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PROYECTO\Documentos\PAYC\PROYECTO 10. REPLANIFICACIÓN PAYC\ANALISIS\OTRO SÍS, LA REC. DE CLI. Y LA SAT.  DE LOS CLI\RESULTADOS\"/>
    </mc:Choice>
  </mc:AlternateContent>
  <xr:revisionPtr revIDLastSave="0" documentId="13_ncr:1_{24454BBB-C145-4C02-848A-5FD910EB0CEE}" xr6:coauthVersionLast="36" xr6:coauthVersionMax="36" xr10:uidLastSave="{00000000-0000-0000-0000-000000000000}"/>
  <bookViews>
    <workbookView xWindow="0" yWindow="0" windowWidth="20490" windowHeight="6645" firstSheet="7" activeTab="8" xr2:uid="{A5E1DFD9-C305-441E-82D9-AB35E0932CBB}"/>
  </bookViews>
  <sheets>
    <sheet name="RESUMEN_PERSONAS" sheetId="16" r:id="rId1"/>
    <sheet name="RESUMEN" sheetId="9" r:id="rId2"/>
    <sheet name="CALIFICA. SIN CECO" sheetId="30" r:id="rId3"/>
    <sheet name="CALIFICA. PROM. ASPEC SIN CECO" sheetId="28" r:id="rId4"/>
    <sheet name="CALIFICACION PROMEDIO POR ASPEC" sheetId="26" r:id="rId5"/>
    <sheet name="GRAFICOS_DINAMICOS" sheetId="31" r:id="rId6"/>
    <sheet name="ESTADISTICOS_DESCRIPTIVOS" sheetId="32" r:id="rId7"/>
    <sheet name="BD_INDICADORES_FINANCIEROS" sheetId="33" r:id="rId8"/>
    <sheet name="RELACION_FINANCIERO_SATISFACCIO" sheetId="35" r:id="rId9"/>
    <sheet name="BD_INDICADORES" sheetId="34" r:id="rId10"/>
    <sheet name="VALORES_ENCUESTAS" sheetId="1" r:id="rId11"/>
    <sheet name="CODIFICACION_PREGUNTAS" sheetId="29" r:id="rId12"/>
    <sheet name="CLASIFICACIÓN_ENCUESTAS_FOR_DEB" sheetId="23" r:id="rId13"/>
    <sheet name="CECOS_SIN_IDENTIFICAR" sheetId="25" r:id="rId14"/>
    <sheet name="CECOS_SIN_IDENTIFICAR_V2" sheetId="27" r:id="rId15"/>
    <sheet name="NORMALIZACION_CATEGORIAS_FOR_DE" sheetId="24" r:id="rId16"/>
    <sheet name="ENCUESTAS" sheetId="22" r:id="rId17"/>
    <sheet name="HOJA_TRABAJO_2017_1" sheetId="21" r:id="rId18"/>
    <sheet name="HOJA_TRABAJO_2016_2" sheetId="20" r:id="rId19"/>
    <sheet name="HOJA_TRABAJO_2016_1" sheetId="19" r:id="rId20"/>
    <sheet name="HOJA_TRABAJO_2015_2" sheetId="18" r:id="rId21"/>
    <sheet name="HOJA_TRABAJO_2015_1" sheetId="17" r:id="rId22"/>
    <sheet name="HOJA_TRABAJO_2014_2" sheetId="15" r:id="rId23"/>
    <sheet name="HOJA_TRABAJO_2014_1" sheetId="14" r:id="rId24"/>
    <sheet name="HOJA_TRABAJO_2013_2" sheetId="13" r:id="rId25"/>
    <sheet name="HOJA_TRABAJO_2013_1" sheetId="12" r:id="rId26"/>
    <sheet name="HOJA_TRABAJO_2012_2" sheetId="11" r:id="rId27"/>
    <sheet name="HOJA_TRABAJO_2012_1" sheetId="10" r:id="rId28"/>
    <sheet name="HOJA_TRABAJO_2011_2" sheetId="7" r:id="rId29"/>
    <sheet name="INVENTARIO_ARCHIVOS" sheetId="8" r:id="rId30"/>
    <sheet name="HOJA_TRABAJO_2011_1" sheetId="6" r:id="rId31"/>
    <sheet name="HOJA_TRABAJO_2010_2" sheetId="4" r:id="rId32"/>
    <sheet name="PREGUNTAS_PA_COPIAR" sheetId="5" r:id="rId33"/>
    <sheet name="HOJA_TRABAJO_2010_I" sheetId="3" r:id="rId34"/>
    <sheet name="MAE_ENCUESTAS" sheetId="2" r:id="rId35"/>
  </sheets>
  <definedNames>
    <definedName name="_xlnm._FilterDatabase" localSheetId="13" hidden="1">CECOS_SIN_IDENTIFICAR!$A$1:$F$146</definedName>
    <definedName name="_xlnm._FilterDatabase" localSheetId="12" hidden="1">CLASIFICACIÓN_ENCUESTAS_FOR_DEB!$A$1:$M$1</definedName>
    <definedName name="_xlnm._FilterDatabase" localSheetId="15" hidden="1">NORMALIZACION_CATEGORIAS_FOR_DE!$A$1:$G$258</definedName>
    <definedName name="_xlnm._FilterDatabase" localSheetId="10" hidden="1">VALORES_ENCUESTAS!$A$1:$AC$1</definedName>
  </definedNames>
  <calcPr calcId="191029" calcOnSave="0"/>
  <pivotCaches>
    <pivotCache cacheId="0" r:id="rId36"/>
    <pivotCache cacheId="111" r:id="rId37"/>
    <pivotCache cacheId="145" r:id="rId38"/>
    <pivotCache cacheId="158" r:id="rId3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7" i="32" l="1"/>
  <c r="G5" i="32"/>
  <c r="G6" i="32"/>
  <c r="G4" i="32"/>
  <c r="AC3" i="1" l="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2" i="1"/>
  <c r="C3" i="29"/>
  <c r="C4" i="29"/>
  <c r="C5" i="29"/>
  <c r="C6" i="29"/>
  <c r="C7" i="29"/>
  <c r="C8" i="29"/>
  <c r="C9" i="29"/>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2" i="29"/>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2" i="1"/>
  <c r="E3" i="25" l="1"/>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102" i="25"/>
  <c r="E103" i="25"/>
  <c r="E104" i="25"/>
  <c r="E105" i="25"/>
  <c r="E106" i="25"/>
  <c r="E107" i="25"/>
  <c r="E108" i="25"/>
  <c r="E109" i="25"/>
  <c r="E110" i="25"/>
  <c r="E111" i="25"/>
  <c r="E112" i="25"/>
  <c r="E113" i="25"/>
  <c r="E114" i="25"/>
  <c r="E115" i="25"/>
  <c r="E116" i="25"/>
  <c r="E117" i="25"/>
  <c r="E118" i="25"/>
  <c r="E119" i="25"/>
  <c r="E120" i="25"/>
  <c r="E121" i="25"/>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2" i="25"/>
  <c r="E3" i="23" l="1"/>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312" i="23"/>
  <c r="E313" i="23"/>
  <c r="E314" i="23"/>
  <c r="E315" i="23"/>
  <c r="E316" i="23"/>
  <c r="E317" i="23"/>
  <c r="E318" i="23"/>
  <c r="E319" i="23"/>
  <c r="E320" i="23"/>
  <c r="E321" i="23"/>
  <c r="E322" i="23"/>
  <c r="E323" i="23"/>
  <c r="E324" i="23"/>
  <c r="E325" i="23"/>
  <c r="E326" i="23"/>
  <c r="E327" i="23"/>
  <c r="E328" i="23"/>
  <c r="E329" i="23"/>
  <c r="E330" i="23"/>
  <c r="E331" i="23"/>
  <c r="E332" i="23"/>
  <c r="E333" i="23"/>
  <c r="E334" i="23"/>
  <c r="E335" i="23"/>
  <c r="E336" i="23"/>
  <c r="E337" i="23"/>
  <c r="E338" i="23"/>
  <c r="E339" i="23"/>
  <c r="E340" i="23"/>
  <c r="E341" i="23"/>
  <c r="E342" i="23"/>
  <c r="E343" i="23"/>
  <c r="E344" i="23"/>
  <c r="E345" i="23"/>
  <c r="E346" i="23"/>
  <c r="E347" i="23"/>
  <c r="E348" i="23"/>
  <c r="E349" i="23"/>
  <c r="E350" i="23"/>
  <c r="E351" i="23"/>
  <c r="E352" i="23"/>
  <c r="E353" i="23"/>
  <c r="E354" i="23"/>
  <c r="E355" i="23"/>
  <c r="E356" i="23"/>
  <c r="E357" i="23"/>
  <c r="E358" i="23"/>
  <c r="E359" i="23"/>
  <c r="E360" i="23"/>
  <c r="E361" i="23"/>
  <c r="E362" i="23"/>
  <c r="E363" i="23"/>
  <c r="E364" i="23"/>
  <c r="E365" i="23"/>
  <c r="E366" i="23"/>
  <c r="E367" i="23"/>
  <c r="E368" i="23"/>
  <c r="E369" i="23"/>
  <c r="E370" i="23"/>
  <c r="E371" i="23"/>
  <c r="E372" i="23"/>
  <c r="E373" i="23"/>
  <c r="E374" i="23"/>
  <c r="E375" i="23"/>
  <c r="E376" i="23"/>
  <c r="E377" i="23"/>
  <c r="E378" i="23"/>
  <c r="E379" i="23"/>
  <c r="E380" i="23"/>
  <c r="E381" i="23"/>
  <c r="E382" i="23"/>
  <c r="E2" i="23"/>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Z70" i="1" s="1"/>
  <c r="Y71" i="1"/>
  <c r="Z71" i="1" s="1"/>
  <c r="Y72" i="1"/>
  <c r="Z72" i="1" s="1"/>
  <c r="Y73" i="1"/>
  <c r="Z73" i="1" s="1"/>
  <c r="Y74" i="1"/>
  <c r="Z74" i="1" s="1"/>
  <c r="Y75" i="1"/>
  <c r="Z75" i="1" s="1"/>
  <c r="Y76" i="1"/>
  <c r="Z76" i="1" s="1"/>
  <c r="Y77" i="1"/>
  <c r="Z77" i="1" s="1"/>
  <c r="Y78" i="1"/>
  <c r="Z78" i="1" s="1"/>
  <c r="Y79" i="1"/>
  <c r="Z79" i="1" s="1"/>
  <c r="Y80" i="1"/>
  <c r="Z80" i="1" s="1"/>
  <c r="Y81" i="1"/>
  <c r="Z81" i="1" s="1"/>
  <c r="Y82" i="1"/>
  <c r="Z82" i="1" s="1"/>
  <c r="Y83" i="1"/>
  <c r="Z83" i="1" s="1"/>
  <c r="Y84" i="1"/>
  <c r="Z84" i="1" s="1"/>
  <c r="Y85" i="1"/>
  <c r="Z85" i="1" s="1"/>
  <c r="Y86" i="1"/>
  <c r="Z86" i="1" s="1"/>
  <c r="Y87" i="1"/>
  <c r="Z87" i="1" s="1"/>
  <c r="Y88" i="1"/>
  <c r="Z88" i="1" s="1"/>
  <c r="Y89" i="1"/>
  <c r="Z89" i="1" s="1"/>
  <c r="Y90" i="1"/>
  <c r="Z90" i="1" s="1"/>
  <c r="Y91" i="1"/>
  <c r="Z91" i="1" s="1"/>
  <c r="Y92" i="1"/>
  <c r="Z92" i="1" s="1"/>
  <c r="Y93" i="1"/>
  <c r="Z93" i="1" s="1"/>
  <c r="Y94" i="1"/>
  <c r="Z94" i="1" s="1"/>
  <c r="Y95" i="1"/>
  <c r="Z95" i="1" s="1"/>
  <c r="Y96" i="1"/>
  <c r="Z96" i="1" s="1"/>
  <c r="Y97" i="1"/>
  <c r="Z97" i="1" s="1"/>
  <c r="Y98" i="1"/>
  <c r="Z98" i="1" s="1"/>
  <c r="Y99" i="1"/>
  <c r="Z99" i="1" s="1"/>
  <c r="Y100" i="1"/>
  <c r="Z100" i="1" s="1"/>
  <c r="Y101" i="1"/>
  <c r="Z101" i="1" s="1"/>
  <c r="Y102" i="1"/>
  <c r="Z102" i="1" s="1"/>
  <c r="Y103" i="1"/>
  <c r="Z103" i="1" s="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Z138" i="1" s="1"/>
  <c r="Y139" i="1"/>
  <c r="Z139" i="1" s="1"/>
  <c r="Y140" i="1"/>
  <c r="Z140" i="1" s="1"/>
  <c r="Y141" i="1"/>
  <c r="Z141" i="1" s="1"/>
  <c r="Y142" i="1"/>
  <c r="Z142" i="1" s="1"/>
  <c r="Y143" i="1"/>
  <c r="Z143" i="1" s="1"/>
  <c r="Y144" i="1"/>
  <c r="Z144" i="1" s="1"/>
  <c r="Y145" i="1"/>
  <c r="Z145" i="1" s="1"/>
  <c r="Y146" i="1"/>
  <c r="Z146" i="1" s="1"/>
  <c r="Y147" i="1"/>
  <c r="Z147" i="1" s="1"/>
  <c r="Y148" i="1"/>
  <c r="Z148" i="1" s="1"/>
  <c r="Y149" i="1"/>
  <c r="Z149" i="1" s="1"/>
  <c r="Y150" i="1"/>
  <c r="Z150" i="1" s="1"/>
  <c r="Y151" i="1"/>
  <c r="Z151" i="1" s="1"/>
  <c r="Y152" i="1"/>
  <c r="Z152" i="1" s="1"/>
  <c r="Y153" i="1"/>
  <c r="Z153" i="1" s="1"/>
  <c r="Y154" i="1"/>
  <c r="Z154" i="1" s="1"/>
  <c r="Y155" i="1"/>
  <c r="Z155" i="1" s="1"/>
  <c r="Y156" i="1"/>
  <c r="Z156" i="1" s="1"/>
  <c r="Y157" i="1"/>
  <c r="Z157" i="1" s="1"/>
  <c r="Y158" i="1"/>
  <c r="Z158" i="1" s="1"/>
  <c r="Y159" i="1"/>
  <c r="Z159" i="1" s="1"/>
  <c r="Y160" i="1"/>
  <c r="Z160" i="1" s="1"/>
  <c r="Y161" i="1"/>
  <c r="Z161" i="1" s="1"/>
  <c r="Y162" i="1"/>
  <c r="Z162" i="1" s="1"/>
  <c r="Y163" i="1"/>
  <c r="Z163" i="1" s="1"/>
  <c r="Y164" i="1"/>
  <c r="Z164" i="1" s="1"/>
  <c r="Y165" i="1"/>
  <c r="Z165" i="1" s="1"/>
  <c r="Y166" i="1"/>
  <c r="Z166" i="1" s="1"/>
  <c r="Y167" i="1"/>
  <c r="Z167" i="1" s="1"/>
  <c r="Y168" i="1"/>
  <c r="Z168" i="1" s="1"/>
  <c r="Y169" i="1"/>
  <c r="Z169" i="1" s="1"/>
  <c r="Y170" i="1"/>
  <c r="Z170" i="1" s="1"/>
  <c r="Y171" i="1"/>
  <c r="Z171" i="1" s="1"/>
  <c r="Y172" i="1"/>
  <c r="Z172" i="1" s="1"/>
  <c r="Y173" i="1"/>
  <c r="Z173" i="1" s="1"/>
  <c r="Y174" i="1"/>
  <c r="Z174" i="1" s="1"/>
  <c r="Y175" i="1"/>
  <c r="Z175" i="1" s="1"/>
  <c r="Y176" i="1"/>
  <c r="Z176" i="1" s="1"/>
  <c r="Y177" i="1"/>
  <c r="Z177" i="1" s="1"/>
  <c r="Y178" i="1"/>
  <c r="Z178" i="1" s="1"/>
  <c r="Y179" i="1"/>
  <c r="Z179" i="1" s="1"/>
  <c r="Y180" i="1"/>
  <c r="Z180" i="1" s="1"/>
  <c r="Y181" i="1"/>
  <c r="Z181" i="1" s="1"/>
  <c r="Y182" i="1"/>
  <c r="Z182" i="1" s="1"/>
  <c r="Y183" i="1"/>
  <c r="Z183" i="1" s="1"/>
  <c r="Y184" i="1"/>
  <c r="Z184" i="1" s="1"/>
  <c r="Y185" i="1"/>
  <c r="Z185" i="1" s="1"/>
  <c r="Y186" i="1"/>
  <c r="Z186" i="1" s="1"/>
  <c r="Y187" i="1"/>
  <c r="Z187" i="1" s="1"/>
  <c r="Y188" i="1"/>
  <c r="Z188" i="1" s="1"/>
  <c r="Y189" i="1"/>
  <c r="Z189" i="1" s="1"/>
  <c r="Y190" i="1"/>
  <c r="Z190" i="1" s="1"/>
  <c r="Y191" i="1"/>
  <c r="Z191" i="1" s="1"/>
  <c r="Y192" i="1"/>
  <c r="Z192" i="1" s="1"/>
  <c r="Y193" i="1"/>
  <c r="Z193" i="1" s="1"/>
  <c r="Y194" i="1"/>
  <c r="Z194" i="1" s="1"/>
  <c r="Y195" i="1"/>
  <c r="Z195" i="1" s="1"/>
  <c r="Y196" i="1"/>
  <c r="Z196" i="1" s="1"/>
  <c r="Y197" i="1"/>
  <c r="Z197" i="1" s="1"/>
  <c r="Y198" i="1"/>
  <c r="Z198" i="1" s="1"/>
  <c r="Y199" i="1"/>
  <c r="Z199" i="1" s="1"/>
  <c r="Y200" i="1"/>
  <c r="Z200" i="1" s="1"/>
  <c r="Y201" i="1"/>
  <c r="Z201" i="1" s="1"/>
  <c r="Y202" i="1"/>
  <c r="Z202" i="1" s="1"/>
  <c r="Y203" i="1"/>
  <c r="Z203" i="1" s="1"/>
  <c r="Y204" i="1"/>
  <c r="Z204" i="1" s="1"/>
  <c r="Y205" i="1"/>
  <c r="Z205" i="1" s="1"/>
  <c r="Y206" i="1"/>
  <c r="Z206" i="1" s="1"/>
  <c r="Y207" i="1"/>
  <c r="Z207" i="1" s="1"/>
  <c r="Y208" i="1"/>
  <c r="Z208" i="1" s="1"/>
  <c r="Y209" i="1"/>
  <c r="Z209" i="1" s="1"/>
  <c r="Y210" i="1"/>
  <c r="Z210" i="1" s="1"/>
  <c r="Y211" i="1"/>
  <c r="Z211" i="1" s="1"/>
  <c r="Y212" i="1"/>
  <c r="Z212" i="1" s="1"/>
  <c r="Y213" i="1"/>
  <c r="Z213" i="1" s="1"/>
  <c r="Y214" i="1"/>
  <c r="Z214" i="1" s="1"/>
  <c r="Y215" i="1"/>
  <c r="Z215" i="1" s="1"/>
  <c r="Y216" i="1"/>
  <c r="Z216" i="1" s="1"/>
  <c r="Y217" i="1"/>
  <c r="Z217" i="1" s="1"/>
  <c r="Y218" i="1"/>
  <c r="Z218" i="1" s="1"/>
  <c r="Y219" i="1"/>
  <c r="Z219" i="1" s="1"/>
  <c r="Y220" i="1"/>
  <c r="Z220" i="1" s="1"/>
  <c r="Y221" i="1"/>
  <c r="Z221" i="1" s="1"/>
  <c r="Y222" i="1"/>
  <c r="Z222" i="1" s="1"/>
  <c r="Y223" i="1"/>
  <c r="Z223" i="1" s="1"/>
  <c r="Y224" i="1"/>
  <c r="Z224" i="1" s="1"/>
  <c r="Y225" i="1"/>
  <c r="Z225" i="1" s="1"/>
  <c r="Y226" i="1"/>
  <c r="Z226" i="1" s="1"/>
  <c r="Y227" i="1"/>
  <c r="Z227" i="1" s="1"/>
  <c r="Y228" i="1"/>
  <c r="Z228" i="1" s="1"/>
  <c r="Y229" i="1"/>
  <c r="Z229" i="1" s="1"/>
  <c r="Y230" i="1"/>
  <c r="Z230" i="1" s="1"/>
  <c r="Y231" i="1"/>
  <c r="Z231" i="1" s="1"/>
  <c r="Y232" i="1"/>
  <c r="Z232" i="1" s="1"/>
  <c r="Y233" i="1"/>
  <c r="Z233" i="1" s="1"/>
  <c r="Y234" i="1"/>
  <c r="Z234" i="1" s="1"/>
  <c r="Y235" i="1"/>
  <c r="Z235" i="1" s="1"/>
  <c r="Y236" i="1"/>
  <c r="Z236" i="1" s="1"/>
  <c r="Y237" i="1"/>
  <c r="Z237" i="1" s="1"/>
  <c r="Y238" i="1"/>
  <c r="Z238" i="1" s="1"/>
  <c r="Y239" i="1"/>
  <c r="Z239" i="1" s="1"/>
  <c r="Y240" i="1"/>
  <c r="Z240" i="1" s="1"/>
  <c r="Y241" i="1"/>
  <c r="Z241" i="1" s="1"/>
  <c r="Y242" i="1"/>
  <c r="Z242" i="1" s="1"/>
  <c r="Y243" i="1"/>
  <c r="Z243" i="1" s="1"/>
  <c r="Y244" i="1"/>
  <c r="Z244" i="1" s="1"/>
  <c r="Y245" i="1"/>
  <c r="Z245" i="1" s="1"/>
  <c r="Y246" i="1"/>
  <c r="Z246" i="1" s="1"/>
  <c r="Y247" i="1"/>
  <c r="Z247" i="1" s="1"/>
  <c r="Y248" i="1"/>
  <c r="Z248" i="1" s="1"/>
  <c r="Y249" i="1"/>
  <c r="Z249" i="1" s="1"/>
  <c r="Y250" i="1"/>
  <c r="Z250" i="1" s="1"/>
  <c r="Y251" i="1"/>
  <c r="Z251" i="1" s="1"/>
  <c r="Y252" i="1"/>
  <c r="Z252" i="1" s="1"/>
  <c r="Y253" i="1"/>
  <c r="Z253" i="1" s="1"/>
  <c r="Y254" i="1"/>
  <c r="Z254" i="1" s="1"/>
  <c r="Y255" i="1"/>
  <c r="Z255" i="1" s="1"/>
  <c r="Y256" i="1"/>
  <c r="Z256" i="1" s="1"/>
  <c r="Y257" i="1"/>
  <c r="Z257" i="1" s="1"/>
  <c r="Y258" i="1"/>
  <c r="Z258" i="1" s="1"/>
  <c r="Y259" i="1"/>
  <c r="Z259" i="1" s="1"/>
  <c r="Y260" i="1"/>
  <c r="Z260" i="1" s="1"/>
  <c r="Y261" i="1"/>
  <c r="Z261" i="1" s="1"/>
  <c r="Y262" i="1"/>
  <c r="Z262" i="1" s="1"/>
  <c r="Y263" i="1"/>
  <c r="Z263" i="1" s="1"/>
  <c r="Y264" i="1"/>
  <c r="Z264" i="1" s="1"/>
  <c r="Y265" i="1"/>
  <c r="Z265" i="1" s="1"/>
  <c r="Y266" i="1"/>
  <c r="Z266" i="1" s="1"/>
  <c r="Y267" i="1"/>
  <c r="Z267" i="1" s="1"/>
  <c r="Y268" i="1"/>
  <c r="Z268" i="1" s="1"/>
  <c r="Y269" i="1"/>
  <c r="Z269" i="1" s="1"/>
  <c r="Y270" i="1"/>
  <c r="Z270" i="1" s="1"/>
  <c r="Y271" i="1"/>
  <c r="Z271" i="1" s="1"/>
  <c r="Y272" i="1"/>
  <c r="Z272" i="1" s="1"/>
  <c r="Y273" i="1"/>
  <c r="Z273" i="1" s="1"/>
  <c r="Y274" i="1"/>
  <c r="Z274" i="1" s="1"/>
  <c r="Y275" i="1"/>
  <c r="Z275" i="1" s="1"/>
  <c r="Y276" i="1"/>
  <c r="Z276" i="1" s="1"/>
  <c r="Y277" i="1"/>
  <c r="Z277" i="1" s="1"/>
  <c r="Y278" i="1"/>
  <c r="Z278" i="1" s="1"/>
  <c r="Y279" i="1"/>
  <c r="Z279" i="1" s="1"/>
  <c r="Y280" i="1"/>
  <c r="Z280" i="1" s="1"/>
  <c r="Y281" i="1"/>
  <c r="Z281" i="1" s="1"/>
  <c r="Y282" i="1"/>
  <c r="Z282" i="1" s="1"/>
  <c r="Y283" i="1"/>
  <c r="Z283" i="1" s="1"/>
  <c r="Y284" i="1"/>
  <c r="Z284" i="1" s="1"/>
  <c r="Y285" i="1"/>
  <c r="Z285" i="1" s="1"/>
  <c r="Y286" i="1"/>
  <c r="Z286" i="1" s="1"/>
  <c r="Y287" i="1"/>
  <c r="Z287" i="1" s="1"/>
  <c r="Y288" i="1"/>
  <c r="Z288" i="1" s="1"/>
  <c r="Y289" i="1"/>
  <c r="Z289" i="1" s="1"/>
  <c r="Y290" i="1"/>
  <c r="Z290" i="1" s="1"/>
  <c r="Y291" i="1"/>
  <c r="Z291" i="1" s="1"/>
  <c r="Y292" i="1"/>
  <c r="Z292" i="1" s="1"/>
  <c r="Y293" i="1"/>
  <c r="Z293" i="1" s="1"/>
  <c r="Y294" i="1"/>
  <c r="Z294" i="1" s="1"/>
  <c r="Y295" i="1"/>
  <c r="Z295" i="1" s="1"/>
  <c r="Y296" i="1"/>
  <c r="Z296" i="1" s="1"/>
  <c r="Y297" i="1"/>
  <c r="Z297" i="1" s="1"/>
  <c r="Y298" i="1"/>
  <c r="Z298" i="1" s="1"/>
  <c r="Y299" i="1"/>
  <c r="Z299" i="1" s="1"/>
  <c r="Y300" i="1"/>
  <c r="Z300" i="1" s="1"/>
  <c r="Y301" i="1"/>
  <c r="Z301" i="1" s="1"/>
  <c r="Y302" i="1"/>
  <c r="Z302" i="1" s="1"/>
  <c r="Y303" i="1"/>
  <c r="Z303" i="1" s="1"/>
  <c r="Y304" i="1"/>
  <c r="Z304" i="1" s="1"/>
  <c r="Y305" i="1"/>
  <c r="Z305" i="1" s="1"/>
  <c r="Y306" i="1"/>
  <c r="Z306" i="1" s="1"/>
  <c r="Y307" i="1"/>
  <c r="Z307" i="1" s="1"/>
  <c r="Y308" i="1"/>
  <c r="Z308" i="1" s="1"/>
  <c r="Y309" i="1"/>
  <c r="Z309" i="1" s="1"/>
  <c r="Y310" i="1"/>
  <c r="Z310" i="1" s="1"/>
  <c r="Y311" i="1"/>
  <c r="Z311" i="1" s="1"/>
  <c r="Y312" i="1"/>
  <c r="Z312" i="1" s="1"/>
  <c r="Y313" i="1"/>
  <c r="Z313" i="1" s="1"/>
  <c r="Y314" i="1"/>
  <c r="Z314" i="1" s="1"/>
  <c r="Y315" i="1"/>
  <c r="Z315" i="1" s="1"/>
  <c r="Y316" i="1"/>
  <c r="Z316" i="1" s="1"/>
  <c r="Y317" i="1"/>
  <c r="Z317" i="1" s="1"/>
  <c r="Y318" i="1"/>
  <c r="Z318" i="1" s="1"/>
  <c r="Y319" i="1"/>
  <c r="Z319" i="1" s="1"/>
  <c r="Y320" i="1"/>
  <c r="Z320" i="1" s="1"/>
  <c r="Y321" i="1"/>
  <c r="Z321" i="1" s="1"/>
  <c r="Y322" i="1"/>
  <c r="Z322" i="1" s="1"/>
  <c r="Y323" i="1"/>
  <c r="Z323" i="1" s="1"/>
  <c r="Y324" i="1"/>
  <c r="Z324" i="1" s="1"/>
  <c r="Y325" i="1"/>
  <c r="Z325" i="1" s="1"/>
  <c r="Y326" i="1"/>
  <c r="Z326" i="1" s="1"/>
  <c r="Y327" i="1"/>
  <c r="Z327" i="1" s="1"/>
  <c r="Y328" i="1"/>
  <c r="Z328" i="1" s="1"/>
  <c r="Y329" i="1"/>
  <c r="Z329" i="1" s="1"/>
  <c r="Y330" i="1"/>
  <c r="Z330" i="1" s="1"/>
  <c r="Y331" i="1"/>
  <c r="Z331" i="1" s="1"/>
  <c r="Y332" i="1"/>
  <c r="Z332" i="1" s="1"/>
  <c r="Y333" i="1"/>
  <c r="Z333" i="1" s="1"/>
  <c r="Y334" i="1"/>
  <c r="Z334" i="1" s="1"/>
  <c r="Y335" i="1"/>
  <c r="Z335" i="1" s="1"/>
  <c r="Y336" i="1"/>
  <c r="Z336" i="1" s="1"/>
  <c r="Y337" i="1"/>
  <c r="Z337" i="1" s="1"/>
  <c r="Y338" i="1"/>
  <c r="Z338" i="1" s="1"/>
  <c r="Y339" i="1"/>
  <c r="Z339" i="1" s="1"/>
  <c r="Y340" i="1"/>
  <c r="Z340" i="1" s="1"/>
  <c r="Y341" i="1"/>
  <c r="Z341" i="1" s="1"/>
  <c r="Y342" i="1"/>
  <c r="Z342" i="1" s="1"/>
  <c r="Y343" i="1"/>
  <c r="Z343" i="1" s="1"/>
  <c r="Y344" i="1"/>
  <c r="Z344" i="1" s="1"/>
  <c r="Y345" i="1"/>
  <c r="Z345" i="1" s="1"/>
  <c r="Y346" i="1"/>
  <c r="Z346" i="1" s="1"/>
  <c r="Y347" i="1"/>
  <c r="Z347" i="1" s="1"/>
  <c r="Y348" i="1"/>
  <c r="Z348" i="1" s="1"/>
  <c r="Y349" i="1"/>
  <c r="Z349" i="1" s="1"/>
  <c r="Y350" i="1"/>
  <c r="Z350" i="1" s="1"/>
  <c r="Y351" i="1"/>
  <c r="Z351" i="1" s="1"/>
  <c r="Y352" i="1"/>
  <c r="Z352" i="1" s="1"/>
  <c r="Y353" i="1"/>
  <c r="Z353" i="1" s="1"/>
  <c r="Y354" i="1"/>
  <c r="Z354" i="1" s="1"/>
  <c r="Y355" i="1"/>
  <c r="Z355" i="1" s="1"/>
  <c r="Y356" i="1"/>
  <c r="Z356" i="1" s="1"/>
  <c r="Y357" i="1"/>
  <c r="Z357" i="1" s="1"/>
  <c r="Y358" i="1"/>
  <c r="Z358" i="1" s="1"/>
  <c r="Y359" i="1"/>
  <c r="Z359" i="1" s="1"/>
  <c r="Y360" i="1"/>
  <c r="Z360" i="1" s="1"/>
  <c r="Y361" i="1"/>
  <c r="Z361" i="1" s="1"/>
  <c r="Y362" i="1"/>
  <c r="Z362" i="1" s="1"/>
  <c r="Y363" i="1"/>
  <c r="Z363" i="1" s="1"/>
  <c r="Y364" i="1"/>
  <c r="Z364" i="1" s="1"/>
  <c r="Y365" i="1"/>
  <c r="Z365" i="1" s="1"/>
  <c r="Y366" i="1"/>
  <c r="Z366" i="1" s="1"/>
  <c r="Y367" i="1"/>
  <c r="Z367" i="1" s="1"/>
  <c r="Y368" i="1"/>
  <c r="Z368" i="1" s="1"/>
  <c r="Y369" i="1"/>
  <c r="Z369" i="1" s="1"/>
  <c r="Y370" i="1"/>
  <c r="Z370" i="1" s="1"/>
  <c r="Y371" i="1"/>
  <c r="Z371" i="1" s="1"/>
  <c r="Y372" i="1"/>
  <c r="Z372" i="1" s="1"/>
  <c r="Y373" i="1"/>
  <c r="Z373" i="1" s="1"/>
  <c r="Y374" i="1"/>
  <c r="Z374" i="1" s="1"/>
  <c r="Y375" i="1"/>
  <c r="Z375" i="1" s="1"/>
  <c r="Y376" i="1"/>
  <c r="Z376" i="1" s="1"/>
  <c r="Y377" i="1"/>
  <c r="Z377" i="1" s="1"/>
  <c r="Y378" i="1"/>
  <c r="Z378" i="1" s="1"/>
  <c r="Y379" i="1"/>
  <c r="Z379" i="1" s="1"/>
  <c r="Y380" i="1"/>
  <c r="Z380" i="1" s="1"/>
  <c r="Y381" i="1"/>
  <c r="Z381" i="1" s="1"/>
  <c r="Y382" i="1"/>
  <c r="Z382" i="1" s="1"/>
  <c r="Y383" i="1"/>
  <c r="Z383" i="1" s="1"/>
  <c r="Y384" i="1"/>
  <c r="Z384" i="1" s="1"/>
  <c r="Y385" i="1"/>
  <c r="Z385" i="1" s="1"/>
  <c r="Y386" i="1"/>
  <c r="Z386" i="1" s="1"/>
  <c r="Y387" i="1"/>
  <c r="Z387" i="1" s="1"/>
  <c r="Y388" i="1"/>
  <c r="Z388" i="1" s="1"/>
  <c r="Y389" i="1"/>
  <c r="Z389" i="1" s="1"/>
  <c r="Y390" i="1"/>
  <c r="Z390" i="1" s="1"/>
  <c r="Y391" i="1"/>
  <c r="Z391" i="1" s="1"/>
  <c r="Y392" i="1"/>
  <c r="Z392" i="1" s="1"/>
  <c r="Y393" i="1"/>
  <c r="Z393" i="1" s="1"/>
  <c r="Y394" i="1"/>
  <c r="Z394" i="1" s="1"/>
  <c r="Y395" i="1"/>
  <c r="Z395" i="1" s="1"/>
  <c r="Y396" i="1"/>
  <c r="Z396" i="1" s="1"/>
  <c r="Y397" i="1"/>
  <c r="Z397" i="1" s="1"/>
  <c r="Y398" i="1"/>
  <c r="Z398" i="1" s="1"/>
  <c r="Y399" i="1"/>
  <c r="Z399" i="1" s="1"/>
  <c r="Y400" i="1"/>
  <c r="Z400" i="1" s="1"/>
  <c r="Y401" i="1"/>
  <c r="Z401" i="1" s="1"/>
  <c r="Y402" i="1"/>
  <c r="Z402" i="1" s="1"/>
  <c r="Y403" i="1"/>
  <c r="Z403" i="1" s="1"/>
  <c r="Y404" i="1"/>
  <c r="Z404" i="1" s="1"/>
  <c r="Y405" i="1"/>
  <c r="Z405" i="1" s="1"/>
  <c r="Y406" i="1"/>
  <c r="Z406" i="1" s="1"/>
  <c r="Y407" i="1"/>
  <c r="Z407" i="1" s="1"/>
  <c r="Y408" i="1"/>
  <c r="Z408" i="1" s="1"/>
  <c r="Y409" i="1"/>
  <c r="Z409" i="1" s="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Z512" i="1" s="1"/>
  <c r="Y513" i="1"/>
  <c r="Z513" i="1" s="1"/>
  <c r="Y514" i="1"/>
  <c r="Z514" i="1" s="1"/>
  <c r="Y515" i="1"/>
  <c r="Z515" i="1" s="1"/>
  <c r="Y516" i="1"/>
  <c r="Z516" i="1" s="1"/>
  <c r="Y517" i="1"/>
  <c r="Z517" i="1" s="1"/>
  <c r="Y518" i="1"/>
  <c r="Z518" i="1" s="1"/>
  <c r="Y519" i="1"/>
  <c r="Z519" i="1" s="1"/>
  <c r="Y520" i="1"/>
  <c r="Z520" i="1" s="1"/>
  <c r="Y521" i="1"/>
  <c r="Z521" i="1" s="1"/>
  <c r="Y522" i="1"/>
  <c r="Z522" i="1" s="1"/>
  <c r="Y523" i="1"/>
  <c r="Z523" i="1" s="1"/>
  <c r="Y524" i="1"/>
  <c r="Z524" i="1" s="1"/>
  <c r="Y525" i="1"/>
  <c r="Z525" i="1" s="1"/>
  <c r="Y526" i="1"/>
  <c r="Z526" i="1" s="1"/>
  <c r="Y527" i="1"/>
  <c r="Z527" i="1" s="1"/>
  <c r="Y528" i="1"/>
  <c r="Z528" i="1" s="1"/>
  <c r="Y529" i="1"/>
  <c r="Z529" i="1" s="1"/>
  <c r="Y530" i="1"/>
  <c r="Z530" i="1" s="1"/>
  <c r="Y531" i="1"/>
  <c r="Z531" i="1" s="1"/>
  <c r="Y532" i="1"/>
  <c r="Z532" i="1" s="1"/>
  <c r="Y533" i="1"/>
  <c r="Z533" i="1" s="1"/>
  <c r="Y534" i="1"/>
  <c r="Z534" i="1" s="1"/>
  <c r="Y535" i="1"/>
  <c r="Z535" i="1" s="1"/>
  <c r="Y536" i="1"/>
  <c r="Z536" i="1" s="1"/>
  <c r="Y537" i="1"/>
  <c r="Z537" i="1" s="1"/>
  <c r="Y538" i="1"/>
  <c r="Z538" i="1" s="1"/>
  <c r="Y539" i="1"/>
  <c r="Z539" i="1" s="1"/>
  <c r="Y540" i="1"/>
  <c r="Z540" i="1" s="1"/>
  <c r="Y541" i="1"/>
  <c r="Z541" i="1" s="1"/>
  <c r="Y542" i="1"/>
  <c r="Z542" i="1" s="1"/>
  <c r="Y543" i="1"/>
  <c r="Z543" i="1" s="1"/>
  <c r="Y544" i="1"/>
  <c r="Z544" i="1" s="1"/>
  <c r="Y545" i="1"/>
  <c r="Z545" i="1" s="1"/>
  <c r="Y546" i="1"/>
  <c r="Z546" i="1" s="1"/>
  <c r="Y547" i="1"/>
  <c r="Z547" i="1" s="1"/>
  <c r="Y548" i="1"/>
  <c r="Z548" i="1" s="1"/>
  <c r="Y549" i="1"/>
  <c r="Z549" i="1" s="1"/>
  <c r="Y550" i="1"/>
  <c r="Z550" i="1" s="1"/>
  <c r="Y551" i="1"/>
  <c r="Z551" i="1" s="1"/>
  <c r="Y552" i="1"/>
  <c r="Z552" i="1" s="1"/>
  <c r="Y553" i="1"/>
  <c r="Z553" i="1" s="1"/>
  <c r="Y554" i="1"/>
  <c r="Z554" i="1" s="1"/>
  <c r="Y555" i="1"/>
  <c r="Z555" i="1" s="1"/>
  <c r="Y556" i="1"/>
  <c r="Z556" i="1" s="1"/>
  <c r="Y557" i="1"/>
  <c r="Z557" i="1" s="1"/>
  <c r="Y558" i="1"/>
  <c r="Z558" i="1" s="1"/>
  <c r="Y559" i="1"/>
  <c r="Z559" i="1" s="1"/>
  <c r="Y560" i="1"/>
  <c r="Z560" i="1" s="1"/>
  <c r="Y561" i="1"/>
  <c r="Z561" i="1" s="1"/>
  <c r="Y562" i="1"/>
  <c r="Z562" i="1" s="1"/>
  <c r="Y563" i="1"/>
  <c r="Z563" i="1" s="1"/>
  <c r="Y564" i="1"/>
  <c r="Z564" i="1" s="1"/>
  <c r="Y565" i="1"/>
  <c r="Z565" i="1" s="1"/>
  <c r="Y566" i="1"/>
  <c r="Z566" i="1" s="1"/>
  <c r="Y567" i="1"/>
  <c r="Z567" i="1" s="1"/>
  <c r="Y568" i="1"/>
  <c r="Z568" i="1" s="1"/>
  <c r="Y569" i="1"/>
  <c r="Z569" i="1" s="1"/>
  <c r="Y570" i="1"/>
  <c r="Z570" i="1" s="1"/>
  <c r="Y571" i="1"/>
  <c r="Z571" i="1" s="1"/>
  <c r="Y572" i="1"/>
  <c r="Z572" i="1" s="1"/>
  <c r="Y573" i="1"/>
  <c r="Z573" i="1" s="1"/>
  <c r="Y574" i="1"/>
  <c r="Z574" i="1" s="1"/>
  <c r="Y575" i="1"/>
  <c r="Z575" i="1" s="1"/>
  <c r="Y576" i="1"/>
  <c r="Z576" i="1" s="1"/>
  <c r="Y577" i="1"/>
  <c r="Z577" i="1" s="1"/>
  <c r="Y578" i="1"/>
  <c r="Z578" i="1" s="1"/>
  <c r="Y579" i="1"/>
  <c r="Z579" i="1" s="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Z682" i="1" s="1"/>
  <c r="Y683" i="1"/>
  <c r="Z683" i="1" s="1"/>
  <c r="Y684" i="1"/>
  <c r="Z684" i="1" s="1"/>
  <c r="Y685" i="1"/>
  <c r="Z685" i="1" s="1"/>
  <c r="Y686" i="1"/>
  <c r="Z686" i="1" s="1"/>
  <c r="Y687" i="1"/>
  <c r="Z687" i="1" s="1"/>
  <c r="Y688" i="1"/>
  <c r="Z688" i="1" s="1"/>
  <c r="Y689" i="1"/>
  <c r="Z689" i="1" s="1"/>
  <c r="Y690" i="1"/>
  <c r="Z690" i="1" s="1"/>
  <c r="Y691" i="1"/>
  <c r="Z691" i="1" s="1"/>
  <c r="Y692" i="1"/>
  <c r="Z692" i="1" s="1"/>
  <c r="Y693" i="1"/>
  <c r="Z693" i="1" s="1"/>
  <c r="Y694" i="1"/>
  <c r="Z694" i="1" s="1"/>
  <c r="Y695" i="1"/>
  <c r="Z695" i="1" s="1"/>
  <c r="Y696" i="1"/>
  <c r="Z696" i="1" s="1"/>
  <c r="Y697" i="1"/>
  <c r="Z697" i="1" s="1"/>
  <c r="Y698" i="1"/>
  <c r="Z698" i="1" s="1"/>
  <c r="Y699" i="1"/>
  <c r="Z699" i="1" s="1"/>
  <c r="Y700" i="1"/>
  <c r="Z700" i="1" s="1"/>
  <c r="Y701" i="1"/>
  <c r="Z701" i="1" s="1"/>
  <c r="Y702" i="1"/>
  <c r="Z702" i="1" s="1"/>
  <c r="Y703" i="1"/>
  <c r="Z703" i="1" s="1"/>
  <c r="Y704" i="1"/>
  <c r="Z704" i="1" s="1"/>
  <c r="Y705" i="1"/>
  <c r="Z705" i="1" s="1"/>
  <c r="Y706" i="1"/>
  <c r="Z706" i="1" s="1"/>
  <c r="Y707" i="1"/>
  <c r="Z707" i="1" s="1"/>
  <c r="Y708" i="1"/>
  <c r="Z708" i="1" s="1"/>
  <c r="Y709" i="1"/>
  <c r="Z709" i="1" s="1"/>
  <c r="Y710" i="1"/>
  <c r="Z710" i="1" s="1"/>
  <c r="Y711" i="1"/>
  <c r="Z711" i="1" s="1"/>
  <c r="Y712" i="1"/>
  <c r="Z712" i="1" s="1"/>
  <c r="Y713" i="1"/>
  <c r="Z713" i="1" s="1"/>
  <c r="Y714" i="1"/>
  <c r="Z714" i="1" s="1"/>
  <c r="Y715" i="1"/>
  <c r="Z715" i="1" s="1"/>
  <c r="Y716" i="1"/>
  <c r="Z716" i="1" s="1"/>
  <c r="Y717" i="1"/>
  <c r="Z717" i="1" s="1"/>
  <c r="Y718" i="1"/>
  <c r="Z718" i="1" s="1"/>
  <c r="Y719" i="1"/>
  <c r="Z719" i="1" s="1"/>
  <c r="Y720" i="1"/>
  <c r="Z720" i="1" s="1"/>
  <c r="Y721" i="1"/>
  <c r="Z721" i="1" s="1"/>
  <c r="Y722" i="1"/>
  <c r="Z722" i="1" s="1"/>
  <c r="Y723" i="1"/>
  <c r="Z723" i="1" s="1"/>
  <c r="Y724" i="1"/>
  <c r="Z724" i="1" s="1"/>
  <c r="Y725" i="1"/>
  <c r="Z725" i="1" s="1"/>
  <c r="Y726" i="1"/>
  <c r="Z726" i="1" s="1"/>
  <c r="Y727" i="1"/>
  <c r="Z727" i="1" s="1"/>
  <c r="Y728" i="1"/>
  <c r="Z728" i="1" s="1"/>
  <c r="Y729" i="1"/>
  <c r="Z729" i="1" s="1"/>
  <c r="Y730" i="1"/>
  <c r="Z730" i="1" s="1"/>
  <c r="Y731" i="1"/>
  <c r="Z731" i="1" s="1"/>
  <c r="Y732" i="1"/>
  <c r="Z732" i="1" s="1"/>
  <c r="Y733" i="1"/>
  <c r="Z733" i="1" s="1"/>
  <c r="Y734" i="1"/>
  <c r="Z734" i="1" s="1"/>
  <c r="Y735" i="1"/>
  <c r="Z735" i="1" s="1"/>
  <c r="Y736" i="1"/>
  <c r="Z736" i="1" s="1"/>
  <c r="Y737" i="1"/>
  <c r="Z737" i="1" s="1"/>
  <c r="Y738" i="1"/>
  <c r="Z738" i="1" s="1"/>
  <c r="Y739" i="1"/>
  <c r="Z739" i="1" s="1"/>
  <c r="Y740" i="1"/>
  <c r="Z740" i="1" s="1"/>
  <c r="Y741" i="1"/>
  <c r="Z741" i="1" s="1"/>
  <c r="Y742" i="1"/>
  <c r="Z742" i="1" s="1"/>
  <c r="Y743" i="1"/>
  <c r="Z743" i="1" s="1"/>
  <c r="Y744" i="1"/>
  <c r="Z744" i="1" s="1"/>
  <c r="Y745" i="1"/>
  <c r="Z745" i="1" s="1"/>
  <c r="Y746" i="1"/>
  <c r="Z746" i="1" s="1"/>
  <c r="Y747" i="1"/>
  <c r="Z747" i="1" s="1"/>
  <c r="Y748" i="1"/>
  <c r="Z748" i="1" s="1"/>
  <c r="Y749" i="1"/>
  <c r="Z749" i="1" s="1"/>
  <c r="Y750" i="1"/>
  <c r="Z750" i="1" s="1"/>
  <c r="Y751" i="1"/>
  <c r="Z751" i="1" s="1"/>
  <c r="Y752" i="1"/>
  <c r="Z752" i="1" s="1"/>
  <c r="Y753" i="1"/>
  <c r="Z753" i="1" s="1"/>
  <c r="Y754" i="1"/>
  <c r="Z754" i="1" s="1"/>
  <c r="Y755" i="1"/>
  <c r="Z755" i="1" s="1"/>
  <c r="Y756" i="1"/>
  <c r="Z756" i="1" s="1"/>
  <c r="Y757" i="1"/>
  <c r="Z757" i="1" s="1"/>
  <c r="Y758" i="1"/>
  <c r="Z758" i="1" s="1"/>
  <c r="Y759" i="1"/>
  <c r="Z759" i="1" s="1"/>
  <c r="Y760" i="1"/>
  <c r="Z760" i="1" s="1"/>
  <c r="Y761" i="1"/>
  <c r="Z761" i="1" s="1"/>
  <c r="Y762" i="1"/>
  <c r="Z762" i="1" s="1"/>
  <c r="Y763" i="1"/>
  <c r="Z763" i="1" s="1"/>
  <c r="Y764" i="1"/>
  <c r="Z764" i="1" s="1"/>
  <c r="Y765" i="1"/>
  <c r="Z765" i="1" s="1"/>
  <c r="Y766" i="1"/>
  <c r="Z766" i="1" s="1"/>
  <c r="Y767" i="1"/>
  <c r="Z767" i="1" s="1"/>
  <c r="Y768" i="1"/>
  <c r="Z768" i="1" s="1"/>
  <c r="Y769" i="1"/>
  <c r="Z769" i="1" s="1"/>
  <c r="Y770" i="1"/>
  <c r="Z770" i="1" s="1"/>
  <c r="Y771" i="1"/>
  <c r="Z771" i="1" s="1"/>
  <c r="Y772" i="1"/>
  <c r="Z772" i="1" s="1"/>
  <c r="Y773" i="1"/>
  <c r="Z773" i="1" s="1"/>
  <c r="Y774" i="1"/>
  <c r="Z774" i="1" s="1"/>
  <c r="Y775" i="1"/>
  <c r="Z775" i="1" s="1"/>
  <c r="Y776" i="1"/>
  <c r="Z776" i="1" s="1"/>
  <c r="Y777" i="1"/>
  <c r="Z777" i="1" s="1"/>
  <c r="Y778" i="1"/>
  <c r="Z778" i="1" s="1"/>
  <c r="Y779" i="1"/>
  <c r="Z779" i="1" s="1"/>
  <c r="Y780" i="1"/>
  <c r="Z780" i="1" s="1"/>
  <c r="Y781" i="1"/>
  <c r="Z781" i="1" s="1"/>
  <c r="Y782" i="1"/>
  <c r="Z782" i="1" s="1"/>
  <c r="Y783" i="1"/>
  <c r="Z783" i="1" s="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Z818" i="1" s="1"/>
  <c r="Y819" i="1"/>
  <c r="Z819" i="1" s="1"/>
  <c r="Y820" i="1"/>
  <c r="Z820" i="1" s="1"/>
  <c r="Y821" i="1"/>
  <c r="Z821" i="1" s="1"/>
  <c r="Y822" i="1"/>
  <c r="Z822" i="1" s="1"/>
  <c r="Y823" i="1"/>
  <c r="Z823" i="1" s="1"/>
  <c r="Y824" i="1"/>
  <c r="Z824" i="1" s="1"/>
  <c r="Y825" i="1"/>
  <c r="Z825" i="1" s="1"/>
  <c r="Y826" i="1"/>
  <c r="Z826" i="1" s="1"/>
  <c r="Y827" i="1"/>
  <c r="Z827" i="1" s="1"/>
  <c r="Y828" i="1"/>
  <c r="Z828" i="1" s="1"/>
  <c r="Y829" i="1"/>
  <c r="Z829" i="1" s="1"/>
  <c r="Y830" i="1"/>
  <c r="Z830" i="1" s="1"/>
  <c r="Y831" i="1"/>
  <c r="Z831" i="1" s="1"/>
  <c r="Y832" i="1"/>
  <c r="Z832" i="1" s="1"/>
  <c r="Y833" i="1"/>
  <c r="Z833" i="1" s="1"/>
  <c r="Y834" i="1"/>
  <c r="Z834" i="1" s="1"/>
  <c r="Y835" i="1"/>
  <c r="Z835" i="1" s="1"/>
  <c r="Y836" i="1"/>
  <c r="Z836" i="1" s="1"/>
  <c r="Y837" i="1"/>
  <c r="Z837" i="1" s="1"/>
  <c r="Y838" i="1"/>
  <c r="Z838" i="1" s="1"/>
  <c r="Y839" i="1"/>
  <c r="Z839" i="1" s="1"/>
  <c r="Y840" i="1"/>
  <c r="Z840" i="1" s="1"/>
  <c r="Y841" i="1"/>
  <c r="Z841" i="1" s="1"/>
  <c r="Y842" i="1"/>
  <c r="Z842" i="1" s="1"/>
  <c r="Y843" i="1"/>
  <c r="Z843" i="1" s="1"/>
  <c r="Y844" i="1"/>
  <c r="Z844" i="1" s="1"/>
  <c r="Y845" i="1"/>
  <c r="Z845" i="1" s="1"/>
  <c r="Y846" i="1"/>
  <c r="Z846" i="1" s="1"/>
  <c r="Y847" i="1"/>
  <c r="Z847" i="1" s="1"/>
  <c r="Y848" i="1"/>
  <c r="Z848" i="1" s="1"/>
  <c r="Y849" i="1"/>
  <c r="Z849" i="1" s="1"/>
  <c r="Y850" i="1"/>
  <c r="Z850" i="1" s="1"/>
  <c r="Y851" i="1"/>
  <c r="Z851" i="1" s="1"/>
  <c r="Y852" i="1"/>
  <c r="Z852" i="1" s="1"/>
  <c r="Y853" i="1"/>
  <c r="Z853" i="1" s="1"/>
  <c r="Y854" i="1"/>
  <c r="Z854" i="1" s="1"/>
  <c r="Y855" i="1"/>
  <c r="Z855" i="1" s="1"/>
  <c r="Y856" i="1"/>
  <c r="Z856" i="1" s="1"/>
  <c r="Y857" i="1"/>
  <c r="Z857" i="1" s="1"/>
  <c r="Y858" i="1"/>
  <c r="Z858" i="1" s="1"/>
  <c r="Y859" i="1"/>
  <c r="Z859" i="1" s="1"/>
  <c r="Y860" i="1"/>
  <c r="Z860" i="1" s="1"/>
  <c r="Y861" i="1"/>
  <c r="Z861" i="1" s="1"/>
  <c r="Y862" i="1"/>
  <c r="Z862" i="1" s="1"/>
  <c r="Y863" i="1"/>
  <c r="Z863" i="1" s="1"/>
  <c r="Y864" i="1"/>
  <c r="Z864" i="1" s="1"/>
  <c r="Y865" i="1"/>
  <c r="Z865" i="1" s="1"/>
  <c r="Y866" i="1"/>
  <c r="Z866" i="1" s="1"/>
  <c r="Y867" i="1"/>
  <c r="Z867" i="1" s="1"/>
  <c r="Y868" i="1"/>
  <c r="Z868" i="1" s="1"/>
  <c r="Y869" i="1"/>
  <c r="Z869" i="1" s="1"/>
  <c r="Y870" i="1"/>
  <c r="Z870" i="1" s="1"/>
  <c r="Y871" i="1"/>
  <c r="Z871" i="1" s="1"/>
  <c r="Y872" i="1"/>
  <c r="Z872" i="1" s="1"/>
  <c r="Y873" i="1"/>
  <c r="Z873" i="1" s="1"/>
  <c r="Y874" i="1"/>
  <c r="Z874" i="1" s="1"/>
  <c r="Y875" i="1"/>
  <c r="Z875" i="1" s="1"/>
  <c r="Y876" i="1"/>
  <c r="Z876" i="1" s="1"/>
  <c r="Y877" i="1"/>
  <c r="Z877" i="1" s="1"/>
  <c r="Y878" i="1"/>
  <c r="Z878" i="1" s="1"/>
  <c r="Y879" i="1"/>
  <c r="Z879" i="1" s="1"/>
  <c r="Y880" i="1"/>
  <c r="Z880" i="1" s="1"/>
  <c r="Y881" i="1"/>
  <c r="Z881" i="1" s="1"/>
  <c r="Y882" i="1"/>
  <c r="Z882" i="1" s="1"/>
  <c r="Y883" i="1"/>
  <c r="Z883" i="1" s="1"/>
  <c r="Y884" i="1"/>
  <c r="Z884" i="1" s="1"/>
  <c r="Y885" i="1"/>
  <c r="Z885" i="1" s="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Z920" i="1" s="1"/>
  <c r="Y921" i="1"/>
  <c r="Z921" i="1" s="1"/>
  <c r="Y922" i="1"/>
  <c r="Z922" i="1" s="1"/>
  <c r="Y923" i="1"/>
  <c r="Z923" i="1" s="1"/>
  <c r="Y924" i="1"/>
  <c r="Z924" i="1" s="1"/>
  <c r="Y925" i="1"/>
  <c r="Z925" i="1" s="1"/>
  <c r="Y926" i="1"/>
  <c r="Z926" i="1" s="1"/>
  <c r="Y927" i="1"/>
  <c r="Z927" i="1" s="1"/>
  <c r="Y928" i="1"/>
  <c r="Z928" i="1" s="1"/>
  <c r="Y929" i="1"/>
  <c r="Z929" i="1" s="1"/>
  <c r="Y930" i="1"/>
  <c r="Z930" i="1" s="1"/>
  <c r="Y931" i="1"/>
  <c r="Z931" i="1" s="1"/>
  <c r="Y932" i="1"/>
  <c r="Z932" i="1" s="1"/>
  <c r="Y933" i="1"/>
  <c r="Z933" i="1" s="1"/>
  <c r="Y934" i="1"/>
  <c r="Z934" i="1" s="1"/>
  <c r="Y935" i="1"/>
  <c r="Z935" i="1" s="1"/>
  <c r="Y936" i="1"/>
  <c r="Z936" i="1" s="1"/>
  <c r="Y937" i="1"/>
  <c r="Z937" i="1" s="1"/>
  <c r="Y938" i="1"/>
  <c r="Z938" i="1" s="1"/>
  <c r="Y939" i="1"/>
  <c r="Z939" i="1" s="1"/>
  <c r="Y940" i="1"/>
  <c r="Z940" i="1" s="1"/>
  <c r="Y941" i="1"/>
  <c r="Z941" i="1" s="1"/>
  <c r="Y942" i="1"/>
  <c r="Z942" i="1" s="1"/>
  <c r="Y943" i="1"/>
  <c r="Z943" i="1" s="1"/>
  <c r="Y944" i="1"/>
  <c r="Z944" i="1" s="1"/>
  <c r="Y945" i="1"/>
  <c r="Z945" i="1" s="1"/>
  <c r="Y946" i="1"/>
  <c r="Z946" i="1" s="1"/>
  <c r="Y947" i="1"/>
  <c r="Z947" i="1" s="1"/>
  <c r="Y948" i="1"/>
  <c r="Z948" i="1" s="1"/>
  <c r="Y949" i="1"/>
  <c r="Z949" i="1" s="1"/>
  <c r="Y950" i="1"/>
  <c r="Z950" i="1" s="1"/>
  <c r="Y951" i="1"/>
  <c r="Z951" i="1" s="1"/>
  <c r="Y952" i="1"/>
  <c r="Z952" i="1" s="1"/>
  <c r="Y953" i="1"/>
  <c r="Z953" i="1" s="1"/>
  <c r="Y954" i="1"/>
  <c r="Z954" i="1" s="1"/>
  <c r="Y955" i="1"/>
  <c r="Z955" i="1" s="1"/>
  <c r="Y956" i="1"/>
  <c r="Z956" i="1" s="1"/>
  <c r="Y957" i="1"/>
  <c r="Z957" i="1" s="1"/>
  <c r="Y958" i="1"/>
  <c r="Z958" i="1" s="1"/>
  <c r="Y959" i="1"/>
  <c r="Z959" i="1" s="1"/>
  <c r="Y960" i="1"/>
  <c r="Z960" i="1" s="1"/>
  <c r="Y961" i="1"/>
  <c r="Z961" i="1" s="1"/>
  <c r="Y962" i="1"/>
  <c r="Z962" i="1" s="1"/>
  <c r="Y963" i="1"/>
  <c r="Z963" i="1" s="1"/>
  <c r="Y964" i="1"/>
  <c r="Z964" i="1" s="1"/>
  <c r="Y965" i="1"/>
  <c r="Z965" i="1" s="1"/>
  <c r="Y966" i="1"/>
  <c r="Z966" i="1" s="1"/>
  <c r="Y967" i="1"/>
  <c r="Z967" i="1" s="1"/>
  <c r="Y968" i="1"/>
  <c r="Z968" i="1" s="1"/>
  <c r="Y969" i="1"/>
  <c r="Z969" i="1" s="1"/>
  <c r="Y970" i="1"/>
  <c r="Z970" i="1" s="1"/>
  <c r="Y971" i="1"/>
  <c r="Z971" i="1" s="1"/>
  <c r="Y972" i="1"/>
  <c r="Z972" i="1" s="1"/>
  <c r="Y973" i="1"/>
  <c r="Z973" i="1" s="1"/>
  <c r="Y974" i="1"/>
  <c r="Z974" i="1" s="1"/>
  <c r="Y975" i="1"/>
  <c r="Z975" i="1" s="1"/>
  <c r="Y976" i="1"/>
  <c r="Z976" i="1" s="1"/>
  <c r="Y977" i="1"/>
  <c r="Z977" i="1" s="1"/>
  <c r="Y978" i="1"/>
  <c r="Z978" i="1" s="1"/>
  <c r="Y979" i="1"/>
  <c r="Z979" i="1" s="1"/>
  <c r="Y980" i="1"/>
  <c r="Z980" i="1" s="1"/>
  <c r="Y981" i="1"/>
  <c r="Z981" i="1" s="1"/>
  <c r="Y982" i="1"/>
  <c r="Z982" i="1" s="1"/>
  <c r="Y983" i="1"/>
  <c r="Z983" i="1" s="1"/>
  <c r="Y984" i="1"/>
  <c r="Z984" i="1" s="1"/>
  <c r="Y985" i="1"/>
  <c r="Z985" i="1" s="1"/>
  <c r="Y986" i="1"/>
  <c r="Z986" i="1" s="1"/>
  <c r="Y987" i="1"/>
  <c r="Z987" i="1" s="1"/>
  <c r="Y988" i="1"/>
  <c r="Z988" i="1" s="1"/>
  <c r="Y989" i="1"/>
  <c r="Z989" i="1" s="1"/>
  <c r="Y990" i="1"/>
  <c r="Z990" i="1" s="1"/>
  <c r="Y991" i="1"/>
  <c r="Z991" i="1" s="1"/>
  <c r="Y992" i="1"/>
  <c r="Z992" i="1" s="1"/>
  <c r="Y993" i="1"/>
  <c r="Z993" i="1" s="1"/>
  <c r="Y994" i="1"/>
  <c r="Z994" i="1" s="1"/>
  <c r="Y995" i="1"/>
  <c r="Z995" i="1" s="1"/>
  <c r="Y996" i="1"/>
  <c r="Z996" i="1" s="1"/>
  <c r="Y997" i="1"/>
  <c r="Z997" i="1" s="1"/>
  <c r="Y998" i="1"/>
  <c r="Z998" i="1" s="1"/>
  <c r="Y999" i="1"/>
  <c r="Z999" i="1" s="1"/>
  <c r="Y1000" i="1"/>
  <c r="Z1000" i="1" s="1"/>
  <c r="Y1001" i="1"/>
  <c r="Z1001" i="1" s="1"/>
  <c r="Y1002" i="1"/>
  <c r="Z1002" i="1" s="1"/>
  <c r="Y1003" i="1"/>
  <c r="Z1003" i="1" s="1"/>
  <c r="Y1004" i="1"/>
  <c r="Z1004" i="1" s="1"/>
  <c r="Y1005" i="1"/>
  <c r="Z1005" i="1" s="1"/>
  <c r="Y1006" i="1"/>
  <c r="Z1006" i="1" s="1"/>
  <c r="Y1007" i="1"/>
  <c r="Z1007" i="1" s="1"/>
  <c r="Y1008" i="1"/>
  <c r="Z1008" i="1" s="1"/>
  <c r="Y1009" i="1"/>
  <c r="Z1009" i="1" s="1"/>
  <c r="Y1010" i="1"/>
  <c r="Z1010" i="1" s="1"/>
  <c r="Y1011" i="1"/>
  <c r="Z1011" i="1" s="1"/>
  <c r="Y1012" i="1"/>
  <c r="Z1012" i="1" s="1"/>
  <c r="Y1013" i="1"/>
  <c r="Z1013" i="1" s="1"/>
  <c r="Y1014" i="1"/>
  <c r="Z1014" i="1" s="1"/>
  <c r="Y1015" i="1"/>
  <c r="Z1015" i="1" s="1"/>
  <c r="Y1016" i="1"/>
  <c r="Z1016" i="1" s="1"/>
  <c r="Y1017" i="1"/>
  <c r="Z1017" i="1" s="1"/>
  <c r="Y1018" i="1"/>
  <c r="Z1018" i="1" s="1"/>
  <c r="Y1019" i="1"/>
  <c r="Z1019" i="1" s="1"/>
  <c r="Y1020" i="1"/>
  <c r="Z1020" i="1" s="1"/>
  <c r="Y1021" i="1"/>
  <c r="Z1021" i="1" s="1"/>
  <c r="Y1022" i="1"/>
  <c r="Z1022" i="1" s="1"/>
  <c r="Y1023" i="1"/>
  <c r="Z1023" i="1" s="1"/>
  <c r="Y1024" i="1"/>
  <c r="Z1024" i="1" s="1"/>
  <c r="Y1025" i="1"/>
  <c r="Z1025" i="1" s="1"/>
  <c r="Y1026" i="1"/>
  <c r="Z1026" i="1" s="1"/>
  <c r="Y1027" i="1"/>
  <c r="Z1027" i="1" s="1"/>
  <c r="Y1028" i="1"/>
  <c r="Z1028" i="1" s="1"/>
  <c r="Y1029" i="1"/>
  <c r="Z1029" i="1" s="1"/>
  <c r="Y1030" i="1"/>
  <c r="Z1030" i="1" s="1"/>
  <c r="Y1031" i="1"/>
  <c r="Z1031" i="1" s="1"/>
  <c r="Y1032" i="1"/>
  <c r="Z1032" i="1" s="1"/>
  <c r="Y1033" i="1"/>
  <c r="Z1033" i="1" s="1"/>
  <c r="Y1034" i="1"/>
  <c r="Z1034" i="1" s="1"/>
  <c r="Y1035" i="1"/>
  <c r="Z1035" i="1" s="1"/>
  <c r="Y1036" i="1"/>
  <c r="Z1036" i="1" s="1"/>
  <c r="Y1037" i="1"/>
  <c r="Z1037" i="1" s="1"/>
  <c r="Y1038" i="1"/>
  <c r="Z1038" i="1" s="1"/>
  <c r="Y1039" i="1"/>
  <c r="Z1039" i="1" s="1"/>
  <c r="Y1040" i="1"/>
  <c r="Z1040" i="1" s="1"/>
  <c r="Y1041" i="1"/>
  <c r="Z1041" i="1" s="1"/>
  <c r="Y1042" i="1"/>
  <c r="Z1042" i="1" s="1"/>
  <c r="Y1043" i="1"/>
  <c r="Z1043" i="1" s="1"/>
  <c r="Y1044" i="1"/>
  <c r="Z1044" i="1" s="1"/>
  <c r="Y1045" i="1"/>
  <c r="Z1045" i="1" s="1"/>
  <c r="Y1046" i="1"/>
  <c r="Z1046" i="1" s="1"/>
  <c r="Y1047" i="1"/>
  <c r="Z1047" i="1" s="1"/>
  <c r="Y1048" i="1"/>
  <c r="Z1048" i="1" s="1"/>
  <c r="Y1049" i="1"/>
  <c r="Z1049" i="1" s="1"/>
  <c r="Y1050" i="1"/>
  <c r="Z1050" i="1" s="1"/>
  <c r="Y1051" i="1"/>
  <c r="Z1051" i="1" s="1"/>
  <c r="Y1052" i="1"/>
  <c r="Z1052" i="1" s="1"/>
  <c r="Y1053" i="1"/>
  <c r="Z1053" i="1" s="1"/>
  <c r="Y1054" i="1"/>
  <c r="Z1054" i="1" s="1"/>
  <c r="Y1055" i="1"/>
  <c r="Z1055" i="1" s="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Z1090" i="1" s="1"/>
  <c r="Y1091" i="1"/>
  <c r="Z1091" i="1" s="1"/>
  <c r="Y1092" i="1"/>
  <c r="Z1092" i="1" s="1"/>
  <c r="Y1093" i="1"/>
  <c r="Z1093" i="1" s="1"/>
  <c r="Y1094" i="1"/>
  <c r="Z1094" i="1" s="1"/>
  <c r="Y1095" i="1"/>
  <c r="Z1095" i="1" s="1"/>
  <c r="Y1096" i="1"/>
  <c r="Z1096" i="1" s="1"/>
  <c r="Y1097" i="1"/>
  <c r="Z1097" i="1" s="1"/>
  <c r="Y1098" i="1"/>
  <c r="Z1098" i="1" s="1"/>
  <c r="Y1099" i="1"/>
  <c r="Z1099" i="1" s="1"/>
  <c r="Y1100" i="1"/>
  <c r="Z1100" i="1" s="1"/>
  <c r="Y1101" i="1"/>
  <c r="Z1101" i="1" s="1"/>
  <c r="Y1102" i="1"/>
  <c r="Z1102" i="1" s="1"/>
  <c r="Y1103" i="1"/>
  <c r="Z1103" i="1" s="1"/>
  <c r="Y1104" i="1"/>
  <c r="Z1104" i="1" s="1"/>
  <c r="Y1105" i="1"/>
  <c r="Z1105" i="1" s="1"/>
  <c r="Y1106" i="1"/>
  <c r="Z1106" i="1" s="1"/>
  <c r="Y1107" i="1"/>
  <c r="Z1107" i="1" s="1"/>
  <c r="Y1108" i="1"/>
  <c r="Z1108" i="1" s="1"/>
  <c r="Y1109" i="1"/>
  <c r="Z1109" i="1" s="1"/>
  <c r="Y1110" i="1"/>
  <c r="Z1110" i="1" s="1"/>
  <c r="Y1111" i="1"/>
  <c r="Z1111" i="1" s="1"/>
  <c r="Y1112" i="1"/>
  <c r="Z1112" i="1" s="1"/>
  <c r="Y1113" i="1"/>
  <c r="Z1113" i="1" s="1"/>
  <c r="Y1114" i="1"/>
  <c r="Z1114" i="1" s="1"/>
  <c r="Y1115" i="1"/>
  <c r="Z1115" i="1" s="1"/>
  <c r="Y1116" i="1"/>
  <c r="Z1116" i="1" s="1"/>
  <c r="Y1117" i="1"/>
  <c r="Z1117" i="1" s="1"/>
  <c r="Y1118" i="1"/>
  <c r="Z1118" i="1" s="1"/>
  <c r="Y1119" i="1"/>
  <c r="Z1119" i="1" s="1"/>
  <c r="Y1120" i="1"/>
  <c r="Z1120" i="1" s="1"/>
  <c r="Y1121" i="1"/>
  <c r="Z1121" i="1" s="1"/>
  <c r="Y1122" i="1"/>
  <c r="Z1122" i="1" s="1"/>
  <c r="Y1123" i="1"/>
  <c r="Z1123" i="1" s="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Z1158" i="1" s="1"/>
  <c r="Y1159" i="1"/>
  <c r="Z1159" i="1" s="1"/>
  <c r="Y1160" i="1"/>
  <c r="Z1160" i="1" s="1"/>
  <c r="Y1161" i="1"/>
  <c r="Z1161" i="1" s="1"/>
  <c r="Y1162" i="1"/>
  <c r="Z1162" i="1" s="1"/>
  <c r="Y1163" i="1"/>
  <c r="Z1163" i="1" s="1"/>
  <c r="Y1164" i="1"/>
  <c r="Z1164" i="1" s="1"/>
  <c r="Y1165" i="1"/>
  <c r="Z1165" i="1" s="1"/>
  <c r="Y1166" i="1"/>
  <c r="Z1166" i="1" s="1"/>
  <c r="Y1167" i="1"/>
  <c r="Z1167" i="1" s="1"/>
  <c r="Y1168" i="1"/>
  <c r="Z1168" i="1" s="1"/>
  <c r="Y1169" i="1"/>
  <c r="Z1169" i="1" s="1"/>
  <c r="Y1170" i="1"/>
  <c r="Z1170" i="1" s="1"/>
  <c r="Y1171" i="1"/>
  <c r="Z1171" i="1" s="1"/>
  <c r="Y1172" i="1"/>
  <c r="Z1172" i="1" s="1"/>
  <c r="Y1173" i="1"/>
  <c r="Z1173" i="1" s="1"/>
  <c r="Y1174" i="1"/>
  <c r="Z1174" i="1" s="1"/>
  <c r="Y1175" i="1"/>
  <c r="Z1175" i="1" s="1"/>
  <c r="Y1176" i="1"/>
  <c r="Z1176" i="1" s="1"/>
  <c r="Y1177" i="1"/>
  <c r="Z1177" i="1" s="1"/>
  <c r="Y1178" i="1"/>
  <c r="Z1178" i="1" s="1"/>
  <c r="Y1179" i="1"/>
  <c r="Z1179" i="1" s="1"/>
  <c r="Y1180" i="1"/>
  <c r="Z1180" i="1" s="1"/>
  <c r="Y1181" i="1"/>
  <c r="Z1181" i="1" s="1"/>
  <c r="Y1182" i="1"/>
  <c r="Z1182" i="1" s="1"/>
  <c r="Y1183" i="1"/>
  <c r="Z1183" i="1" s="1"/>
  <c r="Y1184" i="1"/>
  <c r="Z1184" i="1" s="1"/>
  <c r="Y1185" i="1"/>
  <c r="Z1185" i="1" s="1"/>
  <c r="Y1186" i="1"/>
  <c r="Z1186" i="1" s="1"/>
  <c r="Y1187" i="1"/>
  <c r="Z1187" i="1" s="1"/>
  <c r="Y1188" i="1"/>
  <c r="Z1188" i="1" s="1"/>
  <c r="Y1189" i="1"/>
  <c r="Z1189" i="1" s="1"/>
  <c r="Y1190" i="1"/>
  <c r="Z1190" i="1" s="1"/>
  <c r="Y1191" i="1"/>
  <c r="Z1191" i="1" s="1"/>
  <c r="Y1192" i="1"/>
  <c r="Z1192" i="1" s="1"/>
  <c r="Y1193" i="1"/>
  <c r="Z1193" i="1" s="1"/>
  <c r="Y1194" i="1"/>
  <c r="Z1194" i="1" s="1"/>
  <c r="Y1195" i="1"/>
  <c r="Z1195" i="1" s="1"/>
  <c r="Y1196" i="1"/>
  <c r="Z1196" i="1" s="1"/>
  <c r="Y1197" i="1"/>
  <c r="Z1197" i="1" s="1"/>
  <c r="Y1198" i="1"/>
  <c r="Z1198" i="1" s="1"/>
  <c r="Y1199" i="1"/>
  <c r="Z1199" i="1" s="1"/>
  <c r="Y1200" i="1"/>
  <c r="Z1200" i="1" s="1"/>
  <c r="Y1201" i="1"/>
  <c r="Z1201" i="1" s="1"/>
  <c r="Y1202" i="1"/>
  <c r="Z1202" i="1" s="1"/>
  <c r="Y1203" i="1"/>
  <c r="Z1203" i="1" s="1"/>
  <c r="Y1204" i="1"/>
  <c r="Z1204" i="1" s="1"/>
  <c r="Y1205" i="1"/>
  <c r="Z1205" i="1" s="1"/>
  <c r="Y1206" i="1"/>
  <c r="Z1206" i="1" s="1"/>
  <c r="Y1207" i="1"/>
  <c r="Z1207" i="1" s="1"/>
  <c r="Y1208" i="1"/>
  <c r="Z1208" i="1" s="1"/>
  <c r="Y1209" i="1"/>
  <c r="Z1209" i="1" s="1"/>
  <c r="Y1210" i="1"/>
  <c r="Z1210" i="1" s="1"/>
  <c r="Y1211" i="1"/>
  <c r="Z1211" i="1" s="1"/>
  <c r="Y1212" i="1"/>
  <c r="Z1212" i="1" s="1"/>
  <c r="Y1213" i="1"/>
  <c r="Z1213" i="1" s="1"/>
  <c r="Y1214" i="1"/>
  <c r="Z1214" i="1" s="1"/>
  <c r="Y1215" i="1"/>
  <c r="Z1215" i="1" s="1"/>
  <c r="Y1216" i="1"/>
  <c r="Z1216" i="1" s="1"/>
  <c r="Y1217" i="1"/>
  <c r="Z1217" i="1" s="1"/>
  <c r="Y1218" i="1"/>
  <c r="Z1218" i="1" s="1"/>
  <c r="Y1219" i="1"/>
  <c r="Z1219" i="1" s="1"/>
  <c r="Y1220" i="1"/>
  <c r="Z1220" i="1" s="1"/>
  <c r="Y1221" i="1"/>
  <c r="Z1221" i="1" s="1"/>
  <c r="Y1222" i="1"/>
  <c r="Z1222" i="1" s="1"/>
  <c r="Y1223" i="1"/>
  <c r="Z1223" i="1" s="1"/>
  <c r="Y1224" i="1"/>
  <c r="Z1224" i="1" s="1"/>
  <c r="Y1225" i="1"/>
  <c r="Z1225" i="1" s="1"/>
  <c r="Y1226" i="1"/>
  <c r="Z1226" i="1" s="1"/>
  <c r="Y1227" i="1"/>
  <c r="Z1227" i="1" s="1"/>
  <c r="Y1228" i="1"/>
  <c r="Z1228" i="1" s="1"/>
  <c r="Y1229" i="1"/>
  <c r="Z1229" i="1" s="1"/>
  <c r="Y1230" i="1"/>
  <c r="Z1230" i="1" s="1"/>
  <c r="Y1231" i="1"/>
  <c r="Z1231" i="1" s="1"/>
  <c r="Y1232" i="1"/>
  <c r="Z1232" i="1" s="1"/>
  <c r="Y1233" i="1"/>
  <c r="Z1233" i="1" s="1"/>
  <c r="Y1234" i="1"/>
  <c r="Z1234" i="1" s="1"/>
  <c r="Y1235" i="1"/>
  <c r="Z1235" i="1" s="1"/>
  <c r="Y1236" i="1"/>
  <c r="Z1236" i="1" s="1"/>
  <c r="Y1237" i="1"/>
  <c r="Z1237" i="1" s="1"/>
  <c r="Y1238" i="1"/>
  <c r="Z1238" i="1" s="1"/>
  <c r="Y1239" i="1"/>
  <c r="Z1239" i="1" s="1"/>
  <c r="Y1240" i="1"/>
  <c r="Z1240" i="1" s="1"/>
  <c r="Y1241" i="1"/>
  <c r="Z1241" i="1" s="1"/>
  <c r="Y1242" i="1"/>
  <c r="Z1242" i="1" s="1"/>
  <c r="Y1243" i="1"/>
  <c r="Z1243" i="1" s="1"/>
  <c r="Y1244" i="1"/>
  <c r="Z1244" i="1" s="1"/>
  <c r="Y1245" i="1"/>
  <c r="Z1245" i="1" s="1"/>
  <c r="Y1246" i="1"/>
  <c r="Z1246" i="1" s="1"/>
  <c r="Y1247" i="1"/>
  <c r="Z1247" i="1" s="1"/>
  <c r="Y1248" i="1"/>
  <c r="Z1248" i="1" s="1"/>
  <c r="Y1249" i="1"/>
  <c r="Z1249" i="1" s="1"/>
  <c r="Y1250" i="1"/>
  <c r="Z1250" i="1" s="1"/>
  <c r="Y1251" i="1"/>
  <c r="Z1251" i="1" s="1"/>
  <c r="Y1252" i="1"/>
  <c r="Z1252" i="1" s="1"/>
  <c r="Y1253" i="1"/>
  <c r="Z1253" i="1" s="1"/>
  <c r="Y1254" i="1"/>
  <c r="Z1254" i="1" s="1"/>
  <c r="Y1255" i="1"/>
  <c r="Z1255" i="1" s="1"/>
  <c r="Y1256" i="1"/>
  <c r="Z1256" i="1" s="1"/>
  <c r="Y1257" i="1"/>
  <c r="Z1257" i="1" s="1"/>
  <c r="Y1258" i="1"/>
  <c r="Z1258" i="1" s="1"/>
  <c r="Y1259" i="1"/>
  <c r="Z1259" i="1" s="1"/>
  <c r="Y1260" i="1"/>
  <c r="Z1260" i="1" s="1"/>
  <c r="Y1261" i="1"/>
  <c r="Z1261" i="1" s="1"/>
  <c r="Y1262" i="1"/>
  <c r="Z1262" i="1" s="1"/>
  <c r="Y1263" i="1"/>
  <c r="Z1263" i="1" s="1"/>
  <c r="Y1264" i="1"/>
  <c r="Z1264" i="1" s="1"/>
  <c r="Y1265" i="1"/>
  <c r="Z1265" i="1" s="1"/>
  <c r="Y1266" i="1"/>
  <c r="Z1266" i="1" s="1"/>
  <c r="Y1267" i="1"/>
  <c r="Z1267" i="1" s="1"/>
  <c r="Y1268" i="1"/>
  <c r="Z1268" i="1" s="1"/>
  <c r="Y1269" i="1"/>
  <c r="Z1269" i="1" s="1"/>
  <c r="Y1270" i="1"/>
  <c r="Z1270" i="1" s="1"/>
  <c r="Y1271" i="1"/>
  <c r="Z1271" i="1" s="1"/>
  <c r="Y1272" i="1"/>
  <c r="Z1272" i="1" s="1"/>
  <c r="Y1273" i="1"/>
  <c r="Z1273" i="1" s="1"/>
  <c r="Y1274" i="1"/>
  <c r="Z1274" i="1" s="1"/>
  <c r="Y1275" i="1"/>
  <c r="Z1275" i="1" s="1"/>
  <c r="Y1276" i="1"/>
  <c r="Z1276" i="1" s="1"/>
  <c r="Y1277" i="1"/>
  <c r="Z1277" i="1" s="1"/>
  <c r="Y1278" i="1"/>
  <c r="Z1278" i="1" s="1"/>
  <c r="Y1279" i="1"/>
  <c r="Z1279" i="1" s="1"/>
  <c r="Y1280" i="1"/>
  <c r="Z1280" i="1" s="1"/>
  <c r="Y1281" i="1"/>
  <c r="Z1281" i="1" s="1"/>
  <c r="Y1282" i="1"/>
  <c r="Z1282" i="1" s="1"/>
  <c r="Y1283" i="1"/>
  <c r="Z1283" i="1" s="1"/>
  <c r="Y1284" i="1"/>
  <c r="Z1284" i="1" s="1"/>
  <c r="Y1285" i="1"/>
  <c r="Z1285" i="1" s="1"/>
  <c r="Y1286" i="1"/>
  <c r="Z1286" i="1" s="1"/>
  <c r="Y1287" i="1"/>
  <c r="Z1287" i="1" s="1"/>
  <c r="Y1288" i="1"/>
  <c r="Z1288" i="1" s="1"/>
  <c r="Y1289" i="1"/>
  <c r="Z1289" i="1" s="1"/>
  <c r="Y1290" i="1"/>
  <c r="Z1290" i="1" s="1"/>
  <c r="Y1291" i="1"/>
  <c r="Z1291" i="1" s="1"/>
  <c r="Y1292" i="1"/>
  <c r="Z1292" i="1" s="1"/>
  <c r="Y1293" i="1"/>
  <c r="Z1293" i="1" s="1"/>
  <c r="Y1294" i="1"/>
  <c r="Z1294" i="1" s="1"/>
  <c r="Y1295" i="1"/>
  <c r="Z1295" i="1" s="1"/>
  <c r="Y1296" i="1"/>
  <c r="Z1296" i="1" s="1"/>
  <c r="Y1297" i="1"/>
  <c r="Z1297" i="1" s="1"/>
  <c r="Y1298" i="1"/>
  <c r="Z1298" i="1" s="1"/>
  <c r="Y1299" i="1"/>
  <c r="Z1299" i="1" s="1"/>
  <c r="Y1300" i="1"/>
  <c r="Z1300" i="1" s="1"/>
  <c r="Y1301" i="1"/>
  <c r="Z1301" i="1" s="1"/>
  <c r="Y1302" i="1"/>
  <c r="Z1302" i="1" s="1"/>
  <c r="Y1303" i="1"/>
  <c r="Z1303" i="1" s="1"/>
  <c r="Y1304" i="1"/>
  <c r="Z1304" i="1" s="1"/>
  <c r="Y1305" i="1"/>
  <c r="Z1305" i="1" s="1"/>
  <c r="Y1306" i="1"/>
  <c r="Z1306" i="1" s="1"/>
  <c r="Y1307" i="1"/>
  <c r="Z1307" i="1" s="1"/>
  <c r="Y1308" i="1"/>
  <c r="Z1308" i="1" s="1"/>
  <c r="Y1309" i="1"/>
  <c r="Z1309" i="1" s="1"/>
  <c r="Y1310" i="1"/>
  <c r="Z1310" i="1" s="1"/>
  <c r="Y1311" i="1"/>
  <c r="Z1311" i="1" s="1"/>
  <c r="Y1312" i="1"/>
  <c r="Z1312" i="1" s="1"/>
  <c r="Y1313" i="1"/>
  <c r="Z1313" i="1" s="1"/>
  <c r="Y1314" i="1"/>
  <c r="Z1314" i="1" s="1"/>
  <c r="Y1315" i="1"/>
  <c r="Z1315" i="1" s="1"/>
  <c r="Y1316" i="1"/>
  <c r="Z1316" i="1" s="1"/>
  <c r="Y1317" i="1"/>
  <c r="Z1317" i="1" s="1"/>
  <c r="Y1318" i="1"/>
  <c r="Z1318" i="1" s="1"/>
  <c r="Y1319" i="1"/>
  <c r="Z1319" i="1" s="1"/>
  <c r="Y1320" i="1"/>
  <c r="Z1320" i="1" s="1"/>
  <c r="Y1321" i="1"/>
  <c r="Z1321" i="1" s="1"/>
  <c r="Y1322" i="1"/>
  <c r="Z1322" i="1" s="1"/>
  <c r="Y1323" i="1"/>
  <c r="Z1323" i="1" s="1"/>
  <c r="Y1324" i="1"/>
  <c r="Z1324" i="1" s="1"/>
  <c r="Y1325" i="1"/>
  <c r="Z1325" i="1" s="1"/>
  <c r="Y1326" i="1"/>
  <c r="Z1326" i="1" s="1"/>
  <c r="Y1327" i="1"/>
  <c r="Z1327" i="1" s="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Z1430" i="1" s="1"/>
  <c r="Y1431" i="1"/>
  <c r="Z1431" i="1" s="1"/>
  <c r="Y1432" i="1"/>
  <c r="Z1432" i="1" s="1"/>
  <c r="Y1433" i="1"/>
  <c r="Z1433" i="1" s="1"/>
  <c r="Y1434" i="1"/>
  <c r="Z1434" i="1" s="1"/>
  <c r="Y1435" i="1"/>
  <c r="Z1435" i="1" s="1"/>
  <c r="Y1436" i="1"/>
  <c r="Z1436" i="1" s="1"/>
  <c r="Y1437" i="1"/>
  <c r="Z1437" i="1" s="1"/>
  <c r="Y1438" i="1"/>
  <c r="Z1438" i="1" s="1"/>
  <c r="Y1439" i="1"/>
  <c r="Z1439" i="1" s="1"/>
  <c r="Y1440" i="1"/>
  <c r="Z1440" i="1" s="1"/>
  <c r="Y1441" i="1"/>
  <c r="Z1441" i="1" s="1"/>
  <c r="Y1442" i="1"/>
  <c r="Z1442" i="1" s="1"/>
  <c r="Y1443" i="1"/>
  <c r="Z1443" i="1" s="1"/>
  <c r="Y1444" i="1"/>
  <c r="Z1444" i="1" s="1"/>
  <c r="Y1445" i="1"/>
  <c r="Z1445" i="1" s="1"/>
  <c r="Y1446" i="1"/>
  <c r="Z1446" i="1" s="1"/>
  <c r="Y1447" i="1"/>
  <c r="Z1447" i="1" s="1"/>
  <c r="Y1448" i="1"/>
  <c r="Z1448" i="1" s="1"/>
  <c r="Y1449" i="1"/>
  <c r="Z1449" i="1" s="1"/>
  <c r="Y1450" i="1"/>
  <c r="Z1450" i="1" s="1"/>
  <c r="Y1451" i="1"/>
  <c r="Z1451" i="1" s="1"/>
  <c r="Y1452" i="1"/>
  <c r="Z1452" i="1" s="1"/>
  <c r="Y1453" i="1"/>
  <c r="Z1453" i="1" s="1"/>
  <c r="Y1454" i="1"/>
  <c r="Z1454" i="1" s="1"/>
  <c r="Y1455" i="1"/>
  <c r="Z1455" i="1" s="1"/>
  <c r="Y1456" i="1"/>
  <c r="Z1456" i="1" s="1"/>
  <c r="Y1457" i="1"/>
  <c r="Z1457" i="1" s="1"/>
  <c r="Y1458" i="1"/>
  <c r="Z1458" i="1" s="1"/>
  <c r="Y1459" i="1"/>
  <c r="Z1459" i="1" s="1"/>
  <c r="Y1460" i="1"/>
  <c r="Z1460" i="1" s="1"/>
  <c r="Y1461" i="1"/>
  <c r="Z1461" i="1" s="1"/>
  <c r="Y1462" i="1"/>
  <c r="Z1462" i="1" s="1"/>
  <c r="Y1463" i="1"/>
  <c r="Z1463" i="1" s="1"/>
  <c r="Y1464" i="1"/>
  <c r="Z1464" i="1" s="1"/>
  <c r="Y1465" i="1"/>
  <c r="Z1465" i="1" s="1"/>
  <c r="Y1466" i="1"/>
  <c r="Z1466" i="1" s="1"/>
  <c r="Y1467" i="1"/>
  <c r="Z1467" i="1" s="1"/>
  <c r="Y1468" i="1"/>
  <c r="Z1468" i="1" s="1"/>
  <c r="Y1469" i="1"/>
  <c r="Z1469" i="1" s="1"/>
  <c r="Y1470" i="1"/>
  <c r="Z1470" i="1" s="1"/>
  <c r="Y1471" i="1"/>
  <c r="Z1471" i="1" s="1"/>
  <c r="Y1472" i="1"/>
  <c r="Z1472" i="1" s="1"/>
  <c r="Y1473" i="1"/>
  <c r="Z1473" i="1" s="1"/>
  <c r="Y1474" i="1"/>
  <c r="Z1474" i="1" s="1"/>
  <c r="Y1475" i="1"/>
  <c r="Z1475" i="1" s="1"/>
  <c r="Y1476" i="1"/>
  <c r="Z1476" i="1" s="1"/>
  <c r="Y1477" i="1"/>
  <c r="Z1477" i="1" s="1"/>
  <c r="Y1478" i="1"/>
  <c r="Z1478" i="1" s="1"/>
  <c r="Y1479" i="1"/>
  <c r="Z1479" i="1" s="1"/>
  <c r="Y1480" i="1"/>
  <c r="Z1480" i="1" s="1"/>
  <c r="Y1481" i="1"/>
  <c r="Z1481" i="1" s="1"/>
  <c r="Y1482" i="1"/>
  <c r="Z1482" i="1" s="1"/>
  <c r="Y1483" i="1"/>
  <c r="Z1483" i="1" s="1"/>
  <c r="Y1484" i="1"/>
  <c r="Z1484" i="1" s="1"/>
  <c r="Y1485" i="1"/>
  <c r="Z1485" i="1" s="1"/>
  <c r="Y1486" i="1"/>
  <c r="Z1486" i="1" s="1"/>
  <c r="Y1487" i="1"/>
  <c r="Z1487" i="1" s="1"/>
  <c r="Y1488" i="1"/>
  <c r="Z1488" i="1" s="1"/>
  <c r="Y1489" i="1"/>
  <c r="Z1489" i="1" s="1"/>
  <c r="Y1490" i="1"/>
  <c r="Z1490" i="1" s="1"/>
  <c r="Y1491" i="1"/>
  <c r="Z1491" i="1" s="1"/>
  <c r="Y1492" i="1"/>
  <c r="Z1492" i="1" s="1"/>
  <c r="Y1493" i="1"/>
  <c r="Z1493" i="1" s="1"/>
  <c r="Y1494" i="1"/>
  <c r="Z1494" i="1" s="1"/>
  <c r="Y1495" i="1"/>
  <c r="Z1495" i="1" s="1"/>
  <c r="Y1496" i="1"/>
  <c r="Z1496" i="1" s="1"/>
  <c r="Y1497" i="1"/>
  <c r="Z1497" i="1" s="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Z1566" i="1" s="1"/>
  <c r="Y1567" i="1"/>
  <c r="Z1567" i="1" s="1"/>
  <c r="Y1568" i="1"/>
  <c r="Z1568" i="1" s="1"/>
  <c r="Y1569" i="1"/>
  <c r="Z1569" i="1" s="1"/>
  <c r="Y1570" i="1"/>
  <c r="Z1570" i="1" s="1"/>
  <c r="Y1571" i="1"/>
  <c r="Z1571" i="1" s="1"/>
  <c r="Y1572" i="1"/>
  <c r="Z1572" i="1" s="1"/>
  <c r="Y1573" i="1"/>
  <c r="Z1573" i="1" s="1"/>
  <c r="Y1574" i="1"/>
  <c r="Z1574" i="1" s="1"/>
  <c r="Y1575" i="1"/>
  <c r="Z1575" i="1" s="1"/>
  <c r="Y1576" i="1"/>
  <c r="Z1576" i="1" s="1"/>
  <c r="Y1577" i="1"/>
  <c r="Z1577" i="1" s="1"/>
  <c r="Y1578" i="1"/>
  <c r="Z1578" i="1" s="1"/>
  <c r="Y1579" i="1"/>
  <c r="Z1579" i="1" s="1"/>
  <c r="Y1580" i="1"/>
  <c r="Z1580" i="1" s="1"/>
  <c r="Y1581" i="1"/>
  <c r="Z1581" i="1" s="1"/>
  <c r="Y1582" i="1"/>
  <c r="Z1582" i="1" s="1"/>
  <c r="Y1583" i="1"/>
  <c r="Z1583" i="1" s="1"/>
  <c r="Y1584" i="1"/>
  <c r="Z1584" i="1" s="1"/>
  <c r="Y1585" i="1"/>
  <c r="Z1585" i="1" s="1"/>
  <c r="Y1586" i="1"/>
  <c r="Z1586" i="1" s="1"/>
  <c r="Y1587" i="1"/>
  <c r="Z1587" i="1" s="1"/>
  <c r="Y1588" i="1"/>
  <c r="Z1588" i="1" s="1"/>
  <c r="Y1589" i="1"/>
  <c r="Z1589" i="1" s="1"/>
  <c r="Y1590" i="1"/>
  <c r="Z1590" i="1" s="1"/>
  <c r="Y1591" i="1"/>
  <c r="Z1591" i="1" s="1"/>
  <c r="Y1592" i="1"/>
  <c r="Z1592" i="1" s="1"/>
  <c r="Y1593" i="1"/>
  <c r="Z1593" i="1" s="1"/>
  <c r="Y1594" i="1"/>
  <c r="Z1594" i="1" s="1"/>
  <c r="Y1595" i="1"/>
  <c r="Z1595" i="1" s="1"/>
  <c r="Y1596" i="1"/>
  <c r="Z1596" i="1" s="1"/>
  <c r="Y1597" i="1"/>
  <c r="Z1597" i="1" s="1"/>
  <c r="Y1598" i="1"/>
  <c r="Z1598" i="1" s="1"/>
  <c r="Y1599" i="1"/>
  <c r="Z1599" i="1" s="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Z1634" i="1" s="1"/>
  <c r="Y1635" i="1"/>
  <c r="Z1635" i="1" s="1"/>
  <c r="Y1636" i="1"/>
  <c r="Z1636" i="1" s="1"/>
  <c r="Y1637" i="1"/>
  <c r="Z1637" i="1" s="1"/>
  <c r="Y1638" i="1"/>
  <c r="Z1638" i="1" s="1"/>
  <c r="Y1639" i="1"/>
  <c r="Z1639" i="1" s="1"/>
  <c r="Y1640" i="1"/>
  <c r="Z1640" i="1" s="1"/>
  <c r="Y1641" i="1"/>
  <c r="Z1641" i="1" s="1"/>
  <c r="Y1642" i="1"/>
  <c r="Z1642" i="1" s="1"/>
  <c r="Y1643" i="1"/>
  <c r="Z1643" i="1" s="1"/>
  <c r="Y1644" i="1"/>
  <c r="Z1644" i="1" s="1"/>
  <c r="Y1645" i="1"/>
  <c r="Z1645" i="1" s="1"/>
  <c r="Y1646" i="1"/>
  <c r="Z1646" i="1" s="1"/>
  <c r="Y1647" i="1"/>
  <c r="Z1647" i="1" s="1"/>
  <c r="Y1648" i="1"/>
  <c r="Z1648" i="1" s="1"/>
  <c r="Y1649" i="1"/>
  <c r="Z1649" i="1" s="1"/>
  <c r="Y1650" i="1"/>
  <c r="Z1650" i="1" s="1"/>
  <c r="Y1651" i="1"/>
  <c r="Z1651" i="1" s="1"/>
  <c r="Y1652" i="1"/>
  <c r="Z1652" i="1" s="1"/>
  <c r="Y1653" i="1"/>
  <c r="Z1653" i="1" s="1"/>
  <c r="Y1654" i="1"/>
  <c r="Z1654" i="1" s="1"/>
  <c r="Y1655" i="1"/>
  <c r="Z1655" i="1" s="1"/>
  <c r="Y1656" i="1"/>
  <c r="Z1656" i="1" s="1"/>
  <c r="Y1657" i="1"/>
  <c r="Z1657" i="1" s="1"/>
  <c r="Y1658" i="1"/>
  <c r="Z1658" i="1" s="1"/>
  <c r="Y1659" i="1"/>
  <c r="Z1659" i="1" s="1"/>
  <c r="Y1660" i="1"/>
  <c r="Z1660" i="1" s="1"/>
  <c r="Y1661" i="1"/>
  <c r="Z1661" i="1" s="1"/>
  <c r="Y1662" i="1"/>
  <c r="Z1662" i="1" s="1"/>
  <c r="Y1663" i="1"/>
  <c r="Z1663" i="1" s="1"/>
  <c r="Y1664" i="1"/>
  <c r="Z1664" i="1" s="1"/>
  <c r="Y1665" i="1"/>
  <c r="Z1665" i="1" s="1"/>
  <c r="Y1666" i="1"/>
  <c r="Z1666" i="1" s="1"/>
  <c r="Y1667" i="1"/>
  <c r="Z1667" i="1" s="1"/>
  <c r="Y1668" i="1"/>
  <c r="Z1668" i="1" s="1"/>
  <c r="Y1669" i="1"/>
  <c r="Z1669" i="1" s="1"/>
  <c r="Y1670" i="1"/>
  <c r="Z1670" i="1" s="1"/>
  <c r="Y1671" i="1"/>
  <c r="Z1671" i="1" s="1"/>
  <c r="Y1672" i="1"/>
  <c r="Z1672" i="1" s="1"/>
  <c r="Y1673" i="1"/>
  <c r="Z1673" i="1" s="1"/>
  <c r="Y1674" i="1"/>
  <c r="Z1674" i="1" s="1"/>
  <c r="Y1675" i="1"/>
  <c r="Z1675" i="1" s="1"/>
  <c r="Y1676" i="1"/>
  <c r="Z1676" i="1" s="1"/>
  <c r="Y1677" i="1"/>
  <c r="Z1677" i="1" s="1"/>
  <c r="Y1678" i="1"/>
  <c r="Z1678" i="1" s="1"/>
  <c r="Y1679" i="1"/>
  <c r="Z1679" i="1" s="1"/>
  <c r="Y1680" i="1"/>
  <c r="Z1680" i="1" s="1"/>
  <c r="Y1681" i="1"/>
  <c r="Z1681" i="1" s="1"/>
  <c r="Y1682" i="1"/>
  <c r="Z1682" i="1" s="1"/>
  <c r="Y1683" i="1"/>
  <c r="Z1683" i="1" s="1"/>
  <c r="Y1684" i="1"/>
  <c r="Z1684" i="1" s="1"/>
  <c r="Y1685" i="1"/>
  <c r="Z1685" i="1" s="1"/>
  <c r="Y1686" i="1"/>
  <c r="Z1686" i="1" s="1"/>
  <c r="Y1687" i="1"/>
  <c r="Z1687" i="1" s="1"/>
  <c r="Y1688" i="1"/>
  <c r="Z1688" i="1" s="1"/>
  <c r="Y1689" i="1"/>
  <c r="Z1689" i="1" s="1"/>
  <c r="Y1690" i="1"/>
  <c r="Z1690" i="1" s="1"/>
  <c r="Y1691" i="1"/>
  <c r="Z1691" i="1" s="1"/>
  <c r="Y1692" i="1"/>
  <c r="Z1692" i="1" s="1"/>
  <c r="Y1693" i="1"/>
  <c r="Z1693" i="1" s="1"/>
  <c r="Y1694" i="1"/>
  <c r="Z1694" i="1" s="1"/>
  <c r="Y1695" i="1"/>
  <c r="Z1695" i="1" s="1"/>
  <c r="Y1696" i="1"/>
  <c r="Z1696" i="1" s="1"/>
  <c r="Y1697" i="1"/>
  <c r="Z1697" i="1" s="1"/>
  <c r="Y1698" i="1"/>
  <c r="Z1698" i="1" s="1"/>
  <c r="Y1699" i="1"/>
  <c r="Z1699" i="1" s="1"/>
  <c r="Y1700" i="1"/>
  <c r="Z1700" i="1" s="1"/>
  <c r="Y1701" i="1"/>
  <c r="Z1701" i="1" s="1"/>
  <c r="Y1702" i="1"/>
  <c r="Z1702" i="1" s="1"/>
  <c r="Y1703" i="1"/>
  <c r="Z1703" i="1" s="1"/>
  <c r="Y1704" i="1"/>
  <c r="Z1704" i="1" s="1"/>
  <c r="Y1705" i="1"/>
  <c r="Z1705" i="1" s="1"/>
  <c r="Y1706" i="1"/>
  <c r="Z1706" i="1" s="1"/>
  <c r="Y1707" i="1"/>
  <c r="Z1707" i="1" s="1"/>
  <c r="Y1708" i="1"/>
  <c r="Z1708" i="1" s="1"/>
  <c r="Y1709" i="1"/>
  <c r="Z1709" i="1" s="1"/>
  <c r="Y1710" i="1"/>
  <c r="Z1710" i="1" s="1"/>
  <c r="Y1711" i="1"/>
  <c r="Z1711" i="1" s="1"/>
  <c r="Y1712" i="1"/>
  <c r="Z1712" i="1" s="1"/>
  <c r="Y1713" i="1"/>
  <c r="Z1713" i="1" s="1"/>
  <c r="Y1714" i="1"/>
  <c r="Z1714" i="1" s="1"/>
  <c r="Y1715" i="1"/>
  <c r="Z1715" i="1" s="1"/>
  <c r="Y1716" i="1"/>
  <c r="Z1716" i="1" s="1"/>
  <c r="Y1717" i="1"/>
  <c r="Z1717" i="1" s="1"/>
  <c r="Y1718" i="1"/>
  <c r="Z1718" i="1" s="1"/>
  <c r="Y1719" i="1"/>
  <c r="Z1719" i="1" s="1"/>
  <c r="Y1720" i="1"/>
  <c r="Z1720" i="1" s="1"/>
  <c r="Y1721" i="1"/>
  <c r="Z1721" i="1" s="1"/>
  <c r="Y1722" i="1"/>
  <c r="Z1722" i="1" s="1"/>
  <c r="Y1723" i="1"/>
  <c r="Z1723" i="1" s="1"/>
  <c r="Y1724" i="1"/>
  <c r="Z1724" i="1" s="1"/>
  <c r="Y1725" i="1"/>
  <c r="Z1725" i="1" s="1"/>
  <c r="Y1726" i="1"/>
  <c r="Z1726" i="1" s="1"/>
  <c r="Y1727" i="1"/>
  <c r="Z1727" i="1" s="1"/>
  <c r="Y1728" i="1"/>
  <c r="Z1728" i="1" s="1"/>
  <c r="Y1729" i="1"/>
  <c r="Z1729" i="1" s="1"/>
  <c r="Y1730" i="1"/>
  <c r="Z1730" i="1" s="1"/>
  <c r="Y1731" i="1"/>
  <c r="Z1731" i="1" s="1"/>
  <c r="Y1732" i="1"/>
  <c r="Z1732" i="1" s="1"/>
  <c r="Y1733" i="1"/>
  <c r="Z1733" i="1" s="1"/>
  <c r="Y1734" i="1"/>
  <c r="Z1734" i="1" s="1"/>
  <c r="Y1735" i="1"/>
  <c r="Z1735" i="1" s="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Z1770" i="1" s="1"/>
  <c r="Y1771" i="1"/>
  <c r="Z1771" i="1" s="1"/>
  <c r="Y1772" i="1"/>
  <c r="Z1772" i="1" s="1"/>
  <c r="Y1773" i="1"/>
  <c r="Z1773" i="1" s="1"/>
  <c r="Y1774" i="1"/>
  <c r="Z1774" i="1" s="1"/>
  <c r="Y1775" i="1"/>
  <c r="Z1775" i="1" s="1"/>
  <c r="Y1776" i="1"/>
  <c r="Z1776" i="1" s="1"/>
  <c r="Y1777" i="1"/>
  <c r="Z1777" i="1" s="1"/>
  <c r="Y1778" i="1"/>
  <c r="Z1778" i="1" s="1"/>
  <c r="Y1779" i="1"/>
  <c r="Z1779" i="1" s="1"/>
  <c r="Y1780" i="1"/>
  <c r="Z1780" i="1" s="1"/>
  <c r="Y1781" i="1"/>
  <c r="Z1781" i="1" s="1"/>
  <c r="Y1782" i="1"/>
  <c r="Z1782" i="1" s="1"/>
  <c r="Y1783" i="1"/>
  <c r="Z1783" i="1" s="1"/>
  <c r="Y1784" i="1"/>
  <c r="Z1784" i="1" s="1"/>
  <c r="Y1785" i="1"/>
  <c r="Z1785" i="1" s="1"/>
  <c r="Y1786" i="1"/>
  <c r="Z1786" i="1" s="1"/>
  <c r="Y1787" i="1"/>
  <c r="Z1787" i="1" s="1"/>
  <c r="Y1788" i="1"/>
  <c r="Z1788" i="1" s="1"/>
  <c r="Y1789" i="1"/>
  <c r="Z1789" i="1" s="1"/>
  <c r="Y1790" i="1"/>
  <c r="Z1790" i="1" s="1"/>
  <c r="Y1791" i="1"/>
  <c r="Z1791" i="1" s="1"/>
  <c r="Y1792" i="1"/>
  <c r="Z1792" i="1" s="1"/>
  <c r="Y1793" i="1"/>
  <c r="Z1793" i="1" s="1"/>
  <c r="Y1794" i="1"/>
  <c r="Z1794" i="1" s="1"/>
  <c r="Y1795" i="1"/>
  <c r="Z1795" i="1" s="1"/>
  <c r="Y1796" i="1"/>
  <c r="Z1796" i="1" s="1"/>
  <c r="Y1797" i="1"/>
  <c r="Z1797" i="1" s="1"/>
  <c r="Y1798" i="1"/>
  <c r="Z1798" i="1" s="1"/>
  <c r="Y1799" i="1"/>
  <c r="Z1799" i="1" s="1"/>
  <c r="Y1800" i="1"/>
  <c r="Z1800" i="1" s="1"/>
  <c r="Y1801" i="1"/>
  <c r="Z1801" i="1" s="1"/>
  <c r="Y1802" i="1"/>
  <c r="Z1802" i="1" s="1"/>
  <c r="Y1803" i="1"/>
  <c r="Z1803" i="1" s="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Z1872" i="1" s="1"/>
  <c r="Y1873" i="1"/>
  <c r="Z1873" i="1" s="1"/>
  <c r="Y1874" i="1"/>
  <c r="Z1874" i="1" s="1"/>
  <c r="Y1875" i="1"/>
  <c r="Z1875" i="1" s="1"/>
  <c r="Y1876" i="1"/>
  <c r="Z1876" i="1" s="1"/>
  <c r="Y1877" i="1"/>
  <c r="Z1877" i="1" s="1"/>
  <c r="Y1878" i="1"/>
  <c r="Z1878" i="1" s="1"/>
  <c r="Y1879" i="1"/>
  <c r="Z1879" i="1" s="1"/>
  <c r="Y1880" i="1"/>
  <c r="Z1880" i="1" s="1"/>
  <c r="Y1881" i="1"/>
  <c r="Z1881" i="1" s="1"/>
  <c r="Y1882" i="1"/>
  <c r="Z1882" i="1" s="1"/>
  <c r="Y1883" i="1"/>
  <c r="Z1883" i="1" s="1"/>
  <c r="Y1884" i="1"/>
  <c r="Z1884" i="1" s="1"/>
  <c r="Y1885" i="1"/>
  <c r="Z1885" i="1" s="1"/>
  <c r="Y1886" i="1"/>
  <c r="Z1886" i="1" s="1"/>
  <c r="Y1887" i="1"/>
  <c r="Z1887" i="1" s="1"/>
  <c r="Y1888" i="1"/>
  <c r="Z1888" i="1" s="1"/>
  <c r="Y1889" i="1"/>
  <c r="Z1889" i="1" s="1"/>
  <c r="Y1890" i="1"/>
  <c r="Z1890" i="1" s="1"/>
  <c r="Y1891" i="1"/>
  <c r="Z1891" i="1" s="1"/>
  <c r="Y1892" i="1"/>
  <c r="Z1892" i="1" s="1"/>
  <c r="Y1893" i="1"/>
  <c r="Z1893" i="1" s="1"/>
  <c r="Y1894" i="1"/>
  <c r="Z1894" i="1" s="1"/>
  <c r="Y1895" i="1"/>
  <c r="Z1895" i="1" s="1"/>
  <c r="Y1896" i="1"/>
  <c r="Z1896" i="1" s="1"/>
  <c r="Y1897" i="1"/>
  <c r="Z1897" i="1" s="1"/>
  <c r="Y1898" i="1"/>
  <c r="Z1898" i="1" s="1"/>
  <c r="Y1899" i="1"/>
  <c r="Z1899" i="1" s="1"/>
  <c r="Y1900" i="1"/>
  <c r="Z1900" i="1" s="1"/>
  <c r="Y1901" i="1"/>
  <c r="Z1901" i="1" s="1"/>
  <c r="Y1902" i="1"/>
  <c r="Z1902" i="1" s="1"/>
  <c r="Y1903" i="1"/>
  <c r="Z1903" i="1" s="1"/>
  <c r="Y1904" i="1"/>
  <c r="Z1904" i="1" s="1"/>
  <c r="Y1905" i="1"/>
  <c r="Z1905" i="1" s="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Z1940" i="1" s="1"/>
  <c r="Y1941" i="1"/>
  <c r="Z1941" i="1" s="1"/>
  <c r="Y1942" i="1"/>
  <c r="Z1942" i="1" s="1"/>
  <c r="Y1943" i="1"/>
  <c r="Z1943" i="1" s="1"/>
  <c r="Y1944" i="1"/>
  <c r="Z1944" i="1" s="1"/>
  <c r="Y1945" i="1"/>
  <c r="Z1945" i="1" s="1"/>
  <c r="Y1946" i="1"/>
  <c r="Z1946" i="1" s="1"/>
  <c r="Y1947" i="1"/>
  <c r="Z1947" i="1" s="1"/>
  <c r="Y1948" i="1"/>
  <c r="Z1948" i="1" s="1"/>
  <c r="Y1949" i="1"/>
  <c r="Z1949" i="1" s="1"/>
  <c r="Y1950" i="1"/>
  <c r="Z1950" i="1" s="1"/>
  <c r="Y1951" i="1"/>
  <c r="Z1951" i="1" s="1"/>
  <c r="Y1952" i="1"/>
  <c r="Z1952" i="1" s="1"/>
  <c r="Y1953" i="1"/>
  <c r="Z1953" i="1" s="1"/>
  <c r="Y1954" i="1"/>
  <c r="Z1954" i="1" s="1"/>
  <c r="Y1955" i="1"/>
  <c r="Z1955" i="1" s="1"/>
  <c r="Y1956" i="1"/>
  <c r="Z1956" i="1" s="1"/>
  <c r="Y1957" i="1"/>
  <c r="Z1957" i="1" s="1"/>
  <c r="Y1958" i="1"/>
  <c r="Z1958" i="1" s="1"/>
  <c r="Y1959" i="1"/>
  <c r="Z1959" i="1" s="1"/>
  <c r="Y1960" i="1"/>
  <c r="Z1960" i="1" s="1"/>
  <c r="Y1961" i="1"/>
  <c r="Z1961" i="1" s="1"/>
  <c r="Y1962" i="1"/>
  <c r="Z1962" i="1" s="1"/>
  <c r="Y1963" i="1"/>
  <c r="Z1963" i="1" s="1"/>
  <c r="Y1964" i="1"/>
  <c r="Z1964" i="1" s="1"/>
  <c r="Y1965" i="1"/>
  <c r="Z1965" i="1" s="1"/>
  <c r="Y1966" i="1"/>
  <c r="Z1966" i="1" s="1"/>
  <c r="Y1967" i="1"/>
  <c r="Z1967" i="1" s="1"/>
  <c r="Y1968" i="1"/>
  <c r="Z1968" i="1" s="1"/>
  <c r="Y1969" i="1"/>
  <c r="Z1969" i="1" s="1"/>
  <c r="Y1970" i="1"/>
  <c r="Z1970" i="1" s="1"/>
  <c r="Y1971" i="1"/>
  <c r="Z1971" i="1" s="1"/>
  <c r="Y1972" i="1"/>
  <c r="Z1972" i="1" s="1"/>
  <c r="Y1973" i="1"/>
  <c r="Z1973" i="1" s="1"/>
  <c r="Y1974" i="1"/>
  <c r="Z1974" i="1" s="1"/>
  <c r="Y1975" i="1"/>
  <c r="Z1975" i="1" s="1"/>
  <c r="Y1976" i="1"/>
  <c r="Z1976" i="1" s="1"/>
  <c r="Y1977" i="1"/>
  <c r="Z1977" i="1" s="1"/>
  <c r="Y1978" i="1"/>
  <c r="Z1978" i="1" s="1"/>
  <c r="Y1979" i="1"/>
  <c r="Z1979" i="1" s="1"/>
  <c r="Y1980" i="1"/>
  <c r="Z1980" i="1" s="1"/>
  <c r="Y1981" i="1"/>
  <c r="Z1981" i="1" s="1"/>
  <c r="Y1982" i="1"/>
  <c r="Z1982" i="1" s="1"/>
  <c r="Y1983" i="1"/>
  <c r="Z1983" i="1" s="1"/>
  <c r="Y1984" i="1"/>
  <c r="Z1984" i="1" s="1"/>
  <c r="Y1985" i="1"/>
  <c r="Z1985" i="1" s="1"/>
  <c r="Y1986" i="1"/>
  <c r="Z1986" i="1" s="1"/>
  <c r="Y1987" i="1"/>
  <c r="Z1987" i="1" s="1"/>
  <c r="Y1988" i="1"/>
  <c r="Z1988" i="1" s="1"/>
  <c r="Y1989" i="1"/>
  <c r="Z1989" i="1" s="1"/>
  <c r="Y1990" i="1"/>
  <c r="Z1990" i="1" s="1"/>
  <c r="Y1991" i="1"/>
  <c r="Z1991" i="1" s="1"/>
  <c r="Y1992" i="1"/>
  <c r="Z1992" i="1" s="1"/>
  <c r="Y1993" i="1"/>
  <c r="Z1993" i="1" s="1"/>
  <c r="Y1994" i="1"/>
  <c r="Z1994" i="1" s="1"/>
  <c r="Y1995" i="1"/>
  <c r="Z1995" i="1" s="1"/>
  <c r="Y1996" i="1"/>
  <c r="Z1996" i="1" s="1"/>
  <c r="Y1997" i="1"/>
  <c r="Z1997" i="1" s="1"/>
  <c r="Y1998" i="1"/>
  <c r="Z1998" i="1" s="1"/>
  <c r="Y1999" i="1"/>
  <c r="Z1999" i="1" s="1"/>
  <c r="Y2000" i="1"/>
  <c r="Z2000" i="1" s="1"/>
  <c r="Y2001" i="1"/>
  <c r="Z2001" i="1" s="1"/>
  <c r="Y2002" i="1"/>
  <c r="Z2002" i="1" s="1"/>
  <c r="Y2003" i="1"/>
  <c r="Z2003" i="1" s="1"/>
  <c r="Y2004" i="1"/>
  <c r="Z2004" i="1" s="1"/>
  <c r="Y2005" i="1"/>
  <c r="Z2005" i="1" s="1"/>
  <c r="Y2006" i="1"/>
  <c r="Z2006" i="1" s="1"/>
  <c r="Y2007" i="1"/>
  <c r="Z2007" i="1" s="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Z2076" i="1" s="1"/>
  <c r="Y2077" i="1"/>
  <c r="Z2077" i="1" s="1"/>
  <c r="Y2078" i="1"/>
  <c r="Z2078" i="1" s="1"/>
  <c r="Y2079" i="1"/>
  <c r="Z2079" i="1" s="1"/>
  <c r="Y2080" i="1"/>
  <c r="Z2080" i="1" s="1"/>
  <c r="Y2081" i="1"/>
  <c r="Z2081" i="1" s="1"/>
  <c r="Y2082" i="1"/>
  <c r="Z2082" i="1" s="1"/>
  <c r="Y2083" i="1"/>
  <c r="Z2083" i="1" s="1"/>
  <c r="Y2084" i="1"/>
  <c r="Z2084" i="1" s="1"/>
  <c r="Y2085" i="1"/>
  <c r="Z2085" i="1" s="1"/>
  <c r="Y2086" i="1"/>
  <c r="Z2086" i="1" s="1"/>
  <c r="Y2087" i="1"/>
  <c r="Z2087" i="1" s="1"/>
  <c r="Y2088" i="1"/>
  <c r="Z2088" i="1" s="1"/>
  <c r="Y2089" i="1"/>
  <c r="Z2089" i="1" s="1"/>
  <c r="Y2090" i="1"/>
  <c r="Z2090" i="1" s="1"/>
  <c r="Y2091" i="1"/>
  <c r="Z2091" i="1" s="1"/>
  <c r="Y2092" i="1"/>
  <c r="Z2092" i="1" s="1"/>
  <c r="Y2093" i="1"/>
  <c r="Z2093" i="1" s="1"/>
  <c r="Y2094" i="1"/>
  <c r="Z2094" i="1" s="1"/>
  <c r="Y2095" i="1"/>
  <c r="Z2095" i="1" s="1"/>
  <c r="Y2096" i="1"/>
  <c r="Z2096" i="1" s="1"/>
  <c r="Y2097" i="1"/>
  <c r="Z2097" i="1" s="1"/>
  <c r="Y2098" i="1"/>
  <c r="Z2098" i="1" s="1"/>
  <c r="Y2099" i="1"/>
  <c r="Z2099" i="1" s="1"/>
  <c r="Y2100" i="1"/>
  <c r="Z2100" i="1" s="1"/>
  <c r="Y2101" i="1"/>
  <c r="Z2101" i="1" s="1"/>
  <c r="Y2102" i="1"/>
  <c r="Z2102" i="1" s="1"/>
  <c r="Y2103" i="1"/>
  <c r="Z2103" i="1" s="1"/>
  <c r="Y2104" i="1"/>
  <c r="Z2104" i="1" s="1"/>
  <c r="Y2105" i="1"/>
  <c r="Z2105" i="1" s="1"/>
  <c r="Y2106" i="1"/>
  <c r="Z2106" i="1" s="1"/>
  <c r="Y2107" i="1"/>
  <c r="Z2107" i="1" s="1"/>
  <c r="Y2108" i="1"/>
  <c r="Z2108" i="1" s="1"/>
  <c r="Y2109" i="1"/>
  <c r="Z2109" i="1" s="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Z2212" i="1" s="1"/>
  <c r="Y2213" i="1"/>
  <c r="Z2213" i="1" s="1"/>
  <c r="Y2214" i="1"/>
  <c r="Z2214" i="1" s="1"/>
  <c r="Y2215" i="1"/>
  <c r="Z2215" i="1" s="1"/>
  <c r="Y2216" i="1"/>
  <c r="Z2216" i="1" s="1"/>
  <c r="Y2217" i="1"/>
  <c r="Z2217" i="1" s="1"/>
  <c r="Y2218" i="1"/>
  <c r="Z2218" i="1" s="1"/>
  <c r="Y2219" i="1"/>
  <c r="Z2219" i="1" s="1"/>
  <c r="Y2220" i="1"/>
  <c r="Z2220" i="1" s="1"/>
  <c r="Y2221" i="1"/>
  <c r="Z2221" i="1" s="1"/>
  <c r="Y2222" i="1"/>
  <c r="Z2222" i="1" s="1"/>
  <c r="Y2223" i="1"/>
  <c r="Z2223" i="1" s="1"/>
  <c r="Y2224" i="1"/>
  <c r="Z2224" i="1" s="1"/>
  <c r="Y2225" i="1"/>
  <c r="Z2225" i="1" s="1"/>
  <c r="Y2226" i="1"/>
  <c r="Z2226" i="1" s="1"/>
  <c r="Y2227" i="1"/>
  <c r="Z2227" i="1" s="1"/>
  <c r="Y2228" i="1"/>
  <c r="Z2228" i="1" s="1"/>
  <c r="Y2229" i="1"/>
  <c r="Z2229" i="1" s="1"/>
  <c r="Y2230" i="1"/>
  <c r="Z2230" i="1" s="1"/>
  <c r="Y2231" i="1"/>
  <c r="Z2231" i="1" s="1"/>
  <c r="Y2232" i="1"/>
  <c r="Z2232" i="1" s="1"/>
  <c r="Y2233" i="1"/>
  <c r="Z2233" i="1" s="1"/>
  <c r="Y2234" i="1"/>
  <c r="Z2234" i="1" s="1"/>
  <c r="Y2235" i="1"/>
  <c r="Z2235" i="1" s="1"/>
  <c r="Y2236" i="1"/>
  <c r="Z2236" i="1" s="1"/>
  <c r="Y2237" i="1"/>
  <c r="Z2237" i="1" s="1"/>
  <c r="Y2238" i="1"/>
  <c r="Z2238" i="1" s="1"/>
  <c r="Y2239" i="1"/>
  <c r="Z2239" i="1" s="1"/>
  <c r="Y2240" i="1"/>
  <c r="Z2240" i="1" s="1"/>
  <c r="Y2241" i="1"/>
  <c r="Z2241" i="1" s="1"/>
  <c r="Y2242" i="1"/>
  <c r="Z2242" i="1" s="1"/>
  <c r="Y2243" i="1"/>
  <c r="Z2243" i="1" s="1"/>
  <c r="Y2244" i="1"/>
  <c r="Z2244" i="1" s="1"/>
  <c r="Y2245" i="1"/>
  <c r="Z2245" i="1" s="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Z2280" i="1" s="1"/>
  <c r="Y2281" i="1"/>
  <c r="Z2281" i="1" s="1"/>
  <c r="Y2282" i="1"/>
  <c r="Z2282" i="1" s="1"/>
  <c r="Y2283" i="1"/>
  <c r="Z2283" i="1" s="1"/>
  <c r="Y2284" i="1"/>
  <c r="Z2284" i="1" s="1"/>
  <c r="Y2285" i="1"/>
  <c r="Z2285" i="1" s="1"/>
  <c r="Y2286" i="1"/>
  <c r="Z2286" i="1" s="1"/>
  <c r="Y2287" i="1"/>
  <c r="Z2287" i="1" s="1"/>
  <c r="Y2288" i="1"/>
  <c r="Z2288" i="1" s="1"/>
  <c r="Y2289" i="1"/>
  <c r="Z2289" i="1" s="1"/>
  <c r="Y2290" i="1"/>
  <c r="Z2290" i="1" s="1"/>
  <c r="Y2291" i="1"/>
  <c r="Z2291" i="1" s="1"/>
  <c r="Y2292" i="1"/>
  <c r="Z2292" i="1" s="1"/>
  <c r="Y2293" i="1"/>
  <c r="Z2293" i="1" s="1"/>
  <c r="Y2294" i="1"/>
  <c r="Z2294" i="1" s="1"/>
  <c r="Y2295" i="1"/>
  <c r="Z2295" i="1" s="1"/>
  <c r="Y2296" i="1"/>
  <c r="Z2296" i="1" s="1"/>
  <c r="Y2297" i="1"/>
  <c r="Z2297" i="1" s="1"/>
  <c r="Y2298" i="1"/>
  <c r="Z2298" i="1" s="1"/>
  <c r="Y2299" i="1"/>
  <c r="Z2299" i="1" s="1"/>
  <c r="Y2300" i="1"/>
  <c r="Z2300" i="1" s="1"/>
  <c r="Y2301" i="1"/>
  <c r="Z2301" i="1" s="1"/>
  <c r="Y2302" i="1"/>
  <c r="Z2302" i="1" s="1"/>
  <c r="Y2303" i="1"/>
  <c r="Z2303" i="1" s="1"/>
  <c r="Y2304" i="1"/>
  <c r="Z2304" i="1" s="1"/>
  <c r="Y2305" i="1"/>
  <c r="Z2305" i="1" s="1"/>
  <c r="Y2306" i="1"/>
  <c r="Z2306" i="1" s="1"/>
  <c r="Y2307" i="1"/>
  <c r="Z2307" i="1" s="1"/>
  <c r="Y2308" i="1"/>
  <c r="Z2308" i="1" s="1"/>
  <c r="Y2309" i="1"/>
  <c r="Z2309" i="1" s="1"/>
  <c r="Y2310" i="1"/>
  <c r="Z2310" i="1" s="1"/>
  <c r="Y2311" i="1"/>
  <c r="Z2311" i="1" s="1"/>
  <c r="Y2312" i="1"/>
  <c r="Z2312" i="1" s="1"/>
  <c r="Y2313" i="1"/>
  <c r="Z2313" i="1" s="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Z2348" i="1" s="1"/>
  <c r="Y2349" i="1"/>
  <c r="Z2349" i="1" s="1"/>
  <c r="Y2350" i="1"/>
  <c r="Z2350" i="1" s="1"/>
  <c r="Y2351" i="1"/>
  <c r="Z2351" i="1" s="1"/>
  <c r="Y2352" i="1"/>
  <c r="Z2352" i="1" s="1"/>
  <c r="Y2353" i="1"/>
  <c r="Z2353" i="1" s="1"/>
  <c r="Y2354" i="1"/>
  <c r="Z2354" i="1" s="1"/>
  <c r="Y2355" i="1"/>
  <c r="Z2355" i="1" s="1"/>
  <c r="Y2356" i="1"/>
  <c r="Z2356" i="1" s="1"/>
  <c r="Y2357" i="1"/>
  <c r="Z2357" i="1" s="1"/>
  <c r="Y2358" i="1"/>
  <c r="Z2358" i="1" s="1"/>
  <c r="Y2359" i="1"/>
  <c r="Z2359" i="1" s="1"/>
  <c r="Y2360" i="1"/>
  <c r="Z2360" i="1" s="1"/>
  <c r="Y2361" i="1"/>
  <c r="Z2361" i="1" s="1"/>
  <c r="Y2362" i="1"/>
  <c r="Z2362" i="1" s="1"/>
  <c r="Y2363" i="1"/>
  <c r="Z2363" i="1" s="1"/>
  <c r="Y2364" i="1"/>
  <c r="Z2364" i="1" s="1"/>
  <c r="Y2365" i="1"/>
  <c r="Z2365" i="1" s="1"/>
  <c r="Y2366" i="1"/>
  <c r="Z2366" i="1" s="1"/>
  <c r="Y2367" i="1"/>
  <c r="Z2367" i="1" s="1"/>
  <c r="Y2368" i="1"/>
  <c r="Z2368" i="1" s="1"/>
  <c r="Y2369" i="1"/>
  <c r="Z2369" i="1" s="1"/>
  <c r="Y2370" i="1"/>
  <c r="Z2370" i="1" s="1"/>
  <c r="Y2371" i="1"/>
  <c r="Z2371" i="1" s="1"/>
  <c r="Y2372" i="1"/>
  <c r="Z2372" i="1" s="1"/>
  <c r="Y2373" i="1"/>
  <c r="Z2373" i="1" s="1"/>
  <c r="Y2374" i="1"/>
  <c r="Z2374" i="1" s="1"/>
  <c r="Y2375" i="1"/>
  <c r="Z2375" i="1" s="1"/>
  <c r="Y2376" i="1"/>
  <c r="Z2376" i="1" s="1"/>
  <c r="Y2377" i="1"/>
  <c r="Z2377" i="1" s="1"/>
  <c r="Y2378" i="1"/>
  <c r="Z2378" i="1" s="1"/>
  <c r="Y2379" i="1"/>
  <c r="Z2379" i="1" s="1"/>
  <c r="Y2380" i="1"/>
  <c r="Z2380" i="1" s="1"/>
  <c r="Y2381" i="1"/>
  <c r="Z2381" i="1" s="1"/>
  <c r="Y2382" i="1"/>
  <c r="Z2382" i="1" s="1"/>
  <c r="Y2383" i="1"/>
  <c r="Z2383" i="1" s="1"/>
  <c r="Y2384" i="1"/>
  <c r="Z2384" i="1" s="1"/>
  <c r="Y2385" i="1"/>
  <c r="Z2385" i="1" s="1"/>
  <c r="Y2386" i="1"/>
  <c r="Z2386" i="1" s="1"/>
  <c r="Y2387" i="1"/>
  <c r="Z2387" i="1" s="1"/>
  <c r="Y2388" i="1"/>
  <c r="Z2388" i="1" s="1"/>
  <c r="Y2389" i="1"/>
  <c r="Z2389" i="1" s="1"/>
  <c r="Y2390" i="1"/>
  <c r="Z2390" i="1" s="1"/>
  <c r="Y2391" i="1"/>
  <c r="Z2391" i="1" s="1"/>
  <c r="Y2392" i="1"/>
  <c r="Z2392" i="1" s="1"/>
  <c r="Y2393" i="1"/>
  <c r="Z2393" i="1" s="1"/>
  <c r="Y2394" i="1"/>
  <c r="Z2394" i="1" s="1"/>
  <c r="Y2395" i="1"/>
  <c r="Z2395" i="1" s="1"/>
  <c r="Y2396" i="1"/>
  <c r="Z2396" i="1" s="1"/>
  <c r="Y2397" i="1"/>
  <c r="Z2397" i="1" s="1"/>
  <c r="Y2398" i="1"/>
  <c r="Z2398" i="1" s="1"/>
  <c r="Y2399" i="1"/>
  <c r="Z2399" i="1" s="1"/>
  <c r="Y2400" i="1"/>
  <c r="Z2400" i="1" s="1"/>
  <c r="Y2401" i="1"/>
  <c r="Z2401" i="1" s="1"/>
  <c r="Y2402" i="1"/>
  <c r="Z2402" i="1" s="1"/>
  <c r="Y2403" i="1"/>
  <c r="Z2403" i="1" s="1"/>
  <c r="Y2404" i="1"/>
  <c r="Z2404" i="1" s="1"/>
  <c r="Y2405" i="1"/>
  <c r="Z2405" i="1" s="1"/>
  <c r="Y2406" i="1"/>
  <c r="Z2406" i="1" s="1"/>
  <c r="Y2407" i="1"/>
  <c r="Z2407" i="1" s="1"/>
  <c r="Y2408" i="1"/>
  <c r="Z2408" i="1" s="1"/>
  <c r="Y2409" i="1"/>
  <c r="Z2409" i="1" s="1"/>
  <c r="Y2410" i="1"/>
  <c r="Z2410" i="1" s="1"/>
  <c r="Y2411" i="1"/>
  <c r="Z2411" i="1" s="1"/>
  <c r="Y2412" i="1"/>
  <c r="Z2412" i="1" s="1"/>
  <c r="Y2413" i="1"/>
  <c r="Z2413" i="1" s="1"/>
  <c r="Y2414" i="1"/>
  <c r="Z2414" i="1" s="1"/>
  <c r="Y2415" i="1"/>
  <c r="Z2415" i="1" s="1"/>
  <c r="Y2416" i="1"/>
  <c r="Z2416" i="1" s="1"/>
  <c r="Y2417" i="1"/>
  <c r="Z2417" i="1" s="1"/>
  <c r="Y2418" i="1"/>
  <c r="Z2418" i="1" s="1"/>
  <c r="Y2419" i="1"/>
  <c r="Z2419" i="1" s="1"/>
  <c r="Y2420" i="1"/>
  <c r="Z2420" i="1" s="1"/>
  <c r="Y2421" i="1"/>
  <c r="Z2421" i="1" s="1"/>
  <c r="Y2422" i="1"/>
  <c r="Z2422" i="1" s="1"/>
  <c r="Y2423" i="1"/>
  <c r="Z2423" i="1" s="1"/>
  <c r="Y2424" i="1"/>
  <c r="Z2424" i="1" s="1"/>
  <c r="Y2425" i="1"/>
  <c r="Z2425" i="1" s="1"/>
  <c r="Y2426" i="1"/>
  <c r="Z2426" i="1" s="1"/>
  <c r="Y2427" i="1"/>
  <c r="Z2427" i="1" s="1"/>
  <c r="Y2428" i="1"/>
  <c r="Z2428" i="1" s="1"/>
  <c r="Y2429" i="1"/>
  <c r="Z2429" i="1" s="1"/>
  <c r="Y2430" i="1"/>
  <c r="Z2430" i="1" s="1"/>
  <c r="Y2431" i="1"/>
  <c r="Z2431" i="1" s="1"/>
  <c r="Y2432" i="1"/>
  <c r="Z2432" i="1" s="1"/>
  <c r="Y2433" i="1"/>
  <c r="Z2433" i="1" s="1"/>
  <c r="Y2434" i="1"/>
  <c r="Z2434" i="1" s="1"/>
  <c r="Y2435" i="1"/>
  <c r="Z2435" i="1" s="1"/>
  <c r="Y2436" i="1"/>
  <c r="Z2436" i="1" s="1"/>
  <c r="Y2437" i="1"/>
  <c r="Z2437" i="1" s="1"/>
  <c r="Y2438" i="1"/>
  <c r="Z2438" i="1" s="1"/>
  <c r="Y2439" i="1"/>
  <c r="Z2439" i="1" s="1"/>
  <c r="Y2440" i="1"/>
  <c r="Z2440" i="1" s="1"/>
  <c r="Y2441" i="1"/>
  <c r="Z2441" i="1" s="1"/>
  <c r="Y2442" i="1"/>
  <c r="Z2442" i="1" s="1"/>
  <c r="Y2443" i="1"/>
  <c r="Z2443" i="1" s="1"/>
  <c r="Y2444" i="1"/>
  <c r="Z2444" i="1" s="1"/>
  <c r="Y2445" i="1"/>
  <c r="Z2445" i="1" s="1"/>
  <c r="Y2446" i="1"/>
  <c r="Z2446" i="1" s="1"/>
  <c r="Y2447" i="1"/>
  <c r="Z2447" i="1" s="1"/>
  <c r="Y2448" i="1"/>
  <c r="Z2448" i="1" s="1"/>
  <c r="Y2449" i="1"/>
  <c r="Z2449" i="1" s="1"/>
  <c r="Y2450" i="1"/>
  <c r="Z2450" i="1" s="1"/>
  <c r="Y2451" i="1"/>
  <c r="Z2451" i="1" s="1"/>
  <c r="Y2452" i="1"/>
  <c r="Z2452" i="1" s="1"/>
  <c r="Y2453" i="1"/>
  <c r="Z2453" i="1" s="1"/>
  <c r="Y2454" i="1"/>
  <c r="Z2454" i="1" s="1"/>
  <c r="Y2455" i="1"/>
  <c r="Z2455" i="1" s="1"/>
  <c r="Y2456" i="1"/>
  <c r="Z2456" i="1" s="1"/>
  <c r="Y2457" i="1"/>
  <c r="Z2457" i="1" s="1"/>
  <c r="Y2458" i="1"/>
  <c r="Z2458" i="1" s="1"/>
  <c r="Y2459" i="1"/>
  <c r="Z2459" i="1" s="1"/>
  <c r="Y2460" i="1"/>
  <c r="Z2460" i="1" s="1"/>
  <c r="Y2461" i="1"/>
  <c r="Z2461" i="1" s="1"/>
  <c r="Y2462" i="1"/>
  <c r="Z2462" i="1" s="1"/>
  <c r="Y2463" i="1"/>
  <c r="Z2463" i="1" s="1"/>
  <c r="Y2464" i="1"/>
  <c r="Z2464" i="1" s="1"/>
  <c r="Y2465" i="1"/>
  <c r="Z2465" i="1" s="1"/>
  <c r="Y2466" i="1"/>
  <c r="Z2466" i="1" s="1"/>
  <c r="Y2467" i="1"/>
  <c r="Z2467" i="1" s="1"/>
  <c r="Y2468" i="1"/>
  <c r="Z2468" i="1" s="1"/>
  <c r="Y2469" i="1"/>
  <c r="Z2469" i="1" s="1"/>
  <c r="Y2470" i="1"/>
  <c r="Z2470" i="1" s="1"/>
  <c r="Y2471" i="1"/>
  <c r="Z2471" i="1" s="1"/>
  <c r="Y2472" i="1"/>
  <c r="Z2472" i="1" s="1"/>
  <c r="Y2473" i="1"/>
  <c r="Z2473" i="1" s="1"/>
  <c r="Y2474" i="1"/>
  <c r="Z2474" i="1" s="1"/>
  <c r="Y2475" i="1"/>
  <c r="Z2475" i="1" s="1"/>
  <c r="Y2476" i="1"/>
  <c r="Z2476" i="1" s="1"/>
  <c r="Y2477" i="1"/>
  <c r="Z2477" i="1" s="1"/>
  <c r="Y2478" i="1"/>
  <c r="Z2478" i="1" s="1"/>
  <c r="Y2479" i="1"/>
  <c r="Z2479" i="1" s="1"/>
  <c r="Y2480" i="1"/>
  <c r="Z2480" i="1" s="1"/>
  <c r="Y2481" i="1"/>
  <c r="Z2481" i="1" s="1"/>
  <c r="Y2482" i="1"/>
  <c r="Z2482" i="1" s="1"/>
  <c r="Y2483" i="1"/>
  <c r="Z2483" i="1" s="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Z2586" i="1" s="1"/>
  <c r="Y2587" i="1"/>
  <c r="Z2587" i="1" s="1"/>
  <c r="Y2588" i="1"/>
  <c r="Z2588" i="1" s="1"/>
  <c r="Y2589" i="1"/>
  <c r="Z2589" i="1" s="1"/>
  <c r="Y2590" i="1"/>
  <c r="Z2590" i="1" s="1"/>
  <c r="Y2591" i="1"/>
  <c r="Z2591" i="1" s="1"/>
  <c r="Y2592" i="1"/>
  <c r="Z2592" i="1" s="1"/>
  <c r="Y2593" i="1"/>
  <c r="Z2593" i="1" s="1"/>
  <c r="Y2594" i="1"/>
  <c r="Z2594" i="1" s="1"/>
  <c r="Y2595" i="1"/>
  <c r="Z2595" i="1" s="1"/>
  <c r="Y2596" i="1"/>
  <c r="Z2596" i="1" s="1"/>
  <c r="Y2597" i="1"/>
  <c r="Z2597" i="1" s="1"/>
  <c r="Y2598" i="1"/>
  <c r="Z2598" i="1" s="1"/>
  <c r="Y2599" i="1"/>
  <c r="Z2599" i="1" s="1"/>
  <c r="Y2600" i="1"/>
  <c r="Z2600" i="1" s="1"/>
  <c r="Y2601" i="1"/>
  <c r="Z2601" i="1" s="1"/>
  <c r="Y2602" i="1"/>
  <c r="Z2602" i="1" s="1"/>
  <c r="Y2603" i="1"/>
  <c r="Z2603" i="1" s="1"/>
  <c r="Y2604" i="1"/>
  <c r="Z2604" i="1" s="1"/>
  <c r="Y2605" i="1"/>
  <c r="Z2605" i="1" s="1"/>
  <c r="Y2606" i="1"/>
  <c r="Z2606" i="1" s="1"/>
  <c r="Y2607" i="1"/>
  <c r="Z2607" i="1" s="1"/>
  <c r="Y2608" i="1"/>
  <c r="Z2608" i="1" s="1"/>
  <c r="Y2609" i="1"/>
  <c r="Z2609" i="1" s="1"/>
  <c r="Y2610" i="1"/>
  <c r="Z2610" i="1" s="1"/>
  <c r="Y2611" i="1"/>
  <c r="Z2611" i="1" s="1"/>
  <c r="Y2612" i="1"/>
  <c r="Z2612" i="1" s="1"/>
  <c r="Y2613" i="1"/>
  <c r="Z2613" i="1" s="1"/>
  <c r="Y2614" i="1"/>
  <c r="Z2614" i="1" s="1"/>
  <c r="Y2615" i="1"/>
  <c r="Z2615" i="1" s="1"/>
  <c r="Y2616" i="1"/>
  <c r="Z2616" i="1" s="1"/>
  <c r="Y2617" i="1"/>
  <c r="Z2617" i="1" s="1"/>
  <c r="Y2618" i="1"/>
  <c r="Z2618" i="1" s="1"/>
  <c r="Y2619" i="1"/>
  <c r="Z2619" i="1" s="1"/>
  <c r="Y2620" i="1"/>
  <c r="Z2620" i="1" s="1"/>
  <c r="Y2621" i="1"/>
  <c r="Z2621" i="1" s="1"/>
  <c r="Y2622" i="1"/>
  <c r="Z2622" i="1" s="1"/>
  <c r="Y2623" i="1"/>
  <c r="Z2623" i="1" s="1"/>
  <c r="Y2624" i="1"/>
  <c r="Z2624" i="1" s="1"/>
  <c r="Y2625" i="1"/>
  <c r="Z2625" i="1" s="1"/>
  <c r="Y2626" i="1"/>
  <c r="Z2626" i="1" s="1"/>
  <c r="Y2627" i="1"/>
  <c r="Z2627" i="1" s="1"/>
  <c r="Y2628" i="1"/>
  <c r="Z2628" i="1" s="1"/>
  <c r="Y2629" i="1"/>
  <c r="Z2629" i="1" s="1"/>
  <c r="Y2630" i="1"/>
  <c r="Z2630" i="1" s="1"/>
  <c r="Y2631" i="1"/>
  <c r="Z2631" i="1" s="1"/>
  <c r="Y2632" i="1"/>
  <c r="Z2632" i="1" s="1"/>
  <c r="Y2633" i="1"/>
  <c r="Z2633" i="1" s="1"/>
  <c r="Y2634" i="1"/>
  <c r="Z2634" i="1" s="1"/>
  <c r="Y2635" i="1"/>
  <c r="Z2635" i="1" s="1"/>
  <c r="Y2636" i="1"/>
  <c r="Z2636" i="1" s="1"/>
  <c r="Y2637" i="1"/>
  <c r="Z2637" i="1" s="1"/>
  <c r="Y2638" i="1"/>
  <c r="Z2638" i="1" s="1"/>
  <c r="Y2639" i="1"/>
  <c r="Z2639" i="1" s="1"/>
  <c r="Y2640" i="1"/>
  <c r="Z2640" i="1" s="1"/>
  <c r="Y2641" i="1"/>
  <c r="Z2641" i="1" s="1"/>
  <c r="Y2642" i="1"/>
  <c r="Z2642" i="1" s="1"/>
  <c r="Y2643" i="1"/>
  <c r="Z2643" i="1" s="1"/>
  <c r="Y2644" i="1"/>
  <c r="Z2644" i="1" s="1"/>
  <c r="Y2645" i="1"/>
  <c r="Z2645" i="1" s="1"/>
  <c r="Y2646" i="1"/>
  <c r="Z2646" i="1" s="1"/>
  <c r="Y2647" i="1"/>
  <c r="Z2647" i="1" s="1"/>
  <c r="Y2648" i="1"/>
  <c r="Z2648" i="1" s="1"/>
  <c r="Y2649" i="1"/>
  <c r="Z2649" i="1" s="1"/>
  <c r="Y2650" i="1"/>
  <c r="Z2650" i="1" s="1"/>
  <c r="Y2651" i="1"/>
  <c r="Z2651" i="1" s="1"/>
  <c r="Y2652" i="1"/>
  <c r="Z2652" i="1" s="1"/>
  <c r="Y2653" i="1"/>
  <c r="Z2653" i="1" s="1"/>
  <c r="Y2654" i="1"/>
  <c r="Z2654" i="1" s="1"/>
  <c r="Y2655" i="1"/>
  <c r="Z2655" i="1" s="1"/>
  <c r="Y2656" i="1"/>
  <c r="Z2656" i="1" s="1"/>
  <c r="Y2657" i="1"/>
  <c r="Z2657" i="1" s="1"/>
  <c r="Y2658" i="1"/>
  <c r="Z2658" i="1" s="1"/>
  <c r="Y2659" i="1"/>
  <c r="Z2659" i="1" s="1"/>
  <c r="Y2660" i="1"/>
  <c r="Z2660" i="1" s="1"/>
  <c r="Y2661" i="1"/>
  <c r="Z2661" i="1" s="1"/>
  <c r="Y2662" i="1"/>
  <c r="Z2662" i="1" s="1"/>
  <c r="Y2663" i="1"/>
  <c r="Z2663" i="1" s="1"/>
  <c r="Y2664" i="1"/>
  <c r="Z2664" i="1" s="1"/>
  <c r="Y2665" i="1"/>
  <c r="Z2665" i="1" s="1"/>
  <c r="Y2666" i="1"/>
  <c r="Z2666" i="1" s="1"/>
  <c r="Y2667" i="1"/>
  <c r="Z2667" i="1" s="1"/>
  <c r="Y2668" i="1"/>
  <c r="Z2668" i="1" s="1"/>
  <c r="Y2669" i="1"/>
  <c r="Z2669" i="1" s="1"/>
  <c r="Y2670" i="1"/>
  <c r="Z2670" i="1" s="1"/>
  <c r="Y2671" i="1"/>
  <c r="Z2671" i="1" s="1"/>
  <c r="Y2672" i="1"/>
  <c r="Z2672" i="1" s="1"/>
  <c r="Y2673" i="1"/>
  <c r="Z2673" i="1" s="1"/>
  <c r="Y2674" i="1"/>
  <c r="Z2674" i="1" s="1"/>
  <c r="Y2675" i="1"/>
  <c r="Z2675" i="1" s="1"/>
  <c r="Y2676" i="1"/>
  <c r="Z2676" i="1" s="1"/>
  <c r="Y2677" i="1"/>
  <c r="Z2677" i="1" s="1"/>
  <c r="Y2678" i="1"/>
  <c r="Z2678" i="1" s="1"/>
  <c r="Y2679" i="1"/>
  <c r="Z2679" i="1" s="1"/>
  <c r="Y2680" i="1"/>
  <c r="Z2680" i="1" s="1"/>
  <c r="Y2681" i="1"/>
  <c r="Z2681" i="1" s="1"/>
  <c r="Y2682" i="1"/>
  <c r="Z2682" i="1" s="1"/>
  <c r="Y2683" i="1"/>
  <c r="Z2683" i="1" s="1"/>
  <c r="Y2684" i="1"/>
  <c r="Z2684" i="1" s="1"/>
  <c r="Y2685" i="1"/>
  <c r="Z2685" i="1" s="1"/>
  <c r="Y2686" i="1"/>
  <c r="Z2686" i="1" s="1"/>
  <c r="Y2687" i="1"/>
  <c r="Z2687" i="1" s="1"/>
  <c r="Y2688" i="1"/>
  <c r="Z2688" i="1" s="1"/>
  <c r="Y2689" i="1"/>
  <c r="Z2689" i="1" s="1"/>
  <c r="Y2690" i="1"/>
  <c r="Z2690" i="1" s="1"/>
  <c r="Y2691" i="1"/>
  <c r="Z2691" i="1" s="1"/>
  <c r="Y2692" i="1"/>
  <c r="Z2692" i="1" s="1"/>
  <c r="Y2693" i="1"/>
  <c r="Z2693" i="1" s="1"/>
  <c r="Y2694" i="1"/>
  <c r="Z2694" i="1" s="1"/>
  <c r="Y2695" i="1"/>
  <c r="Z2695" i="1" s="1"/>
  <c r="Y2696" i="1"/>
  <c r="Z2696" i="1" s="1"/>
  <c r="Y2697" i="1"/>
  <c r="Z2697" i="1" s="1"/>
  <c r="Y2698" i="1"/>
  <c r="Z2698" i="1" s="1"/>
  <c r="Y2699" i="1"/>
  <c r="Z2699" i="1" s="1"/>
  <c r="Y2700" i="1"/>
  <c r="Z2700" i="1" s="1"/>
  <c r="Y2701" i="1"/>
  <c r="Z2701" i="1" s="1"/>
  <c r="Y2702" i="1"/>
  <c r="Z2702" i="1" s="1"/>
  <c r="Y2703" i="1"/>
  <c r="Z2703" i="1" s="1"/>
  <c r="Y2704" i="1"/>
  <c r="Z2704" i="1" s="1"/>
  <c r="Y2705" i="1"/>
  <c r="Z2705" i="1" s="1"/>
  <c r="Y2706" i="1"/>
  <c r="Z2706" i="1" s="1"/>
  <c r="Y2707" i="1"/>
  <c r="Z2707" i="1" s="1"/>
  <c r="Y2708" i="1"/>
  <c r="Z2708" i="1" s="1"/>
  <c r="Y2709" i="1"/>
  <c r="Z2709" i="1" s="1"/>
  <c r="Y2710" i="1"/>
  <c r="Z2710" i="1" s="1"/>
  <c r="Y2711" i="1"/>
  <c r="Z2711" i="1" s="1"/>
  <c r="Y2712" i="1"/>
  <c r="Z2712" i="1" s="1"/>
  <c r="Y2713" i="1"/>
  <c r="Z2713" i="1" s="1"/>
  <c r="Y2714" i="1"/>
  <c r="Z2714" i="1" s="1"/>
  <c r="Y2715" i="1"/>
  <c r="Z2715" i="1" s="1"/>
  <c r="Y2716" i="1"/>
  <c r="Z2716" i="1" s="1"/>
  <c r="Y2717" i="1"/>
  <c r="Z2717" i="1" s="1"/>
  <c r="Y2718" i="1"/>
  <c r="Z2718" i="1" s="1"/>
  <c r="Y2719" i="1"/>
  <c r="Z2719" i="1" s="1"/>
  <c r="Y2720" i="1"/>
  <c r="Z2720" i="1" s="1"/>
  <c r="Y2721" i="1"/>
  <c r="Z2721" i="1" s="1"/>
  <c r="Y2722" i="1"/>
  <c r="Z2722" i="1" s="1"/>
  <c r="Y2723" i="1"/>
  <c r="Z2723" i="1" s="1"/>
  <c r="Y2724" i="1"/>
  <c r="Z2724" i="1" s="1"/>
  <c r="Y2725" i="1"/>
  <c r="Z2725" i="1" s="1"/>
  <c r="Y2726" i="1"/>
  <c r="Z2726" i="1" s="1"/>
  <c r="Y2727" i="1"/>
  <c r="Z2727" i="1" s="1"/>
  <c r="Y2728" i="1"/>
  <c r="Z2728" i="1" s="1"/>
  <c r="Y2729" i="1"/>
  <c r="Z2729" i="1" s="1"/>
  <c r="Y2730" i="1"/>
  <c r="Z2730" i="1" s="1"/>
  <c r="Y2731" i="1"/>
  <c r="Z2731" i="1" s="1"/>
  <c r="Y2732" i="1"/>
  <c r="Z2732" i="1" s="1"/>
  <c r="Y2733" i="1"/>
  <c r="Z2733" i="1" s="1"/>
  <c r="Y2734" i="1"/>
  <c r="Z2734" i="1" s="1"/>
  <c r="Y2735" i="1"/>
  <c r="Z2735" i="1" s="1"/>
  <c r="Y2736" i="1"/>
  <c r="Z2736" i="1" s="1"/>
  <c r="Y2737" i="1"/>
  <c r="Z2737" i="1" s="1"/>
  <c r="Y2738" i="1"/>
  <c r="Z2738" i="1" s="1"/>
  <c r="Y2739" i="1"/>
  <c r="Z2739" i="1" s="1"/>
  <c r="Y2740" i="1"/>
  <c r="Z2740" i="1" s="1"/>
  <c r="Y2741" i="1"/>
  <c r="Z2741" i="1" s="1"/>
  <c r="Y2742" i="1"/>
  <c r="Z2742" i="1" s="1"/>
  <c r="Y2743" i="1"/>
  <c r="Z2743" i="1" s="1"/>
  <c r="Y2744" i="1"/>
  <c r="Z2744" i="1" s="1"/>
  <c r="Y2745" i="1"/>
  <c r="Z2745" i="1" s="1"/>
  <c r="Y2746" i="1"/>
  <c r="Z2746" i="1" s="1"/>
  <c r="Y2747" i="1"/>
  <c r="Z2747" i="1" s="1"/>
  <c r="Y2748" i="1"/>
  <c r="Z2748" i="1" s="1"/>
  <c r="Y2749" i="1"/>
  <c r="Z2749" i="1" s="1"/>
  <c r="Y2750" i="1"/>
  <c r="Z2750" i="1" s="1"/>
  <c r="Y2751" i="1"/>
  <c r="Z2751" i="1" s="1"/>
  <c r="Y2752" i="1"/>
  <c r="Z2752" i="1" s="1"/>
  <c r="Y2753" i="1"/>
  <c r="Z2753" i="1" s="1"/>
  <c r="Y2754" i="1"/>
  <c r="Z2754" i="1" s="1"/>
  <c r="Y2755" i="1"/>
  <c r="Z2755" i="1" s="1"/>
  <c r="Y2756" i="1"/>
  <c r="Z2756" i="1" s="1"/>
  <c r="Y2757" i="1"/>
  <c r="Z2757" i="1" s="1"/>
  <c r="Y2758" i="1"/>
  <c r="Z2758" i="1" s="1"/>
  <c r="Y2759" i="1"/>
  <c r="Z2759" i="1" s="1"/>
  <c r="Y2760" i="1"/>
  <c r="Z2760" i="1" s="1"/>
  <c r="Y2761" i="1"/>
  <c r="Z2761" i="1" s="1"/>
  <c r="Y2762" i="1"/>
  <c r="Z2762" i="1" s="1"/>
  <c r="Y2763" i="1"/>
  <c r="Z2763" i="1" s="1"/>
  <c r="Y2764" i="1"/>
  <c r="Z2764" i="1" s="1"/>
  <c r="Y2765" i="1"/>
  <c r="Z2765" i="1" s="1"/>
  <c r="Y2766" i="1"/>
  <c r="Z2766" i="1" s="1"/>
  <c r="Y2767" i="1"/>
  <c r="Z2767" i="1" s="1"/>
  <c r="Y2768" i="1"/>
  <c r="Z2768" i="1" s="1"/>
  <c r="Y2769" i="1"/>
  <c r="Z2769" i="1" s="1"/>
  <c r="Y2770" i="1"/>
  <c r="Z2770" i="1" s="1"/>
  <c r="Y2771" i="1"/>
  <c r="Z2771" i="1" s="1"/>
  <c r="Y2772" i="1"/>
  <c r="Z2772" i="1" s="1"/>
  <c r="Y2773" i="1"/>
  <c r="Z2773" i="1" s="1"/>
  <c r="Y2774" i="1"/>
  <c r="Z2774" i="1" s="1"/>
  <c r="Y2775" i="1"/>
  <c r="Z2775" i="1" s="1"/>
  <c r="Y2776" i="1"/>
  <c r="Z2776" i="1" s="1"/>
  <c r="Y2777" i="1"/>
  <c r="Z2777" i="1" s="1"/>
  <c r="Y2778" i="1"/>
  <c r="Z2778" i="1" s="1"/>
  <c r="Y2779" i="1"/>
  <c r="Z2779" i="1" s="1"/>
  <c r="Y2780" i="1"/>
  <c r="Z2780" i="1" s="1"/>
  <c r="Y2781" i="1"/>
  <c r="Z2781" i="1" s="1"/>
  <c r="Y2782" i="1"/>
  <c r="Z2782" i="1" s="1"/>
  <c r="Y2783" i="1"/>
  <c r="Z2783" i="1" s="1"/>
  <c r="Y2784" i="1"/>
  <c r="Z2784" i="1" s="1"/>
  <c r="Y2785" i="1"/>
  <c r="Z2785" i="1" s="1"/>
  <c r="Y2786" i="1"/>
  <c r="Z2786" i="1" s="1"/>
  <c r="Y2787" i="1"/>
  <c r="Z2787" i="1" s="1"/>
  <c r="Y2788" i="1"/>
  <c r="Z2788" i="1" s="1"/>
  <c r="Y2789" i="1"/>
  <c r="Z2789" i="1" s="1"/>
  <c r="Y2790" i="1"/>
  <c r="Z2790" i="1" s="1"/>
  <c r="Y2791" i="1"/>
  <c r="Z2791" i="1" s="1"/>
  <c r="Y2792" i="1"/>
  <c r="Z2792" i="1" s="1"/>
  <c r="Y2793" i="1"/>
  <c r="Z2793" i="1" s="1"/>
  <c r="Y2794" i="1"/>
  <c r="Z2794" i="1" s="1"/>
  <c r="Y2795" i="1"/>
  <c r="Z2795" i="1" s="1"/>
  <c r="Y2796" i="1"/>
  <c r="Z2796" i="1" s="1"/>
  <c r="Y2797" i="1"/>
  <c r="Z2797" i="1" s="1"/>
  <c r="Y2798" i="1"/>
  <c r="Z2798" i="1" s="1"/>
  <c r="Y2799" i="1"/>
  <c r="Z2799" i="1" s="1"/>
  <c r="Y2800" i="1"/>
  <c r="Z2800" i="1" s="1"/>
  <c r="Y2801" i="1"/>
  <c r="Z2801" i="1" s="1"/>
  <c r="Y2802" i="1"/>
  <c r="Z2802" i="1" s="1"/>
  <c r="Y2803" i="1"/>
  <c r="Z2803" i="1" s="1"/>
  <c r="Y2804" i="1"/>
  <c r="Z2804" i="1" s="1"/>
  <c r="Y2805" i="1"/>
  <c r="Z2805" i="1" s="1"/>
  <c r="Y2806" i="1"/>
  <c r="Z2806" i="1" s="1"/>
  <c r="Y2807" i="1"/>
  <c r="Z2807" i="1" s="1"/>
  <c r="Y2808" i="1"/>
  <c r="Z2808" i="1" s="1"/>
  <c r="Y2809" i="1"/>
  <c r="Z2809" i="1" s="1"/>
  <c r="Y2810" i="1"/>
  <c r="Z2810" i="1" s="1"/>
  <c r="Y2811" i="1"/>
  <c r="Z2811" i="1" s="1"/>
  <c r="Y2812" i="1"/>
  <c r="Z2812" i="1" s="1"/>
  <c r="Y2813" i="1"/>
  <c r="Z2813" i="1" s="1"/>
  <c r="Y2814" i="1"/>
  <c r="Z2814" i="1" s="1"/>
  <c r="Y2815" i="1"/>
  <c r="Z2815" i="1" s="1"/>
  <c r="Y2816" i="1"/>
  <c r="Z2816" i="1" s="1"/>
  <c r="Y2817" i="1"/>
  <c r="Z2817" i="1" s="1"/>
  <c r="Y2818" i="1"/>
  <c r="Z2818" i="1" s="1"/>
  <c r="Y2819" i="1"/>
  <c r="Z2819" i="1" s="1"/>
  <c r="Y2820" i="1"/>
  <c r="Z2820" i="1" s="1"/>
  <c r="Y2821" i="1"/>
  <c r="Z2821" i="1" s="1"/>
  <c r="Y2822" i="1"/>
  <c r="Z2822" i="1" s="1"/>
  <c r="Y2823" i="1"/>
  <c r="Z2823" i="1" s="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Z2926" i="1" s="1"/>
  <c r="Y2927" i="1"/>
  <c r="Z2927" i="1" s="1"/>
  <c r="Y2928" i="1"/>
  <c r="Z2928" i="1" s="1"/>
  <c r="Y2929" i="1"/>
  <c r="Z2929" i="1" s="1"/>
  <c r="Y2930" i="1"/>
  <c r="Z2930" i="1" s="1"/>
  <c r="Y2931" i="1"/>
  <c r="Z2931" i="1" s="1"/>
  <c r="Y2932" i="1"/>
  <c r="Z2932" i="1" s="1"/>
  <c r="Y2933" i="1"/>
  <c r="Z2933" i="1" s="1"/>
  <c r="Y2934" i="1"/>
  <c r="Z2934" i="1" s="1"/>
  <c r="Y2935" i="1"/>
  <c r="Z2935" i="1" s="1"/>
  <c r="Y2936" i="1"/>
  <c r="Z2936" i="1" s="1"/>
  <c r="Y2937" i="1"/>
  <c r="Z2937" i="1" s="1"/>
  <c r="Y2938" i="1"/>
  <c r="Z2938" i="1" s="1"/>
  <c r="Y2939" i="1"/>
  <c r="Z2939" i="1" s="1"/>
  <c r="Y2940" i="1"/>
  <c r="Z2940" i="1" s="1"/>
  <c r="Y2941" i="1"/>
  <c r="Z2941" i="1" s="1"/>
  <c r="Y2942" i="1"/>
  <c r="Z2942" i="1" s="1"/>
  <c r="Y2943" i="1"/>
  <c r="Z2943" i="1" s="1"/>
  <c r="Y2944" i="1"/>
  <c r="Z2944" i="1" s="1"/>
  <c r="Y2945" i="1"/>
  <c r="Z2945" i="1" s="1"/>
  <c r="Y2946" i="1"/>
  <c r="Z2946" i="1" s="1"/>
  <c r="Y2947" i="1"/>
  <c r="Z2947" i="1" s="1"/>
  <c r="Y2948" i="1"/>
  <c r="Z2948" i="1" s="1"/>
  <c r="Y2949" i="1"/>
  <c r="Z2949" i="1" s="1"/>
  <c r="Y2950" i="1"/>
  <c r="Z2950" i="1" s="1"/>
  <c r="Y2951" i="1"/>
  <c r="Z2951" i="1" s="1"/>
  <c r="Y2952" i="1"/>
  <c r="Z2952" i="1" s="1"/>
  <c r="Y2953" i="1"/>
  <c r="Z2953" i="1" s="1"/>
  <c r="Y2954" i="1"/>
  <c r="Z2954" i="1" s="1"/>
  <c r="Y2955" i="1"/>
  <c r="Z2955" i="1" s="1"/>
  <c r="Y2956" i="1"/>
  <c r="Z2956" i="1" s="1"/>
  <c r="Y2957" i="1"/>
  <c r="Z2957" i="1" s="1"/>
  <c r="Y2958" i="1"/>
  <c r="Z2958" i="1" s="1"/>
  <c r="Y2959" i="1"/>
  <c r="Z2959" i="1" s="1"/>
  <c r="Y2960" i="1"/>
  <c r="Z2960" i="1" s="1"/>
  <c r="Y2961" i="1"/>
  <c r="Z2961" i="1" s="1"/>
  <c r="Y2962" i="1"/>
  <c r="Z2962" i="1" s="1"/>
  <c r="Y2963" i="1"/>
  <c r="Z2963" i="1" s="1"/>
  <c r="Y2964" i="1"/>
  <c r="Z2964" i="1" s="1"/>
  <c r="Y2965" i="1"/>
  <c r="Z2965" i="1" s="1"/>
  <c r="Y2966" i="1"/>
  <c r="Z2966" i="1" s="1"/>
  <c r="Y2967" i="1"/>
  <c r="Z2967" i="1" s="1"/>
  <c r="Y2968" i="1"/>
  <c r="Z2968" i="1" s="1"/>
  <c r="Y2969" i="1"/>
  <c r="Z2969" i="1" s="1"/>
  <c r="Y2970" i="1"/>
  <c r="Z2970" i="1" s="1"/>
  <c r="Y2971" i="1"/>
  <c r="Z2971" i="1" s="1"/>
  <c r="Y2972" i="1"/>
  <c r="Z2972" i="1" s="1"/>
  <c r="Y2973" i="1"/>
  <c r="Z2973" i="1" s="1"/>
  <c r="Y2974" i="1"/>
  <c r="Z2974" i="1" s="1"/>
  <c r="Y2975" i="1"/>
  <c r="Z2975" i="1" s="1"/>
  <c r="Y2976" i="1"/>
  <c r="Z2976" i="1" s="1"/>
  <c r="Y2977" i="1"/>
  <c r="Z2977" i="1" s="1"/>
  <c r="Y2978" i="1"/>
  <c r="Z2978" i="1" s="1"/>
  <c r="Y2979" i="1"/>
  <c r="Z2979" i="1" s="1"/>
  <c r="Y2980" i="1"/>
  <c r="Z2980" i="1" s="1"/>
  <c r="Y2981" i="1"/>
  <c r="Z2981" i="1" s="1"/>
  <c r="Y2982" i="1"/>
  <c r="Z2982" i="1" s="1"/>
  <c r="Y2983" i="1"/>
  <c r="Z2983" i="1" s="1"/>
  <c r="Y2984" i="1"/>
  <c r="Z2984" i="1" s="1"/>
  <c r="Y2985" i="1"/>
  <c r="Z2985" i="1" s="1"/>
  <c r="Y2986" i="1"/>
  <c r="Z2986" i="1" s="1"/>
  <c r="Y2987" i="1"/>
  <c r="Z2987" i="1" s="1"/>
  <c r="Y2988" i="1"/>
  <c r="Z2988" i="1" s="1"/>
  <c r="Y2989" i="1"/>
  <c r="Z2989" i="1" s="1"/>
  <c r="Y2990" i="1"/>
  <c r="Z2990" i="1" s="1"/>
  <c r="Y2991" i="1"/>
  <c r="Z2991" i="1" s="1"/>
  <c r="Y2992" i="1"/>
  <c r="Z2992" i="1" s="1"/>
  <c r="Y2993" i="1"/>
  <c r="Z2993" i="1" s="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Z3028" i="1" s="1"/>
  <c r="Y3029" i="1"/>
  <c r="Z3029" i="1" s="1"/>
  <c r="Y3030" i="1"/>
  <c r="Z3030" i="1" s="1"/>
  <c r="Y3031" i="1"/>
  <c r="Z3031" i="1" s="1"/>
  <c r="Y3032" i="1"/>
  <c r="Z3032" i="1" s="1"/>
  <c r="Y3033" i="1"/>
  <c r="Z3033" i="1" s="1"/>
  <c r="Y3034" i="1"/>
  <c r="Z3034" i="1" s="1"/>
  <c r="Y3035" i="1"/>
  <c r="Z3035" i="1" s="1"/>
  <c r="Y3036" i="1"/>
  <c r="Z3036" i="1" s="1"/>
  <c r="Y3037" i="1"/>
  <c r="Z3037" i="1" s="1"/>
  <c r="Y3038" i="1"/>
  <c r="Z3038" i="1" s="1"/>
  <c r="Y3039" i="1"/>
  <c r="Z3039" i="1" s="1"/>
  <c r="Y3040" i="1"/>
  <c r="Z3040" i="1" s="1"/>
  <c r="Y3041" i="1"/>
  <c r="Z3041" i="1" s="1"/>
  <c r="Y3042" i="1"/>
  <c r="Z3042" i="1" s="1"/>
  <c r="Y3043" i="1"/>
  <c r="Z3043" i="1" s="1"/>
  <c r="Y3044" i="1"/>
  <c r="Z3044" i="1" s="1"/>
  <c r="Y3045" i="1"/>
  <c r="Z3045" i="1" s="1"/>
  <c r="Y3046" i="1"/>
  <c r="Z3046" i="1" s="1"/>
  <c r="Y3047" i="1"/>
  <c r="Z3047" i="1" s="1"/>
  <c r="Y3048" i="1"/>
  <c r="Z3048" i="1" s="1"/>
  <c r="Y3049" i="1"/>
  <c r="Z3049" i="1" s="1"/>
  <c r="Y3050" i="1"/>
  <c r="Z3050" i="1" s="1"/>
  <c r="Y3051" i="1"/>
  <c r="Z3051" i="1" s="1"/>
  <c r="Y3052" i="1"/>
  <c r="Z3052" i="1" s="1"/>
  <c r="Y3053" i="1"/>
  <c r="Z3053" i="1" s="1"/>
  <c r="Y3054" i="1"/>
  <c r="Z3054" i="1" s="1"/>
  <c r="Y3055" i="1"/>
  <c r="Z3055" i="1" s="1"/>
  <c r="Y3056" i="1"/>
  <c r="Z3056" i="1" s="1"/>
  <c r="Y3057" i="1"/>
  <c r="Z3057" i="1" s="1"/>
  <c r="Y3058" i="1"/>
  <c r="Z3058" i="1" s="1"/>
  <c r="Y3059" i="1"/>
  <c r="Z3059" i="1" s="1"/>
  <c r="Y3060" i="1"/>
  <c r="Z3060" i="1" s="1"/>
  <c r="Y3061" i="1"/>
  <c r="Z3061" i="1" s="1"/>
  <c r="Y3062" i="1"/>
  <c r="Z3062" i="1" s="1"/>
  <c r="Y3063" i="1"/>
  <c r="Z3063" i="1" s="1"/>
  <c r="Y3064" i="1"/>
  <c r="Z3064" i="1" s="1"/>
  <c r="Y3065" i="1"/>
  <c r="Z3065" i="1" s="1"/>
  <c r="Y3066" i="1"/>
  <c r="Z3066" i="1" s="1"/>
  <c r="Y3067" i="1"/>
  <c r="Z3067" i="1" s="1"/>
  <c r="Y3068" i="1"/>
  <c r="Z3068" i="1" s="1"/>
  <c r="Y3069" i="1"/>
  <c r="Z3069" i="1" s="1"/>
  <c r="Y3070" i="1"/>
  <c r="Z3070" i="1" s="1"/>
  <c r="Y3071" i="1"/>
  <c r="Z3071" i="1" s="1"/>
  <c r="Y3072" i="1"/>
  <c r="Z3072" i="1" s="1"/>
  <c r="Y3073" i="1"/>
  <c r="Z3073" i="1" s="1"/>
  <c r="Y3074" i="1"/>
  <c r="Z3074" i="1" s="1"/>
  <c r="Y3075" i="1"/>
  <c r="Z3075" i="1" s="1"/>
  <c r="Y3076" i="1"/>
  <c r="Z3076" i="1" s="1"/>
  <c r="Y3077" i="1"/>
  <c r="Z3077" i="1" s="1"/>
  <c r="Y3078" i="1"/>
  <c r="Z3078" i="1" s="1"/>
  <c r="Y3079" i="1"/>
  <c r="Z3079" i="1" s="1"/>
  <c r="Y3080" i="1"/>
  <c r="Z3080" i="1" s="1"/>
  <c r="Y3081" i="1"/>
  <c r="Z3081" i="1" s="1"/>
  <c r="Y3082" i="1"/>
  <c r="Z3082" i="1" s="1"/>
  <c r="Y3083" i="1"/>
  <c r="Z3083" i="1" s="1"/>
  <c r="Y3084" i="1"/>
  <c r="Z3084" i="1" s="1"/>
  <c r="Y3085" i="1"/>
  <c r="Z3085" i="1" s="1"/>
  <c r="Y3086" i="1"/>
  <c r="Z3086" i="1" s="1"/>
  <c r="Y3087" i="1"/>
  <c r="Z3087" i="1" s="1"/>
  <c r="Y3088" i="1"/>
  <c r="Z3088" i="1" s="1"/>
  <c r="Y3089" i="1"/>
  <c r="Z3089" i="1" s="1"/>
  <c r="Y3090" i="1"/>
  <c r="Z3090" i="1" s="1"/>
  <c r="Y3091" i="1"/>
  <c r="Z3091" i="1" s="1"/>
  <c r="Y3092" i="1"/>
  <c r="Z3092" i="1" s="1"/>
  <c r="Y3093" i="1"/>
  <c r="Z3093" i="1" s="1"/>
  <c r="Y3094" i="1"/>
  <c r="Z3094" i="1" s="1"/>
  <c r="Y3095" i="1"/>
  <c r="Z3095" i="1" s="1"/>
  <c r="Y3096" i="1"/>
  <c r="Z3096" i="1" s="1"/>
  <c r="Y3097" i="1"/>
  <c r="Z3097" i="1" s="1"/>
  <c r="Y3098" i="1"/>
  <c r="Z3098" i="1" s="1"/>
  <c r="Y3099" i="1"/>
  <c r="Z3099" i="1" s="1"/>
  <c r="Y3100" i="1"/>
  <c r="Z3100" i="1" s="1"/>
  <c r="Y3101" i="1"/>
  <c r="Z3101" i="1" s="1"/>
  <c r="Y3102" i="1"/>
  <c r="Z3102" i="1" s="1"/>
  <c r="Y3103" i="1"/>
  <c r="Z3103" i="1" s="1"/>
  <c r="Y3104" i="1"/>
  <c r="Z3104" i="1" s="1"/>
  <c r="Y3105" i="1"/>
  <c r="Z3105" i="1" s="1"/>
  <c r="Y3106" i="1"/>
  <c r="Z3106" i="1" s="1"/>
  <c r="Y3107" i="1"/>
  <c r="Z3107" i="1" s="1"/>
  <c r="Y3108" i="1"/>
  <c r="Z3108" i="1" s="1"/>
  <c r="Y3109" i="1"/>
  <c r="Z3109" i="1" s="1"/>
  <c r="Y3110" i="1"/>
  <c r="Z3110" i="1" s="1"/>
  <c r="Y3111" i="1"/>
  <c r="Z3111" i="1" s="1"/>
  <c r="Y3112" i="1"/>
  <c r="Z3112" i="1" s="1"/>
  <c r="Y3113" i="1"/>
  <c r="Z3113" i="1" s="1"/>
  <c r="Y3114" i="1"/>
  <c r="Z3114" i="1" s="1"/>
  <c r="Y3115" i="1"/>
  <c r="Z3115" i="1" s="1"/>
  <c r="Y3116" i="1"/>
  <c r="Z3116" i="1" s="1"/>
  <c r="Y3117" i="1"/>
  <c r="Z3117" i="1" s="1"/>
  <c r="Y3118" i="1"/>
  <c r="Z3118" i="1" s="1"/>
  <c r="Y3119" i="1"/>
  <c r="Z3119" i="1" s="1"/>
  <c r="Y3120" i="1"/>
  <c r="Z3120" i="1" s="1"/>
  <c r="Y3121" i="1"/>
  <c r="Z3121" i="1" s="1"/>
  <c r="Y3122" i="1"/>
  <c r="Z3122" i="1" s="1"/>
  <c r="Y3123" i="1"/>
  <c r="Z3123" i="1" s="1"/>
  <c r="Y3124" i="1"/>
  <c r="Z3124" i="1" s="1"/>
  <c r="Y3125" i="1"/>
  <c r="Z3125" i="1" s="1"/>
  <c r="Y3126" i="1"/>
  <c r="Z3126" i="1" s="1"/>
  <c r="Y3127" i="1"/>
  <c r="Z3127" i="1" s="1"/>
  <c r="Y3128" i="1"/>
  <c r="Z3128" i="1" s="1"/>
  <c r="Y3129" i="1"/>
  <c r="Z3129" i="1" s="1"/>
  <c r="Y3130" i="1"/>
  <c r="Z3130" i="1" s="1"/>
  <c r="Y3131" i="1"/>
  <c r="Z3131" i="1" s="1"/>
  <c r="Y3132" i="1"/>
  <c r="Z3132" i="1" s="1"/>
  <c r="Y3133" i="1"/>
  <c r="Z3133" i="1" s="1"/>
  <c r="Y3134" i="1"/>
  <c r="Z3134" i="1" s="1"/>
  <c r="Y3135" i="1"/>
  <c r="Z3135" i="1" s="1"/>
  <c r="Y3136" i="1"/>
  <c r="Z3136" i="1" s="1"/>
  <c r="Y3137" i="1"/>
  <c r="Z3137" i="1" s="1"/>
  <c r="Y3138" i="1"/>
  <c r="Z3138" i="1" s="1"/>
  <c r="Y3139" i="1"/>
  <c r="Z3139" i="1" s="1"/>
  <c r="Y3140" i="1"/>
  <c r="Z3140" i="1" s="1"/>
  <c r="Y3141" i="1"/>
  <c r="Z3141" i="1" s="1"/>
  <c r="Y3142" i="1"/>
  <c r="Z3142" i="1" s="1"/>
  <c r="Y3143" i="1"/>
  <c r="Z3143" i="1" s="1"/>
  <c r="Y3144" i="1"/>
  <c r="Z3144" i="1" s="1"/>
  <c r="Y3145" i="1"/>
  <c r="Z3145" i="1" s="1"/>
  <c r="Y3146" i="1"/>
  <c r="Z3146" i="1" s="1"/>
  <c r="Y3147" i="1"/>
  <c r="Z3147" i="1" s="1"/>
  <c r="Y3148" i="1"/>
  <c r="Z3148" i="1" s="1"/>
  <c r="Y3149" i="1"/>
  <c r="Z3149" i="1" s="1"/>
  <c r="Y3150" i="1"/>
  <c r="Z3150" i="1" s="1"/>
  <c r="Y3151" i="1"/>
  <c r="Z3151" i="1" s="1"/>
  <c r="Y3152" i="1"/>
  <c r="Z3152" i="1" s="1"/>
  <c r="Y3153" i="1"/>
  <c r="Z3153" i="1" s="1"/>
  <c r="Y3154" i="1"/>
  <c r="Z3154" i="1" s="1"/>
  <c r="Y3155" i="1"/>
  <c r="Z3155" i="1" s="1"/>
  <c r="Y3156" i="1"/>
  <c r="Z3156" i="1" s="1"/>
  <c r="Y3157" i="1"/>
  <c r="Z3157" i="1" s="1"/>
  <c r="Y3158" i="1"/>
  <c r="Z3158" i="1" s="1"/>
  <c r="Y3159" i="1"/>
  <c r="Z3159" i="1" s="1"/>
  <c r="Y3160" i="1"/>
  <c r="Z3160" i="1" s="1"/>
  <c r="Y3161" i="1"/>
  <c r="Z3161" i="1" s="1"/>
  <c r="Y3162" i="1"/>
  <c r="Z3162" i="1" s="1"/>
  <c r="Y3163" i="1"/>
  <c r="Z3163" i="1" s="1"/>
  <c r="Y3164" i="1"/>
  <c r="Z3164" i="1" s="1"/>
  <c r="Y3165" i="1"/>
  <c r="Z3165" i="1" s="1"/>
  <c r="Y3166" i="1"/>
  <c r="Z3166" i="1" s="1"/>
  <c r="Y3167" i="1"/>
  <c r="Z3167" i="1" s="1"/>
  <c r="Y3168" i="1"/>
  <c r="Z3168" i="1" s="1"/>
  <c r="Y3169" i="1"/>
  <c r="Z3169" i="1" s="1"/>
  <c r="Y3170" i="1"/>
  <c r="Z3170" i="1" s="1"/>
  <c r="Y3171" i="1"/>
  <c r="Z3171" i="1" s="1"/>
  <c r="Y3172" i="1"/>
  <c r="Z3172" i="1" s="1"/>
  <c r="Y3173" i="1"/>
  <c r="Z3173" i="1" s="1"/>
  <c r="Y3174" i="1"/>
  <c r="Z3174" i="1" s="1"/>
  <c r="Y3175" i="1"/>
  <c r="Z3175" i="1" s="1"/>
  <c r="Y3176" i="1"/>
  <c r="Z3176" i="1" s="1"/>
  <c r="Y3177" i="1"/>
  <c r="Z3177" i="1" s="1"/>
  <c r="Y3178" i="1"/>
  <c r="Z3178" i="1" s="1"/>
  <c r="Y3179" i="1"/>
  <c r="Z3179" i="1" s="1"/>
  <c r="Y3180" i="1"/>
  <c r="Z3180" i="1" s="1"/>
  <c r="Y3181" i="1"/>
  <c r="Z3181" i="1" s="1"/>
  <c r="Y3182" i="1"/>
  <c r="Z3182" i="1" s="1"/>
  <c r="Y3183" i="1"/>
  <c r="Z3183" i="1" s="1"/>
  <c r="Y3184" i="1"/>
  <c r="Z3184" i="1" s="1"/>
  <c r="Y3185" i="1"/>
  <c r="Z3185" i="1" s="1"/>
  <c r="Y3186" i="1"/>
  <c r="Z3186" i="1" s="1"/>
  <c r="Y3187" i="1"/>
  <c r="Z3187" i="1" s="1"/>
  <c r="Y3188" i="1"/>
  <c r="Z3188" i="1" s="1"/>
  <c r="Y3189" i="1"/>
  <c r="Z3189" i="1" s="1"/>
  <c r="Y3190" i="1"/>
  <c r="Z3190" i="1" s="1"/>
  <c r="Y3191" i="1"/>
  <c r="Z3191" i="1" s="1"/>
  <c r="Y3192" i="1"/>
  <c r="Z3192" i="1" s="1"/>
  <c r="Y3193" i="1"/>
  <c r="Z3193" i="1" s="1"/>
  <c r="Y3194" i="1"/>
  <c r="Z3194" i="1" s="1"/>
  <c r="Y3195" i="1"/>
  <c r="Z3195" i="1" s="1"/>
  <c r="Y3196" i="1"/>
  <c r="Z3196" i="1" s="1"/>
  <c r="Y3197" i="1"/>
  <c r="Z3197" i="1" s="1"/>
  <c r="Y3198" i="1"/>
  <c r="Z3198" i="1" s="1"/>
  <c r="Y3199" i="1"/>
  <c r="Z3199" i="1" s="1"/>
  <c r="Y3200" i="1"/>
  <c r="Z3200" i="1" s="1"/>
  <c r="Y3201" i="1"/>
  <c r="Z3201" i="1" s="1"/>
  <c r="Y3202" i="1"/>
  <c r="Z3202" i="1" s="1"/>
  <c r="Y3203" i="1"/>
  <c r="Z3203" i="1" s="1"/>
  <c r="Y3204" i="1"/>
  <c r="Z3204" i="1" s="1"/>
  <c r="Y3205" i="1"/>
  <c r="Z3205" i="1" s="1"/>
  <c r="Y3206" i="1"/>
  <c r="Z3206" i="1" s="1"/>
  <c r="Y3207" i="1"/>
  <c r="Z3207" i="1" s="1"/>
  <c r="Y3208" i="1"/>
  <c r="Z3208" i="1" s="1"/>
  <c r="Y3209" i="1"/>
  <c r="Z3209" i="1" s="1"/>
  <c r="Y3210" i="1"/>
  <c r="Z3210" i="1" s="1"/>
  <c r="Y3211" i="1"/>
  <c r="Z3211" i="1" s="1"/>
  <c r="Y3212" i="1"/>
  <c r="Z3212" i="1" s="1"/>
  <c r="Y3213" i="1"/>
  <c r="Z3213" i="1" s="1"/>
  <c r="Y3214" i="1"/>
  <c r="Z3214" i="1" s="1"/>
  <c r="Y3215" i="1"/>
  <c r="Z3215" i="1" s="1"/>
  <c r="Y3216" i="1"/>
  <c r="Z3216" i="1" s="1"/>
  <c r="Y3217" i="1"/>
  <c r="Z3217" i="1" s="1"/>
  <c r="Y3218" i="1"/>
  <c r="Z3218" i="1" s="1"/>
  <c r="Y3219" i="1"/>
  <c r="Z3219" i="1" s="1"/>
  <c r="Y3220" i="1"/>
  <c r="Z3220" i="1" s="1"/>
  <c r="Y3221" i="1"/>
  <c r="Z3221" i="1" s="1"/>
  <c r="Y3222" i="1"/>
  <c r="Z3222" i="1" s="1"/>
  <c r="Y3223" i="1"/>
  <c r="Z3223" i="1" s="1"/>
  <c r="Y3224" i="1"/>
  <c r="Z3224" i="1" s="1"/>
  <c r="Y3225" i="1"/>
  <c r="Z3225" i="1" s="1"/>
  <c r="Y3226" i="1"/>
  <c r="Z3226" i="1" s="1"/>
  <c r="Y3227" i="1"/>
  <c r="Z3227" i="1" s="1"/>
  <c r="Y3228" i="1"/>
  <c r="Z3228" i="1" s="1"/>
  <c r="Y3229" i="1"/>
  <c r="Z3229" i="1" s="1"/>
  <c r="Y3230" i="1"/>
  <c r="Z3230" i="1" s="1"/>
  <c r="Y3231" i="1"/>
  <c r="Z3231" i="1" s="1"/>
  <c r="Y3232" i="1"/>
  <c r="Z3232" i="1" s="1"/>
  <c r="Y3233" i="1"/>
  <c r="Z3233" i="1" s="1"/>
  <c r="Y3234" i="1"/>
  <c r="Z3234" i="1" s="1"/>
  <c r="Y3235" i="1"/>
  <c r="Z3235" i="1" s="1"/>
  <c r="Y3236" i="1"/>
  <c r="Z3236" i="1" s="1"/>
  <c r="Y3237" i="1"/>
  <c r="Z3237" i="1" s="1"/>
  <c r="Y3238" i="1"/>
  <c r="Z3238" i="1" s="1"/>
  <c r="Y3239" i="1"/>
  <c r="Z3239" i="1" s="1"/>
  <c r="Y3240" i="1"/>
  <c r="Z3240" i="1" s="1"/>
  <c r="Y3241" i="1"/>
  <c r="Z3241" i="1" s="1"/>
  <c r="Y3242" i="1"/>
  <c r="Z3242" i="1" s="1"/>
  <c r="Y3243" i="1"/>
  <c r="Z3243" i="1" s="1"/>
  <c r="Y3244" i="1"/>
  <c r="Z3244" i="1" s="1"/>
  <c r="Y3245" i="1"/>
  <c r="Z3245" i="1" s="1"/>
  <c r="Y3246" i="1"/>
  <c r="Z3246" i="1" s="1"/>
  <c r="Y3247" i="1"/>
  <c r="Z3247" i="1" s="1"/>
  <c r="Y3248" i="1"/>
  <c r="Z3248" i="1" s="1"/>
  <c r="Y3249" i="1"/>
  <c r="Z3249" i="1" s="1"/>
  <c r="Y3250" i="1"/>
  <c r="Z3250" i="1" s="1"/>
  <c r="Y3251" i="1"/>
  <c r="Z3251" i="1" s="1"/>
  <c r="Y3252" i="1"/>
  <c r="Z3252" i="1" s="1"/>
  <c r="Y3253" i="1"/>
  <c r="Z3253" i="1" s="1"/>
  <c r="Y3254" i="1"/>
  <c r="Z3254" i="1" s="1"/>
  <c r="Y3255" i="1"/>
  <c r="Z3255" i="1" s="1"/>
  <c r="Y3256" i="1"/>
  <c r="Z3256" i="1" s="1"/>
  <c r="Y3257" i="1"/>
  <c r="Z3257" i="1" s="1"/>
  <c r="Y3258" i="1"/>
  <c r="Z3258" i="1" s="1"/>
  <c r="Y3259" i="1"/>
  <c r="Z3259" i="1" s="1"/>
  <c r="Y3260" i="1"/>
  <c r="Z3260" i="1" s="1"/>
  <c r="Y3261" i="1"/>
  <c r="Z3261" i="1" s="1"/>
  <c r="Y3262" i="1"/>
  <c r="Z3262" i="1" s="1"/>
  <c r="Y3263" i="1"/>
  <c r="Z3263" i="1" s="1"/>
  <c r="Y3264" i="1"/>
  <c r="Z3264" i="1" s="1"/>
  <c r="Y3265" i="1"/>
  <c r="Z3265" i="1" s="1"/>
  <c r="Y3266" i="1"/>
  <c r="Z3266" i="1" s="1"/>
  <c r="Y3267" i="1"/>
  <c r="Z3267" i="1" s="1"/>
  <c r="Y3268" i="1"/>
  <c r="Z3268" i="1" s="1"/>
  <c r="Y3269" i="1"/>
  <c r="Z3269" i="1" s="1"/>
  <c r="Y3270" i="1"/>
  <c r="Z3270" i="1" s="1"/>
  <c r="Y3271" i="1"/>
  <c r="Z3271" i="1" s="1"/>
  <c r="Y3272" i="1"/>
  <c r="Z3272" i="1" s="1"/>
  <c r="Y3273" i="1"/>
  <c r="Z3273" i="1" s="1"/>
  <c r="Y3274" i="1"/>
  <c r="Z3274" i="1" s="1"/>
  <c r="Y3275" i="1"/>
  <c r="Z3275" i="1" s="1"/>
  <c r="Y3276" i="1"/>
  <c r="Z3276" i="1" s="1"/>
  <c r="Y3277" i="1"/>
  <c r="Z3277" i="1" s="1"/>
  <c r="Y3278" i="1"/>
  <c r="Z3278" i="1" s="1"/>
  <c r="Y3279" i="1"/>
  <c r="Z3279" i="1" s="1"/>
  <c r="Y3280" i="1"/>
  <c r="Z3280" i="1" s="1"/>
  <c r="Y3281" i="1"/>
  <c r="Z3281" i="1" s="1"/>
  <c r="Y3282" i="1"/>
  <c r="Z3282" i="1" s="1"/>
  <c r="Y3283" i="1"/>
  <c r="Z3283" i="1" s="1"/>
  <c r="Y3284" i="1"/>
  <c r="Z3284" i="1" s="1"/>
  <c r="Y3285" i="1"/>
  <c r="Z3285" i="1" s="1"/>
  <c r="Y3286" i="1"/>
  <c r="Z3286" i="1" s="1"/>
  <c r="Y3287" i="1"/>
  <c r="Z3287" i="1" s="1"/>
  <c r="Y3288" i="1"/>
  <c r="Z3288" i="1" s="1"/>
  <c r="Y3289" i="1"/>
  <c r="Z3289" i="1" s="1"/>
  <c r="Y3290" i="1"/>
  <c r="Z3290" i="1" s="1"/>
  <c r="Y3291" i="1"/>
  <c r="Z3291" i="1" s="1"/>
  <c r="Y3292" i="1"/>
  <c r="Z3292" i="1" s="1"/>
  <c r="Y3293" i="1"/>
  <c r="Z3293" i="1" s="1"/>
  <c r="Y3294" i="1"/>
  <c r="Z3294" i="1" s="1"/>
  <c r="Y3295" i="1"/>
  <c r="Z3295" i="1" s="1"/>
  <c r="Y3296" i="1"/>
  <c r="Z3296" i="1" s="1"/>
  <c r="Y3297" i="1"/>
  <c r="Z3297" i="1" s="1"/>
  <c r="Y3298" i="1"/>
  <c r="Z3298" i="1" s="1"/>
  <c r="Y3299" i="1"/>
  <c r="Z3299" i="1" s="1"/>
  <c r="Y3300" i="1"/>
  <c r="Z3300" i="1" s="1"/>
  <c r="Y3301" i="1"/>
  <c r="Z3301" i="1" s="1"/>
  <c r="Y3302" i="1"/>
  <c r="Z3302" i="1" s="1"/>
  <c r="Y3303" i="1"/>
  <c r="Z3303" i="1" s="1"/>
  <c r="Y3304" i="1"/>
  <c r="Z3304" i="1" s="1"/>
  <c r="Y3305" i="1"/>
  <c r="Z3305" i="1" s="1"/>
  <c r="Y3306" i="1"/>
  <c r="Z3306" i="1" s="1"/>
  <c r="Y3307" i="1"/>
  <c r="Z3307" i="1" s="1"/>
  <c r="Y3308" i="1"/>
  <c r="Z3308" i="1" s="1"/>
  <c r="Y3309" i="1"/>
  <c r="Z3309" i="1" s="1"/>
  <c r="Y3310" i="1"/>
  <c r="Z3310" i="1" s="1"/>
  <c r="Y3311" i="1"/>
  <c r="Z3311" i="1" s="1"/>
  <c r="Y3312" i="1"/>
  <c r="Z3312" i="1" s="1"/>
  <c r="Y3313" i="1"/>
  <c r="Z3313" i="1" s="1"/>
  <c r="Y3314" i="1"/>
  <c r="Z3314" i="1" s="1"/>
  <c r="Y3315" i="1"/>
  <c r="Z3315" i="1" s="1"/>
  <c r="Y3316" i="1"/>
  <c r="Z3316" i="1" s="1"/>
  <c r="Y3317" i="1"/>
  <c r="Z3317" i="1" s="1"/>
  <c r="Y3318" i="1"/>
  <c r="Z3318" i="1" s="1"/>
  <c r="Y3319" i="1"/>
  <c r="Z3319" i="1" s="1"/>
  <c r="Y3320" i="1"/>
  <c r="Z3320" i="1" s="1"/>
  <c r="Y3321" i="1"/>
  <c r="Z3321" i="1" s="1"/>
  <c r="Y3322" i="1"/>
  <c r="Z3322" i="1" s="1"/>
  <c r="Y3323" i="1"/>
  <c r="Z3323" i="1" s="1"/>
  <c r="Y3324" i="1"/>
  <c r="Z3324" i="1" s="1"/>
  <c r="Y3325" i="1"/>
  <c r="Z3325" i="1" s="1"/>
  <c r="Y3326" i="1"/>
  <c r="Z3326" i="1" s="1"/>
  <c r="Y3327" i="1"/>
  <c r="Z3327" i="1" s="1"/>
  <c r="Y3328" i="1"/>
  <c r="Z3328" i="1" s="1"/>
  <c r="Y3329" i="1"/>
  <c r="Z3329" i="1" s="1"/>
  <c r="Y3330" i="1"/>
  <c r="Z3330" i="1" s="1"/>
  <c r="Y3331" i="1"/>
  <c r="Z3331" i="1" s="1"/>
  <c r="Y3332" i="1"/>
  <c r="Z3332" i="1" s="1"/>
  <c r="Y3333" i="1"/>
  <c r="Z3333" i="1" s="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Z3368" i="1" s="1"/>
  <c r="Y3369" i="1"/>
  <c r="Z3369" i="1" s="1"/>
  <c r="Y3370" i="1"/>
  <c r="Z3370" i="1" s="1"/>
  <c r="Y3371" i="1"/>
  <c r="Z3371" i="1" s="1"/>
  <c r="Y3372" i="1"/>
  <c r="Z3372" i="1" s="1"/>
  <c r="Y3373" i="1"/>
  <c r="Z3373" i="1" s="1"/>
  <c r="Y3374" i="1"/>
  <c r="Z3374" i="1" s="1"/>
  <c r="Y3375" i="1"/>
  <c r="Z3375" i="1" s="1"/>
  <c r="Y3376" i="1"/>
  <c r="Z3376" i="1" s="1"/>
  <c r="Y3377" i="1"/>
  <c r="Z3377" i="1" s="1"/>
  <c r="Y3378" i="1"/>
  <c r="Z3378" i="1" s="1"/>
  <c r="Y3379" i="1"/>
  <c r="Z3379" i="1" s="1"/>
  <c r="Y3380" i="1"/>
  <c r="Z3380" i="1" s="1"/>
  <c r="Y3381" i="1"/>
  <c r="Z3381" i="1" s="1"/>
  <c r="Y3382" i="1"/>
  <c r="Z3382" i="1" s="1"/>
  <c r="Y3383" i="1"/>
  <c r="Z3383" i="1" s="1"/>
  <c r="Y3384" i="1"/>
  <c r="Z3384" i="1" s="1"/>
  <c r="Y3385" i="1"/>
  <c r="Z3385" i="1" s="1"/>
  <c r="Y3386" i="1"/>
  <c r="Z3386" i="1" s="1"/>
  <c r="Y3387" i="1"/>
  <c r="Z3387" i="1" s="1"/>
  <c r="Y3388" i="1"/>
  <c r="Z3388" i="1" s="1"/>
  <c r="Y3389" i="1"/>
  <c r="Z3389" i="1" s="1"/>
  <c r="Y3390" i="1"/>
  <c r="Z3390" i="1" s="1"/>
  <c r="Y3391" i="1"/>
  <c r="Z3391" i="1" s="1"/>
  <c r="Y3392" i="1"/>
  <c r="Z3392" i="1" s="1"/>
  <c r="Y3393" i="1"/>
  <c r="Z3393" i="1" s="1"/>
  <c r="Y3394" i="1"/>
  <c r="Z3394" i="1" s="1"/>
  <c r="Y3395" i="1"/>
  <c r="Z3395" i="1" s="1"/>
  <c r="Y3396" i="1"/>
  <c r="Z3396" i="1" s="1"/>
  <c r="Y3397" i="1"/>
  <c r="Z3397" i="1" s="1"/>
  <c r="Y3398" i="1"/>
  <c r="Z3398" i="1" s="1"/>
  <c r="Y3399" i="1"/>
  <c r="Z3399" i="1" s="1"/>
  <c r="Y3400" i="1"/>
  <c r="Z3400" i="1" s="1"/>
  <c r="Y3401" i="1"/>
  <c r="Z3401" i="1" s="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Z3470" i="1" s="1"/>
  <c r="Y3471" i="1"/>
  <c r="Z3471" i="1" s="1"/>
  <c r="Y3472" i="1"/>
  <c r="Z3472" i="1" s="1"/>
  <c r="Y3473" i="1"/>
  <c r="Z3473" i="1" s="1"/>
  <c r="Y3474" i="1"/>
  <c r="Z3474" i="1" s="1"/>
  <c r="Y3475" i="1"/>
  <c r="Z3475" i="1" s="1"/>
  <c r="Y3476" i="1"/>
  <c r="Z3476" i="1" s="1"/>
  <c r="Y3477" i="1"/>
  <c r="Z3477" i="1" s="1"/>
  <c r="Y3478" i="1"/>
  <c r="Z3478" i="1" s="1"/>
  <c r="Y3479" i="1"/>
  <c r="Z3479" i="1" s="1"/>
  <c r="Y3480" i="1"/>
  <c r="Z3480" i="1" s="1"/>
  <c r="Y3481" i="1"/>
  <c r="Z3481" i="1" s="1"/>
  <c r="Y3482" i="1"/>
  <c r="Z3482" i="1" s="1"/>
  <c r="Y3483" i="1"/>
  <c r="Z3483" i="1" s="1"/>
  <c r="Y3484" i="1"/>
  <c r="Z3484" i="1" s="1"/>
  <c r="Y3485" i="1"/>
  <c r="Z3485" i="1" s="1"/>
  <c r="Y3486" i="1"/>
  <c r="Z3486" i="1" s="1"/>
  <c r="Y3487" i="1"/>
  <c r="Z3487" i="1" s="1"/>
  <c r="Y3488" i="1"/>
  <c r="Z3488" i="1" s="1"/>
  <c r="Y3489" i="1"/>
  <c r="Z3489" i="1" s="1"/>
  <c r="Y3490" i="1"/>
  <c r="Z3490" i="1" s="1"/>
  <c r="Y3491" i="1"/>
  <c r="Z3491" i="1" s="1"/>
  <c r="Y3492" i="1"/>
  <c r="Z3492" i="1" s="1"/>
  <c r="Y3493" i="1"/>
  <c r="Z3493" i="1" s="1"/>
  <c r="Y3494" i="1"/>
  <c r="Z3494" i="1" s="1"/>
  <c r="Y3495" i="1"/>
  <c r="Z3495" i="1" s="1"/>
  <c r="Y3496" i="1"/>
  <c r="Z3496" i="1" s="1"/>
  <c r="Y3497" i="1"/>
  <c r="Z3497" i="1" s="1"/>
  <c r="Y3498" i="1"/>
  <c r="Z3498" i="1" s="1"/>
  <c r="Y3499" i="1"/>
  <c r="Z3499" i="1" s="1"/>
  <c r="Y3500" i="1"/>
  <c r="Z3500" i="1" s="1"/>
  <c r="Y3501" i="1"/>
  <c r="Z3501" i="1" s="1"/>
  <c r="Y3502" i="1"/>
  <c r="Z3502" i="1" s="1"/>
  <c r="Y3503" i="1"/>
  <c r="Z3503" i="1" s="1"/>
  <c r="Y3504" i="1"/>
  <c r="Z3504" i="1" s="1"/>
  <c r="Y3505" i="1"/>
  <c r="Z3505" i="1" s="1"/>
  <c r="Y3506" i="1"/>
  <c r="Z3506" i="1" s="1"/>
  <c r="Y3507" i="1"/>
  <c r="Z3507" i="1" s="1"/>
  <c r="Y3508" i="1"/>
  <c r="Z3508" i="1" s="1"/>
  <c r="Y3509" i="1"/>
  <c r="Z3509" i="1" s="1"/>
  <c r="Y3510" i="1"/>
  <c r="Z3510" i="1" s="1"/>
  <c r="Y3511" i="1"/>
  <c r="Z3511" i="1" s="1"/>
  <c r="Y3512" i="1"/>
  <c r="Z3512" i="1" s="1"/>
  <c r="Y3513" i="1"/>
  <c r="Z3513" i="1" s="1"/>
  <c r="Y3514" i="1"/>
  <c r="Z3514" i="1" s="1"/>
  <c r="Y3515" i="1"/>
  <c r="Z3515" i="1" s="1"/>
  <c r="Y3516" i="1"/>
  <c r="Z3516" i="1" s="1"/>
  <c r="Y3517" i="1"/>
  <c r="Z3517" i="1" s="1"/>
  <c r="Y3518" i="1"/>
  <c r="Z3518" i="1" s="1"/>
  <c r="Y3519" i="1"/>
  <c r="Z3519" i="1" s="1"/>
  <c r="Y3520" i="1"/>
  <c r="Z3520" i="1" s="1"/>
  <c r="Y3521" i="1"/>
  <c r="Z3521" i="1" s="1"/>
  <c r="Y3522" i="1"/>
  <c r="Z3522" i="1" s="1"/>
  <c r="Y3523" i="1"/>
  <c r="Z3523" i="1" s="1"/>
  <c r="Y3524" i="1"/>
  <c r="Z3524" i="1" s="1"/>
  <c r="Y3525" i="1"/>
  <c r="Z3525" i="1" s="1"/>
  <c r="Y3526" i="1"/>
  <c r="Z3526" i="1" s="1"/>
  <c r="Y3527" i="1"/>
  <c r="Z3527" i="1" s="1"/>
  <c r="Y3528" i="1"/>
  <c r="Z3528" i="1" s="1"/>
  <c r="Y3529" i="1"/>
  <c r="Z3529" i="1" s="1"/>
  <c r="Y3530" i="1"/>
  <c r="Z3530" i="1" s="1"/>
  <c r="Y3531" i="1"/>
  <c r="Z3531" i="1" s="1"/>
  <c r="Y3532" i="1"/>
  <c r="Z3532" i="1" s="1"/>
  <c r="Y3533" i="1"/>
  <c r="Z3533" i="1" s="1"/>
  <c r="Y3534" i="1"/>
  <c r="Z3534" i="1" s="1"/>
  <c r="Y3535" i="1"/>
  <c r="Z3535" i="1" s="1"/>
  <c r="Y3536" i="1"/>
  <c r="Z3536" i="1" s="1"/>
  <c r="Y3537" i="1"/>
  <c r="Z3537" i="1" s="1"/>
  <c r="Y3538" i="1"/>
  <c r="Z3538" i="1" s="1"/>
  <c r="Y3539" i="1"/>
  <c r="Z3539" i="1" s="1"/>
  <c r="Y3540" i="1"/>
  <c r="Z3540" i="1" s="1"/>
  <c r="Y3541" i="1"/>
  <c r="Z3541" i="1" s="1"/>
  <c r="Y3542" i="1"/>
  <c r="Z3542" i="1" s="1"/>
  <c r="Y3543" i="1"/>
  <c r="Z3543" i="1" s="1"/>
  <c r="Y3544" i="1"/>
  <c r="Z3544" i="1" s="1"/>
  <c r="Y3545" i="1"/>
  <c r="Z3545" i="1" s="1"/>
  <c r="Y3546" i="1"/>
  <c r="Z3546" i="1" s="1"/>
  <c r="Y3547" i="1"/>
  <c r="Z3547" i="1" s="1"/>
  <c r="Y3548" i="1"/>
  <c r="Z3548" i="1" s="1"/>
  <c r="Y3549" i="1"/>
  <c r="Z3549" i="1" s="1"/>
  <c r="Y3550" i="1"/>
  <c r="Z3550" i="1" s="1"/>
  <c r="Y3551" i="1"/>
  <c r="Z3551" i="1" s="1"/>
  <c r="Y3552" i="1"/>
  <c r="Z3552" i="1" s="1"/>
  <c r="Y3553" i="1"/>
  <c r="Z3553" i="1" s="1"/>
  <c r="Y3554" i="1"/>
  <c r="Z3554" i="1" s="1"/>
  <c r="Y3555" i="1"/>
  <c r="Z3555" i="1" s="1"/>
  <c r="Y3556" i="1"/>
  <c r="Z3556" i="1" s="1"/>
  <c r="Y3557" i="1"/>
  <c r="Z3557" i="1" s="1"/>
  <c r="Y3558" i="1"/>
  <c r="Z3558" i="1" s="1"/>
  <c r="Y3559" i="1"/>
  <c r="Z3559" i="1" s="1"/>
  <c r="Y3560" i="1"/>
  <c r="Z3560" i="1" s="1"/>
  <c r="Y3561" i="1"/>
  <c r="Z3561" i="1" s="1"/>
  <c r="Y3562" i="1"/>
  <c r="Z3562" i="1" s="1"/>
  <c r="Y3563" i="1"/>
  <c r="Z3563" i="1" s="1"/>
  <c r="Y3564" i="1"/>
  <c r="Z3564" i="1" s="1"/>
  <c r="Y3565" i="1"/>
  <c r="Z3565" i="1" s="1"/>
  <c r="Y3566" i="1"/>
  <c r="Z3566" i="1" s="1"/>
  <c r="Y3567" i="1"/>
  <c r="Z3567" i="1" s="1"/>
  <c r="Y3568" i="1"/>
  <c r="Z3568" i="1" s="1"/>
  <c r="Y3569" i="1"/>
  <c r="Z3569" i="1" s="1"/>
  <c r="Y3570" i="1"/>
  <c r="Z3570" i="1" s="1"/>
  <c r="Y3571" i="1"/>
  <c r="Z3571" i="1" s="1"/>
  <c r="Y3572" i="1"/>
  <c r="Z3572" i="1" s="1"/>
  <c r="Y3573" i="1"/>
  <c r="Z3573" i="1" s="1"/>
  <c r="Y3574" i="1"/>
  <c r="Z3574" i="1" s="1"/>
  <c r="Y3575" i="1"/>
  <c r="Z3575" i="1" s="1"/>
  <c r="Y3576" i="1"/>
  <c r="Z3576" i="1" s="1"/>
  <c r="Y3577" i="1"/>
  <c r="Z3577" i="1" s="1"/>
  <c r="Y3578" i="1"/>
  <c r="Z3578" i="1" s="1"/>
  <c r="Y3579" i="1"/>
  <c r="Z3579" i="1" s="1"/>
  <c r="Y3580" i="1"/>
  <c r="Z3580" i="1" s="1"/>
  <c r="Y3581" i="1"/>
  <c r="Z3581" i="1" s="1"/>
  <c r="Y3582" i="1"/>
  <c r="Z3582" i="1" s="1"/>
  <c r="Y3583" i="1"/>
  <c r="Z3583" i="1" s="1"/>
  <c r="Y3584" i="1"/>
  <c r="Z3584" i="1" s="1"/>
  <c r="Y3585" i="1"/>
  <c r="Z3585" i="1" s="1"/>
  <c r="Y3586" i="1"/>
  <c r="Z3586" i="1" s="1"/>
  <c r="Y3587" i="1"/>
  <c r="Z3587" i="1" s="1"/>
  <c r="Y3588" i="1"/>
  <c r="Z3588" i="1" s="1"/>
  <c r="Y3589" i="1"/>
  <c r="Z3589" i="1" s="1"/>
  <c r="Y3590" i="1"/>
  <c r="Z3590" i="1" s="1"/>
  <c r="Y3591" i="1"/>
  <c r="Z3591" i="1" s="1"/>
  <c r="Y3592" i="1"/>
  <c r="Z3592" i="1" s="1"/>
  <c r="Y3593" i="1"/>
  <c r="Z3593" i="1" s="1"/>
  <c r="Y3594" i="1"/>
  <c r="Z3594" i="1" s="1"/>
  <c r="Y3595" i="1"/>
  <c r="Z3595" i="1" s="1"/>
  <c r="Y3596" i="1"/>
  <c r="Z3596" i="1" s="1"/>
  <c r="Y3597" i="1"/>
  <c r="Z3597" i="1" s="1"/>
  <c r="Y3598" i="1"/>
  <c r="Z3598" i="1" s="1"/>
  <c r="Y3599" i="1"/>
  <c r="Z3599" i="1" s="1"/>
  <c r="Y3600" i="1"/>
  <c r="Z3600" i="1" s="1"/>
  <c r="Y3601" i="1"/>
  <c r="Z3601" i="1" s="1"/>
  <c r="Y3602" i="1"/>
  <c r="Z3602" i="1" s="1"/>
  <c r="Y3603" i="1"/>
  <c r="Z3603" i="1" s="1"/>
  <c r="Y3604" i="1"/>
  <c r="Z3604" i="1" s="1"/>
  <c r="Y3605" i="1"/>
  <c r="Z3605" i="1" s="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Z3640" i="1" s="1"/>
  <c r="Y3641" i="1"/>
  <c r="Z3641" i="1" s="1"/>
  <c r="Y3642" i="1"/>
  <c r="Z3642" i="1" s="1"/>
  <c r="Y3643" i="1"/>
  <c r="Z3643" i="1" s="1"/>
  <c r="Y3644" i="1"/>
  <c r="Z3644" i="1" s="1"/>
  <c r="Y3645" i="1"/>
  <c r="Z3645" i="1" s="1"/>
  <c r="Y3646" i="1"/>
  <c r="Z3646" i="1" s="1"/>
  <c r="Y3647" i="1"/>
  <c r="Z3647" i="1" s="1"/>
  <c r="Y3648" i="1"/>
  <c r="Z3648" i="1" s="1"/>
  <c r="Y3649" i="1"/>
  <c r="Z3649" i="1" s="1"/>
  <c r="Y3650" i="1"/>
  <c r="Z3650" i="1" s="1"/>
  <c r="Y3651" i="1"/>
  <c r="Z3651" i="1" s="1"/>
  <c r="Y3652" i="1"/>
  <c r="Z3652" i="1" s="1"/>
  <c r="Y3653" i="1"/>
  <c r="Z3653" i="1" s="1"/>
  <c r="Y3654" i="1"/>
  <c r="Z3654" i="1" s="1"/>
  <c r="Y3655" i="1"/>
  <c r="Z3655" i="1" s="1"/>
  <c r="Y3656" i="1"/>
  <c r="Z3656" i="1" s="1"/>
  <c r="Y3657" i="1"/>
  <c r="Z3657" i="1" s="1"/>
  <c r="Y3658" i="1"/>
  <c r="Z3658" i="1" s="1"/>
  <c r="Y3659" i="1"/>
  <c r="Z3659" i="1" s="1"/>
  <c r="Y3660" i="1"/>
  <c r="Z3660" i="1" s="1"/>
  <c r="Y3661" i="1"/>
  <c r="Z3661" i="1" s="1"/>
  <c r="Y3662" i="1"/>
  <c r="Z3662" i="1" s="1"/>
  <c r="Y3663" i="1"/>
  <c r="Z3663" i="1" s="1"/>
  <c r="Y3664" i="1"/>
  <c r="Z3664" i="1" s="1"/>
  <c r="Y3665" i="1"/>
  <c r="Z3665" i="1" s="1"/>
  <c r="Y3666" i="1"/>
  <c r="Z3666" i="1" s="1"/>
  <c r="Y3667" i="1"/>
  <c r="Z3667" i="1" s="1"/>
  <c r="Y3668" i="1"/>
  <c r="Z3668" i="1" s="1"/>
  <c r="Y3669" i="1"/>
  <c r="Z3669" i="1" s="1"/>
  <c r="Y3670" i="1"/>
  <c r="Z3670" i="1" s="1"/>
  <c r="Y3671" i="1"/>
  <c r="Z3671" i="1" s="1"/>
  <c r="Y3672" i="1"/>
  <c r="Z3672" i="1" s="1"/>
  <c r="Y3673" i="1"/>
  <c r="Z3673" i="1" s="1"/>
  <c r="Y3674" i="1"/>
  <c r="Z3674" i="1" s="1"/>
  <c r="Y3675" i="1"/>
  <c r="Z3675" i="1" s="1"/>
  <c r="Y3676" i="1"/>
  <c r="Z3676" i="1" s="1"/>
  <c r="Y3677" i="1"/>
  <c r="Z3677" i="1" s="1"/>
  <c r="Y3678" i="1"/>
  <c r="Z3678" i="1" s="1"/>
  <c r="Y3679" i="1"/>
  <c r="Z3679" i="1" s="1"/>
  <c r="Y3680" i="1"/>
  <c r="Z3680" i="1" s="1"/>
  <c r="Y3681" i="1"/>
  <c r="Z3681" i="1" s="1"/>
  <c r="Y3682" i="1"/>
  <c r="Z3682" i="1" s="1"/>
  <c r="Y3683" i="1"/>
  <c r="Z3683" i="1" s="1"/>
  <c r="Y3684" i="1"/>
  <c r="Z3684" i="1" s="1"/>
  <c r="Y3685" i="1"/>
  <c r="Z3685" i="1" s="1"/>
  <c r="Y3686" i="1"/>
  <c r="Z3686" i="1" s="1"/>
  <c r="Y3687" i="1"/>
  <c r="Z3687" i="1" s="1"/>
  <c r="Y3688" i="1"/>
  <c r="Z3688" i="1" s="1"/>
  <c r="Y3689" i="1"/>
  <c r="Z3689" i="1" s="1"/>
  <c r="Y3690" i="1"/>
  <c r="Z3690" i="1" s="1"/>
  <c r="Y3691" i="1"/>
  <c r="Z3691" i="1" s="1"/>
  <c r="Y3692" i="1"/>
  <c r="Z3692" i="1" s="1"/>
  <c r="Y3693" i="1"/>
  <c r="Z3693" i="1" s="1"/>
  <c r="Y3694" i="1"/>
  <c r="Z3694" i="1" s="1"/>
  <c r="Y3695" i="1"/>
  <c r="Z3695" i="1" s="1"/>
  <c r="Y3696" i="1"/>
  <c r="Z3696" i="1" s="1"/>
  <c r="Y3697" i="1"/>
  <c r="Z3697" i="1" s="1"/>
  <c r="Y3698" i="1"/>
  <c r="Z3698" i="1" s="1"/>
  <c r="Y3699" i="1"/>
  <c r="Z3699" i="1" s="1"/>
  <c r="Y3700" i="1"/>
  <c r="Z3700" i="1" s="1"/>
  <c r="Y3701" i="1"/>
  <c r="Z3701" i="1" s="1"/>
  <c r="Y3702" i="1"/>
  <c r="Z3702" i="1" s="1"/>
  <c r="Y3703" i="1"/>
  <c r="Z3703" i="1" s="1"/>
  <c r="Y3704" i="1"/>
  <c r="Z3704" i="1" s="1"/>
  <c r="Y3705" i="1"/>
  <c r="Z3705" i="1" s="1"/>
  <c r="Y3706" i="1"/>
  <c r="Z3706" i="1" s="1"/>
  <c r="Y3707" i="1"/>
  <c r="Z3707" i="1" s="1"/>
  <c r="Y3708" i="1"/>
  <c r="Z3708" i="1" s="1"/>
  <c r="Y3709" i="1"/>
  <c r="Z3709" i="1" s="1"/>
  <c r="Y3710" i="1"/>
  <c r="Z3710" i="1" s="1"/>
  <c r="Y3711" i="1"/>
  <c r="Z3711" i="1" s="1"/>
  <c r="Y3712" i="1"/>
  <c r="Z3712" i="1" s="1"/>
  <c r="Y3713" i="1"/>
  <c r="Z3713" i="1" s="1"/>
  <c r="Y3714" i="1"/>
  <c r="Z3714" i="1" s="1"/>
  <c r="Y3715" i="1"/>
  <c r="Z3715" i="1" s="1"/>
  <c r="Y3716" i="1"/>
  <c r="Z3716" i="1" s="1"/>
  <c r="Y3717" i="1"/>
  <c r="Z3717" i="1" s="1"/>
  <c r="Y3718" i="1"/>
  <c r="Z3718" i="1" s="1"/>
  <c r="Y3719" i="1"/>
  <c r="Z3719" i="1" s="1"/>
  <c r="Y3720" i="1"/>
  <c r="Z3720" i="1" s="1"/>
  <c r="Y3721" i="1"/>
  <c r="Z3721" i="1" s="1"/>
  <c r="Y3722" i="1"/>
  <c r="Z3722" i="1" s="1"/>
  <c r="Y3723" i="1"/>
  <c r="Z3723" i="1" s="1"/>
  <c r="Y3724" i="1"/>
  <c r="Z3724" i="1" s="1"/>
  <c r="Y3725" i="1"/>
  <c r="Z3725" i="1" s="1"/>
  <c r="Y3726" i="1"/>
  <c r="Z3726" i="1" s="1"/>
  <c r="Y3727" i="1"/>
  <c r="Z3727" i="1" s="1"/>
  <c r="Y3728" i="1"/>
  <c r="Z3728" i="1" s="1"/>
  <c r="Y3729" i="1"/>
  <c r="Z3729" i="1" s="1"/>
  <c r="Y3730" i="1"/>
  <c r="Z3730" i="1" s="1"/>
  <c r="Y3731" i="1"/>
  <c r="Z3731" i="1" s="1"/>
  <c r="Y3732" i="1"/>
  <c r="Z3732" i="1" s="1"/>
  <c r="Y3733" i="1"/>
  <c r="Z3733" i="1" s="1"/>
  <c r="Y3734" i="1"/>
  <c r="Z3734" i="1" s="1"/>
  <c r="Y3735" i="1"/>
  <c r="Z3735" i="1" s="1"/>
  <c r="Y3736" i="1"/>
  <c r="Z3736" i="1" s="1"/>
  <c r="Y3737" i="1"/>
  <c r="Z3737" i="1" s="1"/>
  <c r="Y3738" i="1"/>
  <c r="Z3738" i="1" s="1"/>
  <c r="Y3739" i="1"/>
  <c r="Z3739" i="1" s="1"/>
  <c r="Y3740" i="1"/>
  <c r="Z3740" i="1" s="1"/>
  <c r="Y3741" i="1"/>
  <c r="Z3741" i="1" s="1"/>
  <c r="Y3742" i="1"/>
  <c r="Z3742" i="1" s="1"/>
  <c r="Y3743" i="1"/>
  <c r="Z3743" i="1" s="1"/>
  <c r="Y3744" i="1"/>
  <c r="Z3744" i="1" s="1"/>
  <c r="Y3745" i="1"/>
  <c r="Z3745" i="1" s="1"/>
  <c r="Y3746" i="1"/>
  <c r="Z3746" i="1" s="1"/>
  <c r="Y3747" i="1"/>
  <c r="Z3747" i="1" s="1"/>
  <c r="Y3748" i="1"/>
  <c r="Z3748" i="1" s="1"/>
  <c r="Y3749" i="1"/>
  <c r="Z3749" i="1" s="1"/>
  <c r="Y3750" i="1"/>
  <c r="Z3750" i="1" s="1"/>
  <c r="Y3751" i="1"/>
  <c r="Z3751" i="1" s="1"/>
  <c r="Y3752" i="1"/>
  <c r="Z3752" i="1" s="1"/>
  <c r="Y3753" i="1"/>
  <c r="Z3753" i="1" s="1"/>
  <c r="Y3754" i="1"/>
  <c r="Z3754" i="1" s="1"/>
  <c r="Y3755" i="1"/>
  <c r="Z3755" i="1" s="1"/>
  <c r="Y3756" i="1"/>
  <c r="Z3756" i="1" s="1"/>
  <c r="Y3757" i="1"/>
  <c r="Z3757" i="1" s="1"/>
  <c r="Y3758" i="1"/>
  <c r="Z3758" i="1" s="1"/>
  <c r="Y3759" i="1"/>
  <c r="Z3759" i="1" s="1"/>
  <c r="Y3760" i="1"/>
  <c r="Z3760" i="1" s="1"/>
  <c r="Y3761" i="1"/>
  <c r="Z3761" i="1" s="1"/>
  <c r="Y3762" i="1"/>
  <c r="Z3762" i="1" s="1"/>
  <c r="Y3763" i="1"/>
  <c r="Z3763" i="1" s="1"/>
  <c r="Y3764" i="1"/>
  <c r="Z3764" i="1" s="1"/>
  <c r="Y3765" i="1"/>
  <c r="Z3765" i="1" s="1"/>
  <c r="Y3766" i="1"/>
  <c r="Z3766" i="1" s="1"/>
  <c r="Y3767" i="1"/>
  <c r="Z3767" i="1" s="1"/>
  <c r="Y3768" i="1"/>
  <c r="Z3768" i="1" s="1"/>
  <c r="Y3769" i="1"/>
  <c r="Z3769" i="1" s="1"/>
  <c r="Y3770" i="1"/>
  <c r="Z3770" i="1" s="1"/>
  <c r="Y3771" i="1"/>
  <c r="Z3771" i="1" s="1"/>
  <c r="Y3772" i="1"/>
  <c r="Z3772" i="1" s="1"/>
  <c r="Y3773" i="1"/>
  <c r="Z3773" i="1" s="1"/>
  <c r="Y3774" i="1"/>
  <c r="Z3774" i="1" s="1"/>
  <c r="Y3775" i="1"/>
  <c r="Z3775" i="1" s="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Z3878" i="1" s="1"/>
  <c r="Y3879" i="1"/>
  <c r="Z3879" i="1" s="1"/>
  <c r="Y3880" i="1"/>
  <c r="Z3880" i="1" s="1"/>
  <c r="Y3881" i="1"/>
  <c r="Z3881" i="1" s="1"/>
  <c r="Y3882" i="1"/>
  <c r="Z3882" i="1" s="1"/>
  <c r="Y3883" i="1"/>
  <c r="Z3883" i="1" s="1"/>
  <c r="Y3884" i="1"/>
  <c r="Z3884" i="1" s="1"/>
  <c r="Y3885" i="1"/>
  <c r="Z3885" i="1" s="1"/>
  <c r="Y3886" i="1"/>
  <c r="Z3886" i="1" s="1"/>
  <c r="Y3887" i="1"/>
  <c r="Z3887" i="1" s="1"/>
  <c r="Y3888" i="1"/>
  <c r="Z3888" i="1" s="1"/>
  <c r="Y3889" i="1"/>
  <c r="Z3889" i="1" s="1"/>
  <c r="Y3890" i="1"/>
  <c r="Z3890" i="1" s="1"/>
  <c r="Y3891" i="1"/>
  <c r="Z3891" i="1" s="1"/>
  <c r="Y3892" i="1"/>
  <c r="Z3892" i="1" s="1"/>
  <c r="Y3893" i="1"/>
  <c r="Z3893" i="1" s="1"/>
  <c r="Y3894" i="1"/>
  <c r="Z3894" i="1" s="1"/>
  <c r="Y3895" i="1"/>
  <c r="Z3895" i="1" s="1"/>
  <c r="Y3896" i="1"/>
  <c r="Z3896" i="1" s="1"/>
  <c r="Y3897" i="1"/>
  <c r="Z3897" i="1" s="1"/>
  <c r="Y3898" i="1"/>
  <c r="Z3898" i="1" s="1"/>
  <c r="Y3899" i="1"/>
  <c r="Z3899" i="1" s="1"/>
  <c r="Y3900" i="1"/>
  <c r="Z3900" i="1" s="1"/>
  <c r="Y3901" i="1"/>
  <c r="Z3901" i="1" s="1"/>
  <c r="Y3902" i="1"/>
  <c r="Z3902" i="1" s="1"/>
  <c r="Y3903" i="1"/>
  <c r="Z3903" i="1" s="1"/>
  <c r="Y3904" i="1"/>
  <c r="Z3904" i="1" s="1"/>
  <c r="Y3905" i="1"/>
  <c r="Z3905" i="1" s="1"/>
  <c r="Y3906" i="1"/>
  <c r="Z3906" i="1" s="1"/>
  <c r="Y3907" i="1"/>
  <c r="Z3907" i="1" s="1"/>
  <c r="Y3908" i="1"/>
  <c r="Z3908" i="1" s="1"/>
  <c r="Y3909" i="1"/>
  <c r="Z3909" i="1" s="1"/>
  <c r="Y3910" i="1"/>
  <c r="Z3910" i="1" s="1"/>
  <c r="Y3911" i="1"/>
  <c r="Z3911" i="1" s="1"/>
  <c r="Y3912" i="1"/>
  <c r="Z3912" i="1" s="1"/>
  <c r="Y3913" i="1"/>
  <c r="Z3913" i="1" s="1"/>
  <c r="Y3914" i="1"/>
  <c r="Z3914" i="1" s="1"/>
  <c r="Y3915" i="1"/>
  <c r="Z3915" i="1" s="1"/>
  <c r="Y3916" i="1"/>
  <c r="Z3916" i="1" s="1"/>
  <c r="Y3917" i="1"/>
  <c r="Z3917" i="1" s="1"/>
  <c r="Y3918" i="1"/>
  <c r="Z3918" i="1" s="1"/>
  <c r="Y3919" i="1"/>
  <c r="Z3919" i="1" s="1"/>
  <c r="Y3920" i="1"/>
  <c r="Z3920" i="1" s="1"/>
  <c r="Y3921" i="1"/>
  <c r="Z3921" i="1" s="1"/>
  <c r="Y3922" i="1"/>
  <c r="Z3922" i="1" s="1"/>
  <c r="Y3923" i="1"/>
  <c r="Z3923" i="1" s="1"/>
  <c r="Y3924" i="1"/>
  <c r="Z3924" i="1" s="1"/>
  <c r="Y3925" i="1"/>
  <c r="Z3925" i="1" s="1"/>
  <c r="Y3926" i="1"/>
  <c r="Z3926" i="1" s="1"/>
  <c r="Y3927" i="1"/>
  <c r="Z3927" i="1" s="1"/>
  <c r="Y3928" i="1"/>
  <c r="Z3928" i="1" s="1"/>
  <c r="Y3929" i="1"/>
  <c r="Z3929" i="1" s="1"/>
  <c r="Y3930" i="1"/>
  <c r="Z3930" i="1" s="1"/>
  <c r="Y3931" i="1"/>
  <c r="Z3931" i="1" s="1"/>
  <c r="Y3932" i="1"/>
  <c r="Z3932" i="1" s="1"/>
  <c r="Y3933" i="1"/>
  <c r="Z3933" i="1" s="1"/>
  <c r="Y3934" i="1"/>
  <c r="Z3934" i="1" s="1"/>
  <c r="Y3935" i="1"/>
  <c r="Z3935" i="1" s="1"/>
  <c r="Y3936" i="1"/>
  <c r="Z3936" i="1" s="1"/>
  <c r="Y3937" i="1"/>
  <c r="Z3937" i="1" s="1"/>
  <c r="Y3938" i="1"/>
  <c r="Z3938" i="1" s="1"/>
  <c r="Y3939" i="1"/>
  <c r="Z3939" i="1" s="1"/>
  <c r="Y3940" i="1"/>
  <c r="Z3940" i="1" s="1"/>
  <c r="Y3941" i="1"/>
  <c r="Z3941" i="1" s="1"/>
  <c r="Y3942" i="1"/>
  <c r="Z3942" i="1" s="1"/>
  <c r="Y3943" i="1"/>
  <c r="Z3943" i="1" s="1"/>
  <c r="Y3944" i="1"/>
  <c r="Z3944" i="1" s="1"/>
  <c r="Y3945" i="1"/>
  <c r="Z3945" i="1" s="1"/>
  <c r="Y3946" i="1"/>
  <c r="Z3946" i="1" s="1"/>
  <c r="Y3947" i="1"/>
  <c r="Z3947" i="1" s="1"/>
  <c r="Y3948" i="1"/>
  <c r="Z3948" i="1" s="1"/>
  <c r="Y3949" i="1"/>
  <c r="Z3949" i="1" s="1"/>
  <c r="Y3950" i="1"/>
  <c r="Z3950" i="1" s="1"/>
  <c r="Y3951" i="1"/>
  <c r="Z3951" i="1" s="1"/>
  <c r="Y3952" i="1"/>
  <c r="Z3952" i="1" s="1"/>
  <c r="Y3953" i="1"/>
  <c r="Z3953" i="1" s="1"/>
  <c r="Y3954" i="1"/>
  <c r="Z3954" i="1" s="1"/>
  <c r="Y3955" i="1"/>
  <c r="Z3955" i="1" s="1"/>
  <c r="Y3956" i="1"/>
  <c r="Z3956" i="1" s="1"/>
  <c r="Y3957" i="1"/>
  <c r="Z3957" i="1" s="1"/>
  <c r="Y3958" i="1"/>
  <c r="Z3958" i="1" s="1"/>
  <c r="Y3959" i="1"/>
  <c r="Z3959" i="1" s="1"/>
  <c r="Y3960" i="1"/>
  <c r="Z3960" i="1" s="1"/>
  <c r="Y3961" i="1"/>
  <c r="Z3961" i="1" s="1"/>
  <c r="Y3962" i="1"/>
  <c r="Z3962" i="1" s="1"/>
  <c r="Y3963" i="1"/>
  <c r="Z3963" i="1" s="1"/>
  <c r="Y3964" i="1"/>
  <c r="Z3964" i="1" s="1"/>
  <c r="Y3965" i="1"/>
  <c r="Z3965" i="1" s="1"/>
  <c r="Y3966" i="1"/>
  <c r="Z3966" i="1" s="1"/>
  <c r="Y3967" i="1"/>
  <c r="Z3967" i="1" s="1"/>
  <c r="Y3968" i="1"/>
  <c r="Z3968" i="1" s="1"/>
  <c r="Y3969" i="1"/>
  <c r="Z3969" i="1" s="1"/>
  <c r="Y3970" i="1"/>
  <c r="Z3970" i="1" s="1"/>
  <c r="Y3971" i="1"/>
  <c r="Z3971" i="1" s="1"/>
  <c r="Y3972" i="1"/>
  <c r="Z3972" i="1" s="1"/>
  <c r="Y3973" i="1"/>
  <c r="Z3973" i="1" s="1"/>
  <c r="Y3974" i="1"/>
  <c r="Z3974" i="1" s="1"/>
  <c r="Y3975" i="1"/>
  <c r="Z3975" i="1" s="1"/>
  <c r="Y3976" i="1"/>
  <c r="Z3976" i="1" s="1"/>
  <c r="Y3977" i="1"/>
  <c r="Z3977" i="1" s="1"/>
  <c r="Y3978" i="1"/>
  <c r="Z3978" i="1" s="1"/>
  <c r="Y3979" i="1"/>
  <c r="Z3979" i="1" s="1"/>
  <c r="Y3980" i="1"/>
  <c r="Z3980" i="1" s="1"/>
  <c r="Y3981" i="1"/>
  <c r="Z3981" i="1" s="1"/>
  <c r="Y3982" i="1"/>
  <c r="Z3982" i="1" s="1"/>
  <c r="Y3983" i="1"/>
  <c r="Z3983" i="1" s="1"/>
  <c r="Y3984" i="1"/>
  <c r="Z3984" i="1" s="1"/>
  <c r="Y3985" i="1"/>
  <c r="Z3985" i="1" s="1"/>
  <c r="Y3986" i="1"/>
  <c r="Z3986" i="1" s="1"/>
  <c r="Y3987" i="1"/>
  <c r="Z3987" i="1" s="1"/>
  <c r="Y3988" i="1"/>
  <c r="Z3988" i="1" s="1"/>
  <c r="Y3989" i="1"/>
  <c r="Z3989" i="1" s="1"/>
  <c r="Y3990" i="1"/>
  <c r="Z3990" i="1" s="1"/>
  <c r="Y3991" i="1"/>
  <c r="Z3991" i="1" s="1"/>
  <c r="Y3992" i="1"/>
  <c r="Z3992" i="1" s="1"/>
  <c r="Y3993" i="1"/>
  <c r="Z3993" i="1" s="1"/>
  <c r="Y3994" i="1"/>
  <c r="Z3994" i="1" s="1"/>
  <c r="Y3995" i="1"/>
  <c r="Z3995" i="1" s="1"/>
  <c r="Y3996" i="1"/>
  <c r="Z3996" i="1" s="1"/>
  <c r="Y3997" i="1"/>
  <c r="Z3997" i="1" s="1"/>
  <c r="Y3998" i="1"/>
  <c r="Z3998" i="1" s="1"/>
  <c r="Y3999" i="1"/>
  <c r="Z3999" i="1" s="1"/>
  <c r="Y4000" i="1"/>
  <c r="Z4000" i="1" s="1"/>
  <c r="Y4001" i="1"/>
  <c r="Z4001" i="1" s="1"/>
  <c r="Y4002" i="1"/>
  <c r="Z4002" i="1" s="1"/>
  <c r="Y4003" i="1"/>
  <c r="Z4003" i="1" s="1"/>
  <c r="Y4004" i="1"/>
  <c r="Z4004" i="1" s="1"/>
  <c r="Y4005" i="1"/>
  <c r="Z4005" i="1" s="1"/>
  <c r="Y4006" i="1"/>
  <c r="Z4006" i="1" s="1"/>
  <c r="Y4007" i="1"/>
  <c r="Z4007" i="1" s="1"/>
  <c r="Y4008" i="1"/>
  <c r="Z4008" i="1" s="1"/>
  <c r="Y4009" i="1"/>
  <c r="Z4009" i="1" s="1"/>
  <c r="Y4010" i="1"/>
  <c r="Z4010" i="1" s="1"/>
  <c r="Y4011" i="1"/>
  <c r="Z4011" i="1" s="1"/>
  <c r="Y4012" i="1"/>
  <c r="Z4012" i="1" s="1"/>
  <c r="Y4013" i="1"/>
  <c r="Z4013" i="1" s="1"/>
  <c r="Y4014" i="1"/>
  <c r="Z4014" i="1" s="1"/>
  <c r="Y4015" i="1"/>
  <c r="Z4015" i="1" s="1"/>
  <c r="Y4016" i="1"/>
  <c r="Z4016" i="1" s="1"/>
  <c r="Y4017" i="1"/>
  <c r="Z4017" i="1" s="1"/>
  <c r="Y4018" i="1"/>
  <c r="Z4018" i="1" s="1"/>
  <c r="Y4019" i="1"/>
  <c r="Z4019" i="1" s="1"/>
  <c r="Y4020" i="1"/>
  <c r="Z4020" i="1" s="1"/>
  <c r="Y4021" i="1"/>
  <c r="Z4021" i="1" s="1"/>
  <c r="Y4022" i="1"/>
  <c r="Z4022" i="1" s="1"/>
  <c r="Y4023" i="1"/>
  <c r="Z4023" i="1" s="1"/>
  <c r="Y4024" i="1"/>
  <c r="Z4024" i="1" s="1"/>
  <c r="Y4025" i="1"/>
  <c r="Z4025" i="1" s="1"/>
  <c r="Y4026" i="1"/>
  <c r="Z4026" i="1" s="1"/>
  <c r="Y4027" i="1"/>
  <c r="Z4027" i="1" s="1"/>
  <c r="Y4028" i="1"/>
  <c r="Z4028" i="1" s="1"/>
  <c r="Y4029" i="1"/>
  <c r="Z4029" i="1" s="1"/>
  <c r="Y4030" i="1"/>
  <c r="Z4030" i="1" s="1"/>
  <c r="Y4031" i="1"/>
  <c r="Z4031" i="1" s="1"/>
  <c r="Y4032" i="1"/>
  <c r="Z4032" i="1" s="1"/>
  <c r="Y4033" i="1"/>
  <c r="Z4033" i="1" s="1"/>
  <c r="Y4034" i="1"/>
  <c r="Z4034" i="1" s="1"/>
  <c r="Y4035" i="1"/>
  <c r="Z4035" i="1" s="1"/>
  <c r="Y4036" i="1"/>
  <c r="Z4036" i="1" s="1"/>
  <c r="Y4037" i="1"/>
  <c r="Z4037" i="1" s="1"/>
  <c r="Y4038" i="1"/>
  <c r="Z4038" i="1" s="1"/>
  <c r="Y4039" i="1"/>
  <c r="Z4039" i="1" s="1"/>
  <c r="Y4040" i="1"/>
  <c r="Z4040" i="1" s="1"/>
  <c r="Y4041" i="1"/>
  <c r="Z4041" i="1" s="1"/>
  <c r="Y4042" i="1"/>
  <c r="Z4042" i="1" s="1"/>
  <c r="Y4043" i="1"/>
  <c r="Z4043" i="1" s="1"/>
  <c r="Y4044" i="1"/>
  <c r="Z4044" i="1" s="1"/>
  <c r="Y4045" i="1"/>
  <c r="Z4045" i="1" s="1"/>
  <c r="Y4046" i="1"/>
  <c r="Z4046" i="1" s="1"/>
  <c r="Y4047" i="1"/>
  <c r="Z4047" i="1" s="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Z4082" i="1" s="1"/>
  <c r="Y4083" i="1"/>
  <c r="Z4083" i="1" s="1"/>
  <c r="Y4084" i="1"/>
  <c r="Z4084" i="1" s="1"/>
  <c r="Y4085" i="1"/>
  <c r="Z4085" i="1" s="1"/>
  <c r="Y4086" i="1"/>
  <c r="Z4086" i="1" s="1"/>
  <c r="Y4087" i="1"/>
  <c r="Z4087" i="1" s="1"/>
  <c r="Y4088" i="1"/>
  <c r="Z4088" i="1" s="1"/>
  <c r="Y4089" i="1"/>
  <c r="Z4089" i="1" s="1"/>
  <c r="Y4090" i="1"/>
  <c r="Z4090" i="1" s="1"/>
  <c r="Y4091" i="1"/>
  <c r="Z4091" i="1" s="1"/>
  <c r="Y4092" i="1"/>
  <c r="Z4092" i="1" s="1"/>
  <c r="Y4093" i="1"/>
  <c r="Z4093" i="1" s="1"/>
  <c r="Y4094" i="1"/>
  <c r="Z4094" i="1" s="1"/>
  <c r="Y4095" i="1"/>
  <c r="Z4095" i="1" s="1"/>
  <c r="Y4096" i="1"/>
  <c r="Z4096" i="1" s="1"/>
  <c r="Y4097" i="1"/>
  <c r="Z4097" i="1" s="1"/>
  <c r="Y4098" i="1"/>
  <c r="Z4098" i="1" s="1"/>
  <c r="Y4099" i="1"/>
  <c r="Z4099" i="1" s="1"/>
  <c r="Y4100" i="1"/>
  <c r="Z4100" i="1" s="1"/>
  <c r="Y4101" i="1"/>
  <c r="Z4101" i="1" s="1"/>
  <c r="Y4102" i="1"/>
  <c r="Z4102" i="1" s="1"/>
  <c r="Y4103" i="1"/>
  <c r="Z4103" i="1" s="1"/>
  <c r="Y4104" i="1"/>
  <c r="Z4104" i="1" s="1"/>
  <c r="Y4105" i="1"/>
  <c r="Z4105" i="1" s="1"/>
  <c r="Y4106" i="1"/>
  <c r="Z4106" i="1" s="1"/>
  <c r="Y4107" i="1"/>
  <c r="Z4107" i="1" s="1"/>
  <c r="Y4108" i="1"/>
  <c r="Z4108" i="1" s="1"/>
  <c r="Y4109" i="1"/>
  <c r="Z4109" i="1" s="1"/>
  <c r="Y4110" i="1"/>
  <c r="Z4110" i="1" s="1"/>
  <c r="Y4111" i="1"/>
  <c r="Z4111" i="1" s="1"/>
  <c r="Y4112" i="1"/>
  <c r="Z4112" i="1" s="1"/>
  <c r="Y4113" i="1"/>
  <c r="Z4113" i="1" s="1"/>
  <c r="Y4114" i="1"/>
  <c r="Z4114" i="1" s="1"/>
  <c r="Y4115" i="1"/>
  <c r="Z4115" i="1" s="1"/>
  <c r="Y4116" i="1"/>
  <c r="Z4116" i="1" s="1"/>
  <c r="Y4117" i="1"/>
  <c r="Z4117" i="1" s="1"/>
  <c r="Y4118" i="1"/>
  <c r="Z4118" i="1" s="1"/>
  <c r="Y4119" i="1"/>
  <c r="Z4119" i="1" s="1"/>
  <c r="Y4120" i="1"/>
  <c r="Z4120" i="1" s="1"/>
  <c r="Y4121" i="1"/>
  <c r="Z4121" i="1" s="1"/>
  <c r="Y4122" i="1"/>
  <c r="Z4122" i="1" s="1"/>
  <c r="Y4123" i="1"/>
  <c r="Z4123" i="1" s="1"/>
  <c r="Y4124" i="1"/>
  <c r="Z4124" i="1" s="1"/>
  <c r="Y4125" i="1"/>
  <c r="Z4125" i="1" s="1"/>
  <c r="Y4126" i="1"/>
  <c r="Z4126" i="1" s="1"/>
  <c r="Y4127" i="1"/>
  <c r="Z4127" i="1" s="1"/>
  <c r="Y4128" i="1"/>
  <c r="Z4128" i="1" s="1"/>
  <c r="Y4129" i="1"/>
  <c r="Z4129" i="1" s="1"/>
  <c r="Y4130" i="1"/>
  <c r="Z4130" i="1" s="1"/>
  <c r="Y4131" i="1"/>
  <c r="Z4131" i="1" s="1"/>
  <c r="Y4132" i="1"/>
  <c r="Z4132" i="1" s="1"/>
  <c r="Y4133" i="1"/>
  <c r="Z4133" i="1" s="1"/>
  <c r="Y4134" i="1"/>
  <c r="Z4134" i="1" s="1"/>
  <c r="Y4135" i="1"/>
  <c r="Z4135" i="1" s="1"/>
  <c r="Y4136" i="1"/>
  <c r="Z4136" i="1" s="1"/>
  <c r="Y4137" i="1"/>
  <c r="Z4137" i="1" s="1"/>
  <c r="Y4138" i="1"/>
  <c r="Z4138" i="1" s="1"/>
  <c r="Y4139" i="1"/>
  <c r="Z4139" i="1" s="1"/>
  <c r="Y4140" i="1"/>
  <c r="Z4140" i="1" s="1"/>
  <c r="Y4141" i="1"/>
  <c r="Z4141" i="1" s="1"/>
  <c r="Y4142" i="1"/>
  <c r="Z4142" i="1" s="1"/>
  <c r="Y4143" i="1"/>
  <c r="Z4143" i="1" s="1"/>
  <c r="Y4144" i="1"/>
  <c r="Z4144" i="1" s="1"/>
  <c r="Y4145" i="1"/>
  <c r="Z4145" i="1" s="1"/>
  <c r="Y4146" i="1"/>
  <c r="Z4146" i="1" s="1"/>
  <c r="Y4147" i="1"/>
  <c r="Z4147" i="1" s="1"/>
  <c r="Y4148" i="1"/>
  <c r="Z4148" i="1" s="1"/>
  <c r="Y4149" i="1"/>
  <c r="Z4149" i="1" s="1"/>
  <c r="Y4150" i="1"/>
  <c r="Z4150" i="1" s="1"/>
  <c r="Y4151" i="1"/>
  <c r="Z4151" i="1" s="1"/>
  <c r="Y4152" i="1"/>
  <c r="Z4152" i="1" s="1"/>
  <c r="Y4153" i="1"/>
  <c r="Z4153" i="1" s="1"/>
  <c r="Y4154" i="1"/>
  <c r="Z4154" i="1" s="1"/>
  <c r="Y4155" i="1"/>
  <c r="Z4155" i="1" s="1"/>
  <c r="Y4156" i="1"/>
  <c r="Z4156" i="1" s="1"/>
  <c r="Y4157" i="1"/>
  <c r="Z4157" i="1" s="1"/>
  <c r="Y4158" i="1"/>
  <c r="Z4158" i="1" s="1"/>
  <c r="Y4159" i="1"/>
  <c r="Z4159" i="1" s="1"/>
  <c r="Y4160" i="1"/>
  <c r="Z4160" i="1" s="1"/>
  <c r="Y4161" i="1"/>
  <c r="Z4161" i="1" s="1"/>
  <c r="Y4162" i="1"/>
  <c r="Z4162" i="1" s="1"/>
  <c r="Y4163" i="1"/>
  <c r="Z4163" i="1" s="1"/>
  <c r="Y4164" i="1"/>
  <c r="Z4164" i="1" s="1"/>
  <c r="Y4165" i="1"/>
  <c r="Z4165" i="1" s="1"/>
  <c r="Y4166" i="1"/>
  <c r="Z4166" i="1" s="1"/>
  <c r="Y4167" i="1"/>
  <c r="Z4167" i="1" s="1"/>
  <c r="Y4168" i="1"/>
  <c r="Z4168" i="1" s="1"/>
  <c r="Y4169" i="1"/>
  <c r="Z4169" i="1" s="1"/>
  <c r="Y4170" i="1"/>
  <c r="Z4170" i="1" s="1"/>
  <c r="Y4171" i="1"/>
  <c r="Z4171" i="1" s="1"/>
  <c r="Y4172" i="1"/>
  <c r="Z4172" i="1" s="1"/>
  <c r="Y4173" i="1"/>
  <c r="Z4173" i="1" s="1"/>
  <c r="Y4174" i="1"/>
  <c r="Z4174" i="1" s="1"/>
  <c r="Y4175" i="1"/>
  <c r="Z4175" i="1" s="1"/>
  <c r="Y4176" i="1"/>
  <c r="Z4176" i="1" s="1"/>
  <c r="Y4177" i="1"/>
  <c r="Z4177" i="1" s="1"/>
  <c r="Y4178" i="1"/>
  <c r="Z4178" i="1" s="1"/>
  <c r="Y4179" i="1"/>
  <c r="Z4179" i="1" s="1"/>
  <c r="Y4180" i="1"/>
  <c r="Z4180" i="1" s="1"/>
  <c r="Y4181" i="1"/>
  <c r="Z4181" i="1" s="1"/>
  <c r="Y4182" i="1"/>
  <c r="Z4182" i="1" s="1"/>
  <c r="Y4183" i="1"/>
  <c r="Z4183" i="1" s="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Z4218" i="1" s="1"/>
  <c r="Y4219" i="1"/>
  <c r="Z4219" i="1" s="1"/>
  <c r="Y4220" i="1"/>
  <c r="Z4220" i="1" s="1"/>
  <c r="Y4221" i="1"/>
  <c r="Z4221" i="1" s="1"/>
  <c r="Y4222" i="1"/>
  <c r="Z4222" i="1" s="1"/>
  <c r="Y4223" i="1"/>
  <c r="Z4223" i="1" s="1"/>
  <c r="Y4224" i="1"/>
  <c r="Z4224" i="1" s="1"/>
  <c r="Y4225" i="1"/>
  <c r="Z4225" i="1" s="1"/>
  <c r="Y4226" i="1"/>
  <c r="Z4226" i="1" s="1"/>
  <c r="Y4227" i="1"/>
  <c r="Z4227" i="1" s="1"/>
  <c r="Y4228" i="1"/>
  <c r="Z4228" i="1" s="1"/>
  <c r="Y4229" i="1"/>
  <c r="Z4229" i="1" s="1"/>
  <c r="Y4230" i="1"/>
  <c r="Z4230" i="1" s="1"/>
  <c r="Y4231" i="1"/>
  <c r="Z4231" i="1" s="1"/>
  <c r="Y4232" i="1"/>
  <c r="Z4232" i="1" s="1"/>
  <c r="Y4233" i="1"/>
  <c r="Z4233" i="1" s="1"/>
  <c r="Y4234" i="1"/>
  <c r="Z4234" i="1" s="1"/>
  <c r="Y4235" i="1"/>
  <c r="Z4235" i="1" s="1"/>
  <c r="Y4236" i="1"/>
  <c r="Z4236" i="1" s="1"/>
  <c r="Y4237" i="1"/>
  <c r="Z4237" i="1" s="1"/>
  <c r="Y4238" i="1"/>
  <c r="Z4238" i="1" s="1"/>
  <c r="Y4239" i="1"/>
  <c r="Z4239" i="1" s="1"/>
  <c r="Y4240" i="1"/>
  <c r="Z4240" i="1" s="1"/>
  <c r="Y4241" i="1"/>
  <c r="Z4241" i="1" s="1"/>
  <c r="Y4242" i="1"/>
  <c r="Z4242" i="1" s="1"/>
  <c r="Y4243" i="1"/>
  <c r="Z4243" i="1" s="1"/>
  <c r="Y4244" i="1"/>
  <c r="Z4244" i="1" s="1"/>
  <c r="Y4245" i="1"/>
  <c r="Z4245" i="1" s="1"/>
  <c r="Y4246" i="1"/>
  <c r="Z4246" i="1" s="1"/>
  <c r="Y4247" i="1"/>
  <c r="Z4247" i="1" s="1"/>
  <c r="Y4248" i="1"/>
  <c r="Z4248" i="1" s="1"/>
  <c r="Y4249" i="1"/>
  <c r="Z4249" i="1" s="1"/>
  <c r="Y4250" i="1"/>
  <c r="Z4250" i="1" s="1"/>
  <c r="Y4251" i="1"/>
  <c r="Z4251" i="1" s="1"/>
  <c r="Y4252" i="1"/>
  <c r="Z4252" i="1" s="1"/>
  <c r="Y4253" i="1"/>
  <c r="Z4253" i="1" s="1"/>
  <c r="Y4254" i="1"/>
  <c r="Z4254" i="1" s="1"/>
  <c r="Y4255" i="1"/>
  <c r="Z4255" i="1" s="1"/>
  <c r="Y4256" i="1"/>
  <c r="Z4256" i="1" s="1"/>
  <c r="Y4257" i="1"/>
  <c r="Z4257" i="1" s="1"/>
  <c r="Y4258" i="1"/>
  <c r="Z4258" i="1" s="1"/>
  <c r="Y4259" i="1"/>
  <c r="Z4259" i="1" s="1"/>
  <c r="Y4260" i="1"/>
  <c r="Z4260" i="1" s="1"/>
  <c r="Y4261" i="1"/>
  <c r="Z4261" i="1" s="1"/>
  <c r="Y4262" i="1"/>
  <c r="Z4262" i="1" s="1"/>
  <c r="Y4263" i="1"/>
  <c r="Z4263" i="1" s="1"/>
  <c r="Y4264" i="1"/>
  <c r="Z4264" i="1" s="1"/>
  <c r="Y4265" i="1"/>
  <c r="Z4265" i="1" s="1"/>
  <c r="Y4266" i="1"/>
  <c r="Z4266" i="1" s="1"/>
  <c r="Y4267" i="1"/>
  <c r="Z4267" i="1" s="1"/>
  <c r="Y4268" i="1"/>
  <c r="Z4268" i="1" s="1"/>
  <c r="Y4269" i="1"/>
  <c r="Z4269" i="1" s="1"/>
  <c r="Y4270" i="1"/>
  <c r="Z4270" i="1" s="1"/>
  <c r="Y4271" i="1"/>
  <c r="Z4271" i="1" s="1"/>
  <c r="Y4272" i="1"/>
  <c r="Z4272" i="1" s="1"/>
  <c r="Y4273" i="1"/>
  <c r="Z4273" i="1" s="1"/>
  <c r="Y4274" i="1"/>
  <c r="Z4274" i="1" s="1"/>
  <c r="Y4275" i="1"/>
  <c r="Z4275" i="1" s="1"/>
  <c r="Y4276" i="1"/>
  <c r="Z4276" i="1" s="1"/>
  <c r="Y4277" i="1"/>
  <c r="Z4277" i="1" s="1"/>
  <c r="Y4278" i="1"/>
  <c r="Z4278" i="1" s="1"/>
  <c r="Y4279" i="1"/>
  <c r="Z4279" i="1" s="1"/>
  <c r="Y4280" i="1"/>
  <c r="Z4280" i="1" s="1"/>
  <c r="Y4281" i="1"/>
  <c r="Z4281" i="1" s="1"/>
  <c r="Y4282" i="1"/>
  <c r="Z4282" i="1" s="1"/>
  <c r="Y4283" i="1"/>
  <c r="Z4283" i="1" s="1"/>
  <c r="Y4284" i="1"/>
  <c r="Z4284" i="1" s="1"/>
  <c r="Y4285" i="1"/>
  <c r="Z4285" i="1" s="1"/>
  <c r="Y4286" i="1"/>
  <c r="Z4286" i="1" s="1"/>
  <c r="Y4287" i="1"/>
  <c r="Z4287" i="1" s="1"/>
  <c r="Y4288" i="1"/>
  <c r="Z4288" i="1" s="1"/>
  <c r="Y4289" i="1"/>
  <c r="Z4289" i="1" s="1"/>
  <c r="Y4290" i="1"/>
  <c r="Z4290" i="1" s="1"/>
  <c r="Y4291" i="1"/>
  <c r="Z4291" i="1" s="1"/>
  <c r="Y4292" i="1"/>
  <c r="Z4292" i="1" s="1"/>
  <c r="Y4293" i="1"/>
  <c r="Z4293" i="1" s="1"/>
  <c r="Y4294" i="1"/>
  <c r="Z4294" i="1" s="1"/>
  <c r="Y4295" i="1"/>
  <c r="Z4295" i="1" s="1"/>
  <c r="Y4296" i="1"/>
  <c r="Z4296" i="1" s="1"/>
  <c r="Y4297" i="1"/>
  <c r="Z4297" i="1" s="1"/>
  <c r="Y4298" i="1"/>
  <c r="Z4298" i="1" s="1"/>
  <c r="Y4299" i="1"/>
  <c r="Z4299" i="1" s="1"/>
  <c r="Y4300" i="1"/>
  <c r="Z4300" i="1" s="1"/>
  <c r="Y4301" i="1"/>
  <c r="Z4301" i="1" s="1"/>
  <c r="Y4302" i="1"/>
  <c r="Z4302" i="1" s="1"/>
  <c r="Y4303" i="1"/>
  <c r="Z4303" i="1" s="1"/>
  <c r="Y4304" i="1"/>
  <c r="Z4304" i="1" s="1"/>
  <c r="Y4305" i="1"/>
  <c r="Z4305" i="1" s="1"/>
  <c r="Y4306" i="1"/>
  <c r="Z4306" i="1" s="1"/>
  <c r="Y4307" i="1"/>
  <c r="Z4307" i="1" s="1"/>
  <c r="Y4308" i="1"/>
  <c r="Z4308" i="1" s="1"/>
  <c r="Y4309" i="1"/>
  <c r="Z4309" i="1" s="1"/>
  <c r="Y4310" i="1"/>
  <c r="Z4310" i="1" s="1"/>
  <c r="Y4311" i="1"/>
  <c r="Z4311" i="1" s="1"/>
  <c r="Y4312" i="1"/>
  <c r="Z4312" i="1" s="1"/>
  <c r="Y4313" i="1"/>
  <c r="Z4313" i="1" s="1"/>
  <c r="Y4314" i="1"/>
  <c r="Z4314" i="1" s="1"/>
  <c r="Y4315" i="1"/>
  <c r="Z4315" i="1" s="1"/>
  <c r="Y4316" i="1"/>
  <c r="Z4316" i="1" s="1"/>
  <c r="Y4317" i="1"/>
  <c r="Z4317" i="1" s="1"/>
  <c r="Y4318" i="1"/>
  <c r="Z4318" i="1" s="1"/>
  <c r="Y4319" i="1"/>
  <c r="Z4319" i="1" s="1"/>
  <c r="Y4320" i="1"/>
  <c r="Z4320" i="1" s="1"/>
  <c r="Y4321" i="1"/>
  <c r="Z4321" i="1" s="1"/>
  <c r="Y4322" i="1"/>
  <c r="Z4322" i="1" s="1"/>
  <c r="Y4323" i="1"/>
  <c r="Z4323" i="1" s="1"/>
  <c r="Y4324" i="1"/>
  <c r="Z4324" i="1" s="1"/>
  <c r="Y4325" i="1"/>
  <c r="Z4325" i="1" s="1"/>
  <c r="Y4326" i="1"/>
  <c r="Z4326" i="1" s="1"/>
  <c r="Y4327" i="1"/>
  <c r="Z4327" i="1" s="1"/>
  <c r="Y4328" i="1"/>
  <c r="Z4328" i="1" s="1"/>
  <c r="Y4329" i="1"/>
  <c r="Z4329" i="1" s="1"/>
  <c r="Y4330" i="1"/>
  <c r="Z4330" i="1" s="1"/>
  <c r="Y4331" i="1"/>
  <c r="Z4331" i="1" s="1"/>
  <c r="Y4332" i="1"/>
  <c r="Z4332" i="1" s="1"/>
  <c r="Y4333" i="1"/>
  <c r="Z4333" i="1" s="1"/>
  <c r="Y4334" i="1"/>
  <c r="Z4334" i="1" s="1"/>
  <c r="Y4335" i="1"/>
  <c r="Z4335" i="1" s="1"/>
  <c r="Y4336" i="1"/>
  <c r="Z4336" i="1" s="1"/>
  <c r="Y4337" i="1"/>
  <c r="Z4337" i="1" s="1"/>
  <c r="Y4338" i="1"/>
  <c r="Z4338" i="1" s="1"/>
  <c r="Y4339" i="1"/>
  <c r="Z4339" i="1" s="1"/>
  <c r="Y4340" i="1"/>
  <c r="Z4340" i="1" s="1"/>
  <c r="Y4341" i="1"/>
  <c r="Z4341" i="1" s="1"/>
  <c r="Y4342" i="1"/>
  <c r="Z4342" i="1" s="1"/>
  <c r="Y4343" i="1"/>
  <c r="Z4343" i="1" s="1"/>
  <c r="Y4344" i="1"/>
  <c r="Z4344" i="1" s="1"/>
  <c r="Y4345" i="1"/>
  <c r="Z4345" i="1" s="1"/>
  <c r="Y4346" i="1"/>
  <c r="Z4346" i="1" s="1"/>
  <c r="Y4347" i="1"/>
  <c r="Z4347" i="1" s="1"/>
  <c r="Y4348" i="1"/>
  <c r="Z4348" i="1" s="1"/>
  <c r="Y4349" i="1"/>
  <c r="Z4349" i="1" s="1"/>
  <c r="Y4350" i="1"/>
  <c r="Z4350" i="1" s="1"/>
  <c r="Y4351" i="1"/>
  <c r="Z4351" i="1" s="1"/>
  <c r="Y4352" i="1"/>
  <c r="Z4352" i="1" s="1"/>
  <c r="Y4353" i="1"/>
  <c r="Z4353" i="1" s="1"/>
  <c r="Y4354" i="1"/>
  <c r="Z4354" i="1" s="1"/>
  <c r="Y4355" i="1"/>
  <c r="Z4355" i="1" s="1"/>
  <c r="Y4356" i="1"/>
  <c r="Z4356" i="1" s="1"/>
  <c r="Y4357" i="1"/>
  <c r="Z4357" i="1" s="1"/>
  <c r="Y4358" i="1"/>
  <c r="Z4358" i="1" s="1"/>
  <c r="Y4359" i="1"/>
  <c r="Z4359" i="1" s="1"/>
  <c r="Y4360" i="1"/>
  <c r="Z4360" i="1" s="1"/>
  <c r="Y4361" i="1"/>
  <c r="Z4361" i="1" s="1"/>
  <c r="Y4362" i="1"/>
  <c r="Z4362" i="1" s="1"/>
  <c r="Y4363" i="1"/>
  <c r="Z4363" i="1" s="1"/>
  <c r="Y4364" i="1"/>
  <c r="Z4364" i="1" s="1"/>
  <c r="Y4365" i="1"/>
  <c r="Z4365" i="1" s="1"/>
  <c r="Y4366" i="1"/>
  <c r="Z4366" i="1" s="1"/>
  <c r="Y4367" i="1"/>
  <c r="Z4367" i="1" s="1"/>
  <c r="Y4368" i="1"/>
  <c r="Z4368" i="1" s="1"/>
  <c r="Y4369" i="1"/>
  <c r="Z4369" i="1" s="1"/>
  <c r="Y4370" i="1"/>
  <c r="Z4370" i="1" s="1"/>
  <c r="Y4371" i="1"/>
  <c r="Z4371" i="1" s="1"/>
  <c r="Y4372" i="1"/>
  <c r="Z4372" i="1" s="1"/>
  <c r="Y4373" i="1"/>
  <c r="Z4373" i="1" s="1"/>
  <c r="Y4374" i="1"/>
  <c r="Z4374" i="1" s="1"/>
  <c r="Y4375" i="1"/>
  <c r="Z4375" i="1" s="1"/>
  <c r="Y4376" i="1"/>
  <c r="Z4376" i="1" s="1"/>
  <c r="Y4377" i="1"/>
  <c r="Z4377" i="1" s="1"/>
  <c r="Y4378" i="1"/>
  <c r="Z4378" i="1" s="1"/>
  <c r="Y4379" i="1"/>
  <c r="Z4379" i="1" s="1"/>
  <c r="Y4380" i="1"/>
  <c r="Z4380" i="1" s="1"/>
  <c r="Y4381" i="1"/>
  <c r="Z4381" i="1" s="1"/>
  <c r="Y4382" i="1"/>
  <c r="Z4382" i="1" s="1"/>
  <c r="Y4383" i="1"/>
  <c r="Z4383" i="1" s="1"/>
  <c r="Y4384" i="1"/>
  <c r="Z4384" i="1" s="1"/>
  <c r="Y4385" i="1"/>
  <c r="Z4385" i="1" s="1"/>
  <c r="Y4386" i="1"/>
  <c r="Z4386" i="1" s="1"/>
  <c r="Y4387" i="1"/>
  <c r="Z4387" i="1" s="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Z4422" i="1" s="1"/>
  <c r="Y4423" i="1"/>
  <c r="Z4423" i="1" s="1"/>
  <c r="Y4424" i="1"/>
  <c r="Z4424" i="1" s="1"/>
  <c r="Y4425" i="1"/>
  <c r="Z4425" i="1" s="1"/>
  <c r="Y4426" i="1"/>
  <c r="Z4426" i="1" s="1"/>
  <c r="Y4427" i="1"/>
  <c r="Z4427" i="1" s="1"/>
  <c r="Y4428" i="1"/>
  <c r="Z4428" i="1" s="1"/>
  <c r="Y4429" i="1"/>
  <c r="Z4429" i="1" s="1"/>
  <c r="Y4430" i="1"/>
  <c r="Z4430" i="1" s="1"/>
  <c r="Y4431" i="1"/>
  <c r="Z4431" i="1" s="1"/>
  <c r="Y4432" i="1"/>
  <c r="Z4432" i="1" s="1"/>
  <c r="Y4433" i="1"/>
  <c r="Z4433" i="1" s="1"/>
  <c r="Y4434" i="1"/>
  <c r="Z4434" i="1" s="1"/>
  <c r="Y4435" i="1"/>
  <c r="Z4435" i="1" s="1"/>
  <c r="Y4436" i="1"/>
  <c r="Z4436" i="1" s="1"/>
  <c r="Y4437" i="1"/>
  <c r="Z4437" i="1" s="1"/>
  <c r="Y4438" i="1"/>
  <c r="Z4438" i="1" s="1"/>
  <c r="Y4439" i="1"/>
  <c r="Z4439" i="1" s="1"/>
  <c r="Y4440" i="1"/>
  <c r="Z4440" i="1" s="1"/>
  <c r="Y4441" i="1"/>
  <c r="Z4441" i="1" s="1"/>
  <c r="Y4442" i="1"/>
  <c r="Z4442" i="1" s="1"/>
  <c r="Y4443" i="1"/>
  <c r="Z4443" i="1" s="1"/>
  <c r="Y4444" i="1"/>
  <c r="Z4444" i="1" s="1"/>
  <c r="Y4445" i="1"/>
  <c r="Z4445" i="1" s="1"/>
  <c r="Y4446" i="1"/>
  <c r="Z4446" i="1" s="1"/>
  <c r="Y4447" i="1"/>
  <c r="Z4447" i="1" s="1"/>
  <c r="Y4448" i="1"/>
  <c r="Z4448" i="1" s="1"/>
  <c r="Y4449" i="1"/>
  <c r="Z4449" i="1" s="1"/>
  <c r="Y4450" i="1"/>
  <c r="Z4450" i="1" s="1"/>
  <c r="Y4451" i="1"/>
  <c r="Z4451" i="1" s="1"/>
  <c r="Y4452" i="1"/>
  <c r="Z4452" i="1" s="1"/>
  <c r="Y4453" i="1"/>
  <c r="Z4453" i="1" s="1"/>
  <c r="Y4454" i="1"/>
  <c r="Z4454" i="1" s="1"/>
  <c r="Y4455" i="1"/>
  <c r="Z4455" i="1" s="1"/>
  <c r="Y4456" i="1"/>
  <c r="Z4456" i="1" s="1"/>
  <c r="Y4457" i="1"/>
  <c r="Z4457" i="1" s="1"/>
  <c r="Y4458" i="1"/>
  <c r="Z4458" i="1" s="1"/>
  <c r="Y4459" i="1"/>
  <c r="Z4459" i="1" s="1"/>
  <c r="Y4460" i="1"/>
  <c r="Z4460" i="1" s="1"/>
  <c r="Y4461" i="1"/>
  <c r="Z4461" i="1" s="1"/>
  <c r="Y4462" i="1"/>
  <c r="Z4462" i="1" s="1"/>
  <c r="Y4463" i="1"/>
  <c r="Z4463" i="1" s="1"/>
  <c r="Y4464" i="1"/>
  <c r="Z4464" i="1" s="1"/>
  <c r="Y4465" i="1"/>
  <c r="Z4465" i="1" s="1"/>
  <c r="Y4466" i="1"/>
  <c r="Z4466" i="1" s="1"/>
  <c r="Y4467" i="1"/>
  <c r="Z4467" i="1" s="1"/>
  <c r="Y4468" i="1"/>
  <c r="Z4468" i="1" s="1"/>
  <c r="Y4469" i="1"/>
  <c r="Z4469" i="1" s="1"/>
  <c r="Y4470" i="1"/>
  <c r="Z4470" i="1" s="1"/>
  <c r="Y4471" i="1"/>
  <c r="Z4471" i="1" s="1"/>
  <c r="Y4472" i="1"/>
  <c r="Z4472" i="1" s="1"/>
  <c r="Y4473" i="1"/>
  <c r="Z4473" i="1" s="1"/>
  <c r="Y4474" i="1"/>
  <c r="Z4474" i="1" s="1"/>
  <c r="Y4475" i="1"/>
  <c r="Z4475" i="1" s="1"/>
  <c r="Y4476" i="1"/>
  <c r="Z4476" i="1" s="1"/>
  <c r="Y4477" i="1"/>
  <c r="Z4477" i="1" s="1"/>
  <c r="Y4478" i="1"/>
  <c r="Z4478" i="1" s="1"/>
  <c r="Y4479" i="1"/>
  <c r="Z4479" i="1" s="1"/>
  <c r="Y4480" i="1"/>
  <c r="Z4480" i="1" s="1"/>
  <c r="Y4481" i="1"/>
  <c r="Z4481" i="1" s="1"/>
  <c r="Y4482" i="1"/>
  <c r="Z4482" i="1" s="1"/>
  <c r="Y4483" i="1"/>
  <c r="Z4483" i="1" s="1"/>
  <c r="Y4484" i="1"/>
  <c r="Z4484" i="1" s="1"/>
  <c r="Y4485" i="1"/>
  <c r="Z4485" i="1" s="1"/>
  <c r="Y4486" i="1"/>
  <c r="Z4486" i="1" s="1"/>
  <c r="Y4487" i="1"/>
  <c r="Z4487" i="1" s="1"/>
  <c r="Y4488" i="1"/>
  <c r="Z4488" i="1" s="1"/>
  <c r="Y4489" i="1"/>
  <c r="Z4489" i="1" s="1"/>
  <c r="Y4490" i="1"/>
  <c r="Z4490" i="1" s="1"/>
  <c r="Y4491" i="1"/>
  <c r="Z4491" i="1" s="1"/>
  <c r="Y4492" i="1"/>
  <c r="Z4492" i="1" s="1"/>
  <c r="Y4493" i="1"/>
  <c r="Z4493" i="1" s="1"/>
  <c r="Y4494" i="1"/>
  <c r="Z4494" i="1" s="1"/>
  <c r="Y4495" i="1"/>
  <c r="Z4495" i="1" s="1"/>
  <c r="Y4496" i="1"/>
  <c r="Z4496" i="1" s="1"/>
  <c r="Y4497" i="1"/>
  <c r="Z4497" i="1" s="1"/>
  <c r="Y4498" i="1"/>
  <c r="Z4498" i="1" s="1"/>
  <c r="Y4499" i="1"/>
  <c r="Z4499" i="1" s="1"/>
  <c r="Y4500" i="1"/>
  <c r="Z4500" i="1" s="1"/>
  <c r="Y4501" i="1"/>
  <c r="Z4501" i="1" s="1"/>
  <c r="Y4502" i="1"/>
  <c r="Z4502" i="1" s="1"/>
  <c r="Y4503" i="1"/>
  <c r="Z4503" i="1" s="1"/>
  <c r="Y4504" i="1"/>
  <c r="Z4504" i="1" s="1"/>
  <c r="Y4505" i="1"/>
  <c r="Z4505" i="1" s="1"/>
  <c r="Y4506" i="1"/>
  <c r="Z4506" i="1" s="1"/>
  <c r="Y4507" i="1"/>
  <c r="Z4507" i="1" s="1"/>
  <c r="Y4508" i="1"/>
  <c r="Z4508" i="1" s="1"/>
  <c r="Y4509" i="1"/>
  <c r="Z4509" i="1" s="1"/>
  <c r="Y4510" i="1"/>
  <c r="Z4510" i="1" s="1"/>
  <c r="Y4511" i="1"/>
  <c r="Z4511" i="1" s="1"/>
  <c r="Y4512" i="1"/>
  <c r="Z4512" i="1" s="1"/>
  <c r="Y4513" i="1"/>
  <c r="Z4513" i="1" s="1"/>
  <c r="Y4514" i="1"/>
  <c r="Z4514" i="1" s="1"/>
  <c r="Y4515" i="1"/>
  <c r="Z4515" i="1" s="1"/>
  <c r="Y4516" i="1"/>
  <c r="Z4516" i="1" s="1"/>
  <c r="Y4517" i="1"/>
  <c r="Z4517" i="1" s="1"/>
  <c r="Y4518" i="1"/>
  <c r="Z4518" i="1" s="1"/>
  <c r="Y4519" i="1"/>
  <c r="Z4519" i="1" s="1"/>
  <c r="Y4520" i="1"/>
  <c r="Z4520" i="1" s="1"/>
  <c r="Y4521" i="1"/>
  <c r="Z4521" i="1" s="1"/>
  <c r="Y4522" i="1"/>
  <c r="Z4522" i="1" s="1"/>
  <c r="Y4523" i="1"/>
  <c r="Z4523" i="1" s="1"/>
  <c r="Y4524" i="1"/>
  <c r="Z4524" i="1" s="1"/>
  <c r="Y4525" i="1"/>
  <c r="Z4525" i="1" s="1"/>
  <c r="Y4526" i="1"/>
  <c r="Z4526" i="1" s="1"/>
  <c r="Y4527" i="1"/>
  <c r="Z4527" i="1" s="1"/>
  <c r="Y4528" i="1"/>
  <c r="Z4528" i="1" s="1"/>
  <c r="Y4529" i="1"/>
  <c r="Z4529" i="1" s="1"/>
  <c r="Y4530" i="1"/>
  <c r="Z4530" i="1" s="1"/>
  <c r="Y4531" i="1"/>
  <c r="Z4531" i="1" s="1"/>
  <c r="Y4532" i="1"/>
  <c r="Z4532" i="1" s="1"/>
  <c r="Y4533" i="1"/>
  <c r="Z4533" i="1" s="1"/>
  <c r="Y4534" i="1"/>
  <c r="Z4534" i="1" s="1"/>
  <c r="Y4535" i="1"/>
  <c r="Z4535" i="1" s="1"/>
  <c r="Y4536" i="1"/>
  <c r="Z4536" i="1" s="1"/>
  <c r="Y4537" i="1"/>
  <c r="Z4537" i="1" s="1"/>
  <c r="Y4538" i="1"/>
  <c r="Z4538" i="1" s="1"/>
  <c r="Y4539" i="1"/>
  <c r="Z4539" i="1" s="1"/>
  <c r="Y4540" i="1"/>
  <c r="Z4540" i="1" s="1"/>
  <c r="Y4541" i="1"/>
  <c r="Z4541" i="1" s="1"/>
  <c r="Y4542" i="1"/>
  <c r="Z4542" i="1" s="1"/>
  <c r="Y4543" i="1"/>
  <c r="Z4543" i="1" s="1"/>
  <c r="Y4544" i="1"/>
  <c r="Z4544" i="1" s="1"/>
  <c r="Y4545" i="1"/>
  <c r="Z4545" i="1" s="1"/>
  <c r="Y4546" i="1"/>
  <c r="Z4546" i="1" s="1"/>
  <c r="Y4547" i="1"/>
  <c r="Z4547" i="1" s="1"/>
  <c r="Y4548" i="1"/>
  <c r="Z4548" i="1" s="1"/>
  <c r="Y4549" i="1"/>
  <c r="Z4549" i="1" s="1"/>
  <c r="Y4550" i="1"/>
  <c r="Z4550" i="1" s="1"/>
  <c r="Y4551" i="1"/>
  <c r="Z4551" i="1" s="1"/>
  <c r="Y4552" i="1"/>
  <c r="Z4552" i="1" s="1"/>
  <c r="Y4553" i="1"/>
  <c r="Z4553" i="1" s="1"/>
  <c r="Y4554" i="1"/>
  <c r="Z4554" i="1" s="1"/>
  <c r="Y4555" i="1"/>
  <c r="Z4555" i="1" s="1"/>
  <c r="Y4556" i="1"/>
  <c r="Z4556" i="1" s="1"/>
  <c r="Y4557" i="1"/>
  <c r="Z4557" i="1" s="1"/>
  <c r="Y4558" i="1"/>
  <c r="Z4558" i="1" s="1"/>
  <c r="Y4559" i="1"/>
  <c r="Z4559" i="1" s="1"/>
  <c r="Y4560" i="1"/>
  <c r="Z4560" i="1" s="1"/>
  <c r="Y4561" i="1"/>
  <c r="Z4561" i="1" s="1"/>
  <c r="Y4562" i="1"/>
  <c r="Z4562" i="1" s="1"/>
  <c r="Y4563" i="1"/>
  <c r="Z4563" i="1" s="1"/>
  <c r="Y4564" i="1"/>
  <c r="Z4564" i="1" s="1"/>
  <c r="Y4565" i="1"/>
  <c r="Z4565" i="1" s="1"/>
  <c r="Y4566" i="1"/>
  <c r="Z4566" i="1" s="1"/>
  <c r="Y4567" i="1"/>
  <c r="Z4567" i="1" s="1"/>
  <c r="Y4568" i="1"/>
  <c r="Z4568" i="1" s="1"/>
  <c r="Y4569" i="1"/>
  <c r="Z4569" i="1" s="1"/>
  <c r="Y4570" i="1"/>
  <c r="Z4570" i="1" s="1"/>
  <c r="Y4571" i="1"/>
  <c r="Z4571" i="1" s="1"/>
  <c r="Y4572" i="1"/>
  <c r="Z4572" i="1" s="1"/>
  <c r="Y4573" i="1"/>
  <c r="Z4573" i="1" s="1"/>
  <c r="Y4574" i="1"/>
  <c r="Z4574" i="1" s="1"/>
  <c r="Y4575" i="1"/>
  <c r="Z4575" i="1" s="1"/>
  <c r="Y4576" i="1"/>
  <c r="Z4576" i="1" s="1"/>
  <c r="Y4577" i="1"/>
  <c r="Z4577" i="1" s="1"/>
  <c r="Y4578" i="1"/>
  <c r="Z4578" i="1" s="1"/>
  <c r="Y4579" i="1"/>
  <c r="Z4579" i="1" s="1"/>
  <c r="Y4580" i="1"/>
  <c r="Z4580" i="1" s="1"/>
  <c r="Y4581" i="1"/>
  <c r="Z4581" i="1" s="1"/>
  <c r="Y4582" i="1"/>
  <c r="Z4582" i="1" s="1"/>
  <c r="Y4583" i="1"/>
  <c r="Z4583" i="1" s="1"/>
  <c r="Y4584" i="1"/>
  <c r="Z4584" i="1" s="1"/>
  <c r="Y4585" i="1"/>
  <c r="Z4585" i="1" s="1"/>
  <c r="Y4586" i="1"/>
  <c r="Z4586" i="1" s="1"/>
  <c r="Y4587" i="1"/>
  <c r="Z4587" i="1" s="1"/>
  <c r="Y4588" i="1"/>
  <c r="Z4588" i="1" s="1"/>
  <c r="Y4589" i="1"/>
  <c r="Z4589" i="1" s="1"/>
  <c r="Y4590" i="1"/>
  <c r="Z4590" i="1" s="1"/>
  <c r="Y4591" i="1"/>
  <c r="Z4591" i="1" s="1"/>
  <c r="Y4592" i="1"/>
  <c r="Z4592" i="1" s="1"/>
  <c r="Y4593" i="1"/>
  <c r="Z4593" i="1" s="1"/>
  <c r="Y4594" i="1"/>
  <c r="Z4594" i="1" s="1"/>
  <c r="Y4595" i="1"/>
  <c r="Z4595" i="1" s="1"/>
  <c r="Y4596" i="1"/>
  <c r="Z4596" i="1" s="1"/>
  <c r="Y4597" i="1"/>
  <c r="Z4597" i="1" s="1"/>
  <c r="Y4598" i="1"/>
  <c r="Z4598" i="1" s="1"/>
  <c r="Y4599" i="1"/>
  <c r="Z4599" i="1" s="1"/>
  <c r="Y4600" i="1"/>
  <c r="Z4600" i="1" s="1"/>
  <c r="Y4601" i="1"/>
  <c r="Z4601" i="1" s="1"/>
  <c r="Y4602" i="1"/>
  <c r="Z4602" i="1" s="1"/>
  <c r="Y4603" i="1"/>
  <c r="Z4603" i="1" s="1"/>
  <c r="Y4604" i="1"/>
  <c r="Z4604" i="1" s="1"/>
  <c r="Y4605" i="1"/>
  <c r="Z4605" i="1" s="1"/>
  <c r="Y4606" i="1"/>
  <c r="Z4606" i="1" s="1"/>
  <c r="Y4607" i="1"/>
  <c r="Z4607" i="1" s="1"/>
  <c r="Y4608" i="1"/>
  <c r="Z4608" i="1" s="1"/>
  <c r="Y4609" i="1"/>
  <c r="Z4609" i="1" s="1"/>
  <c r="Y4610" i="1"/>
  <c r="Z4610" i="1" s="1"/>
  <c r="Y4611" i="1"/>
  <c r="Z4611" i="1" s="1"/>
  <c r="Y4612" i="1"/>
  <c r="Z4612" i="1" s="1"/>
  <c r="Y4613" i="1"/>
  <c r="Z4613" i="1" s="1"/>
  <c r="Y4614" i="1"/>
  <c r="Z4614" i="1" s="1"/>
  <c r="Y4615" i="1"/>
  <c r="Z4615" i="1" s="1"/>
  <c r="Y4616" i="1"/>
  <c r="Z4616" i="1" s="1"/>
  <c r="Y4617" i="1"/>
  <c r="Z4617" i="1" s="1"/>
  <c r="Y4618" i="1"/>
  <c r="Z4618" i="1" s="1"/>
  <c r="Y4619" i="1"/>
  <c r="Z4619" i="1" s="1"/>
  <c r="Y4620" i="1"/>
  <c r="Z4620" i="1" s="1"/>
  <c r="Y4621" i="1"/>
  <c r="Z4621" i="1" s="1"/>
  <c r="Y4622" i="1"/>
  <c r="Z4622" i="1" s="1"/>
  <c r="Y4623" i="1"/>
  <c r="Z4623" i="1" s="1"/>
  <c r="Y4624" i="1"/>
  <c r="Z4624" i="1" s="1"/>
  <c r="Y4625" i="1"/>
  <c r="Z4625" i="1" s="1"/>
  <c r="Y4626" i="1"/>
  <c r="Z4626" i="1" s="1"/>
  <c r="Y4627" i="1"/>
  <c r="Z4627" i="1" s="1"/>
  <c r="Y4628" i="1"/>
  <c r="Z4628" i="1" s="1"/>
  <c r="Y4629" i="1"/>
  <c r="Z4629" i="1" s="1"/>
  <c r="Y4630" i="1"/>
  <c r="Z4630" i="1" s="1"/>
  <c r="Y4631" i="1"/>
  <c r="Z4631" i="1" s="1"/>
  <c r="Y4632" i="1"/>
  <c r="Z4632" i="1" s="1"/>
  <c r="Y4633" i="1"/>
  <c r="Z4633" i="1" s="1"/>
  <c r="Y4634" i="1"/>
  <c r="Z4634" i="1" s="1"/>
  <c r="Y4635" i="1"/>
  <c r="Z4635" i="1" s="1"/>
  <c r="Y4636" i="1"/>
  <c r="Z4636" i="1" s="1"/>
  <c r="Y4637" i="1"/>
  <c r="Z4637" i="1" s="1"/>
  <c r="Y4638" i="1"/>
  <c r="Z4638" i="1" s="1"/>
  <c r="Y4639" i="1"/>
  <c r="Z4639" i="1" s="1"/>
  <c r="Y4640" i="1"/>
  <c r="Z4640" i="1" s="1"/>
  <c r="Y4641" i="1"/>
  <c r="Z4641" i="1" s="1"/>
  <c r="Y4642" i="1"/>
  <c r="Z4642" i="1" s="1"/>
  <c r="Y4643" i="1"/>
  <c r="Z4643" i="1" s="1"/>
  <c r="Y4644" i="1"/>
  <c r="Z4644" i="1" s="1"/>
  <c r="Y4645" i="1"/>
  <c r="Z4645" i="1" s="1"/>
  <c r="Y4646" i="1"/>
  <c r="Z4646" i="1" s="1"/>
  <c r="Y4647" i="1"/>
  <c r="Z4647" i="1" s="1"/>
  <c r="Y4648" i="1"/>
  <c r="Z4648" i="1" s="1"/>
  <c r="Y4649" i="1"/>
  <c r="Z4649" i="1" s="1"/>
  <c r="Y4650" i="1"/>
  <c r="Z4650" i="1" s="1"/>
  <c r="Y4651" i="1"/>
  <c r="Z4651" i="1" s="1"/>
  <c r="Y4652" i="1"/>
  <c r="Z4652" i="1" s="1"/>
  <c r="Y4653" i="1"/>
  <c r="Z4653" i="1" s="1"/>
  <c r="Y4654" i="1"/>
  <c r="Z4654" i="1" s="1"/>
  <c r="Y4655" i="1"/>
  <c r="Z4655" i="1" s="1"/>
  <c r="Y4656" i="1"/>
  <c r="Z4656" i="1" s="1"/>
  <c r="Y4657" i="1"/>
  <c r="Z4657" i="1" s="1"/>
  <c r="Y4658" i="1"/>
  <c r="Z4658" i="1" s="1"/>
  <c r="Y4659" i="1"/>
  <c r="Z4659" i="1" s="1"/>
  <c r="Y4660" i="1"/>
  <c r="Z4660" i="1" s="1"/>
  <c r="Y4661" i="1"/>
  <c r="Z4661" i="1" s="1"/>
  <c r="Y4662" i="1"/>
  <c r="Z4662" i="1" s="1"/>
  <c r="Y4663" i="1"/>
  <c r="Z4663" i="1" s="1"/>
  <c r="Y4664" i="1"/>
  <c r="Z4664" i="1" s="1"/>
  <c r="Y4665" i="1"/>
  <c r="Z4665" i="1" s="1"/>
  <c r="Y4666" i="1"/>
  <c r="Z4666" i="1" s="1"/>
  <c r="Y4667" i="1"/>
  <c r="Z4667" i="1" s="1"/>
  <c r="Y4668" i="1"/>
  <c r="Z4668" i="1" s="1"/>
  <c r="Y4669" i="1"/>
  <c r="Z4669" i="1" s="1"/>
  <c r="Y4670" i="1"/>
  <c r="Z4670" i="1" s="1"/>
  <c r="Y4671" i="1"/>
  <c r="Z4671" i="1" s="1"/>
  <c r="Y4672" i="1"/>
  <c r="Z4672" i="1" s="1"/>
  <c r="Y4673" i="1"/>
  <c r="Z4673" i="1" s="1"/>
  <c r="Y4674" i="1"/>
  <c r="Z4674" i="1" s="1"/>
  <c r="Y4675" i="1"/>
  <c r="Z4675" i="1" s="1"/>
  <c r="Y4676" i="1"/>
  <c r="Z4676" i="1" s="1"/>
  <c r="Y4677" i="1"/>
  <c r="Z4677" i="1" s="1"/>
  <c r="Y4678" i="1"/>
  <c r="Z4678" i="1" s="1"/>
  <c r="Y4679" i="1"/>
  <c r="Z4679" i="1" s="1"/>
  <c r="Y4680" i="1"/>
  <c r="Z4680" i="1" s="1"/>
  <c r="Y4681" i="1"/>
  <c r="Z4681" i="1" s="1"/>
  <c r="Y4682" i="1"/>
  <c r="Z4682" i="1" s="1"/>
  <c r="Y4683" i="1"/>
  <c r="Z4683" i="1" s="1"/>
  <c r="Y4684" i="1"/>
  <c r="Z4684" i="1" s="1"/>
  <c r="Y4685" i="1"/>
  <c r="Z4685" i="1" s="1"/>
  <c r="Y4686" i="1"/>
  <c r="Z4686" i="1" s="1"/>
  <c r="Y4687" i="1"/>
  <c r="Z4687" i="1" s="1"/>
  <c r="Y4688" i="1"/>
  <c r="Z4688" i="1" s="1"/>
  <c r="Y4689" i="1"/>
  <c r="Z4689" i="1" s="1"/>
  <c r="Y4690" i="1"/>
  <c r="Z4690" i="1" s="1"/>
  <c r="Y4691" i="1"/>
  <c r="Z4691" i="1" s="1"/>
  <c r="Y4692" i="1"/>
  <c r="Z4692" i="1" s="1"/>
  <c r="Y4693" i="1"/>
  <c r="Z4693" i="1" s="1"/>
  <c r="Y4694" i="1"/>
  <c r="Z4694" i="1" s="1"/>
  <c r="Y4695" i="1"/>
  <c r="Z4695" i="1" s="1"/>
  <c r="Y4696" i="1"/>
  <c r="Z4696" i="1" s="1"/>
  <c r="Y4697" i="1"/>
  <c r="Z4697" i="1" s="1"/>
  <c r="Y4698" i="1"/>
  <c r="Z4698" i="1" s="1"/>
  <c r="Y4699" i="1"/>
  <c r="Z4699" i="1" s="1"/>
  <c r="Y4700" i="1"/>
  <c r="Z4700" i="1" s="1"/>
  <c r="Y4701" i="1"/>
  <c r="Z4701" i="1" s="1"/>
  <c r="Y4702" i="1"/>
  <c r="Z4702" i="1" s="1"/>
  <c r="Y4703" i="1"/>
  <c r="Z4703" i="1" s="1"/>
  <c r="Y4704" i="1"/>
  <c r="Z4704" i="1" s="1"/>
  <c r="Y4705" i="1"/>
  <c r="Z4705" i="1" s="1"/>
  <c r="Y4706" i="1"/>
  <c r="Z4706" i="1" s="1"/>
  <c r="Y4707" i="1"/>
  <c r="Z4707" i="1" s="1"/>
  <c r="Y4708" i="1"/>
  <c r="Z4708" i="1" s="1"/>
  <c r="Y4709" i="1"/>
  <c r="Z4709" i="1" s="1"/>
  <c r="Y4710" i="1"/>
  <c r="Z4710" i="1" s="1"/>
  <c r="Y4711" i="1"/>
  <c r="Z4711" i="1" s="1"/>
  <c r="Y4712" i="1"/>
  <c r="Z4712" i="1" s="1"/>
  <c r="Y4713" i="1"/>
  <c r="Z4713" i="1" s="1"/>
  <c r="Y4714" i="1"/>
  <c r="Z4714" i="1" s="1"/>
  <c r="Y4715" i="1"/>
  <c r="Z4715" i="1" s="1"/>
  <c r="Y4716" i="1"/>
  <c r="Z4716" i="1" s="1"/>
  <c r="Y4717" i="1"/>
  <c r="Z4717" i="1" s="1"/>
  <c r="Y4718" i="1"/>
  <c r="Z4718" i="1" s="1"/>
  <c r="Y4719" i="1"/>
  <c r="Z4719" i="1" s="1"/>
  <c r="Y4720" i="1"/>
  <c r="Z4720" i="1" s="1"/>
  <c r="Y4721" i="1"/>
  <c r="Z4721" i="1" s="1"/>
  <c r="Y4722" i="1"/>
  <c r="Z4722" i="1" s="1"/>
  <c r="Y4723" i="1"/>
  <c r="Z4723" i="1" s="1"/>
  <c r="Y4724" i="1"/>
  <c r="Z4724" i="1" s="1"/>
  <c r="Y4725" i="1"/>
  <c r="Z4725" i="1" s="1"/>
  <c r="Y4726" i="1"/>
  <c r="Z4726" i="1" s="1"/>
  <c r="Y4727" i="1"/>
  <c r="Z4727" i="1" s="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Z4898" i="1" s="1"/>
  <c r="Y4899" i="1"/>
  <c r="Z4899" i="1" s="1"/>
  <c r="Y4900" i="1"/>
  <c r="Z4900" i="1" s="1"/>
  <c r="Y4901" i="1"/>
  <c r="Z4901" i="1" s="1"/>
  <c r="Y4902" i="1"/>
  <c r="Z4902" i="1" s="1"/>
  <c r="Y4903" i="1"/>
  <c r="Z4903" i="1" s="1"/>
  <c r="Y4904" i="1"/>
  <c r="Z4904" i="1" s="1"/>
  <c r="Y4905" i="1"/>
  <c r="Z4905" i="1" s="1"/>
  <c r="Y4906" i="1"/>
  <c r="Z4906" i="1" s="1"/>
  <c r="Y4907" i="1"/>
  <c r="Z4907" i="1" s="1"/>
  <c r="Y4908" i="1"/>
  <c r="Z4908" i="1" s="1"/>
  <c r="Y4909" i="1"/>
  <c r="Z4909" i="1" s="1"/>
  <c r="Y4910" i="1"/>
  <c r="Z4910" i="1" s="1"/>
  <c r="Y4911" i="1"/>
  <c r="Z4911" i="1" s="1"/>
  <c r="Y4912" i="1"/>
  <c r="Z4912" i="1" s="1"/>
  <c r="Y4913" i="1"/>
  <c r="Z4913" i="1" s="1"/>
  <c r="Y4914" i="1"/>
  <c r="Z4914" i="1" s="1"/>
  <c r="Y4915" i="1"/>
  <c r="Z4915" i="1" s="1"/>
  <c r="Y4916" i="1"/>
  <c r="Z4916" i="1" s="1"/>
  <c r="Y4917" i="1"/>
  <c r="Z4917" i="1" s="1"/>
  <c r="Y4918" i="1"/>
  <c r="Z4918" i="1" s="1"/>
  <c r="Y4919" i="1"/>
  <c r="Z4919" i="1" s="1"/>
  <c r="Y4920" i="1"/>
  <c r="Z4920" i="1" s="1"/>
  <c r="Y4921" i="1"/>
  <c r="Z4921" i="1" s="1"/>
  <c r="Y4922" i="1"/>
  <c r="Z4922" i="1" s="1"/>
  <c r="Y4923" i="1"/>
  <c r="Z4923" i="1" s="1"/>
  <c r="Y4924" i="1"/>
  <c r="Z4924" i="1" s="1"/>
  <c r="Y4925" i="1"/>
  <c r="Z4925" i="1" s="1"/>
  <c r="Y4926" i="1"/>
  <c r="Z4926" i="1" s="1"/>
  <c r="Y4927" i="1"/>
  <c r="Z4927" i="1" s="1"/>
  <c r="Y4928" i="1"/>
  <c r="Z4928" i="1" s="1"/>
  <c r="Y4929" i="1"/>
  <c r="Z4929" i="1" s="1"/>
  <c r="Y4930" i="1"/>
  <c r="Z4930" i="1" s="1"/>
  <c r="Y4931" i="1"/>
  <c r="Z4931" i="1" s="1"/>
  <c r="Y4932" i="1"/>
  <c r="Z4932" i="1" s="1"/>
  <c r="Y4933" i="1"/>
  <c r="Z4933" i="1" s="1"/>
  <c r="Y4934" i="1"/>
  <c r="Z4934" i="1" s="1"/>
  <c r="Y4935" i="1"/>
  <c r="Z4935" i="1" s="1"/>
  <c r="Y4936" i="1"/>
  <c r="Z4936" i="1" s="1"/>
  <c r="Y4937" i="1"/>
  <c r="Z4937" i="1" s="1"/>
  <c r="Y4938" i="1"/>
  <c r="Z4938" i="1" s="1"/>
  <c r="Y4939" i="1"/>
  <c r="Z4939" i="1" s="1"/>
  <c r="Y4940" i="1"/>
  <c r="Z4940" i="1" s="1"/>
  <c r="Y4941" i="1"/>
  <c r="Z4941" i="1" s="1"/>
  <c r="Y4942" i="1"/>
  <c r="Z4942" i="1" s="1"/>
  <c r="Y4943" i="1"/>
  <c r="Z4943" i="1" s="1"/>
  <c r="Y4944" i="1"/>
  <c r="Z4944" i="1" s="1"/>
  <c r="Y4945" i="1"/>
  <c r="Z4945" i="1" s="1"/>
  <c r="Y4946" i="1"/>
  <c r="Z4946" i="1" s="1"/>
  <c r="Y4947" i="1"/>
  <c r="Z4947" i="1" s="1"/>
  <c r="Y4948" i="1"/>
  <c r="Z4948" i="1" s="1"/>
  <c r="Y4949" i="1"/>
  <c r="Z4949" i="1" s="1"/>
  <c r="Y4950" i="1"/>
  <c r="Z4950" i="1" s="1"/>
  <c r="Y4951" i="1"/>
  <c r="Z4951" i="1" s="1"/>
  <c r="Y4952" i="1"/>
  <c r="Z4952" i="1" s="1"/>
  <c r="Y4953" i="1"/>
  <c r="Z4953" i="1" s="1"/>
  <c r="Y4954" i="1"/>
  <c r="Z4954" i="1" s="1"/>
  <c r="Y4955" i="1"/>
  <c r="Z4955" i="1" s="1"/>
  <c r="Y4956" i="1"/>
  <c r="Z4956" i="1" s="1"/>
  <c r="Y4957" i="1"/>
  <c r="Z4957" i="1" s="1"/>
  <c r="Y4958" i="1"/>
  <c r="Z4958" i="1" s="1"/>
  <c r="Y4959" i="1"/>
  <c r="Z4959" i="1" s="1"/>
  <c r="Y4960" i="1"/>
  <c r="Z4960" i="1" s="1"/>
  <c r="Y4961" i="1"/>
  <c r="Z4961" i="1" s="1"/>
  <c r="Y4962" i="1"/>
  <c r="Z4962" i="1" s="1"/>
  <c r="Y4963" i="1"/>
  <c r="Z4963" i="1" s="1"/>
  <c r="Y4964" i="1"/>
  <c r="Z4964" i="1" s="1"/>
  <c r="Y4965" i="1"/>
  <c r="Z4965" i="1" s="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2" i="1"/>
  <c r="L3" i="23"/>
  <c r="M3" i="23" s="1"/>
  <c r="L4" i="23"/>
  <c r="M4" i="23" s="1"/>
  <c r="L5" i="23"/>
  <c r="M5" i="23" s="1"/>
  <c r="L6" i="23"/>
  <c r="M6" i="23" s="1"/>
  <c r="L7" i="23"/>
  <c r="M7" i="23" s="1"/>
  <c r="L8" i="23"/>
  <c r="M8" i="23" s="1"/>
  <c r="L9" i="23"/>
  <c r="M9" i="23" s="1"/>
  <c r="L10" i="23"/>
  <c r="M10" i="23" s="1"/>
  <c r="L11" i="23"/>
  <c r="M11" i="23" s="1"/>
  <c r="L12" i="23"/>
  <c r="M12" i="23" s="1"/>
  <c r="L13" i="23"/>
  <c r="M13" i="23" s="1"/>
  <c r="L14" i="23"/>
  <c r="M14" i="23" s="1"/>
  <c r="L15" i="23"/>
  <c r="M15" i="23" s="1"/>
  <c r="L16" i="23"/>
  <c r="M16" i="23" s="1"/>
  <c r="L17" i="23"/>
  <c r="M17" i="23" s="1"/>
  <c r="L18" i="23"/>
  <c r="M18" i="23" s="1"/>
  <c r="L19" i="23"/>
  <c r="M19" i="23" s="1"/>
  <c r="L20" i="23"/>
  <c r="M20" i="23" s="1"/>
  <c r="L21" i="23"/>
  <c r="M21" i="23" s="1"/>
  <c r="L22" i="23"/>
  <c r="M22" i="23" s="1"/>
  <c r="L23" i="23"/>
  <c r="M23" i="23" s="1"/>
  <c r="L24" i="23"/>
  <c r="M24" i="23" s="1"/>
  <c r="L25" i="23"/>
  <c r="M25" i="23" s="1"/>
  <c r="L26" i="23"/>
  <c r="M26" i="23" s="1"/>
  <c r="L27" i="23"/>
  <c r="M27" i="23" s="1"/>
  <c r="L28" i="23"/>
  <c r="M28" i="23" s="1"/>
  <c r="L29" i="23"/>
  <c r="M29" i="23" s="1"/>
  <c r="L30" i="23"/>
  <c r="M30" i="23" s="1"/>
  <c r="L31" i="23"/>
  <c r="M31" i="23" s="1"/>
  <c r="L32" i="23"/>
  <c r="M32" i="23" s="1"/>
  <c r="L33" i="23"/>
  <c r="M33" i="23" s="1"/>
  <c r="L34" i="23"/>
  <c r="M34" i="23" s="1"/>
  <c r="L35" i="23"/>
  <c r="M35" i="23" s="1"/>
  <c r="L36" i="23"/>
  <c r="M36" i="23" s="1"/>
  <c r="L37" i="23"/>
  <c r="M37" i="23" s="1"/>
  <c r="L38" i="23"/>
  <c r="M38" i="23" s="1"/>
  <c r="L39" i="23"/>
  <c r="M39" i="23" s="1"/>
  <c r="L40" i="23"/>
  <c r="M40" i="23" s="1"/>
  <c r="L41" i="23"/>
  <c r="M41" i="23" s="1"/>
  <c r="L42" i="23"/>
  <c r="M42" i="23" s="1"/>
  <c r="L43" i="23"/>
  <c r="M43" i="23" s="1"/>
  <c r="L44" i="23"/>
  <c r="M44" i="23" s="1"/>
  <c r="L45" i="23"/>
  <c r="M45" i="23" s="1"/>
  <c r="L46" i="23"/>
  <c r="M46" i="23" s="1"/>
  <c r="L47" i="23"/>
  <c r="M47" i="23" s="1"/>
  <c r="L48" i="23"/>
  <c r="M48" i="23" s="1"/>
  <c r="L49" i="23"/>
  <c r="M49" i="23" s="1"/>
  <c r="L50" i="23"/>
  <c r="M50" i="23" s="1"/>
  <c r="L51" i="23"/>
  <c r="M51" i="23" s="1"/>
  <c r="L52" i="23"/>
  <c r="M52" i="23" s="1"/>
  <c r="L53" i="23"/>
  <c r="M53" i="23" s="1"/>
  <c r="L54" i="23"/>
  <c r="M54" i="23" s="1"/>
  <c r="L55" i="23"/>
  <c r="M55" i="23" s="1"/>
  <c r="L56" i="23"/>
  <c r="M56" i="23" s="1"/>
  <c r="L57" i="23"/>
  <c r="M57" i="23" s="1"/>
  <c r="L58" i="23"/>
  <c r="M58" i="23" s="1"/>
  <c r="L59" i="23"/>
  <c r="M59" i="23" s="1"/>
  <c r="L60" i="23"/>
  <c r="M60" i="23" s="1"/>
  <c r="L61" i="23"/>
  <c r="M61" i="23" s="1"/>
  <c r="L62" i="23"/>
  <c r="M62" i="23" s="1"/>
  <c r="L63" i="23"/>
  <c r="M63" i="23" s="1"/>
  <c r="L64" i="23"/>
  <c r="M64" i="23" s="1"/>
  <c r="L65" i="23"/>
  <c r="M65" i="23" s="1"/>
  <c r="L66" i="23"/>
  <c r="M66" i="23" s="1"/>
  <c r="L67" i="23"/>
  <c r="M67" i="23" s="1"/>
  <c r="L68" i="23"/>
  <c r="M68" i="23" s="1"/>
  <c r="L69" i="23"/>
  <c r="M69" i="23" s="1"/>
  <c r="L70" i="23"/>
  <c r="M70" i="23" s="1"/>
  <c r="L71" i="23"/>
  <c r="M71" i="23" s="1"/>
  <c r="L72" i="23"/>
  <c r="M72" i="23" s="1"/>
  <c r="L73" i="23"/>
  <c r="M73" i="23" s="1"/>
  <c r="L74" i="23"/>
  <c r="M74" i="23" s="1"/>
  <c r="L75" i="23"/>
  <c r="M75" i="23" s="1"/>
  <c r="L76" i="23"/>
  <c r="M76" i="23" s="1"/>
  <c r="L77" i="23"/>
  <c r="M77" i="23" s="1"/>
  <c r="L78" i="23"/>
  <c r="M78" i="23" s="1"/>
  <c r="L79" i="23"/>
  <c r="M79" i="23" s="1"/>
  <c r="L80" i="23"/>
  <c r="M80" i="23" s="1"/>
  <c r="L81" i="23"/>
  <c r="M81" i="23" s="1"/>
  <c r="L82" i="23"/>
  <c r="M82" i="23" s="1"/>
  <c r="L83" i="23"/>
  <c r="M83" i="23" s="1"/>
  <c r="L84" i="23"/>
  <c r="M84" i="23" s="1"/>
  <c r="L85" i="23"/>
  <c r="M85" i="23" s="1"/>
  <c r="L86" i="23"/>
  <c r="M86" i="23" s="1"/>
  <c r="L87" i="23"/>
  <c r="M87" i="23" s="1"/>
  <c r="L88" i="23"/>
  <c r="M88" i="23" s="1"/>
  <c r="L89" i="23"/>
  <c r="M89" i="23" s="1"/>
  <c r="L90" i="23"/>
  <c r="M90" i="23" s="1"/>
  <c r="L91" i="23"/>
  <c r="M91" i="23" s="1"/>
  <c r="L92" i="23"/>
  <c r="M92" i="23" s="1"/>
  <c r="L93" i="23"/>
  <c r="M93" i="23" s="1"/>
  <c r="L94" i="23"/>
  <c r="M94" i="23" s="1"/>
  <c r="L95" i="23"/>
  <c r="M95" i="23" s="1"/>
  <c r="L96" i="23"/>
  <c r="M96" i="23" s="1"/>
  <c r="L97" i="23"/>
  <c r="M97" i="23" s="1"/>
  <c r="L98" i="23"/>
  <c r="M98" i="23" s="1"/>
  <c r="L99" i="23"/>
  <c r="M99" i="23" s="1"/>
  <c r="L100" i="23"/>
  <c r="M100" i="23" s="1"/>
  <c r="L101" i="23"/>
  <c r="M101" i="23" s="1"/>
  <c r="L102" i="23"/>
  <c r="M102" i="23" s="1"/>
  <c r="L103" i="23"/>
  <c r="M103" i="23" s="1"/>
  <c r="L104" i="23"/>
  <c r="M104" i="23" s="1"/>
  <c r="L105" i="23"/>
  <c r="M105" i="23" s="1"/>
  <c r="L106" i="23"/>
  <c r="M106" i="23" s="1"/>
  <c r="L107" i="23"/>
  <c r="M107" i="23" s="1"/>
  <c r="L108" i="23"/>
  <c r="M108" i="23" s="1"/>
  <c r="L109" i="23"/>
  <c r="M109" i="23" s="1"/>
  <c r="L110" i="23"/>
  <c r="M110" i="23" s="1"/>
  <c r="L111" i="23"/>
  <c r="M111" i="23" s="1"/>
  <c r="L112" i="23"/>
  <c r="M112" i="23" s="1"/>
  <c r="L113" i="23"/>
  <c r="M113" i="23" s="1"/>
  <c r="L114" i="23"/>
  <c r="M114" i="23" s="1"/>
  <c r="L115" i="23"/>
  <c r="M115" i="23" s="1"/>
  <c r="L116" i="23"/>
  <c r="M116" i="23" s="1"/>
  <c r="L117" i="23"/>
  <c r="M117" i="23" s="1"/>
  <c r="L118" i="23"/>
  <c r="M118" i="23" s="1"/>
  <c r="L119" i="23"/>
  <c r="M119" i="23" s="1"/>
  <c r="L120" i="23"/>
  <c r="M120" i="23" s="1"/>
  <c r="L121" i="23"/>
  <c r="M121" i="23" s="1"/>
  <c r="L122" i="23"/>
  <c r="M122" i="23" s="1"/>
  <c r="L123" i="23"/>
  <c r="M123" i="23" s="1"/>
  <c r="L124" i="23"/>
  <c r="M124" i="23" s="1"/>
  <c r="L125" i="23"/>
  <c r="M125" i="23" s="1"/>
  <c r="L126" i="23"/>
  <c r="M126" i="23" s="1"/>
  <c r="L127" i="23"/>
  <c r="M127" i="23" s="1"/>
  <c r="L128" i="23"/>
  <c r="M128" i="23" s="1"/>
  <c r="L129" i="23"/>
  <c r="M129" i="23" s="1"/>
  <c r="L130" i="23"/>
  <c r="M130" i="23" s="1"/>
  <c r="L131" i="23"/>
  <c r="M131" i="23" s="1"/>
  <c r="L132" i="23"/>
  <c r="M132" i="23" s="1"/>
  <c r="L133" i="23"/>
  <c r="M133" i="23" s="1"/>
  <c r="L134" i="23"/>
  <c r="M134" i="23" s="1"/>
  <c r="L135" i="23"/>
  <c r="M135" i="23" s="1"/>
  <c r="L136" i="23"/>
  <c r="M136" i="23" s="1"/>
  <c r="L137" i="23"/>
  <c r="M137" i="23" s="1"/>
  <c r="L138" i="23"/>
  <c r="M138" i="23" s="1"/>
  <c r="L139" i="23"/>
  <c r="M139" i="23" s="1"/>
  <c r="L140" i="23"/>
  <c r="M140" i="23" s="1"/>
  <c r="L141" i="23"/>
  <c r="M141" i="23" s="1"/>
  <c r="L142" i="23"/>
  <c r="M142" i="23" s="1"/>
  <c r="L143" i="23"/>
  <c r="M143" i="23" s="1"/>
  <c r="L144" i="23"/>
  <c r="M144" i="23" s="1"/>
  <c r="L145" i="23"/>
  <c r="M145" i="23" s="1"/>
  <c r="L146" i="23"/>
  <c r="M146" i="23" s="1"/>
  <c r="L147" i="23"/>
  <c r="M147" i="23" s="1"/>
  <c r="L148" i="23"/>
  <c r="M148" i="23" s="1"/>
  <c r="L149" i="23"/>
  <c r="M149" i="23" s="1"/>
  <c r="L150" i="23"/>
  <c r="M150" i="23" s="1"/>
  <c r="L151" i="23"/>
  <c r="M151" i="23" s="1"/>
  <c r="L152" i="23"/>
  <c r="M152" i="23" s="1"/>
  <c r="L153" i="23"/>
  <c r="M153" i="23" s="1"/>
  <c r="L154" i="23"/>
  <c r="M154" i="23" s="1"/>
  <c r="L155" i="23"/>
  <c r="M155" i="23" s="1"/>
  <c r="L156" i="23"/>
  <c r="M156" i="23" s="1"/>
  <c r="L157" i="23"/>
  <c r="M157" i="23" s="1"/>
  <c r="L158" i="23"/>
  <c r="M158" i="23" s="1"/>
  <c r="L159" i="23"/>
  <c r="M159" i="23" s="1"/>
  <c r="L160" i="23"/>
  <c r="M160" i="23" s="1"/>
  <c r="L161" i="23"/>
  <c r="M161" i="23" s="1"/>
  <c r="L162" i="23"/>
  <c r="M162" i="23" s="1"/>
  <c r="L163" i="23"/>
  <c r="M163" i="23" s="1"/>
  <c r="L164" i="23"/>
  <c r="M164" i="23" s="1"/>
  <c r="L165" i="23"/>
  <c r="M165" i="23" s="1"/>
  <c r="L166" i="23"/>
  <c r="M166" i="23" s="1"/>
  <c r="L167" i="23"/>
  <c r="M167" i="23" s="1"/>
  <c r="L168" i="23"/>
  <c r="M168" i="23" s="1"/>
  <c r="L169" i="23"/>
  <c r="M169" i="23" s="1"/>
  <c r="L170" i="23"/>
  <c r="M170" i="23" s="1"/>
  <c r="L171" i="23"/>
  <c r="M171" i="23" s="1"/>
  <c r="L172" i="23"/>
  <c r="M172" i="23" s="1"/>
  <c r="L173" i="23"/>
  <c r="M173" i="23" s="1"/>
  <c r="L174" i="23"/>
  <c r="M174" i="23" s="1"/>
  <c r="L175" i="23"/>
  <c r="M175" i="23" s="1"/>
  <c r="L176" i="23"/>
  <c r="M176" i="23" s="1"/>
  <c r="L177" i="23"/>
  <c r="M177" i="23" s="1"/>
  <c r="L178" i="23"/>
  <c r="M178" i="23" s="1"/>
  <c r="L179" i="23"/>
  <c r="M179" i="23" s="1"/>
  <c r="L180" i="23"/>
  <c r="M180" i="23" s="1"/>
  <c r="L181" i="23"/>
  <c r="M181" i="23" s="1"/>
  <c r="L182" i="23"/>
  <c r="M182" i="23" s="1"/>
  <c r="L183" i="23"/>
  <c r="M183" i="23" s="1"/>
  <c r="L184" i="23"/>
  <c r="M184" i="23" s="1"/>
  <c r="L185" i="23"/>
  <c r="M185" i="23" s="1"/>
  <c r="L186" i="23"/>
  <c r="M186" i="23" s="1"/>
  <c r="L187" i="23"/>
  <c r="M187" i="23" s="1"/>
  <c r="L188" i="23"/>
  <c r="M188" i="23" s="1"/>
  <c r="L189" i="23"/>
  <c r="M189" i="23" s="1"/>
  <c r="L190" i="23"/>
  <c r="M190" i="23" s="1"/>
  <c r="L191" i="23"/>
  <c r="M191" i="23" s="1"/>
  <c r="L192" i="23"/>
  <c r="M192" i="23" s="1"/>
  <c r="L193" i="23"/>
  <c r="M193" i="23" s="1"/>
  <c r="L194" i="23"/>
  <c r="M194" i="23" s="1"/>
  <c r="L195" i="23"/>
  <c r="M195" i="23" s="1"/>
  <c r="L196" i="23"/>
  <c r="M196" i="23" s="1"/>
  <c r="L197" i="23"/>
  <c r="M197" i="23" s="1"/>
  <c r="L198" i="23"/>
  <c r="M198" i="23" s="1"/>
  <c r="L199" i="23"/>
  <c r="M199" i="23" s="1"/>
  <c r="L200" i="23"/>
  <c r="M200" i="23" s="1"/>
  <c r="L201" i="23"/>
  <c r="M201" i="23" s="1"/>
  <c r="L202" i="23"/>
  <c r="M202" i="23" s="1"/>
  <c r="L203" i="23"/>
  <c r="M203" i="23" s="1"/>
  <c r="L204" i="23"/>
  <c r="M204" i="23" s="1"/>
  <c r="L205" i="23"/>
  <c r="M205" i="23" s="1"/>
  <c r="L206" i="23"/>
  <c r="M206" i="23" s="1"/>
  <c r="L207" i="23"/>
  <c r="M207" i="23" s="1"/>
  <c r="L208" i="23"/>
  <c r="M208" i="23" s="1"/>
  <c r="L209" i="23"/>
  <c r="M209" i="23" s="1"/>
  <c r="L210" i="23"/>
  <c r="M210" i="23" s="1"/>
  <c r="L211" i="23"/>
  <c r="M211" i="23" s="1"/>
  <c r="L212" i="23"/>
  <c r="M212" i="23" s="1"/>
  <c r="L213" i="23"/>
  <c r="M213" i="23" s="1"/>
  <c r="L214" i="23"/>
  <c r="M214" i="23" s="1"/>
  <c r="L215" i="23"/>
  <c r="M215" i="23" s="1"/>
  <c r="L216" i="23"/>
  <c r="M216" i="23" s="1"/>
  <c r="L217" i="23"/>
  <c r="M217" i="23" s="1"/>
  <c r="L218" i="23"/>
  <c r="M218" i="23" s="1"/>
  <c r="L219" i="23"/>
  <c r="M219" i="23" s="1"/>
  <c r="L220" i="23"/>
  <c r="M220" i="23" s="1"/>
  <c r="L221" i="23"/>
  <c r="M221" i="23" s="1"/>
  <c r="L222" i="23"/>
  <c r="M222" i="23" s="1"/>
  <c r="L223" i="23"/>
  <c r="M223" i="23" s="1"/>
  <c r="L224" i="23"/>
  <c r="M224" i="23" s="1"/>
  <c r="L225" i="23"/>
  <c r="M225" i="23" s="1"/>
  <c r="L226" i="23"/>
  <c r="M226" i="23" s="1"/>
  <c r="L227" i="23"/>
  <c r="M227" i="23" s="1"/>
  <c r="L228" i="23"/>
  <c r="M228" i="23" s="1"/>
  <c r="L229" i="23"/>
  <c r="M229" i="23" s="1"/>
  <c r="L230" i="23"/>
  <c r="M230" i="23" s="1"/>
  <c r="L231" i="23"/>
  <c r="M231" i="23" s="1"/>
  <c r="L232" i="23"/>
  <c r="M232" i="23" s="1"/>
  <c r="L233" i="23"/>
  <c r="M233" i="23" s="1"/>
  <c r="L234" i="23"/>
  <c r="M234" i="23" s="1"/>
  <c r="L235" i="23"/>
  <c r="M235" i="23" s="1"/>
  <c r="L236" i="23"/>
  <c r="M236" i="23" s="1"/>
  <c r="L237" i="23"/>
  <c r="M237" i="23" s="1"/>
  <c r="L238" i="23"/>
  <c r="M238" i="23" s="1"/>
  <c r="L239" i="23"/>
  <c r="M239" i="23" s="1"/>
  <c r="L240" i="23"/>
  <c r="M240" i="23" s="1"/>
  <c r="L241" i="23"/>
  <c r="M241" i="23" s="1"/>
  <c r="L242" i="23"/>
  <c r="M242" i="23" s="1"/>
  <c r="L243" i="23"/>
  <c r="M243" i="23" s="1"/>
  <c r="L244" i="23"/>
  <c r="M244" i="23" s="1"/>
  <c r="L245" i="23"/>
  <c r="M245" i="23" s="1"/>
  <c r="L246" i="23"/>
  <c r="M246" i="23" s="1"/>
  <c r="L247" i="23"/>
  <c r="M247" i="23" s="1"/>
  <c r="L248" i="23"/>
  <c r="M248" i="23" s="1"/>
  <c r="L249" i="23"/>
  <c r="M249" i="23" s="1"/>
  <c r="L250" i="23"/>
  <c r="M250" i="23" s="1"/>
  <c r="L251" i="23"/>
  <c r="M251" i="23" s="1"/>
  <c r="L252" i="23"/>
  <c r="M252" i="23" s="1"/>
  <c r="L253" i="23"/>
  <c r="M253" i="23" s="1"/>
  <c r="L254" i="23"/>
  <c r="M254" i="23" s="1"/>
  <c r="L255" i="23"/>
  <c r="M255" i="23" s="1"/>
  <c r="L256" i="23"/>
  <c r="M256" i="23" s="1"/>
  <c r="L257" i="23"/>
  <c r="M257" i="23" s="1"/>
  <c r="L258" i="23"/>
  <c r="M258" i="23" s="1"/>
  <c r="L259" i="23"/>
  <c r="M259" i="23" s="1"/>
  <c r="L260" i="23"/>
  <c r="M260" i="23" s="1"/>
  <c r="L261" i="23"/>
  <c r="M261" i="23" s="1"/>
  <c r="L262" i="23"/>
  <c r="M262" i="23" s="1"/>
  <c r="L263" i="23"/>
  <c r="M263" i="23" s="1"/>
  <c r="L264" i="23"/>
  <c r="M264" i="23" s="1"/>
  <c r="L265" i="23"/>
  <c r="M265" i="23" s="1"/>
  <c r="L266" i="23"/>
  <c r="M266" i="23" s="1"/>
  <c r="L267" i="23"/>
  <c r="M267" i="23" s="1"/>
  <c r="L268" i="23"/>
  <c r="M268" i="23" s="1"/>
  <c r="L269" i="23"/>
  <c r="M269" i="23" s="1"/>
  <c r="L270" i="23"/>
  <c r="M270" i="23" s="1"/>
  <c r="L271" i="23"/>
  <c r="M271" i="23" s="1"/>
  <c r="L272" i="23"/>
  <c r="M272" i="23" s="1"/>
  <c r="L273" i="23"/>
  <c r="M273" i="23" s="1"/>
  <c r="L274" i="23"/>
  <c r="M274" i="23" s="1"/>
  <c r="L275" i="23"/>
  <c r="M275" i="23" s="1"/>
  <c r="L276" i="23"/>
  <c r="M276" i="23" s="1"/>
  <c r="L277" i="23"/>
  <c r="M277" i="23" s="1"/>
  <c r="L278" i="23"/>
  <c r="M278" i="23" s="1"/>
  <c r="L279" i="23"/>
  <c r="M279" i="23" s="1"/>
  <c r="L280" i="23"/>
  <c r="M280" i="23" s="1"/>
  <c r="L281" i="23"/>
  <c r="M281" i="23" s="1"/>
  <c r="L282" i="23"/>
  <c r="M282" i="23" s="1"/>
  <c r="L283" i="23"/>
  <c r="M283" i="23" s="1"/>
  <c r="L284" i="23"/>
  <c r="M284" i="23" s="1"/>
  <c r="L285" i="23"/>
  <c r="M285" i="23" s="1"/>
  <c r="L286" i="23"/>
  <c r="M286" i="23" s="1"/>
  <c r="L287" i="23"/>
  <c r="M287" i="23" s="1"/>
  <c r="L288" i="23"/>
  <c r="M288" i="23" s="1"/>
  <c r="L289" i="23"/>
  <c r="M289" i="23" s="1"/>
  <c r="L290" i="23"/>
  <c r="M290" i="23" s="1"/>
  <c r="L291" i="23"/>
  <c r="M291" i="23" s="1"/>
  <c r="L292" i="23"/>
  <c r="M292" i="23" s="1"/>
  <c r="L293" i="23"/>
  <c r="M293" i="23" s="1"/>
  <c r="L294" i="23"/>
  <c r="M294" i="23" s="1"/>
  <c r="L295" i="23"/>
  <c r="M295" i="23" s="1"/>
  <c r="L296" i="23"/>
  <c r="M296" i="23" s="1"/>
  <c r="L297" i="23"/>
  <c r="M297" i="23" s="1"/>
  <c r="L298" i="23"/>
  <c r="M298" i="23" s="1"/>
  <c r="L299" i="23"/>
  <c r="M299" i="23" s="1"/>
  <c r="L300" i="23"/>
  <c r="M300" i="23" s="1"/>
  <c r="L301" i="23"/>
  <c r="M301" i="23" s="1"/>
  <c r="L302" i="23"/>
  <c r="M302" i="23" s="1"/>
  <c r="L303" i="23"/>
  <c r="M303" i="23" s="1"/>
  <c r="L304" i="23"/>
  <c r="M304" i="23" s="1"/>
  <c r="L305" i="23"/>
  <c r="M305" i="23" s="1"/>
  <c r="L306" i="23"/>
  <c r="M306" i="23" s="1"/>
  <c r="L307" i="23"/>
  <c r="M307" i="23" s="1"/>
  <c r="L308" i="23"/>
  <c r="M308" i="23" s="1"/>
  <c r="L309" i="23"/>
  <c r="M309" i="23" s="1"/>
  <c r="L310" i="23"/>
  <c r="M310" i="23" s="1"/>
  <c r="L311" i="23"/>
  <c r="M311" i="23" s="1"/>
  <c r="L312" i="23"/>
  <c r="M312" i="23" s="1"/>
  <c r="L313" i="23"/>
  <c r="M313" i="23" s="1"/>
  <c r="L314" i="23"/>
  <c r="M314" i="23" s="1"/>
  <c r="L315" i="23"/>
  <c r="M315" i="23" s="1"/>
  <c r="L316" i="23"/>
  <c r="M316" i="23" s="1"/>
  <c r="L317" i="23"/>
  <c r="M317" i="23" s="1"/>
  <c r="L318" i="23"/>
  <c r="M318" i="23" s="1"/>
  <c r="L319" i="23"/>
  <c r="M319" i="23" s="1"/>
  <c r="L320" i="23"/>
  <c r="M320" i="23" s="1"/>
  <c r="L321" i="23"/>
  <c r="M321" i="23" s="1"/>
  <c r="L322" i="23"/>
  <c r="M322" i="23" s="1"/>
  <c r="L323" i="23"/>
  <c r="M323" i="23" s="1"/>
  <c r="L324" i="23"/>
  <c r="M324" i="23" s="1"/>
  <c r="L325" i="23"/>
  <c r="M325" i="23" s="1"/>
  <c r="L326" i="23"/>
  <c r="M326" i="23" s="1"/>
  <c r="L327" i="23"/>
  <c r="M327" i="23" s="1"/>
  <c r="L328" i="23"/>
  <c r="M328" i="23" s="1"/>
  <c r="L329" i="23"/>
  <c r="M329" i="23" s="1"/>
  <c r="L330" i="23"/>
  <c r="M330" i="23" s="1"/>
  <c r="L331" i="23"/>
  <c r="M331" i="23" s="1"/>
  <c r="L332" i="23"/>
  <c r="M332" i="23" s="1"/>
  <c r="L333" i="23"/>
  <c r="M333" i="23" s="1"/>
  <c r="L334" i="23"/>
  <c r="M334" i="23" s="1"/>
  <c r="L335" i="23"/>
  <c r="M335" i="23" s="1"/>
  <c r="L336" i="23"/>
  <c r="M336" i="23" s="1"/>
  <c r="L337" i="23"/>
  <c r="M337" i="23" s="1"/>
  <c r="L338" i="23"/>
  <c r="M338" i="23" s="1"/>
  <c r="L339" i="23"/>
  <c r="M339" i="23" s="1"/>
  <c r="L340" i="23"/>
  <c r="M340" i="23" s="1"/>
  <c r="L341" i="23"/>
  <c r="M341" i="23" s="1"/>
  <c r="L342" i="23"/>
  <c r="M342" i="23" s="1"/>
  <c r="L343" i="23"/>
  <c r="M343" i="23" s="1"/>
  <c r="L344" i="23"/>
  <c r="M344" i="23" s="1"/>
  <c r="L345" i="23"/>
  <c r="M345" i="23" s="1"/>
  <c r="L346" i="23"/>
  <c r="M346" i="23" s="1"/>
  <c r="L347" i="23"/>
  <c r="M347" i="23" s="1"/>
  <c r="L348" i="23"/>
  <c r="M348" i="23" s="1"/>
  <c r="L349" i="23"/>
  <c r="M349" i="23" s="1"/>
  <c r="L350" i="23"/>
  <c r="M350" i="23" s="1"/>
  <c r="L351" i="23"/>
  <c r="M351" i="23" s="1"/>
  <c r="L352" i="23"/>
  <c r="M352" i="23" s="1"/>
  <c r="L353" i="23"/>
  <c r="M353" i="23" s="1"/>
  <c r="L354" i="23"/>
  <c r="M354" i="23" s="1"/>
  <c r="L355" i="23"/>
  <c r="M355" i="23" s="1"/>
  <c r="L356" i="23"/>
  <c r="M356" i="23" s="1"/>
  <c r="L357" i="23"/>
  <c r="M357" i="23" s="1"/>
  <c r="L358" i="23"/>
  <c r="M358" i="23" s="1"/>
  <c r="L359" i="23"/>
  <c r="M359" i="23" s="1"/>
  <c r="L360" i="23"/>
  <c r="M360" i="23" s="1"/>
  <c r="L361" i="23"/>
  <c r="M361" i="23" s="1"/>
  <c r="L362" i="23"/>
  <c r="M362" i="23" s="1"/>
  <c r="L363" i="23"/>
  <c r="M363" i="23" s="1"/>
  <c r="L364" i="23"/>
  <c r="M364" i="23" s="1"/>
  <c r="L365" i="23"/>
  <c r="M365" i="23" s="1"/>
  <c r="L366" i="23"/>
  <c r="M366" i="23" s="1"/>
  <c r="L367" i="23"/>
  <c r="M367" i="23" s="1"/>
  <c r="L368" i="23"/>
  <c r="M368" i="23" s="1"/>
  <c r="L369" i="23"/>
  <c r="M369" i="23" s="1"/>
  <c r="L370" i="23"/>
  <c r="M370" i="23" s="1"/>
  <c r="L371" i="23"/>
  <c r="M371" i="23" s="1"/>
  <c r="L372" i="23"/>
  <c r="M372" i="23" s="1"/>
  <c r="L373" i="23"/>
  <c r="M373" i="23" s="1"/>
  <c r="L374" i="23"/>
  <c r="M374" i="23" s="1"/>
  <c r="L375" i="23"/>
  <c r="M375" i="23" s="1"/>
  <c r="L376" i="23"/>
  <c r="M376" i="23" s="1"/>
  <c r="L377" i="23"/>
  <c r="M377" i="23" s="1"/>
  <c r="L378" i="23"/>
  <c r="M378" i="23" s="1"/>
  <c r="L379" i="23"/>
  <c r="M379" i="23" s="1"/>
  <c r="L380" i="23"/>
  <c r="M380" i="23" s="1"/>
  <c r="L381" i="23"/>
  <c r="M381" i="23" s="1"/>
  <c r="L382" i="23"/>
  <c r="M382" i="23" s="1"/>
  <c r="L2" i="23"/>
  <c r="M2" i="23" s="1"/>
  <c r="W3" i="1" l="1"/>
  <c r="X3" i="1" s="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X2401" i="1" s="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X3447" i="1" s="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X3878" i="1" s="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X3997" i="1" s="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X4143" i="1" s="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X4837" i="1" s="1"/>
  <c r="W4838" i="1"/>
  <c r="X4838" i="1" s="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X5318" i="1" s="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X5382" i="1" s="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2" i="1"/>
  <c r="X2" i="1"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2" i="1"/>
  <c r="J3" i="23"/>
  <c r="J4" i="23"/>
  <c r="J5" i="23"/>
  <c r="J6" i="23"/>
  <c r="J7" i="23"/>
  <c r="J8" i="23"/>
  <c r="J9" i="23"/>
  <c r="J10" i="23"/>
  <c r="J11" i="23"/>
  <c r="J12" i="23"/>
  <c r="J13" i="23"/>
  <c r="J14" i="23"/>
  <c r="J15" i="23"/>
  <c r="J16" i="23"/>
  <c r="J17" i="23"/>
  <c r="J18" i="23"/>
  <c r="J19" i="23"/>
  <c r="J20" i="23"/>
  <c r="J21" i="23"/>
  <c r="J22" i="23"/>
  <c r="J23" i="23"/>
  <c r="J24" i="23"/>
  <c r="J25" i="23"/>
  <c r="J26" i="23"/>
  <c r="J27" i="23"/>
  <c r="J28" i="23"/>
  <c r="J29" i="23"/>
  <c r="J30" i="23"/>
  <c r="J31" i="23"/>
  <c r="J32" i="23"/>
  <c r="J33" i="23"/>
  <c r="J34" i="23"/>
  <c r="J35" i="23"/>
  <c r="J36" i="23"/>
  <c r="J37" i="23"/>
  <c r="J38" i="23"/>
  <c r="J39" i="23"/>
  <c r="J40" i="23"/>
  <c r="J41" i="23"/>
  <c r="J42" i="23"/>
  <c r="J43" i="23"/>
  <c r="J44" i="23"/>
  <c r="J45" i="23"/>
  <c r="J46" i="23"/>
  <c r="J47" i="23"/>
  <c r="J48" i="23"/>
  <c r="J49" i="23"/>
  <c r="J50" i="23"/>
  <c r="J51" i="23"/>
  <c r="J52" i="23"/>
  <c r="J53" i="23"/>
  <c r="J54" i="23"/>
  <c r="J55" i="23"/>
  <c r="J56" i="23"/>
  <c r="J57" i="23"/>
  <c r="J58" i="23"/>
  <c r="J59" i="23"/>
  <c r="J60" i="23"/>
  <c r="J61" i="23"/>
  <c r="J62" i="23"/>
  <c r="J63" i="23"/>
  <c r="J64" i="23"/>
  <c r="J65" i="23"/>
  <c r="J66" i="23"/>
  <c r="J67" i="23"/>
  <c r="J68" i="23"/>
  <c r="J69" i="23"/>
  <c r="J70" i="23"/>
  <c r="J71" i="23"/>
  <c r="J72" i="23"/>
  <c r="J73" i="23"/>
  <c r="J74" i="23"/>
  <c r="J75" i="23"/>
  <c r="J76" i="23"/>
  <c r="J77" i="23"/>
  <c r="J78" i="23"/>
  <c r="J79" i="23"/>
  <c r="J80" i="23"/>
  <c r="J81" i="23"/>
  <c r="J82" i="23"/>
  <c r="J83" i="23"/>
  <c r="J84" i="23"/>
  <c r="J85" i="23"/>
  <c r="J86" i="23"/>
  <c r="J87" i="23"/>
  <c r="J88" i="23"/>
  <c r="J89" i="23"/>
  <c r="J90" i="23"/>
  <c r="J91" i="23"/>
  <c r="J92" i="23"/>
  <c r="J93" i="23"/>
  <c r="J94" i="23"/>
  <c r="J95" i="23"/>
  <c r="J96" i="23"/>
  <c r="J97" i="23"/>
  <c r="J98" i="23"/>
  <c r="J99" i="23"/>
  <c r="J100" i="23"/>
  <c r="J101" i="23"/>
  <c r="J102" i="23"/>
  <c r="J103" i="23"/>
  <c r="J104" i="23"/>
  <c r="J105" i="23"/>
  <c r="J106" i="23"/>
  <c r="J107" i="23"/>
  <c r="J108" i="23"/>
  <c r="J109" i="23"/>
  <c r="J110" i="23"/>
  <c r="J111" i="23"/>
  <c r="J112" i="23"/>
  <c r="J113" i="23"/>
  <c r="J114" i="23"/>
  <c r="J115" i="23"/>
  <c r="J116" i="23"/>
  <c r="J117" i="23"/>
  <c r="J118" i="23"/>
  <c r="J119" i="23"/>
  <c r="J120" i="23"/>
  <c r="J121" i="23"/>
  <c r="J122" i="23"/>
  <c r="J123" i="23"/>
  <c r="J124" i="23"/>
  <c r="J125" i="23"/>
  <c r="J126" i="23"/>
  <c r="J127" i="23"/>
  <c r="J128" i="23"/>
  <c r="J129" i="23"/>
  <c r="J130" i="23"/>
  <c r="J131" i="23"/>
  <c r="J132" i="23"/>
  <c r="J133" i="23"/>
  <c r="J134" i="23"/>
  <c r="J135" i="23"/>
  <c r="J136" i="23"/>
  <c r="J137" i="23"/>
  <c r="J138" i="23"/>
  <c r="J139" i="23"/>
  <c r="J140" i="23"/>
  <c r="J141" i="23"/>
  <c r="J142" i="23"/>
  <c r="J143" i="23"/>
  <c r="J144" i="23"/>
  <c r="J145" i="23"/>
  <c r="J146" i="23"/>
  <c r="J147" i="23"/>
  <c r="J148" i="23"/>
  <c r="J149" i="23"/>
  <c r="J150" i="23"/>
  <c r="J151" i="23"/>
  <c r="J152" i="23"/>
  <c r="J153" i="23"/>
  <c r="J154" i="23"/>
  <c r="J155" i="23"/>
  <c r="J156" i="23"/>
  <c r="J157" i="23"/>
  <c r="J158" i="23"/>
  <c r="J159" i="23"/>
  <c r="J160" i="23"/>
  <c r="J161" i="23"/>
  <c r="J162" i="23"/>
  <c r="J163" i="23"/>
  <c r="J164" i="23"/>
  <c r="J165" i="23"/>
  <c r="J166" i="23"/>
  <c r="J167" i="23"/>
  <c r="J168" i="23"/>
  <c r="J169" i="23"/>
  <c r="J170" i="23"/>
  <c r="J171" i="23"/>
  <c r="J172" i="23"/>
  <c r="J173" i="23"/>
  <c r="J174" i="23"/>
  <c r="J175" i="23"/>
  <c r="J176" i="23"/>
  <c r="J177" i="23"/>
  <c r="J178" i="23"/>
  <c r="J179" i="23"/>
  <c r="J180" i="23"/>
  <c r="J181" i="23"/>
  <c r="J182" i="23"/>
  <c r="J183" i="23"/>
  <c r="J184" i="23"/>
  <c r="J185" i="23"/>
  <c r="J186" i="23"/>
  <c r="J187" i="23"/>
  <c r="J188" i="23"/>
  <c r="J189" i="23"/>
  <c r="J190" i="23"/>
  <c r="J191" i="23"/>
  <c r="J192" i="23"/>
  <c r="J193" i="23"/>
  <c r="J194" i="23"/>
  <c r="J195" i="23"/>
  <c r="J196" i="23"/>
  <c r="J197" i="23"/>
  <c r="J198" i="23"/>
  <c r="J199" i="23"/>
  <c r="J200" i="23"/>
  <c r="J201" i="23"/>
  <c r="J202" i="23"/>
  <c r="J203" i="23"/>
  <c r="J204" i="23"/>
  <c r="J205" i="23"/>
  <c r="J206" i="23"/>
  <c r="J207" i="23"/>
  <c r="J208" i="23"/>
  <c r="J209" i="23"/>
  <c r="J210" i="23"/>
  <c r="J211" i="23"/>
  <c r="J212" i="23"/>
  <c r="J213" i="23"/>
  <c r="J214" i="23"/>
  <c r="J215" i="23"/>
  <c r="J216" i="23"/>
  <c r="J217" i="23"/>
  <c r="J218" i="23"/>
  <c r="J219" i="23"/>
  <c r="J220" i="23"/>
  <c r="J221" i="23"/>
  <c r="J222" i="23"/>
  <c r="J223" i="23"/>
  <c r="J224" i="23"/>
  <c r="J225" i="23"/>
  <c r="J226" i="23"/>
  <c r="J227" i="23"/>
  <c r="J228" i="23"/>
  <c r="J229" i="23"/>
  <c r="J230" i="23"/>
  <c r="J231" i="23"/>
  <c r="J232" i="23"/>
  <c r="J233" i="23"/>
  <c r="J234" i="23"/>
  <c r="J235" i="23"/>
  <c r="J236" i="23"/>
  <c r="J237" i="23"/>
  <c r="J238" i="23"/>
  <c r="J239" i="23"/>
  <c r="J240" i="23"/>
  <c r="J241" i="23"/>
  <c r="J242" i="23"/>
  <c r="J243" i="23"/>
  <c r="J244" i="23"/>
  <c r="J245" i="23"/>
  <c r="J246" i="23"/>
  <c r="J247" i="23"/>
  <c r="J248" i="23"/>
  <c r="J249" i="23"/>
  <c r="J250" i="23"/>
  <c r="J251" i="23"/>
  <c r="J252" i="23"/>
  <c r="J253" i="23"/>
  <c r="J254" i="23"/>
  <c r="J255" i="23"/>
  <c r="J256" i="23"/>
  <c r="J257" i="23"/>
  <c r="J258" i="23"/>
  <c r="J259" i="23"/>
  <c r="J260" i="23"/>
  <c r="J261" i="23"/>
  <c r="J262" i="23"/>
  <c r="J263" i="23"/>
  <c r="J264" i="23"/>
  <c r="J265" i="23"/>
  <c r="J266" i="23"/>
  <c r="J267" i="23"/>
  <c r="J268" i="23"/>
  <c r="J269" i="23"/>
  <c r="J270" i="23"/>
  <c r="J271" i="23"/>
  <c r="J272" i="23"/>
  <c r="J273" i="23"/>
  <c r="J274" i="23"/>
  <c r="J275" i="23"/>
  <c r="J276" i="23"/>
  <c r="J277" i="23"/>
  <c r="J278" i="23"/>
  <c r="J279" i="23"/>
  <c r="J280" i="23"/>
  <c r="J281" i="23"/>
  <c r="J282" i="23"/>
  <c r="J283" i="23"/>
  <c r="J284" i="23"/>
  <c r="J285" i="23"/>
  <c r="J286" i="23"/>
  <c r="J287" i="23"/>
  <c r="J288" i="23"/>
  <c r="J289" i="23"/>
  <c r="J290" i="23"/>
  <c r="J291" i="23"/>
  <c r="J292" i="23"/>
  <c r="J293" i="23"/>
  <c r="J294" i="23"/>
  <c r="J295" i="23"/>
  <c r="J296" i="23"/>
  <c r="J297" i="23"/>
  <c r="J298" i="23"/>
  <c r="J299" i="23"/>
  <c r="J300" i="23"/>
  <c r="J301" i="23"/>
  <c r="J302" i="23"/>
  <c r="J303" i="23"/>
  <c r="J304" i="23"/>
  <c r="J305" i="23"/>
  <c r="J306" i="23"/>
  <c r="J307" i="23"/>
  <c r="J308" i="23"/>
  <c r="J309" i="23"/>
  <c r="J310" i="23"/>
  <c r="J311" i="23"/>
  <c r="J312" i="23"/>
  <c r="J313" i="23"/>
  <c r="J314" i="23"/>
  <c r="J315" i="23"/>
  <c r="J316" i="23"/>
  <c r="J317" i="23"/>
  <c r="J318" i="23"/>
  <c r="J319" i="23"/>
  <c r="J320" i="23"/>
  <c r="J321" i="23"/>
  <c r="J322" i="23"/>
  <c r="J323" i="23"/>
  <c r="J324" i="23"/>
  <c r="J325" i="23"/>
  <c r="J326" i="23"/>
  <c r="J327" i="23"/>
  <c r="J328" i="23"/>
  <c r="J329" i="23"/>
  <c r="J330" i="23"/>
  <c r="J331" i="23"/>
  <c r="J332" i="23"/>
  <c r="J333" i="23"/>
  <c r="J334" i="23"/>
  <c r="J335" i="23"/>
  <c r="J336" i="23"/>
  <c r="J337" i="23"/>
  <c r="J338" i="23"/>
  <c r="J339" i="23"/>
  <c r="J340" i="23"/>
  <c r="J341" i="23"/>
  <c r="J342" i="23"/>
  <c r="J343" i="23"/>
  <c r="J344" i="23"/>
  <c r="J345" i="23"/>
  <c r="J346" i="23"/>
  <c r="J347" i="23"/>
  <c r="J348" i="23"/>
  <c r="J349" i="23"/>
  <c r="J350" i="23"/>
  <c r="J351" i="23"/>
  <c r="J352" i="23"/>
  <c r="J353" i="23"/>
  <c r="J354" i="23"/>
  <c r="J355" i="23"/>
  <c r="J356" i="23"/>
  <c r="J357" i="23"/>
  <c r="J358" i="23"/>
  <c r="J359" i="23"/>
  <c r="J360" i="23"/>
  <c r="J361" i="23"/>
  <c r="J362" i="23"/>
  <c r="J363" i="23"/>
  <c r="J364" i="23"/>
  <c r="J365" i="23"/>
  <c r="J366" i="23"/>
  <c r="J367" i="23"/>
  <c r="J368" i="23"/>
  <c r="J369" i="23"/>
  <c r="J370" i="23"/>
  <c r="J371" i="23"/>
  <c r="J372" i="23"/>
  <c r="J373" i="23"/>
  <c r="J374" i="23"/>
  <c r="J375" i="23"/>
  <c r="J376" i="23"/>
  <c r="J377" i="23"/>
  <c r="J378" i="23"/>
  <c r="J379" i="23"/>
  <c r="J380" i="23"/>
  <c r="J381" i="23"/>
  <c r="J382" i="23"/>
  <c r="J2" i="23"/>
  <c r="I3" i="23"/>
  <c r="I4" i="23"/>
  <c r="I5" i="23"/>
  <c r="I6" i="23"/>
  <c r="I7" i="23"/>
  <c r="I8" i="23"/>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3" i="23"/>
  <c r="I134" i="23"/>
  <c r="I135" i="23"/>
  <c r="I136" i="23"/>
  <c r="I137" i="23"/>
  <c r="I138" i="23"/>
  <c r="I139" i="23"/>
  <c r="I140"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I312" i="23"/>
  <c r="I313" i="23"/>
  <c r="I314" i="23"/>
  <c r="I315" i="23"/>
  <c r="I316" i="23"/>
  <c r="I317" i="23"/>
  <c r="I318" i="23"/>
  <c r="I319" i="23"/>
  <c r="I320" i="23"/>
  <c r="I321" i="23"/>
  <c r="I322" i="23"/>
  <c r="I323" i="23"/>
  <c r="I324" i="23"/>
  <c r="I325" i="23"/>
  <c r="I326" i="23"/>
  <c r="I327" i="23"/>
  <c r="I328" i="23"/>
  <c r="I329" i="23"/>
  <c r="I330" i="23"/>
  <c r="I331" i="23"/>
  <c r="I332" i="23"/>
  <c r="I333" i="23"/>
  <c r="I334" i="23"/>
  <c r="I335" i="23"/>
  <c r="I336" i="23"/>
  <c r="I337" i="23"/>
  <c r="I338" i="23"/>
  <c r="I339" i="23"/>
  <c r="I340" i="23"/>
  <c r="I341" i="23"/>
  <c r="I342" i="23"/>
  <c r="I343" i="23"/>
  <c r="I344" i="23"/>
  <c r="I345" i="23"/>
  <c r="I346" i="23"/>
  <c r="I347" i="23"/>
  <c r="I348" i="23"/>
  <c r="I349" i="23"/>
  <c r="I350" i="23"/>
  <c r="I351" i="23"/>
  <c r="I352" i="23"/>
  <c r="I353" i="23"/>
  <c r="I354" i="23"/>
  <c r="I355" i="23"/>
  <c r="I356" i="23"/>
  <c r="I357" i="23"/>
  <c r="I358" i="23"/>
  <c r="I359" i="23"/>
  <c r="I360" i="23"/>
  <c r="I361" i="23"/>
  <c r="I362" i="23"/>
  <c r="I363" i="23"/>
  <c r="I364" i="23"/>
  <c r="I365" i="23"/>
  <c r="I366" i="23"/>
  <c r="I367" i="23"/>
  <c r="I368" i="23"/>
  <c r="I369" i="23"/>
  <c r="I370" i="23"/>
  <c r="I371" i="23"/>
  <c r="I372" i="23"/>
  <c r="I373" i="23"/>
  <c r="I374" i="23"/>
  <c r="I375" i="23"/>
  <c r="I376" i="23"/>
  <c r="I377" i="23"/>
  <c r="I378" i="23"/>
  <c r="I379" i="23"/>
  <c r="I380" i="23"/>
  <c r="I381" i="23"/>
  <c r="I382" i="23"/>
  <c r="I2" i="23"/>
  <c r="H3" i="23"/>
  <c r="H4" i="23"/>
  <c r="H5" i="23"/>
  <c r="H6" i="23"/>
  <c r="H7" i="23"/>
  <c r="H8"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2" i="23"/>
  <c r="G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7" i="23"/>
  <c r="G78" i="23"/>
  <c r="G79" i="23"/>
  <c r="G80" i="23"/>
  <c r="G81" i="23"/>
  <c r="G82" i="23"/>
  <c r="G83" i="23"/>
  <c r="G84" i="23"/>
  <c r="G85" i="23"/>
  <c r="G86" i="23"/>
  <c r="G87" i="23"/>
  <c r="G88" i="23"/>
  <c r="G89" i="23"/>
  <c r="G90" i="23"/>
  <c r="G91" i="23"/>
  <c r="G92" i="23"/>
  <c r="G93" i="23"/>
  <c r="G94" i="23"/>
  <c r="G95" i="23"/>
  <c r="G96" i="23"/>
  <c r="G97" i="23"/>
  <c r="G98" i="23"/>
  <c r="G99" i="23"/>
  <c r="G100" i="23"/>
  <c r="G101" i="23"/>
  <c r="G102" i="23"/>
  <c r="G103" i="23"/>
  <c r="G104" i="23"/>
  <c r="G105" i="23"/>
  <c r="G106" i="23"/>
  <c r="G107" i="23"/>
  <c r="G108" i="23"/>
  <c r="G109" i="23"/>
  <c r="G110" i="23"/>
  <c r="G111" i="23"/>
  <c r="G112" i="23"/>
  <c r="G113" i="23"/>
  <c r="G114" i="23"/>
  <c r="G115" i="23"/>
  <c r="G116" i="23"/>
  <c r="G117" i="23"/>
  <c r="G118" i="23"/>
  <c r="G119" i="23"/>
  <c r="G120" i="23"/>
  <c r="G121" i="23"/>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2" i="23"/>
  <c r="A2" i="1"/>
  <c r="A3" i="1" s="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2" i="23"/>
  <c r="U3" i="1"/>
  <c r="T3" i="1" s="1"/>
  <c r="Z3" i="1" s="1"/>
  <c r="U4" i="1"/>
  <c r="T4" i="1" s="1"/>
  <c r="Z4" i="1" s="1"/>
  <c r="U5" i="1"/>
  <c r="T5" i="1" s="1"/>
  <c r="Z5" i="1" s="1"/>
  <c r="U6" i="1"/>
  <c r="T6" i="1" s="1"/>
  <c r="Z6" i="1" s="1"/>
  <c r="U7" i="1"/>
  <c r="T7" i="1" s="1"/>
  <c r="Z7" i="1" s="1"/>
  <c r="U8" i="1"/>
  <c r="T8" i="1" s="1"/>
  <c r="Z8" i="1" s="1"/>
  <c r="U9" i="1"/>
  <c r="T9" i="1" s="1"/>
  <c r="Z9" i="1" s="1"/>
  <c r="U10" i="1"/>
  <c r="T10" i="1" s="1"/>
  <c r="Z10" i="1" s="1"/>
  <c r="U11" i="1"/>
  <c r="T11" i="1" s="1"/>
  <c r="Z11" i="1" s="1"/>
  <c r="U12" i="1"/>
  <c r="T12" i="1" s="1"/>
  <c r="Z12" i="1" s="1"/>
  <c r="U13" i="1"/>
  <c r="T13" i="1" s="1"/>
  <c r="Z13" i="1" s="1"/>
  <c r="U14" i="1"/>
  <c r="T14" i="1" s="1"/>
  <c r="Z14" i="1" s="1"/>
  <c r="U15" i="1"/>
  <c r="T15" i="1" s="1"/>
  <c r="Z15" i="1" s="1"/>
  <c r="U16" i="1"/>
  <c r="T16" i="1" s="1"/>
  <c r="Z16" i="1" s="1"/>
  <c r="U17" i="1"/>
  <c r="T17" i="1" s="1"/>
  <c r="Z17" i="1" s="1"/>
  <c r="U18" i="1"/>
  <c r="T18" i="1" s="1"/>
  <c r="Z18" i="1" s="1"/>
  <c r="U19" i="1"/>
  <c r="T19" i="1" s="1"/>
  <c r="Z19" i="1" s="1"/>
  <c r="U20" i="1"/>
  <c r="T20" i="1" s="1"/>
  <c r="Z20" i="1" s="1"/>
  <c r="U21" i="1"/>
  <c r="T21" i="1" s="1"/>
  <c r="Z21" i="1" s="1"/>
  <c r="U22" i="1"/>
  <c r="T22" i="1" s="1"/>
  <c r="Z22" i="1" s="1"/>
  <c r="U23" i="1"/>
  <c r="T23" i="1" s="1"/>
  <c r="Z23" i="1" s="1"/>
  <c r="U24" i="1"/>
  <c r="T24" i="1" s="1"/>
  <c r="Z24" i="1" s="1"/>
  <c r="U25" i="1"/>
  <c r="T25" i="1" s="1"/>
  <c r="Z25" i="1" s="1"/>
  <c r="U26" i="1"/>
  <c r="T26" i="1" s="1"/>
  <c r="Z26" i="1" s="1"/>
  <c r="U27" i="1"/>
  <c r="T27" i="1" s="1"/>
  <c r="Z27" i="1" s="1"/>
  <c r="U28" i="1"/>
  <c r="T28" i="1" s="1"/>
  <c r="Z28" i="1" s="1"/>
  <c r="U29" i="1"/>
  <c r="T29" i="1" s="1"/>
  <c r="Z29" i="1" s="1"/>
  <c r="U30" i="1"/>
  <c r="T30" i="1" s="1"/>
  <c r="Z30" i="1" s="1"/>
  <c r="U31" i="1"/>
  <c r="T31" i="1" s="1"/>
  <c r="Z31" i="1" s="1"/>
  <c r="U32" i="1"/>
  <c r="T32" i="1" s="1"/>
  <c r="Z32" i="1" s="1"/>
  <c r="U33" i="1"/>
  <c r="T33" i="1" s="1"/>
  <c r="Z33" i="1" s="1"/>
  <c r="U34" i="1"/>
  <c r="T34" i="1" s="1"/>
  <c r="Z34" i="1" s="1"/>
  <c r="U35" i="1"/>
  <c r="T35" i="1" s="1"/>
  <c r="Z35" i="1" s="1"/>
  <c r="U36" i="1"/>
  <c r="T36" i="1" s="1"/>
  <c r="Z36" i="1" s="1"/>
  <c r="U37" i="1"/>
  <c r="T37" i="1" s="1"/>
  <c r="Z37" i="1" s="1"/>
  <c r="U38" i="1"/>
  <c r="T38" i="1" s="1"/>
  <c r="Z38" i="1" s="1"/>
  <c r="U39" i="1"/>
  <c r="T39" i="1" s="1"/>
  <c r="Z39" i="1" s="1"/>
  <c r="U40" i="1"/>
  <c r="T40" i="1" s="1"/>
  <c r="Z40" i="1" s="1"/>
  <c r="U41" i="1"/>
  <c r="T41" i="1" s="1"/>
  <c r="Z41" i="1" s="1"/>
  <c r="U42" i="1"/>
  <c r="T42" i="1" s="1"/>
  <c r="Z42" i="1" s="1"/>
  <c r="U43" i="1"/>
  <c r="T43" i="1" s="1"/>
  <c r="Z43" i="1" s="1"/>
  <c r="U44" i="1"/>
  <c r="T44" i="1" s="1"/>
  <c r="Z44" i="1" s="1"/>
  <c r="U45" i="1"/>
  <c r="T45" i="1" s="1"/>
  <c r="Z45" i="1" s="1"/>
  <c r="U46" i="1"/>
  <c r="T46" i="1" s="1"/>
  <c r="Z46" i="1" s="1"/>
  <c r="U47" i="1"/>
  <c r="T47" i="1" s="1"/>
  <c r="Z47" i="1" s="1"/>
  <c r="U48" i="1"/>
  <c r="T48" i="1" s="1"/>
  <c r="Z48" i="1" s="1"/>
  <c r="U49" i="1"/>
  <c r="T49" i="1" s="1"/>
  <c r="Z49" i="1" s="1"/>
  <c r="U50" i="1"/>
  <c r="T50" i="1" s="1"/>
  <c r="Z50" i="1" s="1"/>
  <c r="U51" i="1"/>
  <c r="T51" i="1" s="1"/>
  <c r="Z51" i="1" s="1"/>
  <c r="U52" i="1"/>
  <c r="T52" i="1" s="1"/>
  <c r="Z52" i="1" s="1"/>
  <c r="U53" i="1"/>
  <c r="T53" i="1" s="1"/>
  <c r="Z53" i="1" s="1"/>
  <c r="U54" i="1"/>
  <c r="T54" i="1" s="1"/>
  <c r="Z54" i="1" s="1"/>
  <c r="U55" i="1"/>
  <c r="T55" i="1" s="1"/>
  <c r="Z55" i="1" s="1"/>
  <c r="U56" i="1"/>
  <c r="T56" i="1" s="1"/>
  <c r="Z56" i="1" s="1"/>
  <c r="U57" i="1"/>
  <c r="T57" i="1" s="1"/>
  <c r="Z57" i="1" s="1"/>
  <c r="U58" i="1"/>
  <c r="T58" i="1" s="1"/>
  <c r="Z58" i="1" s="1"/>
  <c r="U59" i="1"/>
  <c r="T59" i="1" s="1"/>
  <c r="Z59" i="1" s="1"/>
  <c r="U60" i="1"/>
  <c r="T60" i="1" s="1"/>
  <c r="Z60" i="1" s="1"/>
  <c r="U61" i="1"/>
  <c r="T61" i="1" s="1"/>
  <c r="Z61" i="1" s="1"/>
  <c r="U62" i="1"/>
  <c r="T62" i="1" s="1"/>
  <c r="Z62" i="1" s="1"/>
  <c r="U63" i="1"/>
  <c r="T63" i="1" s="1"/>
  <c r="Z63" i="1" s="1"/>
  <c r="U64" i="1"/>
  <c r="T64" i="1" s="1"/>
  <c r="Z64" i="1" s="1"/>
  <c r="U65" i="1"/>
  <c r="T65" i="1" s="1"/>
  <c r="Z65" i="1" s="1"/>
  <c r="U66" i="1"/>
  <c r="T66" i="1" s="1"/>
  <c r="Z66" i="1" s="1"/>
  <c r="U67" i="1"/>
  <c r="T67" i="1" s="1"/>
  <c r="Z67" i="1" s="1"/>
  <c r="U68" i="1"/>
  <c r="T68" i="1" s="1"/>
  <c r="Z68" i="1" s="1"/>
  <c r="U69" i="1"/>
  <c r="T69" i="1" s="1"/>
  <c r="Z69" i="1" s="1"/>
  <c r="U70" i="1"/>
  <c r="T70" i="1" s="1"/>
  <c r="U71" i="1"/>
  <c r="T71" i="1" s="1"/>
  <c r="U72" i="1"/>
  <c r="T72" i="1" s="1"/>
  <c r="U73" i="1"/>
  <c r="T73" i="1" s="1"/>
  <c r="U74" i="1"/>
  <c r="T74" i="1" s="1"/>
  <c r="U75" i="1"/>
  <c r="T75" i="1" s="1"/>
  <c r="U76" i="1"/>
  <c r="T76" i="1" s="1"/>
  <c r="U77" i="1"/>
  <c r="T77" i="1" s="1"/>
  <c r="U78" i="1"/>
  <c r="T78" i="1" s="1"/>
  <c r="U79" i="1"/>
  <c r="T79" i="1" s="1"/>
  <c r="U80" i="1"/>
  <c r="T80" i="1" s="1"/>
  <c r="U81" i="1"/>
  <c r="T81" i="1" s="1"/>
  <c r="U82" i="1"/>
  <c r="T82" i="1" s="1"/>
  <c r="U83" i="1"/>
  <c r="T83" i="1" s="1"/>
  <c r="U84" i="1"/>
  <c r="T84" i="1" s="1"/>
  <c r="U85" i="1"/>
  <c r="T85" i="1" s="1"/>
  <c r="U86" i="1"/>
  <c r="T86" i="1" s="1"/>
  <c r="U87" i="1"/>
  <c r="T87" i="1" s="1"/>
  <c r="U88" i="1"/>
  <c r="T88" i="1" s="1"/>
  <c r="U89" i="1"/>
  <c r="T89" i="1" s="1"/>
  <c r="U90" i="1"/>
  <c r="T90" i="1" s="1"/>
  <c r="U91" i="1"/>
  <c r="T91" i="1" s="1"/>
  <c r="U92" i="1"/>
  <c r="T92" i="1" s="1"/>
  <c r="U93" i="1"/>
  <c r="T93" i="1" s="1"/>
  <c r="U94" i="1"/>
  <c r="T94" i="1" s="1"/>
  <c r="U95" i="1"/>
  <c r="T95" i="1" s="1"/>
  <c r="U96" i="1"/>
  <c r="T96" i="1" s="1"/>
  <c r="U97" i="1"/>
  <c r="T97" i="1" s="1"/>
  <c r="U98" i="1"/>
  <c r="T98" i="1" s="1"/>
  <c r="U99" i="1"/>
  <c r="T99" i="1" s="1"/>
  <c r="U100" i="1"/>
  <c r="T100" i="1" s="1"/>
  <c r="U101" i="1"/>
  <c r="T101" i="1" s="1"/>
  <c r="U102" i="1"/>
  <c r="T102" i="1" s="1"/>
  <c r="U103" i="1"/>
  <c r="T103" i="1" s="1"/>
  <c r="U104" i="1"/>
  <c r="T104" i="1" s="1"/>
  <c r="Z104" i="1" s="1"/>
  <c r="U105" i="1"/>
  <c r="T105" i="1" s="1"/>
  <c r="Z105" i="1" s="1"/>
  <c r="U106" i="1"/>
  <c r="T106" i="1" s="1"/>
  <c r="Z106" i="1" s="1"/>
  <c r="U107" i="1"/>
  <c r="T107" i="1" s="1"/>
  <c r="Z107" i="1" s="1"/>
  <c r="U108" i="1"/>
  <c r="T108" i="1" s="1"/>
  <c r="Z108" i="1" s="1"/>
  <c r="U109" i="1"/>
  <c r="T109" i="1" s="1"/>
  <c r="Z109" i="1" s="1"/>
  <c r="U110" i="1"/>
  <c r="T110" i="1" s="1"/>
  <c r="Z110" i="1" s="1"/>
  <c r="U111" i="1"/>
  <c r="T111" i="1" s="1"/>
  <c r="Z111" i="1" s="1"/>
  <c r="U112" i="1"/>
  <c r="T112" i="1" s="1"/>
  <c r="Z112" i="1" s="1"/>
  <c r="U113" i="1"/>
  <c r="T113" i="1" s="1"/>
  <c r="Z113" i="1" s="1"/>
  <c r="U114" i="1"/>
  <c r="T114" i="1" s="1"/>
  <c r="Z114" i="1" s="1"/>
  <c r="U115" i="1"/>
  <c r="T115" i="1" s="1"/>
  <c r="Z115" i="1" s="1"/>
  <c r="U116" i="1"/>
  <c r="T116" i="1" s="1"/>
  <c r="Z116" i="1" s="1"/>
  <c r="U117" i="1"/>
  <c r="T117" i="1" s="1"/>
  <c r="Z117" i="1" s="1"/>
  <c r="U118" i="1"/>
  <c r="T118" i="1" s="1"/>
  <c r="Z118" i="1" s="1"/>
  <c r="U119" i="1"/>
  <c r="T119" i="1" s="1"/>
  <c r="Z119" i="1" s="1"/>
  <c r="U120" i="1"/>
  <c r="T120" i="1" s="1"/>
  <c r="Z120" i="1" s="1"/>
  <c r="U121" i="1"/>
  <c r="T121" i="1" s="1"/>
  <c r="Z121" i="1" s="1"/>
  <c r="U122" i="1"/>
  <c r="T122" i="1" s="1"/>
  <c r="Z122" i="1" s="1"/>
  <c r="U123" i="1"/>
  <c r="T123" i="1" s="1"/>
  <c r="Z123" i="1" s="1"/>
  <c r="U124" i="1"/>
  <c r="T124" i="1" s="1"/>
  <c r="Z124" i="1" s="1"/>
  <c r="U125" i="1"/>
  <c r="T125" i="1" s="1"/>
  <c r="Z125" i="1" s="1"/>
  <c r="U126" i="1"/>
  <c r="T126" i="1" s="1"/>
  <c r="Z126" i="1" s="1"/>
  <c r="U127" i="1"/>
  <c r="T127" i="1" s="1"/>
  <c r="Z127" i="1" s="1"/>
  <c r="U128" i="1"/>
  <c r="T128" i="1" s="1"/>
  <c r="Z128" i="1" s="1"/>
  <c r="U129" i="1"/>
  <c r="T129" i="1" s="1"/>
  <c r="Z129" i="1" s="1"/>
  <c r="U130" i="1"/>
  <c r="T130" i="1" s="1"/>
  <c r="Z130" i="1" s="1"/>
  <c r="U131" i="1"/>
  <c r="T131" i="1" s="1"/>
  <c r="Z131" i="1" s="1"/>
  <c r="U132" i="1"/>
  <c r="T132" i="1" s="1"/>
  <c r="Z132" i="1" s="1"/>
  <c r="U133" i="1"/>
  <c r="T133" i="1" s="1"/>
  <c r="Z133" i="1" s="1"/>
  <c r="U134" i="1"/>
  <c r="T134" i="1" s="1"/>
  <c r="Z134" i="1" s="1"/>
  <c r="U135" i="1"/>
  <c r="T135" i="1" s="1"/>
  <c r="Z135" i="1" s="1"/>
  <c r="U136" i="1"/>
  <c r="T136" i="1" s="1"/>
  <c r="Z136" i="1" s="1"/>
  <c r="U137" i="1"/>
  <c r="T137" i="1" s="1"/>
  <c r="Z137" i="1" s="1"/>
  <c r="U138" i="1"/>
  <c r="T138" i="1" s="1"/>
  <c r="U139" i="1"/>
  <c r="T139" i="1" s="1"/>
  <c r="U140" i="1"/>
  <c r="T140" i="1" s="1"/>
  <c r="U141" i="1"/>
  <c r="T141" i="1" s="1"/>
  <c r="U142" i="1"/>
  <c r="T142" i="1" s="1"/>
  <c r="U143" i="1"/>
  <c r="T143" i="1" s="1"/>
  <c r="U144" i="1"/>
  <c r="T144" i="1" s="1"/>
  <c r="U145" i="1"/>
  <c r="T145" i="1" s="1"/>
  <c r="U146" i="1"/>
  <c r="T146" i="1" s="1"/>
  <c r="U147" i="1"/>
  <c r="T147" i="1" s="1"/>
  <c r="U148" i="1"/>
  <c r="T148" i="1" s="1"/>
  <c r="U149" i="1"/>
  <c r="T149" i="1" s="1"/>
  <c r="U150" i="1"/>
  <c r="T150" i="1" s="1"/>
  <c r="U151" i="1"/>
  <c r="T151" i="1" s="1"/>
  <c r="U152" i="1"/>
  <c r="T152" i="1" s="1"/>
  <c r="U153" i="1"/>
  <c r="T153" i="1" s="1"/>
  <c r="U154" i="1"/>
  <c r="T154" i="1" s="1"/>
  <c r="U155" i="1"/>
  <c r="T155" i="1" s="1"/>
  <c r="U156" i="1"/>
  <c r="T156" i="1" s="1"/>
  <c r="U157" i="1"/>
  <c r="T157" i="1" s="1"/>
  <c r="U158" i="1"/>
  <c r="T158" i="1" s="1"/>
  <c r="U159" i="1"/>
  <c r="T159" i="1" s="1"/>
  <c r="U160" i="1"/>
  <c r="T160" i="1" s="1"/>
  <c r="U161" i="1"/>
  <c r="T161" i="1" s="1"/>
  <c r="U162" i="1"/>
  <c r="T162" i="1" s="1"/>
  <c r="U163" i="1"/>
  <c r="T163" i="1" s="1"/>
  <c r="U164" i="1"/>
  <c r="T164" i="1" s="1"/>
  <c r="U165" i="1"/>
  <c r="T165" i="1" s="1"/>
  <c r="U166" i="1"/>
  <c r="T166" i="1" s="1"/>
  <c r="U167" i="1"/>
  <c r="T167" i="1" s="1"/>
  <c r="U168" i="1"/>
  <c r="T168" i="1" s="1"/>
  <c r="U169" i="1"/>
  <c r="T169" i="1" s="1"/>
  <c r="U170" i="1"/>
  <c r="T170" i="1" s="1"/>
  <c r="U171" i="1"/>
  <c r="T171" i="1" s="1"/>
  <c r="U172" i="1"/>
  <c r="T172" i="1" s="1"/>
  <c r="U173" i="1"/>
  <c r="T173" i="1" s="1"/>
  <c r="U174" i="1"/>
  <c r="T174" i="1" s="1"/>
  <c r="U175" i="1"/>
  <c r="T175" i="1" s="1"/>
  <c r="U176" i="1"/>
  <c r="T176" i="1" s="1"/>
  <c r="U177" i="1"/>
  <c r="T177" i="1" s="1"/>
  <c r="U178" i="1"/>
  <c r="T178" i="1" s="1"/>
  <c r="U179" i="1"/>
  <c r="T179" i="1" s="1"/>
  <c r="U180" i="1"/>
  <c r="T180" i="1" s="1"/>
  <c r="U181" i="1"/>
  <c r="T181" i="1" s="1"/>
  <c r="U182" i="1"/>
  <c r="T182" i="1" s="1"/>
  <c r="U183" i="1"/>
  <c r="T183" i="1" s="1"/>
  <c r="U184" i="1"/>
  <c r="T184" i="1" s="1"/>
  <c r="U185" i="1"/>
  <c r="T185" i="1" s="1"/>
  <c r="U186" i="1"/>
  <c r="T186" i="1" s="1"/>
  <c r="U187" i="1"/>
  <c r="T187" i="1" s="1"/>
  <c r="U188" i="1"/>
  <c r="T188" i="1" s="1"/>
  <c r="U189" i="1"/>
  <c r="T189" i="1" s="1"/>
  <c r="U190" i="1"/>
  <c r="T190" i="1" s="1"/>
  <c r="U191" i="1"/>
  <c r="T191" i="1" s="1"/>
  <c r="U192" i="1"/>
  <c r="T192" i="1" s="1"/>
  <c r="U193" i="1"/>
  <c r="T193" i="1" s="1"/>
  <c r="U194" i="1"/>
  <c r="T194" i="1" s="1"/>
  <c r="U195" i="1"/>
  <c r="T195" i="1" s="1"/>
  <c r="U196" i="1"/>
  <c r="T196" i="1" s="1"/>
  <c r="U197" i="1"/>
  <c r="T197" i="1" s="1"/>
  <c r="U198" i="1"/>
  <c r="T198" i="1" s="1"/>
  <c r="U199" i="1"/>
  <c r="T199" i="1" s="1"/>
  <c r="U200" i="1"/>
  <c r="T200" i="1" s="1"/>
  <c r="U201" i="1"/>
  <c r="T201" i="1" s="1"/>
  <c r="U202" i="1"/>
  <c r="T202" i="1" s="1"/>
  <c r="U203" i="1"/>
  <c r="T203" i="1" s="1"/>
  <c r="U204" i="1"/>
  <c r="T204" i="1" s="1"/>
  <c r="U205" i="1"/>
  <c r="T205" i="1" s="1"/>
  <c r="U206" i="1"/>
  <c r="T206" i="1" s="1"/>
  <c r="U207" i="1"/>
  <c r="T207" i="1" s="1"/>
  <c r="U208" i="1"/>
  <c r="T208" i="1" s="1"/>
  <c r="U209" i="1"/>
  <c r="T209" i="1" s="1"/>
  <c r="U210" i="1"/>
  <c r="T210" i="1" s="1"/>
  <c r="U211" i="1"/>
  <c r="T211" i="1" s="1"/>
  <c r="U212" i="1"/>
  <c r="T212" i="1" s="1"/>
  <c r="U213" i="1"/>
  <c r="T213" i="1" s="1"/>
  <c r="U214" i="1"/>
  <c r="T214" i="1" s="1"/>
  <c r="U215" i="1"/>
  <c r="T215" i="1" s="1"/>
  <c r="U216" i="1"/>
  <c r="T216" i="1" s="1"/>
  <c r="U217" i="1"/>
  <c r="T217" i="1" s="1"/>
  <c r="U218" i="1"/>
  <c r="T218" i="1" s="1"/>
  <c r="U219" i="1"/>
  <c r="T219" i="1" s="1"/>
  <c r="U220" i="1"/>
  <c r="T220" i="1" s="1"/>
  <c r="U221" i="1"/>
  <c r="T221" i="1" s="1"/>
  <c r="U222" i="1"/>
  <c r="T222" i="1" s="1"/>
  <c r="U223" i="1"/>
  <c r="T223" i="1" s="1"/>
  <c r="U224" i="1"/>
  <c r="T224" i="1" s="1"/>
  <c r="U225" i="1"/>
  <c r="T225" i="1" s="1"/>
  <c r="U226" i="1"/>
  <c r="T226" i="1" s="1"/>
  <c r="U227" i="1"/>
  <c r="T227" i="1" s="1"/>
  <c r="U228" i="1"/>
  <c r="T228" i="1" s="1"/>
  <c r="U229" i="1"/>
  <c r="T229" i="1" s="1"/>
  <c r="U230" i="1"/>
  <c r="T230" i="1" s="1"/>
  <c r="U231" i="1"/>
  <c r="T231" i="1" s="1"/>
  <c r="U232" i="1"/>
  <c r="T232" i="1" s="1"/>
  <c r="U233" i="1"/>
  <c r="T233" i="1" s="1"/>
  <c r="U234" i="1"/>
  <c r="T234" i="1" s="1"/>
  <c r="U235" i="1"/>
  <c r="T235" i="1" s="1"/>
  <c r="U236" i="1"/>
  <c r="T236" i="1" s="1"/>
  <c r="U237" i="1"/>
  <c r="T237" i="1" s="1"/>
  <c r="U238" i="1"/>
  <c r="T238" i="1" s="1"/>
  <c r="U239" i="1"/>
  <c r="T239" i="1" s="1"/>
  <c r="U240" i="1"/>
  <c r="T240" i="1" s="1"/>
  <c r="U241" i="1"/>
  <c r="T241" i="1" s="1"/>
  <c r="U242" i="1"/>
  <c r="T242" i="1" s="1"/>
  <c r="U243" i="1"/>
  <c r="T243" i="1" s="1"/>
  <c r="U244" i="1"/>
  <c r="T244" i="1" s="1"/>
  <c r="U245" i="1"/>
  <c r="T245" i="1" s="1"/>
  <c r="U246" i="1"/>
  <c r="T246" i="1" s="1"/>
  <c r="U247" i="1"/>
  <c r="T247" i="1" s="1"/>
  <c r="U248" i="1"/>
  <c r="T248" i="1" s="1"/>
  <c r="U249" i="1"/>
  <c r="T249" i="1" s="1"/>
  <c r="U250" i="1"/>
  <c r="T250" i="1" s="1"/>
  <c r="U251" i="1"/>
  <c r="T251" i="1" s="1"/>
  <c r="U252" i="1"/>
  <c r="T252" i="1" s="1"/>
  <c r="U253" i="1"/>
  <c r="T253" i="1" s="1"/>
  <c r="U254" i="1"/>
  <c r="T254" i="1" s="1"/>
  <c r="U255" i="1"/>
  <c r="T255" i="1" s="1"/>
  <c r="U256" i="1"/>
  <c r="T256" i="1" s="1"/>
  <c r="U257" i="1"/>
  <c r="T257" i="1" s="1"/>
  <c r="U258" i="1"/>
  <c r="T258" i="1" s="1"/>
  <c r="U259" i="1"/>
  <c r="T259" i="1" s="1"/>
  <c r="U260" i="1"/>
  <c r="T260" i="1" s="1"/>
  <c r="U261" i="1"/>
  <c r="T261" i="1" s="1"/>
  <c r="U262" i="1"/>
  <c r="T262" i="1" s="1"/>
  <c r="U263" i="1"/>
  <c r="T263" i="1" s="1"/>
  <c r="U264" i="1"/>
  <c r="T264" i="1" s="1"/>
  <c r="U265" i="1"/>
  <c r="T265" i="1" s="1"/>
  <c r="U266" i="1"/>
  <c r="T266" i="1" s="1"/>
  <c r="U267" i="1"/>
  <c r="T267" i="1" s="1"/>
  <c r="U268" i="1"/>
  <c r="T268" i="1" s="1"/>
  <c r="U269" i="1"/>
  <c r="T269" i="1" s="1"/>
  <c r="U270" i="1"/>
  <c r="T270" i="1" s="1"/>
  <c r="U271" i="1"/>
  <c r="T271" i="1" s="1"/>
  <c r="U272" i="1"/>
  <c r="T272" i="1" s="1"/>
  <c r="U273" i="1"/>
  <c r="T273" i="1" s="1"/>
  <c r="U274" i="1"/>
  <c r="T274" i="1" s="1"/>
  <c r="U275" i="1"/>
  <c r="T275" i="1" s="1"/>
  <c r="U276" i="1"/>
  <c r="T276" i="1" s="1"/>
  <c r="U277" i="1"/>
  <c r="T277" i="1" s="1"/>
  <c r="U278" i="1"/>
  <c r="T278" i="1" s="1"/>
  <c r="U279" i="1"/>
  <c r="T279" i="1" s="1"/>
  <c r="U280" i="1"/>
  <c r="T280" i="1" s="1"/>
  <c r="U281" i="1"/>
  <c r="T281" i="1" s="1"/>
  <c r="U282" i="1"/>
  <c r="T282" i="1" s="1"/>
  <c r="U283" i="1"/>
  <c r="T283" i="1" s="1"/>
  <c r="U284" i="1"/>
  <c r="T284" i="1" s="1"/>
  <c r="U285" i="1"/>
  <c r="T285" i="1" s="1"/>
  <c r="U286" i="1"/>
  <c r="T286" i="1" s="1"/>
  <c r="U287" i="1"/>
  <c r="T287" i="1" s="1"/>
  <c r="U288" i="1"/>
  <c r="T288" i="1" s="1"/>
  <c r="U289" i="1"/>
  <c r="T289" i="1" s="1"/>
  <c r="U290" i="1"/>
  <c r="T290" i="1" s="1"/>
  <c r="U291" i="1"/>
  <c r="T291" i="1" s="1"/>
  <c r="U292" i="1"/>
  <c r="T292" i="1" s="1"/>
  <c r="U293" i="1"/>
  <c r="T293" i="1" s="1"/>
  <c r="U294" i="1"/>
  <c r="T294" i="1" s="1"/>
  <c r="U295" i="1"/>
  <c r="T295" i="1" s="1"/>
  <c r="U296" i="1"/>
  <c r="T296" i="1" s="1"/>
  <c r="U297" i="1"/>
  <c r="T297" i="1" s="1"/>
  <c r="U298" i="1"/>
  <c r="T298" i="1" s="1"/>
  <c r="U299" i="1"/>
  <c r="T299" i="1" s="1"/>
  <c r="U300" i="1"/>
  <c r="T300" i="1" s="1"/>
  <c r="U301" i="1"/>
  <c r="T301" i="1" s="1"/>
  <c r="U302" i="1"/>
  <c r="T302" i="1" s="1"/>
  <c r="U303" i="1"/>
  <c r="T303" i="1" s="1"/>
  <c r="U304" i="1"/>
  <c r="T304" i="1" s="1"/>
  <c r="U305" i="1"/>
  <c r="T305" i="1" s="1"/>
  <c r="U306" i="1"/>
  <c r="T306" i="1" s="1"/>
  <c r="U307" i="1"/>
  <c r="T307" i="1" s="1"/>
  <c r="U308" i="1"/>
  <c r="T308" i="1" s="1"/>
  <c r="U309" i="1"/>
  <c r="T309" i="1" s="1"/>
  <c r="U310" i="1"/>
  <c r="T310" i="1" s="1"/>
  <c r="U311" i="1"/>
  <c r="T311" i="1" s="1"/>
  <c r="U312" i="1"/>
  <c r="T312" i="1" s="1"/>
  <c r="U313" i="1"/>
  <c r="T313" i="1" s="1"/>
  <c r="U314" i="1"/>
  <c r="T314" i="1" s="1"/>
  <c r="U315" i="1"/>
  <c r="T315" i="1" s="1"/>
  <c r="U316" i="1"/>
  <c r="T316" i="1" s="1"/>
  <c r="U317" i="1"/>
  <c r="T317" i="1" s="1"/>
  <c r="U318" i="1"/>
  <c r="T318" i="1" s="1"/>
  <c r="U319" i="1"/>
  <c r="T319" i="1" s="1"/>
  <c r="U320" i="1"/>
  <c r="T320" i="1" s="1"/>
  <c r="U321" i="1"/>
  <c r="T321" i="1" s="1"/>
  <c r="U322" i="1"/>
  <c r="T322" i="1" s="1"/>
  <c r="U323" i="1"/>
  <c r="T323" i="1" s="1"/>
  <c r="U324" i="1"/>
  <c r="T324" i="1" s="1"/>
  <c r="U325" i="1"/>
  <c r="T325" i="1" s="1"/>
  <c r="U326" i="1"/>
  <c r="T326" i="1" s="1"/>
  <c r="U327" i="1"/>
  <c r="T327" i="1" s="1"/>
  <c r="U328" i="1"/>
  <c r="T328" i="1" s="1"/>
  <c r="U329" i="1"/>
  <c r="T329" i="1" s="1"/>
  <c r="U330" i="1"/>
  <c r="T330" i="1" s="1"/>
  <c r="U331" i="1"/>
  <c r="T331" i="1" s="1"/>
  <c r="U332" i="1"/>
  <c r="T332" i="1" s="1"/>
  <c r="U333" i="1"/>
  <c r="T333" i="1" s="1"/>
  <c r="U334" i="1"/>
  <c r="T334" i="1" s="1"/>
  <c r="U335" i="1"/>
  <c r="T335" i="1" s="1"/>
  <c r="U336" i="1"/>
  <c r="T336" i="1" s="1"/>
  <c r="U337" i="1"/>
  <c r="T337" i="1" s="1"/>
  <c r="U338" i="1"/>
  <c r="T338" i="1" s="1"/>
  <c r="U339" i="1"/>
  <c r="T339" i="1" s="1"/>
  <c r="U340" i="1"/>
  <c r="T340" i="1" s="1"/>
  <c r="U341" i="1"/>
  <c r="T341" i="1" s="1"/>
  <c r="U342" i="1"/>
  <c r="T342" i="1" s="1"/>
  <c r="U343" i="1"/>
  <c r="T343" i="1" s="1"/>
  <c r="U344" i="1"/>
  <c r="T344" i="1" s="1"/>
  <c r="U345" i="1"/>
  <c r="T345" i="1" s="1"/>
  <c r="U346" i="1"/>
  <c r="T346" i="1" s="1"/>
  <c r="U347" i="1"/>
  <c r="T347" i="1" s="1"/>
  <c r="U348" i="1"/>
  <c r="T348" i="1" s="1"/>
  <c r="U349" i="1"/>
  <c r="T349" i="1" s="1"/>
  <c r="U350" i="1"/>
  <c r="T350" i="1" s="1"/>
  <c r="U351" i="1"/>
  <c r="T351" i="1" s="1"/>
  <c r="U352" i="1"/>
  <c r="T352" i="1" s="1"/>
  <c r="U353" i="1"/>
  <c r="T353" i="1" s="1"/>
  <c r="U354" i="1"/>
  <c r="T354" i="1" s="1"/>
  <c r="U355" i="1"/>
  <c r="T355" i="1" s="1"/>
  <c r="U356" i="1"/>
  <c r="T356" i="1" s="1"/>
  <c r="U357" i="1"/>
  <c r="T357" i="1" s="1"/>
  <c r="U358" i="1"/>
  <c r="T358" i="1" s="1"/>
  <c r="U359" i="1"/>
  <c r="T359" i="1" s="1"/>
  <c r="U360" i="1"/>
  <c r="T360" i="1" s="1"/>
  <c r="U361" i="1"/>
  <c r="T361" i="1" s="1"/>
  <c r="U362" i="1"/>
  <c r="T362" i="1" s="1"/>
  <c r="U363" i="1"/>
  <c r="T363" i="1" s="1"/>
  <c r="U364" i="1"/>
  <c r="T364" i="1" s="1"/>
  <c r="U365" i="1"/>
  <c r="T365" i="1" s="1"/>
  <c r="U366" i="1"/>
  <c r="T366" i="1" s="1"/>
  <c r="U367" i="1"/>
  <c r="T367" i="1" s="1"/>
  <c r="U368" i="1"/>
  <c r="T368" i="1" s="1"/>
  <c r="U369" i="1"/>
  <c r="T369" i="1" s="1"/>
  <c r="U370" i="1"/>
  <c r="T370" i="1" s="1"/>
  <c r="U371" i="1"/>
  <c r="T371" i="1" s="1"/>
  <c r="U372" i="1"/>
  <c r="T372" i="1" s="1"/>
  <c r="U373" i="1"/>
  <c r="T373" i="1" s="1"/>
  <c r="U374" i="1"/>
  <c r="T374" i="1" s="1"/>
  <c r="U375" i="1"/>
  <c r="T375" i="1" s="1"/>
  <c r="U376" i="1"/>
  <c r="T376" i="1" s="1"/>
  <c r="U377" i="1"/>
  <c r="T377" i="1" s="1"/>
  <c r="U378" i="1"/>
  <c r="T378" i="1" s="1"/>
  <c r="U379" i="1"/>
  <c r="T379" i="1" s="1"/>
  <c r="U380" i="1"/>
  <c r="T380" i="1" s="1"/>
  <c r="U381" i="1"/>
  <c r="T381" i="1" s="1"/>
  <c r="U382" i="1"/>
  <c r="T382" i="1" s="1"/>
  <c r="U383" i="1"/>
  <c r="T383" i="1" s="1"/>
  <c r="U384" i="1"/>
  <c r="T384" i="1" s="1"/>
  <c r="U385" i="1"/>
  <c r="T385" i="1" s="1"/>
  <c r="U386" i="1"/>
  <c r="T386" i="1" s="1"/>
  <c r="U387" i="1"/>
  <c r="T387" i="1" s="1"/>
  <c r="U388" i="1"/>
  <c r="T388" i="1" s="1"/>
  <c r="U389" i="1"/>
  <c r="T389" i="1" s="1"/>
  <c r="U390" i="1"/>
  <c r="T390" i="1" s="1"/>
  <c r="U391" i="1"/>
  <c r="T391" i="1" s="1"/>
  <c r="U392" i="1"/>
  <c r="T392" i="1" s="1"/>
  <c r="U393" i="1"/>
  <c r="T393" i="1" s="1"/>
  <c r="U394" i="1"/>
  <c r="T394" i="1" s="1"/>
  <c r="U395" i="1"/>
  <c r="T395" i="1" s="1"/>
  <c r="U396" i="1"/>
  <c r="T396" i="1" s="1"/>
  <c r="U397" i="1"/>
  <c r="T397" i="1" s="1"/>
  <c r="U398" i="1"/>
  <c r="T398" i="1" s="1"/>
  <c r="U399" i="1"/>
  <c r="T399" i="1" s="1"/>
  <c r="U400" i="1"/>
  <c r="T400" i="1" s="1"/>
  <c r="U401" i="1"/>
  <c r="T401" i="1" s="1"/>
  <c r="U402" i="1"/>
  <c r="T402" i="1" s="1"/>
  <c r="U403" i="1"/>
  <c r="T403" i="1" s="1"/>
  <c r="U404" i="1"/>
  <c r="T404" i="1" s="1"/>
  <c r="U405" i="1"/>
  <c r="T405" i="1" s="1"/>
  <c r="U406" i="1"/>
  <c r="T406" i="1" s="1"/>
  <c r="U407" i="1"/>
  <c r="T407" i="1" s="1"/>
  <c r="U408" i="1"/>
  <c r="T408" i="1" s="1"/>
  <c r="U409" i="1"/>
  <c r="T409" i="1" s="1"/>
  <c r="U410" i="1"/>
  <c r="T410" i="1" s="1"/>
  <c r="Z410" i="1" s="1"/>
  <c r="U411" i="1"/>
  <c r="T411" i="1" s="1"/>
  <c r="Z411" i="1" s="1"/>
  <c r="U412" i="1"/>
  <c r="T412" i="1" s="1"/>
  <c r="Z412" i="1" s="1"/>
  <c r="U413" i="1"/>
  <c r="T413" i="1" s="1"/>
  <c r="Z413" i="1" s="1"/>
  <c r="U414" i="1"/>
  <c r="T414" i="1" s="1"/>
  <c r="Z414" i="1" s="1"/>
  <c r="U415" i="1"/>
  <c r="T415" i="1" s="1"/>
  <c r="Z415" i="1" s="1"/>
  <c r="U416" i="1"/>
  <c r="T416" i="1" s="1"/>
  <c r="Z416" i="1" s="1"/>
  <c r="U417" i="1"/>
  <c r="T417" i="1" s="1"/>
  <c r="Z417" i="1" s="1"/>
  <c r="U418" i="1"/>
  <c r="T418" i="1" s="1"/>
  <c r="Z418" i="1" s="1"/>
  <c r="U419" i="1"/>
  <c r="T419" i="1" s="1"/>
  <c r="Z419" i="1" s="1"/>
  <c r="U420" i="1"/>
  <c r="T420" i="1" s="1"/>
  <c r="Z420" i="1" s="1"/>
  <c r="U421" i="1"/>
  <c r="T421" i="1" s="1"/>
  <c r="Z421" i="1" s="1"/>
  <c r="U422" i="1"/>
  <c r="T422" i="1" s="1"/>
  <c r="Z422" i="1" s="1"/>
  <c r="U423" i="1"/>
  <c r="T423" i="1" s="1"/>
  <c r="Z423" i="1" s="1"/>
  <c r="U424" i="1"/>
  <c r="T424" i="1" s="1"/>
  <c r="Z424" i="1" s="1"/>
  <c r="U425" i="1"/>
  <c r="T425" i="1" s="1"/>
  <c r="Z425" i="1" s="1"/>
  <c r="U426" i="1"/>
  <c r="T426" i="1" s="1"/>
  <c r="Z426" i="1" s="1"/>
  <c r="U427" i="1"/>
  <c r="T427" i="1" s="1"/>
  <c r="Z427" i="1" s="1"/>
  <c r="U428" i="1"/>
  <c r="T428" i="1" s="1"/>
  <c r="Z428" i="1" s="1"/>
  <c r="U429" i="1"/>
  <c r="T429" i="1" s="1"/>
  <c r="Z429" i="1" s="1"/>
  <c r="U430" i="1"/>
  <c r="T430" i="1" s="1"/>
  <c r="Z430" i="1" s="1"/>
  <c r="U431" i="1"/>
  <c r="T431" i="1" s="1"/>
  <c r="Z431" i="1" s="1"/>
  <c r="U432" i="1"/>
  <c r="T432" i="1" s="1"/>
  <c r="Z432" i="1" s="1"/>
  <c r="U433" i="1"/>
  <c r="T433" i="1" s="1"/>
  <c r="Z433" i="1" s="1"/>
  <c r="U434" i="1"/>
  <c r="T434" i="1" s="1"/>
  <c r="Z434" i="1" s="1"/>
  <c r="U435" i="1"/>
  <c r="T435" i="1" s="1"/>
  <c r="Z435" i="1" s="1"/>
  <c r="U436" i="1"/>
  <c r="T436" i="1" s="1"/>
  <c r="Z436" i="1" s="1"/>
  <c r="U437" i="1"/>
  <c r="T437" i="1" s="1"/>
  <c r="Z437" i="1" s="1"/>
  <c r="U438" i="1"/>
  <c r="T438" i="1" s="1"/>
  <c r="Z438" i="1" s="1"/>
  <c r="U439" i="1"/>
  <c r="T439" i="1" s="1"/>
  <c r="Z439" i="1" s="1"/>
  <c r="U440" i="1"/>
  <c r="T440" i="1" s="1"/>
  <c r="Z440" i="1" s="1"/>
  <c r="U441" i="1"/>
  <c r="T441" i="1" s="1"/>
  <c r="Z441" i="1" s="1"/>
  <c r="U442" i="1"/>
  <c r="T442" i="1" s="1"/>
  <c r="Z442" i="1" s="1"/>
  <c r="U443" i="1"/>
  <c r="T443" i="1" s="1"/>
  <c r="Z443" i="1" s="1"/>
  <c r="U444" i="1"/>
  <c r="T444" i="1" s="1"/>
  <c r="Z444" i="1" s="1"/>
  <c r="U445" i="1"/>
  <c r="T445" i="1" s="1"/>
  <c r="Z445" i="1" s="1"/>
  <c r="U446" i="1"/>
  <c r="T446" i="1" s="1"/>
  <c r="Z446" i="1" s="1"/>
  <c r="U447" i="1"/>
  <c r="T447" i="1" s="1"/>
  <c r="Z447" i="1" s="1"/>
  <c r="U448" i="1"/>
  <c r="T448" i="1" s="1"/>
  <c r="Z448" i="1" s="1"/>
  <c r="U449" i="1"/>
  <c r="T449" i="1" s="1"/>
  <c r="Z449" i="1" s="1"/>
  <c r="U450" i="1"/>
  <c r="T450" i="1" s="1"/>
  <c r="Z450" i="1" s="1"/>
  <c r="U451" i="1"/>
  <c r="T451" i="1" s="1"/>
  <c r="Z451" i="1" s="1"/>
  <c r="U452" i="1"/>
  <c r="T452" i="1" s="1"/>
  <c r="Z452" i="1" s="1"/>
  <c r="U453" i="1"/>
  <c r="T453" i="1" s="1"/>
  <c r="Z453" i="1" s="1"/>
  <c r="U454" i="1"/>
  <c r="T454" i="1" s="1"/>
  <c r="Z454" i="1" s="1"/>
  <c r="U455" i="1"/>
  <c r="T455" i="1" s="1"/>
  <c r="Z455" i="1" s="1"/>
  <c r="U456" i="1"/>
  <c r="T456" i="1" s="1"/>
  <c r="Z456" i="1" s="1"/>
  <c r="U457" i="1"/>
  <c r="T457" i="1" s="1"/>
  <c r="Z457" i="1" s="1"/>
  <c r="U458" i="1"/>
  <c r="T458" i="1" s="1"/>
  <c r="Z458" i="1" s="1"/>
  <c r="U459" i="1"/>
  <c r="T459" i="1" s="1"/>
  <c r="Z459" i="1" s="1"/>
  <c r="U460" i="1"/>
  <c r="T460" i="1" s="1"/>
  <c r="Z460" i="1" s="1"/>
  <c r="U461" i="1"/>
  <c r="T461" i="1" s="1"/>
  <c r="Z461" i="1" s="1"/>
  <c r="U462" i="1"/>
  <c r="T462" i="1" s="1"/>
  <c r="Z462" i="1" s="1"/>
  <c r="U463" i="1"/>
  <c r="T463" i="1" s="1"/>
  <c r="Z463" i="1" s="1"/>
  <c r="U464" i="1"/>
  <c r="T464" i="1" s="1"/>
  <c r="Z464" i="1" s="1"/>
  <c r="U465" i="1"/>
  <c r="T465" i="1" s="1"/>
  <c r="Z465" i="1" s="1"/>
  <c r="U466" i="1"/>
  <c r="T466" i="1" s="1"/>
  <c r="Z466" i="1" s="1"/>
  <c r="U467" i="1"/>
  <c r="T467" i="1" s="1"/>
  <c r="Z467" i="1" s="1"/>
  <c r="U468" i="1"/>
  <c r="T468" i="1" s="1"/>
  <c r="Z468" i="1" s="1"/>
  <c r="U469" i="1"/>
  <c r="T469" i="1" s="1"/>
  <c r="Z469" i="1" s="1"/>
  <c r="U470" i="1"/>
  <c r="T470" i="1" s="1"/>
  <c r="Z470" i="1" s="1"/>
  <c r="U471" i="1"/>
  <c r="T471" i="1" s="1"/>
  <c r="Z471" i="1" s="1"/>
  <c r="U472" i="1"/>
  <c r="T472" i="1" s="1"/>
  <c r="Z472" i="1" s="1"/>
  <c r="U473" i="1"/>
  <c r="T473" i="1" s="1"/>
  <c r="Z473" i="1" s="1"/>
  <c r="U474" i="1"/>
  <c r="T474" i="1" s="1"/>
  <c r="Z474" i="1" s="1"/>
  <c r="U475" i="1"/>
  <c r="T475" i="1" s="1"/>
  <c r="Z475" i="1" s="1"/>
  <c r="U476" i="1"/>
  <c r="T476" i="1" s="1"/>
  <c r="Z476" i="1" s="1"/>
  <c r="U477" i="1"/>
  <c r="T477" i="1" s="1"/>
  <c r="Z477" i="1" s="1"/>
  <c r="U478" i="1"/>
  <c r="T478" i="1" s="1"/>
  <c r="Z478" i="1" s="1"/>
  <c r="U479" i="1"/>
  <c r="T479" i="1" s="1"/>
  <c r="Z479" i="1" s="1"/>
  <c r="U480" i="1"/>
  <c r="T480" i="1" s="1"/>
  <c r="Z480" i="1" s="1"/>
  <c r="U481" i="1"/>
  <c r="T481" i="1" s="1"/>
  <c r="Z481" i="1" s="1"/>
  <c r="U482" i="1"/>
  <c r="T482" i="1" s="1"/>
  <c r="Z482" i="1" s="1"/>
  <c r="U483" i="1"/>
  <c r="T483" i="1" s="1"/>
  <c r="Z483" i="1" s="1"/>
  <c r="U484" i="1"/>
  <c r="T484" i="1" s="1"/>
  <c r="Z484" i="1" s="1"/>
  <c r="U485" i="1"/>
  <c r="T485" i="1" s="1"/>
  <c r="Z485" i="1" s="1"/>
  <c r="U486" i="1"/>
  <c r="T486" i="1" s="1"/>
  <c r="Z486" i="1" s="1"/>
  <c r="U487" i="1"/>
  <c r="T487" i="1" s="1"/>
  <c r="Z487" i="1" s="1"/>
  <c r="U488" i="1"/>
  <c r="T488" i="1" s="1"/>
  <c r="Z488" i="1" s="1"/>
  <c r="U489" i="1"/>
  <c r="T489" i="1" s="1"/>
  <c r="Z489" i="1" s="1"/>
  <c r="U490" i="1"/>
  <c r="T490" i="1" s="1"/>
  <c r="Z490" i="1" s="1"/>
  <c r="U491" i="1"/>
  <c r="T491" i="1" s="1"/>
  <c r="Z491" i="1" s="1"/>
  <c r="U492" i="1"/>
  <c r="T492" i="1" s="1"/>
  <c r="Z492" i="1" s="1"/>
  <c r="U493" i="1"/>
  <c r="T493" i="1" s="1"/>
  <c r="Z493" i="1" s="1"/>
  <c r="U494" i="1"/>
  <c r="T494" i="1" s="1"/>
  <c r="Z494" i="1" s="1"/>
  <c r="U495" i="1"/>
  <c r="T495" i="1" s="1"/>
  <c r="Z495" i="1" s="1"/>
  <c r="U496" i="1"/>
  <c r="T496" i="1" s="1"/>
  <c r="Z496" i="1" s="1"/>
  <c r="U497" i="1"/>
  <c r="T497" i="1" s="1"/>
  <c r="Z497" i="1" s="1"/>
  <c r="U498" i="1"/>
  <c r="T498" i="1" s="1"/>
  <c r="Z498" i="1" s="1"/>
  <c r="U499" i="1"/>
  <c r="T499" i="1" s="1"/>
  <c r="Z499" i="1" s="1"/>
  <c r="U500" i="1"/>
  <c r="T500" i="1" s="1"/>
  <c r="Z500" i="1" s="1"/>
  <c r="U501" i="1"/>
  <c r="T501" i="1" s="1"/>
  <c r="Z501" i="1" s="1"/>
  <c r="U502" i="1"/>
  <c r="T502" i="1" s="1"/>
  <c r="Z502" i="1" s="1"/>
  <c r="U503" i="1"/>
  <c r="T503" i="1" s="1"/>
  <c r="Z503" i="1" s="1"/>
  <c r="U504" i="1"/>
  <c r="T504" i="1" s="1"/>
  <c r="Z504" i="1" s="1"/>
  <c r="U505" i="1"/>
  <c r="T505" i="1" s="1"/>
  <c r="Z505" i="1" s="1"/>
  <c r="U506" i="1"/>
  <c r="T506" i="1" s="1"/>
  <c r="Z506" i="1" s="1"/>
  <c r="U507" i="1"/>
  <c r="T507" i="1" s="1"/>
  <c r="Z507" i="1" s="1"/>
  <c r="U508" i="1"/>
  <c r="T508" i="1" s="1"/>
  <c r="Z508" i="1" s="1"/>
  <c r="U509" i="1"/>
  <c r="T509" i="1" s="1"/>
  <c r="Z509" i="1" s="1"/>
  <c r="U510" i="1"/>
  <c r="T510" i="1" s="1"/>
  <c r="Z510" i="1" s="1"/>
  <c r="U511" i="1"/>
  <c r="T511" i="1" s="1"/>
  <c r="Z511" i="1" s="1"/>
  <c r="U512" i="1"/>
  <c r="T512" i="1" s="1"/>
  <c r="U513" i="1"/>
  <c r="T513" i="1" s="1"/>
  <c r="U514" i="1"/>
  <c r="T514" i="1" s="1"/>
  <c r="U515" i="1"/>
  <c r="T515" i="1" s="1"/>
  <c r="U516" i="1"/>
  <c r="T516" i="1" s="1"/>
  <c r="U517" i="1"/>
  <c r="T517" i="1" s="1"/>
  <c r="U518" i="1"/>
  <c r="T518" i="1" s="1"/>
  <c r="U519" i="1"/>
  <c r="T519" i="1" s="1"/>
  <c r="U520" i="1"/>
  <c r="T520" i="1" s="1"/>
  <c r="U521" i="1"/>
  <c r="T521" i="1" s="1"/>
  <c r="U522" i="1"/>
  <c r="T522" i="1" s="1"/>
  <c r="U523" i="1"/>
  <c r="T523" i="1" s="1"/>
  <c r="U524" i="1"/>
  <c r="T524" i="1" s="1"/>
  <c r="U525" i="1"/>
  <c r="T525" i="1" s="1"/>
  <c r="U526" i="1"/>
  <c r="T526" i="1" s="1"/>
  <c r="U527" i="1"/>
  <c r="T527" i="1" s="1"/>
  <c r="U528" i="1"/>
  <c r="T528" i="1" s="1"/>
  <c r="U529" i="1"/>
  <c r="T529" i="1" s="1"/>
  <c r="U530" i="1"/>
  <c r="T530" i="1" s="1"/>
  <c r="U531" i="1"/>
  <c r="T531" i="1" s="1"/>
  <c r="U532" i="1"/>
  <c r="T532" i="1" s="1"/>
  <c r="U533" i="1"/>
  <c r="T533" i="1" s="1"/>
  <c r="U534" i="1"/>
  <c r="T534" i="1" s="1"/>
  <c r="U535" i="1"/>
  <c r="T535" i="1" s="1"/>
  <c r="U536" i="1"/>
  <c r="T536" i="1" s="1"/>
  <c r="U537" i="1"/>
  <c r="T537" i="1" s="1"/>
  <c r="U538" i="1"/>
  <c r="T538" i="1" s="1"/>
  <c r="U539" i="1"/>
  <c r="T539" i="1" s="1"/>
  <c r="U540" i="1"/>
  <c r="T540" i="1" s="1"/>
  <c r="U541" i="1"/>
  <c r="T541" i="1" s="1"/>
  <c r="U542" i="1"/>
  <c r="T542" i="1" s="1"/>
  <c r="U543" i="1"/>
  <c r="T543" i="1" s="1"/>
  <c r="U544" i="1"/>
  <c r="T544" i="1" s="1"/>
  <c r="U545" i="1"/>
  <c r="T545" i="1" s="1"/>
  <c r="U546" i="1"/>
  <c r="T546" i="1" s="1"/>
  <c r="U547" i="1"/>
  <c r="T547" i="1" s="1"/>
  <c r="U548" i="1"/>
  <c r="T548" i="1" s="1"/>
  <c r="U549" i="1"/>
  <c r="T549" i="1" s="1"/>
  <c r="U550" i="1"/>
  <c r="T550" i="1" s="1"/>
  <c r="U551" i="1"/>
  <c r="T551" i="1" s="1"/>
  <c r="U552" i="1"/>
  <c r="T552" i="1" s="1"/>
  <c r="U553" i="1"/>
  <c r="T553" i="1" s="1"/>
  <c r="U554" i="1"/>
  <c r="T554" i="1" s="1"/>
  <c r="U555" i="1"/>
  <c r="T555" i="1" s="1"/>
  <c r="U556" i="1"/>
  <c r="T556" i="1" s="1"/>
  <c r="U557" i="1"/>
  <c r="T557" i="1" s="1"/>
  <c r="U558" i="1"/>
  <c r="T558" i="1" s="1"/>
  <c r="U559" i="1"/>
  <c r="T559" i="1" s="1"/>
  <c r="U560" i="1"/>
  <c r="T560" i="1" s="1"/>
  <c r="U561" i="1"/>
  <c r="T561" i="1" s="1"/>
  <c r="U562" i="1"/>
  <c r="T562" i="1" s="1"/>
  <c r="U563" i="1"/>
  <c r="T563" i="1" s="1"/>
  <c r="U564" i="1"/>
  <c r="T564" i="1" s="1"/>
  <c r="U565" i="1"/>
  <c r="T565" i="1" s="1"/>
  <c r="U566" i="1"/>
  <c r="T566" i="1" s="1"/>
  <c r="U567" i="1"/>
  <c r="T567" i="1" s="1"/>
  <c r="U568" i="1"/>
  <c r="T568" i="1" s="1"/>
  <c r="U569" i="1"/>
  <c r="T569" i="1" s="1"/>
  <c r="U570" i="1"/>
  <c r="T570" i="1" s="1"/>
  <c r="U571" i="1"/>
  <c r="T571" i="1" s="1"/>
  <c r="U572" i="1"/>
  <c r="T572" i="1" s="1"/>
  <c r="U573" i="1"/>
  <c r="T573" i="1" s="1"/>
  <c r="U574" i="1"/>
  <c r="T574" i="1" s="1"/>
  <c r="U575" i="1"/>
  <c r="T575" i="1" s="1"/>
  <c r="U576" i="1"/>
  <c r="T576" i="1" s="1"/>
  <c r="U577" i="1"/>
  <c r="T577" i="1" s="1"/>
  <c r="U578" i="1"/>
  <c r="T578" i="1" s="1"/>
  <c r="U579" i="1"/>
  <c r="T579" i="1" s="1"/>
  <c r="U580" i="1"/>
  <c r="T580" i="1" s="1"/>
  <c r="Z580" i="1" s="1"/>
  <c r="U581" i="1"/>
  <c r="T581" i="1" s="1"/>
  <c r="Z581" i="1" s="1"/>
  <c r="U582" i="1"/>
  <c r="T582" i="1" s="1"/>
  <c r="Z582" i="1" s="1"/>
  <c r="U583" i="1"/>
  <c r="T583" i="1" s="1"/>
  <c r="Z583" i="1" s="1"/>
  <c r="U584" i="1"/>
  <c r="T584" i="1" s="1"/>
  <c r="Z584" i="1" s="1"/>
  <c r="U585" i="1"/>
  <c r="T585" i="1" s="1"/>
  <c r="Z585" i="1" s="1"/>
  <c r="U586" i="1"/>
  <c r="T586" i="1" s="1"/>
  <c r="Z586" i="1" s="1"/>
  <c r="U587" i="1"/>
  <c r="T587" i="1" s="1"/>
  <c r="Z587" i="1" s="1"/>
  <c r="U588" i="1"/>
  <c r="T588" i="1" s="1"/>
  <c r="Z588" i="1" s="1"/>
  <c r="U589" i="1"/>
  <c r="T589" i="1" s="1"/>
  <c r="Z589" i="1" s="1"/>
  <c r="U590" i="1"/>
  <c r="T590" i="1" s="1"/>
  <c r="Z590" i="1" s="1"/>
  <c r="U591" i="1"/>
  <c r="T591" i="1" s="1"/>
  <c r="Z591" i="1" s="1"/>
  <c r="U592" i="1"/>
  <c r="T592" i="1" s="1"/>
  <c r="Z592" i="1" s="1"/>
  <c r="U593" i="1"/>
  <c r="T593" i="1" s="1"/>
  <c r="Z593" i="1" s="1"/>
  <c r="U594" i="1"/>
  <c r="T594" i="1" s="1"/>
  <c r="Z594" i="1" s="1"/>
  <c r="U595" i="1"/>
  <c r="T595" i="1" s="1"/>
  <c r="Z595" i="1" s="1"/>
  <c r="U596" i="1"/>
  <c r="T596" i="1" s="1"/>
  <c r="Z596" i="1" s="1"/>
  <c r="U597" i="1"/>
  <c r="T597" i="1" s="1"/>
  <c r="Z597" i="1" s="1"/>
  <c r="U598" i="1"/>
  <c r="T598" i="1" s="1"/>
  <c r="Z598" i="1" s="1"/>
  <c r="U599" i="1"/>
  <c r="T599" i="1" s="1"/>
  <c r="Z599" i="1" s="1"/>
  <c r="U600" i="1"/>
  <c r="T600" i="1" s="1"/>
  <c r="Z600" i="1" s="1"/>
  <c r="U601" i="1"/>
  <c r="T601" i="1" s="1"/>
  <c r="Z601" i="1" s="1"/>
  <c r="U602" i="1"/>
  <c r="T602" i="1" s="1"/>
  <c r="Z602" i="1" s="1"/>
  <c r="U603" i="1"/>
  <c r="T603" i="1" s="1"/>
  <c r="Z603" i="1" s="1"/>
  <c r="U604" i="1"/>
  <c r="T604" i="1" s="1"/>
  <c r="Z604" i="1" s="1"/>
  <c r="U605" i="1"/>
  <c r="T605" i="1" s="1"/>
  <c r="Z605" i="1" s="1"/>
  <c r="U606" i="1"/>
  <c r="T606" i="1" s="1"/>
  <c r="Z606" i="1" s="1"/>
  <c r="U607" i="1"/>
  <c r="T607" i="1" s="1"/>
  <c r="Z607" i="1" s="1"/>
  <c r="U608" i="1"/>
  <c r="T608" i="1" s="1"/>
  <c r="Z608" i="1" s="1"/>
  <c r="U609" i="1"/>
  <c r="T609" i="1" s="1"/>
  <c r="Z609" i="1" s="1"/>
  <c r="U610" i="1"/>
  <c r="T610" i="1" s="1"/>
  <c r="Z610" i="1" s="1"/>
  <c r="U611" i="1"/>
  <c r="T611" i="1" s="1"/>
  <c r="Z611" i="1" s="1"/>
  <c r="U612" i="1"/>
  <c r="T612" i="1" s="1"/>
  <c r="Z612" i="1" s="1"/>
  <c r="U613" i="1"/>
  <c r="T613" i="1" s="1"/>
  <c r="Z613" i="1" s="1"/>
  <c r="U614" i="1"/>
  <c r="T614" i="1" s="1"/>
  <c r="Z614" i="1" s="1"/>
  <c r="U615" i="1"/>
  <c r="T615" i="1" s="1"/>
  <c r="Z615" i="1" s="1"/>
  <c r="U616" i="1"/>
  <c r="T616" i="1" s="1"/>
  <c r="Z616" i="1" s="1"/>
  <c r="U617" i="1"/>
  <c r="T617" i="1" s="1"/>
  <c r="Z617" i="1" s="1"/>
  <c r="U618" i="1"/>
  <c r="T618" i="1" s="1"/>
  <c r="Z618" i="1" s="1"/>
  <c r="U619" i="1"/>
  <c r="T619" i="1" s="1"/>
  <c r="Z619" i="1" s="1"/>
  <c r="U620" i="1"/>
  <c r="T620" i="1" s="1"/>
  <c r="Z620" i="1" s="1"/>
  <c r="U621" i="1"/>
  <c r="T621" i="1" s="1"/>
  <c r="Z621" i="1" s="1"/>
  <c r="U622" i="1"/>
  <c r="T622" i="1" s="1"/>
  <c r="Z622" i="1" s="1"/>
  <c r="U623" i="1"/>
  <c r="T623" i="1" s="1"/>
  <c r="Z623" i="1" s="1"/>
  <c r="U624" i="1"/>
  <c r="T624" i="1" s="1"/>
  <c r="Z624" i="1" s="1"/>
  <c r="U625" i="1"/>
  <c r="T625" i="1" s="1"/>
  <c r="Z625" i="1" s="1"/>
  <c r="U626" i="1"/>
  <c r="T626" i="1" s="1"/>
  <c r="Z626" i="1" s="1"/>
  <c r="U627" i="1"/>
  <c r="T627" i="1" s="1"/>
  <c r="Z627" i="1" s="1"/>
  <c r="U628" i="1"/>
  <c r="T628" i="1" s="1"/>
  <c r="Z628" i="1" s="1"/>
  <c r="U629" i="1"/>
  <c r="T629" i="1" s="1"/>
  <c r="Z629" i="1" s="1"/>
  <c r="U630" i="1"/>
  <c r="T630" i="1" s="1"/>
  <c r="Z630" i="1" s="1"/>
  <c r="U631" i="1"/>
  <c r="T631" i="1" s="1"/>
  <c r="Z631" i="1" s="1"/>
  <c r="U632" i="1"/>
  <c r="T632" i="1" s="1"/>
  <c r="Z632" i="1" s="1"/>
  <c r="U633" i="1"/>
  <c r="T633" i="1" s="1"/>
  <c r="Z633" i="1" s="1"/>
  <c r="U634" i="1"/>
  <c r="T634" i="1" s="1"/>
  <c r="Z634" i="1" s="1"/>
  <c r="U635" i="1"/>
  <c r="T635" i="1" s="1"/>
  <c r="Z635" i="1" s="1"/>
  <c r="U636" i="1"/>
  <c r="T636" i="1" s="1"/>
  <c r="Z636" i="1" s="1"/>
  <c r="U637" i="1"/>
  <c r="T637" i="1" s="1"/>
  <c r="Z637" i="1" s="1"/>
  <c r="U638" i="1"/>
  <c r="T638" i="1" s="1"/>
  <c r="Z638" i="1" s="1"/>
  <c r="U639" i="1"/>
  <c r="T639" i="1" s="1"/>
  <c r="Z639" i="1" s="1"/>
  <c r="U640" i="1"/>
  <c r="T640" i="1" s="1"/>
  <c r="Z640" i="1" s="1"/>
  <c r="U641" i="1"/>
  <c r="T641" i="1" s="1"/>
  <c r="Z641" i="1" s="1"/>
  <c r="U642" i="1"/>
  <c r="T642" i="1" s="1"/>
  <c r="Z642" i="1" s="1"/>
  <c r="U643" i="1"/>
  <c r="T643" i="1" s="1"/>
  <c r="Z643" i="1" s="1"/>
  <c r="U644" i="1"/>
  <c r="T644" i="1" s="1"/>
  <c r="Z644" i="1" s="1"/>
  <c r="U645" i="1"/>
  <c r="T645" i="1" s="1"/>
  <c r="Z645" i="1" s="1"/>
  <c r="U646" i="1"/>
  <c r="T646" i="1" s="1"/>
  <c r="Z646" i="1" s="1"/>
  <c r="U647" i="1"/>
  <c r="T647" i="1" s="1"/>
  <c r="Z647" i="1" s="1"/>
  <c r="U648" i="1"/>
  <c r="T648" i="1" s="1"/>
  <c r="Z648" i="1" s="1"/>
  <c r="U649" i="1"/>
  <c r="T649" i="1" s="1"/>
  <c r="Z649" i="1" s="1"/>
  <c r="U650" i="1"/>
  <c r="T650" i="1" s="1"/>
  <c r="Z650" i="1" s="1"/>
  <c r="U651" i="1"/>
  <c r="T651" i="1" s="1"/>
  <c r="Z651" i="1" s="1"/>
  <c r="U652" i="1"/>
  <c r="T652" i="1" s="1"/>
  <c r="Z652" i="1" s="1"/>
  <c r="U653" i="1"/>
  <c r="T653" i="1" s="1"/>
  <c r="Z653" i="1" s="1"/>
  <c r="U654" i="1"/>
  <c r="T654" i="1" s="1"/>
  <c r="Z654" i="1" s="1"/>
  <c r="U655" i="1"/>
  <c r="T655" i="1" s="1"/>
  <c r="Z655" i="1" s="1"/>
  <c r="U656" i="1"/>
  <c r="T656" i="1" s="1"/>
  <c r="Z656" i="1" s="1"/>
  <c r="U657" i="1"/>
  <c r="T657" i="1" s="1"/>
  <c r="Z657" i="1" s="1"/>
  <c r="U658" i="1"/>
  <c r="T658" i="1" s="1"/>
  <c r="Z658" i="1" s="1"/>
  <c r="U659" i="1"/>
  <c r="T659" i="1" s="1"/>
  <c r="Z659" i="1" s="1"/>
  <c r="U660" i="1"/>
  <c r="T660" i="1" s="1"/>
  <c r="Z660" i="1" s="1"/>
  <c r="U661" i="1"/>
  <c r="T661" i="1" s="1"/>
  <c r="Z661" i="1" s="1"/>
  <c r="U662" i="1"/>
  <c r="T662" i="1" s="1"/>
  <c r="Z662" i="1" s="1"/>
  <c r="U663" i="1"/>
  <c r="T663" i="1" s="1"/>
  <c r="Z663" i="1" s="1"/>
  <c r="U664" i="1"/>
  <c r="T664" i="1" s="1"/>
  <c r="Z664" i="1" s="1"/>
  <c r="U665" i="1"/>
  <c r="T665" i="1" s="1"/>
  <c r="Z665" i="1" s="1"/>
  <c r="U666" i="1"/>
  <c r="T666" i="1" s="1"/>
  <c r="Z666" i="1" s="1"/>
  <c r="U667" i="1"/>
  <c r="T667" i="1" s="1"/>
  <c r="Z667" i="1" s="1"/>
  <c r="U668" i="1"/>
  <c r="T668" i="1" s="1"/>
  <c r="Z668" i="1" s="1"/>
  <c r="U669" i="1"/>
  <c r="T669" i="1" s="1"/>
  <c r="Z669" i="1" s="1"/>
  <c r="U670" i="1"/>
  <c r="T670" i="1" s="1"/>
  <c r="Z670" i="1" s="1"/>
  <c r="U671" i="1"/>
  <c r="T671" i="1" s="1"/>
  <c r="Z671" i="1" s="1"/>
  <c r="U672" i="1"/>
  <c r="T672" i="1" s="1"/>
  <c r="Z672" i="1" s="1"/>
  <c r="U673" i="1"/>
  <c r="T673" i="1" s="1"/>
  <c r="Z673" i="1" s="1"/>
  <c r="U674" i="1"/>
  <c r="T674" i="1" s="1"/>
  <c r="Z674" i="1" s="1"/>
  <c r="U675" i="1"/>
  <c r="T675" i="1" s="1"/>
  <c r="Z675" i="1" s="1"/>
  <c r="U676" i="1"/>
  <c r="T676" i="1" s="1"/>
  <c r="Z676" i="1" s="1"/>
  <c r="U677" i="1"/>
  <c r="T677" i="1" s="1"/>
  <c r="Z677" i="1" s="1"/>
  <c r="U678" i="1"/>
  <c r="T678" i="1" s="1"/>
  <c r="Z678" i="1" s="1"/>
  <c r="U679" i="1"/>
  <c r="T679" i="1" s="1"/>
  <c r="Z679" i="1" s="1"/>
  <c r="U680" i="1"/>
  <c r="T680" i="1" s="1"/>
  <c r="Z680" i="1" s="1"/>
  <c r="U681" i="1"/>
  <c r="T681" i="1" s="1"/>
  <c r="Z681" i="1" s="1"/>
  <c r="U682" i="1"/>
  <c r="T682" i="1" s="1"/>
  <c r="U683" i="1"/>
  <c r="T683" i="1" s="1"/>
  <c r="U684" i="1"/>
  <c r="T684" i="1" s="1"/>
  <c r="U685" i="1"/>
  <c r="T685" i="1" s="1"/>
  <c r="U686" i="1"/>
  <c r="T686" i="1" s="1"/>
  <c r="U687" i="1"/>
  <c r="T687" i="1" s="1"/>
  <c r="U688" i="1"/>
  <c r="T688" i="1" s="1"/>
  <c r="U689" i="1"/>
  <c r="T689" i="1" s="1"/>
  <c r="U690" i="1"/>
  <c r="T690" i="1" s="1"/>
  <c r="U691" i="1"/>
  <c r="T691" i="1" s="1"/>
  <c r="U692" i="1"/>
  <c r="T692" i="1" s="1"/>
  <c r="U693" i="1"/>
  <c r="T693" i="1" s="1"/>
  <c r="U694" i="1"/>
  <c r="T694" i="1" s="1"/>
  <c r="U695" i="1"/>
  <c r="T695" i="1" s="1"/>
  <c r="U696" i="1"/>
  <c r="T696" i="1" s="1"/>
  <c r="U697" i="1"/>
  <c r="T697" i="1" s="1"/>
  <c r="U698" i="1"/>
  <c r="T698" i="1" s="1"/>
  <c r="U699" i="1"/>
  <c r="T699" i="1" s="1"/>
  <c r="U700" i="1"/>
  <c r="T700" i="1" s="1"/>
  <c r="U701" i="1"/>
  <c r="T701" i="1" s="1"/>
  <c r="U702" i="1"/>
  <c r="T702" i="1" s="1"/>
  <c r="U703" i="1"/>
  <c r="T703" i="1" s="1"/>
  <c r="U704" i="1"/>
  <c r="T704" i="1" s="1"/>
  <c r="U705" i="1"/>
  <c r="T705" i="1" s="1"/>
  <c r="U706" i="1"/>
  <c r="T706" i="1" s="1"/>
  <c r="U707" i="1"/>
  <c r="T707" i="1" s="1"/>
  <c r="U708" i="1"/>
  <c r="T708" i="1" s="1"/>
  <c r="U709" i="1"/>
  <c r="T709" i="1" s="1"/>
  <c r="U710" i="1"/>
  <c r="T710" i="1" s="1"/>
  <c r="U711" i="1"/>
  <c r="T711" i="1" s="1"/>
  <c r="U712" i="1"/>
  <c r="T712" i="1" s="1"/>
  <c r="U713" i="1"/>
  <c r="T713" i="1" s="1"/>
  <c r="U714" i="1"/>
  <c r="T714" i="1" s="1"/>
  <c r="U715" i="1"/>
  <c r="T715" i="1" s="1"/>
  <c r="U716" i="1"/>
  <c r="T716" i="1" s="1"/>
  <c r="U717" i="1"/>
  <c r="T717" i="1" s="1"/>
  <c r="U718" i="1"/>
  <c r="T718" i="1" s="1"/>
  <c r="U719" i="1"/>
  <c r="T719" i="1" s="1"/>
  <c r="U720" i="1"/>
  <c r="T720" i="1" s="1"/>
  <c r="U721" i="1"/>
  <c r="T721" i="1" s="1"/>
  <c r="U722" i="1"/>
  <c r="T722" i="1" s="1"/>
  <c r="U723" i="1"/>
  <c r="T723" i="1" s="1"/>
  <c r="U724" i="1"/>
  <c r="T724" i="1" s="1"/>
  <c r="U725" i="1"/>
  <c r="T725" i="1" s="1"/>
  <c r="U726" i="1"/>
  <c r="T726" i="1" s="1"/>
  <c r="U727" i="1"/>
  <c r="T727" i="1" s="1"/>
  <c r="U728" i="1"/>
  <c r="T728" i="1" s="1"/>
  <c r="U729" i="1"/>
  <c r="T729" i="1" s="1"/>
  <c r="U730" i="1"/>
  <c r="T730" i="1" s="1"/>
  <c r="U731" i="1"/>
  <c r="T731" i="1" s="1"/>
  <c r="U732" i="1"/>
  <c r="T732" i="1" s="1"/>
  <c r="U733" i="1"/>
  <c r="T733" i="1" s="1"/>
  <c r="U734" i="1"/>
  <c r="T734" i="1" s="1"/>
  <c r="U735" i="1"/>
  <c r="T735" i="1" s="1"/>
  <c r="U736" i="1"/>
  <c r="T736" i="1" s="1"/>
  <c r="U737" i="1"/>
  <c r="T737" i="1" s="1"/>
  <c r="U738" i="1"/>
  <c r="T738" i="1" s="1"/>
  <c r="U739" i="1"/>
  <c r="T739" i="1" s="1"/>
  <c r="U740" i="1"/>
  <c r="T740" i="1" s="1"/>
  <c r="U741" i="1"/>
  <c r="T741" i="1" s="1"/>
  <c r="U742" i="1"/>
  <c r="T742" i="1" s="1"/>
  <c r="U743" i="1"/>
  <c r="T743" i="1" s="1"/>
  <c r="U744" i="1"/>
  <c r="T744" i="1" s="1"/>
  <c r="U745" i="1"/>
  <c r="T745" i="1" s="1"/>
  <c r="U746" i="1"/>
  <c r="T746" i="1" s="1"/>
  <c r="U747" i="1"/>
  <c r="T747" i="1" s="1"/>
  <c r="U748" i="1"/>
  <c r="T748" i="1" s="1"/>
  <c r="U749" i="1"/>
  <c r="T749" i="1" s="1"/>
  <c r="U750" i="1"/>
  <c r="T750" i="1" s="1"/>
  <c r="U751" i="1"/>
  <c r="T751" i="1" s="1"/>
  <c r="U752" i="1"/>
  <c r="T752" i="1" s="1"/>
  <c r="U753" i="1"/>
  <c r="T753" i="1" s="1"/>
  <c r="U754" i="1"/>
  <c r="T754" i="1" s="1"/>
  <c r="U755" i="1"/>
  <c r="T755" i="1" s="1"/>
  <c r="U756" i="1"/>
  <c r="T756" i="1" s="1"/>
  <c r="U757" i="1"/>
  <c r="T757" i="1" s="1"/>
  <c r="U758" i="1"/>
  <c r="T758" i="1" s="1"/>
  <c r="U759" i="1"/>
  <c r="T759" i="1" s="1"/>
  <c r="U760" i="1"/>
  <c r="T760" i="1" s="1"/>
  <c r="U761" i="1"/>
  <c r="T761" i="1" s="1"/>
  <c r="U762" i="1"/>
  <c r="T762" i="1" s="1"/>
  <c r="U763" i="1"/>
  <c r="T763" i="1" s="1"/>
  <c r="U764" i="1"/>
  <c r="T764" i="1" s="1"/>
  <c r="U765" i="1"/>
  <c r="T765" i="1" s="1"/>
  <c r="U766" i="1"/>
  <c r="T766" i="1" s="1"/>
  <c r="U767" i="1"/>
  <c r="T767" i="1" s="1"/>
  <c r="U768" i="1"/>
  <c r="T768" i="1" s="1"/>
  <c r="U769" i="1"/>
  <c r="T769" i="1" s="1"/>
  <c r="U770" i="1"/>
  <c r="T770" i="1" s="1"/>
  <c r="U771" i="1"/>
  <c r="T771" i="1" s="1"/>
  <c r="U772" i="1"/>
  <c r="T772" i="1" s="1"/>
  <c r="U773" i="1"/>
  <c r="T773" i="1" s="1"/>
  <c r="U774" i="1"/>
  <c r="T774" i="1" s="1"/>
  <c r="U775" i="1"/>
  <c r="T775" i="1" s="1"/>
  <c r="U776" i="1"/>
  <c r="T776" i="1" s="1"/>
  <c r="U777" i="1"/>
  <c r="T777" i="1" s="1"/>
  <c r="U778" i="1"/>
  <c r="T778" i="1" s="1"/>
  <c r="U779" i="1"/>
  <c r="T779" i="1" s="1"/>
  <c r="U780" i="1"/>
  <c r="T780" i="1" s="1"/>
  <c r="U781" i="1"/>
  <c r="T781" i="1" s="1"/>
  <c r="U782" i="1"/>
  <c r="T782" i="1" s="1"/>
  <c r="U783" i="1"/>
  <c r="T783" i="1" s="1"/>
  <c r="U784" i="1"/>
  <c r="T784" i="1" s="1"/>
  <c r="Z784" i="1" s="1"/>
  <c r="U785" i="1"/>
  <c r="T785" i="1" s="1"/>
  <c r="Z785" i="1" s="1"/>
  <c r="U786" i="1"/>
  <c r="T786" i="1" s="1"/>
  <c r="Z786" i="1" s="1"/>
  <c r="U787" i="1"/>
  <c r="T787" i="1" s="1"/>
  <c r="Z787" i="1" s="1"/>
  <c r="U788" i="1"/>
  <c r="T788" i="1" s="1"/>
  <c r="Z788" i="1" s="1"/>
  <c r="U789" i="1"/>
  <c r="T789" i="1" s="1"/>
  <c r="Z789" i="1" s="1"/>
  <c r="U790" i="1"/>
  <c r="T790" i="1" s="1"/>
  <c r="Z790" i="1" s="1"/>
  <c r="U791" i="1"/>
  <c r="T791" i="1" s="1"/>
  <c r="Z791" i="1" s="1"/>
  <c r="U792" i="1"/>
  <c r="T792" i="1" s="1"/>
  <c r="Z792" i="1" s="1"/>
  <c r="U793" i="1"/>
  <c r="T793" i="1" s="1"/>
  <c r="Z793" i="1" s="1"/>
  <c r="U794" i="1"/>
  <c r="T794" i="1" s="1"/>
  <c r="Z794" i="1" s="1"/>
  <c r="U795" i="1"/>
  <c r="T795" i="1" s="1"/>
  <c r="Z795" i="1" s="1"/>
  <c r="U796" i="1"/>
  <c r="T796" i="1" s="1"/>
  <c r="Z796" i="1" s="1"/>
  <c r="U797" i="1"/>
  <c r="T797" i="1" s="1"/>
  <c r="Z797" i="1" s="1"/>
  <c r="U798" i="1"/>
  <c r="T798" i="1" s="1"/>
  <c r="Z798" i="1" s="1"/>
  <c r="U799" i="1"/>
  <c r="T799" i="1" s="1"/>
  <c r="Z799" i="1" s="1"/>
  <c r="U800" i="1"/>
  <c r="T800" i="1" s="1"/>
  <c r="Z800" i="1" s="1"/>
  <c r="U801" i="1"/>
  <c r="T801" i="1" s="1"/>
  <c r="Z801" i="1" s="1"/>
  <c r="U802" i="1"/>
  <c r="T802" i="1" s="1"/>
  <c r="Z802" i="1" s="1"/>
  <c r="U803" i="1"/>
  <c r="T803" i="1" s="1"/>
  <c r="Z803" i="1" s="1"/>
  <c r="U804" i="1"/>
  <c r="T804" i="1" s="1"/>
  <c r="Z804" i="1" s="1"/>
  <c r="U805" i="1"/>
  <c r="T805" i="1" s="1"/>
  <c r="Z805" i="1" s="1"/>
  <c r="U806" i="1"/>
  <c r="T806" i="1" s="1"/>
  <c r="Z806" i="1" s="1"/>
  <c r="U807" i="1"/>
  <c r="T807" i="1" s="1"/>
  <c r="Z807" i="1" s="1"/>
  <c r="U808" i="1"/>
  <c r="T808" i="1" s="1"/>
  <c r="Z808" i="1" s="1"/>
  <c r="U809" i="1"/>
  <c r="T809" i="1" s="1"/>
  <c r="Z809" i="1" s="1"/>
  <c r="U810" i="1"/>
  <c r="T810" i="1" s="1"/>
  <c r="Z810" i="1" s="1"/>
  <c r="U811" i="1"/>
  <c r="T811" i="1" s="1"/>
  <c r="Z811" i="1" s="1"/>
  <c r="U812" i="1"/>
  <c r="T812" i="1" s="1"/>
  <c r="Z812" i="1" s="1"/>
  <c r="U813" i="1"/>
  <c r="T813" i="1" s="1"/>
  <c r="Z813" i="1" s="1"/>
  <c r="U814" i="1"/>
  <c r="T814" i="1" s="1"/>
  <c r="Z814" i="1" s="1"/>
  <c r="U815" i="1"/>
  <c r="T815" i="1" s="1"/>
  <c r="Z815" i="1" s="1"/>
  <c r="U816" i="1"/>
  <c r="T816" i="1" s="1"/>
  <c r="Z816" i="1" s="1"/>
  <c r="U817" i="1"/>
  <c r="T817" i="1" s="1"/>
  <c r="Z817" i="1" s="1"/>
  <c r="U818" i="1"/>
  <c r="T818" i="1" s="1"/>
  <c r="U819" i="1"/>
  <c r="T819" i="1" s="1"/>
  <c r="U820" i="1"/>
  <c r="T820" i="1" s="1"/>
  <c r="U821" i="1"/>
  <c r="T821" i="1" s="1"/>
  <c r="U822" i="1"/>
  <c r="T822" i="1" s="1"/>
  <c r="U823" i="1"/>
  <c r="T823" i="1" s="1"/>
  <c r="U824" i="1"/>
  <c r="T824" i="1" s="1"/>
  <c r="U825" i="1"/>
  <c r="T825" i="1" s="1"/>
  <c r="U826" i="1"/>
  <c r="T826" i="1" s="1"/>
  <c r="U827" i="1"/>
  <c r="T827" i="1" s="1"/>
  <c r="U828" i="1"/>
  <c r="T828" i="1" s="1"/>
  <c r="U829" i="1"/>
  <c r="T829" i="1" s="1"/>
  <c r="U830" i="1"/>
  <c r="T830" i="1" s="1"/>
  <c r="U831" i="1"/>
  <c r="T831" i="1" s="1"/>
  <c r="U832" i="1"/>
  <c r="T832" i="1" s="1"/>
  <c r="U833" i="1"/>
  <c r="T833" i="1" s="1"/>
  <c r="U834" i="1"/>
  <c r="T834" i="1" s="1"/>
  <c r="U835" i="1"/>
  <c r="T835" i="1" s="1"/>
  <c r="U836" i="1"/>
  <c r="T836" i="1" s="1"/>
  <c r="U837" i="1"/>
  <c r="T837" i="1" s="1"/>
  <c r="U838" i="1"/>
  <c r="T838" i="1" s="1"/>
  <c r="U839" i="1"/>
  <c r="T839" i="1" s="1"/>
  <c r="U840" i="1"/>
  <c r="T840" i="1" s="1"/>
  <c r="U841" i="1"/>
  <c r="T841" i="1" s="1"/>
  <c r="U842" i="1"/>
  <c r="T842" i="1" s="1"/>
  <c r="U843" i="1"/>
  <c r="T843" i="1" s="1"/>
  <c r="U844" i="1"/>
  <c r="T844" i="1" s="1"/>
  <c r="U845" i="1"/>
  <c r="T845" i="1" s="1"/>
  <c r="U846" i="1"/>
  <c r="T846" i="1" s="1"/>
  <c r="U847" i="1"/>
  <c r="T847" i="1" s="1"/>
  <c r="U848" i="1"/>
  <c r="T848" i="1" s="1"/>
  <c r="U849" i="1"/>
  <c r="T849" i="1" s="1"/>
  <c r="U850" i="1"/>
  <c r="T850" i="1" s="1"/>
  <c r="U851" i="1"/>
  <c r="T851" i="1" s="1"/>
  <c r="U852" i="1"/>
  <c r="T852" i="1" s="1"/>
  <c r="U853" i="1"/>
  <c r="T853" i="1" s="1"/>
  <c r="U854" i="1"/>
  <c r="T854" i="1" s="1"/>
  <c r="U855" i="1"/>
  <c r="T855" i="1" s="1"/>
  <c r="U856" i="1"/>
  <c r="T856" i="1" s="1"/>
  <c r="U857" i="1"/>
  <c r="T857" i="1" s="1"/>
  <c r="U858" i="1"/>
  <c r="T858" i="1" s="1"/>
  <c r="U859" i="1"/>
  <c r="T859" i="1" s="1"/>
  <c r="U860" i="1"/>
  <c r="T860" i="1" s="1"/>
  <c r="U861" i="1"/>
  <c r="T861" i="1" s="1"/>
  <c r="U862" i="1"/>
  <c r="T862" i="1" s="1"/>
  <c r="U863" i="1"/>
  <c r="T863" i="1" s="1"/>
  <c r="U864" i="1"/>
  <c r="T864" i="1" s="1"/>
  <c r="U865" i="1"/>
  <c r="T865" i="1" s="1"/>
  <c r="U866" i="1"/>
  <c r="T866" i="1" s="1"/>
  <c r="U867" i="1"/>
  <c r="T867" i="1" s="1"/>
  <c r="U868" i="1"/>
  <c r="T868" i="1" s="1"/>
  <c r="U869" i="1"/>
  <c r="T869" i="1" s="1"/>
  <c r="U870" i="1"/>
  <c r="T870" i="1" s="1"/>
  <c r="U871" i="1"/>
  <c r="T871" i="1" s="1"/>
  <c r="U872" i="1"/>
  <c r="T872" i="1" s="1"/>
  <c r="U873" i="1"/>
  <c r="T873" i="1" s="1"/>
  <c r="U874" i="1"/>
  <c r="T874" i="1" s="1"/>
  <c r="U875" i="1"/>
  <c r="T875" i="1" s="1"/>
  <c r="U876" i="1"/>
  <c r="T876" i="1" s="1"/>
  <c r="U877" i="1"/>
  <c r="T877" i="1" s="1"/>
  <c r="U878" i="1"/>
  <c r="T878" i="1" s="1"/>
  <c r="U879" i="1"/>
  <c r="T879" i="1" s="1"/>
  <c r="U880" i="1"/>
  <c r="T880" i="1" s="1"/>
  <c r="U881" i="1"/>
  <c r="T881" i="1" s="1"/>
  <c r="U882" i="1"/>
  <c r="T882" i="1" s="1"/>
  <c r="U883" i="1"/>
  <c r="T883" i="1" s="1"/>
  <c r="U884" i="1"/>
  <c r="T884" i="1" s="1"/>
  <c r="U885" i="1"/>
  <c r="T885" i="1" s="1"/>
  <c r="U886" i="1"/>
  <c r="T886" i="1" s="1"/>
  <c r="Z886" i="1" s="1"/>
  <c r="U887" i="1"/>
  <c r="T887" i="1" s="1"/>
  <c r="Z887" i="1" s="1"/>
  <c r="U888" i="1"/>
  <c r="T888" i="1" s="1"/>
  <c r="Z888" i="1" s="1"/>
  <c r="U889" i="1"/>
  <c r="T889" i="1" s="1"/>
  <c r="Z889" i="1" s="1"/>
  <c r="U890" i="1"/>
  <c r="T890" i="1" s="1"/>
  <c r="Z890" i="1" s="1"/>
  <c r="U891" i="1"/>
  <c r="T891" i="1" s="1"/>
  <c r="Z891" i="1" s="1"/>
  <c r="U892" i="1"/>
  <c r="T892" i="1" s="1"/>
  <c r="Z892" i="1" s="1"/>
  <c r="U893" i="1"/>
  <c r="T893" i="1" s="1"/>
  <c r="Z893" i="1" s="1"/>
  <c r="U894" i="1"/>
  <c r="T894" i="1" s="1"/>
  <c r="Z894" i="1" s="1"/>
  <c r="U895" i="1"/>
  <c r="T895" i="1" s="1"/>
  <c r="Z895" i="1" s="1"/>
  <c r="U896" i="1"/>
  <c r="T896" i="1" s="1"/>
  <c r="Z896" i="1" s="1"/>
  <c r="U897" i="1"/>
  <c r="T897" i="1" s="1"/>
  <c r="Z897" i="1" s="1"/>
  <c r="U898" i="1"/>
  <c r="T898" i="1" s="1"/>
  <c r="Z898" i="1" s="1"/>
  <c r="U899" i="1"/>
  <c r="T899" i="1" s="1"/>
  <c r="Z899" i="1" s="1"/>
  <c r="U900" i="1"/>
  <c r="T900" i="1" s="1"/>
  <c r="Z900" i="1" s="1"/>
  <c r="U901" i="1"/>
  <c r="T901" i="1" s="1"/>
  <c r="Z901" i="1" s="1"/>
  <c r="U902" i="1"/>
  <c r="T902" i="1" s="1"/>
  <c r="Z902" i="1" s="1"/>
  <c r="U903" i="1"/>
  <c r="T903" i="1" s="1"/>
  <c r="Z903" i="1" s="1"/>
  <c r="U904" i="1"/>
  <c r="T904" i="1" s="1"/>
  <c r="Z904" i="1" s="1"/>
  <c r="U905" i="1"/>
  <c r="T905" i="1" s="1"/>
  <c r="Z905" i="1" s="1"/>
  <c r="U906" i="1"/>
  <c r="T906" i="1" s="1"/>
  <c r="Z906" i="1" s="1"/>
  <c r="U907" i="1"/>
  <c r="T907" i="1" s="1"/>
  <c r="Z907" i="1" s="1"/>
  <c r="U908" i="1"/>
  <c r="T908" i="1" s="1"/>
  <c r="Z908" i="1" s="1"/>
  <c r="U909" i="1"/>
  <c r="T909" i="1" s="1"/>
  <c r="Z909" i="1" s="1"/>
  <c r="U910" i="1"/>
  <c r="T910" i="1" s="1"/>
  <c r="Z910" i="1" s="1"/>
  <c r="U911" i="1"/>
  <c r="T911" i="1" s="1"/>
  <c r="Z911" i="1" s="1"/>
  <c r="U912" i="1"/>
  <c r="T912" i="1" s="1"/>
  <c r="Z912" i="1" s="1"/>
  <c r="U913" i="1"/>
  <c r="T913" i="1" s="1"/>
  <c r="Z913" i="1" s="1"/>
  <c r="U914" i="1"/>
  <c r="T914" i="1" s="1"/>
  <c r="Z914" i="1" s="1"/>
  <c r="U915" i="1"/>
  <c r="T915" i="1" s="1"/>
  <c r="Z915" i="1" s="1"/>
  <c r="U916" i="1"/>
  <c r="T916" i="1" s="1"/>
  <c r="Z916" i="1" s="1"/>
  <c r="U917" i="1"/>
  <c r="T917" i="1" s="1"/>
  <c r="Z917" i="1" s="1"/>
  <c r="U918" i="1"/>
  <c r="T918" i="1" s="1"/>
  <c r="Z918" i="1" s="1"/>
  <c r="U919" i="1"/>
  <c r="T919" i="1" s="1"/>
  <c r="Z919" i="1" s="1"/>
  <c r="U920" i="1"/>
  <c r="T920" i="1" s="1"/>
  <c r="U921" i="1"/>
  <c r="T921" i="1" s="1"/>
  <c r="U922" i="1"/>
  <c r="T922" i="1" s="1"/>
  <c r="U923" i="1"/>
  <c r="T923" i="1" s="1"/>
  <c r="U924" i="1"/>
  <c r="T924" i="1" s="1"/>
  <c r="U925" i="1"/>
  <c r="T925" i="1" s="1"/>
  <c r="U926" i="1"/>
  <c r="T926" i="1" s="1"/>
  <c r="U927" i="1"/>
  <c r="T927" i="1" s="1"/>
  <c r="U928" i="1"/>
  <c r="T928" i="1" s="1"/>
  <c r="U929" i="1"/>
  <c r="T929" i="1" s="1"/>
  <c r="U930" i="1"/>
  <c r="T930" i="1" s="1"/>
  <c r="U931" i="1"/>
  <c r="T931" i="1" s="1"/>
  <c r="U932" i="1"/>
  <c r="T932" i="1" s="1"/>
  <c r="U933" i="1"/>
  <c r="T933" i="1" s="1"/>
  <c r="U934" i="1"/>
  <c r="T934" i="1" s="1"/>
  <c r="U935" i="1"/>
  <c r="T935" i="1" s="1"/>
  <c r="U936" i="1"/>
  <c r="T936" i="1" s="1"/>
  <c r="U937" i="1"/>
  <c r="T937" i="1" s="1"/>
  <c r="U938" i="1"/>
  <c r="T938" i="1" s="1"/>
  <c r="U939" i="1"/>
  <c r="T939" i="1" s="1"/>
  <c r="U940" i="1"/>
  <c r="T940" i="1" s="1"/>
  <c r="U941" i="1"/>
  <c r="T941" i="1" s="1"/>
  <c r="U942" i="1"/>
  <c r="T942" i="1" s="1"/>
  <c r="U943" i="1"/>
  <c r="T943" i="1" s="1"/>
  <c r="U944" i="1"/>
  <c r="T944" i="1" s="1"/>
  <c r="U945" i="1"/>
  <c r="T945" i="1" s="1"/>
  <c r="U946" i="1"/>
  <c r="T946" i="1" s="1"/>
  <c r="U947" i="1"/>
  <c r="T947" i="1" s="1"/>
  <c r="U948" i="1"/>
  <c r="T948" i="1" s="1"/>
  <c r="U949" i="1"/>
  <c r="T949" i="1" s="1"/>
  <c r="U950" i="1"/>
  <c r="T950" i="1" s="1"/>
  <c r="U951" i="1"/>
  <c r="T951" i="1" s="1"/>
  <c r="U952" i="1"/>
  <c r="T952" i="1" s="1"/>
  <c r="U953" i="1"/>
  <c r="T953" i="1" s="1"/>
  <c r="U954" i="1"/>
  <c r="T954" i="1" s="1"/>
  <c r="U955" i="1"/>
  <c r="T955" i="1" s="1"/>
  <c r="U956" i="1"/>
  <c r="T956" i="1" s="1"/>
  <c r="U957" i="1"/>
  <c r="T957" i="1" s="1"/>
  <c r="U958" i="1"/>
  <c r="T958" i="1" s="1"/>
  <c r="U959" i="1"/>
  <c r="T959" i="1" s="1"/>
  <c r="U960" i="1"/>
  <c r="T960" i="1" s="1"/>
  <c r="U961" i="1"/>
  <c r="T961" i="1" s="1"/>
  <c r="U962" i="1"/>
  <c r="T962" i="1" s="1"/>
  <c r="U963" i="1"/>
  <c r="T963" i="1" s="1"/>
  <c r="U964" i="1"/>
  <c r="T964" i="1" s="1"/>
  <c r="U965" i="1"/>
  <c r="T965" i="1" s="1"/>
  <c r="U966" i="1"/>
  <c r="T966" i="1" s="1"/>
  <c r="U967" i="1"/>
  <c r="T967" i="1" s="1"/>
  <c r="U968" i="1"/>
  <c r="T968" i="1" s="1"/>
  <c r="U969" i="1"/>
  <c r="T969" i="1" s="1"/>
  <c r="U970" i="1"/>
  <c r="T970" i="1" s="1"/>
  <c r="U971" i="1"/>
  <c r="T971" i="1" s="1"/>
  <c r="U972" i="1"/>
  <c r="T972" i="1" s="1"/>
  <c r="U973" i="1"/>
  <c r="T973" i="1" s="1"/>
  <c r="U974" i="1"/>
  <c r="T974" i="1" s="1"/>
  <c r="U975" i="1"/>
  <c r="T975" i="1" s="1"/>
  <c r="U976" i="1"/>
  <c r="T976" i="1" s="1"/>
  <c r="U977" i="1"/>
  <c r="T977" i="1" s="1"/>
  <c r="U978" i="1"/>
  <c r="T978" i="1" s="1"/>
  <c r="U979" i="1"/>
  <c r="T979" i="1" s="1"/>
  <c r="U980" i="1"/>
  <c r="T980" i="1" s="1"/>
  <c r="U981" i="1"/>
  <c r="T981" i="1" s="1"/>
  <c r="U982" i="1"/>
  <c r="T982" i="1" s="1"/>
  <c r="U983" i="1"/>
  <c r="T983" i="1" s="1"/>
  <c r="U984" i="1"/>
  <c r="T984" i="1" s="1"/>
  <c r="U985" i="1"/>
  <c r="T985" i="1" s="1"/>
  <c r="U986" i="1"/>
  <c r="T986" i="1" s="1"/>
  <c r="U987" i="1"/>
  <c r="T987" i="1" s="1"/>
  <c r="U988" i="1"/>
  <c r="T988" i="1" s="1"/>
  <c r="U989" i="1"/>
  <c r="T989" i="1" s="1"/>
  <c r="U990" i="1"/>
  <c r="T990" i="1" s="1"/>
  <c r="U991" i="1"/>
  <c r="T991" i="1" s="1"/>
  <c r="U992" i="1"/>
  <c r="T992" i="1" s="1"/>
  <c r="U993" i="1"/>
  <c r="T993" i="1" s="1"/>
  <c r="U994" i="1"/>
  <c r="T994" i="1" s="1"/>
  <c r="U995" i="1"/>
  <c r="T995" i="1" s="1"/>
  <c r="U996" i="1"/>
  <c r="T996" i="1" s="1"/>
  <c r="U997" i="1"/>
  <c r="T997" i="1" s="1"/>
  <c r="U998" i="1"/>
  <c r="T998" i="1" s="1"/>
  <c r="U999" i="1"/>
  <c r="T999" i="1" s="1"/>
  <c r="U1000" i="1"/>
  <c r="T1000" i="1" s="1"/>
  <c r="U1001" i="1"/>
  <c r="T1001" i="1" s="1"/>
  <c r="U1002" i="1"/>
  <c r="T1002" i="1" s="1"/>
  <c r="U1003" i="1"/>
  <c r="T1003" i="1" s="1"/>
  <c r="U1004" i="1"/>
  <c r="T1004" i="1" s="1"/>
  <c r="U1005" i="1"/>
  <c r="T1005" i="1" s="1"/>
  <c r="U1006" i="1"/>
  <c r="T1006" i="1" s="1"/>
  <c r="U1007" i="1"/>
  <c r="T1007" i="1" s="1"/>
  <c r="U1008" i="1"/>
  <c r="T1008" i="1" s="1"/>
  <c r="U1009" i="1"/>
  <c r="T1009" i="1" s="1"/>
  <c r="U1010" i="1"/>
  <c r="T1010" i="1" s="1"/>
  <c r="U1011" i="1"/>
  <c r="T1011" i="1" s="1"/>
  <c r="U1012" i="1"/>
  <c r="T1012" i="1" s="1"/>
  <c r="U1013" i="1"/>
  <c r="T1013" i="1" s="1"/>
  <c r="U1014" i="1"/>
  <c r="T1014" i="1" s="1"/>
  <c r="U1015" i="1"/>
  <c r="T1015" i="1" s="1"/>
  <c r="U1016" i="1"/>
  <c r="T1016" i="1" s="1"/>
  <c r="U1017" i="1"/>
  <c r="T1017" i="1" s="1"/>
  <c r="U1018" i="1"/>
  <c r="T1018" i="1" s="1"/>
  <c r="U1019" i="1"/>
  <c r="T1019" i="1" s="1"/>
  <c r="U1020" i="1"/>
  <c r="T1020" i="1" s="1"/>
  <c r="U1021" i="1"/>
  <c r="T1021" i="1" s="1"/>
  <c r="U1022" i="1"/>
  <c r="T1022" i="1" s="1"/>
  <c r="U1023" i="1"/>
  <c r="T1023" i="1" s="1"/>
  <c r="U1024" i="1"/>
  <c r="T1024" i="1" s="1"/>
  <c r="U1025" i="1"/>
  <c r="T1025" i="1" s="1"/>
  <c r="U1026" i="1"/>
  <c r="T1026" i="1" s="1"/>
  <c r="U1027" i="1"/>
  <c r="T1027" i="1" s="1"/>
  <c r="U1028" i="1"/>
  <c r="T1028" i="1" s="1"/>
  <c r="U1029" i="1"/>
  <c r="T1029" i="1" s="1"/>
  <c r="U1030" i="1"/>
  <c r="T1030" i="1" s="1"/>
  <c r="U1031" i="1"/>
  <c r="T1031" i="1" s="1"/>
  <c r="U1032" i="1"/>
  <c r="T1032" i="1" s="1"/>
  <c r="U1033" i="1"/>
  <c r="T1033" i="1" s="1"/>
  <c r="U1034" i="1"/>
  <c r="T1034" i="1" s="1"/>
  <c r="U1035" i="1"/>
  <c r="T1035" i="1" s="1"/>
  <c r="U1036" i="1"/>
  <c r="T1036" i="1" s="1"/>
  <c r="U1037" i="1"/>
  <c r="T1037" i="1" s="1"/>
  <c r="U1038" i="1"/>
  <c r="T1038" i="1" s="1"/>
  <c r="U1039" i="1"/>
  <c r="T1039" i="1" s="1"/>
  <c r="U1040" i="1"/>
  <c r="T1040" i="1" s="1"/>
  <c r="U1041" i="1"/>
  <c r="T1041" i="1" s="1"/>
  <c r="U1042" i="1"/>
  <c r="T1042" i="1" s="1"/>
  <c r="U1043" i="1"/>
  <c r="T1043" i="1" s="1"/>
  <c r="U1044" i="1"/>
  <c r="T1044" i="1" s="1"/>
  <c r="U1045" i="1"/>
  <c r="T1045" i="1" s="1"/>
  <c r="U1046" i="1"/>
  <c r="T1046" i="1" s="1"/>
  <c r="U1047" i="1"/>
  <c r="T1047" i="1" s="1"/>
  <c r="U1048" i="1"/>
  <c r="T1048" i="1" s="1"/>
  <c r="U1049" i="1"/>
  <c r="T1049" i="1" s="1"/>
  <c r="U1050" i="1"/>
  <c r="T1050" i="1" s="1"/>
  <c r="U1051" i="1"/>
  <c r="T1051" i="1" s="1"/>
  <c r="U1052" i="1"/>
  <c r="T1052" i="1" s="1"/>
  <c r="U1053" i="1"/>
  <c r="T1053" i="1" s="1"/>
  <c r="U1054" i="1"/>
  <c r="T1054" i="1" s="1"/>
  <c r="U1055" i="1"/>
  <c r="T1055" i="1" s="1"/>
  <c r="U1056" i="1"/>
  <c r="T1056" i="1" s="1"/>
  <c r="Z1056" i="1" s="1"/>
  <c r="U1057" i="1"/>
  <c r="T1057" i="1" s="1"/>
  <c r="Z1057" i="1" s="1"/>
  <c r="U1058" i="1"/>
  <c r="T1058" i="1" s="1"/>
  <c r="Z1058" i="1" s="1"/>
  <c r="U1059" i="1"/>
  <c r="T1059" i="1" s="1"/>
  <c r="Z1059" i="1" s="1"/>
  <c r="U1060" i="1"/>
  <c r="T1060" i="1" s="1"/>
  <c r="Z1060" i="1" s="1"/>
  <c r="U1061" i="1"/>
  <c r="T1061" i="1" s="1"/>
  <c r="Z1061" i="1" s="1"/>
  <c r="U1062" i="1"/>
  <c r="T1062" i="1" s="1"/>
  <c r="Z1062" i="1" s="1"/>
  <c r="U1063" i="1"/>
  <c r="T1063" i="1" s="1"/>
  <c r="Z1063" i="1" s="1"/>
  <c r="U1064" i="1"/>
  <c r="T1064" i="1" s="1"/>
  <c r="Z1064" i="1" s="1"/>
  <c r="U1065" i="1"/>
  <c r="T1065" i="1" s="1"/>
  <c r="Z1065" i="1" s="1"/>
  <c r="U1066" i="1"/>
  <c r="T1066" i="1" s="1"/>
  <c r="Z1066" i="1" s="1"/>
  <c r="U1067" i="1"/>
  <c r="T1067" i="1" s="1"/>
  <c r="Z1067" i="1" s="1"/>
  <c r="U1068" i="1"/>
  <c r="T1068" i="1" s="1"/>
  <c r="Z1068" i="1" s="1"/>
  <c r="U1069" i="1"/>
  <c r="T1069" i="1" s="1"/>
  <c r="Z1069" i="1" s="1"/>
  <c r="U1070" i="1"/>
  <c r="T1070" i="1" s="1"/>
  <c r="Z1070" i="1" s="1"/>
  <c r="U1071" i="1"/>
  <c r="T1071" i="1" s="1"/>
  <c r="Z1071" i="1" s="1"/>
  <c r="U1072" i="1"/>
  <c r="T1072" i="1" s="1"/>
  <c r="Z1072" i="1" s="1"/>
  <c r="U1073" i="1"/>
  <c r="T1073" i="1" s="1"/>
  <c r="Z1073" i="1" s="1"/>
  <c r="U1074" i="1"/>
  <c r="T1074" i="1" s="1"/>
  <c r="Z1074" i="1" s="1"/>
  <c r="U1075" i="1"/>
  <c r="T1075" i="1" s="1"/>
  <c r="Z1075" i="1" s="1"/>
  <c r="U1076" i="1"/>
  <c r="T1076" i="1" s="1"/>
  <c r="Z1076" i="1" s="1"/>
  <c r="U1077" i="1"/>
  <c r="T1077" i="1" s="1"/>
  <c r="Z1077" i="1" s="1"/>
  <c r="U1078" i="1"/>
  <c r="T1078" i="1" s="1"/>
  <c r="Z1078" i="1" s="1"/>
  <c r="U1079" i="1"/>
  <c r="T1079" i="1" s="1"/>
  <c r="Z1079" i="1" s="1"/>
  <c r="U1080" i="1"/>
  <c r="T1080" i="1" s="1"/>
  <c r="Z1080" i="1" s="1"/>
  <c r="U1081" i="1"/>
  <c r="T1081" i="1" s="1"/>
  <c r="Z1081" i="1" s="1"/>
  <c r="U1082" i="1"/>
  <c r="T1082" i="1" s="1"/>
  <c r="Z1082" i="1" s="1"/>
  <c r="U1083" i="1"/>
  <c r="T1083" i="1" s="1"/>
  <c r="Z1083" i="1" s="1"/>
  <c r="U1084" i="1"/>
  <c r="T1084" i="1" s="1"/>
  <c r="Z1084" i="1" s="1"/>
  <c r="U1085" i="1"/>
  <c r="T1085" i="1" s="1"/>
  <c r="Z1085" i="1" s="1"/>
  <c r="U1086" i="1"/>
  <c r="T1086" i="1" s="1"/>
  <c r="Z1086" i="1" s="1"/>
  <c r="U1087" i="1"/>
  <c r="T1087" i="1" s="1"/>
  <c r="Z1087" i="1" s="1"/>
  <c r="U1088" i="1"/>
  <c r="T1088" i="1" s="1"/>
  <c r="Z1088" i="1" s="1"/>
  <c r="U1089" i="1"/>
  <c r="T1089" i="1" s="1"/>
  <c r="Z1089" i="1" s="1"/>
  <c r="U1090" i="1"/>
  <c r="T1090" i="1" s="1"/>
  <c r="U1091" i="1"/>
  <c r="T1091" i="1" s="1"/>
  <c r="U1092" i="1"/>
  <c r="T1092" i="1" s="1"/>
  <c r="U1093" i="1"/>
  <c r="T1093" i="1" s="1"/>
  <c r="U1094" i="1"/>
  <c r="T1094" i="1" s="1"/>
  <c r="U1095" i="1"/>
  <c r="T1095" i="1" s="1"/>
  <c r="U1096" i="1"/>
  <c r="T1096" i="1" s="1"/>
  <c r="U1097" i="1"/>
  <c r="T1097" i="1" s="1"/>
  <c r="U1098" i="1"/>
  <c r="T1098" i="1" s="1"/>
  <c r="U1099" i="1"/>
  <c r="T1099" i="1" s="1"/>
  <c r="U1100" i="1"/>
  <c r="T1100" i="1" s="1"/>
  <c r="U1101" i="1"/>
  <c r="T1101" i="1" s="1"/>
  <c r="U1102" i="1"/>
  <c r="T1102" i="1" s="1"/>
  <c r="U1103" i="1"/>
  <c r="T1103" i="1" s="1"/>
  <c r="U1104" i="1"/>
  <c r="T1104" i="1" s="1"/>
  <c r="U1105" i="1"/>
  <c r="T1105" i="1" s="1"/>
  <c r="U1106" i="1"/>
  <c r="T1106" i="1" s="1"/>
  <c r="U1107" i="1"/>
  <c r="T1107" i="1" s="1"/>
  <c r="U1108" i="1"/>
  <c r="T1108" i="1" s="1"/>
  <c r="U1109" i="1"/>
  <c r="T1109" i="1" s="1"/>
  <c r="U1110" i="1"/>
  <c r="T1110" i="1" s="1"/>
  <c r="U1111" i="1"/>
  <c r="T1111" i="1" s="1"/>
  <c r="U1112" i="1"/>
  <c r="T1112" i="1" s="1"/>
  <c r="U1113" i="1"/>
  <c r="T1113" i="1" s="1"/>
  <c r="U1114" i="1"/>
  <c r="T1114" i="1" s="1"/>
  <c r="U1115" i="1"/>
  <c r="T1115" i="1" s="1"/>
  <c r="U1116" i="1"/>
  <c r="T1116" i="1" s="1"/>
  <c r="U1117" i="1"/>
  <c r="T1117" i="1" s="1"/>
  <c r="U1118" i="1"/>
  <c r="T1118" i="1" s="1"/>
  <c r="U1119" i="1"/>
  <c r="T1119" i="1" s="1"/>
  <c r="U1120" i="1"/>
  <c r="T1120" i="1" s="1"/>
  <c r="U1121" i="1"/>
  <c r="T1121" i="1" s="1"/>
  <c r="U1122" i="1"/>
  <c r="T1122" i="1" s="1"/>
  <c r="U1123" i="1"/>
  <c r="T1123" i="1" s="1"/>
  <c r="U1124" i="1"/>
  <c r="T1124" i="1" s="1"/>
  <c r="Z1124" i="1" s="1"/>
  <c r="U1125" i="1"/>
  <c r="T1125" i="1" s="1"/>
  <c r="Z1125" i="1" s="1"/>
  <c r="U1126" i="1"/>
  <c r="T1126" i="1" s="1"/>
  <c r="Z1126" i="1" s="1"/>
  <c r="U1127" i="1"/>
  <c r="T1127" i="1" s="1"/>
  <c r="Z1127" i="1" s="1"/>
  <c r="U1128" i="1"/>
  <c r="T1128" i="1" s="1"/>
  <c r="Z1128" i="1" s="1"/>
  <c r="U1129" i="1"/>
  <c r="T1129" i="1" s="1"/>
  <c r="Z1129" i="1" s="1"/>
  <c r="U1130" i="1"/>
  <c r="T1130" i="1" s="1"/>
  <c r="Z1130" i="1" s="1"/>
  <c r="U1131" i="1"/>
  <c r="T1131" i="1" s="1"/>
  <c r="Z1131" i="1" s="1"/>
  <c r="U1132" i="1"/>
  <c r="T1132" i="1" s="1"/>
  <c r="Z1132" i="1" s="1"/>
  <c r="U1133" i="1"/>
  <c r="T1133" i="1" s="1"/>
  <c r="Z1133" i="1" s="1"/>
  <c r="U1134" i="1"/>
  <c r="T1134" i="1" s="1"/>
  <c r="Z1134" i="1" s="1"/>
  <c r="U1135" i="1"/>
  <c r="T1135" i="1" s="1"/>
  <c r="Z1135" i="1" s="1"/>
  <c r="U1136" i="1"/>
  <c r="T1136" i="1" s="1"/>
  <c r="Z1136" i="1" s="1"/>
  <c r="U1137" i="1"/>
  <c r="T1137" i="1" s="1"/>
  <c r="Z1137" i="1" s="1"/>
  <c r="U1138" i="1"/>
  <c r="T1138" i="1" s="1"/>
  <c r="Z1138" i="1" s="1"/>
  <c r="U1139" i="1"/>
  <c r="T1139" i="1" s="1"/>
  <c r="Z1139" i="1" s="1"/>
  <c r="U1140" i="1"/>
  <c r="T1140" i="1" s="1"/>
  <c r="Z1140" i="1" s="1"/>
  <c r="U1141" i="1"/>
  <c r="T1141" i="1" s="1"/>
  <c r="Z1141" i="1" s="1"/>
  <c r="U1142" i="1"/>
  <c r="T1142" i="1" s="1"/>
  <c r="Z1142" i="1" s="1"/>
  <c r="U1143" i="1"/>
  <c r="T1143" i="1" s="1"/>
  <c r="Z1143" i="1" s="1"/>
  <c r="U1144" i="1"/>
  <c r="T1144" i="1" s="1"/>
  <c r="Z1144" i="1" s="1"/>
  <c r="U1145" i="1"/>
  <c r="T1145" i="1" s="1"/>
  <c r="Z1145" i="1" s="1"/>
  <c r="U1146" i="1"/>
  <c r="T1146" i="1" s="1"/>
  <c r="Z1146" i="1" s="1"/>
  <c r="U1147" i="1"/>
  <c r="T1147" i="1" s="1"/>
  <c r="Z1147" i="1" s="1"/>
  <c r="U1148" i="1"/>
  <c r="T1148" i="1" s="1"/>
  <c r="Z1148" i="1" s="1"/>
  <c r="U1149" i="1"/>
  <c r="T1149" i="1" s="1"/>
  <c r="Z1149" i="1" s="1"/>
  <c r="U1150" i="1"/>
  <c r="T1150" i="1" s="1"/>
  <c r="Z1150" i="1" s="1"/>
  <c r="U1151" i="1"/>
  <c r="T1151" i="1" s="1"/>
  <c r="Z1151" i="1" s="1"/>
  <c r="U1152" i="1"/>
  <c r="T1152" i="1" s="1"/>
  <c r="Z1152" i="1" s="1"/>
  <c r="U1153" i="1"/>
  <c r="T1153" i="1" s="1"/>
  <c r="Z1153" i="1" s="1"/>
  <c r="U1154" i="1"/>
  <c r="T1154" i="1" s="1"/>
  <c r="Z1154" i="1" s="1"/>
  <c r="U1155" i="1"/>
  <c r="T1155" i="1" s="1"/>
  <c r="Z1155" i="1" s="1"/>
  <c r="U1156" i="1"/>
  <c r="T1156" i="1" s="1"/>
  <c r="Z1156" i="1" s="1"/>
  <c r="U1157" i="1"/>
  <c r="T1157" i="1" s="1"/>
  <c r="Z1157" i="1" s="1"/>
  <c r="U1158" i="1"/>
  <c r="T1158" i="1" s="1"/>
  <c r="U1159" i="1"/>
  <c r="T1159" i="1" s="1"/>
  <c r="U1160" i="1"/>
  <c r="T1160" i="1" s="1"/>
  <c r="U1161" i="1"/>
  <c r="T1161" i="1" s="1"/>
  <c r="U1162" i="1"/>
  <c r="T1162" i="1" s="1"/>
  <c r="U1163" i="1"/>
  <c r="T1163" i="1" s="1"/>
  <c r="U1164" i="1"/>
  <c r="T1164" i="1" s="1"/>
  <c r="U1165" i="1"/>
  <c r="T1165" i="1" s="1"/>
  <c r="U1166" i="1"/>
  <c r="T1166" i="1" s="1"/>
  <c r="U1167" i="1"/>
  <c r="T1167" i="1" s="1"/>
  <c r="U1168" i="1"/>
  <c r="T1168" i="1" s="1"/>
  <c r="U1169" i="1"/>
  <c r="T1169" i="1" s="1"/>
  <c r="U1170" i="1"/>
  <c r="T1170" i="1" s="1"/>
  <c r="U1171" i="1"/>
  <c r="T1171" i="1" s="1"/>
  <c r="U1172" i="1"/>
  <c r="T1172" i="1" s="1"/>
  <c r="U1173" i="1"/>
  <c r="T1173" i="1" s="1"/>
  <c r="U1174" i="1"/>
  <c r="T1174" i="1" s="1"/>
  <c r="U1175" i="1"/>
  <c r="T1175" i="1" s="1"/>
  <c r="U1176" i="1"/>
  <c r="T1176" i="1" s="1"/>
  <c r="U1177" i="1"/>
  <c r="T1177" i="1" s="1"/>
  <c r="U1178" i="1"/>
  <c r="T1178" i="1" s="1"/>
  <c r="U1179" i="1"/>
  <c r="T1179" i="1" s="1"/>
  <c r="U1180" i="1"/>
  <c r="T1180" i="1" s="1"/>
  <c r="U1181" i="1"/>
  <c r="T1181" i="1" s="1"/>
  <c r="U1182" i="1"/>
  <c r="T1182" i="1" s="1"/>
  <c r="U1183" i="1"/>
  <c r="T1183" i="1" s="1"/>
  <c r="U1184" i="1"/>
  <c r="T1184" i="1" s="1"/>
  <c r="U1185" i="1"/>
  <c r="T1185" i="1" s="1"/>
  <c r="U1186" i="1"/>
  <c r="T1186" i="1" s="1"/>
  <c r="U1187" i="1"/>
  <c r="T1187" i="1" s="1"/>
  <c r="U1188" i="1"/>
  <c r="T1188" i="1" s="1"/>
  <c r="U1189" i="1"/>
  <c r="T1189" i="1" s="1"/>
  <c r="U1190" i="1"/>
  <c r="T1190" i="1" s="1"/>
  <c r="U1191" i="1"/>
  <c r="T1191" i="1" s="1"/>
  <c r="U1192" i="1"/>
  <c r="T1192" i="1" s="1"/>
  <c r="U1193" i="1"/>
  <c r="T1193" i="1" s="1"/>
  <c r="U1194" i="1"/>
  <c r="T1194" i="1" s="1"/>
  <c r="U1195" i="1"/>
  <c r="T1195" i="1" s="1"/>
  <c r="U1196" i="1"/>
  <c r="T1196" i="1" s="1"/>
  <c r="U1197" i="1"/>
  <c r="T1197" i="1" s="1"/>
  <c r="U1198" i="1"/>
  <c r="T1198" i="1" s="1"/>
  <c r="U1199" i="1"/>
  <c r="T1199" i="1" s="1"/>
  <c r="U1200" i="1"/>
  <c r="T1200" i="1" s="1"/>
  <c r="U1201" i="1"/>
  <c r="T1201" i="1" s="1"/>
  <c r="U1202" i="1"/>
  <c r="T1202" i="1" s="1"/>
  <c r="U1203" i="1"/>
  <c r="T1203" i="1" s="1"/>
  <c r="U1204" i="1"/>
  <c r="T1204" i="1" s="1"/>
  <c r="U1205" i="1"/>
  <c r="T1205" i="1" s="1"/>
  <c r="U1206" i="1"/>
  <c r="T1206" i="1" s="1"/>
  <c r="U1207" i="1"/>
  <c r="T1207" i="1" s="1"/>
  <c r="U1208" i="1"/>
  <c r="T1208" i="1" s="1"/>
  <c r="U1209" i="1"/>
  <c r="T1209" i="1" s="1"/>
  <c r="U1210" i="1"/>
  <c r="T1210" i="1" s="1"/>
  <c r="U1211" i="1"/>
  <c r="T1211" i="1" s="1"/>
  <c r="U1212" i="1"/>
  <c r="T1212" i="1" s="1"/>
  <c r="U1213" i="1"/>
  <c r="T1213" i="1" s="1"/>
  <c r="U1214" i="1"/>
  <c r="T1214" i="1" s="1"/>
  <c r="U1215" i="1"/>
  <c r="T1215" i="1" s="1"/>
  <c r="U1216" i="1"/>
  <c r="T1216" i="1" s="1"/>
  <c r="U1217" i="1"/>
  <c r="T1217" i="1" s="1"/>
  <c r="U1218" i="1"/>
  <c r="T1218" i="1" s="1"/>
  <c r="U1219" i="1"/>
  <c r="T1219" i="1" s="1"/>
  <c r="U1220" i="1"/>
  <c r="T1220" i="1" s="1"/>
  <c r="U1221" i="1"/>
  <c r="T1221" i="1" s="1"/>
  <c r="U1222" i="1"/>
  <c r="T1222" i="1" s="1"/>
  <c r="U1223" i="1"/>
  <c r="T1223" i="1" s="1"/>
  <c r="U1224" i="1"/>
  <c r="T1224" i="1" s="1"/>
  <c r="U1225" i="1"/>
  <c r="T1225" i="1" s="1"/>
  <c r="U1226" i="1"/>
  <c r="T1226" i="1" s="1"/>
  <c r="U1227" i="1"/>
  <c r="T1227" i="1" s="1"/>
  <c r="U1228" i="1"/>
  <c r="T1228" i="1" s="1"/>
  <c r="U1229" i="1"/>
  <c r="T1229" i="1" s="1"/>
  <c r="U1230" i="1"/>
  <c r="T1230" i="1" s="1"/>
  <c r="U1231" i="1"/>
  <c r="T1231" i="1" s="1"/>
  <c r="U1232" i="1"/>
  <c r="T1232" i="1" s="1"/>
  <c r="U1233" i="1"/>
  <c r="T1233" i="1" s="1"/>
  <c r="U1234" i="1"/>
  <c r="T1234" i="1" s="1"/>
  <c r="U1235" i="1"/>
  <c r="T1235" i="1" s="1"/>
  <c r="U1236" i="1"/>
  <c r="T1236" i="1" s="1"/>
  <c r="U1237" i="1"/>
  <c r="T1237" i="1" s="1"/>
  <c r="U1238" i="1"/>
  <c r="T1238" i="1" s="1"/>
  <c r="U1239" i="1"/>
  <c r="T1239" i="1" s="1"/>
  <c r="U1240" i="1"/>
  <c r="T1240" i="1" s="1"/>
  <c r="U1241" i="1"/>
  <c r="T1241" i="1" s="1"/>
  <c r="U1242" i="1"/>
  <c r="T1242" i="1" s="1"/>
  <c r="U1243" i="1"/>
  <c r="T1243" i="1" s="1"/>
  <c r="U1244" i="1"/>
  <c r="T1244" i="1" s="1"/>
  <c r="U1245" i="1"/>
  <c r="T1245" i="1" s="1"/>
  <c r="U1246" i="1"/>
  <c r="T1246" i="1" s="1"/>
  <c r="U1247" i="1"/>
  <c r="T1247" i="1" s="1"/>
  <c r="U1248" i="1"/>
  <c r="T1248" i="1" s="1"/>
  <c r="U1249" i="1"/>
  <c r="T1249" i="1" s="1"/>
  <c r="U1250" i="1"/>
  <c r="T1250" i="1" s="1"/>
  <c r="U1251" i="1"/>
  <c r="T1251" i="1" s="1"/>
  <c r="U1252" i="1"/>
  <c r="T1252" i="1" s="1"/>
  <c r="U1253" i="1"/>
  <c r="T1253" i="1" s="1"/>
  <c r="U1254" i="1"/>
  <c r="T1254" i="1" s="1"/>
  <c r="U1255" i="1"/>
  <c r="T1255" i="1" s="1"/>
  <c r="U1256" i="1"/>
  <c r="T1256" i="1" s="1"/>
  <c r="U1257" i="1"/>
  <c r="T1257" i="1" s="1"/>
  <c r="U1258" i="1"/>
  <c r="T1258" i="1" s="1"/>
  <c r="U1259" i="1"/>
  <c r="T1259" i="1" s="1"/>
  <c r="U1260" i="1"/>
  <c r="T1260" i="1" s="1"/>
  <c r="U1261" i="1"/>
  <c r="T1261" i="1" s="1"/>
  <c r="U1262" i="1"/>
  <c r="T1262" i="1" s="1"/>
  <c r="U1263" i="1"/>
  <c r="T1263" i="1" s="1"/>
  <c r="U1264" i="1"/>
  <c r="T1264" i="1" s="1"/>
  <c r="U1265" i="1"/>
  <c r="T1265" i="1" s="1"/>
  <c r="U1266" i="1"/>
  <c r="T1266" i="1" s="1"/>
  <c r="U1267" i="1"/>
  <c r="T1267" i="1" s="1"/>
  <c r="U1268" i="1"/>
  <c r="T1268" i="1" s="1"/>
  <c r="U1269" i="1"/>
  <c r="T1269" i="1" s="1"/>
  <c r="U1270" i="1"/>
  <c r="T1270" i="1" s="1"/>
  <c r="U1271" i="1"/>
  <c r="T1271" i="1" s="1"/>
  <c r="U1272" i="1"/>
  <c r="T1272" i="1" s="1"/>
  <c r="U1273" i="1"/>
  <c r="T1273" i="1" s="1"/>
  <c r="U1274" i="1"/>
  <c r="T1274" i="1" s="1"/>
  <c r="U1275" i="1"/>
  <c r="T1275" i="1" s="1"/>
  <c r="U1276" i="1"/>
  <c r="T1276" i="1" s="1"/>
  <c r="U1277" i="1"/>
  <c r="T1277" i="1" s="1"/>
  <c r="U1278" i="1"/>
  <c r="T1278" i="1" s="1"/>
  <c r="U1279" i="1"/>
  <c r="T1279" i="1" s="1"/>
  <c r="U1280" i="1"/>
  <c r="T1280" i="1" s="1"/>
  <c r="U1281" i="1"/>
  <c r="T1281" i="1" s="1"/>
  <c r="U1282" i="1"/>
  <c r="T1282" i="1" s="1"/>
  <c r="U1283" i="1"/>
  <c r="T1283" i="1" s="1"/>
  <c r="U1284" i="1"/>
  <c r="T1284" i="1" s="1"/>
  <c r="U1285" i="1"/>
  <c r="T1285" i="1" s="1"/>
  <c r="U1286" i="1"/>
  <c r="T1286" i="1" s="1"/>
  <c r="U1287" i="1"/>
  <c r="T1287" i="1" s="1"/>
  <c r="U1288" i="1"/>
  <c r="T1288" i="1" s="1"/>
  <c r="U1289" i="1"/>
  <c r="T1289" i="1" s="1"/>
  <c r="U1290" i="1"/>
  <c r="T1290" i="1" s="1"/>
  <c r="U1291" i="1"/>
  <c r="T1291" i="1" s="1"/>
  <c r="U1292" i="1"/>
  <c r="T1292" i="1" s="1"/>
  <c r="U1293" i="1"/>
  <c r="T1293" i="1" s="1"/>
  <c r="U1294" i="1"/>
  <c r="T1294" i="1" s="1"/>
  <c r="U1295" i="1"/>
  <c r="T1295" i="1" s="1"/>
  <c r="U1296" i="1"/>
  <c r="T1296" i="1" s="1"/>
  <c r="U1297" i="1"/>
  <c r="T1297" i="1" s="1"/>
  <c r="U1298" i="1"/>
  <c r="T1298" i="1" s="1"/>
  <c r="U1299" i="1"/>
  <c r="T1299" i="1" s="1"/>
  <c r="U1300" i="1"/>
  <c r="T1300" i="1" s="1"/>
  <c r="U1301" i="1"/>
  <c r="T1301" i="1" s="1"/>
  <c r="U1302" i="1"/>
  <c r="T1302" i="1" s="1"/>
  <c r="U1303" i="1"/>
  <c r="T1303" i="1" s="1"/>
  <c r="U1304" i="1"/>
  <c r="T1304" i="1" s="1"/>
  <c r="U1305" i="1"/>
  <c r="T1305" i="1" s="1"/>
  <c r="U1306" i="1"/>
  <c r="T1306" i="1" s="1"/>
  <c r="U1307" i="1"/>
  <c r="T1307" i="1" s="1"/>
  <c r="U1308" i="1"/>
  <c r="T1308" i="1" s="1"/>
  <c r="U1309" i="1"/>
  <c r="T1309" i="1" s="1"/>
  <c r="U1310" i="1"/>
  <c r="T1310" i="1" s="1"/>
  <c r="U1311" i="1"/>
  <c r="T1311" i="1" s="1"/>
  <c r="U1312" i="1"/>
  <c r="T1312" i="1" s="1"/>
  <c r="U1313" i="1"/>
  <c r="T1313" i="1" s="1"/>
  <c r="U1314" i="1"/>
  <c r="T1314" i="1" s="1"/>
  <c r="U1315" i="1"/>
  <c r="T1315" i="1" s="1"/>
  <c r="U1316" i="1"/>
  <c r="T1316" i="1" s="1"/>
  <c r="U1317" i="1"/>
  <c r="T1317" i="1" s="1"/>
  <c r="U1318" i="1"/>
  <c r="T1318" i="1" s="1"/>
  <c r="U1319" i="1"/>
  <c r="T1319" i="1" s="1"/>
  <c r="U1320" i="1"/>
  <c r="T1320" i="1" s="1"/>
  <c r="U1321" i="1"/>
  <c r="T1321" i="1" s="1"/>
  <c r="U1322" i="1"/>
  <c r="T1322" i="1" s="1"/>
  <c r="U1323" i="1"/>
  <c r="T1323" i="1" s="1"/>
  <c r="U1324" i="1"/>
  <c r="T1324" i="1" s="1"/>
  <c r="U1325" i="1"/>
  <c r="T1325" i="1" s="1"/>
  <c r="U1326" i="1"/>
  <c r="T1326" i="1" s="1"/>
  <c r="U1327" i="1"/>
  <c r="T1327" i="1" s="1"/>
  <c r="U1328" i="1"/>
  <c r="T1328" i="1" s="1"/>
  <c r="Z1328" i="1" s="1"/>
  <c r="U1329" i="1"/>
  <c r="T1329" i="1" s="1"/>
  <c r="Z1329" i="1" s="1"/>
  <c r="U1330" i="1"/>
  <c r="T1330" i="1" s="1"/>
  <c r="Z1330" i="1" s="1"/>
  <c r="U1331" i="1"/>
  <c r="T1331" i="1" s="1"/>
  <c r="Z1331" i="1" s="1"/>
  <c r="U1332" i="1"/>
  <c r="T1332" i="1" s="1"/>
  <c r="Z1332" i="1" s="1"/>
  <c r="U1333" i="1"/>
  <c r="T1333" i="1" s="1"/>
  <c r="Z1333" i="1" s="1"/>
  <c r="U1334" i="1"/>
  <c r="T1334" i="1" s="1"/>
  <c r="Z1334" i="1" s="1"/>
  <c r="U1335" i="1"/>
  <c r="T1335" i="1" s="1"/>
  <c r="Z1335" i="1" s="1"/>
  <c r="U1336" i="1"/>
  <c r="T1336" i="1" s="1"/>
  <c r="Z1336" i="1" s="1"/>
  <c r="U1337" i="1"/>
  <c r="T1337" i="1" s="1"/>
  <c r="Z1337" i="1" s="1"/>
  <c r="U1338" i="1"/>
  <c r="T1338" i="1" s="1"/>
  <c r="Z1338" i="1" s="1"/>
  <c r="U1339" i="1"/>
  <c r="T1339" i="1" s="1"/>
  <c r="Z1339" i="1" s="1"/>
  <c r="U1340" i="1"/>
  <c r="T1340" i="1" s="1"/>
  <c r="Z1340" i="1" s="1"/>
  <c r="U1341" i="1"/>
  <c r="T1341" i="1" s="1"/>
  <c r="Z1341" i="1" s="1"/>
  <c r="U1342" i="1"/>
  <c r="T1342" i="1" s="1"/>
  <c r="Z1342" i="1" s="1"/>
  <c r="U1343" i="1"/>
  <c r="T1343" i="1" s="1"/>
  <c r="Z1343" i="1" s="1"/>
  <c r="U1344" i="1"/>
  <c r="T1344" i="1" s="1"/>
  <c r="Z1344" i="1" s="1"/>
  <c r="U1345" i="1"/>
  <c r="T1345" i="1" s="1"/>
  <c r="Z1345" i="1" s="1"/>
  <c r="U1346" i="1"/>
  <c r="T1346" i="1" s="1"/>
  <c r="Z1346" i="1" s="1"/>
  <c r="U1347" i="1"/>
  <c r="T1347" i="1" s="1"/>
  <c r="Z1347" i="1" s="1"/>
  <c r="U1348" i="1"/>
  <c r="T1348" i="1" s="1"/>
  <c r="Z1348" i="1" s="1"/>
  <c r="U1349" i="1"/>
  <c r="T1349" i="1" s="1"/>
  <c r="Z1349" i="1" s="1"/>
  <c r="U1350" i="1"/>
  <c r="T1350" i="1" s="1"/>
  <c r="Z1350" i="1" s="1"/>
  <c r="U1351" i="1"/>
  <c r="T1351" i="1" s="1"/>
  <c r="Z1351" i="1" s="1"/>
  <c r="U1352" i="1"/>
  <c r="T1352" i="1" s="1"/>
  <c r="Z1352" i="1" s="1"/>
  <c r="U1353" i="1"/>
  <c r="T1353" i="1" s="1"/>
  <c r="Z1353" i="1" s="1"/>
  <c r="U1354" i="1"/>
  <c r="T1354" i="1" s="1"/>
  <c r="Z1354" i="1" s="1"/>
  <c r="U1355" i="1"/>
  <c r="T1355" i="1" s="1"/>
  <c r="Z1355" i="1" s="1"/>
  <c r="U1356" i="1"/>
  <c r="T1356" i="1" s="1"/>
  <c r="Z1356" i="1" s="1"/>
  <c r="U1357" i="1"/>
  <c r="T1357" i="1" s="1"/>
  <c r="Z1357" i="1" s="1"/>
  <c r="U1358" i="1"/>
  <c r="T1358" i="1" s="1"/>
  <c r="Z1358" i="1" s="1"/>
  <c r="U1359" i="1"/>
  <c r="T1359" i="1" s="1"/>
  <c r="Z1359" i="1" s="1"/>
  <c r="U1360" i="1"/>
  <c r="T1360" i="1" s="1"/>
  <c r="Z1360" i="1" s="1"/>
  <c r="U1361" i="1"/>
  <c r="T1361" i="1" s="1"/>
  <c r="Z1361" i="1" s="1"/>
  <c r="U1362" i="1"/>
  <c r="T1362" i="1" s="1"/>
  <c r="Z1362" i="1" s="1"/>
  <c r="U1363" i="1"/>
  <c r="T1363" i="1" s="1"/>
  <c r="Z1363" i="1" s="1"/>
  <c r="U1364" i="1"/>
  <c r="T1364" i="1" s="1"/>
  <c r="Z1364" i="1" s="1"/>
  <c r="U1365" i="1"/>
  <c r="T1365" i="1" s="1"/>
  <c r="Z1365" i="1" s="1"/>
  <c r="U1366" i="1"/>
  <c r="T1366" i="1" s="1"/>
  <c r="Z1366" i="1" s="1"/>
  <c r="U1367" i="1"/>
  <c r="T1367" i="1" s="1"/>
  <c r="Z1367" i="1" s="1"/>
  <c r="U1368" i="1"/>
  <c r="T1368" i="1" s="1"/>
  <c r="Z1368" i="1" s="1"/>
  <c r="U1369" i="1"/>
  <c r="T1369" i="1" s="1"/>
  <c r="Z1369" i="1" s="1"/>
  <c r="U1370" i="1"/>
  <c r="T1370" i="1" s="1"/>
  <c r="Z1370" i="1" s="1"/>
  <c r="U1371" i="1"/>
  <c r="T1371" i="1" s="1"/>
  <c r="Z1371" i="1" s="1"/>
  <c r="U1372" i="1"/>
  <c r="T1372" i="1" s="1"/>
  <c r="Z1372" i="1" s="1"/>
  <c r="U1373" i="1"/>
  <c r="T1373" i="1" s="1"/>
  <c r="Z1373" i="1" s="1"/>
  <c r="U1374" i="1"/>
  <c r="T1374" i="1" s="1"/>
  <c r="Z1374" i="1" s="1"/>
  <c r="U1375" i="1"/>
  <c r="T1375" i="1" s="1"/>
  <c r="Z1375" i="1" s="1"/>
  <c r="U1376" i="1"/>
  <c r="T1376" i="1" s="1"/>
  <c r="Z1376" i="1" s="1"/>
  <c r="U1377" i="1"/>
  <c r="T1377" i="1" s="1"/>
  <c r="Z1377" i="1" s="1"/>
  <c r="U1378" i="1"/>
  <c r="T1378" i="1" s="1"/>
  <c r="Z1378" i="1" s="1"/>
  <c r="U1379" i="1"/>
  <c r="T1379" i="1" s="1"/>
  <c r="Z1379" i="1" s="1"/>
  <c r="U1380" i="1"/>
  <c r="T1380" i="1" s="1"/>
  <c r="Z1380" i="1" s="1"/>
  <c r="U1381" i="1"/>
  <c r="T1381" i="1" s="1"/>
  <c r="Z1381" i="1" s="1"/>
  <c r="U1382" i="1"/>
  <c r="T1382" i="1" s="1"/>
  <c r="Z1382" i="1" s="1"/>
  <c r="U1383" i="1"/>
  <c r="T1383" i="1" s="1"/>
  <c r="Z1383" i="1" s="1"/>
  <c r="U1384" i="1"/>
  <c r="T1384" i="1" s="1"/>
  <c r="Z1384" i="1" s="1"/>
  <c r="U1385" i="1"/>
  <c r="T1385" i="1" s="1"/>
  <c r="Z1385" i="1" s="1"/>
  <c r="U1386" i="1"/>
  <c r="T1386" i="1" s="1"/>
  <c r="Z1386" i="1" s="1"/>
  <c r="U1387" i="1"/>
  <c r="T1387" i="1" s="1"/>
  <c r="Z1387" i="1" s="1"/>
  <c r="U1388" i="1"/>
  <c r="T1388" i="1" s="1"/>
  <c r="Z1388" i="1" s="1"/>
  <c r="U1389" i="1"/>
  <c r="T1389" i="1" s="1"/>
  <c r="Z1389" i="1" s="1"/>
  <c r="U1390" i="1"/>
  <c r="T1390" i="1" s="1"/>
  <c r="Z1390" i="1" s="1"/>
  <c r="U1391" i="1"/>
  <c r="T1391" i="1" s="1"/>
  <c r="Z1391" i="1" s="1"/>
  <c r="U1392" i="1"/>
  <c r="T1392" i="1" s="1"/>
  <c r="Z1392" i="1" s="1"/>
  <c r="U1393" i="1"/>
  <c r="T1393" i="1" s="1"/>
  <c r="Z1393" i="1" s="1"/>
  <c r="U1394" i="1"/>
  <c r="T1394" i="1" s="1"/>
  <c r="Z1394" i="1" s="1"/>
  <c r="U1395" i="1"/>
  <c r="T1395" i="1" s="1"/>
  <c r="Z1395" i="1" s="1"/>
  <c r="U1396" i="1"/>
  <c r="T1396" i="1" s="1"/>
  <c r="Z1396" i="1" s="1"/>
  <c r="U1397" i="1"/>
  <c r="T1397" i="1" s="1"/>
  <c r="Z1397" i="1" s="1"/>
  <c r="U1398" i="1"/>
  <c r="T1398" i="1" s="1"/>
  <c r="Z1398" i="1" s="1"/>
  <c r="U1399" i="1"/>
  <c r="T1399" i="1" s="1"/>
  <c r="Z1399" i="1" s="1"/>
  <c r="U1400" i="1"/>
  <c r="T1400" i="1" s="1"/>
  <c r="Z1400" i="1" s="1"/>
  <c r="U1401" i="1"/>
  <c r="T1401" i="1" s="1"/>
  <c r="Z1401" i="1" s="1"/>
  <c r="U1402" i="1"/>
  <c r="T1402" i="1" s="1"/>
  <c r="Z1402" i="1" s="1"/>
  <c r="U1403" i="1"/>
  <c r="T1403" i="1" s="1"/>
  <c r="Z1403" i="1" s="1"/>
  <c r="U1404" i="1"/>
  <c r="T1404" i="1" s="1"/>
  <c r="Z1404" i="1" s="1"/>
  <c r="U1405" i="1"/>
  <c r="T1405" i="1" s="1"/>
  <c r="Z1405" i="1" s="1"/>
  <c r="U1406" i="1"/>
  <c r="T1406" i="1" s="1"/>
  <c r="Z1406" i="1" s="1"/>
  <c r="U1407" i="1"/>
  <c r="T1407" i="1" s="1"/>
  <c r="Z1407" i="1" s="1"/>
  <c r="U1408" i="1"/>
  <c r="T1408" i="1" s="1"/>
  <c r="Z1408" i="1" s="1"/>
  <c r="U1409" i="1"/>
  <c r="T1409" i="1" s="1"/>
  <c r="Z1409" i="1" s="1"/>
  <c r="U1410" i="1"/>
  <c r="T1410" i="1" s="1"/>
  <c r="Z1410" i="1" s="1"/>
  <c r="U1411" i="1"/>
  <c r="T1411" i="1" s="1"/>
  <c r="Z1411" i="1" s="1"/>
  <c r="U1412" i="1"/>
  <c r="T1412" i="1" s="1"/>
  <c r="Z1412" i="1" s="1"/>
  <c r="U1413" i="1"/>
  <c r="T1413" i="1" s="1"/>
  <c r="Z1413" i="1" s="1"/>
  <c r="U1414" i="1"/>
  <c r="T1414" i="1" s="1"/>
  <c r="Z1414" i="1" s="1"/>
  <c r="U1415" i="1"/>
  <c r="T1415" i="1" s="1"/>
  <c r="Z1415" i="1" s="1"/>
  <c r="U1416" i="1"/>
  <c r="T1416" i="1" s="1"/>
  <c r="Z1416" i="1" s="1"/>
  <c r="U1417" i="1"/>
  <c r="T1417" i="1" s="1"/>
  <c r="Z1417" i="1" s="1"/>
  <c r="U1418" i="1"/>
  <c r="T1418" i="1" s="1"/>
  <c r="Z1418" i="1" s="1"/>
  <c r="U1419" i="1"/>
  <c r="T1419" i="1" s="1"/>
  <c r="Z1419" i="1" s="1"/>
  <c r="U1420" i="1"/>
  <c r="T1420" i="1" s="1"/>
  <c r="Z1420" i="1" s="1"/>
  <c r="U1421" i="1"/>
  <c r="T1421" i="1" s="1"/>
  <c r="Z1421" i="1" s="1"/>
  <c r="U1422" i="1"/>
  <c r="T1422" i="1" s="1"/>
  <c r="Z1422" i="1" s="1"/>
  <c r="U1423" i="1"/>
  <c r="T1423" i="1" s="1"/>
  <c r="Z1423" i="1" s="1"/>
  <c r="U1424" i="1"/>
  <c r="T1424" i="1" s="1"/>
  <c r="Z1424" i="1" s="1"/>
  <c r="U1425" i="1"/>
  <c r="T1425" i="1" s="1"/>
  <c r="Z1425" i="1" s="1"/>
  <c r="U1426" i="1"/>
  <c r="T1426" i="1" s="1"/>
  <c r="Z1426" i="1" s="1"/>
  <c r="U1427" i="1"/>
  <c r="T1427" i="1" s="1"/>
  <c r="Z1427" i="1" s="1"/>
  <c r="U1428" i="1"/>
  <c r="T1428" i="1" s="1"/>
  <c r="Z1428" i="1" s="1"/>
  <c r="U1429" i="1"/>
  <c r="T1429" i="1" s="1"/>
  <c r="Z1429" i="1" s="1"/>
  <c r="U1430" i="1"/>
  <c r="T1430" i="1" s="1"/>
  <c r="U1431" i="1"/>
  <c r="T1431" i="1" s="1"/>
  <c r="U1432" i="1"/>
  <c r="T1432" i="1" s="1"/>
  <c r="U1433" i="1"/>
  <c r="T1433" i="1" s="1"/>
  <c r="U1434" i="1"/>
  <c r="T1434" i="1" s="1"/>
  <c r="U1435" i="1"/>
  <c r="T1435" i="1" s="1"/>
  <c r="U1436" i="1"/>
  <c r="T1436" i="1" s="1"/>
  <c r="U1437" i="1"/>
  <c r="T1437" i="1" s="1"/>
  <c r="U1438" i="1"/>
  <c r="T1438" i="1" s="1"/>
  <c r="U1439" i="1"/>
  <c r="T1439" i="1" s="1"/>
  <c r="U1440" i="1"/>
  <c r="T1440" i="1" s="1"/>
  <c r="U1441" i="1"/>
  <c r="T1441" i="1" s="1"/>
  <c r="U1442" i="1"/>
  <c r="T1442" i="1" s="1"/>
  <c r="U1443" i="1"/>
  <c r="T1443" i="1" s="1"/>
  <c r="U1444" i="1"/>
  <c r="T1444" i="1" s="1"/>
  <c r="U1445" i="1"/>
  <c r="T1445" i="1" s="1"/>
  <c r="U1446" i="1"/>
  <c r="T1446" i="1" s="1"/>
  <c r="U1447" i="1"/>
  <c r="T1447" i="1" s="1"/>
  <c r="U1448" i="1"/>
  <c r="T1448" i="1" s="1"/>
  <c r="U1449" i="1"/>
  <c r="T1449" i="1" s="1"/>
  <c r="U1450" i="1"/>
  <c r="T1450" i="1" s="1"/>
  <c r="U1451" i="1"/>
  <c r="T1451" i="1" s="1"/>
  <c r="U1452" i="1"/>
  <c r="T1452" i="1" s="1"/>
  <c r="U1453" i="1"/>
  <c r="T1453" i="1" s="1"/>
  <c r="U1454" i="1"/>
  <c r="T1454" i="1" s="1"/>
  <c r="U1455" i="1"/>
  <c r="T1455" i="1" s="1"/>
  <c r="U1456" i="1"/>
  <c r="T1456" i="1" s="1"/>
  <c r="U1457" i="1"/>
  <c r="T1457" i="1" s="1"/>
  <c r="U1458" i="1"/>
  <c r="T1458" i="1" s="1"/>
  <c r="U1459" i="1"/>
  <c r="T1459" i="1" s="1"/>
  <c r="U1460" i="1"/>
  <c r="T1460" i="1" s="1"/>
  <c r="U1461" i="1"/>
  <c r="T1461" i="1" s="1"/>
  <c r="U1462" i="1"/>
  <c r="T1462" i="1" s="1"/>
  <c r="U1463" i="1"/>
  <c r="T1463" i="1" s="1"/>
  <c r="U1464" i="1"/>
  <c r="T1464" i="1" s="1"/>
  <c r="U1465" i="1"/>
  <c r="T1465" i="1" s="1"/>
  <c r="U1466" i="1"/>
  <c r="T1466" i="1" s="1"/>
  <c r="U1467" i="1"/>
  <c r="T1467" i="1" s="1"/>
  <c r="U1468" i="1"/>
  <c r="T1468" i="1" s="1"/>
  <c r="U1469" i="1"/>
  <c r="T1469" i="1" s="1"/>
  <c r="U1470" i="1"/>
  <c r="T1470" i="1" s="1"/>
  <c r="U1471" i="1"/>
  <c r="T1471" i="1" s="1"/>
  <c r="U1472" i="1"/>
  <c r="T1472" i="1" s="1"/>
  <c r="U1473" i="1"/>
  <c r="T1473" i="1" s="1"/>
  <c r="U1474" i="1"/>
  <c r="T1474" i="1" s="1"/>
  <c r="U1475" i="1"/>
  <c r="T1475" i="1" s="1"/>
  <c r="U1476" i="1"/>
  <c r="T1476" i="1" s="1"/>
  <c r="U1477" i="1"/>
  <c r="T1477" i="1" s="1"/>
  <c r="U1478" i="1"/>
  <c r="T1478" i="1" s="1"/>
  <c r="U1479" i="1"/>
  <c r="T1479" i="1" s="1"/>
  <c r="U1480" i="1"/>
  <c r="T1480" i="1" s="1"/>
  <c r="U1481" i="1"/>
  <c r="T1481" i="1" s="1"/>
  <c r="U1482" i="1"/>
  <c r="T1482" i="1" s="1"/>
  <c r="U1483" i="1"/>
  <c r="T1483" i="1" s="1"/>
  <c r="U1484" i="1"/>
  <c r="T1484" i="1" s="1"/>
  <c r="U1485" i="1"/>
  <c r="T1485" i="1" s="1"/>
  <c r="U1486" i="1"/>
  <c r="T1486" i="1" s="1"/>
  <c r="U1487" i="1"/>
  <c r="T1487" i="1" s="1"/>
  <c r="U1488" i="1"/>
  <c r="T1488" i="1" s="1"/>
  <c r="U1489" i="1"/>
  <c r="T1489" i="1" s="1"/>
  <c r="U1490" i="1"/>
  <c r="T1490" i="1" s="1"/>
  <c r="U1491" i="1"/>
  <c r="T1491" i="1" s="1"/>
  <c r="U1492" i="1"/>
  <c r="T1492" i="1" s="1"/>
  <c r="U1493" i="1"/>
  <c r="T1493" i="1" s="1"/>
  <c r="U1494" i="1"/>
  <c r="T1494" i="1" s="1"/>
  <c r="U1495" i="1"/>
  <c r="T1495" i="1" s="1"/>
  <c r="U1496" i="1"/>
  <c r="T1496" i="1" s="1"/>
  <c r="U1497" i="1"/>
  <c r="T1497" i="1" s="1"/>
  <c r="U1498" i="1"/>
  <c r="T1498" i="1" s="1"/>
  <c r="Z1498" i="1" s="1"/>
  <c r="U1499" i="1"/>
  <c r="T1499" i="1" s="1"/>
  <c r="Z1499" i="1" s="1"/>
  <c r="U1500" i="1"/>
  <c r="T1500" i="1" s="1"/>
  <c r="Z1500" i="1" s="1"/>
  <c r="U1501" i="1"/>
  <c r="T1501" i="1" s="1"/>
  <c r="Z1501" i="1" s="1"/>
  <c r="U1502" i="1"/>
  <c r="T1502" i="1" s="1"/>
  <c r="Z1502" i="1" s="1"/>
  <c r="U1503" i="1"/>
  <c r="T1503" i="1" s="1"/>
  <c r="Z1503" i="1" s="1"/>
  <c r="U1504" i="1"/>
  <c r="T1504" i="1" s="1"/>
  <c r="Z1504" i="1" s="1"/>
  <c r="U1505" i="1"/>
  <c r="T1505" i="1" s="1"/>
  <c r="Z1505" i="1" s="1"/>
  <c r="U1506" i="1"/>
  <c r="T1506" i="1" s="1"/>
  <c r="Z1506" i="1" s="1"/>
  <c r="U1507" i="1"/>
  <c r="T1507" i="1" s="1"/>
  <c r="Z1507" i="1" s="1"/>
  <c r="U1508" i="1"/>
  <c r="T1508" i="1" s="1"/>
  <c r="Z1508" i="1" s="1"/>
  <c r="U1509" i="1"/>
  <c r="T1509" i="1" s="1"/>
  <c r="Z1509" i="1" s="1"/>
  <c r="U1510" i="1"/>
  <c r="T1510" i="1" s="1"/>
  <c r="Z1510" i="1" s="1"/>
  <c r="U1511" i="1"/>
  <c r="T1511" i="1" s="1"/>
  <c r="Z1511" i="1" s="1"/>
  <c r="U1512" i="1"/>
  <c r="T1512" i="1" s="1"/>
  <c r="Z1512" i="1" s="1"/>
  <c r="U1513" i="1"/>
  <c r="T1513" i="1" s="1"/>
  <c r="Z1513" i="1" s="1"/>
  <c r="U1514" i="1"/>
  <c r="T1514" i="1" s="1"/>
  <c r="Z1514" i="1" s="1"/>
  <c r="U1515" i="1"/>
  <c r="T1515" i="1" s="1"/>
  <c r="Z1515" i="1" s="1"/>
  <c r="U1516" i="1"/>
  <c r="T1516" i="1" s="1"/>
  <c r="Z1516" i="1" s="1"/>
  <c r="U1517" i="1"/>
  <c r="T1517" i="1" s="1"/>
  <c r="Z1517" i="1" s="1"/>
  <c r="U1518" i="1"/>
  <c r="T1518" i="1" s="1"/>
  <c r="Z1518" i="1" s="1"/>
  <c r="U1519" i="1"/>
  <c r="T1519" i="1" s="1"/>
  <c r="Z1519" i="1" s="1"/>
  <c r="U1520" i="1"/>
  <c r="T1520" i="1" s="1"/>
  <c r="Z1520" i="1" s="1"/>
  <c r="U1521" i="1"/>
  <c r="T1521" i="1" s="1"/>
  <c r="Z1521" i="1" s="1"/>
  <c r="U1522" i="1"/>
  <c r="T1522" i="1" s="1"/>
  <c r="Z1522" i="1" s="1"/>
  <c r="U1523" i="1"/>
  <c r="T1523" i="1" s="1"/>
  <c r="Z1523" i="1" s="1"/>
  <c r="U1524" i="1"/>
  <c r="T1524" i="1" s="1"/>
  <c r="Z1524" i="1" s="1"/>
  <c r="U1525" i="1"/>
  <c r="T1525" i="1" s="1"/>
  <c r="Z1525" i="1" s="1"/>
  <c r="U1526" i="1"/>
  <c r="T1526" i="1" s="1"/>
  <c r="Z1526" i="1" s="1"/>
  <c r="U1527" i="1"/>
  <c r="T1527" i="1" s="1"/>
  <c r="Z1527" i="1" s="1"/>
  <c r="U1528" i="1"/>
  <c r="T1528" i="1" s="1"/>
  <c r="Z1528" i="1" s="1"/>
  <c r="U1529" i="1"/>
  <c r="T1529" i="1" s="1"/>
  <c r="Z1529" i="1" s="1"/>
  <c r="U1530" i="1"/>
  <c r="T1530" i="1" s="1"/>
  <c r="Z1530" i="1" s="1"/>
  <c r="U1531" i="1"/>
  <c r="T1531" i="1" s="1"/>
  <c r="Z1531" i="1" s="1"/>
  <c r="U1532" i="1"/>
  <c r="T1532" i="1" s="1"/>
  <c r="Z1532" i="1" s="1"/>
  <c r="U1533" i="1"/>
  <c r="T1533" i="1" s="1"/>
  <c r="Z1533" i="1" s="1"/>
  <c r="U1534" i="1"/>
  <c r="T1534" i="1" s="1"/>
  <c r="Z1534" i="1" s="1"/>
  <c r="U1535" i="1"/>
  <c r="T1535" i="1" s="1"/>
  <c r="Z1535" i="1" s="1"/>
  <c r="U1536" i="1"/>
  <c r="T1536" i="1" s="1"/>
  <c r="Z1536" i="1" s="1"/>
  <c r="U1537" i="1"/>
  <c r="T1537" i="1" s="1"/>
  <c r="Z1537" i="1" s="1"/>
  <c r="U1538" i="1"/>
  <c r="T1538" i="1" s="1"/>
  <c r="Z1538" i="1" s="1"/>
  <c r="U1539" i="1"/>
  <c r="T1539" i="1" s="1"/>
  <c r="Z1539" i="1" s="1"/>
  <c r="U1540" i="1"/>
  <c r="T1540" i="1" s="1"/>
  <c r="Z1540" i="1" s="1"/>
  <c r="U1541" i="1"/>
  <c r="T1541" i="1" s="1"/>
  <c r="Z1541" i="1" s="1"/>
  <c r="U1542" i="1"/>
  <c r="T1542" i="1" s="1"/>
  <c r="Z1542" i="1" s="1"/>
  <c r="U1543" i="1"/>
  <c r="T1543" i="1" s="1"/>
  <c r="Z1543" i="1" s="1"/>
  <c r="U1544" i="1"/>
  <c r="T1544" i="1" s="1"/>
  <c r="Z1544" i="1" s="1"/>
  <c r="U1545" i="1"/>
  <c r="T1545" i="1" s="1"/>
  <c r="Z1545" i="1" s="1"/>
  <c r="U1546" i="1"/>
  <c r="T1546" i="1" s="1"/>
  <c r="Z1546" i="1" s="1"/>
  <c r="U1547" i="1"/>
  <c r="T1547" i="1" s="1"/>
  <c r="Z1547" i="1" s="1"/>
  <c r="U1548" i="1"/>
  <c r="T1548" i="1" s="1"/>
  <c r="Z1548" i="1" s="1"/>
  <c r="U1549" i="1"/>
  <c r="T1549" i="1" s="1"/>
  <c r="Z1549" i="1" s="1"/>
  <c r="U1550" i="1"/>
  <c r="T1550" i="1" s="1"/>
  <c r="Z1550" i="1" s="1"/>
  <c r="U1551" i="1"/>
  <c r="T1551" i="1" s="1"/>
  <c r="Z1551" i="1" s="1"/>
  <c r="U1552" i="1"/>
  <c r="T1552" i="1" s="1"/>
  <c r="Z1552" i="1" s="1"/>
  <c r="U1553" i="1"/>
  <c r="T1553" i="1" s="1"/>
  <c r="Z1553" i="1" s="1"/>
  <c r="U1554" i="1"/>
  <c r="T1554" i="1" s="1"/>
  <c r="Z1554" i="1" s="1"/>
  <c r="U1555" i="1"/>
  <c r="T1555" i="1" s="1"/>
  <c r="Z1555" i="1" s="1"/>
  <c r="U1556" i="1"/>
  <c r="T1556" i="1" s="1"/>
  <c r="Z1556" i="1" s="1"/>
  <c r="U1557" i="1"/>
  <c r="T1557" i="1" s="1"/>
  <c r="Z1557" i="1" s="1"/>
  <c r="U1558" i="1"/>
  <c r="T1558" i="1" s="1"/>
  <c r="Z1558" i="1" s="1"/>
  <c r="U1559" i="1"/>
  <c r="T1559" i="1" s="1"/>
  <c r="Z1559" i="1" s="1"/>
  <c r="U1560" i="1"/>
  <c r="T1560" i="1" s="1"/>
  <c r="Z1560" i="1" s="1"/>
  <c r="U1561" i="1"/>
  <c r="T1561" i="1" s="1"/>
  <c r="Z1561" i="1" s="1"/>
  <c r="U1562" i="1"/>
  <c r="T1562" i="1" s="1"/>
  <c r="Z1562" i="1" s="1"/>
  <c r="U1563" i="1"/>
  <c r="T1563" i="1" s="1"/>
  <c r="Z1563" i="1" s="1"/>
  <c r="U1564" i="1"/>
  <c r="T1564" i="1" s="1"/>
  <c r="Z1564" i="1" s="1"/>
  <c r="U1565" i="1"/>
  <c r="T1565" i="1" s="1"/>
  <c r="Z1565" i="1" s="1"/>
  <c r="U1566" i="1"/>
  <c r="T1566" i="1" s="1"/>
  <c r="U1567" i="1"/>
  <c r="T1567" i="1" s="1"/>
  <c r="U1568" i="1"/>
  <c r="T1568" i="1" s="1"/>
  <c r="U1569" i="1"/>
  <c r="T1569" i="1" s="1"/>
  <c r="U1570" i="1"/>
  <c r="T1570" i="1" s="1"/>
  <c r="U1571" i="1"/>
  <c r="T1571" i="1" s="1"/>
  <c r="U1572" i="1"/>
  <c r="T1572" i="1" s="1"/>
  <c r="U1573" i="1"/>
  <c r="T1573" i="1" s="1"/>
  <c r="U1574" i="1"/>
  <c r="T1574" i="1" s="1"/>
  <c r="U1575" i="1"/>
  <c r="T1575" i="1" s="1"/>
  <c r="U1576" i="1"/>
  <c r="T1576" i="1" s="1"/>
  <c r="U1577" i="1"/>
  <c r="T1577" i="1" s="1"/>
  <c r="U1578" i="1"/>
  <c r="T1578" i="1" s="1"/>
  <c r="U1579" i="1"/>
  <c r="T1579" i="1" s="1"/>
  <c r="U1580" i="1"/>
  <c r="T1580" i="1" s="1"/>
  <c r="U1581" i="1"/>
  <c r="T1581" i="1" s="1"/>
  <c r="U1582" i="1"/>
  <c r="T1582" i="1" s="1"/>
  <c r="U1583" i="1"/>
  <c r="T1583" i="1" s="1"/>
  <c r="U1584" i="1"/>
  <c r="T1584" i="1" s="1"/>
  <c r="U1585" i="1"/>
  <c r="T1585" i="1" s="1"/>
  <c r="U1586" i="1"/>
  <c r="T1586" i="1" s="1"/>
  <c r="U1587" i="1"/>
  <c r="T1587" i="1" s="1"/>
  <c r="U1588" i="1"/>
  <c r="T1588" i="1" s="1"/>
  <c r="U1589" i="1"/>
  <c r="T1589" i="1" s="1"/>
  <c r="U1590" i="1"/>
  <c r="T1590" i="1" s="1"/>
  <c r="U1591" i="1"/>
  <c r="T1591" i="1" s="1"/>
  <c r="U1592" i="1"/>
  <c r="T1592" i="1" s="1"/>
  <c r="U1593" i="1"/>
  <c r="T1593" i="1" s="1"/>
  <c r="U1594" i="1"/>
  <c r="T1594" i="1" s="1"/>
  <c r="U1595" i="1"/>
  <c r="T1595" i="1" s="1"/>
  <c r="U1596" i="1"/>
  <c r="T1596" i="1" s="1"/>
  <c r="U1597" i="1"/>
  <c r="T1597" i="1" s="1"/>
  <c r="U1598" i="1"/>
  <c r="T1598" i="1" s="1"/>
  <c r="U1599" i="1"/>
  <c r="T1599" i="1" s="1"/>
  <c r="U1600" i="1"/>
  <c r="T1600" i="1" s="1"/>
  <c r="Z1600" i="1" s="1"/>
  <c r="U1601" i="1"/>
  <c r="T1601" i="1" s="1"/>
  <c r="Z1601" i="1" s="1"/>
  <c r="U1602" i="1"/>
  <c r="T1602" i="1" s="1"/>
  <c r="Z1602" i="1" s="1"/>
  <c r="U1603" i="1"/>
  <c r="T1603" i="1" s="1"/>
  <c r="Z1603" i="1" s="1"/>
  <c r="U1604" i="1"/>
  <c r="T1604" i="1" s="1"/>
  <c r="Z1604" i="1" s="1"/>
  <c r="U1605" i="1"/>
  <c r="T1605" i="1" s="1"/>
  <c r="Z1605" i="1" s="1"/>
  <c r="U1606" i="1"/>
  <c r="T1606" i="1" s="1"/>
  <c r="Z1606" i="1" s="1"/>
  <c r="U1607" i="1"/>
  <c r="T1607" i="1" s="1"/>
  <c r="Z1607" i="1" s="1"/>
  <c r="U1608" i="1"/>
  <c r="T1608" i="1" s="1"/>
  <c r="Z1608" i="1" s="1"/>
  <c r="U1609" i="1"/>
  <c r="T1609" i="1" s="1"/>
  <c r="Z1609" i="1" s="1"/>
  <c r="U1610" i="1"/>
  <c r="T1610" i="1" s="1"/>
  <c r="Z1610" i="1" s="1"/>
  <c r="U1611" i="1"/>
  <c r="T1611" i="1" s="1"/>
  <c r="Z1611" i="1" s="1"/>
  <c r="U1612" i="1"/>
  <c r="T1612" i="1" s="1"/>
  <c r="Z1612" i="1" s="1"/>
  <c r="U1613" i="1"/>
  <c r="T1613" i="1" s="1"/>
  <c r="Z1613" i="1" s="1"/>
  <c r="U1614" i="1"/>
  <c r="T1614" i="1" s="1"/>
  <c r="Z1614" i="1" s="1"/>
  <c r="U1615" i="1"/>
  <c r="T1615" i="1" s="1"/>
  <c r="Z1615" i="1" s="1"/>
  <c r="U1616" i="1"/>
  <c r="T1616" i="1" s="1"/>
  <c r="Z1616" i="1" s="1"/>
  <c r="U1617" i="1"/>
  <c r="T1617" i="1" s="1"/>
  <c r="Z1617" i="1" s="1"/>
  <c r="U1618" i="1"/>
  <c r="T1618" i="1" s="1"/>
  <c r="Z1618" i="1" s="1"/>
  <c r="U1619" i="1"/>
  <c r="T1619" i="1" s="1"/>
  <c r="Z1619" i="1" s="1"/>
  <c r="U1620" i="1"/>
  <c r="T1620" i="1" s="1"/>
  <c r="Z1620" i="1" s="1"/>
  <c r="U1621" i="1"/>
  <c r="T1621" i="1" s="1"/>
  <c r="Z1621" i="1" s="1"/>
  <c r="U1622" i="1"/>
  <c r="T1622" i="1" s="1"/>
  <c r="Z1622" i="1" s="1"/>
  <c r="U1623" i="1"/>
  <c r="T1623" i="1" s="1"/>
  <c r="Z1623" i="1" s="1"/>
  <c r="U1624" i="1"/>
  <c r="T1624" i="1" s="1"/>
  <c r="Z1624" i="1" s="1"/>
  <c r="U1625" i="1"/>
  <c r="T1625" i="1" s="1"/>
  <c r="Z1625" i="1" s="1"/>
  <c r="U1626" i="1"/>
  <c r="T1626" i="1" s="1"/>
  <c r="Z1626" i="1" s="1"/>
  <c r="U1627" i="1"/>
  <c r="T1627" i="1" s="1"/>
  <c r="Z1627" i="1" s="1"/>
  <c r="U1628" i="1"/>
  <c r="T1628" i="1" s="1"/>
  <c r="Z1628" i="1" s="1"/>
  <c r="U1629" i="1"/>
  <c r="T1629" i="1" s="1"/>
  <c r="Z1629" i="1" s="1"/>
  <c r="U1630" i="1"/>
  <c r="T1630" i="1" s="1"/>
  <c r="Z1630" i="1" s="1"/>
  <c r="U1631" i="1"/>
  <c r="T1631" i="1" s="1"/>
  <c r="Z1631" i="1" s="1"/>
  <c r="U1632" i="1"/>
  <c r="T1632" i="1" s="1"/>
  <c r="Z1632" i="1" s="1"/>
  <c r="U1633" i="1"/>
  <c r="T1633" i="1" s="1"/>
  <c r="Z1633" i="1" s="1"/>
  <c r="U1634" i="1"/>
  <c r="T1634" i="1" s="1"/>
  <c r="U1635" i="1"/>
  <c r="T1635" i="1" s="1"/>
  <c r="U1636" i="1"/>
  <c r="T1636" i="1" s="1"/>
  <c r="U1637" i="1"/>
  <c r="T1637" i="1" s="1"/>
  <c r="U1638" i="1"/>
  <c r="T1638" i="1" s="1"/>
  <c r="U1639" i="1"/>
  <c r="T1639" i="1" s="1"/>
  <c r="U1640" i="1"/>
  <c r="T1640" i="1" s="1"/>
  <c r="U1641" i="1"/>
  <c r="T1641" i="1" s="1"/>
  <c r="U1642" i="1"/>
  <c r="T1642" i="1" s="1"/>
  <c r="U1643" i="1"/>
  <c r="T1643" i="1" s="1"/>
  <c r="U1644" i="1"/>
  <c r="T1644" i="1" s="1"/>
  <c r="U1645" i="1"/>
  <c r="T1645" i="1" s="1"/>
  <c r="U1646" i="1"/>
  <c r="T1646" i="1" s="1"/>
  <c r="U1647" i="1"/>
  <c r="T1647" i="1" s="1"/>
  <c r="U1648" i="1"/>
  <c r="T1648" i="1" s="1"/>
  <c r="U1649" i="1"/>
  <c r="T1649" i="1" s="1"/>
  <c r="U1650" i="1"/>
  <c r="T1650" i="1" s="1"/>
  <c r="U1651" i="1"/>
  <c r="T1651" i="1" s="1"/>
  <c r="U1652" i="1"/>
  <c r="T1652" i="1" s="1"/>
  <c r="U1653" i="1"/>
  <c r="T1653" i="1" s="1"/>
  <c r="U1654" i="1"/>
  <c r="T1654" i="1" s="1"/>
  <c r="U1655" i="1"/>
  <c r="T1655" i="1" s="1"/>
  <c r="U1656" i="1"/>
  <c r="T1656" i="1" s="1"/>
  <c r="U1657" i="1"/>
  <c r="T1657" i="1" s="1"/>
  <c r="U1658" i="1"/>
  <c r="T1658" i="1" s="1"/>
  <c r="U1659" i="1"/>
  <c r="T1659" i="1" s="1"/>
  <c r="U1660" i="1"/>
  <c r="T1660" i="1" s="1"/>
  <c r="U1661" i="1"/>
  <c r="T1661" i="1" s="1"/>
  <c r="U1662" i="1"/>
  <c r="T1662" i="1" s="1"/>
  <c r="U1663" i="1"/>
  <c r="T1663" i="1" s="1"/>
  <c r="U1664" i="1"/>
  <c r="T1664" i="1" s="1"/>
  <c r="U1665" i="1"/>
  <c r="T1665" i="1" s="1"/>
  <c r="U1666" i="1"/>
  <c r="T1666" i="1" s="1"/>
  <c r="U1667" i="1"/>
  <c r="T1667" i="1" s="1"/>
  <c r="U1668" i="1"/>
  <c r="T1668" i="1" s="1"/>
  <c r="U1669" i="1"/>
  <c r="T1669" i="1" s="1"/>
  <c r="U1670" i="1"/>
  <c r="T1670" i="1" s="1"/>
  <c r="U1671" i="1"/>
  <c r="T1671" i="1" s="1"/>
  <c r="U1672" i="1"/>
  <c r="T1672" i="1" s="1"/>
  <c r="U1673" i="1"/>
  <c r="T1673" i="1" s="1"/>
  <c r="U1674" i="1"/>
  <c r="T1674" i="1" s="1"/>
  <c r="U1675" i="1"/>
  <c r="T1675" i="1" s="1"/>
  <c r="U1676" i="1"/>
  <c r="T1676" i="1" s="1"/>
  <c r="U1677" i="1"/>
  <c r="T1677" i="1" s="1"/>
  <c r="U1678" i="1"/>
  <c r="T1678" i="1" s="1"/>
  <c r="U1679" i="1"/>
  <c r="T1679" i="1" s="1"/>
  <c r="U1680" i="1"/>
  <c r="T1680" i="1" s="1"/>
  <c r="U1681" i="1"/>
  <c r="T1681" i="1" s="1"/>
  <c r="U1682" i="1"/>
  <c r="T1682" i="1" s="1"/>
  <c r="U1683" i="1"/>
  <c r="T1683" i="1" s="1"/>
  <c r="U1684" i="1"/>
  <c r="T1684" i="1" s="1"/>
  <c r="U1685" i="1"/>
  <c r="T1685" i="1" s="1"/>
  <c r="U1686" i="1"/>
  <c r="T1686" i="1" s="1"/>
  <c r="U1687" i="1"/>
  <c r="T1687" i="1" s="1"/>
  <c r="U1688" i="1"/>
  <c r="T1688" i="1" s="1"/>
  <c r="U1689" i="1"/>
  <c r="T1689" i="1" s="1"/>
  <c r="U1690" i="1"/>
  <c r="T1690" i="1" s="1"/>
  <c r="U1691" i="1"/>
  <c r="T1691" i="1" s="1"/>
  <c r="U1692" i="1"/>
  <c r="T1692" i="1" s="1"/>
  <c r="U1693" i="1"/>
  <c r="T1693" i="1" s="1"/>
  <c r="U1694" i="1"/>
  <c r="T1694" i="1" s="1"/>
  <c r="U1695" i="1"/>
  <c r="T1695" i="1" s="1"/>
  <c r="U1696" i="1"/>
  <c r="T1696" i="1" s="1"/>
  <c r="U1697" i="1"/>
  <c r="T1697" i="1" s="1"/>
  <c r="U1698" i="1"/>
  <c r="T1698" i="1" s="1"/>
  <c r="U1699" i="1"/>
  <c r="T1699" i="1" s="1"/>
  <c r="U1700" i="1"/>
  <c r="T1700" i="1" s="1"/>
  <c r="U1701" i="1"/>
  <c r="T1701" i="1" s="1"/>
  <c r="U1702" i="1"/>
  <c r="T1702" i="1" s="1"/>
  <c r="U1703" i="1"/>
  <c r="T1703" i="1" s="1"/>
  <c r="U1704" i="1"/>
  <c r="T1704" i="1" s="1"/>
  <c r="U1705" i="1"/>
  <c r="T1705" i="1" s="1"/>
  <c r="U1706" i="1"/>
  <c r="T1706" i="1" s="1"/>
  <c r="U1707" i="1"/>
  <c r="T1707" i="1" s="1"/>
  <c r="U1708" i="1"/>
  <c r="T1708" i="1" s="1"/>
  <c r="U1709" i="1"/>
  <c r="T1709" i="1" s="1"/>
  <c r="U1710" i="1"/>
  <c r="T1710" i="1" s="1"/>
  <c r="U1711" i="1"/>
  <c r="T1711" i="1" s="1"/>
  <c r="U1712" i="1"/>
  <c r="T1712" i="1" s="1"/>
  <c r="U1713" i="1"/>
  <c r="T1713" i="1" s="1"/>
  <c r="U1714" i="1"/>
  <c r="T1714" i="1" s="1"/>
  <c r="U1715" i="1"/>
  <c r="T1715" i="1" s="1"/>
  <c r="U1716" i="1"/>
  <c r="T1716" i="1" s="1"/>
  <c r="U1717" i="1"/>
  <c r="T1717" i="1" s="1"/>
  <c r="U1718" i="1"/>
  <c r="T1718" i="1" s="1"/>
  <c r="U1719" i="1"/>
  <c r="T1719" i="1" s="1"/>
  <c r="U1720" i="1"/>
  <c r="T1720" i="1" s="1"/>
  <c r="U1721" i="1"/>
  <c r="T1721" i="1" s="1"/>
  <c r="U1722" i="1"/>
  <c r="T1722" i="1" s="1"/>
  <c r="U1723" i="1"/>
  <c r="T1723" i="1" s="1"/>
  <c r="U1724" i="1"/>
  <c r="T1724" i="1" s="1"/>
  <c r="U1725" i="1"/>
  <c r="T1725" i="1" s="1"/>
  <c r="U1726" i="1"/>
  <c r="T1726" i="1" s="1"/>
  <c r="U1727" i="1"/>
  <c r="T1727" i="1" s="1"/>
  <c r="U1728" i="1"/>
  <c r="T1728" i="1" s="1"/>
  <c r="U1729" i="1"/>
  <c r="T1729" i="1" s="1"/>
  <c r="U1730" i="1"/>
  <c r="T1730" i="1" s="1"/>
  <c r="U1731" i="1"/>
  <c r="T1731" i="1" s="1"/>
  <c r="U1732" i="1"/>
  <c r="T1732" i="1" s="1"/>
  <c r="U1733" i="1"/>
  <c r="T1733" i="1" s="1"/>
  <c r="U1734" i="1"/>
  <c r="T1734" i="1" s="1"/>
  <c r="U1735" i="1"/>
  <c r="T1735" i="1" s="1"/>
  <c r="U1736" i="1"/>
  <c r="T1736" i="1" s="1"/>
  <c r="Z1736" i="1" s="1"/>
  <c r="U1737" i="1"/>
  <c r="T1737" i="1" s="1"/>
  <c r="Z1737" i="1" s="1"/>
  <c r="U1738" i="1"/>
  <c r="T1738" i="1" s="1"/>
  <c r="Z1738" i="1" s="1"/>
  <c r="U1739" i="1"/>
  <c r="T1739" i="1" s="1"/>
  <c r="Z1739" i="1" s="1"/>
  <c r="U1740" i="1"/>
  <c r="T1740" i="1" s="1"/>
  <c r="Z1740" i="1" s="1"/>
  <c r="U1741" i="1"/>
  <c r="T1741" i="1" s="1"/>
  <c r="Z1741" i="1" s="1"/>
  <c r="U1742" i="1"/>
  <c r="T1742" i="1" s="1"/>
  <c r="Z1742" i="1" s="1"/>
  <c r="U1743" i="1"/>
  <c r="T1743" i="1" s="1"/>
  <c r="Z1743" i="1" s="1"/>
  <c r="U1744" i="1"/>
  <c r="T1744" i="1" s="1"/>
  <c r="Z1744" i="1" s="1"/>
  <c r="U1745" i="1"/>
  <c r="T1745" i="1" s="1"/>
  <c r="Z1745" i="1" s="1"/>
  <c r="U1746" i="1"/>
  <c r="T1746" i="1" s="1"/>
  <c r="Z1746" i="1" s="1"/>
  <c r="U1747" i="1"/>
  <c r="T1747" i="1" s="1"/>
  <c r="Z1747" i="1" s="1"/>
  <c r="U1748" i="1"/>
  <c r="T1748" i="1" s="1"/>
  <c r="Z1748" i="1" s="1"/>
  <c r="U1749" i="1"/>
  <c r="T1749" i="1" s="1"/>
  <c r="Z1749" i="1" s="1"/>
  <c r="U1750" i="1"/>
  <c r="T1750" i="1" s="1"/>
  <c r="Z1750" i="1" s="1"/>
  <c r="U1751" i="1"/>
  <c r="T1751" i="1" s="1"/>
  <c r="Z1751" i="1" s="1"/>
  <c r="U1752" i="1"/>
  <c r="T1752" i="1" s="1"/>
  <c r="Z1752" i="1" s="1"/>
  <c r="U1753" i="1"/>
  <c r="T1753" i="1" s="1"/>
  <c r="Z1753" i="1" s="1"/>
  <c r="U1754" i="1"/>
  <c r="T1754" i="1" s="1"/>
  <c r="Z1754" i="1" s="1"/>
  <c r="U1755" i="1"/>
  <c r="T1755" i="1" s="1"/>
  <c r="Z1755" i="1" s="1"/>
  <c r="U1756" i="1"/>
  <c r="T1756" i="1" s="1"/>
  <c r="Z1756" i="1" s="1"/>
  <c r="U1757" i="1"/>
  <c r="T1757" i="1" s="1"/>
  <c r="Z1757" i="1" s="1"/>
  <c r="U1758" i="1"/>
  <c r="T1758" i="1" s="1"/>
  <c r="Z1758" i="1" s="1"/>
  <c r="U1759" i="1"/>
  <c r="T1759" i="1" s="1"/>
  <c r="Z1759" i="1" s="1"/>
  <c r="U1760" i="1"/>
  <c r="T1760" i="1" s="1"/>
  <c r="Z1760" i="1" s="1"/>
  <c r="U1761" i="1"/>
  <c r="T1761" i="1" s="1"/>
  <c r="Z1761" i="1" s="1"/>
  <c r="U1762" i="1"/>
  <c r="T1762" i="1" s="1"/>
  <c r="Z1762" i="1" s="1"/>
  <c r="U1763" i="1"/>
  <c r="T1763" i="1" s="1"/>
  <c r="Z1763" i="1" s="1"/>
  <c r="U1764" i="1"/>
  <c r="T1764" i="1" s="1"/>
  <c r="Z1764" i="1" s="1"/>
  <c r="U1765" i="1"/>
  <c r="T1765" i="1" s="1"/>
  <c r="Z1765" i="1" s="1"/>
  <c r="U1766" i="1"/>
  <c r="T1766" i="1" s="1"/>
  <c r="Z1766" i="1" s="1"/>
  <c r="U1767" i="1"/>
  <c r="T1767" i="1" s="1"/>
  <c r="Z1767" i="1" s="1"/>
  <c r="U1768" i="1"/>
  <c r="T1768" i="1" s="1"/>
  <c r="Z1768" i="1" s="1"/>
  <c r="U1769" i="1"/>
  <c r="T1769" i="1" s="1"/>
  <c r="Z1769" i="1" s="1"/>
  <c r="U1770" i="1"/>
  <c r="T1770" i="1" s="1"/>
  <c r="U1771" i="1"/>
  <c r="T1771" i="1" s="1"/>
  <c r="U1772" i="1"/>
  <c r="T1772" i="1" s="1"/>
  <c r="U1773" i="1"/>
  <c r="T1773" i="1" s="1"/>
  <c r="U1774" i="1"/>
  <c r="T1774" i="1" s="1"/>
  <c r="U1775" i="1"/>
  <c r="T1775" i="1" s="1"/>
  <c r="U1776" i="1"/>
  <c r="T1776" i="1" s="1"/>
  <c r="U1777" i="1"/>
  <c r="T1777" i="1" s="1"/>
  <c r="U1778" i="1"/>
  <c r="T1778" i="1" s="1"/>
  <c r="U1779" i="1"/>
  <c r="T1779" i="1" s="1"/>
  <c r="U1780" i="1"/>
  <c r="T1780" i="1" s="1"/>
  <c r="U1781" i="1"/>
  <c r="T1781" i="1" s="1"/>
  <c r="U1782" i="1"/>
  <c r="T1782" i="1" s="1"/>
  <c r="U1783" i="1"/>
  <c r="T1783" i="1" s="1"/>
  <c r="U1784" i="1"/>
  <c r="T1784" i="1" s="1"/>
  <c r="U1785" i="1"/>
  <c r="T1785" i="1" s="1"/>
  <c r="U1786" i="1"/>
  <c r="T1786" i="1" s="1"/>
  <c r="U1787" i="1"/>
  <c r="T1787" i="1" s="1"/>
  <c r="U1788" i="1"/>
  <c r="T1788" i="1" s="1"/>
  <c r="U1789" i="1"/>
  <c r="T1789" i="1" s="1"/>
  <c r="U1790" i="1"/>
  <c r="T1790" i="1" s="1"/>
  <c r="U1791" i="1"/>
  <c r="T1791" i="1" s="1"/>
  <c r="U1792" i="1"/>
  <c r="T1792" i="1" s="1"/>
  <c r="U1793" i="1"/>
  <c r="T1793" i="1" s="1"/>
  <c r="U1794" i="1"/>
  <c r="T1794" i="1" s="1"/>
  <c r="U1795" i="1"/>
  <c r="T1795" i="1" s="1"/>
  <c r="U1796" i="1"/>
  <c r="T1796" i="1" s="1"/>
  <c r="U1797" i="1"/>
  <c r="T1797" i="1" s="1"/>
  <c r="U1798" i="1"/>
  <c r="T1798" i="1" s="1"/>
  <c r="U1799" i="1"/>
  <c r="T1799" i="1" s="1"/>
  <c r="U1800" i="1"/>
  <c r="T1800" i="1" s="1"/>
  <c r="U1801" i="1"/>
  <c r="T1801" i="1" s="1"/>
  <c r="U1802" i="1"/>
  <c r="T1802" i="1" s="1"/>
  <c r="U1803" i="1"/>
  <c r="T1803" i="1" s="1"/>
  <c r="U1804" i="1"/>
  <c r="T1804" i="1" s="1"/>
  <c r="Z1804" i="1" s="1"/>
  <c r="U1805" i="1"/>
  <c r="T1805" i="1" s="1"/>
  <c r="Z1805" i="1" s="1"/>
  <c r="U1806" i="1"/>
  <c r="T1806" i="1" s="1"/>
  <c r="Z1806" i="1" s="1"/>
  <c r="U1807" i="1"/>
  <c r="T1807" i="1" s="1"/>
  <c r="Z1807" i="1" s="1"/>
  <c r="U1808" i="1"/>
  <c r="T1808" i="1" s="1"/>
  <c r="Z1808" i="1" s="1"/>
  <c r="U1809" i="1"/>
  <c r="T1809" i="1" s="1"/>
  <c r="Z1809" i="1" s="1"/>
  <c r="U1810" i="1"/>
  <c r="T1810" i="1" s="1"/>
  <c r="Z1810" i="1" s="1"/>
  <c r="U1811" i="1"/>
  <c r="T1811" i="1" s="1"/>
  <c r="Z1811" i="1" s="1"/>
  <c r="U1812" i="1"/>
  <c r="T1812" i="1" s="1"/>
  <c r="Z1812" i="1" s="1"/>
  <c r="U1813" i="1"/>
  <c r="T1813" i="1" s="1"/>
  <c r="Z1813" i="1" s="1"/>
  <c r="U1814" i="1"/>
  <c r="T1814" i="1" s="1"/>
  <c r="Z1814" i="1" s="1"/>
  <c r="U1815" i="1"/>
  <c r="T1815" i="1" s="1"/>
  <c r="Z1815" i="1" s="1"/>
  <c r="U1816" i="1"/>
  <c r="T1816" i="1" s="1"/>
  <c r="Z1816" i="1" s="1"/>
  <c r="U1817" i="1"/>
  <c r="T1817" i="1" s="1"/>
  <c r="Z1817" i="1" s="1"/>
  <c r="U1818" i="1"/>
  <c r="T1818" i="1" s="1"/>
  <c r="Z1818" i="1" s="1"/>
  <c r="U1819" i="1"/>
  <c r="T1819" i="1" s="1"/>
  <c r="Z1819" i="1" s="1"/>
  <c r="U1820" i="1"/>
  <c r="T1820" i="1" s="1"/>
  <c r="Z1820" i="1" s="1"/>
  <c r="U1821" i="1"/>
  <c r="T1821" i="1" s="1"/>
  <c r="Z1821" i="1" s="1"/>
  <c r="U1822" i="1"/>
  <c r="T1822" i="1" s="1"/>
  <c r="Z1822" i="1" s="1"/>
  <c r="U1823" i="1"/>
  <c r="T1823" i="1" s="1"/>
  <c r="Z1823" i="1" s="1"/>
  <c r="U1824" i="1"/>
  <c r="T1824" i="1" s="1"/>
  <c r="Z1824" i="1" s="1"/>
  <c r="U1825" i="1"/>
  <c r="T1825" i="1" s="1"/>
  <c r="Z1825" i="1" s="1"/>
  <c r="U1826" i="1"/>
  <c r="T1826" i="1" s="1"/>
  <c r="Z1826" i="1" s="1"/>
  <c r="U1827" i="1"/>
  <c r="T1827" i="1" s="1"/>
  <c r="Z1827" i="1" s="1"/>
  <c r="U1828" i="1"/>
  <c r="T1828" i="1" s="1"/>
  <c r="Z1828" i="1" s="1"/>
  <c r="U1829" i="1"/>
  <c r="T1829" i="1" s="1"/>
  <c r="Z1829" i="1" s="1"/>
  <c r="U1830" i="1"/>
  <c r="T1830" i="1" s="1"/>
  <c r="Z1830" i="1" s="1"/>
  <c r="U1831" i="1"/>
  <c r="T1831" i="1" s="1"/>
  <c r="Z1831" i="1" s="1"/>
  <c r="U1832" i="1"/>
  <c r="T1832" i="1" s="1"/>
  <c r="Z1832" i="1" s="1"/>
  <c r="U1833" i="1"/>
  <c r="T1833" i="1" s="1"/>
  <c r="Z1833" i="1" s="1"/>
  <c r="U1834" i="1"/>
  <c r="T1834" i="1" s="1"/>
  <c r="Z1834" i="1" s="1"/>
  <c r="U1835" i="1"/>
  <c r="T1835" i="1" s="1"/>
  <c r="Z1835" i="1" s="1"/>
  <c r="U1836" i="1"/>
  <c r="T1836" i="1" s="1"/>
  <c r="Z1836" i="1" s="1"/>
  <c r="U1837" i="1"/>
  <c r="T1837" i="1" s="1"/>
  <c r="Z1837" i="1" s="1"/>
  <c r="U1838" i="1"/>
  <c r="T1838" i="1" s="1"/>
  <c r="Z1838" i="1" s="1"/>
  <c r="U1839" i="1"/>
  <c r="T1839" i="1" s="1"/>
  <c r="Z1839" i="1" s="1"/>
  <c r="U1840" i="1"/>
  <c r="T1840" i="1" s="1"/>
  <c r="Z1840" i="1" s="1"/>
  <c r="U1841" i="1"/>
  <c r="T1841" i="1" s="1"/>
  <c r="Z1841" i="1" s="1"/>
  <c r="U1842" i="1"/>
  <c r="T1842" i="1" s="1"/>
  <c r="Z1842" i="1" s="1"/>
  <c r="U1843" i="1"/>
  <c r="T1843" i="1" s="1"/>
  <c r="Z1843" i="1" s="1"/>
  <c r="U1844" i="1"/>
  <c r="T1844" i="1" s="1"/>
  <c r="Z1844" i="1" s="1"/>
  <c r="U1845" i="1"/>
  <c r="T1845" i="1" s="1"/>
  <c r="Z1845" i="1" s="1"/>
  <c r="U1846" i="1"/>
  <c r="T1846" i="1" s="1"/>
  <c r="Z1846" i="1" s="1"/>
  <c r="U1847" i="1"/>
  <c r="T1847" i="1" s="1"/>
  <c r="Z1847" i="1" s="1"/>
  <c r="U1848" i="1"/>
  <c r="T1848" i="1" s="1"/>
  <c r="Z1848" i="1" s="1"/>
  <c r="U1849" i="1"/>
  <c r="T1849" i="1" s="1"/>
  <c r="Z1849" i="1" s="1"/>
  <c r="U1850" i="1"/>
  <c r="T1850" i="1" s="1"/>
  <c r="Z1850" i="1" s="1"/>
  <c r="U1851" i="1"/>
  <c r="T1851" i="1" s="1"/>
  <c r="Z1851" i="1" s="1"/>
  <c r="U1852" i="1"/>
  <c r="T1852" i="1" s="1"/>
  <c r="Z1852" i="1" s="1"/>
  <c r="U1853" i="1"/>
  <c r="T1853" i="1" s="1"/>
  <c r="Z1853" i="1" s="1"/>
  <c r="U1854" i="1"/>
  <c r="T1854" i="1" s="1"/>
  <c r="Z1854" i="1" s="1"/>
  <c r="U1855" i="1"/>
  <c r="T1855" i="1" s="1"/>
  <c r="Z1855" i="1" s="1"/>
  <c r="U1856" i="1"/>
  <c r="T1856" i="1" s="1"/>
  <c r="Z1856" i="1" s="1"/>
  <c r="U1857" i="1"/>
  <c r="T1857" i="1" s="1"/>
  <c r="Z1857" i="1" s="1"/>
  <c r="U1858" i="1"/>
  <c r="T1858" i="1" s="1"/>
  <c r="Z1858" i="1" s="1"/>
  <c r="U1859" i="1"/>
  <c r="T1859" i="1" s="1"/>
  <c r="Z1859" i="1" s="1"/>
  <c r="U1860" i="1"/>
  <c r="T1860" i="1" s="1"/>
  <c r="Z1860" i="1" s="1"/>
  <c r="U1861" i="1"/>
  <c r="T1861" i="1" s="1"/>
  <c r="Z1861" i="1" s="1"/>
  <c r="U1862" i="1"/>
  <c r="T1862" i="1" s="1"/>
  <c r="Z1862" i="1" s="1"/>
  <c r="U1863" i="1"/>
  <c r="T1863" i="1" s="1"/>
  <c r="Z1863" i="1" s="1"/>
  <c r="U1864" i="1"/>
  <c r="T1864" i="1" s="1"/>
  <c r="Z1864" i="1" s="1"/>
  <c r="U1865" i="1"/>
  <c r="T1865" i="1" s="1"/>
  <c r="Z1865" i="1" s="1"/>
  <c r="U1866" i="1"/>
  <c r="T1866" i="1" s="1"/>
  <c r="Z1866" i="1" s="1"/>
  <c r="U1867" i="1"/>
  <c r="T1867" i="1" s="1"/>
  <c r="Z1867" i="1" s="1"/>
  <c r="U1868" i="1"/>
  <c r="T1868" i="1" s="1"/>
  <c r="Z1868" i="1" s="1"/>
  <c r="U1869" i="1"/>
  <c r="T1869" i="1" s="1"/>
  <c r="Z1869" i="1" s="1"/>
  <c r="U1870" i="1"/>
  <c r="T1870" i="1" s="1"/>
  <c r="Z1870" i="1" s="1"/>
  <c r="U1871" i="1"/>
  <c r="T1871" i="1" s="1"/>
  <c r="Z1871" i="1" s="1"/>
  <c r="U1872" i="1"/>
  <c r="T1872" i="1" s="1"/>
  <c r="U1873" i="1"/>
  <c r="T1873" i="1" s="1"/>
  <c r="U1874" i="1"/>
  <c r="T1874" i="1" s="1"/>
  <c r="U1875" i="1"/>
  <c r="T1875" i="1" s="1"/>
  <c r="U1876" i="1"/>
  <c r="T1876" i="1" s="1"/>
  <c r="U1877" i="1"/>
  <c r="T1877" i="1" s="1"/>
  <c r="U1878" i="1"/>
  <c r="T1878" i="1" s="1"/>
  <c r="U1879" i="1"/>
  <c r="T1879" i="1" s="1"/>
  <c r="U1880" i="1"/>
  <c r="T1880" i="1" s="1"/>
  <c r="U1881" i="1"/>
  <c r="T1881" i="1" s="1"/>
  <c r="U1882" i="1"/>
  <c r="T1882" i="1" s="1"/>
  <c r="U1883" i="1"/>
  <c r="T1883" i="1" s="1"/>
  <c r="U1884" i="1"/>
  <c r="T1884" i="1" s="1"/>
  <c r="U1885" i="1"/>
  <c r="T1885" i="1" s="1"/>
  <c r="U1886" i="1"/>
  <c r="T1886" i="1" s="1"/>
  <c r="U1887" i="1"/>
  <c r="T1887" i="1" s="1"/>
  <c r="U1888" i="1"/>
  <c r="T1888" i="1" s="1"/>
  <c r="U1889" i="1"/>
  <c r="T1889" i="1" s="1"/>
  <c r="U1890" i="1"/>
  <c r="T1890" i="1" s="1"/>
  <c r="U1891" i="1"/>
  <c r="T1891" i="1" s="1"/>
  <c r="U1892" i="1"/>
  <c r="T1892" i="1" s="1"/>
  <c r="U1893" i="1"/>
  <c r="T1893" i="1" s="1"/>
  <c r="U1894" i="1"/>
  <c r="T1894" i="1" s="1"/>
  <c r="U1895" i="1"/>
  <c r="T1895" i="1" s="1"/>
  <c r="U1896" i="1"/>
  <c r="T1896" i="1" s="1"/>
  <c r="U1897" i="1"/>
  <c r="T1897" i="1" s="1"/>
  <c r="U1898" i="1"/>
  <c r="T1898" i="1" s="1"/>
  <c r="U1899" i="1"/>
  <c r="T1899" i="1" s="1"/>
  <c r="U1900" i="1"/>
  <c r="T1900" i="1" s="1"/>
  <c r="U1901" i="1"/>
  <c r="T1901" i="1" s="1"/>
  <c r="U1902" i="1"/>
  <c r="T1902" i="1" s="1"/>
  <c r="U1903" i="1"/>
  <c r="T1903" i="1" s="1"/>
  <c r="U1904" i="1"/>
  <c r="T1904" i="1" s="1"/>
  <c r="U1905" i="1"/>
  <c r="T1905" i="1" s="1"/>
  <c r="U1906" i="1"/>
  <c r="T1906" i="1" s="1"/>
  <c r="Z1906" i="1" s="1"/>
  <c r="U1907" i="1"/>
  <c r="T1907" i="1" s="1"/>
  <c r="Z1907" i="1" s="1"/>
  <c r="U1908" i="1"/>
  <c r="T1908" i="1" s="1"/>
  <c r="Z1908" i="1" s="1"/>
  <c r="U1909" i="1"/>
  <c r="T1909" i="1" s="1"/>
  <c r="Z1909" i="1" s="1"/>
  <c r="U1910" i="1"/>
  <c r="T1910" i="1" s="1"/>
  <c r="Z1910" i="1" s="1"/>
  <c r="U1911" i="1"/>
  <c r="T1911" i="1" s="1"/>
  <c r="Z1911" i="1" s="1"/>
  <c r="U1912" i="1"/>
  <c r="T1912" i="1" s="1"/>
  <c r="Z1912" i="1" s="1"/>
  <c r="U1913" i="1"/>
  <c r="T1913" i="1" s="1"/>
  <c r="Z1913" i="1" s="1"/>
  <c r="U1914" i="1"/>
  <c r="T1914" i="1" s="1"/>
  <c r="Z1914" i="1" s="1"/>
  <c r="U1915" i="1"/>
  <c r="T1915" i="1" s="1"/>
  <c r="Z1915" i="1" s="1"/>
  <c r="U1916" i="1"/>
  <c r="T1916" i="1" s="1"/>
  <c r="Z1916" i="1" s="1"/>
  <c r="U1917" i="1"/>
  <c r="T1917" i="1" s="1"/>
  <c r="Z1917" i="1" s="1"/>
  <c r="U1918" i="1"/>
  <c r="T1918" i="1" s="1"/>
  <c r="Z1918" i="1" s="1"/>
  <c r="U1919" i="1"/>
  <c r="T1919" i="1" s="1"/>
  <c r="Z1919" i="1" s="1"/>
  <c r="U1920" i="1"/>
  <c r="T1920" i="1" s="1"/>
  <c r="Z1920" i="1" s="1"/>
  <c r="U1921" i="1"/>
  <c r="T1921" i="1" s="1"/>
  <c r="Z1921" i="1" s="1"/>
  <c r="U1922" i="1"/>
  <c r="T1922" i="1" s="1"/>
  <c r="Z1922" i="1" s="1"/>
  <c r="U1923" i="1"/>
  <c r="T1923" i="1" s="1"/>
  <c r="Z1923" i="1" s="1"/>
  <c r="U1924" i="1"/>
  <c r="T1924" i="1" s="1"/>
  <c r="Z1924" i="1" s="1"/>
  <c r="U1925" i="1"/>
  <c r="T1925" i="1" s="1"/>
  <c r="Z1925" i="1" s="1"/>
  <c r="U1926" i="1"/>
  <c r="T1926" i="1" s="1"/>
  <c r="Z1926" i="1" s="1"/>
  <c r="U1927" i="1"/>
  <c r="T1927" i="1" s="1"/>
  <c r="Z1927" i="1" s="1"/>
  <c r="U1928" i="1"/>
  <c r="T1928" i="1" s="1"/>
  <c r="Z1928" i="1" s="1"/>
  <c r="U1929" i="1"/>
  <c r="T1929" i="1" s="1"/>
  <c r="Z1929" i="1" s="1"/>
  <c r="U1930" i="1"/>
  <c r="T1930" i="1" s="1"/>
  <c r="Z1930" i="1" s="1"/>
  <c r="U1931" i="1"/>
  <c r="T1931" i="1" s="1"/>
  <c r="Z1931" i="1" s="1"/>
  <c r="U1932" i="1"/>
  <c r="T1932" i="1" s="1"/>
  <c r="Z1932" i="1" s="1"/>
  <c r="U1933" i="1"/>
  <c r="T1933" i="1" s="1"/>
  <c r="Z1933" i="1" s="1"/>
  <c r="U1934" i="1"/>
  <c r="T1934" i="1" s="1"/>
  <c r="Z1934" i="1" s="1"/>
  <c r="U1935" i="1"/>
  <c r="T1935" i="1" s="1"/>
  <c r="Z1935" i="1" s="1"/>
  <c r="U1936" i="1"/>
  <c r="T1936" i="1" s="1"/>
  <c r="Z1936" i="1" s="1"/>
  <c r="U1937" i="1"/>
  <c r="T1937" i="1" s="1"/>
  <c r="Z1937" i="1" s="1"/>
  <c r="U1938" i="1"/>
  <c r="T1938" i="1" s="1"/>
  <c r="Z1938" i="1" s="1"/>
  <c r="U1939" i="1"/>
  <c r="T1939" i="1" s="1"/>
  <c r="Z1939" i="1" s="1"/>
  <c r="U1940" i="1"/>
  <c r="T1940" i="1" s="1"/>
  <c r="U1941" i="1"/>
  <c r="T1941" i="1" s="1"/>
  <c r="U1942" i="1"/>
  <c r="T1942" i="1" s="1"/>
  <c r="U1943" i="1"/>
  <c r="T1943" i="1" s="1"/>
  <c r="U1944" i="1"/>
  <c r="T1944" i="1" s="1"/>
  <c r="U1945" i="1"/>
  <c r="T1945" i="1" s="1"/>
  <c r="U1946" i="1"/>
  <c r="T1946" i="1" s="1"/>
  <c r="U1947" i="1"/>
  <c r="T1947" i="1" s="1"/>
  <c r="U1948" i="1"/>
  <c r="T1948" i="1" s="1"/>
  <c r="U1949" i="1"/>
  <c r="T1949" i="1" s="1"/>
  <c r="U1950" i="1"/>
  <c r="T1950" i="1" s="1"/>
  <c r="U1951" i="1"/>
  <c r="T1951" i="1" s="1"/>
  <c r="U1952" i="1"/>
  <c r="T1952" i="1" s="1"/>
  <c r="U1953" i="1"/>
  <c r="T1953" i="1" s="1"/>
  <c r="U1954" i="1"/>
  <c r="T1954" i="1" s="1"/>
  <c r="U1955" i="1"/>
  <c r="T1955" i="1" s="1"/>
  <c r="U1956" i="1"/>
  <c r="T1956" i="1" s="1"/>
  <c r="U1957" i="1"/>
  <c r="T1957" i="1" s="1"/>
  <c r="U1958" i="1"/>
  <c r="T1958" i="1" s="1"/>
  <c r="U1959" i="1"/>
  <c r="T1959" i="1" s="1"/>
  <c r="U1960" i="1"/>
  <c r="T1960" i="1" s="1"/>
  <c r="U1961" i="1"/>
  <c r="T1961" i="1" s="1"/>
  <c r="U1962" i="1"/>
  <c r="T1962" i="1" s="1"/>
  <c r="U1963" i="1"/>
  <c r="T1963" i="1" s="1"/>
  <c r="U1964" i="1"/>
  <c r="T1964" i="1" s="1"/>
  <c r="U1965" i="1"/>
  <c r="T1965" i="1" s="1"/>
  <c r="U1966" i="1"/>
  <c r="T1966" i="1" s="1"/>
  <c r="U1967" i="1"/>
  <c r="T1967" i="1" s="1"/>
  <c r="U1968" i="1"/>
  <c r="T1968" i="1" s="1"/>
  <c r="U1969" i="1"/>
  <c r="T1969" i="1" s="1"/>
  <c r="U1970" i="1"/>
  <c r="T1970" i="1" s="1"/>
  <c r="U1971" i="1"/>
  <c r="T1971" i="1" s="1"/>
  <c r="U1972" i="1"/>
  <c r="T1972" i="1" s="1"/>
  <c r="U1973" i="1"/>
  <c r="T1973" i="1" s="1"/>
  <c r="U1974" i="1"/>
  <c r="T1974" i="1" s="1"/>
  <c r="U1975" i="1"/>
  <c r="T1975" i="1" s="1"/>
  <c r="U1976" i="1"/>
  <c r="T1976" i="1" s="1"/>
  <c r="U1977" i="1"/>
  <c r="T1977" i="1" s="1"/>
  <c r="U1978" i="1"/>
  <c r="T1978" i="1" s="1"/>
  <c r="U1979" i="1"/>
  <c r="T1979" i="1" s="1"/>
  <c r="U1980" i="1"/>
  <c r="T1980" i="1" s="1"/>
  <c r="U1981" i="1"/>
  <c r="T1981" i="1" s="1"/>
  <c r="U1982" i="1"/>
  <c r="T1982" i="1" s="1"/>
  <c r="U1983" i="1"/>
  <c r="T1983" i="1" s="1"/>
  <c r="U1984" i="1"/>
  <c r="T1984" i="1" s="1"/>
  <c r="U1985" i="1"/>
  <c r="T1985" i="1" s="1"/>
  <c r="U1986" i="1"/>
  <c r="T1986" i="1" s="1"/>
  <c r="U1987" i="1"/>
  <c r="T1987" i="1" s="1"/>
  <c r="U1988" i="1"/>
  <c r="T1988" i="1" s="1"/>
  <c r="U1989" i="1"/>
  <c r="T1989" i="1" s="1"/>
  <c r="U1990" i="1"/>
  <c r="T1990" i="1" s="1"/>
  <c r="U1991" i="1"/>
  <c r="T1991" i="1" s="1"/>
  <c r="U1992" i="1"/>
  <c r="T1992" i="1" s="1"/>
  <c r="U1993" i="1"/>
  <c r="T1993" i="1" s="1"/>
  <c r="U1994" i="1"/>
  <c r="T1994" i="1" s="1"/>
  <c r="U1995" i="1"/>
  <c r="T1995" i="1" s="1"/>
  <c r="U1996" i="1"/>
  <c r="T1996" i="1" s="1"/>
  <c r="U1997" i="1"/>
  <c r="T1997" i="1" s="1"/>
  <c r="U1998" i="1"/>
  <c r="T1998" i="1" s="1"/>
  <c r="U1999" i="1"/>
  <c r="T1999" i="1" s="1"/>
  <c r="U2000" i="1"/>
  <c r="T2000" i="1" s="1"/>
  <c r="U2001" i="1"/>
  <c r="T2001" i="1" s="1"/>
  <c r="U2002" i="1"/>
  <c r="T2002" i="1" s="1"/>
  <c r="U2003" i="1"/>
  <c r="T2003" i="1" s="1"/>
  <c r="U2004" i="1"/>
  <c r="T2004" i="1" s="1"/>
  <c r="U2005" i="1"/>
  <c r="T2005" i="1" s="1"/>
  <c r="U2006" i="1"/>
  <c r="T2006" i="1" s="1"/>
  <c r="U2007" i="1"/>
  <c r="T2007" i="1" s="1"/>
  <c r="U2008" i="1"/>
  <c r="T2008" i="1" s="1"/>
  <c r="Z2008" i="1" s="1"/>
  <c r="U2009" i="1"/>
  <c r="T2009" i="1" s="1"/>
  <c r="Z2009" i="1" s="1"/>
  <c r="U2010" i="1"/>
  <c r="T2010" i="1" s="1"/>
  <c r="Z2010" i="1" s="1"/>
  <c r="U2011" i="1"/>
  <c r="T2011" i="1" s="1"/>
  <c r="Z2011" i="1" s="1"/>
  <c r="U2012" i="1"/>
  <c r="T2012" i="1" s="1"/>
  <c r="Z2012" i="1" s="1"/>
  <c r="U2013" i="1"/>
  <c r="T2013" i="1" s="1"/>
  <c r="Z2013" i="1" s="1"/>
  <c r="U2014" i="1"/>
  <c r="T2014" i="1" s="1"/>
  <c r="Z2014" i="1" s="1"/>
  <c r="U2015" i="1"/>
  <c r="T2015" i="1" s="1"/>
  <c r="Z2015" i="1" s="1"/>
  <c r="U2016" i="1"/>
  <c r="T2016" i="1" s="1"/>
  <c r="Z2016" i="1" s="1"/>
  <c r="U2017" i="1"/>
  <c r="T2017" i="1" s="1"/>
  <c r="Z2017" i="1" s="1"/>
  <c r="U2018" i="1"/>
  <c r="T2018" i="1" s="1"/>
  <c r="Z2018" i="1" s="1"/>
  <c r="U2019" i="1"/>
  <c r="T2019" i="1" s="1"/>
  <c r="Z2019" i="1" s="1"/>
  <c r="U2020" i="1"/>
  <c r="T2020" i="1" s="1"/>
  <c r="Z2020" i="1" s="1"/>
  <c r="U2021" i="1"/>
  <c r="T2021" i="1" s="1"/>
  <c r="Z2021" i="1" s="1"/>
  <c r="U2022" i="1"/>
  <c r="T2022" i="1" s="1"/>
  <c r="Z2022" i="1" s="1"/>
  <c r="U2023" i="1"/>
  <c r="T2023" i="1" s="1"/>
  <c r="Z2023" i="1" s="1"/>
  <c r="U2024" i="1"/>
  <c r="T2024" i="1" s="1"/>
  <c r="Z2024" i="1" s="1"/>
  <c r="U2025" i="1"/>
  <c r="T2025" i="1" s="1"/>
  <c r="Z2025" i="1" s="1"/>
  <c r="U2026" i="1"/>
  <c r="T2026" i="1" s="1"/>
  <c r="Z2026" i="1" s="1"/>
  <c r="U2027" i="1"/>
  <c r="T2027" i="1" s="1"/>
  <c r="Z2027" i="1" s="1"/>
  <c r="U2028" i="1"/>
  <c r="T2028" i="1" s="1"/>
  <c r="Z2028" i="1" s="1"/>
  <c r="U2029" i="1"/>
  <c r="T2029" i="1" s="1"/>
  <c r="Z2029" i="1" s="1"/>
  <c r="U2030" i="1"/>
  <c r="T2030" i="1" s="1"/>
  <c r="Z2030" i="1" s="1"/>
  <c r="U2031" i="1"/>
  <c r="T2031" i="1" s="1"/>
  <c r="Z2031" i="1" s="1"/>
  <c r="U2032" i="1"/>
  <c r="T2032" i="1" s="1"/>
  <c r="Z2032" i="1" s="1"/>
  <c r="U2033" i="1"/>
  <c r="T2033" i="1" s="1"/>
  <c r="Z2033" i="1" s="1"/>
  <c r="U2034" i="1"/>
  <c r="T2034" i="1" s="1"/>
  <c r="Z2034" i="1" s="1"/>
  <c r="U2035" i="1"/>
  <c r="T2035" i="1" s="1"/>
  <c r="Z2035" i="1" s="1"/>
  <c r="U2036" i="1"/>
  <c r="T2036" i="1" s="1"/>
  <c r="Z2036" i="1" s="1"/>
  <c r="U2037" i="1"/>
  <c r="T2037" i="1" s="1"/>
  <c r="Z2037" i="1" s="1"/>
  <c r="U2038" i="1"/>
  <c r="T2038" i="1" s="1"/>
  <c r="Z2038" i="1" s="1"/>
  <c r="U2039" i="1"/>
  <c r="T2039" i="1" s="1"/>
  <c r="Z2039" i="1" s="1"/>
  <c r="U2040" i="1"/>
  <c r="T2040" i="1" s="1"/>
  <c r="Z2040" i="1" s="1"/>
  <c r="U2041" i="1"/>
  <c r="T2041" i="1" s="1"/>
  <c r="Z2041" i="1" s="1"/>
  <c r="U2042" i="1"/>
  <c r="T2042" i="1" s="1"/>
  <c r="Z2042" i="1" s="1"/>
  <c r="U2043" i="1"/>
  <c r="T2043" i="1" s="1"/>
  <c r="Z2043" i="1" s="1"/>
  <c r="U2044" i="1"/>
  <c r="T2044" i="1" s="1"/>
  <c r="Z2044" i="1" s="1"/>
  <c r="U2045" i="1"/>
  <c r="T2045" i="1" s="1"/>
  <c r="Z2045" i="1" s="1"/>
  <c r="U2046" i="1"/>
  <c r="T2046" i="1" s="1"/>
  <c r="Z2046" i="1" s="1"/>
  <c r="U2047" i="1"/>
  <c r="T2047" i="1" s="1"/>
  <c r="Z2047" i="1" s="1"/>
  <c r="U2048" i="1"/>
  <c r="T2048" i="1" s="1"/>
  <c r="Z2048" i="1" s="1"/>
  <c r="U2049" i="1"/>
  <c r="T2049" i="1" s="1"/>
  <c r="Z2049" i="1" s="1"/>
  <c r="U2050" i="1"/>
  <c r="T2050" i="1" s="1"/>
  <c r="Z2050" i="1" s="1"/>
  <c r="U2051" i="1"/>
  <c r="T2051" i="1" s="1"/>
  <c r="Z2051" i="1" s="1"/>
  <c r="U2052" i="1"/>
  <c r="T2052" i="1" s="1"/>
  <c r="Z2052" i="1" s="1"/>
  <c r="U2053" i="1"/>
  <c r="T2053" i="1" s="1"/>
  <c r="Z2053" i="1" s="1"/>
  <c r="U2054" i="1"/>
  <c r="T2054" i="1" s="1"/>
  <c r="Z2054" i="1" s="1"/>
  <c r="U2055" i="1"/>
  <c r="T2055" i="1" s="1"/>
  <c r="Z2055" i="1" s="1"/>
  <c r="U2056" i="1"/>
  <c r="T2056" i="1" s="1"/>
  <c r="Z2056" i="1" s="1"/>
  <c r="U2057" i="1"/>
  <c r="T2057" i="1" s="1"/>
  <c r="Z2057" i="1" s="1"/>
  <c r="U2058" i="1"/>
  <c r="T2058" i="1" s="1"/>
  <c r="Z2058" i="1" s="1"/>
  <c r="U2059" i="1"/>
  <c r="T2059" i="1" s="1"/>
  <c r="Z2059" i="1" s="1"/>
  <c r="U2060" i="1"/>
  <c r="T2060" i="1" s="1"/>
  <c r="Z2060" i="1" s="1"/>
  <c r="U2061" i="1"/>
  <c r="T2061" i="1" s="1"/>
  <c r="Z2061" i="1" s="1"/>
  <c r="U2062" i="1"/>
  <c r="T2062" i="1" s="1"/>
  <c r="Z2062" i="1" s="1"/>
  <c r="U2063" i="1"/>
  <c r="T2063" i="1" s="1"/>
  <c r="Z2063" i="1" s="1"/>
  <c r="U2064" i="1"/>
  <c r="T2064" i="1" s="1"/>
  <c r="Z2064" i="1" s="1"/>
  <c r="U2065" i="1"/>
  <c r="T2065" i="1" s="1"/>
  <c r="Z2065" i="1" s="1"/>
  <c r="U2066" i="1"/>
  <c r="T2066" i="1" s="1"/>
  <c r="Z2066" i="1" s="1"/>
  <c r="U2067" i="1"/>
  <c r="T2067" i="1" s="1"/>
  <c r="Z2067" i="1" s="1"/>
  <c r="U2068" i="1"/>
  <c r="T2068" i="1" s="1"/>
  <c r="Z2068" i="1" s="1"/>
  <c r="U2069" i="1"/>
  <c r="T2069" i="1" s="1"/>
  <c r="Z2069" i="1" s="1"/>
  <c r="U2070" i="1"/>
  <c r="T2070" i="1" s="1"/>
  <c r="Z2070" i="1" s="1"/>
  <c r="U2071" i="1"/>
  <c r="T2071" i="1" s="1"/>
  <c r="Z2071" i="1" s="1"/>
  <c r="U2072" i="1"/>
  <c r="T2072" i="1" s="1"/>
  <c r="Z2072" i="1" s="1"/>
  <c r="U2073" i="1"/>
  <c r="T2073" i="1" s="1"/>
  <c r="Z2073" i="1" s="1"/>
  <c r="U2074" i="1"/>
  <c r="T2074" i="1" s="1"/>
  <c r="Z2074" i="1" s="1"/>
  <c r="U2075" i="1"/>
  <c r="T2075" i="1" s="1"/>
  <c r="Z2075" i="1" s="1"/>
  <c r="U2076" i="1"/>
  <c r="T2076" i="1" s="1"/>
  <c r="U2077" i="1"/>
  <c r="T2077" i="1" s="1"/>
  <c r="U2078" i="1"/>
  <c r="T2078" i="1" s="1"/>
  <c r="U2079" i="1"/>
  <c r="T2079" i="1" s="1"/>
  <c r="U2080" i="1"/>
  <c r="T2080" i="1" s="1"/>
  <c r="U2081" i="1"/>
  <c r="T2081" i="1" s="1"/>
  <c r="U2082" i="1"/>
  <c r="T2082" i="1" s="1"/>
  <c r="U2083" i="1"/>
  <c r="T2083" i="1" s="1"/>
  <c r="U2084" i="1"/>
  <c r="T2084" i="1" s="1"/>
  <c r="U2085" i="1"/>
  <c r="T2085" i="1" s="1"/>
  <c r="U2086" i="1"/>
  <c r="T2086" i="1" s="1"/>
  <c r="U2087" i="1"/>
  <c r="T2087" i="1" s="1"/>
  <c r="U2088" i="1"/>
  <c r="T2088" i="1" s="1"/>
  <c r="U2089" i="1"/>
  <c r="T2089" i="1" s="1"/>
  <c r="U2090" i="1"/>
  <c r="T2090" i="1" s="1"/>
  <c r="U2091" i="1"/>
  <c r="T2091" i="1" s="1"/>
  <c r="U2092" i="1"/>
  <c r="T2092" i="1" s="1"/>
  <c r="U2093" i="1"/>
  <c r="T2093" i="1" s="1"/>
  <c r="U2094" i="1"/>
  <c r="T2094" i="1" s="1"/>
  <c r="U2095" i="1"/>
  <c r="T2095" i="1" s="1"/>
  <c r="U2096" i="1"/>
  <c r="T2096" i="1" s="1"/>
  <c r="U2097" i="1"/>
  <c r="T2097" i="1" s="1"/>
  <c r="U2098" i="1"/>
  <c r="T2098" i="1" s="1"/>
  <c r="U2099" i="1"/>
  <c r="T2099" i="1" s="1"/>
  <c r="U2100" i="1"/>
  <c r="T2100" i="1" s="1"/>
  <c r="U2101" i="1"/>
  <c r="T2101" i="1" s="1"/>
  <c r="U2102" i="1"/>
  <c r="T2102" i="1" s="1"/>
  <c r="U2103" i="1"/>
  <c r="T2103" i="1" s="1"/>
  <c r="U2104" i="1"/>
  <c r="T2104" i="1" s="1"/>
  <c r="U2105" i="1"/>
  <c r="T2105" i="1" s="1"/>
  <c r="U2106" i="1"/>
  <c r="T2106" i="1" s="1"/>
  <c r="U2107" i="1"/>
  <c r="T2107" i="1" s="1"/>
  <c r="U2108" i="1"/>
  <c r="T2108" i="1" s="1"/>
  <c r="U2109" i="1"/>
  <c r="T2109" i="1" s="1"/>
  <c r="U2110" i="1"/>
  <c r="T2110" i="1" s="1"/>
  <c r="Z2110" i="1" s="1"/>
  <c r="U2111" i="1"/>
  <c r="T2111" i="1" s="1"/>
  <c r="Z2111" i="1" s="1"/>
  <c r="U2112" i="1"/>
  <c r="T2112" i="1" s="1"/>
  <c r="Z2112" i="1" s="1"/>
  <c r="U2113" i="1"/>
  <c r="T2113" i="1" s="1"/>
  <c r="Z2113" i="1" s="1"/>
  <c r="U2114" i="1"/>
  <c r="T2114" i="1" s="1"/>
  <c r="Z2114" i="1" s="1"/>
  <c r="U2115" i="1"/>
  <c r="T2115" i="1" s="1"/>
  <c r="Z2115" i="1" s="1"/>
  <c r="U2116" i="1"/>
  <c r="T2116" i="1" s="1"/>
  <c r="Z2116" i="1" s="1"/>
  <c r="U2117" i="1"/>
  <c r="T2117" i="1" s="1"/>
  <c r="Z2117" i="1" s="1"/>
  <c r="U2118" i="1"/>
  <c r="T2118" i="1" s="1"/>
  <c r="Z2118" i="1" s="1"/>
  <c r="U2119" i="1"/>
  <c r="T2119" i="1" s="1"/>
  <c r="Z2119" i="1" s="1"/>
  <c r="U2120" i="1"/>
  <c r="T2120" i="1" s="1"/>
  <c r="Z2120" i="1" s="1"/>
  <c r="U2121" i="1"/>
  <c r="T2121" i="1" s="1"/>
  <c r="Z2121" i="1" s="1"/>
  <c r="U2122" i="1"/>
  <c r="T2122" i="1" s="1"/>
  <c r="Z2122" i="1" s="1"/>
  <c r="U2123" i="1"/>
  <c r="T2123" i="1" s="1"/>
  <c r="Z2123" i="1" s="1"/>
  <c r="U2124" i="1"/>
  <c r="T2124" i="1" s="1"/>
  <c r="Z2124" i="1" s="1"/>
  <c r="U2125" i="1"/>
  <c r="T2125" i="1" s="1"/>
  <c r="Z2125" i="1" s="1"/>
  <c r="U2126" i="1"/>
  <c r="T2126" i="1" s="1"/>
  <c r="Z2126" i="1" s="1"/>
  <c r="U2127" i="1"/>
  <c r="T2127" i="1" s="1"/>
  <c r="Z2127" i="1" s="1"/>
  <c r="U2128" i="1"/>
  <c r="T2128" i="1" s="1"/>
  <c r="Z2128" i="1" s="1"/>
  <c r="U2129" i="1"/>
  <c r="T2129" i="1" s="1"/>
  <c r="Z2129" i="1" s="1"/>
  <c r="U2130" i="1"/>
  <c r="T2130" i="1" s="1"/>
  <c r="Z2130" i="1" s="1"/>
  <c r="U2131" i="1"/>
  <c r="T2131" i="1" s="1"/>
  <c r="Z2131" i="1" s="1"/>
  <c r="U2132" i="1"/>
  <c r="T2132" i="1" s="1"/>
  <c r="Z2132" i="1" s="1"/>
  <c r="U2133" i="1"/>
  <c r="T2133" i="1" s="1"/>
  <c r="Z2133" i="1" s="1"/>
  <c r="U2134" i="1"/>
  <c r="T2134" i="1" s="1"/>
  <c r="Z2134" i="1" s="1"/>
  <c r="U2135" i="1"/>
  <c r="T2135" i="1" s="1"/>
  <c r="Z2135" i="1" s="1"/>
  <c r="U2136" i="1"/>
  <c r="T2136" i="1" s="1"/>
  <c r="Z2136" i="1" s="1"/>
  <c r="U2137" i="1"/>
  <c r="T2137" i="1" s="1"/>
  <c r="Z2137" i="1" s="1"/>
  <c r="U2138" i="1"/>
  <c r="T2138" i="1" s="1"/>
  <c r="Z2138" i="1" s="1"/>
  <c r="U2139" i="1"/>
  <c r="T2139" i="1" s="1"/>
  <c r="Z2139" i="1" s="1"/>
  <c r="U2140" i="1"/>
  <c r="T2140" i="1" s="1"/>
  <c r="Z2140" i="1" s="1"/>
  <c r="U2141" i="1"/>
  <c r="T2141" i="1" s="1"/>
  <c r="Z2141" i="1" s="1"/>
  <c r="U2142" i="1"/>
  <c r="T2142" i="1" s="1"/>
  <c r="Z2142" i="1" s="1"/>
  <c r="U2143" i="1"/>
  <c r="T2143" i="1" s="1"/>
  <c r="Z2143" i="1" s="1"/>
  <c r="U2144" i="1"/>
  <c r="T2144" i="1" s="1"/>
  <c r="Z2144" i="1" s="1"/>
  <c r="U2145" i="1"/>
  <c r="T2145" i="1" s="1"/>
  <c r="Z2145" i="1" s="1"/>
  <c r="U2146" i="1"/>
  <c r="T2146" i="1" s="1"/>
  <c r="Z2146" i="1" s="1"/>
  <c r="U2147" i="1"/>
  <c r="T2147" i="1" s="1"/>
  <c r="Z2147" i="1" s="1"/>
  <c r="U2148" i="1"/>
  <c r="T2148" i="1" s="1"/>
  <c r="Z2148" i="1" s="1"/>
  <c r="U2149" i="1"/>
  <c r="T2149" i="1" s="1"/>
  <c r="Z2149" i="1" s="1"/>
  <c r="U2150" i="1"/>
  <c r="T2150" i="1" s="1"/>
  <c r="Z2150" i="1" s="1"/>
  <c r="U2151" i="1"/>
  <c r="T2151" i="1" s="1"/>
  <c r="Z2151" i="1" s="1"/>
  <c r="U2152" i="1"/>
  <c r="T2152" i="1" s="1"/>
  <c r="Z2152" i="1" s="1"/>
  <c r="U2153" i="1"/>
  <c r="T2153" i="1" s="1"/>
  <c r="Z2153" i="1" s="1"/>
  <c r="U2154" i="1"/>
  <c r="T2154" i="1" s="1"/>
  <c r="Z2154" i="1" s="1"/>
  <c r="U2155" i="1"/>
  <c r="T2155" i="1" s="1"/>
  <c r="Z2155" i="1" s="1"/>
  <c r="U2156" i="1"/>
  <c r="T2156" i="1" s="1"/>
  <c r="Z2156" i="1" s="1"/>
  <c r="U2157" i="1"/>
  <c r="T2157" i="1" s="1"/>
  <c r="Z2157" i="1" s="1"/>
  <c r="U2158" i="1"/>
  <c r="T2158" i="1" s="1"/>
  <c r="Z2158" i="1" s="1"/>
  <c r="U2159" i="1"/>
  <c r="T2159" i="1" s="1"/>
  <c r="Z2159" i="1" s="1"/>
  <c r="U2160" i="1"/>
  <c r="T2160" i="1" s="1"/>
  <c r="Z2160" i="1" s="1"/>
  <c r="U2161" i="1"/>
  <c r="T2161" i="1" s="1"/>
  <c r="Z2161" i="1" s="1"/>
  <c r="U2162" i="1"/>
  <c r="T2162" i="1" s="1"/>
  <c r="Z2162" i="1" s="1"/>
  <c r="U2163" i="1"/>
  <c r="T2163" i="1" s="1"/>
  <c r="Z2163" i="1" s="1"/>
  <c r="U2164" i="1"/>
  <c r="T2164" i="1" s="1"/>
  <c r="Z2164" i="1" s="1"/>
  <c r="U2165" i="1"/>
  <c r="T2165" i="1" s="1"/>
  <c r="Z2165" i="1" s="1"/>
  <c r="U2166" i="1"/>
  <c r="T2166" i="1" s="1"/>
  <c r="Z2166" i="1" s="1"/>
  <c r="U2167" i="1"/>
  <c r="T2167" i="1" s="1"/>
  <c r="Z2167" i="1" s="1"/>
  <c r="U2168" i="1"/>
  <c r="T2168" i="1" s="1"/>
  <c r="Z2168" i="1" s="1"/>
  <c r="U2169" i="1"/>
  <c r="T2169" i="1" s="1"/>
  <c r="Z2169" i="1" s="1"/>
  <c r="U2170" i="1"/>
  <c r="T2170" i="1" s="1"/>
  <c r="Z2170" i="1" s="1"/>
  <c r="U2171" i="1"/>
  <c r="T2171" i="1" s="1"/>
  <c r="Z2171" i="1" s="1"/>
  <c r="U2172" i="1"/>
  <c r="T2172" i="1" s="1"/>
  <c r="Z2172" i="1" s="1"/>
  <c r="U2173" i="1"/>
  <c r="T2173" i="1" s="1"/>
  <c r="Z2173" i="1" s="1"/>
  <c r="U2174" i="1"/>
  <c r="T2174" i="1" s="1"/>
  <c r="Z2174" i="1" s="1"/>
  <c r="U2175" i="1"/>
  <c r="T2175" i="1" s="1"/>
  <c r="Z2175" i="1" s="1"/>
  <c r="U2176" i="1"/>
  <c r="T2176" i="1" s="1"/>
  <c r="Z2176" i="1" s="1"/>
  <c r="U2177" i="1"/>
  <c r="T2177" i="1" s="1"/>
  <c r="Z2177" i="1" s="1"/>
  <c r="U2178" i="1"/>
  <c r="T2178" i="1" s="1"/>
  <c r="Z2178" i="1" s="1"/>
  <c r="U2179" i="1"/>
  <c r="T2179" i="1" s="1"/>
  <c r="Z2179" i="1" s="1"/>
  <c r="U2180" i="1"/>
  <c r="T2180" i="1" s="1"/>
  <c r="Z2180" i="1" s="1"/>
  <c r="U2181" i="1"/>
  <c r="T2181" i="1" s="1"/>
  <c r="Z2181" i="1" s="1"/>
  <c r="U2182" i="1"/>
  <c r="T2182" i="1" s="1"/>
  <c r="Z2182" i="1" s="1"/>
  <c r="U2183" i="1"/>
  <c r="T2183" i="1" s="1"/>
  <c r="Z2183" i="1" s="1"/>
  <c r="U2184" i="1"/>
  <c r="T2184" i="1" s="1"/>
  <c r="Z2184" i="1" s="1"/>
  <c r="U2185" i="1"/>
  <c r="T2185" i="1" s="1"/>
  <c r="Z2185" i="1" s="1"/>
  <c r="U2186" i="1"/>
  <c r="T2186" i="1" s="1"/>
  <c r="Z2186" i="1" s="1"/>
  <c r="U2187" i="1"/>
  <c r="T2187" i="1" s="1"/>
  <c r="Z2187" i="1" s="1"/>
  <c r="U2188" i="1"/>
  <c r="T2188" i="1" s="1"/>
  <c r="Z2188" i="1" s="1"/>
  <c r="U2189" i="1"/>
  <c r="T2189" i="1" s="1"/>
  <c r="Z2189" i="1" s="1"/>
  <c r="U2190" i="1"/>
  <c r="T2190" i="1" s="1"/>
  <c r="Z2190" i="1" s="1"/>
  <c r="U2191" i="1"/>
  <c r="T2191" i="1" s="1"/>
  <c r="Z2191" i="1" s="1"/>
  <c r="U2192" i="1"/>
  <c r="T2192" i="1" s="1"/>
  <c r="Z2192" i="1" s="1"/>
  <c r="U2193" i="1"/>
  <c r="T2193" i="1" s="1"/>
  <c r="Z2193" i="1" s="1"/>
  <c r="U2194" i="1"/>
  <c r="T2194" i="1" s="1"/>
  <c r="Z2194" i="1" s="1"/>
  <c r="U2195" i="1"/>
  <c r="T2195" i="1" s="1"/>
  <c r="Z2195" i="1" s="1"/>
  <c r="U2196" i="1"/>
  <c r="T2196" i="1" s="1"/>
  <c r="Z2196" i="1" s="1"/>
  <c r="U2197" i="1"/>
  <c r="T2197" i="1" s="1"/>
  <c r="Z2197" i="1" s="1"/>
  <c r="U2198" i="1"/>
  <c r="T2198" i="1" s="1"/>
  <c r="Z2198" i="1" s="1"/>
  <c r="U2199" i="1"/>
  <c r="T2199" i="1" s="1"/>
  <c r="Z2199" i="1" s="1"/>
  <c r="U2200" i="1"/>
  <c r="T2200" i="1" s="1"/>
  <c r="Z2200" i="1" s="1"/>
  <c r="U2201" i="1"/>
  <c r="T2201" i="1" s="1"/>
  <c r="Z2201" i="1" s="1"/>
  <c r="U2202" i="1"/>
  <c r="T2202" i="1" s="1"/>
  <c r="Z2202" i="1" s="1"/>
  <c r="U2203" i="1"/>
  <c r="T2203" i="1" s="1"/>
  <c r="Z2203" i="1" s="1"/>
  <c r="U2204" i="1"/>
  <c r="T2204" i="1" s="1"/>
  <c r="Z2204" i="1" s="1"/>
  <c r="U2205" i="1"/>
  <c r="T2205" i="1" s="1"/>
  <c r="Z2205" i="1" s="1"/>
  <c r="U2206" i="1"/>
  <c r="T2206" i="1" s="1"/>
  <c r="Z2206" i="1" s="1"/>
  <c r="U2207" i="1"/>
  <c r="T2207" i="1" s="1"/>
  <c r="Z2207" i="1" s="1"/>
  <c r="U2208" i="1"/>
  <c r="T2208" i="1" s="1"/>
  <c r="Z2208" i="1" s="1"/>
  <c r="U2209" i="1"/>
  <c r="T2209" i="1" s="1"/>
  <c r="Z2209" i="1" s="1"/>
  <c r="U2210" i="1"/>
  <c r="T2210" i="1" s="1"/>
  <c r="Z2210" i="1" s="1"/>
  <c r="U2211" i="1"/>
  <c r="T2211" i="1" s="1"/>
  <c r="Z2211" i="1" s="1"/>
  <c r="U2212" i="1"/>
  <c r="T2212" i="1" s="1"/>
  <c r="U2213" i="1"/>
  <c r="T2213" i="1" s="1"/>
  <c r="U2214" i="1"/>
  <c r="T2214" i="1" s="1"/>
  <c r="U2215" i="1"/>
  <c r="T2215" i="1" s="1"/>
  <c r="U2216" i="1"/>
  <c r="T2216" i="1" s="1"/>
  <c r="U2217" i="1"/>
  <c r="T2217" i="1" s="1"/>
  <c r="U2218" i="1"/>
  <c r="T2218" i="1" s="1"/>
  <c r="U2219" i="1"/>
  <c r="T2219" i="1" s="1"/>
  <c r="U2220" i="1"/>
  <c r="T2220" i="1" s="1"/>
  <c r="U2221" i="1"/>
  <c r="T2221" i="1" s="1"/>
  <c r="U2222" i="1"/>
  <c r="T2222" i="1" s="1"/>
  <c r="U2223" i="1"/>
  <c r="T2223" i="1" s="1"/>
  <c r="U2224" i="1"/>
  <c r="T2224" i="1" s="1"/>
  <c r="U2225" i="1"/>
  <c r="T2225" i="1" s="1"/>
  <c r="U2226" i="1"/>
  <c r="T2226" i="1" s="1"/>
  <c r="U2227" i="1"/>
  <c r="T2227" i="1" s="1"/>
  <c r="U2228" i="1"/>
  <c r="T2228" i="1" s="1"/>
  <c r="U2229" i="1"/>
  <c r="T2229" i="1" s="1"/>
  <c r="U2230" i="1"/>
  <c r="T2230" i="1" s="1"/>
  <c r="U2231" i="1"/>
  <c r="T2231" i="1" s="1"/>
  <c r="U2232" i="1"/>
  <c r="T2232" i="1" s="1"/>
  <c r="U2233" i="1"/>
  <c r="T2233" i="1" s="1"/>
  <c r="U2234" i="1"/>
  <c r="T2234" i="1" s="1"/>
  <c r="U2235" i="1"/>
  <c r="T2235" i="1" s="1"/>
  <c r="U2236" i="1"/>
  <c r="T2236" i="1" s="1"/>
  <c r="U2237" i="1"/>
  <c r="T2237" i="1" s="1"/>
  <c r="U2238" i="1"/>
  <c r="T2238" i="1" s="1"/>
  <c r="U2239" i="1"/>
  <c r="T2239" i="1" s="1"/>
  <c r="U2240" i="1"/>
  <c r="T2240" i="1" s="1"/>
  <c r="U2241" i="1"/>
  <c r="T2241" i="1" s="1"/>
  <c r="U2242" i="1"/>
  <c r="T2242" i="1" s="1"/>
  <c r="U2243" i="1"/>
  <c r="T2243" i="1" s="1"/>
  <c r="U2244" i="1"/>
  <c r="T2244" i="1" s="1"/>
  <c r="U2245" i="1"/>
  <c r="T2245" i="1" s="1"/>
  <c r="U2246" i="1"/>
  <c r="T2246" i="1" s="1"/>
  <c r="Z2246" i="1" s="1"/>
  <c r="U2247" i="1"/>
  <c r="T2247" i="1" s="1"/>
  <c r="Z2247" i="1" s="1"/>
  <c r="U2248" i="1"/>
  <c r="T2248" i="1" s="1"/>
  <c r="Z2248" i="1" s="1"/>
  <c r="U2249" i="1"/>
  <c r="T2249" i="1" s="1"/>
  <c r="Z2249" i="1" s="1"/>
  <c r="U2250" i="1"/>
  <c r="T2250" i="1" s="1"/>
  <c r="Z2250" i="1" s="1"/>
  <c r="U2251" i="1"/>
  <c r="T2251" i="1" s="1"/>
  <c r="Z2251" i="1" s="1"/>
  <c r="U2252" i="1"/>
  <c r="T2252" i="1" s="1"/>
  <c r="Z2252" i="1" s="1"/>
  <c r="U2253" i="1"/>
  <c r="T2253" i="1" s="1"/>
  <c r="Z2253" i="1" s="1"/>
  <c r="U2254" i="1"/>
  <c r="T2254" i="1" s="1"/>
  <c r="Z2254" i="1" s="1"/>
  <c r="U2255" i="1"/>
  <c r="T2255" i="1" s="1"/>
  <c r="Z2255" i="1" s="1"/>
  <c r="U2256" i="1"/>
  <c r="T2256" i="1" s="1"/>
  <c r="Z2256" i="1" s="1"/>
  <c r="U2257" i="1"/>
  <c r="T2257" i="1" s="1"/>
  <c r="Z2257" i="1" s="1"/>
  <c r="U2258" i="1"/>
  <c r="T2258" i="1" s="1"/>
  <c r="Z2258" i="1" s="1"/>
  <c r="U2259" i="1"/>
  <c r="T2259" i="1" s="1"/>
  <c r="Z2259" i="1" s="1"/>
  <c r="U2260" i="1"/>
  <c r="T2260" i="1" s="1"/>
  <c r="Z2260" i="1" s="1"/>
  <c r="U2261" i="1"/>
  <c r="T2261" i="1" s="1"/>
  <c r="Z2261" i="1" s="1"/>
  <c r="U2262" i="1"/>
  <c r="T2262" i="1" s="1"/>
  <c r="Z2262" i="1" s="1"/>
  <c r="U2263" i="1"/>
  <c r="T2263" i="1" s="1"/>
  <c r="Z2263" i="1" s="1"/>
  <c r="U2264" i="1"/>
  <c r="T2264" i="1" s="1"/>
  <c r="Z2264" i="1" s="1"/>
  <c r="U2265" i="1"/>
  <c r="T2265" i="1" s="1"/>
  <c r="Z2265" i="1" s="1"/>
  <c r="U2266" i="1"/>
  <c r="T2266" i="1" s="1"/>
  <c r="Z2266" i="1" s="1"/>
  <c r="U2267" i="1"/>
  <c r="T2267" i="1" s="1"/>
  <c r="Z2267" i="1" s="1"/>
  <c r="U2268" i="1"/>
  <c r="T2268" i="1" s="1"/>
  <c r="Z2268" i="1" s="1"/>
  <c r="U2269" i="1"/>
  <c r="T2269" i="1" s="1"/>
  <c r="Z2269" i="1" s="1"/>
  <c r="U2270" i="1"/>
  <c r="T2270" i="1" s="1"/>
  <c r="Z2270" i="1" s="1"/>
  <c r="U2271" i="1"/>
  <c r="T2271" i="1" s="1"/>
  <c r="Z2271" i="1" s="1"/>
  <c r="U2272" i="1"/>
  <c r="T2272" i="1" s="1"/>
  <c r="Z2272" i="1" s="1"/>
  <c r="U2273" i="1"/>
  <c r="T2273" i="1" s="1"/>
  <c r="Z2273" i="1" s="1"/>
  <c r="U2274" i="1"/>
  <c r="T2274" i="1" s="1"/>
  <c r="Z2274" i="1" s="1"/>
  <c r="U2275" i="1"/>
  <c r="T2275" i="1" s="1"/>
  <c r="Z2275" i="1" s="1"/>
  <c r="U2276" i="1"/>
  <c r="T2276" i="1" s="1"/>
  <c r="Z2276" i="1" s="1"/>
  <c r="U2277" i="1"/>
  <c r="T2277" i="1" s="1"/>
  <c r="Z2277" i="1" s="1"/>
  <c r="U2278" i="1"/>
  <c r="T2278" i="1" s="1"/>
  <c r="Z2278" i="1" s="1"/>
  <c r="U2279" i="1"/>
  <c r="T2279" i="1" s="1"/>
  <c r="Z2279" i="1" s="1"/>
  <c r="U2280" i="1"/>
  <c r="T2280" i="1" s="1"/>
  <c r="U2281" i="1"/>
  <c r="T2281" i="1" s="1"/>
  <c r="U2282" i="1"/>
  <c r="T2282" i="1" s="1"/>
  <c r="U2283" i="1"/>
  <c r="T2283" i="1" s="1"/>
  <c r="U2284" i="1"/>
  <c r="T2284" i="1" s="1"/>
  <c r="U2285" i="1"/>
  <c r="T2285" i="1" s="1"/>
  <c r="U2286" i="1"/>
  <c r="T2286" i="1" s="1"/>
  <c r="U2287" i="1"/>
  <c r="T2287" i="1" s="1"/>
  <c r="U2288" i="1"/>
  <c r="T2288" i="1" s="1"/>
  <c r="U2289" i="1"/>
  <c r="T2289" i="1" s="1"/>
  <c r="U2290" i="1"/>
  <c r="T2290" i="1" s="1"/>
  <c r="U2291" i="1"/>
  <c r="T2291" i="1" s="1"/>
  <c r="U2292" i="1"/>
  <c r="T2292" i="1" s="1"/>
  <c r="U2293" i="1"/>
  <c r="T2293" i="1" s="1"/>
  <c r="U2294" i="1"/>
  <c r="T2294" i="1" s="1"/>
  <c r="U2295" i="1"/>
  <c r="T2295" i="1" s="1"/>
  <c r="U2296" i="1"/>
  <c r="T2296" i="1" s="1"/>
  <c r="U2297" i="1"/>
  <c r="T2297" i="1" s="1"/>
  <c r="U2298" i="1"/>
  <c r="T2298" i="1" s="1"/>
  <c r="U2299" i="1"/>
  <c r="T2299" i="1" s="1"/>
  <c r="U2300" i="1"/>
  <c r="T2300" i="1" s="1"/>
  <c r="U2301" i="1"/>
  <c r="T2301" i="1" s="1"/>
  <c r="U2302" i="1"/>
  <c r="T2302" i="1" s="1"/>
  <c r="U2303" i="1"/>
  <c r="T2303" i="1" s="1"/>
  <c r="U2304" i="1"/>
  <c r="T2304" i="1" s="1"/>
  <c r="U2305" i="1"/>
  <c r="T2305" i="1" s="1"/>
  <c r="U2306" i="1"/>
  <c r="T2306" i="1" s="1"/>
  <c r="U2307" i="1"/>
  <c r="T2307" i="1" s="1"/>
  <c r="U2308" i="1"/>
  <c r="T2308" i="1" s="1"/>
  <c r="U2309" i="1"/>
  <c r="T2309" i="1" s="1"/>
  <c r="U2310" i="1"/>
  <c r="T2310" i="1" s="1"/>
  <c r="U2311" i="1"/>
  <c r="T2311" i="1" s="1"/>
  <c r="U2312" i="1"/>
  <c r="T2312" i="1" s="1"/>
  <c r="U2313" i="1"/>
  <c r="T2313" i="1" s="1"/>
  <c r="U2314" i="1"/>
  <c r="T2314" i="1" s="1"/>
  <c r="Z2314" i="1" s="1"/>
  <c r="U2315" i="1"/>
  <c r="T2315" i="1" s="1"/>
  <c r="Z2315" i="1" s="1"/>
  <c r="U2316" i="1"/>
  <c r="T2316" i="1" s="1"/>
  <c r="Z2316" i="1" s="1"/>
  <c r="U2317" i="1"/>
  <c r="T2317" i="1" s="1"/>
  <c r="Z2317" i="1" s="1"/>
  <c r="U2318" i="1"/>
  <c r="T2318" i="1" s="1"/>
  <c r="Z2318" i="1" s="1"/>
  <c r="U2319" i="1"/>
  <c r="T2319" i="1" s="1"/>
  <c r="Z2319" i="1" s="1"/>
  <c r="U2320" i="1"/>
  <c r="T2320" i="1" s="1"/>
  <c r="Z2320" i="1" s="1"/>
  <c r="U2321" i="1"/>
  <c r="T2321" i="1" s="1"/>
  <c r="Z2321" i="1" s="1"/>
  <c r="U2322" i="1"/>
  <c r="T2322" i="1" s="1"/>
  <c r="Z2322" i="1" s="1"/>
  <c r="U2323" i="1"/>
  <c r="T2323" i="1" s="1"/>
  <c r="Z2323" i="1" s="1"/>
  <c r="U2324" i="1"/>
  <c r="T2324" i="1" s="1"/>
  <c r="Z2324" i="1" s="1"/>
  <c r="U2325" i="1"/>
  <c r="T2325" i="1" s="1"/>
  <c r="Z2325" i="1" s="1"/>
  <c r="U2326" i="1"/>
  <c r="T2326" i="1" s="1"/>
  <c r="Z2326" i="1" s="1"/>
  <c r="U2327" i="1"/>
  <c r="T2327" i="1" s="1"/>
  <c r="Z2327" i="1" s="1"/>
  <c r="U2328" i="1"/>
  <c r="T2328" i="1" s="1"/>
  <c r="Z2328" i="1" s="1"/>
  <c r="U2329" i="1"/>
  <c r="T2329" i="1" s="1"/>
  <c r="Z2329" i="1" s="1"/>
  <c r="U2330" i="1"/>
  <c r="T2330" i="1" s="1"/>
  <c r="Z2330" i="1" s="1"/>
  <c r="U2331" i="1"/>
  <c r="T2331" i="1" s="1"/>
  <c r="Z2331" i="1" s="1"/>
  <c r="U2332" i="1"/>
  <c r="T2332" i="1" s="1"/>
  <c r="Z2332" i="1" s="1"/>
  <c r="U2333" i="1"/>
  <c r="T2333" i="1" s="1"/>
  <c r="Z2333" i="1" s="1"/>
  <c r="U2334" i="1"/>
  <c r="T2334" i="1" s="1"/>
  <c r="Z2334" i="1" s="1"/>
  <c r="U2335" i="1"/>
  <c r="T2335" i="1" s="1"/>
  <c r="Z2335" i="1" s="1"/>
  <c r="U2336" i="1"/>
  <c r="T2336" i="1" s="1"/>
  <c r="Z2336" i="1" s="1"/>
  <c r="U2337" i="1"/>
  <c r="T2337" i="1" s="1"/>
  <c r="Z2337" i="1" s="1"/>
  <c r="U2338" i="1"/>
  <c r="T2338" i="1" s="1"/>
  <c r="Z2338" i="1" s="1"/>
  <c r="U2339" i="1"/>
  <c r="T2339" i="1" s="1"/>
  <c r="Z2339" i="1" s="1"/>
  <c r="U2340" i="1"/>
  <c r="T2340" i="1" s="1"/>
  <c r="Z2340" i="1" s="1"/>
  <c r="U2341" i="1"/>
  <c r="T2341" i="1" s="1"/>
  <c r="Z2341" i="1" s="1"/>
  <c r="U2342" i="1"/>
  <c r="T2342" i="1" s="1"/>
  <c r="Z2342" i="1" s="1"/>
  <c r="U2343" i="1"/>
  <c r="T2343" i="1" s="1"/>
  <c r="Z2343" i="1" s="1"/>
  <c r="U2344" i="1"/>
  <c r="T2344" i="1" s="1"/>
  <c r="Z2344" i="1" s="1"/>
  <c r="U2345" i="1"/>
  <c r="T2345" i="1" s="1"/>
  <c r="Z2345" i="1" s="1"/>
  <c r="U2346" i="1"/>
  <c r="T2346" i="1" s="1"/>
  <c r="Z2346" i="1" s="1"/>
  <c r="U2347" i="1"/>
  <c r="T2347" i="1" s="1"/>
  <c r="Z2347" i="1" s="1"/>
  <c r="U2348" i="1"/>
  <c r="T2348" i="1" s="1"/>
  <c r="U2349" i="1"/>
  <c r="T2349" i="1" s="1"/>
  <c r="U2350" i="1"/>
  <c r="T2350" i="1" s="1"/>
  <c r="U2351" i="1"/>
  <c r="T2351" i="1" s="1"/>
  <c r="U2352" i="1"/>
  <c r="T2352" i="1" s="1"/>
  <c r="U2353" i="1"/>
  <c r="T2353" i="1" s="1"/>
  <c r="U2354" i="1"/>
  <c r="T2354" i="1" s="1"/>
  <c r="U2355" i="1"/>
  <c r="T2355" i="1" s="1"/>
  <c r="U2356" i="1"/>
  <c r="T2356" i="1" s="1"/>
  <c r="U2357" i="1"/>
  <c r="T2357" i="1" s="1"/>
  <c r="U2358" i="1"/>
  <c r="T2358" i="1" s="1"/>
  <c r="U2359" i="1"/>
  <c r="T2359" i="1" s="1"/>
  <c r="U2360" i="1"/>
  <c r="T2360" i="1" s="1"/>
  <c r="U2361" i="1"/>
  <c r="T2361" i="1" s="1"/>
  <c r="U2362" i="1"/>
  <c r="T2362" i="1" s="1"/>
  <c r="U2363" i="1"/>
  <c r="T2363" i="1" s="1"/>
  <c r="U2364" i="1"/>
  <c r="T2364" i="1" s="1"/>
  <c r="U2365" i="1"/>
  <c r="T2365" i="1" s="1"/>
  <c r="U2366" i="1"/>
  <c r="T2366" i="1" s="1"/>
  <c r="U2367" i="1"/>
  <c r="T2367" i="1" s="1"/>
  <c r="U2368" i="1"/>
  <c r="T2368" i="1" s="1"/>
  <c r="U2369" i="1"/>
  <c r="T2369" i="1" s="1"/>
  <c r="U2370" i="1"/>
  <c r="T2370" i="1" s="1"/>
  <c r="U2371" i="1"/>
  <c r="T2371" i="1" s="1"/>
  <c r="U2372" i="1"/>
  <c r="T2372" i="1" s="1"/>
  <c r="U2373" i="1"/>
  <c r="T2373" i="1" s="1"/>
  <c r="U2374" i="1"/>
  <c r="T2374" i="1" s="1"/>
  <c r="U2375" i="1"/>
  <c r="T2375" i="1" s="1"/>
  <c r="U2376" i="1"/>
  <c r="T2376" i="1" s="1"/>
  <c r="U2377" i="1"/>
  <c r="T2377" i="1" s="1"/>
  <c r="U2378" i="1"/>
  <c r="T2378" i="1" s="1"/>
  <c r="U2379" i="1"/>
  <c r="T2379" i="1" s="1"/>
  <c r="U2380" i="1"/>
  <c r="T2380" i="1" s="1"/>
  <c r="U2381" i="1"/>
  <c r="T2381" i="1" s="1"/>
  <c r="U2382" i="1"/>
  <c r="T2382" i="1" s="1"/>
  <c r="U2383" i="1"/>
  <c r="T2383" i="1" s="1"/>
  <c r="U2384" i="1"/>
  <c r="T2384" i="1" s="1"/>
  <c r="U2385" i="1"/>
  <c r="T2385" i="1" s="1"/>
  <c r="U2386" i="1"/>
  <c r="T2386" i="1" s="1"/>
  <c r="U2387" i="1"/>
  <c r="T2387" i="1" s="1"/>
  <c r="U2388" i="1"/>
  <c r="T2388" i="1" s="1"/>
  <c r="U2389" i="1"/>
  <c r="T2389" i="1" s="1"/>
  <c r="U2390" i="1"/>
  <c r="T2390" i="1" s="1"/>
  <c r="U2391" i="1"/>
  <c r="T2391" i="1" s="1"/>
  <c r="U2392" i="1"/>
  <c r="T2392" i="1" s="1"/>
  <c r="U2393" i="1"/>
  <c r="T2393" i="1" s="1"/>
  <c r="U2394" i="1"/>
  <c r="T2394" i="1" s="1"/>
  <c r="U2395" i="1"/>
  <c r="T2395" i="1" s="1"/>
  <c r="U2396" i="1"/>
  <c r="T2396" i="1" s="1"/>
  <c r="U2397" i="1"/>
  <c r="T2397" i="1" s="1"/>
  <c r="U2398" i="1"/>
  <c r="T2398" i="1" s="1"/>
  <c r="U2399" i="1"/>
  <c r="T2399" i="1" s="1"/>
  <c r="U2400" i="1"/>
  <c r="T2400" i="1" s="1"/>
  <c r="U2401" i="1"/>
  <c r="T2401" i="1" s="1"/>
  <c r="U2402" i="1"/>
  <c r="T2402" i="1" s="1"/>
  <c r="U2403" i="1"/>
  <c r="T2403" i="1" s="1"/>
  <c r="U2404" i="1"/>
  <c r="T2404" i="1" s="1"/>
  <c r="U2405" i="1"/>
  <c r="T2405" i="1" s="1"/>
  <c r="U2406" i="1"/>
  <c r="T2406" i="1" s="1"/>
  <c r="U2407" i="1"/>
  <c r="T2407" i="1" s="1"/>
  <c r="U2408" i="1"/>
  <c r="T2408" i="1" s="1"/>
  <c r="U2409" i="1"/>
  <c r="T2409" i="1" s="1"/>
  <c r="U2410" i="1"/>
  <c r="T2410" i="1" s="1"/>
  <c r="U2411" i="1"/>
  <c r="T2411" i="1" s="1"/>
  <c r="U2412" i="1"/>
  <c r="T2412" i="1" s="1"/>
  <c r="U2413" i="1"/>
  <c r="T2413" i="1" s="1"/>
  <c r="U2414" i="1"/>
  <c r="T2414" i="1" s="1"/>
  <c r="U2415" i="1"/>
  <c r="T2415" i="1" s="1"/>
  <c r="U2416" i="1"/>
  <c r="T2416" i="1" s="1"/>
  <c r="U2417" i="1"/>
  <c r="T2417" i="1" s="1"/>
  <c r="U2418" i="1"/>
  <c r="T2418" i="1" s="1"/>
  <c r="U2419" i="1"/>
  <c r="T2419" i="1" s="1"/>
  <c r="U2420" i="1"/>
  <c r="T2420" i="1" s="1"/>
  <c r="U2421" i="1"/>
  <c r="T2421" i="1" s="1"/>
  <c r="U2422" i="1"/>
  <c r="T2422" i="1" s="1"/>
  <c r="U2423" i="1"/>
  <c r="T2423" i="1" s="1"/>
  <c r="U2424" i="1"/>
  <c r="T2424" i="1" s="1"/>
  <c r="U2425" i="1"/>
  <c r="T2425" i="1" s="1"/>
  <c r="U2426" i="1"/>
  <c r="T2426" i="1" s="1"/>
  <c r="U2427" i="1"/>
  <c r="T2427" i="1" s="1"/>
  <c r="U2428" i="1"/>
  <c r="T2428" i="1" s="1"/>
  <c r="U2429" i="1"/>
  <c r="T2429" i="1" s="1"/>
  <c r="U2430" i="1"/>
  <c r="T2430" i="1" s="1"/>
  <c r="U2431" i="1"/>
  <c r="T2431" i="1" s="1"/>
  <c r="U2432" i="1"/>
  <c r="T2432" i="1" s="1"/>
  <c r="U2433" i="1"/>
  <c r="T2433" i="1" s="1"/>
  <c r="U2434" i="1"/>
  <c r="T2434" i="1" s="1"/>
  <c r="U2435" i="1"/>
  <c r="T2435" i="1" s="1"/>
  <c r="U2436" i="1"/>
  <c r="T2436" i="1" s="1"/>
  <c r="U2437" i="1"/>
  <c r="T2437" i="1" s="1"/>
  <c r="U2438" i="1"/>
  <c r="T2438" i="1" s="1"/>
  <c r="U2439" i="1"/>
  <c r="T2439" i="1" s="1"/>
  <c r="U2440" i="1"/>
  <c r="T2440" i="1" s="1"/>
  <c r="U2441" i="1"/>
  <c r="T2441" i="1" s="1"/>
  <c r="U2442" i="1"/>
  <c r="T2442" i="1" s="1"/>
  <c r="U2443" i="1"/>
  <c r="T2443" i="1" s="1"/>
  <c r="U2444" i="1"/>
  <c r="T2444" i="1" s="1"/>
  <c r="U2445" i="1"/>
  <c r="T2445" i="1" s="1"/>
  <c r="U2446" i="1"/>
  <c r="T2446" i="1" s="1"/>
  <c r="U2447" i="1"/>
  <c r="T2447" i="1" s="1"/>
  <c r="U2448" i="1"/>
  <c r="T2448" i="1" s="1"/>
  <c r="U2449" i="1"/>
  <c r="T2449" i="1" s="1"/>
  <c r="U2450" i="1"/>
  <c r="T2450" i="1" s="1"/>
  <c r="U2451" i="1"/>
  <c r="T2451" i="1" s="1"/>
  <c r="U2452" i="1"/>
  <c r="T2452" i="1" s="1"/>
  <c r="U2453" i="1"/>
  <c r="T2453" i="1" s="1"/>
  <c r="U2454" i="1"/>
  <c r="T2454" i="1" s="1"/>
  <c r="U2455" i="1"/>
  <c r="T2455" i="1" s="1"/>
  <c r="U2456" i="1"/>
  <c r="T2456" i="1" s="1"/>
  <c r="U2457" i="1"/>
  <c r="T2457" i="1" s="1"/>
  <c r="U2458" i="1"/>
  <c r="T2458" i="1" s="1"/>
  <c r="U2459" i="1"/>
  <c r="T2459" i="1" s="1"/>
  <c r="U2460" i="1"/>
  <c r="T2460" i="1" s="1"/>
  <c r="U2461" i="1"/>
  <c r="T2461" i="1" s="1"/>
  <c r="U2462" i="1"/>
  <c r="T2462" i="1" s="1"/>
  <c r="U2463" i="1"/>
  <c r="T2463" i="1" s="1"/>
  <c r="U2464" i="1"/>
  <c r="T2464" i="1" s="1"/>
  <c r="U2465" i="1"/>
  <c r="T2465" i="1" s="1"/>
  <c r="U2466" i="1"/>
  <c r="T2466" i="1" s="1"/>
  <c r="U2467" i="1"/>
  <c r="T2467" i="1" s="1"/>
  <c r="U2468" i="1"/>
  <c r="T2468" i="1" s="1"/>
  <c r="U2469" i="1"/>
  <c r="T2469" i="1" s="1"/>
  <c r="U2470" i="1"/>
  <c r="T2470" i="1" s="1"/>
  <c r="U2471" i="1"/>
  <c r="T2471" i="1" s="1"/>
  <c r="U2472" i="1"/>
  <c r="T2472" i="1" s="1"/>
  <c r="U2473" i="1"/>
  <c r="T2473" i="1" s="1"/>
  <c r="U2474" i="1"/>
  <c r="T2474" i="1" s="1"/>
  <c r="U2475" i="1"/>
  <c r="T2475" i="1" s="1"/>
  <c r="U2476" i="1"/>
  <c r="T2476" i="1" s="1"/>
  <c r="U2477" i="1"/>
  <c r="T2477" i="1" s="1"/>
  <c r="U2478" i="1"/>
  <c r="T2478" i="1" s="1"/>
  <c r="U2479" i="1"/>
  <c r="T2479" i="1" s="1"/>
  <c r="U2480" i="1"/>
  <c r="T2480" i="1" s="1"/>
  <c r="U2481" i="1"/>
  <c r="T2481" i="1" s="1"/>
  <c r="U2482" i="1"/>
  <c r="T2482" i="1" s="1"/>
  <c r="U2483" i="1"/>
  <c r="T2483" i="1" s="1"/>
  <c r="U2484" i="1"/>
  <c r="T2484" i="1" s="1"/>
  <c r="Z2484" i="1" s="1"/>
  <c r="U2485" i="1"/>
  <c r="T2485" i="1" s="1"/>
  <c r="Z2485" i="1" s="1"/>
  <c r="U2486" i="1"/>
  <c r="T2486" i="1" s="1"/>
  <c r="Z2486" i="1" s="1"/>
  <c r="U2487" i="1"/>
  <c r="T2487" i="1" s="1"/>
  <c r="Z2487" i="1" s="1"/>
  <c r="U2488" i="1"/>
  <c r="T2488" i="1" s="1"/>
  <c r="Z2488" i="1" s="1"/>
  <c r="U2489" i="1"/>
  <c r="T2489" i="1" s="1"/>
  <c r="Z2489" i="1" s="1"/>
  <c r="U2490" i="1"/>
  <c r="T2490" i="1" s="1"/>
  <c r="Z2490" i="1" s="1"/>
  <c r="U2491" i="1"/>
  <c r="T2491" i="1" s="1"/>
  <c r="Z2491" i="1" s="1"/>
  <c r="U2492" i="1"/>
  <c r="T2492" i="1" s="1"/>
  <c r="Z2492" i="1" s="1"/>
  <c r="U2493" i="1"/>
  <c r="T2493" i="1" s="1"/>
  <c r="Z2493" i="1" s="1"/>
  <c r="U2494" i="1"/>
  <c r="T2494" i="1" s="1"/>
  <c r="Z2494" i="1" s="1"/>
  <c r="U2495" i="1"/>
  <c r="T2495" i="1" s="1"/>
  <c r="Z2495" i="1" s="1"/>
  <c r="U2496" i="1"/>
  <c r="T2496" i="1" s="1"/>
  <c r="Z2496" i="1" s="1"/>
  <c r="U2497" i="1"/>
  <c r="T2497" i="1" s="1"/>
  <c r="Z2497" i="1" s="1"/>
  <c r="U2498" i="1"/>
  <c r="T2498" i="1" s="1"/>
  <c r="Z2498" i="1" s="1"/>
  <c r="U2499" i="1"/>
  <c r="T2499" i="1" s="1"/>
  <c r="Z2499" i="1" s="1"/>
  <c r="U2500" i="1"/>
  <c r="T2500" i="1" s="1"/>
  <c r="Z2500" i="1" s="1"/>
  <c r="U2501" i="1"/>
  <c r="T2501" i="1" s="1"/>
  <c r="Z2501" i="1" s="1"/>
  <c r="U2502" i="1"/>
  <c r="T2502" i="1" s="1"/>
  <c r="Z2502" i="1" s="1"/>
  <c r="U2503" i="1"/>
  <c r="T2503" i="1" s="1"/>
  <c r="Z2503" i="1" s="1"/>
  <c r="U2504" i="1"/>
  <c r="T2504" i="1" s="1"/>
  <c r="Z2504" i="1" s="1"/>
  <c r="U2505" i="1"/>
  <c r="T2505" i="1" s="1"/>
  <c r="Z2505" i="1" s="1"/>
  <c r="U2506" i="1"/>
  <c r="T2506" i="1" s="1"/>
  <c r="Z2506" i="1" s="1"/>
  <c r="U2507" i="1"/>
  <c r="T2507" i="1" s="1"/>
  <c r="Z2507" i="1" s="1"/>
  <c r="U2508" i="1"/>
  <c r="T2508" i="1" s="1"/>
  <c r="Z2508" i="1" s="1"/>
  <c r="U2509" i="1"/>
  <c r="T2509" i="1" s="1"/>
  <c r="Z2509" i="1" s="1"/>
  <c r="U2510" i="1"/>
  <c r="T2510" i="1" s="1"/>
  <c r="Z2510" i="1" s="1"/>
  <c r="U2511" i="1"/>
  <c r="T2511" i="1" s="1"/>
  <c r="Z2511" i="1" s="1"/>
  <c r="U2512" i="1"/>
  <c r="T2512" i="1" s="1"/>
  <c r="Z2512" i="1" s="1"/>
  <c r="U2513" i="1"/>
  <c r="T2513" i="1" s="1"/>
  <c r="Z2513" i="1" s="1"/>
  <c r="U2514" i="1"/>
  <c r="T2514" i="1" s="1"/>
  <c r="Z2514" i="1" s="1"/>
  <c r="U2515" i="1"/>
  <c r="T2515" i="1" s="1"/>
  <c r="Z2515" i="1" s="1"/>
  <c r="U2516" i="1"/>
  <c r="T2516" i="1" s="1"/>
  <c r="Z2516" i="1" s="1"/>
  <c r="U2517" i="1"/>
  <c r="T2517" i="1" s="1"/>
  <c r="Z2517" i="1" s="1"/>
  <c r="U2518" i="1"/>
  <c r="T2518" i="1" s="1"/>
  <c r="Z2518" i="1" s="1"/>
  <c r="U2519" i="1"/>
  <c r="T2519" i="1" s="1"/>
  <c r="Z2519" i="1" s="1"/>
  <c r="U2520" i="1"/>
  <c r="T2520" i="1" s="1"/>
  <c r="Z2520" i="1" s="1"/>
  <c r="U2521" i="1"/>
  <c r="T2521" i="1" s="1"/>
  <c r="Z2521" i="1" s="1"/>
  <c r="U2522" i="1"/>
  <c r="T2522" i="1" s="1"/>
  <c r="Z2522" i="1" s="1"/>
  <c r="U2523" i="1"/>
  <c r="T2523" i="1" s="1"/>
  <c r="Z2523" i="1" s="1"/>
  <c r="U2524" i="1"/>
  <c r="T2524" i="1" s="1"/>
  <c r="Z2524" i="1" s="1"/>
  <c r="U2525" i="1"/>
  <c r="T2525" i="1" s="1"/>
  <c r="Z2525" i="1" s="1"/>
  <c r="U2526" i="1"/>
  <c r="T2526" i="1" s="1"/>
  <c r="Z2526" i="1" s="1"/>
  <c r="U2527" i="1"/>
  <c r="T2527" i="1" s="1"/>
  <c r="Z2527" i="1" s="1"/>
  <c r="U2528" i="1"/>
  <c r="T2528" i="1" s="1"/>
  <c r="Z2528" i="1" s="1"/>
  <c r="U2529" i="1"/>
  <c r="T2529" i="1" s="1"/>
  <c r="Z2529" i="1" s="1"/>
  <c r="U2530" i="1"/>
  <c r="T2530" i="1" s="1"/>
  <c r="Z2530" i="1" s="1"/>
  <c r="U2531" i="1"/>
  <c r="T2531" i="1" s="1"/>
  <c r="Z2531" i="1" s="1"/>
  <c r="U2532" i="1"/>
  <c r="T2532" i="1" s="1"/>
  <c r="Z2532" i="1" s="1"/>
  <c r="U2533" i="1"/>
  <c r="T2533" i="1" s="1"/>
  <c r="Z2533" i="1" s="1"/>
  <c r="U2534" i="1"/>
  <c r="T2534" i="1" s="1"/>
  <c r="Z2534" i="1" s="1"/>
  <c r="U2535" i="1"/>
  <c r="T2535" i="1" s="1"/>
  <c r="Z2535" i="1" s="1"/>
  <c r="U2536" i="1"/>
  <c r="T2536" i="1" s="1"/>
  <c r="Z2536" i="1" s="1"/>
  <c r="U2537" i="1"/>
  <c r="T2537" i="1" s="1"/>
  <c r="Z2537" i="1" s="1"/>
  <c r="U2538" i="1"/>
  <c r="T2538" i="1" s="1"/>
  <c r="Z2538" i="1" s="1"/>
  <c r="U2539" i="1"/>
  <c r="T2539" i="1" s="1"/>
  <c r="Z2539" i="1" s="1"/>
  <c r="U2540" i="1"/>
  <c r="T2540" i="1" s="1"/>
  <c r="Z2540" i="1" s="1"/>
  <c r="U2541" i="1"/>
  <c r="T2541" i="1" s="1"/>
  <c r="Z2541" i="1" s="1"/>
  <c r="U2542" i="1"/>
  <c r="T2542" i="1" s="1"/>
  <c r="Z2542" i="1" s="1"/>
  <c r="U2543" i="1"/>
  <c r="T2543" i="1" s="1"/>
  <c r="Z2543" i="1" s="1"/>
  <c r="U2544" i="1"/>
  <c r="T2544" i="1" s="1"/>
  <c r="Z2544" i="1" s="1"/>
  <c r="U2545" i="1"/>
  <c r="T2545" i="1" s="1"/>
  <c r="Z2545" i="1" s="1"/>
  <c r="U2546" i="1"/>
  <c r="T2546" i="1" s="1"/>
  <c r="Z2546" i="1" s="1"/>
  <c r="U2547" i="1"/>
  <c r="T2547" i="1" s="1"/>
  <c r="Z2547" i="1" s="1"/>
  <c r="U2548" i="1"/>
  <c r="T2548" i="1" s="1"/>
  <c r="Z2548" i="1" s="1"/>
  <c r="U2549" i="1"/>
  <c r="T2549" i="1" s="1"/>
  <c r="Z2549" i="1" s="1"/>
  <c r="U2550" i="1"/>
  <c r="T2550" i="1" s="1"/>
  <c r="Z2550" i="1" s="1"/>
  <c r="U2551" i="1"/>
  <c r="T2551" i="1" s="1"/>
  <c r="Z2551" i="1" s="1"/>
  <c r="U2552" i="1"/>
  <c r="T2552" i="1" s="1"/>
  <c r="Z2552" i="1" s="1"/>
  <c r="U2553" i="1"/>
  <c r="T2553" i="1" s="1"/>
  <c r="Z2553" i="1" s="1"/>
  <c r="U2554" i="1"/>
  <c r="T2554" i="1" s="1"/>
  <c r="Z2554" i="1" s="1"/>
  <c r="U2555" i="1"/>
  <c r="T2555" i="1" s="1"/>
  <c r="Z2555" i="1" s="1"/>
  <c r="U2556" i="1"/>
  <c r="T2556" i="1" s="1"/>
  <c r="Z2556" i="1" s="1"/>
  <c r="U2557" i="1"/>
  <c r="T2557" i="1" s="1"/>
  <c r="Z2557" i="1" s="1"/>
  <c r="U2558" i="1"/>
  <c r="T2558" i="1" s="1"/>
  <c r="Z2558" i="1" s="1"/>
  <c r="U2559" i="1"/>
  <c r="T2559" i="1" s="1"/>
  <c r="Z2559" i="1" s="1"/>
  <c r="U2560" i="1"/>
  <c r="T2560" i="1" s="1"/>
  <c r="Z2560" i="1" s="1"/>
  <c r="U2561" i="1"/>
  <c r="T2561" i="1" s="1"/>
  <c r="Z2561" i="1" s="1"/>
  <c r="U2562" i="1"/>
  <c r="T2562" i="1" s="1"/>
  <c r="Z2562" i="1" s="1"/>
  <c r="U2563" i="1"/>
  <c r="T2563" i="1" s="1"/>
  <c r="Z2563" i="1" s="1"/>
  <c r="U2564" i="1"/>
  <c r="T2564" i="1" s="1"/>
  <c r="Z2564" i="1" s="1"/>
  <c r="U2565" i="1"/>
  <c r="T2565" i="1" s="1"/>
  <c r="Z2565" i="1" s="1"/>
  <c r="U2566" i="1"/>
  <c r="T2566" i="1" s="1"/>
  <c r="Z2566" i="1" s="1"/>
  <c r="U2567" i="1"/>
  <c r="T2567" i="1" s="1"/>
  <c r="Z2567" i="1" s="1"/>
  <c r="U2568" i="1"/>
  <c r="T2568" i="1" s="1"/>
  <c r="Z2568" i="1" s="1"/>
  <c r="U2569" i="1"/>
  <c r="T2569" i="1" s="1"/>
  <c r="Z2569" i="1" s="1"/>
  <c r="U2570" i="1"/>
  <c r="T2570" i="1" s="1"/>
  <c r="Z2570" i="1" s="1"/>
  <c r="U2571" i="1"/>
  <c r="T2571" i="1" s="1"/>
  <c r="Z2571" i="1" s="1"/>
  <c r="U2572" i="1"/>
  <c r="T2572" i="1" s="1"/>
  <c r="Z2572" i="1" s="1"/>
  <c r="U2573" i="1"/>
  <c r="T2573" i="1" s="1"/>
  <c r="Z2573" i="1" s="1"/>
  <c r="U2574" i="1"/>
  <c r="T2574" i="1" s="1"/>
  <c r="Z2574" i="1" s="1"/>
  <c r="U2575" i="1"/>
  <c r="T2575" i="1" s="1"/>
  <c r="Z2575" i="1" s="1"/>
  <c r="U2576" i="1"/>
  <c r="T2576" i="1" s="1"/>
  <c r="Z2576" i="1" s="1"/>
  <c r="U2577" i="1"/>
  <c r="T2577" i="1" s="1"/>
  <c r="Z2577" i="1" s="1"/>
  <c r="U2578" i="1"/>
  <c r="T2578" i="1" s="1"/>
  <c r="Z2578" i="1" s="1"/>
  <c r="U2579" i="1"/>
  <c r="T2579" i="1" s="1"/>
  <c r="Z2579" i="1" s="1"/>
  <c r="U2580" i="1"/>
  <c r="T2580" i="1" s="1"/>
  <c r="Z2580" i="1" s="1"/>
  <c r="U2581" i="1"/>
  <c r="T2581" i="1" s="1"/>
  <c r="Z2581" i="1" s="1"/>
  <c r="U2582" i="1"/>
  <c r="T2582" i="1" s="1"/>
  <c r="Z2582" i="1" s="1"/>
  <c r="U2583" i="1"/>
  <c r="T2583" i="1" s="1"/>
  <c r="Z2583" i="1" s="1"/>
  <c r="U2584" i="1"/>
  <c r="T2584" i="1" s="1"/>
  <c r="Z2584" i="1" s="1"/>
  <c r="U2585" i="1"/>
  <c r="T2585" i="1" s="1"/>
  <c r="Z2585" i="1" s="1"/>
  <c r="U2586" i="1"/>
  <c r="T2586" i="1" s="1"/>
  <c r="U2587" i="1"/>
  <c r="T2587" i="1" s="1"/>
  <c r="U2588" i="1"/>
  <c r="T2588" i="1" s="1"/>
  <c r="U2589" i="1"/>
  <c r="T2589" i="1" s="1"/>
  <c r="U2590" i="1"/>
  <c r="T2590" i="1" s="1"/>
  <c r="U2591" i="1"/>
  <c r="T2591" i="1" s="1"/>
  <c r="U2592" i="1"/>
  <c r="T2592" i="1" s="1"/>
  <c r="U2593" i="1"/>
  <c r="T2593" i="1" s="1"/>
  <c r="U2594" i="1"/>
  <c r="T2594" i="1" s="1"/>
  <c r="U2595" i="1"/>
  <c r="T2595" i="1" s="1"/>
  <c r="U2596" i="1"/>
  <c r="T2596" i="1" s="1"/>
  <c r="U2597" i="1"/>
  <c r="T2597" i="1" s="1"/>
  <c r="U2598" i="1"/>
  <c r="T2598" i="1" s="1"/>
  <c r="U2599" i="1"/>
  <c r="T2599" i="1" s="1"/>
  <c r="U2600" i="1"/>
  <c r="T2600" i="1" s="1"/>
  <c r="U2601" i="1"/>
  <c r="T2601" i="1" s="1"/>
  <c r="U2602" i="1"/>
  <c r="T2602" i="1" s="1"/>
  <c r="U2603" i="1"/>
  <c r="T2603" i="1" s="1"/>
  <c r="U2604" i="1"/>
  <c r="T2604" i="1" s="1"/>
  <c r="U2605" i="1"/>
  <c r="T2605" i="1" s="1"/>
  <c r="U2606" i="1"/>
  <c r="T2606" i="1" s="1"/>
  <c r="U2607" i="1"/>
  <c r="T2607" i="1" s="1"/>
  <c r="U2608" i="1"/>
  <c r="T2608" i="1" s="1"/>
  <c r="U2609" i="1"/>
  <c r="T2609" i="1" s="1"/>
  <c r="U2610" i="1"/>
  <c r="T2610" i="1" s="1"/>
  <c r="U2611" i="1"/>
  <c r="T2611" i="1" s="1"/>
  <c r="U2612" i="1"/>
  <c r="T2612" i="1" s="1"/>
  <c r="U2613" i="1"/>
  <c r="T2613" i="1" s="1"/>
  <c r="U2614" i="1"/>
  <c r="T2614" i="1" s="1"/>
  <c r="U2615" i="1"/>
  <c r="T2615" i="1" s="1"/>
  <c r="U2616" i="1"/>
  <c r="T2616" i="1" s="1"/>
  <c r="U2617" i="1"/>
  <c r="T2617" i="1" s="1"/>
  <c r="U2618" i="1"/>
  <c r="T2618" i="1" s="1"/>
  <c r="U2619" i="1"/>
  <c r="T2619" i="1" s="1"/>
  <c r="U2620" i="1"/>
  <c r="T2620" i="1" s="1"/>
  <c r="U2621" i="1"/>
  <c r="T2621" i="1" s="1"/>
  <c r="U2622" i="1"/>
  <c r="T2622" i="1" s="1"/>
  <c r="U2623" i="1"/>
  <c r="T2623" i="1" s="1"/>
  <c r="U2624" i="1"/>
  <c r="T2624" i="1" s="1"/>
  <c r="U2625" i="1"/>
  <c r="T2625" i="1" s="1"/>
  <c r="U2626" i="1"/>
  <c r="T2626" i="1" s="1"/>
  <c r="U2627" i="1"/>
  <c r="T2627" i="1" s="1"/>
  <c r="U2628" i="1"/>
  <c r="T2628" i="1" s="1"/>
  <c r="U2629" i="1"/>
  <c r="T2629" i="1" s="1"/>
  <c r="U2630" i="1"/>
  <c r="T2630" i="1" s="1"/>
  <c r="U2631" i="1"/>
  <c r="T2631" i="1" s="1"/>
  <c r="U2632" i="1"/>
  <c r="T2632" i="1" s="1"/>
  <c r="U2633" i="1"/>
  <c r="T2633" i="1" s="1"/>
  <c r="U2634" i="1"/>
  <c r="T2634" i="1" s="1"/>
  <c r="U2635" i="1"/>
  <c r="T2635" i="1" s="1"/>
  <c r="U2636" i="1"/>
  <c r="T2636" i="1" s="1"/>
  <c r="U2637" i="1"/>
  <c r="T2637" i="1" s="1"/>
  <c r="U2638" i="1"/>
  <c r="T2638" i="1" s="1"/>
  <c r="U2639" i="1"/>
  <c r="T2639" i="1" s="1"/>
  <c r="U2640" i="1"/>
  <c r="T2640" i="1" s="1"/>
  <c r="U2641" i="1"/>
  <c r="T2641" i="1" s="1"/>
  <c r="U2642" i="1"/>
  <c r="T2642" i="1" s="1"/>
  <c r="U2643" i="1"/>
  <c r="T2643" i="1" s="1"/>
  <c r="U2644" i="1"/>
  <c r="T2644" i="1" s="1"/>
  <c r="U2645" i="1"/>
  <c r="T2645" i="1" s="1"/>
  <c r="U2646" i="1"/>
  <c r="T2646" i="1" s="1"/>
  <c r="U2647" i="1"/>
  <c r="T2647" i="1" s="1"/>
  <c r="U2648" i="1"/>
  <c r="T2648" i="1" s="1"/>
  <c r="U2649" i="1"/>
  <c r="T2649" i="1" s="1"/>
  <c r="U2650" i="1"/>
  <c r="T2650" i="1" s="1"/>
  <c r="U2651" i="1"/>
  <c r="T2651" i="1" s="1"/>
  <c r="U2652" i="1"/>
  <c r="T2652" i="1" s="1"/>
  <c r="U2653" i="1"/>
  <c r="T2653" i="1" s="1"/>
  <c r="U2654" i="1"/>
  <c r="T2654" i="1" s="1"/>
  <c r="U2655" i="1"/>
  <c r="T2655" i="1" s="1"/>
  <c r="U2656" i="1"/>
  <c r="T2656" i="1" s="1"/>
  <c r="U2657" i="1"/>
  <c r="T2657" i="1" s="1"/>
  <c r="U2658" i="1"/>
  <c r="T2658" i="1" s="1"/>
  <c r="U2659" i="1"/>
  <c r="T2659" i="1" s="1"/>
  <c r="U2660" i="1"/>
  <c r="T2660" i="1" s="1"/>
  <c r="U2661" i="1"/>
  <c r="T2661" i="1" s="1"/>
  <c r="U2662" i="1"/>
  <c r="T2662" i="1" s="1"/>
  <c r="U2663" i="1"/>
  <c r="T2663" i="1" s="1"/>
  <c r="U2664" i="1"/>
  <c r="T2664" i="1" s="1"/>
  <c r="U2665" i="1"/>
  <c r="T2665" i="1" s="1"/>
  <c r="U2666" i="1"/>
  <c r="T2666" i="1" s="1"/>
  <c r="U2667" i="1"/>
  <c r="T2667" i="1" s="1"/>
  <c r="U2668" i="1"/>
  <c r="T2668" i="1" s="1"/>
  <c r="U2669" i="1"/>
  <c r="T2669" i="1" s="1"/>
  <c r="U2670" i="1"/>
  <c r="T2670" i="1" s="1"/>
  <c r="U2671" i="1"/>
  <c r="T2671" i="1" s="1"/>
  <c r="U2672" i="1"/>
  <c r="T2672" i="1" s="1"/>
  <c r="U2673" i="1"/>
  <c r="T2673" i="1" s="1"/>
  <c r="U2674" i="1"/>
  <c r="T2674" i="1" s="1"/>
  <c r="U2675" i="1"/>
  <c r="T2675" i="1" s="1"/>
  <c r="U2676" i="1"/>
  <c r="T2676" i="1" s="1"/>
  <c r="U2677" i="1"/>
  <c r="T2677" i="1" s="1"/>
  <c r="U2678" i="1"/>
  <c r="T2678" i="1" s="1"/>
  <c r="U2679" i="1"/>
  <c r="T2679" i="1" s="1"/>
  <c r="U2680" i="1"/>
  <c r="T2680" i="1" s="1"/>
  <c r="U2681" i="1"/>
  <c r="T2681" i="1" s="1"/>
  <c r="U2682" i="1"/>
  <c r="T2682" i="1" s="1"/>
  <c r="U2683" i="1"/>
  <c r="T2683" i="1" s="1"/>
  <c r="U2684" i="1"/>
  <c r="T2684" i="1" s="1"/>
  <c r="U2685" i="1"/>
  <c r="T2685" i="1" s="1"/>
  <c r="U2686" i="1"/>
  <c r="T2686" i="1" s="1"/>
  <c r="U2687" i="1"/>
  <c r="T2687" i="1" s="1"/>
  <c r="U2688" i="1"/>
  <c r="T2688" i="1" s="1"/>
  <c r="U2689" i="1"/>
  <c r="T2689" i="1" s="1"/>
  <c r="U2690" i="1"/>
  <c r="T2690" i="1" s="1"/>
  <c r="U2691" i="1"/>
  <c r="T2691" i="1" s="1"/>
  <c r="U2692" i="1"/>
  <c r="T2692" i="1" s="1"/>
  <c r="U2693" i="1"/>
  <c r="T2693" i="1" s="1"/>
  <c r="U2694" i="1"/>
  <c r="T2694" i="1" s="1"/>
  <c r="U2695" i="1"/>
  <c r="T2695" i="1" s="1"/>
  <c r="U2696" i="1"/>
  <c r="T2696" i="1" s="1"/>
  <c r="U2697" i="1"/>
  <c r="T2697" i="1" s="1"/>
  <c r="U2698" i="1"/>
  <c r="T2698" i="1" s="1"/>
  <c r="U2699" i="1"/>
  <c r="T2699" i="1" s="1"/>
  <c r="U2700" i="1"/>
  <c r="T2700" i="1" s="1"/>
  <c r="U2701" i="1"/>
  <c r="T2701" i="1" s="1"/>
  <c r="U2702" i="1"/>
  <c r="T2702" i="1" s="1"/>
  <c r="U2703" i="1"/>
  <c r="T2703" i="1" s="1"/>
  <c r="U2704" i="1"/>
  <c r="T2704" i="1" s="1"/>
  <c r="U2705" i="1"/>
  <c r="T2705" i="1" s="1"/>
  <c r="U2706" i="1"/>
  <c r="T2706" i="1" s="1"/>
  <c r="U2707" i="1"/>
  <c r="T2707" i="1" s="1"/>
  <c r="U2708" i="1"/>
  <c r="T2708" i="1" s="1"/>
  <c r="U2709" i="1"/>
  <c r="T2709" i="1" s="1"/>
  <c r="U2710" i="1"/>
  <c r="T2710" i="1" s="1"/>
  <c r="U2711" i="1"/>
  <c r="T2711" i="1" s="1"/>
  <c r="U2712" i="1"/>
  <c r="T2712" i="1" s="1"/>
  <c r="U2713" i="1"/>
  <c r="T2713" i="1" s="1"/>
  <c r="U2714" i="1"/>
  <c r="T2714" i="1" s="1"/>
  <c r="U2715" i="1"/>
  <c r="T2715" i="1" s="1"/>
  <c r="U2716" i="1"/>
  <c r="T2716" i="1" s="1"/>
  <c r="U2717" i="1"/>
  <c r="T2717" i="1" s="1"/>
  <c r="U2718" i="1"/>
  <c r="T2718" i="1" s="1"/>
  <c r="U2719" i="1"/>
  <c r="T2719" i="1" s="1"/>
  <c r="U2720" i="1"/>
  <c r="T2720" i="1" s="1"/>
  <c r="U2721" i="1"/>
  <c r="T2721" i="1" s="1"/>
  <c r="U2722" i="1"/>
  <c r="T2722" i="1" s="1"/>
  <c r="U2723" i="1"/>
  <c r="T2723" i="1" s="1"/>
  <c r="U2724" i="1"/>
  <c r="T2724" i="1" s="1"/>
  <c r="U2725" i="1"/>
  <c r="T2725" i="1" s="1"/>
  <c r="U2726" i="1"/>
  <c r="T2726" i="1" s="1"/>
  <c r="U2727" i="1"/>
  <c r="T2727" i="1" s="1"/>
  <c r="U2728" i="1"/>
  <c r="T2728" i="1" s="1"/>
  <c r="U2729" i="1"/>
  <c r="T2729" i="1" s="1"/>
  <c r="U2730" i="1"/>
  <c r="T2730" i="1" s="1"/>
  <c r="U2731" i="1"/>
  <c r="T2731" i="1" s="1"/>
  <c r="U2732" i="1"/>
  <c r="T2732" i="1" s="1"/>
  <c r="U2733" i="1"/>
  <c r="T2733" i="1" s="1"/>
  <c r="U2734" i="1"/>
  <c r="T2734" i="1" s="1"/>
  <c r="U2735" i="1"/>
  <c r="T2735" i="1" s="1"/>
  <c r="U2736" i="1"/>
  <c r="T2736" i="1" s="1"/>
  <c r="U2737" i="1"/>
  <c r="T2737" i="1" s="1"/>
  <c r="U2738" i="1"/>
  <c r="T2738" i="1" s="1"/>
  <c r="U2739" i="1"/>
  <c r="T2739" i="1" s="1"/>
  <c r="U2740" i="1"/>
  <c r="T2740" i="1" s="1"/>
  <c r="U2741" i="1"/>
  <c r="T2741" i="1" s="1"/>
  <c r="U2742" i="1"/>
  <c r="T2742" i="1" s="1"/>
  <c r="U2743" i="1"/>
  <c r="T2743" i="1" s="1"/>
  <c r="U2744" i="1"/>
  <c r="T2744" i="1" s="1"/>
  <c r="U2745" i="1"/>
  <c r="T2745" i="1" s="1"/>
  <c r="U2746" i="1"/>
  <c r="T2746" i="1" s="1"/>
  <c r="U2747" i="1"/>
  <c r="T2747" i="1" s="1"/>
  <c r="U2748" i="1"/>
  <c r="T2748" i="1" s="1"/>
  <c r="U2749" i="1"/>
  <c r="T2749" i="1" s="1"/>
  <c r="U2750" i="1"/>
  <c r="T2750" i="1" s="1"/>
  <c r="U2751" i="1"/>
  <c r="T2751" i="1" s="1"/>
  <c r="U2752" i="1"/>
  <c r="T2752" i="1" s="1"/>
  <c r="U2753" i="1"/>
  <c r="T2753" i="1" s="1"/>
  <c r="U2754" i="1"/>
  <c r="T2754" i="1" s="1"/>
  <c r="U2755" i="1"/>
  <c r="T2755" i="1" s="1"/>
  <c r="U2756" i="1"/>
  <c r="T2756" i="1" s="1"/>
  <c r="U2757" i="1"/>
  <c r="T2757" i="1" s="1"/>
  <c r="U2758" i="1"/>
  <c r="T2758" i="1" s="1"/>
  <c r="U2759" i="1"/>
  <c r="T2759" i="1" s="1"/>
  <c r="U2760" i="1"/>
  <c r="T2760" i="1" s="1"/>
  <c r="U2761" i="1"/>
  <c r="T2761" i="1" s="1"/>
  <c r="U2762" i="1"/>
  <c r="T2762" i="1" s="1"/>
  <c r="U2763" i="1"/>
  <c r="T2763" i="1" s="1"/>
  <c r="U2764" i="1"/>
  <c r="T2764" i="1" s="1"/>
  <c r="U2765" i="1"/>
  <c r="T2765" i="1" s="1"/>
  <c r="U2766" i="1"/>
  <c r="T2766" i="1" s="1"/>
  <c r="U2767" i="1"/>
  <c r="T2767" i="1" s="1"/>
  <c r="U2768" i="1"/>
  <c r="T2768" i="1" s="1"/>
  <c r="U2769" i="1"/>
  <c r="T2769" i="1" s="1"/>
  <c r="U2770" i="1"/>
  <c r="T2770" i="1" s="1"/>
  <c r="U2771" i="1"/>
  <c r="T2771" i="1" s="1"/>
  <c r="U2772" i="1"/>
  <c r="T2772" i="1" s="1"/>
  <c r="U2773" i="1"/>
  <c r="T2773" i="1" s="1"/>
  <c r="U2774" i="1"/>
  <c r="T2774" i="1" s="1"/>
  <c r="U2775" i="1"/>
  <c r="T2775" i="1" s="1"/>
  <c r="U2776" i="1"/>
  <c r="T2776" i="1" s="1"/>
  <c r="U2777" i="1"/>
  <c r="T2777" i="1" s="1"/>
  <c r="U2778" i="1"/>
  <c r="T2778" i="1" s="1"/>
  <c r="U2779" i="1"/>
  <c r="T2779" i="1" s="1"/>
  <c r="U2780" i="1"/>
  <c r="T2780" i="1" s="1"/>
  <c r="U2781" i="1"/>
  <c r="T2781" i="1" s="1"/>
  <c r="U2782" i="1"/>
  <c r="T2782" i="1" s="1"/>
  <c r="U2783" i="1"/>
  <c r="T2783" i="1" s="1"/>
  <c r="U2784" i="1"/>
  <c r="T2784" i="1" s="1"/>
  <c r="U2785" i="1"/>
  <c r="T2785" i="1" s="1"/>
  <c r="U2786" i="1"/>
  <c r="T2786" i="1" s="1"/>
  <c r="U2787" i="1"/>
  <c r="T2787" i="1" s="1"/>
  <c r="U2788" i="1"/>
  <c r="T2788" i="1" s="1"/>
  <c r="U2789" i="1"/>
  <c r="T2789" i="1" s="1"/>
  <c r="U2790" i="1"/>
  <c r="T2790" i="1" s="1"/>
  <c r="U2791" i="1"/>
  <c r="T2791" i="1" s="1"/>
  <c r="U2792" i="1"/>
  <c r="T2792" i="1" s="1"/>
  <c r="U2793" i="1"/>
  <c r="T2793" i="1" s="1"/>
  <c r="U2794" i="1"/>
  <c r="T2794" i="1" s="1"/>
  <c r="U2795" i="1"/>
  <c r="T2795" i="1" s="1"/>
  <c r="U2796" i="1"/>
  <c r="T2796" i="1" s="1"/>
  <c r="U2797" i="1"/>
  <c r="T2797" i="1" s="1"/>
  <c r="U2798" i="1"/>
  <c r="T2798" i="1" s="1"/>
  <c r="U2799" i="1"/>
  <c r="T2799" i="1" s="1"/>
  <c r="U2800" i="1"/>
  <c r="T2800" i="1" s="1"/>
  <c r="U2801" i="1"/>
  <c r="T2801" i="1" s="1"/>
  <c r="U2802" i="1"/>
  <c r="T2802" i="1" s="1"/>
  <c r="U2803" i="1"/>
  <c r="T2803" i="1" s="1"/>
  <c r="U2804" i="1"/>
  <c r="T2804" i="1" s="1"/>
  <c r="U2805" i="1"/>
  <c r="T2805" i="1" s="1"/>
  <c r="U2806" i="1"/>
  <c r="T2806" i="1" s="1"/>
  <c r="U2807" i="1"/>
  <c r="T2807" i="1" s="1"/>
  <c r="U2808" i="1"/>
  <c r="T2808" i="1" s="1"/>
  <c r="U2809" i="1"/>
  <c r="T2809" i="1" s="1"/>
  <c r="U2810" i="1"/>
  <c r="T2810" i="1" s="1"/>
  <c r="U2811" i="1"/>
  <c r="T2811" i="1" s="1"/>
  <c r="U2812" i="1"/>
  <c r="T2812" i="1" s="1"/>
  <c r="U2813" i="1"/>
  <c r="T2813" i="1" s="1"/>
  <c r="U2814" i="1"/>
  <c r="T2814" i="1" s="1"/>
  <c r="U2815" i="1"/>
  <c r="T2815" i="1" s="1"/>
  <c r="U2816" i="1"/>
  <c r="T2816" i="1" s="1"/>
  <c r="U2817" i="1"/>
  <c r="T2817" i="1" s="1"/>
  <c r="U2818" i="1"/>
  <c r="T2818" i="1" s="1"/>
  <c r="U2819" i="1"/>
  <c r="T2819" i="1" s="1"/>
  <c r="U2820" i="1"/>
  <c r="T2820" i="1" s="1"/>
  <c r="U2821" i="1"/>
  <c r="T2821" i="1" s="1"/>
  <c r="U2822" i="1"/>
  <c r="T2822" i="1" s="1"/>
  <c r="U2823" i="1"/>
  <c r="T2823" i="1" s="1"/>
  <c r="U2824" i="1"/>
  <c r="T2824" i="1" s="1"/>
  <c r="Z2824" i="1" s="1"/>
  <c r="U2825" i="1"/>
  <c r="T2825" i="1" s="1"/>
  <c r="Z2825" i="1" s="1"/>
  <c r="U2826" i="1"/>
  <c r="T2826" i="1" s="1"/>
  <c r="Z2826" i="1" s="1"/>
  <c r="U2827" i="1"/>
  <c r="T2827" i="1" s="1"/>
  <c r="Z2827" i="1" s="1"/>
  <c r="U2828" i="1"/>
  <c r="T2828" i="1" s="1"/>
  <c r="Z2828" i="1" s="1"/>
  <c r="U2829" i="1"/>
  <c r="T2829" i="1" s="1"/>
  <c r="Z2829" i="1" s="1"/>
  <c r="U2830" i="1"/>
  <c r="T2830" i="1" s="1"/>
  <c r="Z2830" i="1" s="1"/>
  <c r="U2831" i="1"/>
  <c r="T2831" i="1" s="1"/>
  <c r="Z2831" i="1" s="1"/>
  <c r="U2832" i="1"/>
  <c r="T2832" i="1" s="1"/>
  <c r="Z2832" i="1" s="1"/>
  <c r="U2833" i="1"/>
  <c r="T2833" i="1" s="1"/>
  <c r="Z2833" i="1" s="1"/>
  <c r="U2834" i="1"/>
  <c r="T2834" i="1" s="1"/>
  <c r="Z2834" i="1" s="1"/>
  <c r="U2835" i="1"/>
  <c r="T2835" i="1" s="1"/>
  <c r="Z2835" i="1" s="1"/>
  <c r="U2836" i="1"/>
  <c r="T2836" i="1" s="1"/>
  <c r="Z2836" i="1" s="1"/>
  <c r="U2837" i="1"/>
  <c r="T2837" i="1" s="1"/>
  <c r="Z2837" i="1" s="1"/>
  <c r="U2838" i="1"/>
  <c r="T2838" i="1" s="1"/>
  <c r="Z2838" i="1" s="1"/>
  <c r="U2839" i="1"/>
  <c r="T2839" i="1" s="1"/>
  <c r="Z2839" i="1" s="1"/>
  <c r="U2840" i="1"/>
  <c r="T2840" i="1" s="1"/>
  <c r="Z2840" i="1" s="1"/>
  <c r="U2841" i="1"/>
  <c r="T2841" i="1" s="1"/>
  <c r="Z2841" i="1" s="1"/>
  <c r="U2842" i="1"/>
  <c r="T2842" i="1" s="1"/>
  <c r="Z2842" i="1" s="1"/>
  <c r="U2843" i="1"/>
  <c r="T2843" i="1" s="1"/>
  <c r="Z2843" i="1" s="1"/>
  <c r="U2844" i="1"/>
  <c r="T2844" i="1" s="1"/>
  <c r="Z2844" i="1" s="1"/>
  <c r="U2845" i="1"/>
  <c r="T2845" i="1" s="1"/>
  <c r="Z2845" i="1" s="1"/>
  <c r="U2846" i="1"/>
  <c r="T2846" i="1" s="1"/>
  <c r="Z2846" i="1" s="1"/>
  <c r="U2847" i="1"/>
  <c r="T2847" i="1" s="1"/>
  <c r="Z2847" i="1" s="1"/>
  <c r="U2848" i="1"/>
  <c r="T2848" i="1" s="1"/>
  <c r="Z2848" i="1" s="1"/>
  <c r="U2849" i="1"/>
  <c r="T2849" i="1" s="1"/>
  <c r="Z2849" i="1" s="1"/>
  <c r="U2850" i="1"/>
  <c r="T2850" i="1" s="1"/>
  <c r="Z2850" i="1" s="1"/>
  <c r="U2851" i="1"/>
  <c r="T2851" i="1" s="1"/>
  <c r="Z2851" i="1" s="1"/>
  <c r="U2852" i="1"/>
  <c r="T2852" i="1" s="1"/>
  <c r="Z2852" i="1" s="1"/>
  <c r="U2853" i="1"/>
  <c r="T2853" i="1" s="1"/>
  <c r="Z2853" i="1" s="1"/>
  <c r="U2854" i="1"/>
  <c r="T2854" i="1" s="1"/>
  <c r="Z2854" i="1" s="1"/>
  <c r="U2855" i="1"/>
  <c r="T2855" i="1" s="1"/>
  <c r="Z2855" i="1" s="1"/>
  <c r="U2856" i="1"/>
  <c r="T2856" i="1" s="1"/>
  <c r="Z2856" i="1" s="1"/>
  <c r="U2857" i="1"/>
  <c r="T2857" i="1" s="1"/>
  <c r="Z2857" i="1" s="1"/>
  <c r="U2858" i="1"/>
  <c r="T2858" i="1" s="1"/>
  <c r="Z2858" i="1" s="1"/>
  <c r="U2859" i="1"/>
  <c r="T2859" i="1" s="1"/>
  <c r="Z2859" i="1" s="1"/>
  <c r="U2860" i="1"/>
  <c r="T2860" i="1" s="1"/>
  <c r="Z2860" i="1" s="1"/>
  <c r="U2861" i="1"/>
  <c r="T2861" i="1" s="1"/>
  <c r="Z2861" i="1" s="1"/>
  <c r="U2862" i="1"/>
  <c r="T2862" i="1" s="1"/>
  <c r="Z2862" i="1" s="1"/>
  <c r="U2863" i="1"/>
  <c r="T2863" i="1" s="1"/>
  <c r="Z2863" i="1" s="1"/>
  <c r="U2864" i="1"/>
  <c r="T2864" i="1" s="1"/>
  <c r="Z2864" i="1" s="1"/>
  <c r="U2865" i="1"/>
  <c r="T2865" i="1" s="1"/>
  <c r="Z2865" i="1" s="1"/>
  <c r="U2866" i="1"/>
  <c r="T2866" i="1" s="1"/>
  <c r="Z2866" i="1" s="1"/>
  <c r="U2867" i="1"/>
  <c r="T2867" i="1" s="1"/>
  <c r="Z2867" i="1" s="1"/>
  <c r="U2868" i="1"/>
  <c r="T2868" i="1" s="1"/>
  <c r="Z2868" i="1" s="1"/>
  <c r="U2869" i="1"/>
  <c r="T2869" i="1" s="1"/>
  <c r="Z2869" i="1" s="1"/>
  <c r="U2870" i="1"/>
  <c r="T2870" i="1" s="1"/>
  <c r="Z2870" i="1" s="1"/>
  <c r="U2871" i="1"/>
  <c r="T2871" i="1" s="1"/>
  <c r="Z2871" i="1" s="1"/>
  <c r="U2872" i="1"/>
  <c r="T2872" i="1" s="1"/>
  <c r="Z2872" i="1" s="1"/>
  <c r="U2873" i="1"/>
  <c r="T2873" i="1" s="1"/>
  <c r="Z2873" i="1" s="1"/>
  <c r="U2874" i="1"/>
  <c r="T2874" i="1" s="1"/>
  <c r="Z2874" i="1" s="1"/>
  <c r="U2875" i="1"/>
  <c r="T2875" i="1" s="1"/>
  <c r="Z2875" i="1" s="1"/>
  <c r="U2876" i="1"/>
  <c r="T2876" i="1" s="1"/>
  <c r="Z2876" i="1" s="1"/>
  <c r="U2877" i="1"/>
  <c r="T2877" i="1" s="1"/>
  <c r="Z2877" i="1" s="1"/>
  <c r="U2878" i="1"/>
  <c r="T2878" i="1" s="1"/>
  <c r="Z2878" i="1" s="1"/>
  <c r="U2879" i="1"/>
  <c r="T2879" i="1" s="1"/>
  <c r="Z2879" i="1" s="1"/>
  <c r="U2880" i="1"/>
  <c r="T2880" i="1" s="1"/>
  <c r="Z2880" i="1" s="1"/>
  <c r="U2881" i="1"/>
  <c r="T2881" i="1" s="1"/>
  <c r="Z2881" i="1" s="1"/>
  <c r="U2882" i="1"/>
  <c r="T2882" i="1" s="1"/>
  <c r="Z2882" i="1" s="1"/>
  <c r="U2883" i="1"/>
  <c r="T2883" i="1" s="1"/>
  <c r="Z2883" i="1" s="1"/>
  <c r="U2884" i="1"/>
  <c r="T2884" i="1" s="1"/>
  <c r="Z2884" i="1" s="1"/>
  <c r="U2885" i="1"/>
  <c r="T2885" i="1" s="1"/>
  <c r="Z2885" i="1" s="1"/>
  <c r="U2886" i="1"/>
  <c r="T2886" i="1" s="1"/>
  <c r="Z2886" i="1" s="1"/>
  <c r="U2887" i="1"/>
  <c r="T2887" i="1" s="1"/>
  <c r="Z2887" i="1" s="1"/>
  <c r="U2888" i="1"/>
  <c r="T2888" i="1" s="1"/>
  <c r="Z2888" i="1" s="1"/>
  <c r="U2889" i="1"/>
  <c r="T2889" i="1" s="1"/>
  <c r="Z2889" i="1" s="1"/>
  <c r="U2890" i="1"/>
  <c r="T2890" i="1" s="1"/>
  <c r="Z2890" i="1" s="1"/>
  <c r="U2891" i="1"/>
  <c r="T2891" i="1" s="1"/>
  <c r="Z2891" i="1" s="1"/>
  <c r="U2892" i="1"/>
  <c r="T2892" i="1" s="1"/>
  <c r="Z2892" i="1" s="1"/>
  <c r="U2893" i="1"/>
  <c r="T2893" i="1" s="1"/>
  <c r="Z2893" i="1" s="1"/>
  <c r="U2894" i="1"/>
  <c r="T2894" i="1" s="1"/>
  <c r="Z2894" i="1" s="1"/>
  <c r="U2895" i="1"/>
  <c r="T2895" i="1" s="1"/>
  <c r="Z2895" i="1" s="1"/>
  <c r="U2896" i="1"/>
  <c r="T2896" i="1" s="1"/>
  <c r="Z2896" i="1" s="1"/>
  <c r="U2897" i="1"/>
  <c r="T2897" i="1" s="1"/>
  <c r="Z2897" i="1" s="1"/>
  <c r="U2898" i="1"/>
  <c r="T2898" i="1" s="1"/>
  <c r="Z2898" i="1" s="1"/>
  <c r="U2899" i="1"/>
  <c r="T2899" i="1" s="1"/>
  <c r="Z2899" i="1" s="1"/>
  <c r="U2900" i="1"/>
  <c r="T2900" i="1" s="1"/>
  <c r="Z2900" i="1" s="1"/>
  <c r="U2901" i="1"/>
  <c r="T2901" i="1" s="1"/>
  <c r="Z2901" i="1" s="1"/>
  <c r="U2902" i="1"/>
  <c r="T2902" i="1" s="1"/>
  <c r="Z2902" i="1" s="1"/>
  <c r="U2903" i="1"/>
  <c r="T2903" i="1" s="1"/>
  <c r="Z2903" i="1" s="1"/>
  <c r="U2904" i="1"/>
  <c r="T2904" i="1" s="1"/>
  <c r="Z2904" i="1" s="1"/>
  <c r="U2905" i="1"/>
  <c r="T2905" i="1" s="1"/>
  <c r="Z2905" i="1" s="1"/>
  <c r="U2906" i="1"/>
  <c r="T2906" i="1" s="1"/>
  <c r="Z2906" i="1" s="1"/>
  <c r="U2907" i="1"/>
  <c r="T2907" i="1" s="1"/>
  <c r="Z2907" i="1" s="1"/>
  <c r="U2908" i="1"/>
  <c r="T2908" i="1" s="1"/>
  <c r="Z2908" i="1" s="1"/>
  <c r="U2909" i="1"/>
  <c r="T2909" i="1" s="1"/>
  <c r="Z2909" i="1" s="1"/>
  <c r="U2910" i="1"/>
  <c r="T2910" i="1" s="1"/>
  <c r="Z2910" i="1" s="1"/>
  <c r="U2911" i="1"/>
  <c r="T2911" i="1" s="1"/>
  <c r="Z2911" i="1" s="1"/>
  <c r="U2912" i="1"/>
  <c r="T2912" i="1" s="1"/>
  <c r="Z2912" i="1" s="1"/>
  <c r="U2913" i="1"/>
  <c r="T2913" i="1" s="1"/>
  <c r="Z2913" i="1" s="1"/>
  <c r="U2914" i="1"/>
  <c r="T2914" i="1" s="1"/>
  <c r="Z2914" i="1" s="1"/>
  <c r="U2915" i="1"/>
  <c r="T2915" i="1" s="1"/>
  <c r="Z2915" i="1" s="1"/>
  <c r="U2916" i="1"/>
  <c r="T2916" i="1" s="1"/>
  <c r="Z2916" i="1" s="1"/>
  <c r="U2917" i="1"/>
  <c r="T2917" i="1" s="1"/>
  <c r="Z2917" i="1" s="1"/>
  <c r="U2918" i="1"/>
  <c r="T2918" i="1" s="1"/>
  <c r="Z2918" i="1" s="1"/>
  <c r="U2919" i="1"/>
  <c r="T2919" i="1" s="1"/>
  <c r="Z2919" i="1" s="1"/>
  <c r="U2920" i="1"/>
  <c r="T2920" i="1" s="1"/>
  <c r="Z2920" i="1" s="1"/>
  <c r="U2921" i="1"/>
  <c r="T2921" i="1" s="1"/>
  <c r="Z2921" i="1" s="1"/>
  <c r="U2922" i="1"/>
  <c r="T2922" i="1" s="1"/>
  <c r="Z2922" i="1" s="1"/>
  <c r="U2923" i="1"/>
  <c r="T2923" i="1" s="1"/>
  <c r="Z2923" i="1" s="1"/>
  <c r="U2924" i="1"/>
  <c r="T2924" i="1" s="1"/>
  <c r="Z2924" i="1" s="1"/>
  <c r="U2925" i="1"/>
  <c r="T2925" i="1" s="1"/>
  <c r="Z2925" i="1" s="1"/>
  <c r="U2926" i="1"/>
  <c r="T2926" i="1" s="1"/>
  <c r="U2927" i="1"/>
  <c r="T2927" i="1" s="1"/>
  <c r="U2928" i="1"/>
  <c r="T2928" i="1" s="1"/>
  <c r="U2929" i="1"/>
  <c r="T2929" i="1" s="1"/>
  <c r="U2930" i="1"/>
  <c r="T2930" i="1" s="1"/>
  <c r="U2931" i="1"/>
  <c r="T2931" i="1" s="1"/>
  <c r="U2932" i="1"/>
  <c r="T2932" i="1" s="1"/>
  <c r="U2933" i="1"/>
  <c r="T2933" i="1" s="1"/>
  <c r="U2934" i="1"/>
  <c r="T2934" i="1" s="1"/>
  <c r="U2935" i="1"/>
  <c r="T2935" i="1" s="1"/>
  <c r="U2936" i="1"/>
  <c r="T2936" i="1" s="1"/>
  <c r="U2937" i="1"/>
  <c r="T2937" i="1" s="1"/>
  <c r="U2938" i="1"/>
  <c r="T2938" i="1" s="1"/>
  <c r="U2939" i="1"/>
  <c r="T2939" i="1" s="1"/>
  <c r="U2940" i="1"/>
  <c r="T2940" i="1" s="1"/>
  <c r="U2941" i="1"/>
  <c r="T2941" i="1" s="1"/>
  <c r="U2942" i="1"/>
  <c r="T2942" i="1" s="1"/>
  <c r="U2943" i="1"/>
  <c r="T2943" i="1" s="1"/>
  <c r="U2944" i="1"/>
  <c r="T2944" i="1" s="1"/>
  <c r="U2945" i="1"/>
  <c r="T2945" i="1" s="1"/>
  <c r="U2946" i="1"/>
  <c r="T2946" i="1" s="1"/>
  <c r="U2947" i="1"/>
  <c r="T2947" i="1" s="1"/>
  <c r="U2948" i="1"/>
  <c r="T2948" i="1" s="1"/>
  <c r="U2949" i="1"/>
  <c r="T2949" i="1" s="1"/>
  <c r="U2950" i="1"/>
  <c r="T2950" i="1" s="1"/>
  <c r="U2951" i="1"/>
  <c r="T2951" i="1" s="1"/>
  <c r="U2952" i="1"/>
  <c r="T2952" i="1" s="1"/>
  <c r="U2953" i="1"/>
  <c r="T2953" i="1" s="1"/>
  <c r="U2954" i="1"/>
  <c r="T2954" i="1" s="1"/>
  <c r="U2955" i="1"/>
  <c r="T2955" i="1" s="1"/>
  <c r="U2956" i="1"/>
  <c r="T2956" i="1" s="1"/>
  <c r="U2957" i="1"/>
  <c r="T2957" i="1" s="1"/>
  <c r="U2958" i="1"/>
  <c r="T2958" i="1" s="1"/>
  <c r="U2959" i="1"/>
  <c r="T2959" i="1" s="1"/>
  <c r="U2960" i="1"/>
  <c r="T2960" i="1" s="1"/>
  <c r="U2961" i="1"/>
  <c r="T2961" i="1" s="1"/>
  <c r="U2962" i="1"/>
  <c r="T2962" i="1" s="1"/>
  <c r="U2963" i="1"/>
  <c r="T2963" i="1" s="1"/>
  <c r="U2964" i="1"/>
  <c r="T2964" i="1" s="1"/>
  <c r="U2965" i="1"/>
  <c r="T2965" i="1" s="1"/>
  <c r="U2966" i="1"/>
  <c r="T2966" i="1" s="1"/>
  <c r="U2967" i="1"/>
  <c r="T2967" i="1" s="1"/>
  <c r="U2968" i="1"/>
  <c r="T2968" i="1" s="1"/>
  <c r="U2969" i="1"/>
  <c r="T2969" i="1" s="1"/>
  <c r="U2970" i="1"/>
  <c r="T2970" i="1" s="1"/>
  <c r="U2971" i="1"/>
  <c r="T2971" i="1" s="1"/>
  <c r="U2972" i="1"/>
  <c r="T2972" i="1" s="1"/>
  <c r="U2973" i="1"/>
  <c r="T2973" i="1" s="1"/>
  <c r="U2974" i="1"/>
  <c r="T2974" i="1" s="1"/>
  <c r="U2975" i="1"/>
  <c r="T2975" i="1" s="1"/>
  <c r="U2976" i="1"/>
  <c r="T2976" i="1" s="1"/>
  <c r="U2977" i="1"/>
  <c r="T2977" i="1" s="1"/>
  <c r="U2978" i="1"/>
  <c r="T2978" i="1" s="1"/>
  <c r="U2979" i="1"/>
  <c r="T2979" i="1" s="1"/>
  <c r="U2980" i="1"/>
  <c r="T2980" i="1" s="1"/>
  <c r="U2981" i="1"/>
  <c r="T2981" i="1" s="1"/>
  <c r="U2982" i="1"/>
  <c r="T2982" i="1" s="1"/>
  <c r="U2983" i="1"/>
  <c r="T2983" i="1" s="1"/>
  <c r="U2984" i="1"/>
  <c r="T2984" i="1" s="1"/>
  <c r="U2985" i="1"/>
  <c r="T2985" i="1" s="1"/>
  <c r="U2986" i="1"/>
  <c r="T2986" i="1" s="1"/>
  <c r="U2987" i="1"/>
  <c r="T2987" i="1" s="1"/>
  <c r="U2988" i="1"/>
  <c r="T2988" i="1" s="1"/>
  <c r="U2989" i="1"/>
  <c r="T2989" i="1" s="1"/>
  <c r="U2990" i="1"/>
  <c r="T2990" i="1" s="1"/>
  <c r="U2991" i="1"/>
  <c r="T2991" i="1" s="1"/>
  <c r="U2992" i="1"/>
  <c r="T2992" i="1" s="1"/>
  <c r="U2993" i="1"/>
  <c r="T2993" i="1" s="1"/>
  <c r="U2994" i="1"/>
  <c r="T2994" i="1" s="1"/>
  <c r="Z2994" i="1" s="1"/>
  <c r="U2995" i="1"/>
  <c r="T2995" i="1" s="1"/>
  <c r="Z2995" i="1" s="1"/>
  <c r="U2996" i="1"/>
  <c r="T2996" i="1" s="1"/>
  <c r="Z2996" i="1" s="1"/>
  <c r="U2997" i="1"/>
  <c r="T2997" i="1" s="1"/>
  <c r="Z2997" i="1" s="1"/>
  <c r="U2998" i="1"/>
  <c r="T2998" i="1" s="1"/>
  <c r="Z2998" i="1" s="1"/>
  <c r="U2999" i="1"/>
  <c r="T2999" i="1" s="1"/>
  <c r="Z2999" i="1" s="1"/>
  <c r="U3000" i="1"/>
  <c r="T3000" i="1" s="1"/>
  <c r="Z3000" i="1" s="1"/>
  <c r="U3001" i="1"/>
  <c r="T3001" i="1" s="1"/>
  <c r="Z3001" i="1" s="1"/>
  <c r="U3002" i="1"/>
  <c r="T3002" i="1" s="1"/>
  <c r="Z3002" i="1" s="1"/>
  <c r="U3003" i="1"/>
  <c r="T3003" i="1" s="1"/>
  <c r="Z3003" i="1" s="1"/>
  <c r="U3004" i="1"/>
  <c r="T3004" i="1" s="1"/>
  <c r="Z3004" i="1" s="1"/>
  <c r="U3005" i="1"/>
  <c r="T3005" i="1" s="1"/>
  <c r="Z3005" i="1" s="1"/>
  <c r="U3006" i="1"/>
  <c r="T3006" i="1" s="1"/>
  <c r="Z3006" i="1" s="1"/>
  <c r="U3007" i="1"/>
  <c r="T3007" i="1" s="1"/>
  <c r="Z3007" i="1" s="1"/>
  <c r="U3008" i="1"/>
  <c r="T3008" i="1" s="1"/>
  <c r="Z3008" i="1" s="1"/>
  <c r="U3009" i="1"/>
  <c r="T3009" i="1" s="1"/>
  <c r="Z3009" i="1" s="1"/>
  <c r="U3010" i="1"/>
  <c r="T3010" i="1" s="1"/>
  <c r="Z3010" i="1" s="1"/>
  <c r="U3011" i="1"/>
  <c r="T3011" i="1" s="1"/>
  <c r="Z3011" i="1" s="1"/>
  <c r="U3012" i="1"/>
  <c r="T3012" i="1" s="1"/>
  <c r="Z3012" i="1" s="1"/>
  <c r="U3013" i="1"/>
  <c r="T3013" i="1" s="1"/>
  <c r="Z3013" i="1" s="1"/>
  <c r="U3014" i="1"/>
  <c r="T3014" i="1" s="1"/>
  <c r="Z3014" i="1" s="1"/>
  <c r="U3015" i="1"/>
  <c r="T3015" i="1" s="1"/>
  <c r="Z3015" i="1" s="1"/>
  <c r="U3016" i="1"/>
  <c r="T3016" i="1" s="1"/>
  <c r="Z3016" i="1" s="1"/>
  <c r="U3017" i="1"/>
  <c r="T3017" i="1" s="1"/>
  <c r="Z3017" i="1" s="1"/>
  <c r="U3018" i="1"/>
  <c r="T3018" i="1" s="1"/>
  <c r="Z3018" i="1" s="1"/>
  <c r="U3019" i="1"/>
  <c r="T3019" i="1" s="1"/>
  <c r="Z3019" i="1" s="1"/>
  <c r="U3020" i="1"/>
  <c r="T3020" i="1" s="1"/>
  <c r="Z3020" i="1" s="1"/>
  <c r="U3021" i="1"/>
  <c r="T3021" i="1" s="1"/>
  <c r="Z3021" i="1" s="1"/>
  <c r="U3022" i="1"/>
  <c r="T3022" i="1" s="1"/>
  <c r="Z3022" i="1" s="1"/>
  <c r="U3023" i="1"/>
  <c r="T3023" i="1" s="1"/>
  <c r="Z3023" i="1" s="1"/>
  <c r="U3024" i="1"/>
  <c r="T3024" i="1" s="1"/>
  <c r="Z3024" i="1" s="1"/>
  <c r="U3025" i="1"/>
  <c r="T3025" i="1" s="1"/>
  <c r="Z3025" i="1" s="1"/>
  <c r="U3026" i="1"/>
  <c r="T3026" i="1" s="1"/>
  <c r="Z3026" i="1" s="1"/>
  <c r="U3027" i="1"/>
  <c r="T3027" i="1" s="1"/>
  <c r="Z3027" i="1" s="1"/>
  <c r="U3028" i="1"/>
  <c r="T3028" i="1" s="1"/>
  <c r="U3029" i="1"/>
  <c r="T3029" i="1" s="1"/>
  <c r="U3030" i="1"/>
  <c r="T3030" i="1" s="1"/>
  <c r="U3031" i="1"/>
  <c r="T3031" i="1" s="1"/>
  <c r="U3032" i="1"/>
  <c r="T3032" i="1" s="1"/>
  <c r="U3033" i="1"/>
  <c r="T3033" i="1" s="1"/>
  <c r="U3034" i="1"/>
  <c r="T3034" i="1" s="1"/>
  <c r="U3035" i="1"/>
  <c r="T3035" i="1" s="1"/>
  <c r="U3036" i="1"/>
  <c r="T3036" i="1" s="1"/>
  <c r="U3037" i="1"/>
  <c r="T3037" i="1" s="1"/>
  <c r="U3038" i="1"/>
  <c r="T3038" i="1" s="1"/>
  <c r="U3039" i="1"/>
  <c r="T3039" i="1" s="1"/>
  <c r="U3040" i="1"/>
  <c r="T3040" i="1" s="1"/>
  <c r="U3041" i="1"/>
  <c r="T3041" i="1" s="1"/>
  <c r="U3042" i="1"/>
  <c r="T3042" i="1" s="1"/>
  <c r="U3043" i="1"/>
  <c r="T3043" i="1" s="1"/>
  <c r="U3044" i="1"/>
  <c r="T3044" i="1" s="1"/>
  <c r="U3045" i="1"/>
  <c r="T3045" i="1" s="1"/>
  <c r="U3046" i="1"/>
  <c r="T3046" i="1" s="1"/>
  <c r="U3047" i="1"/>
  <c r="T3047" i="1" s="1"/>
  <c r="U3048" i="1"/>
  <c r="T3048" i="1" s="1"/>
  <c r="U3049" i="1"/>
  <c r="T3049" i="1" s="1"/>
  <c r="U3050" i="1"/>
  <c r="T3050" i="1" s="1"/>
  <c r="U3051" i="1"/>
  <c r="T3051" i="1" s="1"/>
  <c r="U3052" i="1"/>
  <c r="T3052" i="1" s="1"/>
  <c r="U3053" i="1"/>
  <c r="T3053" i="1" s="1"/>
  <c r="U3054" i="1"/>
  <c r="T3054" i="1" s="1"/>
  <c r="U3055" i="1"/>
  <c r="T3055" i="1" s="1"/>
  <c r="U3056" i="1"/>
  <c r="T3056" i="1" s="1"/>
  <c r="U3057" i="1"/>
  <c r="T3057" i="1" s="1"/>
  <c r="U3058" i="1"/>
  <c r="T3058" i="1" s="1"/>
  <c r="U3059" i="1"/>
  <c r="T3059" i="1" s="1"/>
  <c r="U3060" i="1"/>
  <c r="T3060" i="1" s="1"/>
  <c r="U3061" i="1"/>
  <c r="T3061" i="1" s="1"/>
  <c r="U3062" i="1"/>
  <c r="T3062" i="1" s="1"/>
  <c r="U3063" i="1"/>
  <c r="T3063" i="1" s="1"/>
  <c r="U3064" i="1"/>
  <c r="T3064" i="1" s="1"/>
  <c r="U3065" i="1"/>
  <c r="T3065" i="1" s="1"/>
  <c r="U3066" i="1"/>
  <c r="T3066" i="1" s="1"/>
  <c r="U3067" i="1"/>
  <c r="T3067" i="1" s="1"/>
  <c r="U3068" i="1"/>
  <c r="T3068" i="1" s="1"/>
  <c r="U3069" i="1"/>
  <c r="T3069" i="1" s="1"/>
  <c r="U3070" i="1"/>
  <c r="T3070" i="1" s="1"/>
  <c r="U3071" i="1"/>
  <c r="T3071" i="1" s="1"/>
  <c r="U3072" i="1"/>
  <c r="T3072" i="1" s="1"/>
  <c r="U3073" i="1"/>
  <c r="T3073" i="1" s="1"/>
  <c r="U3074" i="1"/>
  <c r="T3074" i="1" s="1"/>
  <c r="U3075" i="1"/>
  <c r="T3075" i="1" s="1"/>
  <c r="U3076" i="1"/>
  <c r="T3076" i="1" s="1"/>
  <c r="U3077" i="1"/>
  <c r="T3077" i="1" s="1"/>
  <c r="U3078" i="1"/>
  <c r="T3078" i="1" s="1"/>
  <c r="U3079" i="1"/>
  <c r="T3079" i="1" s="1"/>
  <c r="U3080" i="1"/>
  <c r="T3080" i="1" s="1"/>
  <c r="U3081" i="1"/>
  <c r="T3081" i="1" s="1"/>
  <c r="U3082" i="1"/>
  <c r="T3082" i="1" s="1"/>
  <c r="U3083" i="1"/>
  <c r="T3083" i="1" s="1"/>
  <c r="U3084" i="1"/>
  <c r="T3084" i="1" s="1"/>
  <c r="U3085" i="1"/>
  <c r="T3085" i="1" s="1"/>
  <c r="U3086" i="1"/>
  <c r="T3086" i="1" s="1"/>
  <c r="U3087" i="1"/>
  <c r="T3087" i="1" s="1"/>
  <c r="U3088" i="1"/>
  <c r="T3088" i="1" s="1"/>
  <c r="U3089" i="1"/>
  <c r="T3089" i="1" s="1"/>
  <c r="U3090" i="1"/>
  <c r="T3090" i="1" s="1"/>
  <c r="U3091" i="1"/>
  <c r="T3091" i="1" s="1"/>
  <c r="U3092" i="1"/>
  <c r="T3092" i="1" s="1"/>
  <c r="U3093" i="1"/>
  <c r="T3093" i="1" s="1"/>
  <c r="U3094" i="1"/>
  <c r="T3094" i="1" s="1"/>
  <c r="U3095" i="1"/>
  <c r="T3095" i="1" s="1"/>
  <c r="U3096" i="1"/>
  <c r="T3096" i="1" s="1"/>
  <c r="U3097" i="1"/>
  <c r="T3097" i="1" s="1"/>
  <c r="U3098" i="1"/>
  <c r="T3098" i="1" s="1"/>
  <c r="U3099" i="1"/>
  <c r="T3099" i="1" s="1"/>
  <c r="U3100" i="1"/>
  <c r="T3100" i="1" s="1"/>
  <c r="U3101" i="1"/>
  <c r="T3101" i="1" s="1"/>
  <c r="U3102" i="1"/>
  <c r="T3102" i="1" s="1"/>
  <c r="U3103" i="1"/>
  <c r="T3103" i="1" s="1"/>
  <c r="U3104" i="1"/>
  <c r="T3104" i="1" s="1"/>
  <c r="U3105" i="1"/>
  <c r="T3105" i="1" s="1"/>
  <c r="U3106" i="1"/>
  <c r="T3106" i="1" s="1"/>
  <c r="U3107" i="1"/>
  <c r="T3107" i="1" s="1"/>
  <c r="U3108" i="1"/>
  <c r="T3108" i="1" s="1"/>
  <c r="U3109" i="1"/>
  <c r="T3109" i="1" s="1"/>
  <c r="U3110" i="1"/>
  <c r="T3110" i="1" s="1"/>
  <c r="U3111" i="1"/>
  <c r="T3111" i="1" s="1"/>
  <c r="U3112" i="1"/>
  <c r="T3112" i="1" s="1"/>
  <c r="U3113" i="1"/>
  <c r="T3113" i="1" s="1"/>
  <c r="U3114" i="1"/>
  <c r="T3114" i="1" s="1"/>
  <c r="U3115" i="1"/>
  <c r="T3115" i="1" s="1"/>
  <c r="U3116" i="1"/>
  <c r="T3116" i="1" s="1"/>
  <c r="U3117" i="1"/>
  <c r="T3117" i="1" s="1"/>
  <c r="U3118" i="1"/>
  <c r="T3118" i="1" s="1"/>
  <c r="U3119" i="1"/>
  <c r="T3119" i="1" s="1"/>
  <c r="U3120" i="1"/>
  <c r="T3120" i="1" s="1"/>
  <c r="U3121" i="1"/>
  <c r="T3121" i="1" s="1"/>
  <c r="U3122" i="1"/>
  <c r="T3122" i="1" s="1"/>
  <c r="U3123" i="1"/>
  <c r="T3123" i="1" s="1"/>
  <c r="U3124" i="1"/>
  <c r="T3124" i="1" s="1"/>
  <c r="U3125" i="1"/>
  <c r="T3125" i="1" s="1"/>
  <c r="U3126" i="1"/>
  <c r="T3126" i="1" s="1"/>
  <c r="U3127" i="1"/>
  <c r="T3127" i="1" s="1"/>
  <c r="U3128" i="1"/>
  <c r="T3128" i="1" s="1"/>
  <c r="U3129" i="1"/>
  <c r="T3129" i="1" s="1"/>
  <c r="U3130" i="1"/>
  <c r="T3130" i="1" s="1"/>
  <c r="U3131" i="1"/>
  <c r="T3131" i="1" s="1"/>
  <c r="U3132" i="1"/>
  <c r="T3132" i="1" s="1"/>
  <c r="U3133" i="1"/>
  <c r="T3133" i="1" s="1"/>
  <c r="U3134" i="1"/>
  <c r="T3134" i="1" s="1"/>
  <c r="U3135" i="1"/>
  <c r="T3135" i="1" s="1"/>
  <c r="U3136" i="1"/>
  <c r="T3136" i="1" s="1"/>
  <c r="U3137" i="1"/>
  <c r="T3137" i="1" s="1"/>
  <c r="U3138" i="1"/>
  <c r="T3138" i="1" s="1"/>
  <c r="U3139" i="1"/>
  <c r="T3139" i="1" s="1"/>
  <c r="U3140" i="1"/>
  <c r="T3140" i="1" s="1"/>
  <c r="U3141" i="1"/>
  <c r="T3141" i="1" s="1"/>
  <c r="U3142" i="1"/>
  <c r="T3142" i="1" s="1"/>
  <c r="U3143" i="1"/>
  <c r="T3143" i="1" s="1"/>
  <c r="U3144" i="1"/>
  <c r="T3144" i="1" s="1"/>
  <c r="U3145" i="1"/>
  <c r="T3145" i="1" s="1"/>
  <c r="U3146" i="1"/>
  <c r="T3146" i="1" s="1"/>
  <c r="U3147" i="1"/>
  <c r="T3147" i="1" s="1"/>
  <c r="U3148" i="1"/>
  <c r="T3148" i="1" s="1"/>
  <c r="U3149" i="1"/>
  <c r="T3149" i="1" s="1"/>
  <c r="U3150" i="1"/>
  <c r="T3150" i="1" s="1"/>
  <c r="U3151" i="1"/>
  <c r="T3151" i="1" s="1"/>
  <c r="U3152" i="1"/>
  <c r="T3152" i="1" s="1"/>
  <c r="U3153" i="1"/>
  <c r="T3153" i="1" s="1"/>
  <c r="U3154" i="1"/>
  <c r="T3154" i="1" s="1"/>
  <c r="U3155" i="1"/>
  <c r="T3155" i="1" s="1"/>
  <c r="U3156" i="1"/>
  <c r="T3156" i="1" s="1"/>
  <c r="U3157" i="1"/>
  <c r="T3157" i="1" s="1"/>
  <c r="U3158" i="1"/>
  <c r="T3158" i="1" s="1"/>
  <c r="U3159" i="1"/>
  <c r="T3159" i="1" s="1"/>
  <c r="U3160" i="1"/>
  <c r="T3160" i="1" s="1"/>
  <c r="U3161" i="1"/>
  <c r="T3161" i="1" s="1"/>
  <c r="U3162" i="1"/>
  <c r="T3162" i="1" s="1"/>
  <c r="U3163" i="1"/>
  <c r="T3163" i="1" s="1"/>
  <c r="U3164" i="1"/>
  <c r="T3164" i="1" s="1"/>
  <c r="U3165" i="1"/>
  <c r="T3165" i="1" s="1"/>
  <c r="U3166" i="1"/>
  <c r="T3166" i="1" s="1"/>
  <c r="U3167" i="1"/>
  <c r="T3167" i="1" s="1"/>
  <c r="U3168" i="1"/>
  <c r="T3168" i="1" s="1"/>
  <c r="U3169" i="1"/>
  <c r="T3169" i="1" s="1"/>
  <c r="U3170" i="1"/>
  <c r="T3170" i="1" s="1"/>
  <c r="U3171" i="1"/>
  <c r="T3171" i="1" s="1"/>
  <c r="U3172" i="1"/>
  <c r="T3172" i="1" s="1"/>
  <c r="U3173" i="1"/>
  <c r="T3173" i="1" s="1"/>
  <c r="U3174" i="1"/>
  <c r="T3174" i="1" s="1"/>
  <c r="U3175" i="1"/>
  <c r="T3175" i="1" s="1"/>
  <c r="U3176" i="1"/>
  <c r="T3176" i="1" s="1"/>
  <c r="U3177" i="1"/>
  <c r="T3177" i="1" s="1"/>
  <c r="U3178" i="1"/>
  <c r="T3178" i="1" s="1"/>
  <c r="U3179" i="1"/>
  <c r="T3179" i="1" s="1"/>
  <c r="U3180" i="1"/>
  <c r="T3180" i="1" s="1"/>
  <c r="U3181" i="1"/>
  <c r="T3181" i="1" s="1"/>
  <c r="U3182" i="1"/>
  <c r="T3182" i="1" s="1"/>
  <c r="U3183" i="1"/>
  <c r="T3183" i="1" s="1"/>
  <c r="U3184" i="1"/>
  <c r="T3184" i="1" s="1"/>
  <c r="U3185" i="1"/>
  <c r="T3185" i="1" s="1"/>
  <c r="U3186" i="1"/>
  <c r="T3186" i="1" s="1"/>
  <c r="U3187" i="1"/>
  <c r="T3187" i="1" s="1"/>
  <c r="U3188" i="1"/>
  <c r="T3188" i="1" s="1"/>
  <c r="U3189" i="1"/>
  <c r="T3189" i="1" s="1"/>
  <c r="U3190" i="1"/>
  <c r="T3190" i="1" s="1"/>
  <c r="U3191" i="1"/>
  <c r="T3191" i="1" s="1"/>
  <c r="U3192" i="1"/>
  <c r="T3192" i="1" s="1"/>
  <c r="U3193" i="1"/>
  <c r="T3193" i="1" s="1"/>
  <c r="U3194" i="1"/>
  <c r="T3194" i="1" s="1"/>
  <c r="U3195" i="1"/>
  <c r="T3195" i="1" s="1"/>
  <c r="U3196" i="1"/>
  <c r="T3196" i="1" s="1"/>
  <c r="U3197" i="1"/>
  <c r="T3197" i="1" s="1"/>
  <c r="U3198" i="1"/>
  <c r="T3198" i="1" s="1"/>
  <c r="U3199" i="1"/>
  <c r="T3199" i="1" s="1"/>
  <c r="U3200" i="1"/>
  <c r="T3200" i="1" s="1"/>
  <c r="U3201" i="1"/>
  <c r="T3201" i="1" s="1"/>
  <c r="U3202" i="1"/>
  <c r="T3202" i="1" s="1"/>
  <c r="U3203" i="1"/>
  <c r="T3203" i="1" s="1"/>
  <c r="U3204" i="1"/>
  <c r="T3204" i="1" s="1"/>
  <c r="U3205" i="1"/>
  <c r="T3205" i="1" s="1"/>
  <c r="U3206" i="1"/>
  <c r="T3206" i="1" s="1"/>
  <c r="U3207" i="1"/>
  <c r="T3207" i="1" s="1"/>
  <c r="U3208" i="1"/>
  <c r="T3208" i="1" s="1"/>
  <c r="U3209" i="1"/>
  <c r="T3209" i="1" s="1"/>
  <c r="U3210" i="1"/>
  <c r="T3210" i="1" s="1"/>
  <c r="U3211" i="1"/>
  <c r="T3211" i="1" s="1"/>
  <c r="U3212" i="1"/>
  <c r="T3212" i="1" s="1"/>
  <c r="U3213" i="1"/>
  <c r="T3213" i="1" s="1"/>
  <c r="U3214" i="1"/>
  <c r="T3214" i="1" s="1"/>
  <c r="U3215" i="1"/>
  <c r="T3215" i="1" s="1"/>
  <c r="U3216" i="1"/>
  <c r="T3216" i="1" s="1"/>
  <c r="U3217" i="1"/>
  <c r="T3217" i="1" s="1"/>
  <c r="U3218" i="1"/>
  <c r="T3218" i="1" s="1"/>
  <c r="U3219" i="1"/>
  <c r="T3219" i="1" s="1"/>
  <c r="U3220" i="1"/>
  <c r="T3220" i="1" s="1"/>
  <c r="U3221" i="1"/>
  <c r="T3221" i="1" s="1"/>
  <c r="U3222" i="1"/>
  <c r="T3222" i="1" s="1"/>
  <c r="U3223" i="1"/>
  <c r="T3223" i="1" s="1"/>
  <c r="U3224" i="1"/>
  <c r="T3224" i="1" s="1"/>
  <c r="U3225" i="1"/>
  <c r="T3225" i="1" s="1"/>
  <c r="U3226" i="1"/>
  <c r="T3226" i="1" s="1"/>
  <c r="U3227" i="1"/>
  <c r="T3227" i="1" s="1"/>
  <c r="U3228" i="1"/>
  <c r="T3228" i="1" s="1"/>
  <c r="U3229" i="1"/>
  <c r="T3229" i="1" s="1"/>
  <c r="U3230" i="1"/>
  <c r="T3230" i="1" s="1"/>
  <c r="U3231" i="1"/>
  <c r="T3231" i="1" s="1"/>
  <c r="U3232" i="1"/>
  <c r="T3232" i="1" s="1"/>
  <c r="U3233" i="1"/>
  <c r="T3233" i="1" s="1"/>
  <c r="U3234" i="1"/>
  <c r="T3234" i="1" s="1"/>
  <c r="U3235" i="1"/>
  <c r="T3235" i="1" s="1"/>
  <c r="U3236" i="1"/>
  <c r="T3236" i="1" s="1"/>
  <c r="U3237" i="1"/>
  <c r="T3237" i="1" s="1"/>
  <c r="U3238" i="1"/>
  <c r="T3238" i="1" s="1"/>
  <c r="U3239" i="1"/>
  <c r="T3239" i="1" s="1"/>
  <c r="U3240" i="1"/>
  <c r="T3240" i="1" s="1"/>
  <c r="U3241" i="1"/>
  <c r="T3241" i="1" s="1"/>
  <c r="U3242" i="1"/>
  <c r="T3242" i="1" s="1"/>
  <c r="U3243" i="1"/>
  <c r="T3243" i="1" s="1"/>
  <c r="U3244" i="1"/>
  <c r="T3244" i="1" s="1"/>
  <c r="U3245" i="1"/>
  <c r="T3245" i="1" s="1"/>
  <c r="U3246" i="1"/>
  <c r="T3246" i="1" s="1"/>
  <c r="U3247" i="1"/>
  <c r="T3247" i="1" s="1"/>
  <c r="U3248" i="1"/>
  <c r="T3248" i="1" s="1"/>
  <c r="U3249" i="1"/>
  <c r="T3249" i="1" s="1"/>
  <c r="U3250" i="1"/>
  <c r="T3250" i="1" s="1"/>
  <c r="U3251" i="1"/>
  <c r="T3251" i="1" s="1"/>
  <c r="U3252" i="1"/>
  <c r="T3252" i="1" s="1"/>
  <c r="U3253" i="1"/>
  <c r="T3253" i="1" s="1"/>
  <c r="U3254" i="1"/>
  <c r="T3254" i="1" s="1"/>
  <c r="U3255" i="1"/>
  <c r="T3255" i="1" s="1"/>
  <c r="U3256" i="1"/>
  <c r="T3256" i="1" s="1"/>
  <c r="U3257" i="1"/>
  <c r="T3257" i="1" s="1"/>
  <c r="U3258" i="1"/>
  <c r="T3258" i="1" s="1"/>
  <c r="U3259" i="1"/>
  <c r="T3259" i="1" s="1"/>
  <c r="U3260" i="1"/>
  <c r="T3260" i="1" s="1"/>
  <c r="U3261" i="1"/>
  <c r="T3261" i="1" s="1"/>
  <c r="U3262" i="1"/>
  <c r="T3262" i="1" s="1"/>
  <c r="U3263" i="1"/>
  <c r="T3263" i="1" s="1"/>
  <c r="U3264" i="1"/>
  <c r="T3264" i="1" s="1"/>
  <c r="U3265" i="1"/>
  <c r="T3265" i="1" s="1"/>
  <c r="U3266" i="1"/>
  <c r="T3266" i="1" s="1"/>
  <c r="U3267" i="1"/>
  <c r="T3267" i="1" s="1"/>
  <c r="U3268" i="1"/>
  <c r="T3268" i="1" s="1"/>
  <c r="U3269" i="1"/>
  <c r="T3269" i="1" s="1"/>
  <c r="U3270" i="1"/>
  <c r="T3270" i="1" s="1"/>
  <c r="U3271" i="1"/>
  <c r="T3271" i="1" s="1"/>
  <c r="U3272" i="1"/>
  <c r="T3272" i="1" s="1"/>
  <c r="U3273" i="1"/>
  <c r="T3273" i="1" s="1"/>
  <c r="U3274" i="1"/>
  <c r="T3274" i="1" s="1"/>
  <c r="U3275" i="1"/>
  <c r="T3275" i="1" s="1"/>
  <c r="U3276" i="1"/>
  <c r="T3276" i="1" s="1"/>
  <c r="U3277" i="1"/>
  <c r="T3277" i="1" s="1"/>
  <c r="U3278" i="1"/>
  <c r="T3278" i="1" s="1"/>
  <c r="U3279" i="1"/>
  <c r="T3279" i="1" s="1"/>
  <c r="U3280" i="1"/>
  <c r="T3280" i="1" s="1"/>
  <c r="U3281" i="1"/>
  <c r="T3281" i="1" s="1"/>
  <c r="U3282" i="1"/>
  <c r="T3282" i="1" s="1"/>
  <c r="U3283" i="1"/>
  <c r="T3283" i="1" s="1"/>
  <c r="U3284" i="1"/>
  <c r="T3284" i="1" s="1"/>
  <c r="U3285" i="1"/>
  <c r="T3285" i="1" s="1"/>
  <c r="U3286" i="1"/>
  <c r="T3286" i="1" s="1"/>
  <c r="U3287" i="1"/>
  <c r="T3287" i="1" s="1"/>
  <c r="U3288" i="1"/>
  <c r="T3288" i="1" s="1"/>
  <c r="U3289" i="1"/>
  <c r="T3289" i="1" s="1"/>
  <c r="U3290" i="1"/>
  <c r="T3290" i="1" s="1"/>
  <c r="U3291" i="1"/>
  <c r="T3291" i="1" s="1"/>
  <c r="U3292" i="1"/>
  <c r="T3292" i="1" s="1"/>
  <c r="U3293" i="1"/>
  <c r="T3293" i="1" s="1"/>
  <c r="U3294" i="1"/>
  <c r="T3294" i="1" s="1"/>
  <c r="U3295" i="1"/>
  <c r="T3295" i="1" s="1"/>
  <c r="U3296" i="1"/>
  <c r="T3296" i="1" s="1"/>
  <c r="U3297" i="1"/>
  <c r="T3297" i="1" s="1"/>
  <c r="U3298" i="1"/>
  <c r="T3298" i="1" s="1"/>
  <c r="U3299" i="1"/>
  <c r="T3299" i="1" s="1"/>
  <c r="U3300" i="1"/>
  <c r="T3300" i="1" s="1"/>
  <c r="U3301" i="1"/>
  <c r="T3301" i="1" s="1"/>
  <c r="U3302" i="1"/>
  <c r="T3302" i="1" s="1"/>
  <c r="U3303" i="1"/>
  <c r="T3303" i="1" s="1"/>
  <c r="U3304" i="1"/>
  <c r="T3304" i="1" s="1"/>
  <c r="U3305" i="1"/>
  <c r="T3305" i="1" s="1"/>
  <c r="U3306" i="1"/>
  <c r="T3306" i="1" s="1"/>
  <c r="U3307" i="1"/>
  <c r="T3307" i="1" s="1"/>
  <c r="U3308" i="1"/>
  <c r="T3308" i="1" s="1"/>
  <c r="U3309" i="1"/>
  <c r="T3309" i="1" s="1"/>
  <c r="U3310" i="1"/>
  <c r="T3310" i="1" s="1"/>
  <c r="U3311" i="1"/>
  <c r="T3311" i="1" s="1"/>
  <c r="U3312" i="1"/>
  <c r="T3312" i="1" s="1"/>
  <c r="U3313" i="1"/>
  <c r="T3313" i="1" s="1"/>
  <c r="U3314" i="1"/>
  <c r="T3314" i="1" s="1"/>
  <c r="U3315" i="1"/>
  <c r="T3315" i="1" s="1"/>
  <c r="U3316" i="1"/>
  <c r="T3316" i="1" s="1"/>
  <c r="U3317" i="1"/>
  <c r="T3317" i="1" s="1"/>
  <c r="U3318" i="1"/>
  <c r="T3318" i="1" s="1"/>
  <c r="U3319" i="1"/>
  <c r="T3319" i="1" s="1"/>
  <c r="U3320" i="1"/>
  <c r="T3320" i="1" s="1"/>
  <c r="U3321" i="1"/>
  <c r="T3321" i="1" s="1"/>
  <c r="U3322" i="1"/>
  <c r="T3322" i="1" s="1"/>
  <c r="U3323" i="1"/>
  <c r="T3323" i="1" s="1"/>
  <c r="U3324" i="1"/>
  <c r="T3324" i="1" s="1"/>
  <c r="U3325" i="1"/>
  <c r="T3325" i="1" s="1"/>
  <c r="U3326" i="1"/>
  <c r="T3326" i="1" s="1"/>
  <c r="U3327" i="1"/>
  <c r="T3327" i="1" s="1"/>
  <c r="U3328" i="1"/>
  <c r="T3328" i="1" s="1"/>
  <c r="U3329" i="1"/>
  <c r="T3329" i="1" s="1"/>
  <c r="U3330" i="1"/>
  <c r="T3330" i="1" s="1"/>
  <c r="U3331" i="1"/>
  <c r="T3331" i="1" s="1"/>
  <c r="U3332" i="1"/>
  <c r="T3332" i="1" s="1"/>
  <c r="U3333" i="1"/>
  <c r="T3333" i="1" s="1"/>
  <c r="U3334" i="1"/>
  <c r="T3334" i="1" s="1"/>
  <c r="Z3334" i="1" s="1"/>
  <c r="U3335" i="1"/>
  <c r="T3335" i="1" s="1"/>
  <c r="Z3335" i="1" s="1"/>
  <c r="U3336" i="1"/>
  <c r="T3336" i="1" s="1"/>
  <c r="Z3336" i="1" s="1"/>
  <c r="U3337" i="1"/>
  <c r="T3337" i="1" s="1"/>
  <c r="Z3337" i="1" s="1"/>
  <c r="U3338" i="1"/>
  <c r="T3338" i="1" s="1"/>
  <c r="Z3338" i="1" s="1"/>
  <c r="U3339" i="1"/>
  <c r="T3339" i="1" s="1"/>
  <c r="Z3339" i="1" s="1"/>
  <c r="U3340" i="1"/>
  <c r="T3340" i="1" s="1"/>
  <c r="Z3340" i="1" s="1"/>
  <c r="U3341" i="1"/>
  <c r="T3341" i="1" s="1"/>
  <c r="Z3341" i="1" s="1"/>
  <c r="U3342" i="1"/>
  <c r="T3342" i="1" s="1"/>
  <c r="Z3342" i="1" s="1"/>
  <c r="U3343" i="1"/>
  <c r="T3343" i="1" s="1"/>
  <c r="Z3343" i="1" s="1"/>
  <c r="U3344" i="1"/>
  <c r="T3344" i="1" s="1"/>
  <c r="Z3344" i="1" s="1"/>
  <c r="U3345" i="1"/>
  <c r="T3345" i="1" s="1"/>
  <c r="Z3345" i="1" s="1"/>
  <c r="U3346" i="1"/>
  <c r="T3346" i="1" s="1"/>
  <c r="Z3346" i="1" s="1"/>
  <c r="U3347" i="1"/>
  <c r="T3347" i="1" s="1"/>
  <c r="Z3347" i="1" s="1"/>
  <c r="U3348" i="1"/>
  <c r="T3348" i="1" s="1"/>
  <c r="Z3348" i="1" s="1"/>
  <c r="U3349" i="1"/>
  <c r="T3349" i="1" s="1"/>
  <c r="Z3349" i="1" s="1"/>
  <c r="U3350" i="1"/>
  <c r="T3350" i="1" s="1"/>
  <c r="Z3350" i="1" s="1"/>
  <c r="U3351" i="1"/>
  <c r="T3351" i="1" s="1"/>
  <c r="Z3351" i="1" s="1"/>
  <c r="U3352" i="1"/>
  <c r="T3352" i="1" s="1"/>
  <c r="Z3352" i="1" s="1"/>
  <c r="U3353" i="1"/>
  <c r="T3353" i="1" s="1"/>
  <c r="Z3353" i="1" s="1"/>
  <c r="U3354" i="1"/>
  <c r="T3354" i="1" s="1"/>
  <c r="Z3354" i="1" s="1"/>
  <c r="U3355" i="1"/>
  <c r="T3355" i="1" s="1"/>
  <c r="Z3355" i="1" s="1"/>
  <c r="U3356" i="1"/>
  <c r="T3356" i="1" s="1"/>
  <c r="Z3356" i="1" s="1"/>
  <c r="U3357" i="1"/>
  <c r="T3357" i="1" s="1"/>
  <c r="Z3357" i="1" s="1"/>
  <c r="U3358" i="1"/>
  <c r="T3358" i="1" s="1"/>
  <c r="Z3358" i="1" s="1"/>
  <c r="U3359" i="1"/>
  <c r="T3359" i="1" s="1"/>
  <c r="Z3359" i="1" s="1"/>
  <c r="U3360" i="1"/>
  <c r="T3360" i="1" s="1"/>
  <c r="Z3360" i="1" s="1"/>
  <c r="U3361" i="1"/>
  <c r="T3361" i="1" s="1"/>
  <c r="Z3361" i="1" s="1"/>
  <c r="U3362" i="1"/>
  <c r="T3362" i="1" s="1"/>
  <c r="Z3362" i="1" s="1"/>
  <c r="U3363" i="1"/>
  <c r="T3363" i="1" s="1"/>
  <c r="Z3363" i="1" s="1"/>
  <c r="U3364" i="1"/>
  <c r="T3364" i="1" s="1"/>
  <c r="Z3364" i="1" s="1"/>
  <c r="U3365" i="1"/>
  <c r="T3365" i="1" s="1"/>
  <c r="Z3365" i="1" s="1"/>
  <c r="U3366" i="1"/>
  <c r="T3366" i="1" s="1"/>
  <c r="Z3366" i="1" s="1"/>
  <c r="U3367" i="1"/>
  <c r="T3367" i="1" s="1"/>
  <c r="Z3367" i="1" s="1"/>
  <c r="U3368" i="1"/>
  <c r="T3368" i="1" s="1"/>
  <c r="U3369" i="1"/>
  <c r="T3369" i="1" s="1"/>
  <c r="U3370" i="1"/>
  <c r="T3370" i="1" s="1"/>
  <c r="U3371" i="1"/>
  <c r="T3371" i="1" s="1"/>
  <c r="U3372" i="1"/>
  <c r="T3372" i="1" s="1"/>
  <c r="U3373" i="1"/>
  <c r="T3373" i="1" s="1"/>
  <c r="U3374" i="1"/>
  <c r="T3374" i="1" s="1"/>
  <c r="U3375" i="1"/>
  <c r="T3375" i="1" s="1"/>
  <c r="U3376" i="1"/>
  <c r="T3376" i="1" s="1"/>
  <c r="U3377" i="1"/>
  <c r="T3377" i="1" s="1"/>
  <c r="U3378" i="1"/>
  <c r="T3378" i="1" s="1"/>
  <c r="U3379" i="1"/>
  <c r="T3379" i="1" s="1"/>
  <c r="U3380" i="1"/>
  <c r="T3380" i="1" s="1"/>
  <c r="U3381" i="1"/>
  <c r="T3381" i="1" s="1"/>
  <c r="U3382" i="1"/>
  <c r="T3382" i="1" s="1"/>
  <c r="U3383" i="1"/>
  <c r="T3383" i="1" s="1"/>
  <c r="U3384" i="1"/>
  <c r="T3384" i="1" s="1"/>
  <c r="U3385" i="1"/>
  <c r="T3385" i="1" s="1"/>
  <c r="U3386" i="1"/>
  <c r="T3386" i="1" s="1"/>
  <c r="U3387" i="1"/>
  <c r="T3387" i="1" s="1"/>
  <c r="U3388" i="1"/>
  <c r="T3388" i="1" s="1"/>
  <c r="U3389" i="1"/>
  <c r="T3389" i="1" s="1"/>
  <c r="U3390" i="1"/>
  <c r="T3390" i="1" s="1"/>
  <c r="U3391" i="1"/>
  <c r="T3391" i="1" s="1"/>
  <c r="U3392" i="1"/>
  <c r="T3392" i="1" s="1"/>
  <c r="U3393" i="1"/>
  <c r="T3393" i="1" s="1"/>
  <c r="U3394" i="1"/>
  <c r="T3394" i="1" s="1"/>
  <c r="U3395" i="1"/>
  <c r="T3395" i="1" s="1"/>
  <c r="U3396" i="1"/>
  <c r="T3396" i="1" s="1"/>
  <c r="U3397" i="1"/>
  <c r="T3397" i="1" s="1"/>
  <c r="U3398" i="1"/>
  <c r="T3398" i="1" s="1"/>
  <c r="U3399" i="1"/>
  <c r="T3399" i="1" s="1"/>
  <c r="U3400" i="1"/>
  <c r="T3400" i="1" s="1"/>
  <c r="U3401" i="1"/>
  <c r="T3401" i="1" s="1"/>
  <c r="U3402" i="1"/>
  <c r="T3402" i="1" s="1"/>
  <c r="Z3402" i="1" s="1"/>
  <c r="U3403" i="1"/>
  <c r="T3403" i="1" s="1"/>
  <c r="Z3403" i="1" s="1"/>
  <c r="U3404" i="1"/>
  <c r="T3404" i="1" s="1"/>
  <c r="Z3404" i="1" s="1"/>
  <c r="U3405" i="1"/>
  <c r="T3405" i="1" s="1"/>
  <c r="Z3405" i="1" s="1"/>
  <c r="U3406" i="1"/>
  <c r="T3406" i="1" s="1"/>
  <c r="Z3406" i="1" s="1"/>
  <c r="U3407" i="1"/>
  <c r="T3407" i="1" s="1"/>
  <c r="Z3407" i="1" s="1"/>
  <c r="U3408" i="1"/>
  <c r="T3408" i="1" s="1"/>
  <c r="Z3408" i="1" s="1"/>
  <c r="U3409" i="1"/>
  <c r="T3409" i="1" s="1"/>
  <c r="Z3409" i="1" s="1"/>
  <c r="U3410" i="1"/>
  <c r="T3410" i="1" s="1"/>
  <c r="Z3410" i="1" s="1"/>
  <c r="U3411" i="1"/>
  <c r="T3411" i="1" s="1"/>
  <c r="Z3411" i="1" s="1"/>
  <c r="U3412" i="1"/>
  <c r="T3412" i="1" s="1"/>
  <c r="Z3412" i="1" s="1"/>
  <c r="U3413" i="1"/>
  <c r="T3413" i="1" s="1"/>
  <c r="Z3413" i="1" s="1"/>
  <c r="U3414" i="1"/>
  <c r="T3414" i="1" s="1"/>
  <c r="Z3414" i="1" s="1"/>
  <c r="U3415" i="1"/>
  <c r="T3415" i="1" s="1"/>
  <c r="Z3415" i="1" s="1"/>
  <c r="U3416" i="1"/>
  <c r="T3416" i="1" s="1"/>
  <c r="Z3416" i="1" s="1"/>
  <c r="U3417" i="1"/>
  <c r="T3417" i="1" s="1"/>
  <c r="Z3417" i="1" s="1"/>
  <c r="U3418" i="1"/>
  <c r="T3418" i="1" s="1"/>
  <c r="Z3418" i="1" s="1"/>
  <c r="U3419" i="1"/>
  <c r="T3419" i="1" s="1"/>
  <c r="Z3419" i="1" s="1"/>
  <c r="U3420" i="1"/>
  <c r="T3420" i="1" s="1"/>
  <c r="Z3420" i="1" s="1"/>
  <c r="U3421" i="1"/>
  <c r="T3421" i="1" s="1"/>
  <c r="Z3421" i="1" s="1"/>
  <c r="U3422" i="1"/>
  <c r="T3422" i="1" s="1"/>
  <c r="Z3422" i="1" s="1"/>
  <c r="U3423" i="1"/>
  <c r="T3423" i="1" s="1"/>
  <c r="Z3423" i="1" s="1"/>
  <c r="U3424" i="1"/>
  <c r="T3424" i="1" s="1"/>
  <c r="Z3424" i="1" s="1"/>
  <c r="U3425" i="1"/>
  <c r="T3425" i="1" s="1"/>
  <c r="Z3425" i="1" s="1"/>
  <c r="U3426" i="1"/>
  <c r="T3426" i="1" s="1"/>
  <c r="Z3426" i="1" s="1"/>
  <c r="U3427" i="1"/>
  <c r="T3427" i="1" s="1"/>
  <c r="Z3427" i="1" s="1"/>
  <c r="U3428" i="1"/>
  <c r="T3428" i="1" s="1"/>
  <c r="Z3428" i="1" s="1"/>
  <c r="U3429" i="1"/>
  <c r="T3429" i="1" s="1"/>
  <c r="Z3429" i="1" s="1"/>
  <c r="U3430" i="1"/>
  <c r="T3430" i="1" s="1"/>
  <c r="Z3430" i="1" s="1"/>
  <c r="U3431" i="1"/>
  <c r="T3431" i="1" s="1"/>
  <c r="Z3431" i="1" s="1"/>
  <c r="U3432" i="1"/>
  <c r="T3432" i="1" s="1"/>
  <c r="Z3432" i="1" s="1"/>
  <c r="U3433" i="1"/>
  <c r="T3433" i="1" s="1"/>
  <c r="Z3433" i="1" s="1"/>
  <c r="U3434" i="1"/>
  <c r="T3434" i="1" s="1"/>
  <c r="Z3434" i="1" s="1"/>
  <c r="U3435" i="1"/>
  <c r="T3435" i="1" s="1"/>
  <c r="Z3435" i="1" s="1"/>
  <c r="U3436" i="1"/>
  <c r="T3436" i="1" s="1"/>
  <c r="Z3436" i="1" s="1"/>
  <c r="U3437" i="1"/>
  <c r="T3437" i="1" s="1"/>
  <c r="Z3437" i="1" s="1"/>
  <c r="U3438" i="1"/>
  <c r="T3438" i="1" s="1"/>
  <c r="Z3438" i="1" s="1"/>
  <c r="U3439" i="1"/>
  <c r="T3439" i="1" s="1"/>
  <c r="Z3439" i="1" s="1"/>
  <c r="U3440" i="1"/>
  <c r="T3440" i="1" s="1"/>
  <c r="Z3440" i="1" s="1"/>
  <c r="U3441" i="1"/>
  <c r="T3441" i="1" s="1"/>
  <c r="Z3441" i="1" s="1"/>
  <c r="U3442" i="1"/>
  <c r="T3442" i="1" s="1"/>
  <c r="Z3442" i="1" s="1"/>
  <c r="U3443" i="1"/>
  <c r="T3443" i="1" s="1"/>
  <c r="Z3443" i="1" s="1"/>
  <c r="U3444" i="1"/>
  <c r="T3444" i="1" s="1"/>
  <c r="Z3444" i="1" s="1"/>
  <c r="U3445" i="1"/>
  <c r="T3445" i="1" s="1"/>
  <c r="Z3445" i="1" s="1"/>
  <c r="U3446" i="1"/>
  <c r="T3446" i="1" s="1"/>
  <c r="Z3446" i="1" s="1"/>
  <c r="U3447" i="1"/>
  <c r="T3447" i="1" s="1"/>
  <c r="Z3447" i="1" s="1"/>
  <c r="U3448" i="1"/>
  <c r="T3448" i="1" s="1"/>
  <c r="Z3448" i="1" s="1"/>
  <c r="U3449" i="1"/>
  <c r="T3449" i="1" s="1"/>
  <c r="Z3449" i="1" s="1"/>
  <c r="U3450" i="1"/>
  <c r="T3450" i="1" s="1"/>
  <c r="Z3450" i="1" s="1"/>
  <c r="U3451" i="1"/>
  <c r="T3451" i="1" s="1"/>
  <c r="Z3451" i="1" s="1"/>
  <c r="U3452" i="1"/>
  <c r="T3452" i="1" s="1"/>
  <c r="Z3452" i="1" s="1"/>
  <c r="U3453" i="1"/>
  <c r="T3453" i="1" s="1"/>
  <c r="Z3453" i="1" s="1"/>
  <c r="U3454" i="1"/>
  <c r="T3454" i="1" s="1"/>
  <c r="Z3454" i="1" s="1"/>
  <c r="U3455" i="1"/>
  <c r="T3455" i="1" s="1"/>
  <c r="Z3455" i="1" s="1"/>
  <c r="U3456" i="1"/>
  <c r="T3456" i="1" s="1"/>
  <c r="Z3456" i="1" s="1"/>
  <c r="U3457" i="1"/>
  <c r="T3457" i="1" s="1"/>
  <c r="Z3457" i="1" s="1"/>
  <c r="U3458" i="1"/>
  <c r="T3458" i="1" s="1"/>
  <c r="Z3458" i="1" s="1"/>
  <c r="U3459" i="1"/>
  <c r="T3459" i="1" s="1"/>
  <c r="Z3459" i="1" s="1"/>
  <c r="U3460" i="1"/>
  <c r="T3460" i="1" s="1"/>
  <c r="Z3460" i="1" s="1"/>
  <c r="U3461" i="1"/>
  <c r="T3461" i="1" s="1"/>
  <c r="Z3461" i="1" s="1"/>
  <c r="U3462" i="1"/>
  <c r="T3462" i="1" s="1"/>
  <c r="Z3462" i="1" s="1"/>
  <c r="U3463" i="1"/>
  <c r="T3463" i="1" s="1"/>
  <c r="Z3463" i="1" s="1"/>
  <c r="U3464" i="1"/>
  <c r="T3464" i="1" s="1"/>
  <c r="Z3464" i="1" s="1"/>
  <c r="U3465" i="1"/>
  <c r="T3465" i="1" s="1"/>
  <c r="Z3465" i="1" s="1"/>
  <c r="U3466" i="1"/>
  <c r="T3466" i="1" s="1"/>
  <c r="Z3466" i="1" s="1"/>
  <c r="U3467" i="1"/>
  <c r="T3467" i="1" s="1"/>
  <c r="Z3467" i="1" s="1"/>
  <c r="U3468" i="1"/>
  <c r="T3468" i="1" s="1"/>
  <c r="Z3468" i="1" s="1"/>
  <c r="U3469" i="1"/>
  <c r="T3469" i="1" s="1"/>
  <c r="Z3469" i="1" s="1"/>
  <c r="U3470" i="1"/>
  <c r="T3470" i="1" s="1"/>
  <c r="U3471" i="1"/>
  <c r="T3471" i="1" s="1"/>
  <c r="U3472" i="1"/>
  <c r="T3472" i="1" s="1"/>
  <c r="U3473" i="1"/>
  <c r="T3473" i="1" s="1"/>
  <c r="U3474" i="1"/>
  <c r="T3474" i="1" s="1"/>
  <c r="U3475" i="1"/>
  <c r="T3475" i="1" s="1"/>
  <c r="U3476" i="1"/>
  <c r="T3476" i="1" s="1"/>
  <c r="U3477" i="1"/>
  <c r="T3477" i="1" s="1"/>
  <c r="U3478" i="1"/>
  <c r="T3478" i="1" s="1"/>
  <c r="U3479" i="1"/>
  <c r="T3479" i="1" s="1"/>
  <c r="U3480" i="1"/>
  <c r="T3480" i="1" s="1"/>
  <c r="U3481" i="1"/>
  <c r="T3481" i="1" s="1"/>
  <c r="U3482" i="1"/>
  <c r="T3482" i="1" s="1"/>
  <c r="U3483" i="1"/>
  <c r="T3483" i="1" s="1"/>
  <c r="U3484" i="1"/>
  <c r="T3484" i="1" s="1"/>
  <c r="U3485" i="1"/>
  <c r="T3485" i="1" s="1"/>
  <c r="U3486" i="1"/>
  <c r="T3486" i="1" s="1"/>
  <c r="U3487" i="1"/>
  <c r="T3487" i="1" s="1"/>
  <c r="U3488" i="1"/>
  <c r="T3488" i="1" s="1"/>
  <c r="U3489" i="1"/>
  <c r="T3489" i="1" s="1"/>
  <c r="U3490" i="1"/>
  <c r="T3490" i="1" s="1"/>
  <c r="U3491" i="1"/>
  <c r="T3491" i="1" s="1"/>
  <c r="U3492" i="1"/>
  <c r="T3492" i="1" s="1"/>
  <c r="U3493" i="1"/>
  <c r="T3493" i="1" s="1"/>
  <c r="U3494" i="1"/>
  <c r="T3494" i="1" s="1"/>
  <c r="U3495" i="1"/>
  <c r="T3495" i="1" s="1"/>
  <c r="U3496" i="1"/>
  <c r="T3496" i="1" s="1"/>
  <c r="U3497" i="1"/>
  <c r="T3497" i="1" s="1"/>
  <c r="U3498" i="1"/>
  <c r="T3498" i="1" s="1"/>
  <c r="U3499" i="1"/>
  <c r="T3499" i="1" s="1"/>
  <c r="U3500" i="1"/>
  <c r="T3500" i="1" s="1"/>
  <c r="U3501" i="1"/>
  <c r="T3501" i="1" s="1"/>
  <c r="U3502" i="1"/>
  <c r="T3502" i="1" s="1"/>
  <c r="U3503" i="1"/>
  <c r="T3503" i="1" s="1"/>
  <c r="U3504" i="1"/>
  <c r="T3504" i="1" s="1"/>
  <c r="U3505" i="1"/>
  <c r="T3505" i="1" s="1"/>
  <c r="U3506" i="1"/>
  <c r="T3506" i="1" s="1"/>
  <c r="U3507" i="1"/>
  <c r="T3507" i="1" s="1"/>
  <c r="U3508" i="1"/>
  <c r="T3508" i="1" s="1"/>
  <c r="U3509" i="1"/>
  <c r="T3509" i="1" s="1"/>
  <c r="U3510" i="1"/>
  <c r="T3510" i="1" s="1"/>
  <c r="U3511" i="1"/>
  <c r="T3511" i="1" s="1"/>
  <c r="U3512" i="1"/>
  <c r="T3512" i="1" s="1"/>
  <c r="U3513" i="1"/>
  <c r="T3513" i="1" s="1"/>
  <c r="U3514" i="1"/>
  <c r="T3514" i="1" s="1"/>
  <c r="U3515" i="1"/>
  <c r="T3515" i="1" s="1"/>
  <c r="U3516" i="1"/>
  <c r="T3516" i="1" s="1"/>
  <c r="U3517" i="1"/>
  <c r="T3517" i="1" s="1"/>
  <c r="U3518" i="1"/>
  <c r="T3518" i="1" s="1"/>
  <c r="U3519" i="1"/>
  <c r="T3519" i="1" s="1"/>
  <c r="U3520" i="1"/>
  <c r="T3520" i="1" s="1"/>
  <c r="U3521" i="1"/>
  <c r="T3521" i="1" s="1"/>
  <c r="U3522" i="1"/>
  <c r="T3522" i="1" s="1"/>
  <c r="U3523" i="1"/>
  <c r="T3523" i="1" s="1"/>
  <c r="U3524" i="1"/>
  <c r="T3524" i="1" s="1"/>
  <c r="U3525" i="1"/>
  <c r="T3525" i="1" s="1"/>
  <c r="U3526" i="1"/>
  <c r="T3526" i="1" s="1"/>
  <c r="U3527" i="1"/>
  <c r="T3527" i="1" s="1"/>
  <c r="U3528" i="1"/>
  <c r="T3528" i="1" s="1"/>
  <c r="U3529" i="1"/>
  <c r="T3529" i="1" s="1"/>
  <c r="U3530" i="1"/>
  <c r="T3530" i="1" s="1"/>
  <c r="U3531" i="1"/>
  <c r="T3531" i="1" s="1"/>
  <c r="U3532" i="1"/>
  <c r="T3532" i="1" s="1"/>
  <c r="U3533" i="1"/>
  <c r="T3533" i="1" s="1"/>
  <c r="U3534" i="1"/>
  <c r="T3534" i="1" s="1"/>
  <c r="U3535" i="1"/>
  <c r="T3535" i="1" s="1"/>
  <c r="U3536" i="1"/>
  <c r="T3536" i="1" s="1"/>
  <c r="U3537" i="1"/>
  <c r="T3537" i="1" s="1"/>
  <c r="U3538" i="1"/>
  <c r="T3538" i="1" s="1"/>
  <c r="U3539" i="1"/>
  <c r="T3539" i="1" s="1"/>
  <c r="U3540" i="1"/>
  <c r="T3540" i="1" s="1"/>
  <c r="U3541" i="1"/>
  <c r="T3541" i="1" s="1"/>
  <c r="U3542" i="1"/>
  <c r="T3542" i="1" s="1"/>
  <c r="U3543" i="1"/>
  <c r="T3543" i="1" s="1"/>
  <c r="U3544" i="1"/>
  <c r="T3544" i="1" s="1"/>
  <c r="U3545" i="1"/>
  <c r="T3545" i="1" s="1"/>
  <c r="U3546" i="1"/>
  <c r="T3546" i="1" s="1"/>
  <c r="U3547" i="1"/>
  <c r="T3547" i="1" s="1"/>
  <c r="U3548" i="1"/>
  <c r="T3548" i="1" s="1"/>
  <c r="U3549" i="1"/>
  <c r="T3549" i="1" s="1"/>
  <c r="U3550" i="1"/>
  <c r="T3550" i="1" s="1"/>
  <c r="U3551" i="1"/>
  <c r="T3551" i="1" s="1"/>
  <c r="U3552" i="1"/>
  <c r="T3552" i="1" s="1"/>
  <c r="U3553" i="1"/>
  <c r="T3553" i="1" s="1"/>
  <c r="U3554" i="1"/>
  <c r="T3554" i="1" s="1"/>
  <c r="U3555" i="1"/>
  <c r="T3555" i="1" s="1"/>
  <c r="U3556" i="1"/>
  <c r="T3556" i="1" s="1"/>
  <c r="U3557" i="1"/>
  <c r="T3557" i="1" s="1"/>
  <c r="U3558" i="1"/>
  <c r="T3558" i="1" s="1"/>
  <c r="U3559" i="1"/>
  <c r="T3559" i="1" s="1"/>
  <c r="U3560" i="1"/>
  <c r="T3560" i="1" s="1"/>
  <c r="U3561" i="1"/>
  <c r="T3561" i="1" s="1"/>
  <c r="U3562" i="1"/>
  <c r="T3562" i="1" s="1"/>
  <c r="U3563" i="1"/>
  <c r="T3563" i="1" s="1"/>
  <c r="U3564" i="1"/>
  <c r="T3564" i="1" s="1"/>
  <c r="U3565" i="1"/>
  <c r="T3565" i="1" s="1"/>
  <c r="U3566" i="1"/>
  <c r="T3566" i="1" s="1"/>
  <c r="U3567" i="1"/>
  <c r="T3567" i="1" s="1"/>
  <c r="U3568" i="1"/>
  <c r="T3568" i="1" s="1"/>
  <c r="U3569" i="1"/>
  <c r="T3569" i="1" s="1"/>
  <c r="U3570" i="1"/>
  <c r="T3570" i="1" s="1"/>
  <c r="U3571" i="1"/>
  <c r="T3571" i="1" s="1"/>
  <c r="U3572" i="1"/>
  <c r="T3572" i="1" s="1"/>
  <c r="U3573" i="1"/>
  <c r="T3573" i="1" s="1"/>
  <c r="U3574" i="1"/>
  <c r="T3574" i="1" s="1"/>
  <c r="U3575" i="1"/>
  <c r="T3575" i="1" s="1"/>
  <c r="U3576" i="1"/>
  <c r="T3576" i="1" s="1"/>
  <c r="U3577" i="1"/>
  <c r="T3577" i="1" s="1"/>
  <c r="U3578" i="1"/>
  <c r="T3578" i="1" s="1"/>
  <c r="U3579" i="1"/>
  <c r="T3579" i="1" s="1"/>
  <c r="U3580" i="1"/>
  <c r="T3580" i="1" s="1"/>
  <c r="U3581" i="1"/>
  <c r="T3581" i="1" s="1"/>
  <c r="U3582" i="1"/>
  <c r="T3582" i="1" s="1"/>
  <c r="U3583" i="1"/>
  <c r="T3583" i="1" s="1"/>
  <c r="U3584" i="1"/>
  <c r="T3584" i="1" s="1"/>
  <c r="U3585" i="1"/>
  <c r="T3585" i="1" s="1"/>
  <c r="U3586" i="1"/>
  <c r="T3586" i="1" s="1"/>
  <c r="U3587" i="1"/>
  <c r="T3587" i="1" s="1"/>
  <c r="U3588" i="1"/>
  <c r="T3588" i="1" s="1"/>
  <c r="U3589" i="1"/>
  <c r="T3589" i="1" s="1"/>
  <c r="U3590" i="1"/>
  <c r="T3590" i="1" s="1"/>
  <c r="U3591" i="1"/>
  <c r="T3591" i="1" s="1"/>
  <c r="U3592" i="1"/>
  <c r="T3592" i="1" s="1"/>
  <c r="U3593" i="1"/>
  <c r="T3593" i="1" s="1"/>
  <c r="U3594" i="1"/>
  <c r="T3594" i="1" s="1"/>
  <c r="U3595" i="1"/>
  <c r="T3595" i="1" s="1"/>
  <c r="U3596" i="1"/>
  <c r="T3596" i="1" s="1"/>
  <c r="U3597" i="1"/>
  <c r="T3597" i="1" s="1"/>
  <c r="U3598" i="1"/>
  <c r="T3598" i="1" s="1"/>
  <c r="U3599" i="1"/>
  <c r="T3599" i="1" s="1"/>
  <c r="U3600" i="1"/>
  <c r="T3600" i="1" s="1"/>
  <c r="U3601" i="1"/>
  <c r="T3601" i="1" s="1"/>
  <c r="U3602" i="1"/>
  <c r="T3602" i="1" s="1"/>
  <c r="U3603" i="1"/>
  <c r="T3603" i="1" s="1"/>
  <c r="U3604" i="1"/>
  <c r="T3604" i="1" s="1"/>
  <c r="U3605" i="1"/>
  <c r="T3605" i="1" s="1"/>
  <c r="U3606" i="1"/>
  <c r="T3606" i="1" s="1"/>
  <c r="Z3606" i="1" s="1"/>
  <c r="U3607" i="1"/>
  <c r="T3607" i="1" s="1"/>
  <c r="Z3607" i="1" s="1"/>
  <c r="U3608" i="1"/>
  <c r="T3608" i="1" s="1"/>
  <c r="Z3608" i="1" s="1"/>
  <c r="U3609" i="1"/>
  <c r="T3609" i="1" s="1"/>
  <c r="Z3609" i="1" s="1"/>
  <c r="U3610" i="1"/>
  <c r="T3610" i="1" s="1"/>
  <c r="Z3610" i="1" s="1"/>
  <c r="U3611" i="1"/>
  <c r="T3611" i="1" s="1"/>
  <c r="Z3611" i="1" s="1"/>
  <c r="U3612" i="1"/>
  <c r="T3612" i="1" s="1"/>
  <c r="Z3612" i="1" s="1"/>
  <c r="U3613" i="1"/>
  <c r="T3613" i="1" s="1"/>
  <c r="Z3613" i="1" s="1"/>
  <c r="U3614" i="1"/>
  <c r="T3614" i="1" s="1"/>
  <c r="Z3614" i="1" s="1"/>
  <c r="U3615" i="1"/>
  <c r="T3615" i="1" s="1"/>
  <c r="Z3615" i="1" s="1"/>
  <c r="U3616" i="1"/>
  <c r="T3616" i="1" s="1"/>
  <c r="Z3616" i="1" s="1"/>
  <c r="U3617" i="1"/>
  <c r="T3617" i="1" s="1"/>
  <c r="Z3617" i="1" s="1"/>
  <c r="U3618" i="1"/>
  <c r="T3618" i="1" s="1"/>
  <c r="Z3618" i="1" s="1"/>
  <c r="U3619" i="1"/>
  <c r="T3619" i="1" s="1"/>
  <c r="Z3619" i="1" s="1"/>
  <c r="U3620" i="1"/>
  <c r="T3620" i="1" s="1"/>
  <c r="Z3620" i="1" s="1"/>
  <c r="U3621" i="1"/>
  <c r="T3621" i="1" s="1"/>
  <c r="Z3621" i="1" s="1"/>
  <c r="U3622" i="1"/>
  <c r="T3622" i="1" s="1"/>
  <c r="Z3622" i="1" s="1"/>
  <c r="U3623" i="1"/>
  <c r="T3623" i="1" s="1"/>
  <c r="Z3623" i="1" s="1"/>
  <c r="U3624" i="1"/>
  <c r="T3624" i="1" s="1"/>
  <c r="Z3624" i="1" s="1"/>
  <c r="U3625" i="1"/>
  <c r="T3625" i="1" s="1"/>
  <c r="Z3625" i="1" s="1"/>
  <c r="U3626" i="1"/>
  <c r="T3626" i="1" s="1"/>
  <c r="Z3626" i="1" s="1"/>
  <c r="U3627" i="1"/>
  <c r="T3627" i="1" s="1"/>
  <c r="Z3627" i="1" s="1"/>
  <c r="U3628" i="1"/>
  <c r="T3628" i="1" s="1"/>
  <c r="Z3628" i="1" s="1"/>
  <c r="U3629" i="1"/>
  <c r="T3629" i="1" s="1"/>
  <c r="Z3629" i="1" s="1"/>
  <c r="U3630" i="1"/>
  <c r="T3630" i="1" s="1"/>
  <c r="Z3630" i="1" s="1"/>
  <c r="U3631" i="1"/>
  <c r="T3631" i="1" s="1"/>
  <c r="Z3631" i="1" s="1"/>
  <c r="U3632" i="1"/>
  <c r="T3632" i="1" s="1"/>
  <c r="Z3632" i="1" s="1"/>
  <c r="U3633" i="1"/>
  <c r="T3633" i="1" s="1"/>
  <c r="Z3633" i="1" s="1"/>
  <c r="U3634" i="1"/>
  <c r="T3634" i="1" s="1"/>
  <c r="Z3634" i="1" s="1"/>
  <c r="U3635" i="1"/>
  <c r="T3635" i="1" s="1"/>
  <c r="Z3635" i="1" s="1"/>
  <c r="U3636" i="1"/>
  <c r="T3636" i="1" s="1"/>
  <c r="Z3636" i="1" s="1"/>
  <c r="U3637" i="1"/>
  <c r="T3637" i="1" s="1"/>
  <c r="Z3637" i="1" s="1"/>
  <c r="U3638" i="1"/>
  <c r="T3638" i="1" s="1"/>
  <c r="Z3638" i="1" s="1"/>
  <c r="U3639" i="1"/>
  <c r="T3639" i="1" s="1"/>
  <c r="Z3639" i="1" s="1"/>
  <c r="U3640" i="1"/>
  <c r="T3640" i="1" s="1"/>
  <c r="U3641" i="1"/>
  <c r="T3641" i="1" s="1"/>
  <c r="U3642" i="1"/>
  <c r="T3642" i="1" s="1"/>
  <c r="U3643" i="1"/>
  <c r="T3643" i="1" s="1"/>
  <c r="U3644" i="1"/>
  <c r="T3644" i="1" s="1"/>
  <c r="U3645" i="1"/>
  <c r="T3645" i="1" s="1"/>
  <c r="U3646" i="1"/>
  <c r="T3646" i="1" s="1"/>
  <c r="U3647" i="1"/>
  <c r="T3647" i="1" s="1"/>
  <c r="U3648" i="1"/>
  <c r="T3648" i="1" s="1"/>
  <c r="U3649" i="1"/>
  <c r="T3649" i="1" s="1"/>
  <c r="U3650" i="1"/>
  <c r="T3650" i="1" s="1"/>
  <c r="U3651" i="1"/>
  <c r="T3651" i="1" s="1"/>
  <c r="U3652" i="1"/>
  <c r="T3652" i="1" s="1"/>
  <c r="U3653" i="1"/>
  <c r="T3653" i="1" s="1"/>
  <c r="U3654" i="1"/>
  <c r="T3654" i="1" s="1"/>
  <c r="U3655" i="1"/>
  <c r="T3655" i="1" s="1"/>
  <c r="U3656" i="1"/>
  <c r="T3656" i="1" s="1"/>
  <c r="U3657" i="1"/>
  <c r="T3657" i="1" s="1"/>
  <c r="U3658" i="1"/>
  <c r="T3658" i="1" s="1"/>
  <c r="U3659" i="1"/>
  <c r="T3659" i="1" s="1"/>
  <c r="U3660" i="1"/>
  <c r="T3660" i="1" s="1"/>
  <c r="U3661" i="1"/>
  <c r="T3661" i="1" s="1"/>
  <c r="U3662" i="1"/>
  <c r="T3662" i="1" s="1"/>
  <c r="U3663" i="1"/>
  <c r="T3663" i="1" s="1"/>
  <c r="U3664" i="1"/>
  <c r="T3664" i="1" s="1"/>
  <c r="U3665" i="1"/>
  <c r="T3665" i="1" s="1"/>
  <c r="U3666" i="1"/>
  <c r="T3666" i="1" s="1"/>
  <c r="U3667" i="1"/>
  <c r="T3667" i="1" s="1"/>
  <c r="U3668" i="1"/>
  <c r="T3668" i="1" s="1"/>
  <c r="U3669" i="1"/>
  <c r="T3669" i="1" s="1"/>
  <c r="U3670" i="1"/>
  <c r="T3670" i="1" s="1"/>
  <c r="U3671" i="1"/>
  <c r="T3671" i="1" s="1"/>
  <c r="U3672" i="1"/>
  <c r="T3672" i="1" s="1"/>
  <c r="U3673" i="1"/>
  <c r="T3673" i="1" s="1"/>
  <c r="U3674" i="1"/>
  <c r="T3674" i="1" s="1"/>
  <c r="U3675" i="1"/>
  <c r="T3675" i="1" s="1"/>
  <c r="U3676" i="1"/>
  <c r="T3676" i="1" s="1"/>
  <c r="U3677" i="1"/>
  <c r="T3677" i="1" s="1"/>
  <c r="U3678" i="1"/>
  <c r="T3678" i="1" s="1"/>
  <c r="U3679" i="1"/>
  <c r="T3679" i="1" s="1"/>
  <c r="U3680" i="1"/>
  <c r="T3680" i="1" s="1"/>
  <c r="U3681" i="1"/>
  <c r="T3681" i="1" s="1"/>
  <c r="U3682" i="1"/>
  <c r="T3682" i="1" s="1"/>
  <c r="U3683" i="1"/>
  <c r="T3683" i="1" s="1"/>
  <c r="U3684" i="1"/>
  <c r="T3684" i="1" s="1"/>
  <c r="U3685" i="1"/>
  <c r="T3685" i="1" s="1"/>
  <c r="U3686" i="1"/>
  <c r="T3686" i="1" s="1"/>
  <c r="U3687" i="1"/>
  <c r="T3687" i="1" s="1"/>
  <c r="U3688" i="1"/>
  <c r="T3688" i="1" s="1"/>
  <c r="U3689" i="1"/>
  <c r="T3689" i="1" s="1"/>
  <c r="U3690" i="1"/>
  <c r="T3690" i="1" s="1"/>
  <c r="U3691" i="1"/>
  <c r="T3691" i="1" s="1"/>
  <c r="U3692" i="1"/>
  <c r="T3692" i="1" s="1"/>
  <c r="U3693" i="1"/>
  <c r="T3693" i="1" s="1"/>
  <c r="U3694" i="1"/>
  <c r="T3694" i="1" s="1"/>
  <c r="U3695" i="1"/>
  <c r="T3695" i="1" s="1"/>
  <c r="U3696" i="1"/>
  <c r="T3696" i="1" s="1"/>
  <c r="U3697" i="1"/>
  <c r="T3697" i="1" s="1"/>
  <c r="U3698" i="1"/>
  <c r="T3698" i="1" s="1"/>
  <c r="U3699" i="1"/>
  <c r="T3699" i="1" s="1"/>
  <c r="U3700" i="1"/>
  <c r="T3700" i="1" s="1"/>
  <c r="U3701" i="1"/>
  <c r="T3701" i="1" s="1"/>
  <c r="U3702" i="1"/>
  <c r="T3702" i="1" s="1"/>
  <c r="U3703" i="1"/>
  <c r="T3703" i="1" s="1"/>
  <c r="U3704" i="1"/>
  <c r="T3704" i="1" s="1"/>
  <c r="U3705" i="1"/>
  <c r="T3705" i="1" s="1"/>
  <c r="U3706" i="1"/>
  <c r="T3706" i="1" s="1"/>
  <c r="U3707" i="1"/>
  <c r="T3707" i="1" s="1"/>
  <c r="U3708" i="1"/>
  <c r="T3708" i="1" s="1"/>
  <c r="U3709" i="1"/>
  <c r="T3709" i="1" s="1"/>
  <c r="U3710" i="1"/>
  <c r="T3710" i="1" s="1"/>
  <c r="U3711" i="1"/>
  <c r="T3711" i="1" s="1"/>
  <c r="U3712" i="1"/>
  <c r="T3712" i="1" s="1"/>
  <c r="U3713" i="1"/>
  <c r="T3713" i="1" s="1"/>
  <c r="U3714" i="1"/>
  <c r="T3714" i="1" s="1"/>
  <c r="U3715" i="1"/>
  <c r="T3715" i="1" s="1"/>
  <c r="U3716" i="1"/>
  <c r="T3716" i="1" s="1"/>
  <c r="U3717" i="1"/>
  <c r="T3717" i="1" s="1"/>
  <c r="U3718" i="1"/>
  <c r="T3718" i="1" s="1"/>
  <c r="U3719" i="1"/>
  <c r="T3719" i="1" s="1"/>
  <c r="U3720" i="1"/>
  <c r="T3720" i="1" s="1"/>
  <c r="U3721" i="1"/>
  <c r="T3721" i="1" s="1"/>
  <c r="U3722" i="1"/>
  <c r="T3722" i="1" s="1"/>
  <c r="U3723" i="1"/>
  <c r="T3723" i="1" s="1"/>
  <c r="U3724" i="1"/>
  <c r="T3724" i="1" s="1"/>
  <c r="U3725" i="1"/>
  <c r="T3725" i="1" s="1"/>
  <c r="U3726" i="1"/>
  <c r="T3726" i="1" s="1"/>
  <c r="U3727" i="1"/>
  <c r="T3727" i="1" s="1"/>
  <c r="U3728" i="1"/>
  <c r="T3728" i="1" s="1"/>
  <c r="U3729" i="1"/>
  <c r="T3729" i="1" s="1"/>
  <c r="U3730" i="1"/>
  <c r="T3730" i="1" s="1"/>
  <c r="U3731" i="1"/>
  <c r="T3731" i="1" s="1"/>
  <c r="U3732" i="1"/>
  <c r="T3732" i="1" s="1"/>
  <c r="U3733" i="1"/>
  <c r="T3733" i="1" s="1"/>
  <c r="U3734" i="1"/>
  <c r="T3734" i="1" s="1"/>
  <c r="U3735" i="1"/>
  <c r="T3735" i="1" s="1"/>
  <c r="U3736" i="1"/>
  <c r="T3736" i="1" s="1"/>
  <c r="U3737" i="1"/>
  <c r="T3737" i="1" s="1"/>
  <c r="U3738" i="1"/>
  <c r="T3738" i="1" s="1"/>
  <c r="U3739" i="1"/>
  <c r="T3739" i="1" s="1"/>
  <c r="U3740" i="1"/>
  <c r="T3740" i="1" s="1"/>
  <c r="U3741" i="1"/>
  <c r="T3741" i="1" s="1"/>
  <c r="U3742" i="1"/>
  <c r="T3742" i="1" s="1"/>
  <c r="U3743" i="1"/>
  <c r="T3743" i="1" s="1"/>
  <c r="U3744" i="1"/>
  <c r="T3744" i="1" s="1"/>
  <c r="U3745" i="1"/>
  <c r="T3745" i="1" s="1"/>
  <c r="U3746" i="1"/>
  <c r="T3746" i="1" s="1"/>
  <c r="U3747" i="1"/>
  <c r="T3747" i="1" s="1"/>
  <c r="U3748" i="1"/>
  <c r="T3748" i="1" s="1"/>
  <c r="U3749" i="1"/>
  <c r="T3749" i="1" s="1"/>
  <c r="U3750" i="1"/>
  <c r="T3750" i="1" s="1"/>
  <c r="U3751" i="1"/>
  <c r="T3751" i="1" s="1"/>
  <c r="U3752" i="1"/>
  <c r="T3752" i="1" s="1"/>
  <c r="U3753" i="1"/>
  <c r="T3753" i="1" s="1"/>
  <c r="U3754" i="1"/>
  <c r="T3754" i="1" s="1"/>
  <c r="U3755" i="1"/>
  <c r="T3755" i="1" s="1"/>
  <c r="U3756" i="1"/>
  <c r="T3756" i="1" s="1"/>
  <c r="U3757" i="1"/>
  <c r="T3757" i="1" s="1"/>
  <c r="U3758" i="1"/>
  <c r="T3758" i="1" s="1"/>
  <c r="U3759" i="1"/>
  <c r="T3759" i="1" s="1"/>
  <c r="U3760" i="1"/>
  <c r="T3760" i="1" s="1"/>
  <c r="U3761" i="1"/>
  <c r="T3761" i="1" s="1"/>
  <c r="U3762" i="1"/>
  <c r="T3762" i="1" s="1"/>
  <c r="U3763" i="1"/>
  <c r="T3763" i="1" s="1"/>
  <c r="U3764" i="1"/>
  <c r="T3764" i="1" s="1"/>
  <c r="U3765" i="1"/>
  <c r="T3765" i="1" s="1"/>
  <c r="U3766" i="1"/>
  <c r="T3766" i="1" s="1"/>
  <c r="U3767" i="1"/>
  <c r="T3767" i="1" s="1"/>
  <c r="U3768" i="1"/>
  <c r="T3768" i="1" s="1"/>
  <c r="U3769" i="1"/>
  <c r="T3769" i="1" s="1"/>
  <c r="U3770" i="1"/>
  <c r="T3770" i="1" s="1"/>
  <c r="U3771" i="1"/>
  <c r="T3771" i="1" s="1"/>
  <c r="U3772" i="1"/>
  <c r="T3772" i="1" s="1"/>
  <c r="U3773" i="1"/>
  <c r="T3773" i="1" s="1"/>
  <c r="U3774" i="1"/>
  <c r="T3774" i="1" s="1"/>
  <c r="U3775" i="1"/>
  <c r="T3775" i="1" s="1"/>
  <c r="U3776" i="1"/>
  <c r="T3776" i="1" s="1"/>
  <c r="Z3776" i="1" s="1"/>
  <c r="U3777" i="1"/>
  <c r="T3777" i="1" s="1"/>
  <c r="Z3777" i="1" s="1"/>
  <c r="U3778" i="1"/>
  <c r="T3778" i="1" s="1"/>
  <c r="Z3778" i="1" s="1"/>
  <c r="U3779" i="1"/>
  <c r="T3779" i="1" s="1"/>
  <c r="Z3779" i="1" s="1"/>
  <c r="U3780" i="1"/>
  <c r="T3780" i="1" s="1"/>
  <c r="Z3780" i="1" s="1"/>
  <c r="U3781" i="1"/>
  <c r="T3781" i="1" s="1"/>
  <c r="Z3781" i="1" s="1"/>
  <c r="U3782" i="1"/>
  <c r="T3782" i="1" s="1"/>
  <c r="Z3782" i="1" s="1"/>
  <c r="U3783" i="1"/>
  <c r="T3783" i="1" s="1"/>
  <c r="Z3783" i="1" s="1"/>
  <c r="U3784" i="1"/>
  <c r="T3784" i="1" s="1"/>
  <c r="Z3784" i="1" s="1"/>
  <c r="U3785" i="1"/>
  <c r="T3785" i="1" s="1"/>
  <c r="Z3785" i="1" s="1"/>
  <c r="U3786" i="1"/>
  <c r="T3786" i="1" s="1"/>
  <c r="Z3786" i="1" s="1"/>
  <c r="U3787" i="1"/>
  <c r="T3787" i="1" s="1"/>
  <c r="Z3787" i="1" s="1"/>
  <c r="U3788" i="1"/>
  <c r="T3788" i="1" s="1"/>
  <c r="Z3788" i="1" s="1"/>
  <c r="U3789" i="1"/>
  <c r="T3789" i="1" s="1"/>
  <c r="Z3789" i="1" s="1"/>
  <c r="U3790" i="1"/>
  <c r="T3790" i="1" s="1"/>
  <c r="Z3790" i="1" s="1"/>
  <c r="U3791" i="1"/>
  <c r="T3791" i="1" s="1"/>
  <c r="Z3791" i="1" s="1"/>
  <c r="U3792" i="1"/>
  <c r="T3792" i="1" s="1"/>
  <c r="Z3792" i="1" s="1"/>
  <c r="U3793" i="1"/>
  <c r="T3793" i="1" s="1"/>
  <c r="Z3793" i="1" s="1"/>
  <c r="U3794" i="1"/>
  <c r="T3794" i="1" s="1"/>
  <c r="Z3794" i="1" s="1"/>
  <c r="U3795" i="1"/>
  <c r="T3795" i="1" s="1"/>
  <c r="Z3795" i="1" s="1"/>
  <c r="U3796" i="1"/>
  <c r="T3796" i="1" s="1"/>
  <c r="Z3796" i="1" s="1"/>
  <c r="U3797" i="1"/>
  <c r="T3797" i="1" s="1"/>
  <c r="Z3797" i="1" s="1"/>
  <c r="U3798" i="1"/>
  <c r="T3798" i="1" s="1"/>
  <c r="Z3798" i="1" s="1"/>
  <c r="U3799" i="1"/>
  <c r="T3799" i="1" s="1"/>
  <c r="Z3799" i="1" s="1"/>
  <c r="U3800" i="1"/>
  <c r="T3800" i="1" s="1"/>
  <c r="Z3800" i="1" s="1"/>
  <c r="U3801" i="1"/>
  <c r="T3801" i="1" s="1"/>
  <c r="Z3801" i="1" s="1"/>
  <c r="U3802" i="1"/>
  <c r="T3802" i="1" s="1"/>
  <c r="Z3802" i="1" s="1"/>
  <c r="U3803" i="1"/>
  <c r="T3803" i="1" s="1"/>
  <c r="Z3803" i="1" s="1"/>
  <c r="U3804" i="1"/>
  <c r="T3804" i="1" s="1"/>
  <c r="Z3804" i="1" s="1"/>
  <c r="U3805" i="1"/>
  <c r="T3805" i="1" s="1"/>
  <c r="Z3805" i="1" s="1"/>
  <c r="U3806" i="1"/>
  <c r="T3806" i="1" s="1"/>
  <c r="Z3806" i="1" s="1"/>
  <c r="U3807" i="1"/>
  <c r="T3807" i="1" s="1"/>
  <c r="Z3807" i="1" s="1"/>
  <c r="U3808" i="1"/>
  <c r="T3808" i="1" s="1"/>
  <c r="Z3808" i="1" s="1"/>
  <c r="U3809" i="1"/>
  <c r="T3809" i="1" s="1"/>
  <c r="Z3809" i="1" s="1"/>
  <c r="U3810" i="1"/>
  <c r="T3810" i="1" s="1"/>
  <c r="Z3810" i="1" s="1"/>
  <c r="U3811" i="1"/>
  <c r="T3811" i="1" s="1"/>
  <c r="Z3811" i="1" s="1"/>
  <c r="U3812" i="1"/>
  <c r="T3812" i="1" s="1"/>
  <c r="Z3812" i="1" s="1"/>
  <c r="U3813" i="1"/>
  <c r="T3813" i="1" s="1"/>
  <c r="Z3813" i="1" s="1"/>
  <c r="U3814" i="1"/>
  <c r="T3814" i="1" s="1"/>
  <c r="Z3814" i="1" s="1"/>
  <c r="U3815" i="1"/>
  <c r="T3815" i="1" s="1"/>
  <c r="Z3815" i="1" s="1"/>
  <c r="U3816" i="1"/>
  <c r="T3816" i="1" s="1"/>
  <c r="Z3816" i="1" s="1"/>
  <c r="U3817" i="1"/>
  <c r="T3817" i="1" s="1"/>
  <c r="Z3817" i="1" s="1"/>
  <c r="U3818" i="1"/>
  <c r="T3818" i="1" s="1"/>
  <c r="Z3818" i="1" s="1"/>
  <c r="U3819" i="1"/>
  <c r="T3819" i="1" s="1"/>
  <c r="Z3819" i="1" s="1"/>
  <c r="U3820" i="1"/>
  <c r="T3820" i="1" s="1"/>
  <c r="Z3820" i="1" s="1"/>
  <c r="U3821" i="1"/>
  <c r="T3821" i="1" s="1"/>
  <c r="Z3821" i="1" s="1"/>
  <c r="U3822" i="1"/>
  <c r="T3822" i="1" s="1"/>
  <c r="Z3822" i="1" s="1"/>
  <c r="U3823" i="1"/>
  <c r="T3823" i="1" s="1"/>
  <c r="Z3823" i="1" s="1"/>
  <c r="U3824" i="1"/>
  <c r="T3824" i="1" s="1"/>
  <c r="Z3824" i="1" s="1"/>
  <c r="U3825" i="1"/>
  <c r="T3825" i="1" s="1"/>
  <c r="Z3825" i="1" s="1"/>
  <c r="U3826" i="1"/>
  <c r="T3826" i="1" s="1"/>
  <c r="Z3826" i="1" s="1"/>
  <c r="U3827" i="1"/>
  <c r="T3827" i="1" s="1"/>
  <c r="Z3827" i="1" s="1"/>
  <c r="U3828" i="1"/>
  <c r="T3828" i="1" s="1"/>
  <c r="Z3828" i="1" s="1"/>
  <c r="U3829" i="1"/>
  <c r="T3829" i="1" s="1"/>
  <c r="Z3829" i="1" s="1"/>
  <c r="U3830" i="1"/>
  <c r="T3830" i="1" s="1"/>
  <c r="Z3830" i="1" s="1"/>
  <c r="U3831" i="1"/>
  <c r="T3831" i="1" s="1"/>
  <c r="Z3831" i="1" s="1"/>
  <c r="U3832" i="1"/>
  <c r="T3832" i="1" s="1"/>
  <c r="Z3832" i="1" s="1"/>
  <c r="U3833" i="1"/>
  <c r="T3833" i="1" s="1"/>
  <c r="Z3833" i="1" s="1"/>
  <c r="U3834" i="1"/>
  <c r="T3834" i="1" s="1"/>
  <c r="Z3834" i="1" s="1"/>
  <c r="U3835" i="1"/>
  <c r="T3835" i="1" s="1"/>
  <c r="Z3835" i="1" s="1"/>
  <c r="U3836" i="1"/>
  <c r="T3836" i="1" s="1"/>
  <c r="Z3836" i="1" s="1"/>
  <c r="U3837" i="1"/>
  <c r="T3837" i="1" s="1"/>
  <c r="Z3837" i="1" s="1"/>
  <c r="U3838" i="1"/>
  <c r="T3838" i="1" s="1"/>
  <c r="Z3838" i="1" s="1"/>
  <c r="U3839" i="1"/>
  <c r="T3839" i="1" s="1"/>
  <c r="Z3839" i="1" s="1"/>
  <c r="U3840" i="1"/>
  <c r="T3840" i="1" s="1"/>
  <c r="Z3840" i="1" s="1"/>
  <c r="U3841" i="1"/>
  <c r="T3841" i="1" s="1"/>
  <c r="Z3841" i="1" s="1"/>
  <c r="U3842" i="1"/>
  <c r="T3842" i="1" s="1"/>
  <c r="Z3842" i="1" s="1"/>
  <c r="U3843" i="1"/>
  <c r="T3843" i="1" s="1"/>
  <c r="Z3843" i="1" s="1"/>
  <c r="U3844" i="1"/>
  <c r="T3844" i="1" s="1"/>
  <c r="Z3844" i="1" s="1"/>
  <c r="U3845" i="1"/>
  <c r="T3845" i="1" s="1"/>
  <c r="Z3845" i="1" s="1"/>
  <c r="U3846" i="1"/>
  <c r="T3846" i="1" s="1"/>
  <c r="Z3846" i="1" s="1"/>
  <c r="U3847" i="1"/>
  <c r="T3847" i="1" s="1"/>
  <c r="Z3847" i="1" s="1"/>
  <c r="U3848" i="1"/>
  <c r="T3848" i="1" s="1"/>
  <c r="Z3848" i="1" s="1"/>
  <c r="U3849" i="1"/>
  <c r="T3849" i="1" s="1"/>
  <c r="Z3849" i="1" s="1"/>
  <c r="U3850" i="1"/>
  <c r="T3850" i="1" s="1"/>
  <c r="Z3850" i="1" s="1"/>
  <c r="U3851" i="1"/>
  <c r="T3851" i="1" s="1"/>
  <c r="Z3851" i="1" s="1"/>
  <c r="U3852" i="1"/>
  <c r="T3852" i="1" s="1"/>
  <c r="Z3852" i="1" s="1"/>
  <c r="U3853" i="1"/>
  <c r="T3853" i="1" s="1"/>
  <c r="Z3853" i="1" s="1"/>
  <c r="U3854" i="1"/>
  <c r="T3854" i="1" s="1"/>
  <c r="Z3854" i="1" s="1"/>
  <c r="U3855" i="1"/>
  <c r="T3855" i="1" s="1"/>
  <c r="Z3855" i="1" s="1"/>
  <c r="U3856" i="1"/>
  <c r="T3856" i="1" s="1"/>
  <c r="Z3856" i="1" s="1"/>
  <c r="U3857" i="1"/>
  <c r="T3857" i="1" s="1"/>
  <c r="Z3857" i="1" s="1"/>
  <c r="U3858" i="1"/>
  <c r="T3858" i="1" s="1"/>
  <c r="Z3858" i="1" s="1"/>
  <c r="U3859" i="1"/>
  <c r="T3859" i="1" s="1"/>
  <c r="Z3859" i="1" s="1"/>
  <c r="U3860" i="1"/>
  <c r="T3860" i="1" s="1"/>
  <c r="Z3860" i="1" s="1"/>
  <c r="U3861" i="1"/>
  <c r="T3861" i="1" s="1"/>
  <c r="Z3861" i="1" s="1"/>
  <c r="U3862" i="1"/>
  <c r="T3862" i="1" s="1"/>
  <c r="Z3862" i="1" s="1"/>
  <c r="U3863" i="1"/>
  <c r="T3863" i="1" s="1"/>
  <c r="Z3863" i="1" s="1"/>
  <c r="U3864" i="1"/>
  <c r="T3864" i="1" s="1"/>
  <c r="Z3864" i="1" s="1"/>
  <c r="U3865" i="1"/>
  <c r="T3865" i="1" s="1"/>
  <c r="Z3865" i="1" s="1"/>
  <c r="U3866" i="1"/>
  <c r="T3866" i="1" s="1"/>
  <c r="Z3866" i="1" s="1"/>
  <c r="U3867" i="1"/>
  <c r="T3867" i="1" s="1"/>
  <c r="Z3867" i="1" s="1"/>
  <c r="U3868" i="1"/>
  <c r="T3868" i="1" s="1"/>
  <c r="Z3868" i="1" s="1"/>
  <c r="U3869" i="1"/>
  <c r="T3869" i="1" s="1"/>
  <c r="Z3869" i="1" s="1"/>
  <c r="U3870" i="1"/>
  <c r="T3870" i="1" s="1"/>
  <c r="Z3870" i="1" s="1"/>
  <c r="U3871" i="1"/>
  <c r="T3871" i="1" s="1"/>
  <c r="Z3871" i="1" s="1"/>
  <c r="U3872" i="1"/>
  <c r="T3872" i="1" s="1"/>
  <c r="Z3872" i="1" s="1"/>
  <c r="U3873" i="1"/>
  <c r="T3873" i="1" s="1"/>
  <c r="Z3873" i="1" s="1"/>
  <c r="U3874" i="1"/>
  <c r="T3874" i="1" s="1"/>
  <c r="Z3874" i="1" s="1"/>
  <c r="U3875" i="1"/>
  <c r="T3875" i="1" s="1"/>
  <c r="Z3875" i="1" s="1"/>
  <c r="U3876" i="1"/>
  <c r="T3876" i="1" s="1"/>
  <c r="Z3876" i="1" s="1"/>
  <c r="U3877" i="1"/>
  <c r="T3877" i="1" s="1"/>
  <c r="Z3877" i="1" s="1"/>
  <c r="U3878" i="1"/>
  <c r="T3878" i="1" s="1"/>
  <c r="U3879" i="1"/>
  <c r="T3879" i="1" s="1"/>
  <c r="U3880" i="1"/>
  <c r="T3880" i="1" s="1"/>
  <c r="U3881" i="1"/>
  <c r="T3881" i="1" s="1"/>
  <c r="U3882" i="1"/>
  <c r="T3882" i="1" s="1"/>
  <c r="U3883" i="1"/>
  <c r="T3883" i="1" s="1"/>
  <c r="U3884" i="1"/>
  <c r="T3884" i="1" s="1"/>
  <c r="U3885" i="1"/>
  <c r="T3885" i="1" s="1"/>
  <c r="U3886" i="1"/>
  <c r="T3886" i="1" s="1"/>
  <c r="U3887" i="1"/>
  <c r="T3887" i="1" s="1"/>
  <c r="U3888" i="1"/>
  <c r="T3888" i="1" s="1"/>
  <c r="U3889" i="1"/>
  <c r="T3889" i="1" s="1"/>
  <c r="U3890" i="1"/>
  <c r="T3890" i="1" s="1"/>
  <c r="U3891" i="1"/>
  <c r="T3891" i="1" s="1"/>
  <c r="U3892" i="1"/>
  <c r="T3892" i="1" s="1"/>
  <c r="U3893" i="1"/>
  <c r="T3893" i="1" s="1"/>
  <c r="U3894" i="1"/>
  <c r="T3894" i="1" s="1"/>
  <c r="U3895" i="1"/>
  <c r="T3895" i="1" s="1"/>
  <c r="U3896" i="1"/>
  <c r="T3896" i="1" s="1"/>
  <c r="U3897" i="1"/>
  <c r="T3897" i="1" s="1"/>
  <c r="U3898" i="1"/>
  <c r="T3898" i="1" s="1"/>
  <c r="U3899" i="1"/>
  <c r="T3899" i="1" s="1"/>
  <c r="U3900" i="1"/>
  <c r="T3900" i="1" s="1"/>
  <c r="U3901" i="1"/>
  <c r="T3901" i="1" s="1"/>
  <c r="U3902" i="1"/>
  <c r="T3902" i="1" s="1"/>
  <c r="U3903" i="1"/>
  <c r="T3903" i="1" s="1"/>
  <c r="U3904" i="1"/>
  <c r="T3904" i="1" s="1"/>
  <c r="U3905" i="1"/>
  <c r="T3905" i="1" s="1"/>
  <c r="U3906" i="1"/>
  <c r="T3906" i="1" s="1"/>
  <c r="U3907" i="1"/>
  <c r="T3907" i="1" s="1"/>
  <c r="U3908" i="1"/>
  <c r="T3908" i="1" s="1"/>
  <c r="U3909" i="1"/>
  <c r="T3909" i="1" s="1"/>
  <c r="U3910" i="1"/>
  <c r="T3910" i="1" s="1"/>
  <c r="U3911" i="1"/>
  <c r="T3911" i="1" s="1"/>
  <c r="U3912" i="1"/>
  <c r="T3912" i="1" s="1"/>
  <c r="U3913" i="1"/>
  <c r="T3913" i="1" s="1"/>
  <c r="U3914" i="1"/>
  <c r="T3914" i="1" s="1"/>
  <c r="U3915" i="1"/>
  <c r="T3915" i="1" s="1"/>
  <c r="U3916" i="1"/>
  <c r="T3916" i="1" s="1"/>
  <c r="U3917" i="1"/>
  <c r="T3917" i="1" s="1"/>
  <c r="U3918" i="1"/>
  <c r="T3918" i="1" s="1"/>
  <c r="U3919" i="1"/>
  <c r="T3919" i="1" s="1"/>
  <c r="U3920" i="1"/>
  <c r="T3920" i="1" s="1"/>
  <c r="U3921" i="1"/>
  <c r="T3921" i="1" s="1"/>
  <c r="U3922" i="1"/>
  <c r="T3922" i="1" s="1"/>
  <c r="U3923" i="1"/>
  <c r="T3923" i="1" s="1"/>
  <c r="U3924" i="1"/>
  <c r="T3924" i="1" s="1"/>
  <c r="U3925" i="1"/>
  <c r="T3925" i="1" s="1"/>
  <c r="U3926" i="1"/>
  <c r="T3926" i="1" s="1"/>
  <c r="U3927" i="1"/>
  <c r="T3927" i="1" s="1"/>
  <c r="U3928" i="1"/>
  <c r="T3928" i="1" s="1"/>
  <c r="U3929" i="1"/>
  <c r="T3929" i="1" s="1"/>
  <c r="U3930" i="1"/>
  <c r="T3930" i="1" s="1"/>
  <c r="U3931" i="1"/>
  <c r="T3931" i="1" s="1"/>
  <c r="U3932" i="1"/>
  <c r="T3932" i="1" s="1"/>
  <c r="U3933" i="1"/>
  <c r="T3933" i="1" s="1"/>
  <c r="U3934" i="1"/>
  <c r="T3934" i="1" s="1"/>
  <c r="U3935" i="1"/>
  <c r="T3935" i="1" s="1"/>
  <c r="U3936" i="1"/>
  <c r="T3936" i="1" s="1"/>
  <c r="U3937" i="1"/>
  <c r="T3937" i="1" s="1"/>
  <c r="U3938" i="1"/>
  <c r="T3938" i="1" s="1"/>
  <c r="U3939" i="1"/>
  <c r="T3939" i="1" s="1"/>
  <c r="U3940" i="1"/>
  <c r="T3940" i="1" s="1"/>
  <c r="U3941" i="1"/>
  <c r="T3941" i="1" s="1"/>
  <c r="U3942" i="1"/>
  <c r="T3942" i="1" s="1"/>
  <c r="U3943" i="1"/>
  <c r="T3943" i="1" s="1"/>
  <c r="U3944" i="1"/>
  <c r="T3944" i="1" s="1"/>
  <c r="U3945" i="1"/>
  <c r="T3945" i="1" s="1"/>
  <c r="U3946" i="1"/>
  <c r="T3946" i="1" s="1"/>
  <c r="U3947" i="1"/>
  <c r="T3947" i="1" s="1"/>
  <c r="U3948" i="1"/>
  <c r="T3948" i="1" s="1"/>
  <c r="U3949" i="1"/>
  <c r="T3949" i="1" s="1"/>
  <c r="U3950" i="1"/>
  <c r="T3950" i="1" s="1"/>
  <c r="U3951" i="1"/>
  <c r="T3951" i="1" s="1"/>
  <c r="U3952" i="1"/>
  <c r="T3952" i="1" s="1"/>
  <c r="U3953" i="1"/>
  <c r="T3953" i="1" s="1"/>
  <c r="U3954" i="1"/>
  <c r="T3954" i="1" s="1"/>
  <c r="U3955" i="1"/>
  <c r="T3955" i="1" s="1"/>
  <c r="U3956" i="1"/>
  <c r="T3956" i="1" s="1"/>
  <c r="U3957" i="1"/>
  <c r="T3957" i="1" s="1"/>
  <c r="U3958" i="1"/>
  <c r="T3958" i="1" s="1"/>
  <c r="U3959" i="1"/>
  <c r="T3959" i="1" s="1"/>
  <c r="U3960" i="1"/>
  <c r="T3960" i="1" s="1"/>
  <c r="U3961" i="1"/>
  <c r="T3961" i="1" s="1"/>
  <c r="U3962" i="1"/>
  <c r="T3962" i="1" s="1"/>
  <c r="U3963" i="1"/>
  <c r="T3963" i="1" s="1"/>
  <c r="U3964" i="1"/>
  <c r="T3964" i="1" s="1"/>
  <c r="U3965" i="1"/>
  <c r="T3965" i="1" s="1"/>
  <c r="U3966" i="1"/>
  <c r="T3966" i="1" s="1"/>
  <c r="U3967" i="1"/>
  <c r="T3967" i="1" s="1"/>
  <c r="U3968" i="1"/>
  <c r="T3968" i="1" s="1"/>
  <c r="U3969" i="1"/>
  <c r="T3969" i="1" s="1"/>
  <c r="U3970" i="1"/>
  <c r="T3970" i="1" s="1"/>
  <c r="U3971" i="1"/>
  <c r="T3971" i="1" s="1"/>
  <c r="U3972" i="1"/>
  <c r="T3972" i="1" s="1"/>
  <c r="U3973" i="1"/>
  <c r="T3973" i="1" s="1"/>
  <c r="U3974" i="1"/>
  <c r="T3974" i="1" s="1"/>
  <c r="U3975" i="1"/>
  <c r="T3975" i="1" s="1"/>
  <c r="U3976" i="1"/>
  <c r="T3976" i="1" s="1"/>
  <c r="U3977" i="1"/>
  <c r="T3977" i="1" s="1"/>
  <c r="U3978" i="1"/>
  <c r="T3978" i="1" s="1"/>
  <c r="U3979" i="1"/>
  <c r="T3979" i="1" s="1"/>
  <c r="U3980" i="1"/>
  <c r="T3980" i="1" s="1"/>
  <c r="U3981" i="1"/>
  <c r="T3981" i="1" s="1"/>
  <c r="U3982" i="1"/>
  <c r="T3982" i="1" s="1"/>
  <c r="U3983" i="1"/>
  <c r="T3983" i="1" s="1"/>
  <c r="U3984" i="1"/>
  <c r="T3984" i="1" s="1"/>
  <c r="U3985" i="1"/>
  <c r="T3985" i="1" s="1"/>
  <c r="U3986" i="1"/>
  <c r="T3986" i="1" s="1"/>
  <c r="U3987" i="1"/>
  <c r="T3987" i="1" s="1"/>
  <c r="U3988" i="1"/>
  <c r="T3988" i="1" s="1"/>
  <c r="U3989" i="1"/>
  <c r="T3989" i="1" s="1"/>
  <c r="U3990" i="1"/>
  <c r="T3990" i="1" s="1"/>
  <c r="U3991" i="1"/>
  <c r="T3991" i="1" s="1"/>
  <c r="U3992" i="1"/>
  <c r="T3992" i="1" s="1"/>
  <c r="U3993" i="1"/>
  <c r="T3993" i="1" s="1"/>
  <c r="U3994" i="1"/>
  <c r="T3994" i="1" s="1"/>
  <c r="U3995" i="1"/>
  <c r="T3995" i="1" s="1"/>
  <c r="U3996" i="1"/>
  <c r="T3996" i="1" s="1"/>
  <c r="U3997" i="1"/>
  <c r="T3997" i="1" s="1"/>
  <c r="U3998" i="1"/>
  <c r="T3998" i="1" s="1"/>
  <c r="U3999" i="1"/>
  <c r="T3999" i="1" s="1"/>
  <c r="U4000" i="1"/>
  <c r="T4000" i="1" s="1"/>
  <c r="U4001" i="1"/>
  <c r="T4001" i="1" s="1"/>
  <c r="U4002" i="1"/>
  <c r="T4002" i="1" s="1"/>
  <c r="U4003" i="1"/>
  <c r="T4003" i="1" s="1"/>
  <c r="U4004" i="1"/>
  <c r="T4004" i="1" s="1"/>
  <c r="U4005" i="1"/>
  <c r="T4005" i="1" s="1"/>
  <c r="U4006" i="1"/>
  <c r="T4006" i="1" s="1"/>
  <c r="U4007" i="1"/>
  <c r="T4007" i="1" s="1"/>
  <c r="U4008" i="1"/>
  <c r="T4008" i="1" s="1"/>
  <c r="U4009" i="1"/>
  <c r="T4009" i="1" s="1"/>
  <c r="U4010" i="1"/>
  <c r="T4010" i="1" s="1"/>
  <c r="U4011" i="1"/>
  <c r="T4011" i="1" s="1"/>
  <c r="U4012" i="1"/>
  <c r="T4012" i="1" s="1"/>
  <c r="U4013" i="1"/>
  <c r="T4013" i="1" s="1"/>
  <c r="U4014" i="1"/>
  <c r="T4014" i="1" s="1"/>
  <c r="U4015" i="1"/>
  <c r="T4015" i="1" s="1"/>
  <c r="U4016" i="1"/>
  <c r="T4016" i="1" s="1"/>
  <c r="U4017" i="1"/>
  <c r="T4017" i="1" s="1"/>
  <c r="U4018" i="1"/>
  <c r="T4018" i="1" s="1"/>
  <c r="U4019" i="1"/>
  <c r="T4019" i="1" s="1"/>
  <c r="U4020" i="1"/>
  <c r="T4020" i="1" s="1"/>
  <c r="U4021" i="1"/>
  <c r="T4021" i="1" s="1"/>
  <c r="U4022" i="1"/>
  <c r="T4022" i="1" s="1"/>
  <c r="U4023" i="1"/>
  <c r="T4023" i="1" s="1"/>
  <c r="U4024" i="1"/>
  <c r="T4024" i="1" s="1"/>
  <c r="U4025" i="1"/>
  <c r="T4025" i="1" s="1"/>
  <c r="U4026" i="1"/>
  <c r="T4026" i="1" s="1"/>
  <c r="U4027" i="1"/>
  <c r="T4027" i="1" s="1"/>
  <c r="U4028" i="1"/>
  <c r="T4028" i="1" s="1"/>
  <c r="U4029" i="1"/>
  <c r="T4029" i="1" s="1"/>
  <c r="U4030" i="1"/>
  <c r="T4030" i="1" s="1"/>
  <c r="U4031" i="1"/>
  <c r="T4031" i="1" s="1"/>
  <c r="U4032" i="1"/>
  <c r="T4032" i="1" s="1"/>
  <c r="U4033" i="1"/>
  <c r="T4033" i="1" s="1"/>
  <c r="U4034" i="1"/>
  <c r="T4034" i="1" s="1"/>
  <c r="U4035" i="1"/>
  <c r="T4035" i="1" s="1"/>
  <c r="U4036" i="1"/>
  <c r="T4036" i="1" s="1"/>
  <c r="U4037" i="1"/>
  <c r="T4037" i="1" s="1"/>
  <c r="U4038" i="1"/>
  <c r="T4038" i="1" s="1"/>
  <c r="U4039" i="1"/>
  <c r="T4039" i="1" s="1"/>
  <c r="U4040" i="1"/>
  <c r="T4040" i="1" s="1"/>
  <c r="U4041" i="1"/>
  <c r="T4041" i="1" s="1"/>
  <c r="U4042" i="1"/>
  <c r="T4042" i="1" s="1"/>
  <c r="U4043" i="1"/>
  <c r="T4043" i="1" s="1"/>
  <c r="U4044" i="1"/>
  <c r="T4044" i="1" s="1"/>
  <c r="U4045" i="1"/>
  <c r="T4045" i="1" s="1"/>
  <c r="U4046" i="1"/>
  <c r="T4046" i="1" s="1"/>
  <c r="U4047" i="1"/>
  <c r="T4047" i="1" s="1"/>
  <c r="U4048" i="1"/>
  <c r="T4048" i="1" s="1"/>
  <c r="Z4048" i="1" s="1"/>
  <c r="U4049" i="1"/>
  <c r="T4049" i="1" s="1"/>
  <c r="Z4049" i="1" s="1"/>
  <c r="U4050" i="1"/>
  <c r="T4050" i="1" s="1"/>
  <c r="Z4050" i="1" s="1"/>
  <c r="U4051" i="1"/>
  <c r="T4051" i="1" s="1"/>
  <c r="Z4051" i="1" s="1"/>
  <c r="U4052" i="1"/>
  <c r="T4052" i="1" s="1"/>
  <c r="Z4052" i="1" s="1"/>
  <c r="U4053" i="1"/>
  <c r="T4053" i="1" s="1"/>
  <c r="Z4053" i="1" s="1"/>
  <c r="U4054" i="1"/>
  <c r="T4054" i="1" s="1"/>
  <c r="Z4054" i="1" s="1"/>
  <c r="U4055" i="1"/>
  <c r="T4055" i="1" s="1"/>
  <c r="Z4055" i="1" s="1"/>
  <c r="U4056" i="1"/>
  <c r="T4056" i="1" s="1"/>
  <c r="Z4056" i="1" s="1"/>
  <c r="U4057" i="1"/>
  <c r="T4057" i="1" s="1"/>
  <c r="Z4057" i="1" s="1"/>
  <c r="U4058" i="1"/>
  <c r="T4058" i="1" s="1"/>
  <c r="Z4058" i="1" s="1"/>
  <c r="U4059" i="1"/>
  <c r="T4059" i="1" s="1"/>
  <c r="Z4059" i="1" s="1"/>
  <c r="U4060" i="1"/>
  <c r="T4060" i="1" s="1"/>
  <c r="Z4060" i="1" s="1"/>
  <c r="U4061" i="1"/>
  <c r="T4061" i="1" s="1"/>
  <c r="Z4061" i="1" s="1"/>
  <c r="U4062" i="1"/>
  <c r="T4062" i="1" s="1"/>
  <c r="Z4062" i="1" s="1"/>
  <c r="U4063" i="1"/>
  <c r="T4063" i="1" s="1"/>
  <c r="Z4063" i="1" s="1"/>
  <c r="U4064" i="1"/>
  <c r="T4064" i="1" s="1"/>
  <c r="Z4064" i="1" s="1"/>
  <c r="U4065" i="1"/>
  <c r="T4065" i="1" s="1"/>
  <c r="Z4065" i="1" s="1"/>
  <c r="U4066" i="1"/>
  <c r="T4066" i="1" s="1"/>
  <c r="Z4066" i="1" s="1"/>
  <c r="U4067" i="1"/>
  <c r="T4067" i="1" s="1"/>
  <c r="Z4067" i="1" s="1"/>
  <c r="U4068" i="1"/>
  <c r="T4068" i="1" s="1"/>
  <c r="Z4068" i="1" s="1"/>
  <c r="U4069" i="1"/>
  <c r="T4069" i="1" s="1"/>
  <c r="Z4069" i="1" s="1"/>
  <c r="U4070" i="1"/>
  <c r="T4070" i="1" s="1"/>
  <c r="Z4070" i="1" s="1"/>
  <c r="U4071" i="1"/>
  <c r="T4071" i="1" s="1"/>
  <c r="Z4071" i="1" s="1"/>
  <c r="U4072" i="1"/>
  <c r="T4072" i="1" s="1"/>
  <c r="Z4072" i="1" s="1"/>
  <c r="U4073" i="1"/>
  <c r="T4073" i="1" s="1"/>
  <c r="Z4073" i="1" s="1"/>
  <c r="U4074" i="1"/>
  <c r="T4074" i="1" s="1"/>
  <c r="Z4074" i="1" s="1"/>
  <c r="U4075" i="1"/>
  <c r="T4075" i="1" s="1"/>
  <c r="Z4075" i="1" s="1"/>
  <c r="U4076" i="1"/>
  <c r="T4076" i="1" s="1"/>
  <c r="Z4076" i="1" s="1"/>
  <c r="U4077" i="1"/>
  <c r="T4077" i="1" s="1"/>
  <c r="Z4077" i="1" s="1"/>
  <c r="U4078" i="1"/>
  <c r="T4078" i="1" s="1"/>
  <c r="Z4078" i="1" s="1"/>
  <c r="U4079" i="1"/>
  <c r="T4079" i="1" s="1"/>
  <c r="Z4079" i="1" s="1"/>
  <c r="U4080" i="1"/>
  <c r="T4080" i="1" s="1"/>
  <c r="Z4080" i="1" s="1"/>
  <c r="U4081" i="1"/>
  <c r="T4081" i="1" s="1"/>
  <c r="Z4081" i="1" s="1"/>
  <c r="U4082" i="1"/>
  <c r="T4082" i="1" s="1"/>
  <c r="U4083" i="1"/>
  <c r="T4083" i="1" s="1"/>
  <c r="U4084" i="1"/>
  <c r="T4084" i="1" s="1"/>
  <c r="U4085" i="1"/>
  <c r="T4085" i="1" s="1"/>
  <c r="U4086" i="1"/>
  <c r="T4086" i="1" s="1"/>
  <c r="U4087" i="1"/>
  <c r="T4087" i="1" s="1"/>
  <c r="U4088" i="1"/>
  <c r="T4088" i="1" s="1"/>
  <c r="U4089" i="1"/>
  <c r="T4089" i="1" s="1"/>
  <c r="U4090" i="1"/>
  <c r="T4090" i="1" s="1"/>
  <c r="U4091" i="1"/>
  <c r="T4091" i="1" s="1"/>
  <c r="U4092" i="1"/>
  <c r="T4092" i="1" s="1"/>
  <c r="U4093" i="1"/>
  <c r="T4093" i="1" s="1"/>
  <c r="U4094" i="1"/>
  <c r="T4094" i="1" s="1"/>
  <c r="U4095" i="1"/>
  <c r="T4095" i="1" s="1"/>
  <c r="U4096" i="1"/>
  <c r="T4096" i="1" s="1"/>
  <c r="U4097" i="1"/>
  <c r="T4097" i="1" s="1"/>
  <c r="U4098" i="1"/>
  <c r="T4098" i="1" s="1"/>
  <c r="U4099" i="1"/>
  <c r="T4099" i="1" s="1"/>
  <c r="U4100" i="1"/>
  <c r="T4100" i="1" s="1"/>
  <c r="U4101" i="1"/>
  <c r="T4101" i="1" s="1"/>
  <c r="U4102" i="1"/>
  <c r="T4102" i="1" s="1"/>
  <c r="U4103" i="1"/>
  <c r="T4103" i="1" s="1"/>
  <c r="U4104" i="1"/>
  <c r="T4104" i="1" s="1"/>
  <c r="U4105" i="1"/>
  <c r="T4105" i="1" s="1"/>
  <c r="U4106" i="1"/>
  <c r="T4106" i="1" s="1"/>
  <c r="U4107" i="1"/>
  <c r="T4107" i="1" s="1"/>
  <c r="U4108" i="1"/>
  <c r="T4108" i="1" s="1"/>
  <c r="U4109" i="1"/>
  <c r="T4109" i="1" s="1"/>
  <c r="U4110" i="1"/>
  <c r="T4110" i="1" s="1"/>
  <c r="U4111" i="1"/>
  <c r="T4111" i="1" s="1"/>
  <c r="U4112" i="1"/>
  <c r="T4112" i="1" s="1"/>
  <c r="U4113" i="1"/>
  <c r="T4113" i="1" s="1"/>
  <c r="U4114" i="1"/>
  <c r="T4114" i="1" s="1"/>
  <c r="U4115" i="1"/>
  <c r="T4115" i="1" s="1"/>
  <c r="U4116" i="1"/>
  <c r="T4116" i="1" s="1"/>
  <c r="U4117" i="1"/>
  <c r="T4117" i="1" s="1"/>
  <c r="U4118" i="1"/>
  <c r="T4118" i="1" s="1"/>
  <c r="U4119" i="1"/>
  <c r="T4119" i="1" s="1"/>
  <c r="U4120" i="1"/>
  <c r="T4120" i="1" s="1"/>
  <c r="U4121" i="1"/>
  <c r="T4121" i="1" s="1"/>
  <c r="U4122" i="1"/>
  <c r="T4122" i="1" s="1"/>
  <c r="U4123" i="1"/>
  <c r="T4123" i="1" s="1"/>
  <c r="U4124" i="1"/>
  <c r="T4124" i="1" s="1"/>
  <c r="U4125" i="1"/>
  <c r="T4125" i="1" s="1"/>
  <c r="U4126" i="1"/>
  <c r="T4126" i="1" s="1"/>
  <c r="U4127" i="1"/>
  <c r="T4127" i="1" s="1"/>
  <c r="U4128" i="1"/>
  <c r="T4128" i="1" s="1"/>
  <c r="U4129" i="1"/>
  <c r="T4129" i="1" s="1"/>
  <c r="U4130" i="1"/>
  <c r="T4130" i="1" s="1"/>
  <c r="U4131" i="1"/>
  <c r="T4131" i="1" s="1"/>
  <c r="U4132" i="1"/>
  <c r="T4132" i="1" s="1"/>
  <c r="U4133" i="1"/>
  <c r="T4133" i="1" s="1"/>
  <c r="U4134" i="1"/>
  <c r="T4134" i="1" s="1"/>
  <c r="U4135" i="1"/>
  <c r="T4135" i="1" s="1"/>
  <c r="U4136" i="1"/>
  <c r="T4136" i="1" s="1"/>
  <c r="U4137" i="1"/>
  <c r="T4137" i="1" s="1"/>
  <c r="U4138" i="1"/>
  <c r="T4138" i="1" s="1"/>
  <c r="U4139" i="1"/>
  <c r="T4139" i="1" s="1"/>
  <c r="U4140" i="1"/>
  <c r="T4140" i="1" s="1"/>
  <c r="U4141" i="1"/>
  <c r="T4141" i="1" s="1"/>
  <c r="U4142" i="1"/>
  <c r="T4142" i="1" s="1"/>
  <c r="U4143" i="1"/>
  <c r="T4143" i="1" s="1"/>
  <c r="U4144" i="1"/>
  <c r="T4144" i="1" s="1"/>
  <c r="U4145" i="1"/>
  <c r="T4145" i="1" s="1"/>
  <c r="U4146" i="1"/>
  <c r="T4146" i="1" s="1"/>
  <c r="U4147" i="1"/>
  <c r="T4147" i="1" s="1"/>
  <c r="U4148" i="1"/>
  <c r="T4148" i="1" s="1"/>
  <c r="U4149" i="1"/>
  <c r="T4149" i="1" s="1"/>
  <c r="U4150" i="1"/>
  <c r="T4150" i="1" s="1"/>
  <c r="U4151" i="1"/>
  <c r="T4151" i="1" s="1"/>
  <c r="U4152" i="1"/>
  <c r="T4152" i="1" s="1"/>
  <c r="U4153" i="1"/>
  <c r="T4153" i="1" s="1"/>
  <c r="U4154" i="1"/>
  <c r="T4154" i="1" s="1"/>
  <c r="U4155" i="1"/>
  <c r="T4155" i="1" s="1"/>
  <c r="U4156" i="1"/>
  <c r="T4156" i="1" s="1"/>
  <c r="U4157" i="1"/>
  <c r="T4157" i="1" s="1"/>
  <c r="U4158" i="1"/>
  <c r="T4158" i="1" s="1"/>
  <c r="U4159" i="1"/>
  <c r="T4159" i="1" s="1"/>
  <c r="U4160" i="1"/>
  <c r="T4160" i="1" s="1"/>
  <c r="U4161" i="1"/>
  <c r="T4161" i="1" s="1"/>
  <c r="U4162" i="1"/>
  <c r="T4162" i="1" s="1"/>
  <c r="U4163" i="1"/>
  <c r="T4163" i="1" s="1"/>
  <c r="U4164" i="1"/>
  <c r="T4164" i="1" s="1"/>
  <c r="U4165" i="1"/>
  <c r="T4165" i="1" s="1"/>
  <c r="U4166" i="1"/>
  <c r="T4166" i="1" s="1"/>
  <c r="U4167" i="1"/>
  <c r="T4167" i="1" s="1"/>
  <c r="U4168" i="1"/>
  <c r="T4168" i="1" s="1"/>
  <c r="U4169" i="1"/>
  <c r="T4169" i="1" s="1"/>
  <c r="U4170" i="1"/>
  <c r="T4170" i="1" s="1"/>
  <c r="U4171" i="1"/>
  <c r="T4171" i="1" s="1"/>
  <c r="U4172" i="1"/>
  <c r="T4172" i="1" s="1"/>
  <c r="U4173" i="1"/>
  <c r="T4173" i="1" s="1"/>
  <c r="U4174" i="1"/>
  <c r="T4174" i="1" s="1"/>
  <c r="U4175" i="1"/>
  <c r="T4175" i="1" s="1"/>
  <c r="U4176" i="1"/>
  <c r="T4176" i="1" s="1"/>
  <c r="U4177" i="1"/>
  <c r="T4177" i="1" s="1"/>
  <c r="U4178" i="1"/>
  <c r="T4178" i="1" s="1"/>
  <c r="U4179" i="1"/>
  <c r="T4179" i="1" s="1"/>
  <c r="U4180" i="1"/>
  <c r="T4180" i="1" s="1"/>
  <c r="U4181" i="1"/>
  <c r="T4181" i="1" s="1"/>
  <c r="U4182" i="1"/>
  <c r="T4182" i="1" s="1"/>
  <c r="U4183" i="1"/>
  <c r="T4183" i="1" s="1"/>
  <c r="U4184" i="1"/>
  <c r="T4184" i="1" s="1"/>
  <c r="Z4184" i="1" s="1"/>
  <c r="U4185" i="1"/>
  <c r="T4185" i="1" s="1"/>
  <c r="Z4185" i="1" s="1"/>
  <c r="U4186" i="1"/>
  <c r="T4186" i="1" s="1"/>
  <c r="Z4186" i="1" s="1"/>
  <c r="U4187" i="1"/>
  <c r="T4187" i="1" s="1"/>
  <c r="Z4187" i="1" s="1"/>
  <c r="U4188" i="1"/>
  <c r="T4188" i="1" s="1"/>
  <c r="Z4188" i="1" s="1"/>
  <c r="U4189" i="1"/>
  <c r="T4189" i="1" s="1"/>
  <c r="Z4189" i="1" s="1"/>
  <c r="U4190" i="1"/>
  <c r="T4190" i="1" s="1"/>
  <c r="Z4190" i="1" s="1"/>
  <c r="U4191" i="1"/>
  <c r="T4191" i="1" s="1"/>
  <c r="Z4191" i="1" s="1"/>
  <c r="U4192" i="1"/>
  <c r="T4192" i="1" s="1"/>
  <c r="Z4192" i="1" s="1"/>
  <c r="U4193" i="1"/>
  <c r="T4193" i="1" s="1"/>
  <c r="Z4193" i="1" s="1"/>
  <c r="U4194" i="1"/>
  <c r="T4194" i="1" s="1"/>
  <c r="Z4194" i="1" s="1"/>
  <c r="U4195" i="1"/>
  <c r="T4195" i="1" s="1"/>
  <c r="Z4195" i="1" s="1"/>
  <c r="U4196" i="1"/>
  <c r="T4196" i="1" s="1"/>
  <c r="Z4196" i="1" s="1"/>
  <c r="U4197" i="1"/>
  <c r="T4197" i="1" s="1"/>
  <c r="Z4197" i="1" s="1"/>
  <c r="U4198" i="1"/>
  <c r="T4198" i="1" s="1"/>
  <c r="Z4198" i="1" s="1"/>
  <c r="U4199" i="1"/>
  <c r="T4199" i="1" s="1"/>
  <c r="Z4199" i="1" s="1"/>
  <c r="U4200" i="1"/>
  <c r="T4200" i="1" s="1"/>
  <c r="Z4200" i="1" s="1"/>
  <c r="U4201" i="1"/>
  <c r="T4201" i="1" s="1"/>
  <c r="Z4201" i="1" s="1"/>
  <c r="U4202" i="1"/>
  <c r="T4202" i="1" s="1"/>
  <c r="Z4202" i="1" s="1"/>
  <c r="U4203" i="1"/>
  <c r="T4203" i="1" s="1"/>
  <c r="Z4203" i="1" s="1"/>
  <c r="U4204" i="1"/>
  <c r="T4204" i="1" s="1"/>
  <c r="Z4204" i="1" s="1"/>
  <c r="U4205" i="1"/>
  <c r="T4205" i="1" s="1"/>
  <c r="Z4205" i="1" s="1"/>
  <c r="U4206" i="1"/>
  <c r="T4206" i="1" s="1"/>
  <c r="Z4206" i="1" s="1"/>
  <c r="U4207" i="1"/>
  <c r="T4207" i="1" s="1"/>
  <c r="Z4207" i="1" s="1"/>
  <c r="U4208" i="1"/>
  <c r="T4208" i="1" s="1"/>
  <c r="Z4208" i="1" s="1"/>
  <c r="U4209" i="1"/>
  <c r="T4209" i="1" s="1"/>
  <c r="Z4209" i="1" s="1"/>
  <c r="U4210" i="1"/>
  <c r="T4210" i="1" s="1"/>
  <c r="Z4210" i="1" s="1"/>
  <c r="U4211" i="1"/>
  <c r="T4211" i="1" s="1"/>
  <c r="Z4211" i="1" s="1"/>
  <c r="U4212" i="1"/>
  <c r="T4212" i="1" s="1"/>
  <c r="Z4212" i="1" s="1"/>
  <c r="U4213" i="1"/>
  <c r="T4213" i="1" s="1"/>
  <c r="Z4213" i="1" s="1"/>
  <c r="U4214" i="1"/>
  <c r="T4214" i="1" s="1"/>
  <c r="Z4214" i="1" s="1"/>
  <c r="U4215" i="1"/>
  <c r="T4215" i="1" s="1"/>
  <c r="Z4215" i="1" s="1"/>
  <c r="U4216" i="1"/>
  <c r="T4216" i="1" s="1"/>
  <c r="Z4216" i="1" s="1"/>
  <c r="U4217" i="1"/>
  <c r="T4217" i="1" s="1"/>
  <c r="Z4217" i="1" s="1"/>
  <c r="U4218" i="1"/>
  <c r="T4218" i="1" s="1"/>
  <c r="U4219" i="1"/>
  <c r="T4219" i="1" s="1"/>
  <c r="U4220" i="1"/>
  <c r="T4220" i="1" s="1"/>
  <c r="U4221" i="1"/>
  <c r="T4221" i="1" s="1"/>
  <c r="U4222" i="1"/>
  <c r="T4222" i="1" s="1"/>
  <c r="U4223" i="1"/>
  <c r="T4223" i="1" s="1"/>
  <c r="U4224" i="1"/>
  <c r="T4224" i="1" s="1"/>
  <c r="U4225" i="1"/>
  <c r="T4225" i="1" s="1"/>
  <c r="U4226" i="1"/>
  <c r="T4226" i="1" s="1"/>
  <c r="U4227" i="1"/>
  <c r="T4227" i="1" s="1"/>
  <c r="U4228" i="1"/>
  <c r="T4228" i="1" s="1"/>
  <c r="U4229" i="1"/>
  <c r="T4229" i="1" s="1"/>
  <c r="U4230" i="1"/>
  <c r="T4230" i="1" s="1"/>
  <c r="U4231" i="1"/>
  <c r="T4231" i="1" s="1"/>
  <c r="U4232" i="1"/>
  <c r="T4232" i="1" s="1"/>
  <c r="U4233" i="1"/>
  <c r="T4233" i="1" s="1"/>
  <c r="U4234" i="1"/>
  <c r="T4234" i="1" s="1"/>
  <c r="U4235" i="1"/>
  <c r="T4235" i="1" s="1"/>
  <c r="U4236" i="1"/>
  <c r="T4236" i="1" s="1"/>
  <c r="U4237" i="1"/>
  <c r="T4237" i="1" s="1"/>
  <c r="U4238" i="1"/>
  <c r="T4238" i="1" s="1"/>
  <c r="U4239" i="1"/>
  <c r="T4239" i="1" s="1"/>
  <c r="U4240" i="1"/>
  <c r="T4240" i="1" s="1"/>
  <c r="U4241" i="1"/>
  <c r="T4241" i="1" s="1"/>
  <c r="U4242" i="1"/>
  <c r="T4242" i="1" s="1"/>
  <c r="U4243" i="1"/>
  <c r="T4243" i="1" s="1"/>
  <c r="U4244" i="1"/>
  <c r="T4244" i="1" s="1"/>
  <c r="U4245" i="1"/>
  <c r="T4245" i="1" s="1"/>
  <c r="U4246" i="1"/>
  <c r="T4246" i="1" s="1"/>
  <c r="U4247" i="1"/>
  <c r="T4247" i="1" s="1"/>
  <c r="U4248" i="1"/>
  <c r="T4248" i="1" s="1"/>
  <c r="U4249" i="1"/>
  <c r="T4249" i="1" s="1"/>
  <c r="U4250" i="1"/>
  <c r="T4250" i="1" s="1"/>
  <c r="U4251" i="1"/>
  <c r="T4251" i="1" s="1"/>
  <c r="U4252" i="1"/>
  <c r="T4252" i="1" s="1"/>
  <c r="U4253" i="1"/>
  <c r="T4253" i="1" s="1"/>
  <c r="U4254" i="1"/>
  <c r="T4254" i="1" s="1"/>
  <c r="U4255" i="1"/>
  <c r="T4255" i="1" s="1"/>
  <c r="U4256" i="1"/>
  <c r="T4256" i="1" s="1"/>
  <c r="U4257" i="1"/>
  <c r="T4257" i="1" s="1"/>
  <c r="U4258" i="1"/>
  <c r="T4258" i="1" s="1"/>
  <c r="U4259" i="1"/>
  <c r="T4259" i="1" s="1"/>
  <c r="U4260" i="1"/>
  <c r="T4260" i="1" s="1"/>
  <c r="U4261" i="1"/>
  <c r="T4261" i="1" s="1"/>
  <c r="U4262" i="1"/>
  <c r="T4262" i="1" s="1"/>
  <c r="U4263" i="1"/>
  <c r="T4263" i="1" s="1"/>
  <c r="U4264" i="1"/>
  <c r="T4264" i="1" s="1"/>
  <c r="U4265" i="1"/>
  <c r="T4265" i="1" s="1"/>
  <c r="U4266" i="1"/>
  <c r="T4266" i="1" s="1"/>
  <c r="U4267" i="1"/>
  <c r="T4267" i="1" s="1"/>
  <c r="U4268" i="1"/>
  <c r="T4268" i="1" s="1"/>
  <c r="U4269" i="1"/>
  <c r="T4269" i="1" s="1"/>
  <c r="U4270" i="1"/>
  <c r="T4270" i="1" s="1"/>
  <c r="U4271" i="1"/>
  <c r="T4271" i="1" s="1"/>
  <c r="U4272" i="1"/>
  <c r="T4272" i="1" s="1"/>
  <c r="U4273" i="1"/>
  <c r="T4273" i="1" s="1"/>
  <c r="U4274" i="1"/>
  <c r="T4274" i="1" s="1"/>
  <c r="U4275" i="1"/>
  <c r="T4275" i="1" s="1"/>
  <c r="U4276" i="1"/>
  <c r="T4276" i="1" s="1"/>
  <c r="U4277" i="1"/>
  <c r="T4277" i="1" s="1"/>
  <c r="U4278" i="1"/>
  <c r="T4278" i="1" s="1"/>
  <c r="U4279" i="1"/>
  <c r="T4279" i="1" s="1"/>
  <c r="U4280" i="1"/>
  <c r="T4280" i="1" s="1"/>
  <c r="U4281" i="1"/>
  <c r="T4281" i="1" s="1"/>
  <c r="U4282" i="1"/>
  <c r="T4282" i="1" s="1"/>
  <c r="U4283" i="1"/>
  <c r="T4283" i="1" s="1"/>
  <c r="U4284" i="1"/>
  <c r="T4284" i="1" s="1"/>
  <c r="U4285" i="1"/>
  <c r="T4285" i="1" s="1"/>
  <c r="U4286" i="1"/>
  <c r="T4286" i="1" s="1"/>
  <c r="U4287" i="1"/>
  <c r="T4287" i="1" s="1"/>
  <c r="U4288" i="1"/>
  <c r="T4288" i="1" s="1"/>
  <c r="U4289" i="1"/>
  <c r="T4289" i="1" s="1"/>
  <c r="U4290" i="1"/>
  <c r="T4290" i="1" s="1"/>
  <c r="U4291" i="1"/>
  <c r="T4291" i="1" s="1"/>
  <c r="U4292" i="1"/>
  <c r="T4292" i="1" s="1"/>
  <c r="U4293" i="1"/>
  <c r="T4293" i="1" s="1"/>
  <c r="U4294" i="1"/>
  <c r="T4294" i="1" s="1"/>
  <c r="U4295" i="1"/>
  <c r="T4295" i="1" s="1"/>
  <c r="U4296" i="1"/>
  <c r="T4296" i="1" s="1"/>
  <c r="U4297" i="1"/>
  <c r="T4297" i="1" s="1"/>
  <c r="U4298" i="1"/>
  <c r="T4298" i="1" s="1"/>
  <c r="U4299" i="1"/>
  <c r="T4299" i="1" s="1"/>
  <c r="U4300" i="1"/>
  <c r="T4300" i="1" s="1"/>
  <c r="U4301" i="1"/>
  <c r="T4301" i="1" s="1"/>
  <c r="U4302" i="1"/>
  <c r="T4302" i="1" s="1"/>
  <c r="U4303" i="1"/>
  <c r="T4303" i="1" s="1"/>
  <c r="U4304" i="1"/>
  <c r="T4304" i="1" s="1"/>
  <c r="U4305" i="1"/>
  <c r="T4305" i="1" s="1"/>
  <c r="U4306" i="1"/>
  <c r="T4306" i="1" s="1"/>
  <c r="U4307" i="1"/>
  <c r="T4307" i="1" s="1"/>
  <c r="U4308" i="1"/>
  <c r="T4308" i="1" s="1"/>
  <c r="U4309" i="1"/>
  <c r="T4309" i="1" s="1"/>
  <c r="U4310" i="1"/>
  <c r="T4310" i="1" s="1"/>
  <c r="U4311" i="1"/>
  <c r="T4311" i="1" s="1"/>
  <c r="U4312" i="1"/>
  <c r="T4312" i="1" s="1"/>
  <c r="U4313" i="1"/>
  <c r="T4313" i="1" s="1"/>
  <c r="U4314" i="1"/>
  <c r="T4314" i="1" s="1"/>
  <c r="U4315" i="1"/>
  <c r="T4315" i="1" s="1"/>
  <c r="U4316" i="1"/>
  <c r="T4316" i="1" s="1"/>
  <c r="U4317" i="1"/>
  <c r="T4317" i="1" s="1"/>
  <c r="U4318" i="1"/>
  <c r="T4318" i="1" s="1"/>
  <c r="U4319" i="1"/>
  <c r="T4319" i="1" s="1"/>
  <c r="U4320" i="1"/>
  <c r="T4320" i="1" s="1"/>
  <c r="U4321" i="1"/>
  <c r="T4321" i="1" s="1"/>
  <c r="U4322" i="1"/>
  <c r="T4322" i="1" s="1"/>
  <c r="U4323" i="1"/>
  <c r="T4323" i="1" s="1"/>
  <c r="U4324" i="1"/>
  <c r="T4324" i="1" s="1"/>
  <c r="U4325" i="1"/>
  <c r="T4325" i="1" s="1"/>
  <c r="U4326" i="1"/>
  <c r="T4326" i="1" s="1"/>
  <c r="U4327" i="1"/>
  <c r="T4327" i="1" s="1"/>
  <c r="U4328" i="1"/>
  <c r="T4328" i="1" s="1"/>
  <c r="U4329" i="1"/>
  <c r="T4329" i="1" s="1"/>
  <c r="U4330" i="1"/>
  <c r="T4330" i="1" s="1"/>
  <c r="U4331" i="1"/>
  <c r="T4331" i="1" s="1"/>
  <c r="U4332" i="1"/>
  <c r="T4332" i="1" s="1"/>
  <c r="U4333" i="1"/>
  <c r="T4333" i="1" s="1"/>
  <c r="U4334" i="1"/>
  <c r="T4334" i="1" s="1"/>
  <c r="U4335" i="1"/>
  <c r="T4335" i="1" s="1"/>
  <c r="U4336" i="1"/>
  <c r="T4336" i="1" s="1"/>
  <c r="U4337" i="1"/>
  <c r="T4337" i="1" s="1"/>
  <c r="U4338" i="1"/>
  <c r="T4338" i="1" s="1"/>
  <c r="U4339" i="1"/>
  <c r="T4339" i="1" s="1"/>
  <c r="U4340" i="1"/>
  <c r="T4340" i="1" s="1"/>
  <c r="U4341" i="1"/>
  <c r="T4341" i="1" s="1"/>
  <c r="U4342" i="1"/>
  <c r="T4342" i="1" s="1"/>
  <c r="U4343" i="1"/>
  <c r="T4343" i="1" s="1"/>
  <c r="U4344" i="1"/>
  <c r="T4344" i="1" s="1"/>
  <c r="U4345" i="1"/>
  <c r="T4345" i="1" s="1"/>
  <c r="U4346" i="1"/>
  <c r="T4346" i="1" s="1"/>
  <c r="U4347" i="1"/>
  <c r="T4347" i="1" s="1"/>
  <c r="U4348" i="1"/>
  <c r="T4348" i="1" s="1"/>
  <c r="U4349" i="1"/>
  <c r="T4349" i="1" s="1"/>
  <c r="U4350" i="1"/>
  <c r="T4350" i="1" s="1"/>
  <c r="U4351" i="1"/>
  <c r="T4351" i="1" s="1"/>
  <c r="U4352" i="1"/>
  <c r="T4352" i="1" s="1"/>
  <c r="U4353" i="1"/>
  <c r="T4353" i="1" s="1"/>
  <c r="U4354" i="1"/>
  <c r="T4354" i="1" s="1"/>
  <c r="U4355" i="1"/>
  <c r="T4355" i="1" s="1"/>
  <c r="U4356" i="1"/>
  <c r="T4356" i="1" s="1"/>
  <c r="U4357" i="1"/>
  <c r="T4357" i="1" s="1"/>
  <c r="U4358" i="1"/>
  <c r="T4358" i="1" s="1"/>
  <c r="U4359" i="1"/>
  <c r="T4359" i="1" s="1"/>
  <c r="U4360" i="1"/>
  <c r="T4360" i="1" s="1"/>
  <c r="U4361" i="1"/>
  <c r="T4361" i="1" s="1"/>
  <c r="U4362" i="1"/>
  <c r="T4362" i="1" s="1"/>
  <c r="U4363" i="1"/>
  <c r="T4363" i="1" s="1"/>
  <c r="U4364" i="1"/>
  <c r="T4364" i="1" s="1"/>
  <c r="U4365" i="1"/>
  <c r="T4365" i="1" s="1"/>
  <c r="U4366" i="1"/>
  <c r="T4366" i="1" s="1"/>
  <c r="U4367" i="1"/>
  <c r="T4367" i="1" s="1"/>
  <c r="U4368" i="1"/>
  <c r="T4368" i="1" s="1"/>
  <c r="U4369" i="1"/>
  <c r="T4369" i="1" s="1"/>
  <c r="U4370" i="1"/>
  <c r="T4370" i="1" s="1"/>
  <c r="U4371" i="1"/>
  <c r="T4371" i="1" s="1"/>
  <c r="U4372" i="1"/>
  <c r="T4372" i="1" s="1"/>
  <c r="U4373" i="1"/>
  <c r="T4373" i="1" s="1"/>
  <c r="U4374" i="1"/>
  <c r="T4374" i="1" s="1"/>
  <c r="U4375" i="1"/>
  <c r="T4375" i="1" s="1"/>
  <c r="U4376" i="1"/>
  <c r="T4376" i="1" s="1"/>
  <c r="U4377" i="1"/>
  <c r="T4377" i="1" s="1"/>
  <c r="U4378" i="1"/>
  <c r="T4378" i="1" s="1"/>
  <c r="U4379" i="1"/>
  <c r="T4379" i="1" s="1"/>
  <c r="U4380" i="1"/>
  <c r="T4380" i="1" s="1"/>
  <c r="U4381" i="1"/>
  <c r="T4381" i="1" s="1"/>
  <c r="U4382" i="1"/>
  <c r="T4382" i="1" s="1"/>
  <c r="U4383" i="1"/>
  <c r="T4383" i="1" s="1"/>
  <c r="U4384" i="1"/>
  <c r="T4384" i="1" s="1"/>
  <c r="U4385" i="1"/>
  <c r="T4385" i="1" s="1"/>
  <c r="U4386" i="1"/>
  <c r="T4386" i="1" s="1"/>
  <c r="U4387" i="1"/>
  <c r="T4387" i="1" s="1"/>
  <c r="U4388" i="1"/>
  <c r="T4388" i="1" s="1"/>
  <c r="Z4388" i="1" s="1"/>
  <c r="U4389" i="1"/>
  <c r="T4389" i="1" s="1"/>
  <c r="Z4389" i="1" s="1"/>
  <c r="U4390" i="1"/>
  <c r="T4390" i="1" s="1"/>
  <c r="Z4390" i="1" s="1"/>
  <c r="U4391" i="1"/>
  <c r="T4391" i="1" s="1"/>
  <c r="Z4391" i="1" s="1"/>
  <c r="U4392" i="1"/>
  <c r="T4392" i="1" s="1"/>
  <c r="Z4392" i="1" s="1"/>
  <c r="U4393" i="1"/>
  <c r="T4393" i="1" s="1"/>
  <c r="Z4393" i="1" s="1"/>
  <c r="U4394" i="1"/>
  <c r="T4394" i="1" s="1"/>
  <c r="Z4394" i="1" s="1"/>
  <c r="U4395" i="1"/>
  <c r="T4395" i="1" s="1"/>
  <c r="Z4395" i="1" s="1"/>
  <c r="U4396" i="1"/>
  <c r="T4396" i="1" s="1"/>
  <c r="Z4396" i="1" s="1"/>
  <c r="U4397" i="1"/>
  <c r="T4397" i="1" s="1"/>
  <c r="Z4397" i="1" s="1"/>
  <c r="U4398" i="1"/>
  <c r="T4398" i="1" s="1"/>
  <c r="Z4398" i="1" s="1"/>
  <c r="U4399" i="1"/>
  <c r="T4399" i="1" s="1"/>
  <c r="Z4399" i="1" s="1"/>
  <c r="U4400" i="1"/>
  <c r="T4400" i="1" s="1"/>
  <c r="Z4400" i="1" s="1"/>
  <c r="U4401" i="1"/>
  <c r="T4401" i="1" s="1"/>
  <c r="Z4401" i="1" s="1"/>
  <c r="U4402" i="1"/>
  <c r="T4402" i="1" s="1"/>
  <c r="Z4402" i="1" s="1"/>
  <c r="U4403" i="1"/>
  <c r="T4403" i="1" s="1"/>
  <c r="Z4403" i="1" s="1"/>
  <c r="U4404" i="1"/>
  <c r="T4404" i="1" s="1"/>
  <c r="Z4404" i="1" s="1"/>
  <c r="U4405" i="1"/>
  <c r="T4405" i="1" s="1"/>
  <c r="Z4405" i="1" s="1"/>
  <c r="U4406" i="1"/>
  <c r="T4406" i="1" s="1"/>
  <c r="Z4406" i="1" s="1"/>
  <c r="U4407" i="1"/>
  <c r="T4407" i="1" s="1"/>
  <c r="Z4407" i="1" s="1"/>
  <c r="U4408" i="1"/>
  <c r="T4408" i="1" s="1"/>
  <c r="Z4408" i="1" s="1"/>
  <c r="U4409" i="1"/>
  <c r="T4409" i="1" s="1"/>
  <c r="Z4409" i="1" s="1"/>
  <c r="U4410" i="1"/>
  <c r="T4410" i="1" s="1"/>
  <c r="Z4410" i="1" s="1"/>
  <c r="U4411" i="1"/>
  <c r="T4411" i="1" s="1"/>
  <c r="Z4411" i="1" s="1"/>
  <c r="U4412" i="1"/>
  <c r="T4412" i="1" s="1"/>
  <c r="Z4412" i="1" s="1"/>
  <c r="U4413" i="1"/>
  <c r="T4413" i="1" s="1"/>
  <c r="Z4413" i="1" s="1"/>
  <c r="U4414" i="1"/>
  <c r="T4414" i="1" s="1"/>
  <c r="Z4414" i="1" s="1"/>
  <c r="U4415" i="1"/>
  <c r="T4415" i="1" s="1"/>
  <c r="Z4415" i="1" s="1"/>
  <c r="U4416" i="1"/>
  <c r="T4416" i="1" s="1"/>
  <c r="Z4416" i="1" s="1"/>
  <c r="U4417" i="1"/>
  <c r="T4417" i="1" s="1"/>
  <c r="Z4417" i="1" s="1"/>
  <c r="U4418" i="1"/>
  <c r="T4418" i="1" s="1"/>
  <c r="Z4418" i="1" s="1"/>
  <c r="U4419" i="1"/>
  <c r="T4419" i="1" s="1"/>
  <c r="Z4419" i="1" s="1"/>
  <c r="U4420" i="1"/>
  <c r="T4420" i="1" s="1"/>
  <c r="Z4420" i="1" s="1"/>
  <c r="U4421" i="1"/>
  <c r="T4421" i="1" s="1"/>
  <c r="Z4421" i="1" s="1"/>
  <c r="U4422" i="1"/>
  <c r="T4422" i="1" s="1"/>
  <c r="U4423" i="1"/>
  <c r="T4423" i="1" s="1"/>
  <c r="U4424" i="1"/>
  <c r="T4424" i="1" s="1"/>
  <c r="U4425" i="1"/>
  <c r="T4425" i="1" s="1"/>
  <c r="U4426" i="1"/>
  <c r="T4426" i="1" s="1"/>
  <c r="U4427" i="1"/>
  <c r="T4427" i="1" s="1"/>
  <c r="U4428" i="1"/>
  <c r="T4428" i="1" s="1"/>
  <c r="U4429" i="1"/>
  <c r="T4429" i="1" s="1"/>
  <c r="U4430" i="1"/>
  <c r="T4430" i="1" s="1"/>
  <c r="U4431" i="1"/>
  <c r="T4431" i="1" s="1"/>
  <c r="U4432" i="1"/>
  <c r="T4432" i="1" s="1"/>
  <c r="U4433" i="1"/>
  <c r="T4433" i="1" s="1"/>
  <c r="U4434" i="1"/>
  <c r="T4434" i="1" s="1"/>
  <c r="U4435" i="1"/>
  <c r="T4435" i="1" s="1"/>
  <c r="U4436" i="1"/>
  <c r="T4436" i="1" s="1"/>
  <c r="U4437" i="1"/>
  <c r="T4437" i="1" s="1"/>
  <c r="U4438" i="1"/>
  <c r="T4438" i="1" s="1"/>
  <c r="U4439" i="1"/>
  <c r="T4439" i="1" s="1"/>
  <c r="U4440" i="1"/>
  <c r="T4440" i="1" s="1"/>
  <c r="U4441" i="1"/>
  <c r="T4441" i="1" s="1"/>
  <c r="U4442" i="1"/>
  <c r="T4442" i="1" s="1"/>
  <c r="U4443" i="1"/>
  <c r="T4443" i="1" s="1"/>
  <c r="U4444" i="1"/>
  <c r="T4444" i="1" s="1"/>
  <c r="U4445" i="1"/>
  <c r="T4445" i="1" s="1"/>
  <c r="U4446" i="1"/>
  <c r="T4446" i="1" s="1"/>
  <c r="U4447" i="1"/>
  <c r="T4447" i="1" s="1"/>
  <c r="U4448" i="1"/>
  <c r="T4448" i="1" s="1"/>
  <c r="U4449" i="1"/>
  <c r="T4449" i="1" s="1"/>
  <c r="U4450" i="1"/>
  <c r="T4450" i="1" s="1"/>
  <c r="U4451" i="1"/>
  <c r="T4451" i="1" s="1"/>
  <c r="U4452" i="1"/>
  <c r="T4452" i="1" s="1"/>
  <c r="U4453" i="1"/>
  <c r="T4453" i="1" s="1"/>
  <c r="U4454" i="1"/>
  <c r="T4454" i="1" s="1"/>
  <c r="U4455" i="1"/>
  <c r="T4455" i="1" s="1"/>
  <c r="U4456" i="1"/>
  <c r="T4456" i="1" s="1"/>
  <c r="U4457" i="1"/>
  <c r="T4457" i="1" s="1"/>
  <c r="U4458" i="1"/>
  <c r="T4458" i="1" s="1"/>
  <c r="U4459" i="1"/>
  <c r="T4459" i="1" s="1"/>
  <c r="U4460" i="1"/>
  <c r="T4460" i="1" s="1"/>
  <c r="U4461" i="1"/>
  <c r="T4461" i="1" s="1"/>
  <c r="U4462" i="1"/>
  <c r="T4462" i="1" s="1"/>
  <c r="U4463" i="1"/>
  <c r="T4463" i="1" s="1"/>
  <c r="U4464" i="1"/>
  <c r="T4464" i="1" s="1"/>
  <c r="U4465" i="1"/>
  <c r="T4465" i="1" s="1"/>
  <c r="U4466" i="1"/>
  <c r="T4466" i="1" s="1"/>
  <c r="U4467" i="1"/>
  <c r="T4467" i="1" s="1"/>
  <c r="U4468" i="1"/>
  <c r="T4468" i="1" s="1"/>
  <c r="U4469" i="1"/>
  <c r="T4469" i="1" s="1"/>
  <c r="U4470" i="1"/>
  <c r="T4470" i="1" s="1"/>
  <c r="U4471" i="1"/>
  <c r="T4471" i="1" s="1"/>
  <c r="U4472" i="1"/>
  <c r="T4472" i="1" s="1"/>
  <c r="U4473" i="1"/>
  <c r="T4473" i="1" s="1"/>
  <c r="U4474" i="1"/>
  <c r="T4474" i="1" s="1"/>
  <c r="U4475" i="1"/>
  <c r="T4475" i="1" s="1"/>
  <c r="U4476" i="1"/>
  <c r="T4476" i="1" s="1"/>
  <c r="U4477" i="1"/>
  <c r="T4477" i="1" s="1"/>
  <c r="U4478" i="1"/>
  <c r="T4478" i="1" s="1"/>
  <c r="U4479" i="1"/>
  <c r="T4479" i="1" s="1"/>
  <c r="U4480" i="1"/>
  <c r="T4480" i="1" s="1"/>
  <c r="U4481" i="1"/>
  <c r="T4481" i="1" s="1"/>
  <c r="U4482" i="1"/>
  <c r="T4482" i="1" s="1"/>
  <c r="U4483" i="1"/>
  <c r="T4483" i="1" s="1"/>
  <c r="U4484" i="1"/>
  <c r="T4484" i="1" s="1"/>
  <c r="U4485" i="1"/>
  <c r="T4485" i="1" s="1"/>
  <c r="U4486" i="1"/>
  <c r="T4486" i="1" s="1"/>
  <c r="U4487" i="1"/>
  <c r="T4487" i="1" s="1"/>
  <c r="U4488" i="1"/>
  <c r="T4488" i="1" s="1"/>
  <c r="U4489" i="1"/>
  <c r="T4489" i="1" s="1"/>
  <c r="U4490" i="1"/>
  <c r="T4490" i="1" s="1"/>
  <c r="U4491" i="1"/>
  <c r="T4491" i="1" s="1"/>
  <c r="U4492" i="1"/>
  <c r="T4492" i="1" s="1"/>
  <c r="U4493" i="1"/>
  <c r="T4493" i="1" s="1"/>
  <c r="U4494" i="1"/>
  <c r="T4494" i="1" s="1"/>
  <c r="U4495" i="1"/>
  <c r="T4495" i="1" s="1"/>
  <c r="U4496" i="1"/>
  <c r="T4496" i="1" s="1"/>
  <c r="U4497" i="1"/>
  <c r="T4497" i="1" s="1"/>
  <c r="U4498" i="1"/>
  <c r="T4498" i="1" s="1"/>
  <c r="U4499" i="1"/>
  <c r="T4499" i="1" s="1"/>
  <c r="U4500" i="1"/>
  <c r="T4500" i="1" s="1"/>
  <c r="U4501" i="1"/>
  <c r="T4501" i="1" s="1"/>
  <c r="U4502" i="1"/>
  <c r="T4502" i="1" s="1"/>
  <c r="U4503" i="1"/>
  <c r="T4503" i="1" s="1"/>
  <c r="U4504" i="1"/>
  <c r="T4504" i="1" s="1"/>
  <c r="U4505" i="1"/>
  <c r="T4505" i="1" s="1"/>
  <c r="U4506" i="1"/>
  <c r="T4506" i="1" s="1"/>
  <c r="U4507" i="1"/>
  <c r="T4507" i="1" s="1"/>
  <c r="U4508" i="1"/>
  <c r="T4508" i="1" s="1"/>
  <c r="U4509" i="1"/>
  <c r="T4509" i="1" s="1"/>
  <c r="U4510" i="1"/>
  <c r="T4510" i="1" s="1"/>
  <c r="U4511" i="1"/>
  <c r="T4511" i="1" s="1"/>
  <c r="U4512" i="1"/>
  <c r="T4512" i="1" s="1"/>
  <c r="U4513" i="1"/>
  <c r="T4513" i="1" s="1"/>
  <c r="U4514" i="1"/>
  <c r="T4514" i="1" s="1"/>
  <c r="U4515" i="1"/>
  <c r="T4515" i="1" s="1"/>
  <c r="U4516" i="1"/>
  <c r="T4516" i="1" s="1"/>
  <c r="U4517" i="1"/>
  <c r="T4517" i="1" s="1"/>
  <c r="U4518" i="1"/>
  <c r="T4518" i="1" s="1"/>
  <c r="U4519" i="1"/>
  <c r="T4519" i="1" s="1"/>
  <c r="U4520" i="1"/>
  <c r="T4520" i="1" s="1"/>
  <c r="U4521" i="1"/>
  <c r="T4521" i="1" s="1"/>
  <c r="U4522" i="1"/>
  <c r="T4522" i="1" s="1"/>
  <c r="U4523" i="1"/>
  <c r="T4523" i="1" s="1"/>
  <c r="U4524" i="1"/>
  <c r="T4524" i="1" s="1"/>
  <c r="U4525" i="1"/>
  <c r="T4525" i="1" s="1"/>
  <c r="U4526" i="1"/>
  <c r="T4526" i="1" s="1"/>
  <c r="U4527" i="1"/>
  <c r="T4527" i="1" s="1"/>
  <c r="U4528" i="1"/>
  <c r="T4528" i="1" s="1"/>
  <c r="U4529" i="1"/>
  <c r="T4529" i="1" s="1"/>
  <c r="U4530" i="1"/>
  <c r="T4530" i="1" s="1"/>
  <c r="U4531" i="1"/>
  <c r="T4531" i="1" s="1"/>
  <c r="U4532" i="1"/>
  <c r="T4532" i="1" s="1"/>
  <c r="U4533" i="1"/>
  <c r="T4533" i="1" s="1"/>
  <c r="U4534" i="1"/>
  <c r="T4534" i="1" s="1"/>
  <c r="U4535" i="1"/>
  <c r="T4535" i="1" s="1"/>
  <c r="U4536" i="1"/>
  <c r="T4536" i="1" s="1"/>
  <c r="U4537" i="1"/>
  <c r="T4537" i="1" s="1"/>
  <c r="U4538" i="1"/>
  <c r="T4538" i="1" s="1"/>
  <c r="U4539" i="1"/>
  <c r="T4539" i="1" s="1"/>
  <c r="U4540" i="1"/>
  <c r="T4540" i="1" s="1"/>
  <c r="U4541" i="1"/>
  <c r="T4541" i="1" s="1"/>
  <c r="U4542" i="1"/>
  <c r="T4542" i="1" s="1"/>
  <c r="U4543" i="1"/>
  <c r="T4543" i="1" s="1"/>
  <c r="U4544" i="1"/>
  <c r="T4544" i="1" s="1"/>
  <c r="U4545" i="1"/>
  <c r="T4545" i="1" s="1"/>
  <c r="U4546" i="1"/>
  <c r="T4546" i="1" s="1"/>
  <c r="U4547" i="1"/>
  <c r="T4547" i="1" s="1"/>
  <c r="U4548" i="1"/>
  <c r="T4548" i="1" s="1"/>
  <c r="U4549" i="1"/>
  <c r="T4549" i="1" s="1"/>
  <c r="U4550" i="1"/>
  <c r="T4550" i="1" s="1"/>
  <c r="U4551" i="1"/>
  <c r="T4551" i="1" s="1"/>
  <c r="U4552" i="1"/>
  <c r="T4552" i="1" s="1"/>
  <c r="U4553" i="1"/>
  <c r="T4553" i="1" s="1"/>
  <c r="U4554" i="1"/>
  <c r="T4554" i="1" s="1"/>
  <c r="U4555" i="1"/>
  <c r="T4555" i="1" s="1"/>
  <c r="U4556" i="1"/>
  <c r="T4556" i="1" s="1"/>
  <c r="U4557" i="1"/>
  <c r="T4557" i="1" s="1"/>
  <c r="U4558" i="1"/>
  <c r="T4558" i="1" s="1"/>
  <c r="U4559" i="1"/>
  <c r="T4559" i="1" s="1"/>
  <c r="U4560" i="1"/>
  <c r="T4560" i="1" s="1"/>
  <c r="U4561" i="1"/>
  <c r="T4561" i="1" s="1"/>
  <c r="U4562" i="1"/>
  <c r="T4562" i="1" s="1"/>
  <c r="U4563" i="1"/>
  <c r="T4563" i="1" s="1"/>
  <c r="U4564" i="1"/>
  <c r="T4564" i="1" s="1"/>
  <c r="U4565" i="1"/>
  <c r="T4565" i="1" s="1"/>
  <c r="U4566" i="1"/>
  <c r="T4566" i="1" s="1"/>
  <c r="U4567" i="1"/>
  <c r="T4567" i="1" s="1"/>
  <c r="U4568" i="1"/>
  <c r="T4568" i="1" s="1"/>
  <c r="U4569" i="1"/>
  <c r="T4569" i="1" s="1"/>
  <c r="U4570" i="1"/>
  <c r="T4570" i="1" s="1"/>
  <c r="U4571" i="1"/>
  <c r="T4571" i="1" s="1"/>
  <c r="U4572" i="1"/>
  <c r="T4572" i="1" s="1"/>
  <c r="U4573" i="1"/>
  <c r="T4573" i="1" s="1"/>
  <c r="U4574" i="1"/>
  <c r="T4574" i="1" s="1"/>
  <c r="U4575" i="1"/>
  <c r="T4575" i="1" s="1"/>
  <c r="U4576" i="1"/>
  <c r="T4576" i="1" s="1"/>
  <c r="U4577" i="1"/>
  <c r="T4577" i="1" s="1"/>
  <c r="U4578" i="1"/>
  <c r="T4578" i="1" s="1"/>
  <c r="U4579" i="1"/>
  <c r="T4579" i="1" s="1"/>
  <c r="U4580" i="1"/>
  <c r="T4580" i="1" s="1"/>
  <c r="U4581" i="1"/>
  <c r="T4581" i="1" s="1"/>
  <c r="U4582" i="1"/>
  <c r="T4582" i="1" s="1"/>
  <c r="U4583" i="1"/>
  <c r="T4583" i="1" s="1"/>
  <c r="U4584" i="1"/>
  <c r="T4584" i="1" s="1"/>
  <c r="U4585" i="1"/>
  <c r="T4585" i="1" s="1"/>
  <c r="U4586" i="1"/>
  <c r="T4586" i="1" s="1"/>
  <c r="U4587" i="1"/>
  <c r="T4587" i="1" s="1"/>
  <c r="U4588" i="1"/>
  <c r="T4588" i="1" s="1"/>
  <c r="U4589" i="1"/>
  <c r="T4589" i="1" s="1"/>
  <c r="U4590" i="1"/>
  <c r="T4590" i="1" s="1"/>
  <c r="U4591" i="1"/>
  <c r="T4591" i="1" s="1"/>
  <c r="U4592" i="1"/>
  <c r="T4592" i="1" s="1"/>
  <c r="U4593" i="1"/>
  <c r="T4593" i="1" s="1"/>
  <c r="U4594" i="1"/>
  <c r="T4594" i="1" s="1"/>
  <c r="U4595" i="1"/>
  <c r="T4595" i="1" s="1"/>
  <c r="U4596" i="1"/>
  <c r="T4596" i="1" s="1"/>
  <c r="U4597" i="1"/>
  <c r="T4597" i="1" s="1"/>
  <c r="U4598" i="1"/>
  <c r="T4598" i="1" s="1"/>
  <c r="U4599" i="1"/>
  <c r="T4599" i="1" s="1"/>
  <c r="U4600" i="1"/>
  <c r="T4600" i="1" s="1"/>
  <c r="U4601" i="1"/>
  <c r="T4601" i="1" s="1"/>
  <c r="U4602" i="1"/>
  <c r="T4602" i="1" s="1"/>
  <c r="U4603" i="1"/>
  <c r="T4603" i="1" s="1"/>
  <c r="U4604" i="1"/>
  <c r="T4604" i="1" s="1"/>
  <c r="U4605" i="1"/>
  <c r="T4605" i="1" s="1"/>
  <c r="U4606" i="1"/>
  <c r="T4606" i="1" s="1"/>
  <c r="U4607" i="1"/>
  <c r="T4607" i="1" s="1"/>
  <c r="U4608" i="1"/>
  <c r="T4608" i="1" s="1"/>
  <c r="U4609" i="1"/>
  <c r="T4609" i="1" s="1"/>
  <c r="U4610" i="1"/>
  <c r="T4610" i="1" s="1"/>
  <c r="U4611" i="1"/>
  <c r="T4611" i="1" s="1"/>
  <c r="U4612" i="1"/>
  <c r="T4612" i="1" s="1"/>
  <c r="U4613" i="1"/>
  <c r="T4613" i="1" s="1"/>
  <c r="U4614" i="1"/>
  <c r="T4614" i="1" s="1"/>
  <c r="U4615" i="1"/>
  <c r="T4615" i="1" s="1"/>
  <c r="U4616" i="1"/>
  <c r="T4616" i="1" s="1"/>
  <c r="U4617" i="1"/>
  <c r="T4617" i="1" s="1"/>
  <c r="U4618" i="1"/>
  <c r="T4618" i="1" s="1"/>
  <c r="U4619" i="1"/>
  <c r="T4619" i="1" s="1"/>
  <c r="U4620" i="1"/>
  <c r="T4620" i="1" s="1"/>
  <c r="U4621" i="1"/>
  <c r="T4621" i="1" s="1"/>
  <c r="U4622" i="1"/>
  <c r="T4622" i="1" s="1"/>
  <c r="U4623" i="1"/>
  <c r="T4623" i="1" s="1"/>
  <c r="U4624" i="1"/>
  <c r="T4624" i="1" s="1"/>
  <c r="U4625" i="1"/>
  <c r="T4625" i="1" s="1"/>
  <c r="U4626" i="1"/>
  <c r="T4626" i="1" s="1"/>
  <c r="U4627" i="1"/>
  <c r="T4627" i="1" s="1"/>
  <c r="U4628" i="1"/>
  <c r="T4628" i="1" s="1"/>
  <c r="U4629" i="1"/>
  <c r="T4629" i="1" s="1"/>
  <c r="U4630" i="1"/>
  <c r="T4630" i="1" s="1"/>
  <c r="U4631" i="1"/>
  <c r="T4631" i="1" s="1"/>
  <c r="U4632" i="1"/>
  <c r="T4632" i="1" s="1"/>
  <c r="U4633" i="1"/>
  <c r="T4633" i="1" s="1"/>
  <c r="U4634" i="1"/>
  <c r="T4634" i="1" s="1"/>
  <c r="U4635" i="1"/>
  <c r="T4635" i="1" s="1"/>
  <c r="U4636" i="1"/>
  <c r="T4636" i="1" s="1"/>
  <c r="U4637" i="1"/>
  <c r="T4637" i="1" s="1"/>
  <c r="U4638" i="1"/>
  <c r="T4638" i="1" s="1"/>
  <c r="U4639" i="1"/>
  <c r="T4639" i="1" s="1"/>
  <c r="U4640" i="1"/>
  <c r="T4640" i="1" s="1"/>
  <c r="U4641" i="1"/>
  <c r="T4641" i="1" s="1"/>
  <c r="U4642" i="1"/>
  <c r="T4642" i="1" s="1"/>
  <c r="U4643" i="1"/>
  <c r="T4643" i="1" s="1"/>
  <c r="U4644" i="1"/>
  <c r="T4644" i="1" s="1"/>
  <c r="U4645" i="1"/>
  <c r="T4645" i="1" s="1"/>
  <c r="U4646" i="1"/>
  <c r="T4646" i="1" s="1"/>
  <c r="U4647" i="1"/>
  <c r="T4647" i="1" s="1"/>
  <c r="U4648" i="1"/>
  <c r="T4648" i="1" s="1"/>
  <c r="U4649" i="1"/>
  <c r="T4649" i="1" s="1"/>
  <c r="U4650" i="1"/>
  <c r="T4650" i="1" s="1"/>
  <c r="U4651" i="1"/>
  <c r="T4651" i="1" s="1"/>
  <c r="U4652" i="1"/>
  <c r="T4652" i="1" s="1"/>
  <c r="U4653" i="1"/>
  <c r="T4653" i="1" s="1"/>
  <c r="U4654" i="1"/>
  <c r="T4654" i="1" s="1"/>
  <c r="U4655" i="1"/>
  <c r="T4655" i="1" s="1"/>
  <c r="U4656" i="1"/>
  <c r="T4656" i="1" s="1"/>
  <c r="U4657" i="1"/>
  <c r="T4657" i="1" s="1"/>
  <c r="U4658" i="1"/>
  <c r="T4658" i="1" s="1"/>
  <c r="U4659" i="1"/>
  <c r="T4659" i="1" s="1"/>
  <c r="U4660" i="1"/>
  <c r="T4660" i="1" s="1"/>
  <c r="U4661" i="1"/>
  <c r="T4661" i="1" s="1"/>
  <c r="U4662" i="1"/>
  <c r="T4662" i="1" s="1"/>
  <c r="U4663" i="1"/>
  <c r="T4663" i="1" s="1"/>
  <c r="U4664" i="1"/>
  <c r="T4664" i="1" s="1"/>
  <c r="U4665" i="1"/>
  <c r="T4665" i="1" s="1"/>
  <c r="U4666" i="1"/>
  <c r="T4666" i="1" s="1"/>
  <c r="U4667" i="1"/>
  <c r="T4667" i="1" s="1"/>
  <c r="U4668" i="1"/>
  <c r="T4668" i="1" s="1"/>
  <c r="U4669" i="1"/>
  <c r="T4669" i="1" s="1"/>
  <c r="U4670" i="1"/>
  <c r="T4670" i="1" s="1"/>
  <c r="U4671" i="1"/>
  <c r="T4671" i="1" s="1"/>
  <c r="U4672" i="1"/>
  <c r="T4672" i="1" s="1"/>
  <c r="U4673" i="1"/>
  <c r="T4673" i="1" s="1"/>
  <c r="U4674" i="1"/>
  <c r="T4674" i="1" s="1"/>
  <c r="U4675" i="1"/>
  <c r="T4675" i="1" s="1"/>
  <c r="U4676" i="1"/>
  <c r="T4676" i="1" s="1"/>
  <c r="U4677" i="1"/>
  <c r="T4677" i="1" s="1"/>
  <c r="U4678" i="1"/>
  <c r="T4678" i="1" s="1"/>
  <c r="U4679" i="1"/>
  <c r="T4679" i="1" s="1"/>
  <c r="U4680" i="1"/>
  <c r="T4680" i="1" s="1"/>
  <c r="U4681" i="1"/>
  <c r="T4681" i="1" s="1"/>
  <c r="U4682" i="1"/>
  <c r="T4682" i="1" s="1"/>
  <c r="U4683" i="1"/>
  <c r="T4683" i="1" s="1"/>
  <c r="U4684" i="1"/>
  <c r="T4684" i="1" s="1"/>
  <c r="U4685" i="1"/>
  <c r="T4685" i="1" s="1"/>
  <c r="U4686" i="1"/>
  <c r="T4686" i="1" s="1"/>
  <c r="U4687" i="1"/>
  <c r="T4687" i="1" s="1"/>
  <c r="U4688" i="1"/>
  <c r="T4688" i="1" s="1"/>
  <c r="U4689" i="1"/>
  <c r="T4689" i="1" s="1"/>
  <c r="U4690" i="1"/>
  <c r="T4690" i="1" s="1"/>
  <c r="U4691" i="1"/>
  <c r="T4691" i="1" s="1"/>
  <c r="U4692" i="1"/>
  <c r="T4692" i="1" s="1"/>
  <c r="U4693" i="1"/>
  <c r="T4693" i="1" s="1"/>
  <c r="U4694" i="1"/>
  <c r="T4694" i="1" s="1"/>
  <c r="U4695" i="1"/>
  <c r="T4695" i="1" s="1"/>
  <c r="U4696" i="1"/>
  <c r="T4696" i="1" s="1"/>
  <c r="U4697" i="1"/>
  <c r="T4697" i="1" s="1"/>
  <c r="U4698" i="1"/>
  <c r="T4698" i="1" s="1"/>
  <c r="U4699" i="1"/>
  <c r="T4699" i="1" s="1"/>
  <c r="U4700" i="1"/>
  <c r="T4700" i="1" s="1"/>
  <c r="U4701" i="1"/>
  <c r="T4701" i="1" s="1"/>
  <c r="U4702" i="1"/>
  <c r="T4702" i="1" s="1"/>
  <c r="U4703" i="1"/>
  <c r="T4703" i="1" s="1"/>
  <c r="U4704" i="1"/>
  <c r="T4704" i="1" s="1"/>
  <c r="U4705" i="1"/>
  <c r="T4705" i="1" s="1"/>
  <c r="U4706" i="1"/>
  <c r="T4706" i="1" s="1"/>
  <c r="U4707" i="1"/>
  <c r="T4707" i="1" s="1"/>
  <c r="U4708" i="1"/>
  <c r="T4708" i="1" s="1"/>
  <c r="U4709" i="1"/>
  <c r="T4709" i="1" s="1"/>
  <c r="U4710" i="1"/>
  <c r="T4710" i="1" s="1"/>
  <c r="U4711" i="1"/>
  <c r="T4711" i="1" s="1"/>
  <c r="U4712" i="1"/>
  <c r="T4712" i="1" s="1"/>
  <c r="U4713" i="1"/>
  <c r="T4713" i="1" s="1"/>
  <c r="U4714" i="1"/>
  <c r="T4714" i="1" s="1"/>
  <c r="U4715" i="1"/>
  <c r="T4715" i="1" s="1"/>
  <c r="U4716" i="1"/>
  <c r="T4716" i="1" s="1"/>
  <c r="U4717" i="1"/>
  <c r="T4717" i="1" s="1"/>
  <c r="U4718" i="1"/>
  <c r="T4718" i="1" s="1"/>
  <c r="U4719" i="1"/>
  <c r="T4719" i="1" s="1"/>
  <c r="U4720" i="1"/>
  <c r="T4720" i="1" s="1"/>
  <c r="U4721" i="1"/>
  <c r="T4721" i="1" s="1"/>
  <c r="U4722" i="1"/>
  <c r="T4722" i="1" s="1"/>
  <c r="U4723" i="1"/>
  <c r="T4723" i="1" s="1"/>
  <c r="U4724" i="1"/>
  <c r="T4724" i="1" s="1"/>
  <c r="U4725" i="1"/>
  <c r="T4725" i="1" s="1"/>
  <c r="U4726" i="1"/>
  <c r="T4726" i="1" s="1"/>
  <c r="U4727" i="1"/>
  <c r="T4727" i="1" s="1"/>
  <c r="U4728" i="1"/>
  <c r="T4728" i="1" s="1"/>
  <c r="Z4728" i="1" s="1"/>
  <c r="U4729" i="1"/>
  <c r="T4729" i="1" s="1"/>
  <c r="Z4729" i="1" s="1"/>
  <c r="U4730" i="1"/>
  <c r="T4730" i="1" s="1"/>
  <c r="Z4730" i="1" s="1"/>
  <c r="U4731" i="1"/>
  <c r="T4731" i="1" s="1"/>
  <c r="Z4731" i="1" s="1"/>
  <c r="U4732" i="1"/>
  <c r="T4732" i="1" s="1"/>
  <c r="Z4732" i="1" s="1"/>
  <c r="U4733" i="1"/>
  <c r="T4733" i="1" s="1"/>
  <c r="Z4733" i="1" s="1"/>
  <c r="U4734" i="1"/>
  <c r="T4734" i="1" s="1"/>
  <c r="Z4734" i="1" s="1"/>
  <c r="U4735" i="1"/>
  <c r="T4735" i="1" s="1"/>
  <c r="Z4735" i="1" s="1"/>
  <c r="U4736" i="1"/>
  <c r="T4736" i="1" s="1"/>
  <c r="Z4736" i="1" s="1"/>
  <c r="U4737" i="1"/>
  <c r="T4737" i="1" s="1"/>
  <c r="Z4737" i="1" s="1"/>
  <c r="U4738" i="1"/>
  <c r="T4738" i="1" s="1"/>
  <c r="Z4738" i="1" s="1"/>
  <c r="U4739" i="1"/>
  <c r="T4739" i="1" s="1"/>
  <c r="Z4739" i="1" s="1"/>
  <c r="U4740" i="1"/>
  <c r="T4740" i="1" s="1"/>
  <c r="Z4740" i="1" s="1"/>
  <c r="U4741" i="1"/>
  <c r="T4741" i="1" s="1"/>
  <c r="Z4741" i="1" s="1"/>
  <c r="U4742" i="1"/>
  <c r="T4742" i="1" s="1"/>
  <c r="Z4742" i="1" s="1"/>
  <c r="U4743" i="1"/>
  <c r="T4743" i="1" s="1"/>
  <c r="Z4743" i="1" s="1"/>
  <c r="U4744" i="1"/>
  <c r="T4744" i="1" s="1"/>
  <c r="Z4744" i="1" s="1"/>
  <c r="U4745" i="1"/>
  <c r="T4745" i="1" s="1"/>
  <c r="Z4745" i="1" s="1"/>
  <c r="U4746" i="1"/>
  <c r="T4746" i="1" s="1"/>
  <c r="Z4746" i="1" s="1"/>
  <c r="U4747" i="1"/>
  <c r="T4747" i="1" s="1"/>
  <c r="Z4747" i="1" s="1"/>
  <c r="U4748" i="1"/>
  <c r="T4748" i="1" s="1"/>
  <c r="Z4748" i="1" s="1"/>
  <c r="U4749" i="1"/>
  <c r="T4749" i="1" s="1"/>
  <c r="Z4749" i="1" s="1"/>
  <c r="U4750" i="1"/>
  <c r="T4750" i="1" s="1"/>
  <c r="Z4750" i="1" s="1"/>
  <c r="U4751" i="1"/>
  <c r="T4751" i="1" s="1"/>
  <c r="Z4751" i="1" s="1"/>
  <c r="U4752" i="1"/>
  <c r="T4752" i="1" s="1"/>
  <c r="Z4752" i="1" s="1"/>
  <c r="U4753" i="1"/>
  <c r="T4753" i="1" s="1"/>
  <c r="Z4753" i="1" s="1"/>
  <c r="U4754" i="1"/>
  <c r="T4754" i="1" s="1"/>
  <c r="Z4754" i="1" s="1"/>
  <c r="U4755" i="1"/>
  <c r="T4755" i="1" s="1"/>
  <c r="Z4755" i="1" s="1"/>
  <c r="U4756" i="1"/>
  <c r="T4756" i="1" s="1"/>
  <c r="Z4756" i="1" s="1"/>
  <c r="U4757" i="1"/>
  <c r="T4757" i="1" s="1"/>
  <c r="Z4757" i="1" s="1"/>
  <c r="U4758" i="1"/>
  <c r="T4758" i="1" s="1"/>
  <c r="Z4758" i="1" s="1"/>
  <c r="U4759" i="1"/>
  <c r="T4759" i="1" s="1"/>
  <c r="Z4759" i="1" s="1"/>
  <c r="U4760" i="1"/>
  <c r="T4760" i="1" s="1"/>
  <c r="Z4760" i="1" s="1"/>
  <c r="U4761" i="1"/>
  <c r="T4761" i="1" s="1"/>
  <c r="Z4761" i="1" s="1"/>
  <c r="U4762" i="1"/>
  <c r="T4762" i="1" s="1"/>
  <c r="Z4762" i="1" s="1"/>
  <c r="U4763" i="1"/>
  <c r="T4763" i="1" s="1"/>
  <c r="Z4763" i="1" s="1"/>
  <c r="U4764" i="1"/>
  <c r="T4764" i="1" s="1"/>
  <c r="Z4764" i="1" s="1"/>
  <c r="U4765" i="1"/>
  <c r="T4765" i="1" s="1"/>
  <c r="Z4765" i="1" s="1"/>
  <c r="U4766" i="1"/>
  <c r="T4766" i="1" s="1"/>
  <c r="Z4766" i="1" s="1"/>
  <c r="U4767" i="1"/>
  <c r="T4767" i="1" s="1"/>
  <c r="Z4767" i="1" s="1"/>
  <c r="U4768" i="1"/>
  <c r="T4768" i="1" s="1"/>
  <c r="Z4768" i="1" s="1"/>
  <c r="U4769" i="1"/>
  <c r="T4769" i="1" s="1"/>
  <c r="Z4769" i="1" s="1"/>
  <c r="U4770" i="1"/>
  <c r="T4770" i="1" s="1"/>
  <c r="Z4770" i="1" s="1"/>
  <c r="U4771" i="1"/>
  <c r="T4771" i="1" s="1"/>
  <c r="Z4771" i="1" s="1"/>
  <c r="U4772" i="1"/>
  <c r="T4772" i="1" s="1"/>
  <c r="Z4772" i="1" s="1"/>
  <c r="U4773" i="1"/>
  <c r="T4773" i="1" s="1"/>
  <c r="Z4773" i="1" s="1"/>
  <c r="U4774" i="1"/>
  <c r="T4774" i="1" s="1"/>
  <c r="Z4774" i="1" s="1"/>
  <c r="U4775" i="1"/>
  <c r="T4775" i="1" s="1"/>
  <c r="Z4775" i="1" s="1"/>
  <c r="U4776" i="1"/>
  <c r="T4776" i="1" s="1"/>
  <c r="Z4776" i="1" s="1"/>
  <c r="U4777" i="1"/>
  <c r="T4777" i="1" s="1"/>
  <c r="Z4777" i="1" s="1"/>
  <c r="U4778" i="1"/>
  <c r="T4778" i="1" s="1"/>
  <c r="Z4778" i="1" s="1"/>
  <c r="U4779" i="1"/>
  <c r="T4779" i="1" s="1"/>
  <c r="Z4779" i="1" s="1"/>
  <c r="U4780" i="1"/>
  <c r="T4780" i="1" s="1"/>
  <c r="Z4780" i="1" s="1"/>
  <c r="U4781" i="1"/>
  <c r="T4781" i="1" s="1"/>
  <c r="Z4781" i="1" s="1"/>
  <c r="U4782" i="1"/>
  <c r="T4782" i="1" s="1"/>
  <c r="Z4782" i="1" s="1"/>
  <c r="U4783" i="1"/>
  <c r="T4783" i="1" s="1"/>
  <c r="Z4783" i="1" s="1"/>
  <c r="U4784" i="1"/>
  <c r="T4784" i="1" s="1"/>
  <c r="Z4784" i="1" s="1"/>
  <c r="U4785" i="1"/>
  <c r="T4785" i="1" s="1"/>
  <c r="Z4785" i="1" s="1"/>
  <c r="U4786" i="1"/>
  <c r="T4786" i="1" s="1"/>
  <c r="Z4786" i="1" s="1"/>
  <c r="U4787" i="1"/>
  <c r="T4787" i="1" s="1"/>
  <c r="Z4787" i="1" s="1"/>
  <c r="U4788" i="1"/>
  <c r="T4788" i="1" s="1"/>
  <c r="Z4788" i="1" s="1"/>
  <c r="U4789" i="1"/>
  <c r="T4789" i="1" s="1"/>
  <c r="Z4789" i="1" s="1"/>
  <c r="U4790" i="1"/>
  <c r="T4790" i="1" s="1"/>
  <c r="Z4790" i="1" s="1"/>
  <c r="U4791" i="1"/>
  <c r="T4791" i="1" s="1"/>
  <c r="Z4791" i="1" s="1"/>
  <c r="U4792" i="1"/>
  <c r="T4792" i="1" s="1"/>
  <c r="Z4792" i="1" s="1"/>
  <c r="U4793" i="1"/>
  <c r="T4793" i="1" s="1"/>
  <c r="Z4793" i="1" s="1"/>
  <c r="U4794" i="1"/>
  <c r="T4794" i="1" s="1"/>
  <c r="Z4794" i="1" s="1"/>
  <c r="U4795" i="1"/>
  <c r="T4795" i="1" s="1"/>
  <c r="Z4795" i="1" s="1"/>
  <c r="U4796" i="1"/>
  <c r="T4796" i="1" s="1"/>
  <c r="Z4796" i="1" s="1"/>
  <c r="U4797" i="1"/>
  <c r="T4797" i="1" s="1"/>
  <c r="Z4797" i="1" s="1"/>
  <c r="U4798" i="1"/>
  <c r="T4798" i="1" s="1"/>
  <c r="Z4798" i="1" s="1"/>
  <c r="U4799" i="1"/>
  <c r="T4799" i="1" s="1"/>
  <c r="Z4799" i="1" s="1"/>
  <c r="U4800" i="1"/>
  <c r="T4800" i="1" s="1"/>
  <c r="Z4800" i="1" s="1"/>
  <c r="U4801" i="1"/>
  <c r="T4801" i="1" s="1"/>
  <c r="Z4801" i="1" s="1"/>
  <c r="U4802" i="1"/>
  <c r="T4802" i="1" s="1"/>
  <c r="Z4802" i="1" s="1"/>
  <c r="U4803" i="1"/>
  <c r="T4803" i="1" s="1"/>
  <c r="Z4803" i="1" s="1"/>
  <c r="U4804" i="1"/>
  <c r="T4804" i="1" s="1"/>
  <c r="Z4804" i="1" s="1"/>
  <c r="U4805" i="1"/>
  <c r="T4805" i="1" s="1"/>
  <c r="Z4805" i="1" s="1"/>
  <c r="U4806" i="1"/>
  <c r="T4806" i="1" s="1"/>
  <c r="Z4806" i="1" s="1"/>
  <c r="U4807" i="1"/>
  <c r="T4807" i="1" s="1"/>
  <c r="Z4807" i="1" s="1"/>
  <c r="U4808" i="1"/>
  <c r="T4808" i="1" s="1"/>
  <c r="Z4808" i="1" s="1"/>
  <c r="U4809" i="1"/>
  <c r="T4809" i="1" s="1"/>
  <c r="Z4809" i="1" s="1"/>
  <c r="U4810" i="1"/>
  <c r="T4810" i="1" s="1"/>
  <c r="Z4810" i="1" s="1"/>
  <c r="U4811" i="1"/>
  <c r="T4811" i="1" s="1"/>
  <c r="Z4811" i="1" s="1"/>
  <c r="U4812" i="1"/>
  <c r="T4812" i="1" s="1"/>
  <c r="Z4812" i="1" s="1"/>
  <c r="U4813" i="1"/>
  <c r="T4813" i="1" s="1"/>
  <c r="Z4813" i="1" s="1"/>
  <c r="U4814" i="1"/>
  <c r="T4814" i="1" s="1"/>
  <c r="Z4814" i="1" s="1"/>
  <c r="U4815" i="1"/>
  <c r="T4815" i="1" s="1"/>
  <c r="Z4815" i="1" s="1"/>
  <c r="U4816" i="1"/>
  <c r="T4816" i="1" s="1"/>
  <c r="Z4816" i="1" s="1"/>
  <c r="U4817" i="1"/>
  <c r="T4817" i="1" s="1"/>
  <c r="Z4817" i="1" s="1"/>
  <c r="U4818" i="1"/>
  <c r="T4818" i="1" s="1"/>
  <c r="Z4818" i="1" s="1"/>
  <c r="U4819" i="1"/>
  <c r="T4819" i="1" s="1"/>
  <c r="Z4819" i="1" s="1"/>
  <c r="U4820" i="1"/>
  <c r="T4820" i="1" s="1"/>
  <c r="Z4820" i="1" s="1"/>
  <c r="U4821" i="1"/>
  <c r="T4821" i="1" s="1"/>
  <c r="Z4821" i="1" s="1"/>
  <c r="U4822" i="1"/>
  <c r="T4822" i="1" s="1"/>
  <c r="Z4822" i="1" s="1"/>
  <c r="U4823" i="1"/>
  <c r="T4823" i="1" s="1"/>
  <c r="Z4823" i="1" s="1"/>
  <c r="U4824" i="1"/>
  <c r="T4824" i="1" s="1"/>
  <c r="Z4824" i="1" s="1"/>
  <c r="U4825" i="1"/>
  <c r="T4825" i="1" s="1"/>
  <c r="Z4825" i="1" s="1"/>
  <c r="U4826" i="1"/>
  <c r="T4826" i="1" s="1"/>
  <c r="Z4826" i="1" s="1"/>
  <c r="U4827" i="1"/>
  <c r="T4827" i="1" s="1"/>
  <c r="Z4827" i="1" s="1"/>
  <c r="U4828" i="1"/>
  <c r="T4828" i="1" s="1"/>
  <c r="Z4828" i="1" s="1"/>
  <c r="U4829" i="1"/>
  <c r="T4829" i="1" s="1"/>
  <c r="Z4829" i="1" s="1"/>
  <c r="U4830" i="1"/>
  <c r="T4830" i="1" s="1"/>
  <c r="Z4830" i="1" s="1"/>
  <c r="U4831" i="1"/>
  <c r="T4831" i="1" s="1"/>
  <c r="Z4831" i="1" s="1"/>
  <c r="U4832" i="1"/>
  <c r="T4832" i="1" s="1"/>
  <c r="Z4832" i="1" s="1"/>
  <c r="U4833" i="1"/>
  <c r="T4833" i="1" s="1"/>
  <c r="Z4833" i="1" s="1"/>
  <c r="U4834" i="1"/>
  <c r="T4834" i="1" s="1"/>
  <c r="Z4834" i="1" s="1"/>
  <c r="U4835" i="1"/>
  <c r="T4835" i="1" s="1"/>
  <c r="Z4835" i="1" s="1"/>
  <c r="U4836" i="1"/>
  <c r="T4836" i="1" s="1"/>
  <c r="Z4836" i="1" s="1"/>
  <c r="U4837" i="1"/>
  <c r="T4837" i="1" s="1"/>
  <c r="Z4837" i="1" s="1"/>
  <c r="U4838" i="1"/>
  <c r="T4838" i="1" s="1"/>
  <c r="Z4838" i="1" s="1"/>
  <c r="U4839" i="1"/>
  <c r="T4839" i="1" s="1"/>
  <c r="Z4839" i="1" s="1"/>
  <c r="U4840" i="1"/>
  <c r="T4840" i="1" s="1"/>
  <c r="Z4840" i="1" s="1"/>
  <c r="U4841" i="1"/>
  <c r="T4841" i="1" s="1"/>
  <c r="Z4841" i="1" s="1"/>
  <c r="U4842" i="1"/>
  <c r="T4842" i="1" s="1"/>
  <c r="Z4842" i="1" s="1"/>
  <c r="U4843" i="1"/>
  <c r="T4843" i="1" s="1"/>
  <c r="Z4843" i="1" s="1"/>
  <c r="U4844" i="1"/>
  <c r="T4844" i="1" s="1"/>
  <c r="Z4844" i="1" s="1"/>
  <c r="U4845" i="1"/>
  <c r="T4845" i="1" s="1"/>
  <c r="Z4845" i="1" s="1"/>
  <c r="U4846" i="1"/>
  <c r="T4846" i="1" s="1"/>
  <c r="Z4846" i="1" s="1"/>
  <c r="U4847" i="1"/>
  <c r="T4847" i="1" s="1"/>
  <c r="Z4847" i="1" s="1"/>
  <c r="U4848" i="1"/>
  <c r="T4848" i="1" s="1"/>
  <c r="Z4848" i="1" s="1"/>
  <c r="U4849" i="1"/>
  <c r="T4849" i="1" s="1"/>
  <c r="Z4849" i="1" s="1"/>
  <c r="U4850" i="1"/>
  <c r="T4850" i="1" s="1"/>
  <c r="Z4850" i="1" s="1"/>
  <c r="U4851" i="1"/>
  <c r="T4851" i="1" s="1"/>
  <c r="Z4851" i="1" s="1"/>
  <c r="U4852" i="1"/>
  <c r="T4852" i="1" s="1"/>
  <c r="Z4852" i="1" s="1"/>
  <c r="U4853" i="1"/>
  <c r="T4853" i="1" s="1"/>
  <c r="Z4853" i="1" s="1"/>
  <c r="U4854" i="1"/>
  <c r="T4854" i="1" s="1"/>
  <c r="Z4854" i="1" s="1"/>
  <c r="U4855" i="1"/>
  <c r="T4855" i="1" s="1"/>
  <c r="Z4855" i="1" s="1"/>
  <c r="U4856" i="1"/>
  <c r="T4856" i="1" s="1"/>
  <c r="Z4856" i="1" s="1"/>
  <c r="U4857" i="1"/>
  <c r="T4857" i="1" s="1"/>
  <c r="Z4857" i="1" s="1"/>
  <c r="U4858" i="1"/>
  <c r="T4858" i="1" s="1"/>
  <c r="Z4858" i="1" s="1"/>
  <c r="U4859" i="1"/>
  <c r="T4859" i="1" s="1"/>
  <c r="Z4859" i="1" s="1"/>
  <c r="U4860" i="1"/>
  <c r="T4860" i="1" s="1"/>
  <c r="Z4860" i="1" s="1"/>
  <c r="U4861" i="1"/>
  <c r="T4861" i="1" s="1"/>
  <c r="Z4861" i="1" s="1"/>
  <c r="U4862" i="1"/>
  <c r="T4862" i="1" s="1"/>
  <c r="Z4862" i="1" s="1"/>
  <c r="U4863" i="1"/>
  <c r="T4863" i="1" s="1"/>
  <c r="Z4863" i="1" s="1"/>
  <c r="U4864" i="1"/>
  <c r="T4864" i="1" s="1"/>
  <c r="Z4864" i="1" s="1"/>
  <c r="U4865" i="1"/>
  <c r="T4865" i="1" s="1"/>
  <c r="Z4865" i="1" s="1"/>
  <c r="U4866" i="1"/>
  <c r="T4866" i="1" s="1"/>
  <c r="Z4866" i="1" s="1"/>
  <c r="U4867" i="1"/>
  <c r="T4867" i="1" s="1"/>
  <c r="Z4867" i="1" s="1"/>
  <c r="U4868" i="1"/>
  <c r="T4868" i="1" s="1"/>
  <c r="Z4868" i="1" s="1"/>
  <c r="U4869" i="1"/>
  <c r="T4869" i="1" s="1"/>
  <c r="Z4869" i="1" s="1"/>
  <c r="U4870" i="1"/>
  <c r="T4870" i="1" s="1"/>
  <c r="Z4870" i="1" s="1"/>
  <c r="U4871" i="1"/>
  <c r="T4871" i="1" s="1"/>
  <c r="Z4871" i="1" s="1"/>
  <c r="U4872" i="1"/>
  <c r="T4872" i="1" s="1"/>
  <c r="Z4872" i="1" s="1"/>
  <c r="U4873" i="1"/>
  <c r="T4873" i="1" s="1"/>
  <c r="Z4873" i="1" s="1"/>
  <c r="U4874" i="1"/>
  <c r="T4874" i="1" s="1"/>
  <c r="Z4874" i="1" s="1"/>
  <c r="U4875" i="1"/>
  <c r="T4875" i="1" s="1"/>
  <c r="Z4875" i="1" s="1"/>
  <c r="U4876" i="1"/>
  <c r="T4876" i="1" s="1"/>
  <c r="Z4876" i="1" s="1"/>
  <c r="U4877" i="1"/>
  <c r="T4877" i="1" s="1"/>
  <c r="Z4877" i="1" s="1"/>
  <c r="U4878" i="1"/>
  <c r="T4878" i="1" s="1"/>
  <c r="Z4878" i="1" s="1"/>
  <c r="U4879" i="1"/>
  <c r="T4879" i="1" s="1"/>
  <c r="Z4879" i="1" s="1"/>
  <c r="U4880" i="1"/>
  <c r="T4880" i="1" s="1"/>
  <c r="Z4880" i="1" s="1"/>
  <c r="U4881" i="1"/>
  <c r="T4881" i="1" s="1"/>
  <c r="Z4881" i="1" s="1"/>
  <c r="U4882" i="1"/>
  <c r="T4882" i="1" s="1"/>
  <c r="Z4882" i="1" s="1"/>
  <c r="U4883" i="1"/>
  <c r="T4883" i="1" s="1"/>
  <c r="Z4883" i="1" s="1"/>
  <c r="U4884" i="1"/>
  <c r="T4884" i="1" s="1"/>
  <c r="Z4884" i="1" s="1"/>
  <c r="U4885" i="1"/>
  <c r="T4885" i="1" s="1"/>
  <c r="Z4885" i="1" s="1"/>
  <c r="U4886" i="1"/>
  <c r="T4886" i="1" s="1"/>
  <c r="Z4886" i="1" s="1"/>
  <c r="U4887" i="1"/>
  <c r="T4887" i="1" s="1"/>
  <c r="Z4887" i="1" s="1"/>
  <c r="U4888" i="1"/>
  <c r="T4888" i="1" s="1"/>
  <c r="Z4888" i="1" s="1"/>
  <c r="U4889" i="1"/>
  <c r="T4889" i="1" s="1"/>
  <c r="Z4889" i="1" s="1"/>
  <c r="U4890" i="1"/>
  <c r="T4890" i="1" s="1"/>
  <c r="Z4890" i="1" s="1"/>
  <c r="U4891" i="1"/>
  <c r="T4891" i="1" s="1"/>
  <c r="Z4891" i="1" s="1"/>
  <c r="U4892" i="1"/>
  <c r="T4892" i="1" s="1"/>
  <c r="Z4892" i="1" s="1"/>
  <c r="U4893" i="1"/>
  <c r="T4893" i="1" s="1"/>
  <c r="Z4893" i="1" s="1"/>
  <c r="U4894" i="1"/>
  <c r="T4894" i="1" s="1"/>
  <c r="Z4894" i="1" s="1"/>
  <c r="U4895" i="1"/>
  <c r="T4895" i="1" s="1"/>
  <c r="Z4895" i="1" s="1"/>
  <c r="U4896" i="1"/>
  <c r="T4896" i="1" s="1"/>
  <c r="Z4896" i="1" s="1"/>
  <c r="U4897" i="1"/>
  <c r="T4897" i="1" s="1"/>
  <c r="Z4897" i="1" s="1"/>
  <c r="U4898" i="1"/>
  <c r="T4898" i="1" s="1"/>
  <c r="U4899" i="1"/>
  <c r="T4899" i="1" s="1"/>
  <c r="U4900" i="1"/>
  <c r="T4900" i="1" s="1"/>
  <c r="U4901" i="1"/>
  <c r="T4901" i="1" s="1"/>
  <c r="U4902" i="1"/>
  <c r="T4902" i="1" s="1"/>
  <c r="U4903" i="1"/>
  <c r="T4903" i="1" s="1"/>
  <c r="U4904" i="1"/>
  <c r="T4904" i="1" s="1"/>
  <c r="U4905" i="1"/>
  <c r="T4905" i="1" s="1"/>
  <c r="U4906" i="1"/>
  <c r="T4906" i="1" s="1"/>
  <c r="U4907" i="1"/>
  <c r="T4907" i="1" s="1"/>
  <c r="U4908" i="1"/>
  <c r="T4908" i="1" s="1"/>
  <c r="U4909" i="1"/>
  <c r="T4909" i="1" s="1"/>
  <c r="U4910" i="1"/>
  <c r="T4910" i="1" s="1"/>
  <c r="U4911" i="1"/>
  <c r="T4911" i="1" s="1"/>
  <c r="U4912" i="1"/>
  <c r="T4912" i="1" s="1"/>
  <c r="U4913" i="1"/>
  <c r="T4913" i="1" s="1"/>
  <c r="U4914" i="1"/>
  <c r="T4914" i="1" s="1"/>
  <c r="U4915" i="1"/>
  <c r="T4915" i="1" s="1"/>
  <c r="U4916" i="1"/>
  <c r="T4916" i="1" s="1"/>
  <c r="U4917" i="1"/>
  <c r="T4917" i="1" s="1"/>
  <c r="U4918" i="1"/>
  <c r="T4918" i="1" s="1"/>
  <c r="U4919" i="1"/>
  <c r="T4919" i="1" s="1"/>
  <c r="U4920" i="1"/>
  <c r="T4920" i="1" s="1"/>
  <c r="U4921" i="1"/>
  <c r="T4921" i="1" s="1"/>
  <c r="U4922" i="1"/>
  <c r="T4922" i="1" s="1"/>
  <c r="U4923" i="1"/>
  <c r="T4923" i="1" s="1"/>
  <c r="U4924" i="1"/>
  <c r="T4924" i="1" s="1"/>
  <c r="U4925" i="1"/>
  <c r="T4925" i="1" s="1"/>
  <c r="U4926" i="1"/>
  <c r="T4926" i="1" s="1"/>
  <c r="U4927" i="1"/>
  <c r="T4927" i="1" s="1"/>
  <c r="U4928" i="1"/>
  <c r="T4928" i="1" s="1"/>
  <c r="U4929" i="1"/>
  <c r="T4929" i="1" s="1"/>
  <c r="U4930" i="1"/>
  <c r="T4930" i="1" s="1"/>
  <c r="U4931" i="1"/>
  <c r="T4931" i="1" s="1"/>
  <c r="U4932" i="1"/>
  <c r="T4932" i="1" s="1"/>
  <c r="U4933" i="1"/>
  <c r="T4933" i="1" s="1"/>
  <c r="U4934" i="1"/>
  <c r="T4934" i="1" s="1"/>
  <c r="U4935" i="1"/>
  <c r="T4935" i="1" s="1"/>
  <c r="U4936" i="1"/>
  <c r="T4936" i="1" s="1"/>
  <c r="U4937" i="1"/>
  <c r="T4937" i="1" s="1"/>
  <c r="U4938" i="1"/>
  <c r="T4938" i="1" s="1"/>
  <c r="U4939" i="1"/>
  <c r="T4939" i="1" s="1"/>
  <c r="U4940" i="1"/>
  <c r="T4940" i="1" s="1"/>
  <c r="U4941" i="1"/>
  <c r="T4941" i="1" s="1"/>
  <c r="U4942" i="1"/>
  <c r="T4942" i="1" s="1"/>
  <c r="U4943" i="1"/>
  <c r="T4943" i="1" s="1"/>
  <c r="U4944" i="1"/>
  <c r="T4944" i="1" s="1"/>
  <c r="U4945" i="1"/>
  <c r="T4945" i="1" s="1"/>
  <c r="U4946" i="1"/>
  <c r="T4946" i="1" s="1"/>
  <c r="U4947" i="1"/>
  <c r="T4947" i="1" s="1"/>
  <c r="U4948" i="1"/>
  <c r="T4948" i="1" s="1"/>
  <c r="U4949" i="1"/>
  <c r="T4949" i="1" s="1"/>
  <c r="U4950" i="1"/>
  <c r="T4950" i="1" s="1"/>
  <c r="U4951" i="1"/>
  <c r="T4951" i="1" s="1"/>
  <c r="U4952" i="1"/>
  <c r="T4952" i="1" s="1"/>
  <c r="U4953" i="1"/>
  <c r="T4953" i="1" s="1"/>
  <c r="U4954" i="1"/>
  <c r="T4954" i="1" s="1"/>
  <c r="U4955" i="1"/>
  <c r="T4955" i="1" s="1"/>
  <c r="U4956" i="1"/>
  <c r="T4956" i="1" s="1"/>
  <c r="U4957" i="1"/>
  <c r="T4957" i="1" s="1"/>
  <c r="U4958" i="1"/>
  <c r="T4958" i="1" s="1"/>
  <c r="U4959" i="1"/>
  <c r="T4959" i="1" s="1"/>
  <c r="U4960" i="1"/>
  <c r="T4960" i="1" s="1"/>
  <c r="U4961" i="1"/>
  <c r="T4961" i="1" s="1"/>
  <c r="U4962" i="1"/>
  <c r="T4962" i="1" s="1"/>
  <c r="U4963" i="1"/>
  <c r="T4963" i="1" s="1"/>
  <c r="U4964" i="1"/>
  <c r="T4964" i="1" s="1"/>
  <c r="U4965" i="1"/>
  <c r="T4965" i="1" s="1"/>
  <c r="U4966" i="1"/>
  <c r="T4966" i="1" s="1"/>
  <c r="Z4966" i="1" s="1"/>
  <c r="U4967" i="1"/>
  <c r="T4967" i="1" s="1"/>
  <c r="Z4967" i="1" s="1"/>
  <c r="U4968" i="1"/>
  <c r="T4968" i="1" s="1"/>
  <c r="Z4968" i="1" s="1"/>
  <c r="U4969" i="1"/>
  <c r="T4969" i="1" s="1"/>
  <c r="Z4969" i="1" s="1"/>
  <c r="U4970" i="1"/>
  <c r="T4970" i="1" s="1"/>
  <c r="Z4970" i="1" s="1"/>
  <c r="U4971" i="1"/>
  <c r="T4971" i="1" s="1"/>
  <c r="Z4971" i="1" s="1"/>
  <c r="U4972" i="1"/>
  <c r="T4972" i="1" s="1"/>
  <c r="Z4972" i="1" s="1"/>
  <c r="U4973" i="1"/>
  <c r="T4973" i="1" s="1"/>
  <c r="Z4973" i="1" s="1"/>
  <c r="U4974" i="1"/>
  <c r="T4974" i="1" s="1"/>
  <c r="Z4974" i="1" s="1"/>
  <c r="U4975" i="1"/>
  <c r="T4975" i="1" s="1"/>
  <c r="Z4975" i="1" s="1"/>
  <c r="U4976" i="1"/>
  <c r="T4976" i="1" s="1"/>
  <c r="Z4976" i="1" s="1"/>
  <c r="U4977" i="1"/>
  <c r="T4977" i="1" s="1"/>
  <c r="Z4977" i="1" s="1"/>
  <c r="U4978" i="1"/>
  <c r="T4978" i="1" s="1"/>
  <c r="Z4978" i="1" s="1"/>
  <c r="U4979" i="1"/>
  <c r="T4979" i="1" s="1"/>
  <c r="Z4979" i="1" s="1"/>
  <c r="U4980" i="1"/>
  <c r="T4980" i="1" s="1"/>
  <c r="Z4980" i="1" s="1"/>
  <c r="U4981" i="1"/>
  <c r="T4981" i="1" s="1"/>
  <c r="Z4981" i="1" s="1"/>
  <c r="U4982" i="1"/>
  <c r="T4982" i="1" s="1"/>
  <c r="Z4982" i="1" s="1"/>
  <c r="U4983" i="1"/>
  <c r="T4983" i="1" s="1"/>
  <c r="Z4983" i="1" s="1"/>
  <c r="U4984" i="1"/>
  <c r="T4984" i="1" s="1"/>
  <c r="Z4984" i="1" s="1"/>
  <c r="U4985" i="1"/>
  <c r="T4985" i="1" s="1"/>
  <c r="Z4985" i="1" s="1"/>
  <c r="U4986" i="1"/>
  <c r="T4986" i="1" s="1"/>
  <c r="Z4986" i="1" s="1"/>
  <c r="U4987" i="1"/>
  <c r="T4987" i="1" s="1"/>
  <c r="Z4987" i="1" s="1"/>
  <c r="U4988" i="1"/>
  <c r="T4988" i="1" s="1"/>
  <c r="Z4988" i="1" s="1"/>
  <c r="U4989" i="1"/>
  <c r="T4989" i="1" s="1"/>
  <c r="Z4989" i="1" s="1"/>
  <c r="U4990" i="1"/>
  <c r="T4990" i="1" s="1"/>
  <c r="Z4990" i="1" s="1"/>
  <c r="U4991" i="1"/>
  <c r="T4991" i="1" s="1"/>
  <c r="Z4991" i="1" s="1"/>
  <c r="U4992" i="1"/>
  <c r="T4992" i="1" s="1"/>
  <c r="Z4992" i="1" s="1"/>
  <c r="U4993" i="1"/>
  <c r="T4993" i="1" s="1"/>
  <c r="Z4993" i="1" s="1"/>
  <c r="U4994" i="1"/>
  <c r="T4994" i="1" s="1"/>
  <c r="Z4994" i="1" s="1"/>
  <c r="U4995" i="1"/>
  <c r="T4995" i="1" s="1"/>
  <c r="Z4995" i="1" s="1"/>
  <c r="U4996" i="1"/>
  <c r="T4996" i="1" s="1"/>
  <c r="Z4996" i="1" s="1"/>
  <c r="U4997" i="1"/>
  <c r="T4997" i="1" s="1"/>
  <c r="Z4997" i="1" s="1"/>
  <c r="U4998" i="1"/>
  <c r="T4998" i="1" s="1"/>
  <c r="Z4998" i="1" s="1"/>
  <c r="U4999" i="1"/>
  <c r="T4999" i="1" s="1"/>
  <c r="Z4999" i="1" s="1"/>
  <c r="U5000" i="1"/>
  <c r="T5000" i="1" s="1"/>
  <c r="Z5000" i="1" s="1"/>
  <c r="U5001" i="1"/>
  <c r="T5001" i="1" s="1"/>
  <c r="Z5001" i="1" s="1"/>
  <c r="U5002" i="1"/>
  <c r="T5002" i="1" s="1"/>
  <c r="Z5002" i="1" s="1"/>
  <c r="U5003" i="1"/>
  <c r="T5003" i="1" s="1"/>
  <c r="Z5003" i="1" s="1"/>
  <c r="U5004" i="1"/>
  <c r="T5004" i="1" s="1"/>
  <c r="Z5004" i="1" s="1"/>
  <c r="U5005" i="1"/>
  <c r="T5005" i="1" s="1"/>
  <c r="Z5005" i="1" s="1"/>
  <c r="U5006" i="1"/>
  <c r="T5006" i="1" s="1"/>
  <c r="Z5006" i="1" s="1"/>
  <c r="U5007" i="1"/>
  <c r="T5007" i="1" s="1"/>
  <c r="Z5007" i="1" s="1"/>
  <c r="U5008" i="1"/>
  <c r="T5008" i="1" s="1"/>
  <c r="Z5008" i="1" s="1"/>
  <c r="U5009" i="1"/>
  <c r="T5009" i="1" s="1"/>
  <c r="Z5009" i="1" s="1"/>
  <c r="U5010" i="1"/>
  <c r="T5010" i="1" s="1"/>
  <c r="Z5010" i="1" s="1"/>
  <c r="U5011" i="1"/>
  <c r="T5011" i="1" s="1"/>
  <c r="Z5011" i="1" s="1"/>
  <c r="U5012" i="1"/>
  <c r="T5012" i="1" s="1"/>
  <c r="Z5012" i="1" s="1"/>
  <c r="U5013" i="1"/>
  <c r="T5013" i="1" s="1"/>
  <c r="Z5013" i="1" s="1"/>
  <c r="U5014" i="1"/>
  <c r="T5014" i="1" s="1"/>
  <c r="Z5014" i="1" s="1"/>
  <c r="U5015" i="1"/>
  <c r="T5015" i="1" s="1"/>
  <c r="Z5015" i="1" s="1"/>
  <c r="U5016" i="1"/>
  <c r="T5016" i="1" s="1"/>
  <c r="Z5016" i="1" s="1"/>
  <c r="U5017" i="1"/>
  <c r="T5017" i="1" s="1"/>
  <c r="Z5017" i="1" s="1"/>
  <c r="U5018" i="1"/>
  <c r="T5018" i="1" s="1"/>
  <c r="Z5018" i="1" s="1"/>
  <c r="U5019" i="1"/>
  <c r="T5019" i="1" s="1"/>
  <c r="Z5019" i="1" s="1"/>
  <c r="U5020" i="1"/>
  <c r="T5020" i="1" s="1"/>
  <c r="Z5020" i="1" s="1"/>
  <c r="U5021" i="1"/>
  <c r="T5021" i="1" s="1"/>
  <c r="Z5021" i="1" s="1"/>
  <c r="U5022" i="1"/>
  <c r="T5022" i="1" s="1"/>
  <c r="Z5022" i="1" s="1"/>
  <c r="U5023" i="1"/>
  <c r="T5023" i="1" s="1"/>
  <c r="Z5023" i="1" s="1"/>
  <c r="U5024" i="1"/>
  <c r="T5024" i="1" s="1"/>
  <c r="Z5024" i="1" s="1"/>
  <c r="U5025" i="1"/>
  <c r="T5025" i="1" s="1"/>
  <c r="Z5025" i="1" s="1"/>
  <c r="U5026" i="1"/>
  <c r="T5026" i="1" s="1"/>
  <c r="Z5026" i="1" s="1"/>
  <c r="U5027" i="1"/>
  <c r="T5027" i="1" s="1"/>
  <c r="Z5027" i="1" s="1"/>
  <c r="U5028" i="1"/>
  <c r="T5028" i="1" s="1"/>
  <c r="Z5028" i="1" s="1"/>
  <c r="U5029" i="1"/>
  <c r="T5029" i="1" s="1"/>
  <c r="Z5029" i="1" s="1"/>
  <c r="U5030" i="1"/>
  <c r="T5030" i="1" s="1"/>
  <c r="Z5030" i="1" s="1"/>
  <c r="U5031" i="1"/>
  <c r="T5031" i="1" s="1"/>
  <c r="Z5031" i="1" s="1"/>
  <c r="U5032" i="1"/>
  <c r="T5032" i="1" s="1"/>
  <c r="Z5032" i="1" s="1"/>
  <c r="U5033" i="1"/>
  <c r="T5033" i="1" s="1"/>
  <c r="Z5033" i="1" s="1"/>
  <c r="U5034" i="1"/>
  <c r="T5034" i="1" s="1"/>
  <c r="Z5034" i="1" s="1"/>
  <c r="U5035" i="1"/>
  <c r="T5035" i="1" s="1"/>
  <c r="Z5035" i="1" s="1"/>
  <c r="U5036" i="1"/>
  <c r="T5036" i="1" s="1"/>
  <c r="Z5036" i="1" s="1"/>
  <c r="U5037" i="1"/>
  <c r="T5037" i="1" s="1"/>
  <c r="Z5037" i="1" s="1"/>
  <c r="U5038" i="1"/>
  <c r="T5038" i="1" s="1"/>
  <c r="Z5038" i="1" s="1"/>
  <c r="U5039" i="1"/>
  <c r="T5039" i="1" s="1"/>
  <c r="Z5039" i="1" s="1"/>
  <c r="U5040" i="1"/>
  <c r="T5040" i="1" s="1"/>
  <c r="Z5040" i="1" s="1"/>
  <c r="U5041" i="1"/>
  <c r="T5041" i="1" s="1"/>
  <c r="Z5041" i="1" s="1"/>
  <c r="U5042" i="1"/>
  <c r="T5042" i="1" s="1"/>
  <c r="Z5042" i="1" s="1"/>
  <c r="U5043" i="1"/>
  <c r="T5043" i="1" s="1"/>
  <c r="Z5043" i="1" s="1"/>
  <c r="U5044" i="1"/>
  <c r="T5044" i="1" s="1"/>
  <c r="Z5044" i="1" s="1"/>
  <c r="U5045" i="1"/>
  <c r="T5045" i="1" s="1"/>
  <c r="Z5045" i="1" s="1"/>
  <c r="U5046" i="1"/>
  <c r="T5046" i="1" s="1"/>
  <c r="Z5046" i="1" s="1"/>
  <c r="U5047" i="1"/>
  <c r="T5047" i="1" s="1"/>
  <c r="Z5047" i="1" s="1"/>
  <c r="U5048" i="1"/>
  <c r="T5048" i="1" s="1"/>
  <c r="Z5048" i="1" s="1"/>
  <c r="U5049" i="1"/>
  <c r="T5049" i="1" s="1"/>
  <c r="Z5049" i="1" s="1"/>
  <c r="U5050" i="1"/>
  <c r="T5050" i="1" s="1"/>
  <c r="Z5050" i="1" s="1"/>
  <c r="U5051" i="1"/>
  <c r="T5051" i="1" s="1"/>
  <c r="Z5051" i="1" s="1"/>
  <c r="U5052" i="1"/>
  <c r="T5052" i="1" s="1"/>
  <c r="Z5052" i="1" s="1"/>
  <c r="U5053" i="1"/>
  <c r="T5053" i="1" s="1"/>
  <c r="Z5053" i="1" s="1"/>
  <c r="U5054" i="1"/>
  <c r="T5054" i="1" s="1"/>
  <c r="Z5054" i="1" s="1"/>
  <c r="U5055" i="1"/>
  <c r="T5055" i="1" s="1"/>
  <c r="Z5055" i="1" s="1"/>
  <c r="U5056" i="1"/>
  <c r="T5056" i="1" s="1"/>
  <c r="Z5056" i="1" s="1"/>
  <c r="U5057" i="1"/>
  <c r="T5057" i="1" s="1"/>
  <c r="Z5057" i="1" s="1"/>
  <c r="U5058" i="1"/>
  <c r="T5058" i="1" s="1"/>
  <c r="Z5058" i="1" s="1"/>
  <c r="U5059" i="1"/>
  <c r="T5059" i="1" s="1"/>
  <c r="Z5059" i="1" s="1"/>
  <c r="U5060" i="1"/>
  <c r="T5060" i="1" s="1"/>
  <c r="Z5060" i="1" s="1"/>
  <c r="U5061" i="1"/>
  <c r="T5061" i="1" s="1"/>
  <c r="Z5061" i="1" s="1"/>
  <c r="U5062" i="1"/>
  <c r="T5062" i="1" s="1"/>
  <c r="Z5062" i="1" s="1"/>
  <c r="U5063" i="1"/>
  <c r="T5063" i="1" s="1"/>
  <c r="Z5063" i="1" s="1"/>
  <c r="U5064" i="1"/>
  <c r="T5064" i="1" s="1"/>
  <c r="Z5064" i="1" s="1"/>
  <c r="U5065" i="1"/>
  <c r="T5065" i="1" s="1"/>
  <c r="Z5065" i="1" s="1"/>
  <c r="U5066" i="1"/>
  <c r="T5066" i="1" s="1"/>
  <c r="Z5066" i="1" s="1"/>
  <c r="U5067" i="1"/>
  <c r="T5067" i="1" s="1"/>
  <c r="Z5067" i="1" s="1"/>
  <c r="U5068" i="1"/>
  <c r="T5068" i="1" s="1"/>
  <c r="Z5068" i="1" s="1"/>
  <c r="U5069" i="1"/>
  <c r="T5069" i="1" s="1"/>
  <c r="Z5069" i="1" s="1"/>
  <c r="U5070" i="1"/>
  <c r="T5070" i="1" s="1"/>
  <c r="Z5070" i="1" s="1"/>
  <c r="U5071" i="1"/>
  <c r="T5071" i="1" s="1"/>
  <c r="Z5071" i="1" s="1"/>
  <c r="U5072" i="1"/>
  <c r="T5072" i="1" s="1"/>
  <c r="Z5072" i="1" s="1"/>
  <c r="U5073" i="1"/>
  <c r="T5073" i="1" s="1"/>
  <c r="Z5073" i="1" s="1"/>
  <c r="U5074" i="1"/>
  <c r="T5074" i="1" s="1"/>
  <c r="Z5074" i="1" s="1"/>
  <c r="U5075" i="1"/>
  <c r="T5075" i="1" s="1"/>
  <c r="Z5075" i="1" s="1"/>
  <c r="U5076" i="1"/>
  <c r="T5076" i="1" s="1"/>
  <c r="Z5076" i="1" s="1"/>
  <c r="U5077" i="1"/>
  <c r="T5077" i="1" s="1"/>
  <c r="Z5077" i="1" s="1"/>
  <c r="U5078" i="1"/>
  <c r="T5078" i="1" s="1"/>
  <c r="Z5078" i="1" s="1"/>
  <c r="U5079" i="1"/>
  <c r="T5079" i="1" s="1"/>
  <c r="Z5079" i="1" s="1"/>
  <c r="U5080" i="1"/>
  <c r="T5080" i="1" s="1"/>
  <c r="Z5080" i="1" s="1"/>
  <c r="U5081" i="1"/>
  <c r="T5081" i="1" s="1"/>
  <c r="Z5081" i="1" s="1"/>
  <c r="U5082" i="1"/>
  <c r="T5082" i="1" s="1"/>
  <c r="Z5082" i="1" s="1"/>
  <c r="U5083" i="1"/>
  <c r="T5083" i="1" s="1"/>
  <c r="Z5083" i="1" s="1"/>
  <c r="U5084" i="1"/>
  <c r="T5084" i="1" s="1"/>
  <c r="Z5084" i="1" s="1"/>
  <c r="U5085" i="1"/>
  <c r="T5085" i="1" s="1"/>
  <c r="Z5085" i="1" s="1"/>
  <c r="U5086" i="1"/>
  <c r="T5086" i="1" s="1"/>
  <c r="Z5086" i="1" s="1"/>
  <c r="U5087" i="1"/>
  <c r="T5087" i="1" s="1"/>
  <c r="Z5087" i="1" s="1"/>
  <c r="U5088" i="1"/>
  <c r="T5088" i="1" s="1"/>
  <c r="Z5088" i="1" s="1"/>
  <c r="U5089" i="1"/>
  <c r="T5089" i="1" s="1"/>
  <c r="Z5089" i="1" s="1"/>
  <c r="U5090" i="1"/>
  <c r="T5090" i="1" s="1"/>
  <c r="Z5090" i="1" s="1"/>
  <c r="U5091" i="1"/>
  <c r="T5091" i="1" s="1"/>
  <c r="Z5091" i="1" s="1"/>
  <c r="U5092" i="1"/>
  <c r="T5092" i="1" s="1"/>
  <c r="Z5092" i="1" s="1"/>
  <c r="U5093" i="1"/>
  <c r="T5093" i="1" s="1"/>
  <c r="Z5093" i="1" s="1"/>
  <c r="U5094" i="1"/>
  <c r="T5094" i="1" s="1"/>
  <c r="Z5094" i="1" s="1"/>
  <c r="U5095" i="1"/>
  <c r="T5095" i="1" s="1"/>
  <c r="Z5095" i="1" s="1"/>
  <c r="U5096" i="1"/>
  <c r="T5096" i="1" s="1"/>
  <c r="Z5096" i="1" s="1"/>
  <c r="U5097" i="1"/>
  <c r="T5097" i="1" s="1"/>
  <c r="Z5097" i="1" s="1"/>
  <c r="U5098" i="1"/>
  <c r="T5098" i="1" s="1"/>
  <c r="Z5098" i="1" s="1"/>
  <c r="U5099" i="1"/>
  <c r="T5099" i="1" s="1"/>
  <c r="Z5099" i="1" s="1"/>
  <c r="U5100" i="1"/>
  <c r="T5100" i="1" s="1"/>
  <c r="Z5100" i="1" s="1"/>
  <c r="U5101" i="1"/>
  <c r="T5101" i="1" s="1"/>
  <c r="Z5101" i="1" s="1"/>
  <c r="U5102" i="1"/>
  <c r="T5102" i="1" s="1"/>
  <c r="Z5102" i="1" s="1"/>
  <c r="U5103" i="1"/>
  <c r="T5103" i="1" s="1"/>
  <c r="Z5103" i="1" s="1"/>
  <c r="U5104" i="1"/>
  <c r="T5104" i="1" s="1"/>
  <c r="Z5104" i="1" s="1"/>
  <c r="U5105" i="1"/>
  <c r="T5105" i="1" s="1"/>
  <c r="Z5105" i="1" s="1"/>
  <c r="U5106" i="1"/>
  <c r="T5106" i="1" s="1"/>
  <c r="Z5106" i="1" s="1"/>
  <c r="U5107" i="1"/>
  <c r="T5107" i="1" s="1"/>
  <c r="Z5107" i="1" s="1"/>
  <c r="U5108" i="1"/>
  <c r="T5108" i="1" s="1"/>
  <c r="Z5108" i="1" s="1"/>
  <c r="U5109" i="1"/>
  <c r="T5109" i="1" s="1"/>
  <c r="Z5109" i="1" s="1"/>
  <c r="U5110" i="1"/>
  <c r="T5110" i="1" s="1"/>
  <c r="Z5110" i="1" s="1"/>
  <c r="U5111" i="1"/>
  <c r="T5111" i="1" s="1"/>
  <c r="Z5111" i="1" s="1"/>
  <c r="U5112" i="1"/>
  <c r="T5112" i="1" s="1"/>
  <c r="Z5112" i="1" s="1"/>
  <c r="U5113" i="1"/>
  <c r="T5113" i="1" s="1"/>
  <c r="Z5113" i="1" s="1"/>
  <c r="U5114" i="1"/>
  <c r="T5114" i="1" s="1"/>
  <c r="Z5114" i="1" s="1"/>
  <c r="U5115" i="1"/>
  <c r="T5115" i="1" s="1"/>
  <c r="Z5115" i="1" s="1"/>
  <c r="U5116" i="1"/>
  <c r="T5116" i="1" s="1"/>
  <c r="Z5116" i="1" s="1"/>
  <c r="U5117" i="1"/>
  <c r="T5117" i="1" s="1"/>
  <c r="Z5117" i="1" s="1"/>
  <c r="U5118" i="1"/>
  <c r="T5118" i="1" s="1"/>
  <c r="Z5118" i="1" s="1"/>
  <c r="U5119" i="1"/>
  <c r="T5119" i="1" s="1"/>
  <c r="Z5119" i="1" s="1"/>
  <c r="U5120" i="1"/>
  <c r="T5120" i="1" s="1"/>
  <c r="Z5120" i="1" s="1"/>
  <c r="U5121" i="1"/>
  <c r="T5121" i="1" s="1"/>
  <c r="Z5121" i="1" s="1"/>
  <c r="U5122" i="1"/>
  <c r="T5122" i="1" s="1"/>
  <c r="Z5122" i="1" s="1"/>
  <c r="U5123" i="1"/>
  <c r="T5123" i="1" s="1"/>
  <c r="Z5123" i="1" s="1"/>
  <c r="U5124" i="1"/>
  <c r="T5124" i="1" s="1"/>
  <c r="Z5124" i="1" s="1"/>
  <c r="U5125" i="1"/>
  <c r="T5125" i="1" s="1"/>
  <c r="Z5125" i="1" s="1"/>
  <c r="U5126" i="1"/>
  <c r="T5126" i="1" s="1"/>
  <c r="Z5126" i="1" s="1"/>
  <c r="U5127" i="1"/>
  <c r="T5127" i="1" s="1"/>
  <c r="Z5127" i="1" s="1"/>
  <c r="U5128" i="1"/>
  <c r="T5128" i="1" s="1"/>
  <c r="Z5128" i="1" s="1"/>
  <c r="U5129" i="1"/>
  <c r="T5129" i="1" s="1"/>
  <c r="Z5129" i="1" s="1"/>
  <c r="U5130" i="1"/>
  <c r="T5130" i="1" s="1"/>
  <c r="Z5130" i="1" s="1"/>
  <c r="U5131" i="1"/>
  <c r="T5131" i="1" s="1"/>
  <c r="Z5131" i="1" s="1"/>
  <c r="U5132" i="1"/>
  <c r="T5132" i="1" s="1"/>
  <c r="Z5132" i="1" s="1"/>
  <c r="U5133" i="1"/>
  <c r="T5133" i="1" s="1"/>
  <c r="Z5133" i="1" s="1"/>
  <c r="U5134" i="1"/>
  <c r="T5134" i="1" s="1"/>
  <c r="Z5134" i="1" s="1"/>
  <c r="U5135" i="1"/>
  <c r="T5135" i="1" s="1"/>
  <c r="Z5135" i="1" s="1"/>
  <c r="U5136" i="1"/>
  <c r="T5136" i="1" s="1"/>
  <c r="Z5136" i="1" s="1"/>
  <c r="U5137" i="1"/>
  <c r="T5137" i="1" s="1"/>
  <c r="Z5137" i="1" s="1"/>
  <c r="U5138" i="1"/>
  <c r="T5138" i="1" s="1"/>
  <c r="Z5138" i="1" s="1"/>
  <c r="U5139" i="1"/>
  <c r="T5139" i="1" s="1"/>
  <c r="Z5139" i="1" s="1"/>
  <c r="U5140" i="1"/>
  <c r="T5140" i="1" s="1"/>
  <c r="Z5140" i="1" s="1"/>
  <c r="U5141" i="1"/>
  <c r="T5141" i="1" s="1"/>
  <c r="Z5141" i="1" s="1"/>
  <c r="U5142" i="1"/>
  <c r="T5142" i="1" s="1"/>
  <c r="Z5142" i="1" s="1"/>
  <c r="U5143" i="1"/>
  <c r="T5143" i="1" s="1"/>
  <c r="Z5143" i="1" s="1"/>
  <c r="U5144" i="1"/>
  <c r="T5144" i="1" s="1"/>
  <c r="Z5144" i="1" s="1"/>
  <c r="U5145" i="1"/>
  <c r="T5145" i="1" s="1"/>
  <c r="Z5145" i="1" s="1"/>
  <c r="U5146" i="1"/>
  <c r="T5146" i="1" s="1"/>
  <c r="Z5146" i="1" s="1"/>
  <c r="U5147" i="1"/>
  <c r="T5147" i="1" s="1"/>
  <c r="Z5147" i="1" s="1"/>
  <c r="U5148" i="1"/>
  <c r="T5148" i="1" s="1"/>
  <c r="Z5148" i="1" s="1"/>
  <c r="U5149" i="1"/>
  <c r="T5149" i="1" s="1"/>
  <c r="Z5149" i="1" s="1"/>
  <c r="U5150" i="1"/>
  <c r="T5150" i="1" s="1"/>
  <c r="Z5150" i="1" s="1"/>
  <c r="U5151" i="1"/>
  <c r="T5151" i="1" s="1"/>
  <c r="Z5151" i="1" s="1"/>
  <c r="U5152" i="1"/>
  <c r="T5152" i="1" s="1"/>
  <c r="Z5152" i="1" s="1"/>
  <c r="U5153" i="1"/>
  <c r="T5153" i="1" s="1"/>
  <c r="Z5153" i="1" s="1"/>
  <c r="U5154" i="1"/>
  <c r="T5154" i="1" s="1"/>
  <c r="Z5154" i="1" s="1"/>
  <c r="U5155" i="1"/>
  <c r="T5155" i="1" s="1"/>
  <c r="Z5155" i="1" s="1"/>
  <c r="U5156" i="1"/>
  <c r="T5156" i="1" s="1"/>
  <c r="Z5156" i="1" s="1"/>
  <c r="U5157" i="1"/>
  <c r="T5157" i="1" s="1"/>
  <c r="Z5157" i="1" s="1"/>
  <c r="U5158" i="1"/>
  <c r="T5158" i="1" s="1"/>
  <c r="Z5158" i="1" s="1"/>
  <c r="U5159" i="1"/>
  <c r="T5159" i="1" s="1"/>
  <c r="Z5159" i="1" s="1"/>
  <c r="U5160" i="1"/>
  <c r="T5160" i="1" s="1"/>
  <c r="Z5160" i="1" s="1"/>
  <c r="U5161" i="1"/>
  <c r="T5161" i="1" s="1"/>
  <c r="Z5161" i="1" s="1"/>
  <c r="U5162" i="1"/>
  <c r="T5162" i="1" s="1"/>
  <c r="Z5162" i="1" s="1"/>
  <c r="U5163" i="1"/>
  <c r="T5163" i="1" s="1"/>
  <c r="Z5163" i="1" s="1"/>
  <c r="U5164" i="1"/>
  <c r="T5164" i="1" s="1"/>
  <c r="Z5164" i="1" s="1"/>
  <c r="U5165" i="1"/>
  <c r="T5165" i="1" s="1"/>
  <c r="Z5165" i="1" s="1"/>
  <c r="U5166" i="1"/>
  <c r="T5166" i="1" s="1"/>
  <c r="Z5166" i="1" s="1"/>
  <c r="U5167" i="1"/>
  <c r="T5167" i="1" s="1"/>
  <c r="Z5167" i="1" s="1"/>
  <c r="U5168" i="1"/>
  <c r="T5168" i="1" s="1"/>
  <c r="Z5168" i="1" s="1"/>
  <c r="U5169" i="1"/>
  <c r="T5169" i="1" s="1"/>
  <c r="Z5169" i="1" s="1"/>
  <c r="U5170" i="1"/>
  <c r="T5170" i="1" s="1"/>
  <c r="Z5170" i="1" s="1"/>
  <c r="U5171" i="1"/>
  <c r="T5171" i="1" s="1"/>
  <c r="Z5171" i="1" s="1"/>
  <c r="U5172" i="1"/>
  <c r="T5172" i="1" s="1"/>
  <c r="Z5172" i="1" s="1"/>
  <c r="U5173" i="1"/>
  <c r="T5173" i="1" s="1"/>
  <c r="Z5173" i="1" s="1"/>
  <c r="U5174" i="1"/>
  <c r="T5174" i="1" s="1"/>
  <c r="Z5174" i="1" s="1"/>
  <c r="U5175" i="1"/>
  <c r="T5175" i="1" s="1"/>
  <c r="Z5175" i="1" s="1"/>
  <c r="U5176" i="1"/>
  <c r="T5176" i="1" s="1"/>
  <c r="Z5176" i="1" s="1"/>
  <c r="U5177" i="1"/>
  <c r="T5177" i="1" s="1"/>
  <c r="Z5177" i="1" s="1"/>
  <c r="U5178" i="1"/>
  <c r="T5178" i="1" s="1"/>
  <c r="Z5178" i="1" s="1"/>
  <c r="U5179" i="1"/>
  <c r="T5179" i="1" s="1"/>
  <c r="Z5179" i="1" s="1"/>
  <c r="U5180" i="1"/>
  <c r="T5180" i="1" s="1"/>
  <c r="Z5180" i="1" s="1"/>
  <c r="U5181" i="1"/>
  <c r="T5181" i="1" s="1"/>
  <c r="Z5181" i="1" s="1"/>
  <c r="U5182" i="1"/>
  <c r="T5182" i="1" s="1"/>
  <c r="Z5182" i="1" s="1"/>
  <c r="U5183" i="1"/>
  <c r="T5183" i="1" s="1"/>
  <c r="Z5183" i="1" s="1"/>
  <c r="U5184" i="1"/>
  <c r="T5184" i="1" s="1"/>
  <c r="Z5184" i="1" s="1"/>
  <c r="U5185" i="1"/>
  <c r="T5185" i="1" s="1"/>
  <c r="Z5185" i="1" s="1"/>
  <c r="U5186" i="1"/>
  <c r="T5186" i="1" s="1"/>
  <c r="Z5186" i="1" s="1"/>
  <c r="U5187" i="1"/>
  <c r="T5187" i="1" s="1"/>
  <c r="Z5187" i="1" s="1"/>
  <c r="U5188" i="1"/>
  <c r="T5188" i="1" s="1"/>
  <c r="Z5188" i="1" s="1"/>
  <c r="U5189" i="1"/>
  <c r="T5189" i="1" s="1"/>
  <c r="Z5189" i="1" s="1"/>
  <c r="U5190" i="1"/>
  <c r="T5190" i="1" s="1"/>
  <c r="Z5190" i="1" s="1"/>
  <c r="U5191" i="1"/>
  <c r="T5191" i="1" s="1"/>
  <c r="Z5191" i="1" s="1"/>
  <c r="U5192" i="1"/>
  <c r="T5192" i="1" s="1"/>
  <c r="Z5192" i="1" s="1"/>
  <c r="U5193" i="1"/>
  <c r="T5193" i="1" s="1"/>
  <c r="Z5193" i="1" s="1"/>
  <c r="U5194" i="1"/>
  <c r="T5194" i="1" s="1"/>
  <c r="Z5194" i="1" s="1"/>
  <c r="U5195" i="1"/>
  <c r="T5195" i="1" s="1"/>
  <c r="Z5195" i="1" s="1"/>
  <c r="U5196" i="1"/>
  <c r="T5196" i="1" s="1"/>
  <c r="Z5196" i="1" s="1"/>
  <c r="U5197" i="1"/>
  <c r="T5197" i="1" s="1"/>
  <c r="Z5197" i="1" s="1"/>
  <c r="U5198" i="1"/>
  <c r="T5198" i="1" s="1"/>
  <c r="Z5198" i="1" s="1"/>
  <c r="U5199" i="1"/>
  <c r="T5199" i="1" s="1"/>
  <c r="Z5199" i="1" s="1"/>
  <c r="U5200" i="1"/>
  <c r="T5200" i="1" s="1"/>
  <c r="Z5200" i="1" s="1"/>
  <c r="U5201" i="1"/>
  <c r="T5201" i="1" s="1"/>
  <c r="Z5201" i="1" s="1"/>
  <c r="U5202" i="1"/>
  <c r="T5202" i="1" s="1"/>
  <c r="Z5202" i="1" s="1"/>
  <c r="U5203" i="1"/>
  <c r="T5203" i="1" s="1"/>
  <c r="Z5203" i="1" s="1"/>
  <c r="U5204" i="1"/>
  <c r="T5204" i="1" s="1"/>
  <c r="Z5204" i="1" s="1"/>
  <c r="U5205" i="1"/>
  <c r="T5205" i="1" s="1"/>
  <c r="Z5205" i="1" s="1"/>
  <c r="U5206" i="1"/>
  <c r="T5206" i="1" s="1"/>
  <c r="Z5206" i="1" s="1"/>
  <c r="U5207" i="1"/>
  <c r="T5207" i="1" s="1"/>
  <c r="Z5207" i="1" s="1"/>
  <c r="U5208" i="1"/>
  <c r="T5208" i="1" s="1"/>
  <c r="Z5208" i="1" s="1"/>
  <c r="U5209" i="1"/>
  <c r="T5209" i="1" s="1"/>
  <c r="Z5209" i="1" s="1"/>
  <c r="U5210" i="1"/>
  <c r="T5210" i="1" s="1"/>
  <c r="Z5210" i="1" s="1"/>
  <c r="U5211" i="1"/>
  <c r="T5211" i="1" s="1"/>
  <c r="Z5211" i="1" s="1"/>
  <c r="U5212" i="1"/>
  <c r="T5212" i="1" s="1"/>
  <c r="Z5212" i="1" s="1"/>
  <c r="U5213" i="1"/>
  <c r="T5213" i="1" s="1"/>
  <c r="Z5213" i="1" s="1"/>
  <c r="U5214" i="1"/>
  <c r="T5214" i="1" s="1"/>
  <c r="Z5214" i="1" s="1"/>
  <c r="U5215" i="1"/>
  <c r="T5215" i="1" s="1"/>
  <c r="Z5215" i="1" s="1"/>
  <c r="U5216" i="1"/>
  <c r="T5216" i="1" s="1"/>
  <c r="Z5216" i="1" s="1"/>
  <c r="U5217" i="1"/>
  <c r="T5217" i="1" s="1"/>
  <c r="Z5217" i="1" s="1"/>
  <c r="U5218" i="1"/>
  <c r="T5218" i="1" s="1"/>
  <c r="Z5218" i="1" s="1"/>
  <c r="U5219" i="1"/>
  <c r="T5219" i="1" s="1"/>
  <c r="Z5219" i="1" s="1"/>
  <c r="U5220" i="1"/>
  <c r="T5220" i="1" s="1"/>
  <c r="Z5220" i="1" s="1"/>
  <c r="U5221" i="1"/>
  <c r="T5221" i="1" s="1"/>
  <c r="Z5221" i="1" s="1"/>
  <c r="U5222" i="1"/>
  <c r="T5222" i="1" s="1"/>
  <c r="Z5222" i="1" s="1"/>
  <c r="U5223" i="1"/>
  <c r="T5223" i="1" s="1"/>
  <c r="Z5223" i="1" s="1"/>
  <c r="U5224" i="1"/>
  <c r="T5224" i="1" s="1"/>
  <c r="Z5224" i="1" s="1"/>
  <c r="U5225" i="1"/>
  <c r="T5225" i="1" s="1"/>
  <c r="Z5225" i="1" s="1"/>
  <c r="U5226" i="1"/>
  <c r="T5226" i="1" s="1"/>
  <c r="Z5226" i="1" s="1"/>
  <c r="U5227" i="1"/>
  <c r="T5227" i="1" s="1"/>
  <c r="Z5227" i="1" s="1"/>
  <c r="U5228" i="1"/>
  <c r="T5228" i="1" s="1"/>
  <c r="Z5228" i="1" s="1"/>
  <c r="U5229" i="1"/>
  <c r="T5229" i="1" s="1"/>
  <c r="Z5229" i="1" s="1"/>
  <c r="U5230" i="1"/>
  <c r="T5230" i="1" s="1"/>
  <c r="Z5230" i="1" s="1"/>
  <c r="U5231" i="1"/>
  <c r="T5231" i="1" s="1"/>
  <c r="Z5231" i="1" s="1"/>
  <c r="U5232" i="1"/>
  <c r="T5232" i="1" s="1"/>
  <c r="Z5232" i="1" s="1"/>
  <c r="U5233" i="1"/>
  <c r="T5233" i="1" s="1"/>
  <c r="Z5233" i="1" s="1"/>
  <c r="U5234" i="1"/>
  <c r="T5234" i="1" s="1"/>
  <c r="Z5234" i="1" s="1"/>
  <c r="U5235" i="1"/>
  <c r="T5235" i="1" s="1"/>
  <c r="Z5235" i="1" s="1"/>
  <c r="U5236" i="1"/>
  <c r="T5236" i="1" s="1"/>
  <c r="Z5236" i="1" s="1"/>
  <c r="U5237" i="1"/>
  <c r="T5237" i="1" s="1"/>
  <c r="Z5237" i="1" s="1"/>
  <c r="U5238" i="1"/>
  <c r="T5238" i="1" s="1"/>
  <c r="Z5238" i="1" s="1"/>
  <c r="U5239" i="1"/>
  <c r="T5239" i="1" s="1"/>
  <c r="Z5239" i="1" s="1"/>
  <c r="U5240" i="1"/>
  <c r="T5240" i="1" s="1"/>
  <c r="Z5240" i="1" s="1"/>
  <c r="U5241" i="1"/>
  <c r="T5241" i="1" s="1"/>
  <c r="Z5241" i="1" s="1"/>
  <c r="U5242" i="1"/>
  <c r="T5242" i="1" s="1"/>
  <c r="Z5242" i="1" s="1"/>
  <c r="U5243" i="1"/>
  <c r="T5243" i="1" s="1"/>
  <c r="Z5243" i="1" s="1"/>
  <c r="U5244" i="1"/>
  <c r="T5244" i="1" s="1"/>
  <c r="Z5244" i="1" s="1"/>
  <c r="U5245" i="1"/>
  <c r="T5245" i="1" s="1"/>
  <c r="Z5245" i="1" s="1"/>
  <c r="U5246" i="1"/>
  <c r="T5246" i="1" s="1"/>
  <c r="Z5246" i="1" s="1"/>
  <c r="U5247" i="1"/>
  <c r="T5247" i="1" s="1"/>
  <c r="Z5247" i="1" s="1"/>
  <c r="U5248" i="1"/>
  <c r="T5248" i="1" s="1"/>
  <c r="Z5248" i="1" s="1"/>
  <c r="U5249" i="1"/>
  <c r="T5249" i="1" s="1"/>
  <c r="Z5249" i="1" s="1"/>
  <c r="U5250" i="1"/>
  <c r="T5250" i="1" s="1"/>
  <c r="Z5250" i="1" s="1"/>
  <c r="U5251" i="1"/>
  <c r="T5251" i="1" s="1"/>
  <c r="Z5251" i="1" s="1"/>
  <c r="U5252" i="1"/>
  <c r="T5252" i="1" s="1"/>
  <c r="Z5252" i="1" s="1"/>
  <c r="U5253" i="1"/>
  <c r="T5253" i="1" s="1"/>
  <c r="Z5253" i="1" s="1"/>
  <c r="U5254" i="1"/>
  <c r="T5254" i="1" s="1"/>
  <c r="Z5254" i="1" s="1"/>
  <c r="U5255" i="1"/>
  <c r="T5255" i="1" s="1"/>
  <c r="Z5255" i="1" s="1"/>
  <c r="U5256" i="1"/>
  <c r="T5256" i="1" s="1"/>
  <c r="Z5256" i="1" s="1"/>
  <c r="U5257" i="1"/>
  <c r="T5257" i="1" s="1"/>
  <c r="Z5257" i="1" s="1"/>
  <c r="U5258" i="1"/>
  <c r="T5258" i="1" s="1"/>
  <c r="Z5258" i="1" s="1"/>
  <c r="U5259" i="1"/>
  <c r="T5259" i="1" s="1"/>
  <c r="Z5259" i="1" s="1"/>
  <c r="U5260" i="1"/>
  <c r="T5260" i="1" s="1"/>
  <c r="Z5260" i="1" s="1"/>
  <c r="U5261" i="1"/>
  <c r="T5261" i="1" s="1"/>
  <c r="Z5261" i="1" s="1"/>
  <c r="U5262" i="1"/>
  <c r="T5262" i="1" s="1"/>
  <c r="Z5262" i="1" s="1"/>
  <c r="U5263" i="1"/>
  <c r="T5263" i="1" s="1"/>
  <c r="Z5263" i="1" s="1"/>
  <c r="U5264" i="1"/>
  <c r="T5264" i="1" s="1"/>
  <c r="Z5264" i="1" s="1"/>
  <c r="U5265" i="1"/>
  <c r="T5265" i="1" s="1"/>
  <c r="Z5265" i="1" s="1"/>
  <c r="U5266" i="1"/>
  <c r="T5266" i="1" s="1"/>
  <c r="Z5266" i="1" s="1"/>
  <c r="U5267" i="1"/>
  <c r="T5267" i="1" s="1"/>
  <c r="Z5267" i="1" s="1"/>
  <c r="U5268" i="1"/>
  <c r="T5268" i="1" s="1"/>
  <c r="Z5268" i="1" s="1"/>
  <c r="U5269" i="1"/>
  <c r="T5269" i="1" s="1"/>
  <c r="Z5269" i="1" s="1"/>
  <c r="U5270" i="1"/>
  <c r="T5270" i="1" s="1"/>
  <c r="Z5270" i="1" s="1"/>
  <c r="U5271" i="1"/>
  <c r="T5271" i="1" s="1"/>
  <c r="Z5271" i="1" s="1"/>
  <c r="U5272" i="1"/>
  <c r="T5272" i="1" s="1"/>
  <c r="Z5272" i="1" s="1"/>
  <c r="U5273" i="1"/>
  <c r="T5273" i="1" s="1"/>
  <c r="Z5273" i="1" s="1"/>
  <c r="U5274" i="1"/>
  <c r="T5274" i="1" s="1"/>
  <c r="Z5274" i="1" s="1"/>
  <c r="U5275" i="1"/>
  <c r="T5275" i="1" s="1"/>
  <c r="Z5275" i="1" s="1"/>
  <c r="U5276" i="1"/>
  <c r="T5276" i="1" s="1"/>
  <c r="Z5276" i="1" s="1"/>
  <c r="U5277" i="1"/>
  <c r="T5277" i="1" s="1"/>
  <c r="Z5277" i="1" s="1"/>
  <c r="U5278" i="1"/>
  <c r="T5278" i="1" s="1"/>
  <c r="Z5278" i="1" s="1"/>
  <c r="U5279" i="1"/>
  <c r="T5279" i="1" s="1"/>
  <c r="Z5279" i="1" s="1"/>
  <c r="U5280" i="1"/>
  <c r="T5280" i="1" s="1"/>
  <c r="Z5280" i="1" s="1"/>
  <c r="U5281" i="1"/>
  <c r="T5281" i="1" s="1"/>
  <c r="Z5281" i="1" s="1"/>
  <c r="U5282" i="1"/>
  <c r="T5282" i="1" s="1"/>
  <c r="Z5282" i="1" s="1"/>
  <c r="U5283" i="1"/>
  <c r="T5283" i="1" s="1"/>
  <c r="Z5283" i="1" s="1"/>
  <c r="U5284" i="1"/>
  <c r="T5284" i="1" s="1"/>
  <c r="Z5284" i="1" s="1"/>
  <c r="U5285" i="1"/>
  <c r="T5285" i="1" s="1"/>
  <c r="Z5285" i="1" s="1"/>
  <c r="U5286" i="1"/>
  <c r="T5286" i="1" s="1"/>
  <c r="Z5286" i="1" s="1"/>
  <c r="U5287" i="1"/>
  <c r="T5287" i="1" s="1"/>
  <c r="Z5287" i="1" s="1"/>
  <c r="U5288" i="1"/>
  <c r="T5288" i="1" s="1"/>
  <c r="Z5288" i="1" s="1"/>
  <c r="U5289" i="1"/>
  <c r="T5289" i="1" s="1"/>
  <c r="Z5289" i="1" s="1"/>
  <c r="U5290" i="1"/>
  <c r="T5290" i="1" s="1"/>
  <c r="Z5290" i="1" s="1"/>
  <c r="U5291" i="1"/>
  <c r="T5291" i="1" s="1"/>
  <c r="Z5291" i="1" s="1"/>
  <c r="U5292" i="1"/>
  <c r="T5292" i="1" s="1"/>
  <c r="Z5292" i="1" s="1"/>
  <c r="U5293" i="1"/>
  <c r="T5293" i="1" s="1"/>
  <c r="Z5293" i="1" s="1"/>
  <c r="U5294" i="1"/>
  <c r="T5294" i="1" s="1"/>
  <c r="Z5294" i="1" s="1"/>
  <c r="U5295" i="1"/>
  <c r="T5295" i="1" s="1"/>
  <c r="Z5295" i="1" s="1"/>
  <c r="U5296" i="1"/>
  <c r="T5296" i="1" s="1"/>
  <c r="Z5296" i="1" s="1"/>
  <c r="U5297" i="1"/>
  <c r="T5297" i="1" s="1"/>
  <c r="Z5297" i="1" s="1"/>
  <c r="U5298" i="1"/>
  <c r="T5298" i="1" s="1"/>
  <c r="Z5298" i="1" s="1"/>
  <c r="U5299" i="1"/>
  <c r="T5299" i="1" s="1"/>
  <c r="Z5299" i="1" s="1"/>
  <c r="U5300" i="1"/>
  <c r="T5300" i="1" s="1"/>
  <c r="Z5300" i="1" s="1"/>
  <c r="U5301" i="1"/>
  <c r="T5301" i="1" s="1"/>
  <c r="Z5301" i="1" s="1"/>
  <c r="U5302" i="1"/>
  <c r="T5302" i="1" s="1"/>
  <c r="Z5302" i="1" s="1"/>
  <c r="U5303" i="1"/>
  <c r="T5303" i="1" s="1"/>
  <c r="Z5303" i="1" s="1"/>
  <c r="U5304" i="1"/>
  <c r="T5304" i="1" s="1"/>
  <c r="Z5304" i="1" s="1"/>
  <c r="U5305" i="1"/>
  <c r="T5305" i="1" s="1"/>
  <c r="Z5305" i="1" s="1"/>
  <c r="U5306" i="1"/>
  <c r="T5306" i="1" s="1"/>
  <c r="Z5306" i="1" s="1"/>
  <c r="U5307" i="1"/>
  <c r="T5307" i="1" s="1"/>
  <c r="Z5307" i="1" s="1"/>
  <c r="U5308" i="1"/>
  <c r="T5308" i="1" s="1"/>
  <c r="Z5308" i="1" s="1"/>
  <c r="U5309" i="1"/>
  <c r="T5309" i="1" s="1"/>
  <c r="Z5309" i="1" s="1"/>
  <c r="U5310" i="1"/>
  <c r="T5310" i="1" s="1"/>
  <c r="Z5310" i="1" s="1"/>
  <c r="U5311" i="1"/>
  <c r="T5311" i="1" s="1"/>
  <c r="Z5311" i="1" s="1"/>
  <c r="U5312" i="1"/>
  <c r="T5312" i="1" s="1"/>
  <c r="Z5312" i="1" s="1"/>
  <c r="U5313" i="1"/>
  <c r="T5313" i="1" s="1"/>
  <c r="Z5313" i="1" s="1"/>
  <c r="U5314" i="1"/>
  <c r="T5314" i="1" s="1"/>
  <c r="Z5314" i="1" s="1"/>
  <c r="U5315" i="1"/>
  <c r="T5315" i="1" s="1"/>
  <c r="Z5315" i="1" s="1"/>
  <c r="U5316" i="1"/>
  <c r="T5316" i="1" s="1"/>
  <c r="Z5316" i="1" s="1"/>
  <c r="U5317" i="1"/>
  <c r="T5317" i="1" s="1"/>
  <c r="Z5317" i="1" s="1"/>
  <c r="U5318" i="1"/>
  <c r="T5318" i="1" s="1"/>
  <c r="Z5318" i="1" s="1"/>
  <c r="U5319" i="1"/>
  <c r="T5319" i="1" s="1"/>
  <c r="Z5319" i="1" s="1"/>
  <c r="U5320" i="1"/>
  <c r="T5320" i="1" s="1"/>
  <c r="Z5320" i="1" s="1"/>
  <c r="U5321" i="1"/>
  <c r="T5321" i="1" s="1"/>
  <c r="Z5321" i="1" s="1"/>
  <c r="U5322" i="1"/>
  <c r="T5322" i="1" s="1"/>
  <c r="Z5322" i="1" s="1"/>
  <c r="U5323" i="1"/>
  <c r="T5323" i="1" s="1"/>
  <c r="Z5323" i="1" s="1"/>
  <c r="U5324" i="1"/>
  <c r="T5324" i="1" s="1"/>
  <c r="Z5324" i="1" s="1"/>
  <c r="U5325" i="1"/>
  <c r="T5325" i="1" s="1"/>
  <c r="Z5325" i="1" s="1"/>
  <c r="U5326" i="1"/>
  <c r="T5326" i="1" s="1"/>
  <c r="Z5326" i="1" s="1"/>
  <c r="U5327" i="1"/>
  <c r="T5327" i="1" s="1"/>
  <c r="Z5327" i="1" s="1"/>
  <c r="U5328" i="1"/>
  <c r="T5328" i="1" s="1"/>
  <c r="Z5328" i="1" s="1"/>
  <c r="U5329" i="1"/>
  <c r="T5329" i="1" s="1"/>
  <c r="Z5329" i="1" s="1"/>
  <c r="U5330" i="1"/>
  <c r="T5330" i="1" s="1"/>
  <c r="Z5330" i="1" s="1"/>
  <c r="U5331" i="1"/>
  <c r="T5331" i="1" s="1"/>
  <c r="Z5331" i="1" s="1"/>
  <c r="U5332" i="1"/>
  <c r="T5332" i="1" s="1"/>
  <c r="Z5332" i="1" s="1"/>
  <c r="U5333" i="1"/>
  <c r="T5333" i="1" s="1"/>
  <c r="Z5333" i="1" s="1"/>
  <c r="U5334" i="1"/>
  <c r="T5334" i="1" s="1"/>
  <c r="Z5334" i="1" s="1"/>
  <c r="U5335" i="1"/>
  <c r="T5335" i="1" s="1"/>
  <c r="Z5335" i="1" s="1"/>
  <c r="U5336" i="1"/>
  <c r="T5336" i="1" s="1"/>
  <c r="Z5336" i="1" s="1"/>
  <c r="U5337" i="1"/>
  <c r="T5337" i="1" s="1"/>
  <c r="Z5337" i="1" s="1"/>
  <c r="U5338" i="1"/>
  <c r="T5338" i="1" s="1"/>
  <c r="Z5338" i="1" s="1"/>
  <c r="U5339" i="1"/>
  <c r="T5339" i="1" s="1"/>
  <c r="Z5339" i="1" s="1"/>
  <c r="U5340" i="1"/>
  <c r="T5340" i="1" s="1"/>
  <c r="Z5340" i="1" s="1"/>
  <c r="U5341" i="1"/>
  <c r="T5341" i="1" s="1"/>
  <c r="Z5341" i="1" s="1"/>
  <c r="U5342" i="1"/>
  <c r="T5342" i="1" s="1"/>
  <c r="Z5342" i="1" s="1"/>
  <c r="U5343" i="1"/>
  <c r="T5343" i="1" s="1"/>
  <c r="Z5343" i="1" s="1"/>
  <c r="U5344" i="1"/>
  <c r="T5344" i="1" s="1"/>
  <c r="Z5344" i="1" s="1"/>
  <c r="U5345" i="1"/>
  <c r="T5345" i="1" s="1"/>
  <c r="Z5345" i="1" s="1"/>
  <c r="U5346" i="1"/>
  <c r="T5346" i="1" s="1"/>
  <c r="Z5346" i="1" s="1"/>
  <c r="U5347" i="1"/>
  <c r="T5347" i="1" s="1"/>
  <c r="Z5347" i="1" s="1"/>
  <c r="U5348" i="1"/>
  <c r="T5348" i="1" s="1"/>
  <c r="Z5348" i="1" s="1"/>
  <c r="U5349" i="1"/>
  <c r="T5349" i="1" s="1"/>
  <c r="Z5349" i="1" s="1"/>
  <c r="U5350" i="1"/>
  <c r="T5350" i="1" s="1"/>
  <c r="Z5350" i="1" s="1"/>
  <c r="U5351" i="1"/>
  <c r="T5351" i="1" s="1"/>
  <c r="Z5351" i="1" s="1"/>
  <c r="U5352" i="1"/>
  <c r="T5352" i="1" s="1"/>
  <c r="Z5352" i="1" s="1"/>
  <c r="U5353" i="1"/>
  <c r="T5353" i="1" s="1"/>
  <c r="Z5353" i="1" s="1"/>
  <c r="U5354" i="1"/>
  <c r="T5354" i="1" s="1"/>
  <c r="Z5354" i="1" s="1"/>
  <c r="U5355" i="1"/>
  <c r="T5355" i="1" s="1"/>
  <c r="Z5355" i="1" s="1"/>
  <c r="U5356" i="1"/>
  <c r="T5356" i="1" s="1"/>
  <c r="Z5356" i="1" s="1"/>
  <c r="U5357" i="1"/>
  <c r="T5357" i="1" s="1"/>
  <c r="Z5357" i="1" s="1"/>
  <c r="U5358" i="1"/>
  <c r="T5358" i="1" s="1"/>
  <c r="Z5358" i="1" s="1"/>
  <c r="U5359" i="1"/>
  <c r="T5359" i="1" s="1"/>
  <c r="Z5359" i="1" s="1"/>
  <c r="U5360" i="1"/>
  <c r="T5360" i="1" s="1"/>
  <c r="Z5360" i="1" s="1"/>
  <c r="U5361" i="1"/>
  <c r="T5361" i="1" s="1"/>
  <c r="Z5361" i="1" s="1"/>
  <c r="U5362" i="1"/>
  <c r="T5362" i="1" s="1"/>
  <c r="Z5362" i="1" s="1"/>
  <c r="U5363" i="1"/>
  <c r="T5363" i="1" s="1"/>
  <c r="Z5363" i="1" s="1"/>
  <c r="U5364" i="1"/>
  <c r="T5364" i="1" s="1"/>
  <c r="Z5364" i="1" s="1"/>
  <c r="U5365" i="1"/>
  <c r="T5365" i="1" s="1"/>
  <c r="Z5365" i="1" s="1"/>
  <c r="U5366" i="1"/>
  <c r="T5366" i="1" s="1"/>
  <c r="Z5366" i="1" s="1"/>
  <c r="U5367" i="1"/>
  <c r="T5367" i="1" s="1"/>
  <c r="Z5367" i="1" s="1"/>
  <c r="U5368" i="1"/>
  <c r="T5368" i="1" s="1"/>
  <c r="Z5368" i="1" s="1"/>
  <c r="U5369" i="1"/>
  <c r="T5369" i="1" s="1"/>
  <c r="Z5369" i="1" s="1"/>
  <c r="U5370" i="1"/>
  <c r="T5370" i="1" s="1"/>
  <c r="Z5370" i="1" s="1"/>
  <c r="U5371" i="1"/>
  <c r="T5371" i="1" s="1"/>
  <c r="Z5371" i="1" s="1"/>
  <c r="U5372" i="1"/>
  <c r="T5372" i="1" s="1"/>
  <c r="Z5372" i="1" s="1"/>
  <c r="U5373" i="1"/>
  <c r="T5373" i="1" s="1"/>
  <c r="Z5373" i="1" s="1"/>
  <c r="U5374" i="1"/>
  <c r="T5374" i="1" s="1"/>
  <c r="Z5374" i="1" s="1"/>
  <c r="U5375" i="1"/>
  <c r="T5375" i="1" s="1"/>
  <c r="Z5375" i="1" s="1"/>
  <c r="U5376" i="1"/>
  <c r="T5376" i="1" s="1"/>
  <c r="Z5376" i="1" s="1"/>
  <c r="U5377" i="1"/>
  <c r="T5377" i="1" s="1"/>
  <c r="Z5377" i="1" s="1"/>
  <c r="U5378" i="1"/>
  <c r="T5378" i="1" s="1"/>
  <c r="Z5378" i="1" s="1"/>
  <c r="U5379" i="1"/>
  <c r="T5379" i="1" s="1"/>
  <c r="Z5379" i="1" s="1"/>
  <c r="U5380" i="1"/>
  <c r="T5380" i="1" s="1"/>
  <c r="Z5380" i="1" s="1"/>
  <c r="U5381" i="1"/>
  <c r="T5381" i="1" s="1"/>
  <c r="Z5381" i="1" s="1"/>
  <c r="U5382" i="1"/>
  <c r="T5382" i="1" s="1"/>
  <c r="Z5382" i="1" s="1"/>
  <c r="U5383" i="1"/>
  <c r="T5383" i="1" s="1"/>
  <c r="Z5383" i="1" s="1"/>
  <c r="U5384" i="1"/>
  <c r="T5384" i="1" s="1"/>
  <c r="Z5384" i="1" s="1"/>
  <c r="U5385" i="1"/>
  <c r="T5385" i="1" s="1"/>
  <c r="Z5385" i="1" s="1"/>
  <c r="U5386" i="1"/>
  <c r="T5386" i="1" s="1"/>
  <c r="Z5386" i="1" s="1"/>
  <c r="U5387" i="1"/>
  <c r="T5387" i="1" s="1"/>
  <c r="Z5387" i="1" s="1"/>
  <c r="U5388" i="1"/>
  <c r="T5388" i="1" s="1"/>
  <c r="Z5388" i="1" s="1"/>
  <c r="U5389" i="1"/>
  <c r="T5389" i="1" s="1"/>
  <c r="Z5389" i="1" s="1"/>
  <c r="U5390" i="1"/>
  <c r="T5390" i="1" s="1"/>
  <c r="Z5390" i="1" s="1"/>
  <c r="U5391" i="1"/>
  <c r="T5391" i="1" s="1"/>
  <c r="Z5391" i="1" s="1"/>
  <c r="U5392" i="1"/>
  <c r="T5392" i="1" s="1"/>
  <c r="Z5392" i="1" s="1"/>
  <c r="U5393" i="1"/>
  <c r="T5393" i="1" s="1"/>
  <c r="Z5393" i="1" s="1"/>
  <c r="U5394" i="1"/>
  <c r="T5394" i="1" s="1"/>
  <c r="Z5394" i="1" s="1"/>
  <c r="U5395" i="1"/>
  <c r="T5395" i="1" s="1"/>
  <c r="Z5395" i="1" s="1"/>
  <c r="U5396" i="1"/>
  <c r="T5396" i="1" s="1"/>
  <c r="Z5396" i="1" s="1"/>
  <c r="U5397" i="1"/>
  <c r="T5397" i="1" s="1"/>
  <c r="Z5397" i="1" s="1"/>
  <c r="U5398" i="1"/>
  <c r="T5398" i="1" s="1"/>
  <c r="Z5398" i="1" s="1"/>
  <c r="U5399" i="1"/>
  <c r="T5399" i="1" s="1"/>
  <c r="Z5399" i="1" s="1"/>
  <c r="U5400" i="1"/>
  <c r="T5400" i="1" s="1"/>
  <c r="Z5400" i="1" s="1"/>
  <c r="U5401" i="1"/>
  <c r="T5401" i="1" s="1"/>
  <c r="Z5401" i="1" s="1"/>
  <c r="U5402" i="1"/>
  <c r="T5402" i="1" s="1"/>
  <c r="Z5402" i="1" s="1"/>
  <c r="U5403" i="1"/>
  <c r="T5403" i="1" s="1"/>
  <c r="Z5403" i="1" s="1"/>
  <c r="U5404" i="1"/>
  <c r="T5404" i="1" s="1"/>
  <c r="Z5404" i="1" s="1"/>
  <c r="U5405" i="1"/>
  <c r="T5405" i="1" s="1"/>
  <c r="Z5405" i="1" s="1"/>
  <c r="U5406" i="1"/>
  <c r="T5406" i="1" s="1"/>
  <c r="Z5406" i="1" s="1"/>
  <c r="U5407" i="1"/>
  <c r="T5407" i="1" s="1"/>
  <c r="Z5407" i="1" s="1"/>
  <c r="U5408" i="1"/>
  <c r="T5408" i="1" s="1"/>
  <c r="Z5408" i="1" s="1"/>
  <c r="U5409" i="1"/>
  <c r="T5409" i="1" s="1"/>
  <c r="Z5409" i="1" s="1"/>
  <c r="U5410" i="1"/>
  <c r="T5410" i="1" s="1"/>
  <c r="Z5410" i="1" s="1"/>
  <c r="U5411" i="1"/>
  <c r="T5411" i="1" s="1"/>
  <c r="Z5411" i="1" s="1"/>
  <c r="U5412" i="1"/>
  <c r="T5412" i="1" s="1"/>
  <c r="Z5412" i="1" s="1"/>
  <c r="U5413" i="1"/>
  <c r="T5413" i="1" s="1"/>
  <c r="Z5413" i="1" s="1"/>
  <c r="U5414" i="1"/>
  <c r="T5414" i="1" s="1"/>
  <c r="Z5414" i="1" s="1"/>
  <c r="U5415" i="1"/>
  <c r="T5415" i="1" s="1"/>
  <c r="Z5415" i="1" s="1"/>
  <c r="U5416" i="1"/>
  <c r="T5416" i="1" s="1"/>
  <c r="Z5416" i="1" s="1"/>
  <c r="U5417" i="1"/>
  <c r="T5417" i="1" s="1"/>
  <c r="Z5417" i="1" s="1"/>
  <c r="U5418" i="1"/>
  <c r="T5418" i="1" s="1"/>
  <c r="Z5418" i="1" s="1"/>
  <c r="U5419" i="1"/>
  <c r="T5419" i="1" s="1"/>
  <c r="Z5419" i="1" s="1"/>
  <c r="U5420" i="1"/>
  <c r="T5420" i="1" s="1"/>
  <c r="Z5420" i="1" s="1"/>
  <c r="U5421" i="1"/>
  <c r="T5421" i="1" s="1"/>
  <c r="Z5421" i="1" s="1"/>
  <c r="U5422" i="1"/>
  <c r="T5422" i="1" s="1"/>
  <c r="Z5422" i="1" s="1"/>
  <c r="U5423" i="1"/>
  <c r="T5423" i="1" s="1"/>
  <c r="Z5423" i="1" s="1"/>
  <c r="U5424" i="1"/>
  <c r="T5424" i="1" s="1"/>
  <c r="Z5424" i="1" s="1"/>
  <c r="U5425" i="1"/>
  <c r="T5425" i="1" s="1"/>
  <c r="Z5425" i="1" s="1"/>
  <c r="U5426" i="1"/>
  <c r="T5426" i="1" s="1"/>
  <c r="Z5426" i="1" s="1"/>
  <c r="U5427" i="1"/>
  <c r="T5427" i="1" s="1"/>
  <c r="Z5427" i="1" s="1"/>
  <c r="U5428" i="1"/>
  <c r="T5428" i="1" s="1"/>
  <c r="Z5428" i="1" s="1"/>
  <c r="U5429" i="1"/>
  <c r="T5429" i="1" s="1"/>
  <c r="Z5429" i="1" s="1"/>
  <c r="U5430" i="1"/>
  <c r="T5430" i="1" s="1"/>
  <c r="Z5430" i="1" s="1"/>
  <c r="U5431" i="1"/>
  <c r="T5431" i="1" s="1"/>
  <c r="Z5431" i="1" s="1"/>
  <c r="U5432" i="1"/>
  <c r="T5432" i="1" s="1"/>
  <c r="Z5432" i="1" s="1"/>
  <c r="U5433" i="1"/>
  <c r="T5433" i="1" s="1"/>
  <c r="Z5433" i="1" s="1"/>
  <c r="U5434" i="1"/>
  <c r="T5434" i="1" s="1"/>
  <c r="Z5434" i="1" s="1"/>
  <c r="U5435" i="1"/>
  <c r="T5435" i="1" s="1"/>
  <c r="Z5435" i="1" s="1"/>
  <c r="U5436" i="1"/>
  <c r="T5436" i="1" s="1"/>
  <c r="Z5436" i="1" s="1"/>
  <c r="U5437" i="1"/>
  <c r="T5437" i="1" s="1"/>
  <c r="Z5437" i="1" s="1"/>
  <c r="U5438" i="1"/>
  <c r="T5438" i="1" s="1"/>
  <c r="Z5438" i="1" s="1"/>
  <c r="U5439" i="1"/>
  <c r="T5439" i="1" s="1"/>
  <c r="Z5439" i="1" s="1"/>
  <c r="U5440" i="1"/>
  <c r="T5440" i="1" s="1"/>
  <c r="Z5440" i="1" s="1"/>
  <c r="U5441" i="1"/>
  <c r="T5441" i="1" s="1"/>
  <c r="Z5441" i="1" s="1"/>
  <c r="U2" i="1"/>
  <c r="T2" i="1" s="1"/>
  <c r="Z2" i="1" s="1"/>
  <c r="F3" i="23"/>
  <c r="F4" i="23"/>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95" i="23"/>
  <c r="F96" i="23"/>
  <c r="F97" i="23"/>
  <c r="F98" i="23"/>
  <c r="F99" i="23"/>
  <c r="F100" i="23"/>
  <c r="F101" i="23"/>
  <c r="F102" i="23"/>
  <c r="F103" i="23"/>
  <c r="F104" i="23"/>
  <c r="F105" i="23"/>
  <c r="F106" i="23"/>
  <c r="F107" i="23"/>
  <c r="F108" i="23"/>
  <c r="F109" i="23"/>
  <c r="F110" i="23"/>
  <c r="F111" i="23"/>
  <c r="F112" i="23"/>
  <c r="F113" i="23"/>
  <c r="F114" i="23"/>
  <c r="F115" i="23"/>
  <c r="F116" i="23"/>
  <c r="F117" i="23"/>
  <c r="F118" i="23"/>
  <c r="F119" i="23"/>
  <c r="F120" i="23"/>
  <c r="F121" i="23"/>
  <c r="F122" i="23"/>
  <c r="F123" i="23"/>
  <c r="F124" i="23"/>
  <c r="F125" i="23"/>
  <c r="F126" i="23"/>
  <c r="F127" i="23"/>
  <c r="F128" i="23"/>
  <c r="F129" i="23"/>
  <c r="F130" i="23"/>
  <c r="F131" i="23"/>
  <c r="F132" i="23"/>
  <c r="F133" i="23"/>
  <c r="F134" i="23"/>
  <c r="F135" i="23"/>
  <c r="F136" i="23"/>
  <c r="F137" i="23"/>
  <c r="F138" i="23"/>
  <c r="F139" i="23"/>
  <c r="F140" i="23"/>
  <c r="F141" i="23"/>
  <c r="F142" i="23"/>
  <c r="F143" i="23"/>
  <c r="F144" i="23"/>
  <c r="F145" i="23"/>
  <c r="F146" i="23"/>
  <c r="F147" i="23"/>
  <c r="F148" i="23"/>
  <c r="F149" i="23"/>
  <c r="F150" i="23"/>
  <c r="F151" i="23"/>
  <c r="F152" i="23"/>
  <c r="F153" i="23"/>
  <c r="F154" i="23"/>
  <c r="F155" i="23"/>
  <c r="F156" i="23"/>
  <c r="F157" i="23"/>
  <c r="F158" i="23"/>
  <c r="F159" i="23"/>
  <c r="F160" i="23"/>
  <c r="F161" i="23"/>
  <c r="F162" i="23"/>
  <c r="F163" i="23"/>
  <c r="F164" i="23"/>
  <c r="F165" i="23"/>
  <c r="F166" i="23"/>
  <c r="F167" i="23"/>
  <c r="F168" i="23"/>
  <c r="F169" i="23"/>
  <c r="F170" i="23"/>
  <c r="F171" i="23"/>
  <c r="F172" i="23"/>
  <c r="F173" i="23"/>
  <c r="F174" i="23"/>
  <c r="F175" i="23"/>
  <c r="F176" i="23"/>
  <c r="F177" i="23"/>
  <c r="F178" i="23"/>
  <c r="F179" i="23"/>
  <c r="F180" i="23"/>
  <c r="F181" i="23"/>
  <c r="F182" i="23"/>
  <c r="F183" i="23"/>
  <c r="F184" i="23"/>
  <c r="F185" i="23"/>
  <c r="F186" i="23"/>
  <c r="F187" i="23"/>
  <c r="F188" i="23"/>
  <c r="F189" i="23"/>
  <c r="F190" i="23"/>
  <c r="F191" i="23"/>
  <c r="F192" i="23"/>
  <c r="F193" i="23"/>
  <c r="F194" i="23"/>
  <c r="F195" i="23"/>
  <c r="F196" i="23"/>
  <c r="F197" i="23"/>
  <c r="F198" i="23"/>
  <c r="F199" i="23"/>
  <c r="F200" i="23"/>
  <c r="F201" i="23"/>
  <c r="F202" i="23"/>
  <c r="F203" i="23"/>
  <c r="F204" i="23"/>
  <c r="F205" i="23"/>
  <c r="F206" i="23"/>
  <c r="F207" i="23"/>
  <c r="F208" i="23"/>
  <c r="F209" i="23"/>
  <c r="F210" i="23"/>
  <c r="F211" i="23"/>
  <c r="F212" i="23"/>
  <c r="F213" i="23"/>
  <c r="F214" i="23"/>
  <c r="F215" i="23"/>
  <c r="F216" i="23"/>
  <c r="F217" i="23"/>
  <c r="F218" i="23"/>
  <c r="F219" i="23"/>
  <c r="F220" i="23"/>
  <c r="F221" i="23"/>
  <c r="F222" i="23"/>
  <c r="F223" i="23"/>
  <c r="F224" i="23"/>
  <c r="F225" i="23"/>
  <c r="F226" i="23"/>
  <c r="F227" i="23"/>
  <c r="F228" i="23"/>
  <c r="F229" i="23"/>
  <c r="F230" i="23"/>
  <c r="F231" i="23"/>
  <c r="F232" i="23"/>
  <c r="F233" i="23"/>
  <c r="F234" i="23"/>
  <c r="F235" i="23"/>
  <c r="F236" i="23"/>
  <c r="F237" i="23"/>
  <c r="F238" i="23"/>
  <c r="F239" i="23"/>
  <c r="F240" i="23"/>
  <c r="F241" i="23"/>
  <c r="F242" i="23"/>
  <c r="F243" i="23"/>
  <c r="F244" i="23"/>
  <c r="F245" i="23"/>
  <c r="F246" i="23"/>
  <c r="F247" i="23"/>
  <c r="F248" i="23"/>
  <c r="F249" i="23"/>
  <c r="F250" i="23"/>
  <c r="F251" i="23"/>
  <c r="F252" i="23"/>
  <c r="F253" i="23"/>
  <c r="F254" i="23"/>
  <c r="F255" i="23"/>
  <c r="F256" i="23"/>
  <c r="F257" i="23"/>
  <c r="F258" i="23"/>
  <c r="F259" i="23"/>
  <c r="F260" i="23"/>
  <c r="F261" i="23"/>
  <c r="F262" i="23"/>
  <c r="F263" i="23"/>
  <c r="F264" i="23"/>
  <c r="F265" i="23"/>
  <c r="F266" i="23"/>
  <c r="F267" i="23"/>
  <c r="F268" i="23"/>
  <c r="F269" i="23"/>
  <c r="F270" i="23"/>
  <c r="F271" i="23"/>
  <c r="F272" i="23"/>
  <c r="F273" i="23"/>
  <c r="F274" i="23"/>
  <c r="F275" i="23"/>
  <c r="F276" i="23"/>
  <c r="F277" i="23"/>
  <c r="F278" i="23"/>
  <c r="F279" i="23"/>
  <c r="F280" i="23"/>
  <c r="F281" i="23"/>
  <c r="F282" i="23"/>
  <c r="F283" i="23"/>
  <c r="F284" i="23"/>
  <c r="F285" i="23"/>
  <c r="F286" i="23"/>
  <c r="F287" i="23"/>
  <c r="F288" i="23"/>
  <c r="F289" i="23"/>
  <c r="F290" i="23"/>
  <c r="F291" i="23"/>
  <c r="F292" i="23"/>
  <c r="F293" i="23"/>
  <c r="F294" i="23"/>
  <c r="F295" i="23"/>
  <c r="F296" i="23"/>
  <c r="F297" i="23"/>
  <c r="F298" i="23"/>
  <c r="F299" i="23"/>
  <c r="F300" i="23"/>
  <c r="F301" i="23"/>
  <c r="F302" i="23"/>
  <c r="F303" i="23"/>
  <c r="F304" i="23"/>
  <c r="F305" i="23"/>
  <c r="F306" i="23"/>
  <c r="F307" i="23"/>
  <c r="F308" i="23"/>
  <c r="F309" i="23"/>
  <c r="F310" i="23"/>
  <c r="F311" i="23"/>
  <c r="F312" i="23"/>
  <c r="F313" i="23"/>
  <c r="F314" i="23"/>
  <c r="F315" i="23"/>
  <c r="F316" i="23"/>
  <c r="F317" i="23"/>
  <c r="F318" i="23"/>
  <c r="F319" i="23"/>
  <c r="F320" i="23"/>
  <c r="F321" i="23"/>
  <c r="F322" i="23"/>
  <c r="F323" i="23"/>
  <c r="F324" i="23"/>
  <c r="F325" i="23"/>
  <c r="F326" i="23"/>
  <c r="F327" i="23"/>
  <c r="F328" i="23"/>
  <c r="F329" i="23"/>
  <c r="F330" i="23"/>
  <c r="F331" i="23"/>
  <c r="F332" i="23"/>
  <c r="F333" i="23"/>
  <c r="F334" i="23"/>
  <c r="F335" i="23"/>
  <c r="F336" i="23"/>
  <c r="F337" i="23"/>
  <c r="F338" i="23"/>
  <c r="F339" i="23"/>
  <c r="F340" i="23"/>
  <c r="F341" i="23"/>
  <c r="F342" i="23"/>
  <c r="F343" i="23"/>
  <c r="F344" i="23"/>
  <c r="F345" i="23"/>
  <c r="F346" i="23"/>
  <c r="F347" i="23"/>
  <c r="F348" i="23"/>
  <c r="F349" i="23"/>
  <c r="F350" i="23"/>
  <c r="F351" i="23"/>
  <c r="F352" i="23"/>
  <c r="F353" i="23"/>
  <c r="F354" i="23"/>
  <c r="F355" i="23"/>
  <c r="F356" i="23"/>
  <c r="F357" i="23"/>
  <c r="F358" i="23"/>
  <c r="F359" i="23"/>
  <c r="F360" i="23"/>
  <c r="F361" i="23"/>
  <c r="F362" i="23"/>
  <c r="F363" i="23"/>
  <c r="F364" i="23"/>
  <c r="F365" i="23"/>
  <c r="F366" i="23"/>
  <c r="F367" i="23"/>
  <c r="F368" i="23"/>
  <c r="F369" i="23"/>
  <c r="F370" i="23"/>
  <c r="F371" i="23"/>
  <c r="F372" i="23"/>
  <c r="F373" i="23"/>
  <c r="F374" i="23"/>
  <c r="F375" i="23"/>
  <c r="F376" i="23"/>
  <c r="F377" i="23"/>
  <c r="F378" i="23"/>
  <c r="F379" i="23"/>
  <c r="F380" i="23"/>
  <c r="F381" i="23"/>
  <c r="F382" i="23"/>
  <c r="F2" i="23"/>
  <c r="K5" i="23" l="1"/>
  <c r="K2" i="23"/>
  <c r="K379" i="23"/>
  <c r="K375" i="23"/>
  <c r="K371" i="23"/>
  <c r="K367" i="23"/>
  <c r="K363" i="23"/>
  <c r="K359" i="23"/>
  <c r="K355" i="23"/>
  <c r="K351" i="23"/>
  <c r="K347" i="23"/>
  <c r="K343" i="23"/>
  <c r="K339" i="23"/>
  <c r="K335" i="23"/>
  <c r="K331" i="23"/>
  <c r="K327" i="23"/>
  <c r="K323" i="23"/>
  <c r="K319" i="23"/>
  <c r="K315" i="23"/>
  <c r="K311" i="23"/>
  <c r="K307" i="23"/>
  <c r="K303" i="23"/>
  <c r="K299" i="23"/>
  <c r="K295" i="23"/>
  <c r="K291" i="23"/>
  <c r="K287" i="23"/>
  <c r="K283" i="23"/>
  <c r="K279" i="23"/>
  <c r="K275" i="23"/>
  <c r="K271" i="23"/>
  <c r="K267" i="23"/>
  <c r="K263" i="23"/>
  <c r="K259" i="23"/>
  <c r="K255" i="23"/>
  <c r="K251" i="23"/>
  <c r="K247" i="23"/>
  <c r="K243" i="23"/>
  <c r="K239" i="23"/>
  <c r="K235" i="23"/>
  <c r="K231" i="23"/>
  <c r="K227" i="23"/>
  <c r="K223" i="23"/>
  <c r="K219" i="23"/>
  <c r="K215" i="23"/>
  <c r="K211" i="23"/>
  <c r="K207" i="23"/>
  <c r="K203" i="23"/>
  <c r="K199" i="23"/>
  <c r="K195" i="23"/>
  <c r="K191" i="23"/>
  <c r="K187" i="23"/>
  <c r="K183" i="23"/>
  <c r="K179" i="23"/>
  <c r="K175" i="23"/>
  <c r="K171" i="23"/>
  <c r="K167" i="23"/>
  <c r="K163" i="23"/>
  <c r="K159" i="23"/>
  <c r="K155" i="23"/>
  <c r="K151" i="23"/>
  <c r="K147" i="23"/>
  <c r="K143" i="23"/>
  <c r="K139" i="23"/>
  <c r="K135" i="23"/>
  <c r="K131" i="23"/>
  <c r="K127" i="23"/>
  <c r="K123" i="23"/>
  <c r="K119" i="23"/>
  <c r="K115" i="23"/>
  <c r="K111" i="23"/>
  <c r="K107" i="23"/>
  <c r="K103" i="23"/>
  <c r="K99" i="23"/>
  <c r="K95" i="23"/>
  <c r="K91" i="23"/>
  <c r="K87" i="23"/>
  <c r="K83" i="23"/>
  <c r="K79" i="23"/>
  <c r="K75" i="23"/>
  <c r="K71" i="23"/>
  <c r="K67" i="23"/>
  <c r="K63" i="23"/>
  <c r="K59" i="23"/>
  <c r="K55" i="23"/>
  <c r="K51" i="23"/>
  <c r="K47" i="23"/>
  <c r="K42" i="23"/>
  <c r="K37" i="23"/>
  <c r="K32" i="23"/>
  <c r="K27" i="23"/>
  <c r="K23" i="23"/>
  <c r="K18" i="23"/>
  <c r="K13" i="23"/>
  <c r="K9" i="23"/>
  <c r="K4" i="23"/>
  <c r="K382" i="23"/>
  <c r="K378" i="23"/>
  <c r="K374" i="23"/>
  <c r="K370" i="23"/>
  <c r="K366" i="23"/>
  <c r="K362" i="23"/>
  <c r="K358" i="23"/>
  <c r="K354" i="23"/>
  <c r="K350" i="23"/>
  <c r="K346" i="23"/>
  <c r="K342" i="23"/>
  <c r="K338" i="23"/>
  <c r="K334" i="23"/>
  <c r="K330" i="23"/>
  <c r="K326" i="23"/>
  <c r="K322" i="23"/>
  <c r="K318" i="23"/>
  <c r="K314" i="23"/>
  <c r="K310" i="23"/>
  <c r="K306" i="23"/>
  <c r="K302" i="23"/>
  <c r="K298" i="23"/>
  <c r="K294" i="23"/>
  <c r="K290" i="23"/>
  <c r="K286" i="23"/>
  <c r="K282" i="23"/>
  <c r="K278" i="23"/>
  <c r="K274" i="23"/>
  <c r="K270" i="23"/>
  <c r="K266" i="23"/>
  <c r="K262" i="23"/>
  <c r="K258" i="23"/>
  <c r="K254" i="23"/>
  <c r="K250" i="23"/>
  <c r="K246" i="23"/>
  <c r="K242" i="23"/>
  <c r="K238" i="23"/>
  <c r="K234" i="23"/>
  <c r="K230" i="23"/>
  <c r="K226" i="23"/>
  <c r="K222" i="23"/>
  <c r="K218" i="23"/>
  <c r="K214" i="23"/>
  <c r="K210" i="23"/>
  <c r="K206" i="23"/>
  <c r="K202" i="23"/>
  <c r="K198" i="23"/>
  <c r="K194" i="23"/>
  <c r="K190" i="23"/>
  <c r="K186" i="23"/>
  <c r="K182" i="23"/>
  <c r="K178" i="23"/>
  <c r="K174" i="23"/>
  <c r="K170" i="23"/>
  <c r="K166" i="23"/>
  <c r="K162" i="23"/>
  <c r="K158" i="23"/>
  <c r="K154" i="23"/>
  <c r="K150" i="23"/>
  <c r="K146" i="23"/>
  <c r="K142" i="23"/>
  <c r="K138" i="23"/>
  <c r="K134" i="23"/>
  <c r="K130" i="23"/>
  <c r="K126" i="23"/>
  <c r="K122" i="23"/>
  <c r="K118" i="23"/>
  <c r="K114" i="23"/>
  <c r="K110" i="23"/>
  <c r="K106" i="23"/>
  <c r="K102" i="23"/>
  <c r="K98" i="23"/>
  <c r="K94" i="23"/>
  <c r="K90" i="23"/>
  <c r="K86" i="23"/>
  <c r="K82" i="23"/>
  <c r="K78" i="23"/>
  <c r="K74" i="23"/>
  <c r="K70" i="23"/>
  <c r="K66" i="23"/>
  <c r="K62" i="23"/>
  <c r="K58" i="23"/>
  <c r="K54" i="23"/>
  <c r="K50" i="23"/>
  <c r="K46" i="23"/>
  <c r="K41" i="23"/>
  <c r="K36" i="23"/>
  <c r="K30" i="23"/>
  <c r="K26" i="23"/>
  <c r="K22" i="23"/>
  <c r="K16" i="23"/>
  <c r="K12" i="23"/>
  <c r="K8" i="23"/>
  <c r="K3" i="23"/>
  <c r="K381" i="23"/>
  <c r="K377" i="23"/>
  <c r="K373" i="23"/>
  <c r="K369" i="23"/>
  <c r="K365" i="23"/>
  <c r="K361" i="23"/>
  <c r="K357" i="23"/>
  <c r="K353" i="23"/>
  <c r="K349" i="23"/>
  <c r="K345" i="23"/>
  <c r="K341" i="23"/>
  <c r="K337" i="23"/>
  <c r="K333" i="23"/>
  <c r="K329" i="23"/>
  <c r="K325" i="23"/>
  <c r="K321" i="23"/>
  <c r="K317" i="23"/>
  <c r="K313" i="23"/>
  <c r="K309" i="23"/>
  <c r="K305" i="23"/>
  <c r="K301" i="23"/>
  <c r="K297" i="23"/>
  <c r="K293" i="23"/>
  <c r="K289" i="23"/>
  <c r="K285" i="23"/>
  <c r="K281" i="23"/>
  <c r="K277" i="23"/>
  <c r="K273" i="23"/>
  <c r="K269" i="23"/>
  <c r="K265" i="23"/>
  <c r="K261" i="23"/>
  <c r="K257" i="23"/>
  <c r="K253" i="23"/>
  <c r="K249" i="23"/>
  <c r="K245" i="23"/>
  <c r="K241" i="23"/>
  <c r="K237" i="23"/>
  <c r="K233" i="23"/>
  <c r="K229" i="23"/>
  <c r="K225" i="23"/>
  <c r="K221" i="23"/>
  <c r="K217" i="23"/>
  <c r="K213" i="23"/>
  <c r="K209" i="23"/>
  <c r="K205" i="23"/>
  <c r="K201" i="23"/>
  <c r="K197" i="23"/>
  <c r="K193" i="23"/>
  <c r="K189" i="23"/>
  <c r="K185" i="23"/>
  <c r="K181" i="23"/>
  <c r="K177" i="23"/>
  <c r="K173" i="23"/>
  <c r="K169" i="23"/>
  <c r="K165" i="23"/>
  <c r="K161" i="23"/>
  <c r="K157" i="23"/>
  <c r="K153" i="23"/>
  <c r="K149" i="23"/>
  <c r="K145" i="23"/>
  <c r="K141" i="23"/>
  <c r="K137" i="23"/>
  <c r="K133" i="23"/>
  <c r="K129" i="23"/>
  <c r="K125" i="23"/>
  <c r="K121" i="23"/>
  <c r="K117" i="23"/>
  <c r="K113" i="23"/>
  <c r="K109" i="23"/>
  <c r="K105" i="23"/>
  <c r="K101" i="23"/>
  <c r="K97" i="23"/>
  <c r="K93" i="23"/>
  <c r="K89" i="23"/>
  <c r="K85" i="23"/>
  <c r="K81" i="23"/>
  <c r="K77" i="23"/>
  <c r="K73" i="23"/>
  <c r="K69" i="23"/>
  <c r="K65" i="23"/>
  <c r="K61" i="23"/>
  <c r="K57" i="23"/>
  <c r="K53" i="23"/>
  <c r="K49" i="23"/>
  <c r="K45" i="23"/>
  <c r="K40" i="23"/>
  <c r="K34" i="23"/>
  <c r="K29" i="23"/>
  <c r="K25" i="23"/>
  <c r="K21" i="23"/>
  <c r="K15" i="23"/>
  <c r="K11" i="23"/>
  <c r="K6" i="23"/>
  <c r="K380" i="23"/>
  <c r="K376" i="23"/>
  <c r="K372" i="23"/>
  <c r="K368" i="23"/>
  <c r="K364" i="23"/>
  <c r="K360" i="23"/>
  <c r="K356" i="23"/>
  <c r="K352" i="23"/>
  <c r="K348" i="23"/>
  <c r="K344" i="23"/>
  <c r="K340" i="23"/>
  <c r="K336" i="23"/>
  <c r="K332" i="23"/>
  <c r="K328" i="23"/>
  <c r="K324" i="23"/>
  <c r="K320" i="23"/>
  <c r="K316" i="23"/>
  <c r="K312" i="23"/>
  <c r="K308" i="23"/>
  <c r="K304" i="23"/>
  <c r="K300" i="23"/>
  <c r="K296" i="23"/>
  <c r="K292" i="23"/>
  <c r="K288" i="23"/>
  <c r="K284" i="23"/>
  <c r="K280" i="23"/>
  <c r="K276" i="23"/>
  <c r="K272" i="23"/>
  <c r="K268" i="23"/>
  <c r="K264" i="23"/>
  <c r="K260" i="23"/>
  <c r="K256" i="23"/>
  <c r="K252" i="23"/>
  <c r="K248" i="23"/>
  <c r="K244" i="23"/>
  <c r="K240" i="23"/>
  <c r="K236" i="23"/>
  <c r="K232" i="23"/>
  <c r="K228" i="23"/>
  <c r="K224" i="23"/>
  <c r="K220" i="23"/>
  <c r="K216" i="23"/>
  <c r="K212" i="23"/>
  <c r="K208" i="23"/>
  <c r="K204" i="23"/>
  <c r="K200" i="23"/>
  <c r="K196" i="23"/>
  <c r="K192" i="23"/>
  <c r="K188" i="23"/>
  <c r="K184" i="23"/>
  <c r="K180" i="23"/>
  <c r="K176" i="23"/>
  <c r="K172" i="23"/>
  <c r="K168" i="23"/>
  <c r="K164" i="23"/>
  <c r="K160" i="23"/>
  <c r="K156" i="23"/>
  <c r="K152" i="23"/>
  <c r="K148" i="23"/>
  <c r="K144" i="23"/>
  <c r="K140" i="23"/>
  <c r="K136" i="23"/>
  <c r="K132" i="23"/>
  <c r="K128" i="23"/>
  <c r="K124" i="23"/>
  <c r="K120" i="23"/>
  <c r="K116" i="23"/>
  <c r="K112" i="23"/>
  <c r="K108" i="23"/>
  <c r="K104" i="23"/>
  <c r="K100" i="23"/>
  <c r="K96" i="23"/>
  <c r="K92" i="23"/>
  <c r="K88" i="23"/>
  <c r="K84" i="23"/>
  <c r="K80" i="23"/>
  <c r="K76" i="23"/>
  <c r="K72" i="23"/>
  <c r="K68" i="23"/>
  <c r="K64" i="23"/>
  <c r="K60" i="23"/>
  <c r="K56" i="23"/>
  <c r="K52" i="23"/>
  <c r="K48" i="23"/>
  <c r="K44" i="23"/>
  <c r="K38" i="23"/>
  <c r="K33" i="23"/>
  <c r="K28" i="23"/>
  <c r="K24" i="23"/>
  <c r="K19" i="23"/>
  <c r="K14" i="23"/>
  <c r="K10" i="23"/>
  <c r="K43" i="23"/>
  <c r="X1190" i="1"/>
  <c r="K39" i="23"/>
  <c r="X1122" i="1"/>
  <c r="K35" i="23"/>
  <c r="X986" i="1"/>
  <c r="K31" i="23"/>
  <c r="X850" i="1"/>
  <c r="K20" i="23"/>
  <c r="X510" i="1"/>
  <c r="K17" i="23"/>
  <c r="X374" i="1"/>
  <c r="K7" i="23"/>
  <c r="X170" i="1"/>
  <c r="AE34" i="6"/>
  <c r="AD34" i="6"/>
  <c r="AA34" i="6"/>
  <c r="G34" i="6"/>
  <c r="AE33" i="6"/>
  <c r="AD33" i="6"/>
  <c r="AA33" i="6"/>
  <c r="G33" i="6"/>
  <c r="AE32" i="6"/>
  <c r="AD32" i="6"/>
  <c r="AA32" i="6"/>
  <c r="G32" i="6"/>
  <c r="AE31" i="6"/>
  <c r="AD31" i="6"/>
  <c r="AA31" i="6"/>
  <c r="G31" i="6"/>
  <c r="AE30" i="6"/>
  <c r="AD30" i="6"/>
  <c r="AA30" i="6"/>
  <c r="G30" i="6"/>
  <c r="AE29" i="6"/>
  <c r="AD29" i="6"/>
  <c r="AA29" i="6"/>
  <c r="G29" i="6"/>
  <c r="AE28" i="6"/>
  <c r="AD28" i="6"/>
  <c r="AA28" i="6"/>
  <c r="G28" i="6"/>
  <c r="AE27" i="6"/>
  <c r="AD27" i="6"/>
  <c r="AA27" i="6"/>
  <c r="G27" i="6"/>
  <c r="AE26" i="6"/>
  <c r="AD26" i="6"/>
  <c r="AA26" i="6"/>
  <c r="G26" i="6"/>
  <c r="AE25" i="6"/>
  <c r="AD25" i="6"/>
  <c r="AA25" i="6"/>
  <c r="G25" i="6"/>
  <c r="AE24" i="6"/>
  <c r="AD24" i="6"/>
  <c r="AA24" i="6"/>
  <c r="G24" i="6"/>
  <c r="AE23" i="6"/>
  <c r="AD23" i="6"/>
  <c r="AA23" i="6"/>
  <c r="G23" i="6"/>
  <c r="AE22" i="6"/>
  <c r="AD22" i="6"/>
  <c r="AA22" i="6"/>
  <c r="G22" i="6"/>
  <c r="AE21" i="6"/>
  <c r="AD21" i="6"/>
  <c r="AA21" i="6"/>
  <c r="G21" i="6"/>
  <c r="AE20" i="6"/>
  <c r="AD20" i="6"/>
  <c r="AA20" i="6"/>
  <c r="G20" i="6"/>
  <c r="AE19" i="6"/>
  <c r="AD19" i="6"/>
  <c r="AA19" i="6"/>
  <c r="G19" i="6"/>
  <c r="AE18" i="6"/>
  <c r="AD18" i="6"/>
  <c r="AA18" i="6"/>
  <c r="G18" i="6"/>
  <c r="AE17" i="6"/>
  <c r="AD17" i="6"/>
  <c r="AA17" i="6"/>
  <c r="G17" i="6"/>
  <c r="AE16" i="6"/>
  <c r="AD16" i="6"/>
  <c r="AA16" i="6"/>
  <c r="G16" i="6"/>
  <c r="AE15" i="6"/>
  <c r="AD15" i="6"/>
  <c r="AA15" i="6"/>
  <c r="G15" i="6"/>
  <c r="AE14" i="6"/>
  <c r="AD14" i="6"/>
  <c r="AA14" i="6"/>
  <c r="G14" i="6"/>
  <c r="AE13" i="6"/>
  <c r="AD13" i="6"/>
  <c r="AA13" i="6"/>
  <c r="G13" i="6"/>
  <c r="AE12" i="6"/>
  <c r="AD12" i="6"/>
  <c r="AA12" i="6"/>
  <c r="G12" i="6"/>
  <c r="AE11" i="6"/>
  <c r="AD11" i="6"/>
  <c r="AA11" i="6"/>
  <c r="G11" i="6"/>
  <c r="AE10" i="6"/>
  <c r="AD10" i="6"/>
  <c r="AA10" i="6"/>
  <c r="G10" i="6"/>
  <c r="AE9" i="6"/>
  <c r="AD9" i="6"/>
  <c r="AA9" i="6"/>
  <c r="G9" i="6"/>
  <c r="AE8" i="6"/>
  <c r="AD8" i="6"/>
  <c r="AA8" i="6"/>
  <c r="G8" i="6"/>
  <c r="AE7" i="6"/>
  <c r="AD7" i="6"/>
  <c r="AA7" i="6"/>
  <c r="G7" i="6"/>
  <c r="AE6" i="6"/>
  <c r="AD6" i="6"/>
  <c r="AA6" i="6"/>
  <c r="G6" i="6"/>
  <c r="AE5" i="6"/>
  <c r="AD5" i="6"/>
  <c r="AA5" i="6"/>
  <c r="G5" i="6"/>
  <c r="AE4" i="6"/>
  <c r="AD4" i="6"/>
  <c r="AA4" i="6"/>
  <c r="G4" i="6"/>
  <c r="AE3" i="6"/>
  <c r="AD3" i="6"/>
  <c r="AA3" i="6"/>
  <c r="G3" i="6"/>
  <c r="P7" i="4" l="1"/>
  <c r="P6" i="4"/>
  <c r="P5" i="4"/>
  <c r="P4" i="4"/>
  <c r="P3" i="4"/>
  <c r="F33" i="3" l="1"/>
  <c r="F7" i="3"/>
  <c r="F6" i="3"/>
  <c r="F5" i="3"/>
  <c r="F4" i="3"/>
  <c r="F3" i="3"/>
  <c r="I33" i="1"/>
  <c r="W33" i="1" s="1"/>
  <c r="X33" i="1" s="1"/>
</calcChain>
</file>

<file path=xl/sharedStrings.xml><?xml version="1.0" encoding="utf-8"?>
<sst xmlns="http://schemas.openxmlformats.org/spreadsheetml/2006/main" count="37683" uniqueCount="955">
  <si>
    <t>NOMBRE CECO EN ARCHIVO</t>
  </si>
  <si>
    <t>PROYECTO</t>
  </si>
  <si>
    <t>CECO</t>
  </si>
  <si>
    <t>PREGUNTA</t>
  </si>
  <si>
    <t>ASPECTO</t>
  </si>
  <si>
    <t>a. Conocimiento específico de temas aplicables al proyecto</t>
  </si>
  <si>
    <t>Soporte Técnico</t>
  </si>
  <si>
    <t>b. Idoneidad y Calidad del soporte</t>
  </si>
  <si>
    <t>c. Cumplimiento de especificaciones técnicas de construcción</t>
  </si>
  <si>
    <t>d. Confiabilidad de los conceptos aplicados</t>
  </si>
  <si>
    <t>e. Oportunidad en entrega de información o requerimientos</t>
  </si>
  <si>
    <t>a. Oportunidad de la gestión en obra</t>
  </si>
  <si>
    <t>Soporte Administrativo</t>
  </si>
  <si>
    <t>b. Manejo administrativo del proyecto</t>
  </si>
  <si>
    <t>c. Información clara y veraz sobre la administración de proyecto</t>
  </si>
  <si>
    <t>d. Cumplimientos con expectativas del cliente</t>
  </si>
  <si>
    <t>e. Control de presupuesto</t>
  </si>
  <si>
    <t>a. Apoyo y presencia en el proyecto</t>
  </si>
  <si>
    <t>Soporte Directivo (Coordinador y Gerencia)</t>
  </si>
  <si>
    <t>b. Conocimiento del proyecto</t>
  </si>
  <si>
    <t>c. Planteamiento de soluciones y manejo de conflictos</t>
  </si>
  <si>
    <t>d. Cumplimiento de compromisos</t>
  </si>
  <si>
    <t>e. Manejo del cliente</t>
  </si>
  <si>
    <t>a. Idoneidad del personal</t>
  </si>
  <si>
    <t>Personal que presta el servicio en obra</t>
  </si>
  <si>
    <t>b. Oportuna atención al cliente</t>
  </si>
  <si>
    <t>c. Compromiso con el proyecto</t>
  </si>
  <si>
    <t>e. Proactividad en desarrollo de funciones</t>
  </si>
  <si>
    <t>a. Calidad del Contenido</t>
  </si>
  <si>
    <t>Productos Asociados de PAYC (Informes, Control de presupuesto y Programación y actas)</t>
  </si>
  <si>
    <t>b. Claridad del Contenido</t>
  </si>
  <si>
    <t>c. Oportunidad en la entrega</t>
  </si>
  <si>
    <t>d. Precisión de la información</t>
  </si>
  <si>
    <t>e. Diagramación</t>
  </si>
  <si>
    <t>a. Cumplimiento</t>
  </si>
  <si>
    <t>Compromisos Pactados</t>
  </si>
  <si>
    <t>b. Satisface expectativas</t>
  </si>
  <si>
    <t>c. Calidad de la Información suministrada</t>
  </si>
  <si>
    <t>d. Disposición del personal de PAYC a las solicitudes del cliente</t>
  </si>
  <si>
    <t>e. Coherencia entre lo solicitado y lo entregado</t>
  </si>
  <si>
    <t>Grado de Satisfacción con el Servicio Prestado</t>
  </si>
  <si>
    <t>Posibilidad de Volver a Contratar con PAYC</t>
  </si>
  <si>
    <t>Principales fortalezas en el servicio que presta PAYC</t>
  </si>
  <si>
    <t>Fortalezas PAYC</t>
  </si>
  <si>
    <t>Principales debilidades en el servicio que presta PAYC</t>
  </si>
  <si>
    <t>Debilidades PAYC</t>
  </si>
  <si>
    <t>¿Cuál es el futuro de la construcción?</t>
  </si>
  <si>
    <t>Tendencias</t>
  </si>
  <si>
    <t>VALOR</t>
  </si>
  <si>
    <t>TUNAL
100)
FEB-10</t>
  </si>
  <si>
    <t>TIPO SERVICIO EN ENCUESTA (INFORMATIVO)</t>
  </si>
  <si>
    <t>TUNAL 100) FEB-10</t>
  </si>
  <si>
    <t>GER</t>
  </si>
  <si>
    <t>Coordinacion-Profesionalismo-Conocimiento--</t>
  </si>
  <si>
    <t>Que la obra del Centro Comercial no fue seleccionada en las piezas publicitarias para Payc como es la pagina y Calendarios----</t>
  </si>
  <si>
    <t>LAB.FSFB 60%
MAY-10</t>
  </si>
  <si>
    <t>-</t>
  </si>
  <si>
    <t>Servicio al cliente-Presencia permanente de Steve Moreno-Conocimiento del proyecto--</t>
  </si>
  <si>
    <t>Verificación que el diseño cumpla con las necesidades del area----</t>
  </si>
  <si>
    <t>SALITRE  100%
MAR-10</t>
  </si>
  <si>
    <t>SALAS FSFB 60%
MAY-10</t>
  </si>
  <si>
    <t>PUNTAJE PROMEDIO GERENCIA</t>
  </si>
  <si>
    <t>COLSUBSIDIO MAZUREN 25%
MAR-10</t>
  </si>
  <si>
    <t>CALLE 81 -60%
MAR-10</t>
  </si>
  <si>
    <t>INDER 100%
MAY-10</t>
  </si>
  <si>
    <t>CAFAM SOACHA
25%
MAY-10</t>
  </si>
  <si>
    <t>LIEVANO 25%
MAR-10</t>
  </si>
  <si>
    <t>PROMEDIO</t>
  </si>
  <si>
    <t>Conocimiento especifico de temas aplicables al proyecto</t>
  </si>
  <si>
    <t>Idoneidad y Calidad del soporte</t>
  </si>
  <si>
    <t>Cumplimiento de especificaciones técnicas de construcción</t>
  </si>
  <si>
    <t>Confiabilidad de los conceptos aplicados</t>
  </si>
  <si>
    <t>Oportunidad en entrega de información o requerimientos</t>
  </si>
  <si>
    <t>Oportunidad de la gestón en obra</t>
  </si>
  <si>
    <t>Manejo administrativo del proyecto</t>
  </si>
  <si>
    <t>Información clara y veraz sobre la administración de proyecto</t>
  </si>
  <si>
    <t>Cumplimientos con expectativas del cliente</t>
  </si>
  <si>
    <t>Control de presupuesto</t>
  </si>
  <si>
    <t xml:space="preserve">Apoyo y presencia en el proyecto </t>
  </si>
  <si>
    <t>Conocimiento del proyecto</t>
  </si>
  <si>
    <t>Planteamiento de soluciones y manejo de conflictos</t>
  </si>
  <si>
    <t>Cumplimiento de compromisos</t>
  </si>
  <si>
    <t>Manejo del cliente</t>
  </si>
  <si>
    <t>Idoneidad del personal</t>
  </si>
  <si>
    <t>Oportuna atención al cliente</t>
  </si>
  <si>
    <t>Compromiso con el proyecto</t>
  </si>
  <si>
    <t xml:space="preserve">Cumplimiento de compromisos </t>
  </si>
  <si>
    <t>Proactividad en desarrollo de funciones</t>
  </si>
  <si>
    <t xml:space="preserve">Calidad del Contenido </t>
  </si>
  <si>
    <t>Claridad del Contenido</t>
  </si>
  <si>
    <t>Oportunidad en la entrega</t>
  </si>
  <si>
    <t>Precisión de la información</t>
  </si>
  <si>
    <t>Diagramacion</t>
  </si>
  <si>
    <t>Cumplimiento</t>
  </si>
  <si>
    <t>Satisface expectativas</t>
  </si>
  <si>
    <t>Calidad de la Información suministrada</t>
  </si>
  <si>
    <t>Disposición del personal de PAYC a las solicitudes del cliente</t>
  </si>
  <si>
    <t>Coherencia entre lo solicitado y lo entregado</t>
  </si>
  <si>
    <t xml:space="preserve">Calificación </t>
  </si>
  <si>
    <t>Conocimiento-Calidad---</t>
  </si>
  <si>
    <t>----</t>
  </si>
  <si>
    <t>Conocimiento e Idoneidad Profesiona;-Colaboracion Eficaz para beneficio de la Obra-Adecuado Soporte Tecnico y Administrativo--</t>
  </si>
  <si>
    <t>Apoyo Multidisciplinario-Calidad Analisis en la Informacion-Estructura Organizacional--</t>
  </si>
  <si>
    <t>Sistema de Calidad-Un buen Coordinador para Coliseos---</t>
  </si>
  <si>
    <t>Dominio de los procesos de control-calidad de los informes-conocimiento del proyecto--</t>
  </si>
  <si>
    <t>Calidad de la Medicion de Avances de Obra-Alerta Sobre Cronogramas-Conocimiento del Proyecto-Control en la ejecicion Tecnica y Administrativa-Participacion proactiva en Comites</t>
  </si>
  <si>
    <t>PRINCIPALES FORTALEZAS EN EL SERVICIO QUE PRESTA PAYC</t>
  </si>
  <si>
    <t>Cambio de Director dejo vacios en la Informacion del Proyecto; vacios que han sido llenados por el Cliente----</t>
  </si>
  <si>
    <t>Dejaron solo a Juan Carlos P. en la Bolera y Complejo Acuatico, Falto Liderazgo----</t>
  </si>
  <si>
    <t>riguidez en algunos procesos-falta de proactividad en solucion de problemas---</t>
  </si>
  <si>
    <t>PRINCIPALES DEBILIDADES EN EL SERVICIO QUE PRESTA PAYC</t>
  </si>
  <si>
    <t>SALITRE  100% MAR-10</t>
  </si>
  <si>
    <t>SALAS FSFB 60%</t>
  </si>
  <si>
    <t>COLSUBSIDIO MAZUREN 25%</t>
  </si>
  <si>
    <t>INT</t>
  </si>
  <si>
    <t>CALLE 81 -60%</t>
  </si>
  <si>
    <t>INDER 100% MAY-10</t>
  </si>
  <si>
    <t>CAFAM SOACHA 25% MAY-10</t>
  </si>
  <si>
    <t>LIEVANO 25%  MAR-10</t>
  </si>
  <si>
    <t>LABORATORIOS
9-SEP-10
100%</t>
  </si>
  <si>
    <t>CERESCOS
14-SEP-10
25%</t>
  </si>
  <si>
    <t>UN SANTO TOMÁS
28-SEP-10
100%</t>
  </si>
  <si>
    <t>CENTRO DEPORTIVO*
100%</t>
  </si>
  <si>
    <t>BLOQUE W*
100%</t>
  </si>
  <si>
    <t>CINEPOLIS
5-oct-10
100%</t>
  </si>
  <si>
    <t>ASIC
8-oct-10
25%</t>
  </si>
  <si>
    <t>SIGRA
11-oct-10
100%</t>
  </si>
  <si>
    <t>CENTRO COMERCIAL ALAMEDA
25-oct-10
60%</t>
  </si>
  <si>
    <t>EAN NUEVA SEDE EL NOGAL
29-oct-10
60%</t>
  </si>
  <si>
    <t>LOCAL COMERCIAL*
60%</t>
  </si>
  <si>
    <t>SIEMENS*
25%</t>
  </si>
  <si>
    <t>CENTRO CULTURAL JMSD
23-NOV-10
100%</t>
  </si>
  <si>
    <t>UNIVERSIDAD DE LA SALLE
10-SEP-10
60%</t>
  </si>
  <si>
    <t>MANZANA LIÉVANO
13-SEP-10
60%</t>
  </si>
  <si>
    <t>BBC
20-SEP-10
100%</t>
  </si>
  <si>
    <t>COMPENSAR
25-SEP-10
25%</t>
  </si>
  <si>
    <t>REMODELACIÓN UNICENTRO*
100%</t>
  </si>
  <si>
    <t>LEASING DE OCCIDENTE*
100%</t>
  </si>
  <si>
    <t>UNILEVER INT. 
30-SEP-10
100%</t>
  </si>
  <si>
    <t>EDIF. ALTOS DEL BOSQUE*
100%</t>
  </si>
  <si>
    <t>PARQUE ZONAL SJB*
100%</t>
  </si>
  <si>
    <t>CAFAM
12-oct-10
100%</t>
  </si>
  <si>
    <t>OXO 69
20-oct-10
60%</t>
  </si>
  <si>
    <t>EST. PUENTE ARANDA
22-oct-10
100%</t>
  </si>
  <si>
    <t>CLÍNICA PORTOAZUL
26-oct-10
25%</t>
  </si>
  <si>
    <t>UNIVERSIDAD EL BOSQUE*
25%</t>
  </si>
  <si>
    <t>TORRE UNICENTRO*
60%</t>
  </si>
  <si>
    <t>COLSUBSIDIO MAZURÉN
23-nov-10
60%</t>
  </si>
  <si>
    <t>Respeto y cordialidad-Coordinador: Permanencia permanente en la obra------</t>
  </si>
  <si>
    <t>Compromiso-Conocimiento del tema-Apoyo en las diferentes áreas de la construcción-Cumplimiento----</t>
  </si>
  <si>
    <t>Compromiso-Oportuna Atención-Calidad de la información-Seguimiento del proyecto----</t>
  </si>
  <si>
    <t>-------</t>
  </si>
  <si>
    <t>a.  Profesionalismo-b. Compromiso con el proyecto-c. Calidad-d. Atención al cliente-e. Claridad en la información---</t>
  </si>
  <si>
    <t>a.  Coordinación del proyecto-b. Elaboración del presupuesto-c. Flexibilidad en diseños arquitectónicos-d. Disponibilidad de proveedores-e.  Cumplimiento normas de seguridad-f.  Idoneidad de proveedores-g. Cumplimiento tiempo de entrega-h.  Disponibilidad de información del proyecto</t>
  </si>
  <si>
    <t>a.  Años en el mercado colombiano-b. Personal en obra con buena actitud------</t>
  </si>
  <si>
    <t>a. Muy buen Coordinador pero con bajo tiempo al proyecto-b. Buen grupo de soporte técnico-c. Buena la calidad del informe mensual-d. Mantienen organizada la información-e. Alto valor agregado a través de contactos con proveedores-f.  Buen mecanismo de control presupuestal--</t>
  </si>
  <si>
    <t>a.  Disposición de los funcionarios de todo rango-b.  Disposición en la solución de conflictos-c.  Pleno conocimiento del proyecto-d. Procesos administrativos y operativos muy estratégicos----</t>
  </si>
  <si>
    <t>Personal-Productos-Control-Proactividad-Calidad-Oportunidad--</t>
  </si>
  <si>
    <t>Confiabilidad-Oportunidad-Preparación del personal-Conocimiento General----</t>
  </si>
  <si>
    <t>El ejercicio es sistemático y coherente-El respaldo al cliente es oportuno-El personal técnico es de buena calidad-----</t>
  </si>
  <si>
    <t>Apertura a escuchar el cliente-Posiciones firmes frente a los terceros-Transparencia en la comunicación-Atención constante----</t>
  </si>
  <si>
    <t>a. Cuentan con la experiencia adecuada-b.  Reconocimiento a nivel nacional-c.  Procesos claramente definidos-d. Eficiente cumplimiento de los compromisos----</t>
  </si>
  <si>
    <t>Soporte de la información estadística de la oficina central-------</t>
  </si>
  <si>
    <t>control especificaciones-control presupuesto-control programación-control administrativo-cumplimiento con la información---</t>
  </si>
  <si>
    <t>Experiencia-Conocimiento-Personal Comprometido-Excelente manejo del cliente-Organizados---</t>
  </si>
  <si>
    <t>Verificación de diseño con expectativas de los clientes---------</t>
  </si>
  <si>
    <t>Mayor comunicación con los contratistas-Apoyo oportuno sobre la parte técnica con los contratistas--------</t>
  </si>
  <si>
    <t>---------</t>
  </si>
  <si>
    <t>a.  Veracidad en la información-b.  Corroborar la información presentada-c.  Conocimiento de los productos y empresas recomendados-------</t>
  </si>
  <si>
    <t>a.  Costo proveedores-b.  Sincronizar parte eléctrica-c.  Servicios pos venta-------</t>
  </si>
  <si>
    <t>a. Falta liderazgo-b. Entender claramente la necesidad del cliente-c. Personal con más experiencia-d. Fata de credibilidad-e. Faltar a compromisos pactados-----</t>
  </si>
  <si>
    <t>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t>
  </si>
  <si>
    <t>a. Volumen de trabajo que obliga a cometer errores pequeños en cruce de tanta información---------</t>
  </si>
  <si>
    <t>Quedó "sin control" el tema de coordinación en integración…se tomaron decisiones que después no se soportaron en la ejecución---------</t>
  </si>
  <si>
    <t>Los tiempos de entrega de actividades de oficina principal  no es coherente con los tiempos de la obra---------</t>
  </si>
  <si>
    <t>Falta asertividad en el desarrollo de contenidos-Mayor atención a los detalles, algunas veces la información carece de profundidad--------</t>
  </si>
  <si>
    <t>a. Aseguramiento de las proyecciones presupuestales-b.  Cruces entre mediciones y recibos de obra-c.  Falta flexibilidad en aspectos técnicos-------</t>
  </si>
  <si>
    <t>Tiempos largos para entrega de presupuestos---------</t>
  </si>
  <si>
    <t>Falta de definición al cambio de especificaciones---------</t>
  </si>
  <si>
    <t>Estimación del presupuesto---------</t>
  </si>
  <si>
    <t>LABORATORIOS 9-SEP-10  100%</t>
  </si>
  <si>
    <t>CERESCOS  14-SEP-10  25%</t>
  </si>
  <si>
    <t>OBSERVACIONES</t>
  </si>
  <si>
    <t>SIN FECHA COMO TAL, SE ASIGNA LA INTERMEDIA DEL SEGUNDO SEMESTRE</t>
  </si>
  <si>
    <t>Etiquetas de fila</t>
  </si>
  <si>
    <t>Total general</t>
  </si>
  <si>
    <t>SCHLUMBERGER BOGOTÁ
25%</t>
  </si>
  <si>
    <t>ALMACEN EDIFICIO ARTURO CALLE
60%*</t>
  </si>
  <si>
    <t>CERESCOS 60%*</t>
  </si>
  <si>
    <t>SIEMENS
60% *</t>
  </si>
  <si>
    <t>CENTRO COMERCIAL BULEVAR NIZA
25%</t>
  </si>
  <si>
    <t>HC MONTERÍA
DIC/10
25%</t>
  </si>
  <si>
    <t>HC CEDIS
DIC/10
100%</t>
  </si>
  <si>
    <t>HC CEDRITOS
DIC/10
25%</t>
  </si>
  <si>
    <t>COMPENSAR 1 DE MAYO
60%</t>
  </si>
  <si>
    <t>ESCENARIOS DEPORTIVOS
100% *</t>
  </si>
  <si>
    <t>ZUANA II
25% *</t>
  </si>
  <si>
    <t>CONTECAR
60% *</t>
  </si>
  <si>
    <t>TERPEL
60%*</t>
  </si>
  <si>
    <t>POLICÍA SOACHA
60%*</t>
  </si>
  <si>
    <t>HOTEL ALOFT
25%*</t>
  </si>
  <si>
    <t>TORRE UNICENTRO
100%*</t>
  </si>
  <si>
    <t>MUEBLES Y ACCESORIOS
100%*</t>
  </si>
  <si>
    <t>PICOTA
100%*</t>
  </si>
  <si>
    <t>EDIFICIO CALLE 81
100%*</t>
  </si>
  <si>
    <t>UNIVERSIDAD DE LA SALLE
100%*</t>
  </si>
  <si>
    <t>UNIVERSIDAD SANTO TOMÁS
25%</t>
  </si>
  <si>
    <t>UNIVERSIDAD DEL BOSQUE CRA 9
60% *</t>
  </si>
  <si>
    <t>ARTURO CALLE PEREIRA
100% *</t>
  </si>
  <si>
    <t>FONADE
100%</t>
  </si>
  <si>
    <t>PUNTAJE PROMEDIO INTERVENTORÍA</t>
  </si>
  <si>
    <t>UNILEVER
60%*</t>
  </si>
  <si>
    <t>PUNTAJE PROMEDIO GENERAL</t>
  </si>
  <si>
    <t>ASE</t>
  </si>
  <si>
    <t>EN BLANCO FORMATO</t>
  </si>
  <si>
    <t>Control calidad----</t>
  </si>
  <si>
    <t>Orden manejo de infoemación-Experiencia que repalda expectativas del cliente-Transparencia en los procesos de apertura de ofertas--</t>
  </si>
  <si>
    <t>Disposición-Organización---</t>
  </si>
  <si>
    <t>Conocimiento técnico-Oportunidad-Actitud--</t>
  </si>
  <si>
    <t>Compromiso-Oportuno-Atención-Información-Control</t>
  </si>
  <si>
    <t>Compromiso con el cliente-Puntualidad-Director Interventoria comprometido con el proyecto--</t>
  </si>
  <si>
    <t>Alguna información presentada se encuentra incompleta----</t>
  </si>
  <si>
    <t>Poder de decisión-Exigencia y control al constructor---</t>
  </si>
  <si>
    <t>Poder de decisión----</t>
  </si>
  <si>
    <t>SEMESTRE</t>
  </si>
  <si>
    <t>AÑO</t>
  </si>
  <si>
    <t>ARCHIVO</t>
  </si>
  <si>
    <t>INFORME I y II SEM-10.xls</t>
  </si>
  <si>
    <t>Informe encuestas DIC 10.xlsx</t>
  </si>
  <si>
    <t>Informe encuestas Jun 11.xlsx</t>
  </si>
  <si>
    <t>COMENTARIOS</t>
  </si>
  <si>
    <t>Informe encuestas OCT 11.xlsx</t>
  </si>
  <si>
    <t>Se descarta el archivo Informe encuestas DIC 11.xlsx debido a que es el mismo DIC 10 sino que con nombre distinto</t>
  </si>
  <si>
    <t>NUEVO TX **</t>
  </si>
  <si>
    <t>CERESCOS PLANTA INDUSTRIAL</t>
  </si>
  <si>
    <t>NISSAN</t>
  </si>
  <si>
    <t>LOCAL COMERCIAL **</t>
  </si>
  <si>
    <t>BLOQUE G Y GB **</t>
  </si>
  <si>
    <t>ESTACION DE POLICIA UNIV. DE LOS ANDES **</t>
  </si>
  <si>
    <t>SENDERO PEATONAL **</t>
  </si>
  <si>
    <t>TERPEL</t>
  </si>
  <si>
    <t>TELMEX</t>
  </si>
  <si>
    <t>UNICENTRO VILLAVICENCIO</t>
  </si>
  <si>
    <t>HOMECENTER INDUSTRIALES **</t>
  </si>
  <si>
    <t>HOMECENTER MONTERÍA **</t>
  </si>
  <si>
    <t>HOMECENTER CENDRITOS **</t>
  </si>
  <si>
    <t>ZUANA **</t>
  </si>
  <si>
    <t>HOTEL ALOFT **</t>
  </si>
  <si>
    <t>HOMECENTER NEIVA **</t>
  </si>
  <si>
    <t>BAVARIA EDIFICIO ADMINISTRATIVO **</t>
  </si>
  <si>
    <t>HOMECENTER MANIZALES **</t>
  </si>
  <si>
    <t>CAMARA DE COMERCIO SEDE CENTRO</t>
  </si>
  <si>
    <t>UNIVERSIDAD SANTO TOMÁS</t>
  </si>
  <si>
    <t>CLÍNICA SAN AGUSTÍN (COLINA) E PREVIA</t>
  </si>
  <si>
    <t>COMPLEJO SOCIAL</t>
  </si>
  <si>
    <t>PUNTAJE PROMEDIO LEED Y COMMISSIONING</t>
  </si>
  <si>
    <t>Conocimientos Técnicos-Personal capacitado---</t>
  </si>
  <si>
    <t>CONOCIMIENTO TECNICO-ORGANIZACIÓN DE LA INFORMACION---</t>
  </si>
  <si>
    <t>RECONOCIMIENTO EN EL SECTOR-HERRAMIENTAS VIRTUALES DE CONTACTO---</t>
  </si>
  <si>
    <t>PRESENCIA Y APOYO PERMANENTE-COMPROMISO-INFORMACIÓN PRECISA Y PERMANENTE-SEGUIMIENTO CONSTANTE A LOS PROCESOS-</t>
  </si>
  <si>
    <t>CUMPLIMIENTO-CALIDAD DE LA INFORMACIÓN---</t>
  </si>
  <si>
    <t>Pioneros en Colombia en Commissioning-Mejoramiento Continuo---</t>
  </si>
  <si>
    <t>El no haber iniciado desde diseños-Haber dejado al equipo hasta el cierre final del proyecto para temas contables y administrativos---</t>
  </si>
  <si>
    <t>PROACTIVO EN SOLUCIONES DE CONFLICTO-NO SIEMPRE ESTA DEL LADO DEL CLIENTE---</t>
  </si>
  <si>
    <t>DEMORA EN LA ENTREGA DE DOCUMENTOS SOPORTES, ACTAS E INFORMES MENSUALES--NO INFORMAR OPORTUNAMENTE DE HECHOS QUE AFECTAN LA EJECUCION Y EL PRESUPUESTO DE OBRA, ANTES DE SU EJECUCION--DEMORA EN RESPUESTA DE CARTA DE LA NOVEDAD DE MAYORES</t>
  </si>
  <si>
    <t>Faltó un poco de involucramiento en el proyecto desde el inicio--Por ser de los primeros proyectos que se trabajan en Colombia hay algunos temas técnicos que hacen falta afinar y que seguramente dentro de la politica de calidad de PAYC los irán mejorando--</t>
  </si>
  <si>
    <t>2010</t>
  </si>
  <si>
    <t>2011</t>
  </si>
  <si>
    <t>Promedio de VALOR</t>
  </si>
  <si>
    <t>Etiquetas de columna</t>
  </si>
  <si>
    <t>CLÍNICA LA COLINA 12-ABR-12</t>
  </si>
  <si>
    <t>CLÍNICA DE INCONTINENCIA URINARIA 4-JUN-12</t>
  </si>
  <si>
    <t>JAVESALUD 20-JUN-12</t>
  </si>
  <si>
    <t xml:space="preserve"> REFORZAMIENTO CLÍNICA DEL COUNTRY 20-JUN-12</t>
  </si>
  <si>
    <t>REFORZAMIENTO CLÍNICA DEL COUNTRY 09-MAY-12</t>
  </si>
  <si>
    <t>FUNDACIÓN SANTA FE DE BOGOTA - URGENCIAS 03-MAY-12</t>
  </si>
  <si>
    <t>CENTRO INTEGRADO POLICÍA 19-JUN-12</t>
  </si>
  <si>
    <t>CENTRO INTEGRADO POLICÍA 16-ABRI-12</t>
  </si>
  <si>
    <t>COMPENSAR 1A DE MAYO 31-MAY-12</t>
  </si>
  <si>
    <t>COUNTRY MEDICAL CENTER 29-MAY-12</t>
  </si>
  <si>
    <t>HC SANTA MARTA 02-MAY-12</t>
  </si>
  <si>
    <t>HC CEDIS 02-MAY-12</t>
  </si>
  <si>
    <t xml:space="preserve"> Presencia en la obra-Compromiso del nivel gerencial-estructura de informes-Conocimiento de proveedores y subcontratistas-Experiencia en el sector construcción</t>
  </si>
  <si>
    <t>Profesionalismo- Muy buena asesoría-Cumpliendo siempre las expectativas del cliente--</t>
  </si>
  <si>
    <t>Atención, disponibilidad, idoneidad de los participantes en el proyecto.-Manejo de proveedores asociados al proyecto en la solución de conflictos.-Calidad de la información suministrada.--</t>
  </si>
  <si>
    <t>Proactividad.-Disciplina.-Conocimiento del tema.--</t>
  </si>
  <si>
    <t>Conocimiento que tienen sobre el proyecto.-Manejo tecnico de la ciencia.-Relación con el cliente--</t>
  </si>
  <si>
    <t xml:space="preserve"> Experiencia como empresa-Experiencia profesional-Relación con el cliente--</t>
  </si>
  <si>
    <t>Experiencia en el área técnica-Experiencia en el administrativa por parte de los coordinadores---</t>
  </si>
  <si>
    <t xml:space="preserve"> Idoneidad del personal en obra-Compromiso adecuado-Experiencia suficiente--</t>
  </si>
  <si>
    <t>conocimiento-Apoyo brindado durante la ejecución---</t>
  </si>
  <si>
    <t>CONOCIMIENTO-RESPONSABILIDAD-ORDEN--</t>
  </si>
  <si>
    <t xml:space="preserve"> Demora en algunos análisis e informes-Desconocimiento de algunas normativas específicas de construcción hospitalaria</t>
  </si>
  <si>
    <t>Se requiere más rigurosidad en términos administrativos en campo-</t>
  </si>
  <si>
    <t>Envío oportuno de información solicitada.-</t>
  </si>
  <si>
    <t xml:space="preserve"> Se debe hacer enfasis en las indicaciones del cliente en el area admon.-</t>
  </si>
  <si>
    <t>Al día de hoy no hemos podido firmar acta final-</t>
  </si>
  <si>
    <t>El cambio de los profesionales en el proyecto.-Deficiencia en los equipos y recursos.</t>
  </si>
  <si>
    <t>Se han tenido inconvenientes en la comunicación con el personal por falta de logística. Equipos celulares-Los medios impresos en blanco y negro hacen perder la claridad de la información</t>
  </si>
  <si>
    <t>Falta de experiencia, compromiso y diligencia por parte del personal de obra-</t>
  </si>
  <si>
    <t>Demoras (o tiempos largos) para revalidar información de referencia o recomendaciones por la oficina central-</t>
  </si>
  <si>
    <t>Dar un poco más de claridad en los informes o una inducción ya que el constructor es nuevo y o tiene muy claro los indicadores de los informes-</t>
  </si>
  <si>
    <t>CUMPLIMIENTO EN LAS ENTREGAS DE LOS INFORMES-</t>
  </si>
  <si>
    <t>CLÍNICA DE INCONTINENCIA URINARIA 13-NOV-12</t>
  </si>
  <si>
    <t>AMPLIACION CC PALATINO P.H. 14-DIC-12</t>
  </si>
  <si>
    <t>EDIFICIO CALLE 119 22-ENE-13</t>
  </si>
  <si>
    <t>AMPLIACION DEL HOSPITAL UNIVERSITARIO 13-NOV-12</t>
  </si>
  <si>
    <t>AMPLIACION DEL HOSPITAL UNIVERSITARIO 22-ENE-13</t>
  </si>
  <si>
    <t>COUNTRY MEDICAL CENTER 09-NOV-12</t>
  </si>
  <si>
    <t>EDIFICIO ADMO. OIXGENOS DE COL. 26-NOV-12</t>
  </si>
  <si>
    <t>NUEVA SEDE EAAB 04-DIC-12</t>
  </si>
  <si>
    <t>HC PALMIRA 13-NOV-12</t>
  </si>
  <si>
    <t>URBANISMO CEDRITOS 04-FEB-13</t>
  </si>
  <si>
    <t>COMPENSAR SUBA 10-ENE-13</t>
  </si>
  <si>
    <t>HC BARRANQUILLA 11-ENE-13</t>
  </si>
  <si>
    <t>HC ENVIGADO 26-NOV-12</t>
  </si>
  <si>
    <t xml:space="preserve"> Demora en algunos análisis e informes-Desconocimiento de algunas normativas específicas de construcción hospitalaria-</t>
  </si>
  <si>
    <t>Se requiere más rigurosidad en términos administrativos en campo--</t>
  </si>
  <si>
    <t>Desorden en aspectos administrativos relevantes- Incumplimiento de compromisos pactados-Falta de mayor interventoria a los contratistas seleccionados</t>
  </si>
  <si>
    <t>Envío oportuno de información solicitada.--</t>
  </si>
  <si>
    <t xml:space="preserve"> Se debe hacer enfasis en las indicaciones del cliente en el area admon.--</t>
  </si>
  <si>
    <t>--</t>
  </si>
  <si>
    <t>Al día de hoy no hemos podido firmar acta final--</t>
  </si>
  <si>
    <t>documentos que envian no son claros-al inicio demora en el inicio del contrato-</t>
  </si>
  <si>
    <t>El cambio de los profesionales en el proyecto.-Deficiencia en los equipos y recursos.-</t>
  </si>
  <si>
    <t>Se han tenido inconvenientes en la comunicación con el personal por falta de logística. Equipos celulares-Los medios impresos en blanco y negro hacen perder la claridad de la información-</t>
  </si>
  <si>
    <t>Falta de experiencia, compromiso y diligencia por parte del personal de obra--</t>
  </si>
  <si>
    <t>Demoras (o tiempos largos) para revalidar información de referencia o recomendaciones por la oficina central--</t>
  </si>
  <si>
    <t>Falta un poco de proactividad para la ejecución de actividades-Deben evitar que se de la rotación de profesionales pues genera reprocesos administrativos-</t>
  </si>
  <si>
    <t>Seguimiento el fin de semana-Comunicación de novedades el fin de semana-</t>
  </si>
  <si>
    <t>hasta el momento no se encuentra ninguna debilidad destacada que comprometa el buen nombre de la empresa--</t>
  </si>
  <si>
    <t>Dar un poco más de claridad en los informes o una inducción ya que el constructor es nuevo y o tiene muy claro los indicadores de los informes--</t>
  </si>
  <si>
    <t>a veces la comunicación es lenta, se demoran en contestar las ofectas economicas solicitadas-con respecto a los precios del mercado PAYC es alto en las ofertas comerciales, seria un buen punto a reevaluar para competir.-</t>
  </si>
  <si>
    <t>La reposición del personal técnico que sale durante la obra no se da de manera oportuna--</t>
  </si>
  <si>
    <t>CUMPLIMIENTO EN LAS ENTREGAS DE LOS INFORMES--</t>
  </si>
  <si>
    <t>Respaldo de varias áreas soporte para el cumplimiento de los objetivos -Las solicitudes del cilente son prioritarias-Profesionalismo y trayectoria--</t>
  </si>
  <si>
    <t>integral-profesional-oportuno--</t>
  </si>
  <si>
    <t>La administracion y gerencia del proyecto hacen un trabajo sobresaliente-Totalmente atentos a los requerimientos del cliente-Completa disposicion a solucionar incovenientes o imprevistos--</t>
  </si>
  <si>
    <t>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t>
  </si>
  <si>
    <t>Personal capacitado-Personal con experiencia-Actitud para resolver problemas--</t>
  </si>
  <si>
    <t>profesionalismo-compromiso-seriedad-identidad-</t>
  </si>
  <si>
    <t>excelente conocimiento tecnico de las obras-son muy organizados con la informacion - sitio de trabajo-proactivos para resolver problemas o dificultades de obra-excelente presentacion de informes, muy claros y concisos-</t>
  </si>
  <si>
    <t>muy buen apoyo durante el desarrollo del proyecto tantol en los temas tecnicos como administrativos----</t>
  </si>
  <si>
    <t>compromiso del equipo asociado al proyecto----</t>
  </si>
  <si>
    <t>Coordinación y Dirección de Interventoría acordes a las necesidades del cliente-en HC Envigado funciono muy bien la coordinación y residencia de todo el tema de instalaciones---</t>
  </si>
  <si>
    <t>BLOQUE S1 - 
U. ANDES
11-ABR-2013</t>
  </si>
  <si>
    <t>INCONTINENCIA
22-ABR-2013</t>
  </si>
  <si>
    <t>ONCOLOGIA
22-ABR-2013</t>
  </si>
  <si>
    <t>HOMECENTER BARRANQUILLA REMODELACION 27-FEB-13</t>
  </si>
  <si>
    <t>OXO 69
11-MAR-2013</t>
  </si>
  <si>
    <t>ADECUACIÓN OFICINAS GROUP M
04-MAY-2013</t>
  </si>
  <si>
    <t>OXO CARTAGENA
27-MAY-2013</t>
  </si>
  <si>
    <t>TERPEL BÁSCULA
06-JUN-2013</t>
  </si>
  <si>
    <t>TERPEL COGUA (ZIPA)
10-JUL-2013</t>
  </si>
  <si>
    <t>TERPEL MELGAR
10-JUL-2013</t>
  </si>
  <si>
    <t>TERPEL BÁSCULA
10-JUL-2013</t>
  </si>
  <si>
    <t>Las actas pueden mejorar en su claridad y contenido----</t>
  </si>
  <si>
    <t>controles administrativos----</t>
  </si>
  <si>
    <t>El soporte técnico y administrativo en los temas de contratación de contratistas generales de construcción-Control técnico y administrativo en la obra---</t>
  </si>
  <si>
    <t>Compromiso con el proyecto-Seriedad-Personal calificado-Los reportes son muy completos-</t>
  </si>
  <si>
    <t>El conocimeinto del proyecto-Resolución de situaciones técnicas---</t>
  </si>
  <si>
    <t>ninguna----</t>
  </si>
  <si>
    <t>Efectivida en el control de presupuesto
(en la revision y comentarios)----</t>
  </si>
  <si>
    <t>NUEVO S1
13-NOV-2013</t>
  </si>
  <si>
    <t>ONCOLOGÍA
16-DIC-2013</t>
  </si>
  <si>
    <t>MALL PLAZA MANIZALES
02-SEP-2013</t>
  </si>
  <si>
    <t>HOMECENTER CARTAGENA
02-SEP-2013</t>
  </si>
  <si>
    <t>HOMECENTER CHÍA
10-SEP-2013</t>
  </si>
  <si>
    <t>UNIMINUTO BUGA
16-SEP-2013</t>
  </si>
  <si>
    <t>COMPENSAR SUBA
07-OCT-2013</t>
  </si>
  <si>
    <t>TERPERL BÁSCULA
14-NOV-2013</t>
  </si>
  <si>
    <t>ARGOS SAN VICENTE DE PAÚL-SAN GIL
30-DIC-2013</t>
  </si>
  <si>
    <t>TERPEL COGUA (ZIPA)
07-ENE-2014</t>
  </si>
  <si>
    <t>Atención Personalizada-Amabilidad-Conocimiento--</t>
  </si>
  <si>
    <t>Oportunidad en la información requerida----</t>
  </si>
  <si>
    <t>El personal es comprometido con el proyecto, aporta mucho para su desarrollo, es objetivo y tienen el conocimiento necesario para realizar sus funciones.----</t>
  </si>
  <si>
    <t>el personal esta dispuesto a solucionar los posibles problemas que en obra se presentan-el buen manejo del proyecto-confiabilidad de criterios profesionales--</t>
  </si>
  <si>
    <t>Hubo momentos dificiles por retrasos no claros pero los superarón muy bien-Podrían mejorar presión sobre contratistas ext.---</t>
  </si>
  <si>
    <t>Seguimiento durante algunas actividades, se detectan hasta el final los errores----</t>
  </si>
  <si>
    <t>ARGOS COTA - COLEGIO INDIGENA UBAMUX
04-ABR-14</t>
  </si>
  <si>
    <t>Programa de Vivienda Gratuita - Fidubogota - SANTANDER
07-JUL-14</t>
  </si>
  <si>
    <t>Programa de Vivienda Gratuita - Fidubogota - NORTE DE SANTANDER
07-JUL-14</t>
  </si>
  <si>
    <t>Programa de Vivienda Gratuita - Fidubogota - BOYACÁ
07-JUL-14</t>
  </si>
  <si>
    <t>---</t>
  </si>
  <si>
    <t>Coordinación de interventoría----</t>
  </si>
  <si>
    <t>Disponibilidad del equipo de trabajo----</t>
  </si>
  <si>
    <t>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t>
  </si>
  <si>
    <t>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t>
  </si>
  <si>
    <t>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t>
  </si>
  <si>
    <t>COMPENSAR CLÍNICA EL BOSQUE
12-NOV-14</t>
  </si>
  <si>
    <t>-----</t>
  </si>
  <si>
    <t>2012</t>
  </si>
  <si>
    <t>2013</t>
  </si>
  <si>
    <t>2014</t>
  </si>
  <si>
    <t>SE REPITE EL 2014</t>
  </si>
  <si>
    <t>COMPENSAR SUBA
 25/09/2015</t>
  </si>
  <si>
    <t>CITY U
 20/10/2015</t>
  </si>
  <si>
    <t>EL PERSONAL DE PAYC APORTO MUCHO AL PROYECTO.</t>
  </si>
  <si>
    <t>1227 - ESTACIÓN DE POLICÍA UNIANDES</t>
  </si>
  <si>
    <t>1289 - HOSPITAL UNIVERSITARIO FUNDACIÓN SANTA FE</t>
  </si>
  <si>
    <t>1524 - TORRE COLPATRIA</t>
  </si>
  <si>
    <t>1574 - SDS SOACHA</t>
  </si>
  <si>
    <t>1523 - CLÍNICA LA SABANA</t>
  </si>
  <si>
    <t>Conocimiento del sector de la construcción-Experiencia en desarrollos de proyectos complejos y de gran envergadura-Seguimiento gerencial a los proyectos--</t>
  </si>
  <si>
    <t>Capacidad de negociación----</t>
  </si>
  <si>
    <t>Conocimiento técnico-Volcamiento al terreno-Manejo documental--</t>
  </si>
  <si>
    <t>Excelente manejo y control administrativo-Buen control-Conocimiento del personal--</t>
  </si>
  <si>
    <t>Presenta abanico de experiencia que genera confianza----</t>
  </si>
  <si>
    <t>Rotación de personal-Aseguramiento de la efectividad de sus comunicaciones-Algunos procesos lentos y engorrosos-Uso de tecnología-</t>
  </si>
  <si>
    <t>Cumplimiento de programación de obra----</t>
  </si>
  <si>
    <t>Reporte de novedades y potenciales sobrecostos-Acompañamiento en decisiones que afecten el proyecto y su presupuesto -Entrega oportuna información para la toma de decisiones -Proactividad y soporte para la toma de decisiones-</t>
  </si>
  <si>
    <t>El tema de la facturación de Payc, se demoraba ya que no entendían el proceso de claro por mas que se les explico----</t>
  </si>
  <si>
    <t>Nulo apoyo institucional al personal de obra-El soporte que se ofrece no se evidencia en el día a día-No toma partido no se compromete con temas técnicos-Los controles de programación y presupuesto no son rigurosos ni aportan soluciones-</t>
  </si>
  <si>
    <t>1702 - HOTEL EL ALCARAVÁN</t>
  </si>
  <si>
    <t>1560 - CLÍNICA Y CONSULTORIOS MEDICADIZ</t>
  </si>
  <si>
    <t>1655 - HANGAR AVIANCA</t>
  </si>
  <si>
    <t>1579 - EDIFICIO TAMARINDO</t>
  </si>
  <si>
    <t>Experiencia-Trayectoria---</t>
  </si>
  <si>
    <t>Conocimiento-Experiencia-Idondeidad--</t>
  </si>
  <si>
    <t>Disposición del personal-Presencia en la obra-Acompañamiento constante--</t>
  </si>
  <si>
    <t>Conocimiento-Compromiso-Cumplimiento-Manejo del cliente-Liderazgo</t>
  </si>
  <si>
    <t>Conocimiento -Servicio oportuno-Personal capacitado y comprometido -Actualización constante-Calidad</t>
  </si>
  <si>
    <t>Oportunidad y velocidad de respuesta-Entrega de la información-Seguimiento integral del proyecto--</t>
  </si>
  <si>
    <t>Mayor precisión en las recomendaciones a la gerencia del proyecto.----</t>
  </si>
  <si>
    <t>Falta de proactividad para impedir realizar obra que luego se tenian que reconstruir-Algunos miembros del equipo no generaban confianza a la hora de presentar información ante la constructora---</t>
  </si>
  <si>
    <t>Entrega de informes----</t>
  </si>
  <si>
    <t>Rotación del personal administrativo----</t>
  </si>
  <si>
    <t>1461 - CENTRO CORPORATIVO SERENA DEL MAR</t>
  </si>
  <si>
    <t>1589 - ELEMENTO</t>
  </si>
  <si>
    <t>1590 - CITY U</t>
  </si>
  <si>
    <t>1616 - ATLANTIS PLAZA</t>
  </si>
  <si>
    <t>N/A</t>
  </si>
  <si>
    <t>Conocimiento técnico del personal----</t>
  </si>
  <si>
    <t>Personal comprometido y en conocimiento técnico----</t>
  </si>
  <si>
    <t>Disponibilidad del personal----</t>
  </si>
  <si>
    <t>Ninguna----</t>
  </si>
  <si>
    <t>No supo manejar al administrador delegado-Faltó ejercer mayor control y seguimiento-Faltá más coordinación y comunicación en el proyecto--</t>
  </si>
  <si>
    <t>NOMBRE_EN_ARCHIVO</t>
  </si>
  <si>
    <t>CATEGORÍA1</t>
  </si>
  <si>
    <t>CATEGORÍA2</t>
  </si>
  <si>
    <t>CATEGORÍA3</t>
  </si>
  <si>
    <t>CATEGORÍA4</t>
  </si>
  <si>
    <t>CATEGORÍA5</t>
  </si>
  <si>
    <t>CATEGORÍA6</t>
  </si>
  <si>
    <t>COORDINACIÓN</t>
  </si>
  <si>
    <t>PROFESIONALISMO</t>
  </si>
  <si>
    <t>CONOCIMIENTO</t>
  </si>
  <si>
    <t>SERVICIO AL CLIENTE</t>
  </si>
  <si>
    <t>PRESENCIA PERMANENTE</t>
  </si>
  <si>
    <t>CONOCIMIENTO DEL PROYECTO</t>
  </si>
  <si>
    <t>VERIFICACIÓN QUE EL DISEÑO CUMPLA CON LAS NECESIDADES</t>
  </si>
  <si>
    <t>CALIDAD</t>
  </si>
  <si>
    <t>IDONEIDAD DEL PERSONAL</t>
  </si>
  <si>
    <t>SOPORTE TÉCNICO</t>
  </si>
  <si>
    <t>SOPORTE ADMINISTRATIVO</t>
  </si>
  <si>
    <t>MULTIDISCIPLINARIO</t>
  </si>
  <si>
    <t>CALIDAD DEL ANÁLISIS DE LA INFORMACIÓN</t>
  </si>
  <si>
    <t>ESTRUCTURA ORGANIZACIONAL</t>
  </si>
  <si>
    <t>ROTACIÓN DE PERSONAL</t>
  </si>
  <si>
    <t>SISTEMA DE CALIDAD</t>
  </si>
  <si>
    <t>BUEN COORDINADOR</t>
  </si>
  <si>
    <t>FALTA DE LIDERAZGO</t>
  </si>
  <si>
    <t>DOMINIO DE LOS PROCESOS DE CONTROL</t>
  </si>
  <si>
    <t>CALIDAD DE LOS INFORMES</t>
  </si>
  <si>
    <t>RIGIDEZ EN ALGUNOS PROCESOS</t>
  </si>
  <si>
    <t>FALTA DE PROACTIVIDAD</t>
  </si>
  <si>
    <t>CALIDAD EN LA MEDICIÓN DEL AVANCE DE OBRA</t>
  </si>
  <si>
    <t>ALERTA SOBRE CRONOGRAMAS</t>
  </si>
  <si>
    <t>CONTROL EN LA EJECUCIÓN</t>
  </si>
  <si>
    <t>RESPETO</t>
  </si>
  <si>
    <t>CORIDALIDAD</t>
  </si>
  <si>
    <t>CUMPLIMIENTO EXPECTATIVAS DEL CLIENTE</t>
  </si>
  <si>
    <t>VERIFICACIÓN DISEÑOS</t>
  </si>
  <si>
    <t>COMPROMISO</t>
  </si>
  <si>
    <t>CONOCIMIENTO DEL TEMA</t>
  </si>
  <si>
    <t>CUMPLIMIENTO</t>
  </si>
  <si>
    <t>APOYO</t>
  </si>
  <si>
    <t>APOYO TÉCNICO OPORTUNO</t>
  </si>
  <si>
    <t>OPORTUNIDAD EN LA ATENCIÓN</t>
  </si>
  <si>
    <t>CALIDAD DE LA INFORMACIÓN</t>
  </si>
  <si>
    <t>SEGUIMIENTO AL PROYECTO</t>
  </si>
  <si>
    <t>ATENCIÓN AL CLIENTE</t>
  </si>
  <si>
    <t>CLARIDAD EN LA INFORMACIÓN</t>
  </si>
  <si>
    <t>VERACIDAD EN INFORMACIÓN</t>
  </si>
  <si>
    <t>CORROBORAR LA INFORMACIÓN PRESENTADA</t>
  </si>
  <si>
    <t>CONOCIMIENTO DE LOS RECOMENDADOS</t>
  </si>
  <si>
    <t>COORDINACIÓN DEL PROYECTO</t>
  </si>
  <si>
    <t>ELABORACIÓN DE PRESUPUESTO</t>
  </si>
  <si>
    <t>FLEXIBILIDAD DE LOS DISEÑOS ARQUITECTÓNICOS</t>
  </si>
  <si>
    <t>DISPONIBILIDAD DE PROVEEDORES</t>
  </si>
  <si>
    <t>CUMPLIMIENTO DE NORMAS DE SEGURIDAD</t>
  </si>
  <si>
    <t>IDONEIDAD DE PROVEEDORES</t>
  </si>
  <si>
    <t>CATEGORÍA7</t>
  </si>
  <si>
    <t>CATEGORÍA8</t>
  </si>
  <si>
    <t>CATEGORÍA9</t>
  </si>
  <si>
    <t>CUMPLIMIENTO DE TIEMPO DE ENTREGA</t>
  </si>
  <si>
    <t>DISPONIBILIDAD DE INFORMACIÓN DE PROYECTO</t>
  </si>
  <si>
    <t>COSTO PROVEEDORES</t>
  </si>
  <si>
    <t>SINCRONIZAR PARTE ELÉCTRICA</t>
  </si>
  <si>
    <t>SERVICIOS POSVENTA</t>
  </si>
  <si>
    <t>EXPERIENCIA</t>
  </si>
  <si>
    <t>EXPERIENCIA PAYC</t>
  </si>
  <si>
    <t>BUENA ACTITUD DEL PERSONAL</t>
  </si>
  <si>
    <t>ENTENDIMIENTO DE LAS NECESIDADES DEL CLIENTE</t>
  </si>
  <si>
    <t>FALTA DE EXPERIENCIA DEL PERSONAL</t>
  </si>
  <si>
    <t>FALTA DE CREDIBILIDAD</t>
  </si>
  <si>
    <t>INCUMPLIMIENTO COMPROMISOS</t>
  </si>
  <si>
    <t>COORDINADOR</t>
  </si>
  <si>
    <t>PERSONAL DE SOPORTE TÉCNICO</t>
  </si>
  <si>
    <t>CALIDAD DEL INFORME MENSUAL</t>
  </si>
  <si>
    <t>ORGANIZACIÓN DE LA INFORMACIÓN</t>
  </si>
  <si>
    <t>CONTACTOS CON PROVEEDORES</t>
  </si>
  <si>
    <t>CONTROL PRESUPUESTAL</t>
  </si>
  <si>
    <t>CONTROL DE CALIDAD ELABORACIÓN DE CONTRATOS Y TÉRMINOS DE REFERENCIA</t>
  </si>
  <si>
    <t>CANTIDAD DE PERSONAL</t>
  </si>
  <si>
    <t>COORDINACIÓN DISEÑOS</t>
  </si>
  <si>
    <t>(Todas)</t>
  </si>
  <si>
    <t>COORDINACIÓN OFERTAS</t>
  </si>
  <si>
    <t>FALTA DE CLARIDAD DEL ALCANCE EN LOS SERVICIOS PRESTADOS</t>
  </si>
  <si>
    <t>SUPERVISIÓN DE LOS CONTRATOS</t>
  </si>
  <si>
    <t>DISPOSICIÓN DEL PERSONAL</t>
  </si>
  <si>
    <t>RESOLUCIÓN DE CONFLICTOS</t>
  </si>
  <si>
    <t>PROCESOS ADMINISTRATIVOS Y OPERATIVOS</t>
  </si>
  <si>
    <t>PERSONAL</t>
  </si>
  <si>
    <t>PRODUCTOS</t>
  </si>
  <si>
    <t>PROACTIVIDAD</t>
  </si>
  <si>
    <t>OPORTUNIDAD</t>
  </si>
  <si>
    <t>CONFIABILIDAD</t>
  </si>
  <si>
    <t>PREPARACIÓN DEL PERSONAL</t>
  </si>
  <si>
    <t>CONOCIMIENTO GENERAL</t>
  </si>
  <si>
    <t>EJERCICIO SISTEMÁTICO/COHERENTE</t>
  </si>
  <si>
    <t>OPORTUNIDAD EN EL APOYO</t>
  </si>
  <si>
    <t>OPORTUNIDAD ENTREGA OFICINA CENTRAL</t>
  </si>
  <si>
    <t>DISPOSICIÓN PARA ESCUCHAR</t>
  </si>
  <si>
    <t>TRANSPARENCIA EN LA COMUNICACIÓN</t>
  </si>
  <si>
    <t>ATENCIÓN CONSTANTE</t>
  </si>
  <si>
    <t>FALTA DE ATENCIÓN A LOS DETALLES</t>
  </si>
  <si>
    <t>RECONOCIMIENTO PAYC</t>
  </si>
  <si>
    <t>SISTEMA DE GESTIÓN DE LA CALIDAD</t>
  </si>
  <si>
    <t>CUMPLIMIENTO DE COMPROMISOS</t>
  </si>
  <si>
    <t>EFICIENCIA</t>
  </si>
  <si>
    <t>CALIDAD DE LAS PROYECCIONES PRESUPUESTALES</t>
  </si>
  <si>
    <t>FLEXIBILIDAD TÉCNICA</t>
  </si>
  <si>
    <t>SOPORTE OFICINA CENTRAL CON INFORMACIÓN TÉCNICA</t>
  </si>
  <si>
    <t>OPORTUNIDAD EN LA ENTREGA</t>
  </si>
  <si>
    <t>CONTROL DE ESPECIFICACIONES</t>
  </si>
  <si>
    <t>CONTROL DE PRESUPUESTO</t>
  </si>
  <si>
    <t>CONTROL DE PROGRAMACIÓN</t>
  </si>
  <si>
    <t>CONTROL ADMINISTRATIVO</t>
  </si>
  <si>
    <t>CUMPLIMIENTO CON LA INFORMACIÓN</t>
  </si>
  <si>
    <t>MANEJO DEL CLIENTE</t>
  </si>
  <si>
    <t>PRESUPUESTO</t>
  </si>
  <si>
    <t>CONTROL DE CALIDAD</t>
  </si>
  <si>
    <t>ORDEN EN LA INFORMACIÓN</t>
  </si>
  <si>
    <t>TRANSPARENCIA</t>
  </si>
  <si>
    <t>INCOMPLETITUD EN LA INFORMACIÓN</t>
  </si>
  <si>
    <t>DISPOSICIÓN</t>
  </si>
  <si>
    <t>ORGANIZACIÓN</t>
  </si>
  <si>
    <t>PODER DE DECISIÓN</t>
  </si>
  <si>
    <t>EXIGENCIA Y CONTROL AL CONSTRUCTOR</t>
  </si>
  <si>
    <t>CONOCIMIENTO TÉCNICO</t>
  </si>
  <si>
    <t>ACTITUD</t>
  </si>
  <si>
    <t>ATENCIÓN</t>
  </si>
  <si>
    <t>INFORMACIÓN</t>
  </si>
  <si>
    <t>CONTROL</t>
  </si>
  <si>
    <t>PUNTUALIDAD</t>
  </si>
  <si>
    <t>DIRECTOR</t>
  </si>
  <si>
    <t>PERSONAL CAPACITADO</t>
  </si>
  <si>
    <t>NO HABER INICIADO DESDE DISEÑOS</t>
  </si>
  <si>
    <t>NO HABER DEJADO PERSONAL HASTA EL CIERRE ADMINSTRATIVO Y CONTABLE</t>
  </si>
  <si>
    <t>NO SIEMPRE ESTA DE LADO DEL CLIENTE</t>
  </si>
  <si>
    <t>RECONOCIMIENTO EN EL SECTOR</t>
  </si>
  <si>
    <t>HERRAMIENTAS VIRTUALES DE CONTACTO</t>
  </si>
  <si>
    <t>ANTICIPACIÓN</t>
  </si>
  <si>
    <t>PRESENCIA</t>
  </si>
  <si>
    <t>SEGUIMIENTO</t>
  </si>
  <si>
    <t>MEJORAMIENTO CONTINUO</t>
  </si>
  <si>
    <t>PIONEROS EN COMMISSIONING</t>
  </si>
  <si>
    <t>INVOLUCRAMIENTO DESDE EL INICIO</t>
  </si>
  <si>
    <t>COMRPOMISO</t>
  </si>
  <si>
    <t>CONOCIMIENTO PROVEEDORES</t>
  </si>
  <si>
    <t>ESTRUCTURA DE LOS INFORMES</t>
  </si>
  <si>
    <t>OPORTUNIDAD INFORMES</t>
  </si>
  <si>
    <t>CUMPLIMIENTO EXPECTATIVAS</t>
  </si>
  <si>
    <t>RIGUROSIDAD</t>
  </si>
  <si>
    <t>DISPONIBILIDAD</t>
  </si>
  <si>
    <t>DISCIPLINA</t>
  </si>
  <si>
    <t>IDONEIDAD PERSONAL</t>
  </si>
  <si>
    <t>OPORTUNIDAD INFORMACIÓN</t>
  </si>
  <si>
    <t>SEGUIR INDICACIONES DEL CLIENTE</t>
  </si>
  <si>
    <t>OPORTUNIDAD EN EL CIERRE</t>
  </si>
  <si>
    <t>RELACIÓN CON EL CLIENTE</t>
  </si>
  <si>
    <t>RECURSOS</t>
  </si>
  <si>
    <t>EQUIPOS</t>
  </si>
  <si>
    <t>EXPERIENCIA PERSONAL</t>
  </si>
  <si>
    <t>COMUNICACIÓN</t>
  </si>
  <si>
    <t>CALIDAD DE LAS IMPRESIONES</t>
  </si>
  <si>
    <t>EXPERIENCIA ÁREA TÉCNICA</t>
  </si>
  <si>
    <t>EXPERIENCIA COORDINADORES</t>
  </si>
  <si>
    <t>EXPERIENCIA PERSONAL DE OBRA</t>
  </si>
  <si>
    <t>DILIGENCIA PERSONAL DE OBRA</t>
  </si>
  <si>
    <t>OPORTUNIDAD VALIDACIÓN INFORMACIÓN</t>
  </si>
  <si>
    <t>OPORTUNIDAD RECOMENDACIONES</t>
  </si>
  <si>
    <t>RESPONSABILIDAD</t>
  </si>
  <si>
    <t>CAPACITACIÓN SOBRE INFORMES</t>
  </si>
  <si>
    <t>CAPACITACIÓN AL CLIENTE SOBRE INFORMES</t>
  </si>
  <si>
    <t>ORDEN</t>
  </si>
  <si>
    <t>ESTRUCTURA INFORMES</t>
  </si>
  <si>
    <t>ASESORÍA</t>
  </si>
  <si>
    <t>CUMPLIMIENTO DE EXPECTATIVAS</t>
  </si>
  <si>
    <t>RIGURISIDAD ADMINISTRATIVA</t>
  </si>
  <si>
    <t>RESPALDO ÁREAS DE SOPORTE</t>
  </si>
  <si>
    <t>TRAYECTORIA</t>
  </si>
  <si>
    <t>DESORDEN ADMINISTRATIVO</t>
  </si>
  <si>
    <t>CUMPLIMIENTO COMPROMISOS</t>
  </si>
  <si>
    <t>FALTA DE INTERVENTORÍA</t>
  </si>
  <si>
    <t>IDONEIDAD</t>
  </si>
  <si>
    <t>INTEGRALIDAD</t>
  </si>
  <si>
    <t>CLARIDAD EN LOS DOCUMENTOS</t>
  </si>
  <si>
    <t>OPORTUNIDAD INICIO PROYECTO</t>
  </si>
  <si>
    <t>DISPOSICIÓN A SOLUCIONAR PROBLEMAS</t>
  </si>
  <si>
    <t>EQUIPOS CECULARES</t>
  </si>
  <si>
    <t>COMPROMISO PERSONAL DE OBRA</t>
  </si>
  <si>
    <t>CONFIABILIDAD CONCEPTOS TÉCNICOS</t>
  </si>
  <si>
    <t>CONFIABILIDAD CONCEPTOS ADMINISTRATIVOS</t>
  </si>
  <si>
    <t>CONOCIMIENTO PROCESOS ADMINISTRATIVOS</t>
  </si>
  <si>
    <t>CLARIDAD INFORMES</t>
  </si>
  <si>
    <t>SENCILLEZ INFORMES</t>
  </si>
  <si>
    <t>ACTITUD PARA RESOLVER PROBLEMAS</t>
  </si>
  <si>
    <t>SERIEDAD</t>
  </si>
  <si>
    <t>SEGUIMIENTO FIN DE SEMANA</t>
  </si>
  <si>
    <t>IDENTIDAD</t>
  </si>
  <si>
    <t>ORGANIZACIÓN INFORMACIÓN</t>
  </si>
  <si>
    <t>SITIO DE TRABAJO</t>
  </si>
  <si>
    <t>INFORMES CONCISOS</t>
  </si>
  <si>
    <t>OPORTUNIDAD OFERTAS ECONÓMICAS</t>
  </si>
  <si>
    <t>PRECIOS</t>
  </si>
  <si>
    <t>DIRECCIÓN</t>
  </si>
  <si>
    <t>APOYO TÉCNICO</t>
  </si>
  <si>
    <t>APOYO ADMINISTRATIVO</t>
  </si>
  <si>
    <t>OPORTUNIDAD ASIGNACIÓN PERSONAL</t>
  </si>
  <si>
    <t>CLARIDAD ACTAS</t>
  </si>
  <si>
    <t>CONTENIDO ACTAS</t>
  </si>
  <si>
    <t>CONTROL ADMON</t>
  </si>
  <si>
    <t>CONTROL TÉCNICO</t>
  </si>
  <si>
    <t>PERSONAL CALIFICADO</t>
  </si>
  <si>
    <t>COMPLETITUD INFORMES</t>
  </si>
  <si>
    <t>CALIDAD CONTROL PRESUPUESTOS</t>
  </si>
  <si>
    <t>SOLUCIÓN DE PROBLEMAS TÉCNICOS</t>
  </si>
  <si>
    <t>ATENCIÓN PERSONALIZADA</t>
  </si>
  <si>
    <t>AMABILIDAD</t>
  </si>
  <si>
    <t>RETRASOS OBRA</t>
  </si>
  <si>
    <t>PRESIÓN CONTRATISTAS</t>
  </si>
  <si>
    <t>CONOCIMIENTO PERSONAL</t>
  </si>
  <si>
    <t>OBJETIVIDAD PERSONAL</t>
  </si>
  <si>
    <t>OPORTUNIDAD SOPORTE ADMINISTRATIVO</t>
  </si>
  <si>
    <t>MANEJO DE CONFLICTOS CON LOS CONTRATISTAS</t>
  </si>
  <si>
    <t>OPORTUNIDAD CUMPLIMIENTO COMPROMISOS</t>
  </si>
  <si>
    <t>OPORTUNIDAD ENTREGAS</t>
  </si>
  <si>
    <t>CALIDAD SOPORTE</t>
  </si>
  <si>
    <t>CONTENIDO INFORMES</t>
  </si>
  <si>
    <t>CALIDAD INFORMES</t>
  </si>
  <si>
    <t>APORTES PERSONAL</t>
  </si>
  <si>
    <t>CAPACIDAD DE NEGOCIACIÓN</t>
  </si>
  <si>
    <t>ASEGURAMIENTO COMUNICACIONES</t>
  </si>
  <si>
    <t>RESIDENTE INTERVENTORÍA</t>
  </si>
  <si>
    <t>CUMPLIMIENTO PROGRAMA DE OBRA</t>
  </si>
  <si>
    <t>GESTIÓN DOCUMENTAL</t>
  </si>
  <si>
    <t>ANTICIPACIÓN PRESUPUESTOS</t>
  </si>
  <si>
    <t>ASESORAMIENTO DECISIONES</t>
  </si>
  <si>
    <t>CONOCIMIENTO DE PERSONAL</t>
  </si>
  <si>
    <t>PROCESO DE FACTURACIÓN</t>
  </si>
  <si>
    <t>APOYO PAYC CENTRAL</t>
  </si>
  <si>
    <t>NO TOMA PARTIDO</t>
  </si>
  <si>
    <t>CONTROL PRESUPUESTOS</t>
  </si>
  <si>
    <t>CONTROL PROGRAMACIÓN</t>
  </si>
  <si>
    <t>OPORTUNIDAD EN LA RESPUESTA</t>
  </si>
  <si>
    <t>PRESICIÓN EN LAS RECOMENDACIONES</t>
  </si>
  <si>
    <t>DISPOSICIÓN DE PERSONAL</t>
  </si>
  <si>
    <t>PRESENCIA DE OBRA</t>
  </si>
  <si>
    <t>ACOMPAÑAMIENTO</t>
  </si>
  <si>
    <t>CONFIANZA MIEMBROS DEL EQUIPO</t>
  </si>
  <si>
    <t>LIDERAZGO</t>
  </si>
  <si>
    <t>ACTUALIZACIÓN CONSTANTE</t>
  </si>
  <si>
    <t>DISPONIBILIDAD DE PERSONAL</t>
  </si>
  <si>
    <t>MANEJO ADMINSITRADOR DELEGADO</t>
  </si>
  <si>
    <t>TIPO</t>
  </si>
  <si>
    <t>CATEGORÍA INICIAL</t>
  </si>
  <si>
    <t>OTROS</t>
  </si>
  <si>
    <t>COMUNICACIONES</t>
  </si>
  <si>
    <t>CONSTANTE</t>
  </si>
  <si>
    <t>GRUPO</t>
  </si>
  <si>
    <t>RESOLUCIÓN DE PROBLEMAS</t>
  </si>
  <si>
    <t>ACTITUD PERSONAL</t>
  </si>
  <si>
    <t>CALIDAD SERVICIO</t>
  </si>
  <si>
    <t>NO PUBLICACIÓN DEL PROYECTO EN PÁGINA WEB DE PAYC</t>
  </si>
  <si>
    <t>TRABAJO EN EQUIPO</t>
  </si>
  <si>
    <t>COMPROMISOS</t>
  </si>
  <si>
    <t>GESTIÓN DE PROVEEDORES</t>
  </si>
  <si>
    <t>ELABORACIÓN DEL PRESUPUESTO</t>
  </si>
  <si>
    <t>FALTA DE ATENCIÓN A LOS DETALLES EN LA INFORMACIÓN</t>
  </si>
  <si>
    <t>FLEXIBILIDAD</t>
  </si>
  <si>
    <t>POSVENTA</t>
  </si>
  <si>
    <t>CALIDAD INFORMACIÓN</t>
  </si>
  <si>
    <t>RIGUROSIDAD ADMINISTRATIVA</t>
  </si>
  <si>
    <t>SIN INFORMACIÓN</t>
  </si>
  <si>
    <t>SOPORTE OFICINA CENTRAL</t>
  </si>
  <si>
    <t>CONTROL DISEÑOS</t>
  </si>
  <si>
    <t>CUALIDAD/ATRIBUTO/CARACTERÍSTICA1</t>
  </si>
  <si>
    <t>CUALIDAD/ATRIBUTO/CARACTERÍSTICA2</t>
  </si>
  <si>
    <t>COMENTARIOS CLASIFICACIÓN</t>
  </si>
  <si>
    <t>NO ES CLARO A QUE HACE REFERENCIA ACTUALIZACIÓN CONSTANTE (EL PERSONAL ESTA EN EL ESTADO DEL ARTE, EL CLIENTE SE MANTIENE ACTUALIZADO CONSTANTEMENTE, ETC)</t>
  </si>
  <si>
    <t>ALERTAS SOBRE CRONOGRAMAS</t>
  </si>
  <si>
    <t>NO ES CLARO A QUE ASPECTO HACE REFERENCIA</t>
  </si>
  <si>
    <t>PAYC CENTRAL</t>
  </si>
  <si>
    <t>OPORTUNIDAD APOYO</t>
  </si>
  <si>
    <t>ASPECTO/SUJETO/OBJETO</t>
  </si>
  <si>
    <t>PERSONALIZACIÓN</t>
  </si>
  <si>
    <t>CALIDAD CONTROL DE PRESUPUESTOS</t>
  </si>
  <si>
    <t>DEFINICIÓN CAMBIO DE ESPECIFICACIONES</t>
  </si>
  <si>
    <t>CANTIDAD</t>
  </si>
  <si>
    <t>SOPORTE DIRECTIVO</t>
  </si>
  <si>
    <t>CLARIDAD DE LOS INFORMES</t>
  </si>
  <si>
    <t>SE CLASIFICA COMO PERSONAL DEBIDO A QUE LA PALABRA COMPROMISO APARECE RELACIONADA CON PERSONAL EN LAS PREGUNTAS ANTERIORES</t>
  </si>
  <si>
    <t>MAYOR COMUNICACIÓN CON EL CONTRATISTA</t>
  </si>
  <si>
    <t>VALOR AGREGADO POR CONTACTOS CON PROVEEDORES</t>
  </si>
  <si>
    <t>CONTROL CALIDAD</t>
  </si>
  <si>
    <t>SE DETECTAN HASTA EL FINAL LOS ERRORES</t>
  </si>
  <si>
    <t>COORDINACIÓN CON EL CLIENTE</t>
  </si>
  <si>
    <t>DILIGENCIA</t>
  </si>
  <si>
    <t>FALTA DE ASERTIVIDAD EN EL DESARROLLO DE LOS CONTENIDOS</t>
  </si>
  <si>
    <t>OPORTUNIDAD SERVICIO</t>
  </si>
  <si>
    <t>OPORTUNIDAD EN EL APOYO PAYC CENTRAL</t>
  </si>
  <si>
    <t>OPORTUNIDAD ACTAS</t>
  </si>
  <si>
    <t>CALIDAD DEL PERSONAL TÉCNICO</t>
  </si>
  <si>
    <t>PRESENCIA EN LA OBRA</t>
  </si>
  <si>
    <t>ESTIMACIÓN DEL PRESUPUESTO</t>
  </si>
  <si>
    <t>ACOMPAÑAMIENTO DECISIONES PRESUPUESTO</t>
  </si>
  <si>
    <t>REPORTE DE NOVEDADES</t>
  </si>
  <si>
    <t>REPORTE DE SOBRE COSTOS</t>
  </si>
  <si>
    <t>REPORTE DE POTENCIALES SOBRECOSTOS</t>
  </si>
  <si>
    <t>SEGUIMIENTO - DURANTE ALGUNAS ACTIVIDADES SE DETECTAN HASTA EL FINAL LOS ERRORES</t>
  </si>
  <si>
    <t>SEGUIMIENTO GERENCIAL A LOS PROYECTOS</t>
  </si>
  <si>
    <t>SEGUIMIENTO CONSTANTE A LOS PROCESOS</t>
  </si>
  <si>
    <t>SEGUIMIENTO INTEGRAL AL PROYECTO</t>
  </si>
  <si>
    <t>CONTROL Y SEGUIMIENTO</t>
  </si>
  <si>
    <t>IMAGEN</t>
  </si>
  <si>
    <t>PRODUCTOS/SERVICIO</t>
  </si>
  <si>
    <t>SUB - ASPECTO/SUJETO/OBJETO</t>
  </si>
  <si>
    <t>TIENE_CECO</t>
  </si>
  <si>
    <t>Coordinacion-Profesionalismo-Conocimiento-</t>
  </si>
  <si>
    <t>Servicio al cliente-Presencia permanente de Steve Moreno-Conocimiento del proyecto-</t>
  </si>
  <si>
    <t>Conocimiento e Idoneidad Profesiona;-Colaboracion Eficaz para beneficio de la Obra-Adecuado Soporte Tecnico y Administrativo-</t>
  </si>
  <si>
    <t>Apoyo Multidisciplinario-Calidad Analisis en la Informacion-Estructura Organizacional-</t>
  </si>
  <si>
    <t>Dominio de los procesos de control-calidad de los informes-conocimiento del proyecto-</t>
  </si>
  <si>
    <t>a. Muy buen Coordinador pero con bajo tiempo al proyecto-b. Buen grupo de soporte técnico-c. Buena la calidad del informe mensual-d. Mantienen organizada la información-e. Alto valor agregado a través de contactos con proveedores-f.  Buen mecanismo de control presupuestal-</t>
  </si>
  <si>
    <t>Personal-Productos-Control-Proactividad-Calidad-Oportunidad-</t>
  </si>
  <si>
    <t>Orden manejo de infoemación-Experiencia que repalda expectativas del cliente-Transparencia en los procesos de apertura de ofertas-</t>
  </si>
  <si>
    <t>Conocimiento técnico-Oportunidad-Actitud-</t>
  </si>
  <si>
    <t>Compromiso con el cliente-Puntualidad-Director Interventoria comprometido con el proyecto-</t>
  </si>
  <si>
    <t>DEMORA EN LA ENTREGA DE DOCUMENTOS SOPORTES, ACTAS E INFORMES MENSUALES-NO INFORMAR OPORTUNAMENTE DE HECHOS QUE AFECTAN LA EJECUCION Y EL PRESUPUESTO DE OBRA, ANTES DE SU EJECUCION-DEMORA EN RESPUESTA DE CARTA DE LA NOVEDAD DE MAYORES</t>
  </si>
  <si>
    <t>Faltó un poco de involucramiento en el proyecto desde el inicio-Por ser de los primeros proyectos que se trabajan en Colombia hay algunos temas técnicos que hacen falta afinar y que seguramente dentro de la politica de calidad de PAYC los irán mejorando-</t>
  </si>
  <si>
    <t>Profesionalismo- Muy buena asesoría-Cumpliendo siempre las expectativas del cliente-</t>
  </si>
  <si>
    <t>Atención, disponibilidad, idoneidad de los participantes en el proyecto.-Manejo de proveedores asociados al proyecto en la solución de conflictos.-Calidad de la información suministrada.-</t>
  </si>
  <si>
    <t>Proactividad.-Disciplina.-Conocimiento del tema.-</t>
  </si>
  <si>
    <t>Conocimiento que tienen sobre el proyecto.-Manejo tecnico de la ciencia.-Relación con el cliente-</t>
  </si>
  <si>
    <t xml:space="preserve"> Experiencia como empresa-Experiencia profesional-Relación con el cliente-</t>
  </si>
  <si>
    <t xml:space="preserve"> Idoneidad del personal en obra-Compromiso adecuado-Experiencia suficiente-</t>
  </si>
  <si>
    <t>CONOCIMIENTO-RESPONSABILIDAD-ORDEN-</t>
  </si>
  <si>
    <t>Respaldo de varias áreas soporte para el cumplimiento de los objetivos -Las solicitudes del cilente son prioritarias-Profesionalismo y trayectoria-</t>
  </si>
  <si>
    <t>integral-profesional-oportuno-</t>
  </si>
  <si>
    <t>La administracion y gerencia del proyecto hacen un trabajo sobresaliente-Totalmente atentos a los requerimientos del cliente-Completa disposicion a solucionar incovenientes o imprevistos-</t>
  </si>
  <si>
    <t>Personal capacitado-Personal con experiencia-Actitud para resolver problemas-</t>
  </si>
  <si>
    <t>hasta el momento no se encuentra ninguna debilidad destacada que comprometa el buen nombre de la empresa-</t>
  </si>
  <si>
    <t>La reposición del personal técnico que sale durante la obra no se da de manera oportuna-</t>
  </si>
  <si>
    <t>Atención Personalizada-Amabilidad-Conocimiento-</t>
  </si>
  <si>
    <t>el personal esta dispuesto a solucionar los posibles problemas que en obra se presentan-el buen manejo del proyecto-confiabilidad de criterios profesionales-</t>
  </si>
  <si>
    <t>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t>
  </si>
  <si>
    <t>Conocimiento del sector de la construcción-Experiencia en desarrollos de proyectos complejos y de gran envergadura-Seguimiento gerencial a los proyectos-</t>
  </si>
  <si>
    <t>Conocimiento técnico-Volcamiento al terreno-Manejo documental-</t>
  </si>
  <si>
    <t>Excelente manejo y control administrativo-Buen control-Conocimiento del personal-</t>
  </si>
  <si>
    <t>Oportunidad y velocidad de respuesta-Entrega de la información-Seguimiento integral del proyecto-</t>
  </si>
  <si>
    <t>Conocimiento-Experiencia-Idondeidad-</t>
  </si>
  <si>
    <t>Disposición del personal-Presencia en la obra-Acompañamiento constante-</t>
  </si>
  <si>
    <t>No supo manejar al administrador delegado-Faltó ejercer mayor control y seguimiento-Faltá más coordinación y comunicación en el proyecto-</t>
  </si>
  <si>
    <t>Que la obra del Centro Comercial no fue seleccionada en las piezas publicitarias para Payc como es la pagina y Calendarios-</t>
  </si>
  <si>
    <t>Verificación que el diseño cumpla con las necesidades del area-</t>
  </si>
  <si>
    <t>Conocimiento-Calidad-</t>
  </si>
  <si>
    <t>Cambio de Director dejo vacios en la Informacion del Proyecto; vacios que han sido llenados por el Cliente-</t>
  </si>
  <si>
    <t>Sistema de Calidad-Un buen Coordinador para Coliseos-</t>
  </si>
  <si>
    <t>Dejaron solo a Juan Carlos P. en la Bolera y Complejo Acuatico, Falto Liderazgo-</t>
  </si>
  <si>
    <t>riguidez en algunos procesos-falta de proactividad en solucion de problemas-</t>
  </si>
  <si>
    <t>Compromiso-Conocimiento del tema-Apoyo en las diferentes áreas de la construcción-Cumplimiento-</t>
  </si>
  <si>
    <t>Compromiso-Oportuna Atención-Calidad de la información-Seguimiento del proyecto-</t>
  </si>
  <si>
    <t>a.  Profesionalismo-b. Compromiso con el proyecto-c. Calidad-d. Atención al cliente-e. Claridad en la información-</t>
  </si>
  <si>
    <t>a.  Disposición de los funcionarios de todo rango-b.  Disposición en la solución de conflictos-c.  Pleno conocimiento del proyecto-d. Procesos administrativos y operativos muy estratégicos-</t>
  </si>
  <si>
    <t>Confiabilidad-Oportunidad-Preparación del personal-Conocimiento General-</t>
  </si>
  <si>
    <t>Apertura a escuchar el cliente-Posiciones firmes frente a los terceros-Transparencia en la comunicación-Atención constante-</t>
  </si>
  <si>
    <t>a. Cuentan con la experiencia adecuada-b.  Reconocimiento a nivel nacional-c.  Procesos claramente definidos-d. Eficiente cumplimiento de los compromisos-</t>
  </si>
  <si>
    <t>control especificaciones-control presupuesto-control programación-control administrativo-cumplimiento con la información-</t>
  </si>
  <si>
    <t>Experiencia-Conocimiento-Personal Comprometido-Excelente manejo del cliente-Organizados-</t>
  </si>
  <si>
    <t>Control calidad-</t>
  </si>
  <si>
    <t>Alguna información presentada se encuentra incompleta-</t>
  </si>
  <si>
    <t>Disposición-Organización-</t>
  </si>
  <si>
    <t>Poder de decisión-Exigencia y control al constructor-</t>
  </si>
  <si>
    <t>Poder de decisión-</t>
  </si>
  <si>
    <t>Conocimientos Técnicos-Personal capacitado-</t>
  </si>
  <si>
    <t>El no haber iniciado desde diseños-Haber dejado al equipo hasta el cierre final del proyecto para temas contables y administrativos-</t>
  </si>
  <si>
    <t>CONOCIMIENTO TECNICO-ORGANIZACIÓN DE LA INFORMACION-</t>
  </si>
  <si>
    <t>PROACTIVO EN SOLUCIONES DE CONFLICTO-NO SIEMPRE ESTA DEL LADO DEL CLIENTE-</t>
  </si>
  <si>
    <t>RECONOCIMIENTO EN EL SECTOR-HERRAMIENTAS VIRTUALES DE CONTACTO-</t>
  </si>
  <si>
    <t>CUMPLIMIENTO-CALIDAD DE LA INFORMACIÓN-</t>
  </si>
  <si>
    <t>Pioneros en Colombia en Commissioning-Mejoramiento Continuo-</t>
  </si>
  <si>
    <t>Experiencia en el área técnica-Experiencia en el administrativa por parte de los coordinadores-</t>
  </si>
  <si>
    <t>conocimiento-Apoyo brindado durante la ejecución-</t>
  </si>
  <si>
    <t>muy buen apoyo durante el desarrollo del proyecto tantol en los temas tecnicos como administrativos-</t>
  </si>
  <si>
    <t>compromiso del equipo asociado al proyecto-</t>
  </si>
  <si>
    <t>Coordinación y Dirección de Interventoría acordes a las necesidades del cliente-en HC Envigado funciono muy bien la coordinación y residencia de todo el tema de instalaciones-</t>
  </si>
  <si>
    <t>Las actas pueden mejorar en su claridad y contenido-</t>
  </si>
  <si>
    <t>controles administrativos-</t>
  </si>
  <si>
    <t>El soporte técnico y administrativo en los temas de contratación de contratistas generales de construcción-Control técnico y administrativo en la obra-</t>
  </si>
  <si>
    <t>ninguna-</t>
  </si>
  <si>
    <t>Efectivida en el control de presupuesto
(en la revision y comentarios)-</t>
  </si>
  <si>
    <t>El conocimeinto del proyecto-Resolución de situaciones técnicas-</t>
  </si>
  <si>
    <t>Hubo momentos dificiles por retrasos no claros pero los superarón muy bien-Podrían mejorar presión sobre contratistas ext.-</t>
  </si>
  <si>
    <t>Oportunidad en la información requerida-</t>
  </si>
  <si>
    <t>Seguimiento durante algunas actividades, se detectan hasta el final los errores-</t>
  </si>
  <si>
    <t>El personal es comprometido con el proyecto, aporta mucho para su desarrollo, es objetivo y tienen el conocimiento necesario para realizar sus funciones.-</t>
  </si>
  <si>
    <t>Coordinación de interventoría-</t>
  </si>
  <si>
    <t>Disponibilidad del equipo de trabajo-</t>
  </si>
  <si>
    <t>Capacidad de negociación-</t>
  </si>
  <si>
    <t>Cumplimiento de programación de obra-</t>
  </si>
  <si>
    <t>El tema de la facturación de Payc, se demoraba ya que no entendían el proceso de claro por mas que se les explico-</t>
  </si>
  <si>
    <t>Presenta abanico de experiencia que genera confianza-</t>
  </si>
  <si>
    <t>Experiencia-Trayectoria-</t>
  </si>
  <si>
    <t>Mayor precisión en las recomendaciones a la gerencia del proyecto.-</t>
  </si>
  <si>
    <t>Falta de proactividad para impedir realizar obra que luego se tenian que reconstruir-Algunos miembros del equipo no generaban confianza a la hora de presentar información ante la constructora-</t>
  </si>
  <si>
    <t>Entrega de informes-</t>
  </si>
  <si>
    <t>Rotación del personal administrativo-</t>
  </si>
  <si>
    <t>Conocimiento técnico del personal-</t>
  </si>
  <si>
    <t>Personal comprometido y en conocimiento técnico-</t>
  </si>
  <si>
    <t>Ninguna-</t>
  </si>
  <si>
    <t>Disponibilidad del personal-</t>
  </si>
  <si>
    <t>Respeto y cordialidad-Coordinador: Permanencia permanente en la obra-</t>
  </si>
  <si>
    <t>Mayor comunicación con los contratistas-Apoyo oportuno sobre la parte técnica con los contratistas-</t>
  </si>
  <si>
    <t>a.  Veracidad en la información-b.  Corroborar la información presentada-c.  Conocimiento de los productos y empresas recomendados-</t>
  </si>
  <si>
    <t>a.  Costo proveedores-b.  Sincronizar parte eléctrica-c.  Servicios pos venta-</t>
  </si>
  <si>
    <t>a.  Años en el mercado colombiano-b. Personal en obra con buena actitud-</t>
  </si>
  <si>
    <t>a. Falta liderazgo-b. Entender claramente la necesidad del cliente-c. Personal con más experiencia-d. Fata de credibilidad-e. Faltar a compromisos pactados-</t>
  </si>
  <si>
    <t>El ejercicio es sistemático y coherente-El respaldo al cliente es oportuno-El personal técnico es de buena calidad-</t>
  </si>
  <si>
    <t>Falta asertividad en el desarrollo de contenidos-Mayor atención a los detalles, algunas veces la información carece de profundidad-</t>
  </si>
  <si>
    <t>a. Aseguramiento de las proyecciones presupuestales-b.  Cruces entre mediciones y recibos de obra-c.  Falta flexibilidad en aspectos técnicos-</t>
  </si>
  <si>
    <t>Soporte de la información estadística de la oficina central-</t>
  </si>
  <si>
    <t>Verificación de diseño con expectativas de los clientes-</t>
  </si>
  <si>
    <t>a. Volumen de trabajo que obliga a cometer errores pequeños en cruce de tanta información-</t>
  </si>
  <si>
    <t>Quedó "sin control" el tema de coordinación en integración…se tomaron decisiones que después no se soportaron en la ejecución-</t>
  </si>
  <si>
    <t>Los tiempos de entrega de actividades de oficina principal  no es coherente con los tiempos de la obra-</t>
  </si>
  <si>
    <t>Tiempos largos para entrega de presupuestos-</t>
  </si>
  <si>
    <t>Falta de definición al cambio de especificaciones-</t>
  </si>
  <si>
    <t>Estimación del presupuesto-</t>
  </si>
  <si>
    <t>FECHA_CORTE</t>
  </si>
  <si>
    <t>ID</t>
  </si>
  <si>
    <t>ATRIBUTO/CUALIDAD/CARACTERÍSTICA</t>
  </si>
  <si>
    <t>SIN CLASIFICAR</t>
  </si>
  <si>
    <t>TEXTO-RESPUESTA</t>
  </si>
  <si>
    <t>ID-CRUCE</t>
  </si>
  <si>
    <t>ID_CRUCE</t>
  </si>
  <si>
    <t>RESPUESTA1</t>
  </si>
  <si>
    <t>VALOR_NUMERO</t>
  </si>
  <si>
    <t>CECO_SIN_IDENTIFICAR</t>
  </si>
  <si>
    <t>NOMBRE EN ENCUESTA</t>
  </si>
  <si>
    <t>SERVICIO EN ENCUESTA</t>
  </si>
  <si>
    <t>CECOS_SIN_IDENTIFICAR</t>
  </si>
  <si>
    <t>CECO_FINAL</t>
  </si>
  <si>
    <t>Promedio de VALOR_NUMERO</t>
  </si>
  <si>
    <t/>
  </si>
  <si>
    <t>BUSQUEDA EN BASE DE DATOS DE CONTRATOS</t>
  </si>
  <si>
    <t>SE ENCONTRARON 3 CECOS RELACIONADOS CON TUNAL</t>
  </si>
  <si>
    <t>SE RELACIONA CON SANTAFE</t>
  </si>
  <si>
    <t>NO SE ENCONTRÓ NADA CON CINEPOLIS</t>
  </si>
  <si>
    <t>APARECEN DOS CECOS RELACIONADOS CON LA ESTACIÓN DE PUENTE ARANDA</t>
  </si>
  <si>
    <t>CRUCE</t>
  </si>
  <si>
    <t>APARECEN 3 HOME CENTER CEDIS</t>
  </si>
  <si>
    <t>NO APARECE NADA DEL BOSQUE EN NUESTRA BD</t>
  </si>
  <si>
    <t>SE TOMA EL PRIMERO DE LOS CENTROS DE COSTO</t>
  </si>
  <si>
    <t>APARECE MÁS DE UNO</t>
  </si>
  <si>
    <t>NO APARECE</t>
  </si>
  <si>
    <t>COD_PREGUNTA</t>
  </si>
  <si>
    <t>SOPORTE_TEC001</t>
  </si>
  <si>
    <t>SOPORTE_TEC002</t>
  </si>
  <si>
    <t>SOPORTE_TEC003</t>
  </si>
  <si>
    <t>SOPORTE_TEC004</t>
  </si>
  <si>
    <t>SOPORTE_TEC005</t>
  </si>
  <si>
    <t>SOPORTE_ADMON001</t>
  </si>
  <si>
    <t>SOPORTE_ADMON002</t>
  </si>
  <si>
    <t>SOPORTE_ADMON003</t>
  </si>
  <si>
    <t>SOPORTE_ADMON004</t>
  </si>
  <si>
    <t>SOPORTE_ADMON005</t>
  </si>
  <si>
    <t>SOPORTE_DIR001</t>
  </si>
  <si>
    <t>SOPORTE_DIR002</t>
  </si>
  <si>
    <t>SOPORTE_DIR003</t>
  </si>
  <si>
    <t>SOPORTE_DIR004</t>
  </si>
  <si>
    <t>SOPORTE_DIR005</t>
  </si>
  <si>
    <t>PERSONAL001</t>
  </si>
  <si>
    <t>PERSONAL002</t>
  </si>
  <si>
    <t>PERSONAL003</t>
  </si>
  <si>
    <t>PERSONAL004</t>
  </si>
  <si>
    <t>PERSONAL005</t>
  </si>
  <si>
    <t>PRODUCTOS001</t>
  </si>
  <si>
    <t>PRODUCTOS002</t>
  </si>
  <si>
    <t>PRODUCTOS003</t>
  </si>
  <si>
    <t>PRODUCTOS004</t>
  </si>
  <si>
    <t>PRODUCTOS005</t>
  </si>
  <si>
    <t>COMPROMISOS001</t>
  </si>
  <si>
    <t>COMPROMISOS002</t>
  </si>
  <si>
    <t>COMPROMISOS003</t>
  </si>
  <si>
    <t>COMPROMISOS004</t>
  </si>
  <si>
    <t>COMPROMISOS005</t>
  </si>
  <si>
    <t>SATISFACCION001</t>
  </si>
  <si>
    <t>VOLVER001</t>
  </si>
  <si>
    <t>FORT001</t>
  </si>
  <si>
    <t>DEB001</t>
  </si>
  <si>
    <t>CONCATENAR</t>
  </si>
  <si>
    <t>2015</t>
  </si>
  <si>
    <t>2016</t>
  </si>
  <si>
    <t>2017</t>
  </si>
  <si>
    <t>CV</t>
  </si>
  <si>
    <t>SERVICIO</t>
  </si>
  <si>
    <t>DESVÍO</t>
  </si>
  <si>
    <t>MÁXIMO</t>
  </si>
  <si>
    <t>MÍNIMO</t>
  </si>
  <si>
    <t>TOTAL</t>
  </si>
  <si>
    <t>CANTIDAD DE ENCUESTAS</t>
  </si>
  <si>
    <t>MARGEN BRUTO</t>
  </si>
  <si>
    <t>MARGEN OPERACIONAL</t>
  </si>
  <si>
    <t>NOMBRE</t>
  </si>
  <si>
    <t>INGRESO OPERACIONAL</t>
  </si>
  <si>
    <t>INGRESO OPERACIONAL CORREGIDO</t>
  </si>
  <si>
    <t>COSTO VENTA</t>
  </si>
  <si>
    <t>UTILIDAD BRUTA</t>
  </si>
  <si>
    <t>OTROS INGRESOS</t>
  </si>
  <si>
    <t>GASTOS ADMINISTRACIÓN</t>
  </si>
  <si>
    <t>GASTOS DE VENTA</t>
  </si>
  <si>
    <t>OTROS GASTOS</t>
  </si>
  <si>
    <t>UTILIDAD OPERACIONAL</t>
  </si>
  <si>
    <t>GASTO ADMON+VENTA+OTROS</t>
  </si>
  <si>
    <t>DIF. PORCENTUAL INGRESOS</t>
  </si>
  <si>
    <t>DIF. PORCENTUAL INGRESOS CORREGIDOS</t>
  </si>
  <si>
    <t>DIF. PORCENTUAL BRUTA</t>
  </si>
  <si>
    <t>DIF. PORCENTUAL OPERACIONAL</t>
  </si>
  <si>
    <t>PIB CORRIDO</t>
  </si>
  <si>
    <t>PIB NORMAL</t>
  </si>
  <si>
    <t>SATISFACCION</t>
  </si>
  <si>
    <t>VARIABLE</t>
  </si>
  <si>
    <t>Suma de VALOR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</si>
</sst>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0"/>
      <name val="Arial"/>
      <family val="2"/>
    </font>
    <font>
      <sz val="11"/>
      <name val="Arial"/>
      <family val="2"/>
    </font>
    <font>
      <sz val="8"/>
      <name val="Arial"/>
      <family val="2"/>
    </font>
    <font>
      <b/>
      <sz val="6"/>
      <name val="Arial"/>
      <family val="2"/>
    </font>
    <font>
      <b/>
      <sz val="10"/>
      <name val="Arial"/>
      <family val="2"/>
    </font>
    <font>
      <b/>
      <sz val="11"/>
      <color theme="0"/>
      <name val="Calibri"/>
      <family val="2"/>
      <scheme val="minor"/>
    </font>
    <font>
      <sz val="11"/>
      <color theme="0"/>
      <name val="Calibri"/>
      <family val="2"/>
      <scheme val="minor"/>
    </font>
    <font>
      <sz val="11"/>
      <color theme="1"/>
      <name val="Segoe UI"/>
      <family val="2"/>
    </font>
  </fonts>
  <fills count="7">
    <fill>
      <patternFill patternType="none"/>
    </fill>
    <fill>
      <patternFill patternType="gray125"/>
    </fill>
    <fill>
      <patternFill patternType="solid">
        <fgColor theme="0" tint="-0.34998626667073579"/>
        <bgColor indexed="64"/>
      </patternFill>
    </fill>
    <fill>
      <patternFill patternType="solid">
        <fgColor rgb="FFFF0000"/>
        <bgColor indexed="64"/>
      </patternFill>
    </fill>
    <fill>
      <patternFill patternType="solid">
        <fgColor indexed="22"/>
        <bgColor indexed="64"/>
      </patternFill>
    </fill>
    <fill>
      <patternFill patternType="solid">
        <fgColor theme="5" tint="-0.499984740745262"/>
        <bgColor indexed="64"/>
      </patternFill>
    </fill>
    <fill>
      <patternFill patternType="solid">
        <fgColor theme="5" tint="-0.499984740745262"/>
        <bgColor theme="4" tint="0.79998168889431442"/>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diagonal/>
    </border>
    <border>
      <left style="thin">
        <color indexed="64"/>
      </left>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thin">
        <color auto="1"/>
      </top>
      <bottom/>
      <diagonal/>
    </border>
  </borders>
  <cellStyleXfs count="3">
    <xf numFmtId="0" fontId="0" fillId="0" borderId="0"/>
    <xf numFmtId="0" fontId="2" fillId="0" borderId="0"/>
    <xf numFmtId="0" fontId="2" fillId="0" borderId="0"/>
  </cellStyleXfs>
  <cellXfs count="72">
    <xf numFmtId="0" fontId="0" fillId="0" borderId="0" xfId="0"/>
    <xf numFmtId="0" fontId="1" fillId="2" borderId="1" xfId="0" applyFont="1" applyFill="1" applyBorder="1"/>
    <xf numFmtId="0" fontId="0" fillId="0" borderId="1" xfId="0" applyBorder="1" applyAlignment="1"/>
    <xf numFmtId="0" fontId="0" fillId="0" borderId="1" xfId="0" applyBorder="1"/>
    <xf numFmtId="0" fontId="0" fillId="0" borderId="1" xfId="0" applyBorder="1" applyAlignment="1">
      <alignment wrapText="1"/>
    </xf>
    <xf numFmtId="0" fontId="0" fillId="0" borderId="1" xfId="0" applyFill="1" applyBorder="1"/>
    <xf numFmtId="0" fontId="0" fillId="0" borderId="1" xfId="0" applyFill="1" applyBorder="1" applyAlignment="1"/>
    <xf numFmtId="0" fontId="1" fillId="2" borderId="2" xfId="0" applyFont="1" applyFill="1" applyBorder="1"/>
    <xf numFmtId="4" fontId="2" fillId="0" borderId="3" xfId="0" applyNumberFormat="1" applyFont="1" applyBorder="1" applyAlignment="1">
      <alignment horizontal="center" vertical="center"/>
    </xf>
    <xf numFmtId="4" fontId="2" fillId="0" borderId="4" xfId="0" applyNumberFormat="1" applyFont="1" applyBorder="1" applyAlignment="1">
      <alignment horizontal="center" vertical="center"/>
    </xf>
    <xf numFmtId="4" fontId="2" fillId="0" borderId="5" xfId="0" applyNumberFormat="1" applyFont="1" applyBorder="1" applyAlignment="1">
      <alignment horizontal="center" vertical="center"/>
    </xf>
    <xf numFmtId="4" fontId="2" fillId="0" borderId="6" xfId="0" applyNumberFormat="1" applyFont="1" applyBorder="1" applyAlignment="1">
      <alignment horizontal="center" vertical="center"/>
    </xf>
    <xf numFmtId="4" fontId="2" fillId="0" borderId="7" xfId="0" applyNumberFormat="1" applyFont="1" applyBorder="1" applyAlignment="1">
      <alignment horizontal="center" vertical="center"/>
    </xf>
    <xf numFmtId="4" fontId="2" fillId="0" borderId="8" xfId="0" applyNumberFormat="1" applyFont="1" applyBorder="1" applyAlignment="1">
      <alignment horizontal="center" vertical="center"/>
    </xf>
    <xf numFmtId="0" fontId="0" fillId="0" borderId="0" xfId="0" applyAlignment="1"/>
    <xf numFmtId="4" fontId="4" fillId="3" borderId="9" xfId="0" applyNumberFormat="1" applyFont="1" applyFill="1" applyBorder="1" applyAlignment="1">
      <alignment horizontal="center" vertical="center" wrapText="1"/>
    </xf>
    <xf numFmtId="4" fontId="4" fillId="4" borderId="9" xfId="0" applyNumberFormat="1" applyFont="1" applyFill="1" applyBorder="1" applyAlignment="1">
      <alignment horizontal="center" vertical="center" wrapText="1"/>
    </xf>
    <xf numFmtId="4" fontId="5" fillId="4" borderId="10" xfId="0" applyNumberFormat="1" applyFont="1" applyFill="1" applyBorder="1" applyAlignment="1">
      <alignment horizontal="center" vertical="center" wrapText="1"/>
    </xf>
    <xf numFmtId="4" fontId="6" fillId="0" borderId="12" xfId="0" applyNumberFormat="1" applyFont="1" applyBorder="1" applyAlignment="1">
      <alignment horizontal="center" vertical="center"/>
    </xf>
    <xf numFmtId="4" fontId="2" fillId="0" borderId="13" xfId="0" applyNumberFormat="1" applyFont="1" applyBorder="1" applyAlignment="1">
      <alignment horizontal="center" vertical="center"/>
    </xf>
    <xf numFmtId="4" fontId="2" fillId="0" borderId="14" xfId="0" applyNumberFormat="1" applyFont="1" applyBorder="1" applyAlignment="1">
      <alignment horizontal="center" vertical="center"/>
    </xf>
    <xf numFmtId="4" fontId="2" fillId="0" borderId="1" xfId="0" applyNumberFormat="1" applyFont="1" applyBorder="1" applyAlignment="1">
      <alignment horizontal="center" vertical="center"/>
    </xf>
    <xf numFmtId="4" fontId="6" fillId="0" borderId="15" xfId="0" applyNumberFormat="1" applyFont="1" applyBorder="1" applyAlignment="1">
      <alignment horizontal="center" vertical="center"/>
    </xf>
    <xf numFmtId="4" fontId="6" fillId="0" borderId="16" xfId="0" applyNumberFormat="1" applyFont="1" applyBorder="1" applyAlignment="1">
      <alignment horizontal="center" vertical="center"/>
    </xf>
    <xf numFmtId="4" fontId="2" fillId="0" borderId="17" xfId="0" applyNumberFormat="1" applyFont="1" applyBorder="1" applyAlignment="1">
      <alignment horizontal="center" vertical="center"/>
    </xf>
    <xf numFmtId="4" fontId="2" fillId="0" borderId="18" xfId="0" applyNumberFormat="1" applyFont="1" applyBorder="1" applyAlignment="1">
      <alignment horizontal="center" vertical="center"/>
    </xf>
    <xf numFmtId="0" fontId="2" fillId="0" borderId="19" xfId="0" applyFont="1" applyBorder="1" applyAlignment="1">
      <alignment vertical="center"/>
    </xf>
    <xf numFmtId="0" fontId="2" fillId="0" borderId="1" xfId="0" applyFont="1" applyBorder="1" applyAlignment="1">
      <alignment vertical="center"/>
    </xf>
    <xf numFmtId="0" fontId="2" fillId="0" borderId="18" xfId="0" applyFont="1" applyBorder="1" applyAlignment="1">
      <alignment vertical="center"/>
    </xf>
    <xf numFmtId="0" fontId="2" fillId="0" borderId="20" xfId="0" applyFont="1" applyBorder="1" applyAlignment="1">
      <alignment vertical="center"/>
    </xf>
    <xf numFmtId="4" fontId="2" fillId="0" borderId="20" xfId="0" applyNumberFormat="1" applyFont="1" applyBorder="1" applyAlignment="1">
      <alignment horizontal="center" vertical="center"/>
    </xf>
    <xf numFmtId="4" fontId="4" fillId="3" borderId="11" xfId="0" applyNumberFormat="1" applyFont="1" applyFill="1" applyBorder="1" applyAlignment="1">
      <alignment horizontal="center" vertical="center" wrapText="1"/>
    </xf>
    <xf numFmtId="14" fontId="0" fillId="0" borderId="1" xfId="0" applyNumberFormat="1" applyBorder="1"/>
    <xf numFmtId="14" fontId="0" fillId="0" borderId="1" xfId="0" applyNumberFormat="1" applyBorder="1" applyAlignment="1"/>
    <xf numFmtId="4" fontId="3" fillId="0" borderId="1" xfId="0" applyNumberFormat="1" applyFont="1" applyBorder="1" applyAlignment="1">
      <alignment horizontal="center" vertical="center"/>
    </xf>
    <xf numFmtId="4" fontId="6" fillId="0" borderId="3" xfId="0" applyNumberFormat="1" applyFont="1" applyBorder="1" applyAlignment="1">
      <alignment horizontal="center" vertical="center"/>
    </xf>
    <xf numFmtId="4" fontId="2" fillId="0" borderId="21" xfId="0" applyNumberFormat="1" applyFont="1" applyBorder="1" applyAlignment="1">
      <alignment horizontal="center" vertical="center"/>
    </xf>
    <xf numFmtId="4" fontId="2" fillId="0" borderId="19" xfId="0" applyNumberFormat="1" applyFont="1" applyBorder="1" applyAlignment="1">
      <alignment horizontal="center" vertical="center"/>
    </xf>
    <xf numFmtId="4" fontId="6" fillId="0" borderId="4" xfId="0" applyNumberFormat="1" applyFont="1" applyBorder="1" applyAlignment="1">
      <alignment horizontal="center" vertical="center"/>
    </xf>
    <xf numFmtId="4" fontId="2" fillId="0" borderId="22" xfId="0" applyNumberFormat="1" applyFont="1" applyBorder="1" applyAlignment="1">
      <alignment horizontal="center" vertical="center"/>
    </xf>
    <xf numFmtId="4" fontId="2" fillId="0" borderId="23" xfId="0" applyNumberFormat="1" applyFont="1" applyBorder="1" applyAlignment="1">
      <alignment horizontal="center" vertical="center"/>
    </xf>
    <xf numFmtId="14" fontId="0" fillId="0" borderId="2" xfId="0" applyNumberFormat="1" applyFill="1" applyBorder="1" applyAlignment="1"/>
    <xf numFmtId="0" fontId="0" fillId="3" borderId="0" xfId="0" applyFill="1" applyAlignment="1">
      <alignment wrapText="1"/>
    </xf>
    <xf numFmtId="0" fontId="0" fillId="3" borderId="0" xfId="0" applyFill="1"/>
    <xf numFmtId="0" fontId="0" fillId="0" borderId="0" xfId="0" applyFill="1"/>
    <xf numFmtId="4" fontId="2" fillId="0" borderId="24" xfId="0" applyNumberFormat="1" applyFont="1" applyBorder="1" applyAlignment="1">
      <alignment horizontal="center" vertical="center"/>
    </xf>
    <xf numFmtId="4" fontId="6" fillId="0" borderId="25" xfId="0" applyNumberFormat="1" applyFont="1" applyBorder="1" applyAlignment="1">
      <alignment horizontal="center" vertical="center"/>
    </xf>
    <xf numFmtId="4" fontId="2" fillId="0" borderId="26" xfId="0" applyNumberFormat="1" applyFont="1" applyBorder="1" applyAlignment="1">
      <alignment horizontal="center" vertical="center"/>
    </xf>
    <xf numFmtId="4" fontId="2" fillId="0" borderId="27" xfId="0" applyNumberFormat="1" applyFont="1" applyBorder="1" applyAlignment="1">
      <alignment horizontal="center" vertical="center"/>
    </xf>
    <xf numFmtId="4" fontId="5" fillId="4" borderId="9" xfId="0" applyNumberFormat="1" applyFont="1" applyFill="1" applyBorder="1" applyAlignment="1">
      <alignment horizontal="center" vertical="center" wrapText="1"/>
    </xf>
    <xf numFmtId="4" fontId="2" fillId="0" borderId="8"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quotePrefix="1"/>
    <xf numFmtId="4" fontId="4" fillId="0" borderId="21" xfId="2" applyNumberFormat="1" applyFont="1" applyBorder="1" applyAlignment="1">
      <alignment vertical="center"/>
    </xf>
    <xf numFmtId="14" fontId="0" fillId="0" borderId="1" xfId="0" applyNumberFormat="1" applyFill="1" applyBorder="1" applyAlignment="1"/>
    <xf numFmtId="0" fontId="0" fillId="3" borderId="1" xfId="0" applyFill="1" applyBorder="1"/>
    <xf numFmtId="4" fontId="4" fillId="0" borderId="1" xfId="2" applyNumberFormat="1" applyFont="1" applyBorder="1" applyAlignment="1">
      <alignment vertical="center"/>
    </xf>
    <xf numFmtId="4" fontId="2" fillId="0" borderId="1" xfId="0" applyNumberFormat="1" applyFont="1" applyFill="1" applyBorder="1" applyAlignment="1">
      <alignment horizontal="center" vertical="center" wrapText="1"/>
    </xf>
    <xf numFmtId="0" fontId="0" fillId="0" borderId="1" xfId="0" quotePrefix="1" applyBorder="1"/>
    <xf numFmtId="0" fontId="9" fillId="0" borderId="0" xfId="0" applyFont="1" applyAlignment="1">
      <alignment vertical="center" wrapText="1"/>
    </xf>
    <xf numFmtId="15" fontId="9" fillId="0" borderId="0" xfId="0" applyNumberFormat="1" applyFont="1" applyAlignment="1">
      <alignment vertical="center" wrapText="1"/>
    </xf>
    <xf numFmtId="0" fontId="0" fillId="0" borderId="0" xfId="0" applyAlignment="1">
      <alignment wrapText="1"/>
    </xf>
    <xf numFmtId="2" fontId="0" fillId="0" borderId="0" xfId="0" applyNumberFormat="1"/>
    <xf numFmtId="0" fontId="7" fillId="6" borderId="14" xfId="0" applyFont="1" applyFill="1" applyBorder="1"/>
    <xf numFmtId="0" fontId="0" fillId="0" borderId="26" xfId="0" applyBorder="1" applyAlignment="1">
      <alignment horizontal="left"/>
    </xf>
    <xf numFmtId="2" fontId="0" fillId="0" borderId="26" xfId="0" applyNumberFormat="1" applyBorder="1"/>
    <xf numFmtId="2" fontId="8" fillId="5" borderId="28" xfId="0" applyNumberFormat="1" applyFont="1" applyFill="1" applyBorder="1"/>
    <xf numFmtId="0" fontId="0" fillId="0" borderId="26" xfId="0" applyNumberFormat="1" applyBorder="1"/>
    <xf numFmtId="0" fontId="7" fillId="6" borderId="28" xfId="0" applyFont="1" applyFill="1" applyBorder="1"/>
    <xf numFmtId="0" fontId="7" fillId="5" borderId="1" xfId="0" applyFont="1" applyFill="1" applyBorder="1"/>
  </cellXfs>
  <cellStyles count="3">
    <cellStyle name="Normal" xfId="0" builtinId="0"/>
    <cellStyle name="Normal 2" xfId="2" xr:uid="{00000000-0005-0000-0000-000001000000}"/>
    <cellStyle name="Normal 3" xfId="1" xr:uid="{00000000-0005-0000-0000-00002F000000}"/>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[BD ENCUESTAS V3.xlsx]GRAFICOS_DINAMICOS!TablaDinámica19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lineChart>
        <c:grouping val="standard"/>
        <c:varyColors val="0"/>
        <c:ser>
          <c:idx val="0"/>
          <c:order val="0"/>
          <c:tx>
            <c:strRef>
              <c:f>GRAFICOS_DINAMICOS!$B$3:$B$4</c:f>
              <c:strCache>
                <c:ptCount val="1"/>
                <c:pt idx="0">
                  <c:v>Grado de Satisfacción con el Servicio Prestado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GRAFICOS_DINAMICOS!$A$5:$A$13</c:f>
              <c:strCache>
                <c:ptCount val="8"/>
                <c:pt idx="0">
                  <c:v>2010</c:v>
                </c:pt>
                <c:pt idx="1">
                  <c:v>2011</c:v>
                </c:pt>
                <c:pt idx="2">
                  <c:v>2012</c:v>
                </c:pt>
                <c:pt idx="3">
                  <c:v>2013</c:v>
                </c:pt>
                <c:pt idx="4">
                  <c:v>2014</c:v>
                </c:pt>
                <c:pt idx="5">
                  <c:v>2015</c:v>
                </c:pt>
                <c:pt idx="6">
                  <c:v>2016</c:v>
                </c:pt>
                <c:pt idx="7">
                  <c:v>2017</c:v>
                </c:pt>
              </c:strCache>
            </c:strRef>
          </c:cat>
          <c:val>
            <c:numRef>
              <c:f>GRAFICOS_DINAMICOS!$B$5:$B$13</c:f>
              <c:numCache>
                <c:formatCode>0.00</c:formatCode>
                <c:ptCount val="8"/>
                <c:pt idx="0">
                  <c:v>4</c:v>
                </c:pt>
                <c:pt idx="1">
                  <c:v>3.8043478260869565</c:v>
                </c:pt>
                <c:pt idx="2">
                  <c:v>3.9285714285714284</c:v>
                </c:pt>
                <c:pt idx="3">
                  <c:v>4.3260869565217392</c:v>
                </c:pt>
                <c:pt idx="4">
                  <c:v>4.3</c:v>
                </c:pt>
                <c:pt idx="5">
                  <c:v>4.5</c:v>
                </c:pt>
                <c:pt idx="6">
                  <c:v>3.7</c:v>
                </c:pt>
                <c:pt idx="7">
                  <c:v>4.25</c:v>
                </c:pt>
              </c:numCache>
            </c:numRef>
          </c:val>
          <c:smooth val="0"/>
          <c:extLst>
            <c:ext xmlns:c16="http://schemas.microsoft.com/office/drawing/2014/chart" uri="{C3380CC4-5D6E-409C-BE32-E72D297353CC}">
              <c16:uniqueId val="{00000000-BBA0-442C-93D3-87F515364932}"/>
            </c:ext>
          </c:extLst>
        </c:ser>
        <c:dLbls>
          <c:showLegendKey val="0"/>
          <c:showVal val="0"/>
          <c:showCatName val="0"/>
          <c:showSerName val="0"/>
          <c:showPercent val="0"/>
          <c:showBubbleSize val="0"/>
        </c:dLbls>
        <c:smooth val="0"/>
        <c:axId val="295133679"/>
        <c:axId val="665361887"/>
      </c:lineChart>
      <c:catAx>
        <c:axId val="29513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665361887"/>
        <c:crosses val="autoZero"/>
        <c:auto val="1"/>
        <c:lblAlgn val="ctr"/>
        <c:lblOffset val="100"/>
        <c:noMultiLvlLbl val="0"/>
      </c:catAx>
      <c:valAx>
        <c:axId val="665361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95133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[BD ENCUESTAS V3.xlsx]RELACION_FINANCIERO_SATISFACCIO!TablaDinámica21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s>
    <c:plotArea>
      <c:layout/>
      <c:lineChart>
        <c:grouping val="standard"/>
        <c:varyColors val="0"/>
        <c:ser>
          <c:idx val="1"/>
          <c:order val="1"/>
          <c:tx>
            <c:strRef>
              <c:f>RELACION_FINANCIERO_SATISFACCIO!$C$3:$C$4</c:f>
              <c:strCache>
                <c:ptCount val="1"/>
                <c:pt idx="0">
                  <c:v>SATISFACCION</c:v>
                </c:pt>
              </c:strCache>
            </c:strRef>
          </c:tx>
          <c:spPr>
            <a:ln w="28575" cap="rnd">
              <a:solidFill>
                <a:schemeClr val="accent2"/>
              </a:solidFill>
              <a:round/>
            </a:ln>
            <a:effectLst/>
          </c:spPr>
          <c:marker>
            <c:symbol val="none"/>
          </c:marker>
          <c:cat>
            <c:strRef>
              <c:f>RELACION_FINANCIERO_SATISFACCIO!$A$5:$A$13</c:f>
              <c:strCache>
                <c:ptCount val="8"/>
                <c:pt idx="0">
                  <c:v>2010</c:v>
                </c:pt>
                <c:pt idx="1">
                  <c:v>2011</c:v>
                </c:pt>
                <c:pt idx="2">
                  <c:v>2012</c:v>
                </c:pt>
                <c:pt idx="3">
                  <c:v>2013</c:v>
                </c:pt>
                <c:pt idx="4">
                  <c:v>2014</c:v>
                </c:pt>
                <c:pt idx="5">
                  <c:v>2015</c:v>
                </c:pt>
                <c:pt idx="6">
                  <c:v>2016</c:v>
                </c:pt>
                <c:pt idx="7">
                  <c:v>2017</c:v>
                </c:pt>
              </c:strCache>
            </c:strRef>
          </c:cat>
          <c:val>
            <c:numRef>
              <c:f>RELACION_FINANCIERO_SATISFACCIO!$C$5:$C$13</c:f>
              <c:numCache>
                <c:formatCode>General</c:formatCode>
                <c:ptCount val="8"/>
                <c:pt idx="0">
                  <c:v>4</c:v>
                </c:pt>
                <c:pt idx="1">
                  <c:v>3.8043478260869565</c:v>
                </c:pt>
                <c:pt idx="2">
                  <c:v>3.9285714285714284</c:v>
                </c:pt>
                <c:pt idx="3">
                  <c:v>4.3260869565217392</c:v>
                </c:pt>
                <c:pt idx="4">
                  <c:v>4.3</c:v>
                </c:pt>
                <c:pt idx="5">
                  <c:v>4.5</c:v>
                </c:pt>
                <c:pt idx="6">
                  <c:v>3.7</c:v>
                </c:pt>
                <c:pt idx="7">
                  <c:v>4.25</c:v>
                </c:pt>
              </c:numCache>
            </c:numRef>
          </c:val>
          <c:smooth val="0"/>
          <c:extLst>
            <c:ext xmlns:c16="http://schemas.microsoft.com/office/drawing/2014/chart" uri="{C3380CC4-5D6E-409C-BE32-E72D297353CC}">
              <c16:uniqueId val="{00000001-2A23-4730-A7E0-939A2E9E63AB}"/>
            </c:ext>
          </c:extLst>
        </c:ser>
        <c:dLbls>
          <c:showLegendKey val="0"/>
          <c:showVal val="0"/>
          <c:showCatName val="0"/>
          <c:showSerName val="0"/>
          <c:showPercent val="0"/>
          <c:showBubbleSize val="0"/>
        </c:dLbls>
        <c:marker val="1"/>
        <c:smooth val="0"/>
        <c:axId val="722580863"/>
        <c:axId val="1333103839"/>
      </c:lineChart>
      <c:lineChart>
        <c:grouping val="standard"/>
        <c:varyColors val="0"/>
        <c:ser>
          <c:idx val="0"/>
          <c:order val="0"/>
          <c:tx>
            <c:strRef>
              <c:f>RELACION_FINANCIERO_SATISFACCIO!$B$3:$B$4</c:f>
              <c:strCache>
                <c:ptCount val="1"/>
                <c:pt idx="0">
                  <c:v>INGRESO OPERACIONAL</c:v>
                </c:pt>
              </c:strCache>
            </c:strRef>
          </c:tx>
          <c:spPr>
            <a:ln w="28575" cap="rnd">
              <a:solidFill>
                <a:schemeClr val="accent1"/>
              </a:solidFill>
              <a:round/>
            </a:ln>
            <a:effectLst/>
          </c:spPr>
          <c:marker>
            <c:symbol val="none"/>
          </c:marker>
          <c:cat>
            <c:strRef>
              <c:f>RELACION_FINANCIERO_SATISFACCIO!$A$5:$A$13</c:f>
              <c:strCache>
                <c:ptCount val="8"/>
                <c:pt idx="0">
                  <c:v>2010</c:v>
                </c:pt>
                <c:pt idx="1">
                  <c:v>2011</c:v>
                </c:pt>
                <c:pt idx="2">
                  <c:v>2012</c:v>
                </c:pt>
                <c:pt idx="3">
                  <c:v>2013</c:v>
                </c:pt>
                <c:pt idx="4">
                  <c:v>2014</c:v>
                </c:pt>
                <c:pt idx="5">
                  <c:v>2015</c:v>
                </c:pt>
                <c:pt idx="6">
                  <c:v>2016</c:v>
                </c:pt>
                <c:pt idx="7">
                  <c:v>2017</c:v>
                </c:pt>
              </c:strCache>
            </c:strRef>
          </c:cat>
          <c:val>
            <c:numRef>
              <c:f>RELACION_FINANCIERO_SATISFACCIO!$B$5:$B$13</c:f>
              <c:numCache>
                <c:formatCode>General</c:formatCode>
                <c:ptCount val="8"/>
                <c:pt idx="0">
                  <c:v>15604456582</c:v>
                </c:pt>
                <c:pt idx="1">
                  <c:v>17134249169</c:v>
                </c:pt>
                <c:pt idx="2">
                  <c:v>17107868642</c:v>
                </c:pt>
                <c:pt idx="3">
                  <c:v>22928615805</c:v>
                </c:pt>
                <c:pt idx="4">
                  <c:v>28306531977</c:v>
                </c:pt>
                <c:pt idx="5">
                  <c:v>33673825278.420002</c:v>
                </c:pt>
                <c:pt idx="6">
                  <c:v>33267952003.079998</c:v>
                </c:pt>
                <c:pt idx="7">
                  <c:v>35959734338</c:v>
                </c:pt>
              </c:numCache>
            </c:numRef>
          </c:val>
          <c:smooth val="0"/>
          <c:extLst>
            <c:ext xmlns:c16="http://schemas.microsoft.com/office/drawing/2014/chart" uri="{C3380CC4-5D6E-409C-BE32-E72D297353CC}">
              <c16:uniqueId val="{00000000-2A23-4730-A7E0-939A2E9E63AB}"/>
            </c:ext>
          </c:extLst>
        </c:ser>
        <c:dLbls>
          <c:showLegendKey val="0"/>
          <c:showVal val="0"/>
          <c:showCatName val="0"/>
          <c:showSerName val="0"/>
          <c:showPercent val="0"/>
          <c:showBubbleSize val="0"/>
        </c:dLbls>
        <c:marker val="1"/>
        <c:smooth val="0"/>
        <c:axId val="1017018655"/>
        <c:axId val="665378111"/>
      </c:lineChart>
      <c:catAx>
        <c:axId val="72258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33103839"/>
        <c:crosses val="autoZero"/>
        <c:auto val="1"/>
        <c:lblAlgn val="ctr"/>
        <c:lblOffset val="100"/>
        <c:noMultiLvlLbl val="0"/>
      </c:catAx>
      <c:valAx>
        <c:axId val="1333103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22580863"/>
        <c:crosses val="autoZero"/>
        <c:crossBetween val="between"/>
      </c:valAx>
      <c:valAx>
        <c:axId val="6653781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17018655"/>
        <c:crosses val="max"/>
        <c:crossBetween val="between"/>
      </c:valAx>
      <c:catAx>
        <c:axId val="1017018655"/>
        <c:scaling>
          <c:orientation val="minMax"/>
        </c:scaling>
        <c:delete val="1"/>
        <c:axPos val="b"/>
        <c:numFmt formatCode="General" sourceLinked="1"/>
        <c:majorTickMark val="out"/>
        <c:minorTickMark val="none"/>
        <c:tickLblPos val="nextTo"/>
        <c:crossAx val="66537811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1828800</xdr:colOff>
      <xdr:row>5</xdr:row>
      <xdr:rowOff>4762</xdr:rowOff>
    </xdr:from>
    <xdr:to>
      <xdr:col>5</xdr:col>
      <xdr:colOff>3057525</xdr:colOff>
      <xdr:row>19</xdr:row>
      <xdr:rowOff>80962</xdr:rowOff>
    </xdr:to>
    <xdr:graphicFrame macro="">
      <xdr:nvGraphicFramePr>
        <xdr:cNvPr id="2" name="Gráfico 1">
          <a:extLst>
            <a:ext uri="{FF2B5EF4-FFF2-40B4-BE49-F238E27FC236}">
              <a16:creationId xmlns:a16="http://schemas.microsoft.com/office/drawing/2014/main" id="{9B569A94-5817-4DB4-B473-3B217174D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893309</xdr:colOff>
      <xdr:row>15</xdr:row>
      <xdr:rowOff>97290</xdr:rowOff>
    </xdr:from>
    <xdr:to>
      <xdr:col>5</xdr:col>
      <xdr:colOff>1700893</xdr:colOff>
      <xdr:row>29</xdr:row>
      <xdr:rowOff>173490</xdr:rowOff>
    </xdr:to>
    <xdr:graphicFrame macro="">
      <xdr:nvGraphicFramePr>
        <xdr:cNvPr id="2" name="Gráfico 1">
          <a:extLst>
            <a:ext uri="{FF2B5EF4-FFF2-40B4-BE49-F238E27FC236}">
              <a16:creationId xmlns:a16="http://schemas.microsoft.com/office/drawing/2014/main" id="{4CD48F7B-7D7C-4120-9075-5C638F8AD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YECTO" refreshedDate="43557.434965277775" createdVersion="6" refreshedVersion="6" minRefreshableVersion="3" recordCount="4896" xr:uid="{D27AF44A-905A-475D-B4E0-22C4179EE61E}">
  <cacheSource type="worksheet">
    <worksheetSource ref="B1:J4897" sheet="VALORES_ENCUESTAS"/>
  </cacheSource>
  <cacheFields count="11">
    <cacheField name="NOMBRE CECO EN ARCHIVO" numFmtId="0">
      <sharedItems count="135">
        <s v="TUNAL 100) FEB-10"/>
        <s v="LAB.FSFB 60%_x000a_MAY-10"/>
        <s v="SALITRE  100% MAR-10"/>
        <s v="SALAS FSFB 60%"/>
        <s v="COLSUBSIDIO MAZUREN 25%"/>
        <s v="CALLE 81 -60%"/>
        <s v="INDER 100% MAY-10"/>
        <s v="CAFAM SOACHA 25% MAY-10"/>
        <s v="LIEVANO 25%  MAR-10"/>
        <s v="LABORATORIOS 9-SEP-10  100%"/>
        <s v="CERESCOS  14-SEP-10  25%"/>
        <s v="UN SANTO TOMÁS_x000a_28-SEP-10_x000a_100%"/>
        <s v="CENTRO DEPORTIVO*_x000a_100%"/>
        <s v="BLOQUE W*_x000a_100%"/>
        <s v="CINEPOLIS_x000a_5-oct-10_x000a_100%"/>
        <s v="ASIC_x000a_8-oct-10_x000a_25%"/>
        <s v="SIGRA_x000a_11-oct-10_x000a_100%"/>
        <s v="CENTRO COMERCIAL ALAMEDA_x000a_25-oct-10_x000a_60%"/>
        <s v="EAN NUEVA SEDE EL NOGAL_x000a_29-oct-10_x000a_60%"/>
        <s v="LOCAL COMERCIAL*_x000a_60%"/>
        <s v="SIEMENS*_x000a_25%"/>
        <s v="CENTRO CULTURAL JMSD_x000a_23-NOV-10_x000a_100%"/>
        <s v="UNIVERSIDAD DE LA SALLE_x000a_10-SEP-10_x000a_60%"/>
        <s v="MANZANA LIÉVANO_x000a_13-SEP-10_x000a_60%"/>
        <s v="BBC_x000a_20-SEP-10_x000a_100%"/>
        <s v="COMPENSAR_x000a_25-SEP-10_x000a_25%"/>
        <s v="REMODELACIÓN UNICENTRO*_x000a_100%"/>
        <s v="LEASING DE OCCIDENTE*_x000a_100%"/>
        <s v="UNILEVER INT. _x000a_30-SEP-10_x000a_100%"/>
        <s v="EDIF. ALTOS DEL BOSQUE*_x000a_100%"/>
        <s v="PARQUE ZONAL SJB*_x000a_100%"/>
        <s v="CAFAM_x000a_12-oct-10_x000a_100%"/>
        <s v="OXO 69_x000a_20-oct-10_x000a_60%"/>
        <s v="EST. PUENTE ARANDA_x000a_22-oct-10_x000a_100%"/>
        <s v="CLÍNICA PORTOAZUL_x000a_26-oct-10_x000a_25%"/>
        <s v="UNIVERSIDAD EL BOSQUE*_x000a_25%"/>
        <s v="TORRE UNICENTRO*_x000a_60%"/>
        <s v="COLSUBSIDIO MAZURÉN_x000a_23-nov-10_x000a_60%"/>
        <s v="SCHLUMBERGER BOGOTÁ_x000a_25%"/>
        <s v="ALMACEN EDIFICIO ARTURO CALLE_x000a_60%*"/>
        <s v="CERESCOS 60%*"/>
        <s v="SIEMENS_x000a_60% *"/>
        <s v="CENTRO COMERCIAL BULEVAR NIZA_x000a_25%"/>
        <s v="HC MONTERÍA_x000a_DIC/10_x000a_25%"/>
        <s v="HC CEDIS_x000a_DIC/10_x000a_100%"/>
        <s v="HC CEDRITOS_x000a_DIC/10_x000a_25%"/>
        <s v="COMPENSAR 1 DE MAYO_x000a_60%"/>
        <s v="ESCENARIOS DEPORTIVOS_x000a_100% *"/>
        <s v="ZUANA II_x000a_25% *"/>
        <s v="CONTECAR_x000a_60% *"/>
        <s v="TERPEL_x000a_60%*"/>
        <s v="POLICÍA SOACHA_x000a_60%*"/>
        <s v="HOTEL ALOFT_x000a_25%*"/>
        <s v="TORRE UNICENTRO_x000a_100%*"/>
        <s v="MUEBLES Y ACCESORIOS_x000a_100%*"/>
        <s v="PICOTA_x000a_100%*"/>
        <s v="EDIFICIO CALLE 81_x000a_100%*"/>
        <s v="UNIVERSIDAD DE LA SALLE_x000a_100%*"/>
        <s v="UNIVERSIDAD SANTO TOMÁS_x000a_25%"/>
        <s v="UNIVERSIDAD DEL BOSQUE CRA 9_x000a_60% *"/>
        <s v="ARTURO CALLE PEREIRA_x000a_100% *"/>
        <s v="FONADE_x000a_100%"/>
        <s v="UNILEVER_x000a_60%*"/>
        <s v="NUEVO TX **"/>
        <s v="CERESCOS PLANTA INDUSTRIAL"/>
        <s v="NISSAN"/>
        <s v="LOCAL COMERCIAL **"/>
        <s v="BLOQUE G Y GB **"/>
        <s v="ESTACION DE POLICIA UNIV. DE LOS ANDES **"/>
        <s v="SENDERO PEATONAL **"/>
        <s v="TERPEL"/>
        <s v="TELMEX"/>
        <s v="UNICENTRO VILLAVICENCIO"/>
        <s v="HOMECENTER INDUSTRIALES **"/>
        <s v="HOMECENTER MONTERÍA **"/>
        <s v="HOMECENTER CENDRITOS **"/>
        <s v="ZUANA **"/>
        <s v="HOTEL ALOFT **"/>
        <s v="HOMECENTER NEIVA **"/>
        <s v="BAVARIA EDIFICIO ADMINISTRATIVO **"/>
        <s v="HOMECENTER MANIZALES **"/>
        <s v="CAMARA DE COMERCIO SEDE CENTRO"/>
        <s v="UNIVERSIDAD SANTO TOMÁS"/>
        <s v="CLÍNICA SAN AGUSTÍN (COLINA) E PREVIA"/>
        <s v="COMPLEJO SOCIAL"/>
        <s v="CLÍNICA LA COLINA 12-ABR-12"/>
        <s v="CLÍNICA DE INCONTINENCIA URINARIA 4-JUN-12"/>
        <s v="JAVESALUD 20-JUN-12"/>
        <s v=" REFORZAMIENTO CLÍNICA DEL COUNTRY 20-JUN-12"/>
        <s v="REFORZAMIENTO CLÍNICA DEL COUNTRY 09-MAY-12"/>
        <s v="FUNDACIÓN SANTA FE DE BOGOTA - URGENCIAS 03-MAY-12"/>
        <s v="CENTRO INTEGRADO POLICÍA 19-JUN-12"/>
        <s v="CENTRO INTEGRADO POLICÍA 16-ABRI-12"/>
        <s v="COMPENSAR 1A DE MAYO 31-MAY-12"/>
        <s v="COUNTRY MEDICAL CENTER 29-MAY-12"/>
        <s v="HC SANTA MARTA 02-MAY-12"/>
        <s v="HC CEDIS 02-MAY-12"/>
        <s v="CLÍNICA DE INCONTINENCIA URINARIA 13-NOV-12"/>
        <s v="AMPLIACION CC PALATINO P.H. 14-DIC-12"/>
        <s v="EDIFICIO CALLE 119 22-ENE-13"/>
        <s v="AMPLIACION DEL HOSPITAL UNIVERSITARIO 13-NOV-12"/>
        <s v="COUNTRY MEDICAL CENTER 09-NOV-12"/>
        <s v="EDIFICIO ADMO. OIXGENOS DE COL. 26-NOV-12"/>
        <s v="NUEVA SEDE EAAB 04-DIC-12"/>
        <s v="HC PALMIRA 13-NOV-12"/>
        <s v="URBANISMO CEDRITOS 04-FEB-13"/>
        <s v="COMPENSAR SUBA 10-ENE-13"/>
        <s v="HC BARRANQUILLA 11-ENE-13"/>
        <s v="HC ENVIGADO 26-NOV-12"/>
        <s v="BLOQUE S1 - _x000a_U. ANDES_x000a_11-ABR-2013"/>
        <s v="INCONTINENCIA_x000a_22-ABR-2013"/>
        <s v="ONCOLOGIA_x000a_22-ABR-2013"/>
        <s v="HOMECENTER BARRANQUILLA REMODELACION 27-FEB-13"/>
        <s v="OXO 69_x000a_11-MAR-2013"/>
        <s v="ADECUACIÓN OFICINAS GROUP M_x000a_04-MAY-2013"/>
        <s v="OXO CARTAGENA_x000a_27-MAY-2013"/>
        <s v="TERPEL BÁSCULA_x000a_06-JUN-2013"/>
        <s v="TERPEL COGUA (ZIPA)_x000a_10-JUL-2013"/>
        <s v="TERPEL MELGAR_x000a_10-JUL-2013"/>
        <s v="TERPEL BÁSCULA_x000a_10-JUL-2013"/>
        <s v="NUEVO S1_x000a_13-NOV-2013"/>
        <s v="ONCOLOGÍA_x000a_16-DIC-2013"/>
        <s v="MALL PLAZA MANIZALES_x000a_02-SEP-2013"/>
        <s v="HOMECENTER CARTAGENA_x000a_02-SEP-2013"/>
        <s v="HOMECENTER CHÍA_x000a_10-SEP-2013"/>
        <s v="UNIMINUTO BUGA_x000a_16-SEP-2013"/>
        <s v="COMPENSAR SUBA_x000a_07-OCT-2013"/>
        <s v="TERPERL BÁSCULA_x000a_14-NOV-2013"/>
        <s v="ARGOS SAN VICENTE DE PAÚL-SAN GIL_x000a_30-DIC-2013"/>
        <s v="TERPEL COGUA (ZIPA)_x000a_07-ENE-2014"/>
        <s v="ARGOS COTA - COLEGIO INDIGENA UBAMUX_x000a_04-ABR-14"/>
        <s v="Programa de Vivienda Gratuita - Fidubogota - SANTANDER_x000a_07-JUL-14"/>
        <s v="Programa de Vivienda Gratuita - Fidubogota - NORTE DE SANTANDER_x000a_07-JUL-14"/>
        <s v="Programa de Vivienda Gratuita - Fidubogota - BOYACÁ_x000a_07-JUL-14"/>
        <s v="COMPENSAR CLÍNICA EL BOSQUE_x000a_12-NOV-14"/>
      </sharedItems>
    </cacheField>
    <cacheField name="FECHA_ARCHIVO" numFmtId="14">
      <sharedItems containsSemiMixedTypes="0" containsNonDate="0" containsDate="1" containsString="0" minDate="2010-02-01T00:00:00" maxDate="2014-09-02T00:00:00" count="16">
        <d v="2010-02-01T00:00:00"/>
        <d v="2010-05-01T00:00:00"/>
        <d v="2010-03-01T00:00:00"/>
        <d v="2010-09-01T00:00:00"/>
        <d v="2010-10-01T00:00:00"/>
        <d v="2010-11-01T00:00:00"/>
        <d v="2011-03-01T00:00:00"/>
        <d v="2010-12-01T00:00:00"/>
        <d v="2011-05-01T00:00:00"/>
        <d v="2011-09-01T00:00:00"/>
        <d v="2012-03-01T00:00:00"/>
        <d v="2012-09-01T00:00:00"/>
        <d v="2013-03-01T00:00:00"/>
        <d v="2013-09-01T00:00:00"/>
        <d v="2014-03-01T00:00:00"/>
        <d v="2014-09-01T00:00:00"/>
      </sharedItems>
      <fieldGroup par="10" base="1">
        <rangePr groupBy="months" startDate="2010-02-01T00:00:00" endDate="2014-09-02T00:00:00"/>
        <groupItems count="14">
          <s v="&lt;1/02/2010"/>
          <s v="ene"/>
          <s v="feb"/>
          <s v="mar"/>
          <s v="abr"/>
          <s v="may"/>
          <s v="jun"/>
          <s v="jul"/>
          <s v="ago"/>
          <s v="sep"/>
          <s v="oct"/>
          <s v="nov"/>
          <s v="dic"/>
          <s v="&gt;2/09/2014"/>
        </groupItems>
      </fieldGroup>
    </cacheField>
    <cacheField name="TIPO SERVICIO EN ENCUESTA (INFORMATIVO)" numFmtId="0">
      <sharedItems count="3">
        <s v="GER"/>
        <s v="INT"/>
        <s v="ASE"/>
      </sharedItems>
    </cacheField>
    <cacheField name="PROYECTO" numFmtId="0">
      <sharedItems containsNonDate="0" containsString="0" containsBlank="1"/>
    </cacheField>
    <cacheField name="CECO" numFmtId="0">
      <sharedItems containsNonDate="0" containsString="0" containsBlank="1"/>
    </cacheField>
    <cacheField name="PREGUNTA" numFmtId="0">
      <sharedItems/>
    </cacheField>
    <cacheField name="ASPECTO" numFmtId="0">
      <sharedItems count="10">
        <s v="Soporte Técnico"/>
        <s v="Soporte Administrativo"/>
        <s v="Soporte Directivo (Coordinador y Gerencia)"/>
        <s v="Personal que presta el servicio en obra"/>
        <s v="Productos Asociados de PAYC (Informes, Control de presupuesto y Programación y actas)"/>
        <s v="Compromisos Pactados"/>
        <s v="Grado de Satisfacción con el Servicio Prestado"/>
        <s v="Posibilidad de Volver a Contratar con PAYC"/>
        <s v="Fortalezas PAYC"/>
        <s v="Debilidades PAYC"/>
      </sharedItems>
    </cacheField>
    <cacheField name="VALOR" numFmtId="0">
      <sharedItems containsBlank="1" containsMixedTypes="1" containsNumber="1" minValue="1" maxValue="5" longText="1"/>
    </cacheField>
    <cacheField name="OBSERVACIONES" numFmtId="0">
      <sharedItems containsBlank="1"/>
    </cacheField>
    <cacheField name="Trimestres" numFmtId="0" databaseField="0">
      <fieldGroup base="1">
        <rangePr groupBy="quarters" startDate="2010-02-01T00:00:00" endDate="2014-09-02T00:00:00"/>
        <groupItems count="6">
          <s v="&lt;1/02/2010"/>
          <s v="Trim.1"/>
          <s v="Trim.2"/>
          <s v="Trim.3"/>
          <s v="Trim.4"/>
          <s v="&gt;2/09/2014"/>
        </groupItems>
      </fieldGroup>
    </cacheField>
    <cacheField name="Años" numFmtId="0" databaseField="0">
      <fieldGroup base="1">
        <rangePr groupBy="years" startDate="2010-02-01T00:00:00" endDate="2014-09-02T00:00:00"/>
        <groupItems count="7">
          <s v="&lt;1/02/2010"/>
          <s v="2010"/>
          <s v="2011"/>
          <s v="2012"/>
          <s v="2013"/>
          <s v="2014"/>
          <s v="&gt;2/09/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YECTO" refreshedDate="43593.404586805555" createdVersion="6" refreshedVersion="6" minRefreshableVersion="3" recordCount="5440" xr:uid="{21037E72-2D63-42C2-9EE9-8E5A9987F3D7}">
  <cacheSource type="worksheet">
    <worksheetSource ref="A1:Z5441" sheet="VALORES_ENCUESTAS"/>
  </cacheSource>
  <cacheFields count="26">
    <cacheField name="ID" numFmtId="0">
      <sharedItems containsSemiMixedTypes="0" containsString="0" containsNumber="1" containsInteger="1" minValue="1" maxValue="5440"/>
    </cacheField>
    <cacheField name="NOMBRE CECO EN ARCHIVO" numFmtId="0">
      <sharedItems count="150">
        <s v="TUNAL 100) FEB-10"/>
        <s v="LAB.FSFB 60%_x000a_MAY-10"/>
        <s v="SALITRE  100% MAR-10"/>
        <s v="SALAS FSFB 60%"/>
        <s v="COLSUBSIDIO MAZUREN 25%"/>
        <s v="CALLE 81 -60%"/>
        <s v="INDER 100% MAY-10"/>
        <s v="CAFAM SOACHA 25% MAY-10"/>
        <s v="LIEVANO 25%  MAR-10"/>
        <s v="LABORATORIOS 9-SEP-10  100%"/>
        <s v="CERESCOS  14-SEP-10  25%"/>
        <s v="UN SANTO TOMÁS_x000a_28-SEP-10_x000a_100%"/>
        <s v="CENTRO DEPORTIVO*_x000a_100%"/>
        <s v="BLOQUE W*_x000a_100%"/>
        <s v="CINEPOLIS_x000a_5-oct-10_x000a_100%"/>
        <s v="ASIC_x000a_8-oct-10_x000a_25%"/>
        <s v="SIGRA_x000a_11-oct-10_x000a_100%"/>
        <s v="CENTRO COMERCIAL ALAMEDA_x000a_25-oct-10_x000a_60%"/>
        <s v="EAN NUEVA SEDE EL NOGAL_x000a_29-oct-10_x000a_60%"/>
        <s v="LOCAL COMERCIAL*_x000a_60%"/>
        <s v="SIEMENS*_x000a_25%"/>
        <s v="CENTRO CULTURAL JMSD_x000a_23-NOV-10_x000a_100%"/>
        <s v="UNIVERSIDAD DE LA SALLE_x000a_10-SEP-10_x000a_60%"/>
        <s v="MANZANA LIÉVANO_x000a_13-SEP-10_x000a_60%"/>
        <s v="BBC_x000a_20-SEP-10_x000a_100%"/>
        <s v="COMPENSAR_x000a_25-SEP-10_x000a_25%"/>
        <s v="REMODELACIÓN UNICENTRO*_x000a_100%"/>
        <s v="LEASING DE OCCIDENTE*_x000a_100%"/>
        <s v="UNILEVER INT. _x000a_30-SEP-10_x000a_100%"/>
        <s v="EDIF. ALTOS DEL BOSQUE*_x000a_100%"/>
        <s v="PARQUE ZONAL SJB*_x000a_100%"/>
        <s v="CAFAM_x000a_12-oct-10_x000a_100%"/>
        <s v="OXO 69_x000a_20-oct-10_x000a_60%"/>
        <s v="EST. PUENTE ARANDA_x000a_22-oct-10_x000a_100%"/>
        <s v="CLÍNICA PORTOAZUL_x000a_26-oct-10_x000a_25%"/>
        <s v="UNIVERSIDAD EL BOSQUE*_x000a_25%"/>
        <s v="TORRE UNICENTRO*_x000a_60%"/>
        <s v="COLSUBSIDIO MAZURÉN_x000a_23-nov-10_x000a_60%"/>
        <s v="SCHLUMBERGER BOGOTÁ_x000a_25%"/>
        <s v="ALMACEN EDIFICIO ARTURO CALLE_x000a_60%*"/>
        <s v="CERESCOS 60%*"/>
        <s v="SIEMENS_x000a_60% *"/>
        <s v="CENTRO COMERCIAL BULEVAR NIZA_x000a_25%"/>
        <s v="HC MONTERÍA_x000a_DIC/10_x000a_25%"/>
        <s v="HC CEDIS_x000a_DIC/10_x000a_100%"/>
        <s v="HC CEDRITOS_x000a_DIC/10_x000a_25%"/>
        <s v="COMPENSAR 1 DE MAYO_x000a_60%"/>
        <s v="ESCENARIOS DEPORTIVOS_x000a_100% *"/>
        <s v="ZUANA II_x000a_25% *"/>
        <s v="CONTECAR_x000a_60% *"/>
        <s v="TERPEL_x000a_60%*"/>
        <s v="POLICÍA SOACHA_x000a_60%*"/>
        <s v="HOTEL ALOFT_x000a_25%*"/>
        <s v="TORRE UNICENTRO_x000a_100%*"/>
        <s v="MUEBLES Y ACCESORIOS_x000a_100%*"/>
        <s v="PICOTA_x000a_100%*"/>
        <s v="EDIFICIO CALLE 81_x000a_100%*"/>
        <s v="UNIVERSIDAD DE LA SALLE_x000a_100%*"/>
        <s v="UNIVERSIDAD SANTO TOMÁS_x000a_25%"/>
        <s v="UNIVERSIDAD DEL BOSQUE CRA 9_x000a_60% *"/>
        <s v="ARTURO CALLE PEREIRA_x000a_100% *"/>
        <s v="FONADE_x000a_100%"/>
        <s v="UNILEVER_x000a_60%*"/>
        <s v="NUEVO TX **"/>
        <s v="CERESCOS PLANTA INDUSTRIAL"/>
        <s v="NISSAN"/>
        <s v="LOCAL COMERCIAL **"/>
        <s v="BLOQUE G Y GB **"/>
        <s v="ESTACION DE POLICIA UNIV. DE LOS ANDES **"/>
        <s v="SENDERO PEATONAL **"/>
        <s v="TERPEL"/>
        <s v="TELMEX"/>
        <s v="UNICENTRO VILLAVICENCIO"/>
        <s v="HOMECENTER INDUSTRIALES **"/>
        <s v="HOMECENTER MONTERÍA **"/>
        <s v="HOMECENTER CENDRITOS **"/>
        <s v="ZUANA **"/>
        <s v="HOTEL ALOFT **"/>
        <s v="HOMECENTER NEIVA **"/>
        <s v="BAVARIA EDIFICIO ADMINISTRATIVO **"/>
        <s v="HOMECENTER MANIZALES **"/>
        <s v="CAMARA DE COMERCIO SEDE CENTRO"/>
        <s v="UNIVERSIDAD SANTO TOMÁS"/>
        <s v="CLÍNICA SAN AGUSTÍN (COLINA) E PREVIA"/>
        <s v="COMPLEJO SOCIAL"/>
        <s v="CLÍNICA LA COLINA 12-ABR-12"/>
        <s v="CLÍNICA DE INCONTINENCIA URINARIA 4-JUN-12"/>
        <s v="JAVESALUD 20-JUN-12"/>
        <s v=" REFORZAMIENTO CLÍNICA DEL COUNTRY 20-JUN-12"/>
        <s v="REFORZAMIENTO CLÍNICA DEL COUNTRY 09-MAY-12"/>
        <s v="FUNDACIÓN SANTA FE DE BOGOTA - URGENCIAS 03-MAY-12"/>
        <s v="CENTRO INTEGRADO POLICÍA 19-JUN-12"/>
        <s v="CENTRO INTEGRADO POLICÍA 16-ABRI-12"/>
        <s v="COMPENSAR 1A DE MAYO 31-MAY-12"/>
        <s v="COUNTRY MEDICAL CENTER 29-MAY-12"/>
        <s v="HC SANTA MARTA 02-MAY-12"/>
        <s v="HC CEDIS 02-MAY-12"/>
        <s v="CLÍNICA DE INCONTINENCIA URINARIA 13-NOV-12"/>
        <s v="AMPLIACION CC PALATINO P.H. 14-DIC-12"/>
        <s v="EDIFICIO CALLE 119 22-ENE-13"/>
        <s v="AMPLIACION DEL HOSPITAL UNIVERSITARIO 13-NOV-12"/>
        <s v="COUNTRY MEDICAL CENTER 09-NOV-12"/>
        <s v="EDIFICIO ADMO. OIXGENOS DE COL. 26-NOV-12"/>
        <s v="NUEVA SEDE EAAB 04-DIC-12"/>
        <s v="HC PALMIRA 13-NOV-12"/>
        <s v="URBANISMO CEDRITOS 04-FEB-13"/>
        <s v="COMPENSAR SUBA 10-ENE-13"/>
        <s v="HC BARRANQUILLA 11-ENE-13"/>
        <s v="HC ENVIGADO 26-NOV-12"/>
        <s v="BLOQUE S1 - _x000a_U. ANDES_x000a_11-ABR-2013"/>
        <s v="INCONTINENCIA_x000a_22-ABR-2013"/>
        <s v="ONCOLOGIA_x000a_22-ABR-2013"/>
        <s v="HOMECENTER BARRANQUILLA REMODELACION 27-FEB-13"/>
        <s v="OXO 69_x000a_11-MAR-2013"/>
        <s v="ADECUACIÓN OFICINAS GROUP M_x000a_04-MAY-2013"/>
        <s v="OXO CARTAGENA_x000a_27-MAY-2013"/>
        <s v="TERPEL BÁSCULA_x000a_06-JUN-2013"/>
        <s v="TERPEL COGUA (ZIPA)_x000a_10-JUL-2013"/>
        <s v="TERPEL MELGAR_x000a_10-JUL-2013"/>
        <s v="TERPEL BÁSCULA_x000a_10-JUL-2013"/>
        <s v="NUEVO S1_x000a_13-NOV-2013"/>
        <s v="ONCOLOGÍA_x000a_16-DIC-2013"/>
        <s v="MALL PLAZA MANIZALES_x000a_02-SEP-2013"/>
        <s v="HOMECENTER CARTAGENA_x000a_02-SEP-2013"/>
        <s v="HOMECENTER CHÍA_x000a_10-SEP-2013"/>
        <s v="UNIMINUTO BUGA_x000a_16-SEP-2013"/>
        <s v="COMPENSAR SUBA_x000a_07-OCT-2013"/>
        <s v="TERPERL BÁSCULA_x000a_14-NOV-2013"/>
        <s v="ARGOS SAN VICENTE DE PAÚL-SAN GIL_x000a_30-DIC-2013"/>
        <s v="TERPEL COGUA (ZIPA)_x000a_07-ENE-2014"/>
        <s v="ARGOS COTA - COLEGIO INDIGENA UBAMUX_x000a_04-ABR-14"/>
        <s v="Programa de Vivienda Gratuita - Fidubogota - SANTANDER_x000a_07-JUL-14"/>
        <s v="Programa de Vivienda Gratuita - Fidubogota - NORTE DE SANTANDER_x000a_07-JUL-14"/>
        <s v="Programa de Vivienda Gratuita - Fidubogota - BOYACÁ_x000a_07-JUL-14"/>
        <s v="COMPENSAR CLÍNICA EL BOSQUE_x000a_12-NOV-14"/>
        <s v="COMPENSAR SUBA_x000a_ 25/09/2015"/>
        <s v="CITY U_x000a_ 20/10/2015"/>
        <s v="1227 - ESTACIÓN DE POLICÍA UNIANDES"/>
        <s v="1289 - HOSPITAL UNIVERSITARIO FUNDACIÓN SANTA FE"/>
        <s v="1524 - TORRE COLPATRIA"/>
        <s v="1574 - SDS SOACHA"/>
        <s v="1523 - CLÍNICA LA SABANA"/>
        <s v="1702 - HOTEL EL ALCARAVÁN"/>
        <s v="1560 - CLÍNICA Y CONSULTORIOS MEDICADIZ"/>
        <s v="1655 - HANGAR AVIANCA"/>
        <s v="1579 - EDIFICIO TAMARINDO"/>
        <s v="1461 - CENTRO CORPORATIVO SERENA DEL MAR"/>
        <s v="1589 - ELEMENTO"/>
        <s v="1590 - CITY U"/>
        <s v="1616 - ATLANTIS PLAZA"/>
      </sharedItems>
    </cacheField>
    <cacheField name="FECHA_CORTE" numFmtId="14">
      <sharedItems containsSemiMixedTypes="0" containsNonDate="0" containsDate="1" containsString="0" minDate="2010-03-01T00:00:00" maxDate="2017-03-02T00:00:00"/>
    </cacheField>
    <cacheField name="TIPO SERVICIO EN ENCUESTA (INFORMATIVO)" numFmtId="0">
      <sharedItems/>
    </cacheField>
    <cacheField name="PROYECTO" numFmtId="0">
      <sharedItems containsNonDate="0" containsString="0" containsBlank="1"/>
    </cacheField>
    <cacheField name="CECO" numFmtId="0">
      <sharedItems containsNonDate="0" containsString="0" containsBlank="1"/>
    </cacheField>
    <cacheField name="PREGUNTA" numFmtId="0">
      <sharedItems/>
    </cacheField>
    <cacheField name="ASPECTO" numFmtId="0">
      <sharedItems count="10">
        <s v="Soporte Técnico"/>
        <s v="Soporte Administrativo"/>
        <s v="Soporte Directivo (Coordinador y Gerencia)"/>
        <s v="Personal que presta el servicio en obra"/>
        <s v="Productos Asociados de PAYC (Informes, Control de presupuesto y Programación y actas)"/>
        <s v="Compromisos Pactados"/>
        <s v="Grado de Satisfacción con el Servicio Prestado"/>
        <s v="Posibilidad de Volver a Contratar con PAYC"/>
        <s v="Fortalezas PAYC"/>
        <s v="Debilidades PAYC"/>
      </sharedItems>
    </cacheField>
    <cacheField name="VALOR" numFmtId="0">
      <sharedItems containsBlank="1" containsMixedTypes="1" containsNumber="1" minValue="1" maxValue="5" longText="1"/>
    </cacheField>
    <cacheField name="OBSERVACIONES" numFmtId="0">
      <sharedItems containsBlank="1"/>
    </cacheField>
    <cacheField name="CATEGORÍA1" numFmtId="0">
      <sharedItems containsBlank="1"/>
    </cacheField>
    <cacheField name="CATEGORÍA2" numFmtId="0">
      <sharedItems containsBlank="1"/>
    </cacheField>
    <cacheField name="CATEGORÍA3" numFmtId="0">
      <sharedItems containsBlank="1"/>
    </cacheField>
    <cacheField name="CATEGORÍA4" numFmtId="0">
      <sharedItems containsBlank="1"/>
    </cacheField>
    <cacheField name="CATEGORÍA5" numFmtId="0">
      <sharedItems containsBlank="1"/>
    </cacheField>
    <cacheField name="CATEGORÍA6" numFmtId="0">
      <sharedItems containsBlank="1"/>
    </cacheField>
    <cacheField name="CATEGORÍA7" numFmtId="0">
      <sharedItems containsBlank="1"/>
    </cacheField>
    <cacheField name="CATEGORÍA8" numFmtId="0">
      <sharedItems containsBlank="1"/>
    </cacheField>
    <cacheField name="CATEGORÍA9" numFmtId="0">
      <sharedItems containsBlank="1"/>
    </cacheField>
    <cacheField name="CECO2" numFmtId="0">
      <sharedItems containsMixedTypes="1" containsNumber="1" containsInteger="1" minValue="1227" maxValue="1702"/>
    </cacheField>
    <cacheField name="TIENE_CECO" numFmtId="0">
      <sharedItems/>
    </cacheField>
    <cacheField name="ID_CRUCE" numFmtId="0">
      <sharedItems/>
    </cacheField>
    <cacheField name="RESPUESTA1" numFmtId="0">
      <sharedItems containsMixedTypes="1" containsNumber="1" minValue="0" maxValue="5" longText="1"/>
    </cacheField>
    <cacheField name="VALOR_NUMERO" numFmtId="0">
      <sharedItems containsSemiMixedTypes="0" containsString="0" containsNumber="1" minValue="0" maxValue="5"/>
    </cacheField>
    <cacheField name="CECOS_SIN_IDENTIFICAR" numFmtId="0">
      <sharedItems containsMixedTypes="1" containsNumber="1" containsInteger="1" minValue="919" maxValue="1780"/>
    </cacheField>
    <cacheField name="CECO_FINAL" numFmtId="0">
      <sharedItems containsMixedTypes="1" containsNumber="1" containsInteger="1" minValue="919" maxValue="1780" count="101">
        <s v=""/>
        <n v="1148"/>
        <n v="1178"/>
        <n v="1146"/>
        <n v="1182"/>
        <n v="1135"/>
        <n v="1123"/>
        <n v="1185"/>
        <n v="1175"/>
        <n v="1193"/>
        <n v="1145"/>
        <n v="1102"/>
        <n v="919"/>
        <n v="1181"/>
        <n v="1173"/>
        <n v="1206"/>
        <n v="1094"/>
        <n v="1157"/>
        <n v="1190"/>
        <n v="1595"/>
        <n v="1184"/>
        <n v="1039"/>
        <n v="1188"/>
        <n v="1044"/>
        <n v="1096"/>
        <n v="1176"/>
        <n v="1048"/>
        <n v="1049"/>
        <n v="1151"/>
        <n v="1192"/>
        <n v="1180"/>
        <n v="1736"/>
        <n v="1209"/>
        <n v="1233"/>
        <n v="1244"/>
        <n v="1223"/>
        <n v="1225"/>
        <n v="1169"/>
        <n v="1179"/>
        <n v="1237"/>
        <n v="1238"/>
        <n v="1212"/>
        <n v="1208"/>
        <n v="1034"/>
        <n v="1058"/>
        <n v="1240"/>
        <n v="1453"/>
        <n v="1221"/>
        <n v="1279"/>
        <n v="1222"/>
        <n v="1380"/>
        <n v="1268"/>
        <n v="1215"/>
        <n v="1490"/>
        <n v="1214"/>
        <n v="1242"/>
        <n v="1780"/>
        <n v="1249"/>
        <n v="1226"/>
        <n v="1309"/>
        <n v="1217"/>
        <n v="1350"/>
        <n v="1150"/>
        <n v="1336"/>
        <n v="1036"/>
        <n v="1355"/>
        <n v="1265"/>
        <n v="1296"/>
        <n v="1346"/>
        <n v="1411"/>
        <n v="1289"/>
        <n v="1397"/>
        <n v="1343"/>
        <n v="1378"/>
        <n v="1326"/>
        <n v="1156"/>
        <n v="1676"/>
        <n v="1325"/>
        <n v="1210"/>
        <n v="1418"/>
        <n v="1393"/>
        <n v="1438"/>
        <n v="1468"/>
        <n v="1360"/>
        <n v="1437"/>
        <n v="1440"/>
        <n v="1499"/>
        <n v="1487"/>
        <n v="1565"/>
        <n v="1590"/>
        <n v="1227"/>
        <n v="1524"/>
        <n v="1574"/>
        <n v="1523"/>
        <n v="1702"/>
        <n v="1560"/>
        <n v="1655"/>
        <n v="1579"/>
        <n v="1461"/>
        <n v="1589"/>
        <n v="161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YECTO" refreshedDate="43593.462776157408" createdVersion="6" refreshedVersion="6" minRefreshableVersion="3" recordCount="5440" xr:uid="{CCF4E639-8BBC-49C6-8F71-B10DDC9F3CBA}">
  <cacheSource type="worksheet">
    <worksheetSource ref="A1:AC5441" sheet="VALORES_ENCUESTAS"/>
  </cacheSource>
  <cacheFields count="31">
    <cacheField name="ID" numFmtId="0">
      <sharedItems containsSemiMixedTypes="0" containsString="0" containsNumber="1" containsInteger="1" minValue="1" maxValue="5440"/>
    </cacheField>
    <cacheField name="NOMBRE CECO EN ARCHIVO" numFmtId="0">
      <sharedItems count="150">
        <s v="TUNAL 100) FEB-10"/>
        <s v="LAB.FSFB 60%_x000a_MAY-10"/>
        <s v="SALITRE  100% MAR-10"/>
        <s v="SALAS FSFB 60%"/>
        <s v="COLSUBSIDIO MAZUREN 25%"/>
        <s v="CALLE 81 -60%"/>
        <s v="INDER 100% MAY-10"/>
        <s v="CAFAM SOACHA 25% MAY-10"/>
        <s v="LIEVANO 25%  MAR-10"/>
        <s v="LABORATORIOS 9-SEP-10  100%"/>
        <s v="CERESCOS  14-SEP-10  25%"/>
        <s v="UN SANTO TOMÁS_x000a_28-SEP-10_x000a_100%"/>
        <s v="CENTRO DEPORTIVO*_x000a_100%"/>
        <s v="BLOQUE W*_x000a_100%"/>
        <s v="CINEPOLIS_x000a_5-oct-10_x000a_100%"/>
        <s v="ASIC_x000a_8-oct-10_x000a_25%"/>
        <s v="SIGRA_x000a_11-oct-10_x000a_100%"/>
        <s v="CENTRO COMERCIAL ALAMEDA_x000a_25-oct-10_x000a_60%"/>
        <s v="EAN NUEVA SEDE EL NOGAL_x000a_29-oct-10_x000a_60%"/>
        <s v="LOCAL COMERCIAL*_x000a_60%"/>
        <s v="SIEMENS*_x000a_25%"/>
        <s v="CENTRO CULTURAL JMSD_x000a_23-NOV-10_x000a_100%"/>
        <s v="UNIVERSIDAD DE LA SALLE_x000a_10-SEP-10_x000a_60%"/>
        <s v="MANZANA LIÉVANO_x000a_13-SEP-10_x000a_60%"/>
        <s v="BBC_x000a_20-SEP-10_x000a_100%"/>
        <s v="COMPENSAR_x000a_25-SEP-10_x000a_25%"/>
        <s v="REMODELACIÓN UNICENTRO*_x000a_100%"/>
        <s v="LEASING DE OCCIDENTE*_x000a_100%"/>
        <s v="UNILEVER INT. _x000a_30-SEP-10_x000a_100%"/>
        <s v="EDIF. ALTOS DEL BOSQUE*_x000a_100%"/>
        <s v="PARQUE ZONAL SJB*_x000a_100%"/>
        <s v="CAFAM_x000a_12-oct-10_x000a_100%"/>
        <s v="OXO 69_x000a_20-oct-10_x000a_60%"/>
        <s v="EST. PUENTE ARANDA_x000a_22-oct-10_x000a_100%"/>
        <s v="CLÍNICA PORTOAZUL_x000a_26-oct-10_x000a_25%"/>
        <s v="UNIVERSIDAD EL BOSQUE*_x000a_25%"/>
        <s v="TORRE UNICENTRO*_x000a_60%"/>
        <s v="COLSUBSIDIO MAZURÉN_x000a_23-nov-10_x000a_60%"/>
        <s v="SCHLUMBERGER BOGOTÁ_x000a_25%"/>
        <s v="ALMACEN EDIFICIO ARTURO CALLE_x000a_60%*"/>
        <s v="CERESCOS 60%*"/>
        <s v="SIEMENS_x000a_60% *"/>
        <s v="CENTRO COMERCIAL BULEVAR NIZA_x000a_25%"/>
        <s v="HC MONTERÍA_x000a_DIC/10_x000a_25%"/>
        <s v="HC CEDIS_x000a_DIC/10_x000a_100%"/>
        <s v="HC CEDRITOS_x000a_DIC/10_x000a_25%"/>
        <s v="COMPENSAR 1 DE MAYO_x000a_60%"/>
        <s v="ESCENARIOS DEPORTIVOS_x000a_100% *"/>
        <s v="ZUANA II_x000a_25% *"/>
        <s v="CONTECAR_x000a_60% *"/>
        <s v="TERPEL_x000a_60%*"/>
        <s v="POLICÍA SOACHA_x000a_60%*"/>
        <s v="HOTEL ALOFT_x000a_25%*"/>
        <s v="TORRE UNICENTRO_x000a_100%*"/>
        <s v="MUEBLES Y ACCESORIOS_x000a_100%*"/>
        <s v="PICOTA_x000a_100%*"/>
        <s v="EDIFICIO CALLE 81_x000a_100%*"/>
        <s v="UNIVERSIDAD DE LA SALLE_x000a_100%*"/>
        <s v="UNIVERSIDAD SANTO TOMÁS_x000a_25%"/>
        <s v="UNIVERSIDAD DEL BOSQUE CRA 9_x000a_60% *"/>
        <s v="ARTURO CALLE PEREIRA_x000a_100% *"/>
        <s v="FONADE_x000a_100%"/>
        <s v="UNILEVER_x000a_60%*"/>
        <s v="NUEVO TX **"/>
        <s v="CERESCOS PLANTA INDUSTRIAL"/>
        <s v="NISSAN"/>
        <s v="LOCAL COMERCIAL **"/>
        <s v="BLOQUE G Y GB **"/>
        <s v="ESTACION DE POLICIA UNIV. DE LOS ANDES **"/>
        <s v="SENDERO PEATONAL **"/>
        <s v="TERPEL"/>
        <s v="TELMEX"/>
        <s v="UNICENTRO VILLAVICENCIO"/>
        <s v="HOMECENTER INDUSTRIALES **"/>
        <s v="HOMECENTER MONTERÍA **"/>
        <s v="HOMECENTER CENDRITOS **"/>
        <s v="ZUANA **"/>
        <s v="HOTEL ALOFT **"/>
        <s v="HOMECENTER NEIVA **"/>
        <s v="BAVARIA EDIFICIO ADMINISTRATIVO **"/>
        <s v="HOMECENTER MANIZALES **"/>
        <s v="CAMARA DE COMERCIO SEDE CENTRO"/>
        <s v="UNIVERSIDAD SANTO TOMÁS"/>
        <s v="CLÍNICA SAN AGUSTÍN (COLINA) E PREVIA"/>
        <s v="COMPLEJO SOCIAL"/>
        <s v="CLÍNICA LA COLINA 12-ABR-12"/>
        <s v="CLÍNICA DE INCONTINENCIA URINARIA 4-JUN-12"/>
        <s v="JAVESALUD 20-JUN-12"/>
        <s v=" REFORZAMIENTO CLÍNICA DEL COUNTRY 20-JUN-12"/>
        <s v="REFORZAMIENTO CLÍNICA DEL COUNTRY 09-MAY-12"/>
        <s v="FUNDACIÓN SANTA FE DE BOGOTA - URGENCIAS 03-MAY-12"/>
        <s v="CENTRO INTEGRADO POLICÍA 19-JUN-12"/>
        <s v="CENTRO INTEGRADO POLICÍA 16-ABRI-12"/>
        <s v="COMPENSAR 1A DE MAYO 31-MAY-12"/>
        <s v="COUNTRY MEDICAL CENTER 29-MAY-12"/>
        <s v="HC SANTA MARTA 02-MAY-12"/>
        <s v="HC CEDIS 02-MAY-12"/>
        <s v="CLÍNICA DE INCONTINENCIA URINARIA 13-NOV-12"/>
        <s v="AMPLIACION CC PALATINO P.H. 14-DIC-12"/>
        <s v="EDIFICIO CALLE 119 22-ENE-13"/>
        <s v="AMPLIACION DEL HOSPITAL UNIVERSITARIO 13-NOV-12"/>
        <s v="COUNTRY MEDICAL CENTER 09-NOV-12"/>
        <s v="EDIFICIO ADMO. OIXGENOS DE COL. 26-NOV-12"/>
        <s v="NUEVA SEDE EAAB 04-DIC-12"/>
        <s v="HC PALMIRA 13-NOV-12"/>
        <s v="URBANISMO CEDRITOS 04-FEB-13"/>
        <s v="COMPENSAR SUBA 10-ENE-13"/>
        <s v="HC BARRANQUILLA 11-ENE-13"/>
        <s v="HC ENVIGADO 26-NOV-12"/>
        <s v="BLOQUE S1 - _x000a_U. ANDES_x000a_11-ABR-2013"/>
        <s v="INCONTINENCIA_x000a_22-ABR-2013"/>
        <s v="ONCOLOGIA_x000a_22-ABR-2013"/>
        <s v="HOMECENTER BARRANQUILLA REMODELACION 27-FEB-13"/>
        <s v="OXO 69_x000a_11-MAR-2013"/>
        <s v="ADECUACIÓN OFICINAS GROUP M_x000a_04-MAY-2013"/>
        <s v="OXO CARTAGENA_x000a_27-MAY-2013"/>
        <s v="TERPEL BÁSCULA_x000a_06-JUN-2013"/>
        <s v="TERPEL COGUA (ZIPA)_x000a_10-JUL-2013"/>
        <s v="TERPEL MELGAR_x000a_10-JUL-2013"/>
        <s v="TERPEL BÁSCULA_x000a_10-JUL-2013"/>
        <s v="NUEVO S1_x000a_13-NOV-2013"/>
        <s v="ONCOLOGÍA_x000a_16-DIC-2013"/>
        <s v="MALL PLAZA MANIZALES_x000a_02-SEP-2013"/>
        <s v="HOMECENTER CARTAGENA_x000a_02-SEP-2013"/>
        <s v="HOMECENTER CHÍA_x000a_10-SEP-2013"/>
        <s v="UNIMINUTO BUGA_x000a_16-SEP-2013"/>
        <s v="COMPENSAR SUBA_x000a_07-OCT-2013"/>
        <s v="TERPERL BÁSCULA_x000a_14-NOV-2013"/>
        <s v="ARGOS SAN VICENTE DE PAÚL-SAN GIL_x000a_30-DIC-2013"/>
        <s v="TERPEL COGUA (ZIPA)_x000a_07-ENE-2014"/>
        <s v="ARGOS COTA - COLEGIO INDIGENA UBAMUX_x000a_04-ABR-14"/>
        <s v="Programa de Vivienda Gratuita - Fidubogota - SANTANDER_x000a_07-JUL-14"/>
        <s v="Programa de Vivienda Gratuita - Fidubogota - NORTE DE SANTANDER_x000a_07-JUL-14"/>
        <s v="Programa de Vivienda Gratuita - Fidubogota - BOYACÁ_x000a_07-JUL-14"/>
        <s v="COMPENSAR CLÍNICA EL BOSQUE_x000a_12-NOV-14"/>
        <s v="COMPENSAR SUBA_x000a_ 25/09/2015"/>
        <s v="CITY U_x000a_ 20/10/2015"/>
        <s v="1227 - ESTACIÓN DE POLICÍA UNIANDES"/>
        <s v="1289 - HOSPITAL UNIVERSITARIO FUNDACIÓN SANTA FE"/>
        <s v="1524 - TORRE COLPATRIA"/>
        <s v="1574 - SDS SOACHA"/>
        <s v="1523 - CLÍNICA LA SABANA"/>
        <s v="1702 - HOTEL EL ALCARAVÁN"/>
        <s v="1560 - CLÍNICA Y CONSULTORIOS MEDICADIZ"/>
        <s v="1655 - HANGAR AVIANCA"/>
        <s v="1579 - EDIFICIO TAMARINDO"/>
        <s v="1461 - CENTRO CORPORATIVO SERENA DEL MAR"/>
        <s v="1589 - ELEMENTO"/>
        <s v="1590 - CITY U"/>
        <s v="1616 - ATLANTIS PLAZA"/>
      </sharedItems>
    </cacheField>
    <cacheField name="FECHA_CORTE" numFmtId="14">
      <sharedItems containsSemiMixedTypes="0" containsNonDate="0" containsDate="1" containsString="0" minDate="2010-03-01T00:00:00" maxDate="2017-03-02T00:00:00" count="17">
        <d v="2010-03-01T00:00:00"/>
        <d v="2010-06-01T00:00:00"/>
        <d v="2010-09-01T00:00:00"/>
        <d v="2010-12-01T00:00:00"/>
        <d v="2011-03-01T00:00:00"/>
        <d v="2011-06-01T00:00:00"/>
        <d v="2011-09-01T00:00:00"/>
        <d v="2012-03-01T00:00:00"/>
        <d v="2012-09-01T00:00:00"/>
        <d v="2013-03-01T00:00:00"/>
        <d v="2013-09-01T00:00:00"/>
        <d v="2014-03-01T00:00:00"/>
        <d v="2014-09-01T00:00:00"/>
        <d v="2015-09-01T00:00:00"/>
        <d v="2016-03-01T00:00:00"/>
        <d v="2016-09-01T00:00:00"/>
        <d v="2017-03-01T00:00:00"/>
      </sharedItems>
      <fieldGroup par="30" base="2">
        <rangePr groupBy="months" startDate="2010-03-01T00:00:00" endDate="2017-03-02T00:00:00"/>
        <groupItems count="14">
          <s v="&lt;1/03/2010"/>
          <s v="ene"/>
          <s v="feb"/>
          <s v="mar"/>
          <s v="abr"/>
          <s v="may"/>
          <s v="jun"/>
          <s v="jul"/>
          <s v="ago"/>
          <s v="sep"/>
          <s v="oct"/>
          <s v="nov"/>
          <s v="dic"/>
          <s v="&gt;2/03/2017"/>
        </groupItems>
      </fieldGroup>
    </cacheField>
    <cacheField name="TIPO SERVICIO EN ENCUESTA (INFORMATIVO)" numFmtId="0">
      <sharedItems count="3">
        <s v="GER"/>
        <s v="INT"/>
        <s v="ASE"/>
      </sharedItems>
    </cacheField>
    <cacheField name="PROYECTO" numFmtId="0">
      <sharedItems containsNonDate="0" containsString="0" containsBlank="1"/>
    </cacheField>
    <cacheField name="CECO" numFmtId="0">
      <sharedItems containsNonDate="0" containsString="0" containsBlank="1"/>
    </cacheField>
    <cacheField name="PREGUNTA" numFmtId="0">
      <sharedItems/>
    </cacheField>
    <cacheField name="ASPECTO" numFmtId="0">
      <sharedItems count="10">
        <s v="Soporte Técnico"/>
        <s v="Soporte Administrativo"/>
        <s v="Soporte Directivo (Coordinador y Gerencia)"/>
        <s v="Personal que presta el servicio en obra"/>
        <s v="Productos Asociados de PAYC (Informes, Control de presupuesto y Programación y actas)"/>
        <s v="Compromisos Pactados"/>
        <s v="Grado de Satisfacción con el Servicio Prestado"/>
        <s v="Posibilidad de Volver a Contratar con PAYC"/>
        <s v="Fortalezas PAYC"/>
        <s v="Debilidades PAYC"/>
      </sharedItems>
    </cacheField>
    <cacheField name="VALOR" numFmtId="0">
      <sharedItems containsBlank="1" containsMixedTypes="1" containsNumber="1" minValue="1" maxValue="5" longText="1"/>
    </cacheField>
    <cacheField name="OBSERVACIONES" numFmtId="0">
      <sharedItems containsBlank="1"/>
    </cacheField>
    <cacheField name="CATEGORÍA1" numFmtId="0">
      <sharedItems containsBlank="1"/>
    </cacheField>
    <cacheField name="CATEGORÍA2" numFmtId="0">
      <sharedItems containsBlank="1"/>
    </cacheField>
    <cacheField name="CATEGORÍA3" numFmtId="0">
      <sharedItems containsBlank="1"/>
    </cacheField>
    <cacheField name="CATEGORÍA4" numFmtId="0">
      <sharedItems containsBlank="1"/>
    </cacheField>
    <cacheField name="CATEGORÍA5" numFmtId="0">
      <sharedItems containsBlank="1"/>
    </cacheField>
    <cacheField name="CATEGORÍA6" numFmtId="0">
      <sharedItems containsBlank="1"/>
    </cacheField>
    <cacheField name="CATEGORÍA7" numFmtId="0">
      <sharedItems containsBlank="1"/>
    </cacheField>
    <cacheField name="CATEGORÍA8" numFmtId="0">
      <sharedItems containsBlank="1"/>
    </cacheField>
    <cacheField name="CATEGORÍA9" numFmtId="0">
      <sharedItems containsBlank="1"/>
    </cacheField>
    <cacheField name="CECO2" numFmtId="0">
      <sharedItems containsMixedTypes="1" containsNumber="1" containsInteger="1" minValue="1227" maxValue="1702"/>
    </cacheField>
    <cacheField name="TIENE_CECO" numFmtId="0">
      <sharedItems/>
    </cacheField>
    <cacheField name="ID_CRUCE" numFmtId="0">
      <sharedItems/>
    </cacheField>
    <cacheField name="RESPUESTA1" numFmtId="0">
      <sharedItems containsMixedTypes="1" containsNumber="1" minValue="0" maxValue="5" longText="1"/>
    </cacheField>
    <cacheField name="VALOR_NUMERO" numFmtId="0">
      <sharedItems containsSemiMixedTypes="0" containsString="0" containsNumber="1" minValue="0" maxValue="5"/>
    </cacheField>
    <cacheField name="CECOS_SIN_IDENTIFICAR" numFmtId="0">
      <sharedItems containsMixedTypes="1" containsNumber="1" containsInteger="1" minValue="919" maxValue="1780"/>
    </cacheField>
    <cacheField name="CECO_FINAL" numFmtId="0">
      <sharedItems containsMixedTypes="1" containsNumber="1" containsInteger="1" minValue="919" maxValue="1780"/>
    </cacheField>
    <cacheField name="TIPO SERVICIO EN ENCUESTA (INFORMATIVO)2" numFmtId="0">
      <sharedItems/>
    </cacheField>
    <cacheField name="CONCATENAR" numFmtId="0">
      <sharedItems/>
    </cacheField>
    <cacheField name="COD_PREGUNTA" numFmtId="0">
      <sharedItems count="34">
        <s v="SOPORTE_TEC001"/>
        <s v="SOPORTE_TEC002"/>
        <s v="SOPORTE_TEC003"/>
        <s v="SOPORTE_TEC004"/>
        <s v="SOPORTE_TEC005"/>
        <s v="SOPORTE_ADMON001"/>
        <s v="SOPORTE_ADMON002"/>
        <s v="SOPORTE_ADMON003"/>
        <s v="SOPORTE_ADMON004"/>
        <s v="SOPORTE_ADMON005"/>
        <s v="SOPORTE_DIR001"/>
        <s v="SOPORTE_DIR002"/>
        <s v="SOPORTE_DIR003"/>
        <s v="SOPORTE_DIR004"/>
        <s v="SOPORTE_DIR005"/>
        <s v="PERSONAL001"/>
        <s v="PERSONAL002"/>
        <s v="PERSONAL003"/>
        <s v="PERSONAL004"/>
        <s v="PERSONAL005"/>
        <s v="PRODUCTOS001"/>
        <s v="PRODUCTOS002"/>
        <s v="PRODUCTOS003"/>
        <s v="PRODUCTOS004"/>
        <s v="PRODUCTOS005"/>
        <s v="COMPROMISOS001"/>
        <s v="COMPROMISOS002"/>
        <s v="COMPROMISOS003"/>
        <s v="COMPROMISOS004"/>
        <s v="COMPROMISOS005"/>
        <s v="SATISFACCION001"/>
        <s v="VOLVER001"/>
        <s v="FORT001"/>
        <s v="DEB001"/>
      </sharedItems>
    </cacheField>
    <cacheField name="Trimestres" numFmtId="0" databaseField="0">
      <fieldGroup base="2">
        <rangePr groupBy="quarters" startDate="2010-03-01T00:00:00" endDate="2017-03-02T00:00:00"/>
        <groupItems count="6">
          <s v="&lt;1/03/2010"/>
          <s v="Trim.1"/>
          <s v="Trim.2"/>
          <s v="Trim.3"/>
          <s v="Trim.4"/>
          <s v="&gt;2/03/2017"/>
        </groupItems>
      </fieldGroup>
    </cacheField>
    <cacheField name="Años" numFmtId="0" databaseField="0">
      <fieldGroup base="2">
        <rangePr groupBy="years" startDate="2010-03-01T00:00:00" endDate="2017-03-02T00:00:00"/>
        <groupItems count="10">
          <s v="&lt;1/03/2010"/>
          <s v="2010"/>
          <s v="2011"/>
          <s v="2012"/>
          <s v="2013"/>
          <s v="2014"/>
          <s v="2015"/>
          <s v="2016"/>
          <s v="2017"/>
          <s v="&gt;2/03/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YECTO" refreshedDate="43594.405127430553" createdVersion="6" refreshedVersion="6" minRefreshableVersion="3" recordCount="266" xr:uid="{76E0CFCB-E32E-4A32-94BB-E3361D1BFB6F}">
  <cacheSource type="worksheet">
    <worksheetSource ref="A1:C267" sheet="BD_INDICADORES"/>
  </cacheSource>
  <cacheFields count="3">
    <cacheField name="NOMBRE" numFmtId="0">
      <sharedItems containsSemiMixedTypes="0" containsString="0" containsNumber="1" containsInteger="1" minValue="2006" maxValue="2019" count="14">
        <n v="2006"/>
        <n v="2007"/>
        <n v="2008"/>
        <n v="2009"/>
        <n v="2010"/>
        <n v="2011"/>
        <n v="2012"/>
        <n v="2013"/>
        <n v="2014"/>
        <n v="2015"/>
        <n v="2016"/>
        <n v="2017"/>
        <n v="2018"/>
        <n v="2019"/>
      </sharedItems>
    </cacheField>
    <cacheField name="VARIABLE" numFmtId="0">
      <sharedItems count="19">
        <s v="INGRESO OPERACIONAL"/>
        <s v="INGRESO OPERACIONAL CORREGIDO"/>
        <s v="COSTO VENTA"/>
        <s v="UTILIDAD BRUTA"/>
        <s v="OTROS INGRESOS"/>
        <s v="GASTOS ADMINISTRACIÓN"/>
        <s v="GASTOS DE VENTA"/>
        <s v="OTROS GASTOS"/>
        <s v="UTILIDAD OPERACIONAL"/>
        <s v="GASTO ADMON+VENTA+OTROS"/>
        <s v="MARGEN BRUTO"/>
        <s v="MARGEN OPERACIONAL"/>
        <s v="DIF. PORCENTUAL INGRESOS"/>
        <s v="DIF. PORCENTUAL INGRESOS CORREGIDOS"/>
        <s v="DIF. PORCENTUAL BRUTA"/>
        <s v="DIF. PORCENTUAL OPERACIONAL"/>
        <s v="PIB CORRIDO"/>
        <s v="PIB NORMAL"/>
        <s v="SATISFACCION"/>
      </sharedItems>
    </cacheField>
    <cacheField name="VALOR" numFmtId="0">
      <sharedItems containsString="0" containsBlank="1" containsNumber="1" minValue="-1" maxValue="39567321364.0433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6">
  <r>
    <x v="0"/>
    <x v="0"/>
    <x v="0"/>
    <m/>
    <m/>
    <s v="a. Conocimiento específico de temas aplicables al proyecto"/>
    <x v="0"/>
    <n v="5"/>
    <m/>
  </r>
  <r>
    <x v="0"/>
    <x v="0"/>
    <x v="0"/>
    <m/>
    <m/>
    <s v="b. Idoneidad y Calidad del soporte"/>
    <x v="0"/>
    <n v="5"/>
    <m/>
  </r>
  <r>
    <x v="0"/>
    <x v="0"/>
    <x v="0"/>
    <m/>
    <m/>
    <s v="c. Cumplimiento de especificaciones técnicas de construcción"/>
    <x v="0"/>
    <n v="5"/>
    <m/>
  </r>
  <r>
    <x v="0"/>
    <x v="0"/>
    <x v="0"/>
    <m/>
    <m/>
    <s v="d. Confiabilidad de los conceptos aplicados"/>
    <x v="0"/>
    <n v="5"/>
    <m/>
  </r>
  <r>
    <x v="0"/>
    <x v="0"/>
    <x v="0"/>
    <m/>
    <m/>
    <s v="e. Oportunidad en entrega de información o requerimientos"/>
    <x v="0"/>
    <n v="5"/>
    <m/>
  </r>
  <r>
    <x v="0"/>
    <x v="0"/>
    <x v="0"/>
    <m/>
    <m/>
    <s v="a. Oportunidad de la gestión en obra"/>
    <x v="1"/>
    <n v="5"/>
    <m/>
  </r>
  <r>
    <x v="0"/>
    <x v="0"/>
    <x v="0"/>
    <m/>
    <m/>
    <s v="b. Manejo administrativo del proyecto"/>
    <x v="1"/>
    <n v="5"/>
    <m/>
  </r>
  <r>
    <x v="0"/>
    <x v="0"/>
    <x v="0"/>
    <m/>
    <m/>
    <s v="c. Información clara y veraz sobre la administración de proyecto"/>
    <x v="1"/>
    <n v="5"/>
    <m/>
  </r>
  <r>
    <x v="0"/>
    <x v="0"/>
    <x v="0"/>
    <m/>
    <m/>
    <s v="d. Cumplimientos con expectativas del cliente"/>
    <x v="1"/>
    <n v="5"/>
    <m/>
  </r>
  <r>
    <x v="0"/>
    <x v="0"/>
    <x v="0"/>
    <m/>
    <m/>
    <s v="e. Control de presupuesto"/>
    <x v="1"/>
    <n v="5"/>
    <m/>
  </r>
  <r>
    <x v="0"/>
    <x v="0"/>
    <x v="0"/>
    <m/>
    <m/>
    <s v="a. Apoyo y presencia en el proyecto"/>
    <x v="2"/>
    <n v="5"/>
    <m/>
  </r>
  <r>
    <x v="0"/>
    <x v="0"/>
    <x v="0"/>
    <m/>
    <m/>
    <s v="b. Conocimiento del proyecto"/>
    <x v="2"/>
    <n v="5"/>
    <m/>
  </r>
  <r>
    <x v="0"/>
    <x v="0"/>
    <x v="0"/>
    <m/>
    <m/>
    <s v="c. Planteamiento de soluciones y manejo de conflictos"/>
    <x v="2"/>
    <n v="5"/>
    <m/>
  </r>
  <r>
    <x v="0"/>
    <x v="0"/>
    <x v="0"/>
    <m/>
    <m/>
    <s v="d. Cumplimiento de compromisos"/>
    <x v="2"/>
    <n v="5"/>
    <m/>
  </r>
  <r>
    <x v="0"/>
    <x v="0"/>
    <x v="0"/>
    <m/>
    <m/>
    <s v="e. Manejo del cliente"/>
    <x v="2"/>
    <n v="5"/>
    <m/>
  </r>
  <r>
    <x v="0"/>
    <x v="0"/>
    <x v="0"/>
    <m/>
    <m/>
    <s v="a. Idoneidad del personal"/>
    <x v="3"/>
    <n v="5"/>
    <m/>
  </r>
  <r>
    <x v="0"/>
    <x v="0"/>
    <x v="0"/>
    <m/>
    <m/>
    <s v="b. Oportuna atención al cliente"/>
    <x v="3"/>
    <n v="5"/>
    <m/>
  </r>
  <r>
    <x v="0"/>
    <x v="0"/>
    <x v="0"/>
    <m/>
    <m/>
    <s v="c. Compromiso con el proyecto"/>
    <x v="3"/>
    <n v="5"/>
    <m/>
  </r>
  <r>
    <x v="0"/>
    <x v="0"/>
    <x v="0"/>
    <m/>
    <m/>
    <s v="d. Cumplimiento de compromisos"/>
    <x v="3"/>
    <n v="5"/>
    <m/>
  </r>
  <r>
    <x v="0"/>
    <x v="0"/>
    <x v="0"/>
    <m/>
    <m/>
    <s v="e. Proactividad en desarrollo de funciones"/>
    <x v="3"/>
    <n v="5"/>
    <m/>
  </r>
  <r>
    <x v="0"/>
    <x v="0"/>
    <x v="0"/>
    <m/>
    <m/>
    <s v="a. Calidad del Contenido"/>
    <x v="4"/>
    <n v="5"/>
    <m/>
  </r>
  <r>
    <x v="0"/>
    <x v="0"/>
    <x v="0"/>
    <m/>
    <m/>
    <s v="b. Claridad del Contenido"/>
    <x v="4"/>
    <n v="5"/>
    <m/>
  </r>
  <r>
    <x v="0"/>
    <x v="0"/>
    <x v="0"/>
    <m/>
    <m/>
    <s v="c. Oportunidad en la entrega"/>
    <x v="4"/>
    <n v="5"/>
    <m/>
  </r>
  <r>
    <x v="0"/>
    <x v="0"/>
    <x v="0"/>
    <m/>
    <m/>
    <s v="d. Precisión de la información"/>
    <x v="4"/>
    <n v="5"/>
    <m/>
  </r>
  <r>
    <x v="0"/>
    <x v="0"/>
    <x v="0"/>
    <m/>
    <m/>
    <s v="e. Diagramación"/>
    <x v="4"/>
    <n v="5"/>
    <m/>
  </r>
  <r>
    <x v="0"/>
    <x v="0"/>
    <x v="0"/>
    <m/>
    <m/>
    <s v="a. Cumplimiento"/>
    <x v="5"/>
    <n v="5"/>
    <m/>
  </r>
  <r>
    <x v="0"/>
    <x v="0"/>
    <x v="0"/>
    <m/>
    <m/>
    <s v="b. Satisface expectativas"/>
    <x v="5"/>
    <n v="5"/>
    <m/>
  </r>
  <r>
    <x v="0"/>
    <x v="0"/>
    <x v="0"/>
    <m/>
    <m/>
    <s v="c. Calidad de la Información suministrada"/>
    <x v="5"/>
    <n v="5"/>
    <m/>
  </r>
  <r>
    <x v="0"/>
    <x v="0"/>
    <x v="0"/>
    <m/>
    <m/>
    <s v="d. Disposición del personal de PAYC a las solicitudes del cliente"/>
    <x v="5"/>
    <n v="5"/>
    <m/>
  </r>
  <r>
    <x v="0"/>
    <x v="0"/>
    <x v="0"/>
    <m/>
    <m/>
    <s v="e. Coherencia entre lo solicitado y lo entregado"/>
    <x v="5"/>
    <n v="5"/>
    <m/>
  </r>
  <r>
    <x v="0"/>
    <x v="0"/>
    <x v="0"/>
    <m/>
    <m/>
    <s v="Grado de Satisfacción con el Servicio Prestado"/>
    <x v="6"/>
    <n v="5"/>
    <m/>
  </r>
  <r>
    <x v="0"/>
    <x v="0"/>
    <x v="0"/>
    <m/>
    <m/>
    <s v="Posibilidad de Volver a Contratar con PAYC"/>
    <x v="7"/>
    <n v="5"/>
    <m/>
  </r>
  <r>
    <x v="0"/>
    <x v="0"/>
    <x v="0"/>
    <m/>
    <m/>
    <s v="Principales fortalezas en el servicio que presta PAYC"/>
    <x v="8"/>
    <s v="Coordinacion-Profesionalismo-Conocimiento--"/>
    <m/>
  </r>
  <r>
    <x v="0"/>
    <x v="0"/>
    <x v="0"/>
    <m/>
    <m/>
    <s v="Principales debilidades en el servicio que presta PAYC"/>
    <x v="9"/>
    <s v="Que la obra del Centro Comercial no fue seleccionada en las piezas publicitarias para Payc como es la pagina y Calendarios----"/>
    <m/>
  </r>
  <r>
    <x v="1"/>
    <x v="1"/>
    <x v="0"/>
    <m/>
    <m/>
    <s v="a. Conocimiento específico de temas aplicables al proyecto"/>
    <x v="0"/>
    <n v="4"/>
    <m/>
  </r>
  <r>
    <x v="1"/>
    <x v="1"/>
    <x v="0"/>
    <m/>
    <m/>
    <s v="b. Idoneidad y Calidad del soporte"/>
    <x v="0"/>
    <n v="4"/>
    <m/>
  </r>
  <r>
    <x v="1"/>
    <x v="1"/>
    <x v="0"/>
    <m/>
    <m/>
    <s v="c. Cumplimiento de especificaciones técnicas de construcción"/>
    <x v="0"/>
    <n v="5"/>
    <m/>
  </r>
  <r>
    <x v="1"/>
    <x v="1"/>
    <x v="0"/>
    <m/>
    <m/>
    <s v="d. Confiabilidad de los conceptos aplicados"/>
    <x v="0"/>
    <n v="5"/>
    <m/>
  </r>
  <r>
    <x v="1"/>
    <x v="1"/>
    <x v="0"/>
    <m/>
    <m/>
    <s v="e. Oportunidad en entrega de información o requerimientos"/>
    <x v="0"/>
    <n v="4"/>
    <m/>
  </r>
  <r>
    <x v="1"/>
    <x v="1"/>
    <x v="0"/>
    <m/>
    <m/>
    <s v="a. Oportunidad de la gestión en obra"/>
    <x v="1"/>
    <n v="5"/>
    <m/>
  </r>
  <r>
    <x v="1"/>
    <x v="1"/>
    <x v="0"/>
    <m/>
    <m/>
    <s v="b. Manejo administrativo del proyecto"/>
    <x v="1"/>
    <n v="5"/>
    <m/>
  </r>
  <r>
    <x v="1"/>
    <x v="1"/>
    <x v="0"/>
    <m/>
    <m/>
    <s v="c. Información clara y veraz sobre la administración de proyecto"/>
    <x v="1"/>
    <n v="4"/>
    <m/>
  </r>
  <r>
    <x v="1"/>
    <x v="1"/>
    <x v="0"/>
    <m/>
    <m/>
    <s v="d. Cumplimientos con expectativas del cliente"/>
    <x v="1"/>
    <n v="4"/>
    <m/>
  </r>
  <r>
    <x v="1"/>
    <x v="1"/>
    <x v="0"/>
    <m/>
    <m/>
    <s v="e. Control de presupuesto"/>
    <x v="1"/>
    <n v="5"/>
    <m/>
  </r>
  <r>
    <x v="1"/>
    <x v="1"/>
    <x v="0"/>
    <m/>
    <m/>
    <s v="a. Apoyo y presencia en el proyecto"/>
    <x v="2"/>
    <n v="5"/>
    <m/>
  </r>
  <r>
    <x v="1"/>
    <x v="1"/>
    <x v="0"/>
    <m/>
    <m/>
    <s v="b. Conocimiento del proyecto"/>
    <x v="2"/>
    <n v="5"/>
    <m/>
  </r>
  <r>
    <x v="1"/>
    <x v="1"/>
    <x v="0"/>
    <m/>
    <m/>
    <s v="c. Planteamiento de soluciones y manejo de conflictos"/>
    <x v="2"/>
    <n v="5"/>
    <m/>
  </r>
  <r>
    <x v="1"/>
    <x v="1"/>
    <x v="0"/>
    <m/>
    <m/>
    <s v="d. Cumplimiento de compromisos"/>
    <x v="2"/>
    <n v="5"/>
    <m/>
  </r>
  <r>
    <x v="1"/>
    <x v="1"/>
    <x v="0"/>
    <m/>
    <m/>
    <s v="e. Manejo del cliente"/>
    <x v="2"/>
    <n v="5"/>
    <m/>
  </r>
  <r>
    <x v="1"/>
    <x v="1"/>
    <x v="0"/>
    <m/>
    <m/>
    <s v="a. Idoneidad del personal"/>
    <x v="3"/>
    <n v="5"/>
    <m/>
  </r>
  <r>
    <x v="1"/>
    <x v="1"/>
    <x v="0"/>
    <m/>
    <m/>
    <s v="b. Oportuna atención al cliente"/>
    <x v="3"/>
    <n v="5"/>
    <m/>
  </r>
  <r>
    <x v="1"/>
    <x v="1"/>
    <x v="0"/>
    <m/>
    <m/>
    <s v="c. Compromiso con el proyecto"/>
    <x v="3"/>
    <n v="5"/>
    <m/>
  </r>
  <r>
    <x v="1"/>
    <x v="1"/>
    <x v="0"/>
    <m/>
    <m/>
    <s v="d. Cumplimiento de compromisos"/>
    <x v="3"/>
    <n v="5"/>
    <m/>
  </r>
  <r>
    <x v="1"/>
    <x v="1"/>
    <x v="0"/>
    <m/>
    <m/>
    <s v="e. Proactividad en desarrollo de funciones"/>
    <x v="3"/>
    <n v="4"/>
    <m/>
  </r>
  <r>
    <x v="1"/>
    <x v="1"/>
    <x v="0"/>
    <m/>
    <m/>
    <s v="a. Calidad del Contenido"/>
    <x v="4"/>
    <n v="5"/>
    <m/>
  </r>
  <r>
    <x v="1"/>
    <x v="1"/>
    <x v="0"/>
    <m/>
    <m/>
    <s v="b. Claridad del Contenido"/>
    <x v="4"/>
    <n v="5"/>
    <m/>
  </r>
  <r>
    <x v="1"/>
    <x v="1"/>
    <x v="0"/>
    <m/>
    <m/>
    <s v="c. Oportunidad en la entrega"/>
    <x v="4"/>
    <n v="4"/>
    <m/>
  </r>
  <r>
    <x v="1"/>
    <x v="1"/>
    <x v="0"/>
    <m/>
    <m/>
    <s v="d. Precisión de la información"/>
    <x v="4"/>
    <n v="4"/>
    <m/>
  </r>
  <r>
    <x v="1"/>
    <x v="1"/>
    <x v="0"/>
    <m/>
    <m/>
    <s v="e. Diagramación"/>
    <x v="4"/>
    <n v="4"/>
    <m/>
  </r>
  <r>
    <x v="1"/>
    <x v="1"/>
    <x v="0"/>
    <m/>
    <m/>
    <s v="a. Cumplimiento"/>
    <x v="5"/>
    <n v="4"/>
    <m/>
  </r>
  <r>
    <x v="1"/>
    <x v="1"/>
    <x v="0"/>
    <m/>
    <m/>
    <s v="b. Satisface expectativas"/>
    <x v="5"/>
    <n v="3"/>
    <m/>
  </r>
  <r>
    <x v="1"/>
    <x v="1"/>
    <x v="0"/>
    <m/>
    <m/>
    <s v="c. Calidad de la Información suministrada"/>
    <x v="5"/>
    <s v="-"/>
    <m/>
  </r>
  <r>
    <x v="1"/>
    <x v="1"/>
    <x v="0"/>
    <m/>
    <m/>
    <s v="d. Disposición del personal de PAYC a las solicitudes del cliente"/>
    <x v="5"/>
    <n v="4"/>
    <m/>
  </r>
  <r>
    <x v="1"/>
    <x v="1"/>
    <x v="0"/>
    <m/>
    <m/>
    <s v="e. Coherencia entre lo solicitado y lo entregado"/>
    <x v="5"/>
    <n v="4"/>
    <m/>
  </r>
  <r>
    <x v="1"/>
    <x v="1"/>
    <x v="0"/>
    <m/>
    <m/>
    <s v="Grado de Satisfacción con el Servicio Prestado"/>
    <x v="6"/>
    <n v="4"/>
    <m/>
  </r>
  <r>
    <x v="1"/>
    <x v="1"/>
    <x v="0"/>
    <m/>
    <m/>
    <s v="Posibilidad de Volver a Contratar con PAYC"/>
    <x v="7"/>
    <n v="4"/>
    <m/>
  </r>
  <r>
    <x v="1"/>
    <x v="1"/>
    <x v="0"/>
    <m/>
    <m/>
    <s v="Principales fortalezas en el servicio que presta PAYC"/>
    <x v="8"/>
    <s v="Servicio al cliente-Presencia permanente de Steve Moreno-Conocimiento del proyecto--"/>
    <m/>
  </r>
  <r>
    <x v="1"/>
    <x v="1"/>
    <x v="0"/>
    <m/>
    <m/>
    <s v="Principales debilidades en el servicio que presta PAYC"/>
    <x v="9"/>
    <s v="Verificación que el diseño cumpla con las necesidades del area----"/>
    <m/>
  </r>
  <r>
    <x v="2"/>
    <x v="2"/>
    <x v="0"/>
    <m/>
    <m/>
    <s v="a. Conocimiento específico de temas aplicables al proyecto"/>
    <x v="0"/>
    <n v="5"/>
    <m/>
  </r>
  <r>
    <x v="2"/>
    <x v="2"/>
    <x v="0"/>
    <m/>
    <m/>
    <s v="b. Idoneidad y Calidad del soporte"/>
    <x v="0"/>
    <n v="5"/>
    <m/>
  </r>
  <r>
    <x v="2"/>
    <x v="2"/>
    <x v="0"/>
    <m/>
    <m/>
    <s v="c. Cumplimiento de especificaciones técnicas de construcción"/>
    <x v="0"/>
    <n v="5"/>
    <m/>
  </r>
  <r>
    <x v="2"/>
    <x v="2"/>
    <x v="0"/>
    <m/>
    <m/>
    <s v="d. Confiabilidad de los conceptos aplicados"/>
    <x v="0"/>
    <n v="5"/>
    <m/>
  </r>
  <r>
    <x v="2"/>
    <x v="2"/>
    <x v="0"/>
    <m/>
    <m/>
    <s v="e. Oportunidad en entrega de información o requerimientos"/>
    <x v="0"/>
    <n v="4"/>
    <m/>
  </r>
  <r>
    <x v="2"/>
    <x v="2"/>
    <x v="0"/>
    <m/>
    <m/>
    <s v="a. Oportunidad de la gestión en obra"/>
    <x v="1"/>
    <s v="-"/>
    <m/>
  </r>
  <r>
    <x v="2"/>
    <x v="2"/>
    <x v="0"/>
    <m/>
    <m/>
    <s v="b. Manejo administrativo del proyecto"/>
    <x v="1"/>
    <s v="-"/>
    <m/>
  </r>
  <r>
    <x v="2"/>
    <x v="2"/>
    <x v="0"/>
    <m/>
    <m/>
    <s v="c. Información clara y veraz sobre la administración de proyecto"/>
    <x v="1"/>
    <n v="5"/>
    <m/>
  </r>
  <r>
    <x v="2"/>
    <x v="2"/>
    <x v="0"/>
    <m/>
    <m/>
    <s v="d. Cumplimientos con expectativas del cliente"/>
    <x v="1"/>
    <n v="5"/>
    <m/>
  </r>
  <r>
    <x v="2"/>
    <x v="2"/>
    <x v="0"/>
    <m/>
    <m/>
    <s v="e. Control de presupuesto"/>
    <x v="1"/>
    <n v="5"/>
    <m/>
  </r>
  <r>
    <x v="2"/>
    <x v="2"/>
    <x v="0"/>
    <m/>
    <m/>
    <s v="a. Apoyo y presencia en el proyecto"/>
    <x v="2"/>
    <n v="5"/>
    <m/>
  </r>
  <r>
    <x v="2"/>
    <x v="2"/>
    <x v="0"/>
    <m/>
    <m/>
    <s v="b. Conocimiento del proyecto"/>
    <x v="2"/>
    <n v="5"/>
    <m/>
  </r>
  <r>
    <x v="2"/>
    <x v="2"/>
    <x v="0"/>
    <m/>
    <m/>
    <s v="c. Planteamiento de soluciones y manejo de conflictos"/>
    <x v="2"/>
    <n v="5"/>
    <m/>
  </r>
  <r>
    <x v="2"/>
    <x v="2"/>
    <x v="0"/>
    <m/>
    <m/>
    <s v="d. Cumplimiento de compromisos"/>
    <x v="2"/>
    <n v="5"/>
    <m/>
  </r>
  <r>
    <x v="2"/>
    <x v="2"/>
    <x v="0"/>
    <m/>
    <m/>
    <s v="e. Manejo del cliente"/>
    <x v="2"/>
    <n v="5"/>
    <m/>
  </r>
  <r>
    <x v="2"/>
    <x v="2"/>
    <x v="0"/>
    <m/>
    <m/>
    <s v="a. Idoneidad del personal"/>
    <x v="3"/>
    <n v="5"/>
    <m/>
  </r>
  <r>
    <x v="2"/>
    <x v="2"/>
    <x v="0"/>
    <m/>
    <m/>
    <s v="b. Oportuna atención al cliente"/>
    <x v="3"/>
    <n v="5"/>
    <m/>
  </r>
  <r>
    <x v="2"/>
    <x v="2"/>
    <x v="0"/>
    <m/>
    <m/>
    <s v="c. Compromiso con el proyecto"/>
    <x v="3"/>
    <n v="5"/>
    <m/>
  </r>
  <r>
    <x v="2"/>
    <x v="2"/>
    <x v="0"/>
    <m/>
    <m/>
    <s v="d. Cumplimiento de compromisos"/>
    <x v="3"/>
    <n v="5"/>
    <m/>
  </r>
  <r>
    <x v="2"/>
    <x v="2"/>
    <x v="0"/>
    <m/>
    <m/>
    <s v="e. Proactividad en desarrollo de funciones"/>
    <x v="3"/>
    <n v="5"/>
    <m/>
  </r>
  <r>
    <x v="2"/>
    <x v="2"/>
    <x v="0"/>
    <m/>
    <m/>
    <s v="a. Calidad del Contenido"/>
    <x v="4"/>
    <n v="5"/>
    <m/>
  </r>
  <r>
    <x v="2"/>
    <x v="2"/>
    <x v="0"/>
    <m/>
    <m/>
    <s v="b. Claridad del Contenido"/>
    <x v="4"/>
    <n v="5"/>
    <m/>
  </r>
  <r>
    <x v="2"/>
    <x v="2"/>
    <x v="0"/>
    <m/>
    <m/>
    <s v="c. Oportunidad en la entrega"/>
    <x v="4"/>
    <n v="5"/>
    <m/>
  </r>
  <r>
    <x v="2"/>
    <x v="2"/>
    <x v="0"/>
    <m/>
    <m/>
    <s v="d. Precisión de la información"/>
    <x v="4"/>
    <n v="5"/>
    <m/>
  </r>
  <r>
    <x v="2"/>
    <x v="2"/>
    <x v="0"/>
    <m/>
    <m/>
    <s v="e. Diagramación"/>
    <x v="4"/>
    <s v="-"/>
    <m/>
  </r>
  <r>
    <x v="2"/>
    <x v="2"/>
    <x v="0"/>
    <m/>
    <m/>
    <s v="a. Cumplimiento"/>
    <x v="5"/>
    <n v="5"/>
    <m/>
  </r>
  <r>
    <x v="2"/>
    <x v="2"/>
    <x v="0"/>
    <m/>
    <m/>
    <s v="b. Satisface expectativas"/>
    <x v="5"/>
    <n v="5"/>
    <m/>
  </r>
  <r>
    <x v="2"/>
    <x v="2"/>
    <x v="0"/>
    <m/>
    <m/>
    <s v="c. Calidad de la Información suministrada"/>
    <x v="5"/>
    <n v="5"/>
    <m/>
  </r>
  <r>
    <x v="2"/>
    <x v="2"/>
    <x v="0"/>
    <m/>
    <m/>
    <s v="d. Disposición del personal de PAYC a las solicitudes del cliente"/>
    <x v="5"/>
    <n v="5"/>
    <m/>
  </r>
  <r>
    <x v="2"/>
    <x v="2"/>
    <x v="0"/>
    <m/>
    <m/>
    <s v="e. Coherencia entre lo solicitado y lo entregado"/>
    <x v="5"/>
    <n v="5"/>
    <m/>
  </r>
  <r>
    <x v="2"/>
    <x v="2"/>
    <x v="0"/>
    <m/>
    <m/>
    <s v="Grado de Satisfacción con el Servicio Prestado"/>
    <x v="6"/>
    <n v="5"/>
    <m/>
  </r>
  <r>
    <x v="2"/>
    <x v="2"/>
    <x v="0"/>
    <m/>
    <m/>
    <s v="Posibilidad de Volver a Contratar con PAYC"/>
    <x v="7"/>
    <n v="5"/>
    <m/>
  </r>
  <r>
    <x v="2"/>
    <x v="2"/>
    <x v="0"/>
    <m/>
    <m/>
    <s v="Principales fortalezas en el servicio que presta PAYC"/>
    <x v="8"/>
    <s v="Conocimiento-Calidad---"/>
    <m/>
  </r>
  <r>
    <x v="2"/>
    <x v="2"/>
    <x v="0"/>
    <m/>
    <m/>
    <s v="Principales debilidades en el servicio que presta PAYC"/>
    <x v="9"/>
    <s v="----"/>
    <m/>
  </r>
  <r>
    <x v="3"/>
    <x v="1"/>
    <x v="0"/>
    <m/>
    <m/>
    <s v="a. Conocimiento específico de temas aplicables al proyecto"/>
    <x v="0"/>
    <n v="4"/>
    <m/>
  </r>
  <r>
    <x v="3"/>
    <x v="1"/>
    <x v="0"/>
    <m/>
    <m/>
    <s v="b. Idoneidad y Calidad del soporte"/>
    <x v="0"/>
    <n v="4"/>
    <m/>
  </r>
  <r>
    <x v="3"/>
    <x v="1"/>
    <x v="0"/>
    <m/>
    <m/>
    <s v="c. Cumplimiento de especificaciones técnicas de construcción"/>
    <x v="0"/>
    <n v="4"/>
    <m/>
  </r>
  <r>
    <x v="3"/>
    <x v="1"/>
    <x v="0"/>
    <m/>
    <m/>
    <s v="d. Confiabilidad de los conceptos aplicados"/>
    <x v="0"/>
    <n v="4"/>
    <m/>
  </r>
  <r>
    <x v="3"/>
    <x v="1"/>
    <x v="0"/>
    <m/>
    <m/>
    <s v="e. Oportunidad en entrega de información o requerimientos"/>
    <x v="0"/>
    <n v="4"/>
    <m/>
  </r>
  <r>
    <x v="3"/>
    <x v="1"/>
    <x v="0"/>
    <m/>
    <m/>
    <s v="a. Oportunidad de la gestión en obra"/>
    <x v="1"/>
    <n v="4"/>
    <m/>
  </r>
  <r>
    <x v="3"/>
    <x v="1"/>
    <x v="0"/>
    <m/>
    <m/>
    <s v="b. Manejo administrativo del proyecto"/>
    <x v="1"/>
    <n v="3"/>
    <m/>
  </r>
  <r>
    <x v="3"/>
    <x v="1"/>
    <x v="0"/>
    <m/>
    <m/>
    <s v="c. Información clara y veraz sobre la administración de proyecto"/>
    <x v="1"/>
    <n v="4"/>
    <m/>
  </r>
  <r>
    <x v="3"/>
    <x v="1"/>
    <x v="0"/>
    <m/>
    <m/>
    <s v="d. Cumplimientos con expectativas del cliente"/>
    <x v="1"/>
    <n v="4"/>
    <m/>
  </r>
  <r>
    <x v="3"/>
    <x v="1"/>
    <x v="0"/>
    <m/>
    <m/>
    <s v="e. Control de presupuesto"/>
    <x v="1"/>
    <n v="4"/>
    <m/>
  </r>
  <r>
    <x v="3"/>
    <x v="1"/>
    <x v="0"/>
    <m/>
    <m/>
    <s v="a. Apoyo y presencia en el proyecto"/>
    <x v="2"/>
    <n v="3"/>
    <m/>
  </r>
  <r>
    <x v="3"/>
    <x v="1"/>
    <x v="0"/>
    <m/>
    <m/>
    <s v="b. Conocimiento del proyecto"/>
    <x v="2"/>
    <n v="4"/>
    <m/>
  </r>
  <r>
    <x v="3"/>
    <x v="1"/>
    <x v="0"/>
    <m/>
    <m/>
    <s v="c. Planteamiento de soluciones y manejo de conflictos"/>
    <x v="2"/>
    <n v="4"/>
    <m/>
  </r>
  <r>
    <x v="3"/>
    <x v="1"/>
    <x v="0"/>
    <m/>
    <m/>
    <s v="d. Cumplimiento de compromisos"/>
    <x v="2"/>
    <n v="4"/>
    <m/>
  </r>
  <r>
    <x v="3"/>
    <x v="1"/>
    <x v="0"/>
    <m/>
    <m/>
    <s v="e. Manejo del cliente"/>
    <x v="2"/>
    <n v="4"/>
    <m/>
  </r>
  <r>
    <x v="3"/>
    <x v="1"/>
    <x v="0"/>
    <m/>
    <m/>
    <s v="a. Idoneidad del personal"/>
    <x v="3"/>
    <n v="3"/>
    <m/>
  </r>
  <r>
    <x v="3"/>
    <x v="1"/>
    <x v="0"/>
    <m/>
    <m/>
    <s v="b. Oportuna atención al cliente"/>
    <x v="3"/>
    <n v="4"/>
    <m/>
  </r>
  <r>
    <x v="3"/>
    <x v="1"/>
    <x v="0"/>
    <m/>
    <m/>
    <s v="c. Compromiso con el proyecto"/>
    <x v="3"/>
    <n v="4"/>
    <m/>
  </r>
  <r>
    <x v="3"/>
    <x v="1"/>
    <x v="0"/>
    <m/>
    <m/>
    <s v="d. Cumplimiento de compromisos"/>
    <x v="3"/>
    <n v="4"/>
    <m/>
  </r>
  <r>
    <x v="3"/>
    <x v="1"/>
    <x v="0"/>
    <m/>
    <m/>
    <s v="e. Proactividad en desarrollo de funciones"/>
    <x v="3"/>
    <n v="4"/>
    <m/>
  </r>
  <r>
    <x v="3"/>
    <x v="1"/>
    <x v="0"/>
    <m/>
    <m/>
    <s v="a. Calidad del Contenido"/>
    <x v="4"/>
    <n v="4"/>
    <m/>
  </r>
  <r>
    <x v="3"/>
    <x v="1"/>
    <x v="0"/>
    <m/>
    <m/>
    <s v="b. Claridad del Contenido"/>
    <x v="4"/>
    <n v="4"/>
    <m/>
  </r>
  <r>
    <x v="3"/>
    <x v="1"/>
    <x v="0"/>
    <m/>
    <m/>
    <s v="c. Oportunidad en la entrega"/>
    <x v="4"/>
    <n v="4"/>
    <m/>
  </r>
  <r>
    <x v="3"/>
    <x v="1"/>
    <x v="0"/>
    <m/>
    <m/>
    <s v="d. Precisión de la información"/>
    <x v="4"/>
    <n v="4"/>
    <m/>
  </r>
  <r>
    <x v="3"/>
    <x v="1"/>
    <x v="0"/>
    <m/>
    <m/>
    <s v="e. Diagramación"/>
    <x v="4"/>
    <n v="4"/>
    <m/>
  </r>
  <r>
    <x v="3"/>
    <x v="1"/>
    <x v="0"/>
    <m/>
    <m/>
    <s v="a. Cumplimiento"/>
    <x v="5"/>
    <n v="4"/>
    <m/>
  </r>
  <r>
    <x v="3"/>
    <x v="1"/>
    <x v="0"/>
    <m/>
    <m/>
    <s v="b. Satisface expectativas"/>
    <x v="5"/>
    <n v="4"/>
    <m/>
  </r>
  <r>
    <x v="3"/>
    <x v="1"/>
    <x v="0"/>
    <m/>
    <m/>
    <s v="c. Calidad de la Información suministrada"/>
    <x v="5"/>
    <n v="4"/>
    <m/>
  </r>
  <r>
    <x v="3"/>
    <x v="1"/>
    <x v="0"/>
    <m/>
    <m/>
    <s v="d. Disposición del personal de PAYC a las solicitudes del cliente"/>
    <x v="5"/>
    <n v="3"/>
    <m/>
  </r>
  <r>
    <x v="3"/>
    <x v="1"/>
    <x v="0"/>
    <m/>
    <m/>
    <s v="e. Coherencia entre lo solicitado y lo entregado"/>
    <x v="5"/>
    <n v="4"/>
    <m/>
  </r>
  <r>
    <x v="3"/>
    <x v="1"/>
    <x v="0"/>
    <m/>
    <m/>
    <s v="Grado de Satisfacción con el Servicio Prestado"/>
    <x v="6"/>
    <n v="3"/>
    <m/>
  </r>
  <r>
    <x v="3"/>
    <x v="1"/>
    <x v="0"/>
    <m/>
    <m/>
    <s v="Posibilidad de Volver a Contratar con PAYC"/>
    <x v="7"/>
    <n v="4"/>
    <m/>
  </r>
  <r>
    <x v="3"/>
    <x v="1"/>
    <x v="0"/>
    <m/>
    <m/>
    <s v="Principales fortalezas en el servicio que presta PAYC"/>
    <x v="8"/>
    <s v="----"/>
    <m/>
  </r>
  <r>
    <x v="3"/>
    <x v="1"/>
    <x v="0"/>
    <m/>
    <m/>
    <s v="Principales debilidades en el servicio que presta PAYC"/>
    <x v="9"/>
    <s v="----"/>
    <m/>
  </r>
  <r>
    <x v="4"/>
    <x v="2"/>
    <x v="1"/>
    <m/>
    <m/>
    <s v="a. Conocimiento específico de temas aplicables al proyecto"/>
    <x v="0"/>
    <n v="4"/>
    <m/>
  </r>
  <r>
    <x v="4"/>
    <x v="2"/>
    <x v="1"/>
    <m/>
    <m/>
    <s v="b. Idoneidad y Calidad del soporte"/>
    <x v="0"/>
    <n v="4"/>
    <m/>
  </r>
  <r>
    <x v="4"/>
    <x v="2"/>
    <x v="1"/>
    <m/>
    <m/>
    <s v="c. Cumplimiento de especificaciones técnicas de construcción"/>
    <x v="0"/>
    <n v="4"/>
    <m/>
  </r>
  <r>
    <x v="4"/>
    <x v="2"/>
    <x v="1"/>
    <m/>
    <m/>
    <s v="d. Confiabilidad de los conceptos aplicados"/>
    <x v="0"/>
    <n v="4"/>
    <m/>
  </r>
  <r>
    <x v="4"/>
    <x v="2"/>
    <x v="1"/>
    <m/>
    <m/>
    <s v="e. Oportunidad en entrega de información o requerimientos"/>
    <x v="0"/>
    <n v="4"/>
    <m/>
  </r>
  <r>
    <x v="4"/>
    <x v="2"/>
    <x v="1"/>
    <m/>
    <m/>
    <s v="a. Oportunidad de la gestión en obra"/>
    <x v="1"/>
    <n v="4"/>
    <m/>
  </r>
  <r>
    <x v="4"/>
    <x v="2"/>
    <x v="1"/>
    <m/>
    <m/>
    <s v="b. Manejo administrativo del proyecto"/>
    <x v="1"/>
    <n v="4"/>
    <m/>
  </r>
  <r>
    <x v="4"/>
    <x v="2"/>
    <x v="1"/>
    <m/>
    <m/>
    <s v="c. Información clara y veraz sobre la administración de proyecto"/>
    <x v="1"/>
    <n v="5"/>
    <m/>
  </r>
  <r>
    <x v="4"/>
    <x v="2"/>
    <x v="1"/>
    <m/>
    <m/>
    <s v="d. Cumplimientos con expectativas del cliente"/>
    <x v="1"/>
    <n v="4"/>
    <m/>
  </r>
  <r>
    <x v="4"/>
    <x v="2"/>
    <x v="1"/>
    <m/>
    <m/>
    <s v="e. Control de presupuesto"/>
    <x v="1"/>
    <n v="4"/>
    <m/>
  </r>
  <r>
    <x v="4"/>
    <x v="2"/>
    <x v="1"/>
    <m/>
    <m/>
    <s v="a. Apoyo y presencia en el proyecto"/>
    <x v="2"/>
    <n v="4"/>
    <m/>
  </r>
  <r>
    <x v="4"/>
    <x v="2"/>
    <x v="1"/>
    <m/>
    <m/>
    <s v="b. Conocimiento del proyecto"/>
    <x v="2"/>
    <n v="4"/>
    <m/>
  </r>
  <r>
    <x v="4"/>
    <x v="2"/>
    <x v="1"/>
    <m/>
    <m/>
    <s v="c. Planteamiento de soluciones y manejo de conflictos"/>
    <x v="2"/>
    <n v="4"/>
    <m/>
  </r>
  <r>
    <x v="4"/>
    <x v="2"/>
    <x v="1"/>
    <m/>
    <m/>
    <s v="d. Cumplimiento de compromisos"/>
    <x v="2"/>
    <n v="4"/>
    <m/>
  </r>
  <r>
    <x v="4"/>
    <x v="2"/>
    <x v="1"/>
    <m/>
    <m/>
    <s v="e. Manejo del cliente"/>
    <x v="2"/>
    <s v="-"/>
    <m/>
  </r>
  <r>
    <x v="4"/>
    <x v="2"/>
    <x v="1"/>
    <m/>
    <m/>
    <s v="a. Idoneidad del personal"/>
    <x v="3"/>
    <n v="5"/>
    <m/>
  </r>
  <r>
    <x v="4"/>
    <x v="2"/>
    <x v="1"/>
    <m/>
    <m/>
    <s v="b. Oportuna atención al cliente"/>
    <x v="3"/>
    <n v="5"/>
    <m/>
  </r>
  <r>
    <x v="4"/>
    <x v="2"/>
    <x v="1"/>
    <m/>
    <m/>
    <s v="c. Compromiso con el proyecto"/>
    <x v="3"/>
    <n v="5"/>
    <m/>
  </r>
  <r>
    <x v="4"/>
    <x v="2"/>
    <x v="1"/>
    <m/>
    <m/>
    <s v="d. Cumplimiento de compromisos"/>
    <x v="3"/>
    <n v="5"/>
    <m/>
  </r>
  <r>
    <x v="4"/>
    <x v="2"/>
    <x v="1"/>
    <m/>
    <m/>
    <s v="e. Proactividad en desarrollo de funciones"/>
    <x v="3"/>
    <n v="5"/>
    <m/>
  </r>
  <r>
    <x v="4"/>
    <x v="2"/>
    <x v="1"/>
    <m/>
    <m/>
    <s v="a. Calidad del Contenido"/>
    <x v="4"/>
    <n v="5"/>
    <m/>
  </r>
  <r>
    <x v="4"/>
    <x v="2"/>
    <x v="1"/>
    <m/>
    <m/>
    <s v="b. Claridad del Contenido"/>
    <x v="4"/>
    <n v="4"/>
    <m/>
  </r>
  <r>
    <x v="4"/>
    <x v="2"/>
    <x v="1"/>
    <m/>
    <m/>
    <s v="c. Oportunidad en la entrega"/>
    <x v="4"/>
    <n v="4"/>
    <m/>
  </r>
  <r>
    <x v="4"/>
    <x v="2"/>
    <x v="1"/>
    <m/>
    <m/>
    <s v="d. Precisión de la información"/>
    <x v="4"/>
    <n v="4"/>
    <m/>
  </r>
  <r>
    <x v="4"/>
    <x v="2"/>
    <x v="1"/>
    <m/>
    <m/>
    <s v="e. Diagramación"/>
    <x v="4"/>
    <n v="4"/>
    <m/>
  </r>
  <r>
    <x v="4"/>
    <x v="2"/>
    <x v="1"/>
    <m/>
    <m/>
    <s v="a. Cumplimiento"/>
    <x v="5"/>
    <n v="5"/>
    <m/>
  </r>
  <r>
    <x v="4"/>
    <x v="2"/>
    <x v="1"/>
    <m/>
    <m/>
    <s v="b. Satisface expectativas"/>
    <x v="5"/>
    <n v="5"/>
    <m/>
  </r>
  <r>
    <x v="4"/>
    <x v="2"/>
    <x v="1"/>
    <m/>
    <m/>
    <s v="c. Calidad de la Información suministrada"/>
    <x v="5"/>
    <n v="5"/>
    <m/>
  </r>
  <r>
    <x v="4"/>
    <x v="2"/>
    <x v="1"/>
    <m/>
    <m/>
    <s v="d. Disposición del personal de PAYC a las solicitudes del cliente"/>
    <x v="5"/>
    <n v="5"/>
    <m/>
  </r>
  <r>
    <x v="4"/>
    <x v="2"/>
    <x v="1"/>
    <m/>
    <m/>
    <s v="e. Coherencia entre lo solicitado y lo entregado"/>
    <x v="5"/>
    <n v="4"/>
    <m/>
  </r>
  <r>
    <x v="4"/>
    <x v="2"/>
    <x v="1"/>
    <m/>
    <m/>
    <s v="Grado de Satisfacción con el Servicio Prestado"/>
    <x v="6"/>
    <n v="5"/>
    <m/>
  </r>
  <r>
    <x v="4"/>
    <x v="2"/>
    <x v="1"/>
    <m/>
    <m/>
    <s v="Posibilidad de Volver a Contratar con PAYC"/>
    <x v="7"/>
    <n v="5"/>
    <m/>
  </r>
  <r>
    <x v="4"/>
    <x v="2"/>
    <x v="1"/>
    <m/>
    <m/>
    <s v="Principales fortalezas en el servicio que presta PAYC"/>
    <x v="8"/>
    <s v="Conocimiento e Idoneidad Profesiona;-Colaboracion Eficaz para beneficio de la Obra-Adecuado Soporte Tecnico y Administrativo--"/>
    <m/>
  </r>
  <r>
    <x v="4"/>
    <x v="2"/>
    <x v="1"/>
    <m/>
    <m/>
    <s v="Principales debilidades en el servicio que presta PAYC"/>
    <x v="9"/>
    <s v="----"/>
    <m/>
  </r>
  <r>
    <x v="5"/>
    <x v="2"/>
    <x v="1"/>
    <m/>
    <m/>
    <s v="a. Conocimiento específico de temas aplicables al proyecto"/>
    <x v="0"/>
    <n v="5"/>
    <m/>
  </r>
  <r>
    <x v="5"/>
    <x v="2"/>
    <x v="1"/>
    <m/>
    <m/>
    <s v="b. Idoneidad y Calidad del soporte"/>
    <x v="0"/>
    <n v="4"/>
    <m/>
  </r>
  <r>
    <x v="5"/>
    <x v="2"/>
    <x v="1"/>
    <m/>
    <m/>
    <s v="c. Cumplimiento de especificaciones técnicas de construcción"/>
    <x v="0"/>
    <n v="3"/>
    <m/>
  </r>
  <r>
    <x v="5"/>
    <x v="2"/>
    <x v="1"/>
    <m/>
    <m/>
    <s v="d. Confiabilidad de los conceptos aplicados"/>
    <x v="0"/>
    <n v="5"/>
    <m/>
  </r>
  <r>
    <x v="5"/>
    <x v="2"/>
    <x v="1"/>
    <m/>
    <m/>
    <s v="e. Oportunidad en entrega de información o requerimientos"/>
    <x v="0"/>
    <n v="5"/>
    <m/>
  </r>
  <r>
    <x v="5"/>
    <x v="2"/>
    <x v="1"/>
    <m/>
    <m/>
    <s v="a. Oportunidad de la gestión en obra"/>
    <x v="1"/>
    <n v="5"/>
    <m/>
  </r>
  <r>
    <x v="5"/>
    <x v="2"/>
    <x v="1"/>
    <m/>
    <m/>
    <s v="b. Manejo administrativo del proyecto"/>
    <x v="1"/>
    <n v="5"/>
    <m/>
  </r>
  <r>
    <x v="5"/>
    <x v="2"/>
    <x v="1"/>
    <m/>
    <m/>
    <s v="c. Información clara y veraz sobre la administración de proyecto"/>
    <x v="1"/>
    <n v="5"/>
    <m/>
  </r>
  <r>
    <x v="5"/>
    <x v="2"/>
    <x v="1"/>
    <m/>
    <m/>
    <s v="d. Cumplimientos con expectativas del cliente"/>
    <x v="1"/>
    <n v="4"/>
    <m/>
  </r>
  <r>
    <x v="5"/>
    <x v="2"/>
    <x v="1"/>
    <m/>
    <m/>
    <s v="e. Control de presupuesto"/>
    <x v="1"/>
    <n v="5"/>
    <m/>
  </r>
  <r>
    <x v="5"/>
    <x v="2"/>
    <x v="1"/>
    <m/>
    <m/>
    <s v="a. Apoyo y presencia en el proyecto"/>
    <x v="2"/>
    <n v="5"/>
    <m/>
  </r>
  <r>
    <x v="5"/>
    <x v="2"/>
    <x v="1"/>
    <m/>
    <m/>
    <s v="b. Conocimiento del proyecto"/>
    <x v="2"/>
    <n v="4"/>
    <m/>
  </r>
  <r>
    <x v="5"/>
    <x v="2"/>
    <x v="1"/>
    <m/>
    <m/>
    <s v="c. Planteamiento de soluciones y manejo de conflictos"/>
    <x v="2"/>
    <n v="5"/>
    <m/>
  </r>
  <r>
    <x v="5"/>
    <x v="2"/>
    <x v="1"/>
    <m/>
    <m/>
    <s v="d. Cumplimiento de compromisos"/>
    <x v="2"/>
    <n v="4"/>
    <m/>
  </r>
  <r>
    <x v="5"/>
    <x v="2"/>
    <x v="1"/>
    <m/>
    <m/>
    <s v="e. Manejo del cliente"/>
    <x v="2"/>
    <n v="5"/>
    <m/>
  </r>
  <r>
    <x v="5"/>
    <x v="2"/>
    <x v="1"/>
    <m/>
    <m/>
    <s v="a. Idoneidad del personal"/>
    <x v="3"/>
    <n v="5"/>
    <m/>
  </r>
  <r>
    <x v="5"/>
    <x v="2"/>
    <x v="1"/>
    <m/>
    <m/>
    <s v="b. Oportuna atención al cliente"/>
    <x v="3"/>
    <n v="5"/>
    <m/>
  </r>
  <r>
    <x v="5"/>
    <x v="2"/>
    <x v="1"/>
    <m/>
    <m/>
    <s v="c. Compromiso con el proyecto"/>
    <x v="3"/>
    <n v="5"/>
    <m/>
  </r>
  <r>
    <x v="5"/>
    <x v="2"/>
    <x v="1"/>
    <m/>
    <m/>
    <s v="d. Cumplimiento de compromisos"/>
    <x v="3"/>
    <n v="4"/>
    <m/>
  </r>
  <r>
    <x v="5"/>
    <x v="2"/>
    <x v="1"/>
    <m/>
    <m/>
    <s v="e. Proactividad en desarrollo de funciones"/>
    <x v="3"/>
    <n v="5"/>
    <m/>
  </r>
  <r>
    <x v="5"/>
    <x v="2"/>
    <x v="1"/>
    <m/>
    <m/>
    <s v="a. Calidad del Contenido"/>
    <x v="4"/>
    <n v="5"/>
    <m/>
  </r>
  <r>
    <x v="5"/>
    <x v="2"/>
    <x v="1"/>
    <m/>
    <m/>
    <s v="b. Claridad del Contenido"/>
    <x v="4"/>
    <n v="4"/>
    <m/>
  </r>
  <r>
    <x v="5"/>
    <x v="2"/>
    <x v="1"/>
    <m/>
    <m/>
    <s v="c. Oportunidad en la entrega"/>
    <x v="4"/>
    <n v="5"/>
    <m/>
  </r>
  <r>
    <x v="5"/>
    <x v="2"/>
    <x v="1"/>
    <m/>
    <m/>
    <s v="d. Precisión de la información"/>
    <x v="4"/>
    <n v="4"/>
    <m/>
  </r>
  <r>
    <x v="5"/>
    <x v="2"/>
    <x v="1"/>
    <m/>
    <m/>
    <s v="e. Diagramación"/>
    <x v="4"/>
    <n v="5"/>
    <m/>
  </r>
  <r>
    <x v="5"/>
    <x v="2"/>
    <x v="1"/>
    <m/>
    <m/>
    <s v="a. Cumplimiento"/>
    <x v="5"/>
    <n v="5"/>
    <m/>
  </r>
  <r>
    <x v="5"/>
    <x v="2"/>
    <x v="1"/>
    <m/>
    <m/>
    <s v="b. Satisface expectativas"/>
    <x v="5"/>
    <n v="4"/>
    <m/>
  </r>
  <r>
    <x v="5"/>
    <x v="2"/>
    <x v="1"/>
    <m/>
    <m/>
    <s v="c. Calidad de la Información suministrada"/>
    <x v="5"/>
    <n v="5"/>
    <m/>
  </r>
  <r>
    <x v="5"/>
    <x v="2"/>
    <x v="1"/>
    <m/>
    <m/>
    <s v="d. Disposición del personal de PAYC a las solicitudes del cliente"/>
    <x v="5"/>
    <s v="-"/>
    <m/>
  </r>
  <r>
    <x v="5"/>
    <x v="2"/>
    <x v="1"/>
    <m/>
    <m/>
    <s v="e. Coherencia entre lo solicitado y lo entregado"/>
    <x v="5"/>
    <n v="5"/>
    <m/>
  </r>
  <r>
    <x v="5"/>
    <x v="2"/>
    <x v="1"/>
    <m/>
    <m/>
    <s v="Grado de Satisfacción con el Servicio Prestado"/>
    <x v="6"/>
    <n v="5"/>
    <m/>
  </r>
  <r>
    <x v="5"/>
    <x v="2"/>
    <x v="1"/>
    <m/>
    <m/>
    <s v="Posibilidad de Volver a Contratar con PAYC"/>
    <x v="7"/>
    <n v="5"/>
    <m/>
  </r>
  <r>
    <x v="5"/>
    <x v="2"/>
    <x v="1"/>
    <m/>
    <m/>
    <s v="Principales fortalezas en el servicio que presta PAYC"/>
    <x v="8"/>
    <s v="Apoyo Multidisciplinario-Calidad Analisis en la Informacion-Estructura Organizacional--"/>
    <m/>
  </r>
  <r>
    <x v="5"/>
    <x v="2"/>
    <x v="1"/>
    <m/>
    <m/>
    <s v="Principales debilidades en el servicio que presta PAYC"/>
    <x v="9"/>
    <s v="Cambio de Director dejo vacios en la Informacion del Proyecto; vacios que han sido llenados por el Cliente----"/>
    <m/>
  </r>
  <r>
    <x v="6"/>
    <x v="1"/>
    <x v="1"/>
    <m/>
    <m/>
    <s v="a. Conocimiento específico de temas aplicables al proyecto"/>
    <x v="0"/>
    <n v="4"/>
    <m/>
  </r>
  <r>
    <x v="6"/>
    <x v="1"/>
    <x v="1"/>
    <m/>
    <m/>
    <s v="b. Idoneidad y Calidad del soporte"/>
    <x v="0"/>
    <n v="4"/>
    <m/>
  </r>
  <r>
    <x v="6"/>
    <x v="1"/>
    <x v="1"/>
    <m/>
    <m/>
    <s v="c. Cumplimiento de especificaciones técnicas de construcción"/>
    <x v="0"/>
    <n v="4"/>
    <m/>
  </r>
  <r>
    <x v="6"/>
    <x v="1"/>
    <x v="1"/>
    <m/>
    <m/>
    <s v="d. Confiabilidad de los conceptos aplicados"/>
    <x v="0"/>
    <n v="4"/>
    <m/>
  </r>
  <r>
    <x v="6"/>
    <x v="1"/>
    <x v="1"/>
    <m/>
    <m/>
    <s v="e. Oportunidad en entrega de información o requerimientos"/>
    <x v="0"/>
    <n v="4"/>
    <m/>
  </r>
  <r>
    <x v="6"/>
    <x v="1"/>
    <x v="1"/>
    <m/>
    <m/>
    <s v="a. Oportunidad de la gestión en obra"/>
    <x v="1"/>
    <n v="5"/>
    <m/>
  </r>
  <r>
    <x v="6"/>
    <x v="1"/>
    <x v="1"/>
    <m/>
    <m/>
    <s v="b. Manejo administrativo del proyecto"/>
    <x v="1"/>
    <n v="5"/>
    <m/>
  </r>
  <r>
    <x v="6"/>
    <x v="1"/>
    <x v="1"/>
    <m/>
    <m/>
    <s v="c. Información clara y veraz sobre la administración de proyecto"/>
    <x v="1"/>
    <n v="5"/>
    <m/>
  </r>
  <r>
    <x v="6"/>
    <x v="1"/>
    <x v="1"/>
    <m/>
    <m/>
    <s v="d. Cumplimientos con expectativas del cliente"/>
    <x v="1"/>
    <n v="4"/>
    <m/>
  </r>
  <r>
    <x v="6"/>
    <x v="1"/>
    <x v="1"/>
    <m/>
    <m/>
    <s v="e. Control de presupuesto"/>
    <x v="1"/>
    <n v="4"/>
    <m/>
  </r>
  <r>
    <x v="6"/>
    <x v="1"/>
    <x v="1"/>
    <m/>
    <m/>
    <s v="a. Apoyo y presencia en el proyecto"/>
    <x v="2"/>
    <n v="4"/>
    <m/>
  </r>
  <r>
    <x v="6"/>
    <x v="1"/>
    <x v="1"/>
    <m/>
    <m/>
    <s v="b. Conocimiento del proyecto"/>
    <x v="2"/>
    <n v="4"/>
    <m/>
  </r>
  <r>
    <x v="6"/>
    <x v="1"/>
    <x v="1"/>
    <m/>
    <m/>
    <s v="c. Planteamiento de soluciones y manejo de conflictos"/>
    <x v="2"/>
    <n v="4"/>
    <m/>
  </r>
  <r>
    <x v="6"/>
    <x v="1"/>
    <x v="1"/>
    <m/>
    <m/>
    <s v="d. Cumplimiento de compromisos"/>
    <x v="2"/>
    <n v="4"/>
    <m/>
  </r>
  <r>
    <x v="6"/>
    <x v="1"/>
    <x v="1"/>
    <m/>
    <m/>
    <s v="e. Manejo del cliente"/>
    <x v="2"/>
    <n v="5"/>
    <m/>
  </r>
  <r>
    <x v="6"/>
    <x v="1"/>
    <x v="1"/>
    <m/>
    <m/>
    <s v="a. Idoneidad del personal"/>
    <x v="3"/>
    <n v="4"/>
    <m/>
  </r>
  <r>
    <x v="6"/>
    <x v="1"/>
    <x v="1"/>
    <m/>
    <m/>
    <s v="b. Oportuna atención al cliente"/>
    <x v="3"/>
    <n v="4"/>
    <m/>
  </r>
  <r>
    <x v="6"/>
    <x v="1"/>
    <x v="1"/>
    <m/>
    <m/>
    <s v="c. Compromiso con el proyecto"/>
    <x v="3"/>
    <n v="4"/>
    <m/>
  </r>
  <r>
    <x v="6"/>
    <x v="1"/>
    <x v="1"/>
    <m/>
    <m/>
    <s v="d. Cumplimiento de compromisos"/>
    <x v="3"/>
    <n v="4"/>
    <m/>
  </r>
  <r>
    <x v="6"/>
    <x v="1"/>
    <x v="1"/>
    <m/>
    <m/>
    <s v="e. Proactividad en desarrollo de funciones"/>
    <x v="3"/>
    <n v="4"/>
    <m/>
  </r>
  <r>
    <x v="6"/>
    <x v="1"/>
    <x v="1"/>
    <m/>
    <m/>
    <s v="a. Calidad del Contenido"/>
    <x v="4"/>
    <n v="4"/>
    <m/>
  </r>
  <r>
    <x v="6"/>
    <x v="1"/>
    <x v="1"/>
    <m/>
    <m/>
    <s v="b. Claridad del Contenido"/>
    <x v="4"/>
    <n v="4"/>
    <m/>
  </r>
  <r>
    <x v="6"/>
    <x v="1"/>
    <x v="1"/>
    <m/>
    <m/>
    <s v="c. Oportunidad en la entrega"/>
    <x v="4"/>
    <n v="4"/>
    <m/>
  </r>
  <r>
    <x v="6"/>
    <x v="1"/>
    <x v="1"/>
    <m/>
    <m/>
    <s v="d. Precisión de la información"/>
    <x v="4"/>
    <n v="4"/>
    <m/>
  </r>
  <r>
    <x v="6"/>
    <x v="1"/>
    <x v="1"/>
    <m/>
    <m/>
    <s v="e. Diagramación"/>
    <x v="4"/>
    <n v="4"/>
    <m/>
  </r>
  <r>
    <x v="6"/>
    <x v="1"/>
    <x v="1"/>
    <m/>
    <m/>
    <s v="a. Cumplimiento"/>
    <x v="5"/>
    <n v="4"/>
    <m/>
  </r>
  <r>
    <x v="6"/>
    <x v="1"/>
    <x v="1"/>
    <m/>
    <m/>
    <s v="b. Satisface expectativas"/>
    <x v="5"/>
    <n v="5"/>
    <m/>
  </r>
  <r>
    <x v="6"/>
    <x v="1"/>
    <x v="1"/>
    <m/>
    <m/>
    <s v="c. Calidad de la Información suministrada"/>
    <x v="5"/>
    <n v="5"/>
    <m/>
  </r>
  <r>
    <x v="6"/>
    <x v="1"/>
    <x v="1"/>
    <m/>
    <m/>
    <s v="d. Disposición del personal de PAYC a las solicitudes del cliente"/>
    <x v="5"/>
    <n v="5"/>
    <m/>
  </r>
  <r>
    <x v="6"/>
    <x v="1"/>
    <x v="1"/>
    <m/>
    <m/>
    <s v="e. Coherencia entre lo solicitado y lo entregado"/>
    <x v="5"/>
    <n v="4"/>
    <m/>
  </r>
  <r>
    <x v="6"/>
    <x v="1"/>
    <x v="1"/>
    <m/>
    <m/>
    <s v="Grado de Satisfacción con el Servicio Prestado"/>
    <x v="6"/>
    <n v="4"/>
    <m/>
  </r>
  <r>
    <x v="6"/>
    <x v="1"/>
    <x v="1"/>
    <m/>
    <m/>
    <s v="Posibilidad de Volver a Contratar con PAYC"/>
    <x v="7"/>
    <n v="4"/>
    <m/>
  </r>
  <r>
    <x v="6"/>
    <x v="1"/>
    <x v="1"/>
    <m/>
    <m/>
    <s v="Principales fortalezas en el servicio que presta PAYC"/>
    <x v="8"/>
    <s v="Sistema de Calidad-Un buen Coordinador para Coliseos---"/>
    <m/>
  </r>
  <r>
    <x v="6"/>
    <x v="1"/>
    <x v="1"/>
    <m/>
    <m/>
    <s v="Principales debilidades en el servicio que presta PAYC"/>
    <x v="9"/>
    <s v="Dejaron solo a Juan Carlos P. en la Bolera y Complejo Acuatico, Falto Liderazgo----"/>
    <m/>
  </r>
  <r>
    <x v="7"/>
    <x v="1"/>
    <x v="1"/>
    <m/>
    <m/>
    <s v="a. Conocimiento específico de temas aplicables al proyecto"/>
    <x v="0"/>
    <n v="4"/>
    <m/>
  </r>
  <r>
    <x v="7"/>
    <x v="1"/>
    <x v="1"/>
    <m/>
    <m/>
    <s v="b. Idoneidad y Calidad del soporte"/>
    <x v="0"/>
    <n v="4"/>
    <m/>
  </r>
  <r>
    <x v="7"/>
    <x v="1"/>
    <x v="1"/>
    <m/>
    <m/>
    <s v="c. Cumplimiento de especificaciones técnicas de construcción"/>
    <x v="0"/>
    <n v="4"/>
    <m/>
  </r>
  <r>
    <x v="7"/>
    <x v="1"/>
    <x v="1"/>
    <m/>
    <m/>
    <s v="d. Confiabilidad de los conceptos aplicados"/>
    <x v="0"/>
    <n v="4"/>
    <m/>
  </r>
  <r>
    <x v="7"/>
    <x v="1"/>
    <x v="1"/>
    <m/>
    <m/>
    <s v="e. Oportunidad en entrega de información o requerimientos"/>
    <x v="0"/>
    <n v="4"/>
    <m/>
  </r>
  <r>
    <x v="7"/>
    <x v="1"/>
    <x v="1"/>
    <m/>
    <m/>
    <s v="a. Oportunidad de la gestión en obra"/>
    <x v="1"/>
    <n v="4"/>
    <m/>
  </r>
  <r>
    <x v="7"/>
    <x v="1"/>
    <x v="1"/>
    <m/>
    <m/>
    <s v="b. Manejo administrativo del proyecto"/>
    <x v="1"/>
    <n v="4"/>
    <m/>
  </r>
  <r>
    <x v="7"/>
    <x v="1"/>
    <x v="1"/>
    <m/>
    <m/>
    <s v="c. Información clara y veraz sobre la administración de proyecto"/>
    <x v="1"/>
    <n v="4"/>
    <m/>
  </r>
  <r>
    <x v="7"/>
    <x v="1"/>
    <x v="1"/>
    <m/>
    <m/>
    <s v="d. Cumplimientos con expectativas del cliente"/>
    <x v="1"/>
    <n v="5"/>
    <m/>
  </r>
  <r>
    <x v="7"/>
    <x v="1"/>
    <x v="1"/>
    <m/>
    <m/>
    <s v="e. Control de presupuesto"/>
    <x v="1"/>
    <n v="4"/>
    <m/>
  </r>
  <r>
    <x v="7"/>
    <x v="1"/>
    <x v="1"/>
    <m/>
    <m/>
    <s v="a. Apoyo y presencia en el proyecto"/>
    <x v="2"/>
    <n v="4"/>
    <m/>
  </r>
  <r>
    <x v="7"/>
    <x v="1"/>
    <x v="1"/>
    <m/>
    <m/>
    <s v="b. Conocimiento del proyecto"/>
    <x v="2"/>
    <n v="3"/>
    <m/>
  </r>
  <r>
    <x v="7"/>
    <x v="1"/>
    <x v="1"/>
    <m/>
    <m/>
    <s v="c. Planteamiento de soluciones y manejo de conflictos"/>
    <x v="2"/>
    <n v="5"/>
    <m/>
  </r>
  <r>
    <x v="7"/>
    <x v="1"/>
    <x v="1"/>
    <m/>
    <m/>
    <s v="d. Cumplimiento de compromisos"/>
    <x v="2"/>
    <n v="4"/>
    <m/>
  </r>
  <r>
    <x v="7"/>
    <x v="1"/>
    <x v="1"/>
    <m/>
    <m/>
    <s v="e. Manejo del cliente"/>
    <x v="2"/>
    <n v="4"/>
    <m/>
  </r>
  <r>
    <x v="7"/>
    <x v="1"/>
    <x v="1"/>
    <m/>
    <m/>
    <s v="a. Idoneidad del personal"/>
    <x v="3"/>
    <n v="4"/>
    <m/>
  </r>
  <r>
    <x v="7"/>
    <x v="1"/>
    <x v="1"/>
    <m/>
    <m/>
    <s v="b. Oportuna atención al cliente"/>
    <x v="3"/>
    <n v="4"/>
    <m/>
  </r>
  <r>
    <x v="7"/>
    <x v="1"/>
    <x v="1"/>
    <m/>
    <m/>
    <s v="c. Compromiso con el proyecto"/>
    <x v="3"/>
    <n v="4"/>
    <m/>
  </r>
  <r>
    <x v="7"/>
    <x v="1"/>
    <x v="1"/>
    <m/>
    <m/>
    <s v="d. Cumplimiento de compromisos"/>
    <x v="3"/>
    <n v="3"/>
    <m/>
  </r>
  <r>
    <x v="7"/>
    <x v="1"/>
    <x v="1"/>
    <m/>
    <m/>
    <s v="e. Proactividad en desarrollo de funciones"/>
    <x v="3"/>
    <n v="4"/>
    <m/>
  </r>
  <r>
    <x v="7"/>
    <x v="1"/>
    <x v="1"/>
    <m/>
    <m/>
    <s v="a. Calidad del Contenido"/>
    <x v="4"/>
    <n v="5"/>
    <m/>
  </r>
  <r>
    <x v="7"/>
    <x v="1"/>
    <x v="1"/>
    <m/>
    <m/>
    <s v="b. Claridad del Contenido"/>
    <x v="4"/>
    <n v="5"/>
    <m/>
  </r>
  <r>
    <x v="7"/>
    <x v="1"/>
    <x v="1"/>
    <m/>
    <m/>
    <s v="c. Oportunidad en la entrega"/>
    <x v="4"/>
    <n v="4"/>
    <m/>
  </r>
  <r>
    <x v="7"/>
    <x v="1"/>
    <x v="1"/>
    <m/>
    <m/>
    <s v="d. Precisión de la información"/>
    <x v="4"/>
    <n v="4"/>
    <m/>
  </r>
  <r>
    <x v="7"/>
    <x v="1"/>
    <x v="1"/>
    <m/>
    <m/>
    <s v="e. Diagramación"/>
    <x v="4"/>
    <n v="5"/>
    <m/>
  </r>
  <r>
    <x v="7"/>
    <x v="1"/>
    <x v="1"/>
    <m/>
    <m/>
    <s v="a. Cumplimiento"/>
    <x v="5"/>
    <n v="4"/>
    <m/>
  </r>
  <r>
    <x v="7"/>
    <x v="1"/>
    <x v="1"/>
    <m/>
    <m/>
    <s v="b. Satisface expectativas"/>
    <x v="5"/>
    <n v="5"/>
    <m/>
  </r>
  <r>
    <x v="7"/>
    <x v="1"/>
    <x v="1"/>
    <m/>
    <m/>
    <s v="c. Calidad de la Información suministrada"/>
    <x v="5"/>
    <n v="5"/>
    <m/>
  </r>
  <r>
    <x v="7"/>
    <x v="1"/>
    <x v="1"/>
    <m/>
    <m/>
    <s v="d. Disposición del personal de PAYC a las solicitudes del cliente"/>
    <x v="5"/>
    <n v="4"/>
    <m/>
  </r>
  <r>
    <x v="7"/>
    <x v="1"/>
    <x v="1"/>
    <m/>
    <m/>
    <s v="e. Coherencia entre lo solicitado y lo entregado"/>
    <x v="5"/>
    <n v="4"/>
    <m/>
  </r>
  <r>
    <x v="7"/>
    <x v="1"/>
    <x v="1"/>
    <m/>
    <m/>
    <s v="Grado de Satisfacción con el Servicio Prestado"/>
    <x v="6"/>
    <n v="4"/>
    <m/>
  </r>
  <r>
    <x v="7"/>
    <x v="1"/>
    <x v="1"/>
    <m/>
    <m/>
    <s v="Posibilidad de Volver a Contratar con PAYC"/>
    <x v="7"/>
    <n v="4"/>
    <m/>
  </r>
  <r>
    <x v="7"/>
    <x v="1"/>
    <x v="1"/>
    <m/>
    <m/>
    <s v="Principales fortalezas en el servicio que presta PAYC"/>
    <x v="8"/>
    <s v="Dominio de los procesos de control-calidad de los informes-conocimiento del proyecto--"/>
    <m/>
  </r>
  <r>
    <x v="7"/>
    <x v="1"/>
    <x v="1"/>
    <m/>
    <m/>
    <s v="Principales debilidades en el servicio que presta PAYC"/>
    <x v="9"/>
    <s v="riguidez en algunos procesos-falta de proactividad en solucion de problemas---"/>
    <m/>
  </r>
  <r>
    <x v="8"/>
    <x v="2"/>
    <x v="1"/>
    <m/>
    <m/>
    <s v="a. Conocimiento específico de temas aplicables al proyecto"/>
    <x v="0"/>
    <n v="5"/>
    <m/>
  </r>
  <r>
    <x v="8"/>
    <x v="2"/>
    <x v="1"/>
    <m/>
    <m/>
    <s v="b. Idoneidad y Calidad del soporte"/>
    <x v="0"/>
    <n v="5"/>
    <m/>
  </r>
  <r>
    <x v="8"/>
    <x v="2"/>
    <x v="1"/>
    <m/>
    <m/>
    <s v="c. Cumplimiento de especificaciones técnicas de construcción"/>
    <x v="0"/>
    <n v="5"/>
    <m/>
  </r>
  <r>
    <x v="8"/>
    <x v="2"/>
    <x v="1"/>
    <m/>
    <m/>
    <s v="d. Confiabilidad de los conceptos aplicados"/>
    <x v="0"/>
    <n v="5"/>
    <m/>
  </r>
  <r>
    <x v="8"/>
    <x v="2"/>
    <x v="1"/>
    <m/>
    <m/>
    <s v="e. Oportunidad en entrega de información o requerimientos"/>
    <x v="0"/>
    <n v="5"/>
    <m/>
  </r>
  <r>
    <x v="8"/>
    <x v="2"/>
    <x v="1"/>
    <m/>
    <m/>
    <s v="a. Oportunidad de la gestión en obra"/>
    <x v="1"/>
    <n v="5"/>
    <m/>
  </r>
  <r>
    <x v="8"/>
    <x v="2"/>
    <x v="1"/>
    <m/>
    <m/>
    <s v="b. Manejo administrativo del proyecto"/>
    <x v="1"/>
    <n v="5"/>
    <m/>
  </r>
  <r>
    <x v="8"/>
    <x v="2"/>
    <x v="1"/>
    <m/>
    <m/>
    <s v="c. Información clara y veraz sobre la administración de proyecto"/>
    <x v="1"/>
    <n v="5"/>
    <m/>
  </r>
  <r>
    <x v="8"/>
    <x v="2"/>
    <x v="1"/>
    <m/>
    <m/>
    <s v="d. Cumplimientos con expectativas del cliente"/>
    <x v="1"/>
    <n v="5"/>
    <m/>
  </r>
  <r>
    <x v="8"/>
    <x v="2"/>
    <x v="1"/>
    <m/>
    <m/>
    <s v="e. Control de presupuesto"/>
    <x v="1"/>
    <n v="5"/>
    <m/>
  </r>
  <r>
    <x v="8"/>
    <x v="2"/>
    <x v="1"/>
    <m/>
    <m/>
    <s v="a. Apoyo y presencia en el proyecto"/>
    <x v="2"/>
    <n v="5"/>
    <m/>
  </r>
  <r>
    <x v="8"/>
    <x v="2"/>
    <x v="1"/>
    <m/>
    <m/>
    <s v="b. Conocimiento del proyecto"/>
    <x v="2"/>
    <n v="5"/>
    <m/>
  </r>
  <r>
    <x v="8"/>
    <x v="2"/>
    <x v="1"/>
    <m/>
    <m/>
    <s v="c. Planteamiento de soluciones y manejo de conflictos"/>
    <x v="2"/>
    <n v="5"/>
    <m/>
  </r>
  <r>
    <x v="8"/>
    <x v="2"/>
    <x v="1"/>
    <m/>
    <m/>
    <s v="d. Cumplimiento de compromisos"/>
    <x v="2"/>
    <n v="5"/>
    <m/>
  </r>
  <r>
    <x v="8"/>
    <x v="2"/>
    <x v="1"/>
    <m/>
    <m/>
    <s v="e. Manejo del cliente"/>
    <x v="2"/>
    <n v="5"/>
    <m/>
  </r>
  <r>
    <x v="8"/>
    <x v="2"/>
    <x v="1"/>
    <m/>
    <m/>
    <s v="a. Idoneidad del personal"/>
    <x v="3"/>
    <n v="5"/>
    <m/>
  </r>
  <r>
    <x v="8"/>
    <x v="2"/>
    <x v="1"/>
    <m/>
    <m/>
    <s v="b. Oportuna atención al cliente"/>
    <x v="3"/>
    <n v="5"/>
    <m/>
  </r>
  <r>
    <x v="8"/>
    <x v="2"/>
    <x v="1"/>
    <m/>
    <m/>
    <s v="c. Compromiso con el proyecto"/>
    <x v="3"/>
    <n v="5"/>
    <m/>
  </r>
  <r>
    <x v="8"/>
    <x v="2"/>
    <x v="1"/>
    <m/>
    <m/>
    <s v="d. Cumplimiento de compromisos"/>
    <x v="3"/>
    <n v="5"/>
    <m/>
  </r>
  <r>
    <x v="8"/>
    <x v="2"/>
    <x v="1"/>
    <m/>
    <m/>
    <s v="e. Proactividad en desarrollo de funciones"/>
    <x v="3"/>
    <n v="5"/>
    <m/>
  </r>
  <r>
    <x v="8"/>
    <x v="2"/>
    <x v="1"/>
    <m/>
    <m/>
    <s v="a. Calidad del Contenido"/>
    <x v="4"/>
    <n v="5"/>
    <m/>
  </r>
  <r>
    <x v="8"/>
    <x v="2"/>
    <x v="1"/>
    <m/>
    <m/>
    <s v="b. Claridad del Contenido"/>
    <x v="4"/>
    <n v="5"/>
    <m/>
  </r>
  <r>
    <x v="8"/>
    <x v="2"/>
    <x v="1"/>
    <m/>
    <m/>
    <s v="c. Oportunidad en la entrega"/>
    <x v="4"/>
    <n v="5"/>
    <m/>
  </r>
  <r>
    <x v="8"/>
    <x v="2"/>
    <x v="1"/>
    <m/>
    <m/>
    <s v="d. Precisión de la información"/>
    <x v="4"/>
    <n v="5"/>
    <m/>
  </r>
  <r>
    <x v="8"/>
    <x v="2"/>
    <x v="1"/>
    <m/>
    <m/>
    <s v="e. Diagramación"/>
    <x v="4"/>
    <n v="5"/>
    <m/>
  </r>
  <r>
    <x v="8"/>
    <x v="2"/>
    <x v="1"/>
    <m/>
    <m/>
    <s v="a. Cumplimiento"/>
    <x v="5"/>
    <n v="5"/>
    <m/>
  </r>
  <r>
    <x v="8"/>
    <x v="2"/>
    <x v="1"/>
    <m/>
    <m/>
    <s v="b. Satisface expectativas"/>
    <x v="5"/>
    <n v="5"/>
    <m/>
  </r>
  <r>
    <x v="8"/>
    <x v="2"/>
    <x v="1"/>
    <m/>
    <m/>
    <s v="c. Calidad de la Información suministrada"/>
    <x v="5"/>
    <n v="5"/>
    <m/>
  </r>
  <r>
    <x v="8"/>
    <x v="2"/>
    <x v="1"/>
    <m/>
    <m/>
    <s v="d. Disposición del personal de PAYC a las solicitudes del cliente"/>
    <x v="5"/>
    <n v="5"/>
    <m/>
  </r>
  <r>
    <x v="8"/>
    <x v="2"/>
    <x v="1"/>
    <m/>
    <m/>
    <s v="e. Coherencia entre lo solicitado y lo entregado"/>
    <x v="5"/>
    <n v="5"/>
    <m/>
  </r>
  <r>
    <x v="8"/>
    <x v="2"/>
    <x v="1"/>
    <m/>
    <m/>
    <s v="Grado de Satisfacción con el Servicio Prestado"/>
    <x v="6"/>
    <n v="5"/>
    <m/>
  </r>
  <r>
    <x v="8"/>
    <x v="2"/>
    <x v="1"/>
    <m/>
    <m/>
    <s v="Posibilidad de Volver a Contratar con PAYC"/>
    <x v="7"/>
    <n v="5"/>
    <m/>
  </r>
  <r>
    <x v="8"/>
    <x v="2"/>
    <x v="1"/>
    <m/>
    <m/>
    <s v="Principales fortalezas en el servicio que presta PAYC"/>
    <x v="8"/>
    <s v="Calidad de la Medicion de Avances de Obra-Alerta Sobre Cronogramas-Conocimiento del Proyecto-Control en la ejecicion Tecnica y Administrativa-Participacion proactiva en Comites"/>
    <m/>
  </r>
  <r>
    <x v="8"/>
    <x v="2"/>
    <x v="1"/>
    <m/>
    <m/>
    <s v="Principales debilidades en el servicio que presta PAYC"/>
    <x v="9"/>
    <s v="----"/>
    <m/>
  </r>
  <r>
    <x v="9"/>
    <x v="3"/>
    <x v="0"/>
    <m/>
    <m/>
    <s v="a. Conocimiento específico de temas aplicables al proyecto"/>
    <x v="0"/>
    <n v="4"/>
    <m/>
  </r>
  <r>
    <x v="9"/>
    <x v="3"/>
    <x v="0"/>
    <m/>
    <m/>
    <s v="b. Idoneidad y Calidad del soporte"/>
    <x v="0"/>
    <n v="4"/>
    <m/>
  </r>
  <r>
    <x v="9"/>
    <x v="3"/>
    <x v="0"/>
    <m/>
    <m/>
    <s v="c. Cumplimiento de especificaciones técnicas de construcción"/>
    <x v="0"/>
    <n v="4"/>
    <m/>
  </r>
  <r>
    <x v="9"/>
    <x v="3"/>
    <x v="0"/>
    <m/>
    <m/>
    <s v="d. Confiabilidad de los conceptos aplicados"/>
    <x v="0"/>
    <n v="5"/>
    <m/>
  </r>
  <r>
    <x v="9"/>
    <x v="3"/>
    <x v="0"/>
    <m/>
    <m/>
    <s v="e. Oportunidad en entrega de información o requerimientos"/>
    <x v="0"/>
    <n v="4"/>
    <m/>
  </r>
  <r>
    <x v="9"/>
    <x v="3"/>
    <x v="0"/>
    <m/>
    <m/>
    <s v="a. Oportunidad de la gestión en obra"/>
    <x v="1"/>
    <n v="5"/>
    <m/>
  </r>
  <r>
    <x v="9"/>
    <x v="3"/>
    <x v="0"/>
    <m/>
    <m/>
    <s v="b. Manejo administrativo del proyecto"/>
    <x v="1"/>
    <n v="5"/>
    <m/>
  </r>
  <r>
    <x v="9"/>
    <x v="3"/>
    <x v="0"/>
    <m/>
    <m/>
    <s v="c. Información clara y veraz sobre la administración de proyecto"/>
    <x v="1"/>
    <n v="5"/>
    <m/>
  </r>
  <r>
    <x v="9"/>
    <x v="3"/>
    <x v="0"/>
    <m/>
    <m/>
    <s v="d. Cumplimientos con expectativas del cliente"/>
    <x v="1"/>
    <n v="3"/>
    <m/>
  </r>
  <r>
    <x v="9"/>
    <x v="3"/>
    <x v="0"/>
    <m/>
    <m/>
    <s v="e. Control de presupuesto"/>
    <x v="1"/>
    <n v="5"/>
    <m/>
  </r>
  <r>
    <x v="9"/>
    <x v="3"/>
    <x v="0"/>
    <m/>
    <m/>
    <s v="a. Apoyo y presencia en el proyecto"/>
    <x v="2"/>
    <n v="5"/>
    <m/>
  </r>
  <r>
    <x v="9"/>
    <x v="3"/>
    <x v="0"/>
    <m/>
    <m/>
    <s v="b. Conocimiento del proyecto"/>
    <x v="2"/>
    <n v="5"/>
    <m/>
  </r>
  <r>
    <x v="9"/>
    <x v="3"/>
    <x v="0"/>
    <m/>
    <m/>
    <s v="c. Planteamiento de soluciones y manejo de conflictos"/>
    <x v="2"/>
    <n v="4"/>
    <m/>
  </r>
  <r>
    <x v="9"/>
    <x v="3"/>
    <x v="0"/>
    <m/>
    <m/>
    <s v="d. Cumplimiento de compromisos"/>
    <x v="2"/>
    <n v="5"/>
    <m/>
  </r>
  <r>
    <x v="9"/>
    <x v="3"/>
    <x v="0"/>
    <m/>
    <m/>
    <s v="e. Manejo del cliente"/>
    <x v="2"/>
    <n v="5"/>
    <m/>
  </r>
  <r>
    <x v="9"/>
    <x v="3"/>
    <x v="0"/>
    <m/>
    <m/>
    <s v="a. Idoneidad del personal"/>
    <x v="3"/>
    <n v="5"/>
    <m/>
  </r>
  <r>
    <x v="9"/>
    <x v="3"/>
    <x v="0"/>
    <m/>
    <m/>
    <s v="b. Oportuna atención al cliente"/>
    <x v="3"/>
    <n v="4"/>
    <m/>
  </r>
  <r>
    <x v="9"/>
    <x v="3"/>
    <x v="0"/>
    <m/>
    <m/>
    <s v="c. Compromiso con el proyecto"/>
    <x v="3"/>
    <n v="4"/>
    <m/>
  </r>
  <r>
    <x v="9"/>
    <x v="3"/>
    <x v="0"/>
    <m/>
    <m/>
    <s v="d. Cumplimiento de compromisos"/>
    <x v="3"/>
    <n v="5"/>
    <m/>
  </r>
  <r>
    <x v="9"/>
    <x v="3"/>
    <x v="0"/>
    <m/>
    <m/>
    <s v="e. Proactividad en desarrollo de funciones"/>
    <x v="3"/>
    <n v="4"/>
    <m/>
  </r>
  <r>
    <x v="9"/>
    <x v="3"/>
    <x v="0"/>
    <m/>
    <m/>
    <s v="a. Calidad del Contenido"/>
    <x v="4"/>
    <n v="4"/>
    <m/>
  </r>
  <r>
    <x v="9"/>
    <x v="3"/>
    <x v="0"/>
    <m/>
    <m/>
    <s v="b. Claridad del Contenido"/>
    <x v="4"/>
    <n v="4"/>
    <m/>
  </r>
  <r>
    <x v="9"/>
    <x v="3"/>
    <x v="0"/>
    <m/>
    <m/>
    <s v="c. Oportunidad en la entrega"/>
    <x v="4"/>
    <n v="4"/>
    <m/>
  </r>
  <r>
    <x v="9"/>
    <x v="3"/>
    <x v="0"/>
    <m/>
    <m/>
    <s v="d. Precisión de la información"/>
    <x v="4"/>
    <n v="4"/>
    <m/>
  </r>
  <r>
    <x v="9"/>
    <x v="3"/>
    <x v="0"/>
    <m/>
    <m/>
    <s v="e. Diagramación"/>
    <x v="4"/>
    <n v="4"/>
    <m/>
  </r>
  <r>
    <x v="9"/>
    <x v="3"/>
    <x v="0"/>
    <m/>
    <m/>
    <s v="a. Cumplimiento"/>
    <x v="5"/>
    <n v="4"/>
    <m/>
  </r>
  <r>
    <x v="9"/>
    <x v="3"/>
    <x v="0"/>
    <m/>
    <m/>
    <s v="b. Satisface expectativas"/>
    <x v="5"/>
    <n v="4"/>
    <m/>
  </r>
  <r>
    <x v="9"/>
    <x v="3"/>
    <x v="0"/>
    <m/>
    <m/>
    <s v="c. Calidad de la Información suministrada"/>
    <x v="5"/>
    <n v="4"/>
    <m/>
  </r>
  <r>
    <x v="9"/>
    <x v="3"/>
    <x v="0"/>
    <m/>
    <m/>
    <s v="d. Disposición del personal de PAYC a las solicitudes del cliente"/>
    <x v="5"/>
    <n v="5"/>
    <m/>
  </r>
  <r>
    <x v="9"/>
    <x v="3"/>
    <x v="0"/>
    <m/>
    <m/>
    <s v="e. Coherencia entre lo solicitado y lo entregado"/>
    <x v="5"/>
    <n v="4"/>
    <m/>
  </r>
  <r>
    <x v="9"/>
    <x v="3"/>
    <x v="0"/>
    <m/>
    <m/>
    <s v="Grado de Satisfacción con el Servicio Prestado"/>
    <x v="6"/>
    <m/>
    <m/>
  </r>
  <r>
    <x v="9"/>
    <x v="3"/>
    <x v="0"/>
    <m/>
    <m/>
    <s v="Posibilidad de Volver a Contratar con PAYC"/>
    <x v="7"/>
    <m/>
    <m/>
  </r>
  <r>
    <x v="9"/>
    <x v="3"/>
    <x v="0"/>
    <m/>
    <m/>
    <s v="Principales fortalezas en el servicio que presta PAYC"/>
    <x v="8"/>
    <s v="Respeto y cordialidad-Coordinador: Permanencia permanente en la obra------"/>
    <m/>
  </r>
  <r>
    <x v="9"/>
    <x v="3"/>
    <x v="0"/>
    <m/>
    <m/>
    <s v="Principales debilidades en el servicio que presta PAYC"/>
    <x v="9"/>
    <s v="Verificación de diseño con expectativas de los clientes---------"/>
    <m/>
  </r>
  <r>
    <x v="10"/>
    <x v="3"/>
    <x v="0"/>
    <m/>
    <m/>
    <s v="a. Conocimiento específico de temas aplicables al proyecto"/>
    <x v="0"/>
    <n v="5"/>
    <m/>
  </r>
  <r>
    <x v="10"/>
    <x v="3"/>
    <x v="0"/>
    <m/>
    <m/>
    <s v="b. Idoneidad y Calidad del soporte"/>
    <x v="0"/>
    <n v="5"/>
    <m/>
  </r>
  <r>
    <x v="10"/>
    <x v="3"/>
    <x v="0"/>
    <m/>
    <m/>
    <s v="c. Cumplimiento de especificaciones técnicas de construcción"/>
    <x v="0"/>
    <n v="5"/>
    <m/>
  </r>
  <r>
    <x v="10"/>
    <x v="3"/>
    <x v="0"/>
    <m/>
    <m/>
    <s v="d. Confiabilidad de los conceptos aplicados"/>
    <x v="0"/>
    <n v="5"/>
    <m/>
  </r>
  <r>
    <x v="10"/>
    <x v="3"/>
    <x v="0"/>
    <m/>
    <m/>
    <s v="e. Oportunidad en entrega de información o requerimientos"/>
    <x v="0"/>
    <n v="5"/>
    <m/>
  </r>
  <r>
    <x v="10"/>
    <x v="3"/>
    <x v="0"/>
    <m/>
    <m/>
    <s v="a. Oportunidad de la gestión en obra"/>
    <x v="1"/>
    <n v="5"/>
    <m/>
  </r>
  <r>
    <x v="10"/>
    <x v="3"/>
    <x v="0"/>
    <m/>
    <m/>
    <s v="b. Manejo administrativo del proyecto"/>
    <x v="1"/>
    <n v="5"/>
    <m/>
  </r>
  <r>
    <x v="10"/>
    <x v="3"/>
    <x v="0"/>
    <m/>
    <m/>
    <s v="c. Información clara y veraz sobre la administración de proyecto"/>
    <x v="1"/>
    <n v="5"/>
    <m/>
  </r>
  <r>
    <x v="10"/>
    <x v="3"/>
    <x v="0"/>
    <m/>
    <m/>
    <s v="d. Cumplimientos con expectativas del cliente"/>
    <x v="1"/>
    <n v="5"/>
    <m/>
  </r>
  <r>
    <x v="10"/>
    <x v="3"/>
    <x v="0"/>
    <m/>
    <m/>
    <s v="e. Control de presupuesto"/>
    <x v="1"/>
    <m/>
    <m/>
  </r>
  <r>
    <x v="10"/>
    <x v="3"/>
    <x v="0"/>
    <m/>
    <m/>
    <s v="a. Apoyo y presencia en el proyecto"/>
    <x v="2"/>
    <n v="5"/>
    <m/>
  </r>
  <r>
    <x v="10"/>
    <x v="3"/>
    <x v="0"/>
    <m/>
    <m/>
    <s v="b. Conocimiento del proyecto"/>
    <x v="2"/>
    <n v="5"/>
    <m/>
  </r>
  <r>
    <x v="10"/>
    <x v="3"/>
    <x v="0"/>
    <m/>
    <m/>
    <s v="c. Planteamiento de soluciones y manejo de conflictos"/>
    <x v="2"/>
    <n v="5"/>
    <m/>
  </r>
  <r>
    <x v="10"/>
    <x v="3"/>
    <x v="0"/>
    <m/>
    <m/>
    <s v="d. Cumplimiento de compromisos"/>
    <x v="2"/>
    <n v="5"/>
    <m/>
  </r>
  <r>
    <x v="10"/>
    <x v="3"/>
    <x v="0"/>
    <m/>
    <m/>
    <s v="e. Manejo del cliente"/>
    <x v="2"/>
    <n v="5"/>
    <m/>
  </r>
  <r>
    <x v="10"/>
    <x v="3"/>
    <x v="0"/>
    <m/>
    <m/>
    <s v="a. Idoneidad del personal"/>
    <x v="3"/>
    <n v="5"/>
    <m/>
  </r>
  <r>
    <x v="10"/>
    <x v="3"/>
    <x v="0"/>
    <m/>
    <m/>
    <s v="b. Oportuna atención al cliente"/>
    <x v="3"/>
    <n v="5"/>
    <m/>
  </r>
  <r>
    <x v="10"/>
    <x v="3"/>
    <x v="0"/>
    <m/>
    <m/>
    <s v="c. Compromiso con el proyecto"/>
    <x v="3"/>
    <n v="5"/>
    <m/>
  </r>
  <r>
    <x v="10"/>
    <x v="3"/>
    <x v="0"/>
    <m/>
    <m/>
    <s v="d. Cumplimiento de compromisos"/>
    <x v="3"/>
    <n v="5"/>
    <m/>
  </r>
  <r>
    <x v="10"/>
    <x v="3"/>
    <x v="0"/>
    <m/>
    <m/>
    <s v="e. Proactividad en desarrollo de funciones"/>
    <x v="3"/>
    <n v="5"/>
    <m/>
  </r>
  <r>
    <x v="10"/>
    <x v="3"/>
    <x v="0"/>
    <m/>
    <m/>
    <s v="a. Calidad del Contenido"/>
    <x v="4"/>
    <n v="5"/>
    <m/>
  </r>
  <r>
    <x v="10"/>
    <x v="3"/>
    <x v="0"/>
    <m/>
    <m/>
    <s v="b. Claridad del Contenido"/>
    <x v="4"/>
    <n v="5"/>
    <m/>
  </r>
  <r>
    <x v="10"/>
    <x v="3"/>
    <x v="0"/>
    <m/>
    <m/>
    <s v="c. Oportunidad en la entrega"/>
    <x v="4"/>
    <n v="5"/>
    <m/>
  </r>
  <r>
    <x v="10"/>
    <x v="3"/>
    <x v="0"/>
    <m/>
    <m/>
    <s v="d. Precisión de la información"/>
    <x v="4"/>
    <n v="5"/>
    <m/>
  </r>
  <r>
    <x v="10"/>
    <x v="3"/>
    <x v="0"/>
    <m/>
    <m/>
    <s v="e. Diagramación"/>
    <x v="4"/>
    <n v="5"/>
    <m/>
  </r>
  <r>
    <x v="10"/>
    <x v="3"/>
    <x v="0"/>
    <m/>
    <m/>
    <s v="a. Cumplimiento"/>
    <x v="5"/>
    <n v="5"/>
    <m/>
  </r>
  <r>
    <x v="10"/>
    <x v="3"/>
    <x v="0"/>
    <m/>
    <m/>
    <s v="b. Satisface expectativas"/>
    <x v="5"/>
    <n v="5"/>
    <m/>
  </r>
  <r>
    <x v="10"/>
    <x v="3"/>
    <x v="0"/>
    <m/>
    <m/>
    <s v="c. Calidad de la Información suministrada"/>
    <x v="5"/>
    <n v="5"/>
    <m/>
  </r>
  <r>
    <x v="10"/>
    <x v="3"/>
    <x v="0"/>
    <m/>
    <m/>
    <s v="d. Disposición del personal de PAYC a las solicitudes del cliente"/>
    <x v="5"/>
    <n v="5"/>
    <m/>
  </r>
  <r>
    <x v="10"/>
    <x v="3"/>
    <x v="0"/>
    <m/>
    <m/>
    <s v="e. Coherencia entre lo solicitado y lo entregado"/>
    <x v="5"/>
    <n v="5"/>
    <m/>
  </r>
  <r>
    <x v="10"/>
    <x v="3"/>
    <x v="0"/>
    <m/>
    <m/>
    <s v="Grado de Satisfacción con el Servicio Prestado"/>
    <x v="6"/>
    <n v="5"/>
    <m/>
  </r>
  <r>
    <x v="10"/>
    <x v="3"/>
    <x v="0"/>
    <m/>
    <m/>
    <s v="Posibilidad de Volver a Contratar con PAYC"/>
    <x v="7"/>
    <n v="5"/>
    <m/>
  </r>
  <r>
    <x v="10"/>
    <x v="3"/>
    <x v="0"/>
    <m/>
    <m/>
    <s v="Principales fortalezas en el servicio que presta PAYC"/>
    <x v="8"/>
    <s v="Compromiso-Conocimiento del tema-Apoyo en las diferentes áreas de la construcción-Cumplimiento----"/>
    <m/>
  </r>
  <r>
    <x v="10"/>
    <x v="3"/>
    <x v="0"/>
    <m/>
    <m/>
    <s v="Principales debilidades en el servicio que presta PAYC"/>
    <x v="9"/>
    <s v="Mayor comunicación con los contratistas-Apoyo oportuno sobre la parte técnica con los contratistas--------"/>
    <m/>
  </r>
  <r>
    <x v="11"/>
    <x v="3"/>
    <x v="0"/>
    <m/>
    <m/>
    <s v="a. Conocimiento específico de temas aplicables al proyecto"/>
    <x v="0"/>
    <n v="4"/>
    <m/>
  </r>
  <r>
    <x v="11"/>
    <x v="3"/>
    <x v="0"/>
    <m/>
    <m/>
    <s v="b. Idoneidad y Calidad del soporte"/>
    <x v="0"/>
    <n v="4"/>
    <m/>
  </r>
  <r>
    <x v="11"/>
    <x v="3"/>
    <x v="0"/>
    <m/>
    <m/>
    <s v="c. Cumplimiento de especificaciones técnicas de construcción"/>
    <x v="0"/>
    <n v="5"/>
    <m/>
  </r>
  <r>
    <x v="11"/>
    <x v="3"/>
    <x v="0"/>
    <m/>
    <m/>
    <s v="d. Confiabilidad de los conceptos aplicados"/>
    <x v="0"/>
    <n v="4"/>
    <m/>
  </r>
  <r>
    <x v="11"/>
    <x v="3"/>
    <x v="0"/>
    <m/>
    <m/>
    <s v="e. Oportunidad en entrega de información o requerimientos"/>
    <x v="0"/>
    <n v="5"/>
    <m/>
  </r>
  <r>
    <x v="11"/>
    <x v="3"/>
    <x v="0"/>
    <m/>
    <m/>
    <s v="a. Oportunidad de la gestión en obra"/>
    <x v="1"/>
    <m/>
    <m/>
  </r>
  <r>
    <x v="11"/>
    <x v="3"/>
    <x v="0"/>
    <m/>
    <m/>
    <s v="b. Manejo administrativo del proyecto"/>
    <x v="1"/>
    <n v="4"/>
    <m/>
  </r>
  <r>
    <x v="11"/>
    <x v="3"/>
    <x v="0"/>
    <m/>
    <m/>
    <s v="c. Información clara y veraz sobre la administración de proyecto"/>
    <x v="1"/>
    <n v="4"/>
    <m/>
  </r>
  <r>
    <x v="11"/>
    <x v="3"/>
    <x v="0"/>
    <m/>
    <m/>
    <s v="d. Cumplimientos con expectativas del cliente"/>
    <x v="1"/>
    <n v="5"/>
    <m/>
  </r>
  <r>
    <x v="11"/>
    <x v="3"/>
    <x v="0"/>
    <m/>
    <m/>
    <s v="e. Control de presupuesto"/>
    <x v="1"/>
    <n v="4"/>
    <m/>
  </r>
  <r>
    <x v="11"/>
    <x v="3"/>
    <x v="0"/>
    <m/>
    <m/>
    <s v="a. Apoyo y presencia en el proyecto"/>
    <x v="2"/>
    <n v="4"/>
    <m/>
  </r>
  <r>
    <x v="11"/>
    <x v="3"/>
    <x v="0"/>
    <m/>
    <m/>
    <s v="b. Conocimiento del proyecto"/>
    <x v="2"/>
    <n v="4"/>
    <m/>
  </r>
  <r>
    <x v="11"/>
    <x v="3"/>
    <x v="0"/>
    <m/>
    <m/>
    <s v="c. Planteamiento de soluciones y manejo de conflictos"/>
    <x v="2"/>
    <n v="4"/>
    <m/>
  </r>
  <r>
    <x v="11"/>
    <x v="3"/>
    <x v="0"/>
    <m/>
    <m/>
    <s v="d. Cumplimiento de compromisos"/>
    <x v="2"/>
    <n v="5"/>
    <m/>
  </r>
  <r>
    <x v="11"/>
    <x v="3"/>
    <x v="0"/>
    <m/>
    <m/>
    <s v="e. Manejo del cliente"/>
    <x v="2"/>
    <n v="4"/>
    <m/>
  </r>
  <r>
    <x v="11"/>
    <x v="3"/>
    <x v="0"/>
    <m/>
    <m/>
    <s v="a. Idoneidad del personal"/>
    <x v="3"/>
    <n v="4"/>
    <m/>
  </r>
  <r>
    <x v="11"/>
    <x v="3"/>
    <x v="0"/>
    <m/>
    <m/>
    <s v="b. Oportuna atención al cliente"/>
    <x v="3"/>
    <n v="5"/>
    <m/>
  </r>
  <r>
    <x v="11"/>
    <x v="3"/>
    <x v="0"/>
    <m/>
    <m/>
    <s v="c. Compromiso con el proyecto"/>
    <x v="3"/>
    <n v="5"/>
    <m/>
  </r>
  <r>
    <x v="11"/>
    <x v="3"/>
    <x v="0"/>
    <m/>
    <m/>
    <s v="d. Cumplimiento de compromisos"/>
    <x v="3"/>
    <n v="5"/>
    <m/>
  </r>
  <r>
    <x v="11"/>
    <x v="3"/>
    <x v="0"/>
    <m/>
    <m/>
    <s v="e. Proactividad en desarrollo de funciones"/>
    <x v="3"/>
    <n v="4"/>
    <m/>
  </r>
  <r>
    <x v="11"/>
    <x v="3"/>
    <x v="0"/>
    <m/>
    <m/>
    <s v="a. Calidad del Contenido"/>
    <x v="4"/>
    <n v="5"/>
    <m/>
  </r>
  <r>
    <x v="11"/>
    <x v="3"/>
    <x v="0"/>
    <m/>
    <m/>
    <s v="b. Claridad del Contenido"/>
    <x v="4"/>
    <n v="5"/>
    <m/>
  </r>
  <r>
    <x v="11"/>
    <x v="3"/>
    <x v="0"/>
    <m/>
    <m/>
    <s v="c. Oportunidad en la entrega"/>
    <x v="4"/>
    <n v="5"/>
    <m/>
  </r>
  <r>
    <x v="11"/>
    <x v="3"/>
    <x v="0"/>
    <m/>
    <m/>
    <s v="d. Precisión de la información"/>
    <x v="4"/>
    <n v="4"/>
    <m/>
  </r>
  <r>
    <x v="11"/>
    <x v="3"/>
    <x v="0"/>
    <m/>
    <m/>
    <s v="e. Diagramación"/>
    <x v="4"/>
    <n v="4"/>
    <m/>
  </r>
  <r>
    <x v="11"/>
    <x v="3"/>
    <x v="0"/>
    <m/>
    <m/>
    <s v="a. Cumplimiento"/>
    <x v="5"/>
    <n v="4"/>
    <m/>
  </r>
  <r>
    <x v="11"/>
    <x v="3"/>
    <x v="0"/>
    <m/>
    <m/>
    <s v="b. Satisface expectativas"/>
    <x v="5"/>
    <n v="4"/>
    <m/>
  </r>
  <r>
    <x v="11"/>
    <x v="3"/>
    <x v="0"/>
    <m/>
    <m/>
    <s v="c. Calidad de la Información suministrada"/>
    <x v="5"/>
    <n v="5"/>
    <m/>
  </r>
  <r>
    <x v="11"/>
    <x v="3"/>
    <x v="0"/>
    <m/>
    <m/>
    <s v="d. Disposición del personal de PAYC a las solicitudes del cliente"/>
    <x v="5"/>
    <n v="4"/>
    <m/>
  </r>
  <r>
    <x v="11"/>
    <x v="3"/>
    <x v="0"/>
    <m/>
    <m/>
    <s v="e. Coherencia entre lo solicitado y lo entregado"/>
    <x v="5"/>
    <n v="5"/>
    <m/>
  </r>
  <r>
    <x v="11"/>
    <x v="3"/>
    <x v="0"/>
    <m/>
    <m/>
    <s v="Grado de Satisfacción con el Servicio Prestado"/>
    <x v="6"/>
    <n v="4"/>
    <m/>
  </r>
  <r>
    <x v="11"/>
    <x v="3"/>
    <x v="0"/>
    <m/>
    <m/>
    <s v="Posibilidad de Volver a Contratar con PAYC"/>
    <x v="7"/>
    <n v="4"/>
    <m/>
  </r>
  <r>
    <x v="11"/>
    <x v="3"/>
    <x v="0"/>
    <m/>
    <m/>
    <s v="Principales fortalezas en el servicio que presta PAYC"/>
    <x v="8"/>
    <s v="Compromiso-Oportuna Atención-Calidad de la información-Seguimiento del proyecto----"/>
    <m/>
  </r>
  <r>
    <x v="11"/>
    <x v="3"/>
    <x v="0"/>
    <m/>
    <m/>
    <s v="Principales debilidades en el servicio que presta PAYC"/>
    <x v="9"/>
    <s v="---------"/>
    <m/>
  </r>
  <r>
    <x v="12"/>
    <x v="3"/>
    <x v="0"/>
    <m/>
    <m/>
    <s v="a. Conocimiento específico de temas aplicables al proyecto"/>
    <x v="0"/>
    <n v="4"/>
    <s v="SIN FECHA COMO TAL, SE ASIGNA LA INTERMEDIA DEL SEGUNDO SEMESTRE"/>
  </r>
  <r>
    <x v="12"/>
    <x v="3"/>
    <x v="0"/>
    <m/>
    <m/>
    <s v="b. Idoneidad y Calidad del soporte"/>
    <x v="0"/>
    <n v="4"/>
    <s v="SIN FECHA COMO TAL, SE ASIGNA LA INTERMEDIA DEL SEGUNDO SEMESTRE"/>
  </r>
  <r>
    <x v="12"/>
    <x v="3"/>
    <x v="0"/>
    <m/>
    <m/>
    <s v="c. Cumplimiento de especificaciones técnicas de construcción"/>
    <x v="0"/>
    <n v="4"/>
    <s v="SIN FECHA COMO TAL, SE ASIGNA LA INTERMEDIA DEL SEGUNDO SEMESTRE"/>
  </r>
  <r>
    <x v="12"/>
    <x v="3"/>
    <x v="0"/>
    <m/>
    <m/>
    <s v="d. Confiabilidad de los conceptos aplicados"/>
    <x v="0"/>
    <n v="4"/>
    <s v="SIN FECHA COMO TAL, SE ASIGNA LA INTERMEDIA DEL SEGUNDO SEMESTRE"/>
  </r>
  <r>
    <x v="12"/>
    <x v="3"/>
    <x v="0"/>
    <m/>
    <m/>
    <s v="e. Oportunidad en entrega de información o requerimientos"/>
    <x v="0"/>
    <n v="4"/>
    <s v="SIN FECHA COMO TAL, SE ASIGNA LA INTERMEDIA DEL SEGUNDO SEMESTRE"/>
  </r>
  <r>
    <x v="12"/>
    <x v="3"/>
    <x v="0"/>
    <m/>
    <m/>
    <s v="a. Oportunidad de la gestión en obra"/>
    <x v="1"/>
    <n v="4"/>
    <s v="SIN FECHA COMO TAL, SE ASIGNA LA INTERMEDIA DEL SEGUNDO SEMESTRE"/>
  </r>
  <r>
    <x v="12"/>
    <x v="3"/>
    <x v="0"/>
    <m/>
    <m/>
    <s v="b. Manejo administrativo del proyecto"/>
    <x v="1"/>
    <n v="4"/>
    <s v="SIN FECHA COMO TAL, SE ASIGNA LA INTERMEDIA DEL SEGUNDO SEMESTRE"/>
  </r>
  <r>
    <x v="12"/>
    <x v="3"/>
    <x v="0"/>
    <m/>
    <m/>
    <s v="c. Información clara y veraz sobre la administración de proyecto"/>
    <x v="1"/>
    <n v="4"/>
    <s v="SIN FECHA COMO TAL, SE ASIGNA LA INTERMEDIA DEL SEGUNDO SEMESTRE"/>
  </r>
  <r>
    <x v="12"/>
    <x v="3"/>
    <x v="0"/>
    <m/>
    <m/>
    <s v="d. Cumplimientos con expectativas del cliente"/>
    <x v="1"/>
    <n v="4"/>
    <s v="SIN FECHA COMO TAL, SE ASIGNA LA INTERMEDIA DEL SEGUNDO SEMESTRE"/>
  </r>
  <r>
    <x v="12"/>
    <x v="3"/>
    <x v="0"/>
    <m/>
    <m/>
    <s v="e. Control de presupuesto"/>
    <x v="1"/>
    <n v="4"/>
    <s v="SIN FECHA COMO TAL, SE ASIGNA LA INTERMEDIA DEL SEGUNDO SEMESTRE"/>
  </r>
  <r>
    <x v="12"/>
    <x v="3"/>
    <x v="0"/>
    <m/>
    <m/>
    <s v="a. Apoyo y presencia en el proyecto"/>
    <x v="2"/>
    <n v="4"/>
    <s v="SIN FECHA COMO TAL, SE ASIGNA LA INTERMEDIA DEL SEGUNDO SEMESTRE"/>
  </r>
  <r>
    <x v="12"/>
    <x v="3"/>
    <x v="0"/>
    <m/>
    <m/>
    <s v="b. Conocimiento del proyecto"/>
    <x v="2"/>
    <n v="4"/>
    <s v="SIN FECHA COMO TAL, SE ASIGNA LA INTERMEDIA DEL SEGUNDO SEMESTRE"/>
  </r>
  <r>
    <x v="12"/>
    <x v="3"/>
    <x v="0"/>
    <m/>
    <m/>
    <s v="c. Planteamiento de soluciones y manejo de conflictos"/>
    <x v="2"/>
    <n v="4"/>
    <s v="SIN FECHA COMO TAL, SE ASIGNA LA INTERMEDIA DEL SEGUNDO SEMESTRE"/>
  </r>
  <r>
    <x v="12"/>
    <x v="3"/>
    <x v="0"/>
    <m/>
    <m/>
    <s v="d. Cumplimiento de compromisos"/>
    <x v="2"/>
    <n v="4"/>
    <s v="SIN FECHA COMO TAL, SE ASIGNA LA INTERMEDIA DEL SEGUNDO SEMESTRE"/>
  </r>
  <r>
    <x v="12"/>
    <x v="3"/>
    <x v="0"/>
    <m/>
    <m/>
    <s v="e. Manejo del cliente"/>
    <x v="2"/>
    <n v="4"/>
    <s v="SIN FECHA COMO TAL, SE ASIGNA LA INTERMEDIA DEL SEGUNDO SEMESTRE"/>
  </r>
  <r>
    <x v="12"/>
    <x v="3"/>
    <x v="0"/>
    <m/>
    <m/>
    <s v="a. Idoneidad del personal"/>
    <x v="3"/>
    <n v="4"/>
    <s v="SIN FECHA COMO TAL, SE ASIGNA LA INTERMEDIA DEL SEGUNDO SEMESTRE"/>
  </r>
  <r>
    <x v="12"/>
    <x v="3"/>
    <x v="0"/>
    <m/>
    <m/>
    <s v="b. Oportuna atención al cliente"/>
    <x v="3"/>
    <n v="4"/>
    <s v="SIN FECHA COMO TAL, SE ASIGNA LA INTERMEDIA DEL SEGUNDO SEMESTRE"/>
  </r>
  <r>
    <x v="12"/>
    <x v="3"/>
    <x v="0"/>
    <m/>
    <m/>
    <s v="c. Compromiso con el proyecto"/>
    <x v="3"/>
    <n v="4"/>
    <s v="SIN FECHA COMO TAL, SE ASIGNA LA INTERMEDIA DEL SEGUNDO SEMESTRE"/>
  </r>
  <r>
    <x v="12"/>
    <x v="3"/>
    <x v="0"/>
    <m/>
    <m/>
    <s v="d. Cumplimiento de compromisos"/>
    <x v="3"/>
    <n v="4"/>
    <s v="SIN FECHA COMO TAL, SE ASIGNA LA INTERMEDIA DEL SEGUNDO SEMESTRE"/>
  </r>
  <r>
    <x v="12"/>
    <x v="3"/>
    <x v="0"/>
    <m/>
    <m/>
    <s v="e. Proactividad en desarrollo de funciones"/>
    <x v="3"/>
    <n v="4"/>
    <s v="SIN FECHA COMO TAL, SE ASIGNA LA INTERMEDIA DEL SEGUNDO SEMESTRE"/>
  </r>
  <r>
    <x v="12"/>
    <x v="3"/>
    <x v="0"/>
    <m/>
    <m/>
    <s v="a. Calidad del Contenido"/>
    <x v="4"/>
    <n v="4"/>
    <s v="SIN FECHA COMO TAL, SE ASIGNA LA INTERMEDIA DEL SEGUNDO SEMESTRE"/>
  </r>
  <r>
    <x v="12"/>
    <x v="3"/>
    <x v="0"/>
    <m/>
    <m/>
    <s v="b. Claridad del Contenido"/>
    <x v="4"/>
    <n v="4"/>
    <s v="SIN FECHA COMO TAL, SE ASIGNA LA INTERMEDIA DEL SEGUNDO SEMESTRE"/>
  </r>
  <r>
    <x v="12"/>
    <x v="3"/>
    <x v="0"/>
    <m/>
    <m/>
    <s v="c. Oportunidad en la entrega"/>
    <x v="4"/>
    <n v="4"/>
    <s v="SIN FECHA COMO TAL, SE ASIGNA LA INTERMEDIA DEL SEGUNDO SEMESTRE"/>
  </r>
  <r>
    <x v="12"/>
    <x v="3"/>
    <x v="0"/>
    <m/>
    <m/>
    <s v="d. Precisión de la información"/>
    <x v="4"/>
    <n v="4"/>
    <s v="SIN FECHA COMO TAL, SE ASIGNA LA INTERMEDIA DEL SEGUNDO SEMESTRE"/>
  </r>
  <r>
    <x v="12"/>
    <x v="3"/>
    <x v="0"/>
    <m/>
    <m/>
    <s v="e. Diagramación"/>
    <x v="4"/>
    <n v="4"/>
    <s v="SIN FECHA COMO TAL, SE ASIGNA LA INTERMEDIA DEL SEGUNDO SEMESTRE"/>
  </r>
  <r>
    <x v="12"/>
    <x v="3"/>
    <x v="0"/>
    <m/>
    <m/>
    <s v="a. Cumplimiento"/>
    <x v="5"/>
    <n v="4"/>
    <s v="SIN FECHA COMO TAL, SE ASIGNA LA INTERMEDIA DEL SEGUNDO SEMESTRE"/>
  </r>
  <r>
    <x v="12"/>
    <x v="3"/>
    <x v="0"/>
    <m/>
    <m/>
    <s v="b. Satisface expectativas"/>
    <x v="5"/>
    <n v="4"/>
    <s v="SIN FECHA COMO TAL, SE ASIGNA LA INTERMEDIA DEL SEGUNDO SEMESTRE"/>
  </r>
  <r>
    <x v="12"/>
    <x v="3"/>
    <x v="0"/>
    <m/>
    <m/>
    <s v="c. Calidad de la Información suministrada"/>
    <x v="5"/>
    <n v="4"/>
    <s v="SIN FECHA COMO TAL, SE ASIGNA LA INTERMEDIA DEL SEGUNDO SEMESTRE"/>
  </r>
  <r>
    <x v="12"/>
    <x v="3"/>
    <x v="0"/>
    <m/>
    <m/>
    <s v="d. Disposición del personal de PAYC a las solicitudes del cliente"/>
    <x v="5"/>
    <n v="4"/>
    <s v="SIN FECHA COMO TAL, SE ASIGNA LA INTERMEDIA DEL SEGUNDO SEMESTRE"/>
  </r>
  <r>
    <x v="12"/>
    <x v="3"/>
    <x v="0"/>
    <m/>
    <m/>
    <s v="e. Coherencia entre lo solicitado y lo entregado"/>
    <x v="5"/>
    <n v="4"/>
    <s v="SIN FECHA COMO TAL, SE ASIGNA LA INTERMEDIA DEL SEGUNDO SEMESTRE"/>
  </r>
  <r>
    <x v="12"/>
    <x v="3"/>
    <x v="0"/>
    <m/>
    <m/>
    <s v="Grado de Satisfacción con el Servicio Prestado"/>
    <x v="6"/>
    <n v="4"/>
    <s v="SIN FECHA COMO TAL, SE ASIGNA LA INTERMEDIA DEL SEGUNDO SEMESTRE"/>
  </r>
  <r>
    <x v="12"/>
    <x v="3"/>
    <x v="0"/>
    <m/>
    <m/>
    <s v="Posibilidad de Volver a Contratar con PAYC"/>
    <x v="7"/>
    <n v="4"/>
    <s v="SIN FECHA COMO TAL, SE ASIGNA LA INTERMEDIA DEL SEGUNDO SEMESTRE"/>
  </r>
  <r>
    <x v="12"/>
    <x v="3"/>
    <x v="0"/>
    <m/>
    <m/>
    <s v="Principales fortalezas en el servicio que presta PAYC"/>
    <x v="8"/>
    <s v="-------"/>
    <s v="SIN FECHA COMO TAL, SE ASIGNA LA INTERMEDIA DEL SEGUNDO SEMESTRE"/>
  </r>
  <r>
    <x v="12"/>
    <x v="3"/>
    <x v="0"/>
    <m/>
    <m/>
    <s v="Principales debilidades en el servicio que presta PAYC"/>
    <x v="9"/>
    <s v="---------"/>
    <s v="SIN FECHA COMO TAL, SE ASIGNA LA INTERMEDIA DEL SEGUNDO SEMESTRE"/>
  </r>
  <r>
    <x v="13"/>
    <x v="3"/>
    <x v="0"/>
    <m/>
    <m/>
    <s v="a. Conocimiento específico de temas aplicables al proyecto"/>
    <x v="0"/>
    <n v="4"/>
    <s v="SIN FECHA COMO TAL, SE ASIGNA LA INTERMEDIA DEL SEGUNDO SEMESTRE"/>
  </r>
  <r>
    <x v="13"/>
    <x v="3"/>
    <x v="0"/>
    <m/>
    <m/>
    <s v="b. Idoneidad y Calidad del soporte"/>
    <x v="0"/>
    <n v="4"/>
    <s v="SIN FECHA COMO TAL, SE ASIGNA LA INTERMEDIA DEL SEGUNDO SEMESTRE"/>
  </r>
  <r>
    <x v="13"/>
    <x v="3"/>
    <x v="0"/>
    <m/>
    <m/>
    <s v="c. Cumplimiento de especificaciones técnicas de construcción"/>
    <x v="0"/>
    <n v="4"/>
    <s v="SIN FECHA COMO TAL, SE ASIGNA LA INTERMEDIA DEL SEGUNDO SEMESTRE"/>
  </r>
  <r>
    <x v="13"/>
    <x v="3"/>
    <x v="0"/>
    <m/>
    <m/>
    <s v="d. Confiabilidad de los conceptos aplicados"/>
    <x v="0"/>
    <n v="4"/>
    <s v="SIN FECHA COMO TAL, SE ASIGNA LA INTERMEDIA DEL SEGUNDO SEMESTRE"/>
  </r>
  <r>
    <x v="13"/>
    <x v="3"/>
    <x v="0"/>
    <m/>
    <m/>
    <s v="e. Oportunidad en entrega de información o requerimientos"/>
    <x v="0"/>
    <n v="4"/>
    <s v="SIN FECHA COMO TAL, SE ASIGNA LA INTERMEDIA DEL SEGUNDO SEMESTRE"/>
  </r>
  <r>
    <x v="13"/>
    <x v="3"/>
    <x v="0"/>
    <m/>
    <m/>
    <s v="a. Oportunidad de la gestión en obra"/>
    <x v="1"/>
    <n v="4"/>
    <s v="SIN FECHA COMO TAL, SE ASIGNA LA INTERMEDIA DEL SEGUNDO SEMESTRE"/>
  </r>
  <r>
    <x v="13"/>
    <x v="3"/>
    <x v="0"/>
    <m/>
    <m/>
    <s v="b. Manejo administrativo del proyecto"/>
    <x v="1"/>
    <n v="4"/>
    <s v="SIN FECHA COMO TAL, SE ASIGNA LA INTERMEDIA DEL SEGUNDO SEMESTRE"/>
  </r>
  <r>
    <x v="13"/>
    <x v="3"/>
    <x v="0"/>
    <m/>
    <m/>
    <s v="c. Información clara y veraz sobre la administración de proyecto"/>
    <x v="1"/>
    <n v="4"/>
    <s v="SIN FECHA COMO TAL, SE ASIGNA LA INTERMEDIA DEL SEGUNDO SEMESTRE"/>
  </r>
  <r>
    <x v="13"/>
    <x v="3"/>
    <x v="0"/>
    <m/>
    <m/>
    <s v="d. Cumplimientos con expectativas del cliente"/>
    <x v="1"/>
    <n v="4"/>
    <s v="SIN FECHA COMO TAL, SE ASIGNA LA INTERMEDIA DEL SEGUNDO SEMESTRE"/>
  </r>
  <r>
    <x v="13"/>
    <x v="3"/>
    <x v="0"/>
    <m/>
    <m/>
    <s v="e. Control de presupuesto"/>
    <x v="1"/>
    <n v="4"/>
    <s v="SIN FECHA COMO TAL, SE ASIGNA LA INTERMEDIA DEL SEGUNDO SEMESTRE"/>
  </r>
  <r>
    <x v="13"/>
    <x v="3"/>
    <x v="0"/>
    <m/>
    <m/>
    <s v="a. Apoyo y presencia en el proyecto"/>
    <x v="2"/>
    <n v="4"/>
    <s v="SIN FECHA COMO TAL, SE ASIGNA LA INTERMEDIA DEL SEGUNDO SEMESTRE"/>
  </r>
  <r>
    <x v="13"/>
    <x v="3"/>
    <x v="0"/>
    <m/>
    <m/>
    <s v="b. Conocimiento del proyecto"/>
    <x v="2"/>
    <n v="4"/>
    <s v="SIN FECHA COMO TAL, SE ASIGNA LA INTERMEDIA DEL SEGUNDO SEMESTRE"/>
  </r>
  <r>
    <x v="13"/>
    <x v="3"/>
    <x v="0"/>
    <m/>
    <m/>
    <s v="c. Planteamiento de soluciones y manejo de conflictos"/>
    <x v="2"/>
    <n v="4"/>
    <s v="SIN FECHA COMO TAL, SE ASIGNA LA INTERMEDIA DEL SEGUNDO SEMESTRE"/>
  </r>
  <r>
    <x v="13"/>
    <x v="3"/>
    <x v="0"/>
    <m/>
    <m/>
    <s v="d. Cumplimiento de compromisos"/>
    <x v="2"/>
    <n v="4"/>
    <s v="SIN FECHA COMO TAL, SE ASIGNA LA INTERMEDIA DEL SEGUNDO SEMESTRE"/>
  </r>
  <r>
    <x v="13"/>
    <x v="3"/>
    <x v="0"/>
    <m/>
    <m/>
    <s v="e. Manejo del cliente"/>
    <x v="2"/>
    <n v="4"/>
    <s v="SIN FECHA COMO TAL, SE ASIGNA LA INTERMEDIA DEL SEGUNDO SEMESTRE"/>
  </r>
  <r>
    <x v="13"/>
    <x v="3"/>
    <x v="0"/>
    <m/>
    <m/>
    <s v="a. Idoneidad del personal"/>
    <x v="3"/>
    <n v="4"/>
    <s v="SIN FECHA COMO TAL, SE ASIGNA LA INTERMEDIA DEL SEGUNDO SEMESTRE"/>
  </r>
  <r>
    <x v="13"/>
    <x v="3"/>
    <x v="0"/>
    <m/>
    <m/>
    <s v="b. Oportuna atención al cliente"/>
    <x v="3"/>
    <n v="4"/>
    <s v="SIN FECHA COMO TAL, SE ASIGNA LA INTERMEDIA DEL SEGUNDO SEMESTRE"/>
  </r>
  <r>
    <x v="13"/>
    <x v="3"/>
    <x v="0"/>
    <m/>
    <m/>
    <s v="c. Compromiso con el proyecto"/>
    <x v="3"/>
    <n v="4"/>
    <s v="SIN FECHA COMO TAL, SE ASIGNA LA INTERMEDIA DEL SEGUNDO SEMESTRE"/>
  </r>
  <r>
    <x v="13"/>
    <x v="3"/>
    <x v="0"/>
    <m/>
    <m/>
    <s v="d. Cumplimiento de compromisos"/>
    <x v="3"/>
    <n v="4"/>
    <s v="SIN FECHA COMO TAL, SE ASIGNA LA INTERMEDIA DEL SEGUNDO SEMESTRE"/>
  </r>
  <r>
    <x v="13"/>
    <x v="3"/>
    <x v="0"/>
    <m/>
    <m/>
    <s v="e. Proactividad en desarrollo de funciones"/>
    <x v="3"/>
    <n v="4"/>
    <s v="SIN FECHA COMO TAL, SE ASIGNA LA INTERMEDIA DEL SEGUNDO SEMESTRE"/>
  </r>
  <r>
    <x v="13"/>
    <x v="3"/>
    <x v="0"/>
    <m/>
    <m/>
    <s v="a. Calidad del Contenido"/>
    <x v="4"/>
    <n v="4"/>
    <s v="SIN FECHA COMO TAL, SE ASIGNA LA INTERMEDIA DEL SEGUNDO SEMESTRE"/>
  </r>
  <r>
    <x v="13"/>
    <x v="3"/>
    <x v="0"/>
    <m/>
    <m/>
    <s v="b. Claridad del Contenido"/>
    <x v="4"/>
    <n v="4"/>
    <s v="SIN FECHA COMO TAL, SE ASIGNA LA INTERMEDIA DEL SEGUNDO SEMESTRE"/>
  </r>
  <r>
    <x v="13"/>
    <x v="3"/>
    <x v="0"/>
    <m/>
    <m/>
    <s v="c. Oportunidad en la entrega"/>
    <x v="4"/>
    <n v="4"/>
    <s v="SIN FECHA COMO TAL, SE ASIGNA LA INTERMEDIA DEL SEGUNDO SEMESTRE"/>
  </r>
  <r>
    <x v="13"/>
    <x v="3"/>
    <x v="0"/>
    <m/>
    <m/>
    <s v="d. Precisión de la información"/>
    <x v="4"/>
    <n v="4"/>
    <s v="SIN FECHA COMO TAL, SE ASIGNA LA INTERMEDIA DEL SEGUNDO SEMESTRE"/>
  </r>
  <r>
    <x v="13"/>
    <x v="3"/>
    <x v="0"/>
    <m/>
    <m/>
    <s v="e. Diagramación"/>
    <x v="4"/>
    <n v="4"/>
    <s v="SIN FECHA COMO TAL, SE ASIGNA LA INTERMEDIA DEL SEGUNDO SEMESTRE"/>
  </r>
  <r>
    <x v="13"/>
    <x v="3"/>
    <x v="0"/>
    <m/>
    <m/>
    <s v="a. Cumplimiento"/>
    <x v="5"/>
    <n v="4"/>
    <s v="SIN FECHA COMO TAL, SE ASIGNA LA INTERMEDIA DEL SEGUNDO SEMESTRE"/>
  </r>
  <r>
    <x v="13"/>
    <x v="3"/>
    <x v="0"/>
    <m/>
    <m/>
    <s v="b. Satisface expectativas"/>
    <x v="5"/>
    <n v="4"/>
    <s v="SIN FECHA COMO TAL, SE ASIGNA LA INTERMEDIA DEL SEGUNDO SEMESTRE"/>
  </r>
  <r>
    <x v="13"/>
    <x v="3"/>
    <x v="0"/>
    <m/>
    <m/>
    <s v="c. Calidad de la Información suministrada"/>
    <x v="5"/>
    <n v="4"/>
    <s v="SIN FECHA COMO TAL, SE ASIGNA LA INTERMEDIA DEL SEGUNDO SEMESTRE"/>
  </r>
  <r>
    <x v="13"/>
    <x v="3"/>
    <x v="0"/>
    <m/>
    <m/>
    <s v="d. Disposición del personal de PAYC a las solicitudes del cliente"/>
    <x v="5"/>
    <n v="4"/>
    <s v="SIN FECHA COMO TAL, SE ASIGNA LA INTERMEDIA DEL SEGUNDO SEMESTRE"/>
  </r>
  <r>
    <x v="13"/>
    <x v="3"/>
    <x v="0"/>
    <m/>
    <m/>
    <s v="e. Coherencia entre lo solicitado y lo entregado"/>
    <x v="5"/>
    <n v="4"/>
    <s v="SIN FECHA COMO TAL, SE ASIGNA LA INTERMEDIA DEL SEGUNDO SEMESTRE"/>
  </r>
  <r>
    <x v="13"/>
    <x v="3"/>
    <x v="0"/>
    <m/>
    <m/>
    <s v="Grado de Satisfacción con el Servicio Prestado"/>
    <x v="6"/>
    <n v="4"/>
    <s v="SIN FECHA COMO TAL, SE ASIGNA LA INTERMEDIA DEL SEGUNDO SEMESTRE"/>
  </r>
  <r>
    <x v="13"/>
    <x v="3"/>
    <x v="0"/>
    <m/>
    <m/>
    <s v="Posibilidad de Volver a Contratar con PAYC"/>
    <x v="7"/>
    <n v="4"/>
    <s v="SIN FECHA COMO TAL, SE ASIGNA LA INTERMEDIA DEL SEGUNDO SEMESTRE"/>
  </r>
  <r>
    <x v="13"/>
    <x v="3"/>
    <x v="0"/>
    <m/>
    <m/>
    <s v="Principales fortalezas en el servicio que presta PAYC"/>
    <x v="8"/>
    <s v="-------"/>
    <s v="SIN FECHA COMO TAL, SE ASIGNA LA INTERMEDIA DEL SEGUNDO SEMESTRE"/>
  </r>
  <r>
    <x v="13"/>
    <x v="3"/>
    <x v="0"/>
    <m/>
    <m/>
    <s v="Principales debilidades en el servicio que presta PAYC"/>
    <x v="9"/>
    <s v="---------"/>
    <s v="SIN FECHA COMO TAL, SE ASIGNA LA INTERMEDIA DEL SEGUNDO SEMESTRE"/>
  </r>
  <r>
    <x v="14"/>
    <x v="4"/>
    <x v="0"/>
    <m/>
    <m/>
    <s v="a. Conocimiento específico de temas aplicables al proyecto"/>
    <x v="0"/>
    <n v="5"/>
    <m/>
  </r>
  <r>
    <x v="14"/>
    <x v="4"/>
    <x v="0"/>
    <m/>
    <m/>
    <s v="b. Idoneidad y Calidad del soporte"/>
    <x v="0"/>
    <n v="5"/>
    <m/>
  </r>
  <r>
    <x v="14"/>
    <x v="4"/>
    <x v="0"/>
    <m/>
    <m/>
    <s v="c. Cumplimiento de especificaciones técnicas de construcción"/>
    <x v="0"/>
    <n v="5"/>
    <m/>
  </r>
  <r>
    <x v="14"/>
    <x v="4"/>
    <x v="0"/>
    <m/>
    <m/>
    <s v="d. Confiabilidad de los conceptos aplicados"/>
    <x v="0"/>
    <n v="5"/>
    <m/>
  </r>
  <r>
    <x v="14"/>
    <x v="4"/>
    <x v="0"/>
    <m/>
    <m/>
    <s v="e. Oportunidad en entrega de información o requerimientos"/>
    <x v="0"/>
    <n v="5"/>
    <m/>
  </r>
  <r>
    <x v="14"/>
    <x v="4"/>
    <x v="0"/>
    <m/>
    <m/>
    <s v="a. Oportunidad de la gestión en obra"/>
    <x v="1"/>
    <n v="5"/>
    <m/>
  </r>
  <r>
    <x v="14"/>
    <x v="4"/>
    <x v="0"/>
    <m/>
    <m/>
    <s v="b. Manejo administrativo del proyecto"/>
    <x v="1"/>
    <n v="5"/>
    <m/>
  </r>
  <r>
    <x v="14"/>
    <x v="4"/>
    <x v="0"/>
    <m/>
    <m/>
    <s v="c. Información clara y veraz sobre la administración de proyecto"/>
    <x v="1"/>
    <n v="5"/>
    <m/>
  </r>
  <r>
    <x v="14"/>
    <x v="4"/>
    <x v="0"/>
    <m/>
    <m/>
    <s v="d. Cumplimientos con expectativas del cliente"/>
    <x v="1"/>
    <n v="4"/>
    <m/>
  </r>
  <r>
    <x v="14"/>
    <x v="4"/>
    <x v="0"/>
    <m/>
    <m/>
    <s v="e. Control de presupuesto"/>
    <x v="1"/>
    <n v="5"/>
    <m/>
  </r>
  <r>
    <x v="14"/>
    <x v="4"/>
    <x v="0"/>
    <m/>
    <m/>
    <s v="a. Apoyo y presencia en el proyecto"/>
    <x v="2"/>
    <n v="5"/>
    <m/>
  </r>
  <r>
    <x v="14"/>
    <x v="4"/>
    <x v="0"/>
    <m/>
    <m/>
    <s v="b. Conocimiento del proyecto"/>
    <x v="2"/>
    <n v="5"/>
    <m/>
  </r>
  <r>
    <x v="14"/>
    <x v="4"/>
    <x v="0"/>
    <m/>
    <m/>
    <s v="c. Planteamiento de soluciones y manejo de conflictos"/>
    <x v="2"/>
    <n v="5"/>
    <m/>
  </r>
  <r>
    <x v="14"/>
    <x v="4"/>
    <x v="0"/>
    <m/>
    <m/>
    <s v="d. Cumplimiento de compromisos"/>
    <x v="2"/>
    <n v="5"/>
    <m/>
  </r>
  <r>
    <x v="14"/>
    <x v="4"/>
    <x v="0"/>
    <m/>
    <m/>
    <s v="e. Manejo del cliente"/>
    <x v="2"/>
    <n v="5"/>
    <m/>
  </r>
  <r>
    <x v="14"/>
    <x v="4"/>
    <x v="0"/>
    <m/>
    <m/>
    <s v="a. Idoneidad del personal"/>
    <x v="3"/>
    <n v="5"/>
    <m/>
  </r>
  <r>
    <x v="14"/>
    <x v="4"/>
    <x v="0"/>
    <m/>
    <m/>
    <s v="b. Oportuna atención al cliente"/>
    <x v="3"/>
    <n v="5"/>
    <m/>
  </r>
  <r>
    <x v="14"/>
    <x v="4"/>
    <x v="0"/>
    <m/>
    <m/>
    <s v="c. Compromiso con el proyecto"/>
    <x v="3"/>
    <n v="5"/>
    <m/>
  </r>
  <r>
    <x v="14"/>
    <x v="4"/>
    <x v="0"/>
    <m/>
    <m/>
    <s v="d. Cumplimiento de compromisos"/>
    <x v="3"/>
    <n v="5"/>
    <m/>
  </r>
  <r>
    <x v="14"/>
    <x v="4"/>
    <x v="0"/>
    <m/>
    <m/>
    <s v="e. Proactividad en desarrollo de funciones"/>
    <x v="3"/>
    <n v="5"/>
    <m/>
  </r>
  <r>
    <x v="14"/>
    <x v="4"/>
    <x v="0"/>
    <m/>
    <m/>
    <s v="a. Calidad del Contenido"/>
    <x v="4"/>
    <n v="5"/>
    <m/>
  </r>
  <r>
    <x v="14"/>
    <x v="4"/>
    <x v="0"/>
    <m/>
    <m/>
    <s v="b. Claridad del Contenido"/>
    <x v="4"/>
    <n v="5"/>
    <m/>
  </r>
  <r>
    <x v="14"/>
    <x v="4"/>
    <x v="0"/>
    <m/>
    <m/>
    <s v="c. Oportunidad en la entrega"/>
    <x v="4"/>
    <n v="5"/>
    <m/>
  </r>
  <r>
    <x v="14"/>
    <x v="4"/>
    <x v="0"/>
    <m/>
    <m/>
    <s v="d. Precisión de la información"/>
    <x v="4"/>
    <n v="4"/>
    <m/>
  </r>
  <r>
    <x v="14"/>
    <x v="4"/>
    <x v="0"/>
    <m/>
    <m/>
    <s v="e. Diagramación"/>
    <x v="4"/>
    <n v="5"/>
    <m/>
  </r>
  <r>
    <x v="14"/>
    <x v="4"/>
    <x v="0"/>
    <m/>
    <m/>
    <s v="a. Cumplimiento"/>
    <x v="5"/>
    <n v="5"/>
    <m/>
  </r>
  <r>
    <x v="14"/>
    <x v="4"/>
    <x v="0"/>
    <m/>
    <m/>
    <s v="b. Satisface expectativas"/>
    <x v="5"/>
    <n v="5"/>
    <m/>
  </r>
  <r>
    <x v="14"/>
    <x v="4"/>
    <x v="0"/>
    <m/>
    <m/>
    <s v="c. Calidad de la Información suministrada"/>
    <x v="5"/>
    <n v="5"/>
    <m/>
  </r>
  <r>
    <x v="14"/>
    <x v="4"/>
    <x v="0"/>
    <m/>
    <m/>
    <s v="d. Disposición del personal de PAYC a las solicitudes del cliente"/>
    <x v="5"/>
    <n v="5"/>
    <m/>
  </r>
  <r>
    <x v="14"/>
    <x v="4"/>
    <x v="0"/>
    <m/>
    <m/>
    <s v="e. Coherencia entre lo solicitado y lo entregado"/>
    <x v="5"/>
    <n v="5"/>
    <m/>
  </r>
  <r>
    <x v="14"/>
    <x v="4"/>
    <x v="0"/>
    <m/>
    <m/>
    <s v="Grado de Satisfacción con el Servicio Prestado"/>
    <x v="6"/>
    <n v="5"/>
    <m/>
  </r>
  <r>
    <x v="14"/>
    <x v="4"/>
    <x v="0"/>
    <m/>
    <m/>
    <s v="Posibilidad de Volver a Contratar con PAYC"/>
    <x v="7"/>
    <n v="5"/>
    <m/>
  </r>
  <r>
    <x v="14"/>
    <x v="4"/>
    <x v="0"/>
    <m/>
    <m/>
    <s v="Principales fortalezas en el servicio que presta PAYC"/>
    <x v="8"/>
    <s v="a.  Profesionalismo-b. Compromiso con el proyecto-c. Calidad-d. Atención al cliente-e. Claridad en la información---"/>
    <m/>
  </r>
  <r>
    <x v="14"/>
    <x v="4"/>
    <x v="0"/>
    <m/>
    <m/>
    <s v="Principales debilidades en el servicio que presta PAYC"/>
    <x v="9"/>
    <s v="a.  Veracidad en la información-b.  Corroborar la información presentada-c.  Conocimiento de los productos y empresas recomendados-------"/>
    <m/>
  </r>
  <r>
    <x v="15"/>
    <x v="4"/>
    <x v="0"/>
    <m/>
    <m/>
    <s v="a. Conocimiento específico de temas aplicables al proyecto"/>
    <x v="0"/>
    <n v="5"/>
    <m/>
  </r>
  <r>
    <x v="15"/>
    <x v="4"/>
    <x v="0"/>
    <m/>
    <m/>
    <s v="b. Idoneidad y Calidad del soporte"/>
    <x v="0"/>
    <n v="4"/>
    <m/>
  </r>
  <r>
    <x v="15"/>
    <x v="4"/>
    <x v="0"/>
    <m/>
    <m/>
    <s v="c. Cumplimiento de especificaciones técnicas de construcción"/>
    <x v="0"/>
    <n v="5"/>
    <m/>
  </r>
  <r>
    <x v="15"/>
    <x v="4"/>
    <x v="0"/>
    <m/>
    <m/>
    <s v="d. Confiabilidad de los conceptos aplicados"/>
    <x v="0"/>
    <n v="5"/>
    <m/>
  </r>
  <r>
    <x v="15"/>
    <x v="4"/>
    <x v="0"/>
    <m/>
    <m/>
    <s v="e. Oportunidad en entrega de información o requerimientos"/>
    <x v="0"/>
    <n v="5"/>
    <m/>
  </r>
  <r>
    <x v="15"/>
    <x v="4"/>
    <x v="0"/>
    <m/>
    <m/>
    <s v="a. Oportunidad de la gestión en obra"/>
    <x v="1"/>
    <m/>
    <m/>
  </r>
  <r>
    <x v="15"/>
    <x v="4"/>
    <x v="0"/>
    <m/>
    <m/>
    <s v="b. Manejo administrativo del proyecto"/>
    <x v="1"/>
    <n v="5"/>
    <m/>
  </r>
  <r>
    <x v="15"/>
    <x v="4"/>
    <x v="0"/>
    <m/>
    <m/>
    <s v="c. Información clara y veraz sobre la administración de proyecto"/>
    <x v="1"/>
    <n v="5"/>
    <m/>
  </r>
  <r>
    <x v="15"/>
    <x v="4"/>
    <x v="0"/>
    <m/>
    <m/>
    <s v="d. Cumplimientos con expectativas del cliente"/>
    <x v="1"/>
    <n v="3"/>
    <m/>
  </r>
  <r>
    <x v="15"/>
    <x v="4"/>
    <x v="0"/>
    <m/>
    <m/>
    <s v="e. Control de presupuesto"/>
    <x v="1"/>
    <m/>
    <m/>
  </r>
  <r>
    <x v="15"/>
    <x v="4"/>
    <x v="0"/>
    <m/>
    <m/>
    <s v="a. Apoyo y presencia en el proyecto"/>
    <x v="2"/>
    <n v="5"/>
    <m/>
  </r>
  <r>
    <x v="15"/>
    <x v="4"/>
    <x v="0"/>
    <m/>
    <m/>
    <s v="b. Conocimiento del proyecto"/>
    <x v="2"/>
    <n v="5"/>
    <m/>
  </r>
  <r>
    <x v="15"/>
    <x v="4"/>
    <x v="0"/>
    <m/>
    <m/>
    <s v="c. Planteamiento de soluciones y manejo de conflictos"/>
    <x v="2"/>
    <n v="5"/>
    <m/>
  </r>
  <r>
    <x v="15"/>
    <x v="4"/>
    <x v="0"/>
    <m/>
    <m/>
    <s v="d. Cumplimiento de compromisos"/>
    <x v="2"/>
    <n v="5"/>
    <m/>
  </r>
  <r>
    <x v="15"/>
    <x v="4"/>
    <x v="0"/>
    <m/>
    <m/>
    <s v="e. Manejo del cliente"/>
    <x v="2"/>
    <n v="5"/>
    <m/>
  </r>
  <r>
    <x v="15"/>
    <x v="4"/>
    <x v="0"/>
    <m/>
    <m/>
    <s v="a. Idoneidad del personal"/>
    <x v="3"/>
    <m/>
    <m/>
  </r>
  <r>
    <x v="15"/>
    <x v="4"/>
    <x v="0"/>
    <m/>
    <m/>
    <s v="b. Oportuna atención al cliente"/>
    <x v="3"/>
    <m/>
    <m/>
  </r>
  <r>
    <x v="15"/>
    <x v="4"/>
    <x v="0"/>
    <m/>
    <m/>
    <s v="c. Compromiso con el proyecto"/>
    <x v="3"/>
    <m/>
    <m/>
  </r>
  <r>
    <x v="15"/>
    <x v="4"/>
    <x v="0"/>
    <m/>
    <m/>
    <s v="d. Cumplimiento de compromisos"/>
    <x v="3"/>
    <m/>
    <m/>
  </r>
  <r>
    <x v="15"/>
    <x v="4"/>
    <x v="0"/>
    <m/>
    <m/>
    <s v="e. Proactividad en desarrollo de funciones"/>
    <x v="3"/>
    <m/>
    <m/>
  </r>
  <r>
    <x v="15"/>
    <x v="4"/>
    <x v="0"/>
    <m/>
    <m/>
    <s v="a. Calidad del Contenido"/>
    <x v="4"/>
    <m/>
    <m/>
  </r>
  <r>
    <x v="15"/>
    <x v="4"/>
    <x v="0"/>
    <m/>
    <m/>
    <s v="b. Claridad del Contenido"/>
    <x v="4"/>
    <m/>
    <m/>
  </r>
  <r>
    <x v="15"/>
    <x v="4"/>
    <x v="0"/>
    <m/>
    <m/>
    <s v="c. Oportunidad en la entrega"/>
    <x v="4"/>
    <m/>
    <m/>
  </r>
  <r>
    <x v="15"/>
    <x v="4"/>
    <x v="0"/>
    <m/>
    <m/>
    <s v="d. Precisión de la información"/>
    <x v="4"/>
    <m/>
    <m/>
  </r>
  <r>
    <x v="15"/>
    <x v="4"/>
    <x v="0"/>
    <m/>
    <m/>
    <s v="e. Diagramación"/>
    <x v="4"/>
    <m/>
    <m/>
  </r>
  <r>
    <x v="15"/>
    <x v="4"/>
    <x v="0"/>
    <m/>
    <m/>
    <s v="a. Cumplimiento"/>
    <x v="5"/>
    <n v="5"/>
    <m/>
  </r>
  <r>
    <x v="15"/>
    <x v="4"/>
    <x v="0"/>
    <m/>
    <m/>
    <s v="b. Satisface expectativas"/>
    <x v="5"/>
    <n v="4"/>
    <m/>
  </r>
  <r>
    <x v="15"/>
    <x v="4"/>
    <x v="0"/>
    <m/>
    <m/>
    <s v="c. Calidad de la Información suministrada"/>
    <x v="5"/>
    <n v="5"/>
    <m/>
  </r>
  <r>
    <x v="15"/>
    <x v="4"/>
    <x v="0"/>
    <m/>
    <m/>
    <s v="d. Disposición del personal de PAYC a las solicitudes del cliente"/>
    <x v="5"/>
    <n v="5"/>
    <m/>
  </r>
  <r>
    <x v="15"/>
    <x v="4"/>
    <x v="0"/>
    <m/>
    <m/>
    <s v="e. Coherencia entre lo solicitado y lo entregado"/>
    <x v="5"/>
    <n v="5"/>
    <m/>
  </r>
  <r>
    <x v="15"/>
    <x v="4"/>
    <x v="0"/>
    <m/>
    <m/>
    <s v="Grado de Satisfacción con el Servicio Prestado"/>
    <x v="6"/>
    <n v="5"/>
    <m/>
  </r>
  <r>
    <x v="15"/>
    <x v="4"/>
    <x v="0"/>
    <m/>
    <m/>
    <s v="Posibilidad de Volver a Contratar con PAYC"/>
    <x v="7"/>
    <n v="5"/>
    <m/>
  </r>
  <r>
    <x v="15"/>
    <x v="4"/>
    <x v="0"/>
    <m/>
    <m/>
    <s v="Principales fortalezas en el servicio que presta PAYC"/>
    <x v="8"/>
    <s v="-------"/>
    <m/>
  </r>
  <r>
    <x v="15"/>
    <x v="4"/>
    <x v="0"/>
    <m/>
    <m/>
    <s v="Principales debilidades en el servicio que presta PAYC"/>
    <x v="9"/>
    <s v="---------"/>
    <m/>
  </r>
  <r>
    <x v="16"/>
    <x v="4"/>
    <x v="0"/>
    <m/>
    <m/>
    <s v="a. Conocimiento específico de temas aplicables al proyecto"/>
    <x v="0"/>
    <n v="4"/>
    <m/>
  </r>
  <r>
    <x v="16"/>
    <x v="4"/>
    <x v="0"/>
    <m/>
    <m/>
    <s v="b. Idoneidad y Calidad del soporte"/>
    <x v="0"/>
    <n v="5"/>
    <m/>
  </r>
  <r>
    <x v="16"/>
    <x v="4"/>
    <x v="0"/>
    <m/>
    <m/>
    <s v="c. Cumplimiento de especificaciones técnicas de construcción"/>
    <x v="0"/>
    <n v="5"/>
    <m/>
  </r>
  <r>
    <x v="16"/>
    <x v="4"/>
    <x v="0"/>
    <m/>
    <m/>
    <s v="d. Confiabilidad de los conceptos aplicados"/>
    <x v="0"/>
    <n v="5"/>
    <m/>
  </r>
  <r>
    <x v="16"/>
    <x v="4"/>
    <x v="0"/>
    <m/>
    <m/>
    <s v="e. Oportunidad en entrega de información o requerimientos"/>
    <x v="0"/>
    <n v="5"/>
    <m/>
  </r>
  <r>
    <x v="16"/>
    <x v="4"/>
    <x v="0"/>
    <m/>
    <m/>
    <s v="a. Oportunidad de la gestión en obra"/>
    <x v="1"/>
    <n v="4"/>
    <m/>
  </r>
  <r>
    <x v="16"/>
    <x v="4"/>
    <x v="0"/>
    <m/>
    <m/>
    <s v="b. Manejo administrativo del proyecto"/>
    <x v="1"/>
    <n v="5"/>
    <m/>
  </r>
  <r>
    <x v="16"/>
    <x v="4"/>
    <x v="0"/>
    <m/>
    <m/>
    <s v="c. Información clara y veraz sobre la administración de proyecto"/>
    <x v="1"/>
    <n v="5"/>
    <m/>
  </r>
  <r>
    <x v="16"/>
    <x v="4"/>
    <x v="0"/>
    <m/>
    <m/>
    <s v="d. Cumplimientos con expectativas del cliente"/>
    <x v="1"/>
    <n v="4"/>
    <m/>
  </r>
  <r>
    <x v="16"/>
    <x v="4"/>
    <x v="0"/>
    <m/>
    <m/>
    <s v="e. Control de presupuesto"/>
    <x v="1"/>
    <n v="4"/>
    <m/>
  </r>
  <r>
    <x v="16"/>
    <x v="4"/>
    <x v="0"/>
    <m/>
    <m/>
    <s v="a. Apoyo y presencia en el proyecto"/>
    <x v="2"/>
    <n v="5"/>
    <m/>
  </r>
  <r>
    <x v="16"/>
    <x v="4"/>
    <x v="0"/>
    <m/>
    <m/>
    <s v="b. Conocimiento del proyecto"/>
    <x v="2"/>
    <n v="5"/>
    <m/>
  </r>
  <r>
    <x v="16"/>
    <x v="4"/>
    <x v="0"/>
    <m/>
    <m/>
    <s v="c. Planteamiento de soluciones y manejo de conflictos"/>
    <x v="2"/>
    <n v="5"/>
    <m/>
  </r>
  <r>
    <x v="16"/>
    <x v="4"/>
    <x v="0"/>
    <m/>
    <m/>
    <s v="d. Cumplimiento de compromisos"/>
    <x v="2"/>
    <n v="4"/>
    <m/>
  </r>
  <r>
    <x v="16"/>
    <x v="4"/>
    <x v="0"/>
    <m/>
    <m/>
    <s v="e. Manejo del cliente"/>
    <x v="2"/>
    <n v="5"/>
    <m/>
  </r>
  <r>
    <x v="16"/>
    <x v="4"/>
    <x v="0"/>
    <m/>
    <m/>
    <s v="a. Idoneidad del personal"/>
    <x v="3"/>
    <n v="5"/>
    <m/>
  </r>
  <r>
    <x v="16"/>
    <x v="4"/>
    <x v="0"/>
    <m/>
    <m/>
    <s v="b. Oportuna atención al cliente"/>
    <x v="3"/>
    <n v="4"/>
    <m/>
  </r>
  <r>
    <x v="16"/>
    <x v="4"/>
    <x v="0"/>
    <m/>
    <m/>
    <s v="c. Compromiso con el proyecto"/>
    <x v="3"/>
    <n v="4"/>
    <m/>
  </r>
  <r>
    <x v="16"/>
    <x v="4"/>
    <x v="0"/>
    <m/>
    <m/>
    <s v="d. Cumplimiento de compromisos"/>
    <x v="3"/>
    <n v="4"/>
    <m/>
  </r>
  <r>
    <x v="16"/>
    <x v="4"/>
    <x v="0"/>
    <m/>
    <m/>
    <s v="e. Proactividad en desarrollo de funciones"/>
    <x v="3"/>
    <n v="4"/>
    <m/>
  </r>
  <r>
    <x v="16"/>
    <x v="4"/>
    <x v="0"/>
    <m/>
    <m/>
    <s v="a. Calidad del Contenido"/>
    <x v="4"/>
    <n v="5"/>
    <m/>
  </r>
  <r>
    <x v="16"/>
    <x v="4"/>
    <x v="0"/>
    <m/>
    <m/>
    <s v="b. Claridad del Contenido"/>
    <x v="4"/>
    <n v="5"/>
    <m/>
  </r>
  <r>
    <x v="16"/>
    <x v="4"/>
    <x v="0"/>
    <m/>
    <m/>
    <s v="c. Oportunidad en la entrega"/>
    <x v="4"/>
    <n v="5"/>
    <m/>
  </r>
  <r>
    <x v="16"/>
    <x v="4"/>
    <x v="0"/>
    <m/>
    <m/>
    <s v="d. Precisión de la información"/>
    <x v="4"/>
    <n v="4"/>
    <m/>
  </r>
  <r>
    <x v="16"/>
    <x v="4"/>
    <x v="0"/>
    <m/>
    <m/>
    <s v="e. Diagramación"/>
    <x v="4"/>
    <n v="5"/>
    <m/>
  </r>
  <r>
    <x v="16"/>
    <x v="4"/>
    <x v="0"/>
    <m/>
    <m/>
    <s v="a. Cumplimiento"/>
    <x v="5"/>
    <n v="4"/>
    <m/>
  </r>
  <r>
    <x v="16"/>
    <x v="4"/>
    <x v="0"/>
    <m/>
    <m/>
    <s v="b. Satisface expectativas"/>
    <x v="5"/>
    <n v="5"/>
    <m/>
  </r>
  <r>
    <x v="16"/>
    <x v="4"/>
    <x v="0"/>
    <m/>
    <m/>
    <s v="c. Calidad de la Información suministrada"/>
    <x v="5"/>
    <n v="5"/>
    <m/>
  </r>
  <r>
    <x v="16"/>
    <x v="4"/>
    <x v="0"/>
    <m/>
    <m/>
    <s v="d. Disposición del personal de PAYC a las solicitudes del cliente"/>
    <x v="5"/>
    <n v="5"/>
    <m/>
  </r>
  <r>
    <x v="16"/>
    <x v="4"/>
    <x v="0"/>
    <m/>
    <m/>
    <s v="e. Coherencia entre lo solicitado y lo entregado"/>
    <x v="5"/>
    <n v="5"/>
    <m/>
  </r>
  <r>
    <x v="16"/>
    <x v="4"/>
    <x v="0"/>
    <m/>
    <m/>
    <s v="Grado de Satisfacción con el Servicio Prestado"/>
    <x v="6"/>
    <n v="4"/>
    <m/>
  </r>
  <r>
    <x v="16"/>
    <x v="4"/>
    <x v="0"/>
    <m/>
    <m/>
    <s v="Posibilidad de Volver a Contratar con PAYC"/>
    <x v="7"/>
    <n v="4"/>
    <m/>
  </r>
  <r>
    <x v="16"/>
    <x v="4"/>
    <x v="0"/>
    <m/>
    <m/>
    <s v="Principales fortalezas en el servicio que presta PAYC"/>
    <x v="8"/>
    <s v="a.  Coordinación del proyecto-b. Elaboración del presupuesto-c. Flexibilidad en diseños arquitectónicos-d. Disponibilidad de proveedores-e.  Cumplimiento normas de seguridad-f.  Idoneidad de proveedores-g. Cumplimiento tiempo de entrega-h.  Disponibilidad de información del proyecto"/>
    <m/>
  </r>
  <r>
    <x v="16"/>
    <x v="4"/>
    <x v="0"/>
    <m/>
    <m/>
    <s v="Principales debilidades en el servicio que presta PAYC"/>
    <x v="9"/>
    <s v="a.  Costo proveedores-b.  Sincronizar parte eléctrica-c.  Servicios pos venta-------"/>
    <m/>
  </r>
  <r>
    <x v="17"/>
    <x v="4"/>
    <x v="0"/>
    <m/>
    <m/>
    <s v="a. Conocimiento específico de temas aplicables al proyecto"/>
    <x v="0"/>
    <n v="3"/>
    <m/>
  </r>
  <r>
    <x v="17"/>
    <x v="4"/>
    <x v="0"/>
    <m/>
    <m/>
    <s v="b. Idoneidad y Calidad del soporte"/>
    <x v="0"/>
    <n v="1"/>
    <m/>
  </r>
  <r>
    <x v="17"/>
    <x v="4"/>
    <x v="0"/>
    <m/>
    <m/>
    <s v="c. Cumplimiento de especificaciones técnicas de construcción"/>
    <x v="0"/>
    <n v="2"/>
    <m/>
  </r>
  <r>
    <x v="17"/>
    <x v="4"/>
    <x v="0"/>
    <m/>
    <m/>
    <s v="d. Confiabilidad de los conceptos aplicados"/>
    <x v="0"/>
    <n v="4"/>
    <m/>
  </r>
  <r>
    <x v="17"/>
    <x v="4"/>
    <x v="0"/>
    <m/>
    <m/>
    <s v="e. Oportunidad en entrega de información o requerimientos"/>
    <x v="0"/>
    <n v="3"/>
    <m/>
  </r>
  <r>
    <x v="17"/>
    <x v="4"/>
    <x v="0"/>
    <m/>
    <m/>
    <s v="a. Oportunidad de la gestión en obra"/>
    <x v="1"/>
    <n v="2"/>
    <m/>
  </r>
  <r>
    <x v="17"/>
    <x v="4"/>
    <x v="0"/>
    <m/>
    <m/>
    <s v="b. Manejo administrativo del proyecto"/>
    <x v="1"/>
    <n v="2"/>
    <m/>
  </r>
  <r>
    <x v="17"/>
    <x v="4"/>
    <x v="0"/>
    <m/>
    <m/>
    <s v="c. Información clara y veraz sobre la administración de proyecto"/>
    <x v="1"/>
    <n v="1"/>
    <m/>
  </r>
  <r>
    <x v="17"/>
    <x v="4"/>
    <x v="0"/>
    <m/>
    <m/>
    <s v="d. Cumplimientos con expectativas del cliente"/>
    <x v="1"/>
    <n v="1"/>
    <m/>
  </r>
  <r>
    <x v="17"/>
    <x v="4"/>
    <x v="0"/>
    <m/>
    <m/>
    <s v="e. Control de presupuesto"/>
    <x v="1"/>
    <n v="1"/>
    <m/>
  </r>
  <r>
    <x v="17"/>
    <x v="4"/>
    <x v="0"/>
    <m/>
    <m/>
    <s v="a. Apoyo y presencia en el proyecto"/>
    <x v="2"/>
    <n v="3"/>
    <m/>
  </r>
  <r>
    <x v="17"/>
    <x v="4"/>
    <x v="0"/>
    <m/>
    <m/>
    <s v="b. Conocimiento del proyecto"/>
    <x v="2"/>
    <n v="3"/>
    <m/>
  </r>
  <r>
    <x v="17"/>
    <x v="4"/>
    <x v="0"/>
    <m/>
    <m/>
    <s v="c. Planteamiento de soluciones y manejo de conflictos"/>
    <x v="2"/>
    <n v="2"/>
    <m/>
  </r>
  <r>
    <x v="17"/>
    <x v="4"/>
    <x v="0"/>
    <m/>
    <m/>
    <s v="d. Cumplimiento de compromisos"/>
    <x v="2"/>
    <n v="1"/>
    <m/>
  </r>
  <r>
    <x v="17"/>
    <x v="4"/>
    <x v="0"/>
    <m/>
    <m/>
    <s v="e. Manejo del cliente"/>
    <x v="2"/>
    <n v="1"/>
    <m/>
  </r>
  <r>
    <x v="17"/>
    <x v="4"/>
    <x v="0"/>
    <m/>
    <m/>
    <s v="a. Idoneidad del personal"/>
    <x v="3"/>
    <n v="3"/>
    <m/>
  </r>
  <r>
    <x v="17"/>
    <x v="4"/>
    <x v="0"/>
    <m/>
    <m/>
    <s v="b. Oportuna atención al cliente"/>
    <x v="3"/>
    <n v="1"/>
    <m/>
  </r>
  <r>
    <x v="17"/>
    <x v="4"/>
    <x v="0"/>
    <m/>
    <m/>
    <s v="c. Compromiso con el proyecto"/>
    <x v="3"/>
    <n v="4"/>
    <m/>
  </r>
  <r>
    <x v="17"/>
    <x v="4"/>
    <x v="0"/>
    <m/>
    <m/>
    <s v="d. Cumplimiento de compromisos"/>
    <x v="3"/>
    <n v="1"/>
    <m/>
  </r>
  <r>
    <x v="17"/>
    <x v="4"/>
    <x v="0"/>
    <m/>
    <m/>
    <s v="e. Proactividad en desarrollo de funciones"/>
    <x v="3"/>
    <n v="1"/>
    <m/>
  </r>
  <r>
    <x v="17"/>
    <x v="4"/>
    <x v="0"/>
    <m/>
    <m/>
    <s v="a. Calidad del Contenido"/>
    <x v="4"/>
    <n v="2"/>
    <m/>
  </r>
  <r>
    <x v="17"/>
    <x v="4"/>
    <x v="0"/>
    <m/>
    <m/>
    <s v="b. Claridad del Contenido"/>
    <x v="4"/>
    <n v="2"/>
    <m/>
  </r>
  <r>
    <x v="17"/>
    <x v="4"/>
    <x v="0"/>
    <m/>
    <m/>
    <s v="c. Oportunidad en la entrega"/>
    <x v="4"/>
    <n v="1"/>
    <m/>
  </r>
  <r>
    <x v="17"/>
    <x v="4"/>
    <x v="0"/>
    <m/>
    <m/>
    <s v="d. Precisión de la información"/>
    <x v="4"/>
    <n v="1"/>
    <m/>
  </r>
  <r>
    <x v="17"/>
    <x v="4"/>
    <x v="0"/>
    <m/>
    <m/>
    <s v="e. Diagramación"/>
    <x v="4"/>
    <n v="1"/>
    <m/>
  </r>
  <r>
    <x v="17"/>
    <x v="4"/>
    <x v="0"/>
    <m/>
    <m/>
    <s v="a. Cumplimiento"/>
    <x v="5"/>
    <n v="3"/>
    <m/>
  </r>
  <r>
    <x v="17"/>
    <x v="4"/>
    <x v="0"/>
    <m/>
    <m/>
    <s v="b. Satisface expectativas"/>
    <x v="5"/>
    <n v="1"/>
    <m/>
  </r>
  <r>
    <x v="17"/>
    <x v="4"/>
    <x v="0"/>
    <m/>
    <m/>
    <s v="c. Calidad de la Información suministrada"/>
    <x v="5"/>
    <n v="2"/>
    <m/>
  </r>
  <r>
    <x v="17"/>
    <x v="4"/>
    <x v="0"/>
    <m/>
    <m/>
    <s v="d. Disposición del personal de PAYC a las solicitudes del cliente"/>
    <x v="5"/>
    <n v="4"/>
    <m/>
  </r>
  <r>
    <x v="17"/>
    <x v="4"/>
    <x v="0"/>
    <m/>
    <m/>
    <s v="e. Coherencia entre lo solicitado y lo entregado"/>
    <x v="5"/>
    <n v="3"/>
    <m/>
  </r>
  <r>
    <x v="17"/>
    <x v="4"/>
    <x v="0"/>
    <m/>
    <m/>
    <s v="Grado de Satisfacción con el Servicio Prestado"/>
    <x v="6"/>
    <n v="1"/>
    <m/>
  </r>
  <r>
    <x v="17"/>
    <x v="4"/>
    <x v="0"/>
    <m/>
    <m/>
    <s v="Posibilidad de Volver a Contratar con PAYC"/>
    <x v="7"/>
    <n v="1"/>
    <m/>
  </r>
  <r>
    <x v="17"/>
    <x v="4"/>
    <x v="0"/>
    <m/>
    <m/>
    <s v="Principales fortalezas en el servicio que presta PAYC"/>
    <x v="8"/>
    <s v="a.  Años en el mercado colombiano-b. Personal en obra con buena actitud------"/>
    <m/>
  </r>
  <r>
    <x v="17"/>
    <x v="4"/>
    <x v="0"/>
    <m/>
    <m/>
    <s v="Principales debilidades en el servicio que presta PAYC"/>
    <x v="9"/>
    <s v="a. Falta liderazgo-b. Entender claramente la necesidad del cliente-c. Personal con más experiencia-d. Fata de credibilidad-e. Faltar a compromisos pactados-----"/>
    <m/>
  </r>
  <r>
    <x v="18"/>
    <x v="4"/>
    <x v="0"/>
    <m/>
    <m/>
    <s v="a. Conocimiento específico de temas aplicables al proyecto"/>
    <x v="0"/>
    <n v="4"/>
    <m/>
  </r>
  <r>
    <x v="18"/>
    <x v="4"/>
    <x v="0"/>
    <m/>
    <m/>
    <s v="b. Idoneidad y Calidad del soporte"/>
    <x v="0"/>
    <n v="4"/>
    <m/>
  </r>
  <r>
    <x v="18"/>
    <x v="4"/>
    <x v="0"/>
    <m/>
    <m/>
    <s v="c. Cumplimiento de especificaciones técnicas de construcción"/>
    <x v="0"/>
    <n v="4"/>
    <m/>
  </r>
  <r>
    <x v="18"/>
    <x v="4"/>
    <x v="0"/>
    <m/>
    <m/>
    <s v="d. Confiabilidad de los conceptos aplicados"/>
    <x v="0"/>
    <n v="4"/>
    <m/>
  </r>
  <r>
    <x v="18"/>
    <x v="4"/>
    <x v="0"/>
    <m/>
    <m/>
    <s v="e. Oportunidad en entrega de información o requerimientos"/>
    <x v="0"/>
    <n v="4"/>
    <m/>
  </r>
  <r>
    <x v="18"/>
    <x v="4"/>
    <x v="0"/>
    <m/>
    <m/>
    <s v="a. Oportunidad de la gestión en obra"/>
    <x v="1"/>
    <n v="4"/>
    <m/>
  </r>
  <r>
    <x v="18"/>
    <x v="4"/>
    <x v="0"/>
    <m/>
    <m/>
    <s v="b. Manejo administrativo del proyecto"/>
    <x v="1"/>
    <n v="4"/>
    <m/>
  </r>
  <r>
    <x v="18"/>
    <x v="4"/>
    <x v="0"/>
    <m/>
    <m/>
    <s v="c. Información clara y veraz sobre la administración de proyecto"/>
    <x v="1"/>
    <n v="4"/>
    <m/>
  </r>
  <r>
    <x v="18"/>
    <x v="4"/>
    <x v="0"/>
    <m/>
    <m/>
    <s v="d. Cumplimientos con expectativas del cliente"/>
    <x v="1"/>
    <n v="4"/>
    <m/>
  </r>
  <r>
    <x v="18"/>
    <x v="4"/>
    <x v="0"/>
    <m/>
    <m/>
    <s v="e. Control de presupuesto"/>
    <x v="1"/>
    <n v="5"/>
    <m/>
  </r>
  <r>
    <x v="18"/>
    <x v="4"/>
    <x v="0"/>
    <m/>
    <m/>
    <s v="a. Apoyo y presencia en el proyecto"/>
    <x v="2"/>
    <n v="4"/>
    <m/>
  </r>
  <r>
    <x v="18"/>
    <x v="4"/>
    <x v="0"/>
    <m/>
    <m/>
    <s v="b. Conocimiento del proyecto"/>
    <x v="2"/>
    <n v="5"/>
    <m/>
  </r>
  <r>
    <x v="18"/>
    <x v="4"/>
    <x v="0"/>
    <m/>
    <m/>
    <s v="c. Planteamiento de soluciones y manejo de conflictos"/>
    <x v="2"/>
    <n v="3"/>
    <m/>
  </r>
  <r>
    <x v="18"/>
    <x v="4"/>
    <x v="0"/>
    <m/>
    <m/>
    <s v="d. Cumplimiento de compromisos"/>
    <x v="2"/>
    <n v="4"/>
    <m/>
  </r>
  <r>
    <x v="18"/>
    <x v="4"/>
    <x v="0"/>
    <m/>
    <m/>
    <s v="e. Manejo del cliente"/>
    <x v="2"/>
    <n v="4"/>
    <m/>
  </r>
  <r>
    <x v="18"/>
    <x v="4"/>
    <x v="0"/>
    <m/>
    <m/>
    <s v="a. Idoneidad del personal"/>
    <x v="3"/>
    <n v="4"/>
    <m/>
  </r>
  <r>
    <x v="18"/>
    <x v="4"/>
    <x v="0"/>
    <m/>
    <m/>
    <s v="b. Oportuna atención al cliente"/>
    <x v="3"/>
    <n v="3"/>
    <m/>
  </r>
  <r>
    <x v="18"/>
    <x v="4"/>
    <x v="0"/>
    <m/>
    <m/>
    <s v="c. Compromiso con el proyecto"/>
    <x v="3"/>
    <n v="4"/>
    <m/>
  </r>
  <r>
    <x v="18"/>
    <x v="4"/>
    <x v="0"/>
    <m/>
    <m/>
    <s v="d. Cumplimiento de compromisos"/>
    <x v="3"/>
    <n v="4"/>
    <m/>
  </r>
  <r>
    <x v="18"/>
    <x v="4"/>
    <x v="0"/>
    <m/>
    <m/>
    <s v="e. Proactividad en desarrollo de funciones"/>
    <x v="3"/>
    <n v="4"/>
    <m/>
  </r>
  <r>
    <x v="18"/>
    <x v="4"/>
    <x v="0"/>
    <m/>
    <m/>
    <s v="a. Calidad del Contenido"/>
    <x v="4"/>
    <n v="4"/>
    <m/>
  </r>
  <r>
    <x v="18"/>
    <x v="4"/>
    <x v="0"/>
    <m/>
    <m/>
    <s v="b. Claridad del Contenido"/>
    <x v="4"/>
    <n v="4"/>
    <m/>
  </r>
  <r>
    <x v="18"/>
    <x v="4"/>
    <x v="0"/>
    <m/>
    <m/>
    <s v="c. Oportunidad en la entrega"/>
    <x v="4"/>
    <n v="4"/>
    <m/>
  </r>
  <r>
    <x v="18"/>
    <x v="4"/>
    <x v="0"/>
    <m/>
    <m/>
    <s v="d. Precisión de la información"/>
    <x v="4"/>
    <n v="4"/>
    <m/>
  </r>
  <r>
    <x v="18"/>
    <x v="4"/>
    <x v="0"/>
    <m/>
    <m/>
    <s v="e. Diagramación"/>
    <x v="4"/>
    <n v="5"/>
    <m/>
  </r>
  <r>
    <x v="18"/>
    <x v="4"/>
    <x v="0"/>
    <m/>
    <m/>
    <s v="a. Cumplimiento"/>
    <x v="5"/>
    <n v="4"/>
    <m/>
  </r>
  <r>
    <x v="18"/>
    <x v="4"/>
    <x v="0"/>
    <m/>
    <m/>
    <s v="b. Satisface expectativas"/>
    <x v="5"/>
    <n v="4"/>
    <m/>
  </r>
  <r>
    <x v="18"/>
    <x v="4"/>
    <x v="0"/>
    <m/>
    <m/>
    <s v="c. Calidad de la Información suministrada"/>
    <x v="5"/>
    <n v="4"/>
    <m/>
  </r>
  <r>
    <x v="18"/>
    <x v="4"/>
    <x v="0"/>
    <m/>
    <m/>
    <s v="d. Disposición del personal de PAYC a las solicitudes del cliente"/>
    <x v="5"/>
    <n v="4"/>
    <m/>
  </r>
  <r>
    <x v="18"/>
    <x v="4"/>
    <x v="0"/>
    <m/>
    <m/>
    <s v="e. Coherencia entre lo solicitado y lo entregado"/>
    <x v="5"/>
    <n v="4"/>
    <m/>
  </r>
  <r>
    <x v="18"/>
    <x v="4"/>
    <x v="0"/>
    <m/>
    <m/>
    <s v="Grado de Satisfacción con el Servicio Prestado"/>
    <x v="6"/>
    <n v="4"/>
    <m/>
  </r>
  <r>
    <x v="18"/>
    <x v="4"/>
    <x v="0"/>
    <m/>
    <m/>
    <s v="Posibilidad de Volver a Contratar con PAYC"/>
    <x v="7"/>
    <n v="4"/>
    <m/>
  </r>
  <r>
    <x v="18"/>
    <x v="4"/>
    <x v="0"/>
    <m/>
    <m/>
    <s v="Principales fortalezas en el servicio que presta PAYC"/>
    <x v="8"/>
    <s v="a. Muy buen Coordinador pero con bajo tiempo al proyecto-b. Buen grupo de soporte técnico-c. Buena la calidad del informe mensual-d. Mantienen organizada la información-e. Alto valor agregado a través de contactos con proveedores-f.  Buen mecanismo de control presupuestal--"/>
    <m/>
  </r>
  <r>
    <x v="18"/>
    <x v="4"/>
    <x v="0"/>
    <m/>
    <m/>
    <s v="Principales debilidades en el servicio que presta PAYC"/>
    <x v="9"/>
    <s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
    <m/>
  </r>
  <r>
    <x v="19"/>
    <x v="3"/>
    <x v="0"/>
    <m/>
    <m/>
    <s v="a. Conocimiento específico de temas aplicables al proyecto"/>
    <x v="0"/>
    <n v="4"/>
    <s v="SIN FECHA COMO TAL, SE ASIGNA LA INTERMEDIA DEL SEGUNDO SEMESTRE"/>
  </r>
  <r>
    <x v="19"/>
    <x v="3"/>
    <x v="0"/>
    <m/>
    <m/>
    <s v="b. Idoneidad y Calidad del soporte"/>
    <x v="0"/>
    <n v="4"/>
    <s v="SIN FECHA COMO TAL, SE ASIGNA LA INTERMEDIA DEL SEGUNDO SEMESTRE"/>
  </r>
  <r>
    <x v="19"/>
    <x v="3"/>
    <x v="0"/>
    <m/>
    <m/>
    <s v="c. Cumplimiento de especificaciones técnicas de construcción"/>
    <x v="0"/>
    <n v="4"/>
    <s v="SIN FECHA COMO TAL, SE ASIGNA LA INTERMEDIA DEL SEGUNDO SEMESTRE"/>
  </r>
  <r>
    <x v="19"/>
    <x v="3"/>
    <x v="0"/>
    <m/>
    <m/>
    <s v="d. Confiabilidad de los conceptos aplicados"/>
    <x v="0"/>
    <n v="4"/>
    <s v="SIN FECHA COMO TAL, SE ASIGNA LA INTERMEDIA DEL SEGUNDO SEMESTRE"/>
  </r>
  <r>
    <x v="19"/>
    <x v="3"/>
    <x v="0"/>
    <m/>
    <m/>
    <s v="e. Oportunidad en entrega de información o requerimientos"/>
    <x v="0"/>
    <n v="4"/>
    <s v="SIN FECHA COMO TAL, SE ASIGNA LA INTERMEDIA DEL SEGUNDO SEMESTRE"/>
  </r>
  <r>
    <x v="19"/>
    <x v="3"/>
    <x v="0"/>
    <m/>
    <m/>
    <s v="a. Oportunidad de la gestión en obra"/>
    <x v="1"/>
    <n v="4"/>
    <s v="SIN FECHA COMO TAL, SE ASIGNA LA INTERMEDIA DEL SEGUNDO SEMESTRE"/>
  </r>
  <r>
    <x v="19"/>
    <x v="3"/>
    <x v="0"/>
    <m/>
    <m/>
    <s v="b. Manejo administrativo del proyecto"/>
    <x v="1"/>
    <n v="4"/>
    <s v="SIN FECHA COMO TAL, SE ASIGNA LA INTERMEDIA DEL SEGUNDO SEMESTRE"/>
  </r>
  <r>
    <x v="19"/>
    <x v="3"/>
    <x v="0"/>
    <m/>
    <m/>
    <s v="c. Información clara y veraz sobre la administración de proyecto"/>
    <x v="1"/>
    <n v="4"/>
    <s v="SIN FECHA COMO TAL, SE ASIGNA LA INTERMEDIA DEL SEGUNDO SEMESTRE"/>
  </r>
  <r>
    <x v="19"/>
    <x v="3"/>
    <x v="0"/>
    <m/>
    <m/>
    <s v="d. Cumplimientos con expectativas del cliente"/>
    <x v="1"/>
    <n v="4"/>
    <s v="SIN FECHA COMO TAL, SE ASIGNA LA INTERMEDIA DEL SEGUNDO SEMESTRE"/>
  </r>
  <r>
    <x v="19"/>
    <x v="3"/>
    <x v="0"/>
    <m/>
    <m/>
    <s v="e. Control de presupuesto"/>
    <x v="1"/>
    <n v="4"/>
    <s v="SIN FECHA COMO TAL, SE ASIGNA LA INTERMEDIA DEL SEGUNDO SEMESTRE"/>
  </r>
  <r>
    <x v="19"/>
    <x v="3"/>
    <x v="0"/>
    <m/>
    <m/>
    <s v="a. Apoyo y presencia en el proyecto"/>
    <x v="2"/>
    <n v="4"/>
    <s v="SIN FECHA COMO TAL, SE ASIGNA LA INTERMEDIA DEL SEGUNDO SEMESTRE"/>
  </r>
  <r>
    <x v="19"/>
    <x v="3"/>
    <x v="0"/>
    <m/>
    <m/>
    <s v="b. Conocimiento del proyecto"/>
    <x v="2"/>
    <n v="4"/>
    <s v="SIN FECHA COMO TAL, SE ASIGNA LA INTERMEDIA DEL SEGUNDO SEMESTRE"/>
  </r>
  <r>
    <x v="19"/>
    <x v="3"/>
    <x v="0"/>
    <m/>
    <m/>
    <s v="c. Planteamiento de soluciones y manejo de conflictos"/>
    <x v="2"/>
    <n v="4"/>
    <s v="SIN FECHA COMO TAL, SE ASIGNA LA INTERMEDIA DEL SEGUNDO SEMESTRE"/>
  </r>
  <r>
    <x v="19"/>
    <x v="3"/>
    <x v="0"/>
    <m/>
    <m/>
    <s v="d. Cumplimiento de compromisos"/>
    <x v="2"/>
    <n v="4"/>
    <s v="SIN FECHA COMO TAL, SE ASIGNA LA INTERMEDIA DEL SEGUNDO SEMESTRE"/>
  </r>
  <r>
    <x v="19"/>
    <x v="3"/>
    <x v="0"/>
    <m/>
    <m/>
    <s v="e. Manejo del cliente"/>
    <x v="2"/>
    <n v="4"/>
    <s v="SIN FECHA COMO TAL, SE ASIGNA LA INTERMEDIA DEL SEGUNDO SEMESTRE"/>
  </r>
  <r>
    <x v="19"/>
    <x v="3"/>
    <x v="0"/>
    <m/>
    <m/>
    <s v="a. Idoneidad del personal"/>
    <x v="3"/>
    <n v="4"/>
    <s v="SIN FECHA COMO TAL, SE ASIGNA LA INTERMEDIA DEL SEGUNDO SEMESTRE"/>
  </r>
  <r>
    <x v="19"/>
    <x v="3"/>
    <x v="0"/>
    <m/>
    <m/>
    <s v="b. Oportuna atención al cliente"/>
    <x v="3"/>
    <n v="4"/>
    <s v="SIN FECHA COMO TAL, SE ASIGNA LA INTERMEDIA DEL SEGUNDO SEMESTRE"/>
  </r>
  <r>
    <x v="19"/>
    <x v="3"/>
    <x v="0"/>
    <m/>
    <m/>
    <s v="c. Compromiso con el proyecto"/>
    <x v="3"/>
    <n v="4"/>
    <s v="SIN FECHA COMO TAL, SE ASIGNA LA INTERMEDIA DEL SEGUNDO SEMESTRE"/>
  </r>
  <r>
    <x v="19"/>
    <x v="3"/>
    <x v="0"/>
    <m/>
    <m/>
    <s v="d. Cumplimiento de compromisos"/>
    <x v="3"/>
    <n v="4"/>
    <s v="SIN FECHA COMO TAL, SE ASIGNA LA INTERMEDIA DEL SEGUNDO SEMESTRE"/>
  </r>
  <r>
    <x v="19"/>
    <x v="3"/>
    <x v="0"/>
    <m/>
    <m/>
    <s v="e. Proactividad en desarrollo de funciones"/>
    <x v="3"/>
    <n v="4"/>
    <s v="SIN FECHA COMO TAL, SE ASIGNA LA INTERMEDIA DEL SEGUNDO SEMESTRE"/>
  </r>
  <r>
    <x v="19"/>
    <x v="3"/>
    <x v="0"/>
    <m/>
    <m/>
    <s v="a. Calidad del Contenido"/>
    <x v="4"/>
    <n v="4"/>
    <s v="SIN FECHA COMO TAL, SE ASIGNA LA INTERMEDIA DEL SEGUNDO SEMESTRE"/>
  </r>
  <r>
    <x v="19"/>
    <x v="3"/>
    <x v="0"/>
    <m/>
    <m/>
    <s v="b. Claridad del Contenido"/>
    <x v="4"/>
    <n v="4"/>
    <s v="SIN FECHA COMO TAL, SE ASIGNA LA INTERMEDIA DEL SEGUNDO SEMESTRE"/>
  </r>
  <r>
    <x v="19"/>
    <x v="3"/>
    <x v="0"/>
    <m/>
    <m/>
    <s v="c. Oportunidad en la entrega"/>
    <x v="4"/>
    <n v="4"/>
    <s v="SIN FECHA COMO TAL, SE ASIGNA LA INTERMEDIA DEL SEGUNDO SEMESTRE"/>
  </r>
  <r>
    <x v="19"/>
    <x v="3"/>
    <x v="0"/>
    <m/>
    <m/>
    <s v="d. Precisión de la información"/>
    <x v="4"/>
    <n v="4"/>
    <s v="SIN FECHA COMO TAL, SE ASIGNA LA INTERMEDIA DEL SEGUNDO SEMESTRE"/>
  </r>
  <r>
    <x v="19"/>
    <x v="3"/>
    <x v="0"/>
    <m/>
    <m/>
    <s v="e. Diagramación"/>
    <x v="4"/>
    <n v="4"/>
    <s v="SIN FECHA COMO TAL, SE ASIGNA LA INTERMEDIA DEL SEGUNDO SEMESTRE"/>
  </r>
  <r>
    <x v="19"/>
    <x v="3"/>
    <x v="0"/>
    <m/>
    <m/>
    <s v="a. Cumplimiento"/>
    <x v="5"/>
    <n v="4"/>
    <s v="SIN FECHA COMO TAL, SE ASIGNA LA INTERMEDIA DEL SEGUNDO SEMESTRE"/>
  </r>
  <r>
    <x v="19"/>
    <x v="3"/>
    <x v="0"/>
    <m/>
    <m/>
    <s v="b. Satisface expectativas"/>
    <x v="5"/>
    <n v="4"/>
    <s v="SIN FECHA COMO TAL, SE ASIGNA LA INTERMEDIA DEL SEGUNDO SEMESTRE"/>
  </r>
  <r>
    <x v="19"/>
    <x v="3"/>
    <x v="0"/>
    <m/>
    <m/>
    <s v="c. Calidad de la Información suministrada"/>
    <x v="5"/>
    <n v="4"/>
    <s v="SIN FECHA COMO TAL, SE ASIGNA LA INTERMEDIA DEL SEGUNDO SEMESTRE"/>
  </r>
  <r>
    <x v="19"/>
    <x v="3"/>
    <x v="0"/>
    <m/>
    <m/>
    <s v="d. Disposición del personal de PAYC a las solicitudes del cliente"/>
    <x v="5"/>
    <n v="4"/>
    <s v="SIN FECHA COMO TAL, SE ASIGNA LA INTERMEDIA DEL SEGUNDO SEMESTRE"/>
  </r>
  <r>
    <x v="19"/>
    <x v="3"/>
    <x v="0"/>
    <m/>
    <m/>
    <s v="e. Coherencia entre lo solicitado y lo entregado"/>
    <x v="5"/>
    <n v="4"/>
    <s v="SIN FECHA COMO TAL, SE ASIGNA LA INTERMEDIA DEL SEGUNDO SEMESTRE"/>
  </r>
  <r>
    <x v="19"/>
    <x v="3"/>
    <x v="0"/>
    <m/>
    <m/>
    <s v="Grado de Satisfacción con el Servicio Prestado"/>
    <x v="6"/>
    <n v="4"/>
    <s v="SIN FECHA COMO TAL, SE ASIGNA LA INTERMEDIA DEL SEGUNDO SEMESTRE"/>
  </r>
  <r>
    <x v="19"/>
    <x v="3"/>
    <x v="0"/>
    <m/>
    <m/>
    <s v="Posibilidad de Volver a Contratar con PAYC"/>
    <x v="7"/>
    <n v="4"/>
    <s v="SIN FECHA COMO TAL, SE ASIGNA LA INTERMEDIA DEL SEGUNDO SEMESTRE"/>
  </r>
  <r>
    <x v="19"/>
    <x v="3"/>
    <x v="0"/>
    <m/>
    <m/>
    <s v="Principales fortalezas en el servicio que presta PAYC"/>
    <x v="8"/>
    <s v="-------"/>
    <s v="SIN FECHA COMO TAL, SE ASIGNA LA INTERMEDIA DEL SEGUNDO SEMESTRE"/>
  </r>
  <r>
    <x v="19"/>
    <x v="3"/>
    <x v="0"/>
    <m/>
    <m/>
    <s v="Principales debilidades en el servicio que presta PAYC"/>
    <x v="9"/>
    <s v="---------"/>
    <s v="SIN FECHA COMO TAL, SE ASIGNA LA INTERMEDIA DEL SEGUNDO SEMESTRE"/>
  </r>
  <r>
    <x v="20"/>
    <x v="3"/>
    <x v="0"/>
    <m/>
    <m/>
    <s v="a. Conocimiento específico de temas aplicables al proyecto"/>
    <x v="0"/>
    <n v="4"/>
    <s v="SIN FECHA COMO TAL, SE ASIGNA LA INTERMEDIA DEL SEGUNDO SEMESTRE"/>
  </r>
  <r>
    <x v="20"/>
    <x v="3"/>
    <x v="0"/>
    <m/>
    <m/>
    <s v="b. Idoneidad y Calidad del soporte"/>
    <x v="0"/>
    <n v="4"/>
    <s v="SIN FECHA COMO TAL, SE ASIGNA LA INTERMEDIA DEL SEGUNDO SEMESTRE"/>
  </r>
  <r>
    <x v="20"/>
    <x v="3"/>
    <x v="0"/>
    <m/>
    <m/>
    <s v="c. Cumplimiento de especificaciones técnicas de construcción"/>
    <x v="0"/>
    <n v="4"/>
    <s v="SIN FECHA COMO TAL, SE ASIGNA LA INTERMEDIA DEL SEGUNDO SEMESTRE"/>
  </r>
  <r>
    <x v="20"/>
    <x v="3"/>
    <x v="0"/>
    <m/>
    <m/>
    <s v="d. Confiabilidad de los conceptos aplicados"/>
    <x v="0"/>
    <n v="4"/>
    <s v="SIN FECHA COMO TAL, SE ASIGNA LA INTERMEDIA DEL SEGUNDO SEMESTRE"/>
  </r>
  <r>
    <x v="20"/>
    <x v="3"/>
    <x v="0"/>
    <m/>
    <m/>
    <s v="e. Oportunidad en entrega de información o requerimientos"/>
    <x v="0"/>
    <n v="4"/>
    <s v="SIN FECHA COMO TAL, SE ASIGNA LA INTERMEDIA DEL SEGUNDO SEMESTRE"/>
  </r>
  <r>
    <x v="20"/>
    <x v="3"/>
    <x v="0"/>
    <m/>
    <m/>
    <s v="a. Oportunidad de la gestión en obra"/>
    <x v="1"/>
    <n v="4"/>
    <s v="SIN FECHA COMO TAL, SE ASIGNA LA INTERMEDIA DEL SEGUNDO SEMESTRE"/>
  </r>
  <r>
    <x v="20"/>
    <x v="3"/>
    <x v="0"/>
    <m/>
    <m/>
    <s v="b. Manejo administrativo del proyecto"/>
    <x v="1"/>
    <n v="4"/>
    <s v="SIN FECHA COMO TAL, SE ASIGNA LA INTERMEDIA DEL SEGUNDO SEMESTRE"/>
  </r>
  <r>
    <x v="20"/>
    <x v="3"/>
    <x v="0"/>
    <m/>
    <m/>
    <s v="c. Información clara y veraz sobre la administración de proyecto"/>
    <x v="1"/>
    <n v="4"/>
    <s v="SIN FECHA COMO TAL, SE ASIGNA LA INTERMEDIA DEL SEGUNDO SEMESTRE"/>
  </r>
  <r>
    <x v="20"/>
    <x v="3"/>
    <x v="0"/>
    <m/>
    <m/>
    <s v="d. Cumplimientos con expectativas del cliente"/>
    <x v="1"/>
    <n v="4"/>
    <s v="SIN FECHA COMO TAL, SE ASIGNA LA INTERMEDIA DEL SEGUNDO SEMESTRE"/>
  </r>
  <r>
    <x v="20"/>
    <x v="3"/>
    <x v="0"/>
    <m/>
    <m/>
    <s v="e. Control de presupuesto"/>
    <x v="1"/>
    <n v="4"/>
    <s v="SIN FECHA COMO TAL, SE ASIGNA LA INTERMEDIA DEL SEGUNDO SEMESTRE"/>
  </r>
  <r>
    <x v="20"/>
    <x v="3"/>
    <x v="0"/>
    <m/>
    <m/>
    <s v="a. Apoyo y presencia en el proyecto"/>
    <x v="2"/>
    <n v="4"/>
    <s v="SIN FECHA COMO TAL, SE ASIGNA LA INTERMEDIA DEL SEGUNDO SEMESTRE"/>
  </r>
  <r>
    <x v="20"/>
    <x v="3"/>
    <x v="0"/>
    <m/>
    <m/>
    <s v="b. Conocimiento del proyecto"/>
    <x v="2"/>
    <n v="4"/>
    <s v="SIN FECHA COMO TAL, SE ASIGNA LA INTERMEDIA DEL SEGUNDO SEMESTRE"/>
  </r>
  <r>
    <x v="20"/>
    <x v="3"/>
    <x v="0"/>
    <m/>
    <m/>
    <s v="c. Planteamiento de soluciones y manejo de conflictos"/>
    <x v="2"/>
    <n v="4"/>
    <s v="SIN FECHA COMO TAL, SE ASIGNA LA INTERMEDIA DEL SEGUNDO SEMESTRE"/>
  </r>
  <r>
    <x v="20"/>
    <x v="3"/>
    <x v="0"/>
    <m/>
    <m/>
    <s v="d. Cumplimiento de compromisos"/>
    <x v="2"/>
    <n v="4"/>
    <s v="SIN FECHA COMO TAL, SE ASIGNA LA INTERMEDIA DEL SEGUNDO SEMESTRE"/>
  </r>
  <r>
    <x v="20"/>
    <x v="3"/>
    <x v="0"/>
    <m/>
    <m/>
    <s v="e. Manejo del cliente"/>
    <x v="2"/>
    <n v="4"/>
    <s v="SIN FECHA COMO TAL, SE ASIGNA LA INTERMEDIA DEL SEGUNDO SEMESTRE"/>
  </r>
  <r>
    <x v="20"/>
    <x v="3"/>
    <x v="0"/>
    <m/>
    <m/>
    <s v="a. Idoneidad del personal"/>
    <x v="3"/>
    <n v="4"/>
    <s v="SIN FECHA COMO TAL, SE ASIGNA LA INTERMEDIA DEL SEGUNDO SEMESTRE"/>
  </r>
  <r>
    <x v="20"/>
    <x v="3"/>
    <x v="0"/>
    <m/>
    <m/>
    <s v="b. Oportuna atención al cliente"/>
    <x v="3"/>
    <n v="4"/>
    <s v="SIN FECHA COMO TAL, SE ASIGNA LA INTERMEDIA DEL SEGUNDO SEMESTRE"/>
  </r>
  <r>
    <x v="20"/>
    <x v="3"/>
    <x v="0"/>
    <m/>
    <m/>
    <s v="c. Compromiso con el proyecto"/>
    <x v="3"/>
    <n v="4"/>
    <s v="SIN FECHA COMO TAL, SE ASIGNA LA INTERMEDIA DEL SEGUNDO SEMESTRE"/>
  </r>
  <r>
    <x v="20"/>
    <x v="3"/>
    <x v="0"/>
    <m/>
    <m/>
    <s v="d. Cumplimiento de compromisos"/>
    <x v="3"/>
    <n v="4"/>
    <s v="SIN FECHA COMO TAL, SE ASIGNA LA INTERMEDIA DEL SEGUNDO SEMESTRE"/>
  </r>
  <r>
    <x v="20"/>
    <x v="3"/>
    <x v="0"/>
    <m/>
    <m/>
    <s v="e. Proactividad en desarrollo de funciones"/>
    <x v="3"/>
    <n v="4"/>
    <s v="SIN FECHA COMO TAL, SE ASIGNA LA INTERMEDIA DEL SEGUNDO SEMESTRE"/>
  </r>
  <r>
    <x v="20"/>
    <x v="3"/>
    <x v="0"/>
    <m/>
    <m/>
    <s v="a. Calidad del Contenido"/>
    <x v="4"/>
    <n v="4"/>
    <s v="SIN FECHA COMO TAL, SE ASIGNA LA INTERMEDIA DEL SEGUNDO SEMESTRE"/>
  </r>
  <r>
    <x v="20"/>
    <x v="3"/>
    <x v="0"/>
    <m/>
    <m/>
    <s v="b. Claridad del Contenido"/>
    <x v="4"/>
    <n v="4"/>
    <s v="SIN FECHA COMO TAL, SE ASIGNA LA INTERMEDIA DEL SEGUNDO SEMESTRE"/>
  </r>
  <r>
    <x v="20"/>
    <x v="3"/>
    <x v="0"/>
    <m/>
    <m/>
    <s v="c. Oportunidad en la entrega"/>
    <x v="4"/>
    <n v="4"/>
    <s v="SIN FECHA COMO TAL, SE ASIGNA LA INTERMEDIA DEL SEGUNDO SEMESTRE"/>
  </r>
  <r>
    <x v="20"/>
    <x v="3"/>
    <x v="0"/>
    <m/>
    <m/>
    <s v="d. Precisión de la información"/>
    <x v="4"/>
    <n v="4"/>
    <s v="SIN FECHA COMO TAL, SE ASIGNA LA INTERMEDIA DEL SEGUNDO SEMESTRE"/>
  </r>
  <r>
    <x v="20"/>
    <x v="3"/>
    <x v="0"/>
    <m/>
    <m/>
    <s v="e. Diagramación"/>
    <x v="4"/>
    <n v="4"/>
    <s v="SIN FECHA COMO TAL, SE ASIGNA LA INTERMEDIA DEL SEGUNDO SEMESTRE"/>
  </r>
  <r>
    <x v="20"/>
    <x v="3"/>
    <x v="0"/>
    <m/>
    <m/>
    <s v="a. Cumplimiento"/>
    <x v="5"/>
    <n v="4"/>
    <s v="SIN FECHA COMO TAL, SE ASIGNA LA INTERMEDIA DEL SEGUNDO SEMESTRE"/>
  </r>
  <r>
    <x v="20"/>
    <x v="3"/>
    <x v="0"/>
    <m/>
    <m/>
    <s v="b. Satisface expectativas"/>
    <x v="5"/>
    <n v="4"/>
    <s v="SIN FECHA COMO TAL, SE ASIGNA LA INTERMEDIA DEL SEGUNDO SEMESTRE"/>
  </r>
  <r>
    <x v="20"/>
    <x v="3"/>
    <x v="0"/>
    <m/>
    <m/>
    <s v="c. Calidad de la Información suministrada"/>
    <x v="5"/>
    <n v="4"/>
    <s v="SIN FECHA COMO TAL, SE ASIGNA LA INTERMEDIA DEL SEGUNDO SEMESTRE"/>
  </r>
  <r>
    <x v="20"/>
    <x v="3"/>
    <x v="0"/>
    <m/>
    <m/>
    <s v="d. Disposición del personal de PAYC a las solicitudes del cliente"/>
    <x v="5"/>
    <n v="4"/>
    <s v="SIN FECHA COMO TAL, SE ASIGNA LA INTERMEDIA DEL SEGUNDO SEMESTRE"/>
  </r>
  <r>
    <x v="20"/>
    <x v="3"/>
    <x v="0"/>
    <m/>
    <m/>
    <s v="e. Coherencia entre lo solicitado y lo entregado"/>
    <x v="5"/>
    <n v="4"/>
    <s v="SIN FECHA COMO TAL, SE ASIGNA LA INTERMEDIA DEL SEGUNDO SEMESTRE"/>
  </r>
  <r>
    <x v="20"/>
    <x v="3"/>
    <x v="0"/>
    <m/>
    <m/>
    <s v="Grado de Satisfacción con el Servicio Prestado"/>
    <x v="6"/>
    <n v="4"/>
    <s v="SIN FECHA COMO TAL, SE ASIGNA LA INTERMEDIA DEL SEGUNDO SEMESTRE"/>
  </r>
  <r>
    <x v="20"/>
    <x v="3"/>
    <x v="0"/>
    <m/>
    <m/>
    <s v="Posibilidad de Volver a Contratar con PAYC"/>
    <x v="7"/>
    <n v="4"/>
    <s v="SIN FECHA COMO TAL, SE ASIGNA LA INTERMEDIA DEL SEGUNDO SEMESTRE"/>
  </r>
  <r>
    <x v="20"/>
    <x v="3"/>
    <x v="0"/>
    <m/>
    <m/>
    <s v="Principales fortalezas en el servicio que presta PAYC"/>
    <x v="8"/>
    <s v="-------"/>
    <s v="SIN FECHA COMO TAL, SE ASIGNA LA INTERMEDIA DEL SEGUNDO SEMESTRE"/>
  </r>
  <r>
    <x v="20"/>
    <x v="3"/>
    <x v="0"/>
    <m/>
    <m/>
    <s v="Principales debilidades en el servicio que presta PAYC"/>
    <x v="9"/>
    <s v="---------"/>
    <s v="SIN FECHA COMO TAL, SE ASIGNA LA INTERMEDIA DEL SEGUNDO SEMESTRE"/>
  </r>
  <r>
    <x v="21"/>
    <x v="5"/>
    <x v="0"/>
    <m/>
    <m/>
    <s v="a. Conocimiento específico de temas aplicables al proyecto"/>
    <x v="0"/>
    <n v="4"/>
    <m/>
  </r>
  <r>
    <x v="21"/>
    <x v="5"/>
    <x v="0"/>
    <m/>
    <m/>
    <s v="b. Idoneidad y Calidad del soporte"/>
    <x v="0"/>
    <n v="5"/>
    <m/>
  </r>
  <r>
    <x v="21"/>
    <x v="5"/>
    <x v="0"/>
    <m/>
    <m/>
    <s v="c. Cumplimiento de especificaciones técnicas de construcción"/>
    <x v="0"/>
    <n v="5"/>
    <m/>
  </r>
  <r>
    <x v="21"/>
    <x v="5"/>
    <x v="0"/>
    <m/>
    <m/>
    <s v="d. Confiabilidad de los conceptos aplicados"/>
    <x v="0"/>
    <n v="5"/>
    <m/>
  </r>
  <r>
    <x v="21"/>
    <x v="5"/>
    <x v="0"/>
    <m/>
    <m/>
    <s v="e. Oportunidad en entrega de información o requerimientos"/>
    <x v="0"/>
    <n v="5"/>
    <m/>
  </r>
  <r>
    <x v="21"/>
    <x v="5"/>
    <x v="0"/>
    <m/>
    <m/>
    <s v="a. Oportunidad de la gestión en obra"/>
    <x v="1"/>
    <n v="5"/>
    <m/>
  </r>
  <r>
    <x v="21"/>
    <x v="5"/>
    <x v="0"/>
    <m/>
    <m/>
    <s v="b. Manejo administrativo del proyecto"/>
    <x v="1"/>
    <n v="4"/>
    <m/>
  </r>
  <r>
    <x v="21"/>
    <x v="5"/>
    <x v="0"/>
    <m/>
    <m/>
    <s v="c. Información clara y veraz sobre la administración de proyecto"/>
    <x v="1"/>
    <n v="5"/>
    <m/>
  </r>
  <r>
    <x v="21"/>
    <x v="5"/>
    <x v="0"/>
    <m/>
    <m/>
    <s v="d. Cumplimientos con expectativas del cliente"/>
    <x v="1"/>
    <n v="4"/>
    <m/>
  </r>
  <r>
    <x v="21"/>
    <x v="5"/>
    <x v="0"/>
    <m/>
    <m/>
    <s v="e. Control de presupuesto"/>
    <x v="1"/>
    <n v="4"/>
    <m/>
  </r>
  <r>
    <x v="21"/>
    <x v="5"/>
    <x v="0"/>
    <m/>
    <m/>
    <s v="a. Apoyo y presencia en el proyecto"/>
    <x v="2"/>
    <n v="4"/>
    <m/>
  </r>
  <r>
    <x v="21"/>
    <x v="5"/>
    <x v="0"/>
    <m/>
    <m/>
    <s v="b. Conocimiento del proyecto"/>
    <x v="2"/>
    <n v="5"/>
    <m/>
  </r>
  <r>
    <x v="21"/>
    <x v="5"/>
    <x v="0"/>
    <m/>
    <m/>
    <s v="c. Planteamiento de soluciones y manejo de conflictos"/>
    <x v="2"/>
    <n v="4"/>
    <m/>
  </r>
  <r>
    <x v="21"/>
    <x v="5"/>
    <x v="0"/>
    <m/>
    <m/>
    <s v="d. Cumplimiento de compromisos"/>
    <x v="2"/>
    <n v="4"/>
    <m/>
  </r>
  <r>
    <x v="21"/>
    <x v="5"/>
    <x v="0"/>
    <m/>
    <m/>
    <s v="e. Manejo del cliente"/>
    <x v="2"/>
    <n v="5"/>
    <m/>
  </r>
  <r>
    <x v="21"/>
    <x v="5"/>
    <x v="0"/>
    <m/>
    <m/>
    <s v="a. Idoneidad del personal"/>
    <x v="3"/>
    <n v="5"/>
    <m/>
  </r>
  <r>
    <x v="21"/>
    <x v="5"/>
    <x v="0"/>
    <m/>
    <m/>
    <s v="b. Oportuna atención al cliente"/>
    <x v="3"/>
    <n v="5"/>
    <m/>
  </r>
  <r>
    <x v="21"/>
    <x v="5"/>
    <x v="0"/>
    <m/>
    <m/>
    <s v="c. Compromiso con el proyecto"/>
    <x v="3"/>
    <n v="5"/>
    <m/>
  </r>
  <r>
    <x v="21"/>
    <x v="5"/>
    <x v="0"/>
    <m/>
    <m/>
    <s v="d. Cumplimiento de compromisos"/>
    <x v="3"/>
    <n v="5"/>
    <m/>
  </r>
  <r>
    <x v="21"/>
    <x v="5"/>
    <x v="0"/>
    <m/>
    <m/>
    <s v="e. Proactividad en desarrollo de funciones"/>
    <x v="3"/>
    <n v="5"/>
    <m/>
  </r>
  <r>
    <x v="21"/>
    <x v="5"/>
    <x v="0"/>
    <m/>
    <m/>
    <s v="a. Calidad del Contenido"/>
    <x v="4"/>
    <n v="4"/>
    <m/>
  </r>
  <r>
    <x v="21"/>
    <x v="5"/>
    <x v="0"/>
    <m/>
    <m/>
    <s v="b. Claridad del Contenido"/>
    <x v="4"/>
    <n v="5"/>
    <m/>
  </r>
  <r>
    <x v="21"/>
    <x v="5"/>
    <x v="0"/>
    <m/>
    <m/>
    <s v="c. Oportunidad en la entrega"/>
    <x v="4"/>
    <n v="5"/>
    <m/>
  </r>
  <r>
    <x v="21"/>
    <x v="5"/>
    <x v="0"/>
    <m/>
    <m/>
    <s v="d. Precisión de la información"/>
    <x v="4"/>
    <n v="4"/>
    <m/>
  </r>
  <r>
    <x v="21"/>
    <x v="5"/>
    <x v="0"/>
    <m/>
    <m/>
    <s v="e. Diagramación"/>
    <x v="4"/>
    <n v="4"/>
    <m/>
  </r>
  <r>
    <x v="21"/>
    <x v="5"/>
    <x v="0"/>
    <m/>
    <m/>
    <s v="a. Cumplimiento"/>
    <x v="5"/>
    <n v="4"/>
    <m/>
  </r>
  <r>
    <x v="21"/>
    <x v="5"/>
    <x v="0"/>
    <m/>
    <m/>
    <s v="b. Satisface expectativas"/>
    <x v="5"/>
    <n v="5"/>
    <m/>
  </r>
  <r>
    <x v="21"/>
    <x v="5"/>
    <x v="0"/>
    <m/>
    <m/>
    <s v="c. Calidad de la Información suministrada"/>
    <x v="5"/>
    <n v="5"/>
    <m/>
  </r>
  <r>
    <x v="21"/>
    <x v="5"/>
    <x v="0"/>
    <m/>
    <m/>
    <s v="d. Disposición del personal de PAYC a las solicitudes del cliente"/>
    <x v="5"/>
    <n v="5"/>
    <m/>
  </r>
  <r>
    <x v="21"/>
    <x v="5"/>
    <x v="0"/>
    <m/>
    <m/>
    <s v="e. Coherencia entre lo solicitado y lo entregado"/>
    <x v="5"/>
    <n v="5"/>
    <m/>
  </r>
  <r>
    <x v="21"/>
    <x v="5"/>
    <x v="0"/>
    <m/>
    <m/>
    <s v="Grado de Satisfacción con el Servicio Prestado"/>
    <x v="6"/>
    <n v="5"/>
    <m/>
  </r>
  <r>
    <x v="21"/>
    <x v="5"/>
    <x v="0"/>
    <m/>
    <m/>
    <s v="Posibilidad de Volver a Contratar con PAYC"/>
    <x v="7"/>
    <n v="5"/>
    <m/>
  </r>
  <r>
    <x v="21"/>
    <x v="5"/>
    <x v="0"/>
    <m/>
    <m/>
    <s v="Principales fortalezas en el servicio que presta PAYC"/>
    <x v="8"/>
    <s v="a.  Disposición de los funcionarios de todo rango-b.  Disposición en la solución de conflictos-c.  Pleno conocimiento del proyecto-d. Procesos administrativos y operativos muy estratégicos----"/>
    <m/>
  </r>
  <r>
    <x v="21"/>
    <x v="5"/>
    <x v="0"/>
    <m/>
    <m/>
    <s v="Principales debilidades en el servicio que presta PAYC"/>
    <x v="9"/>
    <s v="a. Volumen de trabajo que obliga a cometer errores pequeños en cruce de tanta información---------"/>
    <m/>
  </r>
  <r>
    <x v="22"/>
    <x v="3"/>
    <x v="1"/>
    <m/>
    <m/>
    <s v="a. Conocimiento específico de temas aplicables al proyecto"/>
    <x v="0"/>
    <n v="4"/>
    <m/>
  </r>
  <r>
    <x v="22"/>
    <x v="3"/>
    <x v="1"/>
    <m/>
    <m/>
    <s v="b. Idoneidad y Calidad del soporte"/>
    <x v="0"/>
    <n v="4"/>
    <m/>
  </r>
  <r>
    <x v="22"/>
    <x v="3"/>
    <x v="1"/>
    <m/>
    <m/>
    <s v="c. Cumplimiento de especificaciones técnicas de construcción"/>
    <x v="0"/>
    <n v="4"/>
    <m/>
  </r>
  <r>
    <x v="22"/>
    <x v="3"/>
    <x v="1"/>
    <m/>
    <m/>
    <s v="d. Confiabilidad de los conceptos aplicados"/>
    <x v="0"/>
    <n v="4"/>
    <m/>
  </r>
  <r>
    <x v="22"/>
    <x v="3"/>
    <x v="1"/>
    <m/>
    <m/>
    <s v="e. Oportunidad en entrega de información o requerimientos"/>
    <x v="0"/>
    <n v="4"/>
    <m/>
  </r>
  <r>
    <x v="22"/>
    <x v="3"/>
    <x v="1"/>
    <m/>
    <m/>
    <s v="a. Oportunidad de la gestión en obra"/>
    <x v="1"/>
    <n v="3"/>
    <m/>
  </r>
  <r>
    <x v="22"/>
    <x v="3"/>
    <x v="1"/>
    <m/>
    <m/>
    <s v="b. Manejo administrativo del proyecto"/>
    <x v="1"/>
    <n v="4"/>
    <m/>
  </r>
  <r>
    <x v="22"/>
    <x v="3"/>
    <x v="1"/>
    <m/>
    <m/>
    <s v="c. Información clara y veraz sobre la administración de proyecto"/>
    <x v="1"/>
    <n v="4"/>
    <m/>
  </r>
  <r>
    <x v="22"/>
    <x v="3"/>
    <x v="1"/>
    <m/>
    <m/>
    <s v="d. Cumplimientos con expectativas del cliente"/>
    <x v="1"/>
    <n v="4"/>
    <m/>
  </r>
  <r>
    <x v="22"/>
    <x v="3"/>
    <x v="1"/>
    <m/>
    <m/>
    <s v="e. Control de presupuesto"/>
    <x v="1"/>
    <n v="3"/>
    <m/>
  </r>
  <r>
    <x v="22"/>
    <x v="3"/>
    <x v="1"/>
    <m/>
    <m/>
    <s v="a. Apoyo y presencia en el proyecto"/>
    <x v="2"/>
    <n v="3"/>
    <m/>
  </r>
  <r>
    <x v="22"/>
    <x v="3"/>
    <x v="1"/>
    <m/>
    <m/>
    <s v="b. Conocimiento del proyecto"/>
    <x v="2"/>
    <n v="3"/>
    <m/>
  </r>
  <r>
    <x v="22"/>
    <x v="3"/>
    <x v="1"/>
    <m/>
    <m/>
    <s v="c. Planteamiento de soluciones y manejo de conflictos"/>
    <x v="2"/>
    <n v="4"/>
    <m/>
  </r>
  <r>
    <x v="22"/>
    <x v="3"/>
    <x v="1"/>
    <m/>
    <m/>
    <s v="d. Cumplimiento de compromisos"/>
    <x v="2"/>
    <n v="3"/>
    <m/>
  </r>
  <r>
    <x v="22"/>
    <x v="3"/>
    <x v="1"/>
    <m/>
    <m/>
    <s v="e. Manejo del cliente"/>
    <x v="2"/>
    <n v="4"/>
    <m/>
  </r>
  <r>
    <x v="22"/>
    <x v="3"/>
    <x v="1"/>
    <m/>
    <m/>
    <s v="a. Idoneidad del personal"/>
    <x v="3"/>
    <n v="4"/>
    <m/>
  </r>
  <r>
    <x v="22"/>
    <x v="3"/>
    <x v="1"/>
    <m/>
    <m/>
    <s v="b. Oportuna atención al cliente"/>
    <x v="3"/>
    <n v="4"/>
    <m/>
  </r>
  <r>
    <x v="22"/>
    <x v="3"/>
    <x v="1"/>
    <m/>
    <m/>
    <s v="c. Compromiso con el proyecto"/>
    <x v="3"/>
    <n v="5"/>
    <m/>
  </r>
  <r>
    <x v="22"/>
    <x v="3"/>
    <x v="1"/>
    <m/>
    <m/>
    <s v="d. Cumplimiento de compromisos"/>
    <x v="3"/>
    <n v="4"/>
    <m/>
  </r>
  <r>
    <x v="22"/>
    <x v="3"/>
    <x v="1"/>
    <m/>
    <m/>
    <s v="e. Proactividad en desarrollo de funciones"/>
    <x v="3"/>
    <n v="4"/>
    <m/>
  </r>
  <r>
    <x v="22"/>
    <x v="3"/>
    <x v="1"/>
    <m/>
    <m/>
    <s v="a. Calidad del Contenido"/>
    <x v="4"/>
    <n v="3"/>
    <m/>
  </r>
  <r>
    <x v="22"/>
    <x v="3"/>
    <x v="1"/>
    <m/>
    <m/>
    <s v="b. Claridad del Contenido"/>
    <x v="4"/>
    <n v="3"/>
    <m/>
  </r>
  <r>
    <x v="22"/>
    <x v="3"/>
    <x v="1"/>
    <m/>
    <m/>
    <s v="c. Oportunidad en la entrega"/>
    <x v="4"/>
    <n v="4"/>
    <m/>
  </r>
  <r>
    <x v="22"/>
    <x v="3"/>
    <x v="1"/>
    <m/>
    <m/>
    <s v="d. Precisión de la información"/>
    <x v="4"/>
    <n v="3"/>
    <m/>
  </r>
  <r>
    <x v="22"/>
    <x v="3"/>
    <x v="1"/>
    <m/>
    <m/>
    <s v="e. Diagramación"/>
    <x v="4"/>
    <n v="3"/>
    <m/>
  </r>
  <r>
    <x v="22"/>
    <x v="3"/>
    <x v="1"/>
    <m/>
    <m/>
    <s v="a. Cumplimiento"/>
    <x v="5"/>
    <n v="4"/>
    <m/>
  </r>
  <r>
    <x v="22"/>
    <x v="3"/>
    <x v="1"/>
    <m/>
    <m/>
    <s v="b. Satisface expectativas"/>
    <x v="5"/>
    <n v="4"/>
    <m/>
  </r>
  <r>
    <x v="22"/>
    <x v="3"/>
    <x v="1"/>
    <m/>
    <m/>
    <s v="c. Calidad de la Información suministrada"/>
    <x v="5"/>
    <n v="4"/>
    <m/>
  </r>
  <r>
    <x v="22"/>
    <x v="3"/>
    <x v="1"/>
    <m/>
    <m/>
    <s v="d. Disposición del personal de PAYC a las solicitudes del cliente"/>
    <x v="5"/>
    <n v="4"/>
    <m/>
  </r>
  <r>
    <x v="22"/>
    <x v="3"/>
    <x v="1"/>
    <m/>
    <m/>
    <s v="e. Coherencia entre lo solicitado y lo entregado"/>
    <x v="5"/>
    <n v="4"/>
    <m/>
  </r>
  <r>
    <x v="22"/>
    <x v="3"/>
    <x v="1"/>
    <m/>
    <m/>
    <s v="Grado de Satisfacción con el Servicio Prestado"/>
    <x v="6"/>
    <n v="4"/>
    <m/>
  </r>
  <r>
    <x v="22"/>
    <x v="3"/>
    <x v="1"/>
    <m/>
    <m/>
    <s v="Posibilidad de Volver a Contratar con PAYC"/>
    <x v="7"/>
    <n v="4"/>
    <m/>
  </r>
  <r>
    <x v="22"/>
    <x v="3"/>
    <x v="1"/>
    <m/>
    <m/>
    <s v="Principales fortalezas en el servicio que presta PAYC"/>
    <x v="8"/>
    <s v="-------"/>
    <m/>
  </r>
  <r>
    <x v="22"/>
    <x v="3"/>
    <x v="1"/>
    <m/>
    <m/>
    <s v="Principales debilidades en el servicio que presta PAYC"/>
    <x v="9"/>
    <s v="---------"/>
    <m/>
  </r>
  <r>
    <x v="23"/>
    <x v="3"/>
    <x v="1"/>
    <m/>
    <m/>
    <s v="a. Conocimiento específico de temas aplicables al proyecto"/>
    <x v="0"/>
    <n v="4"/>
    <m/>
  </r>
  <r>
    <x v="23"/>
    <x v="3"/>
    <x v="1"/>
    <m/>
    <m/>
    <s v="b. Idoneidad y Calidad del soporte"/>
    <x v="0"/>
    <n v="5"/>
    <m/>
  </r>
  <r>
    <x v="23"/>
    <x v="3"/>
    <x v="1"/>
    <m/>
    <m/>
    <s v="c. Cumplimiento de especificaciones técnicas de construcción"/>
    <x v="0"/>
    <n v="5"/>
    <m/>
  </r>
  <r>
    <x v="23"/>
    <x v="3"/>
    <x v="1"/>
    <m/>
    <m/>
    <s v="d. Confiabilidad de los conceptos aplicados"/>
    <x v="0"/>
    <n v="5"/>
    <m/>
  </r>
  <r>
    <x v="23"/>
    <x v="3"/>
    <x v="1"/>
    <m/>
    <m/>
    <s v="e. Oportunidad en entrega de información o requerimientos"/>
    <x v="0"/>
    <n v="5"/>
    <m/>
  </r>
  <r>
    <x v="23"/>
    <x v="3"/>
    <x v="1"/>
    <m/>
    <m/>
    <s v="a. Oportunidad de la gestión en obra"/>
    <x v="1"/>
    <n v="5"/>
    <m/>
  </r>
  <r>
    <x v="23"/>
    <x v="3"/>
    <x v="1"/>
    <m/>
    <m/>
    <s v="b. Manejo administrativo del proyecto"/>
    <x v="1"/>
    <m/>
    <m/>
  </r>
  <r>
    <x v="23"/>
    <x v="3"/>
    <x v="1"/>
    <m/>
    <m/>
    <s v="c. Información clara y veraz sobre la administración de proyecto"/>
    <x v="1"/>
    <n v="5"/>
    <m/>
  </r>
  <r>
    <x v="23"/>
    <x v="3"/>
    <x v="1"/>
    <m/>
    <m/>
    <s v="d. Cumplimientos con expectativas del cliente"/>
    <x v="1"/>
    <n v="5"/>
    <m/>
  </r>
  <r>
    <x v="23"/>
    <x v="3"/>
    <x v="1"/>
    <m/>
    <m/>
    <s v="e. Control de presupuesto"/>
    <x v="1"/>
    <n v="5"/>
    <m/>
  </r>
  <r>
    <x v="23"/>
    <x v="3"/>
    <x v="1"/>
    <m/>
    <m/>
    <s v="a. Apoyo y presencia en el proyecto"/>
    <x v="2"/>
    <m/>
    <m/>
  </r>
  <r>
    <x v="23"/>
    <x v="3"/>
    <x v="1"/>
    <m/>
    <m/>
    <s v="b. Conocimiento del proyecto"/>
    <x v="2"/>
    <m/>
    <m/>
  </r>
  <r>
    <x v="23"/>
    <x v="3"/>
    <x v="1"/>
    <m/>
    <m/>
    <s v="c. Planteamiento de soluciones y manejo de conflictos"/>
    <x v="2"/>
    <m/>
    <m/>
  </r>
  <r>
    <x v="23"/>
    <x v="3"/>
    <x v="1"/>
    <m/>
    <m/>
    <s v="d. Cumplimiento de compromisos"/>
    <x v="2"/>
    <m/>
    <m/>
  </r>
  <r>
    <x v="23"/>
    <x v="3"/>
    <x v="1"/>
    <m/>
    <m/>
    <s v="e. Manejo del cliente"/>
    <x v="2"/>
    <m/>
    <m/>
  </r>
  <r>
    <x v="23"/>
    <x v="3"/>
    <x v="1"/>
    <m/>
    <m/>
    <s v="a. Idoneidad del personal"/>
    <x v="3"/>
    <n v="5"/>
    <m/>
  </r>
  <r>
    <x v="23"/>
    <x v="3"/>
    <x v="1"/>
    <m/>
    <m/>
    <s v="b. Oportuna atención al cliente"/>
    <x v="3"/>
    <n v="5"/>
    <m/>
  </r>
  <r>
    <x v="23"/>
    <x v="3"/>
    <x v="1"/>
    <m/>
    <m/>
    <s v="c. Compromiso con el proyecto"/>
    <x v="3"/>
    <n v="5"/>
    <m/>
  </r>
  <r>
    <x v="23"/>
    <x v="3"/>
    <x v="1"/>
    <m/>
    <m/>
    <s v="d. Cumplimiento de compromisos"/>
    <x v="3"/>
    <n v="5"/>
    <m/>
  </r>
  <r>
    <x v="23"/>
    <x v="3"/>
    <x v="1"/>
    <m/>
    <m/>
    <s v="e. Proactividad en desarrollo de funciones"/>
    <x v="3"/>
    <n v="5"/>
    <m/>
  </r>
  <r>
    <x v="23"/>
    <x v="3"/>
    <x v="1"/>
    <m/>
    <m/>
    <s v="a. Calidad del Contenido"/>
    <x v="4"/>
    <n v="5"/>
    <m/>
  </r>
  <r>
    <x v="23"/>
    <x v="3"/>
    <x v="1"/>
    <m/>
    <m/>
    <s v="b. Claridad del Contenido"/>
    <x v="4"/>
    <n v="5"/>
    <m/>
  </r>
  <r>
    <x v="23"/>
    <x v="3"/>
    <x v="1"/>
    <m/>
    <m/>
    <s v="c. Oportunidad en la entrega"/>
    <x v="4"/>
    <n v="5"/>
    <m/>
  </r>
  <r>
    <x v="23"/>
    <x v="3"/>
    <x v="1"/>
    <m/>
    <m/>
    <s v="d. Precisión de la información"/>
    <x v="4"/>
    <n v="5"/>
    <m/>
  </r>
  <r>
    <x v="23"/>
    <x v="3"/>
    <x v="1"/>
    <m/>
    <m/>
    <s v="e. Diagramación"/>
    <x v="4"/>
    <n v="5"/>
    <m/>
  </r>
  <r>
    <x v="23"/>
    <x v="3"/>
    <x v="1"/>
    <m/>
    <m/>
    <s v="a. Cumplimiento"/>
    <x v="5"/>
    <n v="4"/>
    <m/>
  </r>
  <r>
    <x v="23"/>
    <x v="3"/>
    <x v="1"/>
    <m/>
    <m/>
    <s v="b. Satisface expectativas"/>
    <x v="5"/>
    <n v="5"/>
    <m/>
  </r>
  <r>
    <x v="23"/>
    <x v="3"/>
    <x v="1"/>
    <m/>
    <m/>
    <s v="c. Calidad de la Información suministrada"/>
    <x v="5"/>
    <n v="5"/>
    <m/>
  </r>
  <r>
    <x v="23"/>
    <x v="3"/>
    <x v="1"/>
    <m/>
    <m/>
    <s v="d. Disposición del personal de PAYC a las solicitudes del cliente"/>
    <x v="5"/>
    <n v="5"/>
    <m/>
  </r>
  <r>
    <x v="23"/>
    <x v="3"/>
    <x v="1"/>
    <m/>
    <m/>
    <s v="e. Coherencia entre lo solicitado y lo entregado"/>
    <x v="5"/>
    <n v="5"/>
    <m/>
  </r>
  <r>
    <x v="23"/>
    <x v="3"/>
    <x v="1"/>
    <m/>
    <m/>
    <s v="Grado de Satisfacción con el Servicio Prestado"/>
    <x v="6"/>
    <n v="5"/>
    <m/>
  </r>
  <r>
    <x v="23"/>
    <x v="3"/>
    <x v="1"/>
    <m/>
    <m/>
    <s v="Posibilidad de Volver a Contratar con PAYC"/>
    <x v="7"/>
    <n v="5"/>
    <m/>
  </r>
  <r>
    <x v="23"/>
    <x v="3"/>
    <x v="1"/>
    <m/>
    <m/>
    <s v="Principales fortalezas en el servicio que presta PAYC"/>
    <x v="8"/>
    <s v="Personal-Productos-Control-Proactividad-Calidad-Oportunidad--"/>
    <m/>
  </r>
  <r>
    <x v="23"/>
    <x v="3"/>
    <x v="1"/>
    <m/>
    <m/>
    <s v="Principales debilidades en el servicio que presta PAYC"/>
    <x v="9"/>
    <s v="---------"/>
    <m/>
  </r>
  <r>
    <x v="24"/>
    <x v="3"/>
    <x v="1"/>
    <m/>
    <m/>
    <s v="a. Conocimiento específico de temas aplicables al proyecto"/>
    <x v="0"/>
    <n v="5"/>
    <m/>
  </r>
  <r>
    <x v="24"/>
    <x v="3"/>
    <x v="1"/>
    <m/>
    <m/>
    <s v="b. Idoneidad y Calidad del soporte"/>
    <x v="0"/>
    <n v="4"/>
    <m/>
  </r>
  <r>
    <x v="24"/>
    <x v="3"/>
    <x v="1"/>
    <m/>
    <m/>
    <s v="c. Cumplimiento de especificaciones técnicas de construcción"/>
    <x v="0"/>
    <n v="4"/>
    <m/>
  </r>
  <r>
    <x v="24"/>
    <x v="3"/>
    <x v="1"/>
    <m/>
    <m/>
    <s v="d. Confiabilidad de los conceptos aplicados"/>
    <x v="0"/>
    <n v="5"/>
    <m/>
  </r>
  <r>
    <x v="24"/>
    <x v="3"/>
    <x v="1"/>
    <m/>
    <m/>
    <s v="e. Oportunidad en entrega de información o requerimientos"/>
    <x v="0"/>
    <n v="5"/>
    <m/>
  </r>
  <r>
    <x v="24"/>
    <x v="3"/>
    <x v="1"/>
    <m/>
    <m/>
    <s v="a. Oportunidad de la gestión en obra"/>
    <x v="1"/>
    <n v="5"/>
    <m/>
  </r>
  <r>
    <x v="24"/>
    <x v="3"/>
    <x v="1"/>
    <m/>
    <m/>
    <s v="b. Manejo administrativo del proyecto"/>
    <x v="1"/>
    <n v="5"/>
    <m/>
  </r>
  <r>
    <x v="24"/>
    <x v="3"/>
    <x v="1"/>
    <m/>
    <m/>
    <s v="c. Información clara y veraz sobre la administración de proyecto"/>
    <x v="1"/>
    <n v="5"/>
    <m/>
  </r>
  <r>
    <x v="24"/>
    <x v="3"/>
    <x v="1"/>
    <m/>
    <m/>
    <s v="d. Cumplimientos con expectativas del cliente"/>
    <x v="1"/>
    <n v="4"/>
    <m/>
  </r>
  <r>
    <x v="24"/>
    <x v="3"/>
    <x v="1"/>
    <m/>
    <m/>
    <s v="e. Control de presupuesto"/>
    <x v="1"/>
    <n v="4"/>
    <m/>
  </r>
  <r>
    <x v="24"/>
    <x v="3"/>
    <x v="1"/>
    <m/>
    <m/>
    <s v="a. Apoyo y presencia en el proyecto"/>
    <x v="2"/>
    <n v="5"/>
    <m/>
  </r>
  <r>
    <x v="24"/>
    <x v="3"/>
    <x v="1"/>
    <m/>
    <m/>
    <s v="b. Conocimiento del proyecto"/>
    <x v="2"/>
    <n v="5"/>
    <m/>
  </r>
  <r>
    <x v="24"/>
    <x v="3"/>
    <x v="1"/>
    <m/>
    <m/>
    <s v="c. Planteamiento de soluciones y manejo de conflictos"/>
    <x v="2"/>
    <n v="4"/>
    <m/>
  </r>
  <r>
    <x v="24"/>
    <x v="3"/>
    <x v="1"/>
    <m/>
    <m/>
    <s v="d. Cumplimiento de compromisos"/>
    <x v="2"/>
    <n v="4"/>
    <m/>
  </r>
  <r>
    <x v="24"/>
    <x v="3"/>
    <x v="1"/>
    <m/>
    <m/>
    <s v="e. Manejo del cliente"/>
    <x v="2"/>
    <n v="5"/>
    <m/>
  </r>
  <r>
    <x v="24"/>
    <x v="3"/>
    <x v="1"/>
    <m/>
    <m/>
    <s v="a. Idoneidad del personal"/>
    <x v="3"/>
    <n v="5"/>
    <m/>
  </r>
  <r>
    <x v="24"/>
    <x v="3"/>
    <x v="1"/>
    <m/>
    <m/>
    <s v="b. Oportuna atención al cliente"/>
    <x v="3"/>
    <n v="5"/>
    <m/>
  </r>
  <r>
    <x v="24"/>
    <x v="3"/>
    <x v="1"/>
    <m/>
    <m/>
    <s v="c. Compromiso con el proyecto"/>
    <x v="3"/>
    <n v="5"/>
    <m/>
  </r>
  <r>
    <x v="24"/>
    <x v="3"/>
    <x v="1"/>
    <m/>
    <m/>
    <s v="d. Cumplimiento de compromisos"/>
    <x v="3"/>
    <n v="5"/>
    <m/>
  </r>
  <r>
    <x v="24"/>
    <x v="3"/>
    <x v="1"/>
    <m/>
    <m/>
    <s v="e. Proactividad en desarrollo de funciones"/>
    <x v="3"/>
    <n v="5"/>
    <m/>
  </r>
  <r>
    <x v="24"/>
    <x v="3"/>
    <x v="1"/>
    <m/>
    <m/>
    <s v="a. Calidad del Contenido"/>
    <x v="4"/>
    <n v="5"/>
    <m/>
  </r>
  <r>
    <x v="24"/>
    <x v="3"/>
    <x v="1"/>
    <m/>
    <m/>
    <s v="b. Claridad del Contenido"/>
    <x v="4"/>
    <n v="5"/>
    <m/>
  </r>
  <r>
    <x v="24"/>
    <x v="3"/>
    <x v="1"/>
    <m/>
    <m/>
    <s v="c. Oportunidad en la entrega"/>
    <x v="4"/>
    <n v="5"/>
    <m/>
  </r>
  <r>
    <x v="24"/>
    <x v="3"/>
    <x v="1"/>
    <m/>
    <m/>
    <s v="d. Precisión de la información"/>
    <x v="4"/>
    <n v="5"/>
    <m/>
  </r>
  <r>
    <x v="24"/>
    <x v="3"/>
    <x v="1"/>
    <m/>
    <m/>
    <s v="e. Diagramación"/>
    <x v="4"/>
    <m/>
    <m/>
  </r>
  <r>
    <x v="24"/>
    <x v="3"/>
    <x v="1"/>
    <m/>
    <m/>
    <s v="a. Cumplimiento"/>
    <x v="5"/>
    <n v="5"/>
    <m/>
  </r>
  <r>
    <x v="24"/>
    <x v="3"/>
    <x v="1"/>
    <m/>
    <m/>
    <s v="b. Satisface expectativas"/>
    <x v="5"/>
    <n v="4"/>
    <m/>
  </r>
  <r>
    <x v="24"/>
    <x v="3"/>
    <x v="1"/>
    <m/>
    <m/>
    <s v="c. Calidad de la Información suministrada"/>
    <x v="5"/>
    <n v="4"/>
    <m/>
  </r>
  <r>
    <x v="24"/>
    <x v="3"/>
    <x v="1"/>
    <m/>
    <m/>
    <s v="d. Disposición del personal de PAYC a las solicitudes del cliente"/>
    <x v="5"/>
    <n v="5"/>
    <m/>
  </r>
  <r>
    <x v="24"/>
    <x v="3"/>
    <x v="1"/>
    <m/>
    <m/>
    <s v="e. Coherencia entre lo solicitado y lo entregado"/>
    <x v="5"/>
    <n v="5"/>
    <m/>
  </r>
  <r>
    <x v="24"/>
    <x v="3"/>
    <x v="1"/>
    <m/>
    <m/>
    <s v="Grado de Satisfacción con el Servicio Prestado"/>
    <x v="6"/>
    <n v="4"/>
    <m/>
  </r>
  <r>
    <x v="24"/>
    <x v="3"/>
    <x v="1"/>
    <m/>
    <m/>
    <s v="Posibilidad de Volver a Contratar con PAYC"/>
    <x v="7"/>
    <n v="4"/>
    <m/>
  </r>
  <r>
    <x v="24"/>
    <x v="3"/>
    <x v="1"/>
    <m/>
    <m/>
    <s v="Principales fortalezas en el servicio que presta PAYC"/>
    <x v="8"/>
    <s v="Confiabilidad-Oportunidad-Preparación del personal-Conocimiento General----"/>
    <m/>
  </r>
  <r>
    <x v="24"/>
    <x v="3"/>
    <x v="1"/>
    <m/>
    <m/>
    <s v="Principales debilidades en el servicio que presta PAYC"/>
    <x v="9"/>
    <s v="Quedó &quot;sin control&quot; el tema de coordinación en integración…se tomaron decisiones que después no se soportaron en la ejecución---------"/>
    <m/>
  </r>
  <r>
    <x v="25"/>
    <x v="3"/>
    <x v="1"/>
    <m/>
    <m/>
    <s v="a. Conocimiento específico de temas aplicables al proyecto"/>
    <x v="0"/>
    <n v="5"/>
    <m/>
  </r>
  <r>
    <x v="25"/>
    <x v="3"/>
    <x v="1"/>
    <m/>
    <m/>
    <s v="b. Idoneidad y Calidad del soporte"/>
    <x v="0"/>
    <n v="5"/>
    <m/>
  </r>
  <r>
    <x v="25"/>
    <x v="3"/>
    <x v="1"/>
    <m/>
    <m/>
    <s v="c. Cumplimiento de especificaciones técnicas de construcción"/>
    <x v="0"/>
    <n v="5"/>
    <m/>
  </r>
  <r>
    <x v="25"/>
    <x v="3"/>
    <x v="1"/>
    <m/>
    <m/>
    <s v="d. Confiabilidad de los conceptos aplicados"/>
    <x v="0"/>
    <n v="5"/>
    <m/>
  </r>
  <r>
    <x v="25"/>
    <x v="3"/>
    <x v="1"/>
    <m/>
    <m/>
    <s v="e. Oportunidad en entrega de información o requerimientos"/>
    <x v="0"/>
    <n v="5"/>
    <m/>
  </r>
  <r>
    <x v="25"/>
    <x v="3"/>
    <x v="1"/>
    <m/>
    <m/>
    <s v="a. Oportunidad de la gestión en obra"/>
    <x v="1"/>
    <n v="5"/>
    <m/>
  </r>
  <r>
    <x v="25"/>
    <x v="3"/>
    <x v="1"/>
    <m/>
    <m/>
    <s v="b. Manejo administrativo del proyecto"/>
    <x v="1"/>
    <n v="5"/>
    <m/>
  </r>
  <r>
    <x v="25"/>
    <x v="3"/>
    <x v="1"/>
    <m/>
    <m/>
    <s v="c. Información clara y veraz sobre la administración de proyecto"/>
    <x v="1"/>
    <n v="5"/>
    <m/>
  </r>
  <r>
    <x v="25"/>
    <x v="3"/>
    <x v="1"/>
    <m/>
    <m/>
    <s v="d. Cumplimientos con expectativas del cliente"/>
    <x v="1"/>
    <n v="5"/>
    <m/>
  </r>
  <r>
    <x v="25"/>
    <x v="3"/>
    <x v="1"/>
    <m/>
    <m/>
    <s v="e. Control de presupuesto"/>
    <x v="1"/>
    <n v="5"/>
    <m/>
  </r>
  <r>
    <x v="25"/>
    <x v="3"/>
    <x v="1"/>
    <m/>
    <m/>
    <s v="a. Apoyo y presencia en el proyecto"/>
    <x v="2"/>
    <n v="4"/>
    <m/>
  </r>
  <r>
    <x v="25"/>
    <x v="3"/>
    <x v="1"/>
    <m/>
    <m/>
    <s v="b. Conocimiento del proyecto"/>
    <x v="2"/>
    <n v="5"/>
    <m/>
  </r>
  <r>
    <x v="25"/>
    <x v="3"/>
    <x v="1"/>
    <m/>
    <m/>
    <s v="c. Planteamiento de soluciones y manejo de conflictos"/>
    <x v="2"/>
    <n v="5"/>
    <m/>
  </r>
  <r>
    <x v="25"/>
    <x v="3"/>
    <x v="1"/>
    <m/>
    <m/>
    <s v="d. Cumplimiento de compromisos"/>
    <x v="2"/>
    <n v="5"/>
    <m/>
  </r>
  <r>
    <x v="25"/>
    <x v="3"/>
    <x v="1"/>
    <m/>
    <m/>
    <s v="e. Manejo del cliente"/>
    <x v="2"/>
    <n v="5"/>
    <m/>
  </r>
  <r>
    <x v="25"/>
    <x v="3"/>
    <x v="1"/>
    <m/>
    <m/>
    <s v="a. Idoneidad del personal"/>
    <x v="3"/>
    <n v="5"/>
    <m/>
  </r>
  <r>
    <x v="25"/>
    <x v="3"/>
    <x v="1"/>
    <m/>
    <m/>
    <s v="b. Oportuna atención al cliente"/>
    <x v="3"/>
    <n v="5"/>
    <m/>
  </r>
  <r>
    <x v="25"/>
    <x v="3"/>
    <x v="1"/>
    <m/>
    <m/>
    <s v="c. Compromiso con el proyecto"/>
    <x v="3"/>
    <n v="5"/>
    <m/>
  </r>
  <r>
    <x v="25"/>
    <x v="3"/>
    <x v="1"/>
    <m/>
    <m/>
    <s v="d. Cumplimiento de compromisos"/>
    <x v="3"/>
    <n v="5"/>
    <m/>
  </r>
  <r>
    <x v="25"/>
    <x v="3"/>
    <x v="1"/>
    <m/>
    <m/>
    <s v="e. Proactividad en desarrollo de funciones"/>
    <x v="3"/>
    <n v="5"/>
    <m/>
  </r>
  <r>
    <x v="25"/>
    <x v="3"/>
    <x v="1"/>
    <m/>
    <m/>
    <s v="a. Calidad del Contenido"/>
    <x v="4"/>
    <n v="5"/>
    <m/>
  </r>
  <r>
    <x v="25"/>
    <x v="3"/>
    <x v="1"/>
    <m/>
    <m/>
    <s v="b. Claridad del Contenido"/>
    <x v="4"/>
    <n v="5"/>
    <m/>
  </r>
  <r>
    <x v="25"/>
    <x v="3"/>
    <x v="1"/>
    <m/>
    <m/>
    <s v="c. Oportunidad en la entrega"/>
    <x v="4"/>
    <n v="5"/>
    <m/>
  </r>
  <r>
    <x v="25"/>
    <x v="3"/>
    <x v="1"/>
    <m/>
    <m/>
    <s v="d. Precisión de la información"/>
    <x v="4"/>
    <n v="5"/>
    <m/>
  </r>
  <r>
    <x v="25"/>
    <x v="3"/>
    <x v="1"/>
    <m/>
    <m/>
    <s v="e. Diagramación"/>
    <x v="4"/>
    <n v="5"/>
    <m/>
  </r>
  <r>
    <x v="25"/>
    <x v="3"/>
    <x v="1"/>
    <m/>
    <m/>
    <s v="a. Cumplimiento"/>
    <x v="5"/>
    <n v="5"/>
    <m/>
  </r>
  <r>
    <x v="25"/>
    <x v="3"/>
    <x v="1"/>
    <m/>
    <m/>
    <s v="b. Satisface expectativas"/>
    <x v="5"/>
    <n v="5"/>
    <m/>
  </r>
  <r>
    <x v="25"/>
    <x v="3"/>
    <x v="1"/>
    <m/>
    <m/>
    <s v="c. Calidad de la Información suministrada"/>
    <x v="5"/>
    <n v="5"/>
    <m/>
  </r>
  <r>
    <x v="25"/>
    <x v="3"/>
    <x v="1"/>
    <m/>
    <m/>
    <s v="d. Disposición del personal de PAYC a las solicitudes del cliente"/>
    <x v="5"/>
    <n v="5"/>
    <m/>
  </r>
  <r>
    <x v="25"/>
    <x v="3"/>
    <x v="1"/>
    <m/>
    <m/>
    <s v="e. Coherencia entre lo solicitado y lo entregado"/>
    <x v="5"/>
    <n v="5"/>
    <m/>
  </r>
  <r>
    <x v="25"/>
    <x v="3"/>
    <x v="1"/>
    <m/>
    <m/>
    <s v="Grado de Satisfacción con el Servicio Prestado"/>
    <x v="6"/>
    <n v="5"/>
    <m/>
  </r>
  <r>
    <x v="25"/>
    <x v="3"/>
    <x v="1"/>
    <m/>
    <m/>
    <s v="Posibilidad de Volver a Contratar con PAYC"/>
    <x v="7"/>
    <n v="4"/>
    <m/>
  </r>
  <r>
    <x v="25"/>
    <x v="3"/>
    <x v="1"/>
    <m/>
    <m/>
    <s v="Principales fortalezas en el servicio que presta PAYC"/>
    <x v="8"/>
    <s v="El ejercicio es sistemático y coherente-El respaldo al cliente es oportuno-El personal técnico es de buena calidad-----"/>
    <m/>
  </r>
  <r>
    <x v="25"/>
    <x v="3"/>
    <x v="1"/>
    <m/>
    <m/>
    <s v="Principales debilidades en el servicio que presta PAYC"/>
    <x v="9"/>
    <s v="Los tiempos de entrega de actividades de oficina principal  no es coherente con los tiempos de la obra---------"/>
    <m/>
  </r>
  <r>
    <x v="26"/>
    <x v="3"/>
    <x v="1"/>
    <m/>
    <m/>
    <s v="a. Conocimiento específico de temas aplicables al proyecto"/>
    <x v="0"/>
    <n v="4"/>
    <s v="SIN FECHA COMO TAL, SE ASIGNA LA INTERMEDIA DEL SEGUNDO SEMESTRE"/>
  </r>
  <r>
    <x v="26"/>
    <x v="3"/>
    <x v="1"/>
    <m/>
    <m/>
    <s v="b. Idoneidad y Calidad del soporte"/>
    <x v="0"/>
    <n v="4"/>
    <s v="SIN FECHA COMO TAL, SE ASIGNA LA INTERMEDIA DEL SEGUNDO SEMESTRE"/>
  </r>
  <r>
    <x v="26"/>
    <x v="3"/>
    <x v="1"/>
    <m/>
    <m/>
    <s v="c. Cumplimiento de especificaciones técnicas de construcción"/>
    <x v="0"/>
    <n v="4"/>
    <s v="SIN FECHA COMO TAL, SE ASIGNA LA INTERMEDIA DEL SEGUNDO SEMESTRE"/>
  </r>
  <r>
    <x v="26"/>
    <x v="3"/>
    <x v="1"/>
    <m/>
    <m/>
    <s v="d. Confiabilidad de los conceptos aplicados"/>
    <x v="0"/>
    <n v="4"/>
    <s v="SIN FECHA COMO TAL, SE ASIGNA LA INTERMEDIA DEL SEGUNDO SEMESTRE"/>
  </r>
  <r>
    <x v="26"/>
    <x v="3"/>
    <x v="1"/>
    <m/>
    <m/>
    <s v="e. Oportunidad en entrega de información o requerimientos"/>
    <x v="0"/>
    <n v="4"/>
    <s v="SIN FECHA COMO TAL, SE ASIGNA LA INTERMEDIA DEL SEGUNDO SEMESTRE"/>
  </r>
  <r>
    <x v="26"/>
    <x v="3"/>
    <x v="1"/>
    <m/>
    <m/>
    <s v="a. Oportunidad de la gestión en obra"/>
    <x v="1"/>
    <n v="4"/>
    <s v="SIN FECHA COMO TAL, SE ASIGNA LA INTERMEDIA DEL SEGUNDO SEMESTRE"/>
  </r>
  <r>
    <x v="26"/>
    <x v="3"/>
    <x v="1"/>
    <m/>
    <m/>
    <s v="b. Manejo administrativo del proyecto"/>
    <x v="1"/>
    <n v="4"/>
    <s v="SIN FECHA COMO TAL, SE ASIGNA LA INTERMEDIA DEL SEGUNDO SEMESTRE"/>
  </r>
  <r>
    <x v="26"/>
    <x v="3"/>
    <x v="1"/>
    <m/>
    <m/>
    <s v="c. Información clara y veraz sobre la administración de proyecto"/>
    <x v="1"/>
    <n v="4"/>
    <s v="SIN FECHA COMO TAL, SE ASIGNA LA INTERMEDIA DEL SEGUNDO SEMESTRE"/>
  </r>
  <r>
    <x v="26"/>
    <x v="3"/>
    <x v="1"/>
    <m/>
    <m/>
    <s v="d. Cumplimientos con expectativas del cliente"/>
    <x v="1"/>
    <n v="4"/>
    <s v="SIN FECHA COMO TAL, SE ASIGNA LA INTERMEDIA DEL SEGUNDO SEMESTRE"/>
  </r>
  <r>
    <x v="26"/>
    <x v="3"/>
    <x v="1"/>
    <m/>
    <m/>
    <s v="e. Control de presupuesto"/>
    <x v="1"/>
    <n v="4"/>
    <s v="SIN FECHA COMO TAL, SE ASIGNA LA INTERMEDIA DEL SEGUNDO SEMESTRE"/>
  </r>
  <r>
    <x v="26"/>
    <x v="3"/>
    <x v="1"/>
    <m/>
    <m/>
    <s v="a. Apoyo y presencia en el proyecto"/>
    <x v="2"/>
    <n v="4"/>
    <s v="SIN FECHA COMO TAL, SE ASIGNA LA INTERMEDIA DEL SEGUNDO SEMESTRE"/>
  </r>
  <r>
    <x v="26"/>
    <x v="3"/>
    <x v="1"/>
    <m/>
    <m/>
    <s v="b. Conocimiento del proyecto"/>
    <x v="2"/>
    <n v="4"/>
    <s v="SIN FECHA COMO TAL, SE ASIGNA LA INTERMEDIA DEL SEGUNDO SEMESTRE"/>
  </r>
  <r>
    <x v="26"/>
    <x v="3"/>
    <x v="1"/>
    <m/>
    <m/>
    <s v="c. Planteamiento de soluciones y manejo de conflictos"/>
    <x v="2"/>
    <n v="4"/>
    <s v="SIN FECHA COMO TAL, SE ASIGNA LA INTERMEDIA DEL SEGUNDO SEMESTRE"/>
  </r>
  <r>
    <x v="26"/>
    <x v="3"/>
    <x v="1"/>
    <m/>
    <m/>
    <s v="d. Cumplimiento de compromisos"/>
    <x v="2"/>
    <n v="4"/>
    <s v="SIN FECHA COMO TAL, SE ASIGNA LA INTERMEDIA DEL SEGUNDO SEMESTRE"/>
  </r>
  <r>
    <x v="26"/>
    <x v="3"/>
    <x v="1"/>
    <m/>
    <m/>
    <s v="e. Manejo del cliente"/>
    <x v="2"/>
    <n v="4"/>
    <s v="SIN FECHA COMO TAL, SE ASIGNA LA INTERMEDIA DEL SEGUNDO SEMESTRE"/>
  </r>
  <r>
    <x v="26"/>
    <x v="3"/>
    <x v="1"/>
    <m/>
    <m/>
    <s v="a. Idoneidad del personal"/>
    <x v="3"/>
    <n v="4"/>
    <s v="SIN FECHA COMO TAL, SE ASIGNA LA INTERMEDIA DEL SEGUNDO SEMESTRE"/>
  </r>
  <r>
    <x v="26"/>
    <x v="3"/>
    <x v="1"/>
    <m/>
    <m/>
    <s v="b. Oportuna atención al cliente"/>
    <x v="3"/>
    <n v="4"/>
    <s v="SIN FECHA COMO TAL, SE ASIGNA LA INTERMEDIA DEL SEGUNDO SEMESTRE"/>
  </r>
  <r>
    <x v="26"/>
    <x v="3"/>
    <x v="1"/>
    <m/>
    <m/>
    <s v="c. Compromiso con el proyecto"/>
    <x v="3"/>
    <n v="4"/>
    <s v="SIN FECHA COMO TAL, SE ASIGNA LA INTERMEDIA DEL SEGUNDO SEMESTRE"/>
  </r>
  <r>
    <x v="26"/>
    <x v="3"/>
    <x v="1"/>
    <m/>
    <m/>
    <s v="d. Cumplimiento de compromisos"/>
    <x v="3"/>
    <n v="4"/>
    <s v="SIN FECHA COMO TAL, SE ASIGNA LA INTERMEDIA DEL SEGUNDO SEMESTRE"/>
  </r>
  <r>
    <x v="26"/>
    <x v="3"/>
    <x v="1"/>
    <m/>
    <m/>
    <s v="e. Proactividad en desarrollo de funciones"/>
    <x v="3"/>
    <n v="4"/>
    <s v="SIN FECHA COMO TAL, SE ASIGNA LA INTERMEDIA DEL SEGUNDO SEMESTRE"/>
  </r>
  <r>
    <x v="26"/>
    <x v="3"/>
    <x v="1"/>
    <m/>
    <m/>
    <s v="a. Calidad del Contenido"/>
    <x v="4"/>
    <n v="4"/>
    <s v="SIN FECHA COMO TAL, SE ASIGNA LA INTERMEDIA DEL SEGUNDO SEMESTRE"/>
  </r>
  <r>
    <x v="26"/>
    <x v="3"/>
    <x v="1"/>
    <m/>
    <m/>
    <s v="b. Claridad del Contenido"/>
    <x v="4"/>
    <n v="4"/>
    <s v="SIN FECHA COMO TAL, SE ASIGNA LA INTERMEDIA DEL SEGUNDO SEMESTRE"/>
  </r>
  <r>
    <x v="26"/>
    <x v="3"/>
    <x v="1"/>
    <m/>
    <m/>
    <s v="c. Oportunidad en la entrega"/>
    <x v="4"/>
    <n v="4"/>
    <s v="SIN FECHA COMO TAL, SE ASIGNA LA INTERMEDIA DEL SEGUNDO SEMESTRE"/>
  </r>
  <r>
    <x v="26"/>
    <x v="3"/>
    <x v="1"/>
    <m/>
    <m/>
    <s v="d. Precisión de la información"/>
    <x v="4"/>
    <n v="4"/>
    <s v="SIN FECHA COMO TAL, SE ASIGNA LA INTERMEDIA DEL SEGUNDO SEMESTRE"/>
  </r>
  <r>
    <x v="26"/>
    <x v="3"/>
    <x v="1"/>
    <m/>
    <m/>
    <s v="e. Diagramación"/>
    <x v="4"/>
    <n v="4"/>
    <s v="SIN FECHA COMO TAL, SE ASIGNA LA INTERMEDIA DEL SEGUNDO SEMESTRE"/>
  </r>
  <r>
    <x v="26"/>
    <x v="3"/>
    <x v="1"/>
    <m/>
    <m/>
    <s v="a. Cumplimiento"/>
    <x v="5"/>
    <n v="4"/>
    <s v="SIN FECHA COMO TAL, SE ASIGNA LA INTERMEDIA DEL SEGUNDO SEMESTRE"/>
  </r>
  <r>
    <x v="26"/>
    <x v="3"/>
    <x v="1"/>
    <m/>
    <m/>
    <s v="b. Satisface expectativas"/>
    <x v="5"/>
    <n v="4"/>
    <s v="SIN FECHA COMO TAL, SE ASIGNA LA INTERMEDIA DEL SEGUNDO SEMESTRE"/>
  </r>
  <r>
    <x v="26"/>
    <x v="3"/>
    <x v="1"/>
    <m/>
    <m/>
    <s v="c. Calidad de la Información suministrada"/>
    <x v="5"/>
    <n v="4"/>
    <s v="SIN FECHA COMO TAL, SE ASIGNA LA INTERMEDIA DEL SEGUNDO SEMESTRE"/>
  </r>
  <r>
    <x v="26"/>
    <x v="3"/>
    <x v="1"/>
    <m/>
    <m/>
    <s v="d. Disposición del personal de PAYC a las solicitudes del cliente"/>
    <x v="5"/>
    <n v="4"/>
    <s v="SIN FECHA COMO TAL, SE ASIGNA LA INTERMEDIA DEL SEGUNDO SEMESTRE"/>
  </r>
  <r>
    <x v="26"/>
    <x v="3"/>
    <x v="1"/>
    <m/>
    <m/>
    <s v="e. Coherencia entre lo solicitado y lo entregado"/>
    <x v="5"/>
    <n v="4"/>
    <s v="SIN FECHA COMO TAL, SE ASIGNA LA INTERMEDIA DEL SEGUNDO SEMESTRE"/>
  </r>
  <r>
    <x v="26"/>
    <x v="3"/>
    <x v="1"/>
    <m/>
    <m/>
    <s v="Grado de Satisfacción con el Servicio Prestado"/>
    <x v="6"/>
    <n v="4"/>
    <s v="SIN FECHA COMO TAL, SE ASIGNA LA INTERMEDIA DEL SEGUNDO SEMESTRE"/>
  </r>
  <r>
    <x v="26"/>
    <x v="3"/>
    <x v="1"/>
    <m/>
    <m/>
    <s v="Posibilidad de Volver a Contratar con PAYC"/>
    <x v="7"/>
    <n v="4"/>
    <s v="SIN FECHA COMO TAL, SE ASIGNA LA INTERMEDIA DEL SEGUNDO SEMESTRE"/>
  </r>
  <r>
    <x v="26"/>
    <x v="3"/>
    <x v="1"/>
    <m/>
    <m/>
    <s v="Principales fortalezas en el servicio que presta PAYC"/>
    <x v="8"/>
    <s v="-------"/>
    <s v="SIN FECHA COMO TAL, SE ASIGNA LA INTERMEDIA DEL SEGUNDO SEMESTRE"/>
  </r>
  <r>
    <x v="26"/>
    <x v="3"/>
    <x v="1"/>
    <m/>
    <m/>
    <s v="Principales debilidades en el servicio que presta PAYC"/>
    <x v="9"/>
    <s v="---------"/>
    <s v="SIN FECHA COMO TAL, SE ASIGNA LA INTERMEDIA DEL SEGUNDO SEMESTRE"/>
  </r>
  <r>
    <x v="27"/>
    <x v="3"/>
    <x v="1"/>
    <m/>
    <m/>
    <s v="a. Conocimiento específico de temas aplicables al proyecto"/>
    <x v="0"/>
    <n v="4"/>
    <s v="SIN FECHA COMO TAL, SE ASIGNA LA INTERMEDIA DEL SEGUNDO SEMESTRE"/>
  </r>
  <r>
    <x v="27"/>
    <x v="3"/>
    <x v="1"/>
    <m/>
    <m/>
    <s v="b. Idoneidad y Calidad del soporte"/>
    <x v="0"/>
    <n v="4"/>
    <s v="SIN FECHA COMO TAL, SE ASIGNA LA INTERMEDIA DEL SEGUNDO SEMESTRE"/>
  </r>
  <r>
    <x v="27"/>
    <x v="3"/>
    <x v="1"/>
    <m/>
    <m/>
    <s v="c. Cumplimiento de especificaciones técnicas de construcción"/>
    <x v="0"/>
    <n v="4"/>
    <s v="SIN FECHA COMO TAL, SE ASIGNA LA INTERMEDIA DEL SEGUNDO SEMESTRE"/>
  </r>
  <r>
    <x v="27"/>
    <x v="3"/>
    <x v="1"/>
    <m/>
    <m/>
    <s v="d. Confiabilidad de los conceptos aplicados"/>
    <x v="0"/>
    <n v="4"/>
    <s v="SIN FECHA COMO TAL, SE ASIGNA LA INTERMEDIA DEL SEGUNDO SEMESTRE"/>
  </r>
  <r>
    <x v="27"/>
    <x v="3"/>
    <x v="1"/>
    <m/>
    <m/>
    <s v="e. Oportunidad en entrega de información o requerimientos"/>
    <x v="0"/>
    <n v="4"/>
    <s v="SIN FECHA COMO TAL, SE ASIGNA LA INTERMEDIA DEL SEGUNDO SEMESTRE"/>
  </r>
  <r>
    <x v="27"/>
    <x v="3"/>
    <x v="1"/>
    <m/>
    <m/>
    <s v="a. Oportunidad de la gestión en obra"/>
    <x v="1"/>
    <n v="4"/>
    <s v="SIN FECHA COMO TAL, SE ASIGNA LA INTERMEDIA DEL SEGUNDO SEMESTRE"/>
  </r>
  <r>
    <x v="27"/>
    <x v="3"/>
    <x v="1"/>
    <m/>
    <m/>
    <s v="b. Manejo administrativo del proyecto"/>
    <x v="1"/>
    <n v="4"/>
    <s v="SIN FECHA COMO TAL, SE ASIGNA LA INTERMEDIA DEL SEGUNDO SEMESTRE"/>
  </r>
  <r>
    <x v="27"/>
    <x v="3"/>
    <x v="1"/>
    <m/>
    <m/>
    <s v="c. Información clara y veraz sobre la administración de proyecto"/>
    <x v="1"/>
    <n v="4"/>
    <s v="SIN FECHA COMO TAL, SE ASIGNA LA INTERMEDIA DEL SEGUNDO SEMESTRE"/>
  </r>
  <r>
    <x v="27"/>
    <x v="3"/>
    <x v="1"/>
    <m/>
    <m/>
    <s v="d. Cumplimientos con expectativas del cliente"/>
    <x v="1"/>
    <n v="4"/>
    <s v="SIN FECHA COMO TAL, SE ASIGNA LA INTERMEDIA DEL SEGUNDO SEMESTRE"/>
  </r>
  <r>
    <x v="27"/>
    <x v="3"/>
    <x v="1"/>
    <m/>
    <m/>
    <s v="e. Control de presupuesto"/>
    <x v="1"/>
    <n v="4"/>
    <s v="SIN FECHA COMO TAL, SE ASIGNA LA INTERMEDIA DEL SEGUNDO SEMESTRE"/>
  </r>
  <r>
    <x v="27"/>
    <x v="3"/>
    <x v="1"/>
    <m/>
    <m/>
    <s v="a. Apoyo y presencia en el proyecto"/>
    <x v="2"/>
    <n v="4"/>
    <s v="SIN FECHA COMO TAL, SE ASIGNA LA INTERMEDIA DEL SEGUNDO SEMESTRE"/>
  </r>
  <r>
    <x v="27"/>
    <x v="3"/>
    <x v="1"/>
    <m/>
    <m/>
    <s v="b. Conocimiento del proyecto"/>
    <x v="2"/>
    <n v="4"/>
    <s v="SIN FECHA COMO TAL, SE ASIGNA LA INTERMEDIA DEL SEGUNDO SEMESTRE"/>
  </r>
  <r>
    <x v="27"/>
    <x v="3"/>
    <x v="1"/>
    <m/>
    <m/>
    <s v="c. Planteamiento de soluciones y manejo de conflictos"/>
    <x v="2"/>
    <n v="4"/>
    <s v="SIN FECHA COMO TAL, SE ASIGNA LA INTERMEDIA DEL SEGUNDO SEMESTRE"/>
  </r>
  <r>
    <x v="27"/>
    <x v="3"/>
    <x v="1"/>
    <m/>
    <m/>
    <s v="d. Cumplimiento de compromisos"/>
    <x v="2"/>
    <n v="4"/>
    <s v="SIN FECHA COMO TAL, SE ASIGNA LA INTERMEDIA DEL SEGUNDO SEMESTRE"/>
  </r>
  <r>
    <x v="27"/>
    <x v="3"/>
    <x v="1"/>
    <m/>
    <m/>
    <s v="e. Manejo del cliente"/>
    <x v="2"/>
    <n v="4"/>
    <s v="SIN FECHA COMO TAL, SE ASIGNA LA INTERMEDIA DEL SEGUNDO SEMESTRE"/>
  </r>
  <r>
    <x v="27"/>
    <x v="3"/>
    <x v="1"/>
    <m/>
    <m/>
    <s v="a. Idoneidad del personal"/>
    <x v="3"/>
    <n v="4"/>
    <s v="SIN FECHA COMO TAL, SE ASIGNA LA INTERMEDIA DEL SEGUNDO SEMESTRE"/>
  </r>
  <r>
    <x v="27"/>
    <x v="3"/>
    <x v="1"/>
    <m/>
    <m/>
    <s v="b. Oportuna atención al cliente"/>
    <x v="3"/>
    <n v="4"/>
    <s v="SIN FECHA COMO TAL, SE ASIGNA LA INTERMEDIA DEL SEGUNDO SEMESTRE"/>
  </r>
  <r>
    <x v="27"/>
    <x v="3"/>
    <x v="1"/>
    <m/>
    <m/>
    <s v="c. Compromiso con el proyecto"/>
    <x v="3"/>
    <n v="4"/>
    <s v="SIN FECHA COMO TAL, SE ASIGNA LA INTERMEDIA DEL SEGUNDO SEMESTRE"/>
  </r>
  <r>
    <x v="27"/>
    <x v="3"/>
    <x v="1"/>
    <m/>
    <m/>
    <s v="d. Cumplimiento de compromisos"/>
    <x v="3"/>
    <n v="4"/>
    <s v="SIN FECHA COMO TAL, SE ASIGNA LA INTERMEDIA DEL SEGUNDO SEMESTRE"/>
  </r>
  <r>
    <x v="27"/>
    <x v="3"/>
    <x v="1"/>
    <m/>
    <m/>
    <s v="e. Proactividad en desarrollo de funciones"/>
    <x v="3"/>
    <n v="4"/>
    <s v="SIN FECHA COMO TAL, SE ASIGNA LA INTERMEDIA DEL SEGUNDO SEMESTRE"/>
  </r>
  <r>
    <x v="27"/>
    <x v="3"/>
    <x v="1"/>
    <m/>
    <m/>
    <s v="a. Calidad del Contenido"/>
    <x v="4"/>
    <n v="4"/>
    <s v="SIN FECHA COMO TAL, SE ASIGNA LA INTERMEDIA DEL SEGUNDO SEMESTRE"/>
  </r>
  <r>
    <x v="27"/>
    <x v="3"/>
    <x v="1"/>
    <m/>
    <m/>
    <s v="b. Claridad del Contenido"/>
    <x v="4"/>
    <n v="4"/>
    <s v="SIN FECHA COMO TAL, SE ASIGNA LA INTERMEDIA DEL SEGUNDO SEMESTRE"/>
  </r>
  <r>
    <x v="27"/>
    <x v="3"/>
    <x v="1"/>
    <m/>
    <m/>
    <s v="c. Oportunidad en la entrega"/>
    <x v="4"/>
    <n v="4"/>
    <s v="SIN FECHA COMO TAL, SE ASIGNA LA INTERMEDIA DEL SEGUNDO SEMESTRE"/>
  </r>
  <r>
    <x v="27"/>
    <x v="3"/>
    <x v="1"/>
    <m/>
    <m/>
    <s v="d. Precisión de la información"/>
    <x v="4"/>
    <n v="4"/>
    <s v="SIN FECHA COMO TAL, SE ASIGNA LA INTERMEDIA DEL SEGUNDO SEMESTRE"/>
  </r>
  <r>
    <x v="27"/>
    <x v="3"/>
    <x v="1"/>
    <m/>
    <m/>
    <s v="e. Diagramación"/>
    <x v="4"/>
    <n v="4"/>
    <s v="SIN FECHA COMO TAL, SE ASIGNA LA INTERMEDIA DEL SEGUNDO SEMESTRE"/>
  </r>
  <r>
    <x v="27"/>
    <x v="3"/>
    <x v="1"/>
    <m/>
    <m/>
    <s v="a. Cumplimiento"/>
    <x v="5"/>
    <n v="4"/>
    <s v="SIN FECHA COMO TAL, SE ASIGNA LA INTERMEDIA DEL SEGUNDO SEMESTRE"/>
  </r>
  <r>
    <x v="27"/>
    <x v="3"/>
    <x v="1"/>
    <m/>
    <m/>
    <s v="b. Satisface expectativas"/>
    <x v="5"/>
    <n v="4"/>
    <s v="SIN FECHA COMO TAL, SE ASIGNA LA INTERMEDIA DEL SEGUNDO SEMESTRE"/>
  </r>
  <r>
    <x v="27"/>
    <x v="3"/>
    <x v="1"/>
    <m/>
    <m/>
    <s v="c. Calidad de la Información suministrada"/>
    <x v="5"/>
    <n v="4"/>
    <s v="SIN FECHA COMO TAL, SE ASIGNA LA INTERMEDIA DEL SEGUNDO SEMESTRE"/>
  </r>
  <r>
    <x v="27"/>
    <x v="3"/>
    <x v="1"/>
    <m/>
    <m/>
    <s v="d. Disposición del personal de PAYC a las solicitudes del cliente"/>
    <x v="5"/>
    <n v="4"/>
    <s v="SIN FECHA COMO TAL, SE ASIGNA LA INTERMEDIA DEL SEGUNDO SEMESTRE"/>
  </r>
  <r>
    <x v="27"/>
    <x v="3"/>
    <x v="1"/>
    <m/>
    <m/>
    <s v="e. Coherencia entre lo solicitado y lo entregado"/>
    <x v="5"/>
    <n v="4"/>
    <s v="SIN FECHA COMO TAL, SE ASIGNA LA INTERMEDIA DEL SEGUNDO SEMESTRE"/>
  </r>
  <r>
    <x v="27"/>
    <x v="3"/>
    <x v="1"/>
    <m/>
    <m/>
    <s v="Grado de Satisfacción con el Servicio Prestado"/>
    <x v="6"/>
    <n v="4"/>
    <s v="SIN FECHA COMO TAL, SE ASIGNA LA INTERMEDIA DEL SEGUNDO SEMESTRE"/>
  </r>
  <r>
    <x v="27"/>
    <x v="3"/>
    <x v="1"/>
    <m/>
    <m/>
    <s v="Posibilidad de Volver a Contratar con PAYC"/>
    <x v="7"/>
    <n v="4"/>
    <s v="SIN FECHA COMO TAL, SE ASIGNA LA INTERMEDIA DEL SEGUNDO SEMESTRE"/>
  </r>
  <r>
    <x v="27"/>
    <x v="3"/>
    <x v="1"/>
    <m/>
    <m/>
    <s v="Principales fortalezas en el servicio que presta PAYC"/>
    <x v="8"/>
    <s v="-------"/>
    <s v="SIN FECHA COMO TAL, SE ASIGNA LA INTERMEDIA DEL SEGUNDO SEMESTRE"/>
  </r>
  <r>
    <x v="27"/>
    <x v="3"/>
    <x v="1"/>
    <m/>
    <m/>
    <s v="Principales debilidades en el servicio que presta PAYC"/>
    <x v="9"/>
    <s v="---------"/>
    <s v="SIN FECHA COMO TAL, SE ASIGNA LA INTERMEDIA DEL SEGUNDO SEMESTRE"/>
  </r>
  <r>
    <x v="28"/>
    <x v="3"/>
    <x v="1"/>
    <m/>
    <m/>
    <s v="a. Conocimiento específico de temas aplicables al proyecto"/>
    <x v="0"/>
    <n v="4"/>
    <m/>
  </r>
  <r>
    <x v="28"/>
    <x v="3"/>
    <x v="1"/>
    <m/>
    <m/>
    <s v="b. Idoneidad y Calidad del soporte"/>
    <x v="0"/>
    <n v="3"/>
    <m/>
  </r>
  <r>
    <x v="28"/>
    <x v="3"/>
    <x v="1"/>
    <m/>
    <m/>
    <s v="c. Cumplimiento de especificaciones técnicas de construcción"/>
    <x v="0"/>
    <n v="3"/>
    <m/>
  </r>
  <r>
    <x v="28"/>
    <x v="3"/>
    <x v="1"/>
    <m/>
    <m/>
    <s v="d. Confiabilidad de los conceptos aplicados"/>
    <x v="0"/>
    <n v="5"/>
    <m/>
  </r>
  <r>
    <x v="28"/>
    <x v="3"/>
    <x v="1"/>
    <m/>
    <m/>
    <s v="e. Oportunidad en entrega de información o requerimientos"/>
    <x v="0"/>
    <n v="4"/>
    <m/>
  </r>
  <r>
    <x v="28"/>
    <x v="3"/>
    <x v="1"/>
    <m/>
    <m/>
    <s v="a. Oportunidad de la gestión en obra"/>
    <x v="1"/>
    <n v="3"/>
    <m/>
  </r>
  <r>
    <x v="28"/>
    <x v="3"/>
    <x v="1"/>
    <m/>
    <m/>
    <s v="b. Manejo administrativo del proyecto"/>
    <x v="1"/>
    <n v="4"/>
    <m/>
  </r>
  <r>
    <x v="28"/>
    <x v="3"/>
    <x v="1"/>
    <m/>
    <m/>
    <s v="c. Información clara y veraz sobre la administración de proyecto"/>
    <x v="1"/>
    <n v="4"/>
    <m/>
  </r>
  <r>
    <x v="28"/>
    <x v="3"/>
    <x v="1"/>
    <m/>
    <m/>
    <s v="d. Cumplimientos con expectativas del cliente"/>
    <x v="1"/>
    <n v="3"/>
    <m/>
  </r>
  <r>
    <x v="28"/>
    <x v="3"/>
    <x v="1"/>
    <m/>
    <m/>
    <s v="e. Control de presupuesto"/>
    <x v="1"/>
    <n v="3"/>
    <m/>
  </r>
  <r>
    <x v="28"/>
    <x v="3"/>
    <x v="1"/>
    <m/>
    <m/>
    <s v="a. Apoyo y presencia en el proyecto"/>
    <x v="2"/>
    <n v="4"/>
    <m/>
  </r>
  <r>
    <x v="28"/>
    <x v="3"/>
    <x v="1"/>
    <m/>
    <m/>
    <s v="b. Conocimiento del proyecto"/>
    <x v="2"/>
    <n v="4"/>
    <m/>
  </r>
  <r>
    <x v="28"/>
    <x v="3"/>
    <x v="1"/>
    <m/>
    <m/>
    <s v="c. Planteamiento de soluciones y manejo de conflictos"/>
    <x v="2"/>
    <n v="3"/>
    <m/>
  </r>
  <r>
    <x v="28"/>
    <x v="3"/>
    <x v="1"/>
    <m/>
    <m/>
    <s v="d. Cumplimiento de compromisos"/>
    <x v="2"/>
    <n v="4"/>
    <m/>
  </r>
  <r>
    <x v="28"/>
    <x v="3"/>
    <x v="1"/>
    <m/>
    <m/>
    <s v="e. Manejo del cliente"/>
    <x v="2"/>
    <n v="4"/>
    <m/>
  </r>
  <r>
    <x v="28"/>
    <x v="3"/>
    <x v="1"/>
    <m/>
    <m/>
    <s v="a. Idoneidad del personal"/>
    <x v="3"/>
    <n v="3"/>
    <m/>
  </r>
  <r>
    <x v="28"/>
    <x v="3"/>
    <x v="1"/>
    <m/>
    <m/>
    <s v="b. Oportuna atención al cliente"/>
    <x v="3"/>
    <n v="4"/>
    <m/>
  </r>
  <r>
    <x v="28"/>
    <x v="3"/>
    <x v="1"/>
    <m/>
    <m/>
    <s v="c. Compromiso con el proyecto"/>
    <x v="3"/>
    <n v="3"/>
    <m/>
  </r>
  <r>
    <x v="28"/>
    <x v="3"/>
    <x v="1"/>
    <m/>
    <m/>
    <s v="d. Cumplimiento de compromisos"/>
    <x v="3"/>
    <n v="3"/>
    <m/>
  </r>
  <r>
    <x v="28"/>
    <x v="3"/>
    <x v="1"/>
    <m/>
    <m/>
    <s v="e. Proactividad en desarrollo de funciones"/>
    <x v="3"/>
    <n v="4"/>
    <m/>
  </r>
  <r>
    <x v="28"/>
    <x v="3"/>
    <x v="1"/>
    <m/>
    <m/>
    <s v="a. Calidad del Contenido"/>
    <x v="4"/>
    <n v="3"/>
    <m/>
  </r>
  <r>
    <x v="28"/>
    <x v="3"/>
    <x v="1"/>
    <m/>
    <m/>
    <s v="b. Claridad del Contenido"/>
    <x v="4"/>
    <n v="3"/>
    <m/>
  </r>
  <r>
    <x v="28"/>
    <x v="3"/>
    <x v="1"/>
    <m/>
    <m/>
    <s v="c. Oportunidad en la entrega"/>
    <x v="4"/>
    <n v="4"/>
    <m/>
  </r>
  <r>
    <x v="28"/>
    <x v="3"/>
    <x v="1"/>
    <m/>
    <m/>
    <s v="d. Precisión de la información"/>
    <x v="4"/>
    <n v="3"/>
    <m/>
  </r>
  <r>
    <x v="28"/>
    <x v="3"/>
    <x v="1"/>
    <m/>
    <m/>
    <s v="e. Diagramación"/>
    <x v="4"/>
    <n v="3"/>
    <m/>
  </r>
  <r>
    <x v="28"/>
    <x v="3"/>
    <x v="1"/>
    <m/>
    <m/>
    <s v="a. Cumplimiento"/>
    <x v="5"/>
    <n v="4"/>
    <m/>
  </r>
  <r>
    <x v="28"/>
    <x v="3"/>
    <x v="1"/>
    <m/>
    <m/>
    <s v="b. Satisface expectativas"/>
    <x v="5"/>
    <n v="3"/>
    <m/>
  </r>
  <r>
    <x v="28"/>
    <x v="3"/>
    <x v="1"/>
    <m/>
    <m/>
    <s v="c. Calidad de la Información suministrada"/>
    <x v="5"/>
    <n v="3"/>
    <m/>
  </r>
  <r>
    <x v="28"/>
    <x v="3"/>
    <x v="1"/>
    <m/>
    <m/>
    <s v="d. Disposición del personal de PAYC a las solicitudes del cliente"/>
    <x v="5"/>
    <n v="5"/>
    <m/>
  </r>
  <r>
    <x v="28"/>
    <x v="3"/>
    <x v="1"/>
    <m/>
    <m/>
    <s v="e. Coherencia entre lo solicitado y lo entregado"/>
    <x v="5"/>
    <n v="4"/>
    <m/>
  </r>
  <r>
    <x v="28"/>
    <x v="3"/>
    <x v="1"/>
    <m/>
    <m/>
    <s v="Grado de Satisfacción con el Servicio Prestado"/>
    <x v="6"/>
    <n v="4"/>
    <m/>
  </r>
  <r>
    <x v="28"/>
    <x v="3"/>
    <x v="1"/>
    <m/>
    <m/>
    <s v="Posibilidad de Volver a Contratar con PAYC"/>
    <x v="7"/>
    <n v="4"/>
    <m/>
  </r>
  <r>
    <x v="28"/>
    <x v="3"/>
    <x v="1"/>
    <m/>
    <m/>
    <s v="Principales fortalezas en el servicio que presta PAYC"/>
    <x v="8"/>
    <s v="Apertura a escuchar el cliente-Posiciones firmes frente a los terceros-Transparencia en la comunicación-Atención constante----"/>
    <m/>
  </r>
  <r>
    <x v="28"/>
    <x v="3"/>
    <x v="1"/>
    <m/>
    <m/>
    <s v="Principales debilidades en el servicio que presta PAYC"/>
    <x v="9"/>
    <s v="Falta asertividad en el desarrollo de contenidos-Mayor atención a los detalles, algunas veces la información carece de profundidad--------"/>
    <m/>
  </r>
  <r>
    <x v="29"/>
    <x v="3"/>
    <x v="1"/>
    <m/>
    <m/>
    <s v="a. Conocimiento específico de temas aplicables al proyecto"/>
    <x v="0"/>
    <n v="4"/>
    <s v="SIN FECHA COMO TAL, SE ASIGNA LA INTERMEDIA DEL SEGUNDO SEMESTRE"/>
  </r>
  <r>
    <x v="29"/>
    <x v="3"/>
    <x v="1"/>
    <m/>
    <m/>
    <s v="b. Idoneidad y Calidad del soporte"/>
    <x v="0"/>
    <n v="4"/>
    <s v="SIN FECHA COMO TAL, SE ASIGNA LA INTERMEDIA DEL SEGUNDO SEMESTRE"/>
  </r>
  <r>
    <x v="29"/>
    <x v="3"/>
    <x v="1"/>
    <m/>
    <m/>
    <s v="c. Cumplimiento de especificaciones técnicas de construcción"/>
    <x v="0"/>
    <n v="4"/>
    <s v="SIN FECHA COMO TAL, SE ASIGNA LA INTERMEDIA DEL SEGUNDO SEMESTRE"/>
  </r>
  <r>
    <x v="29"/>
    <x v="3"/>
    <x v="1"/>
    <m/>
    <m/>
    <s v="d. Confiabilidad de los conceptos aplicados"/>
    <x v="0"/>
    <n v="4"/>
    <s v="SIN FECHA COMO TAL, SE ASIGNA LA INTERMEDIA DEL SEGUNDO SEMESTRE"/>
  </r>
  <r>
    <x v="29"/>
    <x v="3"/>
    <x v="1"/>
    <m/>
    <m/>
    <s v="e. Oportunidad en entrega de información o requerimientos"/>
    <x v="0"/>
    <n v="4"/>
    <s v="SIN FECHA COMO TAL, SE ASIGNA LA INTERMEDIA DEL SEGUNDO SEMESTRE"/>
  </r>
  <r>
    <x v="29"/>
    <x v="3"/>
    <x v="1"/>
    <m/>
    <m/>
    <s v="a. Oportunidad de la gestión en obra"/>
    <x v="1"/>
    <n v="4"/>
    <s v="SIN FECHA COMO TAL, SE ASIGNA LA INTERMEDIA DEL SEGUNDO SEMESTRE"/>
  </r>
  <r>
    <x v="29"/>
    <x v="3"/>
    <x v="1"/>
    <m/>
    <m/>
    <s v="b. Manejo administrativo del proyecto"/>
    <x v="1"/>
    <n v="4"/>
    <s v="SIN FECHA COMO TAL, SE ASIGNA LA INTERMEDIA DEL SEGUNDO SEMESTRE"/>
  </r>
  <r>
    <x v="29"/>
    <x v="3"/>
    <x v="1"/>
    <m/>
    <m/>
    <s v="c. Información clara y veraz sobre la administración de proyecto"/>
    <x v="1"/>
    <n v="4"/>
    <s v="SIN FECHA COMO TAL, SE ASIGNA LA INTERMEDIA DEL SEGUNDO SEMESTRE"/>
  </r>
  <r>
    <x v="29"/>
    <x v="3"/>
    <x v="1"/>
    <m/>
    <m/>
    <s v="d. Cumplimientos con expectativas del cliente"/>
    <x v="1"/>
    <n v="4"/>
    <s v="SIN FECHA COMO TAL, SE ASIGNA LA INTERMEDIA DEL SEGUNDO SEMESTRE"/>
  </r>
  <r>
    <x v="29"/>
    <x v="3"/>
    <x v="1"/>
    <m/>
    <m/>
    <s v="e. Control de presupuesto"/>
    <x v="1"/>
    <n v="4"/>
    <s v="SIN FECHA COMO TAL, SE ASIGNA LA INTERMEDIA DEL SEGUNDO SEMESTRE"/>
  </r>
  <r>
    <x v="29"/>
    <x v="3"/>
    <x v="1"/>
    <m/>
    <m/>
    <s v="a. Apoyo y presencia en el proyecto"/>
    <x v="2"/>
    <n v="4"/>
    <s v="SIN FECHA COMO TAL, SE ASIGNA LA INTERMEDIA DEL SEGUNDO SEMESTRE"/>
  </r>
  <r>
    <x v="29"/>
    <x v="3"/>
    <x v="1"/>
    <m/>
    <m/>
    <s v="b. Conocimiento del proyecto"/>
    <x v="2"/>
    <n v="4"/>
    <s v="SIN FECHA COMO TAL, SE ASIGNA LA INTERMEDIA DEL SEGUNDO SEMESTRE"/>
  </r>
  <r>
    <x v="29"/>
    <x v="3"/>
    <x v="1"/>
    <m/>
    <m/>
    <s v="c. Planteamiento de soluciones y manejo de conflictos"/>
    <x v="2"/>
    <n v="4"/>
    <s v="SIN FECHA COMO TAL, SE ASIGNA LA INTERMEDIA DEL SEGUNDO SEMESTRE"/>
  </r>
  <r>
    <x v="29"/>
    <x v="3"/>
    <x v="1"/>
    <m/>
    <m/>
    <s v="d. Cumplimiento de compromisos"/>
    <x v="2"/>
    <n v="4"/>
    <s v="SIN FECHA COMO TAL, SE ASIGNA LA INTERMEDIA DEL SEGUNDO SEMESTRE"/>
  </r>
  <r>
    <x v="29"/>
    <x v="3"/>
    <x v="1"/>
    <m/>
    <m/>
    <s v="e. Manejo del cliente"/>
    <x v="2"/>
    <n v="4"/>
    <s v="SIN FECHA COMO TAL, SE ASIGNA LA INTERMEDIA DEL SEGUNDO SEMESTRE"/>
  </r>
  <r>
    <x v="29"/>
    <x v="3"/>
    <x v="1"/>
    <m/>
    <m/>
    <s v="a. Idoneidad del personal"/>
    <x v="3"/>
    <n v="4"/>
    <s v="SIN FECHA COMO TAL, SE ASIGNA LA INTERMEDIA DEL SEGUNDO SEMESTRE"/>
  </r>
  <r>
    <x v="29"/>
    <x v="3"/>
    <x v="1"/>
    <m/>
    <m/>
    <s v="b. Oportuna atención al cliente"/>
    <x v="3"/>
    <n v="4"/>
    <s v="SIN FECHA COMO TAL, SE ASIGNA LA INTERMEDIA DEL SEGUNDO SEMESTRE"/>
  </r>
  <r>
    <x v="29"/>
    <x v="3"/>
    <x v="1"/>
    <m/>
    <m/>
    <s v="c. Compromiso con el proyecto"/>
    <x v="3"/>
    <n v="4"/>
    <s v="SIN FECHA COMO TAL, SE ASIGNA LA INTERMEDIA DEL SEGUNDO SEMESTRE"/>
  </r>
  <r>
    <x v="29"/>
    <x v="3"/>
    <x v="1"/>
    <m/>
    <m/>
    <s v="d. Cumplimiento de compromisos"/>
    <x v="3"/>
    <n v="4"/>
    <s v="SIN FECHA COMO TAL, SE ASIGNA LA INTERMEDIA DEL SEGUNDO SEMESTRE"/>
  </r>
  <r>
    <x v="29"/>
    <x v="3"/>
    <x v="1"/>
    <m/>
    <m/>
    <s v="e. Proactividad en desarrollo de funciones"/>
    <x v="3"/>
    <n v="4"/>
    <s v="SIN FECHA COMO TAL, SE ASIGNA LA INTERMEDIA DEL SEGUNDO SEMESTRE"/>
  </r>
  <r>
    <x v="29"/>
    <x v="3"/>
    <x v="1"/>
    <m/>
    <m/>
    <s v="a. Calidad del Contenido"/>
    <x v="4"/>
    <n v="4"/>
    <s v="SIN FECHA COMO TAL, SE ASIGNA LA INTERMEDIA DEL SEGUNDO SEMESTRE"/>
  </r>
  <r>
    <x v="29"/>
    <x v="3"/>
    <x v="1"/>
    <m/>
    <m/>
    <s v="b. Claridad del Contenido"/>
    <x v="4"/>
    <n v="4"/>
    <s v="SIN FECHA COMO TAL, SE ASIGNA LA INTERMEDIA DEL SEGUNDO SEMESTRE"/>
  </r>
  <r>
    <x v="29"/>
    <x v="3"/>
    <x v="1"/>
    <m/>
    <m/>
    <s v="c. Oportunidad en la entrega"/>
    <x v="4"/>
    <n v="4"/>
    <s v="SIN FECHA COMO TAL, SE ASIGNA LA INTERMEDIA DEL SEGUNDO SEMESTRE"/>
  </r>
  <r>
    <x v="29"/>
    <x v="3"/>
    <x v="1"/>
    <m/>
    <m/>
    <s v="d. Precisión de la información"/>
    <x v="4"/>
    <n v="4"/>
    <s v="SIN FECHA COMO TAL, SE ASIGNA LA INTERMEDIA DEL SEGUNDO SEMESTRE"/>
  </r>
  <r>
    <x v="29"/>
    <x v="3"/>
    <x v="1"/>
    <m/>
    <m/>
    <s v="e. Diagramación"/>
    <x v="4"/>
    <n v="4"/>
    <s v="SIN FECHA COMO TAL, SE ASIGNA LA INTERMEDIA DEL SEGUNDO SEMESTRE"/>
  </r>
  <r>
    <x v="29"/>
    <x v="3"/>
    <x v="1"/>
    <m/>
    <m/>
    <s v="a. Cumplimiento"/>
    <x v="5"/>
    <n v="4"/>
    <s v="SIN FECHA COMO TAL, SE ASIGNA LA INTERMEDIA DEL SEGUNDO SEMESTRE"/>
  </r>
  <r>
    <x v="29"/>
    <x v="3"/>
    <x v="1"/>
    <m/>
    <m/>
    <s v="b. Satisface expectativas"/>
    <x v="5"/>
    <n v="4"/>
    <s v="SIN FECHA COMO TAL, SE ASIGNA LA INTERMEDIA DEL SEGUNDO SEMESTRE"/>
  </r>
  <r>
    <x v="29"/>
    <x v="3"/>
    <x v="1"/>
    <m/>
    <m/>
    <s v="c. Calidad de la Información suministrada"/>
    <x v="5"/>
    <n v="4"/>
    <s v="SIN FECHA COMO TAL, SE ASIGNA LA INTERMEDIA DEL SEGUNDO SEMESTRE"/>
  </r>
  <r>
    <x v="29"/>
    <x v="3"/>
    <x v="1"/>
    <m/>
    <m/>
    <s v="d. Disposición del personal de PAYC a las solicitudes del cliente"/>
    <x v="5"/>
    <n v="4"/>
    <s v="SIN FECHA COMO TAL, SE ASIGNA LA INTERMEDIA DEL SEGUNDO SEMESTRE"/>
  </r>
  <r>
    <x v="29"/>
    <x v="3"/>
    <x v="1"/>
    <m/>
    <m/>
    <s v="e. Coherencia entre lo solicitado y lo entregado"/>
    <x v="5"/>
    <n v="4"/>
    <s v="SIN FECHA COMO TAL, SE ASIGNA LA INTERMEDIA DEL SEGUNDO SEMESTRE"/>
  </r>
  <r>
    <x v="29"/>
    <x v="3"/>
    <x v="1"/>
    <m/>
    <m/>
    <s v="Grado de Satisfacción con el Servicio Prestado"/>
    <x v="6"/>
    <n v="4"/>
    <s v="SIN FECHA COMO TAL, SE ASIGNA LA INTERMEDIA DEL SEGUNDO SEMESTRE"/>
  </r>
  <r>
    <x v="29"/>
    <x v="3"/>
    <x v="1"/>
    <m/>
    <m/>
    <s v="Posibilidad de Volver a Contratar con PAYC"/>
    <x v="7"/>
    <n v="4"/>
    <s v="SIN FECHA COMO TAL, SE ASIGNA LA INTERMEDIA DEL SEGUNDO SEMESTRE"/>
  </r>
  <r>
    <x v="29"/>
    <x v="3"/>
    <x v="1"/>
    <m/>
    <m/>
    <s v="Principales fortalezas en el servicio que presta PAYC"/>
    <x v="8"/>
    <s v="-------"/>
    <s v="SIN FECHA COMO TAL, SE ASIGNA LA INTERMEDIA DEL SEGUNDO SEMESTRE"/>
  </r>
  <r>
    <x v="29"/>
    <x v="3"/>
    <x v="1"/>
    <m/>
    <m/>
    <s v="Principales debilidades en el servicio que presta PAYC"/>
    <x v="9"/>
    <s v="---------"/>
    <s v="SIN FECHA COMO TAL, SE ASIGNA LA INTERMEDIA DEL SEGUNDO SEMESTRE"/>
  </r>
  <r>
    <x v="30"/>
    <x v="3"/>
    <x v="1"/>
    <m/>
    <m/>
    <s v="a. Conocimiento específico de temas aplicables al proyecto"/>
    <x v="0"/>
    <n v="4"/>
    <s v="SIN FECHA COMO TAL, SE ASIGNA LA INTERMEDIA DEL SEGUNDO SEMESTRE"/>
  </r>
  <r>
    <x v="30"/>
    <x v="3"/>
    <x v="1"/>
    <m/>
    <m/>
    <s v="b. Idoneidad y Calidad del soporte"/>
    <x v="0"/>
    <n v="4"/>
    <s v="SIN FECHA COMO TAL, SE ASIGNA LA INTERMEDIA DEL SEGUNDO SEMESTRE"/>
  </r>
  <r>
    <x v="30"/>
    <x v="3"/>
    <x v="1"/>
    <m/>
    <m/>
    <s v="c. Cumplimiento de especificaciones técnicas de construcción"/>
    <x v="0"/>
    <n v="4"/>
    <s v="SIN FECHA COMO TAL, SE ASIGNA LA INTERMEDIA DEL SEGUNDO SEMESTRE"/>
  </r>
  <r>
    <x v="30"/>
    <x v="3"/>
    <x v="1"/>
    <m/>
    <m/>
    <s v="d. Confiabilidad de los conceptos aplicados"/>
    <x v="0"/>
    <n v="4"/>
    <s v="SIN FECHA COMO TAL, SE ASIGNA LA INTERMEDIA DEL SEGUNDO SEMESTRE"/>
  </r>
  <r>
    <x v="30"/>
    <x v="3"/>
    <x v="1"/>
    <m/>
    <m/>
    <s v="e. Oportunidad en entrega de información o requerimientos"/>
    <x v="0"/>
    <n v="4"/>
    <s v="SIN FECHA COMO TAL, SE ASIGNA LA INTERMEDIA DEL SEGUNDO SEMESTRE"/>
  </r>
  <r>
    <x v="30"/>
    <x v="3"/>
    <x v="1"/>
    <m/>
    <m/>
    <s v="a. Oportunidad de la gestión en obra"/>
    <x v="1"/>
    <n v="4"/>
    <s v="SIN FECHA COMO TAL, SE ASIGNA LA INTERMEDIA DEL SEGUNDO SEMESTRE"/>
  </r>
  <r>
    <x v="30"/>
    <x v="3"/>
    <x v="1"/>
    <m/>
    <m/>
    <s v="b. Manejo administrativo del proyecto"/>
    <x v="1"/>
    <n v="4"/>
    <s v="SIN FECHA COMO TAL, SE ASIGNA LA INTERMEDIA DEL SEGUNDO SEMESTRE"/>
  </r>
  <r>
    <x v="30"/>
    <x v="3"/>
    <x v="1"/>
    <m/>
    <m/>
    <s v="c. Información clara y veraz sobre la administración de proyecto"/>
    <x v="1"/>
    <n v="4"/>
    <s v="SIN FECHA COMO TAL, SE ASIGNA LA INTERMEDIA DEL SEGUNDO SEMESTRE"/>
  </r>
  <r>
    <x v="30"/>
    <x v="3"/>
    <x v="1"/>
    <m/>
    <m/>
    <s v="d. Cumplimientos con expectativas del cliente"/>
    <x v="1"/>
    <n v="4"/>
    <s v="SIN FECHA COMO TAL, SE ASIGNA LA INTERMEDIA DEL SEGUNDO SEMESTRE"/>
  </r>
  <r>
    <x v="30"/>
    <x v="3"/>
    <x v="1"/>
    <m/>
    <m/>
    <s v="e. Control de presupuesto"/>
    <x v="1"/>
    <n v="4"/>
    <s v="SIN FECHA COMO TAL, SE ASIGNA LA INTERMEDIA DEL SEGUNDO SEMESTRE"/>
  </r>
  <r>
    <x v="30"/>
    <x v="3"/>
    <x v="1"/>
    <m/>
    <m/>
    <s v="a. Apoyo y presencia en el proyecto"/>
    <x v="2"/>
    <n v="4"/>
    <s v="SIN FECHA COMO TAL, SE ASIGNA LA INTERMEDIA DEL SEGUNDO SEMESTRE"/>
  </r>
  <r>
    <x v="30"/>
    <x v="3"/>
    <x v="1"/>
    <m/>
    <m/>
    <s v="b. Conocimiento del proyecto"/>
    <x v="2"/>
    <n v="4"/>
    <s v="SIN FECHA COMO TAL, SE ASIGNA LA INTERMEDIA DEL SEGUNDO SEMESTRE"/>
  </r>
  <r>
    <x v="30"/>
    <x v="3"/>
    <x v="1"/>
    <m/>
    <m/>
    <s v="c. Planteamiento de soluciones y manejo de conflictos"/>
    <x v="2"/>
    <n v="4"/>
    <s v="SIN FECHA COMO TAL, SE ASIGNA LA INTERMEDIA DEL SEGUNDO SEMESTRE"/>
  </r>
  <r>
    <x v="30"/>
    <x v="3"/>
    <x v="1"/>
    <m/>
    <m/>
    <s v="d. Cumplimiento de compromisos"/>
    <x v="2"/>
    <n v="4"/>
    <s v="SIN FECHA COMO TAL, SE ASIGNA LA INTERMEDIA DEL SEGUNDO SEMESTRE"/>
  </r>
  <r>
    <x v="30"/>
    <x v="3"/>
    <x v="1"/>
    <m/>
    <m/>
    <s v="e. Manejo del cliente"/>
    <x v="2"/>
    <n v="4"/>
    <s v="SIN FECHA COMO TAL, SE ASIGNA LA INTERMEDIA DEL SEGUNDO SEMESTRE"/>
  </r>
  <r>
    <x v="30"/>
    <x v="3"/>
    <x v="1"/>
    <m/>
    <m/>
    <s v="a. Idoneidad del personal"/>
    <x v="3"/>
    <n v="4"/>
    <s v="SIN FECHA COMO TAL, SE ASIGNA LA INTERMEDIA DEL SEGUNDO SEMESTRE"/>
  </r>
  <r>
    <x v="30"/>
    <x v="3"/>
    <x v="1"/>
    <m/>
    <m/>
    <s v="b. Oportuna atención al cliente"/>
    <x v="3"/>
    <n v="4"/>
    <s v="SIN FECHA COMO TAL, SE ASIGNA LA INTERMEDIA DEL SEGUNDO SEMESTRE"/>
  </r>
  <r>
    <x v="30"/>
    <x v="3"/>
    <x v="1"/>
    <m/>
    <m/>
    <s v="c. Compromiso con el proyecto"/>
    <x v="3"/>
    <n v="4"/>
    <s v="SIN FECHA COMO TAL, SE ASIGNA LA INTERMEDIA DEL SEGUNDO SEMESTRE"/>
  </r>
  <r>
    <x v="30"/>
    <x v="3"/>
    <x v="1"/>
    <m/>
    <m/>
    <s v="d. Cumplimiento de compromisos"/>
    <x v="3"/>
    <n v="4"/>
    <s v="SIN FECHA COMO TAL, SE ASIGNA LA INTERMEDIA DEL SEGUNDO SEMESTRE"/>
  </r>
  <r>
    <x v="30"/>
    <x v="3"/>
    <x v="1"/>
    <m/>
    <m/>
    <s v="e. Proactividad en desarrollo de funciones"/>
    <x v="3"/>
    <n v="4"/>
    <s v="SIN FECHA COMO TAL, SE ASIGNA LA INTERMEDIA DEL SEGUNDO SEMESTRE"/>
  </r>
  <r>
    <x v="30"/>
    <x v="3"/>
    <x v="1"/>
    <m/>
    <m/>
    <s v="a. Calidad del Contenido"/>
    <x v="4"/>
    <n v="4"/>
    <s v="SIN FECHA COMO TAL, SE ASIGNA LA INTERMEDIA DEL SEGUNDO SEMESTRE"/>
  </r>
  <r>
    <x v="30"/>
    <x v="3"/>
    <x v="1"/>
    <m/>
    <m/>
    <s v="b. Claridad del Contenido"/>
    <x v="4"/>
    <n v="4"/>
    <s v="SIN FECHA COMO TAL, SE ASIGNA LA INTERMEDIA DEL SEGUNDO SEMESTRE"/>
  </r>
  <r>
    <x v="30"/>
    <x v="3"/>
    <x v="1"/>
    <m/>
    <m/>
    <s v="c. Oportunidad en la entrega"/>
    <x v="4"/>
    <n v="4"/>
    <s v="SIN FECHA COMO TAL, SE ASIGNA LA INTERMEDIA DEL SEGUNDO SEMESTRE"/>
  </r>
  <r>
    <x v="30"/>
    <x v="3"/>
    <x v="1"/>
    <m/>
    <m/>
    <s v="d. Precisión de la información"/>
    <x v="4"/>
    <n v="4"/>
    <s v="SIN FECHA COMO TAL, SE ASIGNA LA INTERMEDIA DEL SEGUNDO SEMESTRE"/>
  </r>
  <r>
    <x v="30"/>
    <x v="3"/>
    <x v="1"/>
    <m/>
    <m/>
    <s v="e. Diagramación"/>
    <x v="4"/>
    <n v="4"/>
    <s v="SIN FECHA COMO TAL, SE ASIGNA LA INTERMEDIA DEL SEGUNDO SEMESTRE"/>
  </r>
  <r>
    <x v="30"/>
    <x v="3"/>
    <x v="1"/>
    <m/>
    <m/>
    <s v="a. Cumplimiento"/>
    <x v="5"/>
    <n v="4"/>
    <s v="SIN FECHA COMO TAL, SE ASIGNA LA INTERMEDIA DEL SEGUNDO SEMESTRE"/>
  </r>
  <r>
    <x v="30"/>
    <x v="3"/>
    <x v="1"/>
    <m/>
    <m/>
    <s v="b. Satisface expectativas"/>
    <x v="5"/>
    <n v="4"/>
    <s v="SIN FECHA COMO TAL, SE ASIGNA LA INTERMEDIA DEL SEGUNDO SEMESTRE"/>
  </r>
  <r>
    <x v="30"/>
    <x v="3"/>
    <x v="1"/>
    <m/>
    <m/>
    <s v="c. Calidad de la Información suministrada"/>
    <x v="5"/>
    <n v="4"/>
    <s v="SIN FECHA COMO TAL, SE ASIGNA LA INTERMEDIA DEL SEGUNDO SEMESTRE"/>
  </r>
  <r>
    <x v="30"/>
    <x v="3"/>
    <x v="1"/>
    <m/>
    <m/>
    <s v="d. Disposición del personal de PAYC a las solicitudes del cliente"/>
    <x v="5"/>
    <n v="4"/>
    <s v="SIN FECHA COMO TAL, SE ASIGNA LA INTERMEDIA DEL SEGUNDO SEMESTRE"/>
  </r>
  <r>
    <x v="30"/>
    <x v="3"/>
    <x v="1"/>
    <m/>
    <m/>
    <s v="e. Coherencia entre lo solicitado y lo entregado"/>
    <x v="5"/>
    <n v="4"/>
    <s v="SIN FECHA COMO TAL, SE ASIGNA LA INTERMEDIA DEL SEGUNDO SEMESTRE"/>
  </r>
  <r>
    <x v="30"/>
    <x v="3"/>
    <x v="1"/>
    <m/>
    <m/>
    <s v="Grado de Satisfacción con el Servicio Prestado"/>
    <x v="6"/>
    <n v="4"/>
    <s v="SIN FECHA COMO TAL, SE ASIGNA LA INTERMEDIA DEL SEGUNDO SEMESTRE"/>
  </r>
  <r>
    <x v="30"/>
    <x v="3"/>
    <x v="1"/>
    <m/>
    <m/>
    <s v="Posibilidad de Volver a Contratar con PAYC"/>
    <x v="7"/>
    <n v="4"/>
    <s v="SIN FECHA COMO TAL, SE ASIGNA LA INTERMEDIA DEL SEGUNDO SEMESTRE"/>
  </r>
  <r>
    <x v="30"/>
    <x v="3"/>
    <x v="1"/>
    <m/>
    <m/>
    <s v="Principales fortalezas en el servicio que presta PAYC"/>
    <x v="8"/>
    <s v="-------"/>
    <s v="SIN FECHA COMO TAL, SE ASIGNA LA INTERMEDIA DEL SEGUNDO SEMESTRE"/>
  </r>
  <r>
    <x v="30"/>
    <x v="3"/>
    <x v="1"/>
    <m/>
    <m/>
    <s v="Principales debilidades en el servicio que presta PAYC"/>
    <x v="9"/>
    <s v="---------"/>
    <s v="SIN FECHA COMO TAL, SE ASIGNA LA INTERMEDIA DEL SEGUNDO SEMESTRE"/>
  </r>
  <r>
    <x v="31"/>
    <x v="4"/>
    <x v="1"/>
    <m/>
    <m/>
    <s v="a. Conocimiento específico de temas aplicables al proyecto"/>
    <x v="0"/>
    <n v="4"/>
    <m/>
  </r>
  <r>
    <x v="31"/>
    <x v="4"/>
    <x v="1"/>
    <m/>
    <m/>
    <s v="b. Idoneidad y Calidad del soporte"/>
    <x v="0"/>
    <n v="5"/>
    <m/>
  </r>
  <r>
    <x v="31"/>
    <x v="4"/>
    <x v="1"/>
    <m/>
    <m/>
    <s v="c. Cumplimiento de especificaciones técnicas de construcción"/>
    <x v="0"/>
    <n v="5"/>
    <m/>
  </r>
  <r>
    <x v="31"/>
    <x v="4"/>
    <x v="1"/>
    <m/>
    <m/>
    <s v="d. Confiabilidad de los conceptos aplicados"/>
    <x v="0"/>
    <n v="4"/>
    <m/>
  </r>
  <r>
    <x v="31"/>
    <x v="4"/>
    <x v="1"/>
    <m/>
    <m/>
    <s v="e. Oportunidad en entrega de información o requerimientos"/>
    <x v="0"/>
    <n v="4"/>
    <m/>
  </r>
  <r>
    <x v="31"/>
    <x v="4"/>
    <x v="1"/>
    <m/>
    <m/>
    <s v="a. Oportunidad de la gestión en obra"/>
    <x v="1"/>
    <n v="4"/>
    <m/>
  </r>
  <r>
    <x v="31"/>
    <x v="4"/>
    <x v="1"/>
    <m/>
    <m/>
    <s v="b. Manejo administrativo del proyecto"/>
    <x v="1"/>
    <n v="4"/>
    <m/>
  </r>
  <r>
    <x v="31"/>
    <x v="4"/>
    <x v="1"/>
    <m/>
    <m/>
    <s v="c. Información clara y veraz sobre la administración de proyecto"/>
    <x v="1"/>
    <n v="4"/>
    <m/>
  </r>
  <r>
    <x v="31"/>
    <x v="4"/>
    <x v="1"/>
    <m/>
    <m/>
    <s v="d. Cumplimientos con expectativas del cliente"/>
    <x v="1"/>
    <n v="4"/>
    <m/>
  </r>
  <r>
    <x v="31"/>
    <x v="4"/>
    <x v="1"/>
    <m/>
    <m/>
    <s v="e. Control de presupuesto"/>
    <x v="1"/>
    <n v="3"/>
    <m/>
  </r>
  <r>
    <x v="31"/>
    <x v="4"/>
    <x v="1"/>
    <m/>
    <m/>
    <s v="a. Apoyo y presencia en el proyecto"/>
    <x v="2"/>
    <n v="4"/>
    <m/>
  </r>
  <r>
    <x v="31"/>
    <x v="4"/>
    <x v="1"/>
    <m/>
    <m/>
    <s v="b. Conocimiento del proyecto"/>
    <x v="2"/>
    <n v="4"/>
    <m/>
  </r>
  <r>
    <x v="31"/>
    <x v="4"/>
    <x v="1"/>
    <m/>
    <m/>
    <s v="c. Planteamiento de soluciones y manejo de conflictos"/>
    <x v="2"/>
    <n v="5"/>
    <m/>
  </r>
  <r>
    <x v="31"/>
    <x v="4"/>
    <x v="1"/>
    <m/>
    <m/>
    <s v="d. Cumplimiento de compromisos"/>
    <x v="2"/>
    <n v="4"/>
    <m/>
  </r>
  <r>
    <x v="31"/>
    <x v="4"/>
    <x v="1"/>
    <m/>
    <m/>
    <s v="e. Manejo del cliente"/>
    <x v="2"/>
    <n v="5"/>
    <m/>
  </r>
  <r>
    <x v="31"/>
    <x v="4"/>
    <x v="1"/>
    <m/>
    <m/>
    <s v="a. Idoneidad del personal"/>
    <x v="3"/>
    <n v="3"/>
    <m/>
  </r>
  <r>
    <x v="31"/>
    <x v="4"/>
    <x v="1"/>
    <m/>
    <m/>
    <s v="b. Oportuna atención al cliente"/>
    <x v="3"/>
    <n v="4"/>
    <m/>
  </r>
  <r>
    <x v="31"/>
    <x v="4"/>
    <x v="1"/>
    <m/>
    <m/>
    <s v="c. Compromiso con el proyecto"/>
    <x v="3"/>
    <n v="4"/>
    <m/>
  </r>
  <r>
    <x v="31"/>
    <x v="4"/>
    <x v="1"/>
    <m/>
    <m/>
    <s v="d. Cumplimiento de compromisos"/>
    <x v="3"/>
    <n v="4"/>
    <m/>
  </r>
  <r>
    <x v="31"/>
    <x v="4"/>
    <x v="1"/>
    <m/>
    <m/>
    <s v="e. Proactividad en desarrollo de funciones"/>
    <x v="3"/>
    <n v="3"/>
    <m/>
  </r>
  <r>
    <x v="31"/>
    <x v="4"/>
    <x v="1"/>
    <m/>
    <m/>
    <s v="a. Calidad del Contenido"/>
    <x v="4"/>
    <n v="5"/>
    <m/>
  </r>
  <r>
    <x v="31"/>
    <x v="4"/>
    <x v="1"/>
    <m/>
    <m/>
    <s v="b. Claridad del Contenido"/>
    <x v="4"/>
    <n v="5"/>
    <m/>
  </r>
  <r>
    <x v="31"/>
    <x v="4"/>
    <x v="1"/>
    <m/>
    <m/>
    <s v="c. Oportunidad en la entrega"/>
    <x v="4"/>
    <n v="3"/>
    <m/>
  </r>
  <r>
    <x v="31"/>
    <x v="4"/>
    <x v="1"/>
    <m/>
    <m/>
    <s v="d. Precisión de la información"/>
    <x v="4"/>
    <n v="4"/>
    <m/>
  </r>
  <r>
    <x v="31"/>
    <x v="4"/>
    <x v="1"/>
    <m/>
    <m/>
    <s v="e. Diagramación"/>
    <x v="4"/>
    <n v="5"/>
    <m/>
  </r>
  <r>
    <x v="31"/>
    <x v="4"/>
    <x v="1"/>
    <m/>
    <m/>
    <s v="a. Cumplimiento"/>
    <x v="5"/>
    <n v="4"/>
    <m/>
  </r>
  <r>
    <x v="31"/>
    <x v="4"/>
    <x v="1"/>
    <m/>
    <m/>
    <s v="b. Satisface expectativas"/>
    <x v="5"/>
    <n v="5"/>
    <m/>
  </r>
  <r>
    <x v="31"/>
    <x v="4"/>
    <x v="1"/>
    <m/>
    <m/>
    <s v="c. Calidad de la Información suministrada"/>
    <x v="5"/>
    <n v="5"/>
    <m/>
  </r>
  <r>
    <x v="31"/>
    <x v="4"/>
    <x v="1"/>
    <m/>
    <m/>
    <s v="d. Disposición del personal de PAYC a las solicitudes del cliente"/>
    <x v="5"/>
    <n v="4"/>
    <m/>
  </r>
  <r>
    <x v="31"/>
    <x v="4"/>
    <x v="1"/>
    <m/>
    <m/>
    <s v="e. Coherencia entre lo solicitado y lo entregado"/>
    <x v="5"/>
    <n v="4"/>
    <m/>
  </r>
  <r>
    <x v="31"/>
    <x v="4"/>
    <x v="1"/>
    <m/>
    <m/>
    <s v="Grado de Satisfacción con el Servicio Prestado"/>
    <x v="6"/>
    <n v="4"/>
    <m/>
  </r>
  <r>
    <x v="31"/>
    <x v="4"/>
    <x v="1"/>
    <m/>
    <m/>
    <s v="Posibilidad de Volver a Contratar con PAYC"/>
    <x v="7"/>
    <n v="4"/>
    <m/>
  </r>
  <r>
    <x v="31"/>
    <x v="4"/>
    <x v="1"/>
    <m/>
    <m/>
    <s v="Principales fortalezas en el servicio que presta PAYC"/>
    <x v="8"/>
    <s v="a. Cuentan con la experiencia adecuada-b.  Reconocimiento a nivel nacional-c.  Procesos claramente definidos-d. Eficiente cumplimiento de los compromisos----"/>
    <m/>
  </r>
  <r>
    <x v="31"/>
    <x v="4"/>
    <x v="1"/>
    <m/>
    <m/>
    <s v="Principales debilidades en el servicio que presta PAYC"/>
    <x v="9"/>
    <s v="a. Aseguramiento de las proyecciones presupuestales-b.  Cruces entre mediciones y recibos de obra-c.  Falta flexibilidad en aspectos técnicos-------"/>
    <m/>
  </r>
  <r>
    <x v="32"/>
    <x v="4"/>
    <x v="1"/>
    <m/>
    <m/>
    <s v="a. Conocimiento específico de temas aplicables al proyecto"/>
    <x v="0"/>
    <n v="4"/>
    <m/>
  </r>
  <r>
    <x v="32"/>
    <x v="4"/>
    <x v="1"/>
    <m/>
    <m/>
    <s v="b. Idoneidad y Calidad del soporte"/>
    <x v="0"/>
    <n v="4"/>
    <m/>
  </r>
  <r>
    <x v="32"/>
    <x v="4"/>
    <x v="1"/>
    <m/>
    <m/>
    <s v="c. Cumplimiento de especificaciones técnicas de construcción"/>
    <x v="0"/>
    <n v="3"/>
    <m/>
  </r>
  <r>
    <x v="32"/>
    <x v="4"/>
    <x v="1"/>
    <m/>
    <m/>
    <s v="d. Confiabilidad de los conceptos aplicados"/>
    <x v="0"/>
    <n v="5"/>
    <m/>
  </r>
  <r>
    <x v="32"/>
    <x v="4"/>
    <x v="1"/>
    <m/>
    <m/>
    <s v="e. Oportunidad en entrega de información o requerimientos"/>
    <x v="0"/>
    <n v="5"/>
    <m/>
  </r>
  <r>
    <x v="32"/>
    <x v="4"/>
    <x v="1"/>
    <m/>
    <m/>
    <s v="a. Oportunidad de la gestión en obra"/>
    <x v="1"/>
    <m/>
    <m/>
  </r>
  <r>
    <x v="32"/>
    <x v="4"/>
    <x v="1"/>
    <m/>
    <m/>
    <s v="b. Manejo administrativo del proyecto"/>
    <x v="1"/>
    <n v="4"/>
    <m/>
  </r>
  <r>
    <x v="32"/>
    <x v="4"/>
    <x v="1"/>
    <m/>
    <m/>
    <s v="c. Información clara y veraz sobre la administración de proyecto"/>
    <x v="1"/>
    <n v="4"/>
    <m/>
  </r>
  <r>
    <x v="32"/>
    <x v="4"/>
    <x v="1"/>
    <m/>
    <m/>
    <s v="d. Cumplimientos con expectativas del cliente"/>
    <x v="1"/>
    <n v="4"/>
    <m/>
  </r>
  <r>
    <x v="32"/>
    <x v="4"/>
    <x v="1"/>
    <m/>
    <m/>
    <s v="e. Control de presupuesto"/>
    <x v="1"/>
    <n v="4"/>
    <m/>
  </r>
  <r>
    <x v="32"/>
    <x v="4"/>
    <x v="1"/>
    <m/>
    <m/>
    <s v="a. Apoyo y presencia en el proyecto"/>
    <x v="2"/>
    <n v="3"/>
    <m/>
  </r>
  <r>
    <x v="32"/>
    <x v="4"/>
    <x v="1"/>
    <m/>
    <m/>
    <s v="b. Conocimiento del proyecto"/>
    <x v="2"/>
    <n v="3"/>
    <m/>
  </r>
  <r>
    <x v="32"/>
    <x v="4"/>
    <x v="1"/>
    <m/>
    <m/>
    <s v="c. Planteamiento de soluciones y manejo de conflictos"/>
    <x v="2"/>
    <n v="4"/>
    <m/>
  </r>
  <r>
    <x v="32"/>
    <x v="4"/>
    <x v="1"/>
    <m/>
    <m/>
    <s v="d. Cumplimiento de compromisos"/>
    <x v="2"/>
    <n v="4"/>
    <m/>
  </r>
  <r>
    <x v="32"/>
    <x v="4"/>
    <x v="1"/>
    <m/>
    <m/>
    <s v="e. Manejo del cliente"/>
    <x v="2"/>
    <n v="4"/>
    <m/>
  </r>
  <r>
    <x v="32"/>
    <x v="4"/>
    <x v="1"/>
    <m/>
    <m/>
    <s v="a. Idoneidad del personal"/>
    <x v="3"/>
    <m/>
    <m/>
  </r>
  <r>
    <x v="32"/>
    <x v="4"/>
    <x v="1"/>
    <m/>
    <m/>
    <s v="b. Oportuna atención al cliente"/>
    <x v="3"/>
    <m/>
    <m/>
  </r>
  <r>
    <x v="32"/>
    <x v="4"/>
    <x v="1"/>
    <m/>
    <m/>
    <s v="c. Compromiso con el proyecto"/>
    <x v="3"/>
    <m/>
    <m/>
  </r>
  <r>
    <x v="32"/>
    <x v="4"/>
    <x v="1"/>
    <m/>
    <m/>
    <s v="d. Cumplimiento de compromisos"/>
    <x v="3"/>
    <m/>
    <m/>
  </r>
  <r>
    <x v="32"/>
    <x v="4"/>
    <x v="1"/>
    <m/>
    <m/>
    <s v="e. Proactividad en desarrollo de funciones"/>
    <x v="3"/>
    <m/>
    <m/>
  </r>
  <r>
    <x v="32"/>
    <x v="4"/>
    <x v="1"/>
    <m/>
    <m/>
    <s v="a. Calidad del Contenido"/>
    <x v="4"/>
    <n v="3"/>
    <m/>
  </r>
  <r>
    <x v="32"/>
    <x v="4"/>
    <x v="1"/>
    <m/>
    <m/>
    <s v="b. Claridad del Contenido"/>
    <x v="4"/>
    <n v="2"/>
    <m/>
  </r>
  <r>
    <x v="32"/>
    <x v="4"/>
    <x v="1"/>
    <m/>
    <m/>
    <s v="c. Oportunidad en la entrega"/>
    <x v="4"/>
    <n v="4"/>
    <m/>
  </r>
  <r>
    <x v="32"/>
    <x v="4"/>
    <x v="1"/>
    <m/>
    <m/>
    <s v="d. Precisión de la información"/>
    <x v="4"/>
    <n v="3"/>
    <m/>
  </r>
  <r>
    <x v="32"/>
    <x v="4"/>
    <x v="1"/>
    <m/>
    <m/>
    <s v="e. Diagramación"/>
    <x v="4"/>
    <n v="3"/>
    <m/>
  </r>
  <r>
    <x v="32"/>
    <x v="4"/>
    <x v="1"/>
    <m/>
    <m/>
    <s v="a. Cumplimiento"/>
    <x v="5"/>
    <n v="4"/>
    <m/>
  </r>
  <r>
    <x v="32"/>
    <x v="4"/>
    <x v="1"/>
    <m/>
    <m/>
    <s v="b. Satisface expectativas"/>
    <x v="5"/>
    <n v="4"/>
    <m/>
  </r>
  <r>
    <x v="32"/>
    <x v="4"/>
    <x v="1"/>
    <m/>
    <m/>
    <s v="c. Calidad de la Información suministrada"/>
    <x v="5"/>
    <n v="3"/>
    <m/>
  </r>
  <r>
    <x v="32"/>
    <x v="4"/>
    <x v="1"/>
    <m/>
    <m/>
    <s v="d. Disposición del personal de PAYC a las solicitudes del cliente"/>
    <x v="5"/>
    <n v="5"/>
    <m/>
  </r>
  <r>
    <x v="32"/>
    <x v="4"/>
    <x v="1"/>
    <m/>
    <m/>
    <s v="e. Coherencia entre lo solicitado y lo entregado"/>
    <x v="5"/>
    <n v="5"/>
    <m/>
  </r>
  <r>
    <x v="32"/>
    <x v="4"/>
    <x v="1"/>
    <m/>
    <m/>
    <s v="Grado de Satisfacción con el Servicio Prestado"/>
    <x v="6"/>
    <n v="4"/>
    <m/>
  </r>
  <r>
    <x v="32"/>
    <x v="4"/>
    <x v="1"/>
    <m/>
    <m/>
    <s v="Posibilidad de Volver a Contratar con PAYC"/>
    <x v="7"/>
    <n v="4"/>
    <m/>
  </r>
  <r>
    <x v="32"/>
    <x v="4"/>
    <x v="1"/>
    <m/>
    <m/>
    <s v="Principales fortalezas en el servicio que presta PAYC"/>
    <x v="8"/>
    <s v="Soporte de la información estadística de la oficina central-------"/>
    <m/>
  </r>
  <r>
    <x v="32"/>
    <x v="4"/>
    <x v="1"/>
    <m/>
    <m/>
    <s v="Principales debilidades en el servicio que presta PAYC"/>
    <x v="9"/>
    <s v="Tiempos largos para entrega de presupuestos---------"/>
    <m/>
  </r>
  <r>
    <x v="33"/>
    <x v="4"/>
    <x v="1"/>
    <m/>
    <m/>
    <s v="a. Conocimiento específico de temas aplicables al proyecto"/>
    <x v="0"/>
    <n v="4"/>
    <m/>
  </r>
  <r>
    <x v="33"/>
    <x v="4"/>
    <x v="1"/>
    <m/>
    <m/>
    <s v="b. Idoneidad y Calidad del soporte"/>
    <x v="0"/>
    <n v="4"/>
    <m/>
  </r>
  <r>
    <x v="33"/>
    <x v="4"/>
    <x v="1"/>
    <m/>
    <m/>
    <s v="c. Cumplimiento de especificaciones técnicas de construcción"/>
    <x v="0"/>
    <n v="4"/>
    <m/>
  </r>
  <r>
    <x v="33"/>
    <x v="4"/>
    <x v="1"/>
    <m/>
    <m/>
    <s v="d. Confiabilidad de los conceptos aplicados"/>
    <x v="0"/>
    <n v="4"/>
    <m/>
  </r>
  <r>
    <x v="33"/>
    <x v="4"/>
    <x v="1"/>
    <m/>
    <m/>
    <s v="e. Oportunidad en entrega de información o requerimientos"/>
    <x v="0"/>
    <n v="4"/>
    <m/>
  </r>
  <r>
    <x v="33"/>
    <x v="4"/>
    <x v="1"/>
    <m/>
    <m/>
    <s v="a. Oportunidad de la gestión en obra"/>
    <x v="1"/>
    <n v="4"/>
    <m/>
  </r>
  <r>
    <x v="33"/>
    <x v="4"/>
    <x v="1"/>
    <m/>
    <m/>
    <s v="b. Manejo administrativo del proyecto"/>
    <x v="1"/>
    <n v="4"/>
    <m/>
  </r>
  <r>
    <x v="33"/>
    <x v="4"/>
    <x v="1"/>
    <m/>
    <m/>
    <s v="c. Información clara y veraz sobre la administración de proyecto"/>
    <x v="1"/>
    <n v="4"/>
    <m/>
  </r>
  <r>
    <x v="33"/>
    <x v="4"/>
    <x v="1"/>
    <m/>
    <m/>
    <s v="d. Cumplimientos con expectativas del cliente"/>
    <x v="1"/>
    <n v="4"/>
    <m/>
  </r>
  <r>
    <x v="33"/>
    <x v="4"/>
    <x v="1"/>
    <m/>
    <m/>
    <s v="e. Control de presupuesto"/>
    <x v="1"/>
    <n v="4"/>
    <m/>
  </r>
  <r>
    <x v="33"/>
    <x v="4"/>
    <x v="1"/>
    <m/>
    <m/>
    <s v="a. Apoyo y presencia en el proyecto"/>
    <x v="2"/>
    <n v="4"/>
    <m/>
  </r>
  <r>
    <x v="33"/>
    <x v="4"/>
    <x v="1"/>
    <m/>
    <m/>
    <s v="b. Conocimiento del proyecto"/>
    <x v="2"/>
    <n v="4"/>
    <m/>
  </r>
  <r>
    <x v="33"/>
    <x v="4"/>
    <x v="1"/>
    <m/>
    <m/>
    <s v="c. Planteamiento de soluciones y manejo de conflictos"/>
    <x v="2"/>
    <n v="4"/>
    <m/>
  </r>
  <r>
    <x v="33"/>
    <x v="4"/>
    <x v="1"/>
    <m/>
    <m/>
    <s v="d. Cumplimiento de compromisos"/>
    <x v="2"/>
    <n v="4"/>
    <m/>
  </r>
  <r>
    <x v="33"/>
    <x v="4"/>
    <x v="1"/>
    <m/>
    <m/>
    <s v="e. Manejo del cliente"/>
    <x v="2"/>
    <n v="4"/>
    <m/>
  </r>
  <r>
    <x v="33"/>
    <x v="4"/>
    <x v="1"/>
    <m/>
    <m/>
    <s v="a. Idoneidad del personal"/>
    <x v="3"/>
    <n v="4"/>
    <m/>
  </r>
  <r>
    <x v="33"/>
    <x v="4"/>
    <x v="1"/>
    <m/>
    <m/>
    <s v="b. Oportuna atención al cliente"/>
    <x v="3"/>
    <n v="4"/>
    <m/>
  </r>
  <r>
    <x v="33"/>
    <x v="4"/>
    <x v="1"/>
    <m/>
    <m/>
    <s v="c. Compromiso con el proyecto"/>
    <x v="3"/>
    <n v="4"/>
    <m/>
  </r>
  <r>
    <x v="33"/>
    <x v="4"/>
    <x v="1"/>
    <m/>
    <m/>
    <s v="d. Cumplimiento de compromisos"/>
    <x v="3"/>
    <n v="4"/>
    <m/>
  </r>
  <r>
    <x v="33"/>
    <x v="4"/>
    <x v="1"/>
    <m/>
    <m/>
    <s v="e. Proactividad en desarrollo de funciones"/>
    <x v="3"/>
    <n v="4"/>
    <m/>
  </r>
  <r>
    <x v="33"/>
    <x v="4"/>
    <x v="1"/>
    <m/>
    <m/>
    <s v="a. Calidad del Contenido"/>
    <x v="4"/>
    <n v="4"/>
    <m/>
  </r>
  <r>
    <x v="33"/>
    <x v="4"/>
    <x v="1"/>
    <m/>
    <m/>
    <s v="b. Claridad del Contenido"/>
    <x v="4"/>
    <n v="4"/>
    <m/>
  </r>
  <r>
    <x v="33"/>
    <x v="4"/>
    <x v="1"/>
    <m/>
    <m/>
    <s v="c. Oportunidad en la entrega"/>
    <x v="4"/>
    <n v="4"/>
    <m/>
  </r>
  <r>
    <x v="33"/>
    <x v="4"/>
    <x v="1"/>
    <m/>
    <m/>
    <s v="d. Precisión de la información"/>
    <x v="4"/>
    <n v="4"/>
    <m/>
  </r>
  <r>
    <x v="33"/>
    <x v="4"/>
    <x v="1"/>
    <m/>
    <m/>
    <s v="e. Diagramación"/>
    <x v="4"/>
    <n v="4"/>
    <m/>
  </r>
  <r>
    <x v="33"/>
    <x v="4"/>
    <x v="1"/>
    <m/>
    <m/>
    <s v="a. Cumplimiento"/>
    <x v="5"/>
    <n v="4"/>
    <m/>
  </r>
  <r>
    <x v="33"/>
    <x v="4"/>
    <x v="1"/>
    <m/>
    <m/>
    <s v="b. Satisface expectativas"/>
    <x v="5"/>
    <n v="4"/>
    <m/>
  </r>
  <r>
    <x v="33"/>
    <x v="4"/>
    <x v="1"/>
    <m/>
    <m/>
    <s v="c. Calidad de la Información suministrada"/>
    <x v="5"/>
    <n v="4"/>
    <m/>
  </r>
  <r>
    <x v="33"/>
    <x v="4"/>
    <x v="1"/>
    <m/>
    <m/>
    <s v="d. Disposición del personal de PAYC a las solicitudes del cliente"/>
    <x v="5"/>
    <n v="4"/>
    <m/>
  </r>
  <r>
    <x v="33"/>
    <x v="4"/>
    <x v="1"/>
    <m/>
    <m/>
    <s v="e. Coherencia entre lo solicitado y lo entregado"/>
    <x v="5"/>
    <n v="4"/>
    <m/>
  </r>
  <r>
    <x v="33"/>
    <x v="4"/>
    <x v="1"/>
    <m/>
    <m/>
    <s v="Grado de Satisfacción con el Servicio Prestado"/>
    <x v="6"/>
    <n v="4"/>
    <m/>
  </r>
  <r>
    <x v="33"/>
    <x v="4"/>
    <x v="1"/>
    <m/>
    <m/>
    <s v="Posibilidad de Volver a Contratar con PAYC"/>
    <x v="7"/>
    <n v="4"/>
    <m/>
  </r>
  <r>
    <x v="33"/>
    <x v="4"/>
    <x v="1"/>
    <m/>
    <m/>
    <s v="Principales fortalezas en el servicio que presta PAYC"/>
    <x v="8"/>
    <s v="control especificaciones-control presupuesto-control programación-control administrativo-cumplimiento con la información---"/>
    <m/>
  </r>
  <r>
    <x v="33"/>
    <x v="4"/>
    <x v="1"/>
    <m/>
    <m/>
    <s v="Principales debilidades en el servicio que presta PAYC"/>
    <x v="9"/>
    <s v="Falta de definición al cambio de especificaciones---------"/>
    <m/>
  </r>
  <r>
    <x v="34"/>
    <x v="4"/>
    <x v="1"/>
    <m/>
    <m/>
    <s v="a. Conocimiento específico de temas aplicables al proyecto"/>
    <x v="0"/>
    <n v="5"/>
    <m/>
  </r>
  <r>
    <x v="34"/>
    <x v="4"/>
    <x v="1"/>
    <m/>
    <m/>
    <s v="b. Idoneidad y Calidad del soporte"/>
    <x v="0"/>
    <n v="4"/>
    <m/>
  </r>
  <r>
    <x v="34"/>
    <x v="4"/>
    <x v="1"/>
    <m/>
    <m/>
    <s v="c. Cumplimiento de especificaciones técnicas de construcción"/>
    <x v="0"/>
    <n v="5"/>
    <m/>
  </r>
  <r>
    <x v="34"/>
    <x v="4"/>
    <x v="1"/>
    <m/>
    <m/>
    <s v="d. Confiabilidad de los conceptos aplicados"/>
    <x v="0"/>
    <n v="5"/>
    <m/>
  </r>
  <r>
    <x v="34"/>
    <x v="4"/>
    <x v="1"/>
    <m/>
    <m/>
    <s v="e. Oportunidad en entrega de información o requerimientos"/>
    <x v="0"/>
    <n v="5"/>
    <m/>
  </r>
  <r>
    <x v="34"/>
    <x v="4"/>
    <x v="1"/>
    <m/>
    <m/>
    <s v="a. Oportunidad de la gestión en obra"/>
    <x v="1"/>
    <n v="4"/>
    <m/>
  </r>
  <r>
    <x v="34"/>
    <x v="4"/>
    <x v="1"/>
    <m/>
    <m/>
    <s v="b. Manejo administrativo del proyecto"/>
    <x v="1"/>
    <n v="5"/>
    <m/>
  </r>
  <r>
    <x v="34"/>
    <x v="4"/>
    <x v="1"/>
    <m/>
    <m/>
    <s v="c. Información clara y veraz sobre la administración de proyecto"/>
    <x v="1"/>
    <n v="5"/>
    <m/>
  </r>
  <r>
    <x v="34"/>
    <x v="4"/>
    <x v="1"/>
    <m/>
    <m/>
    <s v="d. Cumplimientos con expectativas del cliente"/>
    <x v="1"/>
    <n v="4"/>
    <m/>
  </r>
  <r>
    <x v="34"/>
    <x v="4"/>
    <x v="1"/>
    <m/>
    <m/>
    <s v="e. Control de presupuesto"/>
    <x v="1"/>
    <n v="3"/>
    <m/>
  </r>
  <r>
    <x v="34"/>
    <x v="4"/>
    <x v="1"/>
    <m/>
    <m/>
    <s v="a. Apoyo y presencia en el proyecto"/>
    <x v="2"/>
    <n v="4"/>
    <m/>
  </r>
  <r>
    <x v="34"/>
    <x v="4"/>
    <x v="1"/>
    <m/>
    <m/>
    <s v="b. Conocimiento del proyecto"/>
    <x v="2"/>
    <n v="5"/>
    <m/>
  </r>
  <r>
    <x v="34"/>
    <x v="4"/>
    <x v="1"/>
    <m/>
    <m/>
    <s v="c. Planteamiento de soluciones y manejo de conflictos"/>
    <x v="2"/>
    <n v="5"/>
    <m/>
  </r>
  <r>
    <x v="34"/>
    <x v="4"/>
    <x v="1"/>
    <m/>
    <m/>
    <s v="d. Cumplimiento de compromisos"/>
    <x v="2"/>
    <n v="5"/>
    <m/>
  </r>
  <r>
    <x v="34"/>
    <x v="4"/>
    <x v="1"/>
    <m/>
    <m/>
    <s v="e. Manejo del cliente"/>
    <x v="2"/>
    <n v="5"/>
    <m/>
  </r>
  <r>
    <x v="34"/>
    <x v="4"/>
    <x v="1"/>
    <m/>
    <m/>
    <s v="a. Idoneidad del personal"/>
    <x v="3"/>
    <n v="5"/>
    <m/>
  </r>
  <r>
    <x v="34"/>
    <x v="4"/>
    <x v="1"/>
    <m/>
    <m/>
    <s v="b. Oportuna atención al cliente"/>
    <x v="3"/>
    <n v="5"/>
    <m/>
  </r>
  <r>
    <x v="34"/>
    <x v="4"/>
    <x v="1"/>
    <m/>
    <m/>
    <s v="c. Compromiso con el proyecto"/>
    <x v="3"/>
    <n v="5"/>
    <m/>
  </r>
  <r>
    <x v="34"/>
    <x v="4"/>
    <x v="1"/>
    <m/>
    <m/>
    <s v="d. Cumplimiento de compromisos"/>
    <x v="3"/>
    <n v="5"/>
    <m/>
  </r>
  <r>
    <x v="34"/>
    <x v="4"/>
    <x v="1"/>
    <m/>
    <m/>
    <s v="e. Proactividad en desarrollo de funciones"/>
    <x v="3"/>
    <n v="5"/>
    <m/>
  </r>
  <r>
    <x v="34"/>
    <x v="4"/>
    <x v="1"/>
    <m/>
    <m/>
    <s v="a. Calidad del Contenido"/>
    <x v="4"/>
    <n v="4"/>
    <m/>
  </r>
  <r>
    <x v="34"/>
    <x v="4"/>
    <x v="1"/>
    <m/>
    <m/>
    <s v="b. Claridad del Contenido"/>
    <x v="4"/>
    <n v="5"/>
    <m/>
  </r>
  <r>
    <x v="34"/>
    <x v="4"/>
    <x v="1"/>
    <m/>
    <m/>
    <s v="c. Oportunidad en la entrega"/>
    <x v="4"/>
    <n v="5"/>
    <m/>
  </r>
  <r>
    <x v="34"/>
    <x v="4"/>
    <x v="1"/>
    <m/>
    <m/>
    <s v="d. Precisión de la información"/>
    <x v="4"/>
    <n v="4"/>
    <m/>
  </r>
  <r>
    <x v="34"/>
    <x v="4"/>
    <x v="1"/>
    <m/>
    <m/>
    <s v="e. Diagramación"/>
    <x v="4"/>
    <n v="5"/>
    <m/>
  </r>
  <r>
    <x v="34"/>
    <x v="4"/>
    <x v="1"/>
    <m/>
    <m/>
    <s v="a. Cumplimiento"/>
    <x v="5"/>
    <n v="5"/>
    <m/>
  </r>
  <r>
    <x v="34"/>
    <x v="4"/>
    <x v="1"/>
    <m/>
    <m/>
    <s v="b. Satisface expectativas"/>
    <x v="5"/>
    <n v="4"/>
    <m/>
  </r>
  <r>
    <x v="34"/>
    <x v="4"/>
    <x v="1"/>
    <m/>
    <m/>
    <s v="c. Calidad de la Información suministrada"/>
    <x v="5"/>
    <n v="5"/>
    <m/>
  </r>
  <r>
    <x v="34"/>
    <x v="4"/>
    <x v="1"/>
    <m/>
    <m/>
    <s v="d. Disposición del personal de PAYC a las solicitudes del cliente"/>
    <x v="5"/>
    <n v="5"/>
    <m/>
  </r>
  <r>
    <x v="34"/>
    <x v="4"/>
    <x v="1"/>
    <m/>
    <m/>
    <s v="e. Coherencia entre lo solicitado y lo entregado"/>
    <x v="5"/>
    <n v="5"/>
    <m/>
  </r>
  <r>
    <x v="34"/>
    <x v="4"/>
    <x v="1"/>
    <m/>
    <m/>
    <s v="Grado de Satisfacción con el Servicio Prestado"/>
    <x v="6"/>
    <m/>
    <m/>
  </r>
  <r>
    <x v="34"/>
    <x v="4"/>
    <x v="1"/>
    <m/>
    <m/>
    <s v="Posibilidad de Volver a Contratar con PAYC"/>
    <x v="7"/>
    <m/>
    <m/>
  </r>
  <r>
    <x v="34"/>
    <x v="4"/>
    <x v="1"/>
    <m/>
    <m/>
    <s v="Principales fortalezas en el servicio que presta PAYC"/>
    <x v="8"/>
    <s v="Experiencia-Conocimiento-Personal Comprometido-Excelente manejo del cliente-Organizados---"/>
    <m/>
  </r>
  <r>
    <x v="34"/>
    <x v="4"/>
    <x v="1"/>
    <m/>
    <m/>
    <s v="Principales debilidades en el servicio que presta PAYC"/>
    <x v="9"/>
    <s v="Estimación del presupuesto---------"/>
    <m/>
  </r>
  <r>
    <x v="35"/>
    <x v="4"/>
    <x v="1"/>
    <m/>
    <m/>
    <s v="a. Conocimiento específico de temas aplicables al proyecto"/>
    <x v="0"/>
    <n v="4"/>
    <m/>
  </r>
  <r>
    <x v="35"/>
    <x v="4"/>
    <x v="1"/>
    <m/>
    <m/>
    <s v="b. Idoneidad y Calidad del soporte"/>
    <x v="0"/>
    <n v="4"/>
    <m/>
  </r>
  <r>
    <x v="35"/>
    <x v="4"/>
    <x v="1"/>
    <m/>
    <m/>
    <s v="c. Cumplimiento de especificaciones técnicas de construcción"/>
    <x v="0"/>
    <n v="4"/>
    <m/>
  </r>
  <r>
    <x v="35"/>
    <x v="4"/>
    <x v="1"/>
    <m/>
    <m/>
    <s v="d. Confiabilidad de los conceptos aplicados"/>
    <x v="0"/>
    <n v="4"/>
    <m/>
  </r>
  <r>
    <x v="35"/>
    <x v="4"/>
    <x v="1"/>
    <m/>
    <m/>
    <s v="e. Oportunidad en entrega de información o requerimientos"/>
    <x v="0"/>
    <n v="4"/>
    <m/>
  </r>
  <r>
    <x v="35"/>
    <x v="4"/>
    <x v="1"/>
    <m/>
    <m/>
    <s v="a. Oportunidad de la gestión en obra"/>
    <x v="1"/>
    <n v="4"/>
    <m/>
  </r>
  <r>
    <x v="35"/>
    <x v="4"/>
    <x v="1"/>
    <m/>
    <m/>
    <s v="b. Manejo administrativo del proyecto"/>
    <x v="1"/>
    <n v="4"/>
    <m/>
  </r>
  <r>
    <x v="35"/>
    <x v="4"/>
    <x v="1"/>
    <m/>
    <m/>
    <s v="c. Información clara y veraz sobre la administración de proyecto"/>
    <x v="1"/>
    <n v="4"/>
    <m/>
  </r>
  <r>
    <x v="35"/>
    <x v="4"/>
    <x v="1"/>
    <m/>
    <m/>
    <s v="d. Cumplimientos con expectativas del cliente"/>
    <x v="1"/>
    <n v="4"/>
    <m/>
  </r>
  <r>
    <x v="35"/>
    <x v="4"/>
    <x v="1"/>
    <m/>
    <m/>
    <s v="e. Control de presupuesto"/>
    <x v="1"/>
    <n v="4"/>
    <m/>
  </r>
  <r>
    <x v="35"/>
    <x v="4"/>
    <x v="1"/>
    <m/>
    <m/>
    <s v="a. Apoyo y presencia en el proyecto"/>
    <x v="2"/>
    <n v="4"/>
    <m/>
  </r>
  <r>
    <x v="35"/>
    <x v="4"/>
    <x v="1"/>
    <m/>
    <m/>
    <s v="b. Conocimiento del proyecto"/>
    <x v="2"/>
    <n v="4"/>
    <m/>
  </r>
  <r>
    <x v="35"/>
    <x v="4"/>
    <x v="1"/>
    <m/>
    <m/>
    <s v="c. Planteamiento de soluciones y manejo de conflictos"/>
    <x v="2"/>
    <n v="4"/>
    <m/>
  </r>
  <r>
    <x v="35"/>
    <x v="4"/>
    <x v="1"/>
    <m/>
    <m/>
    <s v="d. Cumplimiento de compromisos"/>
    <x v="2"/>
    <n v="4"/>
    <m/>
  </r>
  <r>
    <x v="35"/>
    <x v="4"/>
    <x v="1"/>
    <m/>
    <m/>
    <s v="e. Manejo del cliente"/>
    <x v="2"/>
    <n v="4"/>
    <m/>
  </r>
  <r>
    <x v="35"/>
    <x v="4"/>
    <x v="1"/>
    <m/>
    <m/>
    <s v="a. Idoneidad del personal"/>
    <x v="3"/>
    <n v="4"/>
    <m/>
  </r>
  <r>
    <x v="35"/>
    <x v="4"/>
    <x v="1"/>
    <m/>
    <m/>
    <s v="b. Oportuna atención al cliente"/>
    <x v="3"/>
    <n v="4"/>
    <m/>
  </r>
  <r>
    <x v="35"/>
    <x v="4"/>
    <x v="1"/>
    <m/>
    <m/>
    <s v="c. Compromiso con el proyecto"/>
    <x v="3"/>
    <n v="4"/>
    <m/>
  </r>
  <r>
    <x v="35"/>
    <x v="4"/>
    <x v="1"/>
    <m/>
    <m/>
    <s v="d. Cumplimiento de compromisos"/>
    <x v="3"/>
    <n v="4"/>
    <m/>
  </r>
  <r>
    <x v="35"/>
    <x v="4"/>
    <x v="1"/>
    <m/>
    <m/>
    <s v="e. Proactividad en desarrollo de funciones"/>
    <x v="3"/>
    <n v="4"/>
    <m/>
  </r>
  <r>
    <x v="35"/>
    <x v="4"/>
    <x v="1"/>
    <m/>
    <m/>
    <s v="a. Calidad del Contenido"/>
    <x v="4"/>
    <n v="4"/>
    <m/>
  </r>
  <r>
    <x v="35"/>
    <x v="4"/>
    <x v="1"/>
    <m/>
    <m/>
    <s v="b. Claridad del Contenido"/>
    <x v="4"/>
    <n v="4"/>
    <m/>
  </r>
  <r>
    <x v="35"/>
    <x v="4"/>
    <x v="1"/>
    <m/>
    <m/>
    <s v="c. Oportunidad en la entrega"/>
    <x v="4"/>
    <n v="4"/>
    <m/>
  </r>
  <r>
    <x v="35"/>
    <x v="4"/>
    <x v="1"/>
    <m/>
    <m/>
    <s v="d. Precisión de la información"/>
    <x v="4"/>
    <n v="4"/>
    <m/>
  </r>
  <r>
    <x v="35"/>
    <x v="4"/>
    <x v="1"/>
    <m/>
    <m/>
    <s v="e. Diagramación"/>
    <x v="4"/>
    <n v="4"/>
    <m/>
  </r>
  <r>
    <x v="35"/>
    <x v="4"/>
    <x v="1"/>
    <m/>
    <m/>
    <s v="a. Cumplimiento"/>
    <x v="5"/>
    <n v="4"/>
    <m/>
  </r>
  <r>
    <x v="35"/>
    <x v="4"/>
    <x v="1"/>
    <m/>
    <m/>
    <s v="b. Satisface expectativas"/>
    <x v="5"/>
    <n v="4"/>
    <m/>
  </r>
  <r>
    <x v="35"/>
    <x v="4"/>
    <x v="1"/>
    <m/>
    <m/>
    <s v="c. Calidad de la Información suministrada"/>
    <x v="5"/>
    <n v="4"/>
    <m/>
  </r>
  <r>
    <x v="35"/>
    <x v="4"/>
    <x v="1"/>
    <m/>
    <m/>
    <s v="d. Disposición del personal de PAYC a las solicitudes del cliente"/>
    <x v="5"/>
    <n v="4"/>
    <m/>
  </r>
  <r>
    <x v="35"/>
    <x v="4"/>
    <x v="1"/>
    <m/>
    <m/>
    <s v="e. Coherencia entre lo solicitado y lo entregado"/>
    <x v="5"/>
    <n v="4"/>
    <m/>
  </r>
  <r>
    <x v="35"/>
    <x v="4"/>
    <x v="1"/>
    <m/>
    <m/>
    <s v="Grado de Satisfacción con el Servicio Prestado"/>
    <x v="6"/>
    <n v="4"/>
    <m/>
  </r>
  <r>
    <x v="35"/>
    <x v="4"/>
    <x v="1"/>
    <m/>
    <m/>
    <s v="Posibilidad de Volver a Contratar con PAYC"/>
    <x v="7"/>
    <n v="4"/>
    <m/>
  </r>
  <r>
    <x v="35"/>
    <x v="4"/>
    <x v="1"/>
    <m/>
    <m/>
    <s v="Principales fortalezas en el servicio que presta PAYC"/>
    <x v="8"/>
    <s v="-------"/>
    <m/>
  </r>
  <r>
    <x v="35"/>
    <x v="4"/>
    <x v="1"/>
    <m/>
    <m/>
    <s v="Principales debilidades en el servicio que presta PAYC"/>
    <x v="9"/>
    <s v="---------"/>
    <m/>
  </r>
  <r>
    <x v="36"/>
    <x v="3"/>
    <x v="1"/>
    <m/>
    <m/>
    <s v="a. Conocimiento específico de temas aplicables al proyecto"/>
    <x v="0"/>
    <n v="4"/>
    <s v="SIN FECHA COMO TAL, SE ASIGNA LA INTERMEDIA DEL SEGUNDO SEMESTRE"/>
  </r>
  <r>
    <x v="36"/>
    <x v="3"/>
    <x v="1"/>
    <m/>
    <m/>
    <s v="b. Idoneidad y Calidad del soporte"/>
    <x v="0"/>
    <n v="4"/>
    <s v="SIN FECHA COMO TAL, SE ASIGNA LA INTERMEDIA DEL SEGUNDO SEMESTRE"/>
  </r>
  <r>
    <x v="36"/>
    <x v="3"/>
    <x v="1"/>
    <m/>
    <m/>
    <s v="c. Cumplimiento de especificaciones técnicas de construcción"/>
    <x v="0"/>
    <n v="4"/>
    <s v="SIN FECHA COMO TAL, SE ASIGNA LA INTERMEDIA DEL SEGUNDO SEMESTRE"/>
  </r>
  <r>
    <x v="36"/>
    <x v="3"/>
    <x v="1"/>
    <m/>
    <m/>
    <s v="d. Confiabilidad de los conceptos aplicados"/>
    <x v="0"/>
    <n v="4"/>
    <s v="SIN FECHA COMO TAL, SE ASIGNA LA INTERMEDIA DEL SEGUNDO SEMESTRE"/>
  </r>
  <r>
    <x v="36"/>
    <x v="3"/>
    <x v="1"/>
    <m/>
    <m/>
    <s v="e. Oportunidad en entrega de información o requerimientos"/>
    <x v="0"/>
    <n v="4"/>
    <s v="SIN FECHA COMO TAL, SE ASIGNA LA INTERMEDIA DEL SEGUNDO SEMESTRE"/>
  </r>
  <r>
    <x v="36"/>
    <x v="3"/>
    <x v="1"/>
    <m/>
    <m/>
    <s v="a. Oportunidad de la gestión en obra"/>
    <x v="1"/>
    <n v="4"/>
    <s v="SIN FECHA COMO TAL, SE ASIGNA LA INTERMEDIA DEL SEGUNDO SEMESTRE"/>
  </r>
  <r>
    <x v="36"/>
    <x v="3"/>
    <x v="1"/>
    <m/>
    <m/>
    <s v="b. Manejo administrativo del proyecto"/>
    <x v="1"/>
    <n v="4"/>
    <s v="SIN FECHA COMO TAL, SE ASIGNA LA INTERMEDIA DEL SEGUNDO SEMESTRE"/>
  </r>
  <r>
    <x v="36"/>
    <x v="3"/>
    <x v="1"/>
    <m/>
    <m/>
    <s v="c. Información clara y veraz sobre la administración de proyecto"/>
    <x v="1"/>
    <n v="4"/>
    <s v="SIN FECHA COMO TAL, SE ASIGNA LA INTERMEDIA DEL SEGUNDO SEMESTRE"/>
  </r>
  <r>
    <x v="36"/>
    <x v="3"/>
    <x v="1"/>
    <m/>
    <m/>
    <s v="d. Cumplimientos con expectativas del cliente"/>
    <x v="1"/>
    <n v="4"/>
    <s v="SIN FECHA COMO TAL, SE ASIGNA LA INTERMEDIA DEL SEGUNDO SEMESTRE"/>
  </r>
  <r>
    <x v="36"/>
    <x v="3"/>
    <x v="1"/>
    <m/>
    <m/>
    <s v="e. Control de presupuesto"/>
    <x v="1"/>
    <n v="4"/>
    <s v="SIN FECHA COMO TAL, SE ASIGNA LA INTERMEDIA DEL SEGUNDO SEMESTRE"/>
  </r>
  <r>
    <x v="36"/>
    <x v="3"/>
    <x v="1"/>
    <m/>
    <m/>
    <s v="a. Apoyo y presencia en el proyecto"/>
    <x v="2"/>
    <n v="4"/>
    <s v="SIN FECHA COMO TAL, SE ASIGNA LA INTERMEDIA DEL SEGUNDO SEMESTRE"/>
  </r>
  <r>
    <x v="36"/>
    <x v="3"/>
    <x v="1"/>
    <m/>
    <m/>
    <s v="b. Conocimiento del proyecto"/>
    <x v="2"/>
    <n v="4"/>
    <s v="SIN FECHA COMO TAL, SE ASIGNA LA INTERMEDIA DEL SEGUNDO SEMESTRE"/>
  </r>
  <r>
    <x v="36"/>
    <x v="3"/>
    <x v="1"/>
    <m/>
    <m/>
    <s v="c. Planteamiento de soluciones y manejo de conflictos"/>
    <x v="2"/>
    <n v="4"/>
    <s v="SIN FECHA COMO TAL, SE ASIGNA LA INTERMEDIA DEL SEGUNDO SEMESTRE"/>
  </r>
  <r>
    <x v="36"/>
    <x v="3"/>
    <x v="1"/>
    <m/>
    <m/>
    <s v="d. Cumplimiento de compromisos"/>
    <x v="2"/>
    <n v="4"/>
    <s v="SIN FECHA COMO TAL, SE ASIGNA LA INTERMEDIA DEL SEGUNDO SEMESTRE"/>
  </r>
  <r>
    <x v="36"/>
    <x v="3"/>
    <x v="1"/>
    <m/>
    <m/>
    <s v="e. Manejo del cliente"/>
    <x v="2"/>
    <n v="4"/>
    <s v="SIN FECHA COMO TAL, SE ASIGNA LA INTERMEDIA DEL SEGUNDO SEMESTRE"/>
  </r>
  <r>
    <x v="36"/>
    <x v="3"/>
    <x v="1"/>
    <m/>
    <m/>
    <s v="a. Idoneidad del personal"/>
    <x v="3"/>
    <n v="4"/>
    <s v="SIN FECHA COMO TAL, SE ASIGNA LA INTERMEDIA DEL SEGUNDO SEMESTRE"/>
  </r>
  <r>
    <x v="36"/>
    <x v="3"/>
    <x v="1"/>
    <m/>
    <m/>
    <s v="b. Oportuna atención al cliente"/>
    <x v="3"/>
    <n v="4"/>
    <s v="SIN FECHA COMO TAL, SE ASIGNA LA INTERMEDIA DEL SEGUNDO SEMESTRE"/>
  </r>
  <r>
    <x v="36"/>
    <x v="3"/>
    <x v="1"/>
    <m/>
    <m/>
    <s v="c. Compromiso con el proyecto"/>
    <x v="3"/>
    <n v="4"/>
    <s v="SIN FECHA COMO TAL, SE ASIGNA LA INTERMEDIA DEL SEGUNDO SEMESTRE"/>
  </r>
  <r>
    <x v="36"/>
    <x v="3"/>
    <x v="1"/>
    <m/>
    <m/>
    <s v="d. Cumplimiento de compromisos"/>
    <x v="3"/>
    <n v="4"/>
    <s v="SIN FECHA COMO TAL, SE ASIGNA LA INTERMEDIA DEL SEGUNDO SEMESTRE"/>
  </r>
  <r>
    <x v="36"/>
    <x v="3"/>
    <x v="1"/>
    <m/>
    <m/>
    <s v="e. Proactividad en desarrollo de funciones"/>
    <x v="3"/>
    <n v="4"/>
    <s v="SIN FECHA COMO TAL, SE ASIGNA LA INTERMEDIA DEL SEGUNDO SEMESTRE"/>
  </r>
  <r>
    <x v="36"/>
    <x v="3"/>
    <x v="1"/>
    <m/>
    <m/>
    <s v="a. Calidad del Contenido"/>
    <x v="4"/>
    <n v="4"/>
    <s v="SIN FECHA COMO TAL, SE ASIGNA LA INTERMEDIA DEL SEGUNDO SEMESTRE"/>
  </r>
  <r>
    <x v="36"/>
    <x v="3"/>
    <x v="1"/>
    <m/>
    <m/>
    <s v="b. Claridad del Contenido"/>
    <x v="4"/>
    <n v="4"/>
    <s v="SIN FECHA COMO TAL, SE ASIGNA LA INTERMEDIA DEL SEGUNDO SEMESTRE"/>
  </r>
  <r>
    <x v="36"/>
    <x v="3"/>
    <x v="1"/>
    <m/>
    <m/>
    <s v="c. Oportunidad en la entrega"/>
    <x v="4"/>
    <n v="4"/>
    <s v="SIN FECHA COMO TAL, SE ASIGNA LA INTERMEDIA DEL SEGUNDO SEMESTRE"/>
  </r>
  <r>
    <x v="36"/>
    <x v="3"/>
    <x v="1"/>
    <m/>
    <m/>
    <s v="d. Precisión de la información"/>
    <x v="4"/>
    <n v="4"/>
    <s v="SIN FECHA COMO TAL, SE ASIGNA LA INTERMEDIA DEL SEGUNDO SEMESTRE"/>
  </r>
  <r>
    <x v="36"/>
    <x v="3"/>
    <x v="1"/>
    <m/>
    <m/>
    <s v="e. Diagramación"/>
    <x v="4"/>
    <n v="4"/>
    <s v="SIN FECHA COMO TAL, SE ASIGNA LA INTERMEDIA DEL SEGUNDO SEMESTRE"/>
  </r>
  <r>
    <x v="36"/>
    <x v="3"/>
    <x v="1"/>
    <m/>
    <m/>
    <s v="a. Cumplimiento"/>
    <x v="5"/>
    <n v="4"/>
    <s v="SIN FECHA COMO TAL, SE ASIGNA LA INTERMEDIA DEL SEGUNDO SEMESTRE"/>
  </r>
  <r>
    <x v="36"/>
    <x v="3"/>
    <x v="1"/>
    <m/>
    <m/>
    <s v="b. Satisface expectativas"/>
    <x v="5"/>
    <n v="4"/>
    <s v="SIN FECHA COMO TAL, SE ASIGNA LA INTERMEDIA DEL SEGUNDO SEMESTRE"/>
  </r>
  <r>
    <x v="36"/>
    <x v="3"/>
    <x v="1"/>
    <m/>
    <m/>
    <s v="c. Calidad de la Información suministrada"/>
    <x v="5"/>
    <n v="4"/>
    <s v="SIN FECHA COMO TAL, SE ASIGNA LA INTERMEDIA DEL SEGUNDO SEMESTRE"/>
  </r>
  <r>
    <x v="36"/>
    <x v="3"/>
    <x v="1"/>
    <m/>
    <m/>
    <s v="d. Disposición del personal de PAYC a las solicitudes del cliente"/>
    <x v="5"/>
    <n v="4"/>
    <s v="SIN FECHA COMO TAL, SE ASIGNA LA INTERMEDIA DEL SEGUNDO SEMESTRE"/>
  </r>
  <r>
    <x v="36"/>
    <x v="3"/>
    <x v="1"/>
    <m/>
    <m/>
    <s v="e. Coherencia entre lo solicitado y lo entregado"/>
    <x v="5"/>
    <n v="4"/>
    <s v="SIN FECHA COMO TAL, SE ASIGNA LA INTERMEDIA DEL SEGUNDO SEMESTRE"/>
  </r>
  <r>
    <x v="36"/>
    <x v="3"/>
    <x v="1"/>
    <m/>
    <m/>
    <s v="Grado de Satisfacción con el Servicio Prestado"/>
    <x v="6"/>
    <n v="4"/>
    <s v="SIN FECHA COMO TAL, SE ASIGNA LA INTERMEDIA DEL SEGUNDO SEMESTRE"/>
  </r>
  <r>
    <x v="36"/>
    <x v="3"/>
    <x v="1"/>
    <m/>
    <m/>
    <s v="Posibilidad de Volver a Contratar con PAYC"/>
    <x v="7"/>
    <n v="4"/>
    <s v="SIN FECHA COMO TAL, SE ASIGNA LA INTERMEDIA DEL SEGUNDO SEMESTRE"/>
  </r>
  <r>
    <x v="36"/>
    <x v="3"/>
    <x v="1"/>
    <m/>
    <m/>
    <s v="Principales fortalezas en el servicio que presta PAYC"/>
    <x v="8"/>
    <s v="-------"/>
    <s v="SIN FECHA COMO TAL, SE ASIGNA LA INTERMEDIA DEL SEGUNDO SEMESTRE"/>
  </r>
  <r>
    <x v="36"/>
    <x v="3"/>
    <x v="1"/>
    <m/>
    <m/>
    <s v="Principales debilidades en el servicio que presta PAYC"/>
    <x v="9"/>
    <s v="---------"/>
    <s v="SIN FECHA COMO TAL, SE ASIGNA LA INTERMEDIA DEL SEGUNDO SEMESTRE"/>
  </r>
  <r>
    <x v="37"/>
    <x v="5"/>
    <x v="1"/>
    <m/>
    <m/>
    <s v="a. Conocimiento específico de temas aplicables al proyecto"/>
    <x v="0"/>
    <n v="5"/>
    <m/>
  </r>
  <r>
    <x v="37"/>
    <x v="5"/>
    <x v="1"/>
    <m/>
    <m/>
    <s v="b. Idoneidad y Calidad del soporte"/>
    <x v="0"/>
    <n v="5"/>
    <m/>
  </r>
  <r>
    <x v="37"/>
    <x v="5"/>
    <x v="1"/>
    <m/>
    <m/>
    <s v="c. Cumplimiento de especificaciones técnicas de construcción"/>
    <x v="0"/>
    <n v="5"/>
    <m/>
  </r>
  <r>
    <x v="37"/>
    <x v="5"/>
    <x v="1"/>
    <m/>
    <m/>
    <s v="d. Confiabilidad de los conceptos aplicados"/>
    <x v="0"/>
    <n v="5"/>
    <m/>
  </r>
  <r>
    <x v="37"/>
    <x v="5"/>
    <x v="1"/>
    <m/>
    <m/>
    <s v="e. Oportunidad en entrega de información o requerimientos"/>
    <x v="0"/>
    <n v="5"/>
    <m/>
  </r>
  <r>
    <x v="37"/>
    <x v="5"/>
    <x v="1"/>
    <m/>
    <m/>
    <s v="a. Oportunidad de la gestión en obra"/>
    <x v="1"/>
    <n v="5"/>
    <m/>
  </r>
  <r>
    <x v="37"/>
    <x v="5"/>
    <x v="1"/>
    <m/>
    <m/>
    <s v="b. Manejo administrativo del proyecto"/>
    <x v="1"/>
    <n v="5"/>
    <m/>
  </r>
  <r>
    <x v="37"/>
    <x v="5"/>
    <x v="1"/>
    <m/>
    <m/>
    <s v="c. Información clara y veraz sobre la administración de proyecto"/>
    <x v="1"/>
    <n v="5"/>
    <m/>
  </r>
  <r>
    <x v="37"/>
    <x v="5"/>
    <x v="1"/>
    <m/>
    <m/>
    <s v="d. Cumplimientos con expectativas del cliente"/>
    <x v="1"/>
    <n v="5"/>
    <m/>
  </r>
  <r>
    <x v="37"/>
    <x v="5"/>
    <x v="1"/>
    <m/>
    <m/>
    <s v="e. Control de presupuesto"/>
    <x v="1"/>
    <n v="5"/>
    <m/>
  </r>
  <r>
    <x v="37"/>
    <x v="5"/>
    <x v="1"/>
    <m/>
    <m/>
    <s v="a. Apoyo y presencia en el proyecto"/>
    <x v="2"/>
    <n v="5"/>
    <m/>
  </r>
  <r>
    <x v="37"/>
    <x v="5"/>
    <x v="1"/>
    <m/>
    <m/>
    <s v="b. Conocimiento del proyecto"/>
    <x v="2"/>
    <n v="5"/>
    <m/>
  </r>
  <r>
    <x v="37"/>
    <x v="5"/>
    <x v="1"/>
    <m/>
    <m/>
    <s v="c. Planteamiento de soluciones y manejo de conflictos"/>
    <x v="2"/>
    <n v="4"/>
    <m/>
  </r>
  <r>
    <x v="37"/>
    <x v="5"/>
    <x v="1"/>
    <m/>
    <m/>
    <s v="d. Cumplimiento de compromisos"/>
    <x v="2"/>
    <n v="4"/>
    <m/>
  </r>
  <r>
    <x v="37"/>
    <x v="5"/>
    <x v="1"/>
    <m/>
    <m/>
    <s v="e. Manejo del cliente"/>
    <x v="2"/>
    <n v="4"/>
    <m/>
  </r>
  <r>
    <x v="37"/>
    <x v="5"/>
    <x v="1"/>
    <m/>
    <m/>
    <s v="a. Idoneidad del personal"/>
    <x v="3"/>
    <n v="5"/>
    <m/>
  </r>
  <r>
    <x v="37"/>
    <x v="5"/>
    <x v="1"/>
    <m/>
    <m/>
    <s v="b. Oportuna atención al cliente"/>
    <x v="3"/>
    <n v="5"/>
    <m/>
  </r>
  <r>
    <x v="37"/>
    <x v="5"/>
    <x v="1"/>
    <m/>
    <m/>
    <s v="c. Compromiso con el proyecto"/>
    <x v="3"/>
    <n v="5"/>
    <m/>
  </r>
  <r>
    <x v="37"/>
    <x v="5"/>
    <x v="1"/>
    <m/>
    <m/>
    <s v="d. Cumplimiento de compromisos"/>
    <x v="3"/>
    <n v="5"/>
    <m/>
  </r>
  <r>
    <x v="37"/>
    <x v="5"/>
    <x v="1"/>
    <m/>
    <m/>
    <s v="e. Proactividad en desarrollo de funciones"/>
    <x v="3"/>
    <n v="5"/>
    <m/>
  </r>
  <r>
    <x v="37"/>
    <x v="5"/>
    <x v="1"/>
    <m/>
    <m/>
    <s v="a. Calidad del Contenido"/>
    <x v="4"/>
    <n v="4"/>
    <m/>
  </r>
  <r>
    <x v="37"/>
    <x v="5"/>
    <x v="1"/>
    <m/>
    <m/>
    <s v="b. Claridad del Contenido"/>
    <x v="4"/>
    <n v="4"/>
    <m/>
  </r>
  <r>
    <x v="37"/>
    <x v="5"/>
    <x v="1"/>
    <m/>
    <m/>
    <s v="c. Oportunidad en la entrega"/>
    <x v="4"/>
    <n v="5"/>
    <m/>
  </r>
  <r>
    <x v="37"/>
    <x v="5"/>
    <x v="1"/>
    <m/>
    <m/>
    <s v="d. Precisión de la información"/>
    <x v="4"/>
    <n v="4"/>
    <m/>
  </r>
  <r>
    <x v="37"/>
    <x v="5"/>
    <x v="1"/>
    <m/>
    <m/>
    <s v="e. Diagramación"/>
    <x v="4"/>
    <n v="5"/>
    <m/>
  </r>
  <r>
    <x v="37"/>
    <x v="5"/>
    <x v="1"/>
    <m/>
    <m/>
    <s v="a. Cumplimiento"/>
    <x v="5"/>
    <n v="5"/>
    <m/>
  </r>
  <r>
    <x v="37"/>
    <x v="5"/>
    <x v="1"/>
    <m/>
    <m/>
    <s v="b. Satisface expectativas"/>
    <x v="5"/>
    <n v="5"/>
    <m/>
  </r>
  <r>
    <x v="37"/>
    <x v="5"/>
    <x v="1"/>
    <m/>
    <m/>
    <s v="c. Calidad de la Información suministrada"/>
    <x v="5"/>
    <n v="5"/>
    <m/>
  </r>
  <r>
    <x v="37"/>
    <x v="5"/>
    <x v="1"/>
    <m/>
    <m/>
    <s v="d. Disposición del personal de PAYC a las solicitudes del cliente"/>
    <x v="5"/>
    <n v="5"/>
    <m/>
  </r>
  <r>
    <x v="37"/>
    <x v="5"/>
    <x v="1"/>
    <m/>
    <m/>
    <s v="e. Coherencia entre lo solicitado y lo entregado"/>
    <x v="5"/>
    <n v="5"/>
    <m/>
  </r>
  <r>
    <x v="37"/>
    <x v="5"/>
    <x v="1"/>
    <m/>
    <m/>
    <s v="Grado de Satisfacción con el Servicio Prestado"/>
    <x v="6"/>
    <n v="5"/>
    <m/>
  </r>
  <r>
    <x v="37"/>
    <x v="5"/>
    <x v="1"/>
    <m/>
    <m/>
    <s v="Posibilidad de Volver a Contratar con PAYC"/>
    <x v="7"/>
    <n v="5"/>
    <m/>
  </r>
  <r>
    <x v="37"/>
    <x v="5"/>
    <x v="1"/>
    <m/>
    <m/>
    <s v="Principales fortalezas en el servicio que presta PAYC"/>
    <x v="8"/>
    <s v="-------"/>
    <m/>
  </r>
  <r>
    <x v="37"/>
    <x v="5"/>
    <x v="1"/>
    <m/>
    <m/>
    <s v="Principales debilidades en el servicio que presta PAYC"/>
    <x v="9"/>
    <s v="---------"/>
    <m/>
  </r>
  <r>
    <x v="38"/>
    <x v="6"/>
    <x v="0"/>
    <m/>
    <m/>
    <s v="a. Conocimiento específico de temas aplicables al proyecto"/>
    <x v="0"/>
    <n v="3"/>
    <s v="SIN FECHA COMO TAL, SE ASIGNA LA INTERMEDIA DEL SEGUNDO SEMESTRE"/>
  </r>
  <r>
    <x v="38"/>
    <x v="6"/>
    <x v="0"/>
    <m/>
    <m/>
    <s v="b. Idoneidad y Calidad del soporte"/>
    <x v="0"/>
    <n v="4"/>
    <s v="SIN FECHA COMO TAL, SE ASIGNA LA INTERMEDIA DEL SEGUNDO SEMESTRE"/>
  </r>
  <r>
    <x v="38"/>
    <x v="6"/>
    <x v="0"/>
    <m/>
    <m/>
    <s v="c. Cumplimiento de especificaciones técnicas de construcción"/>
    <x v="0"/>
    <m/>
    <s v="SIN FECHA COMO TAL, SE ASIGNA LA INTERMEDIA DEL SEGUNDO SEMESTRE"/>
  </r>
  <r>
    <x v="38"/>
    <x v="6"/>
    <x v="0"/>
    <m/>
    <m/>
    <s v="d. Confiabilidad de los conceptos aplicados"/>
    <x v="0"/>
    <n v="3"/>
    <s v="SIN FECHA COMO TAL, SE ASIGNA LA INTERMEDIA DEL SEGUNDO SEMESTRE"/>
  </r>
  <r>
    <x v="38"/>
    <x v="6"/>
    <x v="0"/>
    <m/>
    <m/>
    <s v="e. Oportunidad en entrega de información o requerimientos"/>
    <x v="0"/>
    <n v="3"/>
    <s v="SIN FECHA COMO TAL, SE ASIGNA LA INTERMEDIA DEL SEGUNDO SEMESTRE"/>
  </r>
  <r>
    <x v="38"/>
    <x v="6"/>
    <x v="0"/>
    <m/>
    <m/>
    <s v="a. Oportunidad de la gestión en obra"/>
    <x v="1"/>
    <m/>
    <s v="SIN FECHA COMO TAL, SE ASIGNA LA INTERMEDIA DEL SEGUNDO SEMESTRE"/>
  </r>
  <r>
    <x v="38"/>
    <x v="6"/>
    <x v="0"/>
    <m/>
    <m/>
    <s v="b. Manejo administrativo del proyecto"/>
    <x v="1"/>
    <n v="3"/>
    <s v="SIN FECHA COMO TAL, SE ASIGNA LA INTERMEDIA DEL SEGUNDO SEMESTRE"/>
  </r>
  <r>
    <x v="38"/>
    <x v="6"/>
    <x v="0"/>
    <m/>
    <m/>
    <s v="c. Información clara y veraz sobre la administración de proyecto"/>
    <x v="1"/>
    <n v="4"/>
    <s v="SIN FECHA COMO TAL, SE ASIGNA LA INTERMEDIA DEL SEGUNDO SEMESTRE"/>
  </r>
  <r>
    <x v="38"/>
    <x v="6"/>
    <x v="0"/>
    <m/>
    <m/>
    <s v="d. Cumplimientos con expectativas del cliente"/>
    <x v="1"/>
    <n v="3"/>
    <s v="SIN FECHA COMO TAL, SE ASIGNA LA INTERMEDIA DEL SEGUNDO SEMESTRE"/>
  </r>
  <r>
    <x v="38"/>
    <x v="6"/>
    <x v="0"/>
    <m/>
    <m/>
    <s v="e. Control de presupuesto"/>
    <x v="1"/>
    <n v="4"/>
    <s v="SIN FECHA COMO TAL, SE ASIGNA LA INTERMEDIA DEL SEGUNDO SEMESTRE"/>
  </r>
  <r>
    <x v="38"/>
    <x v="6"/>
    <x v="0"/>
    <m/>
    <m/>
    <s v="a. Apoyo y presencia en el proyecto"/>
    <x v="2"/>
    <n v="4"/>
    <s v="SIN FECHA COMO TAL, SE ASIGNA LA INTERMEDIA DEL SEGUNDO SEMESTRE"/>
  </r>
  <r>
    <x v="38"/>
    <x v="6"/>
    <x v="0"/>
    <m/>
    <m/>
    <s v="b. Conocimiento del proyecto"/>
    <x v="2"/>
    <n v="4"/>
    <s v="SIN FECHA COMO TAL, SE ASIGNA LA INTERMEDIA DEL SEGUNDO SEMESTRE"/>
  </r>
  <r>
    <x v="38"/>
    <x v="6"/>
    <x v="0"/>
    <m/>
    <m/>
    <s v="c. Planteamiento de soluciones y manejo de conflictos"/>
    <x v="2"/>
    <n v="3"/>
    <s v="SIN FECHA COMO TAL, SE ASIGNA LA INTERMEDIA DEL SEGUNDO SEMESTRE"/>
  </r>
  <r>
    <x v="38"/>
    <x v="6"/>
    <x v="0"/>
    <m/>
    <m/>
    <s v="d. Cumplimiento de compromisos"/>
    <x v="2"/>
    <n v="4"/>
    <s v="SIN FECHA COMO TAL, SE ASIGNA LA INTERMEDIA DEL SEGUNDO SEMESTRE"/>
  </r>
  <r>
    <x v="38"/>
    <x v="6"/>
    <x v="0"/>
    <m/>
    <m/>
    <s v="e. Manejo del cliente"/>
    <x v="2"/>
    <n v="3"/>
    <s v="SIN FECHA COMO TAL, SE ASIGNA LA INTERMEDIA DEL SEGUNDO SEMESTRE"/>
  </r>
  <r>
    <x v="38"/>
    <x v="6"/>
    <x v="0"/>
    <m/>
    <m/>
    <s v="a. Idoneidad del personal"/>
    <x v="3"/>
    <n v="4"/>
    <s v="SIN FECHA COMO TAL, SE ASIGNA LA INTERMEDIA DEL SEGUNDO SEMESTRE"/>
  </r>
  <r>
    <x v="38"/>
    <x v="6"/>
    <x v="0"/>
    <m/>
    <m/>
    <s v="b. Oportuna atención al cliente"/>
    <x v="3"/>
    <n v="4"/>
    <s v="SIN FECHA COMO TAL, SE ASIGNA LA INTERMEDIA DEL SEGUNDO SEMESTRE"/>
  </r>
  <r>
    <x v="38"/>
    <x v="6"/>
    <x v="0"/>
    <m/>
    <m/>
    <s v="c. Compromiso con el proyecto"/>
    <x v="3"/>
    <n v="4"/>
    <s v="SIN FECHA COMO TAL, SE ASIGNA LA INTERMEDIA DEL SEGUNDO SEMESTRE"/>
  </r>
  <r>
    <x v="38"/>
    <x v="6"/>
    <x v="0"/>
    <m/>
    <m/>
    <s v="d. Cumplimiento de compromisos"/>
    <x v="3"/>
    <n v="4"/>
    <s v="SIN FECHA COMO TAL, SE ASIGNA LA INTERMEDIA DEL SEGUNDO SEMESTRE"/>
  </r>
  <r>
    <x v="38"/>
    <x v="6"/>
    <x v="0"/>
    <m/>
    <m/>
    <s v="e. Proactividad en desarrollo de funciones"/>
    <x v="3"/>
    <n v="3"/>
    <s v="SIN FECHA COMO TAL, SE ASIGNA LA INTERMEDIA DEL SEGUNDO SEMESTRE"/>
  </r>
  <r>
    <x v="38"/>
    <x v="6"/>
    <x v="0"/>
    <m/>
    <m/>
    <s v="a. Calidad del Contenido"/>
    <x v="4"/>
    <n v="4"/>
    <s v="SIN FECHA COMO TAL, SE ASIGNA LA INTERMEDIA DEL SEGUNDO SEMESTRE"/>
  </r>
  <r>
    <x v="38"/>
    <x v="6"/>
    <x v="0"/>
    <m/>
    <m/>
    <s v="b. Claridad del Contenido"/>
    <x v="4"/>
    <n v="4"/>
    <s v="SIN FECHA COMO TAL, SE ASIGNA LA INTERMEDIA DEL SEGUNDO SEMESTRE"/>
  </r>
  <r>
    <x v="38"/>
    <x v="6"/>
    <x v="0"/>
    <m/>
    <m/>
    <s v="c. Oportunidad en la entrega"/>
    <x v="4"/>
    <n v="3"/>
    <s v="SIN FECHA COMO TAL, SE ASIGNA LA INTERMEDIA DEL SEGUNDO SEMESTRE"/>
  </r>
  <r>
    <x v="38"/>
    <x v="6"/>
    <x v="0"/>
    <m/>
    <m/>
    <s v="d. Precisión de la información"/>
    <x v="4"/>
    <n v="3"/>
    <s v="SIN FECHA COMO TAL, SE ASIGNA LA INTERMEDIA DEL SEGUNDO SEMESTRE"/>
  </r>
  <r>
    <x v="38"/>
    <x v="6"/>
    <x v="0"/>
    <m/>
    <m/>
    <s v="e. Diagramación"/>
    <x v="4"/>
    <n v="4"/>
    <s v="SIN FECHA COMO TAL, SE ASIGNA LA INTERMEDIA DEL SEGUNDO SEMESTRE"/>
  </r>
  <r>
    <x v="38"/>
    <x v="6"/>
    <x v="0"/>
    <m/>
    <m/>
    <s v="a. Cumplimiento"/>
    <x v="5"/>
    <n v="4"/>
    <s v="SIN FECHA COMO TAL, SE ASIGNA LA INTERMEDIA DEL SEGUNDO SEMESTRE"/>
  </r>
  <r>
    <x v="38"/>
    <x v="6"/>
    <x v="0"/>
    <m/>
    <m/>
    <s v="b. Satisface expectativas"/>
    <x v="5"/>
    <n v="3"/>
    <s v="SIN FECHA COMO TAL, SE ASIGNA LA INTERMEDIA DEL SEGUNDO SEMESTRE"/>
  </r>
  <r>
    <x v="38"/>
    <x v="6"/>
    <x v="0"/>
    <m/>
    <m/>
    <s v="c. Calidad de la Información suministrada"/>
    <x v="5"/>
    <n v="4"/>
    <s v="SIN FECHA COMO TAL, SE ASIGNA LA INTERMEDIA DEL SEGUNDO SEMESTRE"/>
  </r>
  <r>
    <x v="38"/>
    <x v="6"/>
    <x v="0"/>
    <m/>
    <m/>
    <s v="d. Disposición del personal de PAYC a las solicitudes del cliente"/>
    <x v="5"/>
    <n v="4"/>
    <s v="SIN FECHA COMO TAL, SE ASIGNA LA INTERMEDIA DEL SEGUNDO SEMESTRE"/>
  </r>
  <r>
    <x v="38"/>
    <x v="6"/>
    <x v="0"/>
    <m/>
    <m/>
    <s v="e. Coherencia entre lo solicitado y lo entregado"/>
    <x v="5"/>
    <n v="4"/>
    <s v="SIN FECHA COMO TAL, SE ASIGNA LA INTERMEDIA DEL SEGUNDO SEMESTRE"/>
  </r>
  <r>
    <x v="38"/>
    <x v="6"/>
    <x v="0"/>
    <m/>
    <m/>
    <s v="Grado de Satisfacción con el Servicio Prestado"/>
    <x v="6"/>
    <m/>
    <s v="SIN FECHA COMO TAL, SE ASIGNA LA INTERMEDIA DEL SEGUNDO SEMESTRE"/>
  </r>
  <r>
    <x v="38"/>
    <x v="6"/>
    <x v="0"/>
    <m/>
    <m/>
    <s v="Posibilidad de Volver a Contratar con PAYC"/>
    <x v="7"/>
    <m/>
    <s v="SIN FECHA COMO TAL, SE ASIGNA LA INTERMEDIA DEL SEGUNDO SEMESTRE"/>
  </r>
  <r>
    <x v="38"/>
    <x v="6"/>
    <x v="0"/>
    <m/>
    <m/>
    <s v="Principales fortalezas en el servicio que presta PAYC"/>
    <x v="8"/>
    <s v="Control calidad----"/>
    <s v="SIN FECHA COMO TAL, SE ASIGNA LA INTERMEDIA DEL SEGUNDO SEMESTRE"/>
  </r>
  <r>
    <x v="38"/>
    <x v="6"/>
    <x v="0"/>
    <m/>
    <m/>
    <s v="Principales debilidades en el servicio que presta PAYC"/>
    <x v="9"/>
    <s v="----"/>
    <s v="SIN FECHA COMO TAL, SE ASIGNA LA INTERMEDIA DEL SEGUNDO SEMESTRE"/>
  </r>
  <r>
    <x v="39"/>
    <x v="6"/>
    <x v="0"/>
    <m/>
    <m/>
    <s v="a. Conocimiento específico de temas aplicables al proyecto"/>
    <x v="0"/>
    <n v="4"/>
    <s v="SIN FECHA COMO TAL, SE ASIGNA LA INTERMEDIA DEL SEGUNDO SEMESTRE"/>
  </r>
  <r>
    <x v="39"/>
    <x v="6"/>
    <x v="0"/>
    <m/>
    <m/>
    <s v="b. Idoneidad y Calidad del soporte"/>
    <x v="0"/>
    <n v="4"/>
    <s v="SIN FECHA COMO TAL, SE ASIGNA LA INTERMEDIA DEL SEGUNDO SEMESTRE"/>
  </r>
  <r>
    <x v="39"/>
    <x v="6"/>
    <x v="0"/>
    <m/>
    <m/>
    <s v="c. Cumplimiento de especificaciones técnicas de construcción"/>
    <x v="0"/>
    <n v="4"/>
    <s v="SIN FECHA COMO TAL, SE ASIGNA LA INTERMEDIA DEL SEGUNDO SEMESTRE"/>
  </r>
  <r>
    <x v="39"/>
    <x v="6"/>
    <x v="0"/>
    <m/>
    <m/>
    <s v="d. Confiabilidad de los conceptos aplicados"/>
    <x v="0"/>
    <n v="4"/>
    <s v="SIN FECHA COMO TAL, SE ASIGNA LA INTERMEDIA DEL SEGUNDO SEMESTRE"/>
  </r>
  <r>
    <x v="39"/>
    <x v="6"/>
    <x v="0"/>
    <m/>
    <m/>
    <s v="e. Oportunidad en entrega de información o requerimientos"/>
    <x v="0"/>
    <n v="4"/>
    <s v="SIN FECHA COMO TAL, SE ASIGNA LA INTERMEDIA DEL SEGUNDO SEMESTRE"/>
  </r>
  <r>
    <x v="39"/>
    <x v="6"/>
    <x v="0"/>
    <m/>
    <m/>
    <s v="a. Oportunidad de la gestión en obra"/>
    <x v="1"/>
    <n v="4"/>
    <s v="SIN FECHA COMO TAL, SE ASIGNA LA INTERMEDIA DEL SEGUNDO SEMESTRE"/>
  </r>
  <r>
    <x v="39"/>
    <x v="6"/>
    <x v="0"/>
    <m/>
    <m/>
    <s v="b. Manejo administrativo del proyecto"/>
    <x v="1"/>
    <n v="4"/>
    <s v="SIN FECHA COMO TAL, SE ASIGNA LA INTERMEDIA DEL SEGUNDO SEMESTRE"/>
  </r>
  <r>
    <x v="39"/>
    <x v="6"/>
    <x v="0"/>
    <m/>
    <m/>
    <s v="c. Información clara y veraz sobre la administración de proyecto"/>
    <x v="1"/>
    <n v="4"/>
    <s v="SIN FECHA COMO TAL, SE ASIGNA LA INTERMEDIA DEL SEGUNDO SEMESTRE"/>
  </r>
  <r>
    <x v="39"/>
    <x v="6"/>
    <x v="0"/>
    <m/>
    <m/>
    <s v="d. Cumplimientos con expectativas del cliente"/>
    <x v="1"/>
    <n v="4"/>
    <s v="SIN FECHA COMO TAL, SE ASIGNA LA INTERMEDIA DEL SEGUNDO SEMESTRE"/>
  </r>
  <r>
    <x v="39"/>
    <x v="6"/>
    <x v="0"/>
    <m/>
    <m/>
    <s v="e. Control de presupuesto"/>
    <x v="1"/>
    <n v="4"/>
    <s v="SIN FECHA COMO TAL, SE ASIGNA LA INTERMEDIA DEL SEGUNDO SEMESTRE"/>
  </r>
  <r>
    <x v="39"/>
    <x v="6"/>
    <x v="0"/>
    <m/>
    <m/>
    <s v="a. Apoyo y presencia en el proyecto"/>
    <x v="2"/>
    <n v="4"/>
    <s v="SIN FECHA COMO TAL, SE ASIGNA LA INTERMEDIA DEL SEGUNDO SEMESTRE"/>
  </r>
  <r>
    <x v="39"/>
    <x v="6"/>
    <x v="0"/>
    <m/>
    <m/>
    <s v="b. Conocimiento del proyecto"/>
    <x v="2"/>
    <n v="4"/>
    <s v="SIN FECHA COMO TAL, SE ASIGNA LA INTERMEDIA DEL SEGUNDO SEMESTRE"/>
  </r>
  <r>
    <x v="39"/>
    <x v="6"/>
    <x v="0"/>
    <m/>
    <m/>
    <s v="c. Planteamiento de soluciones y manejo de conflictos"/>
    <x v="2"/>
    <n v="4"/>
    <s v="SIN FECHA COMO TAL, SE ASIGNA LA INTERMEDIA DEL SEGUNDO SEMESTRE"/>
  </r>
  <r>
    <x v="39"/>
    <x v="6"/>
    <x v="0"/>
    <m/>
    <m/>
    <s v="d. Cumplimiento de compromisos"/>
    <x v="2"/>
    <n v="4"/>
    <s v="SIN FECHA COMO TAL, SE ASIGNA LA INTERMEDIA DEL SEGUNDO SEMESTRE"/>
  </r>
  <r>
    <x v="39"/>
    <x v="6"/>
    <x v="0"/>
    <m/>
    <m/>
    <s v="e. Manejo del cliente"/>
    <x v="2"/>
    <n v="4"/>
    <s v="SIN FECHA COMO TAL, SE ASIGNA LA INTERMEDIA DEL SEGUNDO SEMESTRE"/>
  </r>
  <r>
    <x v="39"/>
    <x v="6"/>
    <x v="0"/>
    <m/>
    <m/>
    <s v="a. Idoneidad del personal"/>
    <x v="3"/>
    <n v="4"/>
    <s v="SIN FECHA COMO TAL, SE ASIGNA LA INTERMEDIA DEL SEGUNDO SEMESTRE"/>
  </r>
  <r>
    <x v="39"/>
    <x v="6"/>
    <x v="0"/>
    <m/>
    <m/>
    <s v="b. Oportuna atención al cliente"/>
    <x v="3"/>
    <n v="4"/>
    <s v="SIN FECHA COMO TAL, SE ASIGNA LA INTERMEDIA DEL SEGUNDO SEMESTRE"/>
  </r>
  <r>
    <x v="39"/>
    <x v="6"/>
    <x v="0"/>
    <m/>
    <m/>
    <s v="c. Compromiso con el proyecto"/>
    <x v="3"/>
    <n v="4"/>
    <s v="SIN FECHA COMO TAL, SE ASIGNA LA INTERMEDIA DEL SEGUNDO SEMESTRE"/>
  </r>
  <r>
    <x v="39"/>
    <x v="6"/>
    <x v="0"/>
    <m/>
    <m/>
    <s v="d. Cumplimiento de compromisos"/>
    <x v="3"/>
    <n v="4"/>
    <s v="SIN FECHA COMO TAL, SE ASIGNA LA INTERMEDIA DEL SEGUNDO SEMESTRE"/>
  </r>
  <r>
    <x v="39"/>
    <x v="6"/>
    <x v="0"/>
    <m/>
    <m/>
    <s v="e. Proactividad en desarrollo de funciones"/>
    <x v="3"/>
    <n v="4"/>
    <s v="SIN FECHA COMO TAL, SE ASIGNA LA INTERMEDIA DEL SEGUNDO SEMESTRE"/>
  </r>
  <r>
    <x v="39"/>
    <x v="6"/>
    <x v="0"/>
    <m/>
    <m/>
    <s v="a. Calidad del Contenido"/>
    <x v="4"/>
    <n v="4"/>
    <s v="SIN FECHA COMO TAL, SE ASIGNA LA INTERMEDIA DEL SEGUNDO SEMESTRE"/>
  </r>
  <r>
    <x v="39"/>
    <x v="6"/>
    <x v="0"/>
    <m/>
    <m/>
    <s v="b. Claridad del Contenido"/>
    <x v="4"/>
    <n v="4"/>
    <s v="SIN FECHA COMO TAL, SE ASIGNA LA INTERMEDIA DEL SEGUNDO SEMESTRE"/>
  </r>
  <r>
    <x v="39"/>
    <x v="6"/>
    <x v="0"/>
    <m/>
    <m/>
    <s v="c. Oportunidad en la entrega"/>
    <x v="4"/>
    <n v="4"/>
    <s v="SIN FECHA COMO TAL, SE ASIGNA LA INTERMEDIA DEL SEGUNDO SEMESTRE"/>
  </r>
  <r>
    <x v="39"/>
    <x v="6"/>
    <x v="0"/>
    <m/>
    <m/>
    <s v="d. Precisión de la información"/>
    <x v="4"/>
    <n v="4"/>
    <s v="SIN FECHA COMO TAL, SE ASIGNA LA INTERMEDIA DEL SEGUNDO SEMESTRE"/>
  </r>
  <r>
    <x v="39"/>
    <x v="6"/>
    <x v="0"/>
    <m/>
    <m/>
    <s v="e. Diagramación"/>
    <x v="4"/>
    <n v="4"/>
    <s v="SIN FECHA COMO TAL, SE ASIGNA LA INTERMEDIA DEL SEGUNDO SEMESTRE"/>
  </r>
  <r>
    <x v="39"/>
    <x v="6"/>
    <x v="0"/>
    <m/>
    <m/>
    <s v="a. Cumplimiento"/>
    <x v="5"/>
    <n v="4"/>
    <s v="SIN FECHA COMO TAL, SE ASIGNA LA INTERMEDIA DEL SEGUNDO SEMESTRE"/>
  </r>
  <r>
    <x v="39"/>
    <x v="6"/>
    <x v="0"/>
    <m/>
    <m/>
    <s v="b. Satisface expectativas"/>
    <x v="5"/>
    <n v="4"/>
    <s v="SIN FECHA COMO TAL, SE ASIGNA LA INTERMEDIA DEL SEGUNDO SEMESTRE"/>
  </r>
  <r>
    <x v="39"/>
    <x v="6"/>
    <x v="0"/>
    <m/>
    <m/>
    <s v="c. Calidad de la Información suministrada"/>
    <x v="5"/>
    <n v="4"/>
    <s v="SIN FECHA COMO TAL, SE ASIGNA LA INTERMEDIA DEL SEGUNDO SEMESTRE"/>
  </r>
  <r>
    <x v="39"/>
    <x v="6"/>
    <x v="0"/>
    <m/>
    <m/>
    <s v="d. Disposición del personal de PAYC a las solicitudes del cliente"/>
    <x v="5"/>
    <n v="4"/>
    <s v="SIN FECHA COMO TAL, SE ASIGNA LA INTERMEDIA DEL SEGUNDO SEMESTRE"/>
  </r>
  <r>
    <x v="39"/>
    <x v="6"/>
    <x v="0"/>
    <m/>
    <m/>
    <s v="e. Coherencia entre lo solicitado y lo entregado"/>
    <x v="5"/>
    <n v="4"/>
    <s v="SIN FECHA COMO TAL, SE ASIGNA LA INTERMEDIA DEL SEGUNDO SEMESTRE"/>
  </r>
  <r>
    <x v="39"/>
    <x v="6"/>
    <x v="0"/>
    <m/>
    <m/>
    <s v="Grado de Satisfacción con el Servicio Prestado"/>
    <x v="6"/>
    <n v="4"/>
    <s v="SIN FECHA COMO TAL, SE ASIGNA LA INTERMEDIA DEL SEGUNDO SEMESTRE"/>
  </r>
  <r>
    <x v="39"/>
    <x v="6"/>
    <x v="0"/>
    <m/>
    <m/>
    <s v="Posibilidad de Volver a Contratar con PAYC"/>
    <x v="7"/>
    <n v="4"/>
    <s v="SIN FECHA COMO TAL, SE ASIGNA LA INTERMEDIA DEL SEGUNDO SEMESTRE"/>
  </r>
  <r>
    <x v="39"/>
    <x v="6"/>
    <x v="0"/>
    <m/>
    <m/>
    <s v="Principales fortalezas en el servicio que presta PAYC"/>
    <x v="8"/>
    <s v="----"/>
    <s v="SIN FECHA COMO TAL, SE ASIGNA LA INTERMEDIA DEL SEGUNDO SEMESTRE"/>
  </r>
  <r>
    <x v="39"/>
    <x v="6"/>
    <x v="0"/>
    <m/>
    <m/>
    <s v="Principales debilidades en el servicio que presta PAYC"/>
    <x v="9"/>
    <s v="----"/>
    <s v="SIN FECHA COMO TAL, SE ASIGNA LA INTERMEDIA DEL SEGUNDO SEMESTRE"/>
  </r>
  <r>
    <x v="40"/>
    <x v="6"/>
    <x v="0"/>
    <m/>
    <m/>
    <s v="a. Conocimiento específico de temas aplicables al proyecto"/>
    <x v="0"/>
    <n v="4"/>
    <s v="SIN FECHA COMO TAL, SE ASIGNA LA INTERMEDIA DEL SEGUNDO SEMESTRE"/>
  </r>
  <r>
    <x v="40"/>
    <x v="6"/>
    <x v="0"/>
    <m/>
    <m/>
    <s v="b. Idoneidad y Calidad del soporte"/>
    <x v="0"/>
    <n v="4"/>
    <s v="SIN FECHA COMO TAL, SE ASIGNA LA INTERMEDIA DEL SEGUNDO SEMESTRE"/>
  </r>
  <r>
    <x v="40"/>
    <x v="6"/>
    <x v="0"/>
    <m/>
    <m/>
    <s v="c. Cumplimiento de especificaciones técnicas de construcción"/>
    <x v="0"/>
    <n v="4"/>
    <s v="SIN FECHA COMO TAL, SE ASIGNA LA INTERMEDIA DEL SEGUNDO SEMESTRE"/>
  </r>
  <r>
    <x v="40"/>
    <x v="6"/>
    <x v="0"/>
    <m/>
    <m/>
    <s v="d. Confiabilidad de los conceptos aplicados"/>
    <x v="0"/>
    <n v="4"/>
    <s v="SIN FECHA COMO TAL, SE ASIGNA LA INTERMEDIA DEL SEGUNDO SEMESTRE"/>
  </r>
  <r>
    <x v="40"/>
    <x v="6"/>
    <x v="0"/>
    <m/>
    <m/>
    <s v="e. Oportunidad en entrega de información o requerimientos"/>
    <x v="0"/>
    <n v="4"/>
    <s v="SIN FECHA COMO TAL, SE ASIGNA LA INTERMEDIA DEL SEGUNDO SEMESTRE"/>
  </r>
  <r>
    <x v="40"/>
    <x v="6"/>
    <x v="0"/>
    <m/>
    <m/>
    <s v="a. Oportunidad de la gestión en obra"/>
    <x v="1"/>
    <n v="4"/>
    <s v="SIN FECHA COMO TAL, SE ASIGNA LA INTERMEDIA DEL SEGUNDO SEMESTRE"/>
  </r>
  <r>
    <x v="40"/>
    <x v="6"/>
    <x v="0"/>
    <m/>
    <m/>
    <s v="b. Manejo administrativo del proyecto"/>
    <x v="1"/>
    <n v="4"/>
    <s v="SIN FECHA COMO TAL, SE ASIGNA LA INTERMEDIA DEL SEGUNDO SEMESTRE"/>
  </r>
  <r>
    <x v="40"/>
    <x v="6"/>
    <x v="0"/>
    <m/>
    <m/>
    <s v="c. Información clara y veraz sobre la administración de proyecto"/>
    <x v="1"/>
    <n v="4"/>
    <s v="SIN FECHA COMO TAL, SE ASIGNA LA INTERMEDIA DEL SEGUNDO SEMESTRE"/>
  </r>
  <r>
    <x v="40"/>
    <x v="6"/>
    <x v="0"/>
    <m/>
    <m/>
    <s v="d. Cumplimientos con expectativas del cliente"/>
    <x v="1"/>
    <n v="4"/>
    <s v="SIN FECHA COMO TAL, SE ASIGNA LA INTERMEDIA DEL SEGUNDO SEMESTRE"/>
  </r>
  <r>
    <x v="40"/>
    <x v="6"/>
    <x v="0"/>
    <m/>
    <m/>
    <s v="e. Control de presupuesto"/>
    <x v="1"/>
    <n v="4"/>
    <s v="SIN FECHA COMO TAL, SE ASIGNA LA INTERMEDIA DEL SEGUNDO SEMESTRE"/>
  </r>
  <r>
    <x v="40"/>
    <x v="6"/>
    <x v="0"/>
    <m/>
    <m/>
    <s v="a. Apoyo y presencia en el proyecto"/>
    <x v="2"/>
    <n v="4"/>
    <s v="SIN FECHA COMO TAL, SE ASIGNA LA INTERMEDIA DEL SEGUNDO SEMESTRE"/>
  </r>
  <r>
    <x v="40"/>
    <x v="6"/>
    <x v="0"/>
    <m/>
    <m/>
    <s v="b. Conocimiento del proyecto"/>
    <x v="2"/>
    <n v="4"/>
    <s v="SIN FECHA COMO TAL, SE ASIGNA LA INTERMEDIA DEL SEGUNDO SEMESTRE"/>
  </r>
  <r>
    <x v="40"/>
    <x v="6"/>
    <x v="0"/>
    <m/>
    <m/>
    <s v="c. Planteamiento de soluciones y manejo de conflictos"/>
    <x v="2"/>
    <n v="4"/>
    <s v="SIN FECHA COMO TAL, SE ASIGNA LA INTERMEDIA DEL SEGUNDO SEMESTRE"/>
  </r>
  <r>
    <x v="40"/>
    <x v="6"/>
    <x v="0"/>
    <m/>
    <m/>
    <s v="d. Cumplimiento de compromisos"/>
    <x v="2"/>
    <n v="4"/>
    <s v="SIN FECHA COMO TAL, SE ASIGNA LA INTERMEDIA DEL SEGUNDO SEMESTRE"/>
  </r>
  <r>
    <x v="40"/>
    <x v="6"/>
    <x v="0"/>
    <m/>
    <m/>
    <s v="e. Manejo del cliente"/>
    <x v="2"/>
    <n v="4"/>
    <s v="SIN FECHA COMO TAL, SE ASIGNA LA INTERMEDIA DEL SEGUNDO SEMESTRE"/>
  </r>
  <r>
    <x v="40"/>
    <x v="6"/>
    <x v="0"/>
    <m/>
    <m/>
    <s v="a. Idoneidad del personal"/>
    <x v="3"/>
    <n v="4"/>
    <s v="SIN FECHA COMO TAL, SE ASIGNA LA INTERMEDIA DEL SEGUNDO SEMESTRE"/>
  </r>
  <r>
    <x v="40"/>
    <x v="6"/>
    <x v="0"/>
    <m/>
    <m/>
    <s v="b. Oportuna atención al cliente"/>
    <x v="3"/>
    <n v="4"/>
    <s v="SIN FECHA COMO TAL, SE ASIGNA LA INTERMEDIA DEL SEGUNDO SEMESTRE"/>
  </r>
  <r>
    <x v="40"/>
    <x v="6"/>
    <x v="0"/>
    <m/>
    <m/>
    <s v="c. Compromiso con el proyecto"/>
    <x v="3"/>
    <n v="4"/>
    <s v="SIN FECHA COMO TAL, SE ASIGNA LA INTERMEDIA DEL SEGUNDO SEMESTRE"/>
  </r>
  <r>
    <x v="40"/>
    <x v="6"/>
    <x v="0"/>
    <m/>
    <m/>
    <s v="d. Cumplimiento de compromisos"/>
    <x v="3"/>
    <n v="4"/>
    <s v="SIN FECHA COMO TAL, SE ASIGNA LA INTERMEDIA DEL SEGUNDO SEMESTRE"/>
  </r>
  <r>
    <x v="40"/>
    <x v="6"/>
    <x v="0"/>
    <m/>
    <m/>
    <s v="e. Proactividad en desarrollo de funciones"/>
    <x v="3"/>
    <n v="4"/>
    <s v="SIN FECHA COMO TAL, SE ASIGNA LA INTERMEDIA DEL SEGUNDO SEMESTRE"/>
  </r>
  <r>
    <x v="40"/>
    <x v="6"/>
    <x v="0"/>
    <m/>
    <m/>
    <s v="a. Calidad del Contenido"/>
    <x v="4"/>
    <n v="4"/>
    <s v="SIN FECHA COMO TAL, SE ASIGNA LA INTERMEDIA DEL SEGUNDO SEMESTRE"/>
  </r>
  <r>
    <x v="40"/>
    <x v="6"/>
    <x v="0"/>
    <m/>
    <m/>
    <s v="b. Claridad del Contenido"/>
    <x v="4"/>
    <n v="4"/>
    <s v="SIN FECHA COMO TAL, SE ASIGNA LA INTERMEDIA DEL SEGUNDO SEMESTRE"/>
  </r>
  <r>
    <x v="40"/>
    <x v="6"/>
    <x v="0"/>
    <m/>
    <m/>
    <s v="c. Oportunidad en la entrega"/>
    <x v="4"/>
    <n v="4"/>
    <s v="SIN FECHA COMO TAL, SE ASIGNA LA INTERMEDIA DEL SEGUNDO SEMESTRE"/>
  </r>
  <r>
    <x v="40"/>
    <x v="6"/>
    <x v="0"/>
    <m/>
    <m/>
    <s v="d. Precisión de la información"/>
    <x v="4"/>
    <n v="4"/>
    <s v="SIN FECHA COMO TAL, SE ASIGNA LA INTERMEDIA DEL SEGUNDO SEMESTRE"/>
  </r>
  <r>
    <x v="40"/>
    <x v="6"/>
    <x v="0"/>
    <m/>
    <m/>
    <s v="e. Diagramación"/>
    <x v="4"/>
    <n v="4"/>
    <s v="SIN FECHA COMO TAL, SE ASIGNA LA INTERMEDIA DEL SEGUNDO SEMESTRE"/>
  </r>
  <r>
    <x v="40"/>
    <x v="6"/>
    <x v="0"/>
    <m/>
    <m/>
    <s v="a. Cumplimiento"/>
    <x v="5"/>
    <n v="4"/>
    <s v="SIN FECHA COMO TAL, SE ASIGNA LA INTERMEDIA DEL SEGUNDO SEMESTRE"/>
  </r>
  <r>
    <x v="40"/>
    <x v="6"/>
    <x v="0"/>
    <m/>
    <m/>
    <s v="b. Satisface expectativas"/>
    <x v="5"/>
    <n v="4"/>
    <s v="SIN FECHA COMO TAL, SE ASIGNA LA INTERMEDIA DEL SEGUNDO SEMESTRE"/>
  </r>
  <r>
    <x v="40"/>
    <x v="6"/>
    <x v="0"/>
    <m/>
    <m/>
    <s v="c. Calidad de la Información suministrada"/>
    <x v="5"/>
    <n v="4"/>
    <s v="SIN FECHA COMO TAL, SE ASIGNA LA INTERMEDIA DEL SEGUNDO SEMESTRE"/>
  </r>
  <r>
    <x v="40"/>
    <x v="6"/>
    <x v="0"/>
    <m/>
    <m/>
    <s v="d. Disposición del personal de PAYC a las solicitudes del cliente"/>
    <x v="5"/>
    <n v="4"/>
    <s v="SIN FECHA COMO TAL, SE ASIGNA LA INTERMEDIA DEL SEGUNDO SEMESTRE"/>
  </r>
  <r>
    <x v="40"/>
    <x v="6"/>
    <x v="0"/>
    <m/>
    <m/>
    <s v="e. Coherencia entre lo solicitado y lo entregado"/>
    <x v="5"/>
    <n v="4"/>
    <s v="SIN FECHA COMO TAL, SE ASIGNA LA INTERMEDIA DEL SEGUNDO SEMESTRE"/>
  </r>
  <r>
    <x v="40"/>
    <x v="6"/>
    <x v="0"/>
    <m/>
    <m/>
    <s v="Grado de Satisfacción con el Servicio Prestado"/>
    <x v="6"/>
    <n v="4"/>
    <s v="SIN FECHA COMO TAL, SE ASIGNA LA INTERMEDIA DEL SEGUNDO SEMESTRE"/>
  </r>
  <r>
    <x v="40"/>
    <x v="6"/>
    <x v="0"/>
    <m/>
    <m/>
    <s v="Posibilidad de Volver a Contratar con PAYC"/>
    <x v="7"/>
    <n v="4"/>
    <s v="SIN FECHA COMO TAL, SE ASIGNA LA INTERMEDIA DEL SEGUNDO SEMESTRE"/>
  </r>
  <r>
    <x v="40"/>
    <x v="6"/>
    <x v="0"/>
    <m/>
    <m/>
    <s v="Principales fortalezas en el servicio que presta PAYC"/>
    <x v="8"/>
    <s v="----"/>
    <s v="SIN FECHA COMO TAL, SE ASIGNA LA INTERMEDIA DEL SEGUNDO SEMESTRE"/>
  </r>
  <r>
    <x v="40"/>
    <x v="6"/>
    <x v="0"/>
    <m/>
    <m/>
    <s v="Principales debilidades en el servicio que presta PAYC"/>
    <x v="9"/>
    <s v="----"/>
    <s v="SIN FECHA COMO TAL, SE ASIGNA LA INTERMEDIA DEL SEGUNDO SEMESTRE"/>
  </r>
  <r>
    <x v="41"/>
    <x v="6"/>
    <x v="0"/>
    <m/>
    <m/>
    <s v="a. Conocimiento específico de temas aplicables al proyecto"/>
    <x v="0"/>
    <n v="4"/>
    <s v="SIN FECHA COMO TAL, SE ASIGNA LA INTERMEDIA DEL SEGUNDO SEMESTRE"/>
  </r>
  <r>
    <x v="41"/>
    <x v="6"/>
    <x v="0"/>
    <m/>
    <m/>
    <s v="b. Idoneidad y Calidad del soporte"/>
    <x v="0"/>
    <n v="4"/>
    <s v="SIN FECHA COMO TAL, SE ASIGNA LA INTERMEDIA DEL SEGUNDO SEMESTRE"/>
  </r>
  <r>
    <x v="41"/>
    <x v="6"/>
    <x v="0"/>
    <m/>
    <m/>
    <s v="c. Cumplimiento de especificaciones técnicas de construcción"/>
    <x v="0"/>
    <n v="4"/>
    <s v="SIN FECHA COMO TAL, SE ASIGNA LA INTERMEDIA DEL SEGUNDO SEMESTRE"/>
  </r>
  <r>
    <x v="41"/>
    <x v="6"/>
    <x v="0"/>
    <m/>
    <m/>
    <s v="d. Confiabilidad de los conceptos aplicados"/>
    <x v="0"/>
    <n v="4"/>
    <s v="SIN FECHA COMO TAL, SE ASIGNA LA INTERMEDIA DEL SEGUNDO SEMESTRE"/>
  </r>
  <r>
    <x v="41"/>
    <x v="6"/>
    <x v="0"/>
    <m/>
    <m/>
    <s v="e. Oportunidad en entrega de información o requerimientos"/>
    <x v="0"/>
    <n v="4"/>
    <s v="SIN FECHA COMO TAL, SE ASIGNA LA INTERMEDIA DEL SEGUNDO SEMESTRE"/>
  </r>
  <r>
    <x v="41"/>
    <x v="6"/>
    <x v="0"/>
    <m/>
    <m/>
    <s v="a. Oportunidad de la gestión en obra"/>
    <x v="1"/>
    <n v="4"/>
    <s v="SIN FECHA COMO TAL, SE ASIGNA LA INTERMEDIA DEL SEGUNDO SEMESTRE"/>
  </r>
  <r>
    <x v="41"/>
    <x v="6"/>
    <x v="0"/>
    <m/>
    <m/>
    <s v="b. Manejo administrativo del proyecto"/>
    <x v="1"/>
    <n v="4"/>
    <s v="SIN FECHA COMO TAL, SE ASIGNA LA INTERMEDIA DEL SEGUNDO SEMESTRE"/>
  </r>
  <r>
    <x v="41"/>
    <x v="6"/>
    <x v="0"/>
    <m/>
    <m/>
    <s v="c. Información clara y veraz sobre la administración de proyecto"/>
    <x v="1"/>
    <n v="4"/>
    <s v="SIN FECHA COMO TAL, SE ASIGNA LA INTERMEDIA DEL SEGUNDO SEMESTRE"/>
  </r>
  <r>
    <x v="41"/>
    <x v="6"/>
    <x v="0"/>
    <m/>
    <m/>
    <s v="d. Cumplimientos con expectativas del cliente"/>
    <x v="1"/>
    <n v="4"/>
    <s v="SIN FECHA COMO TAL, SE ASIGNA LA INTERMEDIA DEL SEGUNDO SEMESTRE"/>
  </r>
  <r>
    <x v="41"/>
    <x v="6"/>
    <x v="0"/>
    <m/>
    <m/>
    <s v="e. Control de presupuesto"/>
    <x v="1"/>
    <n v="4"/>
    <s v="SIN FECHA COMO TAL, SE ASIGNA LA INTERMEDIA DEL SEGUNDO SEMESTRE"/>
  </r>
  <r>
    <x v="41"/>
    <x v="6"/>
    <x v="0"/>
    <m/>
    <m/>
    <s v="a. Apoyo y presencia en el proyecto"/>
    <x v="2"/>
    <n v="4"/>
    <s v="SIN FECHA COMO TAL, SE ASIGNA LA INTERMEDIA DEL SEGUNDO SEMESTRE"/>
  </r>
  <r>
    <x v="41"/>
    <x v="6"/>
    <x v="0"/>
    <m/>
    <m/>
    <s v="b. Conocimiento del proyecto"/>
    <x v="2"/>
    <n v="4"/>
    <s v="SIN FECHA COMO TAL, SE ASIGNA LA INTERMEDIA DEL SEGUNDO SEMESTRE"/>
  </r>
  <r>
    <x v="41"/>
    <x v="6"/>
    <x v="0"/>
    <m/>
    <m/>
    <s v="c. Planteamiento de soluciones y manejo de conflictos"/>
    <x v="2"/>
    <n v="4"/>
    <s v="SIN FECHA COMO TAL, SE ASIGNA LA INTERMEDIA DEL SEGUNDO SEMESTRE"/>
  </r>
  <r>
    <x v="41"/>
    <x v="6"/>
    <x v="0"/>
    <m/>
    <m/>
    <s v="d. Cumplimiento de compromisos"/>
    <x v="2"/>
    <n v="4"/>
    <s v="SIN FECHA COMO TAL, SE ASIGNA LA INTERMEDIA DEL SEGUNDO SEMESTRE"/>
  </r>
  <r>
    <x v="41"/>
    <x v="6"/>
    <x v="0"/>
    <m/>
    <m/>
    <s v="e. Manejo del cliente"/>
    <x v="2"/>
    <n v="4"/>
    <s v="SIN FECHA COMO TAL, SE ASIGNA LA INTERMEDIA DEL SEGUNDO SEMESTRE"/>
  </r>
  <r>
    <x v="41"/>
    <x v="6"/>
    <x v="0"/>
    <m/>
    <m/>
    <s v="a. Idoneidad del personal"/>
    <x v="3"/>
    <n v="4"/>
    <s v="SIN FECHA COMO TAL, SE ASIGNA LA INTERMEDIA DEL SEGUNDO SEMESTRE"/>
  </r>
  <r>
    <x v="41"/>
    <x v="6"/>
    <x v="0"/>
    <m/>
    <m/>
    <s v="b. Oportuna atención al cliente"/>
    <x v="3"/>
    <n v="4"/>
    <s v="SIN FECHA COMO TAL, SE ASIGNA LA INTERMEDIA DEL SEGUNDO SEMESTRE"/>
  </r>
  <r>
    <x v="41"/>
    <x v="6"/>
    <x v="0"/>
    <m/>
    <m/>
    <s v="c. Compromiso con el proyecto"/>
    <x v="3"/>
    <n v="4"/>
    <s v="SIN FECHA COMO TAL, SE ASIGNA LA INTERMEDIA DEL SEGUNDO SEMESTRE"/>
  </r>
  <r>
    <x v="41"/>
    <x v="6"/>
    <x v="0"/>
    <m/>
    <m/>
    <s v="d. Cumplimiento de compromisos"/>
    <x v="3"/>
    <n v="4"/>
    <s v="SIN FECHA COMO TAL, SE ASIGNA LA INTERMEDIA DEL SEGUNDO SEMESTRE"/>
  </r>
  <r>
    <x v="41"/>
    <x v="6"/>
    <x v="0"/>
    <m/>
    <m/>
    <s v="e. Proactividad en desarrollo de funciones"/>
    <x v="3"/>
    <n v="4"/>
    <s v="SIN FECHA COMO TAL, SE ASIGNA LA INTERMEDIA DEL SEGUNDO SEMESTRE"/>
  </r>
  <r>
    <x v="41"/>
    <x v="6"/>
    <x v="0"/>
    <m/>
    <m/>
    <s v="a. Calidad del Contenido"/>
    <x v="4"/>
    <n v="4"/>
    <s v="SIN FECHA COMO TAL, SE ASIGNA LA INTERMEDIA DEL SEGUNDO SEMESTRE"/>
  </r>
  <r>
    <x v="41"/>
    <x v="6"/>
    <x v="0"/>
    <m/>
    <m/>
    <s v="b. Claridad del Contenido"/>
    <x v="4"/>
    <n v="4"/>
    <s v="SIN FECHA COMO TAL, SE ASIGNA LA INTERMEDIA DEL SEGUNDO SEMESTRE"/>
  </r>
  <r>
    <x v="41"/>
    <x v="6"/>
    <x v="0"/>
    <m/>
    <m/>
    <s v="c. Oportunidad en la entrega"/>
    <x v="4"/>
    <n v="4"/>
    <s v="SIN FECHA COMO TAL, SE ASIGNA LA INTERMEDIA DEL SEGUNDO SEMESTRE"/>
  </r>
  <r>
    <x v="41"/>
    <x v="6"/>
    <x v="0"/>
    <m/>
    <m/>
    <s v="d. Precisión de la información"/>
    <x v="4"/>
    <n v="4"/>
    <s v="SIN FECHA COMO TAL, SE ASIGNA LA INTERMEDIA DEL SEGUNDO SEMESTRE"/>
  </r>
  <r>
    <x v="41"/>
    <x v="6"/>
    <x v="0"/>
    <m/>
    <m/>
    <s v="e. Diagramación"/>
    <x v="4"/>
    <n v="4"/>
    <s v="SIN FECHA COMO TAL, SE ASIGNA LA INTERMEDIA DEL SEGUNDO SEMESTRE"/>
  </r>
  <r>
    <x v="41"/>
    <x v="6"/>
    <x v="0"/>
    <m/>
    <m/>
    <s v="a. Cumplimiento"/>
    <x v="5"/>
    <n v="4"/>
    <s v="SIN FECHA COMO TAL, SE ASIGNA LA INTERMEDIA DEL SEGUNDO SEMESTRE"/>
  </r>
  <r>
    <x v="41"/>
    <x v="6"/>
    <x v="0"/>
    <m/>
    <m/>
    <s v="b. Satisface expectativas"/>
    <x v="5"/>
    <n v="4"/>
    <s v="SIN FECHA COMO TAL, SE ASIGNA LA INTERMEDIA DEL SEGUNDO SEMESTRE"/>
  </r>
  <r>
    <x v="41"/>
    <x v="6"/>
    <x v="0"/>
    <m/>
    <m/>
    <s v="c. Calidad de la Información suministrada"/>
    <x v="5"/>
    <n v="4"/>
    <s v="SIN FECHA COMO TAL, SE ASIGNA LA INTERMEDIA DEL SEGUNDO SEMESTRE"/>
  </r>
  <r>
    <x v="41"/>
    <x v="6"/>
    <x v="0"/>
    <m/>
    <m/>
    <s v="d. Disposición del personal de PAYC a las solicitudes del cliente"/>
    <x v="5"/>
    <n v="4"/>
    <s v="SIN FECHA COMO TAL, SE ASIGNA LA INTERMEDIA DEL SEGUNDO SEMESTRE"/>
  </r>
  <r>
    <x v="41"/>
    <x v="6"/>
    <x v="0"/>
    <m/>
    <m/>
    <s v="e. Coherencia entre lo solicitado y lo entregado"/>
    <x v="5"/>
    <n v="4"/>
    <s v="SIN FECHA COMO TAL, SE ASIGNA LA INTERMEDIA DEL SEGUNDO SEMESTRE"/>
  </r>
  <r>
    <x v="41"/>
    <x v="6"/>
    <x v="0"/>
    <m/>
    <m/>
    <s v="Grado de Satisfacción con el Servicio Prestado"/>
    <x v="6"/>
    <n v="4"/>
    <s v="SIN FECHA COMO TAL, SE ASIGNA LA INTERMEDIA DEL SEGUNDO SEMESTRE"/>
  </r>
  <r>
    <x v="41"/>
    <x v="6"/>
    <x v="0"/>
    <m/>
    <m/>
    <s v="Posibilidad de Volver a Contratar con PAYC"/>
    <x v="7"/>
    <n v="4"/>
    <s v="SIN FECHA COMO TAL, SE ASIGNA LA INTERMEDIA DEL SEGUNDO SEMESTRE"/>
  </r>
  <r>
    <x v="41"/>
    <x v="6"/>
    <x v="0"/>
    <m/>
    <m/>
    <s v="Principales fortalezas en el servicio que presta PAYC"/>
    <x v="8"/>
    <s v="----"/>
    <s v="SIN FECHA COMO TAL, SE ASIGNA LA INTERMEDIA DEL SEGUNDO SEMESTRE"/>
  </r>
  <r>
    <x v="41"/>
    <x v="6"/>
    <x v="0"/>
    <m/>
    <m/>
    <s v="Principales debilidades en el servicio que presta PAYC"/>
    <x v="9"/>
    <s v="----"/>
    <s v="SIN FECHA COMO TAL, SE ASIGNA LA INTERMEDIA DEL SEGUNDO SEMESTRE"/>
  </r>
  <r>
    <x v="42"/>
    <x v="6"/>
    <x v="0"/>
    <m/>
    <m/>
    <s v="a. Conocimiento específico de temas aplicables al proyecto"/>
    <x v="0"/>
    <n v="4"/>
    <m/>
  </r>
  <r>
    <x v="42"/>
    <x v="6"/>
    <x v="0"/>
    <m/>
    <m/>
    <s v="b. Idoneidad y Calidad del soporte"/>
    <x v="0"/>
    <n v="4"/>
    <m/>
  </r>
  <r>
    <x v="42"/>
    <x v="6"/>
    <x v="0"/>
    <m/>
    <m/>
    <s v="c. Cumplimiento de especificaciones técnicas de construcción"/>
    <x v="0"/>
    <n v="4"/>
    <m/>
  </r>
  <r>
    <x v="42"/>
    <x v="6"/>
    <x v="0"/>
    <m/>
    <m/>
    <s v="d. Confiabilidad de los conceptos aplicados"/>
    <x v="0"/>
    <n v="4"/>
    <m/>
  </r>
  <r>
    <x v="42"/>
    <x v="6"/>
    <x v="0"/>
    <m/>
    <m/>
    <s v="e. Oportunidad en entrega de información o requerimientos"/>
    <x v="0"/>
    <n v="4"/>
    <m/>
  </r>
  <r>
    <x v="42"/>
    <x v="6"/>
    <x v="0"/>
    <m/>
    <m/>
    <s v="a. Oportunidad de la gestión en obra"/>
    <x v="1"/>
    <n v="4"/>
    <m/>
  </r>
  <r>
    <x v="42"/>
    <x v="6"/>
    <x v="0"/>
    <m/>
    <m/>
    <s v="b. Manejo administrativo del proyecto"/>
    <x v="1"/>
    <n v="4"/>
    <m/>
  </r>
  <r>
    <x v="42"/>
    <x v="6"/>
    <x v="0"/>
    <m/>
    <m/>
    <s v="c. Información clara y veraz sobre la administración de proyecto"/>
    <x v="1"/>
    <n v="4"/>
    <m/>
  </r>
  <r>
    <x v="42"/>
    <x v="6"/>
    <x v="0"/>
    <m/>
    <m/>
    <s v="d. Cumplimientos con expectativas del cliente"/>
    <x v="1"/>
    <n v="4"/>
    <m/>
  </r>
  <r>
    <x v="42"/>
    <x v="6"/>
    <x v="0"/>
    <m/>
    <m/>
    <s v="e. Control de presupuesto"/>
    <x v="1"/>
    <n v="4"/>
    <m/>
  </r>
  <r>
    <x v="42"/>
    <x v="6"/>
    <x v="0"/>
    <m/>
    <m/>
    <s v="a. Apoyo y presencia en el proyecto"/>
    <x v="2"/>
    <n v="4"/>
    <m/>
  </r>
  <r>
    <x v="42"/>
    <x v="6"/>
    <x v="0"/>
    <m/>
    <m/>
    <s v="b. Conocimiento del proyecto"/>
    <x v="2"/>
    <n v="4"/>
    <m/>
  </r>
  <r>
    <x v="42"/>
    <x v="6"/>
    <x v="0"/>
    <m/>
    <m/>
    <s v="c. Planteamiento de soluciones y manejo de conflictos"/>
    <x v="2"/>
    <n v="4"/>
    <m/>
  </r>
  <r>
    <x v="42"/>
    <x v="6"/>
    <x v="0"/>
    <m/>
    <m/>
    <s v="d. Cumplimiento de compromisos"/>
    <x v="2"/>
    <n v="4"/>
    <m/>
  </r>
  <r>
    <x v="42"/>
    <x v="6"/>
    <x v="0"/>
    <m/>
    <m/>
    <s v="e. Manejo del cliente"/>
    <x v="2"/>
    <n v="4"/>
    <m/>
  </r>
  <r>
    <x v="42"/>
    <x v="6"/>
    <x v="0"/>
    <m/>
    <m/>
    <s v="a. Idoneidad del personal"/>
    <x v="3"/>
    <n v="5"/>
    <m/>
  </r>
  <r>
    <x v="42"/>
    <x v="6"/>
    <x v="0"/>
    <m/>
    <m/>
    <s v="b. Oportuna atención al cliente"/>
    <x v="3"/>
    <n v="4"/>
    <m/>
  </r>
  <r>
    <x v="42"/>
    <x v="6"/>
    <x v="0"/>
    <m/>
    <m/>
    <s v="c. Compromiso con el proyecto"/>
    <x v="3"/>
    <n v="4"/>
    <m/>
  </r>
  <r>
    <x v="42"/>
    <x v="6"/>
    <x v="0"/>
    <m/>
    <m/>
    <s v="d. Cumplimiento de compromisos"/>
    <x v="3"/>
    <n v="4"/>
    <m/>
  </r>
  <r>
    <x v="42"/>
    <x v="6"/>
    <x v="0"/>
    <m/>
    <m/>
    <s v="e. Proactividad en desarrollo de funciones"/>
    <x v="3"/>
    <n v="4"/>
    <m/>
  </r>
  <r>
    <x v="42"/>
    <x v="6"/>
    <x v="0"/>
    <m/>
    <m/>
    <s v="a. Calidad del Contenido"/>
    <x v="4"/>
    <n v="5"/>
    <m/>
  </r>
  <r>
    <x v="42"/>
    <x v="6"/>
    <x v="0"/>
    <m/>
    <m/>
    <s v="b. Claridad del Contenido"/>
    <x v="4"/>
    <n v="4"/>
    <m/>
  </r>
  <r>
    <x v="42"/>
    <x v="6"/>
    <x v="0"/>
    <m/>
    <m/>
    <s v="c. Oportunidad en la entrega"/>
    <x v="4"/>
    <n v="5"/>
    <m/>
  </r>
  <r>
    <x v="42"/>
    <x v="6"/>
    <x v="0"/>
    <m/>
    <m/>
    <s v="d. Precisión de la información"/>
    <x v="4"/>
    <n v="4"/>
    <m/>
  </r>
  <r>
    <x v="42"/>
    <x v="6"/>
    <x v="0"/>
    <m/>
    <m/>
    <s v="e. Diagramación"/>
    <x v="4"/>
    <n v="4"/>
    <m/>
  </r>
  <r>
    <x v="42"/>
    <x v="6"/>
    <x v="0"/>
    <m/>
    <m/>
    <s v="a. Cumplimiento"/>
    <x v="5"/>
    <n v="4"/>
    <m/>
  </r>
  <r>
    <x v="42"/>
    <x v="6"/>
    <x v="0"/>
    <m/>
    <m/>
    <s v="b. Satisface expectativas"/>
    <x v="5"/>
    <n v="4"/>
    <m/>
  </r>
  <r>
    <x v="42"/>
    <x v="6"/>
    <x v="0"/>
    <m/>
    <m/>
    <s v="c. Calidad de la Información suministrada"/>
    <x v="5"/>
    <n v="4"/>
    <m/>
  </r>
  <r>
    <x v="42"/>
    <x v="6"/>
    <x v="0"/>
    <m/>
    <m/>
    <s v="d. Disposición del personal de PAYC a las solicitudes del cliente"/>
    <x v="5"/>
    <n v="4"/>
    <m/>
  </r>
  <r>
    <x v="42"/>
    <x v="6"/>
    <x v="0"/>
    <m/>
    <m/>
    <s v="e. Coherencia entre lo solicitado y lo entregado"/>
    <x v="5"/>
    <n v="4"/>
    <m/>
  </r>
  <r>
    <x v="42"/>
    <x v="6"/>
    <x v="0"/>
    <m/>
    <m/>
    <s v="Grado de Satisfacción con el Servicio Prestado"/>
    <x v="6"/>
    <n v="4"/>
    <m/>
  </r>
  <r>
    <x v="42"/>
    <x v="6"/>
    <x v="0"/>
    <m/>
    <m/>
    <s v="Posibilidad de Volver a Contratar con PAYC"/>
    <x v="7"/>
    <n v="4"/>
    <m/>
  </r>
  <r>
    <x v="42"/>
    <x v="6"/>
    <x v="0"/>
    <m/>
    <m/>
    <s v="Principales fortalezas en el servicio que presta PAYC"/>
    <x v="8"/>
    <s v="Orden manejo de infoemación-Experiencia que repalda expectativas del cliente-Transparencia en los procesos de apertura de ofertas--"/>
    <m/>
  </r>
  <r>
    <x v="42"/>
    <x v="6"/>
    <x v="0"/>
    <m/>
    <m/>
    <s v="Principales debilidades en el servicio que presta PAYC"/>
    <x v="9"/>
    <s v="Alguna información presentada se encuentra incompleta----"/>
    <m/>
  </r>
  <r>
    <x v="43"/>
    <x v="7"/>
    <x v="1"/>
    <m/>
    <m/>
    <s v="a. Conocimiento específico de temas aplicables al proyecto"/>
    <x v="0"/>
    <n v="3"/>
    <m/>
  </r>
  <r>
    <x v="43"/>
    <x v="7"/>
    <x v="1"/>
    <m/>
    <m/>
    <s v="b. Idoneidad y Calidad del soporte"/>
    <x v="0"/>
    <n v="4"/>
    <m/>
  </r>
  <r>
    <x v="43"/>
    <x v="7"/>
    <x v="1"/>
    <m/>
    <m/>
    <s v="c. Cumplimiento de especificaciones técnicas de construcción"/>
    <x v="0"/>
    <n v="3"/>
    <m/>
  </r>
  <r>
    <x v="43"/>
    <x v="7"/>
    <x v="1"/>
    <m/>
    <m/>
    <s v="d. Confiabilidad de los conceptos aplicados"/>
    <x v="0"/>
    <n v="3"/>
    <m/>
  </r>
  <r>
    <x v="43"/>
    <x v="7"/>
    <x v="1"/>
    <m/>
    <m/>
    <s v="e. Oportunidad en entrega de información o requerimientos"/>
    <x v="0"/>
    <n v="4"/>
    <m/>
  </r>
  <r>
    <x v="43"/>
    <x v="7"/>
    <x v="1"/>
    <m/>
    <m/>
    <s v="a. Oportunidad de la gestión en obra"/>
    <x v="1"/>
    <n v="4"/>
    <m/>
  </r>
  <r>
    <x v="43"/>
    <x v="7"/>
    <x v="1"/>
    <m/>
    <m/>
    <s v="b. Manejo administrativo del proyecto"/>
    <x v="1"/>
    <n v="3"/>
    <m/>
  </r>
  <r>
    <x v="43"/>
    <x v="7"/>
    <x v="1"/>
    <m/>
    <m/>
    <s v="c. Información clara y veraz sobre la administración de proyecto"/>
    <x v="1"/>
    <n v="4"/>
    <m/>
  </r>
  <r>
    <x v="43"/>
    <x v="7"/>
    <x v="1"/>
    <m/>
    <m/>
    <s v="d. Cumplimientos con expectativas del cliente"/>
    <x v="1"/>
    <n v="3"/>
    <m/>
  </r>
  <r>
    <x v="43"/>
    <x v="7"/>
    <x v="1"/>
    <m/>
    <m/>
    <s v="e. Control de presupuesto"/>
    <x v="1"/>
    <n v="4"/>
    <m/>
  </r>
  <r>
    <x v="43"/>
    <x v="7"/>
    <x v="1"/>
    <m/>
    <m/>
    <s v="a. Apoyo y presencia en el proyecto"/>
    <x v="2"/>
    <n v="4"/>
    <m/>
  </r>
  <r>
    <x v="43"/>
    <x v="7"/>
    <x v="1"/>
    <m/>
    <m/>
    <s v="b. Conocimiento del proyecto"/>
    <x v="2"/>
    <n v="4"/>
    <m/>
  </r>
  <r>
    <x v="43"/>
    <x v="7"/>
    <x v="1"/>
    <m/>
    <m/>
    <s v="c. Planteamiento de soluciones y manejo de conflictos"/>
    <x v="2"/>
    <n v="4"/>
    <m/>
  </r>
  <r>
    <x v="43"/>
    <x v="7"/>
    <x v="1"/>
    <m/>
    <m/>
    <s v="d. Cumplimiento de compromisos"/>
    <x v="2"/>
    <n v="4"/>
    <m/>
  </r>
  <r>
    <x v="43"/>
    <x v="7"/>
    <x v="1"/>
    <m/>
    <m/>
    <s v="e. Manejo del cliente"/>
    <x v="2"/>
    <n v="3"/>
    <m/>
  </r>
  <r>
    <x v="43"/>
    <x v="7"/>
    <x v="1"/>
    <m/>
    <m/>
    <s v="a. Idoneidad del personal"/>
    <x v="3"/>
    <n v="4"/>
    <m/>
  </r>
  <r>
    <x v="43"/>
    <x v="7"/>
    <x v="1"/>
    <m/>
    <m/>
    <s v="b. Oportuna atención al cliente"/>
    <x v="3"/>
    <n v="4"/>
    <m/>
  </r>
  <r>
    <x v="43"/>
    <x v="7"/>
    <x v="1"/>
    <m/>
    <m/>
    <s v="c. Compromiso con el proyecto"/>
    <x v="3"/>
    <n v="4"/>
    <m/>
  </r>
  <r>
    <x v="43"/>
    <x v="7"/>
    <x v="1"/>
    <m/>
    <m/>
    <s v="d. Cumplimiento de compromisos"/>
    <x v="3"/>
    <n v="4"/>
    <m/>
  </r>
  <r>
    <x v="43"/>
    <x v="7"/>
    <x v="1"/>
    <m/>
    <m/>
    <s v="e. Proactividad en desarrollo de funciones"/>
    <x v="3"/>
    <n v="4"/>
    <m/>
  </r>
  <r>
    <x v="43"/>
    <x v="7"/>
    <x v="1"/>
    <m/>
    <m/>
    <s v="a. Calidad del Contenido"/>
    <x v="4"/>
    <n v="4"/>
    <m/>
  </r>
  <r>
    <x v="43"/>
    <x v="7"/>
    <x v="1"/>
    <m/>
    <m/>
    <s v="b. Claridad del Contenido"/>
    <x v="4"/>
    <n v="4"/>
    <m/>
  </r>
  <r>
    <x v="43"/>
    <x v="7"/>
    <x v="1"/>
    <m/>
    <m/>
    <s v="c. Oportunidad en la entrega"/>
    <x v="4"/>
    <n v="3"/>
    <m/>
  </r>
  <r>
    <x v="43"/>
    <x v="7"/>
    <x v="1"/>
    <m/>
    <m/>
    <s v="d. Precisión de la información"/>
    <x v="4"/>
    <n v="3"/>
    <m/>
  </r>
  <r>
    <x v="43"/>
    <x v="7"/>
    <x v="1"/>
    <m/>
    <m/>
    <s v="e. Diagramación"/>
    <x v="4"/>
    <n v="4"/>
    <m/>
  </r>
  <r>
    <x v="43"/>
    <x v="7"/>
    <x v="1"/>
    <m/>
    <m/>
    <s v="a. Cumplimiento"/>
    <x v="5"/>
    <n v="4"/>
    <m/>
  </r>
  <r>
    <x v="43"/>
    <x v="7"/>
    <x v="1"/>
    <m/>
    <m/>
    <s v="b. Satisface expectativas"/>
    <x v="5"/>
    <n v="4"/>
    <m/>
  </r>
  <r>
    <x v="43"/>
    <x v="7"/>
    <x v="1"/>
    <m/>
    <m/>
    <s v="c. Calidad de la Información suministrada"/>
    <x v="5"/>
    <n v="4"/>
    <m/>
  </r>
  <r>
    <x v="43"/>
    <x v="7"/>
    <x v="1"/>
    <m/>
    <m/>
    <s v="d. Disposición del personal de PAYC a las solicitudes del cliente"/>
    <x v="5"/>
    <n v="4"/>
    <m/>
  </r>
  <r>
    <x v="43"/>
    <x v="7"/>
    <x v="1"/>
    <m/>
    <m/>
    <s v="e. Coherencia entre lo solicitado y lo entregado"/>
    <x v="5"/>
    <n v="3"/>
    <m/>
  </r>
  <r>
    <x v="43"/>
    <x v="7"/>
    <x v="1"/>
    <m/>
    <m/>
    <s v="Grado de Satisfacción con el Servicio Prestado"/>
    <x v="6"/>
    <n v="4"/>
    <m/>
  </r>
  <r>
    <x v="43"/>
    <x v="7"/>
    <x v="1"/>
    <m/>
    <m/>
    <s v="Posibilidad de Volver a Contratar con PAYC"/>
    <x v="7"/>
    <n v="4"/>
    <m/>
  </r>
  <r>
    <x v="43"/>
    <x v="7"/>
    <x v="1"/>
    <m/>
    <m/>
    <s v="Principales fortalezas en el servicio que presta PAYC"/>
    <x v="8"/>
    <s v="Disposición-Organización---"/>
    <m/>
  </r>
  <r>
    <x v="43"/>
    <x v="7"/>
    <x v="1"/>
    <m/>
    <m/>
    <s v="Principales debilidades en el servicio que presta PAYC"/>
    <x v="9"/>
    <s v="Poder de decisión-Exigencia y control al constructor---"/>
    <m/>
  </r>
  <r>
    <x v="44"/>
    <x v="7"/>
    <x v="1"/>
    <m/>
    <m/>
    <s v="a. Conocimiento específico de temas aplicables al proyecto"/>
    <x v="0"/>
    <n v="4"/>
    <m/>
  </r>
  <r>
    <x v="44"/>
    <x v="7"/>
    <x v="1"/>
    <m/>
    <m/>
    <s v="b. Idoneidad y Calidad del soporte"/>
    <x v="0"/>
    <n v="3"/>
    <m/>
  </r>
  <r>
    <x v="44"/>
    <x v="7"/>
    <x v="1"/>
    <m/>
    <m/>
    <s v="c. Cumplimiento de especificaciones técnicas de construcción"/>
    <x v="0"/>
    <n v="4"/>
    <m/>
  </r>
  <r>
    <x v="44"/>
    <x v="7"/>
    <x v="1"/>
    <m/>
    <m/>
    <s v="d. Confiabilidad de los conceptos aplicados"/>
    <x v="0"/>
    <n v="3"/>
    <m/>
  </r>
  <r>
    <x v="44"/>
    <x v="7"/>
    <x v="1"/>
    <m/>
    <m/>
    <s v="e. Oportunidad en entrega de información o requerimientos"/>
    <x v="0"/>
    <n v="3"/>
    <m/>
  </r>
  <r>
    <x v="44"/>
    <x v="7"/>
    <x v="1"/>
    <m/>
    <m/>
    <s v="a. Oportunidad de la gestión en obra"/>
    <x v="1"/>
    <n v="4"/>
    <m/>
  </r>
  <r>
    <x v="44"/>
    <x v="7"/>
    <x v="1"/>
    <m/>
    <m/>
    <s v="b. Manejo administrativo del proyecto"/>
    <x v="1"/>
    <n v="4"/>
    <m/>
  </r>
  <r>
    <x v="44"/>
    <x v="7"/>
    <x v="1"/>
    <m/>
    <m/>
    <s v="c. Información clara y veraz sobre la administración de proyecto"/>
    <x v="1"/>
    <n v="3"/>
    <m/>
  </r>
  <r>
    <x v="44"/>
    <x v="7"/>
    <x v="1"/>
    <m/>
    <m/>
    <s v="d. Cumplimientos con expectativas del cliente"/>
    <x v="1"/>
    <n v="4"/>
    <m/>
  </r>
  <r>
    <x v="44"/>
    <x v="7"/>
    <x v="1"/>
    <m/>
    <m/>
    <s v="e. Control de presupuesto"/>
    <x v="1"/>
    <n v="3"/>
    <m/>
  </r>
  <r>
    <x v="44"/>
    <x v="7"/>
    <x v="1"/>
    <m/>
    <m/>
    <s v="a. Apoyo y presencia en el proyecto"/>
    <x v="2"/>
    <n v="4"/>
    <m/>
  </r>
  <r>
    <x v="44"/>
    <x v="7"/>
    <x v="1"/>
    <m/>
    <m/>
    <s v="b. Conocimiento del proyecto"/>
    <x v="2"/>
    <n v="4"/>
    <m/>
  </r>
  <r>
    <x v="44"/>
    <x v="7"/>
    <x v="1"/>
    <m/>
    <m/>
    <s v="c. Planteamiento de soluciones y manejo de conflictos"/>
    <x v="2"/>
    <n v="4"/>
    <m/>
  </r>
  <r>
    <x v="44"/>
    <x v="7"/>
    <x v="1"/>
    <m/>
    <m/>
    <s v="d. Cumplimiento de compromisos"/>
    <x v="2"/>
    <n v="4"/>
    <m/>
  </r>
  <r>
    <x v="44"/>
    <x v="7"/>
    <x v="1"/>
    <m/>
    <m/>
    <s v="e. Manejo del cliente"/>
    <x v="2"/>
    <n v="3"/>
    <m/>
  </r>
  <r>
    <x v="44"/>
    <x v="7"/>
    <x v="1"/>
    <m/>
    <m/>
    <s v="a. Idoneidad del personal"/>
    <x v="3"/>
    <n v="4"/>
    <m/>
  </r>
  <r>
    <x v="44"/>
    <x v="7"/>
    <x v="1"/>
    <m/>
    <m/>
    <s v="b. Oportuna atención al cliente"/>
    <x v="3"/>
    <n v="4"/>
    <m/>
  </r>
  <r>
    <x v="44"/>
    <x v="7"/>
    <x v="1"/>
    <m/>
    <m/>
    <s v="c. Compromiso con el proyecto"/>
    <x v="3"/>
    <n v="4"/>
    <m/>
  </r>
  <r>
    <x v="44"/>
    <x v="7"/>
    <x v="1"/>
    <m/>
    <m/>
    <s v="d. Cumplimiento de compromisos"/>
    <x v="3"/>
    <n v="4"/>
    <m/>
  </r>
  <r>
    <x v="44"/>
    <x v="7"/>
    <x v="1"/>
    <m/>
    <m/>
    <s v="e. Proactividad en desarrollo de funciones"/>
    <x v="3"/>
    <n v="3"/>
    <m/>
  </r>
  <r>
    <x v="44"/>
    <x v="7"/>
    <x v="1"/>
    <m/>
    <m/>
    <s v="a. Calidad del Contenido"/>
    <x v="4"/>
    <n v="3"/>
    <m/>
  </r>
  <r>
    <x v="44"/>
    <x v="7"/>
    <x v="1"/>
    <m/>
    <m/>
    <s v="b. Claridad del Contenido"/>
    <x v="4"/>
    <n v="3"/>
    <m/>
  </r>
  <r>
    <x v="44"/>
    <x v="7"/>
    <x v="1"/>
    <m/>
    <m/>
    <s v="c. Oportunidad en la entrega"/>
    <x v="4"/>
    <n v="3"/>
    <m/>
  </r>
  <r>
    <x v="44"/>
    <x v="7"/>
    <x v="1"/>
    <m/>
    <m/>
    <s v="d. Precisión de la información"/>
    <x v="4"/>
    <n v="3"/>
    <m/>
  </r>
  <r>
    <x v="44"/>
    <x v="7"/>
    <x v="1"/>
    <m/>
    <m/>
    <s v="e. Diagramación"/>
    <x v="4"/>
    <n v="3"/>
    <m/>
  </r>
  <r>
    <x v="44"/>
    <x v="7"/>
    <x v="1"/>
    <m/>
    <m/>
    <s v="a. Cumplimiento"/>
    <x v="5"/>
    <n v="4"/>
    <m/>
  </r>
  <r>
    <x v="44"/>
    <x v="7"/>
    <x v="1"/>
    <m/>
    <m/>
    <s v="b. Satisface expectativas"/>
    <x v="5"/>
    <n v="4"/>
    <m/>
  </r>
  <r>
    <x v="44"/>
    <x v="7"/>
    <x v="1"/>
    <m/>
    <m/>
    <s v="c. Calidad de la Información suministrada"/>
    <x v="5"/>
    <n v="4"/>
    <m/>
  </r>
  <r>
    <x v="44"/>
    <x v="7"/>
    <x v="1"/>
    <m/>
    <m/>
    <s v="d. Disposición del personal de PAYC a las solicitudes del cliente"/>
    <x v="5"/>
    <n v="4"/>
    <m/>
  </r>
  <r>
    <x v="44"/>
    <x v="7"/>
    <x v="1"/>
    <m/>
    <m/>
    <s v="e. Coherencia entre lo solicitado y lo entregado"/>
    <x v="5"/>
    <n v="3"/>
    <m/>
  </r>
  <r>
    <x v="44"/>
    <x v="7"/>
    <x v="1"/>
    <m/>
    <m/>
    <s v="Grado de Satisfacción con el Servicio Prestado"/>
    <x v="6"/>
    <n v="4"/>
    <m/>
  </r>
  <r>
    <x v="44"/>
    <x v="7"/>
    <x v="1"/>
    <m/>
    <m/>
    <s v="Posibilidad de Volver a Contratar con PAYC"/>
    <x v="7"/>
    <n v="4"/>
    <m/>
  </r>
  <r>
    <x v="44"/>
    <x v="7"/>
    <x v="1"/>
    <m/>
    <m/>
    <s v="Principales fortalezas en el servicio que presta PAYC"/>
    <x v="8"/>
    <s v="Disposición-Organización---"/>
    <m/>
  </r>
  <r>
    <x v="44"/>
    <x v="7"/>
    <x v="1"/>
    <m/>
    <m/>
    <s v="Principales debilidades en el servicio que presta PAYC"/>
    <x v="9"/>
    <s v="Poder de decisión----"/>
    <m/>
  </r>
  <r>
    <x v="45"/>
    <x v="7"/>
    <x v="1"/>
    <m/>
    <m/>
    <s v="a. Conocimiento específico de temas aplicables al proyecto"/>
    <x v="0"/>
    <n v="4"/>
    <m/>
  </r>
  <r>
    <x v="45"/>
    <x v="7"/>
    <x v="1"/>
    <m/>
    <m/>
    <s v="b. Idoneidad y Calidad del soporte"/>
    <x v="0"/>
    <n v="3"/>
    <m/>
  </r>
  <r>
    <x v="45"/>
    <x v="7"/>
    <x v="1"/>
    <m/>
    <m/>
    <s v="c. Cumplimiento de especificaciones técnicas de construcción"/>
    <x v="0"/>
    <n v="4"/>
    <m/>
  </r>
  <r>
    <x v="45"/>
    <x v="7"/>
    <x v="1"/>
    <m/>
    <m/>
    <s v="d. Confiabilidad de los conceptos aplicados"/>
    <x v="0"/>
    <n v="3"/>
    <m/>
  </r>
  <r>
    <x v="45"/>
    <x v="7"/>
    <x v="1"/>
    <m/>
    <m/>
    <s v="e. Oportunidad en entrega de información o requerimientos"/>
    <x v="0"/>
    <n v="3"/>
    <m/>
  </r>
  <r>
    <x v="45"/>
    <x v="7"/>
    <x v="1"/>
    <m/>
    <m/>
    <s v="a. Oportunidad de la gestión en obra"/>
    <x v="1"/>
    <n v="4"/>
    <m/>
  </r>
  <r>
    <x v="45"/>
    <x v="7"/>
    <x v="1"/>
    <m/>
    <m/>
    <s v="b. Manejo administrativo del proyecto"/>
    <x v="1"/>
    <n v="4"/>
    <m/>
  </r>
  <r>
    <x v="45"/>
    <x v="7"/>
    <x v="1"/>
    <m/>
    <m/>
    <s v="c. Información clara y veraz sobre la administración de proyecto"/>
    <x v="1"/>
    <n v="3"/>
    <m/>
  </r>
  <r>
    <x v="45"/>
    <x v="7"/>
    <x v="1"/>
    <m/>
    <m/>
    <s v="d. Cumplimientos con expectativas del cliente"/>
    <x v="1"/>
    <n v="4"/>
    <m/>
  </r>
  <r>
    <x v="45"/>
    <x v="7"/>
    <x v="1"/>
    <m/>
    <m/>
    <s v="e. Control de presupuesto"/>
    <x v="1"/>
    <n v="3"/>
    <m/>
  </r>
  <r>
    <x v="45"/>
    <x v="7"/>
    <x v="1"/>
    <m/>
    <m/>
    <s v="a. Apoyo y presencia en el proyecto"/>
    <x v="2"/>
    <n v="4"/>
    <m/>
  </r>
  <r>
    <x v="45"/>
    <x v="7"/>
    <x v="1"/>
    <m/>
    <m/>
    <s v="b. Conocimiento del proyecto"/>
    <x v="2"/>
    <n v="4"/>
    <m/>
  </r>
  <r>
    <x v="45"/>
    <x v="7"/>
    <x v="1"/>
    <m/>
    <m/>
    <s v="c. Planteamiento de soluciones y manejo de conflictos"/>
    <x v="2"/>
    <n v="4"/>
    <m/>
  </r>
  <r>
    <x v="45"/>
    <x v="7"/>
    <x v="1"/>
    <m/>
    <m/>
    <s v="d. Cumplimiento de compromisos"/>
    <x v="2"/>
    <n v="4"/>
    <m/>
  </r>
  <r>
    <x v="45"/>
    <x v="7"/>
    <x v="1"/>
    <m/>
    <m/>
    <s v="e. Manejo del cliente"/>
    <x v="2"/>
    <n v="3"/>
    <m/>
  </r>
  <r>
    <x v="45"/>
    <x v="7"/>
    <x v="1"/>
    <m/>
    <m/>
    <s v="a. Idoneidad del personal"/>
    <x v="3"/>
    <n v="4"/>
    <m/>
  </r>
  <r>
    <x v="45"/>
    <x v="7"/>
    <x v="1"/>
    <m/>
    <m/>
    <s v="b. Oportuna atención al cliente"/>
    <x v="3"/>
    <n v="4"/>
    <m/>
  </r>
  <r>
    <x v="45"/>
    <x v="7"/>
    <x v="1"/>
    <m/>
    <m/>
    <s v="c. Compromiso con el proyecto"/>
    <x v="3"/>
    <n v="4"/>
    <m/>
  </r>
  <r>
    <x v="45"/>
    <x v="7"/>
    <x v="1"/>
    <m/>
    <m/>
    <s v="d. Cumplimiento de compromisos"/>
    <x v="3"/>
    <n v="4"/>
    <m/>
  </r>
  <r>
    <x v="45"/>
    <x v="7"/>
    <x v="1"/>
    <m/>
    <m/>
    <s v="e. Proactividad en desarrollo de funciones"/>
    <x v="3"/>
    <n v="4"/>
    <m/>
  </r>
  <r>
    <x v="45"/>
    <x v="7"/>
    <x v="1"/>
    <m/>
    <m/>
    <s v="a. Calidad del Contenido"/>
    <x v="4"/>
    <n v="3"/>
    <m/>
  </r>
  <r>
    <x v="45"/>
    <x v="7"/>
    <x v="1"/>
    <m/>
    <m/>
    <s v="b. Claridad del Contenido"/>
    <x v="4"/>
    <n v="4"/>
    <m/>
  </r>
  <r>
    <x v="45"/>
    <x v="7"/>
    <x v="1"/>
    <m/>
    <m/>
    <s v="c. Oportunidad en la entrega"/>
    <x v="4"/>
    <n v="4"/>
    <m/>
  </r>
  <r>
    <x v="45"/>
    <x v="7"/>
    <x v="1"/>
    <m/>
    <m/>
    <s v="d. Precisión de la información"/>
    <x v="4"/>
    <n v="4"/>
    <m/>
  </r>
  <r>
    <x v="45"/>
    <x v="7"/>
    <x v="1"/>
    <m/>
    <m/>
    <s v="e. Diagramación"/>
    <x v="4"/>
    <n v="4"/>
    <m/>
  </r>
  <r>
    <x v="45"/>
    <x v="7"/>
    <x v="1"/>
    <m/>
    <m/>
    <s v="a. Cumplimiento"/>
    <x v="5"/>
    <n v="4"/>
    <m/>
  </r>
  <r>
    <x v="45"/>
    <x v="7"/>
    <x v="1"/>
    <m/>
    <m/>
    <s v="b. Satisface expectativas"/>
    <x v="5"/>
    <n v="4"/>
    <m/>
  </r>
  <r>
    <x v="45"/>
    <x v="7"/>
    <x v="1"/>
    <m/>
    <m/>
    <s v="c. Calidad de la Información suministrada"/>
    <x v="5"/>
    <n v="4"/>
    <m/>
  </r>
  <r>
    <x v="45"/>
    <x v="7"/>
    <x v="1"/>
    <m/>
    <m/>
    <s v="d. Disposición del personal de PAYC a las solicitudes del cliente"/>
    <x v="5"/>
    <n v="4"/>
    <m/>
  </r>
  <r>
    <x v="45"/>
    <x v="7"/>
    <x v="1"/>
    <m/>
    <m/>
    <s v="e. Coherencia entre lo solicitado y lo entregado"/>
    <x v="5"/>
    <n v="3"/>
    <m/>
  </r>
  <r>
    <x v="45"/>
    <x v="7"/>
    <x v="1"/>
    <m/>
    <m/>
    <s v="Grado de Satisfacción con el Servicio Prestado"/>
    <x v="6"/>
    <n v="4"/>
    <m/>
  </r>
  <r>
    <x v="45"/>
    <x v="7"/>
    <x v="1"/>
    <m/>
    <m/>
    <s v="Posibilidad de Volver a Contratar con PAYC"/>
    <x v="7"/>
    <n v="4"/>
    <m/>
  </r>
  <r>
    <x v="45"/>
    <x v="7"/>
    <x v="1"/>
    <m/>
    <m/>
    <s v="Principales fortalezas en el servicio que presta PAYC"/>
    <x v="8"/>
    <s v="Disposición-Organización---"/>
    <m/>
  </r>
  <r>
    <x v="45"/>
    <x v="7"/>
    <x v="1"/>
    <m/>
    <m/>
    <s v="Principales debilidades en el servicio que presta PAYC"/>
    <x v="9"/>
    <s v="Poder de decisión-Exigencia y control al constructor---"/>
    <m/>
  </r>
  <r>
    <x v="46"/>
    <x v="8"/>
    <x v="1"/>
    <m/>
    <m/>
    <s v="a. Conocimiento específico de temas aplicables al proyecto"/>
    <x v="0"/>
    <n v="5"/>
    <m/>
  </r>
  <r>
    <x v="46"/>
    <x v="8"/>
    <x v="1"/>
    <m/>
    <m/>
    <s v="b. Idoneidad y Calidad del soporte"/>
    <x v="0"/>
    <n v="5"/>
    <m/>
  </r>
  <r>
    <x v="46"/>
    <x v="8"/>
    <x v="1"/>
    <m/>
    <m/>
    <s v="c. Cumplimiento de especificaciones técnicas de construcción"/>
    <x v="0"/>
    <n v="5"/>
    <m/>
  </r>
  <r>
    <x v="46"/>
    <x v="8"/>
    <x v="1"/>
    <m/>
    <m/>
    <s v="d. Confiabilidad de los conceptos aplicados"/>
    <x v="0"/>
    <n v="5"/>
    <m/>
  </r>
  <r>
    <x v="46"/>
    <x v="8"/>
    <x v="1"/>
    <m/>
    <m/>
    <s v="e. Oportunidad en entrega de información o requerimientos"/>
    <x v="0"/>
    <n v="5"/>
    <m/>
  </r>
  <r>
    <x v="46"/>
    <x v="8"/>
    <x v="1"/>
    <m/>
    <m/>
    <s v="a. Oportunidad de la gestión en obra"/>
    <x v="1"/>
    <n v="5"/>
    <m/>
  </r>
  <r>
    <x v="46"/>
    <x v="8"/>
    <x v="1"/>
    <m/>
    <m/>
    <s v="b. Manejo administrativo del proyecto"/>
    <x v="1"/>
    <n v="5"/>
    <m/>
  </r>
  <r>
    <x v="46"/>
    <x v="8"/>
    <x v="1"/>
    <m/>
    <m/>
    <s v="c. Información clara y veraz sobre la administración de proyecto"/>
    <x v="1"/>
    <n v="5"/>
    <m/>
  </r>
  <r>
    <x v="46"/>
    <x v="8"/>
    <x v="1"/>
    <m/>
    <m/>
    <s v="d. Cumplimientos con expectativas del cliente"/>
    <x v="1"/>
    <n v="5"/>
    <m/>
  </r>
  <r>
    <x v="46"/>
    <x v="8"/>
    <x v="1"/>
    <m/>
    <m/>
    <s v="e. Control de presupuesto"/>
    <x v="1"/>
    <n v="5"/>
    <m/>
  </r>
  <r>
    <x v="46"/>
    <x v="8"/>
    <x v="1"/>
    <m/>
    <m/>
    <s v="a. Apoyo y presencia en el proyecto"/>
    <x v="2"/>
    <n v="5"/>
    <m/>
  </r>
  <r>
    <x v="46"/>
    <x v="8"/>
    <x v="1"/>
    <m/>
    <m/>
    <s v="b. Conocimiento del proyecto"/>
    <x v="2"/>
    <n v="5"/>
    <m/>
  </r>
  <r>
    <x v="46"/>
    <x v="8"/>
    <x v="1"/>
    <m/>
    <m/>
    <s v="c. Planteamiento de soluciones y manejo de conflictos"/>
    <x v="2"/>
    <n v="5"/>
    <m/>
  </r>
  <r>
    <x v="46"/>
    <x v="8"/>
    <x v="1"/>
    <m/>
    <m/>
    <s v="d. Cumplimiento de compromisos"/>
    <x v="2"/>
    <n v="5"/>
    <m/>
  </r>
  <r>
    <x v="46"/>
    <x v="8"/>
    <x v="1"/>
    <m/>
    <m/>
    <s v="e. Manejo del cliente"/>
    <x v="2"/>
    <n v="5"/>
    <m/>
  </r>
  <r>
    <x v="46"/>
    <x v="8"/>
    <x v="1"/>
    <m/>
    <m/>
    <s v="a. Idoneidad del personal"/>
    <x v="3"/>
    <n v="5"/>
    <m/>
  </r>
  <r>
    <x v="46"/>
    <x v="8"/>
    <x v="1"/>
    <m/>
    <m/>
    <s v="b. Oportuna atención al cliente"/>
    <x v="3"/>
    <n v="5"/>
    <m/>
  </r>
  <r>
    <x v="46"/>
    <x v="8"/>
    <x v="1"/>
    <m/>
    <m/>
    <s v="c. Compromiso con el proyecto"/>
    <x v="3"/>
    <n v="5"/>
    <m/>
  </r>
  <r>
    <x v="46"/>
    <x v="8"/>
    <x v="1"/>
    <m/>
    <m/>
    <s v="d. Cumplimiento de compromisos"/>
    <x v="3"/>
    <n v="5"/>
    <m/>
  </r>
  <r>
    <x v="46"/>
    <x v="8"/>
    <x v="1"/>
    <m/>
    <m/>
    <s v="e. Proactividad en desarrollo de funciones"/>
    <x v="3"/>
    <n v="5"/>
    <m/>
  </r>
  <r>
    <x v="46"/>
    <x v="8"/>
    <x v="1"/>
    <m/>
    <m/>
    <s v="a. Calidad del Contenido"/>
    <x v="4"/>
    <n v="5"/>
    <m/>
  </r>
  <r>
    <x v="46"/>
    <x v="8"/>
    <x v="1"/>
    <m/>
    <m/>
    <s v="b. Claridad del Contenido"/>
    <x v="4"/>
    <n v="5"/>
    <m/>
  </r>
  <r>
    <x v="46"/>
    <x v="8"/>
    <x v="1"/>
    <m/>
    <m/>
    <s v="c. Oportunidad en la entrega"/>
    <x v="4"/>
    <n v="5"/>
    <m/>
  </r>
  <r>
    <x v="46"/>
    <x v="8"/>
    <x v="1"/>
    <m/>
    <m/>
    <s v="d. Precisión de la información"/>
    <x v="4"/>
    <n v="5"/>
    <m/>
  </r>
  <r>
    <x v="46"/>
    <x v="8"/>
    <x v="1"/>
    <m/>
    <m/>
    <s v="e. Diagramación"/>
    <x v="4"/>
    <n v="5"/>
    <m/>
  </r>
  <r>
    <x v="46"/>
    <x v="8"/>
    <x v="1"/>
    <m/>
    <m/>
    <s v="a. Cumplimiento"/>
    <x v="5"/>
    <n v="5"/>
    <m/>
  </r>
  <r>
    <x v="46"/>
    <x v="8"/>
    <x v="1"/>
    <m/>
    <m/>
    <s v="b. Satisface expectativas"/>
    <x v="5"/>
    <n v="5"/>
    <m/>
  </r>
  <r>
    <x v="46"/>
    <x v="8"/>
    <x v="1"/>
    <m/>
    <m/>
    <s v="c. Calidad de la Información suministrada"/>
    <x v="5"/>
    <n v="5"/>
    <m/>
  </r>
  <r>
    <x v="46"/>
    <x v="8"/>
    <x v="1"/>
    <m/>
    <m/>
    <s v="d. Disposición del personal de PAYC a las solicitudes del cliente"/>
    <x v="5"/>
    <n v="5"/>
    <m/>
  </r>
  <r>
    <x v="46"/>
    <x v="8"/>
    <x v="1"/>
    <m/>
    <m/>
    <s v="e. Coherencia entre lo solicitado y lo entregado"/>
    <x v="5"/>
    <n v="5"/>
    <m/>
  </r>
  <r>
    <x v="46"/>
    <x v="8"/>
    <x v="1"/>
    <m/>
    <m/>
    <s v="Grado de Satisfacción con el Servicio Prestado"/>
    <x v="6"/>
    <n v="5"/>
    <m/>
  </r>
  <r>
    <x v="46"/>
    <x v="8"/>
    <x v="1"/>
    <m/>
    <m/>
    <s v="Posibilidad de Volver a Contratar con PAYC"/>
    <x v="7"/>
    <n v="5"/>
    <m/>
  </r>
  <r>
    <x v="46"/>
    <x v="8"/>
    <x v="1"/>
    <m/>
    <m/>
    <s v="Principales fortalezas en el servicio que presta PAYC"/>
    <x v="8"/>
    <s v="Conocimiento técnico-Oportunidad-Actitud--"/>
    <m/>
  </r>
  <r>
    <x v="46"/>
    <x v="8"/>
    <x v="1"/>
    <m/>
    <m/>
    <s v="Principales debilidades en el servicio que presta PAYC"/>
    <x v="9"/>
    <s v="----"/>
    <m/>
  </r>
  <r>
    <x v="47"/>
    <x v="6"/>
    <x v="1"/>
    <m/>
    <m/>
    <s v="a. Conocimiento específico de temas aplicables al proyecto"/>
    <x v="0"/>
    <n v="4"/>
    <s v="SIN FECHA COMO TAL, SE ASIGNA LA INTERMEDIA DEL SEGUNDO SEMESTRE"/>
  </r>
  <r>
    <x v="47"/>
    <x v="6"/>
    <x v="1"/>
    <m/>
    <m/>
    <s v="b. Idoneidad y Calidad del soporte"/>
    <x v="0"/>
    <n v="4"/>
    <s v="SIN FECHA COMO TAL, SE ASIGNA LA INTERMEDIA DEL SEGUNDO SEMESTRE"/>
  </r>
  <r>
    <x v="47"/>
    <x v="6"/>
    <x v="1"/>
    <m/>
    <m/>
    <s v="c. Cumplimiento de especificaciones técnicas de construcción"/>
    <x v="0"/>
    <n v="4"/>
    <s v="SIN FECHA COMO TAL, SE ASIGNA LA INTERMEDIA DEL SEGUNDO SEMESTRE"/>
  </r>
  <r>
    <x v="47"/>
    <x v="6"/>
    <x v="1"/>
    <m/>
    <m/>
    <s v="d. Confiabilidad de los conceptos aplicados"/>
    <x v="0"/>
    <n v="4"/>
    <s v="SIN FECHA COMO TAL, SE ASIGNA LA INTERMEDIA DEL SEGUNDO SEMESTRE"/>
  </r>
  <r>
    <x v="47"/>
    <x v="6"/>
    <x v="1"/>
    <m/>
    <m/>
    <s v="e. Oportunidad en entrega de información o requerimientos"/>
    <x v="0"/>
    <n v="4"/>
    <s v="SIN FECHA COMO TAL, SE ASIGNA LA INTERMEDIA DEL SEGUNDO SEMESTRE"/>
  </r>
  <r>
    <x v="47"/>
    <x v="6"/>
    <x v="1"/>
    <m/>
    <m/>
    <s v="a. Oportunidad de la gestión en obra"/>
    <x v="1"/>
    <n v="4"/>
    <s v="SIN FECHA COMO TAL, SE ASIGNA LA INTERMEDIA DEL SEGUNDO SEMESTRE"/>
  </r>
  <r>
    <x v="47"/>
    <x v="6"/>
    <x v="1"/>
    <m/>
    <m/>
    <s v="b. Manejo administrativo del proyecto"/>
    <x v="1"/>
    <n v="4"/>
    <s v="SIN FECHA COMO TAL, SE ASIGNA LA INTERMEDIA DEL SEGUNDO SEMESTRE"/>
  </r>
  <r>
    <x v="47"/>
    <x v="6"/>
    <x v="1"/>
    <m/>
    <m/>
    <s v="c. Información clara y veraz sobre la administración de proyecto"/>
    <x v="1"/>
    <n v="4"/>
    <s v="SIN FECHA COMO TAL, SE ASIGNA LA INTERMEDIA DEL SEGUNDO SEMESTRE"/>
  </r>
  <r>
    <x v="47"/>
    <x v="6"/>
    <x v="1"/>
    <m/>
    <m/>
    <s v="d. Cumplimientos con expectativas del cliente"/>
    <x v="1"/>
    <n v="4"/>
    <s v="SIN FECHA COMO TAL, SE ASIGNA LA INTERMEDIA DEL SEGUNDO SEMESTRE"/>
  </r>
  <r>
    <x v="47"/>
    <x v="6"/>
    <x v="1"/>
    <m/>
    <m/>
    <s v="e. Control de presupuesto"/>
    <x v="1"/>
    <n v="4"/>
    <s v="SIN FECHA COMO TAL, SE ASIGNA LA INTERMEDIA DEL SEGUNDO SEMESTRE"/>
  </r>
  <r>
    <x v="47"/>
    <x v="6"/>
    <x v="1"/>
    <m/>
    <m/>
    <s v="a. Apoyo y presencia en el proyecto"/>
    <x v="2"/>
    <n v="4"/>
    <s v="SIN FECHA COMO TAL, SE ASIGNA LA INTERMEDIA DEL SEGUNDO SEMESTRE"/>
  </r>
  <r>
    <x v="47"/>
    <x v="6"/>
    <x v="1"/>
    <m/>
    <m/>
    <s v="b. Conocimiento del proyecto"/>
    <x v="2"/>
    <n v="4"/>
    <s v="SIN FECHA COMO TAL, SE ASIGNA LA INTERMEDIA DEL SEGUNDO SEMESTRE"/>
  </r>
  <r>
    <x v="47"/>
    <x v="6"/>
    <x v="1"/>
    <m/>
    <m/>
    <s v="c. Planteamiento de soluciones y manejo de conflictos"/>
    <x v="2"/>
    <n v="4"/>
    <s v="SIN FECHA COMO TAL, SE ASIGNA LA INTERMEDIA DEL SEGUNDO SEMESTRE"/>
  </r>
  <r>
    <x v="47"/>
    <x v="6"/>
    <x v="1"/>
    <m/>
    <m/>
    <s v="d. Cumplimiento de compromisos"/>
    <x v="2"/>
    <n v="4"/>
    <s v="SIN FECHA COMO TAL, SE ASIGNA LA INTERMEDIA DEL SEGUNDO SEMESTRE"/>
  </r>
  <r>
    <x v="47"/>
    <x v="6"/>
    <x v="1"/>
    <m/>
    <m/>
    <s v="e. Manejo del cliente"/>
    <x v="2"/>
    <n v="4"/>
    <s v="SIN FECHA COMO TAL, SE ASIGNA LA INTERMEDIA DEL SEGUNDO SEMESTRE"/>
  </r>
  <r>
    <x v="47"/>
    <x v="6"/>
    <x v="1"/>
    <m/>
    <m/>
    <s v="a. Idoneidad del personal"/>
    <x v="3"/>
    <n v="4"/>
    <s v="SIN FECHA COMO TAL, SE ASIGNA LA INTERMEDIA DEL SEGUNDO SEMESTRE"/>
  </r>
  <r>
    <x v="47"/>
    <x v="6"/>
    <x v="1"/>
    <m/>
    <m/>
    <s v="b. Oportuna atención al cliente"/>
    <x v="3"/>
    <n v="4"/>
    <s v="SIN FECHA COMO TAL, SE ASIGNA LA INTERMEDIA DEL SEGUNDO SEMESTRE"/>
  </r>
  <r>
    <x v="47"/>
    <x v="6"/>
    <x v="1"/>
    <m/>
    <m/>
    <s v="c. Compromiso con el proyecto"/>
    <x v="3"/>
    <n v="4"/>
    <s v="SIN FECHA COMO TAL, SE ASIGNA LA INTERMEDIA DEL SEGUNDO SEMESTRE"/>
  </r>
  <r>
    <x v="47"/>
    <x v="6"/>
    <x v="1"/>
    <m/>
    <m/>
    <s v="d. Cumplimiento de compromisos"/>
    <x v="3"/>
    <n v="4"/>
    <s v="SIN FECHA COMO TAL, SE ASIGNA LA INTERMEDIA DEL SEGUNDO SEMESTRE"/>
  </r>
  <r>
    <x v="47"/>
    <x v="6"/>
    <x v="1"/>
    <m/>
    <m/>
    <s v="e. Proactividad en desarrollo de funciones"/>
    <x v="3"/>
    <n v="4"/>
    <s v="SIN FECHA COMO TAL, SE ASIGNA LA INTERMEDIA DEL SEGUNDO SEMESTRE"/>
  </r>
  <r>
    <x v="47"/>
    <x v="6"/>
    <x v="1"/>
    <m/>
    <m/>
    <s v="a. Calidad del Contenido"/>
    <x v="4"/>
    <n v="4"/>
    <s v="SIN FECHA COMO TAL, SE ASIGNA LA INTERMEDIA DEL SEGUNDO SEMESTRE"/>
  </r>
  <r>
    <x v="47"/>
    <x v="6"/>
    <x v="1"/>
    <m/>
    <m/>
    <s v="b. Claridad del Contenido"/>
    <x v="4"/>
    <n v="4"/>
    <s v="SIN FECHA COMO TAL, SE ASIGNA LA INTERMEDIA DEL SEGUNDO SEMESTRE"/>
  </r>
  <r>
    <x v="47"/>
    <x v="6"/>
    <x v="1"/>
    <m/>
    <m/>
    <s v="c. Oportunidad en la entrega"/>
    <x v="4"/>
    <n v="4"/>
    <s v="SIN FECHA COMO TAL, SE ASIGNA LA INTERMEDIA DEL SEGUNDO SEMESTRE"/>
  </r>
  <r>
    <x v="47"/>
    <x v="6"/>
    <x v="1"/>
    <m/>
    <m/>
    <s v="d. Precisión de la información"/>
    <x v="4"/>
    <n v="4"/>
    <s v="SIN FECHA COMO TAL, SE ASIGNA LA INTERMEDIA DEL SEGUNDO SEMESTRE"/>
  </r>
  <r>
    <x v="47"/>
    <x v="6"/>
    <x v="1"/>
    <m/>
    <m/>
    <s v="e. Diagramación"/>
    <x v="4"/>
    <n v="4"/>
    <s v="SIN FECHA COMO TAL, SE ASIGNA LA INTERMEDIA DEL SEGUNDO SEMESTRE"/>
  </r>
  <r>
    <x v="47"/>
    <x v="6"/>
    <x v="1"/>
    <m/>
    <m/>
    <s v="a. Cumplimiento"/>
    <x v="5"/>
    <n v="4"/>
    <s v="SIN FECHA COMO TAL, SE ASIGNA LA INTERMEDIA DEL SEGUNDO SEMESTRE"/>
  </r>
  <r>
    <x v="47"/>
    <x v="6"/>
    <x v="1"/>
    <m/>
    <m/>
    <s v="b. Satisface expectativas"/>
    <x v="5"/>
    <n v="4"/>
    <s v="SIN FECHA COMO TAL, SE ASIGNA LA INTERMEDIA DEL SEGUNDO SEMESTRE"/>
  </r>
  <r>
    <x v="47"/>
    <x v="6"/>
    <x v="1"/>
    <m/>
    <m/>
    <s v="c. Calidad de la Información suministrada"/>
    <x v="5"/>
    <n v="4"/>
    <s v="SIN FECHA COMO TAL, SE ASIGNA LA INTERMEDIA DEL SEGUNDO SEMESTRE"/>
  </r>
  <r>
    <x v="47"/>
    <x v="6"/>
    <x v="1"/>
    <m/>
    <m/>
    <s v="d. Disposición del personal de PAYC a las solicitudes del cliente"/>
    <x v="5"/>
    <n v="4"/>
    <s v="SIN FECHA COMO TAL, SE ASIGNA LA INTERMEDIA DEL SEGUNDO SEMESTRE"/>
  </r>
  <r>
    <x v="47"/>
    <x v="6"/>
    <x v="1"/>
    <m/>
    <m/>
    <s v="e. Coherencia entre lo solicitado y lo entregado"/>
    <x v="5"/>
    <n v="4"/>
    <s v="SIN FECHA COMO TAL, SE ASIGNA LA INTERMEDIA DEL SEGUNDO SEMESTRE"/>
  </r>
  <r>
    <x v="47"/>
    <x v="6"/>
    <x v="1"/>
    <m/>
    <m/>
    <s v="Grado de Satisfacción con el Servicio Prestado"/>
    <x v="6"/>
    <n v="4"/>
    <s v="SIN FECHA COMO TAL, SE ASIGNA LA INTERMEDIA DEL SEGUNDO SEMESTRE"/>
  </r>
  <r>
    <x v="47"/>
    <x v="6"/>
    <x v="1"/>
    <m/>
    <m/>
    <s v="Posibilidad de Volver a Contratar con PAYC"/>
    <x v="7"/>
    <n v="4"/>
    <s v="SIN FECHA COMO TAL, SE ASIGNA LA INTERMEDIA DEL SEGUNDO SEMESTRE"/>
  </r>
  <r>
    <x v="47"/>
    <x v="6"/>
    <x v="1"/>
    <m/>
    <m/>
    <s v="Principales fortalezas en el servicio que presta PAYC"/>
    <x v="8"/>
    <s v="----"/>
    <s v="SIN FECHA COMO TAL, SE ASIGNA LA INTERMEDIA DEL SEGUNDO SEMESTRE"/>
  </r>
  <r>
    <x v="47"/>
    <x v="6"/>
    <x v="1"/>
    <m/>
    <m/>
    <s v="Principales debilidades en el servicio que presta PAYC"/>
    <x v="9"/>
    <s v="----"/>
    <s v="SIN FECHA COMO TAL, SE ASIGNA LA INTERMEDIA DEL SEGUNDO SEMESTRE"/>
  </r>
  <r>
    <x v="48"/>
    <x v="6"/>
    <x v="1"/>
    <m/>
    <m/>
    <s v="a. Conocimiento específico de temas aplicables al proyecto"/>
    <x v="0"/>
    <n v="4"/>
    <s v="SIN FECHA COMO TAL, SE ASIGNA LA INTERMEDIA DEL SEGUNDO SEMESTRE"/>
  </r>
  <r>
    <x v="48"/>
    <x v="6"/>
    <x v="1"/>
    <m/>
    <m/>
    <s v="b. Idoneidad y Calidad del soporte"/>
    <x v="0"/>
    <n v="4"/>
    <s v="SIN FECHA COMO TAL, SE ASIGNA LA INTERMEDIA DEL SEGUNDO SEMESTRE"/>
  </r>
  <r>
    <x v="48"/>
    <x v="6"/>
    <x v="1"/>
    <m/>
    <m/>
    <s v="c. Cumplimiento de especificaciones técnicas de construcción"/>
    <x v="0"/>
    <n v="4"/>
    <s v="SIN FECHA COMO TAL, SE ASIGNA LA INTERMEDIA DEL SEGUNDO SEMESTRE"/>
  </r>
  <r>
    <x v="48"/>
    <x v="6"/>
    <x v="1"/>
    <m/>
    <m/>
    <s v="d. Confiabilidad de los conceptos aplicados"/>
    <x v="0"/>
    <n v="4"/>
    <s v="SIN FECHA COMO TAL, SE ASIGNA LA INTERMEDIA DEL SEGUNDO SEMESTRE"/>
  </r>
  <r>
    <x v="48"/>
    <x v="6"/>
    <x v="1"/>
    <m/>
    <m/>
    <s v="e. Oportunidad en entrega de información o requerimientos"/>
    <x v="0"/>
    <n v="4"/>
    <s v="SIN FECHA COMO TAL, SE ASIGNA LA INTERMEDIA DEL SEGUNDO SEMESTRE"/>
  </r>
  <r>
    <x v="48"/>
    <x v="6"/>
    <x v="1"/>
    <m/>
    <m/>
    <s v="a. Oportunidad de la gestión en obra"/>
    <x v="1"/>
    <n v="4"/>
    <s v="SIN FECHA COMO TAL, SE ASIGNA LA INTERMEDIA DEL SEGUNDO SEMESTRE"/>
  </r>
  <r>
    <x v="48"/>
    <x v="6"/>
    <x v="1"/>
    <m/>
    <m/>
    <s v="b. Manejo administrativo del proyecto"/>
    <x v="1"/>
    <n v="4"/>
    <s v="SIN FECHA COMO TAL, SE ASIGNA LA INTERMEDIA DEL SEGUNDO SEMESTRE"/>
  </r>
  <r>
    <x v="48"/>
    <x v="6"/>
    <x v="1"/>
    <m/>
    <m/>
    <s v="c. Información clara y veraz sobre la administración de proyecto"/>
    <x v="1"/>
    <n v="4"/>
    <s v="SIN FECHA COMO TAL, SE ASIGNA LA INTERMEDIA DEL SEGUNDO SEMESTRE"/>
  </r>
  <r>
    <x v="48"/>
    <x v="6"/>
    <x v="1"/>
    <m/>
    <m/>
    <s v="d. Cumplimientos con expectativas del cliente"/>
    <x v="1"/>
    <n v="4"/>
    <s v="SIN FECHA COMO TAL, SE ASIGNA LA INTERMEDIA DEL SEGUNDO SEMESTRE"/>
  </r>
  <r>
    <x v="48"/>
    <x v="6"/>
    <x v="1"/>
    <m/>
    <m/>
    <s v="e. Control de presupuesto"/>
    <x v="1"/>
    <n v="4"/>
    <s v="SIN FECHA COMO TAL, SE ASIGNA LA INTERMEDIA DEL SEGUNDO SEMESTRE"/>
  </r>
  <r>
    <x v="48"/>
    <x v="6"/>
    <x v="1"/>
    <m/>
    <m/>
    <s v="a. Apoyo y presencia en el proyecto"/>
    <x v="2"/>
    <n v="4"/>
    <s v="SIN FECHA COMO TAL, SE ASIGNA LA INTERMEDIA DEL SEGUNDO SEMESTRE"/>
  </r>
  <r>
    <x v="48"/>
    <x v="6"/>
    <x v="1"/>
    <m/>
    <m/>
    <s v="b. Conocimiento del proyecto"/>
    <x v="2"/>
    <n v="4"/>
    <s v="SIN FECHA COMO TAL, SE ASIGNA LA INTERMEDIA DEL SEGUNDO SEMESTRE"/>
  </r>
  <r>
    <x v="48"/>
    <x v="6"/>
    <x v="1"/>
    <m/>
    <m/>
    <s v="c. Planteamiento de soluciones y manejo de conflictos"/>
    <x v="2"/>
    <n v="4"/>
    <s v="SIN FECHA COMO TAL, SE ASIGNA LA INTERMEDIA DEL SEGUNDO SEMESTRE"/>
  </r>
  <r>
    <x v="48"/>
    <x v="6"/>
    <x v="1"/>
    <m/>
    <m/>
    <s v="d. Cumplimiento de compromisos"/>
    <x v="2"/>
    <n v="4"/>
    <s v="SIN FECHA COMO TAL, SE ASIGNA LA INTERMEDIA DEL SEGUNDO SEMESTRE"/>
  </r>
  <r>
    <x v="48"/>
    <x v="6"/>
    <x v="1"/>
    <m/>
    <m/>
    <s v="e. Manejo del cliente"/>
    <x v="2"/>
    <n v="4"/>
    <s v="SIN FECHA COMO TAL, SE ASIGNA LA INTERMEDIA DEL SEGUNDO SEMESTRE"/>
  </r>
  <r>
    <x v="48"/>
    <x v="6"/>
    <x v="1"/>
    <m/>
    <m/>
    <s v="a. Idoneidad del personal"/>
    <x v="3"/>
    <n v="4"/>
    <s v="SIN FECHA COMO TAL, SE ASIGNA LA INTERMEDIA DEL SEGUNDO SEMESTRE"/>
  </r>
  <r>
    <x v="48"/>
    <x v="6"/>
    <x v="1"/>
    <m/>
    <m/>
    <s v="b. Oportuna atención al cliente"/>
    <x v="3"/>
    <n v="4"/>
    <s v="SIN FECHA COMO TAL, SE ASIGNA LA INTERMEDIA DEL SEGUNDO SEMESTRE"/>
  </r>
  <r>
    <x v="48"/>
    <x v="6"/>
    <x v="1"/>
    <m/>
    <m/>
    <s v="c. Compromiso con el proyecto"/>
    <x v="3"/>
    <n v="4"/>
    <s v="SIN FECHA COMO TAL, SE ASIGNA LA INTERMEDIA DEL SEGUNDO SEMESTRE"/>
  </r>
  <r>
    <x v="48"/>
    <x v="6"/>
    <x v="1"/>
    <m/>
    <m/>
    <s v="d. Cumplimiento de compromisos"/>
    <x v="3"/>
    <n v="4"/>
    <s v="SIN FECHA COMO TAL, SE ASIGNA LA INTERMEDIA DEL SEGUNDO SEMESTRE"/>
  </r>
  <r>
    <x v="48"/>
    <x v="6"/>
    <x v="1"/>
    <m/>
    <m/>
    <s v="e. Proactividad en desarrollo de funciones"/>
    <x v="3"/>
    <n v="4"/>
    <s v="SIN FECHA COMO TAL, SE ASIGNA LA INTERMEDIA DEL SEGUNDO SEMESTRE"/>
  </r>
  <r>
    <x v="48"/>
    <x v="6"/>
    <x v="1"/>
    <m/>
    <m/>
    <s v="a. Calidad del Contenido"/>
    <x v="4"/>
    <n v="4"/>
    <s v="SIN FECHA COMO TAL, SE ASIGNA LA INTERMEDIA DEL SEGUNDO SEMESTRE"/>
  </r>
  <r>
    <x v="48"/>
    <x v="6"/>
    <x v="1"/>
    <m/>
    <m/>
    <s v="b. Claridad del Contenido"/>
    <x v="4"/>
    <n v="4"/>
    <s v="SIN FECHA COMO TAL, SE ASIGNA LA INTERMEDIA DEL SEGUNDO SEMESTRE"/>
  </r>
  <r>
    <x v="48"/>
    <x v="6"/>
    <x v="1"/>
    <m/>
    <m/>
    <s v="c. Oportunidad en la entrega"/>
    <x v="4"/>
    <n v="4"/>
    <s v="SIN FECHA COMO TAL, SE ASIGNA LA INTERMEDIA DEL SEGUNDO SEMESTRE"/>
  </r>
  <r>
    <x v="48"/>
    <x v="6"/>
    <x v="1"/>
    <m/>
    <m/>
    <s v="d. Precisión de la información"/>
    <x v="4"/>
    <n v="4"/>
    <s v="SIN FECHA COMO TAL, SE ASIGNA LA INTERMEDIA DEL SEGUNDO SEMESTRE"/>
  </r>
  <r>
    <x v="48"/>
    <x v="6"/>
    <x v="1"/>
    <m/>
    <m/>
    <s v="e. Diagramación"/>
    <x v="4"/>
    <n v="4"/>
    <s v="SIN FECHA COMO TAL, SE ASIGNA LA INTERMEDIA DEL SEGUNDO SEMESTRE"/>
  </r>
  <r>
    <x v="48"/>
    <x v="6"/>
    <x v="1"/>
    <m/>
    <m/>
    <s v="a. Cumplimiento"/>
    <x v="5"/>
    <n v="4"/>
    <s v="SIN FECHA COMO TAL, SE ASIGNA LA INTERMEDIA DEL SEGUNDO SEMESTRE"/>
  </r>
  <r>
    <x v="48"/>
    <x v="6"/>
    <x v="1"/>
    <m/>
    <m/>
    <s v="b. Satisface expectativas"/>
    <x v="5"/>
    <n v="4"/>
    <s v="SIN FECHA COMO TAL, SE ASIGNA LA INTERMEDIA DEL SEGUNDO SEMESTRE"/>
  </r>
  <r>
    <x v="48"/>
    <x v="6"/>
    <x v="1"/>
    <m/>
    <m/>
    <s v="c. Calidad de la Información suministrada"/>
    <x v="5"/>
    <n v="4"/>
    <s v="SIN FECHA COMO TAL, SE ASIGNA LA INTERMEDIA DEL SEGUNDO SEMESTRE"/>
  </r>
  <r>
    <x v="48"/>
    <x v="6"/>
    <x v="1"/>
    <m/>
    <m/>
    <s v="d. Disposición del personal de PAYC a las solicitudes del cliente"/>
    <x v="5"/>
    <n v="4"/>
    <s v="SIN FECHA COMO TAL, SE ASIGNA LA INTERMEDIA DEL SEGUNDO SEMESTRE"/>
  </r>
  <r>
    <x v="48"/>
    <x v="6"/>
    <x v="1"/>
    <m/>
    <m/>
    <s v="e. Coherencia entre lo solicitado y lo entregado"/>
    <x v="5"/>
    <n v="4"/>
    <s v="SIN FECHA COMO TAL, SE ASIGNA LA INTERMEDIA DEL SEGUNDO SEMESTRE"/>
  </r>
  <r>
    <x v="48"/>
    <x v="6"/>
    <x v="1"/>
    <m/>
    <m/>
    <s v="Grado de Satisfacción con el Servicio Prestado"/>
    <x v="6"/>
    <n v="4"/>
    <s v="SIN FECHA COMO TAL, SE ASIGNA LA INTERMEDIA DEL SEGUNDO SEMESTRE"/>
  </r>
  <r>
    <x v="48"/>
    <x v="6"/>
    <x v="1"/>
    <m/>
    <m/>
    <s v="Posibilidad de Volver a Contratar con PAYC"/>
    <x v="7"/>
    <n v="4"/>
    <s v="SIN FECHA COMO TAL, SE ASIGNA LA INTERMEDIA DEL SEGUNDO SEMESTRE"/>
  </r>
  <r>
    <x v="48"/>
    <x v="6"/>
    <x v="1"/>
    <m/>
    <m/>
    <s v="Principales fortalezas en el servicio que presta PAYC"/>
    <x v="8"/>
    <s v="----"/>
    <s v="SIN FECHA COMO TAL, SE ASIGNA LA INTERMEDIA DEL SEGUNDO SEMESTRE"/>
  </r>
  <r>
    <x v="48"/>
    <x v="6"/>
    <x v="1"/>
    <m/>
    <m/>
    <s v="Principales debilidades en el servicio que presta PAYC"/>
    <x v="9"/>
    <s v="----"/>
    <s v="SIN FECHA COMO TAL, SE ASIGNA LA INTERMEDIA DEL SEGUNDO SEMESTRE"/>
  </r>
  <r>
    <x v="49"/>
    <x v="6"/>
    <x v="1"/>
    <m/>
    <m/>
    <s v="a. Conocimiento específico de temas aplicables al proyecto"/>
    <x v="0"/>
    <n v="4"/>
    <s v="SIN FECHA COMO TAL, SE ASIGNA LA INTERMEDIA DEL SEGUNDO SEMESTRE"/>
  </r>
  <r>
    <x v="49"/>
    <x v="6"/>
    <x v="1"/>
    <m/>
    <m/>
    <s v="b. Idoneidad y Calidad del soporte"/>
    <x v="0"/>
    <n v="4"/>
    <s v="SIN FECHA COMO TAL, SE ASIGNA LA INTERMEDIA DEL SEGUNDO SEMESTRE"/>
  </r>
  <r>
    <x v="49"/>
    <x v="6"/>
    <x v="1"/>
    <m/>
    <m/>
    <s v="c. Cumplimiento de especificaciones técnicas de construcción"/>
    <x v="0"/>
    <n v="4"/>
    <s v="SIN FECHA COMO TAL, SE ASIGNA LA INTERMEDIA DEL SEGUNDO SEMESTRE"/>
  </r>
  <r>
    <x v="49"/>
    <x v="6"/>
    <x v="1"/>
    <m/>
    <m/>
    <s v="d. Confiabilidad de los conceptos aplicados"/>
    <x v="0"/>
    <n v="4"/>
    <s v="SIN FECHA COMO TAL, SE ASIGNA LA INTERMEDIA DEL SEGUNDO SEMESTRE"/>
  </r>
  <r>
    <x v="49"/>
    <x v="6"/>
    <x v="1"/>
    <m/>
    <m/>
    <s v="e. Oportunidad en entrega de información o requerimientos"/>
    <x v="0"/>
    <n v="4"/>
    <s v="SIN FECHA COMO TAL, SE ASIGNA LA INTERMEDIA DEL SEGUNDO SEMESTRE"/>
  </r>
  <r>
    <x v="49"/>
    <x v="6"/>
    <x v="1"/>
    <m/>
    <m/>
    <s v="a. Oportunidad de la gestión en obra"/>
    <x v="1"/>
    <n v="4"/>
    <s v="SIN FECHA COMO TAL, SE ASIGNA LA INTERMEDIA DEL SEGUNDO SEMESTRE"/>
  </r>
  <r>
    <x v="49"/>
    <x v="6"/>
    <x v="1"/>
    <m/>
    <m/>
    <s v="b. Manejo administrativo del proyecto"/>
    <x v="1"/>
    <n v="4"/>
    <s v="SIN FECHA COMO TAL, SE ASIGNA LA INTERMEDIA DEL SEGUNDO SEMESTRE"/>
  </r>
  <r>
    <x v="49"/>
    <x v="6"/>
    <x v="1"/>
    <m/>
    <m/>
    <s v="c. Información clara y veraz sobre la administración de proyecto"/>
    <x v="1"/>
    <n v="4"/>
    <s v="SIN FECHA COMO TAL, SE ASIGNA LA INTERMEDIA DEL SEGUNDO SEMESTRE"/>
  </r>
  <r>
    <x v="49"/>
    <x v="6"/>
    <x v="1"/>
    <m/>
    <m/>
    <s v="d. Cumplimientos con expectativas del cliente"/>
    <x v="1"/>
    <n v="4"/>
    <s v="SIN FECHA COMO TAL, SE ASIGNA LA INTERMEDIA DEL SEGUNDO SEMESTRE"/>
  </r>
  <r>
    <x v="49"/>
    <x v="6"/>
    <x v="1"/>
    <m/>
    <m/>
    <s v="e. Control de presupuesto"/>
    <x v="1"/>
    <n v="4"/>
    <s v="SIN FECHA COMO TAL, SE ASIGNA LA INTERMEDIA DEL SEGUNDO SEMESTRE"/>
  </r>
  <r>
    <x v="49"/>
    <x v="6"/>
    <x v="1"/>
    <m/>
    <m/>
    <s v="a. Apoyo y presencia en el proyecto"/>
    <x v="2"/>
    <n v="4"/>
    <s v="SIN FECHA COMO TAL, SE ASIGNA LA INTERMEDIA DEL SEGUNDO SEMESTRE"/>
  </r>
  <r>
    <x v="49"/>
    <x v="6"/>
    <x v="1"/>
    <m/>
    <m/>
    <s v="b. Conocimiento del proyecto"/>
    <x v="2"/>
    <n v="4"/>
    <s v="SIN FECHA COMO TAL, SE ASIGNA LA INTERMEDIA DEL SEGUNDO SEMESTRE"/>
  </r>
  <r>
    <x v="49"/>
    <x v="6"/>
    <x v="1"/>
    <m/>
    <m/>
    <s v="c. Planteamiento de soluciones y manejo de conflictos"/>
    <x v="2"/>
    <n v="4"/>
    <s v="SIN FECHA COMO TAL, SE ASIGNA LA INTERMEDIA DEL SEGUNDO SEMESTRE"/>
  </r>
  <r>
    <x v="49"/>
    <x v="6"/>
    <x v="1"/>
    <m/>
    <m/>
    <s v="d. Cumplimiento de compromisos"/>
    <x v="2"/>
    <n v="4"/>
    <s v="SIN FECHA COMO TAL, SE ASIGNA LA INTERMEDIA DEL SEGUNDO SEMESTRE"/>
  </r>
  <r>
    <x v="49"/>
    <x v="6"/>
    <x v="1"/>
    <m/>
    <m/>
    <s v="e. Manejo del cliente"/>
    <x v="2"/>
    <n v="4"/>
    <s v="SIN FECHA COMO TAL, SE ASIGNA LA INTERMEDIA DEL SEGUNDO SEMESTRE"/>
  </r>
  <r>
    <x v="49"/>
    <x v="6"/>
    <x v="1"/>
    <m/>
    <m/>
    <s v="a. Idoneidad del personal"/>
    <x v="3"/>
    <n v="4"/>
    <s v="SIN FECHA COMO TAL, SE ASIGNA LA INTERMEDIA DEL SEGUNDO SEMESTRE"/>
  </r>
  <r>
    <x v="49"/>
    <x v="6"/>
    <x v="1"/>
    <m/>
    <m/>
    <s v="b. Oportuna atención al cliente"/>
    <x v="3"/>
    <n v="4"/>
    <s v="SIN FECHA COMO TAL, SE ASIGNA LA INTERMEDIA DEL SEGUNDO SEMESTRE"/>
  </r>
  <r>
    <x v="49"/>
    <x v="6"/>
    <x v="1"/>
    <m/>
    <m/>
    <s v="c. Compromiso con el proyecto"/>
    <x v="3"/>
    <n v="4"/>
    <s v="SIN FECHA COMO TAL, SE ASIGNA LA INTERMEDIA DEL SEGUNDO SEMESTRE"/>
  </r>
  <r>
    <x v="49"/>
    <x v="6"/>
    <x v="1"/>
    <m/>
    <m/>
    <s v="d. Cumplimiento de compromisos"/>
    <x v="3"/>
    <n v="4"/>
    <s v="SIN FECHA COMO TAL, SE ASIGNA LA INTERMEDIA DEL SEGUNDO SEMESTRE"/>
  </r>
  <r>
    <x v="49"/>
    <x v="6"/>
    <x v="1"/>
    <m/>
    <m/>
    <s v="e. Proactividad en desarrollo de funciones"/>
    <x v="3"/>
    <n v="4"/>
    <s v="SIN FECHA COMO TAL, SE ASIGNA LA INTERMEDIA DEL SEGUNDO SEMESTRE"/>
  </r>
  <r>
    <x v="49"/>
    <x v="6"/>
    <x v="1"/>
    <m/>
    <m/>
    <s v="a. Calidad del Contenido"/>
    <x v="4"/>
    <n v="4"/>
    <s v="SIN FECHA COMO TAL, SE ASIGNA LA INTERMEDIA DEL SEGUNDO SEMESTRE"/>
  </r>
  <r>
    <x v="49"/>
    <x v="6"/>
    <x v="1"/>
    <m/>
    <m/>
    <s v="b. Claridad del Contenido"/>
    <x v="4"/>
    <n v="4"/>
    <s v="SIN FECHA COMO TAL, SE ASIGNA LA INTERMEDIA DEL SEGUNDO SEMESTRE"/>
  </r>
  <r>
    <x v="49"/>
    <x v="6"/>
    <x v="1"/>
    <m/>
    <m/>
    <s v="c. Oportunidad en la entrega"/>
    <x v="4"/>
    <n v="4"/>
    <s v="SIN FECHA COMO TAL, SE ASIGNA LA INTERMEDIA DEL SEGUNDO SEMESTRE"/>
  </r>
  <r>
    <x v="49"/>
    <x v="6"/>
    <x v="1"/>
    <m/>
    <m/>
    <s v="d. Precisión de la información"/>
    <x v="4"/>
    <n v="4"/>
    <s v="SIN FECHA COMO TAL, SE ASIGNA LA INTERMEDIA DEL SEGUNDO SEMESTRE"/>
  </r>
  <r>
    <x v="49"/>
    <x v="6"/>
    <x v="1"/>
    <m/>
    <m/>
    <s v="e. Diagramación"/>
    <x v="4"/>
    <n v="4"/>
    <s v="SIN FECHA COMO TAL, SE ASIGNA LA INTERMEDIA DEL SEGUNDO SEMESTRE"/>
  </r>
  <r>
    <x v="49"/>
    <x v="6"/>
    <x v="1"/>
    <m/>
    <m/>
    <s v="a. Cumplimiento"/>
    <x v="5"/>
    <n v="4"/>
    <s v="SIN FECHA COMO TAL, SE ASIGNA LA INTERMEDIA DEL SEGUNDO SEMESTRE"/>
  </r>
  <r>
    <x v="49"/>
    <x v="6"/>
    <x v="1"/>
    <m/>
    <m/>
    <s v="b. Satisface expectativas"/>
    <x v="5"/>
    <n v="4"/>
    <s v="SIN FECHA COMO TAL, SE ASIGNA LA INTERMEDIA DEL SEGUNDO SEMESTRE"/>
  </r>
  <r>
    <x v="49"/>
    <x v="6"/>
    <x v="1"/>
    <m/>
    <m/>
    <s v="c. Calidad de la Información suministrada"/>
    <x v="5"/>
    <n v="4"/>
    <s v="SIN FECHA COMO TAL, SE ASIGNA LA INTERMEDIA DEL SEGUNDO SEMESTRE"/>
  </r>
  <r>
    <x v="49"/>
    <x v="6"/>
    <x v="1"/>
    <m/>
    <m/>
    <s v="d. Disposición del personal de PAYC a las solicitudes del cliente"/>
    <x v="5"/>
    <n v="4"/>
    <s v="SIN FECHA COMO TAL, SE ASIGNA LA INTERMEDIA DEL SEGUNDO SEMESTRE"/>
  </r>
  <r>
    <x v="49"/>
    <x v="6"/>
    <x v="1"/>
    <m/>
    <m/>
    <s v="e. Coherencia entre lo solicitado y lo entregado"/>
    <x v="5"/>
    <n v="4"/>
    <s v="SIN FECHA COMO TAL, SE ASIGNA LA INTERMEDIA DEL SEGUNDO SEMESTRE"/>
  </r>
  <r>
    <x v="49"/>
    <x v="6"/>
    <x v="1"/>
    <m/>
    <m/>
    <s v="Grado de Satisfacción con el Servicio Prestado"/>
    <x v="6"/>
    <n v="4"/>
    <s v="SIN FECHA COMO TAL, SE ASIGNA LA INTERMEDIA DEL SEGUNDO SEMESTRE"/>
  </r>
  <r>
    <x v="49"/>
    <x v="6"/>
    <x v="1"/>
    <m/>
    <m/>
    <s v="Posibilidad de Volver a Contratar con PAYC"/>
    <x v="7"/>
    <n v="4"/>
    <s v="SIN FECHA COMO TAL, SE ASIGNA LA INTERMEDIA DEL SEGUNDO SEMESTRE"/>
  </r>
  <r>
    <x v="49"/>
    <x v="6"/>
    <x v="1"/>
    <m/>
    <m/>
    <s v="Principales fortalezas en el servicio que presta PAYC"/>
    <x v="8"/>
    <s v="----"/>
    <s v="SIN FECHA COMO TAL, SE ASIGNA LA INTERMEDIA DEL SEGUNDO SEMESTRE"/>
  </r>
  <r>
    <x v="49"/>
    <x v="6"/>
    <x v="1"/>
    <m/>
    <m/>
    <s v="Principales debilidades en el servicio que presta PAYC"/>
    <x v="9"/>
    <s v="----"/>
    <s v="SIN FECHA COMO TAL, SE ASIGNA LA INTERMEDIA DEL SEGUNDO SEMESTRE"/>
  </r>
  <r>
    <x v="50"/>
    <x v="6"/>
    <x v="1"/>
    <m/>
    <m/>
    <s v="a. Conocimiento específico de temas aplicables al proyecto"/>
    <x v="0"/>
    <n v="4"/>
    <s v="SIN FECHA COMO TAL, SE ASIGNA LA INTERMEDIA DEL SEGUNDO SEMESTRE"/>
  </r>
  <r>
    <x v="50"/>
    <x v="6"/>
    <x v="1"/>
    <m/>
    <m/>
    <s v="b. Idoneidad y Calidad del soporte"/>
    <x v="0"/>
    <n v="4"/>
    <s v="SIN FECHA COMO TAL, SE ASIGNA LA INTERMEDIA DEL SEGUNDO SEMESTRE"/>
  </r>
  <r>
    <x v="50"/>
    <x v="6"/>
    <x v="1"/>
    <m/>
    <m/>
    <s v="c. Cumplimiento de especificaciones técnicas de construcción"/>
    <x v="0"/>
    <n v="4"/>
    <s v="SIN FECHA COMO TAL, SE ASIGNA LA INTERMEDIA DEL SEGUNDO SEMESTRE"/>
  </r>
  <r>
    <x v="50"/>
    <x v="6"/>
    <x v="1"/>
    <m/>
    <m/>
    <s v="d. Confiabilidad de los conceptos aplicados"/>
    <x v="0"/>
    <n v="4"/>
    <s v="SIN FECHA COMO TAL, SE ASIGNA LA INTERMEDIA DEL SEGUNDO SEMESTRE"/>
  </r>
  <r>
    <x v="50"/>
    <x v="6"/>
    <x v="1"/>
    <m/>
    <m/>
    <s v="e. Oportunidad en entrega de información o requerimientos"/>
    <x v="0"/>
    <n v="4"/>
    <s v="SIN FECHA COMO TAL, SE ASIGNA LA INTERMEDIA DEL SEGUNDO SEMESTRE"/>
  </r>
  <r>
    <x v="50"/>
    <x v="6"/>
    <x v="1"/>
    <m/>
    <m/>
    <s v="a. Oportunidad de la gestión en obra"/>
    <x v="1"/>
    <n v="4"/>
    <s v="SIN FECHA COMO TAL, SE ASIGNA LA INTERMEDIA DEL SEGUNDO SEMESTRE"/>
  </r>
  <r>
    <x v="50"/>
    <x v="6"/>
    <x v="1"/>
    <m/>
    <m/>
    <s v="b. Manejo administrativo del proyecto"/>
    <x v="1"/>
    <n v="4"/>
    <s v="SIN FECHA COMO TAL, SE ASIGNA LA INTERMEDIA DEL SEGUNDO SEMESTRE"/>
  </r>
  <r>
    <x v="50"/>
    <x v="6"/>
    <x v="1"/>
    <m/>
    <m/>
    <s v="c. Información clara y veraz sobre la administración de proyecto"/>
    <x v="1"/>
    <n v="4"/>
    <s v="SIN FECHA COMO TAL, SE ASIGNA LA INTERMEDIA DEL SEGUNDO SEMESTRE"/>
  </r>
  <r>
    <x v="50"/>
    <x v="6"/>
    <x v="1"/>
    <m/>
    <m/>
    <s v="d. Cumplimientos con expectativas del cliente"/>
    <x v="1"/>
    <n v="4"/>
    <s v="SIN FECHA COMO TAL, SE ASIGNA LA INTERMEDIA DEL SEGUNDO SEMESTRE"/>
  </r>
  <r>
    <x v="50"/>
    <x v="6"/>
    <x v="1"/>
    <m/>
    <m/>
    <s v="e. Control de presupuesto"/>
    <x v="1"/>
    <n v="4"/>
    <s v="SIN FECHA COMO TAL, SE ASIGNA LA INTERMEDIA DEL SEGUNDO SEMESTRE"/>
  </r>
  <r>
    <x v="50"/>
    <x v="6"/>
    <x v="1"/>
    <m/>
    <m/>
    <s v="a. Apoyo y presencia en el proyecto"/>
    <x v="2"/>
    <n v="4"/>
    <s v="SIN FECHA COMO TAL, SE ASIGNA LA INTERMEDIA DEL SEGUNDO SEMESTRE"/>
  </r>
  <r>
    <x v="50"/>
    <x v="6"/>
    <x v="1"/>
    <m/>
    <m/>
    <s v="b. Conocimiento del proyecto"/>
    <x v="2"/>
    <n v="4"/>
    <s v="SIN FECHA COMO TAL, SE ASIGNA LA INTERMEDIA DEL SEGUNDO SEMESTRE"/>
  </r>
  <r>
    <x v="50"/>
    <x v="6"/>
    <x v="1"/>
    <m/>
    <m/>
    <s v="c. Planteamiento de soluciones y manejo de conflictos"/>
    <x v="2"/>
    <n v="4"/>
    <s v="SIN FECHA COMO TAL, SE ASIGNA LA INTERMEDIA DEL SEGUNDO SEMESTRE"/>
  </r>
  <r>
    <x v="50"/>
    <x v="6"/>
    <x v="1"/>
    <m/>
    <m/>
    <s v="d. Cumplimiento de compromisos"/>
    <x v="2"/>
    <n v="4"/>
    <s v="SIN FECHA COMO TAL, SE ASIGNA LA INTERMEDIA DEL SEGUNDO SEMESTRE"/>
  </r>
  <r>
    <x v="50"/>
    <x v="6"/>
    <x v="1"/>
    <m/>
    <m/>
    <s v="e. Manejo del cliente"/>
    <x v="2"/>
    <n v="4"/>
    <s v="SIN FECHA COMO TAL, SE ASIGNA LA INTERMEDIA DEL SEGUNDO SEMESTRE"/>
  </r>
  <r>
    <x v="50"/>
    <x v="6"/>
    <x v="1"/>
    <m/>
    <m/>
    <s v="a. Idoneidad del personal"/>
    <x v="3"/>
    <n v="4"/>
    <s v="SIN FECHA COMO TAL, SE ASIGNA LA INTERMEDIA DEL SEGUNDO SEMESTRE"/>
  </r>
  <r>
    <x v="50"/>
    <x v="6"/>
    <x v="1"/>
    <m/>
    <m/>
    <s v="b. Oportuna atención al cliente"/>
    <x v="3"/>
    <n v="4"/>
    <s v="SIN FECHA COMO TAL, SE ASIGNA LA INTERMEDIA DEL SEGUNDO SEMESTRE"/>
  </r>
  <r>
    <x v="50"/>
    <x v="6"/>
    <x v="1"/>
    <m/>
    <m/>
    <s v="c. Compromiso con el proyecto"/>
    <x v="3"/>
    <n v="4"/>
    <s v="SIN FECHA COMO TAL, SE ASIGNA LA INTERMEDIA DEL SEGUNDO SEMESTRE"/>
  </r>
  <r>
    <x v="50"/>
    <x v="6"/>
    <x v="1"/>
    <m/>
    <m/>
    <s v="d. Cumplimiento de compromisos"/>
    <x v="3"/>
    <n v="4"/>
    <s v="SIN FECHA COMO TAL, SE ASIGNA LA INTERMEDIA DEL SEGUNDO SEMESTRE"/>
  </r>
  <r>
    <x v="50"/>
    <x v="6"/>
    <x v="1"/>
    <m/>
    <m/>
    <s v="e. Proactividad en desarrollo de funciones"/>
    <x v="3"/>
    <n v="4"/>
    <s v="SIN FECHA COMO TAL, SE ASIGNA LA INTERMEDIA DEL SEGUNDO SEMESTRE"/>
  </r>
  <r>
    <x v="50"/>
    <x v="6"/>
    <x v="1"/>
    <m/>
    <m/>
    <s v="a. Calidad del Contenido"/>
    <x v="4"/>
    <n v="4"/>
    <s v="SIN FECHA COMO TAL, SE ASIGNA LA INTERMEDIA DEL SEGUNDO SEMESTRE"/>
  </r>
  <r>
    <x v="50"/>
    <x v="6"/>
    <x v="1"/>
    <m/>
    <m/>
    <s v="b. Claridad del Contenido"/>
    <x v="4"/>
    <n v="4"/>
    <s v="SIN FECHA COMO TAL, SE ASIGNA LA INTERMEDIA DEL SEGUNDO SEMESTRE"/>
  </r>
  <r>
    <x v="50"/>
    <x v="6"/>
    <x v="1"/>
    <m/>
    <m/>
    <s v="c. Oportunidad en la entrega"/>
    <x v="4"/>
    <n v="4"/>
    <s v="SIN FECHA COMO TAL, SE ASIGNA LA INTERMEDIA DEL SEGUNDO SEMESTRE"/>
  </r>
  <r>
    <x v="50"/>
    <x v="6"/>
    <x v="1"/>
    <m/>
    <m/>
    <s v="d. Precisión de la información"/>
    <x v="4"/>
    <n v="4"/>
    <s v="SIN FECHA COMO TAL, SE ASIGNA LA INTERMEDIA DEL SEGUNDO SEMESTRE"/>
  </r>
  <r>
    <x v="50"/>
    <x v="6"/>
    <x v="1"/>
    <m/>
    <m/>
    <s v="e. Diagramación"/>
    <x v="4"/>
    <n v="4"/>
    <s v="SIN FECHA COMO TAL, SE ASIGNA LA INTERMEDIA DEL SEGUNDO SEMESTRE"/>
  </r>
  <r>
    <x v="50"/>
    <x v="6"/>
    <x v="1"/>
    <m/>
    <m/>
    <s v="a. Cumplimiento"/>
    <x v="5"/>
    <n v="4"/>
    <s v="SIN FECHA COMO TAL, SE ASIGNA LA INTERMEDIA DEL SEGUNDO SEMESTRE"/>
  </r>
  <r>
    <x v="50"/>
    <x v="6"/>
    <x v="1"/>
    <m/>
    <m/>
    <s v="b. Satisface expectativas"/>
    <x v="5"/>
    <n v="4"/>
    <s v="SIN FECHA COMO TAL, SE ASIGNA LA INTERMEDIA DEL SEGUNDO SEMESTRE"/>
  </r>
  <r>
    <x v="50"/>
    <x v="6"/>
    <x v="1"/>
    <m/>
    <m/>
    <s v="c. Calidad de la Información suministrada"/>
    <x v="5"/>
    <n v="4"/>
    <s v="SIN FECHA COMO TAL, SE ASIGNA LA INTERMEDIA DEL SEGUNDO SEMESTRE"/>
  </r>
  <r>
    <x v="50"/>
    <x v="6"/>
    <x v="1"/>
    <m/>
    <m/>
    <s v="d. Disposición del personal de PAYC a las solicitudes del cliente"/>
    <x v="5"/>
    <n v="4"/>
    <s v="SIN FECHA COMO TAL, SE ASIGNA LA INTERMEDIA DEL SEGUNDO SEMESTRE"/>
  </r>
  <r>
    <x v="50"/>
    <x v="6"/>
    <x v="1"/>
    <m/>
    <m/>
    <s v="e. Coherencia entre lo solicitado y lo entregado"/>
    <x v="5"/>
    <n v="4"/>
    <s v="SIN FECHA COMO TAL, SE ASIGNA LA INTERMEDIA DEL SEGUNDO SEMESTRE"/>
  </r>
  <r>
    <x v="50"/>
    <x v="6"/>
    <x v="1"/>
    <m/>
    <m/>
    <s v="Grado de Satisfacción con el Servicio Prestado"/>
    <x v="6"/>
    <n v="4"/>
    <s v="SIN FECHA COMO TAL, SE ASIGNA LA INTERMEDIA DEL SEGUNDO SEMESTRE"/>
  </r>
  <r>
    <x v="50"/>
    <x v="6"/>
    <x v="1"/>
    <m/>
    <m/>
    <s v="Posibilidad de Volver a Contratar con PAYC"/>
    <x v="7"/>
    <n v="4"/>
    <s v="SIN FECHA COMO TAL, SE ASIGNA LA INTERMEDIA DEL SEGUNDO SEMESTRE"/>
  </r>
  <r>
    <x v="50"/>
    <x v="6"/>
    <x v="1"/>
    <m/>
    <m/>
    <s v="Principales fortalezas en el servicio que presta PAYC"/>
    <x v="8"/>
    <s v="----"/>
    <s v="SIN FECHA COMO TAL, SE ASIGNA LA INTERMEDIA DEL SEGUNDO SEMESTRE"/>
  </r>
  <r>
    <x v="50"/>
    <x v="6"/>
    <x v="1"/>
    <m/>
    <m/>
    <s v="Principales debilidades en el servicio que presta PAYC"/>
    <x v="9"/>
    <s v="----"/>
    <s v="SIN FECHA COMO TAL, SE ASIGNA LA INTERMEDIA DEL SEGUNDO SEMESTRE"/>
  </r>
  <r>
    <x v="51"/>
    <x v="6"/>
    <x v="1"/>
    <m/>
    <m/>
    <s v="a. Conocimiento específico de temas aplicables al proyecto"/>
    <x v="0"/>
    <n v="4"/>
    <s v="SIN FECHA COMO TAL, SE ASIGNA LA INTERMEDIA DEL SEGUNDO SEMESTRE"/>
  </r>
  <r>
    <x v="51"/>
    <x v="6"/>
    <x v="1"/>
    <m/>
    <m/>
    <s v="b. Idoneidad y Calidad del soporte"/>
    <x v="0"/>
    <n v="4"/>
    <s v="SIN FECHA COMO TAL, SE ASIGNA LA INTERMEDIA DEL SEGUNDO SEMESTRE"/>
  </r>
  <r>
    <x v="51"/>
    <x v="6"/>
    <x v="1"/>
    <m/>
    <m/>
    <s v="c. Cumplimiento de especificaciones técnicas de construcción"/>
    <x v="0"/>
    <n v="4"/>
    <s v="SIN FECHA COMO TAL, SE ASIGNA LA INTERMEDIA DEL SEGUNDO SEMESTRE"/>
  </r>
  <r>
    <x v="51"/>
    <x v="6"/>
    <x v="1"/>
    <m/>
    <m/>
    <s v="d. Confiabilidad de los conceptos aplicados"/>
    <x v="0"/>
    <n v="4"/>
    <s v="SIN FECHA COMO TAL, SE ASIGNA LA INTERMEDIA DEL SEGUNDO SEMESTRE"/>
  </r>
  <r>
    <x v="51"/>
    <x v="6"/>
    <x v="1"/>
    <m/>
    <m/>
    <s v="e. Oportunidad en entrega de información o requerimientos"/>
    <x v="0"/>
    <n v="4"/>
    <s v="SIN FECHA COMO TAL, SE ASIGNA LA INTERMEDIA DEL SEGUNDO SEMESTRE"/>
  </r>
  <r>
    <x v="51"/>
    <x v="6"/>
    <x v="1"/>
    <m/>
    <m/>
    <s v="a. Oportunidad de la gestión en obra"/>
    <x v="1"/>
    <n v="4"/>
    <s v="SIN FECHA COMO TAL, SE ASIGNA LA INTERMEDIA DEL SEGUNDO SEMESTRE"/>
  </r>
  <r>
    <x v="51"/>
    <x v="6"/>
    <x v="1"/>
    <m/>
    <m/>
    <s v="b. Manejo administrativo del proyecto"/>
    <x v="1"/>
    <n v="4"/>
    <s v="SIN FECHA COMO TAL, SE ASIGNA LA INTERMEDIA DEL SEGUNDO SEMESTRE"/>
  </r>
  <r>
    <x v="51"/>
    <x v="6"/>
    <x v="1"/>
    <m/>
    <m/>
    <s v="c. Información clara y veraz sobre la administración de proyecto"/>
    <x v="1"/>
    <n v="4"/>
    <s v="SIN FECHA COMO TAL, SE ASIGNA LA INTERMEDIA DEL SEGUNDO SEMESTRE"/>
  </r>
  <r>
    <x v="51"/>
    <x v="6"/>
    <x v="1"/>
    <m/>
    <m/>
    <s v="d. Cumplimientos con expectativas del cliente"/>
    <x v="1"/>
    <n v="4"/>
    <s v="SIN FECHA COMO TAL, SE ASIGNA LA INTERMEDIA DEL SEGUNDO SEMESTRE"/>
  </r>
  <r>
    <x v="51"/>
    <x v="6"/>
    <x v="1"/>
    <m/>
    <m/>
    <s v="e. Control de presupuesto"/>
    <x v="1"/>
    <n v="4"/>
    <s v="SIN FECHA COMO TAL, SE ASIGNA LA INTERMEDIA DEL SEGUNDO SEMESTRE"/>
  </r>
  <r>
    <x v="51"/>
    <x v="6"/>
    <x v="1"/>
    <m/>
    <m/>
    <s v="a. Apoyo y presencia en el proyecto"/>
    <x v="2"/>
    <n v="4"/>
    <s v="SIN FECHA COMO TAL, SE ASIGNA LA INTERMEDIA DEL SEGUNDO SEMESTRE"/>
  </r>
  <r>
    <x v="51"/>
    <x v="6"/>
    <x v="1"/>
    <m/>
    <m/>
    <s v="b. Conocimiento del proyecto"/>
    <x v="2"/>
    <n v="4"/>
    <s v="SIN FECHA COMO TAL, SE ASIGNA LA INTERMEDIA DEL SEGUNDO SEMESTRE"/>
  </r>
  <r>
    <x v="51"/>
    <x v="6"/>
    <x v="1"/>
    <m/>
    <m/>
    <s v="c. Planteamiento de soluciones y manejo de conflictos"/>
    <x v="2"/>
    <n v="4"/>
    <s v="SIN FECHA COMO TAL, SE ASIGNA LA INTERMEDIA DEL SEGUNDO SEMESTRE"/>
  </r>
  <r>
    <x v="51"/>
    <x v="6"/>
    <x v="1"/>
    <m/>
    <m/>
    <s v="d. Cumplimiento de compromisos"/>
    <x v="2"/>
    <n v="4"/>
    <s v="SIN FECHA COMO TAL, SE ASIGNA LA INTERMEDIA DEL SEGUNDO SEMESTRE"/>
  </r>
  <r>
    <x v="51"/>
    <x v="6"/>
    <x v="1"/>
    <m/>
    <m/>
    <s v="e. Manejo del cliente"/>
    <x v="2"/>
    <n v="4"/>
    <s v="SIN FECHA COMO TAL, SE ASIGNA LA INTERMEDIA DEL SEGUNDO SEMESTRE"/>
  </r>
  <r>
    <x v="51"/>
    <x v="6"/>
    <x v="1"/>
    <m/>
    <m/>
    <s v="a. Idoneidad del personal"/>
    <x v="3"/>
    <n v="4"/>
    <s v="SIN FECHA COMO TAL, SE ASIGNA LA INTERMEDIA DEL SEGUNDO SEMESTRE"/>
  </r>
  <r>
    <x v="51"/>
    <x v="6"/>
    <x v="1"/>
    <m/>
    <m/>
    <s v="b. Oportuna atención al cliente"/>
    <x v="3"/>
    <n v="4"/>
    <s v="SIN FECHA COMO TAL, SE ASIGNA LA INTERMEDIA DEL SEGUNDO SEMESTRE"/>
  </r>
  <r>
    <x v="51"/>
    <x v="6"/>
    <x v="1"/>
    <m/>
    <m/>
    <s v="c. Compromiso con el proyecto"/>
    <x v="3"/>
    <n v="4"/>
    <s v="SIN FECHA COMO TAL, SE ASIGNA LA INTERMEDIA DEL SEGUNDO SEMESTRE"/>
  </r>
  <r>
    <x v="51"/>
    <x v="6"/>
    <x v="1"/>
    <m/>
    <m/>
    <s v="d. Cumplimiento de compromisos"/>
    <x v="3"/>
    <n v="4"/>
    <s v="SIN FECHA COMO TAL, SE ASIGNA LA INTERMEDIA DEL SEGUNDO SEMESTRE"/>
  </r>
  <r>
    <x v="51"/>
    <x v="6"/>
    <x v="1"/>
    <m/>
    <m/>
    <s v="e. Proactividad en desarrollo de funciones"/>
    <x v="3"/>
    <n v="4"/>
    <s v="SIN FECHA COMO TAL, SE ASIGNA LA INTERMEDIA DEL SEGUNDO SEMESTRE"/>
  </r>
  <r>
    <x v="51"/>
    <x v="6"/>
    <x v="1"/>
    <m/>
    <m/>
    <s v="a. Calidad del Contenido"/>
    <x v="4"/>
    <n v="4"/>
    <s v="SIN FECHA COMO TAL, SE ASIGNA LA INTERMEDIA DEL SEGUNDO SEMESTRE"/>
  </r>
  <r>
    <x v="51"/>
    <x v="6"/>
    <x v="1"/>
    <m/>
    <m/>
    <s v="b. Claridad del Contenido"/>
    <x v="4"/>
    <n v="4"/>
    <s v="SIN FECHA COMO TAL, SE ASIGNA LA INTERMEDIA DEL SEGUNDO SEMESTRE"/>
  </r>
  <r>
    <x v="51"/>
    <x v="6"/>
    <x v="1"/>
    <m/>
    <m/>
    <s v="c. Oportunidad en la entrega"/>
    <x v="4"/>
    <n v="4"/>
    <s v="SIN FECHA COMO TAL, SE ASIGNA LA INTERMEDIA DEL SEGUNDO SEMESTRE"/>
  </r>
  <r>
    <x v="51"/>
    <x v="6"/>
    <x v="1"/>
    <m/>
    <m/>
    <s v="d. Precisión de la información"/>
    <x v="4"/>
    <n v="4"/>
    <s v="SIN FECHA COMO TAL, SE ASIGNA LA INTERMEDIA DEL SEGUNDO SEMESTRE"/>
  </r>
  <r>
    <x v="51"/>
    <x v="6"/>
    <x v="1"/>
    <m/>
    <m/>
    <s v="e. Diagramación"/>
    <x v="4"/>
    <n v="4"/>
    <s v="SIN FECHA COMO TAL, SE ASIGNA LA INTERMEDIA DEL SEGUNDO SEMESTRE"/>
  </r>
  <r>
    <x v="51"/>
    <x v="6"/>
    <x v="1"/>
    <m/>
    <m/>
    <s v="a. Cumplimiento"/>
    <x v="5"/>
    <n v="4"/>
    <s v="SIN FECHA COMO TAL, SE ASIGNA LA INTERMEDIA DEL SEGUNDO SEMESTRE"/>
  </r>
  <r>
    <x v="51"/>
    <x v="6"/>
    <x v="1"/>
    <m/>
    <m/>
    <s v="b. Satisface expectativas"/>
    <x v="5"/>
    <n v="4"/>
    <s v="SIN FECHA COMO TAL, SE ASIGNA LA INTERMEDIA DEL SEGUNDO SEMESTRE"/>
  </r>
  <r>
    <x v="51"/>
    <x v="6"/>
    <x v="1"/>
    <m/>
    <m/>
    <s v="c. Calidad de la Información suministrada"/>
    <x v="5"/>
    <n v="4"/>
    <s v="SIN FECHA COMO TAL, SE ASIGNA LA INTERMEDIA DEL SEGUNDO SEMESTRE"/>
  </r>
  <r>
    <x v="51"/>
    <x v="6"/>
    <x v="1"/>
    <m/>
    <m/>
    <s v="d. Disposición del personal de PAYC a las solicitudes del cliente"/>
    <x v="5"/>
    <n v="4"/>
    <s v="SIN FECHA COMO TAL, SE ASIGNA LA INTERMEDIA DEL SEGUNDO SEMESTRE"/>
  </r>
  <r>
    <x v="51"/>
    <x v="6"/>
    <x v="1"/>
    <m/>
    <m/>
    <s v="e. Coherencia entre lo solicitado y lo entregado"/>
    <x v="5"/>
    <n v="4"/>
    <s v="SIN FECHA COMO TAL, SE ASIGNA LA INTERMEDIA DEL SEGUNDO SEMESTRE"/>
  </r>
  <r>
    <x v="51"/>
    <x v="6"/>
    <x v="1"/>
    <m/>
    <m/>
    <s v="Grado de Satisfacción con el Servicio Prestado"/>
    <x v="6"/>
    <n v="4"/>
    <s v="SIN FECHA COMO TAL, SE ASIGNA LA INTERMEDIA DEL SEGUNDO SEMESTRE"/>
  </r>
  <r>
    <x v="51"/>
    <x v="6"/>
    <x v="1"/>
    <m/>
    <m/>
    <s v="Posibilidad de Volver a Contratar con PAYC"/>
    <x v="7"/>
    <n v="4"/>
    <s v="SIN FECHA COMO TAL, SE ASIGNA LA INTERMEDIA DEL SEGUNDO SEMESTRE"/>
  </r>
  <r>
    <x v="51"/>
    <x v="6"/>
    <x v="1"/>
    <m/>
    <m/>
    <s v="Principales fortalezas en el servicio que presta PAYC"/>
    <x v="8"/>
    <s v="----"/>
    <s v="SIN FECHA COMO TAL, SE ASIGNA LA INTERMEDIA DEL SEGUNDO SEMESTRE"/>
  </r>
  <r>
    <x v="51"/>
    <x v="6"/>
    <x v="1"/>
    <m/>
    <m/>
    <s v="Principales debilidades en el servicio que presta PAYC"/>
    <x v="9"/>
    <s v="----"/>
    <s v="SIN FECHA COMO TAL, SE ASIGNA LA INTERMEDIA DEL SEGUNDO SEMESTRE"/>
  </r>
  <r>
    <x v="52"/>
    <x v="6"/>
    <x v="1"/>
    <m/>
    <m/>
    <s v="a. Conocimiento específico de temas aplicables al proyecto"/>
    <x v="0"/>
    <n v="4"/>
    <s v="SIN FECHA COMO TAL, SE ASIGNA LA INTERMEDIA DEL SEGUNDO SEMESTRE"/>
  </r>
  <r>
    <x v="52"/>
    <x v="6"/>
    <x v="1"/>
    <m/>
    <m/>
    <s v="b. Idoneidad y Calidad del soporte"/>
    <x v="0"/>
    <n v="4"/>
    <s v="SIN FECHA COMO TAL, SE ASIGNA LA INTERMEDIA DEL SEGUNDO SEMESTRE"/>
  </r>
  <r>
    <x v="52"/>
    <x v="6"/>
    <x v="1"/>
    <m/>
    <m/>
    <s v="c. Cumplimiento de especificaciones técnicas de construcción"/>
    <x v="0"/>
    <n v="4"/>
    <s v="SIN FECHA COMO TAL, SE ASIGNA LA INTERMEDIA DEL SEGUNDO SEMESTRE"/>
  </r>
  <r>
    <x v="52"/>
    <x v="6"/>
    <x v="1"/>
    <m/>
    <m/>
    <s v="d. Confiabilidad de los conceptos aplicados"/>
    <x v="0"/>
    <n v="4"/>
    <s v="SIN FECHA COMO TAL, SE ASIGNA LA INTERMEDIA DEL SEGUNDO SEMESTRE"/>
  </r>
  <r>
    <x v="52"/>
    <x v="6"/>
    <x v="1"/>
    <m/>
    <m/>
    <s v="e. Oportunidad en entrega de información o requerimientos"/>
    <x v="0"/>
    <n v="4"/>
    <s v="SIN FECHA COMO TAL, SE ASIGNA LA INTERMEDIA DEL SEGUNDO SEMESTRE"/>
  </r>
  <r>
    <x v="52"/>
    <x v="6"/>
    <x v="1"/>
    <m/>
    <m/>
    <s v="a. Oportunidad de la gestión en obra"/>
    <x v="1"/>
    <n v="4"/>
    <s v="SIN FECHA COMO TAL, SE ASIGNA LA INTERMEDIA DEL SEGUNDO SEMESTRE"/>
  </r>
  <r>
    <x v="52"/>
    <x v="6"/>
    <x v="1"/>
    <m/>
    <m/>
    <s v="b. Manejo administrativo del proyecto"/>
    <x v="1"/>
    <n v="4"/>
    <s v="SIN FECHA COMO TAL, SE ASIGNA LA INTERMEDIA DEL SEGUNDO SEMESTRE"/>
  </r>
  <r>
    <x v="52"/>
    <x v="6"/>
    <x v="1"/>
    <m/>
    <m/>
    <s v="c. Información clara y veraz sobre la administración de proyecto"/>
    <x v="1"/>
    <n v="4"/>
    <s v="SIN FECHA COMO TAL, SE ASIGNA LA INTERMEDIA DEL SEGUNDO SEMESTRE"/>
  </r>
  <r>
    <x v="52"/>
    <x v="6"/>
    <x v="1"/>
    <m/>
    <m/>
    <s v="d. Cumplimientos con expectativas del cliente"/>
    <x v="1"/>
    <n v="4"/>
    <s v="SIN FECHA COMO TAL, SE ASIGNA LA INTERMEDIA DEL SEGUNDO SEMESTRE"/>
  </r>
  <r>
    <x v="52"/>
    <x v="6"/>
    <x v="1"/>
    <m/>
    <m/>
    <s v="e. Control de presupuesto"/>
    <x v="1"/>
    <n v="4"/>
    <s v="SIN FECHA COMO TAL, SE ASIGNA LA INTERMEDIA DEL SEGUNDO SEMESTRE"/>
  </r>
  <r>
    <x v="52"/>
    <x v="6"/>
    <x v="1"/>
    <m/>
    <m/>
    <s v="a. Apoyo y presencia en el proyecto"/>
    <x v="2"/>
    <n v="4"/>
    <s v="SIN FECHA COMO TAL, SE ASIGNA LA INTERMEDIA DEL SEGUNDO SEMESTRE"/>
  </r>
  <r>
    <x v="52"/>
    <x v="6"/>
    <x v="1"/>
    <m/>
    <m/>
    <s v="b. Conocimiento del proyecto"/>
    <x v="2"/>
    <n v="4"/>
    <s v="SIN FECHA COMO TAL, SE ASIGNA LA INTERMEDIA DEL SEGUNDO SEMESTRE"/>
  </r>
  <r>
    <x v="52"/>
    <x v="6"/>
    <x v="1"/>
    <m/>
    <m/>
    <s v="c. Planteamiento de soluciones y manejo de conflictos"/>
    <x v="2"/>
    <n v="4"/>
    <s v="SIN FECHA COMO TAL, SE ASIGNA LA INTERMEDIA DEL SEGUNDO SEMESTRE"/>
  </r>
  <r>
    <x v="52"/>
    <x v="6"/>
    <x v="1"/>
    <m/>
    <m/>
    <s v="d. Cumplimiento de compromisos"/>
    <x v="2"/>
    <n v="4"/>
    <s v="SIN FECHA COMO TAL, SE ASIGNA LA INTERMEDIA DEL SEGUNDO SEMESTRE"/>
  </r>
  <r>
    <x v="52"/>
    <x v="6"/>
    <x v="1"/>
    <m/>
    <m/>
    <s v="e. Manejo del cliente"/>
    <x v="2"/>
    <n v="4"/>
    <s v="SIN FECHA COMO TAL, SE ASIGNA LA INTERMEDIA DEL SEGUNDO SEMESTRE"/>
  </r>
  <r>
    <x v="52"/>
    <x v="6"/>
    <x v="1"/>
    <m/>
    <m/>
    <s v="a. Idoneidad del personal"/>
    <x v="3"/>
    <n v="4"/>
    <s v="SIN FECHA COMO TAL, SE ASIGNA LA INTERMEDIA DEL SEGUNDO SEMESTRE"/>
  </r>
  <r>
    <x v="52"/>
    <x v="6"/>
    <x v="1"/>
    <m/>
    <m/>
    <s v="b. Oportuna atención al cliente"/>
    <x v="3"/>
    <n v="4"/>
    <s v="SIN FECHA COMO TAL, SE ASIGNA LA INTERMEDIA DEL SEGUNDO SEMESTRE"/>
  </r>
  <r>
    <x v="52"/>
    <x v="6"/>
    <x v="1"/>
    <m/>
    <m/>
    <s v="c. Compromiso con el proyecto"/>
    <x v="3"/>
    <n v="4"/>
    <s v="SIN FECHA COMO TAL, SE ASIGNA LA INTERMEDIA DEL SEGUNDO SEMESTRE"/>
  </r>
  <r>
    <x v="52"/>
    <x v="6"/>
    <x v="1"/>
    <m/>
    <m/>
    <s v="d. Cumplimiento de compromisos"/>
    <x v="3"/>
    <n v="4"/>
    <s v="SIN FECHA COMO TAL, SE ASIGNA LA INTERMEDIA DEL SEGUNDO SEMESTRE"/>
  </r>
  <r>
    <x v="52"/>
    <x v="6"/>
    <x v="1"/>
    <m/>
    <m/>
    <s v="e. Proactividad en desarrollo de funciones"/>
    <x v="3"/>
    <n v="4"/>
    <s v="SIN FECHA COMO TAL, SE ASIGNA LA INTERMEDIA DEL SEGUNDO SEMESTRE"/>
  </r>
  <r>
    <x v="52"/>
    <x v="6"/>
    <x v="1"/>
    <m/>
    <m/>
    <s v="a. Calidad del Contenido"/>
    <x v="4"/>
    <n v="4"/>
    <s v="SIN FECHA COMO TAL, SE ASIGNA LA INTERMEDIA DEL SEGUNDO SEMESTRE"/>
  </r>
  <r>
    <x v="52"/>
    <x v="6"/>
    <x v="1"/>
    <m/>
    <m/>
    <s v="b. Claridad del Contenido"/>
    <x v="4"/>
    <n v="4"/>
    <s v="SIN FECHA COMO TAL, SE ASIGNA LA INTERMEDIA DEL SEGUNDO SEMESTRE"/>
  </r>
  <r>
    <x v="52"/>
    <x v="6"/>
    <x v="1"/>
    <m/>
    <m/>
    <s v="c. Oportunidad en la entrega"/>
    <x v="4"/>
    <n v="4"/>
    <s v="SIN FECHA COMO TAL, SE ASIGNA LA INTERMEDIA DEL SEGUNDO SEMESTRE"/>
  </r>
  <r>
    <x v="52"/>
    <x v="6"/>
    <x v="1"/>
    <m/>
    <m/>
    <s v="d. Precisión de la información"/>
    <x v="4"/>
    <n v="4"/>
    <s v="SIN FECHA COMO TAL, SE ASIGNA LA INTERMEDIA DEL SEGUNDO SEMESTRE"/>
  </r>
  <r>
    <x v="52"/>
    <x v="6"/>
    <x v="1"/>
    <m/>
    <m/>
    <s v="e. Diagramación"/>
    <x v="4"/>
    <n v="4"/>
    <s v="SIN FECHA COMO TAL, SE ASIGNA LA INTERMEDIA DEL SEGUNDO SEMESTRE"/>
  </r>
  <r>
    <x v="52"/>
    <x v="6"/>
    <x v="1"/>
    <m/>
    <m/>
    <s v="a. Cumplimiento"/>
    <x v="5"/>
    <n v="4"/>
    <s v="SIN FECHA COMO TAL, SE ASIGNA LA INTERMEDIA DEL SEGUNDO SEMESTRE"/>
  </r>
  <r>
    <x v="52"/>
    <x v="6"/>
    <x v="1"/>
    <m/>
    <m/>
    <s v="b. Satisface expectativas"/>
    <x v="5"/>
    <n v="4"/>
    <s v="SIN FECHA COMO TAL, SE ASIGNA LA INTERMEDIA DEL SEGUNDO SEMESTRE"/>
  </r>
  <r>
    <x v="52"/>
    <x v="6"/>
    <x v="1"/>
    <m/>
    <m/>
    <s v="c. Calidad de la Información suministrada"/>
    <x v="5"/>
    <n v="4"/>
    <s v="SIN FECHA COMO TAL, SE ASIGNA LA INTERMEDIA DEL SEGUNDO SEMESTRE"/>
  </r>
  <r>
    <x v="52"/>
    <x v="6"/>
    <x v="1"/>
    <m/>
    <m/>
    <s v="d. Disposición del personal de PAYC a las solicitudes del cliente"/>
    <x v="5"/>
    <n v="4"/>
    <s v="SIN FECHA COMO TAL, SE ASIGNA LA INTERMEDIA DEL SEGUNDO SEMESTRE"/>
  </r>
  <r>
    <x v="52"/>
    <x v="6"/>
    <x v="1"/>
    <m/>
    <m/>
    <s v="e. Coherencia entre lo solicitado y lo entregado"/>
    <x v="5"/>
    <n v="4"/>
    <s v="SIN FECHA COMO TAL, SE ASIGNA LA INTERMEDIA DEL SEGUNDO SEMESTRE"/>
  </r>
  <r>
    <x v="52"/>
    <x v="6"/>
    <x v="1"/>
    <m/>
    <m/>
    <s v="Grado de Satisfacción con el Servicio Prestado"/>
    <x v="6"/>
    <n v="4"/>
    <s v="SIN FECHA COMO TAL, SE ASIGNA LA INTERMEDIA DEL SEGUNDO SEMESTRE"/>
  </r>
  <r>
    <x v="52"/>
    <x v="6"/>
    <x v="1"/>
    <m/>
    <m/>
    <s v="Posibilidad de Volver a Contratar con PAYC"/>
    <x v="7"/>
    <n v="4"/>
    <s v="SIN FECHA COMO TAL, SE ASIGNA LA INTERMEDIA DEL SEGUNDO SEMESTRE"/>
  </r>
  <r>
    <x v="52"/>
    <x v="6"/>
    <x v="1"/>
    <m/>
    <m/>
    <s v="Principales fortalezas en el servicio que presta PAYC"/>
    <x v="8"/>
    <s v="----"/>
    <s v="SIN FECHA COMO TAL, SE ASIGNA LA INTERMEDIA DEL SEGUNDO SEMESTRE"/>
  </r>
  <r>
    <x v="52"/>
    <x v="6"/>
    <x v="1"/>
    <m/>
    <m/>
    <s v="Principales debilidades en el servicio que presta PAYC"/>
    <x v="9"/>
    <s v="----"/>
    <s v="SIN FECHA COMO TAL, SE ASIGNA LA INTERMEDIA DEL SEGUNDO SEMESTRE"/>
  </r>
  <r>
    <x v="53"/>
    <x v="6"/>
    <x v="1"/>
    <m/>
    <m/>
    <s v="a. Conocimiento específico de temas aplicables al proyecto"/>
    <x v="0"/>
    <n v="4"/>
    <s v="SIN FECHA COMO TAL, SE ASIGNA LA INTERMEDIA DEL SEGUNDO SEMESTRE"/>
  </r>
  <r>
    <x v="53"/>
    <x v="6"/>
    <x v="1"/>
    <m/>
    <m/>
    <s v="b. Idoneidad y Calidad del soporte"/>
    <x v="0"/>
    <n v="4"/>
    <s v="SIN FECHA COMO TAL, SE ASIGNA LA INTERMEDIA DEL SEGUNDO SEMESTRE"/>
  </r>
  <r>
    <x v="53"/>
    <x v="6"/>
    <x v="1"/>
    <m/>
    <m/>
    <s v="c. Cumplimiento de especificaciones técnicas de construcción"/>
    <x v="0"/>
    <n v="4"/>
    <s v="SIN FECHA COMO TAL, SE ASIGNA LA INTERMEDIA DEL SEGUNDO SEMESTRE"/>
  </r>
  <r>
    <x v="53"/>
    <x v="6"/>
    <x v="1"/>
    <m/>
    <m/>
    <s v="d. Confiabilidad de los conceptos aplicados"/>
    <x v="0"/>
    <n v="4"/>
    <s v="SIN FECHA COMO TAL, SE ASIGNA LA INTERMEDIA DEL SEGUNDO SEMESTRE"/>
  </r>
  <r>
    <x v="53"/>
    <x v="6"/>
    <x v="1"/>
    <m/>
    <m/>
    <s v="e. Oportunidad en entrega de información o requerimientos"/>
    <x v="0"/>
    <n v="4"/>
    <s v="SIN FECHA COMO TAL, SE ASIGNA LA INTERMEDIA DEL SEGUNDO SEMESTRE"/>
  </r>
  <r>
    <x v="53"/>
    <x v="6"/>
    <x v="1"/>
    <m/>
    <m/>
    <s v="a. Oportunidad de la gestión en obra"/>
    <x v="1"/>
    <n v="4"/>
    <s v="SIN FECHA COMO TAL, SE ASIGNA LA INTERMEDIA DEL SEGUNDO SEMESTRE"/>
  </r>
  <r>
    <x v="53"/>
    <x v="6"/>
    <x v="1"/>
    <m/>
    <m/>
    <s v="b. Manejo administrativo del proyecto"/>
    <x v="1"/>
    <n v="4"/>
    <s v="SIN FECHA COMO TAL, SE ASIGNA LA INTERMEDIA DEL SEGUNDO SEMESTRE"/>
  </r>
  <r>
    <x v="53"/>
    <x v="6"/>
    <x v="1"/>
    <m/>
    <m/>
    <s v="c. Información clara y veraz sobre la administración de proyecto"/>
    <x v="1"/>
    <n v="4"/>
    <s v="SIN FECHA COMO TAL, SE ASIGNA LA INTERMEDIA DEL SEGUNDO SEMESTRE"/>
  </r>
  <r>
    <x v="53"/>
    <x v="6"/>
    <x v="1"/>
    <m/>
    <m/>
    <s v="d. Cumplimientos con expectativas del cliente"/>
    <x v="1"/>
    <n v="4"/>
    <s v="SIN FECHA COMO TAL, SE ASIGNA LA INTERMEDIA DEL SEGUNDO SEMESTRE"/>
  </r>
  <r>
    <x v="53"/>
    <x v="6"/>
    <x v="1"/>
    <m/>
    <m/>
    <s v="e. Control de presupuesto"/>
    <x v="1"/>
    <n v="4"/>
    <s v="SIN FECHA COMO TAL, SE ASIGNA LA INTERMEDIA DEL SEGUNDO SEMESTRE"/>
  </r>
  <r>
    <x v="53"/>
    <x v="6"/>
    <x v="1"/>
    <m/>
    <m/>
    <s v="a. Apoyo y presencia en el proyecto"/>
    <x v="2"/>
    <n v="4"/>
    <s v="SIN FECHA COMO TAL, SE ASIGNA LA INTERMEDIA DEL SEGUNDO SEMESTRE"/>
  </r>
  <r>
    <x v="53"/>
    <x v="6"/>
    <x v="1"/>
    <m/>
    <m/>
    <s v="b. Conocimiento del proyecto"/>
    <x v="2"/>
    <n v="4"/>
    <s v="SIN FECHA COMO TAL, SE ASIGNA LA INTERMEDIA DEL SEGUNDO SEMESTRE"/>
  </r>
  <r>
    <x v="53"/>
    <x v="6"/>
    <x v="1"/>
    <m/>
    <m/>
    <s v="c. Planteamiento de soluciones y manejo de conflictos"/>
    <x v="2"/>
    <n v="4"/>
    <s v="SIN FECHA COMO TAL, SE ASIGNA LA INTERMEDIA DEL SEGUNDO SEMESTRE"/>
  </r>
  <r>
    <x v="53"/>
    <x v="6"/>
    <x v="1"/>
    <m/>
    <m/>
    <s v="d. Cumplimiento de compromisos"/>
    <x v="2"/>
    <n v="4"/>
    <s v="SIN FECHA COMO TAL, SE ASIGNA LA INTERMEDIA DEL SEGUNDO SEMESTRE"/>
  </r>
  <r>
    <x v="53"/>
    <x v="6"/>
    <x v="1"/>
    <m/>
    <m/>
    <s v="e. Manejo del cliente"/>
    <x v="2"/>
    <n v="4"/>
    <s v="SIN FECHA COMO TAL, SE ASIGNA LA INTERMEDIA DEL SEGUNDO SEMESTRE"/>
  </r>
  <r>
    <x v="53"/>
    <x v="6"/>
    <x v="1"/>
    <m/>
    <m/>
    <s v="a. Idoneidad del personal"/>
    <x v="3"/>
    <n v="4"/>
    <s v="SIN FECHA COMO TAL, SE ASIGNA LA INTERMEDIA DEL SEGUNDO SEMESTRE"/>
  </r>
  <r>
    <x v="53"/>
    <x v="6"/>
    <x v="1"/>
    <m/>
    <m/>
    <s v="b. Oportuna atención al cliente"/>
    <x v="3"/>
    <n v="4"/>
    <s v="SIN FECHA COMO TAL, SE ASIGNA LA INTERMEDIA DEL SEGUNDO SEMESTRE"/>
  </r>
  <r>
    <x v="53"/>
    <x v="6"/>
    <x v="1"/>
    <m/>
    <m/>
    <s v="c. Compromiso con el proyecto"/>
    <x v="3"/>
    <n v="4"/>
    <s v="SIN FECHA COMO TAL, SE ASIGNA LA INTERMEDIA DEL SEGUNDO SEMESTRE"/>
  </r>
  <r>
    <x v="53"/>
    <x v="6"/>
    <x v="1"/>
    <m/>
    <m/>
    <s v="d. Cumplimiento de compromisos"/>
    <x v="3"/>
    <n v="4"/>
    <s v="SIN FECHA COMO TAL, SE ASIGNA LA INTERMEDIA DEL SEGUNDO SEMESTRE"/>
  </r>
  <r>
    <x v="53"/>
    <x v="6"/>
    <x v="1"/>
    <m/>
    <m/>
    <s v="e. Proactividad en desarrollo de funciones"/>
    <x v="3"/>
    <n v="4"/>
    <s v="SIN FECHA COMO TAL, SE ASIGNA LA INTERMEDIA DEL SEGUNDO SEMESTRE"/>
  </r>
  <r>
    <x v="53"/>
    <x v="6"/>
    <x v="1"/>
    <m/>
    <m/>
    <s v="a. Calidad del Contenido"/>
    <x v="4"/>
    <n v="4"/>
    <s v="SIN FECHA COMO TAL, SE ASIGNA LA INTERMEDIA DEL SEGUNDO SEMESTRE"/>
  </r>
  <r>
    <x v="53"/>
    <x v="6"/>
    <x v="1"/>
    <m/>
    <m/>
    <s v="b. Claridad del Contenido"/>
    <x v="4"/>
    <n v="4"/>
    <s v="SIN FECHA COMO TAL, SE ASIGNA LA INTERMEDIA DEL SEGUNDO SEMESTRE"/>
  </r>
  <r>
    <x v="53"/>
    <x v="6"/>
    <x v="1"/>
    <m/>
    <m/>
    <s v="c. Oportunidad en la entrega"/>
    <x v="4"/>
    <n v="4"/>
    <s v="SIN FECHA COMO TAL, SE ASIGNA LA INTERMEDIA DEL SEGUNDO SEMESTRE"/>
  </r>
  <r>
    <x v="53"/>
    <x v="6"/>
    <x v="1"/>
    <m/>
    <m/>
    <s v="d. Precisión de la información"/>
    <x v="4"/>
    <n v="4"/>
    <s v="SIN FECHA COMO TAL, SE ASIGNA LA INTERMEDIA DEL SEGUNDO SEMESTRE"/>
  </r>
  <r>
    <x v="53"/>
    <x v="6"/>
    <x v="1"/>
    <m/>
    <m/>
    <s v="e. Diagramación"/>
    <x v="4"/>
    <n v="4"/>
    <s v="SIN FECHA COMO TAL, SE ASIGNA LA INTERMEDIA DEL SEGUNDO SEMESTRE"/>
  </r>
  <r>
    <x v="53"/>
    <x v="6"/>
    <x v="1"/>
    <m/>
    <m/>
    <s v="a. Cumplimiento"/>
    <x v="5"/>
    <n v="4"/>
    <s v="SIN FECHA COMO TAL, SE ASIGNA LA INTERMEDIA DEL SEGUNDO SEMESTRE"/>
  </r>
  <r>
    <x v="53"/>
    <x v="6"/>
    <x v="1"/>
    <m/>
    <m/>
    <s v="b. Satisface expectativas"/>
    <x v="5"/>
    <n v="4"/>
    <s v="SIN FECHA COMO TAL, SE ASIGNA LA INTERMEDIA DEL SEGUNDO SEMESTRE"/>
  </r>
  <r>
    <x v="53"/>
    <x v="6"/>
    <x v="1"/>
    <m/>
    <m/>
    <s v="c. Calidad de la Información suministrada"/>
    <x v="5"/>
    <n v="4"/>
    <s v="SIN FECHA COMO TAL, SE ASIGNA LA INTERMEDIA DEL SEGUNDO SEMESTRE"/>
  </r>
  <r>
    <x v="53"/>
    <x v="6"/>
    <x v="1"/>
    <m/>
    <m/>
    <s v="d. Disposición del personal de PAYC a las solicitudes del cliente"/>
    <x v="5"/>
    <n v="4"/>
    <s v="SIN FECHA COMO TAL, SE ASIGNA LA INTERMEDIA DEL SEGUNDO SEMESTRE"/>
  </r>
  <r>
    <x v="53"/>
    <x v="6"/>
    <x v="1"/>
    <m/>
    <m/>
    <s v="e. Coherencia entre lo solicitado y lo entregado"/>
    <x v="5"/>
    <n v="4"/>
    <s v="SIN FECHA COMO TAL, SE ASIGNA LA INTERMEDIA DEL SEGUNDO SEMESTRE"/>
  </r>
  <r>
    <x v="53"/>
    <x v="6"/>
    <x v="1"/>
    <m/>
    <m/>
    <s v="Grado de Satisfacción con el Servicio Prestado"/>
    <x v="6"/>
    <n v="4"/>
    <s v="SIN FECHA COMO TAL, SE ASIGNA LA INTERMEDIA DEL SEGUNDO SEMESTRE"/>
  </r>
  <r>
    <x v="53"/>
    <x v="6"/>
    <x v="1"/>
    <m/>
    <m/>
    <s v="Posibilidad de Volver a Contratar con PAYC"/>
    <x v="7"/>
    <n v="4"/>
    <s v="SIN FECHA COMO TAL, SE ASIGNA LA INTERMEDIA DEL SEGUNDO SEMESTRE"/>
  </r>
  <r>
    <x v="53"/>
    <x v="6"/>
    <x v="1"/>
    <m/>
    <m/>
    <s v="Principales fortalezas en el servicio que presta PAYC"/>
    <x v="8"/>
    <s v="----"/>
    <s v="SIN FECHA COMO TAL, SE ASIGNA LA INTERMEDIA DEL SEGUNDO SEMESTRE"/>
  </r>
  <r>
    <x v="53"/>
    <x v="6"/>
    <x v="1"/>
    <m/>
    <m/>
    <s v="Principales debilidades en el servicio que presta PAYC"/>
    <x v="9"/>
    <s v="----"/>
    <s v="SIN FECHA COMO TAL, SE ASIGNA LA INTERMEDIA DEL SEGUNDO SEMESTRE"/>
  </r>
  <r>
    <x v="54"/>
    <x v="6"/>
    <x v="1"/>
    <m/>
    <m/>
    <s v="a. Conocimiento específico de temas aplicables al proyecto"/>
    <x v="0"/>
    <n v="4"/>
    <s v="SIN FECHA COMO TAL, SE ASIGNA LA INTERMEDIA DEL SEGUNDO SEMESTRE"/>
  </r>
  <r>
    <x v="54"/>
    <x v="6"/>
    <x v="1"/>
    <m/>
    <m/>
    <s v="b. Idoneidad y Calidad del soporte"/>
    <x v="0"/>
    <n v="4"/>
    <s v="SIN FECHA COMO TAL, SE ASIGNA LA INTERMEDIA DEL SEGUNDO SEMESTRE"/>
  </r>
  <r>
    <x v="54"/>
    <x v="6"/>
    <x v="1"/>
    <m/>
    <m/>
    <s v="c. Cumplimiento de especificaciones técnicas de construcción"/>
    <x v="0"/>
    <n v="4"/>
    <s v="SIN FECHA COMO TAL, SE ASIGNA LA INTERMEDIA DEL SEGUNDO SEMESTRE"/>
  </r>
  <r>
    <x v="54"/>
    <x v="6"/>
    <x v="1"/>
    <m/>
    <m/>
    <s v="d. Confiabilidad de los conceptos aplicados"/>
    <x v="0"/>
    <n v="4"/>
    <s v="SIN FECHA COMO TAL, SE ASIGNA LA INTERMEDIA DEL SEGUNDO SEMESTRE"/>
  </r>
  <r>
    <x v="54"/>
    <x v="6"/>
    <x v="1"/>
    <m/>
    <m/>
    <s v="e. Oportunidad en entrega de información o requerimientos"/>
    <x v="0"/>
    <n v="4"/>
    <s v="SIN FECHA COMO TAL, SE ASIGNA LA INTERMEDIA DEL SEGUNDO SEMESTRE"/>
  </r>
  <r>
    <x v="54"/>
    <x v="6"/>
    <x v="1"/>
    <m/>
    <m/>
    <s v="a. Oportunidad de la gestión en obra"/>
    <x v="1"/>
    <n v="4"/>
    <s v="SIN FECHA COMO TAL, SE ASIGNA LA INTERMEDIA DEL SEGUNDO SEMESTRE"/>
  </r>
  <r>
    <x v="54"/>
    <x v="6"/>
    <x v="1"/>
    <m/>
    <m/>
    <s v="b. Manejo administrativo del proyecto"/>
    <x v="1"/>
    <n v="4"/>
    <s v="SIN FECHA COMO TAL, SE ASIGNA LA INTERMEDIA DEL SEGUNDO SEMESTRE"/>
  </r>
  <r>
    <x v="54"/>
    <x v="6"/>
    <x v="1"/>
    <m/>
    <m/>
    <s v="c. Información clara y veraz sobre la administración de proyecto"/>
    <x v="1"/>
    <n v="4"/>
    <s v="SIN FECHA COMO TAL, SE ASIGNA LA INTERMEDIA DEL SEGUNDO SEMESTRE"/>
  </r>
  <r>
    <x v="54"/>
    <x v="6"/>
    <x v="1"/>
    <m/>
    <m/>
    <s v="d. Cumplimientos con expectativas del cliente"/>
    <x v="1"/>
    <n v="4"/>
    <s v="SIN FECHA COMO TAL, SE ASIGNA LA INTERMEDIA DEL SEGUNDO SEMESTRE"/>
  </r>
  <r>
    <x v="54"/>
    <x v="6"/>
    <x v="1"/>
    <m/>
    <m/>
    <s v="e. Control de presupuesto"/>
    <x v="1"/>
    <n v="4"/>
    <s v="SIN FECHA COMO TAL, SE ASIGNA LA INTERMEDIA DEL SEGUNDO SEMESTRE"/>
  </r>
  <r>
    <x v="54"/>
    <x v="6"/>
    <x v="1"/>
    <m/>
    <m/>
    <s v="a. Apoyo y presencia en el proyecto"/>
    <x v="2"/>
    <n v="4"/>
    <s v="SIN FECHA COMO TAL, SE ASIGNA LA INTERMEDIA DEL SEGUNDO SEMESTRE"/>
  </r>
  <r>
    <x v="54"/>
    <x v="6"/>
    <x v="1"/>
    <m/>
    <m/>
    <s v="b. Conocimiento del proyecto"/>
    <x v="2"/>
    <n v="4"/>
    <s v="SIN FECHA COMO TAL, SE ASIGNA LA INTERMEDIA DEL SEGUNDO SEMESTRE"/>
  </r>
  <r>
    <x v="54"/>
    <x v="6"/>
    <x v="1"/>
    <m/>
    <m/>
    <s v="c. Planteamiento de soluciones y manejo de conflictos"/>
    <x v="2"/>
    <n v="4"/>
    <s v="SIN FECHA COMO TAL, SE ASIGNA LA INTERMEDIA DEL SEGUNDO SEMESTRE"/>
  </r>
  <r>
    <x v="54"/>
    <x v="6"/>
    <x v="1"/>
    <m/>
    <m/>
    <s v="d. Cumplimiento de compromisos"/>
    <x v="2"/>
    <n v="4"/>
    <s v="SIN FECHA COMO TAL, SE ASIGNA LA INTERMEDIA DEL SEGUNDO SEMESTRE"/>
  </r>
  <r>
    <x v="54"/>
    <x v="6"/>
    <x v="1"/>
    <m/>
    <m/>
    <s v="e. Manejo del cliente"/>
    <x v="2"/>
    <n v="4"/>
    <s v="SIN FECHA COMO TAL, SE ASIGNA LA INTERMEDIA DEL SEGUNDO SEMESTRE"/>
  </r>
  <r>
    <x v="54"/>
    <x v="6"/>
    <x v="1"/>
    <m/>
    <m/>
    <s v="a. Idoneidad del personal"/>
    <x v="3"/>
    <n v="4"/>
    <s v="SIN FECHA COMO TAL, SE ASIGNA LA INTERMEDIA DEL SEGUNDO SEMESTRE"/>
  </r>
  <r>
    <x v="54"/>
    <x v="6"/>
    <x v="1"/>
    <m/>
    <m/>
    <s v="b. Oportuna atención al cliente"/>
    <x v="3"/>
    <n v="4"/>
    <s v="SIN FECHA COMO TAL, SE ASIGNA LA INTERMEDIA DEL SEGUNDO SEMESTRE"/>
  </r>
  <r>
    <x v="54"/>
    <x v="6"/>
    <x v="1"/>
    <m/>
    <m/>
    <s v="c. Compromiso con el proyecto"/>
    <x v="3"/>
    <n v="4"/>
    <s v="SIN FECHA COMO TAL, SE ASIGNA LA INTERMEDIA DEL SEGUNDO SEMESTRE"/>
  </r>
  <r>
    <x v="54"/>
    <x v="6"/>
    <x v="1"/>
    <m/>
    <m/>
    <s v="d. Cumplimiento de compromisos"/>
    <x v="3"/>
    <n v="4"/>
    <s v="SIN FECHA COMO TAL, SE ASIGNA LA INTERMEDIA DEL SEGUNDO SEMESTRE"/>
  </r>
  <r>
    <x v="54"/>
    <x v="6"/>
    <x v="1"/>
    <m/>
    <m/>
    <s v="e. Proactividad en desarrollo de funciones"/>
    <x v="3"/>
    <n v="4"/>
    <s v="SIN FECHA COMO TAL, SE ASIGNA LA INTERMEDIA DEL SEGUNDO SEMESTRE"/>
  </r>
  <r>
    <x v="54"/>
    <x v="6"/>
    <x v="1"/>
    <m/>
    <m/>
    <s v="a. Calidad del Contenido"/>
    <x v="4"/>
    <n v="4"/>
    <s v="SIN FECHA COMO TAL, SE ASIGNA LA INTERMEDIA DEL SEGUNDO SEMESTRE"/>
  </r>
  <r>
    <x v="54"/>
    <x v="6"/>
    <x v="1"/>
    <m/>
    <m/>
    <s v="b. Claridad del Contenido"/>
    <x v="4"/>
    <n v="4"/>
    <s v="SIN FECHA COMO TAL, SE ASIGNA LA INTERMEDIA DEL SEGUNDO SEMESTRE"/>
  </r>
  <r>
    <x v="54"/>
    <x v="6"/>
    <x v="1"/>
    <m/>
    <m/>
    <s v="c. Oportunidad en la entrega"/>
    <x v="4"/>
    <n v="4"/>
    <s v="SIN FECHA COMO TAL, SE ASIGNA LA INTERMEDIA DEL SEGUNDO SEMESTRE"/>
  </r>
  <r>
    <x v="54"/>
    <x v="6"/>
    <x v="1"/>
    <m/>
    <m/>
    <s v="d. Precisión de la información"/>
    <x v="4"/>
    <n v="4"/>
    <s v="SIN FECHA COMO TAL, SE ASIGNA LA INTERMEDIA DEL SEGUNDO SEMESTRE"/>
  </r>
  <r>
    <x v="54"/>
    <x v="6"/>
    <x v="1"/>
    <m/>
    <m/>
    <s v="e. Diagramación"/>
    <x v="4"/>
    <n v="4"/>
    <s v="SIN FECHA COMO TAL, SE ASIGNA LA INTERMEDIA DEL SEGUNDO SEMESTRE"/>
  </r>
  <r>
    <x v="54"/>
    <x v="6"/>
    <x v="1"/>
    <m/>
    <m/>
    <s v="a. Cumplimiento"/>
    <x v="5"/>
    <n v="4"/>
    <s v="SIN FECHA COMO TAL, SE ASIGNA LA INTERMEDIA DEL SEGUNDO SEMESTRE"/>
  </r>
  <r>
    <x v="54"/>
    <x v="6"/>
    <x v="1"/>
    <m/>
    <m/>
    <s v="b. Satisface expectativas"/>
    <x v="5"/>
    <n v="4"/>
    <s v="SIN FECHA COMO TAL, SE ASIGNA LA INTERMEDIA DEL SEGUNDO SEMESTRE"/>
  </r>
  <r>
    <x v="54"/>
    <x v="6"/>
    <x v="1"/>
    <m/>
    <m/>
    <s v="c. Calidad de la Información suministrada"/>
    <x v="5"/>
    <n v="4"/>
    <s v="SIN FECHA COMO TAL, SE ASIGNA LA INTERMEDIA DEL SEGUNDO SEMESTRE"/>
  </r>
  <r>
    <x v="54"/>
    <x v="6"/>
    <x v="1"/>
    <m/>
    <m/>
    <s v="d. Disposición del personal de PAYC a las solicitudes del cliente"/>
    <x v="5"/>
    <n v="4"/>
    <s v="SIN FECHA COMO TAL, SE ASIGNA LA INTERMEDIA DEL SEGUNDO SEMESTRE"/>
  </r>
  <r>
    <x v="54"/>
    <x v="6"/>
    <x v="1"/>
    <m/>
    <m/>
    <s v="e. Coherencia entre lo solicitado y lo entregado"/>
    <x v="5"/>
    <n v="4"/>
    <s v="SIN FECHA COMO TAL, SE ASIGNA LA INTERMEDIA DEL SEGUNDO SEMESTRE"/>
  </r>
  <r>
    <x v="54"/>
    <x v="6"/>
    <x v="1"/>
    <m/>
    <m/>
    <s v="Grado de Satisfacción con el Servicio Prestado"/>
    <x v="6"/>
    <n v="4"/>
    <s v="SIN FECHA COMO TAL, SE ASIGNA LA INTERMEDIA DEL SEGUNDO SEMESTRE"/>
  </r>
  <r>
    <x v="54"/>
    <x v="6"/>
    <x v="1"/>
    <m/>
    <m/>
    <s v="Posibilidad de Volver a Contratar con PAYC"/>
    <x v="7"/>
    <n v="4"/>
    <s v="SIN FECHA COMO TAL, SE ASIGNA LA INTERMEDIA DEL SEGUNDO SEMESTRE"/>
  </r>
  <r>
    <x v="54"/>
    <x v="6"/>
    <x v="1"/>
    <m/>
    <m/>
    <s v="Principales fortalezas en el servicio que presta PAYC"/>
    <x v="8"/>
    <s v="----"/>
    <s v="SIN FECHA COMO TAL, SE ASIGNA LA INTERMEDIA DEL SEGUNDO SEMESTRE"/>
  </r>
  <r>
    <x v="54"/>
    <x v="6"/>
    <x v="1"/>
    <m/>
    <m/>
    <s v="Principales debilidades en el servicio que presta PAYC"/>
    <x v="9"/>
    <s v="----"/>
    <s v="SIN FECHA COMO TAL, SE ASIGNA LA INTERMEDIA DEL SEGUNDO SEMESTRE"/>
  </r>
  <r>
    <x v="55"/>
    <x v="6"/>
    <x v="1"/>
    <m/>
    <m/>
    <s v="a. Conocimiento específico de temas aplicables al proyecto"/>
    <x v="0"/>
    <n v="4"/>
    <s v="SIN FECHA COMO TAL, SE ASIGNA LA INTERMEDIA DEL SEGUNDO SEMESTRE"/>
  </r>
  <r>
    <x v="55"/>
    <x v="6"/>
    <x v="1"/>
    <m/>
    <m/>
    <s v="b. Idoneidad y Calidad del soporte"/>
    <x v="0"/>
    <n v="4"/>
    <s v="SIN FECHA COMO TAL, SE ASIGNA LA INTERMEDIA DEL SEGUNDO SEMESTRE"/>
  </r>
  <r>
    <x v="55"/>
    <x v="6"/>
    <x v="1"/>
    <m/>
    <m/>
    <s v="c. Cumplimiento de especificaciones técnicas de construcción"/>
    <x v="0"/>
    <n v="4"/>
    <s v="SIN FECHA COMO TAL, SE ASIGNA LA INTERMEDIA DEL SEGUNDO SEMESTRE"/>
  </r>
  <r>
    <x v="55"/>
    <x v="6"/>
    <x v="1"/>
    <m/>
    <m/>
    <s v="d. Confiabilidad de los conceptos aplicados"/>
    <x v="0"/>
    <n v="4"/>
    <s v="SIN FECHA COMO TAL, SE ASIGNA LA INTERMEDIA DEL SEGUNDO SEMESTRE"/>
  </r>
  <r>
    <x v="55"/>
    <x v="6"/>
    <x v="1"/>
    <m/>
    <m/>
    <s v="e. Oportunidad en entrega de información o requerimientos"/>
    <x v="0"/>
    <n v="4"/>
    <s v="SIN FECHA COMO TAL, SE ASIGNA LA INTERMEDIA DEL SEGUNDO SEMESTRE"/>
  </r>
  <r>
    <x v="55"/>
    <x v="6"/>
    <x v="1"/>
    <m/>
    <m/>
    <s v="a. Oportunidad de la gestión en obra"/>
    <x v="1"/>
    <n v="4"/>
    <s v="SIN FECHA COMO TAL, SE ASIGNA LA INTERMEDIA DEL SEGUNDO SEMESTRE"/>
  </r>
  <r>
    <x v="55"/>
    <x v="6"/>
    <x v="1"/>
    <m/>
    <m/>
    <s v="b. Manejo administrativo del proyecto"/>
    <x v="1"/>
    <n v="4"/>
    <s v="SIN FECHA COMO TAL, SE ASIGNA LA INTERMEDIA DEL SEGUNDO SEMESTRE"/>
  </r>
  <r>
    <x v="55"/>
    <x v="6"/>
    <x v="1"/>
    <m/>
    <m/>
    <s v="c. Información clara y veraz sobre la administración de proyecto"/>
    <x v="1"/>
    <n v="4"/>
    <s v="SIN FECHA COMO TAL, SE ASIGNA LA INTERMEDIA DEL SEGUNDO SEMESTRE"/>
  </r>
  <r>
    <x v="55"/>
    <x v="6"/>
    <x v="1"/>
    <m/>
    <m/>
    <s v="d. Cumplimientos con expectativas del cliente"/>
    <x v="1"/>
    <n v="4"/>
    <s v="SIN FECHA COMO TAL, SE ASIGNA LA INTERMEDIA DEL SEGUNDO SEMESTRE"/>
  </r>
  <r>
    <x v="55"/>
    <x v="6"/>
    <x v="1"/>
    <m/>
    <m/>
    <s v="e. Control de presupuesto"/>
    <x v="1"/>
    <n v="4"/>
    <s v="SIN FECHA COMO TAL, SE ASIGNA LA INTERMEDIA DEL SEGUNDO SEMESTRE"/>
  </r>
  <r>
    <x v="55"/>
    <x v="6"/>
    <x v="1"/>
    <m/>
    <m/>
    <s v="a. Apoyo y presencia en el proyecto"/>
    <x v="2"/>
    <n v="4"/>
    <s v="SIN FECHA COMO TAL, SE ASIGNA LA INTERMEDIA DEL SEGUNDO SEMESTRE"/>
  </r>
  <r>
    <x v="55"/>
    <x v="6"/>
    <x v="1"/>
    <m/>
    <m/>
    <s v="b. Conocimiento del proyecto"/>
    <x v="2"/>
    <n v="4"/>
    <s v="SIN FECHA COMO TAL, SE ASIGNA LA INTERMEDIA DEL SEGUNDO SEMESTRE"/>
  </r>
  <r>
    <x v="55"/>
    <x v="6"/>
    <x v="1"/>
    <m/>
    <m/>
    <s v="c. Planteamiento de soluciones y manejo de conflictos"/>
    <x v="2"/>
    <n v="4"/>
    <s v="SIN FECHA COMO TAL, SE ASIGNA LA INTERMEDIA DEL SEGUNDO SEMESTRE"/>
  </r>
  <r>
    <x v="55"/>
    <x v="6"/>
    <x v="1"/>
    <m/>
    <m/>
    <s v="d. Cumplimiento de compromisos"/>
    <x v="2"/>
    <n v="4"/>
    <s v="SIN FECHA COMO TAL, SE ASIGNA LA INTERMEDIA DEL SEGUNDO SEMESTRE"/>
  </r>
  <r>
    <x v="55"/>
    <x v="6"/>
    <x v="1"/>
    <m/>
    <m/>
    <s v="e. Manejo del cliente"/>
    <x v="2"/>
    <n v="4"/>
    <s v="SIN FECHA COMO TAL, SE ASIGNA LA INTERMEDIA DEL SEGUNDO SEMESTRE"/>
  </r>
  <r>
    <x v="55"/>
    <x v="6"/>
    <x v="1"/>
    <m/>
    <m/>
    <s v="a. Idoneidad del personal"/>
    <x v="3"/>
    <n v="4"/>
    <s v="SIN FECHA COMO TAL, SE ASIGNA LA INTERMEDIA DEL SEGUNDO SEMESTRE"/>
  </r>
  <r>
    <x v="55"/>
    <x v="6"/>
    <x v="1"/>
    <m/>
    <m/>
    <s v="b. Oportuna atención al cliente"/>
    <x v="3"/>
    <n v="4"/>
    <s v="SIN FECHA COMO TAL, SE ASIGNA LA INTERMEDIA DEL SEGUNDO SEMESTRE"/>
  </r>
  <r>
    <x v="55"/>
    <x v="6"/>
    <x v="1"/>
    <m/>
    <m/>
    <s v="c. Compromiso con el proyecto"/>
    <x v="3"/>
    <n v="4"/>
    <s v="SIN FECHA COMO TAL, SE ASIGNA LA INTERMEDIA DEL SEGUNDO SEMESTRE"/>
  </r>
  <r>
    <x v="55"/>
    <x v="6"/>
    <x v="1"/>
    <m/>
    <m/>
    <s v="d. Cumplimiento de compromisos"/>
    <x v="3"/>
    <n v="4"/>
    <s v="SIN FECHA COMO TAL, SE ASIGNA LA INTERMEDIA DEL SEGUNDO SEMESTRE"/>
  </r>
  <r>
    <x v="55"/>
    <x v="6"/>
    <x v="1"/>
    <m/>
    <m/>
    <s v="e. Proactividad en desarrollo de funciones"/>
    <x v="3"/>
    <n v="4"/>
    <s v="SIN FECHA COMO TAL, SE ASIGNA LA INTERMEDIA DEL SEGUNDO SEMESTRE"/>
  </r>
  <r>
    <x v="55"/>
    <x v="6"/>
    <x v="1"/>
    <m/>
    <m/>
    <s v="a. Calidad del Contenido"/>
    <x v="4"/>
    <n v="4"/>
    <s v="SIN FECHA COMO TAL, SE ASIGNA LA INTERMEDIA DEL SEGUNDO SEMESTRE"/>
  </r>
  <r>
    <x v="55"/>
    <x v="6"/>
    <x v="1"/>
    <m/>
    <m/>
    <s v="b. Claridad del Contenido"/>
    <x v="4"/>
    <n v="4"/>
    <s v="SIN FECHA COMO TAL, SE ASIGNA LA INTERMEDIA DEL SEGUNDO SEMESTRE"/>
  </r>
  <r>
    <x v="55"/>
    <x v="6"/>
    <x v="1"/>
    <m/>
    <m/>
    <s v="c. Oportunidad en la entrega"/>
    <x v="4"/>
    <n v="4"/>
    <s v="SIN FECHA COMO TAL, SE ASIGNA LA INTERMEDIA DEL SEGUNDO SEMESTRE"/>
  </r>
  <r>
    <x v="55"/>
    <x v="6"/>
    <x v="1"/>
    <m/>
    <m/>
    <s v="d. Precisión de la información"/>
    <x v="4"/>
    <n v="4"/>
    <s v="SIN FECHA COMO TAL, SE ASIGNA LA INTERMEDIA DEL SEGUNDO SEMESTRE"/>
  </r>
  <r>
    <x v="55"/>
    <x v="6"/>
    <x v="1"/>
    <m/>
    <m/>
    <s v="e. Diagramación"/>
    <x v="4"/>
    <n v="4"/>
    <s v="SIN FECHA COMO TAL, SE ASIGNA LA INTERMEDIA DEL SEGUNDO SEMESTRE"/>
  </r>
  <r>
    <x v="55"/>
    <x v="6"/>
    <x v="1"/>
    <m/>
    <m/>
    <s v="a. Cumplimiento"/>
    <x v="5"/>
    <n v="4"/>
    <s v="SIN FECHA COMO TAL, SE ASIGNA LA INTERMEDIA DEL SEGUNDO SEMESTRE"/>
  </r>
  <r>
    <x v="55"/>
    <x v="6"/>
    <x v="1"/>
    <m/>
    <m/>
    <s v="b. Satisface expectativas"/>
    <x v="5"/>
    <n v="4"/>
    <s v="SIN FECHA COMO TAL, SE ASIGNA LA INTERMEDIA DEL SEGUNDO SEMESTRE"/>
  </r>
  <r>
    <x v="55"/>
    <x v="6"/>
    <x v="1"/>
    <m/>
    <m/>
    <s v="c. Calidad de la Información suministrada"/>
    <x v="5"/>
    <n v="4"/>
    <s v="SIN FECHA COMO TAL, SE ASIGNA LA INTERMEDIA DEL SEGUNDO SEMESTRE"/>
  </r>
  <r>
    <x v="55"/>
    <x v="6"/>
    <x v="1"/>
    <m/>
    <m/>
    <s v="d. Disposición del personal de PAYC a las solicitudes del cliente"/>
    <x v="5"/>
    <n v="4"/>
    <s v="SIN FECHA COMO TAL, SE ASIGNA LA INTERMEDIA DEL SEGUNDO SEMESTRE"/>
  </r>
  <r>
    <x v="55"/>
    <x v="6"/>
    <x v="1"/>
    <m/>
    <m/>
    <s v="e. Coherencia entre lo solicitado y lo entregado"/>
    <x v="5"/>
    <n v="4"/>
    <s v="SIN FECHA COMO TAL, SE ASIGNA LA INTERMEDIA DEL SEGUNDO SEMESTRE"/>
  </r>
  <r>
    <x v="55"/>
    <x v="6"/>
    <x v="1"/>
    <m/>
    <m/>
    <s v="Grado de Satisfacción con el Servicio Prestado"/>
    <x v="6"/>
    <n v="4"/>
    <s v="SIN FECHA COMO TAL, SE ASIGNA LA INTERMEDIA DEL SEGUNDO SEMESTRE"/>
  </r>
  <r>
    <x v="55"/>
    <x v="6"/>
    <x v="1"/>
    <m/>
    <m/>
    <s v="Posibilidad de Volver a Contratar con PAYC"/>
    <x v="7"/>
    <n v="4"/>
    <s v="SIN FECHA COMO TAL, SE ASIGNA LA INTERMEDIA DEL SEGUNDO SEMESTRE"/>
  </r>
  <r>
    <x v="55"/>
    <x v="6"/>
    <x v="1"/>
    <m/>
    <m/>
    <s v="Principales fortalezas en el servicio que presta PAYC"/>
    <x v="8"/>
    <s v="----"/>
    <s v="SIN FECHA COMO TAL, SE ASIGNA LA INTERMEDIA DEL SEGUNDO SEMESTRE"/>
  </r>
  <r>
    <x v="55"/>
    <x v="6"/>
    <x v="1"/>
    <m/>
    <m/>
    <s v="Principales debilidades en el servicio que presta PAYC"/>
    <x v="9"/>
    <s v="----"/>
    <s v="SIN FECHA COMO TAL, SE ASIGNA LA INTERMEDIA DEL SEGUNDO SEMESTRE"/>
  </r>
  <r>
    <x v="56"/>
    <x v="6"/>
    <x v="1"/>
    <m/>
    <m/>
    <s v="a. Conocimiento específico de temas aplicables al proyecto"/>
    <x v="0"/>
    <n v="4"/>
    <s v="SIN FECHA COMO TAL, SE ASIGNA LA INTERMEDIA DEL SEGUNDO SEMESTRE"/>
  </r>
  <r>
    <x v="56"/>
    <x v="6"/>
    <x v="1"/>
    <m/>
    <m/>
    <s v="b. Idoneidad y Calidad del soporte"/>
    <x v="0"/>
    <n v="4"/>
    <s v="SIN FECHA COMO TAL, SE ASIGNA LA INTERMEDIA DEL SEGUNDO SEMESTRE"/>
  </r>
  <r>
    <x v="56"/>
    <x v="6"/>
    <x v="1"/>
    <m/>
    <m/>
    <s v="c. Cumplimiento de especificaciones técnicas de construcción"/>
    <x v="0"/>
    <n v="4"/>
    <s v="SIN FECHA COMO TAL, SE ASIGNA LA INTERMEDIA DEL SEGUNDO SEMESTRE"/>
  </r>
  <r>
    <x v="56"/>
    <x v="6"/>
    <x v="1"/>
    <m/>
    <m/>
    <s v="d. Confiabilidad de los conceptos aplicados"/>
    <x v="0"/>
    <n v="4"/>
    <s v="SIN FECHA COMO TAL, SE ASIGNA LA INTERMEDIA DEL SEGUNDO SEMESTRE"/>
  </r>
  <r>
    <x v="56"/>
    <x v="6"/>
    <x v="1"/>
    <m/>
    <m/>
    <s v="e. Oportunidad en entrega de información o requerimientos"/>
    <x v="0"/>
    <n v="4"/>
    <s v="SIN FECHA COMO TAL, SE ASIGNA LA INTERMEDIA DEL SEGUNDO SEMESTRE"/>
  </r>
  <r>
    <x v="56"/>
    <x v="6"/>
    <x v="1"/>
    <m/>
    <m/>
    <s v="a. Oportunidad de la gestión en obra"/>
    <x v="1"/>
    <n v="4"/>
    <s v="SIN FECHA COMO TAL, SE ASIGNA LA INTERMEDIA DEL SEGUNDO SEMESTRE"/>
  </r>
  <r>
    <x v="56"/>
    <x v="6"/>
    <x v="1"/>
    <m/>
    <m/>
    <s v="b. Manejo administrativo del proyecto"/>
    <x v="1"/>
    <n v="4"/>
    <s v="SIN FECHA COMO TAL, SE ASIGNA LA INTERMEDIA DEL SEGUNDO SEMESTRE"/>
  </r>
  <r>
    <x v="56"/>
    <x v="6"/>
    <x v="1"/>
    <m/>
    <m/>
    <s v="c. Información clara y veraz sobre la administración de proyecto"/>
    <x v="1"/>
    <n v="4"/>
    <s v="SIN FECHA COMO TAL, SE ASIGNA LA INTERMEDIA DEL SEGUNDO SEMESTRE"/>
  </r>
  <r>
    <x v="56"/>
    <x v="6"/>
    <x v="1"/>
    <m/>
    <m/>
    <s v="d. Cumplimientos con expectativas del cliente"/>
    <x v="1"/>
    <n v="4"/>
    <s v="SIN FECHA COMO TAL, SE ASIGNA LA INTERMEDIA DEL SEGUNDO SEMESTRE"/>
  </r>
  <r>
    <x v="56"/>
    <x v="6"/>
    <x v="1"/>
    <m/>
    <m/>
    <s v="e. Control de presupuesto"/>
    <x v="1"/>
    <n v="4"/>
    <s v="SIN FECHA COMO TAL, SE ASIGNA LA INTERMEDIA DEL SEGUNDO SEMESTRE"/>
  </r>
  <r>
    <x v="56"/>
    <x v="6"/>
    <x v="1"/>
    <m/>
    <m/>
    <s v="a. Apoyo y presencia en el proyecto"/>
    <x v="2"/>
    <n v="4"/>
    <s v="SIN FECHA COMO TAL, SE ASIGNA LA INTERMEDIA DEL SEGUNDO SEMESTRE"/>
  </r>
  <r>
    <x v="56"/>
    <x v="6"/>
    <x v="1"/>
    <m/>
    <m/>
    <s v="b. Conocimiento del proyecto"/>
    <x v="2"/>
    <n v="4"/>
    <s v="SIN FECHA COMO TAL, SE ASIGNA LA INTERMEDIA DEL SEGUNDO SEMESTRE"/>
  </r>
  <r>
    <x v="56"/>
    <x v="6"/>
    <x v="1"/>
    <m/>
    <m/>
    <s v="c. Planteamiento de soluciones y manejo de conflictos"/>
    <x v="2"/>
    <n v="4"/>
    <s v="SIN FECHA COMO TAL, SE ASIGNA LA INTERMEDIA DEL SEGUNDO SEMESTRE"/>
  </r>
  <r>
    <x v="56"/>
    <x v="6"/>
    <x v="1"/>
    <m/>
    <m/>
    <s v="d. Cumplimiento de compromisos"/>
    <x v="2"/>
    <n v="4"/>
    <s v="SIN FECHA COMO TAL, SE ASIGNA LA INTERMEDIA DEL SEGUNDO SEMESTRE"/>
  </r>
  <r>
    <x v="56"/>
    <x v="6"/>
    <x v="1"/>
    <m/>
    <m/>
    <s v="e. Manejo del cliente"/>
    <x v="2"/>
    <n v="4"/>
    <s v="SIN FECHA COMO TAL, SE ASIGNA LA INTERMEDIA DEL SEGUNDO SEMESTRE"/>
  </r>
  <r>
    <x v="56"/>
    <x v="6"/>
    <x v="1"/>
    <m/>
    <m/>
    <s v="a. Idoneidad del personal"/>
    <x v="3"/>
    <n v="4"/>
    <s v="SIN FECHA COMO TAL, SE ASIGNA LA INTERMEDIA DEL SEGUNDO SEMESTRE"/>
  </r>
  <r>
    <x v="56"/>
    <x v="6"/>
    <x v="1"/>
    <m/>
    <m/>
    <s v="b. Oportuna atención al cliente"/>
    <x v="3"/>
    <n v="4"/>
    <s v="SIN FECHA COMO TAL, SE ASIGNA LA INTERMEDIA DEL SEGUNDO SEMESTRE"/>
  </r>
  <r>
    <x v="56"/>
    <x v="6"/>
    <x v="1"/>
    <m/>
    <m/>
    <s v="c. Compromiso con el proyecto"/>
    <x v="3"/>
    <n v="4"/>
    <s v="SIN FECHA COMO TAL, SE ASIGNA LA INTERMEDIA DEL SEGUNDO SEMESTRE"/>
  </r>
  <r>
    <x v="56"/>
    <x v="6"/>
    <x v="1"/>
    <m/>
    <m/>
    <s v="d. Cumplimiento de compromisos"/>
    <x v="3"/>
    <n v="4"/>
    <s v="SIN FECHA COMO TAL, SE ASIGNA LA INTERMEDIA DEL SEGUNDO SEMESTRE"/>
  </r>
  <r>
    <x v="56"/>
    <x v="6"/>
    <x v="1"/>
    <m/>
    <m/>
    <s v="e. Proactividad en desarrollo de funciones"/>
    <x v="3"/>
    <n v="4"/>
    <s v="SIN FECHA COMO TAL, SE ASIGNA LA INTERMEDIA DEL SEGUNDO SEMESTRE"/>
  </r>
  <r>
    <x v="56"/>
    <x v="6"/>
    <x v="1"/>
    <m/>
    <m/>
    <s v="a. Calidad del Contenido"/>
    <x v="4"/>
    <n v="4"/>
    <s v="SIN FECHA COMO TAL, SE ASIGNA LA INTERMEDIA DEL SEGUNDO SEMESTRE"/>
  </r>
  <r>
    <x v="56"/>
    <x v="6"/>
    <x v="1"/>
    <m/>
    <m/>
    <s v="b. Claridad del Contenido"/>
    <x v="4"/>
    <n v="4"/>
    <s v="SIN FECHA COMO TAL, SE ASIGNA LA INTERMEDIA DEL SEGUNDO SEMESTRE"/>
  </r>
  <r>
    <x v="56"/>
    <x v="6"/>
    <x v="1"/>
    <m/>
    <m/>
    <s v="c. Oportunidad en la entrega"/>
    <x v="4"/>
    <n v="4"/>
    <s v="SIN FECHA COMO TAL, SE ASIGNA LA INTERMEDIA DEL SEGUNDO SEMESTRE"/>
  </r>
  <r>
    <x v="56"/>
    <x v="6"/>
    <x v="1"/>
    <m/>
    <m/>
    <s v="d. Precisión de la información"/>
    <x v="4"/>
    <n v="4"/>
    <s v="SIN FECHA COMO TAL, SE ASIGNA LA INTERMEDIA DEL SEGUNDO SEMESTRE"/>
  </r>
  <r>
    <x v="56"/>
    <x v="6"/>
    <x v="1"/>
    <m/>
    <m/>
    <s v="e. Diagramación"/>
    <x v="4"/>
    <n v="4"/>
    <s v="SIN FECHA COMO TAL, SE ASIGNA LA INTERMEDIA DEL SEGUNDO SEMESTRE"/>
  </r>
  <r>
    <x v="56"/>
    <x v="6"/>
    <x v="1"/>
    <m/>
    <m/>
    <s v="a. Cumplimiento"/>
    <x v="5"/>
    <n v="4"/>
    <s v="SIN FECHA COMO TAL, SE ASIGNA LA INTERMEDIA DEL SEGUNDO SEMESTRE"/>
  </r>
  <r>
    <x v="56"/>
    <x v="6"/>
    <x v="1"/>
    <m/>
    <m/>
    <s v="b. Satisface expectativas"/>
    <x v="5"/>
    <n v="4"/>
    <s v="SIN FECHA COMO TAL, SE ASIGNA LA INTERMEDIA DEL SEGUNDO SEMESTRE"/>
  </r>
  <r>
    <x v="56"/>
    <x v="6"/>
    <x v="1"/>
    <m/>
    <m/>
    <s v="c. Calidad de la Información suministrada"/>
    <x v="5"/>
    <n v="4"/>
    <s v="SIN FECHA COMO TAL, SE ASIGNA LA INTERMEDIA DEL SEGUNDO SEMESTRE"/>
  </r>
  <r>
    <x v="56"/>
    <x v="6"/>
    <x v="1"/>
    <m/>
    <m/>
    <s v="d. Disposición del personal de PAYC a las solicitudes del cliente"/>
    <x v="5"/>
    <n v="4"/>
    <s v="SIN FECHA COMO TAL, SE ASIGNA LA INTERMEDIA DEL SEGUNDO SEMESTRE"/>
  </r>
  <r>
    <x v="56"/>
    <x v="6"/>
    <x v="1"/>
    <m/>
    <m/>
    <s v="e. Coherencia entre lo solicitado y lo entregado"/>
    <x v="5"/>
    <n v="4"/>
    <s v="SIN FECHA COMO TAL, SE ASIGNA LA INTERMEDIA DEL SEGUNDO SEMESTRE"/>
  </r>
  <r>
    <x v="56"/>
    <x v="6"/>
    <x v="1"/>
    <m/>
    <m/>
    <s v="Grado de Satisfacción con el Servicio Prestado"/>
    <x v="6"/>
    <n v="4"/>
    <s v="SIN FECHA COMO TAL, SE ASIGNA LA INTERMEDIA DEL SEGUNDO SEMESTRE"/>
  </r>
  <r>
    <x v="56"/>
    <x v="6"/>
    <x v="1"/>
    <m/>
    <m/>
    <s v="Posibilidad de Volver a Contratar con PAYC"/>
    <x v="7"/>
    <n v="4"/>
    <s v="SIN FECHA COMO TAL, SE ASIGNA LA INTERMEDIA DEL SEGUNDO SEMESTRE"/>
  </r>
  <r>
    <x v="56"/>
    <x v="6"/>
    <x v="1"/>
    <m/>
    <m/>
    <s v="Principales fortalezas en el servicio que presta PAYC"/>
    <x v="8"/>
    <s v="----"/>
    <s v="SIN FECHA COMO TAL, SE ASIGNA LA INTERMEDIA DEL SEGUNDO SEMESTRE"/>
  </r>
  <r>
    <x v="56"/>
    <x v="6"/>
    <x v="1"/>
    <m/>
    <m/>
    <s v="Principales debilidades en el servicio que presta PAYC"/>
    <x v="9"/>
    <s v="----"/>
    <s v="SIN FECHA COMO TAL, SE ASIGNA LA INTERMEDIA DEL SEGUNDO SEMESTRE"/>
  </r>
  <r>
    <x v="57"/>
    <x v="6"/>
    <x v="1"/>
    <m/>
    <m/>
    <s v="a. Conocimiento específico de temas aplicables al proyecto"/>
    <x v="0"/>
    <n v="4"/>
    <s v="SIN FECHA COMO TAL, SE ASIGNA LA INTERMEDIA DEL SEGUNDO SEMESTRE"/>
  </r>
  <r>
    <x v="57"/>
    <x v="6"/>
    <x v="1"/>
    <m/>
    <m/>
    <s v="b. Idoneidad y Calidad del soporte"/>
    <x v="0"/>
    <n v="4"/>
    <s v="SIN FECHA COMO TAL, SE ASIGNA LA INTERMEDIA DEL SEGUNDO SEMESTRE"/>
  </r>
  <r>
    <x v="57"/>
    <x v="6"/>
    <x v="1"/>
    <m/>
    <m/>
    <s v="c. Cumplimiento de especificaciones técnicas de construcción"/>
    <x v="0"/>
    <n v="4"/>
    <s v="SIN FECHA COMO TAL, SE ASIGNA LA INTERMEDIA DEL SEGUNDO SEMESTRE"/>
  </r>
  <r>
    <x v="57"/>
    <x v="6"/>
    <x v="1"/>
    <m/>
    <m/>
    <s v="d. Confiabilidad de los conceptos aplicados"/>
    <x v="0"/>
    <n v="4"/>
    <s v="SIN FECHA COMO TAL, SE ASIGNA LA INTERMEDIA DEL SEGUNDO SEMESTRE"/>
  </r>
  <r>
    <x v="57"/>
    <x v="6"/>
    <x v="1"/>
    <m/>
    <m/>
    <s v="e. Oportunidad en entrega de información o requerimientos"/>
    <x v="0"/>
    <n v="4"/>
    <s v="SIN FECHA COMO TAL, SE ASIGNA LA INTERMEDIA DEL SEGUNDO SEMESTRE"/>
  </r>
  <r>
    <x v="57"/>
    <x v="6"/>
    <x v="1"/>
    <m/>
    <m/>
    <s v="a. Oportunidad de la gestión en obra"/>
    <x v="1"/>
    <n v="4"/>
    <s v="SIN FECHA COMO TAL, SE ASIGNA LA INTERMEDIA DEL SEGUNDO SEMESTRE"/>
  </r>
  <r>
    <x v="57"/>
    <x v="6"/>
    <x v="1"/>
    <m/>
    <m/>
    <s v="b. Manejo administrativo del proyecto"/>
    <x v="1"/>
    <n v="4"/>
    <s v="SIN FECHA COMO TAL, SE ASIGNA LA INTERMEDIA DEL SEGUNDO SEMESTRE"/>
  </r>
  <r>
    <x v="57"/>
    <x v="6"/>
    <x v="1"/>
    <m/>
    <m/>
    <s v="c. Información clara y veraz sobre la administración de proyecto"/>
    <x v="1"/>
    <n v="4"/>
    <s v="SIN FECHA COMO TAL, SE ASIGNA LA INTERMEDIA DEL SEGUNDO SEMESTRE"/>
  </r>
  <r>
    <x v="57"/>
    <x v="6"/>
    <x v="1"/>
    <m/>
    <m/>
    <s v="d. Cumplimientos con expectativas del cliente"/>
    <x v="1"/>
    <n v="4"/>
    <s v="SIN FECHA COMO TAL, SE ASIGNA LA INTERMEDIA DEL SEGUNDO SEMESTRE"/>
  </r>
  <r>
    <x v="57"/>
    <x v="6"/>
    <x v="1"/>
    <m/>
    <m/>
    <s v="e. Control de presupuesto"/>
    <x v="1"/>
    <n v="4"/>
    <s v="SIN FECHA COMO TAL, SE ASIGNA LA INTERMEDIA DEL SEGUNDO SEMESTRE"/>
  </r>
  <r>
    <x v="57"/>
    <x v="6"/>
    <x v="1"/>
    <m/>
    <m/>
    <s v="a. Apoyo y presencia en el proyecto"/>
    <x v="2"/>
    <n v="4"/>
    <s v="SIN FECHA COMO TAL, SE ASIGNA LA INTERMEDIA DEL SEGUNDO SEMESTRE"/>
  </r>
  <r>
    <x v="57"/>
    <x v="6"/>
    <x v="1"/>
    <m/>
    <m/>
    <s v="b. Conocimiento del proyecto"/>
    <x v="2"/>
    <n v="4"/>
    <s v="SIN FECHA COMO TAL, SE ASIGNA LA INTERMEDIA DEL SEGUNDO SEMESTRE"/>
  </r>
  <r>
    <x v="57"/>
    <x v="6"/>
    <x v="1"/>
    <m/>
    <m/>
    <s v="c. Planteamiento de soluciones y manejo de conflictos"/>
    <x v="2"/>
    <n v="4"/>
    <s v="SIN FECHA COMO TAL, SE ASIGNA LA INTERMEDIA DEL SEGUNDO SEMESTRE"/>
  </r>
  <r>
    <x v="57"/>
    <x v="6"/>
    <x v="1"/>
    <m/>
    <m/>
    <s v="d. Cumplimiento de compromisos"/>
    <x v="2"/>
    <n v="4"/>
    <s v="SIN FECHA COMO TAL, SE ASIGNA LA INTERMEDIA DEL SEGUNDO SEMESTRE"/>
  </r>
  <r>
    <x v="57"/>
    <x v="6"/>
    <x v="1"/>
    <m/>
    <m/>
    <s v="e. Manejo del cliente"/>
    <x v="2"/>
    <n v="4"/>
    <s v="SIN FECHA COMO TAL, SE ASIGNA LA INTERMEDIA DEL SEGUNDO SEMESTRE"/>
  </r>
  <r>
    <x v="57"/>
    <x v="6"/>
    <x v="1"/>
    <m/>
    <m/>
    <s v="a. Idoneidad del personal"/>
    <x v="3"/>
    <n v="4"/>
    <s v="SIN FECHA COMO TAL, SE ASIGNA LA INTERMEDIA DEL SEGUNDO SEMESTRE"/>
  </r>
  <r>
    <x v="57"/>
    <x v="6"/>
    <x v="1"/>
    <m/>
    <m/>
    <s v="b. Oportuna atención al cliente"/>
    <x v="3"/>
    <n v="4"/>
    <s v="SIN FECHA COMO TAL, SE ASIGNA LA INTERMEDIA DEL SEGUNDO SEMESTRE"/>
  </r>
  <r>
    <x v="57"/>
    <x v="6"/>
    <x v="1"/>
    <m/>
    <m/>
    <s v="c. Compromiso con el proyecto"/>
    <x v="3"/>
    <n v="4"/>
    <s v="SIN FECHA COMO TAL, SE ASIGNA LA INTERMEDIA DEL SEGUNDO SEMESTRE"/>
  </r>
  <r>
    <x v="57"/>
    <x v="6"/>
    <x v="1"/>
    <m/>
    <m/>
    <s v="d. Cumplimiento de compromisos"/>
    <x v="3"/>
    <n v="4"/>
    <s v="SIN FECHA COMO TAL, SE ASIGNA LA INTERMEDIA DEL SEGUNDO SEMESTRE"/>
  </r>
  <r>
    <x v="57"/>
    <x v="6"/>
    <x v="1"/>
    <m/>
    <m/>
    <s v="e. Proactividad en desarrollo de funciones"/>
    <x v="3"/>
    <n v="4"/>
    <s v="SIN FECHA COMO TAL, SE ASIGNA LA INTERMEDIA DEL SEGUNDO SEMESTRE"/>
  </r>
  <r>
    <x v="57"/>
    <x v="6"/>
    <x v="1"/>
    <m/>
    <m/>
    <s v="a. Calidad del Contenido"/>
    <x v="4"/>
    <n v="4"/>
    <s v="SIN FECHA COMO TAL, SE ASIGNA LA INTERMEDIA DEL SEGUNDO SEMESTRE"/>
  </r>
  <r>
    <x v="57"/>
    <x v="6"/>
    <x v="1"/>
    <m/>
    <m/>
    <s v="b. Claridad del Contenido"/>
    <x v="4"/>
    <n v="4"/>
    <s v="SIN FECHA COMO TAL, SE ASIGNA LA INTERMEDIA DEL SEGUNDO SEMESTRE"/>
  </r>
  <r>
    <x v="57"/>
    <x v="6"/>
    <x v="1"/>
    <m/>
    <m/>
    <s v="c. Oportunidad en la entrega"/>
    <x v="4"/>
    <n v="4"/>
    <s v="SIN FECHA COMO TAL, SE ASIGNA LA INTERMEDIA DEL SEGUNDO SEMESTRE"/>
  </r>
  <r>
    <x v="57"/>
    <x v="6"/>
    <x v="1"/>
    <m/>
    <m/>
    <s v="d. Precisión de la información"/>
    <x v="4"/>
    <n v="4"/>
    <s v="SIN FECHA COMO TAL, SE ASIGNA LA INTERMEDIA DEL SEGUNDO SEMESTRE"/>
  </r>
  <r>
    <x v="57"/>
    <x v="6"/>
    <x v="1"/>
    <m/>
    <m/>
    <s v="e. Diagramación"/>
    <x v="4"/>
    <n v="4"/>
    <s v="SIN FECHA COMO TAL, SE ASIGNA LA INTERMEDIA DEL SEGUNDO SEMESTRE"/>
  </r>
  <r>
    <x v="57"/>
    <x v="6"/>
    <x v="1"/>
    <m/>
    <m/>
    <s v="a. Cumplimiento"/>
    <x v="5"/>
    <n v="4"/>
    <s v="SIN FECHA COMO TAL, SE ASIGNA LA INTERMEDIA DEL SEGUNDO SEMESTRE"/>
  </r>
  <r>
    <x v="57"/>
    <x v="6"/>
    <x v="1"/>
    <m/>
    <m/>
    <s v="b. Satisface expectativas"/>
    <x v="5"/>
    <n v="4"/>
    <s v="SIN FECHA COMO TAL, SE ASIGNA LA INTERMEDIA DEL SEGUNDO SEMESTRE"/>
  </r>
  <r>
    <x v="57"/>
    <x v="6"/>
    <x v="1"/>
    <m/>
    <m/>
    <s v="c. Calidad de la Información suministrada"/>
    <x v="5"/>
    <n v="4"/>
    <s v="SIN FECHA COMO TAL, SE ASIGNA LA INTERMEDIA DEL SEGUNDO SEMESTRE"/>
  </r>
  <r>
    <x v="57"/>
    <x v="6"/>
    <x v="1"/>
    <m/>
    <m/>
    <s v="d. Disposición del personal de PAYC a las solicitudes del cliente"/>
    <x v="5"/>
    <n v="4"/>
    <s v="SIN FECHA COMO TAL, SE ASIGNA LA INTERMEDIA DEL SEGUNDO SEMESTRE"/>
  </r>
  <r>
    <x v="57"/>
    <x v="6"/>
    <x v="1"/>
    <m/>
    <m/>
    <s v="e. Coherencia entre lo solicitado y lo entregado"/>
    <x v="5"/>
    <n v="4"/>
    <s v="SIN FECHA COMO TAL, SE ASIGNA LA INTERMEDIA DEL SEGUNDO SEMESTRE"/>
  </r>
  <r>
    <x v="57"/>
    <x v="6"/>
    <x v="1"/>
    <m/>
    <m/>
    <s v="Grado de Satisfacción con el Servicio Prestado"/>
    <x v="6"/>
    <n v="4"/>
    <s v="SIN FECHA COMO TAL, SE ASIGNA LA INTERMEDIA DEL SEGUNDO SEMESTRE"/>
  </r>
  <r>
    <x v="57"/>
    <x v="6"/>
    <x v="1"/>
    <m/>
    <m/>
    <s v="Posibilidad de Volver a Contratar con PAYC"/>
    <x v="7"/>
    <n v="4"/>
    <s v="SIN FECHA COMO TAL, SE ASIGNA LA INTERMEDIA DEL SEGUNDO SEMESTRE"/>
  </r>
  <r>
    <x v="57"/>
    <x v="6"/>
    <x v="1"/>
    <m/>
    <m/>
    <s v="Principales fortalezas en el servicio que presta PAYC"/>
    <x v="8"/>
    <s v="----"/>
    <s v="SIN FECHA COMO TAL, SE ASIGNA LA INTERMEDIA DEL SEGUNDO SEMESTRE"/>
  </r>
  <r>
    <x v="57"/>
    <x v="6"/>
    <x v="1"/>
    <m/>
    <m/>
    <s v="Principales debilidades en el servicio que presta PAYC"/>
    <x v="9"/>
    <s v="----"/>
    <s v="SIN FECHA COMO TAL, SE ASIGNA LA INTERMEDIA DEL SEGUNDO SEMESTRE"/>
  </r>
  <r>
    <x v="58"/>
    <x v="6"/>
    <x v="1"/>
    <m/>
    <m/>
    <s v="a. Conocimiento específico de temas aplicables al proyecto"/>
    <x v="0"/>
    <n v="4"/>
    <s v="SIN FECHA COMO TAL, SE ASIGNA LA INTERMEDIA DEL SEGUNDO SEMESTRE"/>
  </r>
  <r>
    <x v="58"/>
    <x v="6"/>
    <x v="1"/>
    <m/>
    <m/>
    <s v="b. Idoneidad y Calidad del soporte"/>
    <x v="0"/>
    <n v="4"/>
    <s v="SIN FECHA COMO TAL, SE ASIGNA LA INTERMEDIA DEL SEGUNDO SEMESTRE"/>
  </r>
  <r>
    <x v="58"/>
    <x v="6"/>
    <x v="1"/>
    <m/>
    <m/>
    <s v="c. Cumplimiento de especificaciones técnicas de construcción"/>
    <x v="0"/>
    <n v="5"/>
    <s v="SIN FECHA COMO TAL, SE ASIGNA LA INTERMEDIA DEL SEGUNDO SEMESTRE"/>
  </r>
  <r>
    <x v="58"/>
    <x v="6"/>
    <x v="1"/>
    <m/>
    <m/>
    <s v="d. Confiabilidad de los conceptos aplicados"/>
    <x v="0"/>
    <n v="5"/>
    <s v="SIN FECHA COMO TAL, SE ASIGNA LA INTERMEDIA DEL SEGUNDO SEMESTRE"/>
  </r>
  <r>
    <x v="58"/>
    <x v="6"/>
    <x v="1"/>
    <m/>
    <m/>
    <s v="e. Oportunidad en entrega de información o requerimientos"/>
    <x v="0"/>
    <n v="5"/>
    <s v="SIN FECHA COMO TAL, SE ASIGNA LA INTERMEDIA DEL SEGUNDO SEMESTRE"/>
  </r>
  <r>
    <x v="58"/>
    <x v="6"/>
    <x v="1"/>
    <m/>
    <m/>
    <s v="a. Oportunidad de la gestión en obra"/>
    <x v="1"/>
    <n v="4"/>
    <s v="SIN FECHA COMO TAL, SE ASIGNA LA INTERMEDIA DEL SEGUNDO SEMESTRE"/>
  </r>
  <r>
    <x v="58"/>
    <x v="6"/>
    <x v="1"/>
    <m/>
    <m/>
    <s v="b. Manejo administrativo del proyecto"/>
    <x v="1"/>
    <n v="5"/>
    <s v="SIN FECHA COMO TAL, SE ASIGNA LA INTERMEDIA DEL SEGUNDO SEMESTRE"/>
  </r>
  <r>
    <x v="58"/>
    <x v="6"/>
    <x v="1"/>
    <m/>
    <m/>
    <s v="c. Información clara y veraz sobre la administración de proyecto"/>
    <x v="1"/>
    <n v="5"/>
    <s v="SIN FECHA COMO TAL, SE ASIGNA LA INTERMEDIA DEL SEGUNDO SEMESTRE"/>
  </r>
  <r>
    <x v="58"/>
    <x v="6"/>
    <x v="1"/>
    <m/>
    <m/>
    <s v="d. Cumplimientos con expectativas del cliente"/>
    <x v="1"/>
    <n v="5"/>
    <s v="SIN FECHA COMO TAL, SE ASIGNA LA INTERMEDIA DEL SEGUNDO SEMESTRE"/>
  </r>
  <r>
    <x v="58"/>
    <x v="6"/>
    <x v="1"/>
    <m/>
    <m/>
    <s v="e. Control de presupuesto"/>
    <x v="1"/>
    <n v="5"/>
    <s v="SIN FECHA COMO TAL, SE ASIGNA LA INTERMEDIA DEL SEGUNDO SEMESTRE"/>
  </r>
  <r>
    <x v="58"/>
    <x v="6"/>
    <x v="1"/>
    <m/>
    <m/>
    <s v="a. Apoyo y presencia en el proyecto"/>
    <x v="2"/>
    <n v="5"/>
    <s v="SIN FECHA COMO TAL, SE ASIGNA LA INTERMEDIA DEL SEGUNDO SEMESTRE"/>
  </r>
  <r>
    <x v="58"/>
    <x v="6"/>
    <x v="1"/>
    <m/>
    <m/>
    <s v="b. Conocimiento del proyecto"/>
    <x v="2"/>
    <n v="5"/>
    <s v="SIN FECHA COMO TAL, SE ASIGNA LA INTERMEDIA DEL SEGUNDO SEMESTRE"/>
  </r>
  <r>
    <x v="58"/>
    <x v="6"/>
    <x v="1"/>
    <m/>
    <m/>
    <s v="c. Planteamiento de soluciones y manejo de conflictos"/>
    <x v="2"/>
    <n v="4"/>
    <s v="SIN FECHA COMO TAL, SE ASIGNA LA INTERMEDIA DEL SEGUNDO SEMESTRE"/>
  </r>
  <r>
    <x v="58"/>
    <x v="6"/>
    <x v="1"/>
    <m/>
    <m/>
    <s v="d. Cumplimiento de compromisos"/>
    <x v="2"/>
    <n v="4"/>
    <s v="SIN FECHA COMO TAL, SE ASIGNA LA INTERMEDIA DEL SEGUNDO SEMESTRE"/>
  </r>
  <r>
    <x v="58"/>
    <x v="6"/>
    <x v="1"/>
    <m/>
    <m/>
    <s v="e. Manejo del cliente"/>
    <x v="2"/>
    <n v="5"/>
    <s v="SIN FECHA COMO TAL, SE ASIGNA LA INTERMEDIA DEL SEGUNDO SEMESTRE"/>
  </r>
  <r>
    <x v="58"/>
    <x v="6"/>
    <x v="1"/>
    <m/>
    <m/>
    <s v="a. Idoneidad del personal"/>
    <x v="3"/>
    <n v="5"/>
    <s v="SIN FECHA COMO TAL, SE ASIGNA LA INTERMEDIA DEL SEGUNDO SEMESTRE"/>
  </r>
  <r>
    <x v="58"/>
    <x v="6"/>
    <x v="1"/>
    <m/>
    <m/>
    <s v="b. Oportuna atención al cliente"/>
    <x v="3"/>
    <n v="5"/>
    <s v="SIN FECHA COMO TAL, SE ASIGNA LA INTERMEDIA DEL SEGUNDO SEMESTRE"/>
  </r>
  <r>
    <x v="58"/>
    <x v="6"/>
    <x v="1"/>
    <m/>
    <m/>
    <s v="c. Compromiso con el proyecto"/>
    <x v="3"/>
    <n v="5"/>
    <s v="SIN FECHA COMO TAL, SE ASIGNA LA INTERMEDIA DEL SEGUNDO SEMESTRE"/>
  </r>
  <r>
    <x v="58"/>
    <x v="6"/>
    <x v="1"/>
    <m/>
    <m/>
    <s v="d. Cumplimiento de compromisos"/>
    <x v="3"/>
    <n v="5"/>
    <s v="SIN FECHA COMO TAL, SE ASIGNA LA INTERMEDIA DEL SEGUNDO SEMESTRE"/>
  </r>
  <r>
    <x v="58"/>
    <x v="6"/>
    <x v="1"/>
    <m/>
    <m/>
    <s v="e. Proactividad en desarrollo de funciones"/>
    <x v="3"/>
    <n v="4"/>
    <s v="SIN FECHA COMO TAL, SE ASIGNA LA INTERMEDIA DEL SEGUNDO SEMESTRE"/>
  </r>
  <r>
    <x v="58"/>
    <x v="6"/>
    <x v="1"/>
    <m/>
    <m/>
    <s v="a. Calidad del Contenido"/>
    <x v="4"/>
    <n v="5"/>
    <s v="SIN FECHA COMO TAL, SE ASIGNA LA INTERMEDIA DEL SEGUNDO SEMESTRE"/>
  </r>
  <r>
    <x v="58"/>
    <x v="6"/>
    <x v="1"/>
    <m/>
    <m/>
    <s v="b. Claridad del Contenido"/>
    <x v="4"/>
    <n v="5"/>
    <s v="SIN FECHA COMO TAL, SE ASIGNA LA INTERMEDIA DEL SEGUNDO SEMESTRE"/>
  </r>
  <r>
    <x v="58"/>
    <x v="6"/>
    <x v="1"/>
    <m/>
    <m/>
    <s v="c. Oportunidad en la entrega"/>
    <x v="4"/>
    <n v="5"/>
    <s v="SIN FECHA COMO TAL, SE ASIGNA LA INTERMEDIA DEL SEGUNDO SEMESTRE"/>
  </r>
  <r>
    <x v="58"/>
    <x v="6"/>
    <x v="1"/>
    <m/>
    <m/>
    <s v="d. Precisión de la información"/>
    <x v="4"/>
    <n v="5"/>
    <s v="SIN FECHA COMO TAL, SE ASIGNA LA INTERMEDIA DEL SEGUNDO SEMESTRE"/>
  </r>
  <r>
    <x v="58"/>
    <x v="6"/>
    <x v="1"/>
    <m/>
    <m/>
    <s v="e. Diagramación"/>
    <x v="4"/>
    <n v="5"/>
    <s v="SIN FECHA COMO TAL, SE ASIGNA LA INTERMEDIA DEL SEGUNDO SEMESTRE"/>
  </r>
  <r>
    <x v="58"/>
    <x v="6"/>
    <x v="1"/>
    <m/>
    <m/>
    <s v="a. Cumplimiento"/>
    <x v="5"/>
    <n v="4"/>
    <s v="SIN FECHA COMO TAL, SE ASIGNA LA INTERMEDIA DEL SEGUNDO SEMESTRE"/>
  </r>
  <r>
    <x v="58"/>
    <x v="6"/>
    <x v="1"/>
    <m/>
    <m/>
    <s v="b. Satisface expectativas"/>
    <x v="5"/>
    <n v="4"/>
    <s v="SIN FECHA COMO TAL, SE ASIGNA LA INTERMEDIA DEL SEGUNDO SEMESTRE"/>
  </r>
  <r>
    <x v="58"/>
    <x v="6"/>
    <x v="1"/>
    <m/>
    <m/>
    <s v="c. Calidad de la Información suministrada"/>
    <x v="5"/>
    <n v="5"/>
    <s v="SIN FECHA COMO TAL, SE ASIGNA LA INTERMEDIA DEL SEGUNDO SEMESTRE"/>
  </r>
  <r>
    <x v="58"/>
    <x v="6"/>
    <x v="1"/>
    <m/>
    <m/>
    <s v="d. Disposición del personal de PAYC a las solicitudes del cliente"/>
    <x v="5"/>
    <n v="5"/>
    <s v="SIN FECHA COMO TAL, SE ASIGNA LA INTERMEDIA DEL SEGUNDO SEMESTRE"/>
  </r>
  <r>
    <x v="58"/>
    <x v="6"/>
    <x v="1"/>
    <m/>
    <m/>
    <s v="e. Coherencia entre lo solicitado y lo entregado"/>
    <x v="5"/>
    <n v="5"/>
    <s v="SIN FECHA COMO TAL, SE ASIGNA LA INTERMEDIA DEL SEGUNDO SEMESTRE"/>
  </r>
  <r>
    <x v="58"/>
    <x v="6"/>
    <x v="1"/>
    <m/>
    <m/>
    <s v="Grado de Satisfacción con el Servicio Prestado"/>
    <x v="6"/>
    <n v="4"/>
    <s v="SIN FECHA COMO TAL, SE ASIGNA LA INTERMEDIA DEL SEGUNDO SEMESTRE"/>
  </r>
  <r>
    <x v="58"/>
    <x v="6"/>
    <x v="1"/>
    <m/>
    <m/>
    <s v="Posibilidad de Volver a Contratar con PAYC"/>
    <x v="7"/>
    <n v="5"/>
    <s v="SIN FECHA COMO TAL, SE ASIGNA LA INTERMEDIA DEL SEGUNDO SEMESTRE"/>
  </r>
  <r>
    <x v="58"/>
    <x v="6"/>
    <x v="1"/>
    <m/>
    <m/>
    <s v="Principales fortalezas en el servicio que presta PAYC"/>
    <x v="8"/>
    <s v="Compromiso-Oportuno-Atención-Información-Control"/>
    <s v="SIN FECHA COMO TAL, SE ASIGNA LA INTERMEDIA DEL SEGUNDO SEMESTRE"/>
  </r>
  <r>
    <x v="58"/>
    <x v="6"/>
    <x v="1"/>
    <m/>
    <m/>
    <s v="Principales debilidades en el servicio que presta PAYC"/>
    <x v="9"/>
    <s v="----"/>
    <s v="SIN FECHA COMO TAL, SE ASIGNA LA INTERMEDIA DEL SEGUNDO SEMESTRE"/>
  </r>
  <r>
    <x v="59"/>
    <x v="6"/>
    <x v="1"/>
    <m/>
    <m/>
    <s v="a. Conocimiento específico de temas aplicables al proyecto"/>
    <x v="0"/>
    <n v="4"/>
    <s v="SIN FECHA COMO TAL, SE ASIGNA LA INTERMEDIA DEL SEGUNDO SEMESTRE"/>
  </r>
  <r>
    <x v="59"/>
    <x v="6"/>
    <x v="1"/>
    <m/>
    <m/>
    <s v="b. Idoneidad y Calidad del soporte"/>
    <x v="0"/>
    <n v="4"/>
    <s v="SIN FECHA COMO TAL, SE ASIGNA LA INTERMEDIA DEL SEGUNDO SEMESTRE"/>
  </r>
  <r>
    <x v="59"/>
    <x v="6"/>
    <x v="1"/>
    <m/>
    <m/>
    <s v="c. Cumplimiento de especificaciones técnicas de construcción"/>
    <x v="0"/>
    <n v="4"/>
    <s v="SIN FECHA COMO TAL, SE ASIGNA LA INTERMEDIA DEL SEGUNDO SEMESTRE"/>
  </r>
  <r>
    <x v="59"/>
    <x v="6"/>
    <x v="1"/>
    <m/>
    <m/>
    <s v="d. Confiabilidad de los conceptos aplicados"/>
    <x v="0"/>
    <n v="4"/>
    <s v="SIN FECHA COMO TAL, SE ASIGNA LA INTERMEDIA DEL SEGUNDO SEMESTRE"/>
  </r>
  <r>
    <x v="59"/>
    <x v="6"/>
    <x v="1"/>
    <m/>
    <m/>
    <s v="e. Oportunidad en entrega de información o requerimientos"/>
    <x v="0"/>
    <n v="4"/>
    <s v="SIN FECHA COMO TAL, SE ASIGNA LA INTERMEDIA DEL SEGUNDO SEMESTRE"/>
  </r>
  <r>
    <x v="59"/>
    <x v="6"/>
    <x v="1"/>
    <m/>
    <m/>
    <s v="a. Oportunidad de la gestión en obra"/>
    <x v="1"/>
    <n v="4"/>
    <s v="SIN FECHA COMO TAL, SE ASIGNA LA INTERMEDIA DEL SEGUNDO SEMESTRE"/>
  </r>
  <r>
    <x v="59"/>
    <x v="6"/>
    <x v="1"/>
    <m/>
    <m/>
    <s v="b. Manejo administrativo del proyecto"/>
    <x v="1"/>
    <n v="4"/>
    <s v="SIN FECHA COMO TAL, SE ASIGNA LA INTERMEDIA DEL SEGUNDO SEMESTRE"/>
  </r>
  <r>
    <x v="59"/>
    <x v="6"/>
    <x v="1"/>
    <m/>
    <m/>
    <s v="c. Información clara y veraz sobre la administración de proyecto"/>
    <x v="1"/>
    <n v="4"/>
    <s v="SIN FECHA COMO TAL, SE ASIGNA LA INTERMEDIA DEL SEGUNDO SEMESTRE"/>
  </r>
  <r>
    <x v="59"/>
    <x v="6"/>
    <x v="1"/>
    <m/>
    <m/>
    <s v="d. Cumplimientos con expectativas del cliente"/>
    <x v="1"/>
    <n v="4"/>
    <s v="SIN FECHA COMO TAL, SE ASIGNA LA INTERMEDIA DEL SEGUNDO SEMESTRE"/>
  </r>
  <r>
    <x v="59"/>
    <x v="6"/>
    <x v="1"/>
    <m/>
    <m/>
    <s v="e. Control de presupuesto"/>
    <x v="1"/>
    <n v="4"/>
    <s v="SIN FECHA COMO TAL, SE ASIGNA LA INTERMEDIA DEL SEGUNDO SEMESTRE"/>
  </r>
  <r>
    <x v="59"/>
    <x v="6"/>
    <x v="1"/>
    <m/>
    <m/>
    <s v="a. Apoyo y presencia en el proyecto"/>
    <x v="2"/>
    <n v="4"/>
    <s v="SIN FECHA COMO TAL, SE ASIGNA LA INTERMEDIA DEL SEGUNDO SEMESTRE"/>
  </r>
  <r>
    <x v="59"/>
    <x v="6"/>
    <x v="1"/>
    <m/>
    <m/>
    <s v="b. Conocimiento del proyecto"/>
    <x v="2"/>
    <n v="4"/>
    <s v="SIN FECHA COMO TAL, SE ASIGNA LA INTERMEDIA DEL SEGUNDO SEMESTRE"/>
  </r>
  <r>
    <x v="59"/>
    <x v="6"/>
    <x v="1"/>
    <m/>
    <m/>
    <s v="c. Planteamiento de soluciones y manejo de conflictos"/>
    <x v="2"/>
    <n v="4"/>
    <s v="SIN FECHA COMO TAL, SE ASIGNA LA INTERMEDIA DEL SEGUNDO SEMESTRE"/>
  </r>
  <r>
    <x v="59"/>
    <x v="6"/>
    <x v="1"/>
    <m/>
    <m/>
    <s v="d. Cumplimiento de compromisos"/>
    <x v="2"/>
    <n v="4"/>
    <s v="SIN FECHA COMO TAL, SE ASIGNA LA INTERMEDIA DEL SEGUNDO SEMESTRE"/>
  </r>
  <r>
    <x v="59"/>
    <x v="6"/>
    <x v="1"/>
    <m/>
    <m/>
    <s v="e. Manejo del cliente"/>
    <x v="2"/>
    <n v="4"/>
    <s v="SIN FECHA COMO TAL, SE ASIGNA LA INTERMEDIA DEL SEGUNDO SEMESTRE"/>
  </r>
  <r>
    <x v="59"/>
    <x v="6"/>
    <x v="1"/>
    <m/>
    <m/>
    <s v="a. Idoneidad del personal"/>
    <x v="3"/>
    <n v="4"/>
    <s v="SIN FECHA COMO TAL, SE ASIGNA LA INTERMEDIA DEL SEGUNDO SEMESTRE"/>
  </r>
  <r>
    <x v="59"/>
    <x v="6"/>
    <x v="1"/>
    <m/>
    <m/>
    <s v="b. Oportuna atención al cliente"/>
    <x v="3"/>
    <n v="4"/>
    <s v="SIN FECHA COMO TAL, SE ASIGNA LA INTERMEDIA DEL SEGUNDO SEMESTRE"/>
  </r>
  <r>
    <x v="59"/>
    <x v="6"/>
    <x v="1"/>
    <m/>
    <m/>
    <s v="c. Compromiso con el proyecto"/>
    <x v="3"/>
    <n v="4"/>
    <s v="SIN FECHA COMO TAL, SE ASIGNA LA INTERMEDIA DEL SEGUNDO SEMESTRE"/>
  </r>
  <r>
    <x v="59"/>
    <x v="6"/>
    <x v="1"/>
    <m/>
    <m/>
    <s v="d. Cumplimiento de compromisos"/>
    <x v="3"/>
    <n v="4"/>
    <s v="SIN FECHA COMO TAL, SE ASIGNA LA INTERMEDIA DEL SEGUNDO SEMESTRE"/>
  </r>
  <r>
    <x v="59"/>
    <x v="6"/>
    <x v="1"/>
    <m/>
    <m/>
    <s v="e. Proactividad en desarrollo de funciones"/>
    <x v="3"/>
    <n v="4"/>
    <s v="SIN FECHA COMO TAL, SE ASIGNA LA INTERMEDIA DEL SEGUNDO SEMESTRE"/>
  </r>
  <r>
    <x v="59"/>
    <x v="6"/>
    <x v="1"/>
    <m/>
    <m/>
    <s v="a. Calidad del Contenido"/>
    <x v="4"/>
    <n v="4"/>
    <s v="SIN FECHA COMO TAL, SE ASIGNA LA INTERMEDIA DEL SEGUNDO SEMESTRE"/>
  </r>
  <r>
    <x v="59"/>
    <x v="6"/>
    <x v="1"/>
    <m/>
    <m/>
    <s v="b. Claridad del Contenido"/>
    <x v="4"/>
    <n v="4"/>
    <s v="SIN FECHA COMO TAL, SE ASIGNA LA INTERMEDIA DEL SEGUNDO SEMESTRE"/>
  </r>
  <r>
    <x v="59"/>
    <x v="6"/>
    <x v="1"/>
    <m/>
    <m/>
    <s v="c. Oportunidad en la entrega"/>
    <x v="4"/>
    <n v="4"/>
    <s v="SIN FECHA COMO TAL, SE ASIGNA LA INTERMEDIA DEL SEGUNDO SEMESTRE"/>
  </r>
  <r>
    <x v="59"/>
    <x v="6"/>
    <x v="1"/>
    <m/>
    <m/>
    <s v="d. Precisión de la información"/>
    <x v="4"/>
    <n v="4"/>
    <s v="SIN FECHA COMO TAL, SE ASIGNA LA INTERMEDIA DEL SEGUNDO SEMESTRE"/>
  </r>
  <r>
    <x v="59"/>
    <x v="6"/>
    <x v="1"/>
    <m/>
    <m/>
    <s v="e. Diagramación"/>
    <x v="4"/>
    <n v="4"/>
    <s v="SIN FECHA COMO TAL, SE ASIGNA LA INTERMEDIA DEL SEGUNDO SEMESTRE"/>
  </r>
  <r>
    <x v="59"/>
    <x v="6"/>
    <x v="1"/>
    <m/>
    <m/>
    <s v="a. Cumplimiento"/>
    <x v="5"/>
    <n v="4"/>
    <s v="SIN FECHA COMO TAL, SE ASIGNA LA INTERMEDIA DEL SEGUNDO SEMESTRE"/>
  </r>
  <r>
    <x v="59"/>
    <x v="6"/>
    <x v="1"/>
    <m/>
    <m/>
    <s v="b. Satisface expectativas"/>
    <x v="5"/>
    <n v="4"/>
    <s v="SIN FECHA COMO TAL, SE ASIGNA LA INTERMEDIA DEL SEGUNDO SEMESTRE"/>
  </r>
  <r>
    <x v="59"/>
    <x v="6"/>
    <x v="1"/>
    <m/>
    <m/>
    <s v="c. Calidad de la Información suministrada"/>
    <x v="5"/>
    <n v="4"/>
    <s v="SIN FECHA COMO TAL, SE ASIGNA LA INTERMEDIA DEL SEGUNDO SEMESTRE"/>
  </r>
  <r>
    <x v="59"/>
    <x v="6"/>
    <x v="1"/>
    <m/>
    <m/>
    <s v="d. Disposición del personal de PAYC a las solicitudes del cliente"/>
    <x v="5"/>
    <n v="4"/>
    <s v="SIN FECHA COMO TAL, SE ASIGNA LA INTERMEDIA DEL SEGUNDO SEMESTRE"/>
  </r>
  <r>
    <x v="59"/>
    <x v="6"/>
    <x v="1"/>
    <m/>
    <m/>
    <s v="e. Coherencia entre lo solicitado y lo entregado"/>
    <x v="5"/>
    <n v="4"/>
    <s v="SIN FECHA COMO TAL, SE ASIGNA LA INTERMEDIA DEL SEGUNDO SEMESTRE"/>
  </r>
  <r>
    <x v="59"/>
    <x v="6"/>
    <x v="1"/>
    <m/>
    <m/>
    <s v="Grado de Satisfacción con el Servicio Prestado"/>
    <x v="6"/>
    <n v="4"/>
    <s v="SIN FECHA COMO TAL, SE ASIGNA LA INTERMEDIA DEL SEGUNDO SEMESTRE"/>
  </r>
  <r>
    <x v="59"/>
    <x v="6"/>
    <x v="1"/>
    <m/>
    <m/>
    <s v="Posibilidad de Volver a Contratar con PAYC"/>
    <x v="7"/>
    <n v="4"/>
    <s v="SIN FECHA COMO TAL, SE ASIGNA LA INTERMEDIA DEL SEGUNDO SEMESTRE"/>
  </r>
  <r>
    <x v="59"/>
    <x v="6"/>
    <x v="1"/>
    <m/>
    <m/>
    <s v="Principales fortalezas en el servicio que presta PAYC"/>
    <x v="8"/>
    <s v="----"/>
    <s v="SIN FECHA COMO TAL, SE ASIGNA LA INTERMEDIA DEL SEGUNDO SEMESTRE"/>
  </r>
  <r>
    <x v="59"/>
    <x v="6"/>
    <x v="1"/>
    <m/>
    <m/>
    <s v="Principales debilidades en el servicio que presta PAYC"/>
    <x v="9"/>
    <s v="----"/>
    <s v="SIN FECHA COMO TAL, SE ASIGNA LA INTERMEDIA DEL SEGUNDO SEMESTRE"/>
  </r>
  <r>
    <x v="60"/>
    <x v="6"/>
    <x v="1"/>
    <m/>
    <m/>
    <s v="a. Conocimiento específico de temas aplicables al proyecto"/>
    <x v="0"/>
    <n v="4"/>
    <s v="SIN FECHA COMO TAL, SE ASIGNA LA INTERMEDIA DEL SEGUNDO SEMESTRE"/>
  </r>
  <r>
    <x v="60"/>
    <x v="6"/>
    <x v="1"/>
    <m/>
    <m/>
    <s v="b. Idoneidad y Calidad del soporte"/>
    <x v="0"/>
    <n v="4"/>
    <s v="SIN FECHA COMO TAL, SE ASIGNA LA INTERMEDIA DEL SEGUNDO SEMESTRE"/>
  </r>
  <r>
    <x v="60"/>
    <x v="6"/>
    <x v="1"/>
    <m/>
    <m/>
    <s v="c. Cumplimiento de especificaciones técnicas de construcción"/>
    <x v="0"/>
    <n v="4"/>
    <s v="SIN FECHA COMO TAL, SE ASIGNA LA INTERMEDIA DEL SEGUNDO SEMESTRE"/>
  </r>
  <r>
    <x v="60"/>
    <x v="6"/>
    <x v="1"/>
    <m/>
    <m/>
    <s v="d. Confiabilidad de los conceptos aplicados"/>
    <x v="0"/>
    <n v="4"/>
    <s v="SIN FECHA COMO TAL, SE ASIGNA LA INTERMEDIA DEL SEGUNDO SEMESTRE"/>
  </r>
  <r>
    <x v="60"/>
    <x v="6"/>
    <x v="1"/>
    <m/>
    <m/>
    <s v="e. Oportunidad en entrega de información o requerimientos"/>
    <x v="0"/>
    <n v="4"/>
    <s v="SIN FECHA COMO TAL, SE ASIGNA LA INTERMEDIA DEL SEGUNDO SEMESTRE"/>
  </r>
  <r>
    <x v="60"/>
    <x v="6"/>
    <x v="1"/>
    <m/>
    <m/>
    <s v="a. Oportunidad de la gestión en obra"/>
    <x v="1"/>
    <n v="4"/>
    <s v="SIN FECHA COMO TAL, SE ASIGNA LA INTERMEDIA DEL SEGUNDO SEMESTRE"/>
  </r>
  <r>
    <x v="60"/>
    <x v="6"/>
    <x v="1"/>
    <m/>
    <m/>
    <s v="b. Manejo administrativo del proyecto"/>
    <x v="1"/>
    <n v="4"/>
    <s v="SIN FECHA COMO TAL, SE ASIGNA LA INTERMEDIA DEL SEGUNDO SEMESTRE"/>
  </r>
  <r>
    <x v="60"/>
    <x v="6"/>
    <x v="1"/>
    <m/>
    <m/>
    <s v="c. Información clara y veraz sobre la administración de proyecto"/>
    <x v="1"/>
    <n v="4"/>
    <s v="SIN FECHA COMO TAL, SE ASIGNA LA INTERMEDIA DEL SEGUNDO SEMESTRE"/>
  </r>
  <r>
    <x v="60"/>
    <x v="6"/>
    <x v="1"/>
    <m/>
    <m/>
    <s v="d. Cumplimientos con expectativas del cliente"/>
    <x v="1"/>
    <n v="4"/>
    <s v="SIN FECHA COMO TAL, SE ASIGNA LA INTERMEDIA DEL SEGUNDO SEMESTRE"/>
  </r>
  <r>
    <x v="60"/>
    <x v="6"/>
    <x v="1"/>
    <m/>
    <m/>
    <s v="e. Control de presupuesto"/>
    <x v="1"/>
    <n v="4"/>
    <s v="SIN FECHA COMO TAL, SE ASIGNA LA INTERMEDIA DEL SEGUNDO SEMESTRE"/>
  </r>
  <r>
    <x v="60"/>
    <x v="6"/>
    <x v="1"/>
    <m/>
    <m/>
    <s v="a. Apoyo y presencia en el proyecto"/>
    <x v="2"/>
    <n v="4"/>
    <s v="SIN FECHA COMO TAL, SE ASIGNA LA INTERMEDIA DEL SEGUNDO SEMESTRE"/>
  </r>
  <r>
    <x v="60"/>
    <x v="6"/>
    <x v="1"/>
    <m/>
    <m/>
    <s v="b. Conocimiento del proyecto"/>
    <x v="2"/>
    <n v="4"/>
    <s v="SIN FECHA COMO TAL, SE ASIGNA LA INTERMEDIA DEL SEGUNDO SEMESTRE"/>
  </r>
  <r>
    <x v="60"/>
    <x v="6"/>
    <x v="1"/>
    <m/>
    <m/>
    <s v="c. Planteamiento de soluciones y manejo de conflictos"/>
    <x v="2"/>
    <n v="4"/>
    <s v="SIN FECHA COMO TAL, SE ASIGNA LA INTERMEDIA DEL SEGUNDO SEMESTRE"/>
  </r>
  <r>
    <x v="60"/>
    <x v="6"/>
    <x v="1"/>
    <m/>
    <m/>
    <s v="d. Cumplimiento de compromisos"/>
    <x v="2"/>
    <n v="4"/>
    <s v="SIN FECHA COMO TAL, SE ASIGNA LA INTERMEDIA DEL SEGUNDO SEMESTRE"/>
  </r>
  <r>
    <x v="60"/>
    <x v="6"/>
    <x v="1"/>
    <m/>
    <m/>
    <s v="e. Manejo del cliente"/>
    <x v="2"/>
    <n v="4"/>
    <s v="SIN FECHA COMO TAL, SE ASIGNA LA INTERMEDIA DEL SEGUNDO SEMESTRE"/>
  </r>
  <r>
    <x v="60"/>
    <x v="6"/>
    <x v="1"/>
    <m/>
    <m/>
    <s v="a. Idoneidad del personal"/>
    <x v="3"/>
    <n v="4"/>
    <s v="SIN FECHA COMO TAL, SE ASIGNA LA INTERMEDIA DEL SEGUNDO SEMESTRE"/>
  </r>
  <r>
    <x v="60"/>
    <x v="6"/>
    <x v="1"/>
    <m/>
    <m/>
    <s v="b. Oportuna atención al cliente"/>
    <x v="3"/>
    <n v="4"/>
    <s v="SIN FECHA COMO TAL, SE ASIGNA LA INTERMEDIA DEL SEGUNDO SEMESTRE"/>
  </r>
  <r>
    <x v="60"/>
    <x v="6"/>
    <x v="1"/>
    <m/>
    <m/>
    <s v="c. Compromiso con el proyecto"/>
    <x v="3"/>
    <n v="4"/>
    <s v="SIN FECHA COMO TAL, SE ASIGNA LA INTERMEDIA DEL SEGUNDO SEMESTRE"/>
  </r>
  <r>
    <x v="60"/>
    <x v="6"/>
    <x v="1"/>
    <m/>
    <m/>
    <s v="d. Cumplimiento de compromisos"/>
    <x v="3"/>
    <n v="4"/>
    <s v="SIN FECHA COMO TAL, SE ASIGNA LA INTERMEDIA DEL SEGUNDO SEMESTRE"/>
  </r>
  <r>
    <x v="60"/>
    <x v="6"/>
    <x v="1"/>
    <m/>
    <m/>
    <s v="e. Proactividad en desarrollo de funciones"/>
    <x v="3"/>
    <n v="4"/>
    <s v="SIN FECHA COMO TAL, SE ASIGNA LA INTERMEDIA DEL SEGUNDO SEMESTRE"/>
  </r>
  <r>
    <x v="60"/>
    <x v="6"/>
    <x v="1"/>
    <m/>
    <m/>
    <s v="a. Calidad del Contenido"/>
    <x v="4"/>
    <n v="4"/>
    <s v="SIN FECHA COMO TAL, SE ASIGNA LA INTERMEDIA DEL SEGUNDO SEMESTRE"/>
  </r>
  <r>
    <x v="60"/>
    <x v="6"/>
    <x v="1"/>
    <m/>
    <m/>
    <s v="b. Claridad del Contenido"/>
    <x v="4"/>
    <n v="4"/>
    <s v="SIN FECHA COMO TAL, SE ASIGNA LA INTERMEDIA DEL SEGUNDO SEMESTRE"/>
  </r>
  <r>
    <x v="60"/>
    <x v="6"/>
    <x v="1"/>
    <m/>
    <m/>
    <s v="c. Oportunidad en la entrega"/>
    <x v="4"/>
    <n v="4"/>
    <s v="SIN FECHA COMO TAL, SE ASIGNA LA INTERMEDIA DEL SEGUNDO SEMESTRE"/>
  </r>
  <r>
    <x v="60"/>
    <x v="6"/>
    <x v="1"/>
    <m/>
    <m/>
    <s v="d. Precisión de la información"/>
    <x v="4"/>
    <n v="4"/>
    <s v="SIN FECHA COMO TAL, SE ASIGNA LA INTERMEDIA DEL SEGUNDO SEMESTRE"/>
  </r>
  <r>
    <x v="60"/>
    <x v="6"/>
    <x v="1"/>
    <m/>
    <m/>
    <s v="e. Diagramación"/>
    <x v="4"/>
    <n v="4"/>
    <s v="SIN FECHA COMO TAL, SE ASIGNA LA INTERMEDIA DEL SEGUNDO SEMESTRE"/>
  </r>
  <r>
    <x v="60"/>
    <x v="6"/>
    <x v="1"/>
    <m/>
    <m/>
    <s v="a. Cumplimiento"/>
    <x v="5"/>
    <n v="4"/>
    <s v="SIN FECHA COMO TAL, SE ASIGNA LA INTERMEDIA DEL SEGUNDO SEMESTRE"/>
  </r>
  <r>
    <x v="60"/>
    <x v="6"/>
    <x v="1"/>
    <m/>
    <m/>
    <s v="b. Satisface expectativas"/>
    <x v="5"/>
    <n v="4"/>
    <s v="SIN FECHA COMO TAL, SE ASIGNA LA INTERMEDIA DEL SEGUNDO SEMESTRE"/>
  </r>
  <r>
    <x v="60"/>
    <x v="6"/>
    <x v="1"/>
    <m/>
    <m/>
    <s v="c. Calidad de la Información suministrada"/>
    <x v="5"/>
    <n v="4"/>
    <s v="SIN FECHA COMO TAL, SE ASIGNA LA INTERMEDIA DEL SEGUNDO SEMESTRE"/>
  </r>
  <r>
    <x v="60"/>
    <x v="6"/>
    <x v="1"/>
    <m/>
    <m/>
    <s v="d. Disposición del personal de PAYC a las solicitudes del cliente"/>
    <x v="5"/>
    <n v="4"/>
    <s v="SIN FECHA COMO TAL, SE ASIGNA LA INTERMEDIA DEL SEGUNDO SEMESTRE"/>
  </r>
  <r>
    <x v="60"/>
    <x v="6"/>
    <x v="1"/>
    <m/>
    <m/>
    <s v="e. Coherencia entre lo solicitado y lo entregado"/>
    <x v="5"/>
    <n v="4"/>
    <s v="SIN FECHA COMO TAL, SE ASIGNA LA INTERMEDIA DEL SEGUNDO SEMESTRE"/>
  </r>
  <r>
    <x v="60"/>
    <x v="6"/>
    <x v="1"/>
    <m/>
    <m/>
    <s v="Grado de Satisfacción con el Servicio Prestado"/>
    <x v="6"/>
    <n v="4"/>
    <s v="SIN FECHA COMO TAL, SE ASIGNA LA INTERMEDIA DEL SEGUNDO SEMESTRE"/>
  </r>
  <r>
    <x v="60"/>
    <x v="6"/>
    <x v="1"/>
    <m/>
    <m/>
    <s v="Posibilidad de Volver a Contratar con PAYC"/>
    <x v="7"/>
    <n v="4"/>
    <s v="SIN FECHA COMO TAL, SE ASIGNA LA INTERMEDIA DEL SEGUNDO SEMESTRE"/>
  </r>
  <r>
    <x v="60"/>
    <x v="6"/>
    <x v="1"/>
    <m/>
    <m/>
    <s v="Principales fortalezas en el servicio que presta PAYC"/>
    <x v="8"/>
    <s v="----"/>
    <s v="SIN FECHA COMO TAL, SE ASIGNA LA INTERMEDIA DEL SEGUNDO SEMESTRE"/>
  </r>
  <r>
    <x v="60"/>
    <x v="6"/>
    <x v="1"/>
    <m/>
    <m/>
    <s v="Principales debilidades en el servicio que presta PAYC"/>
    <x v="9"/>
    <s v="----"/>
    <s v="SIN FECHA COMO TAL, SE ASIGNA LA INTERMEDIA DEL SEGUNDO SEMESTRE"/>
  </r>
  <r>
    <x v="61"/>
    <x v="6"/>
    <x v="1"/>
    <m/>
    <m/>
    <s v="a. Conocimiento específico de temas aplicables al proyecto"/>
    <x v="0"/>
    <n v="4"/>
    <s v="SIN FECHA COMO TAL, SE ASIGNA LA INTERMEDIA DEL SEGUNDO SEMESTRE"/>
  </r>
  <r>
    <x v="61"/>
    <x v="6"/>
    <x v="1"/>
    <m/>
    <m/>
    <s v="b. Idoneidad y Calidad del soporte"/>
    <x v="0"/>
    <n v="4"/>
    <s v="SIN FECHA COMO TAL, SE ASIGNA LA INTERMEDIA DEL SEGUNDO SEMESTRE"/>
  </r>
  <r>
    <x v="61"/>
    <x v="6"/>
    <x v="1"/>
    <m/>
    <m/>
    <s v="c. Cumplimiento de especificaciones técnicas de construcción"/>
    <x v="0"/>
    <n v="4"/>
    <s v="SIN FECHA COMO TAL, SE ASIGNA LA INTERMEDIA DEL SEGUNDO SEMESTRE"/>
  </r>
  <r>
    <x v="61"/>
    <x v="6"/>
    <x v="1"/>
    <m/>
    <m/>
    <s v="d. Confiabilidad de los conceptos aplicados"/>
    <x v="0"/>
    <n v="5"/>
    <s v="SIN FECHA COMO TAL, SE ASIGNA LA INTERMEDIA DEL SEGUNDO SEMESTRE"/>
  </r>
  <r>
    <x v="61"/>
    <x v="6"/>
    <x v="1"/>
    <m/>
    <m/>
    <s v="e. Oportunidad en entrega de información o requerimientos"/>
    <x v="0"/>
    <n v="4"/>
    <s v="SIN FECHA COMO TAL, SE ASIGNA LA INTERMEDIA DEL SEGUNDO SEMESTRE"/>
  </r>
  <r>
    <x v="61"/>
    <x v="6"/>
    <x v="1"/>
    <m/>
    <m/>
    <s v="a. Oportunidad de la gestión en obra"/>
    <x v="1"/>
    <n v="4"/>
    <s v="SIN FECHA COMO TAL, SE ASIGNA LA INTERMEDIA DEL SEGUNDO SEMESTRE"/>
  </r>
  <r>
    <x v="61"/>
    <x v="6"/>
    <x v="1"/>
    <m/>
    <m/>
    <s v="b. Manejo administrativo del proyecto"/>
    <x v="1"/>
    <n v="4"/>
    <s v="SIN FECHA COMO TAL, SE ASIGNA LA INTERMEDIA DEL SEGUNDO SEMESTRE"/>
  </r>
  <r>
    <x v="61"/>
    <x v="6"/>
    <x v="1"/>
    <m/>
    <m/>
    <s v="c. Información clara y veraz sobre la administración de proyecto"/>
    <x v="1"/>
    <n v="4"/>
    <s v="SIN FECHA COMO TAL, SE ASIGNA LA INTERMEDIA DEL SEGUNDO SEMESTRE"/>
  </r>
  <r>
    <x v="61"/>
    <x v="6"/>
    <x v="1"/>
    <m/>
    <m/>
    <s v="d. Cumplimientos con expectativas del cliente"/>
    <x v="1"/>
    <n v="4"/>
    <s v="SIN FECHA COMO TAL, SE ASIGNA LA INTERMEDIA DEL SEGUNDO SEMESTRE"/>
  </r>
  <r>
    <x v="61"/>
    <x v="6"/>
    <x v="1"/>
    <m/>
    <m/>
    <s v="e. Control de presupuesto"/>
    <x v="1"/>
    <n v="4"/>
    <s v="SIN FECHA COMO TAL, SE ASIGNA LA INTERMEDIA DEL SEGUNDO SEMESTRE"/>
  </r>
  <r>
    <x v="61"/>
    <x v="6"/>
    <x v="1"/>
    <m/>
    <m/>
    <s v="a. Apoyo y presencia en el proyecto"/>
    <x v="2"/>
    <n v="5"/>
    <s v="SIN FECHA COMO TAL, SE ASIGNA LA INTERMEDIA DEL SEGUNDO SEMESTRE"/>
  </r>
  <r>
    <x v="61"/>
    <x v="6"/>
    <x v="1"/>
    <m/>
    <m/>
    <s v="b. Conocimiento del proyecto"/>
    <x v="2"/>
    <n v="4"/>
    <s v="SIN FECHA COMO TAL, SE ASIGNA LA INTERMEDIA DEL SEGUNDO SEMESTRE"/>
  </r>
  <r>
    <x v="61"/>
    <x v="6"/>
    <x v="1"/>
    <m/>
    <m/>
    <s v="c. Planteamiento de soluciones y manejo de conflictos"/>
    <x v="2"/>
    <n v="5"/>
    <s v="SIN FECHA COMO TAL, SE ASIGNA LA INTERMEDIA DEL SEGUNDO SEMESTRE"/>
  </r>
  <r>
    <x v="61"/>
    <x v="6"/>
    <x v="1"/>
    <m/>
    <m/>
    <s v="d. Cumplimiento de compromisos"/>
    <x v="2"/>
    <n v="4"/>
    <s v="SIN FECHA COMO TAL, SE ASIGNA LA INTERMEDIA DEL SEGUNDO SEMESTRE"/>
  </r>
  <r>
    <x v="61"/>
    <x v="6"/>
    <x v="1"/>
    <m/>
    <m/>
    <s v="e. Manejo del cliente"/>
    <x v="2"/>
    <n v="4"/>
    <s v="SIN FECHA COMO TAL, SE ASIGNA LA INTERMEDIA DEL SEGUNDO SEMESTRE"/>
  </r>
  <r>
    <x v="61"/>
    <x v="6"/>
    <x v="1"/>
    <m/>
    <m/>
    <s v="a. Idoneidad del personal"/>
    <x v="3"/>
    <n v="4"/>
    <s v="SIN FECHA COMO TAL, SE ASIGNA LA INTERMEDIA DEL SEGUNDO SEMESTRE"/>
  </r>
  <r>
    <x v="61"/>
    <x v="6"/>
    <x v="1"/>
    <m/>
    <m/>
    <s v="b. Oportuna atención al cliente"/>
    <x v="3"/>
    <n v="4"/>
    <s v="SIN FECHA COMO TAL, SE ASIGNA LA INTERMEDIA DEL SEGUNDO SEMESTRE"/>
  </r>
  <r>
    <x v="61"/>
    <x v="6"/>
    <x v="1"/>
    <m/>
    <m/>
    <s v="c. Compromiso con el proyecto"/>
    <x v="3"/>
    <n v="5"/>
    <s v="SIN FECHA COMO TAL, SE ASIGNA LA INTERMEDIA DEL SEGUNDO SEMESTRE"/>
  </r>
  <r>
    <x v="61"/>
    <x v="6"/>
    <x v="1"/>
    <m/>
    <m/>
    <s v="d. Cumplimiento de compromisos"/>
    <x v="3"/>
    <n v="4"/>
    <s v="SIN FECHA COMO TAL, SE ASIGNA LA INTERMEDIA DEL SEGUNDO SEMESTRE"/>
  </r>
  <r>
    <x v="61"/>
    <x v="6"/>
    <x v="1"/>
    <m/>
    <m/>
    <s v="e. Proactividad en desarrollo de funciones"/>
    <x v="3"/>
    <n v="4"/>
    <s v="SIN FECHA COMO TAL, SE ASIGNA LA INTERMEDIA DEL SEGUNDO SEMESTRE"/>
  </r>
  <r>
    <x v="61"/>
    <x v="6"/>
    <x v="1"/>
    <m/>
    <m/>
    <s v="a. Calidad del Contenido"/>
    <x v="4"/>
    <n v="4"/>
    <s v="SIN FECHA COMO TAL, SE ASIGNA LA INTERMEDIA DEL SEGUNDO SEMESTRE"/>
  </r>
  <r>
    <x v="61"/>
    <x v="6"/>
    <x v="1"/>
    <m/>
    <m/>
    <s v="b. Claridad del Contenido"/>
    <x v="4"/>
    <n v="4"/>
    <s v="SIN FECHA COMO TAL, SE ASIGNA LA INTERMEDIA DEL SEGUNDO SEMESTRE"/>
  </r>
  <r>
    <x v="61"/>
    <x v="6"/>
    <x v="1"/>
    <m/>
    <m/>
    <s v="c. Oportunidad en la entrega"/>
    <x v="4"/>
    <n v="5"/>
    <s v="SIN FECHA COMO TAL, SE ASIGNA LA INTERMEDIA DEL SEGUNDO SEMESTRE"/>
  </r>
  <r>
    <x v="61"/>
    <x v="6"/>
    <x v="1"/>
    <m/>
    <m/>
    <s v="d. Precisión de la información"/>
    <x v="4"/>
    <n v="4"/>
    <s v="SIN FECHA COMO TAL, SE ASIGNA LA INTERMEDIA DEL SEGUNDO SEMESTRE"/>
  </r>
  <r>
    <x v="61"/>
    <x v="6"/>
    <x v="1"/>
    <m/>
    <m/>
    <s v="e. Diagramación"/>
    <x v="4"/>
    <n v="4"/>
    <s v="SIN FECHA COMO TAL, SE ASIGNA LA INTERMEDIA DEL SEGUNDO SEMESTRE"/>
  </r>
  <r>
    <x v="61"/>
    <x v="6"/>
    <x v="1"/>
    <m/>
    <m/>
    <s v="a. Cumplimiento"/>
    <x v="5"/>
    <n v="4"/>
    <s v="SIN FECHA COMO TAL, SE ASIGNA LA INTERMEDIA DEL SEGUNDO SEMESTRE"/>
  </r>
  <r>
    <x v="61"/>
    <x v="6"/>
    <x v="1"/>
    <m/>
    <m/>
    <s v="b. Satisface expectativas"/>
    <x v="5"/>
    <n v="4"/>
    <s v="SIN FECHA COMO TAL, SE ASIGNA LA INTERMEDIA DEL SEGUNDO SEMESTRE"/>
  </r>
  <r>
    <x v="61"/>
    <x v="6"/>
    <x v="1"/>
    <m/>
    <m/>
    <s v="c. Calidad de la Información suministrada"/>
    <x v="5"/>
    <n v="4"/>
    <s v="SIN FECHA COMO TAL, SE ASIGNA LA INTERMEDIA DEL SEGUNDO SEMESTRE"/>
  </r>
  <r>
    <x v="61"/>
    <x v="6"/>
    <x v="1"/>
    <m/>
    <m/>
    <s v="d. Disposición del personal de PAYC a las solicitudes del cliente"/>
    <x v="5"/>
    <n v="4"/>
    <s v="SIN FECHA COMO TAL, SE ASIGNA LA INTERMEDIA DEL SEGUNDO SEMESTRE"/>
  </r>
  <r>
    <x v="61"/>
    <x v="6"/>
    <x v="1"/>
    <m/>
    <m/>
    <s v="e. Coherencia entre lo solicitado y lo entregado"/>
    <x v="5"/>
    <n v="4"/>
    <s v="SIN FECHA COMO TAL, SE ASIGNA LA INTERMEDIA DEL SEGUNDO SEMESTRE"/>
  </r>
  <r>
    <x v="61"/>
    <x v="6"/>
    <x v="1"/>
    <m/>
    <m/>
    <s v="Grado de Satisfacción con el Servicio Prestado"/>
    <x v="6"/>
    <n v="4"/>
    <s v="SIN FECHA COMO TAL, SE ASIGNA LA INTERMEDIA DEL SEGUNDO SEMESTRE"/>
  </r>
  <r>
    <x v="61"/>
    <x v="6"/>
    <x v="1"/>
    <m/>
    <m/>
    <s v="Posibilidad de Volver a Contratar con PAYC"/>
    <x v="7"/>
    <n v="4"/>
    <s v="SIN FECHA COMO TAL, SE ASIGNA LA INTERMEDIA DEL SEGUNDO SEMESTRE"/>
  </r>
  <r>
    <x v="61"/>
    <x v="6"/>
    <x v="1"/>
    <m/>
    <m/>
    <s v="Principales fortalezas en el servicio que presta PAYC"/>
    <x v="8"/>
    <s v="Compromiso con el cliente-Puntualidad-Director Interventoria comprometido con el proyecto--"/>
    <s v="SIN FECHA COMO TAL, SE ASIGNA LA INTERMEDIA DEL SEGUNDO SEMESTRE"/>
  </r>
  <r>
    <x v="61"/>
    <x v="6"/>
    <x v="1"/>
    <m/>
    <m/>
    <s v="Principales debilidades en el servicio que presta PAYC"/>
    <x v="9"/>
    <s v="----"/>
    <s v="SIN FECHA COMO TAL, SE ASIGNA LA INTERMEDIA DEL SEGUNDO SEMESTRE"/>
  </r>
  <r>
    <x v="62"/>
    <x v="6"/>
    <x v="2"/>
    <m/>
    <m/>
    <s v="a. Conocimiento específico de temas aplicables al proyecto"/>
    <x v="0"/>
    <n v="4"/>
    <s v="SIN FECHA COMO TAL, SE ASIGNA LA INTERMEDIA DEL SEGUNDO SEMESTRE"/>
  </r>
  <r>
    <x v="62"/>
    <x v="6"/>
    <x v="2"/>
    <m/>
    <m/>
    <s v="b. Idoneidad y Calidad del soporte"/>
    <x v="0"/>
    <n v="4"/>
    <s v="SIN FECHA COMO TAL, SE ASIGNA LA INTERMEDIA DEL SEGUNDO SEMESTRE"/>
  </r>
  <r>
    <x v="62"/>
    <x v="6"/>
    <x v="2"/>
    <m/>
    <m/>
    <s v="c. Cumplimiento de especificaciones técnicas de construcción"/>
    <x v="0"/>
    <n v="4"/>
    <s v="SIN FECHA COMO TAL, SE ASIGNA LA INTERMEDIA DEL SEGUNDO SEMESTRE"/>
  </r>
  <r>
    <x v="62"/>
    <x v="6"/>
    <x v="2"/>
    <m/>
    <m/>
    <s v="d. Confiabilidad de los conceptos aplicados"/>
    <x v="0"/>
    <n v="4"/>
    <s v="SIN FECHA COMO TAL, SE ASIGNA LA INTERMEDIA DEL SEGUNDO SEMESTRE"/>
  </r>
  <r>
    <x v="62"/>
    <x v="6"/>
    <x v="2"/>
    <m/>
    <m/>
    <s v="e. Oportunidad en entrega de información o requerimientos"/>
    <x v="0"/>
    <n v="4"/>
    <s v="SIN FECHA COMO TAL, SE ASIGNA LA INTERMEDIA DEL SEGUNDO SEMESTRE"/>
  </r>
  <r>
    <x v="62"/>
    <x v="6"/>
    <x v="2"/>
    <m/>
    <m/>
    <s v="a. Oportunidad de la gestión en obra"/>
    <x v="1"/>
    <n v="4"/>
    <s v="SIN FECHA COMO TAL, SE ASIGNA LA INTERMEDIA DEL SEGUNDO SEMESTRE"/>
  </r>
  <r>
    <x v="62"/>
    <x v="6"/>
    <x v="2"/>
    <m/>
    <m/>
    <s v="b. Manejo administrativo del proyecto"/>
    <x v="1"/>
    <n v="4"/>
    <s v="SIN FECHA COMO TAL, SE ASIGNA LA INTERMEDIA DEL SEGUNDO SEMESTRE"/>
  </r>
  <r>
    <x v="62"/>
    <x v="6"/>
    <x v="2"/>
    <m/>
    <m/>
    <s v="c. Información clara y veraz sobre la administración de proyecto"/>
    <x v="1"/>
    <n v="4"/>
    <s v="SIN FECHA COMO TAL, SE ASIGNA LA INTERMEDIA DEL SEGUNDO SEMESTRE"/>
  </r>
  <r>
    <x v="62"/>
    <x v="6"/>
    <x v="2"/>
    <m/>
    <m/>
    <s v="d. Cumplimientos con expectativas del cliente"/>
    <x v="1"/>
    <n v="4"/>
    <s v="SIN FECHA COMO TAL, SE ASIGNA LA INTERMEDIA DEL SEGUNDO SEMESTRE"/>
  </r>
  <r>
    <x v="62"/>
    <x v="6"/>
    <x v="2"/>
    <m/>
    <m/>
    <s v="e. Control de presupuesto"/>
    <x v="1"/>
    <n v="4"/>
    <s v="SIN FECHA COMO TAL, SE ASIGNA LA INTERMEDIA DEL SEGUNDO SEMESTRE"/>
  </r>
  <r>
    <x v="62"/>
    <x v="6"/>
    <x v="2"/>
    <m/>
    <m/>
    <s v="a. Apoyo y presencia en el proyecto"/>
    <x v="2"/>
    <n v="4"/>
    <s v="SIN FECHA COMO TAL, SE ASIGNA LA INTERMEDIA DEL SEGUNDO SEMESTRE"/>
  </r>
  <r>
    <x v="62"/>
    <x v="6"/>
    <x v="2"/>
    <m/>
    <m/>
    <s v="b. Conocimiento del proyecto"/>
    <x v="2"/>
    <n v="4"/>
    <s v="SIN FECHA COMO TAL, SE ASIGNA LA INTERMEDIA DEL SEGUNDO SEMESTRE"/>
  </r>
  <r>
    <x v="62"/>
    <x v="6"/>
    <x v="2"/>
    <m/>
    <m/>
    <s v="c. Planteamiento de soluciones y manejo de conflictos"/>
    <x v="2"/>
    <n v="4"/>
    <s v="SIN FECHA COMO TAL, SE ASIGNA LA INTERMEDIA DEL SEGUNDO SEMESTRE"/>
  </r>
  <r>
    <x v="62"/>
    <x v="6"/>
    <x v="2"/>
    <m/>
    <m/>
    <s v="d. Cumplimiento de compromisos"/>
    <x v="2"/>
    <n v="4"/>
    <s v="SIN FECHA COMO TAL, SE ASIGNA LA INTERMEDIA DEL SEGUNDO SEMESTRE"/>
  </r>
  <r>
    <x v="62"/>
    <x v="6"/>
    <x v="2"/>
    <m/>
    <m/>
    <s v="e. Manejo del cliente"/>
    <x v="2"/>
    <n v="4"/>
    <s v="SIN FECHA COMO TAL, SE ASIGNA LA INTERMEDIA DEL SEGUNDO SEMESTRE"/>
  </r>
  <r>
    <x v="62"/>
    <x v="6"/>
    <x v="2"/>
    <m/>
    <m/>
    <s v="a. Idoneidad del personal"/>
    <x v="3"/>
    <n v="4"/>
    <s v="SIN FECHA COMO TAL, SE ASIGNA LA INTERMEDIA DEL SEGUNDO SEMESTRE"/>
  </r>
  <r>
    <x v="62"/>
    <x v="6"/>
    <x v="2"/>
    <m/>
    <m/>
    <s v="b. Oportuna atención al cliente"/>
    <x v="3"/>
    <n v="4"/>
    <s v="SIN FECHA COMO TAL, SE ASIGNA LA INTERMEDIA DEL SEGUNDO SEMESTRE"/>
  </r>
  <r>
    <x v="62"/>
    <x v="6"/>
    <x v="2"/>
    <m/>
    <m/>
    <s v="c. Compromiso con el proyecto"/>
    <x v="3"/>
    <n v="4"/>
    <s v="SIN FECHA COMO TAL, SE ASIGNA LA INTERMEDIA DEL SEGUNDO SEMESTRE"/>
  </r>
  <r>
    <x v="62"/>
    <x v="6"/>
    <x v="2"/>
    <m/>
    <m/>
    <s v="d. Cumplimiento de compromisos"/>
    <x v="3"/>
    <n v="4"/>
    <s v="SIN FECHA COMO TAL, SE ASIGNA LA INTERMEDIA DEL SEGUNDO SEMESTRE"/>
  </r>
  <r>
    <x v="62"/>
    <x v="6"/>
    <x v="2"/>
    <m/>
    <m/>
    <s v="e. Proactividad en desarrollo de funciones"/>
    <x v="3"/>
    <n v="4"/>
    <s v="SIN FECHA COMO TAL, SE ASIGNA LA INTERMEDIA DEL SEGUNDO SEMESTRE"/>
  </r>
  <r>
    <x v="62"/>
    <x v="6"/>
    <x v="2"/>
    <m/>
    <m/>
    <s v="a. Calidad del Contenido"/>
    <x v="4"/>
    <n v="4"/>
    <s v="SIN FECHA COMO TAL, SE ASIGNA LA INTERMEDIA DEL SEGUNDO SEMESTRE"/>
  </r>
  <r>
    <x v="62"/>
    <x v="6"/>
    <x v="2"/>
    <m/>
    <m/>
    <s v="b. Claridad del Contenido"/>
    <x v="4"/>
    <n v="4"/>
    <s v="SIN FECHA COMO TAL, SE ASIGNA LA INTERMEDIA DEL SEGUNDO SEMESTRE"/>
  </r>
  <r>
    <x v="62"/>
    <x v="6"/>
    <x v="2"/>
    <m/>
    <m/>
    <s v="c. Oportunidad en la entrega"/>
    <x v="4"/>
    <n v="4"/>
    <s v="SIN FECHA COMO TAL, SE ASIGNA LA INTERMEDIA DEL SEGUNDO SEMESTRE"/>
  </r>
  <r>
    <x v="62"/>
    <x v="6"/>
    <x v="2"/>
    <m/>
    <m/>
    <s v="d. Precisión de la información"/>
    <x v="4"/>
    <n v="4"/>
    <s v="SIN FECHA COMO TAL, SE ASIGNA LA INTERMEDIA DEL SEGUNDO SEMESTRE"/>
  </r>
  <r>
    <x v="62"/>
    <x v="6"/>
    <x v="2"/>
    <m/>
    <m/>
    <s v="e. Diagramación"/>
    <x v="4"/>
    <n v="4"/>
    <s v="SIN FECHA COMO TAL, SE ASIGNA LA INTERMEDIA DEL SEGUNDO SEMESTRE"/>
  </r>
  <r>
    <x v="62"/>
    <x v="6"/>
    <x v="2"/>
    <m/>
    <m/>
    <s v="a. Cumplimiento"/>
    <x v="5"/>
    <n v="4"/>
    <s v="SIN FECHA COMO TAL, SE ASIGNA LA INTERMEDIA DEL SEGUNDO SEMESTRE"/>
  </r>
  <r>
    <x v="62"/>
    <x v="6"/>
    <x v="2"/>
    <m/>
    <m/>
    <s v="b. Satisface expectativas"/>
    <x v="5"/>
    <n v="4"/>
    <s v="SIN FECHA COMO TAL, SE ASIGNA LA INTERMEDIA DEL SEGUNDO SEMESTRE"/>
  </r>
  <r>
    <x v="62"/>
    <x v="6"/>
    <x v="2"/>
    <m/>
    <m/>
    <s v="c. Calidad de la Información suministrada"/>
    <x v="5"/>
    <n v="4"/>
    <s v="SIN FECHA COMO TAL, SE ASIGNA LA INTERMEDIA DEL SEGUNDO SEMESTRE"/>
  </r>
  <r>
    <x v="62"/>
    <x v="6"/>
    <x v="2"/>
    <m/>
    <m/>
    <s v="d. Disposición del personal de PAYC a las solicitudes del cliente"/>
    <x v="5"/>
    <n v="4"/>
    <s v="SIN FECHA COMO TAL, SE ASIGNA LA INTERMEDIA DEL SEGUNDO SEMESTRE"/>
  </r>
  <r>
    <x v="62"/>
    <x v="6"/>
    <x v="2"/>
    <m/>
    <m/>
    <s v="e. Coherencia entre lo solicitado y lo entregado"/>
    <x v="5"/>
    <n v="4"/>
    <s v="SIN FECHA COMO TAL, SE ASIGNA LA INTERMEDIA DEL SEGUNDO SEMESTRE"/>
  </r>
  <r>
    <x v="62"/>
    <x v="6"/>
    <x v="2"/>
    <m/>
    <m/>
    <s v="Grado de Satisfacción con el Servicio Prestado"/>
    <x v="6"/>
    <n v="4"/>
    <s v="SIN FECHA COMO TAL, SE ASIGNA LA INTERMEDIA DEL SEGUNDO SEMESTRE"/>
  </r>
  <r>
    <x v="62"/>
    <x v="6"/>
    <x v="2"/>
    <m/>
    <m/>
    <s v="Posibilidad de Volver a Contratar con PAYC"/>
    <x v="7"/>
    <n v="4"/>
    <s v="SIN FECHA COMO TAL, SE ASIGNA LA INTERMEDIA DEL SEGUNDO SEMESTRE"/>
  </r>
  <r>
    <x v="62"/>
    <x v="6"/>
    <x v="2"/>
    <m/>
    <m/>
    <s v="Principales fortalezas en el servicio que presta PAYC"/>
    <x v="8"/>
    <s v="----"/>
    <s v="SIN FECHA COMO TAL, SE ASIGNA LA INTERMEDIA DEL SEGUNDO SEMESTRE"/>
  </r>
  <r>
    <x v="62"/>
    <x v="6"/>
    <x v="2"/>
    <m/>
    <m/>
    <s v="Principales debilidades en el servicio que presta PAYC"/>
    <x v="9"/>
    <s v="----"/>
    <s v="SIN FECHA COMO TAL, SE ASIGNA LA INTERMEDIA DEL SEGUNDO SEMESTRE"/>
  </r>
  <r>
    <x v="63"/>
    <x v="9"/>
    <x v="0"/>
    <m/>
    <m/>
    <s v="a. Conocimiento específico de temas aplicables al proyecto"/>
    <x v="0"/>
    <n v="4"/>
    <s v="SIN FECHA COMO TAL, SE ASIGNA LA INTERMEDIA DEL SEGUNDO SEMESTRE"/>
  </r>
  <r>
    <x v="63"/>
    <x v="9"/>
    <x v="0"/>
    <m/>
    <m/>
    <s v="b. Idoneidad y Calidad del soporte"/>
    <x v="0"/>
    <n v="4"/>
    <s v="SIN FECHA COMO TAL, SE ASIGNA LA INTERMEDIA DEL SEGUNDO SEMESTRE"/>
  </r>
  <r>
    <x v="63"/>
    <x v="9"/>
    <x v="0"/>
    <m/>
    <m/>
    <s v="c. Cumplimiento de especificaciones técnicas de construcción"/>
    <x v="0"/>
    <n v="4"/>
    <s v="SIN FECHA COMO TAL, SE ASIGNA LA INTERMEDIA DEL SEGUNDO SEMESTRE"/>
  </r>
  <r>
    <x v="63"/>
    <x v="9"/>
    <x v="0"/>
    <m/>
    <m/>
    <s v="d. Confiabilidad de los conceptos aplicados"/>
    <x v="0"/>
    <n v="4"/>
    <s v="SIN FECHA COMO TAL, SE ASIGNA LA INTERMEDIA DEL SEGUNDO SEMESTRE"/>
  </r>
  <r>
    <x v="63"/>
    <x v="9"/>
    <x v="0"/>
    <m/>
    <m/>
    <s v="e. Oportunidad en entrega de información o requerimientos"/>
    <x v="0"/>
    <n v="4"/>
    <s v="SIN FECHA COMO TAL, SE ASIGNA LA INTERMEDIA DEL SEGUNDO SEMESTRE"/>
  </r>
  <r>
    <x v="63"/>
    <x v="9"/>
    <x v="0"/>
    <m/>
    <m/>
    <s v="a. Oportunidad de la gestión en obra"/>
    <x v="1"/>
    <n v="4"/>
    <s v="SIN FECHA COMO TAL, SE ASIGNA LA INTERMEDIA DEL SEGUNDO SEMESTRE"/>
  </r>
  <r>
    <x v="63"/>
    <x v="9"/>
    <x v="0"/>
    <m/>
    <m/>
    <s v="b. Manejo administrativo del proyecto"/>
    <x v="1"/>
    <n v="4"/>
    <s v="SIN FECHA COMO TAL, SE ASIGNA LA INTERMEDIA DEL SEGUNDO SEMESTRE"/>
  </r>
  <r>
    <x v="63"/>
    <x v="9"/>
    <x v="0"/>
    <m/>
    <m/>
    <s v="c. Información clara y veraz sobre la administración de proyecto"/>
    <x v="1"/>
    <n v="4"/>
    <s v="SIN FECHA COMO TAL, SE ASIGNA LA INTERMEDIA DEL SEGUNDO SEMESTRE"/>
  </r>
  <r>
    <x v="63"/>
    <x v="9"/>
    <x v="0"/>
    <m/>
    <m/>
    <s v="d. Cumplimientos con expectativas del cliente"/>
    <x v="1"/>
    <n v="4"/>
    <s v="SIN FECHA COMO TAL, SE ASIGNA LA INTERMEDIA DEL SEGUNDO SEMESTRE"/>
  </r>
  <r>
    <x v="63"/>
    <x v="9"/>
    <x v="0"/>
    <m/>
    <m/>
    <s v="e. Control de presupuesto"/>
    <x v="1"/>
    <n v="4"/>
    <s v="SIN FECHA COMO TAL, SE ASIGNA LA INTERMEDIA DEL SEGUNDO SEMESTRE"/>
  </r>
  <r>
    <x v="63"/>
    <x v="9"/>
    <x v="0"/>
    <m/>
    <m/>
    <s v="a. Apoyo y presencia en el proyecto"/>
    <x v="2"/>
    <n v="4"/>
    <s v="SIN FECHA COMO TAL, SE ASIGNA LA INTERMEDIA DEL SEGUNDO SEMESTRE"/>
  </r>
  <r>
    <x v="63"/>
    <x v="9"/>
    <x v="0"/>
    <m/>
    <m/>
    <s v="b. Conocimiento del proyecto"/>
    <x v="2"/>
    <n v="4"/>
    <s v="SIN FECHA COMO TAL, SE ASIGNA LA INTERMEDIA DEL SEGUNDO SEMESTRE"/>
  </r>
  <r>
    <x v="63"/>
    <x v="9"/>
    <x v="0"/>
    <m/>
    <m/>
    <s v="c. Planteamiento de soluciones y manejo de conflictos"/>
    <x v="2"/>
    <n v="4"/>
    <s v="SIN FECHA COMO TAL, SE ASIGNA LA INTERMEDIA DEL SEGUNDO SEMESTRE"/>
  </r>
  <r>
    <x v="63"/>
    <x v="9"/>
    <x v="0"/>
    <m/>
    <m/>
    <s v="d. Cumplimiento de compromisos"/>
    <x v="2"/>
    <n v="4"/>
    <s v="SIN FECHA COMO TAL, SE ASIGNA LA INTERMEDIA DEL SEGUNDO SEMESTRE"/>
  </r>
  <r>
    <x v="63"/>
    <x v="9"/>
    <x v="0"/>
    <m/>
    <m/>
    <s v="e. Manejo del cliente"/>
    <x v="2"/>
    <n v="4"/>
    <s v="SIN FECHA COMO TAL, SE ASIGNA LA INTERMEDIA DEL SEGUNDO SEMESTRE"/>
  </r>
  <r>
    <x v="63"/>
    <x v="9"/>
    <x v="0"/>
    <m/>
    <m/>
    <s v="a. Idoneidad del personal"/>
    <x v="3"/>
    <n v="4"/>
    <s v="SIN FECHA COMO TAL, SE ASIGNA LA INTERMEDIA DEL SEGUNDO SEMESTRE"/>
  </r>
  <r>
    <x v="63"/>
    <x v="9"/>
    <x v="0"/>
    <m/>
    <m/>
    <s v="b. Oportuna atención al cliente"/>
    <x v="3"/>
    <n v="4"/>
    <s v="SIN FECHA COMO TAL, SE ASIGNA LA INTERMEDIA DEL SEGUNDO SEMESTRE"/>
  </r>
  <r>
    <x v="63"/>
    <x v="9"/>
    <x v="0"/>
    <m/>
    <m/>
    <s v="c. Compromiso con el proyecto"/>
    <x v="3"/>
    <n v="4"/>
    <s v="SIN FECHA COMO TAL, SE ASIGNA LA INTERMEDIA DEL SEGUNDO SEMESTRE"/>
  </r>
  <r>
    <x v="63"/>
    <x v="9"/>
    <x v="0"/>
    <m/>
    <m/>
    <s v="d. Cumplimiento de compromisos"/>
    <x v="3"/>
    <n v="4"/>
    <s v="SIN FECHA COMO TAL, SE ASIGNA LA INTERMEDIA DEL SEGUNDO SEMESTRE"/>
  </r>
  <r>
    <x v="63"/>
    <x v="9"/>
    <x v="0"/>
    <m/>
    <m/>
    <s v="e. Proactividad en desarrollo de funciones"/>
    <x v="3"/>
    <n v="4"/>
    <s v="SIN FECHA COMO TAL, SE ASIGNA LA INTERMEDIA DEL SEGUNDO SEMESTRE"/>
  </r>
  <r>
    <x v="63"/>
    <x v="9"/>
    <x v="0"/>
    <m/>
    <m/>
    <s v="a. Calidad del Contenido"/>
    <x v="4"/>
    <n v="4"/>
    <s v="SIN FECHA COMO TAL, SE ASIGNA LA INTERMEDIA DEL SEGUNDO SEMESTRE"/>
  </r>
  <r>
    <x v="63"/>
    <x v="9"/>
    <x v="0"/>
    <m/>
    <m/>
    <s v="b. Claridad del Contenido"/>
    <x v="4"/>
    <n v="4"/>
    <s v="SIN FECHA COMO TAL, SE ASIGNA LA INTERMEDIA DEL SEGUNDO SEMESTRE"/>
  </r>
  <r>
    <x v="63"/>
    <x v="9"/>
    <x v="0"/>
    <m/>
    <m/>
    <s v="c. Oportunidad en la entrega"/>
    <x v="4"/>
    <n v="4"/>
    <s v="SIN FECHA COMO TAL, SE ASIGNA LA INTERMEDIA DEL SEGUNDO SEMESTRE"/>
  </r>
  <r>
    <x v="63"/>
    <x v="9"/>
    <x v="0"/>
    <m/>
    <m/>
    <s v="d. Precisión de la información"/>
    <x v="4"/>
    <n v="4"/>
    <s v="SIN FECHA COMO TAL, SE ASIGNA LA INTERMEDIA DEL SEGUNDO SEMESTRE"/>
  </r>
  <r>
    <x v="63"/>
    <x v="9"/>
    <x v="0"/>
    <m/>
    <m/>
    <s v="e. Diagramación"/>
    <x v="4"/>
    <n v="4"/>
    <s v="SIN FECHA COMO TAL, SE ASIGNA LA INTERMEDIA DEL SEGUNDO SEMESTRE"/>
  </r>
  <r>
    <x v="63"/>
    <x v="9"/>
    <x v="0"/>
    <m/>
    <m/>
    <s v="a. Cumplimiento"/>
    <x v="5"/>
    <n v="4"/>
    <s v="SIN FECHA COMO TAL, SE ASIGNA LA INTERMEDIA DEL SEGUNDO SEMESTRE"/>
  </r>
  <r>
    <x v="63"/>
    <x v="9"/>
    <x v="0"/>
    <m/>
    <m/>
    <s v="b. Satisface expectativas"/>
    <x v="5"/>
    <n v="4"/>
    <s v="SIN FECHA COMO TAL, SE ASIGNA LA INTERMEDIA DEL SEGUNDO SEMESTRE"/>
  </r>
  <r>
    <x v="63"/>
    <x v="9"/>
    <x v="0"/>
    <m/>
    <m/>
    <s v="c. Calidad de la Información suministrada"/>
    <x v="5"/>
    <n v="4"/>
    <s v="SIN FECHA COMO TAL, SE ASIGNA LA INTERMEDIA DEL SEGUNDO SEMESTRE"/>
  </r>
  <r>
    <x v="63"/>
    <x v="9"/>
    <x v="0"/>
    <m/>
    <m/>
    <s v="d. Disposición del personal de PAYC a las solicitudes del cliente"/>
    <x v="5"/>
    <n v="4"/>
    <s v="SIN FECHA COMO TAL, SE ASIGNA LA INTERMEDIA DEL SEGUNDO SEMESTRE"/>
  </r>
  <r>
    <x v="63"/>
    <x v="9"/>
    <x v="0"/>
    <m/>
    <m/>
    <s v="e. Coherencia entre lo solicitado y lo entregado"/>
    <x v="5"/>
    <n v="4"/>
    <s v="SIN FECHA COMO TAL, SE ASIGNA LA INTERMEDIA DEL SEGUNDO SEMESTRE"/>
  </r>
  <r>
    <x v="63"/>
    <x v="9"/>
    <x v="0"/>
    <m/>
    <m/>
    <s v="Grado de Satisfacción con el Servicio Prestado"/>
    <x v="6"/>
    <n v="4"/>
    <s v="SIN FECHA COMO TAL, SE ASIGNA LA INTERMEDIA DEL SEGUNDO SEMESTRE"/>
  </r>
  <r>
    <x v="63"/>
    <x v="9"/>
    <x v="0"/>
    <m/>
    <m/>
    <s v="Posibilidad de Volver a Contratar con PAYC"/>
    <x v="7"/>
    <n v="4"/>
    <s v="SIN FECHA COMO TAL, SE ASIGNA LA INTERMEDIA DEL SEGUNDO SEMESTRE"/>
  </r>
  <r>
    <x v="63"/>
    <x v="9"/>
    <x v="0"/>
    <m/>
    <m/>
    <s v="Principales fortalezas en el servicio que presta PAYC"/>
    <x v="8"/>
    <s v="----"/>
    <s v="SIN FECHA COMO TAL, SE ASIGNA LA INTERMEDIA DEL SEGUNDO SEMESTRE"/>
  </r>
  <r>
    <x v="63"/>
    <x v="9"/>
    <x v="0"/>
    <m/>
    <m/>
    <s v="Principales debilidades en el servicio que presta PAYC"/>
    <x v="9"/>
    <s v="----"/>
    <s v="SIN FECHA COMO TAL, SE ASIGNA LA INTERMEDIA DEL SEGUNDO SEMESTRE"/>
  </r>
  <r>
    <x v="64"/>
    <x v="9"/>
    <x v="0"/>
    <m/>
    <m/>
    <s v="a. Conocimiento específico de temas aplicables al proyecto"/>
    <x v="0"/>
    <n v="5"/>
    <s v="SIN FECHA COMO TAL, SE ASIGNA LA INTERMEDIA DEL SEGUNDO SEMESTRE"/>
  </r>
  <r>
    <x v="64"/>
    <x v="9"/>
    <x v="0"/>
    <m/>
    <m/>
    <s v="b. Idoneidad y Calidad del soporte"/>
    <x v="0"/>
    <n v="4"/>
    <s v="SIN FECHA COMO TAL, SE ASIGNA LA INTERMEDIA DEL SEGUNDO SEMESTRE"/>
  </r>
  <r>
    <x v="64"/>
    <x v="9"/>
    <x v="0"/>
    <m/>
    <m/>
    <s v="c. Cumplimiento de especificaciones técnicas de construcción"/>
    <x v="0"/>
    <n v="5"/>
    <s v="SIN FECHA COMO TAL, SE ASIGNA LA INTERMEDIA DEL SEGUNDO SEMESTRE"/>
  </r>
  <r>
    <x v="64"/>
    <x v="9"/>
    <x v="0"/>
    <m/>
    <m/>
    <s v="d. Confiabilidad de los conceptos aplicados"/>
    <x v="0"/>
    <n v="4"/>
    <s v="SIN FECHA COMO TAL, SE ASIGNA LA INTERMEDIA DEL SEGUNDO SEMESTRE"/>
  </r>
  <r>
    <x v="64"/>
    <x v="9"/>
    <x v="0"/>
    <m/>
    <m/>
    <s v="e. Oportunidad en entrega de información o requerimientos"/>
    <x v="0"/>
    <n v="4"/>
    <s v="SIN FECHA COMO TAL, SE ASIGNA LA INTERMEDIA DEL SEGUNDO SEMESTRE"/>
  </r>
  <r>
    <x v="64"/>
    <x v="9"/>
    <x v="0"/>
    <m/>
    <m/>
    <s v="a. Oportunidad de la gestión en obra"/>
    <x v="1"/>
    <n v="3"/>
    <s v="SIN FECHA COMO TAL, SE ASIGNA LA INTERMEDIA DEL SEGUNDO SEMESTRE"/>
  </r>
  <r>
    <x v="64"/>
    <x v="9"/>
    <x v="0"/>
    <m/>
    <m/>
    <s v="b. Manejo administrativo del proyecto"/>
    <x v="1"/>
    <n v="3"/>
    <s v="SIN FECHA COMO TAL, SE ASIGNA LA INTERMEDIA DEL SEGUNDO SEMESTRE"/>
  </r>
  <r>
    <x v="64"/>
    <x v="9"/>
    <x v="0"/>
    <m/>
    <m/>
    <s v="c. Información clara y veraz sobre la administración de proyecto"/>
    <x v="1"/>
    <n v="3"/>
    <s v="SIN FECHA COMO TAL, SE ASIGNA LA INTERMEDIA DEL SEGUNDO SEMESTRE"/>
  </r>
  <r>
    <x v="64"/>
    <x v="9"/>
    <x v="0"/>
    <m/>
    <m/>
    <s v="d. Cumplimientos con expectativas del cliente"/>
    <x v="1"/>
    <n v="3"/>
    <s v="SIN FECHA COMO TAL, SE ASIGNA LA INTERMEDIA DEL SEGUNDO SEMESTRE"/>
  </r>
  <r>
    <x v="64"/>
    <x v="9"/>
    <x v="0"/>
    <m/>
    <m/>
    <s v="e. Control de presupuesto"/>
    <x v="1"/>
    <n v="4"/>
    <s v="SIN FECHA COMO TAL, SE ASIGNA LA INTERMEDIA DEL SEGUNDO SEMESTRE"/>
  </r>
  <r>
    <x v="64"/>
    <x v="9"/>
    <x v="0"/>
    <m/>
    <m/>
    <s v="a. Apoyo y presencia en el proyecto"/>
    <x v="2"/>
    <n v="3"/>
    <s v="SIN FECHA COMO TAL, SE ASIGNA LA INTERMEDIA DEL SEGUNDO SEMESTRE"/>
  </r>
  <r>
    <x v="64"/>
    <x v="9"/>
    <x v="0"/>
    <m/>
    <m/>
    <s v="b. Conocimiento del proyecto"/>
    <x v="2"/>
    <n v="3"/>
    <s v="SIN FECHA COMO TAL, SE ASIGNA LA INTERMEDIA DEL SEGUNDO SEMESTRE"/>
  </r>
  <r>
    <x v="64"/>
    <x v="9"/>
    <x v="0"/>
    <m/>
    <m/>
    <s v="c. Planteamiento de soluciones y manejo de conflictos"/>
    <x v="2"/>
    <n v="3"/>
    <s v="SIN FECHA COMO TAL, SE ASIGNA LA INTERMEDIA DEL SEGUNDO SEMESTRE"/>
  </r>
  <r>
    <x v="64"/>
    <x v="9"/>
    <x v="0"/>
    <m/>
    <m/>
    <s v="d. Cumplimiento de compromisos"/>
    <x v="2"/>
    <n v="3"/>
    <s v="SIN FECHA COMO TAL, SE ASIGNA LA INTERMEDIA DEL SEGUNDO SEMESTRE"/>
  </r>
  <r>
    <x v="64"/>
    <x v="9"/>
    <x v="0"/>
    <m/>
    <m/>
    <s v="e. Manejo del cliente"/>
    <x v="2"/>
    <n v="3"/>
    <s v="SIN FECHA COMO TAL, SE ASIGNA LA INTERMEDIA DEL SEGUNDO SEMESTRE"/>
  </r>
  <r>
    <x v="64"/>
    <x v="9"/>
    <x v="0"/>
    <m/>
    <m/>
    <s v="a. Idoneidad del personal"/>
    <x v="3"/>
    <n v="5"/>
    <s v="SIN FECHA COMO TAL, SE ASIGNA LA INTERMEDIA DEL SEGUNDO SEMESTRE"/>
  </r>
  <r>
    <x v="64"/>
    <x v="9"/>
    <x v="0"/>
    <m/>
    <m/>
    <s v="b. Oportuna atención al cliente"/>
    <x v="3"/>
    <n v="5"/>
    <s v="SIN FECHA COMO TAL, SE ASIGNA LA INTERMEDIA DEL SEGUNDO SEMESTRE"/>
  </r>
  <r>
    <x v="64"/>
    <x v="9"/>
    <x v="0"/>
    <m/>
    <m/>
    <s v="c. Compromiso con el proyecto"/>
    <x v="3"/>
    <n v="5"/>
    <s v="SIN FECHA COMO TAL, SE ASIGNA LA INTERMEDIA DEL SEGUNDO SEMESTRE"/>
  </r>
  <r>
    <x v="64"/>
    <x v="9"/>
    <x v="0"/>
    <m/>
    <m/>
    <s v="d. Cumplimiento de compromisos"/>
    <x v="3"/>
    <n v="4"/>
    <s v="SIN FECHA COMO TAL, SE ASIGNA LA INTERMEDIA DEL SEGUNDO SEMESTRE"/>
  </r>
  <r>
    <x v="64"/>
    <x v="9"/>
    <x v="0"/>
    <m/>
    <m/>
    <s v="e. Proactividad en desarrollo de funciones"/>
    <x v="3"/>
    <n v="4"/>
    <s v="SIN FECHA COMO TAL, SE ASIGNA LA INTERMEDIA DEL SEGUNDO SEMESTRE"/>
  </r>
  <r>
    <x v="64"/>
    <x v="9"/>
    <x v="0"/>
    <m/>
    <m/>
    <s v="a. Calidad del Contenido"/>
    <x v="4"/>
    <n v="5"/>
    <s v="SIN FECHA COMO TAL, SE ASIGNA LA INTERMEDIA DEL SEGUNDO SEMESTRE"/>
  </r>
  <r>
    <x v="64"/>
    <x v="9"/>
    <x v="0"/>
    <m/>
    <m/>
    <s v="b. Claridad del Contenido"/>
    <x v="4"/>
    <n v="5"/>
    <s v="SIN FECHA COMO TAL, SE ASIGNA LA INTERMEDIA DEL SEGUNDO SEMESTRE"/>
  </r>
  <r>
    <x v="64"/>
    <x v="9"/>
    <x v="0"/>
    <m/>
    <m/>
    <s v="c. Oportunidad en la entrega"/>
    <x v="4"/>
    <n v="5"/>
    <s v="SIN FECHA COMO TAL, SE ASIGNA LA INTERMEDIA DEL SEGUNDO SEMESTRE"/>
  </r>
  <r>
    <x v="64"/>
    <x v="9"/>
    <x v="0"/>
    <m/>
    <m/>
    <s v="d. Precisión de la información"/>
    <x v="4"/>
    <n v="5"/>
    <s v="SIN FECHA COMO TAL, SE ASIGNA LA INTERMEDIA DEL SEGUNDO SEMESTRE"/>
  </r>
  <r>
    <x v="64"/>
    <x v="9"/>
    <x v="0"/>
    <m/>
    <m/>
    <s v="e. Diagramación"/>
    <x v="4"/>
    <n v="5"/>
    <s v="SIN FECHA COMO TAL, SE ASIGNA LA INTERMEDIA DEL SEGUNDO SEMESTRE"/>
  </r>
  <r>
    <x v="64"/>
    <x v="9"/>
    <x v="0"/>
    <m/>
    <m/>
    <s v="a. Cumplimiento"/>
    <x v="5"/>
    <n v="3"/>
    <s v="SIN FECHA COMO TAL, SE ASIGNA LA INTERMEDIA DEL SEGUNDO SEMESTRE"/>
  </r>
  <r>
    <x v="64"/>
    <x v="9"/>
    <x v="0"/>
    <m/>
    <m/>
    <s v="b. Satisface expectativas"/>
    <x v="5"/>
    <n v="3"/>
    <s v="SIN FECHA COMO TAL, SE ASIGNA LA INTERMEDIA DEL SEGUNDO SEMESTRE"/>
  </r>
  <r>
    <x v="64"/>
    <x v="9"/>
    <x v="0"/>
    <m/>
    <m/>
    <s v="c. Calidad de la Información suministrada"/>
    <x v="5"/>
    <n v="4"/>
    <s v="SIN FECHA COMO TAL, SE ASIGNA LA INTERMEDIA DEL SEGUNDO SEMESTRE"/>
  </r>
  <r>
    <x v="64"/>
    <x v="9"/>
    <x v="0"/>
    <m/>
    <m/>
    <s v="d. Disposición del personal de PAYC a las solicitudes del cliente"/>
    <x v="5"/>
    <n v="3"/>
    <s v="SIN FECHA COMO TAL, SE ASIGNA LA INTERMEDIA DEL SEGUNDO SEMESTRE"/>
  </r>
  <r>
    <x v="64"/>
    <x v="9"/>
    <x v="0"/>
    <m/>
    <m/>
    <s v="e. Coherencia entre lo solicitado y lo entregado"/>
    <x v="5"/>
    <n v="3"/>
    <s v="SIN FECHA COMO TAL, SE ASIGNA LA INTERMEDIA DEL SEGUNDO SEMESTRE"/>
  </r>
  <r>
    <x v="64"/>
    <x v="9"/>
    <x v="0"/>
    <m/>
    <m/>
    <s v="Grado de Satisfacción con el Servicio Prestado"/>
    <x v="6"/>
    <m/>
    <s v="SIN FECHA COMO TAL, SE ASIGNA LA INTERMEDIA DEL SEGUNDO SEMESTRE"/>
  </r>
  <r>
    <x v="64"/>
    <x v="9"/>
    <x v="0"/>
    <m/>
    <m/>
    <s v="Posibilidad de Volver a Contratar con PAYC"/>
    <x v="7"/>
    <m/>
    <s v="SIN FECHA COMO TAL, SE ASIGNA LA INTERMEDIA DEL SEGUNDO SEMESTRE"/>
  </r>
  <r>
    <x v="64"/>
    <x v="9"/>
    <x v="0"/>
    <m/>
    <m/>
    <s v="Principales fortalezas en el servicio que presta PAYC"/>
    <x v="8"/>
    <s v="----"/>
    <s v="SIN FECHA COMO TAL, SE ASIGNA LA INTERMEDIA DEL SEGUNDO SEMESTRE"/>
  </r>
  <r>
    <x v="64"/>
    <x v="9"/>
    <x v="0"/>
    <m/>
    <m/>
    <s v="Principales debilidades en el servicio que presta PAYC"/>
    <x v="9"/>
    <s v="----"/>
    <s v="SIN FECHA COMO TAL, SE ASIGNA LA INTERMEDIA DEL SEGUNDO SEMESTRE"/>
  </r>
  <r>
    <x v="65"/>
    <x v="9"/>
    <x v="0"/>
    <m/>
    <m/>
    <s v="a. Conocimiento específico de temas aplicables al proyecto"/>
    <x v="0"/>
    <n v="5"/>
    <s v="SIN FECHA COMO TAL, SE ASIGNA LA INTERMEDIA DEL SEGUNDO SEMESTRE"/>
  </r>
  <r>
    <x v="65"/>
    <x v="9"/>
    <x v="0"/>
    <m/>
    <m/>
    <s v="b. Idoneidad y Calidad del soporte"/>
    <x v="0"/>
    <n v="5"/>
    <s v="SIN FECHA COMO TAL, SE ASIGNA LA INTERMEDIA DEL SEGUNDO SEMESTRE"/>
  </r>
  <r>
    <x v="65"/>
    <x v="9"/>
    <x v="0"/>
    <m/>
    <m/>
    <s v="c. Cumplimiento de especificaciones técnicas de construcción"/>
    <x v="0"/>
    <m/>
    <s v="SIN FECHA COMO TAL, SE ASIGNA LA INTERMEDIA DEL SEGUNDO SEMESTRE"/>
  </r>
  <r>
    <x v="65"/>
    <x v="9"/>
    <x v="0"/>
    <m/>
    <m/>
    <s v="d. Confiabilidad de los conceptos aplicados"/>
    <x v="0"/>
    <n v="5"/>
    <s v="SIN FECHA COMO TAL, SE ASIGNA LA INTERMEDIA DEL SEGUNDO SEMESTRE"/>
  </r>
  <r>
    <x v="65"/>
    <x v="9"/>
    <x v="0"/>
    <m/>
    <m/>
    <s v="e. Oportunidad en entrega de información o requerimientos"/>
    <x v="0"/>
    <n v="5"/>
    <s v="SIN FECHA COMO TAL, SE ASIGNA LA INTERMEDIA DEL SEGUNDO SEMESTRE"/>
  </r>
  <r>
    <x v="65"/>
    <x v="9"/>
    <x v="0"/>
    <m/>
    <m/>
    <s v="a. Oportunidad de la gestión en obra"/>
    <x v="1"/>
    <n v="5"/>
    <s v="SIN FECHA COMO TAL, SE ASIGNA LA INTERMEDIA DEL SEGUNDO SEMESTRE"/>
  </r>
  <r>
    <x v="65"/>
    <x v="9"/>
    <x v="0"/>
    <m/>
    <m/>
    <s v="b. Manejo administrativo del proyecto"/>
    <x v="1"/>
    <n v="5"/>
    <s v="SIN FECHA COMO TAL, SE ASIGNA LA INTERMEDIA DEL SEGUNDO SEMESTRE"/>
  </r>
  <r>
    <x v="65"/>
    <x v="9"/>
    <x v="0"/>
    <m/>
    <m/>
    <s v="c. Información clara y veraz sobre la administración de proyecto"/>
    <x v="1"/>
    <n v="5"/>
    <s v="SIN FECHA COMO TAL, SE ASIGNA LA INTERMEDIA DEL SEGUNDO SEMESTRE"/>
  </r>
  <r>
    <x v="65"/>
    <x v="9"/>
    <x v="0"/>
    <m/>
    <m/>
    <s v="d. Cumplimientos con expectativas del cliente"/>
    <x v="1"/>
    <n v="5"/>
    <s v="SIN FECHA COMO TAL, SE ASIGNA LA INTERMEDIA DEL SEGUNDO SEMESTRE"/>
  </r>
  <r>
    <x v="65"/>
    <x v="9"/>
    <x v="0"/>
    <m/>
    <m/>
    <s v="e. Control de presupuesto"/>
    <x v="1"/>
    <n v="4"/>
    <s v="SIN FECHA COMO TAL, SE ASIGNA LA INTERMEDIA DEL SEGUNDO SEMESTRE"/>
  </r>
  <r>
    <x v="65"/>
    <x v="9"/>
    <x v="0"/>
    <m/>
    <m/>
    <s v="a. Apoyo y presencia en el proyecto"/>
    <x v="2"/>
    <n v="5"/>
    <s v="SIN FECHA COMO TAL, SE ASIGNA LA INTERMEDIA DEL SEGUNDO SEMESTRE"/>
  </r>
  <r>
    <x v="65"/>
    <x v="9"/>
    <x v="0"/>
    <m/>
    <m/>
    <s v="b. Conocimiento del proyecto"/>
    <x v="2"/>
    <n v="5"/>
    <s v="SIN FECHA COMO TAL, SE ASIGNA LA INTERMEDIA DEL SEGUNDO SEMESTRE"/>
  </r>
  <r>
    <x v="65"/>
    <x v="9"/>
    <x v="0"/>
    <m/>
    <m/>
    <s v="c. Planteamiento de soluciones y manejo de conflictos"/>
    <x v="2"/>
    <n v="5"/>
    <s v="SIN FECHA COMO TAL, SE ASIGNA LA INTERMEDIA DEL SEGUNDO SEMESTRE"/>
  </r>
  <r>
    <x v="65"/>
    <x v="9"/>
    <x v="0"/>
    <m/>
    <m/>
    <s v="d. Cumplimiento de compromisos"/>
    <x v="2"/>
    <n v="5"/>
    <s v="SIN FECHA COMO TAL, SE ASIGNA LA INTERMEDIA DEL SEGUNDO SEMESTRE"/>
  </r>
  <r>
    <x v="65"/>
    <x v="9"/>
    <x v="0"/>
    <m/>
    <m/>
    <s v="e. Manejo del cliente"/>
    <x v="2"/>
    <n v="5"/>
    <s v="SIN FECHA COMO TAL, SE ASIGNA LA INTERMEDIA DEL SEGUNDO SEMESTRE"/>
  </r>
  <r>
    <x v="65"/>
    <x v="9"/>
    <x v="0"/>
    <m/>
    <m/>
    <s v="a. Idoneidad del personal"/>
    <x v="3"/>
    <n v="5"/>
    <s v="SIN FECHA COMO TAL, SE ASIGNA LA INTERMEDIA DEL SEGUNDO SEMESTRE"/>
  </r>
  <r>
    <x v="65"/>
    <x v="9"/>
    <x v="0"/>
    <m/>
    <m/>
    <s v="b. Oportuna atención al cliente"/>
    <x v="3"/>
    <n v="5"/>
    <s v="SIN FECHA COMO TAL, SE ASIGNA LA INTERMEDIA DEL SEGUNDO SEMESTRE"/>
  </r>
  <r>
    <x v="65"/>
    <x v="9"/>
    <x v="0"/>
    <m/>
    <m/>
    <s v="c. Compromiso con el proyecto"/>
    <x v="3"/>
    <n v="5"/>
    <s v="SIN FECHA COMO TAL, SE ASIGNA LA INTERMEDIA DEL SEGUNDO SEMESTRE"/>
  </r>
  <r>
    <x v="65"/>
    <x v="9"/>
    <x v="0"/>
    <m/>
    <m/>
    <s v="d. Cumplimiento de compromisos"/>
    <x v="3"/>
    <n v="5"/>
    <s v="SIN FECHA COMO TAL, SE ASIGNA LA INTERMEDIA DEL SEGUNDO SEMESTRE"/>
  </r>
  <r>
    <x v="65"/>
    <x v="9"/>
    <x v="0"/>
    <m/>
    <m/>
    <s v="e. Proactividad en desarrollo de funciones"/>
    <x v="3"/>
    <n v="5"/>
    <s v="SIN FECHA COMO TAL, SE ASIGNA LA INTERMEDIA DEL SEGUNDO SEMESTRE"/>
  </r>
  <r>
    <x v="65"/>
    <x v="9"/>
    <x v="0"/>
    <m/>
    <m/>
    <s v="a. Calidad del Contenido"/>
    <x v="4"/>
    <n v="5"/>
    <s v="SIN FECHA COMO TAL, SE ASIGNA LA INTERMEDIA DEL SEGUNDO SEMESTRE"/>
  </r>
  <r>
    <x v="65"/>
    <x v="9"/>
    <x v="0"/>
    <m/>
    <m/>
    <s v="b. Claridad del Contenido"/>
    <x v="4"/>
    <n v="5"/>
    <s v="SIN FECHA COMO TAL, SE ASIGNA LA INTERMEDIA DEL SEGUNDO SEMESTRE"/>
  </r>
  <r>
    <x v="65"/>
    <x v="9"/>
    <x v="0"/>
    <m/>
    <m/>
    <s v="c. Oportunidad en la entrega"/>
    <x v="4"/>
    <n v="5"/>
    <s v="SIN FECHA COMO TAL, SE ASIGNA LA INTERMEDIA DEL SEGUNDO SEMESTRE"/>
  </r>
  <r>
    <x v="65"/>
    <x v="9"/>
    <x v="0"/>
    <m/>
    <m/>
    <s v="d. Precisión de la información"/>
    <x v="4"/>
    <n v="4"/>
    <s v="SIN FECHA COMO TAL, SE ASIGNA LA INTERMEDIA DEL SEGUNDO SEMESTRE"/>
  </r>
  <r>
    <x v="65"/>
    <x v="9"/>
    <x v="0"/>
    <m/>
    <m/>
    <s v="e. Diagramación"/>
    <x v="4"/>
    <n v="5"/>
    <s v="SIN FECHA COMO TAL, SE ASIGNA LA INTERMEDIA DEL SEGUNDO SEMESTRE"/>
  </r>
  <r>
    <x v="65"/>
    <x v="9"/>
    <x v="0"/>
    <m/>
    <m/>
    <s v="a. Cumplimiento"/>
    <x v="5"/>
    <n v="5"/>
    <s v="SIN FECHA COMO TAL, SE ASIGNA LA INTERMEDIA DEL SEGUNDO SEMESTRE"/>
  </r>
  <r>
    <x v="65"/>
    <x v="9"/>
    <x v="0"/>
    <m/>
    <m/>
    <s v="b. Satisface expectativas"/>
    <x v="5"/>
    <n v="5"/>
    <s v="SIN FECHA COMO TAL, SE ASIGNA LA INTERMEDIA DEL SEGUNDO SEMESTRE"/>
  </r>
  <r>
    <x v="65"/>
    <x v="9"/>
    <x v="0"/>
    <m/>
    <m/>
    <s v="c. Calidad de la Información suministrada"/>
    <x v="5"/>
    <n v="5"/>
    <s v="SIN FECHA COMO TAL, SE ASIGNA LA INTERMEDIA DEL SEGUNDO SEMESTRE"/>
  </r>
  <r>
    <x v="65"/>
    <x v="9"/>
    <x v="0"/>
    <m/>
    <m/>
    <s v="d. Disposición del personal de PAYC a las solicitudes del cliente"/>
    <x v="5"/>
    <n v="5"/>
    <s v="SIN FECHA COMO TAL, SE ASIGNA LA INTERMEDIA DEL SEGUNDO SEMESTRE"/>
  </r>
  <r>
    <x v="65"/>
    <x v="9"/>
    <x v="0"/>
    <m/>
    <m/>
    <s v="e. Coherencia entre lo solicitado y lo entregado"/>
    <x v="5"/>
    <n v="5"/>
    <s v="SIN FECHA COMO TAL, SE ASIGNA LA INTERMEDIA DEL SEGUNDO SEMESTRE"/>
  </r>
  <r>
    <x v="65"/>
    <x v="9"/>
    <x v="0"/>
    <m/>
    <m/>
    <s v="Grado de Satisfacción con el Servicio Prestado"/>
    <x v="6"/>
    <n v="5"/>
    <s v="SIN FECHA COMO TAL, SE ASIGNA LA INTERMEDIA DEL SEGUNDO SEMESTRE"/>
  </r>
  <r>
    <x v="65"/>
    <x v="9"/>
    <x v="0"/>
    <m/>
    <m/>
    <s v="Posibilidad de Volver a Contratar con PAYC"/>
    <x v="7"/>
    <n v="5"/>
    <s v="SIN FECHA COMO TAL, SE ASIGNA LA INTERMEDIA DEL SEGUNDO SEMESTRE"/>
  </r>
  <r>
    <x v="65"/>
    <x v="9"/>
    <x v="0"/>
    <m/>
    <m/>
    <s v="Principales fortalezas en el servicio que presta PAYC"/>
    <x v="8"/>
    <s v="----"/>
    <s v="SIN FECHA COMO TAL, SE ASIGNA LA INTERMEDIA DEL SEGUNDO SEMESTRE"/>
  </r>
  <r>
    <x v="65"/>
    <x v="9"/>
    <x v="0"/>
    <m/>
    <m/>
    <s v="Principales debilidades en el servicio que presta PAYC"/>
    <x v="9"/>
    <s v="----"/>
    <s v="SIN FECHA COMO TAL, SE ASIGNA LA INTERMEDIA DEL SEGUNDO SEMESTRE"/>
  </r>
  <r>
    <x v="66"/>
    <x v="9"/>
    <x v="0"/>
    <m/>
    <m/>
    <s v="a. Conocimiento específico de temas aplicables al proyecto"/>
    <x v="0"/>
    <n v="4"/>
    <s v="SIN FECHA COMO TAL, SE ASIGNA LA INTERMEDIA DEL SEGUNDO SEMESTRE"/>
  </r>
  <r>
    <x v="66"/>
    <x v="9"/>
    <x v="0"/>
    <m/>
    <m/>
    <s v="b. Idoneidad y Calidad del soporte"/>
    <x v="0"/>
    <n v="4"/>
    <s v="SIN FECHA COMO TAL, SE ASIGNA LA INTERMEDIA DEL SEGUNDO SEMESTRE"/>
  </r>
  <r>
    <x v="66"/>
    <x v="9"/>
    <x v="0"/>
    <m/>
    <m/>
    <s v="c. Cumplimiento de especificaciones técnicas de construcción"/>
    <x v="0"/>
    <n v="4"/>
    <s v="SIN FECHA COMO TAL, SE ASIGNA LA INTERMEDIA DEL SEGUNDO SEMESTRE"/>
  </r>
  <r>
    <x v="66"/>
    <x v="9"/>
    <x v="0"/>
    <m/>
    <m/>
    <s v="d. Confiabilidad de los conceptos aplicados"/>
    <x v="0"/>
    <n v="4"/>
    <s v="SIN FECHA COMO TAL, SE ASIGNA LA INTERMEDIA DEL SEGUNDO SEMESTRE"/>
  </r>
  <r>
    <x v="66"/>
    <x v="9"/>
    <x v="0"/>
    <m/>
    <m/>
    <s v="e. Oportunidad en entrega de información o requerimientos"/>
    <x v="0"/>
    <n v="4"/>
    <s v="SIN FECHA COMO TAL, SE ASIGNA LA INTERMEDIA DEL SEGUNDO SEMESTRE"/>
  </r>
  <r>
    <x v="66"/>
    <x v="9"/>
    <x v="0"/>
    <m/>
    <m/>
    <s v="a. Oportunidad de la gestión en obra"/>
    <x v="1"/>
    <n v="4"/>
    <s v="SIN FECHA COMO TAL, SE ASIGNA LA INTERMEDIA DEL SEGUNDO SEMESTRE"/>
  </r>
  <r>
    <x v="66"/>
    <x v="9"/>
    <x v="0"/>
    <m/>
    <m/>
    <s v="b. Manejo administrativo del proyecto"/>
    <x v="1"/>
    <n v="4"/>
    <s v="SIN FECHA COMO TAL, SE ASIGNA LA INTERMEDIA DEL SEGUNDO SEMESTRE"/>
  </r>
  <r>
    <x v="66"/>
    <x v="9"/>
    <x v="0"/>
    <m/>
    <m/>
    <s v="c. Información clara y veraz sobre la administración de proyecto"/>
    <x v="1"/>
    <n v="4"/>
    <s v="SIN FECHA COMO TAL, SE ASIGNA LA INTERMEDIA DEL SEGUNDO SEMESTRE"/>
  </r>
  <r>
    <x v="66"/>
    <x v="9"/>
    <x v="0"/>
    <m/>
    <m/>
    <s v="d. Cumplimientos con expectativas del cliente"/>
    <x v="1"/>
    <n v="4"/>
    <s v="SIN FECHA COMO TAL, SE ASIGNA LA INTERMEDIA DEL SEGUNDO SEMESTRE"/>
  </r>
  <r>
    <x v="66"/>
    <x v="9"/>
    <x v="0"/>
    <m/>
    <m/>
    <s v="e. Control de presupuesto"/>
    <x v="1"/>
    <n v="4"/>
    <s v="SIN FECHA COMO TAL, SE ASIGNA LA INTERMEDIA DEL SEGUNDO SEMESTRE"/>
  </r>
  <r>
    <x v="66"/>
    <x v="9"/>
    <x v="0"/>
    <m/>
    <m/>
    <s v="a. Apoyo y presencia en el proyecto"/>
    <x v="2"/>
    <n v="4"/>
    <s v="SIN FECHA COMO TAL, SE ASIGNA LA INTERMEDIA DEL SEGUNDO SEMESTRE"/>
  </r>
  <r>
    <x v="66"/>
    <x v="9"/>
    <x v="0"/>
    <m/>
    <m/>
    <s v="b. Conocimiento del proyecto"/>
    <x v="2"/>
    <n v="4"/>
    <s v="SIN FECHA COMO TAL, SE ASIGNA LA INTERMEDIA DEL SEGUNDO SEMESTRE"/>
  </r>
  <r>
    <x v="66"/>
    <x v="9"/>
    <x v="0"/>
    <m/>
    <m/>
    <s v="c. Planteamiento de soluciones y manejo de conflictos"/>
    <x v="2"/>
    <n v="4"/>
    <s v="SIN FECHA COMO TAL, SE ASIGNA LA INTERMEDIA DEL SEGUNDO SEMESTRE"/>
  </r>
  <r>
    <x v="66"/>
    <x v="9"/>
    <x v="0"/>
    <m/>
    <m/>
    <s v="d. Cumplimiento de compromisos"/>
    <x v="2"/>
    <n v="4"/>
    <s v="SIN FECHA COMO TAL, SE ASIGNA LA INTERMEDIA DEL SEGUNDO SEMESTRE"/>
  </r>
  <r>
    <x v="66"/>
    <x v="9"/>
    <x v="0"/>
    <m/>
    <m/>
    <s v="e. Manejo del cliente"/>
    <x v="2"/>
    <n v="4"/>
    <s v="SIN FECHA COMO TAL, SE ASIGNA LA INTERMEDIA DEL SEGUNDO SEMESTRE"/>
  </r>
  <r>
    <x v="66"/>
    <x v="9"/>
    <x v="0"/>
    <m/>
    <m/>
    <s v="a. Idoneidad del personal"/>
    <x v="3"/>
    <n v="4"/>
    <s v="SIN FECHA COMO TAL, SE ASIGNA LA INTERMEDIA DEL SEGUNDO SEMESTRE"/>
  </r>
  <r>
    <x v="66"/>
    <x v="9"/>
    <x v="0"/>
    <m/>
    <m/>
    <s v="b. Oportuna atención al cliente"/>
    <x v="3"/>
    <n v="4"/>
    <s v="SIN FECHA COMO TAL, SE ASIGNA LA INTERMEDIA DEL SEGUNDO SEMESTRE"/>
  </r>
  <r>
    <x v="66"/>
    <x v="9"/>
    <x v="0"/>
    <m/>
    <m/>
    <s v="c. Compromiso con el proyecto"/>
    <x v="3"/>
    <n v="4"/>
    <s v="SIN FECHA COMO TAL, SE ASIGNA LA INTERMEDIA DEL SEGUNDO SEMESTRE"/>
  </r>
  <r>
    <x v="66"/>
    <x v="9"/>
    <x v="0"/>
    <m/>
    <m/>
    <s v="d. Cumplimiento de compromisos"/>
    <x v="3"/>
    <n v="4"/>
    <s v="SIN FECHA COMO TAL, SE ASIGNA LA INTERMEDIA DEL SEGUNDO SEMESTRE"/>
  </r>
  <r>
    <x v="66"/>
    <x v="9"/>
    <x v="0"/>
    <m/>
    <m/>
    <s v="e. Proactividad en desarrollo de funciones"/>
    <x v="3"/>
    <n v="4"/>
    <s v="SIN FECHA COMO TAL, SE ASIGNA LA INTERMEDIA DEL SEGUNDO SEMESTRE"/>
  </r>
  <r>
    <x v="66"/>
    <x v="9"/>
    <x v="0"/>
    <m/>
    <m/>
    <s v="a. Calidad del Contenido"/>
    <x v="4"/>
    <n v="4"/>
    <s v="SIN FECHA COMO TAL, SE ASIGNA LA INTERMEDIA DEL SEGUNDO SEMESTRE"/>
  </r>
  <r>
    <x v="66"/>
    <x v="9"/>
    <x v="0"/>
    <m/>
    <m/>
    <s v="b. Claridad del Contenido"/>
    <x v="4"/>
    <n v="4"/>
    <s v="SIN FECHA COMO TAL, SE ASIGNA LA INTERMEDIA DEL SEGUNDO SEMESTRE"/>
  </r>
  <r>
    <x v="66"/>
    <x v="9"/>
    <x v="0"/>
    <m/>
    <m/>
    <s v="c. Oportunidad en la entrega"/>
    <x v="4"/>
    <n v="4"/>
    <s v="SIN FECHA COMO TAL, SE ASIGNA LA INTERMEDIA DEL SEGUNDO SEMESTRE"/>
  </r>
  <r>
    <x v="66"/>
    <x v="9"/>
    <x v="0"/>
    <m/>
    <m/>
    <s v="d. Precisión de la información"/>
    <x v="4"/>
    <n v="4"/>
    <s v="SIN FECHA COMO TAL, SE ASIGNA LA INTERMEDIA DEL SEGUNDO SEMESTRE"/>
  </r>
  <r>
    <x v="66"/>
    <x v="9"/>
    <x v="0"/>
    <m/>
    <m/>
    <s v="e. Diagramación"/>
    <x v="4"/>
    <n v="4"/>
    <s v="SIN FECHA COMO TAL, SE ASIGNA LA INTERMEDIA DEL SEGUNDO SEMESTRE"/>
  </r>
  <r>
    <x v="66"/>
    <x v="9"/>
    <x v="0"/>
    <m/>
    <m/>
    <s v="a. Cumplimiento"/>
    <x v="5"/>
    <n v="4"/>
    <s v="SIN FECHA COMO TAL, SE ASIGNA LA INTERMEDIA DEL SEGUNDO SEMESTRE"/>
  </r>
  <r>
    <x v="66"/>
    <x v="9"/>
    <x v="0"/>
    <m/>
    <m/>
    <s v="b. Satisface expectativas"/>
    <x v="5"/>
    <n v="4"/>
    <s v="SIN FECHA COMO TAL, SE ASIGNA LA INTERMEDIA DEL SEGUNDO SEMESTRE"/>
  </r>
  <r>
    <x v="66"/>
    <x v="9"/>
    <x v="0"/>
    <m/>
    <m/>
    <s v="c. Calidad de la Información suministrada"/>
    <x v="5"/>
    <n v="4"/>
    <s v="SIN FECHA COMO TAL, SE ASIGNA LA INTERMEDIA DEL SEGUNDO SEMESTRE"/>
  </r>
  <r>
    <x v="66"/>
    <x v="9"/>
    <x v="0"/>
    <m/>
    <m/>
    <s v="d. Disposición del personal de PAYC a las solicitudes del cliente"/>
    <x v="5"/>
    <n v="4"/>
    <s v="SIN FECHA COMO TAL, SE ASIGNA LA INTERMEDIA DEL SEGUNDO SEMESTRE"/>
  </r>
  <r>
    <x v="66"/>
    <x v="9"/>
    <x v="0"/>
    <m/>
    <m/>
    <s v="e. Coherencia entre lo solicitado y lo entregado"/>
    <x v="5"/>
    <n v="4"/>
    <s v="SIN FECHA COMO TAL, SE ASIGNA LA INTERMEDIA DEL SEGUNDO SEMESTRE"/>
  </r>
  <r>
    <x v="66"/>
    <x v="9"/>
    <x v="0"/>
    <m/>
    <m/>
    <s v="Grado de Satisfacción con el Servicio Prestado"/>
    <x v="6"/>
    <n v="4"/>
    <s v="SIN FECHA COMO TAL, SE ASIGNA LA INTERMEDIA DEL SEGUNDO SEMESTRE"/>
  </r>
  <r>
    <x v="66"/>
    <x v="9"/>
    <x v="0"/>
    <m/>
    <m/>
    <s v="Posibilidad de Volver a Contratar con PAYC"/>
    <x v="7"/>
    <n v="4"/>
    <s v="SIN FECHA COMO TAL, SE ASIGNA LA INTERMEDIA DEL SEGUNDO SEMESTRE"/>
  </r>
  <r>
    <x v="66"/>
    <x v="9"/>
    <x v="0"/>
    <m/>
    <m/>
    <s v="Principales fortalezas en el servicio que presta PAYC"/>
    <x v="8"/>
    <s v="----"/>
    <s v="SIN FECHA COMO TAL, SE ASIGNA LA INTERMEDIA DEL SEGUNDO SEMESTRE"/>
  </r>
  <r>
    <x v="66"/>
    <x v="9"/>
    <x v="0"/>
    <m/>
    <m/>
    <s v="Principales debilidades en el servicio que presta PAYC"/>
    <x v="9"/>
    <s v="----"/>
    <s v="SIN FECHA COMO TAL, SE ASIGNA LA INTERMEDIA DEL SEGUNDO SEMESTRE"/>
  </r>
  <r>
    <x v="67"/>
    <x v="9"/>
    <x v="0"/>
    <m/>
    <m/>
    <s v="a. Conocimiento específico de temas aplicables al proyecto"/>
    <x v="0"/>
    <n v="4"/>
    <s v="SIN FECHA COMO TAL, SE ASIGNA LA INTERMEDIA DEL SEGUNDO SEMESTRE"/>
  </r>
  <r>
    <x v="67"/>
    <x v="9"/>
    <x v="0"/>
    <m/>
    <m/>
    <s v="b. Idoneidad y Calidad del soporte"/>
    <x v="0"/>
    <n v="4"/>
    <s v="SIN FECHA COMO TAL, SE ASIGNA LA INTERMEDIA DEL SEGUNDO SEMESTRE"/>
  </r>
  <r>
    <x v="67"/>
    <x v="9"/>
    <x v="0"/>
    <m/>
    <m/>
    <s v="c. Cumplimiento de especificaciones técnicas de construcción"/>
    <x v="0"/>
    <n v="4"/>
    <s v="SIN FECHA COMO TAL, SE ASIGNA LA INTERMEDIA DEL SEGUNDO SEMESTRE"/>
  </r>
  <r>
    <x v="67"/>
    <x v="9"/>
    <x v="0"/>
    <m/>
    <m/>
    <s v="d. Confiabilidad de los conceptos aplicados"/>
    <x v="0"/>
    <n v="4"/>
    <s v="SIN FECHA COMO TAL, SE ASIGNA LA INTERMEDIA DEL SEGUNDO SEMESTRE"/>
  </r>
  <r>
    <x v="67"/>
    <x v="9"/>
    <x v="0"/>
    <m/>
    <m/>
    <s v="e. Oportunidad en entrega de información o requerimientos"/>
    <x v="0"/>
    <n v="4"/>
    <s v="SIN FECHA COMO TAL, SE ASIGNA LA INTERMEDIA DEL SEGUNDO SEMESTRE"/>
  </r>
  <r>
    <x v="67"/>
    <x v="9"/>
    <x v="0"/>
    <m/>
    <m/>
    <s v="a. Oportunidad de la gestión en obra"/>
    <x v="1"/>
    <n v="4"/>
    <s v="SIN FECHA COMO TAL, SE ASIGNA LA INTERMEDIA DEL SEGUNDO SEMESTRE"/>
  </r>
  <r>
    <x v="67"/>
    <x v="9"/>
    <x v="0"/>
    <m/>
    <m/>
    <s v="b. Manejo administrativo del proyecto"/>
    <x v="1"/>
    <n v="4"/>
    <s v="SIN FECHA COMO TAL, SE ASIGNA LA INTERMEDIA DEL SEGUNDO SEMESTRE"/>
  </r>
  <r>
    <x v="67"/>
    <x v="9"/>
    <x v="0"/>
    <m/>
    <m/>
    <s v="c. Información clara y veraz sobre la administración de proyecto"/>
    <x v="1"/>
    <n v="4"/>
    <s v="SIN FECHA COMO TAL, SE ASIGNA LA INTERMEDIA DEL SEGUNDO SEMESTRE"/>
  </r>
  <r>
    <x v="67"/>
    <x v="9"/>
    <x v="0"/>
    <m/>
    <m/>
    <s v="d. Cumplimientos con expectativas del cliente"/>
    <x v="1"/>
    <n v="4"/>
    <s v="SIN FECHA COMO TAL, SE ASIGNA LA INTERMEDIA DEL SEGUNDO SEMESTRE"/>
  </r>
  <r>
    <x v="67"/>
    <x v="9"/>
    <x v="0"/>
    <m/>
    <m/>
    <s v="e. Control de presupuesto"/>
    <x v="1"/>
    <n v="4"/>
    <s v="SIN FECHA COMO TAL, SE ASIGNA LA INTERMEDIA DEL SEGUNDO SEMESTRE"/>
  </r>
  <r>
    <x v="67"/>
    <x v="9"/>
    <x v="0"/>
    <m/>
    <m/>
    <s v="a. Apoyo y presencia en el proyecto"/>
    <x v="2"/>
    <n v="4"/>
    <s v="SIN FECHA COMO TAL, SE ASIGNA LA INTERMEDIA DEL SEGUNDO SEMESTRE"/>
  </r>
  <r>
    <x v="67"/>
    <x v="9"/>
    <x v="0"/>
    <m/>
    <m/>
    <s v="b. Conocimiento del proyecto"/>
    <x v="2"/>
    <n v="4"/>
    <s v="SIN FECHA COMO TAL, SE ASIGNA LA INTERMEDIA DEL SEGUNDO SEMESTRE"/>
  </r>
  <r>
    <x v="67"/>
    <x v="9"/>
    <x v="0"/>
    <m/>
    <m/>
    <s v="c. Planteamiento de soluciones y manejo de conflictos"/>
    <x v="2"/>
    <n v="4"/>
    <s v="SIN FECHA COMO TAL, SE ASIGNA LA INTERMEDIA DEL SEGUNDO SEMESTRE"/>
  </r>
  <r>
    <x v="67"/>
    <x v="9"/>
    <x v="0"/>
    <m/>
    <m/>
    <s v="d. Cumplimiento de compromisos"/>
    <x v="2"/>
    <n v="4"/>
    <s v="SIN FECHA COMO TAL, SE ASIGNA LA INTERMEDIA DEL SEGUNDO SEMESTRE"/>
  </r>
  <r>
    <x v="67"/>
    <x v="9"/>
    <x v="0"/>
    <m/>
    <m/>
    <s v="e. Manejo del cliente"/>
    <x v="2"/>
    <n v="4"/>
    <s v="SIN FECHA COMO TAL, SE ASIGNA LA INTERMEDIA DEL SEGUNDO SEMESTRE"/>
  </r>
  <r>
    <x v="67"/>
    <x v="9"/>
    <x v="0"/>
    <m/>
    <m/>
    <s v="a. Idoneidad del personal"/>
    <x v="3"/>
    <n v="4"/>
    <s v="SIN FECHA COMO TAL, SE ASIGNA LA INTERMEDIA DEL SEGUNDO SEMESTRE"/>
  </r>
  <r>
    <x v="67"/>
    <x v="9"/>
    <x v="0"/>
    <m/>
    <m/>
    <s v="b. Oportuna atención al cliente"/>
    <x v="3"/>
    <n v="4"/>
    <s v="SIN FECHA COMO TAL, SE ASIGNA LA INTERMEDIA DEL SEGUNDO SEMESTRE"/>
  </r>
  <r>
    <x v="67"/>
    <x v="9"/>
    <x v="0"/>
    <m/>
    <m/>
    <s v="c. Compromiso con el proyecto"/>
    <x v="3"/>
    <n v="4"/>
    <s v="SIN FECHA COMO TAL, SE ASIGNA LA INTERMEDIA DEL SEGUNDO SEMESTRE"/>
  </r>
  <r>
    <x v="67"/>
    <x v="9"/>
    <x v="0"/>
    <m/>
    <m/>
    <s v="d. Cumplimiento de compromisos"/>
    <x v="3"/>
    <n v="4"/>
    <s v="SIN FECHA COMO TAL, SE ASIGNA LA INTERMEDIA DEL SEGUNDO SEMESTRE"/>
  </r>
  <r>
    <x v="67"/>
    <x v="9"/>
    <x v="0"/>
    <m/>
    <m/>
    <s v="e. Proactividad en desarrollo de funciones"/>
    <x v="3"/>
    <n v="4"/>
    <s v="SIN FECHA COMO TAL, SE ASIGNA LA INTERMEDIA DEL SEGUNDO SEMESTRE"/>
  </r>
  <r>
    <x v="67"/>
    <x v="9"/>
    <x v="0"/>
    <m/>
    <m/>
    <s v="a. Calidad del Contenido"/>
    <x v="4"/>
    <n v="4"/>
    <s v="SIN FECHA COMO TAL, SE ASIGNA LA INTERMEDIA DEL SEGUNDO SEMESTRE"/>
  </r>
  <r>
    <x v="67"/>
    <x v="9"/>
    <x v="0"/>
    <m/>
    <m/>
    <s v="b. Claridad del Contenido"/>
    <x v="4"/>
    <n v="4"/>
    <s v="SIN FECHA COMO TAL, SE ASIGNA LA INTERMEDIA DEL SEGUNDO SEMESTRE"/>
  </r>
  <r>
    <x v="67"/>
    <x v="9"/>
    <x v="0"/>
    <m/>
    <m/>
    <s v="c. Oportunidad en la entrega"/>
    <x v="4"/>
    <n v="4"/>
    <s v="SIN FECHA COMO TAL, SE ASIGNA LA INTERMEDIA DEL SEGUNDO SEMESTRE"/>
  </r>
  <r>
    <x v="67"/>
    <x v="9"/>
    <x v="0"/>
    <m/>
    <m/>
    <s v="d. Precisión de la información"/>
    <x v="4"/>
    <n v="4"/>
    <s v="SIN FECHA COMO TAL, SE ASIGNA LA INTERMEDIA DEL SEGUNDO SEMESTRE"/>
  </r>
  <r>
    <x v="67"/>
    <x v="9"/>
    <x v="0"/>
    <m/>
    <m/>
    <s v="e. Diagramación"/>
    <x v="4"/>
    <n v="4"/>
    <s v="SIN FECHA COMO TAL, SE ASIGNA LA INTERMEDIA DEL SEGUNDO SEMESTRE"/>
  </r>
  <r>
    <x v="67"/>
    <x v="9"/>
    <x v="0"/>
    <m/>
    <m/>
    <s v="a. Cumplimiento"/>
    <x v="5"/>
    <n v="4"/>
    <s v="SIN FECHA COMO TAL, SE ASIGNA LA INTERMEDIA DEL SEGUNDO SEMESTRE"/>
  </r>
  <r>
    <x v="67"/>
    <x v="9"/>
    <x v="0"/>
    <m/>
    <m/>
    <s v="b. Satisface expectativas"/>
    <x v="5"/>
    <n v="4"/>
    <s v="SIN FECHA COMO TAL, SE ASIGNA LA INTERMEDIA DEL SEGUNDO SEMESTRE"/>
  </r>
  <r>
    <x v="67"/>
    <x v="9"/>
    <x v="0"/>
    <m/>
    <m/>
    <s v="c. Calidad de la Información suministrada"/>
    <x v="5"/>
    <n v="4"/>
    <s v="SIN FECHA COMO TAL, SE ASIGNA LA INTERMEDIA DEL SEGUNDO SEMESTRE"/>
  </r>
  <r>
    <x v="67"/>
    <x v="9"/>
    <x v="0"/>
    <m/>
    <m/>
    <s v="d. Disposición del personal de PAYC a las solicitudes del cliente"/>
    <x v="5"/>
    <n v="4"/>
    <s v="SIN FECHA COMO TAL, SE ASIGNA LA INTERMEDIA DEL SEGUNDO SEMESTRE"/>
  </r>
  <r>
    <x v="67"/>
    <x v="9"/>
    <x v="0"/>
    <m/>
    <m/>
    <s v="e. Coherencia entre lo solicitado y lo entregado"/>
    <x v="5"/>
    <n v="4"/>
    <s v="SIN FECHA COMO TAL, SE ASIGNA LA INTERMEDIA DEL SEGUNDO SEMESTRE"/>
  </r>
  <r>
    <x v="67"/>
    <x v="9"/>
    <x v="0"/>
    <m/>
    <m/>
    <s v="Grado de Satisfacción con el Servicio Prestado"/>
    <x v="6"/>
    <n v="4"/>
    <s v="SIN FECHA COMO TAL, SE ASIGNA LA INTERMEDIA DEL SEGUNDO SEMESTRE"/>
  </r>
  <r>
    <x v="67"/>
    <x v="9"/>
    <x v="0"/>
    <m/>
    <m/>
    <s v="Posibilidad de Volver a Contratar con PAYC"/>
    <x v="7"/>
    <n v="4"/>
    <s v="SIN FECHA COMO TAL, SE ASIGNA LA INTERMEDIA DEL SEGUNDO SEMESTRE"/>
  </r>
  <r>
    <x v="67"/>
    <x v="9"/>
    <x v="0"/>
    <m/>
    <m/>
    <s v="Principales fortalezas en el servicio que presta PAYC"/>
    <x v="8"/>
    <s v="----"/>
    <s v="SIN FECHA COMO TAL, SE ASIGNA LA INTERMEDIA DEL SEGUNDO SEMESTRE"/>
  </r>
  <r>
    <x v="67"/>
    <x v="9"/>
    <x v="0"/>
    <m/>
    <m/>
    <s v="Principales debilidades en el servicio que presta PAYC"/>
    <x v="9"/>
    <s v="----"/>
    <s v="SIN FECHA COMO TAL, SE ASIGNA LA INTERMEDIA DEL SEGUNDO SEMESTRE"/>
  </r>
  <r>
    <x v="68"/>
    <x v="9"/>
    <x v="0"/>
    <m/>
    <m/>
    <s v="a. Conocimiento específico de temas aplicables al proyecto"/>
    <x v="0"/>
    <n v="4"/>
    <s v="SIN FECHA COMO TAL, SE ASIGNA LA INTERMEDIA DEL SEGUNDO SEMESTRE"/>
  </r>
  <r>
    <x v="68"/>
    <x v="9"/>
    <x v="0"/>
    <m/>
    <m/>
    <s v="b. Idoneidad y Calidad del soporte"/>
    <x v="0"/>
    <n v="4"/>
    <s v="SIN FECHA COMO TAL, SE ASIGNA LA INTERMEDIA DEL SEGUNDO SEMESTRE"/>
  </r>
  <r>
    <x v="68"/>
    <x v="9"/>
    <x v="0"/>
    <m/>
    <m/>
    <s v="c. Cumplimiento de especificaciones técnicas de construcción"/>
    <x v="0"/>
    <n v="4"/>
    <s v="SIN FECHA COMO TAL, SE ASIGNA LA INTERMEDIA DEL SEGUNDO SEMESTRE"/>
  </r>
  <r>
    <x v="68"/>
    <x v="9"/>
    <x v="0"/>
    <m/>
    <m/>
    <s v="d. Confiabilidad de los conceptos aplicados"/>
    <x v="0"/>
    <n v="4"/>
    <s v="SIN FECHA COMO TAL, SE ASIGNA LA INTERMEDIA DEL SEGUNDO SEMESTRE"/>
  </r>
  <r>
    <x v="68"/>
    <x v="9"/>
    <x v="0"/>
    <m/>
    <m/>
    <s v="e. Oportunidad en entrega de información o requerimientos"/>
    <x v="0"/>
    <n v="4"/>
    <s v="SIN FECHA COMO TAL, SE ASIGNA LA INTERMEDIA DEL SEGUNDO SEMESTRE"/>
  </r>
  <r>
    <x v="68"/>
    <x v="9"/>
    <x v="0"/>
    <m/>
    <m/>
    <s v="a. Oportunidad de la gestión en obra"/>
    <x v="1"/>
    <n v="4"/>
    <s v="SIN FECHA COMO TAL, SE ASIGNA LA INTERMEDIA DEL SEGUNDO SEMESTRE"/>
  </r>
  <r>
    <x v="68"/>
    <x v="9"/>
    <x v="0"/>
    <m/>
    <m/>
    <s v="b. Manejo administrativo del proyecto"/>
    <x v="1"/>
    <n v="4"/>
    <s v="SIN FECHA COMO TAL, SE ASIGNA LA INTERMEDIA DEL SEGUNDO SEMESTRE"/>
  </r>
  <r>
    <x v="68"/>
    <x v="9"/>
    <x v="0"/>
    <m/>
    <m/>
    <s v="c. Información clara y veraz sobre la administración de proyecto"/>
    <x v="1"/>
    <n v="4"/>
    <s v="SIN FECHA COMO TAL, SE ASIGNA LA INTERMEDIA DEL SEGUNDO SEMESTRE"/>
  </r>
  <r>
    <x v="68"/>
    <x v="9"/>
    <x v="0"/>
    <m/>
    <m/>
    <s v="d. Cumplimientos con expectativas del cliente"/>
    <x v="1"/>
    <n v="4"/>
    <s v="SIN FECHA COMO TAL, SE ASIGNA LA INTERMEDIA DEL SEGUNDO SEMESTRE"/>
  </r>
  <r>
    <x v="68"/>
    <x v="9"/>
    <x v="0"/>
    <m/>
    <m/>
    <s v="e. Control de presupuesto"/>
    <x v="1"/>
    <n v="4"/>
    <s v="SIN FECHA COMO TAL, SE ASIGNA LA INTERMEDIA DEL SEGUNDO SEMESTRE"/>
  </r>
  <r>
    <x v="68"/>
    <x v="9"/>
    <x v="0"/>
    <m/>
    <m/>
    <s v="a. Apoyo y presencia en el proyecto"/>
    <x v="2"/>
    <n v="4"/>
    <s v="SIN FECHA COMO TAL, SE ASIGNA LA INTERMEDIA DEL SEGUNDO SEMESTRE"/>
  </r>
  <r>
    <x v="68"/>
    <x v="9"/>
    <x v="0"/>
    <m/>
    <m/>
    <s v="b. Conocimiento del proyecto"/>
    <x v="2"/>
    <n v="4"/>
    <s v="SIN FECHA COMO TAL, SE ASIGNA LA INTERMEDIA DEL SEGUNDO SEMESTRE"/>
  </r>
  <r>
    <x v="68"/>
    <x v="9"/>
    <x v="0"/>
    <m/>
    <m/>
    <s v="c. Planteamiento de soluciones y manejo de conflictos"/>
    <x v="2"/>
    <n v="4"/>
    <s v="SIN FECHA COMO TAL, SE ASIGNA LA INTERMEDIA DEL SEGUNDO SEMESTRE"/>
  </r>
  <r>
    <x v="68"/>
    <x v="9"/>
    <x v="0"/>
    <m/>
    <m/>
    <s v="d. Cumplimiento de compromisos"/>
    <x v="2"/>
    <n v="4"/>
    <s v="SIN FECHA COMO TAL, SE ASIGNA LA INTERMEDIA DEL SEGUNDO SEMESTRE"/>
  </r>
  <r>
    <x v="68"/>
    <x v="9"/>
    <x v="0"/>
    <m/>
    <m/>
    <s v="e. Manejo del cliente"/>
    <x v="2"/>
    <n v="4"/>
    <s v="SIN FECHA COMO TAL, SE ASIGNA LA INTERMEDIA DEL SEGUNDO SEMESTRE"/>
  </r>
  <r>
    <x v="68"/>
    <x v="9"/>
    <x v="0"/>
    <m/>
    <m/>
    <s v="a. Idoneidad del personal"/>
    <x v="3"/>
    <n v="4"/>
    <s v="SIN FECHA COMO TAL, SE ASIGNA LA INTERMEDIA DEL SEGUNDO SEMESTRE"/>
  </r>
  <r>
    <x v="68"/>
    <x v="9"/>
    <x v="0"/>
    <m/>
    <m/>
    <s v="b. Oportuna atención al cliente"/>
    <x v="3"/>
    <n v="4"/>
    <s v="SIN FECHA COMO TAL, SE ASIGNA LA INTERMEDIA DEL SEGUNDO SEMESTRE"/>
  </r>
  <r>
    <x v="68"/>
    <x v="9"/>
    <x v="0"/>
    <m/>
    <m/>
    <s v="c. Compromiso con el proyecto"/>
    <x v="3"/>
    <n v="4"/>
    <s v="SIN FECHA COMO TAL, SE ASIGNA LA INTERMEDIA DEL SEGUNDO SEMESTRE"/>
  </r>
  <r>
    <x v="68"/>
    <x v="9"/>
    <x v="0"/>
    <m/>
    <m/>
    <s v="d. Cumplimiento de compromisos"/>
    <x v="3"/>
    <n v="4"/>
    <s v="SIN FECHA COMO TAL, SE ASIGNA LA INTERMEDIA DEL SEGUNDO SEMESTRE"/>
  </r>
  <r>
    <x v="68"/>
    <x v="9"/>
    <x v="0"/>
    <m/>
    <m/>
    <s v="e. Proactividad en desarrollo de funciones"/>
    <x v="3"/>
    <n v="4"/>
    <s v="SIN FECHA COMO TAL, SE ASIGNA LA INTERMEDIA DEL SEGUNDO SEMESTRE"/>
  </r>
  <r>
    <x v="68"/>
    <x v="9"/>
    <x v="0"/>
    <m/>
    <m/>
    <s v="a. Calidad del Contenido"/>
    <x v="4"/>
    <n v="4"/>
    <s v="SIN FECHA COMO TAL, SE ASIGNA LA INTERMEDIA DEL SEGUNDO SEMESTRE"/>
  </r>
  <r>
    <x v="68"/>
    <x v="9"/>
    <x v="0"/>
    <m/>
    <m/>
    <s v="b. Claridad del Contenido"/>
    <x v="4"/>
    <n v="4"/>
    <s v="SIN FECHA COMO TAL, SE ASIGNA LA INTERMEDIA DEL SEGUNDO SEMESTRE"/>
  </r>
  <r>
    <x v="68"/>
    <x v="9"/>
    <x v="0"/>
    <m/>
    <m/>
    <s v="c. Oportunidad en la entrega"/>
    <x v="4"/>
    <n v="4"/>
    <s v="SIN FECHA COMO TAL, SE ASIGNA LA INTERMEDIA DEL SEGUNDO SEMESTRE"/>
  </r>
  <r>
    <x v="68"/>
    <x v="9"/>
    <x v="0"/>
    <m/>
    <m/>
    <s v="d. Precisión de la información"/>
    <x v="4"/>
    <n v="4"/>
    <s v="SIN FECHA COMO TAL, SE ASIGNA LA INTERMEDIA DEL SEGUNDO SEMESTRE"/>
  </r>
  <r>
    <x v="68"/>
    <x v="9"/>
    <x v="0"/>
    <m/>
    <m/>
    <s v="e. Diagramación"/>
    <x v="4"/>
    <n v="4"/>
    <s v="SIN FECHA COMO TAL, SE ASIGNA LA INTERMEDIA DEL SEGUNDO SEMESTRE"/>
  </r>
  <r>
    <x v="68"/>
    <x v="9"/>
    <x v="0"/>
    <m/>
    <m/>
    <s v="a. Cumplimiento"/>
    <x v="5"/>
    <n v="4"/>
    <s v="SIN FECHA COMO TAL, SE ASIGNA LA INTERMEDIA DEL SEGUNDO SEMESTRE"/>
  </r>
  <r>
    <x v="68"/>
    <x v="9"/>
    <x v="0"/>
    <m/>
    <m/>
    <s v="b. Satisface expectativas"/>
    <x v="5"/>
    <n v="4"/>
    <s v="SIN FECHA COMO TAL, SE ASIGNA LA INTERMEDIA DEL SEGUNDO SEMESTRE"/>
  </r>
  <r>
    <x v="68"/>
    <x v="9"/>
    <x v="0"/>
    <m/>
    <m/>
    <s v="c. Calidad de la Información suministrada"/>
    <x v="5"/>
    <n v="4"/>
    <s v="SIN FECHA COMO TAL, SE ASIGNA LA INTERMEDIA DEL SEGUNDO SEMESTRE"/>
  </r>
  <r>
    <x v="68"/>
    <x v="9"/>
    <x v="0"/>
    <m/>
    <m/>
    <s v="d. Disposición del personal de PAYC a las solicitudes del cliente"/>
    <x v="5"/>
    <n v="4"/>
    <s v="SIN FECHA COMO TAL, SE ASIGNA LA INTERMEDIA DEL SEGUNDO SEMESTRE"/>
  </r>
  <r>
    <x v="68"/>
    <x v="9"/>
    <x v="0"/>
    <m/>
    <m/>
    <s v="e. Coherencia entre lo solicitado y lo entregado"/>
    <x v="5"/>
    <n v="4"/>
    <s v="SIN FECHA COMO TAL, SE ASIGNA LA INTERMEDIA DEL SEGUNDO SEMESTRE"/>
  </r>
  <r>
    <x v="68"/>
    <x v="9"/>
    <x v="0"/>
    <m/>
    <m/>
    <s v="Grado de Satisfacción con el Servicio Prestado"/>
    <x v="6"/>
    <n v="4"/>
    <s v="SIN FECHA COMO TAL, SE ASIGNA LA INTERMEDIA DEL SEGUNDO SEMESTRE"/>
  </r>
  <r>
    <x v="68"/>
    <x v="9"/>
    <x v="0"/>
    <m/>
    <m/>
    <s v="Posibilidad de Volver a Contratar con PAYC"/>
    <x v="7"/>
    <n v="4"/>
    <s v="SIN FECHA COMO TAL, SE ASIGNA LA INTERMEDIA DEL SEGUNDO SEMESTRE"/>
  </r>
  <r>
    <x v="68"/>
    <x v="9"/>
    <x v="0"/>
    <m/>
    <m/>
    <s v="Principales fortalezas en el servicio que presta PAYC"/>
    <x v="8"/>
    <s v="----"/>
    <s v="SIN FECHA COMO TAL, SE ASIGNA LA INTERMEDIA DEL SEGUNDO SEMESTRE"/>
  </r>
  <r>
    <x v="68"/>
    <x v="9"/>
    <x v="0"/>
    <m/>
    <m/>
    <s v="Principales debilidades en el servicio que presta PAYC"/>
    <x v="9"/>
    <s v="----"/>
    <s v="SIN FECHA COMO TAL, SE ASIGNA LA INTERMEDIA DEL SEGUNDO SEMESTRE"/>
  </r>
  <r>
    <x v="69"/>
    <x v="9"/>
    <x v="0"/>
    <m/>
    <m/>
    <s v="a. Conocimiento específico de temas aplicables al proyecto"/>
    <x v="0"/>
    <n v="4"/>
    <s v="SIN FECHA COMO TAL, SE ASIGNA LA INTERMEDIA DEL SEGUNDO SEMESTRE"/>
  </r>
  <r>
    <x v="69"/>
    <x v="9"/>
    <x v="0"/>
    <m/>
    <m/>
    <s v="b. Idoneidad y Calidad del soporte"/>
    <x v="0"/>
    <n v="4"/>
    <s v="SIN FECHA COMO TAL, SE ASIGNA LA INTERMEDIA DEL SEGUNDO SEMESTRE"/>
  </r>
  <r>
    <x v="69"/>
    <x v="9"/>
    <x v="0"/>
    <m/>
    <m/>
    <s v="c. Cumplimiento de especificaciones técnicas de construcción"/>
    <x v="0"/>
    <n v="4"/>
    <s v="SIN FECHA COMO TAL, SE ASIGNA LA INTERMEDIA DEL SEGUNDO SEMESTRE"/>
  </r>
  <r>
    <x v="69"/>
    <x v="9"/>
    <x v="0"/>
    <m/>
    <m/>
    <s v="d. Confiabilidad de los conceptos aplicados"/>
    <x v="0"/>
    <n v="4"/>
    <s v="SIN FECHA COMO TAL, SE ASIGNA LA INTERMEDIA DEL SEGUNDO SEMESTRE"/>
  </r>
  <r>
    <x v="69"/>
    <x v="9"/>
    <x v="0"/>
    <m/>
    <m/>
    <s v="e. Oportunidad en entrega de información o requerimientos"/>
    <x v="0"/>
    <n v="4"/>
    <s v="SIN FECHA COMO TAL, SE ASIGNA LA INTERMEDIA DEL SEGUNDO SEMESTRE"/>
  </r>
  <r>
    <x v="69"/>
    <x v="9"/>
    <x v="0"/>
    <m/>
    <m/>
    <s v="a. Oportunidad de la gestión en obra"/>
    <x v="1"/>
    <n v="4"/>
    <s v="SIN FECHA COMO TAL, SE ASIGNA LA INTERMEDIA DEL SEGUNDO SEMESTRE"/>
  </r>
  <r>
    <x v="69"/>
    <x v="9"/>
    <x v="0"/>
    <m/>
    <m/>
    <s v="b. Manejo administrativo del proyecto"/>
    <x v="1"/>
    <n v="4"/>
    <s v="SIN FECHA COMO TAL, SE ASIGNA LA INTERMEDIA DEL SEGUNDO SEMESTRE"/>
  </r>
  <r>
    <x v="69"/>
    <x v="9"/>
    <x v="0"/>
    <m/>
    <m/>
    <s v="c. Información clara y veraz sobre la administración de proyecto"/>
    <x v="1"/>
    <n v="4"/>
    <s v="SIN FECHA COMO TAL, SE ASIGNA LA INTERMEDIA DEL SEGUNDO SEMESTRE"/>
  </r>
  <r>
    <x v="69"/>
    <x v="9"/>
    <x v="0"/>
    <m/>
    <m/>
    <s v="d. Cumplimientos con expectativas del cliente"/>
    <x v="1"/>
    <n v="4"/>
    <s v="SIN FECHA COMO TAL, SE ASIGNA LA INTERMEDIA DEL SEGUNDO SEMESTRE"/>
  </r>
  <r>
    <x v="69"/>
    <x v="9"/>
    <x v="0"/>
    <m/>
    <m/>
    <s v="e. Control de presupuesto"/>
    <x v="1"/>
    <n v="4"/>
    <s v="SIN FECHA COMO TAL, SE ASIGNA LA INTERMEDIA DEL SEGUNDO SEMESTRE"/>
  </r>
  <r>
    <x v="69"/>
    <x v="9"/>
    <x v="0"/>
    <m/>
    <m/>
    <s v="a. Apoyo y presencia en el proyecto"/>
    <x v="2"/>
    <n v="4"/>
    <s v="SIN FECHA COMO TAL, SE ASIGNA LA INTERMEDIA DEL SEGUNDO SEMESTRE"/>
  </r>
  <r>
    <x v="69"/>
    <x v="9"/>
    <x v="0"/>
    <m/>
    <m/>
    <s v="b. Conocimiento del proyecto"/>
    <x v="2"/>
    <n v="4"/>
    <s v="SIN FECHA COMO TAL, SE ASIGNA LA INTERMEDIA DEL SEGUNDO SEMESTRE"/>
  </r>
  <r>
    <x v="69"/>
    <x v="9"/>
    <x v="0"/>
    <m/>
    <m/>
    <s v="c. Planteamiento de soluciones y manejo de conflictos"/>
    <x v="2"/>
    <n v="4"/>
    <s v="SIN FECHA COMO TAL, SE ASIGNA LA INTERMEDIA DEL SEGUNDO SEMESTRE"/>
  </r>
  <r>
    <x v="69"/>
    <x v="9"/>
    <x v="0"/>
    <m/>
    <m/>
    <s v="d. Cumplimiento de compromisos"/>
    <x v="2"/>
    <n v="4"/>
    <s v="SIN FECHA COMO TAL, SE ASIGNA LA INTERMEDIA DEL SEGUNDO SEMESTRE"/>
  </r>
  <r>
    <x v="69"/>
    <x v="9"/>
    <x v="0"/>
    <m/>
    <m/>
    <s v="e. Manejo del cliente"/>
    <x v="2"/>
    <n v="4"/>
    <s v="SIN FECHA COMO TAL, SE ASIGNA LA INTERMEDIA DEL SEGUNDO SEMESTRE"/>
  </r>
  <r>
    <x v="69"/>
    <x v="9"/>
    <x v="0"/>
    <m/>
    <m/>
    <s v="a. Idoneidad del personal"/>
    <x v="3"/>
    <n v="4"/>
    <s v="SIN FECHA COMO TAL, SE ASIGNA LA INTERMEDIA DEL SEGUNDO SEMESTRE"/>
  </r>
  <r>
    <x v="69"/>
    <x v="9"/>
    <x v="0"/>
    <m/>
    <m/>
    <s v="b. Oportuna atención al cliente"/>
    <x v="3"/>
    <n v="4"/>
    <s v="SIN FECHA COMO TAL, SE ASIGNA LA INTERMEDIA DEL SEGUNDO SEMESTRE"/>
  </r>
  <r>
    <x v="69"/>
    <x v="9"/>
    <x v="0"/>
    <m/>
    <m/>
    <s v="c. Compromiso con el proyecto"/>
    <x v="3"/>
    <n v="4"/>
    <s v="SIN FECHA COMO TAL, SE ASIGNA LA INTERMEDIA DEL SEGUNDO SEMESTRE"/>
  </r>
  <r>
    <x v="69"/>
    <x v="9"/>
    <x v="0"/>
    <m/>
    <m/>
    <s v="d. Cumplimiento de compromisos"/>
    <x v="3"/>
    <n v="4"/>
    <s v="SIN FECHA COMO TAL, SE ASIGNA LA INTERMEDIA DEL SEGUNDO SEMESTRE"/>
  </r>
  <r>
    <x v="69"/>
    <x v="9"/>
    <x v="0"/>
    <m/>
    <m/>
    <s v="e. Proactividad en desarrollo de funciones"/>
    <x v="3"/>
    <n v="4"/>
    <s v="SIN FECHA COMO TAL, SE ASIGNA LA INTERMEDIA DEL SEGUNDO SEMESTRE"/>
  </r>
  <r>
    <x v="69"/>
    <x v="9"/>
    <x v="0"/>
    <m/>
    <m/>
    <s v="a. Calidad del Contenido"/>
    <x v="4"/>
    <n v="4"/>
    <s v="SIN FECHA COMO TAL, SE ASIGNA LA INTERMEDIA DEL SEGUNDO SEMESTRE"/>
  </r>
  <r>
    <x v="69"/>
    <x v="9"/>
    <x v="0"/>
    <m/>
    <m/>
    <s v="b. Claridad del Contenido"/>
    <x v="4"/>
    <n v="4"/>
    <s v="SIN FECHA COMO TAL, SE ASIGNA LA INTERMEDIA DEL SEGUNDO SEMESTRE"/>
  </r>
  <r>
    <x v="69"/>
    <x v="9"/>
    <x v="0"/>
    <m/>
    <m/>
    <s v="c. Oportunidad en la entrega"/>
    <x v="4"/>
    <n v="4"/>
    <s v="SIN FECHA COMO TAL, SE ASIGNA LA INTERMEDIA DEL SEGUNDO SEMESTRE"/>
  </r>
  <r>
    <x v="69"/>
    <x v="9"/>
    <x v="0"/>
    <m/>
    <m/>
    <s v="d. Precisión de la información"/>
    <x v="4"/>
    <n v="4"/>
    <s v="SIN FECHA COMO TAL, SE ASIGNA LA INTERMEDIA DEL SEGUNDO SEMESTRE"/>
  </r>
  <r>
    <x v="69"/>
    <x v="9"/>
    <x v="0"/>
    <m/>
    <m/>
    <s v="e. Diagramación"/>
    <x v="4"/>
    <n v="4"/>
    <s v="SIN FECHA COMO TAL, SE ASIGNA LA INTERMEDIA DEL SEGUNDO SEMESTRE"/>
  </r>
  <r>
    <x v="69"/>
    <x v="9"/>
    <x v="0"/>
    <m/>
    <m/>
    <s v="a. Cumplimiento"/>
    <x v="5"/>
    <n v="4"/>
    <s v="SIN FECHA COMO TAL, SE ASIGNA LA INTERMEDIA DEL SEGUNDO SEMESTRE"/>
  </r>
  <r>
    <x v="69"/>
    <x v="9"/>
    <x v="0"/>
    <m/>
    <m/>
    <s v="b. Satisface expectativas"/>
    <x v="5"/>
    <n v="4"/>
    <s v="SIN FECHA COMO TAL, SE ASIGNA LA INTERMEDIA DEL SEGUNDO SEMESTRE"/>
  </r>
  <r>
    <x v="69"/>
    <x v="9"/>
    <x v="0"/>
    <m/>
    <m/>
    <s v="c. Calidad de la Información suministrada"/>
    <x v="5"/>
    <n v="4"/>
    <s v="SIN FECHA COMO TAL, SE ASIGNA LA INTERMEDIA DEL SEGUNDO SEMESTRE"/>
  </r>
  <r>
    <x v="69"/>
    <x v="9"/>
    <x v="0"/>
    <m/>
    <m/>
    <s v="d. Disposición del personal de PAYC a las solicitudes del cliente"/>
    <x v="5"/>
    <n v="4"/>
    <s v="SIN FECHA COMO TAL, SE ASIGNA LA INTERMEDIA DEL SEGUNDO SEMESTRE"/>
  </r>
  <r>
    <x v="69"/>
    <x v="9"/>
    <x v="0"/>
    <m/>
    <m/>
    <s v="e. Coherencia entre lo solicitado y lo entregado"/>
    <x v="5"/>
    <n v="4"/>
    <s v="SIN FECHA COMO TAL, SE ASIGNA LA INTERMEDIA DEL SEGUNDO SEMESTRE"/>
  </r>
  <r>
    <x v="69"/>
    <x v="9"/>
    <x v="0"/>
    <m/>
    <m/>
    <s v="Grado de Satisfacción con el Servicio Prestado"/>
    <x v="6"/>
    <n v="4"/>
    <s v="SIN FECHA COMO TAL, SE ASIGNA LA INTERMEDIA DEL SEGUNDO SEMESTRE"/>
  </r>
  <r>
    <x v="69"/>
    <x v="9"/>
    <x v="0"/>
    <m/>
    <m/>
    <s v="Posibilidad de Volver a Contratar con PAYC"/>
    <x v="7"/>
    <n v="4"/>
    <s v="SIN FECHA COMO TAL, SE ASIGNA LA INTERMEDIA DEL SEGUNDO SEMESTRE"/>
  </r>
  <r>
    <x v="69"/>
    <x v="9"/>
    <x v="0"/>
    <m/>
    <m/>
    <s v="Principales fortalezas en el servicio que presta PAYC"/>
    <x v="8"/>
    <s v="----"/>
    <s v="SIN FECHA COMO TAL, SE ASIGNA LA INTERMEDIA DEL SEGUNDO SEMESTRE"/>
  </r>
  <r>
    <x v="69"/>
    <x v="9"/>
    <x v="0"/>
    <m/>
    <m/>
    <s v="Principales debilidades en el servicio que presta PAYC"/>
    <x v="9"/>
    <s v="----"/>
    <s v="SIN FECHA COMO TAL, SE ASIGNA LA INTERMEDIA DEL SEGUNDO SEMESTRE"/>
  </r>
  <r>
    <x v="70"/>
    <x v="9"/>
    <x v="1"/>
    <m/>
    <m/>
    <s v="a. Conocimiento específico de temas aplicables al proyecto"/>
    <x v="0"/>
    <n v="5"/>
    <s v="SIN FECHA COMO TAL, SE ASIGNA LA INTERMEDIA DEL SEGUNDO SEMESTRE"/>
  </r>
  <r>
    <x v="70"/>
    <x v="9"/>
    <x v="1"/>
    <m/>
    <m/>
    <s v="b. Idoneidad y Calidad del soporte"/>
    <x v="0"/>
    <n v="5"/>
    <s v="SIN FECHA COMO TAL, SE ASIGNA LA INTERMEDIA DEL SEGUNDO SEMESTRE"/>
  </r>
  <r>
    <x v="70"/>
    <x v="9"/>
    <x v="1"/>
    <m/>
    <m/>
    <s v="c. Cumplimiento de especificaciones técnicas de construcción"/>
    <x v="0"/>
    <n v="5"/>
    <s v="SIN FECHA COMO TAL, SE ASIGNA LA INTERMEDIA DEL SEGUNDO SEMESTRE"/>
  </r>
  <r>
    <x v="70"/>
    <x v="9"/>
    <x v="1"/>
    <m/>
    <m/>
    <s v="d. Confiabilidad de los conceptos aplicados"/>
    <x v="0"/>
    <n v="5"/>
    <s v="SIN FECHA COMO TAL, SE ASIGNA LA INTERMEDIA DEL SEGUNDO SEMESTRE"/>
  </r>
  <r>
    <x v="70"/>
    <x v="9"/>
    <x v="1"/>
    <m/>
    <m/>
    <s v="e. Oportunidad en entrega de información o requerimientos"/>
    <x v="0"/>
    <n v="4"/>
    <s v="SIN FECHA COMO TAL, SE ASIGNA LA INTERMEDIA DEL SEGUNDO SEMESTRE"/>
  </r>
  <r>
    <x v="70"/>
    <x v="9"/>
    <x v="1"/>
    <m/>
    <m/>
    <s v="a. Oportunidad de la gestión en obra"/>
    <x v="1"/>
    <n v="4"/>
    <s v="SIN FECHA COMO TAL, SE ASIGNA LA INTERMEDIA DEL SEGUNDO SEMESTRE"/>
  </r>
  <r>
    <x v="70"/>
    <x v="9"/>
    <x v="1"/>
    <m/>
    <m/>
    <s v="b. Manejo administrativo del proyecto"/>
    <x v="1"/>
    <n v="4"/>
    <s v="SIN FECHA COMO TAL, SE ASIGNA LA INTERMEDIA DEL SEGUNDO SEMESTRE"/>
  </r>
  <r>
    <x v="70"/>
    <x v="9"/>
    <x v="1"/>
    <m/>
    <m/>
    <s v="c. Información clara y veraz sobre la administración de proyecto"/>
    <x v="1"/>
    <n v="4"/>
    <s v="SIN FECHA COMO TAL, SE ASIGNA LA INTERMEDIA DEL SEGUNDO SEMESTRE"/>
  </r>
  <r>
    <x v="70"/>
    <x v="9"/>
    <x v="1"/>
    <m/>
    <m/>
    <s v="d. Cumplimientos con expectativas del cliente"/>
    <x v="1"/>
    <n v="4"/>
    <s v="SIN FECHA COMO TAL, SE ASIGNA LA INTERMEDIA DEL SEGUNDO SEMESTRE"/>
  </r>
  <r>
    <x v="70"/>
    <x v="9"/>
    <x v="1"/>
    <m/>
    <m/>
    <s v="e. Control de presupuesto"/>
    <x v="1"/>
    <n v="4"/>
    <s v="SIN FECHA COMO TAL, SE ASIGNA LA INTERMEDIA DEL SEGUNDO SEMESTRE"/>
  </r>
  <r>
    <x v="70"/>
    <x v="9"/>
    <x v="1"/>
    <m/>
    <m/>
    <s v="a. Apoyo y presencia en el proyecto"/>
    <x v="2"/>
    <n v="4"/>
    <s v="SIN FECHA COMO TAL, SE ASIGNA LA INTERMEDIA DEL SEGUNDO SEMESTRE"/>
  </r>
  <r>
    <x v="70"/>
    <x v="9"/>
    <x v="1"/>
    <m/>
    <m/>
    <s v="b. Conocimiento del proyecto"/>
    <x v="2"/>
    <n v="4"/>
    <s v="SIN FECHA COMO TAL, SE ASIGNA LA INTERMEDIA DEL SEGUNDO SEMESTRE"/>
  </r>
  <r>
    <x v="70"/>
    <x v="9"/>
    <x v="1"/>
    <m/>
    <m/>
    <s v="c. Planteamiento de soluciones y manejo de conflictos"/>
    <x v="2"/>
    <n v="4"/>
    <s v="SIN FECHA COMO TAL, SE ASIGNA LA INTERMEDIA DEL SEGUNDO SEMESTRE"/>
  </r>
  <r>
    <x v="70"/>
    <x v="9"/>
    <x v="1"/>
    <m/>
    <m/>
    <s v="d. Cumplimiento de compromisos"/>
    <x v="2"/>
    <n v="4"/>
    <s v="SIN FECHA COMO TAL, SE ASIGNA LA INTERMEDIA DEL SEGUNDO SEMESTRE"/>
  </r>
  <r>
    <x v="70"/>
    <x v="9"/>
    <x v="1"/>
    <m/>
    <m/>
    <s v="e. Manejo del cliente"/>
    <x v="2"/>
    <n v="4"/>
    <s v="SIN FECHA COMO TAL, SE ASIGNA LA INTERMEDIA DEL SEGUNDO SEMESTRE"/>
  </r>
  <r>
    <x v="70"/>
    <x v="9"/>
    <x v="1"/>
    <m/>
    <m/>
    <s v="a. Idoneidad del personal"/>
    <x v="3"/>
    <n v="5"/>
    <s v="SIN FECHA COMO TAL, SE ASIGNA LA INTERMEDIA DEL SEGUNDO SEMESTRE"/>
  </r>
  <r>
    <x v="70"/>
    <x v="9"/>
    <x v="1"/>
    <m/>
    <m/>
    <s v="b. Oportuna atención al cliente"/>
    <x v="3"/>
    <n v="5"/>
    <s v="SIN FECHA COMO TAL, SE ASIGNA LA INTERMEDIA DEL SEGUNDO SEMESTRE"/>
  </r>
  <r>
    <x v="70"/>
    <x v="9"/>
    <x v="1"/>
    <m/>
    <m/>
    <s v="c. Compromiso con el proyecto"/>
    <x v="3"/>
    <n v="4"/>
    <s v="SIN FECHA COMO TAL, SE ASIGNA LA INTERMEDIA DEL SEGUNDO SEMESTRE"/>
  </r>
  <r>
    <x v="70"/>
    <x v="9"/>
    <x v="1"/>
    <m/>
    <m/>
    <s v="d. Cumplimiento de compromisos"/>
    <x v="3"/>
    <n v="4"/>
    <s v="SIN FECHA COMO TAL, SE ASIGNA LA INTERMEDIA DEL SEGUNDO SEMESTRE"/>
  </r>
  <r>
    <x v="70"/>
    <x v="9"/>
    <x v="1"/>
    <m/>
    <m/>
    <s v="e. Proactividad en desarrollo de funciones"/>
    <x v="3"/>
    <n v="4"/>
    <s v="SIN FECHA COMO TAL, SE ASIGNA LA INTERMEDIA DEL SEGUNDO SEMESTRE"/>
  </r>
  <r>
    <x v="70"/>
    <x v="9"/>
    <x v="1"/>
    <m/>
    <m/>
    <s v="a. Calidad del Contenido"/>
    <x v="4"/>
    <n v="4"/>
    <s v="SIN FECHA COMO TAL, SE ASIGNA LA INTERMEDIA DEL SEGUNDO SEMESTRE"/>
  </r>
  <r>
    <x v="70"/>
    <x v="9"/>
    <x v="1"/>
    <m/>
    <m/>
    <s v="b. Claridad del Contenido"/>
    <x v="4"/>
    <n v="4"/>
    <s v="SIN FECHA COMO TAL, SE ASIGNA LA INTERMEDIA DEL SEGUNDO SEMESTRE"/>
  </r>
  <r>
    <x v="70"/>
    <x v="9"/>
    <x v="1"/>
    <m/>
    <m/>
    <s v="c. Oportunidad en la entrega"/>
    <x v="4"/>
    <n v="4"/>
    <s v="SIN FECHA COMO TAL, SE ASIGNA LA INTERMEDIA DEL SEGUNDO SEMESTRE"/>
  </r>
  <r>
    <x v="70"/>
    <x v="9"/>
    <x v="1"/>
    <m/>
    <m/>
    <s v="d. Precisión de la información"/>
    <x v="4"/>
    <n v="4"/>
    <s v="SIN FECHA COMO TAL, SE ASIGNA LA INTERMEDIA DEL SEGUNDO SEMESTRE"/>
  </r>
  <r>
    <x v="70"/>
    <x v="9"/>
    <x v="1"/>
    <m/>
    <m/>
    <s v="e. Diagramación"/>
    <x v="4"/>
    <n v="4"/>
    <s v="SIN FECHA COMO TAL, SE ASIGNA LA INTERMEDIA DEL SEGUNDO SEMESTRE"/>
  </r>
  <r>
    <x v="70"/>
    <x v="9"/>
    <x v="1"/>
    <m/>
    <m/>
    <s v="a. Cumplimiento"/>
    <x v="5"/>
    <n v="4"/>
    <s v="SIN FECHA COMO TAL, SE ASIGNA LA INTERMEDIA DEL SEGUNDO SEMESTRE"/>
  </r>
  <r>
    <x v="70"/>
    <x v="9"/>
    <x v="1"/>
    <m/>
    <m/>
    <s v="b. Satisface expectativas"/>
    <x v="5"/>
    <n v="4"/>
    <s v="SIN FECHA COMO TAL, SE ASIGNA LA INTERMEDIA DEL SEGUNDO SEMESTRE"/>
  </r>
  <r>
    <x v="70"/>
    <x v="9"/>
    <x v="1"/>
    <m/>
    <m/>
    <s v="c. Calidad de la Información suministrada"/>
    <x v="5"/>
    <n v="4"/>
    <s v="SIN FECHA COMO TAL, SE ASIGNA LA INTERMEDIA DEL SEGUNDO SEMESTRE"/>
  </r>
  <r>
    <x v="70"/>
    <x v="9"/>
    <x v="1"/>
    <m/>
    <m/>
    <s v="d. Disposición del personal de PAYC a las solicitudes del cliente"/>
    <x v="5"/>
    <n v="5"/>
    <s v="SIN FECHA COMO TAL, SE ASIGNA LA INTERMEDIA DEL SEGUNDO SEMESTRE"/>
  </r>
  <r>
    <x v="70"/>
    <x v="9"/>
    <x v="1"/>
    <m/>
    <m/>
    <s v="e. Coherencia entre lo solicitado y lo entregado"/>
    <x v="5"/>
    <n v="4"/>
    <s v="SIN FECHA COMO TAL, SE ASIGNA LA INTERMEDIA DEL SEGUNDO SEMESTRE"/>
  </r>
  <r>
    <x v="70"/>
    <x v="9"/>
    <x v="1"/>
    <m/>
    <m/>
    <s v="Grado de Satisfacción con el Servicio Prestado"/>
    <x v="6"/>
    <m/>
    <s v="SIN FECHA COMO TAL, SE ASIGNA LA INTERMEDIA DEL SEGUNDO SEMESTRE"/>
  </r>
  <r>
    <x v="70"/>
    <x v="9"/>
    <x v="1"/>
    <m/>
    <m/>
    <s v="Posibilidad de Volver a Contratar con PAYC"/>
    <x v="7"/>
    <n v="4"/>
    <s v="SIN FECHA COMO TAL, SE ASIGNA LA INTERMEDIA DEL SEGUNDO SEMESTRE"/>
  </r>
  <r>
    <x v="70"/>
    <x v="9"/>
    <x v="1"/>
    <m/>
    <m/>
    <s v="Principales fortalezas en el servicio que presta PAYC"/>
    <x v="8"/>
    <s v="Conocimientos Técnicos-Personal capacitado---"/>
    <s v="SIN FECHA COMO TAL, SE ASIGNA LA INTERMEDIA DEL SEGUNDO SEMESTRE"/>
  </r>
  <r>
    <x v="70"/>
    <x v="9"/>
    <x v="1"/>
    <m/>
    <m/>
    <s v="Principales debilidades en el servicio que presta PAYC"/>
    <x v="9"/>
    <s v="El no haber iniciado desde diseños-Haber dejado al equipo hasta el cierre final del proyecto para temas contables y administrativos---"/>
    <s v="SIN FECHA COMO TAL, SE ASIGNA LA INTERMEDIA DEL SEGUNDO SEMESTRE"/>
  </r>
  <r>
    <x v="71"/>
    <x v="9"/>
    <x v="1"/>
    <m/>
    <m/>
    <s v="a. Conocimiento específico de temas aplicables al proyecto"/>
    <x v="0"/>
    <n v="4"/>
    <s v="SIN FECHA COMO TAL, SE ASIGNA LA INTERMEDIA DEL SEGUNDO SEMESTRE"/>
  </r>
  <r>
    <x v="71"/>
    <x v="9"/>
    <x v="1"/>
    <m/>
    <m/>
    <s v="b. Idoneidad y Calidad del soporte"/>
    <x v="0"/>
    <n v="4"/>
    <s v="SIN FECHA COMO TAL, SE ASIGNA LA INTERMEDIA DEL SEGUNDO SEMESTRE"/>
  </r>
  <r>
    <x v="71"/>
    <x v="9"/>
    <x v="1"/>
    <m/>
    <m/>
    <s v="c. Cumplimiento de especificaciones técnicas de construcción"/>
    <x v="0"/>
    <n v="4"/>
    <s v="SIN FECHA COMO TAL, SE ASIGNA LA INTERMEDIA DEL SEGUNDO SEMESTRE"/>
  </r>
  <r>
    <x v="71"/>
    <x v="9"/>
    <x v="1"/>
    <m/>
    <m/>
    <s v="d. Confiabilidad de los conceptos aplicados"/>
    <x v="0"/>
    <n v="4"/>
    <s v="SIN FECHA COMO TAL, SE ASIGNA LA INTERMEDIA DEL SEGUNDO SEMESTRE"/>
  </r>
  <r>
    <x v="71"/>
    <x v="9"/>
    <x v="1"/>
    <m/>
    <m/>
    <s v="e. Oportunidad en entrega de información o requerimientos"/>
    <x v="0"/>
    <n v="4"/>
    <s v="SIN FECHA COMO TAL, SE ASIGNA LA INTERMEDIA DEL SEGUNDO SEMESTRE"/>
  </r>
  <r>
    <x v="71"/>
    <x v="9"/>
    <x v="1"/>
    <m/>
    <m/>
    <s v="a. Oportunidad de la gestión en obra"/>
    <x v="1"/>
    <n v="4"/>
    <s v="SIN FECHA COMO TAL, SE ASIGNA LA INTERMEDIA DEL SEGUNDO SEMESTRE"/>
  </r>
  <r>
    <x v="71"/>
    <x v="9"/>
    <x v="1"/>
    <m/>
    <m/>
    <s v="b. Manejo administrativo del proyecto"/>
    <x v="1"/>
    <n v="4"/>
    <s v="SIN FECHA COMO TAL, SE ASIGNA LA INTERMEDIA DEL SEGUNDO SEMESTRE"/>
  </r>
  <r>
    <x v="71"/>
    <x v="9"/>
    <x v="1"/>
    <m/>
    <m/>
    <s v="c. Información clara y veraz sobre la administración de proyecto"/>
    <x v="1"/>
    <n v="4"/>
    <s v="SIN FECHA COMO TAL, SE ASIGNA LA INTERMEDIA DEL SEGUNDO SEMESTRE"/>
  </r>
  <r>
    <x v="71"/>
    <x v="9"/>
    <x v="1"/>
    <m/>
    <m/>
    <s v="d. Cumplimientos con expectativas del cliente"/>
    <x v="1"/>
    <n v="4"/>
    <s v="SIN FECHA COMO TAL, SE ASIGNA LA INTERMEDIA DEL SEGUNDO SEMESTRE"/>
  </r>
  <r>
    <x v="71"/>
    <x v="9"/>
    <x v="1"/>
    <m/>
    <m/>
    <s v="e. Control de presupuesto"/>
    <x v="1"/>
    <n v="4"/>
    <s v="SIN FECHA COMO TAL, SE ASIGNA LA INTERMEDIA DEL SEGUNDO SEMESTRE"/>
  </r>
  <r>
    <x v="71"/>
    <x v="9"/>
    <x v="1"/>
    <m/>
    <m/>
    <s v="a. Apoyo y presencia en el proyecto"/>
    <x v="2"/>
    <n v="4"/>
    <s v="SIN FECHA COMO TAL, SE ASIGNA LA INTERMEDIA DEL SEGUNDO SEMESTRE"/>
  </r>
  <r>
    <x v="71"/>
    <x v="9"/>
    <x v="1"/>
    <m/>
    <m/>
    <s v="b. Conocimiento del proyecto"/>
    <x v="2"/>
    <n v="4"/>
    <s v="SIN FECHA COMO TAL, SE ASIGNA LA INTERMEDIA DEL SEGUNDO SEMESTRE"/>
  </r>
  <r>
    <x v="71"/>
    <x v="9"/>
    <x v="1"/>
    <m/>
    <m/>
    <s v="c. Planteamiento de soluciones y manejo de conflictos"/>
    <x v="2"/>
    <n v="4"/>
    <s v="SIN FECHA COMO TAL, SE ASIGNA LA INTERMEDIA DEL SEGUNDO SEMESTRE"/>
  </r>
  <r>
    <x v="71"/>
    <x v="9"/>
    <x v="1"/>
    <m/>
    <m/>
    <s v="d. Cumplimiento de compromisos"/>
    <x v="2"/>
    <n v="4"/>
    <s v="SIN FECHA COMO TAL, SE ASIGNA LA INTERMEDIA DEL SEGUNDO SEMESTRE"/>
  </r>
  <r>
    <x v="71"/>
    <x v="9"/>
    <x v="1"/>
    <m/>
    <m/>
    <s v="e. Manejo del cliente"/>
    <x v="2"/>
    <n v="4"/>
    <s v="SIN FECHA COMO TAL, SE ASIGNA LA INTERMEDIA DEL SEGUNDO SEMESTRE"/>
  </r>
  <r>
    <x v="71"/>
    <x v="9"/>
    <x v="1"/>
    <m/>
    <m/>
    <s v="a. Idoneidad del personal"/>
    <x v="3"/>
    <n v="4"/>
    <s v="SIN FECHA COMO TAL, SE ASIGNA LA INTERMEDIA DEL SEGUNDO SEMESTRE"/>
  </r>
  <r>
    <x v="71"/>
    <x v="9"/>
    <x v="1"/>
    <m/>
    <m/>
    <s v="b. Oportuna atención al cliente"/>
    <x v="3"/>
    <n v="4"/>
    <s v="SIN FECHA COMO TAL, SE ASIGNA LA INTERMEDIA DEL SEGUNDO SEMESTRE"/>
  </r>
  <r>
    <x v="71"/>
    <x v="9"/>
    <x v="1"/>
    <m/>
    <m/>
    <s v="c. Compromiso con el proyecto"/>
    <x v="3"/>
    <n v="4"/>
    <s v="SIN FECHA COMO TAL, SE ASIGNA LA INTERMEDIA DEL SEGUNDO SEMESTRE"/>
  </r>
  <r>
    <x v="71"/>
    <x v="9"/>
    <x v="1"/>
    <m/>
    <m/>
    <s v="d. Cumplimiento de compromisos"/>
    <x v="3"/>
    <n v="4"/>
    <s v="SIN FECHA COMO TAL, SE ASIGNA LA INTERMEDIA DEL SEGUNDO SEMESTRE"/>
  </r>
  <r>
    <x v="71"/>
    <x v="9"/>
    <x v="1"/>
    <m/>
    <m/>
    <s v="e. Proactividad en desarrollo de funciones"/>
    <x v="3"/>
    <n v="4"/>
    <s v="SIN FECHA COMO TAL, SE ASIGNA LA INTERMEDIA DEL SEGUNDO SEMESTRE"/>
  </r>
  <r>
    <x v="71"/>
    <x v="9"/>
    <x v="1"/>
    <m/>
    <m/>
    <s v="a. Calidad del Contenido"/>
    <x v="4"/>
    <n v="4"/>
    <s v="SIN FECHA COMO TAL, SE ASIGNA LA INTERMEDIA DEL SEGUNDO SEMESTRE"/>
  </r>
  <r>
    <x v="71"/>
    <x v="9"/>
    <x v="1"/>
    <m/>
    <m/>
    <s v="b. Claridad del Contenido"/>
    <x v="4"/>
    <n v="4"/>
    <s v="SIN FECHA COMO TAL, SE ASIGNA LA INTERMEDIA DEL SEGUNDO SEMESTRE"/>
  </r>
  <r>
    <x v="71"/>
    <x v="9"/>
    <x v="1"/>
    <m/>
    <m/>
    <s v="c. Oportunidad en la entrega"/>
    <x v="4"/>
    <n v="4"/>
    <s v="SIN FECHA COMO TAL, SE ASIGNA LA INTERMEDIA DEL SEGUNDO SEMESTRE"/>
  </r>
  <r>
    <x v="71"/>
    <x v="9"/>
    <x v="1"/>
    <m/>
    <m/>
    <s v="d. Precisión de la información"/>
    <x v="4"/>
    <n v="4"/>
    <s v="SIN FECHA COMO TAL, SE ASIGNA LA INTERMEDIA DEL SEGUNDO SEMESTRE"/>
  </r>
  <r>
    <x v="71"/>
    <x v="9"/>
    <x v="1"/>
    <m/>
    <m/>
    <s v="e. Diagramación"/>
    <x v="4"/>
    <n v="4"/>
    <s v="SIN FECHA COMO TAL, SE ASIGNA LA INTERMEDIA DEL SEGUNDO SEMESTRE"/>
  </r>
  <r>
    <x v="71"/>
    <x v="9"/>
    <x v="1"/>
    <m/>
    <m/>
    <s v="a. Cumplimiento"/>
    <x v="5"/>
    <n v="4"/>
    <s v="SIN FECHA COMO TAL, SE ASIGNA LA INTERMEDIA DEL SEGUNDO SEMESTRE"/>
  </r>
  <r>
    <x v="71"/>
    <x v="9"/>
    <x v="1"/>
    <m/>
    <m/>
    <s v="b. Satisface expectativas"/>
    <x v="5"/>
    <n v="4"/>
    <s v="SIN FECHA COMO TAL, SE ASIGNA LA INTERMEDIA DEL SEGUNDO SEMESTRE"/>
  </r>
  <r>
    <x v="71"/>
    <x v="9"/>
    <x v="1"/>
    <m/>
    <m/>
    <s v="c. Calidad de la Información suministrada"/>
    <x v="5"/>
    <n v="4"/>
    <s v="SIN FECHA COMO TAL, SE ASIGNA LA INTERMEDIA DEL SEGUNDO SEMESTRE"/>
  </r>
  <r>
    <x v="71"/>
    <x v="9"/>
    <x v="1"/>
    <m/>
    <m/>
    <s v="d. Disposición del personal de PAYC a las solicitudes del cliente"/>
    <x v="5"/>
    <n v="4"/>
    <s v="SIN FECHA COMO TAL, SE ASIGNA LA INTERMEDIA DEL SEGUNDO SEMESTRE"/>
  </r>
  <r>
    <x v="71"/>
    <x v="9"/>
    <x v="1"/>
    <m/>
    <m/>
    <s v="e. Coherencia entre lo solicitado y lo entregado"/>
    <x v="5"/>
    <n v="4"/>
    <s v="SIN FECHA COMO TAL, SE ASIGNA LA INTERMEDIA DEL SEGUNDO SEMESTRE"/>
  </r>
  <r>
    <x v="71"/>
    <x v="9"/>
    <x v="1"/>
    <m/>
    <m/>
    <s v="Grado de Satisfacción con el Servicio Prestado"/>
    <x v="6"/>
    <n v="4"/>
    <s v="SIN FECHA COMO TAL, SE ASIGNA LA INTERMEDIA DEL SEGUNDO SEMESTRE"/>
  </r>
  <r>
    <x v="71"/>
    <x v="9"/>
    <x v="1"/>
    <m/>
    <m/>
    <s v="Posibilidad de Volver a Contratar con PAYC"/>
    <x v="7"/>
    <n v="4"/>
    <s v="SIN FECHA COMO TAL, SE ASIGNA LA INTERMEDIA DEL SEGUNDO SEMESTRE"/>
  </r>
  <r>
    <x v="71"/>
    <x v="9"/>
    <x v="1"/>
    <m/>
    <m/>
    <s v="Principales fortalezas en el servicio que presta PAYC"/>
    <x v="8"/>
    <s v="----"/>
    <s v="SIN FECHA COMO TAL, SE ASIGNA LA INTERMEDIA DEL SEGUNDO SEMESTRE"/>
  </r>
  <r>
    <x v="71"/>
    <x v="9"/>
    <x v="1"/>
    <m/>
    <m/>
    <s v="Principales debilidades en el servicio que presta PAYC"/>
    <x v="9"/>
    <s v="----"/>
    <s v="SIN FECHA COMO TAL, SE ASIGNA LA INTERMEDIA DEL SEGUNDO SEMESTRE"/>
  </r>
  <r>
    <x v="72"/>
    <x v="9"/>
    <x v="1"/>
    <m/>
    <m/>
    <s v="a. Conocimiento específico de temas aplicables al proyecto"/>
    <x v="0"/>
    <n v="4"/>
    <s v="SIN FECHA COMO TAL, SE ASIGNA LA INTERMEDIA DEL SEGUNDO SEMESTRE"/>
  </r>
  <r>
    <x v="72"/>
    <x v="9"/>
    <x v="1"/>
    <m/>
    <m/>
    <s v="b. Idoneidad y Calidad del soporte"/>
    <x v="0"/>
    <n v="4"/>
    <s v="SIN FECHA COMO TAL, SE ASIGNA LA INTERMEDIA DEL SEGUNDO SEMESTRE"/>
  </r>
  <r>
    <x v="72"/>
    <x v="9"/>
    <x v="1"/>
    <m/>
    <m/>
    <s v="c. Cumplimiento de especificaciones técnicas de construcción"/>
    <x v="0"/>
    <n v="4"/>
    <s v="SIN FECHA COMO TAL, SE ASIGNA LA INTERMEDIA DEL SEGUNDO SEMESTRE"/>
  </r>
  <r>
    <x v="72"/>
    <x v="9"/>
    <x v="1"/>
    <m/>
    <m/>
    <s v="d. Confiabilidad de los conceptos aplicados"/>
    <x v="0"/>
    <n v="4"/>
    <s v="SIN FECHA COMO TAL, SE ASIGNA LA INTERMEDIA DEL SEGUNDO SEMESTRE"/>
  </r>
  <r>
    <x v="72"/>
    <x v="9"/>
    <x v="1"/>
    <m/>
    <m/>
    <s v="e. Oportunidad en entrega de información o requerimientos"/>
    <x v="0"/>
    <n v="3"/>
    <s v="SIN FECHA COMO TAL, SE ASIGNA LA INTERMEDIA DEL SEGUNDO SEMESTRE"/>
  </r>
  <r>
    <x v="72"/>
    <x v="9"/>
    <x v="1"/>
    <m/>
    <m/>
    <s v="a. Oportunidad de la gestión en obra"/>
    <x v="1"/>
    <n v="4"/>
    <s v="SIN FECHA COMO TAL, SE ASIGNA LA INTERMEDIA DEL SEGUNDO SEMESTRE"/>
  </r>
  <r>
    <x v="72"/>
    <x v="9"/>
    <x v="1"/>
    <m/>
    <m/>
    <s v="b. Manejo administrativo del proyecto"/>
    <x v="1"/>
    <n v="4"/>
    <s v="SIN FECHA COMO TAL, SE ASIGNA LA INTERMEDIA DEL SEGUNDO SEMESTRE"/>
  </r>
  <r>
    <x v="72"/>
    <x v="9"/>
    <x v="1"/>
    <m/>
    <m/>
    <s v="c. Información clara y veraz sobre la administración de proyecto"/>
    <x v="1"/>
    <n v="4"/>
    <s v="SIN FECHA COMO TAL, SE ASIGNA LA INTERMEDIA DEL SEGUNDO SEMESTRE"/>
  </r>
  <r>
    <x v="72"/>
    <x v="9"/>
    <x v="1"/>
    <m/>
    <m/>
    <s v="d. Cumplimientos con expectativas del cliente"/>
    <x v="1"/>
    <n v="4"/>
    <s v="SIN FECHA COMO TAL, SE ASIGNA LA INTERMEDIA DEL SEGUNDO SEMESTRE"/>
  </r>
  <r>
    <x v="72"/>
    <x v="9"/>
    <x v="1"/>
    <m/>
    <m/>
    <s v="e. Control de presupuesto"/>
    <x v="1"/>
    <n v="4"/>
    <s v="SIN FECHA COMO TAL, SE ASIGNA LA INTERMEDIA DEL SEGUNDO SEMESTRE"/>
  </r>
  <r>
    <x v="72"/>
    <x v="9"/>
    <x v="1"/>
    <m/>
    <m/>
    <s v="a. Apoyo y presencia en el proyecto"/>
    <x v="2"/>
    <n v="4"/>
    <s v="SIN FECHA COMO TAL, SE ASIGNA LA INTERMEDIA DEL SEGUNDO SEMESTRE"/>
  </r>
  <r>
    <x v="72"/>
    <x v="9"/>
    <x v="1"/>
    <m/>
    <m/>
    <s v="b. Conocimiento del proyecto"/>
    <x v="2"/>
    <n v="4"/>
    <s v="SIN FECHA COMO TAL, SE ASIGNA LA INTERMEDIA DEL SEGUNDO SEMESTRE"/>
  </r>
  <r>
    <x v="72"/>
    <x v="9"/>
    <x v="1"/>
    <m/>
    <m/>
    <s v="c. Planteamiento de soluciones y manejo de conflictos"/>
    <x v="2"/>
    <n v="4"/>
    <s v="SIN FECHA COMO TAL, SE ASIGNA LA INTERMEDIA DEL SEGUNDO SEMESTRE"/>
  </r>
  <r>
    <x v="72"/>
    <x v="9"/>
    <x v="1"/>
    <m/>
    <m/>
    <s v="d. Cumplimiento de compromisos"/>
    <x v="2"/>
    <n v="4"/>
    <s v="SIN FECHA COMO TAL, SE ASIGNA LA INTERMEDIA DEL SEGUNDO SEMESTRE"/>
  </r>
  <r>
    <x v="72"/>
    <x v="9"/>
    <x v="1"/>
    <m/>
    <m/>
    <s v="e. Manejo del cliente"/>
    <x v="2"/>
    <n v="4"/>
    <s v="SIN FECHA COMO TAL, SE ASIGNA LA INTERMEDIA DEL SEGUNDO SEMESTRE"/>
  </r>
  <r>
    <x v="72"/>
    <x v="9"/>
    <x v="1"/>
    <m/>
    <m/>
    <s v="a. Idoneidad del personal"/>
    <x v="3"/>
    <n v="4"/>
    <s v="SIN FECHA COMO TAL, SE ASIGNA LA INTERMEDIA DEL SEGUNDO SEMESTRE"/>
  </r>
  <r>
    <x v="72"/>
    <x v="9"/>
    <x v="1"/>
    <m/>
    <m/>
    <s v="b. Oportuna atención al cliente"/>
    <x v="3"/>
    <n v="4"/>
    <s v="SIN FECHA COMO TAL, SE ASIGNA LA INTERMEDIA DEL SEGUNDO SEMESTRE"/>
  </r>
  <r>
    <x v="72"/>
    <x v="9"/>
    <x v="1"/>
    <m/>
    <m/>
    <s v="c. Compromiso con el proyecto"/>
    <x v="3"/>
    <n v="4"/>
    <s v="SIN FECHA COMO TAL, SE ASIGNA LA INTERMEDIA DEL SEGUNDO SEMESTRE"/>
  </r>
  <r>
    <x v="72"/>
    <x v="9"/>
    <x v="1"/>
    <m/>
    <m/>
    <s v="d. Cumplimiento de compromisos"/>
    <x v="3"/>
    <n v="4"/>
    <s v="SIN FECHA COMO TAL, SE ASIGNA LA INTERMEDIA DEL SEGUNDO SEMESTRE"/>
  </r>
  <r>
    <x v="72"/>
    <x v="9"/>
    <x v="1"/>
    <m/>
    <m/>
    <s v="e. Proactividad en desarrollo de funciones"/>
    <x v="3"/>
    <n v="4"/>
    <s v="SIN FECHA COMO TAL, SE ASIGNA LA INTERMEDIA DEL SEGUNDO SEMESTRE"/>
  </r>
  <r>
    <x v="72"/>
    <x v="9"/>
    <x v="1"/>
    <m/>
    <m/>
    <s v="a. Calidad del Contenido"/>
    <x v="4"/>
    <n v="4"/>
    <s v="SIN FECHA COMO TAL, SE ASIGNA LA INTERMEDIA DEL SEGUNDO SEMESTRE"/>
  </r>
  <r>
    <x v="72"/>
    <x v="9"/>
    <x v="1"/>
    <m/>
    <m/>
    <s v="b. Claridad del Contenido"/>
    <x v="4"/>
    <n v="4"/>
    <s v="SIN FECHA COMO TAL, SE ASIGNA LA INTERMEDIA DEL SEGUNDO SEMESTRE"/>
  </r>
  <r>
    <x v="72"/>
    <x v="9"/>
    <x v="1"/>
    <m/>
    <m/>
    <s v="c. Oportunidad en la entrega"/>
    <x v="4"/>
    <n v="3"/>
    <s v="SIN FECHA COMO TAL, SE ASIGNA LA INTERMEDIA DEL SEGUNDO SEMESTRE"/>
  </r>
  <r>
    <x v="72"/>
    <x v="9"/>
    <x v="1"/>
    <m/>
    <m/>
    <s v="d. Precisión de la información"/>
    <x v="4"/>
    <n v="4"/>
    <s v="SIN FECHA COMO TAL, SE ASIGNA LA INTERMEDIA DEL SEGUNDO SEMESTRE"/>
  </r>
  <r>
    <x v="72"/>
    <x v="9"/>
    <x v="1"/>
    <m/>
    <m/>
    <s v="e. Diagramación"/>
    <x v="4"/>
    <n v="4"/>
    <s v="SIN FECHA COMO TAL, SE ASIGNA LA INTERMEDIA DEL SEGUNDO SEMESTRE"/>
  </r>
  <r>
    <x v="72"/>
    <x v="9"/>
    <x v="1"/>
    <m/>
    <m/>
    <s v="a. Cumplimiento"/>
    <x v="5"/>
    <n v="4"/>
    <s v="SIN FECHA COMO TAL, SE ASIGNA LA INTERMEDIA DEL SEGUNDO SEMESTRE"/>
  </r>
  <r>
    <x v="72"/>
    <x v="9"/>
    <x v="1"/>
    <m/>
    <m/>
    <s v="b. Satisface expectativas"/>
    <x v="5"/>
    <n v="4"/>
    <s v="SIN FECHA COMO TAL, SE ASIGNA LA INTERMEDIA DEL SEGUNDO SEMESTRE"/>
  </r>
  <r>
    <x v="72"/>
    <x v="9"/>
    <x v="1"/>
    <m/>
    <m/>
    <s v="c. Calidad de la Información suministrada"/>
    <x v="5"/>
    <n v="4"/>
    <s v="SIN FECHA COMO TAL, SE ASIGNA LA INTERMEDIA DEL SEGUNDO SEMESTRE"/>
  </r>
  <r>
    <x v="72"/>
    <x v="9"/>
    <x v="1"/>
    <m/>
    <m/>
    <s v="d. Disposición del personal de PAYC a las solicitudes del cliente"/>
    <x v="5"/>
    <n v="4"/>
    <s v="SIN FECHA COMO TAL, SE ASIGNA LA INTERMEDIA DEL SEGUNDO SEMESTRE"/>
  </r>
  <r>
    <x v="72"/>
    <x v="9"/>
    <x v="1"/>
    <m/>
    <m/>
    <s v="e. Coherencia entre lo solicitado y lo entregado"/>
    <x v="5"/>
    <n v="4"/>
    <s v="SIN FECHA COMO TAL, SE ASIGNA LA INTERMEDIA DEL SEGUNDO SEMESTRE"/>
  </r>
  <r>
    <x v="72"/>
    <x v="9"/>
    <x v="1"/>
    <m/>
    <m/>
    <s v="Grado de Satisfacción con el Servicio Prestado"/>
    <x v="6"/>
    <n v="4"/>
    <s v="SIN FECHA COMO TAL, SE ASIGNA LA INTERMEDIA DEL SEGUNDO SEMESTRE"/>
  </r>
  <r>
    <x v="72"/>
    <x v="9"/>
    <x v="1"/>
    <m/>
    <m/>
    <s v="Posibilidad de Volver a Contratar con PAYC"/>
    <x v="7"/>
    <m/>
    <s v="SIN FECHA COMO TAL, SE ASIGNA LA INTERMEDIA DEL SEGUNDO SEMESTRE"/>
  </r>
  <r>
    <x v="72"/>
    <x v="9"/>
    <x v="1"/>
    <m/>
    <m/>
    <s v="Principales fortalezas en el servicio que presta PAYC"/>
    <x v="8"/>
    <s v="----"/>
    <s v="SIN FECHA COMO TAL, SE ASIGNA LA INTERMEDIA DEL SEGUNDO SEMESTRE"/>
  </r>
  <r>
    <x v="72"/>
    <x v="9"/>
    <x v="1"/>
    <m/>
    <m/>
    <s v="Principales debilidades en el servicio que presta PAYC"/>
    <x v="9"/>
    <s v="----"/>
    <s v="SIN FECHA COMO TAL, SE ASIGNA LA INTERMEDIA DEL SEGUNDO SEMESTRE"/>
  </r>
  <r>
    <x v="73"/>
    <x v="9"/>
    <x v="1"/>
    <m/>
    <m/>
    <s v="a. Conocimiento específico de temas aplicables al proyecto"/>
    <x v="0"/>
    <n v="4"/>
    <s v="SIN FECHA COMO TAL, SE ASIGNA LA INTERMEDIA DEL SEGUNDO SEMESTRE"/>
  </r>
  <r>
    <x v="73"/>
    <x v="9"/>
    <x v="1"/>
    <m/>
    <m/>
    <s v="b. Idoneidad y Calidad del soporte"/>
    <x v="0"/>
    <n v="4"/>
    <s v="SIN FECHA COMO TAL, SE ASIGNA LA INTERMEDIA DEL SEGUNDO SEMESTRE"/>
  </r>
  <r>
    <x v="73"/>
    <x v="9"/>
    <x v="1"/>
    <m/>
    <m/>
    <s v="c. Cumplimiento de especificaciones técnicas de construcción"/>
    <x v="0"/>
    <n v="4"/>
    <s v="SIN FECHA COMO TAL, SE ASIGNA LA INTERMEDIA DEL SEGUNDO SEMESTRE"/>
  </r>
  <r>
    <x v="73"/>
    <x v="9"/>
    <x v="1"/>
    <m/>
    <m/>
    <s v="d. Confiabilidad de los conceptos aplicados"/>
    <x v="0"/>
    <n v="4"/>
    <s v="SIN FECHA COMO TAL, SE ASIGNA LA INTERMEDIA DEL SEGUNDO SEMESTRE"/>
  </r>
  <r>
    <x v="73"/>
    <x v="9"/>
    <x v="1"/>
    <m/>
    <m/>
    <s v="e. Oportunidad en entrega de información o requerimientos"/>
    <x v="0"/>
    <n v="4"/>
    <s v="SIN FECHA COMO TAL, SE ASIGNA LA INTERMEDIA DEL SEGUNDO SEMESTRE"/>
  </r>
  <r>
    <x v="73"/>
    <x v="9"/>
    <x v="1"/>
    <m/>
    <m/>
    <s v="a. Oportunidad de la gestión en obra"/>
    <x v="1"/>
    <n v="4"/>
    <s v="SIN FECHA COMO TAL, SE ASIGNA LA INTERMEDIA DEL SEGUNDO SEMESTRE"/>
  </r>
  <r>
    <x v="73"/>
    <x v="9"/>
    <x v="1"/>
    <m/>
    <m/>
    <s v="b. Manejo administrativo del proyecto"/>
    <x v="1"/>
    <n v="4"/>
    <s v="SIN FECHA COMO TAL, SE ASIGNA LA INTERMEDIA DEL SEGUNDO SEMESTRE"/>
  </r>
  <r>
    <x v="73"/>
    <x v="9"/>
    <x v="1"/>
    <m/>
    <m/>
    <s v="c. Información clara y veraz sobre la administración de proyecto"/>
    <x v="1"/>
    <n v="4"/>
    <s v="SIN FECHA COMO TAL, SE ASIGNA LA INTERMEDIA DEL SEGUNDO SEMESTRE"/>
  </r>
  <r>
    <x v="73"/>
    <x v="9"/>
    <x v="1"/>
    <m/>
    <m/>
    <s v="d. Cumplimientos con expectativas del cliente"/>
    <x v="1"/>
    <n v="4"/>
    <s v="SIN FECHA COMO TAL, SE ASIGNA LA INTERMEDIA DEL SEGUNDO SEMESTRE"/>
  </r>
  <r>
    <x v="73"/>
    <x v="9"/>
    <x v="1"/>
    <m/>
    <m/>
    <s v="e. Control de presupuesto"/>
    <x v="1"/>
    <n v="4"/>
    <s v="SIN FECHA COMO TAL, SE ASIGNA LA INTERMEDIA DEL SEGUNDO SEMESTRE"/>
  </r>
  <r>
    <x v="73"/>
    <x v="9"/>
    <x v="1"/>
    <m/>
    <m/>
    <s v="a. Apoyo y presencia en el proyecto"/>
    <x v="2"/>
    <n v="4"/>
    <s v="SIN FECHA COMO TAL, SE ASIGNA LA INTERMEDIA DEL SEGUNDO SEMESTRE"/>
  </r>
  <r>
    <x v="73"/>
    <x v="9"/>
    <x v="1"/>
    <m/>
    <m/>
    <s v="b. Conocimiento del proyecto"/>
    <x v="2"/>
    <n v="4"/>
    <s v="SIN FECHA COMO TAL, SE ASIGNA LA INTERMEDIA DEL SEGUNDO SEMESTRE"/>
  </r>
  <r>
    <x v="73"/>
    <x v="9"/>
    <x v="1"/>
    <m/>
    <m/>
    <s v="c. Planteamiento de soluciones y manejo de conflictos"/>
    <x v="2"/>
    <n v="4"/>
    <s v="SIN FECHA COMO TAL, SE ASIGNA LA INTERMEDIA DEL SEGUNDO SEMESTRE"/>
  </r>
  <r>
    <x v="73"/>
    <x v="9"/>
    <x v="1"/>
    <m/>
    <m/>
    <s v="d. Cumplimiento de compromisos"/>
    <x v="2"/>
    <n v="4"/>
    <s v="SIN FECHA COMO TAL, SE ASIGNA LA INTERMEDIA DEL SEGUNDO SEMESTRE"/>
  </r>
  <r>
    <x v="73"/>
    <x v="9"/>
    <x v="1"/>
    <m/>
    <m/>
    <s v="e. Manejo del cliente"/>
    <x v="2"/>
    <n v="4"/>
    <s v="SIN FECHA COMO TAL, SE ASIGNA LA INTERMEDIA DEL SEGUNDO SEMESTRE"/>
  </r>
  <r>
    <x v="73"/>
    <x v="9"/>
    <x v="1"/>
    <m/>
    <m/>
    <s v="a. Idoneidad del personal"/>
    <x v="3"/>
    <n v="4"/>
    <s v="SIN FECHA COMO TAL, SE ASIGNA LA INTERMEDIA DEL SEGUNDO SEMESTRE"/>
  </r>
  <r>
    <x v="73"/>
    <x v="9"/>
    <x v="1"/>
    <m/>
    <m/>
    <s v="b. Oportuna atención al cliente"/>
    <x v="3"/>
    <n v="4"/>
    <s v="SIN FECHA COMO TAL, SE ASIGNA LA INTERMEDIA DEL SEGUNDO SEMESTRE"/>
  </r>
  <r>
    <x v="73"/>
    <x v="9"/>
    <x v="1"/>
    <m/>
    <m/>
    <s v="c. Compromiso con el proyecto"/>
    <x v="3"/>
    <n v="4"/>
    <s v="SIN FECHA COMO TAL, SE ASIGNA LA INTERMEDIA DEL SEGUNDO SEMESTRE"/>
  </r>
  <r>
    <x v="73"/>
    <x v="9"/>
    <x v="1"/>
    <m/>
    <m/>
    <s v="d. Cumplimiento de compromisos"/>
    <x v="3"/>
    <n v="4"/>
    <s v="SIN FECHA COMO TAL, SE ASIGNA LA INTERMEDIA DEL SEGUNDO SEMESTRE"/>
  </r>
  <r>
    <x v="73"/>
    <x v="9"/>
    <x v="1"/>
    <m/>
    <m/>
    <s v="e. Proactividad en desarrollo de funciones"/>
    <x v="3"/>
    <n v="4"/>
    <s v="SIN FECHA COMO TAL, SE ASIGNA LA INTERMEDIA DEL SEGUNDO SEMESTRE"/>
  </r>
  <r>
    <x v="73"/>
    <x v="9"/>
    <x v="1"/>
    <m/>
    <m/>
    <s v="a. Calidad del Contenido"/>
    <x v="4"/>
    <n v="4"/>
    <s v="SIN FECHA COMO TAL, SE ASIGNA LA INTERMEDIA DEL SEGUNDO SEMESTRE"/>
  </r>
  <r>
    <x v="73"/>
    <x v="9"/>
    <x v="1"/>
    <m/>
    <m/>
    <s v="b. Claridad del Contenido"/>
    <x v="4"/>
    <n v="4"/>
    <s v="SIN FECHA COMO TAL, SE ASIGNA LA INTERMEDIA DEL SEGUNDO SEMESTRE"/>
  </r>
  <r>
    <x v="73"/>
    <x v="9"/>
    <x v="1"/>
    <m/>
    <m/>
    <s v="c. Oportunidad en la entrega"/>
    <x v="4"/>
    <n v="4"/>
    <s v="SIN FECHA COMO TAL, SE ASIGNA LA INTERMEDIA DEL SEGUNDO SEMESTRE"/>
  </r>
  <r>
    <x v="73"/>
    <x v="9"/>
    <x v="1"/>
    <m/>
    <m/>
    <s v="d. Precisión de la información"/>
    <x v="4"/>
    <n v="4"/>
    <s v="SIN FECHA COMO TAL, SE ASIGNA LA INTERMEDIA DEL SEGUNDO SEMESTRE"/>
  </r>
  <r>
    <x v="73"/>
    <x v="9"/>
    <x v="1"/>
    <m/>
    <m/>
    <s v="e. Diagramación"/>
    <x v="4"/>
    <n v="4"/>
    <s v="SIN FECHA COMO TAL, SE ASIGNA LA INTERMEDIA DEL SEGUNDO SEMESTRE"/>
  </r>
  <r>
    <x v="73"/>
    <x v="9"/>
    <x v="1"/>
    <m/>
    <m/>
    <s v="a. Cumplimiento"/>
    <x v="5"/>
    <n v="4"/>
    <s v="SIN FECHA COMO TAL, SE ASIGNA LA INTERMEDIA DEL SEGUNDO SEMESTRE"/>
  </r>
  <r>
    <x v="73"/>
    <x v="9"/>
    <x v="1"/>
    <m/>
    <m/>
    <s v="b. Satisface expectativas"/>
    <x v="5"/>
    <n v="4"/>
    <s v="SIN FECHA COMO TAL, SE ASIGNA LA INTERMEDIA DEL SEGUNDO SEMESTRE"/>
  </r>
  <r>
    <x v="73"/>
    <x v="9"/>
    <x v="1"/>
    <m/>
    <m/>
    <s v="c. Calidad de la Información suministrada"/>
    <x v="5"/>
    <n v="4"/>
    <s v="SIN FECHA COMO TAL, SE ASIGNA LA INTERMEDIA DEL SEGUNDO SEMESTRE"/>
  </r>
  <r>
    <x v="73"/>
    <x v="9"/>
    <x v="1"/>
    <m/>
    <m/>
    <s v="d. Disposición del personal de PAYC a las solicitudes del cliente"/>
    <x v="5"/>
    <n v="4"/>
    <s v="SIN FECHA COMO TAL, SE ASIGNA LA INTERMEDIA DEL SEGUNDO SEMESTRE"/>
  </r>
  <r>
    <x v="73"/>
    <x v="9"/>
    <x v="1"/>
    <m/>
    <m/>
    <s v="e. Coherencia entre lo solicitado y lo entregado"/>
    <x v="5"/>
    <n v="4"/>
    <s v="SIN FECHA COMO TAL, SE ASIGNA LA INTERMEDIA DEL SEGUNDO SEMESTRE"/>
  </r>
  <r>
    <x v="73"/>
    <x v="9"/>
    <x v="1"/>
    <m/>
    <m/>
    <s v="Grado de Satisfacción con el Servicio Prestado"/>
    <x v="6"/>
    <n v="4"/>
    <s v="SIN FECHA COMO TAL, SE ASIGNA LA INTERMEDIA DEL SEGUNDO SEMESTRE"/>
  </r>
  <r>
    <x v="73"/>
    <x v="9"/>
    <x v="1"/>
    <m/>
    <m/>
    <s v="Posibilidad de Volver a Contratar con PAYC"/>
    <x v="7"/>
    <n v="4"/>
    <s v="SIN FECHA COMO TAL, SE ASIGNA LA INTERMEDIA DEL SEGUNDO SEMESTRE"/>
  </r>
  <r>
    <x v="73"/>
    <x v="9"/>
    <x v="1"/>
    <m/>
    <m/>
    <s v="Principales fortalezas en el servicio que presta PAYC"/>
    <x v="8"/>
    <s v="----"/>
    <s v="SIN FECHA COMO TAL, SE ASIGNA LA INTERMEDIA DEL SEGUNDO SEMESTRE"/>
  </r>
  <r>
    <x v="73"/>
    <x v="9"/>
    <x v="1"/>
    <m/>
    <m/>
    <s v="Principales debilidades en el servicio que presta PAYC"/>
    <x v="9"/>
    <s v="----"/>
    <s v="SIN FECHA COMO TAL, SE ASIGNA LA INTERMEDIA DEL SEGUNDO SEMESTRE"/>
  </r>
  <r>
    <x v="74"/>
    <x v="9"/>
    <x v="1"/>
    <m/>
    <m/>
    <s v="a. Conocimiento específico de temas aplicables al proyecto"/>
    <x v="0"/>
    <n v="4"/>
    <s v="SIN FECHA COMO TAL, SE ASIGNA LA INTERMEDIA DEL SEGUNDO SEMESTRE"/>
  </r>
  <r>
    <x v="74"/>
    <x v="9"/>
    <x v="1"/>
    <m/>
    <m/>
    <s v="b. Idoneidad y Calidad del soporte"/>
    <x v="0"/>
    <n v="4"/>
    <s v="SIN FECHA COMO TAL, SE ASIGNA LA INTERMEDIA DEL SEGUNDO SEMESTRE"/>
  </r>
  <r>
    <x v="74"/>
    <x v="9"/>
    <x v="1"/>
    <m/>
    <m/>
    <s v="c. Cumplimiento de especificaciones técnicas de construcción"/>
    <x v="0"/>
    <n v="4"/>
    <s v="SIN FECHA COMO TAL, SE ASIGNA LA INTERMEDIA DEL SEGUNDO SEMESTRE"/>
  </r>
  <r>
    <x v="74"/>
    <x v="9"/>
    <x v="1"/>
    <m/>
    <m/>
    <s v="d. Confiabilidad de los conceptos aplicados"/>
    <x v="0"/>
    <n v="4"/>
    <s v="SIN FECHA COMO TAL, SE ASIGNA LA INTERMEDIA DEL SEGUNDO SEMESTRE"/>
  </r>
  <r>
    <x v="74"/>
    <x v="9"/>
    <x v="1"/>
    <m/>
    <m/>
    <s v="e. Oportunidad en entrega de información o requerimientos"/>
    <x v="0"/>
    <n v="4"/>
    <s v="SIN FECHA COMO TAL, SE ASIGNA LA INTERMEDIA DEL SEGUNDO SEMESTRE"/>
  </r>
  <r>
    <x v="74"/>
    <x v="9"/>
    <x v="1"/>
    <m/>
    <m/>
    <s v="a. Oportunidad de la gestión en obra"/>
    <x v="1"/>
    <n v="4"/>
    <s v="SIN FECHA COMO TAL, SE ASIGNA LA INTERMEDIA DEL SEGUNDO SEMESTRE"/>
  </r>
  <r>
    <x v="74"/>
    <x v="9"/>
    <x v="1"/>
    <m/>
    <m/>
    <s v="b. Manejo administrativo del proyecto"/>
    <x v="1"/>
    <n v="4"/>
    <s v="SIN FECHA COMO TAL, SE ASIGNA LA INTERMEDIA DEL SEGUNDO SEMESTRE"/>
  </r>
  <r>
    <x v="74"/>
    <x v="9"/>
    <x v="1"/>
    <m/>
    <m/>
    <s v="c. Información clara y veraz sobre la administración de proyecto"/>
    <x v="1"/>
    <n v="4"/>
    <s v="SIN FECHA COMO TAL, SE ASIGNA LA INTERMEDIA DEL SEGUNDO SEMESTRE"/>
  </r>
  <r>
    <x v="74"/>
    <x v="9"/>
    <x v="1"/>
    <m/>
    <m/>
    <s v="d. Cumplimientos con expectativas del cliente"/>
    <x v="1"/>
    <n v="4"/>
    <s v="SIN FECHA COMO TAL, SE ASIGNA LA INTERMEDIA DEL SEGUNDO SEMESTRE"/>
  </r>
  <r>
    <x v="74"/>
    <x v="9"/>
    <x v="1"/>
    <m/>
    <m/>
    <s v="e. Control de presupuesto"/>
    <x v="1"/>
    <n v="4"/>
    <s v="SIN FECHA COMO TAL, SE ASIGNA LA INTERMEDIA DEL SEGUNDO SEMESTRE"/>
  </r>
  <r>
    <x v="74"/>
    <x v="9"/>
    <x v="1"/>
    <m/>
    <m/>
    <s v="a. Apoyo y presencia en el proyecto"/>
    <x v="2"/>
    <n v="4"/>
    <s v="SIN FECHA COMO TAL, SE ASIGNA LA INTERMEDIA DEL SEGUNDO SEMESTRE"/>
  </r>
  <r>
    <x v="74"/>
    <x v="9"/>
    <x v="1"/>
    <m/>
    <m/>
    <s v="b. Conocimiento del proyecto"/>
    <x v="2"/>
    <n v="4"/>
    <s v="SIN FECHA COMO TAL, SE ASIGNA LA INTERMEDIA DEL SEGUNDO SEMESTRE"/>
  </r>
  <r>
    <x v="74"/>
    <x v="9"/>
    <x v="1"/>
    <m/>
    <m/>
    <s v="c. Planteamiento de soluciones y manejo de conflictos"/>
    <x v="2"/>
    <n v="4"/>
    <s v="SIN FECHA COMO TAL, SE ASIGNA LA INTERMEDIA DEL SEGUNDO SEMESTRE"/>
  </r>
  <r>
    <x v="74"/>
    <x v="9"/>
    <x v="1"/>
    <m/>
    <m/>
    <s v="d. Cumplimiento de compromisos"/>
    <x v="2"/>
    <n v="4"/>
    <s v="SIN FECHA COMO TAL, SE ASIGNA LA INTERMEDIA DEL SEGUNDO SEMESTRE"/>
  </r>
  <r>
    <x v="74"/>
    <x v="9"/>
    <x v="1"/>
    <m/>
    <m/>
    <s v="e. Manejo del cliente"/>
    <x v="2"/>
    <n v="4"/>
    <s v="SIN FECHA COMO TAL, SE ASIGNA LA INTERMEDIA DEL SEGUNDO SEMESTRE"/>
  </r>
  <r>
    <x v="74"/>
    <x v="9"/>
    <x v="1"/>
    <m/>
    <m/>
    <s v="a. Idoneidad del personal"/>
    <x v="3"/>
    <n v="4"/>
    <s v="SIN FECHA COMO TAL, SE ASIGNA LA INTERMEDIA DEL SEGUNDO SEMESTRE"/>
  </r>
  <r>
    <x v="74"/>
    <x v="9"/>
    <x v="1"/>
    <m/>
    <m/>
    <s v="b. Oportuna atención al cliente"/>
    <x v="3"/>
    <n v="4"/>
    <s v="SIN FECHA COMO TAL, SE ASIGNA LA INTERMEDIA DEL SEGUNDO SEMESTRE"/>
  </r>
  <r>
    <x v="74"/>
    <x v="9"/>
    <x v="1"/>
    <m/>
    <m/>
    <s v="c. Compromiso con el proyecto"/>
    <x v="3"/>
    <n v="4"/>
    <s v="SIN FECHA COMO TAL, SE ASIGNA LA INTERMEDIA DEL SEGUNDO SEMESTRE"/>
  </r>
  <r>
    <x v="74"/>
    <x v="9"/>
    <x v="1"/>
    <m/>
    <m/>
    <s v="d. Cumplimiento de compromisos"/>
    <x v="3"/>
    <n v="4"/>
    <s v="SIN FECHA COMO TAL, SE ASIGNA LA INTERMEDIA DEL SEGUNDO SEMESTRE"/>
  </r>
  <r>
    <x v="74"/>
    <x v="9"/>
    <x v="1"/>
    <m/>
    <m/>
    <s v="e. Proactividad en desarrollo de funciones"/>
    <x v="3"/>
    <n v="4"/>
    <s v="SIN FECHA COMO TAL, SE ASIGNA LA INTERMEDIA DEL SEGUNDO SEMESTRE"/>
  </r>
  <r>
    <x v="74"/>
    <x v="9"/>
    <x v="1"/>
    <m/>
    <m/>
    <s v="a. Calidad del Contenido"/>
    <x v="4"/>
    <n v="4"/>
    <s v="SIN FECHA COMO TAL, SE ASIGNA LA INTERMEDIA DEL SEGUNDO SEMESTRE"/>
  </r>
  <r>
    <x v="74"/>
    <x v="9"/>
    <x v="1"/>
    <m/>
    <m/>
    <s v="b. Claridad del Contenido"/>
    <x v="4"/>
    <n v="4"/>
    <s v="SIN FECHA COMO TAL, SE ASIGNA LA INTERMEDIA DEL SEGUNDO SEMESTRE"/>
  </r>
  <r>
    <x v="74"/>
    <x v="9"/>
    <x v="1"/>
    <m/>
    <m/>
    <s v="c. Oportunidad en la entrega"/>
    <x v="4"/>
    <n v="4"/>
    <s v="SIN FECHA COMO TAL, SE ASIGNA LA INTERMEDIA DEL SEGUNDO SEMESTRE"/>
  </r>
  <r>
    <x v="74"/>
    <x v="9"/>
    <x v="1"/>
    <m/>
    <m/>
    <s v="d. Precisión de la información"/>
    <x v="4"/>
    <n v="4"/>
    <s v="SIN FECHA COMO TAL, SE ASIGNA LA INTERMEDIA DEL SEGUNDO SEMESTRE"/>
  </r>
  <r>
    <x v="74"/>
    <x v="9"/>
    <x v="1"/>
    <m/>
    <m/>
    <s v="e. Diagramación"/>
    <x v="4"/>
    <n v="4"/>
    <s v="SIN FECHA COMO TAL, SE ASIGNA LA INTERMEDIA DEL SEGUNDO SEMESTRE"/>
  </r>
  <r>
    <x v="74"/>
    <x v="9"/>
    <x v="1"/>
    <m/>
    <m/>
    <s v="a. Cumplimiento"/>
    <x v="5"/>
    <n v="4"/>
    <s v="SIN FECHA COMO TAL, SE ASIGNA LA INTERMEDIA DEL SEGUNDO SEMESTRE"/>
  </r>
  <r>
    <x v="74"/>
    <x v="9"/>
    <x v="1"/>
    <m/>
    <m/>
    <s v="b. Satisface expectativas"/>
    <x v="5"/>
    <n v="4"/>
    <s v="SIN FECHA COMO TAL, SE ASIGNA LA INTERMEDIA DEL SEGUNDO SEMESTRE"/>
  </r>
  <r>
    <x v="74"/>
    <x v="9"/>
    <x v="1"/>
    <m/>
    <m/>
    <s v="c. Calidad de la Información suministrada"/>
    <x v="5"/>
    <n v="4"/>
    <s v="SIN FECHA COMO TAL, SE ASIGNA LA INTERMEDIA DEL SEGUNDO SEMESTRE"/>
  </r>
  <r>
    <x v="74"/>
    <x v="9"/>
    <x v="1"/>
    <m/>
    <m/>
    <s v="d. Disposición del personal de PAYC a las solicitudes del cliente"/>
    <x v="5"/>
    <n v="4"/>
    <s v="SIN FECHA COMO TAL, SE ASIGNA LA INTERMEDIA DEL SEGUNDO SEMESTRE"/>
  </r>
  <r>
    <x v="74"/>
    <x v="9"/>
    <x v="1"/>
    <m/>
    <m/>
    <s v="e. Coherencia entre lo solicitado y lo entregado"/>
    <x v="5"/>
    <n v="4"/>
    <s v="SIN FECHA COMO TAL, SE ASIGNA LA INTERMEDIA DEL SEGUNDO SEMESTRE"/>
  </r>
  <r>
    <x v="74"/>
    <x v="9"/>
    <x v="1"/>
    <m/>
    <m/>
    <s v="Grado de Satisfacción con el Servicio Prestado"/>
    <x v="6"/>
    <n v="4"/>
    <s v="SIN FECHA COMO TAL, SE ASIGNA LA INTERMEDIA DEL SEGUNDO SEMESTRE"/>
  </r>
  <r>
    <x v="74"/>
    <x v="9"/>
    <x v="1"/>
    <m/>
    <m/>
    <s v="Posibilidad de Volver a Contratar con PAYC"/>
    <x v="7"/>
    <m/>
    <s v="SIN FECHA COMO TAL, SE ASIGNA LA INTERMEDIA DEL SEGUNDO SEMESTRE"/>
  </r>
  <r>
    <x v="74"/>
    <x v="9"/>
    <x v="1"/>
    <m/>
    <m/>
    <s v="Principales fortalezas en el servicio que presta PAYC"/>
    <x v="8"/>
    <s v="----"/>
    <s v="SIN FECHA COMO TAL, SE ASIGNA LA INTERMEDIA DEL SEGUNDO SEMESTRE"/>
  </r>
  <r>
    <x v="74"/>
    <x v="9"/>
    <x v="1"/>
    <m/>
    <m/>
    <s v="Principales debilidades en el servicio que presta PAYC"/>
    <x v="9"/>
    <s v="----"/>
    <s v="SIN FECHA COMO TAL, SE ASIGNA LA INTERMEDIA DEL SEGUNDO SEMESTRE"/>
  </r>
  <r>
    <x v="75"/>
    <x v="9"/>
    <x v="1"/>
    <m/>
    <m/>
    <s v="a. Conocimiento específico de temas aplicables al proyecto"/>
    <x v="0"/>
    <n v="4"/>
    <s v="SIN FECHA COMO TAL, SE ASIGNA LA INTERMEDIA DEL SEGUNDO SEMESTRE"/>
  </r>
  <r>
    <x v="75"/>
    <x v="9"/>
    <x v="1"/>
    <m/>
    <m/>
    <s v="b. Idoneidad y Calidad del soporte"/>
    <x v="0"/>
    <n v="4"/>
    <s v="SIN FECHA COMO TAL, SE ASIGNA LA INTERMEDIA DEL SEGUNDO SEMESTRE"/>
  </r>
  <r>
    <x v="75"/>
    <x v="9"/>
    <x v="1"/>
    <m/>
    <m/>
    <s v="c. Cumplimiento de especificaciones técnicas de construcción"/>
    <x v="0"/>
    <n v="4"/>
    <s v="SIN FECHA COMO TAL, SE ASIGNA LA INTERMEDIA DEL SEGUNDO SEMESTRE"/>
  </r>
  <r>
    <x v="75"/>
    <x v="9"/>
    <x v="1"/>
    <m/>
    <m/>
    <s v="d. Confiabilidad de los conceptos aplicados"/>
    <x v="0"/>
    <n v="4"/>
    <s v="SIN FECHA COMO TAL, SE ASIGNA LA INTERMEDIA DEL SEGUNDO SEMESTRE"/>
  </r>
  <r>
    <x v="75"/>
    <x v="9"/>
    <x v="1"/>
    <m/>
    <m/>
    <s v="e. Oportunidad en entrega de información o requerimientos"/>
    <x v="0"/>
    <n v="4"/>
    <s v="SIN FECHA COMO TAL, SE ASIGNA LA INTERMEDIA DEL SEGUNDO SEMESTRE"/>
  </r>
  <r>
    <x v="75"/>
    <x v="9"/>
    <x v="1"/>
    <m/>
    <m/>
    <s v="a. Oportunidad de la gestión en obra"/>
    <x v="1"/>
    <n v="4"/>
    <s v="SIN FECHA COMO TAL, SE ASIGNA LA INTERMEDIA DEL SEGUNDO SEMESTRE"/>
  </r>
  <r>
    <x v="75"/>
    <x v="9"/>
    <x v="1"/>
    <m/>
    <m/>
    <s v="b. Manejo administrativo del proyecto"/>
    <x v="1"/>
    <n v="4"/>
    <s v="SIN FECHA COMO TAL, SE ASIGNA LA INTERMEDIA DEL SEGUNDO SEMESTRE"/>
  </r>
  <r>
    <x v="75"/>
    <x v="9"/>
    <x v="1"/>
    <m/>
    <m/>
    <s v="c. Información clara y veraz sobre la administración de proyecto"/>
    <x v="1"/>
    <n v="4"/>
    <s v="SIN FECHA COMO TAL, SE ASIGNA LA INTERMEDIA DEL SEGUNDO SEMESTRE"/>
  </r>
  <r>
    <x v="75"/>
    <x v="9"/>
    <x v="1"/>
    <m/>
    <m/>
    <s v="d. Cumplimientos con expectativas del cliente"/>
    <x v="1"/>
    <n v="4"/>
    <s v="SIN FECHA COMO TAL, SE ASIGNA LA INTERMEDIA DEL SEGUNDO SEMESTRE"/>
  </r>
  <r>
    <x v="75"/>
    <x v="9"/>
    <x v="1"/>
    <m/>
    <m/>
    <s v="e. Control de presupuesto"/>
    <x v="1"/>
    <n v="4"/>
    <s v="SIN FECHA COMO TAL, SE ASIGNA LA INTERMEDIA DEL SEGUNDO SEMESTRE"/>
  </r>
  <r>
    <x v="75"/>
    <x v="9"/>
    <x v="1"/>
    <m/>
    <m/>
    <s v="a. Apoyo y presencia en el proyecto"/>
    <x v="2"/>
    <n v="4"/>
    <s v="SIN FECHA COMO TAL, SE ASIGNA LA INTERMEDIA DEL SEGUNDO SEMESTRE"/>
  </r>
  <r>
    <x v="75"/>
    <x v="9"/>
    <x v="1"/>
    <m/>
    <m/>
    <s v="b. Conocimiento del proyecto"/>
    <x v="2"/>
    <n v="4"/>
    <s v="SIN FECHA COMO TAL, SE ASIGNA LA INTERMEDIA DEL SEGUNDO SEMESTRE"/>
  </r>
  <r>
    <x v="75"/>
    <x v="9"/>
    <x v="1"/>
    <m/>
    <m/>
    <s v="c. Planteamiento de soluciones y manejo de conflictos"/>
    <x v="2"/>
    <n v="4"/>
    <s v="SIN FECHA COMO TAL, SE ASIGNA LA INTERMEDIA DEL SEGUNDO SEMESTRE"/>
  </r>
  <r>
    <x v="75"/>
    <x v="9"/>
    <x v="1"/>
    <m/>
    <m/>
    <s v="d. Cumplimiento de compromisos"/>
    <x v="2"/>
    <n v="4"/>
    <s v="SIN FECHA COMO TAL, SE ASIGNA LA INTERMEDIA DEL SEGUNDO SEMESTRE"/>
  </r>
  <r>
    <x v="75"/>
    <x v="9"/>
    <x v="1"/>
    <m/>
    <m/>
    <s v="e. Manejo del cliente"/>
    <x v="2"/>
    <n v="4"/>
    <s v="SIN FECHA COMO TAL, SE ASIGNA LA INTERMEDIA DEL SEGUNDO SEMESTRE"/>
  </r>
  <r>
    <x v="75"/>
    <x v="9"/>
    <x v="1"/>
    <m/>
    <m/>
    <s v="a. Idoneidad del personal"/>
    <x v="3"/>
    <n v="4"/>
    <s v="SIN FECHA COMO TAL, SE ASIGNA LA INTERMEDIA DEL SEGUNDO SEMESTRE"/>
  </r>
  <r>
    <x v="75"/>
    <x v="9"/>
    <x v="1"/>
    <m/>
    <m/>
    <s v="b. Oportuna atención al cliente"/>
    <x v="3"/>
    <n v="4"/>
    <s v="SIN FECHA COMO TAL, SE ASIGNA LA INTERMEDIA DEL SEGUNDO SEMESTRE"/>
  </r>
  <r>
    <x v="75"/>
    <x v="9"/>
    <x v="1"/>
    <m/>
    <m/>
    <s v="c. Compromiso con el proyecto"/>
    <x v="3"/>
    <n v="4"/>
    <s v="SIN FECHA COMO TAL, SE ASIGNA LA INTERMEDIA DEL SEGUNDO SEMESTRE"/>
  </r>
  <r>
    <x v="75"/>
    <x v="9"/>
    <x v="1"/>
    <m/>
    <m/>
    <s v="d. Cumplimiento de compromisos"/>
    <x v="3"/>
    <n v="4"/>
    <s v="SIN FECHA COMO TAL, SE ASIGNA LA INTERMEDIA DEL SEGUNDO SEMESTRE"/>
  </r>
  <r>
    <x v="75"/>
    <x v="9"/>
    <x v="1"/>
    <m/>
    <m/>
    <s v="e. Proactividad en desarrollo de funciones"/>
    <x v="3"/>
    <n v="4"/>
    <s v="SIN FECHA COMO TAL, SE ASIGNA LA INTERMEDIA DEL SEGUNDO SEMESTRE"/>
  </r>
  <r>
    <x v="75"/>
    <x v="9"/>
    <x v="1"/>
    <m/>
    <m/>
    <s v="a. Calidad del Contenido"/>
    <x v="4"/>
    <n v="4"/>
    <s v="SIN FECHA COMO TAL, SE ASIGNA LA INTERMEDIA DEL SEGUNDO SEMESTRE"/>
  </r>
  <r>
    <x v="75"/>
    <x v="9"/>
    <x v="1"/>
    <m/>
    <m/>
    <s v="b. Claridad del Contenido"/>
    <x v="4"/>
    <n v="4"/>
    <s v="SIN FECHA COMO TAL, SE ASIGNA LA INTERMEDIA DEL SEGUNDO SEMESTRE"/>
  </r>
  <r>
    <x v="75"/>
    <x v="9"/>
    <x v="1"/>
    <m/>
    <m/>
    <s v="c. Oportunidad en la entrega"/>
    <x v="4"/>
    <n v="4"/>
    <s v="SIN FECHA COMO TAL, SE ASIGNA LA INTERMEDIA DEL SEGUNDO SEMESTRE"/>
  </r>
  <r>
    <x v="75"/>
    <x v="9"/>
    <x v="1"/>
    <m/>
    <m/>
    <s v="d. Precisión de la información"/>
    <x v="4"/>
    <n v="4"/>
    <s v="SIN FECHA COMO TAL, SE ASIGNA LA INTERMEDIA DEL SEGUNDO SEMESTRE"/>
  </r>
  <r>
    <x v="75"/>
    <x v="9"/>
    <x v="1"/>
    <m/>
    <m/>
    <s v="e. Diagramación"/>
    <x v="4"/>
    <n v="4"/>
    <s v="SIN FECHA COMO TAL, SE ASIGNA LA INTERMEDIA DEL SEGUNDO SEMESTRE"/>
  </r>
  <r>
    <x v="75"/>
    <x v="9"/>
    <x v="1"/>
    <m/>
    <m/>
    <s v="a. Cumplimiento"/>
    <x v="5"/>
    <n v="4"/>
    <s v="SIN FECHA COMO TAL, SE ASIGNA LA INTERMEDIA DEL SEGUNDO SEMESTRE"/>
  </r>
  <r>
    <x v="75"/>
    <x v="9"/>
    <x v="1"/>
    <m/>
    <m/>
    <s v="b. Satisface expectativas"/>
    <x v="5"/>
    <n v="4"/>
    <s v="SIN FECHA COMO TAL, SE ASIGNA LA INTERMEDIA DEL SEGUNDO SEMESTRE"/>
  </r>
  <r>
    <x v="75"/>
    <x v="9"/>
    <x v="1"/>
    <m/>
    <m/>
    <s v="c. Calidad de la Información suministrada"/>
    <x v="5"/>
    <n v="4"/>
    <s v="SIN FECHA COMO TAL, SE ASIGNA LA INTERMEDIA DEL SEGUNDO SEMESTRE"/>
  </r>
  <r>
    <x v="75"/>
    <x v="9"/>
    <x v="1"/>
    <m/>
    <m/>
    <s v="d. Disposición del personal de PAYC a las solicitudes del cliente"/>
    <x v="5"/>
    <n v="4"/>
    <s v="SIN FECHA COMO TAL, SE ASIGNA LA INTERMEDIA DEL SEGUNDO SEMESTRE"/>
  </r>
  <r>
    <x v="75"/>
    <x v="9"/>
    <x v="1"/>
    <m/>
    <m/>
    <s v="e. Coherencia entre lo solicitado y lo entregado"/>
    <x v="5"/>
    <n v="4"/>
    <s v="SIN FECHA COMO TAL, SE ASIGNA LA INTERMEDIA DEL SEGUNDO SEMESTRE"/>
  </r>
  <r>
    <x v="75"/>
    <x v="9"/>
    <x v="1"/>
    <m/>
    <m/>
    <s v="Grado de Satisfacción con el Servicio Prestado"/>
    <x v="6"/>
    <n v="4"/>
    <s v="SIN FECHA COMO TAL, SE ASIGNA LA INTERMEDIA DEL SEGUNDO SEMESTRE"/>
  </r>
  <r>
    <x v="75"/>
    <x v="9"/>
    <x v="1"/>
    <m/>
    <m/>
    <s v="Posibilidad de Volver a Contratar con PAYC"/>
    <x v="7"/>
    <n v="4"/>
    <s v="SIN FECHA COMO TAL, SE ASIGNA LA INTERMEDIA DEL SEGUNDO SEMESTRE"/>
  </r>
  <r>
    <x v="75"/>
    <x v="9"/>
    <x v="1"/>
    <m/>
    <m/>
    <s v="Principales fortalezas en el servicio que presta PAYC"/>
    <x v="8"/>
    <s v="----"/>
    <s v="SIN FECHA COMO TAL, SE ASIGNA LA INTERMEDIA DEL SEGUNDO SEMESTRE"/>
  </r>
  <r>
    <x v="75"/>
    <x v="9"/>
    <x v="1"/>
    <m/>
    <m/>
    <s v="Principales debilidades en el servicio que presta PAYC"/>
    <x v="9"/>
    <s v="----"/>
    <s v="SIN FECHA COMO TAL, SE ASIGNA LA INTERMEDIA DEL SEGUNDO SEMESTRE"/>
  </r>
  <r>
    <x v="76"/>
    <x v="9"/>
    <x v="1"/>
    <m/>
    <m/>
    <s v="a. Conocimiento específico de temas aplicables al proyecto"/>
    <x v="0"/>
    <n v="4"/>
    <s v="SIN FECHA COMO TAL, SE ASIGNA LA INTERMEDIA DEL SEGUNDO SEMESTRE"/>
  </r>
  <r>
    <x v="76"/>
    <x v="9"/>
    <x v="1"/>
    <m/>
    <m/>
    <s v="b. Idoneidad y Calidad del soporte"/>
    <x v="0"/>
    <n v="4"/>
    <s v="SIN FECHA COMO TAL, SE ASIGNA LA INTERMEDIA DEL SEGUNDO SEMESTRE"/>
  </r>
  <r>
    <x v="76"/>
    <x v="9"/>
    <x v="1"/>
    <m/>
    <m/>
    <s v="c. Cumplimiento de especificaciones técnicas de construcción"/>
    <x v="0"/>
    <n v="4"/>
    <s v="SIN FECHA COMO TAL, SE ASIGNA LA INTERMEDIA DEL SEGUNDO SEMESTRE"/>
  </r>
  <r>
    <x v="76"/>
    <x v="9"/>
    <x v="1"/>
    <m/>
    <m/>
    <s v="d. Confiabilidad de los conceptos aplicados"/>
    <x v="0"/>
    <n v="4"/>
    <s v="SIN FECHA COMO TAL, SE ASIGNA LA INTERMEDIA DEL SEGUNDO SEMESTRE"/>
  </r>
  <r>
    <x v="76"/>
    <x v="9"/>
    <x v="1"/>
    <m/>
    <m/>
    <s v="e. Oportunidad en entrega de información o requerimientos"/>
    <x v="0"/>
    <n v="4"/>
    <s v="SIN FECHA COMO TAL, SE ASIGNA LA INTERMEDIA DEL SEGUNDO SEMESTRE"/>
  </r>
  <r>
    <x v="76"/>
    <x v="9"/>
    <x v="1"/>
    <m/>
    <m/>
    <s v="a. Oportunidad de la gestión en obra"/>
    <x v="1"/>
    <n v="4"/>
    <s v="SIN FECHA COMO TAL, SE ASIGNA LA INTERMEDIA DEL SEGUNDO SEMESTRE"/>
  </r>
  <r>
    <x v="76"/>
    <x v="9"/>
    <x v="1"/>
    <m/>
    <m/>
    <s v="b. Manejo administrativo del proyecto"/>
    <x v="1"/>
    <n v="4"/>
    <s v="SIN FECHA COMO TAL, SE ASIGNA LA INTERMEDIA DEL SEGUNDO SEMESTRE"/>
  </r>
  <r>
    <x v="76"/>
    <x v="9"/>
    <x v="1"/>
    <m/>
    <m/>
    <s v="c. Información clara y veraz sobre la administración de proyecto"/>
    <x v="1"/>
    <n v="4"/>
    <s v="SIN FECHA COMO TAL, SE ASIGNA LA INTERMEDIA DEL SEGUNDO SEMESTRE"/>
  </r>
  <r>
    <x v="76"/>
    <x v="9"/>
    <x v="1"/>
    <m/>
    <m/>
    <s v="d. Cumplimientos con expectativas del cliente"/>
    <x v="1"/>
    <n v="4"/>
    <s v="SIN FECHA COMO TAL, SE ASIGNA LA INTERMEDIA DEL SEGUNDO SEMESTRE"/>
  </r>
  <r>
    <x v="76"/>
    <x v="9"/>
    <x v="1"/>
    <m/>
    <m/>
    <s v="e. Control de presupuesto"/>
    <x v="1"/>
    <n v="4"/>
    <s v="SIN FECHA COMO TAL, SE ASIGNA LA INTERMEDIA DEL SEGUNDO SEMESTRE"/>
  </r>
  <r>
    <x v="76"/>
    <x v="9"/>
    <x v="1"/>
    <m/>
    <m/>
    <s v="a. Apoyo y presencia en el proyecto"/>
    <x v="2"/>
    <n v="4"/>
    <s v="SIN FECHA COMO TAL, SE ASIGNA LA INTERMEDIA DEL SEGUNDO SEMESTRE"/>
  </r>
  <r>
    <x v="76"/>
    <x v="9"/>
    <x v="1"/>
    <m/>
    <m/>
    <s v="b. Conocimiento del proyecto"/>
    <x v="2"/>
    <n v="4"/>
    <s v="SIN FECHA COMO TAL, SE ASIGNA LA INTERMEDIA DEL SEGUNDO SEMESTRE"/>
  </r>
  <r>
    <x v="76"/>
    <x v="9"/>
    <x v="1"/>
    <m/>
    <m/>
    <s v="c. Planteamiento de soluciones y manejo de conflictos"/>
    <x v="2"/>
    <n v="4"/>
    <s v="SIN FECHA COMO TAL, SE ASIGNA LA INTERMEDIA DEL SEGUNDO SEMESTRE"/>
  </r>
  <r>
    <x v="76"/>
    <x v="9"/>
    <x v="1"/>
    <m/>
    <m/>
    <s v="d. Cumplimiento de compromisos"/>
    <x v="2"/>
    <n v="4"/>
    <s v="SIN FECHA COMO TAL, SE ASIGNA LA INTERMEDIA DEL SEGUNDO SEMESTRE"/>
  </r>
  <r>
    <x v="76"/>
    <x v="9"/>
    <x v="1"/>
    <m/>
    <m/>
    <s v="e. Manejo del cliente"/>
    <x v="2"/>
    <n v="4"/>
    <s v="SIN FECHA COMO TAL, SE ASIGNA LA INTERMEDIA DEL SEGUNDO SEMESTRE"/>
  </r>
  <r>
    <x v="76"/>
    <x v="9"/>
    <x v="1"/>
    <m/>
    <m/>
    <s v="a. Idoneidad del personal"/>
    <x v="3"/>
    <n v="4"/>
    <s v="SIN FECHA COMO TAL, SE ASIGNA LA INTERMEDIA DEL SEGUNDO SEMESTRE"/>
  </r>
  <r>
    <x v="76"/>
    <x v="9"/>
    <x v="1"/>
    <m/>
    <m/>
    <s v="b. Oportuna atención al cliente"/>
    <x v="3"/>
    <n v="4"/>
    <s v="SIN FECHA COMO TAL, SE ASIGNA LA INTERMEDIA DEL SEGUNDO SEMESTRE"/>
  </r>
  <r>
    <x v="76"/>
    <x v="9"/>
    <x v="1"/>
    <m/>
    <m/>
    <s v="c. Compromiso con el proyecto"/>
    <x v="3"/>
    <n v="4"/>
    <s v="SIN FECHA COMO TAL, SE ASIGNA LA INTERMEDIA DEL SEGUNDO SEMESTRE"/>
  </r>
  <r>
    <x v="76"/>
    <x v="9"/>
    <x v="1"/>
    <m/>
    <m/>
    <s v="d. Cumplimiento de compromisos"/>
    <x v="3"/>
    <n v="4"/>
    <s v="SIN FECHA COMO TAL, SE ASIGNA LA INTERMEDIA DEL SEGUNDO SEMESTRE"/>
  </r>
  <r>
    <x v="76"/>
    <x v="9"/>
    <x v="1"/>
    <m/>
    <m/>
    <s v="e. Proactividad en desarrollo de funciones"/>
    <x v="3"/>
    <n v="4"/>
    <s v="SIN FECHA COMO TAL, SE ASIGNA LA INTERMEDIA DEL SEGUNDO SEMESTRE"/>
  </r>
  <r>
    <x v="76"/>
    <x v="9"/>
    <x v="1"/>
    <m/>
    <m/>
    <s v="a. Calidad del Contenido"/>
    <x v="4"/>
    <n v="4"/>
    <s v="SIN FECHA COMO TAL, SE ASIGNA LA INTERMEDIA DEL SEGUNDO SEMESTRE"/>
  </r>
  <r>
    <x v="76"/>
    <x v="9"/>
    <x v="1"/>
    <m/>
    <m/>
    <s v="b. Claridad del Contenido"/>
    <x v="4"/>
    <n v="4"/>
    <s v="SIN FECHA COMO TAL, SE ASIGNA LA INTERMEDIA DEL SEGUNDO SEMESTRE"/>
  </r>
  <r>
    <x v="76"/>
    <x v="9"/>
    <x v="1"/>
    <m/>
    <m/>
    <s v="c. Oportunidad en la entrega"/>
    <x v="4"/>
    <n v="4"/>
    <s v="SIN FECHA COMO TAL, SE ASIGNA LA INTERMEDIA DEL SEGUNDO SEMESTRE"/>
  </r>
  <r>
    <x v="76"/>
    <x v="9"/>
    <x v="1"/>
    <m/>
    <m/>
    <s v="d. Precisión de la información"/>
    <x v="4"/>
    <n v="4"/>
    <s v="SIN FECHA COMO TAL, SE ASIGNA LA INTERMEDIA DEL SEGUNDO SEMESTRE"/>
  </r>
  <r>
    <x v="76"/>
    <x v="9"/>
    <x v="1"/>
    <m/>
    <m/>
    <s v="e. Diagramación"/>
    <x v="4"/>
    <n v="4"/>
    <s v="SIN FECHA COMO TAL, SE ASIGNA LA INTERMEDIA DEL SEGUNDO SEMESTRE"/>
  </r>
  <r>
    <x v="76"/>
    <x v="9"/>
    <x v="1"/>
    <m/>
    <m/>
    <s v="a. Cumplimiento"/>
    <x v="5"/>
    <n v="4"/>
    <s v="SIN FECHA COMO TAL, SE ASIGNA LA INTERMEDIA DEL SEGUNDO SEMESTRE"/>
  </r>
  <r>
    <x v="76"/>
    <x v="9"/>
    <x v="1"/>
    <m/>
    <m/>
    <s v="b. Satisface expectativas"/>
    <x v="5"/>
    <n v="4"/>
    <s v="SIN FECHA COMO TAL, SE ASIGNA LA INTERMEDIA DEL SEGUNDO SEMESTRE"/>
  </r>
  <r>
    <x v="76"/>
    <x v="9"/>
    <x v="1"/>
    <m/>
    <m/>
    <s v="c. Calidad de la Información suministrada"/>
    <x v="5"/>
    <n v="4"/>
    <s v="SIN FECHA COMO TAL, SE ASIGNA LA INTERMEDIA DEL SEGUNDO SEMESTRE"/>
  </r>
  <r>
    <x v="76"/>
    <x v="9"/>
    <x v="1"/>
    <m/>
    <m/>
    <s v="d. Disposición del personal de PAYC a las solicitudes del cliente"/>
    <x v="5"/>
    <n v="4"/>
    <s v="SIN FECHA COMO TAL, SE ASIGNA LA INTERMEDIA DEL SEGUNDO SEMESTRE"/>
  </r>
  <r>
    <x v="76"/>
    <x v="9"/>
    <x v="1"/>
    <m/>
    <m/>
    <s v="e. Coherencia entre lo solicitado y lo entregado"/>
    <x v="5"/>
    <n v="4"/>
    <s v="SIN FECHA COMO TAL, SE ASIGNA LA INTERMEDIA DEL SEGUNDO SEMESTRE"/>
  </r>
  <r>
    <x v="76"/>
    <x v="9"/>
    <x v="1"/>
    <m/>
    <m/>
    <s v="Grado de Satisfacción con el Servicio Prestado"/>
    <x v="6"/>
    <n v="4"/>
    <s v="SIN FECHA COMO TAL, SE ASIGNA LA INTERMEDIA DEL SEGUNDO SEMESTRE"/>
  </r>
  <r>
    <x v="76"/>
    <x v="9"/>
    <x v="1"/>
    <m/>
    <m/>
    <s v="Posibilidad de Volver a Contratar con PAYC"/>
    <x v="7"/>
    <n v="4"/>
    <s v="SIN FECHA COMO TAL, SE ASIGNA LA INTERMEDIA DEL SEGUNDO SEMESTRE"/>
  </r>
  <r>
    <x v="76"/>
    <x v="9"/>
    <x v="1"/>
    <m/>
    <m/>
    <s v="Principales fortalezas en el servicio que presta PAYC"/>
    <x v="8"/>
    <s v="----"/>
    <s v="SIN FECHA COMO TAL, SE ASIGNA LA INTERMEDIA DEL SEGUNDO SEMESTRE"/>
  </r>
  <r>
    <x v="76"/>
    <x v="9"/>
    <x v="1"/>
    <m/>
    <m/>
    <s v="Principales debilidades en el servicio que presta PAYC"/>
    <x v="9"/>
    <s v="----"/>
    <s v="SIN FECHA COMO TAL, SE ASIGNA LA INTERMEDIA DEL SEGUNDO SEMESTRE"/>
  </r>
  <r>
    <x v="77"/>
    <x v="9"/>
    <x v="1"/>
    <m/>
    <m/>
    <s v="a. Conocimiento específico de temas aplicables al proyecto"/>
    <x v="0"/>
    <n v="4"/>
    <s v="SIN FECHA COMO TAL, SE ASIGNA LA INTERMEDIA DEL SEGUNDO SEMESTRE"/>
  </r>
  <r>
    <x v="77"/>
    <x v="9"/>
    <x v="1"/>
    <m/>
    <m/>
    <s v="b. Idoneidad y Calidad del soporte"/>
    <x v="0"/>
    <n v="4"/>
    <s v="SIN FECHA COMO TAL, SE ASIGNA LA INTERMEDIA DEL SEGUNDO SEMESTRE"/>
  </r>
  <r>
    <x v="77"/>
    <x v="9"/>
    <x v="1"/>
    <m/>
    <m/>
    <s v="c. Cumplimiento de especificaciones técnicas de construcción"/>
    <x v="0"/>
    <n v="4"/>
    <s v="SIN FECHA COMO TAL, SE ASIGNA LA INTERMEDIA DEL SEGUNDO SEMESTRE"/>
  </r>
  <r>
    <x v="77"/>
    <x v="9"/>
    <x v="1"/>
    <m/>
    <m/>
    <s v="d. Confiabilidad de los conceptos aplicados"/>
    <x v="0"/>
    <n v="4"/>
    <s v="SIN FECHA COMO TAL, SE ASIGNA LA INTERMEDIA DEL SEGUNDO SEMESTRE"/>
  </r>
  <r>
    <x v="77"/>
    <x v="9"/>
    <x v="1"/>
    <m/>
    <m/>
    <s v="e. Oportunidad en entrega de información o requerimientos"/>
    <x v="0"/>
    <n v="4"/>
    <s v="SIN FECHA COMO TAL, SE ASIGNA LA INTERMEDIA DEL SEGUNDO SEMESTRE"/>
  </r>
  <r>
    <x v="77"/>
    <x v="9"/>
    <x v="1"/>
    <m/>
    <m/>
    <s v="a. Oportunidad de la gestión en obra"/>
    <x v="1"/>
    <n v="4"/>
    <s v="SIN FECHA COMO TAL, SE ASIGNA LA INTERMEDIA DEL SEGUNDO SEMESTRE"/>
  </r>
  <r>
    <x v="77"/>
    <x v="9"/>
    <x v="1"/>
    <m/>
    <m/>
    <s v="b. Manejo administrativo del proyecto"/>
    <x v="1"/>
    <n v="4"/>
    <s v="SIN FECHA COMO TAL, SE ASIGNA LA INTERMEDIA DEL SEGUNDO SEMESTRE"/>
  </r>
  <r>
    <x v="77"/>
    <x v="9"/>
    <x v="1"/>
    <m/>
    <m/>
    <s v="c. Información clara y veraz sobre la administración de proyecto"/>
    <x v="1"/>
    <n v="4"/>
    <s v="SIN FECHA COMO TAL, SE ASIGNA LA INTERMEDIA DEL SEGUNDO SEMESTRE"/>
  </r>
  <r>
    <x v="77"/>
    <x v="9"/>
    <x v="1"/>
    <m/>
    <m/>
    <s v="d. Cumplimientos con expectativas del cliente"/>
    <x v="1"/>
    <n v="4"/>
    <s v="SIN FECHA COMO TAL, SE ASIGNA LA INTERMEDIA DEL SEGUNDO SEMESTRE"/>
  </r>
  <r>
    <x v="77"/>
    <x v="9"/>
    <x v="1"/>
    <m/>
    <m/>
    <s v="e. Control de presupuesto"/>
    <x v="1"/>
    <n v="4"/>
    <s v="SIN FECHA COMO TAL, SE ASIGNA LA INTERMEDIA DEL SEGUNDO SEMESTRE"/>
  </r>
  <r>
    <x v="77"/>
    <x v="9"/>
    <x v="1"/>
    <m/>
    <m/>
    <s v="a. Apoyo y presencia en el proyecto"/>
    <x v="2"/>
    <n v="4"/>
    <s v="SIN FECHA COMO TAL, SE ASIGNA LA INTERMEDIA DEL SEGUNDO SEMESTRE"/>
  </r>
  <r>
    <x v="77"/>
    <x v="9"/>
    <x v="1"/>
    <m/>
    <m/>
    <s v="b. Conocimiento del proyecto"/>
    <x v="2"/>
    <n v="4"/>
    <s v="SIN FECHA COMO TAL, SE ASIGNA LA INTERMEDIA DEL SEGUNDO SEMESTRE"/>
  </r>
  <r>
    <x v="77"/>
    <x v="9"/>
    <x v="1"/>
    <m/>
    <m/>
    <s v="c. Planteamiento de soluciones y manejo de conflictos"/>
    <x v="2"/>
    <n v="4"/>
    <s v="SIN FECHA COMO TAL, SE ASIGNA LA INTERMEDIA DEL SEGUNDO SEMESTRE"/>
  </r>
  <r>
    <x v="77"/>
    <x v="9"/>
    <x v="1"/>
    <m/>
    <m/>
    <s v="d. Cumplimiento de compromisos"/>
    <x v="2"/>
    <n v="4"/>
    <s v="SIN FECHA COMO TAL, SE ASIGNA LA INTERMEDIA DEL SEGUNDO SEMESTRE"/>
  </r>
  <r>
    <x v="77"/>
    <x v="9"/>
    <x v="1"/>
    <m/>
    <m/>
    <s v="e. Manejo del cliente"/>
    <x v="2"/>
    <n v="4"/>
    <s v="SIN FECHA COMO TAL, SE ASIGNA LA INTERMEDIA DEL SEGUNDO SEMESTRE"/>
  </r>
  <r>
    <x v="77"/>
    <x v="9"/>
    <x v="1"/>
    <m/>
    <m/>
    <s v="a. Idoneidad del personal"/>
    <x v="3"/>
    <n v="4"/>
    <s v="SIN FECHA COMO TAL, SE ASIGNA LA INTERMEDIA DEL SEGUNDO SEMESTRE"/>
  </r>
  <r>
    <x v="77"/>
    <x v="9"/>
    <x v="1"/>
    <m/>
    <m/>
    <s v="b. Oportuna atención al cliente"/>
    <x v="3"/>
    <n v="4"/>
    <s v="SIN FECHA COMO TAL, SE ASIGNA LA INTERMEDIA DEL SEGUNDO SEMESTRE"/>
  </r>
  <r>
    <x v="77"/>
    <x v="9"/>
    <x v="1"/>
    <m/>
    <m/>
    <s v="c. Compromiso con el proyecto"/>
    <x v="3"/>
    <n v="4"/>
    <s v="SIN FECHA COMO TAL, SE ASIGNA LA INTERMEDIA DEL SEGUNDO SEMESTRE"/>
  </r>
  <r>
    <x v="77"/>
    <x v="9"/>
    <x v="1"/>
    <m/>
    <m/>
    <s v="d. Cumplimiento de compromisos"/>
    <x v="3"/>
    <n v="4"/>
    <s v="SIN FECHA COMO TAL, SE ASIGNA LA INTERMEDIA DEL SEGUNDO SEMESTRE"/>
  </r>
  <r>
    <x v="77"/>
    <x v="9"/>
    <x v="1"/>
    <m/>
    <m/>
    <s v="e. Proactividad en desarrollo de funciones"/>
    <x v="3"/>
    <n v="4"/>
    <s v="SIN FECHA COMO TAL, SE ASIGNA LA INTERMEDIA DEL SEGUNDO SEMESTRE"/>
  </r>
  <r>
    <x v="77"/>
    <x v="9"/>
    <x v="1"/>
    <m/>
    <m/>
    <s v="a. Calidad del Contenido"/>
    <x v="4"/>
    <n v="4"/>
    <s v="SIN FECHA COMO TAL, SE ASIGNA LA INTERMEDIA DEL SEGUNDO SEMESTRE"/>
  </r>
  <r>
    <x v="77"/>
    <x v="9"/>
    <x v="1"/>
    <m/>
    <m/>
    <s v="b. Claridad del Contenido"/>
    <x v="4"/>
    <n v="4"/>
    <s v="SIN FECHA COMO TAL, SE ASIGNA LA INTERMEDIA DEL SEGUNDO SEMESTRE"/>
  </r>
  <r>
    <x v="77"/>
    <x v="9"/>
    <x v="1"/>
    <m/>
    <m/>
    <s v="c. Oportunidad en la entrega"/>
    <x v="4"/>
    <n v="4"/>
    <s v="SIN FECHA COMO TAL, SE ASIGNA LA INTERMEDIA DEL SEGUNDO SEMESTRE"/>
  </r>
  <r>
    <x v="77"/>
    <x v="9"/>
    <x v="1"/>
    <m/>
    <m/>
    <s v="d. Precisión de la información"/>
    <x v="4"/>
    <n v="4"/>
    <s v="SIN FECHA COMO TAL, SE ASIGNA LA INTERMEDIA DEL SEGUNDO SEMESTRE"/>
  </r>
  <r>
    <x v="77"/>
    <x v="9"/>
    <x v="1"/>
    <m/>
    <m/>
    <s v="e. Diagramación"/>
    <x v="4"/>
    <n v="4"/>
    <s v="SIN FECHA COMO TAL, SE ASIGNA LA INTERMEDIA DEL SEGUNDO SEMESTRE"/>
  </r>
  <r>
    <x v="77"/>
    <x v="9"/>
    <x v="1"/>
    <m/>
    <m/>
    <s v="a. Cumplimiento"/>
    <x v="5"/>
    <n v="4"/>
    <s v="SIN FECHA COMO TAL, SE ASIGNA LA INTERMEDIA DEL SEGUNDO SEMESTRE"/>
  </r>
  <r>
    <x v="77"/>
    <x v="9"/>
    <x v="1"/>
    <m/>
    <m/>
    <s v="b. Satisface expectativas"/>
    <x v="5"/>
    <n v="4"/>
    <s v="SIN FECHA COMO TAL, SE ASIGNA LA INTERMEDIA DEL SEGUNDO SEMESTRE"/>
  </r>
  <r>
    <x v="77"/>
    <x v="9"/>
    <x v="1"/>
    <m/>
    <m/>
    <s v="c. Calidad de la Información suministrada"/>
    <x v="5"/>
    <n v="4"/>
    <s v="SIN FECHA COMO TAL, SE ASIGNA LA INTERMEDIA DEL SEGUNDO SEMESTRE"/>
  </r>
  <r>
    <x v="77"/>
    <x v="9"/>
    <x v="1"/>
    <m/>
    <m/>
    <s v="d. Disposición del personal de PAYC a las solicitudes del cliente"/>
    <x v="5"/>
    <n v="4"/>
    <s v="SIN FECHA COMO TAL, SE ASIGNA LA INTERMEDIA DEL SEGUNDO SEMESTRE"/>
  </r>
  <r>
    <x v="77"/>
    <x v="9"/>
    <x v="1"/>
    <m/>
    <m/>
    <s v="e. Coherencia entre lo solicitado y lo entregado"/>
    <x v="5"/>
    <n v="4"/>
    <s v="SIN FECHA COMO TAL, SE ASIGNA LA INTERMEDIA DEL SEGUNDO SEMESTRE"/>
  </r>
  <r>
    <x v="77"/>
    <x v="9"/>
    <x v="1"/>
    <m/>
    <m/>
    <s v="Grado de Satisfacción con el Servicio Prestado"/>
    <x v="6"/>
    <n v="4"/>
    <s v="SIN FECHA COMO TAL, SE ASIGNA LA INTERMEDIA DEL SEGUNDO SEMESTRE"/>
  </r>
  <r>
    <x v="77"/>
    <x v="9"/>
    <x v="1"/>
    <m/>
    <m/>
    <s v="Posibilidad de Volver a Contratar con PAYC"/>
    <x v="7"/>
    <n v="4"/>
    <s v="SIN FECHA COMO TAL, SE ASIGNA LA INTERMEDIA DEL SEGUNDO SEMESTRE"/>
  </r>
  <r>
    <x v="77"/>
    <x v="9"/>
    <x v="1"/>
    <m/>
    <m/>
    <s v="Principales fortalezas en el servicio que presta PAYC"/>
    <x v="8"/>
    <s v="----"/>
    <s v="SIN FECHA COMO TAL, SE ASIGNA LA INTERMEDIA DEL SEGUNDO SEMESTRE"/>
  </r>
  <r>
    <x v="77"/>
    <x v="9"/>
    <x v="1"/>
    <m/>
    <m/>
    <s v="Principales debilidades en el servicio que presta PAYC"/>
    <x v="9"/>
    <s v="----"/>
    <s v="SIN FECHA COMO TAL, SE ASIGNA LA INTERMEDIA DEL SEGUNDO SEMESTRE"/>
  </r>
  <r>
    <x v="78"/>
    <x v="9"/>
    <x v="1"/>
    <m/>
    <m/>
    <s v="a. Conocimiento específico de temas aplicables al proyecto"/>
    <x v="0"/>
    <n v="4"/>
    <s v="SIN FECHA COMO TAL, SE ASIGNA LA INTERMEDIA DEL SEGUNDO SEMESTRE"/>
  </r>
  <r>
    <x v="78"/>
    <x v="9"/>
    <x v="1"/>
    <m/>
    <m/>
    <s v="b. Idoneidad y Calidad del soporte"/>
    <x v="0"/>
    <n v="4"/>
    <s v="SIN FECHA COMO TAL, SE ASIGNA LA INTERMEDIA DEL SEGUNDO SEMESTRE"/>
  </r>
  <r>
    <x v="78"/>
    <x v="9"/>
    <x v="1"/>
    <m/>
    <m/>
    <s v="c. Cumplimiento de especificaciones técnicas de construcción"/>
    <x v="0"/>
    <n v="4"/>
    <s v="SIN FECHA COMO TAL, SE ASIGNA LA INTERMEDIA DEL SEGUNDO SEMESTRE"/>
  </r>
  <r>
    <x v="78"/>
    <x v="9"/>
    <x v="1"/>
    <m/>
    <m/>
    <s v="d. Confiabilidad de los conceptos aplicados"/>
    <x v="0"/>
    <n v="4"/>
    <s v="SIN FECHA COMO TAL, SE ASIGNA LA INTERMEDIA DEL SEGUNDO SEMESTRE"/>
  </r>
  <r>
    <x v="78"/>
    <x v="9"/>
    <x v="1"/>
    <m/>
    <m/>
    <s v="e. Oportunidad en entrega de información o requerimientos"/>
    <x v="0"/>
    <n v="4"/>
    <s v="SIN FECHA COMO TAL, SE ASIGNA LA INTERMEDIA DEL SEGUNDO SEMESTRE"/>
  </r>
  <r>
    <x v="78"/>
    <x v="9"/>
    <x v="1"/>
    <m/>
    <m/>
    <s v="a. Oportunidad de la gestión en obra"/>
    <x v="1"/>
    <n v="4"/>
    <s v="SIN FECHA COMO TAL, SE ASIGNA LA INTERMEDIA DEL SEGUNDO SEMESTRE"/>
  </r>
  <r>
    <x v="78"/>
    <x v="9"/>
    <x v="1"/>
    <m/>
    <m/>
    <s v="b. Manejo administrativo del proyecto"/>
    <x v="1"/>
    <n v="4"/>
    <s v="SIN FECHA COMO TAL, SE ASIGNA LA INTERMEDIA DEL SEGUNDO SEMESTRE"/>
  </r>
  <r>
    <x v="78"/>
    <x v="9"/>
    <x v="1"/>
    <m/>
    <m/>
    <s v="c. Información clara y veraz sobre la administración de proyecto"/>
    <x v="1"/>
    <n v="4"/>
    <s v="SIN FECHA COMO TAL, SE ASIGNA LA INTERMEDIA DEL SEGUNDO SEMESTRE"/>
  </r>
  <r>
    <x v="78"/>
    <x v="9"/>
    <x v="1"/>
    <m/>
    <m/>
    <s v="d. Cumplimientos con expectativas del cliente"/>
    <x v="1"/>
    <n v="4"/>
    <s v="SIN FECHA COMO TAL, SE ASIGNA LA INTERMEDIA DEL SEGUNDO SEMESTRE"/>
  </r>
  <r>
    <x v="78"/>
    <x v="9"/>
    <x v="1"/>
    <m/>
    <m/>
    <s v="e. Control de presupuesto"/>
    <x v="1"/>
    <n v="4"/>
    <s v="SIN FECHA COMO TAL, SE ASIGNA LA INTERMEDIA DEL SEGUNDO SEMESTRE"/>
  </r>
  <r>
    <x v="78"/>
    <x v="9"/>
    <x v="1"/>
    <m/>
    <m/>
    <s v="a. Apoyo y presencia en el proyecto"/>
    <x v="2"/>
    <n v="4"/>
    <s v="SIN FECHA COMO TAL, SE ASIGNA LA INTERMEDIA DEL SEGUNDO SEMESTRE"/>
  </r>
  <r>
    <x v="78"/>
    <x v="9"/>
    <x v="1"/>
    <m/>
    <m/>
    <s v="b. Conocimiento del proyecto"/>
    <x v="2"/>
    <n v="4"/>
    <s v="SIN FECHA COMO TAL, SE ASIGNA LA INTERMEDIA DEL SEGUNDO SEMESTRE"/>
  </r>
  <r>
    <x v="78"/>
    <x v="9"/>
    <x v="1"/>
    <m/>
    <m/>
    <s v="c. Planteamiento de soluciones y manejo de conflictos"/>
    <x v="2"/>
    <n v="4"/>
    <s v="SIN FECHA COMO TAL, SE ASIGNA LA INTERMEDIA DEL SEGUNDO SEMESTRE"/>
  </r>
  <r>
    <x v="78"/>
    <x v="9"/>
    <x v="1"/>
    <m/>
    <m/>
    <s v="d. Cumplimiento de compromisos"/>
    <x v="2"/>
    <n v="4"/>
    <s v="SIN FECHA COMO TAL, SE ASIGNA LA INTERMEDIA DEL SEGUNDO SEMESTRE"/>
  </r>
  <r>
    <x v="78"/>
    <x v="9"/>
    <x v="1"/>
    <m/>
    <m/>
    <s v="e. Manejo del cliente"/>
    <x v="2"/>
    <n v="4"/>
    <s v="SIN FECHA COMO TAL, SE ASIGNA LA INTERMEDIA DEL SEGUNDO SEMESTRE"/>
  </r>
  <r>
    <x v="78"/>
    <x v="9"/>
    <x v="1"/>
    <m/>
    <m/>
    <s v="a. Idoneidad del personal"/>
    <x v="3"/>
    <n v="4"/>
    <s v="SIN FECHA COMO TAL, SE ASIGNA LA INTERMEDIA DEL SEGUNDO SEMESTRE"/>
  </r>
  <r>
    <x v="78"/>
    <x v="9"/>
    <x v="1"/>
    <m/>
    <m/>
    <s v="b. Oportuna atención al cliente"/>
    <x v="3"/>
    <n v="4"/>
    <s v="SIN FECHA COMO TAL, SE ASIGNA LA INTERMEDIA DEL SEGUNDO SEMESTRE"/>
  </r>
  <r>
    <x v="78"/>
    <x v="9"/>
    <x v="1"/>
    <m/>
    <m/>
    <s v="c. Compromiso con el proyecto"/>
    <x v="3"/>
    <n v="4"/>
    <s v="SIN FECHA COMO TAL, SE ASIGNA LA INTERMEDIA DEL SEGUNDO SEMESTRE"/>
  </r>
  <r>
    <x v="78"/>
    <x v="9"/>
    <x v="1"/>
    <m/>
    <m/>
    <s v="d. Cumplimiento de compromisos"/>
    <x v="3"/>
    <n v="4"/>
    <s v="SIN FECHA COMO TAL, SE ASIGNA LA INTERMEDIA DEL SEGUNDO SEMESTRE"/>
  </r>
  <r>
    <x v="78"/>
    <x v="9"/>
    <x v="1"/>
    <m/>
    <m/>
    <s v="e. Proactividad en desarrollo de funciones"/>
    <x v="3"/>
    <n v="4"/>
    <s v="SIN FECHA COMO TAL, SE ASIGNA LA INTERMEDIA DEL SEGUNDO SEMESTRE"/>
  </r>
  <r>
    <x v="78"/>
    <x v="9"/>
    <x v="1"/>
    <m/>
    <m/>
    <s v="a. Calidad del Contenido"/>
    <x v="4"/>
    <n v="4"/>
    <s v="SIN FECHA COMO TAL, SE ASIGNA LA INTERMEDIA DEL SEGUNDO SEMESTRE"/>
  </r>
  <r>
    <x v="78"/>
    <x v="9"/>
    <x v="1"/>
    <m/>
    <m/>
    <s v="b. Claridad del Contenido"/>
    <x v="4"/>
    <n v="4"/>
    <s v="SIN FECHA COMO TAL, SE ASIGNA LA INTERMEDIA DEL SEGUNDO SEMESTRE"/>
  </r>
  <r>
    <x v="78"/>
    <x v="9"/>
    <x v="1"/>
    <m/>
    <m/>
    <s v="c. Oportunidad en la entrega"/>
    <x v="4"/>
    <n v="4"/>
    <s v="SIN FECHA COMO TAL, SE ASIGNA LA INTERMEDIA DEL SEGUNDO SEMESTRE"/>
  </r>
  <r>
    <x v="78"/>
    <x v="9"/>
    <x v="1"/>
    <m/>
    <m/>
    <s v="d. Precisión de la información"/>
    <x v="4"/>
    <n v="4"/>
    <s v="SIN FECHA COMO TAL, SE ASIGNA LA INTERMEDIA DEL SEGUNDO SEMESTRE"/>
  </r>
  <r>
    <x v="78"/>
    <x v="9"/>
    <x v="1"/>
    <m/>
    <m/>
    <s v="e. Diagramación"/>
    <x v="4"/>
    <n v="4"/>
    <s v="SIN FECHA COMO TAL, SE ASIGNA LA INTERMEDIA DEL SEGUNDO SEMESTRE"/>
  </r>
  <r>
    <x v="78"/>
    <x v="9"/>
    <x v="1"/>
    <m/>
    <m/>
    <s v="a. Cumplimiento"/>
    <x v="5"/>
    <n v="4"/>
    <s v="SIN FECHA COMO TAL, SE ASIGNA LA INTERMEDIA DEL SEGUNDO SEMESTRE"/>
  </r>
  <r>
    <x v="78"/>
    <x v="9"/>
    <x v="1"/>
    <m/>
    <m/>
    <s v="b. Satisface expectativas"/>
    <x v="5"/>
    <n v="4"/>
    <s v="SIN FECHA COMO TAL, SE ASIGNA LA INTERMEDIA DEL SEGUNDO SEMESTRE"/>
  </r>
  <r>
    <x v="78"/>
    <x v="9"/>
    <x v="1"/>
    <m/>
    <m/>
    <s v="c. Calidad de la Información suministrada"/>
    <x v="5"/>
    <n v="4"/>
    <s v="SIN FECHA COMO TAL, SE ASIGNA LA INTERMEDIA DEL SEGUNDO SEMESTRE"/>
  </r>
  <r>
    <x v="78"/>
    <x v="9"/>
    <x v="1"/>
    <m/>
    <m/>
    <s v="d. Disposición del personal de PAYC a las solicitudes del cliente"/>
    <x v="5"/>
    <n v="4"/>
    <s v="SIN FECHA COMO TAL, SE ASIGNA LA INTERMEDIA DEL SEGUNDO SEMESTRE"/>
  </r>
  <r>
    <x v="78"/>
    <x v="9"/>
    <x v="1"/>
    <m/>
    <m/>
    <s v="e. Coherencia entre lo solicitado y lo entregado"/>
    <x v="5"/>
    <n v="4"/>
    <s v="SIN FECHA COMO TAL, SE ASIGNA LA INTERMEDIA DEL SEGUNDO SEMESTRE"/>
  </r>
  <r>
    <x v="78"/>
    <x v="9"/>
    <x v="1"/>
    <m/>
    <m/>
    <s v="Grado de Satisfacción con el Servicio Prestado"/>
    <x v="6"/>
    <n v="4"/>
    <s v="SIN FECHA COMO TAL, SE ASIGNA LA INTERMEDIA DEL SEGUNDO SEMESTRE"/>
  </r>
  <r>
    <x v="78"/>
    <x v="9"/>
    <x v="1"/>
    <m/>
    <m/>
    <s v="Posibilidad de Volver a Contratar con PAYC"/>
    <x v="7"/>
    <n v="4"/>
    <s v="SIN FECHA COMO TAL, SE ASIGNA LA INTERMEDIA DEL SEGUNDO SEMESTRE"/>
  </r>
  <r>
    <x v="78"/>
    <x v="9"/>
    <x v="1"/>
    <m/>
    <m/>
    <s v="Principales fortalezas en el servicio que presta PAYC"/>
    <x v="8"/>
    <s v="----"/>
    <s v="SIN FECHA COMO TAL, SE ASIGNA LA INTERMEDIA DEL SEGUNDO SEMESTRE"/>
  </r>
  <r>
    <x v="78"/>
    <x v="9"/>
    <x v="1"/>
    <m/>
    <m/>
    <s v="Principales debilidades en el servicio que presta PAYC"/>
    <x v="9"/>
    <s v="----"/>
    <s v="SIN FECHA COMO TAL, SE ASIGNA LA INTERMEDIA DEL SEGUNDO SEMESTRE"/>
  </r>
  <r>
    <x v="79"/>
    <x v="9"/>
    <x v="1"/>
    <m/>
    <m/>
    <s v="a. Conocimiento específico de temas aplicables al proyecto"/>
    <x v="0"/>
    <n v="4"/>
    <s v="SIN FECHA COMO TAL, SE ASIGNA LA INTERMEDIA DEL SEGUNDO SEMESTRE"/>
  </r>
  <r>
    <x v="79"/>
    <x v="9"/>
    <x v="1"/>
    <m/>
    <m/>
    <s v="b. Idoneidad y Calidad del soporte"/>
    <x v="0"/>
    <n v="4"/>
    <s v="SIN FECHA COMO TAL, SE ASIGNA LA INTERMEDIA DEL SEGUNDO SEMESTRE"/>
  </r>
  <r>
    <x v="79"/>
    <x v="9"/>
    <x v="1"/>
    <m/>
    <m/>
    <s v="c. Cumplimiento de especificaciones técnicas de construcción"/>
    <x v="0"/>
    <n v="4"/>
    <s v="SIN FECHA COMO TAL, SE ASIGNA LA INTERMEDIA DEL SEGUNDO SEMESTRE"/>
  </r>
  <r>
    <x v="79"/>
    <x v="9"/>
    <x v="1"/>
    <m/>
    <m/>
    <s v="d. Confiabilidad de los conceptos aplicados"/>
    <x v="0"/>
    <n v="4"/>
    <s v="SIN FECHA COMO TAL, SE ASIGNA LA INTERMEDIA DEL SEGUNDO SEMESTRE"/>
  </r>
  <r>
    <x v="79"/>
    <x v="9"/>
    <x v="1"/>
    <m/>
    <m/>
    <s v="e. Oportunidad en entrega de información o requerimientos"/>
    <x v="0"/>
    <n v="4"/>
    <s v="SIN FECHA COMO TAL, SE ASIGNA LA INTERMEDIA DEL SEGUNDO SEMESTRE"/>
  </r>
  <r>
    <x v="79"/>
    <x v="9"/>
    <x v="1"/>
    <m/>
    <m/>
    <s v="a. Oportunidad de la gestión en obra"/>
    <x v="1"/>
    <n v="4"/>
    <s v="SIN FECHA COMO TAL, SE ASIGNA LA INTERMEDIA DEL SEGUNDO SEMESTRE"/>
  </r>
  <r>
    <x v="79"/>
    <x v="9"/>
    <x v="1"/>
    <m/>
    <m/>
    <s v="b. Manejo administrativo del proyecto"/>
    <x v="1"/>
    <n v="4"/>
    <s v="SIN FECHA COMO TAL, SE ASIGNA LA INTERMEDIA DEL SEGUNDO SEMESTRE"/>
  </r>
  <r>
    <x v="79"/>
    <x v="9"/>
    <x v="1"/>
    <m/>
    <m/>
    <s v="c. Información clara y veraz sobre la administración de proyecto"/>
    <x v="1"/>
    <n v="4"/>
    <s v="SIN FECHA COMO TAL, SE ASIGNA LA INTERMEDIA DEL SEGUNDO SEMESTRE"/>
  </r>
  <r>
    <x v="79"/>
    <x v="9"/>
    <x v="1"/>
    <m/>
    <m/>
    <s v="d. Cumplimientos con expectativas del cliente"/>
    <x v="1"/>
    <n v="4"/>
    <s v="SIN FECHA COMO TAL, SE ASIGNA LA INTERMEDIA DEL SEGUNDO SEMESTRE"/>
  </r>
  <r>
    <x v="79"/>
    <x v="9"/>
    <x v="1"/>
    <m/>
    <m/>
    <s v="e. Control de presupuesto"/>
    <x v="1"/>
    <n v="4"/>
    <s v="SIN FECHA COMO TAL, SE ASIGNA LA INTERMEDIA DEL SEGUNDO SEMESTRE"/>
  </r>
  <r>
    <x v="79"/>
    <x v="9"/>
    <x v="1"/>
    <m/>
    <m/>
    <s v="a. Apoyo y presencia en el proyecto"/>
    <x v="2"/>
    <n v="4"/>
    <s v="SIN FECHA COMO TAL, SE ASIGNA LA INTERMEDIA DEL SEGUNDO SEMESTRE"/>
  </r>
  <r>
    <x v="79"/>
    <x v="9"/>
    <x v="1"/>
    <m/>
    <m/>
    <s v="b. Conocimiento del proyecto"/>
    <x v="2"/>
    <n v="4"/>
    <s v="SIN FECHA COMO TAL, SE ASIGNA LA INTERMEDIA DEL SEGUNDO SEMESTRE"/>
  </r>
  <r>
    <x v="79"/>
    <x v="9"/>
    <x v="1"/>
    <m/>
    <m/>
    <s v="c. Planteamiento de soluciones y manejo de conflictos"/>
    <x v="2"/>
    <n v="4"/>
    <s v="SIN FECHA COMO TAL, SE ASIGNA LA INTERMEDIA DEL SEGUNDO SEMESTRE"/>
  </r>
  <r>
    <x v="79"/>
    <x v="9"/>
    <x v="1"/>
    <m/>
    <m/>
    <s v="d. Cumplimiento de compromisos"/>
    <x v="2"/>
    <n v="4"/>
    <s v="SIN FECHA COMO TAL, SE ASIGNA LA INTERMEDIA DEL SEGUNDO SEMESTRE"/>
  </r>
  <r>
    <x v="79"/>
    <x v="9"/>
    <x v="1"/>
    <m/>
    <m/>
    <s v="e. Manejo del cliente"/>
    <x v="2"/>
    <n v="4"/>
    <s v="SIN FECHA COMO TAL, SE ASIGNA LA INTERMEDIA DEL SEGUNDO SEMESTRE"/>
  </r>
  <r>
    <x v="79"/>
    <x v="9"/>
    <x v="1"/>
    <m/>
    <m/>
    <s v="a. Idoneidad del personal"/>
    <x v="3"/>
    <n v="4"/>
    <s v="SIN FECHA COMO TAL, SE ASIGNA LA INTERMEDIA DEL SEGUNDO SEMESTRE"/>
  </r>
  <r>
    <x v="79"/>
    <x v="9"/>
    <x v="1"/>
    <m/>
    <m/>
    <s v="b. Oportuna atención al cliente"/>
    <x v="3"/>
    <n v="4"/>
    <s v="SIN FECHA COMO TAL, SE ASIGNA LA INTERMEDIA DEL SEGUNDO SEMESTRE"/>
  </r>
  <r>
    <x v="79"/>
    <x v="9"/>
    <x v="1"/>
    <m/>
    <m/>
    <s v="c. Compromiso con el proyecto"/>
    <x v="3"/>
    <n v="4"/>
    <s v="SIN FECHA COMO TAL, SE ASIGNA LA INTERMEDIA DEL SEGUNDO SEMESTRE"/>
  </r>
  <r>
    <x v="79"/>
    <x v="9"/>
    <x v="1"/>
    <m/>
    <m/>
    <s v="d. Cumplimiento de compromisos"/>
    <x v="3"/>
    <n v="4"/>
    <s v="SIN FECHA COMO TAL, SE ASIGNA LA INTERMEDIA DEL SEGUNDO SEMESTRE"/>
  </r>
  <r>
    <x v="79"/>
    <x v="9"/>
    <x v="1"/>
    <m/>
    <m/>
    <s v="e. Proactividad en desarrollo de funciones"/>
    <x v="3"/>
    <n v="4"/>
    <s v="SIN FECHA COMO TAL, SE ASIGNA LA INTERMEDIA DEL SEGUNDO SEMESTRE"/>
  </r>
  <r>
    <x v="79"/>
    <x v="9"/>
    <x v="1"/>
    <m/>
    <m/>
    <s v="a. Calidad del Contenido"/>
    <x v="4"/>
    <n v="4"/>
    <s v="SIN FECHA COMO TAL, SE ASIGNA LA INTERMEDIA DEL SEGUNDO SEMESTRE"/>
  </r>
  <r>
    <x v="79"/>
    <x v="9"/>
    <x v="1"/>
    <m/>
    <m/>
    <s v="b. Claridad del Contenido"/>
    <x v="4"/>
    <n v="4"/>
    <s v="SIN FECHA COMO TAL, SE ASIGNA LA INTERMEDIA DEL SEGUNDO SEMESTRE"/>
  </r>
  <r>
    <x v="79"/>
    <x v="9"/>
    <x v="1"/>
    <m/>
    <m/>
    <s v="c. Oportunidad en la entrega"/>
    <x v="4"/>
    <n v="4"/>
    <s v="SIN FECHA COMO TAL, SE ASIGNA LA INTERMEDIA DEL SEGUNDO SEMESTRE"/>
  </r>
  <r>
    <x v="79"/>
    <x v="9"/>
    <x v="1"/>
    <m/>
    <m/>
    <s v="d. Precisión de la información"/>
    <x v="4"/>
    <n v="4"/>
    <s v="SIN FECHA COMO TAL, SE ASIGNA LA INTERMEDIA DEL SEGUNDO SEMESTRE"/>
  </r>
  <r>
    <x v="79"/>
    <x v="9"/>
    <x v="1"/>
    <m/>
    <m/>
    <s v="e. Diagramación"/>
    <x v="4"/>
    <n v="4"/>
    <s v="SIN FECHA COMO TAL, SE ASIGNA LA INTERMEDIA DEL SEGUNDO SEMESTRE"/>
  </r>
  <r>
    <x v="79"/>
    <x v="9"/>
    <x v="1"/>
    <m/>
    <m/>
    <s v="a. Cumplimiento"/>
    <x v="5"/>
    <n v="4"/>
    <s v="SIN FECHA COMO TAL, SE ASIGNA LA INTERMEDIA DEL SEGUNDO SEMESTRE"/>
  </r>
  <r>
    <x v="79"/>
    <x v="9"/>
    <x v="1"/>
    <m/>
    <m/>
    <s v="b. Satisface expectativas"/>
    <x v="5"/>
    <n v="4"/>
    <s v="SIN FECHA COMO TAL, SE ASIGNA LA INTERMEDIA DEL SEGUNDO SEMESTRE"/>
  </r>
  <r>
    <x v="79"/>
    <x v="9"/>
    <x v="1"/>
    <m/>
    <m/>
    <s v="c. Calidad de la Información suministrada"/>
    <x v="5"/>
    <n v="4"/>
    <s v="SIN FECHA COMO TAL, SE ASIGNA LA INTERMEDIA DEL SEGUNDO SEMESTRE"/>
  </r>
  <r>
    <x v="79"/>
    <x v="9"/>
    <x v="1"/>
    <m/>
    <m/>
    <s v="d. Disposición del personal de PAYC a las solicitudes del cliente"/>
    <x v="5"/>
    <n v="4"/>
    <s v="SIN FECHA COMO TAL, SE ASIGNA LA INTERMEDIA DEL SEGUNDO SEMESTRE"/>
  </r>
  <r>
    <x v="79"/>
    <x v="9"/>
    <x v="1"/>
    <m/>
    <m/>
    <s v="e. Coherencia entre lo solicitado y lo entregado"/>
    <x v="5"/>
    <n v="4"/>
    <s v="SIN FECHA COMO TAL, SE ASIGNA LA INTERMEDIA DEL SEGUNDO SEMESTRE"/>
  </r>
  <r>
    <x v="79"/>
    <x v="9"/>
    <x v="1"/>
    <m/>
    <m/>
    <s v="Grado de Satisfacción con el Servicio Prestado"/>
    <x v="6"/>
    <n v="4"/>
    <s v="SIN FECHA COMO TAL, SE ASIGNA LA INTERMEDIA DEL SEGUNDO SEMESTRE"/>
  </r>
  <r>
    <x v="79"/>
    <x v="9"/>
    <x v="1"/>
    <m/>
    <m/>
    <s v="Posibilidad de Volver a Contratar con PAYC"/>
    <x v="7"/>
    <n v="4"/>
    <s v="SIN FECHA COMO TAL, SE ASIGNA LA INTERMEDIA DEL SEGUNDO SEMESTRE"/>
  </r>
  <r>
    <x v="79"/>
    <x v="9"/>
    <x v="1"/>
    <m/>
    <m/>
    <s v="Principales fortalezas en el servicio que presta PAYC"/>
    <x v="8"/>
    <s v="----"/>
    <s v="SIN FECHA COMO TAL, SE ASIGNA LA INTERMEDIA DEL SEGUNDO SEMESTRE"/>
  </r>
  <r>
    <x v="79"/>
    <x v="9"/>
    <x v="1"/>
    <m/>
    <m/>
    <s v="Principales debilidades en el servicio que presta PAYC"/>
    <x v="9"/>
    <s v="----"/>
    <s v="SIN FECHA COMO TAL, SE ASIGNA LA INTERMEDIA DEL SEGUNDO SEMESTRE"/>
  </r>
  <r>
    <x v="80"/>
    <x v="9"/>
    <x v="1"/>
    <m/>
    <m/>
    <s v="a. Conocimiento específico de temas aplicables al proyecto"/>
    <x v="0"/>
    <n v="4"/>
    <s v="SIN FECHA COMO TAL, SE ASIGNA LA INTERMEDIA DEL SEGUNDO SEMESTRE"/>
  </r>
  <r>
    <x v="80"/>
    <x v="9"/>
    <x v="1"/>
    <m/>
    <m/>
    <s v="b. Idoneidad y Calidad del soporte"/>
    <x v="0"/>
    <n v="4"/>
    <s v="SIN FECHA COMO TAL, SE ASIGNA LA INTERMEDIA DEL SEGUNDO SEMESTRE"/>
  </r>
  <r>
    <x v="80"/>
    <x v="9"/>
    <x v="1"/>
    <m/>
    <m/>
    <s v="c. Cumplimiento de especificaciones técnicas de construcción"/>
    <x v="0"/>
    <n v="4"/>
    <s v="SIN FECHA COMO TAL, SE ASIGNA LA INTERMEDIA DEL SEGUNDO SEMESTRE"/>
  </r>
  <r>
    <x v="80"/>
    <x v="9"/>
    <x v="1"/>
    <m/>
    <m/>
    <s v="d. Confiabilidad de los conceptos aplicados"/>
    <x v="0"/>
    <n v="4"/>
    <s v="SIN FECHA COMO TAL, SE ASIGNA LA INTERMEDIA DEL SEGUNDO SEMESTRE"/>
  </r>
  <r>
    <x v="80"/>
    <x v="9"/>
    <x v="1"/>
    <m/>
    <m/>
    <s v="e. Oportunidad en entrega de información o requerimientos"/>
    <x v="0"/>
    <n v="4"/>
    <s v="SIN FECHA COMO TAL, SE ASIGNA LA INTERMEDIA DEL SEGUNDO SEMESTRE"/>
  </r>
  <r>
    <x v="80"/>
    <x v="9"/>
    <x v="1"/>
    <m/>
    <m/>
    <s v="a. Oportunidad de la gestión en obra"/>
    <x v="1"/>
    <n v="4"/>
    <s v="SIN FECHA COMO TAL, SE ASIGNA LA INTERMEDIA DEL SEGUNDO SEMESTRE"/>
  </r>
  <r>
    <x v="80"/>
    <x v="9"/>
    <x v="1"/>
    <m/>
    <m/>
    <s v="b. Manejo administrativo del proyecto"/>
    <x v="1"/>
    <n v="4"/>
    <s v="SIN FECHA COMO TAL, SE ASIGNA LA INTERMEDIA DEL SEGUNDO SEMESTRE"/>
  </r>
  <r>
    <x v="80"/>
    <x v="9"/>
    <x v="1"/>
    <m/>
    <m/>
    <s v="c. Información clara y veraz sobre la administración de proyecto"/>
    <x v="1"/>
    <n v="4"/>
    <s v="SIN FECHA COMO TAL, SE ASIGNA LA INTERMEDIA DEL SEGUNDO SEMESTRE"/>
  </r>
  <r>
    <x v="80"/>
    <x v="9"/>
    <x v="1"/>
    <m/>
    <m/>
    <s v="d. Cumplimientos con expectativas del cliente"/>
    <x v="1"/>
    <n v="4"/>
    <s v="SIN FECHA COMO TAL, SE ASIGNA LA INTERMEDIA DEL SEGUNDO SEMESTRE"/>
  </r>
  <r>
    <x v="80"/>
    <x v="9"/>
    <x v="1"/>
    <m/>
    <m/>
    <s v="e. Control de presupuesto"/>
    <x v="1"/>
    <n v="4"/>
    <s v="SIN FECHA COMO TAL, SE ASIGNA LA INTERMEDIA DEL SEGUNDO SEMESTRE"/>
  </r>
  <r>
    <x v="80"/>
    <x v="9"/>
    <x v="1"/>
    <m/>
    <m/>
    <s v="a. Apoyo y presencia en el proyecto"/>
    <x v="2"/>
    <n v="4"/>
    <s v="SIN FECHA COMO TAL, SE ASIGNA LA INTERMEDIA DEL SEGUNDO SEMESTRE"/>
  </r>
  <r>
    <x v="80"/>
    <x v="9"/>
    <x v="1"/>
    <m/>
    <m/>
    <s v="b. Conocimiento del proyecto"/>
    <x v="2"/>
    <n v="4"/>
    <s v="SIN FECHA COMO TAL, SE ASIGNA LA INTERMEDIA DEL SEGUNDO SEMESTRE"/>
  </r>
  <r>
    <x v="80"/>
    <x v="9"/>
    <x v="1"/>
    <m/>
    <m/>
    <s v="c. Planteamiento de soluciones y manejo de conflictos"/>
    <x v="2"/>
    <n v="4"/>
    <s v="SIN FECHA COMO TAL, SE ASIGNA LA INTERMEDIA DEL SEGUNDO SEMESTRE"/>
  </r>
  <r>
    <x v="80"/>
    <x v="9"/>
    <x v="1"/>
    <m/>
    <m/>
    <s v="d. Cumplimiento de compromisos"/>
    <x v="2"/>
    <n v="4"/>
    <s v="SIN FECHA COMO TAL, SE ASIGNA LA INTERMEDIA DEL SEGUNDO SEMESTRE"/>
  </r>
  <r>
    <x v="80"/>
    <x v="9"/>
    <x v="1"/>
    <m/>
    <m/>
    <s v="e. Manejo del cliente"/>
    <x v="2"/>
    <n v="4"/>
    <s v="SIN FECHA COMO TAL, SE ASIGNA LA INTERMEDIA DEL SEGUNDO SEMESTRE"/>
  </r>
  <r>
    <x v="80"/>
    <x v="9"/>
    <x v="1"/>
    <m/>
    <m/>
    <s v="a. Idoneidad del personal"/>
    <x v="3"/>
    <n v="4"/>
    <s v="SIN FECHA COMO TAL, SE ASIGNA LA INTERMEDIA DEL SEGUNDO SEMESTRE"/>
  </r>
  <r>
    <x v="80"/>
    <x v="9"/>
    <x v="1"/>
    <m/>
    <m/>
    <s v="b. Oportuna atención al cliente"/>
    <x v="3"/>
    <n v="4"/>
    <s v="SIN FECHA COMO TAL, SE ASIGNA LA INTERMEDIA DEL SEGUNDO SEMESTRE"/>
  </r>
  <r>
    <x v="80"/>
    <x v="9"/>
    <x v="1"/>
    <m/>
    <m/>
    <s v="c. Compromiso con el proyecto"/>
    <x v="3"/>
    <n v="4"/>
    <s v="SIN FECHA COMO TAL, SE ASIGNA LA INTERMEDIA DEL SEGUNDO SEMESTRE"/>
  </r>
  <r>
    <x v="80"/>
    <x v="9"/>
    <x v="1"/>
    <m/>
    <m/>
    <s v="d. Cumplimiento de compromisos"/>
    <x v="3"/>
    <n v="4"/>
    <s v="SIN FECHA COMO TAL, SE ASIGNA LA INTERMEDIA DEL SEGUNDO SEMESTRE"/>
  </r>
  <r>
    <x v="80"/>
    <x v="9"/>
    <x v="1"/>
    <m/>
    <m/>
    <s v="e. Proactividad en desarrollo de funciones"/>
    <x v="3"/>
    <n v="4"/>
    <s v="SIN FECHA COMO TAL, SE ASIGNA LA INTERMEDIA DEL SEGUNDO SEMESTRE"/>
  </r>
  <r>
    <x v="80"/>
    <x v="9"/>
    <x v="1"/>
    <m/>
    <m/>
    <s v="a. Calidad del Contenido"/>
    <x v="4"/>
    <n v="4"/>
    <s v="SIN FECHA COMO TAL, SE ASIGNA LA INTERMEDIA DEL SEGUNDO SEMESTRE"/>
  </r>
  <r>
    <x v="80"/>
    <x v="9"/>
    <x v="1"/>
    <m/>
    <m/>
    <s v="b. Claridad del Contenido"/>
    <x v="4"/>
    <n v="4"/>
    <s v="SIN FECHA COMO TAL, SE ASIGNA LA INTERMEDIA DEL SEGUNDO SEMESTRE"/>
  </r>
  <r>
    <x v="80"/>
    <x v="9"/>
    <x v="1"/>
    <m/>
    <m/>
    <s v="c. Oportunidad en la entrega"/>
    <x v="4"/>
    <n v="4"/>
    <s v="SIN FECHA COMO TAL, SE ASIGNA LA INTERMEDIA DEL SEGUNDO SEMESTRE"/>
  </r>
  <r>
    <x v="80"/>
    <x v="9"/>
    <x v="1"/>
    <m/>
    <m/>
    <s v="d. Precisión de la información"/>
    <x v="4"/>
    <n v="4"/>
    <s v="SIN FECHA COMO TAL, SE ASIGNA LA INTERMEDIA DEL SEGUNDO SEMESTRE"/>
  </r>
  <r>
    <x v="80"/>
    <x v="9"/>
    <x v="1"/>
    <m/>
    <m/>
    <s v="e. Diagramación"/>
    <x v="4"/>
    <n v="4"/>
    <s v="SIN FECHA COMO TAL, SE ASIGNA LA INTERMEDIA DEL SEGUNDO SEMESTRE"/>
  </r>
  <r>
    <x v="80"/>
    <x v="9"/>
    <x v="1"/>
    <m/>
    <m/>
    <s v="a. Cumplimiento"/>
    <x v="5"/>
    <n v="4"/>
    <s v="SIN FECHA COMO TAL, SE ASIGNA LA INTERMEDIA DEL SEGUNDO SEMESTRE"/>
  </r>
  <r>
    <x v="80"/>
    <x v="9"/>
    <x v="1"/>
    <m/>
    <m/>
    <s v="b. Satisface expectativas"/>
    <x v="5"/>
    <n v="4"/>
    <s v="SIN FECHA COMO TAL, SE ASIGNA LA INTERMEDIA DEL SEGUNDO SEMESTRE"/>
  </r>
  <r>
    <x v="80"/>
    <x v="9"/>
    <x v="1"/>
    <m/>
    <m/>
    <s v="c. Calidad de la Información suministrada"/>
    <x v="5"/>
    <n v="4"/>
    <s v="SIN FECHA COMO TAL, SE ASIGNA LA INTERMEDIA DEL SEGUNDO SEMESTRE"/>
  </r>
  <r>
    <x v="80"/>
    <x v="9"/>
    <x v="1"/>
    <m/>
    <m/>
    <s v="d. Disposición del personal de PAYC a las solicitudes del cliente"/>
    <x v="5"/>
    <n v="4"/>
    <s v="SIN FECHA COMO TAL, SE ASIGNA LA INTERMEDIA DEL SEGUNDO SEMESTRE"/>
  </r>
  <r>
    <x v="80"/>
    <x v="9"/>
    <x v="1"/>
    <m/>
    <m/>
    <s v="e. Coherencia entre lo solicitado y lo entregado"/>
    <x v="5"/>
    <n v="4"/>
    <s v="SIN FECHA COMO TAL, SE ASIGNA LA INTERMEDIA DEL SEGUNDO SEMESTRE"/>
  </r>
  <r>
    <x v="80"/>
    <x v="9"/>
    <x v="1"/>
    <m/>
    <m/>
    <s v="Grado de Satisfacción con el Servicio Prestado"/>
    <x v="6"/>
    <n v="4"/>
    <s v="SIN FECHA COMO TAL, SE ASIGNA LA INTERMEDIA DEL SEGUNDO SEMESTRE"/>
  </r>
  <r>
    <x v="80"/>
    <x v="9"/>
    <x v="1"/>
    <m/>
    <m/>
    <s v="Posibilidad de Volver a Contratar con PAYC"/>
    <x v="7"/>
    <n v="4"/>
    <s v="SIN FECHA COMO TAL, SE ASIGNA LA INTERMEDIA DEL SEGUNDO SEMESTRE"/>
  </r>
  <r>
    <x v="80"/>
    <x v="9"/>
    <x v="1"/>
    <m/>
    <m/>
    <s v="Principales fortalezas en el servicio que presta PAYC"/>
    <x v="8"/>
    <s v="----"/>
    <s v="SIN FECHA COMO TAL, SE ASIGNA LA INTERMEDIA DEL SEGUNDO SEMESTRE"/>
  </r>
  <r>
    <x v="80"/>
    <x v="9"/>
    <x v="1"/>
    <m/>
    <m/>
    <s v="Principales debilidades en el servicio que presta PAYC"/>
    <x v="9"/>
    <s v="----"/>
    <s v="SIN FECHA COMO TAL, SE ASIGNA LA INTERMEDIA DEL SEGUNDO SEMESTRE"/>
  </r>
  <r>
    <x v="81"/>
    <x v="9"/>
    <x v="1"/>
    <m/>
    <m/>
    <s v="a. Conocimiento específico de temas aplicables al proyecto"/>
    <x v="0"/>
    <n v="5"/>
    <s v="SIN FECHA COMO TAL, SE ASIGNA LA INTERMEDIA DEL SEGUNDO SEMESTRE"/>
  </r>
  <r>
    <x v="81"/>
    <x v="9"/>
    <x v="1"/>
    <m/>
    <m/>
    <s v="b. Idoneidad y Calidad del soporte"/>
    <x v="0"/>
    <n v="5"/>
    <s v="SIN FECHA COMO TAL, SE ASIGNA LA INTERMEDIA DEL SEGUNDO SEMESTRE"/>
  </r>
  <r>
    <x v="81"/>
    <x v="9"/>
    <x v="1"/>
    <m/>
    <m/>
    <s v="c. Cumplimiento de especificaciones técnicas de construcción"/>
    <x v="0"/>
    <n v="5"/>
    <s v="SIN FECHA COMO TAL, SE ASIGNA LA INTERMEDIA DEL SEGUNDO SEMESTRE"/>
  </r>
  <r>
    <x v="81"/>
    <x v="9"/>
    <x v="1"/>
    <m/>
    <m/>
    <s v="d. Confiabilidad de los conceptos aplicados"/>
    <x v="0"/>
    <n v="5"/>
    <s v="SIN FECHA COMO TAL, SE ASIGNA LA INTERMEDIA DEL SEGUNDO SEMESTRE"/>
  </r>
  <r>
    <x v="81"/>
    <x v="9"/>
    <x v="1"/>
    <m/>
    <m/>
    <s v="e. Oportunidad en entrega de información o requerimientos"/>
    <x v="0"/>
    <n v="4"/>
    <s v="SIN FECHA COMO TAL, SE ASIGNA LA INTERMEDIA DEL SEGUNDO SEMESTRE"/>
  </r>
  <r>
    <x v="81"/>
    <x v="9"/>
    <x v="1"/>
    <m/>
    <m/>
    <s v="a. Oportunidad de la gestión en obra"/>
    <x v="1"/>
    <n v="5"/>
    <s v="SIN FECHA COMO TAL, SE ASIGNA LA INTERMEDIA DEL SEGUNDO SEMESTRE"/>
  </r>
  <r>
    <x v="81"/>
    <x v="9"/>
    <x v="1"/>
    <m/>
    <m/>
    <s v="b. Manejo administrativo del proyecto"/>
    <x v="1"/>
    <n v="4"/>
    <s v="SIN FECHA COMO TAL, SE ASIGNA LA INTERMEDIA DEL SEGUNDO SEMESTRE"/>
  </r>
  <r>
    <x v="81"/>
    <x v="9"/>
    <x v="1"/>
    <m/>
    <m/>
    <s v="c. Información clara y veraz sobre la administración de proyecto"/>
    <x v="1"/>
    <n v="5"/>
    <s v="SIN FECHA COMO TAL, SE ASIGNA LA INTERMEDIA DEL SEGUNDO SEMESTRE"/>
  </r>
  <r>
    <x v="81"/>
    <x v="9"/>
    <x v="1"/>
    <m/>
    <m/>
    <s v="d. Cumplimientos con expectativas del cliente"/>
    <x v="1"/>
    <n v="5"/>
    <s v="SIN FECHA COMO TAL, SE ASIGNA LA INTERMEDIA DEL SEGUNDO SEMESTRE"/>
  </r>
  <r>
    <x v="81"/>
    <x v="9"/>
    <x v="1"/>
    <m/>
    <m/>
    <s v="e. Control de presupuesto"/>
    <x v="1"/>
    <n v="4"/>
    <s v="SIN FECHA COMO TAL, SE ASIGNA LA INTERMEDIA DEL SEGUNDO SEMESTRE"/>
  </r>
  <r>
    <x v="81"/>
    <x v="9"/>
    <x v="1"/>
    <m/>
    <m/>
    <s v="a. Apoyo y presencia en el proyecto"/>
    <x v="2"/>
    <n v="5"/>
    <s v="SIN FECHA COMO TAL, SE ASIGNA LA INTERMEDIA DEL SEGUNDO SEMESTRE"/>
  </r>
  <r>
    <x v="81"/>
    <x v="9"/>
    <x v="1"/>
    <m/>
    <m/>
    <s v="b. Conocimiento del proyecto"/>
    <x v="2"/>
    <n v="5"/>
    <s v="SIN FECHA COMO TAL, SE ASIGNA LA INTERMEDIA DEL SEGUNDO SEMESTRE"/>
  </r>
  <r>
    <x v="81"/>
    <x v="9"/>
    <x v="1"/>
    <m/>
    <m/>
    <s v="c. Planteamiento de soluciones y manejo de conflictos"/>
    <x v="2"/>
    <n v="4"/>
    <s v="SIN FECHA COMO TAL, SE ASIGNA LA INTERMEDIA DEL SEGUNDO SEMESTRE"/>
  </r>
  <r>
    <x v="81"/>
    <x v="9"/>
    <x v="1"/>
    <m/>
    <m/>
    <s v="d. Cumplimiento de compromisos"/>
    <x v="2"/>
    <n v="5"/>
    <s v="SIN FECHA COMO TAL, SE ASIGNA LA INTERMEDIA DEL SEGUNDO SEMESTRE"/>
  </r>
  <r>
    <x v="81"/>
    <x v="9"/>
    <x v="1"/>
    <m/>
    <m/>
    <s v="e. Manejo del cliente"/>
    <x v="2"/>
    <n v="5"/>
    <s v="SIN FECHA COMO TAL, SE ASIGNA LA INTERMEDIA DEL SEGUNDO SEMESTRE"/>
  </r>
  <r>
    <x v="81"/>
    <x v="9"/>
    <x v="1"/>
    <m/>
    <m/>
    <s v="a. Idoneidad del personal"/>
    <x v="3"/>
    <n v="5"/>
    <s v="SIN FECHA COMO TAL, SE ASIGNA LA INTERMEDIA DEL SEGUNDO SEMESTRE"/>
  </r>
  <r>
    <x v="81"/>
    <x v="9"/>
    <x v="1"/>
    <m/>
    <m/>
    <s v="b. Oportuna atención al cliente"/>
    <x v="3"/>
    <n v="5"/>
    <s v="SIN FECHA COMO TAL, SE ASIGNA LA INTERMEDIA DEL SEGUNDO SEMESTRE"/>
  </r>
  <r>
    <x v="81"/>
    <x v="9"/>
    <x v="1"/>
    <m/>
    <m/>
    <s v="c. Compromiso con el proyecto"/>
    <x v="3"/>
    <n v="5"/>
    <s v="SIN FECHA COMO TAL, SE ASIGNA LA INTERMEDIA DEL SEGUNDO SEMESTRE"/>
  </r>
  <r>
    <x v="81"/>
    <x v="9"/>
    <x v="1"/>
    <m/>
    <m/>
    <s v="d. Cumplimiento de compromisos"/>
    <x v="3"/>
    <n v="5"/>
    <s v="SIN FECHA COMO TAL, SE ASIGNA LA INTERMEDIA DEL SEGUNDO SEMESTRE"/>
  </r>
  <r>
    <x v="81"/>
    <x v="9"/>
    <x v="1"/>
    <m/>
    <m/>
    <s v="e. Proactividad en desarrollo de funciones"/>
    <x v="3"/>
    <n v="5"/>
    <s v="SIN FECHA COMO TAL, SE ASIGNA LA INTERMEDIA DEL SEGUNDO SEMESTRE"/>
  </r>
  <r>
    <x v="81"/>
    <x v="9"/>
    <x v="1"/>
    <m/>
    <m/>
    <s v="a. Calidad del Contenido"/>
    <x v="4"/>
    <n v="5"/>
    <s v="SIN FECHA COMO TAL, SE ASIGNA LA INTERMEDIA DEL SEGUNDO SEMESTRE"/>
  </r>
  <r>
    <x v="81"/>
    <x v="9"/>
    <x v="1"/>
    <m/>
    <m/>
    <s v="b. Claridad del Contenido"/>
    <x v="4"/>
    <n v="5"/>
    <s v="SIN FECHA COMO TAL, SE ASIGNA LA INTERMEDIA DEL SEGUNDO SEMESTRE"/>
  </r>
  <r>
    <x v="81"/>
    <x v="9"/>
    <x v="1"/>
    <m/>
    <m/>
    <s v="c. Oportunidad en la entrega"/>
    <x v="4"/>
    <n v="4"/>
    <s v="SIN FECHA COMO TAL, SE ASIGNA LA INTERMEDIA DEL SEGUNDO SEMESTRE"/>
  </r>
  <r>
    <x v="81"/>
    <x v="9"/>
    <x v="1"/>
    <m/>
    <m/>
    <s v="d. Precisión de la información"/>
    <x v="4"/>
    <n v="5"/>
    <s v="SIN FECHA COMO TAL, SE ASIGNA LA INTERMEDIA DEL SEGUNDO SEMESTRE"/>
  </r>
  <r>
    <x v="81"/>
    <x v="9"/>
    <x v="1"/>
    <m/>
    <m/>
    <s v="e. Diagramación"/>
    <x v="4"/>
    <n v="4"/>
    <s v="SIN FECHA COMO TAL, SE ASIGNA LA INTERMEDIA DEL SEGUNDO SEMESTRE"/>
  </r>
  <r>
    <x v="81"/>
    <x v="9"/>
    <x v="1"/>
    <m/>
    <m/>
    <s v="a. Cumplimiento"/>
    <x v="5"/>
    <n v="4"/>
    <s v="SIN FECHA COMO TAL, SE ASIGNA LA INTERMEDIA DEL SEGUNDO SEMESTRE"/>
  </r>
  <r>
    <x v="81"/>
    <x v="9"/>
    <x v="1"/>
    <m/>
    <m/>
    <s v="b. Satisface expectativas"/>
    <x v="5"/>
    <n v="5"/>
    <s v="SIN FECHA COMO TAL, SE ASIGNA LA INTERMEDIA DEL SEGUNDO SEMESTRE"/>
  </r>
  <r>
    <x v="81"/>
    <x v="9"/>
    <x v="1"/>
    <m/>
    <m/>
    <s v="c. Calidad de la Información suministrada"/>
    <x v="5"/>
    <n v="5"/>
    <s v="SIN FECHA COMO TAL, SE ASIGNA LA INTERMEDIA DEL SEGUNDO SEMESTRE"/>
  </r>
  <r>
    <x v="81"/>
    <x v="9"/>
    <x v="1"/>
    <m/>
    <m/>
    <s v="d. Disposición del personal de PAYC a las solicitudes del cliente"/>
    <x v="5"/>
    <n v="5"/>
    <s v="SIN FECHA COMO TAL, SE ASIGNA LA INTERMEDIA DEL SEGUNDO SEMESTRE"/>
  </r>
  <r>
    <x v="81"/>
    <x v="9"/>
    <x v="1"/>
    <m/>
    <m/>
    <s v="e. Coherencia entre lo solicitado y lo entregado"/>
    <x v="5"/>
    <n v="5"/>
    <s v="SIN FECHA COMO TAL, SE ASIGNA LA INTERMEDIA DEL SEGUNDO SEMESTRE"/>
  </r>
  <r>
    <x v="81"/>
    <x v="9"/>
    <x v="1"/>
    <m/>
    <m/>
    <s v="Grado de Satisfacción con el Servicio Prestado"/>
    <x v="6"/>
    <n v="5"/>
    <s v="SIN FECHA COMO TAL, SE ASIGNA LA INTERMEDIA DEL SEGUNDO SEMESTRE"/>
  </r>
  <r>
    <x v="81"/>
    <x v="9"/>
    <x v="1"/>
    <m/>
    <m/>
    <s v="Posibilidad de Volver a Contratar con PAYC"/>
    <x v="7"/>
    <n v="5"/>
    <s v="SIN FECHA COMO TAL, SE ASIGNA LA INTERMEDIA DEL SEGUNDO SEMESTRE"/>
  </r>
  <r>
    <x v="81"/>
    <x v="9"/>
    <x v="1"/>
    <m/>
    <m/>
    <s v="Principales fortalezas en el servicio que presta PAYC"/>
    <x v="8"/>
    <s v="CONOCIMIENTO TECNICO-ORGANIZACIÓN DE LA INFORMACION---"/>
    <s v="SIN FECHA COMO TAL, SE ASIGNA LA INTERMEDIA DEL SEGUNDO SEMESTRE"/>
  </r>
  <r>
    <x v="81"/>
    <x v="9"/>
    <x v="1"/>
    <m/>
    <m/>
    <s v="Principales debilidades en el servicio que presta PAYC"/>
    <x v="9"/>
    <s v="PROACTIVO EN SOLUCIONES DE CONFLICTO-NO SIEMPRE ESTA DEL LADO DEL CLIENTE---"/>
    <s v="SIN FECHA COMO TAL, SE ASIGNA LA INTERMEDIA DEL SEGUNDO SEMESTRE"/>
  </r>
  <r>
    <x v="72"/>
    <x v="9"/>
    <x v="1"/>
    <m/>
    <m/>
    <s v="a. Conocimiento específico de temas aplicables al proyecto"/>
    <x v="0"/>
    <n v="4"/>
    <s v="SIN FECHA COMO TAL, SE ASIGNA LA INTERMEDIA DEL SEGUNDO SEMESTRE"/>
  </r>
  <r>
    <x v="72"/>
    <x v="9"/>
    <x v="1"/>
    <m/>
    <m/>
    <s v="b. Idoneidad y Calidad del soporte"/>
    <x v="0"/>
    <n v="4"/>
    <s v="SIN FECHA COMO TAL, SE ASIGNA LA INTERMEDIA DEL SEGUNDO SEMESTRE"/>
  </r>
  <r>
    <x v="72"/>
    <x v="9"/>
    <x v="1"/>
    <m/>
    <m/>
    <s v="c. Cumplimiento de especificaciones técnicas de construcción"/>
    <x v="0"/>
    <n v="3"/>
    <s v="SIN FECHA COMO TAL, SE ASIGNA LA INTERMEDIA DEL SEGUNDO SEMESTRE"/>
  </r>
  <r>
    <x v="72"/>
    <x v="9"/>
    <x v="1"/>
    <m/>
    <m/>
    <s v="d. Confiabilidad de los conceptos aplicados"/>
    <x v="0"/>
    <n v="3"/>
    <s v="SIN FECHA COMO TAL, SE ASIGNA LA INTERMEDIA DEL SEGUNDO SEMESTRE"/>
  </r>
  <r>
    <x v="72"/>
    <x v="9"/>
    <x v="1"/>
    <m/>
    <m/>
    <s v="e. Oportunidad en entrega de información o requerimientos"/>
    <x v="0"/>
    <n v="1"/>
    <s v="SIN FECHA COMO TAL, SE ASIGNA LA INTERMEDIA DEL SEGUNDO SEMESTRE"/>
  </r>
  <r>
    <x v="72"/>
    <x v="9"/>
    <x v="1"/>
    <m/>
    <m/>
    <s v="a. Oportunidad de la gestión en obra"/>
    <x v="1"/>
    <n v="3"/>
    <s v="SIN FECHA COMO TAL, SE ASIGNA LA INTERMEDIA DEL SEGUNDO SEMESTRE"/>
  </r>
  <r>
    <x v="72"/>
    <x v="9"/>
    <x v="1"/>
    <m/>
    <m/>
    <s v="b. Manejo administrativo del proyecto"/>
    <x v="1"/>
    <n v="3"/>
    <s v="SIN FECHA COMO TAL, SE ASIGNA LA INTERMEDIA DEL SEGUNDO SEMESTRE"/>
  </r>
  <r>
    <x v="72"/>
    <x v="9"/>
    <x v="1"/>
    <m/>
    <m/>
    <s v="c. Información clara y veraz sobre la administración de proyecto"/>
    <x v="1"/>
    <n v="2"/>
    <s v="SIN FECHA COMO TAL, SE ASIGNA LA INTERMEDIA DEL SEGUNDO SEMESTRE"/>
  </r>
  <r>
    <x v="72"/>
    <x v="9"/>
    <x v="1"/>
    <m/>
    <m/>
    <s v="d. Cumplimientos con expectativas del cliente"/>
    <x v="1"/>
    <n v="2"/>
    <s v="SIN FECHA COMO TAL, SE ASIGNA LA INTERMEDIA DEL SEGUNDO SEMESTRE"/>
  </r>
  <r>
    <x v="72"/>
    <x v="9"/>
    <x v="1"/>
    <m/>
    <m/>
    <s v="e. Control de presupuesto"/>
    <x v="1"/>
    <n v="1"/>
    <s v="SIN FECHA COMO TAL, SE ASIGNA LA INTERMEDIA DEL SEGUNDO SEMESTRE"/>
  </r>
  <r>
    <x v="72"/>
    <x v="9"/>
    <x v="1"/>
    <m/>
    <m/>
    <s v="a. Apoyo y presencia en el proyecto"/>
    <x v="2"/>
    <n v="4"/>
    <s v="SIN FECHA COMO TAL, SE ASIGNA LA INTERMEDIA DEL SEGUNDO SEMESTRE"/>
  </r>
  <r>
    <x v="72"/>
    <x v="9"/>
    <x v="1"/>
    <m/>
    <m/>
    <s v="b. Conocimiento del proyecto"/>
    <x v="2"/>
    <n v="4"/>
    <s v="SIN FECHA COMO TAL, SE ASIGNA LA INTERMEDIA DEL SEGUNDO SEMESTRE"/>
  </r>
  <r>
    <x v="72"/>
    <x v="9"/>
    <x v="1"/>
    <m/>
    <m/>
    <s v="c. Planteamiento de soluciones y manejo de conflictos"/>
    <x v="2"/>
    <n v="2"/>
    <s v="SIN FECHA COMO TAL, SE ASIGNA LA INTERMEDIA DEL SEGUNDO SEMESTRE"/>
  </r>
  <r>
    <x v="72"/>
    <x v="9"/>
    <x v="1"/>
    <m/>
    <m/>
    <s v="d. Cumplimiento de compromisos"/>
    <x v="2"/>
    <n v="3"/>
    <s v="SIN FECHA COMO TAL, SE ASIGNA LA INTERMEDIA DEL SEGUNDO SEMESTRE"/>
  </r>
  <r>
    <x v="72"/>
    <x v="9"/>
    <x v="1"/>
    <m/>
    <m/>
    <s v="e. Manejo del cliente"/>
    <x v="2"/>
    <n v="3"/>
    <s v="SIN FECHA COMO TAL, SE ASIGNA LA INTERMEDIA DEL SEGUNDO SEMESTRE"/>
  </r>
  <r>
    <x v="72"/>
    <x v="9"/>
    <x v="1"/>
    <m/>
    <m/>
    <s v="a. Idoneidad del personal"/>
    <x v="3"/>
    <n v="4"/>
    <s v="SIN FECHA COMO TAL, SE ASIGNA LA INTERMEDIA DEL SEGUNDO SEMESTRE"/>
  </r>
  <r>
    <x v="72"/>
    <x v="9"/>
    <x v="1"/>
    <m/>
    <m/>
    <s v="b. Oportuna atención al cliente"/>
    <x v="3"/>
    <n v="3"/>
    <s v="SIN FECHA COMO TAL, SE ASIGNA LA INTERMEDIA DEL SEGUNDO SEMESTRE"/>
  </r>
  <r>
    <x v="72"/>
    <x v="9"/>
    <x v="1"/>
    <m/>
    <m/>
    <s v="c. Compromiso con el proyecto"/>
    <x v="3"/>
    <n v="3"/>
    <s v="SIN FECHA COMO TAL, SE ASIGNA LA INTERMEDIA DEL SEGUNDO SEMESTRE"/>
  </r>
  <r>
    <x v="72"/>
    <x v="9"/>
    <x v="1"/>
    <m/>
    <m/>
    <s v="d. Cumplimiento de compromisos"/>
    <x v="3"/>
    <n v="2"/>
    <s v="SIN FECHA COMO TAL, SE ASIGNA LA INTERMEDIA DEL SEGUNDO SEMESTRE"/>
  </r>
  <r>
    <x v="72"/>
    <x v="9"/>
    <x v="1"/>
    <m/>
    <m/>
    <s v="e. Proactividad en desarrollo de funciones"/>
    <x v="3"/>
    <n v="2"/>
    <s v="SIN FECHA COMO TAL, SE ASIGNA LA INTERMEDIA DEL SEGUNDO SEMESTRE"/>
  </r>
  <r>
    <x v="72"/>
    <x v="9"/>
    <x v="1"/>
    <m/>
    <m/>
    <s v="a. Calidad del Contenido"/>
    <x v="4"/>
    <n v="2"/>
    <s v="SIN FECHA COMO TAL, SE ASIGNA LA INTERMEDIA DEL SEGUNDO SEMESTRE"/>
  </r>
  <r>
    <x v="72"/>
    <x v="9"/>
    <x v="1"/>
    <m/>
    <m/>
    <s v="b. Claridad del Contenido"/>
    <x v="4"/>
    <n v="3"/>
    <s v="SIN FECHA COMO TAL, SE ASIGNA LA INTERMEDIA DEL SEGUNDO SEMESTRE"/>
  </r>
  <r>
    <x v="72"/>
    <x v="9"/>
    <x v="1"/>
    <m/>
    <m/>
    <s v="c. Oportunidad en la entrega"/>
    <x v="4"/>
    <n v="1"/>
    <s v="SIN FECHA COMO TAL, SE ASIGNA LA INTERMEDIA DEL SEGUNDO SEMESTRE"/>
  </r>
  <r>
    <x v="72"/>
    <x v="9"/>
    <x v="1"/>
    <m/>
    <m/>
    <s v="d. Precisión de la información"/>
    <x v="4"/>
    <n v="2"/>
    <s v="SIN FECHA COMO TAL, SE ASIGNA LA INTERMEDIA DEL SEGUNDO SEMESTRE"/>
  </r>
  <r>
    <x v="72"/>
    <x v="9"/>
    <x v="1"/>
    <m/>
    <m/>
    <s v="e. Diagramación"/>
    <x v="4"/>
    <n v="3"/>
    <s v="SIN FECHA COMO TAL, SE ASIGNA LA INTERMEDIA DEL SEGUNDO SEMESTRE"/>
  </r>
  <r>
    <x v="72"/>
    <x v="9"/>
    <x v="1"/>
    <m/>
    <m/>
    <s v="a. Cumplimiento"/>
    <x v="5"/>
    <n v="3"/>
    <s v="SIN FECHA COMO TAL, SE ASIGNA LA INTERMEDIA DEL SEGUNDO SEMESTRE"/>
  </r>
  <r>
    <x v="72"/>
    <x v="9"/>
    <x v="1"/>
    <m/>
    <m/>
    <s v="b. Satisface expectativas"/>
    <x v="5"/>
    <n v="3"/>
    <s v="SIN FECHA COMO TAL, SE ASIGNA LA INTERMEDIA DEL SEGUNDO SEMESTRE"/>
  </r>
  <r>
    <x v="72"/>
    <x v="9"/>
    <x v="1"/>
    <m/>
    <m/>
    <s v="c. Calidad de la Información suministrada"/>
    <x v="5"/>
    <n v="3"/>
    <s v="SIN FECHA COMO TAL, SE ASIGNA LA INTERMEDIA DEL SEGUNDO SEMESTRE"/>
  </r>
  <r>
    <x v="72"/>
    <x v="9"/>
    <x v="1"/>
    <m/>
    <m/>
    <s v="d. Disposición del personal de PAYC a las solicitudes del cliente"/>
    <x v="5"/>
    <n v="3"/>
    <s v="SIN FECHA COMO TAL, SE ASIGNA LA INTERMEDIA DEL SEGUNDO SEMESTRE"/>
  </r>
  <r>
    <x v="72"/>
    <x v="9"/>
    <x v="1"/>
    <m/>
    <m/>
    <s v="e. Coherencia entre lo solicitado y lo entregado"/>
    <x v="5"/>
    <n v="3"/>
    <s v="SIN FECHA COMO TAL, SE ASIGNA LA INTERMEDIA DEL SEGUNDO SEMESTRE"/>
  </r>
  <r>
    <x v="72"/>
    <x v="9"/>
    <x v="1"/>
    <m/>
    <m/>
    <s v="Grado de Satisfacción con el Servicio Prestado"/>
    <x v="6"/>
    <n v="3"/>
    <s v="SIN FECHA COMO TAL, SE ASIGNA LA INTERMEDIA DEL SEGUNDO SEMESTRE"/>
  </r>
  <r>
    <x v="72"/>
    <x v="9"/>
    <x v="1"/>
    <m/>
    <m/>
    <s v="Posibilidad de Volver a Contratar con PAYC"/>
    <x v="7"/>
    <n v="3"/>
    <s v="SIN FECHA COMO TAL, SE ASIGNA LA INTERMEDIA DEL SEGUNDO SEMESTRE"/>
  </r>
  <r>
    <x v="72"/>
    <x v="9"/>
    <x v="1"/>
    <m/>
    <m/>
    <s v="Principales fortalezas en el servicio que presta PAYC"/>
    <x v="8"/>
    <s v="RECONOCIMIENTO EN EL SECTOR-HERRAMIENTAS VIRTUALES DE CONTACTO---"/>
    <s v="SIN FECHA COMO TAL, SE ASIGNA LA INTERMEDIA DEL SEGUNDO SEMESTRE"/>
  </r>
  <r>
    <x v="72"/>
    <x v="9"/>
    <x v="1"/>
    <m/>
    <m/>
    <s v="Principales debilidades en el servicio que presta PAYC"/>
    <x v="9"/>
    <s v="DEMORA EN LA ENTREGA DE DOCUMENTOS SOPORTES, ACTAS E INFORMES MENSUALES--NO INFORMAR OPORTUNAMENTE DE HECHOS QUE AFECTAN LA EJECUCION Y EL PRESUPUESTO DE OBRA, ANTES DE SU EJECUCION--DEMORA EN RESPUESTA DE CARTA DE LA NOVEDAD DE MAYORES"/>
    <s v="SIN FECHA COMO TAL, SE ASIGNA LA INTERMEDIA DEL SEGUNDO SEMESTRE"/>
  </r>
  <r>
    <x v="82"/>
    <x v="9"/>
    <x v="1"/>
    <m/>
    <m/>
    <s v="a. Conocimiento específico de temas aplicables al proyecto"/>
    <x v="0"/>
    <n v="4"/>
    <s v="SIN FECHA COMO TAL, SE ASIGNA LA INTERMEDIA DEL SEGUNDO SEMESTRE"/>
  </r>
  <r>
    <x v="82"/>
    <x v="9"/>
    <x v="1"/>
    <m/>
    <m/>
    <s v="b. Idoneidad y Calidad del soporte"/>
    <x v="0"/>
    <n v="4"/>
    <s v="SIN FECHA COMO TAL, SE ASIGNA LA INTERMEDIA DEL SEGUNDO SEMESTRE"/>
  </r>
  <r>
    <x v="82"/>
    <x v="9"/>
    <x v="1"/>
    <m/>
    <m/>
    <s v="c. Cumplimiento de especificaciones técnicas de construcción"/>
    <x v="0"/>
    <n v="4"/>
    <s v="SIN FECHA COMO TAL, SE ASIGNA LA INTERMEDIA DEL SEGUNDO SEMESTRE"/>
  </r>
  <r>
    <x v="82"/>
    <x v="9"/>
    <x v="1"/>
    <m/>
    <m/>
    <s v="d. Confiabilidad de los conceptos aplicados"/>
    <x v="0"/>
    <n v="4"/>
    <s v="SIN FECHA COMO TAL, SE ASIGNA LA INTERMEDIA DEL SEGUNDO SEMESTRE"/>
  </r>
  <r>
    <x v="82"/>
    <x v="9"/>
    <x v="1"/>
    <m/>
    <m/>
    <s v="e. Oportunidad en entrega de información o requerimientos"/>
    <x v="0"/>
    <n v="4"/>
    <s v="SIN FECHA COMO TAL, SE ASIGNA LA INTERMEDIA DEL SEGUNDO SEMESTRE"/>
  </r>
  <r>
    <x v="82"/>
    <x v="9"/>
    <x v="1"/>
    <m/>
    <m/>
    <s v="a. Oportunidad de la gestión en obra"/>
    <x v="1"/>
    <n v="4"/>
    <s v="SIN FECHA COMO TAL, SE ASIGNA LA INTERMEDIA DEL SEGUNDO SEMESTRE"/>
  </r>
  <r>
    <x v="82"/>
    <x v="9"/>
    <x v="1"/>
    <m/>
    <m/>
    <s v="b. Manejo administrativo del proyecto"/>
    <x v="1"/>
    <n v="4"/>
    <s v="SIN FECHA COMO TAL, SE ASIGNA LA INTERMEDIA DEL SEGUNDO SEMESTRE"/>
  </r>
  <r>
    <x v="82"/>
    <x v="9"/>
    <x v="1"/>
    <m/>
    <m/>
    <s v="c. Información clara y veraz sobre la administración de proyecto"/>
    <x v="1"/>
    <n v="4"/>
    <s v="SIN FECHA COMO TAL, SE ASIGNA LA INTERMEDIA DEL SEGUNDO SEMESTRE"/>
  </r>
  <r>
    <x v="82"/>
    <x v="9"/>
    <x v="1"/>
    <m/>
    <m/>
    <s v="d. Cumplimientos con expectativas del cliente"/>
    <x v="1"/>
    <n v="4"/>
    <s v="SIN FECHA COMO TAL, SE ASIGNA LA INTERMEDIA DEL SEGUNDO SEMESTRE"/>
  </r>
  <r>
    <x v="82"/>
    <x v="9"/>
    <x v="1"/>
    <m/>
    <m/>
    <s v="e. Control de presupuesto"/>
    <x v="1"/>
    <n v="4"/>
    <s v="SIN FECHA COMO TAL, SE ASIGNA LA INTERMEDIA DEL SEGUNDO SEMESTRE"/>
  </r>
  <r>
    <x v="82"/>
    <x v="9"/>
    <x v="1"/>
    <m/>
    <m/>
    <s v="a. Apoyo y presencia en el proyecto"/>
    <x v="2"/>
    <n v="5"/>
    <s v="SIN FECHA COMO TAL, SE ASIGNA LA INTERMEDIA DEL SEGUNDO SEMESTRE"/>
  </r>
  <r>
    <x v="82"/>
    <x v="9"/>
    <x v="1"/>
    <m/>
    <m/>
    <s v="b. Conocimiento del proyecto"/>
    <x v="2"/>
    <n v="5"/>
    <s v="SIN FECHA COMO TAL, SE ASIGNA LA INTERMEDIA DEL SEGUNDO SEMESTRE"/>
  </r>
  <r>
    <x v="82"/>
    <x v="9"/>
    <x v="1"/>
    <m/>
    <m/>
    <s v="c. Planteamiento de soluciones y manejo de conflictos"/>
    <x v="2"/>
    <n v="4"/>
    <s v="SIN FECHA COMO TAL, SE ASIGNA LA INTERMEDIA DEL SEGUNDO SEMESTRE"/>
  </r>
  <r>
    <x v="82"/>
    <x v="9"/>
    <x v="1"/>
    <m/>
    <m/>
    <s v="d. Cumplimiento de compromisos"/>
    <x v="2"/>
    <n v="4"/>
    <s v="SIN FECHA COMO TAL, SE ASIGNA LA INTERMEDIA DEL SEGUNDO SEMESTRE"/>
  </r>
  <r>
    <x v="82"/>
    <x v="9"/>
    <x v="1"/>
    <m/>
    <m/>
    <s v="e. Manejo del cliente"/>
    <x v="2"/>
    <n v="4"/>
    <s v="SIN FECHA COMO TAL, SE ASIGNA LA INTERMEDIA DEL SEGUNDO SEMESTRE"/>
  </r>
  <r>
    <x v="82"/>
    <x v="9"/>
    <x v="1"/>
    <m/>
    <m/>
    <s v="a. Idoneidad del personal"/>
    <x v="3"/>
    <n v="4"/>
    <s v="SIN FECHA COMO TAL, SE ASIGNA LA INTERMEDIA DEL SEGUNDO SEMESTRE"/>
  </r>
  <r>
    <x v="82"/>
    <x v="9"/>
    <x v="1"/>
    <m/>
    <m/>
    <s v="b. Oportuna atención al cliente"/>
    <x v="3"/>
    <n v="4"/>
    <s v="SIN FECHA COMO TAL, SE ASIGNA LA INTERMEDIA DEL SEGUNDO SEMESTRE"/>
  </r>
  <r>
    <x v="82"/>
    <x v="9"/>
    <x v="1"/>
    <m/>
    <m/>
    <s v="c. Compromiso con el proyecto"/>
    <x v="3"/>
    <n v="5"/>
    <s v="SIN FECHA COMO TAL, SE ASIGNA LA INTERMEDIA DEL SEGUNDO SEMESTRE"/>
  </r>
  <r>
    <x v="82"/>
    <x v="9"/>
    <x v="1"/>
    <m/>
    <m/>
    <s v="d. Cumplimiento de compromisos"/>
    <x v="3"/>
    <n v="4"/>
    <s v="SIN FECHA COMO TAL, SE ASIGNA LA INTERMEDIA DEL SEGUNDO SEMESTRE"/>
  </r>
  <r>
    <x v="82"/>
    <x v="9"/>
    <x v="1"/>
    <m/>
    <m/>
    <s v="e. Proactividad en desarrollo de funciones"/>
    <x v="3"/>
    <n v="4"/>
    <s v="SIN FECHA COMO TAL, SE ASIGNA LA INTERMEDIA DEL SEGUNDO SEMESTRE"/>
  </r>
  <r>
    <x v="82"/>
    <x v="9"/>
    <x v="1"/>
    <m/>
    <m/>
    <s v="a. Calidad del Contenido"/>
    <x v="4"/>
    <n v="4"/>
    <s v="SIN FECHA COMO TAL, SE ASIGNA LA INTERMEDIA DEL SEGUNDO SEMESTRE"/>
  </r>
  <r>
    <x v="82"/>
    <x v="9"/>
    <x v="1"/>
    <m/>
    <m/>
    <s v="b. Claridad del Contenido"/>
    <x v="4"/>
    <n v="4"/>
    <s v="SIN FECHA COMO TAL, SE ASIGNA LA INTERMEDIA DEL SEGUNDO SEMESTRE"/>
  </r>
  <r>
    <x v="82"/>
    <x v="9"/>
    <x v="1"/>
    <m/>
    <m/>
    <s v="c. Oportunidad en la entrega"/>
    <x v="4"/>
    <n v="4"/>
    <s v="SIN FECHA COMO TAL, SE ASIGNA LA INTERMEDIA DEL SEGUNDO SEMESTRE"/>
  </r>
  <r>
    <x v="82"/>
    <x v="9"/>
    <x v="1"/>
    <m/>
    <m/>
    <s v="d. Precisión de la información"/>
    <x v="4"/>
    <n v="4"/>
    <s v="SIN FECHA COMO TAL, SE ASIGNA LA INTERMEDIA DEL SEGUNDO SEMESTRE"/>
  </r>
  <r>
    <x v="82"/>
    <x v="9"/>
    <x v="1"/>
    <m/>
    <m/>
    <s v="e. Diagramación"/>
    <x v="4"/>
    <n v="4"/>
    <s v="SIN FECHA COMO TAL, SE ASIGNA LA INTERMEDIA DEL SEGUNDO SEMESTRE"/>
  </r>
  <r>
    <x v="82"/>
    <x v="9"/>
    <x v="1"/>
    <m/>
    <m/>
    <s v="a. Cumplimiento"/>
    <x v="5"/>
    <n v="4"/>
    <s v="SIN FECHA COMO TAL, SE ASIGNA LA INTERMEDIA DEL SEGUNDO SEMESTRE"/>
  </r>
  <r>
    <x v="82"/>
    <x v="9"/>
    <x v="1"/>
    <m/>
    <m/>
    <s v="b. Satisface expectativas"/>
    <x v="5"/>
    <n v="4"/>
    <s v="SIN FECHA COMO TAL, SE ASIGNA LA INTERMEDIA DEL SEGUNDO SEMESTRE"/>
  </r>
  <r>
    <x v="82"/>
    <x v="9"/>
    <x v="1"/>
    <m/>
    <m/>
    <s v="c. Calidad de la Información suministrada"/>
    <x v="5"/>
    <n v="4"/>
    <s v="SIN FECHA COMO TAL, SE ASIGNA LA INTERMEDIA DEL SEGUNDO SEMESTRE"/>
  </r>
  <r>
    <x v="82"/>
    <x v="9"/>
    <x v="1"/>
    <m/>
    <m/>
    <s v="d. Disposición del personal de PAYC a las solicitudes del cliente"/>
    <x v="5"/>
    <n v="5"/>
    <s v="SIN FECHA COMO TAL, SE ASIGNA LA INTERMEDIA DEL SEGUNDO SEMESTRE"/>
  </r>
  <r>
    <x v="82"/>
    <x v="9"/>
    <x v="1"/>
    <m/>
    <m/>
    <s v="e. Coherencia entre lo solicitado y lo entregado"/>
    <x v="5"/>
    <n v="4"/>
    <s v="SIN FECHA COMO TAL, SE ASIGNA LA INTERMEDIA DEL SEGUNDO SEMESTRE"/>
  </r>
  <r>
    <x v="82"/>
    <x v="9"/>
    <x v="1"/>
    <m/>
    <m/>
    <s v="Grado de Satisfacción con el Servicio Prestado"/>
    <x v="6"/>
    <n v="4"/>
    <s v="SIN FECHA COMO TAL, SE ASIGNA LA INTERMEDIA DEL SEGUNDO SEMESTRE"/>
  </r>
  <r>
    <x v="82"/>
    <x v="9"/>
    <x v="1"/>
    <m/>
    <m/>
    <s v="Posibilidad de Volver a Contratar con PAYC"/>
    <x v="7"/>
    <n v="4"/>
    <s v="SIN FECHA COMO TAL, SE ASIGNA LA INTERMEDIA DEL SEGUNDO SEMESTRE"/>
  </r>
  <r>
    <x v="82"/>
    <x v="9"/>
    <x v="1"/>
    <m/>
    <m/>
    <s v="Principales fortalezas en el servicio que presta PAYC"/>
    <x v="8"/>
    <s v="PRESENCIA Y APOYO PERMANENTE-COMPROMISO-INFORMACIÓN PRECISA Y PERMANENTE-SEGUIMIENTO CONSTANTE A LOS PROCESOS-"/>
    <s v="SIN FECHA COMO TAL, SE ASIGNA LA INTERMEDIA DEL SEGUNDO SEMESTRE"/>
  </r>
  <r>
    <x v="82"/>
    <x v="9"/>
    <x v="1"/>
    <m/>
    <m/>
    <s v="Principales debilidades en el servicio que presta PAYC"/>
    <x v="9"/>
    <s v="----"/>
    <s v="SIN FECHA COMO TAL, SE ASIGNA LA INTERMEDIA DEL SEGUNDO SEMESTRE"/>
  </r>
  <r>
    <x v="83"/>
    <x v="9"/>
    <x v="1"/>
    <m/>
    <m/>
    <s v="a. Conocimiento específico de temas aplicables al proyecto"/>
    <x v="0"/>
    <n v="5"/>
    <s v="SIN FECHA COMO TAL, SE ASIGNA LA INTERMEDIA DEL SEGUNDO SEMESTRE"/>
  </r>
  <r>
    <x v="83"/>
    <x v="9"/>
    <x v="1"/>
    <m/>
    <m/>
    <s v="b. Idoneidad y Calidad del soporte"/>
    <x v="0"/>
    <n v="5"/>
    <s v="SIN FECHA COMO TAL, SE ASIGNA LA INTERMEDIA DEL SEGUNDO SEMESTRE"/>
  </r>
  <r>
    <x v="83"/>
    <x v="9"/>
    <x v="1"/>
    <m/>
    <m/>
    <s v="c. Cumplimiento de especificaciones técnicas de construcción"/>
    <x v="0"/>
    <n v="5"/>
    <s v="SIN FECHA COMO TAL, SE ASIGNA LA INTERMEDIA DEL SEGUNDO SEMESTRE"/>
  </r>
  <r>
    <x v="83"/>
    <x v="9"/>
    <x v="1"/>
    <m/>
    <m/>
    <s v="d. Confiabilidad de los conceptos aplicados"/>
    <x v="0"/>
    <n v="5"/>
    <s v="SIN FECHA COMO TAL, SE ASIGNA LA INTERMEDIA DEL SEGUNDO SEMESTRE"/>
  </r>
  <r>
    <x v="83"/>
    <x v="9"/>
    <x v="1"/>
    <m/>
    <m/>
    <s v="e. Oportunidad en entrega de información o requerimientos"/>
    <x v="0"/>
    <n v="5"/>
    <s v="SIN FECHA COMO TAL, SE ASIGNA LA INTERMEDIA DEL SEGUNDO SEMESTRE"/>
  </r>
  <r>
    <x v="83"/>
    <x v="9"/>
    <x v="1"/>
    <m/>
    <m/>
    <s v="a. Oportunidad de la gestión en obra"/>
    <x v="1"/>
    <n v="5"/>
    <s v="SIN FECHA COMO TAL, SE ASIGNA LA INTERMEDIA DEL SEGUNDO SEMESTRE"/>
  </r>
  <r>
    <x v="83"/>
    <x v="9"/>
    <x v="1"/>
    <m/>
    <m/>
    <s v="b. Manejo administrativo del proyecto"/>
    <x v="1"/>
    <n v="5"/>
    <s v="SIN FECHA COMO TAL, SE ASIGNA LA INTERMEDIA DEL SEGUNDO SEMESTRE"/>
  </r>
  <r>
    <x v="83"/>
    <x v="9"/>
    <x v="1"/>
    <m/>
    <m/>
    <s v="c. Información clara y veraz sobre la administración de proyecto"/>
    <x v="1"/>
    <n v="5"/>
    <s v="SIN FECHA COMO TAL, SE ASIGNA LA INTERMEDIA DEL SEGUNDO SEMESTRE"/>
  </r>
  <r>
    <x v="83"/>
    <x v="9"/>
    <x v="1"/>
    <m/>
    <m/>
    <s v="d. Cumplimientos con expectativas del cliente"/>
    <x v="1"/>
    <n v="5"/>
    <s v="SIN FECHA COMO TAL, SE ASIGNA LA INTERMEDIA DEL SEGUNDO SEMESTRE"/>
  </r>
  <r>
    <x v="83"/>
    <x v="9"/>
    <x v="1"/>
    <m/>
    <m/>
    <s v="e. Control de presupuesto"/>
    <x v="1"/>
    <n v="5"/>
    <s v="SIN FECHA COMO TAL, SE ASIGNA LA INTERMEDIA DEL SEGUNDO SEMESTRE"/>
  </r>
  <r>
    <x v="83"/>
    <x v="9"/>
    <x v="1"/>
    <m/>
    <m/>
    <s v="a. Apoyo y presencia en el proyecto"/>
    <x v="2"/>
    <n v="5"/>
    <s v="SIN FECHA COMO TAL, SE ASIGNA LA INTERMEDIA DEL SEGUNDO SEMESTRE"/>
  </r>
  <r>
    <x v="83"/>
    <x v="9"/>
    <x v="1"/>
    <m/>
    <m/>
    <s v="b. Conocimiento del proyecto"/>
    <x v="2"/>
    <n v="5"/>
    <s v="SIN FECHA COMO TAL, SE ASIGNA LA INTERMEDIA DEL SEGUNDO SEMESTRE"/>
  </r>
  <r>
    <x v="83"/>
    <x v="9"/>
    <x v="1"/>
    <m/>
    <m/>
    <s v="c. Planteamiento de soluciones y manejo de conflictos"/>
    <x v="2"/>
    <n v="5"/>
    <s v="SIN FECHA COMO TAL, SE ASIGNA LA INTERMEDIA DEL SEGUNDO SEMESTRE"/>
  </r>
  <r>
    <x v="83"/>
    <x v="9"/>
    <x v="1"/>
    <m/>
    <m/>
    <s v="d. Cumplimiento de compromisos"/>
    <x v="2"/>
    <n v="5"/>
    <s v="SIN FECHA COMO TAL, SE ASIGNA LA INTERMEDIA DEL SEGUNDO SEMESTRE"/>
  </r>
  <r>
    <x v="83"/>
    <x v="9"/>
    <x v="1"/>
    <m/>
    <m/>
    <s v="e. Manejo del cliente"/>
    <x v="2"/>
    <n v="5"/>
    <s v="SIN FECHA COMO TAL, SE ASIGNA LA INTERMEDIA DEL SEGUNDO SEMESTRE"/>
  </r>
  <r>
    <x v="83"/>
    <x v="9"/>
    <x v="1"/>
    <m/>
    <m/>
    <s v="a. Idoneidad del personal"/>
    <x v="3"/>
    <n v="5"/>
    <s v="SIN FECHA COMO TAL, SE ASIGNA LA INTERMEDIA DEL SEGUNDO SEMESTRE"/>
  </r>
  <r>
    <x v="83"/>
    <x v="9"/>
    <x v="1"/>
    <m/>
    <m/>
    <s v="b. Oportuna atención al cliente"/>
    <x v="3"/>
    <n v="5"/>
    <s v="SIN FECHA COMO TAL, SE ASIGNA LA INTERMEDIA DEL SEGUNDO SEMESTRE"/>
  </r>
  <r>
    <x v="83"/>
    <x v="9"/>
    <x v="1"/>
    <m/>
    <m/>
    <s v="c. Compromiso con el proyecto"/>
    <x v="3"/>
    <n v="5"/>
    <s v="SIN FECHA COMO TAL, SE ASIGNA LA INTERMEDIA DEL SEGUNDO SEMESTRE"/>
  </r>
  <r>
    <x v="83"/>
    <x v="9"/>
    <x v="1"/>
    <m/>
    <m/>
    <s v="d. Cumplimiento de compromisos"/>
    <x v="3"/>
    <n v="5"/>
    <s v="SIN FECHA COMO TAL, SE ASIGNA LA INTERMEDIA DEL SEGUNDO SEMESTRE"/>
  </r>
  <r>
    <x v="83"/>
    <x v="9"/>
    <x v="1"/>
    <m/>
    <m/>
    <s v="e. Proactividad en desarrollo de funciones"/>
    <x v="3"/>
    <n v="5"/>
    <s v="SIN FECHA COMO TAL, SE ASIGNA LA INTERMEDIA DEL SEGUNDO SEMESTRE"/>
  </r>
  <r>
    <x v="83"/>
    <x v="9"/>
    <x v="1"/>
    <m/>
    <m/>
    <s v="a. Calidad del Contenido"/>
    <x v="4"/>
    <n v="5"/>
    <s v="SIN FECHA COMO TAL, SE ASIGNA LA INTERMEDIA DEL SEGUNDO SEMESTRE"/>
  </r>
  <r>
    <x v="83"/>
    <x v="9"/>
    <x v="1"/>
    <m/>
    <m/>
    <s v="b. Claridad del Contenido"/>
    <x v="4"/>
    <n v="5"/>
    <s v="SIN FECHA COMO TAL, SE ASIGNA LA INTERMEDIA DEL SEGUNDO SEMESTRE"/>
  </r>
  <r>
    <x v="83"/>
    <x v="9"/>
    <x v="1"/>
    <m/>
    <m/>
    <s v="c. Oportunidad en la entrega"/>
    <x v="4"/>
    <n v="5"/>
    <s v="SIN FECHA COMO TAL, SE ASIGNA LA INTERMEDIA DEL SEGUNDO SEMESTRE"/>
  </r>
  <r>
    <x v="83"/>
    <x v="9"/>
    <x v="1"/>
    <m/>
    <m/>
    <s v="d. Precisión de la información"/>
    <x v="4"/>
    <n v="5"/>
    <s v="SIN FECHA COMO TAL, SE ASIGNA LA INTERMEDIA DEL SEGUNDO SEMESTRE"/>
  </r>
  <r>
    <x v="83"/>
    <x v="9"/>
    <x v="1"/>
    <m/>
    <m/>
    <s v="e. Diagramación"/>
    <x v="4"/>
    <n v="5"/>
    <s v="SIN FECHA COMO TAL, SE ASIGNA LA INTERMEDIA DEL SEGUNDO SEMESTRE"/>
  </r>
  <r>
    <x v="83"/>
    <x v="9"/>
    <x v="1"/>
    <m/>
    <m/>
    <s v="a. Cumplimiento"/>
    <x v="5"/>
    <n v="5"/>
    <s v="SIN FECHA COMO TAL, SE ASIGNA LA INTERMEDIA DEL SEGUNDO SEMESTRE"/>
  </r>
  <r>
    <x v="83"/>
    <x v="9"/>
    <x v="1"/>
    <m/>
    <m/>
    <s v="b. Satisface expectativas"/>
    <x v="5"/>
    <n v="5"/>
    <s v="SIN FECHA COMO TAL, SE ASIGNA LA INTERMEDIA DEL SEGUNDO SEMESTRE"/>
  </r>
  <r>
    <x v="83"/>
    <x v="9"/>
    <x v="1"/>
    <m/>
    <m/>
    <s v="c. Calidad de la Información suministrada"/>
    <x v="5"/>
    <n v="5"/>
    <s v="SIN FECHA COMO TAL, SE ASIGNA LA INTERMEDIA DEL SEGUNDO SEMESTRE"/>
  </r>
  <r>
    <x v="83"/>
    <x v="9"/>
    <x v="1"/>
    <m/>
    <m/>
    <s v="d. Disposición del personal de PAYC a las solicitudes del cliente"/>
    <x v="5"/>
    <n v="5"/>
    <s v="SIN FECHA COMO TAL, SE ASIGNA LA INTERMEDIA DEL SEGUNDO SEMESTRE"/>
  </r>
  <r>
    <x v="83"/>
    <x v="9"/>
    <x v="1"/>
    <m/>
    <m/>
    <s v="e. Coherencia entre lo solicitado y lo entregado"/>
    <x v="5"/>
    <n v="5"/>
    <s v="SIN FECHA COMO TAL, SE ASIGNA LA INTERMEDIA DEL SEGUNDO SEMESTRE"/>
  </r>
  <r>
    <x v="83"/>
    <x v="9"/>
    <x v="1"/>
    <m/>
    <m/>
    <s v="Grado de Satisfacción con el Servicio Prestado"/>
    <x v="6"/>
    <n v="5"/>
    <s v="SIN FECHA COMO TAL, SE ASIGNA LA INTERMEDIA DEL SEGUNDO SEMESTRE"/>
  </r>
  <r>
    <x v="83"/>
    <x v="9"/>
    <x v="1"/>
    <m/>
    <m/>
    <s v="Posibilidad de Volver a Contratar con PAYC"/>
    <x v="7"/>
    <n v="5"/>
    <s v="SIN FECHA COMO TAL, SE ASIGNA LA INTERMEDIA DEL SEGUNDO SEMESTRE"/>
  </r>
  <r>
    <x v="83"/>
    <x v="9"/>
    <x v="1"/>
    <m/>
    <m/>
    <s v="Principales fortalezas en el servicio que presta PAYC"/>
    <x v="8"/>
    <s v="CUMPLIMIENTO-CALIDAD DE LA INFORMACIÓN---"/>
    <s v="SIN FECHA COMO TAL, SE ASIGNA LA INTERMEDIA DEL SEGUNDO SEMESTRE"/>
  </r>
  <r>
    <x v="83"/>
    <x v="9"/>
    <x v="1"/>
    <m/>
    <m/>
    <s v="Principales debilidades en el servicio que presta PAYC"/>
    <x v="9"/>
    <s v="----"/>
    <s v="SIN FECHA COMO TAL, SE ASIGNA LA INTERMEDIA DEL SEGUNDO SEMESTRE"/>
  </r>
  <r>
    <x v="84"/>
    <x v="9"/>
    <x v="2"/>
    <m/>
    <m/>
    <s v="a. Conocimiento específico de temas aplicables al proyecto"/>
    <x v="0"/>
    <n v="4"/>
    <s v="SIN FECHA COMO TAL, SE ASIGNA LA INTERMEDIA DEL SEGUNDO SEMESTRE"/>
  </r>
  <r>
    <x v="84"/>
    <x v="9"/>
    <x v="2"/>
    <m/>
    <m/>
    <s v="b. Idoneidad y Calidad del soporte"/>
    <x v="0"/>
    <n v="4"/>
    <s v="SIN FECHA COMO TAL, SE ASIGNA LA INTERMEDIA DEL SEGUNDO SEMESTRE"/>
  </r>
  <r>
    <x v="84"/>
    <x v="9"/>
    <x v="2"/>
    <m/>
    <m/>
    <s v="c. Cumplimiento de especificaciones técnicas de construcción"/>
    <x v="0"/>
    <m/>
    <s v="SIN FECHA COMO TAL, SE ASIGNA LA INTERMEDIA DEL SEGUNDO SEMESTRE"/>
  </r>
  <r>
    <x v="84"/>
    <x v="9"/>
    <x v="2"/>
    <m/>
    <m/>
    <s v="d. Confiabilidad de los conceptos aplicados"/>
    <x v="0"/>
    <n v="3"/>
    <s v="SIN FECHA COMO TAL, SE ASIGNA LA INTERMEDIA DEL SEGUNDO SEMESTRE"/>
  </r>
  <r>
    <x v="84"/>
    <x v="9"/>
    <x v="2"/>
    <m/>
    <m/>
    <s v="e. Oportunidad en entrega de información o requerimientos"/>
    <x v="0"/>
    <n v="3"/>
    <s v="SIN FECHA COMO TAL, SE ASIGNA LA INTERMEDIA DEL SEGUNDO SEMESTRE"/>
  </r>
  <r>
    <x v="84"/>
    <x v="9"/>
    <x v="2"/>
    <m/>
    <m/>
    <s v="a. Oportunidad de la gestión en obra"/>
    <x v="1"/>
    <m/>
    <s v="SIN FECHA COMO TAL, SE ASIGNA LA INTERMEDIA DEL SEGUNDO SEMESTRE"/>
  </r>
  <r>
    <x v="84"/>
    <x v="9"/>
    <x v="2"/>
    <m/>
    <m/>
    <s v="b. Manejo administrativo del proyecto"/>
    <x v="1"/>
    <m/>
    <s v="SIN FECHA COMO TAL, SE ASIGNA LA INTERMEDIA DEL SEGUNDO SEMESTRE"/>
  </r>
  <r>
    <x v="84"/>
    <x v="9"/>
    <x v="2"/>
    <m/>
    <m/>
    <s v="c. Información clara y veraz sobre la administración de proyecto"/>
    <x v="1"/>
    <m/>
    <s v="SIN FECHA COMO TAL, SE ASIGNA LA INTERMEDIA DEL SEGUNDO SEMESTRE"/>
  </r>
  <r>
    <x v="84"/>
    <x v="9"/>
    <x v="2"/>
    <m/>
    <m/>
    <s v="d. Cumplimientos con expectativas del cliente"/>
    <x v="1"/>
    <m/>
    <s v="SIN FECHA COMO TAL, SE ASIGNA LA INTERMEDIA DEL SEGUNDO SEMESTRE"/>
  </r>
  <r>
    <x v="84"/>
    <x v="9"/>
    <x v="2"/>
    <m/>
    <m/>
    <s v="e. Control de presupuesto"/>
    <x v="1"/>
    <m/>
    <s v="SIN FECHA COMO TAL, SE ASIGNA LA INTERMEDIA DEL SEGUNDO SEMESTRE"/>
  </r>
  <r>
    <x v="84"/>
    <x v="9"/>
    <x v="2"/>
    <m/>
    <m/>
    <s v="a. Apoyo y presencia en el proyecto"/>
    <x v="2"/>
    <n v="3"/>
    <s v="SIN FECHA COMO TAL, SE ASIGNA LA INTERMEDIA DEL SEGUNDO SEMESTRE"/>
  </r>
  <r>
    <x v="84"/>
    <x v="9"/>
    <x v="2"/>
    <m/>
    <m/>
    <s v="b. Conocimiento del proyecto"/>
    <x v="2"/>
    <n v="4"/>
    <s v="SIN FECHA COMO TAL, SE ASIGNA LA INTERMEDIA DEL SEGUNDO SEMESTRE"/>
  </r>
  <r>
    <x v="84"/>
    <x v="9"/>
    <x v="2"/>
    <m/>
    <m/>
    <s v="c. Planteamiento de soluciones y manejo de conflictos"/>
    <x v="2"/>
    <n v="3"/>
    <s v="SIN FECHA COMO TAL, SE ASIGNA LA INTERMEDIA DEL SEGUNDO SEMESTRE"/>
  </r>
  <r>
    <x v="84"/>
    <x v="9"/>
    <x v="2"/>
    <m/>
    <m/>
    <s v="d. Cumplimiento de compromisos"/>
    <x v="2"/>
    <n v="3"/>
    <s v="SIN FECHA COMO TAL, SE ASIGNA LA INTERMEDIA DEL SEGUNDO SEMESTRE"/>
  </r>
  <r>
    <x v="84"/>
    <x v="9"/>
    <x v="2"/>
    <m/>
    <m/>
    <s v="e. Manejo del cliente"/>
    <x v="2"/>
    <n v="4"/>
    <s v="SIN FECHA COMO TAL, SE ASIGNA LA INTERMEDIA DEL SEGUNDO SEMESTRE"/>
  </r>
  <r>
    <x v="84"/>
    <x v="9"/>
    <x v="2"/>
    <m/>
    <m/>
    <s v="a. Idoneidad del personal"/>
    <x v="3"/>
    <n v="4"/>
    <s v="SIN FECHA COMO TAL, SE ASIGNA LA INTERMEDIA DEL SEGUNDO SEMESTRE"/>
  </r>
  <r>
    <x v="84"/>
    <x v="9"/>
    <x v="2"/>
    <m/>
    <m/>
    <s v="b. Oportuna atención al cliente"/>
    <x v="3"/>
    <n v="4"/>
    <s v="SIN FECHA COMO TAL, SE ASIGNA LA INTERMEDIA DEL SEGUNDO SEMESTRE"/>
  </r>
  <r>
    <x v="84"/>
    <x v="9"/>
    <x v="2"/>
    <m/>
    <m/>
    <s v="c. Compromiso con el proyecto"/>
    <x v="3"/>
    <n v="4"/>
    <s v="SIN FECHA COMO TAL, SE ASIGNA LA INTERMEDIA DEL SEGUNDO SEMESTRE"/>
  </r>
  <r>
    <x v="84"/>
    <x v="9"/>
    <x v="2"/>
    <m/>
    <m/>
    <s v="d. Cumplimiento de compromisos"/>
    <x v="3"/>
    <n v="4"/>
    <s v="SIN FECHA COMO TAL, SE ASIGNA LA INTERMEDIA DEL SEGUNDO SEMESTRE"/>
  </r>
  <r>
    <x v="84"/>
    <x v="9"/>
    <x v="2"/>
    <m/>
    <m/>
    <s v="e. Proactividad en desarrollo de funciones"/>
    <x v="3"/>
    <n v="4"/>
    <s v="SIN FECHA COMO TAL, SE ASIGNA LA INTERMEDIA DEL SEGUNDO SEMESTRE"/>
  </r>
  <r>
    <x v="84"/>
    <x v="9"/>
    <x v="2"/>
    <m/>
    <m/>
    <s v="a. Calidad del Contenido"/>
    <x v="4"/>
    <n v="4"/>
    <s v="SIN FECHA COMO TAL, SE ASIGNA LA INTERMEDIA DEL SEGUNDO SEMESTRE"/>
  </r>
  <r>
    <x v="84"/>
    <x v="9"/>
    <x v="2"/>
    <m/>
    <m/>
    <s v="b. Claridad del Contenido"/>
    <x v="4"/>
    <n v="5"/>
    <s v="SIN FECHA COMO TAL, SE ASIGNA LA INTERMEDIA DEL SEGUNDO SEMESTRE"/>
  </r>
  <r>
    <x v="84"/>
    <x v="9"/>
    <x v="2"/>
    <m/>
    <m/>
    <s v="c. Oportunidad en la entrega"/>
    <x v="4"/>
    <n v="4"/>
    <s v="SIN FECHA COMO TAL, SE ASIGNA LA INTERMEDIA DEL SEGUNDO SEMESTRE"/>
  </r>
  <r>
    <x v="84"/>
    <x v="9"/>
    <x v="2"/>
    <m/>
    <m/>
    <s v="d. Precisión de la información"/>
    <x v="4"/>
    <n v="4"/>
    <s v="SIN FECHA COMO TAL, SE ASIGNA LA INTERMEDIA DEL SEGUNDO SEMESTRE"/>
  </r>
  <r>
    <x v="84"/>
    <x v="9"/>
    <x v="2"/>
    <m/>
    <m/>
    <s v="e. Diagramación"/>
    <x v="4"/>
    <n v="5"/>
    <s v="SIN FECHA COMO TAL, SE ASIGNA LA INTERMEDIA DEL SEGUNDO SEMESTRE"/>
  </r>
  <r>
    <x v="84"/>
    <x v="9"/>
    <x v="2"/>
    <m/>
    <m/>
    <s v="a. Cumplimiento"/>
    <x v="5"/>
    <n v="4"/>
    <s v="SIN FECHA COMO TAL, SE ASIGNA LA INTERMEDIA DEL SEGUNDO SEMESTRE"/>
  </r>
  <r>
    <x v="84"/>
    <x v="9"/>
    <x v="2"/>
    <m/>
    <m/>
    <s v="b. Satisface expectativas"/>
    <x v="5"/>
    <n v="4"/>
    <s v="SIN FECHA COMO TAL, SE ASIGNA LA INTERMEDIA DEL SEGUNDO SEMESTRE"/>
  </r>
  <r>
    <x v="84"/>
    <x v="9"/>
    <x v="2"/>
    <m/>
    <m/>
    <s v="c. Calidad de la Información suministrada"/>
    <x v="5"/>
    <n v="4"/>
    <s v="SIN FECHA COMO TAL, SE ASIGNA LA INTERMEDIA DEL SEGUNDO SEMESTRE"/>
  </r>
  <r>
    <x v="84"/>
    <x v="9"/>
    <x v="2"/>
    <m/>
    <m/>
    <s v="d. Disposición del personal de PAYC a las solicitudes del cliente"/>
    <x v="5"/>
    <n v="5"/>
    <s v="SIN FECHA COMO TAL, SE ASIGNA LA INTERMEDIA DEL SEGUNDO SEMESTRE"/>
  </r>
  <r>
    <x v="84"/>
    <x v="9"/>
    <x v="2"/>
    <m/>
    <m/>
    <s v="e. Coherencia entre lo solicitado y lo entregado"/>
    <x v="5"/>
    <n v="4"/>
    <s v="SIN FECHA COMO TAL, SE ASIGNA LA INTERMEDIA DEL SEGUNDO SEMESTRE"/>
  </r>
  <r>
    <x v="84"/>
    <x v="9"/>
    <x v="2"/>
    <m/>
    <m/>
    <s v="Grado de Satisfacción con el Servicio Prestado"/>
    <x v="6"/>
    <n v="4"/>
    <s v="SIN FECHA COMO TAL, SE ASIGNA LA INTERMEDIA DEL SEGUNDO SEMESTRE"/>
  </r>
  <r>
    <x v="84"/>
    <x v="9"/>
    <x v="2"/>
    <m/>
    <m/>
    <s v="Posibilidad de Volver a Contratar con PAYC"/>
    <x v="7"/>
    <n v="4"/>
    <s v="SIN FECHA COMO TAL, SE ASIGNA LA INTERMEDIA DEL SEGUNDO SEMESTRE"/>
  </r>
  <r>
    <x v="84"/>
    <x v="9"/>
    <x v="2"/>
    <m/>
    <m/>
    <s v="Principales fortalezas en el servicio que presta PAYC"/>
    <x v="8"/>
    <s v="Pioneros en Colombia en Commissioning-Mejoramiento Continuo---"/>
    <s v="SIN FECHA COMO TAL, SE ASIGNA LA INTERMEDIA DEL SEGUNDO SEMESTRE"/>
  </r>
  <r>
    <x v="84"/>
    <x v="9"/>
    <x v="2"/>
    <m/>
    <m/>
    <s v="Principales debilidades en el servicio que presta PAYC"/>
    <x v="9"/>
    <s v="Faltó un poco de involucramiento en el proyecto desde el inicio--Por ser de los primeros proyectos que se trabajan en Colombia hay algunos temas técnicos que hacen falta afinar y que seguramente dentro de la politica de calidad de PAYC los irán mejorando--"/>
    <s v="SIN FECHA COMO TAL, SE ASIGNA LA INTERMEDIA DEL SEGUNDO SEMESTRE"/>
  </r>
  <r>
    <x v="77"/>
    <x v="9"/>
    <x v="2"/>
    <m/>
    <m/>
    <s v="a. Conocimiento específico de temas aplicables al proyecto"/>
    <x v="0"/>
    <n v="4"/>
    <s v="SIN FECHA COMO TAL, SE ASIGNA LA INTERMEDIA DEL SEGUNDO SEMESTRE"/>
  </r>
  <r>
    <x v="77"/>
    <x v="9"/>
    <x v="2"/>
    <m/>
    <m/>
    <s v="b. Idoneidad y Calidad del soporte"/>
    <x v="0"/>
    <n v="4"/>
    <s v="SIN FECHA COMO TAL, SE ASIGNA LA INTERMEDIA DEL SEGUNDO SEMESTRE"/>
  </r>
  <r>
    <x v="77"/>
    <x v="9"/>
    <x v="2"/>
    <m/>
    <m/>
    <s v="c. Cumplimiento de especificaciones técnicas de construcción"/>
    <x v="0"/>
    <m/>
    <s v="SIN FECHA COMO TAL, SE ASIGNA LA INTERMEDIA DEL SEGUNDO SEMESTRE"/>
  </r>
  <r>
    <x v="77"/>
    <x v="9"/>
    <x v="2"/>
    <m/>
    <m/>
    <s v="d. Confiabilidad de los conceptos aplicados"/>
    <x v="0"/>
    <n v="4"/>
    <s v="SIN FECHA COMO TAL, SE ASIGNA LA INTERMEDIA DEL SEGUNDO SEMESTRE"/>
  </r>
  <r>
    <x v="77"/>
    <x v="9"/>
    <x v="2"/>
    <m/>
    <m/>
    <s v="e. Oportunidad en entrega de información o requerimientos"/>
    <x v="0"/>
    <n v="4"/>
    <s v="SIN FECHA COMO TAL, SE ASIGNA LA INTERMEDIA DEL SEGUNDO SEMESTRE"/>
  </r>
  <r>
    <x v="77"/>
    <x v="9"/>
    <x v="2"/>
    <m/>
    <m/>
    <s v="a. Oportunidad de la gestión en obra"/>
    <x v="1"/>
    <m/>
    <s v="SIN FECHA COMO TAL, SE ASIGNA LA INTERMEDIA DEL SEGUNDO SEMESTRE"/>
  </r>
  <r>
    <x v="77"/>
    <x v="9"/>
    <x v="2"/>
    <m/>
    <m/>
    <s v="b. Manejo administrativo del proyecto"/>
    <x v="1"/>
    <m/>
    <s v="SIN FECHA COMO TAL, SE ASIGNA LA INTERMEDIA DEL SEGUNDO SEMESTRE"/>
  </r>
  <r>
    <x v="77"/>
    <x v="9"/>
    <x v="2"/>
    <m/>
    <m/>
    <s v="c. Información clara y veraz sobre la administración de proyecto"/>
    <x v="1"/>
    <m/>
    <s v="SIN FECHA COMO TAL, SE ASIGNA LA INTERMEDIA DEL SEGUNDO SEMESTRE"/>
  </r>
  <r>
    <x v="77"/>
    <x v="9"/>
    <x v="2"/>
    <m/>
    <m/>
    <s v="d. Cumplimientos con expectativas del cliente"/>
    <x v="1"/>
    <m/>
    <s v="SIN FECHA COMO TAL, SE ASIGNA LA INTERMEDIA DEL SEGUNDO SEMESTRE"/>
  </r>
  <r>
    <x v="77"/>
    <x v="9"/>
    <x v="2"/>
    <m/>
    <m/>
    <s v="e. Control de presupuesto"/>
    <x v="1"/>
    <m/>
    <s v="SIN FECHA COMO TAL, SE ASIGNA LA INTERMEDIA DEL SEGUNDO SEMESTRE"/>
  </r>
  <r>
    <x v="77"/>
    <x v="9"/>
    <x v="2"/>
    <m/>
    <m/>
    <s v="a. Apoyo y presencia en el proyecto"/>
    <x v="2"/>
    <n v="4"/>
    <s v="SIN FECHA COMO TAL, SE ASIGNA LA INTERMEDIA DEL SEGUNDO SEMESTRE"/>
  </r>
  <r>
    <x v="77"/>
    <x v="9"/>
    <x v="2"/>
    <m/>
    <m/>
    <s v="b. Conocimiento del proyecto"/>
    <x v="2"/>
    <n v="4"/>
    <s v="SIN FECHA COMO TAL, SE ASIGNA LA INTERMEDIA DEL SEGUNDO SEMESTRE"/>
  </r>
  <r>
    <x v="77"/>
    <x v="9"/>
    <x v="2"/>
    <m/>
    <m/>
    <s v="c. Planteamiento de soluciones y manejo de conflictos"/>
    <x v="2"/>
    <n v="4"/>
    <s v="SIN FECHA COMO TAL, SE ASIGNA LA INTERMEDIA DEL SEGUNDO SEMESTRE"/>
  </r>
  <r>
    <x v="77"/>
    <x v="9"/>
    <x v="2"/>
    <m/>
    <m/>
    <s v="d. Cumplimiento de compromisos"/>
    <x v="2"/>
    <n v="4"/>
    <s v="SIN FECHA COMO TAL, SE ASIGNA LA INTERMEDIA DEL SEGUNDO SEMESTRE"/>
  </r>
  <r>
    <x v="77"/>
    <x v="9"/>
    <x v="2"/>
    <m/>
    <m/>
    <s v="e. Manejo del cliente"/>
    <x v="2"/>
    <n v="4"/>
    <s v="SIN FECHA COMO TAL, SE ASIGNA LA INTERMEDIA DEL SEGUNDO SEMESTRE"/>
  </r>
  <r>
    <x v="77"/>
    <x v="9"/>
    <x v="2"/>
    <m/>
    <m/>
    <s v="a. Idoneidad del personal"/>
    <x v="3"/>
    <n v="4"/>
    <s v="SIN FECHA COMO TAL, SE ASIGNA LA INTERMEDIA DEL SEGUNDO SEMESTRE"/>
  </r>
  <r>
    <x v="77"/>
    <x v="9"/>
    <x v="2"/>
    <m/>
    <m/>
    <s v="b. Oportuna atención al cliente"/>
    <x v="3"/>
    <n v="4"/>
    <s v="SIN FECHA COMO TAL, SE ASIGNA LA INTERMEDIA DEL SEGUNDO SEMESTRE"/>
  </r>
  <r>
    <x v="77"/>
    <x v="9"/>
    <x v="2"/>
    <m/>
    <m/>
    <s v="c. Compromiso con el proyecto"/>
    <x v="3"/>
    <n v="4"/>
    <s v="SIN FECHA COMO TAL, SE ASIGNA LA INTERMEDIA DEL SEGUNDO SEMESTRE"/>
  </r>
  <r>
    <x v="77"/>
    <x v="9"/>
    <x v="2"/>
    <m/>
    <m/>
    <s v="d. Cumplimiento de compromisos"/>
    <x v="3"/>
    <n v="4"/>
    <s v="SIN FECHA COMO TAL, SE ASIGNA LA INTERMEDIA DEL SEGUNDO SEMESTRE"/>
  </r>
  <r>
    <x v="77"/>
    <x v="9"/>
    <x v="2"/>
    <m/>
    <m/>
    <s v="e. Proactividad en desarrollo de funciones"/>
    <x v="3"/>
    <n v="4"/>
    <s v="SIN FECHA COMO TAL, SE ASIGNA LA INTERMEDIA DEL SEGUNDO SEMESTRE"/>
  </r>
  <r>
    <x v="77"/>
    <x v="9"/>
    <x v="2"/>
    <m/>
    <m/>
    <s v="a. Calidad del Contenido"/>
    <x v="4"/>
    <n v="4"/>
    <s v="SIN FECHA COMO TAL, SE ASIGNA LA INTERMEDIA DEL SEGUNDO SEMESTRE"/>
  </r>
  <r>
    <x v="77"/>
    <x v="9"/>
    <x v="2"/>
    <m/>
    <m/>
    <s v="b. Claridad del Contenido"/>
    <x v="4"/>
    <n v="4"/>
    <s v="SIN FECHA COMO TAL, SE ASIGNA LA INTERMEDIA DEL SEGUNDO SEMESTRE"/>
  </r>
  <r>
    <x v="77"/>
    <x v="9"/>
    <x v="2"/>
    <m/>
    <m/>
    <s v="c. Oportunidad en la entrega"/>
    <x v="4"/>
    <n v="4"/>
    <s v="SIN FECHA COMO TAL, SE ASIGNA LA INTERMEDIA DEL SEGUNDO SEMESTRE"/>
  </r>
  <r>
    <x v="77"/>
    <x v="9"/>
    <x v="2"/>
    <m/>
    <m/>
    <s v="d. Precisión de la información"/>
    <x v="4"/>
    <n v="4"/>
    <s v="SIN FECHA COMO TAL, SE ASIGNA LA INTERMEDIA DEL SEGUNDO SEMESTRE"/>
  </r>
  <r>
    <x v="77"/>
    <x v="9"/>
    <x v="2"/>
    <m/>
    <m/>
    <s v="e. Diagramación"/>
    <x v="4"/>
    <n v="4"/>
    <s v="SIN FECHA COMO TAL, SE ASIGNA LA INTERMEDIA DEL SEGUNDO SEMESTRE"/>
  </r>
  <r>
    <x v="77"/>
    <x v="9"/>
    <x v="2"/>
    <m/>
    <m/>
    <s v="a. Cumplimiento"/>
    <x v="5"/>
    <n v="4"/>
    <s v="SIN FECHA COMO TAL, SE ASIGNA LA INTERMEDIA DEL SEGUNDO SEMESTRE"/>
  </r>
  <r>
    <x v="77"/>
    <x v="9"/>
    <x v="2"/>
    <m/>
    <m/>
    <s v="b. Satisface expectativas"/>
    <x v="5"/>
    <n v="4"/>
    <s v="SIN FECHA COMO TAL, SE ASIGNA LA INTERMEDIA DEL SEGUNDO SEMESTRE"/>
  </r>
  <r>
    <x v="77"/>
    <x v="9"/>
    <x v="2"/>
    <m/>
    <m/>
    <s v="c. Calidad de la Información suministrada"/>
    <x v="5"/>
    <n v="4"/>
    <s v="SIN FECHA COMO TAL, SE ASIGNA LA INTERMEDIA DEL SEGUNDO SEMESTRE"/>
  </r>
  <r>
    <x v="77"/>
    <x v="9"/>
    <x v="2"/>
    <m/>
    <m/>
    <s v="d. Disposición del personal de PAYC a las solicitudes del cliente"/>
    <x v="5"/>
    <n v="4"/>
    <s v="SIN FECHA COMO TAL, SE ASIGNA LA INTERMEDIA DEL SEGUNDO SEMESTRE"/>
  </r>
  <r>
    <x v="77"/>
    <x v="9"/>
    <x v="2"/>
    <m/>
    <m/>
    <s v="e. Coherencia entre lo solicitado y lo entregado"/>
    <x v="5"/>
    <n v="4"/>
    <s v="SIN FECHA COMO TAL, SE ASIGNA LA INTERMEDIA DEL SEGUNDO SEMESTRE"/>
  </r>
  <r>
    <x v="77"/>
    <x v="9"/>
    <x v="2"/>
    <m/>
    <m/>
    <s v="Grado de Satisfacción con el Servicio Prestado"/>
    <x v="6"/>
    <n v="4"/>
    <s v="SIN FECHA COMO TAL, SE ASIGNA LA INTERMEDIA DEL SEGUNDO SEMESTRE"/>
  </r>
  <r>
    <x v="77"/>
    <x v="9"/>
    <x v="2"/>
    <m/>
    <m/>
    <s v="Posibilidad de Volver a Contratar con PAYC"/>
    <x v="7"/>
    <n v="4"/>
    <s v="SIN FECHA COMO TAL, SE ASIGNA LA INTERMEDIA DEL SEGUNDO SEMESTRE"/>
  </r>
  <r>
    <x v="77"/>
    <x v="9"/>
    <x v="2"/>
    <m/>
    <m/>
    <s v="Principales fortalezas en el servicio que presta PAYC"/>
    <x v="8"/>
    <s v="----"/>
    <s v="SIN FECHA COMO TAL, SE ASIGNA LA INTERMEDIA DEL SEGUNDO SEMESTRE"/>
  </r>
  <r>
    <x v="77"/>
    <x v="9"/>
    <x v="2"/>
    <m/>
    <m/>
    <s v="Principales debilidades en el servicio que presta PAYC"/>
    <x v="9"/>
    <s v="----"/>
    <s v="SIN FECHA COMO TAL, SE ASIGNA LA INTERMEDIA DEL SEGUNDO SEMESTRE"/>
  </r>
  <r>
    <x v="85"/>
    <x v="10"/>
    <x v="0"/>
    <m/>
    <m/>
    <s v="a. Conocimiento específico de temas aplicables al proyecto"/>
    <x v="0"/>
    <n v="3"/>
    <s v="SIN FECHA COMO TAL, SE ASIGNA LA INTERMEDIA DEL SEGUNDO SEMESTRE"/>
  </r>
  <r>
    <x v="85"/>
    <x v="10"/>
    <x v="0"/>
    <m/>
    <m/>
    <s v="b. Idoneidad y Calidad del soporte"/>
    <x v="0"/>
    <n v="4"/>
    <s v="SIN FECHA COMO TAL, SE ASIGNA LA INTERMEDIA DEL SEGUNDO SEMESTRE"/>
  </r>
  <r>
    <x v="85"/>
    <x v="10"/>
    <x v="0"/>
    <m/>
    <m/>
    <s v="c. Cumplimiento de especificaciones técnicas de construcción"/>
    <x v="0"/>
    <n v="4"/>
    <s v="SIN FECHA COMO TAL, SE ASIGNA LA INTERMEDIA DEL SEGUNDO SEMESTRE"/>
  </r>
  <r>
    <x v="85"/>
    <x v="10"/>
    <x v="0"/>
    <m/>
    <m/>
    <s v="d. Confiabilidad de los conceptos aplicados"/>
    <x v="0"/>
    <m/>
    <s v="SIN FECHA COMO TAL, SE ASIGNA LA INTERMEDIA DEL SEGUNDO SEMESTRE"/>
  </r>
  <r>
    <x v="85"/>
    <x v="10"/>
    <x v="0"/>
    <m/>
    <m/>
    <s v="e. Oportunidad en entrega de información o requerimientos"/>
    <x v="0"/>
    <n v="3"/>
    <s v="SIN FECHA COMO TAL, SE ASIGNA LA INTERMEDIA DEL SEGUNDO SEMESTRE"/>
  </r>
  <r>
    <x v="85"/>
    <x v="10"/>
    <x v="0"/>
    <m/>
    <m/>
    <s v="a. Oportunidad de la gestión en obra"/>
    <x v="1"/>
    <n v="4"/>
    <s v="SIN FECHA COMO TAL, SE ASIGNA LA INTERMEDIA DEL SEGUNDO SEMESTRE"/>
  </r>
  <r>
    <x v="85"/>
    <x v="10"/>
    <x v="0"/>
    <m/>
    <m/>
    <s v="b. Manejo administrativo del proyecto"/>
    <x v="1"/>
    <n v="4"/>
    <s v="SIN FECHA COMO TAL, SE ASIGNA LA INTERMEDIA DEL SEGUNDO SEMESTRE"/>
  </r>
  <r>
    <x v="85"/>
    <x v="10"/>
    <x v="0"/>
    <m/>
    <m/>
    <s v="c. Información clara y veraz sobre la administración de proyecto"/>
    <x v="1"/>
    <n v="3"/>
    <s v="SIN FECHA COMO TAL, SE ASIGNA LA INTERMEDIA DEL SEGUNDO SEMESTRE"/>
  </r>
  <r>
    <x v="85"/>
    <x v="10"/>
    <x v="0"/>
    <m/>
    <m/>
    <s v="d. Cumplimientos con expectativas del cliente"/>
    <x v="1"/>
    <n v="4"/>
    <s v="SIN FECHA COMO TAL, SE ASIGNA LA INTERMEDIA DEL SEGUNDO SEMESTRE"/>
  </r>
  <r>
    <x v="85"/>
    <x v="10"/>
    <x v="0"/>
    <m/>
    <m/>
    <s v="e. Control de presupuesto"/>
    <x v="1"/>
    <n v="4"/>
    <s v="SIN FECHA COMO TAL, SE ASIGNA LA INTERMEDIA DEL SEGUNDO SEMESTRE"/>
  </r>
  <r>
    <x v="85"/>
    <x v="10"/>
    <x v="0"/>
    <m/>
    <m/>
    <s v="a. Apoyo y presencia en el proyecto"/>
    <x v="2"/>
    <n v="4"/>
    <s v="SIN FECHA COMO TAL, SE ASIGNA LA INTERMEDIA DEL SEGUNDO SEMESTRE"/>
  </r>
  <r>
    <x v="85"/>
    <x v="10"/>
    <x v="0"/>
    <m/>
    <m/>
    <s v="b. Conocimiento del proyecto"/>
    <x v="2"/>
    <n v="3"/>
    <s v="SIN FECHA COMO TAL, SE ASIGNA LA INTERMEDIA DEL SEGUNDO SEMESTRE"/>
  </r>
  <r>
    <x v="85"/>
    <x v="10"/>
    <x v="0"/>
    <m/>
    <m/>
    <s v="c. Planteamiento de soluciones y manejo de conflictos"/>
    <x v="2"/>
    <n v="3"/>
    <s v="SIN FECHA COMO TAL, SE ASIGNA LA INTERMEDIA DEL SEGUNDO SEMESTRE"/>
  </r>
  <r>
    <x v="85"/>
    <x v="10"/>
    <x v="0"/>
    <m/>
    <m/>
    <s v="d. Cumplimiento de compromisos"/>
    <x v="2"/>
    <n v="4"/>
    <s v="SIN FECHA COMO TAL, SE ASIGNA LA INTERMEDIA DEL SEGUNDO SEMESTRE"/>
  </r>
  <r>
    <x v="85"/>
    <x v="10"/>
    <x v="0"/>
    <m/>
    <m/>
    <s v="e. Manejo del cliente"/>
    <x v="2"/>
    <n v="4"/>
    <s v="SIN FECHA COMO TAL, SE ASIGNA LA INTERMEDIA DEL SEGUNDO SEMESTRE"/>
  </r>
  <r>
    <x v="85"/>
    <x v="10"/>
    <x v="0"/>
    <m/>
    <m/>
    <s v="a. Idoneidad del personal"/>
    <x v="3"/>
    <n v="4"/>
    <s v="SIN FECHA COMO TAL, SE ASIGNA LA INTERMEDIA DEL SEGUNDO SEMESTRE"/>
  </r>
  <r>
    <x v="85"/>
    <x v="10"/>
    <x v="0"/>
    <m/>
    <m/>
    <s v="b. Oportuna atención al cliente"/>
    <x v="3"/>
    <n v="3"/>
    <s v="SIN FECHA COMO TAL, SE ASIGNA LA INTERMEDIA DEL SEGUNDO SEMESTRE"/>
  </r>
  <r>
    <x v="85"/>
    <x v="10"/>
    <x v="0"/>
    <m/>
    <m/>
    <s v="c. Compromiso con el proyecto"/>
    <x v="3"/>
    <n v="4"/>
    <s v="SIN FECHA COMO TAL, SE ASIGNA LA INTERMEDIA DEL SEGUNDO SEMESTRE"/>
  </r>
  <r>
    <x v="85"/>
    <x v="10"/>
    <x v="0"/>
    <m/>
    <m/>
    <s v="d. Cumplimiento de compromisos"/>
    <x v="3"/>
    <n v="4"/>
    <s v="SIN FECHA COMO TAL, SE ASIGNA LA INTERMEDIA DEL SEGUNDO SEMESTRE"/>
  </r>
  <r>
    <x v="85"/>
    <x v="10"/>
    <x v="0"/>
    <m/>
    <m/>
    <s v="e. Proactividad en desarrollo de funciones"/>
    <x v="3"/>
    <n v="3"/>
    <s v="SIN FECHA COMO TAL, SE ASIGNA LA INTERMEDIA DEL SEGUNDO SEMESTRE"/>
  </r>
  <r>
    <x v="85"/>
    <x v="10"/>
    <x v="0"/>
    <m/>
    <m/>
    <s v="a. Calidad del Contenido"/>
    <x v="4"/>
    <n v="4"/>
    <s v="SIN FECHA COMO TAL, SE ASIGNA LA INTERMEDIA DEL SEGUNDO SEMESTRE"/>
  </r>
  <r>
    <x v="85"/>
    <x v="10"/>
    <x v="0"/>
    <m/>
    <m/>
    <s v="b. Claridad del Contenido"/>
    <x v="4"/>
    <n v="4"/>
    <s v="SIN FECHA COMO TAL, SE ASIGNA LA INTERMEDIA DEL SEGUNDO SEMESTRE"/>
  </r>
  <r>
    <x v="85"/>
    <x v="10"/>
    <x v="0"/>
    <m/>
    <m/>
    <s v="c. Oportunidad en la entrega"/>
    <x v="4"/>
    <n v="3"/>
    <s v="SIN FECHA COMO TAL, SE ASIGNA LA INTERMEDIA DEL SEGUNDO SEMESTRE"/>
  </r>
  <r>
    <x v="85"/>
    <x v="10"/>
    <x v="0"/>
    <m/>
    <m/>
    <s v="d. Precisión de la información"/>
    <x v="4"/>
    <n v="4"/>
    <s v="SIN FECHA COMO TAL, SE ASIGNA LA INTERMEDIA DEL SEGUNDO SEMESTRE"/>
  </r>
  <r>
    <x v="85"/>
    <x v="10"/>
    <x v="0"/>
    <m/>
    <m/>
    <s v="e. Diagramación"/>
    <x v="4"/>
    <n v="4"/>
    <s v="SIN FECHA COMO TAL, SE ASIGNA LA INTERMEDIA DEL SEGUNDO SEMESTRE"/>
  </r>
  <r>
    <x v="85"/>
    <x v="10"/>
    <x v="0"/>
    <m/>
    <m/>
    <s v="a. Cumplimiento"/>
    <x v="5"/>
    <n v="3"/>
    <s v="SIN FECHA COMO TAL, SE ASIGNA LA INTERMEDIA DEL SEGUNDO SEMESTRE"/>
  </r>
  <r>
    <x v="85"/>
    <x v="10"/>
    <x v="0"/>
    <m/>
    <m/>
    <s v="b. Satisface expectativas"/>
    <x v="5"/>
    <n v="4"/>
    <s v="SIN FECHA COMO TAL, SE ASIGNA LA INTERMEDIA DEL SEGUNDO SEMESTRE"/>
  </r>
  <r>
    <x v="85"/>
    <x v="10"/>
    <x v="0"/>
    <m/>
    <m/>
    <s v="c. Calidad de la Información suministrada"/>
    <x v="5"/>
    <n v="4"/>
    <s v="SIN FECHA COMO TAL, SE ASIGNA LA INTERMEDIA DEL SEGUNDO SEMESTRE"/>
  </r>
  <r>
    <x v="85"/>
    <x v="10"/>
    <x v="0"/>
    <m/>
    <m/>
    <s v="d. Disposición del personal de PAYC a las solicitudes del cliente"/>
    <x v="5"/>
    <n v="3"/>
    <s v="SIN FECHA COMO TAL, SE ASIGNA LA INTERMEDIA DEL SEGUNDO SEMESTRE"/>
  </r>
  <r>
    <x v="85"/>
    <x v="10"/>
    <x v="0"/>
    <m/>
    <m/>
    <s v="e. Coherencia entre lo solicitado y lo entregado"/>
    <x v="5"/>
    <n v="3"/>
    <s v="SIN FECHA COMO TAL, SE ASIGNA LA INTERMEDIA DEL SEGUNDO SEMESTRE"/>
  </r>
  <r>
    <x v="85"/>
    <x v="10"/>
    <x v="0"/>
    <m/>
    <m/>
    <s v="Grado de Satisfacción con el Servicio Prestado"/>
    <x v="6"/>
    <n v="4"/>
    <s v="SIN FECHA COMO TAL, SE ASIGNA LA INTERMEDIA DEL SEGUNDO SEMESTRE"/>
  </r>
  <r>
    <x v="85"/>
    <x v="10"/>
    <x v="0"/>
    <m/>
    <m/>
    <s v="Posibilidad de Volver a Contratar con PAYC"/>
    <x v="7"/>
    <n v="4"/>
    <s v="SIN FECHA COMO TAL, SE ASIGNA LA INTERMEDIA DEL SEGUNDO SEMESTRE"/>
  </r>
  <r>
    <x v="85"/>
    <x v="10"/>
    <x v="0"/>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r>
  <r>
    <x v="85"/>
    <x v="10"/>
    <x v="0"/>
    <m/>
    <m/>
    <s v="Principales debilidades en el servicio que presta PAYC"/>
    <x v="9"/>
    <s v=" Demora en algunos análisis e informes-Desconocimiento de algunas normativas específicas de construcción hospitalaria"/>
    <s v="SIN FECHA COMO TAL, SE ASIGNA LA INTERMEDIA DEL SEGUNDO SEMESTRE"/>
  </r>
  <r>
    <x v="86"/>
    <x v="10"/>
    <x v="0"/>
    <m/>
    <m/>
    <s v="a. Conocimiento específico de temas aplicables al proyecto"/>
    <x v="0"/>
    <n v="4"/>
    <s v="SIN FECHA COMO TAL, SE ASIGNA LA INTERMEDIA DEL SEGUNDO SEMESTRE"/>
  </r>
  <r>
    <x v="86"/>
    <x v="10"/>
    <x v="0"/>
    <m/>
    <m/>
    <s v="b. Idoneidad y Calidad del soporte"/>
    <x v="0"/>
    <n v="4"/>
    <s v="SIN FECHA COMO TAL, SE ASIGNA LA INTERMEDIA DEL SEGUNDO SEMESTRE"/>
  </r>
  <r>
    <x v="86"/>
    <x v="10"/>
    <x v="0"/>
    <m/>
    <m/>
    <s v="c. Cumplimiento de especificaciones técnicas de construcción"/>
    <x v="0"/>
    <n v="4"/>
    <s v="SIN FECHA COMO TAL, SE ASIGNA LA INTERMEDIA DEL SEGUNDO SEMESTRE"/>
  </r>
  <r>
    <x v="86"/>
    <x v="10"/>
    <x v="0"/>
    <m/>
    <m/>
    <s v="d. Confiabilidad de los conceptos aplicados"/>
    <x v="0"/>
    <n v="4"/>
    <s v="SIN FECHA COMO TAL, SE ASIGNA LA INTERMEDIA DEL SEGUNDO SEMESTRE"/>
  </r>
  <r>
    <x v="86"/>
    <x v="10"/>
    <x v="0"/>
    <m/>
    <m/>
    <s v="e. Oportunidad en entrega de información o requerimientos"/>
    <x v="0"/>
    <n v="4"/>
    <s v="SIN FECHA COMO TAL, SE ASIGNA LA INTERMEDIA DEL SEGUNDO SEMESTRE"/>
  </r>
  <r>
    <x v="86"/>
    <x v="10"/>
    <x v="0"/>
    <m/>
    <m/>
    <s v="a. Oportunidad de la gestión en obra"/>
    <x v="1"/>
    <n v="4"/>
    <s v="SIN FECHA COMO TAL, SE ASIGNA LA INTERMEDIA DEL SEGUNDO SEMESTRE"/>
  </r>
  <r>
    <x v="86"/>
    <x v="10"/>
    <x v="0"/>
    <m/>
    <m/>
    <s v="b. Manejo administrativo del proyecto"/>
    <x v="1"/>
    <n v="4"/>
    <s v="SIN FECHA COMO TAL, SE ASIGNA LA INTERMEDIA DEL SEGUNDO SEMESTRE"/>
  </r>
  <r>
    <x v="86"/>
    <x v="10"/>
    <x v="0"/>
    <m/>
    <m/>
    <s v="c. Información clara y veraz sobre la administración de proyecto"/>
    <x v="1"/>
    <n v="4"/>
    <s v="SIN FECHA COMO TAL, SE ASIGNA LA INTERMEDIA DEL SEGUNDO SEMESTRE"/>
  </r>
  <r>
    <x v="86"/>
    <x v="10"/>
    <x v="0"/>
    <m/>
    <m/>
    <s v="d. Cumplimientos con expectativas del cliente"/>
    <x v="1"/>
    <n v="4"/>
    <s v="SIN FECHA COMO TAL, SE ASIGNA LA INTERMEDIA DEL SEGUNDO SEMESTRE"/>
  </r>
  <r>
    <x v="86"/>
    <x v="10"/>
    <x v="0"/>
    <m/>
    <m/>
    <s v="e. Control de presupuesto"/>
    <x v="1"/>
    <n v="4"/>
    <s v="SIN FECHA COMO TAL, SE ASIGNA LA INTERMEDIA DEL SEGUNDO SEMESTRE"/>
  </r>
  <r>
    <x v="86"/>
    <x v="10"/>
    <x v="0"/>
    <m/>
    <m/>
    <s v="a. Apoyo y presencia en el proyecto"/>
    <x v="2"/>
    <n v="4"/>
    <s v="SIN FECHA COMO TAL, SE ASIGNA LA INTERMEDIA DEL SEGUNDO SEMESTRE"/>
  </r>
  <r>
    <x v="86"/>
    <x v="10"/>
    <x v="0"/>
    <m/>
    <m/>
    <s v="b. Conocimiento del proyecto"/>
    <x v="2"/>
    <n v="4"/>
    <s v="SIN FECHA COMO TAL, SE ASIGNA LA INTERMEDIA DEL SEGUNDO SEMESTRE"/>
  </r>
  <r>
    <x v="86"/>
    <x v="10"/>
    <x v="0"/>
    <m/>
    <m/>
    <s v="c. Planteamiento de soluciones y manejo de conflictos"/>
    <x v="2"/>
    <n v="4"/>
    <s v="SIN FECHA COMO TAL, SE ASIGNA LA INTERMEDIA DEL SEGUNDO SEMESTRE"/>
  </r>
  <r>
    <x v="86"/>
    <x v="10"/>
    <x v="0"/>
    <m/>
    <m/>
    <s v="d. Cumplimiento de compromisos"/>
    <x v="2"/>
    <n v="4"/>
    <s v="SIN FECHA COMO TAL, SE ASIGNA LA INTERMEDIA DEL SEGUNDO SEMESTRE"/>
  </r>
  <r>
    <x v="86"/>
    <x v="10"/>
    <x v="0"/>
    <m/>
    <m/>
    <s v="e. Manejo del cliente"/>
    <x v="2"/>
    <n v="4"/>
    <s v="SIN FECHA COMO TAL, SE ASIGNA LA INTERMEDIA DEL SEGUNDO SEMESTRE"/>
  </r>
  <r>
    <x v="86"/>
    <x v="10"/>
    <x v="0"/>
    <m/>
    <m/>
    <s v="a. Idoneidad del personal"/>
    <x v="3"/>
    <n v="4"/>
    <s v="SIN FECHA COMO TAL, SE ASIGNA LA INTERMEDIA DEL SEGUNDO SEMESTRE"/>
  </r>
  <r>
    <x v="86"/>
    <x v="10"/>
    <x v="0"/>
    <m/>
    <m/>
    <s v="b. Oportuna atención al cliente"/>
    <x v="3"/>
    <n v="4"/>
    <s v="SIN FECHA COMO TAL, SE ASIGNA LA INTERMEDIA DEL SEGUNDO SEMESTRE"/>
  </r>
  <r>
    <x v="86"/>
    <x v="10"/>
    <x v="0"/>
    <m/>
    <m/>
    <s v="c. Compromiso con el proyecto"/>
    <x v="3"/>
    <n v="4"/>
    <s v="SIN FECHA COMO TAL, SE ASIGNA LA INTERMEDIA DEL SEGUNDO SEMESTRE"/>
  </r>
  <r>
    <x v="86"/>
    <x v="10"/>
    <x v="0"/>
    <m/>
    <m/>
    <s v="d. Cumplimiento de compromisos"/>
    <x v="3"/>
    <n v="4"/>
    <s v="SIN FECHA COMO TAL, SE ASIGNA LA INTERMEDIA DEL SEGUNDO SEMESTRE"/>
  </r>
  <r>
    <x v="86"/>
    <x v="10"/>
    <x v="0"/>
    <m/>
    <m/>
    <s v="e. Proactividad en desarrollo de funciones"/>
    <x v="3"/>
    <n v="4"/>
    <s v="SIN FECHA COMO TAL, SE ASIGNA LA INTERMEDIA DEL SEGUNDO SEMESTRE"/>
  </r>
  <r>
    <x v="86"/>
    <x v="10"/>
    <x v="0"/>
    <m/>
    <m/>
    <s v="a. Calidad del Contenido"/>
    <x v="4"/>
    <m/>
    <s v="SIN FECHA COMO TAL, SE ASIGNA LA INTERMEDIA DEL SEGUNDO SEMESTRE"/>
  </r>
  <r>
    <x v="86"/>
    <x v="10"/>
    <x v="0"/>
    <m/>
    <m/>
    <s v="b. Claridad del Contenido"/>
    <x v="4"/>
    <m/>
    <s v="SIN FECHA COMO TAL, SE ASIGNA LA INTERMEDIA DEL SEGUNDO SEMESTRE"/>
  </r>
  <r>
    <x v="86"/>
    <x v="10"/>
    <x v="0"/>
    <m/>
    <m/>
    <s v="c. Oportunidad en la entrega"/>
    <x v="4"/>
    <m/>
    <s v="SIN FECHA COMO TAL, SE ASIGNA LA INTERMEDIA DEL SEGUNDO SEMESTRE"/>
  </r>
  <r>
    <x v="86"/>
    <x v="10"/>
    <x v="0"/>
    <m/>
    <m/>
    <s v="d. Precisión de la información"/>
    <x v="4"/>
    <m/>
    <s v="SIN FECHA COMO TAL, SE ASIGNA LA INTERMEDIA DEL SEGUNDO SEMESTRE"/>
  </r>
  <r>
    <x v="86"/>
    <x v="10"/>
    <x v="0"/>
    <m/>
    <m/>
    <s v="e. Diagramación"/>
    <x v="4"/>
    <m/>
    <s v="SIN FECHA COMO TAL, SE ASIGNA LA INTERMEDIA DEL SEGUNDO SEMESTRE"/>
  </r>
  <r>
    <x v="86"/>
    <x v="10"/>
    <x v="0"/>
    <m/>
    <m/>
    <s v="a. Cumplimiento"/>
    <x v="5"/>
    <n v="4"/>
    <s v="SIN FECHA COMO TAL, SE ASIGNA LA INTERMEDIA DEL SEGUNDO SEMESTRE"/>
  </r>
  <r>
    <x v="86"/>
    <x v="10"/>
    <x v="0"/>
    <m/>
    <m/>
    <s v="b. Satisface expectativas"/>
    <x v="5"/>
    <n v="4"/>
    <s v="SIN FECHA COMO TAL, SE ASIGNA LA INTERMEDIA DEL SEGUNDO SEMESTRE"/>
  </r>
  <r>
    <x v="86"/>
    <x v="10"/>
    <x v="0"/>
    <m/>
    <m/>
    <s v="c. Calidad de la Información suministrada"/>
    <x v="5"/>
    <n v="4"/>
    <s v="SIN FECHA COMO TAL, SE ASIGNA LA INTERMEDIA DEL SEGUNDO SEMESTRE"/>
  </r>
  <r>
    <x v="86"/>
    <x v="10"/>
    <x v="0"/>
    <m/>
    <m/>
    <s v="d. Disposición del personal de PAYC a las solicitudes del cliente"/>
    <x v="5"/>
    <n v="4"/>
    <s v="SIN FECHA COMO TAL, SE ASIGNA LA INTERMEDIA DEL SEGUNDO SEMESTRE"/>
  </r>
  <r>
    <x v="86"/>
    <x v="10"/>
    <x v="0"/>
    <m/>
    <m/>
    <s v="e. Coherencia entre lo solicitado y lo entregado"/>
    <x v="5"/>
    <n v="4"/>
    <s v="SIN FECHA COMO TAL, SE ASIGNA LA INTERMEDIA DEL SEGUNDO SEMESTRE"/>
  </r>
  <r>
    <x v="86"/>
    <x v="10"/>
    <x v="0"/>
    <m/>
    <m/>
    <s v="Grado de Satisfacción con el Servicio Prestado"/>
    <x v="6"/>
    <n v="4"/>
    <s v="SIN FECHA COMO TAL, SE ASIGNA LA INTERMEDIA DEL SEGUNDO SEMESTRE"/>
  </r>
  <r>
    <x v="86"/>
    <x v="10"/>
    <x v="0"/>
    <m/>
    <m/>
    <s v="Posibilidad de Volver a Contratar con PAYC"/>
    <x v="7"/>
    <n v="4"/>
    <s v="SIN FECHA COMO TAL, SE ASIGNA LA INTERMEDIA DEL SEGUNDO SEMESTRE"/>
  </r>
  <r>
    <x v="86"/>
    <x v="10"/>
    <x v="0"/>
    <m/>
    <m/>
    <s v="Principales fortalezas en el servicio que presta PAYC"/>
    <x v="8"/>
    <s v="Profesionalismo- Muy buena asesoría-Cumpliendo siempre las expectativas del cliente--"/>
    <s v="SIN FECHA COMO TAL, SE ASIGNA LA INTERMEDIA DEL SEGUNDO SEMESTRE"/>
  </r>
  <r>
    <x v="86"/>
    <x v="10"/>
    <x v="0"/>
    <m/>
    <m/>
    <s v="Principales debilidades en el servicio que presta PAYC"/>
    <x v="9"/>
    <s v="Se requiere más rigurosidad en términos administrativos en campo-"/>
    <s v="SIN FECHA COMO TAL, SE ASIGNA LA INTERMEDIA DEL SEGUNDO SEMESTRE"/>
  </r>
  <r>
    <x v="87"/>
    <x v="10"/>
    <x v="0"/>
    <m/>
    <m/>
    <s v="a. Conocimiento específico de temas aplicables al proyecto"/>
    <x v="0"/>
    <n v="4"/>
    <s v="SIN FECHA COMO TAL, SE ASIGNA LA INTERMEDIA DEL SEGUNDO SEMESTRE"/>
  </r>
  <r>
    <x v="87"/>
    <x v="10"/>
    <x v="0"/>
    <m/>
    <m/>
    <s v="b. Idoneidad y Calidad del soporte"/>
    <x v="0"/>
    <n v="5"/>
    <s v="SIN FECHA COMO TAL, SE ASIGNA LA INTERMEDIA DEL SEGUNDO SEMESTRE"/>
  </r>
  <r>
    <x v="87"/>
    <x v="10"/>
    <x v="0"/>
    <m/>
    <m/>
    <s v="c. Cumplimiento de especificaciones técnicas de construcción"/>
    <x v="0"/>
    <n v="4"/>
    <s v="SIN FECHA COMO TAL, SE ASIGNA LA INTERMEDIA DEL SEGUNDO SEMESTRE"/>
  </r>
  <r>
    <x v="87"/>
    <x v="10"/>
    <x v="0"/>
    <m/>
    <m/>
    <s v="d. Confiabilidad de los conceptos aplicados"/>
    <x v="0"/>
    <n v="5"/>
    <s v="SIN FECHA COMO TAL, SE ASIGNA LA INTERMEDIA DEL SEGUNDO SEMESTRE"/>
  </r>
  <r>
    <x v="87"/>
    <x v="10"/>
    <x v="0"/>
    <m/>
    <m/>
    <s v="e. Oportunidad en entrega de información o requerimientos"/>
    <x v="0"/>
    <n v="4"/>
    <s v="SIN FECHA COMO TAL, SE ASIGNA LA INTERMEDIA DEL SEGUNDO SEMESTRE"/>
  </r>
  <r>
    <x v="87"/>
    <x v="10"/>
    <x v="0"/>
    <m/>
    <m/>
    <s v="a. Oportunidad de la gestión en obra"/>
    <x v="1"/>
    <n v="4"/>
    <s v="SIN FECHA COMO TAL, SE ASIGNA LA INTERMEDIA DEL SEGUNDO SEMESTRE"/>
  </r>
  <r>
    <x v="87"/>
    <x v="10"/>
    <x v="0"/>
    <m/>
    <m/>
    <s v="b. Manejo administrativo del proyecto"/>
    <x v="1"/>
    <n v="5"/>
    <s v="SIN FECHA COMO TAL, SE ASIGNA LA INTERMEDIA DEL SEGUNDO SEMESTRE"/>
  </r>
  <r>
    <x v="87"/>
    <x v="10"/>
    <x v="0"/>
    <m/>
    <m/>
    <s v="c. Información clara y veraz sobre la administración de proyecto"/>
    <x v="1"/>
    <n v="5"/>
    <s v="SIN FECHA COMO TAL, SE ASIGNA LA INTERMEDIA DEL SEGUNDO SEMESTRE"/>
  </r>
  <r>
    <x v="87"/>
    <x v="10"/>
    <x v="0"/>
    <m/>
    <m/>
    <s v="d. Cumplimientos con expectativas del cliente"/>
    <x v="1"/>
    <n v="4"/>
    <s v="SIN FECHA COMO TAL, SE ASIGNA LA INTERMEDIA DEL SEGUNDO SEMESTRE"/>
  </r>
  <r>
    <x v="87"/>
    <x v="10"/>
    <x v="0"/>
    <m/>
    <m/>
    <s v="e. Control de presupuesto"/>
    <x v="1"/>
    <n v="3"/>
    <s v="SIN FECHA COMO TAL, SE ASIGNA LA INTERMEDIA DEL SEGUNDO SEMESTRE"/>
  </r>
  <r>
    <x v="87"/>
    <x v="10"/>
    <x v="0"/>
    <m/>
    <m/>
    <s v="a. Apoyo y presencia en el proyecto"/>
    <x v="2"/>
    <n v="5"/>
    <s v="SIN FECHA COMO TAL, SE ASIGNA LA INTERMEDIA DEL SEGUNDO SEMESTRE"/>
  </r>
  <r>
    <x v="87"/>
    <x v="10"/>
    <x v="0"/>
    <m/>
    <m/>
    <s v="b. Conocimiento del proyecto"/>
    <x v="2"/>
    <n v="5"/>
    <s v="SIN FECHA COMO TAL, SE ASIGNA LA INTERMEDIA DEL SEGUNDO SEMESTRE"/>
  </r>
  <r>
    <x v="87"/>
    <x v="10"/>
    <x v="0"/>
    <m/>
    <m/>
    <s v="c. Planteamiento de soluciones y manejo de conflictos"/>
    <x v="2"/>
    <n v="5"/>
    <s v="SIN FECHA COMO TAL, SE ASIGNA LA INTERMEDIA DEL SEGUNDO SEMESTRE"/>
  </r>
  <r>
    <x v="87"/>
    <x v="10"/>
    <x v="0"/>
    <m/>
    <m/>
    <s v="d. Cumplimiento de compromisos"/>
    <x v="2"/>
    <n v="5"/>
    <s v="SIN FECHA COMO TAL, SE ASIGNA LA INTERMEDIA DEL SEGUNDO SEMESTRE"/>
  </r>
  <r>
    <x v="87"/>
    <x v="10"/>
    <x v="0"/>
    <m/>
    <m/>
    <s v="e. Manejo del cliente"/>
    <x v="2"/>
    <n v="5"/>
    <s v="SIN FECHA COMO TAL, SE ASIGNA LA INTERMEDIA DEL SEGUNDO SEMESTRE"/>
  </r>
  <r>
    <x v="87"/>
    <x v="10"/>
    <x v="0"/>
    <m/>
    <m/>
    <s v="a. Idoneidad del personal"/>
    <x v="3"/>
    <n v="4"/>
    <s v="SIN FECHA COMO TAL, SE ASIGNA LA INTERMEDIA DEL SEGUNDO SEMESTRE"/>
  </r>
  <r>
    <x v="87"/>
    <x v="10"/>
    <x v="0"/>
    <m/>
    <m/>
    <s v="b. Oportuna atención al cliente"/>
    <x v="3"/>
    <n v="3"/>
    <s v="SIN FECHA COMO TAL, SE ASIGNA LA INTERMEDIA DEL SEGUNDO SEMESTRE"/>
  </r>
  <r>
    <x v="87"/>
    <x v="10"/>
    <x v="0"/>
    <m/>
    <m/>
    <s v="c. Compromiso con el proyecto"/>
    <x v="3"/>
    <n v="4"/>
    <s v="SIN FECHA COMO TAL, SE ASIGNA LA INTERMEDIA DEL SEGUNDO SEMESTRE"/>
  </r>
  <r>
    <x v="87"/>
    <x v="10"/>
    <x v="0"/>
    <m/>
    <m/>
    <s v="d. Cumplimiento de compromisos"/>
    <x v="3"/>
    <n v="3"/>
    <s v="SIN FECHA COMO TAL, SE ASIGNA LA INTERMEDIA DEL SEGUNDO SEMESTRE"/>
  </r>
  <r>
    <x v="87"/>
    <x v="10"/>
    <x v="0"/>
    <m/>
    <m/>
    <s v="e. Proactividad en desarrollo de funciones"/>
    <x v="3"/>
    <n v="4"/>
    <s v="SIN FECHA COMO TAL, SE ASIGNA LA INTERMEDIA DEL SEGUNDO SEMESTRE"/>
  </r>
  <r>
    <x v="87"/>
    <x v="10"/>
    <x v="0"/>
    <m/>
    <m/>
    <s v="a. Calidad del Contenido"/>
    <x v="4"/>
    <n v="5"/>
    <s v="SIN FECHA COMO TAL, SE ASIGNA LA INTERMEDIA DEL SEGUNDO SEMESTRE"/>
  </r>
  <r>
    <x v="87"/>
    <x v="10"/>
    <x v="0"/>
    <m/>
    <m/>
    <s v="b. Claridad del Contenido"/>
    <x v="4"/>
    <n v="5"/>
    <s v="SIN FECHA COMO TAL, SE ASIGNA LA INTERMEDIA DEL SEGUNDO SEMESTRE"/>
  </r>
  <r>
    <x v="87"/>
    <x v="10"/>
    <x v="0"/>
    <m/>
    <m/>
    <s v="c. Oportunidad en la entrega"/>
    <x v="4"/>
    <n v="4"/>
    <s v="SIN FECHA COMO TAL, SE ASIGNA LA INTERMEDIA DEL SEGUNDO SEMESTRE"/>
  </r>
  <r>
    <x v="87"/>
    <x v="10"/>
    <x v="0"/>
    <m/>
    <m/>
    <s v="d. Precisión de la información"/>
    <x v="4"/>
    <n v="4"/>
    <s v="SIN FECHA COMO TAL, SE ASIGNA LA INTERMEDIA DEL SEGUNDO SEMESTRE"/>
  </r>
  <r>
    <x v="87"/>
    <x v="10"/>
    <x v="0"/>
    <m/>
    <m/>
    <s v="e. Diagramación"/>
    <x v="4"/>
    <n v="5"/>
    <s v="SIN FECHA COMO TAL, SE ASIGNA LA INTERMEDIA DEL SEGUNDO SEMESTRE"/>
  </r>
  <r>
    <x v="87"/>
    <x v="10"/>
    <x v="0"/>
    <m/>
    <m/>
    <s v="a. Cumplimiento"/>
    <x v="5"/>
    <n v="3"/>
    <s v="SIN FECHA COMO TAL, SE ASIGNA LA INTERMEDIA DEL SEGUNDO SEMESTRE"/>
  </r>
  <r>
    <x v="87"/>
    <x v="10"/>
    <x v="0"/>
    <m/>
    <m/>
    <s v="b. Satisface expectativas"/>
    <x v="5"/>
    <n v="4"/>
    <s v="SIN FECHA COMO TAL, SE ASIGNA LA INTERMEDIA DEL SEGUNDO SEMESTRE"/>
  </r>
  <r>
    <x v="87"/>
    <x v="10"/>
    <x v="0"/>
    <m/>
    <m/>
    <s v="c. Calidad de la Información suministrada"/>
    <x v="5"/>
    <n v="4"/>
    <s v="SIN FECHA COMO TAL, SE ASIGNA LA INTERMEDIA DEL SEGUNDO SEMESTRE"/>
  </r>
  <r>
    <x v="87"/>
    <x v="10"/>
    <x v="0"/>
    <m/>
    <m/>
    <s v="d. Disposición del personal de PAYC a las solicitudes del cliente"/>
    <x v="5"/>
    <n v="5"/>
    <s v="SIN FECHA COMO TAL, SE ASIGNA LA INTERMEDIA DEL SEGUNDO SEMESTRE"/>
  </r>
  <r>
    <x v="87"/>
    <x v="10"/>
    <x v="0"/>
    <m/>
    <m/>
    <s v="e. Coherencia entre lo solicitado y lo entregado"/>
    <x v="5"/>
    <n v="4"/>
    <s v="SIN FECHA COMO TAL, SE ASIGNA LA INTERMEDIA DEL SEGUNDO SEMESTRE"/>
  </r>
  <r>
    <x v="87"/>
    <x v="10"/>
    <x v="0"/>
    <m/>
    <m/>
    <s v="Grado de Satisfacción con el Servicio Prestado"/>
    <x v="6"/>
    <n v="4"/>
    <s v="SIN FECHA COMO TAL, SE ASIGNA LA INTERMEDIA DEL SEGUNDO SEMESTRE"/>
  </r>
  <r>
    <x v="87"/>
    <x v="10"/>
    <x v="0"/>
    <m/>
    <m/>
    <s v="Posibilidad de Volver a Contratar con PAYC"/>
    <x v="7"/>
    <n v="4"/>
    <s v="SIN FECHA COMO TAL, SE ASIGNA LA INTERMEDIA DEL SEGUNDO SEMESTRE"/>
  </r>
  <r>
    <x v="87"/>
    <x v="10"/>
    <x v="0"/>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r>
  <r>
    <x v="87"/>
    <x v="10"/>
    <x v="0"/>
    <m/>
    <m/>
    <s v="Principales debilidades en el servicio que presta PAYC"/>
    <x v="9"/>
    <s v="Envío oportuno de información solicitada.-"/>
    <s v="SIN FECHA COMO TAL, SE ASIGNA LA INTERMEDIA DEL SEGUNDO SEMESTRE"/>
  </r>
  <r>
    <x v="88"/>
    <x v="10"/>
    <x v="0"/>
    <m/>
    <m/>
    <s v="a. Conocimiento específico de temas aplicables al proyecto"/>
    <x v="0"/>
    <n v="4"/>
    <s v="SIN FECHA COMO TAL, SE ASIGNA LA INTERMEDIA DEL SEGUNDO SEMESTRE"/>
  </r>
  <r>
    <x v="88"/>
    <x v="10"/>
    <x v="0"/>
    <m/>
    <m/>
    <s v="b. Idoneidad y Calidad del soporte"/>
    <x v="0"/>
    <n v="4"/>
    <s v="SIN FECHA COMO TAL, SE ASIGNA LA INTERMEDIA DEL SEGUNDO SEMESTRE"/>
  </r>
  <r>
    <x v="88"/>
    <x v="10"/>
    <x v="0"/>
    <m/>
    <m/>
    <s v="c. Cumplimiento de especificaciones técnicas de construcción"/>
    <x v="0"/>
    <n v="4"/>
    <s v="SIN FECHA COMO TAL, SE ASIGNA LA INTERMEDIA DEL SEGUNDO SEMESTRE"/>
  </r>
  <r>
    <x v="88"/>
    <x v="10"/>
    <x v="0"/>
    <m/>
    <m/>
    <s v="d. Confiabilidad de los conceptos aplicados"/>
    <x v="0"/>
    <n v="4"/>
    <s v="SIN FECHA COMO TAL, SE ASIGNA LA INTERMEDIA DEL SEGUNDO SEMESTRE"/>
  </r>
  <r>
    <x v="88"/>
    <x v="10"/>
    <x v="0"/>
    <m/>
    <m/>
    <s v="e. Oportunidad en entrega de información o requerimientos"/>
    <x v="0"/>
    <n v="4"/>
    <s v="SIN FECHA COMO TAL, SE ASIGNA LA INTERMEDIA DEL SEGUNDO SEMESTRE"/>
  </r>
  <r>
    <x v="88"/>
    <x v="10"/>
    <x v="0"/>
    <m/>
    <m/>
    <s v="a. Oportunidad de la gestión en obra"/>
    <x v="1"/>
    <n v="5"/>
    <s v="SIN FECHA COMO TAL, SE ASIGNA LA INTERMEDIA DEL SEGUNDO SEMESTRE"/>
  </r>
  <r>
    <x v="88"/>
    <x v="10"/>
    <x v="0"/>
    <m/>
    <m/>
    <s v="b. Manejo administrativo del proyecto"/>
    <x v="1"/>
    <n v="5"/>
    <s v="SIN FECHA COMO TAL, SE ASIGNA LA INTERMEDIA DEL SEGUNDO SEMESTRE"/>
  </r>
  <r>
    <x v="88"/>
    <x v="10"/>
    <x v="0"/>
    <m/>
    <m/>
    <s v="c. Información clara y veraz sobre la administración de proyecto"/>
    <x v="1"/>
    <n v="4"/>
    <s v="SIN FECHA COMO TAL, SE ASIGNA LA INTERMEDIA DEL SEGUNDO SEMESTRE"/>
  </r>
  <r>
    <x v="88"/>
    <x v="10"/>
    <x v="0"/>
    <m/>
    <m/>
    <s v="d. Cumplimientos con expectativas del cliente"/>
    <x v="1"/>
    <n v="4"/>
    <s v="SIN FECHA COMO TAL, SE ASIGNA LA INTERMEDIA DEL SEGUNDO SEMESTRE"/>
  </r>
  <r>
    <x v="88"/>
    <x v="10"/>
    <x v="0"/>
    <m/>
    <m/>
    <s v="e. Control de presupuesto"/>
    <x v="1"/>
    <n v="4"/>
    <s v="SIN FECHA COMO TAL, SE ASIGNA LA INTERMEDIA DEL SEGUNDO SEMESTRE"/>
  </r>
  <r>
    <x v="88"/>
    <x v="10"/>
    <x v="0"/>
    <m/>
    <m/>
    <s v="a. Apoyo y presencia en el proyecto"/>
    <x v="2"/>
    <n v="5"/>
    <s v="SIN FECHA COMO TAL, SE ASIGNA LA INTERMEDIA DEL SEGUNDO SEMESTRE"/>
  </r>
  <r>
    <x v="88"/>
    <x v="10"/>
    <x v="0"/>
    <m/>
    <m/>
    <s v="b. Conocimiento del proyecto"/>
    <x v="2"/>
    <n v="5"/>
    <s v="SIN FECHA COMO TAL, SE ASIGNA LA INTERMEDIA DEL SEGUNDO SEMESTRE"/>
  </r>
  <r>
    <x v="88"/>
    <x v="10"/>
    <x v="0"/>
    <m/>
    <m/>
    <s v="c. Planteamiento de soluciones y manejo de conflictos"/>
    <x v="2"/>
    <n v="5"/>
    <s v="SIN FECHA COMO TAL, SE ASIGNA LA INTERMEDIA DEL SEGUNDO SEMESTRE"/>
  </r>
  <r>
    <x v="88"/>
    <x v="10"/>
    <x v="0"/>
    <m/>
    <m/>
    <s v="d. Cumplimiento de compromisos"/>
    <x v="2"/>
    <n v="5"/>
    <s v="SIN FECHA COMO TAL, SE ASIGNA LA INTERMEDIA DEL SEGUNDO SEMESTRE"/>
  </r>
  <r>
    <x v="88"/>
    <x v="10"/>
    <x v="0"/>
    <m/>
    <m/>
    <s v="e. Manejo del cliente"/>
    <x v="2"/>
    <n v="5"/>
    <s v="SIN FECHA COMO TAL, SE ASIGNA LA INTERMEDIA DEL SEGUNDO SEMESTRE"/>
  </r>
  <r>
    <x v="88"/>
    <x v="10"/>
    <x v="0"/>
    <m/>
    <m/>
    <s v="a. Idoneidad del personal"/>
    <x v="3"/>
    <n v="4"/>
    <s v="SIN FECHA COMO TAL, SE ASIGNA LA INTERMEDIA DEL SEGUNDO SEMESTRE"/>
  </r>
  <r>
    <x v="88"/>
    <x v="10"/>
    <x v="0"/>
    <m/>
    <m/>
    <s v="b. Oportuna atención al cliente"/>
    <x v="3"/>
    <n v="5"/>
    <s v="SIN FECHA COMO TAL, SE ASIGNA LA INTERMEDIA DEL SEGUNDO SEMESTRE"/>
  </r>
  <r>
    <x v="88"/>
    <x v="10"/>
    <x v="0"/>
    <m/>
    <m/>
    <s v="c. Compromiso con el proyecto"/>
    <x v="3"/>
    <n v="4"/>
    <s v="SIN FECHA COMO TAL, SE ASIGNA LA INTERMEDIA DEL SEGUNDO SEMESTRE"/>
  </r>
  <r>
    <x v="88"/>
    <x v="10"/>
    <x v="0"/>
    <m/>
    <m/>
    <s v="d. Cumplimiento de compromisos"/>
    <x v="3"/>
    <n v="4"/>
    <s v="SIN FECHA COMO TAL, SE ASIGNA LA INTERMEDIA DEL SEGUNDO SEMESTRE"/>
  </r>
  <r>
    <x v="88"/>
    <x v="10"/>
    <x v="0"/>
    <m/>
    <m/>
    <s v="e. Proactividad en desarrollo de funciones"/>
    <x v="3"/>
    <n v="4"/>
    <s v="SIN FECHA COMO TAL, SE ASIGNA LA INTERMEDIA DEL SEGUNDO SEMESTRE"/>
  </r>
  <r>
    <x v="88"/>
    <x v="10"/>
    <x v="0"/>
    <m/>
    <m/>
    <s v="a. Calidad del Contenido"/>
    <x v="4"/>
    <n v="4"/>
    <s v="SIN FECHA COMO TAL, SE ASIGNA LA INTERMEDIA DEL SEGUNDO SEMESTRE"/>
  </r>
  <r>
    <x v="88"/>
    <x v="10"/>
    <x v="0"/>
    <m/>
    <m/>
    <s v="b. Claridad del Contenido"/>
    <x v="4"/>
    <n v="4"/>
    <s v="SIN FECHA COMO TAL, SE ASIGNA LA INTERMEDIA DEL SEGUNDO SEMESTRE"/>
  </r>
  <r>
    <x v="88"/>
    <x v="10"/>
    <x v="0"/>
    <m/>
    <m/>
    <s v="c. Oportunidad en la entrega"/>
    <x v="4"/>
    <n v="4"/>
    <s v="SIN FECHA COMO TAL, SE ASIGNA LA INTERMEDIA DEL SEGUNDO SEMESTRE"/>
  </r>
  <r>
    <x v="88"/>
    <x v="10"/>
    <x v="0"/>
    <m/>
    <m/>
    <s v="d. Precisión de la información"/>
    <x v="4"/>
    <n v="4"/>
    <s v="SIN FECHA COMO TAL, SE ASIGNA LA INTERMEDIA DEL SEGUNDO SEMESTRE"/>
  </r>
  <r>
    <x v="88"/>
    <x v="10"/>
    <x v="0"/>
    <m/>
    <m/>
    <s v="e. Diagramación"/>
    <x v="4"/>
    <n v="4"/>
    <s v="SIN FECHA COMO TAL, SE ASIGNA LA INTERMEDIA DEL SEGUNDO SEMESTRE"/>
  </r>
  <r>
    <x v="88"/>
    <x v="10"/>
    <x v="0"/>
    <m/>
    <m/>
    <s v="a. Cumplimiento"/>
    <x v="5"/>
    <n v="4"/>
    <s v="SIN FECHA COMO TAL, SE ASIGNA LA INTERMEDIA DEL SEGUNDO SEMESTRE"/>
  </r>
  <r>
    <x v="88"/>
    <x v="10"/>
    <x v="0"/>
    <m/>
    <m/>
    <s v="b. Satisface expectativas"/>
    <x v="5"/>
    <n v="4"/>
    <s v="SIN FECHA COMO TAL, SE ASIGNA LA INTERMEDIA DEL SEGUNDO SEMESTRE"/>
  </r>
  <r>
    <x v="88"/>
    <x v="10"/>
    <x v="0"/>
    <m/>
    <m/>
    <s v="c. Calidad de la Información suministrada"/>
    <x v="5"/>
    <n v="4"/>
    <s v="SIN FECHA COMO TAL, SE ASIGNA LA INTERMEDIA DEL SEGUNDO SEMESTRE"/>
  </r>
  <r>
    <x v="88"/>
    <x v="10"/>
    <x v="0"/>
    <m/>
    <m/>
    <s v="d. Disposición del personal de PAYC a las solicitudes del cliente"/>
    <x v="5"/>
    <n v="4"/>
    <s v="SIN FECHA COMO TAL, SE ASIGNA LA INTERMEDIA DEL SEGUNDO SEMESTRE"/>
  </r>
  <r>
    <x v="88"/>
    <x v="10"/>
    <x v="0"/>
    <m/>
    <m/>
    <s v="e. Coherencia entre lo solicitado y lo entregado"/>
    <x v="5"/>
    <n v="4"/>
    <s v="SIN FECHA COMO TAL, SE ASIGNA LA INTERMEDIA DEL SEGUNDO SEMESTRE"/>
  </r>
  <r>
    <x v="88"/>
    <x v="10"/>
    <x v="0"/>
    <m/>
    <m/>
    <s v="Grado de Satisfacción con el Servicio Prestado"/>
    <x v="6"/>
    <n v="4"/>
    <s v="SIN FECHA COMO TAL, SE ASIGNA LA INTERMEDIA DEL SEGUNDO SEMESTRE"/>
  </r>
  <r>
    <x v="88"/>
    <x v="10"/>
    <x v="0"/>
    <m/>
    <m/>
    <s v="Posibilidad de Volver a Contratar con PAYC"/>
    <x v="7"/>
    <n v="4"/>
    <s v="SIN FECHA COMO TAL, SE ASIGNA LA INTERMEDIA DEL SEGUNDO SEMESTRE"/>
  </r>
  <r>
    <x v="88"/>
    <x v="10"/>
    <x v="0"/>
    <m/>
    <m/>
    <s v="Principales fortalezas en el servicio que presta PAYC"/>
    <x v="8"/>
    <s v="Proactividad.-Disciplina.-Conocimiento del tema.--"/>
    <s v="SIN FECHA COMO TAL, SE ASIGNA LA INTERMEDIA DEL SEGUNDO SEMESTRE"/>
  </r>
  <r>
    <x v="88"/>
    <x v="10"/>
    <x v="0"/>
    <m/>
    <m/>
    <s v="Principales debilidades en el servicio que presta PAYC"/>
    <x v="9"/>
    <s v=" Se debe hacer enfasis en las indicaciones del cliente en el area admon.-"/>
    <s v="SIN FECHA COMO TAL, SE ASIGNA LA INTERMEDIA DEL SEGUNDO SEMESTRE"/>
  </r>
  <r>
    <x v="89"/>
    <x v="10"/>
    <x v="0"/>
    <m/>
    <m/>
    <s v="a. Conocimiento específico de temas aplicables al proyecto"/>
    <x v="0"/>
    <n v="4"/>
    <s v="SIN FECHA COMO TAL, SE ASIGNA LA INTERMEDIA DEL SEGUNDO SEMESTRE"/>
  </r>
  <r>
    <x v="89"/>
    <x v="10"/>
    <x v="0"/>
    <m/>
    <m/>
    <s v="b. Idoneidad y Calidad del soporte"/>
    <x v="0"/>
    <n v="4"/>
    <s v="SIN FECHA COMO TAL, SE ASIGNA LA INTERMEDIA DEL SEGUNDO SEMESTRE"/>
  </r>
  <r>
    <x v="89"/>
    <x v="10"/>
    <x v="0"/>
    <m/>
    <m/>
    <s v="c. Cumplimiento de especificaciones técnicas de construcción"/>
    <x v="0"/>
    <n v="4"/>
    <s v="SIN FECHA COMO TAL, SE ASIGNA LA INTERMEDIA DEL SEGUNDO SEMESTRE"/>
  </r>
  <r>
    <x v="89"/>
    <x v="10"/>
    <x v="0"/>
    <m/>
    <m/>
    <s v="d. Confiabilidad de los conceptos aplicados"/>
    <x v="0"/>
    <n v="4"/>
    <s v="SIN FECHA COMO TAL, SE ASIGNA LA INTERMEDIA DEL SEGUNDO SEMESTRE"/>
  </r>
  <r>
    <x v="89"/>
    <x v="10"/>
    <x v="0"/>
    <m/>
    <m/>
    <s v="e. Oportunidad en entrega de información o requerimientos"/>
    <x v="0"/>
    <n v="4"/>
    <s v="SIN FECHA COMO TAL, SE ASIGNA LA INTERMEDIA DEL SEGUNDO SEMESTRE"/>
  </r>
  <r>
    <x v="89"/>
    <x v="10"/>
    <x v="0"/>
    <m/>
    <m/>
    <s v="a. Oportunidad de la gestión en obra"/>
    <x v="1"/>
    <n v="3"/>
    <s v="SIN FECHA COMO TAL, SE ASIGNA LA INTERMEDIA DEL SEGUNDO SEMESTRE"/>
  </r>
  <r>
    <x v="89"/>
    <x v="10"/>
    <x v="0"/>
    <m/>
    <m/>
    <s v="b. Manejo administrativo del proyecto"/>
    <x v="1"/>
    <n v="3"/>
    <s v="SIN FECHA COMO TAL, SE ASIGNA LA INTERMEDIA DEL SEGUNDO SEMESTRE"/>
  </r>
  <r>
    <x v="89"/>
    <x v="10"/>
    <x v="0"/>
    <m/>
    <m/>
    <s v="c. Información clara y veraz sobre la administración de proyecto"/>
    <x v="1"/>
    <n v="3"/>
    <s v="SIN FECHA COMO TAL, SE ASIGNA LA INTERMEDIA DEL SEGUNDO SEMESTRE"/>
  </r>
  <r>
    <x v="89"/>
    <x v="10"/>
    <x v="0"/>
    <m/>
    <m/>
    <s v="d. Cumplimientos con expectativas del cliente"/>
    <x v="1"/>
    <n v="3"/>
    <s v="SIN FECHA COMO TAL, SE ASIGNA LA INTERMEDIA DEL SEGUNDO SEMESTRE"/>
  </r>
  <r>
    <x v="89"/>
    <x v="10"/>
    <x v="0"/>
    <m/>
    <m/>
    <s v="e. Control de presupuesto"/>
    <x v="1"/>
    <n v="2"/>
    <s v="SIN FECHA COMO TAL, SE ASIGNA LA INTERMEDIA DEL SEGUNDO SEMESTRE"/>
  </r>
  <r>
    <x v="89"/>
    <x v="10"/>
    <x v="0"/>
    <m/>
    <m/>
    <s v="a. Apoyo y presencia en el proyecto"/>
    <x v="2"/>
    <n v="4"/>
    <s v="SIN FECHA COMO TAL, SE ASIGNA LA INTERMEDIA DEL SEGUNDO SEMESTRE"/>
  </r>
  <r>
    <x v="89"/>
    <x v="10"/>
    <x v="0"/>
    <m/>
    <m/>
    <s v="b. Conocimiento del proyecto"/>
    <x v="2"/>
    <n v="4"/>
    <s v="SIN FECHA COMO TAL, SE ASIGNA LA INTERMEDIA DEL SEGUNDO SEMESTRE"/>
  </r>
  <r>
    <x v="89"/>
    <x v="10"/>
    <x v="0"/>
    <m/>
    <m/>
    <s v="c. Planteamiento de soluciones y manejo de conflictos"/>
    <x v="2"/>
    <n v="4"/>
    <s v="SIN FECHA COMO TAL, SE ASIGNA LA INTERMEDIA DEL SEGUNDO SEMESTRE"/>
  </r>
  <r>
    <x v="89"/>
    <x v="10"/>
    <x v="0"/>
    <m/>
    <m/>
    <s v="d. Cumplimiento de compromisos"/>
    <x v="2"/>
    <n v="3"/>
    <s v="SIN FECHA COMO TAL, SE ASIGNA LA INTERMEDIA DEL SEGUNDO SEMESTRE"/>
  </r>
  <r>
    <x v="89"/>
    <x v="10"/>
    <x v="0"/>
    <m/>
    <m/>
    <s v="e. Manejo del cliente"/>
    <x v="2"/>
    <n v="4"/>
    <s v="SIN FECHA COMO TAL, SE ASIGNA LA INTERMEDIA DEL SEGUNDO SEMESTRE"/>
  </r>
  <r>
    <x v="89"/>
    <x v="10"/>
    <x v="0"/>
    <m/>
    <m/>
    <s v="a. Idoneidad del personal"/>
    <x v="3"/>
    <n v="4"/>
    <s v="SIN FECHA COMO TAL, SE ASIGNA LA INTERMEDIA DEL SEGUNDO SEMESTRE"/>
  </r>
  <r>
    <x v="89"/>
    <x v="10"/>
    <x v="0"/>
    <m/>
    <m/>
    <s v="b. Oportuna atención al cliente"/>
    <x v="3"/>
    <n v="4"/>
    <s v="SIN FECHA COMO TAL, SE ASIGNA LA INTERMEDIA DEL SEGUNDO SEMESTRE"/>
  </r>
  <r>
    <x v="89"/>
    <x v="10"/>
    <x v="0"/>
    <m/>
    <m/>
    <s v="c. Compromiso con el proyecto"/>
    <x v="3"/>
    <n v="4"/>
    <s v="SIN FECHA COMO TAL, SE ASIGNA LA INTERMEDIA DEL SEGUNDO SEMESTRE"/>
  </r>
  <r>
    <x v="89"/>
    <x v="10"/>
    <x v="0"/>
    <m/>
    <m/>
    <s v="d. Cumplimiento de compromisos"/>
    <x v="3"/>
    <n v="4"/>
    <s v="SIN FECHA COMO TAL, SE ASIGNA LA INTERMEDIA DEL SEGUNDO SEMESTRE"/>
  </r>
  <r>
    <x v="89"/>
    <x v="10"/>
    <x v="0"/>
    <m/>
    <m/>
    <s v="e. Proactividad en desarrollo de funciones"/>
    <x v="3"/>
    <n v="4"/>
    <s v="SIN FECHA COMO TAL, SE ASIGNA LA INTERMEDIA DEL SEGUNDO SEMESTRE"/>
  </r>
  <r>
    <x v="89"/>
    <x v="10"/>
    <x v="0"/>
    <m/>
    <m/>
    <s v="a. Calidad del Contenido"/>
    <x v="4"/>
    <n v="4"/>
    <s v="SIN FECHA COMO TAL, SE ASIGNA LA INTERMEDIA DEL SEGUNDO SEMESTRE"/>
  </r>
  <r>
    <x v="89"/>
    <x v="10"/>
    <x v="0"/>
    <m/>
    <m/>
    <s v="b. Claridad del Contenido"/>
    <x v="4"/>
    <n v="4"/>
    <s v="SIN FECHA COMO TAL, SE ASIGNA LA INTERMEDIA DEL SEGUNDO SEMESTRE"/>
  </r>
  <r>
    <x v="89"/>
    <x v="10"/>
    <x v="0"/>
    <m/>
    <m/>
    <s v="c. Oportunidad en la entrega"/>
    <x v="4"/>
    <n v="3"/>
    <s v="SIN FECHA COMO TAL, SE ASIGNA LA INTERMEDIA DEL SEGUNDO SEMESTRE"/>
  </r>
  <r>
    <x v="89"/>
    <x v="10"/>
    <x v="0"/>
    <m/>
    <m/>
    <s v="d. Precisión de la información"/>
    <x v="4"/>
    <n v="4"/>
    <s v="SIN FECHA COMO TAL, SE ASIGNA LA INTERMEDIA DEL SEGUNDO SEMESTRE"/>
  </r>
  <r>
    <x v="89"/>
    <x v="10"/>
    <x v="0"/>
    <m/>
    <m/>
    <s v="e. Diagramación"/>
    <x v="4"/>
    <n v="4"/>
    <s v="SIN FECHA COMO TAL, SE ASIGNA LA INTERMEDIA DEL SEGUNDO SEMESTRE"/>
  </r>
  <r>
    <x v="89"/>
    <x v="10"/>
    <x v="0"/>
    <m/>
    <m/>
    <s v="a. Cumplimiento"/>
    <x v="5"/>
    <n v="4"/>
    <s v="SIN FECHA COMO TAL, SE ASIGNA LA INTERMEDIA DEL SEGUNDO SEMESTRE"/>
  </r>
  <r>
    <x v="89"/>
    <x v="10"/>
    <x v="0"/>
    <m/>
    <m/>
    <s v="b. Satisface expectativas"/>
    <x v="5"/>
    <n v="3"/>
    <s v="SIN FECHA COMO TAL, SE ASIGNA LA INTERMEDIA DEL SEGUNDO SEMESTRE"/>
  </r>
  <r>
    <x v="89"/>
    <x v="10"/>
    <x v="0"/>
    <m/>
    <m/>
    <s v="c. Calidad de la Información suministrada"/>
    <x v="5"/>
    <n v="4"/>
    <s v="SIN FECHA COMO TAL, SE ASIGNA LA INTERMEDIA DEL SEGUNDO SEMESTRE"/>
  </r>
  <r>
    <x v="89"/>
    <x v="10"/>
    <x v="0"/>
    <m/>
    <m/>
    <s v="d. Disposición del personal de PAYC a las solicitudes del cliente"/>
    <x v="5"/>
    <n v="4"/>
    <s v="SIN FECHA COMO TAL, SE ASIGNA LA INTERMEDIA DEL SEGUNDO SEMESTRE"/>
  </r>
  <r>
    <x v="89"/>
    <x v="10"/>
    <x v="0"/>
    <m/>
    <m/>
    <s v="e. Coherencia entre lo solicitado y lo entregado"/>
    <x v="5"/>
    <n v="4"/>
    <s v="SIN FECHA COMO TAL, SE ASIGNA LA INTERMEDIA DEL SEGUNDO SEMESTRE"/>
  </r>
  <r>
    <x v="89"/>
    <x v="10"/>
    <x v="0"/>
    <m/>
    <m/>
    <s v="Grado de Satisfacción con el Servicio Prestado"/>
    <x v="6"/>
    <n v="4"/>
    <s v="SIN FECHA COMO TAL, SE ASIGNA LA INTERMEDIA DEL SEGUNDO SEMESTRE"/>
  </r>
  <r>
    <x v="89"/>
    <x v="10"/>
    <x v="0"/>
    <m/>
    <m/>
    <s v="Posibilidad de Volver a Contratar con PAYC"/>
    <x v="7"/>
    <n v="4"/>
    <s v="SIN FECHA COMO TAL, SE ASIGNA LA INTERMEDIA DEL SEGUNDO SEMESTRE"/>
  </r>
  <r>
    <x v="89"/>
    <x v="10"/>
    <x v="0"/>
    <m/>
    <m/>
    <s v="Principales fortalezas en el servicio que presta PAYC"/>
    <x v="8"/>
    <s v="----"/>
    <s v="SIN FECHA COMO TAL, SE ASIGNA LA INTERMEDIA DEL SEGUNDO SEMESTRE"/>
  </r>
  <r>
    <x v="89"/>
    <x v="10"/>
    <x v="0"/>
    <m/>
    <m/>
    <s v="Principales debilidades en el servicio que presta PAYC"/>
    <x v="9"/>
    <s v="-"/>
    <s v="SIN FECHA COMO TAL, SE ASIGNA LA INTERMEDIA DEL SEGUNDO SEMESTRE"/>
  </r>
  <r>
    <x v="90"/>
    <x v="10"/>
    <x v="0"/>
    <m/>
    <m/>
    <s v="a. Conocimiento específico de temas aplicables al proyecto"/>
    <x v="0"/>
    <n v="4"/>
    <s v="SIN FECHA COMO TAL, SE ASIGNA LA INTERMEDIA DEL SEGUNDO SEMESTRE"/>
  </r>
  <r>
    <x v="90"/>
    <x v="10"/>
    <x v="0"/>
    <m/>
    <m/>
    <s v="b. Idoneidad y Calidad del soporte"/>
    <x v="0"/>
    <n v="4"/>
    <s v="SIN FECHA COMO TAL, SE ASIGNA LA INTERMEDIA DEL SEGUNDO SEMESTRE"/>
  </r>
  <r>
    <x v="90"/>
    <x v="10"/>
    <x v="0"/>
    <m/>
    <m/>
    <s v="c. Cumplimiento de especificaciones técnicas de construcción"/>
    <x v="0"/>
    <n v="4"/>
    <s v="SIN FECHA COMO TAL, SE ASIGNA LA INTERMEDIA DEL SEGUNDO SEMESTRE"/>
  </r>
  <r>
    <x v="90"/>
    <x v="10"/>
    <x v="0"/>
    <m/>
    <m/>
    <s v="d. Confiabilidad de los conceptos aplicados"/>
    <x v="0"/>
    <n v="4"/>
    <s v="SIN FECHA COMO TAL, SE ASIGNA LA INTERMEDIA DEL SEGUNDO SEMESTRE"/>
  </r>
  <r>
    <x v="90"/>
    <x v="10"/>
    <x v="0"/>
    <m/>
    <m/>
    <s v="e. Oportunidad en entrega de información o requerimientos"/>
    <x v="0"/>
    <n v="3"/>
    <s v="SIN FECHA COMO TAL, SE ASIGNA LA INTERMEDIA DEL SEGUNDO SEMESTRE"/>
  </r>
  <r>
    <x v="90"/>
    <x v="10"/>
    <x v="0"/>
    <m/>
    <m/>
    <s v="a. Oportunidad de la gestión en obra"/>
    <x v="1"/>
    <n v="4"/>
    <s v="SIN FECHA COMO TAL, SE ASIGNA LA INTERMEDIA DEL SEGUNDO SEMESTRE"/>
  </r>
  <r>
    <x v="90"/>
    <x v="10"/>
    <x v="0"/>
    <m/>
    <m/>
    <s v="b. Manejo administrativo del proyecto"/>
    <x v="1"/>
    <n v="4"/>
    <s v="SIN FECHA COMO TAL, SE ASIGNA LA INTERMEDIA DEL SEGUNDO SEMESTRE"/>
  </r>
  <r>
    <x v="90"/>
    <x v="10"/>
    <x v="0"/>
    <m/>
    <m/>
    <s v="c. Información clara y veraz sobre la administración de proyecto"/>
    <x v="1"/>
    <n v="4"/>
    <s v="SIN FECHA COMO TAL, SE ASIGNA LA INTERMEDIA DEL SEGUNDO SEMESTRE"/>
  </r>
  <r>
    <x v="90"/>
    <x v="10"/>
    <x v="0"/>
    <m/>
    <m/>
    <s v="d. Cumplimientos con expectativas del cliente"/>
    <x v="1"/>
    <n v="4"/>
    <s v="SIN FECHA COMO TAL, SE ASIGNA LA INTERMEDIA DEL SEGUNDO SEMESTRE"/>
  </r>
  <r>
    <x v="90"/>
    <x v="10"/>
    <x v="0"/>
    <m/>
    <m/>
    <s v="e. Control de presupuesto"/>
    <x v="1"/>
    <m/>
    <s v="SIN FECHA COMO TAL, SE ASIGNA LA INTERMEDIA DEL SEGUNDO SEMESTRE"/>
  </r>
  <r>
    <x v="90"/>
    <x v="10"/>
    <x v="0"/>
    <m/>
    <m/>
    <s v="a. Apoyo y presencia en el proyecto"/>
    <x v="2"/>
    <n v="4"/>
    <s v="SIN FECHA COMO TAL, SE ASIGNA LA INTERMEDIA DEL SEGUNDO SEMESTRE"/>
  </r>
  <r>
    <x v="90"/>
    <x v="10"/>
    <x v="0"/>
    <m/>
    <m/>
    <s v="b. Conocimiento del proyecto"/>
    <x v="2"/>
    <n v="4"/>
    <s v="SIN FECHA COMO TAL, SE ASIGNA LA INTERMEDIA DEL SEGUNDO SEMESTRE"/>
  </r>
  <r>
    <x v="90"/>
    <x v="10"/>
    <x v="0"/>
    <m/>
    <m/>
    <s v="c. Planteamiento de soluciones y manejo de conflictos"/>
    <x v="2"/>
    <n v="4"/>
    <s v="SIN FECHA COMO TAL, SE ASIGNA LA INTERMEDIA DEL SEGUNDO SEMESTRE"/>
  </r>
  <r>
    <x v="90"/>
    <x v="10"/>
    <x v="0"/>
    <m/>
    <m/>
    <s v="d. Cumplimiento de compromisos"/>
    <x v="2"/>
    <n v="3"/>
    <s v="SIN FECHA COMO TAL, SE ASIGNA LA INTERMEDIA DEL SEGUNDO SEMESTRE"/>
  </r>
  <r>
    <x v="90"/>
    <x v="10"/>
    <x v="0"/>
    <m/>
    <m/>
    <s v="e. Manejo del cliente"/>
    <x v="2"/>
    <n v="4"/>
    <s v="SIN FECHA COMO TAL, SE ASIGNA LA INTERMEDIA DEL SEGUNDO SEMESTRE"/>
  </r>
  <r>
    <x v="90"/>
    <x v="10"/>
    <x v="0"/>
    <m/>
    <m/>
    <s v="a. Idoneidad del personal"/>
    <x v="3"/>
    <n v="4"/>
    <s v="SIN FECHA COMO TAL, SE ASIGNA LA INTERMEDIA DEL SEGUNDO SEMESTRE"/>
  </r>
  <r>
    <x v="90"/>
    <x v="10"/>
    <x v="0"/>
    <m/>
    <m/>
    <s v="b. Oportuna atención al cliente"/>
    <x v="3"/>
    <n v="4"/>
    <s v="SIN FECHA COMO TAL, SE ASIGNA LA INTERMEDIA DEL SEGUNDO SEMESTRE"/>
  </r>
  <r>
    <x v="90"/>
    <x v="10"/>
    <x v="0"/>
    <m/>
    <m/>
    <s v="c. Compromiso con el proyecto"/>
    <x v="3"/>
    <n v="4"/>
    <s v="SIN FECHA COMO TAL, SE ASIGNA LA INTERMEDIA DEL SEGUNDO SEMESTRE"/>
  </r>
  <r>
    <x v="90"/>
    <x v="10"/>
    <x v="0"/>
    <m/>
    <m/>
    <s v="d. Cumplimiento de compromisos"/>
    <x v="3"/>
    <n v="4"/>
    <s v="SIN FECHA COMO TAL, SE ASIGNA LA INTERMEDIA DEL SEGUNDO SEMESTRE"/>
  </r>
  <r>
    <x v="90"/>
    <x v="10"/>
    <x v="0"/>
    <m/>
    <m/>
    <s v="e. Proactividad en desarrollo de funciones"/>
    <x v="3"/>
    <n v="4"/>
    <s v="SIN FECHA COMO TAL, SE ASIGNA LA INTERMEDIA DEL SEGUNDO SEMESTRE"/>
  </r>
  <r>
    <x v="90"/>
    <x v="10"/>
    <x v="0"/>
    <m/>
    <m/>
    <s v="a. Calidad del Contenido"/>
    <x v="4"/>
    <n v="4"/>
    <s v="SIN FECHA COMO TAL, SE ASIGNA LA INTERMEDIA DEL SEGUNDO SEMESTRE"/>
  </r>
  <r>
    <x v="90"/>
    <x v="10"/>
    <x v="0"/>
    <m/>
    <m/>
    <s v="b. Claridad del Contenido"/>
    <x v="4"/>
    <n v="4"/>
    <s v="SIN FECHA COMO TAL, SE ASIGNA LA INTERMEDIA DEL SEGUNDO SEMESTRE"/>
  </r>
  <r>
    <x v="90"/>
    <x v="10"/>
    <x v="0"/>
    <m/>
    <m/>
    <s v="c. Oportunidad en la entrega"/>
    <x v="4"/>
    <n v="4"/>
    <s v="SIN FECHA COMO TAL, SE ASIGNA LA INTERMEDIA DEL SEGUNDO SEMESTRE"/>
  </r>
  <r>
    <x v="90"/>
    <x v="10"/>
    <x v="0"/>
    <m/>
    <m/>
    <s v="d. Precisión de la información"/>
    <x v="4"/>
    <n v="4"/>
    <s v="SIN FECHA COMO TAL, SE ASIGNA LA INTERMEDIA DEL SEGUNDO SEMESTRE"/>
  </r>
  <r>
    <x v="90"/>
    <x v="10"/>
    <x v="0"/>
    <m/>
    <m/>
    <s v="e. Diagramación"/>
    <x v="4"/>
    <m/>
    <s v="SIN FECHA COMO TAL, SE ASIGNA LA INTERMEDIA DEL SEGUNDO SEMESTRE"/>
  </r>
  <r>
    <x v="90"/>
    <x v="10"/>
    <x v="0"/>
    <m/>
    <m/>
    <s v="a. Cumplimiento"/>
    <x v="5"/>
    <m/>
    <s v="SIN FECHA COMO TAL, SE ASIGNA LA INTERMEDIA DEL SEGUNDO SEMESTRE"/>
  </r>
  <r>
    <x v="90"/>
    <x v="10"/>
    <x v="0"/>
    <m/>
    <m/>
    <s v="b. Satisface expectativas"/>
    <x v="5"/>
    <m/>
    <s v="SIN FECHA COMO TAL, SE ASIGNA LA INTERMEDIA DEL SEGUNDO SEMESTRE"/>
  </r>
  <r>
    <x v="90"/>
    <x v="10"/>
    <x v="0"/>
    <m/>
    <m/>
    <s v="c. Calidad de la Información suministrada"/>
    <x v="5"/>
    <m/>
    <s v="SIN FECHA COMO TAL, SE ASIGNA LA INTERMEDIA DEL SEGUNDO SEMESTRE"/>
  </r>
  <r>
    <x v="90"/>
    <x v="10"/>
    <x v="0"/>
    <m/>
    <m/>
    <s v="d. Disposición del personal de PAYC a las solicitudes del cliente"/>
    <x v="5"/>
    <m/>
    <s v="SIN FECHA COMO TAL, SE ASIGNA LA INTERMEDIA DEL SEGUNDO SEMESTRE"/>
  </r>
  <r>
    <x v="90"/>
    <x v="10"/>
    <x v="0"/>
    <m/>
    <m/>
    <s v="e. Coherencia entre lo solicitado y lo entregado"/>
    <x v="5"/>
    <m/>
    <s v="SIN FECHA COMO TAL, SE ASIGNA LA INTERMEDIA DEL SEGUNDO SEMESTRE"/>
  </r>
  <r>
    <x v="90"/>
    <x v="10"/>
    <x v="0"/>
    <m/>
    <m/>
    <s v="Grado de Satisfacción con el Servicio Prestado"/>
    <x v="6"/>
    <m/>
    <s v="SIN FECHA COMO TAL, SE ASIGNA LA INTERMEDIA DEL SEGUNDO SEMESTRE"/>
  </r>
  <r>
    <x v="90"/>
    <x v="10"/>
    <x v="0"/>
    <m/>
    <m/>
    <s v="Posibilidad de Volver a Contratar con PAYC"/>
    <x v="7"/>
    <n v="4"/>
    <s v="SIN FECHA COMO TAL, SE ASIGNA LA INTERMEDIA DEL SEGUNDO SEMESTRE"/>
  </r>
  <r>
    <x v="90"/>
    <x v="10"/>
    <x v="0"/>
    <m/>
    <m/>
    <s v="Principales fortalezas en el servicio que presta PAYC"/>
    <x v="8"/>
    <s v="----"/>
    <s v="SIN FECHA COMO TAL, SE ASIGNA LA INTERMEDIA DEL SEGUNDO SEMESTRE"/>
  </r>
  <r>
    <x v="90"/>
    <x v="10"/>
    <x v="0"/>
    <m/>
    <m/>
    <s v="Principales debilidades en el servicio que presta PAYC"/>
    <x v="9"/>
    <s v="Al día de hoy no hemos podido firmar acta final-"/>
    <s v="SIN FECHA COMO TAL, SE ASIGNA LA INTERMEDIA DEL SEGUNDO SEMESTRE"/>
  </r>
  <r>
    <x v="91"/>
    <x v="10"/>
    <x v="1"/>
    <m/>
    <m/>
    <s v="a. Conocimiento específico de temas aplicables al proyecto"/>
    <x v="0"/>
    <n v="4"/>
    <s v="SIN FECHA COMO TAL, SE ASIGNA LA INTERMEDIA DEL SEGUNDO SEMESTRE"/>
  </r>
  <r>
    <x v="91"/>
    <x v="10"/>
    <x v="1"/>
    <m/>
    <m/>
    <s v="b. Idoneidad y Calidad del soporte"/>
    <x v="0"/>
    <n v="4"/>
    <s v="SIN FECHA COMO TAL, SE ASIGNA LA INTERMEDIA DEL SEGUNDO SEMESTRE"/>
  </r>
  <r>
    <x v="91"/>
    <x v="10"/>
    <x v="1"/>
    <m/>
    <m/>
    <s v="c. Cumplimiento de especificaciones técnicas de construcción"/>
    <x v="0"/>
    <n v="4"/>
    <s v="SIN FECHA COMO TAL, SE ASIGNA LA INTERMEDIA DEL SEGUNDO SEMESTRE"/>
  </r>
  <r>
    <x v="91"/>
    <x v="10"/>
    <x v="1"/>
    <m/>
    <m/>
    <s v="d. Confiabilidad de los conceptos aplicados"/>
    <x v="0"/>
    <n v="4"/>
    <s v="SIN FECHA COMO TAL, SE ASIGNA LA INTERMEDIA DEL SEGUNDO SEMESTRE"/>
  </r>
  <r>
    <x v="91"/>
    <x v="10"/>
    <x v="1"/>
    <m/>
    <m/>
    <s v="e. Oportunidad en entrega de información o requerimientos"/>
    <x v="0"/>
    <n v="4"/>
    <s v="SIN FECHA COMO TAL, SE ASIGNA LA INTERMEDIA DEL SEGUNDO SEMESTRE"/>
  </r>
  <r>
    <x v="91"/>
    <x v="10"/>
    <x v="1"/>
    <m/>
    <m/>
    <s v="a. Oportunidad de la gestión en obra"/>
    <x v="1"/>
    <n v="4"/>
    <s v="SIN FECHA COMO TAL, SE ASIGNA LA INTERMEDIA DEL SEGUNDO SEMESTRE"/>
  </r>
  <r>
    <x v="91"/>
    <x v="10"/>
    <x v="1"/>
    <m/>
    <m/>
    <s v="b. Manejo administrativo del proyecto"/>
    <x v="1"/>
    <n v="4"/>
    <s v="SIN FECHA COMO TAL, SE ASIGNA LA INTERMEDIA DEL SEGUNDO SEMESTRE"/>
  </r>
  <r>
    <x v="91"/>
    <x v="10"/>
    <x v="1"/>
    <m/>
    <m/>
    <s v="c. Información clara y veraz sobre la administración de proyecto"/>
    <x v="1"/>
    <n v="4"/>
    <s v="SIN FECHA COMO TAL, SE ASIGNA LA INTERMEDIA DEL SEGUNDO SEMESTRE"/>
  </r>
  <r>
    <x v="91"/>
    <x v="10"/>
    <x v="1"/>
    <m/>
    <m/>
    <s v="d. Cumplimientos con expectativas del cliente"/>
    <x v="1"/>
    <n v="4"/>
    <s v="SIN FECHA COMO TAL, SE ASIGNA LA INTERMEDIA DEL SEGUNDO SEMESTRE"/>
  </r>
  <r>
    <x v="91"/>
    <x v="10"/>
    <x v="1"/>
    <m/>
    <m/>
    <s v="e. Control de presupuesto"/>
    <x v="1"/>
    <n v="4"/>
    <s v="SIN FECHA COMO TAL, SE ASIGNA LA INTERMEDIA DEL SEGUNDO SEMESTRE"/>
  </r>
  <r>
    <x v="91"/>
    <x v="10"/>
    <x v="1"/>
    <m/>
    <m/>
    <s v="a. Apoyo y presencia en el proyecto"/>
    <x v="2"/>
    <n v="4"/>
    <s v="SIN FECHA COMO TAL, SE ASIGNA LA INTERMEDIA DEL SEGUNDO SEMESTRE"/>
  </r>
  <r>
    <x v="91"/>
    <x v="10"/>
    <x v="1"/>
    <m/>
    <m/>
    <s v="b. Conocimiento del proyecto"/>
    <x v="2"/>
    <n v="4"/>
    <s v="SIN FECHA COMO TAL, SE ASIGNA LA INTERMEDIA DEL SEGUNDO SEMESTRE"/>
  </r>
  <r>
    <x v="91"/>
    <x v="10"/>
    <x v="1"/>
    <m/>
    <m/>
    <s v="c. Planteamiento de soluciones y manejo de conflictos"/>
    <x v="2"/>
    <n v="4"/>
    <s v="SIN FECHA COMO TAL, SE ASIGNA LA INTERMEDIA DEL SEGUNDO SEMESTRE"/>
  </r>
  <r>
    <x v="91"/>
    <x v="10"/>
    <x v="1"/>
    <m/>
    <m/>
    <s v="d. Cumplimiento de compromisos"/>
    <x v="2"/>
    <n v="4"/>
    <s v="SIN FECHA COMO TAL, SE ASIGNA LA INTERMEDIA DEL SEGUNDO SEMESTRE"/>
  </r>
  <r>
    <x v="91"/>
    <x v="10"/>
    <x v="1"/>
    <m/>
    <m/>
    <s v="e. Manejo del cliente"/>
    <x v="2"/>
    <n v="4"/>
    <s v="SIN FECHA COMO TAL, SE ASIGNA LA INTERMEDIA DEL SEGUNDO SEMESTRE"/>
  </r>
  <r>
    <x v="91"/>
    <x v="10"/>
    <x v="1"/>
    <m/>
    <m/>
    <s v="a. Idoneidad del personal"/>
    <x v="3"/>
    <n v="4"/>
    <s v="SIN FECHA COMO TAL, SE ASIGNA LA INTERMEDIA DEL SEGUNDO SEMESTRE"/>
  </r>
  <r>
    <x v="91"/>
    <x v="10"/>
    <x v="1"/>
    <m/>
    <m/>
    <s v="b. Oportuna atención al cliente"/>
    <x v="3"/>
    <n v="4"/>
    <s v="SIN FECHA COMO TAL, SE ASIGNA LA INTERMEDIA DEL SEGUNDO SEMESTRE"/>
  </r>
  <r>
    <x v="91"/>
    <x v="10"/>
    <x v="1"/>
    <m/>
    <m/>
    <s v="c. Compromiso con el proyecto"/>
    <x v="3"/>
    <n v="4"/>
    <s v="SIN FECHA COMO TAL, SE ASIGNA LA INTERMEDIA DEL SEGUNDO SEMESTRE"/>
  </r>
  <r>
    <x v="91"/>
    <x v="10"/>
    <x v="1"/>
    <m/>
    <m/>
    <s v="d. Cumplimiento de compromisos"/>
    <x v="3"/>
    <n v="4"/>
    <s v="SIN FECHA COMO TAL, SE ASIGNA LA INTERMEDIA DEL SEGUNDO SEMESTRE"/>
  </r>
  <r>
    <x v="91"/>
    <x v="10"/>
    <x v="1"/>
    <m/>
    <m/>
    <s v="e. Proactividad en desarrollo de funciones"/>
    <x v="3"/>
    <n v="4"/>
    <s v="SIN FECHA COMO TAL, SE ASIGNA LA INTERMEDIA DEL SEGUNDO SEMESTRE"/>
  </r>
  <r>
    <x v="91"/>
    <x v="10"/>
    <x v="1"/>
    <m/>
    <m/>
    <s v="a. Calidad del Contenido"/>
    <x v="4"/>
    <n v="4"/>
    <s v="SIN FECHA COMO TAL, SE ASIGNA LA INTERMEDIA DEL SEGUNDO SEMESTRE"/>
  </r>
  <r>
    <x v="91"/>
    <x v="10"/>
    <x v="1"/>
    <m/>
    <m/>
    <s v="b. Claridad del Contenido"/>
    <x v="4"/>
    <n v="4"/>
    <s v="SIN FECHA COMO TAL, SE ASIGNA LA INTERMEDIA DEL SEGUNDO SEMESTRE"/>
  </r>
  <r>
    <x v="91"/>
    <x v="10"/>
    <x v="1"/>
    <m/>
    <m/>
    <s v="c. Oportunidad en la entrega"/>
    <x v="4"/>
    <n v="4"/>
    <s v="SIN FECHA COMO TAL, SE ASIGNA LA INTERMEDIA DEL SEGUNDO SEMESTRE"/>
  </r>
  <r>
    <x v="91"/>
    <x v="10"/>
    <x v="1"/>
    <m/>
    <m/>
    <s v="d. Precisión de la información"/>
    <x v="4"/>
    <n v="4"/>
    <s v="SIN FECHA COMO TAL, SE ASIGNA LA INTERMEDIA DEL SEGUNDO SEMESTRE"/>
  </r>
  <r>
    <x v="91"/>
    <x v="10"/>
    <x v="1"/>
    <m/>
    <m/>
    <s v="e. Diagramación"/>
    <x v="4"/>
    <n v="4"/>
    <s v="SIN FECHA COMO TAL, SE ASIGNA LA INTERMEDIA DEL SEGUNDO SEMESTRE"/>
  </r>
  <r>
    <x v="91"/>
    <x v="10"/>
    <x v="1"/>
    <m/>
    <m/>
    <s v="a. Cumplimiento"/>
    <x v="5"/>
    <n v="4"/>
    <s v="SIN FECHA COMO TAL, SE ASIGNA LA INTERMEDIA DEL SEGUNDO SEMESTRE"/>
  </r>
  <r>
    <x v="91"/>
    <x v="10"/>
    <x v="1"/>
    <m/>
    <m/>
    <s v="b. Satisface expectativas"/>
    <x v="5"/>
    <n v="4"/>
    <s v="SIN FECHA COMO TAL, SE ASIGNA LA INTERMEDIA DEL SEGUNDO SEMESTRE"/>
  </r>
  <r>
    <x v="91"/>
    <x v="10"/>
    <x v="1"/>
    <m/>
    <m/>
    <s v="c. Calidad de la Información suministrada"/>
    <x v="5"/>
    <n v="4"/>
    <s v="SIN FECHA COMO TAL, SE ASIGNA LA INTERMEDIA DEL SEGUNDO SEMESTRE"/>
  </r>
  <r>
    <x v="91"/>
    <x v="10"/>
    <x v="1"/>
    <m/>
    <m/>
    <s v="d. Disposición del personal de PAYC a las solicitudes del cliente"/>
    <x v="5"/>
    <n v="4"/>
    <s v="SIN FECHA COMO TAL, SE ASIGNA LA INTERMEDIA DEL SEGUNDO SEMESTRE"/>
  </r>
  <r>
    <x v="91"/>
    <x v="10"/>
    <x v="1"/>
    <m/>
    <m/>
    <s v="e. Coherencia entre lo solicitado y lo entregado"/>
    <x v="5"/>
    <n v="4"/>
    <s v="SIN FECHA COMO TAL, SE ASIGNA LA INTERMEDIA DEL SEGUNDO SEMESTRE"/>
  </r>
  <r>
    <x v="91"/>
    <x v="10"/>
    <x v="1"/>
    <m/>
    <m/>
    <s v="Grado de Satisfacción con el Servicio Prestado"/>
    <x v="6"/>
    <n v="4"/>
    <s v="SIN FECHA COMO TAL, SE ASIGNA LA INTERMEDIA DEL SEGUNDO SEMESTRE"/>
  </r>
  <r>
    <x v="91"/>
    <x v="10"/>
    <x v="1"/>
    <m/>
    <m/>
    <s v="Posibilidad de Volver a Contratar con PAYC"/>
    <x v="7"/>
    <n v="4"/>
    <s v="SIN FECHA COMO TAL, SE ASIGNA LA INTERMEDIA DEL SEGUNDO SEMESTRE"/>
  </r>
  <r>
    <x v="91"/>
    <x v="10"/>
    <x v="1"/>
    <m/>
    <m/>
    <s v="Principales fortalezas en el servicio que presta PAYC"/>
    <x v="8"/>
    <s v="Conocimiento que tienen sobre el proyecto.-Manejo tecnico de la ciencia.-Relación con el cliente--"/>
    <s v="SIN FECHA COMO TAL, SE ASIGNA LA INTERMEDIA DEL SEGUNDO SEMESTRE"/>
  </r>
  <r>
    <x v="91"/>
    <x v="10"/>
    <x v="1"/>
    <m/>
    <m/>
    <s v="Principales debilidades en el servicio que presta PAYC"/>
    <x v="9"/>
    <s v="El cambio de los profesionales en el proyecto.-Deficiencia en los equipos y recursos."/>
    <s v="SIN FECHA COMO TAL, SE ASIGNA LA INTERMEDIA DEL SEGUNDO SEMESTRE"/>
  </r>
  <r>
    <x v="92"/>
    <x v="10"/>
    <x v="1"/>
    <m/>
    <m/>
    <s v="a. Conocimiento específico de temas aplicables al proyecto"/>
    <x v="0"/>
    <n v="4"/>
    <s v="SIN FECHA COMO TAL, SE ASIGNA LA INTERMEDIA DEL SEGUNDO SEMESTRE"/>
  </r>
  <r>
    <x v="92"/>
    <x v="10"/>
    <x v="1"/>
    <m/>
    <m/>
    <s v="b. Idoneidad y Calidad del soporte"/>
    <x v="0"/>
    <n v="4"/>
    <s v="SIN FECHA COMO TAL, SE ASIGNA LA INTERMEDIA DEL SEGUNDO SEMESTRE"/>
  </r>
  <r>
    <x v="92"/>
    <x v="10"/>
    <x v="1"/>
    <m/>
    <m/>
    <s v="c. Cumplimiento de especificaciones técnicas de construcción"/>
    <x v="0"/>
    <n v="4"/>
    <s v="SIN FECHA COMO TAL, SE ASIGNA LA INTERMEDIA DEL SEGUNDO SEMESTRE"/>
  </r>
  <r>
    <x v="92"/>
    <x v="10"/>
    <x v="1"/>
    <m/>
    <m/>
    <s v="d. Confiabilidad de los conceptos aplicados"/>
    <x v="0"/>
    <n v="5"/>
    <s v="SIN FECHA COMO TAL, SE ASIGNA LA INTERMEDIA DEL SEGUNDO SEMESTRE"/>
  </r>
  <r>
    <x v="92"/>
    <x v="10"/>
    <x v="1"/>
    <m/>
    <m/>
    <s v="e. Oportunidad en entrega de información o requerimientos"/>
    <x v="0"/>
    <n v="4"/>
    <s v="SIN FECHA COMO TAL, SE ASIGNA LA INTERMEDIA DEL SEGUNDO SEMESTRE"/>
  </r>
  <r>
    <x v="92"/>
    <x v="10"/>
    <x v="1"/>
    <m/>
    <m/>
    <s v="a. Oportunidad de la gestión en obra"/>
    <x v="1"/>
    <n v="4"/>
    <s v="SIN FECHA COMO TAL, SE ASIGNA LA INTERMEDIA DEL SEGUNDO SEMESTRE"/>
  </r>
  <r>
    <x v="92"/>
    <x v="10"/>
    <x v="1"/>
    <m/>
    <m/>
    <s v="b. Manejo administrativo del proyecto"/>
    <x v="1"/>
    <n v="4"/>
    <s v="SIN FECHA COMO TAL, SE ASIGNA LA INTERMEDIA DEL SEGUNDO SEMESTRE"/>
  </r>
  <r>
    <x v="92"/>
    <x v="10"/>
    <x v="1"/>
    <m/>
    <m/>
    <s v="c. Información clara y veraz sobre la administración de proyecto"/>
    <x v="1"/>
    <n v="4"/>
    <s v="SIN FECHA COMO TAL, SE ASIGNA LA INTERMEDIA DEL SEGUNDO SEMESTRE"/>
  </r>
  <r>
    <x v="92"/>
    <x v="10"/>
    <x v="1"/>
    <m/>
    <m/>
    <s v="d. Cumplimientos con expectativas del cliente"/>
    <x v="1"/>
    <n v="4"/>
    <s v="SIN FECHA COMO TAL, SE ASIGNA LA INTERMEDIA DEL SEGUNDO SEMESTRE"/>
  </r>
  <r>
    <x v="92"/>
    <x v="10"/>
    <x v="1"/>
    <m/>
    <m/>
    <s v="e. Control de presupuesto"/>
    <x v="1"/>
    <n v="4"/>
    <s v="SIN FECHA COMO TAL, SE ASIGNA LA INTERMEDIA DEL SEGUNDO SEMESTRE"/>
  </r>
  <r>
    <x v="92"/>
    <x v="10"/>
    <x v="1"/>
    <m/>
    <m/>
    <s v="a. Apoyo y presencia en el proyecto"/>
    <x v="2"/>
    <n v="4"/>
    <s v="SIN FECHA COMO TAL, SE ASIGNA LA INTERMEDIA DEL SEGUNDO SEMESTRE"/>
  </r>
  <r>
    <x v="92"/>
    <x v="10"/>
    <x v="1"/>
    <m/>
    <m/>
    <s v="b. Conocimiento del proyecto"/>
    <x v="2"/>
    <n v="4"/>
    <s v="SIN FECHA COMO TAL, SE ASIGNA LA INTERMEDIA DEL SEGUNDO SEMESTRE"/>
  </r>
  <r>
    <x v="92"/>
    <x v="10"/>
    <x v="1"/>
    <m/>
    <m/>
    <s v="c. Planteamiento de soluciones y manejo de conflictos"/>
    <x v="2"/>
    <n v="4"/>
    <s v="SIN FECHA COMO TAL, SE ASIGNA LA INTERMEDIA DEL SEGUNDO SEMESTRE"/>
  </r>
  <r>
    <x v="92"/>
    <x v="10"/>
    <x v="1"/>
    <m/>
    <m/>
    <s v="d. Cumplimiento de compromisos"/>
    <x v="2"/>
    <n v="4"/>
    <s v="SIN FECHA COMO TAL, SE ASIGNA LA INTERMEDIA DEL SEGUNDO SEMESTRE"/>
  </r>
  <r>
    <x v="92"/>
    <x v="10"/>
    <x v="1"/>
    <m/>
    <m/>
    <s v="e. Manejo del cliente"/>
    <x v="2"/>
    <n v="4"/>
    <s v="SIN FECHA COMO TAL, SE ASIGNA LA INTERMEDIA DEL SEGUNDO SEMESTRE"/>
  </r>
  <r>
    <x v="92"/>
    <x v="10"/>
    <x v="1"/>
    <m/>
    <m/>
    <s v="a. Idoneidad del personal"/>
    <x v="3"/>
    <n v="4"/>
    <s v="SIN FECHA COMO TAL, SE ASIGNA LA INTERMEDIA DEL SEGUNDO SEMESTRE"/>
  </r>
  <r>
    <x v="92"/>
    <x v="10"/>
    <x v="1"/>
    <m/>
    <m/>
    <s v="b. Oportuna atención al cliente"/>
    <x v="3"/>
    <n v="4"/>
    <s v="SIN FECHA COMO TAL, SE ASIGNA LA INTERMEDIA DEL SEGUNDO SEMESTRE"/>
  </r>
  <r>
    <x v="92"/>
    <x v="10"/>
    <x v="1"/>
    <m/>
    <m/>
    <s v="c. Compromiso con el proyecto"/>
    <x v="3"/>
    <n v="4"/>
    <s v="SIN FECHA COMO TAL, SE ASIGNA LA INTERMEDIA DEL SEGUNDO SEMESTRE"/>
  </r>
  <r>
    <x v="92"/>
    <x v="10"/>
    <x v="1"/>
    <m/>
    <m/>
    <s v="d. Cumplimiento de compromisos"/>
    <x v="3"/>
    <n v="4"/>
    <s v="SIN FECHA COMO TAL, SE ASIGNA LA INTERMEDIA DEL SEGUNDO SEMESTRE"/>
  </r>
  <r>
    <x v="92"/>
    <x v="10"/>
    <x v="1"/>
    <m/>
    <m/>
    <s v="e. Proactividad en desarrollo de funciones"/>
    <x v="3"/>
    <n v="4"/>
    <s v="SIN FECHA COMO TAL, SE ASIGNA LA INTERMEDIA DEL SEGUNDO SEMESTRE"/>
  </r>
  <r>
    <x v="92"/>
    <x v="10"/>
    <x v="1"/>
    <m/>
    <m/>
    <s v="a. Calidad del Contenido"/>
    <x v="4"/>
    <n v="5"/>
    <s v="SIN FECHA COMO TAL, SE ASIGNA LA INTERMEDIA DEL SEGUNDO SEMESTRE"/>
  </r>
  <r>
    <x v="92"/>
    <x v="10"/>
    <x v="1"/>
    <m/>
    <m/>
    <s v="b. Claridad del Contenido"/>
    <x v="4"/>
    <n v="5"/>
    <s v="SIN FECHA COMO TAL, SE ASIGNA LA INTERMEDIA DEL SEGUNDO SEMESTRE"/>
  </r>
  <r>
    <x v="92"/>
    <x v="10"/>
    <x v="1"/>
    <m/>
    <m/>
    <s v="c. Oportunidad en la entrega"/>
    <x v="4"/>
    <n v="4"/>
    <s v="SIN FECHA COMO TAL, SE ASIGNA LA INTERMEDIA DEL SEGUNDO SEMESTRE"/>
  </r>
  <r>
    <x v="92"/>
    <x v="10"/>
    <x v="1"/>
    <m/>
    <m/>
    <s v="d. Precisión de la información"/>
    <x v="4"/>
    <n v="5"/>
    <s v="SIN FECHA COMO TAL, SE ASIGNA LA INTERMEDIA DEL SEGUNDO SEMESTRE"/>
  </r>
  <r>
    <x v="92"/>
    <x v="10"/>
    <x v="1"/>
    <m/>
    <m/>
    <s v="e. Diagramación"/>
    <x v="4"/>
    <n v="4"/>
    <s v="SIN FECHA COMO TAL, SE ASIGNA LA INTERMEDIA DEL SEGUNDO SEMESTRE"/>
  </r>
  <r>
    <x v="92"/>
    <x v="10"/>
    <x v="1"/>
    <m/>
    <m/>
    <s v="a. Cumplimiento"/>
    <x v="5"/>
    <n v="4"/>
    <s v="SIN FECHA COMO TAL, SE ASIGNA LA INTERMEDIA DEL SEGUNDO SEMESTRE"/>
  </r>
  <r>
    <x v="92"/>
    <x v="10"/>
    <x v="1"/>
    <m/>
    <m/>
    <s v="b. Satisface expectativas"/>
    <x v="5"/>
    <n v="4"/>
    <s v="SIN FECHA COMO TAL, SE ASIGNA LA INTERMEDIA DEL SEGUNDO SEMESTRE"/>
  </r>
  <r>
    <x v="92"/>
    <x v="10"/>
    <x v="1"/>
    <m/>
    <m/>
    <s v="c. Calidad de la Información suministrada"/>
    <x v="5"/>
    <n v="4"/>
    <s v="SIN FECHA COMO TAL, SE ASIGNA LA INTERMEDIA DEL SEGUNDO SEMESTRE"/>
  </r>
  <r>
    <x v="92"/>
    <x v="10"/>
    <x v="1"/>
    <m/>
    <m/>
    <s v="d. Disposición del personal de PAYC a las solicitudes del cliente"/>
    <x v="5"/>
    <n v="4"/>
    <s v="SIN FECHA COMO TAL, SE ASIGNA LA INTERMEDIA DEL SEGUNDO SEMESTRE"/>
  </r>
  <r>
    <x v="92"/>
    <x v="10"/>
    <x v="1"/>
    <m/>
    <m/>
    <s v="e. Coherencia entre lo solicitado y lo entregado"/>
    <x v="5"/>
    <n v="4"/>
    <s v="SIN FECHA COMO TAL, SE ASIGNA LA INTERMEDIA DEL SEGUNDO SEMESTRE"/>
  </r>
  <r>
    <x v="92"/>
    <x v="10"/>
    <x v="1"/>
    <m/>
    <m/>
    <s v="Grado de Satisfacción con el Servicio Prestado"/>
    <x v="6"/>
    <n v="4"/>
    <s v="SIN FECHA COMO TAL, SE ASIGNA LA INTERMEDIA DEL SEGUNDO SEMESTRE"/>
  </r>
  <r>
    <x v="92"/>
    <x v="10"/>
    <x v="1"/>
    <m/>
    <m/>
    <s v="Posibilidad de Volver a Contratar con PAYC"/>
    <x v="7"/>
    <n v="4"/>
    <s v="SIN FECHA COMO TAL, SE ASIGNA LA INTERMEDIA DEL SEGUNDO SEMESTRE"/>
  </r>
  <r>
    <x v="92"/>
    <x v="10"/>
    <x v="1"/>
    <m/>
    <m/>
    <s v="Principales fortalezas en el servicio que presta PAYC"/>
    <x v="8"/>
    <s v=" Experiencia como empresa-Experiencia profesional-Relación con el cliente--"/>
    <s v="SIN FECHA COMO TAL, SE ASIGNA LA INTERMEDIA DEL SEGUNDO SEMESTRE"/>
  </r>
  <r>
    <x v="92"/>
    <x v="10"/>
    <x v="1"/>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r>
  <r>
    <x v="93"/>
    <x v="10"/>
    <x v="1"/>
    <m/>
    <m/>
    <s v="a. Conocimiento específico de temas aplicables al proyecto"/>
    <x v="0"/>
    <n v="4"/>
    <s v="SIN FECHA COMO TAL, SE ASIGNA LA INTERMEDIA DEL SEGUNDO SEMESTRE"/>
  </r>
  <r>
    <x v="93"/>
    <x v="10"/>
    <x v="1"/>
    <m/>
    <m/>
    <s v="b. Idoneidad y Calidad del soporte"/>
    <x v="0"/>
    <n v="4"/>
    <s v="SIN FECHA COMO TAL, SE ASIGNA LA INTERMEDIA DEL SEGUNDO SEMESTRE"/>
  </r>
  <r>
    <x v="93"/>
    <x v="10"/>
    <x v="1"/>
    <m/>
    <m/>
    <s v="c. Cumplimiento de especificaciones técnicas de construcción"/>
    <x v="0"/>
    <n v="3"/>
    <s v="SIN FECHA COMO TAL, SE ASIGNA LA INTERMEDIA DEL SEGUNDO SEMESTRE"/>
  </r>
  <r>
    <x v="93"/>
    <x v="10"/>
    <x v="1"/>
    <m/>
    <m/>
    <s v="d. Confiabilidad de los conceptos aplicados"/>
    <x v="0"/>
    <n v="4"/>
    <s v="SIN FECHA COMO TAL, SE ASIGNA LA INTERMEDIA DEL SEGUNDO SEMESTRE"/>
  </r>
  <r>
    <x v="93"/>
    <x v="10"/>
    <x v="1"/>
    <m/>
    <m/>
    <s v="e. Oportunidad en entrega de información o requerimientos"/>
    <x v="0"/>
    <n v="4"/>
    <s v="SIN FECHA COMO TAL, SE ASIGNA LA INTERMEDIA DEL SEGUNDO SEMESTRE"/>
  </r>
  <r>
    <x v="93"/>
    <x v="10"/>
    <x v="1"/>
    <m/>
    <m/>
    <s v="a. Oportunidad de la gestión en obra"/>
    <x v="1"/>
    <n v="4"/>
    <s v="SIN FECHA COMO TAL, SE ASIGNA LA INTERMEDIA DEL SEGUNDO SEMESTRE"/>
  </r>
  <r>
    <x v="93"/>
    <x v="10"/>
    <x v="1"/>
    <m/>
    <m/>
    <s v="b. Manejo administrativo del proyecto"/>
    <x v="1"/>
    <n v="4"/>
    <s v="SIN FECHA COMO TAL, SE ASIGNA LA INTERMEDIA DEL SEGUNDO SEMESTRE"/>
  </r>
  <r>
    <x v="93"/>
    <x v="10"/>
    <x v="1"/>
    <m/>
    <m/>
    <s v="c. Información clara y veraz sobre la administración de proyecto"/>
    <x v="1"/>
    <n v="4"/>
    <s v="SIN FECHA COMO TAL, SE ASIGNA LA INTERMEDIA DEL SEGUNDO SEMESTRE"/>
  </r>
  <r>
    <x v="93"/>
    <x v="10"/>
    <x v="1"/>
    <m/>
    <m/>
    <s v="d. Cumplimientos con expectativas del cliente"/>
    <x v="1"/>
    <n v="3"/>
    <s v="SIN FECHA COMO TAL, SE ASIGNA LA INTERMEDIA DEL SEGUNDO SEMESTRE"/>
  </r>
  <r>
    <x v="93"/>
    <x v="10"/>
    <x v="1"/>
    <m/>
    <m/>
    <s v="e. Control de presupuesto"/>
    <x v="1"/>
    <n v="3"/>
    <s v="SIN FECHA COMO TAL, SE ASIGNA LA INTERMEDIA DEL SEGUNDO SEMESTRE"/>
  </r>
  <r>
    <x v="93"/>
    <x v="10"/>
    <x v="1"/>
    <m/>
    <m/>
    <s v="a. Apoyo y presencia en el proyecto"/>
    <x v="2"/>
    <n v="4"/>
    <s v="SIN FECHA COMO TAL, SE ASIGNA LA INTERMEDIA DEL SEGUNDO SEMESTRE"/>
  </r>
  <r>
    <x v="93"/>
    <x v="10"/>
    <x v="1"/>
    <m/>
    <m/>
    <s v="b. Conocimiento del proyecto"/>
    <x v="2"/>
    <n v="5"/>
    <s v="SIN FECHA COMO TAL, SE ASIGNA LA INTERMEDIA DEL SEGUNDO SEMESTRE"/>
  </r>
  <r>
    <x v="93"/>
    <x v="10"/>
    <x v="1"/>
    <m/>
    <m/>
    <s v="c. Planteamiento de soluciones y manejo de conflictos"/>
    <x v="2"/>
    <n v="5"/>
    <s v="SIN FECHA COMO TAL, SE ASIGNA LA INTERMEDIA DEL SEGUNDO SEMESTRE"/>
  </r>
  <r>
    <x v="93"/>
    <x v="10"/>
    <x v="1"/>
    <m/>
    <m/>
    <s v="d. Cumplimiento de compromisos"/>
    <x v="2"/>
    <n v="5"/>
    <s v="SIN FECHA COMO TAL, SE ASIGNA LA INTERMEDIA DEL SEGUNDO SEMESTRE"/>
  </r>
  <r>
    <x v="93"/>
    <x v="10"/>
    <x v="1"/>
    <m/>
    <m/>
    <s v="e. Manejo del cliente"/>
    <x v="2"/>
    <n v="5"/>
    <s v="SIN FECHA COMO TAL, SE ASIGNA LA INTERMEDIA DEL SEGUNDO SEMESTRE"/>
  </r>
  <r>
    <x v="93"/>
    <x v="10"/>
    <x v="1"/>
    <m/>
    <m/>
    <s v="a. Idoneidad del personal"/>
    <x v="3"/>
    <n v="3"/>
    <s v="SIN FECHA COMO TAL, SE ASIGNA LA INTERMEDIA DEL SEGUNDO SEMESTRE"/>
  </r>
  <r>
    <x v="93"/>
    <x v="10"/>
    <x v="1"/>
    <m/>
    <m/>
    <s v="b. Oportuna atención al cliente"/>
    <x v="3"/>
    <n v="4"/>
    <s v="SIN FECHA COMO TAL, SE ASIGNA LA INTERMEDIA DEL SEGUNDO SEMESTRE"/>
  </r>
  <r>
    <x v="93"/>
    <x v="10"/>
    <x v="1"/>
    <m/>
    <m/>
    <s v="c. Compromiso con el proyecto"/>
    <x v="3"/>
    <n v="3"/>
    <s v="SIN FECHA COMO TAL, SE ASIGNA LA INTERMEDIA DEL SEGUNDO SEMESTRE"/>
  </r>
  <r>
    <x v="93"/>
    <x v="10"/>
    <x v="1"/>
    <m/>
    <m/>
    <s v="d. Cumplimiento de compromisos"/>
    <x v="3"/>
    <n v="3"/>
    <s v="SIN FECHA COMO TAL, SE ASIGNA LA INTERMEDIA DEL SEGUNDO SEMESTRE"/>
  </r>
  <r>
    <x v="93"/>
    <x v="10"/>
    <x v="1"/>
    <m/>
    <m/>
    <s v="e. Proactividad en desarrollo de funciones"/>
    <x v="3"/>
    <n v="3"/>
    <s v="SIN FECHA COMO TAL, SE ASIGNA LA INTERMEDIA DEL SEGUNDO SEMESTRE"/>
  </r>
  <r>
    <x v="93"/>
    <x v="10"/>
    <x v="1"/>
    <m/>
    <m/>
    <s v="a. Calidad del Contenido"/>
    <x v="4"/>
    <n v="4"/>
    <s v="SIN FECHA COMO TAL, SE ASIGNA LA INTERMEDIA DEL SEGUNDO SEMESTRE"/>
  </r>
  <r>
    <x v="93"/>
    <x v="10"/>
    <x v="1"/>
    <m/>
    <m/>
    <s v="b. Claridad del Contenido"/>
    <x v="4"/>
    <n v="4"/>
    <s v="SIN FECHA COMO TAL, SE ASIGNA LA INTERMEDIA DEL SEGUNDO SEMESTRE"/>
  </r>
  <r>
    <x v="93"/>
    <x v="10"/>
    <x v="1"/>
    <m/>
    <m/>
    <s v="c. Oportunidad en la entrega"/>
    <x v="4"/>
    <n v="4"/>
    <s v="SIN FECHA COMO TAL, SE ASIGNA LA INTERMEDIA DEL SEGUNDO SEMESTRE"/>
  </r>
  <r>
    <x v="93"/>
    <x v="10"/>
    <x v="1"/>
    <m/>
    <m/>
    <s v="d. Precisión de la información"/>
    <x v="4"/>
    <n v="4"/>
    <s v="SIN FECHA COMO TAL, SE ASIGNA LA INTERMEDIA DEL SEGUNDO SEMESTRE"/>
  </r>
  <r>
    <x v="93"/>
    <x v="10"/>
    <x v="1"/>
    <m/>
    <m/>
    <s v="e. Diagramación"/>
    <x v="4"/>
    <n v="4"/>
    <s v="SIN FECHA COMO TAL, SE ASIGNA LA INTERMEDIA DEL SEGUNDO SEMESTRE"/>
  </r>
  <r>
    <x v="93"/>
    <x v="10"/>
    <x v="1"/>
    <m/>
    <m/>
    <s v="a. Cumplimiento"/>
    <x v="5"/>
    <n v="4"/>
    <s v="SIN FECHA COMO TAL, SE ASIGNA LA INTERMEDIA DEL SEGUNDO SEMESTRE"/>
  </r>
  <r>
    <x v="93"/>
    <x v="10"/>
    <x v="1"/>
    <m/>
    <m/>
    <s v="b. Satisface expectativas"/>
    <x v="5"/>
    <n v="4"/>
    <s v="SIN FECHA COMO TAL, SE ASIGNA LA INTERMEDIA DEL SEGUNDO SEMESTRE"/>
  </r>
  <r>
    <x v="93"/>
    <x v="10"/>
    <x v="1"/>
    <m/>
    <m/>
    <s v="c. Calidad de la Información suministrada"/>
    <x v="5"/>
    <n v="4"/>
    <s v="SIN FECHA COMO TAL, SE ASIGNA LA INTERMEDIA DEL SEGUNDO SEMESTRE"/>
  </r>
  <r>
    <x v="93"/>
    <x v="10"/>
    <x v="1"/>
    <m/>
    <m/>
    <s v="d. Disposición del personal de PAYC a las solicitudes del cliente"/>
    <x v="5"/>
    <n v="3"/>
    <s v="SIN FECHA COMO TAL, SE ASIGNA LA INTERMEDIA DEL SEGUNDO SEMESTRE"/>
  </r>
  <r>
    <x v="93"/>
    <x v="10"/>
    <x v="1"/>
    <m/>
    <m/>
    <s v="e. Coherencia entre lo solicitado y lo entregado"/>
    <x v="5"/>
    <n v="4"/>
    <s v="SIN FECHA COMO TAL, SE ASIGNA LA INTERMEDIA DEL SEGUNDO SEMESTRE"/>
  </r>
  <r>
    <x v="93"/>
    <x v="10"/>
    <x v="1"/>
    <m/>
    <m/>
    <s v="Grado de Satisfacción con el Servicio Prestado"/>
    <x v="6"/>
    <n v="4"/>
    <s v="SIN FECHA COMO TAL, SE ASIGNA LA INTERMEDIA DEL SEGUNDO SEMESTRE"/>
  </r>
  <r>
    <x v="93"/>
    <x v="10"/>
    <x v="1"/>
    <m/>
    <m/>
    <s v="Posibilidad de Volver a Contratar con PAYC"/>
    <x v="7"/>
    <n v="4"/>
    <s v="SIN FECHA COMO TAL, SE ASIGNA LA INTERMEDIA DEL SEGUNDO SEMESTRE"/>
  </r>
  <r>
    <x v="93"/>
    <x v="10"/>
    <x v="1"/>
    <m/>
    <m/>
    <s v="Principales fortalezas en el servicio que presta PAYC"/>
    <x v="8"/>
    <s v="Experiencia en el área técnica-Experiencia en el administrativa por parte de los coordinadores---"/>
    <s v="SIN FECHA COMO TAL, SE ASIGNA LA INTERMEDIA DEL SEGUNDO SEMESTRE"/>
  </r>
  <r>
    <x v="93"/>
    <x v="10"/>
    <x v="1"/>
    <m/>
    <m/>
    <s v="Principales debilidades en el servicio que presta PAYC"/>
    <x v="9"/>
    <s v="Falta de experiencia, compromiso y diligencia por parte del personal de obra-"/>
    <s v="SIN FECHA COMO TAL, SE ASIGNA LA INTERMEDIA DEL SEGUNDO SEMESTRE"/>
  </r>
  <r>
    <x v="94"/>
    <x v="10"/>
    <x v="1"/>
    <m/>
    <m/>
    <s v="a. Conocimiento específico de temas aplicables al proyecto"/>
    <x v="0"/>
    <n v="5"/>
    <s v="SIN FECHA COMO TAL, SE ASIGNA LA INTERMEDIA DEL SEGUNDO SEMESTRE"/>
  </r>
  <r>
    <x v="94"/>
    <x v="10"/>
    <x v="1"/>
    <m/>
    <m/>
    <s v="b. Idoneidad y Calidad del soporte"/>
    <x v="0"/>
    <n v="5"/>
    <s v="SIN FECHA COMO TAL, SE ASIGNA LA INTERMEDIA DEL SEGUNDO SEMESTRE"/>
  </r>
  <r>
    <x v="94"/>
    <x v="10"/>
    <x v="1"/>
    <m/>
    <m/>
    <s v="c. Cumplimiento de especificaciones técnicas de construcción"/>
    <x v="0"/>
    <n v="5"/>
    <s v="SIN FECHA COMO TAL, SE ASIGNA LA INTERMEDIA DEL SEGUNDO SEMESTRE"/>
  </r>
  <r>
    <x v="94"/>
    <x v="10"/>
    <x v="1"/>
    <m/>
    <m/>
    <s v="d. Confiabilidad de los conceptos aplicados"/>
    <x v="0"/>
    <n v="5"/>
    <s v="SIN FECHA COMO TAL, SE ASIGNA LA INTERMEDIA DEL SEGUNDO SEMESTRE"/>
  </r>
  <r>
    <x v="94"/>
    <x v="10"/>
    <x v="1"/>
    <m/>
    <m/>
    <s v="e. Oportunidad en entrega de información o requerimientos"/>
    <x v="0"/>
    <n v="4"/>
    <s v="SIN FECHA COMO TAL, SE ASIGNA LA INTERMEDIA DEL SEGUNDO SEMESTRE"/>
  </r>
  <r>
    <x v="94"/>
    <x v="10"/>
    <x v="1"/>
    <m/>
    <m/>
    <s v="a. Oportunidad de la gestión en obra"/>
    <x v="1"/>
    <n v="4"/>
    <s v="SIN FECHA COMO TAL, SE ASIGNA LA INTERMEDIA DEL SEGUNDO SEMESTRE"/>
  </r>
  <r>
    <x v="94"/>
    <x v="10"/>
    <x v="1"/>
    <m/>
    <m/>
    <s v="b. Manejo administrativo del proyecto"/>
    <x v="1"/>
    <n v="5"/>
    <s v="SIN FECHA COMO TAL, SE ASIGNA LA INTERMEDIA DEL SEGUNDO SEMESTRE"/>
  </r>
  <r>
    <x v="94"/>
    <x v="10"/>
    <x v="1"/>
    <m/>
    <m/>
    <s v="c. Información clara y veraz sobre la administración de proyecto"/>
    <x v="1"/>
    <n v="5"/>
    <s v="SIN FECHA COMO TAL, SE ASIGNA LA INTERMEDIA DEL SEGUNDO SEMESTRE"/>
  </r>
  <r>
    <x v="94"/>
    <x v="10"/>
    <x v="1"/>
    <m/>
    <m/>
    <s v="d. Cumplimientos con expectativas del cliente"/>
    <x v="1"/>
    <n v="5"/>
    <s v="SIN FECHA COMO TAL, SE ASIGNA LA INTERMEDIA DEL SEGUNDO SEMESTRE"/>
  </r>
  <r>
    <x v="94"/>
    <x v="10"/>
    <x v="1"/>
    <m/>
    <m/>
    <s v="e. Control de presupuesto"/>
    <x v="1"/>
    <n v="4"/>
    <s v="SIN FECHA COMO TAL, SE ASIGNA LA INTERMEDIA DEL SEGUNDO SEMESTRE"/>
  </r>
  <r>
    <x v="94"/>
    <x v="10"/>
    <x v="1"/>
    <m/>
    <m/>
    <s v="a. Apoyo y presencia en el proyecto"/>
    <x v="2"/>
    <n v="5"/>
    <s v="SIN FECHA COMO TAL, SE ASIGNA LA INTERMEDIA DEL SEGUNDO SEMESTRE"/>
  </r>
  <r>
    <x v="94"/>
    <x v="10"/>
    <x v="1"/>
    <m/>
    <m/>
    <s v="b. Conocimiento del proyecto"/>
    <x v="2"/>
    <n v="5"/>
    <s v="SIN FECHA COMO TAL, SE ASIGNA LA INTERMEDIA DEL SEGUNDO SEMESTRE"/>
  </r>
  <r>
    <x v="94"/>
    <x v="10"/>
    <x v="1"/>
    <m/>
    <m/>
    <s v="c. Planteamiento de soluciones y manejo de conflictos"/>
    <x v="2"/>
    <n v="5"/>
    <s v="SIN FECHA COMO TAL, SE ASIGNA LA INTERMEDIA DEL SEGUNDO SEMESTRE"/>
  </r>
  <r>
    <x v="94"/>
    <x v="10"/>
    <x v="1"/>
    <m/>
    <m/>
    <s v="d. Cumplimiento de compromisos"/>
    <x v="2"/>
    <n v="5"/>
    <s v="SIN FECHA COMO TAL, SE ASIGNA LA INTERMEDIA DEL SEGUNDO SEMESTRE"/>
  </r>
  <r>
    <x v="94"/>
    <x v="10"/>
    <x v="1"/>
    <m/>
    <m/>
    <s v="e. Manejo del cliente"/>
    <x v="2"/>
    <n v="5"/>
    <s v="SIN FECHA COMO TAL, SE ASIGNA LA INTERMEDIA DEL SEGUNDO SEMESTRE"/>
  </r>
  <r>
    <x v="94"/>
    <x v="10"/>
    <x v="1"/>
    <m/>
    <m/>
    <s v="a. Idoneidad del personal"/>
    <x v="3"/>
    <n v="5"/>
    <s v="SIN FECHA COMO TAL, SE ASIGNA LA INTERMEDIA DEL SEGUNDO SEMESTRE"/>
  </r>
  <r>
    <x v="94"/>
    <x v="10"/>
    <x v="1"/>
    <m/>
    <m/>
    <s v="b. Oportuna atención al cliente"/>
    <x v="3"/>
    <n v="5"/>
    <s v="SIN FECHA COMO TAL, SE ASIGNA LA INTERMEDIA DEL SEGUNDO SEMESTRE"/>
  </r>
  <r>
    <x v="94"/>
    <x v="10"/>
    <x v="1"/>
    <m/>
    <m/>
    <s v="c. Compromiso con el proyecto"/>
    <x v="3"/>
    <n v="5"/>
    <s v="SIN FECHA COMO TAL, SE ASIGNA LA INTERMEDIA DEL SEGUNDO SEMESTRE"/>
  </r>
  <r>
    <x v="94"/>
    <x v="10"/>
    <x v="1"/>
    <m/>
    <m/>
    <s v="d. Cumplimiento de compromisos"/>
    <x v="3"/>
    <n v="4"/>
    <s v="SIN FECHA COMO TAL, SE ASIGNA LA INTERMEDIA DEL SEGUNDO SEMESTRE"/>
  </r>
  <r>
    <x v="94"/>
    <x v="10"/>
    <x v="1"/>
    <m/>
    <m/>
    <s v="e. Proactividad en desarrollo de funciones"/>
    <x v="3"/>
    <n v="5"/>
    <s v="SIN FECHA COMO TAL, SE ASIGNA LA INTERMEDIA DEL SEGUNDO SEMESTRE"/>
  </r>
  <r>
    <x v="94"/>
    <x v="10"/>
    <x v="1"/>
    <m/>
    <m/>
    <s v="a. Calidad del Contenido"/>
    <x v="4"/>
    <n v="5"/>
    <s v="SIN FECHA COMO TAL, SE ASIGNA LA INTERMEDIA DEL SEGUNDO SEMESTRE"/>
  </r>
  <r>
    <x v="94"/>
    <x v="10"/>
    <x v="1"/>
    <m/>
    <m/>
    <s v="b. Claridad del Contenido"/>
    <x v="4"/>
    <n v="5"/>
    <s v="SIN FECHA COMO TAL, SE ASIGNA LA INTERMEDIA DEL SEGUNDO SEMESTRE"/>
  </r>
  <r>
    <x v="94"/>
    <x v="10"/>
    <x v="1"/>
    <m/>
    <m/>
    <s v="c. Oportunidad en la entrega"/>
    <x v="4"/>
    <n v="5"/>
    <s v="SIN FECHA COMO TAL, SE ASIGNA LA INTERMEDIA DEL SEGUNDO SEMESTRE"/>
  </r>
  <r>
    <x v="94"/>
    <x v="10"/>
    <x v="1"/>
    <m/>
    <m/>
    <s v="d. Precisión de la información"/>
    <x v="4"/>
    <n v="5"/>
    <s v="SIN FECHA COMO TAL, SE ASIGNA LA INTERMEDIA DEL SEGUNDO SEMESTRE"/>
  </r>
  <r>
    <x v="94"/>
    <x v="10"/>
    <x v="1"/>
    <m/>
    <m/>
    <s v="e. Diagramación"/>
    <x v="4"/>
    <n v="5"/>
    <s v="SIN FECHA COMO TAL, SE ASIGNA LA INTERMEDIA DEL SEGUNDO SEMESTRE"/>
  </r>
  <r>
    <x v="94"/>
    <x v="10"/>
    <x v="1"/>
    <m/>
    <m/>
    <s v="a. Cumplimiento"/>
    <x v="5"/>
    <n v="4"/>
    <s v="SIN FECHA COMO TAL, SE ASIGNA LA INTERMEDIA DEL SEGUNDO SEMESTRE"/>
  </r>
  <r>
    <x v="94"/>
    <x v="10"/>
    <x v="1"/>
    <m/>
    <m/>
    <s v="b. Satisface expectativas"/>
    <x v="5"/>
    <n v="5"/>
    <s v="SIN FECHA COMO TAL, SE ASIGNA LA INTERMEDIA DEL SEGUNDO SEMESTRE"/>
  </r>
  <r>
    <x v="94"/>
    <x v="10"/>
    <x v="1"/>
    <m/>
    <m/>
    <s v="c. Calidad de la Información suministrada"/>
    <x v="5"/>
    <n v="5"/>
    <s v="SIN FECHA COMO TAL, SE ASIGNA LA INTERMEDIA DEL SEGUNDO SEMESTRE"/>
  </r>
  <r>
    <x v="94"/>
    <x v="10"/>
    <x v="1"/>
    <m/>
    <m/>
    <s v="d. Disposición del personal de PAYC a las solicitudes del cliente"/>
    <x v="5"/>
    <n v="5"/>
    <s v="SIN FECHA COMO TAL, SE ASIGNA LA INTERMEDIA DEL SEGUNDO SEMESTRE"/>
  </r>
  <r>
    <x v="94"/>
    <x v="10"/>
    <x v="1"/>
    <m/>
    <m/>
    <s v="e. Coherencia entre lo solicitado y lo entregado"/>
    <x v="5"/>
    <n v="5"/>
    <s v="SIN FECHA COMO TAL, SE ASIGNA LA INTERMEDIA DEL SEGUNDO SEMESTRE"/>
  </r>
  <r>
    <x v="94"/>
    <x v="10"/>
    <x v="1"/>
    <m/>
    <m/>
    <s v="Grado de Satisfacción con el Servicio Prestado"/>
    <x v="6"/>
    <n v="5"/>
    <s v="SIN FECHA COMO TAL, SE ASIGNA LA INTERMEDIA DEL SEGUNDO SEMESTRE"/>
  </r>
  <r>
    <x v="94"/>
    <x v="10"/>
    <x v="1"/>
    <m/>
    <m/>
    <s v="Posibilidad de Volver a Contratar con PAYC"/>
    <x v="7"/>
    <n v="5"/>
    <s v="SIN FECHA COMO TAL, SE ASIGNA LA INTERMEDIA DEL SEGUNDO SEMESTRE"/>
  </r>
  <r>
    <x v="94"/>
    <x v="10"/>
    <x v="1"/>
    <m/>
    <m/>
    <s v="Principales fortalezas en el servicio que presta PAYC"/>
    <x v="8"/>
    <s v=" Idoneidad del personal en obra-Compromiso adecuado-Experiencia suficiente--"/>
    <s v="SIN FECHA COMO TAL, SE ASIGNA LA INTERMEDIA DEL SEGUNDO SEMESTRE"/>
  </r>
  <r>
    <x v="94"/>
    <x v="10"/>
    <x v="1"/>
    <m/>
    <m/>
    <s v="Principales debilidades en el servicio que presta PAYC"/>
    <x v="9"/>
    <s v="Demoras (o tiempos largos) para revalidar información de referencia o recomendaciones por la oficina central-"/>
    <s v="SIN FECHA COMO TAL, SE ASIGNA LA INTERMEDIA DEL SEGUNDO SEMESTRE"/>
  </r>
  <r>
    <x v="95"/>
    <x v="10"/>
    <x v="1"/>
    <m/>
    <m/>
    <s v="a. Conocimiento específico de temas aplicables al proyecto"/>
    <x v="0"/>
    <n v="4"/>
    <s v="SIN FECHA COMO TAL, SE ASIGNA LA INTERMEDIA DEL SEGUNDO SEMESTRE"/>
  </r>
  <r>
    <x v="95"/>
    <x v="10"/>
    <x v="1"/>
    <m/>
    <m/>
    <s v="b. Idoneidad y Calidad del soporte"/>
    <x v="0"/>
    <n v="4"/>
    <s v="SIN FECHA COMO TAL, SE ASIGNA LA INTERMEDIA DEL SEGUNDO SEMESTRE"/>
  </r>
  <r>
    <x v="95"/>
    <x v="10"/>
    <x v="1"/>
    <m/>
    <m/>
    <s v="c. Cumplimiento de especificaciones técnicas de construcción"/>
    <x v="0"/>
    <n v="4"/>
    <s v="SIN FECHA COMO TAL, SE ASIGNA LA INTERMEDIA DEL SEGUNDO SEMESTRE"/>
  </r>
  <r>
    <x v="95"/>
    <x v="10"/>
    <x v="1"/>
    <m/>
    <m/>
    <s v="d. Confiabilidad de los conceptos aplicados"/>
    <x v="0"/>
    <n v="4"/>
    <s v="SIN FECHA COMO TAL, SE ASIGNA LA INTERMEDIA DEL SEGUNDO SEMESTRE"/>
  </r>
  <r>
    <x v="95"/>
    <x v="10"/>
    <x v="1"/>
    <m/>
    <m/>
    <s v="e. Oportunidad en entrega de información o requerimientos"/>
    <x v="0"/>
    <n v="4"/>
    <s v="SIN FECHA COMO TAL, SE ASIGNA LA INTERMEDIA DEL SEGUNDO SEMESTRE"/>
  </r>
  <r>
    <x v="95"/>
    <x v="10"/>
    <x v="1"/>
    <m/>
    <m/>
    <s v="a. Oportunidad de la gestión en obra"/>
    <x v="1"/>
    <n v="4"/>
    <s v="SIN FECHA COMO TAL, SE ASIGNA LA INTERMEDIA DEL SEGUNDO SEMESTRE"/>
  </r>
  <r>
    <x v="95"/>
    <x v="10"/>
    <x v="1"/>
    <m/>
    <m/>
    <s v="b. Manejo administrativo del proyecto"/>
    <x v="1"/>
    <n v="4"/>
    <s v="SIN FECHA COMO TAL, SE ASIGNA LA INTERMEDIA DEL SEGUNDO SEMESTRE"/>
  </r>
  <r>
    <x v="95"/>
    <x v="10"/>
    <x v="1"/>
    <m/>
    <m/>
    <s v="c. Información clara y veraz sobre la administración de proyecto"/>
    <x v="1"/>
    <n v="4"/>
    <s v="SIN FECHA COMO TAL, SE ASIGNA LA INTERMEDIA DEL SEGUNDO SEMESTRE"/>
  </r>
  <r>
    <x v="95"/>
    <x v="10"/>
    <x v="1"/>
    <m/>
    <m/>
    <s v="d. Cumplimientos con expectativas del cliente"/>
    <x v="1"/>
    <n v="4"/>
    <s v="SIN FECHA COMO TAL, SE ASIGNA LA INTERMEDIA DEL SEGUNDO SEMESTRE"/>
  </r>
  <r>
    <x v="95"/>
    <x v="10"/>
    <x v="1"/>
    <m/>
    <m/>
    <s v="e. Control de presupuesto"/>
    <x v="1"/>
    <m/>
    <s v="SIN FECHA COMO TAL, SE ASIGNA LA INTERMEDIA DEL SEGUNDO SEMESTRE"/>
  </r>
  <r>
    <x v="95"/>
    <x v="10"/>
    <x v="1"/>
    <m/>
    <m/>
    <s v="a. Apoyo y presencia en el proyecto"/>
    <x v="2"/>
    <n v="4"/>
    <s v="SIN FECHA COMO TAL, SE ASIGNA LA INTERMEDIA DEL SEGUNDO SEMESTRE"/>
  </r>
  <r>
    <x v="95"/>
    <x v="10"/>
    <x v="1"/>
    <m/>
    <m/>
    <s v="b. Conocimiento del proyecto"/>
    <x v="2"/>
    <n v="4"/>
    <s v="SIN FECHA COMO TAL, SE ASIGNA LA INTERMEDIA DEL SEGUNDO SEMESTRE"/>
  </r>
  <r>
    <x v="95"/>
    <x v="10"/>
    <x v="1"/>
    <m/>
    <m/>
    <s v="c. Planteamiento de soluciones y manejo de conflictos"/>
    <x v="2"/>
    <n v="4"/>
    <s v="SIN FECHA COMO TAL, SE ASIGNA LA INTERMEDIA DEL SEGUNDO SEMESTRE"/>
  </r>
  <r>
    <x v="95"/>
    <x v="10"/>
    <x v="1"/>
    <m/>
    <m/>
    <s v="d. Cumplimiento de compromisos"/>
    <x v="2"/>
    <n v="4"/>
    <s v="SIN FECHA COMO TAL, SE ASIGNA LA INTERMEDIA DEL SEGUNDO SEMESTRE"/>
  </r>
  <r>
    <x v="95"/>
    <x v="10"/>
    <x v="1"/>
    <m/>
    <m/>
    <s v="e. Manejo del cliente"/>
    <x v="2"/>
    <n v="4"/>
    <s v="SIN FECHA COMO TAL, SE ASIGNA LA INTERMEDIA DEL SEGUNDO SEMESTRE"/>
  </r>
  <r>
    <x v="95"/>
    <x v="10"/>
    <x v="1"/>
    <m/>
    <m/>
    <s v="a. Idoneidad del personal"/>
    <x v="3"/>
    <n v="4"/>
    <s v="SIN FECHA COMO TAL, SE ASIGNA LA INTERMEDIA DEL SEGUNDO SEMESTRE"/>
  </r>
  <r>
    <x v="95"/>
    <x v="10"/>
    <x v="1"/>
    <m/>
    <m/>
    <s v="b. Oportuna atención al cliente"/>
    <x v="3"/>
    <n v="4"/>
    <s v="SIN FECHA COMO TAL, SE ASIGNA LA INTERMEDIA DEL SEGUNDO SEMESTRE"/>
  </r>
  <r>
    <x v="95"/>
    <x v="10"/>
    <x v="1"/>
    <m/>
    <m/>
    <s v="c. Compromiso con el proyecto"/>
    <x v="3"/>
    <n v="4"/>
    <s v="SIN FECHA COMO TAL, SE ASIGNA LA INTERMEDIA DEL SEGUNDO SEMESTRE"/>
  </r>
  <r>
    <x v="95"/>
    <x v="10"/>
    <x v="1"/>
    <m/>
    <m/>
    <s v="d. Cumplimiento de compromisos"/>
    <x v="3"/>
    <n v="4"/>
    <s v="SIN FECHA COMO TAL, SE ASIGNA LA INTERMEDIA DEL SEGUNDO SEMESTRE"/>
  </r>
  <r>
    <x v="95"/>
    <x v="10"/>
    <x v="1"/>
    <m/>
    <m/>
    <s v="e. Proactividad en desarrollo de funciones"/>
    <x v="3"/>
    <n v="4"/>
    <s v="SIN FECHA COMO TAL, SE ASIGNA LA INTERMEDIA DEL SEGUNDO SEMESTRE"/>
  </r>
  <r>
    <x v="95"/>
    <x v="10"/>
    <x v="1"/>
    <m/>
    <m/>
    <s v="a. Calidad del Contenido"/>
    <x v="4"/>
    <n v="4"/>
    <s v="SIN FECHA COMO TAL, SE ASIGNA LA INTERMEDIA DEL SEGUNDO SEMESTRE"/>
  </r>
  <r>
    <x v="95"/>
    <x v="10"/>
    <x v="1"/>
    <m/>
    <m/>
    <s v="b. Claridad del Contenido"/>
    <x v="4"/>
    <n v="4"/>
    <s v="SIN FECHA COMO TAL, SE ASIGNA LA INTERMEDIA DEL SEGUNDO SEMESTRE"/>
  </r>
  <r>
    <x v="95"/>
    <x v="10"/>
    <x v="1"/>
    <m/>
    <m/>
    <s v="c. Oportunidad en la entrega"/>
    <x v="4"/>
    <n v="4"/>
    <s v="SIN FECHA COMO TAL, SE ASIGNA LA INTERMEDIA DEL SEGUNDO SEMESTRE"/>
  </r>
  <r>
    <x v="95"/>
    <x v="10"/>
    <x v="1"/>
    <m/>
    <m/>
    <s v="d. Precisión de la información"/>
    <x v="4"/>
    <n v="4"/>
    <s v="SIN FECHA COMO TAL, SE ASIGNA LA INTERMEDIA DEL SEGUNDO SEMESTRE"/>
  </r>
  <r>
    <x v="95"/>
    <x v="10"/>
    <x v="1"/>
    <m/>
    <m/>
    <s v="e. Diagramación"/>
    <x v="4"/>
    <n v="4"/>
    <s v="SIN FECHA COMO TAL, SE ASIGNA LA INTERMEDIA DEL SEGUNDO SEMESTRE"/>
  </r>
  <r>
    <x v="95"/>
    <x v="10"/>
    <x v="1"/>
    <m/>
    <m/>
    <s v="a. Cumplimiento"/>
    <x v="5"/>
    <n v="4"/>
    <s v="SIN FECHA COMO TAL, SE ASIGNA LA INTERMEDIA DEL SEGUNDO SEMESTRE"/>
  </r>
  <r>
    <x v="95"/>
    <x v="10"/>
    <x v="1"/>
    <m/>
    <m/>
    <s v="b. Satisface expectativas"/>
    <x v="5"/>
    <n v="4"/>
    <s v="SIN FECHA COMO TAL, SE ASIGNA LA INTERMEDIA DEL SEGUNDO SEMESTRE"/>
  </r>
  <r>
    <x v="95"/>
    <x v="10"/>
    <x v="1"/>
    <m/>
    <m/>
    <s v="c. Calidad de la Información suministrada"/>
    <x v="5"/>
    <n v="4"/>
    <s v="SIN FECHA COMO TAL, SE ASIGNA LA INTERMEDIA DEL SEGUNDO SEMESTRE"/>
  </r>
  <r>
    <x v="95"/>
    <x v="10"/>
    <x v="1"/>
    <m/>
    <m/>
    <s v="d. Disposición del personal de PAYC a las solicitudes del cliente"/>
    <x v="5"/>
    <n v="4"/>
    <s v="SIN FECHA COMO TAL, SE ASIGNA LA INTERMEDIA DEL SEGUNDO SEMESTRE"/>
  </r>
  <r>
    <x v="95"/>
    <x v="10"/>
    <x v="1"/>
    <m/>
    <m/>
    <s v="e. Coherencia entre lo solicitado y lo entregado"/>
    <x v="5"/>
    <n v="4"/>
    <s v="SIN FECHA COMO TAL, SE ASIGNA LA INTERMEDIA DEL SEGUNDO SEMESTRE"/>
  </r>
  <r>
    <x v="95"/>
    <x v="10"/>
    <x v="1"/>
    <m/>
    <m/>
    <s v="Grado de Satisfacción con el Servicio Prestado"/>
    <x v="6"/>
    <n v="4"/>
    <s v="SIN FECHA COMO TAL, SE ASIGNA LA INTERMEDIA DEL SEGUNDO SEMESTRE"/>
  </r>
  <r>
    <x v="95"/>
    <x v="10"/>
    <x v="1"/>
    <m/>
    <m/>
    <s v="Posibilidad de Volver a Contratar con PAYC"/>
    <x v="7"/>
    <n v="4"/>
    <s v="SIN FECHA COMO TAL, SE ASIGNA LA INTERMEDIA DEL SEGUNDO SEMESTRE"/>
  </r>
  <r>
    <x v="95"/>
    <x v="10"/>
    <x v="1"/>
    <m/>
    <m/>
    <s v="Principales fortalezas en el servicio que presta PAYC"/>
    <x v="8"/>
    <s v="conocimiento-Apoyo brindado durante la ejecución---"/>
    <s v="SIN FECHA COMO TAL, SE ASIGNA LA INTERMEDIA DEL SEGUNDO SEMESTRE"/>
  </r>
  <r>
    <x v="95"/>
    <x v="10"/>
    <x v="1"/>
    <m/>
    <m/>
    <s v="Principales debilidades en el servicio que presta PAYC"/>
    <x v="9"/>
    <s v="Dar un poco más de claridad en los informes o una inducción ya que el constructor es nuevo y o tiene muy claro los indicadores de los informes-"/>
    <s v="SIN FECHA COMO TAL, SE ASIGNA LA INTERMEDIA DEL SEGUNDO SEMESTRE"/>
  </r>
  <r>
    <x v="96"/>
    <x v="10"/>
    <x v="1"/>
    <m/>
    <m/>
    <s v="a. Conocimiento específico de temas aplicables al proyecto"/>
    <x v="0"/>
    <n v="4"/>
    <s v="SIN FECHA COMO TAL, SE ASIGNA LA INTERMEDIA DEL SEGUNDO SEMESTRE"/>
  </r>
  <r>
    <x v="96"/>
    <x v="10"/>
    <x v="1"/>
    <m/>
    <m/>
    <s v="b. Idoneidad y Calidad del soporte"/>
    <x v="0"/>
    <n v="4"/>
    <s v="SIN FECHA COMO TAL, SE ASIGNA LA INTERMEDIA DEL SEGUNDO SEMESTRE"/>
  </r>
  <r>
    <x v="96"/>
    <x v="10"/>
    <x v="1"/>
    <m/>
    <m/>
    <s v="c. Cumplimiento de especificaciones técnicas de construcción"/>
    <x v="0"/>
    <n v="4"/>
    <s v="SIN FECHA COMO TAL, SE ASIGNA LA INTERMEDIA DEL SEGUNDO SEMESTRE"/>
  </r>
  <r>
    <x v="96"/>
    <x v="10"/>
    <x v="1"/>
    <m/>
    <m/>
    <s v="d. Confiabilidad de los conceptos aplicados"/>
    <x v="0"/>
    <n v="4"/>
    <s v="SIN FECHA COMO TAL, SE ASIGNA LA INTERMEDIA DEL SEGUNDO SEMESTRE"/>
  </r>
  <r>
    <x v="96"/>
    <x v="10"/>
    <x v="1"/>
    <m/>
    <m/>
    <s v="e. Oportunidad en entrega de información o requerimientos"/>
    <x v="0"/>
    <n v="3"/>
    <s v="SIN FECHA COMO TAL, SE ASIGNA LA INTERMEDIA DEL SEGUNDO SEMESTRE"/>
  </r>
  <r>
    <x v="96"/>
    <x v="10"/>
    <x v="1"/>
    <m/>
    <m/>
    <s v="a. Oportunidad de la gestión en obra"/>
    <x v="1"/>
    <n v="4"/>
    <s v="SIN FECHA COMO TAL, SE ASIGNA LA INTERMEDIA DEL SEGUNDO SEMESTRE"/>
  </r>
  <r>
    <x v="96"/>
    <x v="10"/>
    <x v="1"/>
    <m/>
    <m/>
    <s v="b. Manejo administrativo del proyecto"/>
    <x v="1"/>
    <n v="4"/>
    <s v="SIN FECHA COMO TAL, SE ASIGNA LA INTERMEDIA DEL SEGUNDO SEMESTRE"/>
  </r>
  <r>
    <x v="96"/>
    <x v="10"/>
    <x v="1"/>
    <m/>
    <m/>
    <s v="c. Información clara y veraz sobre la administración de proyecto"/>
    <x v="1"/>
    <n v="4"/>
    <s v="SIN FECHA COMO TAL, SE ASIGNA LA INTERMEDIA DEL SEGUNDO SEMESTRE"/>
  </r>
  <r>
    <x v="96"/>
    <x v="10"/>
    <x v="1"/>
    <m/>
    <m/>
    <s v="d. Cumplimientos con expectativas del cliente"/>
    <x v="1"/>
    <n v="4"/>
    <s v="SIN FECHA COMO TAL, SE ASIGNA LA INTERMEDIA DEL SEGUNDO SEMESTRE"/>
  </r>
  <r>
    <x v="96"/>
    <x v="10"/>
    <x v="1"/>
    <m/>
    <m/>
    <s v="e. Control de presupuesto"/>
    <x v="1"/>
    <n v="4"/>
    <s v="SIN FECHA COMO TAL, SE ASIGNA LA INTERMEDIA DEL SEGUNDO SEMESTRE"/>
  </r>
  <r>
    <x v="96"/>
    <x v="10"/>
    <x v="1"/>
    <m/>
    <m/>
    <s v="a. Apoyo y presencia en el proyecto"/>
    <x v="2"/>
    <n v="4"/>
    <s v="SIN FECHA COMO TAL, SE ASIGNA LA INTERMEDIA DEL SEGUNDO SEMESTRE"/>
  </r>
  <r>
    <x v="96"/>
    <x v="10"/>
    <x v="1"/>
    <m/>
    <m/>
    <s v="b. Conocimiento del proyecto"/>
    <x v="2"/>
    <n v="4"/>
    <s v="SIN FECHA COMO TAL, SE ASIGNA LA INTERMEDIA DEL SEGUNDO SEMESTRE"/>
  </r>
  <r>
    <x v="96"/>
    <x v="10"/>
    <x v="1"/>
    <m/>
    <m/>
    <s v="c. Planteamiento de soluciones y manejo de conflictos"/>
    <x v="2"/>
    <n v="4"/>
    <s v="SIN FECHA COMO TAL, SE ASIGNA LA INTERMEDIA DEL SEGUNDO SEMESTRE"/>
  </r>
  <r>
    <x v="96"/>
    <x v="10"/>
    <x v="1"/>
    <m/>
    <m/>
    <s v="d. Cumplimiento de compromisos"/>
    <x v="2"/>
    <n v="4"/>
    <s v="SIN FECHA COMO TAL, SE ASIGNA LA INTERMEDIA DEL SEGUNDO SEMESTRE"/>
  </r>
  <r>
    <x v="96"/>
    <x v="10"/>
    <x v="1"/>
    <m/>
    <m/>
    <s v="e. Manejo del cliente"/>
    <x v="2"/>
    <n v="4"/>
    <s v="SIN FECHA COMO TAL, SE ASIGNA LA INTERMEDIA DEL SEGUNDO SEMESTRE"/>
  </r>
  <r>
    <x v="96"/>
    <x v="10"/>
    <x v="1"/>
    <m/>
    <m/>
    <s v="a. Idoneidad del personal"/>
    <x v="3"/>
    <n v="4"/>
    <s v="SIN FECHA COMO TAL, SE ASIGNA LA INTERMEDIA DEL SEGUNDO SEMESTRE"/>
  </r>
  <r>
    <x v="96"/>
    <x v="10"/>
    <x v="1"/>
    <m/>
    <m/>
    <s v="b. Oportuna atención al cliente"/>
    <x v="3"/>
    <n v="4"/>
    <s v="SIN FECHA COMO TAL, SE ASIGNA LA INTERMEDIA DEL SEGUNDO SEMESTRE"/>
  </r>
  <r>
    <x v="96"/>
    <x v="10"/>
    <x v="1"/>
    <m/>
    <m/>
    <s v="c. Compromiso con el proyecto"/>
    <x v="3"/>
    <n v="4"/>
    <s v="SIN FECHA COMO TAL, SE ASIGNA LA INTERMEDIA DEL SEGUNDO SEMESTRE"/>
  </r>
  <r>
    <x v="96"/>
    <x v="10"/>
    <x v="1"/>
    <m/>
    <m/>
    <s v="d. Cumplimiento de compromisos"/>
    <x v="3"/>
    <n v="4"/>
    <s v="SIN FECHA COMO TAL, SE ASIGNA LA INTERMEDIA DEL SEGUNDO SEMESTRE"/>
  </r>
  <r>
    <x v="96"/>
    <x v="10"/>
    <x v="1"/>
    <m/>
    <m/>
    <s v="e. Proactividad en desarrollo de funciones"/>
    <x v="3"/>
    <n v="4"/>
    <s v="SIN FECHA COMO TAL, SE ASIGNA LA INTERMEDIA DEL SEGUNDO SEMESTRE"/>
  </r>
  <r>
    <x v="96"/>
    <x v="10"/>
    <x v="1"/>
    <m/>
    <m/>
    <s v="a. Calidad del Contenido"/>
    <x v="4"/>
    <n v="4"/>
    <s v="SIN FECHA COMO TAL, SE ASIGNA LA INTERMEDIA DEL SEGUNDO SEMESTRE"/>
  </r>
  <r>
    <x v="96"/>
    <x v="10"/>
    <x v="1"/>
    <m/>
    <m/>
    <s v="b. Claridad del Contenido"/>
    <x v="4"/>
    <n v="4"/>
    <s v="SIN FECHA COMO TAL, SE ASIGNA LA INTERMEDIA DEL SEGUNDO SEMESTRE"/>
  </r>
  <r>
    <x v="96"/>
    <x v="10"/>
    <x v="1"/>
    <m/>
    <m/>
    <s v="c. Oportunidad en la entrega"/>
    <x v="4"/>
    <n v="3"/>
    <s v="SIN FECHA COMO TAL, SE ASIGNA LA INTERMEDIA DEL SEGUNDO SEMESTRE"/>
  </r>
  <r>
    <x v="96"/>
    <x v="10"/>
    <x v="1"/>
    <m/>
    <m/>
    <s v="d. Precisión de la información"/>
    <x v="4"/>
    <n v="4"/>
    <s v="SIN FECHA COMO TAL, SE ASIGNA LA INTERMEDIA DEL SEGUNDO SEMESTRE"/>
  </r>
  <r>
    <x v="96"/>
    <x v="10"/>
    <x v="1"/>
    <m/>
    <m/>
    <s v="e. Diagramación"/>
    <x v="4"/>
    <n v="4"/>
    <s v="SIN FECHA COMO TAL, SE ASIGNA LA INTERMEDIA DEL SEGUNDO SEMESTRE"/>
  </r>
  <r>
    <x v="96"/>
    <x v="10"/>
    <x v="1"/>
    <m/>
    <m/>
    <s v="a. Cumplimiento"/>
    <x v="5"/>
    <n v="4"/>
    <s v="SIN FECHA COMO TAL, SE ASIGNA LA INTERMEDIA DEL SEGUNDO SEMESTRE"/>
  </r>
  <r>
    <x v="96"/>
    <x v="10"/>
    <x v="1"/>
    <m/>
    <m/>
    <s v="b. Satisface expectativas"/>
    <x v="5"/>
    <n v="4"/>
    <s v="SIN FECHA COMO TAL, SE ASIGNA LA INTERMEDIA DEL SEGUNDO SEMESTRE"/>
  </r>
  <r>
    <x v="96"/>
    <x v="10"/>
    <x v="1"/>
    <m/>
    <m/>
    <s v="c. Calidad de la Información suministrada"/>
    <x v="5"/>
    <n v="4"/>
    <s v="SIN FECHA COMO TAL, SE ASIGNA LA INTERMEDIA DEL SEGUNDO SEMESTRE"/>
  </r>
  <r>
    <x v="96"/>
    <x v="10"/>
    <x v="1"/>
    <m/>
    <m/>
    <s v="d. Disposición del personal de PAYC a las solicitudes del cliente"/>
    <x v="5"/>
    <n v="4"/>
    <s v="SIN FECHA COMO TAL, SE ASIGNA LA INTERMEDIA DEL SEGUNDO SEMESTRE"/>
  </r>
  <r>
    <x v="96"/>
    <x v="10"/>
    <x v="1"/>
    <m/>
    <m/>
    <s v="e. Coherencia entre lo solicitado y lo entregado"/>
    <x v="5"/>
    <n v="4"/>
    <s v="SIN FECHA COMO TAL, SE ASIGNA LA INTERMEDIA DEL SEGUNDO SEMESTRE"/>
  </r>
  <r>
    <x v="96"/>
    <x v="10"/>
    <x v="1"/>
    <m/>
    <m/>
    <s v="Grado de Satisfacción con el Servicio Prestado"/>
    <x v="6"/>
    <n v="4"/>
    <s v="SIN FECHA COMO TAL, SE ASIGNA LA INTERMEDIA DEL SEGUNDO SEMESTRE"/>
  </r>
  <r>
    <x v="96"/>
    <x v="10"/>
    <x v="1"/>
    <m/>
    <m/>
    <s v="Posibilidad de Volver a Contratar con PAYC"/>
    <x v="7"/>
    <n v="4"/>
    <s v="SIN FECHA COMO TAL, SE ASIGNA LA INTERMEDIA DEL SEGUNDO SEMESTRE"/>
  </r>
  <r>
    <x v="96"/>
    <x v="10"/>
    <x v="1"/>
    <m/>
    <m/>
    <s v="Principales fortalezas en el servicio que presta PAYC"/>
    <x v="8"/>
    <s v="CONOCIMIENTO-RESPONSABILIDAD-ORDEN--"/>
    <s v="SIN FECHA COMO TAL, SE ASIGNA LA INTERMEDIA DEL SEGUNDO SEMESTRE"/>
  </r>
  <r>
    <x v="96"/>
    <x v="10"/>
    <x v="1"/>
    <m/>
    <m/>
    <s v="Principales debilidades en el servicio que presta PAYC"/>
    <x v="9"/>
    <s v="CUMPLIMIENTO EN LAS ENTREGAS DE LOS INFORMES-"/>
    <s v="SIN FECHA COMO TAL, SE ASIGNA LA INTERMEDIA DEL SEGUNDO SEMESTRE"/>
  </r>
  <r>
    <x v="85"/>
    <x v="11"/>
    <x v="0"/>
    <m/>
    <m/>
    <s v="a. Conocimiento específico de temas aplicables al proyecto"/>
    <x v="0"/>
    <n v="3"/>
    <s v="SIN FECHA COMO TAL, SE ASIGNA LA INTERMEDIA DEL SEGUNDO SEMESTRE"/>
  </r>
  <r>
    <x v="85"/>
    <x v="11"/>
    <x v="0"/>
    <m/>
    <m/>
    <s v="b. Idoneidad y Calidad del soporte"/>
    <x v="0"/>
    <n v="4"/>
    <s v="SIN FECHA COMO TAL, SE ASIGNA LA INTERMEDIA DEL SEGUNDO SEMESTRE"/>
  </r>
  <r>
    <x v="85"/>
    <x v="11"/>
    <x v="0"/>
    <m/>
    <m/>
    <s v="c. Cumplimiento de especificaciones técnicas de construcción"/>
    <x v="0"/>
    <n v="4"/>
    <s v="SIN FECHA COMO TAL, SE ASIGNA LA INTERMEDIA DEL SEGUNDO SEMESTRE"/>
  </r>
  <r>
    <x v="85"/>
    <x v="11"/>
    <x v="0"/>
    <m/>
    <m/>
    <s v="d. Confiabilidad de los conceptos aplicados"/>
    <x v="0"/>
    <m/>
    <s v="SIN FECHA COMO TAL, SE ASIGNA LA INTERMEDIA DEL SEGUNDO SEMESTRE"/>
  </r>
  <r>
    <x v="85"/>
    <x v="11"/>
    <x v="0"/>
    <m/>
    <m/>
    <s v="e. Oportunidad en entrega de información o requerimientos"/>
    <x v="0"/>
    <n v="3"/>
    <s v="SIN FECHA COMO TAL, SE ASIGNA LA INTERMEDIA DEL SEGUNDO SEMESTRE"/>
  </r>
  <r>
    <x v="85"/>
    <x v="11"/>
    <x v="0"/>
    <m/>
    <m/>
    <s v="a. Oportunidad de la gestión en obra"/>
    <x v="1"/>
    <n v="4"/>
    <s v="SIN FECHA COMO TAL, SE ASIGNA LA INTERMEDIA DEL SEGUNDO SEMESTRE"/>
  </r>
  <r>
    <x v="85"/>
    <x v="11"/>
    <x v="0"/>
    <m/>
    <m/>
    <s v="b. Manejo administrativo del proyecto"/>
    <x v="1"/>
    <n v="4"/>
    <s v="SIN FECHA COMO TAL, SE ASIGNA LA INTERMEDIA DEL SEGUNDO SEMESTRE"/>
  </r>
  <r>
    <x v="85"/>
    <x v="11"/>
    <x v="0"/>
    <m/>
    <m/>
    <s v="c. Información clara y veraz sobre la administración de proyecto"/>
    <x v="1"/>
    <n v="3"/>
    <s v="SIN FECHA COMO TAL, SE ASIGNA LA INTERMEDIA DEL SEGUNDO SEMESTRE"/>
  </r>
  <r>
    <x v="85"/>
    <x v="11"/>
    <x v="0"/>
    <m/>
    <m/>
    <s v="d. Cumplimientos con expectativas del cliente"/>
    <x v="1"/>
    <n v="4"/>
    <s v="SIN FECHA COMO TAL, SE ASIGNA LA INTERMEDIA DEL SEGUNDO SEMESTRE"/>
  </r>
  <r>
    <x v="85"/>
    <x v="11"/>
    <x v="0"/>
    <m/>
    <m/>
    <s v="e. Control de presupuesto"/>
    <x v="1"/>
    <n v="4"/>
    <s v="SIN FECHA COMO TAL, SE ASIGNA LA INTERMEDIA DEL SEGUNDO SEMESTRE"/>
  </r>
  <r>
    <x v="85"/>
    <x v="11"/>
    <x v="0"/>
    <m/>
    <m/>
    <s v="a. Apoyo y presencia en el proyecto"/>
    <x v="2"/>
    <n v="4"/>
    <s v="SIN FECHA COMO TAL, SE ASIGNA LA INTERMEDIA DEL SEGUNDO SEMESTRE"/>
  </r>
  <r>
    <x v="85"/>
    <x v="11"/>
    <x v="0"/>
    <m/>
    <m/>
    <s v="b. Conocimiento del proyecto"/>
    <x v="2"/>
    <n v="3"/>
    <s v="SIN FECHA COMO TAL, SE ASIGNA LA INTERMEDIA DEL SEGUNDO SEMESTRE"/>
  </r>
  <r>
    <x v="85"/>
    <x v="11"/>
    <x v="0"/>
    <m/>
    <m/>
    <s v="c. Planteamiento de soluciones y manejo de conflictos"/>
    <x v="2"/>
    <n v="3"/>
    <s v="SIN FECHA COMO TAL, SE ASIGNA LA INTERMEDIA DEL SEGUNDO SEMESTRE"/>
  </r>
  <r>
    <x v="85"/>
    <x v="11"/>
    <x v="0"/>
    <m/>
    <m/>
    <s v="d. Cumplimiento de compromisos"/>
    <x v="2"/>
    <n v="4"/>
    <s v="SIN FECHA COMO TAL, SE ASIGNA LA INTERMEDIA DEL SEGUNDO SEMESTRE"/>
  </r>
  <r>
    <x v="85"/>
    <x v="11"/>
    <x v="0"/>
    <m/>
    <m/>
    <s v="e. Manejo del cliente"/>
    <x v="2"/>
    <n v="4"/>
    <s v="SIN FECHA COMO TAL, SE ASIGNA LA INTERMEDIA DEL SEGUNDO SEMESTRE"/>
  </r>
  <r>
    <x v="85"/>
    <x v="11"/>
    <x v="0"/>
    <m/>
    <m/>
    <s v="a. Idoneidad del personal"/>
    <x v="3"/>
    <n v="4"/>
    <s v="SIN FECHA COMO TAL, SE ASIGNA LA INTERMEDIA DEL SEGUNDO SEMESTRE"/>
  </r>
  <r>
    <x v="85"/>
    <x v="11"/>
    <x v="0"/>
    <m/>
    <m/>
    <s v="b. Oportuna atención al cliente"/>
    <x v="3"/>
    <n v="3"/>
    <s v="SIN FECHA COMO TAL, SE ASIGNA LA INTERMEDIA DEL SEGUNDO SEMESTRE"/>
  </r>
  <r>
    <x v="85"/>
    <x v="11"/>
    <x v="0"/>
    <m/>
    <m/>
    <s v="c. Compromiso con el proyecto"/>
    <x v="3"/>
    <n v="4"/>
    <s v="SIN FECHA COMO TAL, SE ASIGNA LA INTERMEDIA DEL SEGUNDO SEMESTRE"/>
  </r>
  <r>
    <x v="85"/>
    <x v="11"/>
    <x v="0"/>
    <m/>
    <m/>
    <s v="d. Cumplimiento de compromisos"/>
    <x v="3"/>
    <n v="4"/>
    <s v="SIN FECHA COMO TAL, SE ASIGNA LA INTERMEDIA DEL SEGUNDO SEMESTRE"/>
  </r>
  <r>
    <x v="85"/>
    <x v="11"/>
    <x v="0"/>
    <m/>
    <m/>
    <s v="e. Proactividad en desarrollo de funciones"/>
    <x v="3"/>
    <n v="3"/>
    <s v="SIN FECHA COMO TAL, SE ASIGNA LA INTERMEDIA DEL SEGUNDO SEMESTRE"/>
  </r>
  <r>
    <x v="85"/>
    <x v="11"/>
    <x v="0"/>
    <m/>
    <m/>
    <s v="a. Calidad del Contenido"/>
    <x v="4"/>
    <n v="4"/>
    <s v="SIN FECHA COMO TAL, SE ASIGNA LA INTERMEDIA DEL SEGUNDO SEMESTRE"/>
  </r>
  <r>
    <x v="85"/>
    <x v="11"/>
    <x v="0"/>
    <m/>
    <m/>
    <s v="b. Claridad del Contenido"/>
    <x v="4"/>
    <n v="4"/>
    <s v="SIN FECHA COMO TAL, SE ASIGNA LA INTERMEDIA DEL SEGUNDO SEMESTRE"/>
  </r>
  <r>
    <x v="85"/>
    <x v="11"/>
    <x v="0"/>
    <m/>
    <m/>
    <s v="c. Oportunidad en la entrega"/>
    <x v="4"/>
    <n v="3"/>
    <s v="SIN FECHA COMO TAL, SE ASIGNA LA INTERMEDIA DEL SEGUNDO SEMESTRE"/>
  </r>
  <r>
    <x v="85"/>
    <x v="11"/>
    <x v="0"/>
    <m/>
    <m/>
    <s v="d. Precisión de la información"/>
    <x v="4"/>
    <n v="4"/>
    <s v="SIN FECHA COMO TAL, SE ASIGNA LA INTERMEDIA DEL SEGUNDO SEMESTRE"/>
  </r>
  <r>
    <x v="85"/>
    <x v="11"/>
    <x v="0"/>
    <m/>
    <m/>
    <s v="e. Diagramación"/>
    <x v="4"/>
    <n v="4"/>
    <s v="SIN FECHA COMO TAL, SE ASIGNA LA INTERMEDIA DEL SEGUNDO SEMESTRE"/>
  </r>
  <r>
    <x v="85"/>
    <x v="11"/>
    <x v="0"/>
    <m/>
    <m/>
    <s v="a. Cumplimiento"/>
    <x v="5"/>
    <n v="3"/>
    <s v="SIN FECHA COMO TAL, SE ASIGNA LA INTERMEDIA DEL SEGUNDO SEMESTRE"/>
  </r>
  <r>
    <x v="85"/>
    <x v="11"/>
    <x v="0"/>
    <m/>
    <m/>
    <s v="b. Satisface expectativas"/>
    <x v="5"/>
    <n v="4"/>
    <s v="SIN FECHA COMO TAL, SE ASIGNA LA INTERMEDIA DEL SEGUNDO SEMESTRE"/>
  </r>
  <r>
    <x v="85"/>
    <x v="11"/>
    <x v="0"/>
    <m/>
    <m/>
    <s v="c. Calidad de la Información suministrada"/>
    <x v="5"/>
    <n v="4"/>
    <s v="SIN FECHA COMO TAL, SE ASIGNA LA INTERMEDIA DEL SEGUNDO SEMESTRE"/>
  </r>
  <r>
    <x v="85"/>
    <x v="11"/>
    <x v="0"/>
    <m/>
    <m/>
    <s v="d. Disposición del personal de PAYC a las solicitudes del cliente"/>
    <x v="5"/>
    <n v="3"/>
    <s v="SIN FECHA COMO TAL, SE ASIGNA LA INTERMEDIA DEL SEGUNDO SEMESTRE"/>
  </r>
  <r>
    <x v="85"/>
    <x v="11"/>
    <x v="0"/>
    <m/>
    <m/>
    <s v="e. Coherencia entre lo solicitado y lo entregado"/>
    <x v="5"/>
    <n v="3"/>
    <s v="SIN FECHA COMO TAL, SE ASIGNA LA INTERMEDIA DEL SEGUNDO SEMESTRE"/>
  </r>
  <r>
    <x v="85"/>
    <x v="11"/>
    <x v="0"/>
    <m/>
    <m/>
    <s v="Grado de Satisfacción con el Servicio Prestado"/>
    <x v="6"/>
    <n v="4"/>
    <s v="SIN FECHA COMO TAL, SE ASIGNA LA INTERMEDIA DEL SEGUNDO SEMESTRE"/>
  </r>
  <r>
    <x v="85"/>
    <x v="11"/>
    <x v="0"/>
    <m/>
    <m/>
    <s v="Posibilidad de Volver a Contratar con PAYC"/>
    <x v="7"/>
    <n v="4"/>
    <s v="SIN FECHA COMO TAL, SE ASIGNA LA INTERMEDIA DEL SEGUNDO SEMESTRE"/>
  </r>
  <r>
    <x v="85"/>
    <x v="11"/>
    <x v="0"/>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r>
  <r>
    <x v="85"/>
    <x v="11"/>
    <x v="0"/>
    <m/>
    <m/>
    <s v="Principales debilidades en el servicio que presta PAYC"/>
    <x v="9"/>
    <s v=" Demora en algunos análisis e informes-Desconocimiento de algunas normativas específicas de construcción hospitalaria-"/>
    <s v="SIN FECHA COMO TAL, SE ASIGNA LA INTERMEDIA DEL SEGUNDO SEMESTRE"/>
  </r>
  <r>
    <x v="86"/>
    <x v="11"/>
    <x v="0"/>
    <m/>
    <m/>
    <s v="a. Conocimiento específico de temas aplicables al proyecto"/>
    <x v="0"/>
    <n v="4"/>
    <s v="SIN FECHA COMO TAL, SE ASIGNA LA INTERMEDIA DEL SEGUNDO SEMESTRE"/>
  </r>
  <r>
    <x v="86"/>
    <x v="11"/>
    <x v="0"/>
    <m/>
    <m/>
    <s v="b. Idoneidad y Calidad del soporte"/>
    <x v="0"/>
    <n v="4"/>
    <s v="SIN FECHA COMO TAL, SE ASIGNA LA INTERMEDIA DEL SEGUNDO SEMESTRE"/>
  </r>
  <r>
    <x v="86"/>
    <x v="11"/>
    <x v="0"/>
    <m/>
    <m/>
    <s v="c. Cumplimiento de especificaciones técnicas de construcción"/>
    <x v="0"/>
    <n v="4"/>
    <s v="SIN FECHA COMO TAL, SE ASIGNA LA INTERMEDIA DEL SEGUNDO SEMESTRE"/>
  </r>
  <r>
    <x v="86"/>
    <x v="11"/>
    <x v="0"/>
    <m/>
    <m/>
    <s v="d. Confiabilidad de los conceptos aplicados"/>
    <x v="0"/>
    <n v="4"/>
    <s v="SIN FECHA COMO TAL, SE ASIGNA LA INTERMEDIA DEL SEGUNDO SEMESTRE"/>
  </r>
  <r>
    <x v="86"/>
    <x v="11"/>
    <x v="0"/>
    <m/>
    <m/>
    <s v="e. Oportunidad en entrega de información o requerimientos"/>
    <x v="0"/>
    <n v="4"/>
    <s v="SIN FECHA COMO TAL, SE ASIGNA LA INTERMEDIA DEL SEGUNDO SEMESTRE"/>
  </r>
  <r>
    <x v="86"/>
    <x v="11"/>
    <x v="0"/>
    <m/>
    <m/>
    <s v="a. Oportunidad de la gestión en obra"/>
    <x v="1"/>
    <n v="4"/>
    <s v="SIN FECHA COMO TAL, SE ASIGNA LA INTERMEDIA DEL SEGUNDO SEMESTRE"/>
  </r>
  <r>
    <x v="86"/>
    <x v="11"/>
    <x v="0"/>
    <m/>
    <m/>
    <s v="b. Manejo administrativo del proyecto"/>
    <x v="1"/>
    <n v="4"/>
    <s v="SIN FECHA COMO TAL, SE ASIGNA LA INTERMEDIA DEL SEGUNDO SEMESTRE"/>
  </r>
  <r>
    <x v="86"/>
    <x v="11"/>
    <x v="0"/>
    <m/>
    <m/>
    <s v="c. Información clara y veraz sobre la administración de proyecto"/>
    <x v="1"/>
    <n v="4"/>
    <s v="SIN FECHA COMO TAL, SE ASIGNA LA INTERMEDIA DEL SEGUNDO SEMESTRE"/>
  </r>
  <r>
    <x v="86"/>
    <x v="11"/>
    <x v="0"/>
    <m/>
    <m/>
    <s v="d. Cumplimientos con expectativas del cliente"/>
    <x v="1"/>
    <n v="4"/>
    <s v="SIN FECHA COMO TAL, SE ASIGNA LA INTERMEDIA DEL SEGUNDO SEMESTRE"/>
  </r>
  <r>
    <x v="86"/>
    <x v="11"/>
    <x v="0"/>
    <m/>
    <m/>
    <s v="e. Control de presupuesto"/>
    <x v="1"/>
    <n v="4"/>
    <s v="SIN FECHA COMO TAL, SE ASIGNA LA INTERMEDIA DEL SEGUNDO SEMESTRE"/>
  </r>
  <r>
    <x v="86"/>
    <x v="11"/>
    <x v="0"/>
    <m/>
    <m/>
    <s v="a. Apoyo y presencia en el proyecto"/>
    <x v="2"/>
    <n v="4"/>
    <s v="SIN FECHA COMO TAL, SE ASIGNA LA INTERMEDIA DEL SEGUNDO SEMESTRE"/>
  </r>
  <r>
    <x v="86"/>
    <x v="11"/>
    <x v="0"/>
    <m/>
    <m/>
    <s v="b. Conocimiento del proyecto"/>
    <x v="2"/>
    <n v="4"/>
    <s v="SIN FECHA COMO TAL, SE ASIGNA LA INTERMEDIA DEL SEGUNDO SEMESTRE"/>
  </r>
  <r>
    <x v="86"/>
    <x v="11"/>
    <x v="0"/>
    <m/>
    <m/>
    <s v="c. Planteamiento de soluciones y manejo de conflictos"/>
    <x v="2"/>
    <n v="4"/>
    <s v="SIN FECHA COMO TAL, SE ASIGNA LA INTERMEDIA DEL SEGUNDO SEMESTRE"/>
  </r>
  <r>
    <x v="86"/>
    <x v="11"/>
    <x v="0"/>
    <m/>
    <m/>
    <s v="d. Cumplimiento de compromisos"/>
    <x v="2"/>
    <n v="4"/>
    <s v="SIN FECHA COMO TAL, SE ASIGNA LA INTERMEDIA DEL SEGUNDO SEMESTRE"/>
  </r>
  <r>
    <x v="86"/>
    <x v="11"/>
    <x v="0"/>
    <m/>
    <m/>
    <s v="e. Manejo del cliente"/>
    <x v="2"/>
    <n v="4"/>
    <s v="SIN FECHA COMO TAL, SE ASIGNA LA INTERMEDIA DEL SEGUNDO SEMESTRE"/>
  </r>
  <r>
    <x v="86"/>
    <x v="11"/>
    <x v="0"/>
    <m/>
    <m/>
    <s v="a. Idoneidad del personal"/>
    <x v="3"/>
    <n v="4"/>
    <s v="SIN FECHA COMO TAL, SE ASIGNA LA INTERMEDIA DEL SEGUNDO SEMESTRE"/>
  </r>
  <r>
    <x v="86"/>
    <x v="11"/>
    <x v="0"/>
    <m/>
    <m/>
    <s v="b. Oportuna atención al cliente"/>
    <x v="3"/>
    <n v="4"/>
    <s v="SIN FECHA COMO TAL, SE ASIGNA LA INTERMEDIA DEL SEGUNDO SEMESTRE"/>
  </r>
  <r>
    <x v="86"/>
    <x v="11"/>
    <x v="0"/>
    <m/>
    <m/>
    <s v="c. Compromiso con el proyecto"/>
    <x v="3"/>
    <n v="4"/>
    <s v="SIN FECHA COMO TAL, SE ASIGNA LA INTERMEDIA DEL SEGUNDO SEMESTRE"/>
  </r>
  <r>
    <x v="86"/>
    <x v="11"/>
    <x v="0"/>
    <m/>
    <m/>
    <s v="d. Cumplimiento de compromisos"/>
    <x v="3"/>
    <n v="4"/>
    <s v="SIN FECHA COMO TAL, SE ASIGNA LA INTERMEDIA DEL SEGUNDO SEMESTRE"/>
  </r>
  <r>
    <x v="86"/>
    <x v="11"/>
    <x v="0"/>
    <m/>
    <m/>
    <s v="e. Proactividad en desarrollo de funciones"/>
    <x v="3"/>
    <n v="4"/>
    <s v="SIN FECHA COMO TAL, SE ASIGNA LA INTERMEDIA DEL SEGUNDO SEMESTRE"/>
  </r>
  <r>
    <x v="86"/>
    <x v="11"/>
    <x v="0"/>
    <m/>
    <m/>
    <s v="a. Calidad del Contenido"/>
    <x v="4"/>
    <m/>
    <s v="SIN FECHA COMO TAL, SE ASIGNA LA INTERMEDIA DEL SEGUNDO SEMESTRE"/>
  </r>
  <r>
    <x v="86"/>
    <x v="11"/>
    <x v="0"/>
    <m/>
    <m/>
    <s v="b. Claridad del Contenido"/>
    <x v="4"/>
    <m/>
    <s v="SIN FECHA COMO TAL, SE ASIGNA LA INTERMEDIA DEL SEGUNDO SEMESTRE"/>
  </r>
  <r>
    <x v="86"/>
    <x v="11"/>
    <x v="0"/>
    <m/>
    <m/>
    <s v="c. Oportunidad en la entrega"/>
    <x v="4"/>
    <m/>
    <s v="SIN FECHA COMO TAL, SE ASIGNA LA INTERMEDIA DEL SEGUNDO SEMESTRE"/>
  </r>
  <r>
    <x v="86"/>
    <x v="11"/>
    <x v="0"/>
    <m/>
    <m/>
    <s v="d. Precisión de la información"/>
    <x v="4"/>
    <m/>
    <s v="SIN FECHA COMO TAL, SE ASIGNA LA INTERMEDIA DEL SEGUNDO SEMESTRE"/>
  </r>
  <r>
    <x v="86"/>
    <x v="11"/>
    <x v="0"/>
    <m/>
    <m/>
    <s v="e. Diagramación"/>
    <x v="4"/>
    <m/>
    <s v="SIN FECHA COMO TAL, SE ASIGNA LA INTERMEDIA DEL SEGUNDO SEMESTRE"/>
  </r>
  <r>
    <x v="86"/>
    <x v="11"/>
    <x v="0"/>
    <m/>
    <m/>
    <s v="a. Cumplimiento"/>
    <x v="5"/>
    <n v="4"/>
    <s v="SIN FECHA COMO TAL, SE ASIGNA LA INTERMEDIA DEL SEGUNDO SEMESTRE"/>
  </r>
  <r>
    <x v="86"/>
    <x v="11"/>
    <x v="0"/>
    <m/>
    <m/>
    <s v="b. Satisface expectativas"/>
    <x v="5"/>
    <n v="4"/>
    <s v="SIN FECHA COMO TAL, SE ASIGNA LA INTERMEDIA DEL SEGUNDO SEMESTRE"/>
  </r>
  <r>
    <x v="86"/>
    <x v="11"/>
    <x v="0"/>
    <m/>
    <m/>
    <s v="c. Calidad de la Información suministrada"/>
    <x v="5"/>
    <n v="4"/>
    <s v="SIN FECHA COMO TAL, SE ASIGNA LA INTERMEDIA DEL SEGUNDO SEMESTRE"/>
  </r>
  <r>
    <x v="86"/>
    <x v="11"/>
    <x v="0"/>
    <m/>
    <m/>
    <s v="d. Disposición del personal de PAYC a las solicitudes del cliente"/>
    <x v="5"/>
    <n v="4"/>
    <s v="SIN FECHA COMO TAL, SE ASIGNA LA INTERMEDIA DEL SEGUNDO SEMESTRE"/>
  </r>
  <r>
    <x v="86"/>
    <x v="11"/>
    <x v="0"/>
    <m/>
    <m/>
    <s v="e. Coherencia entre lo solicitado y lo entregado"/>
    <x v="5"/>
    <n v="4"/>
    <s v="SIN FECHA COMO TAL, SE ASIGNA LA INTERMEDIA DEL SEGUNDO SEMESTRE"/>
  </r>
  <r>
    <x v="86"/>
    <x v="11"/>
    <x v="0"/>
    <m/>
    <m/>
    <s v="Grado de Satisfacción con el Servicio Prestado"/>
    <x v="6"/>
    <n v="4"/>
    <s v="SIN FECHA COMO TAL, SE ASIGNA LA INTERMEDIA DEL SEGUNDO SEMESTRE"/>
  </r>
  <r>
    <x v="86"/>
    <x v="11"/>
    <x v="0"/>
    <m/>
    <m/>
    <s v="Posibilidad de Volver a Contratar con PAYC"/>
    <x v="7"/>
    <n v="4"/>
    <s v="SIN FECHA COMO TAL, SE ASIGNA LA INTERMEDIA DEL SEGUNDO SEMESTRE"/>
  </r>
  <r>
    <x v="86"/>
    <x v="11"/>
    <x v="0"/>
    <m/>
    <m/>
    <s v="Principales fortalezas en el servicio que presta PAYC"/>
    <x v="8"/>
    <s v="Profesionalismo- Muy buena asesoría-Cumpliendo siempre las expectativas del cliente--"/>
    <s v="SIN FECHA COMO TAL, SE ASIGNA LA INTERMEDIA DEL SEGUNDO SEMESTRE"/>
  </r>
  <r>
    <x v="86"/>
    <x v="11"/>
    <x v="0"/>
    <m/>
    <m/>
    <s v="Principales debilidades en el servicio que presta PAYC"/>
    <x v="9"/>
    <s v="Se requiere más rigurosidad en términos administrativos en campo--"/>
    <s v="SIN FECHA COMO TAL, SE ASIGNA LA INTERMEDIA DEL SEGUNDO SEMESTRE"/>
  </r>
  <r>
    <x v="97"/>
    <x v="11"/>
    <x v="0"/>
    <m/>
    <m/>
    <s v="a. Conocimiento específico de temas aplicables al proyecto"/>
    <x v="0"/>
    <n v="4"/>
    <s v="SIN FECHA COMO TAL, SE ASIGNA LA INTERMEDIA DEL SEGUNDO SEMESTRE"/>
  </r>
  <r>
    <x v="97"/>
    <x v="11"/>
    <x v="0"/>
    <m/>
    <m/>
    <s v="b. Idoneidad y Calidad del soporte"/>
    <x v="0"/>
    <n v="4"/>
    <s v="SIN FECHA COMO TAL, SE ASIGNA LA INTERMEDIA DEL SEGUNDO SEMESTRE"/>
  </r>
  <r>
    <x v="97"/>
    <x v="11"/>
    <x v="0"/>
    <m/>
    <m/>
    <s v="c. Cumplimiento de especificaciones técnicas de construcción"/>
    <x v="0"/>
    <n v="4"/>
    <s v="SIN FECHA COMO TAL, SE ASIGNA LA INTERMEDIA DEL SEGUNDO SEMESTRE"/>
  </r>
  <r>
    <x v="97"/>
    <x v="11"/>
    <x v="0"/>
    <m/>
    <m/>
    <s v="d. Confiabilidad de los conceptos aplicados"/>
    <x v="0"/>
    <n v="4"/>
    <s v="SIN FECHA COMO TAL, SE ASIGNA LA INTERMEDIA DEL SEGUNDO SEMESTRE"/>
  </r>
  <r>
    <x v="97"/>
    <x v="11"/>
    <x v="0"/>
    <m/>
    <m/>
    <s v="e. Oportunidad en entrega de información o requerimientos"/>
    <x v="0"/>
    <n v="3"/>
    <s v="SIN FECHA COMO TAL, SE ASIGNA LA INTERMEDIA DEL SEGUNDO SEMESTRE"/>
  </r>
  <r>
    <x v="97"/>
    <x v="11"/>
    <x v="0"/>
    <m/>
    <m/>
    <s v="a. Oportunidad de la gestión en obra"/>
    <x v="1"/>
    <n v="3"/>
    <s v="SIN FECHA COMO TAL, SE ASIGNA LA INTERMEDIA DEL SEGUNDO SEMESTRE"/>
  </r>
  <r>
    <x v="97"/>
    <x v="11"/>
    <x v="0"/>
    <m/>
    <m/>
    <s v="b. Manejo administrativo del proyecto"/>
    <x v="1"/>
    <n v="3"/>
    <s v="SIN FECHA COMO TAL, SE ASIGNA LA INTERMEDIA DEL SEGUNDO SEMESTRE"/>
  </r>
  <r>
    <x v="97"/>
    <x v="11"/>
    <x v="0"/>
    <m/>
    <m/>
    <s v="c. Información clara y veraz sobre la administración de proyecto"/>
    <x v="1"/>
    <n v="3"/>
    <s v="SIN FECHA COMO TAL, SE ASIGNA LA INTERMEDIA DEL SEGUNDO SEMESTRE"/>
  </r>
  <r>
    <x v="97"/>
    <x v="11"/>
    <x v="0"/>
    <m/>
    <m/>
    <s v="d. Cumplimientos con expectativas del cliente"/>
    <x v="1"/>
    <n v="3"/>
    <s v="SIN FECHA COMO TAL, SE ASIGNA LA INTERMEDIA DEL SEGUNDO SEMESTRE"/>
  </r>
  <r>
    <x v="97"/>
    <x v="11"/>
    <x v="0"/>
    <m/>
    <m/>
    <s v="e. Control de presupuesto"/>
    <x v="1"/>
    <n v="3"/>
    <s v="SIN FECHA COMO TAL, SE ASIGNA LA INTERMEDIA DEL SEGUNDO SEMESTRE"/>
  </r>
  <r>
    <x v="97"/>
    <x v="11"/>
    <x v="0"/>
    <m/>
    <m/>
    <s v="a. Apoyo y presencia en el proyecto"/>
    <x v="2"/>
    <n v="3"/>
    <s v="SIN FECHA COMO TAL, SE ASIGNA LA INTERMEDIA DEL SEGUNDO SEMESTRE"/>
  </r>
  <r>
    <x v="97"/>
    <x v="11"/>
    <x v="0"/>
    <m/>
    <m/>
    <s v="b. Conocimiento del proyecto"/>
    <x v="2"/>
    <n v="3"/>
    <s v="SIN FECHA COMO TAL, SE ASIGNA LA INTERMEDIA DEL SEGUNDO SEMESTRE"/>
  </r>
  <r>
    <x v="97"/>
    <x v="11"/>
    <x v="0"/>
    <m/>
    <m/>
    <s v="c. Planteamiento de soluciones y manejo de conflictos"/>
    <x v="2"/>
    <n v="3"/>
    <s v="SIN FECHA COMO TAL, SE ASIGNA LA INTERMEDIA DEL SEGUNDO SEMESTRE"/>
  </r>
  <r>
    <x v="97"/>
    <x v="11"/>
    <x v="0"/>
    <m/>
    <m/>
    <s v="d. Cumplimiento de compromisos"/>
    <x v="2"/>
    <n v="3"/>
    <s v="SIN FECHA COMO TAL, SE ASIGNA LA INTERMEDIA DEL SEGUNDO SEMESTRE"/>
  </r>
  <r>
    <x v="97"/>
    <x v="11"/>
    <x v="0"/>
    <m/>
    <m/>
    <s v="e. Manejo del cliente"/>
    <x v="2"/>
    <n v="3"/>
    <s v="SIN FECHA COMO TAL, SE ASIGNA LA INTERMEDIA DEL SEGUNDO SEMESTRE"/>
  </r>
  <r>
    <x v="97"/>
    <x v="11"/>
    <x v="0"/>
    <m/>
    <m/>
    <s v="a. Idoneidad del personal"/>
    <x v="3"/>
    <n v="3"/>
    <s v="SIN FECHA COMO TAL, SE ASIGNA LA INTERMEDIA DEL SEGUNDO SEMESTRE"/>
  </r>
  <r>
    <x v="97"/>
    <x v="11"/>
    <x v="0"/>
    <m/>
    <m/>
    <s v="b. Oportuna atención al cliente"/>
    <x v="3"/>
    <n v="3"/>
    <s v="SIN FECHA COMO TAL, SE ASIGNA LA INTERMEDIA DEL SEGUNDO SEMESTRE"/>
  </r>
  <r>
    <x v="97"/>
    <x v="11"/>
    <x v="0"/>
    <m/>
    <m/>
    <s v="c. Compromiso con el proyecto"/>
    <x v="3"/>
    <n v="3"/>
    <s v="SIN FECHA COMO TAL, SE ASIGNA LA INTERMEDIA DEL SEGUNDO SEMESTRE"/>
  </r>
  <r>
    <x v="97"/>
    <x v="11"/>
    <x v="0"/>
    <m/>
    <m/>
    <s v="d. Cumplimiento de compromisos"/>
    <x v="3"/>
    <n v="3"/>
    <s v="SIN FECHA COMO TAL, SE ASIGNA LA INTERMEDIA DEL SEGUNDO SEMESTRE"/>
  </r>
  <r>
    <x v="97"/>
    <x v="11"/>
    <x v="0"/>
    <m/>
    <m/>
    <s v="e. Proactividad en desarrollo de funciones"/>
    <x v="3"/>
    <n v="3"/>
    <s v="SIN FECHA COMO TAL, SE ASIGNA LA INTERMEDIA DEL SEGUNDO SEMESTRE"/>
  </r>
  <r>
    <x v="97"/>
    <x v="11"/>
    <x v="0"/>
    <m/>
    <m/>
    <s v="a. Calidad del Contenido"/>
    <x v="4"/>
    <n v="3"/>
    <s v="SIN FECHA COMO TAL, SE ASIGNA LA INTERMEDIA DEL SEGUNDO SEMESTRE"/>
  </r>
  <r>
    <x v="97"/>
    <x v="11"/>
    <x v="0"/>
    <m/>
    <m/>
    <s v="b. Claridad del Contenido"/>
    <x v="4"/>
    <n v="3"/>
    <s v="SIN FECHA COMO TAL, SE ASIGNA LA INTERMEDIA DEL SEGUNDO SEMESTRE"/>
  </r>
  <r>
    <x v="97"/>
    <x v="11"/>
    <x v="0"/>
    <m/>
    <m/>
    <s v="c. Oportunidad en la entrega"/>
    <x v="4"/>
    <n v="3"/>
    <s v="SIN FECHA COMO TAL, SE ASIGNA LA INTERMEDIA DEL SEGUNDO SEMESTRE"/>
  </r>
  <r>
    <x v="97"/>
    <x v="11"/>
    <x v="0"/>
    <m/>
    <m/>
    <s v="d. Precisión de la información"/>
    <x v="4"/>
    <n v="3"/>
    <s v="SIN FECHA COMO TAL, SE ASIGNA LA INTERMEDIA DEL SEGUNDO SEMESTRE"/>
  </r>
  <r>
    <x v="97"/>
    <x v="11"/>
    <x v="0"/>
    <m/>
    <m/>
    <s v="e. Diagramación"/>
    <x v="4"/>
    <n v="3"/>
    <s v="SIN FECHA COMO TAL, SE ASIGNA LA INTERMEDIA DEL SEGUNDO SEMESTRE"/>
  </r>
  <r>
    <x v="97"/>
    <x v="11"/>
    <x v="0"/>
    <m/>
    <m/>
    <s v="a. Cumplimiento"/>
    <x v="5"/>
    <n v="3"/>
    <s v="SIN FECHA COMO TAL, SE ASIGNA LA INTERMEDIA DEL SEGUNDO SEMESTRE"/>
  </r>
  <r>
    <x v="97"/>
    <x v="11"/>
    <x v="0"/>
    <m/>
    <m/>
    <s v="b. Satisface expectativas"/>
    <x v="5"/>
    <n v="3"/>
    <s v="SIN FECHA COMO TAL, SE ASIGNA LA INTERMEDIA DEL SEGUNDO SEMESTRE"/>
  </r>
  <r>
    <x v="97"/>
    <x v="11"/>
    <x v="0"/>
    <m/>
    <m/>
    <s v="c. Calidad de la Información suministrada"/>
    <x v="5"/>
    <n v="3"/>
    <s v="SIN FECHA COMO TAL, SE ASIGNA LA INTERMEDIA DEL SEGUNDO SEMESTRE"/>
  </r>
  <r>
    <x v="97"/>
    <x v="11"/>
    <x v="0"/>
    <m/>
    <m/>
    <s v="d. Disposición del personal de PAYC a las solicitudes del cliente"/>
    <x v="5"/>
    <n v="3"/>
    <s v="SIN FECHA COMO TAL, SE ASIGNA LA INTERMEDIA DEL SEGUNDO SEMESTRE"/>
  </r>
  <r>
    <x v="97"/>
    <x v="11"/>
    <x v="0"/>
    <m/>
    <m/>
    <s v="e. Coherencia entre lo solicitado y lo entregado"/>
    <x v="5"/>
    <n v="3"/>
    <s v="SIN FECHA COMO TAL, SE ASIGNA LA INTERMEDIA DEL SEGUNDO SEMESTRE"/>
  </r>
  <r>
    <x v="97"/>
    <x v="11"/>
    <x v="0"/>
    <m/>
    <m/>
    <s v="Grado de Satisfacción con el Servicio Prestado"/>
    <x v="6"/>
    <n v="3"/>
    <s v="SIN FECHA COMO TAL, SE ASIGNA LA INTERMEDIA DEL SEGUNDO SEMESTRE"/>
  </r>
  <r>
    <x v="97"/>
    <x v="11"/>
    <x v="0"/>
    <m/>
    <m/>
    <s v="Posibilidad de Volver a Contratar con PAYC"/>
    <x v="7"/>
    <m/>
    <s v="SIN FECHA COMO TAL, SE ASIGNA LA INTERMEDIA DEL SEGUNDO SEMESTRE"/>
  </r>
  <r>
    <x v="97"/>
    <x v="11"/>
    <x v="0"/>
    <m/>
    <m/>
    <s v="Principales fortalezas en el servicio que presta PAYC"/>
    <x v="8"/>
    <s v="Respaldo de varias áreas soporte para el cumplimiento de los objetivos -Las solicitudes del cilente son prioritarias-Profesionalismo y trayectoria--"/>
    <s v="SIN FECHA COMO TAL, SE ASIGNA LA INTERMEDIA DEL SEGUNDO SEMESTRE"/>
  </r>
  <r>
    <x v="97"/>
    <x v="11"/>
    <x v="0"/>
    <m/>
    <m/>
    <s v="Principales debilidades en el servicio que presta PAYC"/>
    <x v="9"/>
    <s v="Desorden en aspectos administrativos relevantes- Incumplimiento de compromisos pactados-Falta de mayor interventoria a los contratistas seleccionados"/>
    <s v="SIN FECHA COMO TAL, SE ASIGNA LA INTERMEDIA DEL SEGUNDO SEMESTRE"/>
  </r>
  <r>
    <x v="87"/>
    <x v="11"/>
    <x v="0"/>
    <m/>
    <m/>
    <s v="a. Conocimiento específico de temas aplicables al proyecto"/>
    <x v="0"/>
    <n v="4"/>
    <s v="SIN FECHA COMO TAL, SE ASIGNA LA INTERMEDIA DEL SEGUNDO SEMESTRE"/>
  </r>
  <r>
    <x v="87"/>
    <x v="11"/>
    <x v="0"/>
    <m/>
    <m/>
    <s v="b. Idoneidad y Calidad del soporte"/>
    <x v="0"/>
    <n v="5"/>
    <s v="SIN FECHA COMO TAL, SE ASIGNA LA INTERMEDIA DEL SEGUNDO SEMESTRE"/>
  </r>
  <r>
    <x v="87"/>
    <x v="11"/>
    <x v="0"/>
    <m/>
    <m/>
    <s v="c. Cumplimiento de especificaciones técnicas de construcción"/>
    <x v="0"/>
    <n v="4"/>
    <s v="SIN FECHA COMO TAL, SE ASIGNA LA INTERMEDIA DEL SEGUNDO SEMESTRE"/>
  </r>
  <r>
    <x v="87"/>
    <x v="11"/>
    <x v="0"/>
    <m/>
    <m/>
    <s v="d. Confiabilidad de los conceptos aplicados"/>
    <x v="0"/>
    <n v="5"/>
    <s v="SIN FECHA COMO TAL, SE ASIGNA LA INTERMEDIA DEL SEGUNDO SEMESTRE"/>
  </r>
  <r>
    <x v="87"/>
    <x v="11"/>
    <x v="0"/>
    <m/>
    <m/>
    <s v="e. Oportunidad en entrega de información o requerimientos"/>
    <x v="0"/>
    <n v="4"/>
    <s v="SIN FECHA COMO TAL, SE ASIGNA LA INTERMEDIA DEL SEGUNDO SEMESTRE"/>
  </r>
  <r>
    <x v="87"/>
    <x v="11"/>
    <x v="0"/>
    <m/>
    <m/>
    <s v="a. Oportunidad de la gestión en obra"/>
    <x v="1"/>
    <n v="4"/>
    <s v="SIN FECHA COMO TAL, SE ASIGNA LA INTERMEDIA DEL SEGUNDO SEMESTRE"/>
  </r>
  <r>
    <x v="87"/>
    <x v="11"/>
    <x v="0"/>
    <m/>
    <m/>
    <s v="b. Manejo administrativo del proyecto"/>
    <x v="1"/>
    <n v="5"/>
    <s v="SIN FECHA COMO TAL, SE ASIGNA LA INTERMEDIA DEL SEGUNDO SEMESTRE"/>
  </r>
  <r>
    <x v="87"/>
    <x v="11"/>
    <x v="0"/>
    <m/>
    <m/>
    <s v="c. Información clara y veraz sobre la administración de proyecto"/>
    <x v="1"/>
    <n v="5"/>
    <s v="SIN FECHA COMO TAL, SE ASIGNA LA INTERMEDIA DEL SEGUNDO SEMESTRE"/>
  </r>
  <r>
    <x v="87"/>
    <x v="11"/>
    <x v="0"/>
    <m/>
    <m/>
    <s v="d. Cumplimientos con expectativas del cliente"/>
    <x v="1"/>
    <n v="4"/>
    <s v="SIN FECHA COMO TAL, SE ASIGNA LA INTERMEDIA DEL SEGUNDO SEMESTRE"/>
  </r>
  <r>
    <x v="87"/>
    <x v="11"/>
    <x v="0"/>
    <m/>
    <m/>
    <s v="e. Control de presupuesto"/>
    <x v="1"/>
    <n v="3"/>
    <s v="SIN FECHA COMO TAL, SE ASIGNA LA INTERMEDIA DEL SEGUNDO SEMESTRE"/>
  </r>
  <r>
    <x v="87"/>
    <x v="11"/>
    <x v="0"/>
    <m/>
    <m/>
    <s v="a. Apoyo y presencia en el proyecto"/>
    <x v="2"/>
    <n v="5"/>
    <s v="SIN FECHA COMO TAL, SE ASIGNA LA INTERMEDIA DEL SEGUNDO SEMESTRE"/>
  </r>
  <r>
    <x v="87"/>
    <x v="11"/>
    <x v="0"/>
    <m/>
    <m/>
    <s v="b. Conocimiento del proyecto"/>
    <x v="2"/>
    <n v="5"/>
    <s v="SIN FECHA COMO TAL, SE ASIGNA LA INTERMEDIA DEL SEGUNDO SEMESTRE"/>
  </r>
  <r>
    <x v="87"/>
    <x v="11"/>
    <x v="0"/>
    <m/>
    <m/>
    <s v="c. Planteamiento de soluciones y manejo de conflictos"/>
    <x v="2"/>
    <n v="5"/>
    <s v="SIN FECHA COMO TAL, SE ASIGNA LA INTERMEDIA DEL SEGUNDO SEMESTRE"/>
  </r>
  <r>
    <x v="87"/>
    <x v="11"/>
    <x v="0"/>
    <m/>
    <m/>
    <s v="d. Cumplimiento de compromisos"/>
    <x v="2"/>
    <n v="5"/>
    <s v="SIN FECHA COMO TAL, SE ASIGNA LA INTERMEDIA DEL SEGUNDO SEMESTRE"/>
  </r>
  <r>
    <x v="87"/>
    <x v="11"/>
    <x v="0"/>
    <m/>
    <m/>
    <s v="e. Manejo del cliente"/>
    <x v="2"/>
    <n v="5"/>
    <s v="SIN FECHA COMO TAL, SE ASIGNA LA INTERMEDIA DEL SEGUNDO SEMESTRE"/>
  </r>
  <r>
    <x v="87"/>
    <x v="11"/>
    <x v="0"/>
    <m/>
    <m/>
    <s v="a. Idoneidad del personal"/>
    <x v="3"/>
    <n v="4"/>
    <s v="SIN FECHA COMO TAL, SE ASIGNA LA INTERMEDIA DEL SEGUNDO SEMESTRE"/>
  </r>
  <r>
    <x v="87"/>
    <x v="11"/>
    <x v="0"/>
    <m/>
    <m/>
    <s v="b. Oportuna atención al cliente"/>
    <x v="3"/>
    <n v="3"/>
    <s v="SIN FECHA COMO TAL, SE ASIGNA LA INTERMEDIA DEL SEGUNDO SEMESTRE"/>
  </r>
  <r>
    <x v="87"/>
    <x v="11"/>
    <x v="0"/>
    <m/>
    <m/>
    <s v="c. Compromiso con el proyecto"/>
    <x v="3"/>
    <n v="4"/>
    <s v="SIN FECHA COMO TAL, SE ASIGNA LA INTERMEDIA DEL SEGUNDO SEMESTRE"/>
  </r>
  <r>
    <x v="87"/>
    <x v="11"/>
    <x v="0"/>
    <m/>
    <m/>
    <s v="d. Cumplimiento de compromisos"/>
    <x v="3"/>
    <n v="3"/>
    <s v="SIN FECHA COMO TAL, SE ASIGNA LA INTERMEDIA DEL SEGUNDO SEMESTRE"/>
  </r>
  <r>
    <x v="87"/>
    <x v="11"/>
    <x v="0"/>
    <m/>
    <m/>
    <s v="e. Proactividad en desarrollo de funciones"/>
    <x v="3"/>
    <n v="4"/>
    <s v="SIN FECHA COMO TAL, SE ASIGNA LA INTERMEDIA DEL SEGUNDO SEMESTRE"/>
  </r>
  <r>
    <x v="87"/>
    <x v="11"/>
    <x v="0"/>
    <m/>
    <m/>
    <s v="a. Calidad del Contenido"/>
    <x v="4"/>
    <n v="5"/>
    <s v="SIN FECHA COMO TAL, SE ASIGNA LA INTERMEDIA DEL SEGUNDO SEMESTRE"/>
  </r>
  <r>
    <x v="87"/>
    <x v="11"/>
    <x v="0"/>
    <m/>
    <m/>
    <s v="b. Claridad del Contenido"/>
    <x v="4"/>
    <n v="5"/>
    <s v="SIN FECHA COMO TAL, SE ASIGNA LA INTERMEDIA DEL SEGUNDO SEMESTRE"/>
  </r>
  <r>
    <x v="87"/>
    <x v="11"/>
    <x v="0"/>
    <m/>
    <m/>
    <s v="c. Oportunidad en la entrega"/>
    <x v="4"/>
    <n v="4"/>
    <s v="SIN FECHA COMO TAL, SE ASIGNA LA INTERMEDIA DEL SEGUNDO SEMESTRE"/>
  </r>
  <r>
    <x v="87"/>
    <x v="11"/>
    <x v="0"/>
    <m/>
    <m/>
    <s v="d. Precisión de la información"/>
    <x v="4"/>
    <n v="4"/>
    <s v="SIN FECHA COMO TAL, SE ASIGNA LA INTERMEDIA DEL SEGUNDO SEMESTRE"/>
  </r>
  <r>
    <x v="87"/>
    <x v="11"/>
    <x v="0"/>
    <m/>
    <m/>
    <s v="e. Diagramación"/>
    <x v="4"/>
    <n v="5"/>
    <s v="SIN FECHA COMO TAL, SE ASIGNA LA INTERMEDIA DEL SEGUNDO SEMESTRE"/>
  </r>
  <r>
    <x v="87"/>
    <x v="11"/>
    <x v="0"/>
    <m/>
    <m/>
    <s v="a. Cumplimiento"/>
    <x v="5"/>
    <n v="3"/>
    <s v="SIN FECHA COMO TAL, SE ASIGNA LA INTERMEDIA DEL SEGUNDO SEMESTRE"/>
  </r>
  <r>
    <x v="87"/>
    <x v="11"/>
    <x v="0"/>
    <m/>
    <m/>
    <s v="b. Satisface expectativas"/>
    <x v="5"/>
    <n v="4"/>
    <s v="SIN FECHA COMO TAL, SE ASIGNA LA INTERMEDIA DEL SEGUNDO SEMESTRE"/>
  </r>
  <r>
    <x v="87"/>
    <x v="11"/>
    <x v="0"/>
    <m/>
    <m/>
    <s v="c. Calidad de la Información suministrada"/>
    <x v="5"/>
    <n v="4"/>
    <s v="SIN FECHA COMO TAL, SE ASIGNA LA INTERMEDIA DEL SEGUNDO SEMESTRE"/>
  </r>
  <r>
    <x v="87"/>
    <x v="11"/>
    <x v="0"/>
    <m/>
    <m/>
    <s v="d. Disposición del personal de PAYC a las solicitudes del cliente"/>
    <x v="5"/>
    <n v="5"/>
    <s v="SIN FECHA COMO TAL, SE ASIGNA LA INTERMEDIA DEL SEGUNDO SEMESTRE"/>
  </r>
  <r>
    <x v="87"/>
    <x v="11"/>
    <x v="0"/>
    <m/>
    <m/>
    <s v="e. Coherencia entre lo solicitado y lo entregado"/>
    <x v="5"/>
    <n v="4"/>
    <s v="SIN FECHA COMO TAL, SE ASIGNA LA INTERMEDIA DEL SEGUNDO SEMESTRE"/>
  </r>
  <r>
    <x v="87"/>
    <x v="11"/>
    <x v="0"/>
    <m/>
    <m/>
    <s v="Grado de Satisfacción con el Servicio Prestado"/>
    <x v="6"/>
    <n v="4"/>
    <s v="SIN FECHA COMO TAL, SE ASIGNA LA INTERMEDIA DEL SEGUNDO SEMESTRE"/>
  </r>
  <r>
    <x v="87"/>
    <x v="11"/>
    <x v="0"/>
    <m/>
    <m/>
    <s v="Posibilidad de Volver a Contratar con PAYC"/>
    <x v="7"/>
    <n v="4"/>
    <s v="SIN FECHA COMO TAL, SE ASIGNA LA INTERMEDIA DEL SEGUNDO SEMESTRE"/>
  </r>
  <r>
    <x v="87"/>
    <x v="11"/>
    <x v="0"/>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r>
  <r>
    <x v="87"/>
    <x v="11"/>
    <x v="0"/>
    <m/>
    <m/>
    <s v="Principales debilidades en el servicio que presta PAYC"/>
    <x v="9"/>
    <s v="Envío oportuno de información solicitada.--"/>
    <s v="SIN FECHA COMO TAL, SE ASIGNA LA INTERMEDIA DEL SEGUNDO SEMESTRE"/>
  </r>
  <r>
    <x v="88"/>
    <x v="11"/>
    <x v="0"/>
    <m/>
    <m/>
    <s v="a. Conocimiento específico de temas aplicables al proyecto"/>
    <x v="0"/>
    <n v="4"/>
    <s v="SIN FECHA COMO TAL, SE ASIGNA LA INTERMEDIA DEL SEGUNDO SEMESTRE"/>
  </r>
  <r>
    <x v="88"/>
    <x v="11"/>
    <x v="0"/>
    <m/>
    <m/>
    <s v="b. Idoneidad y Calidad del soporte"/>
    <x v="0"/>
    <n v="4"/>
    <s v="SIN FECHA COMO TAL, SE ASIGNA LA INTERMEDIA DEL SEGUNDO SEMESTRE"/>
  </r>
  <r>
    <x v="88"/>
    <x v="11"/>
    <x v="0"/>
    <m/>
    <m/>
    <s v="c. Cumplimiento de especificaciones técnicas de construcción"/>
    <x v="0"/>
    <n v="4"/>
    <s v="SIN FECHA COMO TAL, SE ASIGNA LA INTERMEDIA DEL SEGUNDO SEMESTRE"/>
  </r>
  <r>
    <x v="88"/>
    <x v="11"/>
    <x v="0"/>
    <m/>
    <m/>
    <s v="d. Confiabilidad de los conceptos aplicados"/>
    <x v="0"/>
    <n v="4"/>
    <s v="SIN FECHA COMO TAL, SE ASIGNA LA INTERMEDIA DEL SEGUNDO SEMESTRE"/>
  </r>
  <r>
    <x v="88"/>
    <x v="11"/>
    <x v="0"/>
    <m/>
    <m/>
    <s v="e. Oportunidad en entrega de información o requerimientos"/>
    <x v="0"/>
    <n v="4"/>
    <s v="SIN FECHA COMO TAL, SE ASIGNA LA INTERMEDIA DEL SEGUNDO SEMESTRE"/>
  </r>
  <r>
    <x v="88"/>
    <x v="11"/>
    <x v="0"/>
    <m/>
    <m/>
    <s v="a. Oportunidad de la gestión en obra"/>
    <x v="1"/>
    <n v="5"/>
    <s v="SIN FECHA COMO TAL, SE ASIGNA LA INTERMEDIA DEL SEGUNDO SEMESTRE"/>
  </r>
  <r>
    <x v="88"/>
    <x v="11"/>
    <x v="0"/>
    <m/>
    <m/>
    <s v="b. Manejo administrativo del proyecto"/>
    <x v="1"/>
    <n v="5"/>
    <s v="SIN FECHA COMO TAL, SE ASIGNA LA INTERMEDIA DEL SEGUNDO SEMESTRE"/>
  </r>
  <r>
    <x v="88"/>
    <x v="11"/>
    <x v="0"/>
    <m/>
    <m/>
    <s v="c. Información clara y veraz sobre la administración de proyecto"/>
    <x v="1"/>
    <n v="4"/>
    <s v="SIN FECHA COMO TAL, SE ASIGNA LA INTERMEDIA DEL SEGUNDO SEMESTRE"/>
  </r>
  <r>
    <x v="88"/>
    <x v="11"/>
    <x v="0"/>
    <m/>
    <m/>
    <s v="d. Cumplimientos con expectativas del cliente"/>
    <x v="1"/>
    <n v="4"/>
    <s v="SIN FECHA COMO TAL, SE ASIGNA LA INTERMEDIA DEL SEGUNDO SEMESTRE"/>
  </r>
  <r>
    <x v="88"/>
    <x v="11"/>
    <x v="0"/>
    <m/>
    <m/>
    <s v="e. Control de presupuesto"/>
    <x v="1"/>
    <n v="4"/>
    <s v="SIN FECHA COMO TAL, SE ASIGNA LA INTERMEDIA DEL SEGUNDO SEMESTRE"/>
  </r>
  <r>
    <x v="88"/>
    <x v="11"/>
    <x v="0"/>
    <m/>
    <m/>
    <s v="a. Apoyo y presencia en el proyecto"/>
    <x v="2"/>
    <n v="5"/>
    <s v="SIN FECHA COMO TAL, SE ASIGNA LA INTERMEDIA DEL SEGUNDO SEMESTRE"/>
  </r>
  <r>
    <x v="88"/>
    <x v="11"/>
    <x v="0"/>
    <m/>
    <m/>
    <s v="b. Conocimiento del proyecto"/>
    <x v="2"/>
    <n v="5"/>
    <s v="SIN FECHA COMO TAL, SE ASIGNA LA INTERMEDIA DEL SEGUNDO SEMESTRE"/>
  </r>
  <r>
    <x v="88"/>
    <x v="11"/>
    <x v="0"/>
    <m/>
    <m/>
    <s v="c. Planteamiento de soluciones y manejo de conflictos"/>
    <x v="2"/>
    <n v="5"/>
    <s v="SIN FECHA COMO TAL, SE ASIGNA LA INTERMEDIA DEL SEGUNDO SEMESTRE"/>
  </r>
  <r>
    <x v="88"/>
    <x v="11"/>
    <x v="0"/>
    <m/>
    <m/>
    <s v="d. Cumplimiento de compromisos"/>
    <x v="2"/>
    <n v="5"/>
    <s v="SIN FECHA COMO TAL, SE ASIGNA LA INTERMEDIA DEL SEGUNDO SEMESTRE"/>
  </r>
  <r>
    <x v="88"/>
    <x v="11"/>
    <x v="0"/>
    <m/>
    <m/>
    <s v="e. Manejo del cliente"/>
    <x v="2"/>
    <n v="5"/>
    <s v="SIN FECHA COMO TAL, SE ASIGNA LA INTERMEDIA DEL SEGUNDO SEMESTRE"/>
  </r>
  <r>
    <x v="88"/>
    <x v="11"/>
    <x v="0"/>
    <m/>
    <m/>
    <s v="a. Idoneidad del personal"/>
    <x v="3"/>
    <n v="4"/>
    <s v="SIN FECHA COMO TAL, SE ASIGNA LA INTERMEDIA DEL SEGUNDO SEMESTRE"/>
  </r>
  <r>
    <x v="88"/>
    <x v="11"/>
    <x v="0"/>
    <m/>
    <m/>
    <s v="b. Oportuna atención al cliente"/>
    <x v="3"/>
    <n v="5"/>
    <s v="SIN FECHA COMO TAL, SE ASIGNA LA INTERMEDIA DEL SEGUNDO SEMESTRE"/>
  </r>
  <r>
    <x v="88"/>
    <x v="11"/>
    <x v="0"/>
    <m/>
    <m/>
    <s v="c. Compromiso con el proyecto"/>
    <x v="3"/>
    <n v="4"/>
    <s v="SIN FECHA COMO TAL, SE ASIGNA LA INTERMEDIA DEL SEGUNDO SEMESTRE"/>
  </r>
  <r>
    <x v="88"/>
    <x v="11"/>
    <x v="0"/>
    <m/>
    <m/>
    <s v="d. Cumplimiento de compromisos"/>
    <x v="3"/>
    <n v="4"/>
    <s v="SIN FECHA COMO TAL, SE ASIGNA LA INTERMEDIA DEL SEGUNDO SEMESTRE"/>
  </r>
  <r>
    <x v="88"/>
    <x v="11"/>
    <x v="0"/>
    <m/>
    <m/>
    <s v="e. Proactividad en desarrollo de funciones"/>
    <x v="3"/>
    <n v="4"/>
    <s v="SIN FECHA COMO TAL, SE ASIGNA LA INTERMEDIA DEL SEGUNDO SEMESTRE"/>
  </r>
  <r>
    <x v="88"/>
    <x v="11"/>
    <x v="0"/>
    <m/>
    <m/>
    <s v="a. Calidad del Contenido"/>
    <x v="4"/>
    <n v="4"/>
    <s v="SIN FECHA COMO TAL, SE ASIGNA LA INTERMEDIA DEL SEGUNDO SEMESTRE"/>
  </r>
  <r>
    <x v="88"/>
    <x v="11"/>
    <x v="0"/>
    <m/>
    <m/>
    <s v="b. Claridad del Contenido"/>
    <x v="4"/>
    <n v="4"/>
    <s v="SIN FECHA COMO TAL, SE ASIGNA LA INTERMEDIA DEL SEGUNDO SEMESTRE"/>
  </r>
  <r>
    <x v="88"/>
    <x v="11"/>
    <x v="0"/>
    <m/>
    <m/>
    <s v="c. Oportunidad en la entrega"/>
    <x v="4"/>
    <n v="4"/>
    <s v="SIN FECHA COMO TAL, SE ASIGNA LA INTERMEDIA DEL SEGUNDO SEMESTRE"/>
  </r>
  <r>
    <x v="88"/>
    <x v="11"/>
    <x v="0"/>
    <m/>
    <m/>
    <s v="d. Precisión de la información"/>
    <x v="4"/>
    <n v="4"/>
    <s v="SIN FECHA COMO TAL, SE ASIGNA LA INTERMEDIA DEL SEGUNDO SEMESTRE"/>
  </r>
  <r>
    <x v="88"/>
    <x v="11"/>
    <x v="0"/>
    <m/>
    <m/>
    <s v="e. Diagramación"/>
    <x v="4"/>
    <n v="4"/>
    <s v="SIN FECHA COMO TAL, SE ASIGNA LA INTERMEDIA DEL SEGUNDO SEMESTRE"/>
  </r>
  <r>
    <x v="88"/>
    <x v="11"/>
    <x v="0"/>
    <m/>
    <m/>
    <s v="a. Cumplimiento"/>
    <x v="5"/>
    <n v="4"/>
    <s v="SIN FECHA COMO TAL, SE ASIGNA LA INTERMEDIA DEL SEGUNDO SEMESTRE"/>
  </r>
  <r>
    <x v="88"/>
    <x v="11"/>
    <x v="0"/>
    <m/>
    <m/>
    <s v="b. Satisface expectativas"/>
    <x v="5"/>
    <n v="4"/>
    <s v="SIN FECHA COMO TAL, SE ASIGNA LA INTERMEDIA DEL SEGUNDO SEMESTRE"/>
  </r>
  <r>
    <x v="88"/>
    <x v="11"/>
    <x v="0"/>
    <m/>
    <m/>
    <s v="c. Calidad de la Información suministrada"/>
    <x v="5"/>
    <n v="4"/>
    <s v="SIN FECHA COMO TAL, SE ASIGNA LA INTERMEDIA DEL SEGUNDO SEMESTRE"/>
  </r>
  <r>
    <x v="88"/>
    <x v="11"/>
    <x v="0"/>
    <m/>
    <m/>
    <s v="d. Disposición del personal de PAYC a las solicitudes del cliente"/>
    <x v="5"/>
    <n v="4"/>
    <s v="SIN FECHA COMO TAL, SE ASIGNA LA INTERMEDIA DEL SEGUNDO SEMESTRE"/>
  </r>
  <r>
    <x v="88"/>
    <x v="11"/>
    <x v="0"/>
    <m/>
    <m/>
    <s v="e. Coherencia entre lo solicitado y lo entregado"/>
    <x v="5"/>
    <n v="4"/>
    <s v="SIN FECHA COMO TAL, SE ASIGNA LA INTERMEDIA DEL SEGUNDO SEMESTRE"/>
  </r>
  <r>
    <x v="88"/>
    <x v="11"/>
    <x v="0"/>
    <m/>
    <m/>
    <s v="Grado de Satisfacción con el Servicio Prestado"/>
    <x v="6"/>
    <n v="4"/>
    <s v="SIN FECHA COMO TAL, SE ASIGNA LA INTERMEDIA DEL SEGUNDO SEMESTRE"/>
  </r>
  <r>
    <x v="88"/>
    <x v="11"/>
    <x v="0"/>
    <m/>
    <m/>
    <s v="Posibilidad de Volver a Contratar con PAYC"/>
    <x v="7"/>
    <n v="4"/>
    <s v="SIN FECHA COMO TAL, SE ASIGNA LA INTERMEDIA DEL SEGUNDO SEMESTRE"/>
  </r>
  <r>
    <x v="88"/>
    <x v="11"/>
    <x v="0"/>
    <m/>
    <m/>
    <s v="Principales fortalezas en el servicio que presta PAYC"/>
    <x v="8"/>
    <s v="Proactividad.-Disciplina.-Conocimiento del tema.--"/>
    <s v="SIN FECHA COMO TAL, SE ASIGNA LA INTERMEDIA DEL SEGUNDO SEMESTRE"/>
  </r>
  <r>
    <x v="88"/>
    <x v="11"/>
    <x v="0"/>
    <m/>
    <m/>
    <s v="Principales debilidades en el servicio que presta PAYC"/>
    <x v="9"/>
    <s v=" Se debe hacer enfasis en las indicaciones del cliente en el area admon.--"/>
    <s v="SIN FECHA COMO TAL, SE ASIGNA LA INTERMEDIA DEL SEGUNDO SEMESTRE"/>
  </r>
  <r>
    <x v="98"/>
    <x v="11"/>
    <x v="0"/>
    <m/>
    <m/>
    <s v="a. Conocimiento específico de temas aplicables al proyecto"/>
    <x v="0"/>
    <n v="5"/>
    <s v="SIN FECHA COMO TAL, SE ASIGNA LA INTERMEDIA DEL SEGUNDO SEMESTRE"/>
  </r>
  <r>
    <x v="98"/>
    <x v="11"/>
    <x v="0"/>
    <m/>
    <m/>
    <s v="b. Idoneidad y Calidad del soporte"/>
    <x v="0"/>
    <n v="5"/>
    <s v="SIN FECHA COMO TAL, SE ASIGNA LA INTERMEDIA DEL SEGUNDO SEMESTRE"/>
  </r>
  <r>
    <x v="98"/>
    <x v="11"/>
    <x v="0"/>
    <m/>
    <m/>
    <s v="c. Cumplimiento de especificaciones técnicas de construcción"/>
    <x v="0"/>
    <m/>
    <s v="SIN FECHA COMO TAL, SE ASIGNA LA INTERMEDIA DEL SEGUNDO SEMESTRE"/>
  </r>
  <r>
    <x v="98"/>
    <x v="11"/>
    <x v="0"/>
    <m/>
    <m/>
    <s v="d. Confiabilidad de los conceptos aplicados"/>
    <x v="0"/>
    <n v="5"/>
    <s v="SIN FECHA COMO TAL, SE ASIGNA LA INTERMEDIA DEL SEGUNDO SEMESTRE"/>
  </r>
  <r>
    <x v="98"/>
    <x v="11"/>
    <x v="0"/>
    <m/>
    <m/>
    <s v="e. Oportunidad en entrega de información o requerimientos"/>
    <x v="0"/>
    <n v="5"/>
    <s v="SIN FECHA COMO TAL, SE ASIGNA LA INTERMEDIA DEL SEGUNDO SEMESTRE"/>
  </r>
  <r>
    <x v="98"/>
    <x v="11"/>
    <x v="0"/>
    <m/>
    <m/>
    <s v="a. Oportunidad de la gestión en obra"/>
    <x v="1"/>
    <n v="4"/>
    <s v="SIN FECHA COMO TAL, SE ASIGNA LA INTERMEDIA DEL SEGUNDO SEMESTRE"/>
  </r>
  <r>
    <x v="98"/>
    <x v="11"/>
    <x v="0"/>
    <m/>
    <m/>
    <s v="b. Manejo administrativo del proyecto"/>
    <x v="1"/>
    <n v="5"/>
    <s v="SIN FECHA COMO TAL, SE ASIGNA LA INTERMEDIA DEL SEGUNDO SEMESTRE"/>
  </r>
  <r>
    <x v="98"/>
    <x v="11"/>
    <x v="0"/>
    <m/>
    <m/>
    <s v="c. Información clara y veraz sobre la administración de proyecto"/>
    <x v="1"/>
    <n v="5"/>
    <s v="SIN FECHA COMO TAL, SE ASIGNA LA INTERMEDIA DEL SEGUNDO SEMESTRE"/>
  </r>
  <r>
    <x v="98"/>
    <x v="11"/>
    <x v="0"/>
    <m/>
    <m/>
    <s v="d. Cumplimientos con expectativas del cliente"/>
    <x v="1"/>
    <n v="5"/>
    <s v="SIN FECHA COMO TAL, SE ASIGNA LA INTERMEDIA DEL SEGUNDO SEMESTRE"/>
  </r>
  <r>
    <x v="98"/>
    <x v="11"/>
    <x v="0"/>
    <m/>
    <m/>
    <s v="e. Control de presupuesto"/>
    <x v="1"/>
    <m/>
    <s v="SIN FECHA COMO TAL, SE ASIGNA LA INTERMEDIA DEL SEGUNDO SEMESTRE"/>
  </r>
  <r>
    <x v="98"/>
    <x v="11"/>
    <x v="0"/>
    <m/>
    <m/>
    <s v="a. Apoyo y presencia en el proyecto"/>
    <x v="2"/>
    <n v="5"/>
    <s v="SIN FECHA COMO TAL, SE ASIGNA LA INTERMEDIA DEL SEGUNDO SEMESTRE"/>
  </r>
  <r>
    <x v="98"/>
    <x v="11"/>
    <x v="0"/>
    <m/>
    <m/>
    <s v="b. Conocimiento del proyecto"/>
    <x v="2"/>
    <n v="5"/>
    <s v="SIN FECHA COMO TAL, SE ASIGNA LA INTERMEDIA DEL SEGUNDO SEMESTRE"/>
  </r>
  <r>
    <x v="98"/>
    <x v="11"/>
    <x v="0"/>
    <m/>
    <m/>
    <s v="c. Planteamiento de soluciones y manejo de conflictos"/>
    <x v="2"/>
    <m/>
    <s v="SIN FECHA COMO TAL, SE ASIGNA LA INTERMEDIA DEL SEGUNDO SEMESTRE"/>
  </r>
  <r>
    <x v="98"/>
    <x v="11"/>
    <x v="0"/>
    <m/>
    <m/>
    <s v="d. Cumplimiento de compromisos"/>
    <x v="2"/>
    <n v="5"/>
    <s v="SIN FECHA COMO TAL, SE ASIGNA LA INTERMEDIA DEL SEGUNDO SEMESTRE"/>
  </r>
  <r>
    <x v="98"/>
    <x v="11"/>
    <x v="0"/>
    <m/>
    <m/>
    <s v="e. Manejo del cliente"/>
    <x v="2"/>
    <n v="5"/>
    <s v="SIN FECHA COMO TAL, SE ASIGNA LA INTERMEDIA DEL SEGUNDO SEMESTRE"/>
  </r>
  <r>
    <x v="98"/>
    <x v="11"/>
    <x v="0"/>
    <m/>
    <m/>
    <s v="a. Idoneidad del personal"/>
    <x v="3"/>
    <n v="5"/>
    <s v="SIN FECHA COMO TAL, SE ASIGNA LA INTERMEDIA DEL SEGUNDO SEMESTRE"/>
  </r>
  <r>
    <x v="98"/>
    <x v="11"/>
    <x v="0"/>
    <m/>
    <m/>
    <s v="b. Oportuna atención al cliente"/>
    <x v="3"/>
    <n v="5"/>
    <s v="SIN FECHA COMO TAL, SE ASIGNA LA INTERMEDIA DEL SEGUNDO SEMESTRE"/>
  </r>
  <r>
    <x v="98"/>
    <x v="11"/>
    <x v="0"/>
    <m/>
    <m/>
    <s v="c. Compromiso con el proyecto"/>
    <x v="3"/>
    <n v="5"/>
    <s v="SIN FECHA COMO TAL, SE ASIGNA LA INTERMEDIA DEL SEGUNDO SEMESTRE"/>
  </r>
  <r>
    <x v="98"/>
    <x v="11"/>
    <x v="0"/>
    <m/>
    <m/>
    <s v="d. Cumplimiento de compromisos"/>
    <x v="3"/>
    <n v="5"/>
    <s v="SIN FECHA COMO TAL, SE ASIGNA LA INTERMEDIA DEL SEGUNDO SEMESTRE"/>
  </r>
  <r>
    <x v="98"/>
    <x v="11"/>
    <x v="0"/>
    <m/>
    <m/>
    <s v="e. Proactividad en desarrollo de funciones"/>
    <x v="3"/>
    <n v="5"/>
    <s v="SIN FECHA COMO TAL, SE ASIGNA LA INTERMEDIA DEL SEGUNDO SEMESTRE"/>
  </r>
  <r>
    <x v="98"/>
    <x v="11"/>
    <x v="0"/>
    <m/>
    <m/>
    <s v="a. Calidad del Contenido"/>
    <x v="4"/>
    <n v="4"/>
    <s v="SIN FECHA COMO TAL, SE ASIGNA LA INTERMEDIA DEL SEGUNDO SEMESTRE"/>
  </r>
  <r>
    <x v="98"/>
    <x v="11"/>
    <x v="0"/>
    <m/>
    <m/>
    <s v="b. Claridad del Contenido"/>
    <x v="4"/>
    <n v="4"/>
    <s v="SIN FECHA COMO TAL, SE ASIGNA LA INTERMEDIA DEL SEGUNDO SEMESTRE"/>
  </r>
  <r>
    <x v="98"/>
    <x v="11"/>
    <x v="0"/>
    <m/>
    <m/>
    <s v="c. Oportunidad en la entrega"/>
    <x v="4"/>
    <n v="4"/>
    <s v="SIN FECHA COMO TAL, SE ASIGNA LA INTERMEDIA DEL SEGUNDO SEMESTRE"/>
  </r>
  <r>
    <x v="98"/>
    <x v="11"/>
    <x v="0"/>
    <m/>
    <m/>
    <s v="d. Precisión de la información"/>
    <x v="4"/>
    <n v="4"/>
    <s v="SIN FECHA COMO TAL, SE ASIGNA LA INTERMEDIA DEL SEGUNDO SEMESTRE"/>
  </r>
  <r>
    <x v="98"/>
    <x v="11"/>
    <x v="0"/>
    <m/>
    <m/>
    <s v="e. Diagramación"/>
    <x v="4"/>
    <n v="4"/>
    <s v="SIN FECHA COMO TAL, SE ASIGNA LA INTERMEDIA DEL SEGUNDO SEMESTRE"/>
  </r>
  <r>
    <x v="98"/>
    <x v="11"/>
    <x v="0"/>
    <m/>
    <m/>
    <s v="a. Cumplimiento"/>
    <x v="5"/>
    <n v="4"/>
    <s v="SIN FECHA COMO TAL, SE ASIGNA LA INTERMEDIA DEL SEGUNDO SEMESTRE"/>
  </r>
  <r>
    <x v="98"/>
    <x v="11"/>
    <x v="0"/>
    <m/>
    <m/>
    <s v="b. Satisface expectativas"/>
    <x v="5"/>
    <n v="4"/>
    <s v="SIN FECHA COMO TAL, SE ASIGNA LA INTERMEDIA DEL SEGUNDO SEMESTRE"/>
  </r>
  <r>
    <x v="98"/>
    <x v="11"/>
    <x v="0"/>
    <m/>
    <m/>
    <s v="c. Calidad de la Información suministrada"/>
    <x v="5"/>
    <n v="4"/>
    <s v="SIN FECHA COMO TAL, SE ASIGNA LA INTERMEDIA DEL SEGUNDO SEMESTRE"/>
  </r>
  <r>
    <x v="98"/>
    <x v="11"/>
    <x v="0"/>
    <m/>
    <m/>
    <s v="d. Disposición del personal de PAYC a las solicitudes del cliente"/>
    <x v="5"/>
    <m/>
    <s v="SIN FECHA COMO TAL, SE ASIGNA LA INTERMEDIA DEL SEGUNDO SEMESTRE"/>
  </r>
  <r>
    <x v="98"/>
    <x v="11"/>
    <x v="0"/>
    <m/>
    <m/>
    <s v="e. Coherencia entre lo solicitado y lo entregado"/>
    <x v="5"/>
    <n v="4"/>
    <s v="SIN FECHA COMO TAL, SE ASIGNA LA INTERMEDIA DEL SEGUNDO SEMESTRE"/>
  </r>
  <r>
    <x v="98"/>
    <x v="11"/>
    <x v="0"/>
    <m/>
    <m/>
    <s v="Grado de Satisfacción con el Servicio Prestado"/>
    <x v="6"/>
    <n v="4"/>
    <s v="SIN FECHA COMO TAL, SE ASIGNA LA INTERMEDIA DEL SEGUNDO SEMESTRE"/>
  </r>
  <r>
    <x v="98"/>
    <x v="11"/>
    <x v="0"/>
    <m/>
    <m/>
    <s v="Posibilidad de Volver a Contratar con PAYC"/>
    <x v="7"/>
    <n v="4"/>
    <s v="SIN FECHA COMO TAL, SE ASIGNA LA INTERMEDIA DEL SEGUNDO SEMESTRE"/>
  </r>
  <r>
    <x v="98"/>
    <x v="11"/>
    <x v="0"/>
    <m/>
    <m/>
    <s v="Principales fortalezas en el servicio que presta PAYC"/>
    <x v="8"/>
    <s v="integral-profesional-oportuno--"/>
    <s v="SIN FECHA COMO TAL, SE ASIGNA LA INTERMEDIA DEL SEGUNDO SEMESTRE"/>
  </r>
  <r>
    <x v="98"/>
    <x v="11"/>
    <x v="0"/>
    <m/>
    <m/>
    <s v="Principales debilidades en el servicio que presta PAYC"/>
    <x v="9"/>
    <s v="documentos que envian no son claros-al inicio demora en el inicio del contrato-"/>
    <s v="SIN FECHA COMO TAL, SE ASIGNA LA INTERMEDIA DEL SEGUNDO SEMESTRE"/>
  </r>
  <r>
    <x v="99"/>
    <x v="11"/>
    <x v="0"/>
    <m/>
    <m/>
    <s v="a. Conocimiento específico de temas aplicables al proyecto"/>
    <x v="0"/>
    <n v="4"/>
    <s v="SIN FECHA COMO TAL, SE ASIGNA LA INTERMEDIA DEL SEGUNDO SEMESTRE"/>
  </r>
  <r>
    <x v="99"/>
    <x v="11"/>
    <x v="0"/>
    <m/>
    <m/>
    <s v="b. Idoneidad y Calidad del soporte"/>
    <x v="0"/>
    <n v="4"/>
    <s v="SIN FECHA COMO TAL, SE ASIGNA LA INTERMEDIA DEL SEGUNDO SEMESTRE"/>
  </r>
  <r>
    <x v="99"/>
    <x v="11"/>
    <x v="0"/>
    <m/>
    <m/>
    <s v="c. Cumplimiento de especificaciones técnicas de construcción"/>
    <x v="0"/>
    <m/>
    <s v="SIN FECHA COMO TAL, SE ASIGNA LA INTERMEDIA DEL SEGUNDO SEMESTRE"/>
  </r>
  <r>
    <x v="99"/>
    <x v="11"/>
    <x v="0"/>
    <m/>
    <m/>
    <s v="d. Confiabilidad de los conceptos aplicados"/>
    <x v="0"/>
    <n v="4"/>
    <s v="SIN FECHA COMO TAL, SE ASIGNA LA INTERMEDIA DEL SEGUNDO SEMESTRE"/>
  </r>
  <r>
    <x v="99"/>
    <x v="11"/>
    <x v="0"/>
    <m/>
    <m/>
    <s v="e. Oportunidad en entrega de información o requerimientos"/>
    <x v="0"/>
    <n v="4"/>
    <s v="SIN FECHA COMO TAL, SE ASIGNA LA INTERMEDIA DEL SEGUNDO SEMESTRE"/>
  </r>
  <r>
    <x v="99"/>
    <x v="11"/>
    <x v="0"/>
    <m/>
    <m/>
    <s v="a. Oportunidad de la gestión en obra"/>
    <x v="1"/>
    <n v="4"/>
    <s v="SIN FECHA COMO TAL, SE ASIGNA LA INTERMEDIA DEL SEGUNDO SEMESTRE"/>
  </r>
  <r>
    <x v="99"/>
    <x v="11"/>
    <x v="0"/>
    <m/>
    <m/>
    <s v="b. Manejo administrativo del proyecto"/>
    <x v="1"/>
    <n v="4"/>
    <s v="SIN FECHA COMO TAL, SE ASIGNA LA INTERMEDIA DEL SEGUNDO SEMESTRE"/>
  </r>
  <r>
    <x v="99"/>
    <x v="11"/>
    <x v="0"/>
    <m/>
    <m/>
    <s v="c. Información clara y veraz sobre la administración de proyecto"/>
    <x v="1"/>
    <n v="4"/>
    <s v="SIN FECHA COMO TAL, SE ASIGNA LA INTERMEDIA DEL SEGUNDO SEMESTRE"/>
  </r>
  <r>
    <x v="99"/>
    <x v="11"/>
    <x v="0"/>
    <m/>
    <m/>
    <s v="d. Cumplimientos con expectativas del cliente"/>
    <x v="1"/>
    <n v="4"/>
    <s v="SIN FECHA COMO TAL, SE ASIGNA LA INTERMEDIA DEL SEGUNDO SEMESTRE"/>
  </r>
  <r>
    <x v="99"/>
    <x v="11"/>
    <x v="0"/>
    <m/>
    <m/>
    <s v="e. Control de presupuesto"/>
    <x v="1"/>
    <m/>
    <s v="SIN FECHA COMO TAL, SE ASIGNA LA INTERMEDIA DEL SEGUNDO SEMESTRE"/>
  </r>
  <r>
    <x v="99"/>
    <x v="11"/>
    <x v="0"/>
    <m/>
    <m/>
    <s v="a. Apoyo y presencia en el proyecto"/>
    <x v="2"/>
    <n v="4"/>
    <s v="SIN FECHA COMO TAL, SE ASIGNA LA INTERMEDIA DEL SEGUNDO SEMESTRE"/>
  </r>
  <r>
    <x v="99"/>
    <x v="11"/>
    <x v="0"/>
    <m/>
    <m/>
    <s v="b. Conocimiento del proyecto"/>
    <x v="2"/>
    <n v="4"/>
    <s v="SIN FECHA COMO TAL, SE ASIGNA LA INTERMEDIA DEL SEGUNDO SEMESTRE"/>
  </r>
  <r>
    <x v="99"/>
    <x v="11"/>
    <x v="0"/>
    <m/>
    <m/>
    <s v="c. Planteamiento de soluciones y manejo de conflictos"/>
    <x v="2"/>
    <n v="4"/>
    <s v="SIN FECHA COMO TAL, SE ASIGNA LA INTERMEDIA DEL SEGUNDO SEMESTRE"/>
  </r>
  <r>
    <x v="99"/>
    <x v="11"/>
    <x v="0"/>
    <m/>
    <m/>
    <s v="d. Cumplimiento de compromisos"/>
    <x v="2"/>
    <n v="4"/>
    <s v="SIN FECHA COMO TAL, SE ASIGNA LA INTERMEDIA DEL SEGUNDO SEMESTRE"/>
  </r>
  <r>
    <x v="99"/>
    <x v="11"/>
    <x v="0"/>
    <m/>
    <m/>
    <s v="e. Manejo del cliente"/>
    <x v="2"/>
    <n v="4"/>
    <s v="SIN FECHA COMO TAL, SE ASIGNA LA INTERMEDIA DEL SEGUNDO SEMESTRE"/>
  </r>
  <r>
    <x v="99"/>
    <x v="11"/>
    <x v="0"/>
    <m/>
    <m/>
    <s v="a. Idoneidad del personal"/>
    <x v="3"/>
    <n v="4"/>
    <s v="SIN FECHA COMO TAL, SE ASIGNA LA INTERMEDIA DEL SEGUNDO SEMESTRE"/>
  </r>
  <r>
    <x v="99"/>
    <x v="11"/>
    <x v="0"/>
    <m/>
    <m/>
    <s v="b. Oportuna atención al cliente"/>
    <x v="3"/>
    <n v="4"/>
    <s v="SIN FECHA COMO TAL, SE ASIGNA LA INTERMEDIA DEL SEGUNDO SEMESTRE"/>
  </r>
  <r>
    <x v="99"/>
    <x v="11"/>
    <x v="0"/>
    <m/>
    <m/>
    <s v="c. Compromiso con el proyecto"/>
    <x v="3"/>
    <n v="4"/>
    <s v="SIN FECHA COMO TAL, SE ASIGNA LA INTERMEDIA DEL SEGUNDO SEMESTRE"/>
  </r>
  <r>
    <x v="99"/>
    <x v="11"/>
    <x v="0"/>
    <m/>
    <m/>
    <s v="d. Cumplimiento de compromisos"/>
    <x v="3"/>
    <n v="4"/>
    <s v="SIN FECHA COMO TAL, SE ASIGNA LA INTERMEDIA DEL SEGUNDO SEMESTRE"/>
  </r>
  <r>
    <x v="99"/>
    <x v="11"/>
    <x v="0"/>
    <m/>
    <m/>
    <s v="e. Proactividad en desarrollo de funciones"/>
    <x v="3"/>
    <n v="4"/>
    <s v="SIN FECHA COMO TAL, SE ASIGNA LA INTERMEDIA DEL SEGUNDO SEMESTRE"/>
  </r>
  <r>
    <x v="99"/>
    <x v="11"/>
    <x v="0"/>
    <m/>
    <m/>
    <s v="a. Calidad del Contenido"/>
    <x v="4"/>
    <n v="4"/>
    <s v="SIN FECHA COMO TAL, SE ASIGNA LA INTERMEDIA DEL SEGUNDO SEMESTRE"/>
  </r>
  <r>
    <x v="99"/>
    <x v="11"/>
    <x v="0"/>
    <m/>
    <m/>
    <s v="b. Claridad del Contenido"/>
    <x v="4"/>
    <n v="4"/>
    <s v="SIN FECHA COMO TAL, SE ASIGNA LA INTERMEDIA DEL SEGUNDO SEMESTRE"/>
  </r>
  <r>
    <x v="99"/>
    <x v="11"/>
    <x v="0"/>
    <m/>
    <m/>
    <s v="c. Oportunidad en la entrega"/>
    <x v="4"/>
    <n v="4"/>
    <s v="SIN FECHA COMO TAL, SE ASIGNA LA INTERMEDIA DEL SEGUNDO SEMESTRE"/>
  </r>
  <r>
    <x v="99"/>
    <x v="11"/>
    <x v="0"/>
    <m/>
    <m/>
    <s v="d. Precisión de la información"/>
    <x v="4"/>
    <n v="4"/>
    <s v="SIN FECHA COMO TAL, SE ASIGNA LA INTERMEDIA DEL SEGUNDO SEMESTRE"/>
  </r>
  <r>
    <x v="99"/>
    <x v="11"/>
    <x v="0"/>
    <m/>
    <m/>
    <s v="e. Diagramación"/>
    <x v="4"/>
    <n v="4"/>
    <s v="SIN FECHA COMO TAL, SE ASIGNA LA INTERMEDIA DEL SEGUNDO SEMESTRE"/>
  </r>
  <r>
    <x v="99"/>
    <x v="11"/>
    <x v="0"/>
    <m/>
    <m/>
    <s v="a. Cumplimiento"/>
    <x v="5"/>
    <n v="4"/>
    <s v="SIN FECHA COMO TAL, SE ASIGNA LA INTERMEDIA DEL SEGUNDO SEMESTRE"/>
  </r>
  <r>
    <x v="99"/>
    <x v="11"/>
    <x v="0"/>
    <m/>
    <m/>
    <s v="b. Satisface expectativas"/>
    <x v="5"/>
    <n v="4"/>
    <s v="SIN FECHA COMO TAL, SE ASIGNA LA INTERMEDIA DEL SEGUNDO SEMESTRE"/>
  </r>
  <r>
    <x v="99"/>
    <x v="11"/>
    <x v="0"/>
    <m/>
    <m/>
    <s v="c. Calidad de la Información suministrada"/>
    <x v="5"/>
    <n v="4"/>
    <s v="SIN FECHA COMO TAL, SE ASIGNA LA INTERMEDIA DEL SEGUNDO SEMESTRE"/>
  </r>
  <r>
    <x v="99"/>
    <x v="11"/>
    <x v="0"/>
    <m/>
    <m/>
    <s v="d. Disposición del personal de PAYC a las solicitudes del cliente"/>
    <x v="5"/>
    <n v="4"/>
    <s v="SIN FECHA COMO TAL, SE ASIGNA LA INTERMEDIA DEL SEGUNDO SEMESTRE"/>
  </r>
  <r>
    <x v="99"/>
    <x v="11"/>
    <x v="0"/>
    <m/>
    <m/>
    <s v="e. Coherencia entre lo solicitado y lo entregado"/>
    <x v="5"/>
    <n v="4"/>
    <s v="SIN FECHA COMO TAL, SE ASIGNA LA INTERMEDIA DEL SEGUNDO SEMESTRE"/>
  </r>
  <r>
    <x v="99"/>
    <x v="11"/>
    <x v="0"/>
    <m/>
    <m/>
    <s v="Grado de Satisfacción con el Servicio Prestado"/>
    <x v="6"/>
    <n v="4"/>
    <s v="SIN FECHA COMO TAL, SE ASIGNA LA INTERMEDIA DEL SEGUNDO SEMESTRE"/>
  </r>
  <r>
    <x v="99"/>
    <x v="11"/>
    <x v="0"/>
    <m/>
    <m/>
    <s v="Posibilidad de Volver a Contratar con PAYC"/>
    <x v="7"/>
    <n v="4"/>
    <s v="SIN FECHA COMO TAL, SE ASIGNA LA INTERMEDIA DEL SEGUNDO SEMESTRE"/>
  </r>
  <r>
    <x v="99"/>
    <x v="11"/>
    <x v="0"/>
    <m/>
    <m/>
    <s v="Principales fortalezas en el servicio que presta PAYC"/>
    <x v="8"/>
    <s v="----"/>
    <s v="SIN FECHA COMO TAL, SE ASIGNA LA INTERMEDIA DEL SEGUNDO SEMESTRE"/>
  </r>
  <r>
    <x v="99"/>
    <x v="11"/>
    <x v="0"/>
    <m/>
    <m/>
    <s v="Principales debilidades en el servicio que presta PAYC"/>
    <x v="9"/>
    <s v="--"/>
    <s v="SIN FECHA COMO TAL, SE ASIGNA LA INTERMEDIA DEL SEGUNDO SEMESTRE"/>
  </r>
  <r>
    <x v="100"/>
    <x v="11"/>
    <x v="0"/>
    <m/>
    <m/>
    <s v="a. Conocimiento específico de temas aplicables al proyecto"/>
    <x v="0"/>
    <n v="4"/>
    <s v="SIN FECHA COMO TAL, SE ASIGNA LA INTERMEDIA DEL SEGUNDO SEMESTRE"/>
  </r>
  <r>
    <x v="100"/>
    <x v="11"/>
    <x v="0"/>
    <m/>
    <m/>
    <s v="b. Idoneidad y Calidad del soporte"/>
    <x v="0"/>
    <n v="4"/>
    <s v="SIN FECHA COMO TAL, SE ASIGNA LA INTERMEDIA DEL SEGUNDO SEMESTRE"/>
  </r>
  <r>
    <x v="100"/>
    <x v="11"/>
    <x v="0"/>
    <m/>
    <m/>
    <s v="c. Cumplimiento de especificaciones técnicas de construcción"/>
    <x v="0"/>
    <m/>
    <s v="SIN FECHA COMO TAL, SE ASIGNA LA INTERMEDIA DEL SEGUNDO SEMESTRE"/>
  </r>
  <r>
    <x v="100"/>
    <x v="11"/>
    <x v="0"/>
    <m/>
    <m/>
    <s v="d. Confiabilidad de los conceptos aplicados"/>
    <x v="0"/>
    <n v="5"/>
    <s v="SIN FECHA COMO TAL, SE ASIGNA LA INTERMEDIA DEL SEGUNDO SEMESTRE"/>
  </r>
  <r>
    <x v="100"/>
    <x v="11"/>
    <x v="0"/>
    <m/>
    <m/>
    <s v="e. Oportunidad en entrega de información o requerimientos"/>
    <x v="0"/>
    <n v="4"/>
    <s v="SIN FECHA COMO TAL, SE ASIGNA LA INTERMEDIA DEL SEGUNDO SEMESTRE"/>
  </r>
  <r>
    <x v="100"/>
    <x v="11"/>
    <x v="0"/>
    <m/>
    <m/>
    <s v="a. Oportunidad de la gestión en obra"/>
    <x v="1"/>
    <n v="4"/>
    <s v="SIN FECHA COMO TAL, SE ASIGNA LA INTERMEDIA DEL SEGUNDO SEMESTRE"/>
  </r>
  <r>
    <x v="100"/>
    <x v="11"/>
    <x v="0"/>
    <m/>
    <m/>
    <s v="b. Manejo administrativo del proyecto"/>
    <x v="1"/>
    <n v="4"/>
    <s v="SIN FECHA COMO TAL, SE ASIGNA LA INTERMEDIA DEL SEGUNDO SEMESTRE"/>
  </r>
  <r>
    <x v="100"/>
    <x v="11"/>
    <x v="0"/>
    <m/>
    <m/>
    <s v="c. Información clara y veraz sobre la administración de proyecto"/>
    <x v="1"/>
    <n v="4"/>
    <s v="SIN FECHA COMO TAL, SE ASIGNA LA INTERMEDIA DEL SEGUNDO SEMESTRE"/>
  </r>
  <r>
    <x v="100"/>
    <x v="11"/>
    <x v="0"/>
    <m/>
    <m/>
    <s v="d. Cumplimientos con expectativas del cliente"/>
    <x v="1"/>
    <n v="4"/>
    <s v="SIN FECHA COMO TAL, SE ASIGNA LA INTERMEDIA DEL SEGUNDO SEMESTRE"/>
  </r>
  <r>
    <x v="100"/>
    <x v="11"/>
    <x v="0"/>
    <m/>
    <m/>
    <s v="e. Control de presupuesto"/>
    <x v="1"/>
    <m/>
    <s v="SIN FECHA COMO TAL, SE ASIGNA LA INTERMEDIA DEL SEGUNDO SEMESTRE"/>
  </r>
  <r>
    <x v="100"/>
    <x v="11"/>
    <x v="0"/>
    <m/>
    <m/>
    <s v="a. Apoyo y presencia en el proyecto"/>
    <x v="2"/>
    <n v="5"/>
    <s v="SIN FECHA COMO TAL, SE ASIGNA LA INTERMEDIA DEL SEGUNDO SEMESTRE"/>
  </r>
  <r>
    <x v="100"/>
    <x v="11"/>
    <x v="0"/>
    <m/>
    <m/>
    <s v="b. Conocimiento del proyecto"/>
    <x v="2"/>
    <n v="5"/>
    <s v="SIN FECHA COMO TAL, SE ASIGNA LA INTERMEDIA DEL SEGUNDO SEMESTRE"/>
  </r>
  <r>
    <x v="100"/>
    <x v="11"/>
    <x v="0"/>
    <m/>
    <m/>
    <s v="c. Planteamiento de soluciones y manejo de conflictos"/>
    <x v="2"/>
    <n v="5"/>
    <s v="SIN FECHA COMO TAL, SE ASIGNA LA INTERMEDIA DEL SEGUNDO SEMESTRE"/>
  </r>
  <r>
    <x v="100"/>
    <x v="11"/>
    <x v="0"/>
    <m/>
    <m/>
    <s v="d. Cumplimiento de compromisos"/>
    <x v="2"/>
    <n v="5"/>
    <s v="SIN FECHA COMO TAL, SE ASIGNA LA INTERMEDIA DEL SEGUNDO SEMESTRE"/>
  </r>
  <r>
    <x v="100"/>
    <x v="11"/>
    <x v="0"/>
    <m/>
    <m/>
    <s v="e. Manejo del cliente"/>
    <x v="2"/>
    <n v="5"/>
    <s v="SIN FECHA COMO TAL, SE ASIGNA LA INTERMEDIA DEL SEGUNDO SEMESTRE"/>
  </r>
  <r>
    <x v="100"/>
    <x v="11"/>
    <x v="0"/>
    <m/>
    <m/>
    <s v="a. Idoneidad del personal"/>
    <x v="3"/>
    <n v="4"/>
    <s v="SIN FECHA COMO TAL, SE ASIGNA LA INTERMEDIA DEL SEGUNDO SEMESTRE"/>
  </r>
  <r>
    <x v="100"/>
    <x v="11"/>
    <x v="0"/>
    <m/>
    <m/>
    <s v="b. Oportuna atención al cliente"/>
    <x v="3"/>
    <n v="4"/>
    <s v="SIN FECHA COMO TAL, SE ASIGNA LA INTERMEDIA DEL SEGUNDO SEMESTRE"/>
  </r>
  <r>
    <x v="100"/>
    <x v="11"/>
    <x v="0"/>
    <m/>
    <m/>
    <s v="c. Compromiso con el proyecto"/>
    <x v="3"/>
    <n v="4"/>
    <s v="SIN FECHA COMO TAL, SE ASIGNA LA INTERMEDIA DEL SEGUNDO SEMESTRE"/>
  </r>
  <r>
    <x v="100"/>
    <x v="11"/>
    <x v="0"/>
    <m/>
    <m/>
    <s v="d. Cumplimiento de compromisos"/>
    <x v="3"/>
    <n v="4"/>
    <s v="SIN FECHA COMO TAL, SE ASIGNA LA INTERMEDIA DEL SEGUNDO SEMESTRE"/>
  </r>
  <r>
    <x v="100"/>
    <x v="11"/>
    <x v="0"/>
    <m/>
    <m/>
    <s v="e. Proactividad en desarrollo de funciones"/>
    <x v="3"/>
    <n v="4"/>
    <s v="SIN FECHA COMO TAL, SE ASIGNA LA INTERMEDIA DEL SEGUNDO SEMESTRE"/>
  </r>
  <r>
    <x v="100"/>
    <x v="11"/>
    <x v="0"/>
    <m/>
    <m/>
    <s v="a. Calidad del Contenido"/>
    <x v="4"/>
    <n v="4"/>
    <s v="SIN FECHA COMO TAL, SE ASIGNA LA INTERMEDIA DEL SEGUNDO SEMESTRE"/>
  </r>
  <r>
    <x v="100"/>
    <x v="11"/>
    <x v="0"/>
    <m/>
    <m/>
    <s v="b. Claridad del Contenido"/>
    <x v="4"/>
    <n v="4"/>
    <s v="SIN FECHA COMO TAL, SE ASIGNA LA INTERMEDIA DEL SEGUNDO SEMESTRE"/>
  </r>
  <r>
    <x v="100"/>
    <x v="11"/>
    <x v="0"/>
    <m/>
    <m/>
    <s v="c. Oportunidad en la entrega"/>
    <x v="4"/>
    <n v="4"/>
    <s v="SIN FECHA COMO TAL, SE ASIGNA LA INTERMEDIA DEL SEGUNDO SEMESTRE"/>
  </r>
  <r>
    <x v="100"/>
    <x v="11"/>
    <x v="0"/>
    <m/>
    <m/>
    <s v="d. Precisión de la información"/>
    <x v="4"/>
    <n v="4"/>
    <s v="SIN FECHA COMO TAL, SE ASIGNA LA INTERMEDIA DEL SEGUNDO SEMESTRE"/>
  </r>
  <r>
    <x v="100"/>
    <x v="11"/>
    <x v="0"/>
    <m/>
    <m/>
    <s v="e. Diagramación"/>
    <x v="4"/>
    <n v="4"/>
    <s v="SIN FECHA COMO TAL, SE ASIGNA LA INTERMEDIA DEL SEGUNDO SEMESTRE"/>
  </r>
  <r>
    <x v="100"/>
    <x v="11"/>
    <x v="0"/>
    <m/>
    <m/>
    <s v="a. Cumplimiento"/>
    <x v="5"/>
    <n v="5"/>
    <s v="SIN FECHA COMO TAL, SE ASIGNA LA INTERMEDIA DEL SEGUNDO SEMESTRE"/>
  </r>
  <r>
    <x v="100"/>
    <x v="11"/>
    <x v="0"/>
    <m/>
    <m/>
    <s v="b. Satisface expectativas"/>
    <x v="5"/>
    <n v="5"/>
    <s v="SIN FECHA COMO TAL, SE ASIGNA LA INTERMEDIA DEL SEGUNDO SEMESTRE"/>
  </r>
  <r>
    <x v="100"/>
    <x v="11"/>
    <x v="0"/>
    <m/>
    <m/>
    <s v="c. Calidad de la Información suministrada"/>
    <x v="5"/>
    <n v="5"/>
    <s v="SIN FECHA COMO TAL, SE ASIGNA LA INTERMEDIA DEL SEGUNDO SEMESTRE"/>
  </r>
  <r>
    <x v="100"/>
    <x v="11"/>
    <x v="0"/>
    <m/>
    <m/>
    <s v="d. Disposición del personal de PAYC a las solicitudes del cliente"/>
    <x v="5"/>
    <n v="5"/>
    <s v="SIN FECHA COMO TAL, SE ASIGNA LA INTERMEDIA DEL SEGUNDO SEMESTRE"/>
  </r>
  <r>
    <x v="100"/>
    <x v="11"/>
    <x v="0"/>
    <m/>
    <m/>
    <s v="e. Coherencia entre lo solicitado y lo entregado"/>
    <x v="5"/>
    <n v="5"/>
    <s v="SIN FECHA COMO TAL, SE ASIGNA LA INTERMEDIA DEL SEGUNDO SEMESTRE"/>
  </r>
  <r>
    <x v="100"/>
    <x v="11"/>
    <x v="0"/>
    <m/>
    <m/>
    <s v="Grado de Satisfacción con el Servicio Prestado"/>
    <x v="6"/>
    <n v="4"/>
    <s v="SIN FECHA COMO TAL, SE ASIGNA LA INTERMEDIA DEL SEGUNDO SEMESTRE"/>
  </r>
  <r>
    <x v="100"/>
    <x v="11"/>
    <x v="0"/>
    <m/>
    <m/>
    <s v="Posibilidad de Volver a Contratar con PAYC"/>
    <x v="7"/>
    <n v="4"/>
    <s v="SIN FECHA COMO TAL, SE ASIGNA LA INTERMEDIA DEL SEGUNDO SEMESTRE"/>
  </r>
  <r>
    <x v="100"/>
    <x v="11"/>
    <x v="0"/>
    <m/>
    <m/>
    <s v="Principales fortalezas en el servicio que presta PAYC"/>
    <x v="8"/>
    <s v="La administracion y gerencia del proyecto hacen un trabajo sobresaliente-Totalmente atentos a los requerimientos del cliente-Completa disposicion a solucionar incovenientes o imprevistos--"/>
    <s v="SIN FECHA COMO TAL, SE ASIGNA LA INTERMEDIA DEL SEGUNDO SEMESTRE"/>
  </r>
  <r>
    <x v="100"/>
    <x v="11"/>
    <x v="0"/>
    <m/>
    <m/>
    <s v="Principales debilidades en el servicio que presta PAYC"/>
    <x v="9"/>
    <s v="--"/>
    <s v="SIN FECHA COMO TAL, SE ASIGNA LA INTERMEDIA DEL SEGUNDO SEMESTRE"/>
  </r>
  <r>
    <x v="91"/>
    <x v="11"/>
    <x v="1"/>
    <m/>
    <m/>
    <s v="a. Conocimiento específico de temas aplicables al proyecto"/>
    <x v="0"/>
    <n v="4"/>
    <s v="SIN FECHA COMO TAL, SE ASIGNA LA INTERMEDIA DEL SEGUNDO SEMESTRE"/>
  </r>
  <r>
    <x v="91"/>
    <x v="11"/>
    <x v="1"/>
    <m/>
    <m/>
    <s v="b. Idoneidad y Calidad del soporte"/>
    <x v="0"/>
    <n v="4"/>
    <s v="SIN FECHA COMO TAL, SE ASIGNA LA INTERMEDIA DEL SEGUNDO SEMESTRE"/>
  </r>
  <r>
    <x v="91"/>
    <x v="11"/>
    <x v="1"/>
    <m/>
    <m/>
    <s v="c. Cumplimiento de especificaciones técnicas de construcción"/>
    <x v="0"/>
    <n v="4"/>
    <s v="SIN FECHA COMO TAL, SE ASIGNA LA INTERMEDIA DEL SEGUNDO SEMESTRE"/>
  </r>
  <r>
    <x v="91"/>
    <x v="11"/>
    <x v="1"/>
    <m/>
    <m/>
    <s v="d. Confiabilidad de los conceptos aplicados"/>
    <x v="0"/>
    <n v="4"/>
    <s v="SIN FECHA COMO TAL, SE ASIGNA LA INTERMEDIA DEL SEGUNDO SEMESTRE"/>
  </r>
  <r>
    <x v="91"/>
    <x v="11"/>
    <x v="1"/>
    <m/>
    <m/>
    <s v="e. Oportunidad en entrega de información o requerimientos"/>
    <x v="0"/>
    <n v="4"/>
    <s v="SIN FECHA COMO TAL, SE ASIGNA LA INTERMEDIA DEL SEGUNDO SEMESTRE"/>
  </r>
  <r>
    <x v="91"/>
    <x v="11"/>
    <x v="1"/>
    <m/>
    <m/>
    <s v="a. Oportunidad de la gestión en obra"/>
    <x v="1"/>
    <n v="4"/>
    <s v="SIN FECHA COMO TAL, SE ASIGNA LA INTERMEDIA DEL SEGUNDO SEMESTRE"/>
  </r>
  <r>
    <x v="91"/>
    <x v="11"/>
    <x v="1"/>
    <m/>
    <m/>
    <s v="b. Manejo administrativo del proyecto"/>
    <x v="1"/>
    <n v="4"/>
    <s v="SIN FECHA COMO TAL, SE ASIGNA LA INTERMEDIA DEL SEGUNDO SEMESTRE"/>
  </r>
  <r>
    <x v="91"/>
    <x v="11"/>
    <x v="1"/>
    <m/>
    <m/>
    <s v="c. Información clara y veraz sobre la administración de proyecto"/>
    <x v="1"/>
    <n v="4"/>
    <s v="SIN FECHA COMO TAL, SE ASIGNA LA INTERMEDIA DEL SEGUNDO SEMESTRE"/>
  </r>
  <r>
    <x v="91"/>
    <x v="11"/>
    <x v="1"/>
    <m/>
    <m/>
    <s v="d. Cumplimientos con expectativas del cliente"/>
    <x v="1"/>
    <n v="4"/>
    <s v="SIN FECHA COMO TAL, SE ASIGNA LA INTERMEDIA DEL SEGUNDO SEMESTRE"/>
  </r>
  <r>
    <x v="91"/>
    <x v="11"/>
    <x v="1"/>
    <m/>
    <m/>
    <s v="e. Control de presupuesto"/>
    <x v="1"/>
    <n v="4"/>
    <s v="SIN FECHA COMO TAL, SE ASIGNA LA INTERMEDIA DEL SEGUNDO SEMESTRE"/>
  </r>
  <r>
    <x v="91"/>
    <x v="11"/>
    <x v="1"/>
    <m/>
    <m/>
    <s v="a. Apoyo y presencia en el proyecto"/>
    <x v="2"/>
    <n v="4"/>
    <s v="SIN FECHA COMO TAL, SE ASIGNA LA INTERMEDIA DEL SEGUNDO SEMESTRE"/>
  </r>
  <r>
    <x v="91"/>
    <x v="11"/>
    <x v="1"/>
    <m/>
    <m/>
    <s v="b. Conocimiento del proyecto"/>
    <x v="2"/>
    <n v="4"/>
    <s v="SIN FECHA COMO TAL, SE ASIGNA LA INTERMEDIA DEL SEGUNDO SEMESTRE"/>
  </r>
  <r>
    <x v="91"/>
    <x v="11"/>
    <x v="1"/>
    <m/>
    <m/>
    <s v="c. Planteamiento de soluciones y manejo de conflictos"/>
    <x v="2"/>
    <n v="4"/>
    <s v="SIN FECHA COMO TAL, SE ASIGNA LA INTERMEDIA DEL SEGUNDO SEMESTRE"/>
  </r>
  <r>
    <x v="91"/>
    <x v="11"/>
    <x v="1"/>
    <m/>
    <m/>
    <s v="d. Cumplimiento de compromisos"/>
    <x v="2"/>
    <n v="4"/>
    <s v="SIN FECHA COMO TAL, SE ASIGNA LA INTERMEDIA DEL SEGUNDO SEMESTRE"/>
  </r>
  <r>
    <x v="91"/>
    <x v="11"/>
    <x v="1"/>
    <m/>
    <m/>
    <s v="e. Manejo del cliente"/>
    <x v="2"/>
    <n v="4"/>
    <s v="SIN FECHA COMO TAL, SE ASIGNA LA INTERMEDIA DEL SEGUNDO SEMESTRE"/>
  </r>
  <r>
    <x v="91"/>
    <x v="11"/>
    <x v="1"/>
    <m/>
    <m/>
    <s v="a. Idoneidad del personal"/>
    <x v="3"/>
    <n v="4"/>
    <s v="SIN FECHA COMO TAL, SE ASIGNA LA INTERMEDIA DEL SEGUNDO SEMESTRE"/>
  </r>
  <r>
    <x v="91"/>
    <x v="11"/>
    <x v="1"/>
    <m/>
    <m/>
    <s v="b. Oportuna atención al cliente"/>
    <x v="3"/>
    <n v="4"/>
    <s v="SIN FECHA COMO TAL, SE ASIGNA LA INTERMEDIA DEL SEGUNDO SEMESTRE"/>
  </r>
  <r>
    <x v="91"/>
    <x v="11"/>
    <x v="1"/>
    <m/>
    <m/>
    <s v="c. Compromiso con el proyecto"/>
    <x v="3"/>
    <n v="4"/>
    <s v="SIN FECHA COMO TAL, SE ASIGNA LA INTERMEDIA DEL SEGUNDO SEMESTRE"/>
  </r>
  <r>
    <x v="91"/>
    <x v="11"/>
    <x v="1"/>
    <m/>
    <m/>
    <s v="d. Cumplimiento de compromisos"/>
    <x v="3"/>
    <n v="4"/>
    <s v="SIN FECHA COMO TAL, SE ASIGNA LA INTERMEDIA DEL SEGUNDO SEMESTRE"/>
  </r>
  <r>
    <x v="91"/>
    <x v="11"/>
    <x v="1"/>
    <m/>
    <m/>
    <s v="e. Proactividad en desarrollo de funciones"/>
    <x v="3"/>
    <n v="4"/>
    <s v="SIN FECHA COMO TAL, SE ASIGNA LA INTERMEDIA DEL SEGUNDO SEMESTRE"/>
  </r>
  <r>
    <x v="91"/>
    <x v="11"/>
    <x v="1"/>
    <m/>
    <m/>
    <s v="a. Calidad del Contenido"/>
    <x v="4"/>
    <n v="4"/>
    <s v="SIN FECHA COMO TAL, SE ASIGNA LA INTERMEDIA DEL SEGUNDO SEMESTRE"/>
  </r>
  <r>
    <x v="91"/>
    <x v="11"/>
    <x v="1"/>
    <m/>
    <m/>
    <s v="b. Claridad del Contenido"/>
    <x v="4"/>
    <n v="4"/>
    <s v="SIN FECHA COMO TAL, SE ASIGNA LA INTERMEDIA DEL SEGUNDO SEMESTRE"/>
  </r>
  <r>
    <x v="91"/>
    <x v="11"/>
    <x v="1"/>
    <m/>
    <m/>
    <s v="c. Oportunidad en la entrega"/>
    <x v="4"/>
    <n v="4"/>
    <s v="SIN FECHA COMO TAL, SE ASIGNA LA INTERMEDIA DEL SEGUNDO SEMESTRE"/>
  </r>
  <r>
    <x v="91"/>
    <x v="11"/>
    <x v="1"/>
    <m/>
    <m/>
    <s v="d. Precisión de la información"/>
    <x v="4"/>
    <n v="4"/>
    <s v="SIN FECHA COMO TAL, SE ASIGNA LA INTERMEDIA DEL SEGUNDO SEMESTRE"/>
  </r>
  <r>
    <x v="91"/>
    <x v="11"/>
    <x v="1"/>
    <m/>
    <m/>
    <s v="e. Diagramación"/>
    <x v="4"/>
    <n v="4"/>
    <s v="SIN FECHA COMO TAL, SE ASIGNA LA INTERMEDIA DEL SEGUNDO SEMESTRE"/>
  </r>
  <r>
    <x v="91"/>
    <x v="11"/>
    <x v="1"/>
    <m/>
    <m/>
    <s v="a. Cumplimiento"/>
    <x v="5"/>
    <n v="4"/>
    <s v="SIN FECHA COMO TAL, SE ASIGNA LA INTERMEDIA DEL SEGUNDO SEMESTRE"/>
  </r>
  <r>
    <x v="91"/>
    <x v="11"/>
    <x v="1"/>
    <m/>
    <m/>
    <s v="b. Satisface expectativas"/>
    <x v="5"/>
    <n v="4"/>
    <s v="SIN FECHA COMO TAL, SE ASIGNA LA INTERMEDIA DEL SEGUNDO SEMESTRE"/>
  </r>
  <r>
    <x v="91"/>
    <x v="11"/>
    <x v="1"/>
    <m/>
    <m/>
    <s v="c. Calidad de la Información suministrada"/>
    <x v="5"/>
    <n v="4"/>
    <s v="SIN FECHA COMO TAL, SE ASIGNA LA INTERMEDIA DEL SEGUNDO SEMESTRE"/>
  </r>
  <r>
    <x v="91"/>
    <x v="11"/>
    <x v="1"/>
    <m/>
    <m/>
    <s v="d. Disposición del personal de PAYC a las solicitudes del cliente"/>
    <x v="5"/>
    <n v="4"/>
    <s v="SIN FECHA COMO TAL, SE ASIGNA LA INTERMEDIA DEL SEGUNDO SEMESTRE"/>
  </r>
  <r>
    <x v="91"/>
    <x v="11"/>
    <x v="1"/>
    <m/>
    <m/>
    <s v="e. Coherencia entre lo solicitado y lo entregado"/>
    <x v="5"/>
    <n v="4"/>
    <s v="SIN FECHA COMO TAL, SE ASIGNA LA INTERMEDIA DEL SEGUNDO SEMESTRE"/>
  </r>
  <r>
    <x v="91"/>
    <x v="11"/>
    <x v="1"/>
    <m/>
    <m/>
    <s v="Grado de Satisfacción con el Servicio Prestado"/>
    <x v="6"/>
    <n v="4"/>
    <s v="SIN FECHA COMO TAL, SE ASIGNA LA INTERMEDIA DEL SEGUNDO SEMESTRE"/>
  </r>
  <r>
    <x v="91"/>
    <x v="11"/>
    <x v="1"/>
    <m/>
    <m/>
    <s v="Posibilidad de Volver a Contratar con PAYC"/>
    <x v="7"/>
    <n v="4"/>
    <s v="SIN FECHA COMO TAL, SE ASIGNA LA INTERMEDIA DEL SEGUNDO SEMESTRE"/>
  </r>
  <r>
    <x v="91"/>
    <x v="11"/>
    <x v="1"/>
    <m/>
    <m/>
    <s v="Principales fortalezas en el servicio que presta PAYC"/>
    <x v="8"/>
    <s v="Conocimiento que tienen sobre el proyecto.-Manejo tecnico de la ciencia.-Relación con el cliente--"/>
    <s v="SIN FECHA COMO TAL, SE ASIGNA LA INTERMEDIA DEL SEGUNDO SEMESTRE"/>
  </r>
  <r>
    <x v="91"/>
    <x v="11"/>
    <x v="1"/>
    <m/>
    <m/>
    <s v="Principales debilidades en el servicio que presta PAYC"/>
    <x v="9"/>
    <s v="El cambio de los profesionales en el proyecto.-Deficiencia en los equipos y recursos.-"/>
    <s v="SIN FECHA COMO TAL, SE ASIGNA LA INTERMEDIA DEL SEGUNDO SEMESTRE"/>
  </r>
  <r>
    <x v="92"/>
    <x v="11"/>
    <x v="1"/>
    <m/>
    <m/>
    <s v="a. Conocimiento específico de temas aplicables al proyecto"/>
    <x v="0"/>
    <n v="4"/>
    <s v="SIN FECHA COMO TAL, SE ASIGNA LA INTERMEDIA DEL SEGUNDO SEMESTRE"/>
  </r>
  <r>
    <x v="92"/>
    <x v="11"/>
    <x v="1"/>
    <m/>
    <m/>
    <s v="b. Idoneidad y Calidad del soporte"/>
    <x v="0"/>
    <n v="4"/>
    <s v="SIN FECHA COMO TAL, SE ASIGNA LA INTERMEDIA DEL SEGUNDO SEMESTRE"/>
  </r>
  <r>
    <x v="92"/>
    <x v="11"/>
    <x v="1"/>
    <m/>
    <m/>
    <s v="c. Cumplimiento de especificaciones técnicas de construcción"/>
    <x v="0"/>
    <n v="4"/>
    <s v="SIN FECHA COMO TAL, SE ASIGNA LA INTERMEDIA DEL SEGUNDO SEMESTRE"/>
  </r>
  <r>
    <x v="92"/>
    <x v="11"/>
    <x v="1"/>
    <m/>
    <m/>
    <s v="d. Confiabilidad de los conceptos aplicados"/>
    <x v="0"/>
    <n v="5"/>
    <s v="SIN FECHA COMO TAL, SE ASIGNA LA INTERMEDIA DEL SEGUNDO SEMESTRE"/>
  </r>
  <r>
    <x v="92"/>
    <x v="11"/>
    <x v="1"/>
    <m/>
    <m/>
    <s v="e. Oportunidad en entrega de información o requerimientos"/>
    <x v="0"/>
    <n v="4"/>
    <s v="SIN FECHA COMO TAL, SE ASIGNA LA INTERMEDIA DEL SEGUNDO SEMESTRE"/>
  </r>
  <r>
    <x v="92"/>
    <x v="11"/>
    <x v="1"/>
    <m/>
    <m/>
    <s v="a. Oportunidad de la gestión en obra"/>
    <x v="1"/>
    <n v="4"/>
    <s v="SIN FECHA COMO TAL, SE ASIGNA LA INTERMEDIA DEL SEGUNDO SEMESTRE"/>
  </r>
  <r>
    <x v="92"/>
    <x v="11"/>
    <x v="1"/>
    <m/>
    <m/>
    <s v="b. Manejo administrativo del proyecto"/>
    <x v="1"/>
    <n v="4"/>
    <s v="SIN FECHA COMO TAL, SE ASIGNA LA INTERMEDIA DEL SEGUNDO SEMESTRE"/>
  </r>
  <r>
    <x v="92"/>
    <x v="11"/>
    <x v="1"/>
    <m/>
    <m/>
    <s v="c. Información clara y veraz sobre la administración de proyecto"/>
    <x v="1"/>
    <n v="4"/>
    <s v="SIN FECHA COMO TAL, SE ASIGNA LA INTERMEDIA DEL SEGUNDO SEMESTRE"/>
  </r>
  <r>
    <x v="92"/>
    <x v="11"/>
    <x v="1"/>
    <m/>
    <m/>
    <s v="d. Cumplimientos con expectativas del cliente"/>
    <x v="1"/>
    <n v="4"/>
    <s v="SIN FECHA COMO TAL, SE ASIGNA LA INTERMEDIA DEL SEGUNDO SEMESTRE"/>
  </r>
  <r>
    <x v="92"/>
    <x v="11"/>
    <x v="1"/>
    <m/>
    <m/>
    <s v="e. Control de presupuesto"/>
    <x v="1"/>
    <n v="4"/>
    <s v="SIN FECHA COMO TAL, SE ASIGNA LA INTERMEDIA DEL SEGUNDO SEMESTRE"/>
  </r>
  <r>
    <x v="92"/>
    <x v="11"/>
    <x v="1"/>
    <m/>
    <m/>
    <s v="a. Apoyo y presencia en el proyecto"/>
    <x v="2"/>
    <n v="4"/>
    <s v="SIN FECHA COMO TAL, SE ASIGNA LA INTERMEDIA DEL SEGUNDO SEMESTRE"/>
  </r>
  <r>
    <x v="92"/>
    <x v="11"/>
    <x v="1"/>
    <m/>
    <m/>
    <s v="b. Conocimiento del proyecto"/>
    <x v="2"/>
    <n v="4"/>
    <s v="SIN FECHA COMO TAL, SE ASIGNA LA INTERMEDIA DEL SEGUNDO SEMESTRE"/>
  </r>
  <r>
    <x v="92"/>
    <x v="11"/>
    <x v="1"/>
    <m/>
    <m/>
    <s v="c. Planteamiento de soluciones y manejo de conflictos"/>
    <x v="2"/>
    <n v="4"/>
    <s v="SIN FECHA COMO TAL, SE ASIGNA LA INTERMEDIA DEL SEGUNDO SEMESTRE"/>
  </r>
  <r>
    <x v="92"/>
    <x v="11"/>
    <x v="1"/>
    <m/>
    <m/>
    <s v="d. Cumplimiento de compromisos"/>
    <x v="2"/>
    <n v="4"/>
    <s v="SIN FECHA COMO TAL, SE ASIGNA LA INTERMEDIA DEL SEGUNDO SEMESTRE"/>
  </r>
  <r>
    <x v="92"/>
    <x v="11"/>
    <x v="1"/>
    <m/>
    <m/>
    <s v="e. Manejo del cliente"/>
    <x v="2"/>
    <n v="4"/>
    <s v="SIN FECHA COMO TAL, SE ASIGNA LA INTERMEDIA DEL SEGUNDO SEMESTRE"/>
  </r>
  <r>
    <x v="92"/>
    <x v="11"/>
    <x v="1"/>
    <m/>
    <m/>
    <s v="a. Idoneidad del personal"/>
    <x v="3"/>
    <n v="4"/>
    <s v="SIN FECHA COMO TAL, SE ASIGNA LA INTERMEDIA DEL SEGUNDO SEMESTRE"/>
  </r>
  <r>
    <x v="92"/>
    <x v="11"/>
    <x v="1"/>
    <m/>
    <m/>
    <s v="b. Oportuna atención al cliente"/>
    <x v="3"/>
    <n v="4"/>
    <s v="SIN FECHA COMO TAL, SE ASIGNA LA INTERMEDIA DEL SEGUNDO SEMESTRE"/>
  </r>
  <r>
    <x v="92"/>
    <x v="11"/>
    <x v="1"/>
    <m/>
    <m/>
    <s v="c. Compromiso con el proyecto"/>
    <x v="3"/>
    <n v="4"/>
    <s v="SIN FECHA COMO TAL, SE ASIGNA LA INTERMEDIA DEL SEGUNDO SEMESTRE"/>
  </r>
  <r>
    <x v="92"/>
    <x v="11"/>
    <x v="1"/>
    <m/>
    <m/>
    <s v="d. Cumplimiento de compromisos"/>
    <x v="3"/>
    <n v="4"/>
    <s v="SIN FECHA COMO TAL, SE ASIGNA LA INTERMEDIA DEL SEGUNDO SEMESTRE"/>
  </r>
  <r>
    <x v="92"/>
    <x v="11"/>
    <x v="1"/>
    <m/>
    <m/>
    <s v="e. Proactividad en desarrollo de funciones"/>
    <x v="3"/>
    <n v="4"/>
    <s v="SIN FECHA COMO TAL, SE ASIGNA LA INTERMEDIA DEL SEGUNDO SEMESTRE"/>
  </r>
  <r>
    <x v="92"/>
    <x v="11"/>
    <x v="1"/>
    <m/>
    <m/>
    <s v="a. Calidad del Contenido"/>
    <x v="4"/>
    <n v="5"/>
    <s v="SIN FECHA COMO TAL, SE ASIGNA LA INTERMEDIA DEL SEGUNDO SEMESTRE"/>
  </r>
  <r>
    <x v="92"/>
    <x v="11"/>
    <x v="1"/>
    <m/>
    <m/>
    <s v="b. Claridad del Contenido"/>
    <x v="4"/>
    <n v="5"/>
    <s v="SIN FECHA COMO TAL, SE ASIGNA LA INTERMEDIA DEL SEGUNDO SEMESTRE"/>
  </r>
  <r>
    <x v="92"/>
    <x v="11"/>
    <x v="1"/>
    <m/>
    <m/>
    <s v="c. Oportunidad en la entrega"/>
    <x v="4"/>
    <n v="4"/>
    <s v="SIN FECHA COMO TAL, SE ASIGNA LA INTERMEDIA DEL SEGUNDO SEMESTRE"/>
  </r>
  <r>
    <x v="92"/>
    <x v="11"/>
    <x v="1"/>
    <m/>
    <m/>
    <s v="d. Precisión de la información"/>
    <x v="4"/>
    <n v="5"/>
    <s v="SIN FECHA COMO TAL, SE ASIGNA LA INTERMEDIA DEL SEGUNDO SEMESTRE"/>
  </r>
  <r>
    <x v="92"/>
    <x v="11"/>
    <x v="1"/>
    <m/>
    <m/>
    <s v="e. Diagramación"/>
    <x v="4"/>
    <n v="4"/>
    <s v="SIN FECHA COMO TAL, SE ASIGNA LA INTERMEDIA DEL SEGUNDO SEMESTRE"/>
  </r>
  <r>
    <x v="92"/>
    <x v="11"/>
    <x v="1"/>
    <m/>
    <m/>
    <s v="a. Cumplimiento"/>
    <x v="5"/>
    <n v="4"/>
    <s v="SIN FECHA COMO TAL, SE ASIGNA LA INTERMEDIA DEL SEGUNDO SEMESTRE"/>
  </r>
  <r>
    <x v="92"/>
    <x v="11"/>
    <x v="1"/>
    <m/>
    <m/>
    <s v="b. Satisface expectativas"/>
    <x v="5"/>
    <n v="4"/>
    <s v="SIN FECHA COMO TAL, SE ASIGNA LA INTERMEDIA DEL SEGUNDO SEMESTRE"/>
  </r>
  <r>
    <x v="92"/>
    <x v="11"/>
    <x v="1"/>
    <m/>
    <m/>
    <s v="c. Calidad de la Información suministrada"/>
    <x v="5"/>
    <n v="4"/>
    <s v="SIN FECHA COMO TAL, SE ASIGNA LA INTERMEDIA DEL SEGUNDO SEMESTRE"/>
  </r>
  <r>
    <x v="92"/>
    <x v="11"/>
    <x v="1"/>
    <m/>
    <m/>
    <s v="d. Disposición del personal de PAYC a las solicitudes del cliente"/>
    <x v="5"/>
    <n v="4"/>
    <s v="SIN FECHA COMO TAL, SE ASIGNA LA INTERMEDIA DEL SEGUNDO SEMESTRE"/>
  </r>
  <r>
    <x v="92"/>
    <x v="11"/>
    <x v="1"/>
    <m/>
    <m/>
    <s v="e. Coherencia entre lo solicitado y lo entregado"/>
    <x v="5"/>
    <n v="4"/>
    <s v="SIN FECHA COMO TAL, SE ASIGNA LA INTERMEDIA DEL SEGUNDO SEMESTRE"/>
  </r>
  <r>
    <x v="92"/>
    <x v="11"/>
    <x v="1"/>
    <m/>
    <m/>
    <s v="Grado de Satisfacción con el Servicio Prestado"/>
    <x v="6"/>
    <n v="4"/>
    <s v="SIN FECHA COMO TAL, SE ASIGNA LA INTERMEDIA DEL SEGUNDO SEMESTRE"/>
  </r>
  <r>
    <x v="92"/>
    <x v="11"/>
    <x v="1"/>
    <m/>
    <m/>
    <s v="Posibilidad de Volver a Contratar con PAYC"/>
    <x v="7"/>
    <n v="4"/>
    <s v="SIN FECHA COMO TAL, SE ASIGNA LA INTERMEDIA DEL SEGUNDO SEMESTRE"/>
  </r>
  <r>
    <x v="92"/>
    <x v="11"/>
    <x v="1"/>
    <m/>
    <m/>
    <s v="Principales fortalezas en el servicio que presta PAYC"/>
    <x v="8"/>
    <s v=" Experiencia como empresa-Experiencia profesional-Relación con el cliente--"/>
    <s v="SIN FECHA COMO TAL, SE ASIGNA LA INTERMEDIA DEL SEGUNDO SEMESTRE"/>
  </r>
  <r>
    <x v="92"/>
    <x v="11"/>
    <x v="1"/>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r>
  <r>
    <x v="93"/>
    <x v="11"/>
    <x v="1"/>
    <m/>
    <m/>
    <s v="a. Conocimiento específico de temas aplicables al proyecto"/>
    <x v="0"/>
    <n v="4"/>
    <s v="SIN FECHA COMO TAL, SE ASIGNA LA INTERMEDIA DEL SEGUNDO SEMESTRE"/>
  </r>
  <r>
    <x v="93"/>
    <x v="11"/>
    <x v="1"/>
    <m/>
    <m/>
    <s v="b. Idoneidad y Calidad del soporte"/>
    <x v="0"/>
    <n v="4"/>
    <s v="SIN FECHA COMO TAL, SE ASIGNA LA INTERMEDIA DEL SEGUNDO SEMESTRE"/>
  </r>
  <r>
    <x v="93"/>
    <x v="11"/>
    <x v="1"/>
    <m/>
    <m/>
    <s v="c. Cumplimiento de especificaciones técnicas de construcción"/>
    <x v="0"/>
    <n v="3"/>
    <s v="SIN FECHA COMO TAL, SE ASIGNA LA INTERMEDIA DEL SEGUNDO SEMESTRE"/>
  </r>
  <r>
    <x v="93"/>
    <x v="11"/>
    <x v="1"/>
    <m/>
    <m/>
    <s v="d. Confiabilidad de los conceptos aplicados"/>
    <x v="0"/>
    <n v="4"/>
    <s v="SIN FECHA COMO TAL, SE ASIGNA LA INTERMEDIA DEL SEGUNDO SEMESTRE"/>
  </r>
  <r>
    <x v="93"/>
    <x v="11"/>
    <x v="1"/>
    <m/>
    <m/>
    <s v="e. Oportunidad en entrega de información o requerimientos"/>
    <x v="0"/>
    <n v="4"/>
    <s v="SIN FECHA COMO TAL, SE ASIGNA LA INTERMEDIA DEL SEGUNDO SEMESTRE"/>
  </r>
  <r>
    <x v="93"/>
    <x v="11"/>
    <x v="1"/>
    <m/>
    <m/>
    <s v="a. Oportunidad de la gestión en obra"/>
    <x v="1"/>
    <n v="4"/>
    <s v="SIN FECHA COMO TAL, SE ASIGNA LA INTERMEDIA DEL SEGUNDO SEMESTRE"/>
  </r>
  <r>
    <x v="93"/>
    <x v="11"/>
    <x v="1"/>
    <m/>
    <m/>
    <s v="b. Manejo administrativo del proyecto"/>
    <x v="1"/>
    <n v="4"/>
    <s v="SIN FECHA COMO TAL, SE ASIGNA LA INTERMEDIA DEL SEGUNDO SEMESTRE"/>
  </r>
  <r>
    <x v="93"/>
    <x v="11"/>
    <x v="1"/>
    <m/>
    <m/>
    <s v="c. Información clara y veraz sobre la administración de proyecto"/>
    <x v="1"/>
    <n v="4"/>
    <s v="SIN FECHA COMO TAL, SE ASIGNA LA INTERMEDIA DEL SEGUNDO SEMESTRE"/>
  </r>
  <r>
    <x v="93"/>
    <x v="11"/>
    <x v="1"/>
    <m/>
    <m/>
    <s v="d. Cumplimientos con expectativas del cliente"/>
    <x v="1"/>
    <n v="3"/>
    <s v="SIN FECHA COMO TAL, SE ASIGNA LA INTERMEDIA DEL SEGUNDO SEMESTRE"/>
  </r>
  <r>
    <x v="93"/>
    <x v="11"/>
    <x v="1"/>
    <m/>
    <m/>
    <s v="e. Control de presupuesto"/>
    <x v="1"/>
    <n v="3"/>
    <s v="SIN FECHA COMO TAL, SE ASIGNA LA INTERMEDIA DEL SEGUNDO SEMESTRE"/>
  </r>
  <r>
    <x v="93"/>
    <x v="11"/>
    <x v="1"/>
    <m/>
    <m/>
    <s v="a. Apoyo y presencia en el proyecto"/>
    <x v="2"/>
    <n v="4"/>
    <s v="SIN FECHA COMO TAL, SE ASIGNA LA INTERMEDIA DEL SEGUNDO SEMESTRE"/>
  </r>
  <r>
    <x v="93"/>
    <x v="11"/>
    <x v="1"/>
    <m/>
    <m/>
    <s v="b. Conocimiento del proyecto"/>
    <x v="2"/>
    <n v="5"/>
    <s v="SIN FECHA COMO TAL, SE ASIGNA LA INTERMEDIA DEL SEGUNDO SEMESTRE"/>
  </r>
  <r>
    <x v="93"/>
    <x v="11"/>
    <x v="1"/>
    <m/>
    <m/>
    <s v="c. Planteamiento de soluciones y manejo de conflictos"/>
    <x v="2"/>
    <n v="5"/>
    <s v="SIN FECHA COMO TAL, SE ASIGNA LA INTERMEDIA DEL SEGUNDO SEMESTRE"/>
  </r>
  <r>
    <x v="93"/>
    <x v="11"/>
    <x v="1"/>
    <m/>
    <m/>
    <s v="d. Cumplimiento de compromisos"/>
    <x v="2"/>
    <n v="5"/>
    <s v="SIN FECHA COMO TAL, SE ASIGNA LA INTERMEDIA DEL SEGUNDO SEMESTRE"/>
  </r>
  <r>
    <x v="93"/>
    <x v="11"/>
    <x v="1"/>
    <m/>
    <m/>
    <s v="e. Manejo del cliente"/>
    <x v="2"/>
    <n v="5"/>
    <s v="SIN FECHA COMO TAL, SE ASIGNA LA INTERMEDIA DEL SEGUNDO SEMESTRE"/>
  </r>
  <r>
    <x v="93"/>
    <x v="11"/>
    <x v="1"/>
    <m/>
    <m/>
    <s v="a. Idoneidad del personal"/>
    <x v="3"/>
    <n v="3"/>
    <s v="SIN FECHA COMO TAL, SE ASIGNA LA INTERMEDIA DEL SEGUNDO SEMESTRE"/>
  </r>
  <r>
    <x v="93"/>
    <x v="11"/>
    <x v="1"/>
    <m/>
    <m/>
    <s v="b. Oportuna atención al cliente"/>
    <x v="3"/>
    <n v="4"/>
    <s v="SIN FECHA COMO TAL, SE ASIGNA LA INTERMEDIA DEL SEGUNDO SEMESTRE"/>
  </r>
  <r>
    <x v="93"/>
    <x v="11"/>
    <x v="1"/>
    <m/>
    <m/>
    <s v="c. Compromiso con el proyecto"/>
    <x v="3"/>
    <n v="3"/>
    <s v="SIN FECHA COMO TAL, SE ASIGNA LA INTERMEDIA DEL SEGUNDO SEMESTRE"/>
  </r>
  <r>
    <x v="93"/>
    <x v="11"/>
    <x v="1"/>
    <m/>
    <m/>
    <s v="d. Cumplimiento de compromisos"/>
    <x v="3"/>
    <n v="3"/>
    <s v="SIN FECHA COMO TAL, SE ASIGNA LA INTERMEDIA DEL SEGUNDO SEMESTRE"/>
  </r>
  <r>
    <x v="93"/>
    <x v="11"/>
    <x v="1"/>
    <m/>
    <m/>
    <s v="e. Proactividad en desarrollo de funciones"/>
    <x v="3"/>
    <n v="3"/>
    <s v="SIN FECHA COMO TAL, SE ASIGNA LA INTERMEDIA DEL SEGUNDO SEMESTRE"/>
  </r>
  <r>
    <x v="93"/>
    <x v="11"/>
    <x v="1"/>
    <m/>
    <m/>
    <s v="a. Calidad del Contenido"/>
    <x v="4"/>
    <n v="4"/>
    <s v="SIN FECHA COMO TAL, SE ASIGNA LA INTERMEDIA DEL SEGUNDO SEMESTRE"/>
  </r>
  <r>
    <x v="93"/>
    <x v="11"/>
    <x v="1"/>
    <m/>
    <m/>
    <s v="b. Claridad del Contenido"/>
    <x v="4"/>
    <n v="4"/>
    <s v="SIN FECHA COMO TAL, SE ASIGNA LA INTERMEDIA DEL SEGUNDO SEMESTRE"/>
  </r>
  <r>
    <x v="93"/>
    <x v="11"/>
    <x v="1"/>
    <m/>
    <m/>
    <s v="c. Oportunidad en la entrega"/>
    <x v="4"/>
    <n v="4"/>
    <s v="SIN FECHA COMO TAL, SE ASIGNA LA INTERMEDIA DEL SEGUNDO SEMESTRE"/>
  </r>
  <r>
    <x v="93"/>
    <x v="11"/>
    <x v="1"/>
    <m/>
    <m/>
    <s v="d. Precisión de la información"/>
    <x v="4"/>
    <n v="4"/>
    <s v="SIN FECHA COMO TAL, SE ASIGNA LA INTERMEDIA DEL SEGUNDO SEMESTRE"/>
  </r>
  <r>
    <x v="93"/>
    <x v="11"/>
    <x v="1"/>
    <m/>
    <m/>
    <s v="e. Diagramación"/>
    <x v="4"/>
    <n v="4"/>
    <s v="SIN FECHA COMO TAL, SE ASIGNA LA INTERMEDIA DEL SEGUNDO SEMESTRE"/>
  </r>
  <r>
    <x v="93"/>
    <x v="11"/>
    <x v="1"/>
    <m/>
    <m/>
    <s v="a. Cumplimiento"/>
    <x v="5"/>
    <n v="4"/>
    <s v="SIN FECHA COMO TAL, SE ASIGNA LA INTERMEDIA DEL SEGUNDO SEMESTRE"/>
  </r>
  <r>
    <x v="93"/>
    <x v="11"/>
    <x v="1"/>
    <m/>
    <m/>
    <s v="b. Satisface expectativas"/>
    <x v="5"/>
    <n v="4"/>
    <s v="SIN FECHA COMO TAL, SE ASIGNA LA INTERMEDIA DEL SEGUNDO SEMESTRE"/>
  </r>
  <r>
    <x v="93"/>
    <x v="11"/>
    <x v="1"/>
    <m/>
    <m/>
    <s v="c. Calidad de la Información suministrada"/>
    <x v="5"/>
    <n v="4"/>
    <s v="SIN FECHA COMO TAL, SE ASIGNA LA INTERMEDIA DEL SEGUNDO SEMESTRE"/>
  </r>
  <r>
    <x v="93"/>
    <x v="11"/>
    <x v="1"/>
    <m/>
    <m/>
    <s v="d. Disposición del personal de PAYC a las solicitudes del cliente"/>
    <x v="5"/>
    <n v="3"/>
    <s v="SIN FECHA COMO TAL, SE ASIGNA LA INTERMEDIA DEL SEGUNDO SEMESTRE"/>
  </r>
  <r>
    <x v="93"/>
    <x v="11"/>
    <x v="1"/>
    <m/>
    <m/>
    <s v="e. Coherencia entre lo solicitado y lo entregado"/>
    <x v="5"/>
    <n v="4"/>
    <s v="SIN FECHA COMO TAL, SE ASIGNA LA INTERMEDIA DEL SEGUNDO SEMESTRE"/>
  </r>
  <r>
    <x v="93"/>
    <x v="11"/>
    <x v="1"/>
    <m/>
    <m/>
    <s v="Grado de Satisfacción con el Servicio Prestado"/>
    <x v="6"/>
    <n v="4"/>
    <s v="SIN FECHA COMO TAL, SE ASIGNA LA INTERMEDIA DEL SEGUNDO SEMESTRE"/>
  </r>
  <r>
    <x v="93"/>
    <x v="11"/>
    <x v="1"/>
    <m/>
    <m/>
    <s v="Posibilidad de Volver a Contratar con PAYC"/>
    <x v="7"/>
    <n v="4"/>
    <s v="SIN FECHA COMO TAL, SE ASIGNA LA INTERMEDIA DEL SEGUNDO SEMESTRE"/>
  </r>
  <r>
    <x v="93"/>
    <x v="11"/>
    <x v="1"/>
    <m/>
    <m/>
    <s v="Principales fortalezas en el servicio que presta PAYC"/>
    <x v="8"/>
    <s v="Experiencia en el área técnica-Experiencia en el administrativa por parte de los coordinadores---"/>
    <s v="SIN FECHA COMO TAL, SE ASIGNA LA INTERMEDIA DEL SEGUNDO SEMESTRE"/>
  </r>
  <r>
    <x v="93"/>
    <x v="11"/>
    <x v="1"/>
    <m/>
    <m/>
    <s v="Principales debilidades en el servicio que presta PAYC"/>
    <x v="9"/>
    <s v="Falta de experiencia, compromiso y diligencia por parte del personal de obra--"/>
    <s v="SIN FECHA COMO TAL, SE ASIGNA LA INTERMEDIA DEL SEGUNDO SEMESTRE"/>
  </r>
  <r>
    <x v="101"/>
    <x v="11"/>
    <x v="1"/>
    <m/>
    <m/>
    <s v="a. Conocimiento específico de temas aplicables al proyecto"/>
    <x v="0"/>
    <n v="3"/>
    <s v="SIN FECHA COMO TAL, SE ASIGNA LA INTERMEDIA DEL SEGUNDO SEMESTRE"/>
  </r>
  <r>
    <x v="101"/>
    <x v="11"/>
    <x v="1"/>
    <m/>
    <m/>
    <s v="b. Idoneidad y Calidad del soporte"/>
    <x v="0"/>
    <n v="4"/>
    <s v="SIN FECHA COMO TAL, SE ASIGNA LA INTERMEDIA DEL SEGUNDO SEMESTRE"/>
  </r>
  <r>
    <x v="101"/>
    <x v="11"/>
    <x v="1"/>
    <m/>
    <m/>
    <s v="c. Cumplimiento de especificaciones técnicas de construcción"/>
    <x v="0"/>
    <n v="5"/>
    <s v="SIN FECHA COMO TAL, SE ASIGNA LA INTERMEDIA DEL SEGUNDO SEMESTRE"/>
  </r>
  <r>
    <x v="101"/>
    <x v="11"/>
    <x v="1"/>
    <m/>
    <m/>
    <s v="d. Confiabilidad de los conceptos aplicados"/>
    <x v="0"/>
    <n v="4"/>
    <s v="SIN FECHA COMO TAL, SE ASIGNA LA INTERMEDIA DEL SEGUNDO SEMESTRE"/>
  </r>
  <r>
    <x v="101"/>
    <x v="11"/>
    <x v="1"/>
    <m/>
    <m/>
    <s v="e. Oportunidad en entrega de información o requerimientos"/>
    <x v="0"/>
    <n v="4"/>
    <s v="SIN FECHA COMO TAL, SE ASIGNA LA INTERMEDIA DEL SEGUNDO SEMESTRE"/>
  </r>
  <r>
    <x v="101"/>
    <x v="11"/>
    <x v="1"/>
    <m/>
    <m/>
    <s v="a. Oportunidad de la gestión en obra"/>
    <x v="1"/>
    <n v="5"/>
    <s v="SIN FECHA COMO TAL, SE ASIGNA LA INTERMEDIA DEL SEGUNDO SEMESTRE"/>
  </r>
  <r>
    <x v="101"/>
    <x v="11"/>
    <x v="1"/>
    <m/>
    <m/>
    <s v="b. Manejo administrativo del proyecto"/>
    <x v="1"/>
    <n v="5"/>
    <s v="SIN FECHA COMO TAL, SE ASIGNA LA INTERMEDIA DEL SEGUNDO SEMESTRE"/>
  </r>
  <r>
    <x v="101"/>
    <x v="11"/>
    <x v="1"/>
    <m/>
    <m/>
    <s v="c. Información clara y veraz sobre la administración de proyecto"/>
    <x v="1"/>
    <n v="5"/>
    <s v="SIN FECHA COMO TAL, SE ASIGNA LA INTERMEDIA DEL SEGUNDO SEMESTRE"/>
  </r>
  <r>
    <x v="101"/>
    <x v="11"/>
    <x v="1"/>
    <m/>
    <m/>
    <s v="d. Cumplimientos con expectativas del cliente"/>
    <x v="1"/>
    <n v="4"/>
    <s v="SIN FECHA COMO TAL, SE ASIGNA LA INTERMEDIA DEL SEGUNDO SEMESTRE"/>
  </r>
  <r>
    <x v="101"/>
    <x v="11"/>
    <x v="1"/>
    <m/>
    <m/>
    <s v="e. Control de presupuesto"/>
    <x v="1"/>
    <n v="4"/>
    <s v="SIN FECHA COMO TAL, SE ASIGNA LA INTERMEDIA DEL SEGUNDO SEMESTRE"/>
  </r>
  <r>
    <x v="101"/>
    <x v="11"/>
    <x v="1"/>
    <m/>
    <m/>
    <s v="a. Apoyo y presencia en el proyecto"/>
    <x v="2"/>
    <n v="5"/>
    <s v="SIN FECHA COMO TAL, SE ASIGNA LA INTERMEDIA DEL SEGUNDO SEMESTRE"/>
  </r>
  <r>
    <x v="101"/>
    <x v="11"/>
    <x v="1"/>
    <m/>
    <m/>
    <s v="b. Conocimiento del proyecto"/>
    <x v="2"/>
    <n v="3"/>
    <s v="SIN FECHA COMO TAL, SE ASIGNA LA INTERMEDIA DEL SEGUNDO SEMESTRE"/>
  </r>
  <r>
    <x v="101"/>
    <x v="11"/>
    <x v="1"/>
    <m/>
    <m/>
    <s v="c. Planteamiento de soluciones y manejo de conflictos"/>
    <x v="2"/>
    <n v="3"/>
    <s v="SIN FECHA COMO TAL, SE ASIGNA LA INTERMEDIA DEL SEGUNDO SEMESTRE"/>
  </r>
  <r>
    <x v="101"/>
    <x v="11"/>
    <x v="1"/>
    <m/>
    <m/>
    <s v="d. Cumplimiento de compromisos"/>
    <x v="2"/>
    <n v="5"/>
    <s v="SIN FECHA COMO TAL, SE ASIGNA LA INTERMEDIA DEL SEGUNDO SEMESTRE"/>
  </r>
  <r>
    <x v="101"/>
    <x v="11"/>
    <x v="1"/>
    <m/>
    <m/>
    <s v="e. Manejo del cliente"/>
    <x v="2"/>
    <n v="4"/>
    <s v="SIN FECHA COMO TAL, SE ASIGNA LA INTERMEDIA DEL SEGUNDO SEMESTRE"/>
  </r>
  <r>
    <x v="101"/>
    <x v="11"/>
    <x v="1"/>
    <m/>
    <m/>
    <s v="a. Idoneidad del personal"/>
    <x v="3"/>
    <n v="4"/>
    <s v="SIN FECHA COMO TAL, SE ASIGNA LA INTERMEDIA DEL SEGUNDO SEMESTRE"/>
  </r>
  <r>
    <x v="101"/>
    <x v="11"/>
    <x v="1"/>
    <m/>
    <m/>
    <s v="b. Oportuna atención al cliente"/>
    <x v="3"/>
    <n v="5"/>
    <s v="SIN FECHA COMO TAL, SE ASIGNA LA INTERMEDIA DEL SEGUNDO SEMESTRE"/>
  </r>
  <r>
    <x v="101"/>
    <x v="11"/>
    <x v="1"/>
    <m/>
    <m/>
    <s v="c. Compromiso con el proyecto"/>
    <x v="3"/>
    <n v="4"/>
    <s v="SIN FECHA COMO TAL, SE ASIGNA LA INTERMEDIA DEL SEGUNDO SEMESTRE"/>
  </r>
  <r>
    <x v="101"/>
    <x v="11"/>
    <x v="1"/>
    <m/>
    <m/>
    <s v="d. Cumplimiento de compromisos"/>
    <x v="3"/>
    <n v="5"/>
    <s v="SIN FECHA COMO TAL, SE ASIGNA LA INTERMEDIA DEL SEGUNDO SEMESTRE"/>
  </r>
  <r>
    <x v="101"/>
    <x v="11"/>
    <x v="1"/>
    <m/>
    <m/>
    <s v="e. Proactividad en desarrollo de funciones"/>
    <x v="3"/>
    <n v="3"/>
    <s v="SIN FECHA COMO TAL, SE ASIGNA LA INTERMEDIA DEL SEGUNDO SEMESTRE"/>
  </r>
  <r>
    <x v="101"/>
    <x v="11"/>
    <x v="1"/>
    <m/>
    <m/>
    <s v="a. Calidad del Contenido"/>
    <x v="4"/>
    <n v="5"/>
    <s v="SIN FECHA COMO TAL, SE ASIGNA LA INTERMEDIA DEL SEGUNDO SEMESTRE"/>
  </r>
  <r>
    <x v="101"/>
    <x v="11"/>
    <x v="1"/>
    <m/>
    <m/>
    <s v="b. Claridad del Contenido"/>
    <x v="4"/>
    <n v="5"/>
    <s v="SIN FECHA COMO TAL, SE ASIGNA LA INTERMEDIA DEL SEGUNDO SEMESTRE"/>
  </r>
  <r>
    <x v="101"/>
    <x v="11"/>
    <x v="1"/>
    <m/>
    <m/>
    <s v="c. Oportunidad en la entrega"/>
    <x v="4"/>
    <n v="5"/>
    <s v="SIN FECHA COMO TAL, SE ASIGNA LA INTERMEDIA DEL SEGUNDO SEMESTRE"/>
  </r>
  <r>
    <x v="101"/>
    <x v="11"/>
    <x v="1"/>
    <m/>
    <m/>
    <s v="d. Precisión de la información"/>
    <x v="4"/>
    <n v="5"/>
    <s v="SIN FECHA COMO TAL, SE ASIGNA LA INTERMEDIA DEL SEGUNDO SEMESTRE"/>
  </r>
  <r>
    <x v="101"/>
    <x v="11"/>
    <x v="1"/>
    <m/>
    <m/>
    <s v="e. Diagramación"/>
    <x v="4"/>
    <n v="5"/>
    <s v="SIN FECHA COMO TAL, SE ASIGNA LA INTERMEDIA DEL SEGUNDO SEMESTRE"/>
  </r>
  <r>
    <x v="101"/>
    <x v="11"/>
    <x v="1"/>
    <m/>
    <m/>
    <s v="a. Cumplimiento"/>
    <x v="5"/>
    <n v="5"/>
    <s v="SIN FECHA COMO TAL, SE ASIGNA LA INTERMEDIA DEL SEGUNDO SEMESTRE"/>
  </r>
  <r>
    <x v="101"/>
    <x v="11"/>
    <x v="1"/>
    <m/>
    <m/>
    <s v="b. Satisface expectativas"/>
    <x v="5"/>
    <n v="5"/>
    <s v="SIN FECHA COMO TAL, SE ASIGNA LA INTERMEDIA DEL SEGUNDO SEMESTRE"/>
  </r>
  <r>
    <x v="101"/>
    <x v="11"/>
    <x v="1"/>
    <m/>
    <m/>
    <s v="c. Calidad de la Información suministrada"/>
    <x v="5"/>
    <n v="5"/>
    <s v="SIN FECHA COMO TAL, SE ASIGNA LA INTERMEDIA DEL SEGUNDO SEMESTRE"/>
  </r>
  <r>
    <x v="101"/>
    <x v="11"/>
    <x v="1"/>
    <m/>
    <m/>
    <s v="d. Disposición del personal de PAYC a las solicitudes del cliente"/>
    <x v="5"/>
    <n v="5"/>
    <s v="SIN FECHA COMO TAL, SE ASIGNA LA INTERMEDIA DEL SEGUNDO SEMESTRE"/>
  </r>
  <r>
    <x v="101"/>
    <x v="11"/>
    <x v="1"/>
    <m/>
    <m/>
    <s v="e. Coherencia entre lo solicitado y lo entregado"/>
    <x v="5"/>
    <n v="4"/>
    <s v="SIN FECHA COMO TAL, SE ASIGNA LA INTERMEDIA DEL SEGUNDO SEMESTRE"/>
  </r>
  <r>
    <x v="101"/>
    <x v="11"/>
    <x v="1"/>
    <m/>
    <m/>
    <s v="Grado de Satisfacción con el Servicio Prestado"/>
    <x v="6"/>
    <n v="4"/>
    <s v="SIN FECHA COMO TAL, SE ASIGNA LA INTERMEDIA DEL SEGUNDO SEMESTRE"/>
  </r>
  <r>
    <x v="101"/>
    <x v="11"/>
    <x v="1"/>
    <m/>
    <m/>
    <s v="Posibilidad de Volver a Contratar con PAYC"/>
    <x v="7"/>
    <n v="4"/>
    <s v="SIN FECHA COMO TAL, SE ASIGNA LA INTERMEDIA DEL SEGUNDO SEMESTRE"/>
  </r>
  <r>
    <x v="101"/>
    <x v="11"/>
    <x v="1"/>
    <m/>
    <m/>
    <s v="Principales fortalezas en el servicio que presta PAYC"/>
    <x v="8"/>
    <s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
    <s v="SIN FECHA COMO TAL, SE ASIGNA LA INTERMEDIA DEL SEGUNDO SEMESTRE"/>
  </r>
  <r>
    <x v="101"/>
    <x v="11"/>
    <x v="1"/>
    <m/>
    <m/>
    <s v="Principales debilidades en el servicio que presta PAYC"/>
    <x v="9"/>
    <s v="Falta un poco de proactividad para la ejecución de actividades-Deben evitar que se de la rotación de profesionales pues genera reprocesos administrativos-"/>
    <s v="SIN FECHA COMO TAL, SE ASIGNA LA INTERMEDIA DEL SEGUNDO SEMESTRE"/>
  </r>
  <r>
    <x v="102"/>
    <x v="11"/>
    <x v="1"/>
    <m/>
    <m/>
    <s v="a. Conocimiento específico de temas aplicables al proyecto"/>
    <x v="0"/>
    <n v="5"/>
    <s v="SIN FECHA COMO TAL, SE ASIGNA LA INTERMEDIA DEL SEGUNDO SEMESTRE"/>
  </r>
  <r>
    <x v="102"/>
    <x v="11"/>
    <x v="1"/>
    <m/>
    <m/>
    <s v="b. Idoneidad y Calidad del soporte"/>
    <x v="0"/>
    <n v="5"/>
    <s v="SIN FECHA COMO TAL, SE ASIGNA LA INTERMEDIA DEL SEGUNDO SEMESTRE"/>
  </r>
  <r>
    <x v="102"/>
    <x v="11"/>
    <x v="1"/>
    <m/>
    <m/>
    <s v="c. Cumplimiento de especificaciones técnicas de construcción"/>
    <x v="0"/>
    <n v="5"/>
    <s v="SIN FECHA COMO TAL, SE ASIGNA LA INTERMEDIA DEL SEGUNDO SEMESTRE"/>
  </r>
  <r>
    <x v="102"/>
    <x v="11"/>
    <x v="1"/>
    <m/>
    <m/>
    <s v="d. Confiabilidad de los conceptos aplicados"/>
    <x v="0"/>
    <n v="5"/>
    <s v="SIN FECHA COMO TAL, SE ASIGNA LA INTERMEDIA DEL SEGUNDO SEMESTRE"/>
  </r>
  <r>
    <x v="102"/>
    <x v="11"/>
    <x v="1"/>
    <m/>
    <m/>
    <s v="e. Oportunidad en entrega de información o requerimientos"/>
    <x v="0"/>
    <n v="5"/>
    <s v="SIN FECHA COMO TAL, SE ASIGNA LA INTERMEDIA DEL SEGUNDO SEMESTRE"/>
  </r>
  <r>
    <x v="102"/>
    <x v="11"/>
    <x v="1"/>
    <m/>
    <m/>
    <s v="a. Oportunidad de la gestión en obra"/>
    <x v="1"/>
    <n v="4"/>
    <s v="SIN FECHA COMO TAL, SE ASIGNA LA INTERMEDIA DEL SEGUNDO SEMESTRE"/>
  </r>
  <r>
    <x v="102"/>
    <x v="11"/>
    <x v="1"/>
    <m/>
    <m/>
    <s v="b. Manejo administrativo del proyecto"/>
    <x v="1"/>
    <n v="5"/>
    <s v="SIN FECHA COMO TAL, SE ASIGNA LA INTERMEDIA DEL SEGUNDO SEMESTRE"/>
  </r>
  <r>
    <x v="102"/>
    <x v="11"/>
    <x v="1"/>
    <m/>
    <m/>
    <s v="c. Información clara y veraz sobre la administración de proyecto"/>
    <x v="1"/>
    <n v="5"/>
    <s v="SIN FECHA COMO TAL, SE ASIGNA LA INTERMEDIA DEL SEGUNDO SEMESTRE"/>
  </r>
  <r>
    <x v="102"/>
    <x v="11"/>
    <x v="1"/>
    <m/>
    <m/>
    <s v="d. Cumplimientos con expectativas del cliente"/>
    <x v="1"/>
    <n v="5"/>
    <s v="SIN FECHA COMO TAL, SE ASIGNA LA INTERMEDIA DEL SEGUNDO SEMESTRE"/>
  </r>
  <r>
    <x v="102"/>
    <x v="11"/>
    <x v="1"/>
    <m/>
    <m/>
    <s v="e. Control de presupuesto"/>
    <x v="1"/>
    <n v="5"/>
    <s v="SIN FECHA COMO TAL, SE ASIGNA LA INTERMEDIA DEL SEGUNDO SEMESTRE"/>
  </r>
  <r>
    <x v="102"/>
    <x v="11"/>
    <x v="1"/>
    <m/>
    <m/>
    <s v="a. Apoyo y presencia en el proyecto"/>
    <x v="2"/>
    <n v="5"/>
    <s v="SIN FECHA COMO TAL, SE ASIGNA LA INTERMEDIA DEL SEGUNDO SEMESTRE"/>
  </r>
  <r>
    <x v="102"/>
    <x v="11"/>
    <x v="1"/>
    <m/>
    <m/>
    <s v="b. Conocimiento del proyecto"/>
    <x v="2"/>
    <n v="5"/>
    <s v="SIN FECHA COMO TAL, SE ASIGNA LA INTERMEDIA DEL SEGUNDO SEMESTRE"/>
  </r>
  <r>
    <x v="102"/>
    <x v="11"/>
    <x v="1"/>
    <m/>
    <m/>
    <s v="c. Planteamiento de soluciones y manejo de conflictos"/>
    <x v="2"/>
    <n v="5"/>
    <s v="SIN FECHA COMO TAL, SE ASIGNA LA INTERMEDIA DEL SEGUNDO SEMESTRE"/>
  </r>
  <r>
    <x v="102"/>
    <x v="11"/>
    <x v="1"/>
    <m/>
    <m/>
    <s v="d. Cumplimiento de compromisos"/>
    <x v="2"/>
    <n v="5"/>
    <s v="SIN FECHA COMO TAL, SE ASIGNA LA INTERMEDIA DEL SEGUNDO SEMESTRE"/>
  </r>
  <r>
    <x v="102"/>
    <x v="11"/>
    <x v="1"/>
    <m/>
    <m/>
    <s v="e. Manejo del cliente"/>
    <x v="2"/>
    <n v="4"/>
    <s v="SIN FECHA COMO TAL, SE ASIGNA LA INTERMEDIA DEL SEGUNDO SEMESTRE"/>
  </r>
  <r>
    <x v="102"/>
    <x v="11"/>
    <x v="1"/>
    <m/>
    <m/>
    <s v="a. Idoneidad del personal"/>
    <x v="3"/>
    <n v="4"/>
    <s v="SIN FECHA COMO TAL, SE ASIGNA LA INTERMEDIA DEL SEGUNDO SEMESTRE"/>
  </r>
  <r>
    <x v="102"/>
    <x v="11"/>
    <x v="1"/>
    <m/>
    <m/>
    <s v="b. Oportuna atención al cliente"/>
    <x v="3"/>
    <n v="4"/>
    <s v="SIN FECHA COMO TAL, SE ASIGNA LA INTERMEDIA DEL SEGUNDO SEMESTRE"/>
  </r>
  <r>
    <x v="102"/>
    <x v="11"/>
    <x v="1"/>
    <m/>
    <m/>
    <s v="c. Compromiso con el proyecto"/>
    <x v="3"/>
    <n v="4"/>
    <s v="SIN FECHA COMO TAL, SE ASIGNA LA INTERMEDIA DEL SEGUNDO SEMESTRE"/>
  </r>
  <r>
    <x v="102"/>
    <x v="11"/>
    <x v="1"/>
    <m/>
    <m/>
    <s v="d. Cumplimiento de compromisos"/>
    <x v="3"/>
    <n v="4"/>
    <s v="SIN FECHA COMO TAL, SE ASIGNA LA INTERMEDIA DEL SEGUNDO SEMESTRE"/>
  </r>
  <r>
    <x v="102"/>
    <x v="11"/>
    <x v="1"/>
    <m/>
    <m/>
    <s v="e. Proactividad en desarrollo de funciones"/>
    <x v="3"/>
    <n v="5"/>
    <s v="SIN FECHA COMO TAL, SE ASIGNA LA INTERMEDIA DEL SEGUNDO SEMESTRE"/>
  </r>
  <r>
    <x v="102"/>
    <x v="11"/>
    <x v="1"/>
    <m/>
    <m/>
    <s v="a. Calidad del Contenido"/>
    <x v="4"/>
    <n v="5"/>
    <s v="SIN FECHA COMO TAL, SE ASIGNA LA INTERMEDIA DEL SEGUNDO SEMESTRE"/>
  </r>
  <r>
    <x v="102"/>
    <x v="11"/>
    <x v="1"/>
    <m/>
    <m/>
    <s v="b. Claridad del Contenido"/>
    <x v="4"/>
    <n v="5"/>
    <s v="SIN FECHA COMO TAL, SE ASIGNA LA INTERMEDIA DEL SEGUNDO SEMESTRE"/>
  </r>
  <r>
    <x v="102"/>
    <x v="11"/>
    <x v="1"/>
    <m/>
    <m/>
    <s v="c. Oportunidad en la entrega"/>
    <x v="4"/>
    <n v="5"/>
    <s v="SIN FECHA COMO TAL, SE ASIGNA LA INTERMEDIA DEL SEGUNDO SEMESTRE"/>
  </r>
  <r>
    <x v="102"/>
    <x v="11"/>
    <x v="1"/>
    <m/>
    <m/>
    <s v="d. Precisión de la información"/>
    <x v="4"/>
    <n v="5"/>
    <s v="SIN FECHA COMO TAL, SE ASIGNA LA INTERMEDIA DEL SEGUNDO SEMESTRE"/>
  </r>
  <r>
    <x v="102"/>
    <x v="11"/>
    <x v="1"/>
    <m/>
    <m/>
    <s v="e. Diagramación"/>
    <x v="4"/>
    <n v="5"/>
    <s v="SIN FECHA COMO TAL, SE ASIGNA LA INTERMEDIA DEL SEGUNDO SEMESTRE"/>
  </r>
  <r>
    <x v="102"/>
    <x v="11"/>
    <x v="1"/>
    <m/>
    <m/>
    <s v="a. Cumplimiento"/>
    <x v="5"/>
    <n v="4"/>
    <s v="SIN FECHA COMO TAL, SE ASIGNA LA INTERMEDIA DEL SEGUNDO SEMESTRE"/>
  </r>
  <r>
    <x v="102"/>
    <x v="11"/>
    <x v="1"/>
    <m/>
    <m/>
    <s v="b. Satisface expectativas"/>
    <x v="5"/>
    <n v="5"/>
    <s v="SIN FECHA COMO TAL, SE ASIGNA LA INTERMEDIA DEL SEGUNDO SEMESTRE"/>
  </r>
  <r>
    <x v="102"/>
    <x v="11"/>
    <x v="1"/>
    <m/>
    <m/>
    <s v="c. Calidad de la Información suministrada"/>
    <x v="5"/>
    <n v="5"/>
    <s v="SIN FECHA COMO TAL, SE ASIGNA LA INTERMEDIA DEL SEGUNDO SEMESTRE"/>
  </r>
  <r>
    <x v="102"/>
    <x v="11"/>
    <x v="1"/>
    <m/>
    <m/>
    <s v="d. Disposición del personal de PAYC a las solicitudes del cliente"/>
    <x v="5"/>
    <n v="4"/>
    <s v="SIN FECHA COMO TAL, SE ASIGNA LA INTERMEDIA DEL SEGUNDO SEMESTRE"/>
  </r>
  <r>
    <x v="102"/>
    <x v="11"/>
    <x v="1"/>
    <m/>
    <m/>
    <s v="e. Coherencia entre lo solicitado y lo entregado"/>
    <x v="5"/>
    <n v="4"/>
    <s v="SIN FECHA COMO TAL, SE ASIGNA LA INTERMEDIA DEL SEGUNDO SEMESTRE"/>
  </r>
  <r>
    <x v="102"/>
    <x v="11"/>
    <x v="1"/>
    <m/>
    <m/>
    <s v="Grado de Satisfacción con el Servicio Prestado"/>
    <x v="6"/>
    <n v="4"/>
    <s v="SIN FECHA COMO TAL, SE ASIGNA LA INTERMEDIA DEL SEGUNDO SEMESTRE"/>
  </r>
  <r>
    <x v="102"/>
    <x v="11"/>
    <x v="1"/>
    <m/>
    <m/>
    <s v="Posibilidad de Volver a Contratar con PAYC"/>
    <x v="7"/>
    <n v="4"/>
    <s v="SIN FECHA COMO TAL, SE ASIGNA LA INTERMEDIA DEL SEGUNDO SEMESTRE"/>
  </r>
  <r>
    <x v="102"/>
    <x v="11"/>
    <x v="1"/>
    <m/>
    <m/>
    <s v="Principales fortalezas en el servicio que presta PAYC"/>
    <x v="8"/>
    <s v="Personal capacitado-Personal con experiencia-Actitud para resolver problemas--"/>
    <s v="SIN FECHA COMO TAL, SE ASIGNA LA INTERMEDIA DEL SEGUNDO SEMESTRE"/>
  </r>
  <r>
    <x v="102"/>
    <x v="11"/>
    <x v="1"/>
    <m/>
    <m/>
    <s v="Principales debilidades en el servicio que presta PAYC"/>
    <x v="9"/>
    <s v="Seguimiento el fin de semana-Comunicación de novedades el fin de semana-"/>
    <s v="SIN FECHA COMO TAL, SE ASIGNA LA INTERMEDIA DEL SEGUNDO SEMESTRE"/>
  </r>
  <r>
    <x v="103"/>
    <x v="11"/>
    <x v="1"/>
    <m/>
    <m/>
    <s v="a. Conocimiento específico de temas aplicables al proyecto"/>
    <x v="0"/>
    <n v="4"/>
    <s v="SIN FECHA COMO TAL, SE ASIGNA LA INTERMEDIA DEL SEGUNDO SEMESTRE"/>
  </r>
  <r>
    <x v="103"/>
    <x v="11"/>
    <x v="1"/>
    <m/>
    <m/>
    <s v="b. Idoneidad y Calidad del soporte"/>
    <x v="0"/>
    <n v="5"/>
    <s v="SIN FECHA COMO TAL, SE ASIGNA LA INTERMEDIA DEL SEGUNDO SEMESTRE"/>
  </r>
  <r>
    <x v="103"/>
    <x v="11"/>
    <x v="1"/>
    <m/>
    <m/>
    <s v="c. Cumplimiento de especificaciones técnicas de construcción"/>
    <x v="0"/>
    <n v="4"/>
    <s v="SIN FECHA COMO TAL, SE ASIGNA LA INTERMEDIA DEL SEGUNDO SEMESTRE"/>
  </r>
  <r>
    <x v="103"/>
    <x v="11"/>
    <x v="1"/>
    <m/>
    <m/>
    <s v="d. Confiabilidad de los conceptos aplicados"/>
    <x v="0"/>
    <n v="4"/>
    <s v="SIN FECHA COMO TAL, SE ASIGNA LA INTERMEDIA DEL SEGUNDO SEMESTRE"/>
  </r>
  <r>
    <x v="103"/>
    <x v="11"/>
    <x v="1"/>
    <m/>
    <m/>
    <s v="e. Oportunidad en entrega de información o requerimientos"/>
    <x v="0"/>
    <n v="4"/>
    <s v="SIN FECHA COMO TAL, SE ASIGNA LA INTERMEDIA DEL SEGUNDO SEMESTRE"/>
  </r>
  <r>
    <x v="103"/>
    <x v="11"/>
    <x v="1"/>
    <m/>
    <m/>
    <s v="a. Oportunidad de la gestión en obra"/>
    <x v="1"/>
    <n v="5"/>
    <s v="SIN FECHA COMO TAL, SE ASIGNA LA INTERMEDIA DEL SEGUNDO SEMESTRE"/>
  </r>
  <r>
    <x v="103"/>
    <x v="11"/>
    <x v="1"/>
    <m/>
    <m/>
    <s v="b. Manejo administrativo del proyecto"/>
    <x v="1"/>
    <n v="5"/>
    <s v="SIN FECHA COMO TAL, SE ASIGNA LA INTERMEDIA DEL SEGUNDO SEMESTRE"/>
  </r>
  <r>
    <x v="103"/>
    <x v="11"/>
    <x v="1"/>
    <m/>
    <m/>
    <s v="c. Información clara y veraz sobre la administración de proyecto"/>
    <x v="1"/>
    <n v="5"/>
    <s v="SIN FECHA COMO TAL, SE ASIGNA LA INTERMEDIA DEL SEGUNDO SEMESTRE"/>
  </r>
  <r>
    <x v="103"/>
    <x v="11"/>
    <x v="1"/>
    <m/>
    <m/>
    <s v="d. Cumplimientos con expectativas del cliente"/>
    <x v="1"/>
    <n v="5"/>
    <s v="SIN FECHA COMO TAL, SE ASIGNA LA INTERMEDIA DEL SEGUNDO SEMESTRE"/>
  </r>
  <r>
    <x v="103"/>
    <x v="11"/>
    <x v="1"/>
    <m/>
    <m/>
    <s v="e. Control de presupuesto"/>
    <x v="1"/>
    <n v="5"/>
    <s v="SIN FECHA COMO TAL, SE ASIGNA LA INTERMEDIA DEL SEGUNDO SEMESTRE"/>
  </r>
  <r>
    <x v="103"/>
    <x v="11"/>
    <x v="1"/>
    <m/>
    <m/>
    <s v="a. Apoyo y presencia en el proyecto"/>
    <x v="2"/>
    <n v="5"/>
    <s v="SIN FECHA COMO TAL, SE ASIGNA LA INTERMEDIA DEL SEGUNDO SEMESTRE"/>
  </r>
  <r>
    <x v="103"/>
    <x v="11"/>
    <x v="1"/>
    <m/>
    <m/>
    <s v="b. Conocimiento del proyecto"/>
    <x v="2"/>
    <n v="5"/>
    <s v="SIN FECHA COMO TAL, SE ASIGNA LA INTERMEDIA DEL SEGUNDO SEMESTRE"/>
  </r>
  <r>
    <x v="103"/>
    <x v="11"/>
    <x v="1"/>
    <m/>
    <m/>
    <s v="c. Planteamiento de soluciones y manejo de conflictos"/>
    <x v="2"/>
    <n v="4"/>
    <s v="SIN FECHA COMO TAL, SE ASIGNA LA INTERMEDIA DEL SEGUNDO SEMESTRE"/>
  </r>
  <r>
    <x v="103"/>
    <x v="11"/>
    <x v="1"/>
    <m/>
    <m/>
    <s v="d. Cumplimiento de compromisos"/>
    <x v="2"/>
    <n v="4"/>
    <s v="SIN FECHA COMO TAL, SE ASIGNA LA INTERMEDIA DEL SEGUNDO SEMESTRE"/>
  </r>
  <r>
    <x v="103"/>
    <x v="11"/>
    <x v="1"/>
    <m/>
    <m/>
    <s v="e. Manejo del cliente"/>
    <x v="2"/>
    <n v="4"/>
    <s v="SIN FECHA COMO TAL, SE ASIGNA LA INTERMEDIA DEL SEGUNDO SEMESTRE"/>
  </r>
  <r>
    <x v="103"/>
    <x v="11"/>
    <x v="1"/>
    <m/>
    <m/>
    <s v="a. Idoneidad del personal"/>
    <x v="3"/>
    <n v="4"/>
    <s v="SIN FECHA COMO TAL, SE ASIGNA LA INTERMEDIA DEL SEGUNDO SEMESTRE"/>
  </r>
  <r>
    <x v="103"/>
    <x v="11"/>
    <x v="1"/>
    <m/>
    <m/>
    <s v="b. Oportuna atención al cliente"/>
    <x v="3"/>
    <n v="4"/>
    <s v="SIN FECHA COMO TAL, SE ASIGNA LA INTERMEDIA DEL SEGUNDO SEMESTRE"/>
  </r>
  <r>
    <x v="103"/>
    <x v="11"/>
    <x v="1"/>
    <m/>
    <m/>
    <s v="c. Compromiso con el proyecto"/>
    <x v="3"/>
    <n v="5"/>
    <s v="SIN FECHA COMO TAL, SE ASIGNA LA INTERMEDIA DEL SEGUNDO SEMESTRE"/>
  </r>
  <r>
    <x v="103"/>
    <x v="11"/>
    <x v="1"/>
    <m/>
    <m/>
    <s v="d. Cumplimiento de compromisos"/>
    <x v="3"/>
    <n v="5"/>
    <s v="SIN FECHA COMO TAL, SE ASIGNA LA INTERMEDIA DEL SEGUNDO SEMESTRE"/>
  </r>
  <r>
    <x v="103"/>
    <x v="11"/>
    <x v="1"/>
    <m/>
    <m/>
    <s v="e. Proactividad en desarrollo de funciones"/>
    <x v="3"/>
    <n v="4"/>
    <s v="SIN FECHA COMO TAL, SE ASIGNA LA INTERMEDIA DEL SEGUNDO SEMESTRE"/>
  </r>
  <r>
    <x v="103"/>
    <x v="11"/>
    <x v="1"/>
    <m/>
    <m/>
    <s v="a. Calidad del Contenido"/>
    <x v="4"/>
    <n v="4"/>
    <s v="SIN FECHA COMO TAL, SE ASIGNA LA INTERMEDIA DEL SEGUNDO SEMESTRE"/>
  </r>
  <r>
    <x v="103"/>
    <x v="11"/>
    <x v="1"/>
    <m/>
    <m/>
    <s v="b. Claridad del Contenido"/>
    <x v="4"/>
    <n v="4"/>
    <s v="SIN FECHA COMO TAL, SE ASIGNA LA INTERMEDIA DEL SEGUNDO SEMESTRE"/>
  </r>
  <r>
    <x v="103"/>
    <x v="11"/>
    <x v="1"/>
    <m/>
    <m/>
    <s v="c. Oportunidad en la entrega"/>
    <x v="4"/>
    <n v="4"/>
    <s v="SIN FECHA COMO TAL, SE ASIGNA LA INTERMEDIA DEL SEGUNDO SEMESTRE"/>
  </r>
  <r>
    <x v="103"/>
    <x v="11"/>
    <x v="1"/>
    <m/>
    <m/>
    <s v="d. Precisión de la información"/>
    <x v="4"/>
    <n v="4"/>
    <s v="SIN FECHA COMO TAL, SE ASIGNA LA INTERMEDIA DEL SEGUNDO SEMESTRE"/>
  </r>
  <r>
    <x v="103"/>
    <x v="11"/>
    <x v="1"/>
    <m/>
    <m/>
    <s v="e. Diagramación"/>
    <x v="4"/>
    <n v="4"/>
    <s v="SIN FECHA COMO TAL, SE ASIGNA LA INTERMEDIA DEL SEGUNDO SEMESTRE"/>
  </r>
  <r>
    <x v="103"/>
    <x v="11"/>
    <x v="1"/>
    <m/>
    <m/>
    <s v="a. Cumplimiento"/>
    <x v="5"/>
    <n v="4"/>
    <s v="SIN FECHA COMO TAL, SE ASIGNA LA INTERMEDIA DEL SEGUNDO SEMESTRE"/>
  </r>
  <r>
    <x v="103"/>
    <x v="11"/>
    <x v="1"/>
    <m/>
    <m/>
    <s v="b. Satisface expectativas"/>
    <x v="5"/>
    <n v="4"/>
    <s v="SIN FECHA COMO TAL, SE ASIGNA LA INTERMEDIA DEL SEGUNDO SEMESTRE"/>
  </r>
  <r>
    <x v="103"/>
    <x v="11"/>
    <x v="1"/>
    <m/>
    <m/>
    <s v="c. Calidad de la Información suministrada"/>
    <x v="5"/>
    <n v="4"/>
    <s v="SIN FECHA COMO TAL, SE ASIGNA LA INTERMEDIA DEL SEGUNDO SEMESTRE"/>
  </r>
  <r>
    <x v="103"/>
    <x v="11"/>
    <x v="1"/>
    <m/>
    <m/>
    <s v="d. Disposición del personal de PAYC a las solicitudes del cliente"/>
    <x v="5"/>
    <n v="5"/>
    <s v="SIN FECHA COMO TAL, SE ASIGNA LA INTERMEDIA DEL SEGUNDO SEMESTRE"/>
  </r>
  <r>
    <x v="103"/>
    <x v="11"/>
    <x v="1"/>
    <m/>
    <m/>
    <s v="e. Coherencia entre lo solicitado y lo entregado"/>
    <x v="5"/>
    <n v="4"/>
    <s v="SIN FECHA COMO TAL, SE ASIGNA LA INTERMEDIA DEL SEGUNDO SEMESTRE"/>
  </r>
  <r>
    <x v="103"/>
    <x v="11"/>
    <x v="1"/>
    <m/>
    <m/>
    <s v="Grado de Satisfacción con el Servicio Prestado"/>
    <x v="6"/>
    <n v="4"/>
    <s v="SIN FECHA COMO TAL, SE ASIGNA LA INTERMEDIA DEL SEGUNDO SEMESTRE"/>
  </r>
  <r>
    <x v="103"/>
    <x v="11"/>
    <x v="1"/>
    <m/>
    <m/>
    <s v="Posibilidad de Volver a Contratar con PAYC"/>
    <x v="7"/>
    <m/>
    <s v="SIN FECHA COMO TAL, SE ASIGNA LA INTERMEDIA DEL SEGUNDO SEMESTRE"/>
  </r>
  <r>
    <x v="103"/>
    <x v="11"/>
    <x v="1"/>
    <m/>
    <m/>
    <s v="Principales fortalezas en el servicio que presta PAYC"/>
    <x v="8"/>
    <s v="profesionalismo-compromiso-seriedad-identidad-"/>
    <s v="SIN FECHA COMO TAL, SE ASIGNA LA INTERMEDIA DEL SEGUNDO SEMESTRE"/>
  </r>
  <r>
    <x v="103"/>
    <x v="11"/>
    <x v="1"/>
    <m/>
    <m/>
    <s v="Principales debilidades en el servicio que presta PAYC"/>
    <x v="9"/>
    <s v="hasta el momento no se encuentra ninguna debilidad destacada que comprometa el buen nombre de la empresa--"/>
    <s v="SIN FECHA COMO TAL, SE ASIGNA LA INTERMEDIA DEL SEGUNDO SEMESTRE"/>
  </r>
  <r>
    <x v="104"/>
    <x v="11"/>
    <x v="1"/>
    <m/>
    <m/>
    <s v="a. Conocimiento específico de temas aplicables al proyecto"/>
    <x v="0"/>
    <n v="5"/>
    <s v="SIN FECHA COMO TAL, SE ASIGNA LA INTERMEDIA DEL SEGUNDO SEMESTRE"/>
  </r>
  <r>
    <x v="104"/>
    <x v="11"/>
    <x v="1"/>
    <m/>
    <m/>
    <s v="b. Idoneidad y Calidad del soporte"/>
    <x v="0"/>
    <n v="5"/>
    <s v="SIN FECHA COMO TAL, SE ASIGNA LA INTERMEDIA DEL SEGUNDO SEMESTRE"/>
  </r>
  <r>
    <x v="104"/>
    <x v="11"/>
    <x v="1"/>
    <m/>
    <m/>
    <s v="c. Cumplimiento de especificaciones técnicas de construcción"/>
    <x v="0"/>
    <n v="5"/>
    <s v="SIN FECHA COMO TAL, SE ASIGNA LA INTERMEDIA DEL SEGUNDO SEMESTRE"/>
  </r>
  <r>
    <x v="104"/>
    <x v="11"/>
    <x v="1"/>
    <m/>
    <m/>
    <s v="d. Confiabilidad de los conceptos aplicados"/>
    <x v="0"/>
    <n v="5"/>
    <s v="SIN FECHA COMO TAL, SE ASIGNA LA INTERMEDIA DEL SEGUNDO SEMESTRE"/>
  </r>
  <r>
    <x v="104"/>
    <x v="11"/>
    <x v="1"/>
    <m/>
    <m/>
    <s v="e. Oportunidad en entrega de información o requerimientos"/>
    <x v="0"/>
    <n v="5"/>
    <s v="SIN FECHA COMO TAL, SE ASIGNA LA INTERMEDIA DEL SEGUNDO SEMESTRE"/>
  </r>
  <r>
    <x v="104"/>
    <x v="11"/>
    <x v="1"/>
    <m/>
    <m/>
    <s v="a. Oportunidad de la gestión en obra"/>
    <x v="1"/>
    <n v="5"/>
    <s v="SIN FECHA COMO TAL, SE ASIGNA LA INTERMEDIA DEL SEGUNDO SEMESTRE"/>
  </r>
  <r>
    <x v="104"/>
    <x v="11"/>
    <x v="1"/>
    <m/>
    <m/>
    <s v="b. Manejo administrativo del proyecto"/>
    <x v="1"/>
    <n v="5"/>
    <s v="SIN FECHA COMO TAL, SE ASIGNA LA INTERMEDIA DEL SEGUNDO SEMESTRE"/>
  </r>
  <r>
    <x v="104"/>
    <x v="11"/>
    <x v="1"/>
    <m/>
    <m/>
    <s v="c. Información clara y veraz sobre la administración de proyecto"/>
    <x v="1"/>
    <n v="5"/>
    <s v="SIN FECHA COMO TAL, SE ASIGNA LA INTERMEDIA DEL SEGUNDO SEMESTRE"/>
  </r>
  <r>
    <x v="104"/>
    <x v="11"/>
    <x v="1"/>
    <m/>
    <m/>
    <s v="d. Cumplimientos con expectativas del cliente"/>
    <x v="1"/>
    <n v="5"/>
    <s v="SIN FECHA COMO TAL, SE ASIGNA LA INTERMEDIA DEL SEGUNDO SEMESTRE"/>
  </r>
  <r>
    <x v="104"/>
    <x v="11"/>
    <x v="1"/>
    <m/>
    <m/>
    <s v="e. Control de presupuesto"/>
    <x v="1"/>
    <n v="5"/>
    <s v="SIN FECHA COMO TAL, SE ASIGNA LA INTERMEDIA DEL SEGUNDO SEMESTRE"/>
  </r>
  <r>
    <x v="104"/>
    <x v="11"/>
    <x v="1"/>
    <m/>
    <m/>
    <s v="a. Apoyo y presencia en el proyecto"/>
    <x v="2"/>
    <n v="5"/>
    <s v="SIN FECHA COMO TAL, SE ASIGNA LA INTERMEDIA DEL SEGUNDO SEMESTRE"/>
  </r>
  <r>
    <x v="104"/>
    <x v="11"/>
    <x v="1"/>
    <m/>
    <m/>
    <s v="b. Conocimiento del proyecto"/>
    <x v="2"/>
    <n v="5"/>
    <s v="SIN FECHA COMO TAL, SE ASIGNA LA INTERMEDIA DEL SEGUNDO SEMESTRE"/>
  </r>
  <r>
    <x v="104"/>
    <x v="11"/>
    <x v="1"/>
    <m/>
    <m/>
    <s v="c. Planteamiento de soluciones y manejo de conflictos"/>
    <x v="2"/>
    <n v="5"/>
    <s v="SIN FECHA COMO TAL, SE ASIGNA LA INTERMEDIA DEL SEGUNDO SEMESTRE"/>
  </r>
  <r>
    <x v="104"/>
    <x v="11"/>
    <x v="1"/>
    <m/>
    <m/>
    <s v="d. Cumplimiento de compromisos"/>
    <x v="2"/>
    <n v="5"/>
    <s v="SIN FECHA COMO TAL, SE ASIGNA LA INTERMEDIA DEL SEGUNDO SEMESTRE"/>
  </r>
  <r>
    <x v="104"/>
    <x v="11"/>
    <x v="1"/>
    <m/>
    <m/>
    <s v="e. Manejo del cliente"/>
    <x v="2"/>
    <n v="5"/>
    <s v="SIN FECHA COMO TAL, SE ASIGNA LA INTERMEDIA DEL SEGUNDO SEMESTRE"/>
  </r>
  <r>
    <x v="104"/>
    <x v="11"/>
    <x v="1"/>
    <m/>
    <m/>
    <s v="a. Idoneidad del personal"/>
    <x v="3"/>
    <n v="5"/>
    <s v="SIN FECHA COMO TAL, SE ASIGNA LA INTERMEDIA DEL SEGUNDO SEMESTRE"/>
  </r>
  <r>
    <x v="104"/>
    <x v="11"/>
    <x v="1"/>
    <m/>
    <m/>
    <s v="b. Oportuna atención al cliente"/>
    <x v="3"/>
    <n v="5"/>
    <s v="SIN FECHA COMO TAL, SE ASIGNA LA INTERMEDIA DEL SEGUNDO SEMESTRE"/>
  </r>
  <r>
    <x v="104"/>
    <x v="11"/>
    <x v="1"/>
    <m/>
    <m/>
    <s v="c. Compromiso con el proyecto"/>
    <x v="3"/>
    <n v="5"/>
    <s v="SIN FECHA COMO TAL, SE ASIGNA LA INTERMEDIA DEL SEGUNDO SEMESTRE"/>
  </r>
  <r>
    <x v="104"/>
    <x v="11"/>
    <x v="1"/>
    <m/>
    <m/>
    <s v="d. Cumplimiento de compromisos"/>
    <x v="3"/>
    <n v="5"/>
    <s v="SIN FECHA COMO TAL, SE ASIGNA LA INTERMEDIA DEL SEGUNDO SEMESTRE"/>
  </r>
  <r>
    <x v="104"/>
    <x v="11"/>
    <x v="1"/>
    <m/>
    <m/>
    <s v="e. Proactividad en desarrollo de funciones"/>
    <x v="3"/>
    <n v="5"/>
    <s v="SIN FECHA COMO TAL, SE ASIGNA LA INTERMEDIA DEL SEGUNDO SEMESTRE"/>
  </r>
  <r>
    <x v="104"/>
    <x v="11"/>
    <x v="1"/>
    <m/>
    <m/>
    <s v="a. Calidad del Contenido"/>
    <x v="4"/>
    <n v="5"/>
    <s v="SIN FECHA COMO TAL, SE ASIGNA LA INTERMEDIA DEL SEGUNDO SEMESTRE"/>
  </r>
  <r>
    <x v="104"/>
    <x v="11"/>
    <x v="1"/>
    <m/>
    <m/>
    <s v="b. Claridad del Contenido"/>
    <x v="4"/>
    <n v="5"/>
    <s v="SIN FECHA COMO TAL, SE ASIGNA LA INTERMEDIA DEL SEGUNDO SEMESTRE"/>
  </r>
  <r>
    <x v="104"/>
    <x v="11"/>
    <x v="1"/>
    <m/>
    <m/>
    <s v="c. Oportunidad en la entrega"/>
    <x v="4"/>
    <n v="5"/>
    <s v="SIN FECHA COMO TAL, SE ASIGNA LA INTERMEDIA DEL SEGUNDO SEMESTRE"/>
  </r>
  <r>
    <x v="104"/>
    <x v="11"/>
    <x v="1"/>
    <m/>
    <m/>
    <s v="d. Precisión de la información"/>
    <x v="4"/>
    <n v="5"/>
    <s v="SIN FECHA COMO TAL, SE ASIGNA LA INTERMEDIA DEL SEGUNDO SEMESTRE"/>
  </r>
  <r>
    <x v="104"/>
    <x v="11"/>
    <x v="1"/>
    <m/>
    <m/>
    <s v="e. Diagramación"/>
    <x v="4"/>
    <n v="5"/>
    <s v="SIN FECHA COMO TAL, SE ASIGNA LA INTERMEDIA DEL SEGUNDO SEMESTRE"/>
  </r>
  <r>
    <x v="104"/>
    <x v="11"/>
    <x v="1"/>
    <m/>
    <m/>
    <s v="a. Cumplimiento"/>
    <x v="5"/>
    <n v="5"/>
    <s v="SIN FECHA COMO TAL, SE ASIGNA LA INTERMEDIA DEL SEGUNDO SEMESTRE"/>
  </r>
  <r>
    <x v="104"/>
    <x v="11"/>
    <x v="1"/>
    <m/>
    <m/>
    <s v="b. Satisface expectativas"/>
    <x v="5"/>
    <n v="5"/>
    <s v="SIN FECHA COMO TAL, SE ASIGNA LA INTERMEDIA DEL SEGUNDO SEMESTRE"/>
  </r>
  <r>
    <x v="104"/>
    <x v="11"/>
    <x v="1"/>
    <m/>
    <m/>
    <s v="c. Calidad de la Información suministrada"/>
    <x v="5"/>
    <n v="5"/>
    <s v="SIN FECHA COMO TAL, SE ASIGNA LA INTERMEDIA DEL SEGUNDO SEMESTRE"/>
  </r>
  <r>
    <x v="104"/>
    <x v="11"/>
    <x v="1"/>
    <m/>
    <m/>
    <s v="d. Disposición del personal de PAYC a las solicitudes del cliente"/>
    <x v="5"/>
    <n v="5"/>
    <s v="SIN FECHA COMO TAL, SE ASIGNA LA INTERMEDIA DEL SEGUNDO SEMESTRE"/>
  </r>
  <r>
    <x v="104"/>
    <x v="11"/>
    <x v="1"/>
    <m/>
    <m/>
    <s v="e. Coherencia entre lo solicitado y lo entregado"/>
    <x v="5"/>
    <n v="5"/>
    <s v="SIN FECHA COMO TAL, SE ASIGNA LA INTERMEDIA DEL SEGUNDO SEMESTRE"/>
  </r>
  <r>
    <x v="104"/>
    <x v="11"/>
    <x v="1"/>
    <m/>
    <m/>
    <s v="Grado de Satisfacción con el Servicio Prestado"/>
    <x v="6"/>
    <n v="5"/>
    <s v="SIN FECHA COMO TAL, SE ASIGNA LA INTERMEDIA DEL SEGUNDO SEMESTRE"/>
  </r>
  <r>
    <x v="104"/>
    <x v="11"/>
    <x v="1"/>
    <m/>
    <m/>
    <s v="Posibilidad de Volver a Contratar con PAYC"/>
    <x v="7"/>
    <n v="5"/>
    <s v="SIN FECHA COMO TAL, SE ASIGNA LA INTERMEDIA DEL SEGUNDO SEMESTRE"/>
  </r>
  <r>
    <x v="104"/>
    <x v="11"/>
    <x v="1"/>
    <m/>
    <m/>
    <s v="Principales fortalezas en el servicio que presta PAYC"/>
    <x v="8"/>
    <s v="----"/>
    <s v="SIN FECHA COMO TAL, SE ASIGNA LA INTERMEDIA DEL SEGUNDO SEMESTRE"/>
  </r>
  <r>
    <x v="104"/>
    <x v="11"/>
    <x v="1"/>
    <m/>
    <m/>
    <s v="Principales debilidades en el servicio que presta PAYC"/>
    <x v="9"/>
    <s v="--"/>
    <s v="SIN FECHA COMO TAL, SE ASIGNA LA INTERMEDIA DEL SEGUNDO SEMESTRE"/>
  </r>
  <r>
    <x v="105"/>
    <x v="12"/>
    <x v="1"/>
    <m/>
    <m/>
    <s v="a. Conocimiento específico de temas aplicables al proyecto"/>
    <x v="0"/>
    <n v="5"/>
    <s v="SIN FECHA COMO TAL, SE ASIGNA LA INTERMEDIA DEL SEGUNDO SEMESTRE"/>
  </r>
  <r>
    <x v="105"/>
    <x v="12"/>
    <x v="1"/>
    <m/>
    <m/>
    <s v="b. Idoneidad y Calidad del soporte"/>
    <x v="0"/>
    <n v="5"/>
    <s v="SIN FECHA COMO TAL, SE ASIGNA LA INTERMEDIA DEL SEGUNDO SEMESTRE"/>
  </r>
  <r>
    <x v="105"/>
    <x v="12"/>
    <x v="1"/>
    <m/>
    <m/>
    <s v="c. Cumplimiento de especificaciones técnicas de construcción"/>
    <x v="0"/>
    <n v="5"/>
    <s v="SIN FECHA COMO TAL, SE ASIGNA LA INTERMEDIA DEL SEGUNDO SEMESTRE"/>
  </r>
  <r>
    <x v="105"/>
    <x v="12"/>
    <x v="1"/>
    <m/>
    <m/>
    <s v="d. Confiabilidad de los conceptos aplicados"/>
    <x v="0"/>
    <n v="5"/>
    <s v="SIN FECHA COMO TAL, SE ASIGNA LA INTERMEDIA DEL SEGUNDO SEMESTRE"/>
  </r>
  <r>
    <x v="105"/>
    <x v="12"/>
    <x v="1"/>
    <m/>
    <m/>
    <s v="e. Oportunidad en entrega de información o requerimientos"/>
    <x v="0"/>
    <n v="4"/>
    <s v="SIN FECHA COMO TAL, SE ASIGNA LA INTERMEDIA DEL SEGUNDO SEMESTRE"/>
  </r>
  <r>
    <x v="105"/>
    <x v="12"/>
    <x v="1"/>
    <m/>
    <m/>
    <s v="a. Oportunidad de la gestión en obra"/>
    <x v="1"/>
    <n v="5"/>
    <s v="SIN FECHA COMO TAL, SE ASIGNA LA INTERMEDIA DEL SEGUNDO SEMESTRE"/>
  </r>
  <r>
    <x v="105"/>
    <x v="12"/>
    <x v="1"/>
    <m/>
    <m/>
    <s v="b. Manejo administrativo del proyecto"/>
    <x v="1"/>
    <n v="5"/>
    <s v="SIN FECHA COMO TAL, SE ASIGNA LA INTERMEDIA DEL SEGUNDO SEMESTRE"/>
  </r>
  <r>
    <x v="105"/>
    <x v="12"/>
    <x v="1"/>
    <m/>
    <m/>
    <s v="c. Información clara y veraz sobre la administración de proyecto"/>
    <x v="1"/>
    <n v="5"/>
    <s v="SIN FECHA COMO TAL, SE ASIGNA LA INTERMEDIA DEL SEGUNDO SEMESTRE"/>
  </r>
  <r>
    <x v="105"/>
    <x v="12"/>
    <x v="1"/>
    <m/>
    <m/>
    <s v="d. Cumplimientos con expectativas del cliente"/>
    <x v="1"/>
    <n v="5"/>
    <s v="SIN FECHA COMO TAL, SE ASIGNA LA INTERMEDIA DEL SEGUNDO SEMESTRE"/>
  </r>
  <r>
    <x v="105"/>
    <x v="12"/>
    <x v="1"/>
    <m/>
    <m/>
    <s v="e. Control de presupuesto"/>
    <x v="1"/>
    <n v="5"/>
    <s v="SIN FECHA COMO TAL, SE ASIGNA LA INTERMEDIA DEL SEGUNDO SEMESTRE"/>
  </r>
  <r>
    <x v="105"/>
    <x v="12"/>
    <x v="1"/>
    <m/>
    <m/>
    <s v="a. Apoyo y presencia en el proyecto"/>
    <x v="2"/>
    <n v="5"/>
    <s v="SIN FECHA COMO TAL, SE ASIGNA LA INTERMEDIA DEL SEGUNDO SEMESTRE"/>
  </r>
  <r>
    <x v="105"/>
    <x v="12"/>
    <x v="1"/>
    <m/>
    <m/>
    <s v="b. Conocimiento del proyecto"/>
    <x v="2"/>
    <n v="5"/>
    <s v="SIN FECHA COMO TAL, SE ASIGNA LA INTERMEDIA DEL SEGUNDO SEMESTRE"/>
  </r>
  <r>
    <x v="105"/>
    <x v="12"/>
    <x v="1"/>
    <m/>
    <m/>
    <s v="c. Planteamiento de soluciones y manejo de conflictos"/>
    <x v="2"/>
    <n v="5"/>
    <s v="SIN FECHA COMO TAL, SE ASIGNA LA INTERMEDIA DEL SEGUNDO SEMESTRE"/>
  </r>
  <r>
    <x v="105"/>
    <x v="12"/>
    <x v="1"/>
    <m/>
    <m/>
    <s v="d. Cumplimiento de compromisos"/>
    <x v="2"/>
    <n v="5"/>
    <s v="SIN FECHA COMO TAL, SE ASIGNA LA INTERMEDIA DEL SEGUNDO SEMESTRE"/>
  </r>
  <r>
    <x v="105"/>
    <x v="12"/>
    <x v="1"/>
    <m/>
    <m/>
    <s v="e. Manejo del cliente"/>
    <x v="2"/>
    <n v="5"/>
    <s v="SIN FECHA COMO TAL, SE ASIGNA LA INTERMEDIA DEL SEGUNDO SEMESTRE"/>
  </r>
  <r>
    <x v="105"/>
    <x v="12"/>
    <x v="1"/>
    <m/>
    <m/>
    <s v="a. Idoneidad del personal"/>
    <x v="3"/>
    <n v="5"/>
    <s v="SIN FECHA COMO TAL, SE ASIGNA LA INTERMEDIA DEL SEGUNDO SEMESTRE"/>
  </r>
  <r>
    <x v="105"/>
    <x v="12"/>
    <x v="1"/>
    <m/>
    <m/>
    <s v="b. Oportuna atención al cliente"/>
    <x v="3"/>
    <n v="4"/>
    <s v="SIN FECHA COMO TAL, SE ASIGNA LA INTERMEDIA DEL SEGUNDO SEMESTRE"/>
  </r>
  <r>
    <x v="105"/>
    <x v="12"/>
    <x v="1"/>
    <m/>
    <m/>
    <s v="c. Compromiso con el proyecto"/>
    <x v="3"/>
    <n v="5"/>
    <s v="SIN FECHA COMO TAL, SE ASIGNA LA INTERMEDIA DEL SEGUNDO SEMESTRE"/>
  </r>
  <r>
    <x v="105"/>
    <x v="12"/>
    <x v="1"/>
    <m/>
    <m/>
    <s v="d. Cumplimiento de compromisos"/>
    <x v="3"/>
    <n v="5"/>
    <s v="SIN FECHA COMO TAL, SE ASIGNA LA INTERMEDIA DEL SEGUNDO SEMESTRE"/>
  </r>
  <r>
    <x v="105"/>
    <x v="12"/>
    <x v="1"/>
    <m/>
    <m/>
    <s v="e. Proactividad en desarrollo de funciones"/>
    <x v="3"/>
    <n v="5"/>
    <s v="SIN FECHA COMO TAL, SE ASIGNA LA INTERMEDIA DEL SEGUNDO SEMESTRE"/>
  </r>
  <r>
    <x v="105"/>
    <x v="12"/>
    <x v="1"/>
    <m/>
    <m/>
    <s v="a. Calidad del Contenido"/>
    <x v="4"/>
    <n v="5"/>
    <s v="SIN FECHA COMO TAL, SE ASIGNA LA INTERMEDIA DEL SEGUNDO SEMESTRE"/>
  </r>
  <r>
    <x v="105"/>
    <x v="12"/>
    <x v="1"/>
    <m/>
    <m/>
    <s v="b. Claridad del Contenido"/>
    <x v="4"/>
    <n v="5"/>
    <s v="SIN FECHA COMO TAL, SE ASIGNA LA INTERMEDIA DEL SEGUNDO SEMESTRE"/>
  </r>
  <r>
    <x v="105"/>
    <x v="12"/>
    <x v="1"/>
    <m/>
    <m/>
    <s v="c. Oportunidad en la entrega"/>
    <x v="4"/>
    <n v="5"/>
    <s v="SIN FECHA COMO TAL, SE ASIGNA LA INTERMEDIA DEL SEGUNDO SEMESTRE"/>
  </r>
  <r>
    <x v="105"/>
    <x v="12"/>
    <x v="1"/>
    <m/>
    <m/>
    <s v="d. Precisión de la información"/>
    <x v="4"/>
    <n v="5"/>
    <s v="SIN FECHA COMO TAL, SE ASIGNA LA INTERMEDIA DEL SEGUNDO SEMESTRE"/>
  </r>
  <r>
    <x v="105"/>
    <x v="12"/>
    <x v="1"/>
    <m/>
    <m/>
    <s v="e. Diagramación"/>
    <x v="4"/>
    <n v="5"/>
    <s v="SIN FECHA COMO TAL, SE ASIGNA LA INTERMEDIA DEL SEGUNDO SEMESTRE"/>
  </r>
  <r>
    <x v="105"/>
    <x v="12"/>
    <x v="1"/>
    <m/>
    <m/>
    <s v="a. Cumplimiento"/>
    <x v="5"/>
    <n v="4"/>
    <s v="SIN FECHA COMO TAL, SE ASIGNA LA INTERMEDIA DEL SEGUNDO SEMESTRE"/>
  </r>
  <r>
    <x v="105"/>
    <x v="12"/>
    <x v="1"/>
    <m/>
    <m/>
    <s v="b. Satisface expectativas"/>
    <x v="5"/>
    <n v="5"/>
    <s v="SIN FECHA COMO TAL, SE ASIGNA LA INTERMEDIA DEL SEGUNDO SEMESTRE"/>
  </r>
  <r>
    <x v="105"/>
    <x v="12"/>
    <x v="1"/>
    <m/>
    <m/>
    <s v="c. Calidad de la Información suministrada"/>
    <x v="5"/>
    <n v="5"/>
    <s v="SIN FECHA COMO TAL, SE ASIGNA LA INTERMEDIA DEL SEGUNDO SEMESTRE"/>
  </r>
  <r>
    <x v="105"/>
    <x v="12"/>
    <x v="1"/>
    <m/>
    <m/>
    <s v="d. Disposición del personal de PAYC a las solicitudes del cliente"/>
    <x v="5"/>
    <n v="5"/>
    <s v="SIN FECHA COMO TAL, SE ASIGNA LA INTERMEDIA DEL SEGUNDO SEMESTRE"/>
  </r>
  <r>
    <x v="105"/>
    <x v="12"/>
    <x v="1"/>
    <m/>
    <m/>
    <s v="e. Coherencia entre lo solicitado y lo entregado"/>
    <x v="5"/>
    <n v="5"/>
    <s v="SIN FECHA COMO TAL, SE ASIGNA LA INTERMEDIA DEL SEGUNDO SEMESTRE"/>
  </r>
  <r>
    <x v="105"/>
    <x v="12"/>
    <x v="1"/>
    <m/>
    <m/>
    <s v="Grado de Satisfacción con el Servicio Prestado"/>
    <x v="6"/>
    <n v="5"/>
    <s v="SIN FECHA COMO TAL, SE ASIGNA LA INTERMEDIA DEL SEGUNDO SEMESTRE"/>
  </r>
  <r>
    <x v="105"/>
    <x v="12"/>
    <x v="1"/>
    <m/>
    <m/>
    <s v="Posibilidad de Volver a Contratar con PAYC"/>
    <x v="7"/>
    <n v="5"/>
    <s v="SIN FECHA COMO TAL, SE ASIGNA LA INTERMEDIA DEL SEGUNDO SEMESTRE"/>
  </r>
  <r>
    <x v="105"/>
    <x v="12"/>
    <x v="1"/>
    <m/>
    <m/>
    <s v="Principales fortalezas en el servicio que presta PAYC"/>
    <x v="8"/>
    <s v="excelente conocimiento tecnico de las obras-son muy organizados con la informacion - sitio de trabajo-proactivos para resolver problemas o dificultades de obra-excelente presentacion de informes, muy claros y concisos-"/>
    <s v="SIN FECHA COMO TAL, SE ASIGNA LA INTERMEDIA DEL SEGUNDO SEMESTRE"/>
  </r>
  <r>
    <x v="105"/>
    <x v="12"/>
    <x v="1"/>
    <m/>
    <m/>
    <s v="Principales debilidades en el servicio que presta PAYC"/>
    <x v="9"/>
    <s v="a veces la comunicación es lenta, se demoran en contestar las ofectas economicas solicitadas-con respecto a los precios del mercado PAYC es alto en las ofertas comerciales, seria un buen punto a reevaluar para competir.-"/>
    <s v="SIN FECHA COMO TAL, SE ASIGNA LA INTERMEDIA DEL SEGUNDO SEMESTRE"/>
  </r>
  <r>
    <x v="106"/>
    <x v="12"/>
    <x v="1"/>
    <m/>
    <m/>
    <s v="a. Conocimiento específico de temas aplicables al proyecto"/>
    <x v="0"/>
    <n v="4"/>
    <s v="SIN FECHA COMO TAL, SE ASIGNA LA INTERMEDIA DEL SEGUNDO SEMESTRE"/>
  </r>
  <r>
    <x v="106"/>
    <x v="12"/>
    <x v="1"/>
    <m/>
    <m/>
    <s v="b. Idoneidad y Calidad del soporte"/>
    <x v="0"/>
    <n v="4"/>
    <s v="SIN FECHA COMO TAL, SE ASIGNA LA INTERMEDIA DEL SEGUNDO SEMESTRE"/>
  </r>
  <r>
    <x v="106"/>
    <x v="12"/>
    <x v="1"/>
    <m/>
    <m/>
    <s v="c. Cumplimiento de especificaciones técnicas de construcción"/>
    <x v="0"/>
    <n v="5"/>
    <s v="SIN FECHA COMO TAL, SE ASIGNA LA INTERMEDIA DEL SEGUNDO SEMESTRE"/>
  </r>
  <r>
    <x v="106"/>
    <x v="12"/>
    <x v="1"/>
    <m/>
    <m/>
    <s v="d. Confiabilidad de los conceptos aplicados"/>
    <x v="0"/>
    <n v="5"/>
    <s v="SIN FECHA COMO TAL, SE ASIGNA LA INTERMEDIA DEL SEGUNDO SEMESTRE"/>
  </r>
  <r>
    <x v="106"/>
    <x v="12"/>
    <x v="1"/>
    <m/>
    <m/>
    <s v="e. Oportunidad en entrega de información o requerimientos"/>
    <x v="0"/>
    <n v="5"/>
    <s v="SIN FECHA COMO TAL, SE ASIGNA LA INTERMEDIA DEL SEGUNDO SEMESTRE"/>
  </r>
  <r>
    <x v="106"/>
    <x v="12"/>
    <x v="1"/>
    <m/>
    <m/>
    <s v="a. Oportunidad de la gestión en obra"/>
    <x v="1"/>
    <n v="5"/>
    <s v="SIN FECHA COMO TAL, SE ASIGNA LA INTERMEDIA DEL SEGUNDO SEMESTRE"/>
  </r>
  <r>
    <x v="106"/>
    <x v="12"/>
    <x v="1"/>
    <m/>
    <m/>
    <s v="b. Manejo administrativo del proyecto"/>
    <x v="1"/>
    <n v="5"/>
    <s v="SIN FECHA COMO TAL, SE ASIGNA LA INTERMEDIA DEL SEGUNDO SEMESTRE"/>
  </r>
  <r>
    <x v="106"/>
    <x v="12"/>
    <x v="1"/>
    <m/>
    <m/>
    <s v="c. Información clara y veraz sobre la administración de proyecto"/>
    <x v="1"/>
    <n v="5"/>
    <s v="SIN FECHA COMO TAL, SE ASIGNA LA INTERMEDIA DEL SEGUNDO SEMESTRE"/>
  </r>
  <r>
    <x v="106"/>
    <x v="12"/>
    <x v="1"/>
    <m/>
    <m/>
    <s v="d. Cumplimientos con expectativas del cliente"/>
    <x v="1"/>
    <n v="5"/>
    <s v="SIN FECHA COMO TAL, SE ASIGNA LA INTERMEDIA DEL SEGUNDO SEMESTRE"/>
  </r>
  <r>
    <x v="106"/>
    <x v="12"/>
    <x v="1"/>
    <m/>
    <m/>
    <s v="e. Control de presupuesto"/>
    <x v="1"/>
    <n v="4"/>
    <s v="SIN FECHA COMO TAL, SE ASIGNA LA INTERMEDIA DEL SEGUNDO SEMESTRE"/>
  </r>
  <r>
    <x v="106"/>
    <x v="12"/>
    <x v="1"/>
    <m/>
    <m/>
    <s v="a. Apoyo y presencia en el proyecto"/>
    <x v="2"/>
    <n v="4"/>
    <s v="SIN FECHA COMO TAL, SE ASIGNA LA INTERMEDIA DEL SEGUNDO SEMESTRE"/>
  </r>
  <r>
    <x v="106"/>
    <x v="12"/>
    <x v="1"/>
    <m/>
    <m/>
    <s v="b. Conocimiento del proyecto"/>
    <x v="2"/>
    <n v="5"/>
    <s v="SIN FECHA COMO TAL, SE ASIGNA LA INTERMEDIA DEL SEGUNDO SEMESTRE"/>
  </r>
  <r>
    <x v="106"/>
    <x v="12"/>
    <x v="1"/>
    <m/>
    <m/>
    <s v="c. Planteamiento de soluciones y manejo de conflictos"/>
    <x v="2"/>
    <n v="5"/>
    <s v="SIN FECHA COMO TAL, SE ASIGNA LA INTERMEDIA DEL SEGUNDO SEMESTRE"/>
  </r>
  <r>
    <x v="106"/>
    <x v="12"/>
    <x v="1"/>
    <m/>
    <m/>
    <s v="d. Cumplimiento de compromisos"/>
    <x v="2"/>
    <n v="5"/>
    <s v="SIN FECHA COMO TAL, SE ASIGNA LA INTERMEDIA DEL SEGUNDO SEMESTRE"/>
  </r>
  <r>
    <x v="106"/>
    <x v="12"/>
    <x v="1"/>
    <m/>
    <m/>
    <s v="e. Manejo del cliente"/>
    <x v="2"/>
    <n v="5"/>
    <s v="SIN FECHA COMO TAL, SE ASIGNA LA INTERMEDIA DEL SEGUNDO SEMESTRE"/>
  </r>
  <r>
    <x v="106"/>
    <x v="12"/>
    <x v="1"/>
    <m/>
    <m/>
    <s v="a. Idoneidad del personal"/>
    <x v="3"/>
    <n v="5"/>
    <s v="SIN FECHA COMO TAL, SE ASIGNA LA INTERMEDIA DEL SEGUNDO SEMESTRE"/>
  </r>
  <r>
    <x v="106"/>
    <x v="12"/>
    <x v="1"/>
    <m/>
    <m/>
    <s v="b. Oportuna atención al cliente"/>
    <x v="3"/>
    <n v="5"/>
    <s v="SIN FECHA COMO TAL, SE ASIGNA LA INTERMEDIA DEL SEGUNDO SEMESTRE"/>
  </r>
  <r>
    <x v="106"/>
    <x v="12"/>
    <x v="1"/>
    <m/>
    <m/>
    <s v="c. Compromiso con el proyecto"/>
    <x v="3"/>
    <n v="5"/>
    <s v="SIN FECHA COMO TAL, SE ASIGNA LA INTERMEDIA DEL SEGUNDO SEMESTRE"/>
  </r>
  <r>
    <x v="106"/>
    <x v="12"/>
    <x v="1"/>
    <m/>
    <m/>
    <s v="d. Cumplimiento de compromisos"/>
    <x v="3"/>
    <n v="5"/>
    <s v="SIN FECHA COMO TAL, SE ASIGNA LA INTERMEDIA DEL SEGUNDO SEMESTRE"/>
  </r>
  <r>
    <x v="106"/>
    <x v="12"/>
    <x v="1"/>
    <m/>
    <m/>
    <s v="e. Proactividad en desarrollo de funciones"/>
    <x v="3"/>
    <n v="4"/>
    <s v="SIN FECHA COMO TAL, SE ASIGNA LA INTERMEDIA DEL SEGUNDO SEMESTRE"/>
  </r>
  <r>
    <x v="106"/>
    <x v="12"/>
    <x v="1"/>
    <m/>
    <m/>
    <s v="a. Calidad del Contenido"/>
    <x v="4"/>
    <n v="4"/>
    <s v="SIN FECHA COMO TAL, SE ASIGNA LA INTERMEDIA DEL SEGUNDO SEMESTRE"/>
  </r>
  <r>
    <x v="106"/>
    <x v="12"/>
    <x v="1"/>
    <m/>
    <m/>
    <s v="b. Claridad del Contenido"/>
    <x v="4"/>
    <n v="4"/>
    <s v="SIN FECHA COMO TAL, SE ASIGNA LA INTERMEDIA DEL SEGUNDO SEMESTRE"/>
  </r>
  <r>
    <x v="106"/>
    <x v="12"/>
    <x v="1"/>
    <m/>
    <m/>
    <s v="c. Oportunidad en la entrega"/>
    <x v="4"/>
    <n v="5"/>
    <s v="SIN FECHA COMO TAL, SE ASIGNA LA INTERMEDIA DEL SEGUNDO SEMESTRE"/>
  </r>
  <r>
    <x v="106"/>
    <x v="12"/>
    <x v="1"/>
    <m/>
    <m/>
    <s v="d. Precisión de la información"/>
    <x v="4"/>
    <n v="4"/>
    <s v="SIN FECHA COMO TAL, SE ASIGNA LA INTERMEDIA DEL SEGUNDO SEMESTRE"/>
  </r>
  <r>
    <x v="106"/>
    <x v="12"/>
    <x v="1"/>
    <m/>
    <m/>
    <s v="e. Diagramación"/>
    <x v="4"/>
    <n v="4"/>
    <s v="SIN FECHA COMO TAL, SE ASIGNA LA INTERMEDIA DEL SEGUNDO SEMESTRE"/>
  </r>
  <r>
    <x v="106"/>
    <x v="12"/>
    <x v="1"/>
    <m/>
    <m/>
    <s v="a. Cumplimiento"/>
    <x v="5"/>
    <n v="4"/>
    <s v="SIN FECHA COMO TAL, SE ASIGNA LA INTERMEDIA DEL SEGUNDO SEMESTRE"/>
  </r>
  <r>
    <x v="106"/>
    <x v="12"/>
    <x v="1"/>
    <m/>
    <m/>
    <s v="b. Satisface expectativas"/>
    <x v="5"/>
    <n v="5"/>
    <s v="SIN FECHA COMO TAL, SE ASIGNA LA INTERMEDIA DEL SEGUNDO SEMESTRE"/>
  </r>
  <r>
    <x v="106"/>
    <x v="12"/>
    <x v="1"/>
    <m/>
    <m/>
    <s v="c. Calidad de la Información suministrada"/>
    <x v="5"/>
    <n v="4"/>
    <s v="SIN FECHA COMO TAL, SE ASIGNA LA INTERMEDIA DEL SEGUNDO SEMESTRE"/>
  </r>
  <r>
    <x v="106"/>
    <x v="12"/>
    <x v="1"/>
    <m/>
    <m/>
    <s v="d. Disposición del personal de PAYC a las solicitudes del cliente"/>
    <x v="5"/>
    <n v="4"/>
    <s v="SIN FECHA COMO TAL, SE ASIGNA LA INTERMEDIA DEL SEGUNDO SEMESTRE"/>
  </r>
  <r>
    <x v="106"/>
    <x v="12"/>
    <x v="1"/>
    <m/>
    <m/>
    <s v="e. Coherencia entre lo solicitado y lo entregado"/>
    <x v="5"/>
    <n v="5"/>
    <s v="SIN FECHA COMO TAL, SE ASIGNA LA INTERMEDIA DEL SEGUNDO SEMESTRE"/>
  </r>
  <r>
    <x v="106"/>
    <x v="12"/>
    <x v="1"/>
    <m/>
    <m/>
    <s v="Grado de Satisfacción con el Servicio Prestado"/>
    <x v="6"/>
    <n v="4"/>
    <s v="SIN FECHA COMO TAL, SE ASIGNA LA INTERMEDIA DEL SEGUNDO SEMESTRE"/>
  </r>
  <r>
    <x v="106"/>
    <x v="12"/>
    <x v="1"/>
    <m/>
    <m/>
    <s v="Posibilidad de Volver a Contratar con PAYC"/>
    <x v="7"/>
    <n v="5"/>
    <s v="SIN FECHA COMO TAL, SE ASIGNA LA INTERMEDIA DEL SEGUNDO SEMESTRE"/>
  </r>
  <r>
    <x v="106"/>
    <x v="12"/>
    <x v="1"/>
    <m/>
    <m/>
    <s v="Principales fortalezas en el servicio que presta PAYC"/>
    <x v="8"/>
    <s v="muy buen apoyo durante el desarrollo del proyecto tantol en los temas tecnicos como administrativos----"/>
    <s v="SIN FECHA COMO TAL, SE ASIGNA LA INTERMEDIA DEL SEGUNDO SEMESTRE"/>
  </r>
  <r>
    <x v="106"/>
    <x v="12"/>
    <x v="1"/>
    <m/>
    <m/>
    <s v="Principales debilidades en el servicio que presta PAYC"/>
    <x v="9"/>
    <s v="--"/>
    <s v="SIN FECHA COMO TAL, SE ASIGNA LA INTERMEDIA DEL SEGUNDO SEMESTRE"/>
  </r>
  <r>
    <x v="107"/>
    <x v="12"/>
    <x v="1"/>
    <m/>
    <m/>
    <s v="a. Conocimiento específico de temas aplicables al proyecto"/>
    <x v="0"/>
    <n v="4"/>
    <s v="SIN FECHA COMO TAL, SE ASIGNA LA INTERMEDIA DEL SEGUNDO SEMESTRE"/>
  </r>
  <r>
    <x v="107"/>
    <x v="12"/>
    <x v="1"/>
    <m/>
    <m/>
    <s v="b. Idoneidad y Calidad del soporte"/>
    <x v="0"/>
    <n v="4"/>
    <s v="SIN FECHA COMO TAL, SE ASIGNA LA INTERMEDIA DEL SEGUNDO SEMESTRE"/>
  </r>
  <r>
    <x v="107"/>
    <x v="12"/>
    <x v="1"/>
    <m/>
    <m/>
    <s v="c. Cumplimiento de especificaciones técnicas de construcción"/>
    <x v="0"/>
    <n v="4"/>
    <s v="SIN FECHA COMO TAL, SE ASIGNA LA INTERMEDIA DEL SEGUNDO SEMESTRE"/>
  </r>
  <r>
    <x v="107"/>
    <x v="12"/>
    <x v="1"/>
    <m/>
    <m/>
    <s v="d. Confiabilidad de los conceptos aplicados"/>
    <x v="0"/>
    <n v="4"/>
    <s v="SIN FECHA COMO TAL, SE ASIGNA LA INTERMEDIA DEL SEGUNDO SEMESTRE"/>
  </r>
  <r>
    <x v="107"/>
    <x v="12"/>
    <x v="1"/>
    <m/>
    <m/>
    <s v="e. Oportunidad en entrega de información o requerimientos"/>
    <x v="0"/>
    <n v="4"/>
    <s v="SIN FECHA COMO TAL, SE ASIGNA LA INTERMEDIA DEL SEGUNDO SEMESTRE"/>
  </r>
  <r>
    <x v="107"/>
    <x v="12"/>
    <x v="1"/>
    <m/>
    <m/>
    <s v="a. Oportunidad de la gestión en obra"/>
    <x v="1"/>
    <n v="4"/>
    <s v="SIN FECHA COMO TAL, SE ASIGNA LA INTERMEDIA DEL SEGUNDO SEMESTRE"/>
  </r>
  <r>
    <x v="107"/>
    <x v="12"/>
    <x v="1"/>
    <m/>
    <m/>
    <s v="b. Manejo administrativo del proyecto"/>
    <x v="1"/>
    <n v="4"/>
    <s v="SIN FECHA COMO TAL, SE ASIGNA LA INTERMEDIA DEL SEGUNDO SEMESTRE"/>
  </r>
  <r>
    <x v="107"/>
    <x v="12"/>
    <x v="1"/>
    <m/>
    <m/>
    <s v="c. Información clara y veraz sobre la administración de proyecto"/>
    <x v="1"/>
    <n v="4"/>
    <s v="SIN FECHA COMO TAL, SE ASIGNA LA INTERMEDIA DEL SEGUNDO SEMESTRE"/>
  </r>
  <r>
    <x v="107"/>
    <x v="12"/>
    <x v="1"/>
    <m/>
    <m/>
    <s v="d. Cumplimientos con expectativas del cliente"/>
    <x v="1"/>
    <n v="4"/>
    <s v="SIN FECHA COMO TAL, SE ASIGNA LA INTERMEDIA DEL SEGUNDO SEMESTRE"/>
  </r>
  <r>
    <x v="107"/>
    <x v="12"/>
    <x v="1"/>
    <m/>
    <m/>
    <s v="e. Control de presupuesto"/>
    <x v="1"/>
    <n v="4"/>
    <s v="SIN FECHA COMO TAL, SE ASIGNA LA INTERMEDIA DEL SEGUNDO SEMESTRE"/>
  </r>
  <r>
    <x v="107"/>
    <x v="12"/>
    <x v="1"/>
    <m/>
    <m/>
    <s v="a. Apoyo y presencia en el proyecto"/>
    <x v="2"/>
    <n v="4"/>
    <s v="SIN FECHA COMO TAL, SE ASIGNA LA INTERMEDIA DEL SEGUNDO SEMESTRE"/>
  </r>
  <r>
    <x v="107"/>
    <x v="12"/>
    <x v="1"/>
    <m/>
    <m/>
    <s v="b. Conocimiento del proyecto"/>
    <x v="2"/>
    <n v="4"/>
    <s v="SIN FECHA COMO TAL, SE ASIGNA LA INTERMEDIA DEL SEGUNDO SEMESTRE"/>
  </r>
  <r>
    <x v="107"/>
    <x v="12"/>
    <x v="1"/>
    <m/>
    <m/>
    <s v="c. Planteamiento de soluciones y manejo de conflictos"/>
    <x v="2"/>
    <n v="4"/>
    <s v="SIN FECHA COMO TAL, SE ASIGNA LA INTERMEDIA DEL SEGUNDO SEMESTRE"/>
  </r>
  <r>
    <x v="107"/>
    <x v="12"/>
    <x v="1"/>
    <m/>
    <m/>
    <s v="d. Cumplimiento de compromisos"/>
    <x v="2"/>
    <n v="4"/>
    <s v="SIN FECHA COMO TAL, SE ASIGNA LA INTERMEDIA DEL SEGUNDO SEMESTRE"/>
  </r>
  <r>
    <x v="107"/>
    <x v="12"/>
    <x v="1"/>
    <m/>
    <m/>
    <s v="e. Manejo del cliente"/>
    <x v="2"/>
    <n v="4"/>
    <s v="SIN FECHA COMO TAL, SE ASIGNA LA INTERMEDIA DEL SEGUNDO SEMESTRE"/>
  </r>
  <r>
    <x v="107"/>
    <x v="12"/>
    <x v="1"/>
    <m/>
    <m/>
    <s v="a. Idoneidad del personal"/>
    <x v="3"/>
    <n v="4"/>
    <s v="SIN FECHA COMO TAL, SE ASIGNA LA INTERMEDIA DEL SEGUNDO SEMESTRE"/>
  </r>
  <r>
    <x v="107"/>
    <x v="12"/>
    <x v="1"/>
    <m/>
    <m/>
    <s v="b. Oportuna atención al cliente"/>
    <x v="3"/>
    <n v="4"/>
    <s v="SIN FECHA COMO TAL, SE ASIGNA LA INTERMEDIA DEL SEGUNDO SEMESTRE"/>
  </r>
  <r>
    <x v="107"/>
    <x v="12"/>
    <x v="1"/>
    <m/>
    <m/>
    <s v="c. Compromiso con el proyecto"/>
    <x v="3"/>
    <n v="5"/>
    <s v="SIN FECHA COMO TAL, SE ASIGNA LA INTERMEDIA DEL SEGUNDO SEMESTRE"/>
  </r>
  <r>
    <x v="107"/>
    <x v="12"/>
    <x v="1"/>
    <m/>
    <m/>
    <s v="d. Cumplimiento de compromisos"/>
    <x v="3"/>
    <n v="4"/>
    <s v="SIN FECHA COMO TAL, SE ASIGNA LA INTERMEDIA DEL SEGUNDO SEMESTRE"/>
  </r>
  <r>
    <x v="107"/>
    <x v="12"/>
    <x v="1"/>
    <m/>
    <m/>
    <s v="e. Proactividad en desarrollo de funciones"/>
    <x v="3"/>
    <n v="5"/>
    <s v="SIN FECHA COMO TAL, SE ASIGNA LA INTERMEDIA DEL SEGUNDO SEMESTRE"/>
  </r>
  <r>
    <x v="107"/>
    <x v="12"/>
    <x v="1"/>
    <m/>
    <m/>
    <s v="a. Calidad del Contenido"/>
    <x v="4"/>
    <n v="4"/>
    <s v="SIN FECHA COMO TAL, SE ASIGNA LA INTERMEDIA DEL SEGUNDO SEMESTRE"/>
  </r>
  <r>
    <x v="107"/>
    <x v="12"/>
    <x v="1"/>
    <m/>
    <m/>
    <s v="b. Claridad del Contenido"/>
    <x v="4"/>
    <n v="4"/>
    <s v="SIN FECHA COMO TAL, SE ASIGNA LA INTERMEDIA DEL SEGUNDO SEMESTRE"/>
  </r>
  <r>
    <x v="107"/>
    <x v="12"/>
    <x v="1"/>
    <m/>
    <m/>
    <s v="c. Oportunidad en la entrega"/>
    <x v="4"/>
    <n v="4"/>
    <s v="SIN FECHA COMO TAL, SE ASIGNA LA INTERMEDIA DEL SEGUNDO SEMESTRE"/>
  </r>
  <r>
    <x v="107"/>
    <x v="12"/>
    <x v="1"/>
    <m/>
    <m/>
    <s v="d. Precisión de la información"/>
    <x v="4"/>
    <n v="4"/>
    <s v="SIN FECHA COMO TAL, SE ASIGNA LA INTERMEDIA DEL SEGUNDO SEMESTRE"/>
  </r>
  <r>
    <x v="107"/>
    <x v="12"/>
    <x v="1"/>
    <m/>
    <m/>
    <s v="e. Diagramación"/>
    <x v="4"/>
    <n v="4"/>
    <s v="SIN FECHA COMO TAL, SE ASIGNA LA INTERMEDIA DEL SEGUNDO SEMESTRE"/>
  </r>
  <r>
    <x v="107"/>
    <x v="12"/>
    <x v="1"/>
    <m/>
    <m/>
    <s v="a. Cumplimiento"/>
    <x v="5"/>
    <n v="4"/>
    <s v="SIN FECHA COMO TAL, SE ASIGNA LA INTERMEDIA DEL SEGUNDO SEMESTRE"/>
  </r>
  <r>
    <x v="107"/>
    <x v="12"/>
    <x v="1"/>
    <m/>
    <m/>
    <s v="b. Satisface expectativas"/>
    <x v="5"/>
    <n v="4"/>
    <s v="SIN FECHA COMO TAL, SE ASIGNA LA INTERMEDIA DEL SEGUNDO SEMESTRE"/>
  </r>
  <r>
    <x v="107"/>
    <x v="12"/>
    <x v="1"/>
    <m/>
    <m/>
    <s v="c. Calidad de la Información suministrada"/>
    <x v="5"/>
    <n v="4"/>
    <s v="SIN FECHA COMO TAL, SE ASIGNA LA INTERMEDIA DEL SEGUNDO SEMESTRE"/>
  </r>
  <r>
    <x v="107"/>
    <x v="12"/>
    <x v="1"/>
    <m/>
    <m/>
    <s v="d. Disposición del personal de PAYC a las solicitudes del cliente"/>
    <x v="5"/>
    <n v="4"/>
    <s v="SIN FECHA COMO TAL, SE ASIGNA LA INTERMEDIA DEL SEGUNDO SEMESTRE"/>
  </r>
  <r>
    <x v="107"/>
    <x v="12"/>
    <x v="1"/>
    <m/>
    <m/>
    <s v="e. Coherencia entre lo solicitado y lo entregado"/>
    <x v="5"/>
    <n v="4"/>
    <s v="SIN FECHA COMO TAL, SE ASIGNA LA INTERMEDIA DEL SEGUNDO SEMESTRE"/>
  </r>
  <r>
    <x v="107"/>
    <x v="12"/>
    <x v="1"/>
    <m/>
    <m/>
    <s v="Grado de Satisfacción con el Servicio Prestado"/>
    <x v="6"/>
    <n v="4"/>
    <s v="SIN FECHA COMO TAL, SE ASIGNA LA INTERMEDIA DEL SEGUNDO SEMESTRE"/>
  </r>
  <r>
    <x v="107"/>
    <x v="12"/>
    <x v="1"/>
    <m/>
    <m/>
    <s v="Posibilidad de Volver a Contratar con PAYC"/>
    <x v="7"/>
    <m/>
    <s v="SIN FECHA COMO TAL, SE ASIGNA LA INTERMEDIA DEL SEGUNDO SEMESTRE"/>
  </r>
  <r>
    <x v="107"/>
    <x v="12"/>
    <x v="1"/>
    <m/>
    <m/>
    <s v="Principales fortalezas en el servicio que presta PAYC"/>
    <x v="8"/>
    <s v="compromiso del equipo asociado al proyecto----"/>
    <s v="SIN FECHA COMO TAL, SE ASIGNA LA INTERMEDIA DEL SEGUNDO SEMESTRE"/>
  </r>
  <r>
    <x v="107"/>
    <x v="12"/>
    <x v="1"/>
    <m/>
    <m/>
    <s v="Principales debilidades en el servicio que presta PAYC"/>
    <x v="9"/>
    <s v="--"/>
    <s v="SIN FECHA COMO TAL, SE ASIGNA LA INTERMEDIA DEL SEGUNDO SEMESTRE"/>
  </r>
  <r>
    <x v="108"/>
    <x v="11"/>
    <x v="1"/>
    <m/>
    <m/>
    <s v="a. Conocimiento específico de temas aplicables al proyecto"/>
    <x v="0"/>
    <n v="5"/>
    <s v="SIN FECHA COMO TAL, SE ASIGNA LA INTERMEDIA DEL SEGUNDO SEMESTRE"/>
  </r>
  <r>
    <x v="108"/>
    <x v="11"/>
    <x v="1"/>
    <m/>
    <m/>
    <s v="b. Idoneidad y Calidad del soporte"/>
    <x v="0"/>
    <n v="5"/>
    <s v="SIN FECHA COMO TAL, SE ASIGNA LA INTERMEDIA DEL SEGUNDO SEMESTRE"/>
  </r>
  <r>
    <x v="108"/>
    <x v="11"/>
    <x v="1"/>
    <m/>
    <m/>
    <s v="c. Cumplimiento de especificaciones técnicas de construcción"/>
    <x v="0"/>
    <n v="4"/>
    <s v="SIN FECHA COMO TAL, SE ASIGNA LA INTERMEDIA DEL SEGUNDO SEMESTRE"/>
  </r>
  <r>
    <x v="108"/>
    <x v="11"/>
    <x v="1"/>
    <m/>
    <m/>
    <s v="d. Confiabilidad de los conceptos aplicados"/>
    <x v="0"/>
    <n v="5"/>
    <s v="SIN FECHA COMO TAL, SE ASIGNA LA INTERMEDIA DEL SEGUNDO SEMESTRE"/>
  </r>
  <r>
    <x v="108"/>
    <x v="11"/>
    <x v="1"/>
    <m/>
    <m/>
    <s v="e. Oportunidad en entrega de información o requerimientos"/>
    <x v="0"/>
    <n v="5"/>
    <s v="SIN FECHA COMO TAL, SE ASIGNA LA INTERMEDIA DEL SEGUNDO SEMESTRE"/>
  </r>
  <r>
    <x v="108"/>
    <x v="11"/>
    <x v="1"/>
    <m/>
    <m/>
    <s v="a. Oportunidad de la gestión en obra"/>
    <x v="1"/>
    <n v="4"/>
    <s v="SIN FECHA COMO TAL, SE ASIGNA LA INTERMEDIA DEL SEGUNDO SEMESTRE"/>
  </r>
  <r>
    <x v="108"/>
    <x v="11"/>
    <x v="1"/>
    <m/>
    <m/>
    <s v="b. Manejo administrativo del proyecto"/>
    <x v="1"/>
    <n v="4"/>
    <s v="SIN FECHA COMO TAL, SE ASIGNA LA INTERMEDIA DEL SEGUNDO SEMESTRE"/>
  </r>
  <r>
    <x v="108"/>
    <x v="11"/>
    <x v="1"/>
    <m/>
    <m/>
    <s v="c. Información clara y veraz sobre la administración de proyecto"/>
    <x v="1"/>
    <n v="5"/>
    <s v="SIN FECHA COMO TAL, SE ASIGNA LA INTERMEDIA DEL SEGUNDO SEMESTRE"/>
  </r>
  <r>
    <x v="108"/>
    <x v="11"/>
    <x v="1"/>
    <m/>
    <m/>
    <s v="d. Cumplimientos con expectativas del cliente"/>
    <x v="1"/>
    <n v="5"/>
    <s v="SIN FECHA COMO TAL, SE ASIGNA LA INTERMEDIA DEL SEGUNDO SEMESTRE"/>
  </r>
  <r>
    <x v="108"/>
    <x v="11"/>
    <x v="1"/>
    <m/>
    <m/>
    <s v="e. Control de presupuesto"/>
    <x v="1"/>
    <n v="4"/>
    <s v="SIN FECHA COMO TAL, SE ASIGNA LA INTERMEDIA DEL SEGUNDO SEMESTRE"/>
  </r>
  <r>
    <x v="108"/>
    <x v="11"/>
    <x v="1"/>
    <m/>
    <m/>
    <s v="a. Apoyo y presencia en el proyecto"/>
    <x v="2"/>
    <n v="5"/>
    <s v="SIN FECHA COMO TAL, SE ASIGNA LA INTERMEDIA DEL SEGUNDO SEMESTRE"/>
  </r>
  <r>
    <x v="108"/>
    <x v="11"/>
    <x v="1"/>
    <m/>
    <m/>
    <s v="b. Conocimiento del proyecto"/>
    <x v="2"/>
    <n v="5"/>
    <s v="SIN FECHA COMO TAL, SE ASIGNA LA INTERMEDIA DEL SEGUNDO SEMESTRE"/>
  </r>
  <r>
    <x v="108"/>
    <x v="11"/>
    <x v="1"/>
    <m/>
    <m/>
    <s v="c. Planteamiento de soluciones y manejo de conflictos"/>
    <x v="2"/>
    <n v="5"/>
    <s v="SIN FECHA COMO TAL, SE ASIGNA LA INTERMEDIA DEL SEGUNDO SEMESTRE"/>
  </r>
  <r>
    <x v="108"/>
    <x v="11"/>
    <x v="1"/>
    <m/>
    <m/>
    <s v="d. Cumplimiento de compromisos"/>
    <x v="2"/>
    <n v="5"/>
    <s v="SIN FECHA COMO TAL, SE ASIGNA LA INTERMEDIA DEL SEGUNDO SEMESTRE"/>
  </r>
  <r>
    <x v="108"/>
    <x v="11"/>
    <x v="1"/>
    <m/>
    <m/>
    <s v="e. Manejo del cliente"/>
    <x v="2"/>
    <n v="5"/>
    <s v="SIN FECHA COMO TAL, SE ASIGNA LA INTERMEDIA DEL SEGUNDO SEMESTRE"/>
  </r>
  <r>
    <x v="108"/>
    <x v="11"/>
    <x v="1"/>
    <m/>
    <m/>
    <s v="a. Idoneidad del personal"/>
    <x v="3"/>
    <n v="4"/>
    <s v="SIN FECHA COMO TAL, SE ASIGNA LA INTERMEDIA DEL SEGUNDO SEMESTRE"/>
  </r>
  <r>
    <x v="108"/>
    <x v="11"/>
    <x v="1"/>
    <m/>
    <m/>
    <s v="b. Oportuna atención al cliente"/>
    <x v="3"/>
    <n v="5"/>
    <s v="SIN FECHA COMO TAL, SE ASIGNA LA INTERMEDIA DEL SEGUNDO SEMESTRE"/>
  </r>
  <r>
    <x v="108"/>
    <x v="11"/>
    <x v="1"/>
    <m/>
    <m/>
    <s v="c. Compromiso con el proyecto"/>
    <x v="3"/>
    <n v="5"/>
    <s v="SIN FECHA COMO TAL, SE ASIGNA LA INTERMEDIA DEL SEGUNDO SEMESTRE"/>
  </r>
  <r>
    <x v="108"/>
    <x v="11"/>
    <x v="1"/>
    <m/>
    <m/>
    <s v="d. Cumplimiento de compromisos"/>
    <x v="3"/>
    <n v="5"/>
    <s v="SIN FECHA COMO TAL, SE ASIGNA LA INTERMEDIA DEL SEGUNDO SEMESTRE"/>
  </r>
  <r>
    <x v="108"/>
    <x v="11"/>
    <x v="1"/>
    <m/>
    <m/>
    <s v="e. Proactividad en desarrollo de funciones"/>
    <x v="3"/>
    <n v="5"/>
    <s v="SIN FECHA COMO TAL, SE ASIGNA LA INTERMEDIA DEL SEGUNDO SEMESTRE"/>
  </r>
  <r>
    <x v="108"/>
    <x v="11"/>
    <x v="1"/>
    <m/>
    <m/>
    <s v="a. Calidad del Contenido"/>
    <x v="4"/>
    <n v="5"/>
    <s v="SIN FECHA COMO TAL, SE ASIGNA LA INTERMEDIA DEL SEGUNDO SEMESTRE"/>
  </r>
  <r>
    <x v="108"/>
    <x v="11"/>
    <x v="1"/>
    <m/>
    <m/>
    <s v="b. Claridad del Contenido"/>
    <x v="4"/>
    <n v="5"/>
    <s v="SIN FECHA COMO TAL, SE ASIGNA LA INTERMEDIA DEL SEGUNDO SEMESTRE"/>
  </r>
  <r>
    <x v="108"/>
    <x v="11"/>
    <x v="1"/>
    <m/>
    <m/>
    <s v="c. Oportunidad en la entrega"/>
    <x v="4"/>
    <n v="5"/>
    <s v="SIN FECHA COMO TAL, SE ASIGNA LA INTERMEDIA DEL SEGUNDO SEMESTRE"/>
  </r>
  <r>
    <x v="108"/>
    <x v="11"/>
    <x v="1"/>
    <m/>
    <m/>
    <s v="d. Precisión de la información"/>
    <x v="4"/>
    <n v="4"/>
    <s v="SIN FECHA COMO TAL, SE ASIGNA LA INTERMEDIA DEL SEGUNDO SEMESTRE"/>
  </r>
  <r>
    <x v="108"/>
    <x v="11"/>
    <x v="1"/>
    <m/>
    <m/>
    <s v="e. Diagramación"/>
    <x v="4"/>
    <n v="4"/>
    <s v="SIN FECHA COMO TAL, SE ASIGNA LA INTERMEDIA DEL SEGUNDO SEMESTRE"/>
  </r>
  <r>
    <x v="108"/>
    <x v="11"/>
    <x v="1"/>
    <m/>
    <m/>
    <s v="a. Cumplimiento"/>
    <x v="5"/>
    <n v="5"/>
    <s v="SIN FECHA COMO TAL, SE ASIGNA LA INTERMEDIA DEL SEGUNDO SEMESTRE"/>
  </r>
  <r>
    <x v="108"/>
    <x v="11"/>
    <x v="1"/>
    <m/>
    <m/>
    <s v="b. Satisface expectativas"/>
    <x v="5"/>
    <n v="5"/>
    <s v="SIN FECHA COMO TAL, SE ASIGNA LA INTERMEDIA DEL SEGUNDO SEMESTRE"/>
  </r>
  <r>
    <x v="108"/>
    <x v="11"/>
    <x v="1"/>
    <m/>
    <m/>
    <s v="c. Calidad de la Información suministrada"/>
    <x v="5"/>
    <n v="5"/>
    <s v="SIN FECHA COMO TAL, SE ASIGNA LA INTERMEDIA DEL SEGUNDO SEMESTRE"/>
  </r>
  <r>
    <x v="108"/>
    <x v="11"/>
    <x v="1"/>
    <m/>
    <m/>
    <s v="d. Disposición del personal de PAYC a las solicitudes del cliente"/>
    <x v="5"/>
    <n v="5"/>
    <s v="SIN FECHA COMO TAL, SE ASIGNA LA INTERMEDIA DEL SEGUNDO SEMESTRE"/>
  </r>
  <r>
    <x v="108"/>
    <x v="11"/>
    <x v="1"/>
    <m/>
    <m/>
    <s v="e. Coherencia entre lo solicitado y lo entregado"/>
    <x v="5"/>
    <n v="5"/>
    <s v="SIN FECHA COMO TAL, SE ASIGNA LA INTERMEDIA DEL SEGUNDO SEMESTRE"/>
  </r>
  <r>
    <x v="108"/>
    <x v="11"/>
    <x v="1"/>
    <m/>
    <m/>
    <s v="Grado de Satisfacción con el Servicio Prestado"/>
    <x v="6"/>
    <n v="5"/>
    <s v="SIN FECHA COMO TAL, SE ASIGNA LA INTERMEDIA DEL SEGUNDO SEMESTRE"/>
  </r>
  <r>
    <x v="108"/>
    <x v="11"/>
    <x v="1"/>
    <m/>
    <m/>
    <s v="Posibilidad de Volver a Contratar con PAYC"/>
    <x v="7"/>
    <n v="5"/>
    <s v="SIN FECHA COMO TAL, SE ASIGNA LA INTERMEDIA DEL SEGUNDO SEMESTRE"/>
  </r>
  <r>
    <x v="108"/>
    <x v="11"/>
    <x v="1"/>
    <m/>
    <m/>
    <s v="Principales fortalezas en el servicio que presta PAYC"/>
    <x v="8"/>
    <s v="Coordinación y Dirección de Interventoría acordes a las necesidades del cliente-en HC Envigado funciono muy bien la coordinación y residencia de todo el tema de instalaciones---"/>
    <s v="SIN FECHA COMO TAL, SE ASIGNA LA INTERMEDIA DEL SEGUNDO SEMESTRE"/>
  </r>
  <r>
    <x v="108"/>
    <x v="11"/>
    <x v="1"/>
    <m/>
    <m/>
    <s v="Principales debilidades en el servicio que presta PAYC"/>
    <x v="9"/>
    <s v="La reposición del personal técnico que sale durante la obra no se da de manera oportuna--"/>
    <s v="SIN FECHA COMO TAL, SE ASIGNA LA INTERMEDIA DEL SEGUNDO SEMESTRE"/>
  </r>
  <r>
    <x v="109"/>
    <x v="12"/>
    <x v="0"/>
    <m/>
    <m/>
    <s v="a. Conocimiento específico de temas aplicables al proyecto"/>
    <x v="0"/>
    <n v="5"/>
    <s v="SIN FECHA COMO TAL, SE ASIGNA LA INTERMEDIA DEL SEGUNDO SEMESTRE"/>
  </r>
  <r>
    <x v="109"/>
    <x v="12"/>
    <x v="0"/>
    <m/>
    <m/>
    <s v="b. Idoneidad y Calidad del soporte"/>
    <x v="0"/>
    <n v="5"/>
    <s v="SIN FECHA COMO TAL, SE ASIGNA LA INTERMEDIA DEL SEGUNDO SEMESTRE"/>
  </r>
  <r>
    <x v="109"/>
    <x v="12"/>
    <x v="0"/>
    <m/>
    <m/>
    <s v="c. Cumplimiento de especificaciones técnicas de construcción"/>
    <x v="0"/>
    <n v="5"/>
    <s v="SIN FECHA COMO TAL, SE ASIGNA LA INTERMEDIA DEL SEGUNDO SEMESTRE"/>
  </r>
  <r>
    <x v="109"/>
    <x v="12"/>
    <x v="0"/>
    <m/>
    <m/>
    <s v="d. Confiabilidad de los conceptos aplicados"/>
    <x v="0"/>
    <n v="5"/>
    <s v="SIN FECHA COMO TAL, SE ASIGNA LA INTERMEDIA DEL SEGUNDO SEMESTRE"/>
  </r>
  <r>
    <x v="109"/>
    <x v="12"/>
    <x v="0"/>
    <m/>
    <m/>
    <s v="e. Oportunidad en entrega de información o requerimientos"/>
    <x v="0"/>
    <n v="3"/>
    <s v="SIN FECHA COMO TAL, SE ASIGNA LA INTERMEDIA DEL SEGUNDO SEMESTRE"/>
  </r>
  <r>
    <x v="109"/>
    <x v="12"/>
    <x v="0"/>
    <m/>
    <m/>
    <s v="a. Oportunidad de la gestión en obra"/>
    <x v="1"/>
    <n v="4"/>
    <s v="SIN FECHA COMO TAL, SE ASIGNA LA INTERMEDIA DEL SEGUNDO SEMESTRE"/>
  </r>
  <r>
    <x v="109"/>
    <x v="12"/>
    <x v="0"/>
    <m/>
    <m/>
    <s v="b. Manejo administrativo del proyecto"/>
    <x v="1"/>
    <n v="4"/>
    <s v="SIN FECHA COMO TAL, SE ASIGNA LA INTERMEDIA DEL SEGUNDO SEMESTRE"/>
  </r>
  <r>
    <x v="109"/>
    <x v="12"/>
    <x v="0"/>
    <m/>
    <m/>
    <s v="c. Información clara y veraz sobre la administración de proyecto"/>
    <x v="1"/>
    <n v="5"/>
    <s v="SIN FECHA COMO TAL, SE ASIGNA LA INTERMEDIA DEL SEGUNDO SEMESTRE"/>
  </r>
  <r>
    <x v="109"/>
    <x v="12"/>
    <x v="0"/>
    <m/>
    <m/>
    <s v="d. Cumplimientos con expectativas del cliente"/>
    <x v="1"/>
    <n v="5"/>
    <s v="SIN FECHA COMO TAL, SE ASIGNA LA INTERMEDIA DEL SEGUNDO SEMESTRE"/>
  </r>
  <r>
    <x v="109"/>
    <x v="12"/>
    <x v="0"/>
    <m/>
    <m/>
    <s v="e. Control de presupuesto"/>
    <x v="1"/>
    <n v="4"/>
    <s v="SIN FECHA COMO TAL, SE ASIGNA LA INTERMEDIA DEL SEGUNDO SEMESTRE"/>
  </r>
  <r>
    <x v="109"/>
    <x v="12"/>
    <x v="0"/>
    <m/>
    <m/>
    <s v="a. Apoyo y presencia en el proyecto"/>
    <x v="2"/>
    <n v="5"/>
    <s v="SIN FECHA COMO TAL, SE ASIGNA LA INTERMEDIA DEL SEGUNDO SEMESTRE"/>
  </r>
  <r>
    <x v="109"/>
    <x v="12"/>
    <x v="0"/>
    <m/>
    <m/>
    <s v="b. Conocimiento del proyecto"/>
    <x v="2"/>
    <n v="5"/>
    <s v="SIN FECHA COMO TAL, SE ASIGNA LA INTERMEDIA DEL SEGUNDO SEMESTRE"/>
  </r>
  <r>
    <x v="109"/>
    <x v="12"/>
    <x v="0"/>
    <m/>
    <m/>
    <s v="c. Planteamiento de soluciones y manejo de conflictos"/>
    <x v="2"/>
    <n v="5"/>
    <s v="SIN FECHA COMO TAL, SE ASIGNA LA INTERMEDIA DEL SEGUNDO SEMESTRE"/>
  </r>
  <r>
    <x v="109"/>
    <x v="12"/>
    <x v="0"/>
    <m/>
    <m/>
    <s v="d. Cumplimiento de compromisos"/>
    <x v="2"/>
    <n v="5"/>
    <s v="SIN FECHA COMO TAL, SE ASIGNA LA INTERMEDIA DEL SEGUNDO SEMESTRE"/>
  </r>
  <r>
    <x v="109"/>
    <x v="12"/>
    <x v="0"/>
    <m/>
    <m/>
    <s v="e. Manejo del cliente"/>
    <x v="2"/>
    <n v="5"/>
    <s v="SIN FECHA COMO TAL, SE ASIGNA LA INTERMEDIA DEL SEGUNDO SEMESTRE"/>
  </r>
  <r>
    <x v="109"/>
    <x v="12"/>
    <x v="0"/>
    <m/>
    <m/>
    <s v="a. Idoneidad del personal"/>
    <x v="3"/>
    <n v="4"/>
    <s v="SIN FECHA COMO TAL, SE ASIGNA LA INTERMEDIA DEL SEGUNDO SEMESTRE"/>
  </r>
  <r>
    <x v="109"/>
    <x v="12"/>
    <x v="0"/>
    <m/>
    <m/>
    <s v="b. Oportuna atención al cliente"/>
    <x v="3"/>
    <n v="5"/>
    <s v="SIN FECHA COMO TAL, SE ASIGNA LA INTERMEDIA DEL SEGUNDO SEMESTRE"/>
  </r>
  <r>
    <x v="109"/>
    <x v="12"/>
    <x v="0"/>
    <m/>
    <m/>
    <s v="c. Compromiso con el proyecto"/>
    <x v="3"/>
    <n v="5"/>
    <s v="SIN FECHA COMO TAL, SE ASIGNA LA INTERMEDIA DEL SEGUNDO SEMESTRE"/>
  </r>
  <r>
    <x v="109"/>
    <x v="12"/>
    <x v="0"/>
    <m/>
    <m/>
    <s v="d. Cumplimiento de compromisos"/>
    <x v="3"/>
    <n v="5"/>
    <s v="SIN FECHA COMO TAL, SE ASIGNA LA INTERMEDIA DEL SEGUNDO SEMESTRE"/>
  </r>
  <r>
    <x v="109"/>
    <x v="12"/>
    <x v="0"/>
    <m/>
    <m/>
    <s v="e. Proactividad en desarrollo de funciones"/>
    <x v="3"/>
    <n v="5"/>
    <s v="SIN FECHA COMO TAL, SE ASIGNA LA INTERMEDIA DEL SEGUNDO SEMESTRE"/>
  </r>
  <r>
    <x v="109"/>
    <x v="12"/>
    <x v="0"/>
    <m/>
    <m/>
    <s v="a. Calidad del Contenido"/>
    <x v="4"/>
    <n v="4"/>
    <s v="SIN FECHA COMO TAL, SE ASIGNA LA INTERMEDIA DEL SEGUNDO SEMESTRE"/>
  </r>
  <r>
    <x v="109"/>
    <x v="12"/>
    <x v="0"/>
    <m/>
    <m/>
    <s v="b. Claridad del Contenido"/>
    <x v="4"/>
    <n v="4"/>
    <s v="SIN FECHA COMO TAL, SE ASIGNA LA INTERMEDIA DEL SEGUNDO SEMESTRE"/>
  </r>
  <r>
    <x v="109"/>
    <x v="12"/>
    <x v="0"/>
    <m/>
    <m/>
    <s v="c. Oportunidad en la entrega"/>
    <x v="4"/>
    <n v="5"/>
    <s v="SIN FECHA COMO TAL, SE ASIGNA LA INTERMEDIA DEL SEGUNDO SEMESTRE"/>
  </r>
  <r>
    <x v="109"/>
    <x v="12"/>
    <x v="0"/>
    <m/>
    <m/>
    <s v="d. Precisión de la información"/>
    <x v="4"/>
    <n v="4"/>
    <s v="SIN FECHA COMO TAL, SE ASIGNA LA INTERMEDIA DEL SEGUNDO SEMESTRE"/>
  </r>
  <r>
    <x v="109"/>
    <x v="12"/>
    <x v="0"/>
    <m/>
    <m/>
    <s v="e. Diagramación"/>
    <x v="4"/>
    <n v="4"/>
    <s v="SIN FECHA COMO TAL, SE ASIGNA LA INTERMEDIA DEL SEGUNDO SEMESTRE"/>
  </r>
  <r>
    <x v="109"/>
    <x v="12"/>
    <x v="0"/>
    <m/>
    <m/>
    <s v="a. Cumplimiento"/>
    <x v="5"/>
    <n v="4"/>
    <s v="SIN FECHA COMO TAL, SE ASIGNA LA INTERMEDIA DEL SEGUNDO SEMESTRE"/>
  </r>
  <r>
    <x v="109"/>
    <x v="12"/>
    <x v="0"/>
    <m/>
    <m/>
    <s v="b. Satisface expectativas"/>
    <x v="5"/>
    <n v="4"/>
    <s v="SIN FECHA COMO TAL, SE ASIGNA LA INTERMEDIA DEL SEGUNDO SEMESTRE"/>
  </r>
  <r>
    <x v="109"/>
    <x v="12"/>
    <x v="0"/>
    <m/>
    <m/>
    <s v="c. Calidad de la Información suministrada"/>
    <x v="5"/>
    <n v="4"/>
    <s v="SIN FECHA COMO TAL, SE ASIGNA LA INTERMEDIA DEL SEGUNDO SEMESTRE"/>
  </r>
  <r>
    <x v="109"/>
    <x v="12"/>
    <x v="0"/>
    <m/>
    <m/>
    <s v="d. Disposición del personal de PAYC a las solicitudes del cliente"/>
    <x v="5"/>
    <n v="5"/>
    <s v="SIN FECHA COMO TAL, SE ASIGNA LA INTERMEDIA DEL SEGUNDO SEMESTRE"/>
  </r>
  <r>
    <x v="109"/>
    <x v="12"/>
    <x v="0"/>
    <m/>
    <m/>
    <s v="e. Coherencia entre lo solicitado y lo entregado"/>
    <x v="5"/>
    <n v="5"/>
    <s v="SIN FECHA COMO TAL, SE ASIGNA LA INTERMEDIA DEL SEGUNDO SEMESTRE"/>
  </r>
  <r>
    <x v="109"/>
    <x v="12"/>
    <x v="0"/>
    <m/>
    <m/>
    <s v="Grado de Satisfacción con el Servicio Prestado"/>
    <x v="6"/>
    <n v="5"/>
    <s v="SIN FECHA COMO TAL, SE ASIGNA LA INTERMEDIA DEL SEGUNDO SEMESTRE"/>
  </r>
  <r>
    <x v="109"/>
    <x v="12"/>
    <x v="0"/>
    <m/>
    <m/>
    <s v="Posibilidad de Volver a Contratar con PAYC"/>
    <x v="7"/>
    <n v="5"/>
    <s v="SIN FECHA COMO TAL, SE ASIGNA LA INTERMEDIA DEL SEGUNDO SEMESTRE"/>
  </r>
  <r>
    <x v="109"/>
    <x v="12"/>
    <x v="0"/>
    <m/>
    <m/>
    <s v="Principales fortalezas en el servicio que presta PAYC"/>
    <x v="8"/>
    <s v="----"/>
    <s v="SIN FECHA COMO TAL, SE ASIGNA LA INTERMEDIA DEL SEGUNDO SEMESTRE"/>
  </r>
  <r>
    <x v="109"/>
    <x v="12"/>
    <x v="0"/>
    <m/>
    <m/>
    <s v="Principales debilidades en el servicio que presta PAYC"/>
    <x v="9"/>
    <s v="----"/>
    <s v="SIN FECHA COMO TAL, SE ASIGNA LA INTERMEDIA DEL SEGUNDO SEMESTRE"/>
  </r>
  <r>
    <x v="110"/>
    <x v="12"/>
    <x v="0"/>
    <m/>
    <m/>
    <s v="a. Conocimiento específico de temas aplicables al proyecto"/>
    <x v="0"/>
    <n v="4"/>
    <s v="SIN FECHA COMO TAL, SE ASIGNA LA INTERMEDIA DEL SEGUNDO SEMESTRE"/>
  </r>
  <r>
    <x v="110"/>
    <x v="12"/>
    <x v="0"/>
    <m/>
    <m/>
    <s v="b. Idoneidad y Calidad del soporte"/>
    <x v="0"/>
    <n v="4"/>
    <s v="SIN FECHA COMO TAL, SE ASIGNA LA INTERMEDIA DEL SEGUNDO SEMESTRE"/>
  </r>
  <r>
    <x v="110"/>
    <x v="12"/>
    <x v="0"/>
    <m/>
    <m/>
    <s v="c. Cumplimiento de especificaciones técnicas de construcción"/>
    <x v="0"/>
    <n v="4"/>
    <s v="SIN FECHA COMO TAL, SE ASIGNA LA INTERMEDIA DEL SEGUNDO SEMESTRE"/>
  </r>
  <r>
    <x v="110"/>
    <x v="12"/>
    <x v="0"/>
    <m/>
    <m/>
    <s v="d. Confiabilidad de los conceptos aplicados"/>
    <x v="0"/>
    <n v="4"/>
    <s v="SIN FECHA COMO TAL, SE ASIGNA LA INTERMEDIA DEL SEGUNDO SEMESTRE"/>
  </r>
  <r>
    <x v="110"/>
    <x v="12"/>
    <x v="0"/>
    <m/>
    <m/>
    <s v="e. Oportunidad en entrega de información o requerimientos"/>
    <x v="0"/>
    <n v="3"/>
    <s v="SIN FECHA COMO TAL, SE ASIGNA LA INTERMEDIA DEL SEGUNDO SEMESTRE"/>
  </r>
  <r>
    <x v="110"/>
    <x v="12"/>
    <x v="0"/>
    <m/>
    <m/>
    <s v="a. Oportunidad de la gestión en obra"/>
    <x v="1"/>
    <n v="4"/>
    <s v="SIN FECHA COMO TAL, SE ASIGNA LA INTERMEDIA DEL SEGUNDO SEMESTRE"/>
  </r>
  <r>
    <x v="110"/>
    <x v="12"/>
    <x v="0"/>
    <m/>
    <m/>
    <s v="b. Manejo administrativo del proyecto"/>
    <x v="1"/>
    <n v="4"/>
    <s v="SIN FECHA COMO TAL, SE ASIGNA LA INTERMEDIA DEL SEGUNDO SEMESTRE"/>
  </r>
  <r>
    <x v="110"/>
    <x v="12"/>
    <x v="0"/>
    <m/>
    <m/>
    <s v="c. Información clara y veraz sobre la administración de proyecto"/>
    <x v="1"/>
    <n v="4"/>
    <s v="SIN FECHA COMO TAL, SE ASIGNA LA INTERMEDIA DEL SEGUNDO SEMESTRE"/>
  </r>
  <r>
    <x v="110"/>
    <x v="12"/>
    <x v="0"/>
    <m/>
    <m/>
    <s v="d. Cumplimientos con expectativas del cliente"/>
    <x v="1"/>
    <n v="4"/>
    <s v="SIN FECHA COMO TAL, SE ASIGNA LA INTERMEDIA DEL SEGUNDO SEMESTRE"/>
  </r>
  <r>
    <x v="110"/>
    <x v="12"/>
    <x v="0"/>
    <m/>
    <m/>
    <s v="e. Control de presupuesto"/>
    <x v="1"/>
    <n v="4"/>
    <s v="SIN FECHA COMO TAL, SE ASIGNA LA INTERMEDIA DEL SEGUNDO SEMESTRE"/>
  </r>
  <r>
    <x v="110"/>
    <x v="12"/>
    <x v="0"/>
    <m/>
    <m/>
    <s v="a. Apoyo y presencia en el proyecto"/>
    <x v="2"/>
    <n v="3"/>
    <s v="SIN FECHA COMO TAL, SE ASIGNA LA INTERMEDIA DEL SEGUNDO SEMESTRE"/>
  </r>
  <r>
    <x v="110"/>
    <x v="12"/>
    <x v="0"/>
    <m/>
    <m/>
    <s v="b. Conocimiento del proyecto"/>
    <x v="2"/>
    <n v="3"/>
    <s v="SIN FECHA COMO TAL, SE ASIGNA LA INTERMEDIA DEL SEGUNDO SEMESTRE"/>
  </r>
  <r>
    <x v="110"/>
    <x v="12"/>
    <x v="0"/>
    <m/>
    <m/>
    <s v="c. Planteamiento de soluciones y manejo de conflictos"/>
    <x v="2"/>
    <n v="3"/>
    <s v="SIN FECHA COMO TAL, SE ASIGNA LA INTERMEDIA DEL SEGUNDO SEMESTRE"/>
  </r>
  <r>
    <x v="110"/>
    <x v="12"/>
    <x v="0"/>
    <m/>
    <m/>
    <s v="d. Cumplimiento de compromisos"/>
    <x v="2"/>
    <n v="3"/>
    <s v="SIN FECHA COMO TAL, SE ASIGNA LA INTERMEDIA DEL SEGUNDO SEMESTRE"/>
  </r>
  <r>
    <x v="110"/>
    <x v="12"/>
    <x v="0"/>
    <m/>
    <m/>
    <s v="e. Manejo del cliente"/>
    <x v="2"/>
    <n v="3"/>
    <s v="SIN FECHA COMO TAL, SE ASIGNA LA INTERMEDIA DEL SEGUNDO SEMESTRE"/>
  </r>
  <r>
    <x v="110"/>
    <x v="12"/>
    <x v="0"/>
    <m/>
    <m/>
    <s v="a. Idoneidad del personal"/>
    <x v="3"/>
    <n v="4"/>
    <s v="SIN FECHA COMO TAL, SE ASIGNA LA INTERMEDIA DEL SEGUNDO SEMESTRE"/>
  </r>
  <r>
    <x v="110"/>
    <x v="12"/>
    <x v="0"/>
    <m/>
    <m/>
    <s v="b. Oportuna atención al cliente"/>
    <x v="3"/>
    <n v="4"/>
    <s v="SIN FECHA COMO TAL, SE ASIGNA LA INTERMEDIA DEL SEGUNDO SEMESTRE"/>
  </r>
  <r>
    <x v="110"/>
    <x v="12"/>
    <x v="0"/>
    <m/>
    <m/>
    <s v="c. Compromiso con el proyecto"/>
    <x v="3"/>
    <n v="4"/>
    <s v="SIN FECHA COMO TAL, SE ASIGNA LA INTERMEDIA DEL SEGUNDO SEMESTRE"/>
  </r>
  <r>
    <x v="110"/>
    <x v="12"/>
    <x v="0"/>
    <m/>
    <m/>
    <s v="d. Cumplimiento de compromisos"/>
    <x v="3"/>
    <n v="3"/>
    <s v="SIN FECHA COMO TAL, SE ASIGNA LA INTERMEDIA DEL SEGUNDO SEMESTRE"/>
  </r>
  <r>
    <x v="110"/>
    <x v="12"/>
    <x v="0"/>
    <m/>
    <m/>
    <s v="e. Proactividad en desarrollo de funciones"/>
    <x v="3"/>
    <n v="3"/>
    <s v="SIN FECHA COMO TAL, SE ASIGNA LA INTERMEDIA DEL SEGUNDO SEMESTRE"/>
  </r>
  <r>
    <x v="110"/>
    <x v="12"/>
    <x v="0"/>
    <m/>
    <m/>
    <s v="a. Calidad del Contenido"/>
    <x v="4"/>
    <n v="4"/>
    <s v="SIN FECHA COMO TAL, SE ASIGNA LA INTERMEDIA DEL SEGUNDO SEMESTRE"/>
  </r>
  <r>
    <x v="110"/>
    <x v="12"/>
    <x v="0"/>
    <m/>
    <m/>
    <s v="b. Claridad del Contenido"/>
    <x v="4"/>
    <n v="4"/>
    <s v="SIN FECHA COMO TAL, SE ASIGNA LA INTERMEDIA DEL SEGUNDO SEMESTRE"/>
  </r>
  <r>
    <x v="110"/>
    <x v="12"/>
    <x v="0"/>
    <m/>
    <m/>
    <s v="c. Oportunidad en la entrega"/>
    <x v="4"/>
    <n v="4"/>
    <s v="SIN FECHA COMO TAL, SE ASIGNA LA INTERMEDIA DEL SEGUNDO SEMESTRE"/>
  </r>
  <r>
    <x v="110"/>
    <x v="12"/>
    <x v="0"/>
    <m/>
    <m/>
    <s v="d. Precisión de la información"/>
    <x v="4"/>
    <n v="4"/>
    <s v="SIN FECHA COMO TAL, SE ASIGNA LA INTERMEDIA DEL SEGUNDO SEMESTRE"/>
  </r>
  <r>
    <x v="110"/>
    <x v="12"/>
    <x v="0"/>
    <m/>
    <m/>
    <s v="e. Diagramación"/>
    <x v="4"/>
    <n v="4"/>
    <s v="SIN FECHA COMO TAL, SE ASIGNA LA INTERMEDIA DEL SEGUNDO SEMESTRE"/>
  </r>
  <r>
    <x v="110"/>
    <x v="12"/>
    <x v="0"/>
    <m/>
    <m/>
    <s v="a. Cumplimiento"/>
    <x v="5"/>
    <n v="3"/>
    <s v="SIN FECHA COMO TAL, SE ASIGNA LA INTERMEDIA DEL SEGUNDO SEMESTRE"/>
  </r>
  <r>
    <x v="110"/>
    <x v="12"/>
    <x v="0"/>
    <m/>
    <m/>
    <s v="b. Satisface expectativas"/>
    <x v="5"/>
    <n v="3"/>
    <s v="SIN FECHA COMO TAL, SE ASIGNA LA INTERMEDIA DEL SEGUNDO SEMESTRE"/>
  </r>
  <r>
    <x v="110"/>
    <x v="12"/>
    <x v="0"/>
    <m/>
    <m/>
    <s v="c. Calidad de la Información suministrada"/>
    <x v="5"/>
    <n v="4"/>
    <s v="SIN FECHA COMO TAL, SE ASIGNA LA INTERMEDIA DEL SEGUNDO SEMESTRE"/>
  </r>
  <r>
    <x v="110"/>
    <x v="12"/>
    <x v="0"/>
    <m/>
    <m/>
    <s v="d. Disposición del personal de PAYC a las solicitudes del cliente"/>
    <x v="5"/>
    <n v="3"/>
    <s v="SIN FECHA COMO TAL, SE ASIGNA LA INTERMEDIA DEL SEGUNDO SEMESTRE"/>
  </r>
  <r>
    <x v="110"/>
    <x v="12"/>
    <x v="0"/>
    <m/>
    <m/>
    <s v="e. Coherencia entre lo solicitado y lo entregado"/>
    <x v="5"/>
    <n v="4"/>
    <s v="SIN FECHA COMO TAL, SE ASIGNA LA INTERMEDIA DEL SEGUNDO SEMESTRE"/>
  </r>
  <r>
    <x v="110"/>
    <x v="12"/>
    <x v="0"/>
    <m/>
    <m/>
    <s v="Grado de Satisfacción con el Servicio Prestado"/>
    <x v="6"/>
    <n v="3"/>
    <s v="SIN FECHA COMO TAL, SE ASIGNA LA INTERMEDIA DEL SEGUNDO SEMESTRE"/>
  </r>
  <r>
    <x v="110"/>
    <x v="12"/>
    <x v="0"/>
    <m/>
    <m/>
    <s v="Posibilidad de Volver a Contratar con PAYC"/>
    <x v="7"/>
    <n v="4"/>
    <s v="SIN FECHA COMO TAL, SE ASIGNA LA INTERMEDIA DEL SEGUNDO SEMESTRE"/>
  </r>
  <r>
    <x v="110"/>
    <x v="12"/>
    <x v="0"/>
    <m/>
    <m/>
    <s v="Principales fortalezas en el servicio que presta PAYC"/>
    <x v="8"/>
    <s v="----"/>
    <s v="SIN FECHA COMO TAL, SE ASIGNA LA INTERMEDIA DEL SEGUNDO SEMESTRE"/>
  </r>
  <r>
    <x v="110"/>
    <x v="12"/>
    <x v="0"/>
    <m/>
    <m/>
    <s v="Principales debilidades en el servicio que presta PAYC"/>
    <x v="9"/>
    <s v="----"/>
    <s v="SIN FECHA COMO TAL, SE ASIGNA LA INTERMEDIA DEL SEGUNDO SEMESTRE"/>
  </r>
  <r>
    <x v="111"/>
    <x v="12"/>
    <x v="0"/>
    <m/>
    <m/>
    <s v="a. Conocimiento específico de temas aplicables al proyecto"/>
    <x v="0"/>
    <n v="4"/>
    <s v="SIN FECHA COMO TAL, SE ASIGNA LA INTERMEDIA DEL SEGUNDO SEMESTRE"/>
  </r>
  <r>
    <x v="111"/>
    <x v="12"/>
    <x v="0"/>
    <m/>
    <m/>
    <s v="b. Idoneidad y Calidad del soporte"/>
    <x v="0"/>
    <n v="4"/>
    <s v="SIN FECHA COMO TAL, SE ASIGNA LA INTERMEDIA DEL SEGUNDO SEMESTRE"/>
  </r>
  <r>
    <x v="111"/>
    <x v="12"/>
    <x v="0"/>
    <m/>
    <m/>
    <s v="c. Cumplimiento de especificaciones técnicas de construcción"/>
    <x v="0"/>
    <n v="4"/>
    <s v="SIN FECHA COMO TAL, SE ASIGNA LA INTERMEDIA DEL SEGUNDO SEMESTRE"/>
  </r>
  <r>
    <x v="111"/>
    <x v="12"/>
    <x v="0"/>
    <m/>
    <m/>
    <s v="d. Confiabilidad de los conceptos aplicados"/>
    <x v="0"/>
    <n v="4"/>
    <s v="SIN FECHA COMO TAL, SE ASIGNA LA INTERMEDIA DEL SEGUNDO SEMESTRE"/>
  </r>
  <r>
    <x v="111"/>
    <x v="12"/>
    <x v="0"/>
    <m/>
    <m/>
    <s v="e. Oportunidad en entrega de información o requerimientos"/>
    <x v="0"/>
    <n v="4"/>
    <s v="SIN FECHA COMO TAL, SE ASIGNA LA INTERMEDIA DEL SEGUNDO SEMESTRE"/>
  </r>
  <r>
    <x v="111"/>
    <x v="12"/>
    <x v="0"/>
    <m/>
    <m/>
    <s v="a. Oportunidad de la gestión en obra"/>
    <x v="1"/>
    <n v="4"/>
    <s v="SIN FECHA COMO TAL, SE ASIGNA LA INTERMEDIA DEL SEGUNDO SEMESTRE"/>
  </r>
  <r>
    <x v="111"/>
    <x v="12"/>
    <x v="0"/>
    <m/>
    <m/>
    <s v="b. Manejo administrativo del proyecto"/>
    <x v="1"/>
    <n v="4"/>
    <s v="SIN FECHA COMO TAL, SE ASIGNA LA INTERMEDIA DEL SEGUNDO SEMESTRE"/>
  </r>
  <r>
    <x v="111"/>
    <x v="12"/>
    <x v="0"/>
    <m/>
    <m/>
    <s v="c. Información clara y veraz sobre la administración de proyecto"/>
    <x v="1"/>
    <n v="4"/>
    <s v="SIN FECHA COMO TAL, SE ASIGNA LA INTERMEDIA DEL SEGUNDO SEMESTRE"/>
  </r>
  <r>
    <x v="111"/>
    <x v="12"/>
    <x v="0"/>
    <m/>
    <m/>
    <s v="d. Cumplimientos con expectativas del cliente"/>
    <x v="1"/>
    <n v="4"/>
    <s v="SIN FECHA COMO TAL, SE ASIGNA LA INTERMEDIA DEL SEGUNDO SEMESTRE"/>
  </r>
  <r>
    <x v="111"/>
    <x v="12"/>
    <x v="0"/>
    <m/>
    <m/>
    <s v="e. Control de presupuesto"/>
    <x v="1"/>
    <n v="4"/>
    <s v="SIN FECHA COMO TAL, SE ASIGNA LA INTERMEDIA DEL SEGUNDO SEMESTRE"/>
  </r>
  <r>
    <x v="111"/>
    <x v="12"/>
    <x v="0"/>
    <m/>
    <m/>
    <s v="a. Apoyo y presencia en el proyecto"/>
    <x v="2"/>
    <n v="4"/>
    <s v="SIN FECHA COMO TAL, SE ASIGNA LA INTERMEDIA DEL SEGUNDO SEMESTRE"/>
  </r>
  <r>
    <x v="111"/>
    <x v="12"/>
    <x v="0"/>
    <m/>
    <m/>
    <s v="b. Conocimiento del proyecto"/>
    <x v="2"/>
    <n v="4"/>
    <s v="SIN FECHA COMO TAL, SE ASIGNA LA INTERMEDIA DEL SEGUNDO SEMESTRE"/>
  </r>
  <r>
    <x v="111"/>
    <x v="12"/>
    <x v="0"/>
    <m/>
    <m/>
    <s v="c. Planteamiento de soluciones y manejo de conflictos"/>
    <x v="2"/>
    <n v="4"/>
    <s v="SIN FECHA COMO TAL, SE ASIGNA LA INTERMEDIA DEL SEGUNDO SEMESTRE"/>
  </r>
  <r>
    <x v="111"/>
    <x v="12"/>
    <x v="0"/>
    <m/>
    <m/>
    <s v="d. Cumplimiento de compromisos"/>
    <x v="2"/>
    <n v="4"/>
    <s v="SIN FECHA COMO TAL, SE ASIGNA LA INTERMEDIA DEL SEGUNDO SEMESTRE"/>
  </r>
  <r>
    <x v="111"/>
    <x v="12"/>
    <x v="0"/>
    <m/>
    <m/>
    <s v="e. Manejo del cliente"/>
    <x v="2"/>
    <n v="4"/>
    <s v="SIN FECHA COMO TAL, SE ASIGNA LA INTERMEDIA DEL SEGUNDO SEMESTRE"/>
  </r>
  <r>
    <x v="111"/>
    <x v="12"/>
    <x v="0"/>
    <m/>
    <m/>
    <s v="a. Idoneidad del personal"/>
    <x v="3"/>
    <n v="4"/>
    <s v="SIN FECHA COMO TAL, SE ASIGNA LA INTERMEDIA DEL SEGUNDO SEMESTRE"/>
  </r>
  <r>
    <x v="111"/>
    <x v="12"/>
    <x v="0"/>
    <m/>
    <m/>
    <s v="b. Oportuna atención al cliente"/>
    <x v="3"/>
    <n v="4"/>
    <s v="SIN FECHA COMO TAL, SE ASIGNA LA INTERMEDIA DEL SEGUNDO SEMESTRE"/>
  </r>
  <r>
    <x v="111"/>
    <x v="12"/>
    <x v="0"/>
    <m/>
    <m/>
    <s v="c. Compromiso con el proyecto"/>
    <x v="3"/>
    <n v="4"/>
    <s v="SIN FECHA COMO TAL, SE ASIGNA LA INTERMEDIA DEL SEGUNDO SEMESTRE"/>
  </r>
  <r>
    <x v="111"/>
    <x v="12"/>
    <x v="0"/>
    <m/>
    <m/>
    <s v="d. Cumplimiento de compromisos"/>
    <x v="3"/>
    <n v="4"/>
    <s v="SIN FECHA COMO TAL, SE ASIGNA LA INTERMEDIA DEL SEGUNDO SEMESTRE"/>
  </r>
  <r>
    <x v="111"/>
    <x v="12"/>
    <x v="0"/>
    <m/>
    <m/>
    <s v="e. Proactividad en desarrollo de funciones"/>
    <x v="3"/>
    <n v="4"/>
    <s v="SIN FECHA COMO TAL, SE ASIGNA LA INTERMEDIA DEL SEGUNDO SEMESTRE"/>
  </r>
  <r>
    <x v="111"/>
    <x v="12"/>
    <x v="0"/>
    <m/>
    <m/>
    <s v="a. Calidad del Contenido"/>
    <x v="4"/>
    <n v="3"/>
    <s v="SIN FECHA COMO TAL, SE ASIGNA LA INTERMEDIA DEL SEGUNDO SEMESTRE"/>
  </r>
  <r>
    <x v="111"/>
    <x v="12"/>
    <x v="0"/>
    <m/>
    <m/>
    <s v="b. Claridad del Contenido"/>
    <x v="4"/>
    <n v="3"/>
    <s v="SIN FECHA COMO TAL, SE ASIGNA LA INTERMEDIA DEL SEGUNDO SEMESTRE"/>
  </r>
  <r>
    <x v="111"/>
    <x v="12"/>
    <x v="0"/>
    <m/>
    <m/>
    <s v="c. Oportunidad en la entrega"/>
    <x v="4"/>
    <n v="4"/>
    <s v="SIN FECHA COMO TAL, SE ASIGNA LA INTERMEDIA DEL SEGUNDO SEMESTRE"/>
  </r>
  <r>
    <x v="111"/>
    <x v="12"/>
    <x v="0"/>
    <m/>
    <m/>
    <s v="d. Precisión de la información"/>
    <x v="4"/>
    <n v="4"/>
    <s v="SIN FECHA COMO TAL, SE ASIGNA LA INTERMEDIA DEL SEGUNDO SEMESTRE"/>
  </r>
  <r>
    <x v="111"/>
    <x v="12"/>
    <x v="0"/>
    <m/>
    <m/>
    <s v="e. Diagramación"/>
    <x v="4"/>
    <n v="4"/>
    <s v="SIN FECHA COMO TAL, SE ASIGNA LA INTERMEDIA DEL SEGUNDO SEMESTRE"/>
  </r>
  <r>
    <x v="111"/>
    <x v="12"/>
    <x v="0"/>
    <m/>
    <m/>
    <s v="a. Cumplimiento"/>
    <x v="5"/>
    <n v="4"/>
    <s v="SIN FECHA COMO TAL, SE ASIGNA LA INTERMEDIA DEL SEGUNDO SEMESTRE"/>
  </r>
  <r>
    <x v="111"/>
    <x v="12"/>
    <x v="0"/>
    <m/>
    <m/>
    <s v="b. Satisface expectativas"/>
    <x v="5"/>
    <n v="4"/>
    <s v="SIN FECHA COMO TAL, SE ASIGNA LA INTERMEDIA DEL SEGUNDO SEMESTRE"/>
  </r>
  <r>
    <x v="111"/>
    <x v="12"/>
    <x v="0"/>
    <m/>
    <m/>
    <s v="c. Calidad de la Información suministrada"/>
    <x v="5"/>
    <n v="4"/>
    <s v="SIN FECHA COMO TAL, SE ASIGNA LA INTERMEDIA DEL SEGUNDO SEMESTRE"/>
  </r>
  <r>
    <x v="111"/>
    <x v="12"/>
    <x v="0"/>
    <m/>
    <m/>
    <s v="d. Disposición del personal de PAYC a las solicitudes del cliente"/>
    <x v="5"/>
    <n v="4"/>
    <s v="SIN FECHA COMO TAL, SE ASIGNA LA INTERMEDIA DEL SEGUNDO SEMESTRE"/>
  </r>
  <r>
    <x v="111"/>
    <x v="12"/>
    <x v="0"/>
    <m/>
    <m/>
    <s v="e. Coherencia entre lo solicitado y lo entregado"/>
    <x v="5"/>
    <n v="4"/>
    <s v="SIN FECHA COMO TAL, SE ASIGNA LA INTERMEDIA DEL SEGUNDO SEMESTRE"/>
  </r>
  <r>
    <x v="111"/>
    <x v="12"/>
    <x v="0"/>
    <m/>
    <m/>
    <s v="Grado de Satisfacción con el Servicio Prestado"/>
    <x v="6"/>
    <n v="4"/>
    <s v="SIN FECHA COMO TAL, SE ASIGNA LA INTERMEDIA DEL SEGUNDO SEMESTRE"/>
  </r>
  <r>
    <x v="111"/>
    <x v="12"/>
    <x v="0"/>
    <m/>
    <m/>
    <s v="Posibilidad de Volver a Contratar con PAYC"/>
    <x v="7"/>
    <n v="4"/>
    <s v="SIN FECHA COMO TAL, SE ASIGNA LA INTERMEDIA DEL SEGUNDO SEMESTRE"/>
  </r>
  <r>
    <x v="111"/>
    <x v="12"/>
    <x v="0"/>
    <m/>
    <m/>
    <s v="Principales fortalezas en el servicio que presta PAYC"/>
    <x v="8"/>
    <s v="Las actas pueden mejorar en su claridad y contenido----"/>
    <s v="SIN FECHA COMO TAL, SE ASIGNA LA INTERMEDIA DEL SEGUNDO SEMESTRE"/>
  </r>
  <r>
    <x v="111"/>
    <x v="12"/>
    <x v="0"/>
    <m/>
    <m/>
    <s v="Principales debilidades en el servicio que presta PAYC"/>
    <x v="9"/>
    <s v="----"/>
    <s v="SIN FECHA COMO TAL, SE ASIGNA LA INTERMEDIA DEL SEGUNDO SEMESTRE"/>
  </r>
  <r>
    <x v="112"/>
    <x v="12"/>
    <x v="1"/>
    <m/>
    <m/>
    <s v="a. Conocimiento específico de temas aplicables al proyecto"/>
    <x v="0"/>
    <n v="4"/>
    <s v="SIN FECHA COMO TAL, SE ASIGNA LA INTERMEDIA DEL SEGUNDO SEMESTRE"/>
  </r>
  <r>
    <x v="112"/>
    <x v="12"/>
    <x v="1"/>
    <m/>
    <m/>
    <s v="b. Idoneidad y Calidad del soporte"/>
    <x v="0"/>
    <n v="4"/>
    <s v="SIN FECHA COMO TAL, SE ASIGNA LA INTERMEDIA DEL SEGUNDO SEMESTRE"/>
  </r>
  <r>
    <x v="112"/>
    <x v="12"/>
    <x v="1"/>
    <m/>
    <m/>
    <s v="c. Cumplimiento de especificaciones técnicas de construcción"/>
    <x v="0"/>
    <n v="4"/>
    <s v="SIN FECHA COMO TAL, SE ASIGNA LA INTERMEDIA DEL SEGUNDO SEMESTRE"/>
  </r>
  <r>
    <x v="112"/>
    <x v="12"/>
    <x v="1"/>
    <m/>
    <m/>
    <s v="d. Confiabilidad de los conceptos aplicados"/>
    <x v="0"/>
    <n v="4"/>
    <s v="SIN FECHA COMO TAL, SE ASIGNA LA INTERMEDIA DEL SEGUNDO SEMESTRE"/>
  </r>
  <r>
    <x v="112"/>
    <x v="12"/>
    <x v="1"/>
    <m/>
    <m/>
    <s v="e. Oportunidad en entrega de información o requerimientos"/>
    <x v="0"/>
    <n v="4"/>
    <s v="SIN FECHA COMO TAL, SE ASIGNA LA INTERMEDIA DEL SEGUNDO SEMESTRE"/>
  </r>
  <r>
    <x v="112"/>
    <x v="12"/>
    <x v="1"/>
    <m/>
    <m/>
    <s v="a. Oportunidad de la gestión en obra"/>
    <x v="1"/>
    <n v="4"/>
    <s v="SIN FECHA COMO TAL, SE ASIGNA LA INTERMEDIA DEL SEGUNDO SEMESTRE"/>
  </r>
  <r>
    <x v="112"/>
    <x v="12"/>
    <x v="1"/>
    <m/>
    <m/>
    <s v="b. Manejo administrativo del proyecto"/>
    <x v="1"/>
    <n v="4"/>
    <s v="SIN FECHA COMO TAL, SE ASIGNA LA INTERMEDIA DEL SEGUNDO SEMESTRE"/>
  </r>
  <r>
    <x v="112"/>
    <x v="12"/>
    <x v="1"/>
    <m/>
    <m/>
    <s v="c. Información clara y veraz sobre la administración de proyecto"/>
    <x v="1"/>
    <n v="4"/>
    <s v="SIN FECHA COMO TAL, SE ASIGNA LA INTERMEDIA DEL SEGUNDO SEMESTRE"/>
  </r>
  <r>
    <x v="112"/>
    <x v="12"/>
    <x v="1"/>
    <m/>
    <m/>
    <s v="d. Cumplimientos con expectativas del cliente"/>
    <x v="1"/>
    <n v="4"/>
    <s v="SIN FECHA COMO TAL, SE ASIGNA LA INTERMEDIA DEL SEGUNDO SEMESTRE"/>
  </r>
  <r>
    <x v="112"/>
    <x v="12"/>
    <x v="1"/>
    <m/>
    <m/>
    <s v="e. Control de presupuesto"/>
    <x v="1"/>
    <n v="4"/>
    <s v="SIN FECHA COMO TAL, SE ASIGNA LA INTERMEDIA DEL SEGUNDO SEMESTRE"/>
  </r>
  <r>
    <x v="112"/>
    <x v="12"/>
    <x v="1"/>
    <m/>
    <m/>
    <s v="a. Apoyo y presencia en el proyecto"/>
    <x v="2"/>
    <n v="4"/>
    <s v="SIN FECHA COMO TAL, SE ASIGNA LA INTERMEDIA DEL SEGUNDO SEMESTRE"/>
  </r>
  <r>
    <x v="112"/>
    <x v="12"/>
    <x v="1"/>
    <m/>
    <m/>
    <s v="b. Conocimiento del proyecto"/>
    <x v="2"/>
    <n v="4"/>
    <s v="SIN FECHA COMO TAL, SE ASIGNA LA INTERMEDIA DEL SEGUNDO SEMESTRE"/>
  </r>
  <r>
    <x v="112"/>
    <x v="12"/>
    <x v="1"/>
    <m/>
    <m/>
    <s v="c. Planteamiento de soluciones y manejo de conflictos"/>
    <x v="2"/>
    <n v="4"/>
    <s v="SIN FECHA COMO TAL, SE ASIGNA LA INTERMEDIA DEL SEGUNDO SEMESTRE"/>
  </r>
  <r>
    <x v="112"/>
    <x v="12"/>
    <x v="1"/>
    <m/>
    <m/>
    <s v="d. Cumplimiento de compromisos"/>
    <x v="2"/>
    <n v="4"/>
    <s v="SIN FECHA COMO TAL, SE ASIGNA LA INTERMEDIA DEL SEGUNDO SEMESTRE"/>
  </r>
  <r>
    <x v="112"/>
    <x v="12"/>
    <x v="1"/>
    <m/>
    <m/>
    <s v="e. Manejo del cliente"/>
    <x v="2"/>
    <n v="4"/>
    <s v="SIN FECHA COMO TAL, SE ASIGNA LA INTERMEDIA DEL SEGUNDO SEMESTRE"/>
  </r>
  <r>
    <x v="112"/>
    <x v="12"/>
    <x v="1"/>
    <m/>
    <m/>
    <s v="a. Idoneidad del personal"/>
    <x v="3"/>
    <n v="4"/>
    <s v="SIN FECHA COMO TAL, SE ASIGNA LA INTERMEDIA DEL SEGUNDO SEMESTRE"/>
  </r>
  <r>
    <x v="112"/>
    <x v="12"/>
    <x v="1"/>
    <m/>
    <m/>
    <s v="b. Oportuna atención al cliente"/>
    <x v="3"/>
    <n v="4"/>
    <s v="SIN FECHA COMO TAL, SE ASIGNA LA INTERMEDIA DEL SEGUNDO SEMESTRE"/>
  </r>
  <r>
    <x v="112"/>
    <x v="12"/>
    <x v="1"/>
    <m/>
    <m/>
    <s v="c. Compromiso con el proyecto"/>
    <x v="3"/>
    <n v="4"/>
    <s v="SIN FECHA COMO TAL, SE ASIGNA LA INTERMEDIA DEL SEGUNDO SEMESTRE"/>
  </r>
  <r>
    <x v="112"/>
    <x v="12"/>
    <x v="1"/>
    <m/>
    <m/>
    <s v="d. Cumplimiento de compromisos"/>
    <x v="3"/>
    <n v="4"/>
    <s v="SIN FECHA COMO TAL, SE ASIGNA LA INTERMEDIA DEL SEGUNDO SEMESTRE"/>
  </r>
  <r>
    <x v="112"/>
    <x v="12"/>
    <x v="1"/>
    <m/>
    <m/>
    <s v="e. Proactividad en desarrollo de funciones"/>
    <x v="3"/>
    <n v="4"/>
    <s v="SIN FECHA COMO TAL, SE ASIGNA LA INTERMEDIA DEL SEGUNDO SEMESTRE"/>
  </r>
  <r>
    <x v="112"/>
    <x v="12"/>
    <x v="1"/>
    <m/>
    <m/>
    <s v="a. Calidad del Contenido"/>
    <x v="4"/>
    <n v="4"/>
    <s v="SIN FECHA COMO TAL, SE ASIGNA LA INTERMEDIA DEL SEGUNDO SEMESTRE"/>
  </r>
  <r>
    <x v="112"/>
    <x v="12"/>
    <x v="1"/>
    <m/>
    <m/>
    <s v="b. Claridad del Contenido"/>
    <x v="4"/>
    <n v="4"/>
    <s v="SIN FECHA COMO TAL, SE ASIGNA LA INTERMEDIA DEL SEGUNDO SEMESTRE"/>
  </r>
  <r>
    <x v="112"/>
    <x v="12"/>
    <x v="1"/>
    <m/>
    <m/>
    <s v="c. Oportunidad en la entrega"/>
    <x v="4"/>
    <n v="4"/>
    <s v="SIN FECHA COMO TAL, SE ASIGNA LA INTERMEDIA DEL SEGUNDO SEMESTRE"/>
  </r>
  <r>
    <x v="112"/>
    <x v="12"/>
    <x v="1"/>
    <m/>
    <m/>
    <s v="d. Precisión de la información"/>
    <x v="4"/>
    <n v="4"/>
    <s v="SIN FECHA COMO TAL, SE ASIGNA LA INTERMEDIA DEL SEGUNDO SEMESTRE"/>
  </r>
  <r>
    <x v="112"/>
    <x v="12"/>
    <x v="1"/>
    <m/>
    <m/>
    <s v="e. Diagramación"/>
    <x v="4"/>
    <n v="4"/>
    <s v="SIN FECHA COMO TAL, SE ASIGNA LA INTERMEDIA DEL SEGUNDO SEMESTRE"/>
  </r>
  <r>
    <x v="112"/>
    <x v="12"/>
    <x v="1"/>
    <m/>
    <m/>
    <s v="a. Cumplimiento"/>
    <x v="5"/>
    <n v="4"/>
    <s v="SIN FECHA COMO TAL, SE ASIGNA LA INTERMEDIA DEL SEGUNDO SEMESTRE"/>
  </r>
  <r>
    <x v="112"/>
    <x v="12"/>
    <x v="1"/>
    <m/>
    <m/>
    <s v="b. Satisface expectativas"/>
    <x v="5"/>
    <n v="4"/>
    <s v="SIN FECHA COMO TAL, SE ASIGNA LA INTERMEDIA DEL SEGUNDO SEMESTRE"/>
  </r>
  <r>
    <x v="112"/>
    <x v="12"/>
    <x v="1"/>
    <m/>
    <m/>
    <s v="c. Calidad de la Información suministrada"/>
    <x v="5"/>
    <n v="4"/>
    <s v="SIN FECHA COMO TAL, SE ASIGNA LA INTERMEDIA DEL SEGUNDO SEMESTRE"/>
  </r>
  <r>
    <x v="112"/>
    <x v="12"/>
    <x v="1"/>
    <m/>
    <m/>
    <s v="d. Disposición del personal de PAYC a las solicitudes del cliente"/>
    <x v="5"/>
    <n v="4"/>
    <s v="SIN FECHA COMO TAL, SE ASIGNA LA INTERMEDIA DEL SEGUNDO SEMESTRE"/>
  </r>
  <r>
    <x v="112"/>
    <x v="12"/>
    <x v="1"/>
    <m/>
    <m/>
    <s v="e. Coherencia entre lo solicitado y lo entregado"/>
    <x v="5"/>
    <n v="4"/>
    <s v="SIN FECHA COMO TAL, SE ASIGNA LA INTERMEDIA DEL SEGUNDO SEMESTRE"/>
  </r>
  <r>
    <x v="112"/>
    <x v="12"/>
    <x v="1"/>
    <m/>
    <m/>
    <s v="Grado de Satisfacción con el Servicio Prestado"/>
    <x v="6"/>
    <n v="4"/>
    <s v="SIN FECHA COMO TAL, SE ASIGNA LA INTERMEDIA DEL SEGUNDO SEMESTRE"/>
  </r>
  <r>
    <x v="112"/>
    <x v="12"/>
    <x v="1"/>
    <m/>
    <m/>
    <s v="Posibilidad de Volver a Contratar con PAYC"/>
    <x v="7"/>
    <n v="4"/>
    <s v="SIN FECHA COMO TAL, SE ASIGNA LA INTERMEDIA DEL SEGUNDO SEMESTRE"/>
  </r>
  <r>
    <x v="112"/>
    <x v="12"/>
    <x v="1"/>
    <m/>
    <m/>
    <s v="Principales fortalezas en el servicio que presta PAYC"/>
    <x v="8"/>
    <s v="controles administrativos----"/>
    <s v="SIN FECHA COMO TAL, SE ASIGNA LA INTERMEDIA DEL SEGUNDO SEMESTRE"/>
  </r>
  <r>
    <x v="112"/>
    <x v="12"/>
    <x v="1"/>
    <m/>
    <m/>
    <s v="Principales debilidades en el servicio que presta PAYC"/>
    <x v="9"/>
    <s v="----"/>
    <s v="SIN FECHA COMO TAL, SE ASIGNA LA INTERMEDIA DEL SEGUNDO SEMESTRE"/>
  </r>
  <r>
    <x v="113"/>
    <x v="12"/>
    <x v="1"/>
    <m/>
    <m/>
    <s v="a. Conocimiento específico de temas aplicables al proyecto"/>
    <x v="0"/>
    <n v="4"/>
    <s v="SIN FECHA COMO TAL, SE ASIGNA LA INTERMEDIA DEL SEGUNDO SEMESTRE"/>
  </r>
  <r>
    <x v="113"/>
    <x v="12"/>
    <x v="1"/>
    <m/>
    <m/>
    <s v="b. Idoneidad y Calidad del soporte"/>
    <x v="0"/>
    <n v="4"/>
    <s v="SIN FECHA COMO TAL, SE ASIGNA LA INTERMEDIA DEL SEGUNDO SEMESTRE"/>
  </r>
  <r>
    <x v="113"/>
    <x v="12"/>
    <x v="1"/>
    <m/>
    <m/>
    <s v="c. Cumplimiento de especificaciones técnicas de construcción"/>
    <x v="0"/>
    <n v="4"/>
    <s v="SIN FECHA COMO TAL, SE ASIGNA LA INTERMEDIA DEL SEGUNDO SEMESTRE"/>
  </r>
  <r>
    <x v="113"/>
    <x v="12"/>
    <x v="1"/>
    <m/>
    <m/>
    <s v="d. Confiabilidad de los conceptos aplicados"/>
    <x v="0"/>
    <n v="4"/>
    <s v="SIN FECHA COMO TAL, SE ASIGNA LA INTERMEDIA DEL SEGUNDO SEMESTRE"/>
  </r>
  <r>
    <x v="113"/>
    <x v="12"/>
    <x v="1"/>
    <m/>
    <m/>
    <s v="e. Oportunidad en entrega de información o requerimientos"/>
    <x v="0"/>
    <n v="4"/>
    <s v="SIN FECHA COMO TAL, SE ASIGNA LA INTERMEDIA DEL SEGUNDO SEMESTRE"/>
  </r>
  <r>
    <x v="113"/>
    <x v="12"/>
    <x v="1"/>
    <m/>
    <m/>
    <s v="a. Oportunidad de la gestión en obra"/>
    <x v="1"/>
    <n v="4"/>
    <s v="SIN FECHA COMO TAL, SE ASIGNA LA INTERMEDIA DEL SEGUNDO SEMESTRE"/>
  </r>
  <r>
    <x v="113"/>
    <x v="12"/>
    <x v="1"/>
    <m/>
    <m/>
    <s v="b. Manejo administrativo del proyecto"/>
    <x v="1"/>
    <n v="4"/>
    <s v="SIN FECHA COMO TAL, SE ASIGNA LA INTERMEDIA DEL SEGUNDO SEMESTRE"/>
  </r>
  <r>
    <x v="113"/>
    <x v="12"/>
    <x v="1"/>
    <m/>
    <m/>
    <s v="c. Información clara y veraz sobre la administración de proyecto"/>
    <x v="1"/>
    <n v="4"/>
    <s v="SIN FECHA COMO TAL, SE ASIGNA LA INTERMEDIA DEL SEGUNDO SEMESTRE"/>
  </r>
  <r>
    <x v="113"/>
    <x v="12"/>
    <x v="1"/>
    <m/>
    <m/>
    <s v="d. Cumplimientos con expectativas del cliente"/>
    <x v="1"/>
    <n v="4"/>
    <s v="SIN FECHA COMO TAL, SE ASIGNA LA INTERMEDIA DEL SEGUNDO SEMESTRE"/>
  </r>
  <r>
    <x v="113"/>
    <x v="12"/>
    <x v="1"/>
    <m/>
    <m/>
    <s v="e. Control de presupuesto"/>
    <x v="1"/>
    <n v="4"/>
    <s v="SIN FECHA COMO TAL, SE ASIGNA LA INTERMEDIA DEL SEGUNDO SEMESTRE"/>
  </r>
  <r>
    <x v="113"/>
    <x v="12"/>
    <x v="1"/>
    <m/>
    <m/>
    <s v="a. Apoyo y presencia en el proyecto"/>
    <x v="2"/>
    <n v="4"/>
    <s v="SIN FECHA COMO TAL, SE ASIGNA LA INTERMEDIA DEL SEGUNDO SEMESTRE"/>
  </r>
  <r>
    <x v="113"/>
    <x v="12"/>
    <x v="1"/>
    <m/>
    <m/>
    <s v="b. Conocimiento del proyecto"/>
    <x v="2"/>
    <n v="4"/>
    <s v="SIN FECHA COMO TAL, SE ASIGNA LA INTERMEDIA DEL SEGUNDO SEMESTRE"/>
  </r>
  <r>
    <x v="113"/>
    <x v="12"/>
    <x v="1"/>
    <m/>
    <m/>
    <s v="c. Planteamiento de soluciones y manejo de conflictos"/>
    <x v="2"/>
    <n v="4"/>
    <s v="SIN FECHA COMO TAL, SE ASIGNA LA INTERMEDIA DEL SEGUNDO SEMESTRE"/>
  </r>
  <r>
    <x v="113"/>
    <x v="12"/>
    <x v="1"/>
    <m/>
    <m/>
    <s v="d. Cumplimiento de compromisos"/>
    <x v="2"/>
    <n v="4"/>
    <s v="SIN FECHA COMO TAL, SE ASIGNA LA INTERMEDIA DEL SEGUNDO SEMESTRE"/>
  </r>
  <r>
    <x v="113"/>
    <x v="12"/>
    <x v="1"/>
    <m/>
    <m/>
    <s v="e. Manejo del cliente"/>
    <x v="2"/>
    <n v="5"/>
    <s v="SIN FECHA COMO TAL, SE ASIGNA LA INTERMEDIA DEL SEGUNDO SEMESTRE"/>
  </r>
  <r>
    <x v="113"/>
    <x v="12"/>
    <x v="1"/>
    <m/>
    <m/>
    <s v="a. Idoneidad del personal"/>
    <x v="3"/>
    <n v="4"/>
    <s v="SIN FECHA COMO TAL, SE ASIGNA LA INTERMEDIA DEL SEGUNDO SEMESTRE"/>
  </r>
  <r>
    <x v="113"/>
    <x v="12"/>
    <x v="1"/>
    <m/>
    <m/>
    <s v="b. Oportuna atención al cliente"/>
    <x v="3"/>
    <n v="4"/>
    <s v="SIN FECHA COMO TAL, SE ASIGNA LA INTERMEDIA DEL SEGUNDO SEMESTRE"/>
  </r>
  <r>
    <x v="113"/>
    <x v="12"/>
    <x v="1"/>
    <m/>
    <m/>
    <s v="c. Compromiso con el proyecto"/>
    <x v="3"/>
    <n v="5"/>
    <s v="SIN FECHA COMO TAL, SE ASIGNA LA INTERMEDIA DEL SEGUNDO SEMESTRE"/>
  </r>
  <r>
    <x v="113"/>
    <x v="12"/>
    <x v="1"/>
    <m/>
    <m/>
    <s v="d. Cumplimiento de compromisos"/>
    <x v="3"/>
    <n v="4"/>
    <s v="SIN FECHA COMO TAL, SE ASIGNA LA INTERMEDIA DEL SEGUNDO SEMESTRE"/>
  </r>
  <r>
    <x v="113"/>
    <x v="12"/>
    <x v="1"/>
    <m/>
    <m/>
    <s v="e. Proactividad en desarrollo de funciones"/>
    <x v="3"/>
    <n v="4"/>
    <s v="SIN FECHA COMO TAL, SE ASIGNA LA INTERMEDIA DEL SEGUNDO SEMESTRE"/>
  </r>
  <r>
    <x v="113"/>
    <x v="12"/>
    <x v="1"/>
    <m/>
    <m/>
    <s v="a. Calidad del Contenido"/>
    <x v="4"/>
    <n v="4"/>
    <s v="SIN FECHA COMO TAL, SE ASIGNA LA INTERMEDIA DEL SEGUNDO SEMESTRE"/>
  </r>
  <r>
    <x v="113"/>
    <x v="12"/>
    <x v="1"/>
    <m/>
    <m/>
    <s v="b. Claridad del Contenido"/>
    <x v="4"/>
    <n v="4"/>
    <s v="SIN FECHA COMO TAL, SE ASIGNA LA INTERMEDIA DEL SEGUNDO SEMESTRE"/>
  </r>
  <r>
    <x v="113"/>
    <x v="12"/>
    <x v="1"/>
    <m/>
    <m/>
    <s v="c. Oportunidad en la entrega"/>
    <x v="4"/>
    <n v="4"/>
    <s v="SIN FECHA COMO TAL, SE ASIGNA LA INTERMEDIA DEL SEGUNDO SEMESTRE"/>
  </r>
  <r>
    <x v="113"/>
    <x v="12"/>
    <x v="1"/>
    <m/>
    <m/>
    <s v="d. Precisión de la información"/>
    <x v="4"/>
    <n v="4"/>
    <s v="SIN FECHA COMO TAL, SE ASIGNA LA INTERMEDIA DEL SEGUNDO SEMESTRE"/>
  </r>
  <r>
    <x v="113"/>
    <x v="12"/>
    <x v="1"/>
    <m/>
    <m/>
    <s v="e. Diagramación"/>
    <x v="4"/>
    <n v="4"/>
    <s v="SIN FECHA COMO TAL, SE ASIGNA LA INTERMEDIA DEL SEGUNDO SEMESTRE"/>
  </r>
  <r>
    <x v="113"/>
    <x v="12"/>
    <x v="1"/>
    <m/>
    <m/>
    <s v="a. Cumplimiento"/>
    <x v="5"/>
    <n v="4"/>
    <s v="SIN FECHA COMO TAL, SE ASIGNA LA INTERMEDIA DEL SEGUNDO SEMESTRE"/>
  </r>
  <r>
    <x v="113"/>
    <x v="12"/>
    <x v="1"/>
    <m/>
    <m/>
    <s v="b. Satisface expectativas"/>
    <x v="5"/>
    <n v="4"/>
    <s v="SIN FECHA COMO TAL, SE ASIGNA LA INTERMEDIA DEL SEGUNDO SEMESTRE"/>
  </r>
  <r>
    <x v="113"/>
    <x v="12"/>
    <x v="1"/>
    <m/>
    <m/>
    <s v="c. Calidad de la Información suministrada"/>
    <x v="5"/>
    <n v="4"/>
    <s v="SIN FECHA COMO TAL, SE ASIGNA LA INTERMEDIA DEL SEGUNDO SEMESTRE"/>
  </r>
  <r>
    <x v="113"/>
    <x v="12"/>
    <x v="1"/>
    <m/>
    <m/>
    <s v="d. Disposición del personal de PAYC a las solicitudes del cliente"/>
    <x v="5"/>
    <n v="5"/>
    <s v="SIN FECHA COMO TAL, SE ASIGNA LA INTERMEDIA DEL SEGUNDO SEMESTRE"/>
  </r>
  <r>
    <x v="113"/>
    <x v="12"/>
    <x v="1"/>
    <m/>
    <m/>
    <s v="e. Coherencia entre lo solicitado y lo entregado"/>
    <x v="5"/>
    <n v="4"/>
    <s v="SIN FECHA COMO TAL, SE ASIGNA LA INTERMEDIA DEL SEGUNDO SEMESTRE"/>
  </r>
  <r>
    <x v="113"/>
    <x v="12"/>
    <x v="1"/>
    <m/>
    <m/>
    <s v="Grado de Satisfacción con el Servicio Prestado"/>
    <x v="6"/>
    <n v="4"/>
    <s v="SIN FECHA COMO TAL, SE ASIGNA LA INTERMEDIA DEL SEGUNDO SEMESTRE"/>
  </r>
  <r>
    <x v="113"/>
    <x v="12"/>
    <x v="1"/>
    <m/>
    <m/>
    <s v="Posibilidad de Volver a Contratar con PAYC"/>
    <x v="7"/>
    <n v="5"/>
    <s v="SIN FECHA COMO TAL, SE ASIGNA LA INTERMEDIA DEL SEGUNDO SEMESTRE"/>
  </r>
  <r>
    <x v="113"/>
    <x v="12"/>
    <x v="1"/>
    <m/>
    <m/>
    <s v="Principales fortalezas en el servicio que presta PAYC"/>
    <x v="8"/>
    <s v="El soporte técnico y administrativo en los temas de contratación de contratistas generales de construcción-Control técnico y administrativo en la obra---"/>
    <s v="SIN FECHA COMO TAL, SE ASIGNA LA INTERMEDIA DEL SEGUNDO SEMESTRE"/>
  </r>
  <r>
    <x v="113"/>
    <x v="12"/>
    <x v="1"/>
    <m/>
    <m/>
    <s v="Principales debilidades en el servicio que presta PAYC"/>
    <x v="9"/>
    <s v="ninguna----"/>
    <s v="SIN FECHA COMO TAL, SE ASIGNA LA INTERMEDIA DEL SEGUNDO SEMESTRE"/>
  </r>
  <r>
    <x v="114"/>
    <x v="12"/>
    <x v="1"/>
    <m/>
    <m/>
    <s v="a. Conocimiento específico de temas aplicables al proyecto"/>
    <x v="0"/>
    <n v="4"/>
    <s v="SIN FECHA COMO TAL, SE ASIGNA LA INTERMEDIA DEL SEGUNDO SEMESTRE"/>
  </r>
  <r>
    <x v="114"/>
    <x v="12"/>
    <x v="1"/>
    <m/>
    <m/>
    <s v="b. Idoneidad y Calidad del soporte"/>
    <x v="0"/>
    <n v="5"/>
    <s v="SIN FECHA COMO TAL, SE ASIGNA LA INTERMEDIA DEL SEGUNDO SEMESTRE"/>
  </r>
  <r>
    <x v="114"/>
    <x v="12"/>
    <x v="1"/>
    <m/>
    <m/>
    <s v="c. Cumplimiento de especificaciones técnicas de construcción"/>
    <x v="0"/>
    <n v="4"/>
    <s v="SIN FECHA COMO TAL, SE ASIGNA LA INTERMEDIA DEL SEGUNDO SEMESTRE"/>
  </r>
  <r>
    <x v="114"/>
    <x v="12"/>
    <x v="1"/>
    <m/>
    <m/>
    <s v="d. Confiabilidad de los conceptos aplicados"/>
    <x v="0"/>
    <n v="4"/>
    <s v="SIN FECHA COMO TAL, SE ASIGNA LA INTERMEDIA DEL SEGUNDO SEMESTRE"/>
  </r>
  <r>
    <x v="114"/>
    <x v="12"/>
    <x v="1"/>
    <m/>
    <m/>
    <s v="e. Oportunidad en entrega de información o requerimientos"/>
    <x v="0"/>
    <n v="4"/>
    <s v="SIN FECHA COMO TAL, SE ASIGNA LA INTERMEDIA DEL SEGUNDO SEMESTRE"/>
  </r>
  <r>
    <x v="114"/>
    <x v="12"/>
    <x v="1"/>
    <m/>
    <m/>
    <s v="a. Oportunidad de la gestión en obra"/>
    <x v="1"/>
    <m/>
    <s v="SIN FECHA COMO TAL, SE ASIGNA LA INTERMEDIA DEL SEGUNDO SEMESTRE"/>
  </r>
  <r>
    <x v="114"/>
    <x v="12"/>
    <x v="1"/>
    <m/>
    <m/>
    <s v="b. Manejo administrativo del proyecto"/>
    <x v="1"/>
    <n v="4"/>
    <s v="SIN FECHA COMO TAL, SE ASIGNA LA INTERMEDIA DEL SEGUNDO SEMESTRE"/>
  </r>
  <r>
    <x v="114"/>
    <x v="12"/>
    <x v="1"/>
    <m/>
    <m/>
    <s v="c. Información clara y veraz sobre la administración de proyecto"/>
    <x v="1"/>
    <n v="4"/>
    <s v="SIN FECHA COMO TAL, SE ASIGNA LA INTERMEDIA DEL SEGUNDO SEMESTRE"/>
  </r>
  <r>
    <x v="114"/>
    <x v="12"/>
    <x v="1"/>
    <m/>
    <m/>
    <s v="d. Cumplimientos con expectativas del cliente"/>
    <x v="1"/>
    <n v="4"/>
    <s v="SIN FECHA COMO TAL, SE ASIGNA LA INTERMEDIA DEL SEGUNDO SEMESTRE"/>
  </r>
  <r>
    <x v="114"/>
    <x v="12"/>
    <x v="1"/>
    <m/>
    <m/>
    <s v="e. Control de presupuesto"/>
    <x v="1"/>
    <n v="3"/>
    <s v="SIN FECHA COMO TAL, SE ASIGNA LA INTERMEDIA DEL SEGUNDO SEMESTRE"/>
  </r>
  <r>
    <x v="114"/>
    <x v="12"/>
    <x v="1"/>
    <m/>
    <m/>
    <s v="a. Apoyo y presencia en el proyecto"/>
    <x v="2"/>
    <n v="4"/>
    <s v="SIN FECHA COMO TAL, SE ASIGNA LA INTERMEDIA DEL SEGUNDO SEMESTRE"/>
  </r>
  <r>
    <x v="114"/>
    <x v="12"/>
    <x v="1"/>
    <m/>
    <m/>
    <s v="b. Conocimiento del proyecto"/>
    <x v="2"/>
    <n v="4"/>
    <s v="SIN FECHA COMO TAL, SE ASIGNA LA INTERMEDIA DEL SEGUNDO SEMESTRE"/>
  </r>
  <r>
    <x v="114"/>
    <x v="12"/>
    <x v="1"/>
    <m/>
    <m/>
    <s v="c. Planteamiento de soluciones y manejo de conflictos"/>
    <x v="2"/>
    <n v="5"/>
    <s v="SIN FECHA COMO TAL, SE ASIGNA LA INTERMEDIA DEL SEGUNDO SEMESTRE"/>
  </r>
  <r>
    <x v="114"/>
    <x v="12"/>
    <x v="1"/>
    <m/>
    <m/>
    <s v="d. Cumplimiento de compromisos"/>
    <x v="2"/>
    <n v="4"/>
    <s v="SIN FECHA COMO TAL, SE ASIGNA LA INTERMEDIA DEL SEGUNDO SEMESTRE"/>
  </r>
  <r>
    <x v="114"/>
    <x v="12"/>
    <x v="1"/>
    <m/>
    <m/>
    <s v="e. Manejo del cliente"/>
    <x v="2"/>
    <n v="4"/>
    <s v="SIN FECHA COMO TAL, SE ASIGNA LA INTERMEDIA DEL SEGUNDO SEMESTRE"/>
  </r>
  <r>
    <x v="114"/>
    <x v="12"/>
    <x v="1"/>
    <m/>
    <m/>
    <s v="a. Idoneidad del personal"/>
    <x v="3"/>
    <n v="5"/>
    <s v="SIN FECHA COMO TAL, SE ASIGNA LA INTERMEDIA DEL SEGUNDO SEMESTRE"/>
  </r>
  <r>
    <x v="114"/>
    <x v="12"/>
    <x v="1"/>
    <m/>
    <m/>
    <s v="b. Oportuna atención al cliente"/>
    <x v="3"/>
    <n v="5"/>
    <s v="SIN FECHA COMO TAL, SE ASIGNA LA INTERMEDIA DEL SEGUNDO SEMESTRE"/>
  </r>
  <r>
    <x v="114"/>
    <x v="12"/>
    <x v="1"/>
    <m/>
    <m/>
    <s v="c. Compromiso con el proyecto"/>
    <x v="3"/>
    <n v="5"/>
    <s v="SIN FECHA COMO TAL, SE ASIGNA LA INTERMEDIA DEL SEGUNDO SEMESTRE"/>
  </r>
  <r>
    <x v="114"/>
    <x v="12"/>
    <x v="1"/>
    <m/>
    <m/>
    <s v="d. Cumplimiento de compromisos"/>
    <x v="3"/>
    <n v="4"/>
    <s v="SIN FECHA COMO TAL, SE ASIGNA LA INTERMEDIA DEL SEGUNDO SEMESTRE"/>
  </r>
  <r>
    <x v="114"/>
    <x v="12"/>
    <x v="1"/>
    <m/>
    <m/>
    <s v="e. Proactividad en desarrollo de funciones"/>
    <x v="3"/>
    <n v="4"/>
    <s v="SIN FECHA COMO TAL, SE ASIGNA LA INTERMEDIA DEL SEGUNDO SEMESTRE"/>
  </r>
  <r>
    <x v="114"/>
    <x v="12"/>
    <x v="1"/>
    <m/>
    <m/>
    <s v="a. Calidad del Contenido"/>
    <x v="4"/>
    <n v="5"/>
    <s v="SIN FECHA COMO TAL, SE ASIGNA LA INTERMEDIA DEL SEGUNDO SEMESTRE"/>
  </r>
  <r>
    <x v="114"/>
    <x v="12"/>
    <x v="1"/>
    <m/>
    <m/>
    <s v="b. Claridad del Contenido"/>
    <x v="4"/>
    <n v="5"/>
    <s v="SIN FECHA COMO TAL, SE ASIGNA LA INTERMEDIA DEL SEGUNDO SEMESTRE"/>
  </r>
  <r>
    <x v="114"/>
    <x v="12"/>
    <x v="1"/>
    <m/>
    <m/>
    <s v="c. Oportunidad en la entrega"/>
    <x v="4"/>
    <n v="4"/>
    <s v="SIN FECHA COMO TAL, SE ASIGNA LA INTERMEDIA DEL SEGUNDO SEMESTRE"/>
  </r>
  <r>
    <x v="114"/>
    <x v="12"/>
    <x v="1"/>
    <m/>
    <m/>
    <s v="d. Precisión de la información"/>
    <x v="4"/>
    <n v="4"/>
    <s v="SIN FECHA COMO TAL, SE ASIGNA LA INTERMEDIA DEL SEGUNDO SEMESTRE"/>
  </r>
  <r>
    <x v="114"/>
    <x v="12"/>
    <x v="1"/>
    <m/>
    <m/>
    <s v="e. Diagramación"/>
    <x v="4"/>
    <n v="3"/>
    <s v="SIN FECHA COMO TAL, SE ASIGNA LA INTERMEDIA DEL SEGUNDO SEMESTRE"/>
  </r>
  <r>
    <x v="114"/>
    <x v="12"/>
    <x v="1"/>
    <m/>
    <m/>
    <s v="a. Cumplimiento"/>
    <x v="5"/>
    <n v="4"/>
    <s v="SIN FECHA COMO TAL, SE ASIGNA LA INTERMEDIA DEL SEGUNDO SEMESTRE"/>
  </r>
  <r>
    <x v="114"/>
    <x v="12"/>
    <x v="1"/>
    <m/>
    <m/>
    <s v="b. Satisface expectativas"/>
    <x v="5"/>
    <n v="4"/>
    <s v="SIN FECHA COMO TAL, SE ASIGNA LA INTERMEDIA DEL SEGUNDO SEMESTRE"/>
  </r>
  <r>
    <x v="114"/>
    <x v="12"/>
    <x v="1"/>
    <m/>
    <m/>
    <s v="c. Calidad de la Información suministrada"/>
    <x v="5"/>
    <n v="4"/>
    <s v="SIN FECHA COMO TAL, SE ASIGNA LA INTERMEDIA DEL SEGUNDO SEMESTRE"/>
  </r>
  <r>
    <x v="114"/>
    <x v="12"/>
    <x v="1"/>
    <m/>
    <m/>
    <s v="d. Disposición del personal de PAYC a las solicitudes del cliente"/>
    <x v="5"/>
    <n v="5"/>
    <s v="SIN FECHA COMO TAL, SE ASIGNA LA INTERMEDIA DEL SEGUNDO SEMESTRE"/>
  </r>
  <r>
    <x v="114"/>
    <x v="12"/>
    <x v="1"/>
    <m/>
    <m/>
    <s v="e. Coherencia entre lo solicitado y lo entregado"/>
    <x v="5"/>
    <n v="4"/>
    <s v="SIN FECHA COMO TAL, SE ASIGNA LA INTERMEDIA DEL SEGUNDO SEMESTRE"/>
  </r>
  <r>
    <x v="114"/>
    <x v="12"/>
    <x v="1"/>
    <m/>
    <m/>
    <s v="Grado de Satisfacción con el Servicio Prestado"/>
    <x v="6"/>
    <n v="4"/>
    <s v="SIN FECHA COMO TAL, SE ASIGNA LA INTERMEDIA DEL SEGUNDO SEMESTRE"/>
  </r>
  <r>
    <x v="114"/>
    <x v="12"/>
    <x v="1"/>
    <m/>
    <m/>
    <s v="Posibilidad de Volver a Contratar con PAYC"/>
    <x v="7"/>
    <n v="4"/>
    <s v="SIN FECHA COMO TAL, SE ASIGNA LA INTERMEDIA DEL SEGUNDO SEMESTRE"/>
  </r>
  <r>
    <x v="114"/>
    <x v="12"/>
    <x v="1"/>
    <m/>
    <m/>
    <s v="Principales fortalezas en el servicio que presta PAYC"/>
    <x v="8"/>
    <s v="Compromiso con el proyecto-Seriedad-Personal calificado-Los reportes son muy completos-"/>
    <s v="SIN FECHA COMO TAL, SE ASIGNA LA INTERMEDIA DEL SEGUNDO SEMESTRE"/>
  </r>
  <r>
    <x v="114"/>
    <x v="12"/>
    <x v="1"/>
    <m/>
    <m/>
    <s v="Principales debilidades en el servicio que presta PAYC"/>
    <x v="9"/>
    <s v="Efectivida en el control de presupuesto_x000a_(en la revision y comentarios)----"/>
    <s v="SIN FECHA COMO TAL, SE ASIGNA LA INTERMEDIA DEL SEGUNDO SEMESTRE"/>
  </r>
  <r>
    <x v="115"/>
    <x v="12"/>
    <x v="1"/>
    <m/>
    <m/>
    <s v="a. Conocimiento específico de temas aplicables al proyecto"/>
    <x v="0"/>
    <n v="4"/>
    <s v="SIN FECHA COMO TAL, SE ASIGNA LA INTERMEDIA DEL SEGUNDO SEMESTRE"/>
  </r>
  <r>
    <x v="115"/>
    <x v="12"/>
    <x v="1"/>
    <m/>
    <m/>
    <s v="b. Idoneidad y Calidad del soporte"/>
    <x v="0"/>
    <n v="5"/>
    <s v="SIN FECHA COMO TAL, SE ASIGNA LA INTERMEDIA DEL SEGUNDO SEMESTRE"/>
  </r>
  <r>
    <x v="115"/>
    <x v="12"/>
    <x v="1"/>
    <m/>
    <m/>
    <s v="c. Cumplimiento de especificaciones técnicas de construcción"/>
    <x v="0"/>
    <n v="5"/>
    <s v="SIN FECHA COMO TAL, SE ASIGNA LA INTERMEDIA DEL SEGUNDO SEMESTRE"/>
  </r>
  <r>
    <x v="115"/>
    <x v="12"/>
    <x v="1"/>
    <m/>
    <m/>
    <s v="d. Confiabilidad de los conceptos aplicados"/>
    <x v="0"/>
    <n v="5"/>
    <s v="SIN FECHA COMO TAL, SE ASIGNA LA INTERMEDIA DEL SEGUNDO SEMESTRE"/>
  </r>
  <r>
    <x v="115"/>
    <x v="12"/>
    <x v="1"/>
    <m/>
    <m/>
    <s v="e. Oportunidad en entrega de información o requerimientos"/>
    <x v="0"/>
    <n v="4"/>
    <s v="SIN FECHA COMO TAL, SE ASIGNA LA INTERMEDIA DEL SEGUNDO SEMESTRE"/>
  </r>
  <r>
    <x v="115"/>
    <x v="12"/>
    <x v="1"/>
    <m/>
    <m/>
    <s v="a. Oportunidad de la gestión en obra"/>
    <x v="1"/>
    <n v="4"/>
    <s v="SIN FECHA COMO TAL, SE ASIGNA LA INTERMEDIA DEL SEGUNDO SEMESTRE"/>
  </r>
  <r>
    <x v="115"/>
    <x v="12"/>
    <x v="1"/>
    <m/>
    <m/>
    <s v="b. Manejo administrativo del proyecto"/>
    <x v="1"/>
    <n v="5"/>
    <s v="SIN FECHA COMO TAL, SE ASIGNA LA INTERMEDIA DEL SEGUNDO SEMESTRE"/>
  </r>
  <r>
    <x v="115"/>
    <x v="12"/>
    <x v="1"/>
    <m/>
    <m/>
    <s v="c. Información clara y veraz sobre la administración de proyecto"/>
    <x v="1"/>
    <n v="5"/>
    <s v="SIN FECHA COMO TAL, SE ASIGNA LA INTERMEDIA DEL SEGUNDO SEMESTRE"/>
  </r>
  <r>
    <x v="115"/>
    <x v="12"/>
    <x v="1"/>
    <m/>
    <m/>
    <s v="d. Cumplimientos con expectativas del cliente"/>
    <x v="1"/>
    <n v="5"/>
    <s v="SIN FECHA COMO TAL, SE ASIGNA LA INTERMEDIA DEL SEGUNDO SEMESTRE"/>
  </r>
  <r>
    <x v="115"/>
    <x v="12"/>
    <x v="1"/>
    <m/>
    <m/>
    <s v="e. Control de presupuesto"/>
    <x v="1"/>
    <n v="5"/>
    <s v="SIN FECHA COMO TAL, SE ASIGNA LA INTERMEDIA DEL SEGUNDO SEMESTRE"/>
  </r>
  <r>
    <x v="115"/>
    <x v="12"/>
    <x v="1"/>
    <m/>
    <m/>
    <s v="a. Apoyo y presencia en el proyecto"/>
    <x v="2"/>
    <n v="5"/>
    <s v="SIN FECHA COMO TAL, SE ASIGNA LA INTERMEDIA DEL SEGUNDO SEMESTRE"/>
  </r>
  <r>
    <x v="115"/>
    <x v="12"/>
    <x v="1"/>
    <m/>
    <m/>
    <s v="b. Conocimiento del proyecto"/>
    <x v="2"/>
    <n v="5"/>
    <s v="SIN FECHA COMO TAL, SE ASIGNA LA INTERMEDIA DEL SEGUNDO SEMESTRE"/>
  </r>
  <r>
    <x v="115"/>
    <x v="12"/>
    <x v="1"/>
    <m/>
    <m/>
    <s v="c. Planteamiento de soluciones y manejo de conflictos"/>
    <x v="2"/>
    <n v="5"/>
    <s v="SIN FECHA COMO TAL, SE ASIGNA LA INTERMEDIA DEL SEGUNDO SEMESTRE"/>
  </r>
  <r>
    <x v="115"/>
    <x v="12"/>
    <x v="1"/>
    <m/>
    <m/>
    <s v="d. Cumplimiento de compromisos"/>
    <x v="2"/>
    <n v="4"/>
    <s v="SIN FECHA COMO TAL, SE ASIGNA LA INTERMEDIA DEL SEGUNDO SEMESTRE"/>
  </r>
  <r>
    <x v="115"/>
    <x v="12"/>
    <x v="1"/>
    <m/>
    <m/>
    <s v="e. Manejo del cliente"/>
    <x v="2"/>
    <n v="5"/>
    <s v="SIN FECHA COMO TAL, SE ASIGNA LA INTERMEDIA DEL SEGUNDO SEMESTRE"/>
  </r>
  <r>
    <x v="115"/>
    <x v="12"/>
    <x v="1"/>
    <m/>
    <m/>
    <s v="a. Idoneidad del personal"/>
    <x v="3"/>
    <n v="5"/>
    <s v="SIN FECHA COMO TAL, SE ASIGNA LA INTERMEDIA DEL SEGUNDO SEMESTRE"/>
  </r>
  <r>
    <x v="115"/>
    <x v="12"/>
    <x v="1"/>
    <m/>
    <m/>
    <s v="b. Oportuna atención al cliente"/>
    <x v="3"/>
    <n v="5"/>
    <s v="SIN FECHA COMO TAL, SE ASIGNA LA INTERMEDIA DEL SEGUNDO SEMESTRE"/>
  </r>
  <r>
    <x v="115"/>
    <x v="12"/>
    <x v="1"/>
    <m/>
    <m/>
    <s v="c. Compromiso con el proyecto"/>
    <x v="3"/>
    <n v="5"/>
    <s v="SIN FECHA COMO TAL, SE ASIGNA LA INTERMEDIA DEL SEGUNDO SEMESTRE"/>
  </r>
  <r>
    <x v="115"/>
    <x v="12"/>
    <x v="1"/>
    <m/>
    <m/>
    <s v="d. Cumplimiento de compromisos"/>
    <x v="3"/>
    <n v="4"/>
    <s v="SIN FECHA COMO TAL, SE ASIGNA LA INTERMEDIA DEL SEGUNDO SEMESTRE"/>
  </r>
  <r>
    <x v="115"/>
    <x v="12"/>
    <x v="1"/>
    <m/>
    <m/>
    <s v="e. Proactividad en desarrollo de funciones"/>
    <x v="3"/>
    <n v="5"/>
    <s v="SIN FECHA COMO TAL, SE ASIGNA LA INTERMEDIA DEL SEGUNDO SEMESTRE"/>
  </r>
  <r>
    <x v="115"/>
    <x v="12"/>
    <x v="1"/>
    <m/>
    <m/>
    <s v="a. Calidad del Contenido"/>
    <x v="4"/>
    <n v="5"/>
    <s v="SIN FECHA COMO TAL, SE ASIGNA LA INTERMEDIA DEL SEGUNDO SEMESTRE"/>
  </r>
  <r>
    <x v="115"/>
    <x v="12"/>
    <x v="1"/>
    <m/>
    <m/>
    <s v="b. Claridad del Contenido"/>
    <x v="4"/>
    <n v="5"/>
    <s v="SIN FECHA COMO TAL, SE ASIGNA LA INTERMEDIA DEL SEGUNDO SEMESTRE"/>
  </r>
  <r>
    <x v="115"/>
    <x v="12"/>
    <x v="1"/>
    <m/>
    <m/>
    <s v="c. Oportunidad en la entrega"/>
    <x v="4"/>
    <n v="4"/>
    <s v="SIN FECHA COMO TAL, SE ASIGNA LA INTERMEDIA DEL SEGUNDO SEMESTRE"/>
  </r>
  <r>
    <x v="115"/>
    <x v="12"/>
    <x v="1"/>
    <m/>
    <m/>
    <s v="d. Precisión de la información"/>
    <x v="4"/>
    <n v="5"/>
    <s v="SIN FECHA COMO TAL, SE ASIGNA LA INTERMEDIA DEL SEGUNDO SEMESTRE"/>
  </r>
  <r>
    <x v="115"/>
    <x v="12"/>
    <x v="1"/>
    <m/>
    <m/>
    <s v="e. Diagramación"/>
    <x v="4"/>
    <n v="5"/>
    <s v="SIN FECHA COMO TAL, SE ASIGNA LA INTERMEDIA DEL SEGUNDO SEMESTRE"/>
  </r>
  <r>
    <x v="115"/>
    <x v="12"/>
    <x v="1"/>
    <m/>
    <m/>
    <s v="a. Cumplimiento"/>
    <x v="5"/>
    <n v="4"/>
    <s v="SIN FECHA COMO TAL, SE ASIGNA LA INTERMEDIA DEL SEGUNDO SEMESTRE"/>
  </r>
  <r>
    <x v="115"/>
    <x v="12"/>
    <x v="1"/>
    <m/>
    <m/>
    <s v="b. Satisface expectativas"/>
    <x v="5"/>
    <n v="5"/>
    <s v="SIN FECHA COMO TAL, SE ASIGNA LA INTERMEDIA DEL SEGUNDO SEMESTRE"/>
  </r>
  <r>
    <x v="115"/>
    <x v="12"/>
    <x v="1"/>
    <m/>
    <m/>
    <s v="c. Calidad de la Información suministrada"/>
    <x v="5"/>
    <n v="5"/>
    <s v="SIN FECHA COMO TAL, SE ASIGNA LA INTERMEDIA DEL SEGUNDO SEMESTRE"/>
  </r>
  <r>
    <x v="115"/>
    <x v="12"/>
    <x v="1"/>
    <m/>
    <m/>
    <s v="d. Disposición del personal de PAYC a las solicitudes del cliente"/>
    <x v="5"/>
    <n v="5"/>
    <s v="SIN FECHA COMO TAL, SE ASIGNA LA INTERMEDIA DEL SEGUNDO SEMESTRE"/>
  </r>
  <r>
    <x v="115"/>
    <x v="12"/>
    <x v="1"/>
    <m/>
    <m/>
    <s v="e. Coherencia entre lo solicitado y lo entregado"/>
    <x v="5"/>
    <n v="5"/>
    <s v="SIN FECHA COMO TAL, SE ASIGNA LA INTERMEDIA DEL SEGUNDO SEMESTRE"/>
  </r>
  <r>
    <x v="115"/>
    <x v="12"/>
    <x v="1"/>
    <m/>
    <m/>
    <s v="Grado de Satisfacción con el Servicio Prestado"/>
    <x v="6"/>
    <n v="5"/>
    <s v="SIN FECHA COMO TAL, SE ASIGNA LA INTERMEDIA DEL SEGUNDO SEMESTRE"/>
  </r>
  <r>
    <x v="115"/>
    <x v="12"/>
    <x v="1"/>
    <m/>
    <m/>
    <s v="Posibilidad de Volver a Contratar con PAYC"/>
    <x v="7"/>
    <n v="5"/>
    <s v="SIN FECHA COMO TAL, SE ASIGNA LA INTERMEDIA DEL SEGUNDO SEMESTRE"/>
  </r>
  <r>
    <x v="115"/>
    <x v="12"/>
    <x v="1"/>
    <m/>
    <m/>
    <s v="Principales fortalezas en el servicio que presta PAYC"/>
    <x v="8"/>
    <s v="----"/>
    <s v="SIN FECHA COMO TAL, SE ASIGNA LA INTERMEDIA DEL SEGUNDO SEMESTRE"/>
  </r>
  <r>
    <x v="115"/>
    <x v="12"/>
    <x v="1"/>
    <m/>
    <m/>
    <s v="Principales debilidades en el servicio que presta PAYC"/>
    <x v="9"/>
    <s v="----"/>
    <s v="SIN FECHA COMO TAL, SE ASIGNA LA INTERMEDIA DEL SEGUNDO SEMESTRE"/>
  </r>
  <r>
    <x v="116"/>
    <x v="12"/>
    <x v="1"/>
    <m/>
    <m/>
    <s v="a. Conocimiento específico de temas aplicables al proyecto"/>
    <x v="0"/>
    <n v="5"/>
    <s v="SIN FECHA COMO TAL, SE ASIGNA LA INTERMEDIA DEL SEGUNDO SEMESTRE"/>
  </r>
  <r>
    <x v="116"/>
    <x v="12"/>
    <x v="1"/>
    <m/>
    <m/>
    <s v="b. Idoneidad y Calidad del soporte"/>
    <x v="0"/>
    <n v="5"/>
    <s v="SIN FECHA COMO TAL, SE ASIGNA LA INTERMEDIA DEL SEGUNDO SEMESTRE"/>
  </r>
  <r>
    <x v="116"/>
    <x v="12"/>
    <x v="1"/>
    <m/>
    <m/>
    <s v="c. Cumplimiento de especificaciones técnicas de construcción"/>
    <x v="0"/>
    <n v="5"/>
    <s v="SIN FECHA COMO TAL, SE ASIGNA LA INTERMEDIA DEL SEGUNDO SEMESTRE"/>
  </r>
  <r>
    <x v="116"/>
    <x v="12"/>
    <x v="1"/>
    <m/>
    <m/>
    <s v="d. Confiabilidad de los conceptos aplicados"/>
    <x v="0"/>
    <n v="5"/>
    <s v="SIN FECHA COMO TAL, SE ASIGNA LA INTERMEDIA DEL SEGUNDO SEMESTRE"/>
  </r>
  <r>
    <x v="116"/>
    <x v="12"/>
    <x v="1"/>
    <m/>
    <m/>
    <s v="e. Oportunidad en entrega de información o requerimientos"/>
    <x v="0"/>
    <n v="5"/>
    <s v="SIN FECHA COMO TAL, SE ASIGNA LA INTERMEDIA DEL SEGUNDO SEMESTRE"/>
  </r>
  <r>
    <x v="116"/>
    <x v="12"/>
    <x v="1"/>
    <m/>
    <m/>
    <s v="a. Oportunidad de la gestión en obra"/>
    <x v="1"/>
    <n v="4"/>
    <s v="SIN FECHA COMO TAL, SE ASIGNA LA INTERMEDIA DEL SEGUNDO SEMESTRE"/>
  </r>
  <r>
    <x v="116"/>
    <x v="12"/>
    <x v="1"/>
    <m/>
    <m/>
    <s v="b. Manejo administrativo del proyecto"/>
    <x v="1"/>
    <n v="4"/>
    <s v="SIN FECHA COMO TAL, SE ASIGNA LA INTERMEDIA DEL SEGUNDO SEMESTRE"/>
  </r>
  <r>
    <x v="116"/>
    <x v="12"/>
    <x v="1"/>
    <m/>
    <m/>
    <s v="c. Información clara y veraz sobre la administración de proyecto"/>
    <x v="1"/>
    <n v="4"/>
    <s v="SIN FECHA COMO TAL, SE ASIGNA LA INTERMEDIA DEL SEGUNDO SEMESTRE"/>
  </r>
  <r>
    <x v="116"/>
    <x v="12"/>
    <x v="1"/>
    <m/>
    <m/>
    <s v="d. Cumplimientos con expectativas del cliente"/>
    <x v="1"/>
    <n v="5"/>
    <s v="SIN FECHA COMO TAL, SE ASIGNA LA INTERMEDIA DEL SEGUNDO SEMESTRE"/>
  </r>
  <r>
    <x v="116"/>
    <x v="12"/>
    <x v="1"/>
    <m/>
    <m/>
    <s v="e. Control de presupuesto"/>
    <x v="1"/>
    <n v="4"/>
    <s v="SIN FECHA COMO TAL, SE ASIGNA LA INTERMEDIA DEL SEGUNDO SEMESTRE"/>
  </r>
  <r>
    <x v="116"/>
    <x v="12"/>
    <x v="1"/>
    <m/>
    <m/>
    <s v="a. Apoyo y presencia en el proyecto"/>
    <x v="2"/>
    <n v="5"/>
    <s v="SIN FECHA COMO TAL, SE ASIGNA LA INTERMEDIA DEL SEGUNDO SEMESTRE"/>
  </r>
  <r>
    <x v="116"/>
    <x v="12"/>
    <x v="1"/>
    <m/>
    <m/>
    <s v="b. Conocimiento del proyecto"/>
    <x v="2"/>
    <n v="5"/>
    <s v="SIN FECHA COMO TAL, SE ASIGNA LA INTERMEDIA DEL SEGUNDO SEMESTRE"/>
  </r>
  <r>
    <x v="116"/>
    <x v="12"/>
    <x v="1"/>
    <m/>
    <m/>
    <s v="c. Planteamiento de soluciones y manejo de conflictos"/>
    <x v="2"/>
    <n v="5"/>
    <s v="SIN FECHA COMO TAL, SE ASIGNA LA INTERMEDIA DEL SEGUNDO SEMESTRE"/>
  </r>
  <r>
    <x v="116"/>
    <x v="12"/>
    <x v="1"/>
    <m/>
    <m/>
    <s v="d. Cumplimiento de compromisos"/>
    <x v="2"/>
    <n v="5"/>
    <s v="SIN FECHA COMO TAL, SE ASIGNA LA INTERMEDIA DEL SEGUNDO SEMESTRE"/>
  </r>
  <r>
    <x v="116"/>
    <x v="12"/>
    <x v="1"/>
    <m/>
    <m/>
    <s v="e. Manejo del cliente"/>
    <x v="2"/>
    <n v="5"/>
    <s v="SIN FECHA COMO TAL, SE ASIGNA LA INTERMEDIA DEL SEGUNDO SEMESTRE"/>
  </r>
  <r>
    <x v="116"/>
    <x v="12"/>
    <x v="1"/>
    <m/>
    <m/>
    <s v="a. Idoneidad del personal"/>
    <x v="3"/>
    <n v="5"/>
    <s v="SIN FECHA COMO TAL, SE ASIGNA LA INTERMEDIA DEL SEGUNDO SEMESTRE"/>
  </r>
  <r>
    <x v="116"/>
    <x v="12"/>
    <x v="1"/>
    <m/>
    <m/>
    <s v="b. Oportuna atención al cliente"/>
    <x v="3"/>
    <n v="5"/>
    <s v="SIN FECHA COMO TAL, SE ASIGNA LA INTERMEDIA DEL SEGUNDO SEMESTRE"/>
  </r>
  <r>
    <x v="116"/>
    <x v="12"/>
    <x v="1"/>
    <m/>
    <m/>
    <s v="c. Compromiso con el proyecto"/>
    <x v="3"/>
    <n v="5"/>
    <s v="SIN FECHA COMO TAL, SE ASIGNA LA INTERMEDIA DEL SEGUNDO SEMESTRE"/>
  </r>
  <r>
    <x v="116"/>
    <x v="12"/>
    <x v="1"/>
    <m/>
    <m/>
    <s v="d. Cumplimiento de compromisos"/>
    <x v="3"/>
    <n v="5"/>
    <s v="SIN FECHA COMO TAL, SE ASIGNA LA INTERMEDIA DEL SEGUNDO SEMESTRE"/>
  </r>
  <r>
    <x v="116"/>
    <x v="12"/>
    <x v="1"/>
    <m/>
    <m/>
    <s v="e. Proactividad en desarrollo de funciones"/>
    <x v="3"/>
    <n v="5"/>
    <s v="SIN FECHA COMO TAL, SE ASIGNA LA INTERMEDIA DEL SEGUNDO SEMESTRE"/>
  </r>
  <r>
    <x v="116"/>
    <x v="12"/>
    <x v="1"/>
    <m/>
    <m/>
    <s v="a. Calidad del Contenido"/>
    <x v="4"/>
    <n v="4"/>
    <s v="SIN FECHA COMO TAL, SE ASIGNA LA INTERMEDIA DEL SEGUNDO SEMESTRE"/>
  </r>
  <r>
    <x v="116"/>
    <x v="12"/>
    <x v="1"/>
    <m/>
    <m/>
    <s v="b. Claridad del Contenido"/>
    <x v="4"/>
    <n v="4"/>
    <s v="SIN FECHA COMO TAL, SE ASIGNA LA INTERMEDIA DEL SEGUNDO SEMESTRE"/>
  </r>
  <r>
    <x v="116"/>
    <x v="12"/>
    <x v="1"/>
    <m/>
    <m/>
    <s v="c. Oportunidad en la entrega"/>
    <x v="4"/>
    <n v="4"/>
    <s v="SIN FECHA COMO TAL, SE ASIGNA LA INTERMEDIA DEL SEGUNDO SEMESTRE"/>
  </r>
  <r>
    <x v="116"/>
    <x v="12"/>
    <x v="1"/>
    <m/>
    <m/>
    <s v="d. Precisión de la información"/>
    <x v="4"/>
    <n v="4"/>
    <s v="SIN FECHA COMO TAL, SE ASIGNA LA INTERMEDIA DEL SEGUNDO SEMESTRE"/>
  </r>
  <r>
    <x v="116"/>
    <x v="12"/>
    <x v="1"/>
    <m/>
    <m/>
    <s v="e. Diagramación"/>
    <x v="4"/>
    <n v="4"/>
    <s v="SIN FECHA COMO TAL, SE ASIGNA LA INTERMEDIA DEL SEGUNDO SEMESTRE"/>
  </r>
  <r>
    <x v="116"/>
    <x v="12"/>
    <x v="1"/>
    <m/>
    <m/>
    <s v="a. Cumplimiento"/>
    <x v="5"/>
    <n v="5"/>
    <s v="SIN FECHA COMO TAL, SE ASIGNA LA INTERMEDIA DEL SEGUNDO SEMESTRE"/>
  </r>
  <r>
    <x v="116"/>
    <x v="12"/>
    <x v="1"/>
    <m/>
    <m/>
    <s v="b. Satisface expectativas"/>
    <x v="5"/>
    <n v="5"/>
    <s v="SIN FECHA COMO TAL, SE ASIGNA LA INTERMEDIA DEL SEGUNDO SEMESTRE"/>
  </r>
  <r>
    <x v="116"/>
    <x v="12"/>
    <x v="1"/>
    <m/>
    <m/>
    <s v="c. Calidad de la Información suministrada"/>
    <x v="5"/>
    <n v="4"/>
    <s v="SIN FECHA COMO TAL, SE ASIGNA LA INTERMEDIA DEL SEGUNDO SEMESTRE"/>
  </r>
  <r>
    <x v="116"/>
    <x v="12"/>
    <x v="1"/>
    <m/>
    <m/>
    <s v="d. Disposición del personal de PAYC a las solicitudes del cliente"/>
    <x v="5"/>
    <n v="5"/>
    <s v="SIN FECHA COMO TAL, SE ASIGNA LA INTERMEDIA DEL SEGUNDO SEMESTRE"/>
  </r>
  <r>
    <x v="116"/>
    <x v="12"/>
    <x v="1"/>
    <m/>
    <m/>
    <s v="e. Coherencia entre lo solicitado y lo entregado"/>
    <x v="5"/>
    <n v="5"/>
    <s v="SIN FECHA COMO TAL, SE ASIGNA LA INTERMEDIA DEL SEGUNDO SEMESTRE"/>
  </r>
  <r>
    <x v="116"/>
    <x v="12"/>
    <x v="1"/>
    <m/>
    <m/>
    <s v="Grado de Satisfacción con el Servicio Prestado"/>
    <x v="6"/>
    <n v="5"/>
    <s v="SIN FECHA COMO TAL, SE ASIGNA LA INTERMEDIA DEL SEGUNDO SEMESTRE"/>
  </r>
  <r>
    <x v="116"/>
    <x v="12"/>
    <x v="1"/>
    <m/>
    <m/>
    <s v="Posibilidad de Volver a Contratar con PAYC"/>
    <x v="7"/>
    <n v="5"/>
    <s v="SIN FECHA COMO TAL, SE ASIGNA LA INTERMEDIA DEL SEGUNDO SEMESTRE"/>
  </r>
  <r>
    <x v="116"/>
    <x v="12"/>
    <x v="1"/>
    <m/>
    <m/>
    <s v="Principales fortalezas en el servicio que presta PAYC"/>
    <x v="8"/>
    <s v="El conocimeinto del proyecto-Resolución de situaciones técnicas---"/>
    <s v="SIN FECHA COMO TAL, SE ASIGNA LA INTERMEDIA DEL SEGUNDO SEMESTRE"/>
  </r>
  <r>
    <x v="116"/>
    <x v="12"/>
    <x v="1"/>
    <m/>
    <m/>
    <s v="Principales debilidades en el servicio que presta PAYC"/>
    <x v="9"/>
    <s v="----"/>
    <s v="SIN FECHA COMO TAL, SE ASIGNA LA INTERMEDIA DEL SEGUNDO SEMESTRE"/>
  </r>
  <r>
    <x v="117"/>
    <x v="13"/>
    <x v="1"/>
    <m/>
    <m/>
    <s v="a. Conocimiento específico de temas aplicables al proyecto"/>
    <x v="0"/>
    <n v="5"/>
    <s v="SIN FECHA COMO TAL, SE ASIGNA LA INTERMEDIA DEL SEGUNDO SEMESTRE"/>
  </r>
  <r>
    <x v="117"/>
    <x v="13"/>
    <x v="1"/>
    <m/>
    <m/>
    <s v="b. Idoneidad y Calidad del soporte"/>
    <x v="0"/>
    <n v="5"/>
    <s v="SIN FECHA COMO TAL, SE ASIGNA LA INTERMEDIA DEL SEGUNDO SEMESTRE"/>
  </r>
  <r>
    <x v="117"/>
    <x v="13"/>
    <x v="1"/>
    <m/>
    <m/>
    <s v="c. Cumplimiento de especificaciones técnicas de construcción"/>
    <x v="0"/>
    <n v="5"/>
    <s v="SIN FECHA COMO TAL, SE ASIGNA LA INTERMEDIA DEL SEGUNDO SEMESTRE"/>
  </r>
  <r>
    <x v="117"/>
    <x v="13"/>
    <x v="1"/>
    <m/>
    <m/>
    <s v="d. Confiabilidad de los conceptos aplicados"/>
    <x v="0"/>
    <n v="5"/>
    <s v="SIN FECHA COMO TAL, SE ASIGNA LA INTERMEDIA DEL SEGUNDO SEMESTRE"/>
  </r>
  <r>
    <x v="117"/>
    <x v="13"/>
    <x v="1"/>
    <m/>
    <m/>
    <s v="e. Oportunidad en entrega de información o requerimientos"/>
    <x v="0"/>
    <n v="5"/>
    <s v="SIN FECHA COMO TAL, SE ASIGNA LA INTERMEDIA DEL SEGUNDO SEMESTRE"/>
  </r>
  <r>
    <x v="117"/>
    <x v="13"/>
    <x v="1"/>
    <m/>
    <m/>
    <s v="a. Oportunidad de la gestión en obra"/>
    <x v="1"/>
    <n v="5"/>
    <s v="SIN FECHA COMO TAL, SE ASIGNA LA INTERMEDIA DEL SEGUNDO SEMESTRE"/>
  </r>
  <r>
    <x v="117"/>
    <x v="13"/>
    <x v="1"/>
    <m/>
    <m/>
    <s v="b. Manejo administrativo del proyecto"/>
    <x v="1"/>
    <n v="4"/>
    <s v="SIN FECHA COMO TAL, SE ASIGNA LA INTERMEDIA DEL SEGUNDO SEMESTRE"/>
  </r>
  <r>
    <x v="117"/>
    <x v="13"/>
    <x v="1"/>
    <m/>
    <m/>
    <s v="c. Información clara y veraz sobre la administración de proyecto"/>
    <x v="1"/>
    <n v="4"/>
    <s v="SIN FECHA COMO TAL, SE ASIGNA LA INTERMEDIA DEL SEGUNDO SEMESTRE"/>
  </r>
  <r>
    <x v="117"/>
    <x v="13"/>
    <x v="1"/>
    <m/>
    <m/>
    <s v="d. Cumplimientos con expectativas del cliente"/>
    <x v="1"/>
    <n v="4"/>
    <s v="SIN FECHA COMO TAL, SE ASIGNA LA INTERMEDIA DEL SEGUNDO SEMESTRE"/>
  </r>
  <r>
    <x v="117"/>
    <x v="13"/>
    <x v="1"/>
    <m/>
    <m/>
    <s v="e. Control de presupuesto"/>
    <x v="1"/>
    <n v="3"/>
    <s v="SIN FECHA COMO TAL, SE ASIGNA LA INTERMEDIA DEL SEGUNDO SEMESTRE"/>
  </r>
  <r>
    <x v="117"/>
    <x v="13"/>
    <x v="1"/>
    <m/>
    <m/>
    <s v="a. Apoyo y presencia en el proyecto"/>
    <x v="2"/>
    <n v="4"/>
    <s v="SIN FECHA COMO TAL, SE ASIGNA LA INTERMEDIA DEL SEGUNDO SEMESTRE"/>
  </r>
  <r>
    <x v="117"/>
    <x v="13"/>
    <x v="1"/>
    <m/>
    <m/>
    <s v="b. Conocimiento del proyecto"/>
    <x v="2"/>
    <n v="5"/>
    <s v="SIN FECHA COMO TAL, SE ASIGNA LA INTERMEDIA DEL SEGUNDO SEMESTRE"/>
  </r>
  <r>
    <x v="117"/>
    <x v="13"/>
    <x v="1"/>
    <m/>
    <m/>
    <s v="c. Planteamiento de soluciones y manejo de conflictos"/>
    <x v="2"/>
    <n v="5"/>
    <s v="SIN FECHA COMO TAL, SE ASIGNA LA INTERMEDIA DEL SEGUNDO SEMESTRE"/>
  </r>
  <r>
    <x v="117"/>
    <x v="13"/>
    <x v="1"/>
    <m/>
    <m/>
    <s v="d. Cumplimiento de compromisos"/>
    <x v="2"/>
    <n v="4"/>
    <s v="SIN FECHA COMO TAL, SE ASIGNA LA INTERMEDIA DEL SEGUNDO SEMESTRE"/>
  </r>
  <r>
    <x v="117"/>
    <x v="13"/>
    <x v="1"/>
    <m/>
    <m/>
    <s v="e. Manejo del cliente"/>
    <x v="2"/>
    <n v="4"/>
    <s v="SIN FECHA COMO TAL, SE ASIGNA LA INTERMEDIA DEL SEGUNDO SEMESTRE"/>
  </r>
  <r>
    <x v="117"/>
    <x v="13"/>
    <x v="1"/>
    <m/>
    <m/>
    <s v="a. Idoneidad del personal"/>
    <x v="3"/>
    <n v="5"/>
    <s v="SIN FECHA COMO TAL, SE ASIGNA LA INTERMEDIA DEL SEGUNDO SEMESTRE"/>
  </r>
  <r>
    <x v="117"/>
    <x v="13"/>
    <x v="1"/>
    <m/>
    <m/>
    <s v="b. Oportuna atención al cliente"/>
    <x v="3"/>
    <n v="4"/>
    <s v="SIN FECHA COMO TAL, SE ASIGNA LA INTERMEDIA DEL SEGUNDO SEMESTRE"/>
  </r>
  <r>
    <x v="117"/>
    <x v="13"/>
    <x v="1"/>
    <m/>
    <m/>
    <s v="c. Compromiso con el proyecto"/>
    <x v="3"/>
    <n v="5"/>
    <s v="SIN FECHA COMO TAL, SE ASIGNA LA INTERMEDIA DEL SEGUNDO SEMESTRE"/>
  </r>
  <r>
    <x v="117"/>
    <x v="13"/>
    <x v="1"/>
    <m/>
    <m/>
    <s v="d. Cumplimiento de compromisos"/>
    <x v="3"/>
    <n v="4"/>
    <s v="SIN FECHA COMO TAL, SE ASIGNA LA INTERMEDIA DEL SEGUNDO SEMESTRE"/>
  </r>
  <r>
    <x v="117"/>
    <x v="13"/>
    <x v="1"/>
    <m/>
    <m/>
    <s v="e. Proactividad en desarrollo de funciones"/>
    <x v="3"/>
    <n v="4"/>
    <s v="SIN FECHA COMO TAL, SE ASIGNA LA INTERMEDIA DEL SEGUNDO SEMESTRE"/>
  </r>
  <r>
    <x v="117"/>
    <x v="13"/>
    <x v="1"/>
    <m/>
    <m/>
    <s v="a. Calidad del Contenido"/>
    <x v="4"/>
    <n v="4"/>
    <s v="SIN FECHA COMO TAL, SE ASIGNA LA INTERMEDIA DEL SEGUNDO SEMESTRE"/>
  </r>
  <r>
    <x v="117"/>
    <x v="13"/>
    <x v="1"/>
    <m/>
    <m/>
    <s v="b. Claridad del Contenido"/>
    <x v="4"/>
    <n v="4"/>
    <s v="SIN FECHA COMO TAL, SE ASIGNA LA INTERMEDIA DEL SEGUNDO SEMESTRE"/>
  </r>
  <r>
    <x v="117"/>
    <x v="13"/>
    <x v="1"/>
    <m/>
    <m/>
    <s v="c. Oportunidad en la entrega"/>
    <x v="4"/>
    <n v="4"/>
    <s v="SIN FECHA COMO TAL, SE ASIGNA LA INTERMEDIA DEL SEGUNDO SEMESTRE"/>
  </r>
  <r>
    <x v="117"/>
    <x v="13"/>
    <x v="1"/>
    <m/>
    <m/>
    <s v="d. Precisión de la información"/>
    <x v="4"/>
    <n v="4"/>
    <s v="SIN FECHA COMO TAL, SE ASIGNA LA INTERMEDIA DEL SEGUNDO SEMESTRE"/>
  </r>
  <r>
    <x v="117"/>
    <x v="13"/>
    <x v="1"/>
    <m/>
    <m/>
    <s v="e. Diagramación"/>
    <x v="4"/>
    <n v="4"/>
    <s v="SIN FECHA COMO TAL, SE ASIGNA LA INTERMEDIA DEL SEGUNDO SEMESTRE"/>
  </r>
  <r>
    <x v="117"/>
    <x v="13"/>
    <x v="1"/>
    <m/>
    <m/>
    <s v="a. Cumplimiento"/>
    <x v="5"/>
    <n v="4"/>
    <s v="SIN FECHA COMO TAL, SE ASIGNA LA INTERMEDIA DEL SEGUNDO SEMESTRE"/>
  </r>
  <r>
    <x v="117"/>
    <x v="13"/>
    <x v="1"/>
    <m/>
    <m/>
    <s v="b. Satisface expectativas"/>
    <x v="5"/>
    <n v="4"/>
    <s v="SIN FECHA COMO TAL, SE ASIGNA LA INTERMEDIA DEL SEGUNDO SEMESTRE"/>
  </r>
  <r>
    <x v="117"/>
    <x v="13"/>
    <x v="1"/>
    <m/>
    <m/>
    <s v="c. Calidad de la Información suministrada"/>
    <x v="5"/>
    <n v="4"/>
    <s v="SIN FECHA COMO TAL, SE ASIGNA LA INTERMEDIA DEL SEGUNDO SEMESTRE"/>
  </r>
  <r>
    <x v="117"/>
    <x v="13"/>
    <x v="1"/>
    <m/>
    <m/>
    <s v="d. Disposición del personal de PAYC a las solicitudes del cliente"/>
    <x v="5"/>
    <n v="4"/>
    <s v="SIN FECHA COMO TAL, SE ASIGNA LA INTERMEDIA DEL SEGUNDO SEMESTRE"/>
  </r>
  <r>
    <x v="117"/>
    <x v="13"/>
    <x v="1"/>
    <m/>
    <m/>
    <s v="e. Coherencia entre lo solicitado y lo entregado"/>
    <x v="5"/>
    <n v="4"/>
    <s v="SIN FECHA COMO TAL, SE ASIGNA LA INTERMEDIA DEL SEGUNDO SEMESTRE"/>
  </r>
  <r>
    <x v="117"/>
    <x v="13"/>
    <x v="1"/>
    <m/>
    <m/>
    <s v="Grado de Satisfacción con el Servicio Prestado"/>
    <x v="6"/>
    <n v="4"/>
    <s v="SIN FECHA COMO TAL, SE ASIGNA LA INTERMEDIA DEL SEGUNDO SEMESTRE"/>
  </r>
  <r>
    <x v="117"/>
    <x v="13"/>
    <x v="1"/>
    <m/>
    <m/>
    <s v="Posibilidad de Volver a Contratar con PAYC"/>
    <x v="7"/>
    <n v="4"/>
    <s v="SIN FECHA COMO TAL, SE ASIGNA LA INTERMEDIA DEL SEGUNDO SEMESTRE"/>
  </r>
  <r>
    <x v="117"/>
    <x v="13"/>
    <x v="1"/>
    <m/>
    <m/>
    <s v="Principales fortalezas en el servicio que presta PAYC"/>
    <x v="8"/>
    <s v="----"/>
    <s v="SIN FECHA COMO TAL, SE ASIGNA LA INTERMEDIA DEL SEGUNDO SEMESTRE"/>
  </r>
  <r>
    <x v="117"/>
    <x v="13"/>
    <x v="1"/>
    <m/>
    <m/>
    <s v="Principales debilidades en el servicio que presta PAYC"/>
    <x v="9"/>
    <s v="----"/>
    <s v="SIN FECHA COMO TAL, SE ASIGNA LA INTERMEDIA DEL SEGUNDO SEMESTRE"/>
  </r>
  <r>
    <x v="118"/>
    <x v="13"/>
    <x v="1"/>
    <m/>
    <m/>
    <s v="a. Conocimiento específico de temas aplicables al proyecto"/>
    <x v="0"/>
    <n v="4"/>
    <s v="SIN FECHA COMO TAL, SE ASIGNA LA INTERMEDIA DEL SEGUNDO SEMESTRE"/>
  </r>
  <r>
    <x v="118"/>
    <x v="13"/>
    <x v="1"/>
    <m/>
    <m/>
    <s v="b. Idoneidad y Calidad del soporte"/>
    <x v="0"/>
    <n v="4"/>
    <s v="SIN FECHA COMO TAL, SE ASIGNA LA INTERMEDIA DEL SEGUNDO SEMESTRE"/>
  </r>
  <r>
    <x v="118"/>
    <x v="13"/>
    <x v="1"/>
    <m/>
    <m/>
    <s v="c. Cumplimiento de especificaciones técnicas de construcción"/>
    <x v="0"/>
    <n v="4"/>
    <s v="SIN FECHA COMO TAL, SE ASIGNA LA INTERMEDIA DEL SEGUNDO SEMESTRE"/>
  </r>
  <r>
    <x v="118"/>
    <x v="13"/>
    <x v="1"/>
    <m/>
    <m/>
    <s v="d. Confiabilidad de los conceptos aplicados"/>
    <x v="0"/>
    <n v="4"/>
    <s v="SIN FECHA COMO TAL, SE ASIGNA LA INTERMEDIA DEL SEGUNDO SEMESTRE"/>
  </r>
  <r>
    <x v="118"/>
    <x v="13"/>
    <x v="1"/>
    <m/>
    <m/>
    <s v="e. Oportunidad en entrega de información o requerimientos"/>
    <x v="0"/>
    <n v="4"/>
    <s v="SIN FECHA COMO TAL, SE ASIGNA LA INTERMEDIA DEL SEGUNDO SEMESTRE"/>
  </r>
  <r>
    <x v="118"/>
    <x v="13"/>
    <x v="1"/>
    <m/>
    <m/>
    <s v="a. Oportunidad de la gestión en obra"/>
    <x v="1"/>
    <n v="4"/>
    <s v="SIN FECHA COMO TAL, SE ASIGNA LA INTERMEDIA DEL SEGUNDO SEMESTRE"/>
  </r>
  <r>
    <x v="118"/>
    <x v="13"/>
    <x v="1"/>
    <m/>
    <m/>
    <s v="b. Manejo administrativo del proyecto"/>
    <x v="1"/>
    <n v="4"/>
    <s v="SIN FECHA COMO TAL, SE ASIGNA LA INTERMEDIA DEL SEGUNDO SEMESTRE"/>
  </r>
  <r>
    <x v="118"/>
    <x v="13"/>
    <x v="1"/>
    <m/>
    <m/>
    <s v="c. Información clara y veraz sobre la administración de proyecto"/>
    <x v="1"/>
    <n v="4"/>
    <s v="SIN FECHA COMO TAL, SE ASIGNA LA INTERMEDIA DEL SEGUNDO SEMESTRE"/>
  </r>
  <r>
    <x v="118"/>
    <x v="13"/>
    <x v="1"/>
    <m/>
    <m/>
    <s v="d. Cumplimientos con expectativas del cliente"/>
    <x v="1"/>
    <n v="4"/>
    <s v="SIN FECHA COMO TAL, SE ASIGNA LA INTERMEDIA DEL SEGUNDO SEMESTRE"/>
  </r>
  <r>
    <x v="118"/>
    <x v="13"/>
    <x v="1"/>
    <m/>
    <m/>
    <s v="e. Control de presupuesto"/>
    <x v="1"/>
    <n v="4"/>
    <s v="SIN FECHA COMO TAL, SE ASIGNA LA INTERMEDIA DEL SEGUNDO SEMESTRE"/>
  </r>
  <r>
    <x v="118"/>
    <x v="13"/>
    <x v="1"/>
    <m/>
    <m/>
    <s v="a. Apoyo y presencia en el proyecto"/>
    <x v="2"/>
    <n v="4"/>
    <s v="SIN FECHA COMO TAL, SE ASIGNA LA INTERMEDIA DEL SEGUNDO SEMESTRE"/>
  </r>
  <r>
    <x v="118"/>
    <x v="13"/>
    <x v="1"/>
    <m/>
    <m/>
    <s v="b. Conocimiento del proyecto"/>
    <x v="2"/>
    <n v="5"/>
    <s v="SIN FECHA COMO TAL, SE ASIGNA LA INTERMEDIA DEL SEGUNDO SEMESTRE"/>
  </r>
  <r>
    <x v="118"/>
    <x v="13"/>
    <x v="1"/>
    <m/>
    <m/>
    <s v="c. Planteamiento de soluciones y manejo de conflictos"/>
    <x v="2"/>
    <n v="5"/>
    <s v="SIN FECHA COMO TAL, SE ASIGNA LA INTERMEDIA DEL SEGUNDO SEMESTRE"/>
  </r>
  <r>
    <x v="118"/>
    <x v="13"/>
    <x v="1"/>
    <m/>
    <m/>
    <s v="d. Cumplimiento de compromisos"/>
    <x v="2"/>
    <n v="5"/>
    <s v="SIN FECHA COMO TAL, SE ASIGNA LA INTERMEDIA DEL SEGUNDO SEMESTRE"/>
  </r>
  <r>
    <x v="118"/>
    <x v="13"/>
    <x v="1"/>
    <m/>
    <m/>
    <s v="e. Manejo del cliente"/>
    <x v="2"/>
    <n v="5"/>
    <s v="SIN FECHA COMO TAL, SE ASIGNA LA INTERMEDIA DEL SEGUNDO SEMESTRE"/>
  </r>
  <r>
    <x v="118"/>
    <x v="13"/>
    <x v="1"/>
    <m/>
    <m/>
    <s v="a. Idoneidad del personal"/>
    <x v="3"/>
    <n v="5"/>
    <s v="SIN FECHA COMO TAL, SE ASIGNA LA INTERMEDIA DEL SEGUNDO SEMESTRE"/>
  </r>
  <r>
    <x v="118"/>
    <x v="13"/>
    <x v="1"/>
    <m/>
    <m/>
    <s v="b. Oportuna atención al cliente"/>
    <x v="3"/>
    <n v="5"/>
    <s v="SIN FECHA COMO TAL, SE ASIGNA LA INTERMEDIA DEL SEGUNDO SEMESTRE"/>
  </r>
  <r>
    <x v="118"/>
    <x v="13"/>
    <x v="1"/>
    <m/>
    <m/>
    <s v="c. Compromiso con el proyecto"/>
    <x v="3"/>
    <n v="4"/>
    <s v="SIN FECHA COMO TAL, SE ASIGNA LA INTERMEDIA DEL SEGUNDO SEMESTRE"/>
  </r>
  <r>
    <x v="118"/>
    <x v="13"/>
    <x v="1"/>
    <m/>
    <m/>
    <s v="d. Cumplimiento de compromisos"/>
    <x v="3"/>
    <n v="4"/>
    <s v="SIN FECHA COMO TAL, SE ASIGNA LA INTERMEDIA DEL SEGUNDO SEMESTRE"/>
  </r>
  <r>
    <x v="118"/>
    <x v="13"/>
    <x v="1"/>
    <m/>
    <m/>
    <s v="e. Proactividad en desarrollo de funciones"/>
    <x v="3"/>
    <n v="4"/>
    <s v="SIN FECHA COMO TAL, SE ASIGNA LA INTERMEDIA DEL SEGUNDO SEMESTRE"/>
  </r>
  <r>
    <x v="118"/>
    <x v="13"/>
    <x v="1"/>
    <m/>
    <m/>
    <s v="a. Calidad del Contenido"/>
    <x v="4"/>
    <n v="5"/>
    <s v="SIN FECHA COMO TAL, SE ASIGNA LA INTERMEDIA DEL SEGUNDO SEMESTRE"/>
  </r>
  <r>
    <x v="118"/>
    <x v="13"/>
    <x v="1"/>
    <m/>
    <m/>
    <s v="b. Claridad del Contenido"/>
    <x v="4"/>
    <n v="5"/>
    <s v="SIN FECHA COMO TAL, SE ASIGNA LA INTERMEDIA DEL SEGUNDO SEMESTRE"/>
  </r>
  <r>
    <x v="118"/>
    <x v="13"/>
    <x v="1"/>
    <m/>
    <m/>
    <s v="c. Oportunidad en la entrega"/>
    <x v="4"/>
    <n v="5"/>
    <s v="SIN FECHA COMO TAL, SE ASIGNA LA INTERMEDIA DEL SEGUNDO SEMESTRE"/>
  </r>
  <r>
    <x v="118"/>
    <x v="13"/>
    <x v="1"/>
    <m/>
    <m/>
    <s v="d. Precisión de la información"/>
    <x v="4"/>
    <n v="5"/>
    <s v="SIN FECHA COMO TAL, SE ASIGNA LA INTERMEDIA DEL SEGUNDO SEMESTRE"/>
  </r>
  <r>
    <x v="118"/>
    <x v="13"/>
    <x v="1"/>
    <m/>
    <m/>
    <s v="e. Diagramación"/>
    <x v="4"/>
    <n v="5"/>
    <s v="SIN FECHA COMO TAL, SE ASIGNA LA INTERMEDIA DEL SEGUNDO SEMESTRE"/>
  </r>
  <r>
    <x v="118"/>
    <x v="13"/>
    <x v="1"/>
    <m/>
    <m/>
    <s v="a. Cumplimiento"/>
    <x v="5"/>
    <n v="5"/>
    <s v="SIN FECHA COMO TAL, SE ASIGNA LA INTERMEDIA DEL SEGUNDO SEMESTRE"/>
  </r>
  <r>
    <x v="118"/>
    <x v="13"/>
    <x v="1"/>
    <m/>
    <m/>
    <s v="b. Satisface expectativas"/>
    <x v="5"/>
    <n v="5"/>
    <s v="SIN FECHA COMO TAL, SE ASIGNA LA INTERMEDIA DEL SEGUNDO SEMESTRE"/>
  </r>
  <r>
    <x v="118"/>
    <x v="13"/>
    <x v="1"/>
    <m/>
    <m/>
    <s v="c. Calidad de la Información suministrada"/>
    <x v="5"/>
    <n v="5"/>
    <s v="SIN FECHA COMO TAL, SE ASIGNA LA INTERMEDIA DEL SEGUNDO SEMESTRE"/>
  </r>
  <r>
    <x v="118"/>
    <x v="13"/>
    <x v="1"/>
    <m/>
    <m/>
    <s v="d. Disposición del personal de PAYC a las solicitudes del cliente"/>
    <x v="5"/>
    <n v="4"/>
    <s v="SIN FECHA COMO TAL, SE ASIGNA LA INTERMEDIA DEL SEGUNDO SEMESTRE"/>
  </r>
  <r>
    <x v="118"/>
    <x v="13"/>
    <x v="1"/>
    <m/>
    <m/>
    <s v="e. Coherencia entre lo solicitado y lo entregado"/>
    <x v="5"/>
    <n v="4"/>
    <s v="SIN FECHA COMO TAL, SE ASIGNA LA INTERMEDIA DEL SEGUNDO SEMESTRE"/>
  </r>
  <r>
    <x v="118"/>
    <x v="13"/>
    <x v="1"/>
    <m/>
    <m/>
    <s v="Grado de Satisfacción con el Servicio Prestado"/>
    <x v="6"/>
    <n v="4"/>
    <s v="SIN FECHA COMO TAL, SE ASIGNA LA INTERMEDIA DEL SEGUNDO SEMESTRE"/>
  </r>
  <r>
    <x v="118"/>
    <x v="13"/>
    <x v="1"/>
    <m/>
    <m/>
    <s v="Posibilidad de Volver a Contratar con PAYC"/>
    <x v="7"/>
    <n v="4"/>
    <s v="SIN FECHA COMO TAL, SE ASIGNA LA INTERMEDIA DEL SEGUNDO SEMESTRE"/>
  </r>
  <r>
    <x v="118"/>
    <x v="13"/>
    <x v="1"/>
    <m/>
    <m/>
    <s v="Principales fortalezas en el servicio que presta PAYC"/>
    <x v="8"/>
    <s v="----"/>
    <s v="SIN FECHA COMO TAL, SE ASIGNA LA INTERMEDIA DEL SEGUNDO SEMESTRE"/>
  </r>
  <r>
    <x v="118"/>
    <x v="13"/>
    <x v="1"/>
    <m/>
    <m/>
    <s v="Principales debilidades en el servicio que presta PAYC"/>
    <x v="9"/>
    <s v="----"/>
    <s v="SIN FECHA COMO TAL, SE ASIGNA LA INTERMEDIA DEL SEGUNDO SEMESTRE"/>
  </r>
  <r>
    <x v="119"/>
    <x v="13"/>
    <x v="1"/>
    <m/>
    <m/>
    <s v="a. Conocimiento específico de temas aplicables al proyecto"/>
    <x v="0"/>
    <n v="5"/>
    <s v="SIN FECHA COMO TAL, SE ASIGNA LA INTERMEDIA DEL SEGUNDO SEMESTRE"/>
  </r>
  <r>
    <x v="119"/>
    <x v="13"/>
    <x v="1"/>
    <m/>
    <m/>
    <s v="b. Idoneidad y Calidad del soporte"/>
    <x v="0"/>
    <n v="4"/>
    <s v="SIN FECHA COMO TAL, SE ASIGNA LA INTERMEDIA DEL SEGUNDO SEMESTRE"/>
  </r>
  <r>
    <x v="119"/>
    <x v="13"/>
    <x v="1"/>
    <m/>
    <m/>
    <s v="c. Cumplimiento de especificaciones técnicas de construcción"/>
    <x v="0"/>
    <n v="4"/>
    <s v="SIN FECHA COMO TAL, SE ASIGNA LA INTERMEDIA DEL SEGUNDO SEMESTRE"/>
  </r>
  <r>
    <x v="119"/>
    <x v="13"/>
    <x v="1"/>
    <m/>
    <m/>
    <s v="d. Confiabilidad de los conceptos aplicados"/>
    <x v="0"/>
    <n v="4"/>
    <s v="SIN FECHA COMO TAL, SE ASIGNA LA INTERMEDIA DEL SEGUNDO SEMESTRE"/>
  </r>
  <r>
    <x v="119"/>
    <x v="13"/>
    <x v="1"/>
    <m/>
    <m/>
    <s v="e. Oportunidad en entrega de información o requerimientos"/>
    <x v="0"/>
    <n v="4"/>
    <s v="SIN FECHA COMO TAL, SE ASIGNA LA INTERMEDIA DEL SEGUNDO SEMESTRE"/>
  </r>
  <r>
    <x v="119"/>
    <x v="13"/>
    <x v="1"/>
    <m/>
    <m/>
    <s v="a. Oportunidad de la gestión en obra"/>
    <x v="1"/>
    <n v="4"/>
    <s v="SIN FECHA COMO TAL, SE ASIGNA LA INTERMEDIA DEL SEGUNDO SEMESTRE"/>
  </r>
  <r>
    <x v="119"/>
    <x v="13"/>
    <x v="1"/>
    <m/>
    <m/>
    <s v="b. Manejo administrativo del proyecto"/>
    <x v="1"/>
    <n v="4"/>
    <s v="SIN FECHA COMO TAL, SE ASIGNA LA INTERMEDIA DEL SEGUNDO SEMESTRE"/>
  </r>
  <r>
    <x v="119"/>
    <x v="13"/>
    <x v="1"/>
    <m/>
    <m/>
    <s v="c. Información clara y veraz sobre la administración de proyecto"/>
    <x v="1"/>
    <n v="4"/>
    <s v="SIN FECHA COMO TAL, SE ASIGNA LA INTERMEDIA DEL SEGUNDO SEMESTRE"/>
  </r>
  <r>
    <x v="119"/>
    <x v="13"/>
    <x v="1"/>
    <m/>
    <m/>
    <s v="d. Cumplimientos con expectativas del cliente"/>
    <x v="1"/>
    <n v="4"/>
    <s v="SIN FECHA COMO TAL, SE ASIGNA LA INTERMEDIA DEL SEGUNDO SEMESTRE"/>
  </r>
  <r>
    <x v="119"/>
    <x v="13"/>
    <x v="1"/>
    <m/>
    <m/>
    <s v="e. Control de presupuesto"/>
    <x v="1"/>
    <n v="4"/>
    <s v="SIN FECHA COMO TAL, SE ASIGNA LA INTERMEDIA DEL SEGUNDO SEMESTRE"/>
  </r>
  <r>
    <x v="119"/>
    <x v="13"/>
    <x v="1"/>
    <m/>
    <m/>
    <s v="a. Apoyo y presencia en el proyecto"/>
    <x v="2"/>
    <n v="4"/>
    <s v="SIN FECHA COMO TAL, SE ASIGNA LA INTERMEDIA DEL SEGUNDO SEMESTRE"/>
  </r>
  <r>
    <x v="119"/>
    <x v="13"/>
    <x v="1"/>
    <m/>
    <m/>
    <s v="b. Conocimiento del proyecto"/>
    <x v="2"/>
    <n v="4"/>
    <s v="SIN FECHA COMO TAL, SE ASIGNA LA INTERMEDIA DEL SEGUNDO SEMESTRE"/>
  </r>
  <r>
    <x v="119"/>
    <x v="13"/>
    <x v="1"/>
    <m/>
    <m/>
    <s v="c. Planteamiento de soluciones y manejo de conflictos"/>
    <x v="2"/>
    <n v="4"/>
    <s v="SIN FECHA COMO TAL, SE ASIGNA LA INTERMEDIA DEL SEGUNDO SEMESTRE"/>
  </r>
  <r>
    <x v="119"/>
    <x v="13"/>
    <x v="1"/>
    <m/>
    <m/>
    <s v="d. Cumplimiento de compromisos"/>
    <x v="2"/>
    <n v="4"/>
    <s v="SIN FECHA COMO TAL, SE ASIGNA LA INTERMEDIA DEL SEGUNDO SEMESTRE"/>
  </r>
  <r>
    <x v="119"/>
    <x v="13"/>
    <x v="1"/>
    <m/>
    <m/>
    <s v="e. Manejo del cliente"/>
    <x v="2"/>
    <n v="4"/>
    <s v="SIN FECHA COMO TAL, SE ASIGNA LA INTERMEDIA DEL SEGUNDO SEMESTRE"/>
  </r>
  <r>
    <x v="119"/>
    <x v="13"/>
    <x v="1"/>
    <m/>
    <m/>
    <s v="a. Idoneidad del personal"/>
    <x v="3"/>
    <n v="5"/>
    <s v="SIN FECHA COMO TAL, SE ASIGNA LA INTERMEDIA DEL SEGUNDO SEMESTRE"/>
  </r>
  <r>
    <x v="119"/>
    <x v="13"/>
    <x v="1"/>
    <m/>
    <m/>
    <s v="b. Oportuna atención al cliente"/>
    <x v="3"/>
    <n v="4"/>
    <s v="SIN FECHA COMO TAL, SE ASIGNA LA INTERMEDIA DEL SEGUNDO SEMESTRE"/>
  </r>
  <r>
    <x v="119"/>
    <x v="13"/>
    <x v="1"/>
    <m/>
    <m/>
    <s v="c. Compromiso con el proyecto"/>
    <x v="3"/>
    <n v="4"/>
    <s v="SIN FECHA COMO TAL, SE ASIGNA LA INTERMEDIA DEL SEGUNDO SEMESTRE"/>
  </r>
  <r>
    <x v="119"/>
    <x v="13"/>
    <x v="1"/>
    <m/>
    <m/>
    <s v="d. Cumplimiento de compromisos"/>
    <x v="3"/>
    <n v="4"/>
    <s v="SIN FECHA COMO TAL, SE ASIGNA LA INTERMEDIA DEL SEGUNDO SEMESTRE"/>
  </r>
  <r>
    <x v="119"/>
    <x v="13"/>
    <x v="1"/>
    <m/>
    <m/>
    <s v="e. Proactividad en desarrollo de funciones"/>
    <x v="3"/>
    <n v="5"/>
    <s v="SIN FECHA COMO TAL, SE ASIGNA LA INTERMEDIA DEL SEGUNDO SEMESTRE"/>
  </r>
  <r>
    <x v="119"/>
    <x v="13"/>
    <x v="1"/>
    <m/>
    <m/>
    <s v="a. Calidad del Contenido"/>
    <x v="4"/>
    <n v="5"/>
    <s v="SIN FECHA COMO TAL, SE ASIGNA LA INTERMEDIA DEL SEGUNDO SEMESTRE"/>
  </r>
  <r>
    <x v="119"/>
    <x v="13"/>
    <x v="1"/>
    <m/>
    <m/>
    <s v="b. Claridad del Contenido"/>
    <x v="4"/>
    <n v="5"/>
    <s v="SIN FECHA COMO TAL, SE ASIGNA LA INTERMEDIA DEL SEGUNDO SEMESTRE"/>
  </r>
  <r>
    <x v="119"/>
    <x v="13"/>
    <x v="1"/>
    <m/>
    <m/>
    <s v="c. Oportunidad en la entrega"/>
    <x v="4"/>
    <n v="5"/>
    <s v="SIN FECHA COMO TAL, SE ASIGNA LA INTERMEDIA DEL SEGUNDO SEMESTRE"/>
  </r>
  <r>
    <x v="119"/>
    <x v="13"/>
    <x v="1"/>
    <m/>
    <m/>
    <s v="d. Precisión de la información"/>
    <x v="4"/>
    <n v="5"/>
    <s v="SIN FECHA COMO TAL, SE ASIGNA LA INTERMEDIA DEL SEGUNDO SEMESTRE"/>
  </r>
  <r>
    <x v="119"/>
    <x v="13"/>
    <x v="1"/>
    <m/>
    <m/>
    <s v="e. Diagramación"/>
    <x v="4"/>
    <n v="5"/>
    <s v="SIN FECHA COMO TAL, SE ASIGNA LA INTERMEDIA DEL SEGUNDO SEMESTRE"/>
  </r>
  <r>
    <x v="119"/>
    <x v="13"/>
    <x v="1"/>
    <m/>
    <m/>
    <s v="a. Cumplimiento"/>
    <x v="5"/>
    <n v="4"/>
    <s v="SIN FECHA COMO TAL, SE ASIGNA LA INTERMEDIA DEL SEGUNDO SEMESTRE"/>
  </r>
  <r>
    <x v="119"/>
    <x v="13"/>
    <x v="1"/>
    <m/>
    <m/>
    <s v="b. Satisface expectativas"/>
    <x v="5"/>
    <n v="4"/>
    <s v="SIN FECHA COMO TAL, SE ASIGNA LA INTERMEDIA DEL SEGUNDO SEMESTRE"/>
  </r>
  <r>
    <x v="119"/>
    <x v="13"/>
    <x v="1"/>
    <m/>
    <m/>
    <s v="c. Calidad de la Información suministrada"/>
    <x v="5"/>
    <n v="5"/>
    <s v="SIN FECHA COMO TAL, SE ASIGNA LA INTERMEDIA DEL SEGUNDO SEMESTRE"/>
  </r>
  <r>
    <x v="119"/>
    <x v="13"/>
    <x v="1"/>
    <m/>
    <m/>
    <s v="d. Disposición del personal de PAYC a las solicitudes del cliente"/>
    <x v="5"/>
    <n v="5"/>
    <s v="SIN FECHA COMO TAL, SE ASIGNA LA INTERMEDIA DEL SEGUNDO SEMESTRE"/>
  </r>
  <r>
    <x v="119"/>
    <x v="13"/>
    <x v="1"/>
    <m/>
    <m/>
    <s v="e. Coherencia entre lo solicitado y lo entregado"/>
    <x v="5"/>
    <n v="4"/>
    <s v="SIN FECHA COMO TAL, SE ASIGNA LA INTERMEDIA DEL SEGUNDO SEMESTRE"/>
  </r>
  <r>
    <x v="119"/>
    <x v="13"/>
    <x v="1"/>
    <m/>
    <m/>
    <s v="Grado de Satisfacción con el Servicio Prestado"/>
    <x v="6"/>
    <n v="4"/>
    <s v="SIN FECHA COMO TAL, SE ASIGNA LA INTERMEDIA DEL SEGUNDO SEMESTRE"/>
  </r>
  <r>
    <x v="119"/>
    <x v="13"/>
    <x v="1"/>
    <m/>
    <m/>
    <s v="Posibilidad de Volver a Contratar con PAYC"/>
    <x v="7"/>
    <n v="4"/>
    <s v="SIN FECHA COMO TAL, SE ASIGNA LA INTERMEDIA DEL SEGUNDO SEMESTRE"/>
  </r>
  <r>
    <x v="119"/>
    <x v="13"/>
    <x v="1"/>
    <m/>
    <m/>
    <s v="Principales fortalezas en el servicio que presta PAYC"/>
    <x v="8"/>
    <s v="----"/>
    <s v="SIN FECHA COMO TAL, SE ASIGNA LA INTERMEDIA DEL SEGUNDO SEMESTRE"/>
  </r>
  <r>
    <x v="119"/>
    <x v="13"/>
    <x v="1"/>
    <m/>
    <m/>
    <s v="Principales debilidades en el servicio que presta PAYC"/>
    <x v="9"/>
    <s v="----"/>
    <s v="SIN FECHA COMO TAL, SE ASIGNA LA INTERMEDIA DEL SEGUNDO SEMESTRE"/>
  </r>
  <r>
    <x v="120"/>
    <x v="13"/>
    <x v="0"/>
    <m/>
    <m/>
    <s v="a. Conocimiento específico de temas aplicables al proyecto"/>
    <x v="0"/>
    <n v="5"/>
    <s v="SIN FECHA COMO TAL, SE ASIGNA LA INTERMEDIA DEL SEGUNDO SEMESTRE"/>
  </r>
  <r>
    <x v="120"/>
    <x v="13"/>
    <x v="0"/>
    <m/>
    <m/>
    <s v="b. Idoneidad y Calidad del soporte"/>
    <x v="0"/>
    <n v="5"/>
    <s v="SIN FECHA COMO TAL, SE ASIGNA LA INTERMEDIA DEL SEGUNDO SEMESTRE"/>
  </r>
  <r>
    <x v="120"/>
    <x v="13"/>
    <x v="0"/>
    <m/>
    <m/>
    <s v="c. Cumplimiento de especificaciones técnicas de construcción"/>
    <x v="0"/>
    <n v="5"/>
    <s v="SIN FECHA COMO TAL, SE ASIGNA LA INTERMEDIA DEL SEGUNDO SEMESTRE"/>
  </r>
  <r>
    <x v="120"/>
    <x v="13"/>
    <x v="0"/>
    <m/>
    <m/>
    <s v="d. Confiabilidad de los conceptos aplicados"/>
    <x v="0"/>
    <n v="5"/>
    <s v="SIN FECHA COMO TAL, SE ASIGNA LA INTERMEDIA DEL SEGUNDO SEMESTRE"/>
  </r>
  <r>
    <x v="120"/>
    <x v="13"/>
    <x v="0"/>
    <m/>
    <m/>
    <s v="e. Oportunidad en entrega de información o requerimientos"/>
    <x v="0"/>
    <n v="4"/>
    <s v="SIN FECHA COMO TAL, SE ASIGNA LA INTERMEDIA DEL SEGUNDO SEMESTRE"/>
  </r>
  <r>
    <x v="120"/>
    <x v="13"/>
    <x v="0"/>
    <m/>
    <m/>
    <s v="a. Oportunidad de la gestión en obra"/>
    <x v="1"/>
    <n v="3"/>
    <s v="SIN FECHA COMO TAL, SE ASIGNA LA INTERMEDIA DEL SEGUNDO SEMESTRE"/>
  </r>
  <r>
    <x v="120"/>
    <x v="13"/>
    <x v="0"/>
    <m/>
    <m/>
    <s v="b. Manejo administrativo del proyecto"/>
    <x v="1"/>
    <n v="3"/>
    <s v="SIN FECHA COMO TAL, SE ASIGNA LA INTERMEDIA DEL SEGUNDO SEMESTRE"/>
  </r>
  <r>
    <x v="120"/>
    <x v="13"/>
    <x v="0"/>
    <m/>
    <m/>
    <s v="c. Información clara y veraz sobre la administración de proyecto"/>
    <x v="1"/>
    <n v="4"/>
    <s v="SIN FECHA COMO TAL, SE ASIGNA LA INTERMEDIA DEL SEGUNDO SEMESTRE"/>
  </r>
  <r>
    <x v="120"/>
    <x v="13"/>
    <x v="0"/>
    <m/>
    <m/>
    <s v="d. Cumplimientos con expectativas del cliente"/>
    <x v="1"/>
    <n v="4"/>
    <s v="SIN FECHA COMO TAL, SE ASIGNA LA INTERMEDIA DEL SEGUNDO SEMESTRE"/>
  </r>
  <r>
    <x v="120"/>
    <x v="13"/>
    <x v="0"/>
    <m/>
    <m/>
    <s v="e. Control de presupuesto"/>
    <x v="1"/>
    <n v="3"/>
    <s v="SIN FECHA COMO TAL, SE ASIGNA LA INTERMEDIA DEL SEGUNDO SEMESTRE"/>
  </r>
  <r>
    <x v="120"/>
    <x v="13"/>
    <x v="0"/>
    <m/>
    <m/>
    <s v="a. Apoyo y presencia en el proyecto"/>
    <x v="2"/>
    <n v="4"/>
    <s v="SIN FECHA COMO TAL, SE ASIGNA LA INTERMEDIA DEL SEGUNDO SEMESTRE"/>
  </r>
  <r>
    <x v="120"/>
    <x v="13"/>
    <x v="0"/>
    <m/>
    <m/>
    <s v="b. Conocimiento del proyecto"/>
    <x v="2"/>
    <n v="4"/>
    <s v="SIN FECHA COMO TAL, SE ASIGNA LA INTERMEDIA DEL SEGUNDO SEMESTRE"/>
  </r>
  <r>
    <x v="120"/>
    <x v="13"/>
    <x v="0"/>
    <m/>
    <m/>
    <s v="c. Planteamiento de soluciones y manejo de conflictos"/>
    <x v="2"/>
    <n v="5"/>
    <s v="SIN FECHA COMO TAL, SE ASIGNA LA INTERMEDIA DEL SEGUNDO SEMESTRE"/>
  </r>
  <r>
    <x v="120"/>
    <x v="13"/>
    <x v="0"/>
    <m/>
    <m/>
    <s v="d. Cumplimiento de compromisos"/>
    <x v="2"/>
    <n v="5"/>
    <s v="SIN FECHA COMO TAL, SE ASIGNA LA INTERMEDIA DEL SEGUNDO SEMESTRE"/>
  </r>
  <r>
    <x v="120"/>
    <x v="13"/>
    <x v="0"/>
    <m/>
    <m/>
    <s v="e. Manejo del cliente"/>
    <x v="2"/>
    <n v="4"/>
    <s v="SIN FECHA COMO TAL, SE ASIGNA LA INTERMEDIA DEL SEGUNDO SEMESTRE"/>
  </r>
  <r>
    <x v="120"/>
    <x v="13"/>
    <x v="0"/>
    <m/>
    <m/>
    <s v="a. Idoneidad del personal"/>
    <x v="3"/>
    <n v="4"/>
    <s v="SIN FECHA COMO TAL, SE ASIGNA LA INTERMEDIA DEL SEGUNDO SEMESTRE"/>
  </r>
  <r>
    <x v="120"/>
    <x v="13"/>
    <x v="0"/>
    <m/>
    <m/>
    <s v="b. Oportuna atención al cliente"/>
    <x v="3"/>
    <n v="4"/>
    <s v="SIN FECHA COMO TAL, SE ASIGNA LA INTERMEDIA DEL SEGUNDO SEMESTRE"/>
  </r>
  <r>
    <x v="120"/>
    <x v="13"/>
    <x v="0"/>
    <m/>
    <m/>
    <s v="c. Compromiso con el proyecto"/>
    <x v="3"/>
    <n v="4"/>
    <s v="SIN FECHA COMO TAL, SE ASIGNA LA INTERMEDIA DEL SEGUNDO SEMESTRE"/>
  </r>
  <r>
    <x v="120"/>
    <x v="13"/>
    <x v="0"/>
    <m/>
    <m/>
    <s v="d. Cumplimiento de compromisos"/>
    <x v="3"/>
    <n v="4"/>
    <s v="SIN FECHA COMO TAL, SE ASIGNA LA INTERMEDIA DEL SEGUNDO SEMESTRE"/>
  </r>
  <r>
    <x v="120"/>
    <x v="13"/>
    <x v="0"/>
    <m/>
    <m/>
    <s v="e. Proactividad en desarrollo de funciones"/>
    <x v="3"/>
    <n v="4"/>
    <s v="SIN FECHA COMO TAL, SE ASIGNA LA INTERMEDIA DEL SEGUNDO SEMESTRE"/>
  </r>
  <r>
    <x v="120"/>
    <x v="13"/>
    <x v="0"/>
    <m/>
    <m/>
    <s v="a. Calidad del Contenido"/>
    <x v="4"/>
    <n v="4"/>
    <s v="SIN FECHA COMO TAL, SE ASIGNA LA INTERMEDIA DEL SEGUNDO SEMESTRE"/>
  </r>
  <r>
    <x v="120"/>
    <x v="13"/>
    <x v="0"/>
    <m/>
    <m/>
    <s v="b. Claridad del Contenido"/>
    <x v="4"/>
    <n v="4"/>
    <s v="SIN FECHA COMO TAL, SE ASIGNA LA INTERMEDIA DEL SEGUNDO SEMESTRE"/>
  </r>
  <r>
    <x v="120"/>
    <x v="13"/>
    <x v="0"/>
    <m/>
    <m/>
    <s v="c. Oportunidad en la entrega"/>
    <x v="4"/>
    <n v="3"/>
    <s v="SIN FECHA COMO TAL, SE ASIGNA LA INTERMEDIA DEL SEGUNDO SEMESTRE"/>
  </r>
  <r>
    <x v="120"/>
    <x v="13"/>
    <x v="0"/>
    <m/>
    <m/>
    <s v="d. Precisión de la información"/>
    <x v="4"/>
    <n v="4"/>
    <s v="SIN FECHA COMO TAL, SE ASIGNA LA INTERMEDIA DEL SEGUNDO SEMESTRE"/>
  </r>
  <r>
    <x v="120"/>
    <x v="13"/>
    <x v="0"/>
    <m/>
    <m/>
    <s v="e. Diagramación"/>
    <x v="4"/>
    <n v="4"/>
    <s v="SIN FECHA COMO TAL, SE ASIGNA LA INTERMEDIA DEL SEGUNDO SEMESTRE"/>
  </r>
  <r>
    <x v="120"/>
    <x v="13"/>
    <x v="0"/>
    <m/>
    <m/>
    <s v="a. Cumplimiento"/>
    <x v="5"/>
    <n v="4"/>
    <s v="SIN FECHA COMO TAL, SE ASIGNA LA INTERMEDIA DEL SEGUNDO SEMESTRE"/>
  </r>
  <r>
    <x v="120"/>
    <x v="13"/>
    <x v="0"/>
    <m/>
    <m/>
    <s v="b. Satisface expectativas"/>
    <x v="5"/>
    <n v="4"/>
    <s v="SIN FECHA COMO TAL, SE ASIGNA LA INTERMEDIA DEL SEGUNDO SEMESTRE"/>
  </r>
  <r>
    <x v="120"/>
    <x v="13"/>
    <x v="0"/>
    <m/>
    <m/>
    <s v="c. Calidad de la Información suministrada"/>
    <x v="5"/>
    <n v="3"/>
    <s v="SIN FECHA COMO TAL, SE ASIGNA LA INTERMEDIA DEL SEGUNDO SEMESTRE"/>
  </r>
  <r>
    <x v="120"/>
    <x v="13"/>
    <x v="0"/>
    <m/>
    <m/>
    <s v="d. Disposición del personal de PAYC a las solicitudes del cliente"/>
    <x v="5"/>
    <n v="4"/>
    <s v="SIN FECHA COMO TAL, SE ASIGNA LA INTERMEDIA DEL SEGUNDO SEMESTRE"/>
  </r>
  <r>
    <x v="120"/>
    <x v="13"/>
    <x v="0"/>
    <m/>
    <m/>
    <s v="e. Coherencia entre lo solicitado y lo entregado"/>
    <x v="5"/>
    <n v="4"/>
    <s v="SIN FECHA COMO TAL, SE ASIGNA LA INTERMEDIA DEL SEGUNDO SEMESTRE"/>
  </r>
  <r>
    <x v="120"/>
    <x v="13"/>
    <x v="0"/>
    <m/>
    <m/>
    <s v="Grado de Satisfacción con el Servicio Prestado"/>
    <x v="6"/>
    <n v="4"/>
    <s v="SIN FECHA COMO TAL, SE ASIGNA LA INTERMEDIA DEL SEGUNDO SEMESTRE"/>
  </r>
  <r>
    <x v="120"/>
    <x v="13"/>
    <x v="0"/>
    <m/>
    <m/>
    <s v="Posibilidad de Volver a Contratar con PAYC"/>
    <x v="7"/>
    <n v="4"/>
    <s v="SIN FECHA COMO TAL, SE ASIGNA LA INTERMEDIA DEL SEGUNDO SEMESTRE"/>
  </r>
  <r>
    <x v="120"/>
    <x v="13"/>
    <x v="0"/>
    <m/>
    <m/>
    <s v="Principales fortalezas en el servicio que presta PAYC"/>
    <x v="8"/>
    <s v="----"/>
    <s v="SIN FECHA COMO TAL, SE ASIGNA LA INTERMEDIA DEL SEGUNDO SEMESTRE"/>
  </r>
  <r>
    <x v="120"/>
    <x v="13"/>
    <x v="0"/>
    <m/>
    <m/>
    <s v="Principales debilidades en el servicio que presta PAYC"/>
    <x v="9"/>
    <s v="----"/>
    <s v="SIN FECHA COMO TAL, SE ASIGNA LA INTERMEDIA DEL SEGUNDO SEMESTRE"/>
  </r>
  <r>
    <x v="121"/>
    <x v="13"/>
    <x v="0"/>
    <m/>
    <m/>
    <s v="a. Conocimiento específico de temas aplicables al proyecto"/>
    <x v="0"/>
    <n v="5"/>
    <s v="SIN FECHA COMO TAL, SE ASIGNA LA INTERMEDIA DEL SEGUNDO SEMESTRE"/>
  </r>
  <r>
    <x v="121"/>
    <x v="13"/>
    <x v="0"/>
    <m/>
    <m/>
    <s v="b. Idoneidad y Calidad del soporte"/>
    <x v="0"/>
    <n v="5"/>
    <s v="SIN FECHA COMO TAL, SE ASIGNA LA INTERMEDIA DEL SEGUNDO SEMESTRE"/>
  </r>
  <r>
    <x v="121"/>
    <x v="13"/>
    <x v="0"/>
    <m/>
    <m/>
    <s v="c. Cumplimiento de especificaciones técnicas de construcción"/>
    <x v="0"/>
    <n v="5"/>
    <s v="SIN FECHA COMO TAL, SE ASIGNA LA INTERMEDIA DEL SEGUNDO SEMESTRE"/>
  </r>
  <r>
    <x v="121"/>
    <x v="13"/>
    <x v="0"/>
    <m/>
    <m/>
    <s v="d. Confiabilidad de los conceptos aplicados"/>
    <x v="0"/>
    <n v="5"/>
    <s v="SIN FECHA COMO TAL, SE ASIGNA LA INTERMEDIA DEL SEGUNDO SEMESTRE"/>
  </r>
  <r>
    <x v="121"/>
    <x v="13"/>
    <x v="0"/>
    <m/>
    <m/>
    <s v="e. Oportunidad en entrega de información o requerimientos"/>
    <x v="0"/>
    <n v="4"/>
    <s v="SIN FECHA COMO TAL, SE ASIGNA LA INTERMEDIA DEL SEGUNDO SEMESTRE"/>
  </r>
  <r>
    <x v="121"/>
    <x v="13"/>
    <x v="0"/>
    <m/>
    <m/>
    <s v="a. Oportunidad de la gestión en obra"/>
    <x v="1"/>
    <n v="4.5"/>
    <s v="SIN FECHA COMO TAL, SE ASIGNA LA INTERMEDIA DEL SEGUNDO SEMESTRE"/>
  </r>
  <r>
    <x v="121"/>
    <x v="13"/>
    <x v="0"/>
    <m/>
    <m/>
    <s v="b. Manejo administrativo del proyecto"/>
    <x v="1"/>
    <n v="4.5"/>
    <s v="SIN FECHA COMO TAL, SE ASIGNA LA INTERMEDIA DEL SEGUNDO SEMESTRE"/>
  </r>
  <r>
    <x v="121"/>
    <x v="13"/>
    <x v="0"/>
    <m/>
    <m/>
    <s v="c. Información clara y veraz sobre la administración de proyecto"/>
    <x v="1"/>
    <n v="4"/>
    <s v="SIN FECHA COMO TAL, SE ASIGNA LA INTERMEDIA DEL SEGUNDO SEMESTRE"/>
  </r>
  <r>
    <x v="121"/>
    <x v="13"/>
    <x v="0"/>
    <m/>
    <m/>
    <s v="d. Cumplimientos con expectativas del cliente"/>
    <x v="1"/>
    <n v="4.5"/>
    <s v="SIN FECHA COMO TAL, SE ASIGNA LA INTERMEDIA DEL SEGUNDO SEMESTRE"/>
  </r>
  <r>
    <x v="121"/>
    <x v="13"/>
    <x v="0"/>
    <m/>
    <m/>
    <s v="e. Control de presupuesto"/>
    <x v="1"/>
    <n v="3"/>
    <s v="SIN FECHA COMO TAL, SE ASIGNA LA INTERMEDIA DEL SEGUNDO SEMESTRE"/>
  </r>
  <r>
    <x v="121"/>
    <x v="13"/>
    <x v="0"/>
    <m/>
    <m/>
    <s v="a. Apoyo y presencia en el proyecto"/>
    <x v="2"/>
    <n v="4"/>
    <s v="SIN FECHA COMO TAL, SE ASIGNA LA INTERMEDIA DEL SEGUNDO SEMESTRE"/>
  </r>
  <r>
    <x v="121"/>
    <x v="13"/>
    <x v="0"/>
    <m/>
    <m/>
    <s v="b. Conocimiento del proyecto"/>
    <x v="2"/>
    <n v="4"/>
    <s v="SIN FECHA COMO TAL, SE ASIGNA LA INTERMEDIA DEL SEGUNDO SEMESTRE"/>
  </r>
  <r>
    <x v="121"/>
    <x v="13"/>
    <x v="0"/>
    <m/>
    <m/>
    <s v="c. Planteamiento de soluciones y manejo de conflictos"/>
    <x v="2"/>
    <n v="4"/>
    <s v="SIN FECHA COMO TAL, SE ASIGNA LA INTERMEDIA DEL SEGUNDO SEMESTRE"/>
  </r>
  <r>
    <x v="121"/>
    <x v="13"/>
    <x v="0"/>
    <m/>
    <m/>
    <s v="d. Cumplimiento de compromisos"/>
    <x v="2"/>
    <n v="4.5"/>
    <s v="SIN FECHA COMO TAL, SE ASIGNA LA INTERMEDIA DEL SEGUNDO SEMESTRE"/>
  </r>
  <r>
    <x v="121"/>
    <x v="13"/>
    <x v="0"/>
    <m/>
    <m/>
    <s v="e. Manejo del cliente"/>
    <x v="2"/>
    <n v="4.5"/>
    <s v="SIN FECHA COMO TAL, SE ASIGNA LA INTERMEDIA DEL SEGUNDO SEMESTRE"/>
  </r>
  <r>
    <x v="121"/>
    <x v="13"/>
    <x v="0"/>
    <m/>
    <m/>
    <s v="a. Idoneidad del personal"/>
    <x v="3"/>
    <n v="4.5"/>
    <s v="SIN FECHA COMO TAL, SE ASIGNA LA INTERMEDIA DEL SEGUNDO SEMESTRE"/>
  </r>
  <r>
    <x v="121"/>
    <x v="13"/>
    <x v="0"/>
    <m/>
    <m/>
    <s v="b. Oportuna atención al cliente"/>
    <x v="3"/>
    <n v="5"/>
    <s v="SIN FECHA COMO TAL, SE ASIGNA LA INTERMEDIA DEL SEGUNDO SEMESTRE"/>
  </r>
  <r>
    <x v="121"/>
    <x v="13"/>
    <x v="0"/>
    <m/>
    <m/>
    <s v="c. Compromiso con el proyecto"/>
    <x v="3"/>
    <n v="5"/>
    <s v="SIN FECHA COMO TAL, SE ASIGNA LA INTERMEDIA DEL SEGUNDO SEMESTRE"/>
  </r>
  <r>
    <x v="121"/>
    <x v="13"/>
    <x v="0"/>
    <m/>
    <m/>
    <s v="d. Cumplimiento de compromisos"/>
    <x v="3"/>
    <n v="4.5"/>
    <s v="SIN FECHA COMO TAL, SE ASIGNA LA INTERMEDIA DEL SEGUNDO SEMESTRE"/>
  </r>
  <r>
    <x v="121"/>
    <x v="13"/>
    <x v="0"/>
    <m/>
    <m/>
    <s v="e. Proactividad en desarrollo de funciones"/>
    <x v="3"/>
    <n v="4.5"/>
    <s v="SIN FECHA COMO TAL, SE ASIGNA LA INTERMEDIA DEL SEGUNDO SEMESTRE"/>
  </r>
  <r>
    <x v="121"/>
    <x v="13"/>
    <x v="0"/>
    <m/>
    <m/>
    <s v="a. Calidad del Contenido"/>
    <x v="4"/>
    <n v="4"/>
    <s v="SIN FECHA COMO TAL, SE ASIGNA LA INTERMEDIA DEL SEGUNDO SEMESTRE"/>
  </r>
  <r>
    <x v="121"/>
    <x v="13"/>
    <x v="0"/>
    <m/>
    <m/>
    <s v="b. Claridad del Contenido"/>
    <x v="4"/>
    <n v="4"/>
    <s v="SIN FECHA COMO TAL, SE ASIGNA LA INTERMEDIA DEL SEGUNDO SEMESTRE"/>
  </r>
  <r>
    <x v="121"/>
    <x v="13"/>
    <x v="0"/>
    <m/>
    <m/>
    <s v="c. Oportunidad en la entrega"/>
    <x v="4"/>
    <n v="4"/>
    <s v="SIN FECHA COMO TAL, SE ASIGNA LA INTERMEDIA DEL SEGUNDO SEMESTRE"/>
  </r>
  <r>
    <x v="121"/>
    <x v="13"/>
    <x v="0"/>
    <m/>
    <m/>
    <s v="d. Precisión de la información"/>
    <x v="4"/>
    <n v="4.5"/>
    <s v="SIN FECHA COMO TAL, SE ASIGNA LA INTERMEDIA DEL SEGUNDO SEMESTRE"/>
  </r>
  <r>
    <x v="121"/>
    <x v="13"/>
    <x v="0"/>
    <m/>
    <m/>
    <s v="e. Diagramación"/>
    <x v="4"/>
    <n v="4"/>
    <s v="SIN FECHA COMO TAL, SE ASIGNA LA INTERMEDIA DEL SEGUNDO SEMESTRE"/>
  </r>
  <r>
    <x v="121"/>
    <x v="13"/>
    <x v="0"/>
    <m/>
    <m/>
    <s v="a. Cumplimiento"/>
    <x v="5"/>
    <n v="4"/>
    <s v="SIN FECHA COMO TAL, SE ASIGNA LA INTERMEDIA DEL SEGUNDO SEMESTRE"/>
  </r>
  <r>
    <x v="121"/>
    <x v="13"/>
    <x v="0"/>
    <m/>
    <m/>
    <s v="b. Satisface expectativas"/>
    <x v="5"/>
    <n v="4"/>
    <s v="SIN FECHA COMO TAL, SE ASIGNA LA INTERMEDIA DEL SEGUNDO SEMESTRE"/>
  </r>
  <r>
    <x v="121"/>
    <x v="13"/>
    <x v="0"/>
    <m/>
    <m/>
    <s v="c. Calidad de la Información suministrada"/>
    <x v="5"/>
    <n v="4"/>
    <s v="SIN FECHA COMO TAL, SE ASIGNA LA INTERMEDIA DEL SEGUNDO SEMESTRE"/>
  </r>
  <r>
    <x v="121"/>
    <x v="13"/>
    <x v="0"/>
    <m/>
    <m/>
    <s v="d. Disposición del personal de PAYC a las solicitudes del cliente"/>
    <x v="5"/>
    <n v="4.5"/>
    <s v="SIN FECHA COMO TAL, SE ASIGNA LA INTERMEDIA DEL SEGUNDO SEMESTRE"/>
  </r>
  <r>
    <x v="121"/>
    <x v="13"/>
    <x v="0"/>
    <m/>
    <m/>
    <s v="e. Coherencia entre lo solicitado y lo entregado"/>
    <x v="5"/>
    <n v="4.5"/>
    <s v="SIN FECHA COMO TAL, SE ASIGNA LA INTERMEDIA DEL SEGUNDO SEMESTRE"/>
  </r>
  <r>
    <x v="121"/>
    <x v="13"/>
    <x v="0"/>
    <m/>
    <m/>
    <s v="Grado de Satisfacción con el Servicio Prestado"/>
    <x v="6"/>
    <n v="4.5"/>
    <s v="SIN FECHA COMO TAL, SE ASIGNA LA INTERMEDIA DEL SEGUNDO SEMESTRE"/>
  </r>
  <r>
    <x v="121"/>
    <x v="13"/>
    <x v="0"/>
    <m/>
    <m/>
    <s v="Posibilidad de Volver a Contratar con PAYC"/>
    <x v="7"/>
    <n v="4.5"/>
    <s v="SIN FECHA COMO TAL, SE ASIGNA LA INTERMEDIA DEL SEGUNDO SEMESTRE"/>
  </r>
  <r>
    <x v="121"/>
    <x v="13"/>
    <x v="0"/>
    <m/>
    <m/>
    <s v="Principales fortalezas en el servicio que presta PAYC"/>
    <x v="8"/>
    <s v="Atención Personalizada-Amabilidad-Conocimiento--"/>
    <s v="SIN FECHA COMO TAL, SE ASIGNA LA INTERMEDIA DEL SEGUNDO SEMESTRE"/>
  </r>
  <r>
    <x v="121"/>
    <x v="13"/>
    <x v="0"/>
    <m/>
    <m/>
    <s v="Principales debilidades en el servicio que presta PAYC"/>
    <x v="9"/>
    <s v="Hubo momentos dificiles por retrasos no claros pero los superarón muy bien-Podrían mejorar presión sobre contratistas ext.---"/>
    <s v="SIN FECHA COMO TAL, SE ASIGNA LA INTERMEDIA DEL SEGUNDO SEMESTRE"/>
  </r>
  <r>
    <x v="122"/>
    <x v="13"/>
    <x v="1"/>
    <m/>
    <m/>
    <s v="a. Conocimiento específico de temas aplicables al proyecto"/>
    <x v="0"/>
    <n v="4"/>
    <s v="SIN FECHA COMO TAL, SE ASIGNA LA INTERMEDIA DEL SEGUNDO SEMESTRE"/>
  </r>
  <r>
    <x v="122"/>
    <x v="13"/>
    <x v="1"/>
    <m/>
    <m/>
    <s v="b. Idoneidad y Calidad del soporte"/>
    <x v="0"/>
    <n v="4"/>
    <s v="SIN FECHA COMO TAL, SE ASIGNA LA INTERMEDIA DEL SEGUNDO SEMESTRE"/>
  </r>
  <r>
    <x v="122"/>
    <x v="13"/>
    <x v="1"/>
    <m/>
    <m/>
    <s v="c. Cumplimiento de especificaciones técnicas de construcción"/>
    <x v="0"/>
    <n v="4"/>
    <s v="SIN FECHA COMO TAL, SE ASIGNA LA INTERMEDIA DEL SEGUNDO SEMESTRE"/>
  </r>
  <r>
    <x v="122"/>
    <x v="13"/>
    <x v="1"/>
    <m/>
    <m/>
    <s v="d. Confiabilidad de los conceptos aplicados"/>
    <x v="0"/>
    <n v="4"/>
    <s v="SIN FECHA COMO TAL, SE ASIGNA LA INTERMEDIA DEL SEGUNDO SEMESTRE"/>
  </r>
  <r>
    <x v="122"/>
    <x v="13"/>
    <x v="1"/>
    <m/>
    <m/>
    <s v="e. Oportunidad en entrega de información o requerimientos"/>
    <x v="0"/>
    <n v="4"/>
    <s v="SIN FECHA COMO TAL, SE ASIGNA LA INTERMEDIA DEL SEGUNDO SEMESTRE"/>
  </r>
  <r>
    <x v="122"/>
    <x v="13"/>
    <x v="1"/>
    <m/>
    <m/>
    <s v="a. Oportunidad de la gestión en obra"/>
    <x v="1"/>
    <m/>
    <s v="SIN FECHA COMO TAL, SE ASIGNA LA INTERMEDIA DEL SEGUNDO SEMESTRE"/>
  </r>
  <r>
    <x v="122"/>
    <x v="13"/>
    <x v="1"/>
    <m/>
    <m/>
    <s v="b. Manejo administrativo del proyecto"/>
    <x v="1"/>
    <n v="4"/>
    <s v="SIN FECHA COMO TAL, SE ASIGNA LA INTERMEDIA DEL SEGUNDO SEMESTRE"/>
  </r>
  <r>
    <x v="122"/>
    <x v="13"/>
    <x v="1"/>
    <m/>
    <m/>
    <s v="c. Información clara y veraz sobre la administración de proyecto"/>
    <x v="1"/>
    <n v="4"/>
    <s v="SIN FECHA COMO TAL, SE ASIGNA LA INTERMEDIA DEL SEGUNDO SEMESTRE"/>
  </r>
  <r>
    <x v="122"/>
    <x v="13"/>
    <x v="1"/>
    <m/>
    <m/>
    <s v="d. Cumplimientos con expectativas del cliente"/>
    <x v="1"/>
    <n v="4"/>
    <s v="SIN FECHA COMO TAL, SE ASIGNA LA INTERMEDIA DEL SEGUNDO SEMESTRE"/>
  </r>
  <r>
    <x v="122"/>
    <x v="13"/>
    <x v="1"/>
    <m/>
    <m/>
    <s v="e. Control de presupuesto"/>
    <x v="1"/>
    <m/>
    <s v="SIN FECHA COMO TAL, SE ASIGNA LA INTERMEDIA DEL SEGUNDO SEMESTRE"/>
  </r>
  <r>
    <x v="122"/>
    <x v="13"/>
    <x v="1"/>
    <m/>
    <m/>
    <s v="a. Apoyo y presencia en el proyecto"/>
    <x v="2"/>
    <n v="4"/>
    <s v="SIN FECHA COMO TAL, SE ASIGNA LA INTERMEDIA DEL SEGUNDO SEMESTRE"/>
  </r>
  <r>
    <x v="122"/>
    <x v="13"/>
    <x v="1"/>
    <m/>
    <m/>
    <s v="b. Conocimiento del proyecto"/>
    <x v="2"/>
    <n v="4"/>
    <s v="SIN FECHA COMO TAL, SE ASIGNA LA INTERMEDIA DEL SEGUNDO SEMESTRE"/>
  </r>
  <r>
    <x v="122"/>
    <x v="13"/>
    <x v="1"/>
    <m/>
    <m/>
    <s v="c. Planteamiento de soluciones y manejo de conflictos"/>
    <x v="2"/>
    <n v="4"/>
    <s v="SIN FECHA COMO TAL, SE ASIGNA LA INTERMEDIA DEL SEGUNDO SEMESTRE"/>
  </r>
  <r>
    <x v="122"/>
    <x v="13"/>
    <x v="1"/>
    <m/>
    <m/>
    <s v="d. Cumplimiento de compromisos"/>
    <x v="2"/>
    <n v="4"/>
    <s v="SIN FECHA COMO TAL, SE ASIGNA LA INTERMEDIA DEL SEGUNDO SEMESTRE"/>
  </r>
  <r>
    <x v="122"/>
    <x v="13"/>
    <x v="1"/>
    <m/>
    <m/>
    <s v="e. Manejo del cliente"/>
    <x v="2"/>
    <n v="4"/>
    <s v="SIN FECHA COMO TAL, SE ASIGNA LA INTERMEDIA DEL SEGUNDO SEMESTRE"/>
  </r>
  <r>
    <x v="122"/>
    <x v="13"/>
    <x v="1"/>
    <m/>
    <m/>
    <s v="a. Idoneidad del personal"/>
    <x v="3"/>
    <m/>
    <s v="SIN FECHA COMO TAL, SE ASIGNA LA INTERMEDIA DEL SEGUNDO SEMESTRE"/>
  </r>
  <r>
    <x v="122"/>
    <x v="13"/>
    <x v="1"/>
    <m/>
    <m/>
    <s v="b. Oportuna atención al cliente"/>
    <x v="3"/>
    <m/>
    <s v="SIN FECHA COMO TAL, SE ASIGNA LA INTERMEDIA DEL SEGUNDO SEMESTRE"/>
  </r>
  <r>
    <x v="122"/>
    <x v="13"/>
    <x v="1"/>
    <m/>
    <m/>
    <s v="c. Compromiso con el proyecto"/>
    <x v="3"/>
    <m/>
    <s v="SIN FECHA COMO TAL, SE ASIGNA LA INTERMEDIA DEL SEGUNDO SEMESTRE"/>
  </r>
  <r>
    <x v="122"/>
    <x v="13"/>
    <x v="1"/>
    <m/>
    <m/>
    <s v="d. Cumplimiento de compromisos"/>
    <x v="3"/>
    <m/>
    <s v="SIN FECHA COMO TAL, SE ASIGNA LA INTERMEDIA DEL SEGUNDO SEMESTRE"/>
  </r>
  <r>
    <x v="122"/>
    <x v="13"/>
    <x v="1"/>
    <m/>
    <m/>
    <s v="e. Proactividad en desarrollo de funciones"/>
    <x v="3"/>
    <m/>
    <s v="SIN FECHA COMO TAL, SE ASIGNA LA INTERMEDIA DEL SEGUNDO SEMESTRE"/>
  </r>
  <r>
    <x v="122"/>
    <x v="13"/>
    <x v="1"/>
    <m/>
    <m/>
    <s v="a. Calidad del Contenido"/>
    <x v="4"/>
    <n v="4"/>
    <s v="SIN FECHA COMO TAL, SE ASIGNA LA INTERMEDIA DEL SEGUNDO SEMESTRE"/>
  </r>
  <r>
    <x v="122"/>
    <x v="13"/>
    <x v="1"/>
    <m/>
    <m/>
    <s v="b. Claridad del Contenido"/>
    <x v="4"/>
    <n v="4"/>
    <s v="SIN FECHA COMO TAL, SE ASIGNA LA INTERMEDIA DEL SEGUNDO SEMESTRE"/>
  </r>
  <r>
    <x v="122"/>
    <x v="13"/>
    <x v="1"/>
    <m/>
    <m/>
    <s v="c. Oportunidad en la entrega"/>
    <x v="4"/>
    <n v="4"/>
    <s v="SIN FECHA COMO TAL, SE ASIGNA LA INTERMEDIA DEL SEGUNDO SEMESTRE"/>
  </r>
  <r>
    <x v="122"/>
    <x v="13"/>
    <x v="1"/>
    <m/>
    <m/>
    <s v="d. Precisión de la información"/>
    <x v="4"/>
    <n v="4"/>
    <s v="SIN FECHA COMO TAL, SE ASIGNA LA INTERMEDIA DEL SEGUNDO SEMESTRE"/>
  </r>
  <r>
    <x v="122"/>
    <x v="13"/>
    <x v="1"/>
    <m/>
    <m/>
    <s v="e. Diagramación"/>
    <x v="4"/>
    <n v="4"/>
    <s v="SIN FECHA COMO TAL, SE ASIGNA LA INTERMEDIA DEL SEGUNDO SEMESTRE"/>
  </r>
  <r>
    <x v="122"/>
    <x v="13"/>
    <x v="1"/>
    <m/>
    <m/>
    <s v="a. Cumplimiento"/>
    <x v="5"/>
    <n v="4"/>
    <s v="SIN FECHA COMO TAL, SE ASIGNA LA INTERMEDIA DEL SEGUNDO SEMESTRE"/>
  </r>
  <r>
    <x v="122"/>
    <x v="13"/>
    <x v="1"/>
    <m/>
    <m/>
    <s v="b. Satisface expectativas"/>
    <x v="5"/>
    <n v="4"/>
    <s v="SIN FECHA COMO TAL, SE ASIGNA LA INTERMEDIA DEL SEGUNDO SEMESTRE"/>
  </r>
  <r>
    <x v="122"/>
    <x v="13"/>
    <x v="1"/>
    <m/>
    <m/>
    <s v="c. Calidad de la Información suministrada"/>
    <x v="5"/>
    <n v="4"/>
    <s v="SIN FECHA COMO TAL, SE ASIGNA LA INTERMEDIA DEL SEGUNDO SEMESTRE"/>
  </r>
  <r>
    <x v="122"/>
    <x v="13"/>
    <x v="1"/>
    <m/>
    <m/>
    <s v="d. Disposición del personal de PAYC a las solicitudes del cliente"/>
    <x v="5"/>
    <n v="4"/>
    <s v="SIN FECHA COMO TAL, SE ASIGNA LA INTERMEDIA DEL SEGUNDO SEMESTRE"/>
  </r>
  <r>
    <x v="122"/>
    <x v="13"/>
    <x v="1"/>
    <m/>
    <m/>
    <s v="e. Coherencia entre lo solicitado y lo entregado"/>
    <x v="5"/>
    <n v="4"/>
    <s v="SIN FECHA COMO TAL, SE ASIGNA LA INTERMEDIA DEL SEGUNDO SEMESTRE"/>
  </r>
  <r>
    <x v="122"/>
    <x v="13"/>
    <x v="1"/>
    <m/>
    <m/>
    <s v="Grado de Satisfacción con el Servicio Prestado"/>
    <x v="6"/>
    <n v="4"/>
    <s v="SIN FECHA COMO TAL, SE ASIGNA LA INTERMEDIA DEL SEGUNDO SEMESTRE"/>
  </r>
  <r>
    <x v="122"/>
    <x v="13"/>
    <x v="1"/>
    <m/>
    <m/>
    <s v="Posibilidad de Volver a Contratar con PAYC"/>
    <x v="7"/>
    <n v="4"/>
    <s v="SIN FECHA COMO TAL, SE ASIGNA LA INTERMEDIA DEL SEGUNDO SEMESTRE"/>
  </r>
  <r>
    <x v="122"/>
    <x v="13"/>
    <x v="1"/>
    <m/>
    <m/>
    <s v="Principales fortalezas en el servicio que presta PAYC"/>
    <x v="8"/>
    <s v="----"/>
    <s v="SIN FECHA COMO TAL, SE ASIGNA LA INTERMEDIA DEL SEGUNDO SEMESTRE"/>
  </r>
  <r>
    <x v="122"/>
    <x v="13"/>
    <x v="1"/>
    <m/>
    <m/>
    <s v="Principales debilidades en el servicio que presta PAYC"/>
    <x v="9"/>
    <s v="----"/>
    <s v="SIN FECHA COMO TAL, SE ASIGNA LA INTERMEDIA DEL SEGUNDO SEMESTRE"/>
  </r>
  <r>
    <x v="123"/>
    <x v="13"/>
    <x v="1"/>
    <m/>
    <m/>
    <s v="a. Conocimiento específico de temas aplicables al proyecto"/>
    <x v="0"/>
    <n v="4"/>
    <s v="SIN FECHA COMO TAL, SE ASIGNA LA INTERMEDIA DEL SEGUNDO SEMESTRE"/>
  </r>
  <r>
    <x v="123"/>
    <x v="13"/>
    <x v="1"/>
    <m/>
    <m/>
    <s v="b. Idoneidad y Calidad del soporte"/>
    <x v="0"/>
    <n v="4"/>
    <s v="SIN FECHA COMO TAL, SE ASIGNA LA INTERMEDIA DEL SEGUNDO SEMESTRE"/>
  </r>
  <r>
    <x v="123"/>
    <x v="13"/>
    <x v="1"/>
    <m/>
    <m/>
    <s v="c. Cumplimiento de especificaciones técnicas de construcción"/>
    <x v="0"/>
    <n v="4"/>
    <s v="SIN FECHA COMO TAL, SE ASIGNA LA INTERMEDIA DEL SEGUNDO SEMESTRE"/>
  </r>
  <r>
    <x v="123"/>
    <x v="13"/>
    <x v="1"/>
    <m/>
    <m/>
    <s v="d. Confiabilidad de los conceptos aplicados"/>
    <x v="0"/>
    <n v="4"/>
    <s v="SIN FECHA COMO TAL, SE ASIGNA LA INTERMEDIA DEL SEGUNDO SEMESTRE"/>
  </r>
  <r>
    <x v="123"/>
    <x v="13"/>
    <x v="1"/>
    <m/>
    <m/>
    <s v="e. Oportunidad en entrega de información o requerimientos"/>
    <x v="0"/>
    <n v="4"/>
    <s v="SIN FECHA COMO TAL, SE ASIGNA LA INTERMEDIA DEL SEGUNDO SEMESTRE"/>
  </r>
  <r>
    <x v="123"/>
    <x v="13"/>
    <x v="1"/>
    <m/>
    <m/>
    <s v="a. Oportunidad de la gestión en obra"/>
    <x v="1"/>
    <n v="4"/>
    <s v="SIN FECHA COMO TAL, SE ASIGNA LA INTERMEDIA DEL SEGUNDO SEMESTRE"/>
  </r>
  <r>
    <x v="123"/>
    <x v="13"/>
    <x v="1"/>
    <m/>
    <m/>
    <s v="b. Manejo administrativo del proyecto"/>
    <x v="1"/>
    <n v="4"/>
    <s v="SIN FECHA COMO TAL, SE ASIGNA LA INTERMEDIA DEL SEGUNDO SEMESTRE"/>
  </r>
  <r>
    <x v="123"/>
    <x v="13"/>
    <x v="1"/>
    <m/>
    <m/>
    <s v="c. Información clara y veraz sobre la administración de proyecto"/>
    <x v="1"/>
    <n v="4"/>
    <s v="SIN FECHA COMO TAL, SE ASIGNA LA INTERMEDIA DEL SEGUNDO SEMESTRE"/>
  </r>
  <r>
    <x v="123"/>
    <x v="13"/>
    <x v="1"/>
    <m/>
    <m/>
    <s v="d. Cumplimientos con expectativas del cliente"/>
    <x v="1"/>
    <n v="4"/>
    <s v="SIN FECHA COMO TAL, SE ASIGNA LA INTERMEDIA DEL SEGUNDO SEMESTRE"/>
  </r>
  <r>
    <x v="123"/>
    <x v="13"/>
    <x v="1"/>
    <m/>
    <m/>
    <s v="e. Control de presupuesto"/>
    <x v="1"/>
    <n v="4"/>
    <s v="SIN FECHA COMO TAL, SE ASIGNA LA INTERMEDIA DEL SEGUNDO SEMESTRE"/>
  </r>
  <r>
    <x v="123"/>
    <x v="13"/>
    <x v="1"/>
    <m/>
    <m/>
    <s v="a. Apoyo y presencia en el proyecto"/>
    <x v="2"/>
    <n v="4"/>
    <s v="SIN FECHA COMO TAL, SE ASIGNA LA INTERMEDIA DEL SEGUNDO SEMESTRE"/>
  </r>
  <r>
    <x v="123"/>
    <x v="13"/>
    <x v="1"/>
    <m/>
    <m/>
    <s v="b. Conocimiento del proyecto"/>
    <x v="2"/>
    <n v="4"/>
    <s v="SIN FECHA COMO TAL, SE ASIGNA LA INTERMEDIA DEL SEGUNDO SEMESTRE"/>
  </r>
  <r>
    <x v="123"/>
    <x v="13"/>
    <x v="1"/>
    <m/>
    <m/>
    <s v="c. Planteamiento de soluciones y manejo de conflictos"/>
    <x v="2"/>
    <n v="4"/>
    <s v="SIN FECHA COMO TAL, SE ASIGNA LA INTERMEDIA DEL SEGUNDO SEMESTRE"/>
  </r>
  <r>
    <x v="123"/>
    <x v="13"/>
    <x v="1"/>
    <m/>
    <m/>
    <s v="d. Cumplimiento de compromisos"/>
    <x v="2"/>
    <n v="4"/>
    <s v="SIN FECHA COMO TAL, SE ASIGNA LA INTERMEDIA DEL SEGUNDO SEMESTRE"/>
  </r>
  <r>
    <x v="123"/>
    <x v="13"/>
    <x v="1"/>
    <m/>
    <m/>
    <s v="e. Manejo del cliente"/>
    <x v="2"/>
    <n v="4"/>
    <s v="SIN FECHA COMO TAL, SE ASIGNA LA INTERMEDIA DEL SEGUNDO SEMESTRE"/>
  </r>
  <r>
    <x v="123"/>
    <x v="13"/>
    <x v="1"/>
    <m/>
    <m/>
    <s v="a. Idoneidad del personal"/>
    <x v="3"/>
    <n v="4"/>
    <s v="SIN FECHA COMO TAL, SE ASIGNA LA INTERMEDIA DEL SEGUNDO SEMESTRE"/>
  </r>
  <r>
    <x v="123"/>
    <x v="13"/>
    <x v="1"/>
    <m/>
    <m/>
    <s v="b. Oportuna atención al cliente"/>
    <x v="3"/>
    <n v="4"/>
    <s v="SIN FECHA COMO TAL, SE ASIGNA LA INTERMEDIA DEL SEGUNDO SEMESTRE"/>
  </r>
  <r>
    <x v="123"/>
    <x v="13"/>
    <x v="1"/>
    <m/>
    <m/>
    <s v="c. Compromiso con el proyecto"/>
    <x v="3"/>
    <n v="4"/>
    <s v="SIN FECHA COMO TAL, SE ASIGNA LA INTERMEDIA DEL SEGUNDO SEMESTRE"/>
  </r>
  <r>
    <x v="123"/>
    <x v="13"/>
    <x v="1"/>
    <m/>
    <m/>
    <s v="d. Cumplimiento de compromisos"/>
    <x v="3"/>
    <n v="4"/>
    <s v="SIN FECHA COMO TAL, SE ASIGNA LA INTERMEDIA DEL SEGUNDO SEMESTRE"/>
  </r>
  <r>
    <x v="123"/>
    <x v="13"/>
    <x v="1"/>
    <m/>
    <m/>
    <s v="e. Proactividad en desarrollo de funciones"/>
    <x v="3"/>
    <n v="4"/>
    <s v="SIN FECHA COMO TAL, SE ASIGNA LA INTERMEDIA DEL SEGUNDO SEMESTRE"/>
  </r>
  <r>
    <x v="123"/>
    <x v="13"/>
    <x v="1"/>
    <m/>
    <m/>
    <s v="a. Calidad del Contenido"/>
    <x v="4"/>
    <n v="4"/>
    <s v="SIN FECHA COMO TAL, SE ASIGNA LA INTERMEDIA DEL SEGUNDO SEMESTRE"/>
  </r>
  <r>
    <x v="123"/>
    <x v="13"/>
    <x v="1"/>
    <m/>
    <m/>
    <s v="b. Claridad del Contenido"/>
    <x v="4"/>
    <n v="4"/>
    <s v="SIN FECHA COMO TAL, SE ASIGNA LA INTERMEDIA DEL SEGUNDO SEMESTRE"/>
  </r>
  <r>
    <x v="123"/>
    <x v="13"/>
    <x v="1"/>
    <m/>
    <m/>
    <s v="c. Oportunidad en la entrega"/>
    <x v="4"/>
    <n v="4"/>
    <s v="SIN FECHA COMO TAL, SE ASIGNA LA INTERMEDIA DEL SEGUNDO SEMESTRE"/>
  </r>
  <r>
    <x v="123"/>
    <x v="13"/>
    <x v="1"/>
    <m/>
    <m/>
    <s v="d. Precisión de la información"/>
    <x v="4"/>
    <n v="4"/>
    <s v="SIN FECHA COMO TAL, SE ASIGNA LA INTERMEDIA DEL SEGUNDO SEMESTRE"/>
  </r>
  <r>
    <x v="123"/>
    <x v="13"/>
    <x v="1"/>
    <m/>
    <m/>
    <s v="e. Diagramación"/>
    <x v="4"/>
    <n v="4"/>
    <s v="SIN FECHA COMO TAL, SE ASIGNA LA INTERMEDIA DEL SEGUNDO SEMESTRE"/>
  </r>
  <r>
    <x v="123"/>
    <x v="13"/>
    <x v="1"/>
    <m/>
    <m/>
    <s v="a. Cumplimiento"/>
    <x v="5"/>
    <n v="4"/>
    <s v="SIN FECHA COMO TAL, SE ASIGNA LA INTERMEDIA DEL SEGUNDO SEMESTRE"/>
  </r>
  <r>
    <x v="123"/>
    <x v="13"/>
    <x v="1"/>
    <m/>
    <m/>
    <s v="b. Satisface expectativas"/>
    <x v="5"/>
    <n v="4"/>
    <s v="SIN FECHA COMO TAL, SE ASIGNA LA INTERMEDIA DEL SEGUNDO SEMESTRE"/>
  </r>
  <r>
    <x v="123"/>
    <x v="13"/>
    <x v="1"/>
    <m/>
    <m/>
    <s v="c. Calidad de la Información suministrada"/>
    <x v="5"/>
    <n v="4"/>
    <s v="SIN FECHA COMO TAL, SE ASIGNA LA INTERMEDIA DEL SEGUNDO SEMESTRE"/>
  </r>
  <r>
    <x v="123"/>
    <x v="13"/>
    <x v="1"/>
    <m/>
    <m/>
    <s v="d. Disposición del personal de PAYC a las solicitudes del cliente"/>
    <x v="5"/>
    <n v="4"/>
    <s v="SIN FECHA COMO TAL, SE ASIGNA LA INTERMEDIA DEL SEGUNDO SEMESTRE"/>
  </r>
  <r>
    <x v="123"/>
    <x v="13"/>
    <x v="1"/>
    <m/>
    <m/>
    <s v="e. Coherencia entre lo solicitado y lo entregado"/>
    <x v="5"/>
    <n v="4"/>
    <s v="SIN FECHA COMO TAL, SE ASIGNA LA INTERMEDIA DEL SEGUNDO SEMESTRE"/>
  </r>
  <r>
    <x v="123"/>
    <x v="13"/>
    <x v="1"/>
    <m/>
    <m/>
    <s v="Grado de Satisfacción con el Servicio Prestado"/>
    <x v="6"/>
    <n v="4"/>
    <s v="SIN FECHA COMO TAL, SE ASIGNA LA INTERMEDIA DEL SEGUNDO SEMESTRE"/>
  </r>
  <r>
    <x v="123"/>
    <x v="13"/>
    <x v="1"/>
    <m/>
    <m/>
    <s v="Posibilidad de Volver a Contratar con PAYC"/>
    <x v="7"/>
    <n v="4"/>
    <s v="SIN FECHA COMO TAL, SE ASIGNA LA INTERMEDIA DEL SEGUNDO SEMESTRE"/>
  </r>
  <r>
    <x v="123"/>
    <x v="13"/>
    <x v="1"/>
    <m/>
    <m/>
    <s v="Principales fortalezas en el servicio que presta PAYC"/>
    <x v="8"/>
    <s v="Oportunidad en la información requerida----"/>
    <s v="SIN FECHA COMO TAL, SE ASIGNA LA INTERMEDIA DEL SEGUNDO SEMESTRE"/>
  </r>
  <r>
    <x v="123"/>
    <x v="13"/>
    <x v="1"/>
    <m/>
    <m/>
    <s v="Principales debilidades en el servicio que presta PAYC"/>
    <x v="9"/>
    <s v="Seguimiento durante algunas actividades, se detectan hasta el final los errores----"/>
    <s v="SIN FECHA COMO TAL, SE ASIGNA LA INTERMEDIA DEL SEGUNDO SEMESTRE"/>
  </r>
  <r>
    <x v="124"/>
    <x v="13"/>
    <x v="1"/>
    <m/>
    <m/>
    <s v="a. Conocimiento específico de temas aplicables al proyecto"/>
    <x v="0"/>
    <n v="4"/>
    <s v="SIN FECHA COMO TAL, SE ASIGNA LA INTERMEDIA DEL SEGUNDO SEMESTRE"/>
  </r>
  <r>
    <x v="124"/>
    <x v="13"/>
    <x v="1"/>
    <m/>
    <m/>
    <s v="b. Idoneidad y Calidad del soporte"/>
    <x v="0"/>
    <n v="5"/>
    <s v="SIN FECHA COMO TAL, SE ASIGNA LA INTERMEDIA DEL SEGUNDO SEMESTRE"/>
  </r>
  <r>
    <x v="124"/>
    <x v="13"/>
    <x v="1"/>
    <m/>
    <m/>
    <s v="c. Cumplimiento de especificaciones técnicas de construcción"/>
    <x v="0"/>
    <n v="5"/>
    <s v="SIN FECHA COMO TAL, SE ASIGNA LA INTERMEDIA DEL SEGUNDO SEMESTRE"/>
  </r>
  <r>
    <x v="124"/>
    <x v="13"/>
    <x v="1"/>
    <m/>
    <m/>
    <s v="d. Confiabilidad de los conceptos aplicados"/>
    <x v="0"/>
    <n v="5"/>
    <s v="SIN FECHA COMO TAL, SE ASIGNA LA INTERMEDIA DEL SEGUNDO SEMESTRE"/>
  </r>
  <r>
    <x v="124"/>
    <x v="13"/>
    <x v="1"/>
    <m/>
    <m/>
    <s v="e. Oportunidad en entrega de información o requerimientos"/>
    <x v="0"/>
    <n v="5"/>
    <s v="SIN FECHA COMO TAL, SE ASIGNA LA INTERMEDIA DEL SEGUNDO SEMESTRE"/>
  </r>
  <r>
    <x v="124"/>
    <x v="13"/>
    <x v="1"/>
    <m/>
    <m/>
    <s v="a. Oportunidad de la gestión en obra"/>
    <x v="1"/>
    <n v="5"/>
    <s v="SIN FECHA COMO TAL, SE ASIGNA LA INTERMEDIA DEL SEGUNDO SEMESTRE"/>
  </r>
  <r>
    <x v="124"/>
    <x v="13"/>
    <x v="1"/>
    <m/>
    <m/>
    <s v="b. Manejo administrativo del proyecto"/>
    <x v="1"/>
    <n v="4"/>
    <s v="SIN FECHA COMO TAL, SE ASIGNA LA INTERMEDIA DEL SEGUNDO SEMESTRE"/>
  </r>
  <r>
    <x v="124"/>
    <x v="13"/>
    <x v="1"/>
    <m/>
    <m/>
    <s v="c. Información clara y veraz sobre la administración de proyecto"/>
    <x v="1"/>
    <n v="5"/>
    <s v="SIN FECHA COMO TAL, SE ASIGNA LA INTERMEDIA DEL SEGUNDO SEMESTRE"/>
  </r>
  <r>
    <x v="124"/>
    <x v="13"/>
    <x v="1"/>
    <m/>
    <m/>
    <s v="d. Cumplimientos con expectativas del cliente"/>
    <x v="1"/>
    <n v="5"/>
    <s v="SIN FECHA COMO TAL, SE ASIGNA LA INTERMEDIA DEL SEGUNDO SEMESTRE"/>
  </r>
  <r>
    <x v="124"/>
    <x v="13"/>
    <x v="1"/>
    <m/>
    <m/>
    <s v="e. Control de presupuesto"/>
    <x v="1"/>
    <n v="4"/>
    <s v="SIN FECHA COMO TAL, SE ASIGNA LA INTERMEDIA DEL SEGUNDO SEMESTRE"/>
  </r>
  <r>
    <x v="124"/>
    <x v="13"/>
    <x v="1"/>
    <m/>
    <m/>
    <s v="a. Apoyo y presencia en el proyecto"/>
    <x v="2"/>
    <n v="5"/>
    <s v="SIN FECHA COMO TAL, SE ASIGNA LA INTERMEDIA DEL SEGUNDO SEMESTRE"/>
  </r>
  <r>
    <x v="124"/>
    <x v="13"/>
    <x v="1"/>
    <m/>
    <m/>
    <s v="b. Conocimiento del proyecto"/>
    <x v="2"/>
    <n v="5"/>
    <s v="SIN FECHA COMO TAL, SE ASIGNA LA INTERMEDIA DEL SEGUNDO SEMESTRE"/>
  </r>
  <r>
    <x v="124"/>
    <x v="13"/>
    <x v="1"/>
    <m/>
    <m/>
    <s v="c. Planteamiento de soluciones y manejo de conflictos"/>
    <x v="2"/>
    <n v="5"/>
    <s v="SIN FECHA COMO TAL, SE ASIGNA LA INTERMEDIA DEL SEGUNDO SEMESTRE"/>
  </r>
  <r>
    <x v="124"/>
    <x v="13"/>
    <x v="1"/>
    <m/>
    <m/>
    <s v="d. Cumplimiento de compromisos"/>
    <x v="2"/>
    <n v="5"/>
    <s v="SIN FECHA COMO TAL, SE ASIGNA LA INTERMEDIA DEL SEGUNDO SEMESTRE"/>
  </r>
  <r>
    <x v="124"/>
    <x v="13"/>
    <x v="1"/>
    <m/>
    <m/>
    <s v="e. Manejo del cliente"/>
    <x v="2"/>
    <n v="5"/>
    <s v="SIN FECHA COMO TAL, SE ASIGNA LA INTERMEDIA DEL SEGUNDO SEMESTRE"/>
  </r>
  <r>
    <x v="124"/>
    <x v="13"/>
    <x v="1"/>
    <m/>
    <m/>
    <s v="a. Idoneidad del personal"/>
    <x v="3"/>
    <n v="5"/>
    <s v="SIN FECHA COMO TAL, SE ASIGNA LA INTERMEDIA DEL SEGUNDO SEMESTRE"/>
  </r>
  <r>
    <x v="124"/>
    <x v="13"/>
    <x v="1"/>
    <m/>
    <m/>
    <s v="b. Oportuna atención al cliente"/>
    <x v="3"/>
    <n v="5"/>
    <s v="SIN FECHA COMO TAL, SE ASIGNA LA INTERMEDIA DEL SEGUNDO SEMESTRE"/>
  </r>
  <r>
    <x v="124"/>
    <x v="13"/>
    <x v="1"/>
    <m/>
    <m/>
    <s v="c. Compromiso con el proyecto"/>
    <x v="3"/>
    <n v="5"/>
    <s v="SIN FECHA COMO TAL, SE ASIGNA LA INTERMEDIA DEL SEGUNDO SEMESTRE"/>
  </r>
  <r>
    <x v="124"/>
    <x v="13"/>
    <x v="1"/>
    <m/>
    <m/>
    <s v="d. Cumplimiento de compromisos"/>
    <x v="3"/>
    <n v="5"/>
    <s v="SIN FECHA COMO TAL, SE ASIGNA LA INTERMEDIA DEL SEGUNDO SEMESTRE"/>
  </r>
  <r>
    <x v="124"/>
    <x v="13"/>
    <x v="1"/>
    <m/>
    <m/>
    <s v="e. Proactividad en desarrollo de funciones"/>
    <x v="3"/>
    <n v="4"/>
    <s v="SIN FECHA COMO TAL, SE ASIGNA LA INTERMEDIA DEL SEGUNDO SEMESTRE"/>
  </r>
  <r>
    <x v="124"/>
    <x v="13"/>
    <x v="1"/>
    <m/>
    <m/>
    <s v="a. Calidad del Contenido"/>
    <x v="4"/>
    <n v="5"/>
    <s v="SIN FECHA COMO TAL, SE ASIGNA LA INTERMEDIA DEL SEGUNDO SEMESTRE"/>
  </r>
  <r>
    <x v="124"/>
    <x v="13"/>
    <x v="1"/>
    <m/>
    <m/>
    <s v="b. Claridad del Contenido"/>
    <x v="4"/>
    <n v="5"/>
    <s v="SIN FECHA COMO TAL, SE ASIGNA LA INTERMEDIA DEL SEGUNDO SEMESTRE"/>
  </r>
  <r>
    <x v="124"/>
    <x v="13"/>
    <x v="1"/>
    <m/>
    <m/>
    <s v="c. Oportunidad en la entrega"/>
    <x v="4"/>
    <n v="4"/>
    <s v="SIN FECHA COMO TAL, SE ASIGNA LA INTERMEDIA DEL SEGUNDO SEMESTRE"/>
  </r>
  <r>
    <x v="124"/>
    <x v="13"/>
    <x v="1"/>
    <m/>
    <m/>
    <s v="d. Precisión de la información"/>
    <x v="4"/>
    <n v="5"/>
    <s v="SIN FECHA COMO TAL, SE ASIGNA LA INTERMEDIA DEL SEGUNDO SEMESTRE"/>
  </r>
  <r>
    <x v="124"/>
    <x v="13"/>
    <x v="1"/>
    <m/>
    <m/>
    <s v="e. Diagramación"/>
    <x v="4"/>
    <n v="5"/>
    <s v="SIN FECHA COMO TAL, SE ASIGNA LA INTERMEDIA DEL SEGUNDO SEMESTRE"/>
  </r>
  <r>
    <x v="124"/>
    <x v="13"/>
    <x v="1"/>
    <m/>
    <m/>
    <s v="a. Cumplimiento"/>
    <x v="5"/>
    <n v="5"/>
    <s v="SIN FECHA COMO TAL, SE ASIGNA LA INTERMEDIA DEL SEGUNDO SEMESTRE"/>
  </r>
  <r>
    <x v="124"/>
    <x v="13"/>
    <x v="1"/>
    <m/>
    <m/>
    <s v="b. Satisface expectativas"/>
    <x v="5"/>
    <n v="4"/>
    <s v="SIN FECHA COMO TAL, SE ASIGNA LA INTERMEDIA DEL SEGUNDO SEMESTRE"/>
  </r>
  <r>
    <x v="124"/>
    <x v="13"/>
    <x v="1"/>
    <m/>
    <m/>
    <s v="c. Calidad de la Información suministrada"/>
    <x v="5"/>
    <n v="5"/>
    <s v="SIN FECHA COMO TAL, SE ASIGNA LA INTERMEDIA DEL SEGUNDO SEMESTRE"/>
  </r>
  <r>
    <x v="124"/>
    <x v="13"/>
    <x v="1"/>
    <m/>
    <m/>
    <s v="d. Disposición del personal de PAYC a las solicitudes del cliente"/>
    <x v="5"/>
    <n v="5"/>
    <s v="SIN FECHA COMO TAL, SE ASIGNA LA INTERMEDIA DEL SEGUNDO SEMESTRE"/>
  </r>
  <r>
    <x v="124"/>
    <x v="13"/>
    <x v="1"/>
    <m/>
    <m/>
    <s v="e. Coherencia entre lo solicitado y lo entregado"/>
    <x v="5"/>
    <n v="5"/>
    <s v="SIN FECHA COMO TAL, SE ASIGNA LA INTERMEDIA DEL SEGUNDO SEMESTRE"/>
  </r>
  <r>
    <x v="124"/>
    <x v="13"/>
    <x v="1"/>
    <m/>
    <m/>
    <s v="Grado de Satisfacción con el Servicio Prestado"/>
    <x v="6"/>
    <n v="5"/>
    <s v="SIN FECHA COMO TAL, SE ASIGNA LA INTERMEDIA DEL SEGUNDO SEMESTRE"/>
  </r>
  <r>
    <x v="124"/>
    <x v="13"/>
    <x v="1"/>
    <m/>
    <m/>
    <s v="Posibilidad de Volver a Contratar con PAYC"/>
    <x v="7"/>
    <n v="5"/>
    <s v="SIN FECHA COMO TAL, SE ASIGNA LA INTERMEDIA DEL SEGUNDO SEMESTRE"/>
  </r>
  <r>
    <x v="124"/>
    <x v="13"/>
    <x v="1"/>
    <m/>
    <m/>
    <s v="Principales fortalezas en el servicio que presta PAYC"/>
    <x v="8"/>
    <s v="----"/>
    <s v="SIN FECHA COMO TAL, SE ASIGNA LA INTERMEDIA DEL SEGUNDO SEMESTRE"/>
  </r>
  <r>
    <x v="124"/>
    <x v="13"/>
    <x v="1"/>
    <m/>
    <m/>
    <s v="Principales debilidades en el servicio que presta PAYC"/>
    <x v="9"/>
    <s v="----"/>
    <s v="SIN FECHA COMO TAL, SE ASIGNA LA INTERMEDIA DEL SEGUNDO SEMESTRE"/>
  </r>
  <r>
    <x v="125"/>
    <x v="13"/>
    <x v="1"/>
    <m/>
    <m/>
    <s v="a. Conocimiento específico de temas aplicables al proyecto"/>
    <x v="0"/>
    <n v="5"/>
    <s v="SIN FECHA COMO TAL, SE ASIGNA LA INTERMEDIA DEL SEGUNDO SEMESTRE"/>
  </r>
  <r>
    <x v="125"/>
    <x v="13"/>
    <x v="1"/>
    <m/>
    <m/>
    <s v="b. Idoneidad y Calidad del soporte"/>
    <x v="0"/>
    <n v="5"/>
    <s v="SIN FECHA COMO TAL, SE ASIGNA LA INTERMEDIA DEL SEGUNDO SEMESTRE"/>
  </r>
  <r>
    <x v="125"/>
    <x v="13"/>
    <x v="1"/>
    <m/>
    <m/>
    <s v="c. Cumplimiento de especificaciones técnicas de construcción"/>
    <x v="0"/>
    <n v="5"/>
    <s v="SIN FECHA COMO TAL, SE ASIGNA LA INTERMEDIA DEL SEGUNDO SEMESTRE"/>
  </r>
  <r>
    <x v="125"/>
    <x v="13"/>
    <x v="1"/>
    <m/>
    <m/>
    <s v="d. Confiabilidad de los conceptos aplicados"/>
    <x v="0"/>
    <n v="5"/>
    <s v="SIN FECHA COMO TAL, SE ASIGNA LA INTERMEDIA DEL SEGUNDO SEMESTRE"/>
  </r>
  <r>
    <x v="125"/>
    <x v="13"/>
    <x v="1"/>
    <m/>
    <m/>
    <s v="e. Oportunidad en entrega de información o requerimientos"/>
    <x v="0"/>
    <n v="5"/>
    <s v="SIN FECHA COMO TAL, SE ASIGNA LA INTERMEDIA DEL SEGUNDO SEMESTRE"/>
  </r>
  <r>
    <x v="125"/>
    <x v="13"/>
    <x v="1"/>
    <m/>
    <m/>
    <s v="a. Oportunidad de la gestión en obra"/>
    <x v="1"/>
    <n v="4"/>
    <s v="SIN FECHA COMO TAL, SE ASIGNA LA INTERMEDIA DEL SEGUNDO SEMESTRE"/>
  </r>
  <r>
    <x v="125"/>
    <x v="13"/>
    <x v="1"/>
    <m/>
    <m/>
    <s v="b. Manejo administrativo del proyecto"/>
    <x v="1"/>
    <n v="5"/>
    <s v="SIN FECHA COMO TAL, SE ASIGNA LA INTERMEDIA DEL SEGUNDO SEMESTRE"/>
  </r>
  <r>
    <x v="125"/>
    <x v="13"/>
    <x v="1"/>
    <m/>
    <m/>
    <s v="c. Información clara y veraz sobre la administración de proyecto"/>
    <x v="1"/>
    <n v="5"/>
    <s v="SIN FECHA COMO TAL, SE ASIGNA LA INTERMEDIA DEL SEGUNDO SEMESTRE"/>
  </r>
  <r>
    <x v="125"/>
    <x v="13"/>
    <x v="1"/>
    <m/>
    <m/>
    <s v="d. Cumplimientos con expectativas del cliente"/>
    <x v="1"/>
    <n v="5"/>
    <s v="SIN FECHA COMO TAL, SE ASIGNA LA INTERMEDIA DEL SEGUNDO SEMESTRE"/>
  </r>
  <r>
    <x v="125"/>
    <x v="13"/>
    <x v="1"/>
    <m/>
    <m/>
    <s v="e. Control de presupuesto"/>
    <x v="1"/>
    <n v="5"/>
    <s v="SIN FECHA COMO TAL, SE ASIGNA LA INTERMEDIA DEL SEGUNDO SEMESTRE"/>
  </r>
  <r>
    <x v="125"/>
    <x v="13"/>
    <x v="1"/>
    <m/>
    <m/>
    <s v="a. Apoyo y presencia en el proyecto"/>
    <x v="2"/>
    <n v="5"/>
    <s v="SIN FECHA COMO TAL, SE ASIGNA LA INTERMEDIA DEL SEGUNDO SEMESTRE"/>
  </r>
  <r>
    <x v="125"/>
    <x v="13"/>
    <x v="1"/>
    <m/>
    <m/>
    <s v="b. Conocimiento del proyecto"/>
    <x v="2"/>
    <n v="5"/>
    <s v="SIN FECHA COMO TAL, SE ASIGNA LA INTERMEDIA DEL SEGUNDO SEMESTRE"/>
  </r>
  <r>
    <x v="125"/>
    <x v="13"/>
    <x v="1"/>
    <m/>
    <m/>
    <s v="c. Planteamiento de soluciones y manejo de conflictos"/>
    <x v="2"/>
    <n v="5"/>
    <s v="SIN FECHA COMO TAL, SE ASIGNA LA INTERMEDIA DEL SEGUNDO SEMESTRE"/>
  </r>
  <r>
    <x v="125"/>
    <x v="13"/>
    <x v="1"/>
    <m/>
    <m/>
    <s v="d. Cumplimiento de compromisos"/>
    <x v="2"/>
    <n v="5"/>
    <s v="SIN FECHA COMO TAL, SE ASIGNA LA INTERMEDIA DEL SEGUNDO SEMESTRE"/>
  </r>
  <r>
    <x v="125"/>
    <x v="13"/>
    <x v="1"/>
    <m/>
    <m/>
    <s v="e. Manejo del cliente"/>
    <x v="2"/>
    <n v="5"/>
    <s v="SIN FECHA COMO TAL, SE ASIGNA LA INTERMEDIA DEL SEGUNDO SEMESTRE"/>
  </r>
  <r>
    <x v="125"/>
    <x v="13"/>
    <x v="1"/>
    <m/>
    <m/>
    <s v="a. Idoneidad del personal"/>
    <x v="3"/>
    <n v="4"/>
    <s v="SIN FECHA COMO TAL, SE ASIGNA LA INTERMEDIA DEL SEGUNDO SEMESTRE"/>
  </r>
  <r>
    <x v="125"/>
    <x v="13"/>
    <x v="1"/>
    <m/>
    <m/>
    <s v="b. Oportuna atención al cliente"/>
    <x v="3"/>
    <n v="4"/>
    <s v="SIN FECHA COMO TAL, SE ASIGNA LA INTERMEDIA DEL SEGUNDO SEMESTRE"/>
  </r>
  <r>
    <x v="125"/>
    <x v="13"/>
    <x v="1"/>
    <m/>
    <m/>
    <s v="c. Compromiso con el proyecto"/>
    <x v="3"/>
    <n v="4"/>
    <s v="SIN FECHA COMO TAL, SE ASIGNA LA INTERMEDIA DEL SEGUNDO SEMESTRE"/>
  </r>
  <r>
    <x v="125"/>
    <x v="13"/>
    <x v="1"/>
    <m/>
    <m/>
    <s v="d. Cumplimiento de compromisos"/>
    <x v="3"/>
    <n v="5"/>
    <s v="SIN FECHA COMO TAL, SE ASIGNA LA INTERMEDIA DEL SEGUNDO SEMESTRE"/>
  </r>
  <r>
    <x v="125"/>
    <x v="13"/>
    <x v="1"/>
    <m/>
    <m/>
    <s v="e. Proactividad en desarrollo de funciones"/>
    <x v="3"/>
    <n v="5"/>
    <s v="SIN FECHA COMO TAL, SE ASIGNA LA INTERMEDIA DEL SEGUNDO SEMESTRE"/>
  </r>
  <r>
    <x v="125"/>
    <x v="13"/>
    <x v="1"/>
    <m/>
    <m/>
    <s v="a. Calidad del Contenido"/>
    <x v="4"/>
    <n v="4"/>
    <s v="SIN FECHA COMO TAL, SE ASIGNA LA INTERMEDIA DEL SEGUNDO SEMESTRE"/>
  </r>
  <r>
    <x v="125"/>
    <x v="13"/>
    <x v="1"/>
    <m/>
    <m/>
    <s v="b. Claridad del Contenido"/>
    <x v="4"/>
    <n v="4"/>
    <s v="SIN FECHA COMO TAL, SE ASIGNA LA INTERMEDIA DEL SEGUNDO SEMESTRE"/>
  </r>
  <r>
    <x v="125"/>
    <x v="13"/>
    <x v="1"/>
    <m/>
    <m/>
    <s v="c. Oportunidad en la entrega"/>
    <x v="4"/>
    <n v="5"/>
    <s v="SIN FECHA COMO TAL, SE ASIGNA LA INTERMEDIA DEL SEGUNDO SEMESTRE"/>
  </r>
  <r>
    <x v="125"/>
    <x v="13"/>
    <x v="1"/>
    <m/>
    <m/>
    <s v="d. Precisión de la información"/>
    <x v="4"/>
    <n v="4"/>
    <s v="SIN FECHA COMO TAL, SE ASIGNA LA INTERMEDIA DEL SEGUNDO SEMESTRE"/>
  </r>
  <r>
    <x v="125"/>
    <x v="13"/>
    <x v="1"/>
    <m/>
    <m/>
    <s v="e. Diagramación"/>
    <x v="4"/>
    <n v="4"/>
    <s v="SIN FECHA COMO TAL, SE ASIGNA LA INTERMEDIA DEL SEGUNDO SEMESTRE"/>
  </r>
  <r>
    <x v="125"/>
    <x v="13"/>
    <x v="1"/>
    <m/>
    <m/>
    <s v="a. Cumplimiento"/>
    <x v="5"/>
    <n v="5"/>
    <s v="SIN FECHA COMO TAL, SE ASIGNA LA INTERMEDIA DEL SEGUNDO SEMESTRE"/>
  </r>
  <r>
    <x v="125"/>
    <x v="13"/>
    <x v="1"/>
    <m/>
    <m/>
    <s v="b. Satisface expectativas"/>
    <x v="5"/>
    <n v="5"/>
    <s v="SIN FECHA COMO TAL, SE ASIGNA LA INTERMEDIA DEL SEGUNDO SEMESTRE"/>
  </r>
  <r>
    <x v="125"/>
    <x v="13"/>
    <x v="1"/>
    <m/>
    <m/>
    <s v="c. Calidad de la Información suministrada"/>
    <x v="5"/>
    <n v="4"/>
    <s v="SIN FECHA COMO TAL, SE ASIGNA LA INTERMEDIA DEL SEGUNDO SEMESTRE"/>
  </r>
  <r>
    <x v="125"/>
    <x v="13"/>
    <x v="1"/>
    <m/>
    <m/>
    <s v="d. Disposición del personal de PAYC a las solicitudes del cliente"/>
    <x v="5"/>
    <n v="5"/>
    <s v="SIN FECHA COMO TAL, SE ASIGNA LA INTERMEDIA DEL SEGUNDO SEMESTRE"/>
  </r>
  <r>
    <x v="125"/>
    <x v="13"/>
    <x v="1"/>
    <m/>
    <m/>
    <s v="e. Coherencia entre lo solicitado y lo entregado"/>
    <x v="5"/>
    <n v="5"/>
    <s v="SIN FECHA COMO TAL, SE ASIGNA LA INTERMEDIA DEL SEGUNDO SEMESTRE"/>
  </r>
  <r>
    <x v="125"/>
    <x v="13"/>
    <x v="1"/>
    <m/>
    <m/>
    <s v="Grado de Satisfacción con el Servicio Prestado"/>
    <x v="6"/>
    <n v="5"/>
    <s v="SIN FECHA COMO TAL, SE ASIGNA LA INTERMEDIA DEL SEGUNDO SEMESTRE"/>
  </r>
  <r>
    <x v="125"/>
    <x v="13"/>
    <x v="1"/>
    <m/>
    <m/>
    <s v="Posibilidad de Volver a Contratar con PAYC"/>
    <x v="7"/>
    <n v="5"/>
    <s v="SIN FECHA COMO TAL, SE ASIGNA LA INTERMEDIA DEL SEGUNDO SEMESTRE"/>
  </r>
  <r>
    <x v="125"/>
    <x v="13"/>
    <x v="1"/>
    <m/>
    <m/>
    <s v="Principales fortalezas en el servicio que presta PAYC"/>
    <x v="8"/>
    <s v="----"/>
    <s v="SIN FECHA COMO TAL, SE ASIGNA LA INTERMEDIA DEL SEGUNDO SEMESTRE"/>
  </r>
  <r>
    <x v="125"/>
    <x v="13"/>
    <x v="1"/>
    <m/>
    <m/>
    <s v="Principales debilidades en el servicio que presta PAYC"/>
    <x v="9"/>
    <s v="----"/>
    <s v="SIN FECHA COMO TAL, SE ASIGNA LA INTERMEDIA DEL SEGUNDO SEMESTRE"/>
  </r>
  <r>
    <x v="126"/>
    <x v="13"/>
    <x v="1"/>
    <m/>
    <m/>
    <s v="a. Conocimiento específico de temas aplicables al proyecto"/>
    <x v="0"/>
    <n v="5"/>
    <s v="SIN FECHA COMO TAL, SE ASIGNA LA INTERMEDIA DEL SEGUNDO SEMESTRE"/>
  </r>
  <r>
    <x v="126"/>
    <x v="13"/>
    <x v="1"/>
    <m/>
    <m/>
    <s v="b. Idoneidad y Calidad del soporte"/>
    <x v="0"/>
    <n v="5"/>
    <s v="SIN FECHA COMO TAL, SE ASIGNA LA INTERMEDIA DEL SEGUNDO SEMESTRE"/>
  </r>
  <r>
    <x v="126"/>
    <x v="13"/>
    <x v="1"/>
    <m/>
    <m/>
    <s v="c. Cumplimiento de especificaciones técnicas de construcción"/>
    <x v="0"/>
    <n v="4"/>
    <s v="SIN FECHA COMO TAL, SE ASIGNA LA INTERMEDIA DEL SEGUNDO SEMESTRE"/>
  </r>
  <r>
    <x v="126"/>
    <x v="13"/>
    <x v="1"/>
    <m/>
    <m/>
    <s v="d. Confiabilidad de los conceptos aplicados"/>
    <x v="0"/>
    <n v="5"/>
    <s v="SIN FECHA COMO TAL, SE ASIGNA LA INTERMEDIA DEL SEGUNDO SEMESTRE"/>
  </r>
  <r>
    <x v="126"/>
    <x v="13"/>
    <x v="1"/>
    <m/>
    <m/>
    <s v="e. Oportunidad en entrega de información o requerimientos"/>
    <x v="0"/>
    <n v="4"/>
    <s v="SIN FECHA COMO TAL, SE ASIGNA LA INTERMEDIA DEL SEGUNDO SEMESTRE"/>
  </r>
  <r>
    <x v="126"/>
    <x v="13"/>
    <x v="1"/>
    <m/>
    <m/>
    <s v="a. Oportunidad de la gestión en obra"/>
    <x v="1"/>
    <n v="4"/>
    <s v="SIN FECHA COMO TAL, SE ASIGNA LA INTERMEDIA DEL SEGUNDO SEMESTRE"/>
  </r>
  <r>
    <x v="126"/>
    <x v="13"/>
    <x v="1"/>
    <m/>
    <m/>
    <s v="b. Manejo administrativo del proyecto"/>
    <x v="1"/>
    <n v="4"/>
    <s v="SIN FECHA COMO TAL, SE ASIGNA LA INTERMEDIA DEL SEGUNDO SEMESTRE"/>
  </r>
  <r>
    <x v="126"/>
    <x v="13"/>
    <x v="1"/>
    <m/>
    <m/>
    <s v="c. Información clara y veraz sobre la administración de proyecto"/>
    <x v="1"/>
    <n v="4"/>
    <s v="SIN FECHA COMO TAL, SE ASIGNA LA INTERMEDIA DEL SEGUNDO SEMESTRE"/>
  </r>
  <r>
    <x v="126"/>
    <x v="13"/>
    <x v="1"/>
    <m/>
    <m/>
    <s v="d. Cumplimientos con expectativas del cliente"/>
    <x v="1"/>
    <n v="4"/>
    <s v="SIN FECHA COMO TAL, SE ASIGNA LA INTERMEDIA DEL SEGUNDO SEMESTRE"/>
  </r>
  <r>
    <x v="126"/>
    <x v="13"/>
    <x v="1"/>
    <m/>
    <m/>
    <s v="e. Control de presupuesto"/>
    <x v="1"/>
    <n v="4"/>
    <s v="SIN FECHA COMO TAL, SE ASIGNA LA INTERMEDIA DEL SEGUNDO SEMESTRE"/>
  </r>
  <r>
    <x v="126"/>
    <x v="13"/>
    <x v="1"/>
    <m/>
    <m/>
    <s v="a. Apoyo y presencia en el proyecto"/>
    <x v="2"/>
    <n v="4"/>
    <s v="SIN FECHA COMO TAL, SE ASIGNA LA INTERMEDIA DEL SEGUNDO SEMESTRE"/>
  </r>
  <r>
    <x v="126"/>
    <x v="13"/>
    <x v="1"/>
    <m/>
    <m/>
    <s v="b. Conocimiento del proyecto"/>
    <x v="2"/>
    <n v="4"/>
    <s v="SIN FECHA COMO TAL, SE ASIGNA LA INTERMEDIA DEL SEGUNDO SEMESTRE"/>
  </r>
  <r>
    <x v="126"/>
    <x v="13"/>
    <x v="1"/>
    <m/>
    <m/>
    <s v="c. Planteamiento de soluciones y manejo de conflictos"/>
    <x v="2"/>
    <n v="5"/>
    <s v="SIN FECHA COMO TAL, SE ASIGNA LA INTERMEDIA DEL SEGUNDO SEMESTRE"/>
  </r>
  <r>
    <x v="126"/>
    <x v="13"/>
    <x v="1"/>
    <m/>
    <m/>
    <s v="d. Cumplimiento de compromisos"/>
    <x v="2"/>
    <n v="5"/>
    <s v="SIN FECHA COMO TAL, SE ASIGNA LA INTERMEDIA DEL SEGUNDO SEMESTRE"/>
  </r>
  <r>
    <x v="126"/>
    <x v="13"/>
    <x v="1"/>
    <m/>
    <m/>
    <s v="e. Manejo del cliente"/>
    <x v="2"/>
    <n v="5"/>
    <s v="SIN FECHA COMO TAL, SE ASIGNA LA INTERMEDIA DEL SEGUNDO SEMESTRE"/>
  </r>
  <r>
    <x v="126"/>
    <x v="13"/>
    <x v="1"/>
    <m/>
    <m/>
    <s v="a. Idoneidad del personal"/>
    <x v="3"/>
    <n v="4"/>
    <s v="SIN FECHA COMO TAL, SE ASIGNA LA INTERMEDIA DEL SEGUNDO SEMESTRE"/>
  </r>
  <r>
    <x v="126"/>
    <x v="13"/>
    <x v="1"/>
    <m/>
    <m/>
    <s v="b. Oportuna atención al cliente"/>
    <x v="3"/>
    <n v="4"/>
    <s v="SIN FECHA COMO TAL, SE ASIGNA LA INTERMEDIA DEL SEGUNDO SEMESTRE"/>
  </r>
  <r>
    <x v="126"/>
    <x v="13"/>
    <x v="1"/>
    <m/>
    <m/>
    <s v="c. Compromiso con el proyecto"/>
    <x v="3"/>
    <n v="4"/>
    <s v="SIN FECHA COMO TAL, SE ASIGNA LA INTERMEDIA DEL SEGUNDO SEMESTRE"/>
  </r>
  <r>
    <x v="126"/>
    <x v="13"/>
    <x v="1"/>
    <m/>
    <m/>
    <s v="d. Cumplimiento de compromisos"/>
    <x v="3"/>
    <n v="4"/>
    <s v="SIN FECHA COMO TAL, SE ASIGNA LA INTERMEDIA DEL SEGUNDO SEMESTRE"/>
  </r>
  <r>
    <x v="126"/>
    <x v="13"/>
    <x v="1"/>
    <m/>
    <m/>
    <s v="e. Proactividad en desarrollo de funciones"/>
    <x v="3"/>
    <n v="4"/>
    <s v="SIN FECHA COMO TAL, SE ASIGNA LA INTERMEDIA DEL SEGUNDO SEMESTRE"/>
  </r>
  <r>
    <x v="126"/>
    <x v="13"/>
    <x v="1"/>
    <m/>
    <m/>
    <s v="a. Calidad del Contenido"/>
    <x v="4"/>
    <n v="4"/>
    <s v="SIN FECHA COMO TAL, SE ASIGNA LA INTERMEDIA DEL SEGUNDO SEMESTRE"/>
  </r>
  <r>
    <x v="126"/>
    <x v="13"/>
    <x v="1"/>
    <m/>
    <m/>
    <s v="b. Claridad del Contenido"/>
    <x v="4"/>
    <n v="4"/>
    <s v="SIN FECHA COMO TAL, SE ASIGNA LA INTERMEDIA DEL SEGUNDO SEMESTRE"/>
  </r>
  <r>
    <x v="126"/>
    <x v="13"/>
    <x v="1"/>
    <m/>
    <m/>
    <s v="c. Oportunidad en la entrega"/>
    <x v="4"/>
    <n v="4"/>
    <s v="SIN FECHA COMO TAL, SE ASIGNA LA INTERMEDIA DEL SEGUNDO SEMESTRE"/>
  </r>
  <r>
    <x v="126"/>
    <x v="13"/>
    <x v="1"/>
    <m/>
    <m/>
    <s v="d. Precisión de la información"/>
    <x v="4"/>
    <n v="4"/>
    <s v="SIN FECHA COMO TAL, SE ASIGNA LA INTERMEDIA DEL SEGUNDO SEMESTRE"/>
  </r>
  <r>
    <x v="126"/>
    <x v="13"/>
    <x v="1"/>
    <m/>
    <m/>
    <s v="e. Diagramación"/>
    <x v="4"/>
    <n v="4"/>
    <s v="SIN FECHA COMO TAL, SE ASIGNA LA INTERMEDIA DEL SEGUNDO SEMESTRE"/>
  </r>
  <r>
    <x v="126"/>
    <x v="13"/>
    <x v="1"/>
    <m/>
    <m/>
    <s v="a. Cumplimiento"/>
    <x v="5"/>
    <n v="4"/>
    <s v="SIN FECHA COMO TAL, SE ASIGNA LA INTERMEDIA DEL SEGUNDO SEMESTRE"/>
  </r>
  <r>
    <x v="126"/>
    <x v="13"/>
    <x v="1"/>
    <m/>
    <m/>
    <s v="b. Satisface expectativas"/>
    <x v="5"/>
    <n v="4"/>
    <s v="SIN FECHA COMO TAL, SE ASIGNA LA INTERMEDIA DEL SEGUNDO SEMESTRE"/>
  </r>
  <r>
    <x v="126"/>
    <x v="13"/>
    <x v="1"/>
    <m/>
    <m/>
    <s v="c. Calidad de la Información suministrada"/>
    <x v="5"/>
    <n v="4"/>
    <s v="SIN FECHA COMO TAL, SE ASIGNA LA INTERMEDIA DEL SEGUNDO SEMESTRE"/>
  </r>
  <r>
    <x v="126"/>
    <x v="13"/>
    <x v="1"/>
    <m/>
    <m/>
    <s v="d. Disposición del personal de PAYC a las solicitudes del cliente"/>
    <x v="5"/>
    <n v="4"/>
    <s v="SIN FECHA COMO TAL, SE ASIGNA LA INTERMEDIA DEL SEGUNDO SEMESTRE"/>
  </r>
  <r>
    <x v="126"/>
    <x v="13"/>
    <x v="1"/>
    <m/>
    <m/>
    <s v="e. Coherencia entre lo solicitado y lo entregado"/>
    <x v="5"/>
    <n v="4"/>
    <s v="SIN FECHA COMO TAL, SE ASIGNA LA INTERMEDIA DEL SEGUNDO SEMESTRE"/>
  </r>
  <r>
    <x v="126"/>
    <x v="13"/>
    <x v="1"/>
    <m/>
    <m/>
    <s v="Grado de Satisfacción con el Servicio Prestado"/>
    <x v="6"/>
    <n v="4"/>
    <s v="SIN FECHA COMO TAL, SE ASIGNA LA INTERMEDIA DEL SEGUNDO SEMESTRE"/>
  </r>
  <r>
    <x v="126"/>
    <x v="13"/>
    <x v="1"/>
    <m/>
    <m/>
    <s v="Posibilidad de Volver a Contratar con PAYC"/>
    <x v="7"/>
    <n v="5"/>
    <s v="SIN FECHA COMO TAL, SE ASIGNA LA INTERMEDIA DEL SEGUNDO SEMESTRE"/>
  </r>
  <r>
    <x v="126"/>
    <x v="13"/>
    <x v="1"/>
    <m/>
    <m/>
    <s v="Principales fortalezas en el servicio que presta PAYC"/>
    <x v="8"/>
    <s v="El personal es comprometido con el proyecto, aporta mucho para su desarrollo, es objetivo y tienen el conocimiento necesario para realizar sus funciones.----"/>
    <s v="SIN FECHA COMO TAL, SE ASIGNA LA INTERMEDIA DEL SEGUNDO SEMESTRE"/>
  </r>
  <r>
    <x v="126"/>
    <x v="13"/>
    <x v="1"/>
    <m/>
    <m/>
    <s v="Principales debilidades en el servicio que presta PAYC"/>
    <x v="9"/>
    <s v="----"/>
    <s v="SIN FECHA COMO TAL, SE ASIGNA LA INTERMEDIA DEL SEGUNDO SEMESTRE"/>
  </r>
  <r>
    <x v="127"/>
    <x v="13"/>
    <x v="1"/>
    <m/>
    <m/>
    <s v="a. Conocimiento específico de temas aplicables al proyecto"/>
    <x v="0"/>
    <n v="5"/>
    <s v="SIN FECHA COMO TAL, SE ASIGNA LA INTERMEDIA DEL SEGUNDO SEMESTRE"/>
  </r>
  <r>
    <x v="127"/>
    <x v="13"/>
    <x v="1"/>
    <m/>
    <m/>
    <s v="b. Idoneidad y Calidad del soporte"/>
    <x v="0"/>
    <n v="5"/>
    <s v="SIN FECHA COMO TAL, SE ASIGNA LA INTERMEDIA DEL SEGUNDO SEMESTRE"/>
  </r>
  <r>
    <x v="127"/>
    <x v="13"/>
    <x v="1"/>
    <m/>
    <m/>
    <s v="c. Cumplimiento de especificaciones técnicas de construcción"/>
    <x v="0"/>
    <n v="5"/>
    <s v="SIN FECHA COMO TAL, SE ASIGNA LA INTERMEDIA DEL SEGUNDO SEMESTRE"/>
  </r>
  <r>
    <x v="127"/>
    <x v="13"/>
    <x v="1"/>
    <m/>
    <m/>
    <s v="d. Confiabilidad de los conceptos aplicados"/>
    <x v="0"/>
    <n v="5"/>
    <s v="SIN FECHA COMO TAL, SE ASIGNA LA INTERMEDIA DEL SEGUNDO SEMESTRE"/>
  </r>
  <r>
    <x v="127"/>
    <x v="13"/>
    <x v="1"/>
    <m/>
    <m/>
    <s v="e. Oportunidad en entrega de información o requerimientos"/>
    <x v="0"/>
    <n v="5"/>
    <s v="SIN FECHA COMO TAL, SE ASIGNA LA INTERMEDIA DEL SEGUNDO SEMESTRE"/>
  </r>
  <r>
    <x v="127"/>
    <x v="13"/>
    <x v="1"/>
    <m/>
    <m/>
    <s v="a. Oportunidad de la gestión en obra"/>
    <x v="1"/>
    <n v="4"/>
    <s v="SIN FECHA COMO TAL, SE ASIGNA LA INTERMEDIA DEL SEGUNDO SEMESTRE"/>
  </r>
  <r>
    <x v="127"/>
    <x v="13"/>
    <x v="1"/>
    <m/>
    <m/>
    <s v="b. Manejo administrativo del proyecto"/>
    <x v="1"/>
    <n v="4"/>
    <s v="SIN FECHA COMO TAL, SE ASIGNA LA INTERMEDIA DEL SEGUNDO SEMESTRE"/>
  </r>
  <r>
    <x v="127"/>
    <x v="13"/>
    <x v="1"/>
    <m/>
    <m/>
    <s v="c. Información clara y veraz sobre la administración de proyecto"/>
    <x v="1"/>
    <n v="5"/>
    <s v="SIN FECHA COMO TAL, SE ASIGNA LA INTERMEDIA DEL SEGUNDO SEMESTRE"/>
  </r>
  <r>
    <x v="127"/>
    <x v="13"/>
    <x v="1"/>
    <m/>
    <m/>
    <s v="d. Cumplimientos con expectativas del cliente"/>
    <x v="1"/>
    <n v="5"/>
    <s v="SIN FECHA COMO TAL, SE ASIGNA LA INTERMEDIA DEL SEGUNDO SEMESTRE"/>
  </r>
  <r>
    <x v="127"/>
    <x v="13"/>
    <x v="1"/>
    <m/>
    <m/>
    <s v="e. Control de presupuesto"/>
    <x v="1"/>
    <n v="5"/>
    <s v="SIN FECHA COMO TAL, SE ASIGNA LA INTERMEDIA DEL SEGUNDO SEMESTRE"/>
  </r>
  <r>
    <x v="127"/>
    <x v="13"/>
    <x v="1"/>
    <m/>
    <m/>
    <s v="a. Apoyo y presencia en el proyecto"/>
    <x v="2"/>
    <n v="5"/>
    <s v="SIN FECHA COMO TAL, SE ASIGNA LA INTERMEDIA DEL SEGUNDO SEMESTRE"/>
  </r>
  <r>
    <x v="127"/>
    <x v="13"/>
    <x v="1"/>
    <m/>
    <m/>
    <s v="b. Conocimiento del proyecto"/>
    <x v="2"/>
    <n v="5"/>
    <s v="SIN FECHA COMO TAL, SE ASIGNA LA INTERMEDIA DEL SEGUNDO SEMESTRE"/>
  </r>
  <r>
    <x v="127"/>
    <x v="13"/>
    <x v="1"/>
    <m/>
    <m/>
    <s v="c. Planteamiento de soluciones y manejo de conflictos"/>
    <x v="2"/>
    <n v="5"/>
    <s v="SIN FECHA COMO TAL, SE ASIGNA LA INTERMEDIA DEL SEGUNDO SEMESTRE"/>
  </r>
  <r>
    <x v="127"/>
    <x v="13"/>
    <x v="1"/>
    <m/>
    <m/>
    <s v="d. Cumplimiento de compromisos"/>
    <x v="2"/>
    <n v="5"/>
    <s v="SIN FECHA COMO TAL, SE ASIGNA LA INTERMEDIA DEL SEGUNDO SEMESTRE"/>
  </r>
  <r>
    <x v="127"/>
    <x v="13"/>
    <x v="1"/>
    <m/>
    <m/>
    <s v="e. Manejo del cliente"/>
    <x v="2"/>
    <n v="5"/>
    <s v="SIN FECHA COMO TAL, SE ASIGNA LA INTERMEDIA DEL SEGUNDO SEMESTRE"/>
  </r>
  <r>
    <x v="127"/>
    <x v="13"/>
    <x v="1"/>
    <m/>
    <m/>
    <s v="a. Idoneidad del personal"/>
    <x v="3"/>
    <n v="5"/>
    <s v="SIN FECHA COMO TAL, SE ASIGNA LA INTERMEDIA DEL SEGUNDO SEMESTRE"/>
  </r>
  <r>
    <x v="127"/>
    <x v="13"/>
    <x v="1"/>
    <m/>
    <m/>
    <s v="b. Oportuna atención al cliente"/>
    <x v="3"/>
    <n v="5"/>
    <s v="SIN FECHA COMO TAL, SE ASIGNA LA INTERMEDIA DEL SEGUNDO SEMESTRE"/>
  </r>
  <r>
    <x v="127"/>
    <x v="13"/>
    <x v="1"/>
    <m/>
    <m/>
    <s v="c. Compromiso con el proyecto"/>
    <x v="3"/>
    <n v="5"/>
    <s v="SIN FECHA COMO TAL, SE ASIGNA LA INTERMEDIA DEL SEGUNDO SEMESTRE"/>
  </r>
  <r>
    <x v="127"/>
    <x v="13"/>
    <x v="1"/>
    <m/>
    <m/>
    <s v="d. Cumplimiento de compromisos"/>
    <x v="3"/>
    <n v="5"/>
    <s v="SIN FECHA COMO TAL, SE ASIGNA LA INTERMEDIA DEL SEGUNDO SEMESTRE"/>
  </r>
  <r>
    <x v="127"/>
    <x v="13"/>
    <x v="1"/>
    <m/>
    <m/>
    <s v="e. Proactividad en desarrollo de funciones"/>
    <x v="3"/>
    <n v="5"/>
    <s v="SIN FECHA COMO TAL, SE ASIGNA LA INTERMEDIA DEL SEGUNDO SEMESTRE"/>
  </r>
  <r>
    <x v="127"/>
    <x v="13"/>
    <x v="1"/>
    <m/>
    <m/>
    <s v="a. Calidad del Contenido"/>
    <x v="4"/>
    <n v="5"/>
    <s v="SIN FECHA COMO TAL, SE ASIGNA LA INTERMEDIA DEL SEGUNDO SEMESTRE"/>
  </r>
  <r>
    <x v="127"/>
    <x v="13"/>
    <x v="1"/>
    <m/>
    <m/>
    <s v="b. Claridad del Contenido"/>
    <x v="4"/>
    <n v="5"/>
    <s v="SIN FECHA COMO TAL, SE ASIGNA LA INTERMEDIA DEL SEGUNDO SEMESTRE"/>
  </r>
  <r>
    <x v="127"/>
    <x v="13"/>
    <x v="1"/>
    <m/>
    <m/>
    <s v="c. Oportunidad en la entrega"/>
    <x v="4"/>
    <n v="5"/>
    <s v="SIN FECHA COMO TAL, SE ASIGNA LA INTERMEDIA DEL SEGUNDO SEMESTRE"/>
  </r>
  <r>
    <x v="127"/>
    <x v="13"/>
    <x v="1"/>
    <m/>
    <m/>
    <s v="d. Precisión de la información"/>
    <x v="4"/>
    <n v="5"/>
    <s v="SIN FECHA COMO TAL, SE ASIGNA LA INTERMEDIA DEL SEGUNDO SEMESTRE"/>
  </r>
  <r>
    <x v="127"/>
    <x v="13"/>
    <x v="1"/>
    <m/>
    <m/>
    <s v="e. Diagramación"/>
    <x v="4"/>
    <n v="5"/>
    <s v="SIN FECHA COMO TAL, SE ASIGNA LA INTERMEDIA DEL SEGUNDO SEMESTRE"/>
  </r>
  <r>
    <x v="127"/>
    <x v="13"/>
    <x v="1"/>
    <m/>
    <m/>
    <s v="a. Cumplimiento"/>
    <x v="5"/>
    <n v="5"/>
    <s v="SIN FECHA COMO TAL, SE ASIGNA LA INTERMEDIA DEL SEGUNDO SEMESTRE"/>
  </r>
  <r>
    <x v="127"/>
    <x v="13"/>
    <x v="1"/>
    <m/>
    <m/>
    <s v="b. Satisface expectativas"/>
    <x v="5"/>
    <n v="5"/>
    <s v="SIN FECHA COMO TAL, SE ASIGNA LA INTERMEDIA DEL SEGUNDO SEMESTRE"/>
  </r>
  <r>
    <x v="127"/>
    <x v="13"/>
    <x v="1"/>
    <m/>
    <m/>
    <s v="c. Calidad de la Información suministrada"/>
    <x v="5"/>
    <n v="5"/>
    <s v="SIN FECHA COMO TAL, SE ASIGNA LA INTERMEDIA DEL SEGUNDO SEMESTRE"/>
  </r>
  <r>
    <x v="127"/>
    <x v="13"/>
    <x v="1"/>
    <m/>
    <m/>
    <s v="d. Disposición del personal de PAYC a las solicitudes del cliente"/>
    <x v="5"/>
    <n v="5"/>
    <s v="SIN FECHA COMO TAL, SE ASIGNA LA INTERMEDIA DEL SEGUNDO SEMESTRE"/>
  </r>
  <r>
    <x v="127"/>
    <x v="13"/>
    <x v="1"/>
    <m/>
    <m/>
    <s v="e. Coherencia entre lo solicitado y lo entregado"/>
    <x v="5"/>
    <n v="5"/>
    <s v="SIN FECHA COMO TAL, SE ASIGNA LA INTERMEDIA DEL SEGUNDO SEMESTRE"/>
  </r>
  <r>
    <x v="127"/>
    <x v="13"/>
    <x v="1"/>
    <m/>
    <m/>
    <s v="Grado de Satisfacción con el Servicio Prestado"/>
    <x v="6"/>
    <n v="5"/>
    <s v="SIN FECHA COMO TAL, SE ASIGNA LA INTERMEDIA DEL SEGUNDO SEMESTRE"/>
  </r>
  <r>
    <x v="127"/>
    <x v="13"/>
    <x v="1"/>
    <m/>
    <m/>
    <s v="Posibilidad de Volver a Contratar con PAYC"/>
    <x v="7"/>
    <m/>
    <s v="SIN FECHA COMO TAL, SE ASIGNA LA INTERMEDIA DEL SEGUNDO SEMESTRE"/>
  </r>
  <r>
    <x v="127"/>
    <x v="13"/>
    <x v="1"/>
    <m/>
    <m/>
    <s v="Principales fortalezas en el servicio que presta PAYC"/>
    <x v="8"/>
    <s v="----"/>
    <s v="SIN FECHA COMO TAL, SE ASIGNA LA INTERMEDIA DEL SEGUNDO SEMESTRE"/>
  </r>
  <r>
    <x v="127"/>
    <x v="13"/>
    <x v="1"/>
    <m/>
    <m/>
    <s v="Principales debilidades en el servicio que presta PAYC"/>
    <x v="9"/>
    <s v="----"/>
    <s v="SIN FECHA COMO TAL, SE ASIGNA LA INTERMEDIA DEL SEGUNDO SEMESTRE"/>
  </r>
  <r>
    <x v="128"/>
    <x v="13"/>
    <x v="1"/>
    <m/>
    <m/>
    <s v="a. Conocimiento específico de temas aplicables al proyecto"/>
    <x v="0"/>
    <n v="5"/>
    <s v="SIN FECHA COMO TAL, SE ASIGNA LA INTERMEDIA DEL SEGUNDO SEMESTRE"/>
  </r>
  <r>
    <x v="128"/>
    <x v="13"/>
    <x v="1"/>
    <m/>
    <m/>
    <s v="b. Idoneidad y Calidad del soporte"/>
    <x v="0"/>
    <n v="5"/>
    <s v="SIN FECHA COMO TAL, SE ASIGNA LA INTERMEDIA DEL SEGUNDO SEMESTRE"/>
  </r>
  <r>
    <x v="128"/>
    <x v="13"/>
    <x v="1"/>
    <m/>
    <m/>
    <s v="c. Cumplimiento de especificaciones técnicas de construcción"/>
    <x v="0"/>
    <n v="5"/>
    <s v="SIN FECHA COMO TAL, SE ASIGNA LA INTERMEDIA DEL SEGUNDO SEMESTRE"/>
  </r>
  <r>
    <x v="128"/>
    <x v="13"/>
    <x v="1"/>
    <m/>
    <m/>
    <s v="d. Confiabilidad de los conceptos aplicados"/>
    <x v="0"/>
    <n v="5"/>
    <s v="SIN FECHA COMO TAL, SE ASIGNA LA INTERMEDIA DEL SEGUNDO SEMESTRE"/>
  </r>
  <r>
    <x v="128"/>
    <x v="13"/>
    <x v="1"/>
    <m/>
    <m/>
    <s v="e. Oportunidad en entrega de información o requerimientos"/>
    <x v="0"/>
    <n v="5"/>
    <s v="SIN FECHA COMO TAL, SE ASIGNA LA INTERMEDIA DEL SEGUNDO SEMESTRE"/>
  </r>
  <r>
    <x v="128"/>
    <x v="13"/>
    <x v="1"/>
    <m/>
    <m/>
    <s v="a. Oportunidad de la gestión en obra"/>
    <x v="1"/>
    <n v="5"/>
    <s v="SIN FECHA COMO TAL, SE ASIGNA LA INTERMEDIA DEL SEGUNDO SEMESTRE"/>
  </r>
  <r>
    <x v="128"/>
    <x v="13"/>
    <x v="1"/>
    <m/>
    <m/>
    <s v="b. Manejo administrativo del proyecto"/>
    <x v="1"/>
    <n v="5"/>
    <s v="SIN FECHA COMO TAL, SE ASIGNA LA INTERMEDIA DEL SEGUNDO SEMESTRE"/>
  </r>
  <r>
    <x v="128"/>
    <x v="13"/>
    <x v="1"/>
    <m/>
    <m/>
    <s v="c. Información clara y veraz sobre la administración de proyecto"/>
    <x v="1"/>
    <n v="4"/>
    <s v="SIN FECHA COMO TAL, SE ASIGNA LA INTERMEDIA DEL SEGUNDO SEMESTRE"/>
  </r>
  <r>
    <x v="128"/>
    <x v="13"/>
    <x v="1"/>
    <m/>
    <m/>
    <s v="d. Cumplimientos con expectativas del cliente"/>
    <x v="1"/>
    <n v="4"/>
    <s v="SIN FECHA COMO TAL, SE ASIGNA LA INTERMEDIA DEL SEGUNDO SEMESTRE"/>
  </r>
  <r>
    <x v="128"/>
    <x v="13"/>
    <x v="1"/>
    <m/>
    <m/>
    <s v="e. Control de presupuesto"/>
    <x v="1"/>
    <n v="4"/>
    <s v="SIN FECHA COMO TAL, SE ASIGNA LA INTERMEDIA DEL SEGUNDO SEMESTRE"/>
  </r>
  <r>
    <x v="128"/>
    <x v="13"/>
    <x v="1"/>
    <m/>
    <m/>
    <s v="a. Apoyo y presencia en el proyecto"/>
    <x v="2"/>
    <n v="5"/>
    <s v="SIN FECHA COMO TAL, SE ASIGNA LA INTERMEDIA DEL SEGUNDO SEMESTRE"/>
  </r>
  <r>
    <x v="128"/>
    <x v="13"/>
    <x v="1"/>
    <m/>
    <m/>
    <s v="b. Conocimiento del proyecto"/>
    <x v="2"/>
    <n v="5"/>
    <s v="SIN FECHA COMO TAL, SE ASIGNA LA INTERMEDIA DEL SEGUNDO SEMESTRE"/>
  </r>
  <r>
    <x v="128"/>
    <x v="13"/>
    <x v="1"/>
    <m/>
    <m/>
    <s v="c. Planteamiento de soluciones y manejo de conflictos"/>
    <x v="2"/>
    <n v="4"/>
    <s v="SIN FECHA COMO TAL, SE ASIGNA LA INTERMEDIA DEL SEGUNDO SEMESTRE"/>
  </r>
  <r>
    <x v="128"/>
    <x v="13"/>
    <x v="1"/>
    <m/>
    <m/>
    <s v="d. Cumplimiento de compromisos"/>
    <x v="2"/>
    <n v="5"/>
    <s v="SIN FECHA COMO TAL, SE ASIGNA LA INTERMEDIA DEL SEGUNDO SEMESTRE"/>
  </r>
  <r>
    <x v="128"/>
    <x v="13"/>
    <x v="1"/>
    <m/>
    <m/>
    <s v="e. Manejo del cliente"/>
    <x v="2"/>
    <n v="5"/>
    <s v="SIN FECHA COMO TAL, SE ASIGNA LA INTERMEDIA DEL SEGUNDO SEMESTRE"/>
  </r>
  <r>
    <x v="128"/>
    <x v="13"/>
    <x v="1"/>
    <m/>
    <m/>
    <s v="a. Idoneidad del personal"/>
    <x v="3"/>
    <n v="5"/>
    <s v="SIN FECHA COMO TAL, SE ASIGNA LA INTERMEDIA DEL SEGUNDO SEMESTRE"/>
  </r>
  <r>
    <x v="128"/>
    <x v="13"/>
    <x v="1"/>
    <m/>
    <m/>
    <s v="b. Oportuna atención al cliente"/>
    <x v="3"/>
    <n v="5"/>
    <s v="SIN FECHA COMO TAL, SE ASIGNA LA INTERMEDIA DEL SEGUNDO SEMESTRE"/>
  </r>
  <r>
    <x v="128"/>
    <x v="13"/>
    <x v="1"/>
    <m/>
    <m/>
    <s v="c. Compromiso con el proyecto"/>
    <x v="3"/>
    <n v="5"/>
    <s v="SIN FECHA COMO TAL, SE ASIGNA LA INTERMEDIA DEL SEGUNDO SEMESTRE"/>
  </r>
  <r>
    <x v="128"/>
    <x v="13"/>
    <x v="1"/>
    <m/>
    <m/>
    <s v="d. Cumplimiento de compromisos"/>
    <x v="3"/>
    <n v="5"/>
    <s v="SIN FECHA COMO TAL, SE ASIGNA LA INTERMEDIA DEL SEGUNDO SEMESTRE"/>
  </r>
  <r>
    <x v="128"/>
    <x v="13"/>
    <x v="1"/>
    <m/>
    <m/>
    <s v="e. Proactividad en desarrollo de funciones"/>
    <x v="3"/>
    <n v="5"/>
    <s v="SIN FECHA COMO TAL, SE ASIGNA LA INTERMEDIA DEL SEGUNDO SEMESTRE"/>
  </r>
  <r>
    <x v="128"/>
    <x v="13"/>
    <x v="1"/>
    <m/>
    <m/>
    <s v="a. Calidad del Contenido"/>
    <x v="4"/>
    <n v="5"/>
    <s v="SIN FECHA COMO TAL, SE ASIGNA LA INTERMEDIA DEL SEGUNDO SEMESTRE"/>
  </r>
  <r>
    <x v="128"/>
    <x v="13"/>
    <x v="1"/>
    <m/>
    <m/>
    <s v="b. Claridad del Contenido"/>
    <x v="4"/>
    <n v="4"/>
    <s v="SIN FECHA COMO TAL, SE ASIGNA LA INTERMEDIA DEL SEGUNDO SEMESTRE"/>
  </r>
  <r>
    <x v="128"/>
    <x v="13"/>
    <x v="1"/>
    <m/>
    <m/>
    <s v="c. Oportunidad en la entrega"/>
    <x v="4"/>
    <n v="4"/>
    <s v="SIN FECHA COMO TAL, SE ASIGNA LA INTERMEDIA DEL SEGUNDO SEMESTRE"/>
  </r>
  <r>
    <x v="128"/>
    <x v="13"/>
    <x v="1"/>
    <m/>
    <m/>
    <s v="d. Precisión de la información"/>
    <x v="4"/>
    <n v="4"/>
    <s v="SIN FECHA COMO TAL, SE ASIGNA LA INTERMEDIA DEL SEGUNDO SEMESTRE"/>
  </r>
  <r>
    <x v="128"/>
    <x v="13"/>
    <x v="1"/>
    <m/>
    <m/>
    <s v="e. Diagramación"/>
    <x v="4"/>
    <n v="5"/>
    <s v="SIN FECHA COMO TAL, SE ASIGNA LA INTERMEDIA DEL SEGUNDO SEMESTRE"/>
  </r>
  <r>
    <x v="128"/>
    <x v="13"/>
    <x v="1"/>
    <m/>
    <m/>
    <s v="a. Cumplimiento"/>
    <x v="5"/>
    <n v="4"/>
    <s v="SIN FECHA COMO TAL, SE ASIGNA LA INTERMEDIA DEL SEGUNDO SEMESTRE"/>
  </r>
  <r>
    <x v="128"/>
    <x v="13"/>
    <x v="1"/>
    <m/>
    <m/>
    <s v="b. Satisface expectativas"/>
    <x v="5"/>
    <n v="4"/>
    <s v="SIN FECHA COMO TAL, SE ASIGNA LA INTERMEDIA DEL SEGUNDO SEMESTRE"/>
  </r>
  <r>
    <x v="128"/>
    <x v="13"/>
    <x v="1"/>
    <m/>
    <m/>
    <s v="c. Calidad de la Información suministrada"/>
    <x v="5"/>
    <n v="4"/>
    <s v="SIN FECHA COMO TAL, SE ASIGNA LA INTERMEDIA DEL SEGUNDO SEMESTRE"/>
  </r>
  <r>
    <x v="128"/>
    <x v="13"/>
    <x v="1"/>
    <m/>
    <m/>
    <s v="d. Disposición del personal de PAYC a las solicitudes del cliente"/>
    <x v="5"/>
    <n v="5"/>
    <s v="SIN FECHA COMO TAL, SE ASIGNA LA INTERMEDIA DEL SEGUNDO SEMESTRE"/>
  </r>
  <r>
    <x v="128"/>
    <x v="13"/>
    <x v="1"/>
    <m/>
    <m/>
    <s v="e. Coherencia entre lo solicitado y lo entregado"/>
    <x v="5"/>
    <n v="5"/>
    <s v="SIN FECHA COMO TAL, SE ASIGNA LA INTERMEDIA DEL SEGUNDO SEMESTRE"/>
  </r>
  <r>
    <x v="128"/>
    <x v="13"/>
    <x v="1"/>
    <m/>
    <m/>
    <s v="Grado de Satisfacción con el Servicio Prestado"/>
    <x v="6"/>
    <n v="5"/>
    <s v="SIN FECHA COMO TAL, SE ASIGNA LA INTERMEDIA DEL SEGUNDO SEMESTRE"/>
  </r>
  <r>
    <x v="128"/>
    <x v="13"/>
    <x v="1"/>
    <m/>
    <m/>
    <s v="Posibilidad de Volver a Contratar con PAYC"/>
    <x v="7"/>
    <n v="5"/>
    <s v="SIN FECHA COMO TAL, SE ASIGNA LA INTERMEDIA DEL SEGUNDO SEMESTRE"/>
  </r>
  <r>
    <x v="128"/>
    <x v="13"/>
    <x v="1"/>
    <m/>
    <m/>
    <s v="Principales fortalezas en el servicio que presta PAYC"/>
    <x v="8"/>
    <s v="el personal esta dispuesto a solucionar los posibles problemas que en obra se presentan-el buen manejo del proyecto-confiabilidad de criterios profesionales--"/>
    <s v="SIN FECHA COMO TAL, SE ASIGNA LA INTERMEDIA DEL SEGUNDO SEMESTRE"/>
  </r>
  <r>
    <x v="128"/>
    <x v="13"/>
    <x v="1"/>
    <m/>
    <m/>
    <s v="Principales debilidades en el servicio que presta PAYC"/>
    <x v="9"/>
    <s v="----"/>
    <s v="SIN FECHA COMO TAL, SE ASIGNA LA INTERMEDIA DEL SEGUNDO SEMESTRE"/>
  </r>
  <r>
    <x v="129"/>
    <x v="14"/>
    <x v="1"/>
    <m/>
    <m/>
    <s v="a. Conocimiento específico de temas aplicables al proyecto"/>
    <x v="0"/>
    <n v="5"/>
    <s v="SIN FECHA COMO TAL, SE ASIGNA LA INTERMEDIA DEL SEGUNDO SEMESTRE"/>
  </r>
  <r>
    <x v="129"/>
    <x v="14"/>
    <x v="1"/>
    <m/>
    <m/>
    <s v="b. Idoneidad y Calidad del soporte"/>
    <x v="0"/>
    <n v="5"/>
    <s v="SIN FECHA COMO TAL, SE ASIGNA LA INTERMEDIA DEL SEGUNDO SEMESTRE"/>
  </r>
  <r>
    <x v="129"/>
    <x v="14"/>
    <x v="1"/>
    <m/>
    <m/>
    <s v="c. Cumplimiento de especificaciones técnicas de construcción"/>
    <x v="0"/>
    <n v="5"/>
    <s v="SIN FECHA COMO TAL, SE ASIGNA LA INTERMEDIA DEL SEGUNDO SEMESTRE"/>
  </r>
  <r>
    <x v="129"/>
    <x v="14"/>
    <x v="1"/>
    <m/>
    <m/>
    <s v="d. Confiabilidad de los conceptos aplicados"/>
    <x v="0"/>
    <n v="5"/>
    <s v="SIN FECHA COMO TAL, SE ASIGNA LA INTERMEDIA DEL SEGUNDO SEMESTRE"/>
  </r>
  <r>
    <x v="129"/>
    <x v="14"/>
    <x v="1"/>
    <m/>
    <m/>
    <s v="e. Oportunidad en entrega de información o requerimientos"/>
    <x v="0"/>
    <n v="5"/>
    <s v="SIN FECHA COMO TAL, SE ASIGNA LA INTERMEDIA DEL SEGUNDO SEMESTRE"/>
  </r>
  <r>
    <x v="129"/>
    <x v="14"/>
    <x v="1"/>
    <m/>
    <m/>
    <s v="a. Oportunidad de la gestión en obra"/>
    <x v="1"/>
    <n v="5"/>
    <s v="SIN FECHA COMO TAL, SE ASIGNA LA INTERMEDIA DEL SEGUNDO SEMESTRE"/>
  </r>
  <r>
    <x v="129"/>
    <x v="14"/>
    <x v="1"/>
    <m/>
    <m/>
    <s v="b. Manejo administrativo del proyecto"/>
    <x v="1"/>
    <n v="5"/>
    <s v="SIN FECHA COMO TAL, SE ASIGNA LA INTERMEDIA DEL SEGUNDO SEMESTRE"/>
  </r>
  <r>
    <x v="129"/>
    <x v="14"/>
    <x v="1"/>
    <m/>
    <m/>
    <s v="c. Información clara y veraz sobre la administración de proyecto"/>
    <x v="1"/>
    <n v="5"/>
    <s v="SIN FECHA COMO TAL, SE ASIGNA LA INTERMEDIA DEL SEGUNDO SEMESTRE"/>
  </r>
  <r>
    <x v="129"/>
    <x v="14"/>
    <x v="1"/>
    <m/>
    <m/>
    <s v="d. Cumplimientos con expectativas del cliente"/>
    <x v="1"/>
    <n v="5"/>
    <s v="SIN FECHA COMO TAL, SE ASIGNA LA INTERMEDIA DEL SEGUNDO SEMESTRE"/>
  </r>
  <r>
    <x v="129"/>
    <x v="14"/>
    <x v="1"/>
    <m/>
    <m/>
    <s v="e. Control de presupuesto"/>
    <x v="1"/>
    <n v="4"/>
    <s v="SIN FECHA COMO TAL, SE ASIGNA LA INTERMEDIA DEL SEGUNDO SEMESTRE"/>
  </r>
  <r>
    <x v="129"/>
    <x v="14"/>
    <x v="1"/>
    <m/>
    <m/>
    <s v="a. Apoyo y presencia en el proyecto"/>
    <x v="2"/>
    <n v="5"/>
    <s v="SIN FECHA COMO TAL, SE ASIGNA LA INTERMEDIA DEL SEGUNDO SEMESTRE"/>
  </r>
  <r>
    <x v="129"/>
    <x v="14"/>
    <x v="1"/>
    <m/>
    <m/>
    <s v="b. Conocimiento del proyecto"/>
    <x v="2"/>
    <n v="5"/>
    <s v="SIN FECHA COMO TAL, SE ASIGNA LA INTERMEDIA DEL SEGUNDO SEMESTRE"/>
  </r>
  <r>
    <x v="129"/>
    <x v="14"/>
    <x v="1"/>
    <m/>
    <m/>
    <s v="c. Planteamiento de soluciones y manejo de conflictos"/>
    <x v="2"/>
    <n v="5"/>
    <s v="SIN FECHA COMO TAL, SE ASIGNA LA INTERMEDIA DEL SEGUNDO SEMESTRE"/>
  </r>
  <r>
    <x v="129"/>
    <x v="14"/>
    <x v="1"/>
    <m/>
    <m/>
    <s v="d. Cumplimiento de compromisos"/>
    <x v="2"/>
    <n v="5"/>
    <s v="SIN FECHA COMO TAL, SE ASIGNA LA INTERMEDIA DEL SEGUNDO SEMESTRE"/>
  </r>
  <r>
    <x v="129"/>
    <x v="14"/>
    <x v="1"/>
    <m/>
    <m/>
    <s v="e. Manejo del cliente"/>
    <x v="2"/>
    <n v="5"/>
    <s v="SIN FECHA COMO TAL, SE ASIGNA LA INTERMEDIA DEL SEGUNDO SEMESTRE"/>
  </r>
  <r>
    <x v="129"/>
    <x v="14"/>
    <x v="1"/>
    <m/>
    <m/>
    <s v="a. Idoneidad del personal"/>
    <x v="3"/>
    <n v="5"/>
    <s v="SIN FECHA COMO TAL, SE ASIGNA LA INTERMEDIA DEL SEGUNDO SEMESTRE"/>
  </r>
  <r>
    <x v="129"/>
    <x v="14"/>
    <x v="1"/>
    <m/>
    <m/>
    <s v="b. Oportuna atención al cliente"/>
    <x v="3"/>
    <n v="5"/>
    <s v="SIN FECHA COMO TAL, SE ASIGNA LA INTERMEDIA DEL SEGUNDO SEMESTRE"/>
  </r>
  <r>
    <x v="129"/>
    <x v="14"/>
    <x v="1"/>
    <m/>
    <m/>
    <s v="c. Compromiso con el proyecto"/>
    <x v="3"/>
    <n v="5"/>
    <s v="SIN FECHA COMO TAL, SE ASIGNA LA INTERMEDIA DEL SEGUNDO SEMESTRE"/>
  </r>
  <r>
    <x v="129"/>
    <x v="14"/>
    <x v="1"/>
    <m/>
    <m/>
    <s v="d. Cumplimiento de compromisos"/>
    <x v="3"/>
    <n v="5"/>
    <s v="SIN FECHA COMO TAL, SE ASIGNA LA INTERMEDIA DEL SEGUNDO SEMESTRE"/>
  </r>
  <r>
    <x v="129"/>
    <x v="14"/>
    <x v="1"/>
    <m/>
    <m/>
    <s v="e. Proactividad en desarrollo de funciones"/>
    <x v="3"/>
    <n v="5"/>
    <s v="SIN FECHA COMO TAL, SE ASIGNA LA INTERMEDIA DEL SEGUNDO SEMESTRE"/>
  </r>
  <r>
    <x v="129"/>
    <x v="14"/>
    <x v="1"/>
    <m/>
    <m/>
    <s v="a. Calidad del Contenido"/>
    <x v="4"/>
    <n v="5"/>
    <s v="SIN FECHA COMO TAL, SE ASIGNA LA INTERMEDIA DEL SEGUNDO SEMESTRE"/>
  </r>
  <r>
    <x v="129"/>
    <x v="14"/>
    <x v="1"/>
    <m/>
    <m/>
    <s v="b. Claridad del Contenido"/>
    <x v="4"/>
    <n v="5"/>
    <s v="SIN FECHA COMO TAL, SE ASIGNA LA INTERMEDIA DEL SEGUNDO SEMESTRE"/>
  </r>
  <r>
    <x v="129"/>
    <x v="14"/>
    <x v="1"/>
    <m/>
    <m/>
    <s v="c. Oportunidad en la entrega"/>
    <x v="4"/>
    <n v="5"/>
    <s v="SIN FECHA COMO TAL, SE ASIGNA LA INTERMEDIA DEL SEGUNDO SEMESTRE"/>
  </r>
  <r>
    <x v="129"/>
    <x v="14"/>
    <x v="1"/>
    <m/>
    <m/>
    <s v="d. Precisión de la información"/>
    <x v="4"/>
    <n v="5"/>
    <s v="SIN FECHA COMO TAL, SE ASIGNA LA INTERMEDIA DEL SEGUNDO SEMESTRE"/>
  </r>
  <r>
    <x v="129"/>
    <x v="14"/>
    <x v="1"/>
    <m/>
    <m/>
    <s v="e. Diagramación"/>
    <x v="4"/>
    <n v="5"/>
    <s v="SIN FECHA COMO TAL, SE ASIGNA LA INTERMEDIA DEL SEGUNDO SEMESTRE"/>
  </r>
  <r>
    <x v="129"/>
    <x v="14"/>
    <x v="1"/>
    <m/>
    <m/>
    <s v="a. Cumplimiento"/>
    <x v="5"/>
    <n v="5"/>
    <s v="SIN FECHA COMO TAL, SE ASIGNA LA INTERMEDIA DEL SEGUNDO SEMESTRE"/>
  </r>
  <r>
    <x v="129"/>
    <x v="14"/>
    <x v="1"/>
    <m/>
    <m/>
    <s v="b. Satisface expectativas"/>
    <x v="5"/>
    <n v="5"/>
    <s v="SIN FECHA COMO TAL, SE ASIGNA LA INTERMEDIA DEL SEGUNDO SEMESTRE"/>
  </r>
  <r>
    <x v="129"/>
    <x v="14"/>
    <x v="1"/>
    <m/>
    <m/>
    <s v="c. Calidad de la Información suministrada"/>
    <x v="5"/>
    <n v="5"/>
    <s v="SIN FECHA COMO TAL, SE ASIGNA LA INTERMEDIA DEL SEGUNDO SEMESTRE"/>
  </r>
  <r>
    <x v="129"/>
    <x v="14"/>
    <x v="1"/>
    <m/>
    <m/>
    <s v="d. Disposición del personal de PAYC a las solicitudes del cliente"/>
    <x v="5"/>
    <n v="5"/>
    <s v="SIN FECHA COMO TAL, SE ASIGNA LA INTERMEDIA DEL SEGUNDO SEMESTRE"/>
  </r>
  <r>
    <x v="129"/>
    <x v="14"/>
    <x v="1"/>
    <m/>
    <m/>
    <s v="e. Coherencia entre lo solicitado y lo entregado"/>
    <x v="5"/>
    <n v="5"/>
    <s v="SIN FECHA COMO TAL, SE ASIGNA LA INTERMEDIA DEL SEGUNDO SEMESTRE"/>
  </r>
  <r>
    <x v="129"/>
    <x v="14"/>
    <x v="1"/>
    <m/>
    <m/>
    <s v="Grado de Satisfacción con el Servicio Prestado"/>
    <x v="6"/>
    <n v="5"/>
    <s v="SIN FECHA COMO TAL, SE ASIGNA LA INTERMEDIA DEL SEGUNDO SEMESTRE"/>
  </r>
  <r>
    <x v="129"/>
    <x v="14"/>
    <x v="1"/>
    <m/>
    <m/>
    <s v="Posibilidad de Volver a Contratar con PAYC"/>
    <x v="7"/>
    <n v="5"/>
    <s v="SIN FECHA COMO TAL, SE ASIGNA LA INTERMEDIA DEL SEGUNDO SEMESTRE"/>
  </r>
  <r>
    <x v="129"/>
    <x v="14"/>
    <x v="1"/>
    <m/>
    <m/>
    <s v="Principales fortalezas en el servicio que presta PAYC"/>
    <x v="8"/>
    <s v="----"/>
    <s v="SIN FECHA COMO TAL, SE ASIGNA LA INTERMEDIA DEL SEGUNDO SEMESTRE"/>
  </r>
  <r>
    <x v="129"/>
    <x v="14"/>
    <x v="1"/>
    <m/>
    <m/>
    <s v="Principales debilidades en el servicio que presta PAYC"/>
    <x v="9"/>
    <s v="----"/>
    <s v="SIN FECHA COMO TAL, SE ASIGNA LA INTERMEDIA DEL SEGUNDO SEMESTRE"/>
  </r>
  <r>
    <x v="130"/>
    <x v="14"/>
    <x v="1"/>
    <m/>
    <m/>
    <s v="a. Conocimiento específico de temas aplicables al proyecto"/>
    <x v="0"/>
    <n v="4"/>
    <s v="SIN FECHA COMO TAL, SE ASIGNA LA INTERMEDIA DEL SEGUNDO SEMESTRE"/>
  </r>
  <r>
    <x v="130"/>
    <x v="14"/>
    <x v="1"/>
    <m/>
    <m/>
    <s v="b. Idoneidad y Calidad del soporte"/>
    <x v="0"/>
    <n v="4"/>
    <s v="SIN FECHA COMO TAL, SE ASIGNA LA INTERMEDIA DEL SEGUNDO SEMESTRE"/>
  </r>
  <r>
    <x v="130"/>
    <x v="14"/>
    <x v="1"/>
    <m/>
    <m/>
    <s v="c. Cumplimiento de especificaciones técnicas de construcción"/>
    <x v="0"/>
    <n v="4"/>
    <s v="SIN FECHA COMO TAL, SE ASIGNA LA INTERMEDIA DEL SEGUNDO SEMESTRE"/>
  </r>
  <r>
    <x v="130"/>
    <x v="14"/>
    <x v="1"/>
    <m/>
    <m/>
    <s v="d. Confiabilidad de los conceptos aplicados"/>
    <x v="0"/>
    <n v="4"/>
    <s v="SIN FECHA COMO TAL, SE ASIGNA LA INTERMEDIA DEL SEGUNDO SEMESTRE"/>
  </r>
  <r>
    <x v="130"/>
    <x v="14"/>
    <x v="1"/>
    <m/>
    <m/>
    <s v="e. Oportunidad en entrega de información o requerimientos"/>
    <x v="0"/>
    <n v="3"/>
    <s v="SIN FECHA COMO TAL, SE ASIGNA LA INTERMEDIA DEL SEGUNDO SEMESTRE"/>
  </r>
  <r>
    <x v="130"/>
    <x v="14"/>
    <x v="1"/>
    <m/>
    <m/>
    <s v="a. Oportunidad de la gestión en obra"/>
    <x v="1"/>
    <n v="3"/>
    <s v="SIN FECHA COMO TAL, SE ASIGNA LA INTERMEDIA DEL SEGUNDO SEMESTRE"/>
  </r>
  <r>
    <x v="130"/>
    <x v="14"/>
    <x v="1"/>
    <m/>
    <m/>
    <s v="b. Manejo administrativo del proyecto"/>
    <x v="1"/>
    <n v="3"/>
    <s v="SIN FECHA COMO TAL, SE ASIGNA LA INTERMEDIA DEL SEGUNDO SEMESTRE"/>
  </r>
  <r>
    <x v="130"/>
    <x v="14"/>
    <x v="1"/>
    <m/>
    <m/>
    <s v="c. Información clara y veraz sobre la administración de proyecto"/>
    <x v="1"/>
    <n v="3"/>
    <s v="SIN FECHA COMO TAL, SE ASIGNA LA INTERMEDIA DEL SEGUNDO SEMESTRE"/>
  </r>
  <r>
    <x v="130"/>
    <x v="14"/>
    <x v="1"/>
    <m/>
    <m/>
    <s v="d. Cumplimientos con expectativas del cliente"/>
    <x v="1"/>
    <n v="3"/>
    <s v="SIN FECHA COMO TAL, SE ASIGNA LA INTERMEDIA DEL SEGUNDO SEMESTRE"/>
  </r>
  <r>
    <x v="130"/>
    <x v="14"/>
    <x v="1"/>
    <m/>
    <m/>
    <s v="e. Control de presupuesto"/>
    <x v="1"/>
    <n v="3"/>
    <s v="SIN FECHA COMO TAL, SE ASIGNA LA INTERMEDIA DEL SEGUNDO SEMESTRE"/>
  </r>
  <r>
    <x v="130"/>
    <x v="14"/>
    <x v="1"/>
    <m/>
    <m/>
    <s v="a. Apoyo y presencia en el proyecto"/>
    <x v="2"/>
    <n v="5"/>
    <s v="SIN FECHA COMO TAL, SE ASIGNA LA INTERMEDIA DEL SEGUNDO SEMESTRE"/>
  </r>
  <r>
    <x v="130"/>
    <x v="14"/>
    <x v="1"/>
    <m/>
    <m/>
    <s v="b. Conocimiento del proyecto"/>
    <x v="2"/>
    <n v="5"/>
    <s v="SIN FECHA COMO TAL, SE ASIGNA LA INTERMEDIA DEL SEGUNDO SEMESTRE"/>
  </r>
  <r>
    <x v="130"/>
    <x v="14"/>
    <x v="1"/>
    <m/>
    <m/>
    <s v="c. Planteamiento de soluciones y manejo de conflictos"/>
    <x v="2"/>
    <n v="5"/>
    <s v="SIN FECHA COMO TAL, SE ASIGNA LA INTERMEDIA DEL SEGUNDO SEMESTRE"/>
  </r>
  <r>
    <x v="130"/>
    <x v="14"/>
    <x v="1"/>
    <m/>
    <m/>
    <s v="d. Cumplimiento de compromisos"/>
    <x v="2"/>
    <n v="5"/>
    <s v="SIN FECHA COMO TAL, SE ASIGNA LA INTERMEDIA DEL SEGUNDO SEMESTRE"/>
  </r>
  <r>
    <x v="130"/>
    <x v="14"/>
    <x v="1"/>
    <m/>
    <m/>
    <s v="e. Manejo del cliente"/>
    <x v="2"/>
    <n v="5"/>
    <s v="SIN FECHA COMO TAL, SE ASIGNA LA INTERMEDIA DEL SEGUNDO SEMESTRE"/>
  </r>
  <r>
    <x v="130"/>
    <x v="14"/>
    <x v="1"/>
    <m/>
    <m/>
    <s v="a. Idoneidad del personal"/>
    <x v="3"/>
    <n v="3"/>
    <s v="SIN FECHA COMO TAL, SE ASIGNA LA INTERMEDIA DEL SEGUNDO SEMESTRE"/>
  </r>
  <r>
    <x v="130"/>
    <x v="14"/>
    <x v="1"/>
    <m/>
    <m/>
    <s v="b. Oportuna atención al cliente"/>
    <x v="3"/>
    <n v="3"/>
    <s v="SIN FECHA COMO TAL, SE ASIGNA LA INTERMEDIA DEL SEGUNDO SEMESTRE"/>
  </r>
  <r>
    <x v="130"/>
    <x v="14"/>
    <x v="1"/>
    <m/>
    <m/>
    <s v="c. Compromiso con el proyecto"/>
    <x v="3"/>
    <n v="5"/>
    <s v="SIN FECHA COMO TAL, SE ASIGNA LA INTERMEDIA DEL SEGUNDO SEMESTRE"/>
  </r>
  <r>
    <x v="130"/>
    <x v="14"/>
    <x v="1"/>
    <m/>
    <m/>
    <s v="d. Cumplimiento de compromisos"/>
    <x v="3"/>
    <n v="3"/>
    <s v="SIN FECHA COMO TAL, SE ASIGNA LA INTERMEDIA DEL SEGUNDO SEMESTRE"/>
  </r>
  <r>
    <x v="130"/>
    <x v="14"/>
    <x v="1"/>
    <m/>
    <m/>
    <s v="e. Proactividad en desarrollo de funciones"/>
    <x v="3"/>
    <n v="4"/>
    <s v="SIN FECHA COMO TAL, SE ASIGNA LA INTERMEDIA DEL SEGUNDO SEMESTRE"/>
  </r>
  <r>
    <x v="130"/>
    <x v="14"/>
    <x v="1"/>
    <m/>
    <m/>
    <s v="a. Calidad del Contenido"/>
    <x v="4"/>
    <m/>
    <s v="SIN FECHA COMO TAL, SE ASIGNA LA INTERMEDIA DEL SEGUNDO SEMESTRE"/>
  </r>
  <r>
    <x v="130"/>
    <x v="14"/>
    <x v="1"/>
    <m/>
    <m/>
    <s v="b. Claridad del Contenido"/>
    <x v="4"/>
    <m/>
    <s v="SIN FECHA COMO TAL, SE ASIGNA LA INTERMEDIA DEL SEGUNDO SEMESTRE"/>
  </r>
  <r>
    <x v="130"/>
    <x v="14"/>
    <x v="1"/>
    <m/>
    <m/>
    <s v="c. Oportunidad en la entrega"/>
    <x v="4"/>
    <m/>
    <s v="SIN FECHA COMO TAL, SE ASIGNA LA INTERMEDIA DEL SEGUNDO SEMESTRE"/>
  </r>
  <r>
    <x v="130"/>
    <x v="14"/>
    <x v="1"/>
    <m/>
    <m/>
    <s v="d. Precisión de la información"/>
    <x v="4"/>
    <m/>
    <s v="SIN FECHA COMO TAL, SE ASIGNA LA INTERMEDIA DEL SEGUNDO SEMESTRE"/>
  </r>
  <r>
    <x v="130"/>
    <x v="14"/>
    <x v="1"/>
    <m/>
    <m/>
    <s v="e. Diagramación"/>
    <x v="4"/>
    <m/>
    <s v="SIN FECHA COMO TAL, SE ASIGNA LA INTERMEDIA DEL SEGUNDO SEMESTRE"/>
  </r>
  <r>
    <x v="130"/>
    <x v="14"/>
    <x v="1"/>
    <m/>
    <m/>
    <s v="a. Cumplimiento"/>
    <x v="5"/>
    <n v="4"/>
    <s v="SIN FECHA COMO TAL, SE ASIGNA LA INTERMEDIA DEL SEGUNDO SEMESTRE"/>
  </r>
  <r>
    <x v="130"/>
    <x v="14"/>
    <x v="1"/>
    <m/>
    <m/>
    <s v="b. Satisface expectativas"/>
    <x v="5"/>
    <n v="3"/>
    <s v="SIN FECHA COMO TAL, SE ASIGNA LA INTERMEDIA DEL SEGUNDO SEMESTRE"/>
  </r>
  <r>
    <x v="130"/>
    <x v="14"/>
    <x v="1"/>
    <m/>
    <m/>
    <s v="c. Calidad de la Información suministrada"/>
    <x v="5"/>
    <n v="3"/>
    <s v="SIN FECHA COMO TAL, SE ASIGNA LA INTERMEDIA DEL SEGUNDO SEMESTRE"/>
  </r>
  <r>
    <x v="130"/>
    <x v="14"/>
    <x v="1"/>
    <m/>
    <m/>
    <s v="d. Disposición del personal de PAYC a las solicitudes del cliente"/>
    <x v="5"/>
    <n v="5"/>
    <s v="SIN FECHA COMO TAL, SE ASIGNA LA INTERMEDIA DEL SEGUNDO SEMESTRE"/>
  </r>
  <r>
    <x v="130"/>
    <x v="14"/>
    <x v="1"/>
    <m/>
    <m/>
    <s v="e. Coherencia entre lo solicitado y lo entregado"/>
    <x v="5"/>
    <n v="4"/>
    <s v="SIN FECHA COMO TAL, SE ASIGNA LA INTERMEDIA DEL SEGUNDO SEMESTRE"/>
  </r>
  <r>
    <x v="130"/>
    <x v="14"/>
    <x v="1"/>
    <m/>
    <m/>
    <s v="Grado de Satisfacción con el Servicio Prestado"/>
    <x v="6"/>
    <n v="3.8"/>
    <s v="SIN FECHA COMO TAL, SE ASIGNA LA INTERMEDIA DEL SEGUNDO SEMESTRE"/>
  </r>
  <r>
    <x v="130"/>
    <x v="14"/>
    <x v="1"/>
    <m/>
    <m/>
    <s v="Posibilidad de Volver a Contratar con PAYC"/>
    <x v="7"/>
    <n v="4"/>
    <s v="SIN FECHA COMO TAL, SE ASIGNA LA INTERMEDIA DEL SEGUNDO SEMESTRE"/>
  </r>
  <r>
    <x v="130"/>
    <x v="14"/>
    <x v="1"/>
    <m/>
    <m/>
    <s v="Principales fortalezas en el servicio que presta PAYC"/>
    <x v="8"/>
    <s v="Coordinación de interventoría----"/>
    <s v="SIN FECHA COMO TAL, SE ASIGNA LA INTERMEDIA DEL SEGUNDO SEMESTRE"/>
  </r>
  <r>
    <x v="130"/>
    <x v="14"/>
    <x v="1"/>
    <m/>
    <m/>
    <s v="Principales debilidades en el servicio que presta PAYC"/>
    <x v="9"/>
    <s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
    <s v="SIN FECHA COMO TAL, SE ASIGNA LA INTERMEDIA DEL SEGUNDO SEMESTRE"/>
  </r>
  <r>
    <x v="131"/>
    <x v="15"/>
    <x v="1"/>
    <m/>
    <m/>
    <s v="a. Conocimiento específico de temas aplicables al proyecto"/>
    <x v="0"/>
    <n v="5"/>
    <s v="SIN FECHA COMO TAL, SE ASIGNA LA INTERMEDIA DEL SEGUNDO SEMESTRE"/>
  </r>
  <r>
    <x v="131"/>
    <x v="15"/>
    <x v="1"/>
    <m/>
    <m/>
    <s v="b. Idoneidad y Calidad del soporte"/>
    <x v="0"/>
    <n v="5"/>
    <s v="SIN FECHA COMO TAL, SE ASIGNA LA INTERMEDIA DEL SEGUNDO SEMESTRE"/>
  </r>
  <r>
    <x v="131"/>
    <x v="15"/>
    <x v="1"/>
    <m/>
    <m/>
    <s v="c. Cumplimiento de especificaciones técnicas de construcción"/>
    <x v="0"/>
    <n v="5"/>
    <s v="SIN FECHA COMO TAL, SE ASIGNA LA INTERMEDIA DEL SEGUNDO SEMESTRE"/>
  </r>
  <r>
    <x v="131"/>
    <x v="15"/>
    <x v="1"/>
    <m/>
    <m/>
    <s v="d. Confiabilidad de los conceptos aplicados"/>
    <x v="0"/>
    <n v="5"/>
    <s v="SIN FECHA COMO TAL, SE ASIGNA LA INTERMEDIA DEL SEGUNDO SEMESTRE"/>
  </r>
  <r>
    <x v="131"/>
    <x v="15"/>
    <x v="1"/>
    <m/>
    <m/>
    <s v="e. Oportunidad en entrega de información o requerimientos"/>
    <x v="0"/>
    <n v="3"/>
    <s v="SIN FECHA COMO TAL, SE ASIGNA LA INTERMEDIA DEL SEGUNDO SEMESTRE"/>
  </r>
  <r>
    <x v="131"/>
    <x v="15"/>
    <x v="1"/>
    <m/>
    <m/>
    <s v="a. Oportunidad de la gestión en obra"/>
    <x v="1"/>
    <n v="4"/>
    <s v="SIN FECHA COMO TAL, SE ASIGNA LA INTERMEDIA DEL SEGUNDO SEMESTRE"/>
  </r>
  <r>
    <x v="131"/>
    <x v="15"/>
    <x v="1"/>
    <m/>
    <m/>
    <s v="b. Manejo administrativo del proyecto"/>
    <x v="1"/>
    <n v="4"/>
    <s v="SIN FECHA COMO TAL, SE ASIGNA LA INTERMEDIA DEL SEGUNDO SEMESTRE"/>
  </r>
  <r>
    <x v="131"/>
    <x v="15"/>
    <x v="1"/>
    <m/>
    <m/>
    <s v="c. Información clara y veraz sobre la administración de proyecto"/>
    <x v="1"/>
    <n v="3"/>
    <s v="SIN FECHA COMO TAL, SE ASIGNA LA INTERMEDIA DEL SEGUNDO SEMESTRE"/>
  </r>
  <r>
    <x v="131"/>
    <x v="15"/>
    <x v="1"/>
    <m/>
    <m/>
    <s v="d. Cumplimientos con expectativas del cliente"/>
    <x v="1"/>
    <n v="2"/>
    <s v="SIN FECHA COMO TAL, SE ASIGNA LA INTERMEDIA DEL SEGUNDO SEMESTRE"/>
  </r>
  <r>
    <x v="131"/>
    <x v="15"/>
    <x v="1"/>
    <m/>
    <m/>
    <s v="e. Control de presupuesto"/>
    <x v="1"/>
    <n v="4"/>
    <s v="SIN FECHA COMO TAL, SE ASIGNA LA INTERMEDIA DEL SEGUNDO SEMESTRE"/>
  </r>
  <r>
    <x v="131"/>
    <x v="15"/>
    <x v="1"/>
    <m/>
    <m/>
    <s v="a. Apoyo y presencia en el proyecto"/>
    <x v="2"/>
    <n v="4"/>
    <s v="SIN FECHA COMO TAL, SE ASIGNA LA INTERMEDIA DEL SEGUNDO SEMESTRE"/>
  </r>
  <r>
    <x v="131"/>
    <x v="15"/>
    <x v="1"/>
    <m/>
    <m/>
    <s v="b. Conocimiento del proyecto"/>
    <x v="2"/>
    <n v="4"/>
    <s v="SIN FECHA COMO TAL, SE ASIGNA LA INTERMEDIA DEL SEGUNDO SEMESTRE"/>
  </r>
  <r>
    <x v="131"/>
    <x v="15"/>
    <x v="1"/>
    <m/>
    <m/>
    <s v="c. Planteamiento de soluciones y manejo de conflictos"/>
    <x v="2"/>
    <n v="2"/>
    <s v="SIN FECHA COMO TAL, SE ASIGNA LA INTERMEDIA DEL SEGUNDO SEMESTRE"/>
  </r>
  <r>
    <x v="131"/>
    <x v="15"/>
    <x v="1"/>
    <m/>
    <m/>
    <s v="d. Cumplimiento de compromisos"/>
    <x v="2"/>
    <n v="3"/>
    <s v="SIN FECHA COMO TAL, SE ASIGNA LA INTERMEDIA DEL SEGUNDO SEMESTRE"/>
  </r>
  <r>
    <x v="131"/>
    <x v="15"/>
    <x v="1"/>
    <m/>
    <m/>
    <s v="e. Manejo del cliente"/>
    <x v="2"/>
    <n v="4"/>
    <s v="SIN FECHA COMO TAL, SE ASIGNA LA INTERMEDIA DEL SEGUNDO SEMESTRE"/>
  </r>
  <r>
    <x v="131"/>
    <x v="15"/>
    <x v="1"/>
    <m/>
    <m/>
    <s v="a. Idoneidad del personal"/>
    <x v="3"/>
    <n v="4"/>
    <s v="SIN FECHA COMO TAL, SE ASIGNA LA INTERMEDIA DEL SEGUNDO SEMESTRE"/>
  </r>
  <r>
    <x v="131"/>
    <x v="15"/>
    <x v="1"/>
    <m/>
    <m/>
    <s v="b. Oportuna atención al cliente"/>
    <x v="3"/>
    <n v="3"/>
    <s v="SIN FECHA COMO TAL, SE ASIGNA LA INTERMEDIA DEL SEGUNDO SEMESTRE"/>
  </r>
  <r>
    <x v="131"/>
    <x v="15"/>
    <x v="1"/>
    <m/>
    <m/>
    <s v="c. Compromiso con el proyecto"/>
    <x v="3"/>
    <n v="3"/>
    <s v="SIN FECHA COMO TAL, SE ASIGNA LA INTERMEDIA DEL SEGUNDO SEMESTRE"/>
  </r>
  <r>
    <x v="131"/>
    <x v="15"/>
    <x v="1"/>
    <m/>
    <m/>
    <s v="d. Cumplimiento de compromisos"/>
    <x v="3"/>
    <n v="4"/>
    <s v="SIN FECHA COMO TAL, SE ASIGNA LA INTERMEDIA DEL SEGUNDO SEMESTRE"/>
  </r>
  <r>
    <x v="131"/>
    <x v="15"/>
    <x v="1"/>
    <m/>
    <m/>
    <s v="e. Proactividad en desarrollo de funciones"/>
    <x v="3"/>
    <n v="3"/>
    <s v="SIN FECHA COMO TAL, SE ASIGNA LA INTERMEDIA DEL SEGUNDO SEMESTRE"/>
  </r>
  <r>
    <x v="131"/>
    <x v="15"/>
    <x v="1"/>
    <m/>
    <m/>
    <s v="a. Calidad del Contenido"/>
    <x v="4"/>
    <n v="4"/>
    <s v="SIN FECHA COMO TAL, SE ASIGNA LA INTERMEDIA DEL SEGUNDO SEMESTRE"/>
  </r>
  <r>
    <x v="131"/>
    <x v="15"/>
    <x v="1"/>
    <m/>
    <m/>
    <s v="b. Claridad del Contenido"/>
    <x v="4"/>
    <n v="5"/>
    <s v="SIN FECHA COMO TAL, SE ASIGNA LA INTERMEDIA DEL SEGUNDO SEMESTRE"/>
  </r>
  <r>
    <x v="131"/>
    <x v="15"/>
    <x v="1"/>
    <m/>
    <m/>
    <s v="c. Oportunidad en la entrega"/>
    <x v="4"/>
    <n v="2"/>
    <s v="SIN FECHA COMO TAL, SE ASIGNA LA INTERMEDIA DEL SEGUNDO SEMESTRE"/>
  </r>
  <r>
    <x v="131"/>
    <x v="15"/>
    <x v="1"/>
    <m/>
    <m/>
    <s v="d. Precisión de la información"/>
    <x v="4"/>
    <n v="5"/>
    <s v="SIN FECHA COMO TAL, SE ASIGNA LA INTERMEDIA DEL SEGUNDO SEMESTRE"/>
  </r>
  <r>
    <x v="131"/>
    <x v="15"/>
    <x v="1"/>
    <m/>
    <m/>
    <s v="e. Diagramación"/>
    <x v="4"/>
    <s v="---"/>
    <s v="SIN FECHA COMO TAL, SE ASIGNA LA INTERMEDIA DEL SEGUNDO SEMESTRE"/>
  </r>
  <r>
    <x v="131"/>
    <x v="15"/>
    <x v="1"/>
    <m/>
    <m/>
    <s v="a. Cumplimiento"/>
    <x v="5"/>
    <n v="5"/>
    <s v="SIN FECHA COMO TAL, SE ASIGNA LA INTERMEDIA DEL SEGUNDO SEMESTRE"/>
  </r>
  <r>
    <x v="131"/>
    <x v="15"/>
    <x v="1"/>
    <m/>
    <m/>
    <s v="b. Satisface expectativas"/>
    <x v="5"/>
    <n v="4"/>
    <s v="SIN FECHA COMO TAL, SE ASIGNA LA INTERMEDIA DEL SEGUNDO SEMESTRE"/>
  </r>
  <r>
    <x v="131"/>
    <x v="15"/>
    <x v="1"/>
    <m/>
    <m/>
    <s v="c. Calidad de la Información suministrada"/>
    <x v="5"/>
    <n v="5"/>
    <s v="SIN FECHA COMO TAL, SE ASIGNA LA INTERMEDIA DEL SEGUNDO SEMESTRE"/>
  </r>
  <r>
    <x v="131"/>
    <x v="15"/>
    <x v="1"/>
    <m/>
    <m/>
    <s v="d. Disposición del personal de PAYC a las solicitudes del cliente"/>
    <x v="5"/>
    <n v="4"/>
    <s v="SIN FECHA COMO TAL, SE ASIGNA LA INTERMEDIA DEL SEGUNDO SEMESTRE"/>
  </r>
  <r>
    <x v="131"/>
    <x v="15"/>
    <x v="1"/>
    <m/>
    <m/>
    <s v="e. Coherencia entre lo solicitado y lo entregado"/>
    <x v="5"/>
    <n v="5"/>
    <s v="SIN FECHA COMO TAL, SE ASIGNA LA INTERMEDIA DEL SEGUNDO SEMESTRE"/>
  </r>
  <r>
    <x v="131"/>
    <x v="15"/>
    <x v="1"/>
    <m/>
    <m/>
    <s v="Grado de Satisfacción con el Servicio Prestado"/>
    <x v="6"/>
    <n v="4.5999999999999996"/>
    <s v="SIN FECHA COMO TAL, SE ASIGNA LA INTERMEDIA DEL SEGUNDO SEMESTRE"/>
  </r>
  <r>
    <x v="131"/>
    <x v="15"/>
    <x v="1"/>
    <m/>
    <m/>
    <s v="Posibilidad de Volver a Contratar con PAYC"/>
    <x v="7"/>
    <n v="4"/>
    <s v="SIN FECHA COMO TAL, SE ASIGNA LA INTERMEDIA DEL SEGUNDO SEMESTRE"/>
  </r>
  <r>
    <x v="131"/>
    <x v="15"/>
    <x v="1"/>
    <m/>
    <m/>
    <s v="Principales fortalezas en el servicio que presta PAYC"/>
    <x v="8"/>
    <s v="----"/>
    <s v="SIN FECHA COMO TAL, SE ASIGNA LA INTERMEDIA DEL SEGUNDO SEMESTRE"/>
  </r>
  <r>
    <x v="131"/>
    <x v="15"/>
    <x v="1"/>
    <m/>
    <m/>
    <s v="Principales debilidades en el servicio que presta PAYC"/>
    <x v="9"/>
    <s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_x000a_d. Cumplimiento de compromisos: La oportunidad en entregas no ha sido satisfactoria.-5.c. Oportunidad en la entrega: La oportunidad en entregas no ha sido satisfactoria.-"/>
    <s v="SIN FECHA COMO TAL, SE ASIGNA LA INTERMEDIA DEL SEGUNDO SEMESTRE"/>
  </r>
  <r>
    <x v="132"/>
    <x v="15"/>
    <x v="1"/>
    <m/>
    <m/>
    <s v="a. Conocimiento específico de temas aplicables al proyecto"/>
    <x v="0"/>
    <n v="4"/>
    <s v="SIN FECHA COMO TAL, SE ASIGNA LA INTERMEDIA DEL SEGUNDO SEMESTRE"/>
  </r>
  <r>
    <x v="132"/>
    <x v="15"/>
    <x v="1"/>
    <m/>
    <m/>
    <s v="b. Idoneidad y Calidad del soporte"/>
    <x v="0"/>
    <n v="3"/>
    <s v="SIN FECHA COMO TAL, SE ASIGNA LA INTERMEDIA DEL SEGUNDO SEMESTRE"/>
  </r>
  <r>
    <x v="132"/>
    <x v="15"/>
    <x v="1"/>
    <m/>
    <m/>
    <s v="c. Cumplimiento de especificaciones técnicas de construcción"/>
    <x v="0"/>
    <n v="3"/>
    <s v="SIN FECHA COMO TAL, SE ASIGNA LA INTERMEDIA DEL SEGUNDO SEMESTRE"/>
  </r>
  <r>
    <x v="132"/>
    <x v="15"/>
    <x v="1"/>
    <m/>
    <m/>
    <s v="d. Confiabilidad de los conceptos aplicados"/>
    <x v="0"/>
    <n v="4"/>
    <s v="SIN FECHA COMO TAL, SE ASIGNA LA INTERMEDIA DEL SEGUNDO SEMESTRE"/>
  </r>
  <r>
    <x v="132"/>
    <x v="15"/>
    <x v="1"/>
    <m/>
    <m/>
    <s v="e. Oportunidad en entrega de información o requerimientos"/>
    <x v="0"/>
    <n v="3"/>
    <s v="SIN FECHA COMO TAL, SE ASIGNA LA INTERMEDIA DEL SEGUNDO SEMESTRE"/>
  </r>
  <r>
    <x v="132"/>
    <x v="15"/>
    <x v="1"/>
    <m/>
    <m/>
    <s v="a. Oportunidad de la gestión en obra"/>
    <x v="1"/>
    <n v="4"/>
    <s v="SIN FECHA COMO TAL, SE ASIGNA LA INTERMEDIA DEL SEGUNDO SEMESTRE"/>
  </r>
  <r>
    <x v="132"/>
    <x v="15"/>
    <x v="1"/>
    <m/>
    <m/>
    <s v="b. Manejo administrativo del proyecto"/>
    <x v="1"/>
    <n v="4"/>
    <s v="SIN FECHA COMO TAL, SE ASIGNA LA INTERMEDIA DEL SEGUNDO SEMESTRE"/>
  </r>
  <r>
    <x v="132"/>
    <x v="15"/>
    <x v="1"/>
    <m/>
    <m/>
    <s v="c. Información clara y veraz sobre la administración de proyecto"/>
    <x v="1"/>
    <n v="3"/>
    <s v="SIN FECHA COMO TAL, SE ASIGNA LA INTERMEDIA DEL SEGUNDO SEMESTRE"/>
  </r>
  <r>
    <x v="132"/>
    <x v="15"/>
    <x v="1"/>
    <m/>
    <m/>
    <s v="d. Cumplimientos con expectativas del cliente"/>
    <x v="1"/>
    <n v="4"/>
    <s v="SIN FECHA COMO TAL, SE ASIGNA LA INTERMEDIA DEL SEGUNDO SEMESTRE"/>
  </r>
  <r>
    <x v="132"/>
    <x v="15"/>
    <x v="1"/>
    <m/>
    <m/>
    <s v="e. Control de presupuesto"/>
    <x v="1"/>
    <n v="4"/>
    <s v="SIN FECHA COMO TAL, SE ASIGNA LA INTERMEDIA DEL SEGUNDO SEMESTRE"/>
  </r>
  <r>
    <x v="132"/>
    <x v="15"/>
    <x v="1"/>
    <m/>
    <m/>
    <s v="a. Apoyo y presencia en el proyecto"/>
    <x v="2"/>
    <n v="4"/>
    <s v="SIN FECHA COMO TAL, SE ASIGNA LA INTERMEDIA DEL SEGUNDO SEMESTRE"/>
  </r>
  <r>
    <x v="132"/>
    <x v="15"/>
    <x v="1"/>
    <m/>
    <m/>
    <s v="b. Conocimiento del proyecto"/>
    <x v="2"/>
    <n v="4"/>
    <s v="SIN FECHA COMO TAL, SE ASIGNA LA INTERMEDIA DEL SEGUNDO SEMESTRE"/>
  </r>
  <r>
    <x v="132"/>
    <x v="15"/>
    <x v="1"/>
    <m/>
    <m/>
    <s v="c. Planteamiento de soluciones y manejo de conflictos"/>
    <x v="2"/>
    <n v="2"/>
    <s v="SIN FECHA COMO TAL, SE ASIGNA LA INTERMEDIA DEL SEGUNDO SEMESTRE"/>
  </r>
  <r>
    <x v="132"/>
    <x v="15"/>
    <x v="1"/>
    <m/>
    <m/>
    <s v="d. Cumplimiento de compromisos"/>
    <x v="2"/>
    <n v="3"/>
    <s v="SIN FECHA COMO TAL, SE ASIGNA LA INTERMEDIA DEL SEGUNDO SEMESTRE"/>
  </r>
  <r>
    <x v="132"/>
    <x v="15"/>
    <x v="1"/>
    <m/>
    <m/>
    <s v="e. Manejo del cliente"/>
    <x v="2"/>
    <n v="4"/>
    <s v="SIN FECHA COMO TAL, SE ASIGNA LA INTERMEDIA DEL SEGUNDO SEMESTRE"/>
  </r>
  <r>
    <x v="132"/>
    <x v="15"/>
    <x v="1"/>
    <m/>
    <m/>
    <s v="a. Idoneidad del personal"/>
    <x v="3"/>
    <n v="4"/>
    <s v="SIN FECHA COMO TAL, SE ASIGNA LA INTERMEDIA DEL SEGUNDO SEMESTRE"/>
  </r>
  <r>
    <x v="132"/>
    <x v="15"/>
    <x v="1"/>
    <m/>
    <m/>
    <s v="b. Oportuna atención al cliente"/>
    <x v="3"/>
    <n v="3"/>
    <s v="SIN FECHA COMO TAL, SE ASIGNA LA INTERMEDIA DEL SEGUNDO SEMESTRE"/>
  </r>
  <r>
    <x v="132"/>
    <x v="15"/>
    <x v="1"/>
    <m/>
    <m/>
    <s v="c. Compromiso con el proyecto"/>
    <x v="3"/>
    <n v="4"/>
    <s v="SIN FECHA COMO TAL, SE ASIGNA LA INTERMEDIA DEL SEGUNDO SEMESTRE"/>
  </r>
  <r>
    <x v="132"/>
    <x v="15"/>
    <x v="1"/>
    <m/>
    <m/>
    <s v="d. Cumplimiento de compromisos"/>
    <x v="3"/>
    <n v="4"/>
    <s v="SIN FECHA COMO TAL, SE ASIGNA LA INTERMEDIA DEL SEGUNDO SEMESTRE"/>
  </r>
  <r>
    <x v="132"/>
    <x v="15"/>
    <x v="1"/>
    <m/>
    <m/>
    <s v="e. Proactividad en desarrollo de funciones"/>
    <x v="3"/>
    <n v="3"/>
    <s v="SIN FECHA COMO TAL, SE ASIGNA LA INTERMEDIA DEL SEGUNDO SEMESTRE"/>
  </r>
  <r>
    <x v="132"/>
    <x v="15"/>
    <x v="1"/>
    <m/>
    <m/>
    <s v="a. Calidad del Contenido"/>
    <x v="4"/>
    <n v="3"/>
    <s v="SIN FECHA COMO TAL, SE ASIGNA LA INTERMEDIA DEL SEGUNDO SEMESTRE"/>
  </r>
  <r>
    <x v="132"/>
    <x v="15"/>
    <x v="1"/>
    <m/>
    <m/>
    <s v="b. Claridad del Contenido"/>
    <x v="4"/>
    <n v="2"/>
    <s v="SIN FECHA COMO TAL, SE ASIGNA LA INTERMEDIA DEL SEGUNDO SEMESTRE"/>
  </r>
  <r>
    <x v="132"/>
    <x v="15"/>
    <x v="1"/>
    <m/>
    <m/>
    <s v="c. Oportunidad en la entrega"/>
    <x v="4"/>
    <n v="2"/>
    <s v="SIN FECHA COMO TAL, SE ASIGNA LA INTERMEDIA DEL SEGUNDO SEMESTRE"/>
  </r>
  <r>
    <x v="132"/>
    <x v="15"/>
    <x v="1"/>
    <m/>
    <m/>
    <s v="d. Precisión de la información"/>
    <x v="4"/>
    <n v="3"/>
    <s v="SIN FECHA COMO TAL, SE ASIGNA LA INTERMEDIA DEL SEGUNDO SEMESTRE"/>
  </r>
  <r>
    <x v="132"/>
    <x v="15"/>
    <x v="1"/>
    <m/>
    <m/>
    <s v="e. Diagramación"/>
    <x v="4"/>
    <n v="4"/>
    <s v="SIN FECHA COMO TAL, SE ASIGNA LA INTERMEDIA DEL SEGUNDO SEMESTRE"/>
  </r>
  <r>
    <x v="132"/>
    <x v="15"/>
    <x v="1"/>
    <m/>
    <m/>
    <s v="a. Cumplimiento"/>
    <x v="5"/>
    <n v="4"/>
    <s v="SIN FECHA COMO TAL, SE ASIGNA LA INTERMEDIA DEL SEGUNDO SEMESTRE"/>
  </r>
  <r>
    <x v="132"/>
    <x v="15"/>
    <x v="1"/>
    <m/>
    <m/>
    <s v="b. Satisface expectativas"/>
    <x v="5"/>
    <n v="3"/>
    <s v="SIN FECHA COMO TAL, SE ASIGNA LA INTERMEDIA DEL SEGUNDO SEMESTRE"/>
  </r>
  <r>
    <x v="132"/>
    <x v="15"/>
    <x v="1"/>
    <m/>
    <m/>
    <s v="c. Calidad de la Información suministrada"/>
    <x v="5"/>
    <n v="4"/>
    <s v="SIN FECHA COMO TAL, SE ASIGNA LA INTERMEDIA DEL SEGUNDO SEMESTRE"/>
  </r>
  <r>
    <x v="132"/>
    <x v="15"/>
    <x v="1"/>
    <m/>
    <m/>
    <s v="d. Disposición del personal de PAYC a las solicitudes del cliente"/>
    <x v="5"/>
    <n v="4"/>
    <s v="SIN FECHA COMO TAL, SE ASIGNA LA INTERMEDIA DEL SEGUNDO SEMESTRE"/>
  </r>
  <r>
    <x v="132"/>
    <x v="15"/>
    <x v="1"/>
    <m/>
    <m/>
    <s v="e. Coherencia entre lo solicitado y lo entregado"/>
    <x v="5"/>
    <n v="4"/>
    <s v="SIN FECHA COMO TAL, SE ASIGNA LA INTERMEDIA DEL SEGUNDO SEMESTRE"/>
  </r>
  <r>
    <x v="132"/>
    <x v="15"/>
    <x v="1"/>
    <m/>
    <m/>
    <s v="Grado de Satisfacción con el Servicio Prestado"/>
    <x v="6"/>
    <n v="3.8"/>
    <s v="SIN FECHA COMO TAL, SE ASIGNA LA INTERMEDIA DEL SEGUNDO SEMESTRE"/>
  </r>
  <r>
    <x v="132"/>
    <x v="15"/>
    <x v="1"/>
    <m/>
    <m/>
    <s v="Posibilidad de Volver a Contratar con PAYC"/>
    <x v="7"/>
    <s v="---"/>
    <s v="SIN FECHA COMO TAL, SE ASIGNA LA INTERMEDIA DEL SEGUNDO SEMESTRE"/>
  </r>
  <r>
    <x v="132"/>
    <x v="15"/>
    <x v="1"/>
    <m/>
    <m/>
    <s v="Principales fortalezas en el servicio que presta PAYC"/>
    <x v="8"/>
    <s v="Disponibilidad del equipo de trabajo----"/>
    <s v="SIN FECHA COMO TAL, SE ASIGNA LA INTERMEDIA DEL SEGUNDO SEMESTRE"/>
  </r>
  <r>
    <x v="132"/>
    <x v="15"/>
    <x v="1"/>
    <m/>
    <m/>
    <s v="Principales debilidades en el servicio que presta PAYC"/>
    <x v="9"/>
    <s v="1.b. Idoneidad y Calidad del soporte y c. Cumplimiento de especificaciones técnicas de construcción: El acompañamiento técnico de los proyectois, ha sido un punto que ha mostrado debilidad durante el proceso._x000a_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_x000a_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_x000a_b. Claridad del Contenido:Se presentan errores ortográficos y la redacción en ocaciones presenta confusión en el contenido de la información._x000a_c. Oportunidad en la entrega: La oportunidad en entregas no ha sido satisfactoria._x000a_d. Precisión de la información: Se han presentado errores en los porecentajes  de avance de obra y alguna de la información suministrada ha sido errada.-10. a.  Fortalecimiento del acompañamiento técnico en los proyectos._x000a_b.  Capacidad para resolver conflictos y minimizar las molestias con  los contratistas._x000a_c.  Mayor compromiso con la entrega y elaboración de informes, evitar reincidir en los mismos errores que además son básicos._x000a_-"/>
    <s v="SIN FECHA COMO TAL, SE ASIGNA LA INTERMEDIA DEL SEGUNDO SEMESTRE"/>
  </r>
  <r>
    <x v="133"/>
    <x v="15"/>
    <x v="1"/>
    <m/>
    <m/>
    <s v="a. Conocimiento específico de temas aplicables al proyecto"/>
    <x v="0"/>
    <n v="4"/>
    <s v="SIN FECHA COMO TAL, SE ASIGNA LA INTERMEDIA DEL SEGUNDO SEMESTRE"/>
  </r>
  <r>
    <x v="133"/>
    <x v="15"/>
    <x v="1"/>
    <m/>
    <m/>
    <s v="b. Idoneidad y Calidad del soporte"/>
    <x v="0"/>
    <n v="3"/>
    <s v="SIN FECHA COMO TAL, SE ASIGNA LA INTERMEDIA DEL SEGUNDO SEMESTRE"/>
  </r>
  <r>
    <x v="133"/>
    <x v="15"/>
    <x v="1"/>
    <m/>
    <m/>
    <s v="c. Cumplimiento de especificaciones técnicas de construcción"/>
    <x v="0"/>
    <n v="4"/>
    <s v="SIN FECHA COMO TAL, SE ASIGNA LA INTERMEDIA DEL SEGUNDO SEMESTRE"/>
  </r>
  <r>
    <x v="133"/>
    <x v="15"/>
    <x v="1"/>
    <m/>
    <m/>
    <s v="d. Confiabilidad de los conceptos aplicados"/>
    <x v="0"/>
    <n v="3"/>
    <s v="SIN FECHA COMO TAL, SE ASIGNA LA INTERMEDIA DEL SEGUNDO SEMESTRE"/>
  </r>
  <r>
    <x v="133"/>
    <x v="15"/>
    <x v="1"/>
    <m/>
    <m/>
    <s v="e. Oportunidad en entrega de información o requerimientos"/>
    <x v="0"/>
    <n v="4"/>
    <s v="SIN FECHA COMO TAL, SE ASIGNA LA INTERMEDIA DEL SEGUNDO SEMESTRE"/>
  </r>
  <r>
    <x v="133"/>
    <x v="15"/>
    <x v="1"/>
    <m/>
    <m/>
    <s v="a. Oportunidad de la gestión en obra"/>
    <x v="1"/>
    <n v="4"/>
    <s v="SIN FECHA COMO TAL, SE ASIGNA LA INTERMEDIA DEL SEGUNDO SEMESTRE"/>
  </r>
  <r>
    <x v="133"/>
    <x v="15"/>
    <x v="1"/>
    <m/>
    <m/>
    <s v="b. Manejo administrativo del proyecto"/>
    <x v="1"/>
    <n v="4"/>
    <s v="SIN FECHA COMO TAL, SE ASIGNA LA INTERMEDIA DEL SEGUNDO SEMESTRE"/>
  </r>
  <r>
    <x v="133"/>
    <x v="15"/>
    <x v="1"/>
    <m/>
    <m/>
    <s v="c. Información clara y veraz sobre la administración de proyecto"/>
    <x v="1"/>
    <n v="4"/>
    <s v="SIN FECHA COMO TAL, SE ASIGNA LA INTERMEDIA DEL SEGUNDO SEMESTRE"/>
  </r>
  <r>
    <x v="133"/>
    <x v="15"/>
    <x v="1"/>
    <m/>
    <m/>
    <s v="d. Cumplimientos con expectativas del cliente"/>
    <x v="1"/>
    <n v="3"/>
    <s v="SIN FECHA COMO TAL, SE ASIGNA LA INTERMEDIA DEL SEGUNDO SEMESTRE"/>
  </r>
  <r>
    <x v="133"/>
    <x v="15"/>
    <x v="1"/>
    <m/>
    <m/>
    <s v="e. Control de presupuesto"/>
    <x v="1"/>
    <s v="---"/>
    <s v="SIN FECHA COMO TAL, SE ASIGNA LA INTERMEDIA DEL SEGUNDO SEMESTRE"/>
  </r>
  <r>
    <x v="133"/>
    <x v="15"/>
    <x v="1"/>
    <m/>
    <m/>
    <s v="a. Apoyo y presencia en el proyecto"/>
    <x v="2"/>
    <n v="4"/>
    <s v="SIN FECHA COMO TAL, SE ASIGNA LA INTERMEDIA DEL SEGUNDO SEMESTRE"/>
  </r>
  <r>
    <x v="133"/>
    <x v="15"/>
    <x v="1"/>
    <m/>
    <m/>
    <s v="b. Conocimiento del proyecto"/>
    <x v="2"/>
    <n v="4"/>
    <s v="SIN FECHA COMO TAL, SE ASIGNA LA INTERMEDIA DEL SEGUNDO SEMESTRE"/>
  </r>
  <r>
    <x v="133"/>
    <x v="15"/>
    <x v="1"/>
    <m/>
    <m/>
    <s v="c. Planteamiento de soluciones y manejo de conflictos"/>
    <x v="2"/>
    <n v="3"/>
    <s v="SIN FECHA COMO TAL, SE ASIGNA LA INTERMEDIA DEL SEGUNDO SEMESTRE"/>
  </r>
  <r>
    <x v="133"/>
    <x v="15"/>
    <x v="1"/>
    <m/>
    <m/>
    <s v="d. Cumplimiento de compromisos"/>
    <x v="2"/>
    <n v="4"/>
    <s v="SIN FECHA COMO TAL, SE ASIGNA LA INTERMEDIA DEL SEGUNDO SEMESTRE"/>
  </r>
  <r>
    <x v="133"/>
    <x v="15"/>
    <x v="1"/>
    <m/>
    <m/>
    <s v="e. Manejo del cliente"/>
    <x v="2"/>
    <n v="3"/>
    <s v="SIN FECHA COMO TAL, SE ASIGNA LA INTERMEDIA DEL SEGUNDO SEMESTRE"/>
  </r>
  <r>
    <x v="133"/>
    <x v="15"/>
    <x v="1"/>
    <m/>
    <m/>
    <s v="a. Idoneidad del personal"/>
    <x v="3"/>
    <n v="4"/>
    <s v="SIN FECHA COMO TAL, SE ASIGNA LA INTERMEDIA DEL SEGUNDO SEMESTRE"/>
  </r>
  <r>
    <x v="133"/>
    <x v="15"/>
    <x v="1"/>
    <m/>
    <m/>
    <s v="b. Oportuna atención al cliente"/>
    <x v="3"/>
    <n v="4"/>
    <s v="SIN FECHA COMO TAL, SE ASIGNA LA INTERMEDIA DEL SEGUNDO SEMESTRE"/>
  </r>
  <r>
    <x v="133"/>
    <x v="15"/>
    <x v="1"/>
    <m/>
    <m/>
    <s v="c. Compromiso con el proyecto"/>
    <x v="3"/>
    <n v="4"/>
    <s v="SIN FECHA COMO TAL, SE ASIGNA LA INTERMEDIA DEL SEGUNDO SEMESTRE"/>
  </r>
  <r>
    <x v="133"/>
    <x v="15"/>
    <x v="1"/>
    <m/>
    <m/>
    <s v="d. Cumplimiento de compromisos"/>
    <x v="3"/>
    <n v="4"/>
    <s v="SIN FECHA COMO TAL, SE ASIGNA LA INTERMEDIA DEL SEGUNDO SEMESTRE"/>
  </r>
  <r>
    <x v="133"/>
    <x v="15"/>
    <x v="1"/>
    <m/>
    <m/>
    <s v="e. Proactividad en desarrollo de funciones"/>
    <x v="3"/>
    <n v="4"/>
    <s v="SIN FECHA COMO TAL, SE ASIGNA LA INTERMEDIA DEL SEGUNDO SEMESTRE"/>
  </r>
  <r>
    <x v="133"/>
    <x v="15"/>
    <x v="1"/>
    <m/>
    <m/>
    <s v="a. Calidad del Contenido"/>
    <x v="4"/>
    <n v="4"/>
    <s v="SIN FECHA COMO TAL, SE ASIGNA LA INTERMEDIA DEL SEGUNDO SEMESTRE"/>
  </r>
  <r>
    <x v="133"/>
    <x v="15"/>
    <x v="1"/>
    <m/>
    <m/>
    <s v="b. Claridad del Contenido"/>
    <x v="4"/>
    <n v="4"/>
    <s v="SIN FECHA COMO TAL, SE ASIGNA LA INTERMEDIA DEL SEGUNDO SEMESTRE"/>
  </r>
  <r>
    <x v="133"/>
    <x v="15"/>
    <x v="1"/>
    <m/>
    <m/>
    <s v="c. Oportunidad en la entrega"/>
    <x v="4"/>
    <n v="3"/>
    <s v="SIN FECHA COMO TAL, SE ASIGNA LA INTERMEDIA DEL SEGUNDO SEMESTRE"/>
  </r>
  <r>
    <x v="133"/>
    <x v="15"/>
    <x v="1"/>
    <m/>
    <m/>
    <s v="d. Precisión de la información"/>
    <x v="4"/>
    <n v="3"/>
    <s v="SIN FECHA COMO TAL, SE ASIGNA LA INTERMEDIA DEL SEGUNDO SEMESTRE"/>
  </r>
  <r>
    <x v="133"/>
    <x v="15"/>
    <x v="1"/>
    <m/>
    <m/>
    <s v="e. Diagramación"/>
    <x v="4"/>
    <n v="4"/>
    <s v="SIN FECHA COMO TAL, SE ASIGNA LA INTERMEDIA DEL SEGUNDO SEMESTRE"/>
  </r>
  <r>
    <x v="133"/>
    <x v="15"/>
    <x v="1"/>
    <m/>
    <m/>
    <s v="a. Cumplimiento"/>
    <x v="5"/>
    <n v="3"/>
    <s v="SIN FECHA COMO TAL, SE ASIGNA LA INTERMEDIA DEL SEGUNDO SEMESTRE"/>
  </r>
  <r>
    <x v="133"/>
    <x v="15"/>
    <x v="1"/>
    <m/>
    <m/>
    <s v="b. Satisface expectativas"/>
    <x v="5"/>
    <n v="4"/>
    <s v="SIN FECHA COMO TAL, SE ASIGNA LA INTERMEDIA DEL SEGUNDO SEMESTRE"/>
  </r>
  <r>
    <x v="133"/>
    <x v="15"/>
    <x v="1"/>
    <m/>
    <m/>
    <s v="c. Calidad de la Información suministrada"/>
    <x v="5"/>
    <n v="4"/>
    <s v="SIN FECHA COMO TAL, SE ASIGNA LA INTERMEDIA DEL SEGUNDO SEMESTRE"/>
  </r>
  <r>
    <x v="133"/>
    <x v="15"/>
    <x v="1"/>
    <m/>
    <m/>
    <s v="d. Disposición del personal de PAYC a las solicitudes del cliente"/>
    <x v="5"/>
    <n v="4"/>
    <s v="SIN FECHA COMO TAL, SE ASIGNA LA INTERMEDIA DEL SEGUNDO SEMESTRE"/>
  </r>
  <r>
    <x v="133"/>
    <x v="15"/>
    <x v="1"/>
    <m/>
    <m/>
    <s v="e. Coherencia entre lo solicitado y lo entregado"/>
    <x v="5"/>
    <n v="3"/>
    <s v="SIN FECHA COMO TAL, SE ASIGNA LA INTERMEDIA DEL SEGUNDO SEMESTRE"/>
  </r>
  <r>
    <x v="133"/>
    <x v="15"/>
    <x v="1"/>
    <m/>
    <m/>
    <s v="Grado de Satisfacción con el Servicio Prestado"/>
    <x v="6"/>
    <n v="3.6"/>
    <s v="SIN FECHA COMO TAL, SE ASIGNA LA INTERMEDIA DEL SEGUNDO SEMESTRE"/>
  </r>
  <r>
    <x v="133"/>
    <x v="15"/>
    <x v="1"/>
    <m/>
    <m/>
    <s v="Posibilidad de Volver a Contratar con PAYC"/>
    <x v="7"/>
    <n v="4"/>
    <s v="SIN FECHA COMO TAL, SE ASIGNA LA INTERMEDIA DEL SEGUNDO SEMESTRE"/>
  </r>
  <r>
    <x v="133"/>
    <x v="15"/>
    <x v="1"/>
    <m/>
    <m/>
    <s v="Principales fortalezas en el servicio que presta PAYC"/>
    <x v="8"/>
    <s v="----"/>
    <s v="SIN FECHA COMO TAL, SE ASIGNA LA INTERMEDIA DEL SEGUNDO SEMESTRE"/>
  </r>
  <r>
    <x v="133"/>
    <x v="15"/>
    <x v="1"/>
    <m/>
    <m/>
    <s v="Principales debilidades en el servicio que presta PAYC"/>
    <x v="9"/>
    <s v="----"/>
    <s v="SIN FECHA COMO TAL, SE ASIGNA LA INTERMEDIA DEL SEGUNDO SEMESTRE"/>
  </r>
  <r>
    <x v="134"/>
    <x v="15"/>
    <x v="1"/>
    <m/>
    <m/>
    <s v="a. Conocimiento específico de temas aplicables al proyecto"/>
    <x v="0"/>
    <n v="5"/>
    <s v="SIN FECHA COMO TAL, SE ASIGNA LA INTERMEDIA DEL SEGUNDO SEMESTRE"/>
  </r>
  <r>
    <x v="134"/>
    <x v="15"/>
    <x v="1"/>
    <m/>
    <m/>
    <s v="b. Idoneidad y Calidad del soporte"/>
    <x v="0"/>
    <n v="5"/>
    <s v="SIN FECHA COMO TAL, SE ASIGNA LA INTERMEDIA DEL SEGUNDO SEMESTRE"/>
  </r>
  <r>
    <x v="134"/>
    <x v="15"/>
    <x v="1"/>
    <m/>
    <m/>
    <s v="c. Cumplimiento de especificaciones técnicas de construcción"/>
    <x v="0"/>
    <n v="5"/>
    <s v="SIN FECHA COMO TAL, SE ASIGNA LA INTERMEDIA DEL SEGUNDO SEMESTRE"/>
  </r>
  <r>
    <x v="134"/>
    <x v="15"/>
    <x v="1"/>
    <m/>
    <m/>
    <s v="d. Confiabilidad de los conceptos aplicados"/>
    <x v="0"/>
    <n v="5"/>
    <s v="SIN FECHA COMO TAL, SE ASIGNA LA INTERMEDIA DEL SEGUNDO SEMESTRE"/>
  </r>
  <r>
    <x v="134"/>
    <x v="15"/>
    <x v="1"/>
    <m/>
    <m/>
    <s v="e. Oportunidad en entrega de información o requerimientos"/>
    <x v="0"/>
    <n v="5"/>
    <s v="SIN FECHA COMO TAL, SE ASIGNA LA INTERMEDIA DEL SEGUNDO SEMESTRE"/>
  </r>
  <r>
    <x v="134"/>
    <x v="15"/>
    <x v="1"/>
    <m/>
    <m/>
    <s v="a. Oportunidad de la gestión en obra"/>
    <x v="1"/>
    <n v="5"/>
    <s v="SIN FECHA COMO TAL, SE ASIGNA LA INTERMEDIA DEL SEGUNDO SEMESTRE"/>
  </r>
  <r>
    <x v="134"/>
    <x v="15"/>
    <x v="1"/>
    <m/>
    <m/>
    <s v="b. Manejo administrativo del proyecto"/>
    <x v="1"/>
    <n v="5"/>
    <s v="SIN FECHA COMO TAL, SE ASIGNA LA INTERMEDIA DEL SEGUNDO SEMESTRE"/>
  </r>
  <r>
    <x v="134"/>
    <x v="15"/>
    <x v="1"/>
    <m/>
    <m/>
    <s v="c. Información clara y veraz sobre la administración de proyecto"/>
    <x v="1"/>
    <n v="5"/>
    <s v="SIN FECHA COMO TAL, SE ASIGNA LA INTERMEDIA DEL SEGUNDO SEMESTRE"/>
  </r>
  <r>
    <x v="134"/>
    <x v="15"/>
    <x v="1"/>
    <m/>
    <m/>
    <s v="d. Cumplimientos con expectativas del cliente"/>
    <x v="1"/>
    <n v="5"/>
    <s v="SIN FECHA COMO TAL, SE ASIGNA LA INTERMEDIA DEL SEGUNDO SEMESTRE"/>
  </r>
  <r>
    <x v="134"/>
    <x v="15"/>
    <x v="1"/>
    <m/>
    <m/>
    <s v="e. Control de presupuesto"/>
    <x v="1"/>
    <n v="5"/>
    <s v="SIN FECHA COMO TAL, SE ASIGNA LA INTERMEDIA DEL SEGUNDO SEMESTRE"/>
  </r>
  <r>
    <x v="134"/>
    <x v="15"/>
    <x v="1"/>
    <m/>
    <m/>
    <s v="a. Apoyo y presencia en el proyecto"/>
    <x v="2"/>
    <n v="5"/>
    <s v="SIN FECHA COMO TAL, SE ASIGNA LA INTERMEDIA DEL SEGUNDO SEMESTRE"/>
  </r>
  <r>
    <x v="134"/>
    <x v="15"/>
    <x v="1"/>
    <m/>
    <m/>
    <s v="b. Conocimiento del proyecto"/>
    <x v="2"/>
    <n v="5"/>
    <s v="SIN FECHA COMO TAL, SE ASIGNA LA INTERMEDIA DEL SEGUNDO SEMESTRE"/>
  </r>
  <r>
    <x v="134"/>
    <x v="15"/>
    <x v="1"/>
    <m/>
    <m/>
    <s v="c. Planteamiento de soluciones y manejo de conflictos"/>
    <x v="2"/>
    <n v="5"/>
    <s v="SIN FECHA COMO TAL, SE ASIGNA LA INTERMEDIA DEL SEGUNDO SEMESTRE"/>
  </r>
  <r>
    <x v="134"/>
    <x v="15"/>
    <x v="1"/>
    <m/>
    <m/>
    <s v="d. Cumplimiento de compromisos"/>
    <x v="2"/>
    <n v="5"/>
    <s v="SIN FECHA COMO TAL, SE ASIGNA LA INTERMEDIA DEL SEGUNDO SEMESTRE"/>
  </r>
  <r>
    <x v="134"/>
    <x v="15"/>
    <x v="1"/>
    <m/>
    <m/>
    <s v="e. Manejo del cliente"/>
    <x v="2"/>
    <n v="5"/>
    <s v="SIN FECHA COMO TAL, SE ASIGNA LA INTERMEDIA DEL SEGUNDO SEMESTRE"/>
  </r>
  <r>
    <x v="134"/>
    <x v="15"/>
    <x v="1"/>
    <m/>
    <m/>
    <s v="a. Idoneidad del personal"/>
    <x v="3"/>
    <n v="5"/>
    <s v="SIN FECHA COMO TAL, SE ASIGNA LA INTERMEDIA DEL SEGUNDO SEMESTRE"/>
  </r>
  <r>
    <x v="134"/>
    <x v="15"/>
    <x v="1"/>
    <m/>
    <m/>
    <s v="b. Oportuna atención al cliente"/>
    <x v="3"/>
    <n v="5"/>
    <s v="SIN FECHA COMO TAL, SE ASIGNA LA INTERMEDIA DEL SEGUNDO SEMESTRE"/>
  </r>
  <r>
    <x v="134"/>
    <x v="15"/>
    <x v="1"/>
    <m/>
    <m/>
    <s v="c. Compromiso con el proyecto"/>
    <x v="3"/>
    <n v="5"/>
    <s v="SIN FECHA COMO TAL, SE ASIGNA LA INTERMEDIA DEL SEGUNDO SEMESTRE"/>
  </r>
  <r>
    <x v="134"/>
    <x v="15"/>
    <x v="1"/>
    <m/>
    <m/>
    <s v="d. Cumplimiento de compromisos"/>
    <x v="3"/>
    <n v="5"/>
    <s v="SIN FECHA COMO TAL, SE ASIGNA LA INTERMEDIA DEL SEGUNDO SEMESTRE"/>
  </r>
  <r>
    <x v="134"/>
    <x v="15"/>
    <x v="1"/>
    <m/>
    <m/>
    <s v="e. Proactividad en desarrollo de funciones"/>
    <x v="3"/>
    <n v="5"/>
    <s v="SIN FECHA COMO TAL, SE ASIGNA LA INTERMEDIA DEL SEGUNDO SEMESTRE"/>
  </r>
  <r>
    <x v="134"/>
    <x v="15"/>
    <x v="1"/>
    <m/>
    <m/>
    <s v="a. Calidad del Contenido"/>
    <x v="4"/>
    <n v="5"/>
    <s v="SIN FECHA COMO TAL, SE ASIGNA LA INTERMEDIA DEL SEGUNDO SEMESTRE"/>
  </r>
  <r>
    <x v="134"/>
    <x v="15"/>
    <x v="1"/>
    <m/>
    <m/>
    <s v="b. Claridad del Contenido"/>
    <x v="4"/>
    <n v="5"/>
    <s v="SIN FECHA COMO TAL, SE ASIGNA LA INTERMEDIA DEL SEGUNDO SEMESTRE"/>
  </r>
  <r>
    <x v="134"/>
    <x v="15"/>
    <x v="1"/>
    <m/>
    <m/>
    <s v="c. Oportunidad en la entrega"/>
    <x v="4"/>
    <n v="5"/>
    <s v="SIN FECHA COMO TAL, SE ASIGNA LA INTERMEDIA DEL SEGUNDO SEMESTRE"/>
  </r>
  <r>
    <x v="134"/>
    <x v="15"/>
    <x v="1"/>
    <m/>
    <m/>
    <s v="d. Precisión de la información"/>
    <x v="4"/>
    <n v="5"/>
    <s v="SIN FECHA COMO TAL, SE ASIGNA LA INTERMEDIA DEL SEGUNDO SEMESTRE"/>
  </r>
  <r>
    <x v="134"/>
    <x v="15"/>
    <x v="1"/>
    <m/>
    <m/>
    <s v="e. Diagramación"/>
    <x v="4"/>
    <n v="5"/>
    <s v="SIN FECHA COMO TAL, SE ASIGNA LA INTERMEDIA DEL SEGUNDO SEMESTRE"/>
  </r>
  <r>
    <x v="134"/>
    <x v="15"/>
    <x v="1"/>
    <m/>
    <m/>
    <s v="a. Cumplimiento"/>
    <x v="5"/>
    <n v="5"/>
    <s v="SIN FECHA COMO TAL, SE ASIGNA LA INTERMEDIA DEL SEGUNDO SEMESTRE"/>
  </r>
  <r>
    <x v="134"/>
    <x v="15"/>
    <x v="1"/>
    <m/>
    <m/>
    <s v="b. Satisface expectativas"/>
    <x v="5"/>
    <n v="5"/>
    <s v="SIN FECHA COMO TAL, SE ASIGNA LA INTERMEDIA DEL SEGUNDO SEMESTRE"/>
  </r>
  <r>
    <x v="134"/>
    <x v="15"/>
    <x v="1"/>
    <m/>
    <m/>
    <s v="c. Calidad de la Información suministrada"/>
    <x v="5"/>
    <n v="5"/>
    <s v="SIN FECHA COMO TAL, SE ASIGNA LA INTERMEDIA DEL SEGUNDO SEMESTRE"/>
  </r>
  <r>
    <x v="134"/>
    <x v="15"/>
    <x v="1"/>
    <m/>
    <m/>
    <s v="d. Disposición del personal de PAYC a las solicitudes del cliente"/>
    <x v="5"/>
    <n v="5"/>
    <s v="SIN FECHA COMO TAL, SE ASIGNA LA INTERMEDIA DEL SEGUNDO SEMESTRE"/>
  </r>
  <r>
    <x v="134"/>
    <x v="15"/>
    <x v="1"/>
    <m/>
    <m/>
    <s v="e. Coherencia entre lo solicitado y lo entregado"/>
    <x v="5"/>
    <n v="5"/>
    <s v="SIN FECHA COMO TAL, SE ASIGNA LA INTERMEDIA DEL SEGUNDO SEMESTRE"/>
  </r>
  <r>
    <x v="134"/>
    <x v="15"/>
    <x v="1"/>
    <m/>
    <m/>
    <s v="Grado de Satisfacción con el Servicio Prestado"/>
    <x v="6"/>
    <n v="5"/>
    <s v="SIN FECHA COMO TAL, SE ASIGNA LA INTERMEDIA DEL SEGUNDO SEMESTRE"/>
  </r>
  <r>
    <x v="134"/>
    <x v="15"/>
    <x v="1"/>
    <m/>
    <m/>
    <s v="Posibilidad de Volver a Contratar con PAYC"/>
    <x v="7"/>
    <n v="5"/>
    <s v="SIN FECHA COMO TAL, SE ASIGNA LA INTERMEDIA DEL SEGUNDO SEMESTRE"/>
  </r>
  <r>
    <x v="134"/>
    <x v="15"/>
    <x v="1"/>
    <m/>
    <m/>
    <s v="Principales fortalezas en el servicio que presta PAYC"/>
    <x v="8"/>
    <s v="-----"/>
    <s v="SIN FECHA COMO TAL, SE ASIGNA LA INTERMEDIA DEL SEGUNDO SEMESTRE"/>
  </r>
  <r>
    <x v="134"/>
    <x v="15"/>
    <x v="1"/>
    <m/>
    <m/>
    <s v="Principales debilidades en el servicio que presta PAYC"/>
    <x v="9"/>
    <s v="-----"/>
    <s v="SIN FECHA COMO TAL, SE ASIGNA LA INTERMEDIA DEL SEGUNDO SEMESTR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0">
  <r>
    <n v="1"/>
    <x v="0"/>
    <d v="2010-03-01T00:00:00"/>
    <s v="GER"/>
    <m/>
    <m/>
    <s v="a. Conocimiento específico de temas aplicables al proyecto"/>
    <x v="0"/>
    <n v="5"/>
    <m/>
    <m/>
    <m/>
    <m/>
    <m/>
    <m/>
    <m/>
    <m/>
    <m/>
    <m/>
    <s v="SIN CECO"/>
    <s v="NO"/>
    <s v="TUNAL 100) FEB-10-Soporte Técnico"/>
    <n v="5"/>
    <n v="5"/>
    <s v=""/>
    <x v="0"/>
  </r>
  <r>
    <n v="2"/>
    <x v="0"/>
    <d v="2010-03-01T00:00:00"/>
    <s v="GER"/>
    <m/>
    <m/>
    <s v="b. Idoneidad y Calidad del soporte"/>
    <x v="0"/>
    <n v="5"/>
    <m/>
    <m/>
    <m/>
    <m/>
    <m/>
    <m/>
    <m/>
    <m/>
    <m/>
    <m/>
    <s v="SIN CECO"/>
    <s v="NO"/>
    <s v="TUNAL 100) FEB-10-Soporte Técnico"/>
    <n v="5"/>
    <n v="5"/>
    <s v=""/>
    <x v="0"/>
  </r>
  <r>
    <n v="3"/>
    <x v="0"/>
    <d v="2010-03-01T00:00:00"/>
    <s v="GER"/>
    <m/>
    <m/>
    <s v="c. Cumplimiento de especificaciones técnicas de construcción"/>
    <x v="0"/>
    <n v="5"/>
    <m/>
    <m/>
    <m/>
    <m/>
    <m/>
    <m/>
    <m/>
    <m/>
    <m/>
    <m/>
    <s v="SIN CECO"/>
    <s v="NO"/>
    <s v="TUNAL 100) FEB-10-Soporte Técnico"/>
    <n v="5"/>
    <n v="5"/>
    <s v=""/>
    <x v="0"/>
  </r>
  <r>
    <n v="4"/>
    <x v="0"/>
    <d v="2010-03-01T00:00:00"/>
    <s v="GER"/>
    <m/>
    <m/>
    <s v="d. Confiabilidad de los conceptos aplicados"/>
    <x v="0"/>
    <n v="5"/>
    <m/>
    <m/>
    <m/>
    <m/>
    <m/>
    <m/>
    <m/>
    <m/>
    <m/>
    <m/>
    <s v="SIN CECO"/>
    <s v="NO"/>
    <s v="TUNAL 100) FEB-10-Soporte Técnico"/>
    <n v="5"/>
    <n v="5"/>
    <s v=""/>
    <x v="0"/>
  </r>
  <r>
    <n v="5"/>
    <x v="0"/>
    <d v="2010-03-01T00:00:00"/>
    <s v="GER"/>
    <m/>
    <m/>
    <s v="e. Oportunidad en entrega de información o requerimientos"/>
    <x v="0"/>
    <n v="5"/>
    <m/>
    <m/>
    <m/>
    <m/>
    <m/>
    <m/>
    <m/>
    <m/>
    <m/>
    <m/>
    <s v="SIN CECO"/>
    <s v="NO"/>
    <s v="TUNAL 100) FEB-10-Soporte Técnico"/>
    <n v="5"/>
    <n v="5"/>
    <s v=""/>
    <x v="0"/>
  </r>
  <r>
    <n v="6"/>
    <x v="0"/>
    <d v="2010-03-01T00:00:00"/>
    <s v="GER"/>
    <m/>
    <m/>
    <s v="a. Oportunidad de la gestión en obra"/>
    <x v="1"/>
    <n v="5"/>
    <m/>
    <m/>
    <m/>
    <m/>
    <m/>
    <m/>
    <m/>
    <m/>
    <m/>
    <m/>
    <s v="SIN CECO"/>
    <s v="NO"/>
    <s v="TUNAL 100) FEB-10-Soporte Administrativo"/>
    <n v="5"/>
    <n v="5"/>
    <s v=""/>
    <x v="0"/>
  </r>
  <r>
    <n v="7"/>
    <x v="0"/>
    <d v="2010-03-01T00:00:00"/>
    <s v="GER"/>
    <m/>
    <m/>
    <s v="b. Manejo administrativo del proyecto"/>
    <x v="1"/>
    <n v="5"/>
    <m/>
    <m/>
    <m/>
    <m/>
    <m/>
    <m/>
    <m/>
    <m/>
    <m/>
    <m/>
    <s v="SIN CECO"/>
    <s v="NO"/>
    <s v="TUNAL 100) FEB-10-Soporte Administrativo"/>
    <n v="5"/>
    <n v="5"/>
    <s v=""/>
    <x v="0"/>
  </r>
  <r>
    <n v="8"/>
    <x v="0"/>
    <d v="2010-03-01T00:00:00"/>
    <s v="GER"/>
    <m/>
    <m/>
    <s v="c. Información clara y veraz sobre la administración de proyecto"/>
    <x v="1"/>
    <n v="5"/>
    <m/>
    <m/>
    <m/>
    <m/>
    <m/>
    <m/>
    <m/>
    <m/>
    <m/>
    <m/>
    <s v="SIN CECO"/>
    <s v="NO"/>
    <s v="TUNAL 100) FEB-10-Soporte Administrativo"/>
    <n v="5"/>
    <n v="5"/>
    <s v=""/>
    <x v="0"/>
  </r>
  <r>
    <n v="9"/>
    <x v="0"/>
    <d v="2010-03-01T00:00:00"/>
    <s v="GER"/>
    <m/>
    <m/>
    <s v="d. Cumplimientos con expectativas del cliente"/>
    <x v="1"/>
    <n v="5"/>
    <m/>
    <m/>
    <m/>
    <m/>
    <m/>
    <m/>
    <m/>
    <m/>
    <m/>
    <m/>
    <s v="SIN CECO"/>
    <s v="NO"/>
    <s v="TUNAL 100) FEB-10-Soporte Administrativo"/>
    <n v="5"/>
    <n v="5"/>
    <s v=""/>
    <x v="0"/>
  </r>
  <r>
    <n v="10"/>
    <x v="0"/>
    <d v="2010-03-01T00:00:00"/>
    <s v="GER"/>
    <m/>
    <m/>
    <s v="e. Control de presupuesto"/>
    <x v="1"/>
    <n v="5"/>
    <m/>
    <m/>
    <m/>
    <m/>
    <m/>
    <m/>
    <m/>
    <m/>
    <m/>
    <m/>
    <s v="SIN CECO"/>
    <s v="NO"/>
    <s v="TUNAL 100) FEB-10-Soporte Administrativo"/>
    <n v="5"/>
    <n v="5"/>
    <s v=""/>
    <x v="0"/>
  </r>
  <r>
    <n v="11"/>
    <x v="0"/>
    <d v="2010-03-01T00:00:00"/>
    <s v="GER"/>
    <m/>
    <m/>
    <s v="a. Apoyo y presencia en el proyecto"/>
    <x v="2"/>
    <n v="5"/>
    <m/>
    <m/>
    <m/>
    <m/>
    <m/>
    <m/>
    <m/>
    <m/>
    <m/>
    <m/>
    <s v="SIN CECO"/>
    <s v="NO"/>
    <s v="TUNAL 100) FEB-10-Soporte Directivo (Coordinador y Gerencia)"/>
    <n v="5"/>
    <n v="5"/>
    <s v=""/>
    <x v="0"/>
  </r>
  <r>
    <n v="12"/>
    <x v="0"/>
    <d v="2010-03-01T00:00:00"/>
    <s v="GER"/>
    <m/>
    <m/>
    <s v="b. Conocimiento del proyecto"/>
    <x v="2"/>
    <n v="5"/>
    <m/>
    <m/>
    <m/>
    <m/>
    <m/>
    <m/>
    <m/>
    <m/>
    <m/>
    <m/>
    <s v="SIN CECO"/>
    <s v="NO"/>
    <s v="TUNAL 100) FEB-10-Soporte Directivo (Coordinador y Gerencia)"/>
    <n v="5"/>
    <n v="5"/>
    <s v=""/>
    <x v="0"/>
  </r>
  <r>
    <n v="13"/>
    <x v="0"/>
    <d v="2010-03-01T00:00:00"/>
    <s v="GER"/>
    <m/>
    <m/>
    <s v="c. Planteamiento de soluciones y manejo de conflictos"/>
    <x v="2"/>
    <n v="5"/>
    <m/>
    <m/>
    <m/>
    <m/>
    <m/>
    <m/>
    <m/>
    <m/>
    <m/>
    <m/>
    <s v="SIN CECO"/>
    <s v="NO"/>
    <s v="TUNAL 100) FEB-10-Soporte Directivo (Coordinador y Gerencia)"/>
    <n v="5"/>
    <n v="5"/>
    <s v=""/>
    <x v="0"/>
  </r>
  <r>
    <n v="14"/>
    <x v="0"/>
    <d v="2010-03-01T00:00:00"/>
    <s v="GER"/>
    <m/>
    <m/>
    <s v="d. Cumplimiento de compromisos"/>
    <x v="2"/>
    <n v="5"/>
    <m/>
    <m/>
    <m/>
    <m/>
    <m/>
    <m/>
    <m/>
    <m/>
    <m/>
    <m/>
    <s v="SIN CECO"/>
    <s v="NO"/>
    <s v="TUNAL 100) FEB-10-Soporte Directivo (Coordinador y Gerencia)"/>
    <n v="5"/>
    <n v="5"/>
    <s v=""/>
    <x v="0"/>
  </r>
  <r>
    <n v="15"/>
    <x v="0"/>
    <d v="2010-03-01T00:00:00"/>
    <s v="GER"/>
    <m/>
    <m/>
    <s v="e. Manejo del cliente"/>
    <x v="2"/>
    <n v="5"/>
    <m/>
    <m/>
    <m/>
    <m/>
    <m/>
    <m/>
    <m/>
    <m/>
    <m/>
    <m/>
    <s v="SIN CECO"/>
    <s v="NO"/>
    <s v="TUNAL 100) FEB-10-Soporte Directivo (Coordinador y Gerencia)"/>
    <n v="5"/>
    <n v="5"/>
    <s v=""/>
    <x v="0"/>
  </r>
  <r>
    <n v="16"/>
    <x v="0"/>
    <d v="2010-03-01T00:00:00"/>
    <s v="GER"/>
    <m/>
    <m/>
    <s v="a. Idoneidad del personal"/>
    <x v="3"/>
    <n v="5"/>
    <m/>
    <m/>
    <m/>
    <m/>
    <m/>
    <m/>
    <m/>
    <m/>
    <m/>
    <m/>
    <s v="SIN CECO"/>
    <s v="NO"/>
    <s v="TUNAL 100) FEB-10-Personal que presta el servicio en obra"/>
    <n v="5"/>
    <n v="5"/>
    <s v=""/>
    <x v="0"/>
  </r>
  <r>
    <n v="17"/>
    <x v="0"/>
    <d v="2010-03-01T00:00:00"/>
    <s v="GER"/>
    <m/>
    <m/>
    <s v="b. Oportuna atención al cliente"/>
    <x v="3"/>
    <n v="5"/>
    <m/>
    <m/>
    <m/>
    <m/>
    <m/>
    <m/>
    <m/>
    <m/>
    <m/>
    <m/>
    <s v="SIN CECO"/>
    <s v="NO"/>
    <s v="TUNAL 100) FEB-10-Personal que presta el servicio en obra"/>
    <n v="5"/>
    <n v="5"/>
    <s v=""/>
    <x v="0"/>
  </r>
  <r>
    <n v="18"/>
    <x v="0"/>
    <d v="2010-03-01T00:00:00"/>
    <s v="GER"/>
    <m/>
    <m/>
    <s v="c. Compromiso con el proyecto"/>
    <x v="3"/>
    <n v="5"/>
    <m/>
    <m/>
    <m/>
    <m/>
    <m/>
    <m/>
    <m/>
    <m/>
    <m/>
    <m/>
    <s v="SIN CECO"/>
    <s v="NO"/>
    <s v="TUNAL 100) FEB-10-Personal que presta el servicio en obra"/>
    <n v="5"/>
    <n v="5"/>
    <s v=""/>
    <x v="0"/>
  </r>
  <r>
    <n v="19"/>
    <x v="0"/>
    <d v="2010-03-01T00:00:00"/>
    <s v="GER"/>
    <m/>
    <m/>
    <s v="d. Cumplimiento de compromisos"/>
    <x v="3"/>
    <n v="5"/>
    <m/>
    <m/>
    <m/>
    <m/>
    <m/>
    <m/>
    <m/>
    <m/>
    <m/>
    <m/>
    <s v="SIN CECO"/>
    <s v="NO"/>
    <s v="TUNAL 100) FEB-10-Personal que presta el servicio en obra"/>
    <n v="5"/>
    <n v="5"/>
    <s v=""/>
    <x v="0"/>
  </r>
  <r>
    <n v="20"/>
    <x v="0"/>
    <d v="2010-03-01T00:00:00"/>
    <s v="GER"/>
    <m/>
    <m/>
    <s v="e. Proactividad en desarrollo de funciones"/>
    <x v="3"/>
    <n v="5"/>
    <m/>
    <m/>
    <m/>
    <m/>
    <m/>
    <m/>
    <m/>
    <m/>
    <m/>
    <m/>
    <s v="SIN CECO"/>
    <s v="NO"/>
    <s v="TUNAL 100) FEB-10-Personal que presta el servicio en obra"/>
    <n v="5"/>
    <n v="5"/>
    <s v=""/>
    <x v="0"/>
  </r>
  <r>
    <n v="21"/>
    <x v="0"/>
    <d v="2010-03-01T00:00:00"/>
    <s v="GER"/>
    <m/>
    <m/>
    <s v="a. Calidad del Contenido"/>
    <x v="4"/>
    <n v="5"/>
    <m/>
    <m/>
    <m/>
    <m/>
    <m/>
    <m/>
    <m/>
    <m/>
    <m/>
    <m/>
    <s v="SIN CECO"/>
    <s v="NO"/>
    <s v="TUNAL 100) FEB-10-Productos Asociados de PAYC (Informes, Control de presupuesto y Programación y actas)"/>
    <n v="5"/>
    <n v="5"/>
    <s v=""/>
    <x v="0"/>
  </r>
  <r>
    <n v="22"/>
    <x v="0"/>
    <d v="2010-03-01T00:00:00"/>
    <s v="GER"/>
    <m/>
    <m/>
    <s v="b. Claridad del Contenido"/>
    <x v="4"/>
    <n v="5"/>
    <m/>
    <m/>
    <m/>
    <m/>
    <m/>
    <m/>
    <m/>
    <m/>
    <m/>
    <m/>
    <s v="SIN CECO"/>
    <s v="NO"/>
    <s v="TUNAL 100) FEB-10-Productos Asociados de PAYC (Informes, Control de presupuesto y Programación y actas)"/>
    <n v="5"/>
    <n v="5"/>
    <s v=""/>
    <x v="0"/>
  </r>
  <r>
    <n v="23"/>
    <x v="0"/>
    <d v="2010-03-01T00:00:00"/>
    <s v="GER"/>
    <m/>
    <m/>
    <s v="c. Oportunidad en la entrega"/>
    <x v="4"/>
    <n v="5"/>
    <m/>
    <m/>
    <m/>
    <m/>
    <m/>
    <m/>
    <m/>
    <m/>
    <m/>
    <m/>
    <s v="SIN CECO"/>
    <s v="NO"/>
    <s v="TUNAL 100) FEB-10-Productos Asociados de PAYC (Informes, Control de presupuesto y Programación y actas)"/>
    <n v="5"/>
    <n v="5"/>
    <s v=""/>
    <x v="0"/>
  </r>
  <r>
    <n v="24"/>
    <x v="0"/>
    <d v="2010-03-01T00:00:00"/>
    <s v="GER"/>
    <m/>
    <m/>
    <s v="d. Precisión de la información"/>
    <x v="4"/>
    <n v="5"/>
    <m/>
    <m/>
    <m/>
    <m/>
    <m/>
    <m/>
    <m/>
    <m/>
    <m/>
    <m/>
    <s v="SIN CECO"/>
    <s v="NO"/>
    <s v="TUNAL 100) FEB-10-Productos Asociados de PAYC (Informes, Control de presupuesto y Programación y actas)"/>
    <n v="5"/>
    <n v="5"/>
    <s v=""/>
    <x v="0"/>
  </r>
  <r>
    <n v="25"/>
    <x v="0"/>
    <d v="2010-03-01T00:00:00"/>
    <s v="GER"/>
    <m/>
    <m/>
    <s v="e. Diagramación"/>
    <x v="4"/>
    <n v="5"/>
    <m/>
    <m/>
    <m/>
    <m/>
    <m/>
    <m/>
    <m/>
    <m/>
    <m/>
    <m/>
    <s v="SIN CECO"/>
    <s v="NO"/>
    <s v="TUNAL 100) FEB-10-Productos Asociados de PAYC (Informes, Control de presupuesto y Programación y actas)"/>
    <n v="5"/>
    <n v="5"/>
    <s v=""/>
    <x v="0"/>
  </r>
  <r>
    <n v="26"/>
    <x v="0"/>
    <d v="2010-03-01T00:00:00"/>
    <s v="GER"/>
    <m/>
    <m/>
    <s v="a. Cumplimiento"/>
    <x v="5"/>
    <n v="5"/>
    <m/>
    <m/>
    <m/>
    <m/>
    <m/>
    <m/>
    <m/>
    <m/>
    <m/>
    <m/>
    <s v="SIN CECO"/>
    <s v="NO"/>
    <s v="TUNAL 100) FEB-10-Compromisos Pactados"/>
    <n v="5"/>
    <n v="5"/>
    <s v=""/>
    <x v="0"/>
  </r>
  <r>
    <n v="27"/>
    <x v="0"/>
    <d v="2010-03-01T00:00:00"/>
    <s v="GER"/>
    <m/>
    <m/>
    <s v="b. Satisface expectativas"/>
    <x v="5"/>
    <n v="5"/>
    <m/>
    <m/>
    <m/>
    <m/>
    <m/>
    <m/>
    <m/>
    <m/>
    <m/>
    <m/>
    <s v="SIN CECO"/>
    <s v="NO"/>
    <s v="TUNAL 100) FEB-10-Compromisos Pactados"/>
    <n v="5"/>
    <n v="5"/>
    <s v=""/>
    <x v="0"/>
  </r>
  <r>
    <n v="28"/>
    <x v="0"/>
    <d v="2010-03-01T00:00:00"/>
    <s v="GER"/>
    <m/>
    <m/>
    <s v="c. Calidad de la Información suministrada"/>
    <x v="5"/>
    <n v="5"/>
    <m/>
    <m/>
    <m/>
    <m/>
    <m/>
    <m/>
    <m/>
    <m/>
    <m/>
    <m/>
    <s v="SIN CECO"/>
    <s v="NO"/>
    <s v="TUNAL 100) FEB-10-Compromisos Pactados"/>
    <n v="5"/>
    <n v="5"/>
    <s v=""/>
    <x v="0"/>
  </r>
  <r>
    <n v="29"/>
    <x v="0"/>
    <d v="2010-03-01T00:00:00"/>
    <s v="GER"/>
    <m/>
    <m/>
    <s v="d. Disposición del personal de PAYC a las solicitudes del cliente"/>
    <x v="5"/>
    <n v="5"/>
    <m/>
    <m/>
    <m/>
    <m/>
    <m/>
    <m/>
    <m/>
    <m/>
    <m/>
    <m/>
    <s v="SIN CECO"/>
    <s v="NO"/>
    <s v="TUNAL 100) FEB-10-Compromisos Pactados"/>
    <n v="5"/>
    <n v="5"/>
    <s v=""/>
    <x v="0"/>
  </r>
  <r>
    <n v="30"/>
    <x v="0"/>
    <d v="2010-03-01T00:00:00"/>
    <s v="GER"/>
    <m/>
    <m/>
    <s v="e. Coherencia entre lo solicitado y lo entregado"/>
    <x v="5"/>
    <n v="5"/>
    <m/>
    <m/>
    <m/>
    <m/>
    <m/>
    <m/>
    <m/>
    <m/>
    <m/>
    <m/>
    <s v="SIN CECO"/>
    <s v="NO"/>
    <s v="TUNAL 100) FEB-10-Compromisos Pactados"/>
    <n v="5"/>
    <n v="5"/>
    <s v=""/>
    <x v="0"/>
  </r>
  <r>
    <n v="31"/>
    <x v="0"/>
    <d v="2010-03-01T00:00:00"/>
    <s v="GER"/>
    <m/>
    <m/>
    <s v="Grado de Satisfacción con el Servicio Prestado"/>
    <x v="6"/>
    <n v="5"/>
    <m/>
    <m/>
    <m/>
    <m/>
    <m/>
    <m/>
    <m/>
    <m/>
    <m/>
    <m/>
    <s v="SIN CECO"/>
    <s v="NO"/>
    <s v="TUNAL 100) FEB-10-Grado de Satisfacción con el Servicio Prestado"/>
    <n v="5"/>
    <n v="5"/>
    <s v=""/>
    <x v="0"/>
  </r>
  <r>
    <n v="32"/>
    <x v="0"/>
    <d v="2010-03-01T00:00:00"/>
    <s v="GER"/>
    <m/>
    <m/>
    <s v="Posibilidad de Volver a Contratar con PAYC"/>
    <x v="7"/>
    <n v="5"/>
    <m/>
    <m/>
    <m/>
    <m/>
    <m/>
    <m/>
    <m/>
    <m/>
    <m/>
    <m/>
    <s v="SIN CECO"/>
    <s v="NO"/>
    <s v="TUNAL 100) FEB-10-Posibilidad de Volver a Contratar con PAYC"/>
    <n v="5"/>
    <n v="5"/>
    <s v=""/>
    <x v="0"/>
  </r>
  <r>
    <n v="33"/>
    <x v="0"/>
    <d v="2010-03-01T00:00:00"/>
    <s v="GER"/>
    <m/>
    <m/>
    <s v="Principales fortalezas en el servicio que presta PAYC"/>
    <x v="8"/>
    <s v="Coordinacion-Profesionalismo-Conocimiento-"/>
    <m/>
    <s v="COORDINACIÓN"/>
    <s v="PROFESIONALISMO"/>
    <s v="CONOCIMIENTO"/>
    <m/>
    <m/>
    <m/>
    <m/>
    <m/>
    <m/>
    <s v="SIN CECO"/>
    <s v="NO"/>
    <s v="TUNAL 100) FEB-10-Fortalezas PAYC"/>
    <s v="Coordinacion-Profesionalismo-Conocimiento-"/>
    <n v="0"/>
    <s v=""/>
    <x v="0"/>
  </r>
  <r>
    <n v="34"/>
    <x v="0"/>
    <d v="2010-03-01T00:00:00"/>
    <s v="GER"/>
    <m/>
    <m/>
    <s v="Principales debilidades en el servicio que presta PAYC"/>
    <x v="9"/>
    <s v="Que la obra del Centro Comercial no fue seleccionada en las piezas publicitarias para Payc como es la pagina y Calendarios-"/>
    <m/>
    <s v="NO PUBLICACIÓN DEL PROYECTO EN PÁGINA WEB DE PAYC"/>
    <m/>
    <m/>
    <m/>
    <m/>
    <m/>
    <m/>
    <m/>
    <m/>
    <s v="SIN CECO"/>
    <s v="NO"/>
    <s v="TUNAL 100) FEB-10-Debilidades PAYC"/>
    <s v="Que la obra del Centro Comercial no fue seleccionada en las piezas publicitarias para Payc como es la pagina y Calendarios-"/>
    <n v="0"/>
    <s v=""/>
    <x v="0"/>
  </r>
  <r>
    <n v="35"/>
    <x v="1"/>
    <d v="2010-06-01T00:00:00"/>
    <s v="GER"/>
    <m/>
    <m/>
    <s v="a. Conocimiento específico de temas aplicables al proyecto"/>
    <x v="0"/>
    <n v="4"/>
    <m/>
    <m/>
    <m/>
    <m/>
    <m/>
    <m/>
    <m/>
    <m/>
    <m/>
    <m/>
    <s v="SIN CECO"/>
    <s v="NO"/>
    <s v="LAB.FSFB 60%_x000a_MAY-10-Soporte Técnico"/>
    <n v="4"/>
    <n v="4"/>
    <n v="1148"/>
    <x v="1"/>
  </r>
  <r>
    <n v="36"/>
    <x v="1"/>
    <d v="2010-06-01T00:00:00"/>
    <s v="GER"/>
    <m/>
    <m/>
    <s v="b. Idoneidad y Calidad del soporte"/>
    <x v="0"/>
    <n v="4"/>
    <m/>
    <m/>
    <m/>
    <m/>
    <m/>
    <m/>
    <m/>
    <m/>
    <m/>
    <m/>
    <s v="SIN CECO"/>
    <s v="NO"/>
    <s v="LAB.FSFB 60%_x000a_MAY-10-Soporte Técnico"/>
    <n v="4"/>
    <n v="4"/>
    <n v="1148"/>
    <x v="1"/>
  </r>
  <r>
    <n v="37"/>
    <x v="1"/>
    <d v="2010-06-01T00:00:00"/>
    <s v="GER"/>
    <m/>
    <m/>
    <s v="c. Cumplimiento de especificaciones técnicas de construcción"/>
    <x v="0"/>
    <n v="5"/>
    <m/>
    <m/>
    <m/>
    <m/>
    <m/>
    <m/>
    <m/>
    <m/>
    <m/>
    <m/>
    <s v="SIN CECO"/>
    <s v="NO"/>
    <s v="LAB.FSFB 60%_x000a_MAY-10-Soporte Técnico"/>
    <n v="5"/>
    <n v="5"/>
    <n v="1148"/>
    <x v="1"/>
  </r>
  <r>
    <n v="38"/>
    <x v="1"/>
    <d v="2010-06-01T00:00:00"/>
    <s v="GER"/>
    <m/>
    <m/>
    <s v="d. Confiabilidad de los conceptos aplicados"/>
    <x v="0"/>
    <n v="5"/>
    <m/>
    <m/>
    <m/>
    <m/>
    <m/>
    <m/>
    <m/>
    <m/>
    <m/>
    <m/>
    <s v="SIN CECO"/>
    <s v="NO"/>
    <s v="LAB.FSFB 60%_x000a_MAY-10-Soporte Técnico"/>
    <n v="5"/>
    <n v="5"/>
    <n v="1148"/>
    <x v="1"/>
  </r>
  <r>
    <n v="39"/>
    <x v="1"/>
    <d v="2010-06-01T00:00:00"/>
    <s v="GER"/>
    <m/>
    <m/>
    <s v="e. Oportunidad en entrega de información o requerimientos"/>
    <x v="0"/>
    <n v="4"/>
    <m/>
    <m/>
    <m/>
    <m/>
    <m/>
    <m/>
    <m/>
    <m/>
    <m/>
    <m/>
    <s v="SIN CECO"/>
    <s v="NO"/>
    <s v="LAB.FSFB 60%_x000a_MAY-10-Soporte Técnico"/>
    <n v="4"/>
    <n v="4"/>
    <n v="1148"/>
    <x v="1"/>
  </r>
  <r>
    <n v="40"/>
    <x v="1"/>
    <d v="2010-06-01T00:00:00"/>
    <s v="GER"/>
    <m/>
    <m/>
    <s v="a. Oportunidad de la gestión en obra"/>
    <x v="1"/>
    <n v="5"/>
    <m/>
    <m/>
    <m/>
    <m/>
    <m/>
    <m/>
    <m/>
    <m/>
    <m/>
    <m/>
    <s v="SIN CECO"/>
    <s v="NO"/>
    <s v="LAB.FSFB 60%_x000a_MAY-10-Soporte Administrativo"/>
    <n v="5"/>
    <n v="5"/>
    <n v="1148"/>
    <x v="1"/>
  </r>
  <r>
    <n v="41"/>
    <x v="1"/>
    <d v="2010-06-01T00:00:00"/>
    <s v="GER"/>
    <m/>
    <m/>
    <s v="b. Manejo administrativo del proyecto"/>
    <x v="1"/>
    <n v="5"/>
    <m/>
    <m/>
    <m/>
    <m/>
    <m/>
    <m/>
    <m/>
    <m/>
    <m/>
    <m/>
    <s v="SIN CECO"/>
    <s v="NO"/>
    <s v="LAB.FSFB 60%_x000a_MAY-10-Soporte Administrativo"/>
    <n v="5"/>
    <n v="5"/>
    <n v="1148"/>
    <x v="1"/>
  </r>
  <r>
    <n v="42"/>
    <x v="1"/>
    <d v="2010-06-01T00:00:00"/>
    <s v="GER"/>
    <m/>
    <m/>
    <s v="c. Información clara y veraz sobre la administración de proyecto"/>
    <x v="1"/>
    <n v="4"/>
    <m/>
    <m/>
    <m/>
    <m/>
    <m/>
    <m/>
    <m/>
    <m/>
    <m/>
    <m/>
    <s v="SIN CECO"/>
    <s v="NO"/>
    <s v="LAB.FSFB 60%_x000a_MAY-10-Soporte Administrativo"/>
    <n v="4"/>
    <n v="4"/>
    <n v="1148"/>
    <x v="1"/>
  </r>
  <r>
    <n v="43"/>
    <x v="1"/>
    <d v="2010-06-01T00:00:00"/>
    <s v="GER"/>
    <m/>
    <m/>
    <s v="d. Cumplimientos con expectativas del cliente"/>
    <x v="1"/>
    <n v="4"/>
    <m/>
    <m/>
    <m/>
    <m/>
    <m/>
    <m/>
    <m/>
    <m/>
    <m/>
    <m/>
    <s v="SIN CECO"/>
    <s v="NO"/>
    <s v="LAB.FSFB 60%_x000a_MAY-10-Soporte Administrativo"/>
    <n v="4"/>
    <n v="4"/>
    <n v="1148"/>
    <x v="1"/>
  </r>
  <r>
    <n v="44"/>
    <x v="1"/>
    <d v="2010-06-01T00:00:00"/>
    <s v="GER"/>
    <m/>
    <m/>
    <s v="e. Control de presupuesto"/>
    <x v="1"/>
    <n v="5"/>
    <m/>
    <m/>
    <m/>
    <m/>
    <m/>
    <m/>
    <m/>
    <m/>
    <m/>
    <m/>
    <s v="SIN CECO"/>
    <s v="NO"/>
    <s v="LAB.FSFB 60%_x000a_MAY-10-Soporte Administrativo"/>
    <n v="5"/>
    <n v="5"/>
    <n v="1148"/>
    <x v="1"/>
  </r>
  <r>
    <n v="45"/>
    <x v="1"/>
    <d v="2010-06-01T00:00:00"/>
    <s v="GER"/>
    <m/>
    <m/>
    <s v="a. Apoyo y presencia en el proyecto"/>
    <x v="2"/>
    <n v="5"/>
    <m/>
    <m/>
    <m/>
    <m/>
    <m/>
    <m/>
    <m/>
    <m/>
    <m/>
    <m/>
    <s v="SIN CECO"/>
    <s v="NO"/>
    <s v="LAB.FSFB 60%_x000a_MAY-10-Soporte Directivo (Coordinador y Gerencia)"/>
    <n v="5"/>
    <n v="5"/>
    <n v="1148"/>
    <x v="1"/>
  </r>
  <r>
    <n v="46"/>
    <x v="1"/>
    <d v="2010-06-01T00:00:00"/>
    <s v="GER"/>
    <m/>
    <m/>
    <s v="b. Conocimiento del proyecto"/>
    <x v="2"/>
    <n v="5"/>
    <m/>
    <m/>
    <m/>
    <m/>
    <m/>
    <m/>
    <m/>
    <m/>
    <m/>
    <m/>
    <s v="SIN CECO"/>
    <s v="NO"/>
    <s v="LAB.FSFB 60%_x000a_MAY-10-Soporte Directivo (Coordinador y Gerencia)"/>
    <n v="5"/>
    <n v="5"/>
    <n v="1148"/>
    <x v="1"/>
  </r>
  <r>
    <n v="47"/>
    <x v="1"/>
    <d v="2010-06-01T00:00:00"/>
    <s v="GER"/>
    <m/>
    <m/>
    <s v="c. Planteamiento de soluciones y manejo de conflictos"/>
    <x v="2"/>
    <n v="5"/>
    <m/>
    <m/>
    <m/>
    <m/>
    <m/>
    <m/>
    <m/>
    <m/>
    <m/>
    <m/>
    <s v="SIN CECO"/>
    <s v="NO"/>
    <s v="LAB.FSFB 60%_x000a_MAY-10-Soporte Directivo (Coordinador y Gerencia)"/>
    <n v="5"/>
    <n v="5"/>
    <n v="1148"/>
    <x v="1"/>
  </r>
  <r>
    <n v="48"/>
    <x v="1"/>
    <d v="2010-06-01T00:00:00"/>
    <s v="GER"/>
    <m/>
    <m/>
    <s v="d. Cumplimiento de compromisos"/>
    <x v="2"/>
    <n v="5"/>
    <m/>
    <m/>
    <m/>
    <m/>
    <m/>
    <m/>
    <m/>
    <m/>
    <m/>
    <m/>
    <s v="SIN CECO"/>
    <s v="NO"/>
    <s v="LAB.FSFB 60%_x000a_MAY-10-Soporte Directivo (Coordinador y Gerencia)"/>
    <n v="5"/>
    <n v="5"/>
    <n v="1148"/>
    <x v="1"/>
  </r>
  <r>
    <n v="49"/>
    <x v="1"/>
    <d v="2010-06-01T00:00:00"/>
    <s v="GER"/>
    <m/>
    <m/>
    <s v="e. Manejo del cliente"/>
    <x v="2"/>
    <n v="5"/>
    <m/>
    <m/>
    <m/>
    <m/>
    <m/>
    <m/>
    <m/>
    <m/>
    <m/>
    <m/>
    <s v="SIN CECO"/>
    <s v="NO"/>
    <s v="LAB.FSFB 60%_x000a_MAY-10-Soporte Directivo (Coordinador y Gerencia)"/>
    <n v="5"/>
    <n v="5"/>
    <n v="1148"/>
    <x v="1"/>
  </r>
  <r>
    <n v="50"/>
    <x v="1"/>
    <d v="2010-06-01T00:00:00"/>
    <s v="GER"/>
    <m/>
    <m/>
    <s v="a. Idoneidad del personal"/>
    <x v="3"/>
    <n v="5"/>
    <m/>
    <m/>
    <m/>
    <m/>
    <m/>
    <m/>
    <m/>
    <m/>
    <m/>
    <m/>
    <s v="SIN CECO"/>
    <s v="NO"/>
    <s v="LAB.FSFB 60%_x000a_MAY-10-Personal que presta el servicio en obra"/>
    <n v="5"/>
    <n v="5"/>
    <n v="1148"/>
    <x v="1"/>
  </r>
  <r>
    <n v="51"/>
    <x v="1"/>
    <d v="2010-06-01T00:00:00"/>
    <s v="GER"/>
    <m/>
    <m/>
    <s v="b. Oportuna atención al cliente"/>
    <x v="3"/>
    <n v="5"/>
    <m/>
    <m/>
    <m/>
    <m/>
    <m/>
    <m/>
    <m/>
    <m/>
    <m/>
    <m/>
    <s v="SIN CECO"/>
    <s v="NO"/>
    <s v="LAB.FSFB 60%_x000a_MAY-10-Personal que presta el servicio en obra"/>
    <n v="5"/>
    <n v="5"/>
    <n v="1148"/>
    <x v="1"/>
  </r>
  <r>
    <n v="52"/>
    <x v="1"/>
    <d v="2010-06-01T00:00:00"/>
    <s v="GER"/>
    <m/>
    <m/>
    <s v="c. Compromiso con el proyecto"/>
    <x v="3"/>
    <n v="5"/>
    <m/>
    <m/>
    <m/>
    <m/>
    <m/>
    <m/>
    <m/>
    <m/>
    <m/>
    <m/>
    <s v="SIN CECO"/>
    <s v="NO"/>
    <s v="LAB.FSFB 60%_x000a_MAY-10-Personal que presta el servicio en obra"/>
    <n v="5"/>
    <n v="5"/>
    <n v="1148"/>
    <x v="1"/>
  </r>
  <r>
    <n v="53"/>
    <x v="1"/>
    <d v="2010-06-01T00:00:00"/>
    <s v="GER"/>
    <m/>
    <m/>
    <s v="d. Cumplimiento de compromisos"/>
    <x v="3"/>
    <n v="5"/>
    <m/>
    <m/>
    <m/>
    <m/>
    <m/>
    <m/>
    <m/>
    <m/>
    <m/>
    <m/>
    <s v="SIN CECO"/>
    <s v="NO"/>
    <s v="LAB.FSFB 60%_x000a_MAY-10-Personal que presta el servicio en obra"/>
    <n v="5"/>
    <n v="5"/>
    <n v="1148"/>
    <x v="1"/>
  </r>
  <r>
    <n v="54"/>
    <x v="1"/>
    <d v="2010-06-01T00:00:00"/>
    <s v="GER"/>
    <m/>
    <m/>
    <s v="e. Proactividad en desarrollo de funciones"/>
    <x v="3"/>
    <n v="4"/>
    <m/>
    <m/>
    <m/>
    <m/>
    <m/>
    <m/>
    <m/>
    <m/>
    <m/>
    <m/>
    <s v="SIN CECO"/>
    <s v="NO"/>
    <s v="LAB.FSFB 60%_x000a_MAY-10-Personal que presta el servicio en obra"/>
    <n v="4"/>
    <n v="4"/>
    <n v="1148"/>
    <x v="1"/>
  </r>
  <r>
    <n v="55"/>
    <x v="1"/>
    <d v="2010-06-01T00:00:00"/>
    <s v="GER"/>
    <m/>
    <m/>
    <s v="a. Calidad del Contenido"/>
    <x v="4"/>
    <n v="5"/>
    <m/>
    <m/>
    <m/>
    <m/>
    <m/>
    <m/>
    <m/>
    <m/>
    <m/>
    <m/>
    <s v="SIN CECO"/>
    <s v="NO"/>
    <s v="LAB.FSFB 60%_x000a_MAY-10-Productos Asociados de PAYC (Informes, Control de presupuesto y Programación y actas)"/>
    <n v="5"/>
    <n v="5"/>
    <n v="1148"/>
    <x v="1"/>
  </r>
  <r>
    <n v="56"/>
    <x v="1"/>
    <d v="2010-06-01T00:00:00"/>
    <s v="GER"/>
    <m/>
    <m/>
    <s v="b. Claridad del Contenido"/>
    <x v="4"/>
    <n v="5"/>
    <m/>
    <m/>
    <m/>
    <m/>
    <m/>
    <m/>
    <m/>
    <m/>
    <m/>
    <m/>
    <s v="SIN CECO"/>
    <s v="NO"/>
    <s v="LAB.FSFB 60%_x000a_MAY-10-Productos Asociados de PAYC (Informes, Control de presupuesto y Programación y actas)"/>
    <n v="5"/>
    <n v="5"/>
    <n v="1148"/>
    <x v="1"/>
  </r>
  <r>
    <n v="57"/>
    <x v="1"/>
    <d v="2010-06-01T00:00:00"/>
    <s v="GER"/>
    <m/>
    <m/>
    <s v="c. Oportunidad en la entrega"/>
    <x v="4"/>
    <n v="4"/>
    <m/>
    <m/>
    <m/>
    <m/>
    <m/>
    <m/>
    <m/>
    <m/>
    <m/>
    <m/>
    <s v="SIN CECO"/>
    <s v="NO"/>
    <s v="LAB.FSFB 60%_x000a_MAY-10-Productos Asociados de PAYC (Informes, Control de presupuesto y Programación y actas)"/>
    <n v="4"/>
    <n v="4"/>
    <n v="1148"/>
    <x v="1"/>
  </r>
  <r>
    <n v="58"/>
    <x v="1"/>
    <d v="2010-06-01T00:00:00"/>
    <s v="GER"/>
    <m/>
    <m/>
    <s v="d. Precisión de la información"/>
    <x v="4"/>
    <n v="4"/>
    <m/>
    <m/>
    <m/>
    <m/>
    <m/>
    <m/>
    <m/>
    <m/>
    <m/>
    <m/>
    <s v="SIN CECO"/>
    <s v="NO"/>
    <s v="LAB.FSFB 60%_x000a_MAY-10-Productos Asociados de PAYC (Informes, Control de presupuesto y Programación y actas)"/>
    <n v="4"/>
    <n v="4"/>
    <n v="1148"/>
    <x v="1"/>
  </r>
  <r>
    <n v="59"/>
    <x v="1"/>
    <d v="2010-06-01T00:00:00"/>
    <s v="GER"/>
    <m/>
    <m/>
    <s v="e. Diagramación"/>
    <x v="4"/>
    <n v="4"/>
    <m/>
    <m/>
    <m/>
    <m/>
    <m/>
    <m/>
    <m/>
    <m/>
    <m/>
    <m/>
    <s v="SIN CECO"/>
    <s v="NO"/>
    <s v="LAB.FSFB 60%_x000a_MAY-10-Productos Asociados de PAYC (Informes, Control de presupuesto y Programación y actas)"/>
    <n v="4"/>
    <n v="4"/>
    <n v="1148"/>
    <x v="1"/>
  </r>
  <r>
    <n v="60"/>
    <x v="1"/>
    <d v="2010-06-01T00:00:00"/>
    <s v="GER"/>
    <m/>
    <m/>
    <s v="a. Cumplimiento"/>
    <x v="5"/>
    <n v="4"/>
    <m/>
    <m/>
    <m/>
    <m/>
    <m/>
    <m/>
    <m/>
    <m/>
    <m/>
    <m/>
    <s v="SIN CECO"/>
    <s v="NO"/>
    <s v="LAB.FSFB 60%_x000a_MAY-10-Compromisos Pactados"/>
    <n v="4"/>
    <n v="4"/>
    <n v="1148"/>
    <x v="1"/>
  </r>
  <r>
    <n v="61"/>
    <x v="1"/>
    <d v="2010-06-01T00:00:00"/>
    <s v="GER"/>
    <m/>
    <m/>
    <s v="b. Satisface expectativas"/>
    <x v="5"/>
    <n v="3"/>
    <m/>
    <m/>
    <m/>
    <m/>
    <m/>
    <m/>
    <m/>
    <m/>
    <m/>
    <m/>
    <s v="SIN CECO"/>
    <s v="NO"/>
    <s v="LAB.FSFB 60%_x000a_MAY-10-Compromisos Pactados"/>
    <n v="3"/>
    <n v="3"/>
    <n v="1148"/>
    <x v="1"/>
  </r>
  <r>
    <n v="62"/>
    <x v="1"/>
    <d v="2010-06-01T00:00:00"/>
    <s v="GER"/>
    <m/>
    <m/>
    <s v="c. Calidad de la Información suministrada"/>
    <x v="5"/>
    <s v="N/A"/>
    <m/>
    <m/>
    <m/>
    <m/>
    <m/>
    <m/>
    <m/>
    <m/>
    <m/>
    <m/>
    <s v="SIN CECO"/>
    <s v="NO"/>
    <s v="LAB.FSFB 60%_x000a_MAY-10-Compromisos Pactados"/>
    <s v="N/A"/>
    <n v="0"/>
    <n v="1148"/>
    <x v="1"/>
  </r>
  <r>
    <n v="63"/>
    <x v="1"/>
    <d v="2010-06-01T00:00:00"/>
    <s v="GER"/>
    <m/>
    <m/>
    <s v="d. Disposición del personal de PAYC a las solicitudes del cliente"/>
    <x v="5"/>
    <n v="4"/>
    <m/>
    <m/>
    <m/>
    <m/>
    <m/>
    <m/>
    <m/>
    <m/>
    <m/>
    <m/>
    <s v="SIN CECO"/>
    <s v="NO"/>
    <s v="LAB.FSFB 60%_x000a_MAY-10-Compromisos Pactados"/>
    <n v="4"/>
    <n v="4"/>
    <n v="1148"/>
    <x v="1"/>
  </r>
  <r>
    <n v="64"/>
    <x v="1"/>
    <d v="2010-06-01T00:00:00"/>
    <s v="GER"/>
    <m/>
    <m/>
    <s v="e. Coherencia entre lo solicitado y lo entregado"/>
    <x v="5"/>
    <n v="4"/>
    <m/>
    <m/>
    <m/>
    <m/>
    <m/>
    <m/>
    <m/>
    <m/>
    <m/>
    <m/>
    <s v="SIN CECO"/>
    <s v="NO"/>
    <s v="LAB.FSFB 60%_x000a_MAY-10-Compromisos Pactados"/>
    <n v="4"/>
    <n v="4"/>
    <n v="1148"/>
    <x v="1"/>
  </r>
  <r>
    <n v="65"/>
    <x v="1"/>
    <d v="2010-06-01T00:00:00"/>
    <s v="GER"/>
    <m/>
    <m/>
    <s v="Grado de Satisfacción con el Servicio Prestado"/>
    <x v="6"/>
    <n v="4"/>
    <m/>
    <m/>
    <m/>
    <m/>
    <m/>
    <m/>
    <m/>
    <m/>
    <m/>
    <m/>
    <s v="SIN CECO"/>
    <s v="NO"/>
    <s v="LAB.FSFB 60%_x000a_MAY-10-Grado de Satisfacción con el Servicio Prestado"/>
    <n v="4"/>
    <n v="4"/>
    <n v="1148"/>
    <x v="1"/>
  </r>
  <r>
    <n v="66"/>
    <x v="1"/>
    <d v="2010-06-01T00:00:00"/>
    <s v="GER"/>
    <m/>
    <m/>
    <s v="Posibilidad de Volver a Contratar con PAYC"/>
    <x v="7"/>
    <n v="4"/>
    <m/>
    <m/>
    <m/>
    <m/>
    <m/>
    <m/>
    <m/>
    <m/>
    <m/>
    <m/>
    <s v="SIN CECO"/>
    <s v="NO"/>
    <s v="LAB.FSFB 60%_x000a_MAY-10-Posibilidad de Volver a Contratar con PAYC"/>
    <n v="4"/>
    <n v="4"/>
    <n v="1148"/>
    <x v="1"/>
  </r>
  <r>
    <n v="67"/>
    <x v="1"/>
    <d v="2010-06-01T00:00:00"/>
    <s v="GER"/>
    <m/>
    <m/>
    <s v="Principales fortalezas en el servicio que presta PAYC"/>
    <x v="8"/>
    <s v="Servicio al cliente-Presencia permanente de Steve Moreno-Conocimiento del proyecto-"/>
    <m/>
    <s v="SERVICIO AL CLIENTE"/>
    <s v="PRESENCIA PERMANENTE"/>
    <s v="CONOCIMIENTO DEL PROYECTO"/>
    <m/>
    <m/>
    <m/>
    <m/>
    <m/>
    <m/>
    <s v="SIN CECO"/>
    <s v="NO"/>
    <s v="LAB.FSFB 60%_x000a_MAY-10-Fortalezas PAYC"/>
    <s v="Servicio al cliente-Presencia permanente de Steve Moreno-Conocimiento del proyecto-"/>
    <n v="0"/>
    <n v="1148"/>
    <x v="1"/>
  </r>
  <r>
    <n v="68"/>
    <x v="1"/>
    <d v="2010-06-01T00:00:00"/>
    <s v="GER"/>
    <m/>
    <m/>
    <s v="Principales debilidades en el servicio que presta PAYC"/>
    <x v="9"/>
    <s v="Verificación que el diseño cumpla con las necesidades del area-"/>
    <m/>
    <s v="VERIFICACIÓN QUE EL DISEÑO CUMPLA CON LAS NECESIDADES"/>
    <m/>
    <m/>
    <m/>
    <m/>
    <m/>
    <m/>
    <m/>
    <m/>
    <s v="SIN CECO"/>
    <s v="NO"/>
    <s v="LAB.FSFB 60%_x000a_MAY-10-Debilidades PAYC"/>
    <s v="Verificación que el diseño cumpla con las necesidades del area-"/>
    <n v="0"/>
    <n v="1148"/>
    <x v="1"/>
  </r>
  <r>
    <n v="69"/>
    <x v="2"/>
    <d v="2010-03-01T00:00:00"/>
    <s v="GER"/>
    <m/>
    <m/>
    <s v="a. Conocimiento específico de temas aplicables al proyecto"/>
    <x v="0"/>
    <n v="5"/>
    <m/>
    <m/>
    <m/>
    <m/>
    <m/>
    <m/>
    <m/>
    <m/>
    <m/>
    <m/>
    <s v="SIN CECO"/>
    <s v="NO"/>
    <s v="SALITRE  100% MAR-10-Soporte Técnico"/>
    <n v="5"/>
    <n v="5"/>
    <n v="1178"/>
    <x v="2"/>
  </r>
  <r>
    <n v="70"/>
    <x v="2"/>
    <d v="2010-03-01T00:00:00"/>
    <s v="GER"/>
    <m/>
    <m/>
    <s v="b. Idoneidad y Calidad del soporte"/>
    <x v="0"/>
    <n v="5"/>
    <m/>
    <m/>
    <m/>
    <m/>
    <m/>
    <m/>
    <m/>
    <m/>
    <m/>
    <m/>
    <s v="SIN CECO"/>
    <s v="NO"/>
    <s v="SALITRE  100% MAR-10-Soporte Técnico"/>
    <n v="5"/>
    <n v="5"/>
    <n v="1178"/>
    <x v="2"/>
  </r>
  <r>
    <n v="71"/>
    <x v="2"/>
    <d v="2010-03-01T00:00:00"/>
    <s v="GER"/>
    <m/>
    <m/>
    <s v="c. Cumplimiento de especificaciones técnicas de construcción"/>
    <x v="0"/>
    <n v="5"/>
    <m/>
    <m/>
    <m/>
    <m/>
    <m/>
    <m/>
    <m/>
    <m/>
    <m/>
    <m/>
    <s v="SIN CECO"/>
    <s v="NO"/>
    <s v="SALITRE  100% MAR-10-Soporte Técnico"/>
    <n v="5"/>
    <n v="5"/>
    <n v="1178"/>
    <x v="2"/>
  </r>
  <r>
    <n v="72"/>
    <x v="2"/>
    <d v="2010-03-01T00:00:00"/>
    <s v="GER"/>
    <m/>
    <m/>
    <s v="d. Confiabilidad de los conceptos aplicados"/>
    <x v="0"/>
    <n v="5"/>
    <m/>
    <m/>
    <m/>
    <m/>
    <m/>
    <m/>
    <m/>
    <m/>
    <m/>
    <m/>
    <s v="SIN CECO"/>
    <s v="NO"/>
    <s v="SALITRE  100% MAR-10-Soporte Técnico"/>
    <n v="5"/>
    <n v="5"/>
    <n v="1178"/>
    <x v="2"/>
  </r>
  <r>
    <n v="73"/>
    <x v="2"/>
    <d v="2010-03-01T00:00:00"/>
    <s v="GER"/>
    <m/>
    <m/>
    <s v="e. Oportunidad en entrega de información o requerimientos"/>
    <x v="0"/>
    <n v="4"/>
    <m/>
    <m/>
    <m/>
    <m/>
    <m/>
    <m/>
    <m/>
    <m/>
    <m/>
    <m/>
    <s v="SIN CECO"/>
    <s v="NO"/>
    <s v="SALITRE  100% MAR-10-Soporte Técnico"/>
    <n v="4"/>
    <n v="4"/>
    <n v="1178"/>
    <x v="2"/>
  </r>
  <r>
    <n v="74"/>
    <x v="2"/>
    <d v="2010-03-01T00:00:00"/>
    <s v="GER"/>
    <m/>
    <m/>
    <s v="a. Oportunidad de la gestión en obra"/>
    <x v="1"/>
    <s v="N/A"/>
    <m/>
    <m/>
    <m/>
    <m/>
    <m/>
    <m/>
    <m/>
    <m/>
    <m/>
    <m/>
    <s v="SIN CECO"/>
    <s v="NO"/>
    <s v="SALITRE  100% MAR-10-Soporte Administrativo"/>
    <s v="N/A"/>
    <n v="0"/>
    <n v="1178"/>
    <x v="2"/>
  </r>
  <r>
    <n v="75"/>
    <x v="2"/>
    <d v="2010-03-01T00:00:00"/>
    <s v="GER"/>
    <m/>
    <m/>
    <s v="b. Manejo administrativo del proyecto"/>
    <x v="1"/>
    <s v="N/A"/>
    <m/>
    <m/>
    <m/>
    <m/>
    <m/>
    <m/>
    <m/>
    <m/>
    <m/>
    <m/>
    <s v="SIN CECO"/>
    <s v="NO"/>
    <s v="SALITRE  100% MAR-10-Soporte Administrativo"/>
    <s v="N/A"/>
    <n v="0"/>
    <n v="1178"/>
    <x v="2"/>
  </r>
  <r>
    <n v="76"/>
    <x v="2"/>
    <d v="2010-03-01T00:00:00"/>
    <s v="GER"/>
    <m/>
    <m/>
    <s v="c. Información clara y veraz sobre la administración de proyecto"/>
    <x v="1"/>
    <n v="5"/>
    <m/>
    <m/>
    <m/>
    <m/>
    <m/>
    <m/>
    <m/>
    <m/>
    <m/>
    <m/>
    <s v="SIN CECO"/>
    <s v="NO"/>
    <s v="SALITRE  100% MAR-10-Soporte Administrativo"/>
    <n v="5"/>
    <n v="5"/>
    <n v="1178"/>
    <x v="2"/>
  </r>
  <r>
    <n v="77"/>
    <x v="2"/>
    <d v="2010-03-01T00:00:00"/>
    <s v="GER"/>
    <m/>
    <m/>
    <s v="d. Cumplimientos con expectativas del cliente"/>
    <x v="1"/>
    <n v="5"/>
    <m/>
    <m/>
    <m/>
    <m/>
    <m/>
    <m/>
    <m/>
    <m/>
    <m/>
    <m/>
    <s v="SIN CECO"/>
    <s v="NO"/>
    <s v="SALITRE  100% MAR-10-Soporte Administrativo"/>
    <n v="5"/>
    <n v="5"/>
    <n v="1178"/>
    <x v="2"/>
  </r>
  <r>
    <n v="78"/>
    <x v="2"/>
    <d v="2010-03-01T00:00:00"/>
    <s v="GER"/>
    <m/>
    <m/>
    <s v="e. Control de presupuesto"/>
    <x v="1"/>
    <n v="5"/>
    <m/>
    <m/>
    <m/>
    <m/>
    <m/>
    <m/>
    <m/>
    <m/>
    <m/>
    <m/>
    <s v="SIN CECO"/>
    <s v="NO"/>
    <s v="SALITRE  100% MAR-10-Soporte Administrativo"/>
    <n v="5"/>
    <n v="5"/>
    <n v="1178"/>
    <x v="2"/>
  </r>
  <r>
    <n v="79"/>
    <x v="2"/>
    <d v="2010-03-01T00:00:00"/>
    <s v="GER"/>
    <m/>
    <m/>
    <s v="a. Apoyo y presencia en el proyecto"/>
    <x v="2"/>
    <n v="5"/>
    <m/>
    <m/>
    <m/>
    <m/>
    <m/>
    <m/>
    <m/>
    <m/>
    <m/>
    <m/>
    <s v="SIN CECO"/>
    <s v="NO"/>
    <s v="SALITRE  100% MAR-10-Soporte Directivo (Coordinador y Gerencia)"/>
    <n v="5"/>
    <n v="5"/>
    <n v="1178"/>
    <x v="2"/>
  </r>
  <r>
    <n v="80"/>
    <x v="2"/>
    <d v="2010-03-01T00:00:00"/>
    <s v="GER"/>
    <m/>
    <m/>
    <s v="b. Conocimiento del proyecto"/>
    <x v="2"/>
    <n v="5"/>
    <m/>
    <m/>
    <m/>
    <m/>
    <m/>
    <m/>
    <m/>
    <m/>
    <m/>
    <m/>
    <s v="SIN CECO"/>
    <s v="NO"/>
    <s v="SALITRE  100% MAR-10-Soporte Directivo (Coordinador y Gerencia)"/>
    <n v="5"/>
    <n v="5"/>
    <n v="1178"/>
    <x v="2"/>
  </r>
  <r>
    <n v="81"/>
    <x v="2"/>
    <d v="2010-03-01T00:00:00"/>
    <s v="GER"/>
    <m/>
    <m/>
    <s v="c. Planteamiento de soluciones y manejo de conflictos"/>
    <x v="2"/>
    <n v="5"/>
    <m/>
    <m/>
    <m/>
    <m/>
    <m/>
    <m/>
    <m/>
    <m/>
    <m/>
    <m/>
    <s v="SIN CECO"/>
    <s v="NO"/>
    <s v="SALITRE  100% MAR-10-Soporte Directivo (Coordinador y Gerencia)"/>
    <n v="5"/>
    <n v="5"/>
    <n v="1178"/>
    <x v="2"/>
  </r>
  <r>
    <n v="82"/>
    <x v="2"/>
    <d v="2010-03-01T00:00:00"/>
    <s v="GER"/>
    <m/>
    <m/>
    <s v="d. Cumplimiento de compromisos"/>
    <x v="2"/>
    <n v="5"/>
    <m/>
    <m/>
    <m/>
    <m/>
    <m/>
    <m/>
    <m/>
    <m/>
    <m/>
    <m/>
    <s v="SIN CECO"/>
    <s v="NO"/>
    <s v="SALITRE  100% MAR-10-Soporte Directivo (Coordinador y Gerencia)"/>
    <n v="5"/>
    <n v="5"/>
    <n v="1178"/>
    <x v="2"/>
  </r>
  <r>
    <n v="83"/>
    <x v="2"/>
    <d v="2010-03-01T00:00:00"/>
    <s v="GER"/>
    <m/>
    <m/>
    <s v="e. Manejo del cliente"/>
    <x v="2"/>
    <n v="5"/>
    <m/>
    <m/>
    <m/>
    <m/>
    <m/>
    <m/>
    <m/>
    <m/>
    <m/>
    <m/>
    <s v="SIN CECO"/>
    <s v="NO"/>
    <s v="SALITRE  100% MAR-10-Soporte Directivo (Coordinador y Gerencia)"/>
    <n v="5"/>
    <n v="5"/>
    <n v="1178"/>
    <x v="2"/>
  </r>
  <r>
    <n v="84"/>
    <x v="2"/>
    <d v="2010-03-01T00:00:00"/>
    <s v="GER"/>
    <m/>
    <m/>
    <s v="a. Idoneidad del personal"/>
    <x v="3"/>
    <n v="5"/>
    <m/>
    <m/>
    <m/>
    <m/>
    <m/>
    <m/>
    <m/>
    <m/>
    <m/>
    <m/>
    <s v="SIN CECO"/>
    <s v="NO"/>
    <s v="SALITRE  100% MAR-10-Personal que presta el servicio en obra"/>
    <n v="5"/>
    <n v="5"/>
    <n v="1178"/>
    <x v="2"/>
  </r>
  <r>
    <n v="85"/>
    <x v="2"/>
    <d v="2010-03-01T00:00:00"/>
    <s v="GER"/>
    <m/>
    <m/>
    <s v="b. Oportuna atención al cliente"/>
    <x v="3"/>
    <n v="5"/>
    <m/>
    <m/>
    <m/>
    <m/>
    <m/>
    <m/>
    <m/>
    <m/>
    <m/>
    <m/>
    <s v="SIN CECO"/>
    <s v="NO"/>
    <s v="SALITRE  100% MAR-10-Personal que presta el servicio en obra"/>
    <n v="5"/>
    <n v="5"/>
    <n v="1178"/>
    <x v="2"/>
  </r>
  <r>
    <n v="86"/>
    <x v="2"/>
    <d v="2010-03-01T00:00:00"/>
    <s v="GER"/>
    <m/>
    <m/>
    <s v="c. Compromiso con el proyecto"/>
    <x v="3"/>
    <n v="5"/>
    <m/>
    <m/>
    <m/>
    <m/>
    <m/>
    <m/>
    <m/>
    <m/>
    <m/>
    <m/>
    <s v="SIN CECO"/>
    <s v="NO"/>
    <s v="SALITRE  100% MAR-10-Personal que presta el servicio en obra"/>
    <n v="5"/>
    <n v="5"/>
    <n v="1178"/>
    <x v="2"/>
  </r>
  <r>
    <n v="87"/>
    <x v="2"/>
    <d v="2010-03-01T00:00:00"/>
    <s v="GER"/>
    <m/>
    <m/>
    <s v="d. Cumplimiento de compromisos"/>
    <x v="3"/>
    <n v="5"/>
    <m/>
    <m/>
    <m/>
    <m/>
    <m/>
    <m/>
    <m/>
    <m/>
    <m/>
    <m/>
    <s v="SIN CECO"/>
    <s v="NO"/>
    <s v="SALITRE  100% MAR-10-Personal que presta el servicio en obra"/>
    <n v="5"/>
    <n v="5"/>
    <n v="1178"/>
    <x v="2"/>
  </r>
  <r>
    <n v="88"/>
    <x v="2"/>
    <d v="2010-03-01T00:00:00"/>
    <s v="GER"/>
    <m/>
    <m/>
    <s v="e. Proactividad en desarrollo de funciones"/>
    <x v="3"/>
    <n v="5"/>
    <m/>
    <m/>
    <m/>
    <m/>
    <m/>
    <m/>
    <m/>
    <m/>
    <m/>
    <m/>
    <s v="SIN CECO"/>
    <s v="NO"/>
    <s v="SALITRE  100% MAR-10-Personal que presta el servicio en obra"/>
    <n v="5"/>
    <n v="5"/>
    <n v="1178"/>
    <x v="2"/>
  </r>
  <r>
    <n v="89"/>
    <x v="2"/>
    <d v="2010-03-01T00:00:00"/>
    <s v="GER"/>
    <m/>
    <m/>
    <s v="a. Calidad del Contenido"/>
    <x v="4"/>
    <n v="5"/>
    <m/>
    <m/>
    <m/>
    <m/>
    <m/>
    <m/>
    <m/>
    <m/>
    <m/>
    <m/>
    <s v="SIN CECO"/>
    <s v="NO"/>
    <s v="SALITRE  100% MAR-10-Productos Asociados de PAYC (Informes, Control de presupuesto y Programación y actas)"/>
    <n v="5"/>
    <n v="5"/>
    <n v="1178"/>
    <x v="2"/>
  </r>
  <r>
    <n v="90"/>
    <x v="2"/>
    <d v="2010-03-01T00:00:00"/>
    <s v="GER"/>
    <m/>
    <m/>
    <s v="b. Claridad del Contenido"/>
    <x v="4"/>
    <n v="5"/>
    <m/>
    <m/>
    <m/>
    <m/>
    <m/>
    <m/>
    <m/>
    <m/>
    <m/>
    <m/>
    <s v="SIN CECO"/>
    <s v="NO"/>
    <s v="SALITRE  100% MAR-10-Productos Asociados de PAYC (Informes, Control de presupuesto y Programación y actas)"/>
    <n v="5"/>
    <n v="5"/>
    <n v="1178"/>
    <x v="2"/>
  </r>
  <r>
    <n v="91"/>
    <x v="2"/>
    <d v="2010-03-01T00:00:00"/>
    <s v="GER"/>
    <m/>
    <m/>
    <s v="c. Oportunidad en la entrega"/>
    <x v="4"/>
    <n v="5"/>
    <m/>
    <m/>
    <m/>
    <m/>
    <m/>
    <m/>
    <m/>
    <m/>
    <m/>
    <m/>
    <s v="SIN CECO"/>
    <s v="NO"/>
    <s v="SALITRE  100% MAR-10-Productos Asociados de PAYC (Informes, Control de presupuesto y Programación y actas)"/>
    <n v="5"/>
    <n v="5"/>
    <n v="1178"/>
    <x v="2"/>
  </r>
  <r>
    <n v="92"/>
    <x v="2"/>
    <d v="2010-03-01T00:00:00"/>
    <s v="GER"/>
    <m/>
    <m/>
    <s v="d. Precisión de la información"/>
    <x v="4"/>
    <n v="5"/>
    <m/>
    <m/>
    <m/>
    <m/>
    <m/>
    <m/>
    <m/>
    <m/>
    <m/>
    <m/>
    <s v="SIN CECO"/>
    <s v="NO"/>
    <s v="SALITRE  100% MAR-10-Productos Asociados de PAYC (Informes, Control de presupuesto y Programación y actas)"/>
    <n v="5"/>
    <n v="5"/>
    <n v="1178"/>
    <x v="2"/>
  </r>
  <r>
    <n v="93"/>
    <x v="2"/>
    <d v="2010-03-01T00:00:00"/>
    <s v="GER"/>
    <m/>
    <m/>
    <s v="e. Diagramación"/>
    <x v="4"/>
    <s v="N/A"/>
    <m/>
    <m/>
    <m/>
    <m/>
    <m/>
    <m/>
    <m/>
    <m/>
    <m/>
    <m/>
    <s v="SIN CECO"/>
    <s v="NO"/>
    <s v="SALITRE  100% MAR-10-Productos Asociados de PAYC (Informes, Control de presupuesto y Programación y actas)"/>
    <s v="N/A"/>
    <n v="0"/>
    <n v="1178"/>
    <x v="2"/>
  </r>
  <r>
    <n v="94"/>
    <x v="2"/>
    <d v="2010-03-01T00:00:00"/>
    <s v="GER"/>
    <m/>
    <m/>
    <s v="a. Cumplimiento"/>
    <x v="5"/>
    <n v="5"/>
    <m/>
    <m/>
    <m/>
    <m/>
    <m/>
    <m/>
    <m/>
    <m/>
    <m/>
    <m/>
    <s v="SIN CECO"/>
    <s v="NO"/>
    <s v="SALITRE  100% MAR-10-Compromisos Pactados"/>
    <n v="5"/>
    <n v="5"/>
    <n v="1178"/>
    <x v="2"/>
  </r>
  <r>
    <n v="95"/>
    <x v="2"/>
    <d v="2010-03-01T00:00:00"/>
    <s v="GER"/>
    <m/>
    <m/>
    <s v="b. Satisface expectativas"/>
    <x v="5"/>
    <n v="5"/>
    <m/>
    <m/>
    <m/>
    <m/>
    <m/>
    <m/>
    <m/>
    <m/>
    <m/>
    <m/>
    <s v="SIN CECO"/>
    <s v="NO"/>
    <s v="SALITRE  100% MAR-10-Compromisos Pactados"/>
    <n v="5"/>
    <n v="5"/>
    <n v="1178"/>
    <x v="2"/>
  </r>
  <r>
    <n v="96"/>
    <x v="2"/>
    <d v="2010-03-01T00:00:00"/>
    <s v="GER"/>
    <m/>
    <m/>
    <s v="c. Calidad de la Información suministrada"/>
    <x v="5"/>
    <n v="5"/>
    <m/>
    <m/>
    <m/>
    <m/>
    <m/>
    <m/>
    <m/>
    <m/>
    <m/>
    <m/>
    <s v="SIN CECO"/>
    <s v="NO"/>
    <s v="SALITRE  100% MAR-10-Compromisos Pactados"/>
    <n v="5"/>
    <n v="5"/>
    <n v="1178"/>
    <x v="2"/>
  </r>
  <r>
    <n v="97"/>
    <x v="2"/>
    <d v="2010-03-01T00:00:00"/>
    <s v="GER"/>
    <m/>
    <m/>
    <s v="d. Disposición del personal de PAYC a las solicitudes del cliente"/>
    <x v="5"/>
    <n v="5"/>
    <m/>
    <m/>
    <m/>
    <m/>
    <m/>
    <m/>
    <m/>
    <m/>
    <m/>
    <m/>
    <s v="SIN CECO"/>
    <s v="NO"/>
    <s v="SALITRE  100% MAR-10-Compromisos Pactados"/>
    <n v="5"/>
    <n v="5"/>
    <n v="1178"/>
    <x v="2"/>
  </r>
  <r>
    <n v="98"/>
    <x v="2"/>
    <d v="2010-03-01T00:00:00"/>
    <s v="GER"/>
    <m/>
    <m/>
    <s v="e. Coherencia entre lo solicitado y lo entregado"/>
    <x v="5"/>
    <n v="5"/>
    <m/>
    <m/>
    <m/>
    <m/>
    <m/>
    <m/>
    <m/>
    <m/>
    <m/>
    <m/>
    <s v="SIN CECO"/>
    <s v="NO"/>
    <s v="SALITRE  100% MAR-10-Compromisos Pactados"/>
    <n v="5"/>
    <n v="5"/>
    <n v="1178"/>
    <x v="2"/>
  </r>
  <r>
    <n v="99"/>
    <x v="2"/>
    <d v="2010-03-01T00:00:00"/>
    <s v="GER"/>
    <m/>
    <m/>
    <s v="Grado de Satisfacción con el Servicio Prestado"/>
    <x v="6"/>
    <n v="5"/>
    <m/>
    <m/>
    <m/>
    <m/>
    <m/>
    <m/>
    <m/>
    <m/>
    <m/>
    <m/>
    <s v="SIN CECO"/>
    <s v="NO"/>
    <s v="SALITRE  100% MAR-10-Grado de Satisfacción con el Servicio Prestado"/>
    <n v="5"/>
    <n v="5"/>
    <n v="1178"/>
    <x v="2"/>
  </r>
  <r>
    <n v="100"/>
    <x v="2"/>
    <d v="2010-03-01T00:00:00"/>
    <s v="GER"/>
    <m/>
    <m/>
    <s v="Posibilidad de Volver a Contratar con PAYC"/>
    <x v="7"/>
    <n v="5"/>
    <m/>
    <m/>
    <m/>
    <m/>
    <m/>
    <m/>
    <m/>
    <m/>
    <m/>
    <m/>
    <s v="SIN CECO"/>
    <s v="NO"/>
    <s v="SALITRE  100% MAR-10-Posibilidad de Volver a Contratar con PAYC"/>
    <n v="5"/>
    <n v="5"/>
    <n v="1178"/>
    <x v="2"/>
  </r>
  <r>
    <n v="101"/>
    <x v="2"/>
    <d v="2010-03-01T00:00:00"/>
    <s v="GER"/>
    <m/>
    <m/>
    <s v="Principales fortalezas en el servicio que presta PAYC"/>
    <x v="8"/>
    <s v="Conocimiento-Calidad-"/>
    <m/>
    <s v="CONOCIMIENTO"/>
    <s v="CALIDAD"/>
    <m/>
    <m/>
    <m/>
    <m/>
    <m/>
    <m/>
    <m/>
    <s v="SIN CECO"/>
    <s v="NO"/>
    <s v="SALITRE  100% MAR-10-Fortalezas PAYC"/>
    <s v="Conocimiento-Calidad-"/>
    <n v="0"/>
    <n v="1178"/>
    <x v="2"/>
  </r>
  <r>
    <n v="102"/>
    <x v="2"/>
    <d v="2010-03-01T00:00:00"/>
    <s v="GER"/>
    <m/>
    <m/>
    <s v="Principales debilidades en el servicio que presta PAYC"/>
    <x v="9"/>
    <s v="-"/>
    <m/>
    <m/>
    <m/>
    <m/>
    <m/>
    <m/>
    <m/>
    <m/>
    <m/>
    <m/>
    <s v="SIN CECO"/>
    <s v="NO"/>
    <s v="SALITRE  100% MAR-10-Debilidades PAYC"/>
    <s v="-"/>
    <n v="0"/>
    <n v="1178"/>
    <x v="2"/>
  </r>
  <r>
    <n v="103"/>
    <x v="3"/>
    <d v="2010-06-01T00:00:00"/>
    <s v="GER"/>
    <m/>
    <m/>
    <s v="a. Conocimiento específico de temas aplicables al proyecto"/>
    <x v="0"/>
    <n v="4"/>
    <m/>
    <m/>
    <m/>
    <m/>
    <m/>
    <m/>
    <m/>
    <m/>
    <m/>
    <m/>
    <s v="SIN CECO"/>
    <s v="NO"/>
    <s v="SALAS FSFB 60%-Soporte Técnico"/>
    <n v="4"/>
    <n v="4"/>
    <n v="1146"/>
    <x v="3"/>
  </r>
  <r>
    <n v="104"/>
    <x v="3"/>
    <d v="2010-06-01T00:00:00"/>
    <s v="GER"/>
    <m/>
    <m/>
    <s v="b. Idoneidad y Calidad del soporte"/>
    <x v="0"/>
    <n v="4"/>
    <m/>
    <m/>
    <m/>
    <m/>
    <m/>
    <m/>
    <m/>
    <m/>
    <m/>
    <m/>
    <s v="SIN CECO"/>
    <s v="NO"/>
    <s v="SALAS FSFB 60%-Soporte Técnico"/>
    <n v="4"/>
    <n v="4"/>
    <n v="1146"/>
    <x v="3"/>
  </r>
  <r>
    <n v="105"/>
    <x v="3"/>
    <d v="2010-06-01T00:00:00"/>
    <s v="GER"/>
    <m/>
    <m/>
    <s v="c. Cumplimiento de especificaciones técnicas de construcción"/>
    <x v="0"/>
    <n v="4"/>
    <m/>
    <m/>
    <m/>
    <m/>
    <m/>
    <m/>
    <m/>
    <m/>
    <m/>
    <m/>
    <s v="SIN CECO"/>
    <s v="NO"/>
    <s v="SALAS FSFB 60%-Soporte Técnico"/>
    <n v="4"/>
    <n v="4"/>
    <n v="1146"/>
    <x v="3"/>
  </r>
  <r>
    <n v="106"/>
    <x v="3"/>
    <d v="2010-06-01T00:00:00"/>
    <s v="GER"/>
    <m/>
    <m/>
    <s v="d. Confiabilidad de los conceptos aplicados"/>
    <x v="0"/>
    <n v="4"/>
    <m/>
    <m/>
    <m/>
    <m/>
    <m/>
    <m/>
    <m/>
    <m/>
    <m/>
    <m/>
    <s v="SIN CECO"/>
    <s v="NO"/>
    <s v="SALAS FSFB 60%-Soporte Técnico"/>
    <n v="4"/>
    <n v="4"/>
    <n v="1146"/>
    <x v="3"/>
  </r>
  <r>
    <n v="107"/>
    <x v="3"/>
    <d v="2010-06-01T00:00:00"/>
    <s v="GER"/>
    <m/>
    <m/>
    <s v="e. Oportunidad en entrega de información o requerimientos"/>
    <x v="0"/>
    <n v="4"/>
    <m/>
    <m/>
    <m/>
    <m/>
    <m/>
    <m/>
    <m/>
    <m/>
    <m/>
    <m/>
    <s v="SIN CECO"/>
    <s v="NO"/>
    <s v="SALAS FSFB 60%-Soporte Técnico"/>
    <n v="4"/>
    <n v="4"/>
    <n v="1146"/>
    <x v="3"/>
  </r>
  <r>
    <n v="108"/>
    <x v="3"/>
    <d v="2010-06-01T00:00:00"/>
    <s v="GER"/>
    <m/>
    <m/>
    <s v="a. Oportunidad de la gestión en obra"/>
    <x v="1"/>
    <n v="4"/>
    <m/>
    <m/>
    <m/>
    <m/>
    <m/>
    <m/>
    <m/>
    <m/>
    <m/>
    <m/>
    <s v="SIN CECO"/>
    <s v="NO"/>
    <s v="SALAS FSFB 60%-Soporte Administrativo"/>
    <n v="4"/>
    <n v="4"/>
    <n v="1146"/>
    <x v="3"/>
  </r>
  <r>
    <n v="109"/>
    <x v="3"/>
    <d v="2010-06-01T00:00:00"/>
    <s v="GER"/>
    <m/>
    <m/>
    <s v="b. Manejo administrativo del proyecto"/>
    <x v="1"/>
    <n v="3"/>
    <m/>
    <m/>
    <m/>
    <m/>
    <m/>
    <m/>
    <m/>
    <m/>
    <m/>
    <m/>
    <s v="SIN CECO"/>
    <s v="NO"/>
    <s v="SALAS FSFB 60%-Soporte Administrativo"/>
    <n v="3"/>
    <n v="3"/>
    <n v="1146"/>
    <x v="3"/>
  </r>
  <r>
    <n v="110"/>
    <x v="3"/>
    <d v="2010-06-01T00:00:00"/>
    <s v="GER"/>
    <m/>
    <m/>
    <s v="c. Información clara y veraz sobre la administración de proyecto"/>
    <x v="1"/>
    <n v="4"/>
    <m/>
    <m/>
    <m/>
    <m/>
    <m/>
    <m/>
    <m/>
    <m/>
    <m/>
    <m/>
    <s v="SIN CECO"/>
    <s v="NO"/>
    <s v="SALAS FSFB 60%-Soporte Administrativo"/>
    <n v="4"/>
    <n v="4"/>
    <n v="1146"/>
    <x v="3"/>
  </r>
  <r>
    <n v="111"/>
    <x v="3"/>
    <d v="2010-06-01T00:00:00"/>
    <s v="GER"/>
    <m/>
    <m/>
    <s v="d. Cumplimientos con expectativas del cliente"/>
    <x v="1"/>
    <n v="4"/>
    <m/>
    <m/>
    <m/>
    <m/>
    <m/>
    <m/>
    <m/>
    <m/>
    <m/>
    <m/>
    <s v="SIN CECO"/>
    <s v="NO"/>
    <s v="SALAS FSFB 60%-Soporte Administrativo"/>
    <n v="4"/>
    <n v="4"/>
    <n v="1146"/>
    <x v="3"/>
  </r>
  <r>
    <n v="112"/>
    <x v="3"/>
    <d v="2010-06-01T00:00:00"/>
    <s v="GER"/>
    <m/>
    <m/>
    <s v="e. Control de presupuesto"/>
    <x v="1"/>
    <n v="4"/>
    <m/>
    <m/>
    <m/>
    <m/>
    <m/>
    <m/>
    <m/>
    <m/>
    <m/>
    <m/>
    <s v="SIN CECO"/>
    <s v="NO"/>
    <s v="SALAS FSFB 60%-Soporte Administrativo"/>
    <n v="4"/>
    <n v="4"/>
    <n v="1146"/>
    <x v="3"/>
  </r>
  <r>
    <n v="113"/>
    <x v="3"/>
    <d v="2010-06-01T00:00:00"/>
    <s v="GER"/>
    <m/>
    <m/>
    <s v="a. Apoyo y presencia en el proyecto"/>
    <x v="2"/>
    <n v="3"/>
    <m/>
    <m/>
    <m/>
    <m/>
    <m/>
    <m/>
    <m/>
    <m/>
    <m/>
    <m/>
    <s v="SIN CECO"/>
    <s v="NO"/>
    <s v="SALAS FSFB 60%-Soporte Directivo (Coordinador y Gerencia)"/>
    <n v="3"/>
    <n v="3"/>
    <n v="1146"/>
    <x v="3"/>
  </r>
  <r>
    <n v="114"/>
    <x v="3"/>
    <d v="2010-06-01T00:00:00"/>
    <s v="GER"/>
    <m/>
    <m/>
    <s v="b. Conocimiento del proyecto"/>
    <x v="2"/>
    <n v="4"/>
    <m/>
    <m/>
    <m/>
    <m/>
    <m/>
    <m/>
    <m/>
    <m/>
    <m/>
    <m/>
    <s v="SIN CECO"/>
    <s v="NO"/>
    <s v="SALAS FSFB 60%-Soporte Directivo (Coordinador y Gerencia)"/>
    <n v="4"/>
    <n v="4"/>
    <n v="1146"/>
    <x v="3"/>
  </r>
  <r>
    <n v="115"/>
    <x v="3"/>
    <d v="2010-06-01T00:00:00"/>
    <s v="GER"/>
    <m/>
    <m/>
    <s v="c. Planteamiento de soluciones y manejo de conflictos"/>
    <x v="2"/>
    <n v="4"/>
    <m/>
    <m/>
    <m/>
    <m/>
    <m/>
    <m/>
    <m/>
    <m/>
    <m/>
    <m/>
    <s v="SIN CECO"/>
    <s v="NO"/>
    <s v="SALAS FSFB 60%-Soporte Directivo (Coordinador y Gerencia)"/>
    <n v="4"/>
    <n v="4"/>
    <n v="1146"/>
    <x v="3"/>
  </r>
  <r>
    <n v="116"/>
    <x v="3"/>
    <d v="2010-06-01T00:00:00"/>
    <s v="GER"/>
    <m/>
    <m/>
    <s v="d. Cumplimiento de compromisos"/>
    <x v="2"/>
    <n v="4"/>
    <m/>
    <m/>
    <m/>
    <m/>
    <m/>
    <m/>
    <m/>
    <m/>
    <m/>
    <m/>
    <s v="SIN CECO"/>
    <s v="NO"/>
    <s v="SALAS FSFB 60%-Soporte Directivo (Coordinador y Gerencia)"/>
    <n v="4"/>
    <n v="4"/>
    <n v="1146"/>
    <x v="3"/>
  </r>
  <r>
    <n v="117"/>
    <x v="3"/>
    <d v="2010-06-01T00:00:00"/>
    <s v="GER"/>
    <m/>
    <m/>
    <s v="e. Manejo del cliente"/>
    <x v="2"/>
    <n v="4"/>
    <m/>
    <m/>
    <m/>
    <m/>
    <m/>
    <m/>
    <m/>
    <m/>
    <m/>
    <m/>
    <s v="SIN CECO"/>
    <s v="NO"/>
    <s v="SALAS FSFB 60%-Soporte Directivo (Coordinador y Gerencia)"/>
    <n v="4"/>
    <n v="4"/>
    <n v="1146"/>
    <x v="3"/>
  </r>
  <r>
    <n v="118"/>
    <x v="3"/>
    <d v="2010-06-01T00:00:00"/>
    <s v="GER"/>
    <m/>
    <m/>
    <s v="a. Idoneidad del personal"/>
    <x v="3"/>
    <n v="3"/>
    <m/>
    <m/>
    <m/>
    <m/>
    <m/>
    <m/>
    <m/>
    <m/>
    <m/>
    <m/>
    <s v="SIN CECO"/>
    <s v="NO"/>
    <s v="SALAS FSFB 60%-Personal que presta el servicio en obra"/>
    <n v="3"/>
    <n v="3"/>
    <n v="1146"/>
    <x v="3"/>
  </r>
  <r>
    <n v="119"/>
    <x v="3"/>
    <d v="2010-06-01T00:00:00"/>
    <s v="GER"/>
    <m/>
    <m/>
    <s v="b. Oportuna atención al cliente"/>
    <x v="3"/>
    <n v="4"/>
    <m/>
    <m/>
    <m/>
    <m/>
    <m/>
    <m/>
    <m/>
    <m/>
    <m/>
    <m/>
    <s v="SIN CECO"/>
    <s v="NO"/>
    <s v="SALAS FSFB 60%-Personal que presta el servicio en obra"/>
    <n v="4"/>
    <n v="4"/>
    <n v="1146"/>
    <x v="3"/>
  </r>
  <r>
    <n v="120"/>
    <x v="3"/>
    <d v="2010-06-01T00:00:00"/>
    <s v="GER"/>
    <m/>
    <m/>
    <s v="c. Compromiso con el proyecto"/>
    <x v="3"/>
    <n v="4"/>
    <m/>
    <m/>
    <m/>
    <m/>
    <m/>
    <m/>
    <m/>
    <m/>
    <m/>
    <m/>
    <s v="SIN CECO"/>
    <s v="NO"/>
    <s v="SALAS FSFB 60%-Personal que presta el servicio en obra"/>
    <n v="4"/>
    <n v="4"/>
    <n v="1146"/>
    <x v="3"/>
  </r>
  <r>
    <n v="121"/>
    <x v="3"/>
    <d v="2010-06-01T00:00:00"/>
    <s v="GER"/>
    <m/>
    <m/>
    <s v="d. Cumplimiento de compromisos"/>
    <x v="3"/>
    <n v="4"/>
    <m/>
    <m/>
    <m/>
    <m/>
    <m/>
    <m/>
    <m/>
    <m/>
    <m/>
    <m/>
    <s v="SIN CECO"/>
    <s v="NO"/>
    <s v="SALAS FSFB 60%-Personal que presta el servicio en obra"/>
    <n v="4"/>
    <n v="4"/>
    <n v="1146"/>
    <x v="3"/>
  </r>
  <r>
    <n v="122"/>
    <x v="3"/>
    <d v="2010-06-01T00:00:00"/>
    <s v="GER"/>
    <m/>
    <m/>
    <s v="e. Proactividad en desarrollo de funciones"/>
    <x v="3"/>
    <n v="4"/>
    <m/>
    <m/>
    <m/>
    <m/>
    <m/>
    <m/>
    <m/>
    <m/>
    <m/>
    <m/>
    <s v="SIN CECO"/>
    <s v="NO"/>
    <s v="SALAS FSFB 60%-Personal que presta el servicio en obra"/>
    <n v="4"/>
    <n v="4"/>
    <n v="1146"/>
    <x v="3"/>
  </r>
  <r>
    <n v="123"/>
    <x v="3"/>
    <d v="2010-06-01T00:00:00"/>
    <s v="GER"/>
    <m/>
    <m/>
    <s v="a. Calidad del Contenido"/>
    <x v="4"/>
    <n v="4"/>
    <m/>
    <m/>
    <m/>
    <m/>
    <m/>
    <m/>
    <m/>
    <m/>
    <m/>
    <m/>
    <s v="SIN CECO"/>
    <s v="NO"/>
    <s v="SALAS FSFB 60%-Productos Asociados de PAYC (Informes, Control de presupuesto y Programación y actas)"/>
    <n v="4"/>
    <n v="4"/>
    <n v="1146"/>
    <x v="3"/>
  </r>
  <r>
    <n v="124"/>
    <x v="3"/>
    <d v="2010-06-01T00:00:00"/>
    <s v="GER"/>
    <m/>
    <m/>
    <s v="b. Claridad del Contenido"/>
    <x v="4"/>
    <n v="4"/>
    <m/>
    <m/>
    <m/>
    <m/>
    <m/>
    <m/>
    <m/>
    <m/>
    <m/>
    <m/>
    <s v="SIN CECO"/>
    <s v="NO"/>
    <s v="SALAS FSFB 60%-Productos Asociados de PAYC (Informes, Control de presupuesto y Programación y actas)"/>
    <n v="4"/>
    <n v="4"/>
    <n v="1146"/>
    <x v="3"/>
  </r>
  <r>
    <n v="125"/>
    <x v="3"/>
    <d v="2010-06-01T00:00:00"/>
    <s v="GER"/>
    <m/>
    <m/>
    <s v="c. Oportunidad en la entrega"/>
    <x v="4"/>
    <n v="4"/>
    <m/>
    <m/>
    <m/>
    <m/>
    <m/>
    <m/>
    <m/>
    <m/>
    <m/>
    <m/>
    <s v="SIN CECO"/>
    <s v="NO"/>
    <s v="SALAS FSFB 60%-Productos Asociados de PAYC (Informes, Control de presupuesto y Programación y actas)"/>
    <n v="4"/>
    <n v="4"/>
    <n v="1146"/>
    <x v="3"/>
  </r>
  <r>
    <n v="126"/>
    <x v="3"/>
    <d v="2010-06-01T00:00:00"/>
    <s v="GER"/>
    <m/>
    <m/>
    <s v="d. Precisión de la información"/>
    <x v="4"/>
    <n v="4"/>
    <m/>
    <m/>
    <m/>
    <m/>
    <m/>
    <m/>
    <m/>
    <m/>
    <m/>
    <m/>
    <s v="SIN CECO"/>
    <s v="NO"/>
    <s v="SALAS FSFB 60%-Productos Asociados de PAYC (Informes, Control de presupuesto y Programación y actas)"/>
    <n v="4"/>
    <n v="4"/>
    <n v="1146"/>
    <x v="3"/>
  </r>
  <r>
    <n v="127"/>
    <x v="3"/>
    <d v="2010-06-01T00:00:00"/>
    <s v="GER"/>
    <m/>
    <m/>
    <s v="e. Diagramación"/>
    <x v="4"/>
    <n v="4"/>
    <m/>
    <m/>
    <m/>
    <m/>
    <m/>
    <m/>
    <m/>
    <m/>
    <m/>
    <m/>
    <s v="SIN CECO"/>
    <s v="NO"/>
    <s v="SALAS FSFB 60%-Productos Asociados de PAYC (Informes, Control de presupuesto y Programación y actas)"/>
    <n v="4"/>
    <n v="4"/>
    <n v="1146"/>
    <x v="3"/>
  </r>
  <r>
    <n v="128"/>
    <x v="3"/>
    <d v="2010-06-01T00:00:00"/>
    <s v="GER"/>
    <m/>
    <m/>
    <s v="a. Cumplimiento"/>
    <x v="5"/>
    <n v="4"/>
    <m/>
    <m/>
    <m/>
    <m/>
    <m/>
    <m/>
    <m/>
    <m/>
    <m/>
    <m/>
    <s v="SIN CECO"/>
    <s v="NO"/>
    <s v="SALAS FSFB 60%-Compromisos Pactados"/>
    <n v="4"/>
    <n v="4"/>
    <n v="1146"/>
    <x v="3"/>
  </r>
  <r>
    <n v="129"/>
    <x v="3"/>
    <d v="2010-06-01T00:00:00"/>
    <s v="GER"/>
    <m/>
    <m/>
    <s v="b. Satisface expectativas"/>
    <x v="5"/>
    <n v="4"/>
    <m/>
    <m/>
    <m/>
    <m/>
    <m/>
    <m/>
    <m/>
    <m/>
    <m/>
    <m/>
    <s v="SIN CECO"/>
    <s v="NO"/>
    <s v="SALAS FSFB 60%-Compromisos Pactados"/>
    <n v="4"/>
    <n v="4"/>
    <n v="1146"/>
    <x v="3"/>
  </r>
  <r>
    <n v="130"/>
    <x v="3"/>
    <d v="2010-06-01T00:00:00"/>
    <s v="GER"/>
    <m/>
    <m/>
    <s v="c. Calidad de la Información suministrada"/>
    <x v="5"/>
    <n v="4"/>
    <m/>
    <m/>
    <m/>
    <m/>
    <m/>
    <m/>
    <m/>
    <m/>
    <m/>
    <m/>
    <s v="SIN CECO"/>
    <s v="NO"/>
    <s v="SALAS FSFB 60%-Compromisos Pactados"/>
    <n v="4"/>
    <n v="4"/>
    <n v="1146"/>
    <x v="3"/>
  </r>
  <r>
    <n v="131"/>
    <x v="3"/>
    <d v="2010-06-01T00:00:00"/>
    <s v="GER"/>
    <m/>
    <m/>
    <s v="d. Disposición del personal de PAYC a las solicitudes del cliente"/>
    <x v="5"/>
    <n v="3"/>
    <m/>
    <m/>
    <m/>
    <m/>
    <m/>
    <m/>
    <m/>
    <m/>
    <m/>
    <m/>
    <s v="SIN CECO"/>
    <s v="NO"/>
    <s v="SALAS FSFB 60%-Compromisos Pactados"/>
    <n v="3"/>
    <n v="3"/>
    <n v="1146"/>
    <x v="3"/>
  </r>
  <r>
    <n v="132"/>
    <x v="3"/>
    <d v="2010-06-01T00:00:00"/>
    <s v="GER"/>
    <m/>
    <m/>
    <s v="e. Coherencia entre lo solicitado y lo entregado"/>
    <x v="5"/>
    <n v="4"/>
    <m/>
    <m/>
    <m/>
    <m/>
    <m/>
    <m/>
    <m/>
    <m/>
    <m/>
    <m/>
    <s v="SIN CECO"/>
    <s v="NO"/>
    <s v="SALAS FSFB 60%-Compromisos Pactados"/>
    <n v="4"/>
    <n v="4"/>
    <n v="1146"/>
    <x v="3"/>
  </r>
  <r>
    <n v="133"/>
    <x v="3"/>
    <d v="2010-06-01T00:00:00"/>
    <s v="GER"/>
    <m/>
    <m/>
    <s v="Grado de Satisfacción con el Servicio Prestado"/>
    <x v="6"/>
    <n v="3"/>
    <m/>
    <m/>
    <m/>
    <m/>
    <m/>
    <m/>
    <m/>
    <m/>
    <m/>
    <m/>
    <s v="SIN CECO"/>
    <s v="NO"/>
    <s v="SALAS FSFB 60%-Grado de Satisfacción con el Servicio Prestado"/>
    <n v="3"/>
    <n v="3"/>
    <n v="1146"/>
    <x v="3"/>
  </r>
  <r>
    <n v="134"/>
    <x v="3"/>
    <d v="2010-06-01T00:00:00"/>
    <s v="GER"/>
    <m/>
    <m/>
    <s v="Posibilidad de Volver a Contratar con PAYC"/>
    <x v="7"/>
    <n v="4"/>
    <m/>
    <m/>
    <m/>
    <m/>
    <m/>
    <m/>
    <m/>
    <m/>
    <m/>
    <m/>
    <s v="SIN CECO"/>
    <s v="NO"/>
    <s v="SALAS FSFB 60%-Posibilidad de Volver a Contratar con PAYC"/>
    <n v="4"/>
    <n v="4"/>
    <n v="1146"/>
    <x v="3"/>
  </r>
  <r>
    <n v="135"/>
    <x v="3"/>
    <d v="2010-06-01T00:00:00"/>
    <s v="GER"/>
    <m/>
    <m/>
    <s v="Principales fortalezas en el servicio que presta PAYC"/>
    <x v="8"/>
    <s v="-"/>
    <m/>
    <m/>
    <m/>
    <m/>
    <m/>
    <m/>
    <m/>
    <m/>
    <m/>
    <m/>
    <s v="SIN CECO"/>
    <s v="NO"/>
    <s v="SALAS FSFB 60%-Fortalezas PAYC"/>
    <s v="-"/>
    <n v="0"/>
    <n v="1146"/>
    <x v="3"/>
  </r>
  <r>
    <n v="136"/>
    <x v="3"/>
    <d v="2010-06-01T00:00:00"/>
    <s v="GER"/>
    <m/>
    <m/>
    <s v="Principales debilidades en el servicio que presta PAYC"/>
    <x v="9"/>
    <s v="-"/>
    <m/>
    <m/>
    <m/>
    <m/>
    <m/>
    <m/>
    <m/>
    <m/>
    <m/>
    <m/>
    <s v="SIN CECO"/>
    <s v="NO"/>
    <s v="SALAS FSFB 60%-Debilidades PAYC"/>
    <s v="-"/>
    <n v="0"/>
    <n v="1146"/>
    <x v="3"/>
  </r>
  <r>
    <n v="137"/>
    <x v="4"/>
    <d v="2010-03-01T00:00:00"/>
    <s v="INT"/>
    <m/>
    <m/>
    <s v="a. Conocimiento específico de temas aplicables al proyecto"/>
    <x v="0"/>
    <n v="4"/>
    <m/>
    <m/>
    <m/>
    <m/>
    <m/>
    <m/>
    <m/>
    <m/>
    <m/>
    <m/>
    <s v="SIN CECO"/>
    <s v="NO"/>
    <s v="COLSUBSIDIO MAZUREN 25%-Soporte Técnico"/>
    <n v="4"/>
    <n v="4"/>
    <n v="1182"/>
    <x v="4"/>
  </r>
  <r>
    <n v="138"/>
    <x v="4"/>
    <d v="2010-03-01T00:00:00"/>
    <s v="INT"/>
    <m/>
    <m/>
    <s v="b. Idoneidad y Calidad del soporte"/>
    <x v="0"/>
    <n v="4"/>
    <m/>
    <m/>
    <m/>
    <m/>
    <m/>
    <m/>
    <m/>
    <m/>
    <m/>
    <m/>
    <s v="SIN CECO"/>
    <s v="NO"/>
    <s v="COLSUBSIDIO MAZUREN 25%-Soporte Técnico"/>
    <n v="4"/>
    <n v="4"/>
    <n v="1182"/>
    <x v="4"/>
  </r>
  <r>
    <n v="139"/>
    <x v="4"/>
    <d v="2010-03-01T00:00:00"/>
    <s v="INT"/>
    <m/>
    <m/>
    <s v="c. Cumplimiento de especificaciones técnicas de construcción"/>
    <x v="0"/>
    <n v="4"/>
    <m/>
    <m/>
    <m/>
    <m/>
    <m/>
    <m/>
    <m/>
    <m/>
    <m/>
    <m/>
    <s v="SIN CECO"/>
    <s v="NO"/>
    <s v="COLSUBSIDIO MAZUREN 25%-Soporte Técnico"/>
    <n v="4"/>
    <n v="4"/>
    <n v="1182"/>
    <x v="4"/>
  </r>
  <r>
    <n v="140"/>
    <x v="4"/>
    <d v="2010-03-01T00:00:00"/>
    <s v="INT"/>
    <m/>
    <m/>
    <s v="d. Confiabilidad de los conceptos aplicados"/>
    <x v="0"/>
    <n v="4"/>
    <m/>
    <m/>
    <m/>
    <m/>
    <m/>
    <m/>
    <m/>
    <m/>
    <m/>
    <m/>
    <s v="SIN CECO"/>
    <s v="NO"/>
    <s v="COLSUBSIDIO MAZUREN 25%-Soporte Técnico"/>
    <n v="4"/>
    <n v="4"/>
    <n v="1182"/>
    <x v="4"/>
  </r>
  <r>
    <n v="141"/>
    <x v="4"/>
    <d v="2010-03-01T00:00:00"/>
    <s v="INT"/>
    <m/>
    <m/>
    <s v="e. Oportunidad en entrega de información o requerimientos"/>
    <x v="0"/>
    <n v="4"/>
    <m/>
    <m/>
    <m/>
    <m/>
    <m/>
    <m/>
    <m/>
    <m/>
    <m/>
    <m/>
    <s v="SIN CECO"/>
    <s v="NO"/>
    <s v="COLSUBSIDIO MAZUREN 25%-Soporte Técnico"/>
    <n v="4"/>
    <n v="4"/>
    <n v="1182"/>
    <x v="4"/>
  </r>
  <r>
    <n v="142"/>
    <x v="4"/>
    <d v="2010-03-01T00:00:00"/>
    <s v="INT"/>
    <m/>
    <m/>
    <s v="a. Oportunidad de la gestión en obra"/>
    <x v="1"/>
    <n v="4"/>
    <m/>
    <m/>
    <m/>
    <m/>
    <m/>
    <m/>
    <m/>
    <m/>
    <m/>
    <m/>
    <s v="SIN CECO"/>
    <s v="NO"/>
    <s v="COLSUBSIDIO MAZUREN 25%-Soporte Administrativo"/>
    <n v="4"/>
    <n v="4"/>
    <n v="1182"/>
    <x v="4"/>
  </r>
  <r>
    <n v="143"/>
    <x v="4"/>
    <d v="2010-03-01T00:00:00"/>
    <s v="INT"/>
    <m/>
    <m/>
    <s v="b. Manejo administrativo del proyecto"/>
    <x v="1"/>
    <n v="4"/>
    <m/>
    <m/>
    <m/>
    <m/>
    <m/>
    <m/>
    <m/>
    <m/>
    <m/>
    <m/>
    <s v="SIN CECO"/>
    <s v="NO"/>
    <s v="COLSUBSIDIO MAZUREN 25%-Soporte Administrativo"/>
    <n v="4"/>
    <n v="4"/>
    <n v="1182"/>
    <x v="4"/>
  </r>
  <r>
    <n v="144"/>
    <x v="4"/>
    <d v="2010-03-01T00:00:00"/>
    <s v="INT"/>
    <m/>
    <m/>
    <s v="c. Información clara y veraz sobre la administración de proyecto"/>
    <x v="1"/>
    <n v="5"/>
    <m/>
    <m/>
    <m/>
    <m/>
    <m/>
    <m/>
    <m/>
    <m/>
    <m/>
    <m/>
    <s v="SIN CECO"/>
    <s v="NO"/>
    <s v="COLSUBSIDIO MAZUREN 25%-Soporte Administrativo"/>
    <n v="5"/>
    <n v="5"/>
    <n v="1182"/>
    <x v="4"/>
  </r>
  <r>
    <n v="145"/>
    <x v="4"/>
    <d v="2010-03-01T00:00:00"/>
    <s v="INT"/>
    <m/>
    <m/>
    <s v="d. Cumplimientos con expectativas del cliente"/>
    <x v="1"/>
    <n v="4"/>
    <m/>
    <m/>
    <m/>
    <m/>
    <m/>
    <m/>
    <m/>
    <m/>
    <m/>
    <m/>
    <s v="SIN CECO"/>
    <s v="NO"/>
    <s v="COLSUBSIDIO MAZUREN 25%-Soporte Administrativo"/>
    <n v="4"/>
    <n v="4"/>
    <n v="1182"/>
    <x v="4"/>
  </r>
  <r>
    <n v="146"/>
    <x v="4"/>
    <d v="2010-03-01T00:00:00"/>
    <s v="INT"/>
    <m/>
    <m/>
    <s v="e. Control de presupuesto"/>
    <x v="1"/>
    <n v="4"/>
    <m/>
    <m/>
    <m/>
    <m/>
    <m/>
    <m/>
    <m/>
    <m/>
    <m/>
    <m/>
    <s v="SIN CECO"/>
    <s v="NO"/>
    <s v="COLSUBSIDIO MAZUREN 25%-Soporte Administrativo"/>
    <n v="4"/>
    <n v="4"/>
    <n v="1182"/>
    <x v="4"/>
  </r>
  <r>
    <n v="147"/>
    <x v="4"/>
    <d v="2010-03-01T00:00:00"/>
    <s v="INT"/>
    <m/>
    <m/>
    <s v="a. Apoyo y presencia en el proyecto"/>
    <x v="2"/>
    <n v="4"/>
    <m/>
    <m/>
    <m/>
    <m/>
    <m/>
    <m/>
    <m/>
    <m/>
    <m/>
    <m/>
    <s v="SIN CECO"/>
    <s v="NO"/>
    <s v="COLSUBSIDIO MAZUREN 25%-Soporte Directivo (Coordinador y Gerencia)"/>
    <n v="4"/>
    <n v="4"/>
    <n v="1182"/>
    <x v="4"/>
  </r>
  <r>
    <n v="148"/>
    <x v="4"/>
    <d v="2010-03-01T00:00:00"/>
    <s v="INT"/>
    <m/>
    <m/>
    <s v="b. Conocimiento del proyecto"/>
    <x v="2"/>
    <n v="4"/>
    <m/>
    <m/>
    <m/>
    <m/>
    <m/>
    <m/>
    <m/>
    <m/>
    <m/>
    <m/>
    <s v="SIN CECO"/>
    <s v="NO"/>
    <s v="COLSUBSIDIO MAZUREN 25%-Soporte Directivo (Coordinador y Gerencia)"/>
    <n v="4"/>
    <n v="4"/>
    <n v="1182"/>
    <x v="4"/>
  </r>
  <r>
    <n v="149"/>
    <x v="4"/>
    <d v="2010-03-01T00:00:00"/>
    <s v="INT"/>
    <m/>
    <m/>
    <s v="c. Planteamiento de soluciones y manejo de conflictos"/>
    <x v="2"/>
    <n v="4"/>
    <m/>
    <m/>
    <m/>
    <m/>
    <m/>
    <m/>
    <m/>
    <m/>
    <m/>
    <m/>
    <s v="SIN CECO"/>
    <s v="NO"/>
    <s v="COLSUBSIDIO MAZUREN 25%-Soporte Directivo (Coordinador y Gerencia)"/>
    <n v="4"/>
    <n v="4"/>
    <n v="1182"/>
    <x v="4"/>
  </r>
  <r>
    <n v="150"/>
    <x v="4"/>
    <d v="2010-03-01T00:00:00"/>
    <s v="INT"/>
    <m/>
    <m/>
    <s v="d. Cumplimiento de compromisos"/>
    <x v="2"/>
    <n v="4"/>
    <m/>
    <m/>
    <m/>
    <m/>
    <m/>
    <m/>
    <m/>
    <m/>
    <m/>
    <m/>
    <s v="SIN CECO"/>
    <s v="NO"/>
    <s v="COLSUBSIDIO MAZUREN 25%-Soporte Directivo (Coordinador y Gerencia)"/>
    <n v="4"/>
    <n v="4"/>
    <n v="1182"/>
    <x v="4"/>
  </r>
  <r>
    <n v="151"/>
    <x v="4"/>
    <d v="2010-03-01T00:00:00"/>
    <s v="INT"/>
    <m/>
    <m/>
    <s v="e. Manejo del cliente"/>
    <x v="2"/>
    <s v="N/A"/>
    <m/>
    <m/>
    <m/>
    <m/>
    <m/>
    <m/>
    <m/>
    <m/>
    <m/>
    <m/>
    <s v="SIN CECO"/>
    <s v="NO"/>
    <s v="COLSUBSIDIO MAZUREN 25%-Soporte Directivo (Coordinador y Gerencia)"/>
    <s v="N/A"/>
    <n v="0"/>
    <n v="1182"/>
    <x v="4"/>
  </r>
  <r>
    <n v="152"/>
    <x v="4"/>
    <d v="2010-03-01T00:00:00"/>
    <s v="INT"/>
    <m/>
    <m/>
    <s v="a. Idoneidad del personal"/>
    <x v="3"/>
    <n v="5"/>
    <m/>
    <m/>
    <m/>
    <m/>
    <m/>
    <m/>
    <m/>
    <m/>
    <m/>
    <m/>
    <s v="SIN CECO"/>
    <s v="NO"/>
    <s v="COLSUBSIDIO MAZUREN 25%-Personal que presta el servicio en obra"/>
    <n v="5"/>
    <n v="5"/>
    <n v="1182"/>
    <x v="4"/>
  </r>
  <r>
    <n v="153"/>
    <x v="4"/>
    <d v="2010-03-01T00:00:00"/>
    <s v="INT"/>
    <m/>
    <m/>
    <s v="b. Oportuna atención al cliente"/>
    <x v="3"/>
    <n v="5"/>
    <m/>
    <m/>
    <m/>
    <m/>
    <m/>
    <m/>
    <m/>
    <m/>
    <m/>
    <m/>
    <s v="SIN CECO"/>
    <s v="NO"/>
    <s v="COLSUBSIDIO MAZUREN 25%-Personal que presta el servicio en obra"/>
    <n v="5"/>
    <n v="5"/>
    <n v="1182"/>
    <x v="4"/>
  </r>
  <r>
    <n v="154"/>
    <x v="4"/>
    <d v="2010-03-01T00:00:00"/>
    <s v="INT"/>
    <m/>
    <m/>
    <s v="c. Compromiso con el proyecto"/>
    <x v="3"/>
    <n v="5"/>
    <m/>
    <m/>
    <m/>
    <m/>
    <m/>
    <m/>
    <m/>
    <m/>
    <m/>
    <m/>
    <s v="SIN CECO"/>
    <s v="NO"/>
    <s v="COLSUBSIDIO MAZUREN 25%-Personal que presta el servicio en obra"/>
    <n v="5"/>
    <n v="5"/>
    <n v="1182"/>
    <x v="4"/>
  </r>
  <r>
    <n v="155"/>
    <x v="4"/>
    <d v="2010-03-01T00:00:00"/>
    <s v="INT"/>
    <m/>
    <m/>
    <s v="d. Cumplimiento de compromisos"/>
    <x v="3"/>
    <n v="5"/>
    <m/>
    <m/>
    <m/>
    <m/>
    <m/>
    <m/>
    <m/>
    <m/>
    <m/>
    <m/>
    <s v="SIN CECO"/>
    <s v="NO"/>
    <s v="COLSUBSIDIO MAZUREN 25%-Personal que presta el servicio en obra"/>
    <n v="5"/>
    <n v="5"/>
    <n v="1182"/>
    <x v="4"/>
  </r>
  <r>
    <n v="156"/>
    <x v="4"/>
    <d v="2010-03-01T00:00:00"/>
    <s v="INT"/>
    <m/>
    <m/>
    <s v="e. Proactividad en desarrollo de funciones"/>
    <x v="3"/>
    <n v="5"/>
    <m/>
    <m/>
    <m/>
    <m/>
    <m/>
    <m/>
    <m/>
    <m/>
    <m/>
    <m/>
    <s v="SIN CECO"/>
    <s v="NO"/>
    <s v="COLSUBSIDIO MAZUREN 25%-Personal que presta el servicio en obra"/>
    <n v="5"/>
    <n v="5"/>
    <n v="1182"/>
    <x v="4"/>
  </r>
  <r>
    <n v="157"/>
    <x v="4"/>
    <d v="2010-03-01T00:00:00"/>
    <s v="INT"/>
    <m/>
    <m/>
    <s v="a. Calidad del Contenido"/>
    <x v="4"/>
    <n v="5"/>
    <m/>
    <m/>
    <m/>
    <m/>
    <m/>
    <m/>
    <m/>
    <m/>
    <m/>
    <m/>
    <s v="SIN CECO"/>
    <s v="NO"/>
    <s v="COLSUBSIDIO MAZUREN 25%-Productos Asociados de PAYC (Informes, Control de presupuesto y Programación y actas)"/>
    <n v="5"/>
    <n v="5"/>
    <n v="1182"/>
    <x v="4"/>
  </r>
  <r>
    <n v="158"/>
    <x v="4"/>
    <d v="2010-03-01T00:00:00"/>
    <s v="INT"/>
    <m/>
    <m/>
    <s v="b. Claridad del Contenido"/>
    <x v="4"/>
    <n v="4"/>
    <m/>
    <m/>
    <m/>
    <m/>
    <m/>
    <m/>
    <m/>
    <m/>
    <m/>
    <m/>
    <s v="SIN CECO"/>
    <s v="NO"/>
    <s v="COLSUBSIDIO MAZUREN 25%-Productos Asociados de PAYC (Informes, Control de presupuesto y Programación y actas)"/>
    <n v="4"/>
    <n v="4"/>
    <n v="1182"/>
    <x v="4"/>
  </r>
  <r>
    <n v="159"/>
    <x v="4"/>
    <d v="2010-03-01T00:00:00"/>
    <s v="INT"/>
    <m/>
    <m/>
    <s v="c. Oportunidad en la entrega"/>
    <x v="4"/>
    <n v="4"/>
    <m/>
    <m/>
    <m/>
    <m/>
    <m/>
    <m/>
    <m/>
    <m/>
    <m/>
    <m/>
    <s v="SIN CECO"/>
    <s v="NO"/>
    <s v="COLSUBSIDIO MAZUREN 25%-Productos Asociados de PAYC (Informes, Control de presupuesto y Programación y actas)"/>
    <n v="4"/>
    <n v="4"/>
    <n v="1182"/>
    <x v="4"/>
  </r>
  <r>
    <n v="160"/>
    <x v="4"/>
    <d v="2010-03-01T00:00:00"/>
    <s v="INT"/>
    <m/>
    <m/>
    <s v="d. Precisión de la información"/>
    <x v="4"/>
    <n v="4"/>
    <m/>
    <m/>
    <m/>
    <m/>
    <m/>
    <m/>
    <m/>
    <m/>
    <m/>
    <m/>
    <s v="SIN CECO"/>
    <s v="NO"/>
    <s v="COLSUBSIDIO MAZUREN 25%-Productos Asociados de PAYC (Informes, Control de presupuesto y Programación y actas)"/>
    <n v="4"/>
    <n v="4"/>
    <n v="1182"/>
    <x v="4"/>
  </r>
  <r>
    <n v="161"/>
    <x v="4"/>
    <d v="2010-03-01T00:00:00"/>
    <s v="INT"/>
    <m/>
    <m/>
    <s v="e. Diagramación"/>
    <x v="4"/>
    <n v="4"/>
    <m/>
    <m/>
    <m/>
    <m/>
    <m/>
    <m/>
    <m/>
    <m/>
    <m/>
    <m/>
    <s v="SIN CECO"/>
    <s v="NO"/>
    <s v="COLSUBSIDIO MAZUREN 25%-Productos Asociados de PAYC (Informes, Control de presupuesto y Programación y actas)"/>
    <n v="4"/>
    <n v="4"/>
    <n v="1182"/>
    <x v="4"/>
  </r>
  <r>
    <n v="162"/>
    <x v="4"/>
    <d v="2010-03-01T00:00:00"/>
    <s v="INT"/>
    <m/>
    <m/>
    <s v="a. Cumplimiento"/>
    <x v="5"/>
    <n v="5"/>
    <m/>
    <m/>
    <m/>
    <m/>
    <m/>
    <m/>
    <m/>
    <m/>
    <m/>
    <m/>
    <s v="SIN CECO"/>
    <s v="NO"/>
    <s v="COLSUBSIDIO MAZUREN 25%-Compromisos Pactados"/>
    <n v="5"/>
    <n v="5"/>
    <n v="1182"/>
    <x v="4"/>
  </r>
  <r>
    <n v="163"/>
    <x v="4"/>
    <d v="2010-03-01T00:00:00"/>
    <s v="INT"/>
    <m/>
    <m/>
    <s v="b. Satisface expectativas"/>
    <x v="5"/>
    <n v="5"/>
    <m/>
    <m/>
    <m/>
    <m/>
    <m/>
    <m/>
    <m/>
    <m/>
    <m/>
    <m/>
    <s v="SIN CECO"/>
    <s v="NO"/>
    <s v="COLSUBSIDIO MAZUREN 25%-Compromisos Pactados"/>
    <n v="5"/>
    <n v="5"/>
    <n v="1182"/>
    <x v="4"/>
  </r>
  <r>
    <n v="164"/>
    <x v="4"/>
    <d v="2010-03-01T00:00:00"/>
    <s v="INT"/>
    <m/>
    <m/>
    <s v="c. Calidad de la Información suministrada"/>
    <x v="5"/>
    <n v="5"/>
    <m/>
    <m/>
    <m/>
    <m/>
    <m/>
    <m/>
    <m/>
    <m/>
    <m/>
    <m/>
    <s v="SIN CECO"/>
    <s v="NO"/>
    <s v="COLSUBSIDIO MAZUREN 25%-Compromisos Pactados"/>
    <n v="5"/>
    <n v="5"/>
    <n v="1182"/>
    <x v="4"/>
  </r>
  <r>
    <n v="165"/>
    <x v="4"/>
    <d v="2010-03-01T00:00:00"/>
    <s v="INT"/>
    <m/>
    <m/>
    <s v="d. Disposición del personal de PAYC a las solicitudes del cliente"/>
    <x v="5"/>
    <n v="5"/>
    <m/>
    <m/>
    <m/>
    <m/>
    <m/>
    <m/>
    <m/>
    <m/>
    <m/>
    <m/>
    <s v="SIN CECO"/>
    <s v="NO"/>
    <s v="COLSUBSIDIO MAZUREN 25%-Compromisos Pactados"/>
    <n v="5"/>
    <n v="5"/>
    <n v="1182"/>
    <x v="4"/>
  </r>
  <r>
    <n v="166"/>
    <x v="4"/>
    <d v="2010-03-01T00:00:00"/>
    <s v="INT"/>
    <m/>
    <m/>
    <s v="e. Coherencia entre lo solicitado y lo entregado"/>
    <x v="5"/>
    <n v="4"/>
    <m/>
    <m/>
    <m/>
    <m/>
    <m/>
    <m/>
    <m/>
    <m/>
    <m/>
    <m/>
    <s v="SIN CECO"/>
    <s v="NO"/>
    <s v="COLSUBSIDIO MAZUREN 25%-Compromisos Pactados"/>
    <n v="4"/>
    <n v="4"/>
    <n v="1182"/>
    <x v="4"/>
  </r>
  <r>
    <n v="167"/>
    <x v="4"/>
    <d v="2010-03-01T00:00:00"/>
    <s v="INT"/>
    <m/>
    <m/>
    <s v="Grado de Satisfacción con el Servicio Prestado"/>
    <x v="6"/>
    <n v="5"/>
    <m/>
    <m/>
    <m/>
    <m/>
    <m/>
    <m/>
    <m/>
    <m/>
    <m/>
    <m/>
    <s v="SIN CECO"/>
    <s v="NO"/>
    <s v="COLSUBSIDIO MAZUREN 25%-Grado de Satisfacción con el Servicio Prestado"/>
    <n v="5"/>
    <n v="5"/>
    <n v="1182"/>
    <x v="4"/>
  </r>
  <r>
    <n v="168"/>
    <x v="4"/>
    <d v="2010-03-01T00:00:00"/>
    <s v="INT"/>
    <m/>
    <m/>
    <s v="Posibilidad de Volver a Contratar con PAYC"/>
    <x v="7"/>
    <n v="5"/>
    <m/>
    <m/>
    <m/>
    <m/>
    <m/>
    <m/>
    <m/>
    <m/>
    <m/>
    <m/>
    <s v="SIN CECO"/>
    <s v="NO"/>
    <s v="COLSUBSIDIO MAZUREN 25%-Posibilidad de Volver a Contratar con PAYC"/>
    <n v="5"/>
    <n v="5"/>
    <n v="1182"/>
    <x v="4"/>
  </r>
  <r>
    <n v="169"/>
    <x v="4"/>
    <d v="2010-03-01T00:00:00"/>
    <s v="INT"/>
    <m/>
    <m/>
    <s v="Principales fortalezas en el servicio que presta PAYC"/>
    <x v="8"/>
    <s v="Conocimiento e Idoneidad Profesiona;-Colaboracion Eficaz para beneficio de la Obra-Adecuado Soporte Tecnico y Administrativo-"/>
    <m/>
    <s v="CONOCIMIENTO"/>
    <s v="IDONEIDAD DEL PERSONAL"/>
    <s v="TRABAJO EN EQUIPO"/>
    <s v="SOPORTE TÉCNICO"/>
    <s v="SOPORTE ADMINISTRATIVO"/>
    <m/>
    <m/>
    <m/>
    <m/>
    <s v="SIN CECO"/>
    <s v="NO"/>
    <s v="COLSUBSIDIO MAZUREN 25%-Fortalezas PAYC"/>
    <s v="Conocimiento e Idoneidad Profesiona;-Colaboracion Eficaz para beneficio de la Obra-Adecuado Soporte Tecnico y Administrativo-"/>
    <n v="0"/>
    <n v="1182"/>
    <x v="4"/>
  </r>
  <r>
    <n v="170"/>
    <x v="4"/>
    <d v="2010-03-01T00:00:00"/>
    <s v="INT"/>
    <m/>
    <m/>
    <s v="Principales debilidades en el servicio que presta PAYC"/>
    <x v="9"/>
    <s v="-"/>
    <m/>
    <m/>
    <m/>
    <m/>
    <m/>
    <m/>
    <m/>
    <m/>
    <m/>
    <m/>
    <s v="SIN CECO"/>
    <s v="NO"/>
    <s v="COLSUBSIDIO MAZUREN 25%-Debilidades PAYC"/>
    <s v="-"/>
    <n v="0"/>
    <n v="1182"/>
    <x v="4"/>
  </r>
  <r>
    <n v="171"/>
    <x v="5"/>
    <d v="2010-03-01T00:00:00"/>
    <s v="INT"/>
    <m/>
    <m/>
    <s v="a. Conocimiento específico de temas aplicables al proyecto"/>
    <x v="0"/>
    <n v="5"/>
    <m/>
    <m/>
    <m/>
    <m/>
    <m/>
    <m/>
    <m/>
    <m/>
    <m/>
    <m/>
    <s v="SIN CECO"/>
    <s v="NO"/>
    <s v="CALLE 81 -60%-Soporte Técnico"/>
    <n v="5"/>
    <n v="5"/>
    <n v="1135"/>
    <x v="5"/>
  </r>
  <r>
    <n v="172"/>
    <x v="5"/>
    <d v="2010-03-01T00:00:00"/>
    <s v="INT"/>
    <m/>
    <m/>
    <s v="b. Idoneidad y Calidad del soporte"/>
    <x v="0"/>
    <n v="4"/>
    <m/>
    <m/>
    <m/>
    <m/>
    <m/>
    <m/>
    <m/>
    <m/>
    <m/>
    <m/>
    <s v="SIN CECO"/>
    <s v="NO"/>
    <s v="CALLE 81 -60%-Soporte Técnico"/>
    <n v="4"/>
    <n v="4"/>
    <n v="1135"/>
    <x v="5"/>
  </r>
  <r>
    <n v="173"/>
    <x v="5"/>
    <d v="2010-03-01T00:00:00"/>
    <s v="INT"/>
    <m/>
    <m/>
    <s v="c. Cumplimiento de especificaciones técnicas de construcción"/>
    <x v="0"/>
    <n v="3"/>
    <m/>
    <m/>
    <m/>
    <m/>
    <m/>
    <m/>
    <m/>
    <m/>
    <m/>
    <m/>
    <s v="SIN CECO"/>
    <s v="NO"/>
    <s v="CALLE 81 -60%-Soporte Técnico"/>
    <n v="3"/>
    <n v="3"/>
    <n v="1135"/>
    <x v="5"/>
  </r>
  <r>
    <n v="174"/>
    <x v="5"/>
    <d v="2010-03-01T00:00:00"/>
    <s v="INT"/>
    <m/>
    <m/>
    <s v="d. Confiabilidad de los conceptos aplicados"/>
    <x v="0"/>
    <n v="5"/>
    <m/>
    <m/>
    <m/>
    <m/>
    <m/>
    <m/>
    <m/>
    <m/>
    <m/>
    <m/>
    <s v="SIN CECO"/>
    <s v="NO"/>
    <s v="CALLE 81 -60%-Soporte Técnico"/>
    <n v="5"/>
    <n v="5"/>
    <n v="1135"/>
    <x v="5"/>
  </r>
  <r>
    <n v="175"/>
    <x v="5"/>
    <d v="2010-03-01T00:00:00"/>
    <s v="INT"/>
    <m/>
    <m/>
    <s v="e. Oportunidad en entrega de información o requerimientos"/>
    <x v="0"/>
    <n v="5"/>
    <m/>
    <m/>
    <m/>
    <m/>
    <m/>
    <m/>
    <m/>
    <m/>
    <m/>
    <m/>
    <s v="SIN CECO"/>
    <s v="NO"/>
    <s v="CALLE 81 -60%-Soporte Técnico"/>
    <n v="5"/>
    <n v="5"/>
    <n v="1135"/>
    <x v="5"/>
  </r>
  <r>
    <n v="176"/>
    <x v="5"/>
    <d v="2010-03-01T00:00:00"/>
    <s v="INT"/>
    <m/>
    <m/>
    <s v="a. Oportunidad de la gestión en obra"/>
    <x v="1"/>
    <n v="5"/>
    <m/>
    <m/>
    <m/>
    <m/>
    <m/>
    <m/>
    <m/>
    <m/>
    <m/>
    <m/>
    <s v="SIN CECO"/>
    <s v="NO"/>
    <s v="CALLE 81 -60%-Soporte Administrativo"/>
    <n v="5"/>
    <n v="5"/>
    <n v="1135"/>
    <x v="5"/>
  </r>
  <r>
    <n v="177"/>
    <x v="5"/>
    <d v="2010-03-01T00:00:00"/>
    <s v="INT"/>
    <m/>
    <m/>
    <s v="b. Manejo administrativo del proyecto"/>
    <x v="1"/>
    <n v="5"/>
    <m/>
    <m/>
    <m/>
    <m/>
    <m/>
    <m/>
    <m/>
    <m/>
    <m/>
    <m/>
    <s v="SIN CECO"/>
    <s v="NO"/>
    <s v="CALLE 81 -60%-Soporte Administrativo"/>
    <n v="5"/>
    <n v="5"/>
    <n v="1135"/>
    <x v="5"/>
  </r>
  <r>
    <n v="178"/>
    <x v="5"/>
    <d v="2010-03-01T00:00:00"/>
    <s v="INT"/>
    <m/>
    <m/>
    <s v="c. Información clara y veraz sobre la administración de proyecto"/>
    <x v="1"/>
    <n v="5"/>
    <m/>
    <m/>
    <m/>
    <m/>
    <m/>
    <m/>
    <m/>
    <m/>
    <m/>
    <m/>
    <s v="SIN CECO"/>
    <s v="NO"/>
    <s v="CALLE 81 -60%-Soporte Administrativo"/>
    <n v="5"/>
    <n v="5"/>
    <n v="1135"/>
    <x v="5"/>
  </r>
  <r>
    <n v="179"/>
    <x v="5"/>
    <d v="2010-03-01T00:00:00"/>
    <s v="INT"/>
    <m/>
    <m/>
    <s v="d. Cumplimientos con expectativas del cliente"/>
    <x v="1"/>
    <n v="4"/>
    <m/>
    <m/>
    <m/>
    <m/>
    <m/>
    <m/>
    <m/>
    <m/>
    <m/>
    <m/>
    <s v="SIN CECO"/>
    <s v="NO"/>
    <s v="CALLE 81 -60%-Soporte Administrativo"/>
    <n v="4"/>
    <n v="4"/>
    <n v="1135"/>
    <x v="5"/>
  </r>
  <r>
    <n v="180"/>
    <x v="5"/>
    <d v="2010-03-01T00:00:00"/>
    <s v="INT"/>
    <m/>
    <m/>
    <s v="e. Control de presupuesto"/>
    <x v="1"/>
    <n v="5"/>
    <m/>
    <m/>
    <m/>
    <m/>
    <m/>
    <m/>
    <m/>
    <m/>
    <m/>
    <m/>
    <s v="SIN CECO"/>
    <s v="NO"/>
    <s v="CALLE 81 -60%-Soporte Administrativo"/>
    <n v="5"/>
    <n v="5"/>
    <n v="1135"/>
    <x v="5"/>
  </r>
  <r>
    <n v="181"/>
    <x v="5"/>
    <d v="2010-03-01T00:00:00"/>
    <s v="INT"/>
    <m/>
    <m/>
    <s v="a. Apoyo y presencia en el proyecto"/>
    <x v="2"/>
    <n v="5"/>
    <m/>
    <m/>
    <m/>
    <m/>
    <m/>
    <m/>
    <m/>
    <m/>
    <m/>
    <m/>
    <s v="SIN CECO"/>
    <s v="NO"/>
    <s v="CALLE 81 -60%-Soporte Directivo (Coordinador y Gerencia)"/>
    <n v="5"/>
    <n v="5"/>
    <n v="1135"/>
    <x v="5"/>
  </r>
  <r>
    <n v="182"/>
    <x v="5"/>
    <d v="2010-03-01T00:00:00"/>
    <s v="INT"/>
    <m/>
    <m/>
    <s v="b. Conocimiento del proyecto"/>
    <x v="2"/>
    <n v="4"/>
    <m/>
    <m/>
    <m/>
    <m/>
    <m/>
    <m/>
    <m/>
    <m/>
    <m/>
    <m/>
    <s v="SIN CECO"/>
    <s v="NO"/>
    <s v="CALLE 81 -60%-Soporte Directivo (Coordinador y Gerencia)"/>
    <n v="4"/>
    <n v="4"/>
    <n v="1135"/>
    <x v="5"/>
  </r>
  <r>
    <n v="183"/>
    <x v="5"/>
    <d v="2010-03-01T00:00:00"/>
    <s v="INT"/>
    <m/>
    <m/>
    <s v="c. Planteamiento de soluciones y manejo de conflictos"/>
    <x v="2"/>
    <n v="5"/>
    <m/>
    <m/>
    <m/>
    <m/>
    <m/>
    <m/>
    <m/>
    <m/>
    <m/>
    <m/>
    <s v="SIN CECO"/>
    <s v="NO"/>
    <s v="CALLE 81 -60%-Soporte Directivo (Coordinador y Gerencia)"/>
    <n v="5"/>
    <n v="5"/>
    <n v="1135"/>
    <x v="5"/>
  </r>
  <r>
    <n v="184"/>
    <x v="5"/>
    <d v="2010-03-01T00:00:00"/>
    <s v="INT"/>
    <m/>
    <m/>
    <s v="d. Cumplimiento de compromisos"/>
    <x v="2"/>
    <n v="4"/>
    <m/>
    <m/>
    <m/>
    <m/>
    <m/>
    <m/>
    <m/>
    <m/>
    <m/>
    <m/>
    <s v="SIN CECO"/>
    <s v="NO"/>
    <s v="CALLE 81 -60%-Soporte Directivo (Coordinador y Gerencia)"/>
    <n v="4"/>
    <n v="4"/>
    <n v="1135"/>
    <x v="5"/>
  </r>
  <r>
    <n v="185"/>
    <x v="5"/>
    <d v="2010-03-01T00:00:00"/>
    <s v="INT"/>
    <m/>
    <m/>
    <s v="e. Manejo del cliente"/>
    <x v="2"/>
    <n v="5"/>
    <m/>
    <m/>
    <m/>
    <m/>
    <m/>
    <m/>
    <m/>
    <m/>
    <m/>
    <m/>
    <s v="SIN CECO"/>
    <s v="NO"/>
    <s v="CALLE 81 -60%-Soporte Directivo (Coordinador y Gerencia)"/>
    <n v="5"/>
    <n v="5"/>
    <n v="1135"/>
    <x v="5"/>
  </r>
  <r>
    <n v="186"/>
    <x v="5"/>
    <d v="2010-03-01T00:00:00"/>
    <s v="INT"/>
    <m/>
    <m/>
    <s v="a. Idoneidad del personal"/>
    <x v="3"/>
    <n v="5"/>
    <m/>
    <m/>
    <m/>
    <m/>
    <m/>
    <m/>
    <m/>
    <m/>
    <m/>
    <m/>
    <s v="SIN CECO"/>
    <s v="NO"/>
    <s v="CALLE 81 -60%-Personal que presta el servicio en obra"/>
    <n v="5"/>
    <n v="5"/>
    <n v="1135"/>
    <x v="5"/>
  </r>
  <r>
    <n v="187"/>
    <x v="5"/>
    <d v="2010-03-01T00:00:00"/>
    <s v="INT"/>
    <m/>
    <m/>
    <s v="b. Oportuna atención al cliente"/>
    <x v="3"/>
    <n v="5"/>
    <m/>
    <m/>
    <m/>
    <m/>
    <m/>
    <m/>
    <m/>
    <m/>
    <m/>
    <m/>
    <s v="SIN CECO"/>
    <s v="NO"/>
    <s v="CALLE 81 -60%-Personal que presta el servicio en obra"/>
    <n v="5"/>
    <n v="5"/>
    <n v="1135"/>
    <x v="5"/>
  </r>
  <r>
    <n v="188"/>
    <x v="5"/>
    <d v="2010-03-01T00:00:00"/>
    <s v="INT"/>
    <m/>
    <m/>
    <s v="c. Compromiso con el proyecto"/>
    <x v="3"/>
    <n v="5"/>
    <m/>
    <m/>
    <m/>
    <m/>
    <m/>
    <m/>
    <m/>
    <m/>
    <m/>
    <m/>
    <s v="SIN CECO"/>
    <s v="NO"/>
    <s v="CALLE 81 -60%-Personal que presta el servicio en obra"/>
    <n v="5"/>
    <n v="5"/>
    <n v="1135"/>
    <x v="5"/>
  </r>
  <r>
    <n v="189"/>
    <x v="5"/>
    <d v="2010-03-01T00:00:00"/>
    <s v="INT"/>
    <m/>
    <m/>
    <s v="d. Cumplimiento de compromisos"/>
    <x v="3"/>
    <n v="4"/>
    <m/>
    <m/>
    <m/>
    <m/>
    <m/>
    <m/>
    <m/>
    <m/>
    <m/>
    <m/>
    <s v="SIN CECO"/>
    <s v="NO"/>
    <s v="CALLE 81 -60%-Personal que presta el servicio en obra"/>
    <n v="4"/>
    <n v="4"/>
    <n v="1135"/>
    <x v="5"/>
  </r>
  <r>
    <n v="190"/>
    <x v="5"/>
    <d v="2010-03-01T00:00:00"/>
    <s v="INT"/>
    <m/>
    <m/>
    <s v="e. Proactividad en desarrollo de funciones"/>
    <x v="3"/>
    <n v="5"/>
    <m/>
    <m/>
    <m/>
    <m/>
    <m/>
    <m/>
    <m/>
    <m/>
    <m/>
    <m/>
    <s v="SIN CECO"/>
    <s v="NO"/>
    <s v="CALLE 81 -60%-Personal que presta el servicio en obra"/>
    <n v="5"/>
    <n v="5"/>
    <n v="1135"/>
    <x v="5"/>
  </r>
  <r>
    <n v="191"/>
    <x v="5"/>
    <d v="2010-03-01T00:00:00"/>
    <s v="INT"/>
    <m/>
    <m/>
    <s v="a. Calidad del Contenido"/>
    <x v="4"/>
    <n v="5"/>
    <m/>
    <m/>
    <m/>
    <m/>
    <m/>
    <m/>
    <m/>
    <m/>
    <m/>
    <m/>
    <s v="SIN CECO"/>
    <s v="NO"/>
    <s v="CALLE 81 -60%-Productos Asociados de PAYC (Informes, Control de presupuesto y Programación y actas)"/>
    <n v="5"/>
    <n v="5"/>
    <n v="1135"/>
    <x v="5"/>
  </r>
  <r>
    <n v="192"/>
    <x v="5"/>
    <d v="2010-03-01T00:00:00"/>
    <s v="INT"/>
    <m/>
    <m/>
    <s v="b. Claridad del Contenido"/>
    <x v="4"/>
    <n v="4"/>
    <m/>
    <m/>
    <m/>
    <m/>
    <m/>
    <m/>
    <m/>
    <m/>
    <m/>
    <m/>
    <s v="SIN CECO"/>
    <s v="NO"/>
    <s v="CALLE 81 -60%-Productos Asociados de PAYC (Informes, Control de presupuesto y Programación y actas)"/>
    <n v="4"/>
    <n v="4"/>
    <n v="1135"/>
    <x v="5"/>
  </r>
  <r>
    <n v="193"/>
    <x v="5"/>
    <d v="2010-03-01T00:00:00"/>
    <s v="INT"/>
    <m/>
    <m/>
    <s v="c. Oportunidad en la entrega"/>
    <x v="4"/>
    <n v="5"/>
    <m/>
    <m/>
    <m/>
    <m/>
    <m/>
    <m/>
    <m/>
    <m/>
    <m/>
    <m/>
    <s v="SIN CECO"/>
    <s v="NO"/>
    <s v="CALLE 81 -60%-Productos Asociados de PAYC (Informes, Control de presupuesto y Programación y actas)"/>
    <n v="5"/>
    <n v="5"/>
    <n v="1135"/>
    <x v="5"/>
  </r>
  <r>
    <n v="194"/>
    <x v="5"/>
    <d v="2010-03-01T00:00:00"/>
    <s v="INT"/>
    <m/>
    <m/>
    <s v="d. Precisión de la información"/>
    <x v="4"/>
    <n v="4"/>
    <m/>
    <m/>
    <m/>
    <m/>
    <m/>
    <m/>
    <m/>
    <m/>
    <m/>
    <m/>
    <s v="SIN CECO"/>
    <s v="NO"/>
    <s v="CALLE 81 -60%-Productos Asociados de PAYC (Informes, Control de presupuesto y Programación y actas)"/>
    <n v="4"/>
    <n v="4"/>
    <n v="1135"/>
    <x v="5"/>
  </r>
  <r>
    <n v="195"/>
    <x v="5"/>
    <d v="2010-03-01T00:00:00"/>
    <s v="INT"/>
    <m/>
    <m/>
    <s v="e. Diagramación"/>
    <x v="4"/>
    <n v="5"/>
    <m/>
    <m/>
    <m/>
    <m/>
    <m/>
    <m/>
    <m/>
    <m/>
    <m/>
    <m/>
    <s v="SIN CECO"/>
    <s v="NO"/>
    <s v="CALLE 81 -60%-Productos Asociados de PAYC (Informes, Control de presupuesto y Programación y actas)"/>
    <n v="5"/>
    <n v="5"/>
    <n v="1135"/>
    <x v="5"/>
  </r>
  <r>
    <n v="196"/>
    <x v="5"/>
    <d v="2010-03-01T00:00:00"/>
    <s v="INT"/>
    <m/>
    <m/>
    <s v="a. Cumplimiento"/>
    <x v="5"/>
    <n v="5"/>
    <m/>
    <m/>
    <m/>
    <m/>
    <m/>
    <m/>
    <m/>
    <m/>
    <m/>
    <m/>
    <s v="SIN CECO"/>
    <s v="NO"/>
    <s v="CALLE 81 -60%-Compromisos Pactados"/>
    <n v="5"/>
    <n v="5"/>
    <n v="1135"/>
    <x v="5"/>
  </r>
  <r>
    <n v="197"/>
    <x v="5"/>
    <d v="2010-03-01T00:00:00"/>
    <s v="INT"/>
    <m/>
    <m/>
    <s v="b. Satisface expectativas"/>
    <x v="5"/>
    <n v="4"/>
    <m/>
    <m/>
    <m/>
    <m/>
    <m/>
    <m/>
    <m/>
    <m/>
    <m/>
    <m/>
    <s v="SIN CECO"/>
    <s v="NO"/>
    <s v="CALLE 81 -60%-Compromisos Pactados"/>
    <n v="4"/>
    <n v="4"/>
    <n v="1135"/>
    <x v="5"/>
  </r>
  <r>
    <n v="198"/>
    <x v="5"/>
    <d v="2010-03-01T00:00:00"/>
    <s v="INT"/>
    <m/>
    <m/>
    <s v="c. Calidad de la Información suministrada"/>
    <x v="5"/>
    <n v="5"/>
    <m/>
    <m/>
    <m/>
    <m/>
    <m/>
    <m/>
    <m/>
    <m/>
    <m/>
    <m/>
    <s v="SIN CECO"/>
    <s v="NO"/>
    <s v="CALLE 81 -60%-Compromisos Pactados"/>
    <n v="5"/>
    <n v="5"/>
    <n v="1135"/>
    <x v="5"/>
  </r>
  <r>
    <n v="199"/>
    <x v="5"/>
    <d v="2010-03-01T00:00:00"/>
    <s v="INT"/>
    <m/>
    <m/>
    <s v="d. Disposición del personal de PAYC a las solicitudes del cliente"/>
    <x v="5"/>
    <s v="N/A"/>
    <m/>
    <m/>
    <m/>
    <m/>
    <m/>
    <m/>
    <m/>
    <m/>
    <m/>
    <m/>
    <s v="SIN CECO"/>
    <s v="NO"/>
    <s v="CALLE 81 -60%-Compromisos Pactados"/>
    <s v="N/A"/>
    <n v="0"/>
    <n v="1135"/>
    <x v="5"/>
  </r>
  <r>
    <n v="200"/>
    <x v="5"/>
    <d v="2010-03-01T00:00:00"/>
    <s v="INT"/>
    <m/>
    <m/>
    <s v="e. Coherencia entre lo solicitado y lo entregado"/>
    <x v="5"/>
    <n v="5"/>
    <m/>
    <m/>
    <m/>
    <m/>
    <m/>
    <m/>
    <m/>
    <m/>
    <m/>
    <m/>
    <s v="SIN CECO"/>
    <s v="NO"/>
    <s v="CALLE 81 -60%-Compromisos Pactados"/>
    <n v="5"/>
    <n v="5"/>
    <n v="1135"/>
    <x v="5"/>
  </r>
  <r>
    <n v="201"/>
    <x v="5"/>
    <d v="2010-03-01T00:00:00"/>
    <s v="INT"/>
    <m/>
    <m/>
    <s v="Grado de Satisfacción con el Servicio Prestado"/>
    <x v="6"/>
    <n v="5"/>
    <m/>
    <m/>
    <m/>
    <m/>
    <m/>
    <m/>
    <m/>
    <m/>
    <m/>
    <m/>
    <s v="SIN CECO"/>
    <s v="NO"/>
    <s v="CALLE 81 -60%-Grado de Satisfacción con el Servicio Prestado"/>
    <n v="5"/>
    <n v="5"/>
    <n v="1135"/>
    <x v="5"/>
  </r>
  <r>
    <n v="202"/>
    <x v="5"/>
    <d v="2010-03-01T00:00:00"/>
    <s v="INT"/>
    <m/>
    <m/>
    <s v="Posibilidad de Volver a Contratar con PAYC"/>
    <x v="7"/>
    <n v="5"/>
    <m/>
    <m/>
    <m/>
    <m/>
    <m/>
    <m/>
    <m/>
    <m/>
    <m/>
    <m/>
    <s v="SIN CECO"/>
    <s v="NO"/>
    <s v="CALLE 81 -60%-Posibilidad de Volver a Contratar con PAYC"/>
    <n v="5"/>
    <n v="5"/>
    <n v="1135"/>
    <x v="5"/>
  </r>
  <r>
    <n v="203"/>
    <x v="5"/>
    <d v="2010-03-01T00:00:00"/>
    <s v="INT"/>
    <m/>
    <m/>
    <s v="Principales fortalezas en el servicio que presta PAYC"/>
    <x v="8"/>
    <s v="Apoyo Multidisciplinario-Calidad Analisis en la Informacion-Estructura Organizacional-"/>
    <m/>
    <s v="MULTIDISCIPLINARIO"/>
    <s v="CALIDAD DEL ANÁLISIS DE LA INFORMACIÓN"/>
    <s v="ESTRUCTURA ORGANIZACIONAL"/>
    <m/>
    <m/>
    <m/>
    <m/>
    <m/>
    <m/>
    <s v="SIN CECO"/>
    <s v="NO"/>
    <s v="CALLE 81 -60%-Fortalezas PAYC"/>
    <s v="Apoyo Multidisciplinario-Calidad Analisis en la Informacion-Estructura Organizacional-"/>
    <n v="0"/>
    <n v="1135"/>
    <x v="5"/>
  </r>
  <r>
    <n v="204"/>
    <x v="5"/>
    <d v="2010-03-01T00:00:00"/>
    <s v="INT"/>
    <m/>
    <m/>
    <s v="Principales debilidades en el servicio que presta PAYC"/>
    <x v="9"/>
    <s v="Cambio de Director dejo vacios en la Informacion del Proyecto; vacios que han sido llenados por el Cliente-"/>
    <m/>
    <s v="ROTACIÓN DE PERSONAL"/>
    <m/>
    <m/>
    <m/>
    <m/>
    <m/>
    <m/>
    <m/>
    <m/>
    <s v="SIN CECO"/>
    <s v="NO"/>
    <s v="CALLE 81 -60%-Debilidades PAYC"/>
    <s v="Cambio de Director dejo vacios en la Informacion del Proyecto; vacios que han sido llenados por el Cliente-"/>
    <n v="0"/>
    <n v="1135"/>
    <x v="5"/>
  </r>
  <r>
    <n v="205"/>
    <x v="6"/>
    <d v="2010-06-01T00:00:00"/>
    <s v="INT"/>
    <m/>
    <m/>
    <s v="a. Conocimiento específico de temas aplicables al proyecto"/>
    <x v="0"/>
    <n v="4"/>
    <m/>
    <m/>
    <m/>
    <m/>
    <m/>
    <m/>
    <m/>
    <m/>
    <m/>
    <m/>
    <s v="SIN CECO"/>
    <s v="NO"/>
    <s v="INDER 100% MAY-10-Soporte Técnico"/>
    <n v="4"/>
    <n v="4"/>
    <n v="1123"/>
    <x v="6"/>
  </r>
  <r>
    <n v="206"/>
    <x v="6"/>
    <d v="2010-06-01T00:00:00"/>
    <s v="INT"/>
    <m/>
    <m/>
    <s v="b. Idoneidad y Calidad del soporte"/>
    <x v="0"/>
    <n v="4"/>
    <m/>
    <m/>
    <m/>
    <m/>
    <m/>
    <m/>
    <m/>
    <m/>
    <m/>
    <m/>
    <s v="SIN CECO"/>
    <s v="NO"/>
    <s v="INDER 100% MAY-10-Soporte Técnico"/>
    <n v="4"/>
    <n v="4"/>
    <n v="1123"/>
    <x v="6"/>
  </r>
  <r>
    <n v="207"/>
    <x v="6"/>
    <d v="2010-06-01T00:00:00"/>
    <s v="INT"/>
    <m/>
    <m/>
    <s v="c. Cumplimiento de especificaciones técnicas de construcción"/>
    <x v="0"/>
    <n v="4"/>
    <m/>
    <m/>
    <m/>
    <m/>
    <m/>
    <m/>
    <m/>
    <m/>
    <m/>
    <m/>
    <s v="SIN CECO"/>
    <s v="NO"/>
    <s v="INDER 100% MAY-10-Soporte Técnico"/>
    <n v="4"/>
    <n v="4"/>
    <n v="1123"/>
    <x v="6"/>
  </r>
  <r>
    <n v="208"/>
    <x v="6"/>
    <d v="2010-06-01T00:00:00"/>
    <s v="INT"/>
    <m/>
    <m/>
    <s v="d. Confiabilidad de los conceptos aplicados"/>
    <x v="0"/>
    <n v="4"/>
    <m/>
    <m/>
    <m/>
    <m/>
    <m/>
    <m/>
    <m/>
    <m/>
    <m/>
    <m/>
    <s v="SIN CECO"/>
    <s v="NO"/>
    <s v="INDER 100% MAY-10-Soporte Técnico"/>
    <n v="4"/>
    <n v="4"/>
    <n v="1123"/>
    <x v="6"/>
  </r>
  <r>
    <n v="209"/>
    <x v="6"/>
    <d v="2010-06-01T00:00:00"/>
    <s v="INT"/>
    <m/>
    <m/>
    <s v="e. Oportunidad en entrega de información o requerimientos"/>
    <x v="0"/>
    <n v="4"/>
    <m/>
    <m/>
    <m/>
    <m/>
    <m/>
    <m/>
    <m/>
    <m/>
    <m/>
    <m/>
    <s v="SIN CECO"/>
    <s v="NO"/>
    <s v="INDER 100% MAY-10-Soporte Técnico"/>
    <n v="4"/>
    <n v="4"/>
    <n v="1123"/>
    <x v="6"/>
  </r>
  <r>
    <n v="210"/>
    <x v="6"/>
    <d v="2010-06-01T00:00:00"/>
    <s v="INT"/>
    <m/>
    <m/>
    <s v="a. Oportunidad de la gestión en obra"/>
    <x v="1"/>
    <n v="5"/>
    <m/>
    <m/>
    <m/>
    <m/>
    <m/>
    <m/>
    <m/>
    <m/>
    <m/>
    <m/>
    <s v="SIN CECO"/>
    <s v="NO"/>
    <s v="INDER 100% MAY-10-Soporte Administrativo"/>
    <n v="5"/>
    <n v="5"/>
    <n v="1123"/>
    <x v="6"/>
  </r>
  <r>
    <n v="211"/>
    <x v="6"/>
    <d v="2010-06-01T00:00:00"/>
    <s v="INT"/>
    <m/>
    <m/>
    <s v="b. Manejo administrativo del proyecto"/>
    <x v="1"/>
    <n v="5"/>
    <m/>
    <m/>
    <m/>
    <m/>
    <m/>
    <m/>
    <m/>
    <m/>
    <m/>
    <m/>
    <s v="SIN CECO"/>
    <s v="NO"/>
    <s v="INDER 100% MAY-10-Soporte Administrativo"/>
    <n v="5"/>
    <n v="5"/>
    <n v="1123"/>
    <x v="6"/>
  </r>
  <r>
    <n v="212"/>
    <x v="6"/>
    <d v="2010-06-01T00:00:00"/>
    <s v="INT"/>
    <m/>
    <m/>
    <s v="c. Información clara y veraz sobre la administración de proyecto"/>
    <x v="1"/>
    <n v="5"/>
    <m/>
    <m/>
    <m/>
    <m/>
    <m/>
    <m/>
    <m/>
    <m/>
    <m/>
    <m/>
    <s v="SIN CECO"/>
    <s v="NO"/>
    <s v="INDER 100% MAY-10-Soporte Administrativo"/>
    <n v="5"/>
    <n v="5"/>
    <n v="1123"/>
    <x v="6"/>
  </r>
  <r>
    <n v="213"/>
    <x v="6"/>
    <d v="2010-06-01T00:00:00"/>
    <s v="INT"/>
    <m/>
    <m/>
    <s v="d. Cumplimientos con expectativas del cliente"/>
    <x v="1"/>
    <n v="4"/>
    <m/>
    <m/>
    <m/>
    <m/>
    <m/>
    <m/>
    <m/>
    <m/>
    <m/>
    <m/>
    <s v="SIN CECO"/>
    <s v="NO"/>
    <s v="INDER 100% MAY-10-Soporte Administrativo"/>
    <n v="4"/>
    <n v="4"/>
    <n v="1123"/>
    <x v="6"/>
  </r>
  <r>
    <n v="214"/>
    <x v="6"/>
    <d v="2010-06-01T00:00:00"/>
    <s v="INT"/>
    <m/>
    <m/>
    <s v="e. Control de presupuesto"/>
    <x v="1"/>
    <n v="4"/>
    <m/>
    <m/>
    <m/>
    <m/>
    <m/>
    <m/>
    <m/>
    <m/>
    <m/>
    <m/>
    <s v="SIN CECO"/>
    <s v="NO"/>
    <s v="INDER 100% MAY-10-Soporte Administrativo"/>
    <n v="4"/>
    <n v="4"/>
    <n v="1123"/>
    <x v="6"/>
  </r>
  <r>
    <n v="215"/>
    <x v="6"/>
    <d v="2010-06-01T00:00:00"/>
    <s v="INT"/>
    <m/>
    <m/>
    <s v="a. Apoyo y presencia en el proyecto"/>
    <x v="2"/>
    <n v="4"/>
    <m/>
    <m/>
    <m/>
    <m/>
    <m/>
    <m/>
    <m/>
    <m/>
    <m/>
    <m/>
    <s v="SIN CECO"/>
    <s v="NO"/>
    <s v="INDER 100% MAY-10-Soporte Directivo (Coordinador y Gerencia)"/>
    <n v="4"/>
    <n v="4"/>
    <n v="1123"/>
    <x v="6"/>
  </r>
  <r>
    <n v="216"/>
    <x v="6"/>
    <d v="2010-06-01T00:00:00"/>
    <s v="INT"/>
    <m/>
    <m/>
    <s v="b. Conocimiento del proyecto"/>
    <x v="2"/>
    <n v="4"/>
    <m/>
    <m/>
    <m/>
    <m/>
    <m/>
    <m/>
    <m/>
    <m/>
    <m/>
    <m/>
    <s v="SIN CECO"/>
    <s v="NO"/>
    <s v="INDER 100% MAY-10-Soporte Directivo (Coordinador y Gerencia)"/>
    <n v="4"/>
    <n v="4"/>
    <n v="1123"/>
    <x v="6"/>
  </r>
  <r>
    <n v="217"/>
    <x v="6"/>
    <d v="2010-06-01T00:00:00"/>
    <s v="INT"/>
    <m/>
    <m/>
    <s v="c. Planteamiento de soluciones y manejo de conflictos"/>
    <x v="2"/>
    <n v="4"/>
    <m/>
    <m/>
    <m/>
    <m/>
    <m/>
    <m/>
    <m/>
    <m/>
    <m/>
    <m/>
    <s v="SIN CECO"/>
    <s v="NO"/>
    <s v="INDER 100% MAY-10-Soporte Directivo (Coordinador y Gerencia)"/>
    <n v="4"/>
    <n v="4"/>
    <n v="1123"/>
    <x v="6"/>
  </r>
  <r>
    <n v="218"/>
    <x v="6"/>
    <d v="2010-06-01T00:00:00"/>
    <s v="INT"/>
    <m/>
    <m/>
    <s v="d. Cumplimiento de compromisos"/>
    <x v="2"/>
    <n v="4"/>
    <m/>
    <m/>
    <m/>
    <m/>
    <m/>
    <m/>
    <m/>
    <m/>
    <m/>
    <m/>
    <s v="SIN CECO"/>
    <s v="NO"/>
    <s v="INDER 100% MAY-10-Soporte Directivo (Coordinador y Gerencia)"/>
    <n v="4"/>
    <n v="4"/>
    <n v="1123"/>
    <x v="6"/>
  </r>
  <r>
    <n v="219"/>
    <x v="6"/>
    <d v="2010-06-01T00:00:00"/>
    <s v="INT"/>
    <m/>
    <m/>
    <s v="e. Manejo del cliente"/>
    <x v="2"/>
    <n v="5"/>
    <m/>
    <m/>
    <m/>
    <m/>
    <m/>
    <m/>
    <m/>
    <m/>
    <m/>
    <m/>
    <s v="SIN CECO"/>
    <s v="NO"/>
    <s v="INDER 100% MAY-10-Soporte Directivo (Coordinador y Gerencia)"/>
    <n v="5"/>
    <n v="5"/>
    <n v="1123"/>
    <x v="6"/>
  </r>
  <r>
    <n v="220"/>
    <x v="6"/>
    <d v="2010-06-01T00:00:00"/>
    <s v="INT"/>
    <m/>
    <m/>
    <s v="a. Idoneidad del personal"/>
    <x v="3"/>
    <n v="4"/>
    <m/>
    <m/>
    <m/>
    <m/>
    <m/>
    <m/>
    <m/>
    <m/>
    <m/>
    <m/>
    <s v="SIN CECO"/>
    <s v="NO"/>
    <s v="INDER 100% MAY-10-Personal que presta el servicio en obra"/>
    <n v="4"/>
    <n v="4"/>
    <n v="1123"/>
    <x v="6"/>
  </r>
  <r>
    <n v="221"/>
    <x v="6"/>
    <d v="2010-06-01T00:00:00"/>
    <s v="INT"/>
    <m/>
    <m/>
    <s v="b. Oportuna atención al cliente"/>
    <x v="3"/>
    <n v="4"/>
    <m/>
    <m/>
    <m/>
    <m/>
    <m/>
    <m/>
    <m/>
    <m/>
    <m/>
    <m/>
    <s v="SIN CECO"/>
    <s v="NO"/>
    <s v="INDER 100% MAY-10-Personal que presta el servicio en obra"/>
    <n v="4"/>
    <n v="4"/>
    <n v="1123"/>
    <x v="6"/>
  </r>
  <r>
    <n v="222"/>
    <x v="6"/>
    <d v="2010-06-01T00:00:00"/>
    <s v="INT"/>
    <m/>
    <m/>
    <s v="c. Compromiso con el proyecto"/>
    <x v="3"/>
    <n v="4"/>
    <m/>
    <m/>
    <m/>
    <m/>
    <m/>
    <m/>
    <m/>
    <m/>
    <m/>
    <m/>
    <s v="SIN CECO"/>
    <s v="NO"/>
    <s v="INDER 100% MAY-10-Personal que presta el servicio en obra"/>
    <n v="4"/>
    <n v="4"/>
    <n v="1123"/>
    <x v="6"/>
  </r>
  <r>
    <n v="223"/>
    <x v="6"/>
    <d v="2010-06-01T00:00:00"/>
    <s v="INT"/>
    <m/>
    <m/>
    <s v="d. Cumplimiento de compromisos"/>
    <x v="3"/>
    <n v="4"/>
    <m/>
    <m/>
    <m/>
    <m/>
    <m/>
    <m/>
    <m/>
    <m/>
    <m/>
    <m/>
    <s v="SIN CECO"/>
    <s v="NO"/>
    <s v="INDER 100% MAY-10-Personal que presta el servicio en obra"/>
    <n v="4"/>
    <n v="4"/>
    <n v="1123"/>
    <x v="6"/>
  </r>
  <r>
    <n v="224"/>
    <x v="6"/>
    <d v="2010-06-01T00:00:00"/>
    <s v="INT"/>
    <m/>
    <m/>
    <s v="e. Proactividad en desarrollo de funciones"/>
    <x v="3"/>
    <n v="4"/>
    <m/>
    <m/>
    <m/>
    <m/>
    <m/>
    <m/>
    <m/>
    <m/>
    <m/>
    <m/>
    <s v="SIN CECO"/>
    <s v="NO"/>
    <s v="INDER 100% MAY-10-Personal que presta el servicio en obra"/>
    <n v="4"/>
    <n v="4"/>
    <n v="1123"/>
    <x v="6"/>
  </r>
  <r>
    <n v="225"/>
    <x v="6"/>
    <d v="2010-06-01T00:00:00"/>
    <s v="INT"/>
    <m/>
    <m/>
    <s v="a. Calidad del Contenido"/>
    <x v="4"/>
    <n v="4"/>
    <m/>
    <m/>
    <m/>
    <m/>
    <m/>
    <m/>
    <m/>
    <m/>
    <m/>
    <m/>
    <s v="SIN CECO"/>
    <s v="NO"/>
    <s v="INDER 100% MAY-10-Productos Asociados de PAYC (Informes, Control de presupuesto y Programación y actas)"/>
    <n v="4"/>
    <n v="4"/>
    <n v="1123"/>
    <x v="6"/>
  </r>
  <r>
    <n v="226"/>
    <x v="6"/>
    <d v="2010-06-01T00:00:00"/>
    <s v="INT"/>
    <m/>
    <m/>
    <s v="b. Claridad del Contenido"/>
    <x v="4"/>
    <n v="4"/>
    <m/>
    <m/>
    <m/>
    <m/>
    <m/>
    <m/>
    <m/>
    <m/>
    <m/>
    <m/>
    <s v="SIN CECO"/>
    <s v="NO"/>
    <s v="INDER 100% MAY-10-Productos Asociados de PAYC (Informes, Control de presupuesto y Programación y actas)"/>
    <n v="4"/>
    <n v="4"/>
    <n v="1123"/>
    <x v="6"/>
  </r>
  <r>
    <n v="227"/>
    <x v="6"/>
    <d v="2010-06-01T00:00:00"/>
    <s v="INT"/>
    <m/>
    <m/>
    <s v="c. Oportunidad en la entrega"/>
    <x v="4"/>
    <n v="4"/>
    <m/>
    <m/>
    <m/>
    <m/>
    <m/>
    <m/>
    <m/>
    <m/>
    <m/>
    <m/>
    <s v="SIN CECO"/>
    <s v="NO"/>
    <s v="INDER 100% MAY-10-Productos Asociados de PAYC (Informes, Control de presupuesto y Programación y actas)"/>
    <n v="4"/>
    <n v="4"/>
    <n v="1123"/>
    <x v="6"/>
  </r>
  <r>
    <n v="228"/>
    <x v="6"/>
    <d v="2010-06-01T00:00:00"/>
    <s v="INT"/>
    <m/>
    <m/>
    <s v="d. Precisión de la información"/>
    <x v="4"/>
    <n v="4"/>
    <m/>
    <m/>
    <m/>
    <m/>
    <m/>
    <m/>
    <m/>
    <m/>
    <m/>
    <m/>
    <s v="SIN CECO"/>
    <s v="NO"/>
    <s v="INDER 100% MAY-10-Productos Asociados de PAYC (Informes, Control de presupuesto y Programación y actas)"/>
    <n v="4"/>
    <n v="4"/>
    <n v="1123"/>
    <x v="6"/>
  </r>
  <r>
    <n v="229"/>
    <x v="6"/>
    <d v="2010-06-01T00:00:00"/>
    <s v="INT"/>
    <m/>
    <m/>
    <s v="e. Diagramación"/>
    <x v="4"/>
    <n v="4"/>
    <m/>
    <m/>
    <m/>
    <m/>
    <m/>
    <m/>
    <m/>
    <m/>
    <m/>
    <m/>
    <s v="SIN CECO"/>
    <s v="NO"/>
    <s v="INDER 100% MAY-10-Productos Asociados de PAYC (Informes, Control de presupuesto y Programación y actas)"/>
    <n v="4"/>
    <n v="4"/>
    <n v="1123"/>
    <x v="6"/>
  </r>
  <r>
    <n v="230"/>
    <x v="6"/>
    <d v="2010-06-01T00:00:00"/>
    <s v="INT"/>
    <m/>
    <m/>
    <s v="a. Cumplimiento"/>
    <x v="5"/>
    <n v="4"/>
    <m/>
    <m/>
    <m/>
    <m/>
    <m/>
    <m/>
    <m/>
    <m/>
    <m/>
    <m/>
    <s v="SIN CECO"/>
    <s v="NO"/>
    <s v="INDER 100% MAY-10-Compromisos Pactados"/>
    <n v="4"/>
    <n v="4"/>
    <n v="1123"/>
    <x v="6"/>
  </r>
  <r>
    <n v="231"/>
    <x v="6"/>
    <d v="2010-06-01T00:00:00"/>
    <s v="INT"/>
    <m/>
    <m/>
    <s v="b. Satisface expectativas"/>
    <x v="5"/>
    <n v="5"/>
    <m/>
    <m/>
    <m/>
    <m/>
    <m/>
    <m/>
    <m/>
    <m/>
    <m/>
    <m/>
    <s v="SIN CECO"/>
    <s v="NO"/>
    <s v="INDER 100% MAY-10-Compromisos Pactados"/>
    <n v="5"/>
    <n v="5"/>
    <n v="1123"/>
    <x v="6"/>
  </r>
  <r>
    <n v="232"/>
    <x v="6"/>
    <d v="2010-06-01T00:00:00"/>
    <s v="INT"/>
    <m/>
    <m/>
    <s v="c. Calidad de la Información suministrada"/>
    <x v="5"/>
    <n v="5"/>
    <m/>
    <m/>
    <m/>
    <m/>
    <m/>
    <m/>
    <m/>
    <m/>
    <m/>
    <m/>
    <s v="SIN CECO"/>
    <s v="NO"/>
    <s v="INDER 100% MAY-10-Compromisos Pactados"/>
    <n v="5"/>
    <n v="5"/>
    <n v="1123"/>
    <x v="6"/>
  </r>
  <r>
    <n v="233"/>
    <x v="6"/>
    <d v="2010-06-01T00:00:00"/>
    <s v="INT"/>
    <m/>
    <m/>
    <s v="d. Disposición del personal de PAYC a las solicitudes del cliente"/>
    <x v="5"/>
    <n v="5"/>
    <m/>
    <m/>
    <m/>
    <m/>
    <m/>
    <m/>
    <m/>
    <m/>
    <m/>
    <m/>
    <s v="SIN CECO"/>
    <s v="NO"/>
    <s v="INDER 100% MAY-10-Compromisos Pactados"/>
    <n v="5"/>
    <n v="5"/>
    <n v="1123"/>
    <x v="6"/>
  </r>
  <r>
    <n v="234"/>
    <x v="6"/>
    <d v="2010-06-01T00:00:00"/>
    <s v="INT"/>
    <m/>
    <m/>
    <s v="e. Coherencia entre lo solicitado y lo entregado"/>
    <x v="5"/>
    <n v="4"/>
    <m/>
    <m/>
    <m/>
    <m/>
    <m/>
    <m/>
    <m/>
    <m/>
    <m/>
    <m/>
    <s v="SIN CECO"/>
    <s v="NO"/>
    <s v="INDER 100% MAY-10-Compromisos Pactados"/>
    <n v="4"/>
    <n v="4"/>
    <n v="1123"/>
    <x v="6"/>
  </r>
  <r>
    <n v="235"/>
    <x v="6"/>
    <d v="2010-06-01T00:00:00"/>
    <s v="INT"/>
    <m/>
    <m/>
    <s v="Grado de Satisfacción con el Servicio Prestado"/>
    <x v="6"/>
    <n v="4"/>
    <m/>
    <m/>
    <m/>
    <m/>
    <m/>
    <m/>
    <m/>
    <m/>
    <m/>
    <m/>
    <s v="SIN CECO"/>
    <s v="NO"/>
    <s v="INDER 100% MAY-10-Grado de Satisfacción con el Servicio Prestado"/>
    <n v="4"/>
    <n v="4"/>
    <n v="1123"/>
    <x v="6"/>
  </r>
  <r>
    <n v="236"/>
    <x v="6"/>
    <d v="2010-06-01T00:00:00"/>
    <s v="INT"/>
    <m/>
    <m/>
    <s v="Posibilidad de Volver a Contratar con PAYC"/>
    <x v="7"/>
    <n v="4"/>
    <m/>
    <m/>
    <m/>
    <m/>
    <m/>
    <m/>
    <m/>
    <m/>
    <m/>
    <m/>
    <s v="SIN CECO"/>
    <s v="NO"/>
    <s v="INDER 100% MAY-10-Posibilidad de Volver a Contratar con PAYC"/>
    <n v="4"/>
    <n v="4"/>
    <n v="1123"/>
    <x v="6"/>
  </r>
  <r>
    <n v="237"/>
    <x v="6"/>
    <d v="2010-06-01T00:00:00"/>
    <s v="INT"/>
    <m/>
    <m/>
    <s v="Principales fortalezas en el servicio que presta PAYC"/>
    <x v="8"/>
    <s v="Sistema de Calidad-Un buen Coordinador para Coliseos-"/>
    <m/>
    <s v="SISTEMA DE CALIDAD"/>
    <s v="BUEN COORDINADOR"/>
    <m/>
    <m/>
    <m/>
    <m/>
    <m/>
    <m/>
    <m/>
    <s v="SIN CECO"/>
    <s v="NO"/>
    <s v="INDER 100% MAY-10-Fortalezas PAYC"/>
    <s v="Sistema de Calidad-Un buen Coordinador para Coliseos-"/>
    <n v="0"/>
    <n v="1123"/>
    <x v="6"/>
  </r>
  <r>
    <n v="238"/>
    <x v="6"/>
    <d v="2010-06-01T00:00:00"/>
    <s v="INT"/>
    <m/>
    <m/>
    <s v="Principales debilidades en el servicio que presta PAYC"/>
    <x v="9"/>
    <s v="Dejaron solo a Juan Carlos P. en la Bolera y Complejo Acuatico, Falto Liderazgo-"/>
    <m/>
    <s v="FALTA DE LIDERAZGO"/>
    <m/>
    <m/>
    <m/>
    <m/>
    <m/>
    <m/>
    <m/>
    <m/>
    <s v="SIN CECO"/>
    <s v="NO"/>
    <s v="INDER 100% MAY-10-Debilidades PAYC"/>
    <s v="Dejaron solo a Juan Carlos P. en la Bolera y Complejo Acuatico, Falto Liderazgo-"/>
    <n v="0"/>
    <n v="1123"/>
    <x v="6"/>
  </r>
  <r>
    <n v="239"/>
    <x v="7"/>
    <d v="2010-06-01T00:00:00"/>
    <s v="INT"/>
    <m/>
    <m/>
    <s v="a. Conocimiento específico de temas aplicables al proyecto"/>
    <x v="0"/>
    <n v="4"/>
    <m/>
    <m/>
    <m/>
    <m/>
    <m/>
    <m/>
    <m/>
    <m/>
    <m/>
    <m/>
    <s v="SIN CECO"/>
    <s v="NO"/>
    <s v="CAFAM SOACHA 25% MAY-10-Soporte Técnico"/>
    <n v="4"/>
    <n v="4"/>
    <n v="1185"/>
    <x v="7"/>
  </r>
  <r>
    <n v="240"/>
    <x v="7"/>
    <d v="2010-06-01T00:00:00"/>
    <s v="INT"/>
    <m/>
    <m/>
    <s v="b. Idoneidad y Calidad del soporte"/>
    <x v="0"/>
    <n v="4"/>
    <m/>
    <m/>
    <m/>
    <m/>
    <m/>
    <m/>
    <m/>
    <m/>
    <m/>
    <m/>
    <s v="SIN CECO"/>
    <s v="NO"/>
    <s v="CAFAM SOACHA 25% MAY-10-Soporte Técnico"/>
    <n v="4"/>
    <n v="4"/>
    <n v="1185"/>
    <x v="7"/>
  </r>
  <r>
    <n v="241"/>
    <x v="7"/>
    <d v="2010-06-01T00:00:00"/>
    <s v="INT"/>
    <m/>
    <m/>
    <s v="c. Cumplimiento de especificaciones técnicas de construcción"/>
    <x v="0"/>
    <n v="4"/>
    <m/>
    <m/>
    <m/>
    <m/>
    <m/>
    <m/>
    <m/>
    <m/>
    <m/>
    <m/>
    <s v="SIN CECO"/>
    <s v="NO"/>
    <s v="CAFAM SOACHA 25% MAY-10-Soporte Técnico"/>
    <n v="4"/>
    <n v="4"/>
    <n v="1185"/>
    <x v="7"/>
  </r>
  <r>
    <n v="242"/>
    <x v="7"/>
    <d v="2010-06-01T00:00:00"/>
    <s v="INT"/>
    <m/>
    <m/>
    <s v="d. Confiabilidad de los conceptos aplicados"/>
    <x v="0"/>
    <n v="4"/>
    <m/>
    <m/>
    <m/>
    <m/>
    <m/>
    <m/>
    <m/>
    <m/>
    <m/>
    <m/>
    <s v="SIN CECO"/>
    <s v="NO"/>
    <s v="CAFAM SOACHA 25% MAY-10-Soporte Técnico"/>
    <n v="4"/>
    <n v="4"/>
    <n v="1185"/>
    <x v="7"/>
  </r>
  <r>
    <n v="243"/>
    <x v="7"/>
    <d v="2010-06-01T00:00:00"/>
    <s v="INT"/>
    <m/>
    <m/>
    <s v="e. Oportunidad en entrega de información o requerimientos"/>
    <x v="0"/>
    <n v="4"/>
    <m/>
    <m/>
    <m/>
    <m/>
    <m/>
    <m/>
    <m/>
    <m/>
    <m/>
    <m/>
    <s v="SIN CECO"/>
    <s v="NO"/>
    <s v="CAFAM SOACHA 25% MAY-10-Soporte Técnico"/>
    <n v="4"/>
    <n v="4"/>
    <n v="1185"/>
    <x v="7"/>
  </r>
  <r>
    <n v="244"/>
    <x v="7"/>
    <d v="2010-06-01T00:00:00"/>
    <s v="INT"/>
    <m/>
    <m/>
    <s v="a. Oportunidad de la gestión en obra"/>
    <x v="1"/>
    <n v="4"/>
    <m/>
    <m/>
    <m/>
    <m/>
    <m/>
    <m/>
    <m/>
    <m/>
    <m/>
    <m/>
    <s v="SIN CECO"/>
    <s v="NO"/>
    <s v="CAFAM SOACHA 25% MAY-10-Soporte Administrativo"/>
    <n v="4"/>
    <n v="4"/>
    <n v="1185"/>
    <x v="7"/>
  </r>
  <r>
    <n v="245"/>
    <x v="7"/>
    <d v="2010-06-01T00:00:00"/>
    <s v="INT"/>
    <m/>
    <m/>
    <s v="b. Manejo administrativo del proyecto"/>
    <x v="1"/>
    <n v="4"/>
    <m/>
    <m/>
    <m/>
    <m/>
    <m/>
    <m/>
    <m/>
    <m/>
    <m/>
    <m/>
    <s v="SIN CECO"/>
    <s v="NO"/>
    <s v="CAFAM SOACHA 25% MAY-10-Soporte Administrativo"/>
    <n v="4"/>
    <n v="4"/>
    <n v="1185"/>
    <x v="7"/>
  </r>
  <r>
    <n v="246"/>
    <x v="7"/>
    <d v="2010-06-01T00:00:00"/>
    <s v="INT"/>
    <m/>
    <m/>
    <s v="c. Información clara y veraz sobre la administración de proyecto"/>
    <x v="1"/>
    <n v="4"/>
    <m/>
    <m/>
    <m/>
    <m/>
    <m/>
    <m/>
    <m/>
    <m/>
    <m/>
    <m/>
    <s v="SIN CECO"/>
    <s v="NO"/>
    <s v="CAFAM SOACHA 25% MAY-10-Soporte Administrativo"/>
    <n v="4"/>
    <n v="4"/>
    <n v="1185"/>
    <x v="7"/>
  </r>
  <r>
    <n v="247"/>
    <x v="7"/>
    <d v="2010-06-01T00:00:00"/>
    <s v="INT"/>
    <m/>
    <m/>
    <s v="d. Cumplimientos con expectativas del cliente"/>
    <x v="1"/>
    <n v="5"/>
    <m/>
    <m/>
    <m/>
    <m/>
    <m/>
    <m/>
    <m/>
    <m/>
    <m/>
    <m/>
    <s v="SIN CECO"/>
    <s v="NO"/>
    <s v="CAFAM SOACHA 25% MAY-10-Soporte Administrativo"/>
    <n v="5"/>
    <n v="5"/>
    <n v="1185"/>
    <x v="7"/>
  </r>
  <r>
    <n v="248"/>
    <x v="7"/>
    <d v="2010-06-01T00:00:00"/>
    <s v="INT"/>
    <m/>
    <m/>
    <s v="e. Control de presupuesto"/>
    <x v="1"/>
    <n v="4"/>
    <m/>
    <m/>
    <m/>
    <m/>
    <m/>
    <m/>
    <m/>
    <m/>
    <m/>
    <m/>
    <s v="SIN CECO"/>
    <s v="NO"/>
    <s v="CAFAM SOACHA 25% MAY-10-Soporte Administrativo"/>
    <n v="4"/>
    <n v="4"/>
    <n v="1185"/>
    <x v="7"/>
  </r>
  <r>
    <n v="249"/>
    <x v="7"/>
    <d v="2010-06-01T00:00:00"/>
    <s v="INT"/>
    <m/>
    <m/>
    <s v="a. Apoyo y presencia en el proyecto"/>
    <x v="2"/>
    <n v="4"/>
    <m/>
    <m/>
    <m/>
    <m/>
    <m/>
    <m/>
    <m/>
    <m/>
    <m/>
    <m/>
    <s v="SIN CECO"/>
    <s v="NO"/>
    <s v="CAFAM SOACHA 25% MAY-10-Soporte Directivo (Coordinador y Gerencia)"/>
    <n v="4"/>
    <n v="4"/>
    <n v="1185"/>
    <x v="7"/>
  </r>
  <r>
    <n v="250"/>
    <x v="7"/>
    <d v="2010-06-01T00:00:00"/>
    <s v="INT"/>
    <m/>
    <m/>
    <s v="b. Conocimiento del proyecto"/>
    <x v="2"/>
    <n v="3"/>
    <m/>
    <m/>
    <m/>
    <m/>
    <m/>
    <m/>
    <m/>
    <m/>
    <m/>
    <m/>
    <s v="SIN CECO"/>
    <s v="NO"/>
    <s v="CAFAM SOACHA 25% MAY-10-Soporte Directivo (Coordinador y Gerencia)"/>
    <n v="3"/>
    <n v="3"/>
    <n v="1185"/>
    <x v="7"/>
  </r>
  <r>
    <n v="251"/>
    <x v="7"/>
    <d v="2010-06-01T00:00:00"/>
    <s v="INT"/>
    <m/>
    <m/>
    <s v="c. Planteamiento de soluciones y manejo de conflictos"/>
    <x v="2"/>
    <n v="5"/>
    <m/>
    <m/>
    <m/>
    <m/>
    <m/>
    <m/>
    <m/>
    <m/>
    <m/>
    <m/>
    <s v="SIN CECO"/>
    <s v="NO"/>
    <s v="CAFAM SOACHA 25% MAY-10-Soporte Directivo (Coordinador y Gerencia)"/>
    <n v="5"/>
    <n v="5"/>
    <n v="1185"/>
    <x v="7"/>
  </r>
  <r>
    <n v="252"/>
    <x v="7"/>
    <d v="2010-06-01T00:00:00"/>
    <s v="INT"/>
    <m/>
    <m/>
    <s v="d. Cumplimiento de compromisos"/>
    <x v="2"/>
    <n v="4"/>
    <m/>
    <m/>
    <m/>
    <m/>
    <m/>
    <m/>
    <m/>
    <m/>
    <m/>
    <m/>
    <s v="SIN CECO"/>
    <s v="NO"/>
    <s v="CAFAM SOACHA 25% MAY-10-Soporte Directivo (Coordinador y Gerencia)"/>
    <n v="4"/>
    <n v="4"/>
    <n v="1185"/>
    <x v="7"/>
  </r>
  <r>
    <n v="253"/>
    <x v="7"/>
    <d v="2010-06-01T00:00:00"/>
    <s v="INT"/>
    <m/>
    <m/>
    <s v="e. Manejo del cliente"/>
    <x v="2"/>
    <n v="4"/>
    <m/>
    <m/>
    <m/>
    <m/>
    <m/>
    <m/>
    <m/>
    <m/>
    <m/>
    <m/>
    <s v="SIN CECO"/>
    <s v="NO"/>
    <s v="CAFAM SOACHA 25% MAY-10-Soporte Directivo (Coordinador y Gerencia)"/>
    <n v="4"/>
    <n v="4"/>
    <n v="1185"/>
    <x v="7"/>
  </r>
  <r>
    <n v="254"/>
    <x v="7"/>
    <d v="2010-06-01T00:00:00"/>
    <s v="INT"/>
    <m/>
    <m/>
    <s v="a. Idoneidad del personal"/>
    <x v="3"/>
    <n v="4"/>
    <m/>
    <m/>
    <m/>
    <m/>
    <m/>
    <m/>
    <m/>
    <m/>
    <m/>
    <m/>
    <s v="SIN CECO"/>
    <s v="NO"/>
    <s v="CAFAM SOACHA 25% MAY-10-Personal que presta el servicio en obra"/>
    <n v="4"/>
    <n v="4"/>
    <n v="1185"/>
    <x v="7"/>
  </r>
  <r>
    <n v="255"/>
    <x v="7"/>
    <d v="2010-06-01T00:00:00"/>
    <s v="INT"/>
    <m/>
    <m/>
    <s v="b. Oportuna atención al cliente"/>
    <x v="3"/>
    <n v="4"/>
    <m/>
    <m/>
    <m/>
    <m/>
    <m/>
    <m/>
    <m/>
    <m/>
    <m/>
    <m/>
    <s v="SIN CECO"/>
    <s v="NO"/>
    <s v="CAFAM SOACHA 25% MAY-10-Personal que presta el servicio en obra"/>
    <n v="4"/>
    <n v="4"/>
    <n v="1185"/>
    <x v="7"/>
  </r>
  <r>
    <n v="256"/>
    <x v="7"/>
    <d v="2010-06-01T00:00:00"/>
    <s v="INT"/>
    <m/>
    <m/>
    <s v="c. Compromiso con el proyecto"/>
    <x v="3"/>
    <n v="4"/>
    <m/>
    <m/>
    <m/>
    <m/>
    <m/>
    <m/>
    <m/>
    <m/>
    <m/>
    <m/>
    <s v="SIN CECO"/>
    <s v="NO"/>
    <s v="CAFAM SOACHA 25% MAY-10-Personal que presta el servicio en obra"/>
    <n v="4"/>
    <n v="4"/>
    <n v="1185"/>
    <x v="7"/>
  </r>
  <r>
    <n v="257"/>
    <x v="7"/>
    <d v="2010-06-01T00:00:00"/>
    <s v="INT"/>
    <m/>
    <m/>
    <s v="d. Cumplimiento de compromisos"/>
    <x v="3"/>
    <n v="3"/>
    <m/>
    <m/>
    <m/>
    <m/>
    <m/>
    <m/>
    <m/>
    <m/>
    <m/>
    <m/>
    <s v="SIN CECO"/>
    <s v="NO"/>
    <s v="CAFAM SOACHA 25% MAY-10-Personal que presta el servicio en obra"/>
    <n v="3"/>
    <n v="3"/>
    <n v="1185"/>
    <x v="7"/>
  </r>
  <r>
    <n v="258"/>
    <x v="7"/>
    <d v="2010-06-01T00:00:00"/>
    <s v="INT"/>
    <m/>
    <m/>
    <s v="e. Proactividad en desarrollo de funciones"/>
    <x v="3"/>
    <n v="4"/>
    <m/>
    <m/>
    <m/>
    <m/>
    <m/>
    <m/>
    <m/>
    <m/>
    <m/>
    <m/>
    <s v="SIN CECO"/>
    <s v="NO"/>
    <s v="CAFAM SOACHA 25% MAY-10-Personal que presta el servicio en obra"/>
    <n v="4"/>
    <n v="4"/>
    <n v="1185"/>
    <x v="7"/>
  </r>
  <r>
    <n v="259"/>
    <x v="7"/>
    <d v="2010-06-01T00:00:00"/>
    <s v="INT"/>
    <m/>
    <m/>
    <s v="a. Calidad del Contenido"/>
    <x v="4"/>
    <n v="5"/>
    <m/>
    <m/>
    <m/>
    <m/>
    <m/>
    <m/>
    <m/>
    <m/>
    <m/>
    <m/>
    <s v="SIN CECO"/>
    <s v="NO"/>
    <s v="CAFAM SOACHA 25% MAY-10-Productos Asociados de PAYC (Informes, Control de presupuesto y Programación y actas)"/>
    <n v="5"/>
    <n v="5"/>
    <n v="1185"/>
    <x v="7"/>
  </r>
  <r>
    <n v="260"/>
    <x v="7"/>
    <d v="2010-06-01T00:00:00"/>
    <s v="INT"/>
    <m/>
    <m/>
    <s v="b. Claridad del Contenido"/>
    <x v="4"/>
    <n v="5"/>
    <m/>
    <m/>
    <m/>
    <m/>
    <m/>
    <m/>
    <m/>
    <m/>
    <m/>
    <m/>
    <s v="SIN CECO"/>
    <s v="NO"/>
    <s v="CAFAM SOACHA 25% MAY-10-Productos Asociados de PAYC (Informes, Control de presupuesto y Programación y actas)"/>
    <n v="5"/>
    <n v="5"/>
    <n v="1185"/>
    <x v="7"/>
  </r>
  <r>
    <n v="261"/>
    <x v="7"/>
    <d v="2010-06-01T00:00:00"/>
    <s v="INT"/>
    <m/>
    <m/>
    <s v="c. Oportunidad en la entrega"/>
    <x v="4"/>
    <n v="4"/>
    <m/>
    <m/>
    <m/>
    <m/>
    <m/>
    <m/>
    <m/>
    <m/>
    <m/>
    <m/>
    <s v="SIN CECO"/>
    <s v="NO"/>
    <s v="CAFAM SOACHA 25% MAY-10-Productos Asociados de PAYC (Informes, Control de presupuesto y Programación y actas)"/>
    <n v="4"/>
    <n v="4"/>
    <n v="1185"/>
    <x v="7"/>
  </r>
  <r>
    <n v="262"/>
    <x v="7"/>
    <d v="2010-06-01T00:00:00"/>
    <s v="INT"/>
    <m/>
    <m/>
    <s v="d. Precisión de la información"/>
    <x v="4"/>
    <n v="4"/>
    <m/>
    <m/>
    <m/>
    <m/>
    <m/>
    <m/>
    <m/>
    <m/>
    <m/>
    <m/>
    <s v="SIN CECO"/>
    <s v="NO"/>
    <s v="CAFAM SOACHA 25% MAY-10-Productos Asociados de PAYC (Informes, Control de presupuesto y Programación y actas)"/>
    <n v="4"/>
    <n v="4"/>
    <n v="1185"/>
    <x v="7"/>
  </r>
  <r>
    <n v="263"/>
    <x v="7"/>
    <d v="2010-06-01T00:00:00"/>
    <s v="INT"/>
    <m/>
    <m/>
    <s v="e. Diagramación"/>
    <x v="4"/>
    <n v="5"/>
    <m/>
    <m/>
    <m/>
    <m/>
    <m/>
    <m/>
    <m/>
    <m/>
    <m/>
    <m/>
    <s v="SIN CECO"/>
    <s v="NO"/>
    <s v="CAFAM SOACHA 25% MAY-10-Productos Asociados de PAYC (Informes, Control de presupuesto y Programación y actas)"/>
    <n v="5"/>
    <n v="5"/>
    <n v="1185"/>
    <x v="7"/>
  </r>
  <r>
    <n v="264"/>
    <x v="7"/>
    <d v="2010-06-01T00:00:00"/>
    <s v="INT"/>
    <m/>
    <m/>
    <s v="a. Cumplimiento"/>
    <x v="5"/>
    <n v="4"/>
    <m/>
    <m/>
    <m/>
    <m/>
    <m/>
    <m/>
    <m/>
    <m/>
    <m/>
    <m/>
    <s v="SIN CECO"/>
    <s v="NO"/>
    <s v="CAFAM SOACHA 25% MAY-10-Compromisos Pactados"/>
    <n v="4"/>
    <n v="4"/>
    <n v="1185"/>
    <x v="7"/>
  </r>
  <r>
    <n v="265"/>
    <x v="7"/>
    <d v="2010-06-01T00:00:00"/>
    <s v="INT"/>
    <m/>
    <m/>
    <s v="b. Satisface expectativas"/>
    <x v="5"/>
    <n v="5"/>
    <m/>
    <m/>
    <m/>
    <m/>
    <m/>
    <m/>
    <m/>
    <m/>
    <m/>
    <m/>
    <s v="SIN CECO"/>
    <s v="NO"/>
    <s v="CAFAM SOACHA 25% MAY-10-Compromisos Pactados"/>
    <n v="5"/>
    <n v="5"/>
    <n v="1185"/>
    <x v="7"/>
  </r>
  <r>
    <n v="266"/>
    <x v="7"/>
    <d v="2010-06-01T00:00:00"/>
    <s v="INT"/>
    <m/>
    <m/>
    <s v="c. Calidad de la Información suministrada"/>
    <x v="5"/>
    <n v="5"/>
    <m/>
    <m/>
    <m/>
    <m/>
    <m/>
    <m/>
    <m/>
    <m/>
    <m/>
    <m/>
    <s v="SIN CECO"/>
    <s v="NO"/>
    <s v="CAFAM SOACHA 25% MAY-10-Compromisos Pactados"/>
    <n v="5"/>
    <n v="5"/>
    <n v="1185"/>
    <x v="7"/>
  </r>
  <r>
    <n v="267"/>
    <x v="7"/>
    <d v="2010-06-01T00:00:00"/>
    <s v="INT"/>
    <m/>
    <m/>
    <s v="d. Disposición del personal de PAYC a las solicitudes del cliente"/>
    <x v="5"/>
    <n v="4"/>
    <m/>
    <m/>
    <m/>
    <m/>
    <m/>
    <m/>
    <m/>
    <m/>
    <m/>
    <m/>
    <s v="SIN CECO"/>
    <s v="NO"/>
    <s v="CAFAM SOACHA 25% MAY-10-Compromisos Pactados"/>
    <n v="4"/>
    <n v="4"/>
    <n v="1185"/>
    <x v="7"/>
  </r>
  <r>
    <n v="268"/>
    <x v="7"/>
    <d v="2010-06-01T00:00:00"/>
    <s v="INT"/>
    <m/>
    <m/>
    <s v="e. Coherencia entre lo solicitado y lo entregado"/>
    <x v="5"/>
    <n v="4"/>
    <m/>
    <m/>
    <m/>
    <m/>
    <m/>
    <m/>
    <m/>
    <m/>
    <m/>
    <m/>
    <s v="SIN CECO"/>
    <s v="NO"/>
    <s v="CAFAM SOACHA 25% MAY-10-Compromisos Pactados"/>
    <n v="4"/>
    <n v="4"/>
    <n v="1185"/>
    <x v="7"/>
  </r>
  <r>
    <n v="269"/>
    <x v="7"/>
    <d v="2010-06-01T00:00:00"/>
    <s v="INT"/>
    <m/>
    <m/>
    <s v="Grado de Satisfacción con el Servicio Prestado"/>
    <x v="6"/>
    <n v="4"/>
    <m/>
    <m/>
    <m/>
    <m/>
    <m/>
    <m/>
    <m/>
    <m/>
    <m/>
    <m/>
    <s v="SIN CECO"/>
    <s v="NO"/>
    <s v="CAFAM SOACHA 25% MAY-10-Grado de Satisfacción con el Servicio Prestado"/>
    <n v="4"/>
    <n v="4"/>
    <n v="1185"/>
    <x v="7"/>
  </r>
  <r>
    <n v="270"/>
    <x v="7"/>
    <d v="2010-06-01T00:00:00"/>
    <s v="INT"/>
    <m/>
    <m/>
    <s v="Posibilidad de Volver a Contratar con PAYC"/>
    <x v="7"/>
    <n v="4"/>
    <m/>
    <m/>
    <m/>
    <m/>
    <m/>
    <m/>
    <m/>
    <m/>
    <m/>
    <m/>
    <s v="SIN CECO"/>
    <s v="NO"/>
    <s v="CAFAM SOACHA 25% MAY-10-Posibilidad de Volver a Contratar con PAYC"/>
    <n v="4"/>
    <n v="4"/>
    <n v="1185"/>
    <x v="7"/>
  </r>
  <r>
    <n v="271"/>
    <x v="7"/>
    <d v="2010-06-01T00:00:00"/>
    <s v="INT"/>
    <m/>
    <m/>
    <s v="Principales fortalezas en el servicio que presta PAYC"/>
    <x v="8"/>
    <s v="Dominio de los procesos de control-calidad de los informes-conocimiento del proyecto-"/>
    <m/>
    <s v="DOMINIO DE LOS PROCESOS DE CONTROL"/>
    <s v="CALIDAD DE LOS INFORMES"/>
    <s v="CONOCIMIENTO DEL PROYECTO"/>
    <m/>
    <m/>
    <m/>
    <m/>
    <m/>
    <m/>
    <s v="SIN CECO"/>
    <s v="NO"/>
    <s v="CAFAM SOACHA 25% MAY-10-Fortalezas PAYC"/>
    <s v="Dominio de los procesos de control-calidad de los informes-conocimiento del proyecto-"/>
    <n v="0"/>
    <n v="1185"/>
    <x v="7"/>
  </r>
  <r>
    <n v="272"/>
    <x v="7"/>
    <d v="2010-06-01T00:00:00"/>
    <s v="INT"/>
    <m/>
    <m/>
    <s v="Principales debilidades en el servicio que presta PAYC"/>
    <x v="9"/>
    <s v="riguidez en algunos procesos-falta de proactividad en solucion de problemas-"/>
    <m/>
    <s v="RIGIDEZ EN ALGUNOS PROCESOS"/>
    <s v="FALTA DE PROACTIVIDAD"/>
    <m/>
    <m/>
    <m/>
    <m/>
    <m/>
    <m/>
    <m/>
    <s v="SIN CECO"/>
    <s v="NO"/>
    <s v="CAFAM SOACHA 25% MAY-10-Debilidades PAYC"/>
    <s v="riguidez en algunos procesos-falta de proactividad en solucion de problemas-"/>
    <n v="0"/>
    <n v="1185"/>
    <x v="7"/>
  </r>
  <r>
    <n v="273"/>
    <x v="8"/>
    <d v="2010-03-01T00:00:00"/>
    <s v="INT"/>
    <m/>
    <m/>
    <s v="a. Conocimiento específico de temas aplicables al proyecto"/>
    <x v="0"/>
    <n v="5"/>
    <m/>
    <m/>
    <m/>
    <m/>
    <m/>
    <m/>
    <m/>
    <m/>
    <m/>
    <m/>
    <s v="SIN CECO"/>
    <s v="NO"/>
    <s v="LIEVANO 25%  MAR-10-Soporte Técnico"/>
    <n v="5"/>
    <n v="5"/>
    <n v="1175"/>
    <x v="8"/>
  </r>
  <r>
    <n v="274"/>
    <x v="8"/>
    <d v="2010-03-01T00:00:00"/>
    <s v="INT"/>
    <m/>
    <m/>
    <s v="b. Idoneidad y Calidad del soporte"/>
    <x v="0"/>
    <n v="5"/>
    <m/>
    <m/>
    <m/>
    <m/>
    <m/>
    <m/>
    <m/>
    <m/>
    <m/>
    <m/>
    <s v="SIN CECO"/>
    <s v="NO"/>
    <s v="LIEVANO 25%  MAR-10-Soporte Técnico"/>
    <n v="5"/>
    <n v="5"/>
    <n v="1175"/>
    <x v="8"/>
  </r>
  <r>
    <n v="275"/>
    <x v="8"/>
    <d v="2010-03-01T00:00:00"/>
    <s v="INT"/>
    <m/>
    <m/>
    <s v="c. Cumplimiento de especificaciones técnicas de construcción"/>
    <x v="0"/>
    <n v="5"/>
    <m/>
    <m/>
    <m/>
    <m/>
    <m/>
    <m/>
    <m/>
    <m/>
    <m/>
    <m/>
    <s v="SIN CECO"/>
    <s v="NO"/>
    <s v="LIEVANO 25%  MAR-10-Soporte Técnico"/>
    <n v="5"/>
    <n v="5"/>
    <n v="1175"/>
    <x v="8"/>
  </r>
  <r>
    <n v="276"/>
    <x v="8"/>
    <d v="2010-03-01T00:00:00"/>
    <s v="INT"/>
    <m/>
    <m/>
    <s v="d. Confiabilidad de los conceptos aplicados"/>
    <x v="0"/>
    <n v="5"/>
    <m/>
    <m/>
    <m/>
    <m/>
    <m/>
    <m/>
    <m/>
    <m/>
    <m/>
    <m/>
    <s v="SIN CECO"/>
    <s v="NO"/>
    <s v="LIEVANO 25%  MAR-10-Soporte Técnico"/>
    <n v="5"/>
    <n v="5"/>
    <n v="1175"/>
    <x v="8"/>
  </r>
  <r>
    <n v="277"/>
    <x v="8"/>
    <d v="2010-03-01T00:00:00"/>
    <s v="INT"/>
    <m/>
    <m/>
    <s v="e. Oportunidad en entrega de información o requerimientos"/>
    <x v="0"/>
    <n v="5"/>
    <m/>
    <m/>
    <m/>
    <m/>
    <m/>
    <m/>
    <m/>
    <m/>
    <m/>
    <m/>
    <s v="SIN CECO"/>
    <s v="NO"/>
    <s v="LIEVANO 25%  MAR-10-Soporte Técnico"/>
    <n v="5"/>
    <n v="5"/>
    <n v="1175"/>
    <x v="8"/>
  </r>
  <r>
    <n v="278"/>
    <x v="8"/>
    <d v="2010-03-01T00:00:00"/>
    <s v="INT"/>
    <m/>
    <m/>
    <s v="a. Oportunidad de la gestión en obra"/>
    <x v="1"/>
    <n v="5"/>
    <m/>
    <m/>
    <m/>
    <m/>
    <m/>
    <m/>
    <m/>
    <m/>
    <m/>
    <m/>
    <s v="SIN CECO"/>
    <s v="NO"/>
    <s v="LIEVANO 25%  MAR-10-Soporte Administrativo"/>
    <n v="5"/>
    <n v="5"/>
    <n v="1175"/>
    <x v="8"/>
  </r>
  <r>
    <n v="279"/>
    <x v="8"/>
    <d v="2010-03-01T00:00:00"/>
    <s v="INT"/>
    <m/>
    <m/>
    <s v="b. Manejo administrativo del proyecto"/>
    <x v="1"/>
    <n v="5"/>
    <m/>
    <m/>
    <m/>
    <m/>
    <m/>
    <m/>
    <m/>
    <m/>
    <m/>
    <m/>
    <s v="SIN CECO"/>
    <s v="NO"/>
    <s v="LIEVANO 25%  MAR-10-Soporte Administrativo"/>
    <n v="5"/>
    <n v="5"/>
    <n v="1175"/>
    <x v="8"/>
  </r>
  <r>
    <n v="280"/>
    <x v="8"/>
    <d v="2010-03-01T00:00:00"/>
    <s v="INT"/>
    <m/>
    <m/>
    <s v="c. Información clara y veraz sobre la administración de proyecto"/>
    <x v="1"/>
    <n v="5"/>
    <m/>
    <m/>
    <m/>
    <m/>
    <m/>
    <m/>
    <m/>
    <m/>
    <m/>
    <m/>
    <s v="SIN CECO"/>
    <s v="NO"/>
    <s v="LIEVANO 25%  MAR-10-Soporte Administrativo"/>
    <n v="5"/>
    <n v="5"/>
    <n v="1175"/>
    <x v="8"/>
  </r>
  <r>
    <n v="281"/>
    <x v="8"/>
    <d v="2010-03-01T00:00:00"/>
    <s v="INT"/>
    <m/>
    <m/>
    <s v="d. Cumplimientos con expectativas del cliente"/>
    <x v="1"/>
    <n v="5"/>
    <m/>
    <m/>
    <m/>
    <m/>
    <m/>
    <m/>
    <m/>
    <m/>
    <m/>
    <m/>
    <s v="SIN CECO"/>
    <s v="NO"/>
    <s v="LIEVANO 25%  MAR-10-Soporte Administrativo"/>
    <n v="5"/>
    <n v="5"/>
    <n v="1175"/>
    <x v="8"/>
  </r>
  <r>
    <n v="282"/>
    <x v="8"/>
    <d v="2010-03-01T00:00:00"/>
    <s v="INT"/>
    <m/>
    <m/>
    <s v="e. Control de presupuesto"/>
    <x v="1"/>
    <n v="5"/>
    <m/>
    <m/>
    <m/>
    <m/>
    <m/>
    <m/>
    <m/>
    <m/>
    <m/>
    <m/>
    <s v="SIN CECO"/>
    <s v="NO"/>
    <s v="LIEVANO 25%  MAR-10-Soporte Administrativo"/>
    <n v="5"/>
    <n v="5"/>
    <n v="1175"/>
    <x v="8"/>
  </r>
  <r>
    <n v="283"/>
    <x v="8"/>
    <d v="2010-03-01T00:00:00"/>
    <s v="INT"/>
    <m/>
    <m/>
    <s v="a. Apoyo y presencia en el proyecto"/>
    <x v="2"/>
    <n v="5"/>
    <m/>
    <m/>
    <m/>
    <m/>
    <m/>
    <m/>
    <m/>
    <m/>
    <m/>
    <m/>
    <s v="SIN CECO"/>
    <s v="NO"/>
    <s v="LIEVANO 25%  MAR-10-Soporte Directivo (Coordinador y Gerencia)"/>
    <n v="5"/>
    <n v="5"/>
    <n v="1175"/>
    <x v="8"/>
  </r>
  <r>
    <n v="284"/>
    <x v="8"/>
    <d v="2010-03-01T00:00:00"/>
    <s v="INT"/>
    <m/>
    <m/>
    <s v="b. Conocimiento del proyecto"/>
    <x v="2"/>
    <n v="5"/>
    <m/>
    <m/>
    <m/>
    <m/>
    <m/>
    <m/>
    <m/>
    <m/>
    <m/>
    <m/>
    <s v="SIN CECO"/>
    <s v="NO"/>
    <s v="LIEVANO 25%  MAR-10-Soporte Directivo (Coordinador y Gerencia)"/>
    <n v="5"/>
    <n v="5"/>
    <n v="1175"/>
    <x v="8"/>
  </r>
  <r>
    <n v="285"/>
    <x v="8"/>
    <d v="2010-03-01T00:00:00"/>
    <s v="INT"/>
    <m/>
    <m/>
    <s v="c. Planteamiento de soluciones y manejo de conflictos"/>
    <x v="2"/>
    <n v="5"/>
    <m/>
    <m/>
    <m/>
    <m/>
    <m/>
    <m/>
    <m/>
    <m/>
    <m/>
    <m/>
    <s v="SIN CECO"/>
    <s v="NO"/>
    <s v="LIEVANO 25%  MAR-10-Soporte Directivo (Coordinador y Gerencia)"/>
    <n v="5"/>
    <n v="5"/>
    <n v="1175"/>
    <x v="8"/>
  </r>
  <r>
    <n v="286"/>
    <x v="8"/>
    <d v="2010-03-01T00:00:00"/>
    <s v="INT"/>
    <m/>
    <m/>
    <s v="d. Cumplimiento de compromisos"/>
    <x v="2"/>
    <n v="5"/>
    <m/>
    <m/>
    <m/>
    <m/>
    <m/>
    <m/>
    <m/>
    <m/>
    <m/>
    <m/>
    <s v="SIN CECO"/>
    <s v="NO"/>
    <s v="LIEVANO 25%  MAR-10-Soporte Directivo (Coordinador y Gerencia)"/>
    <n v="5"/>
    <n v="5"/>
    <n v="1175"/>
    <x v="8"/>
  </r>
  <r>
    <n v="287"/>
    <x v="8"/>
    <d v="2010-03-01T00:00:00"/>
    <s v="INT"/>
    <m/>
    <m/>
    <s v="e. Manejo del cliente"/>
    <x v="2"/>
    <n v="5"/>
    <m/>
    <m/>
    <m/>
    <m/>
    <m/>
    <m/>
    <m/>
    <m/>
    <m/>
    <m/>
    <s v="SIN CECO"/>
    <s v="NO"/>
    <s v="LIEVANO 25%  MAR-10-Soporte Directivo (Coordinador y Gerencia)"/>
    <n v="5"/>
    <n v="5"/>
    <n v="1175"/>
    <x v="8"/>
  </r>
  <r>
    <n v="288"/>
    <x v="8"/>
    <d v="2010-03-01T00:00:00"/>
    <s v="INT"/>
    <m/>
    <m/>
    <s v="a. Idoneidad del personal"/>
    <x v="3"/>
    <n v="5"/>
    <m/>
    <m/>
    <m/>
    <m/>
    <m/>
    <m/>
    <m/>
    <m/>
    <m/>
    <m/>
    <s v="SIN CECO"/>
    <s v="NO"/>
    <s v="LIEVANO 25%  MAR-10-Personal que presta el servicio en obra"/>
    <n v="5"/>
    <n v="5"/>
    <n v="1175"/>
    <x v="8"/>
  </r>
  <r>
    <n v="289"/>
    <x v="8"/>
    <d v="2010-03-01T00:00:00"/>
    <s v="INT"/>
    <m/>
    <m/>
    <s v="b. Oportuna atención al cliente"/>
    <x v="3"/>
    <n v="5"/>
    <m/>
    <m/>
    <m/>
    <m/>
    <m/>
    <m/>
    <m/>
    <m/>
    <m/>
    <m/>
    <s v="SIN CECO"/>
    <s v="NO"/>
    <s v="LIEVANO 25%  MAR-10-Personal que presta el servicio en obra"/>
    <n v="5"/>
    <n v="5"/>
    <n v="1175"/>
    <x v="8"/>
  </r>
  <r>
    <n v="290"/>
    <x v="8"/>
    <d v="2010-03-01T00:00:00"/>
    <s v="INT"/>
    <m/>
    <m/>
    <s v="c. Compromiso con el proyecto"/>
    <x v="3"/>
    <n v="5"/>
    <m/>
    <m/>
    <m/>
    <m/>
    <m/>
    <m/>
    <m/>
    <m/>
    <m/>
    <m/>
    <s v="SIN CECO"/>
    <s v="NO"/>
    <s v="LIEVANO 25%  MAR-10-Personal que presta el servicio en obra"/>
    <n v="5"/>
    <n v="5"/>
    <n v="1175"/>
    <x v="8"/>
  </r>
  <r>
    <n v="291"/>
    <x v="8"/>
    <d v="2010-03-01T00:00:00"/>
    <s v="INT"/>
    <m/>
    <m/>
    <s v="d. Cumplimiento de compromisos"/>
    <x v="3"/>
    <n v="5"/>
    <m/>
    <m/>
    <m/>
    <m/>
    <m/>
    <m/>
    <m/>
    <m/>
    <m/>
    <m/>
    <s v="SIN CECO"/>
    <s v="NO"/>
    <s v="LIEVANO 25%  MAR-10-Personal que presta el servicio en obra"/>
    <n v="5"/>
    <n v="5"/>
    <n v="1175"/>
    <x v="8"/>
  </r>
  <r>
    <n v="292"/>
    <x v="8"/>
    <d v="2010-03-01T00:00:00"/>
    <s v="INT"/>
    <m/>
    <m/>
    <s v="e. Proactividad en desarrollo de funciones"/>
    <x v="3"/>
    <n v="5"/>
    <m/>
    <m/>
    <m/>
    <m/>
    <m/>
    <m/>
    <m/>
    <m/>
    <m/>
    <m/>
    <s v="SIN CECO"/>
    <s v="NO"/>
    <s v="LIEVANO 25%  MAR-10-Personal que presta el servicio en obra"/>
    <n v="5"/>
    <n v="5"/>
    <n v="1175"/>
    <x v="8"/>
  </r>
  <r>
    <n v="293"/>
    <x v="8"/>
    <d v="2010-03-01T00:00:00"/>
    <s v="INT"/>
    <m/>
    <m/>
    <s v="a. Calidad del Contenido"/>
    <x v="4"/>
    <n v="5"/>
    <m/>
    <m/>
    <m/>
    <m/>
    <m/>
    <m/>
    <m/>
    <m/>
    <m/>
    <m/>
    <s v="SIN CECO"/>
    <s v="NO"/>
    <s v="LIEVANO 25%  MAR-10-Productos Asociados de PAYC (Informes, Control de presupuesto y Programación y actas)"/>
    <n v="5"/>
    <n v="5"/>
    <n v="1175"/>
    <x v="8"/>
  </r>
  <r>
    <n v="294"/>
    <x v="8"/>
    <d v="2010-03-01T00:00:00"/>
    <s v="INT"/>
    <m/>
    <m/>
    <s v="b. Claridad del Contenido"/>
    <x v="4"/>
    <n v="5"/>
    <m/>
    <m/>
    <m/>
    <m/>
    <m/>
    <m/>
    <m/>
    <m/>
    <m/>
    <m/>
    <s v="SIN CECO"/>
    <s v="NO"/>
    <s v="LIEVANO 25%  MAR-10-Productos Asociados de PAYC (Informes, Control de presupuesto y Programación y actas)"/>
    <n v="5"/>
    <n v="5"/>
    <n v="1175"/>
    <x v="8"/>
  </r>
  <r>
    <n v="295"/>
    <x v="8"/>
    <d v="2010-03-01T00:00:00"/>
    <s v="INT"/>
    <m/>
    <m/>
    <s v="c. Oportunidad en la entrega"/>
    <x v="4"/>
    <n v="5"/>
    <m/>
    <m/>
    <m/>
    <m/>
    <m/>
    <m/>
    <m/>
    <m/>
    <m/>
    <m/>
    <s v="SIN CECO"/>
    <s v="NO"/>
    <s v="LIEVANO 25%  MAR-10-Productos Asociados de PAYC (Informes, Control de presupuesto y Programación y actas)"/>
    <n v="5"/>
    <n v="5"/>
    <n v="1175"/>
    <x v="8"/>
  </r>
  <r>
    <n v="296"/>
    <x v="8"/>
    <d v="2010-03-01T00:00:00"/>
    <s v="INT"/>
    <m/>
    <m/>
    <s v="d. Precisión de la información"/>
    <x v="4"/>
    <n v="5"/>
    <m/>
    <m/>
    <m/>
    <m/>
    <m/>
    <m/>
    <m/>
    <m/>
    <m/>
    <m/>
    <s v="SIN CECO"/>
    <s v="NO"/>
    <s v="LIEVANO 25%  MAR-10-Productos Asociados de PAYC (Informes, Control de presupuesto y Programación y actas)"/>
    <n v="5"/>
    <n v="5"/>
    <n v="1175"/>
    <x v="8"/>
  </r>
  <r>
    <n v="297"/>
    <x v="8"/>
    <d v="2010-03-01T00:00:00"/>
    <s v="INT"/>
    <m/>
    <m/>
    <s v="e. Diagramación"/>
    <x v="4"/>
    <n v="5"/>
    <m/>
    <m/>
    <m/>
    <m/>
    <m/>
    <m/>
    <m/>
    <m/>
    <m/>
    <m/>
    <s v="SIN CECO"/>
    <s v="NO"/>
    <s v="LIEVANO 25%  MAR-10-Productos Asociados de PAYC (Informes, Control de presupuesto y Programación y actas)"/>
    <n v="5"/>
    <n v="5"/>
    <n v="1175"/>
    <x v="8"/>
  </r>
  <r>
    <n v="298"/>
    <x v="8"/>
    <d v="2010-03-01T00:00:00"/>
    <s v="INT"/>
    <m/>
    <m/>
    <s v="a. Cumplimiento"/>
    <x v="5"/>
    <n v="5"/>
    <m/>
    <m/>
    <m/>
    <m/>
    <m/>
    <m/>
    <m/>
    <m/>
    <m/>
    <m/>
    <s v="SIN CECO"/>
    <s v="NO"/>
    <s v="LIEVANO 25%  MAR-10-Compromisos Pactados"/>
    <n v="5"/>
    <n v="5"/>
    <n v="1175"/>
    <x v="8"/>
  </r>
  <r>
    <n v="299"/>
    <x v="8"/>
    <d v="2010-03-01T00:00:00"/>
    <s v="INT"/>
    <m/>
    <m/>
    <s v="b. Satisface expectativas"/>
    <x v="5"/>
    <n v="5"/>
    <m/>
    <m/>
    <m/>
    <m/>
    <m/>
    <m/>
    <m/>
    <m/>
    <m/>
    <m/>
    <s v="SIN CECO"/>
    <s v="NO"/>
    <s v="LIEVANO 25%  MAR-10-Compromisos Pactados"/>
    <n v="5"/>
    <n v="5"/>
    <n v="1175"/>
    <x v="8"/>
  </r>
  <r>
    <n v="300"/>
    <x v="8"/>
    <d v="2010-03-01T00:00:00"/>
    <s v="INT"/>
    <m/>
    <m/>
    <s v="c. Calidad de la Información suministrada"/>
    <x v="5"/>
    <n v="5"/>
    <m/>
    <m/>
    <m/>
    <m/>
    <m/>
    <m/>
    <m/>
    <m/>
    <m/>
    <m/>
    <s v="SIN CECO"/>
    <s v="NO"/>
    <s v="LIEVANO 25%  MAR-10-Compromisos Pactados"/>
    <n v="5"/>
    <n v="5"/>
    <n v="1175"/>
    <x v="8"/>
  </r>
  <r>
    <n v="301"/>
    <x v="8"/>
    <d v="2010-03-01T00:00:00"/>
    <s v="INT"/>
    <m/>
    <m/>
    <s v="d. Disposición del personal de PAYC a las solicitudes del cliente"/>
    <x v="5"/>
    <n v="5"/>
    <m/>
    <m/>
    <m/>
    <m/>
    <m/>
    <m/>
    <m/>
    <m/>
    <m/>
    <m/>
    <s v="SIN CECO"/>
    <s v="NO"/>
    <s v="LIEVANO 25%  MAR-10-Compromisos Pactados"/>
    <n v="5"/>
    <n v="5"/>
    <n v="1175"/>
    <x v="8"/>
  </r>
  <r>
    <n v="302"/>
    <x v="8"/>
    <d v="2010-03-01T00:00:00"/>
    <s v="INT"/>
    <m/>
    <m/>
    <s v="e. Coherencia entre lo solicitado y lo entregado"/>
    <x v="5"/>
    <n v="5"/>
    <m/>
    <m/>
    <m/>
    <m/>
    <m/>
    <m/>
    <m/>
    <m/>
    <m/>
    <m/>
    <s v="SIN CECO"/>
    <s v="NO"/>
    <s v="LIEVANO 25%  MAR-10-Compromisos Pactados"/>
    <n v="5"/>
    <n v="5"/>
    <n v="1175"/>
    <x v="8"/>
  </r>
  <r>
    <n v="303"/>
    <x v="8"/>
    <d v="2010-03-01T00:00:00"/>
    <s v="INT"/>
    <m/>
    <m/>
    <s v="Grado de Satisfacción con el Servicio Prestado"/>
    <x v="6"/>
    <n v="5"/>
    <m/>
    <m/>
    <m/>
    <m/>
    <m/>
    <m/>
    <m/>
    <m/>
    <m/>
    <m/>
    <s v="SIN CECO"/>
    <s v="NO"/>
    <s v="LIEVANO 25%  MAR-10-Grado de Satisfacción con el Servicio Prestado"/>
    <n v="5"/>
    <n v="5"/>
    <n v="1175"/>
    <x v="8"/>
  </r>
  <r>
    <n v="304"/>
    <x v="8"/>
    <d v="2010-03-01T00:00:00"/>
    <s v="INT"/>
    <m/>
    <m/>
    <s v="Posibilidad de Volver a Contratar con PAYC"/>
    <x v="7"/>
    <n v="5"/>
    <m/>
    <m/>
    <m/>
    <m/>
    <m/>
    <m/>
    <m/>
    <m/>
    <m/>
    <m/>
    <s v="SIN CECO"/>
    <s v="NO"/>
    <s v="LIEVANO 25%  MAR-10-Posibilidad de Volver a Contratar con PAYC"/>
    <n v="5"/>
    <n v="5"/>
    <n v="1175"/>
    <x v="8"/>
  </r>
  <r>
    <n v="305"/>
    <x v="8"/>
    <d v="2010-03-01T00:00:00"/>
    <s v="INT"/>
    <m/>
    <m/>
    <s v="Principales fortalezas en el servicio que presta PAYC"/>
    <x v="8"/>
    <s v="Calidad de la Medicion de Avances de Obra-Alerta Sobre Cronogramas-Conocimiento del Proyecto-Control en la ejecicion Tecnica y Administrativa-Participacion proactiva en Comites"/>
    <m/>
    <s v="CALIDAD EN LA MEDICIÓN DEL AVANCE DE OBRA"/>
    <s v="ALERTA SOBRE CRONOGRAMAS"/>
    <s v="CONOCIMIENTO DEL PROYECTO"/>
    <s v="CONTROL TÉCNICO"/>
    <s v="CONTROL ADMINISTRATIVO"/>
    <m/>
    <m/>
    <m/>
    <m/>
    <s v="SIN CECO"/>
    <s v="NO"/>
    <s v="LIEVANO 25%  MAR-10-Fortalezas PAYC"/>
    <s v="Calidad de la Medicion de Avances de Obra-Alerta Sobre Cronogramas-Conocimiento del Proyecto-Control en la ejecicion Tecnica y Administrativa-Participacion proactiva en Comites"/>
    <n v="0"/>
    <n v="1175"/>
    <x v="8"/>
  </r>
  <r>
    <n v="306"/>
    <x v="8"/>
    <d v="2010-03-01T00:00:00"/>
    <s v="INT"/>
    <m/>
    <m/>
    <s v="Principales debilidades en el servicio que presta PAYC"/>
    <x v="9"/>
    <s v="-"/>
    <m/>
    <m/>
    <m/>
    <m/>
    <m/>
    <m/>
    <m/>
    <m/>
    <m/>
    <m/>
    <s v="SIN CECO"/>
    <s v="NO"/>
    <s v="LIEVANO 25%  MAR-10-Debilidades PAYC"/>
    <s v="-"/>
    <n v="0"/>
    <n v="1175"/>
    <x v="8"/>
  </r>
  <r>
    <n v="307"/>
    <x v="9"/>
    <d v="2010-09-01T00:00:00"/>
    <s v="GER"/>
    <m/>
    <m/>
    <s v="a. Conocimiento específico de temas aplicables al proyecto"/>
    <x v="0"/>
    <n v="4"/>
    <m/>
    <m/>
    <m/>
    <m/>
    <m/>
    <m/>
    <m/>
    <m/>
    <m/>
    <m/>
    <s v="SIN CECO"/>
    <s v="NO"/>
    <s v="LABORATORIOS 9-SEP-10  100%-Soporte Técnico"/>
    <n v="4"/>
    <n v="4"/>
    <n v="1148"/>
    <x v="1"/>
  </r>
  <r>
    <n v="308"/>
    <x v="9"/>
    <d v="2010-09-01T00:00:00"/>
    <s v="GER"/>
    <m/>
    <m/>
    <s v="b. Idoneidad y Calidad del soporte"/>
    <x v="0"/>
    <n v="4"/>
    <m/>
    <m/>
    <m/>
    <m/>
    <m/>
    <m/>
    <m/>
    <m/>
    <m/>
    <m/>
    <s v="SIN CECO"/>
    <s v="NO"/>
    <s v="LABORATORIOS 9-SEP-10  100%-Soporte Técnico"/>
    <n v="4"/>
    <n v="4"/>
    <n v="1148"/>
    <x v="1"/>
  </r>
  <r>
    <n v="309"/>
    <x v="9"/>
    <d v="2010-09-01T00:00:00"/>
    <s v="GER"/>
    <m/>
    <m/>
    <s v="c. Cumplimiento de especificaciones técnicas de construcción"/>
    <x v="0"/>
    <n v="4"/>
    <m/>
    <m/>
    <m/>
    <m/>
    <m/>
    <m/>
    <m/>
    <m/>
    <m/>
    <m/>
    <s v="SIN CECO"/>
    <s v="NO"/>
    <s v="LABORATORIOS 9-SEP-10  100%-Soporte Técnico"/>
    <n v="4"/>
    <n v="4"/>
    <n v="1148"/>
    <x v="1"/>
  </r>
  <r>
    <n v="310"/>
    <x v="9"/>
    <d v="2010-09-01T00:00:00"/>
    <s v="GER"/>
    <m/>
    <m/>
    <s v="d. Confiabilidad de los conceptos aplicados"/>
    <x v="0"/>
    <n v="5"/>
    <m/>
    <m/>
    <m/>
    <m/>
    <m/>
    <m/>
    <m/>
    <m/>
    <m/>
    <m/>
    <s v="SIN CECO"/>
    <s v="NO"/>
    <s v="LABORATORIOS 9-SEP-10  100%-Soporte Técnico"/>
    <n v="5"/>
    <n v="5"/>
    <n v="1148"/>
    <x v="1"/>
  </r>
  <r>
    <n v="311"/>
    <x v="9"/>
    <d v="2010-09-01T00:00:00"/>
    <s v="GER"/>
    <m/>
    <m/>
    <s v="e. Oportunidad en entrega de información o requerimientos"/>
    <x v="0"/>
    <n v="4"/>
    <m/>
    <m/>
    <m/>
    <m/>
    <m/>
    <m/>
    <m/>
    <m/>
    <m/>
    <m/>
    <s v="SIN CECO"/>
    <s v="NO"/>
    <s v="LABORATORIOS 9-SEP-10  100%-Soporte Técnico"/>
    <n v="4"/>
    <n v="4"/>
    <n v="1148"/>
    <x v="1"/>
  </r>
  <r>
    <n v="312"/>
    <x v="9"/>
    <d v="2010-09-01T00:00:00"/>
    <s v="GER"/>
    <m/>
    <m/>
    <s v="a. Oportunidad de la gestión en obra"/>
    <x v="1"/>
    <n v="5"/>
    <m/>
    <m/>
    <m/>
    <m/>
    <m/>
    <m/>
    <m/>
    <m/>
    <m/>
    <m/>
    <s v="SIN CECO"/>
    <s v="NO"/>
    <s v="LABORATORIOS 9-SEP-10  100%-Soporte Administrativo"/>
    <n v="5"/>
    <n v="5"/>
    <n v="1148"/>
    <x v="1"/>
  </r>
  <r>
    <n v="313"/>
    <x v="9"/>
    <d v="2010-09-01T00:00:00"/>
    <s v="GER"/>
    <m/>
    <m/>
    <s v="b. Manejo administrativo del proyecto"/>
    <x v="1"/>
    <n v="5"/>
    <m/>
    <m/>
    <m/>
    <m/>
    <m/>
    <m/>
    <m/>
    <m/>
    <m/>
    <m/>
    <s v="SIN CECO"/>
    <s v="NO"/>
    <s v="LABORATORIOS 9-SEP-10  100%-Soporte Administrativo"/>
    <n v="5"/>
    <n v="5"/>
    <n v="1148"/>
    <x v="1"/>
  </r>
  <r>
    <n v="314"/>
    <x v="9"/>
    <d v="2010-09-01T00:00:00"/>
    <s v="GER"/>
    <m/>
    <m/>
    <s v="c. Información clara y veraz sobre la administración de proyecto"/>
    <x v="1"/>
    <n v="5"/>
    <m/>
    <m/>
    <m/>
    <m/>
    <m/>
    <m/>
    <m/>
    <m/>
    <m/>
    <m/>
    <s v="SIN CECO"/>
    <s v="NO"/>
    <s v="LABORATORIOS 9-SEP-10  100%-Soporte Administrativo"/>
    <n v="5"/>
    <n v="5"/>
    <n v="1148"/>
    <x v="1"/>
  </r>
  <r>
    <n v="315"/>
    <x v="9"/>
    <d v="2010-09-01T00:00:00"/>
    <s v="GER"/>
    <m/>
    <m/>
    <s v="d. Cumplimientos con expectativas del cliente"/>
    <x v="1"/>
    <n v="3"/>
    <m/>
    <m/>
    <m/>
    <m/>
    <m/>
    <m/>
    <m/>
    <m/>
    <m/>
    <m/>
    <s v="SIN CECO"/>
    <s v="NO"/>
    <s v="LABORATORIOS 9-SEP-10  100%-Soporte Administrativo"/>
    <n v="3"/>
    <n v="3"/>
    <n v="1148"/>
    <x v="1"/>
  </r>
  <r>
    <n v="316"/>
    <x v="9"/>
    <d v="2010-09-01T00:00:00"/>
    <s v="GER"/>
    <m/>
    <m/>
    <s v="e. Control de presupuesto"/>
    <x v="1"/>
    <n v="5"/>
    <m/>
    <m/>
    <m/>
    <m/>
    <m/>
    <m/>
    <m/>
    <m/>
    <m/>
    <m/>
    <s v="SIN CECO"/>
    <s v="NO"/>
    <s v="LABORATORIOS 9-SEP-10  100%-Soporte Administrativo"/>
    <n v="5"/>
    <n v="5"/>
    <n v="1148"/>
    <x v="1"/>
  </r>
  <r>
    <n v="317"/>
    <x v="9"/>
    <d v="2010-09-01T00:00:00"/>
    <s v="GER"/>
    <m/>
    <m/>
    <s v="a. Apoyo y presencia en el proyecto"/>
    <x v="2"/>
    <n v="5"/>
    <m/>
    <m/>
    <m/>
    <m/>
    <m/>
    <m/>
    <m/>
    <m/>
    <m/>
    <m/>
    <s v="SIN CECO"/>
    <s v="NO"/>
    <s v="LABORATORIOS 9-SEP-10  100%-Soporte Directivo (Coordinador y Gerencia)"/>
    <n v="5"/>
    <n v="5"/>
    <n v="1148"/>
    <x v="1"/>
  </r>
  <r>
    <n v="318"/>
    <x v="9"/>
    <d v="2010-09-01T00:00:00"/>
    <s v="GER"/>
    <m/>
    <m/>
    <s v="b. Conocimiento del proyecto"/>
    <x v="2"/>
    <n v="5"/>
    <m/>
    <m/>
    <m/>
    <m/>
    <m/>
    <m/>
    <m/>
    <m/>
    <m/>
    <m/>
    <s v="SIN CECO"/>
    <s v="NO"/>
    <s v="LABORATORIOS 9-SEP-10  100%-Soporte Directivo (Coordinador y Gerencia)"/>
    <n v="5"/>
    <n v="5"/>
    <n v="1148"/>
    <x v="1"/>
  </r>
  <r>
    <n v="319"/>
    <x v="9"/>
    <d v="2010-09-01T00:00:00"/>
    <s v="GER"/>
    <m/>
    <m/>
    <s v="c. Planteamiento de soluciones y manejo de conflictos"/>
    <x v="2"/>
    <n v="4"/>
    <m/>
    <m/>
    <m/>
    <m/>
    <m/>
    <m/>
    <m/>
    <m/>
    <m/>
    <m/>
    <s v="SIN CECO"/>
    <s v="NO"/>
    <s v="LABORATORIOS 9-SEP-10  100%-Soporte Directivo (Coordinador y Gerencia)"/>
    <n v="4"/>
    <n v="4"/>
    <n v="1148"/>
    <x v="1"/>
  </r>
  <r>
    <n v="320"/>
    <x v="9"/>
    <d v="2010-09-01T00:00:00"/>
    <s v="GER"/>
    <m/>
    <m/>
    <s v="d. Cumplimiento de compromisos"/>
    <x v="2"/>
    <n v="5"/>
    <m/>
    <m/>
    <m/>
    <m/>
    <m/>
    <m/>
    <m/>
    <m/>
    <m/>
    <m/>
    <s v="SIN CECO"/>
    <s v="NO"/>
    <s v="LABORATORIOS 9-SEP-10  100%-Soporte Directivo (Coordinador y Gerencia)"/>
    <n v="5"/>
    <n v="5"/>
    <n v="1148"/>
    <x v="1"/>
  </r>
  <r>
    <n v="321"/>
    <x v="9"/>
    <d v="2010-09-01T00:00:00"/>
    <s v="GER"/>
    <m/>
    <m/>
    <s v="e. Manejo del cliente"/>
    <x v="2"/>
    <n v="5"/>
    <m/>
    <m/>
    <m/>
    <m/>
    <m/>
    <m/>
    <m/>
    <m/>
    <m/>
    <m/>
    <s v="SIN CECO"/>
    <s v="NO"/>
    <s v="LABORATORIOS 9-SEP-10  100%-Soporte Directivo (Coordinador y Gerencia)"/>
    <n v="5"/>
    <n v="5"/>
    <n v="1148"/>
    <x v="1"/>
  </r>
  <r>
    <n v="322"/>
    <x v="9"/>
    <d v="2010-09-01T00:00:00"/>
    <s v="GER"/>
    <m/>
    <m/>
    <s v="a. Idoneidad del personal"/>
    <x v="3"/>
    <n v="5"/>
    <m/>
    <m/>
    <m/>
    <m/>
    <m/>
    <m/>
    <m/>
    <m/>
    <m/>
    <m/>
    <s v="SIN CECO"/>
    <s v="NO"/>
    <s v="LABORATORIOS 9-SEP-10  100%-Personal que presta el servicio en obra"/>
    <n v="5"/>
    <n v="5"/>
    <n v="1148"/>
    <x v="1"/>
  </r>
  <r>
    <n v="323"/>
    <x v="9"/>
    <d v="2010-09-01T00:00:00"/>
    <s v="GER"/>
    <m/>
    <m/>
    <s v="b. Oportuna atención al cliente"/>
    <x v="3"/>
    <n v="4"/>
    <m/>
    <m/>
    <m/>
    <m/>
    <m/>
    <m/>
    <m/>
    <m/>
    <m/>
    <m/>
    <s v="SIN CECO"/>
    <s v="NO"/>
    <s v="LABORATORIOS 9-SEP-10  100%-Personal que presta el servicio en obra"/>
    <n v="4"/>
    <n v="4"/>
    <n v="1148"/>
    <x v="1"/>
  </r>
  <r>
    <n v="324"/>
    <x v="9"/>
    <d v="2010-09-01T00:00:00"/>
    <s v="GER"/>
    <m/>
    <m/>
    <s v="c. Compromiso con el proyecto"/>
    <x v="3"/>
    <n v="4"/>
    <m/>
    <m/>
    <m/>
    <m/>
    <m/>
    <m/>
    <m/>
    <m/>
    <m/>
    <m/>
    <s v="SIN CECO"/>
    <s v="NO"/>
    <s v="LABORATORIOS 9-SEP-10  100%-Personal que presta el servicio en obra"/>
    <n v="4"/>
    <n v="4"/>
    <n v="1148"/>
    <x v="1"/>
  </r>
  <r>
    <n v="325"/>
    <x v="9"/>
    <d v="2010-09-01T00:00:00"/>
    <s v="GER"/>
    <m/>
    <m/>
    <s v="d. Cumplimiento de compromisos"/>
    <x v="3"/>
    <n v="5"/>
    <m/>
    <m/>
    <m/>
    <m/>
    <m/>
    <m/>
    <m/>
    <m/>
    <m/>
    <m/>
    <s v="SIN CECO"/>
    <s v="NO"/>
    <s v="LABORATORIOS 9-SEP-10  100%-Personal que presta el servicio en obra"/>
    <n v="5"/>
    <n v="5"/>
    <n v="1148"/>
    <x v="1"/>
  </r>
  <r>
    <n v="326"/>
    <x v="9"/>
    <d v="2010-09-01T00:00:00"/>
    <s v="GER"/>
    <m/>
    <m/>
    <s v="e. Proactividad en desarrollo de funciones"/>
    <x v="3"/>
    <n v="4"/>
    <m/>
    <m/>
    <m/>
    <m/>
    <m/>
    <m/>
    <m/>
    <m/>
    <m/>
    <m/>
    <s v="SIN CECO"/>
    <s v="NO"/>
    <s v="LABORATORIOS 9-SEP-10  100%-Personal que presta el servicio en obra"/>
    <n v="4"/>
    <n v="4"/>
    <n v="1148"/>
    <x v="1"/>
  </r>
  <r>
    <n v="327"/>
    <x v="9"/>
    <d v="2010-09-01T00:00:00"/>
    <s v="GER"/>
    <m/>
    <m/>
    <s v="a. Calidad del Contenido"/>
    <x v="4"/>
    <n v="4"/>
    <m/>
    <m/>
    <m/>
    <m/>
    <m/>
    <m/>
    <m/>
    <m/>
    <m/>
    <m/>
    <s v="SIN CECO"/>
    <s v="NO"/>
    <s v="LABORATORIOS 9-SEP-10  100%-Productos Asociados de PAYC (Informes, Control de presupuesto y Programación y actas)"/>
    <n v="4"/>
    <n v="4"/>
    <n v="1148"/>
    <x v="1"/>
  </r>
  <r>
    <n v="328"/>
    <x v="9"/>
    <d v="2010-09-01T00:00:00"/>
    <s v="GER"/>
    <m/>
    <m/>
    <s v="b. Claridad del Contenido"/>
    <x v="4"/>
    <n v="4"/>
    <m/>
    <m/>
    <m/>
    <m/>
    <m/>
    <m/>
    <m/>
    <m/>
    <m/>
    <m/>
    <s v="SIN CECO"/>
    <s v="NO"/>
    <s v="LABORATORIOS 9-SEP-10  100%-Productos Asociados de PAYC (Informes, Control de presupuesto y Programación y actas)"/>
    <n v="4"/>
    <n v="4"/>
    <n v="1148"/>
    <x v="1"/>
  </r>
  <r>
    <n v="329"/>
    <x v="9"/>
    <d v="2010-09-01T00:00:00"/>
    <s v="GER"/>
    <m/>
    <m/>
    <s v="c. Oportunidad en la entrega"/>
    <x v="4"/>
    <n v="4"/>
    <m/>
    <m/>
    <m/>
    <m/>
    <m/>
    <m/>
    <m/>
    <m/>
    <m/>
    <m/>
    <s v="SIN CECO"/>
    <s v="NO"/>
    <s v="LABORATORIOS 9-SEP-10  100%-Productos Asociados de PAYC (Informes, Control de presupuesto y Programación y actas)"/>
    <n v="4"/>
    <n v="4"/>
    <n v="1148"/>
    <x v="1"/>
  </r>
  <r>
    <n v="330"/>
    <x v="9"/>
    <d v="2010-09-01T00:00:00"/>
    <s v="GER"/>
    <m/>
    <m/>
    <s v="d. Precisión de la información"/>
    <x v="4"/>
    <n v="4"/>
    <m/>
    <m/>
    <m/>
    <m/>
    <m/>
    <m/>
    <m/>
    <m/>
    <m/>
    <m/>
    <s v="SIN CECO"/>
    <s v="NO"/>
    <s v="LABORATORIOS 9-SEP-10  100%-Productos Asociados de PAYC (Informes, Control de presupuesto y Programación y actas)"/>
    <n v="4"/>
    <n v="4"/>
    <n v="1148"/>
    <x v="1"/>
  </r>
  <r>
    <n v="331"/>
    <x v="9"/>
    <d v="2010-09-01T00:00:00"/>
    <s v="GER"/>
    <m/>
    <m/>
    <s v="e. Diagramación"/>
    <x v="4"/>
    <n v="4"/>
    <m/>
    <m/>
    <m/>
    <m/>
    <m/>
    <m/>
    <m/>
    <m/>
    <m/>
    <m/>
    <s v="SIN CECO"/>
    <s v="NO"/>
    <s v="LABORATORIOS 9-SEP-10  100%-Productos Asociados de PAYC (Informes, Control de presupuesto y Programación y actas)"/>
    <n v="4"/>
    <n v="4"/>
    <n v="1148"/>
    <x v="1"/>
  </r>
  <r>
    <n v="332"/>
    <x v="9"/>
    <d v="2010-09-01T00:00:00"/>
    <s v="GER"/>
    <m/>
    <m/>
    <s v="a. Cumplimiento"/>
    <x v="5"/>
    <n v="4"/>
    <m/>
    <m/>
    <m/>
    <m/>
    <m/>
    <m/>
    <m/>
    <m/>
    <m/>
    <m/>
    <s v="SIN CECO"/>
    <s v="NO"/>
    <s v="LABORATORIOS 9-SEP-10  100%-Compromisos Pactados"/>
    <n v="4"/>
    <n v="4"/>
    <n v="1148"/>
    <x v="1"/>
  </r>
  <r>
    <n v="333"/>
    <x v="9"/>
    <d v="2010-09-01T00:00:00"/>
    <s v="GER"/>
    <m/>
    <m/>
    <s v="b. Satisface expectativas"/>
    <x v="5"/>
    <n v="4"/>
    <m/>
    <m/>
    <m/>
    <m/>
    <m/>
    <m/>
    <m/>
    <m/>
    <m/>
    <m/>
    <s v="SIN CECO"/>
    <s v="NO"/>
    <s v="LABORATORIOS 9-SEP-10  100%-Compromisos Pactados"/>
    <n v="4"/>
    <n v="4"/>
    <n v="1148"/>
    <x v="1"/>
  </r>
  <r>
    <n v="334"/>
    <x v="9"/>
    <d v="2010-09-01T00:00:00"/>
    <s v="GER"/>
    <m/>
    <m/>
    <s v="c. Calidad de la Información suministrada"/>
    <x v="5"/>
    <n v="4"/>
    <m/>
    <m/>
    <m/>
    <m/>
    <m/>
    <m/>
    <m/>
    <m/>
    <m/>
    <m/>
    <s v="SIN CECO"/>
    <s v="NO"/>
    <s v="LABORATORIOS 9-SEP-10  100%-Compromisos Pactados"/>
    <n v="4"/>
    <n v="4"/>
    <n v="1148"/>
    <x v="1"/>
  </r>
  <r>
    <n v="335"/>
    <x v="9"/>
    <d v="2010-09-01T00:00:00"/>
    <s v="GER"/>
    <m/>
    <m/>
    <s v="d. Disposición del personal de PAYC a las solicitudes del cliente"/>
    <x v="5"/>
    <n v="5"/>
    <m/>
    <m/>
    <m/>
    <m/>
    <m/>
    <m/>
    <m/>
    <m/>
    <m/>
    <m/>
    <s v="SIN CECO"/>
    <s v="NO"/>
    <s v="LABORATORIOS 9-SEP-10  100%-Compromisos Pactados"/>
    <n v="5"/>
    <n v="5"/>
    <n v="1148"/>
    <x v="1"/>
  </r>
  <r>
    <n v="336"/>
    <x v="9"/>
    <d v="2010-09-01T00:00:00"/>
    <s v="GER"/>
    <m/>
    <m/>
    <s v="e. Coherencia entre lo solicitado y lo entregado"/>
    <x v="5"/>
    <n v="4"/>
    <m/>
    <m/>
    <m/>
    <m/>
    <m/>
    <m/>
    <m/>
    <m/>
    <m/>
    <m/>
    <s v="SIN CECO"/>
    <s v="NO"/>
    <s v="LABORATORIOS 9-SEP-10  100%-Compromisos Pactados"/>
    <n v="4"/>
    <n v="4"/>
    <n v="1148"/>
    <x v="1"/>
  </r>
  <r>
    <n v="337"/>
    <x v="9"/>
    <d v="2010-09-01T00:00:00"/>
    <s v="GER"/>
    <m/>
    <m/>
    <s v="Grado de Satisfacción con el Servicio Prestado"/>
    <x v="6"/>
    <s v="N/A"/>
    <m/>
    <m/>
    <m/>
    <m/>
    <m/>
    <m/>
    <m/>
    <m/>
    <m/>
    <m/>
    <s v="SIN CECO"/>
    <s v="NO"/>
    <s v="LABORATORIOS 9-SEP-10  100%-Grado de Satisfacción con el Servicio Prestado"/>
    <s v="N/A"/>
    <n v="0"/>
    <n v="1148"/>
    <x v="1"/>
  </r>
  <r>
    <n v="338"/>
    <x v="9"/>
    <d v="2010-09-01T00:00:00"/>
    <s v="GER"/>
    <m/>
    <m/>
    <s v="Posibilidad de Volver a Contratar con PAYC"/>
    <x v="7"/>
    <m/>
    <m/>
    <m/>
    <m/>
    <m/>
    <m/>
    <m/>
    <m/>
    <m/>
    <m/>
    <m/>
    <s v="SIN CECO"/>
    <s v="NO"/>
    <s v="LABORATORIOS 9-SEP-10  100%-Posibilidad de Volver a Contratar con PAYC"/>
    <n v="0"/>
    <n v="0"/>
    <n v="1148"/>
    <x v="1"/>
  </r>
  <r>
    <n v="339"/>
    <x v="9"/>
    <d v="2010-09-01T00:00:00"/>
    <s v="GER"/>
    <m/>
    <m/>
    <s v="Principales fortalezas en el servicio que presta PAYC"/>
    <x v="8"/>
    <s v="Respeto y cordialidad-Coordinador: Permanencia permanente en la obra-"/>
    <m/>
    <s v="RESPETO"/>
    <s v="CORIDALIDAD"/>
    <s v="PRESENCIA PERMANENTE"/>
    <m/>
    <m/>
    <m/>
    <m/>
    <m/>
    <m/>
    <s v="SIN CECO"/>
    <s v="NO"/>
    <s v="LABORATORIOS 9-SEP-10  100%-Fortalezas PAYC"/>
    <s v="Respeto y cordialidad-Coordinador: Permanencia permanente en la obra-"/>
    <n v="0"/>
    <n v="1148"/>
    <x v="1"/>
  </r>
  <r>
    <n v="340"/>
    <x v="9"/>
    <d v="2010-09-01T00:00:00"/>
    <s v="GER"/>
    <m/>
    <m/>
    <s v="Principales debilidades en el servicio que presta PAYC"/>
    <x v="9"/>
    <s v="Verificación de diseño con expectativas de los clientes-"/>
    <m/>
    <s v="CUMPLIMIENTO EXPECTATIVAS DEL CLIENTE"/>
    <s v="VERIFICACIÓN DISEÑOS"/>
    <m/>
    <m/>
    <m/>
    <m/>
    <m/>
    <m/>
    <m/>
    <s v="SIN CECO"/>
    <s v="NO"/>
    <s v="LABORATORIOS 9-SEP-10  100%-Debilidades PAYC"/>
    <s v="Verificación de diseño con expectativas de los clientes-"/>
    <n v="0"/>
    <n v="1148"/>
    <x v="1"/>
  </r>
  <r>
    <n v="341"/>
    <x v="10"/>
    <d v="2010-09-01T00:00:00"/>
    <s v="GER"/>
    <m/>
    <m/>
    <s v="a. Conocimiento específico de temas aplicables al proyecto"/>
    <x v="0"/>
    <n v="5"/>
    <m/>
    <m/>
    <m/>
    <m/>
    <m/>
    <m/>
    <m/>
    <m/>
    <m/>
    <m/>
    <s v="SIN CECO"/>
    <s v="NO"/>
    <s v="CERESCOS  14-SEP-10  25%-Soporte Técnico"/>
    <n v="5"/>
    <n v="5"/>
    <n v="1193"/>
    <x v="9"/>
  </r>
  <r>
    <n v="342"/>
    <x v="10"/>
    <d v="2010-09-01T00:00:00"/>
    <s v="GER"/>
    <m/>
    <m/>
    <s v="b. Idoneidad y Calidad del soporte"/>
    <x v="0"/>
    <n v="5"/>
    <m/>
    <m/>
    <m/>
    <m/>
    <m/>
    <m/>
    <m/>
    <m/>
    <m/>
    <m/>
    <s v="SIN CECO"/>
    <s v="NO"/>
    <s v="CERESCOS  14-SEP-10  25%-Soporte Técnico"/>
    <n v="5"/>
    <n v="5"/>
    <n v="1193"/>
    <x v="9"/>
  </r>
  <r>
    <n v="343"/>
    <x v="10"/>
    <d v="2010-09-01T00:00:00"/>
    <s v="GER"/>
    <m/>
    <m/>
    <s v="c. Cumplimiento de especificaciones técnicas de construcción"/>
    <x v="0"/>
    <n v="5"/>
    <m/>
    <m/>
    <m/>
    <m/>
    <m/>
    <m/>
    <m/>
    <m/>
    <m/>
    <m/>
    <s v="SIN CECO"/>
    <s v="NO"/>
    <s v="CERESCOS  14-SEP-10  25%-Soporte Técnico"/>
    <n v="5"/>
    <n v="5"/>
    <n v="1193"/>
    <x v="9"/>
  </r>
  <r>
    <n v="344"/>
    <x v="10"/>
    <d v="2010-09-01T00:00:00"/>
    <s v="GER"/>
    <m/>
    <m/>
    <s v="d. Confiabilidad de los conceptos aplicados"/>
    <x v="0"/>
    <n v="5"/>
    <m/>
    <m/>
    <m/>
    <m/>
    <m/>
    <m/>
    <m/>
    <m/>
    <m/>
    <m/>
    <s v="SIN CECO"/>
    <s v="NO"/>
    <s v="CERESCOS  14-SEP-10  25%-Soporte Técnico"/>
    <n v="5"/>
    <n v="5"/>
    <n v="1193"/>
    <x v="9"/>
  </r>
  <r>
    <n v="345"/>
    <x v="10"/>
    <d v="2010-09-01T00:00:00"/>
    <s v="GER"/>
    <m/>
    <m/>
    <s v="e. Oportunidad en entrega de información o requerimientos"/>
    <x v="0"/>
    <n v="5"/>
    <m/>
    <m/>
    <m/>
    <m/>
    <m/>
    <m/>
    <m/>
    <m/>
    <m/>
    <m/>
    <s v="SIN CECO"/>
    <s v="NO"/>
    <s v="CERESCOS  14-SEP-10  25%-Soporte Técnico"/>
    <n v="5"/>
    <n v="5"/>
    <n v="1193"/>
    <x v="9"/>
  </r>
  <r>
    <n v="346"/>
    <x v="10"/>
    <d v="2010-09-01T00:00:00"/>
    <s v="GER"/>
    <m/>
    <m/>
    <s v="a. Oportunidad de la gestión en obra"/>
    <x v="1"/>
    <n v="5"/>
    <m/>
    <m/>
    <m/>
    <m/>
    <m/>
    <m/>
    <m/>
    <m/>
    <m/>
    <m/>
    <s v="SIN CECO"/>
    <s v="NO"/>
    <s v="CERESCOS  14-SEP-10  25%-Soporte Administrativo"/>
    <n v="5"/>
    <n v="5"/>
    <n v="1193"/>
    <x v="9"/>
  </r>
  <r>
    <n v="347"/>
    <x v="10"/>
    <d v="2010-09-01T00:00:00"/>
    <s v="GER"/>
    <m/>
    <m/>
    <s v="b. Manejo administrativo del proyecto"/>
    <x v="1"/>
    <n v="5"/>
    <m/>
    <m/>
    <m/>
    <m/>
    <m/>
    <m/>
    <m/>
    <m/>
    <m/>
    <m/>
    <s v="SIN CECO"/>
    <s v="NO"/>
    <s v="CERESCOS  14-SEP-10  25%-Soporte Administrativo"/>
    <n v="5"/>
    <n v="5"/>
    <n v="1193"/>
    <x v="9"/>
  </r>
  <r>
    <n v="348"/>
    <x v="10"/>
    <d v="2010-09-01T00:00:00"/>
    <s v="GER"/>
    <m/>
    <m/>
    <s v="c. Información clara y veraz sobre la administración de proyecto"/>
    <x v="1"/>
    <n v="5"/>
    <m/>
    <m/>
    <m/>
    <m/>
    <m/>
    <m/>
    <m/>
    <m/>
    <m/>
    <m/>
    <s v="SIN CECO"/>
    <s v="NO"/>
    <s v="CERESCOS  14-SEP-10  25%-Soporte Administrativo"/>
    <n v="5"/>
    <n v="5"/>
    <n v="1193"/>
    <x v="9"/>
  </r>
  <r>
    <n v="349"/>
    <x v="10"/>
    <d v="2010-09-01T00:00:00"/>
    <s v="GER"/>
    <m/>
    <m/>
    <s v="d. Cumplimientos con expectativas del cliente"/>
    <x v="1"/>
    <n v="5"/>
    <m/>
    <m/>
    <m/>
    <m/>
    <m/>
    <m/>
    <m/>
    <m/>
    <m/>
    <m/>
    <s v="SIN CECO"/>
    <s v="NO"/>
    <s v="CERESCOS  14-SEP-10  25%-Soporte Administrativo"/>
    <n v="5"/>
    <n v="5"/>
    <n v="1193"/>
    <x v="9"/>
  </r>
  <r>
    <n v="350"/>
    <x v="10"/>
    <d v="2010-09-01T00:00:00"/>
    <s v="GER"/>
    <m/>
    <m/>
    <s v="e. Control de presupuesto"/>
    <x v="1"/>
    <s v="N/A"/>
    <m/>
    <m/>
    <m/>
    <m/>
    <m/>
    <m/>
    <m/>
    <m/>
    <m/>
    <m/>
    <s v="SIN CECO"/>
    <s v="NO"/>
    <s v="CERESCOS  14-SEP-10  25%-Soporte Administrativo"/>
    <s v="N/A"/>
    <n v="0"/>
    <n v="1193"/>
    <x v="9"/>
  </r>
  <r>
    <n v="351"/>
    <x v="10"/>
    <d v="2010-09-01T00:00:00"/>
    <s v="GER"/>
    <m/>
    <m/>
    <s v="a. Apoyo y presencia en el proyecto"/>
    <x v="2"/>
    <n v="5"/>
    <m/>
    <m/>
    <m/>
    <m/>
    <m/>
    <m/>
    <m/>
    <m/>
    <m/>
    <m/>
    <s v="SIN CECO"/>
    <s v="NO"/>
    <s v="CERESCOS  14-SEP-10  25%-Soporte Directivo (Coordinador y Gerencia)"/>
    <n v="5"/>
    <n v="5"/>
    <n v="1193"/>
    <x v="9"/>
  </r>
  <r>
    <n v="352"/>
    <x v="10"/>
    <d v="2010-09-01T00:00:00"/>
    <s v="GER"/>
    <m/>
    <m/>
    <s v="b. Conocimiento del proyecto"/>
    <x v="2"/>
    <n v="5"/>
    <m/>
    <m/>
    <m/>
    <m/>
    <m/>
    <m/>
    <m/>
    <m/>
    <m/>
    <m/>
    <s v="SIN CECO"/>
    <s v="NO"/>
    <s v="CERESCOS  14-SEP-10  25%-Soporte Directivo (Coordinador y Gerencia)"/>
    <n v="5"/>
    <n v="5"/>
    <n v="1193"/>
    <x v="9"/>
  </r>
  <r>
    <n v="353"/>
    <x v="10"/>
    <d v="2010-09-01T00:00:00"/>
    <s v="GER"/>
    <m/>
    <m/>
    <s v="c. Planteamiento de soluciones y manejo de conflictos"/>
    <x v="2"/>
    <n v="5"/>
    <m/>
    <m/>
    <m/>
    <m/>
    <m/>
    <m/>
    <m/>
    <m/>
    <m/>
    <m/>
    <s v="SIN CECO"/>
    <s v="NO"/>
    <s v="CERESCOS  14-SEP-10  25%-Soporte Directivo (Coordinador y Gerencia)"/>
    <n v="5"/>
    <n v="5"/>
    <n v="1193"/>
    <x v="9"/>
  </r>
  <r>
    <n v="354"/>
    <x v="10"/>
    <d v="2010-09-01T00:00:00"/>
    <s v="GER"/>
    <m/>
    <m/>
    <s v="d. Cumplimiento de compromisos"/>
    <x v="2"/>
    <n v="5"/>
    <m/>
    <m/>
    <m/>
    <m/>
    <m/>
    <m/>
    <m/>
    <m/>
    <m/>
    <m/>
    <s v="SIN CECO"/>
    <s v="NO"/>
    <s v="CERESCOS  14-SEP-10  25%-Soporte Directivo (Coordinador y Gerencia)"/>
    <n v="5"/>
    <n v="5"/>
    <n v="1193"/>
    <x v="9"/>
  </r>
  <r>
    <n v="355"/>
    <x v="10"/>
    <d v="2010-09-01T00:00:00"/>
    <s v="GER"/>
    <m/>
    <m/>
    <s v="e. Manejo del cliente"/>
    <x v="2"/>
    <n v="5"/>
    <m/>
    <m/>
    <m/>
    <m/>
    <m/>
    <m/>
    <m/>
    <m/>
    <m/>
    <m/>
    <s v="SIN CECO"/>
    <s v="NO"/>
    <s v="CERESCOS  14-SEP-10  25%-Soporte Directivo (Coordinador y Gerencia)"/>
    <n v="5"/>
    <n v="5"/>
    <n v="1193"/>
    <x v="9"/>
  </r>
  <r>
    <n v="356"/>
    <x v="10"/>
    <d v="2010-09-01T00:00:00"/>
    <s v="GER"/>
    <m/>
    <m/>
    <s v="a. Idoneidad del personal"/>
    <x v="3"/>
    <n v="5"/>
    <m/>
    <m/>
    <m/>
    <m/>
    <m/>
    <m/>
    <m/>
    <m/>
    <m/>
    <m/>
    <s v="SIN CECO"/>
    <s v="NO"/>
    <s v="CERESCOS  14-SEP-10  25%-Personal que presta el servicio en obra"/>
    <n v="5"/>
    <n v="5"/>
    <n v="1193"/>
    <x v="9"/>
  </r>
  <r>
    <n v="357"/>
    <x v="10"/>
    <d v="2010-09-01T00:00:00"/>
    <s v="GER"/>
    <m/>
    <m/>
    <s v="b. Oportuna atención al cliente"/>
    <x v="3"/>
    <n v="5"/>
    <m/>
    <m/>
    <m/>
    <m/>
    <m/>
    <m/>
    <m/>
    <m/>
    <m/>
    <m/>
    <s v="SIN CECO"/>
    <s v="NO"/>
    <s v="CERESCOS  14-SEP-10  25%-Personal que presta el servicio en obra"/>
    <n v="5"/>
    <n v="5"/>
    <n v="1193"/>
    <x v="9"/>
  </r>
  <r>
    <n v="358"/>
    <x v="10"/>
    <d v="2010-09-01T00:00:00"/>
    <s v="GER"/>
    <m/>
    <m/>
    <s v="c. Compromiso con el proyecto"/>
    <x v="3"/>
    <n v="5"/>
    <m/>
    <m/>
    <m/>
    <m/>
    <m/>
    <m/>
    <m/>
    <m/>
    <m/>
    <m/>
    <s v="SIN CECO"/>
    <s v="NO"/>
    <s v="CERESCOS  14-SEP-10  25%-Personal que presta el servicio en obra"/>
    <n v="5"/>
    <n v="5"/>
    <n v="1193"/>
    <x v="9"/>
  </r>
  <r>
    <n v="359"/>
    <x v="10"/>
    <d v="2010-09-01T00:00:00"/>
    <s v="GER"/>
    <m/>
    <m/>
    <s v="d. Cumplimiento de compromisos"/>
    <x v="3"/>
    <n v="5"/>
    <m/>
    <m/>
    <m/>
    <m/>
    <m/>
    <m/>
    <m/>
    <m/>
    <m/>
    <m/>
    <s v="SIN CECO"/>
    <s v="NO"/>
    <s v="CERESCOS  14-SEP-10  25%-Personal que presta el servicio en obra"/>
    <n v="5"/>
    <n v="5"/>
    <n v="1193"/>
    <x v="9"/>
  </r>
  <r>
    <n v="360"/>
    <x v="10"/>
    <d v="2010-09-01T00:00:00"/>
    <s v="GER"/>
    <m/>
    <m/>
    <s v="e. Proactividad en desarrollo de funciones"/>
    <x v="3"/>
    <n v="5"/>
    <m/>
    <m/>
    <m/>
    <m/>
    <m/>
    <m/>
    <m/>
    <m/>
    <m/>
    <m/>
    <s v="SIN CECO"/>
    <s v="NO"/>
    <s v="CERESCOS  14-SEP-10  25%-Personal que presta el servicio en obra"/>
    <n v="5"/>
    <n v="5"/>
    <n v="1193"/>
    <x v="9"/>
  </r>
  <r>
    <n v="361"/>
    <x v="10"/>
    <d v="2010-09-01T00:00:00"/>
    <s v="GER"/>
    <m/>
    <m/>
    <s v="a. Calidad del Contenido"/>
    <x v="4"/>
    <n v="5"/>
    <m/>
    <m/>
    <m/>
    <m/>
    <m/>
    <m/>
    <m/>
    <m/>
    <m/>
    <m/>
    <s v="SIN CECO"/>
    <s v="NO"/>
    <s v="CERESCOS  14-SEP-10  25%-Productos Asociados de PAYC (Informes, Control de presupuesto y Programación y actas)"/>
    <n v="5"/>
    <n v="5"/>
    <n v="1193"/>
    <x v="9"/>
  </r>
  <r>
    <n v="362"/>
    <x v="10"/>
    <d v="2010-09-01T00:00:00"/>
    <s v="GER"/>
    <m/>
    <m/>
    <s v="b. Claridad del Contenido"/>
    <x v="4"/>
    <n v="5"/>
    <m/>
    <m/>
    <m/>
    <m/>
    <m/>
    <m/>
    <m/>
    <m/>
    <m/>
    <m/>
    <s v="SIN CECO"/>
    <s v="NO"/>
    <s v="CERESCOS  14-SEP-10  25%-Productos Asociados de PAYC (Informes, Control de presupuesto y Programación y actas)"/>
    <n v="5"/>
    <n v="5"/>
    <n v="1193"/>
    <x v="9"/>
  </r>
  <r>
    <n v="363"/>
    <x v="10"/>
    <d v="2010-09-01T00:00:00"/>
    <s v="GER"/>
    <m/>
    <m/>
    <s v="c. Oportunidad en la entrega"/>
    <x v="4"/>
    <n v="5"/>
    <m/>
    <m/>
    <m/>
    <m/>
    <m/>
    <m/>
    <m/>
    <m/>
    <m/>
    <m/>
    <s v="SIN CECO"/>
    <s v="NO"/>
    <s v="CERESCOS  14-SEP-10  25%-Productos Asociados de PAYC (Informes, Control de presupuesto y Programación y actas)"/>
    <n v="5"/>
    <n v="5"/>
    <n v="1193"/>
    <x v="9"/>
  </r>
  <r>
    <n v="364"/>
    <x v="10"/>
    <d v="2010-09-01T00:00:00"/>
    <s v="GER"/>
    <m/>
    <m/>
    <s v="d. Precisión de la información"/>
    <x v="4"/>
    <n v="5"/>
    <m/>
    <m/>
    <m/>
    <m/>
    <m/>
    <m/>
    <m/>
    <m/>
    <m/>
    <m/>
    <s v="SIN CECO"/>
    <s v="NO"/>
    <s v="CERESCOS  14-SEP-10  25%-Productos Asociados de PAYC (Informes, Control de presupuesto y Programación y actas)"/>
    <n v="5"/>
    <n v="5"/>
    <n v="1193"/>
    <x v="9"/>
  </r>
  <r>
    <n v="365"/>
    <x v="10"/>
    <d v="2010-09-01T00:00:00"/>
    <s v="GER"/>
    <m/>
    <m/>
    <s v="e. Diagramación"/>
    <x v="4"/>
    <n v="5"/>
    <m/>
    <m/>
    <m/>
    <m/>
    <m/>
    <m/>
    <m/>
    <m/>
    <m/>
    <m/>
    <s v="SIN CECO"/>
    <s v="NO"/>
    <s v="CERESCOS  14-SEP-10  25%-Productos Asociados de PAYC (Informes, Control de presupuesto y Programación y actas)"/>
    <n v="5"/>
    <n v="5"/>
    <n v="1193"/>
    <x v="9"/>
  </r>
  <r>
    <n v="366"/>
    <x v="10"/>
    <d v="2010-09-01T00:00:00"/>
    <s v="GER"/>
    <m/>
    <m/>
    <s v="a. Cumplimiento"/>
    <x v="5"/>
    <n v="5"/>
    <m/>
    <m/>
    <m/>
    <m/>
    <m/>
    <m/>
    <m/>
    <m/>
    <m/>
    <m/>
    <s v="SIN CECO"/>
    <s v="NO"/>
    <s v="CERESCOS  14-SEP-10  25%-Compromisos Pactados"/>
    <n v="5"/>
    <n v="5"/>
    <n v="1193"/>
    <x v="9"/>
  </r>
  <r>
    <n v="367"/>
    <x v="10"/>
    <d v="2010-09-01T00:00:00"/>
    <s v="GER"/>
    <m/>
    <m/>
    <s v="b. Satisface expectativas"/>
    <x v="5"/>
    <n v="5"/>
    <m/>
    <m/>
    <m/>
    <m/>
    <m/>
    <m/>
    <m/>
    <m/>
    <m/>
    <m/>
    <s v="SIN CECO"/>
    <s v="NO"/>
    <s v="CERESCOS  14-SEP-10  25%-Compromisos Pactados"/>
    <n v="5"/>
    <n v="5"/>
    <n v="1193"/>
    <x v="9"/>
  </r>
  <r>
    <n v="368"/>
    <x v="10"/>
    <d v="2010-09-01T00:00:00"/>
    <s v="GER"/>
    <m/>
    <m/>
    <s v="c. Calidad de la Información suministrada"/>
    <x v="5"/>
    <n v="5"/>
    <m/>
    <m/>
    <m/>
    <m/>
    <m/>
    <m/>
    <m/>
    <m/>
    <m/>
    <m/>
    <s v="SIN CECO"/>
    <s v="NO"/>
    <s v="CERESCOS  14-SEP-10  25%-Compromisos Pactados"/>
    <n v="5"/>
    <n v="5"/>
    <n v="1193"/>
    <x v="9"/>
  </r>
  <r>
    <n v="369"/>
    <x v="10"/>
    <d v="2010-09-01T00:00:00"/>
    <s v="GER"/>
    <m/>
    <m/>
    <s v="d. Disposición del personal de PAYC a las solicitudes del cliente"/>
    <x v="5"/>
    <n v="5"/>
    <m/>
    <m/>
    <m/>
    <m/>
    <m/>
    <m/>
    <m/>
    <m/>
    <m/>
    <m/>
    <s v="SIN CECO"/>
    <s v="NO"/>
    <s v="CERESCOS  14-SEP-10  25%-Compromisos Pactados"/>
    <n v="5"/>
    <n v="5"/>
    <n v="1193"/>
    <x v="9"/>
  </r>
  <r>
    <n v="370"/>
    <x v="10"/>
    <d v="2010-09-01T00:00:00"/>
    <s v="GER"/>
    <m/>
    <m/>
    <s v="e. Coherencia entre lo solicitado y lo entregado"/>
    <x v="5"/>
    <n v="5"/>
    <m/>
    <m/>
    <m/>
    <m/>
    <m/>
    <m/>
    <m/>
    <m/>
    <m/>
    <m/>
    <s v="SIN CECO"/>
    <s v="NO"/>
    <s v="CERESCOS  14-SEP-10  25%-Compromisos Pactados"/>
    <n v="5"/>
    <n v="5"/>
    <n v="1193"/>
    <x v="9"/>
  </r>
  <r>
    <n v="371"/>
    <x v="10"/>
    <d v="2010-09-01T00:00:00"/>
    <s v="GER"/>
    <m/>
    <m/>
    <s v="Grado de Satisfacción con el Servicio Prestado"/>
    <x v="6"/>
    <n v="5"/>
    <m/>
    <m/>
    <m/>
    <m/>
    <m/>
    <m/>
    <m/>
    <m/>
    <m/>
    <m/>
    <s v="SIN CECO"/>
    <s v="NO"/>
    <s v="CERESCOS  14-SEP-10  25%-Grado de Satisfacción con el Servicio Prestado"/>
    <n v="5"/>
    <n v="5"/>
    <n v="1193"/>
    <x v="9"/>
  </r>
  <r>
    <n v="372"/>
    <x v="10"/>
    <d v="2010-09-01T00:00:00"/>
    <s v="GER"/>
    <m/>
    <m/>
    <s v="Posibilidad de Volver a Contratar con PAYC"/>
    <x v="7"/>
    <n v="5"/>
    <m/>
    <m/>
    <m/>
    <m/>
    <m/>
    <m/>
    <m/>
    <m/>
    <m/>
    <m/>
    <s v="SIN CECO"/>
    <s v="NO"/>
    <s v="CERESCOS  14-SEP-10  25%-Posibilidad de Volver a Contratar con PAYC"/>
    <n v="5"/>
    <n v="5"/>
    <n v="1193"/>
    <x v="9"/>
  </r>
  <r>
    <n v="373"/>
    <x v="10"/>
    <d v="2010-09-01T00:00:00"/>
    <s v="GER"/>
    <m/>
    <m/>
    <s v="Principales fortalezas en el servicio que presta PAYC"/>
    <x v="8"/>
    <s v="Compromiso-Conocimiento del tema-Apoyo en las diferentes áreas de la construcción-Cumplimiento-"/>
    <m/>
    <s v="COMPROMISO"/>
    <s v="CONOCIMIENTO DEL TEMA"/>
    <s v="CUMPLIMIENTO"/>
    <s v="APOYO"/>
    <m/>
    <m/>
    <m/>
    <m/>
    <m/>
    <s v="SIN CECO"/>
    <s v="NO"/>
    <s v="CERESCOS  14-SEP-10  25%-Fortalezas PAYC"/>
    <s v="Compromiso-Conocimiento del tema-Apoyo en las diferentes áreas de la construcción-Cumplimiento-"/>
    <n v="0"/>
    <n v="1193"/>
    <x v="9"/>
  </r>
  <r>
    <n v="374"/>
    <x v="10"/>
    <d v="2010-09-01T00:00:00"/>
    <s v="GER"/>
    <m/>
    <m/>
    <s v="Principales debilidades en el servicio que presta PAYC"/>
    <x v="9"/>
    <s v="Mayor comunicación con los contratistas-Apoyo oportuno sobre la parte técnica con los contratistas-"/>
    <m/>
    <s v="MAYOR COMUNICACIÓN CON EL CONTRATISTA"/>
    <s v="APOYO TÉCNICO OPORTUNO"/>
    <m/>
    <m/>
    <m/>
    <m/>
    <m/>
    <m/>
    <m/>
    <s v="SIN CECO"/>
    <s v="NO"/>
    <s v="CERESCOS  14-SEP-10  25%-Debilidades PAYC"/>
    <s v="Mayor comunicación con los contratistas-Apoyo oportuno sobre la parte técnica con los contratistas-"/>
    <n v="0"/>
    <n v="1193"/>
    <x v="9"/>
  </r>
  <r>
    <n v="375"/>
    <x v="11"/>
    <d v="2010-09-01T00:00:00"/>
    <s v="GER"/>
    <m/>
    <m/>
    <s v="a. Conocimiento específico de temas aplicables al proyecto"/>
    <x v="0"/>
    <n v="4"/>
    <m/>
    <m/>
    <m/>
    <m/>
    <m/>
    <m/>
    <m/>
    <m/>
    <m/>
    <m/>
    <s v="SIN CECO"/>
    <s v="NO"/>
    <s v="UN SANTO TOMÁS_x000a_28-SEP-10_x000a_100%-Soporte Técnico"/>
    <n v="4"/>
    <n v="4"/>
    <n v="1145"/>
    <x v="10"/>
  </r>
  <r>
    <n v="376"/>
    <x v="11"/>
    <d v="2010-09-01T00:00:00"/>
    <s v="GER"/>
    <m/>
    <m/>
    <s v="b. Idoneidad y Calidad del soporte"/>
    <x v="0"/>
    <n v="4"/>
    <m/>
    <m/>
    <m/>
    <m/>
    <m/>
    <m/>
    <m/>
    <m/>
    <m/>
    <m/>
    <s v="SIN CECO"/>
    <s v="NO"/>
    <s v="UN SANTO TOMÁS_x000a_28-SEP-10_x000a_100%-Soporte Técnico"/>
    <n v="4"/>
    <n v="4"/>
    <n v="1145"/>
    <x v="10"/>
  </r>
  <r>
    <n v="377"/>
    <x v="11"/>
    <d v="2010-09-01T00:00:00"/>
    <s v="GER"/>
    <m/>
    <m/>
    <s v="c. Cumplimiento de especificaciones técnicas de construcción"/>
    <x v="0"/>
    <n v="5"/>
    <m/>
    <m/>
    <m/>
    <m/>
    <m/>
    <m/>
    <m/>
    <m/>
    <m/>
    <m/>
    <s v="SIN CECO"/>
    <s v="NO"/>
    <s v="UN SANTO TOMÁS_x000a_28-SEP-10_x000a_100%-Soporte Técnico"/>
    <n v="5"/>
    <n v="5"/>
    <n v="1145"/>
    <x v="10"/>
  </r>
  <r>
    <n v="378"/>
    <x v="11"/>
    <d v="2010-09-01T00:00:00"/>
    <s v="GER"/>
    <m/>
    <m/>
    <s v="d. Confiabilidad de los conceptos aplicados"/>
    <x v="0"/>
    <n v="4"/>
    <m/>
    <m/>
    <m/>
    <m/>
    <m/>
    <m/>
    <m/>
    <m/>
    <m/>
    <m/>
    <s v="SIN CECO"/>
    <s v="NO"/>
    <s v="UN SANTO TOMÁS_x000a_28-SEP-10_x000a_100%-Soporte Técnico"/>
    <n v="4"/>
    <n v="4"/>
    <n v="1145"/>
    <x v="10"/>
  </r>
  <r>
    <n v="379"/>
    <x v="11"/>
    <d v="2010-09-01T00:00:00"/>
    <s v="GER"/>
    <m/>
    <m/>
    <s v="e. Oportunidad en entrega de información o requerimientos"/>
    <x v="0"/>
    <n v="5"/>
    <m/>
    <m/>
    <m/>
    <m/>
    <m/>
    <m/>
    <m/>
    <m/>
    <m/>
    <m/>
    <s v="SIN CECO"/>
    <s v="NO"/>
    <s v="UN SANTO TOMÁS_x000a_28-SEP-10_x000a_100%-Soporte Técnico"/>
    <n v="5"/>
    <n v="5"/>
    <n v="1145"/>
    <x v="10"/>
  </r>
  <r>
    <n v="380"/>
    <x v="11"/>
    <d v="2010-09-01T00:00:00"/>
    <s v="GER"/>
    <m/>
    <m/>
    <s v="a. Oportunidad de la gestión en obra"/>
    <x v="1"/>
    <s v="N/A"/>
    <m/>
    <m/>
    <m/>
    <m/>
    <m/>
    <m/>
    <m/>
    <m/>
    <m/>
    <m/>
    <s v="SIN CECO"/>
    <s v="NO"/>
    <s v="UN SANTO TOMÁS_x000a_28-SEP-10_x000a_100%-Soporte Administrativo"/>
    <s v="N/A"/>
    <n v="0"/>
    <n v="1145"/>
    <x v="10"/>
  </r>
  <r>
    <n v="381"/>
    <x v="11"/>
    <d v="2010-09-01T00:00:00"/>
    <s v="GER"/>
    <m/>
    <m/>
    <s v="b. Manejo administrativo del proyecto"/>
    <x v="1"/>
    <n v="4"/>
    <m/>
    <m/>
    <m/>
    <m/>
    <m/>
    <m/>
    <m/>
    <m/>
    <m/>
    <m/>
    <s v="SIN CECO"/>
    <s v="NO"/>
    <s v="UN SANTO TOMÁS_x000a_28-SEP-10_x000a_100%-Soporte Administrativo"/>
    <n v="4"/>
    <n v="4"/>
    <n v="1145"/>
    <x v="10"/>
  </r>
  <r>
    <n v="382"/>
    <x v="11"/>
    <d v="2010-09-01T00:00:00"/>
    <s v="GER"/>
    <m/>
    <m/>
    <s v="c. Información clara y veraz sobre la administración de proyecto"/>
    <x v="1"/>
    <n v="4"/>
    <m/>
    <m/>
    <m/>
    <m/>
    <m/>
    <m/>
    <m/>
    <m/>
    <m/>
    <m/>
    <s v="SIN CECO"/>
    <s v="NO"/>
    <s v="UN SANTO TOMÁS_x000a_28-SEP-10_x000a_100%-Soporte Administrativo"/>
    <n v="4"/>
    <n v="4"/>
    <n v="1145"/>
    <x v="10"/>
  </r>
  <r>
    <n v="383"/>
    <x v="11"/>
    <d v="2010-09-01T00:00:00"/>
    <s v="GER"/>
    <m/>
    <m/>
    <s v="d. Cumplimientos con expectativas del cliente"/>
    <x v="1"/>
    <n v="5"/>
    <m/>
    <m/>
    <m/>
    <m/>
    <m/>
    <m/>
    <m/>
    <m/>
    <m/>
    <m/>
    <s v="SIN CECO"/>
    <s v="NO"/>
    <s v="UN SANTO TOMÁS_x000a_28-SEP-10_x000a_100%-Soporte Administrativo"/>
    <n v="5"/>
    <n v="5"/>
    <n v="1145"/>
    <x v="10"/>
  </r>
  <r>
    <n v="384"/>
    <x v="11"/>
    <d v="2010-09-01T00:00:00"/>
    <s v="GER"/>
    <m/>
    <m/>
    <s v="e. Control de presupuesto"/>
    <x v="1"/>
    <n v="4"/>
    <m/>
    <m/>
    <m/>
    <m/>
    <m/>
    <m/>
    <m/>
    <m/>
    <m/>
    <m/>
    <s v="SIN CECO"/>
    <s v="NO"/>
    <s v="UN SANTO TOMÁS_x000a_28-SEP-10_x000a_100%-Soporte Administrativo"/>
    <n v="4"/>
    <n v="4"/>
    <n v="1145"/>
    <x v="10"/>
  </r>
  <r>
    <n v="385"/>
    <x v="11"/>
    <d v="2010-09-01T00:00:00"/>
    <s v="GER"/>
    <m/>
    <m/>
    <s v="a. Apoyo y presencia en el proyecto"/>
    <x v="2"/>
    <n v="4"/>
    <m/>
    <m/>
    <m/>
    <m/>
    <m/>
    <m/>
    <m/>
    <m/>
    <m/>
    <m/>
    <s v="SIN CECO"/>
    <s v="NO"/>
    <s v="UN SANTO TOMÁS_x000a_28-SEP-10_x000a_100%-Soporte Directivo (Coordinador y Gerencia)"/>
    <n v="4"/>
    <n v="4"/>
    <n v="1145"/>
    <x v="10"/>
  </r>
  <r>
    <n v="386"/>
    <x v="11"/>
    <d v="2010-09-01T00:00:00"/>
    <s v="GER"/>
    <m/>
    <m/>
    <s v="b. Conocimiento del proyecto"/>
    <x v="2"/>
    <n v="4"/>
    <m/>
    <m/>
    <m/>
    <m/>
    <m/>
    <m/>
    <m/>
    <m/>
    <m/>
    <m/>
    <s v="SIN CECO"/>
    <s v="NO"/>
    <s v="UN SANTO TOMÁS_x000a_28-SEP-10_x000a_100%-Soporte Directivo (Coordinador y Gerencia)"/>
    <n v="4"/>
    <n v="4"/>
    <n v="1145"/>
    <x v="10"/>
  </r>
  <r>
    <n v="387"/>
    <x v="11"/>
    <d v="2010-09-01T00:00:00"/>
    <s v="GER"/>
    <m/>
    <m/>
    <s v="c. Planteamiento de soluciones y manejo de conflictos"/>
    <x v="2"/>
    <n v="4"/>
    <m/>
    <m/>
    <m/>
    <m/>
    <m/>
    <m/>
    <m/>
    <m/>
    <m/>
    <m/>
    <s v="SIN CECO"/>
    <s v="NO"/>
    <s v="UN SANTO TOMÁS_x000a_28-SEP-10_x000a_100%-Soporte Directivo (Coordinador y Gerencia)"/>
    <n v="4"/>
    <n v="4"/>
    <n v="1145"/>
    <x v="10"/>
  </r>
  <r>
    <n v="388"/>
    <x v="11"/>
    <d v="2010-09-01T00:00:00"/>
    <s v="GER"/>
    <m/>
    <m/>
    <s v="d. Cumplimiento de compromisos"/>
    <x v="2"/>
    <n v="5"/>
    <m/>
    <m/>
    <m/>
    <m/>
    <m/>
    <m/>
    <m/>
    <m/>
    <m/>
    <m/>
    <s v="SIN CECO"/>
    <s v="NO"/>
    <s v="UN SANTO TOMÁS_x000a_28-SEP-10_x000a_100%-Soporte Directivo (Coordinador y Gerencia)"/>
    <n v="5"/>
    <n v="5"/>
    <n v="1145"/>
    <x v="10"/>
  </r>
  <r>
    <n v="389"/>
    <x v="11"/>
    <d v="2010-09-01T00:00:00"/>
    <s v="GER"/>
    <m/>
    <m/>
    <s v="e. Manejo del cliente"/>
    <x v="2"/>
    <n v="4"/>
    <m/>
    <m/>
    <m/>
    <m/>
    <m/>
    <m/>
    <m/>
    <m/>
    <m/>
    <m/>
    <s v="SIN CECO"/>
    <s v="NO"/>
    <s v="UN SANTO TOMÁS_x000a_28-SEP-10_x000a_100%-Soporte Directivo (Coordinador y Gerencia)"/>
    <n v="4"/>
    <n v="4"/>
    <n v="1145"/>
    <x v="10"/>
  </r>
  <r>
    <n v="390"/>
    <x v="11"/>
    <d v="2010-09-01T00:00:00"/>
    <s v="GER"/>
    <m/>
    <m/>
    <s v="a. Idoneidad del personal"/>
    <x v="3"/>
    <n v="4"/>
    <m/>
    <m/>
    <m/>
    <m/>
    <m/>
    <m/>
    <m/>
    <m/>
    <m/>
    <m/>
    <s v="SIN CECO"/>
    <s v="NO"/>
    <s v="UN SANTO TOMÁS_x000a_28-SEP-10_x000a_100%-Personal que presta el servicio en obra"/>
    <n v="4"/>
    <n v="4"/>
    <n v="1145"/>
    <x v="10"/>
  </r>
  <r>
    <n v="391"/>
    <x v="11"/>
    <d v="2010-09-01T00:00:00"/>
    <s v="GER"/>
    <m/>
    <m/>
    <s v="b. Oportuna atención al cliente"/>
    <x v="3"/>
    <n v="5"/>
    <m/>
    <m/>
    <m/>
    <m/>
    <m/>
    <m/>
    <m/>
    <m/>
    <m/>
    <m/>
    <s v="SIN CECO"/>
    <s v="NO"/>
    <s v="UN SANTO TOMÁS_x000a_28-SEP-10_x000a_100%-Personal que presta el servicio en obra"/>
    <n v="5"/>
    <n v="5"/>
    <n v="1145"/>
    <x v="10"/>
  </r>
  <r>
    <n v="392"/>
    <x v="11"/>
    <d v="2010-09-01T00:00:00"/>
    <s v="GER"/>
    <m/>
    <m/>
    <s v="c. Compromiso con el proyecto"/>
    <x v="3"/>
    <n v="5"/>
    <m/>
    <m/>
    <m/>
    <m/>
    <m/>
    <m/>
    <m/>
    <m/>
    <m/>
    <m/>
    <s v="SIN CECO"/>
    <s v="NO"/>
    <s v="UN SANTO TOMÁS_x000a_28-SEP-10_x000a_100%-Personal que presta el servicio en obra"/>
    <n v="5"/>
    <n v="5"/>
    <n v="1145"/>
    <x v="10"/>
  </r>
  <r>
    <n v="393"/>
    <x v="11"/>
    <d v="2010-09-01T00:00:00"/>
    <s v="GER"/>
    <m/>
    <m/>
    <s v="d. Cumplimiento de compromisos"/>
    <x v="3"/>
    <n v="5"/>
    <m/>
    <m/>
    <m/>
    <m/>
    <m/>
    <m/>
    <m/>
    <m/>
    <m/>
    <m/>
    <s v="SIN CECO"/>
    <s v="NO"/>
    <s v="UN SANTO TOMÁS_x000a_28-SEP-10_x000a_100%-Personal que presta el servicio en obra"/>
    <n v="5"/>
    <n v="5"/>
    <n v="1145"/>
    <x v="10"/>
  </r>
  <r>
    <n v="394"/>
    <x v="11"/>
    <d v="2010-09-01T00:00:00"/>
    <s v="GER"/>
    <m/>
    <m/>
    <s v="e. Proactividad en desarrollo de funciones"/>
    <x v="3"/>
    <n v="4"/>
    <m/>
    <m/>
    <m/>
    <m/>
    <m/>
    <m/>
    <m/>
    <m/>
    <m/>
    <m/>
    <s v="SIN CECO"/>
    <s v="NO"/>
    <s v="UN SANTO TOMÁS_x000a_28-SEP-10_x000a_100%-Personal que presta el servicio en obra"/>
    <n v="4"/>
    <n v="4"/>
    <n v="1145"/>
    <x v="10"/>
  </r>
  <r>
    <n v="395"/>
    <x v="11"/>
    <d v="2010-09-01T00:00:00"/>
    <s v="GER"/>
    <m/>
    <m/>
    <s v="a. Calidad del Contenido"/>
    <x v="4"/>
    <n v="5"/>
    <m/>
    <m/>
    <m/>
    <m/>
    <m/>
    <m/>
    <m/>
    <m/>
    <m/>
    <m/>
    <s v="SIN CECO"/>
    <s v="NO"/>
    <s v="UN SANTO TOMÁS_x000a_28-SEP-10_x000a_100%-Productos Asociados de PAYC (Informes, Control de presupuesto y Programación y actas)"/>
    <n v="5"/>
    <n v="5"/>
    <n v="1145"/>
    <x v="10"/>
  </r>
  <r>
    <n v="396"/>
    <x v="11"/>
    <d v="2010-09-01T00:00:00"/>
    <s v="GER"/>
    <m/>
    <m/>
    <s v="b. Claridad del Contenido"/>
    <x v="4"/>
    <n v="5"/>
    <m/>
    <m/>
    <m/>
    <m/>
    <m/>
    <m/>
    <m/>
    <m/>
    <m/>
    <m/>
    <s v="SIN CECO"/>
    <s v="NO"/>
    <s v="UN SANTO TOMÁS_x000a_28-SEP-10_x000a_100%-Productos Asociados de PAYC (Informes, Control de presupuesto y Programación y actas)"/>
    <n v="5"/>
    <n v="5"/>
    <n v="1145"/>
    <x v="10"/>
  </r>
  <r>
    <n v="397"/>
    <x v="11"/>
    <d v="2010-09-01T00:00:00"/>
    <s v="GER"/>
    <m/>
    <m/>
    <s v="c. Oportunidad en la entrega"/>
    <x v="4"/>
    <n v="5"/>
    <m/>
    <m/>
    <m/>
    <m/>
    <m/>
    <m/>
    <m/>
    <m/>
    <m/>
    <m/>
    <s v="SIN CECO"/>
    <s v="NO"/>
    <s v="UN SANTO TOMÁS_x000a_28-SEP-10_x000a_100%-Productos Asociados de PAYC (Informes, Control de presupuesto y Programación y actas)"/>
    <n v="5"/>
    <n v="5"/>
    <n v="1145"/>
    <x v="10"/>
  </r>
  <r>
    <n v="398"/>
    <x v="11"/>
    <d v="2010-09-01T00:00:00"/>
    <s v="GER"/>
    <m/>
    <m/>
    <s v="d. Precisión de la información"/>
    <x v="4"/>
    <n v="4"/>
    <m/>
    <m/>
    <m/>
    <m/>
    <m/>
    <m/>
    <m/>
    <m/>
    <m/>
    <m/>
    <s v="SIN CECO"/>
    <s v="NO"/>
    <s v="UN SANTO TOMÁS_x000a_28-SEP-10_x000a_100%-Productos Asociados de PAYC (Informes, Control de presupuesto y Programación y actas)"/>
    <n v="4"/>
    <n v="4"/>
    <n v="1145"/>
    <x v="10"/>
  </r>
  <r>
    <n v="399"/>
    <x v="11"/>
    <d v="2010-09-01T00:00:00"/>
    <s v="GER"/>
    <m/>
    <m/>
    <s v="e. Diagramación"/>
    <x v="4"/>
    <n v="4"/>
    <m/>
    <m/>
    <m/>
    <m/>
    <m/>
    <m/>
    <m/>
    <m/>
    <m/>
    <m/>
    <s v="SIN CECO"/>
    <s v="NO"/>
    <s v="UN SANTO TOMÁS_x000a_28-SEP-10_x000a_100%-Productos Asociados de PAYC (Informes, Control de presupuesto y Programación y actas)"/>
    <n v="4"/>
    <n v="4"/>
    <n v="1145"/>
    <x v="10"/>
  </r>
  <r>
    <n v="400"/>
    <x v="11"/>
    <d v="2010-09-01T00:00:00"/>
    <s v="GER"/>
    <m/>
    <m/>
    <s v="a. Cumplimiento"/>
    <x v="5"/>
    <n v="4"/>
    <m/>
    <m/>
    <m/>
    <m/>
    <m/>
    <m/>
    <m/>
    <m/>
    <m/>
    <m/>
    <s v="SIN CECO"/>
    <s v="NO"/>
    <s v="UN SANTO TOMÁS_x000a_28-SEP-10_x000a_100%-Compromisos Pactados"/>
    <n v="4"/>
    <n v="4"/>
    <n v="1145"/>
    <x v="10"/>
  </r>
  <r>
    <n v="401"/>
    <x v="11"/>
    <d v="2010-09-01T00:00:00"/>
    <s v="GER"/>
    <m/>
    <m/>
    <s v="b. Satisface expectativas"/>
    <x v="5"/>
    <n v="4"/>
    <m/>
    <m/>
    <m/>
    <m/>
    <m/>
    <m/>
    <m/>
    <m/>
    <m/>
    <m/>
    <s v="SIN CECO"/>
    <s v="NO"/>
    <s v="UN SANTO TOMÁS_x000a_28-SEP-10_x000a_100%-Compromisos Pactados"/>
    <n v="4"/>
    <n v="4"/>
    <n v="1145"/>
    <x v="10"/>
  </r>
  <r>
    <n v="402"/>
    <x v="11"/>
    <d v="2010-09-01T00:00:00"/>
    <s v="GER"/>
    <m/>
    <m/>
    <s v="c. Calidad de la Información suministrada"/>
    <x v="5"/>
    <n v="5"/>
    <m/>
    <m/>
    <m/>
    <m/>
    <m/>
    <m/>
    <m/>
    <m/>
    <m/>
    <m/>
    <s v="SIN CECO"/>
    <s v="NO"/>
    <s v="UN SANTO TOMÁS_x000a_28-SEP-10_x000a_100%-Compromisos Pactados"/>
    <n v="5"/>
    <n v="5"/>
    <n v="1145"/>
    <x v="10"/>
  </r>
  <r>
    <n v="403"/>
    <x v="11"/>
    <d v="2010-09-01T00:00:00"/>
    <s v="GER"/>
    <m/>
    <m/>
    <s v="d. Disposición del personal de PAYC a las solicitudes del cliente"/>
    <x v="5"/>
    <n v="4"/>
    <m/>
    <m/>
    <m/>
    <m/>
    <m/>
    <m/>
    <m/>
    <m/>
    <m/>
    <m/>
    <s v="SIN CECO"/>
    <s v="NO"/>
    <s v="UN SANTO TOMÁS_x000a_28-SEP-10_x000a_100%-Compromisos Pactados"/>
    <n v="4"/>
    <n v="4"/>
    <n v="1145"/>
    <x v="10"/>
  </r>
  <r>
    <n v="404"/>
    <x v="11"/>
    <d v="2010-09-01T00:00:00"/>
    <s v="GER"/>
    <m/>
    <m/>
    <s v="e. Coherencia entre lo solicitado y lo entregado"/>
    <x v="5"/>
    <n v="5"/>
    <m/>
    <m/>
    <m/>
    <m/>
    <m/>
    <m/>
    <m/>
    <m/>
    <m/>
    <m/>
    <s v="SIN CECO"/>
    <s v="NO"/>
    <s v="UN SANTO TOMÁS_x000a_28-SEP-10_x000a_100%-Compromisos Pactados"/>
    <n v="5"/>
    <n v="5"/>
    <n v="1145"/>
    <x v="10"/>
  </r>
  <r>
    <n v="405"/>
    <x v="11"/>
    <d v="2010-09-01T00:00:00"/>
    <s v="GER"/>
    <m/>
    <m/>
    <s v="Grado de Satisfacción con el Servicio Prestado"/>
    <x v="6"/>
    <n v="4"/>
    <m/>
    <m/>
    <m/>
    <m/>
    <m/>
    <m/>
    <m/>
    <m/>
    <m/>
    <m/>
    <s v="SIN CECO"/>
    <s v="NO"/>
    <s v="UN SANTO TOMÁS_x000a_28-SEP-10_x000a_100%-Grado de Satisfacción con el Servicio Prestado"/>
    <n v="4"/>
    <n v="4"/>
    <n v="1145"/>
    <x v="10"/>
  </r>
  <r>
    <n v="406"/>
    <x v="11"/>
    <d v="2010-09-01T00:00:00"/>
    <s v="GER"/>
    <m/>
    <m/>
    <s v="Posibilidad de Volver a Contratar con PAYC"/>
    <x v="7"/>
    <n v="4"/>
    <m/>
    <m/>
    <m/>
    <m/>
    <m/>
    <m/>
    <m/>
    <m/>
    <m/>
    <m/>
    <s v="SIN CECO"/>
    <s v="NO"/>
    <s v="UN SANTO TOMÁS_x000a_28-SEP-10_x000a_100%-Posibilidad de Volver a Contratar con PAYC"/>
    <n v="4"/>
    <n v="4"/>
    <n v="1145"/>
    <x v="10"/>
  </r>
  <r>
    <n v="407"/>
    <x v="11"/>
    <d v="2010-09-01T00:00:00"/>
    <s v="GER"/>
    <m/>
    <m/>
    <s v="Principales fortalezas en el servicio que presta PAYC"/>
    <x v="8"/>
    <s v="Compromiso-Oportuna Atención-Calidad de la información-Seguimiento del proyecto-"/>
    <m/>
    <s v="COMPROMISO"/>
    <s v="OPORTUNIDAD EN LA ATENCIÓN"/>
    <s v="CALIDAD DE LA INFORMACIÓN"/>
    <s v="SEGUIMIENTO AL PROYECTO"/>
    <m/>
    <m/>
    <m/>
    <m/>
    <m/>
    <s v="SIN CECO"/>
    <s v="NO"/>
    <s v="UN SANTO TOMÁS_x000a_28-SEP-10_x000a_100%-Fortalezas PAYC"/>
    <s v="Compromiso-Oportuna Atención-Calidad de la información-Seguimiento del proyecto-"/>
    <n v="0"/>
    <n v="1145"/>
    <x v="10"/>
  </r>
  <r>
    <n v="408"/>
    <x v="11"/>
    <d v="2010-09-01T00:00:00"/>
    <s v="GER"/>
    <m/>
    <m/>
    <s v="Principales debilidades en el servicio que presta PAYC"/>
    <x v="9"/>
    <s v="-"/>
    <m/>
    <m/>
    <m/>
    <m/>
    <m/>
    <m/>
    <m/>
    <m/>
    <m/>
    <m/>
    <s v="SIN CECO"/>
    <s v="NO"/>
    <s v="UN SANTO TOMÁS_x000a_28-SEP-10_x000a_100%-Debilidades PAYC"/>
    <s v="-"/>
    <n v="0"/>
    <n v="1145"/>
    <x v="10"/>
  </r>
  <r>
    <n v="409"/>
    <x v="12"/>
    <d v="2010-09-01T00:00:00"/>
    <s v="GER"/>
    <m/>
    <m/>
    <s v="a. Conocimiento específico de temas aplicables al proyecto"/>
    <x v="0"/>
    <n v="4"/>
    <s v="SIN FECHA COMO TAL, SE ASIGNA LA INTERMEDIA DEL SEGUNDO SEMESTRE"/>
    <m/>
    <m/>
    <m/>
    <m/>
    <m/>
    <m/>
    <m/>
    <m/>
    <m/>
    <s v="SIN CECO"/>
    <s v="NO"/>
    <s v="CENTRO DEPORTIVO*_x000a_100%-Soporte Técnico"/>
    <n v="4"/>
    <n v="4"/>
    <n v="1102"/>
    <x v="11"/>
  </r>
  <r>
    <n v="410"/>
    <x v="12"/>
    <d v="2010-09-01T00:00:00"/>
    <s v="GER"/>
    <m/>
    <m/>
    <s v="b. Idoneidad y Calidad del soporte"/>
    <x v="0"/>
    <n v="4"/>
    <s v="SIN FECHA COMO TAL, SE ASIGNA LA INTERMEDIA DEL SEGUNDO SEMESTRE"/>
    <m/>
    <m/>
    <m/>
    <m/>
    <m/>
    <m/>
    <m/>
    <m/>
    <m/>
    <s v="SIN CECO"/>
    <s v="NO"/>
    <s v="CENTRO DEPORTIVO*_x000a_100%-Soporte Técnico"/>
    <n v="4"/>
    <n v="4"/>
    <n v="1102"/>
    <x v="11"/>
  </r>
  <r>
    <n v="411"/>
    <x v="12"/>
    <d v="2010-09-01T00:00:00"/>
    <s v="GER"/>
    <m/>
    <m/>
    <s v="c. Cumplimiento de especificaciones técnicas de construcción"/>
    <x v="0"/>
    <n v="4"/>
    <s v="SIN FECHA COMO TAL, SE ASIGNA LA INTERMEDIA DEL SEGUNDO SEMESTRE"/>
    <m/>
    <m/>
    <m/>
    <m/>
    <m/>
    <m/>
    <m/>
    <m/>
    <m/>
    <s v="SIN CECO"/>
    <s v="NO"/>
    <s v="CENTRO DEPORTIVO*_x000a_100%-Soporte Técnico"/>
    <n v="4"/>
    <n v="4"/>
    <n v="1102"/>
    <x v="11"/>
  </r>
  <r>
    <n v="412"/>
    <x v="12"/>
    <d v="2010-09-01T00:00:00"/>
    <s v="GER"/>
    <m/>
    <m/>
    <s v="d. Confiabilidad de los conceptos aplicados"/>
    <x v="0"/>
    <n v="4"/>
    <s v="SIN FECHA COMO TAL, SE ASIGNA LA INTERMEDIA DEL SEGUNDO SEMESTRE"/>
    <m/>
    <m/>
    <m/>
    <m/>
    <m/>
    <m/>
    <m/>
    <m/>
    <m/>
    <s v="SIN CECO"/>
    <s v="NO"/>
    <s v="CENTRO DEPORTIVO*_x000a_100%-Soporte Técnico"/>
    <n v="4"/>
    <n v="4"/>
    <n v="1102"/>
    <x v="11"/>
  </r>
  <r>
    <n v="413"/>
    <x v="12"/>
    <d v="2010-09-01T00:00:00"/>
    <s v="GER"/>
    <m/>
    <m/>
    <s v="e. Oportunidad en entrega de información o requerimientos"/>
    <x v="0"/>
    <n v="4"/>
    <s v="SIN FECHA COMO TAL, SE ASIGNA LA INTERMEDIA DEL SEGUNDO SEMESTRE"/>
    <m/>
    <m/>
    <m/>
    <m/>
    <m/>
    <m/>
    <m/>
    <m/>
    <m/>
    <s v="SIN CECO"/>
    <s v="NO"/>
    <s v="CENTRO DEPORTIVO*_x000a_100%-Soporte Técnico"/>
    <n v="4"/>
    <n v="4"/>
    <n v="1102"/>
    <x v="11"/>
  </r>
  <r>
    <n v="414"/>
    <x v="12"/>
    <d v="2010-09-01T00:00:00"/>
    <s v="GER"/>
    <m/>
    <m/>
    <s v="a. Oportunidad de la gestión en obra"/>
    <x v="1"/>
    <n v="4"/>
    <s v="SIN FECHA COMO TAL, SE ASIGNA LA INTERMEDIA DEL SEGUNDO SEMESTRE"/>
    <m/>
    <m/>
    <m/>
    <m/>
    <m/>
    <m/>
    <m/>
    <m/>
    <m/>
    <s v="SIN CECO"/>
    <s v="NO"/>
    <s v="CENTRO DEPORTIVO*_x000a_100%-Soporte Administrativo"/>
    <n v="4"/>
    <n v="4"/>
    <n v="1102"/>
    <x v="11"/>
  </r>
  <r>
    <n v="415"/>
    <x v="12"/>
    <d v="2010-09-01T00:00:00"/>
    <s v="GER"/>
    <m/>
    <m/>
    <s v="b. Manejo administrativo del proyecto"/>
    <x v="1"/>
    <n v="4"/>
    <s v="SIN FECHA COMO TAL, SE ASIGNA LA INTERMEDIA DEL SEGUNDO SEMESTRE"/>
    <m/>
    <m/>
    <m/>
    <m/>
    <m/>
    <m/>
    <m/>
    <m/>
    <m/>
    <s v="SIN CECO"/>
    <s v="NO"/>
    <s v="CENTRO DEPORTIVO*_x000a_100%-Soporte Administrativo"/>
    <n v="4"/>
    <n v="4"/>
    <n v="1102"/>
    <x v="11"/>
  </r>
  <r>
    <n v="416"/>
    <x v="12"/>
    <d v="2010-09-01T00:00:00"/>
    <s v="GER"/>
    <m/>
    <m/>
    <s v="c. Información clara y veraz sobre la administración de proyecto"/>
    <x v="1"/>
    <n v="4"/>
    <s v="SIN FECHA COMO TAL, SE ASIGNA LA INTERMEDIA DEL SEGUNDO SEMESTRE"/>
    <m/>
    <m/>
    <m/>
    <m/>
    <m/>
    <m/>
    <m/>
    <m/>
    <m/>
    <s v="SIN CECO"/>
    <s v="NO"/>
    <s v="CENTRO DEPORTIVO*_x000a_100%-Soporte Administrativo"/>
    <n v="4"/>
    <n v="4"/>
    <n v="1102"/>
    <x v="11"/>
  </r>
  <r>
    <n v="417"/>
    <x v="12"/>
    <d v="2010-09-01T00:00:00"/>
    <s v="GER"/>
    <m/>
    <m/>
    <s v="d. Cumplimientos con expectativas del cliente"/>
    <x v="1"/>
    <n v="4"/>
    <s v="SIN FECHA COMO TAL, SE ASIGNA LA INTERMEDIA DEL SEGUNDO SEMESTRE"/>
    <m/>
    <m/>
    <m/>
    <m/>
    <m/>
    <m/>
    <m/>
    <m/>
    <m/>
    <s v="SIN CECO"/>
    <s v="NO"/>
    <s v="CENTRO DEPORTIVO*_x000a_100%-Soporte Administrativo"/>
    <n v="4"/>
    <n v="4"/>
    <n v="1102"/>
    <x v="11"/>
  </r>
  <r>
    <n v="418"/>
    <x v="12"/>
    <d v="2010-09-01T00:00:00"/>
    <s v="GER"/>
    <m/>
    <m/>
    <s v="e. Control de presupuesto"/>
    <x v="1"/>
    <n v="4"/>
    <s v="SIN FECHA COMO TAL, SE ASIGNA LA INTERMEDIA DEL SEGUNDO SEMESTRE"/>
    <m/>
    <m/>
    <m/>
    <m/>
    <m/>
    <m/>
    <m/>
    <m/>
    <m/>
    <s v="SIN CECO"/>
    <s v="NO"/>
    <s v="CENTRO DEPORTIVO*_x000a_100%-Soporte Administrativo"/>
    <n v="4"/>
    <n v="4"/>
    <n v="1102"/>
    <x v="11"/>
  </r>
  <r>
    <n v="419"/>
    <x v="12"/>
    <d v="2010-09-01T00:00:00"/>
    <s v="GER"/>
    <m/>
    <m/>
    <s v="a. Apoyo y presencia en el proyecto"/>
    <x v="2"/>
    <n v="4"/>
    <s v="SIN FECHA COMO TAL, SE ASIGNA LA INTERMEDIA DEL SEGUNDO SEMESTRE"/>
    <m/>
    <m/>
    <m/>
    <m/>
    <m/>
    <m/>
    <m/>
    <m/>
    <m/>
    <s v="SIN CECO"/>
    <s v="NO"/>
    <s v="CENTRO DEPORTIVO*_x000a_100%-Soporte Directivo (Coordinador y Gerencia)"/>
    <n v="4"/>
    <n v="4"/>
    <n v="1102"/>
    <x v="11"/>
  </r>
  <r>
    <n v="420"/>
    <x v="12"/>
    <d v="2010-09-01T00:00:00"/>
    <s v="GER"/>
    <m/>
    <m/>
    <s v="b. Conocimiento del proyecto"/>
    <x v="2"/>
    <n v="4"/>
    <s v="SIN FECHA COMO TAL, SE ASIGNA LA INTERMEDIA DEL SEGUNDO SEMESTRE"/>
    <m/>
    <m/>
    <m/>
    <m/>
    <m/>
    <m/>
    <m/>
    <m/>
    <m/>
    <s v="SIN CECO"/>
    <s v="NO"/>
    <s v="CENTRO DEPORTIVO*_x000a_100%-Soporte Directivo (Coordinador y Gerencia)"/>
    <n v="4"/>
    <n v="4"/>
    <n v="1102"/>
    <x v="11"/>
  </r>
  <r>
    <n v="421"/>
    <x v="12"/>
    <d v="2010-09-01T00:00:00"/>
    <s v="GER"/>
    <m/>
    <m/>
    <s v="c. Planteamiento de soluciones y manejo de conflictos"/>
    <x v="2"/>
    <n v="4"/>
    <s v="SIN FECHA COMO TAL, SE ASIGNA LA INTERMEDIA DEL SEGUNDO SEMESTRE"/>
    <m/>
    <m/>
    <m/>
    <m/>
    <m/>
    <m/>
    <m/>
    <m/>
    <m/>
    <s v="SIN CECO"/>
    <s v="NO"/>
    <s v="CENTRO DEPORTIVO*_x000a_100%-Soporte Directivo (Coordinador y Gerencia)"/>
    <n v="4"/>
    <n v="4"/>
    <n v="1102"/>
    <x v="11"/>
  </r>
  <r>
    <n v="422"/>
    <x v="12"/>
    <d v="2010-09-01T00:00:00"/>
    <s v="GER"/>
    <m/>
    <m/>
    <s v="d. Cumplimiento de compromisos"/>
    <x v="2"/>
    <n v="4"/>
    <s v="SIN FECHA COMO TAL, SE ASIGNA LA INTERMEDIA DEL SEGUNDO SEMESTRE"/>
    <m/>
    <m/>
    <m/>
    <m/>
    <m/>
    <m/>
    <m/>
    <m/>
    <m/>
    <s v="SIN CECO"/>
    <s v="NO"/>
    <s v="CENTRO DEPORTIVO*_x000a_100%-Soporte Directivo (Coordinador y Gerencia)"/>
    <n v="4"/>
    <n v="4"/>
    <n v="1102"/>
    <x v="11"/>
  </r>
  <r>
    <n v="423"/>
    <x v="12"/>
    <d v="2010-09-01T00:00:00"/>
    <s v="GER"/>
    <m/>
    <m/>
    <s v="e. Manejo del cliente"/>
    <x v="2"/>
    <n v="4"/>
    <s v="SIN FECHA COMO TAL, SE ASIGNA LA INTERMEDIA DEL SEGUNDO SEMESTRE"/>
    <m/>
    <m/>
    <m/>
    <m/>
    <m/>
    <m/>
    <m/>
    <m/>
    <m/>
    <s v="SIN CECO"/>
    <s v="NO"/>
    <s v="CENTRO DEPORTIVO*_x000a_100%-Soporte Directivo (Coordinador y Gerencia)"/>
    <n v="4"/>
    <n v="4"/>
    <n v="1102"/>
    <x v="11"/>
  </r>
  <r>
    <n v="424"/>
    <x v="12"/>
    <d v="2010-09-01T00:00:00"/>
    <s v="GER"/>
    <m/>
    <m/>
    <s v="a. Idoneidad del personal"/>
    <x v="3"/>
    <n v="4"/>
    <s v="SIN FECHA COMO TAL, SE ASIGNA LA INTERMEDIA DEL SEGUNDO SEMESTRE"/>
    <m/>
    <m/>
    <m/>
    <m/>
    <m/>
    <m/>
    <m/>
    <m/>
    <m/>
    <s v="SIN CECO"/>
    <s v="NO"/>
    <s v="CENTRO DEPORTIVO*_x000a_100%-Personal que presta el servicio en obra"/>
    <n v="4"/>
    <n v="4"/>
    <n v="1102"/>
    <x v="11"/>
  </r>
  <r>
    <n v="425"/>
    <x v="12"/>
    <d v="2010-09-01T00:00:00"/>
    <s v="GER"/>
    <m/>
    <m/>
    <s v="b. Oportuna atención al cliente"/>
    <x v="3"/>
    <n v="4"/>
    <s v="SIN FECHA COMO TAL, SE ASIGNA LA INTERMEDIA DEL SEGUNDO SEMESTRE"/>
    <m/>
    <m/>
    <m/>
    <m/>
    <m/>
    <m/>
    <m/>
    <m/>
    <m/>
    <s v="SIN CECO"/>
    <s v="NO"/>
    <s v="CENTRO DEPORTIVO*_x000a_100%-Personal que presta el servicio en obra"/>
    <n v="4"/>
    <n v="4"/>
    <n v="1102"/>
    <x v="11"/>
  </r>
  <r>
    <n v="426"/>
    <x v="12"/>
    <d v="2010-09-01T00:00:00"/>
    <s v="GER"/>
    <m/>
    <m/>
    <s v="c. Compromiso con el proyecto"/>
    <x v="3"/>
    <n v="4"/>
    <s v="SIN FECHA COMO TAL, SE ASIGNA LA INTERMEDIA DEL SEGUNDO SEMESTRE"/>
    <m/>
    <m/>
    <m/>
    <m/>
    <m/>
    <m/>
    <m/>
    <m/>
    <m/>
    <s v="SIN CECO"/>
    <s v="NO"/>
    <s v="CENTRO DEPORTIVO*_x000a_100%-Personal que presta el servicio en obra"/>
    <n v="4"/>
    <n v="4"/>
    <n v="1102"/>
    <x v="11"/>
  </r>
  <r>
    <n v="427"/>
    <x v="12"/>
    <d v="2010-09-01T00:00:00"/>
    <s v="GER"/>
    <m/>
    <m/>
    <s v="d. Cumplimiento de compromisos"/>
    <x v="3"/>
    <n v="4"/>
    <s v="SIN FECHA COMO TAL, SE ASIGNA LA INTERMEDIA DEL SEGUNDO SEMESTRE"/>
    <m/>
    <m/>
    <m/>
    <m/>
    <m/>
    <m/>
    <m/>
    <m/>
    <m/>
    <s v="SIN CECO"/>
    <s v="NO"/>
    <s v="CENTRO DEPORTIVO*_x000a_100%-Personal que presta el servicio en obra"/>
    <n v="4"/>
    <n v="4"/>
    <n v="1102"/>
    <x v="11"/>
  </r>
  <r>
    <n v="428"/>
    <x v="12"/>
    <d v="2010-09-01T00:00:00"/>
    <s v="GER"/>
    <m/>
    <m/>
    <s v="e. Proactividad en desarrollo de funciones"/>
    <x v="3"/>
    <n v="4"/>
    <s v="SIN FECHA COMO TAL, SE ASIGNA LA INTERMEDIA DEL SEGUNDO SEMESTRE"/>
    <m/>
    <m/>
    <m/>
    <m/>
    <m/>
    <m/>
    <m/>
    <m/>
    <m/>
    <s v="SIN CECO"/>
    <s v="NO"/>
    <s v="CENTRO DEPORTIVO*_x000a_100%-Personal que presta el servicio en obra"/>
    <n v="4"/>
    <n v="4"/>
    <n v="1102"/>
    <x v="11"/>
  </r>
  <r>
    <n v="429"/>
    <x v="12"/>
    <d v="2010-09-01T00:00:00"/>
    <s v="GER"/>
    <m/>
    <m/>
    <s v="a. Calidad del Contenido"/>
    <x v="4"/>
    <n v="4"/>
    <s v="SIN FECHA COMO TAL, SE ASIGNA LA INTERMEDIA DEL SEGUNDO SEMESTRE"/>
    <m/>
    <m/>
    <m/>
    <m/>
    <m/>
    <m/>
    <m/>
    <m/>
    <m/>
    <s v="SIN CECO"/>
    <s v="NO"/>
    <s v="CENTRO DEPORTIVO*_x000a_100%-Productos Asociados de PAYC (Informes, Control de presupuesto y Programación y actas)"/>
    <n v="4"/>
    <n v="4"/>
    <n v="1102"/>
    <x v="11"/>
  </r>
  <r>
    <n v="430"/>
    <x v="12"/>
    <d v="2010-09-01T00:00:00"/>
    <s v="GER"/>
    <m/>
    <m/>
    <s v="b. Claridad del Contenido"/>
    <x v="4"/>
    <n v="4"/>
    <s v="SIN FECHA COMO TAL, SE ASIGNA LA INTERMEDIA DEL SEGUNDO SEMESTRE"/>
    <m/>
    <m/>
    <m/>
    <m/>
    <m/>
    <m/>
    <m/>
    <m/>
    <m/>
    <s v="SIN CECO"/>
    <s v="NO"/>
    <s v="CENTRO DEPORTIVO*_x000a_100%-Productos Asociados de PAYC (Informes, Control de presupuesto y Programación y actas)"/>
    <n v="4"/>
    <n v="4"/>
    <n v="1102"/>
    <x v="11"/>
  </r>
  <r>
    <n v="431"/>
    <x v="12"/>
    <d v="2010-09-01T00:00:00"/>
    <s v="GER"/>
    <m/>
    <m/>
    <s v="c. Oportunidad en la entrega"/>
    <x v="4"/>
    <n v="4"/>
    <s v="SIN FECHA COMO TAL, SE ASIGNA LA INTERMEDIA DEL SEGUNDO SEMESTRE"/>
    <m/>
    <m/>
    <m/>
    <m/>
    <m/>
    <m/>
    <m/>
    <m/>
    <m/>
    <s v="SIN CECO"/>
    <s v="NO"/>
    <s v="CENTRO DEPORTIVO*_x000a_100%-Productos Asociados de PAYC (Informes, Control de presupuesto y Programación y actas)"/>
    <n v="4"/>
    <n v="4"/>
    <n v="1102"/>
    <x v="11"/>
  </r>
  <r>
    <n v="432"/>
    <x v="12"/>
    <d v="2010-09-01T00:00:00"/>
    <s v="GER"/>
    <m/>
    <m/>
    <s v="d. Precisión de la información"/>
    <x v="4"/>
    <n v="4"/>
    <s v="SIN FECHA COMO TAL, SE ASIGNA LA INTERMEDIA DEL SEGUNDO SEMESTRE"/>
    <m/>
    <m/>
    <m/>
    <m/>
    <m/>
    <m/>
    <m/>
    <m/>
    <m/>
    <s v="SIN CECO"/>
    <s v="NO"/>
    <s v="CENTRO DEPORTIVO*_x000a_100%-Productos Asociados de PAYC (Informes, Control de presupuesto y Programación y actas)"/>
    <n v="4"/>
    <n v="4"/>
    <n v="1102"/>
    <x v="11"/>
  </r>
  <r>
    <n v="433"/>
    <x v="12"/>
    <d v="2010-09-01T00:00:00"/>
    <s v="GER"/>
    <m/>
    <m/>
    <s v="e. Diagramación"/>
    <x v="4"/>
    <n v="4"/>
    <s v="SIN FECHA COMO TAL, SE ASIGNA LA INTERMEDIA DEL SEGUNDO SEMESTRE"/>
    <m/>
    <m/>
    <m/>
    <m/>
    <m/>
    <m/>
    <m/>
    <m/>
    <m/>
    <s v="SIN CECO"/>
    <s v="NO"/>
    <s v="CENTRO DEPORTIVO*_x000a_100%-Productos Asociados de PAYC (Informes, Control de presupuesto y Programación y actas)"/>
    <n v="4"/>
    <n v="4"/>
    <n v="1102"/>
    <x v="11"/>
  </r>
  <r>
    <n v="434"/>
    <x v="12"/>
    <d v="2010-09-01T00:00:00"/>
    <s v="GER"/>
    <m/>
    <m/>
    <s v="a. Cumplimiento"/>
    <x v="5"/>
    <n v="4"/>
    <s v="SIN FECHA COMO TAL, SE ASIGNA LA INTERMEDIA DEL SEGUNDO SEMESTRE"/>
    <m/>
    <m/>
    <m/>
    <m/>
    <m/>
    <m/>
    <m/>
    <m/>
    <m/>
    <s v="SIN CECO"/>
    <s v="NO"/>
    <s v="CENTRO DEPORTIVO*_x000a_100%-Compromisos Pactados"/>
    <n v="4"/>
    <n v="4"/>
    <n v="1102"/>
    <x v="11"/>
  </r>
  <r>
    <n v="435"/>
    <x v="12"/>
    <d v="2010-09-01T00:00:00"/>
    <s v="GER"/>
    <m/>
    <m/>
    <s v="b. Satisface expectativas"/>
    <x v="5"/>
    <n v="4"/>
    <s v="SIN FECHA COMO TAL, SE ASIGNA LA INTERMEDIA DEL SEGUNDO SEMESTRE"/>
    <m/>
    <m/>
    <m/>
    <m/>
    <m/>
    <m/>
    <m/>
    <m/>
    <m/>
    <s v="SIN CECO"/>
    <s v="NO"/>
    <s v="CENTRO DEPORTIVO*_x000a_100%-Compromisos Pactados"/>
    <n v="4"/>
    <n v="4"/>
    <n v="1102"/>
    <x v="11"/>
  </r>
  <r>
    <n v="436"/>
    <x v="12"/>
    <d v="2010-09-01T00:00:00"/>
    <s v="GER"/>
    <m/>
    <m/>
    <s v="c. Calidad de la Información suministrada"/>
    <x v="5"/>
    <n v="4"/>
    <s v="SIN FECHA COMO TAL, SE ASIGNA LA INTERMEDIA DEL SEGUNDO SEMESTRE"/>
    <m/>
    <m/>
    <m/>
    <m/>
    <m/>
    <m/>
    <m/>
    <m/>
    <m/>
    <s v="SIN CECO"/>
    <s v="NO"/>
    <s v="CENTRO DEPORTIVO*_x000a_100%-Compromisos Pactados"/>
    <n v="4"/>
    <n v="4"/>
    <n v="1102"/>
    <x v="11"/>
  </r>
  <r>
    <n v="437"/>
    <x v="12"/>
    <d v="2010-09-01T00:00:00"/>
    <s v="GER"/>
    <m/>
    <m/>
    <s v="d. Disposición del personal de PAYC a las solicitudes del cliente"/>
    <x v="5"/>
    <n v="4"/>
    <s v="SIN FECHA COMO TAL, SE ASIGNA LA INTERMEDIA DEL SEGUNDO SEMESTRE"/>
    <m/>
    <m/>
    <m/>
    <m/>
    <m/>
    <m/>
    <m/>
    <m/>
    <m/>
    <s v="SIN CECO"/>
    <s v="NO"/>
    <s v="CENTRO DEPORTIVO*_x000a_100%-Compromisos Pactados"/>
    <n v="4"/>
    <n v="4"/>
    <n v="1102"/>
    <x v="11"/>
  </r>
  <r>
    <n v="438"/>
    <x v="12"/>
    <d v="2010-09-01T00:00:00"/>
    <s v="GER"/>
    <m/>
    <m/>
    <s v="e. Coherencia entre lo solicitado y lo entregado"/>
    <x v="5"/>
    <n v="4"/>
    <s v="SIN FECHA COMO TAL, SE ASIGNA LA INTERMEDIA DEL SEGUNDO SEMESTRE"/>
    <m/>
    <m/>
    <m/>
    <m/>
    <m/>
    <m/>
    <m/>
    <m/>
    <m/>
    <s v="SIN CECO"/>
    <s v="NO"/>
    <s v="CENTRO DEPORTIVO*_x000a_100%-Compromisos Pactados"/>
    <n v="4"/>
    <n v="4"/>
    <n v="1102"/>
    <x v="11"/>
  </r>
  <r>
    <n v="439"/>
    <x v="12"/>
    <d v="2010-09-01T00:00:00"/>
    <s v="GER"/>
    <m/>
    <m/>
    <s v="Grado de Satisfacción con el Servicio Prestado"/>
    <x v="6"/>
    <n v="4"/>
    <s v="SIN FECHA COMO TAL, SE ASIGNA LA INTERMEDIA DEL SEGUNDO SEMESTRE"/>
    <m/>
    <m/>
    <m/>
    <m/>
    <m/>
    <m/>
    <m/>
    <m/>
    <m/>
    <s v="SIN CECO"/>
    <s v="NO"/>
    <s v="CENTRO DEPORTIVO*_x000a_100%-Grado de Satisfacción con el Servicio Prestado"/>
    <n v="4"/>
    <n v="4"/>
    <n v="1102"/>
    <x v="11"/>
  </r>
  <r>
    <n v="440"/>
    <x v="12"/>
    <d v="2010-09-01T00:00:00"/>
    <s v="GER"/>
    <m/>
    <m/>
    <s v="Posibilidad de Volver a Contratar con PAYC"/>
    <x v="7"/>
    <n v="4"/>
    <s v="SIN FECHA COMO TAL, SE ASIGNA LA INTERMEDIA DEL SEGUNDO SEMESTRE"/>
    <m/>
    <m/>
    <m/>
    <m/>
    <m/>
    <m/>
    <m/>
    <m/>
    <m/>
    <s v="SIN CECO"/>
    <s v="NO"/>
    <s v="CENTRO DEPORTIVO*_x000a_100%-Posibilidad de Volver a Contratar con PAYC"/>
    <n v="4"/>
    <n v="4"/>
    <n v="1102"/>
    <x v="11"/>
  </r>
  <r>
    <n v="441"/>
    <x v="12"/>
    <d v="2010-09-01T00:00:00"/>
    <s v="GER"/>
    <m/>
    <m/>
    <s v="Principales fortalezas en el servicio que presta PAYC"/>
    <x v="8"/>
    <s v="-"/>
    <s v="SIN FECHA COMO TAL, SE ASIGNA LA INTERMEDIA DEL SEGUNDO SEMESTRE"/>
    <m/>
    <m/>
    <m/>
    <m/>
    <m/>
    <m/>
    <m/>
    <m/>
    <m/>
    <s v="SIN CECO"/>
    <s v="NO"/>
    <s v="CENTRO DEPORTIVO*_x000a_100%-Fortalezas PAYC"/>
    <s v="-"/>
    <n v="0"/>
    <n v="1102"/>
    <x v="11"/>
  </r>
  <r>
    <n v="442"/>
    <x v="12"/>
    <d v="2010-09-01T00:00:00"/>
    <s v="GER"/>
    <m/>
    <m/>
    <s v="Principales debilidades en el servicio que presta PAYC"/>
    <x v="9"/>
    <s v="-"/>
    <s v="SIN FECHA COMO TAL, SE ASIGNA LA INTERMEDIA DEL SEGUNDO SEMESTRE"/>
    <m/>
    <m/>
    <m/>
    <m/>
    <m/>
    <m/>
    <m/>
    <m/>
    <m/>
    <s v="SIN CECO"/>
    <s v="NO"/>
    <s v="CENTRO DEPORTIVO*_x000a_100%-Debilidades PAYC"/>
    <s v="-"/>
    <n v="0"/>
    <n v="1102"/>
    <x v="11"/>
  </r>
  <r>
    <n v="443"/>
    <x v="13"/>
    <d v="2010-09-01T00:00:00"/>
    <s v="GER"/>
    <m/>
    <m/>
    <s v="a. Conocimiento específico de temas aplicables al proyecto"/>
    <x v="0"/>
    <n v="4"/>
    <s v="SIN FECHA COMO TAL, SE ASIGNA LA INTERMEDIA DEL SEGUNDO SEMESTRE"/>
    <m/>
    <m/>
    <m/>
    <m/>
    <m/>
    <m/>
    <m/>
    <m/>
    <m/>
    <s v="SIN CECO"/>
    <s v="NO"/>
    <s v="BLOQUE W*_x000a_100%-Soporte Técnico"/>
    <n v="4"/>
    <n v="4"/>
    <n v="919"/>
    <x v="12"/>
  </r>
  <r>
    <n v="444"/>
    <x v="13"/>
    <d v="2010-09-01T00:00:00"/>
    <s v="GER"/>
    <m/>
    <m/>
    <s v="b. Idoneidad y Calidad del soporte"/>
    <x v="0"/>
    <n v="4"/>
    <s v="SIN FECHA COMO TAL, SE ASIGNA LA INTERMEDIA DEL SEGUNDO SEMESTRE"/>
    <m/>
    <m/>
    <m/>
    <m/>
    <m/>
    <m/>
    <m/>
    <m/>
    <m/>
    <s v="SIN CECO"/>
    <s v="NO"/>
    <s v="BLOQUE W*_x000a_100%-Soporte Técnico"/>
    <n v="4"/>
    <n v="4"/>
    <n v="919"/>
    <x v="12"/>
  </r>
  <r>
    <n v="445"/>
    <x v="13"/>
    <d v="2010-09-01T00:00:00"/>
    <s v="GER"/>
    <m/>
    <m/>
    <s v="c. Cumplimiento de especificaciones técnicas de construcción"/>
    <x v="0"/>
    <n v="4"/>
    <s v="SIN FECHA COMO TAL, SE ASIGNA LA INTERMEDIA DEL SEGUNDO SEMESTRE"/>
    <m/>
    <m/>
    <m/>
    <m/>
    <m/>
    <m/>
    <m/>
    <m/>
    <m/>
    <s v="SIN CECO"/>
    <s v="NO"/>
    <s v="BLOQUE W*_x000a_100%-Soporte Técnico"/>
    <n v="4"/>
    <n v="4"/>
    <n v="919"/>
    <x v="12"/>
  </r>
  <r>
    <n v="446"/>
    <x v="13"/>
    <d v="2010-09-01T00:00:00"/>
    <s v="GER"/>
    <m/>
    <m/>
    <s v="d. Confiabilidad de los conceptos aplicados"/>
    <x v="0"/>
    <n v="4"/>
    <s v="SIN FECHA COMO TAL, SE ASIGNA LA INTERMEDIA DEL SEGUNDO SEMESTRE"/>
    <m/>
    <m/>
    <m/>
    <m/>
    <m/>
    <m/>
    <m/>
    <m/>
    <m/>
    <s v="SIN CECO"/>
    <s v="NO"/>
    <s v="BLOQUE W*_x000a_100%-Soporte Técnico"/>
    <n v="4"/>
    <n v="4"/>
    <n v="919"/>
    <x v="12"/>
  </r>
  <r>
    <n v="447"/>
    <x v="13"/>
    <d v="2010-09-01T00:00:00"/>
    <s v="GER"/>
    <m/>
    <m/>
    <s v="e. Oportunidad en entrega de información o requerimientos"/>
    <x v="0"/>
    <n v="4"/>
    <s v="SIN FECHA COMO TAL, SE ASIGNA LA INTERMEDIA DEL SEGUNDO SEMESTRE"/>
    <m/>
    <m/>
    <m/>
    <m/>
    <m/>
    <m/>
    <m/>
    <m/>
    <m/>
    <s v="SIN CECO"/>
    <s v="NO"/>
    <s v="BLOQUE W*_x000a_100%-Soporte Técnico"/>
    <n v="4"/>
    <n v="4"/>
    <n v="919"/>
    <x v="12"/>
  </r>
  <r>
    <n v="448"/>
    <x v="13"/>
    <d v="2010-09-01T00:00:00"/>
    <s v="GER"/>
    <m/>
    <m/>
    <s v="a. Oportunidad de la gestión en obra"/>
    <x v="1"/>
    <n v="4"/>
    <s v="SIN FECHA COMO TAL, SE ASIGNA LA INTERMEDIA DEL SEGUNDO SEMESTRE"/>
    <m/>
    <m/>
    <m/>
    <m/>
    <m/>
    <m/>
    <m/>
    <m/>
    <m/>
    <s v="SIN CECO"/>
    <s v="NO"/>
    <s v="BLOQUE W*_x000a_100%-Soporte Administrativo"/>
    <n v="4"/>
    <n v="4"/>
    <n v="919"/>
    <x v="12"/>
  </r>
  <r>
    <n v="449"/>
    <x v="13"/>
    <d v="2010-09-01T00:00:00"/>
    <s v="GER"/>
    <m/>
    <m/>
    <s v="b. Manejo administrativo del proyecto"/>
    <x v="1"/>
    <n v="4"/>
    <s v="SIN FECHA COMO TAL, SE ASIGNA LA INTERMEDIA DEL SEGUNDO SEMESTRE"/>
    <m/>
    <m/>
    <m/>
    <m/>
    <m/>
    <m/>
    <m/>
    <m/>
    <m/>
    <s v="SIN CECO"/>
    <s v="NO"/>
    <s v="BLOQUE W*_x000a_100%-Soporte Administrativo"/>
    <n v="4"/>
    <n v="4"/>
    <n v="919"/>
    <x v="12"/>
  </r>
  <r>
    <n v="450"/>
    <x v="13"/>
    <d v="2010-09-01T00:00:00"/>
    <s v="GER"/>
    <m/>
    <m/>
    <s v="c. Información clara y veraz sobre la administración de proyecto"/>
    <x v="1"/>
    <n v="4"/>
    <s v="SIN FECHA COMO TAL, SE ASIGNA LA INTERMEDIA DEL SEGUNDO SEMESTRE"/>
    <m/>
    <m/>
    <m/>
    <m/>
    <m/>
    <m/>
    <m/>
    <m/>
    <m/>
    <s v="SIN CECO"/>
    <s v="NO"/>
    <s v="BLOQUE W*_x000a_100%-Soporte Administrativo"/>
    <n v="4"/>
    <n v="4"/>
    <n v="919"/>
    <x v="12"/>
  </r>
  <r>
    <n v="451"/>
    <x v="13"/>
    <d v="2010-09-01T00:00:00"/>
    <s v="GER"/>
    <m/>
    <m/>
    <s v="d. Cumplimientos con expectativas del cliente"/>
    <x v="1"/>
    <n v="4"/>
    <s v="SIN FECHA COMO TAL, SE ASIGNA LA INTERMEDIA DEL SEGUNDO SEMESTRE"/>
    <m/>
    <m/>
    <m/>
    <m/>
    <m/>
    <m/>
    <m/>
    <m/>
    <m/>
    <s v="SIN CECO"/>
    <s v="NO"/>
    <s v="BLOQUE W*_x000a_100%-Soporte Administrativo"/>
    <n v="4"/>
    <n v="4"/>
    <n v="919"/>
    <x v="12"/>
  </r>
  <r>
    <n v="452"/>
    <x v="13"/>
    <d v="2010-09-01T00:00:00"/>
    <s v="GER"/>
    <m/>
    <m/>
    <s v="e. Control de presupuesto"/>
    <x v="1"/>
    <n v="4"/>
    <s v="SIN FECHA COMO TAL, SE ASIGNA LA INTERMEDIA DEL SEGUNDO SEMESTRE"/>
    <m/>
    <m/>
    <m/>
    <m/>
    <m/>
    <m/>
    <m/>
    <m/>
    <m/>
    <s v="SIN CECO"/>
    <s v="NO"/>
    <s v="BLOQUE W*_x000a_100%-Soporte Administrativo"/>
    <n v="4"/>
    <n v="4"/>
    <n v="919"/>
    <x v="12"/>
  </r>
  <r>
    <n v="453"/>
    <x v="13"/>
    <d v="2010-09-01T00:00:00"/>
    <s v="GER"/>
    <m/>
    <m/>
    <s v="a. Apoyo y presencia en el proyecto"/>
    <x v="2"/>
    <n v="4"/>
    <s v="SIN FECHA COMO TAL, SE ASIGNA LA INTERMEDIA DEL SEGUNDO SEMESTRE"/>
    <m/>
    <m/>
    <m/>
    <m/>
    <m/>
    <m/>
    <m/>
    <m/>
    <m/>
    <s v="SIN CECO"/>
    <s v="NO"/>
    <s v="BLOQUE W*_x000a_100%-Soporte Directivo (Coordinador y Gerencia)"/>
    <n v="4"/>
    <n v="4"/>
    <n v="919"/>
    <x v="12"/>
  </r>
  <r>
    <n v="454"/>
    <x v="13"/>
    <d v="2010-09-01T00:00:00"/>
    <s v="GER"/>
    <m/>
    <m/>
    <s v="b. Conocimiento del proyecto"/>
    <x v="2"/>
    <n v="4"/>
    <s v="SIN FECHA COMO TAL, SE ASIGNA LA INTERMEDIA DEL SEGUNDO SEMESTRE"/>
    <m/>
    <m/>
    <m/>
    <m/>
    <m/>
    <m/>
    <m/>
    <m/>
    <m/>
    <s v="SIN CECO"/>
    <s v="NO"/>
    <s v="BLOQUE W*_x000a_100%-Soporte Directivo (Coordinador y Gerencia)"/>
    <n v="4"/>
    <n v="4"/>
    <n v="919"/>
    <x v="12"/>
  </r>
  <r>
    <n v="455"/>
    <x v="13"/>
    <d v="2010-09-01T00:00:00"/>
    <s v="GER"/>
    <m/>
    <m/>
    <s v="c. Planteamiento de soluciones y manejo de conflictos"/>
    <x v="2"/>
    <n v="4"/>
    <s v="SIN FECHA COMO TAL, SE ASIGNA LA INTERMEDIA DEL SEGUNDO SEMESTRE"/>
    <m/>
    <m/>
    <m/>
    <m/>
    <m/>
    <m/>
    <m/>
    <m/>
    <m/>
    <s v="SIN CECO"/>
    <s v="NO"/>
    <s v="BLOQUE W*_x000a_100%-Soporte Directivo (Coordinador y Gerencia)"/>
    <n v="4"/>
    <n v="4"/>
    <n v="919"/>
    <x v="12"/>
  </r>
  <r>
    <n v="456"/>
    <x v="13"/>
    <d v="2010-09-01T00:00:00"/>
    <s v="GER"/>
    <m/>
    <m/>
    <s v="d. Cumplimiento de compromisos"/>
    <x v="2"/>
    <n v="4"/>
    <s v="SIN FECHA COMO TAL, SE ASIGNA LA INTERMEDIA DEL SEGUNDO SEMESTRE"/>
    <m/>
    <m/>
    <m/>
    <m/>
    <m/>
    <m/>
    <m/>
    <m/>
    <m/>
    <s v="SIN CECO"/>
    <s v="NO"/>
    <s v="BLOQUE W*_x000a_100%-Soporte Directivo (Coordinador y Gerencia)"/>
    <n v="4"/>
    <n v="4"/>
    <n v="919"/>
    <x v="12"/>
  </r>
  <r>
    <n v="457"/>
    <x v="13"/>
    <d v="2010-09-01T00:00:00"/>
    <s v="GER"/>
    <m/>
    <m/>
    <s v="e. Manejo del cliente"/>
    <x v="2"/>
    <n v="4"/>
    <s v="SIN FECHA COMO TAL, SE ASIGNA LA INTERMEDIA DEL SEGUNDO SEMESTRE"/>
    <m/>
    <m/>
    <m/>
    <m/>
    <m/>
    <m/>
    <m/>
    <m/>
    <m/>
    <s v="SIN CECO"/>
    <s v="NO"/>
    <s v="BLOQUE W*_x000a_100%-Soporte Directivo (Coordinador y Gerencia)"/>
    <n v="4"/>
    <n v="4"/>
    <n v="919"/>
    <x v="12"/>
  </r>
  <r>
    <n v="458"/>
    <x v="13"/>
    <d v="2010-09-01T00:00:00"/>
    <s v="GER"/>
    <m/>
    <m/>
    <s v="a. Idoneidad del personal"/>
    <x v="3"/>
    <n v="4"/>
    <s v="SIN FECHA COMO TAL, SE ASIGNA LA INTERMEDIA DEL SEGUNDO SEMESTRE"/>
    <m/>
    <m/>
    <m/>
    <m/>
    <m/>
    <m/>
    <m/>
    <m/>
    <m/>
    <s v="SIN CECO"/>
    <s v="NO"/>
    <s v="BLOQUE W*_x000a_100%-Personal que presta el servicio en obra"/>
    <n v="4"/>
    <n v="4"/>
    <n v="919"/>
    <x v="12"/>
  </r>
  <r>
    <n v="459"/>
    <x v="13"/>
    <d v="2010-09-01T00:00:00"/>
    <s v="GER"/>
    <m/>
    <m/>
    <s v="b. Oportuna atención al cliente"/>
    <x v="3"/>
    <n v="4"/>
    <s v="SIN FECHA COMO TAL, SE ASIGNA LA INTERMEDIA DEL SEGUNDO SEMESTRE"/>
    <m/>
    <m/>
    <m/>
    <m/>
    <m/>
    <m/>
    <m/>
    <m/>
    <m/>
    <s v="SIN CECO"/>
    <s v="NO"/>
    <s v="BLOQUE W*_x000a_100%-Personal que presta el servicio en obra"/>
    <n v="4"/>
    <n v="4"/>
    <n v="919"/>
    <x v="12"/>
  </r>
  <r>
    <n v="460"/>
    <x v="13"/>
    <d v="2010-09-01T00:00:00"/>
    <s v="GER"/>
    <m/>
    <m/>
    <s v="c. Compromiso con el proyecto"/>
    <x v="3"/>
    <n v="4"/>
    <s v="SIN FECHA COMO TAL, SE ASIGNA LA INTERMEDIA DEL SEGUNDO SEMESTRE"/>
    <m/>
    <m/>
    <m/>
    <m/>
    <m/>
    <m/>
    <m/>
    <m/>
    <m/>
    <s v="SIN CECO"/>
    <s v="NO"/>
    <s v="BLOQUE W*_x000a_100%-Personal que presta el servicio en obra"/>
    <n v="4"/>
    <n v="4"/>
    <n v="919"/>
    <x v="12"/>
  </r>
  <r>
    <n v="461"/>
    <x v="13"/>
    <d v="2010-09-01T00:00:00"/>
    <s v="GER"/>
    <m/>
    <m/>
    <s v="d. Cumplimiento de compromisos"/>
    <x v="3"/>
    <n v="4"/>
    <s v="SIN FECHA COMO TAL, SE ASIGNA LA INTERMEDIA DEL SEGUNDO SEMESTRE"/>
    <m/>
    <m/>
    <m/>
    <m/>
    <m/>
    <m/>
    <m/>
    <m/>
    <m/>
    <s v="SIN CECO"/>
    <s v="NO"/>
    <s v="BLOQUE W*_x000a_100%-Personal que presta el servicio en obra"/>
    <n v="4"/>
    <n v="4"/>
    <n v="919"/>
    <x v="12"/>
  </r>
  <r>
    <n v="462"/>
    <x v="13"/>
    <d v="2010-09-01T00:00:00"/>
    <s v="GER"/>
    <m/>
    <m/>
    <s v="e. Proactividad en desarrollo de funciones"/>
    <x v="3"/>
    <n v="4"/>
    <s v="SIN FECHA COMO TAL, SE ASIGNA LA INTERMEDIA DEL SEGUNDO SEMESTRE"/>
    <m/>
    <m/>
    <m/>
    <m/>
    <m/>
    <m/>
    <m/>
    <m/>
    <m/>
    <s v="SIN CECO"/>
    <s v="NO"/>
    <s v="BLOQUE W*_x000a_100%-Personal que presta el servicio en obra"/>
    <n v="4"/>
    <n v="4"/>
    <n v="919"/>
    <x v="12"/>
  </r>
  <r>
    <n v="463"/>
    <x v="13"/>
    <d v="2010-09-01T00:00:00"/>
    <s v="GER"/>
    <m/>
    <m/>
    <s v="a. Calidad del Contenido"/>
    <x v="4"/>
    <n v="4"/>
    <s v="SIN FECHA COMO TAL, SE ASIGNA LA INTERMEDIA DEL SEGUNDO SEMESTRE"/>
    <m/>
    <m/>
    <m/>
    <m/>
    <m/>
    <m/>
    <m/>
    <m/>
    <m/>
    <s v="SIN CECO"/>
    <s v="NO"/>
    <s v="BLOQUE W*_x000a_100%-Productos Asociados de PAYC (Informes, Control de presupuesto y Programación y actas)"/>
    <n v="4"/>
    <n v="4"/>
    <n v="919"/>
    <x v="12"/>
  </r>
  <r>
    <n v="464"/>
    <x v="13"/>
    <d v="2010-09-01T00:00:00"/>
    <s v="GER"/>
    <m/>
    <m/>
    <s v="b. Claridad del Contenido"/>
    <x v="4"/>
    <n v="4"/>
    <s v="SIN FECHA COMO TAL, SE ASIGNA LA INTERMEDIA DEL SEGUNDO SEMESTRE"/>
    <m/>
    <m/>
    <m/>
    <m/>
    <m/>
    <m/>
    <m/>
    <m/>
    <m/>
    <s v="SIN CECO"/>
    <s v="NO"/>
    <s v="BLOQUE W*_x000a_100%-Productos Asociados de PAYC (Informes, Control de presupuesto y Programación y actas)"/>
    <n v="4"/>
    <n v="4"/>
    <n v="919"/>
    <x v="12"/>
  </r>
  <r>
    <n v="465"/>
    <x v="13"/>
    <d v="2010-09-01T00:00:00"/>
    <s v="GER"/>
    <m/>
    <m/>
    <s v="c. Oportunidad en la entrega"/>
    <x v="4"/>
    <n v="4"/>
    <s v="SIN FECHA COMO TAL, SE ASIGNA LA INTERMEDIA DEL SEGUNDO SEMESTRE"/>
    <m/>
    <m/>
    <m/>
    <m/>
    <m/>
    <m/>
    <m/>
    <m/>
    <m/>
    <s v="SIN CECO"/>
    <s v="NO"/>
    <s v="BLOQUE W*_x000a_100%-Productos Asociados de PAYC (Informes, Control de presupuesto y Programación y actas)"/>
    <n v="4"/>
    <n v="4"/>
    <n v="919"/>
    <x v="12"/>
  </r>
  <r>
    <n v="466"/>
    <x v="13"/>
    <d v="2010-09-01T00:00:00"/>
    <s v="GER"/>
    <m/>
    <m/>
    <s v="d. Precisión de la información"/>
    <x v="4"/>
    <n v="4"/>
    <s v="SIN FECHA COMO TAL, SE ASIGNA LA INTERMEDIA DEL SEGUNDO SEMESTRE"/>
    <m/>
    <m/>
    <m/>
    <m/>
    <m/>
    <m/>
    <m/>
    <m/>
    <m/>
    <s v="SIN CECO"/>
    <s v="NO"/>
    <s v="BLOQUE W*_x000a_100%-Productos Asociados de PAYC (Informes, Control de presupuesto y Programación y actas)"/>
    <n v="4"/>
    <n v="4"/>
    <n v="919"/>
    <x v="12"/>
  </r>
  <r>
    <n v="467"/>
    <x v="13"/>
    <d v="2010-09-01T00:00:00"/>
    <s v="GER"/>
    <m/>
    <m/>
    <s v="e. Diagramación"/>
    <x v="4"/>
    <n v="4"/>
    <s v="SIN FECHA COMO TAL, SE ASIGNA LA INTERMEDIA DEL SEGUNDO SEMESTRE"/>
    <m/>
    <m/>
    <m/>
    <m/>
    <m/>
    <m/>
    <m/>
    <m/>
    <m/>
    <s v="SIN CECO"/>
    <s v="NO"/>
    <s v="BLOQUE W*_x000a_100%-Productos Asociados de PAYC (Informes, Control de presupuesto y Programación y actas)"/>
    <n v="4"/>
    <n v="4"/>
    <n v="919"/>
    <x v="12"/>
  </r>
  <r>
    <n v="468"/>
    <x v="13"/>
    <d v="2010-09-01T00:00:00"/>
    <s v="GER"/>
    <m/>
    <m/>
    <s v="a. Cumplimiento"/>
    <x v="5"/>
    <n v="4"/>
    <s v="SIN FECHA COMO TAL, SE ASIGNA LA INTERMEDIA DEL SEGUNDO SEMESTRE"/>
    <m/>
    <m/>
    <m/>
    <m/>
    <m/>
    <m/>
    <m/>
    <m/>
    <m/>
    <s v="SIN CECO"/>
    <s v="NO"/>
    <s v="BLOQUE W*_x000a_100%-Compromisos Pactados"/>
    <n v="4"/>
    <n v="4"/>
    <n v="919"/>
    <x v="12"/>
  </r>
  <r>
    <n v="469"/>
    <x v="13"/>
    <d v="2010-09-01T00:00:00"/>
    <s v="GER"/>
    <m/>
    <m/>
    <s v="b. Satisface expectativas"/>
    <x v="5"/>
    <n v="4"/>
    <s v="SIN FECHA COMO TAL, SE ASIGNA LA INTERMEDIA DEL SEGUNDO SEMESTRE"/>
    <m/>
    <m/>
    <m/>
    <m/>
    <m/>
    <m/>
    <m/>
    <m/>
    <m/>
    <s v="SIN CECO"/>
    <s v="NO"/>
    <s v="BLOQUE W*_x000a_100%-Compromisos Pactados"/>
    <n v="4"/>
    <n v="4"/>
    <n v="919"/>
    <x v="12"/>
  </r>
  <r>
    <n v="470"/>
    <x v="13"/>
    <d v="2010-09-01T00:00:00"/>
    <s v="GER"/>
    <m/>
    <m/>
    <s v="c. Calidad de la Información suministrada"/>
    <x v="5"/>
    <n v="4"/>
    <s v="SIN FECHA COMO TAL, SE ASIGNA LA INTERMEDIA DEL SEGUNDO SEMESTRE"/>
    <m/>
    <m/>
    <m/>
    <m/>
    <m/>
    <m/>
    <m/>
    <m/>
    <m/>
    <s v="SIN CECO"/>
    <s v="NO"/>
    <s v="BLOQUE W*_x000a_100%-Compromisos Pactados"/>
    <n v="4"/>
    <n v="4"/>
    <n v="919"/>
    <x v="12"/>
  </r>
  <r>
    <n v="471"/>
    <x v="13"/>
    <d v="2010-09-01T00:00:00"/>
    <s v="GER"/>
    <m/>
    <m/>
    <s v="d. Disposición del personal de PAYC a las solicitudes del cliente"/>
    <x v="5"/>
    <n v="4"/>
    <s v="SIN FECHA COMO TAL, SE ASIGNA LA INTERMEDIA DEL SEGUNDO SEMESTRE"/>
    <m/>
    <m/>
    <m/>
    <m/>
    <m/>
    <m/>
    <m/>
    <m/>
    <m/>
    <s v="SIN CECO"/>
    <s v="NO"/>
    <s v="BLOQUE W*_x000a_100%-Compromisos Pactados"/>
    <n v="4"/>
    <n v="4"/>
    <n v="919"/>
    <x v="12"/>
  </r>
  <r>
    <n v="472"/>
    <x v="13"/>
    <d v="2010-09-01T00:00:00"/>
    <s v="GER"/>
    <m/>
    <m/>
    <s v="e. Coherencia entre lo solicitado y lo entregado"/>
    <x v="5"/>
    <n v="4"/>
    <s v="SIN FECHA COMO TAL, SE ASIGNA LA INTERMEDIA DEL SEGUNDO SEMESTRE"/>
    <m/>
    <m/>
    <m/>
    <m/>
    <m/>
    <m/>
    <m/>
    <m/>
    <m/>
    <s v="SIN CECO"/>
    <s v="NO"/>
    <s v="BLOQUE W*_x000a_100%-Compromisos Pactados"/>
    <n v="4"/>
    <n v="4"/>
    <n v="919"/>
    <x v="12"/>
  </r>
  <r>
    <n v="473"/>
    <x v="13"/>
    <d v="2010-09-01T00:00:00"/>
    <s v="GER"/>
    <m/>
    <m/>
    <s v="Grado de Satisfacción con el Servicio Prestado"/>
    <x v="6"/>
    <n v="4"/>
    <s v="SIN FECHA COMO TAL, SE ASIGNA LA INTERMEDIA DEL SEGUNDO SEMESTRE"/>
    <m/>
    <m/>
    <m/>
    <m/>
    <m/>
    <m/>
    <m/>
    <m/>
    <m/>
    <s v="SIN CECO"/>
    <s v="NO"/>
    <s v="BLOQUE W*_x000a_100%-Grado de Satisfacción con el Servicio Prestado"/>
    <n v="4"/>
    <n v="4"/>
    <n v="919"/>
    <x v="12"/>
  </r>
  <r>
    <n v="474"/>
    <x v="13"/>
    <d v="2010-09-01T00:00:00"/>
    <s v="GER"/>
    <m/>
    <m/>
    <s v="Posibilidad de Volver a Contratar con PAYC"/>
    <x v="7"/>
    <n v="4"/>
    <s v="SIN FECHA COMO TAL, SE ASIGNA LA INTERMEDIA DEL SEGUNDO SEMESTRE"/>
    <m/>
    <m/>
    <m/>
    <m/>
    <m/>
    <m/>
    <m/>
    <m/>
    <m/>
    <s v="SIN CECO"/>
    <s v="NO"/>
    <s v="BLOQUE W*_x000a_100%-Posibilidad de Volver a Contratar con PAYC"/>
    <n v="4"/>
    <n v="4"/>
    <n v="919"/>
    <x v="12"/>
  </r>
  <r>
    <n v="475"/>
    <x v="13"/>
    <d v="2010-09-01T00:00:00"/>
    <s v="GER"/>
    <m/>
    <m/>
    <s v="Principales fortalezas en el servicio que presta PAYC"/>
    <x v="8"/>
    <s v="-"/>
    <s v="SIN FECHA COMO TAL, SE ASIGNA LA INTERMEDIA DEL SEGUNDO SEMESTRE"/>
    <m/>
    <m/>
    <m/>
    <m/>
    <m/>
    <m/>
    <m/>
    <m/>
    <m/>
    <s v="SIN CECO"/>
    <s v="NO"/>
    <s v="BLOQUE W*_x000a_100%-Fortalezas PAYC"/>
    <s v="-"/>
    <n v="0"/>
    <n v="919"/>
    <x v="12"/>
  </r>
  <r>
    <n v="476"/>
    <x v="13"/>
    <d v="2010-09-01T00:00:00"/>
    <s v="GER"/>
    <m/>
    <m/>
    <s v="Principales debilidades en el servicio que presta PAYC"/>
    <x v="9"/>
    <s v="-"/>
    <s v="SIN FECHA COMO TAL, SE ASIGNA LA INTERMEDIA DEL SEGUNDO SEMESTRE"/>
    <m/>
    <m/>
    <m/>
    <m/>
    <m/>
    <m/>
    <m/>
    <m/>
    <m/>
    <s v="SIN CECO"/>
    <s v="NO"/>
    <s v="BLOQUE W*_x000a_100%-Debilidades PAYC"/>
    <s v="-"/>
    <n v="0"/>
    <n v="919"/>
    <x v="12"/>
  </r>
  <r>
    <n v="477"/>
    <x v="14"/>
    <d v="2010-12-01T00:00:00"/>
    <s v="GER"/>
    <m/>
    <m/>
    <s v="a. Conocimiento específico de temas aplicables al proyecto"/>
    <x v="0"/>
    <n v="5"/>
    <m/>
    <m/>
    <m/>
    <m/>
    <m/>
    <m/>
    <m/>
    <m/>
    <m/>
    <m/>
    <s v="SIN CECO"/>
    <s v="NO"/>
    <s v="CINEPOLIS_x000a_5-oct-10_x000a_100%-Soporte Técnico"/>
    <n v="5"/>
    <n v="5"/>
    <s v=""/>
    <x v="0"/>
  </r>
  <r>
    <n v="478"/>
    <x v="14"/>
    <d v="2010-12-01T00:00:00"/>
    <s v="GER"/>
    <m/>
    <m/>
    <s v="b. Idoneidad y Calidad del soporte"/>
    <x v="0"/>
    <n v="5"/>
    <m/>
    <m/>
    <m/>
    <m/>
    <m/>
    <m/>
    <m/>
    <m/>
    <m/>
    <m/>
    <s v="SIN CECO"/>
    <s v="NO"/>
    <s v="CINEPOLIS_x000a_5-oct-10_x000a_100%-Soporte Técnico"/>
    <n v="5"/>
    <n v="5"/>
    <s v=""/>
    <x v="0"/>
  </r>
  <r>
    <n v="479"/>
    <x v="14"/>
    <d v="2010-12-01T00:00:00"/>
    <s v="GER"/>
    <m/>
    <m/>
    <s v="c. Cumplimiento de especificaciones técnicas de construcción"/>
    <x v="0"/>
    <n v="5"/>
    <m/>
    <m/>
    <m/>
    <m/>
    <m/>
    <m/>
    <m/>
    <m/>
    <m/>
    <m/>
    <s v="SIN CECO"/>
    <s v="NO"/>
    <s v="CINEPOLIS_x000a_5-oct-10_x000a_100%-Soporte Técnico"/>
    <n v="5"/>
    <n v="5"/>
    <s v=""/>
    <x v="0"/>
  </r>
  <r>
    <n v="480"/>
    <x v="14"/>
    <d v="2010-12-01T00:00:00"/>
    <s v="GER"/>
    <m/>
    <m/>
    <s v="d. Confiabilidad de los conceptos aplicados"/>
    <x v="0"/>
    <n v="5"/>
    <m/>
    <m/>
    <m/>
    <m/>
    <m/>
    <m/>
    <m/>
    <m/>
    <m/>
    <m/>
    <s v="SIN CECO"/>
    <s v="NO"/>
    <s v="CINEPOLIS_x000a_5-oct-10_x000a_100%-Soporte Técnico"/>
    <n v="5"/>
    <n v="5"/>
    <s v=""/>
    <x v="0"/>
  </r>
  <r>
    <n v="481"/>
    <x v="14"/>
    <d v="2010-12-01T00:00:00"/>
    <s v="GER"/>
    <m/>
    <m/>
    <s v="e. Oportunidad en entrega de información o requerimientos"/>
    <x v="0"/>
    <n v="5"/>
    <m/>
    <m/>
    <m/>
    <m/>
    <m/>
    <m/>
    <m/>
    <m/>
    <m/>
    <m/>
    <s v="SIN CECO"/>
    <s v="NO"/>
    <s v="CINEPOLIS_x000a_5-oct-10_x000a_100%-Soporte Técnico"/>
    <n v="5"/>
    <n v="5"/>
    <s v=""/>
    <x v="0"/>
  </r>
  <r>
    <n v="482"/>
    <x v="14"/>
    <d v="2010-12-01T00:00:00"/>
    <s v="GER"/>
    <m/>
    <m/>
    <s v="a. Oportunidad de la gestión en obra"/>
    <x v="1"/>
    <n v="5"/>
    <m/>
    <m/>
    <m/>
    <m/>
    <m/>
    <m/>
    <m/>
    <m/>
    <m/>
    <m/>
    <s v="SIN CECO"/>
    <s v="NO"/>
    <s v="CINEPOLIS_x000a_5-oct-10_x000a_100%-Soporte Administrativo"/>
    <n v="5"/>
    <n v="5"/>
    <s v=""/>
    <x v="0"/>
  </r>
  <r>
    <n v="483"/>
    <x v="14"/>
    <d v="2010-12-01T00:00:00"/>
    <s v="GER"/>
    <m/>
    <m/>
    <s v="b. Manejo administrativo del proyecto"/>
    <x v="1"/>
    <n v="5"/>
    <m/>
    <m/>
    <m/>
    <m/>
    <m/>
    <m/>
    <m/>
    <m/>
    <m/>
    <m/>
    <s v="SIN CECO"/>
    <s v="NO"/>
    <s v="CINEPOLIS_x000a_5-oct-10_x000a_100%-Soporte Administrativo"/>
    <n v="5"/>
    <n v="5"/>
    <s v=""/>
    <x v="0"/>
  </r>
  <r>
    <n v="484"/>
    <x v="14"/>
    <d v="2010-12-01T00:00:00"/>
    <s v="GER"/>
    <m/>
    <m/>
    <s v="c. Información clara y veraz sobre la administración de proyecto"/>
    <x v="1"/>
    <n v="5"/>
    <m/>
    <m/>
    <m/>
    <m/>
    <m/>
    <m/>
    <m/>
    <m/>
    <m/>
    <m/>
    <s v="SIN CECO"/>
    <s v="NO"/>
    <s v="CINEPOLIS_x000a_5-oct-10_x000a_100%-Soporte Administrativo"/>
    <n v="5"/>
    <n v="5"/>
    <s v=""/>
    <x v="0"/>
  </r>
  <r>
    <n v="485"/>
    <x v="14"/>
    <d v="2010-12-01T00:00:00"/>
    <s v="GER"/>
    <m/>
    <m/>
    <s v="d. Cumplimientos con expectativas del cliente"/>
    <x v="1"/>
    <n v="4"/>
    <m/>
    <m/>
    <m/>
    <m/>
    <m/>
    <m/>
    <m/>
    <m/>
    <m/>
    <m/>
    <s v="SIN CECO"/>
    <s v="NO"/>
    <s v="CINEPOLIS_x000a_5-oct-10_x000a_100%-Soporte Administrativo"/>
    <n v="4"/>
    <n v="4"/>
    <s v=""/>
    <x v="0"/>
  </r>
  <r>
    <n v="486"/>
    <x v="14"/>
    <d v="2010-12-01T00:00:00"/>
    <s v="GER"/>
    <m/>
    <m/>
    <s v="e. Control de presupuesto"/>
    <x v="1"/>
    <n v="5"/>
    <m/>
    <m/>
    <m/>
    <m/>
    <m/>
    <m/>
    <m/>
    <m/>
    <m/>
    <m/>
    <s v="SIN CECO"/>
    <s v="NO"/>
    <s v="CINEPOLIS_x000a_5-oct-10_x000a_100%-Soporte Administrativo"/>
    <n v="5"/>
    <n v="5"/>
    <s v=""/>
    <x v="0"/>
  </r>
  <r>
    <n v="487"/>
    <x v="14"/>
    <d v="2010-12-01T00:00:00"/>
    <s v="GER"/>
    <m/>
    <m/>
    <s v="a. Apoyo y presencia en el proyecto"/>
    <x v="2"/>
    <n v="5"/>
    <m/>
    <m/>
    <m/>
    <m/>
    <m/>
    <m/>
    <m/>
    <m/>
    <m/>
    <m/>
    <s v="SIN CECO"/>
    <s v="NO"/>
    <s v="CINEPOLIS_x000a_5-oct-10_x000a_100%-Soporte Directivo (Coordinador y Gerencia)"/>
    <n v="5"/>
    <n v="5"/>
    <s v=""/>
    <x v="0"/>
  </r>
  <r>
    <n v="488"/>
    <x v="14"/>
    <d v="2010-12-01T00:00:00"/>
    <s v="GER"/>
    <m/>
    <m/>
    <s v="b. Conocimiento del proyecto"/>
    <x v="2"/>
    <n v="5"/>
    <m/>
    <m/>
    <m/>
    <m/>
    <m/>
    <m/>
    <m/>
    <m/>
    <m/>
    <m/>
    <s v="SIN CECO"/>
    <s v="NO"/>
    <s v="CINEPOLIS_x000a_5-oct-10_x000a_100%-Soporte Directivo (Coordinador y Gerencia)"/>
    <n v="5"/>
    <n v="5"/>
    <s v=""/>
    <x v="0"/>
  </r>
  <r>
    <n v="489"/>
    <x v="14"/>
    <d v="2010-12-01T00:00:00"/>
    <s v="GER"/>
    <m/>
    <m/>
    <s v="c. Planteamiento de soluciones y manejo de conflictos"/>
    <x v="2"/>
    <n v="5"/>
    <m/>
    <m/>
    <m/>
    <m/>
    <m/>
    <m/>
    <m/>
    <m/>
    <m/>
    <m/>
    <s v="SIN CECO"/>
    <s v="NO"/>
    <s v="CINEPOLIS_x000a_5-oct-10_x000a_100%-Soporte Directivo (Coordinador y Gerencia)"/>
    <n v="5"/>
    <n v="5"/>
    <s v=""/>
    <x v="0"/>
  </r>
  <r>
    <n v="490"/>
    <x v="14"/>
    <d v="2010-12-01T00:00:00"/>
    <s v="GER"/>
    <m/>
    <m/>
    <s v="d. Cumplimiento de compromisos"/>
    <x v="2"/>
    <n v="5"/>
    <m/>
    <m/>
    <m/>
    <m/>
    <m/>
    <m/>
    <m/>
    <m/>
    <m/>
    <m/>
    <s v="SIN CECO"/>
    <s v="NO"/>
    <s v="CINEPOLIS_x000a_5-oct-10_x000a_100%-Soporte Directivo (Coordinador y Gerencia)"/>
    <n v="5"/>
    <n v="5"/>
    <s v=""/>
    <x v="0"/>
  </r>
  <r>
    <n v="491"/>
    <x v="14"/>
    <d v="2010-12-01T00:00:00"/>
    <s v="GER"/>
    <m/>
    <m/>
    <s v="e. Manejo del cliente"/>
    <x v="2"/>
    <n v="5"/>
    <m/>
    <m/>
    <m/>
    <m/>
    <m/>
    <m/>
    <m/>
    <m/>
    <m/>
    <m/>
    <s v="SIN CECO"/>
    <s v="NO"/>
    <s v="CINEPOLIS_x000a_5-oct-10_x000a_100%-Soporte Directivo (Coordinador y Gerencia)"/>
    <n v="5"/>
    <n v="5"/>
    <s v=""/>
    <x v="0"/>
  </r>
  <r>
    <n v="492"/>
    <x v="14"/>
    <d v="2010-12-01T00:00:00"/>
    <s v="GER"/>
    <m/>
    <m/>
    <s v="a. Idoneidad del personal"/>
    <x v="3"/>
    <n v="5"/>
    <m/>
    <m/>
    <m/>
    <m/>
    <m/>
    <m/>
    <m/>
    <m/>
    <m/>
    <m/>
    <s v="SIN CECO"/>
    <s v="NO"/>
    <s v="CINEPOLIS_x000a_5-oct-10_x000a_100%-Personal que presta el servicio en obra"/>
    <n v="5"/>
    <n v="5"/>
    <s v=""/>
    <x v="0"/>
  </r>
  <r>
    <n v="493"/>
    <x v="14"/>
    <d v="2010-12-01T00:00:00"/>
    <s v="GER"/>
    <m/>
    <m/>
    <s v="b. Oportuna atención al cliente"/>
    <x v="3"/>
    <n v="5"/>
    <m/>
    <m/>
    <m/>
    <m/>
    <m/>
    <m/>
    <m/>
    <m/>
    <m/>
    <m/>
    <s v="SIN CECO"/>
    <s v="NO"/>
    <s v="CINEPOLIS_x000a_5-oct-10_x000a_100%-Personal que presta el servicio en obra"/>
    <n v="5"/>
    <n v="5"/>
    <s v=""/>
    <x v="0"/>
  </r>
  <r>
    <n v="494"/>
    <x v="14"/>
    <d v="2010-12-01T00:00:00"/>
    <s v="GER"/>
    <m/>
    <m/>
    <s v="c. Compromiso con el proyecto"/>
    <x v="3"/>
    <n v="5"/>
    <m/>
    <m/>
    <m/>
    <m/>
    <m/>
    <m/>
    <m/>
    <m/>
    <m/>
    <m/>
    <s v="SIN CECO"/>
    <s v="NO"/>
    <s v="CINEPOLIS_x000a_5-oct-10_x000a_100%-Personal que presta el servicio en obra"/>
    <n v="5"/>
    <n v="5"/>
    <s v=""/>
    <x v="0"/>
  </r>
  <r>
    <n v="495"/>
    <x v="14"/>
    <d v="2010-12-01T00:00:00"/>
    <s v="GER"/>
    <m/>
    <m/>
    <s v="d. Cumplimiento de compromisos"/>
    <x v="3"/>
    <n v="5"/>
    <m/>
    <m/>
    <m/>
    <m/>
    <m/>
    <m/>
    <m/>
    <m/>
    <m/>
    <m/>
    <s v="SIN CECO"/>
    <s v="NO"/>
    <s v="CINEPOLIS_x000a_5-oct-10_x000a_100%-Personal que presta el servicio en obra"/>
    <n v="5"/>
    <n v="5"/>
    <s v=""/>
    <x v="0"/>
  </r>
  <r>
    <n v="496"/>
    <x v="14"/>
    <d v="2010-12-01T00:00:00"/>
    <s v="GER"/>
    <m/>
    <m/>
    <s v="e. Proactividad en desarrollo de funciones"/>
    <x v="3"/>
    <n v="5"/>
    <m/>
    <m/>
    <m/>
    <m/>
    <m/>
    <m/>
    <m/>
    <m/>
    <m/>
    <m/>
    <s v="SIN CECO"/>
    <s v="NO"/>
    <s v="CINEPOLIS_x000a_5-oct-10_x000a_100%-Personal que presta el servicio en obra"/>
    <n v="5"/>
    <n v="5"/>
    <s v=""/>
    <x v="0"/>
  </r>
  <r>
    <n v="497"/>
    <x v="14"/>
    <d v="2010-12-01T00:00:00"/>
    <s v="GER"/>
    <m/>
    <m/>
    <s v="a. Calidad del Contenido"/>
    <x v="4"/>
    <n v="5"/>
    <m/>
    <m/>
    <m/>
    <m/>
    <m/>
    <m/>
    <m/>
    <m/>
    <m/>
    <m/>
    <s v="SIN CECO"/>
    <s v="NO"/>
    <s v="CINEPOLIS_x000a_5-oct-10_x000a_100%-Productos Asociados de PAYC (Informes, Control de presupuesto y Programación y actas)"/>
    <n v="5"/>
    <n v="5"/>
    <s v=""/>
    <x v="0"/>
  </r>
  <r>
    <n v="498"/>
    <x v="14"/>
    <d v="2010-12-01T00:00:00"/>
    <s v="GER"/>
    <m/>
    <m/>
    <s v="b. Claridad del Contenido"/>
    <x v="4"/>
    <n v="5"/>
    <m/>
    <m/>
    <m/>
    <m/>
    <m/>
    <m/>
    <m/>
    <m/>
    <m/>
    <m/>
    <s v="SIN CECO"/>
    <s v="NO"/>
    <s v="CINEPOLIS_x000a_5-oct-10_x000a_100%-Productos Asociados de PAYC (Informes, Control de presupuesto y Programación y actas)"/>
    <n v="5"/>
    <n v="5"/>
    <s v=""/>
    <x v="0"/>
  </r>
  <r>
    <n v="499"/>
    <x v="14"/>
    <d v="2010-12-01T00:00:00"/>
    <s v="GER"/>
    <m/>
    <m/>
    <s v="c. Oportunidad en la entrega"/>
    <x v="4"/>
    <n v="5"/>
    <m/>
    <m/>
    <m/>
    <m/>
    <m/>
    <m/>
    <m/>
    <m/>
    <m/>
    <m/>
    <s v="SIN CECO"/>
    <s v="NO"/>
    <s v="CINEPOLIS_x000a_5-oct-10_x000a_100%-Productos Asociados de PAYC (Informes, Control de presupuesto y Programación y actas)"/>
    <n v="5"/>
    <n v="5"/>
    <s v=""/>
    <x v="0"/>
  </r>
  <r>
    <n v="500"/>
    <x v="14"/>
    <d v="2010-12-01T00:00:00"/>
    <s v="GER"/>
    <m/>
    <m/>
    <s v="d. Precisión de la información"/>
    <x v="4"/>
    <n v="4"/>
    <m/>
    <m/>
    <m/>
    <m/>
    <m/>
    <m/>
    <m/>
    <m/>
    <m/>
    <m/>
    <s v="SIN CECO"/>
    <s v="NO"/>
    <s v="CINEPOLIS_x000a_5-oct-10_x000a_100%-Productos Asociados de PAYC (Informes, Control de presupuesto y Programación y actas)"/>
    <n v="4"/>
    <n v="4"/>
    <s v=""/>
    <x v="0"/>
  </r>
  <r>
    <n v="501"/>
    <x v="14"/>
    <d v="2010-12-01T00:00:00"/>
    <s v="GER"/>
    <m/>
    <m/>
    <s v="e. Diagramación"/>
    <x v="4"/>
    <n v="5"/>
    <m/>
    <m/>
    <m/>
    <m/>
    <m/>
    <m/>
    <m/>
    <m/>
    <m/>
    <m/>
    <s v="SIN CECO"/>
    <s v="NO"/>
    <s v="CINEPOLIS_x000a_5-oct-10_x000a_100%-Productos Asociados de PAYC (Informes, Control de presupuesto y Programación y actas)"/>
    <n v="5"/>
    <n v="5"/>
    <s v=""/>
    <x v="0"/>
  </r>
  <r>
    <n v="502"/>
    <x v="14"/>
    <d v="2010-12-01T00:00:00"/>
    <s v="GER"/>
    <m/>
    <m/>
    <s v="a. Cumplimiento"/>
    <x v="5"/>
    <n v="5"/>
    <m/>
    <m/>
    <m/>
    <m/>
    <m/>
    <m/>
    <m/>
    <m/>
    <m/>
    <m/>
    <s v="SIN CECO"/>
    <s v="NO"/>
    <s v="CINEPOLIS_x000a_5-oct-10_x000a_100%-Compromisos Pactados"/>
    <n v="5"/>
    <n v="5"/>
    <s v=""/>
    <x v="0"/>
  </r>
  <r>
    <n v="503"/>
    <x v="14"/>
    <d v="2010-12-01T00:00:00"/>
    <s v="GER"/>
    <m/>
    <m/>
    <s v="b. Satisface expectativas"/>
    <x v="5"/>
    <n v="5"/>
    <m/>
    <m/>
    <m/>
    <m/>
    <m/>
    <m/>
    <m/>
    <m/>
    <m/>
    <m/>
    <s v="SIN CECO"/>
    <s v="NO"/>
    <s v="CINEPOLIS_x000a_5-oct-10_x000a_100%-Compromisos Pactados"/>
    <n v="5"/>
    <n v="5"/>
    <s v=""/>
    <x v="0"/>
  </r>
  <r>
    <n v="504"/>
    <x v="14"/>
    <d v="2010-12-01T00:00:00"/>
    <s v="GER"/>
    <m/>
    <m/>
    <s v="c. Calidad de la Información suministrada"/>
    <x v="5"/>
    <n v="5"/>
    <m/>
    <m/>
    <m/>
    <m/>
    <m/>
    <m/>
    <m/>
    <m/>
    <m/>
    <m/>
    <s v="SIN CECO"/>
    <s v="NO"/>
    <s v="CINEPOLIS_x000a_5-oct-10_x000a_100%-Compromisos Pactados"/>
    <n v="5"/>
    <n v="5"/>
    <s v=""/>
    <x v="0"/>
  </r>
  <r>
    <n v="505"/>
    <x v="14"/>
    <d v="2010-12-01T00:00:00"/>
    <s v="GER"/>
    <m/>
    <m/>
    <s v="d. Disposición del personal de PAYC a las solicitudes del cliente"/>
    <x v="5"/>
    <n v="5"/>
    <m/>
    <m/>
    <m/>
    <m/>
    <m/>
    <m/>
    <m/>
    <m/>
    <m/>
    <m/>
    <s v="SIN CECO"/>
    <s v="NO"/>
    <s v="CINEPOLIS_x000a_5-oct-10_x000a_100%-Compromisos Pactados"/>
    <n v="5"/>
    <n v="5"/>
    <s v=""/>
    <x v="0"/>
  </r>
  <r>
    <n v="506"/>
    <x v="14"/>
    <d v="2010-12-01T00:00:00"/>
    <s v="GER"/>
    <m/>
    <m/>
    <s v="e. Coherencia entre lo solicitado y lo entregado"/>
    <x v="5"/>
    <n v="5"/>
    <m/>
    <m/>
    <m/>
    <m/>
    <m/>
    <m/>
    <m/>
    <m/>
    <m/>
    <m/>
    <s v="SIN CECO"/>
    <s v="NO"/>
    <s v="CINEPOLIS_x000a_5-oct-10_x000a_100%-Compromisos Pactados"/>
    <n v="5"/>
    <n v="5"/>
    <s v=""/>
    <x v="0"/>
  </r>
  <r>
    <n v="507"/>
    <x v="14"/>
    <d v="2010-12-01T00:00:00"/>
    <s v="GER"/>
    <m/>
    <m/>
    <s v="Grado de Satisfacción con el Servicio Prestado"/>
    <x v="6"/>
    <n v="5"/>
    <m/>
    <m/>
    <m/>
    <m/>
    <m/>
    <m/>
    <m/>
    <m/>
    <m/>
    <m/>
    <s v="SIN CECO"/>
    <s v="NO"/>
    <s v="CINEPOLIS_x000a_5-oct-10_x000a_100%-Grado de Satisfacción con el Servicio Prestado"/>
    <n v="5"/>
    <n v="5"/>
    <s v=""/>
    <x v="0"/>
  </r>
  <r>
    <n v="508"/>
    <x v="14"/>
    <d v="2010-12-01T00:00:00"/>
    <s v="GER"/>
    <m/>
    <m/>
    <s v="Posibilidad de Volver a Contratar con PAYC"/>
    <x v="7"/>
    <n v="5"/>
    <m/>
    <m/>
    <m/>
    <m/>
    <m/>
    <m/>
    <m/>
    <m/>
    <m/>
    <m/>
    <s v="SIN CECO"/>
    <s v="NO"/>
    <s v="CINEPOLIS_x000a_5-oct-10_x000a_100%-Posibilidad de Volver a Contratar con PAYC"/>
    <n v="5"/>
    <n v="5"/>
    <s v=""/>
    <x v="0"/>
  </r>
  <r>
    <n v="509"/>
    <x v="14"/>
    <d v="2010-12-01T00:00:00"/>
    <s v="GER"/>
    <m/>
    <m/>
    <s v="Principales fortalezas en el servicio que presta PAYC"/>
    <x v="8"/>
    <s v="a.  Profesionalismo-b. Compromiso con el proyecto-c. Calidad-d. Atención al cliente-e. Claridad en la información-"/>
    <m/>
    <s v="PROFESIONALISMO"/>
    <s v="COMPROMISO"/>
    <s v="CALIDAD"/>
    <s v="ATENCIÓN AL CLIENTE"/>
    <s v="CLARIDAD EN LA INFORMACIÓN"/>
    <m/>
    <m/>
    <m/>
    <m/>
    <s v="SIN CECO"/>
    <s v="NO"/>
    <s v="CINEPOLIS_x000a_5-oct-10_x000a_100%-Fortalezas PAYC"/>
    <s v="a.  Profesionalismo-b. Compromiso con el proyecto-c. Calidad-d. Atención al cliente-e. Claridad en la información-"/>
    <n v="0"/>
    <s v=""/>
    <x v="0"/>
  </r>
  <r>
    <n v="510"/>
    <x v="14"/>
    <d v="2010-12-01T00:00:00"/>
    <s v="GER"/>
    <m/>
    <m/>
    <s v="Principales debilidades en el servicio que presta PAYC"/>
    <x v="9"/>
    <s v="a.  Veracidad en la información-b.  Corroborar la información presentada-c.  Conocimiento de los productos y empresas recomendados-"/>
    <m/>
    <s v="VERACIDAD EN INFORMACIÓN"/>
    <s v="CORROBORAR LA INFORMACIÓN PRESENTADA"/>
    <s v="CONOCIMIENTO DE LOS RECOMENDADOS"/>
    <m/>
    <m/>
    <m/>
    <m/>
    <m/>
    <m/>
    <s v="SIN CECO"/>
    <s v="NO"/>
    <s v="CINEPOLIS_x000a_5-oct-10_x000a_100%-Debilidades PAYC"/>
    <s v="a.  Veracidad en la información-b.  Corroborar la información presentada-c.  Conocimiento de los productos y empresas recomendados-"/>
    <n v="0"/>
    <s v=""/>
    <x v="0"/>
  </r>
  <r>
    <n v="511"/>
    <x v="15"/>
    <d v="2010-12-01T00:00:00"/>
    <s v="GER"/>
    <m/>
    <m/>
    <s v="a. Conocimiento específico de temas aplicables al proyecto"/>
    <x v="0"/>
    <n v="5"/>
    <m/>
    <m/>
    <m/>
    <m/>
    <m/>
    <m/>
    <m/>
    <m/>
    <m/>
    <m/>
    <s v="SIN CECO"/>
    <s v="NO"/>
    <s v="ASIC_x000a_8-oct-10_x000a_25%-Soporte Técnico"/>
    <n v="5"/>
    <n v="5"/>
    <n v="1181"/>
    <x v="13"/>
  </r>
  <r>
    <n v="512"/>
    <x v="15"/>
    <d v="2010-12-01T00:00:00"/>
    <s v="GER"/>
    <m/>
    <m/>
    <s v="b. Idoneidad y Calidad del soporte"/>
    <x v="0"/>
    <n v="4"/>
    <m/>
    <m/>
    <m/>
    <m/>
    <m/>
    <m/>
    <m/>
    <m/>
    <m/>
    <m/>
    <s v="SIN CECO"/>
    <s v="NO"/>
    <s v="ASIC_x000a_8-oct-10_x000a_25%-Soporte Técnico"/>
    <n v="4"/>
    <n v="4"/>
    <n v="1181"/>
    <x v="13"/>
  </r>
  <r>
    <n v="513"/>
    <x v="15"/>
    <d v="2010-12-01T00:00:00"/>
    <s v="GER"/>
    <m/>
    <m/>
    <s v="c. Cumplimiento de especificaciones técnicas de construcción"/>
    <x v="0"/>
    <n v="5"/>
    <m/>
    <m/>
    <m/>
    <m/>
    <m/>
    <m/>
    <m/>
    <m/>
    <m/>
    <m/>
    <s v="SIN CECO"/>
    <s v="NO"/>
    <s v="ASIC_x000a_8-oct-10_x000a_25%-Soporte Técnico"/>
    <n v="5"/>
    <n v="5"/>
    <n v="1181"/>
    <x v="13"/>
  </r>
  <r>
    <n v="514"/>
    <x v="15"/>
    <d v="2010-12-01T00:00:00"/>
    <s v="GER"/>
    <m/>
    <m/>
    <s v="d. Confiabilidad de los conceptos aplicados"/>
    <x v="0"/>
    <n v="5"/>
    <m/>
    <m/>
    <m/>
    <m/>
    <m/>
    <m/>
    <m/>
    <m/>
    <m/>
    <m/>
    <s v="SIN CECO"/>
    <s v="NO"/>
    <s v="ASIC_x000a_8-oct-10_x000a_25%-Soporte Técnico"/>
    <n v="5"/>
    <n v="5"/>
    <n v="1181"/>
    <x v="13"/>
  </r>
  <r>
    <n v="515"/>
    <x v="15"/>
    <d v="2010-12-01T00:00:00"/>
    <s v="GER"/>
    <m/>
    <m/>
    <s v="e. Oportunidad en entrega de información o requerimientos"/>
    <x v="0"/>
    <n v="5"/>
    <m/>
    <m/>
    <m/>
    <m/>
    <m/>
    <m/>
    <m/>
    <m/>
    <m/>
    <m/>
    <s v="SIN CECO"/>
    <s v="NO"/>
    <s v="ASIC_x000a_8-oct-10_x000a_25%-Soporte Técnico"/>
    <n v="5"/>
    <n v="5"/>
    <n v="1181"/>
    <x v="13"/>
  </r>
  <r>
    <n v="516"/>
    <x v="15"/>
    <d v="2010-12-01T00:00:00"/>
    <s v="GER"/>
    <m/>
    <m/>
    <s v="a. Oportunidad de la gestión en obra"/>
    <x v="1"/>
    <s v="N/A"/>
    <m/>
    <m/>
    <m/>
    <m/>
    <m/>
    <m/>
    <m/>
    <m/>
    <m/>
    <m/>
    <s v="SIN CECO"/>
    <s v="NO"/>
    <s v="ASIC_x000a_8-oct-10_x000a_25%-Soporte Administrativo"/>
    <s v="N/A"/>
    <n v="0"/>
    <n v="1181"/>
    <x v="13"/>
  </r>
  <r>
    <n v="517"/>
    <x v="15"/>
    <d v="2010-12-01T00:00:00"/>
    <s v="GER"/>
    <m/>
    <m/>
    <s v="b. Manejo administrativo del proyecto"/>
    <x v="1"/>
    <n v="5"/>
    <m/>
    <m/>
    <m/>
    <m/>
    <m/>
    <m/>
    <m/>
    <m/>
    <m/>
    <m/>
    <s v="SIN CECO"/>
    <s v="NO"/>
    <s v="ASIC_x000a_8-oct-10_x000a_25%-Soporte Administrativo"/>
    <n v="5"/>
    <n v="5"/>
    <n v="1181"/>
    <x v="13"/>
  </r>
  <r>
    <n v="518"/>
    <x v="15"/>
    <d v="2010-12-01T00:00:00"/>
    <s v="GER"/>
    <m/>
    <m/>
    <s v="c. Información clara y veraz sobre la administración de proyecto"/>
    <x v="1"/>
    <n v="5"/>
    <m/>
    <m/>
    <m/>
    <m/>
    <m/>
    <m/>
    <m/>
    <m/>
    <m/>
    <m/>
    <s v="SIN CECO"/>
    <s v="NO"/>
    <s v="ASIC_x000a_8-oct-10_x000a_25%-Soporte Administrativo"/>
    <n v="5"/>
    <n v="5"/>
    <n v="1181"/>
    <x v="13"/>
  </r>
  <r>
    <n v="519"/>
    <x v="15"/>
    <d v="2010-12-01T00:00:00"/>
    <s v="GER"/>
    <m/>
    <m/>
    <s v="d. Cumplimientos con expectativas del cliente"/>
    <x v="1"/>
    <n v="3"/>
    <m/>
    <m/>
    <m/>
    <m/>
    <m/>
    <m/>
    <m/>
    <m/>
    <m/>
    <m/>
    <s v="SIN CECO"/>
    <s v="NO"/>
    <s v="ASIC_x000a_8-oct-10_x000a_25%-Soporte Administrativo"/>
    <n v="3"/>
    <n v="3"/>
    <n v="1181"/>
    <x v="13"/>
  </r>
  <r>
    <n v="520"/>
    <x v="15"/>
    <d v="2010-12-01T00:00:00"/>
    <s v="GER"/>
    <m/>
    <m/>
    <s v="e. Control de presupuesto"/>
    <x v="1"/>
    <s v="N/A"/>
    <m/>
    <m/>
    <m/>
    <m/>
    <m/>
    <m/>
    <m/>
    <m/>
    <m/>
    <m/>
    <s v="SIN CECO"/>
    <s v="NO"/>
    <s v="ASIC_x000a_8-oct-10_x000a_25%-Soporte Administrativo"/>
    <s v="N/A"/>
    <n v="0"/>
    <n v="1181"/>
    <x v="13"/>
  </r>
  <r>
    <n v="521"/>
    <x v="15"/>
    <d v="2010-12-01T00:00:00"/>
    <s v="GER"/>
    <m/>
    <m/>
    <s v="a. Apoyo y presencia en el proyecto"/>
    <x v="2"/>
    <n v="5"/>
    <m/>
    <m/>
    <m/>
    <m/>
    <m/>
    <m/>
    <m/>
    <m/>
    <m/>
    <m/>
    <s v="SIN CECO"/>
    <s v="NO"/>
    <s v="ASIC_x000a_8-oct-10_x000a_25%-Soporte Directivo (Coordinador y Gerencia)"/>
    <n v="5"/>
    <n v="5"/>
    <n v="1181"/>
    <x v="13"/>
  </r>
  <r>
    <n v="522"/>
    <x v="15"/>
    <d v="2010-12-01T00:00:00"/>
    <s v="GER"/>
    <m/>
    <m/>
    <s v="b. Conocimiento del proyecto"/>
    <x v="2"/>
    <n v="5"/>
    <m/>
    <m/>
    <m/>
    <m/>
    <m/>
    <m/>
    <m/>
    <m/>
    <m/>
    <m/>
    <s v="SIN CECO"/>
    <s v="NO"/>
    <s v="ASIC_x000a_8-oct-10_x000a_25%-Soporte Directivo (Coordinador y Gerencia)"/>
    <n v="5"/>
    <n v="5"/>
    <n v="1181"/>
    <x v="13"/>
  </r>
  <r>
    <n v="523"/>
    <x v="15"/>
    <d v="2010-12-01T00:00:00"/>
    <s v="GER"/>
    <m/>
    <m/>
    <s v="c. Planteamiento de soluciones y manejo de conflictos"/>
    <x v="2"/>
    <n v="5"/>
    <m/>
    <m/>
    <m/>
    <m/>
    <m/>
    <m/>
    <m/>
    <m/>
    <m/>
    <m/>
    <s v="SIN CECO"/>
    <s v="NO"/>
    <s v="ASIC_x000a_8-oct-10_x000a_25%-Soporte Directivo (Coordinador y Gerencia)"/>
    <n v="5"/>
    <n v="5"/>
    <n v="1181"/>
    <x v="13"/>
  </r>
  <r>
    <n v="524"/>
    <x v="15"/>
    <d v="2010-12-01T00:00:00"/>
    <s v="GER"/>
    <m/>
    <m/>
    <s v="d. Cumplimiento de compromisos"/>
    <x v="2"/>
    <n v="5"/>
    <m/>
    <m/>
    <m/>
    <m/>
    <m/>
    <m/>
    <m/>
    <m/>
    <m/>
    <m/>
    <s v="SIN CECO"/>
    <s v="NO"/>
    <s v="ASIC_x000a_8-oct-10_x000a_25%-Soporte Directivo (Coordinador y Gerencia)"/>
    <n v="5"/>
    <n v="5"/>
    <n v="1181"/>
    <x v="13"/>
  </r>
  <r>
    <n v="525"/>
    <x v="15"/>
    <d v="2010-12-01T00:00:00"/>
    <s v="GER"/>
    <m/>
    <m/>
    <s v="e. Manejo del cliente"/>
    <x v="2"/>
    <n v="5"/>
    <m/>
    <m/>
    <m/>
    <m/>
    <m/>
    <m/>
    <m/>
    <m/>
    <m/>
    <m/>
    <s v="SIN CECO"/>
    <s v="NO"/>
    <s v="ASIC_x000a_8-oct-10_x000a_25%-Soporte Directivo (Coordinador y Gerencia)"/>
    <n v="5"/>
    <n v="5"/>
    <n v="1181"/>
    <x v="13"/>
  </r>
  <r>
    <n v="526"/>
    <x v="15"/>
    <d v="2010-12-01T00:00:00"/>
    <s v="GER"/>
    <m/>
    <m/>
    <s v="a. Idoneidad del personal"/>
    <x v="3"/>
    <s v="N/A"/>
    <m/>
    <m/>
    <m/>
    <m/>
    <m/>
    <m/>
    <m/>
    <m/>
    <m/>
    <m/>
    <s v="SIN CECO"/>
    <s v="NO"/>
    <s v="ASIC_x000a_8-oct-10_x000a_25%-Personal que presta el servicio en obra"/>
    <s v="N/A"/>
    <n v="0"/>
    <n v="1181"/>
    <x v="13"/>
  </r>
  <r>
    <n v="527"/>
    <x v="15"/>
    <d v="2010-12-01T00:00:00"/>
    <s v="GER"/>
    <m/>
    <m/>
    <s v="b. Oportuna atención al cliente"/>
    <x v="3"/>
    <s v="N/A"/>
    <m/>
    <m/>
    <m/>
    <m/>
    <m/>
    <m/>
    <m/>
    <m/>
    <m/>
    <m/>
    <s v="SIN CECO"/>
    <s v="NO"/>
    <s v="ASIC_x000a_8-oct-10_x000a_25%-Personal que presta el servicio en obra"/>
    <s v="N/A"/>
    <n v="0"/>
    <n v="1181"/>
    <x v="13"/>
  </r>
  <r>
    <n v="528"/>
    <x v="15"/>
    <d v="2010-12-01T00:00:00"/>
    <s v="GER"/>
    <m/>
    <m/>
    <s v="c. Compromiso con el proyecto"/>
    <x v="3"/>
    <s v="N/A"/>
    <m/>
    <m/>
    <m/>
    <m/>
    <m/>
    <m/>
    <m/>
    <m/>
    <m/>
    <m/>
    <s v="SIN CECO"/>
    <s v="NO"/>
    <s v="ASIC_x000a_8-oct-10_x000a_25%-Personal que presta el servicio en obra"/>
    <s v="N/A"/>
    <n v="0"/>
    <n v="1181"/>
    <x v="13"/>
  </r>
  <r>
    <n v="529"/>
    <x v="15"/>
    <d v="2010-12-01T00:00:00"/>
    <s v="GER"/>
    <m/>
    <m/>
    <s v="d. Cumplimiento de compromisos"/>
    <x v="3"/>
    <s v="N/A"/>
    <m/>
    <m/>
    <m/>
    <m/>
    <m/>
    <m/>
    <m/>
    <m/>
    <m/>
    <m/>
    <s v="SIN CECO"/>
    <s v="NO"/>
    <s v="ASIC_x000a_8-oct-10_x000a_25%-Personal que presta el servicio en obra"/>
    <s v="N/A"/>
    <n v="0"/>
    <n v="1181"/>
    <x v="13"/>
  </r>
  <r>
    <n v="530"/>
    <x v="15"/>
    <d v="2010-12-01T00:00:00"/>
    <s v="GER"/>
    <m/>
    <m/>
    <s v="e. Proactividad en desarrollo de funciones"/>
    <x v="3"/>
    <s v="N/A"/>
    <m/>
    <m/>
    <m/>
    <m/>
    <m/>
    <m/>
    <m/>
    <m/>
    <m/>
    <m/>
    <s v="SIN CECO"/>
    <s v="NO"/>
    <s v="ASIC_x000a_8-oct-10_x000a_25%-Personal que presta el servicio en obra"/>
    <s v="N/A"/>
    <n v="0"/>
    <n v="1181"/>
    <x v="13"/>
  </r>
  <r>
    <n v="531"/>
    <x v="15"/>
    <d v="2010-12-01T00:00:00"/>
    <s v="GER"/>
    <m/>
    <m/>
    <s v="a. Calidad del Contenido"/>
    <x v="4"/>
    <s v="N/A"/>
    <m/>
    <m/>
    <m/>
    <m/>
    <m/>
    <m/>
    <m/>
    <m/>
    <m/>
    <m/>
    <s v="SIN CECO"/>
    <s v="NO"/>
    <s v="ASIC_x000a_8-oct-10_x000a_25%-Productos Asociados de PAYC (Informes, Control de presupuesto y Programación y actas)"/>
    <s v="N/A"/>
    <n v="0"/>
    <n v="1181"/>
    <x v="13"/>
  </r>
  <r>
    <n v="532"/>
    <x v="15"/>
    <d v="2010-12-01T00:00:00"/>
    <s v="GER"/>
    <m/>
    <m/>
    <s v="b. Claridad del Contenido"/>
    <x v="4"/>
    <s v="N/A"/>
    <m/>
    <m/>
    <m/>
    <m/>
    <m/>
    <m/>
    <m/>
    <m/>
    <m/>
    <m/>
    <s v="SIN CECO"/>
    <s v="NO"/>
    <s v="ASIC_x000a_8-oct-10_x000a_25%-Productos Asociados de PAYC (Informes, Control de presupuesto y Programación y actas)"/>
    <s v="N/A"/>
    <n v="0"/>
    <n v="1181"/>
    <x v="13"/>
  </r>
  <r>
    <n v="533"/>
    <x v="15"/>
    <d v="2010-12-01T00:00:00"/>
    <s v="GER"/>
    <m/>
    <m/>
    <s v="c. Oportunidad en la entrega"/>
    <x v="4"/>
    <s v="N/A"/>
    <m/>
    <m/>
    <m/>
    <m/>
    <m/>
    <m/>
    <m/>
    <m/>
    <m/>
    <m/>
    <s v="SIN CECO"/>
    <s v="NO"/>
    <s v="ASIC_x000a_8-oct-10_x000a_25%-Productos Asociados de PAYC (Informes, Control de presupuesto y Programación y actas)"/>
    <s v="N/A"/>
    <n v="0"/>
    <n v="1181"/>
    <x v="13"/>
  </r>
  <r>
    <n v="534"/>
    <x v="15"/>
    <d v="2010-12-01T00:00:00"/>
    <s v="GER"/>
    <m/>
    <m/>
    <s v="d. Precisión de la información"/>
    <x v="4"/>
    <s v="N/A"/>
    <m/>
    <m/>
    <m/>
    <m/>
    <m/>
    <m/>
    <m/>
    <m/>
    <m/>
    <m/>
    <s v="SIN CECO"/>
    <s v="NO"/>
    <s v="ASIC_x000a_8-oct-10_x000a_25%-Productos Asociados de PAYC (Informes, Control de presupuesto y Programación y actas)"/>
    <s v="N/A"/>
    <n v="0"/>
    <n v="1181"/>
    <x v="13"/>
  </r>
  <r>
    <n v="535"/>
    <x v="15"/>
    <d v="2010-12-01T00:00:00"/>
    <s v="GER"/>
    <m/>
    <m/>
    <s v="e. Diagramación"/>
    <x v="4"/>
    <s v="N/A"/>
    <m/>
    <m/>
    <m/>
    <m/>
    <m/>
    <m/>
    <m/>
    <m/>
    <m/>
    <m/>
    <s v="SIN CECO"/>
    <s v="NO"/>
    <s v="ASIC_x000a_8-oct-10_x000a_25%-Productos Asociados de PAYC (Informes, Control de presupuesto y Programación y actas)"/>
    <s v="N/A"/>
    <n v="0"/>
    <n v="1181"/>
    <x v="13"/>
  </r>
  <r>
    <n v="536"/>
    <x v="15"/>
    <d v="2010-12-01T00:00:00"/>
    <s v="GER"/>
    <m/>
    <m/>
    <s v="a. Cumplimiento"/>
    <x v="5"/>
    <n v="5"/>
    <m/>
    <m/>
    <m/>
    <m/>
    <m/>
    <m/>
    <m/>
    <m/>
    <m/>
    <m/>
    <s v="SIN CECO"/>
    <s v="NO"/>
    <s v="ASIC_x000a_8-oct-10_x000a_25%-Compromisos Pactados"/>
    <n v="5"/>
    <n v="5"/>
    <n v="1181"/>
    <x v="13"/>
  </r>
  <r>
    <n v="537"/>
    <x v="15"/>
    <d v="2010-12-01T00:00:00"/>
    <s v="GER"/>
    <m/>
    <m/>
    <s v="b. Satisface expectativas"/>
    <x v="5"/>
    <n v="4"/>
    <m/>
    <m/>
    <m/>
    <m/>
    <m/>
    <m/>
    <m/>
    <m/>
    <m/>
    <m/>
    <s v="SIN CECO"/>
    <s v="NO"/>
    <s v="ASIC_x000a_8-oct-10_x000a_25%-Compromisos Pactados"/>
    <n v="4"/>
    <n v="4"/>
    <n v="1181"/>
    <x v="13"/>
  </r>
  <r>
    <n v="538"/>
    <x v="15"/>
    <d v="2010-12-01T00:00:00"/>
    <s v="GER"/>
    <m/>
    <m/>
    <s v="c. Calidad de la Información suministrada"/>
    <x v="5"/>
    <n v="5"/>
    <m/>
    <m/>
    <m/>
    <m/>
    <m/>
    <m/>
    <m/>
    <m/>
    <m/>
    <m/>
    <s v="SIN CECO"/>
    <s v="NO"/>
    <s v="ASIC_x000a_8-oct-10_x000a_25%-Compromisos Pactados"/>
    <n v="5"/>
    <n v="5"/>
    <n v="1181"/>
    <x v="13"/>
  </r>
  <r>
    <n v="539"/>
    <x v="15"/>
    <d v="2010-12-01T00:00:00"/>
    <s v="GER"/>
    <m/>
    <m/>
    <s v="d. Disposición del personal de PAYC a las solicitudes del cliente"/>
    <x v="5"/>
    <n v="5"/>
    <m/>
    <m/>
    <m/>
    <m/>
    <m/>
    <m/>
    <m/>
    <m/>
    <m/>
    <m/>
    <s v="SIN CECO"/>
    <s v="NO"/>
    <s v="ASIC_x000a_8-oct-10_x000a_25%-Compromisos Pactados"/>
    <n v="5"/>
    <n v="5"/>
    <n v="1181"/>
    <x v="13"/>
  </r>
  <r>
    <n v="540"/>
    <x v="15"/>
    <d v="2010-12-01T00:00:00"/>
    <s v="GER"/>
    <m/>
    <m/>
    <s v="e. Coherencia entre lo solicitado y lo entregado"/>
    <x v="5"/>
    <n v="5"/>
    <m/>
    <m/>
    <m/>
    <m/>
    <m/>
    <m/>
    <m/>
    <m/>
    <m/>
    <m/>
    <s v="SIN CECO"/>
    <s v="NO"/>
    <s v="ASIC_x000a_8-oct-10_x000a_25%-Compromisos Pactados"/>
    <n v="5"/>
    <n v="5"/>
    <n v="1181"/>
    <x v="13"/>
  </r>
  <r>
    <n v="541"/>
    <x v="15"/>
    <d v="2010-12-01T00:00:00"/>
    <s v="GER"/>
    <m/>
    <m/>
    <s v="Grado de Satisfacción con el Servicio Prestado"/>
    <x v="6"/>
    <n v="5"/>
    <m/>
    <m/>
    <m/>
    <m/>
    <m/>
    <m/>
    <m/>
    <m/>
    <m/>
    <m/>
    <s v="SIN CECO"/>
    <s v="NO"/>
    <s v="ASIC_x000a_8-oct-10_x000a_25%-Grado de Satisfacción con el Servicio Prestado"/>
    <n v="5"/>
    <n v="5"/>
    <n v="1181"/>
    <x v="13"/>
  </r>
  <r>
    <n v="542"/>
    <x v="15"/>
    <d v="2010-12-01T00:00:00"/>
    <s v="GER"/>
    <m/>
    <m/>
    <s v="Posibilidad de Volver a Contratar con PAYC"/>
    <x v="7"/>
    <n v="5"/>
    <m/>
    <m/>
    <m/>
    <m/>
    <m/>
    <m/>
    <m/>
    <m/>
    <m/>
    <m/>
    <s v="SIN CECO"/>
    <s v="NO"/>
    <s v="ASIC_x000a_8-oct-10_x000a_25%-Posibilidad de Volver a Contratar con PAYC"/>
    <n v="5"/>
    <n v="5"/>
    <n v="1181"/>
    <x v="13"/>
  </r>
  <r>
    <n v="543"/>
    <x v="15"/>
    <d v="2010-12-01T00:00:00"/>
    <s v="GER"/>
    <m/>
    <m/>
    <s v="Principales fortalezas en el servicio que presta PAYC"/>
    <x v="8"/>
    <s v="-"/>
    <m/>
    <m/>
    <m/>
    <m/>
    <m/>
    <m/>
    <m/>
    <m/>
    <m/>
    <m/>
    <s v="SIN CECO"/>
    <s v="NO"/>
    <s v="ASIC_x000a_8-oct-10_x000a_25%-Fortalezas PAYC"/>
    <s v="-"/>
    <n v="0"/>
    <n v="1181"/>
    <x v="13"/>
  </r>
  <r>
    <n v="544"/>
    <x v="15"/>
    <d v="2010-12-01T00:00:00"/>
    <s v="GER"/>
    <m/>
    <m/>
    <s v="Principales debilidades en el servicio que presta PAYC"/>
    <x v="9"/>
    <s v="-"/>
    <m/>
    <m/>
    <m/>
    <m/>
    <m/>
    <m/>
    <m/>
    <m/>
    <m/>
    <m/>
    <s v="SIN CECO"/>
    <s v="NO"/>
    <s v="ASIC_x000a_8-oct-10_x000a_25%-Debilidades PAYC"/>
    <s v="-"/>
    <n v="0"/>
    <n v="1181"/>
    <x v="13"/>
  </r>
  <r>
    <n v="545"/>
    <x v="16"/>
    <d v="2010-12-01T00:00:00"/>
    <s v="GER"/>
    <m/>
    <m/>
    <s v="a. Conocimiento específico de temas aplicables al proyecto"/>
    <x v="0"/>
    <n v="4"/>
    <m/>
    <m/>
    <m/>
    <m/>
    <m/>
    <m/>
    <m/>
    <m/>
    <m/>
    <m/>
    <s v="SIN CECO"/>
    <s v="NO"/>
    <s v="SIGRA_x000a_11-oct-10_x000a_100%-Soporte Técnico"/>
    <n v="4"/>
    <n v="4"/>
    <n v="1173"/>
    <x v="14"/>
  </r>
  <r>
    <n v="546"/>
    <x v="16"/>
    <d v="2010-12-01T00:00:00"/>
    <s v="GER"/>
    <m/>
    <m/>
    <s v="b. Idoneidad y Calidad del soporte"/>
    <x v="0"/>
    <n v="5"/>
    <m/>
    <m/>
    <m/>
    <m/>
    <m/>
    <m/>
    <m/>
    <m/>
    <m/>
    <m/>
    <s v="SIN CECO"/>
    <s v="NO"/>
    <s v="SIGRA_x000a_11-oct-10_x000a_100%-Soporte Técnico"/>
    <n v="5"/>
    <n v="5"/>
    <n v="1173"/>
    <x v="14"/>
  </r>
  <r>
    <n v="547"/>
    <x v="16"/>
    <d v="2010-12-01T00:00:00"/>
    <s v="GER"/>
    <m/>
    <m/>
    <s v="c. Cumplimiento de especificaciones técnicas de construcción"/>
    <x v="0"/>
    <n v="5"/>
    <m/>
    <m/>
    <m/>
    <m/>
    <m/>
    <m/>
    <m/>
    <m/>
    <m/>
    <m/>
    <s v="SIN CECO"/>
    <s v="NO"/>
    <s v="SIGRA_x000a_11-oct-10_x000a_100%-Soporte Técnico"/>
    <n v="5"/>
    <n v="5"/>
    <n v="1173"/>
    <x v="14"/>
  </r>
  <r>
    <n v="548"/>
    <x v="16"/>
    <d v="2010-12-01T00:00:00"/>
    <s v="GER"/>
    <m/>
    <m/>
    <s v="d. Confiabilidad de los conceptos aplicados"/>
    <x v="0"/>
    <n v="5"/>
    <m/>
    <m/>
    <m/>
    <m/>
    <m/>
    <m/>
    <m/>
    <m/>
    <m/>
    <m/>
    <s v="SIN CECO"/>
    <s v="NO"/>
    <s v="SIGRA_x000a_11-oct-10_x000a_100%-Soporte Técnico"/>
    <n v="5"/>
    <n v="5"/>
    <n v="1173"/>
    <x v="14"/>
  </r>
  <r>
    <n v="549"/>
    <x v="16"/>
    <d v="2010-12-01T00:00:00"/>
    <s v="GER"/>
    <m/>
    <m/>
    <s v="e. Oportunidad en entrega de información o requerimientos"/>
    <x v="0"/>
    <n v="5"/>
    <m/>
    <m/>
    <m/>
    <m/>
    <m/>
    <m/>
    <m/>
    <m/>
    <m/>
    <m/>
    <s v="SIN CECO"/>
    <s v="NO"/>
    <s v="SIGRA_x000a_11-oct-10_x000a_100%-Soporte Técnico"/>
    <n v="5"/>
    <n v="5"/>
    <n v="1173"/>
    <x v="14"/>
  </r>
  <r>
    <n v="550"/>
    <x v="16"/>
    <d v="2010-12-01T00:00:00"/>
    <s v="GER"/>
    <m/>
    <m/>
    <s v="a. Oportunidad de la gestión en obra"/>
    <x v="1"/>
    <n v="4"/>
    <m/>
    <m/>
    <m/>
    <m/>
    <m/>
    <m/>
    <m/>
    <m/>
    <m/>
    <m/>
    <s v="SIN CECO"/>
    <s v="NO"/>
    <s v="SIGRA_x000a_11-oct-10_x000a_100%-Soporte Administrativo"/>
    <n v="4"/>
    <n v="4"/>
    <n v="1173"/>
    <x v="14"/>
  </r>
  <r>
    <n v="551"/>
    <x v="16"/>
    <d v="2010-12-01T00:00:00"/>
    <s v="GER"/>
    <m/>
    <m/>
    <s v="b. Manejo administrativo del proyecto"/>
    <x v="1"/>
    <n v="5"/>
    <m/>
    <m/>
    <m/>
    <m/>
    <m/>
    <m/>
    <m/>
    <m/>
    <m/>
    <m/>
    <s v="SIN CECO"/>
    <s v="NO"/>
    <s v="SIGRA_x000a_11-oct-10_x000a_100%-Soporte Administrativo"/>
    <n v="5"/>
    <n v="5"/>
    <n v="1173"/>
    <x v="14"/>
  </r>
  <r>
    <n v="552"/>
    <x v="16"/>
    <d v="2010-12-01T00:00:00"/>
    <s v="GER"/>
    <m/>
    <m/>
    <s v="c. Información clara y veraz sobre la administración de proyecto"/>
    <x v="1"/>
    <n v="5"/>
    <m/>
    <m/>
    <m/>
    <m/>
    <m/>
    <m/>
    <m/>
    <m/>
    <m/>
    <m/>
    <s v="SIN CECO"/>
    <s v="NO"/>
    <s v="SIGRA_x000a_11-oct-10_x000a_100%-Soporte Administrativo"/>
    <n v="5"/>
    <n v="5"/>
    <n v="1173"/>
    <x v="14"/>
  </r>
  <r>
    <n v="553"/>
    <x v="16"/>
    <d v="2010-12-01T00:00:00"/>
    <s v="GER"/>
    <m/>
    <m/>
    <s v="d. Cumplimientos con expectativas del cliente"/>
    <x v="1"/>
    <n v="4"/>
    <m/>
    <m/>
    <m/>
    <m/>
    <m/>
    <m/>
    <m/>
    <m/>
    <m/>
    <m/>
    <s v="SIN CECO"/>
    <s v="NO"/>
    <s v="SIGRA_x000a_11-oct-10_x000a_100%-Soporte Administrativo"/>
    <n v="4"/>
    <n v="4"/>
    <n v="1173"/>
    <x v="14"/>
  </r>
  <r>
    <n v="554"/>
    <x v="16"/>
    <d v="2010-12-01T00:00:00"/>
    <s v="GER"/>
    <m/>
    <m/>
    <s v="e. Control de presupuesto"/>
    <x v="1"/>
    <n v="4"/>
    <m/>
    <m/>
    <m/>
    <m/>
    <m/>
    <m/>
    <m/>
    <m/>
    <m/>
    <m/>
    <s v="SIN CECO"/>
    <s v="NO"/>
    <s v="SIGRA_x000a_11-oct-10_x000a_100%-Soporte Administrativo"/>
    <n v="4"/>
    <n v="4"/>
    <n v="1173"/>
    <x v="14"/>
  </r>
  <r>
    <n v="555"/>
    <x v="16"/>
    <d v="2010-12-01T00:00:00"/>
    <s v="GER"/>
    <m/>
    <m/>
    <s v="a. Apoyo y presencia en el proyecto"/>
    <x v="2"/>
    <n v="5"/>
    <m/>
    <m/>
    <m/>
    <m/>
    <m/>
    <m/>
    <m/>
    <m/>
    <m/>
    <m/>
    <s v="SIN CECO"/>
    <s v="NO"/>
    <s v="SIGRA_x000a_11-oct-10_x000a_100%-Soporte Directivo (Coordinador y Gerencia)"/>
    <n v="5"/>
    <n v="5"/>
    <n v="1173"/>
    <x v="14"/>
  </r>
  <r>
    <n v="556"/>
    <x v="16"/>
    <d v="2010-12-01T00:00:00"/>
    <s v="GER"/>
    <m/>
    <m/>
    <s v="b. Conocimiento del proyecto"/>
    <x v="2"/>
    <n v="5"/>
    <m/>
    <m/>
    <m/>
    <m/>
    <m/>
    <m/>
    <m/>
    <m/>
    <m/>
    <m/>
    <s v="SIN CECO"/>
    <s v="NO"/>
    <s v="SIGRA_x000a_11-oct-10_x000a_100%-Soporte Directivo (Coordinador y Gerencia)"/>
    <n v="5"/>
    <n v="5"/>
    <n v="1173"/>
    <x v="14"/>
  </r>
  <r>
    <n v="557"/>
    <x v="16"/>
    <d v="2010-12-01T00:00:00"/>
    <s v="GER"/>
    <m/>
    <m/>
    <s v="c. Planteamiento de soluciones y manejo de conflictos"/>
    <x v="2"/>
    <n v="5"/>
    <m/>
    <m/>
    <m/>
    <m/>
    <m/>
    <m/>
    <m/>
    <m/>
    <m/>
    <m/>
    <s v="SIN CECO"/>
    <s v="NO"/>
    <s v="SIGRA_x000a_11-oct-10_x000a_100%-Soporte Directivo (Coordinador y Gerencia)"/>
    <n v="5"/>
    <n v="5"/>
    <n v="1173"/>
    <x v="14"/>
  </r>
  <r>
    <n v="558"/>
    <x v="16"/>
    <d v="2010-12-01T00:00:00"/>
    <s v="GER"/>
    <m/>
    <m/>
    <s v="d. Cumplimiento de compromisos"/>
    <x v="2"/>
    <n v="4"/>
    <m/>
    <m/>
    <m/>
    <m/>
    <m/>
    <m/>
    <m/>
    <m/>
    <m/>
    <m/>
    <s v="SIN CECO"/>
    <s v="NO"/>
    <s v="SIGRA_x000a_11-oct-10_x000a_100%-Soporte Directivo (Coordinador y Gerencia)"/>
    <n v="4"/>
    <n v="4"/>
    <n v="1173"/>
    <x v="14"/>
  </r>
  <r>
    <n v="559"/>
    <x v="16"/>
    <d v="2010-12-01T00:00:00"/>
    <s v="GER"/>
    <m/>
    <m/>
    <s v="e. Manejo del cliente"/>
    <x v="2"/>
    <n v="5"/>
    <m/>
    <m/>
    <m/>
    <m/>
    <m/>
    <m/>
    <m/>
    <m/>
    <m/>
    <m/>
    <s v="SIN CECO"/>
    <s v="NO"/>
    <s v="SIGRA_x000a_11-oct-10_x000a_100%-Soporte Directivo (Coordinador y Gerencia)"/>
    <n v="5"/>
    <n v="5"/>
    <n v="1173"/>
    <x v="14"/>
  </r>
  <r>
    <n v="560"/>
    <x v="16"/>
    <d v="2010-12-01T00:00:00"/>
    <s v="GER"/>
    <m/>
    <m/>
    <s v="a. Idoneidad del personal"/>
    <x v="3"/>
    <n v="5"/>
    <m/>
    <m/>
    <m/>
    <m/>
    <m/>
    <m/>
    <m/>
    <m/>
    <m/>
    <m/>
    <s v="SIN CECO"/>
    <s v="NO"/>
    <s v="SIGRA_x000a_11-oct-10_x000a_100%-Personal que presta el servicio en obra"/>
    <n v="5"/>
    <n v="5"/>
    <n v="1173"/>
    <x v="14"/>
  </r>
  <r>
    <n v="561"/>
    <x v="16"/>
    <d v="2010-12-01T00:00:00"/>
    <s v="GER"/>
    <m/>
    <m/>
    <s v="b. Oportuna atención al cliente"/>
    <x v="3"/>
    <n v="4"/>
    <m/>
    <m/>
    <m/>
    <m/>
    <m/>
    <m/>
    <m/>
    <m/>
    <m/>
    <m/>
    <s v="SIN CECO"/>
    <s v="NO"/>
    <s v="SIGRA_x000a_11-oct-10_x000a_100%-Personal que presta el servicio en obra"/>
    <n v="4"/>
    <n v="4"/>
    <n v="1173"/>
    <x v="14"/>
  </r>
  <r>
    <n v="562"/>
    <x v="16"/>
    <d v="2010-12-01T00:00:00"/>
    <s v="GER"/>
    <m/>
    <m/>
    <s v="c. Compromiso con el proyecto"/>
    <x v="3"/>
    <n v="4"/>
    <m/>
    <m/>
    <m/>
    <m/>
    <m/>
    <m/>
    <m/>
    <m/>
    <m/>
    <m/>
    <s v="SIN CECO"/>
    <s v="NO"/>
    <s v="SIGRA_x000a_11-oct-10_x000a_100%-Personal que presta el servicio en obra"/>
    <n v="4"/>
    <n v="4"/>
    <n v="1173"/>
    <x v="14"/>
  </r>
  <r>
    <n v="563"/>
    <x v="16"/>
    <d v="2010-12-01T00:00:00"/>
    <s v="GER"/>
    <m/>
    <m/>
    <s v="d. Cumplimiento de compromisos"/>
    <x v="3"/>
    <n v="4"/>
    <m/>
    <m/>
    <m/>
    <m/>
    <m/>
    <m/>
    <m/>
    <m/>
    <m/>
    <m/>
    <s v="SIN CECO"/>
    <s v="NO"/>
    <s v="SIGRA_x000a_11-oct-10_x000a_100%-Personal que presta el servicio en obra"/>
    <n v="4"/>
    <n v="4"/>
    <n v="1173"/>
    <x v="14"/>
  </r>
  <r>
    <n v="564"/>
    <x v="16"/>
    <d v="2010-12-01T00:00:00"/>
    <s v="GER"/>
    <m/>
    <m/>
    <s v="e. Proactividad en desarrollo de funciones"/>
    <x v="3"/>
    <n v="4"/>
    <m/>
    <m/>
    <m/>
    <m/>
    <m/>
    <m/>
    <m/>
    <m/>
    <m/>
    <m/>
    <s v="SIN CECO"/>
    <s v="NO"/>
    <s v="SIGRA_x000a_11-oct-10_x000a_100%-Personal que presta el servicio en obra"/>
    <n v="4"/>
    <n v="4"/>
    <n v="1173"/>
    <x v="14"/>
  </r>
  <r>
    <n v="565"/>
    <x v="16"/>
    <d v="2010-12-01T00:00:00"/>
    <s v="GER"/>
    <m/>
    <m/>
    <s v="a. Calidad del Contenido"/>
    <x v="4"/>
    <n v="5"/>
    <m/>
    <m/>
    <m/>
    <m/>
    <m/>
    <m/>
    <m/>
    <m/>
    <m/>
    <m/>
    <s v="SIN CECO"/>
    <s v="NO"/>
    <s v="SIGRA_x000a_11-oct-10_x000a_100%-Productos Asociados de PAYC (Informes, Control de presupuesto y Programación y actas)"/>
    <n v="5"/>
    <n v="5"/>
    <n v="1173"/>
    <x v="14"/>
  </r>
  <r>
    <n v="566"/>
    <x v="16"/>
    <d v="2010-12-01T00:00:00"/>
    <s v="GER"/>
    <m/>
    <m/>
    <s v="b. Claridad del Contenido"/>
    <x v="4"/>
    <n v="5"/>
    <m/>
    <m/>
    <m/>
    <m/>
    <m/>
    <m/>
    <m/>
    <m/>
    <m/>
    <m/>
    <s v="SIN CECO"/>
    <s v="NO"/>
    <s v="SIGRA_x000a_11-oct-10_x000a_100%-Productos Asociados de PAYC (Informes, Control de presupuesto y Programación y actas)"/>
    <n v="5"/>
    <n v="5"/>
    <n v="1173"/>
    <x v="14"/>
  </r>
  <r>
    <n v="567"/>
    <x v="16"/>
    <d v="2010-12-01T00:00:00"/>
    <s v="GER"/>
    <m/>
    <m/>
    <s v="c. Oportunidad en la entrega"/>
    <x v="4"/>
    <n v="5"/>
    <m/>
    <m/>
    <m/>
    <m/>
    <m/>
    <m/>
    <m/>
    <m/>
    <m/>
    <m/>
    <s v="SIN CECO"/>
    <s v="NO"/>
    <s v="SIGRA_x000a_11-oct-10_x000a_100%-Productos Asociados de PAYC (Informes, Control de presupuesto y Programación y actas)"/>
    <n v="5"/>
    <n v="5"/>
    <n v="1173"/>
    <x v="14"/>
  </r>
  <r>
    <n v="568"/>
    <x v="16"/>
    <d v="2010-12-01T00:00:00"/>
    <s v="GER"/>
    <m/>
    <m/>
    <s v="d. Precisión de la información"/>
    <x v="4"/>
    <n v="4"/>
    <m/>
    <m/>
    <m/>
    <m/>
    <m/>
    <m/>
    <m/>
    <m/>
    <m/>
    <m/>
    <s v="SIN CECO"/>
    <s v="NO"/>
    <s v="SIGRA_x000a_11-oct-10_x000a_100%-Productos Asociados de PAYC (Informes, Control de presupuesto y Programación y actas)"/>
    <n v="4"/>
    <n v="4"/>
    <n v="1173"/>
    <x v="14"/>
  </r>
  <r>
    <n v="569"/>
    <x v="16"/>
    <d v="2010-12-01T00:00:00"/>
    <s v="GER"/>
    <m/>
    <m/>
    <s v="e. Diagramación"/>
    <x v="4"/>
    <n v="5"/>
    <m/>
    <m/>
    <m/>
    <m/>
    <m/>
    <m/>
    <m/>
    <m/>
    <m/>
    <m/>
    <s v="SIN CECO"/>
    <s v="NO"/>
    <s v="SIGRA_x000a_11-oct-10_x000a_100%-Productos Asociados de PAYC (Informes, Control de presupuesto y Programación y actas)"/>
    <n v="5"/>
    <n v="5"/>
    <n v="1173"/>
    <x v="14"/>
  </r>
  <r>
    <n v="570"/>
    <x v="16"/>
    <d v="2010-12-01T00:00:00"/>
    <s v="GER"/>
    <m/>
    <m/>
    <s v="a. Cumplimiento"/>
    <x v="5"/>
    <n v="4"/>
    <m/>
    <m/>
    <m/>
    <m/>
    <m/>
    <m/>
    <m/>
    <m/>
    <m/>
    <m/>
    <s v="SIN CECO"/>
    <s v="NO"/>
    <s v="SIGRA_x000a_11-oct-10_x000a_100%-Compromisos Pactados"/>
    <n v="4"/>
    <n v="4"/>
    <n v="1173"/>
    <x v="14"/>
  </r>
  <r>
    <n v="571"/>
    <x v="16"/>
    <d v="2010-12-01T00:00:00"/>
    <s v="GER"/>
    <m/>
    <m/>
    <s v="b. Satisface expectativas"/>
    <x v="5"/>
    <n v="5"/>
    <m/>
    <m/>
    <m/>
    <m/>
    <m/>
    <m/>
    <m/>
    <m/>
    <m/>
    <m/>
    <s v="SIN CECO"/>
    <s v="NO"/>
    <s v="SIGRA_x000a_11-oct-10_x000a_100%-Compromisos Pactados"/>
    <n v="5"/>
    <n v="5"/>
    <n v="1173"/>
    <x v="14"/>
  </r>
  <r>
    <n v="572"/>
    <x v="16"/>
    <d v="2010-12-01T00:00:00"/>
    <s v="GER"/>
    <m/>
    <m/>
    <s v="c. Calidad de la Información suministrada"/>
    <x v="5"/>
    <n v="5"/>
    <m/>
    <m/>
    <m/>
    <m/>
    <m/>
    <m/>
    <m/>
    <m/>
    <m/>
    <m/>
    <s v="SIN CECO"/>
    <s v="NO"/>
    <s v="SIGRA_x000a_11-oct-10_x000a_100%-Compromisos Pactados"/>
    <n v="5"/>
    <n v="5"/>
    <n v="1173"/>
    <x v="14"/>
  </r>
  <r>
    <n v="573"/>
    <x v="16"/>
    <d v="2010-12-01T00:00:00"/>
    <s v="GER"/>
    <m/>
    <m/>
    <s v="d. Disposición del personal de PAYC a las solicitudes del cliente"/>
    <x v="5"/>
    <n v="5"/>
    <m/>
    <m/>
    <m/>
    <m/>
    <m/>
    <m/>
    <m/>
    <m/>
    <m/>
    <m/>
    <s v="SIN CECO"/>
    <s v="NO"/>
    <s v="SIGRA_x000a_11-oct-10_x000a_100%-Compromisos Pactados"/>
    <n v="5"/>
    <n v="5"/>
    <n v="1173"/>
    <x v="14"/>
  </r>
  <r>
    <n v="574"/>
    <x v="16"/>
    <d v="2010-12-01T00:00:00"/>
    <s v="GER"/>
    <m/>
    <m/>
    <s v="e. Coherencia entre lo solicitado y lo entregado"/>
    <x v="5"/>
    <n v="5"/>
    <m/>
    <m/>
    <m/>
    <m/>
    <m/>
    <m/>
    <m/>
    <m/>
    <m/>
    <m/>
    <s v="SIN CECO"/>
    <s v="NO"/>
    <s v="SIGRA_x000a_11-oct-10_x000a_100%-Compromisos Pactados"/>
    <n v="5"/>
    <n v="5"/>
    <n v="1173"/>
    <x v="14"/>
  </r>
  <r>
    <n v="575"/>
    <x v="16"/>
    <d v="2010-12-01T00:00:00"/>
    <s v="GER"/>
    <m/>
    <m/>
    <s v="Grado de Satisfacción con el Servicio Prestado"/>
    <x v="6"/>
    <n v="4"/>
    <m/>
    <m/>
    <m/>
    <m/>
    <m/>
    <m/>
    <m/>
    <m/>
    <m/>
    <m/>
    <s v="SIN CECO"/>
    <s v="NO"/>
    <s v="SIGRA_x000a_11-oct-10_x000a_100%-Grado de Satisfacción con el Servicio Prestado"/>
    <n v="4"/>
    <n v="4"/>
    <n v="1173"/>
    <x v="14"/>
  </r>
  <r>
    <n v="576"/>
    <x v="16"/>
    <d v="2010-12-01T00:00:00"/>
    <s v="GER"/>
    <m/>
    <m/>
    <s v="Posibilidad de Volver a Contratar con PAYC"/>
    <x v="7"/>
    <n v="4"/>
    <m/>
    <m/>
    <m/>
    <m/>
    <m/>
    <m/>
    <m/>
    <m/>
    <m/>
    <m/>
    <s v="SIN CECO"/>
    <s v="NO"/>
    <s v="SIGRA_x000a_11-oct-10_x000a_100%-Posibilidad de Volver a Contratar con PAYC"/>
    <n v="4"/>
    <n v="4"/>
    <n v="1173"/>
    <x v="14"/>
  </r>
  <r>
    <n v="577"/>
    <x v="16"/>
    <d v="2010-12-01T00:00:00"/>
    <s v="GER"/>
    <m/>
    <m/>
    <s v="Principales fortalezas en el servicio que presta PAYC"/>
    <x v="8"/>
    <s v="a.  Coordinación del proyecto-b. Elaboración del presupuesto-c. Flexibilidad en diseños arquitectónicos-d. Disponibilidad de proveedores-e.  Cumplimiento normas de seguridad-f.  Idoneidad de proveedores-g. Cumplimiento tiempo de entrega-h.  Disponibilidad de información del proyecto"/>
    <m/>
    <s v="COORDINACIÓN DEL PROYECTO"/>
    <s v="ELABORACIÓN DE PRESUPUESTO"/>
    <s v="FLEXIBILIDAD DE LOS DISEÑOS ARQUITECTÓNICOS"/>
    <s v="DISPONIBILIDAD DE PROVEEDORES"/>
    <s v="CUMPLIMIENTO DE NORMAS DE SEGURIDAD"/>
    <s v="IDONEIDAD DE PROVEEDORES"/>
    <s v="CUMPLIMIENTO DE TIEMPO DE ENTREGA"/>
    <s v="DISPONIBILIDAD DE INFORMACIÓN DE PROYECTO"/>
    <m/>
    <s v="SIN CECO"/>
    <s v="NO"/>
    <s v="SIGRA_x000a_11-oct-10_x000a_100%-Fortalezas PAYC"/>
    <s v="a.  Coordinación del proyecto-b. Elaboración del presupuesto-c. Flexibilidad en diseños arquitectónicos-d. Disponibilidad de proveedores-e.  Cumplimiento normas de seguridad-f.  Idoneidad de proveedores-g. Cumplimiento tiempo de entrega-h.  Disponibilidad de información del proyecto"/>
    <n v="0"/>
    <n v="1173"/>
    <x v="14"/>
  </r>
  <r>
    <n v="578"/>
    <x v="16"/>
    <d v="2010-12-01T00:00:00"/>
    <s v="GER"/>
    <m/>
    <m/>
    <s v="Principales debilidades en el servicio que presta PAYC"/>
    <x v="9"/>
    <s v="a.  Costo proveedores-b.  Sincronizar parte eléctrica-c.  Servicios pos venta-"/>
    <m/>
    <s v="COSTO PROVEEDORES"/>
    <s v="SINCRONIZAR PARTE ELÉCTRICA"/>
    <s v="SERVICIOS POSVENTA"/>
    <m/>
    <m/>
    <m/>
    <m/>
    <m/>
    <m/>
    <s v="SIN CECO"/>
    <s v="NO"/>
    <s v="SIGRA_x000a_11-oct-10_x000a_100%-Debilidades PAYC"/>
    <s v="a.  Costo proveedores-b.  Sincronizar parte eléctrica-c.  Servicios pos venta-"/>
    <n v="0"/>
    <n v="1173"/>
    <x v="14"/>
  </r>
  <r>
    <n v="579"/>
    <x v="17"/>
    <d v="2010-12-01T00:00:00"/>
    <s v="GER"/>
    <m/>
    <m/>
    <s v="a. Conocimiento específico de temas aplicables al proyecto"/>
    <x v="0"/>
    <n v="3"/>
    <m/>
    <m/>
    <m/>
    <m/>
    <m/>
    <m/>
    <m/>
    <m/>
    <m/>
    <m/>
    <s v="SIN CECO"/>
    <s v="NO"/>
    <s v="CENTRO COMERCIAL ALAMEDA_x000a_25-oct-10_x000a_60%-Soporte Técnico"/>
    <n v="3"/>
    <n v="3"/>
    <n v="1206"/>
    <x v="15"/>
  </r>
  <r>
    <n v="580"/>
    <x v="17"/>
    <d v="2010-12-01T00:00:00"/>
    <s v="GER"/>
    <m/>
    <m/>
    <s v="b. Idoneidad y Calidad del soporte"/>
    <x v="0"/>
    <n v="1"/>
    <m/>
    <m/>
    <m/>
    <m/>
    <m/>
    <m/>
    <m/>
    <m/>
    <m/>
    <m/>
    <s v="SIN CECO"/>
    <s v="NO"/>
    <s v="CENTRO COMERCIAL ALAMEDA_x000a_25-oct-10_x000a_60%-Soporte Técnico"/>
    <n v="1"/>
    <n v="1"/>
    <n v="1206"/>
    <x v="15"/>
  </r>
  <r>
    <n v="581"/>
    <x v="17"/>
    <d v="2010-12-01T00:00:00"/>
    <s v="GER"/>
    <m/>
    <m/>
    <s v="c. Cumplimiento de especificaciones técnicas de construcción"/>
    <x v="0"/>
    <n v="2"/>
    <m/>
    <m/>
    <m/>
    <m/>
    <m/>
    <m/>
    <m/>
    <m/>
    <m/>
    <m/>
    <s v="SIN CECO"/>
    <s v="NO"/>
    <s v="CENTRO COMERCIAL ALAMEDA_x000a_25-oct-10_x000a_60%-Soporte Técnico"/>
    <n v="2"/>
    <n v="2"/>
    <n v="1206"/>
    <x v="15"/>
  </r>
  <r>
    <n v="582"/>
    <x v="17"/>
    <d v="2010-12-01T00:00:00"/>
    <s v="GER"/>
    <m/>
    <m/>
    <s v="d. Confiabilidad de los conceptos aplicados"/>
    <x v="0"/>
    <n v="4"/>
    <m/>
    <m/>
    <m/>
    <m/>
    <m/>
    <m/>
    <m/>
    <m/>
    <m/>
    <m/>
    <s v="SIN CECO"/>
    <s v="NO"/>
    <s v="CENTRO COMERCIAL ALAMEDA_x000a_25-oct-10_x000a_60%-Soporte Técnico"/>
    <n v="4"/>
    <n v="4"/>
    <n v="1206"/>
    <x v="15"/>
  </r>
  <r>
    <n v="583"/>
    <x v="17"/>
    <d v="2010-12-01T00:00:00"/>
    <s v="GER"/>
    <m/>
    <m/>
    <s v="e. Oportunidad en entrega de información o requerimientos"/>
    <x v="0"/>
    <n v="3"/>
    <m/>
    <m/>
    <m/>
    <m/>
    <m/>
    <m/>
    <m/>
    <m/>
    <m/>
    <m/>
    <s v="SIN CECO"/>
    <s v="NO"/>
    <s v="CENTRO COMERCIAL ALAMEDA_x000a_25-oct-10_x000a_60%-Soporte Técnico"/>
    <n v="3"/>
    <n v="3"/>
    <n v="1206"/>
    <x v="15"/>
  </r>
  <r>
    <n v="584"/>
    <x v="17"/>
    <d v="2010-12-01T00:00:00"/>
    <s v="GER"/>
    <m/>
    <m/>
    <s v="a. Oportunidad de la gestión en obra"/>
    <x v="1"/>
    <n v="2"/>
    <m/>
    <m/>
    <m/>
    <m/>
    <m/>
    <m/>
    <m/>
    <m/>
    <m/>
    <m/>
    <s v="SIN CECO"/>
    <s v="NO"/>
    <s v="CENTRO COMERCIAL ALAMEDA_x000a_25-oct-10_x000a_60%-Soporte Administrativo"/>
    <n v="2"/>
    <n v="2"/>
    <n v="1206"/>
    <x v="15"/>
  </r>
  <r>
    <n v="585"/>
    <x v="17"/>
    <d v="2010-12-01T00:00:00"/>
    <s v="GER"/>
    <m/>
    <m/>
    <s v="b. Manejo administrativo del proyecto"/>
    <x v="1"/>
    <n v="2"/>
    <m/>
    <m/>
    <m/>
    <m/>
    <m/>
    <m/>
    <m/>
    <m/>
    <m/>
    <m/>
    <s v="SIN CECO"/>
    <s v="NO"/>
    <s v="CENTRO COMERCIAL ALAMEDA_x000a_25-oct-10_x000a_60%-Soporte Administrativo"/>
    <n v="2"/>
    <n v="2"/>
    <n v="1206"/>
    <x v="15"/>
  </r>
  <r>
    <n v="586"/>
    <x v="17"/>
    <d v="2010-12-01T00:00:00"/>
    <s v="GER"/>
    <m/>
    <m/>
    <s v="c. Información clara y veraz sobre la administración de proyecto"/>
    <x v="1"/>
    <n v="1"/>
    <m/>
    <m/>
    <m/>
    <m/>
    <m/>
    <m/>
    <m/>
    <m/>
    <m/>
    <m/>
    <s v="SIN CECO"/>
    <s v="NO"/>
    <s v="CENTRO COMERCIAL ALAMEDA_x000a_25-oct-10_x000a_60%-Soporte Administrativo"/>
    <n v="1"/>
    <n v="1"/>
    <n v="1206"/>
    <x v="15"/>
  </r>
  <r>
    <n v="587"/>
    <x v="17"/>
    <d v="2010-12-01T00:00:00"/>
    <s v="GER"/>
    <m/>
    <m/>
    <s v="d. Cumplimientos con expectativas del cliente"/>
    <x v="1"/>
    <n v="1"/>
    <m/>
    <m/>
    <m/>
    <m/>
    <m/>
    <m/>
    <m/>
    <m/>
    <m/>
    <m/>
    <s v="SIN CECO"/>
    <s v="NO"/>
    <s v="CENTRO COMERCIAL ALAMEDA_x000a_25-oct-10_x000a_60%-Soporte Administrativo"/>
    <n v="1"/>
    <n v="1"/>
    <n v="1206"/>
    <x v="15"/>
  </r>
  <r>
    <n v="588"/>
    <x v="17"/>
    <d v="2010-12-01T00:00:00"/>
    <s v="GER"/>
    <m/>
    <m/>
    <s v="e. Control de presupuesto"/>
    <x v="1"/>
    <n v="1"/>
    <m/>
    <m/>
    <m/>
    <m/>
    <m/>
    <m/>
    <m/>
    <m/>
    <m/>
    <m/>
    <s v="SIN CECO"/>
    <s v="NO"/>
    <s v="CENTRO COMERCIAL ALAMEDA_x000a_25-oct-10_x000a_60%-Soporte Administrativo"/>
    <n v="1"/>
    <n v="1"/>
    <n v="1206"/>
    <x v="15"/>
  </r>
  <r>
    <n v="589"/>
    <x v="17"/>
    <d v="2010-12-01T00:00:00"/>
    <s v="GER"/>
    <m/>
    <m/>
    <s v="a. Apoyo y presencia en el proyecto"/>
    <x v="2"/>
    <n v="3"/>
    <m/>
    <m/>
    <m/>
    <m/>
    <m/>
    <m/>
    <m/>
    <m/>
    <m/>
    <m/>
    <s v="SIN CECO"/>
    <s v="NO"/>
    <s v="CENTRO COMERCIAL ALAMEDA_x000a_25-oct-10_x000a_60%-Soporte Directivo (Coordinador y Gerencia)"/>
    <n v="3"/>
    <n v="3"/>
    <n v="1206"/>
    <x v="15"/>
  </r>
  <r>
    <n v="590"/>
    <x v="17"/>
    <d v="2010-12-01T00:00:00"/>
    <s v="GER"/>
    <m/>
    <m/>
    <s v="b. Conocimiento del proyecto"/>
    <x v="2"/>
    <n v="3"/>
    <m/>
    <m/>
    <m/>
    <m/>
    <m/>
    <m/>
    <m/>
    <m/>
    <m/>
    <m/>
    <s v="SIN CECO"/>
    <s v="NO"/>
    <s v="CENTRO COMERCIAL ALAMEDA_x000a_25-oct-10_x000a_60%-Soporte Directivo (Coordinador y Gerencia)"/>
    <n v="3"/>
    <n v="3"/>
    <n v="1206"/>
    <x v="15"/>
  </r>
  <r>
    <n v="591"/>
    <x v="17"/>
    <d v="2010-12-01T00:00:00"/>
    <s v="GER"/>
    <m/>
    <m/>
    <s v="c. Planteamiento de soluciones y manejo de conflictos"/>
    <x v="2"/>
    <n v="2"/>
    <m/>
    <m/>
    <m/>
    <m/>
    <m/>
    <m/>
    <m/>
    <m/>
    <m/>
    <m/>
    <s v="SIN CECO"/>
    <s v="NO"/>
    <s v="CENTRO COMERCIAL ALAMEDA_x000a_25-oct-10_x000a_60%-Soporte Directivo (Coordinador y Gerencia)"/>
    <n v="2"/>
    <n v="2"/>
    <n v="1206"/>
    <x v="15"/>
  </r>
  <r>
    <n v="592"/>
    <x v="17"/>
    <d v="2010-12-01T00:00:00"/>
    <s v="GER"/>
    <m/>
    <m/>
    <s v="d. Cumplimiento de compromisos"/>
    <x v="2"/>
    <n v="1"/>
    <m/>
    <m/>
    <m/>
    <m/>
    <m/>
    <m/>
    <m/>
    <m/>
    <m/>
    <m/>
    <s v="SIN CECO"/>
    <s v="NO"/>
    <s v="CENTRO COMERCIAL ALAMEDA_x000a_25-oct-10_x000a_60%-Soporte Directivo (Coordinador y Gerencia)"/>
    <n v="1"/>
    <n v="1"/>
    <n v="1206"/>
    <x v="15"/>
  </r>
  <r>
    <n v="593"/>
    <x v="17"/>
    <d v="2010-12-01T00:00:00"/>
    <s v="GER"/>
    <m/>
    <m/>
    <s v="e. Manejo del cliente"/>
    <x v="2"/>
    <n v="1"/>
    <m/>
    <m/>
    <m/>
    <m/>
    <m/>
    <m/>
    <m/>
    <m/>
    <m/>
    <m/>
    <s v="SIN CECO"/>
    <s v="NO"/>
    <s v="CENTRO COMERCIAL ALAMEDA_x000a_25-oct-10_x000a_60%-Soporte Directivo (Coordinador y Gerencia)"/>
    <n v="1"/>
    <n v="1"/>
    <n v="1206"/>
    <x v="15"/>
  </r>
  <r>
    <n v="594"/>
    <x v="17"/>
    <d v="2010-12-01T00:00:00"/>
    <s v="GER"/>
    <m/>
    <m/>
    <s v="a. Idoneidad del personal"/>
    <x v="3"/>
    <n v="3"/>
    <m/>
    <m/>
    <m/>
    <m/>
    <m/>
    <m/>
    <m/>
    <m/>
    <m/>
    <m/>
    <s v="SIN CECO"/>
    <s v="NO"/>
    <s v="CENTRO COMERCIAL ALAMEDA_x000a_25-oct-10_x000a_60%-Personal que presta el servicio en obra"/>
    <n v="3"/>
    <n v="3"/>
    <n v="1206"/>
    <x v="15"/>
  </r>
  <r>
    <n v="595"/>
    <x v="17"/>
    <d v="2010-12-01T00:00:00"/>
    <s v="GER"/>
    <m/>
    <m/>
    <s v="b. Oportuna atención al cliente"/>
    <x v="3"/>
    <n v="1"/>
    <m/>
    <m/>
    <m/>
    <m/>
    <m/>
    <m/>
    <m/>
    <m/>
    <m/>
    <m/>
    <s v="SIN CECO"/>
    <s v="NO"/>
    <s v="CENTRO COMERCIAL ALAMEDA_x000a_25-oct-10_x000a_60%-Personal que presta el servicio en obra"/>
    <n v="1"/>
    <n v="1"/>
    <n v="1206"/>
    <x v="15"/>
  </r>
  <r>
    <n v="596"/>
    <x v="17"/>
    <d v="2010-12-01T00:00:00"/>
    <s v="GER"/>
    <m/>
    <m/>
    <s v="c. Compromiso con el proyecto"/>
    <x v="3"/>
    <n v="4"/>
    <m/>
    <m/>
    <m/>
    <m/>
    <m/>
    <m/>
    <m/>
    <m/>
    <m/>
    <m/>
    <s v="SIN CECO"/>
    <s v="NO"/>
    <s v="CENTRO COMERCIAL ALAMEDA_x000a_25-oct-10_x000a_60%-Personal que presta el servicio en obra"/>
    <n v="4"/>
    <n v="4"/>
    <n v="1206"/>
    <x v="15"/>
  </r>
  <r>
    <n v="597"/>
    <x v="17"/>
    <d v="2010-12-01T00:00:00"/>
    <s v="GER"/>
    <m/>
    <m/>
    <s v="d. Cumplimiento de compromisos"/>
    <x v="3"/>
    <n v="1"/>
    <m/>
    <m/>
    <m/>
    <m/>
    <m/>
    <m/>
    <m/>
    <m/>
    <m/>
    <m/>
    <s v="SIN CECO"/>
    <s v="NO"/>
    <s v="CENTRO COMERCIAL ALAMEDA_x000a_25-oct-10_x000a_60%-Personal que presta el servicio en obra"/>
    <n v="1"/>
    <n v="1"/>
    <n v="1206"/>
    <x v="15"/>
  </r>
  <r>
    <n v="598"/>
    <x v="17"/>
    <d v="2010-12-01T00:00:00"/>
    <s v="GER"/>
    <m/>
    <m/>
    <s v="e. Proactividad en desarrollo de funciones"/>
    <x v="3"/>
    <n v="1"/>
    <m/>
    <m/>
    <m/>
    <m/>
    <m/>
    <m/>
    <m/>
    <m/>
    <m/>
    <m/>
    <s v="SIN CECO"/>
    <s v="NO"/>
    <s v="CENTRO COMERCIAL ALAMEDA_x000a_25-oct-10_x000a_60%-Personal que presta el servicio en obra"/>
    <n v="1"/>
    <n v="1"/>
    <n v="1206"/>
    <x v="15"/>
  </r>
  <r>
    <n v="599"/>
    <x v="17"/>
    <d v="2010-12-01T00:00:00"/>
    <s v="GER"/>
    <m/>
    <m/>
    <s v="a. Calidad del Contenido"/>
    <x v="4"/>
    <n v="2"/>
    <m/>
    <m/>
    <m/>
    <m/>
    <m/>
    <m/>
    <m/>
    <m/>
    <m/>
    <m/>
    <s v="SIN CECO"/>
    <s v="NO"/>
    <s v="CENTRO COMERCIAL ALAMEDA_x000a_25-oct-10_x000a_60%-Productos Asociados de PAYC (Informes, Control de presupuesto y Programación y actas)"/>
    <n v="2"/>
    <n v="2"/>
    <n v="1206"/>
    <x v="15"/>
  </r>
  <r>
    <n v="600"/>
    <x v="17"/>
    <d v="2010-12-01T00:00:00"/>
    <s v="GER"/>
    <m/>
    <m/>
    <s v="b. Claridad del Contenido"/>
    <x v="4"/>
    <n v="2"/>
    <m/>
    <m/>
    <m/>
    <m/>
    <m/>
    <m/>
    <m/>
    <m/>
    <m/>
    <m/>
    <s v="SIN CECO"/>
    <s v="NO"/>
    <s v="CENTRO COMERCIAL ALAMEDA_x000a_25-oct-10_x000a_60%-Productos Asociados de PAYC (Informes, Control de presupuesto y Programación y actas)"/>
    <n v="2"/>
    <n v="2"/>
    <n v="1206"/>
    <x v="15"/>
  </r>
  <r>
    <n v="601"/>
    <x v="17"/>
    <d v="2010-12-01T00:00:00"/>
    <s v="GER"/>
    <m/>
    <m/>
    <s v="c. Oportunidad en la entrega"/>
    <x v="4"/>
    <n v="1"/>
    <m/>
    <m/>
    <m/>
    <m/>
    <m/>
    <m/>
    <m/>
    <m/>
    <m/>
    <m/>
    <s v="SIN CECO"/>
    <s v="NO"/>
    <s v="CENTRO COMERCIAL ALAMEDA_x000a_25-oct-10_x000a_60%-Productos Asociados de PAYC (Informes, Control de presupuesto y Programación y actas)"/>
    <n v="1"/>
    <n v="1"/>
    <n v="1206"/>
    <x v="15"/>
  </r>
  <r>
    <n v="602"/>
    <x v="17"/>
    <d v="2010-12-01T00:00:00"/>
    <s v="GER"/>
    <m/>
    <m/>
    <s v="d. Precisión de la información"/>
    <x v="4"/>
    <n v="1"/>
    <m/>
    <m/>
    <m/>
    <m/>
    <m/>
    <m/>
    <m/>
    <m/>
    <m/>
    <m/>
    <s v="SIN CECO"/>
    <s v="NO"/>
    <s v="CENTRO COMERCIAL ALAMEDA_x000a_25-oct-10_x000a_60%-Productos Asociados de PAYC (Informes, Control de presupuesto y Programación y actas)"/>
    <n v="1"/>
    <n v="1"/>
    <n v="1206"/>
    <x v="15"/>
  </r>
  <r>
    <n v="603"/>
    <x v="17"/>
    <d v="2010-12-01T00:00:00"/>
    <s v="GER"/>
    <m/>
    <m/>
    <s v="e. Diagramación"/>
    <x v="4"/>
    <n v="1"/>
    <m/>
    <m/>
    <m/>
    <m/>
    <m/>
    <m/>
    <m/>
    <m/>
    <m/>
    <m/>
    <s v="SIN CECO"/>
    <s v="NO"/>
    <s v="CENTRO COMERCIAL ALAMEDA_x000a_25-oct-10_x000a_60%-Productos Asociados de PAYC (Informes, Control de presupuesto y Programación y actas)"/>
    <n v="1"/>
    <n v="1"/>
    <n v="1206"/>
    <x v="15"/>
  </r>
  <r>
    <n v="604"/>
    <x v="17"/>
    <d v="2010-12-01T00:00:00"/>
    <s v="GER"/>
    <m/>
    <m/>
    <s v="a. Cumplimiento"/>
    <x v="5"/>
    <n v="3"/>
    <m/>
    <m/>
    <m/>
    <m/>
    <m/>
    <m/>
    <m/>
    <m/>
    <m/>
    <m/>
    <s v="SIN CECO"/>
    <s v="NO"/>
    <s v="CENTRO COMERCIAL ALAMEDA_x000a_25-oct-10_x000a_60%-Compromisos Pactados"/>
    <n v="3"/>
    <n v="3"/>
    <n v="1206"/>
    <x v="15"/>
  </r>
  <r>
    <n v="605"/>
    <x v="17"/>
    <d v="2010-12-01T00:00:00"/>
    <s v="GER"/>
    <m/>
    <m/>
    <s v="b. Satisface expectativas"/>
    <x v="5"/>
    <n v="1"/>
    <m/>
    <m/>
    <m/>
    <m/>
    <m/>
    <m/>
    <m/>
    <m/>
    <m/>
    <m/>
    <s v="SIN CECO"/>
    <s v="NO"/>
    <s v="CENTRO COMERCIAL ALAMEDA_x000a_25-oct-10_x000a_60%-Compromisos Pactados"/>
    <n v="1"/>
    <n v="1"/>
    <n v="1206"/>
    <x v="15"/>
  </r>
  <r>
    <n v="606"/>
    <x v="17"/>
    <d v="2010-12-01T00:00:00"/>
    <s v="GER"/>
    <m/>
    <m/>
    <s v="c. Calidad de la Información suministrada"/>
    <x v="5"/>
    <n v="2"/>
    <m/>
    <m/>
    <m/>
    <m/>
    <m/>
    <m/>
    <m/>
    <m/>
    <m/>
    <m/>
    <s v="SIN CECO"/>
    <s v="NO"/>
    <s v="CENTRO COMERCIAL ALAMEDA_x000a_25-oct-10_x000a_60%-Compromisos Pactados"/>
    <n v="2"/>
    <n v="2"/>
    <n v="1206"/>
    <x v="15"/>
  </r>
  <r>
    <n v="607"/>
    <x v="17"/>
    <d v="2010-12-01T00:00:00"/>
    <s v="GER"/>
    <m/>
    <m/>
    <s v="d. Disposición del personal de PAYC a las solicitudes del cliente"/>
    <x v="5"/>
    <n v="4"/>
    <m/>
    <m/>
    <m/>
    <m/>
    <m/>
    <m/>
    <m/>
    <m/>
    <m/>
    <m/>
    <s v="SIN CECO"/>
    <s v="NO"/>
    <s v="CENTRO COMERCIAL ALAMEDA_x000a_25-oct-10_x000a_60%-Compromisos Pactados"/>
    <n v="4"/>
    <n v="4"/>
    <n v="1206"/>
    <x v="15"/>
  </r>
  <r>
    <n v="608"/>
    <x v="17"/>
    <d v="2010-12-01T00:00:00"/>
    <s v="GER"/>
    <m/>
    <m/>
    <s v="e. Coherencia entre lo solicitado y lo entregado"/>
    <x v="5"/>
    <n v="3"/>
    <m/>
    <m/>
    <m/>
    <m/>
    <m/>
    <m/>
    <m/>
    <m/>
    <m/>
    <m/>
    <s v="SIN CECO"/>
    <s v="NO"/>
    <s v="CENTRO COMERCIAL ALAMEDA_x000a_25-oct-10_x000a_60%-Compromisos Pactados"/>
    <n v="3"/>
    <n v="3"/>
    <n v="1206"/>
    <x v="15"/>
  </r>
  <r>
    <n v="609"/>
    <x v="17"/>
    <d v="2010-12-01T00:00:00"/>
    <s v="GER"/>
    <m/>
    <m/>
    <s v="Grado de Satisfacción con el Servicio Prestado"/>
    <x v="6"/>
    <n v="1"/>
    <m/>
    <m/>
    <m/>
    <m/>
    <m/>
    <m/>
    <m/>
    <m/>
    <m/>
    <m/>
    <s v="SIN CECO"/>
    <s v="NO"/>
    <s v="CENTRO COMERCIAL ALAMEDA_x000a_25-oct-10_x000a_60%-Grado de Satisfacción con el Servicio Prestado"/>
    <n v="1"/>
    <n v="1"/>
    <n v="1206"/>
    <x v="15"/>
  </r>
  <r>
    <n v="610"/>
    <x v="17"/>
    <d v="2010-12-01T00:00:00"/>
    <s v="GER"/>
    <m/>
    <m/>
    <s v="Posibilidad de Volver a Contratar con PAYC"/>
    <x v="7"/>
    <n v="1"/>
    <m/>
    <m/>
    <m/>
    <m/>
    <m/>
    <m/>
    <m/>
    <m/>
    <m/>
    <m/>
    <s v="SIN CECO"/>
    <s v="NO"/>
    <s v="CENTRO COMERCIAL ALAMEDA_x000a_25-oct-10_x000a_60%-Posibilidad de Volver a Contratar con PAYC"/>
    <n v="1"/>
    <n v="1"/>
    <n v="1206"/>
    <x v="15"/>
  </r>
  <r>
    <n v="611"/>
    <x v="17"/>
    <d v="2010-12-01T00:00:00"/>
    <s v="GER"/>
    <m/>
    <m/>
    <s v="Principales fortalezas en el servicio que presta PAYC"/>
    <x v="8"/>
    <s v="a.  Años en el mercado colombiano-b. Personal en obra con buena actitud-"/>
    <m/>
    <s v="EXPERIENCIA PAYC"/>
    <s v="BUENA ACTITUD DEL PERSONAL"/>
    <m/>
    <m/>
    <m/>
    <m/>
    <m/>
    <m/>
    <m/>
    <s v="SIN CECO"/>
    <s v="NO"/>
    <s v="CENTRO COMERCIAL ALAMEDA_x000a_25-oct-10_x000a_60%-Fortalezas PAYC"/>
    <s v="a.  Años en el mercado colombiano-b. Personal en obra con buena actitud-"/>
    <n v="0"/>
    <n v="1206"/>
    <x v="15"/>
  </r>
  <r>
    <n v="612"/>
    <x v="17"/>
    <d v="2010-12-01T00:00:00"/>
    <s v="GER"/>
    <m/>
    <m/>
    <s v="Principales debilidades en el servicio que presta PAYC"/>
    <x v="9"/>
    <s v="a. Falta liderazgo-b. Entender claramente la necesidad del cliente-c. Personal con más experiencia-d. Fata de credibilidad-e. Faltar a compromisos pactados-"/>
    <m/>
    <s v="FALTA DE LIDERAZGO"/>
    <s v="ENTENDIMIENTO DE LAS NECESIDADES DEL CLIENTE"/>
    <s v="FALTA DE EXPERIENCIA DEL PERSONAL"/>
    <s v="FALTA DE CREDIBILIDAD"/>
    <s v="INCUMPLIMIENTO COMPROMISOS"/>
    <m/>
    <m/>
    <m/>
    <m/>
    <s v="SIN CECO"/>
    <s v="NO"/>
    <s v="CENTRO COMERCIAL ALAMEDA_x000a_25-oct-10_x000a_60%-Debilidades PAYC"/>
    <s v="a. Falta liderazgo-b. Entender claramente la necesidad del cliente-c. Personal con más experiencia-d. Fata de credibilidad-e. Faltar a compromisos pactados-"/>
    <n v="0"/>
    <n v="1206"/>
    <x v="15"/>
  </r>
  <r>
    <n v="613"/>
    <x v="18"/>
    <d v="2010-12-01T00:00:00"/>
    <s v="GER"/>
    <m/>
    <m/>
    <s v="a. Conocimiento específico de temas aplicables al proyecto"/>
    <x v="0"/>
    <n v="4"/>
    <m/>
    <m/>
    <m/>
    <m/>
    <m/>
    <m/>
    <m/>
    <m/>
    <m/>
    <m/>
    <s v="SIN CECO"/>
    <s v="NO"/>
    <s v="EAN NUEVA SEDE EL NOGAL_x000a_29-oct-10_x000a_60%-Soporte Técnico"/>
    <n v="4"/>
    <n v="4"/>
    <n v="1094"/>
    <x v="16"/>
  </r>
  <r>
    <n v="614"/>
    <x v="18"/>
    <d v="2010-12-01T00:00:00"/>
    <s v="GER"/>
    <m/>
    <m/>
    <s v="b. Idoneidad y Calidad del soporte"/>
    <x v="0"/>
    <n v="4"/>
    <m/>
    <m/>
    <m/>
    <m/>
    <m/>
    <m/>
    <m/>
    <m/>
    <m/>
    <m/>
    <s v="SIN CECO"/>
    <s v="NO"/>
    <s v="EAN NUEVA SEDE EL NOGAL_x000a_29-oct-10_x000a_60%-Soporte Técnico"/>
    <n v="4"/>
    <n v="4"/>
    <n v="1094"/>
    <x v="16"/>
  </r>
  <r>
    <n v="615"/>
    <x v="18"/>
    <d v="2010-12-01T00:00:00"/>
    <s v="GER"/>
    <m/>
    <m/>
    <s v="c. Cumplimiento de especificaciones técnicas de construcción"/>
    <x v="0"/>
    <n v="4"/>
    <m/>
    <m/>
    <m/>
    <m/>
    <m/>
    <m/>
    <m/>
    <m/>
    <m/>
    <m/>
    <s v="SIN CECO"/>
    <s v="NO"/>
    <s v="EAN NUEVA SEDE EL NOGAL_x000a_29-oct-10_x000a_60%-Soporte Técnico"/>
    <n v="4"/>
    <n v="4"/>
    <n v="1094"/>
    <x v="16"/>
  </r>
  <r>
    <n v="616"/>
    <x v="18"/>
    <d v="2010-12-01T00:00:00"/>
    <s v="GER"/>
    <m/>
    <m/>
    <s v="d. Confiabilidad de los conceptos aplicados"/>
    <x v="0"/>
    <n v="4"/>
    <m/>
    <m/>
    <m/>
    <m/>
    <m/>
    <m/>
    <m/>
    <m/>
    <m/>
    <m/>
    <s v="SIN CECO"/>
    <s v="NO"/>
    <s v="EAN NUEVA SEDE EL NOGAL_x000a_29-oct-10_x000a_60%-Soporte Técnico"/>
    <n v="4"/>
    <n v="4"/>
    <n v="1094"/>
    <x v="16"/>
  </r>
  <r>
    <n v="617"/>
    <x v="18"/>
    <d v="2010-12-01T00:00:00"/>
    <s v="GER"/>
    <m/>
    <m/>
    <s v="e. Oportunidad en entrega de información o requerimientos"/>
    <x v="0"/>
    <n v="4"/>
    <m/>
    <m/>
    <m/>
    <m/>
    <m/>
    <m/>
    <m/>
    <m/>
    <m/>
    <m/>
    <s v="SIN CECO"/>
    <s v="NO"/>
    <s v="EAN NUEVA SEDE EL NOGAL_x000a_29-oct-10_x000a_60%-Soporte Técnico"/>
    <n v="4"/>
    <n v="4"/>
    <n v="1094"/>
    <x v="16"/>
  </r>
  <r>
    <n v="618"/>
    <x v="18"/>
    <d v="2010-12-01T00:00:00"/>
    <s v="GER"/>
    <m/>
    <m/>
    <s v="a. Oportunidad de la gestión en obra"/>
    <x v="1"/>
    <n v="4"/>
    <m/>
    <m/>
    <m/>
    <m/>
    <m/>
    <m/>
    <m/>
    <m/>
    <m/>
    <m/>
    <s v="SIN CECO"/>
    <s v="NO"/>
    <s v="EAN NUEVA SEDE EL NOGAL_x000a_29-oct-10_x000a_60%-Soporte Administrativo"/>
    <n v="4"/>
    <n v="4"/>
    <n v="1094"/>
    <x v="16"/>
  </r>
  <r>
    <n v="619"/>
    <x v="18"/>
    <d v="2010-12-01T00:00:00"/>
    <s v="GER"/>
    <m/>
    <m/>
    <s v="b. Manejo administrativo del proyecto"/>
    <x v="1"/>
    <n v="4"/>
    <m/>
    <m/>
    <m/>
    <m/>
    <m/>
    <m/>
    <m/>
    <m/>
    <m/>
    <m/>
    <s v="SIN CECO"/>
    <s v="NO"/>
    <s v="EAN NUEVA SEDE EL NOGAL_x000a_29-oct-10_x000a_60%-Soporte Administrativo"/>
    <n v="4"/>
    <n v="4"/>
    <n v="1094"/>
    <x v="16"/>
  </r>
  <r>
    <n v="620"/>
    <x v="18"/>
    <d v="2010-12-01T00:00:00"/>
    <s v="GER"/>
    <m/>
    <m/>
    <s v="c. Información clara y veraz sobre la administración de proyecto"/>
    <x v="1"/>
    <n v="4"/>
    <m/>
    <m/>
    <m/>
    <m/>
    <m/>
    <m/>
    <m/>
    <m/>
    <m/>
    <m/>
    <s v="SIN CECO"/>
    <s v="NO"/>
    <s v="EAN NUEVA SEDE EL NOGAL_x000a_29-oct-10_x000a_60%-Soporte Administrativo"/>
    <n v="4"/>
    <n v="4"/>
    <n v="1094"/>
    <x v="16"/>
  </r>
  <r>
    <n v="621"/>
    <x v="18"/>
    <d v="2010-12-01T00:00:00"/>
    <s v="GER"/>
    <m/>
    <m/>
    <s v="d. Cumplimientos con expectativas del cliente"/>
    <x v="1"/>
    <n v="4"/>
    <m/>
    <m/>
    <m/>
    <m/>
    <m/>
    <m/>
    <m/>
    <m/>
    <m/>
    <m/>
    <s v="SIN CECO"/>
    <s v="NO"/>
    <s v="EAN NUEVA SEDE EL NOGAL_x000a_29-oct-10_x000a_60%-Soporte Administrativo"/>
    <n v="4"/>
    <n v="4"/>
    <n v="1094"/>
    <x v="16"/>
  </r>
  <r>
    <n v="622"/>
    <x v="18"/>
    <d v="2010-12-01T00:00:00"/>
    <s v="GER"/>
    <m/>
    <m/>
    <s v="e. Control de presupuesto"/>
    <x v="1"/>
    <n v="5"/>
    <m/>
    <m/>
    <m/>
    <m/>
    <m/>
    <m/>
    <m/>
    <m/>
    <m/>
    <m/>
    <s v="SIN CECO"/>
    <s v="NO"/>
    <s v="EAN NUEVA SEDE EL NOGAL_x000a_29-oct-10_x000a_60%-Soporte Administrativo"/>
    <n v="5"/>
    <n v="5"/>
    <n v="1094"/>
    <x v="16"/>
  </r>
  <r>
    <n v="623"/>
    <x v="18"/>
    <d v="2010-12-01T00:00:00"/>
    <s v="GER"/>
    <m/>
    <m/>
    <s v="a. Apoyo y presencia en el proyecto"/>
    <x v="2"/>
    <n v="4"/>
    <m/>
    <m/>
    <m/>
    <m/>
    <m/>
    <m/>
    <m/>
    <m/>
    <m/>
    <m/>
    <s v="SIN CECO"/>
    <s v="NO"/>
    <s v="EAN NUEVA SEDE EL NOGAL_x000a_29-oct-10_x000a_60%-Soporte Directivo (Coordinador y Gerencia)"/>
    <n v="4"/>
    <n v="4"/>
    <n v="1094"/>
    <x v="16"/>
  </r>
  <r>
    <n v="624"/>
    <x v="18"/>
    <d v="2010-12-01T00:00:00"/>
    <s v="GER"/>
    <m/>
    <m/>
    <s v="b. Conocimiento del proyecto"/>
    <x v="2"/>
    <n v="5"/>
    <m/>
    <m/>
    <m/>
    <m/>
    <m/>
    <m/>
    <m/>
    <m/>
    <m/>
    <m/>
    <s v="SIN CECO"/>
    <s v="NO"/>
    <s v="EAN NUEVA SEDE EL NOGAL_x000a_29-oct-10_x000a_60%-Soporte Directivo (Coordinador y Gerencia)"/>
    <n v="5"/>
    <n v="5"/>
    <n v="1094"/>
    <x v="16"/>
  </r>
  <r>
    <n v="625"/>
    <x v="18"/>
    <d v="2010-12-01T00:00:00"/>
    <s v="GER"/>
    <m/>
    <m/>
    <s v="c. Planteamiento de soluciones y manejo de conflictos"/>
    <x v="2"/>
    <n v="3"/>
    <m/>
    <m/>
    <m/>
    <m/>
    <m/>
    <m/>
    <m/>
    <m/>
    <m/>
    <m/>
    <s v="SIN CECO"/>
    <s v="NO"/>
    <s v="EAN NUEVA SEDE EL NOGAL_x000a_29-oct-10_x000a_60%-Soporte Directivo (Coordinador y Gerencia)"/>
    <n v="3"/>
    <n v="3"/>
    <n v="1094"/>
    <x v="16"/>
  </r>
  <r>
    <n v="626"/>
    <x v="18"/>
    <d v="2010-12-01T00:00:00"/>
    <s v="GER"/>
    <m/>
    <m/>
    <s v="d. Cumplimiento de compromisos"/>
    <x v="2"/>
    <n v="4"/>
    <m/>
    <m/>
    <m/>
    <m/>
    <m/>
    <m/>
    <m/>
    <m/>
    <m/>
    <m/>
    <s v="SIN CECO"/>
    <s v="NO"/>
    <s v="EAN NUEVA SEDE EL NOGAL_x000a_29-oct-10_x000a_60%-Soporte Directivo (Coordinador y Gerencia)"/>
    <n v="4"/>
    <n v="4"/>
    <n v="1094"/>
    <x v="16"/>
  </r>
  <r>
    <n v="627"/>
    <x v="18"/>
    <d v="2010-12-01T00:00:00"/>
    <s v="GER"/>
    <m/>
    <m/>
    <s v="e. Manejo del cliente"/>
    <x v="2"/>
    <n v="4"/>
    <m/>
    <m/>
    <m/>
    <m/>
    <m/>
    <m/>
    <m/>
    <m/>
    <m/>
    <m/>
    <s v="SIN CECO"/>
    <s v="NO"/>
    <s v="EAN NUEVA SEDE EL NOGAL_x000a_29-oct-10_x000a_60%-Soporte Directivo (Coordinador y Gerencia)"/>
    <n v="4"/>
    <n v="4"/>
    <n v="1094"/>
    <x v="16"/>
  </r>
  <r>
    <n v="628"/>
    <x v="18"/>
    <d v="2010-12-01T00:00:00"/>
    <s v="GER"/>
    <m/>
    <m/>
    <s v="a. Idoneidad del personal"/>
    <x v="3"/>
    <n v="4"/>
    <m/>
    <m/>
    <m/>
    <m/>
    <m/>
    <m/>
    <m/>
    <m/>
    <m/>
    <m/>
    <s v="SIN CECO"/>
    <s v="NO"/>
    <s v="EAN NUEVA SEDE EL NOGAL_x000a_29-oct-10_x000a_60%-Personal que presta el servicio en obra"/>
    <n v="4"/>
    <n v="4"/>
    <n v="1094"/>
    <x v="16"/>
  </r>
  <r>
    <n v="629"/>
    <x v="18"/>
    <d v="2010-12-01T00:00:00"/>
    <s v="GER"/>
    <m/>
    <m/>
    <s v="b. Oportuna atención al cliente"/>
    <x v="3"/>
    <n v="3"/>
    <m/>
    <m/>
    <m/>
    <m/>
    <m/>
    <m/>
    <m/>
    <m/>
    <m/>
    <m/>
    <s v="SIN CECO"/>
    <s v="NO"/>
    <s v="EAN NUEVA SEDE EL NOGAL_x000a_29-oct-10_x000a_60%-Personal que presta el servicio en obra"/>
    <n v="3"/>
    <n v="3"/>
    <n v="1094"/>
    <x v="16"/>
  </r>
  <r>
    <n v="630"/>
    <x v="18"/>
    <d v="2010-12-01T00:00:00"/>
    <s v="GER"/>
    <m/>
    <m/>
    <s v="c. Compromiso con el proyecto"/>
    <x v="3"/>
    <n v="4"/>
    <m/>
    <m/>
    <m/>
    <m/>
    <m/>
    <m/>
    <m/>
    <m/>
    <m/>
    <m/>
    <s v="SIN CECO"/>
    <s v="NO"/>
    <s v="EAN NUEVA SEDE EL NOGAL_x000a_29-oct-10_x000a_60%-Personal que presta el servicio en obra"/>
    <n v="4"/>
    <n v="4"/>
    <n v="1094"/>
    <x v="16"/>
  </r>
  <r>
    <n v="631"/>
    <x v="18"/>
    <d v="2010-12-01T00:00:00"/>
    <s v="GER"/>
    <m/>
    <m/>
    <s v="d. Cumplimiento de compromisos"/>
    <x v="3"/>
    <n v="4"/>
    <m/>
    <m/>
    <m/>
    <m/>
    <m/>
    <m/>
    <m/>
    <m/>
    <m/>
    <m/>
    <s v="SIN CECO"/>
    <s v="NO"/>
    <s v="EAN NUEVA SEDE EL NOGAL_x000a_29-oct-10_x000a_60%-Personal que presta el servicio en obra"/>
    <n v="4"/>
    <n v="4"/>
    <n v="1094"/>
    <x v="16"/>
  </r>
  <r>
    <n v="632"/>
    <x v="18"/>
    <d v="2010-12-01T00:00:00"/>
    <s v="GER"/>
    <m/>
    <m/>
    <s v="e. Proactividad en desarrollo de funciones"/>
    <x v="3"/>
    <n v="4"/>
    <m/>
    <m/>
    <m/>
    <m/>
    <m/>
    <m/>
    <m/>
    <m/>
    <m/>
    <m/>
    <s v="SIN CECO"/>
    <s v="NO"/>
    <s v="EAN NUEVA SEDE EL NOGAL_x000a_29-oct-10_x000a_60%-Personal que presta el servicio en obra"/>
    <n v="4"/>
    <n v="4"/>
    <n v="1094"/>
    <x v="16"/>
  </r>
  <r>
    <n v="633"/>
    <x v="18"/>
    <d v="2010-12-01T00:00:00"/>
    <s v="GER"/>
    <m/>
    <m/>
    <s v="a. Calidad del Contenido"/>
    <x v="4"/>
    <n v="4"/>
    <m/>
    <m/>
    <m/>
    <m/>
    <m/>
    <m/>
    <m/>
    <m/>
    <m/>
    <m/>
    <s v="SIN CECO"/>
    <s v="NO"/>
    <s v="EAN NUEVA SEDE EL NOGAL_x000a_29-oct-10_x000a_60%-Productos Asociados de PAYC (Informes, Control de presupuesto y Programación y actas)"/>
    <n v="4"/>
    <n v="4"/>
    <n v="1094"/>
    <x v="16"/>
  </r>
  <r>
    <n v="634"/>
    <x v="18"/>
    <d v="2010-12-01T00:00:00"/>
    <s v="GER"/>
    <m/>
    <m/>
    <s v="b. Claridad del Contenido"/>
    <x v="4"/>
    <n v="4"/>
    <m/>
    <m/>
    <m/>
    <m/>
    <m/>
    <m/>
    <m/>
    <m/>
    <m/>
    <m/>
    <s v="SIN CECO"/>
    <s v="NO"/>
    <s v="EAN NUEVA SEDE EL NOGAL_x000a_29-oct-10_x000a_60%-Productos Asociados de PAYC (Informes, Control de presupuesto y Programación y actas)"/>
    <n v="4"/>
    <n v="4"/>
    <n v="1094"/>
    <x v="16"/>
  </r>
  <r>
    <n v="635"/>
    <x v="18"/>
    <d v="2010-12-01T00:00:00"/>
    <s v="GER"/>
    <m/>
    <m/>
    <s v="c. Oportunidad en la entrega"/>
    <x v="4"/>
    <n v="4"/>
    <m/>
    <m/>
    <m/>
    <m/>
    <m/>
    <m/>
    <m/>
    <m/>
    <m/>
    <m/>
    <s v="SIN CECO"/>
    <s v="NO"/>
    <s v="EAN NUEVA SEDE EL NOGAL_x000a_29-oct-10_x000a_60%-Productos Asociados de PAYC (Informes, Control de presupuesto y Programación y actas)"/>
    <n v="4"/>
    <n v="4"/>
    <n v="1094"/>
    <x v="16"/>
  </r>
  <r>
    <n v="636"/>
    <x v="18"/>
    <d v="2010-12-01T00:00:00"/>
    <s v="GER"/>
    <m/>
    <m/>
    <s v="d. Precisión de la información"/>
    <x v="4"/>
    <n v="4"/>
    <m/>
    <m/>
    <m/>
    <m/>
    <m/>
    <m/>
    <m/>
    <m/>
    <m/>
    <m/>
    <s v="SIN CECO"/>
    <s v="NO"/>
    <s v="EAN NUEVA SEDE EL NOGAL_x000a_29-oct-10_x000a_60%-Productos Asociados de PAYC (Informes, Control de presupuesto y Programación y actas)"/>
    <n v="4"/>
    <n v="4"/>
    <n v="1094"/>
    <x v="16"/>
  </r>
  <r>
    <n v="637"/>
    <x v="18"/>
    <d v="2010-12-01T00:00:00"/>
    <s v="GER"/>
    <m/>
    <m/>
    <s v="e. Diagramación"/>
    <x v="4"/>
    <n v="5"/>
    <m/>
    <m/>
    <m/>
    <m/>
    <m/>
    <m/>
    <m/>
    <m/>
    <m/>
    <m/>
    <s v="SIN CECO"/>
    <s v="NO"/>
    <s v="EAN NUEVA SEDE EL NOGAL_x000a_29-oct-10_x000a_60%-Productos Asociados de PAYC (Informes, Control de presupuesto y Programación y actas)"/>
    <n v="5"/>
    <n v="5"/>
    <n v="1094"/>
    <x v="16"/>
  </r>
  <r>
    <n v="638"/>
    <x v="18"/>
    <d v="2010-12-01T00:00:00"/>
    <s v="GER"/>
    <m/>
    <m/>
    <s v="a. Cumplimiento"/>
    <x v="5"/>
    <n v="4"/>
    <m/>
    <m/>
    <m/>
    <m/>
    <m/>
    <m/>
    <m/>
    <m/>
    <m/>
    <m/>
    <s v="SIN CECO"/>
    <s v="NO"/>
    <s v="EAN NUEVA SEDE EL NOGAL_x000a_29-oct-10_x000a_60%-Compromisos Pactados"/>
    <n v="4"/>
    <n v="4"/>
    <n v="1094"/>
    <x v="16"/>
  </r>
  <r>
    <n v="639"/>
    <x v="18"/>
    <d v="2010-12-01T00:00:00"/>
    <s v="GER"/>
    <m/>
    <m/>
    <s v="b. Satisface expectativas"/>
    <x v="5"/>
    <n v="4"/>
    <m/>
    <m/>
    <m/>
    <m/>
    <m/>
    <m/>
    <m/>
    <m/>
    <m/>
    <m/>
    <s v="SIN CECO"/>
    <s v="NO"/>
    <s v="EAN NUEVA SEDE EL NOGAL_x000a_29-oct-10_x000a_60%-Compromisos Pactados"/>
    <n v="4"/>
    <n v="4"/>
    <n v="1094"/>
    <x v="16"/>
  </r>
  <r>
    <n v="640"/>
    <x v="18"/>
    <d v="2010-12-01T00:00:00"/>
    <s v="GER"/>
    <m/>
    <m/>
    <s v="c. Calidad de la Información suministrada"/>
    <x v="5"/>
    <n v="4"/>
    <m/>
    <m/>
    <m/>
    <m/>
    <m/>
    <m/>
    <m/>
    <m/>
    <m/>
    <m/>
    <s v="SIN CECO"/>
    <s v="NO"/>
    <s v="EAN NUEVA SEDE EL NOGAL_x000a_29-oct-10_x000a_60%-Compromisos Pactados"/>
    <n v="4"/>
    <n v="4"/>
    <n v="1094"/>
    <x v="16"/>
  </r>
  <r>
    <n v="641"/>
    <x v="18"/>
    <d v="2010-12-01T00:00:00"/>
    <s v="GER"/>
    <m/>
    <m/>
    <s v="d. Disposición del personal de PAYC a las solicitudes del cliente"/>
    <x v="5"/>
    <n v="4"/>
    <m/>
    <m/>
    <m/>
    <m/>
    <m/>
    <m/>
    <m/>
    <m/>
    <m/>
    <m/>
    <s v="SIN CECO"/>
    <s v="NO"/>
    <s v="EAN NUEVA SEDE EL NOGAL_x000a_29-oct-10_x000a_60%-Compromisos Pactados"/>
    <n v="4"/>
    <n v="4"/>
    <n v="1094"/>
    <x v="16"/>
  </r>
  <r>
    <n v="642"/>
    <x v="18"/>
    <d v="2010-12-01T00:00:00"/>
    <s v="GER"/>
    <m/>
    <m/>
    <s v="e. Coherencia entre lo solicitado y lo entregado"/>
    <x v="5"/>
    <n v="4"/>
    <m/>
    <m/>
    <m/>
    <m/>
    <m/>
    <m/>
    <m/>
    <m/>
    <m/>
    <m/>
    <s v="SIN CECO"/>
    <s v="NO"/>
    <s v="EAN NUEVA SEDE EL NOGAL_x000a_29-oct-10_x000a_60%-Compromisos Pactados"/>
    <n v="4"/>
    <n v="4"/>
    <n v="1094"/>
    <x v="16"/>
  </r>
  <r>
    <n v="643"/>
    <x v="18"/>
    <d v="2010-12-01T00:00:00"/>
    <s v="GER"/>
    <m/>
    <m/>
    <s v="Grado de Satisfacción con el Servicio Prestado"/>
    <x v="6"/>
    <n v="4"/>
    <m/>
    <m/>
    <m/>
    <m/>
    <m/>
    <m/>
    <m/>
    <m/>
    <m/>
    <m/>
    <s v="SIN CECO"/>
    <s v="NO"/>
    <s v="EAN NUEVA SEDE EL NOGAL_x000a_29-oct-10_x000a_60%-Grado de Satisfacción con el Servicio Prestado"/>
    <n v="4"/>
    <n v="4"/>
    <n v="1094"/>
    <x v="16"/>
  </r>
  <r>
    <n v="644"/>
    <x v="18"/>
    <d v="2010-12-01T00:00:00"/>
    <s v="GER"/>
    <m/>
    <m/>
    <s v="Posibilidad de Volver a Contratar con PAYC"/>
    <x v="7"/>
    <n v="4"/>
    <m/>
    <m/>
    <m/>
    <m/>
    <m/>
    <m/>
    <m/>
    <m/>
    <m/>
    <m/>
    <s v="SIN CECO"/>
    <s v="NO"/>
    <s v="EAN NUEVA SEDE EL NOGAL_x000a_29-oct-10_x000a_60%-Posibilidad de Volver a Contratar con PAYC"/>
    <n v="4"/>
    <n v="4"/>
    <n v="1094"/>
    <x v="16"/>
  </r>
  <r>
    <n v="645"/>
    <x v="18"/>
    <d v="2010-12-01T00:00:00"/>
    <s v="GER"/>
    <m/>
    <m/>
    <s v="Principales fortalezas en el servicio que presta PAYC"/>
    <x v="8"/>
    <s v="a. Muy buen Coordinador pero con bajo tiempo al proyecto-b. Buen grupo de soporte técnico-c. Buena la calidad del informe mensual-d. Mantienen organizada la información-e. Alto valor agregado a través de contactos con proveedores-f.  Buen mecanismo de control presupuestal-"/>
    <m/>
    <s v="COORDINADOR"/>
    <s v="PERSONAL DE SOPORTE TÉCNICO"/>
    <s v="CALIDAD DEL INFORME MENSUAL"/>
    <s v="ORGANIZACIÓN DE LA INFORMACIÓN"/>
    <s v="VALOR AGREGADO POR CONTACTOS CON PROVEEDORES"/>
    <s v="CONTROL PRESUPUESTAL"/>
    <m/>
    <m/>
    <m/>
    <s v="SIN CECO"/>
    <s v="NO"/>
    <s v="EAN NUEVA SEDE EL NOGAL_x000a_29-oct-10_x000a_60%-Fortalezas PAYC"/>
    <s v="a. Muy buen Coordinador pero con bajo tiempo al proyecto-b. Buen grupo de soporte técnico-c. Buena la calidad del informe mensual-d. Mantienen organizada la información-e. Alto valor agregado a través de contactos con proveedores-f.  Buen mecanismo de control presupuestal-"/>
    <n v="0"/>
    <n v="1094"/>
    <x v="16"/>
  </r>
  <r>
    <n v="646"/>
    <x v="18"/>
    <d v="2010-12-01T00:00:00"/>
    <s v="GER"/>
    <m/>
    <m/>
    <s v="Principales debilidades en el servicio que presta PAYC"/>
    <x v="9"/>
    <s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
    <m/>
    <s v="ANTICIPACIÓN"/>
    <s v="CONTROL DE CALIDAD ELABORACIÓN DE CONTRATOS Y TÉRMINOS DE REFERENCIA"/>
    <s v="CANTIDAD DE PERSONAL"/>
    <s v="COORDINACIÓN DISEÑOS"/>
    <s v="COORDINACIÓN CON EL CLIENTE"/>
    <s v="FALTA DE PROACTIVIDAD"/>
    <s v="COORDINACIÓN OFERTAS"/>
    <s v="FALTA DE CLARIDAD DEL ALCANCE EN LOS SERVICIOS PRESTADOS"/>
    <s v="SUPERVISIÓN DE LOS CONTRATOS"/>
    <s v="SIN CECO"/>
    <s v="NO"/>
    <s v="EAN NUEVA SEDE EL NOGAL_x000a_29-oct-10_x000a_60%-Debilidades PAYC"/>
    <s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
    <n v="0"/>
    <n v="1094"/>
    <x v="16"/>
  </r>
  <r>
    <n v="647"/>
    <x v="19"/>
    <d v="2010-09-01T00:00:00"/>
    <s v="GER"/>
    <m/>
    <m/>
    <s v="a. Conocimiento específico de temas aplicables al proyecto"/>
    <x v="0"/>
    <n v="4"/>
    <s v="SIN FECHA COMO TAL, SE ASIGNA LA INTERMEDIA DEL SEGUNDO SEMESTRE"/>
    <m/>
    <m/>
    <m/>
    <m/>
    <m/>
    <m/>
    <m/>
    <m/>
    <m/>
    <s v="SIN CECO"/>
    <s v="NO"/>
    <s v="LOCAL COMERCIAL*_x000a_60%-Soporte Técnico"/>
    <n v="4"/>
    <n v="4"/>
    <n v="1157"/>
    <x v="17"/>
  </r>
  <r>
    <n v="648"/>
    <x v="19"/>
    <d v="2010-09-01T00:00:00"/>
    <s v="GER"/>
    <m/>
    <m/>
    <s v="b. Idoneidad y Calidad del soporte"/>
    <x v="0"/>
    <n v="4"/>
    <s v="SIN FECHA COMO TAL, SE ASIGNA LA INTERMEDIA DEL SEGUNDO SEMESTRE"/>
    <m/>
    <m/>
    <m/>
    <m/>
    <m/>
    <m/>
    <m/>
    <m/>
    <m/>
    <s v="SIN CECO"/>
    <s v="NO"/>
    <s v="LOCAL COMERCIAL*_x000a_60%-Soporte Técnico"/>
    <n v="4"/>
    <n v="4"/>
    <n v="1157"/>
    <x v="17"/>
  </r>
  <r>
    <n v="649"/>
    <x v="19"/>
    <d v="2010-09-01T00:00:00"/>
    <s v="GER"/>
    <m/>
    <m/>
    <s v="c. Cumplimiento de especificaciones técnicas de construcción"/>
    <x v="0"/>
    <n v="4"/>
    <s v="SIN FECHA COMO TAL, SE ASIGNA LA INTERMEDIA DEL SEGUNDO SEMESTRE"/>
    <m/>
    <m/>
    <m/>
    <m/>
    <m/>
    <m/>
    <m/>
    <m/>
    <m/>
    <s v="SIN CECO"/>
    <s v="NO"/>
    <s v="LOCAL COMERCIAL*_x000a_60%-Soporte Técnico"/>
    <n v="4"/>
    <n v="4"/>
    <n v="1157"/>
    <x v="17"/>
  </r>
  <r>
    <n v="650"/>
    <x v="19"/>
    <d v="2010-09-01T00:00:00"/>
    <s v="GER"/>
    <m/>
    <m/>
    <s v="d. Confiabilidad de los conceptos aplicados"/>
    <x v="0"/>
    <n v="4"/>
    <s v="SIN FECHA COMO TAL, SE ASIGNA LA INTERMEDIA DEL SEGUNDO SEMESTRE"/>
    <m/>
    <m/>
    <m/>
    <m/>
    <m/>
    <m/>
    <m/>
    <m/>
    <m/>
    <s v="SIN CECO"/>
    <s v="NO"/>
    <s v="LOCAL COMERCIAL*_x000a_60%-Soporte Técnico"/>
    <n v="4"/>
    <n v="4"/>
    <n v="1157"/>
    <x v="17"/>
  </r>
  <r>
    <n v="651"/>
    <x v="19"/>
    <d v="2010-09-01T00:00:00"/>
    <s v="GER"/>
    <m/>
    <m/>
    <s v="e. Oportunidad en entrega de información o requerimientos"/>
    <x v="0"/>
    <n v="4"/>
    <s v="SIN FECHA COMO TAL, SE ASIGNA LA INTERMEDIA DEL SEGUNDO SEMESTRE"/>
    <m/>
    <m/>
    <m/>
    <m/>
    <m/>
    <m/>
    <m/>
    <m/>
    <m/>
    <s v="SIN CECO"/>
    <s v="NO"/>
    <s v="LOCAL COMERCIAL*_x000a_60%-Soporte Técnico"/>
    <n v="4"/>
    <n v="4"/>
    <n v="1157"/>
    <x v="17"/>
  </r>
  <r>
    <n v="652"/>
    <x v="19"/>
    <d v="2010-09-01T00:00:00"/>
    <s v="GER"/>
    <m/>
    <m/>
    <s v="a. Oportunidad de la gestión en obra"/>
    <x v="1"/>
    <n v="4"/>
    <s v="SIN FECHA COMO TAL, SE ASIGNA LA INTERMEDIA DEL SEGUNDO SEMESTRE"/>
    <m/>
    <m/>
    <m/>
    <m/>
    <m/>
    <m/>
    <m/>
    <m/>
    <m/>
    <s v="SIN CECO"/>
    <s v="NO"/>
    <s v="LOCAL COMERCIAL*_x000a_60%-Soporte Administrativo"/>
    <n v="4"/>
    <n v="4"/>
    <n v="1157"/>
    <x v="17"/>
  </r>
  <r>
    <n v="653"/>
    <x v="19"/>
    <d v="2010-09-01T00:00:00"/>
    <s v="GER"/>
    <m/>
    <m/>
    <s v="b. Manejo administrativo del proyecto"/>
    <x v="1"/>
    <n v="4"/>
    <s v="SIN FECHA COMO TAL, SE ASIGNA LA INTERMEDIA DEL SEGUNDO SEMESTRE"/>
    <m/>
    <m/>
    <m/>
    <m/>
    <m/>
    <m/>
    <m/>
    <m/>
    <m/>
    <s v="SIN CECO"/>
    <s v="NO"/>
    <s v="LOCAL COMERCIAL*_x000a_60%-Soporte Administrativo"/>
    <n v="4"/>
    <n v="4"/>
    <n v="1157"/>
    <x v="17"/>
  </r>
  <r>
    <n v="654"/>
    <x v="19"/>
    <d v="2010-09-01T00:00:00"/>
    <s v="GER"/>
    <m/>
    <m/>
    <s v="c. Información clara y veraz sobre la administración de proyecto"/>
    <x v="1"/>
    <n v="4"/>
    <s v="SIN FECHA COMO TAL, SE ASIGNA LA INTERMEDIA DEL SEGUNDO SEMESTRE"/>
    <m/>
    <m/>
    <m/>
    <m/>
    <m/>
    <m/>
    <m/>
    <m/>
    <m/>
    <s v="SIN CECO"/>
    <s v="NO"/>
    <s v="LOCAL COMERCIAL*_x000a_60%-Soporte Administrativo"/>
    <n v="4"/>
    <n v="4"/>
    <n v="1157"/>
    <x v="17"/>
  </r>
  <r>
    <n v="655"/>
    <x v="19"/>
    <d v="2010-09-01T00:00:00"/>
    <s v="GER"/>
    <m/>
    <m/>
    <s v="d. Cumplimientos con expectativas del cliente"/>
    <x v="1"/>
    <n v="4"/>
    <s v="SIN FECHA COMO TAL, SE ASIGNA LA INTERMEDIA DEL SEGUNDO SEMESTRE"/>
    <m/>
    <m/>
    <m/>
    <m/>
    <m/>
    <m/>
    <m/>
    <m/>
    <m/>
    <s v="SIN CECO"/>
    <s v="NO"/>
    <s v="LOCAL COMERCIAL*_x000a_60%-Soporte Administrativo"/>
    <n v="4"/>
    <n v="4"/>
    <n v="1157"/>
    <x v="17"/>
  </r>
  <r>
    <n v="656"/>
    <x v="19"/>
    <d v="2010-09-01T00:00:00"/>
    <s v="GER"/>
    <m/>
    <m/>
    <s v="e. Control de presupuesto"/>
    <x v="1"/>
    <n v="4"/>
    <s v="SIN FECHA COMO TAL, SE ASIGNA LA INTERMEDIA DEL SEGUNDO SEMESTRE"/>
    <m/>
    <m/>
    <m/>
    <m/>
    <m/>
    <m/>
    <m/>
    <m/>
    <m/>
    <s v="SIN CECO"/>
    <s v="NO"/>
    <s v="LOCAL COMERCIAL*_x000a_60%-Soporte Administrativo"/>
    <n v="4"/>
    <n v="4"/>
    <n v="1157"/>
    <x v="17"/>
  </r>
  <r>
    <n v="657"/>
    <x v="19"/>
    <d v="2010-09-01T00:00:00"/>
    <s v="GER"/>
    <m/>
    <m/>
    <s v="a. Apoyo y presencia en el proyecto"/>
    <x v="2"/>
    <n v="4"/>
    <s v="SIN FECHA COMO TAL, SE ASIGNA LA INTERMEDIA DEL SEGUNDO SEMESTRE"/>
    <m/>
    <m/>
    <m/>
    <m/>
    <m/>
    <m/>
    <m/>
    <m/>
    <m/>
    <s v="SIN CECO"/>
    <s v="NO"/>
    <s v="LOCAL COMERCIAL*_x000a_60%-Soporte Directivo (Coordinador y Gerencia)"/>
    <n v="4"/>
    <n v="4"/>
    <n v="1157"/>
    <x v="17"/>
  </r>
  <r>
    <n v="658"/>
    <x v="19"/>
    <d v="2010-09-01T00:00:00"/>
    <s v="GER"/>
    <m/>
    <m/>
    <s v="b. Conocimiento del proyecto"/>
    <x v="2"/>
    <n v="4"/>
    <s v="SIN FECHA COMO TAL, SE ASIGNA LA INTERMEDIA DEL SEGUNDO SEMESTRE"/>
    <m/>
    <m/>
    <m/>
    <m/>
    <m/>
    <m/>
    <m/>
    <m/>
    <m/>
    <s v="SIN CECO"/>
    <s v="NO"/>
    <s v="LOCAL COMERCIAL*_x000a_60%-Soporte Directivo (Coordinador y Gerencia)"/>
    <n v="4"/>
    <n v="4"/>
    <n v="1157"/>
    <x v="17"/>
  </r>
  <r>
    <n v="659"/>
    <x v="19"/>
    <d v="2010-09-01T00:00:00"/>
    <s v="GER"/>
    <m/>
    <m/>
    <s v="c. Planteamiento de soluciones y manejo de conflictos"/>
    <x v="2"/>
    <n v="4"/>
    <s v="SIN FECHA COMO TAL, SE ASIGNA LA INTERMEDIA DEL SEGUNDO SEMESTRE"/>
    <m/>
    <m/>
    <m/>
    <m/>
    <m/>
    <m/>
    <m/>
    <m/>
    <m/>
    <s v="SIN CECO"/>
    <s v="NO"/>
    <s v="LOCAL COMERCIAL*_x000a_60%-Soporte Directivo (Coordinador y Gerencia)"/>
    <n v="4"/>
    <n v="4"/>
    <n v="1157"/>
    <x v="17"/>
  </r>
  <r>
    <n v="660"/>
    <x v="19"/>
    <d v="2010-09-01T00:00:00"/>
    <s v="GER"/>
    <m/>
    <m/>
    <s v="d. Cumplimiento de compromisos"/>
    <x v="2"/>
    <n v="4"/>
    <s v="SIN FECHA COMO TAL, SE ASIGNA LA INTERMEDIA DEL SEGUNDO SEMESTRE"/>
    <m/>
    <m/>
    <m/>
    <m/>
    <m/>
    <m/>
    <m/>
    <m/>
    <m/>
    <s v="SIN CECO"/>
    <s v="NO"/>
    <s v="LOCAL COMERCIAL*_x000a_60%-Soporte Directivo (Coordinador y Gerencia)"/>
    <n v="4"/>
    <n v="4"/>
    <n v="1157"/>
    <x v="17"/>
  </r>
  <r>
    <n v="661"/>
    <x v="19"/>
    <d v="2010-09-01T00:00:00"/>
    <s v="GER"/>
    <m/>
    <m/>
    <s v="e. Manejo del cliente"/>
    <x v="2"/>
    <n v="4"/>
    <s v="SIN FECHA COMO TAL, SE ASIGNA LA INTERMEDIA DEL SEGUNDO SEMESTRE"/>
    <m/>
    <m/>
    <m/>
    <m/>
    <m/>
    <m/>
    <m/>
    <m/>
    <m/>
    <s v="SIN CECO"/>
    <s v="NO"/>
    <s v="LOCAL COMERCIAL*_x000a_60%-Soporte Directivo (Coordinador y Gerencia)"/>
    <n v="4"/>
    <n v="4"/>
    <n v="1157"/>
    <x v="17"/>
  </r>
  <r>
    <n v="662"/>
    <x v="19"/>
    <d v="2010-09-01T00:00:00"/>
    <s v="GER"/>
    <m/>
    <m/>
    <s v="a. Idoneidad del personal"/>
    <x v="3"/>
    <n v="4"/>
    <s v="SIN FECHA COMO TAL, SE ASIGNA LA INTERMEDIA DEL SEGUNDO SEMESTRE"/>
    <m/>
    <m/>
    <m/>
    <m/>
    <m/>
    <m/>
    <m/>
    <m/>
    <m/>
    <s v="SIN CECO"/>
    <s v="NO"/>
    <s v="LOCAL COMERCIAL*_x000a_60%-Personal que presta el servicio en obra"/>
    <n v="4"/>
    <n v="4"/>
    <n v="1157"/>
    <x v="17"/>
  </r>
  <r>
    <n v="663"/>
    <x v="19"/>
    <d v="2010-09-01T00:00:00"/>
    <s v="GER"/>
    <m/>
    <m/>
    <s v="b. Oportuna atención al cliente"/>
    <x v="3"/>
    <n v="4"/>
    <s v="SIN FECHA COMO TAL, SE ASIGNA LA INTERMEDIA DEL SEGUNDO SEMESTRE"/>
    <m/>
    <m/>
    <m/>
    <m/>
    <m/>
    <m/>
    <m/>
    <m/>
    <m/>
    <s v="SIN CECO"/>
    <s v="NO"/>
    <s v="LOCAL COMERCIAL*_x000a_60%-Personal que presta el servicio en obra"/>
    <n v="4"/>
    <n v="4"/>
    <n v="1157"/>
    <x v="17"/>
  </r>
  <r>
    <n v="664"/>
    <x v="19"/>
    <d v="2010-09-01T00:00:00"/>
    <s v="GER"/>
    <m/>
    <m/>
    <s v="c. Compromiso con el proyecto"/>
    <x v="3"/>
    <n v="4"/>
    <s v="SIN FECHA COMO TAL, SE ASIGNA LA INTERMEDIA DEL SEGUNDO SEMESTRE"/>
    <m/>
    <m/>
    <m/>
    <m/>
    <m/>
    <m/>
    <m/>
    <m/>
    <m/>
    <s v="SIN CECO"/>
    <s v="NO"/>
    <s v="LOCAL COMERCIAL*_x000a_60%-Personal que presta el servicio en obra"/>
    <n v="4"/>
    <n v="4"/>
    <n v="1157"/>
    <x v="17"/>
  </r>
  <r>
    <n v="665"/>
    <x v="19"/>
    <d v="2010-09-01T00:00:00"/>
    <s v="GER"/>
    <m/>
    <m/>
    <s v="d. Cumplimiento de compromisos"/>
    <x v="3"/>
    <n v="4"/>
    <s v="SIN FECHA COMO TAL, SE ASIGNA LA INTERMEDIA DEL SEGUNDO SEMESTRE"/>
    <m/>
    <m/>
    <m/>
    <m/>
    <m/>
    <m/>
    <m/>
    <m/>
    <m/>
    <s v="SIN CECO"/>
    <s v="NO"/>
    <s v="LOCAL COMERCIAL*_x000a_60%-Personal que presta el servicio en obra"/>
    <n v="4"/>
    <n v="4"/>
    <n v="1157"/>
    <x v="17"/>
  </r>
  <r>
    <n v="666"/>
    <x v="19"/>
    <d v="2010-09-01T00:00:00"/>
    <s v="GER"/>
    <m/>
    <m/>
    <s v="e. Proactividad en desarrollo de funciones"/>
    <x v="3"/>
    <n v="4"/>
    <s v="SIN FECHA COMO TAL, SE ASIGNA LA INTERMEDIA DEL SEGUNDO SEMESTRE"/>
    <m/>
    <m/>
    <m/>
    <m/>
    <m/>
    <m/>
    <m/>
    <m/>
    <m/>
    <s v="SIN CECO"/>
    <s v="NO"/>
    <s v="LOCAL COMERCIAL*_x000a_60%-Personal que presta el servicio en obra"/>
    <n v="4"/>
    <n v="4"/>
    <n v="1157"/>
    <x v="17"/>
  </r>
  <r>
    <n v="667"/>
    <x v="19"/>
    <d v="2010-09-01T00:00:00"/>
    <s v="GER"/>
    <m/>
    <m/>
    <s v="a. Calidad del Contenido"/>
    <x v="4"/>
    <n v="4"/>
    <s v="SIN FECHA COMO TAL, SE ASIGNA LA INTERMEDIA DEL SEGUNDO SEMESTRE"/>
    <m/>
    <m/>
    <m/>
    <m/>
    <m/>
    <m/>
    <m/>
    <m/>
    <m/>
    <s v="SIN CECO"/>
    <s v="NO"/>
    <s v="LOCAL COMERCIAL*_x000a_60%-Productos Asociados de PAYC (Informes, Control de presupuesto y Programación y actas)"/>
    <n v="4"/>
    <n v="4"/>
    <n v="1157"/>
    <x v="17"/>
  </r>
  <r>
    <n v="668"/>
    <x v="19"/>
    <d v="2010-09-01T00:00:00"/>
    <s v="GER"/>
    <m/>
    <m/>
    <s v="b. Claridad del Contenido"/>
    <x v="4"/>
    <n v="4"/>
    <s v="SIN FECHA COMO TAL, SE ASIGNA LA INTERMEDIA DEL SEGUNDO SEMESTRE"/>
    <m/>
    <m/>
    <m/>
    <m/>
    <m/>
    <m/>
    <m/>
    <m/>
    <m/>
    <s v="SIN CECO"/>
    <s v="NO"/>
    <s v="LOCAL COMERCIAL*_x000a_60%-Productos Asociados de PAYC (Informes, Control de presupuesto y Programación y actas)"/>
    <n v="4"/>
    <n v="4"/>
    <n v="1157"/>
    <x v="17"/>
  </r>
  <r>
    <n v="669"/>
    <x v="19"/>
    <d v="2010-09-01T00:00:00"/>
    <s v="GER"/>
    <m/>
    <m/>
    <s v="c. Oportunidad en la entrega"/>
    <x v="4"/>
    <n v="4"/>
    <s v="SIN FECHA COMO TAL, SE ASIGNA LA INTERMEDIA DEL SEGUNDO SEMESTRE"/>
    <m/>
    <m/>
    <m/>
    <m/>
    <m/>
    <m/>
    <m/>
    <m/>
    <m/>
    <s v="SIN CECO"/>
    <s v="NO"/>
    <s v="LOCAL COMERCIAL*_x000a_60%-Productos Asociados de PAYC (Informes, Control de presupuesto y Programación y actas)"/>
    <n v="4"/>
    <n v="4"/>
    <n v="1157"/>
    <x v="17"/>
  </r>
  <r>
    <n v="670"/>
    <x v="19"/>
    <d v="2010-09-01T00:00:00"/>
    <s v="GER"/>
    <m/>
    <m/>
    <s v="d. Precisión de la información"/>
    <x v="4"/>
    <n v="4"/>
    <s v="SIN FECHA COMO TAL, SE ASIGNA LA INTERMEDIA DEL SEGUNDO SEMESTRE"/>
    <m/>
    <m/>
    <m/>
    <m/>
    <m/>
    <m/>
    <m/>
    <m/>
    <m/>
    <s v="SIN CECO"/>
    <s v="NO"/>
    <s v="LOCAL COMERCIAL*_x000a_60%-Productos Asociados de PAYC (Informes, Control de presupuesto y Programación y actas)"/>
    <n v="4"/>
    <n v="4"/>
    <n v="1157"/>
    <x v="17"/>
  </r>
  <r>
    <n v="671"/>
    <x v="19"/>
    <d v="2010-09-01T00:00:00"/>
    <s v="GER"/>
    <m/>
    <m/>
    <s v="e. Diagramación"/>
    <x v="4"/>
    <n v="4"/>
    <s v="SIN FECHA COMO TAL, SE ASIGNA LA INTERMEDIA DEL SEGUNDO SEMESTRE"/>
    <m/>
    <m/>
    <m/>
    <m/>
    <m/>
    <m/>
    <m/>
    <m/>
    <m/>
    <s v="SIN CECO"/>
    <s v="NO"/>
    <s v="LOCAL COMERCIAL*_x000a_60%-Productos Asociados de PAYC (Informes, Control de presupuesto y Programación y actas)"/>
    <n v="4"/>
    <n v="4"/>
    <n v="1157"/>
    <x v="17"/>
  </r>
  <r>
    <n v="672"/>
    <x v="19"/>
    <d v="2010-09-01T00:00:00"/>
    <s v="GER"/>
    <m/>
    <m/>
    <s v="a. Cumplimiento"/>
    <x v="5"/>
    <n v="4"/>
    <s v="SIN FECHA COMO TAL, SE ASIGNA LA INTERMEDIA DEL SEGUNDO SEMESTRE"/>
    <m/>
    <m/>
    <m/>
    <m/>
    <m/>
    <m/>
    <m/>
    <m/>
    <m/>
    <s v="SIN CECO"/>
    <s v="NO"/>
    <s v="LOCAL COMERCIAL*_x000a_60%-Compromisos Pactados"/>
    <n v="4"/>
    <n v="4"/>
    <n v="1157"/>
    <x v="17"/>
  </r>
  <r>
    <n v="673"/>
    <x v="19"/>
    <d v="2010-09-01T00:00:00"/>
    <s v="GER"/>
    <m/>
    <m/>
    <s v="b. Satisface expectativas"/>
    <x v="5"/>
    <n v="4"/>
    <s v="SIN FECHA COMO TAL, SE ASIGNA LA INTERMEDIA DEL SEGUNDO SEMESTRE"/>
    <m/>
    <m/>
    <m/>
    <m/>
    <m/>
    <m/>
    <m/>
    <m/>
    <m/>
    <s v="SIN CECO"/>
    <s v="NO"/>
    <s v="LOCAL COMERCIAL*_x000a_60%-Compromisos Pactados"/>
    <n v="4"/>
    <n v="4"/>
    <n v="1157"/>
    <x v="17"/>
  </r>
  <r>
    <n v="674"/>
    <x v="19"/>
    <d v="2010-09-01T00:00:00"/>
    <s v="GER"/>
    <m/>
    <m/>
    <s v="c. Calidad de la Información suministrada"/>
    <x v="5"/>
    <n v="4"/>
    <s v="SIN FECHA COMO TAL, SE ASIGNA LA INTERMEDIA DEL SEGUNDO SEMESTRE"/>
    <m/>
    <m/>
    <m/>
    <m/>
    <m/>
    <m/>
    <m/>
    <m/>
    <m/>
    <s v="SIN CECO"/>
    <s v="NO"/>
    <s v="LOCAL COMERCIAL*_x000a_60%-Compromisos Pactados"/>
    <n v="4"/>
    <n v="4"/>
    <n v="1157"/>
    <x v="17"/>
  </r>
  <r>
    <n v="675"/>
    <x v="19"/>
    <d v="2010-09-01T00:00:00"/>
    <s v="GER"/>
    <m/>
    <m/>
    <s v="d. Disposición del personal de PAYC a las solicitudes del cliente"/>
    <x v="5"/>
    <n v="4"/>
    <s v="SIN FECHA COMO TAL, SE ASIGNA LA INTERMEDIA DEL SEGUNDO SEMESTRE"/>
    <m/>
    <m/>
    <m/>
    <m/>
    <m/>
    <m/>
    <m/>
    <m/>
    <m/>
    <s v="SIN CECO"/>
    <s v="NO"/>
    <s v="LOCAL COMERCIAL*_x000a_60%-Compromisos Pactados"/>
    <n v="4"/>
    <n v="4"/>
    <n v="1157"/>
    <x v="17"/>
  </r>
  <r>
    <n v="676"/>
    <x v="19"/>
    <d v="2010-09-01T00:00:00"/>
    <s v="GER"/>
    <m/>
    <m/>
    <s v="e. Coherencia entre lo solicitado y lo entregado"/>
    <x v="5"/>
    <n v="4"/>
    <s v="SIN FECHA COMO TAL, SE ASIGNA LA INTERMEDIA DEL SEGUNDO SEMESTRE"/>
    <m/>
    <m/>
    <m/>
    <m/>
    <m/>
    <m/>
    <m/>
    <m/>
    <m/>
    <s v="SIN CECO"/>
    <s v="NO"/>
    <s v="LOCAL COMERCIAL*_x000a_60%-Compromisos Pactados"/>
    <n v="4"/>
    <n v="4"/>
    <n v="1157"/>
    <x v="17"/>
  </r>
  <r>
    <n v="677"/>
    <x v="19"/>
    <d v="2010-09-01T00:00:00"/>
    <s v="GER"/>
    <m/>
    <m/>
    <s v="Grado de Satisfacción con el Servicio Prestado"/>
    <x v="6"/>
    <n v="4"/>
    <s v="SIN FECHA COMO TAL, SE ASIGNA LA INTERMEDIA DEL SEGUNDO SEMESTRE"/>
    <m/>
    <m/>
    <m/>
    <m/>
    <m/>
    <m/>
    <m/>
    <m/>
    <m/>
    <s v="SIN CECO"/>
    <s v="NO"/>
    <s v="LOCAL COMERCIAL*_x000a_60%-Grado de Satisfacción con el Servicio Prestado"/>
    <n v="4"/>
    <n v="4"/>
    <n v="1157"/>
    <x v="17"/>
  </r>
  <r>
    <n v="678"/>
    <x v="19"/>
    <d v="2010-09-01T00:00:00"/>
    <s v="GER"/>
    <m/>
    <m/>
    <s v="Posibilidad de Volver a Contratar con PAYC"/>
    <x v="7"/>
    <n v="4"/>
    <s v="SIN FECHA COMO TAL, SE ASIGNA LA INTERMEDIA DEL SEGUNDO SEMESTRE"/>
    <m/>
    <m/>
    <m/>
    <m/>
    <m/>
    <m/>
    <m/>
    <m/>
    <m/>
    <s v="SIN CECO"/>
    <s v="NO"/>
    <s v="LOCAL COMERCIAL*_x000a_60%-Posibilidad de Volver a Contratar con PAYC"/>
    <n v="4"/>
    <n v="4"/>
    <n v="1157"/>
    <x v="17"/>
  </r>
  <r>
    <n v="679"/>
    <x v="19"/>
    <d v="2010-09-01T00:00:00"/>
    <s v="GER"/>
    <m/>
    <m/>
    <s v="Principales fortalezas en el servicio que presta PAYC"/>
    <x v="8"/>
    <s v="-"/>
    <s v="SIN FECHA COMO TAL, SE ASIGNA LA INTERMEDIA DEL SEGUNDO SEMESTRE"/>
    <m/>
    <m/>
    <m/>
    <m/>
    <m/>
    <m/>
    <m/>
    <m/>
    <m/>
    <s v="SIN CECO"/>
    <s v="NO"/>
    <s v="LOCAL COMERCIAL*_x000a_60%-Fortalezas PAYC"/>
    <s v="-"/>
    <n v="0"/>
    <n v="1157"/>
    <x v="17"/>
  </r>
  <r>
    <n v="680"/>
    <x v="19"/>
    <d v="2010-09-01T00:00:00"/>
    <s v="GER"/>
    <m/>
    <m/>
    <s v="Principales debilidades en el servicio que presta PAYC"/>
    <x v="9"/>
    <s v="-"/>
    <s v="SIN FECHA COMO TAL, SE ASIGNA LA INTERMEDIA DEL SEGUNDO SEMESTRE"/>
    <m/>
    <m/>
    <m/>
    <m/>
    <m/>
    <m/>
    <m/>
    <m/>
    <m/>
    <s v="SIN CECO"/>
    <s v="NO"/>
    <s v="LOCAL COMERCIAL*_x000a_60%-Debilidades PAYC"/>
    <s v="-"/>
    <n v="0"/>
    <n v="1157"/>
    <x v="17"/>
  </r>
  <r>
    <n v="681"/>
    <x v="20"/>
    <d v="2010-09-01T00:00:00"/>
    <s v="GER"/>
    <m/>
    <m/>
    <s v="a. Conocimiento específico de temas aplicables al proyecto"/>
    <x v="0"/>
    <n v="4"/>
    <s v="SIN FECHA COMO TAL, SE ASIGNA LA INTERMEDIA DEL SEGUNDO SEMESTRE"/>
    <m/>
    <m/>
    <m/>
    <m/>
    <m/>
    <m/>
    <m/>
    <m/>
    <m/>
    <s v="SIN CECO"/>
    <s v="NO"/>
    <s v="SIEMENS*_x000a_25%-Soporte Técnico"/>
    <n v="4"/>
    <n v="4"/>
    <n v="1190"/>
    <x v="18"/>
  </r>
  <r>
    <n v="682"/>
    <x v="20"/>
    <d v="2010-09-01T00:00:00"/>
    <s v="GER"/>
    <m/>
    <m/>
    <s v="b. Idoneidad y Calidad del soporte"/>
    <x v="0"/>
    <n v="4"/>
    <s v="SIN FECHA COMO TAL, SE ASIGNA LA INTERMEDIA DEL SEGUNDO SEMESTRE"/>
    <m/>
    <m/>
    <m/>
    <m/>
    <m/>
    <m/>
    <m/>
    <m/>
    <m/>
    <s v="SIN CECO"/>
    <s v="NO"/>
    <s v="SIEMENS*_x000a_25%-Soporte Técnico"/>
    <n v="4"/>
    <n v="4"/>
    <n v="1190"/>
    <x v="18"/>
  </r>
  <r>
    <n v="683"/>
    <x v="20"/>
    <d v="2010-09-01T00:00:00"/>
    <s v="GER"/>
    <m/>
    <m/>
    <s v="c. Cumplimiento de especificaciones técnicas de construcción"/>
    <x v="0"/>
    <n v="4"/>
    <s v="SIN FECHA COMO TAL, SE ASIGNA LA INTERMEDIA DEL SEGUNDO SEMESTRE"/>
    <m/>
    <m/>
    <m/>
    <m/>
    <m/>
    <m/>
    <m/>
    <m/>
    <m/>
    <s v="SIN CECO"/>
    <s v="NO"/>
    <s v="SIEMENS*_x000a_25%-Soporte Técnico"/>
    <n v="4"/>
    <n v="4"/>
    <n v="1190"/>
    <x v="18"/>
  </r>
  <r>
    <n v="684"/>
    <x v="20"/>
    <d v="2010-09-01T00:00:00"/>
    <s v="GER"/>
    <m/>
    <m/>
    <s v="d. Confiabilidad de los conceptos aplicados"/>
    <x v="0"/>
    <n v="4"/>
    <s v="SIN FECHA COMO TAL, SE ASIGNA LA INTERMEDIA DEL SEGUNDO SEMESTRE"/>
    <m/>
    <m/>
    <m/>
    <m/>
    <m/>
    <m/>
    <m/>
    <m/>
    <m/>
    <s v="SIN CECO"/>
    <s v="NO"/>
    <s v="SIEMENS*_x000a_25%-Soporte Técnico"/>
    <n v="4"/>
    <n v="4"/>
    <n v="1190"/>
    <x v="18"/>
  </r>
  <r>
    <n v="685"/>
    <x v="20"/>
    <d v="2010-09-01T00:00:00"/>
    <s v="GER"/>
    <m/>
    <m/>
    <s v="e. Oportunidad en entrega de información o requerimientos"/>
    <x v="0"/>
    <n v="4"/>
    <s v="SIN FECHA COMO TAL, SE ASIGNA LA INTERMEDIA DEL SEGUNDO SEMESTRE"/>
    <m/>
    <m/>
    <m/>
    <m/>
    <m/>
    <m/>
    <m/>
    <m/>
    <m/>
    <s v="SIN CECO"/>
    <s v="NO"/>
    <s v="SIEMENS*_x000a_25%-Soporte Técnico"/>
    <n v="4"/>
    <n v="4"/>
    <n v="1190"/>
    <x v="18"/>
  </r>
  <r>
    <n v="686"/>
    <x v="20"/>
    <d v="2010-09-01T00:00:00"/>
    <s v="GER"/>
    <m/>
    <m/>
    <s v="a. Oportunidad de la gestión en obra"/>
    <x v="1"/>
    <n v="4"/>
    <s v="SIN FECHA COMO TAL, SE ASIGNA LA INTERMEDIA DEL SEGUNDO SEMESTRE"/>
    <m/>
    <m/>
    <m/>
    <m/>
    <m/>
    <m/>
    <m/>
    <m/>
    <m/>
    <s v="SIN CECO"/>
    <s v="NO"/>
    <s v="SIEMENS*_x000a_25%-Soporte Administrativo"/>
    <n v="4"/>
    <n v="4"/>
    <n v="1190"/>
    <x v="18"/>
  </r>
  <r>
    <n v="687"/>
    <x v="20"/>
    <d v="2010-09-01T00:00:00"/>
    <s v="GER"/>
    <m/>
    <m/>
    <s v="b. Manejo administrativo del proyecto"/>
    <x v="1"/>
    <n v="4"/>
    <s v="SIN FECHA COMO TAL, SE ASIGNA LA INTERMEDIA DEL SEGUNDO SEMESTRE"/>
    <m/>
    <m/>
    <m/>
    <m/>
    <m/>
    <m/>
    <m/>
    <m/>
    <m/>
    <s v="SIN CECO"/>
    <s v="NO"/>
    <s v="SIEMENS*_x000a_25%-Soporte Administrativo"/>
    <n v="4"/>
    <n v="4"/>
    <n v="1190"/>
    <x v="18"/>
  </r>
  <r>
    <n v="688"/>
    <x v="20"/>
    <d v="2010-09-01T00:00:00"/>
    <s v="GER"/>
    <m/>
    <m/>
    <s v="c. Información clara y veraz sobre la administración de proyecto"/>
    <x v="1"/>
    <n v="4"/>
    <s v="SIN FECHA COMO TAL, SE ASIGNA LA INTERMEDIA DEL SEGUNDO SEMESTRE"/>
    <m/>
    <m/>
    <m/>
    <m/>
    <m/>
    <m/>
    <m/>
    <m/>
    <m/>
    <s v="SIN CECO"/>
    <s v="NO"/>
    <s v="SIEMENS*_x000a_25%-Soporte Administrativo"/>
    <n v="4"/>
    <n v="4"/>
    <n v="1190"/>
    <x v="18"/>
  </r>
  <r>
    <n v="689"/>
    <x v="20"/>
    <d v="2010-09-01T00:00:00"/>
    <s v="GER"/>
    <m/>
    <m/>
    <s v="d. Cumplimientos con expectativas del cliente"/>
    <x v="1"/>
    <n v="4"/>
    <s v="SIN FECHA COMO TAL, SE ASIGNA LA INTERMEDIA DEL SEGUNDO SEMESTRE"/>
    <m/>
    <m/>
    <m/>
    <m/>
    <m/>
    <m/>
    <m/>
    <m/>
    <m/>
    <s v="SIN CECO"/>
    <s v="NO"/>
    <s v="SIEMENS*_x000a_25%-Soporte Administrativo"/>
    <n v="4"/>
    <n v="4"/>
    <n v="1190"/>
    <x v="18"/>
  </r>
  <r>
    <n v="690"/>
    <x v="20"/>
    <d v="2010-09-01T00:00:00"/>
    <s v="GER"/>
    <m/>
    <m/>
    <s v="e. Control de presupuesto"/>
    <x v="1"/>
    <n v="4"/>
    <s v="SIN FECHA COMO TAL, SE ASIGNA LA INTERMEDIA DEL SEGUNDO SEMESTRE"/>
    <m/>
    <m/>
    <m/>
    <m/>
    <m/>
    <m/>
    <m/>
    <m/>
    <m/>
    <s v="SIN CECO"/>
    <s v="NO"/>
    <s v="SIEMENS*_x000a_25%-Soporte Administrativo"/>
    <n v="4"/>
    <n v="4"/>
    <n v="1190"/>
    <x v="18"/>
  </r>
  <r>
    <n v="691"/>
    <x v="20"/>
    <d v="2010-09-01T00:00:00"/>
    <s v="GER"/>
    <m/>
    <m/>
    <s v="a. Apoyo y presencia en el proyecto"/>
    <x v="2"/>
    <n v="4"/>
    <s v="SIN FECHA COMO TAL, SE ASIGNA LA INTERMEDIA DEL SEGUNDO SEMESTRE"/>
    <m/>
    <m/>
    <m/>
    <m/>
    <m/>
    <m/>
    <m/>
    <m/>
    <m/>
    <s v="SIN CECO"/>
    <s v="NO"/>
    <s v="SIEMENS*_x000a_25%-Soporte Directivo (Coordinador y Gerencia)"/>
    <n v="4"/>
    <n v="4"/>
    <n v="1190"/>
    <x v="18"/>
  </r>
  <r>
    <n v="692"/>
    <x v="20"/>
    <d v="2010-09-01T00:00:00"/>
    <s v="GER"/>
    <m/>
    <m/>
    <s v="b. Conocimiento del proyecto"/>
    <x v="2"/>
    <n v="4"/>
    <s v="SIN FECHA COMO TAL, SE ASIGNA LA INTERMEDIA DEL SEGUNDO SEMESTRE"/>
    <m/>
    <m/>
    <m/>
    <m/>
    <m/>
    <m/>
    <m/>
    <m/>
    <m/>
    <s v="SIN CECO"/>
    <s v="NO"/>
    <s v="SIEMENS*_x000a_25%-Soporte Directivo (Coordinador y Gerencia)"/>
    <n v="4"/>
    <n v="4"/>
    <n v="1190"/>
    <x v="18"/>
  </r>
  <r>
    <n v="693"/>
    <x v="20"/>
    <d v="2010-09-01T00:00:00"/>
    <s v="GER"/>
    <m/>
    <m/>
    <s v="c. Planteamiento de soluciones y manejo de conflictos"/>
    <x v="2"/>
    <n v="4"/>
    <s v="SIN FECHA COMO TAL, SE ASIGNA LA INTERMEDIA DEL SEGUNDO SEMESTRE"/>
    <m/>
    <m/>
    <m/>
    <m/>
    <m/>
    <m/>
    <m/>
    <m/>
    <m/>
    <s v="SIN CECO"/>
    <s v="NO"/>
    <s v="SIEMENS*_x000a_25%-Soporte Directivo (Coordinador y Gerencia)"/>
    <n v="4"/>
    <n v="4"/>
    <n v="1190"/>
    <x v="18"/>
  </r>
  <r>
    <n v="694"/>
    <x v="20"/>
    <d v="2010-09-01T00:00:00"/>
    <s v="GER"/>
    <m/>
    <m/>
    <s v="d. Cumplimiento de compromisos"/>
    <x v="2"/>
    <n v="4"/>
    <s v="SIN FECHA COMO TAL, SE ASIGNA LA INTERMEDIA DEL SEGUNDO SEMESTRE"/>
    <m/>
    <m/>
    <m/>
    <m/>
    <m/>
    <m/>
    <m/>
    <m/>
    <m/>
    <s v="SIN CECO"/>
    <s v="NO"/>
    <s v="SIEMENS*_x000a_25%-Soporte Directivo (Coordinador y Gerencia)"/>
    <n v="4"/>
    <n v="4"/>
    <n v="1190"/>
    <x v="18"/>
  </r>
  <r>
    <n v="695"/>
    <x v="20"/>
    <d v="2010-09-01T00:00:00"/>
    <s v="GER"/>
    <m/>
    <m/>
    <s v="e. Manejo del cliente"/>
    <x v="2"/>
    <n v="4"/>
    <s v="SIN FECHA COMO TAL, SE ASIGNA LA INTERMEDIA DEL SEGUNDO SEMESTRE"/>
    <m/>
    <m/>
    <m/>
    <m/>
    <m/>
    <m/>
    <m/>
    <m/>
    <m/>
    <s v="SIN CECO"/>
    <s v="NO"/>
    <s v="SIEMENS*_x000a_25%-Soporte Directivo (Coordinador y Gerencia)"/>
    <n v="4"/>
    <n v="4"/>
    <n v="1190"/>
    <x v="18"/>
  </r>
  <r>
    <n v="696"/>
    <x v="20"/>
    <d v="2010-09-01T00:00:00"/>
    <s v="GER"/>
    <m/>
    <m/>
    <s v="a. Idoneidad del personal"/>
    <x v="3"/>
    <n v="4"/>
    <s v="SIN FECHA COMO TAL, SE ASIGNA LA INTERMEDIA DEL SEGUNDO SEMESTRE"/>
    <m/>
    <m/>
    <m/>
    <m/>
    <m/>
    <m/>
    <m/>
    <m/>
    <m/>
    <s v="SIN CECO"/>
    <s v="NO"/>
    <s v="SIEMENS*_x000a_25%-Personal que presta el servicio en obra"/>
    <n v="4"/>
    <n v="4"/>
    <n v="1190"/>
    <x v="18"/>
  </r>
  <r>
    <n v="697"/>
    <x v="20"/>
    <d v="2010-09-01T00:00:00"/>
    <s v="GER"/>
    <m/>
    <m/>
    <s v="b. Oportuna atención al cliente"/>
    <x v="3"/>
    <n v="4"/>
    <s v="SIN FECHA COMO TAL, SE ASIGNA LA INTERMEDIA DEL SEGUNDO SEMESTRE"/>
    <m/>
    <m/>
    <m/>
    <m/>
    <m/>
    <m/>
    <m/>
    <m/>
    <m/>
    <s v="SIN CECO"/>
    <s v="NO"/>
    <s v="SIEMENS*_x000a_25%-Personal que presta el servicio en obra"/>
    <n v="4"/>
    <n v="4"/>
    <n v="1190"/>
    <x v="18"/>
  </r>
  <r>
    <n v="698"/>
    <x v="20"/>
    <d v="2010-09-01T00:00:00"/>
    <s v="GER"/>
    <m/>
    <m/>
    <s v="c. Compromiso con el proyecto"/>
    <x v="3"/>
    <n v="4"/>
    <s v="SIN FECHA COMO TAL, SE ASIGNA LA INTERMEDIA DEL SEGUNDO SEMESTRE"/>
    <m/>
    <m/>
    <m/>
    <m/>
    <m/>
    <m/>
    <m/>
    <m/>
    <m/>
    <s v="SIN CECO"/>
    <s v="NO"/>
    <s v="SIEMENS*_x000a_25%-Personal que presta el servicio en obra"/>
    <n v="4"/>
    <n v="4"/>
    <n v="1190"/>
    <x v="18"/>
  </r>
  <r>
    <n v="699"/>
    <x v="20"/>
    <d v="2010-09-01T00:00:00"/>
    <s v="GER"/>
    <m/>
    <m/>
    <s v="d. Cumplimiento de compromisos"/>
    <x v="3"/>
    <n v="4"/>
    <s v="SIN FECHA COMO TAL, SE ASIGNA LA INTERMEDIA DEL SEGUNDO SEMESTRE"/>
    <m/>
    <m/>
    <m/>
    <m/>
    <m/>
    <m/>
    <m/>
    <m/>
    <m/>
    <s v="SIN CECO"/>
    <s v="NO"/>
    <s v="SIEMENS*_x000a_25%-Personal que presta el servicio en obra"/>
    <n v="4"/>
    <n v="4"/>
    <n v="1190"/>
    <x v="18"/>
  </r>
  <r>
    <n v="700"/>
    <x v="20"/>
    <d v="2010-09-01T00:00:00"/>
    <s v="GER"/>
    <m/>
    <m/>
    <s v="e. Proactividad en desarrollo de funciones"/>
    <x v="3"/>
    <n v="4"/>
    <s v="SIN FECHA COMO TAL, SE ASIGNA LA INTERMEDIA DEL SEGUNDO SEMESTRE"/>
    <m/>
    <m/>
    <m/>
    <m/>
    <m/>
    <m/>
    <m/>
    <m/>
    <m/>
    <s v="SIN CECO"/>
    <s v="NO"/>
    <s v="SIEMENS*_x000a_25%-Personal que presta el servicio en obra"/>
    <n v="4"/>
    <n v="4"/>
    <n v="1190"/>
    <x v="18"/>
  </r>
  <r>
    <n v="701"/>
    <x v="20"/>
    <d v="2010-09-01T00:00:00"/>
    <s v="GER"/>
    <m/>
    <m/>
    <s v="a. Calidad del Contenido"/>
    <x v="4"/>
    <n v="4"/>
    <s v="SIN FECHA COMO TAL, SE ASIGNA LA INTERMEDIA DEL SEGUNDO SEMESTRE"/>
    <m/>
    <m/>
    <m/>
    <m/>
    <m/>
    <m/>
    <m/>
    <m/>
    <m/>
    <s v="SIN CECO"/>
    <s v="NO"/>
    <s v="SIEMENS*_x000a_25%-Productos Asociados de PAYC (Informes, Control de presupuesto y Programación y actas)"/>
    <n v="4"/>
    <n v="4"/>
    <n v="1190"/>
    <x v="18"/>
  </r>
  <r>
    <n v="702"/>
    <x v="20"/>
    <d v="2010-09-01T00:00:00"/>
    <s v="GER"/>
    <m/>
    <m/>
    <s v="b. Claridad del Contenido"/>
    <x v="4"/>
    <n v="4"/>
    <s v="SIN FECHA COMO TAL, SE ASIGNA LA INTERMEDIA DEL SEGUNDO SEMESTRE"/>
    <m/>
    <m/>
    <m/>
    <m/>
    <m/>
    <m/>
    <m/>
    <m/>
    <m/>
    <s v="SIN CECO"/>
    <s v="NO"/>
    <s v="SIEMENS*_x000a_25%-Productos Asociados de PAYC (Informes, Control de presupuesto y Programación y actas)"/>
    <n v="4"/>
    <n v="4"/>
    <n v="1190"/>
    <x v="18"/>
  </r>
  <r>
    <n v="703"/>
    <x v="20"/>
    <d v="2010-09-01T00:00:00"/>
    <s v="GER"/>
    <m/>
    <m/>
    <s v="c. Oportunidad en la entrega"/>
    <x v="4"/>
    <n v="4"/>
    <s v="SIN FECHA COMO TAL, SE ASIGNA LA INTERMEDIA DEL SEGUNDO SEMESTRE"/>
    <m/>
    <m/>
    <m/>
    <m/>
    <m/>
    <m/>
    <m/>
    <m/>
    <m/>
    <s v="SIN CECO"/>
    <s v="NO"/>
    <s v="SIEMENS*_x000a_25%-Productos Asociados de PAYC (Informes, Control de presupuesto y Programación y actas)"/>
    <n v="4"/>
    <n v="4"/>
    <n v="1190"/>
    <x v="18"/>
  </r>
  <r>
    <n v="704"/>
    <x v="20"/>
    <d v="2010-09-01T00:00:00"/>
    <s v="GER"/>
    <m/>
    <m/>
    <s v="d. Precisión de la información"/>
    <x v="4"/>
    <n v="4"/>
    <s v="SIN FECHA COMO TAL, SE ASIGNA LA INTERMEDIA DEL SEGUNDO SEMESTRE"/>
    <m/>
    <m/>
    <m/>
    <m/>
    <m/>
    <m/>
    <m/>
    <m/>
    <m/>
    <s v="SIN CECO"/>
    <s v="NO"/>
    <s v="SIEMENS*_x000a_25%-Productos Asociados de PAYC (Informes, Control de presupuesto y Programación y actas)"/>
    <n v="4"/>
    <n v="4"/>
    <n v="1190"/>
    <x v="18"/>
  </r>
  <r>
    <n v="705"/>
    <x v="20"/>
    <d v="2010-09-01T00:00:00"/>
    <s v="GER"/>
    <m/>
    <m/>
    <s v="e. Diagramación"/>
    <x v="4"/>
    <n v="4"/>
    <s v="SIN FECHA COMO TAL, SE ASIGNA LA INTERMEDIA DEL SEGUNDO SEMESTRE"/>
    <m/>
    <m/>
    <m/>
    <m/>
    <m/>
    <m/>
    <m/>
    <m/>
    <m/>
    <s v="SIN CECO"/>
    <s v="NO"/>
    <s v="SIEMENS*_x000a_25%-Productos Asociados de PAYC (Informes, Control de presupuesto y Programación y actas)"/>
    <n v="4"/>
    <n v="4"/>
    <n v="1190"/>
    <x v="18"/>
  </r>
  <r>
    <n v="706"/>
    <x v="20"/>
    <d v="2010-09-01T00:00:00"/>
    <s v="GER"/>
    <m/>
    <m/>
    <s v="a. Cumplimiento"/>
    <x v="5"/>
    <n v="4"/>
    <s v="SIN FECHA COMO TAL, SE ASIGNA LA INTERMEDIA DEL SEGUNDO SEMESTRE"/>
    <m/>
    <m/>
    <m/>
    <m/>
    <m/>
    <m/>
    <m/>
    <m/>
    <m/>
    <s v="SIN CECO"/>
    <s v="NO"/>
    <s v="SIEMENS*_x000a_25%-Compromisos Pactados"/>
    <n v="4"/>
    <n v="4"/>
    <n v="1190"/>
    <x v="18"/>
  </r>
  <r>
    <n v="707"/>
    <x v="20"/>
    <d v="2010-09-01T00:00:00"/>
    <s v="GER"/>
    <m/>
    <m/>
    <s v="b. Satisface expectativas"/>
    <x v="5"/>
    <n v="4"/>
    <s v="SIN FECHA COMO TAL, SE ASIGNA LA INTERMEDIA DEL SEGUNDO SEMESTRE"/>
    <m/>
    <m/>
    <m/>
    <m/>
    <m/>
    <m/>
    <m/>
    <m/>
    <m/>
    <s v="SIN CECO"/>
    <s v="NO"/>
    <s v="SIEMENS*_x000a_25%-Compromisos Pactados"/>
    <n v="4"/>
    <n v="4"/>
    <n v="1190"/>
    <x v="18"/>
  </r>
  <r>
    <n v="708"/>
    <x v="20"/>
    <d v="2010-09-01T00:00:00"/>
    <s v="GER"/>
    <m/>
    <m/>
    <s v="c. Calidad de la Información suministrada"/>
    <x v="5"/>
    <n v="4"/>
    <s v="SIN FECHA COMO TAL, SE ASIGNA LA INTERMEDIA DEL SEGUNDO SEMESTRE"/>
    <m/>
    <m/>
    <m/>
    <m/>
    <m/>
    <m/>
    <m/>
    <m/>
    <m/>
    <s v="SIN CECO"/>
    <s v="NO"/>
    <s v="SIEMENS*_x000a_25%-Compromisos Pactados"/>
    <n v="4"/>
    <n v="4"/>
    <n v="1190"/>
    <x v="18"/>
  </r>
  <r>
    <n v="709"/>
    <x v="20"/>
    <d v="2010-09-01T00:00:00"/>
    <s v="GER"/>
    <m/>
    <m/>
    <s v="d. Disposición del personal de PAYC a las solicitudes del cliente"/>
    <x v="5"/>
    <n v="4"/>
    <s v="SIN FECHA COMO TAL, SE ASIGNA LA INTERMEDIA DEL SEGUNDO SEMESTRE"/>
    <m/>
    <m/>
    <m/>
    <m/>
    <m/>
    <m/>
    <m/>
    <m/>
    <m/>
    <s v="SIN CECO"/>
    <s v="NO"/>
    <s v="SIEMENS*_x000a_25%-Compromisos Pactados"/>
    <n v="4"/>
    <n v="4"/>
    <n v="1190"/>
    <x v="18"/>
  </r>
  <r>
    <n v="710"/>
    <x v="20"/>
    <d v="2010-09-01T00:00:00"/>
    <s v="GER"/>
    <m/>
    <m/>
    <s v="e. Coherencia entre lo solicitado y lo entregado"/>
    <x v="5"/>
    <n v="4"/>
    <s v="SIN FECHA COMO TAL, SE ASIGNA LA INTERMEDIA DEL SEGUNDO SEMESTRE"/>
    <m/>
    <m/>
    <m/>
    <m/>
    <m/>
    <m/>
    <m/>
    <m/>
    <m/>
    <s v="SIN CECO"/>
    <s v="NO"/>
    <s v="SIEMENS*_x000a_25%-Compromisos Pactados"/>
    <n v="4"/>
    <n v="4"/>
    <n v="1190"/>
    <x v="18"/>
  </r>
  <r>
    <n v="711"/>
    <x v="20"/>
    <d v="2010-09-01T00:00:00"/>
    <s v="GER"/>
    <m/>
    <m/>
    <s v="Grado de Satisfacción con el Servicio Prestado"/>
    <x v="6"/>
    <n v="4"/>
    <s v="SIN FECHA COMO TAL, SE ASIGNA LA INTERMEDIA DEL SEGUNDO SEMESTRE"/>
    <m/>
    <m/>
    <m/>
    <m/>
    <m/>
    <m/>
    <m/>
    <m/>
    <m/>
    <s v="SIN CECO"/>
    <s v="NO"/>
    <s v="SIEMENS*_x000a_25%-Grado de Satisfacción con el Servicio Prestado"/>
    <n v="4"/>
    <n v="4"/>
    <n v="1190"/>
    <x v="18"/>
  </r>
  <r>
    <n v="712"/>
    <x v="20"/>
    <d v="2010-09-01T00:00:00"/>
    <s v="GER"/>
    <m/>
    <m/>
    <s v="Posibilidad de Volver a Contratar con PAYC"/>
    <x v="7"/>
    <n v="4"/>
    <s v="SIN FECHA COMO TAL, SE ASIGNA LA INTERMEDIA DEL SEGUNDO SEMESTRE"/>
    <m/>
    <m/>
    <m/>
    <m/>
    <m/>
    <m/>
    <m/>
    <m/>
    <m/>
    <s v="SIN CECO"/>
    <s v="NO"/>
    <s v="SIEMENS*_x000a_25%-Posibilidad de Volver a Contratar con PAYC"/>
    <n v="4"/>
    <n v="4"/>
    <n v="1190"/>
    <x v="18"/>
  </r>
  <r>
    <n v="713"/>
    <x v="20"/>
    <d v="2010-09-01T00:00:00"/>
    <s v="GER"/>
    <m/>
    <m/>
    <s v="Principales fortalezas en el servicio que presta PAYC"/>
    <x v="8"/>
    <s v="-"/>
    <s v="SIN FECHA COMO TAL, SE ASIGNA LA INTERMEDIA DEL SEGUNDO SEMESTRE"/>
    <m/>
    <m/>
    <m/>
    <m/>
    <m/>
    <m/>
    <m/>
    <m/>
    <m/>
    <s v="SIN CECO"/>
    <s v="NO"/>
    <s v="SIEMENS*_x000a_25%-Fortalezas PAYC"/>
    <s v="-"/>
    <n v="0"/>
    <n v="1190"/>
    <x v="18"/>
  </r>
  <r>
    <n v="714"/>
    <x v="20"/>
    <d v="2010-09-01T00:00:00"/>
    <s v="GER"/>
    <m/>
    <m/>
    <s v="Principales debilidades en el servicio que presta PAYC"/>
    <x v="9"/>
    <s v="-"/>
    <s v="SIN FECHA COMO TAL, SE ASIGNA LA INTERMEDIA DEL SEGUNDO SEMESTRE"/>
    <m/>
    <m/>
    <m/>
    <m/>
    <m/>
    <m/>
    <m/>
    <m/>
    <m/>
    <s v="SIN CECO"/>
    <s v="NO"/>
    <s v="SIEMENS*_x000a_25%-Debilidades PAYC"/>
    <s v="-"/>
    <n v="0"/>
    <n v="1190"/>
    <x v="18"/>
  </r>
  <r>
    <n v="715"/>
    <x v="21"/>
    <d v="2010-12-01T00:00:00"/>
    <s v="GER"/>
    <m/>
    <m/>
    <s v="a. Conocimiento específico de temas aplicables al proyecto"/>
    <x v="0"/>
    <n v="4"/>
    <m/>
    <m/>
    <m/>
    <m/>
    <m/>
    <m/>
    <m/>
    <m/>
    <m/>
    <m/>
    <s v="SIN CECO"/>
    <s v="NO"/>
    <s v="CENTRO CULTURAL JMSD_x000a_23-NOV-10_x000a_100%-Soporte Técnico"/>
    <n v="4"/>
    <n v="4"/>
    <n v="1595"/>
    <x v="19"/>
  </r>
  <r>
    <n v="716"/>
    <x v="21"/>
    <d v="2010-12-01T00:00:00"/>
    <s v="GER"/>
    <m/>
    <m/>
    <s v="b. Idoneidad y Calidad del soporte"/>
    <x v="0"/>
    <n v="5"/>
    <m/>
    <m/>
    <m/>
    <m/>
    <m/>
    <m/>
    <m/>
    <m/>
    <m/>
    <m/>
    <s v="SIN CECO"/>
    <s v="NO"/>
    <s v="CENTRO CULTURAL JMSD_x000a_23-NOV-10_x000a_100%-Soporte Técnico"/>
    <n v="5"/>
    <n v="5"/>
    <n v="1595"/>
    <x v="19"/>
  </r>
  <r>
    <n v="717"/>
    <x v="21"/>
    <d v="2010-12-01T00:00:00"/>
    <s v="GER"/>
    <m/>
    <m/>
    <s v="c. Cumplimiento de especificaciones técnicas de construcción"/>
    <x v="0"/>
    <n v="5"/>
    <m/>
    <m/>
    <m/>
    <m/>
    <m/>
    <m/>
    <m/>
    <m/>
    <m/>
    <m/>
    <s v="SIN CECO"/>
    <s v="NO"/>
    <s v="CENTRO CULTURAL JMSD_x000a_23-NOV-10_x000a_100%-Soporte Técnico"/>
    <n v="5"/>
    <n v="5"/>
    <n v="1595"/>
    <x v="19"/>
  </r>
  <r>
    <n v="718"/>
    <x v="21"/>
    <d v="2010-12-01T00:00:00"/>
    <s v="GER"/>
    <m/>
    <m/>
    <s v="d. Confiabilidad de los conceptos aplicados"/>
    <x v="0"/>
    <n v="5"/>
    <m/>
    <m/>
    <m/>
    <m/>
    <m/>
    <m/>
    <m/>
    <m/>
    <m/>
    <m/>
    <s v="SIN CECO"/>
    <s v="NO"/>
    <s v="CENTRO CULTURAL JMSD_x000a_23-NOV-10_x000a_100%-Soporte Técnico"/>
    <n v="5"/>
    <n v="5"/>
    <n v="1595"/>
    <x v="19"/>
  </r>
  <r>
    <n v="719"/>
    <x v="21"/>
    <d v="2010-12-01T00:00:00"/>
    <s v="GER"/>
    <m/>
    <m/>
    <s v="e. Oportunidad en entrega de información o requerimientos"/>
    <x v="0"/>
    <n v="5"/>
    <m/>
    <m/>
    <m/>
    <m/>
    <m/>
    <m/>
    <m/>
    <m/>
    <m/>
    <m/>
    <s v="SIN CECO"/>
    <s v="NO"/>
    <s v="CENTRO CULTURAL JMSD_x000a_23-NOV-10_x000a_100%-Soporte Técnico"/>
    <n v="5"/>
    <n v="5"/>
    <n v="1595"/>
    <x v="19"/>
  </r>
  <r>
    <n v="720"/>
    <x v="21"/>
    <d v="2010-12-01T00:00:00"/>
    <s v="GER"/>
    <m/>
    <m/>
    <s v="a. Oportunidad de la gestión en obra"/>
    <x v="1"/>
    <n v="5"/>
    <m/>
    <m/>
    <m/>
    <m/>
    <m/>
    <m/>
    <m/>
    <m/>
    <m/>
    <m/>
    <s v="SIN CECO"/>
    <s v="NO"/>
    <s v="CENTRO CULTURAL JMSD_x000a_23-NOV-10_x000a_100%-Soporte Administrativo"/>
    <n v="5"/>
    <n v="5"/>
    <n v="1595"/>
    <x v="19"/>
  </r>
  <r>
    <n v="721"/>
    <x v="21"/>
    <d v="2010-12-01T00:00:00"/>
    <s v="GER"/>
    <m/>
    <m/>
    <s v="b. Manejo administrativo del proyecto"/>
    <x v="1"/>
    <n v="4"/>
    <m/>
    <m/>
    <m/>
    <m/>
    <m/>
    <m/>
    <m/>
    <m/>
    <m/>
    <m/>
    <s v="SIN CECO"/>
    <s v="NO"/>
    <s v="CENTRO CULTURAL JMSD_x000a_23-NOV-10_x000a_100%-Soporte Administrativo"/>
    <n v="4"/>
    <n v="4"/>
    <n v="1595"/>
    <x v="19"/>
  </r>
  <r>
    <n v="722"/>
    <x v="21"/>
    <d v="2010-12-01T00:00:00"/>
    <s v="GER"/>
    <m/>
    <m/>
    <s v="c. Información clara y veraz sobre la administración de proyecto"/>
    <x v="1"/>
    <n v="5"/>
    <m/>
    <m/>
    <m/>
    <m/>
    <m/>
    <m/>
    <m/>
    <m/>
    <m/>
    <m/>
    <s v="SIN CECO"/>
    <s v="NO"/>
    <s v="CENTRO CULTURAL JMSD_x000a_23-NOV-10_x000a_100%-Soporte Administrativo"/>
    <n v="5"/>
    <n v="5"/>
    <n v="1595"/>
    <x v="19"/>
  </r>
  <r>
    <n v="723"/>
    <x v="21"/>
    <d v="2010-12-01T00:00:00"/>
    <s v="GER"/>
    <m/>
    <m/>
    <s v="d. Cumplimientos con expectativas del cliente"/>
    <x v="1"/>
    <n v="4"/>
    <m/>
    <m/>
    <m/>
    <m/>
    <m/>
    <m/>
    <m/>
    <m/>
    <m/>
    <m/>
    <s v="SIN CECO"/>
    <s v="NO"/>
    <s v="CENTRO CULTURAL JMSD_x000a_23-NOV-10_x000a_100%-Soporte Administrativo"/>
    <n v="4"/>
    <n v="4"/>
    <n v="1595"/>
    <x v="19"/>
  </r>
  <r>
    <n v="724"/>
    <x v="21"/>
    <d v="2010-12-01T00:00:00"/>
    <s v="GER"/>
    <m/>
    <m/>
    <s v="e. Control de presupuesto"/>
    <x v="1"/>
    <n v="4"/>
    <m/>
    <m/>
    <m/>
    <m/>
    <m/>
    <m/>
    <m/>
    <m/>
    <m/>
    <m/>
    <s v="SIN CECO"/>
    <s v="NO"/>
    <s v="CENTRO CULTURAL JMSD_x000a_23-NOV-10_x000a_100%-Soporte Administrativo"/>
    <n v="4"/>
    <n v="4"/>
    <n v="1595"/>
    <x v="19"/>
  </r>
  <r>
    <n v="725"/>
    <x v="21"/>
    <d v="2010-12-01T00:00:00"/>
    <s v="GER"/>
    <m/>
    <m/>
    <s v="a. Apoyo y presencia en el proyecto"/>
    <x v="2"/>
    <n v="4"/>
    <m/>
    <m/>
    <m/>
    <m/>
    <m/>
    <m/>
    <m/>
    <m/>
    <m/>
    <m/>
    <s v="SIN CECO"/>
    <s v="NO"/>
    <s v="CENTRO CULTURAL JMSD_x000a_23-NOV-10_x000a_100%-Soporte Directivo (Coordinador y Gerencia)"/>
    <n v="4"/>
    <n v="4"/>
    <n v="1595"/>
    <x v="19"/>
  </r>
  <r>
    <n v="726"/>
    <x v="21"/>
    <d v="2010-12-01T00:00:00"/>
    <s v="GER"/>
    <m/>
    <m/>
    <s v="b. Conocimiento del proyecto"/>
    <x v="2"/>
    <n v="5"/>
    <m/>
    <m/>
    <m/>
    <m/>
    <m/>
    <m/>
    <m/>
    <m/>
    <m/>
    <m/>
    <s v="SIN CECO"/>
    <s v="NO"/>
    <s v="CENTRO CULTURAL JMSD_x000a_23-NOV-10_x000a_100%-Soporte Directivo (Coordinador y Gerencia)"/>
    <n v="5"/>
    <n v="5"/>
    <n v="1595"/>
    <x v="19"/>
  </r>
  <r>
    <n v="727"/>
    <x v="21"/>
    <d v="2010-12-01T00:00:00"/>
    <s v="GER"/>
    <m/>
    <m/>
    <s v="c. Planteamiento de soluciones y manejo de conflictos"/>
    <x v="2"/>
    <n v="4"/>
    <m/>
    <m/>
    <m/>
    <m/>
    <m/>
    <m/>
    <m/>
    <m/>
    <m/>
    <m/>
    <s v="SIN CECO"/>
    <s v="NO"/>
    <s v="CENTRO CULTURAL JMSD_x000a_23-NOV-10_x000a_100%-Soporte Directivo (Coordinador y Gerencia)"/>
    <n v="4"/>
    <n v="4"/>
    <n v="1595"/>
    <x v="19"/>
  </r>
  <r>
    <n v="728"/>
    <x v="21"/>
    <d v="2010-12-01T00:00:00"/>
    <s v="GER"/>
    <m/>
    <m/>
    <s v="d. Cumplimiento de compromisos"/>
    <x v="2"/>
    <n v="4"/>
    <m/>
    <m/>
    <m/>
    <m/>
    <m/>
    <m/>
    <m/>
    <m/>
    <m/>
    <m/>
    <s v="SIN CECO"/>
    <s v="NO"/>
    <s v="CENTRO CULTURAL JMSD_x000a_23-NOV-10_x000a_100%-Soporte Directivo (Coordinador y Gerencia)"/>
    <n v="4"/>
    <n v="4"/>
    <n v="1595"/>
    <x v="19"/>
  </r>
  <r>
    <n v="729"/>
    <x v="21"/>
    <d v="2010-12-01T00:00:00"/>
    <s v="GER"/>
    <m/>
    <m/>
    <s v="e. Manejo del cliente"/>
    <x v="2"/>
    <n v="5"/>
    <m/>
    <m/>
    <m/>
    <m/>
    <m/>
    <m/>
    <m/>
    <m/>
    <m/>
    <m/>
    <s v="SIN CECO"/>
    <s v="NO"/>
    <s v="CENTRO CULTURAL JMSD_x000a_23-NOV-10_x000a_100%-Soporte Directivo (Coordinador y Gerencia)"/>
    <n v="5"/>
    <n v="5"/>
    <n v="1595"/>
    <x v="19"/>
  </r>
  <r>
    <n v="730"/>
    <x v="21"/>
    <d v="2010-12-01T00:00:00"/>
    <s v="GER"/>
    <m/>
    <m/>
    <s v="a. Idoneidad del personal"/>
    <x v="3"/>
    <n v="5"/>
    <m/>
    <m/>
    <m/>
    <m/>
    <m/>
    <m/>
    <m/>
    <m/>
    <m/>
    <m/>
    <s v="SIN CECO"/>
    <s v="NO"/>
    <s v="CENTRO CULTURAL JMSD_x000a_23-NOV-10_x000a_100%-Personal que presta el servicio en obra"/>
    <n v="5"/>
    <n v="5"/>
    <n v="1595"/>
    <x v="19"/>
  </r>
  <r>
    <n v="731"/>
    <x v="21"/>
    <d v="2010-12-01T00:00:00"/>
    <s v="GER"/>
    <m/>
    <m/>
    <s v="b. Oportuna atención al cliente"/>
    <x v="3"/>
    <n v="5"/>
    <m/>
    <m/>
    <m/>
    <m/>
    <m/>
    <m/>
    <m/>
    <m/>
    <m/>
    <m/>
    <s v="SIN CECO"/>
    <s v="NO"/>
    <s v="CENTRO CULTURAL JMSD_x000a_23-NOV-10_x000a_100%-Personal que presta el servicio en obra"/>
    <n v="5"/>
    <n v="5"/>
    <n v="1595"/>
    <x v="19"/>
  </r>
  <r>
    <n v="732"/>
    <x v="21"/>
    <d v="2010-12-01T00:00:00"/>
    <s v="GER"/>
    <m/>
    <m/>
    <s v="c. Compromiso con el proyecto"/>
    <x v="3"/>
    <n v="5"/>
    <m/>
    <m/>
    <m/>
    <m/>
    <m/>
    <m/>
    <m/>
    <m/>
    <m/>
    <m/>
    <s v="SIN CECO"/>
    <s v="NO"/>
    <s v="CENTRO CULTURAL JMSD_x000a_23-NOV-10_x000a_100%-Personal que presta el servicio en obra"/>
    <n v="5"/>
    <n v="5"/>
    <n v="1595"/>
    <x v="19"/>
  </r>
  <r>
    <n v="733"/>
    <x v="21"/>
    <d v="2010-12-01T00:00:00"/>
    <s v="GER"/>
    <m/>
    <m/>
    <s v="d. Cumplimiento de compromisos"/>
    <x v="3"/>
    <n v="5"/>
    <m/>
    <m/>
    <m/>
    <m/>
    <m/>
    <m/>
    <m/>
    <m/>
    <m/>
    <m/>
    <s v="SIN CECO"/>
    <s v="NO"/>
    <s v="CENTRO CULTURAL JMSD_x000a_23-NOV-10_x000a_100%-Personal que presta el servicio en obra"/>
    <n v="5"/>
    <n v="5"/>
    <n v="1595"/>
    <x v="19"/>
  </r>
  <r>
    <n v="734"/>
    <x v="21"/>
    <d v="2010-12-01T00:00:00"/>
    <s v="GER"/>
    <m/>
    <m/>
    <s v="e. Proactividad en desarrollo de funciones"/>
    <x v="3"/>
    <n v="5"/>
    <m/>
    <m/>
    <m/>
    <m/>
    <m/>
    <m/>
    <m/>
    <m/>
    <m/>
    <m/>
    <s v="SIN CECO"/>
    <s v="NO"/>
    <s v="CENTRO CULTURAL JMSD_x000a_23-NOV-10_x000a_100%-Personal que presta el servicio en obra"/>
    <n v="5"/>
    <n v="5"/>
    <n v="1595"/>
    <x v="19"/>
  </r>
  <r>
    <n v="735"/>
    <x v="21"/>
    <d v="2010-12-01T00:00:00"/>
    <s v="GER"/>
    <m/>
    <m/>
    <s v="a. Calidad del Contenido"/>
    <x v="4"/>
    <n v="4"/>
    <m/>
    <m/>
    <m/>
    <m/>
    <m/>
    <m/>
    <m/>
    <m/>
    <m/>
    <m/>
    <s v="SIN CECO"/>
    <s v="NO"/>
    <s v="CENTRO CULTURAL JMSD_x000a_23-NOV-10_x000a_100%-Productos Asociados de PAYC (Informes, Control de presupuesto y Programación y actas)"/>
    <n v="4"/>
    <n v="4"/>
    <n v="1595"/>
    <x v="19"/>
  </r>
  <r>
    <n v="736"/>
    <x v="21"/>
    <d v="2010-12-01T00:00:00"/>
    <s v="GER"/>
    <m/>
    <m/>
    <s v="b. Claridad del Contenido"/>
    <x v="4"/>
    <n v="5"/>
    <m/>
    <m/>
    <m/>
    <m/>
    <m/>
    <m/>
    <m/>
    <m/>
    <m/>
    <m/>
    <s v="SIN CECO"/>
    <s v="NO"/>
    <s v="CENTRO CULTURAL JMSD_x000a_23-NOV-10_x000a_100%-Productos Asociados de PAYC (Informes, Control de presupuesto y Programación y actas)"/>
    <n v="5"/>
    <n v="5"/>
    <n v="1595"/>
    <x v="19"/>
  </r>
  <r>
    <n v="737"/>
    <x v="21"/>
    <d v="2010-12-01T00:00:00"/>
    <s v="GER"/>
    <m/>
    <m/>
    <s v="c. Oportunidad en la entrega"/>
    <x v="4"/>
    <n v="5"/>
    <m/>
    <m/>
    <m/>
    <m/>
    <m/>
    <m/>
    <m/>
    <m/>
    <m/>
    <m/>
    <s v="SIN CECO"/>
    <s v="NO"/>
    <s v="CENTRO CULTURAL JMSD_x000a_23-NOV-10_x000a_100%-Productos Asociados de PAYC (Informes, Control de presupuesto y Programación y actas)"/>
    <n v="5"/>
    <n v="5"/>
    <n v="1595"/>
    <x v="19"/>
  </r>
  <r>
    <n v="738"/>
    <x v="21"/>
    <d v="2010-12-01T00:00:00"/>
    <s v="GER"/>
    <m/>
    <m/>
    <s v="d. Precisión de la información"/>
    <x v="4"/>
    <n v="4"/>
    <m/>
    <m/>
    <m/>
    <m/>
    <m/>
    <m/>
    <m/>
    <m/>
    <m/>
    <m/>
    <s v="SIN CECO"/>
    <s v="NO"/>
    <s v="CENTRO CULTURAL JMSD_x000a_23-NOV-10_x000a_100%-Productos Asociados de PAYC (Informes, Control de presupuesto y Programación y actas)"/>
    <n v="4"/>
    <n v="4"/>
    <n v="1595"/>
    <x v="19"/>
  </r>
  <r>
    <n v="739"/>
    <x v="21"/>
    <d v="2010-12-01T00:00:00"/>
    <s v="GER"/>
    <m/>
    <m/>
    <s v="e. Diagramación"/>
    <x v="4"/>
    <n v="4"/>
    <m/>
    <m/>
    <m/>
    <m/>
    <m/>
    <m/>
    <m/>
    <m/>
    <m/>
    <m/>
    <s v="SIN CECO"/>
    <s v="NO"/>
    <s v="CENTRO CULTURAL JMSD_x000a_23-NOV-10_x000a_100%-Productos Asociados de PAYC (Informes, Control de presupuesto y Programación y actas)"/>
    <n v="4"/>
    <n v="4"/>
    <n v="1595"/>
    <x v="19"/>
  </r>
  <r>
    <n v="740"/>
    <x v="21"/>
    <d v="2010-12-01T00:00:00"/>
    <s v="GER"/>
    <m/>
    <m/>
    <s v="a. Cumplimiento"/>
    <x v="5"/>
    <n v="4"/>
    <m/>
    <m/>
    <m/>
    <m/>
    <m/>
    <m/>
    <m/>
    <m/>
    <m/>
    <m/>
    <s v="SIN CECO"/>
    <s v="NO"/>
    <s v="CENTRO CULTURAL JMSD_x000a_23-NOV-10_x000a_100%-Compromisos Pactados"/>
    <n v="4"/>
    <n v="4"/>
    <n v="1595"/>
    <x v="19"/>
  </r>
  <r>
    <n v="741"/>
    <x v="21"/>
    <d v="2010-12-01T00:00:00"/>
    <s v="GER"/>
    <m/>
    <m/>
    <s v="b. Satisface expectativas"/>
    <x v="5"/>
    <n v="5"/>
    <m/>
    <m/>
    <m/>
    <m/>
    <m/>
    <m/>
    <m/>
    <m/>
    <m/>
    <m/>
    <s v="SIN CECO"/>
    <s v="NO"/>
    <s v="CENTRO CULTURAL JMSD_x000a_23-NOV-10_x000a_100%-Compromisos Pactados"/>
    <n v="5"/>
    <n v="5"/>
    <n v="1595"/>
    <x v="19"/>
  </r>
  <r>
    <n v="742"/>
    <x v="21"/>
    <d v="2010-12-01T00:00:00"/>
    <s v="GER"/>
    <m/>
    <m/>
    <s v="c. Calidad de la Información suministrada"/>
    <x v="5"/>
    <n v="5"/>
    <m/>
    <m/>
    <m/>
    <m/>
    <m/>
    <m/>
    <m/>
    <m/>
    <m/>
    <m/>
    <s v="SIN CECO"/>
    <s v="NO"/>
    <s v="CENTRO CULTURAL JMSD_x000a_23-NOV-10_x000a_100%-Compromisos Pactados"/>
    <n v="5"/>
    <n v="5"/>
    <n v="1595"/>
    <x v="19"/>
  </r>
  <r>
    <n v="743"/>
    <x v="21"/>
    <d v="2010-12-01T00:00:00"/>
    <s v="GER"/>
    <m/>
    <m/>
    <s v="d. Disposición del personal de PAYC a las solicitudes del cliente"/>
    <x v="5"/>
    <n v="5"/>
    <m/>
    <m/>
    <m/>
    <m/>
    <m/>
    <m/>
    <m/>
    <m/>
    <m/>
    <m/>
    <s v="SIN CECO"/>
    <s v="NO"/>
    <s v="CENTRO CULTURAL JMSD_x000a_23-NOV-10_x000a_100%-Compromisos Pactados"/>
    <n v="5"/>
    <n v="5"/>
    <n v="1595"/>
    <x v="19"/>
  </r>
  <r>
    <n v="744"/>
    <x v="21"/>
    <d v="2010-12-01T00:00:00"/>
    <s v="GER"/>
    <m/>
    <m/>
    <s v="e. Coherencia entre lo solicitado y lo entregado"/>
    <x v="5"/>
    <n v="5"/>
    <m/>
    <m/>
    <m/>
    <m/>
    <m/>
    <m/>
    <m/>
    <m/>
    <m/>
    <m/>
    <s v="SIN CECO"/>
    <s v="NO"/>
    <s v="CENTRO CULTURAL JMSD_x000a_23-NOV-10_x000a_100%-Compromisos Pactados"/>
    <n v="5"/>
    <n v="5"/>
    <n v="1595"/>
    <x v="19"/>
  </r>
  <r>
    <n v="745"/>
    <x v="21"/>
    <d v="2010-12-01T00:00:00"/>
    <s v="GER"/>
    <m/>
    <m/>
    <s v="Grado de Satisfacción con el Servicio Prestado"/>
    <x v="6"/>
    <n v="5"/>
    <m/>
    <m/>
    <m/>
    <m/>
    <m/>
    <m/>
    <m/>
    <m/>
    <m/>
    <m/>
    <s v="SIN CECO"/>
    <s v="NO"/>
    <s v="CENTRO CULTURAL JMSD_x000a_23-NOV-10_x000a_100%-Grado de Satisfacción con el Servicio Prestado"/>
    <n v="5"/>
    <n v="5"/>
    <n v="1595"/>
    <x v="19"/>
  </r>
  <r>
    <n v="746"/>
    <x v="21"/>
    <d v="2010-12-01T00:00:00"/>
    <s v="GER"/>
    <m/>
    <m/>
    <s v="Posibilidad de Volver a Contratar con PAYC"/>
    <x v="7"/>
    <n v="5"/>
    <m/>
    <m/>
    <m/>
    <m/>
    <m/>
    <m/>
    <m/>
    <m/>
    <m/>
    <m/>
    <s v="SIN CECO"/>
    <s v="NO"/>
    <s v="CENTRO CULTURAL JMSD_x000a_23-NOV-10_x000a_100%-Posibilidad de Volver a Contratar con PAYC"/>
    <n v="5"/>
    <n v="5"/>
    <n v="1595"/>
    <x v="19"/>
  </r>
  <r>
    <n v="747"/>
    <x v="21"/>
    <d v="2010-12-01T00:00:00"/>
    <s v="GER"/>
    <m/>
    <m/>
    <s v="Principales fortalezas en el servicio que presta PAYC"/>
    <x v="8"/>
    <s v="a.  Disposición de los funcionarios de todo rango-b.  Disposición en la solución de conflictos-c.  Pleno conocimiento del proyecto-d. Procesos administrativos y operativos muy estratégicos-"/>
    <m/>
    <s v="DISPOSICIÓN DEL PERSONAL"/>
    <s v="RESOLUCIÓN DE CONFLICTOS"/>
    <s v="CONOCIMIENTO DEL PROYECTO"/>
    <s v="PROCESOS ADMINISTRATIVOS Y OPERATIVOS"/>
    <m/>
    <m/>
    <m/>
    <m/>
    <m/>
    <s v="SIN CECO"/>
    <s v="NO"/>
    <s v="CENTRO CULTURAL JMSD_x000a_23-NOV-10_x000a_100%-Fortalezas PAYC"/>
    <s v="a.  Disposición de los funcionarios de todo rango-b.  Disposición en la solución de conflictos-c.  Pleno conocimiento del proyecto-d. Procesos administrativos y operativos muy estratégicos-"/>
    <n v="0"/>
    <n v="1595"/>
    <x v="19"/>
  </r>
  <r>
    <n v="748"/>
    <x v="21"/>
    <d v="2010-12-01T00:00:00"/>
    <s v="GER"/>
    <m/>
    <m/>
    <s v="Principales debilidades en el servicio que presta PAYC"/>
    <x v="9"/>
    <s v="a. Volumen de trabajo que obliga a cometer errores pequeños en cruce de tanta información-"/>
    <m/>
    <s v="CALIDAD DE LA INFORMACIÓN"/>
    <m/>
    <m/>
    <m/>
    <m/>
    <m/>
    <m/>
    <m/>
    <m/>
    <s v="SIN CECO"/>
    <s v="NO"/>
    <s v="CENTRO CULTURAL JMSD_x000a_23-NOV-10_x000a_100%-Debilidades PAYC"/>
    <s v="a. Volumen de trabajo que obliga a cometer errores pequeños en cruce de tanta información-"/>
    <n v="0"/>
    <n v="1595"/>
    <x v="19"/>
  </r>
  <r>
    <n v="749"/>
    <x v="22"/>
    <d v="2010-09-01T00:00:00"/>
    <s v="INT"/>
    <m/>
    <m/>
    <s v="a. Conocimiento específico de temas aplicables al proyecto"/>
    <x v="0"/>
    <n v="4"/>
    <m/>
    <m/>
    <m/>
    <m/>
    <m/>
    <m/>
    <m/>
    <m/>
    <m/>
    <m/>
    <s v="SIN CECO"/>
    <s v="NO"/>
    <s v="UNIVERSIDAD DE LA SALLE_x000a_10-SEP-10_x000a_60%-Soporte Técnico"/>
    <n v="4"/>
    <n v="4"/>
    <n v="1184"/>
    <x v="20"/>
  </r>
  <r>
    <n v="750"/>
    <x v="22"/>
    <d v="2010-09-01T00:00:00"/>
    <s v="INT"/>
    <m/>
    <m/>
    <s v="b. Idoneidad y Calidad del soporte"/>
    <x v="0"/>
    <n v="4"/>
    <m/>
    <m/>
    <m/>
    <m/>
    <m/>
    <m/>
    <m/>
    <m/>
    <m/>
    <m/>
    <s v="SIN CECO"/>
    <s v="NO"/>
    <s v="UNIVERSIDAD DE LA SALLE_x000a_10-SEP-10_x000a_60%-Soporte Técnico"/>
    <n v="4"/>
    <n v="4"/>
    <n v="1184"/>
    <x v="20"/>
  </r>
  <r>
    <n v="751"/>
    <x v="22"/>
    <d v="2010-09-01T00:00:00"/>
    <s v="INT"/>
    <m/>
    <m/>
    <s v="c. Cumplimiento de especificaciones técnicas de construcción"/>
    <x v="0"/>
    <n v="4"/>
    <m/>
    <m/>
    <m/>
    <m/>
    <m/>
    <m/>
    <m/>
    <m/>
    <m/>
    <m/>
    <s v="SIN CECO"/>
    <s v="NO"/>
    <s v="UNIVERSIDAD DE LA SALLE_x000a_10-SEP-10_x000a_60%-Soporte Técnico"/>
    <n v="4"/>
    <n v="4"/>
    <n v="1184"/>
    <x v="20"/>
  </r>
  <r>
    <n v="752"/>
    <x v="22"/>
    <d v="2010-09-01T00:00:00"/>
    <s v="INT"/>
    <m/>
    <m/>
    <s v="d. Confiabilidad de los conceptos aplicados"/>
    <x v="0"/>
    <n v="4"/>
    <m/>
    <m/>
    <m/>
    <m/>
    <m/>
    <m/>
    <m/>
    <m/>
    <m/>
    <m/>
    <s v="SIN CECO"/>
    <s v="NO"/>
    <s v="UNIVERSIDAD DE LA SALLE_x000a_10-SEP-10_x000a_60%-Soporte Técnico"/>
    <n v="4"/>
    <n v="4"/>
    <n v="1184"/>
    <x v="20"/>
  </r>
  <r>
    <n v="753"/>
    <x v="22"/>
    <d v="2010-09-01T00:00:00"/>
    <s v="INT"/>
    <m/>
    <m/>
    <s v="e. Oportunidad en entrega de información o requerimientos"/>
    <x v="0"/>
    <n v="4"/>
    <m/>
    <m/>
    <m/>
    <m/>
    <m/>
    <m/>
    <m/>
    <m/>
    <m/>
    <m/>
    <s v="SIN CECO"/>
    <s v="NO"/>
    <s v="UNIVERSIDAD DE LA SALLE_x000a_10-SEP-10_x000a_60%-Soporte Técnico"/>
    <n v="4"/>
    <n v="4"/>
    <n v="1184"/>
    <x v="20"/>
  </r>
  <r>
    <n v="754"/>
    <x v="22"/>
    <d v="2010-09-01T00:00:00"/>
    <s v="INT"/>
    <m/>
    <m/>
    <s v="a. Oportunidad de la gestión en obra"/>
    <x v="1"/>
    <n v="3"/>
    <m/>
    <m/>
    <m/>
    <m/>
    <m/>
    <m/>
    <m/>
    <m/>
    <m/>
    <m/>
    <s v="SIN CECO"/>
    <s v="NO"/>
    <s v="UNIVERSIDAD DE LA SALLE_x000a_10-SEP-10_x000a_60%-Soporte Administrativo"/>
    <n v="3"/>
    <n v="3"/>
    <n v="1184"/>
    <x v="20"/>
  </r>
  <r>
    <n v="755"/>
    <x v="22"/>
    <d v="2010-09-01T00:00:00"/>
    <s v="INT"/>
    <m/>
    <m/>
    <s v="b. Manejo administrativo del proyecto"/>
    <x v="1"/>
    <n v="4"/>
    <m/>
    <m/>
    <m/>
    <m/>
    <m/>
    <m/>
    <m/>
    <m/>
    <m/>
    <m/>
    <s v="SIN CECO"/>
    <s v="NO"/>
    <s v="UNIVERSIDAD DE LA SALLE_x000a_10-SEP-10_x000a_60%-Soporte Administrativo"/>
    <n v="4"/>
    <n v="4"/>
    <n v="1184"/>
    <x v="20"/>
  </r>
  <r>
    <n v="756"/>
    <x v="22"/>
    <d v="2010-09-01T00:00:00"/>
    <s v="INT"/>
    <m/>
    <m/>
    <s v="c. Información clara y veraz sobre la administración de proyecto"/>
    <x v="1"/>
    <n v="4"/>
    <m/>
    <m/>
    <m/>
    <m/>
    <m/>
    <m/>
    <m/>
    <m/>
    <m/>
    <m/>
    <s v="SIN CECO"/>
    <s v="NO"/>
    <s v="UNIVERSIDAD DE LA SALLE_x000a_10-SEP-10_x000a_60%-Soporte Administrativo"/>
    <n v="4"/>
    <n v="4"/>
    <n v="1184"/>
    <x v="20"/>
  </r>
  <r>
    <n v="757"/>
    <x v="22"/>
    <d v="2010-09-01T00:00:00"/>
    <s v="INT"/>
    <m/>
    <m/>
    <s v="d. Cumplimientos con expectativas del cliente"/>
    <x v="1"/>
    <n v="4"/>
    <m/>
    <m/>
    <m/>
    <m/>
    <m/>
    <m/>
    <m/>
    <m/>
    <m/>
    <m/>
    <s v="SIN CECO"/>
    <s v="NO"/>
    <s v="UNIVERSIDAD DE LA SALLE_x000a_10-SEP-10_x000a_60%-Soporte Administrativo"/>
    <n v="4"/>
    <n v="4"/>
    <n v="1184"/>
    <x v="20"/>
  </r>
  <r>
    <n v="758"/>
    <x v="22"/>
    <d v="2010-09-01T00:00:00"/>
    <s v="INT"/>
    <m/>
    <m/>
    <s v="e. Control de presupuesto"/>
    <x v="1"/>
    <n v="3"/>
    <m/>
    <m/>
    <m/>
    <m/>
    <m/>
    <m/>
    <m/>
    <m/>
    <m/>
    <m/>
    <s v="SIN CECO"/>
    <s v="NO"/>
    <s v="UNIVERSIDAD DE LA SALLE_x000a_10-SEP-10_x000a_60%-Soporte Administrativo"/>
    <n v="3"/>
    <n v="3"/>
    <n v="1184"/>
    <x v="20"/>
  </r>
  <r>
    <n v="759"/>
    <x v="22"/>
    <d v="2010-09-01T00:00:00"/>
    <s v="INT"/>
    <m/>
    <m/>
    <s v="a. Apoyo y presencia en el proyecto"/>
    <x v="2"/>
    <n v="3"/>
    <m/>
    <m/>
    <m/>
    <m/>
    <m/>
    <m/>
    <m/>
    <m/>
    <m/>
    <m/>
    <s v="SIN CECO"/>
    <s v="NO"/>
    <s v="UNIVERSIDAD DE LA SALLE_x000a_10-SEP-10_x000a_60%-Soporte Directivo (Coordinador y Gerencia)"/>
    <n v="3"/>
    <n v="3"/>
    <n v="1184"/>
    <x v="20"/>
  </r>
  <r>
    <n v="760"/>
    <x v="22"/>
    <d v="2010-09-01T00:00:00"/>
    <s v="INT"/>
    <m/>
    <m/>
    <s v="b. Conocimiento del proyecto"/>
    <x v="2"/>
    <n v="3"/>
    <m/>
    <m/>
    <m/>
    <m/>
    <m/>
    <m/>
    <m/>
    <m/>
    <m/>
    <m/>
    <s v="SIN CECO"/>
    <s v="NO"/>
    <s v="UNIVERSIDAD DE LA SALLE_x000a_10-SEP-10_x000a_60%-Soporte Directivo (Coordinador y Gerencia)"/>
    <n v="3"/>
    <n v="3"/>
    <n v="1184"/>
    <x v="20"/>
  </r>
  <r>
    <n v="761"/>
    <x v="22"/>
    <d v="2010-09-01T00:00:00"/>
    <s v="INT"/>
    <m/>
    <m/>
    <s v="c. Planteamiento de soluciones y manejo de conflictos"/>
    <x v="2"/>
    <n v="4"/>
    <m/>
    <m/>
    <m/>
    <m/>
    <m/>
    <m/>
    <m/>
    <m/>
    <m/>
    <m/>
    <s v="SIN CECO"/>
    <s v="NO"/>
    <s v="UNIVERSIDAD DE LA SALLE_x000a_10-SEP-10_x000a_60%-Soporte Directivo (Coordinador y Gerencia)"/>
    <n v="4"/>
    <n v="4"/>
    <n v="1184"/>
    <x v="20"/>
  </r>
  <r>
    <n v="762"/>
    <x v="22"/>
    <d v="2010-09-01T00:00:00"/>
    <s v="INT"/>
    <m/>
    <m/>
    <s v="d. Cumplimiento de compromisos"/>
    <x v="2"/>
    <n v="3"/>
    <m/>
    <m/>
    <m/>
    <m/>
    <m/>
    <m/>
    <m/>
    <m/>
    <m/>
    <m/>
    <s v="SIN CECO"/>
    <s v="NO"/>
    <s v="UNIVERSIDAD DE LA SALLE_x000a_10-SEP-10_x000a_60%-Soporte Directivo (Coordinador y Gerencia)"/>
    <n v="3"/>
    <n v="3"/>
    <n v="1184"/>
    <x v="20"/>
  </r>
  <r>
    <n v="763"/>
    <x v="22"/>
    <d v="2010-09-01T00:00:00"/>
    <s v="INT"/>
    <m/>
    <m/>
    <s v="e. Manejo del cliente"/>
    <x v="2"/>
    <n v="4"/>
    <m/>
    <m/>
    <m/>
    <m/>
    <m/>
    <m/>
    <m/>
    <m/>
    <m/>
    <m/>
    <s v="SIN CECO"/>
    <s v="NO"/>
    <s v="UNIVERSIDAD DE LA SALLE_x000a_10-SEP-10_x000a_60%-Soporte Directivo (Coordinador y Gerencia)"/>
    <n v="4"/>
    <n v="4"/>
    <n v="1184"/>
    <x v="20"/>
  </r>
  <r>
    <n v="764"/>
    <x v="22"/>
    <d v="2010-09-01T00:00:00"/>
    <s v="INT"/>
    <m/>
    <m/>
    <s v="a. Idoneidad del personal"/>
    <x v="3"/>
    <n v="4"/>
    <m/>
    <m/>
    <m/>
    <m/>
    <m/>
    <m/>
    <m/>
    <m/>
    <m/>
    <m/>
    <s v="SIN CECO"/>
    <s v="NO"/>
    <s v="UNIVERSIDAD DE LA SALLE_x000a_10-SEP-10_x000a_60%-Personal que presta el servicio en obra"/>
    <n v="4"/>
    <n v="4"/>
    <n v="1184"/>
    <x v="20"/>
  </r>
  <r>
    <n v="765"/>
    <x v="22"/>
    <d v="2010-09-01T00:00:00"/>
    <s v="INT"/>
    <m/>
    <m/>
    <s v="b. Oportuna atención al cliente"/>
    <x v="3"/>
    <n v="4"/>
    <m/>
    <m/>
    <m/>
    <m/>
    <m/>
    <m/>
    <m/>
    <m/>
    <m/>
    <m/>
    <s v="SIN CECO"/>
    <s v="NO"/>
    <s v="UNIVERSIDAD DE LA SALLE_x000a_10-SEP-10_x000a_60%-Personal que presta el servicio en obra"/>
    <n v="4"/>
    <n v="4"/>
    <n v="1184"/>
    <x v="20"/>
  </r>
  <r>
    <n v="766"/>
    <x v="22"/>
    <d v="2010-09-01T00:00:00"/>
    <s v="INT"/>
    <m/>
    <m/>
    <s v="c. Compromiso con el proyecto"/>
    <x v="3"/>
    <n v="5"/>
    <m/>
    <m/>
    <m/>
    <m/>
    <m/>
    <m/>
    <m/>
    <m/>
    <m/>
    <m/>
    <s v="SIN CECO"/>
    <s v="NO"/>
    <s v="UNIVERSIDAD DE LA SALLE_x000a_10-SEP-10_x000a_60%-Personal que presta el servicio en obra"/>
    <n v="5"/>
    <n v="5"/>
    <n v="1184"/>
    <x v="20"/>
  </r>
  <r>
    <n v="767"/>
    <x v="22"/>
    <d v="2010-09-01T00:00:00"/>
    <s v="INT"/>
    <m/>
    <m/>
    <s v="d. Cumplimiento de compromisos"/>
    <x v="3"/>
    <n v="4"/>
    <m/>
    <m/>
    <m/>
    <m/>
    <m/>
    <m/>
    <m/>
    <m/>
    <m/>
    <m/>
    <s v="SIN CECO"/>
    <s v="NO"/>
    <s v="UNIVERSIDAD DE LA SALLE_x000a_10-SEP-10_x000a_60%-Personal que presta el servicio en obra"/>
    <n v="4"/>
    <n v="4"/>
    <n v="1184"/>
    <x v="20"/>
  </r>
  <r>
    <n v="768"/>
    <x v="22"/>
    <d v="2010-09-01T00:00:00"/>
    <s v="INT"/>
    <m/>
    <m/>
    <s v="e. Proactividad en desarrollo de funciones"/>
    <x v="3"/>
    <n v="4"/>
    <m/>
    <m/>
    <m/>
    <m/>
    <m/>
    <m/>
    <m/>
    <m/>
    <m/>
    <m/>
    <s v="SIN CECO"/>
    <s v="NO"/>
    <s v="UNIVERSIDAD DE LA SALLE_x000a_10-SEP-10_x000a_60%-Personal que presta el servicio en obra"/>
    <n v="4"/>
    <n v="4"/>
    <n v="1184"/>
    <x v="20"/>
  </r>
  <r>
    <n v="769"/>
    <x v="22"/>
    <d v="2010-09-01T00:00:00"/>
    <s v="INT"/>
    <m/>
    <m/>
    <s v="a. Calidad del Contenido"/>
    <x v="4"/>
    <n v="3"/>
    <m/>
    <m/>
    <m/>
    <m/>
    <m/>
    <m/>
    <m/>
    <m/>
    <m/>
    <m/>
    <s v="SIN CECO"/>
    <s v="NO"/>
    <s v="UNIVERSIDAD DE LA SALLE_x000a_10-SEP-10_x000a_60%-Productos Asociados de PAYC (Informes, Control de presupuesto y Programación y actas)"/>
    <n v="3"/>
    <n v="3"/>
    <n v="1184"/>
    <x v="20"/>
  </r>
  <r>
    <n v="770"/>
    <x v="22"/>
    <d v="2010-09-01T00:00:00"/>
    <s v="INT"/>
    <m/>
    <m/>
    <s v="b. Claridad del Contenido"/>
    <x v="4"/>
    <n v="3"/>
    <m/>
    <m/>
    <m/>
    <m/>
    <m/>
    <m/>
    <m/>
    <m/>
    <m/>
    <m/>
    <s v="SIN CECO"/>
    <s v="NO"/>
    <s v="UNIVERSIDAD DE LA SALLE_x000a_10-SEP-10_x000a_60%-Productos Asociados de PAYC (Informes, Control de presupuesto y Programación y actas)"/>
    <n v="3"/>
    <n v="3"/>
    <n v="1184"/>
    <x v="20"/>
  </r>
  <r>
    <n v="771"/>
    <x v="22"/>
    <d v="2010-09-01T00:00:00"/>
    <s v="INT"/>
    <m/>
    <m/>
    <s v="c. Oportunidad en la entrega"/>
    <x v="4"/>
    <n v="4"/>
    <m/>
    <m/>
    <m/>
    <m/>
    <m/>
    <m/>
    <m/>
    <m/>
    <m/>
    <m/>
    <s v="SIN CECO"/>
    <s v="NO"/>
    <s v="UNIVERSIDAD DE LA SALLE_x000a_10-SEP-10_x000a_60%-Productos Asociados de PAYC (Informes, Control de presupuesto y Programación y actas)"/>
    <n v="4"/>
    <n v="4"/>
    <n v="1184"/>
    <x v="20"/>
  </r>
  <r>
    <n v="772"/>
    <x v="22"/>
    <d v="2010-09-01T00:00:00"/>
    <s v="INT"/>
    <m/>
    <m/>
    <s v="d. Precisión de la información"/>
    <x v="4"/>
    <n v="3"/>
    <m/>
    <m/>
    <m/>
    <m/>
    <m/>
    <m/>
    <m/>
    <m/>
    <m/>
    <m/>
    <s v="SIN CECO"/>
    <s v="NO"/>
    <s v="UNIVERSIDAD DE LA SALLE_x000a_10-SEP-10_x000a_60%-Productos Asociados de PAYC (Informes, Control de presupuesto y Programación y actas)"/>
    <n v="3"/>
    <n v="3"/>
    <n v="1184"/>
    <x v="20"/>
  </r>
  <r>
    <n v="773"/>
    <x v="22"/>
    <d v="2010-09-01T00:00:00"/>
    <s v="INT"/>
    <m/>
    <m/>
    <s v="e. Diagramación"/>
    <x v="4"/>
    <n v="3"/>
    <m/>
    <m/>
    <m/>
    <m/>
    <m/>
    <m/>
    <m/>
    <m/>
    <m/>
    <m/>
    <s v="SIN CECO"/>
    <s v="NO"/>
    <s v="UNIVERSIDAD DE LA SALLE_x000a_10-SEP-10_x000a_60%-Productos Asociados de PAYC (Informes, Control de presupuesto y Programación y actas)"/>
    <n v="3"/>
    <n v="3"/>
    <n v="1184"/>
    <x v="20"/>
  </r>
  <r>
    <n v="774"/>
    <x v="22"/>
    <d v="2010-09-01T00:00:00"/>
    <s v="INT"/>
    <m/>
    <m/>
    <s v="a. Cumplimiento"/>
    <x v="5"/>
    <n v="4"/>
    <m/>
    <m/>
    <m/>
    <m/>
    <m/>
    <m/>
    <m/>
    <m/>
    <m/>
    <m/>
    <s v="SIN CECO"/>
    <s v="NO"/>
    <s v="UNIVERSIDAD DE LA SALLE_x000a_10-SEP-10_x000a_60%-Compromisos Pactados"/>
    <n v="4"/>
    <n v="4"/>
    <n v="1184"/>
    <x v="20"/>
  </r>
  <r>
    <n v="775"/>
    <x v="22"/>
    <d v="2010-09-01T00:00:00"/>
    <s v="INT"/>
    <m/>
    <m/>
    <s v="b. Satisface expectativas"/>
    <x v="5"/>
    <n v="4"/>
    <m/>
    <m/>
    <m/>
    <m/>
    <m/>
    <m/>
    <m/>
    <m/>
    <m/>
    <m/>
    <s v="SIN CECO"/>
    <s v="NO"/>
    <s v="UNIVERSIDAD DE LA SALLE_x000a_10-SEP-10_x000a_60%-Compromisos Pactados"/>
    <n v="4"/>
    <n v="4"/>
    <n v="1184"/>
    <x v="20"/>
  </r>
  <r>
    <n v="776"/>
    <x v="22"/>
    <d v="2010-09-01T00:00:00"/>
    <s v="INT"/>
    <m/>
    <m/>
    <s v="c. Calidad de la Información suministrada"/>
    <x v="5"/>
    <n v="4"/>
    <m/>
    <m/>
    <m/>
    <m/>
    <m/>
    <m/>
    <m/>
    <m/>
    <m/>
    <m/>
    <s v="SIN CECO"/>
    <s v="NO"/>
    <s v="UNIVERSIDAD DE LA SALLE_x000a_10-SEP-10_x000a_60%-Compromisos Pactados"/>
    <n v="4"/>
    <n v="4"/>
    <n v="1184"/>
    <x v="20"/>
  </r>
  <r>
    <n v="777"/>
    <x v="22"/>
    <d v="2010-09-01T00:00:00"/>
    <s v="INT"/>
    <m/>
    <m/>
    <s v="d. Disposición del personal de PAYC a las solicitudes del cliente"/>
    <x v="5"/>
    <n v="4"/>
    <m/>
    <m/>
    <m/>
    <m/>
    <m/>
    <m/>
    <m/>
    <m/>
    <m/>
    <m/>
    <s v="SIN CECO"/>
    <s v="NO"/>
    <s v="UNIVERSIDAD DE LA SALLE_x000a_10-SEP-10_x000a_60%-Compromisos Pactados"/>
    <n v="4"/>
    <n v="4"/>
    <n v="1184"/>
    <x v="20"/>
  </r>
  <r>
    <n v="778"/>
    <x v="22"/>
    <d v="2010-09-01T00:00:00"/>
    <s v="INT"/>
    <m/>
    <m/>
    <s v="e. Coherencia entre lo solicitado y lo entregado"/>
    <x v="5"/>
    <n v="4"/>
    <m/>
    <m/>
    <m/>
    <m/>
    <m/>
    <m/>
    <m/>
    <m/>
    <m/>
    <m/>
    <s v="SIN CECO"/>
    <s v="NO"/>
    <s v="UNIVERSIDAD DE LA SALLE_x000a_10-SEP-10_x000a_60%-Compromisos Pactados"/>
    <n v="4"/>
    <n v="4"/>
    <n v="1184"/>
    <x v="20"/>
  </r>
  <r>
    <n v="779"/>
    <x v="22"/>
    <d v="2010-09-01T00:00:00"/>
    <s v="INT"/>
    <m/>
    <m/>
    <s v="Grado de Satisfacción con el Servicio Prestado"/>
    <x v="6"/>
    <n v="4"/>
    <m/>
    <m/>
    <m/>
    <m/>
    <m/>
    <m/>
    <m/>
    <m/>
    <m/>
    <m/>
    <s v="SIN CECO"/>
    <s v="NO"/>
    <s v="UNIVERSIDAD DE LA SALLE_x000a_10-SEP-10_x000a_60%-Grado de Satisfacción con el Servicio Prestado"/>
    <n v="4"/>
    <n v="4"/>
    <n v="1184"/>
    <x v="20"/>
  </r>
  <r>
    <n v="780"/>
    <x v="22"/>
    <d v="2010-09-01T00:00:00"/>
    <s v="INT"/>
    <m/>
    <m/>
    <s v="Posibilidad de Volver a Contratar con PAYC"/>
    <x v="7"/>
    <n v="4"/>
    <m/>
    <m/>
    <m/>
    <m/>
    <m/>
    <m/>
    <m/>
    <m/>
    <m/>
    <m/>
    <s v="SIN CECO"/>
    <s v="NO"/>
    <s v="UNIVERSIDAD DE LA SALLE_x000a_10-SEP-10_x000a_60%-Posibilidad de Volver a Contratar con PAYC"/>
    <n v="4"/>
    <n v="4"/>
    <n v="1184"/>
    <x v="20"/>
  </r>
  <r>
    <n v="781"/>
    <x v="22"/>
    <d v="2010-09-01T00:00:00"/>
    <s v="INT"/>
    <m/>
    <m/>
    <s v="Principales fortalezas en el servicio que presta PAYC"/>
    <x v="8"/>
    <s v="-"/>
    <m/>
    <m/>
    <m/>
    <m/>
    <m/>
    <m/>
    <m/>
    <m/>
    <m/>
    <m/>
    <s v="SIN CECO"/>
    <s v="NO"/>
    <s v="UNIVERSIDAD DE LA SALLE_x000a_10-SEP-10_x000a_60%-Fortalezas PAYC"/>
    <s v="-"/>
    <n v="0"/>
    <n v="1184"/>
    <x v="20"/>
  </r>
  <r>
    <n v="782"/>
    <x v="22"/>
    <d v="2010-09-01T00:00:00"/>
    <s v="INT"/>
    <m/>
    <m/>
    <s v="Principales debilidades en el servicio que presta PAYC"/>
    <x v="9"/>
    <s v="-"/>
    <m/>
    <m/>
    <m/>
    <m/>
    <m/>
    <m/>
    <m/>
    <m/>
    <m/>
    <m/>
    <s v="SIN CECO"/>
    <s v="NO"/>
    <s v="UNIVERSIDAD DE LA SALLE_x000a_10-SEP-10_x000a_60%-Debilidades PAYC"/>
    <s v="-"/>
    <n v="0"/>
    <n v="1184"/>
    <x v="20"/>
  </r>
  <r>
    <n v="783"/>
    <x v="23"/>
    <d v="2010-09-01T00:00:00"/>
    <s v="INT"/>
    <m/>
    <m/>
    <s v="a. Conocimiento específico de temas aplicables al proyecto"/>
    <x v="0"/>
    <n v="4"/>
    <m/>
    <m/>
    <m/>
    <m/>
    <m/>
    <m/>
    <m/>
    <m/>
    <m/>
    <m/>
    <s v="SIN CECO"/>
    <s v="NO"/>
    <s v="MANZANA LIÉVANO_x000a_13-SEP-10_x000a_60%-Soporte Técnico"/>
    <n v="4"/>
    <n v="4"/>
    <n v="1175"/>
    <x v="8"/>
  </r>
  <r>
    <n v="784"/>
    <x v="23"/>
    <d v="2010-09-01T00:00:00"/>
    <s v="INT"/>
    <m/>
    <m/>
    <s v="b. Idoneidad y Calidad del soporte"/>
    <x v="0"/>
    <n v="5"/>
    <m/>
    <m/>
    <m/>
    <m/>
    <m/>
    <m/>
    <m/>
    <m/>
    <m/>
    <m/>
    <s v="SIN CECO"/>
    <s v="NO"/>
    <s v="MANZANA LIÉVANO_x000a_13-SEP-10_x000a_60%-Soporte Técnico"/>
    <n v="5"/>
    <n v="5"/>
    <n v="1175"/>
    <x v="8"/>
  </r>
  <r>
    <n v="785"/>
    <x v="23"/>
    <d v="2010-09-01T00:00:00"/>
    <s v="INT"/>
    <m/>
    <m/>
    <s v="c. Cumplimiento de especificaciones técnicas de construcción"/>
    <x v="0"/>
    <n v="5"/>
    <m/>
    <m/>
    <m/>
    <m/>
    <m/>
    <m/>
    <m/>
    <m/>
    <m/>
    <m/>
    <s v="SIN CECO"/>
    <s v="NO"/>
    <s v="MANZANA LIÉVANO_x000a_13-SEP-10_x000a_60%-Soporte Técnico"/>
    <n v="5"/>
    <n v="5"/>
    <n v="1175"/>
    <x v="8"/>
  </r>
  <r>
    <n v="786"/>
    <x v="23"/>
    <d v="2010-09-01T00:00:00"/>
    <s v="INT"/>
    <m/>
    <m/>
    <s v="d. Confiabilidad de los conceptos aplicados"/>
    <x v="0"/>
    <n v="5"/>
    <m/>
    <m/>
    <m/>
    <m/>
    <m/>
    <m/>
    <m/>
    <m/>
    <m/>
    <m/>
    <s v="SIN CECO"/>
    <s v="NO"/>
    <s v="MANZANA LIÉVANO_x000a_13-SEP-10_x000a_60%-Soporte Técnico"/>
    <n v="5"/>
    <n v="5"/>
    <n v="1175"/>
    <x v="8"/>
  </r>
  <r>
    <n v="787"/>
    <x v="23"/>
    <d v="2010-09-01T00:00:00"/>
    <s v="INT"/>
    <m/>
    <m/>
    <s v="e. Oportunidad en entrega de información o requerimientos"/>
    <x v="0"/>
    <n v="5"/>
    <m/>
    <m/>
    <m/>
    <m/>
    <m/>
    <m/>
    <m/>
    <m/>
    <m/>
    <m/>
    <s v="SIN CECO"/>
    <s v="NO"/>
    <s v="MANZANA LIÉVANO_x000a_13-SEP-10_x000a_60%-Soporte Técnico"/>
    <n v="5"/>
    <n v="5"/>
    <n v="1175"/>
    <x v="8"/>
  </r>
  <r>
    <n v="788"/>
    <x v="23"/>
    <d v="2010-09-01T00:00:00"/>
    <s v="INT"/>
    <m/>
    <m/>
    <s v="a. Oportunidad de la gestión en obra"/>
    <x v="1"/>
    <n v="5"/>
    <m/>
    <m/>
    <m/>
    <m/>
    <m/>
    <m/>
    <m/>
    <m/>
    <m/>
    <m/>
    <s v="SIN CECO"/>
    <s v="NO"/>
    <s v="MANZANA LIÉVANO_x000a_13-SEP-10_x000a_60%-Soporte Administrativo"/>
    <n v="5"/>
    <n v="5"/>
    <n v="1175"/>
    <x v="8"/>
  </r>
  <r>
    <n v="789"/>
    <x v="23"/>
    <d v="2010-09-01T00:00:00"/>
    <s v="INT"/>
    <m/>
    <m/>
    <s v="b. Manejo administrativo del proyecto"/>
    <x v="1"/>
    <s v="N/A"/>
    <m/>
    <m/>
    <m/>
    <m/>
    <m/>
    <m/>
    <m/>
    <m/>
    <m/>
    <m/>
    <s v="SIN CECO"/>
    <s v="NO"/>
    <s v="MANZANA LIÉVANO_x000a_13-SEP-10_x000a_60%-Soporte Administrativo"/>
    <s v="N/A"/>
    <n v="0"/>
    <n v="1175"/>
    <x v="8"/>
  </r>
  <r>
    <n v="790"/>
    <x v="23"/>
    <d v="2010-09-01T00:00:00"/>
    <s v="INT"/>
    <m/>
    <m/>
    <s v="c. Información clara y veraz sobre la administración de proyecto"/>
    <x v="1"/>
    <n v="5"/>
    <m/>
    <m/>
    <m/>
    <m/>
    <m/>
    <m/>
    <m/>
    <m/>
    <m/>
    <m/>
    <s v="SIN CECO"/>
    <s v="NO"/>
    <s v="MANZANA LIÉVANO_x000a_13-SEP-10_x000a_60%-Soporte Administrativo"/>
    <n v="5"/>
    <n v="5"/>
    <n v="1175"/>
    <x v="8"/>
  </r>
  <r>
    <n v="791"/>
    <x v="23"/>
    <d v="2010-09-01T00:00:00"/>
    <s v="INT"/>
    <m/>
    <m/>
    <s v="d. Cumplimientos con expectativas del cliente"/>
    <x v="1"/>
    <n v="5"/>
    <m/>
    <m/>
    <m/>
    <m/>
    <m/>
    <m/>
    <m/>
    <m/>
    <m/>
    <m/>
    <s v="SIN CECO"/>
    <s v="NO"/>
    <s v="MANZANA LIÉVANO_x000a_13-SEP-10_x000a_60%-Soporte Administrativo"/>
    <n v="5"/>
    <n v="5"/>
    <n v="1175"/>
    <x v="8"/>
  </r>
  <r>
    <n v="792"/>
    <x v="23"/>
    <d v="2010-09-01T00:00:00"/>
    <s v="INT"/>
    <m/>
    <m/>
    <s v="e. Control de presupuesto"/>
    <x v="1"/>
    <n v="5"/>
    <m/>
    <m/>
    <m/>
    <m/>
    <m/>
    <m/>
    <m/>
    <m/>
    <m/>
    <m/>
    <s v="SIN CECO"/>
    <s v="NO"/>
    <s v="MANZANA LIÉVANO_x000a_13-SEP-10_x000a_60%-Soporte Administrativo"/>
    <n v="5"/>
    <n v="5"/>
    <n v="1175"/>
    <x v="8"/>
  </r>
  <r>
    <n v="793"/>
    <x v="23"/>
    <d v="2010-09-01T00:00:00"/>
    <s v="INT"/>
    <m/>
    <m/>
    <s v="a. Apoyo y presencia en el proyecto"/>
    <x v="2"/>
    <s v="N/A"/>
    <m/>
    <m/>
    <m/>
    <m/>
    <m/>
    <m/>
    <m/>
    <m/>
    <m/>
    <m/>
    <s v="SIN CECO"/>
    <s v="NO"/>
    <s v="MANZANA LIÉVANO_x000a_13-SEP-10_x000a_60%-Soporte Directivo (Coordinador y Gerencia)"/>
    <s v="N/A"/>
    <n v="0"/>
    <n v="1175"/>
    <x v="8"/>
  </r>
  <r>
    <n v="794"/>
    <x v="23"/>
    <d v="2010-09-01T00:00:00"/>
    <s v="INT"/>
    <m/>
    <m/>
    <s v="b. Conocimiento del proyecto"/>
    <x v="2"/>
    <s v="N/A"/>
    <m/>
    <m/>
    <m/>
    <m/>
    <m/>
    <m/>
    <m/>
    <m/>
    <m/>
    <m/>
    <s v="SIN CECO"/>
    <s v="NO"/>
    <s v="MANZANA LIÉVANO_x000a_13-SEP-10_x000a_60%-Soporte Directivo (Coordinador y Gerencia)"/>
    <s v="N/A"/>
    <n v="0"/>
    <n v="1175"/>
    <x v="8"/>
  </r>
  <r>
    <n v="795"/>
    <x v="23"/>
    <d v="2010-09-01T00:00:00"/>
    <s v="INT"/>
    <m/>
    <m/>
    <s v="c. Planteamiento de soluciones y manejo de conflictos"/>
    <x v="2"/>
    <s v="N/A"/>
    <m/>
    <m/>
    <m/>
    <m/>
    <m/>
    <m/>
    <m/>
    <m/>
    <m/>
    <m/>
    <s v="SIN CECO"/>
    <s v="NO"/>
    <s v="MANZANA LIÉVANO_x000a_13-SEP-10_x000a_60%-Soporte Directivo (Coordinador y Gerencia)"/>
    <s v="N/A"/>
    <n v="0"/>
    <n v="1175"/>
    <x v="8"/>
  </r>
  <r>
    <n v="796"/>
    <x v="23"/>
    <d v="2010-09-01T00:00:00"/>
    <s v="INT"/>
    <m/>
    <m/>
    <s v="d. Cumplimiento de compromisos"/>
    <x v="2"/>
    <s v="N/A"/>
    <m/>
    <m/>
    <m/>
    <m/>
    <m/>
    <m/>
    <m/>
    <m/>
    <m/>
    <m/>
    <s v="SIN CECO"/>
    <s v="NO"/>
    <s v="MANZANA LIÉVANO_x000a_13-SEP-10_x000a_60%-Soporte Directivo (Coordinador y Gerencia)"/>
    <s v="N/A"/>
    <n v="0"/>
    <n v="1175"/>
    <x v="8"/>
  </r>
  <r>
    <n v="797"/>
    <x v="23"/>
    <d v="2010-09-01T00:00:00"/>
    <s v="INT"/>
    <m/>
    <m/>
    <s v="e. Manejo del cliente"/>
    <x v="2"/>
    <s v="N/A"/>
    <m/>
    <m/>
    <m/>
    <m/>
    <m/>
    <m/>
    <m/>
    <m/>
    <m/>
    <m/>
    <s v="SIN CECO"/>
    <s v="NO"/>
    <s v="MANZANA LIÉVANO_x000a_13-SEP-10_x000a_60%-Soporte Directivo (Coordinador y Gerencia)"/>
    <s v="N/A"/>
    <n v="0"/>
    <n v="1175"/>
    <x v="8"/>
  </r>
  <r>
    <n v="798"/>
    <x v="23"/>
    <d v="2010-09-01T00:00:00"/>
    <s v="INT"/>
    <m/>
    <m/>
    <s v="a. Idoneidad del personal"/>
    <x v="3"/>
    <n v="5"/>
    <m/>
    <m/>
    <m/>
    <m/>
    <m/>
    <m/>
    <m/>
    <m/>
    <m/>
    <m/>
    <s v="SIN CECO"/>
    <s v="NO"/>
    <s v="MANZANA LIÉVANO_x000a_13-SEP-10_x000a_60%-Personal que presta el servicio en obra"/>
    <n v="5"/>
    <n v="5"/>
    <n v="1175"/>
    <x v="8"/>
  </r>
  <r>
    <n v="799"/>
    <x v="23"/>
    <d v="2010-09-01T00:00:00"/>
    <s v="INT"/>
    <m/>
    <m/>
    <s v="b. Oportuna atención al cliente"/>
    <x v="3"/>
    <n v="5"/>
    <m/>
    <m/>
    <m/>
    <m/>
    <m/>
    <m/>
    <m/>
    <m/>
    <m/>
    <m/>
    <s v="SIN CECO"/>
    <s v="NO"/>
    <s v="MANZANA LIÉVANO_x000a_13-SEP-10_x000a_60%-Personal que presta el servicio en obra"/>
    <n v="5"/>
    <n v="5"/>
    <n v="1175"/>
    <x v="8"/>
  </r>
  <r>
    <n v="800"/>
    <x v="23"/>
    <d v="2010-09-01T00:00:00"/>
    <s v="INT"/>
    <m/>
    <m/>
    <s v="c. Compromiso con el proyecto"/>
    <x v="3"/>
    <n v="5"/>
    <m/>
    <m/>
    <m/>
    <m/>
    <m/>
    <m/>
    <m/>
    <m/>
    <m/>
    <m/>
    <s v="SIN CECO"/>
    <s v="NO"/>
    <s v="MANZANA LIÉVANO_x000a_13-SEP-10_x000a_60%-Personal que presta el servicio en obra"/>
    <n v="5"/>
    <n v="5"/>
    <n v="1175"/>
    <x v="8"/>
  </r>
  <r>
    <n v="801"/>
    <x v="23"/>
    <d v="2010-09-01T00:00:00"/>
    <s v="INT"/>
    <m/>
    <m/>
    <s v="d. Cumplimiento de compromisos"/>
    <x v="3"/>
    <n v="5"/>
    <m/>
    <m/>
    <m/>
    <m/>
    <m/>
    <m/>
    <m/>
    <m/>
    <m/>
    <m/>
    <s v="SIN CECO"/>
    <s v="NO"/>
    <s v="MANZANA LIÉVANO_x000a_13-SEP-10_x000a_60%-Personal que presta el servicio en obra"/>
    <n v="5"/>
    <n v="5"/>
    <n v="1175"/>
    <x v="8"/>
  </r>
  <r>
    <n v="802"/>
    <x v="23"/>
    <d v="2010-09-01T00:00:00"/>
    <s v="INT"/>
    <m/>
    <m/>
    <s v="e. Proactividad en desarrollo de funciones"/>
    <x v="3"/>
    <n v="5"/>
    <m/>
    <m/>
    <m/>
    <m/>
    <m/>
    <m/>
    <m/>
    <m/>
    <m/>
    <m/>
    <s v="SIN CECO"/>
    <s v="NO"/>
    <s v="MANZANA LIÉVANO_x000a_13-SEP-10_x000a_60%-Personal que presta el servicio en obra"/>
    <n v="5"/>
    <n v="5"/>
    <n v="1175"/>
    <x v="8"/>
  </r>
  <r>
    <n v="803"/>
    <x v="23"/>
    <d v="2010-09-01T00:00:00"/>
    <s v="INT"/>
    <m/>
    <m/>
    <s v="a. Calidad del Contenido"/>
    <x v="4"/>
    <n v="5"/>
    <m/>
    <m/>
    <m/>
    <m/>
    <m/>
    <m/>
    <m/>
    <m/>
    <m/>
    <m/>
    <s v="SIN CECO"/>
    <s v="NO"/>
    <s v="MANZANA LIÉVANO_x000a_13-SEP-10_x000a_60%-Productos Asociados de PAYC (Informes, Control de presupuesto y Programación y actas)"/>
    <n v="5"/>
    <n v="5"/>
    <n v="1175"/>
    <x v="8"/>
  </r>
  <r>
    <n v="804"/>
    <x v="23"/>
    <d v="2010-09-01T00:00:00"/>
    <s v="INT"/>
    <m/>
    <m/>
    <s v="b. Claridad del Contenido"/>
    <x v="4"/>
    <n v="5"/>
    <m/>
    <m/>
    <m/>
    <m/>
    <m/>
    <m/>
    <m/>
    <m/>
    <m/>
    <m/>
    <s v="SIN CECO"/>
    <s v="NO"/>
    <s v="MANZANA LIÉVANO_x000a_13-SEP-10_x000a_60%-Productos Asociados de PAYC (Informes, Control de presupuesto y Programación y actas)"/>
    <n v="5"/>
    <n v="5"/>
    <n v="1175"/>
    <x v="8"/>
  </r>
  <r>
    <n v="805"/>
    <x v="23"/>
    <d v="2010-09-01T00:00:00"/>
    <s v="INT"/>
    <m/>
    <m/>
    <s v="c. Oportunidad en la entrega"/>
    <x v="4"/>
    <n v="5"/>
    <m/>
    <m/>
    <m/>
    <m/>
    <m/>
    <m/>
    <m/>
    <m/>
    <m/>
    <m/>
    <s v="SIN CECO"/>
    <s v="NO"/>
    <s v="MANZANA LIÉVANO_x000a_13-SEP-10_x000a_60%-Productos Asociados de PAYC (Informes, Control de presupuesto y Programación y actas)"/>
    <n v="5"/>
    <n v="5"/>
    <n v="1175"/>
    <x v="8"/>
  </r>
  <r>
    <n v="806"/>
    <x v="23"/>
    <d v="2010-09-01T00:00:00"/>
    <s v="INT"/>
    <m/>
    <m/>
    <s v="d. Precisión de la información"/>
    <x v="4"/>
    <n v="5"/>
    <m/>
    <m/>
    <m/>
    <m/>
    <m/>
    <m/>
    <m/>
    <m/>
    <m/>
    <m/>
    <s v="SIN CECO"/>
    <s v="NO"/>
    <s v="MANZANA LIÉVANO_x000a_13-SEP-10_x000a_60%-Productos Asociados de PAYC (Informes, Control de presupuesto y Programación y actas)"/>
    <n v="5"/>
    <n v="5"/>
    <n v="1175"/>
    <x v="8"/>
  </r>
  <r>
    <n v="807"/>
    <x v="23"/>
    <d v="2010-09-01T00:00:00"/>
    <s v="INT"/>
    <m/>
    <m/>
    <s v="e. Diagramación"/>
    <x v="4"/>
    <n v="5"/>
    <m/>
    <m/>
    <m/>
    <m/>
    <m/>
    <m/>
    <m/>
    <m/>
    <m/>
    <m/>
    <s v="SIN CECO"/>
    <s v="NO"/>
    <s v="MANZANA LIÉVANO_x000a_13-SEP-10_x000a_60%-Productos Asociados de PAYC (Informes, Control de presupuesto y Programación y actas)"/>
    <n v="5"/>
    <n v="5"/>
    <n v="1175"/>
    <x v="8"/>
  </r>
  <r>
    <n v="808"/>
    <x v="23"/>
    <d v="2010-09-01T00:00:00"/>
    <s v="INT"/>
    <m/>
    <m/>
    <s v="a. Cumplimiento"/>
    <x v="5"/>
    <n v="4"/>
    <m/>
    <m/>
    <m/>
    <m/>
    <m/>
    <m/>
    <m/>
    <m/>
    <m/>
    <m/>
    <s v="SIN CECO"/>
    <s v="NO"/>
    <s v="MANZANA LIÉVANO_x000a_13-SEP-10_x000a_60%-Compromisos Pactados"/>
    <n v="4"/>
    <n v="4"/>
    <n v="1175"/>
    <x v="8"/>
  </r>
  <r>
    <n v="809"/>
    <x v="23"/>
    <d v="2010-09-01T00:00:00"/>
    <s v="INT"/>
    <m/>
    <m/>
    <s v="b. Satisface expectativas"/>
    <x v="5"/>
    <n v="5"/>
    <m/>
    <m/>
    <m/>
    <m/>
    <m/>
    <m/>
    <m/>
    <m/>
    <m/>
    <m/>
    <s v="SIN CECO"/>
    <s v="NO"/>
    <s v="MANZANA LIÉVANO_x000a_13-SEP-10_x000a_60%-Compromisos Pactados"/>
    <n v="5"/>
    <n v="5"/>
    <n v="1175"/>
    <x v="8"/>
  </r>
  <r>
    <n v="810"/>
    <x v="23"/>
    <d v="2010-09-01T00:00:00"/>
    <s v="INT"/>
    <m/>
    <m/>
    <s v="c. Calidad de la Información suministrada"/>
    <x v="5"/>
    <n v="5"/>
    <m/>
    <m/>
    <m/>
    <m/>
    <m/>
    <m/>
    <m/>
    <m/>
    <m/>
    <m/>
    <s v="SIN CECO"/>
    <s v="NO"/>
    <s v="MANZANA LIÉVANO_x000a_13-SEP-10_x000a_60%-Compromisos Pactados"/>
    <n v="5"/>
    <n v="5"/>
    <n v="1175"/>
    <x v="8"/>
  </r>
  <r>
    <n v="811"/>
    <x v="23"/>
    <d v="2010-09-01T00:00:00"/>
    <s v="INT"/>
    <m/>
    <m/>
    <s v="d. Disposición del personal de PAYC a las solicitudes del cliente"/>
    <x v="5"/>
    <n v="5"/>
    <m/>
    <m/>
    <m/>
    <m/>
    <m/>
    <m/>
    <m/>
    <m/>
    <m/>
    <m/>
    <s v="SIN CECO"/>
    <s v="NO"/>
    <s v="MANZANA LIÉVANO_x000a_13-SEP-10_x000a_60%-Compromisos Pactados"/>
    <n v="5"/>
    <n v="5"/>
    <n v="1175"/>
    <x v="8"/>
  </r>
  <r>
    <n v="812"/>
    <x v="23"/>
    <d v="2010-09-01T00:00:00"/>
    <s v="INT"/>
    <m/>
    <m/>
    <s v="e. Coherencia entre lo solicitado y lo entregado"/>
    <x v="5"/>
    <n v="5"/>
    <m/>
    <m/>
    <m/>
    <m/>
    <m/>
    <m/>
    <m/>
    <m/>
    <m/>
    <m/>
    <s v="SIN CECO"/>
    <s v="NO"/>
    <s v="MANZANA LIÉVANO_x000a_13-SEP-10_x000a_60%-Compromisos Pactados"/>
    <n v="5"/>
    <n v="5"/>
    <n v="1175"/>
    <x v="8"/>
  </r>
  <r>
    <n v="813"/>
    <x v="23"/>
    <d v="2010-09-01T00:00:00"/>
    <s v="INT"/>
    <m/>
    <m/>
    <s v="Grado de Satisfacción con el Servicio Prestado"/>
    <x v="6"/>
    <n v="5"/>
    <m/>
    <m/>
    <m/>
    <m/>
    <m/>
    <m/>
    <m/>
    <m/>
    <m/>
    <m/>
    <s v="SIN CECO"/>
    <s v="NO"/>
    <s v="MANZANA LIÉVANO_x000a_13-SEP-10_x000a_60%-Grado de Satisfacción con el Servicio Prestado"/>
    <n v="5"/>
    <n v="5"/>
    <n v="1175"/>
    <x v="8"/>
  </r>
  <r>
    <n v="814"/>
    <x v="23"/>
    <d v="2010-09-01T00:00:00"/>
    <s v="INT"/>
    <m/>
    <m/>
    <s v="Posibilidad de Volver a Contratar con PAYC"/>
    <x v="7"/>
    <n v="5"/>
    <m/>
    <m/>
    <m/>
    <m/>
    <m/>
    <m/>
    <m/>
    <m/>
    <m/>
    <m/>
    <s v="SIN CECO"/>
    <s v="NO"/>
    <s v="MANZANA LIÉVANO_x000a_13-SEP-10_x000a_60%-Posibilidad de Volver a Contratar con PAYC"/>
    <n v="5"/>
    <n v="5"/>
    <n v="1175"/>
    <x v="8"/>
  </r>
  <r>
    <n v="815"/>
    <x v="23"/>
    <d v="2010-09-01T00:00:00"/>
    <s v="INT"/>
    <m/>
    <m/>
    <s v="Principales fortalezas en el servicio que presta PAYC"/>
    <x v="8"/>
    <s v="Personal-Productos-Control-Proactividad-Calidad-Oportunidad-"/>
    <m/>
    <s v="PERSONAL"/>
    <s v="PRODUCTOS"/>
    <s v="PROACTIVIDAD"/>
    <s v="CALIDAD"/>
    <s v="OPORTUNIDAD"/>
    <m/>
    <m/>
    <m/>
    <m/>
    <s v="SIN CECO"/>
    <s v="NO"/>
    <s v="MANZANA LIÉVANO_x000a_13-SEP-10_x000a_60%-Fortalezas PAYC"/>
    <s v="Personal-Productos-Control-Proactividad-Calidad-Oportunidad-"/>
    <n v="0"/>
    <n v="1175"/>
    <x v="8"/>
  </r>
  <r>
    <n v="816"/>
    <x v="23"/>
    <d v="2010-09-01T00:00:00"/>
    <s v="INT"/>
    <m/>
    <m/>
    <s v="Principales debilidades en el servicio que presta PAYC"/>
    <x v="9"/>
    <s v="-"/>
    <m/>
    <m/>
    <m/>
    <m/>
    <m/>
    <m/>
    <m/>
    <m/>
    <m/>
    <m/>
    <s v="SIN CECO"/>
    <s v="NO"/>
    <s v="MANZANA LIÉVANO_x000a_13-SEP-10_x000a_60%-Debilidades PAYC"/>
    <s v="-"/>
    <n v="0"/>
    <n v="1175"/>
    <x v="8"/>
  </r>
  <r>
    <n v="817"/>
    <x v="24"/>
    <d v="2010-09-01T00:00:00"/>
    <s v="INT"/>
    <m/>
    <m/>
    <s v="a. Conocimiento específico de temas aplicables al proyecto"/>
    <x v="0"/>
    <n v="5"/>
    <m/>
    <m/>
    <m/>
    <m/>
    <m/>
    <m/>
    <m/>
    <m/>
    <m/>
    <m/>
    <s v="SIN CECO"/>
    <s v="NO"/>
    <s v="BBC_x000a_20-SEP-10_x000a_100%-Soporte Técnico"/>
    <n v="5"/>
    <n v="5"/>
    <n v="1039"/>
    <x v="21"/>
  </r>
  <r>
    <n v="818"/>
    <x v="24"/>
    <d v="2010-09-01T00:00:00"/>
    <s v="INT"/>
    <m/>
    <m/>
    <s v="b. Idoneidad y Calidad del soporte"/>
    <x v="0"/>
    <n v="4"/>
    <m/>
    <m/>
    <m/>
    <m/>
    <m/>
    <m/>
    <m/>
    <m/>
    <m/>
    <m/>
    <s v="SIN CECO"/>
    <s v="NO"/>
    <s v="BBC_x000a_20-SEP-10_x000a_100%-Soporte Técnico"/>
    <n v="4"/>
    <n v="4"/>
    <n v="1039"/>
    <x v="21"/>
  </r>
  <r>
    <n v="819"/>
    <x v="24"/>
    <d v="2010-09-01T00:00:00"/>
    <s v="INT"/>
    <m/>
    <m/>
    <s v="c. Cumplimiento de especificaciones técnicas de construcción"/>
    <x v="0"/>
    <n v="4"/>
    <m/>
    <m/>
    <m/>
    <m/>
    <m/>
    <m/>
    <m/>
    <m/>
    <m/>
    <m/>
    <s v="SIN CECO"/>
    <s v="NO"/>
    <s v="BBC_x000a_20-SEP-10_x000a_100%-Soporte Técnico"/>
    <n v="4"/>
    <n v="4"/>
    <n v="1039"/>
    <x v="21"/>
  </r>
  <r>
    <n v="820"/>
    <x v="24"/>
    <d v="2010-09-01T00:00:00"/>
    <s v="INT"/>
    <m/>
    <m/>
    <s v="d. Confiabilidad de los conceptos aplicados"/>
    <x v="0"/>
    <n v="5"/>
    <m/>
    <m/>
    <m/>
    <m/>
    <m/>
    <m/>
    <m/>
    <m/>
    <m/>
    <m/>
    <s v="SIN CECO"/>
    <s v="NO"/>
    <s v="BBC_x000a_20-SEP-10_x000a_100%-Soporte Técnico"/>
    <n v="5"/>
    <n v="5"/>
    <n v="1039"/>
    <x v="21"/>
  </r>
  <r>
    <n v="821"/>
    <x v="24"/>
    <d v="2010-09-01T00:00:00"/>
    <s v="INT"/>
    <m/>
    <m/>
    <s v="e. Oportunidad en entrega de información o requerimientos"/>
    <x v="0"/>
    <n v="5"/>
    <m/>
    <m/>
    <m/>
    <m/>
    <m/>
    <m/>
    <m/>
    <m/>
    <m/>
    <m/>
    <s v="SIN CECO"/>
    <s v="NO"/>
    <s v="BBC_x000a_20-SEP-10_x000a_100%-Soporte Técnico"/>
    <n v="5"/>
    <n v="5"/>
    <n v="1039"/>
    <x v="21"/>
  </r>
  <r>
    <n v="822"/>
    <x v="24"/>
    <d v="2010-09-01T00:00:00"/>
    <s v="INT"/>
    <m/>
    <m/>
    <s v="a. Oportunidad de la gestión en obra"/>
    <x v="1"/>
    <n v="5"/>
    <m/>
    <m/>
    <m/>
    <m/>
    <m/>
    <m/>
    <m/>
    <m/>
    <m/>
    <m/>
    <s v="SIN CECO"/>
    <s v="NO"/>
    <s v="BBC_x000a_20-SEP-10_x000a_100%-Soporte Administrativo"/>
    <n v="5"/>
    <n v="5"/>
    <n v="1039"/>
    <x v="21"/>
  </r>
  <r>
    <n v="823"/>
    <x v="24"/>
    <d v="2010-09-01T00:00:00"/>
    <s v="INT"/>
    <m/>
    <m/>
    <s v="b. Manejo administrativo del proyecto"/>
    <x v="1"/>
    <n v="5"/>
    <m/>
    <m/>
    <m/>
    <m/>
    <m/>
    <m/>
    <m/>
    <m/>
    <m/>
    <m/>
    <s v="SIN CECO"/>
    <s v="NO"/>
    <s v="BBC_x000a_20-SEP-10_x000a_100%-Soporte Administrativo"/>
    <n v="5"/>
    <n v="5"/>
    <n v="1039"/>
    <x v="21"/>
  </r>
  <r>
    <n v="824"/>
    <x v="24"/>
    <d v="2010-09-01T00:00:00"/>
    <s v="INT"/>
    <m/>
    <m/>
    <s v="c. Información clara y veraz sobre la administración de proyecto"/>
    <x v="1"/>
    <n v="5"/>
    <m/>
    <m/>
    <m/>
    <m/>
    <m/>
    <m/>
    <m/>
    <m/>
    <m/>
    <m/>
    <s v="SIN CECO"/>
    <s v="NO"/>
    <s v="BBC_x000a_20-SEP-10_x000a_100%-Soporte Administrativo"/>
    <n v="5"/>
    <n v="5"/>
    <n v="1039"/>
    <x v="21"/>
  </r>
  <r>
    <n v="825"/>
    <x v="24"/>
    <d v="2010-09-01T00:00:00"/>
    <s v="INT"/>
    <m/>
    <m/>
    <s v="d. Cumplimientos con expectativas del cliente"/>
    <x v="1"/>
    <n v="4"/>
    <m/>
    <m/>
    <m/>
    <m/>
    <m/>
    <m/>
    <m/>
    <m/>
    <m/>
    <m/>
    <s v="SIN CECO"/>
    <s v="NO"/>
    <s v="BBC_x000a_20-SEP-10_x000a_100%-Soporte Administrativo"/>
    <n v="4"/>
    <n v="4"/>
    <n v="1039"/>
    <x v="21"/>
  </r>
  <r>
    <n v="826"/>
    <x v="24"/>
    <d v="2010-09-01T00:00:00"/>
    <s v="INT"/>
    <m/>
    <m/>
    <s v="e. Control de presupuesto"/>
    <x v="1"/>
    <n v="4"/>
    <m/>
    <m/>
    <m/>
    <m/>
    <m/>
    <m/>
    <m/>
    <m/>
    <m/>
    <m/>
    <s v="SIN CECO"/>
    <s v="NO"/>
    <s v="BBC_x000a_20-SEP-10_x000a_100%-Soporte Administrativo"/>
    <n v="4"/>
    <n v="4"/>
    <n v="1039"/>
    <x v="21"/>
  </r>
  <r>
    <n v="827"/>
    <x v="24"/>
    <d v="2010-09-01T00:00:00"/>
    <s v="INT"/>
    <m/>
    <m/>
    <s v="a. Apoyo y presencia en el proyecto"/>
    <x v="2"/>
    <n v="5"/>
    <m/>
    <m/>
    <m/>
    <m/>
    <m/>
    <m/>
    <m/>
    <m/>
    <m/>
    <m/>
    <s v="SIN CECO"/>
    <s v="NO"/>
    <s v="BBC_x000a_20-SEP-10_x000a_100%-Soporte Directivo (Coordinador y Gerencia)"/>
    <n v="5"/>
    <n v="5"/>
    <n v="1039"/>
    <x v="21"/>
  </r>
  <r>
    <n v="828"/>
    <x v="24"/>
    <d v="2010-09-01T00:00:00"/>
    <s v="INT"/>
    <m/>
    <m/>
    <s v="b. Conocimiento del proyecto"/>
    <x v="2"/>
    <n v="5"/>
    <m/>
    <m/>
    <m/>
    <m/>
    <m/>
    <m/>
    <m/>
    <m/>
    <m/>
    <m/>
    <s v="SIN CECO"/>
    <s v="NO"/>
    <s v="BBC_x000a_20-SEP-10_x000a_100%-Soporte Directivo (Coordinador y Gerencia)"/>
    <n v="5"/>
    <n v="5"/>
    <n v="1039"/>
    <x v="21"/>
  </r>
  <r>
    <n v="829"/>
    <x v="24"/>
    <d v="2010-09-01T00:00:00"/>
    <s v="INT"/>
    <m/>
    <m/>
    <s v="c. Planteamiento de soluciones y manejo de conflictos"/>
    <x v="2"/>
    <n v="4"/>
    <m/>
    <m/>
    <m/>
    <m/>
    <m/>
    <m/>
    <m/>
    <m/>
    <m/>
    <m/>
    <s v="SIN CECO"/>
    <s v="NO"/>
    <s v="BBC_x000a_20-SEP-10_x000a_100%-Soporte Directivo (Coordinador y Gerencia)"/>
    <n v="4"/>
    <n v="4"/>
    <n v="1039"/>
    <x v="21"/>
  </r>
  <r>
    <n v="830"/>
    <x v="24"/>
    <d v="2010-09-01T00:00:00"/>
    <s v="INT"/>
    <m/>
    <m/>
    <s v="d. Cumplimiento de compromisos"/>
    <x v="2"/>
    <n v="4"/>
    <m/>
    <m/>
    <m/>
    <m/>
    <m/>
    <m/>
    <m/>
    <m/>
    <m/>
    <m/>
    <s v="SIN CECO"/>
    <s v="NO"/>
    <s v="BBC_x000a_20-SEP-10_x000a_100%-Soporte Directivo (Coordinador y Gerencia)"/>
    <n v="4"/>
    <n v="4"/>
    <n v="1039"/>
    <x v="21"/>
  </r>
  <r>
    <n v="831"/>
    <x v="24"/>
    <d v="2010-09-01T00:00:00"/>
    <s v="INT"/>
    <m/>
    <m/>
    <s v="e. Manejo del cliente"/>
    <x v="2"/>
    <n v="5"/>
    <m/>
    <m/>
    <m/>
    <m/>
    <m/>
    <m/>
    <m/>
    <m/>
    <m/>
    <m/>
    <s v="SIN CECO"/>
    <s v="NO"/>
    <s v="BBC_x000a_20-SEP-10_x000a_100%-Soporte Directivo (Coordinador y Gerencia)"/>
    <n v="5"/>
    <n v="5"/>
    <n v="1039"/>
    <x v="21"/>
  </r>
  <r>
    <n v="832"/>
    <x v="24"/>
    <d v="2010-09-01T00:00:00"/>
    <s v="INT"/>
    <m/>
    <m/>
    <s v="a. Idoneidad del personal"/>
    <x v="3"/>
    <n v="5"/>
    <m/>
    <m/>
    <m/>
    <m/>
    <m/>
    <m/>
    <m/>
    <m/>
    <m/>
    <m/>
    <s v="SIN CECO"/>
    <s v="NO"/>
    <s v="BBC_x000a_20-SEP-10_x000a_100%-Personal que presta el servicio en obra"/>
    <n v="5"/>
    <n v="5"/>
    <n v="1039"/>
    <x v="21"/>
  </r>
  <r>
    <n v="833"/>
    <x v="24"/>
    <d v="2010-09-01T00:00:00"/>
    <s v="INT"/>
    <m/>
    <m/>
    <s v="b. Oportuna atención al cliente"/>
    <x v="3"/>
    <n v="5"/>
    <m/>
    <m/>
    <m/>
    <m/>
    <m/>
    <m/>
    <m/>
    <m/>
    <m/>
    <m/>
    <s v="SIN CECO"/>
    <s v="NO"/>
    <s v="BBC_x000a_20-SEP-10_x000a_100%-Personal que presta el servicio en obra"/>
    <n v="5"/>
    <n v="5"/>
    <n v="1039"/>
    <x v="21"/>
  </r>
  <r>
    <n v="834"/>
    <x v="24"/>
    <d v="2010-09-01T00:00:00"/>
    <s v="INT"/>
    <m/>
    <m/>
    <s v="c. Compromiso con el proyecto"/>
    <x v="3"/>
    <n v="5"/>
    <m/>
    <m/>
    <m/>
    <m/>
    <m/>
    <m/>
    <m/>
    <m/>
    <m/>
    <m/>
    <s v="SIN CECO"/>
    <s v="NO"/>
    <s v="BBC_x000a_20-SEP-10_x000a_100%-Personal que presta el servicio en obra"/>
    <n v="5"/>
    <n v="5"/>
    <n v="1039"/>
    <x v="21"/>
  </r>
  <r>
    <n v="835"/>
    <x v="24"/>
    <d v="2010-09-01T00:00:00"/>
    <s v="INT"/>
    <m/>
    <m/>
    <s v="d. Cumplimiento de compromisos"/>
    <x v="3"/>
    <n v="5"/>
    <m/>
    <m/>
    <m/>
    <m/>
    <m/>
    <m/>
    <m/>
    <m/>
    <m/>
    <m/>
    <s v="SIN CECO"/>
    <s v="NO"/>
    <s v="BBC_x000a_20-SEP-10_x000a_100%-Personal que presta el servicio en obra"/>
    <n v="5"/>
    <n v="5"/>
    <n v="1039"/>
    <x v="21"/>
  </r>
  <r>
    <n v="836"/>
    <x v="24"/>
    <d v="2010-09-01T00:00:00"/>
    <s v="INT"/>
    <m/>
    <m/>
    <s v="e. Proactividad en desarrollo de funciones"/>
    <x v="3"/>
    <n v="5"/>
    <m/>
    <m/>
    <m/>
    <m/>
    <m/>
    <m/>
    <m/>
    <m/>
    <m/>
    <m/>
    <s v="SIN CECO"/>
    <s v="NO"/>
    <s v="BBC_x000a_20-SEP-10_x000a_100%-Personal que presta el servicio en obra"/>
    <n v="5"/>
    <n v="5"/>
    <n v="1039"/>
    <x v="21"/>
  </r>
  <r>
    <n v="837"/>
    <x v="24"/>
    <d v="2010-09-01T00:00:00"/>
    <s v="INT"/>
    <m/>
    <m/>
    <s v="a. Calidad del Contenido"/>
    <x v="4"/>
    <n v="5"/>
    <m/>
    <m/>
    <m/>
    <m/>
    <m/>
    <m/>
    <m/>
    <m/>
    <m/>
    <m/>
    <s v="SIN CECO"/>
    <s v="NO"/>
    <s v="BBC_x000a_20-SEP-10_x000a_100%-Productos Asociados de PAYC (Informes, Control de presupuesto y Programación y actas)"/>
    <n v="5"/>
    <n v="5"/>
    <n v="1039"/>
    <x v="21"/>
  </r>
  <r>
    <n v="838"/>
    <x v="24"/>
    <d v="2010-09-01T00:00:00"/>
    <s v="INT"/>
    <m/>
    <m/>
    <s v="b. Claridad del Contenido"/>
    <x v="4"/>
    <n v="5"/>
    <m/>
    <m/>
    <m/>
    <m/>
    <m/>
    <m/>
    <m/>
    <m/>
    <m/>
    <m/>
    <s v="SIN CECO"/>
    <s v="NO"/>
    <s v="BBC_x000a_20-SEP-10_x000a_100%-Productos Asociados de PAYC (Informes, Control de presupuesto y Programación y actas)"/>
    <n v="5"/>
    <n v="5"/>
    <n v="1039"/>
    <x v="21"/>
  </r>
  <r>
    <n v="839"/>
    <x v="24"/>
    <d v="2010-09-01T00:00:00"/>
    <s v="INT"/>
    <m/>
    <m/>
    <s v="c. Oportunidad en la entrega"/>
    <x v="4"/>
    <n v="5"/>
    <m/>
    <m/>
    <m/>
    <m/>
    <m/>
    <m/>
    <m/>
    <m/>
    <m/>
    <m/>
    <s v="SIN CECO"/>
    <s v="NO"/>
    <s v="BBC_x000a_20-SEP-10_x000a_100%-Productos Asociados de PAYC (Informes, Control de presupuesto y Programación y actas)"/>
    <n v="5"/>
    <n v="5"/>
    <n v="1039"/>
    <x v="21"/>
  </r>
  <r>
    <n v="840"/>
    <x v="24"/>
    <d v="2010-09-01T00:00:00"/>
    <s v="INT"/>
    <m/>
    <m/>
    <s v="d. Precisión de la información"/>
    <x v="4"/>
    <n v="5"/>
    <m/>
    <m/>
    <m/>
    <m/>
    <m/>
    <m/>
    <m/>
    <m/>
    <m/>
    <m/>
    <s v="SIN CECO"/>
    <s v="NO"/>
    <s v="BBC_x000a_20-SEP-10_x000a_100%-Productos Asociados de PAYC (Informes, Control de presupuesto y Programación y actas)"/>
    <n v="5"/>
    <n v="5"/>
    <n v="1039"/>
    <x v="21"/>
  </r>
  <r>
    <n v="841"/>
    <x v="24"/>
    <d v="2010-09-01T00:00:00"/>
    <s v="INT"/>
    <m/>
    <m/>
    <s v="e. Diagramación"/>
    <x v="4"/>
    <s v="N/A"/>
    <m/>
    <m/>
    <m/>
    <m/>
    <m/>
    <m/>
    <m/>
    <m/>
    <m/>
    <m/>
    <s v="SIN CECO"/>
    <s v="NO"/>
    <s v="BBC_x000a_20-SEP-10_x000a_100%-Productos Asociados de PAYC (Informes, Control de presupuesto y Programación y actas)"/>
    <s v="N/A"/>
    <n v="0"/>
    <n v="1039"/>
    <x v="21"/>
  </r>
  <r>
    <n v="842"/>
    <x v="24"/>
    <d v="2010-09-01T00:00:00"/>
    <s v="INT"/>
    <m/>
    <m/>
    <s v="a. Cumplimiento"/>
    <x v="5"/>
    <n v="5"/>
    <m/>
    <m/>
    <m/>
    <m/>
    <m/>
    <m/>
    <m/>
    <m/>
    <m/>
    <m/>
    <s v="SIN CECO"/>
    <s v="NO"/>
    <s v="BBC_x000a_20-SEP-10_x000a_100%-Compromisos Pactados"/>
    <n v="5"/>
    <n v="5"/>
    <n v="1039"/>
    <x v="21"/>
  </r>
  <r>
    <n v="843"/>
    <x v="24"/>
    <d v="2010-09-01T00:00:00"/>
    <s v="INT"/>
    <m/>
    <m/>
    <s v="b. Satisface expectativas"/>
    <x v="5"/>
    <n v="4"/>
    <m/>
    <m/>
    <m/>
    <m/>
    <m/>
    <m/>
    <m/>
    <m/>
    <m/>
    <m/>
    <s v="SIN CECO"/>
    <s v="NO"/>
    <s v="BBC_x000a_20-SEP-10_x000a_100%-Compromisos Pactados"/>
    <n v="4"/>
    <n v="4"/>
    <n v="1039"/>
    <x v="21"/>
  </r>
  <r>
    <n v="844"/>
    <x v="24"/>
    <d v="2010-09-01T00:00:00"/>
    <s v="INT"/>
    <m/>
    <m/>
    <s v="c. Calidad de la Información suministrada"/>
    <x v="5"/>
    <n v="4"/>
    <m/>
    <m/>
    <m/>
    <m/>
    <m/>
    <m/>
    <m/>
    <m/>
    <m/>
    <m/>
    <s v="SIN CECO"/>
    <s v="NO"/>
    <s v="BBC_x000a_20-SEP-10_x000a_100%-Compromisos Pactados"/>
    <n v="4"/>
    <n v="4"/>
    <n v="1039"/>
    <x v="21"/>
  </r>
  <r>
    <n v="845"/>
    <x v="24"/>
    <d v="2010-09-01T00:00:00"/>
    <s v="INT"/>
    <m/>
    <m/>
    <s v="d. Disposición del personal de PAYC a las solicitudes del cliente"/>
    <x v="5"/>
    <n v="5"/>
    <m/>
    <m/>
    <m/>
    <m/>
    <m/>
    <m/>
    <m/>
    <m/>
    <m/>
    <m/>
    <s v="SIN CECO"/>
    <s v="NO"/>
    <s v="BBC_x000a_20-SEP-10_x000a_100%-Compromisos Pactados"/>
    <n v="5"/>
    <n v="5"/>
    <n v="1039"/>
    <x v="21"/>
  </r>
  <r>
    <n v="846"/>
    <x v="24"/>
    <d v="2010-09-01T00:00:00"/>
    <s v="INT"/>
    <m/>
    <m/>
    <s v="e. Coherencia entre lo solicitado y lo entregado"/>
    <x v="5"/>
    <n v="5"/>
    <m/>
    <m/>
    <m/>
    <m/>
    <m/>
    <m/>
    <m/>
    <m/>
    <m/>
    <m/>
    <s v="SIN CECO"/>
    <s v="NO"/>
    <s v="BBC_x000a_20-SEP-10_x000a_100%-Compromisos Pactados"/>
    <n v="5"/>
    <n v="5"/>
    <n v="1039"/>
    <x v="21"/>
  </r>
  <r>
    <n v="847"/>
    <x v="24"/>
    <d v="2010-09-01T00:00:00"/>
    <s v="INT"/>
    <m/>
    <m/>
    <s v="Grado de Satisfacción con el Servicio Prestado"/>
    <x v="6"/>
    <n v="4"/>
    <m/>
    <m/>
    <m/>
    <m/>
    <m/>
    <m/>
    <m/>
    <m/>
    <m/>
    <m/>
    <s v="SIN CECO"/>
    <s v="NO"/>
    <s v="BBC_x000a_20-SEP-10_x000a_100%-Grado de Satisfacción con el Servicio Prestado"/>
    <n v="4"/>
    <n v="4"/>
    <n v="1039"/>
    <x v="21"/>
  </r>
  <r>
    <n v="848"/>
    <x v="24"/>
    <d v="2010-09-01T00:00:00"/>
    <s v="INT"/>
    <m/>
    <m/>
    <s v="Posibilidad de Volver a Contratar con PAYC"/>
    <x v="7"/>
    <n v="4"/>
    <m/>
    <m/>
    <m/>
    <m/>
    <m/>
    <m/>
    <m/>
    <m/>
    <m/>
    <m/>
    <s v="SIN CECO"/>
    <s v="NO"/>
    <s v="BBC_x000a_20-SEP-10_x000a_100%-Posibilidad de Volver a Contratar con PAYC"/>
    <n v="4"/>
    <n v="4"/>
    <n v="1039"/>
    <x v="21"/>
  </r>
  <r>
    <n v="849"/>
    <x v="24"/>
    <d v="2010-09-01T00:00:00"/>
    <s v="INT"/>
    <m/>
    <m/>
    <s v="Principales fortalezas en el servicio que presta PAYC"/>
    <x v="8"/>
    <s v="Confiabilidad-Oportunidad-Preparación del personal-Conocimiento General-"/>
    <m/>
    <s v="CONFIABILIDAD"/>
    <s v="OPORTUNIDAD"/>
    <s v="PREPARACIÓN DEL PERSONAL"/>
    <s v="CONOCIMIENTO GENERAL"/>
    <m/>
    <m/>
    <m/>
    <m/>
    <m/>
    <s v="SIN CECO"/>
    <s v="NO"/>
    <s v="BBC_x000a_20-SEP-10_x000a_100%-Fortalezas PAYC"/>
    <s v="Confiabilidad-Oportunidad-Preparación del personal-Conocimiento General-"/>
    <n v="0"/>
    <n v="1039"/>
    <x v="21"/>
  </r>
  <r>
    <n v="850"/>
    <x v="24"/>
    <d v="2010-09-01T00:00:00"/>
    <s v="INT"/>
    <m/>
    <m/>
    <s v="Principales debilidades en el servicio que presta PAYC"/>
    <x v="9"/>
    <s v="Quedó &quot;sin control&quot; el tema de coordinación en integración…se tomaron decisiones que después no se soportaron en la ejecución-"/>
    <m/>
    <s v="COORDINACIÓN DISEÑOS"/>
    <m/>
    <m/>
    <m/>
    <m/>
    <m/>
    <m/>
    <m/>
    <m/>
    <s v="SIN CECO"/>
    <s v="NO"/>
    <s v="BBC_x000a_20-SEP-10_x000a_100%-Debilidades PAYC"/>
    <s v="Quedó &quot;sin control&quot; el tema de coordinación en integración…se tomaron decisiones que después no se soportaron en la ejecución-"/>
    <n v="0"/>
    <n v="1039"/>
    <x v="21"/>
  </r>
  <r>
    <n v="851"/>
    <x v="25"/>
    <d v="2010-09-01T00:00:00"/>
    <s v="INT"/>
    <m/>
    <m/>
    <s v="a. Conocimiento específico de temas aplicables al proyecto"/>
    <x v="0"/>
    <n v="5"/>
    <m/>
    <m/>
    <m/>
    <m/>
    <m/>
    <m/>
    <m/>
    <m/>
    <m/>
    <m/>
    <s v="SIN CECO"/>
    <s v="NO"/>
    <s v="COMPENSAR_x000a_25-SEP-10_x000a_25%-Soporte Técnico"/>
    <n v="5"/>
    <n v="5"/>
    <n v="1188"/>
    <x v="22"/>
  </r>
  <r>
    <n v="852"/>
    <x v="25"/>
    <d v="2010-09-01T00:00:00"/>
    <s v="INT"/>
    <m/>
    <m/>
    <s v="b. Idoneidad y Calidad del soporte"/>
    <x v="0"/>
    <n v="5"/>
    <m/>
    <m/>
    <m/>
    <m/>
    <m/>
    <m/>
    <m/>
    <m/>
    <m/>
    <m/>
    <s v="SIN CECO"/>
    <s v="NO"/>
    <s v="COMPENSAR_x000a_25-SEP-10_x000a_25%-Soporte Técnico"/>
    <n v="5"/>
    <n v="5"/>
    <n v="1188"/>
    <x v="22"/>
  </r>
  <r>
    <n v="853"/>
    <x v="25"/>
    <d v="2010-09-01T00:00:00"/>
    <s v="INT"/>
    <m/>
    <m/>
    <s v="c. Cumplimiento de especificaciones técnicas de construcción"/>
    <x v="0"/>
    <n v="5"/>
    <m/>
    <m/>
    <m/>
    <m/>
    <m/>
    <m/>
    <m/>
    <m/>
    <m/>
    <m/>
    <s v="SIN CECO"/>
    <s v="NO"/>
    <s v="COMPENSAR_x000a_25-SEP-10_x000a_25%-Soporte Técnico"/>
    <n v="5"/>
    <n v="5"/>
    <n v="1188"/>
    <x v="22"/>
  </r>
  <r>
    <n v="854"/>
    <x v="25"/>
    <d v="2010-09-01T00:00:00"/>
    <s v="INT"/>
    <m/>
    <m/>
    <s v="d. Confiabilidad de los conceptos aplicados"/>
    <x v="0"/>
    <n v="5"/>
    <m/>
    <m/>
    <m/>
    <m/>
    <m/>
    <m/>
    <m/>
    <m/>
    <m/>
    <m/>
    <s v="SIN CECO"/>
    <s v="NO"/>
    <s v="COMPENSAR_x000a_25-SEP-10_x000a_25%-Soporte Técnico"/>
    <n v="5"/>
    <n v="5"/>
    <n v="1188"/>
    <x v="22"/>
  </r>
  <r>
    <n v="855"/>
    <x v="25"/>
    <d v="2010-09-01T00:00:00"/>
    <s v="INT"/>
    <m/>
    <m/>
    <s v="e. Oportunidad en entrega de información o requerimientos"/>
    <x v="0"/>
    <n v="5"/>
    <m/>
    <m/>
    <m/>
    <m/>
    <m/>
    <m/>
    <m/>
    <m/>
    <m/>
    <m/>
    <s v="SIN CECO"/>
    <s v="NO"/>
    <s v="COMPENSAR_x000a_25-SEP-10_x000a_25%-Soporte Técnico"/>
    <n v="5"/>
    <n v="5"/>
    <n v="1188"/>
    <x v="22"/>
  </r>
  <r>
    <n v="856"/>
    <x v="25"/>
    <d v="2010-09-01T00:00:00"/>
    <s v="INT"/>
    <m/>
    <m/>
    <s v="a. Oportunidad de la gestión en obra"/>
    <x v="1"/>
    <n v="5"/>
    <m/>
    <m/>
    <m/>
    <m/>
    <m/>
    <m/>
    <m/>
    <m/>
    <m/>
    <m/>
    <s v="SIN CECO"/>
    <s v="NO"/>
    <s v="COMPENSAR_x000a_25-SEP-10_x000a_25%-Soporte Administrativo"/>
    <n v="5"/>
    <n v="5"/>
    <n v="1188"/>
    <x v="22"/>
  </r>
  <r>
    <n v="857"/>
    <x v="25"/>
    <d v="2010-09-01T00:00:00"/>
    <s v="INT"/>
    <m/>
    <m/>
    <s v="b. Manejo administrativo del proyecto"/>
    <x v="1"/>
    <n v="5"/>
    <m/>
    <m/>
    <m/>
    <m/>
    <m/>
    <m/>
    <m/>
    <m/>
    <m/>
    <m/>
    <s v="SIN CECO"/>
    <s v="NO"/>
    <s v="COMPENSAR_x000a_25-SEP-10_x000a_25%-Soporte Administrativo"/>
    <n v="5"/>
    <n v="5"/>
    <n v="1188"/>
    <x v="22"/>
  </r>
  <r>
    <n v="858"/>
    <x v="25"/>
    <d v="2010-09-01T00:00:00"/>
    <s v="INT"/>
    <m/>
    <m/>
    <s v="c. Información clara y veraz sobre la administración de proyecto"/>
    <x v="1"/>
    <n v="5"/>
    <m/>
    <m/>
    <m/>
    <m/>
    <m/>
    <m/>
    <m/>
    <m/>
    <m/>
    <m/>
    <s v="SIN CECO"/>
    <s v="NO"/>
    <s v="COMPENSAR_x000a_25-SEP-10_x000a_25%-Soporte Administrativo"/>
    <n v="5"/>
    <n v="5"/>
    <n v="1188"/>
    <x v="22"/>
  </r>
  <r>
    <n v="859"/>
    <x v="25"/>
    <d v="2010-09-01T00:00:00"/>
    <s v="INT"/>
    <m/>
    <m/>
    <s v="d. Cumplimientos con expectativas del cliente"/>
    <x v="1"/>
    <n v="5"/>
    <m/>
    <m/>
    <m/>
    <m/>
    <m/>
    <m/>
    <m/>
    <m/>
    <m/>
    <m/>
    <s v="SIN CECO"/>
    <s v="NO"/>
    <s v="COMPENSAR_x000a_25-SEP-10_x000a_25%-Soporte Administrativo"/>
    <n v="5"/>
    <n v="5"/>
    <n v="1188"/>
    <x v="22"/>
  </r>
  <r>
    <n v="860"/>
    <x v="25"/>
    <d v="2010-09-01T00:00:00"/>
    <s v="INT"/>
    <m/>
    <m/>
    <s v="e. Control de presupuesto"/>
    <x v="1"/>
    <n v="5"/>
    <m/>
    <m/>
    <m/>
    <m/>
    <m/>
    <m/>
    <m/>
    <m/>
    <m/>
    <m/>
    <s v="SIN CECO"/>
    <s v="NO"/>
    <s v="COMPENSAR_x000a_25-SEP-10_x000a_25%-Soporte Administrativo"/>
    <n v="5"/>
    <n v="5"/>
    <n v="1188"/>
    <x v="22"/>
  </r>
  <r>
    <n v="861"/>
    <x v="25"/>
    <d v="2010-09-01T00:00:00"/>
    <s v="INT"/>
    <m/>
    <m/>
    <s v="a. Apoyo y presencia en el proyecto"/>
    <x v="2"/>
    <n v="4"/>
    <m/>
    <m/>
    <m/>
    <m/>
    <m/>
    <m/>
    <m/>
    <m/>
    <m/>
    <m/>
    <s v="SIN CECO"/>
    <s v="NO"/>
    <s v="COMPENSAR_x000a_25-SEP-10_x000a_25%-Soporte Directivo (Coordinador y Gerencia)"/>
    <n v="4"/>
    <n v="4"/>
    <n v="1188"/>
    <x v="22"/>
  </r>
  <r>
    <n v="862"/>
    <x v="25"/>
    <d v="2010-09-01T00:00:00"/>
    <s v="INT"/>
    <m/>
    <m/>
    <s v="b. Conocimiento del proyecto"/>
    <x v="2"/>
    <n v="5"/>
    <m/>
    <m/>
    <m/>
    <m/>
    <m/>
    <m/>
    <m/>
    <m/>
    <m/>
    <m/>
    <s v="SIN CECO"/>
    <s v="NO"/>
    <s v="COMPENSAR_x000a_25-SEP-10_x000a_25%-Soporte Directivo (Coordinador y Gerencia)"/>
    <n v="5"/>
    <n v="5"/>
    <n v="1188"/>
    <x v="22"/>
  </r>
  <r>
    <n v="863"/>
    <x v="25"/>
    <d v="2010-09-01T00:00:00"/>
    <s v="INT"/>
    <m/>
    <m/>
    <s v="c. Planteamiento de soluciones y manejo de conflictos"/>
    <x v="2"/>
    <n v="5"/>
    <m/>
    <m/>
    <m/>
    <m/>
    <m/>
    <m/>
    <m/>
    <m/>
    <m/>
    <m/>
    <s v="SIN CECO"/>
    <s v="NO"/>
    <s v="COMPENSAR_x000a_25-SEP-10_x000a_25%-Soporte Directivo (Coordinador y Gerencia)"/>
    <n v="5"/>
    <n v="5"/>
    <n v="1188"/>
    <x v="22"/>
  </r>
  <r>
    <n v="864"/>
    <x v="25"/>
    <d v="2010-09-01T00:00:00"/>
    <s v="INT"/>
    <m/>
    <m/>
    <s v="d. Cumplimiento de compromisos"/>
    <x v="2"/>
    <n v="5"/>
    <m/>
    <m/>
    <m/>
    <m/>
    <m/>
    <m/>
    <m/>
    <m/>
    <m/>
    <m/>
    <s v="SIN CECO"/>
    <s v="NO"/>
    <s v="COMPENSAR_x000a_25-SEP-10_x000a_25%-Soporte Directivo (Coordinador y Gerencia)"/>
    <n v="5"/>
    <n v="5"/>
    <n v="1188"/>
    <x v="22"/>
  </r>
  <r>
    <n v="865"/>
    <x v="25"/>
    <d v="2010-09-01T00:00:00"/>
    <s v="INT"/>
    <m/>
    <m/>
    <s v="e. Manejo del cliente"/>
    <x v="2"/>
    <n v="5"/>
    <m/>
    <m/>
    <m/>
    <m/>
    <m/>
    <m/>
    <m/>
    <m/>
    <m/>
    <m/>
    <s v="SIN CECO"/>
    <s v="NO"/>
    <s v="COMPENSAR_x000a_25-SEP-10_x000a_25%-Soporte Directivo (Coordinador y Gerencia)"/>
    <n v="5"/>
    <n v="5"/>
    <n v="1188"/>
    <x v="22"/>
  </r>
  <r>
    <n v="866"/>
    <x v="25"/>
    <d v="2010-09-01T00:00:00"/>
    <s v="INT"/>
    <m/>
    <m/>
    <s v="a. Idoneidad del personal"/>
    <x v="3"/>
    <n v="5"/>
    <m/>
    <m/>
    <m/>
    <m/>
    <m/>
    <m/>
    <m/>
    <m/>
    <m/>
    <m/>
    <s v="SIN CECO"/>
    <s v="NO"/>
    <s v="COMPENSAR_x000a_25-SEP-10_x000a_25%-Personal que presta el servicio en obra"/>
    <n v="5"/>
    <n v="5"/>
    <n v="1188"/>
    <x v="22"/>
  </r>
  <r>
    <n v="867"/>
    <x v="25"/>
    <d v="2010-09-01T00:00:00"/>
    <s v="INT"/>
    <m/>
    <m/>
    <s v="b. Oportuna atención al cliente"/>
    <x v="3"/>
    <n v="5"/>
    <m/>
    <m/>
    <m/>
    <m/>
    <m/>
    <m/>
    <m/>
    <m/>
    <m/>
    <m/>
    <s v="SIN CECO"/>
    <s v="NO"/>
    <s v="COMPENSAR_x000a_25-SEP-10_x000a_25%-Personal que presta el servicio en obra"/>
    <n v="5"/>
    <n v="5"/>
    <n v="1188"/>
    <x v="22"/>
  </r>
  <r>
    <n v="868"/>
    <x v="25"/>
    <d v="2010-09-01T00:00:00"/>
    <s v="INT"/>
    <m/>
    <m/>
    <s v="c. Compromiso con el proyecto"/>
    <x v="3"/>
    <n v="5"/>
    <m/>
    <m/>
    <m/>
    <m/>
    <m/>
    <m/>
    <m/>
    <m/>
    <m/>
    <m/>
    <s v="SIN CECO"/>
    <s v="NO"/>
    <s v="COMPENSAR_x000a_25-SEP-10_x000a_25%-Personal que presta el servicio en obra"/>
    <n v="5"/>
    <n v="5"/>
    <n v="1188"/>
    <x v="22"/>
  </r>
  <r>
    <n v="869"/>
    <x v="25"/>
    <d v="2010-09-01T00:00:00"/>
    <s v="INT"/>
    <m/>
    <m/>
    <s v="d. Cumplimiento de compromisos"/>
    <x v="3"/>
    <n v="5"/>
    <m/>
    <m/>
    <m/>
    <m/>
    <m/>
    <m/>
    <m/>
    <m/>
    <m/>
    <m/>
    <s v="SIN CECO"/>
    <s v="NO"/>
    <s v="COMPENSAR_x000a_25-SEP-10_x000a_25%-Personal que presta el servicio en obra"/>
    <n v="5"/>
    <n v="5"/>
    <n v="1188"/>
    <x v="22"/>
  </r>
  <r>
    <n v="870"/>
    <x v="25"/>
    <d v="2010-09-01T00:00:00"/>
    <s v="INT"/>
    <m/>
    <m/>
    <s v="e. Proactividad en desarrollo de funciones"/>
    <x v="3"/>
    <n v="5"/>
    <m/>
    <m/>
    <m/>
    <m/>
    <m/>
    <m/>
    <m/>
    <m/>
    <m/>
    <m/>
    <s v="SIN CECO"/>
    <s v="NO"/>
    <s v="COMPENSAR_x000a_25-SEP-10_x000a_25%-Personal que presta el servicio en obra"/>
    <n v="5"/>
    <n v="5"/>
    <n v="1188"/>
    <x v="22"/>
  </r>
  <r>
    <n v="871"/>
    <x v="25"/>
    <d v="2010-09-01T00:00:00"/>
    <s v="INT"/>
    <m/>
    <m/>
    <s v="a. Calidad del Contenido"/>
    <x v="4"/>
    <n v="5"/>
    <m/>
    <m/>
    <m/>
    <m/>
    <m/>
    <m/>
    <m/>
    <m/>
    <m/>
    <m/>
    <s v="SIN CECO"/>
    <s v="NO"/>
    <s v="COMPENSAR_x000a_25-SEP-10_x000a_25%-Productos Asociados de PAYC (Informes, Control de presupuesto y Programación y actas)"/>
    <n v="5"/>
    <n v="5"/>
    <n v="1188"/>
    <x v="22"/>
  </r>
  <r>
    <n v="872"/>
    <x v="25"/>
    <d v="2010-09-01T00:00:00"/>
    <s v="INT"/>
    <m/>
    <m/>
    <s v="b. Claridad del Contenido"/>
    <x v="4"/>
    <n v="5"/>
    <m/>
    <m/>
    <m/>
    <m/>
    <m/>
    <m/>
    <m/>
    <m/>
    <m/>
    <m/>
    <s v="SIN CECO"/>
    <s v="NO"/>
    <s v="COMPENSAR_x000a_25-SEP-10_x000a_25%-Productos Asociados de PAYC (Informes, Control de presupuesto y Programación y actas)"/>
    <n v="5"/>
    <n v="5"/>
    <n v="1188"/>
    <x v="22"/>
  </r>
  <r>
    <n v="873"/>
    <x v="25"/>
    <d v="2010-09-01T00:00:00"/>
    <s v="INT"/>
    <m/>
    <m/>
    <s v="c. Oportunidad en la entrega"/>
    <x v="4"/>
    <n v="5"/>
    <m/>
    <m/>
    <m/>
    <m/>
    <m/>
    <m/>
    <m/>
    <m/>
    <m/>
    <m/>
    <s v="SIN CECO"/>
    <s v="NO"/>
    <s v="COMPENSAR_x000a_25-SEP-10_x000a_25%-Productos Asociados de PAYC (Informes, Control de presupuesto y Programación y actas)"/>
    <n v="5"/>
    <n v="5"/>
    <n v="1188"/>
    <x v="22"/>
  </r>
  <r>
    <n v="874"/>
    <x v="25"/>
    <d v="2010-09-01T00:00:00"/>
    <s v="INT"/>
    <m/>
    <m/>
    <s v="d. Precisión de la información"/>
    <x v="4"/>
    <n v="5"/>
    <m/>
    <m/>
    <m/>
    <m/>
    <m/>
    <m/>
    <m/>
    <m/>
    <m/>
    <m/>
    <s v="SIN CECO"/>
    <s v="NO"/>
    <s v="COMPENSAR_x000a_25-SEP-10_x000a_25%-Productos Asociados de PAYC (Informes, Control de presupuesto y Programación y actas)"/>
    <n v="5"/>
    <n v="5"/>
    <n v="1188"/>
    <x v="22"/>
  </r>
  <r>
    <n v="875"/>
    <x v="25"/>
    <d v="2010-09-01T00:00:00"/>
    <s v="INT"/>
    <m/>
    <m/>
    <s v="e. Diagramación"/>
    <x v="4"/>
    <n v="5"/>
    <m/>
    <m/>
    <m/>
    <m/>
    <m/>
    <m/>
    <m/>
    <m/>
    <m/>
    <m/>
    <s v="SIN CECO"/>
    <s v="NO"/>
    <s v="COMPENSAR_x000a_25-SEP-10_x000a_25%-Productos Asociados de PAYC (Informes, Control de presupuesto y Programación y actas)"/>
    <n v="5"/>
    <n v="5"/>
    <n v="1188"/>
    <x v="22"/>
  </r>
  <r>
    <n v="876"/>
    <x v="25"/>
    <d v="2010-09-01T00:00:00"/>
    <s v="INT"/>
    <m/>
    <m/>
    <s v="a. Cumplimiento"/>
    <x v="5"/>
    <n v="5"/>
    <m/>
    <m/>
    <m/>
    <m/>
    <m/>
    <m/>
    <m/>
    <m/>
    <m/>
    <m/>
    <s v="SIN CECO"/>
    <s v="NO"/>
    <s v="COMPENSAR_x000a_25-SEP-10_x000a_25%-Compromisos Pactados"/>
    <n v="5"/>
    <n v="5"/>
    <n v="1188"/>
    <x v="22"/>
  </r>
  <r>
    <n v="877"/>
    <x v="25"/>
    <d v="2010-09-01T00:00:00"/>
    <s v="INT"/>
    <m/>
    <m/>
    <s v="b. Satisface expectativas"/>
    <x v="5"/>
    <n v="5"/>
    <m/>
    <m/>
    <m/>
    <m/>
    <m/>
    <m/>
    <m/>
    <m/>
    <m/>
    <m/>
    <s v="SIN CECO"/>
    <s v="NO"/>
    <s v="COMPENSAR_x000a_25-SEP-10_x000a_25%-Compromisos Pactados"/>
    <n v="5"/>
    <n v="5"/>
    <n v="1188"/>
    <x v="22"/>
  </r>
  <r>
    <n v="878"/>
    <x v="25"/>
    <d v="2010-09-01T00:00:00"/>
    <s v="INT"/>
    <m/>
    <m/>
    <s v="c. Calidad de la Información suministrada"/>
    <x v="5"/>
    <n v="5"/>
    <m/>
    <m/>
    <m/>
    <m/>
    <m/>
    <m/>
    <m/>
    <m/>
    <m/>
    <m/>
    <s v="SIN CECO"/>
    <s v="NO"/>
    <s v="COMPENSAR_x000a_25-SEP-10_x000a_25%-Compromisos Pactados"/>
    <n v="5"/>
    <n v="5"/>
    <n v="1188"/>
    <x v="22"/>
  </r>
  <r>
    <n v="879"/>
    <x v="25"/>
    <d v="2010-09-01T00:00:00"/>
    <s v="INT"/>
    <m/>
    <m/>
    <s v="d. Disposición del personal de PAYC a las solicitudes del cliente"/>
    <x v="5"/>
    <n v="5"/>
    <m/>
    <m/>
    <m/>
    <m/>
    <m/>
    <m/>
    <m/>
    <m/>
    <m/>
    <m/>
    <s v="SIN CECO"/>
    <s v="NO"/>
    <s v="COMPENSAR_x000a_25-SEP-10_x000a_25%-Compromisos Pactados"/>
    <n v="5"/>
    <n v="5"/>
    <n v="1188"/>
    <x v="22"/>
  </r>
  <r>
    <n v="880"/>
    <x v="25"/>
    <d v="2010-09-01T00:00:00"/>
    <s v="INT"/>
    <m/>
    <m/>
    <s v="e. Coherencia entre lo solicitado y lo entregado"/>
    <x v="5"/>
    <n v="5"/>
    <m/>
    <m/>
    <m/>
    <m/>
    <m/>
    <m/>
    <m/>
    <m/>
    <m/>
    <m/>
    <s v="SIN CECO"/>
    <s v="NO"/>
    <s v="COMPENSAR_x000a_25-SEP-10_x000a_25%-Compromisos Pactados"/>
    <n v="5"/>
    <n v="5"/>
    <n v="1188"/>
    <x v="22"/>
  </r>
  <r>
    <n v="881"/>
    <x v="25"/>
    <d v="2010-09-01T00:00:00"/>
    <s v="INT"/>
    <m/>
    <m/>
    <s v="Grado de Satisfacción con el Servicio Prestado"/>
    <x v="6"/>
    <n v="5"/>
    <m/>
    <m/>
    <m/>
    <m/>
    <m/>
    <m/>
    <m/>
    <m/>
    <m/>
    <m/>
    <s v="SIN CECO"/>
    <s v="NO"/>
    <s v="COMPENSAR_x000a_25-SEP-10_x000a_25%-Grado de Satisfacción con el Servicio Prestado"/>
    <n v="5"/>
    <n v="5"/>
    <n v="1188"/>
    <x v="22"/>
  </r>
  <r>
    <n v="882"/>
    <x v="25"/>
    <d v="2010-09-01T00:00:00"/>
    <s v="INT"/>
    <m/>
    <m/>
    <s v="Posibilidad de Volver a Contratar con PAYC"/>
    <x v="7"/>
    <n v="4"/>
    <m/>
    <m/>
    <m/>
    <m/>
    <m/>
    <m/>
    <m/>
    <m/>
    <m/>
    <m/>
    <s v="SIN CECO"/>
    <s v="NO"/>
    <s v="COMPENSAR_x000a_25-SEP-10_x000a_25%-Posibilidad de Volver a Contratar con PAYC"/>
    <n v="4"/>
    <n v="4"/>
    <n v="1188"/>
    <x v="22"/>
  </r>
  <r>
    <n v="883"/>
    <x v="25"/>
    <d v="2010-09-01T00:00:00"/>
    <s v="INT"/>
    <m/>
    <m/>
    <s v="Principales fortalezas en el servicio que presta PAYC"/>
    <x v="8"/>
    <s v="El ejercicio es sistemático y coherente-El respaldo al cliente es oportuno-El personal técnico es de buena calidad-"/>
    <m/>
    <s v="CALIDAD DEL PERSONAL TÉCNICO"/>
    <s v="OPORTUNIDAD EN EL APOYO"/>
    <s v="EJERCICIO SISTEMÁTICO/COHERENTE"/>
    <m/>
    <m/>
    <m/>
    <m/>
    <m/>
    <m/>
    <s v="SIN CECO"/>
    <s v="NO"/>
    <s v="COMPENSAR_x000a_25-SEP-10_x000a_25%-Fortalezas PAYC"/>
    <s v="El ejercicio es sistemático y coherente-El respaldo al cliente es oportuno-El personal técnico es de buena calidad-"/>
    <n v="0"/>
    <n v="1188"/>
    <x v="22"/>
  </r>
  <r>
    <n v="884"/>
    <x v="25"/>
    <d v="2010-09-01T00:00:00"/>
    <s v="INT"/>
    <m/>
    <m/>
    <s v="Principales debilidades en el servicio que presta PAYC"/>
    <x v="9"/>
    <s v="Los tiempos de entrega de actividades de oficina principal  no es coherente con los tiempos de la obra-"/>
    <m/>
    <s v="OPORTUNIDAD EN EL APOYO PAYC CENTRAL"/>
    <m/>
    <m/>
    <m/>
    <m/>
    <m/>
    <m/>
    <m/>
    <m/>
    <s v="SIN CECO"/>
    <s v="NO"/>
    <s v="COMPENSAR_x000a_25-SEP-10_x000a_25%-Debilidades PAYC"/>
    <s v="Los tiempos de entrega de actividades de oficina principal  no es coherente con los tiempos de la obra-"/>
    <n v="0"/>
    <n v="1188"/>
    <x v="22"/>
  </r>
  <r>
    <n v="885"/>
    <x v="26"/>
    <d v="2010-09-01T00:00:00"/>
    <s v="INT"/>
    <m/>
    <m/>
    <s v="a. Conocimiento específico de temas aplicables al proyecto"/>
    <x v="0"/>
    <n v="4"/>
    <s v="SIN FECHA COMO TAL, SE ASIGNA LA INTERMEDIA DEL SEGUNDO SEMESTRE"/>
    <m/>
    <m/>
    <m/>
    <m/>
    <m/>
    <m/>
    <m/>
    <m/>
    <m/>
    <s v="SIN CECO"/>
    <s v="NO"/>
    <s v="REMODELACIÓN UNICENTRO*_x000a_100%-Soporte Técnico"/>
    <n v="4"/>
    <n v="4"/>
    <n v="1044"/>
    <x v="23"/>
  </r>
  <r>
    <n v="886"/>
    <x v="26"/>
    <d v="2010-09-01T00:00:00"/>
    <s v="INT"/>
    <m/>
    <m/>
    <s v="b. Idoneidad y Calidad del soporte"/>
    <x v="0"/>
    <n v="4"/>
    <s v="SIN FECHA COMO TAL, SE ASIGNA LA INTERMEDIA DEL SEGUNDO SEMESTRE"/>
    <m/>
    <m/>
    <m/>
    <m/>
    <m/>
    <m/>
    <m/>
    <m/>
    <m/>
    <s v="SIN CECO"/>
    <s v="NO"/>
    <s v="REMODELACIÓN UNICENTRO*_x000a_100%-Soporte Técnico"/>
    <n v="4"/>
    <n v="4"/>
    <n v="1044"/>
    <x v="23"/>
  </r>
  <r>
    <n v="887"/>
    <x v="26"/>
    <d v="2010-09-01T00:00:00"/>
    <s v="INT"/>
    <m/>
    <m/>
    <s v="c. Cumplimiento de especificaciones técnicas de construcción"/>
    <x v="0"/>
    <n v="4"/>
    <s v="SIN FECHA COMO TAL, SE ASIGNA LA INTERMEDIA DEL SEGUNDO SEMESTRE"/>
    <m/>
    <m/>
    <m/>
    <m/>
    <m/>
    <m/>
    <m/>
    <m/>
    <m/>
    <s v="SIN CECO"/>
    <s v="NO"/>
    <s v="REMODELACIÓN UNICENTRO*_x000a_100%-Soporte Técnico"/>
    <n v="4"/>
    <n v="4"/>
    <n v="1044"/>
    <x v="23"/>
  </r>
  <r>
    <n v="888"/>
    <x v="26"/>
    <d v="2010-09-01T00:00:00"/>
    <s v="INT"/>
    <m/>
    <m/>
    <s v="d. Confiabilidad de los conceptos aplicados"/>
    <x v="0"/>
    <n v="4"/>
    <s v="SIN FECHA COMO TAL, SE ASIGNA LA INTERMEDIA DEL SEGUNDO SEMESTRE"/>
    <m/>
    <m/>
    <m/>
    <m/>
    <m/>
    <m/>
    <m/>
    <m/>
    <m/>
    <s v="SIN CECO"/>
    <s v="NO"/>
    <s v="REMODELACIÓN UNICENTRO*_x000a_100%-Soporte Técnico"/>
    <n v="4"/>
    <n v="4"/>
    <n v="1044"/>
    <x v="23"/>
  </r>
  <r>
    <n v="889"/>
    <x v="26"/>
    <d v="2010-09-01T00:00:00"/>
    <s v="INT"/>
    <m/>
    <m/>
    <s v="e. Oportunidad en entrega de información o requerimientos"/>
    <x v="0"/>
    <n v="4"/>
    <s v="SIN FECHA COMO TAL, SE ASIGNA LA INTERMEDIA DEL SEGUNDO SEMESTRE"/>
    <m/>
    <m/>
    <m/>
    <m/>
    <m/>
    <m/>
    <m/>
    <m/>
    <m/>
    <s v="SIN CECO"/>
    <s v="NO"/>
    <s v="REMODELACIÓN UNICENTRO*_x000a_100%-Soporte Técnico"/>
    <n v="4"/>
    <n v="4"/>
    <n v="1044"/>
    <x v="23"/>
  </r>
  <r>
    <n v="890"/>
    <x v="26"/>
    <d v="2010-09-01T00:00:00"/>
    <s v="INT"/>
    <m/>
    <m/>
    <s v="a. Oportunidad de la gestión en obra"/>
    <x v="1"/>
    <n v="4"/>
    <s v="SIN FECHA COMO TAL, SE ASIGNA LA INTERMEDIA DEL SEGUNDO SEMESTRE"/>
    <m/>
    <m/>
    <m/>
    <m/>
    <m/>
    <m/>
    <m/>
    <m/>
    <m/>
    <s v="SIN CECO"/>
    <s v="NO"/>
    <s v="REMODELACIÓN UNICENTRO*_x000a_100%-Soporte Administrativo"/>
    <n v="4"/>
    <n v="4"/>
    <n v="1044"/>
    <x v="23"/>
  </r>
  <r>
    <n v="891"/>
    <x v="26"/>
    <d v="2010-09-01T00:00:00"/>
    <s v="INT"/>
    <m/>
    <m/>
    <s v="b. Manejo administrativo del proyecto"/>
    <x v="1"/>
    <n v="4"/>
    <s v="SIN FECHA COMO TAL, SE ASIGNA LA INTERMEDIA DEL SEGUNDO SEMESTRE"/>
    <m/>
    <m/>
    <m/>
    <m/>
    <m/>
    <m/>
    <m/>
    <m/>
    <m/>
    <s v="SIN CECO"/>
    <s v="NO"/>
    <s v="REMODELACIÓN UNICENTRO*_x000a_100%-Soporte Administrativo"/>
    <n v="4"/>
    <n v="4"/>
    <n v="1044"/>
    <x v="23"/>
  </r>
  <r>
    <n v="892"/>
    <x v="26"/>
    <d v="2010-09-01T00:00:00"/>
    <s v="INT"/>
    <m/>
    <m/>
    <s v="c. Información clara y veraz sobre la administración de proyecto"/>
    <x v="1"/>
    <n v="4"/>
    <s v="SIN FECHA COMO TAL, SE ASIGNA LA INTERMEDIA DEL SEGUNDO SEMESTRE"/>
    <m/>
    <m/>
    <m/>
    <m/>
    <m/>
    <m/>
    <m/>
    <m/>
    <m/>
    <s v="SIN CECO"/>
    <s v="NO"/>
    <s v="REMODELACIÓN UNICENTRO*_x000a_100%-Soporte Administrativo"/>
    <n v="4"/>
    <n v="4"/>
    <n v="1044"/>
    <x v="23"/>
  </r>
  <r>
    <n v="893"/>
    <x v="26"/>
    <d v="2010-09-01T00:00:00"/>
    <s v="INT"/>
    <m/>
    <m/>
    <s v="d. Cumplimientos con expectativas del cliente"/>
    <x v="1"/>
    <n v="4"/>
    <s v="SIN FECHA COMO TAL, SE ASIGNA LA INTERMEDIA DEL SEGUNDO SEMESTRE"/>
    <m/>
    <m/>
    <m/>
    <m/>
    <m/>
    <m/>
    <m/>
    <m/>
    <m/>
    <s v="SIN CECO"/>
    <s v="NO"/>
    <s v="REMODELACIÓN UNICENTRO*_x000a_100%-Soporte Administrativo"/>
    <n v="4"/>
    <n v="4"/>
    <n v="1044"/>
    <x v="23"/>
  </r>
  <r>
    <n v="894"/>
    <x v="26"/>
    <d v="2010-09-01T00:00:00"/>
    <s v="INT"/>
    <m/>
    <m/>
    <s v="e. Control de presupuesto"/>
    <x v="1"/>
    <n v="4"/>
    <s v="SIN FECHA COMO TAL, SE ASIGNA LA INTERMEDIA DEL SEGUNDO SEMESTRE"/>
    <m/>
    <m/>
    <m/>
    <m/>
    <m/>
    <m/>
    <m/>
    <m/>
    <m/>
    <s v="SIN CECO"/>
    <s v="NO"/>
    <s v="REMODELACIÓN UNICENTRO*_x000a_100%-Soporte Administrativo"/>
    <n v="4"/>
    <n v="4"/>
    <n v="1044"/>
    <x v="23"/>
  </r>
  <r>
    <n v="895"/>
    <x v="26"/>
    <d v="2010-09-01T00:00:00"/>
    <s v="INT"/>
    <m/>
    <m/>
    <s v="a. Apoyo y presencia en el proyecto"/>
    <x v="2"/>
    <n v="4"/>
    <s v="SIN FECHA COMO TAL, SE ASIGNA LA INTERMEDIA DEL SEGUNDO SEMESTRE"/>
    <m/>
    <m/>
    <m/>
    <m/>
    <m/>
    <m/>
    <m/>
    <m/>
    <m/>
    <s v="SIN CECO"/>
    <s v="NO"/>
    <s v="REMODELACIÓN UNICENTRO*_x000a_100%-Soporte Directivo (Coordinador y Gerencia)"/>
    <n v="4"/>
    <n v="4"/>
    <n v="1044"/>
    <x v="23"/>
  </r>
  <r>
    <n v="896"/>
    <x v="26"/>
    <d v="2010-09-01T00:00:00"/>
    <s v="INT"/>
    <m/>
    <m/>
    <s v="b. Conocimiento del proyecto"/>
    <x v="2"/>
    <n v="4"/>
    <s v="SIN FECHA COMO TAL, SE ASIGNA LA INTERMEDIA DEL SEGUNDO SEMESTRE"/>
    <m/>
    <m/>
    <m/>
    <m/>
    <m/>
    <m/>
    <m/>
    <m/>
    <m/>
    <s v="SIN CECO"/>
    <s v="NO"/>
    <s v="REMODELACIÓN UNICENTRO*_x000a_100%-Soporte Directivo (Coordinador y Gerencia)"/>
    <n v="4"/>
    <n v="4"/>
    <n v="1044"/>
    <x v="23"/>
  </r>
  <r>
    <n v="897"/>
    <x v="26"/>
    <d v="2010-09-01T00:00:00"/>
    <s v="INT"/>
    <m/>
    <m/>
    <s v="c. Planteamiento de soluciones y manejo de conflictos"/>
    <x v="2"/>
    <n v="4"/>
    <s v="SIN FECHA COMO TAL, SE ASIGNA LA INTERMEDIA DEL SEGUNDO SEMESTRE"/>
    <m/>
    <m/>
    <m/>
    <m/>
    <m/>
    <m/>
    <m/>
    <m/>
    <m/>
    <s v="SIN CECO"/>
    <s v="NO"/>
    <s v="REMODELACIÓN UNICENTRO*_x000a_100%-Soporte Directivo (Coordinador y Gerencia)"/>
    <n v="4"/>
    <n v="4"/>
    <n v="1044"/>
    <x v="23"/>
  </r>
  <r>
    <n v="898"/>
    <x v="26"/>
    <d v="2010-09-01T00:00:00"/>
    <s v="INT"/>
    <m/>
    <m/>
    <s v="d. Cumplimiento de compromisos"/>
    <x v="2"/>
    <n v="4"/>
    <s v="SIN FECHA COMO TAL, SE ASIGNA LA INTERMEDIA DEL SEGUNDO SEMESTRE"/>
    <m/>
    <m/>
    <m/>
    <m/>
    <m/>
    <m/>
    <m/>
    <m/>
    <m/>
    <s v="SIN CECO"/>
    <s v="NO"/>
    <s v="REMODELACIÓN UNICENTRO*_x000a_100%-Soporte Directivo (Coordinador y Gerencia)"/>
    <n v="4"/>
    <n v="4"/>
    <n v="1044"/>
    <x v="23"/>
  </r>
  <r>
    <n v="899"/>
    <x v="26"/>
    <d v="2010-09-01T00:00:00"/>
    <s v="INT"/>
    <m/>
    <m/>
    <s v="e. Manejo del cliente"/>
    <x v="2"/>
    <n v="4"/>
    <s v="SIN FECHA COMO TAL, SE ASIGNA LA INTERMEDIA DEL SEGUNDO SEMESTRE"/>
    <m/>
    <m/>
    <m/>
    <m/>
    <m/>
    <m/>
    <m/>
    <m/>
    <m/>
    <s v="SIN CECO"/>
    <s v="NO"/>
    <s v="REMODELACIÓN UNICENTRO*_x000a_100%-Soporte Directivo (Coordinador y Gerencia)"/>
    <n v="4"/>
    <n v="4"/>
    <n v="1044"/>
    <x v="23"/>
  </r>
  <r>
    <n v="900"/>
    <x v="26"/>
    <d v="2010-09-01T00:00:00"/>
    <s v="INT"/>
    <m/>
    <m/>
    <s v="a. Idoneidad del personal"/>
    <x v="3"/>
    <n v="4"/>
    <s v="SIN FECHA COMO TAL, SE ASIGNA LA INTERMEDIA DEL SEGUNDO SEMESTRE"/>
    <m/>
    <m/>
    <m/>
    <m/>
    <m/>
    <m/>
    <m/>
    <m/>
    <m/>
    <s v="SIN CECO"/>
    <s v="NO"/>
    <s v="REMODELACIÓN UNICENTRO*_x000a_100%-Personal que presta el servicio en obra"/>
    <n v="4"/>
    <n v="4"/>
    <n v="1044"/>
    <x v="23"/>
  </r>
  <r>
    <n v="901"/>
    <x v="26"/>
    <d v="2010-09-01T00:00:00"/>
    <s v="INT"/>
    <m/>
    <m/>
    <s v="b. Oportuna atención al cliente"/>
    <x v="3"/>
    <n v="4"/>
    <s v="SIN FECHA COMO TAL, SE ASIGNA LA INTERMEDIA DEL SEGUNDO SEMESTRE"/>
    <m/>
    <m/>
    <m/>
    <m/>
    <m/>
    <m/>
    <m/>
    <m/>
    <m/>
    <s v="SIN CECO"/>
    <s v="NO"/>
    <s v="REMODELACIÓN UNICENTRO*_x000a_100%-Personal que presta el servicio en obra"/>
    <n v="4"/>
    <n v="4"/>
    <n v="1044"/>
    <x v="23"/>
  </r>
  <r>
    <n v="902"/>
    <x v="26"/>
    <d v="2010-09-01T00:00:00"/>
    <s v="INT"/>
    <m/>
    <m/>
    <s v="c. Compromiso con el proyecto"/>
    <x v="3"/>
    <n v="4"/>
    <s v="SIN FECHA COMO TAL, SE ASIGNA LA INTERMEDIA DEL SEGUNDO SEMESTRE"/>
    <m/>
    <m/>
    <m/>
    <m/>
    <m/>
    <m/>
    <m/>
    <m/>
    <m/>
    <s v="SIN CECO"/>
    <s v="NO"/>
    <s v="REMODELACIÓN UNICENTRO*_x000a_100%-Personal que presta el servicio en obra"/>
    <n v="4"/>
    <n v="4"/>
    <n v="1044"/>
    <x v="23"/>
  </r>
  <r>
    <n v="903"/>
    <x v="26"/>
    <d v="2010-09-01T00:00:00"/>
    <s v="INT"/>
    <m/>
    <m/>
    <s v="d. Cumplimiento de compromisos"/>
    <x v="3"/>
    <n v="4"/>
    <s v="SIN FECHA COMO TAL, SE ASIGNA LA INTERMEDIA DEL SEGUNDO SEMESTRE"/>
    <m/>
    <m/>
    <m/>
    <m/>
    <m/>
    <m/>
    <m/>
    <m/>
    <m/>
    <s v="SIN CECO"/>
    <s v="NO"/>
    <s v="REMODELACIÓN UNICENTRO*_x000a_100%-Personal que presta el servicio en obra"/>
    <n v="4"/>
    <n v="4"/>
    <n v="1044"/>
    <x v="23"/>
  </r>
  <r>
    <n v="904"/>
    <x v="26"/>
    <d v="2010-09-01T00:00:00"/>
    <s v="INT"/>
    <m/>
    <m/>
    <s v="e. Proactividad en desarrollo de funciones"/>
    <x v="3"/>
    <n v="4"/>
    <s v="SIN FECHA COMO TAL, SE ASIGNA LA INTERMEDIA DEL SEGUNDO SEMESTRE"/>
    <m/>
    <m/>
    <m/>
    <m/>
    <m/>
    <m/>
    <m/>
    <m/>
    <m/>
    <s v="SIN CECO"/>
    <s v="NO"/>
    <s v="REMODELACIÓN UNICENTRO*_x000a_100%-Personal que presta el servicio en obra"/>
    <n v="4"/>
    <n v="4"/>
    <n v="1044"/>
    <x v="23"/>
  </r>
  <r>
    <n v="905"/>
    <x v="26"/>
    <d v="2010-09-01T00:00:00"/>
    <s v="INT"/>
    <m/>
    <m/>
    <s v="a. Calidad del Contenido"/>
    <x v="4"/>
    <n v="4"/>
    <s v="SIN FECHA COMO TAL, SE ASIGNA LA INTERMEDIA DEL SEGUNDO SEMESTRE"/>
    <m/>
    <m/>
    <m/>
    <m/>
    <m/>
    <m/>
    <m/>
    <m/>
    <m/>
    <s v="SIN CECO"/>
    <s v="NO"/>
    <s v="REMODELACIÓN UNICENTRO*_x000a_100%-Productos Asociados de PAYC (Informes, Control de presupuesto y Programación y actas)"/>
    <n v="4"/>
    <n v="4"/>
    <n v="1044"/>
    <x v="23"/>
  </r>
  <r>
    <n v="906"/>
    <x v="26"/>
    <d v="2010-09-01T00:00:00"/>
    <s v="INT"/>
    <m/>
    <m/>
    <s v="b. Claridad del Contenido"/>
    <x v="4"/>
    <n v="4"/>
    <s v="SIN FECHA COMO TAL, SE ASIGNA LA INTERMEDIA DEL SEGUNDO SEMESTRE"/>
    <m/>
    <m/>
    <m/>
    <m/>
    <m/>
    <m/>
    <m/>
    <m/>
    <m/>
    <s v="SIN CECO"/>
    <s v="NO"/>
    <s v="REMODELACIÓN UNICENTRO*_x000a_100%-Productos Asociados de PAYC (Informes, Control de presupuesto y Programación y actas)"/>
    <n v="4"/>
    <n v="4"/>
    <n v="1044"/>
    <x v="23"/>
  </r>
  <r>
    <n v="907"/>
    <x v="26"/>
    <d v="2010-09-01T00:00:00"/>
    <s v="INT"/>
    <m/>
    <m/>
    <s v="c. Oportunidad en la entrega"/>
    <x v="4"/>
    <n v="4"/>
    <s v="SIN FECHA COMO TAL, SE ASIGNA LA INTERMEDIA DEL SEGUNDO SEMESTRE"/>
    <m/>
    <m/>
    <m/>
    <m/>
    <m/>
    <m/>
    <m/>
    <m/>
    <m/>
    <s v="SIN CECO"/>
    <s v="NO"/>
    <s v="REMODELACIÓN UNICENTRO*_x000a_100%-Productos Asociados de PAYC (Informes, Control de presupuesto y Programación y actas)"/>
    <n v="4"/>
    <n v="4"/>
    <n v="1044"/>
    <x v="23"/>
  </r>
  <r>
    <n v="908"/>
    <x v="26"/>
    <d v="2010-09-01T00:00:00"/>
    <s v="INT"/>
    <m/>
    <m/>
    <s v="d. Precisión de la información"/>
    <x v="4"/>
    <n v="4"/>
    <s v="SIN FECHA COMO TAL, SE ASIGNA LA INTERMEDIA DEL SEGUNDO SEMESTRE"/>
    <m/>
    <m/>
    <m/>
    <m/>
    <m/>
    <m/>
    <m/>
    <m/>
    <m/>
    <s v="SIN CECO"/>
    <s v="NO"/>
    <s v="REMODELACIÓN UNICENTRO*_x000a_100%-Productos Asociados de PAYC (Informes, Control de presupuesto y Programación y actas)"/>
    <n v="4"/>
    <n v="4"/>
    <n v="1044"/>
    <x v="23"/>
  </r>
  <r>
    <n v="909"/>
    <x v="26"/>
    <d v="2010-09-01T00:00:00"/>
    <s v="INT"/>
    <m/>
    <m/>
    <s v="e. Diagramación"/>
    <x v="4"/>
    <n v="4"/>
    <s v="SIN FECHA COMO TAL, SE ASIGNA LA INTERMEDIA DEL SEGUNDO SEMESTRE"/>
    <m/>
    <m/>
    <m/>
    <m/>
    <m/>
    <m/>
    <m/>
    <m/>
    <m/>
    <s v="SIN CECO"/>
    <s v="NO"/>
    <s v="REMODELACIÓN UNICENTRO*_x000a_100%-Productos Asociados de PAYC (Informes, Control de presupuesto y Programación y actas)"/>
    <n v="4"/>
    <n v="4"/>
    <n v="1044"/>
    <x v="23"/>
  </r>
  <r>
    <n v="910"/>
    <x v="26"/>
    <d v="2010-09-01T00:00:00"/>
    <s v="INT"/>
    <m/>
    <m/>
    <s v="a. Cumplimiento"/>
    <x v="5"/>
    <n v="4"/>
    <s v="SIN FECHA COMO TAL, SE ASIGNA LA INTERMEDIA DEL SEGUNDO SEMESTRE"/>
    <m/>
    <m/>
    <m/>
    <m/>
    <m/>
    <m/>
    <m/>
    <m/>
    <m/>
    <s v="SIN CECO"/>
    <s v="NO"/>
    <s v="REMODELACIÓN UNICENTRO*_x000a_100%-Compromisos Pactados"/>
    <n v="4"/>
    <n v="4"/>
    <n v="1044"/>
    <x v="23"/>
  </r>
  <r>
    <n v="911"/>
    <x v="26"/>
    <d v="2010-09-01T00:00:00"/>
    <s v="INT"/>
    <m/>
    <m/>
    <s v="b. Satisface expectativas"/>
    <x v="5"/>
    <n v="4"/>
    <s v="SIN FECHA COMO TAL, SE ASIGNA LA INTERMEDIA DEL SEGUNDO SEMESTRE"/>
    <m/>
    <m/>
    <m/>
    <m/>
    <m/>
    <m/>
    <m/>
    <m/>
    <m/>
    <s v="SIN CECO"/>
    <s v="NO"/>
    <s v="REMODELACIÓN UNICENTRO*_x000a_100%-Compromisos Pactados"/>
    <n v="4"/>
    <n v="4"/>
    <n v="1044"/>
    <x v="23"/>
  </r>
  <r>
    <n v="912"/>
    <x v="26"/>
    <d v="2010-09-01T00:00:00"/>
    <s v="INT"/>
    <m/>
    <m/>
    <s v="c. Calidad de la Información suministrada"/>
    <x v="5"/>
    <n v="4"/>
    <s v="SIN FECHA COMO TAL, SE ASIGNA LA INTERMEDIA DEL SEGUNDO SEMESTRE"/>
    <m/>
    <m/>
    <m/>
    <m/>
    <m/>
    <m/>
    <m/>
    <m/>
    <m/>
    <s v="SIN CECO"/>
    <s v="NO"/>
    <s v="REMODELACIÓN UNICENTRO*_x000a_100%-Compromisos Pactados"/>
    <n v="4"/>
    <n v="4"/>
    <n v="1044"/>
    <x v="23"/>
  </r>
  <r>
    <n v="913"/>
    <x v="26"/>
    <d v="2010-09-01T00:00:00"/>
    <s v="INT"/>
    <m/>
    <m/>
    <s v="d. Disposición del personal de PAYC a las solicitudes del cliente"/>
    <x v="5"/>
    <n v="4"/>
    <s v="SIN FECHA COMO TAL, SE ASIGNA LA INTERMEDIA DEL SEGUNDO SEMESTRE"/>
    <m/>
    <m/>
    <m/>
    <m/>
    <m/>
    <m/>
    <m/>
    <m/>
    <m/>
    <s v="SIN CECO"/>
    <s v="NO"/>
    <s v="REMODELACIÓN UNICENTRO*_x000a_100%-Compromisos Pactados"/>
    <n v="4"/>
    <n v="4"/>
    <n v="1044"/>
    <x v="23"/>
  </r>
  <r>
    <n v="914"/>
    <x v="26"/>
    <d v="2010-09-01T00:00:00"/>
    <s v="INT"/>
    <m/>
    <m/>
    <s v="e. Coherencia entre lo solicitado y lo entregado"/>
    <x v="5"/>
    <n v="4"/>
    <s v="SIN FECHA COMO TAL, SE ASIGNA LA INTERMEDIA DEL SEGUNDO SEMESTRE"/>
    <m/>
    <m/>
    <m/>
    <m/>
    <m/>
    <m/>
    <m/>
    <m/>
    <m/>
    <s v="SIN CECO"/>
    <s v="NO"/>
    <s v="REMODELACIÓN UNICENTRO*_x000a_100%-Compromisos Pactados"/>
    <n v="4"/>
    <n v="4"/>
    <n v="1044"/>
    <x v="23"/>
  </r>
  <r>
    <n v="915"/>
    <x v="26"/>
    <d v="2010-09-01T00:00:00"/>
    <s v="INT"/>
    <m/>
    <m/>
    <s v="Grado de Satisfacción con el Servicio Prestado"/>
    <x v="6"/>
    <n v="4"/>
    <s v="SIN FECHA COMO TAL, SE ASIGNA LA INTERMEDIA DEL SEGUNDO SEMESTRE"/>
    <m/>
    <m/>
    <m/>
    <m/>
    <m/>
    <m/>
    <m/>
    <m/>
    <m/>
    <s v="SIN CECO"/>
    <s v="NO"/>
    <s v="REMODELACIÓN UNICENTRO*_x000a_100%-Grado de Satisfacción con el Servicio Prestado"/>
    <n v="4"/>
    <n v="4"/>
    <n v="1044"/>
    <x v="23"/>
  </r>
  <r>
    <n v="916"/>
    <x v="26"/>
    <d v="2010-09-01T00:00:00"/>
    <s v="INT"/>
    <m/>
    <m/>
    <s v="Posibilidad de Volver a Contratar con PAYC"/>
    <x v="7"/>
    <n v="4"/>
    <s v="SIN FECHA COMO TAL, SE ASIGNA LA INTERMEDIA DEL SEGUNDO SEMESTRE"/>
    <m/>
    <m/>
    <m/>
    <m/>
    <m/>
    <m/>
    <m/>
    <m/>
    <m/>
    <s v="SIN CECO"/>
    <s v="NO"/>
    <s v="REMODELACIÓN UNICENTRO*_x000a_100%-Posibilidad de Volver a Contratar con PAYC"/>
    <n v="4"/>
    <n v="4"/>
    <n v="1044"/>
    <x v="23"/>
  </r>
  <r>
    <n v="917"/>
    <x v="26"/>
    <d v="2010-09-01T00:00:00"/>
    <s v="INT"/>
    <m/>
    <m/>
    <s v="Principales fortalezas en el servicio que presta PAYC"/>
    <x v="8"/>
    <s v="-"/>
    <s v="SIN FECHA COMO TAL, SE ASIGNA LA INTERMEDIA DEL SEGUNDO SEMESTRE"/>
    <m/>
    <m/>
    <m/>
    <m/>
    <m/>
    <m/>
    <m/>
    <m/>
    <m/>
    <s v="SIN CECO"/>
    <s v="NO"/>
    <s v="REMODELACIÓN UNICENTRO*_x000a_100%-Fortalezas PAYC"/>
    <s v="-"/>
    <n v="0"/>
    <n v="1044"/>
    <x v="23"/>
  </r>
  <r>
    <n v="918"/>
    <x v="26"/>
    <d v="2010-09-01T00:00:00"/>
    <s v="INT"/>
    <m/>
    <m/>
    <s v="Principales debilidades en el servicio que presta PAYC"/>
    <x v="9"/>
    <s v="-"/>
    <s v="SIN FECHA COMO TAL, SE ASIGNA LA INTERMEDIA DEL SEGUNDO SEMESTRE"/>
    <m/>
    <m/>
    <m/>
    <m/>
    <m/>
    <m/>
    <m/>
    <m/>
    <m/>
    <s v="SIN CECO"/>
    <s v="NO"/>
    <s v="REMODELACIÓN UNICENTRO*_x000a_100%-Debilidades PAYC"/>
    <s v="-"/>
    <n v="0"/>
    <n v="1044"/>
    <x v="23"/>
  </r>
  <r>
    <n v="919"/>
    <x v="27"/>
    <d v="2010-09-01T00:00:00"/>
    <s v="INT"/>
    <m/>
    <m/>
    <s v="a. Conocimiento específico de temas aplicables al proyecto"/>
    <x v="0"/>
    <n v="4"/>
    <s v="SIN FECHA COMO TAL, SE ASIGNA LA INTERMEDIA DEL SEGUNDO SEMESTRE"/>
    <m/>
    <m/>
    <m/>
    <m/>
    <m/>
    <m/>
    <m/>
    <m/>
    <m/>
    <s v="SIN CECO"/>
    <s v="NO"/>
    <s v="LEASING DE OCCIDENTE*_x000a_100%-Soporte Técnico"/>
    <n v="4"/>
    <n v="4"/>
    <n v="1096"/>
    <x v="24"/>
  </r>
  <r>
    <n v="920"/>
    <x v="27"/>
    <d v="2010-09-01T00:00:00"/>
    <s v="INT"/>
    <m/>
    <m/>
    <s v="b. Idoneidad y Calidad del soporte"/>
    <x v="0"/>
    <n v="4"/>
    <s v="SIN FECHA COMO TAL, SE ASIGNA LA INTERMEDIA DEL SEGUNDO SEMESTRE"/>
    <m/>
    <m/>
    <m/>
    <m/>
    <m/>
    <m/>
    <m/>
    <m/>
    <m/>
    <s v="SIN CECO"/>
    <s v="NO"/>
    <s v="LEASING DE OCCIDENTE*_x000a_100%-Soporte Técnico"/>
    <n v="4"/>
    <n v="4"/>
    <n v="1096"/>
    <x v="24"/>
  </r>
  <r>
    <n v="921"/>
    <x v="27"/>
    <d v="2010-09-01T00:00:00"/>
    <s v="INT"/>
    <m/>
    <m/>
    <s v="c. Cumplimiento de especificaciones técnicas de construcción"/>
    <x v="0"/>
    <n v="4"/>
    <s v="SIN FECHA COMO TAL, SE ASIGNA LA INTERMEDIA DEL SEGUNDO SEMESTRE"/>
    <m/>
    <m/>
    <m/>
    <m/>
    <m/>
    <m/>
    <m/>
    <m/>
    <m/>
    <s v="SIN CECO"/>
    <s v="NO"/>
    <s v="LEASING DE OCCIDENTE*_x000a_100%-Soporte Técnico"/>
    <n v="4"/>
    <n v="4"/>
    <n v="1096"/>
    <x v="24"/>
  </r>
  <r>
    <n v="922"/>
    <x v="27"/>
    <d v="2010-09-01T00:00:00"/>
    <s v="INT"/>
    <m/>
    <m/>
    <s v="d. Confiabilidad de los conceptos aplicados"/>
    <x v="0"/>
    <n v="4"/>
    <s v="SIN FECHA COMO TAL, SE ASIGNA LA INTERMEDIA DEL SEGUNDO SEMESTRE"/>
    <m/>
    <m/>
    <m/>
    <m/>
    <m/>
    <m/>
    <m/>
    <m/>
    <m/>
    <s v="SIN CECO"/>
    <s v="NO"/>
    <s v="LEASING DE OCCIDENTE*_x000a_100%-Soporte Técnico"/>
    <n v="4"/>
    <n v="4"/>
    <n v="1096"/>
    <x v="24"/>
  </r>
  <r>
    <n v="923"/>
    <x v="27"/>
    <d v="2010-09-01T00:00:00"/>
    <s v="INT"/>
    <m/>
    <m/>
    <s v="e. Oportunidad en entrega de información o requerimientos"/>
    <x v="0"/>
    <n v="4"/>
    <s v="SIN FECHA COMO TAL, SE ASIGNA LA INTERMEDIA DEL SEGUNDO SEMESTRE"/>
    <m/>
    <m/>
    <m/>
    <m/>
    <m/>
    <m/>
    <m/>
    <m/>
    <m/>
    <s v="SIN CECO"/>
    <s v="NO"/>
    <s v="LEASING DE OCCIDENTE*_x000a_100%-Soporte Técnico"/>
    <n v="4"/>
    <n v="4"/>
    <n v="1096"/>
    <x v="24"/>
  </r>
  <r>
    <n v="924"/>
    <x v="27"/>
    <d v="2010-09-01T00:00:00"/>
    <s v="INT"/>
    <m/>
    <m/>
    <s v="a. Oportunidad de la gestión en obra"/>
    <x v="1"/>
    <n v="4"/>
    <s v="SIN FECHA COMO TAL, SE ASIGNA LA INTERMEDIA DEL SEGUNDO SEMESTRE"/>
    <m/>
    <m/>
    <m/>
    <m/>
    <m/>
    <m/>
    <m/>
    <m/>
    <m/>
    <s v="SIN CECO"/>
    <s v="NO"/>
    <s v="LEASING DE OCCIDENTE*_x000a_100%-Soporte Administrativo"/>
    <n v="4"/>
    <n v="4"/>
    <n v="1096"/>
    <x v="24"/>
  </r>
  <r>
    <n v="925"/>
    <x v="27"/>
    <d v="2010-09-01T00:00:00"/>
    <s v="INT"/>
    <m/>
    <m/>
    <s v="b. Manejo administrativo del proyecto"/>
    <x v="1"/>
    <n v="4"/>
    <s v="SIN FECHA COMO TAL, SE ASIGNA LA INTERMEDIA DEL SEGUNDO SEMESTRE"/>
    <m/>
    <m/>
    <m/>
    <m/>
    <m/>
    <m/>
    <m/>
    <m/>
    <m/>
    <s v="SIN CECO"/>
    <s v="NO"/>
    <s v="LEASING DE OCCIDENTE*_x000a_100%-Soporte Administrativo"/>
    <n v="4"/>
    <n v="4"/>
    <n v="1096"/>
    <x v="24"/>
  </r>
  <r>
    <n v="926"/>
    <x v="27"/>
    <d v="2010-09-01T00:00:00"/>
    <s v="INT"/>
    <m/>
    <m/>
    <s v="c. Información clara y veraz sobre la administración de proyecto"/>
    <x v="1"/>
    <n v="4"/>
    <s v="SIN FECHA COMO TAL, SE ASIGNA LA INTERMEDIA DEL SEGUNDO SEMESTRE"/>
    <m/>
    <m/>
    <m/>
    <m/>
    <m/>
    <m/>
    <m/>
    <m/>
    <m/>
    <s v="SIN CECO"/>
    <s v="NO"/>
    <s v="LEASING DE OCCIDENTE*_x000a_100%-Soporte Administrativo"/>
    <n v="4"/>
    <n v="4"/>
    <n v="1096"/>
    <x v="24"/>
  </r>
  <r>
    <n v="927"/>
    <x v="27"/>
    <d v="2010-09-01T00:00:00"/>
    <s v="INT"/>
    <m/>
    <m/>
    <s v="d. Cumplimientos con expectativas del cliente"/>
    <x v="1"/>
    <n v="4"/>
    <s v="SIN FECHA COMO TAL, SE ASIGNA LA INTERMEDIA DEL SEGUNDO SEMESTRE"/>
    <m/>
    <m/>
    <m/>
    <m/>
    <m/>
    <m/>
    <m/>
    <m/>
    <m/>
    <s v="SIN CECO"/>
    <s v="NO"/>
    <s v="LEASING DE OCCIDENTE*_x000a_100%-Soporte Administrativo"/>
    <n v="4"/>
    <n v="4"/>
    <n v="1096"/>
    <x v="24"/>
  </r>
  <r>
    <n v="928"/>
    <x v="27"/>
    <d v="2010-09-01T00:00:00"/>
    <s v="INT"/>
    <m/>
    <m/>
    <s v="e. Control de presupuesto"/>
    <x v="1"/>
    <n v="4"/>
    <s v="SIN FECHA COMO TAL, SE ASIGNA LA INTERMEDIA DEL SEGUNDO SEMESTRE"/>
    <m/>
    <m/>
    <m/>
    <m/>
    <m/>
    <m/>
    <m/>
    <m/>
    <m/>
    <s v="SIN CECO"/>
    <s v="NO"/>
    <s v="LEASING DE OCCIDENTE*_x000a_100%-Soporte Administrativo"/>
    <n v="4"/>
    <n v="4"/>
    <n v="1096"/>
    <x v="24"/>
  </r>
  <r>
    <n v="929"/>
    <x v="27"/>
    <d v="2010-09-01T00:00:00"/>
    <s v="INT"/>
    <m/>
    <m/>
    <s v="a. Apoyo y presencia en el proyecto"/>
    <x v="2"/>
    <n v="4"/>
    <s v="SIN FECHA COMO TAL, SE ASIGNA LA INTERMEDIA DEL SEGUNDO SEMESTRE"/>
    <m/>
    <m/>
    <m/>
    <m/>
    <m/>
    <m/>
    <m/>
    <m/>
    <m/>
    <s v="SIN CECO"/>
    <s v="NO"/>
    <s v="LEASING DE OCCIDENTE*_x000a_100%-Soporte Directivo (Coordinador y Gerencia)"/>
    <n v="4"/>
    <n v="4"/>
    <n v="1096"/>
    <x v="24"/>
  </r>
  <r>
    <n v="930"/>
    <x v="27"/>
    <d v="2010-09-01T00:00:00"/>
    <s v="INT"/>
    <m/>
    <m/>
    <s v="b. Conocimiento del proyecto"/>
    <x v="2"/>
    <n v="4"/>
    <s v="SIN FECHA COMO TAL, SE ASIGNA LA INTERMEDIA DEL SEGUNDO SEMESTRE"/>
    <m/>
    <m/>
    <m/>
    <m/>
    <m/>
    <m/>
    <m/>
    <m/>
    <m/>
    <s v="SIN CECO"/>
    <s v="NO"/>
    <s v="LEASING DE OCCIDENTE*_x000a_100%-Soporte Directivo (Coordinador y Gerencia)"/>
    <n v="4"/>
    <n v="4"/>
    <n v="1096"/>
    <x v="24"/>
  </r>
  <r>
    <n v="931"/>
    <x v="27"/>
    <d v="2010-09-01T00:00:00"/>
    <s v="INT"/>
    <m/>
    <m/>
    <s v="c. Planteamiento de soluciones y manejo de conflictos"/>
    <x v="2"/>
    <n v="4"/>
    <s v="SIN FECHA COMO TAL, SE ASIGNA LA INTERMEDIA DEL SEGUNDO SEMESTRE"/>
    <m/>
    <m/>
    <m/>
    <m/>
    <m/>
    <m/>
    <m/>
    <m/>
    <m/>
    <s v="SIN CECO"/>
    <s v="NO"/>
    <s v="LEASING DE OCCIDENTE*_x000a_100%-Soporte Directivo (Coordinador y Gerencia)"/>
    <n v="4"/>
    <n v="4"/>
    <n v="1096"/>
    <x v="24"/>
  </r>
  <r>
    <n v="932"/>
    <x v="27"/>
    <d v="2010-09-01T00:00:00"/>
    <s v="INT"/>
    <m/>
    <m/>
    <s v="d. Cumplimiento de compromisos"/>
    <x v="2"/>
    <n v="4"/>
    <s v="SIN FECHA COMO TAL, SE ASIGNA LA INTERMEDIA DEL SEGUNDO SEMESTRE"/>
    <m/>
    <m/>
    <m/>
    <m/>
    <m/>
    <m/>
    <m/>
    <m/>
    <m/>
    <s v="SIN CECO"/>
    <s v="NO"/>
    <s v="LEASING DE OCCIDENTE*_x000a_100%-Soporte Directivo (Coordinador y Gerencia)"/>
    <n v="4"/>
    <n v="4"/>
    <n v="1096"/>
    <x v="24"/>
  </r>
  <r>
    <n v="933"/>
    <x v="27"/>
    <d v="2010-09-01T00:00:00"/>
    <s v="INT"/>
    <m/>
    <m/>
    <s v="e. Manejo del cliente"/>
    <x v="2"/>
    <n v="4"/>
    <s v="SIN FECHA COMO TAL, SE ASIGNA LA INTERMEDIA DEL SEGUNDO SEMESTRE"/>
    <m/>
    <m/>
    <m/>
    <m/>
    <m/>
    <m/>
    <m/>
    <m/>
    <m/>
    <s v="SIN CECO"/>
    <s v="NO"/>
    <s v="LEASING DE OCCIDENTE*_x000a_100%-Soporte Directivo (Coordinador y Gerencia)"/>
    <n v="4"/>
    <n v="4"/>
    <n v="1096"/>
    <x v="24"/>
  </r>
  <r>
    <n v="934"/>
    <x v="27"/>
    <d v="2010-09-01T00:00:00"/>
    <s v="INT"/>
    <m/>
    <m/>
    <s v="a. Idoneidad del personal"/>
    <x v="3"/>
    <n v="4"/>
    <s v="SIN FECHA COMO TAL, SE ASIGNA LA INTERMEDIA DEL SEGUNDO SEMESTRE"/>
    <m/>
    <m/>
    <m/>
    <m/>
    <m/>
    <m/>
    <m/>
    <m/>
    <m/>
    <s v="SIN CECO"/>
    <s v="NO"/>
    <s v="LEASING DE OCCIDENTE*_x000a_100%-Personal que presta el servicio en obra"/>
    <n v="4"/>
    <n v="4"/>
    <n v="1096"/>
    <x v="24"/>
  </r>
  <r>
    <n v="935"/>
    <x v="27"/>
    <d v="2010-09-01T00:00:00"/>
    <s v="INT"/>
    <m/>
    <m/>
    <s v="b. Oportuna atención al cliente"/>
    <x v="3"/>
    <n v="4"/>
    <s v="SIN FECHA COMO TAL, SE ASIGNA LA INTERMEDIA DEL SEGUNDO SEMESTRE"/>
    <m/>
    <m/>
    <m/>
    <m/>
    <m/>
    <m/>
    <m/>
    <m/>
    <m/>
    <s v="SIN CECO"/>
    <s v="NO"/>
    <s v="LEASING DE OCCIDENTE*_x000a_100%-Personal que presta el servicio en obra"/>
    <n v="4"/>
    <n v="4"/>
    <n v="1096"/>
    <x v="24"/>
  </r>
  <r>
    <n v="936"/>
    <x v="27"/>
    <d v="2010-09-01T00:00:00"/>
    <s v="INT"/>
    <m/>
    <m/>
    <s v="c. Compromiso con el proyecto"/>
    <x v="3"/>
    <n v="4"/>
    <s v="SIN FECHA COMO TAL, SE ASIGNA LA INTERMEDIA DEL SEGUNDO SEMESTRE"/>
    <m/>
    <m/>
    <m/>
    <m/>
    <m/>
    <m/>
    <m/>
    <m/>
    <m/>
    <s v="SIN CECO"/>
    <s v="NO"/>
    <s v="LEASING DE OCCIDENTE*_x000a_100%-Personal que presta el servicio en obra"/>
    <n v="4"/>
    <n v="4"/>
    <n v="1096"/>
    <x v="24"/>
  </r>
  <r>
    <n v="937"/>
    <x v="27"/>
    <d v="2010-09-01T00:00:00"/>
    <s v="INT"/>
    <m/>
    <m/>
    <s v="d. Cumplimiento de compromisos"/>
    <x v="3"/>
    <n v="4"/>
    <s v="SIN FECHA COMO TAL, SE ASIGNA LA INTERMEDIA DEL SEGUNDO SEMESTRE"/>
    <m/>
    <m/>
    <m/>
    <m/>
    <m/>
    <m/>
    <m/>
    <m/>
    <m/>
    <s v="SIN CECO"/>
    <s v="NO"/>
    <s v="LEASING DE OCCIDENTE*_x000a_100%-Personal que presta el servicio en obra"/>
    <n v="4"/>
    <n v="4"/>
    <n v="1096"/>
    <x v="24"/>
  </r>
  <r>
    <n v="938"/>
    <x v="27"/>
    <d v="2010-09-01T00:00:00"/>
    <s v="INT"/>
    <m/>
    <m/>
    <s v="e. Proactividad en desarrollo de funciones"/>
    <x v="3"/>
    <n v="4"/>
    <s v="SIN FECHA COMO TAL, SE ASIGNA LA INTERMEDIA DEL SEGUNDO SEMESTRE"/>
    <m/>
    <m/>
    <m/>
    <m/>
    <m/>
    <m/>
    <m/>
    <m/>
    <m/>
    <s v="SIN CECO"/>
    <s v="NO"/>
    <s v="LEASING DE OCCIDENTE*_x000a_100%-Personal que presta el servicio en obra"/>
    <n v="4"/>
    <n v="4"/>
    <n v="1096"/>
    <x v="24"/>
  </r>
  <r>
    <n v="939"/>
    <x v="27"/>
    <d v="2010-09-01T00:00:00"/>
    <s v="INT"/>
    <m/>
    <m/>
    <s v="a. Calidad del Contenido"/>
    <x v="4"/>
    <n v="4"/>
    <s v="SIN FECHA COMO TAL, SE ASIGNA LA INTERMEDIA DEL SEGUNDO SEMESTRE"/>
    <m/>
    <m/>
    <m/>
    <m/>
    <m/>
    <m/>
    <m/>
    <m/>
    <m/>
    <s v="SIN CECO"/>
    <s v="NO"/>
    <s v="LEASING DE OCCIDENTE*_x000a_100%-Productos Asociados de PAYC (Informes, Control de presupuesto y Programación y actas)"/>
    <n v="4"/>
    <n v="4"/>
    <n v="1096"/>
    <x v="24"/>
  </r>
  <r>
    <n v="940"/>
    <x v="27"/>
    <d v="2010-09-01T00:00:00"/>
    <s v="INT"/>
    <m/>
    <m/>
    <s v="b. Claridad del Contenido"/>
    <x v="4"/>
    <n v="4"/>
    <s v="SIN FECHA COMO TAL, SE ASIGNA LA INTERMEDIA DEL SEGUNDO SEMESTRE"/>
    <m/>
    <m/>
    <m/>
    <m/>
    <m/>
    <m/>
    <m/>
    <m/>
    <m/>
    <s v="SIN CECO"/>
    <s v="NO"/>
    <s v="LEASING DE OCCIDENTE*_x000a_100%-Productos Asociados de PAYC (Informes, Control de presupuesto y Programación y actas)"/>
    <n v="4"/>
    <n v="4"/>
    <n v="1096"/>
    <x v="24"/>
  </r>
  <r>
    <n v="941"/>
    <x v="27"/>
    <d v="2010-09-01T00:00:00"/>
    <s v="INT"/>
    <m/>
    <m/>
    <s v="c. Oportunidad en la entrega"/>
    <x v="4"/>
    <n v="4"/>
    <s v="SIN FECHA COMO TAL, SE ASIGNA LA INTERMEDIA DEL SEGUNDO SEMESTRE"/>
    <m/>
    <m/>
    <m/>
    <m/>
    <m/>
    <m/>
    <m/>
    <m/>
    <m/>
    <s v="SIN CECO"/>
    <s v="NO"/>
    <s v="LEASING DE OCCIDENTE*_x000a_100%-Productos Asociados de PAYC (Informes, Control de presupuesto y Programación y actas)"/>
    <n v="4"/>
    <n v="4"/>
    <n v="1096"/>
    <x v="24"/>
  </r>
  <r>
    <n v="942"/>
    <x v="27"/>
    <d v="2010-09-01T00:00:00"/>
    <s v="INT"/>
    <m/>
    <m/>
    <s v="d. Precisión de la información"/>
    <x v="4"/>
    <n v="4"/>
    <s v="SIN FECHA COMO TAL, SE ASIGNA LA INTERMEDIA DEL SEGUNDO SEMESTRE"/>
    <m/>
    <m/>
    <m/>
    <m/>
    <m/>
    <m/>
    <m/>
    <m/>
    <m/>
    <s v="SIN CECO"/>
    <s v="NO"/>
    <s v="LEASING DE OCCIDENTE*_x000a_100%-Productos Asociados de PAYC (Informes, Control de presupuesto y Programación y actas)"/>
    <n v="4"/>
    <n v="4"/>
    <n v="1096"/>
    <x v="24"/>
  </r>
  <r>
    <n v="943"/>
    <x v="27"/>
    <d v="2010-09-01T00:00:00"/>
    <s v="INT"/>
    <m/>
    <m/>
    <s v="e. Diagramación"/>
    <x v="4"/>
    <n v="4"/>
    <s v="SIN FECHA COMO TAL, SE ASIGNA LA INTERMEDIA DEL SEGUNDO SEMESTRE"/>
    <m/>
    <m/>
    <m/>
    <m/>
    <m/>
    <m/>
    <m/>
    <m/>
    <m/>
    <s v="SIN CECO"/>
    <s v="NO"/>
    <s v="LEASING DE OCCIDENTE*_x000a_100%-Productos Asociados de PAYC (Informes, Control de presupuesto y Programación y actas)"/>
    <n v="4"/>
    <n v="4"/>
    <n v="1096"/>
    <x v="24"/>
  </r>
  <r>
    <n v="944"/>
    <x v="27"/>
    <d v="2010-09-01T00:00:00"/>
    <s v="INT"/>
    <m/>
    <m/>
    <s v="a. Cumplimiento"/>
    <x v="5"/>
    <n v="4"/>
    <s v="SIN FECHA COMO TAL, SE ASIGNA LA INTERMEDIA DEL SEGUNDO SEMESTRE"/>
    <m/>
    <m/>
    <m/>
    <m/>
    <m/>
    <m/>
    <m/>
    <m/>
    <m/>
    <s v="SIN CECO"/>
    <s v="NO"/>
    <s v="LEASING DE OCCIDENTE*_x000a_100%-Compromisos Pactados"/>
    <n v="4"/>
    <n v="4"/>
    <n v="1096"/>
    <x v="24"/>
  </r>
  <r>
    <n v="945"/>
    <x v="27"/>
    <d v="2010-09-01T00:00:00"/>
    <s v="INT"/>
    <m/>
    <m/>
    <s v="b. Satisface expectativas"/>
    <x v="5"/>
    <n v="4"/>
    <s v="SIN FECHA COMO TAL, SE ASIGNA LA INTERMEDIA DEL SEGUNDO SEMESTRE"/>
    <m/>
    <m/>
    <m/>
    <m/>
    <m/>
    <m/>
    <m/>
    <m/>
    <m/>
    <s v="SIN CECO"/>
    <s v="NO"/>
    <s v="LEASING DE OCCIDENTE*_x000a_100%-Compromisos Pactados"/>
    <n v="4"/>
    <n v="4"/>
    <n v="1096"/>
    <x v="24"/>
  </r>
  <r>
    <n v="946"/>
    <x v="27"/>
    <d v="2010-09-01T00:00:00"/>
    <s v="INT"/>
    <m/>
    <m/>
    <s v="c. Calidad de la Información suministrada"/>
    <x v="5"/>
    <n v="4"/>
    <s v="SIN FECHA COMO TAL, SE ASIGNA LA INTERMEDIA DEL SEGUNDO SEMESTRE"/>
    <m/>
    <m/>
    <m/>
    <m/>
    <m/>
    <m/>
    <m/>
    <m/>
    <m/>
    <s v="SIN CECO"/>
    <s v="NO"/>
    <s v="LEASING DE OCCIDENTE*_x000a_100%-Compromisos Pactados"/>
    <n v="4"/>
    <n v="4"/>
    <n v="1096"/>
    <x v="24"/>
  </r>
  <r>
    <n v="947"/>
    <x v="27"/>
    <d v="2010-09-01T00:00:00"/>
    <s v="INT"/>
    <m/>
    <m/>
    <s v="d. Disposición del personal de PAYC a las solicitudes del cliente"/>
    <x v="5"/>
    <n v="4"/>
    <s v="SIN FECHA COMO TAL, SE ASIGNA LA INTERMEDIA DEL SEGUNDO SEMESTRE"/>
    <m/>
    <m/>
    <m/>
    <m/>
    <m/>
    <m/>
    <m/>
    <m/>
    <m/>
    <s v="SIN CECO"/>
    <s v="NO"/>
    <s v="LEASING DE OCCIDENTE*_x000a_100%-Compromisos Pactados"/>
    <n v="4"/>
    <n v="4"/>
    <n v="1096"/>
    <x v="24"/>
  </r>
  <r>
    <n v="948"/>
    <x v="27"/>
    <d v="2010-09-01T00:00:00"/>
    <s v="INT"/>
    <m/>
    <m/>
    <s v="e. Coherencia entre lo solicitado y lo entregado"/>
    <x v="5"/>
    <n v="4"/>
    <s v="SIN FECHA COMO TAL, SE ASIGNA LA INTERMEDIA DEL SEGUNDO SEMESTRE"/>
    <m/>
    <m/>
    <m/>
    <m/>
    <m/>
    <m/>
    <m/>
    <m/>
    <m/>
    <s v="SIN CECO"/>
    <s v="NO"/>
    <s v="LEASING DE OCCIDENTE*_x000a_100%-Compromisos Pactados"/>
    <n v="4"/>
    <n v="4"/>
    <n v="1096"/>
    <x v="24"/>
  </r>
  <r>
    <n v="949"/>
    <x v="27"/>
    <d v="2010-09-01T00:00:00"/>
    <s v="INT"/>
    <m/>
    <m/>
    <s v="Grado de Satisfacción con el Servicio Prestado"/>
    <x v="6"/>
    <n v="4"/>
    <s v="SIN FECHA COMO TAL, SE ASIGNA LA INTERMEDIA DEL SEGUNDO SEMESTRE"/>
    <m/>
    <m/>
    <m/>
    <m/>
    <m/>
    <m/>
    <m/>
    <m/>
    <m/>
    <s v="SIN CECO"/>
    <s v="NO"/>
    <s v="LEASING DE OCCIDENTE*_x000a_100%-Grado de Satisfacción con el Servicio Prestado"/>
    <n v="4"/>
    <n v="4"/>
    <n v="1096"/>
    <x v="24"/>
  </r>
  <r>
    <n v="950"/>
    <x v="27"/>
    <d v="2010-09-01T00:00:00"/>
    <s v="INT"/>
    <m/>
    <m/>
    <s v="Posibilidad de Volver a Contratar con PAYC"/>
    <x v="7"/>
    <n v="4"/>
    <s v="SIN FECHA COMO TAL, SE ASIGNA LA INTERMEDIA DEL SEGUNDO SEMESTRE"/>
    <m/>
    <m/>
    <m/>
    <m/>
    <m/>
    <m/>
    <m/>
    <m/>
    <m/>
    <s v="SIN CECO"/>
    <s v="NO"/>
    <s v="LEASING DE OCCIDENTE*_x000a_100%-Posibilidad de Volver a Contratar con PAYC"/>
    <n v="4"/>
    <n v="4"/>
    <n v="1096"/>
    <x v="24"/>
  </r>
  <r>
    <n v="951"/>
    <x v="27"/>
    <d v="2010-09-01T00:00:00"/>
    <s v="INT"/>
    <m/>
    <m/>
    <s v="Principales fortalezas en el servicio que presta PAYC"/>
    <x v="8"/>
    <s v="-"/>
    <s v="SIN FECHA COMO TAL, SE ASIGNA LA INTERMEDIA DEL SEGUNDO SEMESTRE"/>
    <m/>
    <m/>
    <m/>
    <m/>
    <m/>
    <m/>
    <m/>
    <m/>
    <m/>
    <s v="SIN CECO"/>
    <s v="NO"/>
    <s v="LEASING DE OCCIDENTE*_x000a_100%-Fortalezas PAYC"/>
    <s v="-"/>
    <n v="0"/>
    <n v="1096"/>
    <x v="24"/>
  </r>
  <r>
    <n v="952"/>
    <x v="27"/>
    <d v="2010-09-01T00:00:00"/>
    <s v="INT"/>
    <m/>
    <m/>
    <s v="Principales debilidades en el servicio que presta PAYC"/>
    <x v="9"/>
    <s v="-"/>
    <s v="SIN FECHA COMO TAL, SE ASIGNA LA INTERMEDIA DEL SEGUNDO SEMESTRE"/>
    <m/>
    <m/>
    <m/>
    <m/>
    <m/>
    <m/>
    <m/>
    <m/>
    <m/>
    <s v="SIN CECO"/>
    <s v="NO"/>
    <s v="LEASING DE OCCIDENTE*_x000a_100%-Debilidades PAYC"/>
    <s v="-"/>
    <n v="0"/>
    <n v="1096"/>
    <x v="24"/>
  </r>
  <r>
    <n v="953"/>
    <x v="28"/>
    <d v="2010-09-01T00:00:00"/>
    <s v="INT"/>
    <m/>
    <m/>
    <s v="a. Conocimiento específico de temas aplicables al proyecto"/>
    <x v="0"/>
    <n v="4"/>
    <m/>
    <m/>
    <m/>
    <m/>
    <m/>
    <m/>
    <m/>
    <m/>
    <m/>
    <m/>
    <s v="SIN CECO"/>
    <s v="NO"/>
    <s v="UNILEVER INT. _x000a_30-SEP-10_x000a_100%-Soporte Técnico"/>
    <n v="4"/>
    <n v="4"/>
    <n v="1176"/>
    <x v="25"/>
  </r>
  <r>
    <n v="954"/>
    <x v="28"/>
    <d v="2010-09-01T00:00:00"/>
    <s v="INT"/>
    <m/>
    <m/>
    <s v="b. Idoneidad y Calidad del soporte"/>
    <x v="0"/>
    <n v="3"/>
    <m/>
    <m/>
    <m/>
    <m/>
    <m/>
    <m/>
    <m/>
    <m/>
    <m/>
    <m/>
    <s v="SIN CECO"/>
    <s v="NO"/>
    <s v="UNILEVER INT. _x000a_30-SEP-10_x000a_100%-Soporte Técnico"/>
    <n v="3"/>
    <n v="3"/>
    <n v="1176"/>
    <x v="25"/>
  </r>
  <r>
    <n v="955"/>
    <x v="28"/>
    <d v="2010-09-01T00:00:00"/>
    <s v="INT"/>
    <m/>
    <m/>
    <s v="c. Cumplimiento de especificaciones técnicas de construcción"/>
    <x v="0"/>
    <n v="3"/>
    <m/>
    <m/>
    <m/>
    <m/>
    <m/>
    <m/>
    <m/>
    <m/>
    <m/>
    <m/>
    <s v="SIN CECO"/>
    <s v="NO"/>
    <s v="UNILEVER INT. _x000a_30-SEP-10_x000a_100%-Soporte Técnico"/>
    <n v="3"/>
    <n v="3"/>
    <n v="1176"/>
    <x v="25"/>
  </r>
  <r>
    <n v="956"/>
    <x v="28"/>
    <d v="2010-09-01T00:00:00"/>
    <s v="INT"/>
    <m/>
    <m/>
    <s v="d. Confiabilidad de los conceptos aplicados"/>
    <x v="0"/>
    <n v="5"/>
    <m/>
    <m/>
    <m/>
    <m/>
    <m/>
    <m/>
    <m/>
    <m/>
    <m/>
    <m/>
    <s v="SIN CECO"/>
    <s v="NO"/>
    <s v="UNILEVER INT. _x000a_30-SEP-10_x000a_100%-Soporte Técnico"/>
    <n v="5"/>
    <n v="5"/>
    <n v="1176"/>
    <x v="25"/>
  </r>
  <r>
    <n v="957"/>
    <x v="28"/>
    <d v="2010-09-01T00:00:00"/>
    <s v="INT"/>
    <m/>
    <m/>
    <s v="e. Oportunidad en entrega de información o requerimientos"/>
    <x v="0"/>
    <n v="4"/>
    <m/>
    <m/>
    <m/>
    <m/>
    <m/>
    <m/>
    <m/>
    <m/>
    <m/>
    <m/>
    <s v="SIN CECO"/>
    <s v="NO"/>
    <s v="UNILEVER INT. _x000a_30-SEP-10_x000a_100%-Soporte Técnico"/>
    <n v="4"/>
    <n v="4"/>
    <n v="1176"/>
    <x v="25"/>
  </r>
  <r>
    <n v="958"/>
    <x v="28"/>
    <d v="2010-09-01T00:00:00"/>
    <s v="INT"/>
    <m/>
    <m/>
    <s v="a. Oportunidad de la gestión en obra"/>
    <x v="1"/>
    <n v="3"/>
    <m/>
    <m/>
    <m/>
    <m/>
    <m/>
    <m/>
    <m/>
    <m/>
    <m/>
    <m/>
    <s v="SIN CECO"/>
    <s v="NO"/>
    <s v="UNILEVER INT. _x000a_30-SEP-10_x000a_100%-Soporte Administrativo"/>
    <n v="3"/>
    <n v="3"/>
    <n v="1176"/>
    <x v="25"/>
  </r>
  <r>
    <n v="959"/>
    <x v="28"/>
    <d v="2010-09-01T00:00:00"/>
    <s v="INT"/>
    <m/>
    <m/>
    <s v="b. Manejo administrativo del proyecto"/>
    <x v="1"/>
    <n v="4"/>
    <m/>
    <m/>
    <m/>
    <m/>
    <m/>
    <m/>
    <m/>
    <m/>
    <m/>
    <m/>
    <s v="SIN CECO"/>
    <s v="NO"/>
    <s v="UNILEVER INT. _x000a_30-SEP-10_x000a_100%-Soporte Administrativo"/>
    <n v="4"/>
    <n v="4"/>
    <n v="1176"/>
    <x v="25"/>
  </r>
  <r>
    <n v="960"/>
    <x v="28"/>
    <d v="2010-09-01T00:00:00"/>
    <s v="INT"/>
    <m/>
    <m/>
    <s v="c. Información clara y veraz sobre la administración de proyecto"/>
    <x v="1"/>
    <n v="4"/>
    <m/>
    <m/>
    <m/>
    <m/>
    <m/>
    <m/>
    <m/>
    <m/>
    <m/>
    <m/>
    <s v="SIN CECO"/>
    <s v="NO"/>
    <s v="UNILEVER INT. _x000a_30-SEP-10_x000a_100%-Soporte Administrativo"/>
    <n v="4"/>
    <n v="4"/>
    <n v="1176"/>
    <x v="25"/>
  </r>
  <r>
    <n v="961"/>
    <x v="28"/>
    <d v="2010-09-01T00:00:00"/>
    <s v="INT"/>
    <m/>
    <m/>
    <s v="d. Cumplimientos con expectativas del cliente"/>
    <x v="1"/>
    <n v="3"/>
    <m/>
    <m/>
    <m/>
    <m/>
    <m/>
    <m/>
    <m/>
    <m/>
    <m/>
    <m/>
    <s v="SIN CECO"/>
    <s v="NO"/>
    <s v="UNILEVER INT. _x000a_30-SEP-10_x000a_100%-Soporte Administrativo"/>
    <n v="3"/>
    <n v="3"/>
    <n v="1176"/>
    <x v="25"/>
  </r>
  <r>
    <n v="962"/>
    <x v="28"/>
    <d v="2010-09-01T00:00:00"/>
    <s v="INT"/>
    <m/>
    <m/>
    <s v="e. Control de presupuesto"/>
    <x v="1"/>
    <n v="3"/>
    <m/>
    <m/>
    <m/>
    <m/>
    <m/>
    <m/>
    <m/>
    <m/>
    <m/>
    <m/>
    <s v="SIN CECO"/>
    <s v="NO"/>
    <s v="UNILEVER INT. _x000a_30-SEP-10_x000a_100%-Soporte Administrativo"/>
    <n v="3"/>
    <n v="3"/>
    <n v="1176"/>
    <x v="25"/>
  </r>
  <r>
    <n v="963"/>
    <x v="28"/>
    <d v="2010-09-01T00:00:00"/>
    <s v="INT"/>
    <m/>
    <m/>
    <s v="a. Apoyo y presencia en el proyecto"/>
    <x v="2"/>
    <n v="4"/>
    <m/>
    <m/>
    <m/>
    <m/>
    <m/>
    <m/>
    <m/>
    <m/>
    <m/>
    <m/>
    <s v="SIN CECO"/>
    <s v="NO"/>
    <s v="UNILEVER INT. _x000a_30-SEP-10_x000a_100%-Soporte Directivo (Coordinador y Gerencia)"/>
    <n v="4"/>
    <n v="4"/>
    <n v="1176"/>
    <x v="25"/>
  </r>
  <r>
    <n v="964"/>
    <x v="28"/>
    <d v="2010-09-01T00:00:00"/>
    <s v="INT"/>
    <m/>
    <m/>
    <s v="b. Conocimiento del proyecto"/>
    <x v="2"/>
    <n v="4"/>
    <m/>
    <m/>
    <m/>
    <m/>
    <m/>
    <m/>
    <m/>
    <m/>
    <m/>
    <m/>
    <s v="SIN CECO"/>
    <s v="NO"/>
    <s v="UNILEVER INT. _x000a_30-SEP-10_x000a_100%-Soporte Directivo (Coordinador y Gerencia)"/>
    <n v="4"/>
    <n v="4"/>
    <n v="1176"/>
    <x v="25"/>
  </r>
  <r>
    <n v="965"/>
    <x v="28"/>
    <d v="2010-09-01T00:00:00"/>
    <s v="INT"/>
    <m/>
    <m/>
    <s v="c. Planteamiento de soluciones y manejo de conflictos"/>
    <x v="2"/>
    <n v="3"/>
    <m/>
    <m/>
    <m/>
    <m/>
    <m/>
    <m/>
    <m/>
    <m/>
    <m/>
    <m/>
    <s v="SIN CECO"/>
    <s v="NO"/>
    <s v="UNILEVER INT. _x000a_30-SEP-10_x000a_100%-Soporte Directivo (Coordinador y Gerencia)"/>
    <n v="3"/>
    <n v="3"/>
    <n v="1176"/>
    <x v="25"/>
  </r>
  <r>
    <n v="966"/>
    <x v="28"/>
    <d v="2010-09-01T00:00:00"/>
    <s v="INT"/>
    <m/>
    <m/>
    <s v="d. Cumplimiento de compromisos"/>
    <x v="2"/>
    <n v="4"/>
    <m/>
    <m/>
    <m/>
    <m/>
    <m/>
    <m/>
    <m/>
    <m/>
    <m/>
    <m/>
    <s v="SIN CECO"/>
    <s v="NO"/>
    <s v="UNILEVER INT. _x000a_30-SEP-10_x000a_100%-Soporte Directivo (Coordinador y Gerencia)"/>
    <n v="4"/>
    <n v="4"/>
    <n v="1176"/>
    <x v="25"/>
  </r>
  <r>
    <n v="967"/>
    <x v="28"/>
    <d v="2010-09-01T00:00:00"/>
    <s v="INT"/>
    <m/>
    <m/>
    <s v="e. Manejo del cliente"/>
    <x v="2"/>
    <n v="4"/>
    <m/>
    <m/>
    <m/>
    <m/>
    <m/>
    <m/>
    <m/>
    <m/>
    <m/>
    <m/>
    <s v="SIN CECO"/>
    <s v="NO"/>
    <s v="UNILEVER INT. _x000a_30-SEP-10_x000a_100%-Soporte Directivo (Coordinador y Gerencia)"/>
    <n v="4"/>
    <n v="4"/>
    <n v="1176"/>
    <x v="25"/>
  </r>
  <r>
    <n v="968"/>
    <x v="28"/>
    <d v="2010-09-01T00:00:00"/>
    <s v="INT"/>
    <m/>
    <m/>
    <s v="a. Idoneidad del personal"/>
    <x v="3"/>
    <n v="3"/>
    <m/>
    <m/>
    <m/>
    <m/>
    <m/>
    <m/>
    <m/>
    <m/>
    <m/>
    <m/>
    <s v="SIN CECO"/>
    <s v="NO"/>
    <s v="UNILEVER INT. _x000a_30-SEP-10_x000a_100%-Personal que presta el servicio en obra"/>
    <n v="3"/>
    <n v="3"/>
    <n v="1176"/>
    <x v="25"/>
  </r>
  <r>
    <n v="969"/>
    <x v="28"/>
    <d v="2010-09-01T00:00:00"/>
    <s v="INT"/>
    <m/>
    <m/>
    <s v="b. Oportuna atención al cliente"/>
    <x v="3"/>
    <n v="4"/>
    <m/>
    <m/>
    <m/>
    <m/>
    <m/>
    <m/>
    <m/>
    <m/>
    <m/>
    <m/>
    <s v="SIN CECO"/>
    <s v="NO"/>
    <s v="UNILEVER INT. _x000a_30-SEP-10_x000a_100%-Personal que presta el servicio en obra"/>
    <n v="4"/>
    <n v="4"/>
    <n v="1176"/>
    <x v="25"/>
  </r>
  <r>
    <n v="970"/>
    <x v="28"/>
    <d v="2010-09-01T00:00:00"/>
    <s v="INT"/>
    <m/>
    <m/>
    <s v="c. Compromiso con el proyecto"/>
    <x v="3"/>
    <n v="3"/>
    <m/>
    <m/>
    <m/>
    <m/>
    <m/>
    <m/>
    <m/>
    <m/>
    <m/>
    <m/>
    <s v="SIN CECO"/>
    <s v="NO"/>
    <s v="UNILEVER INT. _x000a_30-SEP-10_x000a_100%-Personal que presta el servicio en obra"/>
    <n v="3"/>
    <n v="3"/>
    <n v="1176"/>
    <x v="25"/>
  </r>
  <r>
    <n v="971"/>
    <x v="28"/>
    <d v="2010-09-01T00:00:00"/>
    <s v="INT"/>
    <m/>
    <m/>
    <s v="d. Cumplimiento de compromisos"/>
    <x v="3"/>
    <n v="3"/>
    <m/>
    <m/>
    <m/>
    <m/>
    <m/>
    <m/>
    <m/>
    <m/>
    <m/>
    <m/>
    <s v="SIN CECO"/>
    <s v="NO"/>
    <s v="UNILEVER INT. _x000a_30-SEP-10_x000a_100%-Personal que presta el servicio en obra"/>
    <n v="3"/>
    <n v="3"/>
    <n v="1176"/>
    <x v="25"/>
  </r>
  <r>
    <n v="972"/>
    <x v="28"/>
    <d v="2010-09-01T00:00:00"/>
    <s v="INT"/>
    <m/>
    <m/>
    <s v="e. Proactividad en desarrollo de funciones"/>
    <x v="3"/>
    <n v="4"/>
    <m/>
    <m/>
    <m/>
    <m/>
    <m/>
    <m/>
    <m/>
    <m/>
    <m/>
    <m/>
    <s v="SIN CECO"/>
    <s v="NO"/>
    <s v="UNILEVER INT. _x000a_30-SEP-10_x000a_100%-Personal que presta el servicio en obra"/>
    <n v="4"/>
    <n v="4"/>
    <n v="1176"/>
    <x v="25"/>
  </r>
  <r>
    <n v="973"/>
    <x v="28"/>
    <d v="2010-09-01T00:00:00"/>
    <s v="INT"/>
    <m/>
    <m/>
    <s v="a. Calidad del Contenido"/>
    <x v="4"/>
    <n v="3"/>
    <m/>
    <m/>
    <m/>
    <m/>
    <m/>
    <m/>
    <m/>
    <m/>
    <m/>
    <m/>
    <s v="SIN CECO"/>
    <s v="NO"/>
    <s v="UNILEVER INT. _x000a_30-SEP-10_x000a_100%-Productos Asociados de PAYC (Informes, Control de presupuesto y Programación y actas)"/>
    <n v="3"/>
    <n v="3"/>
    <n v="1176"/>
    <x v="25"/>
  </r>
  <r>
    <n v="974"/>
    <x v="28"/>
    <d v="2010-09-01T00:00:00"/>
    <s v="INT"/>
    <m/>
    <m/>
    <s v="b. Claridad del Contenido"/>
    <x v="4"/>
    <n v="3"/>
    <m/>
    <m/>
    <m/>
    <m/>
    <m/>
    <m/>
    <m/>
    <m/>
    <m/>
    <m/>
    <s v="SIN CECO"/>
    <s v="NO"/>
    <s v="UNILEVER INT. _x000a_30-SEP-10_x000a_100%-Productos Asociados de PAYC (Informes, Control de presupuesto y Programación y actas)"/>
    <n v="3"/>
    <n v="3"/>
    <n v="1176"/>
    <x v="25"/>
  </r>
  <r>
    <n v="975"/>
    <x v="28"/>
    <d v="2010-09-01T00:00:00"/>
    <s v="INT"/>
    <m/>
    <m/>
    <s v="c. Oportunidad en la entrega"/>
    <x v="4"/>
    <n v="4"/>
    <m/>
    <m/>
    <m/>
    <m/>
    <m/>
    <m/>
    <m/>
    <m/>
    <m/>
    <m/>
    <s v="SIN CECO"/>
    <s v="NO"/>
    <s v="UNILEVER INT. _x000a_30-SEP-10_x000a_100%-Productos Asociados de PAYC (Informes, Control de presupuesto y Programación y actas)"/>
    <n v="4"/>
    <n v="4"/>
    <n v="1176"/>
    <x v="25"/>
  </r>
  <r>
    <n v="976"/>
    <x v="28"/>
    <d v="2010-09-01T00:00:00"/>
    <s v="INT"/>
    <m/>
    <m/>
    <s v="d. Precisión de la información"/>
    <x v="4"/>
    <n v="3"/>
    <m/>
    <m/>
    <m/>
    <m/>
    <m/>
    <m/>
    <m/>
    <m/>
    <m/>
    <m/>
    <s v="SIN CECO"/>
    <s v="NO"/>
    <s v="UNILEVER INT. _x000a_30-SEP-10_x000a_100%-Productos Asociados de PAYC (Informes, Control de presupuesto y Programación y actas)"/>
    <n v="3"/>
    <n v="3"/>
    <n v="1176"/>
    <x v="25"/>
  </r>
  <r>
    <n v="977"/>
    <x v="28"/>
    <d v="2010-09-01T00:00:00"/>
    <s v="INT"/>
    <m/>
    <m/>
    <s v="e. Diagramación"/>
    <x v="4"/>
    <n v="3"/>
    <m/>
    <m/>
    <m/>
    <m/>
    <m/>
    <m/>
    <m/>
    <m/>
    <m/>
    <m/>
    <s v="SIN CECO"/>
    <s v="NO"/>
    <s v="UNILEVER INT. _x000a_30-SEP-10_x000a_100%-Productos Asociados de PAYC (Informes, Control de presupuesto y Programación y actas)"/>
    <n v="3"/>
    <n v="3"/>
    <n v="1176"/>
    <x v="25"/>
  </r>
  <r>
    <n v="978"/>
    <x v="28"/>
    <d v="2010-09-01T00:00:00"/>
    <s v="INT"/>
    <m/>
    <m/>
    <s v="a. Cumplimiento"/>
    <x v="5"/>
    <n v="4"/>
    <m/>
    <m/>
    <m/>
    <m/>
    <m/>
    <m/>
    <m/>
    <m/>
    <m/>
    <m/>
    <s v="SIN CECO"/>
    <s v="NO"/>
    <s v="UNILEVER INT. _x000a_30-SEP-10_x000a_100%-Compromisos Pactados"/>
    <n v="4"/>
    <n v="4"/>
    <n v="1176"/>
    <x v="25"/>
  </r>
  <r>
    <n v="979"/>
    <x v="28"/>
    <d v="2010-09-01T00:00:00"/>
    <s v="INT"/>
    <m/>
    <m/>
    <s v="b. Satisface expectativas"/>
    <x v="5"/>
    <n v="3"/>
    <m/>
    <m/>
    <m/>
    <m/>
    <m/>
    <m/>
    <m/>
    <m/>
    <m/>
    <m/>
    <s v="SIN CECO"/>
    <s v="NO"/>
    <s v="UNILEVER INT. _x000a_30-SEP-10_x000a_100%-Compromisos Pactados"/>
    <n v="3"/>
    <n v="3"/>
    <n v="1176"/>
    <x v="25"/>
  </r>
  <r>
    <n v="980"/>
    <x v="28"/>
    <d v="2010-09-01T00:00:00"/>
    <s v="INT"/>
    <m/>
    <m/>
    <s v="c. Calidad de la Información suministrada"/>
    <x v="5"/>
    <n v="3"/>
    <m/>
    <m/>
    <m/>
    <m/>
    <m/>
    <m/>
    <m/>
    <m/>
    <m/>
    <m/>
    <s v="SIN CECO"/>
    <s v="NO"/>
    <s v="UNILEVER INT. _x000a_30-SEP-10_x000a_100%-Compromisos Pactados"/>
    <n v="3"/>
    <n v="3"/>
    <n v="1176"/>
    <x v="25"/>
  </r>
  <r>
    <n v="981"/>
    <x v="28"/>
    <d v="2010-09-01T00:00:00"/>
    <s v="INT"/>
    <m/>
    <m/>
    <s v="d. Disposición del personal de PAYC a las solicitudes del cliente"/>
    <x v="5"/>
    <n v="5"/>
    <m/>
    <m/>
    <m/>
    <m/>
    <m/>
    <m/>
    <m/>
    <m/>
    <m/>
    <m/>
    <s v="SIN CECO"/>
    <s v="NO"/>
    <s v="UNILEVER INT. _x000a_30-SEP-10_x000a_100%-Compromisos Pactados"/>
    <n v="5"/>
    <n v="5"/>
    <n v="1176"/>
    <x v="25"/>
  </r>
  <r>
    <n v="982"/>
    <x v="28"/>
    <d v="2010-09-01T00:00:00"/>
    <s v="INT"/>
    <m/>
    <m/>
    <s v="e. Coherencia entre lo solicitado y lo entregado"/>
    <x v="5"/>
    <n v="4"/>
    <m/>
    <m/>
    <m/>
    <m/>
    <m/>
    <m/>
    <m/>
    <m/>
    <m/>
    <m/>
    <s v="SIN CECO"/>
    <s v="NO"/>
    <s v="UNILEVER INT. _x000a_30-SEP-10_x000a_100%-Compromisos Pactados"/>
    <n v="4"/>
    <n v="4"/>
    <n v="1176"/>
    <x v="25"/>
  </r>
  <r>
    <n v="983"/>
    <x v="28"/>
    <d v="2010-09-01T00:00:00"/>
    <s v="INT"/>
    <m/>
    <m/>
    <s v="Grado de Satisfacción con el Servicio Prestado"/>
    <x v="6"/>
    <n v="4"/>
    <m/>
    <m/>
    <m/>
    <m/>
    <m/>
    <m/>
    <m/>
    <m/>
    <m/>
    <m/>
    <s v="SIN CECO"/>
    <s v="NO"/>
    <s v="UNILEVER INT. _x000a_30-SEP-10_x000a_100%-Grado de Satisfacción con el Servicio Prestado"/>
    <n v="4"/>
    <n v="4"/>
    <n v="1176"/>
    <x v="25"/>
  </r>
  <r>
    <n v="984"/>
    <x v="28"/>
    <d v="2010-09-01T00:00:00"/>
    <s v="INT"/>
    <m/>
    <m/>
    <s v="Posibilidad de Volver a Contratar con PAYC"/>
    <x v="7"/>
    <n v="4"/>
    <m/>
    <m/>
    <m/>
    <m/>
    <m/>
    <m/>
    <m/>
    <m/>
    <m/>
    <m/>
    <s v="SIN CECO"/>
    <s v="NO"/>
    <s v="UNILEVER INT. _x000a_30-SEP-10_x000a_100%-Posibilidad de Volver a Contratar con PAYC"/>
    <n v="4"/>
    <n v="4"/>
    <n v="1176"/>
    <x v="25"/>
  </r>
  <r>
    <n v="985"/>
    <x v="28"/>
    <d v="2010-09-01T00:00:00"/>
    <s v="INT"/>
    <m/>
    <m/>
    <s v="Principales fortalezas en el servicio que presta PAYC"/>
    <x v="8"/>
    <s v="Apertura a escuchar el cliente-Posiciones firmes frente a los terceros-Transparencia en la comunicación-Atención constante-"/>
    <m/>
    <s v="DISPOSICIÓN PARA ESCUCHAR"/>
    <s v="TRANSPARENCIA EN LA COMUNICACIÓN"/>
    <s v="ATENCIÓN CONSTANTE"/>
    <m/>
    <m/>
    <m/>
    <m/>
    <m/>
    <m/>
    <s v="SIN CECO"/>
    <s v="NO"/>
    <s v="UNILEVER INT. _x000a_30-SEP-10_x000a_100%-Fortalezas PAYC"/>
    <s v="Apertura a escuchar el cliente-Posiciones firmes frente a los terceros-Transparencia en la comunicación-Atención constante-"/>
    <n v="0"/>
    <n v="1176"/>
    <x v="25"/>
  </r>
  <r>
    <n v="986"/>
    <x v="28"/>
    <d v="2010-09-01T00:00:00"/>
    <s v="INT"/>
    <m/>
    <m/>
    <s v="Principales debilidades en el servicio que presta PAYC"/>
    <x v="9"/>
    <s v="Falta asertividad en el desarrollo de contenidos-Mayor atención a los detalles, algunas veces la información carece de profundidad-"/>
    <m/>
    <s v="FALTA DE ASERTIVIDAD EN EL DESARROLLO DE LOS CONTENIDOS"/>
    <s v="FALTA DE ATENCIÓN A LOS DETALLES EN LA INFORMACIÓN"/>
    <m/>
    <m/>
    <m/>
    <m/>
    <m/>
    <m/>
    <m/>
    <s v="SIN CECO"/>
    <s v="NO"/>
    <s v="UNILEVER INT. _x000a_30-SEP-10_x000a_100%-Debilidades PAYC"/>
    <s v="Falta asertividad en el desarrollo de contenidos-Mayor atención a los detalles, algunas veces la información carece de profundidad-"/>
    <n v="0"/>
    <n v="1176"/>
    <x v="25"/>
  </r>
  <r>
    <n v="987"/>
    <x v="29"/>
    <d v="2010-09-01T00:00:00"/>
    <s v="INT"/>
    <m/>
    <m/>
    <s v="a. Conocimiento específico de temas aplicables al proyecto"/>
    <x v="0"/>
    <n v="4"/>
    <s v="SIN FECHA COMO TAL, SE ASIGNA LA INTERMEDIA DEL SEGUNDO SEMESTRE"/>
    <m/>
    <m/>
    <m/>
    <m/>
    <m/>
    <m/>
    <m/>
    <m/>
    <m/>
    <s v="SIN CECO"/>
    <s v="NO"/>
    <s v="EDIF. ALTOS DEL BOSQUE*_x000a_100%-Soporte Técnico"/>
    <n v="4"/>
    <n v="4"/>
    <n v="1048"/>
    <x v="26"/>
  </r>
  <r>
    <n v="988"/>
    <x v="29"/>
    <d v="2010-09-01T00:00:00"/>
    <s v="INT"/>
    <m/>
    <m/>
    <s v="b. Idoneidad y Calidad del soporte"/>
    <x v="0"/>
    <n v="4"/>
    <s v="SIN FECHA COMO TAL, SE ASIGNA LA INTERMEDIA DEL SEGUNDO SEMESTRE"/>
    <m/>
    <m/>
    <m/>
    <m/>
    <m/>
    <m/>
    <m/>
    <m/>
    <m/>
    <s v="SIN CECO"/>
    <s v="NO"/>
    <s v="EDIF. ALTOS DEL BOSQUE*_x000a_100%-Soporte Técnico"/>
    <n v="4"/>
    <n v="4"/>
    <n v="1048"/>
    <x v="26"/>
  </r>
  <r>
    <n v="989"/>
    <x v="29"/>
    <d v="2010-09-01T00:00:00"/>
    <s v="INT"/>
    <m/>
    <m/>
    <s v="c. Cumplimiento de especificaciones técnicas de construcción"/>
    <x v="0"/>
    <n v="4"/>
    <s v="SIN FECHA COMO TAL, SE ASIGNA LA INTERMEDIA DEL SEGUNDO SEMESTRE"/>
    <m/>
    <m/>
    <m/>
    <m/>
    <m/>
    <m/>
    <m/>
    <m/>
    <m/>
    <s v="SIN CECO"/>
    <s v="NO"/>
    <s v="EDIF. ALTOS DEL BOSQUE*_x000a_100%-Soporte Técnico"/>
    <n v="4"/>
    <n v="4"/>
    <n v="1048"/>
    <x v="26"/>
  </r>
  <r>
    <n v="990"/>
    <x v="29"/>
    <d v="2010-09-01T00:00:00"/>
    <s v="INT"/>
    <m/>
    <m/>
    <s v="d. Confiabilidad de los conceptos aplicados"/>
    <x v="0"/>
    <n v="4"/>
    <s v="SIN FECHA COMO TAL, SE ASIGNA LA INTERMEDIA DEL SEGUNDO SEMESTRE"/>
    <m/>
    <m/>
    <m/>
    <m/>
    <m/>
    <m/>
    <m/>
    <m/>
    <m/>
    <s v="SIN CECO"/>
    <s v="NO"/>
    <s v="EDIF. ALTOS DEL BOSQUE*_x000a_100%-Soporte Técnico"/>
    <n v="4"/>
    <n v="4"/>
    <n v="1048"/>
    <x v="26"/>
  </r>
  <r>
    <n v="991"/>
    <x v="29"/>
    <d v="2010-09-01T00:00:00"/>
    <s v="INT"/>
    <m/>
    <m/>
    <s v="e. Oportunidad en entrega de información o requerimientos"/>
    <x v="0"/>
    <n v="4"/>
    <s v="SIN FECHA COMO TAL, SE ASIGNA LA INTERMEDIA DEL SEGUNDO SEMESTRE"/>
    <m/>
    <m/>
    <m/>
    <m/>
    <m/>
    <m/>
    <m/>
    <m/>
    <m/>
    <s v="SIN CECO"/>
    <s v="NO"/>
    <s v="EDIF. ALTOS DEL BOSQUE*_x000a_100%-Soporte Técnico"/>
    <n v="4"/>
    <n v="4"/>
    <n v="1048"/>
    <x v="26"/>
  </r>
  <r>
    <n v="992"/>
    <x v="29"/>
    <d v="2010-09-01T00:00:00"/>
    <s v="INT"/>
    <m/>
    <m/>
    <s v="a. Oportunidad de la gestión en obra"/>
    <x v="1"/>
    <n v="4"/>
    <s v="SIN FECHA COMO TAL, SE ASIGNA LA INTERMEDIA DEL SEGUNDO SEMESTRE"/>
    <m/>
    <m/>
    <m/>
    <m/>
    <m/>
    <m/>
    <m/>
    <m/>
    <m/>
    <s v="SIN CECO"/>
    <s v="NO"/>
    <s v="EDIF. ALTOS DEL BOSQUE*_x000a_100%-Soporte Administrativo"/>
    <n v="4"/>
    <n v="4"/>
    <n v="1048"/>
    <x v="26"/>
  </r>
  <r>
    <n v="993"/>
    <x v="29"/>
    <d v="2010-09-01T00:00:00"/>
    <s v="INT"/>
    <m/>
    <m/>
    <s v="b. Manejo administrativo del proyecto"/>
    <x v="1"/>
    <n v="4"/>
    <s v="SIN FECHA COMO TAL, SE ASIGNA LA INTERMEDIA DEL SEGUNDO SEMESTRE"/>
    <m/>
    <m/>
    <m/>
    <m/>
    <m/>
    <m/>
    <m/>
    <m/>
    <m/>
    <s v="SIN CECO"/>
    <s v="NO"/>
    <s v="EDIF. ALTOS DEL BOSQUE*_x000a_100%-Soporte Administrativo"/>
    <n v="4"/>
    <n v="4"/>
    <n v="1048"/>
    <x v="26"/>
  </r>
  <r>
    <n v="994"/>
    <x v="29"/>
    <d v="2010-09-01T00:00:00"/>
    <s v="INT"/>
    <m/>
    <m/>
    <s v="c. Información clara y veraz sobre la administración de proyecto"/>
    <x v="1"/>
    <n v="4"/>
    <s v="SIN FECHA COMO TAL, SE ASIGNA LA INTERMEDIA DEL SEGUNDO SEMESTRE"/>
    <m/>
    <m/>
    <m/>
    <m/>
    <m/>
    <m/>
    <m/>
    <m/>
    <m/>
    <s v="SIN CECO"/>
    <s v="NO"/>
    <s v="EDIF. ALTOS DEL BOSQUE*_x000a_100%-Soporte Administrativo"/>
    <n v="4"/>
    <n v="4"/>
    <n v="1048"/>
    <x v="26"/>
  </r>
  <r>
    <n v="995"/>
    <x v="29"/>
    <d v="2010-09-01T00:00:00"/>
    <s v="INT"/>
    <m/>
    <m/>
    <s v="d. Cumplimientos con expectativas del cliente"/>
    <x v="1"/>
    <n v="4"/>
    <s v="SIN FECHA COMO TAL, SE ASIGNA LA INTERMEDIA DEL SEGUNDO SEMESTRE"/>
    <m/>
    <m/>
    <m/>
    <m/>
    <m/>
    <m/>
    <m/>
    <m/>
    <m/>
    <s v="SIN CECO"/>
    <s v="NO"/>
    <s v="EDIF. ALTOS DEL BOSQUE*_x000a_100%-Soporte Administrativo"/>
    <n v="4"/>
    <n v="4"/>
    <n v="1048"/>
    <x v="26"/>
  </r>
  <r>
    <n v="996"/>
    <x v="29"/>
    <d v="2010-09-01T00:00:00"/>
    <s v="INT"/>
    <m/>
    <m/>
    <s v="e. Control de presupuesto"/>
    <x v="1"/>
    <n v="4"/>
    <s v="SIN FECHA COMO TAL, SE ASIGNA LA INTERMEDIA DEL SEGUNDO SEMESTRE"/>
    <m/>
    <m/>
    <m/>
    <m/>
    <m/>
    <m/>
    <m/>
    <m/>
    <m/>
    <s v="SIN CECO"/>
    <s v="NO"/>
    <s v="EDIF. ALTOS DEL BOSQUE*_x000a_100%-Soporte Administrativo"/>
    <n v="4"/>
    <n v="4"/>
    <n v="1048"/>
    <x v="26"/>
  </r>
  <r>
    <n v="997"/>
    <x v="29"/>
    <d v="2010-09-01T00:00:00"/>
    <s v="INT"/>
    <m/>
    <m/>
    <s v="a. Apoyo y presencia en el proyecto"/>
    <x v="2"/>
    <n v="4"/>
    <s v="SIN FECHA COMO TAL, SE ASIGNA LA INTERMEDIA DEL SEGUNDO SEMESTRE"/>
    <m/>
    <m/>
    <m/>
    <m/>
    <m/>
    <m/>
    <m/>
    <m/>
    <m/>
    <s v="SIN CECO"/>
    <s v="NO"/>
    <s v="EDIF. ALTOS DEL BOSQUE*_x000a_100%-Soporte Directivo (Coordinador y Gerencia)"/>
    <n v="4"/>
    <n v="4"/>
    <n v="1048"/>
    <x v="26"/>
  </r>
  <r>
    <n v="998"/>
    <x v="29"/>
    <d v="2010-09-01T00:00:00"/>
    <s v="INT"/>
    <m/>
    <m/>
    <s v="b. Conocimiento del proyecto"/>
    <x v="2"/>
    <n v="4"/>
    <s v="SIN FECHA COMO TAL, SE ASIGNA LA INTERMEDIA DEL SEGUNDO SEMESTRE"/>
    <m/>
    <m/>
    <m/>
    <m/>
    <m/>
    <m/>
    <m/>
    <m/>
    <m/>
    <s v="SIN CECO"/>
    <s v="NO"/>
    <s v="EDIF. ALTOS DEL BOSQUE*_x000a_100%-Soporte Directivo (Coordinador y Gerencia)"/>
    <n v="4"/>
    <n v="4"/>
    <n v="1048"/>
    <x v="26"/>
  </r>
  <r>
    <n v="999"/>
    <x v="29"/>
    <d v="2010-09-01T00:00:00"/>
    <s v="INT"/>
    <m/>
    <m/>
    <s v="c. Planteamiento de soluciones y manejo de conflictos"/>
    <x v="2"/>
    <n v="4"/>
    <s v="SIN FECHA COMO TAL, SE ASIGNA LA INTERMEDIA DEL SEGUNDO SEMESTRE"/>
    <m/>
    <m/>
    <m/>
    <m/>
    <m/>
    <m/>
    <m/>
    <m/>
    <m/>
    <s v="SIN CECO"/>
    <s v="NO"/>
    <s v="EDIF. ALTOS DEL BOSQUE*_x000a_100%-Soporte Directivo (Coordinador y Gerencia)"/>
    <n v="4"/>
    <n v="4"/>
    <n v="1048"/>
    <x v="26"/>
  </r>
  <r>
    <n v="1000"/>
    <x v="29"/>
    <d v="2010-09-01T00:00:00"/>
    <s v="INT"/>
    <m/>
    <m/>
    <s v="d. Cumplimiento de compromisos"/>
    <x v="2"/>
    <n v="4"/>
    <s v="SIN FECHA COMO TAL, SE ASIGNA LA INTERMEDIA DEL SEGUNDO SEMESTRE"/>
    <m/>
    <m/>
    <m/>
    <m/>
    <m/>
    <m/>
    <m/>
    <m/>
    <m/>
    <s v="SIN CECO"/>
    <s v="NO"/>
    <s v="EDIF. ALTOS DEL BOSQUE*_x000a_100%-Soporte Directivo (Coordinador y Gerencia)"/>
    <n v="4"/>
    <n v="4"/>
    <n v="1048"/>
    <x v="26"/>
  </r>
  <r>
    <n v="1001"/>
    <x v="29"/>
    <d v="2010-09-01T00:00:00"/>
    <s v="INT"/>
    <m/>
    <m/>
    <s v="e. Manejo del cliente"/>
    <x v="2"/>
    <n v="4"/>
    <s v="SIN FECHA COMO TAL, SE ASIGNA LA INTERMEDIA DEL SEGUNDO SEMESTRE"/>
    <m/>
    <m/>
    <m/>
    <m/>
    <m/>
    <m/>
    <m/>
    <m/>
    <m/>
    <s v="SIN CECO"/>
    <s v="NO"/>
    <s v="EDIF. ALTOS DEL BOSQUE*_x000a_100%-Soporte Directivo (Coordinador y Gerencia)"/>
    <n v="4"/>
    <n v="4"/>
    <n v="1048"/>
    <x v="26"/>
  </r>
  <r>
    <n v="1002"/>
    <x v="29"/>
    <d v="2010-09-01T00:00:00"/>
    <s v="INT"/>
    <m/>
    <m/>
    <s v="a. Idoneidad del personal"/>
    <x v="3"/>
    <n v="4"/>
    <s v="SIN FECHA COMO TAL, SE ASIGNA LA INTERMEDIA DEL SEGUNDO SEMESTRE"/>
    <m/>
    <m/>
    <m/>
    <m/>
    <m/>
    <m/>
    <m/>
    <m/>
    <m/>
    <s v="SIN CECO"/>
    <s v="NO"/>
    <s v="EDIF. ALTOS DEL BOSQUE*_x000a_100%-Personal que presta el servicio en obra"/>
    <n v="4"/>
    <n v="4"/>
    <n v="1048"/>
    <x v="26"/>
  </r>
  <r>
    <n v="1003"/>
    <x v="29"/>
    <d v="2010-09-01T00:00:00"/>
    <s v="INT"/>
    <m/>
    <m/>
    <s v="b. Oportuna atención al cliente"/>
    <x v="3"/>
    <n v="4"/>
    <s v="SIN FECHA COMO TAL, SE ASIGNA LA INTERMEDIA DEL SEGUNDO SEMESTRE"/>
    <m/>
    <m/>
    <m/>
    <m/>
    <m/>
    <m/>
    <m/>
    <m/>
    <m/>
    <s v="SIN CECO"/>
    <s v="NO"/>
    <s v="EDIF. ALTOS DEL BOSQUE*_x000a_100%-Personal que presta el servicio en obra"/>
    <n v="4"/>
    <n v="4"/>
    <n v="1048"/>
    <x v="26"/>
  </r>
  <r>
    <n v="1004"/>
    <x v="29"/>
    <d v="2010-09-01T00:00:00"/>
    <s v="INT"/>
    <m/>
    <m/>
    <s v="c. Compromiso con el proyecto"/>
    <x v="3"/>
    <n v="4"/>
    <s v="SIN FECHA COMO TAL, SE ASIGNA LA INTERMEDIA DEL SEGUNDO SEMESTRE"/>
    <m/>
    <m/>
    <m/>
    <m/>
    <m/>
    <m/>
    <m/>
    <m/>
    <m/>
    <s v="SIN CECO"/>
    <s v="NO"/>
    <s v="EDIF. ALTOS DEL BOSQUE*_x000a_100%-Personal que presta el servicio en obra"/>
    <n v="4"/>
    <n v="4"/>
    <n v="1048"/>
    <x v="26"/>
  </r>
  <r>
    <n v="1005"/>
    <x v="29"/>
    <d v="2010-09-01T00:00:00"/>
    <s v="INT"/>
    <m/>
    <m/>
    <s v="d. Cumplimiento de compromisos"/>
    <x v="3"/>
    <n v="4"/>
    <s v="SIN FECHA COMO TAL, SE ASIGNA LA INTERMEDIA DEL SEGUNDO SEMESTRE"/>
    <m/>
    <m/>
    <m/>
    <m/>
    <m/>
    <m/>
    <m/>
    <m/>
    <m/>
    <s v="SIN CECO"/>
    <s v="NO"/>
    <s v="EDIF. ALTOS DEL BOSQUE*_x000a_100%-Personal que presta el servicio en obra"/>
    <n v="4"/>
    <n v="4"/>
    <n v="1048"/>
    <x v="26"/>
  </r>
  <r>
    <n v="1006"/>
    <x v="29"/>
    <d v="2010-09-01T00:00:00"/>
    <s v="INT"/>
    <m/>
    <m/>
    <s v="e. Proactividad en desarrollo de funciones"/>
    <x v="3"/>
    <n v="4"/>
    <s v="SIN FECHA COMO TAL, SE ASIGNA LA INTERMEDIA DEL SEGUNDO SEMESTRE"/>
    <m/>
    <m/>
    <m/>
    <m/>
    <m/>
    <m/>
    <m/>
    <m/>
    <m/>
    <s v="SIN CECO"/>
    <s v="NO"/>
    <s v="EDIF. ALTOS DEL BOSQUE*_x000a_100%-Personal que presta el servicio en obra"/>
    <n v="4"/>
    <n v="4"/>
    <n v="1048"/>
    <x v="26"/>
  </r>
  <r>
    <n v="1007"/>
    <x v="29"/>
    <d v="2010-09-01T00:00:00"/>
    <s v="INT"/>
    <m/>
    <m/>
    <s v="a. Calidad del Contenido"/>
    <x v="4"/>
    <n v="4"/>
    <s v="SIN FECHA COMO TAL, SE ASIGNA LA INTERMEDIA DEL SEGUNDO SEMESTRE"/>
    <m/>
    <m/>
    <m/>
    <m/>
    <m/>
    <m/>
    <m/>
    <m/>
    <m/>
    <s v="SIN CECO"/>
    <s v="NO"/>
    <s v="EDIF. ALTOS DEL BOSQUE*_x000a_100%-Productos Asociados de PAYC (Informes, Control de presupuesto y Programación y actas)"/>
    <n v="4"/>
    <n v="4"/>
    <n v="1048"/>
    <x v="26"/>
  </r>
  <r>
    <n v="1008"/>
    <x v="29"/>
    <d v="2010-09-01T00:00:00"/>
    <s v="INT"/>
    <m/>
    <m/>
    <s v="b. Claridad del Contenido"/>
    <x v="4"/>
    <n v="4"/>
    <s v="SIN FECHA COMO TAL, SE ASIGNA LA INTERMEDIA DEL SEGUNDO SEMESTRE"/>
    <m/>
    <m/>
    <m/>
    <m/>
    <m/>
    <m/>
    <m/>
    <m/>
    <m/>
    <s v="SIN CECO"/>
    <s v="NO"/>
    <s v="EDIF. ALTOS DEL BOSQUE*_x000a_100%-Productos Asociados de PAYC (Informes, Control de presupuesto y Programación y actas)"/>
    <n v="4"/>
    <n v="4"/>
    <n v="1048"/>
    <x v="26"/>
  </r>
  <r>
    <n v="1009"/>
    <x v="29"/>
    <d v="2010-09-01T00:00:00"/>
    <s v="INT"/>
    <m/>
    <m/>
    <s v="c. Oportunidad en la entrega"/>
    <x v="4"/>
    <n v="4"/>
    <s v="SIN FECHA COMO TAL, SE ASIGNA LA INTERMEDIA DEL SEGUNDO SEMESTRE"/>
    <m/>
    <m/>
    <m/>
    <m/>
    <m/>
    <m/>
    <m/>
    <m/>
    <m/>
    <s v="SIN CECO"/>
    <s v="NO"/>
    <s v="EDIF. ALTOS DEL BOSQUE*_x000a_100%-Productos Asociados de PAYC (Informes, Control de presupuesto y Programación y actas)"/>
    <n v="4"/>
    <n v="4"/>
    <n v="1048"/>
    <x v="26"/>
  </r>
  <r>
    <n v="1010"/>
    <x v="29"/>
    <d v="2010-09-01T00:00:00"/>
    <s v="INT"/>
    <m/>
    <m/>
    <s v="d. Precisión de la información"/>
    <x v="4"/>
    <n v="4"/>
    <s v="SIN FECHA COMO TAL, SE ASIGNA LA INTERMEDIA DEL SEGUNDO SEMESTRE"/>
    <m/>
    <m/>
    <m/>
    <m/>
    <m/>
    <m/>
    <m/>
    <m/>
    <m/>
    <s v="SIN CECO"/>
    <s v="NO"/>
    <s v="EDIF. ALTOS DEL BOSQUE*_x000a_100%-Productos Asociados de PAYC (Informes, Control de presupuesto y Programación y actas)"/>
    <n v="4"/>
    <n v="4"/>
    <n v="1048"/>
    <x v="26"/>
  </r>
  <r>
    <n v="1011"/>
    <x v="29"/>
    <d v="2010-09-01T00:00:00"/>
    <s v="INT"/>
    <m/>
    <m/>
    <s v="e. Diagramación"/>
    <x v="4"/>
    <n v="4"/>
    <s v="SIN FECHA COMO TAL, SE ASIGNA LA INTERMEDIA DEL SEGUNDO SEMESTRE"/>
    <m/>
    <m/>
    <m/>
    <m/>
    <m/>
    <m/>
    <m/>
    <m/>
    <m/>
    <s v="SIN CECO"/>
    <s v="NO"/>
    <s v="EDIF. ALTOS DEL BOSQUE*_x000a_100%-Productos Asociados de PAYC (Informes, Control de presupuesto y Programación y actas)"/>
    <n v="4"/>
    <n v="4"/>
    <n v="1048"/>
    <x v="26"/>
  </r>
  <r>
    <n v="1012"/>
    <x v="29"/>
    <d v="2010-09-01T00:00:00"/>
    <s v="INT"/>
    <m/>
    <m/>
    <s v="a. Cumplimiento"/>
    <x v="5"/>
    <n v="4"/>
    <s v="SIN FECHA COMO TAL, SE ASIGNA LA INTERMEDIA DEL SEGUNDO SEMESTRE"/>
    <m/>
    <m/>
    <m/>
    <m/>
    <m/>
    <m/>
    <m/>
    <m/>
    <m/>
    <s v="SIN CECO"/>
    <s v="NO"/>
    <s v="EDIF. ALTOS DEL BOSQUE*_x000a_100%-Compromisos Pactados"/>
    <n v="4"/>
    <n v="4"/>
    <n v="1048"/>
    <x v="26"/>
  </r>
  <r>
    <n v="1013"/>
    <x v="29"/>
    <d v="2010-09-01T00:00:00"/>
    <s v="INT"/>
    <m/>
    <m/>
    <s v="b. Satisface expectativas"/>
    <x v="5"/>
    <n v="4"/>
    <s v="SIN FECHA COMO TAL, SE ASIGNA LA INTERMEDIA DEL SEGUNDO SEMESTRE"/>
    <m/>
    <m/>
    <m/>
    <m/>
    <m/>
    <m/>
    <m/>
    <m/>
    <m/>
    <s v="SIN CECO"/>
    <s v="NO"/>
    <s v="EDIF. ALTOS DEL BOSQUE*_x000a_100%-Compromisos Pactados"/>
    <n v="4"/>
    <n v="4"/>
    <n v="1048"/>
    <x v="26"/>
  </r>
  <r>
    <n v="1014"/>
    <x v="29"/>
    <d v="2010-09-01T00:00:00"/>
    <s v="INT"/>
    <m/>
    <m/>
    <s v="c. Calidad de la Información suministrada"/>
    <x v="5"/>
    <n v="4"/>
    <s v="SIN FECHA COMO TAL, SE ASIGNA LA INTERMEDIA DEL SEGUNDO SEMESTRE"/>
    <m/>
    <m/>
    <m/>
    <m/>
    <m/>
    <m/>
    <m/>
    <m/>
    <m/>
    <s v="SIN CECO"/>
    <s v="NO"/>
    <s v="EDIF. ALTOS DEL BOSQUE*_x000a_100%-Compromisos Pactados"/>
    <n v="4"/>
    <n v="4"/>
    <n v="1048"/>
    <x v="26"/>
  </r>
  <r>
    <n v="1015"/>
    <x v="29"/>
    <d v="2010-09-01T00:00:00"/>
    <s v="INT"/>
    <m/>
    <m/>
    <s v="d. Disposición del personal de PAYC a las solicitudes del cliente"/>
    <x v="5"/>
    <n v="4"/>
    <s v="SIN FECHA COMO TAL, SE ASIGNA LA INTERMEDIA DEL SEGUNDO SEMESTRE"/>
    <m/>
    <m/>
    <m/>
    <m/>
    <m/>
    <m/>
    <m/>
    <m/>
    <m/>
    <s v="SIN CECO"/>
    <s v="NO"/>
    <s v="EDIF. ALTOS DEL BOSQUE*_x000a_100%-Compromisos Pactados"/>
    <n v="4"/>
    <n v="4"/>
    <n v="1048"/>
    <x v="26"/>
  </r>
  <r>
    <n v="1016"/>
    <x v="29"/>
    <d v="2010-09-01T00:00:00"/>
    <s v="INT"/>
    <m/>
    <m/>
    <s v="e. Coherencia entre lo solicitado y lo entregado"/>
    <x v="5"/>
    <n v="4"/>
    <s v="SIN FECHA COMO TAL, SE ASIGNA LA INTERMEDIA DEL SEGUNDO SEMESTRE"/>
    <m/>
    <m/>
    <m/>
    <m/>
    <m/>
    <m/>
    <m/>
    <m/>
    <m/>
    <s v="SIN CECO"/>
    <s v="NO"/>
    <s v="EDIF. ALTOS DEL BOSQUE*_x000a_100%-Compromisos Pactados"/>
    <n v="4"/>
    <n v="4"/>
    <n v="1048"/>
    <x v="26"/>
  </r>
  <r>
    <n v="1017"/>
    <x v="29"/>
    <d v="2010-09-01T00:00:00"/>
    <s v="INT"/>
    <m/>
    <m/>
    <s v="Grado de Satisfacción con el Servicio Prestado"/>
    <x v="6"/>
    <n v="4"/>
    <s v="SIN FECHA COMO TAL, SE ASIGNA LA INTERMEDIA DEL SEGUNDO SEMESTRE"/>
    <m/>
    <m/>
    <m/>
    <m/>
    <m/>
    <m/>
    <m/>
    <m/>
    <m/>
    <s v="SIN CECO"/>
    <s v="NO"/>
    <s v="EDIF. ALTOS DEL BOSQUE*_x000a_100%-Grado de Satisfacción con el Servicio Prestado"/>
    <n v="4"/>
    <n v="4"/>
    <n v="1048"/>
    <x v="26"/>
  </r>
  <r>
    <n v="1018"/>
    <x v="29"/>
    <d v="2010-09-01T00:00:00"/>
    <s v="INT"/>
    <m/>
    <m/>
    <s v="Posibilidad de Volver a Contratar con PAYC"/>
    <x v="7"/>
    <n v="4"/>
    <s v="SIN FECHA COMO TAL, SE ASIGNA LA INTERMEDIA DEL SEGUNDO SEMESTRE"/>
    <m/>
    <m/>
    <m/>
    <m/>
    <m/>
    <m/>
    <m/>
    <m/>
    <m/>
    <s v="SIN CECO"/>
    <s v="NO"/>
    <s v="EDIF. ALTOS DEL BOSQUE*_x000a_100%-Posibilidad de Volver a Contratar con PAYC"/>
    <n v="4"/>
    <n v="4"/>
    <n v="1048"/>
    <x v="26"/>
  </r>
  <r>
    <n v="1019"/>
    <x v="29"/>
    <d v="2010-09-01T00:00:00"/>
    <s v="INT"/>
    <m/>
    <m/>
    <s v="Principales fortalezas en el servicio que presta PAYC"/>
    <x v="8"/>
    <s v="-"/>
    <s v="SIN FECHA COMO TAL, SE ASIGNA LA INTERMEDIA DEL SEGUNDO SEMESTRE"/>
    <m/>
    <m/>
    <m/>
    <m/>
    <m/>
    <m/>
    <m/>
    <m/>
    <m/>
    <s v="SIN CECO"/>
    <s v="NO"/>
    <s v="EDIF. ALTOS DEL BOSQUE*_x000a_100%-Fortalezas PAYC"/>
    <s v="-"/>
    <n v="0"/>
    <n v="1048"/>
    <x v="26"/>
  </r>
  <r>
    <n v="1020"/>
    <x v="29"/>
    <d v="2010-09-01T00:00:00"/>
    <s v="INT"/>
    <m/>
    <m/>
    <s v="Principales debilidades en el servicio que presta PAYC"/>
    <x v="9"/>
    <s v="-"/>
    <s v="SIN FECHA COMO TAL, SE ASIGNA LA INTERMEDIA DEL SEGUNDO SEMESTRE"/>
    <m/>
    <m/>
    <m/>
    <m/>
    <m/>
    <m/>
    <m/>
    <m/>
    <m/>
    <s v="SIN CECO"/>
    <s v="NO"/>
    <s v="EDIF. ALTOS DEL BOSQUE*_x000a_100%-Debilidades PAYC"/>
    <s v="-"/>
    <n v="0"/>
    <n v="1048"/>
    <x v="26"/>
  </r>
  <r>
    <n v="1021"/>
    <x v="30"/>
    <d v="2010-09-01T00:00:00"/>
    <s v="INT"/>
    <m/>
    <m/>
    <s v="a. Conocimiento específico de temas aplicables al proyecto"/>
    <x v="0"/>
    <n v="4"/>
    <s v="SIN FECHA COMO TAL, SE ASIGNA LA INTERMEDIA DEL SEGUNDO SEMESTRE"/>
    <m/>
    <m/>
    <m/>
    <m/>
    <m/>
    <m/>
    <m/>
    <m/>
    <m/>
    <s v="SIN CECO"/>
    <s v="NO"/>
    <s v="PARQUE ZONAL SJB*_x000a_100%-Soporte Técnico"/>
    <n v="4"/>
    <n v="4"/>
    <n v="1049"/>
    <x v="27"/>
  </r>
  <r>
    <n v="1022"/>
    <x v="30"/>
    <d v="2010-09-01T00:00:00"/>
    <s v="INT"/>
    <m/>
    <m/>
    <s v="b. Idoneidad y Calidad del soporte"/>
    <x v="0"/>
    <n v="4"/>
    <s v="SIN FECHA COMO TAL, SE ASIGNA LA INTERMEDIA DEL SEGUNDO SEMESTRE"/>
    <m/>
    <m/>
    <m/>
    <m/>
    <m/>
    <m/>
    <m/>
    <m/>
    <m/>
    <s v="SIN CECO"/>
    <s v="NO"/>
    <s v="PARQUE ZONAL SJB*_x000a_100%-Soporte Técnico"/>
    <n v="4"/>
    <n v="4"/>
    <n v="1049"/>
    <x v="27"/>
  </r>
  <r>
    <n v="1023"/>
    <x v="30"/>
    <d v="2010-09-01T00:00:00"/>
    <s v="INT"/>
    <m/>
    <m/>
    <s v="c. Cumplimiento de especificaciones técnicas de construcción"/>
    <x v="0"/>
    <n v="4"/>
    <s v="SIN FECHA COMO TAL, SE ASIGNA LA INTERMEDIA DEL SEGUNDO SEMESTRE"/>
    <m/>
    <m/>
    <m/>
    <m/>
    <m/>
    <m/>
    <m/>
    <m/>
    <m/>
    <s v="SIN CECO"/>
    <s v="NO"/>
    <s v="PARQUE ZONAL SJB*_x000a_100%-Soporte Técnico"/>
    <n v="4"/>
    <n v="4"/>
    <n v="1049"/>
    <x v="27"/>
  </r>
  <r>
    <n v="1024"/>
    <x v="30"/>
    <d v="2010-09-01T00:00:00"/>
    <s v="INT"/>
    <m/>
    <m/>
    <s v="d. Confiabilidad de los conceptos aplicados"/>
    <x v="0"/>
    <n v="4"/>
    <s v="SIN FECHA COMO TAL, SE ASIGNA LA INTERMEDIA DEL SEGUNDO SEMESTRE"/>
    <m/>
    <m/>
    <m/>
    <m/>
    <m/>
    <m/>
    <m/>
    <m/>
    <m/>
    <s v="SIN CECO"/>
    <s v="NO"/>
    <s v="PARQUE ZONAL SJB*_x000a_100%-Soporte Técnico"/>
    <n v="4"/>
    <n v="4"/>
    <n v="1049"/>
    <x v="27"/>
  </r>
  <r>
    <n v="1025"/>
    <x v="30"/>
    <d v="2010-09-01T00:00:00"/>
    <s v="INT"/>
    <m/>
    <m/>
    <s v="e. Oportunidad en entrega de información o requerimientos"/>
    <x v="0"/>
    <n v="4"/>
    <s v="SIN FECHA COMO TAL, SE ASIGNA LA INTERMEDIA DEL SEGUNDO SEMESTRE"/>
    <m/>
    <m/>
    <m/>
    <m/>
    <m/>
    <m/>
    <m/>
    <m/>
    <m/>
    <s v="SIN CECO"/>
    <s v="NO"/>
    <s v="PARQUE ZONAL SJB*_x000a_100%-Soporte Técnico"/>
    <n v="4"/>
    <n v="4"/>
    <n v="1049"/>
    <x v="27"/>
  </r>
  <r>
    <n v="1026"/>
    <x v="30"/>
    <d v="2010-09-01T00:00:00"/>
    <s v="INT"/>
    <m/>
    <m/>
    <s v="a. Oportunidad de la gestión en obra"/>
    <x v="1"/>
    <n v="4"/>
    <s v="SIN FECHA COMO TAL, SE ASIGNA LA INTERMEDIA DEL SEGUNDO SEMESTRE"/>
    <m/>
    <m/>
    <m/>
    <m/>
    <m/>
    <m/>
    <m/>
    <m/>
    <m/>
    <s v="SIN CECO"/>
    <s v="NO"/>
    <s v="PARQUE ZONAL SJB*_x000a_100%-Soporte Administrativo"/>
    <n v="4"/>
    <n v="4"/>
    <n v="1049"/>
    <x v="27"/>
  </r>
  <r>
    <n v="1027"/>
    <x v="30"/>
    <d v="2010-09-01T00:00:00"/>
    <s v="INT"/>
    <m/>
    <m/>
    <s v="b. Manejo administrativo del proyecto"/>
    <x v="1"/>
    <n v="4"/>
    <s v="SIN FECHA COMO TAL, SE ASIGNA LA INTERMEDIA DEL SEGUNDO SEMESTRE"/>
    <m/>
    <m/>
    <m/>
    <m/>
    <m/>
    <m/>
    <m/>
    <m/>
    <m/>
    <s v="SIN CECO"/>
    <s v="NO"/>
    <s v="PARQUE ZONAL SJB*_x000a_100%-Soporte Administrativo"/>
    <n v="4"/>
    <n v="4"/>
    <n v="1049"/>
    <x v="27"/>
  </r>
  <r>
    <n v="1028"/>
    <x v="30"/>
    <d v="2010-09-01T00:00:00"/>
    <s v="INT"/>
    <m/>
    <m/>
    <s v="c. Información clara y veraz sobre la administración de proyecto"/>
    <x v="1"/>
    <n v="4"/>
    <s v="SIN FECHA COMO TAL, SE ASIGNA LA INTERMEDIA DEL SEGUNDO SEMESTRE"/>
    <m/>
    <m/>
    <m/>
    <m/>
    <m/>
    <m/>
    <m/>
    <m/>
    <m/>
    <s v="SIN CECO"/>
    <s v="NO"/>
    <s v="PARQUE ZONAL SJB*_x000a_100%-Soporte Administrativo"/>
    <n v="4"/>
    <n v="4"/>
    <n v="1049"/>
    <x v="27"/>
  </r>
  <r>
    <n v="1029"/>
    <x v="30"/>
    <d v="2010-09-01T00:00:00"/>
    <s v="INT"/>
    <m/>
    <m/>
    <s v="d. Cumplimientos con expectativas del cliente"/>
    <x v="1"/>
    <n v="4"/>
    <s v="SIN FECHA COMO TAL, SE ASIGNA LA INTERMEDIA DEL SEGUNDO SEMESTRE"/>
    <m/>
    <m/>
    <m/>
    <m/>
    <m/>
    <m/>
    <m/>
    <m/>
    <m/>
    <s v="SIN CECO"/>
    <s v="NO"/>
    <s v="PARQUE ZONAL SJB*_x000a_100%-Soporte Administrativo"/>
    <n v="4"/>
    <n v="4"/>
    <n v="1049"/>
    <x v="27"/>
  </r>
  <r>
    <n v="1030"/>
    <x v="30"/>
    <d v="2010-09-01T00:00:00"/>
    <s v="INT"/>
    <m/>
    <m/>
    <s v="e. Control de presupuesto"/>
    <x v="1"/>
    <n v="4"/>
    <s v="SIN FECHA COMO TAL, SE ASIGNA LA INTERMEDIA DEL SEGUNDO SEMESTRE"/>
    <m/>
    <m/>
    <m/>
    <m/>
    <m/>
    <m/>
    <m/>
    <m/>
    <m/>
    <s v="SIN CECO"/>
    <s v="NO"/>
    <s v="PARQUE ZONAL SJB*_x000a_100%-Soporte Administrativo"/>
    <n v="4"/>
    <n v="4"/>
    <n v="1049"/>
    <x v="27"/>
  </r>
  <r>
    <n v="1031"/>
    <x v="30"/>
    <d v="2010-09-01T00:00:00"/>
    <s v="INT"/>
    <m/>
    <m/>
    <s v="a. Apoyo y presencia en el proyecto"/>
    <x v="2"/>
    <n v="4"/>
    <s v="SIN FECHA COMO TAL, SE ASIGNA LA INTERMEDIA DEL SEGUNDO SEMESTRE"/>
    <m/>
    <m/>
    <m/>
    <m/>
    <m/>
    <m/>
    <m/>
    <m/>
    <m/>
    <s v="SIN CECO"/>
    <s v="NO"/>
    <s v="PARQUE ZONAL SJB*_x000a_100%-Soporte Directivo (Coordinador y Gerencia)"/>
    <n v="4"/>
    <n v="4"/>
    <n v="1049"/>
    <x v="27"/>
  </r>
  <r>
    <n v="1032"/>
    <x v="30"/>
    <d v="2010-09-01T00:00:00"/>
    <s v="INT"/>
    <m/>
    <m/>
    <s v="b. Conocimiento del proyecto"/>
    <x v="2"/>
    <n v="4"/>
    <s v="SIN FECHA COMO TAL, SE ASIGNA LA INTERMEDIA DEL SEGUNDO SEMESTRE"/>
    <m/>
    <m/>
    <m/>
    <m/>
    <m/>
    <m/>
    <m/>
    <m/>
    <m/>
    <s v="SIN CECO"/>
    <s v="NO"/>
    <s v="PARQUE ZONAL SJB*_x000a_100%-Soporte Directivo (Coordinador y Gerencia)"/>
    <n v="4"/>
    <n v="4"/>
    <n v="1049"/>
    <x v="27"/>
  </r>
  <r>
    <n v="1033"/>
    <x v="30"/>
    <d v="2010-09-01T00:00:00"/>
    <s v="INT"/>
    <m/>
    <m/>
    <s v="c. Planteamiento de soluciones y manejo de conflictos"/>
    <x v="2"/>
    <n v="4"/>
    <s v="SIN FECHA COMO TAL, SE ASIGNA LA INTERMEDIA DEL SEGUNDO SEMESTRE"/>
    <m/>
    <m/>
    <m/>
    <m/>
    <m/>
    <m/>
    <m/>
    <m/>
    <m/>
    <s v="SIN CECO"/>
    <s v="NO"/>
    <s v="PARQUE ZONAL SJB*_x000a_100%-Soporte Directivo (Coordinador y Gerencia)"/>
    <n v="4"/>
    <n v="4"/>
    <n v="1049"/>
    <x v="27"/>
  </r>
  <r>
    <n v="1034"/>
    <x v="30"/>
    <d v="2010-09-01T00:00:00"/>
    <s v="INT"/>
    <m/>
    <m/>
    <s v="d. Cumplimiento de compromisos"/>
    <x v="2"/>
    <n v="4"/>
    <s v="SIN FECHA COMO TAL, SE ASIGNA LA INTERMEDIA DEL SEGUNDO SEMESTRE"/>
    <m/>
    <m/>
    <m/>
    <m/>
    <m/>
    <m/>
    <m/>
    <m/>
    <m/>
    <s v="SIN CECO"/>
    <s v="NO"/>
    <s v="PARQUE ZONAL SJB*_x000a_100%-Soporte Directivo (Coordinador y Gerencia)"/>
    <n v="4"/>
    <n v="4"/>
    <n v="1049"/>
    <x v="27"/>
  </r>
  <r>
    <n v="1035"/>
    <x v="30"/>
    <d v="2010-09-01T00:00:00"/>
    <s v="INT"/>
    <m/>
    <m/>
    <s v="e. Manejo del cliente"/>
    <x v="2"/>
    <n v="4"/>
    <s v="SIN FECHA COMO TAL, SE ASIGNA LA INTERMEDIA DEL SEGUNDO SEMESTRE"/>
    <m/>
    <m/>
    <m/>
    <m/>
    <m/>
    <m/>
    <m/>
    <m/>
    <m/>
    <s v="SIN CECO"/>
    <s v="NO"/>
    <s v="PARQUE ZONAL SJB*_x000a_100%-Soporte Directivo (Coordinador y Gerencia)"/>
    <n v="4"/>
    <n v="4"/>
    <n v="1049"/>
    <x v="27"/>
  </r>
  <r>
    <n v="1036"/>
    <x v="30"/>
    <d v="2010-09-01T00:00:00"/>
    <s v="INT"/>
    <m/>
    <m/>
    <s v="a. Idoneidad del personal"/>
    <x v="3"/>
    <n v="4"/>
    <s v="SIN FECHA COMO TAL, SE ASIGNA LA INTERMEDIA DEL SEGUNDO SEMESTRE"/>
    <m/>
    <m/>
    <m/>
    <m/>
    <m/>
    <m/>
    <m/>
    <m/>
    <m/>
    <s v="SIN CECO"/>
    <s v="NO"/>
    <s v="PARQUE ZONAL SJB*_x000a_100%-Personal que presta el servicio en obra"/>
    <n v="4"/>
    <n v="4"/>
    <n v="1049"/>
    <x v="27"/>
  </r>
  <r>
    <n v="1037"/>
    <x v="30"/>
    <d v="2010-09-01T00:00:00"/>
    <s v="INT"/>
    <m/>
    <m/>
    <s v="b. Oportuna atención al cliente"/>
    <x v="3"/>
    <n v="4"/>
    <s v="SIN FECHA COMO TAL, SE ASIGNA LA INTERMEDIA DEL SEGUNDO SEMESTRE"/>
    <m/>
    <m/>
    <m/>
    <m/>
    <m/>
    <m/>
    <m/>
    <m/>
    <m/>
    <s v="SIN CECO"/>
    <s v="NO"/>
    <s v="PARQUE ZONAL SJB*_x000a_100%-Personal que presta el servicio en obra"/>
    <n v="4"/>
    <n v="4"/>
    <n v="1049"/>
    <x v="27"/>
  </r>
  <r>
    <n v="1038"/>
    <x v="30"/>
    <d v="2010-09-01T00:00:00"/>
    <s v="INT"/>
    <m/>
    <m/>
    <s v="c. Compromiso con el proyecto"/>
    <x v="3"/>
    <n v="4"/>
    <s v="SIN FECHA COMO TAL, SE ASIGNA LA INTERMEDIA DEL SEGUNDO SEMESTRE"/>
    <m/>
    <m/>
    <m/>
    <m/>
    <m/>
    <m/>
    <m/>
    <m/>
    <m/>
    <s v="SIN CECO"/>
    <s v="NO"/>
    <s v="PARQUE ZONAL SJB*_x000a_100%-Personal que presta el servicio en obra"/>
    <n v="4"/>
    <n v="4"/>
    <n v="1049"/>
    <x v="27"/>
  </r>
  <r>
    <n v="1039"/>
    <x v="30"/>
    <d v="2010-09-01T00:00:00"/>
    <s v="INT"/>
    <m/>
    <m/>
    <s v="d. Cumplimiento de compromisos"/>
    <x v="3"/>
    <n v="4"/>
    <s v="SIN FECHA COMO TAL, SE ASIGNA LA INTERMEDIA DEL SEGUNDO SEMESTRE"/>
    <m/>
    <m/>
    <m/>
    <m/>
    <m/>
    <m/>
    <m/>
    <m/>
    <m/>
    <s v="SIN CECO"/>
    <s v="NO"/>
    <s v="PARQUE ZONAL SJB*_x000a_100%-Personal que presta el servicio en obra"/>
    <n v="4"/>
    <n v="4"/>
    <n v="1049"/>
    <x v="27"/>
  </r>
  <r>
    <n v="1040"/>
    <x v="30"/>
    <d v="2010-09-01T00:00:00"/>
    <s v="INT"/>
    <m/>
    <m/>
    <s v="e. Proactividad en desarrollo de funciones"/>
    <x v="3"/>
    <n v="4"/>
    <s v="SIN FECHA COMO TAL, SE ASIGNA LA INTERMEDIA DEL SEGUNDO SEMESTRE"/>
    <m/>
    <m/>
    <m/>
    <m/>
    <m/>
    <m/>
    <m/>
    <m/>
    <m/>
    <s v="SIN CECO"/>
    <s v="NO"/>
    <s v="PARQUE ZONAL SJB*_x000a_100%-Personal que presta el servicio en obra"/>
    <n v="4"/>
    <n v="4"/>
    <n v="1049"/>
    <x v="27"/>
  </r>
  <r>
    <n v="1041"/>
    <x v="30"/>
    <d v="2010-09-01T00:00:00"/>
    <s v="INT"/>
    <m/>
    <m/>
    <s v="a. Calidad del Contenido"/>
    <x v="4"/>
    <n v="4"/>
    <s v="SIN FECHA COMO TAL, SE ASIGNA LA INTERMEDIA DEL SEGUNDO SEMESTRE"/>
    <m/>
    <m/>
    <m/>
    <m/>
    <m/>
    <m/>
    <m/>
    <m/>
    <m/>
    <s v="SIN CECO"/>
    <s v="NO"/>
    <s v="PARQUE ZONAL SJB*_x000a_100%-Productos Asociados de PAYC (Informes, Control de presupuesto y Programación y actas)"/>
    <n v="4"/>
    <n v="4"/>
    <n v="1049"/>
    <x v="27"/>
  </r>
  <r>
    <n v="1042"/>
    <x v="30"/>
    <d v="2010-09-01T00:00:00"/>
    <s v="INT"/>
    <m/>
    <m/>
    <s v="b. Claridad del Contenido"/>
    <x v="4"/>
    <n v="4"/>
    <s v="SIN FECHA COMO TAL, SE ASIGNA LA INTERMEDIA DEL SEGUNDO SEMESTRE"/>
    <m/>
    <m/>
    <m/>
    <m/>
    <m/>
    <m/>
    <m/>
    <m/>
    <m/>
    <s v="SIN CECO"/>
    <s v="NO"/>
    <s v="PARQUE ZONAL SJB*_x000a_100%-Productos Asociados de PAYC (Informes, Control de presupuesto y Programación y actas)"/>
    <n v="4"/>
    <n v="4"/>
    <n v="1049"/>
    <x v="27"/>
  </r>
  <r>
    <n v="1043"/>
    <x v="30"/>
    <d v="2010-09-01T00:00:00"/>
    <s v="INT"/>
    <m/>
    <m/>
    <s v="c. Oportunidad en la entrega"/>
    <x v="4"/>
    <n v="4"/>
    <s v="SIN FECHA COMO TAL, SE ASIGNA LA INTERMEDIA DEL SEGUNDO SEMESTRE"/>
    <m/>
    <m/>
    <m/>
    <m/>
    <m/>
    <m/>
    <m/>
    <m/>
    <m/>
    <s v="SIN CECO"/>
    <s v="NO"/>
    <s v="PARQUE ZONAL SJB*_x000a_100%-Productos Asociados de PAYC (Informes, Control de presupuesto y Programación y actas)"/>
    <n v="4"/>
    <n v="4"/>
    <n v="1049"/>
    <x v="27"/>
  </r>
  <r>
    <n v="1044"/>
    <x v="30"/>
    <d v="2010-09-01T00:00:00"/>
    <s v="INT"/>
    <m/>
    <m/>
    <s v="d. Precisión de la información"/>
    <x v="4"/>
    <n v="4"/>
    <s v="SIN FECHA COMO TAL, SE ASIGNA LA INTERMEDIA DEL SEGUNDO SEMESTRE"/>
    <m/>
    <m/>
    <m/>
    <m/>
    <m/>
    <m/>
    <m/>
    <m/>
    <m/>
    <s v="SIN CECO"/>
    <s v="NO"/>
    <s v="PARQUE ZONAL SJB*_x000a_100%-Productos Asociados de PAYC (Informes, Control de presupuesto y Programación y actas)"/>
    <n v="4"/>
    <n v="4"/>
    <n v="1049"/>
    <x v="27"/>
  </r>
  <r>
    <n v="1045"/>
    <x v="30"/>
    <d v="2010-09-01T00:00:00"/>
    <s v="INT"/>
    <m/>
    <m/>
    <s v="e. Diagramación"/>
    <x v="4"/>
    <n v="4"/>
    <s v="SIN FECHA COMO TAL, SE ASIGNA LA INTERMEDIA DEL SEGUNDO SEMESTRE"/>
    <m/>
    <m/>
    <m/>
    <m/>
    <m/>
    <m/>
    <m/>
    <m/>
    <m/>
    <s v="SIN CECO"/>
    <s v="NO"/>
    <s v="PARQUE ZONAL SJB*_x000a_100%-Productos Asociados de PAYC (Informes, Control de presupuesto y Programación y actas)"/>
    <n v="4"/>
    <n v="4"/>
    <n v="1049"/>
    <x v="27"/>
  </r>
  <r>
    <n v="1046"/>
    <x v="30"/>
    <d v="2010-09-01T00:00:00"/>
    <s v="INT"/>
    <m/>
    <m/>
    <s v="a. Cumplimiento"/>
    <x v="5"/>
    <n v="4"/>
    <s v="SIN FECHA COMO TAL, SE ASIGNA LA INTERMEDIA DEL SEGUNDO SEMESTRE"/>
    <m/>
    <m/>
    <m/>
    <m/>
    <m/>
    <m/>
    <m/>
    <m/>
    <m/>
    <s v="SIN CECO"/>
    <s v="NO"/>
    <s v="PARQUE ZONAL SJB*_x000a_100%-Compromisos Pactados"/>
    <n v="4"/>
    <n v="4"/>
    <n v="1049"/>
    <x v="27"/>
  </r>
  <r>
    <n v="1047"/>
    <x v="30"/>
    <d v="2010-09-01T00:00:00"/>
    <s v="INT"/>
    <m/>
    <m/>
    <s v="b. Satisface expectativas"/>
    <x v="5"/>
    <n v="4"/>
    <s v="SIN FECHA COMO TAL, SE ASIGNA LA INTERMEDIA DEL SEGUNDO SEMESTRE"/>
    <m/>
    <m/>
    <m/>
    <m/>
    <m/>
    <m/>
    <m/>
    <m/>
    <m/>
    <s v="SIN CECO"/>
    <s v="NO"/>
    <s v="PARQUE ZONAL SJB*_x000a_100%-Compromisos Pactados"/>
    <n v="4"/>
    <n v="4"/>
    <n v="1049"/>
    <x v="27"/>
  </r>
  <r>
    <n v="1048"/>
    <x v="30"/>
    <d v="2010-09-01T00:00:00"/>
    <s v="INT"/>
    <m/>
    <m/>
    <s v="c. Calidad de la Información suministrada"/>
    <x v="5"/>
    <n v="4"/>
    <s v="SIN FECHA COMO TAL, SE ASIGNA LA INTERMEDIA DEL SEGUNDO SEMESTRE"/>
    <m/>
    <m/>
    <m/>
    <m/>
    <m/>
    <m/>
    <m/>
    <m/>
    <m/>
    <s v="SIN CECO"/>
    <s v="NO"/>
    <s v="PARQUE ZONAL SJB*_x000a_100%-Compromisos Pactados"/>
    <n v="4"/>
    <n v="4"/>
    <n v="1049"/>
    <x v="27"/>
  </r>
  <r>
    <n v="1049"/>
    <x v="30"/>
    <d v="2010-09-01T00:00:00"/>
    <s v="INT"/>
    <m/>
    <m/>
    <s v="d. Disposición del personal de PAYC a las solicitudes del cliente"/>
    <x v="5"/>
    <n v="4"/>
    <s v="SIN FECHA COMO TAL, SE ASIGNA LA INTERMEDIA DEL SEGUNDO SEMESTRE"/>
    <m/>
    <m/>
    <m/>
    <m/>
    <m/>
    <m/>
    <m/>
    <m/>
    <m/>
    <s v="SIN CECO"/>
    <s v="NO"/>
    <s v="PARQUE ZONAL SJB*_x000a_100%-Compromisos Pactados"/>
    <n v="4"/>
    <n v="4"/>
    <n v="1049"/>
    <x v="27"/>
  </r>
  <r>
    <n v="1050"/>
    <x v="30"/>
    <d v="2010-09-01T00:00:00"/>
    <s v="INT"/>
    <m/>
    <m/>
    <s v="e. Coherencia entre lo solicitado y lo entregado"/>
    <x v="5"/>
    <n v="4"/>
    <s v="SIN FECHA COMO TAL, SE ASIGNA LA INTERMEDIA DEL SEGUNDO SEMESTRE"/>
    <m/>
    <m/>
    <m/>
    <m/>
    <m/>
    <m/>
    <m/>
    <m/>
    <m/>
    <s v="SIN CECO"/>
    <s v="NO"/>
    <s v="PARQUE ZONAL SJB*_x000a_100%-Compromisos Pactados"/>
    <n v="4"/>
    <n v="4"/>
    <n v="1049"/>
    <x v="27"/>
  </r>
  <r>
    <n v="1051"/>
    <x v="30"/>
    <d v="2010-09-01T00:00:00"/>
    <s v="INT"/>
    <m/>
    <m/>
    <s v="Grado de Satisfacción con el Servicio Prestado"/>
    <x v="6"/>
    <n v="4"/>
    <s v="SIN FECHA COMO TAL, SE ASIGNA LA INTERMEDIA DEL SEGUNDO SEMESTRE"/>
    <m/>
    <m/>
    <m/>
    <m/>
    <m/>
    <m/>
    <m/>
    <m/>
    <m/>
    <s v="SIN CECO"/>
    <s v="NO"/>
    <s v="PARQUE ZONAL SJB*_x000a_100%-Grado de Satisfacción con el Servicio Prestado"/>
    <n v="4"/>
    <n v="4"/>
    <n v="1049"/>
    <x v="27"/>
  </r>
  <r>
    <n v="1052"/>
    <x v="30"/>
    <d v="2010-09-01T00:00:00"/>
    <s v="INT"/>
    <m/>
    <m/>
    <s v="Posibilidad de Volver a Contratar con PAYC"/>
    <x v="7"/>
    <n v="4"/>
    <s v="SIN FECHA COMO TAL, SE ASIGNA LA INTERMEDIA DEL SEGUNDO SEMESTRE"/>
    <m/>
    <m/>
    <m/>
    <m/>
    <m/>
    <m/>
    <m/>
    <m/>
    <m/>
    <s v="SIN CECO"/>
    <s v="NO"/>
    <s v="PARQUE ZONAL SJB*_x000a_100%-Posibilidad de Volver a Contratar con PAYC"/>
    <n v="4"/>
    <n v="4"/>
    <n v="1049"/>
    <x v="27"/>
  </r>
  <r>
    <n v="1053"/>
    <x v="30"/>
    <d v="2010-09-01T00:00:00"/>
    <s v="INT"/>
    <m/>
    <m/>
    <s v="Principales fortalezas en el servicio que presta PAYC"/>
    <x v="8"/>
    <s v="-"/>
    <s v="SIN FECHA COMO TAL, SE ASIGNA LA INTERMEDIA DEL SEGUNDO SEMESTRE"/>
    <m/>
    <m/>
    <m/>
    <m/>
    <m/>
    <m/>
    <m/>
    <m/>
    <m/>
    <s v="SIN CECO"/>
    <s v="NO"/>
    <s v="PARQUE ZONAL SJB*_x000a_100%-Fortalezas PAYC"/>
    <s v="-"/>
    <n v="0"/>
    <n v="1049"/>
    <x v="27"/>
  </r>
  <r>
    <n v="1054"/>
    <x v="30"/>
    <d v="2010-09-01T00:00:00"/>
    <s v="INT"/>
    <m/>
    <m/>
    <s v="Principales debilidades en el servicio que presta PAYC"/>
    <x v="9"/>
    <s v="-"/>
    <s v="SIN FECHA COMO TAL, SE ASIGNA LA INTERMEDIA DEL SEGUNDO SEMESTRE"/>
    <m/>
    <m/>
    <m/>
    <m/>
    <m/>
    <m/>
    <m/>
    <m/>
    <m/>
    <s v="SIN CECO"/>
    <s v="NO"/>
    <s v="PARQUE ZONAL SJB*_x000a_100%-Debilidades PAYC"/>
    <s v="-"/>
    <n v="0"/>
    <n v="1049"/>
    <x v="27"/>
  </r>
  <r>
    <n v="1055"/>
    <x v="31"/>
    <d v="2010-12-01T00:00:00"/>
    <s v="INT"/>
    <m/>
    <m/>
    <s v="a. Conocimiento específico de temas aplicables al proyecto"/>
    <x v="0"/>
    <n v="4"/>
    <m/>
    <m/>
    <m/>
    <m/>
    <m/>
    <m/>
    <m/>
    <m/>
    <m/>
    <m/>
    <s v="SIN CECO"/>
    <s v="NO"/>
    <s v="CAFAM_x000a_12-oct-10_x000a_100%-Soporte Técnico"/>
    <n v="4"/>
    <n v="4"/>
    <n v="1185"/>
    <x v="7"/>
  </r>
  <r>
    <n v="1056"/>
    <x v="31"/>
    <d v="2010-12-01T00:00:00"/>
    <s v="INT"/>
    <m/>
    <m/>
    <s v="b. Idoneidad y Calidad del soporte"/>
    <x v="0"/>
    <n v="5"/>
    <m/>
    <m/>
    <m/>
    <m/>
    <m/>
    <m/>
    <m/>
    <m/>
    <m/>
    <m/>
    <s v="SIN CECO"/>
    <s v="NO"/>
    <s v="CAFAM_x000a_12-oct-10_x000a_100%-Soporte Técnico"/>
    <n v="5"/>
    <n v="5"/>
    <n v="1185"/>
    <x v="7"/>
  </r>
  <r>
    <n v="1057"/>
    <x v="31"/>
    <d v="2010-12-01T00:00:00"/>
    <s v="INT"/>
    <m/>
    <m/>
    <s v="c. Cumplimiento de especificaciones técnicas de construcción"/>
    <x v="0"/>
    <n v="5"/>
    <m/>
    <m/>
    <m/>
    <m/>
    <m/>
    <m/>
    <m/>
    <m/>
    <m/>
    <m/>
    <s v="SIN CECO"/>
    <s v="NO"/>
    <s v="CAFAM_x000a_12-oct-10_x000a_100%-Soporte Técnico"/>
    <n v="5"/>
    <n v="5"/>
    <n v="1185"/>
    <x v="7"/>
  </r>
  <r>
    <n v="1058"/>
    <x v="31"/>
    <d v="2010-12-01T00:00:00"/>
    <s v="INT"/>
    <m/>
    <m/>
    <s v="d. Confiabilidad de los conceptos aplicados"/>
    <x v="0"/>
    <n v="4"/>
    <m/>
    <m/>
    <m/>
    <m/>
    <m/>
    <m/>
    <m/>
    <m/>
    <m/>
    <m/>
    <s v="SIN CECO"/>
    <s v="NO"/>
    <s v="CAFAM_x000a_12-oct-10_x000a_100%-Soporte Técnico"/>
    <n v="4"/>
    <n v="4"/>
    <n v="1185"/>
    <x v="7"/>
  </r>
  <r>
    <n v="1059"/>
    <x v="31"/>
    <d v="2010-12-01T00:00:00"/>
    <s v="INT"/>
    <m/>
    <m/>
    <s v="e. Oportunidad en entrega de información o requerimientos"/>
    <x v="0"/>
    <n v="4"/>
    <m/>
    <m/>
    <m/>
    <m/>
    <m/>
    <m/>
    <m/>
    <m/>
    <m/>
    <m/>
    <s v="SIN CECO"/>
    <s v="NO"/>
    <s v="CAFAM_x000a_12-oct-10_x000a_100%-Soporte Técnico"/>
    <n v="4"/>
    <n v="4"/>
    <n v="1185"/>
    <x v="7"/>
  </r>
  <r>
    <n v="1060"/>
    <x v="31"/>
    <d v="2010-12-01T00:00:00"/>
    <s v="INT"/>
    <m/>
    <m/>
    <s v="a. Oportunidad de la gestión en obra"/>
    <x v="1"/>
    <n v="4"/>
    <m/>
    <m/>
    <m/>
    <m/>
    <m/>
    <m/>
    <m/>
    <m/>
    <m/>
    <m/>
    <s v="SIN CECO"/>
    <s v="NO"/>
    <s v="CAFAM_x000a_12-oct-10_x000a_100%-Soporte Administrativo"/>
    <n v="4"/>
    <n v="4"/>
    <n v="1185"/>
    <x v="7"/>
  </r>
  <r>
    <n v="1061"/>
    <x v="31"/>
    <d v="2010-12-01T00:00:00"/>
    <s v="INT"/>
    <m/>
    <m/>
    <s v="b. Manejo administrativo del proyecto"/>
    <x v="1"/>
    <n v="4"/>
    <m/>
    <m/>
    <m/>
    <m/>
    <m/>
    <m/>
    <m/>
    <m/>
    <m/>
    <m/>
    <s v="SIN CECO"/>
    <s v="NO"/>
    <s v="CAFAM_x000a_12-oct-10_x000a_100%-Soporte Administrativo"/>
    <n v="4"/>
    <n v="4"/>
    <n v="1185"/>
    <x v="7"/>
  </r>
  <r>
    <n v="1062"/>
    <x v="31"/>
    <d v="2010-12-01T00:00:00"/>
    <s v="INT"/>
    <m/>
    <m/>
    <s v="c. Información clara y veraz sobre la administración de proyecto"/>
    <x v="1"/>
    <n v="4"/>
    <m/>
    <m/>
    <m/>
    <m/>
    <m/>
    <m/>
    <m/>
    <m/>
    <m/>
    <m/>
    <s v="SIN CECO"/>
    <s v="NO"/>
    <s v="CAFAM_x000a_12-oct-10_x000a_100%-Soporte Administrativo"/>
    <n v="4"/>
    <n v="4"/>
    <n v="1185"/>
    <x v="7"/>
  </r>
  <r>
    <n v="1063"/>
    <x v="31"/>
    <d v="2010-12-01T00:00:00"/>
    <s v="INT"/>
    <m/>
    <m/>
    <s v="d. Cumplimientos con expectativas del cliente"/>
    <x v="1"/>
    <n v="4"/>
    <m/>
    <m/>
    <m/>
    <m/>
    <m/>
    <m/>
    <m/>
    <m/>
    <m/>
    <m/>
    <s v="SIN CECO"/>
    <s v="NO"/>
    <s v="CAFAM_x000a_12-oct-10_x000a_100%-Soporte Administrativo"/>
    <n v="4"/>
    <n v="4"/>
    <n v="1185"/>
    <x v="7"/>
  </r>
  <r>
    <n v="1064"/>
    <x v="31"/>
    <d v="2010-12-01T00:00:00"/>
    <s v="INT"/>
    <m/>
    <m/>
    <s v="e. Control de presupuesto"/>
    <x v="1"/>
    <n v="3"/>
    <m/>
    <m/>
    <m/>
    <m/>
    <m/>
    <m/>
    <m/>
    <m/>
    <m/>
    <m/>
    <s v="SIN CECO"/>
    <s v="NO"/>
    <s v="CAFAM_x000a_12-oct-10_x000a_100%-Soporte Administrativo"/>
    <n v="3"/>
    <n v="3"/>
    <n v="1185"/>
    <x v="7"/>
  </r>
  <r>
    <n v="1065"/>
    <x v="31"/>
    <d v="2010-12-01T00:00:00"/>
    <s v="INT"/>
    <m/>
    <m/>
    <s v="a. Apoyo y presencia en el proyecto"/>
    <x v="2"/>
    <n v="4"/>
    <m/>
    <m/>
    <m/>
    <m/>
    <m/>
    <m/>
    <m/>
    <m/>
    <m/>
    <m/>
    <s v="SIN CECO"/>
    <s v="NO"/>
    <s v="CAFAM_x000a_12-oct-10_x000a_100%-Soporte Directivo (Coordinador y Gerencia)"/>
    <n v="4"/>
    <n v="4"/>
    <n v="1185"/>
    <x v="7"/>
  </r>
  <r>
    <n v="1066"/>
    <x v="31"/>
    <d v="2010-12-01T00:00:00"/>
    <s v="INT"/>
    <m/>
    <m/>
    <s v="b. Conocimiento del proyecto"/>
    <x v="2"/>
    <n v="4"/>
    <m/>
    <m/>
    <m/>
    <m/>
    <m/>
    <m/>
    <m/>
    <m/>
    <m/>
    <m/>
    <s v="SIN CECO"/>
    <s v="NO"/>
    <s v="CAFAM_x000a_12-oct-10_x000a_100%-Soporte Directivo (Coordinador y Gerencia)"/>
    <n v="4"/>
    <n v="4"/>
    <n v="1185"/>
    <x v="7"/>
  </r>
  <r>
    <n v="1067"/>
    <x v="31"/>
    <d v="2010-12-01T00:00:00"/>
    <s v="INT"/>
    <m/>
    <m/>
    <s v="c. Planteamiento de soluciones y manejo de conflictos"/>
    <x v="2"/>
    <n v="5"/>
    <m/>
    <m/>
    <m/>
    <m/>
    <m/>
    <m/>
    <m/>
    <m/>
    <m/>
    <m/>
    <s v="SIN CECO"/>
    <s v="NO"/>
    <s v="CAFAM_x000a_12-oct-10_x000a_100%-Soporte Directivo (Coordinador y Gerencia)"/>
    <n v="5"/>
    <n v="5"/>
    <n v="1185"/>
    <x v="7"/>
  </r>
  <r>
    <n v="1068"/>
    <x v="31"/>
    <d v="2010-12-01T00:00:00"/>
    <s v="INT"/>
    <m/>
    <m/>
    <s v="d. Cumplimiento de compromisos"/>
    <x v="2"/>
    <n v="4"/>
    <m/>
    <m/>
    <m/>
    <m/>
    <m/>
    <m/>
    <m/>
    <m/>
    <m/>
    <m/>
    <s v="SIN CECO"/>
    <s v="NO"/>
    <s v="CAFAM_x000a_12-oct-10_x000a_100%-Soporte Directivo (Coordinador y Gerencia)"/>
    <n v="4"/>
    <n v="4"/>
    <n v="1185"/>
    <x v="7"/>
  </r>
  <r>
    <n v="1069"/>
    <x v="31"/>
    <d v="2010-12-01T00:00:00"/>
    <s v="INT"/>
    <m/>
    <m/>
    <s v="e. Manejo del cliente"/>
    <x v="2"/>
    <n v="5"/>
    <m/>
    <m/>
    <m/>
    <m/>
    <m/>
    <m/>
    <m/>
    <m/>
    <m/>
    <m/>
    <s v="SIN CECO"/>
    <s v="NO"/>
    <s v="CAFAM_x000a_12-oct-10_x000a_100%-Soporte Directivo (Coordinador y Gerencia)"/>
    <n v="5"/>
    <n v="5"/>
    <n v="1185"/>
    <x v="7"/>
  </r>
  <r>
    <n v="1070"/>
    <x v="31"/>
    <d v="2010-12-01T00:00:00"/>
    <s v="INT"/>
    <m/>
    <m/>
    <s v="a. Idoneidad del personal"/>
    <x v="3"/>
    <n v="3"/>
    <m/>
    <m/>
    <m/>
    <m/>
    <m/>
    <m/>
    <m/>
    <m/>
    <m/>
    <m/>
    <s v="SIN CECO"/>
    <s v="NO"/>
    <s v="CAFAM_x000a_12-oct-10_x000a_100%-Personal que presta el servicio en obra"/>
    <n v="3"/>
    <n v="3"/>
    <n v="1185"/>
    <x v="7"/>
  </r>
  <r>
    <n v="1071"/>
    <x v="31"/>
    <d v="2010-12-01T00:00:00"/>
    <s v="INT"/>
    <m/>
    <m/>
    <s v="b. Oportuna atención al cliente"/>
    <x v="3"/>
    <n v="4"/>
    <m/>
    <m/>
    <m/>
    <m/>
    <m/>
    <m/>
    <m/>
    <m/>
    <m/>
    <m/>
    <s v="SIN CECO"/>
    <s v="NO"/>
    <s v="CAFAM_x000a_12-oct-10_x000a_100%-Personal que presta el servicio en obra"/>
    <n v="4"/>
    <n v="4"/>
    <n v="1185"/>
    <x v="7"/>
  </r>
  <r>
    <n v="1072"/>
    <x v="31"/>
    <d v="2010-12-01T00:00:00"/>
    <s v="INT"/>
    <m/>
    <m/>
    <s v="c. Compromiso con el proyecto"/>
    <x v="3"/>
    <n v="4"/>
    <m/>
    <m/>
    <m/>
    <m/>
    <m/>
    <m/>
    <m/>
    <m/>
    <m/>
    <m/>
    <s v="SIN CECO"/>
    <s v="NO"/>
    <s v="CAFAM_x000a_12-oct-10_x000a_100%-Personal que presta el servicio en obra"/>
    <n v="4"/>
    <n v="4"/>
    <n v="1185"/>
    <x v="7"/>
  </r>
  <r>
    <n v="1073"/>
    <x v="31"/>
    <d v="2010-12-01T00:00:00"/>
    <s v="INT"/>
    <m/>
    <m/>
    <s v="d. Cumplimiento de compromisos"/>
    <x v="3"/>
    <n v="4"/>
    <m/>
    <m/>
    <m/>
    <m/>
    <m/>
    <m/>
    <m/>
    <m/>
    <m/>
    <m/>
    <s v="SIN CECO"/>
    <s v="NO"/>
    <s v="CAFAM_x000a_12-oct-10_x000a_100%-Personal que presta el servicio en obra"/>
    <n v="4"/>
    <n v="4"/>
    <n v="1185"/>
    <x v="7"/>
  </r>
  <r>
    <n v="1074"/>
    <x v="31"/>
    <d v="2010-12-01T00:00:00"/>
    <s v="INT"/>
    <m/>
    <m/>
    <s v="e. Proactividad en desarrollo de funciones"/>
    <x v="3"/>
    <n v="3"/>
    <m/>
    <m/>
    <m/>
    <m/>
    <m/>
    <m/>
    <m/>
    <m/>
    <m/>
    <m/>
    <s v="SIN CECO"/>
    <s v="NO"/>
    <s v="CAFAM_x000a_12-oct-10_x000a_100%-Personal que presta el servicio en obra"/>
    <n v="3"/>
    <n v="3"/>
    <n v="1185"/>
    <x v="7"/>
  </r>
  <r>
    <n v="1075"/>
    <x v="31"/>
    <d v="2010-12-01T00:00:00"/>
    <s v="INT"/>
    <m/>
    <m/>
    <s v="a. Calidad del Contenido"/>
    <x v="4"/>
    <n v="5"/>
    <m/>
    <m/>
    <m/>
    <m/>
    <m/>
    <m/>
    <m/>
    <m/>
    <m/>
    <m/>
    <s v="SIN CECO"/>
    <s v="NO"/>
    <s v="CAFAM_x000a_12-oct-10_x000a_100%-Productos Asociados de PAYC (Informes, Control de presupuesto y Programación y actas)"/>
    <n v="5"/>
    <n v="5"/>
    <n v="1185"/>
    <x v="7"/>
  </r>
  <r>
    <n v="1076"/>
    <x v="31"/>
    <d v="2010-12-01T00:00:00"/>
    <s v="INT"/>
    <m/>
    <m/>
    <s v="b. Claridad del Contenido"/>
    <x v="4"/>
    <n v="5"/>
    <m/>
    <m/>
    <m/>
    <m/>
    <m/>
    <m/>
    <m/>
    <m/>
    <m/>
    <m/>
    <s v="SIN CECO"/>
    <s v="NO"/>
    <s v="CAFAM_x000a_12-oct-10_x000a_100%-Productos Asociados de PAYC (Informes, Control de presupuesto y Programación y actas)"/>
    <n v="5"/>
    <n v="5"/>
    <n v="1185"/>
    <x v="7"/>
  </r>
  <r>
    <n v="1077"/>
    <x v="31"/>
    <d v="2010-12-01T00:00:00"/>
    <s v="INT"/>
    <m/>
    <m/>
    <s v="c. Oportunidad en la entrega"/>
    <x v="4"/>
    <n v="3"/>
    <m/>
    <m/>
    <m/>
    <m/>
    <m/>
    <m/>
    <m/>
    <m/>
    <m/>
    <m/>
    <s v="SIN CECO"/>
    <s v="NO"/>
    <s v="CAFAM_x000a_12-oct-10_x000a_100%-Productos Asociados de PAYC (Informes, Control de presupuesto y Programación y actas)"/>
    <n v="3"/>
    <n v="3"/>
    <n v="1185"/>
    <x v="7"/>
  </r>
  <r>
    <n v="1078"/>
    <x v="31"/>
    <d v="2010-12-01T00:00:00"/>
    <s v="INT"/>
    <m/>
    <m/>
    <s v="d. Precisión de la información"/>
    <x v="4"/>
    <n v="4"/>
    <m/>
    <m/>
    <m/>
    <m/>
    <m/>
    <m/>
    <m/>
    <m/>
    <m/>
    <m/>
    <s v="SIN CECO"/>
    <s v="NO"/>
    <s v="CAFAM_x000a_12-oct-10_x000a_100%-Productos Asociados de PAYC (Informes, Control de presupuesto y Programación y actas)"/>
    <n v="4"/>
    <n v="4"/>
    <n v="1185"/>
    <x v="7"/>
  </r>
  <r>
    <n v="1079"/>
    <x v="31"/>
    <d v="2010-12-01T00:00:00"/>
    <s v="INT"/>
    <m/>
    <m/>
    <s v="e. Diagramación"/>
    <x v="4"/>
    <n v="5"/>
    <m/>
    <m/>
    <m/>
    <m/>
    <m/>
    <m/>
    <m/>
    <m/>
    <m/>
    <m/>
    <s v="SIN CECO"/>
    <s v="NO"/>
    <s v="CAFAM_x000a_12-oct-10_x000a_100%-Productos Asociados de PAYC (Informes, Control de presupuesto y Programación y actas)"/>
    <n v="5"/>
    <n v="5"/>
    <n v="1185"/>
    <x v="7"/>
  </r>
  <r>
    <n v="1080"/>
    <x v="31"/>
    <d v="2010-12-01T00:00:00"/>
    <s v="INT"/>
    <m/>
    <m/>
    <s v="a. Cumplimiento"/>
    <x v="5"/>
    <n v="4"/>
    <m/>
    <m/>
    <m/>
    <m/>
    <m/>
    <m/>
    <m/>
    <m/>
    <m/>
    <m/>
    <s v="SIN CECO"/>
    <s v="NO"/>
    <s v="CAFAM_x000a_12-oct-10_x000a_100%-Compromisos Pactados"/>
    <n v="4"/>
    <n v="4"/>
    <n v="1185"/>
    <x v="7"/>
  </r>
  <r>
    <n v="1081"/>
    <x v="31"/>
    <d v="2010-12-01T00:00:00"/>
    <s v="INT"/>
    <m/>
    <m/>
    <s v="b. Satisface expectativas"/>
    <x v="5"/>
    <n v="5"/>
    <m/>
    <m/>
    <m/>
    <m/>
    <m/>
    <m/>
    <m/>
    <m/>
    <m/>
    <m/>
    <s v="SIN CECO"/>
    <s v="NO"/>
    <s v="CAFAM_x000a_12-oct-10_x000a_100%-Compromisos Pactados"/>
    <n v="5"/>
    <n v="5"/>
    <n v="1185"/>
    <x v="7"/>
  </r>
  <r>
    <n v="1082"/>
    <x v="31"/>
    <d v="2010-12-01T00:00:00"/>
    <s v="INT"/>
    <m/>
    <m/>
    <s v="c. Calidad de la Información suministrada"/>
    <x v="5"/>
    <n v="5"/>
    <m/>
    <m/>
    <m/>
    <m/>
    <m/>
    <m/>
    <m/>
    <m/>
    <m/>
    <m/>
    <s v="SIN CECO"/>
    <s v="NO"/>
    <s v="CAFAM_x000a_12-oct-10_x000a_100%-Compromisos Pactados"/>
    <n v="5"/>
    <n v="5"/>
    <n v="1185"/>
    <x v="7"/>
  </r>
  <r>
    <n v="1083"/>
    <x v="31"/>
    <d v="2010-12-01T00:00:00"/>
    <s v="INT"/>
    <m/>
    <m/>
    <s v="d. Disposición del personal de PAYC a las solicitudes del cliente"/>
    <x v="5"/>
    <n v="4"/>
    <m/>
    <m/>
    <m/>
    <m/>
    <m/>
    <m/>
    <m/>
    <m/>
    <m/>
    <m/>
    <s v="SIN CECO"/>
    <s v="NO"/>
    <s v="CAFAM_x000a_12-oct-10_x000a_100%-Compromisos Pactados"/>
    <n v="4"/>
    <n v="4"/>
    <n v="1185"/>
    <x v="7"/>
  </r>
  <r>
    <n v="1084"/>
    <x v="31"/>
    <d v="2010-12-01T00:00:00"/>
    <s v="INT"/>
    <m/>
    <m/>
    <s v="e. Coherencia entre lo solicitado y lo entregado"/>
    <x v="5"/>
    <n v="4"/>
    <m/>
    <m/>
    <m/>
    <m/>
    <m/>
    <m/>
    <m/>
    <m/>
    <m/>
    <m/>
    <s v="SIN CECO"/>
    <s v="NO"/>
    <s v="CAFAM_x000a_12-oct-10_x000a_100%-Compromisos Pactados"/>
    <n v="4"/>
    <n v="4"/>
    <n v="1185"/>
    <x v="7"/>
  </r>
  <r>
    <n v="1085"/>
    <x v="31"/>
    <d v="2010-12-01T00:00:00"/>
    <s v="INT"/>
    <m/>
    <m/>
    <s v="Grado de Satisfacción con el Servicio Prestado"/>
    <x v="6"/>
    <n v="4"/>
    <m/>
    <m/>
    <m/>
    <m/>
    <m/>
    <m/>
    <m/>
    <m/>
    <m/>
    <m/>
    <s v="SIN CECO"/>
    <s v="NO"/>
    <s v="CAFAM_x000a_12-oct-10_x000a_100%-Grado de Satisfacción con el Servicio Prestado"/>
    <n v="4"/>
    <n v="4"/>
    <n v="1185"/>
    <x v="7"/>
  </r>
  <r>
    <n v="1086"/>
    <x v="31"/>
    <d v="2010-12-01T00:00:00"/>
    <s v="INT"/>
    <m/>
    <m/>
    <s v="Posibilidad de Volver a Contratar con PAYC"/>
    <x v="7"/>
    <n v="4"/>
    <m/>
    <m/>
    <m/>
    <m/>
    <m/>
    <m/>
    <m/>
    <m/>
    <m/>
    <m/>
    <s v="SIN CECO"/>
    <s v="NO"/>
    <s v="CAFAM_x000a_12-oct-10_x000a_100%-Posibilidad de Volver a Contratar con PAYC"/>
    <n v="4"/>
    <n v="4"/>
    <n v="1185"/>
    <x v="7"/>
  </r>
  <r>
    <n v="1087"/>
    <x v="31"/>
    <d v="2010-12-01T00:00:00"/>
    <s v="INT"/>
    <m/>
    <m/>
    <s v="Principales fortalezas en el servicio que presta PAYC"/>
    <x v="8"/>
    <s v="a. Cuentan con la experiencia adecuada-b.  Reconocimiento a nivel nacional-c.  Procesos claramente definidos-d. Eficiente cumplimiento de los compromisos-"/>
    <m/>
    <s v="EXPERIENCIA PAYC"/>
    <s v="RECONOCIMIENTO PAYC"/>
    <s v="SISTEMA DE GESTIÓN DE LA CALIDAD"/>
    <s v="CUMPLIMIENTO DE COMPROMISOS"/>
    <s v="EFICIENCIA"/>
    <m/>
    <m/>
    <m/>
    <m/>
    <s v="SIN CECO"/>
    <s v="NO"/>
    <s v="CAFAM_x000a_12-oct-10_x000a_100%-Fortalezas PAYC"/>
    <s v="a. Cuentan con la experiencia adecuada-b.  Reconocimiento a nivel nacional-c.  Procesos claramente definidos-d. Eficiente cumplimiento de los compromisos-"/>
    <n v="0"/>
    <n v="1185"/>
    <x v="7"/>
  </r>
  <r>
    <n v="1088"/>
    <x v="31"/>
    <d v="2010-12-01T00:00:00"/>
    <s v="INT"/>
    <m/>
    <m/>
    <s v="Principales debilidades en el servicio que presta PAYC"/>
    <x v="9"/>
    <s v="a. Aseguramiento de las proyecciones presupuestales-b.  Cruces entre mediciones y recibos de obra-c.  Falta flexibilidad en aspectos técnicos-"/>
    <m/>
    <s v="CALIDAD DE LAS PROYECCIONES PRESUPUESTALES"/>
    <s v="CALIDAD DE LA INFORMACIÓN"/>
    <s v="FLEXIBILIDAD TÉCNICA"/>
    <m/>
    <m/>
    <m/>
    <m/>
    <m/>
    <m/>
    <s v="SIN CECO"/>
    <s v="NO"/>
    <s v="CAFAM_x000a_12-oct-10_x000a_100%-Debilidades PAYC"/>
    <s v="a. Aseguramiento de las proyecciones presupuestales-b.  Cruces entre mediciones y recibos de obra-c.  Falta flexibilidad en aspectos técnicos-"/>
    <n v="0"/>
    <n v="1185"/>
    <x v="7"/>
  </r>
  <r>
    <n v="1089"/>
    <x v="32"/>
    <d v="2010-12-01T00:00:00"/>
    <s v="INT"/>
    <m/>
    <m/>
    <s v="a. Conocimiento específico de temas aplicables al proyecto"/>
    <x v="0"/>
    <n v="4"/>
    <m/>
    <m/>
    <m/>
    <m/>
    <m/>
    <m/>
    <m/>
    <m/>
    <m/>
    <m/>
    <s v="SIN CECO"/>
    <s v="NO"/>
    <s v="OXO 69_x000a_20-oct-10_x000a_60%-Soporte Técnico"/>
    <n v="4"/>
    <n v="4"/>
    <n v="1151"/>
    <x v="28"/>
  </r>
  <r>
    <n v="1090"/>
    <x v="32"/>
    <d v="2010-12-01T00:00:00"/>
    <s v="INT"/>
    <m/>
    <m/>
    <s v="b. Idoneidad y Calidad del soporte"/>
    <x v="0"/>
    <n v="4"/>
    <m/>
    <m/>
    <m/>
    <m/>
    <m/>
    <m/>
    <m/>
    <m/>
    <m/>
    <m/>
    <s v="SIN CECO"/>
    <s v="NO"/>
    <s v="OXO 69_x000a_20-oct-10_x000a_60%-Soporte Técnico"/>
    <n v="4"/>
    <n v="4"/>
    <n v="1151"/>
    <x v="28"/>
  </r>
  <r>
    <n v="1091"/>
    <x v="32"/>
    <d v="2010-12-01T00:00:00"/>
    <s v="INT"/>
    <m/>
    <m/>
    <s v="c. Cumplimiento de especificaciones técnicas de construcción"/>
    <x v="0"/>
    <n v="3"/>
    <m/>
    <m/>
    <m/>
    <m/>
    <m/>
    <m/>
    <m/>
    <m/>
    <m/>
    <m/>
    <s v="SIN CECO"/>
    <s v="NO"/>
    <s v="OXO 69_x000a_20-oct-10_x000a_60%-Soporte Técnico"/>
    <n v="3"/>
    <n v="3"/>
    <n v="1151"/>
    <x v="28"/>
  </r>
  <r>
    <n v="1092"/>
    <x v="32"/>
    <d v="2010-12-01T00:00:00"/>
    <s v="INT"/>
    <m/>
    <m/>
    <s v="d. Confiabilidad de los conceptos aplicados"/>
    <x v="0"/>
    <n v="5"/>
    <m/>
    <m/>
    <m/>
    <m/>
    <m/>
    <m/>
    <m/>
    <m/>
    <m/>
    <m/>
    <s v="SIN CECO"/>
    <s v="NO"/>
    <s v="OXO 69_x000a_20-oct-10_x000a_60%-Soporte Técnico"/>
    <n v="5"/>
    <n v="5"/>
    <n v="1151"/>
    <x v="28"/>
  </r>
  <r>
    <n v="1093"/>
    <x v="32"/>
    <d v="2010-12-01T00:00:00"/>
    <s v="INT"/>
    <m/>
    <m/>
    <s v="e. Oportunidad en entrega de información o requerimientos"/>
    <x v="0"/>
    <n v="5"/>
    <m/>
    <m/>
    <m/>
    <m/>
    <m/>
    <m/>
    <m/>
    <m/>
    <m/>
    <m/>
    <s v="SIN CECO"/>
    <s v="NO"/>
    <s v="OXO 69_x000a_20-oct-10_x000a_60%-Soporte Técnico"/>
    <n v="5"/>
    <n v="5"/>
    <n v="1151"/>
    <x v="28"/>
  </r>
  <r>
    <n v="1094"/>
    <x v="32"/>
    <d v="2010-12-01T00:00:00"/>
    <s v="INT"/>
    <m/>
    <m/>
    <s v="a. Oportunidad de la gestión en obra"/>
    <x v="1"/>
    <s v="N/A"/>
    <m/>
    <m/>
    <m/>
    <m/>
    <m/>
    <m/>
    <m/>
    <m/>
    <m/>
    <m/>
    <s v="SIN CECO"/>
    <s v="NO"/>
    <s v="OXO 69_x000a_20-oct-10_x000a_60%-Soporte Administrativo"/>
    <s v="N/A"/>
    <n v="0"/>
    <n v="1151"/>
    <x v="28"/>
  </r>
  <r>
    <n v="1095"/>
    <x v="32"/>
    <d v="2010-12-01T00:00:00"/>
    <s v="INT"/>
    <m/>
    <m/>
    <s v="b. Manejo administrativo del proyecto"/>
    <x v="1"/>
    <n v="4"/>
    <m/>
    <m/>
    <m/>
    <m/>
    <m/>
    <m/>
    <m/>
    <m/>
    <m/>
    <m/>
    <s v="SIN CECO"/>
    <s v="NO"/>
    <s v="OXO 69_x000a_20-oct-10_x000a_60%-Soporte Administrativo"/>
    <n v="4"/>
    <n v="4"/>
    <n v="1151"/>
    <x v="28"/>
  </r>
  <r>
    <n v="1096"/>
    <x v="32"/>
    <d v="2010-12-01T00:00:00"/>
    <s v="INT"/>
    <m/>
    <m/>
    <s v="c. Información clara y veraz sobre la administración de proyecto"/>
    <x v="1"/>
    <n v="4"/>
    <m/>
    <m/>
    <m/>
    <m/>
    <m/>
    <m/>
    <m/>
    <m/>
    <m/>
    <m/>
    <s v="SIN CECO"/>
    <s v="NO"/>
    <s v="OXO 69_x000a_20-oct-10_x000a_60%-Soporte Administrativo"/>
    <n v="4"/>
    <n v="4"/>
    <n v="1151"/>
    <x v="28"/>
  </r>
  <r>
    <n v="1097"/>
    <x v="32"/>
    <d v="2010-12-01T00:00:00"/>
    <s v="INT"/>
    <m/>
    <m/>
    <s v="d. Cumplimientos con expectativas del cliente"/>
    <x v="1"/>
    <n v="4"/>
    <m/>
    <m/>
    <m/>
    <m/>
    <m/>
    <m/>
    <m/>
    <m/>
    <m/>
    <m/>
    <s v="SIN CECO"/>
    <s v="NO"/>
    <s v="OXO 69_x000a_20-oct-10_x000a_60%-Soporte Administrativo"/>
    <n v="4"/>
    <n v="4"/>
    <n v="1151"/>
    <x v="28"/>
  </r>
  <r>
    <n v="1098"/>
    <x v="32"/>
    <d v="2010-12-01T00:00:00"/>
    <s v="INT"/>
    <m/>
    <m/>
    <s v="e. Control de presupuesto"/>
    <x v="1"/>
    <n v="4"/>
    <m/>
    <m/>
    <m/>
    <m/>
    <m/>
    <m/>
    <m/>
    <m/>
    <m/>
    <m/>
    <s v="SIN CECO"/>
    <s v="NO"/>
    <s v="OXO 69_x000a_20-oct-10_x000a_60%-Soporte Administrativo"/>
    <n v="4"/>
    <n v="4"/>
    <n v="1151"/>
    <x v="28"/>
  </r>
  <r>
    <n v="1099"/>
    <x v="32"/>
    <d v="2010-12-01T00:00:00"/>
    <s v="INT"/>
    <m/>
    <m/>
    <s v="a. Apoyo y presencia en el proyecto"/>
    <x v="2"/>
    <n v="3"/>
    <m/>
    <m/>
    <m/>
    <m/>
    <m/>
    <m/>
    <m/>
    <m/>
    <m/>
    <m/>
    <s v="SIN CECO"/>
    <s v="NO"/>
    <s v="OXO 69_x000a_20-oct-10_x000a_60%-Soporte Directivo (Coordinador y Gerencia)"/>
    <n v="3"/>
    <n v="3"/>
    <n v="1151"/>
    <x v="28"/>
  </r>
  <r>
    <n v="1100"/>
    <x v="32"/>
    <d v="2010-12-01T00:00:00"/>
    <s v="INT"/>
    <m/>
    <m/>
    <s v="b. Conocimiento del proyecto"/>
    <x v="2"/>
    <n v="3"/>
    <m/>
    <m/>
    <m/>
    <m/>
    <m/>
    <m/>
    <m/>
    <m/>
    <m/>
    <m/>
    <s v="SIN CECO"/>
    <s v="NO"/>
    <s v="OXO 69_x000a_20-oct-10_x000a_60%-Soporte Directivo (Coordinador y Gerencia)"/>
    <n v="3"/>
    <n v="3"/>
    <n v="1151"/>
    <x v="28"/>
  </r>
  <r>
    <n v="1101"/>
    <x v="32"/>
    <d v="2010-12-01T00:00:00"/>
    <s v="INT"/>
    <m/>
    <m/>
    <s v="c. Planteamiento de soluciones y manejo de conflictos"/>
    <x v="2"/>
    <n v="4"/>
    <m/>
    <m/>
    <m/>
    <m/>
    <m/>
    <m/>
    <m/>
    <m/>
    <m/>
    <m/>
    <s v="SIN CECO"/>
    <s v="NO"/>
    <s v="OXO 69_x000a_20-oct-10_x000a_60%-Soporte Directivo (Coordinador y Gerencia)"/>
    <n v="4"/>
    <n v="4"/>
    <n v="1151"/>
    <x v="28"/>
  </r>
  <r>
    <n v="1102"/>
    <x v="32"/>
    <d v="2010-12-01T00:00:00"/>
    <s v="INT"/>
    <m/>
    <m/>
    <s v="d. Cumplimiento de compromisos"/>
    <x v="2"/>
    <n v="4"/>
    <m/>
    <m/>
    <m/>
    <m/>
    <m/>
    <m/>
    <m/>
    <m/>
    <m/>
    <m/>
    <s v="SIN CECO"/>
    <s v="NO"/>
    <s v="OXO 69_x000a_20-oct-10_x000a_60%-Soporte Directivo (Coordinador y Gerencia)"/>
    <n v="4"/>
    <n v="4"/>
    <n v="1151"/>
    <x v="28"/>
  </r>
  <r>
    <n v="1103"/>
    <x v="32"/>
    <d v="2010-12-01T00:00:00"/>
    <s v="INT"/>
    <m/>
    <m/>
    <s v="e. Manejo del cliente"/>
    <x v="2"/>
    <n v="4"/>
    <m/>
    <m/>
    <m/>
    <m/>
    <m/>
    <m/>
    <m/>
    <m/>
    <m/>
    <m/>
    <s v="SIN CECO"/>
    <s v="NO"/>
    <s v="OXO 69_x000a_20-oct-10_x000a_60%-Soporte Directivo (Coordinador y Gerencia)"/>
    <n v="4"/>
    <n v="4"/>
    <n v="1151"/>
    <x v="28"/>
  </r>
  <r>
    <n v="1104"/>
    <x v="32"/>
    <d v="2010-12-01T00:00:00"/>
    <s v="INT"/>
    <m/>
    <m/>
    <s v="a. Idoneidad del personal"/>
    <x v="3"/>
    <s v="N/A"/>
    <m/>
    <m/>
    <m/>
    <m/>
    <m/>
    <m/>
    <m/>
    <m/>
    <m/>
    <m/>
    <s v="SIN CECO"/>
    <s v="NO"/>
    <s v="OXO 69_x000a_20-oct-10_x000a_60%-Personal que presta el servicio en obra"/>
    <s v="N/A"/>
    <n v="0"/>
    <n v="1151"/>
    <x v="28"/>
  </r>
  <r>
    <n v="1105"/>
    <x v="32"/>
    <d v="2010-12-01T00:00:00"/>
    <s v="INT"/>
    <m/>
    <m/>
    <s v="b. Oportuna atención al cliente"/>
    <x v="3"/>
    <s v="N/A"/>
    <m/>
    <m/>
    <m/>
    <m/>
    <m/>
    <m/>
    <m/>
    <m/>
    <m/>
    <m/>
    <s v="SIN CECO"/>
    <s v="NO"/>
    <s v="OXO 69_x000a_20-oct-10_x000a_60%-Personal que presta el servicio en obra"/>
    <s v="N/A"/>
    <n v="0"/>
    <n v="1151"/>
    <x v="28"/>
  </r>
  <r>
    <n v="1106"/>
    <x v="32"/>
    <d v="2010-12-01T00:00:00"/>
    <s v="INT"/>
    <m/>
    <m/>
    <s v="c. Compromiso con el proyecto"/>
    <x v="3"/>
    <s v="N/A"/>
    <m/>
    <m/>
    <m/>
    <m/>
    <m/>
    <m/>
    <m/>
    <m/>
    <m/>
    <m/>
    <s v="SIN CECO"/>
    <s v="NO"/>
    <s v="OXO 69_x000a_20-oct-10_x000a_60%-Personal que presta el servicio en obra"/>
    <s v="N/A"/>
    <n v="0"/>
    <n v="1151"/>
    <x v="28"/>
  </r>
  <r>
    <n v="1107"/>
    <x v="32"/>
    <d v="2010-12-01T00:00:00"/>
    <s v="INT"/>
    <m/>
    <m/>
    <s v="d. Cumplimiento de compromisos"/>
    <x v="3"/>
    <s v="N/A"/>
    <m/>
    <m/>
    <m/>
    <m/>
    <m/>
    <m/>
    <m/>
    <m/>
    <m/>
    <m/>
    <s v="SIN CECO"/>
    <s v="NO"/>
    <s v="OXO 69_x000a_20-oct-10_x000a_60%-Personal que presta el servicio en obra"/>
    <s v="N/A"/>
    <n v="0"/>
    <n v="1151"/>
    <x v="28"/>
  </r>
  <r>
    <n v="1108"/>
    <x v="32"/>
    <d v="2010-12-01T00:00:00"/>
    <s v="INT"/>
    <m/>
    <m/>
    <s v="e. Proactividad en desarrollo de funciones"/>
    <x v="3"/>
    <s v="N/A"/>
    <m/>
    <m/>
    <m/>
    <m/>
    <m/>
    <m/>
    <m/>
    <m/>
    <m/>
    <m/>
    <s v="SIN CECO"/>
    <s v="NO"/>
    <s v="OXO 69_x000a_20-oct-10_x000a_60%-Personal que presta el servicio en obra"/>
    <s v="N/A"/>
    <n v="0"/>
    <n v="1151"/>
    <x v="28"/>
  </r>
  <r>
    <n v="1109"/>
    <x v="32"/>
    <d v="2010-12-01T00:00:00"/>
    <s v="INT"/>
    <m/>
    <m/>
    <s v="a. Calidad del Contenido"/>
    <x v="4"/>
    <n v="3"/>
    <m/>
    <m/>
    <m/>
    <m/>
    <m/>
    <m/>
    <m/>
    <m/>
    <m/>
    <m/>
    <s v="SIN CECO"/>
    <s v="NO"/>
    <s v="OXO 69_x000a_20-oct-10_x000a_60%-Productos Asociados de PAYC (Informes, Control de presupuesto y Programación y actas)"/>
    <n v="3"/>
    <n v="3"/>
    <n v="1151"/>
    <x v="28"/>
  </r>
  <r>
    <n v="1110"/>
    <x v="32"/>
    <d v="2010-12-01T00:00:00"/>
    <s v="INT"/>
    <m/>
    <m/>
    <s v="b. Claridad del Contenido"/>
    <x v="4"/>
    <n v="2"/>
    <m/>
    <m/>
    <m/>
    <m/>
    <m/>
    <m/>
    <m/>
    <m/>
    <m/>
    <m/>
    <s v="SIN CECO"/>
    <s v="NO"/>
    <s v="OXO 69_x000a_20-oct-10_x000a_60%-Productos Asociados de PAYC (Informes, Control de presupuesto y Programación y actas)"/>
    <n v="2"/>
    <n v="2"/>
    <n v="1151"/>
    <x v="28"/>
  </r>
  <r>
    <n v="1111"/>
    <x v="32"/>
    <d v="2010-12-01T00:00:00"/>
    <s v="INT"/>
    <m/>
    <m/>
    <s v="c. Oportunidad en la entrega"/>
    <x v="4"/>
    <n v="4"/>
    <m/>
    <m/>
    <m/>
    <m/>
    <m/>
    <m/>
    <m/>
    <m/>
    <m/>
    <m/>
    <s v="SIN CECO"/>
    <s v="NO"/>
    <s v="OXO 69_x000a_20-oct-10_x000a_60%-Productos Asociados de PAYC (Informes, Control de presupuesto y Programación y actas)"/>
    <n v="4"/>
    <n v="4"/>
    <n v="1151"/>
    <x v="28"/>
  </r>
  <r>
    <n v="1112"/>
    <x v="32"/>
    <d v="2010-12-01T00:00:00"/>
    <s v="INT"/>
    <m/>
    <m/>
    <s v="d. Precisión de la información"/>
    <x v="4"/>
    <n v="3"/>
    <m/>
    <m/>
    <m/>
    <m/>
    <m/>
    <m/>
    <m/>
    <m/>
    <m/>
    <m/>
    <s v="SIN CECO"/>
    <s v="NO"/>
    <s v="OXO 69_x000a_20-oct-10_x000a_60%-Productos Asociados de PAYC (Informes, Control de presupuesto y Programación y actas)"/>
    <n v="3"/>
    <n v="3"/>
    <n v="1151"/>
    <x v="28"/>
  </r>
  <r>
    <n v="1113"/>
    <x v="32"/>
    <d v="2010-12-01T00:00:00"/>
    <s v="INT"/>
    <m/>
    <m/>
    <s v="e. Diagramación"/>
    <x v="4"/>
    <n v="3"/>
    <m/>
    <m/>
    <m/>
    <m/>
    <m/>
    <m/>
    <m/>
    <m/>
    <m/>
    <m/>
    <s v="SIN CECO"/>
    <s v="NO"/>
    <s v="OXO 69_x000a_20-oct-10_x000a_60%-Productos Asociados de PAYC (Informes, Control de presupuesto y Programación y actas)"/>
    <n v="3"/>
    <n v="3"/>
    <n v="1151"/>
    <x v="28"/>
  </r>
  <r>
    <n v="1114"/>
    <x v="32"/>
    <d v="2010-12-01T00:00:00"/>
    <s v="INT"/>
    <m/>
    <m/>
    <s v="a. Cumplimiento"/>
    <x v="5"/>
    <n v="4"/>
    <m/>
    <m/>
    <m/>
    <m/>
    <m/>
    <m/>
    <m/>
    <m/>
    <m/>
    <m/>
    <s v="SIN CECO"/>
    <s v="NO"/>
    <s v="OXO 69_x000a_20-oct-10_x000a_60%-Compromisos Pactados"/>
    <n v="4"/>
    <n v="4"/>
    <n v="1151"/>
    <x v="28"/>
  </r>
  <r>
    <n v="1115"/>
    <x v="32"/>
    <d v="2010-12-01T00:00:00"/>
    <s v="INT"/>
    <m/>
    <m/>
    <s v="b. Satisface expectativas"/>
    <x v="5"/>
    <n v="4"/>
    <m/>
    <m/>
    <m/>
    <m/>
    <m/>
    <m/>
    <m/>
    <m/>
    <m/>
    <m/>
    <s v="SIN CECO"/>
    <s v="NO"/>
    <s v="OXO 69_x000a_20-oct-10_x000a_60%-Compromisos Pactados"/>
    <n v="4"/>
    <n v="4"/>
    <n v="1151"/>
    <x v="28"/>
  </r>
  <r>
    <n v="1116"/>
    <x v="32"/>
    <d v="2010-12-01T00:00:00"/>
    <s v="INT"/>
    <m/>
    <m/>
    <s v="c. Calidad de la Información suministrada"/>
    <x v="5"/>
    <n v="3"/>
    <m/>
    <m/>
    <m/>
    <m/>
    <m/>
    <m/>
    <m/>
    <m/>
    <m/>
    <m/>
    <s v="SIN CECO"/>
    <s v="NO"/>
    <s v="OXO 69_x000a_20-oct-10_x000a_60%-Compromisos Pactados"/>
    <n v="3"/>
    <n v="3"/>
    <n v="1151"/>
    <x v="28"/>
  </r>
  <r>
    <n v="1117"/>
    <x v="32"/>
    <d v="2010-12-01T00:00:00"/>
    <s v="INT"/>
    <m/>
    <m/>
    <s v="d. Disposición del personal de PAYC a las solicitudes del cliente"/>
    <x v="5"/>
    <n v="5"/>
    <m/>
    <m/>
    <m/>
    <m/>
    <m/>
    <m/>
    <m/>
    <m/>
    <m/>
    <m/>
    <s v="SIN CECO"/>
    <s v="NO"/>
    <s v="OXO 69_x000a_20-oct-10_x000a_60%-Compromisos Pactados"/>
    <n v="5"/>
    <n v="5"/>
    <n v="1151"/>
    <x v="28"/>
  </r>
  <r>
    <n v="1118"/>
    <x v="32"/>
    <d v="2010-12-01T00:00:00"/>
    <s v="INT"/>
    <m/>
    <m/>
    <s v="e. Coherencia entre lo solicitado y lo entregado"/>
    <x v="5"/>
    <n v="5"/>
    <m/>
    <m/>
    <m/>
    <m/>
    <m/>
    <m/>
    <m/>
    <m/>
    <m/>
    <m/>
    <s v="SIN CECO"/>
    <s v="NO"/>
    <s v="OXO 69_x000a_20-oct-10_x000a_60%-Compromisos Pactados"/>
    <n v="5"/>
    <n v="5"/>
    <n v="1151"/>
    <x v="28"/>
  </r>
  <r>
    <n v="1119"/>
    <x v="32"/>
    <d v="2010-12-01T00:00:00"/>
    <s v="INT"/>
    <m/>
    <m/>
    <s v="Grado de Satisfacción con el Servicio Prestado"/>
    <x v="6"/>
    <n v="4"/>
    <m/>
    <m/>
    <m/>
    <m/>
    <m/>
    <m/>
    <m/>
    <m/>
    <m/>
    <m/>
    <s v="SIN CECO"/>
    <s v="NO"/>
    <s v="OXO 69_x000a_20-oct-10_x000a_60%-Grado de Satisfacción con el Servicio Prestado"/>
    <n v="4"/>
    <n v="4"/>
    <n v="1151"/>
    <x v="28"/>
  </r>
  <r>
    <n v="1120"/>
    <x v="32"/>
    <d v="2010-12-01T00:00:00"/>
    <s v="INT"/>
    <m/>
    <m/>
    <s v="Posibilidad de Volver a Contratar con PAYC"/>
    <x v="7"/>
    <n v="4"/>
    <m/>
    <m/>
    <m/>
    <m/>
    <m/>
    <m/>
    <m/>
    <m/>
    <m/>
    <m/>
    <s v="SIN CECO"/>
    <s v="NO"/>
    <s v="OXO 69_x000a_20-oct-10_x000a_60%-Posibilidad de Volver a Contratar con PAYC"/>
    <n v="4"/>
    <n v="4"/>
    <n v="1151"/>
    <x v="28"/>
  </r>
  <r>
    <n v="1121"/>
    <x v="32"/>
    <d v="2010-12-01T00:00:00"/>
    <s v="INT"/>
    <m/>
    <m/>
    <s v="Principales fortalezas en el servicio que presta PAYC"/>
    <x v="8"/>
    <s v="Soporte de la información estadística de la oficina central-"/>
    <m/>
    <s v="SOPORTE OFICINA CENTRAL CON INFORMACIÓN TÉCNICA"/>
    <m/>
    <m/>
    <m/>
    <m/>
    <m/>
    <m/>
    <m/>
    <m/>
    <s v="SIN CECO"/>
    <s v="NO"/>
    <s v="OXO 69_x000a_20-oct-10_x000a_60%-Fortalezas PAYC"/>
    <s v="Soporte de la información estadística de la oficina central-"/>
    <n v="0"/>
    <n v="1151"/>
    <x v="28"/>
  </r>
  <r>
    <n v="1122"/>
    <x v="32"/>
    <d v="2010-12-01T00:00:00"/>
    <s v="INT"/>
    <m/>
    <m/>
    <s v="Principales debilidades en el servicio que presta PAYC"/>
    <x v="9"/>
    <s v="Tiempos largos para entrega de presupuestos-"/>
    <m/>
    <s v="OPORTUNIDAD EN LA ENTREGA"/>
    <m/>
    <m/>
    <m/>
    <m/>
    <m/>
    <m/>
    <m/>
    <m/>
    <s v="SIN CECO"/>
    <s v="NO"/>
    <s v="OXO 69_x000a_20-oct-10_x000a_60%-Debilidades PAYC"/>
    <s v="Tiempos largos para entrega de presupuestos-"/>
    <n v="0"/>
    <n v="1151"/>
    <x v="28"/>
  </r>
  <r>
    <n v="1123"/>
    <x v="33"/>
    <d v="2010-12-01T00:00:00"/>
    <s v="INT"/>
    <m/>
    <m/>
    <s v="a. Conocimiento específico de temas aplicables al proyecto"/>
    <x v="0"/>
    <n v="4"/>
    <m/>
    <m/>
    <m/>
    <m/>
    <m/>
    <m/>
    <m/>
    <m/>
    <m/>
    <m/>
    <s v="SIN CECO"/>
    <s v="NO"/>
    <s v="EST. PUENTE ARANDA_x000a_22-oct-10_x000a_100%-Soporte Técnico"/>
    <n v="4"/>
    <n v="4"/>
    <s v=""/>
    <x v="0"/>
  </r>
  <r>
    <n v="1124"/>
    <x v="33"/>
    <d v="2010-12-01T00:00:00"/>
    <s v="INT"/>
    <m/>
    <m/>
    <s v="b. Idoneidad y Calidad del soporte"/>
    <x v="0"/>
    <n v="4"/>
    <m/>
    <m/>
    <m/>
    <m/>
    <m/>
    <m/>
    <m/>
    <m/>
    <m/>
    <m/>
    <s v="SIN CECO"/>
    <s v="NO"/>
    <s v="EST. PUENTE ARANDA_x000a_22-oct-10_x000a_100%-Soporte Técnico"/>
    <n v="4"/>
    <n v="4"/>
    <s v=""/>
    <x v="0"/>
  </r>
  <r>
    <n v="1125"/>
    <x v="33"/>
    <d v="2010-12-01T00:00:00"/>
    <s v="INT"/>
    <m/>
    <m/>
    <s v="c. Cumplimiento de especificaciones técnicas de construcción"/>
    <x v="0"/>
    <n v="4"/>
    <m/>
    <m/>
    <m/>
    <m/>
    <m/>
    <m/>
    <m/>
    <m/>
    <m/>
    <m/>
    <s v="SIN CECO"/>
    <s v="NO"/>
    <s v="EST. PUENTE ARANDA_x000a_22-oct-10_x000a_100%-Soporte Técnico"/>
    <n v="4"/>
    <n v="4"/>
    <s v=""/>
    <x v="0"/>
  </r>
  <r>
    <n v="1126"/>
    <x v="33"/>
    <d v="2010-12-01T00:00:00"/>
    <s v="INT"/>
    <m/>
    <m/>
    <s v="d. Confiabilidad de los conceptos aplicados"/>
    <x v="0"/>
    <n v="4"/>
    <m/>
    <m/>
    <m/>
    <m/>
    <m/>
    <m/>
    <m/>
    <m/>
    <m/>
    <m/>
    <s v="SIN CECO"/>
    <s v="NO"/>
    <s v="EST. PUENTE ARANDA_x000a_22-oct-10_x000a_100%-Soporte Técnico"/>
    <n v="4"/>
    <n v="4"/>
    <s v=""/>
    <x v="0"/>
  </r>
  <r>
    <n v="1127"/>
    <x v="33"/>
    <d v="2010-12-01T00:00:00"/>
    <s v="INT"/>
    <m/>
    <m/>
    <s v="e. Oportunidad en entrega de información o requerimientos"/>
    <x v="0"/>
    <n v="4"/>
    <m/>
    <m/>
    <m/>
    <m/>
    <m/>
    <m/>
    <m/>
    <m/>
    <m/>
    <m/>
    <s v="SIN CECO"/>
    <s v="NO"/>
    <s v="EST. PUENTE ARANDA_x000a_22-oct-10_x000a_100%-Soporte Técnico"/>
    <n v="4"/>
    <n v="4"/>
    <s v=""/>
    <x v="0"/>
  </r>
  <r>
    <n v="1128"/>
    <x v="33"/>
    <d v="2010-12-01T00:00:00"/>
    <s v="INT"/>
    <m/>
    <m/>
    <s v="a. Oportunidad de la gestión en obra"/>
    <x v="1"/>
    <n v="4"/>
    <m/>
    <m/>
    <m/>
    <m/>
    <m/>
    <m/>
    <m/>
    <m/>
    <m/>
    <m/>
    <s v="SIN CECO"/>
    <s v="NO"/>
    <s v="EST. PUENTE ARANDA_x000a_22-oct-10_x000a_100%-Soporte Administrativo"/>
    <n v="4"/>
    <n v="4"/>
    <s v=""/>
    <x v="0"/>
  </r>
  <r>
    <n v="1129"/>
    <x v="33"/>
    <d v="2010-12-01T00:00:00"/>
    <s v="INT"/>
    <m/>
    <m/>
    <s v="b. Manejo administrativo del proyecto"/>
    <x v="1"/>
    <n v="4"/>
    <m/>
    <m/>
    <m/>
    <m/>
    <m/>
    <m/>
    <m/>
    <m/>
    <m/>
    <m/>
    <s v="SIN CECO"/>
    <s v="NO"/>
    <s v="EST. PUENTE ARANDA_x000a_22-oct-10_x000a_100%-Soporte Administrativo"/>
    <n v="4"/>
    <n v="4"/>
    <s v=""/>
    <x v="0"/>
  </r>
  <r>
    <n v="1130"/>
    <x v="33"/>
    <d v="2010-12-01T00:00:00"/>
    <s v="INT"/>
    <m/>
    <m/>
    <s v="c. Información clara y veraz sobre la administración de proyecto"/>
    <x v="1"/>
    <n v="4"/>
    <m/>
    <m/>
    <m/>
    <m/>
    <m/>
    <m/>
    <m/>
    <m/>
    <m/>
    <m/>
    <s v="SIN CECO"/>
    <s v="NO"/>
    <s v="EST. PUENTE ARANDA_x000a_22-oct-10_x000a_100%-Soporte Administrativo"/>
    <n v="4"/>
    <n v="4"/>
    <s v=""/>
    <x v="0"/>
  </r>
  <r>
    <n v="1131"/>
    <x v="33"/>
    <d v="2010-12-01T00:00:00"/>
    <s v="INT"/>
    <m/>
    <m/>
    <s v="d. Cumplimientos con expectativas del cliente"/>
    <x v="1"/>
    <n v="4"/>
    <m/>
    <m/>
    <m/>
    <m/>
    <m/>
    <m/>
    <m/>
    <m/>
    <m/>
    <m/>
    <s v="SIN CECO"/>
    <s v="NO"/>
    <s v="EST. PUENTE ARANDA_x000a_22-oct-10_x000a_100%-Soporte Administrativo"/>
    <n v="4"/>
    <n v="4"/>
    <s v=""/>
    <x v="0"/>
  </r>
  <r>
    <n v="1132"/>
    <x v="33"/>
    <d v="2010-12-01T00:00:00"/>
    <s v="INT"/>
    <m/>
    <m/>
    <s v="e. Control de presupuesto"/>
    <x v="1"/>
    <n v="4"/>
    <m/>
    <m/>
    <m/>
    <m/>
    <m/>
    <m/>
    <m/>
    <m/>
    <m/>
    <m/>
    <s v="SIN CECO"/>
    <s v="NO"/>
    <s v="EST. PUENTE ARANDA_x000a_22-oct-10_x000a_100%-Soporte Administrativo"/>
    <n v="4"/>
    <n v="4"/>
    <s v=""/>
    <x v="0"/>
  </r>
  <r>
    <n v="1133"/>
    <x v="33"/>
    <d v="2010-12-01T00:00:00"/>
    <s v="INT"/>
    <m/>
    <m/>
    <s v="a. Apoyo y presencia en el proyecto"/>
    <x v="2"/>
    <n v="4"/>
    <m/>
    <m/>
    <m/>
    <m/>
    <m/>
    <m/>
    <m/>
    <m/>
    <m/>
    <m/>
    <s v="SIN CECO"/>
    <s v="NO"/>
    <s v="EST. PUENTE ARANDA_x000a_22-oct-10_x000a_100%-Soporte Directivo (Coordinador y Gerencia)"/>
    <n v="4"/>
    <n v="4"/>
    <s v=""/>
    <x v="0"/>
  </r>
  <r>
    <n v="1134"/>
    <x v="33"/>
    <d v="2010-12-01T00:00:00"/>
    <s v="INT"/>
    <m/>
    <m/>
    <s v="b. Conocimiento del proyecto"/>
    <x v="2"/>
    <n v="4"/>
    <m/>
    <m/>
    <m/>
    <m/>
    <m/>
    <m/>
    <m/>
    <m/>
    <m/>
    <m/>
    <s v="SIN CECO"/>
    <s v="NO"/>
    <s v="EST. PUENTE ARANDA_x000a_22-oct-10_x000a_100%-Soporte Directivo (Coordinador y Gerencia)"/>
    <n v="4"/>
    <n v="4"/>
    <s v=""/>
    <x v="0"/>
  </r>
  <r>
    <n v="1135"/>
    <x v="33"/>
    <d v="2010-12-01T00:00:00"/>
    <s v="INT"/>
    <m/>
    <m/>
    <s v="c. Planteamiento de soluciones y manejo de conflictos"/>
    <x v="2"/>
    <n v="4"/>
    <m/>
    <m/>
    <m/>
    <m/>
    <m/>
    <m/>
    <m/>
    <m/>
    <m/>
    <m/>
    <s v="SIN CECO"/>
    <s v="NO"/>
    <s v="EST. PUENTE ARANDA_x000a_22-oct-10_x000a_100%-Soporte Directivo (Coordinador y Gerencia)"/>
    <n v="4"/>
    <n v="4"/>
    <s v=""/>
    <x v="0"/>
  </r>
  <r>
    <n v="1136"/>
    <x v="33"/>
    <d v="2010-12-01T00:00:00"/>
    <s v="INT"/>
    <m/>
    <m/>
    <s v="d. Cumplimiento de compromisos"/>
    <x v="2"/>
    <n v="4"/>
    <m/>
    <m/>
    <m/>
    <m/>
    <m/>
    <m/>
    <m/>
    <m/>
    <m/>
    <m/>
    <s v="SIN CECO"/>
    <s v="NO"/>
    <s v="EST. PUENTE ARANDA_x000a_22-oct-10_x000a_100%-Soporte Directivo (Coordinador y Gerencia)"/>
    <n v="4"/>
    <n v="4"/>
    <s v=""/>
    <x v="0"/>
  </r>
  <r>
    <n v="1137"/>
    <x v="33"/>
    <d v="2010-12-01T00:00:00"/>
    <s v="INT"/>
    <m/>
    <m/>
    <s v="e. Manejo del cliente"/>
    <x v="2"/>
    <n v="4"/>
    <m/>
    <m/>
    <m/>
    <m/>
    <m/>
    <m/>
    <m/>
    <m/>
    <m/>
    <m/>
    <s v="SIN CECO"/>
    <s v="NO"/>
    <s v="EST. PUENTE ARANDA_x000a_22-oct-10_x000a_100%-Soporte Directivo (Coordinador y Gerencia)"/>
    <n v="4"/>
    <n v="4"/>
    <s v=""/>
    <x v="0"/>
  </r>
  <r>
    <n v="1138"/>
    <x v="33"/>
    <d v="2010-12-01T00:00:00"/>
    <s v="INT"/>
    <m/>
    <m/>
    <s v="a. Idoneidad del personal"/>
    <x v="3"/>
    <n v="4"/>
    <m/>
    <m/>
    <m/>
    <m/>
    <m/>
    <m/>
    <m/>
    <m/>
    <m/>
    <m/>
    <s v="SIN CECO"/>
    <s v="NO"/>
    <s v="EST. PUENTE ARANDA_x000a_22-oct-10_x000a_100%-Personal que presta el servicio en obra"/>
    <n v="4"/>
    <n v="4"/>
    <s v=""/>
    <x v="0"/>
  </r>
  <r>
    <n v="1139"/>
    <x v="33"/>
    <d v="2010-12-01T00:00:00"/>
    <s v="INT"/>
    <m/>
    <m/>
    <s v="b. Oportuna atención al cliente"/>
    <x v="3"/>
    <n v="4"/>
    <m/>
    <m/>
    <m/>
    <m/>
    <m/>
    <m/>
    <m/>
    <m/>
    <m/>
    <m/>
    <s v="SIN CECO"/>
    <s v="NO"/>
    <s v="EST. PUENTE ARANDA_x000a_22-oct-10_x000a_100%-Personal que presta el servicio en obra"/>
    <n v="4"/>
    <n v="4"/>
    <s v=""/>
    <x v="0"/>
  </r>
  <r>
    <n v="1140"/>
    <x v="33"/>
    <d v="2010-12-01T00:00:00"/>
    <s v="INT"/>
    <m/>
    <m/>
    <s v="c. Compromiso con el proyecto"/>
    <x v="3"/>
    <n v="4"/>
    <m/>
    <m/>
    <m/>
    <m/>
    <m/>
    <m/>
    <m/>
    <m/>
    <m/>
    <m/>
    <s v="SIN CECO"/>
    <s v="NO"/>
    <s v="EST. PUENTE ARANDA_x000a_22-oct-10_x000a_100%-Personal que presta el servicio en obra"/>
    <n v="4"/>
    <n v="4"/>
    <s v=""/>
    <x v="0"/>
  </r>
  <r>
    <n v="1141"/>
    <x v="33"/>
    <d v="2010-12-01T00:00:00"/>
    <s v="INT"/>
    <m/>
    <m/>
    <s v="d. Cumplimiento de compromisos"/>
    <x v="3"/>
    <n v="4"/>
    <m/>
    <m/>
    <m/>
    <m/>
    <m/>
    <m/>
    <m/>
    <m/>
    <m/>
    <m/>
    <s v="SIN CECO"/>
    <s v="NO"/>
    <s v="EST. PUENTE ARANDA_x000a_22-oct-10_x000a_100%-Personal que presta el servicio en obra"/>
    <n v="4"/>
    <n v="4"/>
    <s v=""/>
    <x v="0"/>
  </r>
  <r>
    <n v="1142"/>
    <x v="33"/>
    <d v="2010-12-01T00:00:00"/>
    <s v="INT"/>
    <m/>
    <m/>
    <s v="e. Proactividad en desarrollo de funciones"/>
    <x v="3"/>
    <n v="4"/>
    <m/>
    <m/>
    <m/>
    <m/>
    <m/>
    <m/>
    <m/>
    <m/>
    <m/>
    <m/>
    <s v="SIN CECO"/>
    <s v="NO"/>
    <s v="EST. PUENTE ARANDA_x000a_22-oct-10_x000a_100%-Personal que presta el servicio en obra"/>
    <n v="4"/>
    <n v="4"/>
    <s v=""/>
    <x v="0"/>
  </r>
  <r>
    <n v="1143"/>
    <x v="33"/>
    <d v="2010-12-01T00:00:00"/>
    <s v="INT"/>
    <m/>
    <m/>
    <s v="a. Calidad del Contenido"/>
    <x v="4"/>
    <n v="4"/>
    <m/>
    <m/>
    <m/>
    <m/>
    <m/>
    <m/>
    <m/>
    <m/>
    <m/>
    <m/>
    <s v="SIN CECO"/>
    <s v="NO"/>
    <s v="EST. PUENTE ARANDA_x000a_22-oct-10_x000a_100%-Productos Asociados de PAYC (Informes, Control de presupuesto y Programación y actas)"/>
    <n v="4"/>
    <n v="4"/>
    <s v=""/>
    <x v="0"/>
  </r>
  <r>
    <n v="1144"/>
    <x v="33"/>
    <d v="2010-12-01T00:00:00"/>
    <s v="INT"/>
    <m/>
    <m/>
    <s v="b. Claridad del Contenido"/>
    <x v="4"/>
    <n v="4"/>
    <m/>
    <m/>
    <m/>
    <m/>
    <m/>
    <m/>
    <m/>
    <m/>
    <m/>
    <m/>
    <s v="SIN CECO"/>
    <s v="NO"/>
    <s v="EST. PUENTE ARANDA_x000a_22-oct-10_x000a_100%-Productos Asociados de PAYC (Informes, Control de presupuesto y Programación y actas)"/>
    <n v="4"/>
    <n v="4"/>
    <s v=""/>
    <x v="0"/>
  </r>
  <r>
    <n v="1145"/>
    <x v="33"/>
    <d v="2010-12-01T00:00:00"/>
    <s v="INT"/>
    <m/>
    <m/>
    <s v="c. Oportunidad en la entrega"/>
    <x v="4"/>
    <n v="4"/>
    <m/>
    <m/>
    <m/>
    <m/>
    <m/>
    <m/>
    <m/>
    <m/>
    <m/>
    <m/>
    <s v="SIN CECO"/>
    <s v="NO"/>
    <s v="EST. PUENTE ARANDA_x000a_22-oct-10_x000a_100%-Productos Asociados de PAYC (Informes, Control de presupuesto y Programación y actas)"/>
    <n v="4"/>
    <n v="4"/>
    <s v=""/>
    <x v="0"/>
  </r>
  <r>
    <n v="1146"/>
    <x v="33"/>
    <d v="2010-12-01T00:00:00"/>
    <s v="INT"/>
    <m/>
    <m/>
    <s v="d. Precisión de la información"/>
    <x v="4"/>
    <n v="4"/>
    <m/>
    <m/>
    <m/>
    <m/>
    <m/>
    <m/>
    <m/>
    <m/>
    <m/>
    <m/>
    <s v="SIN CECO"/>
    <s v="NO"/>
    <s v="EST. PUENTE ARANDA_x000a_22-oct-10_x000a_100%-Productos Asociados de PAYC (Informes, Control de presupuesto y Programación y actas)"/>
    <n v="4"/>
    <n v="4"/>
    <s v=""/>
    <x v="0"/>
  </r>
  <r>
    <n v="1147"/>
    <x v="33"/>
    <d v="2010-12-01T00:00:00"/>
    <s v="INT"/>
    <m/>
    <m/>
    <s v="e. Diagramación"/>
    <x v="4"/>
    <n v="4"/>
    <m/>
    <m/>
    <m/>
    <m/>
    <m/>
    <m/>
    <m/>
    <m/>
    <m/>
    <m/>
    <s v="SIN CECO"/>
    <s v="NO"/>
    <s v="EST. PUENTE ARANDA_x000a_22-oct-10_x000a_100%-Productos Asociados de PAYC (Informes, Control de presupuesto y Programación y actas)"/>
    <n v="4"/>
    <n v="4"/>
    <s v=""/>
    <x v="0"/>
  </r>
  <r>
    <n v="1148"/>
    <x v="33"/>
    <d v="2010-12-01T00:00:00"/>
    <s v="INT"/>
    <m/>
    <m/>
    <s v="a. Cumplimiento"/>
    <x v="5"/>
    <n v="4"/>
    <m/>
    <m/>
    <m/>
    <m/>
    <m/>
    <m/>
    <m/>
    <m/>
    <m/>
    <m/>
    <s v="SIN CECO"/>
    <s v="NO"/>
    <s v="EST. PUENTE ARANDA_x000a_22-oct-10_x000a_100%-Compromisos Pactados"/>
    <n v="4"/>
    <n v="4"/>
    <s v=""/>
    <x v="0"/>
  </r>
  <r>
    <n v="1149"/>
    <x v="33"/>
    <d v="2010-12-01T00:00:00"/>
    <s v="INT"/>
    <m/>
    <m/>
    <s v="b. Satisface expectativas"/>
    <x v="5"/>
    <n v="4"/>
    <m/>
    <m/>
    <m/>
    <m/>
    <m/>
    <m/>
    <m/>
    <m/>
    <m/>
    <m/>
    <s v="SIN CECO"/>
    <s v="NO"/>
    <s v="EST. PUENTE ARANDA_x000a_22-oct-10_x000a_100%-Compromisos Pactados"/>
    <n v="4"/>
    <n v="4"/>
    <s v=""/>
    <x v="0"/>
  </r>
  <r>
    <n v="1150"/>
    <x v="33"/>
    <d v="2010-12-01T00:00:00"/>
    <s v="INT"/>
    <m/>
    <m/>
    <s v="c. Calidad de la Información suministrada"/>
    <x v="5"/>
    <n v="4"/>
    <m/>
    <m/>
    <m/>
    <m/>
    <m/>
    <m/>
    <m/>
    <m/>
    <m/>
    <m/>
    <s v="SIN CECO"/>
    <s v="NO"/>
    <s v="EST. PUENTE ARANDA_x000a_22-oct-10_x000a_100%-Compromisos Pactados"/>
    <n v="4"/>
    <n v="4"/>
    <s v=""/>
    <x v="0"/>
  </r>
  <r>
    <n v="1151"/>
    <x v="33"/>
    <d v="2010-12-01T00:00:00"/>
    <s v="INT"/>
    <m/>
    <m/>
    <s v="d. Disposición del personal de PAYC a las solicitudes del cliente"/>
    <x v="5"/>
    <n v="4"/>
    <m/>
    <m/>
    <m/>
    <m/>
    <m/>
    <m/>
    <m/>
    <m/>
    <m/>
    <m/>
    <s v="SIN CECO"/>
    <s v="NO"/>
    <s v="EST. PUENTE ARANDA_x000a_22-oct-10_x000a_100%-Compromisos Pactados"/>
    <n v="4"/>
    <n v="4"/>
    <s v=""/>
    <x v="0"/>
  </r>
  <r>
    <n v="1152"/>
    <x v="33"/>
    <d v="2010-12-01T00:00:00"/>
    <s v="INT"/>
    <m/>
    <m/>
    <s v="e. Coherencia entre lo solicitado y lo entregado"/>
    <x v="5"/>
    <n v="4"/>
    <m/>
    <m/>
    <m/>
    <m/>
    <m/>
    <m/>
    <m/>
    <m/>
    <m/>
    <m/>
    <s v="SIN CECO"/>
    <s v="NO"/>
    <s v="EST. PUENTE ARANDA_x000a_22-oct-10_x000a_100%-Compromisos Pactados"/>
    <n v="4"/>
    <n v="4"/>
    <s v=""/>
    <x v="0"/>
  </r>
  <r>
    <n v="1153"/>
    <x v="33"/>
    <d v="2010-12-01T00:00:00"/>
    <s v="INT"/>
    <m/>
    <m/>
    <s v="Grado de Satisfacción con el Servicio Prestado"/>
    <x v="6"/>
    <n v="4"/>
    <m/>
    <m/>
    <m/>
    <m/>
    <m/>
    <m/>
    <m/>
    <m/>
    <m/>
    <m/>
    <s v="SIN CECO"/>
    <s v="NO"/>
    <s v="EST. PUENTE ARANDA_x000a_22-oct-10_x000a_100%-Grado de Satisfacción con el Servicio Prestado"/>
    <n v="4"/>
    <n v="4"/>
    <s v=""/>
    <x v="0"/>
  </r>
  <r>
    <n v="1154"/>
    <x v="33"/>
    <d v="2010-12-01T00:00:00"/>
    <s v="INT"/>
    <m/>
    <m/>
    <s v="Posibilidad de Volver a Contratar con PAYC"/>
    <x v="7"/>
    <n v="4"/>
    <m/>
    <m/>
    <m/>
    <m/>
    <m/>
    <m/>
    <m/>
    <m/>
    <m/>
    <m/>
    <s v="SIN CECO"/>
    <s v="NO"/>
    <s v="EST. PUENTE ARANDA_x000a_22-oct-10_x000a_100%-Posibilidad de Volver a Contratar con PAYC"/>
    <n v="4"/>
    <n v="4"/>
    <s v=""/>
    <x v="0"/>
  </r>
  <r>
    <n v="1155"/>
    <x v="33"/>
    <d v="2010-12-01T00:00:00"/>
    <s v="INT"/>
    <m/>
    <m/>
    <s v="Principales fortalezas en el servicio que presta PAYC"/>
    <x v="8"/>
    <s v="control especificaciones-control presupuesto-control programación-control administrativo-cumplimiento con la información-"/>
    <m/>
    <s v="CONTROL DE ESPECIFICACIONES"/>
    <s v="CONTROL DE PRESUPUESTO"/>
    <s v="CONTROL DE PROGRAMACIÓN"/>
    <s v="CONTROL ADMINISTRATIVO"/>
    <s v="CUMPLIMIENTO CON LA INFORMACIÓN"/>
    <m/>
    <m/>
    <m/>
    <m/>
    <s v="SIN CECO"/>
    <s v="NO"/>
    <s v="EST. PUENTE ARANDA_x000a_22-oct-10_x000a_100%-Fortalezas PAYC"/>
    <s v="control especificaciones-control presupuesto-control programación-control administrativo-cumplimiento con la información-"/>
    <n v="0"/>
    <s v=""/>
    <x v="0"/>
  </r>
  <r>
    <n v="1156"/>
    <x v="33"/>
    <d v="2010-12-01T00:00:00"/>
    <s v="INT"/>
    <m/>
    <m/>
    <s v="Principales debilidades en el servicio que presta PAYC"/>
    <x v="9"/>
    <s v="Falta de definición al cambio de especificaciones-"/>
    <m/>
    <s v="DEFINICIÓN CAMBIO DE ESPECIFICACIONES"/>
    <m/>
    <m/>
    <m/>
    <m/>
    <m/>
    <m/>
    <m/>
    <m/>
    <s v="SIN CECO"/>
    <s v="NO"/>
    <s v="EST. PUENTE ARANDA_x000a_22-oct-10_x000a_100%-Debilidades PAYC"/>
    <s v="Falta de definición al cambio de especificaciones-"/>
    <n v="0"/>
    <s v=""/>
    <x v="0"/>
  </r>
  <r>
    <n v="1157"/>
    <x v="34"/>
    <d v="2010-12-01T00:00:00"/>
    <s v="INT"/>
    <m/>
    <m/>
    <s v="a. Conocimiento específico de temas aplicables al proyecto"/>
    <x v="0"/>
    <n v="5"/>
    <m/>
    <m/>
    <m/>
    <m/>
    <m/>
    <m/>
    <m/>
    <m/>
    <m/>
    <m/>
    <s v="SIN CECO"/>
    <s v="NO"/>
    <s v="CLÍNICA PORTOAZUL_x000a_26-oct-10_x000a_25%-Soporte Técnico"/>
    <n v="5"/>
    <n v="5"/>
    <n v="1192"/>
    <x v="29"/>
  </r>
  <r>
    <n v="1158"/>
    <x v="34"/>
    <d v="2010-12-01T00:00:00"/>
    <s v="INT"/>
    <m/>
    <m/>
    <s v="b. Idoneidad y Calidad del soporte"/>
    <x v="0"/>
    <n v="4"/>
    <m/>
    <m/>
    <m/>
    <m/>
    <m/>
    <m/>
    <m/>
    <m/>
    <m/>
    <m/>
    <s v="SIN CECO"/>
    <s v="NO"/>
    <s v="CLÍNICA PORTOAZUL_x000a_26-oct-10_x000a_25%-Soporte Técnico"/>
    <n v="4"/>
    <n v="4"/>
    <n v="1192"/>
    <x v="29"/>
  </r>
  <r>
    <n v="1159"/>
    <x v="34"/>
    <d v="2010-12-01T00:00:00"/>
    <s v="INT"/>
    <m/>
    <m/>
    <s v="c. Cumplimiento de especificaciones técnicas de construcción"/>
    <x v="0"/>
    <n v="5"/>
    <m/>
    <m/>
    <m/>
    <m/>
    <m/>
    <m/>
    <m/>
    <m/>
    <m/>
    <m/>
    <s v="SIN CECO"/>
    <s v="NO"/>
    <s v="CLÍNICA PORTOAZUL_x000a_26-oct-10_x000a_25%-Soporte Técnico"/>
    <n v="5"/>
    <n v="5"/>
    <n v="1192"/>
    <x v="29"/>
  </r>
  <r>
    <n v="1160"/>
    <x v="34"/>
    <d v="2010-12-01T00:00:00"/>
    <s v="INT"/>
    <m/>
    <m/>
    <s v="d. Confiabilidad de los conceptos aplicados"/>
    <x v="0"/>
    <n v="5"/>
    <m/>
    <m/>
    <m/>
    <m/>
    <m/>
    <m/>
    <m/>
    <m/>
    <m/>
    <m/>
    <s v="SIN CECO"/>
    <s v="NO"/>
    <s v="CLÍNICA PORTOAZUL_x000a_26-oct-10_x000a_25%-Soporte Técnico"/>
    <n v="5"/>
    <n v="5"/>
    <n v="1192"/>
    <x v="29"/>
  </r>
  <r>
    <n v="1161"/>
    <x v="34"/>
    <d v="2010-12-01T00:00:00"/>
    <s v="INT"/>
    <m/>
    <m/>
    <s v="e. Oportunidad en entrega de información o requerimientos"/>
    <x v="0"/>
    <n v="5"/>
    <m/>
    <m/>
    <m/>
    <m/>
    <m/>
    <m/>
    <m/>
    <m/>
    <m/>
    <m/>
    <s v="SIN CECO"/>
    <s v="NO"/>
    <s v="CLÍNICA PORTOAZUL_x000a_26-oct-10_x000a_25%-Soporte Técnico"/>
    <n v="5"/>
    <n v="5"/>
    <n v="1192"/>
    <x v="29"/>
  </r>
  <r>
    <n v="1162"/>
    <x v="34"/>
    <d v="2010-12-01T00:00:00"/>
    <s v="INT"/>
    <m/>
    <m/>
    <s v="a. Oportunidad de la gestión en obra"/>
    <x v="1"/>
    <n v="4"/>
    <m/>
    <m/>
    <m/>
    <m/>
    <m/>
    <m/>
    <m/>
    <m/>
    <m/>
    <m/>
    <s v="SIN CECO"/>
    <s v="NO"/>
    <s v="CLÍNICA PORTOAZUL_x000a_26-oct-10_x000a_25%-Soporte Administrativo"/>
    <n v="4"/>
    <n v="4"/>
    <n v="1192"/>
    <x v="29"/>
  </r>
  <r>
    <n v="1163"/>
    <x v="34"/>
    <d v="2010-12-01T00:00:00"/>
    <s v="INT"/>
    <m/>
    <m/>
    <s v="b. Manejo administrativo del proyecto"/>
    <x v="1"/>
    <n v="5"/>
    <m/>
    <m/>
    <m/>
    <m/>
    <m/>
    <m/>
    <m/>
    <m/>
    <m/>
    <m/>
    <s v="SIN CECO"/>
    <s v="NO"/>
    <s v="CLÍNICA PORTOAZUL_x000a_26-oct-10_x000a_25%-Soporte Administrativo"/>
    <n v="5"/>
    <n v="5"/>
    <n v="1192"/>
    <x v="29"/>
  </r>
  <r>
    <n v="1164"/>
    <x v="34"/>
    <d v="2010-12-01T00:00:00"/>
    <s v="INT"/>
    <m/>
    <m/>
    <s v="c. Información clara y veraz sobre la administración de proyecto"/>
    <x v="1"/>
    <n v="5"/>
    <m/>
    <m/>
    <m/>
    <m/>
    <m/>
    <m/>
    <m/>
    <m/>
    <m/>
    <m/>
    <s v="SIN CECO"/>
    <s v="NO"/>
    <s v="CLÍNICA PORTOAZUL_x000a_26-oct-10_x000a_25%-Soporte Administrativo"/>
    <n v="5"/>
    <n v="5"/>
    <n v="1192"/>
    <x v="29"/>
  </r>
  <r>
    <n v="1165"/>
    <x v="34"/>
    <d v="2010-12-01T00:00:00"/>
    <s v="INT"/>
    <m/>
    <m/>
    <s v="d. Cumplimientos con expectativas del cliente"/>
    <x v="1"/>
    <n v="4"/>
    <m/>
    <m/>
    <m/>
    <m/>
    <m/>
    <m/>
    <m/>
    <m/>
    <m/>
    <m/>
    <s v="SIN CECO"/>
    <s v="NO"/>
    <s v="CLÍNICA PORTOAZUL_x000a_26-oct-10_x000a_25%-Soporte Administrativo"/>
    <n v="4"/>
    <n v="4"/>
    <n v="1192"/>
    <x v="29"/>
  </r>
  <r>
    <n v="1166"/>
    <x v="34"/>
    <d v="2010-12-01T00:00:00"/>
    <s v="INT"/>
    <m/>
    <m/>
    <s v="e. Control de presupuesto"/>
    <x v="1"/>
    <n v="3"/>
    <m/>
    <m/>
    <m/>
    <m/>
    <m/>
    <m/>
    <m/>
    <m/>
    <m/>
    <m/>
    <s v="SIN CECO"/>
    <s v="NO"/>
    <s v="CLÍNICA PORTOAZUL_x000a_26-oct-10_x000a_25%-Soporte Administrativo"/>
    <n v="3"/>
    <n v="3"/>
    <n v="1192"/>
    <x v="29"/>
  </r>
  <r>
    <n v="1167"/>
    <x v="34"/>
    <d v="2010-12-01T00:00:00"/>
    <s v="INT"/>
    <m/>
    <m/>
    <s v="a. Apoyo y presencia en el proyecto"/>
    <x v="2"/>
    <n v="4"/>
    <m/>
    <m/>
    <m/>
    <m/>
    <m/>
    <m/>
    <m/>
    <m/>
    <m/>
    <m/>
    <s v="SIN CECO"/>
    <s v="NO"/>
    <s v="CLÍNICA PORTOAZUL_x000a_26-oct-10_x000a_25%-Soporte Directivo (Coordinador y Gerencia)"/>
    <n v="4"/>
    <n v="4"/>
    <n v="1192"/>
    <x v="29"/>
  </r>
  <r>
    <n v="1168"/>
    <x v="34"/>
    <d v="2010-12-01T00:00:00"/>
    <s v="INT"/>
    <m/>
    <m/>
    <s v="b. Conocimiento del proyecto"/>
    <x v="2"/>
    <n v="5"/>
    <m/>
    <m/>
    <m/>
    <m/>
    <m/>
    <m/>
    <m/>
    <m/>
    <m/>
    <m/>
    <s v="SIN CECO"/>
    <s v="NO"/>
    <s v="CLÍNICA PORTOAZUL_x000a_26-oct-10_x000a_25%-Soporte Directivo (Coordinador y Gerencia)"/>
    <n v="5"/>
    <n v="5"/>
    <n v="1192"/>
    <x v="29"/>
  </r>
  <r>
    <n v="1169"/>
    <x v="34"/>
    <d v="2010-12-01T00:00:00"/>
    <s v="INT"/>
    <m/>
    <m/>
    <s v="c. Planteamiento de soluciones y manejo de conflictos"/>
    <x v="2"/>
    <n v="5"/>
    <m/>
    <m/>
    <m/>
    <m/>
    <m/>
    <m/>
    <m/>
    <m/>
    <m/>
    <m/>
    <s v="SIN CECO"/>
    <s v="NO"/>
    <s v="CLÍNICA PORTOAZUL_x000a_26-oct-10_x000a_25%-Soporte Directivo (Coordinador y Gerencia)"/>
    <n v="5"/>
    <n v="5"/>
    <n v="1192"/>
    <x v="29"/>
  </r>
  <r>
    <n v="1170"/>
    <x v="34"/>
    <d v="2010-12-01T00:00:00"/>
    <s v="INT"/>
    <m/>
    <m/>
    <s v="d. Cumplimiento de compromisos"/>
    <x v="2"/>
    <n v="5"/>
    <m/>
    <m/>
    <m/>
    <m/>
    <m/>
    <m/>
    <m/>
    <m/>
    <m/>
    <m/>
    <s v="SIN CECO"/>
    <s v="NO"/>
    <s v="CLÍNICA PORTOAZUL_x000a_26-oct-10_x000a_25%-Soporte Directivo (Coordinador y Gerencia)"/>
    <n v="5"/>
    <n v="5"/>
    <n v="1192"/>
    <x v="29"/>
  </r>
  <r>
    <n v="1171"/>
    <x v="34"/>
    <d v="2010-12-01T00:00:00"/>
    <s v="INT"/>
    <m/>
    <m/>
    <s v="e. Manejo del cliente"/>
    <x v="2"/>
    <n v="5"/>
    <m/>
    <m/>
    <m/>
    <m/>
    <m/>
    <m/>
    <m/>
    <m/>
    <m/>
    <m/>
    <s v="SIN CECO"/>
    <s v="NO"/>
    <s v="CLÍNICA PORTOAZUL_x000a_26-oct-10_x000a_25%-Soporte Directivo (Coordinador y Gerencia)"/>
    <n v="5"/>
    <n v="5"/>
    <n v="1192"/>
    <x v="29"/>
  </r>
  <r>
    <n v="1172"/>
    <x v="34"/>
    <d v="2010-12-01T00:00:00"/>
    <s v="INT"/>
    <m/>
    <m/>
    <s v="a. Idoneidad del personal"/>
    <x v="3"/>
    <n v="5"/>
    <m/>
    <m/>
    <m/>
    <m/>
    <m/>
    <m/>
    <m/>
    <m/>
    <m/>
    <m/>
    <s v="SIN CECO"/>
    <s v="NO"/>
    <s v="CLÍNICA PORTOAZUL_x000a_26-oct-10_x000a_25%-Personal que presta el servicio en obra"/>
    <n v="5"/>
    <n v="5"/>
    <n v="1192"/>
    <x v="29"/>
  </r>
  <r>
    <n v="1173"/>
    <x v="34"/>
    <d v="2010-12-01T00:00:00"/>
    <s v="INT"/>
    <m/>
    <m/>
    <s v="b. Oportuna atención al cliente"/>
    <x v="3"/>
    <n v="5"/>
    <m/>
    <m/>
    <m/>
    <m/>
    <m/>
    <m/>
    <m/>
    <m/>
    <m/>
    <m/>
    <s v="SIN CECO"/>
    <s v="NO"/>
    <s v="CLÍNICA PORTOAZUL_x000a_26-oct-10_x000a_25%-Personal que presta el servicio en obra"/>
    <n v="5"/>
    <n v="5"/>
    <n v="1192"/>
    <x v="29"/>
  </r>
  <r>
    <n v="1174"/>
    <x v="34"/>
    <d v="2010-12-01T00:00:00"/>
    <s v="INT"/>
    <m/>
    <m/>
    <s v="c. Compromiso con el proyecto"/>
    <x v="3"/>
    <n v="5"/>
    <m/>
    <m/>
    <m/>
    <m/>
    <m/>
    <m/>
    <m/>
    <m/>
    <m/>
    <m/>
    <s v="SIN CECO"/>
    <s v="NO"/>
    <s v="CLÍNICA PORTOAZUL_x000a_26-oct-10_x000a_25%-Personal que presta el servicio en obra"/>
    <n v="5"/>
    <n v="5"/>
    <n v="1192"/>
    <x v="29"/>
  </r>
  <r>
    <n v="1175"/>
    <x v="34"/>
    <d v="2010-12-01T00:00:00"/>
    <s v="INT"/>
    <m/>
    <m/>
    <s v="d. Cumplimiento de compromisos"/>
    <x v="3"/>
    <n v="5"/>
    <m/>
    <m/>
    <m/>
    <m/>
    <m/>
    <m/>
    <m/>
    <m/>
    <m/>
    <m/>
    <s v="SIN CECO"/>
    <s v="NO"/>
    <s v="CLÍNICA PORTOAZUL_x000a_26-oct-10_x000a_25%-Personal que presta el servicio en obra"/>
    <n v="5"/>
    <n v="5"/>
    <n v="1192"/>
    <x v="29"/>
  </r>
  <r>
    <n v="1176"/>
    <x v="34"/>
    <d v="2010-12-01T00:00:00"/>
    <s v="INT"/>
    <m/>
    <m/>
    <s v="e. Proactividad en desarrollo de funciones"/>
    <x v="3"/>
    <n v="5"/>
    <m/>
    <m/>
    <m/>
    <m/>
    <m/>
    <m/>
    <m/>
    <m/>
    <m/>
    <m/>
    <s v="SIN CECO"/>
    <s v="NO"/>
    <s v="CLÍNICA PORTOAZUL_x000a_26-oct-10_x000a_25%-Personal que presta el servicio en obra"/>
    <n v="5"/>
    <n v="5"/>
    <n v="1192"/>
    <x v="29"/>
  </r>
  <r>
    <n v="1177"/>
    <x v="34"/>
    <d v="2010-12-01T00:00:00"/>
    <s v="INT"/>
    <m/>
    <m/>
    <s v="a. Calidad del Contenido"/>
    <x v="4"/>
    <n v="4"/>
    <m/>
    <m/>
    <m/>
    <m/>
    <m/>
    <m/>
    <m/>
    <m/>
    <m/>
    <m/>
    <s v="SIN CECO"/>
    <s v="NO"/>
    <s v="CLÍNICA PORTOAZUL_x000a_26-oct-10_x000a_25%-Productos Asociados de PAYC (Informes, Control de presupuesto y Programación y actas)"/>
    <n v="4"/>
    <n v="4"/>
    <n v="1192"/>
    <x v="29"/>
  </r>
  <r>
    <n v="1178"/>
    <x v="34"/>
    <d v="2010-12-01T00:00:00"/>
    <s v="INT"/>
    <m/>
    <m/>
    <s v="b. Claridad del Contenido"/>
    <x v="4"/>
    <n v="5"/>
    <m/>
    <m/>
    <m/>
    <m/>
    <m/>
    <m/>
    <m/>
    <m/>
    <m/>
    <m/>
    <s v="SIN CECO"/>
    <s v="NO"/>
    <s v="CLÍNICA PORTOAZUL_x000a_26-oct-10_x000a_25%-Productos Asociados de PAYC (Informes, Control de presupuesto y Programación y actas)"/>
    <n v="5"/>
    <n v="5"/>
    <n v="1192"/>
    <x v="29"/>
  </r>
  <r>
    <n v="1179"/>
    <x v="34"/>
    <d v="2010-12-01T00:00:00"/>
    <s v="INT"/>
    <m/>
    <m/>
    <s v="c. Oportunidad en la entrega"/>
    <x v="4"/>
    <n v="5"/>
    <m/>
    <m/>
    <m/>
    <m/>
    <m/>
    <m/>
    <m/>
    <m/>
    <m/>
    <m/>
    <s v="SIN CECO"/>
    <s v="NO"/>
    <s v="CLÍNICA PORTOAZUL_x000a_26-oct-10_x000a_25%-Productos Asociados de PAYC (Informes, Control de presupuesto y Programación y actas)"/>
    <n v="5"/>
    <n v="5"/>
    <n v="1192"/>
    <x v="29"/>
  </r>
  <r>
    <n v="1180"/>
    <x v="34"/>
    <d v="2010-12-01T00:00:00"/>
    <s v="INT"/>
    <m/>
    <m/>
    <s v="d. Precisión de la información"/>
    <x v="4"/>
    <n v="4"/>
    <m/>
    <m/>
    <m/>
    <m/>
    <m/>
    <m/>
    <m/>
    <m/>
    <m/>
    <m/>
    <s v="SIN CECO"/>
    <s v="NO"/>
    <s v="CLÍNICA PORTOAZUL_x000a_26-oct-10_x000a_25%-Productos Asociados de PAYC (Informes, Control de presupuesto y Programación y actas)"/>
    <n v="4"/>
    <n v="4"/>
    <n v="1192"/>
    <x v="29"/>
  </r>
  <r>
    <n v="1181"/>
    <x v="34"/>
    <d v="2010-12-01T00:00:00"/>
    <s v="INT"/>
    <m/>
    <m/>
    <s v="e. Diagramación"/>
    <x v="4"/>
    <n v="5"/>
    <m/>
    <m/>
    <m/>
    <m/>
    <m/>
    <m/>
    <m/>
    <m/>
    <m/>
    <m/>
    <s v="SIN CECO"/>
    <s v="NO"/>
    <s v="CLÍNICA PORTOAZUL_x000a_26-oct-10_x000a_25%-Productos Asociados de PAYC (Informes, Control de presupuesto y Programación y actas)"/>
    <n v="5"/>
    <n v="5"/>
    <n v="1192"/>
    <x v="29"/>
  </r>
  <r>
    <n v="1182"/>
    <x v="34"/>
    <d v="2010-12-01T00:00:00"/>
    <s v="INT"/>
    <m/>
    <m/>
    <s v="a. Cumplimiento"/>
    <x v="5"/>
    <n v="5"/>
    <m/>
    <m/>
    <m/>
    <m/>
    <m/>
    <m/>
    <m/>
    <m/>
    <m/>
    <m/>
    <s v="SIN CECO"/>
    <s v="NO"/>
    <s v="CLÍNICA PORTOAZUL_x000a_26-oct-10_x000a_25%-Compromisos Pactados"/>
    <n v="5"/>
    <n v="5"/>
    <n v="1192"/>
    <x v="29"/>
  </r>
  <r>
    <n v="1183"/>
    <x v="34"/>
    <d v="2010-12-01T00:00:00"/>
    <s v="INT"/>
    <m/>
    <m/>
    <s v="b. Satisface expectativas"/>
    <x v="5"/>
    <n v="4"/>
    <m/>
    <m/>
    <m/>
    <m/>
    <m/>
    <m/>
    <m/>
    <m/>
    <m/>
    <m/>
    <s v="SIN CECO"/>
    <s v="NO"/>
    <s v="CLÍNICA PORTOAZUL_x000a_26-oct-10_x000a_25%-Compromisos Pactados"/>
    <n v="4"/>
    <n v="4"/>
    <n v="1192"/>
    <x v="29"/>
  </r>
  <r>
    <n v="1184"/>
    <x v="34"/>
    <d v="2010-12-01T00:00:00"/>
    <s v="INT"/>
    <m/>
    <m/>
    <s v="c. Calidad de la Información suministrada"/>
    <x v="5"/>
    <n v="5"/>
    <m/>
    <m/>
    <m/>
    <m/>
    <m/>
    <m/>
    <m/>
    <m/>
    <m/>
    <m/>
    <s v="SIN CECO"/>
    <s v="NO"/>
    <s v="CLÍNICA PORTOAZUL_x000a_26-oct-10_x000a_25%-Compromisos Pactados"/>
    <n v="5"/>
    <n v="5"/>
    <n v="1192"/>
    <x v="29"/>
  </r>
  <r>
    <n v="1185"/>
    <x v="34"/>
    <d v="2010-12-01T00:00:00"/>
    <s v="INT"/>
    <m/>
    <m/>
    <s v="d. Disposición del personal de PAYC a las solicitudes del cliente"/>
    <x v="5"/>
    <n v="5"/>
    <m/>
    <m/>
    <m/>
    <m/>
    <m/>
    <m/>
    <m/>
    <m/>
    <m/>
    <m/>
    <s v="SIN CECO"/>
    <s v="NO"/>
    <s v="CLÍNICA PORTOAZUL_x000a_26-oct-10_x000a_25%-Compromisos Pactados"/>
    <n v="5"/>
    <n v="5"/>
    <n v="1192"/>
    <x v="29"/>
  </r>
  <r>
    <n v="1186"/>
    <x v="34"/>
    <d v="2010-12-01T00:00:00"/>
    <s v="INT"/>
    <m/>
    <m/>
    <s v="e. Coherencia entre lo solicitado y lo entregado"/>
    <x v="5"/>
    <n v="5"/>
    <m/>
    <m/>
    <m/>
    <m/>
    <m/>
    <m/>
    <m/>
    <m/>
    <m/>
    <m/>
    <s v="SIN CECO"/>
    <s v="NO"/>
    <s v="CLÍNICA PORTOAZUL_x000a_26-oct-10_x000a_25%-Compromisos Pactados"/>
    <n v="5"/>
    <n v="5"/>
    <n v="1192"/>
    <x v="29"/>
  </r>
  <r>
    <n v="1187"/>
    <x v="34"/>
    <d v="2010-12-01T00:00:00"/>
    <s v="INT"/>
    <m/>
    <m/>
    <s v="Grado de Satisfacción con el Servicio Prestado"/>
    <x v="6"/>
    <s v="N/A"/>
    <m/>
    <m/>
    <m/>
    <m/>
    <m/>
    <m/>
    <m/>
    <m/>
    <m/>
    <m/>
    <s v="SIN CECO"/>
    <s v="NO"/>
    <s v="CLÍNICA PORTOAZUL_x000a_26-oct-10_x000a_25%-Grado de Satisfacción con el Servicio Prestado"/>
    <s v="N/A"/>
    <n v="0"/>
    <n v="1192"/>
    <x v="29"/>
  </r>
  <r>
    <n v="1188"/>
    <x v="34"/>
    <d v="2010-12-01T00:00:00"/>
    <s v="INT"/>
    <m/>
    <m/>
    <s v="Posibilidad de Volver a Contratar con PAYC"/>
    <x v="7"/>
    <m/>
    <m/>
    <m/>
    <m/>
    <m/>
    <m/>
    <m/>
    <m/>
    <m/>
    <m/>
    <m/>
    <s v="SIN CECO"/>
    <s v="NO"/>
    <s v="CLÍNICA PORTOAZUL_x000a_26-oct-10_x000a_25%-Posibilidad de Volver a Contratar con PAYC"/>
    <n v="0"/>
    <n v="0"/>
    <n v="1192"/>
    <x v="29"/>
  </r>
  <r>
    <n v="1189"/>
    <x v="34"/>
    <d v="2010-12-01T00:00:00"/>
    <s v="INT"/>
    <m/>
    <m/>
    <s v="Principales fortalezas en el servicio que presta PAYC"/>
    <x v="8"/>
    <s v="Experiencia-Conocimiento-Personal Comprometido-Excelente manejo del cliente-Organizados-"/>
    <m/>
    <s v="EXPERIENCIA"/>
    <s v="CONOCIMIENTO"/>
    <s v="COMPROMISO"/>
    <s v="MANEJO DEL CLIENTE"/>
    <m/>
    <m/>
    <m/>
    <m/>
    <m/>
    <s v="SIN CECO"/>
    <s v="NO"/>
    <s v="CLÍNICA PORTOAZUL_x000a_26-oct-10_x000a_25%-Fortalezas PAYC"/>
    <s v="Experiencia-Conocimiento-Personal Comprometido-Excelente manejo del cliente-Organizados-"/>
    <n v="0"/>
    <n v="1192"/>
    <x v="29"/>
  </r>
  <r>
    <n v="1190"/>
    <x v="34"/>
    <d v="2010-12-01T00:00:00"/>
    <s v="INT"/>
    <m/>
    <m/>
    <s v="Principales debilidades en el servicio que presta PAYC"/>
    <x v="9"/>
    <s v="Estimación del presupuesto-"/>
    <m/>
    <s v="PRESUPUESTO"/>
    <m/>
    <m/>
    <m/>
    <m/>
    <m/>
    <m/>
    <m/>
    <m/>
    <s v="SIN CECO"/>
    <s v="NO"/>
    <s v="CLÍNICA PORTOAZUL_x000a_26-oct-10_x000a_25%-Debilidades PAYC"/>
    <s v="Estimación del presupuesto-"/>
    <n v="0"/>
    <n v="1192"/>
    <x v="29"/>
  </r>
  <r>
    <n v="1191"/>
    <x v="35"/>
    <d v="2010-12-01T00:00:00"/>
    <s v="INT"/>
    <m/>
    <m/>
    <s v="a. Conocimiento específico de temas aplicables al proyecto"/>
    <x v="0"/>
    <n v="4"/>
    <m/>
    <m/>
    <m/>
    <m/>
    <m/>
    <m/>
    <m/>
    <m/>
    <m/>
    <m/>
    <s v="SIN CECO"/>
    <s v="NO"/>
    <s v="UNIVERSIDAD EL BOSQUE*_x000a_25%-Soporte Técnico"/>
    <n v="4"/>
    <n v="4"/>
    <n v="1180"/>
    <x v="30"/>
  </r>
  <r>
    <n v="1192"/>
    <x v="35"/>
    <d v="2010-12-01T00:00:00"/>
    <s v="INT"/>
    <m/>
    <m/>
    <s v="b. Idoneidad y Calidad del soporte"/>
    <x v="0"/>
    <n v="4"/>
    <m/>
    <m/>
    <m/>
    <m/>
    <m/>
    <m/>
    <m/>
    <m/>
    <m/>
    <m/>
    <s v="SIN CECO"/>
    <s v="NO"/>
    <s v="UNIVERSIDAD EL BOSQUE*_x000a_25%-Soporte Técnico"/>
    <n v="4"/>
    <n v="4"/>
    <n v="1180"/>
    <x v="30"/>
  </r>
  <r>
    <n v="1193"/>
    <x v="35"/>
    <d v="2010-12-01T00:00:00"/>
    <s v="INT"/>
    <m/>
    <m/>
    <s v="c. Cumplimiento de especificaciones técnicas de construcción"/>
    <x v="0"/>
    <n v="4"/>
    <m/>
    <m/>
    <m/>
    <m/>
    <m/>
    <m/>
    <m/>
    <m/>
    <m/>
    <m/>
    <s v="SIN CECO"/>
    <s v="NO"/>
    <s v="UNIVERSIDAD EL BOSQUE*_x000a_25%-Soporte Técnico"/>
    <n v="4"/>
    <n v="4"/>
    <n v="1180"/>
    <x v="30"/>
  </r>
  <r>
    <n v="1194"/>
    <x v="35"/>
    <d v="2010-12-01T00:00:00"/>
    <s v="INT"/>
    <m/>
    <m/>
    <s v="d. Confiabilidad de los conceptos aplicados"/>
    <x v="0"/>
    <n v="4"/>
    <m/>
    <m/>
    <m/>
    <m/>
    <m/>
    <m/>
    <m/>
    <m/>
    <m/>
    <m/>
    <s v="SIN CECO"/>
    <s v="NO"/>
    <s v="UNIVERSIDAD EL BOSQUE*_x000a_25%-Soporte Técnico"/>
    <n v="4"/>
    <n v="4"/>
    <n v="1180"/>
    <x v="30"/>
  </r>
  <r>
    <n v="1195"/>
    <x v="35"/>
    <d v="2010-12-01T00:00:00"/>
    <s v="INT"/>
    <m/>
    <m/>
    <s v="e. Oportunidad en entrega de información o requerimientos"/>
    <x v="0"/>
    <n v="4"/>
    <m/>
    <m/>
    <m/>
    <m/>
    <m/>
    <m/>
    <m/>
    <m/>
    <m/>
    <m/>
    <s v="SIN CECO"/>
    <s v="NO"/>
    <s v="UNIVERSIDAD EL BOSQUE*_x000a_25%-Soporte Técnico"/>
    <n v="4"/>
    <n v="4"/>
    <n v="1180"/>
    <x v="30"/>
  </r>
  <r>
    <n v="1196"/>
    <x v="35"/>
    <d v="2010-12-01T00:00:00"/>
    <s v="INT"/>
    <m/>
    <m/>
    <s v="a. Oportunidad de la gestión en obra"/>
    <x v="1"/>
    <n v="4"/>
    <m/>
    <m/>
    <m/>
    <m/>
    <m/>
    <m/>
    <m/>
    <m/>
    <m/>
    <m/>
    <s v="SIN CECO"/>
    <s v="NO"/>
    <s v="UNIVERSIDAD EL BOSQUE*_x000a_25%-Soporte Administrativo"/>
    <n v="4"/>
    <n v="4"/>
    <n v="1180"/>
    <x v="30"/>
  </r>
  <r>
    <n v="1197"/>
    <x v="35"/>
    <d v="2010-12-01T00:00:00"/>
    <s v="INT"/>
    <m/>
    <m/>
    <s v="b. Manejo administrativo del proyecto"/>
    <x v="1"/>
    <n v="4"/>
    <m/>
    <m/>
    <m/>
    <m/>
    <m/>
    <m/>
    <m/>
    <m/>
    <m/>
    <m/>
    <s v="SIN CECO"/>
    <s v="NO"/>
    <s v="UNIVERSIDAD EL BOSQUE*_x000a_25%-Soporte Administrativo"/>
    <n v="4"/>
    <n v="4"/>
    <n v="1180"/>
    <x v="30"/>
  </r>
  <r>
    <n v="1198"/>
    <x v="35"/>
    <d v="2010-12-01T00:00:00"/>
    <s v="INT"/>
    <m/>
    <m/>
    <s v="c. Información clara y veraz sobre la administración de proyecto"/>
    <x v="1"/>
    <n v="4"/>
    <m/>
    <m/>
    <m/>
    <m/>
    <m/>
    <m/>
    <m/>
    <m/>
    <m/>
    <m/>
    <s v="SIN CECO"/>
    <s v="NO"/>
    <s v="UNIVERSIDAD EL BOSQUE*_x000a_25%-Soporte Administrativo"/>
    <n v="4"/>
    <n v="4"/>
    <n v="1180"/>
    <x v="30"/>
  </r>
  <r>
    <n v="1199"/>
    <x v="35"/>
    <d v="2010-12-01T00:00:00"/>
    <s v="INT"/>
    <m/>
    <m/>
    <s v="d. Cumplimientos con expectativas del cliente"/>
    <x v="1"/>
    <n v="4"/>
    <m/>
    <m/>
    <m/>
    <m/>
    <m/>
    <m/>
    <m/>
    <m/>
    <m/>
    <m/>
    <s v="SIN CECO"/>
    <s v="NO"/>
    <s v="UNIVERSIDAD EL BOSQUE*_x000a_25%-Soporte Administrativo"/>
    <n v="4"/>
    <n v="4"/>
    <n v="1180"/>
    <x v="30"/>
  </r>
  <r>
    <n v="1200"/>
    <x v="35"/>
    <d v="2010-12-01T00:00:00"/>
    <s v="INT"/>
    <m/>
    <m/>
    <s v="e. Control de presupuesto"/>
    <x v="1"/>
    <n v="4"/>
    <m/>
    <m/>
    <m/>
    <m/>
    <m/>
    <m/>
    <m/>
    <m/>
    <m/>
    <m/>
    <s v="SIN CECO"/>
    <s v="NO"/>
    <s v="UNIVERSIDAD EL BOSQUE*_x000a_25%-Soporte Administrativo"/>
    <n v="4"/>
    <n v="4"/>
    <n v="1180"/>
    <x v="30"/>
  </r>
  <r>
    <n v="1201"/>
    <x v="35"/>
    <d v="2010-12-01T00:00:00"/>
    <s v="INT"/>
    <m/>
    <m/>
    <s v="a. Apoyo y presencia en el proyecto"/>
    <x v="2"/>
    <n v="4"/>
    <m/>
    <m/>
    <m/>
    <m/>
    <m/>
    <m/>
    <m/>
    <m/>
    <m/>
    <m/>
    <s v="SIN CECO"/>
    <s v="NO"/>
    <s v="UNIVERSIDAD EL BOSQUE*_x000a_25%-Soporte Directivo (Coordinador y Gerencia)"/>
    <n v="4"/>
    <n v="4"/>
    <n v="1180"/>
    <x v="30"/>
  </r>
  <r>
    <n v="1202"/>
    <x v="35"/>
    <d v="2010-12-01T00:00:00"/>
    <s v="INT"/>
    <m/>
    <m/>
    <s v="b. Conocimiento del proyecto"/>
    <x v="2"/>
    <n v="4"/>
    <m/>
    <m/>
    <m/>
    <m/>
    <m/>
    <m/>
    <m/>
    <m/>
    <m/>
    <m/>
    <s v="SIN CECO"/>
    <s v="NO"/>
    <s v="UNIVERSIDAD EL BOSQUE*_x000a_25%-Soporte Directivo (Coordinador y Gerencia)"/>
    <n v="4"/>
    <n v="4"/>
    <n v="1180"/>
    <x v="30"/>
  </r>
  <r>
    <n v="1203"/>
    <x v="35"/>
    <d v="2010-12-01T00:00:00"/>
    <s v="INT"/>
    <m/>
    <m/>
    <s v="c. Planteamiento de soluciones y manejo de conflictos"/>
    <x v="2"/>
    <n v="4"/>
    <m/>
    <m/>
    <m/>
    <m/>
    <m/>
    <m/>
    <m/>
    <m/>
    <m/>
    <m/>
    <s v="SIN CECO"/>
    <s v="NO"/>
    <s v="UNIVERSIDAD EL BOSQUE*_x000a_25%-Soporte Directivo (Coordinador y Gerencia)"/>
    <n v="4"/>
    <n v="4"/>
    <n v="1180"/>
    <x v="30"/>
  </r>
  <r>
    <n v="1204"/>
    <x v="35"/>
    <d v="2010-12-01T00:00:00"/>
    <s v="INT"/>
    <m/>
    <m/>
    <s v="d. Cumplimiento de compromisos"/>
    <x v="2"/>
    <n v="4"/>
    <m/>
    <m/>
    <m/>
    <m/>
    <m/>
    <m/>
    <m/>
    <m/>
    <m/>
    <m/>
    <s v="SIN CECO"/>
    <s v="NO"/>
    <s v="UNIVERSIDAD EL BOSQUE*_x000a_25%-Soporte Directivo (Coordinador y Gerencia)"/>
    <n v="4"/>
    <n v="4"/>
    <n v="1180"/>
    <x v="30"/>
  </r>
  <r>
    <n v="1205"/>
    <x v="35"/>
    <d v="2010-12-01T00:00:00"/>
    <s v="INT"/>
    <m/>
    <m/>
    <s v="e. Manejo del cliente"/>
    <x v="2"/>
    <n v="4"/>
    <m/>
    <m/>
    <m/>
    <m/>
    <m/>
    <m/>
    <m/>
    <m/>
    <m/>
    <m/>
    <s v="SIN CECO"/>
    <s v="NO"/>
    <s v="UNIVERSIDAD EL BOSQUE*_x000a_25%-Soporte Directivo (Coordinador y Gerencia)"/>
    <n v="4"/>
    <n v="4"/>
    <n v="1180"/>
    <x v="30"/>
  </r>
  <r>
    <n v="1206"/>
    <x v="35"/>
    <d v="2010-12-01T00:00:00"/>
    <s v="INT"/>
    <m/>
    <m/>
    <s v="a. Idoneidad del personal"/>
    <x v="3"/>
    <n v="4"/>
    <m/>
    <m/>
    <m/>
    <m/>
    <m/>
    <m/>
    <m/>
    <m/>
    <m/>
    <m/>
    <s v="SIN CECO"/>
    <s v="NO"/>
    <s v="UNIVERSIDAD EL BOSQUE*_x000a_25%-Personal que presta el servicio en obra"/>
    <n v="4"/>
    <n v="4"/>
    <n v="1180"/>
    <x v="30"/>
  </r>
  <r>
    <n v="1207"/>
    <x v="35"/>
    <d v="2010-12-01T00:00:00"/>
    <s v="INT"/>
    <m/>
    <m/>
    <s v="b. Oportuna atención al cliente"/>
    <x v="3"/>
    <n v="4"/>
    <m/>
    <m/>
    <m/>
    <m/>
    <m/>
    <m/>
    <m/>
    <m/>
    <m/>
    <m/>
    <s v="SIN CECO"/>
    <s v="NO"/>
    <s v="UNIVERSIDAD EL BOSQUE*_x000a_25%-Personal que presta el servicio en obra"/>
    <n v="4"/>
    <n v="4"/>
    <n v="1180"/>
    <x v="30"/>
  </r>
  <r>
    <n v="1208"/>
    <x v="35"/>
    <d v="2010-12-01T00:00:00"/>
    <s v="INT"/>
    <m/>
    <m/>
    <s v="c. Compromiso con el proyecto"/>
    <x v="3"/>
    <n v="4"/>
    <m/>
    <m/>
    <m/>
    <m/>
    <m/>
    <m/>
    <m/>
    <m/>
    <m/>
    <m/>
    <s v="SIN CECO"/>
    <s v="NO"/>
    <s v="UNIVERSIDAD EL BOSQUE*_x000a_25%-Personal que presta el servicio en obra"/>
    <n v="4"/>
    <n v="4"/>
    <n v="1180"/>
    <x v="30"/>
  </r>
  <r>
    <n v="1209"/>
    <x v="35"/>
    <d v="2010-12-01T00:00:00"/>
    <s v="INT"/>
    <m/>
    <m/>
    <s v="d. Cumplimiento de compromisos"/>
    <x v="3"/>
    <n v="4"/>
    <m/>
    <m/>
    <m/>
    <m/>
    <m/>
    <m/>
    <m/>
    <m/>
    <m/>
    <m/>
    <s v="SIN CECO"/>
    <s v="NO"/>
    <s v="UNIVERSIDAD EL BOSQUE*_x000a_25%-Personal que presta el servicio en obra"/>
    <n v="4"/>
    <n v="4"/>
    <n v="1180"/>
    <x v="30"/>
  </r>
  <r>
    <n v="1210"/>
    <x v="35"/>
    <d v="2010-12-01T00:00:00"/>
    <s v="INT"/>
    <m/>
    <m/>
    <s v="e. Proactividad en desarrollo de funciones"/>
    <x v="3"/>
    <n v="4"/>
    <m/>
    <m/>
    <m/>
    <m/>
    <m/>
    <m/>
    <m/>
    <m/>
    <m/>
    <m/>
    <s v="SIN CECO"/>
    <s v="NO"/>
    <s v="UNIVERSIDAD EL BOSQUE*_x000a_25%-Personal que presta el servicio en obra"/>
    <n v="4"/>
    <n v="4"/>
    <n v="1180"/>
    <x v="30"/>
  </r>
  <r>
    <n v="1211"/>
    <x v="35"/>
    <d v="2010-12-01T00:00:00"/>
    <s v="INT"/>
    <m/>
    <m/>
    <s v="a. Calidad del Contenido"/>
    <x v="4"/>
    <n v="4"/>
    <m/>
    <m/>
    <m/>
    <m/>
    <m/>
    <m/>
    <m/>
    <m/>
    <m/>
    <m/>
    <s v="SIN CECO"/>
    <s v="NO"/>
    <s v="UNIVERSIDAD EL BOSQUE*_x000a_25%-Productos Asociados de PAYC (Informes, Control de presupuesto y Programación y actas)"/>
    <n v="4"/>
    <n v="4"/>
    <n v="1180"/>
    <x v="30"/>
  </r>
  <r>
    <n v="1212"/>
    <x v="35"/>
    <d v="2010-12-01T00:00:00"/>
    <s v="INT"/>
    <m/>
    <m/>
    <s v="b. Claridad del Contenido"/>
    <x v="4"/>
    <n v="4"/>
    <m/>
    <m/>
    <m/>
    <m/>
    <m/>
    <m/>
    <m/>
    <m/>
    <m/>
    <m/>
    <s v="SIN CECO"/>
    <s v="NO"/>
    <s v="UNIVERSIDAD EL BOSQUE*_x000a_25%-Productos Asociados de PAYC (Informes, Control de presupuesto y Programación y actas)"/>
    <n v="4"/>
    <n v="4"/>
    <n v="1180"/>
    <x v="30"/>
  </r>
  <r>
    <n v="1213"/>
    <x v="35"/>
    <d v="2010-12-01T00:00:00"/>
    <s v="INT"/>
    <m/>
    <m/>
    <s v="c. Oportunidad en la entrega"/>
    <x v="4"/>
    <n v="4"/>
    <m/>
    <m/>
    <m/>
    <m/>
    <m/>
    <m/>
    <m/>
    <m/>
    <m/>
    <m/>
    <s v="SIN CECO"/>
    <s v="NO"/>
    <s v="UNIVERSIDAD EL BOSQUE*_x000a_25%-Productos Asociados de PAYC (Informes, Control de presupuesto y Programación y actas)"/>
    <n v="4"/>
    <n v="4"/>
    <n v="1180"/>
    <x v="30"/>
  </r>
  <r>
    <n v="1214"/>
    <x v="35"/>
    <d v="2010-12-01T00:00:00"/>
    <s v="INT"/>
    <m/>
    <m/>
    <s v="d. Precisión de la información"/>
    <x v="4"/>
    <n v="4"/>
    <m/>
    <m/>
    <m/>
    <m/>
    <m/>
    <m/>
    <m/>
    <m/>
    <m/>
    <m/>
    <s v="SIN CECO"/>
    <s v="NO"/>
    <s v="UNIVERSIDAD EL BOSQUE*_x000a_25%-Productos Asociados de PAYC (Informes, Control de presupuesto y Programación y actas)"/>
    <n v="4"/>
    <n v="4"/>
    <n v="1180"/>
    <x v="30"/>
  </r>
  <r>
    <n v="1215"/>
    <x v="35"/>
    <d v="2010-12-01T00:00:00"/>
    <s v="INT"/>
    <m/>
    <m/>
    <s v="e. Diagramación"/>
    <x v="4"/>
    <n v="4"/>
    <m/>
    <m/>
    <m/>
    <m/>
    <m/>
    <m/>
    <m/>
    <m/>
    <m/>
    <m/>
    <s v="SIN CECO"/>
    <s v="NO"/>
    <s v="UNIVERSIDAD EL BOSQUE*_x000a_25%-Productos Asociados de PAYC (Informes, Control de presupuesto y Programación y actas)"/>
    <n v="4"/>
    <n v="4"/>
    <n v="1180"/>
    <x v="30"/>
  </r>
  <r>
    <n v="1216"/>
    <x v="35"/>
    <d v="2010-12-01T00:00:00"/>
    <s v="INT"/>
    <m/>
    <m/>
    <s v="a. Cumplimiento"/>
    <x v="5"/>
    <n v="4"/>
    <m/>
    <m/>
    <m/>
    <m/>
    <m/>
    <m/>
    <m/>
    <m/>
    <m/>
    <m/>
    <s v="SIN CECO"/>
    <s v="NO"/>
    <s v="UNIVERSIDAD EL BOSQUE*_x000a_25%-Compromisos Pactados"/>
    <n v="4"/>
    <n v="4"/>
    <n v="1180"/>
    <x v="30"/>
  </r>
  <r>
    <n v="1217"/>
    <x v="35"/>
    <d v="2010-12-01T00:00:00"/>
    <s v="INT"/>
    <m/>
    <m/>
    <s v="b. Satisface expectativas"/>
    <x v="5"/>
    <n v="4"/>
    <m/>
    <m/>
    <m/>
    <m/>
    <m/>
    <m/>
    <m/>
    <m/>
    <m/>
    <m/>
    <s v="SIN CECO"/>
    <s v="NO"/>
    <s v="UNIVERSIDAD EL BOSQUE*_x000a_25%-Compromisos Pactados"/>
    <n v="4"/>
    <n v="4"/>
    <n v="1180"/>
    <x v="30"/>
  </r>
  <r>
    <n v="1218"/>
    <x v="35"/>
    <d v="2010-12-01T00:00:00"/>
    <s v="INT"/>
    <m/>
    <m/>
    <s v="c. Calidad de la Información suministrada"/>
    <x v="5"/>
    <n v="4"/>
    <m/>
    <m/>
    <m/>
    <m/>
    <m/>
    <m/>
    <m/>
    <m/>
    <m/>
    <m/>
    <s v="SIN CECO"/>
    <s v="NO"/>
    <s v="UNIVERSIDAD EL BOSQUE*_x000a_25%-Compromisos Pactados"/>
    <n v="4"/>
    <n v="4"/>
    <n v="1180"/>
    <x v="30"/>
  </r>
  <r>
    <n v="1219"/>
    <x v="35"/>
    <d v="2010-12-01T00:00:00"/>
    <s v="INT"/>
    <m/>
    <m/>
    <s v="d. Disposición del personal de PAYC a las solicitudes del cliente"/>
    <x v="5"/>
    <n v="4"/>
    <m/>
    <m/>
    <m/>
    <m/>
    <m/>
    <m/>
    <m/>
    <m/>
    <m/>
    <m/>
    <s v="SIN CECO"/>
    <s v="NO"/>
    <s v="UNIVERSIDAD EL BOSQUE*_x000a_25%-Compromisos Pactados"/>
    <n v="4"/>
    <n v="4"/>
    <n v="1180"/>
    <x v="30"/>
  </r>
  <r>
    <n v="1220"/>
    <x v="35"/>
    <d v="2010-12-01T00:00:00"/>
    <s v="INT"/>
    <m/>
    <m/>
    <s v="e. Coherencia entre lo solicitado y lo entregado"/>
    <x v="5"/>
    <n v="4"/>
    <m/>
    <m/>
    <m/>
    <m/>
    <m/>
    <m/>
    <m/>
    <m/>
    <m/>
    <m/>
    <s v="SIN CECO"/>
    <s v="NO"/>
    <s v="UNIVERSIDAD EL BOSQUE*_x000a_25%-Compromisos Pactados"/>
    <n v="4"/>
    <n v="4"/>
    <n v="1180"/>
    <x v="30"/>
  </r>
  <r>
    <n v="1221"/>
    <x v="35"/>
    <d v="2010-12-01T00:00:00"/>
    <s v="INT"/>
    <m/>
    <m/>
    <s v="Grado de Satisfacción con el Servicio Prestado"/>
    <x v="6"/>
    <n v="4"/>
    <m/>
    <m/>
    <m/>
    <m/>
    <m/>
    <m/>
    <m/>
    <m/>
    <m/>
    <m/>
    <s v="SIN CECO"/>
    <s v="NO"/>
    <s v="UNIVERSIDAD EL BOSQUE*_x000a_25%-Grado de Satisfacción con el Servicio Prestado"/>
    <n v="4"/>
    <n v="4"/>
    <n v="1180"/>
    <x v="30"/>
  </r>
  <r>
    <n v="1222"/>
    <x v="35"/>
    <d v="2010-12-01T00:00:00"/>
    <s v="INT"/>
    <m/>
    <m/>
    <s v="Posibilidad de Volver a Contratar con PAYC"/>
    <x v="7"/>
    <n v="4"/>
    <m/>
    <m/>
    <m/>
    <m/>
    <m/>
    <m/>
    <m/>
    <m/>
    <m/>
    <m/>
    <s v="SIN CECO"/>
    <s v="NO"/>
    <s v="UNIVERSIDAD EL BOSQUE*_x000a_25%-Posibilidad de Volver a Contratar con PAYC"/>
    <n v="4"/>
    <n v="4"/>
    <n v="1180"/>
    <x v="30"/>
  </r>
  <r>
    <n v="1223"/>
    <x v="35"/>
    <d v="2010-12-01T00:00:00"/>
    <s v="INT"/>
    <m/>
    <m/>
    <s v="Principales fortalezas en el servicio que presta PAYC"/>
    <x v="8"/>
    <s v="-"/>
    <m/>
    <m/>
    <m/>
    <m/>
    <m/>
    <m/>
    <m/>
    <m/>
    <m/>
    <m/>
    <s v="SIN CECO"/>
    <s v="NO"/>
    <s v="UNIVERSIDAD EL BOSQUE*_x000a_25%-Fortalezas PAYC"/>
    <s v="-"/>
    <n v="0"/>
    <n v="1180"/>
    <x v="30"/>
  </r>
  <r>
    <n v="1224"/>
    <x v="35"/>
    <d v="2010-12-01T00:00:00"/>
    <s v="INT"/>
    <m/>
    <m/>
    <s v="Principales debilidades en el servicio que presta PAYC"/>
    <x v="9"/>
    <s v="-"/>
    <m/>
    <m/>
    <m/>
    <m/>
    <m/>
    <m/>
    <m/>
    <m/>
    <m/>
    <m/>
    <s v="SIN CECO"/>
    <s v="NO"/>
    <s v="UNIVERSIDAD EL BOSQUE*_x000a_25%-Debilidades PAYC"/>
    <s v="-"/>
    <n v="0"/>
    <n v="1180"/>
    <x v="30"/>
  </r>
  <r>
    <n v="1225"/>
    <x v="36"/>
    <d v="2010-09-01T00:00:00"/>
    <s v="INT"/>
    <m/>
    <m/>
    <s v="a. Conocimiento específico de temas aplicables al proyecto"/>
    <x v="0"/>
    <n v="4"/>
    <s v="SIN FECHA COMO TAL, SE ASIGNA LA INTERMEDIA DEL SEGUNDO SEMESTRE"/>
    <m/>
    <m/>
    <m/>
    <m/>
    <m/>
    <m/>
    <m/>
    <m/>
    <m/>
    <s v="SIN CECO"/>
    <s v="NO"/>
    <s v="TORRE UNICENTRO*_x000a_60%-Soporte Técnico"/>
    <n v="4"/>
    <n v="4"/>
    <n v="1736"/>
    <x v="31"/>
  </r>
  <r>
    <n v="1226"/>
    <x v="36"/>
    <d v="2010-09-01T00:00:00"/>
    <s v="INT"/>
    <m/>
    <m/>
    <s v="b. Idoneidad y Calidad del soporte"/>
    <x v="0"/>
    <n v="4"/>
    <s v="SIN FECHA COMO TAL, SE ASIGNA LA INTERMEDIA DEL SEGUNDO SEMESTRE"/>
    <m/>
    <m/>
    <m/>
    <m/>
    <m/>
    <m/>
    <m/>
    <m/>
    <m/>
    <s v="SIN CECO"/>
    <s v="NO"/>
    <s v="TORRE UNICENTRO*_x000a_60%-Soporte Técnico"/>
    <n v="4"/>
    <n v="4"/>
    <n v="1736"/>
    <x v="31"/>
  </r>
  <r>
    <n v="1227"/>
    <x v="36"/>
    <d v="2010-09-01T00:00:00"/>
    <s v="INT"/>
    <m/>
    <m/>
    <s v="c. Cumplimiento de especificaciones técnicas de construcción"/>
    <x v="0"/>
    <n v="4"/>
    <s v="SIN FECHA COMO TAL, SE ASIGNA LA INTERMEDIA DEL SEGUNDO SEMESTRE"/>
    <m/>
    <m/>
    <m/>
    <m/>
    <m/>
    <m/>
    <m/>
    <m/>
    <m/>
    <s v="SIN CECO"/>
    <s v="NO"/>
    <s v="TORRE UNICENTRO*_x000a_60%-Soporte Técnico"/>
    <n v="4"/>
    <n v="4"/>
    <n v="1736"/>
    <x v="31"/>
  </r>
  <r>
    <n v="1228"/>
    <x v="36"/>
    <d v="2010-09-01T00:00:00"/>
    <s v="INT"/>
    <m/>
    <m/>
    <s v="d. Confiabilidad de los conceptos aplicados"/>
    <x v="0"/>
    <n v="4"/>
    <s v="SIN FECHA COMO TAL, SE ASIGNA LA INTERMEDIA DEL SEGUNDO SEMESTRE"/>
    <m/>
    <m/>
    <m/>
    <m/>
    <m/>
    <m/>
    <m/>
    <m/>
    <m/>
    <s v="SIN CECO"/>
    <s v="NO"/>
    <s v="TORRE UNICENTRO*_x000a_60%-Soporte Técnico"/>
    <n v="4"/>
    <n v="4"/>
    <n v="1736"/>
    <x v="31"/>
  </r>
  <r>
    <n v="1229"/>
    <x v="36"/>
    <d v="2010-09-01T00:00:00"/>
    <s v="INT"/>
    <m/>
    <m/>
    <s v="e. Oportunidad en entrega de información o requerimientos"/>
    <x v="0"/>
    <n v="4"/>
    <s v="SIN FECHA COMO TAL, SE ASIGNA LA INTERMEDIA DEL SEGUNDO SEMESTRE"/>
    <m/>
    <m/>
    <m/>
    <m/>
    <m/>
    <m/>
    <m/>
    <m/>
    <m/>
    <s v="SIN CECO"/>
    <s v="NO"/>
    <s v="TORRE UNICENTRO*_x000a_60%-Soporte Técnico"/>
    <n v="4"/>
    <n v="4"/>
    <n v="1736"/>
    <x v="31"/>
  </r>
  <r>
    <n v="1230"/>
    <x v="36"/>
    <d v="2010-09-01T00:00:00"/>
    <s v="INT"/>
    <m/>
    <m/>
    <s v="a. Oportunidad de la gestión en obra"/>
    <x v="1"/>
    <n v="4"/>
    <s v="SIN FECHA COMO TAL, SE ASIGNA LA INTERMEDIA DEL SEGUNDO SEMESTRE"/>
    <m/>
    <m/>
    <m/>
    <m/>
    <m/>
    <m/>
    <m/>
    <m/>
    <m/>
    <s v="SIN CECO"/>
    <s v="NO"/>
    <s v="TORRE UNICENTRO*_x000a_60%-Soporte Administrativo"/>
    <n v="4"/>
    <n v="4"/>
    <n v="1736"/>
    <x v="31"/>
  </r>
  <r>
    <n v="1231"/>
    <x v="36"/>
    <d v="2010-09-01T00:00:00"/>
    <s v="INT"/>
    <m/>
    <m/>
    <s v="b. Manejo administrativo del proyecto"/>
    <x v="1"/>
    <n v="4"/>
    <s v="SIN FECHA COMO TAL, SE ASIGNA LA INTERMEDIA DEL SEGUNDO SEMESTRE"/>
    <m/>
    <m/>
    <m/>
    <m/>
    <m/>
    <m/>
    <m/>
    <m/>
    <m/>
    <s v="SIN CECO"/>
    <s v="NO"/>
    <s v="TORRE UNICENTRO*_x000a_60%-Soporte Administrativo"/>
    <n v="4"/>
    <n v="4"/>
    <n v="1736"/>
    <x v="31"/>
  </r>
  <r>
    <n v="1232"/>
    <x v="36"/>
    <d v="2010-09-01T00:00:00"/>
    <s v="INT"/>
    <m/>
    <m/>
    <s v="c. Información clara y veraz sobre la administración de proyecto"/>
    <x v="1"/>
    <n v="4"/>
    <s v="SIN FECHA COMO TAL, SE ASIGNA LA INTERMEDIA DEL SEGUNDO SEMESTRE"/>
    <m/>
    <m/>
    <m/>
    <m/>
    <m/>
    <m/>
    <m/>
    <m/>
    <m/>
    <s v="SIN CECO"/>
    <s v="NO"/>
    <s v="TORRE UNICENTRO*_x000a_60%-Soporte Administrativo"/>
    <n v="4"/>
    <n v="4"/>
    <n v="1736"/>
    <x v="31"/>
  </r>
  <r>
    <n v="1233"/>
    <x v="36"/>
    <d v="2010-09-01T00:00:00"/>
    <s v="INT"/>
    <m/>
    <m/>
    <s v="d. Cumplimientos con expectativas del cliente"/>
    <x v="1"/>
    <n v="4"/>
    <s v="SIN FECHA COMO TAL, SE ASIGNA LA INTERMEDIA DEL SEGUNDO SEMESTRE"/>
    <m/>
    <m/>
    <m/>
    <m/>
    <m/>
    <m/>
    <m/>
    <m/>
    <m/>
    <s v="SIN CECO"/>
    <s v="NO"/>
    <s v="TORRE UNICENTRO*_x000a_60%-Soporte Administrativo"/>
    <n v="4"/>
    <n v="4"/>
    <n v="1736"/>
    <x v="31"/>
  </r>
  <r>
    <n v="1234"/>
    <x v="36"/>
    <d v="2010-09-01T00:00:00"/>
    <s v="INT"/>
    <m/>
    <m/>
    <s v="e. Control de presupuesto"/>
    <x v="1"/>
    <n v="4"/>
    <s v="SIN FECHA COMO TAL, SE ASIGNA LA INTERMEDIA DEL SEGUNDO SEMESTRE"/>
    <m/>
    <m/>
    <m/>
    <m/>
    <m/>
    <m/>
    <m/>
    <m/>
    <m/>
    <s v="SIN CECO"/>
    <s v="NO"/>
    <s v="TORRE UNICENTRO*_x000a_60%-Soporte Administrativo"/>
    <n v="4"/>
    <n v="4"/>
    <n v="1736"/>
    <x v="31"/>
  </r>
  <r>
    <n v="1235"/>
    <x v="36"/>
    <d v="2010-09-01T00:00:00"/>
    <s v="INT"/>
    <m/>
    <m/>
    <s v="a. Apoyo y presencia en el proyecto"/>
    <x v="2"/>
    <n v="4"/>
    <s v="SIN FECHA COMO TAL, SE ASIGNA LA INTERMEDIA DEL SEGUNDO SEMESTRE"/>
    <m/>
    <m/>
    <m/>
    <m/>
    <m/>
    <m/>
    <m/>
    <m/>
    <m/>
    <s v="SIN CECO"/>
    <s v="NO"/>
    <s v="TORRE UNICENTRO*_x000a_60%-Soporte Directivo (Coordinador y Gerencia)"/>
    <n v="4"/>
    <n v="4"/>
    <n v="1736"/>
    <x v="31"/>
  </r>
  <r>
    <n v="1236"/>
    <x v="36"/>
    <d v="2010-09-01T00:00:00"/>
    <s v="INT"/>
    <m/>
    <m/>
    <s v="b. Conocimiento del proyecto"/>
    <x v="2"/>
    <n v="4"/>
    <s v="SIN FECHA COMO TAL, SE ASIGNA LA INTERMEDIA DEL SEGUNDO SEMESTRE"/>
    <m/>
    <m/>
    <m/>
    <m/>
    <m/>
    <m/>
    <m/>
    <m/>
    <m/>
    <s v="SIN CECO"/>
    <s v="NO"/>
    <s v="TORRE UNICENTRO*_x000a_60%-Soporte Directivo (Coordinador y Gerencia)"/>
    <n v="4"/>
    <n v="4"/>
    <n v="1736"/>
    <x v="31"/>
  </r>
  <r>
    <n v="1237"/>
    <x v="36"/>
    <d v="2010-09-01T00:00:00"/>
    <s v="INT"/>
    <m/>
    <m/>
    <s v="c. Planteamiento de soluciones y manejo de conflictos"/>
    <x v="2"/>
    <n v="4"/>
    <s v="SIN FECHA COMO TAL, SE ASIGNA LA INTERMEDIA DEL SEGUNDO SEMESTRE"/>
    <m/>
    <m/>
    <m/>
    <m/>
    <m/>
    <m/>
    <m/>
    <m/>
    <m/>
    <s v="SIN CECO"/>
    <s v="NO"/>
    <s v="TORRE UNICENTRO*_x000a_60%-Soporte Directivo (Coordinador y Gerencia)"/>
    <n v="4"/>
    <n v="4"/>
    <n v="1736"/>
    <x v="31"/>
  </r>
  <r>
    <n v="1238"/>
    <x v="36"/>
    <d v="2010-09-01T00:00:00"/>
    <s v="INT"/>
    <m/>
    <m/>
    <s v="d. Cumplimiento de compromisos"/>
    <x v="2"/>
    <n v="4"/>
    <s v="SIN FECHA COMO TAL, SE ASIGNA LA INTERMEDIA DEL SEGUNDO SEMESTRE"/>
    <m/>
    <m/>
    <m/>
    <m/>
    <m/>
    <m/>
    <m/>
    <m/>
    <m/>
    <s v="SIN CECO"/>
    <s v="NO"/>
    <s v="TORRE UNICENTRO*_x000a_60%-Soporte Directivo (Coordinador y Gerencia)"/>
    <n v="4"/>
    <n v="4"/>
    <n v="1736"/>
    <x v="31"/>
  </r>
  <r>
    <n v="1239"/>
    <x v="36"/>
    <d v="2010-09-01T00:00:00"/>
    <s v="INT"/>
    <m/>
    <m/>
    <s v="e. Manejo del cliente"/>
    <x v="2"/>
    <n v="4"/>
    <s v="SIN FECHA COMO TAL, SE ASIGNA LA INTERMEDIA DEL SEGUNDO SEMESTRE"/>
    <m/>
    <m/>
    <m/>
    <m/>
    <m/>
    <m/>
    <m/>
    <m/>
    <m/>
    <s v="SIN CECO"/>
    <s v="NO"/>
    <s v="TORRE UNICENTRO*_x000a_60%-Soporte Directivo (Coordinador y Gerencia)"/>
    <n v="4"/>
    <n v="4"/>
    <n v="1736"/>
    <x v="31"/>
  </r>
  <r>
    <n v="1240"/>
    <x v="36"/>
    <d v="2010-09-01T00:00:00"/>
    <s v="INT"/>
    <m/>
    <m/>
    <s v="a. Idoneidad del personal"/>
    <x v="3"/>
    <n v="4"/>
    <s v="SIN FECHA COMO TAL, SE ASIGNA LA INTERMEDIA DEL SEGUNDO SEMESTRE"/>
    <m/>
    <m/>
    <m/>
    <m/>
    <m/>
    <m/>
    <m/>
    <m/>
    <m/>
    <s v="SIN CECO"/>
    <s v="NO"/>
    <s v="TORRE UNICENTRO*_x000a_60%-Personal que presta el servicio en obra"/>
    <n v="4"/>
    <n v="4"/>
    <n v="1736"/>
    <x v="31"/>
  </r>
  <r>
    <n v="1241"/>
    <x v="36"/>
    <d v="2010-09-01T00:00:00"/>
    <s v="INT"/>
    <m/>
    <m/>
    <s v="b. Oportuna atención al cliente"/>
    <x v="3"/>
    <n v="4"/>
    <s v="SIN FECHA COMO TAL, SE ASIGNA LA INTERMEDIA DEL SEGUNDO SEMESTRE"/>
    <m/>
    <m/>
    <m/>
    <m/>
    <m/>
    <m/>
    <m/>
    <m/>
    <m/>
    <s v="SIN CECO"/>
    <s v="NO"/>
    <s v="TORRE UNICENTRO*_x000a_60%-Personal que presta el servicio en obra"/>
    <n v="4"/>
    <n v="4"/>
    <n v="1736"/>
    <x v="31"/>
  </r>
  <r>
    <n v="1242"/>
    <x v="36"/>
    <d v="2010-09-01T00:00:00"/>
    <s v="INT"/>
    <m/>
    <m/>
    <s v="c. Compromiso con el proyecto"/>
    <x v="3"/>
    <n v="4"/>
    <s v="SIN FECHA COMO TAL, SE ASIGNA LA INTERMEDIA DEL SEGUNDO SEMESTRE"/>
    <m/>
    <m/>
    <m/>
    <m/>
    <m/>
    <m/>
    <m/>
    <m/>
    <m/>
    <s v="SIN CECO"/>
    <s v="NO"/>
    <s v="TORRE UNICENTRO*_x000a_60%-Personal que presta el servicio en obra"/>
    <n v="4"/>
    <n v="4"/>
    <n v="1736"/>
    <x v="31"/>
  </r>
  <r>
    <n v="1243"/>
    <x v="36"/>
    <d v="2010-09-01T00:00:00"/>
    <s v="INT"/>
    <m/>
    <m/>
    <s v="d. Cumplimiento de compromisos"/>
    <x v="3"/>
    <n v="4"/>
    <s v="SIN FECHA COMO TAL, SE ASIGNA LA INTERMEDIA DEL SEGUNDO SEMESTRE"/>
    <m/>
    <m/>
    <m/>
    <m/>
    <m/>
    <m/>
    <m/>
    <m/>
    <m/>
    <s v="SIN CECO"/>
    <s v="NO"/>
    <s v="TORRE UNICENTRO*_x000a_60%-Personal que presta el servicio en obra"/>
    <n v="4"/>
    <n v="4"/>
    <n v="1736"/>
    <x v="31"/>
  </r>
  <r>
    <n v="1244"/>
    <x v="36"/>
    <d v="2010-09-01T00:00:00"/>
    <s v="INT"/>
    <m/>
    <m/>
    <s v="e. Proactividad en desarrollo de funciones"/>
    <x v="3"/>
    <n v="4"/>
    <s v="SIN FECHA COMO TAL, SE ASIGNA LA INTERMEDIA DEL SEGUNDO SEMESTRE"/>
    <m/>
    <m/>
    <m/>
    <m/>
    <m/>
    <m/>
    <m/>
    <m/>
    <m/>
    <s v="SIN CECO"/>
    <s v="NO"/>
    <s v="TORRE UNICENTRO*_x000a_60%-Personal que presta el servicio en obra"/>
    <n v="4"/>
    <n v="4"/>
    <n v="1736"/>
    <x v="31"/>
  </r>
  <r>
    <n v="1245"/>
    <x v="36"/>
    <d v="2010-09-01T00:00:00"/>
    <s v="INT"/>
    <m/>
    <m/>
    <s v="a. Calidad del Contenido"/>
    <x v="4"/>
    <n v="4"/>
    <s v="SIN FECHA COMO TAL, SE ASIGNA LA INTERMEDIA DEL SEGUNDO SEMESTRE"/>
    <m/>
    <m/>
    <m/>
    <m/>
    <m/>
    <m/>
    <m/>
    <m/>
    <m/>
    <s v="SIN CECO"/>
    <s v="NO"/>
    <s v="TORRE UNICENTRO*_x000a_60%-Productos Asociados de PAYC (Informes, Control de presupuesto y Programación y actas)"/>
    <n v="4"/>
    <n v="4"/>
    <n v="1736"/>
    <x v="31"/>
  </r>
  <r>
    <n v="1246"/>
    <x v="36"/>
    <d v="2010-09-01T00:00:00"/>
    <s v="INT"/>
    <m/>
    <m/>
    <s v="b. Claridad del Contenido"/>
    <x v="4"/>
    <n v="4"/>
    <s v="SIN FECHA COMO TAL, SE ASIGNA LA INTERMEDIA DEL SEGUNDO SEMESTRE"/>
    <m/>
    <m/>
    <m/>
    <m/>
    <m/>
    <m/>
    <m/>
    <m/>
    <m/>
    <s v="SIN CECO"/>
    <s v="NO"/>
    <s v="TORRE UNICENTRO*_x000a_60%-Productos Asociados de PAYC (Informes, Control de presupuesto y Programación y actas)"/>
    <n v="4"/>
    <n v="4"/>
    <n v="1736"/>
    <x v="31"/>
  </r>
  <r>
    <n v="1247"/>
    <x v="36"/>
    <d v="2010-09-01T00:00:00"/>
    <s v="INT"/>
    <m/>
    <m/>
    <s v="c. Oportunidad en la entrega"/>
    <x v="4"/>
    <n v="4"/>
    <s v="SIN FECHA COMO TAL, SE ASIGNA LA INTERMEDIA DEL SEGUNDO SEMESTRE"/>
    <m/>
    <m/>
    <m/>
    <m/>
    <m/>
    <m/>
    <m/>
    <m/>
    <m/>
    <s v="SIN CECO"/>
    <s v="NO"/>
    <s v="TORRE UNICENTRO*_x000a_60%-Productos Asociados de PAYC (Informes, Control de presupuesto y Programación y actas)"/>
    <n v="4"/>
    <n v="4"/>
    <n v="1736"/>
    <x v="31"/>
  </r>
  <r>
    <n v="1248"/>
    <x v="36"/>
    <d v="2010-09-01T00:00:00"/>
    <s v="INT"/>
    <m/>
    <m/>
    <s v="d. Precisión de la información"/>
    <x v="4"/>
    <n v="4"/>
    <s v="SIN FECHA COMO TAL, SE ASIGNA LA INTERMEDIA DEL SEGUNDO SEMESTRE"/>
    <m/>
    <m/>
    <m/>
    <m/>
    <m/>
    <m/>
    <m/>
    <m/>
    <m/>
    <s v="SIN CECO"/>
    <s v="NO"/>
    <s v="TORRE UNICENTRO*_x000a_60%-Productos Asociados de PAYC (Informes, Control de presupuesto y Programación y actas)"/>
    <n v="4"/>
    <n v="4"/>
    <n v="1736"/>
    <x v="31"/>
  </r>
  <r>
    <n v="1249"/>
    <x v="36"/>
    <d v="2010-09-01T00:00:00"/>
    <s v="INT"/>
    <m/>
    <m/>
    <s v="e. Diagramación"/>
    <x v="4"/>
    <n v="4"/>
    <s v="SIN FECHA COMO TAL, SE ASIGNA LA INTERMEDIA DEL SEGUNDO SEMESTRE"/>
    <m/>
    <m/>
    <m/>
    <m/>
    <m/>
    <m/>
    <m/>
    <m/>
    <m/>
    <s v="SIN CECO"/>
    <s v="NO"/>
    <s v="TORRE UNICENTRO*_x000a_60%-Productos Asociados de PAYC (Informes, Control de presupuesto y Programación y actas)"/>
    <n v="4"/>
    <n v="4"/>
    <n v="1736"/>
    <x v="31"/>
  </r>
  <r>
    <n v="1250"/>
    <x v="36"/>
    <d v="2010-09-01T00:00:00"/>
    <s v="INT"/>
    <m/>
    <m/>
    <s v="a. Cumplimiento"/>
    <x v="5"/>
    <n v="4"/>
    <s v="SIN FECHA COMO TAL, SE ASIGNA LA INTERMEDIA DEL SEGUNDO SEMESTRE"/>
    <m/>
    <m/>
    <m/>
    <m/>
    <m/>
    <m/>
    <m/>
    <m/>
    <m/>
    <s v="SIN CECO"/>
    <s v="NO"/>
    <s v="TORRE UNICENTRO*_x000a_60%-Compromisos Pactados"/>
    <n v="4"/>
    <n v="4"/>
    <n v="1736"/>
    <x v="31"/>
  </r>
  <r>
    <n v="1251"/>
    <x v="36"/>
    <d v="2010-09-01T00:00:00"/>
    <s v="INT"/>
    <m/>
    <m/>
    <s v="b. Satisface expectativas"/>
    <x v="5"/>
    <n v="4"/>
    <s v="SIN FECHA COMO TAL, SE ASIGNA LA INTERMEDIA DEL SEGUNDO SEMESTRE"/>
    <m/>
    <m/>
    <m/>
    <m/>
    <m/>
    <m/>
    <m/>
    <m/>
    <m/>
    <s v="SIN CECO"/>
    <s v="NO"/>
    <s v="TORRE UNICENTRO*_x000a_60%-Compromisos Pactados"/>
    <n v="4"/>
    <n v="4"/>
    <n v="1736"/>
    <x v="31"/>
  </r>
  <r>
    <n v="1252"/>
    <x v="36"/>
    <d v="2010-09-01T00:00:00"/>
    <s v="INT"/>
    <m/>
    <m/>
    <s v="c. Calidad de la Información suministrada"/>
    <x v="5"/>
    <n v="4"/>
    <s v="SIN FECHA COMO TAL, SE ASIGNA LA INTERMEDIA DEL SEGUNDO SEMESTRE"/>
    <m/>
    <m/>
    <m/>
    <m/>
    <m/>
    <m/>
    <m/>
    <m/>
    <m/>
    <s v="SIN CECO"/>
    <s v="NO"/>
    <s v="TORRE UNICENTRO*_x000a_60%-Compromisos Pactados"/>
    <n v="4"/>
    <n v="4"/>
    <n v="1736"/>
    <x v="31"/>
  </r>
  <r>
    <n v="1253"/>
    <x v="36"/>
    <d v="2010-09-01T00:00:00"/>
    <s v="INT"/>
    <m/>
    <m/>
    <s v="d. Disposición del personal de PAYC a las solicitudes del cliente"/>
    <x v="5"/>
    <n v="4"/>
    <s v="SIN FECHA COMO TAL, SE ASIGNA LA INTERMEDIA DEL SEGUNDO SEMESTRE"/>
    <m/>
    <m/>
    <m/>
    <m/>
    <m/>
    <m/>
    <m/>
    <m/>
    <m/>
    <s v="SIN CECO"/>
    <s v="NO"/>
    <s v="TORRE UNICENTRO*_x000a_60%-Compromisos Pactados"/>
    <n v="4"/>
    <n v="4"/>
    <n v="1736"/>
    <x v="31"/>
  </r>
  <r>
    <n v="1254"/>
    <x v="36"/>
    <d v="2010-09-01T00:00:00"/>
    <s v="INT"/>
    <m/>
    <m/>
    <s v="e. Coherencia entre lo solicitado y lo entregado"/>
    <x v="5"/>
    <n v="4"/>
    <s v="SIN FECHA COMO TAL, SE ASIGNA LA INTERMEDIA DEL SEGUNDO SEMESTRE"/>
    <m/>
    <m/>
    <m/>
    <m/>
    <m/>
    <m/>
    <m/>
    <m/>
    <m/>
    <s v="SIN CECO"/>
    <s v="NO"/>
    <s v="TORRE UNICENTRO*_x000a_60%-Compromisos Pactados"/>
    <n v="4"/>
    <n v="4"/>
    <n v="1736"/>
    <x v="31"/>
  </r>
  <r>
    <n v="1255"/>
    <x v="36"/>
    <d v="2010-09-01T00:00:00"/>
    <s v="INT"/>
    <m/>
    <m/>
    <s v="Grado de Satisfacción con el Servicio Prestado"/>
    <x v="6"/>
    <n v="4"/>
    <s v="SIN FECHA COMO TAL, SE ASIGNA LA INTERMEDIA DEL SEGUNDO SEMESTRE"/>
    <m/>
    <m/>
    <m/>
    <m/>
    <m/>
    <m/>
    <m/>
    <m/>
    <m/>
    <s v="SIN CECO"/>
    <s v="NO"/>
    <s v="TORRE UNICENTRO*_x000a_60%-Grado de Satisfacción con el Servicio Prestado"/>
    <n v="4"/>
    <n v="4"/>
    <n v="1736"/>
    <x v="31"/>
  </r>
  <r>
    <n v="1256"/>
    <x v="36"/>
    <d v="2010-09-01T00:00:00"/>
    <s v="INT"/>
    <m/>
    <m/>
    <s v="Posibilidad de Volver a Contratar con PAYC"/>
    <x v="7"/>
    <n v="4"/>
    <s v="SIN FECHA COMO TAL, SE ASIGNA LA INTERMEDIA DEL SEGUNDO SEMESTRE"/>
    <m/>
    <m/>
    <m/>
    <m/>
    <m/>
    <m/>
    <m/>
    <m/>
    <m/>
    <s v="SIN CECO"/>
    <s v="NO"/>
    <s v="TORRE UNICENTRO*_x000a_60%-Posibilidad de Volver a Contratar con PAYC"/>
    <n v="4"/>
    <n v="4"/>
    <n v="1736"/>
    <x v="31"/>
  </r>
  <r>
    <n v="1257"/>
    <x v="36"/>
    <d v="2010-09-01T00:00:00"/>
    <s v="INT"/>
    <m/>
    <m/>
    <s v="Principales fortalezas en el servicio que presta PAYC"/>
    <x v="8"/>
    <s v="-"/>
    <s v="SIN FECHA COMO TAL, SE ASIGNA LA INTERMEDIA DEL SEGUNDO SEMESTRE"/>
    <m/>
    <m/>
    <m/>
    <m/>
    <m/>
    <m/>
    <m/>
    <m/>
    <m/>
    <s v="SIN CECO"/>
    <s v="NO"/>
    <s v="TORRE UNICENTRO*_x000a_60%-Fortalezas PAYC"/>
    <s v="-"/>
    <n v="0"/>
    <n v="1736"/>
    <x v="31"/>
  </r>
  <r>
    <n v="1258"/>
    <x v="36"/>
    <d v="2010-09-01T00:00:00"/>
    <s v="INT"/>
    <m/>
    <m/>
    <s v="Principales debilidades en el servicio que presta PAYC"/>
    <x v="9"/>
    <s v="-"/>
    <s v="SIN FECHA COMO TAL, SE ASIGNA LA INTERMEDIA DEL SEGUNDO SEMESTRE"/>
    <m/>
    <m/>
    <m/>
    <m/>
    <m/>
    <m/>
    <m/>
    <m/>
    <m/>
    <s v="SIN CECO"/>
    <s v="NO"/>
    <s v="TORRE UNICENTRO*_x000a_60%-Debilidades PAYC"/>
    <s v="-"/>
    <n v="0"/>
    <n v="1736"/>
    <x v="31"/>
  </r>
  <r>
    <n v="1259"/>
    <x v="37"/>
    <d v="2010-12-01T00:00:00"/>
    <s v="INT"/>
    <m/>
    <m/>
    <s v="a. Conocimiento específico de temas aplicables al proyecto"/>
    <x v="0"/>
    <n v="5"/>
    <m/>
    <m/>
    <m/>
    <m/>
    <m/>
    <m/>
    <m/>
    <m/>
    <m/>
    <m/>
    <s v="SIN CECO"/>
    <s v="NO"/>
    <s v="COLSUBSIDIO MAZURÉN_x000a_23-nov-10_x000a_60%-Soporte Técnico"/>
    <n v="5"/>
    <n v="5"/>
    <n v="1182"/>
    <x v="4"/>
  </r>
  <r>
    <n v="1260"/>
    <x v="37"/>
    <d v="2010-12-01T00:00:00"/>
    <s v="INT"/>
    <m/>
    <m/>
    <s v="b. Idoneidad y Calidad del soporte"/>
    <x v="0"/>
    <n v="5"/>
    <m/>
    <m/>
    <m/>
    <m/>
    <m/>
    <m/>
    <m/>
    <m/>
    <m/>
    <m/>
    <s v="SIN CECO"/>
    <s v="NO"/>
    <s v="COLSUBSIDIO MAZURÉN_x000a_23-nov-10_x000a_60%-Soporte Técnico"/>
    <n v="5"/>
    <n v="5"/>
    <n v="1182"/>
    <x v="4"/>
  </r>
  <r>
    <n v="1261"/>
    <x v="37"/>
    <d v="2010-12-01T00:00:00"/>
    <s v="INT"/>
    <m/>
    <m/>
    <s v="c. Cumplimiento de especificaciones técnicas de construcción"/>
    <x v="0"/>
    <n v="5"/>
    <m/>
    <m/>
    <m/>
    <m/>
    <m/>
    <m/>
    <m/>
    <m/>
    <m/>
    <m/>
    <s v="SIN CECO"/>
    <s v="NO"/>
    <s v="COLSUBSIDIO MAZURÉN_x000a_23-nov-10_x000a_60%-Soporte Técnico"/>
    <n v="5"/>
    <n v="5"/>
    <n v="1182"/>
    <x v="4"/>
  </r>
  <r>
    <n v="1262"/>
    <x v="37"/>
    <d v="2010-12-01T00:00:00"/>
    <s v="INT"/>
    <m/>
    <m/>
    <s v="d. Confiabilidad de los conceptos aplicados"/>
    <x v="0"/>
    <n v="5"/>
    <m/>
    <m/>
    <m/>
    <m/>
    <m/>
    <m/>
    <m/>
    <m/>
    <m/>
    <m/>
    <s v="SIN CECO"/>
    <s v="NO"/>
    <s v="COLSUBSIDIO MAZURÉN_x000a_23-nov-10_x000a_60%-Soporte Técnico"/>
    <n v="5"/>
    <n v="5"/>
    <n v="1182"/>
    <x v="4"/>
  </r>
  <r>
    <n v="1263"/>
    <x v="37"/>
    <d v="2010-12-01T00:00:00"/>
    <s v="INT"/>
    <m/>
    <m/>
    <s v="e. Oportunidad en entrega de información o requerimientos"/>
    <x v="0"/>
    <n v="5"/>
    <m/>
    <m/>
    <m/>
    <m/>
    <m/>
    <m/>
    <m/>
    <m/>
    <m/>
    <m/>
    <s v="SIN CECO"/>
    <s v="NO"/>
    <s v="COLSUBSIDIO MAZURÉN_x000a_23-nov-10_x000a_60%-Soporte Técnico"/>
    <n v="5"/>
    <n v="5"/>
    <n v="1182"/>
    <x v="4"/>
  </r>
  <r>
    <n v="1264"/>
    <x v="37"/>
    <d v="2010-12-01T00:00:00"/>
    <s v="INT"/>
    <m/>
    <m/>
    <s v="a. Oportunidad de la gestión en obra"/>
    <x v="1"/>
    <n v="5"/>
    <m/>
    <m/>
    <m/>
    <m/>
    <m/>
    <m/>
    <m/>
    <m/>
    <m/>
    <m/>
    <s v="SIN CECO"/>
    <s v="NO"/>
    <s v="COLSUBSIDIO MAZURÉN_x000a_23-nov-10_x000a_60%-Soporte Administrativo"/>
    <n v="5"/>
    <n v="5"/>
    <n v="1182"/>
    <x v="4"/>
  </r>
  <r>
    <n v="1265"/>
    <x v="37"/>
    <d v="2010-12-01T00:00:00"/>
    <s v="INT"/>
    <m/>
    <m/>
    <s v="b. Manejo administrativo del proyecto"/>
    <x v="1"/>
    <n v="5"/>
    <m/>
    <m/>
    <m/>
    <m/>
    <m/>
    <m/>
    <m/>
    <m/>
    <m/>
    <m/>
    <s v="SIN CECO"/>
    <s v="NO"/>
    <s v="COLSUBSIDIO MAZURÉN_x000a_23-nov-10_x000a_60%-Soporte Administrativo"/>
    <n v="5"/>
    <n v="5"/>
    <n v="1182"/>
    <x v="4"/>
  </r>
  <r>
    <n v="1266"/>
    <x v="37"/>
    <d v="2010-12-01T00:00:00"/>
    <s v="INT"/>
    <m/>
    <m/>
    <s v="c. Información clara y veraz sobre la administración de proyecto"/>
    <x v="1"/>
    <n v="5"/>
    <m/>
    <m/>
    <m/>
    <m/>
    <m/>
    <m/>
    <m/>
    <m/>
    <m/>
    <m/>
    <s v="SIN CECO"/>
    <s v="NO"/>
    <s v="COLSUBSIDIO MAZURÉN_x000a_23-nov-10_x000a_60%-Soporte Administrativo"/>
    <n v="5"/>
    <n v="5"/>
    <n v="1182"/>
    <x v="4"/>
  </r>
  <r>
    <n v="1267"/>
    <x v="37"/>
    <d v="2010-12-01T00:00:00"/>
    <s v="INT"/>
    <m/>
    <m/>
    <s v="d. Cumplimientos con expectativas del cliente"/>
    <x v="1"/>
    <n v="5"/>
    <m/>
    <m/>
    <m/>
    <m/>
    <m/>
    <m/>
    <m/>
    <m/>
    <m/>
    <m/>
    <s v="SIN CECO"/>
    <s v="NO"/>
    <s v="COLSUBSIDIO MAZURÉN_x000a_23-nov-10_x000a_60%-Soporte Administrativo"/>
    <n v="5"/>
    <n v="5"/>
    <n v="1182"/>
    <x v="4"/>
  </r>
  <r>
    <n v="1268"/>
    <x v="37"/>
    <d v="2010-12-01T00:00:00"/>
    <s v="INT"/>
    <m/>
    <m/>
    <s v="e. Control de presupuesto"/>
    <x v="1"/>
    <n v="5"/>
    <m/>
    <m/>
    <m/>
    <m/>
    <m/>
    <m/>
    <m/>
    <m/>
    <m/>
    <m/>
    <s v="SIN CECO"/>
    <s v="NO"/>
    <s v="COLSUBSIDIO MAZURÉN_x000a_23-nov-10_x000a_60%-Soporte Administrativo"/>
    <n v="5"/>
    <n v="5"/>
    <n v="1182"/>
    <x v="4"/>
  </r>
  <r>
    <n v="1269"/>
    <x v="37"/>
    <d v="2010-12-01T00:00:00"/>
    <s v="INT"/>
    <m/>
    <m/>
    <s v="a. Apoyo y presencia en el proyecto"/>
    <x v="2"/>
    <n v="5"/>
    <m/>
    <m/>
    <m/>
    <m/>
    <m/>
    <m/>
    <m/>
    <m/>
    <m/>
    <m/>
    <s v="SIN CECO"/>
    <s v="NO"/>
    <s v="COLSUBSIDIO MAZURÉN_x000a_23-nov-10_x000a_60%-Soporte Directivo (Coordinador y Gerencia)"/>
    <n v="5"/>
    <n v="5"/>
    <n v="1182"/>
    <x v="4"/>
  </r>
  <r>
    <n v="1270"/>
    <x v="37"/>
    <d v="2010-12-01T00:00:00"/>
    <s v="INT"/>
    <m/>
    <m/>
    <s v="b. Conocimiento del proyecto"/>
    <x v="2"/>
    <n v="5"/>
    <m/>
    <m/>
    <m/>
    <m/>
    <m/>
    <m/>
    <m/>
    <m/>
    <m/>
    <m/>
    <s v="SIN CECO"/>
    <s v="NO"/>
    <s v="COLSUBSIDIO MAZURÉN_x000a_23-nov-10_x000a_60%-Soporte Directivo (Coordinador y Gerencia)"/>
    <n v="5"/>
    <n v="5"/>
    <n v="1182"/>
    <x v="4"/>
  </r>
  <r>
    <n v="1271"/>
    <x v="37"/>
    <d v="2010-12-01T00:00:00"/>
    <s v="INT"/>
    <m/>
    <m/>
    <s v="c. Planteamiento de soluciones y manejo de conflictos"/>
    <x v="2"/>
    <n v="4"/>
    <m/>
    <m/>
    <m/>
    <m/>
    <m/>
    <m/>
    <m/>
    <m/>
    <m/>
    <m/>
    <s v="SIN CECO"/>
    <s v="NO"/>
    <s v="COLSUBSIDIO MAZURÉN_x000a_23-nov-10_x000a_60%-Soporte Directivo (Coordinador y Gerencia)"/>
    <n v="4"/>
    <n v="4"/>
    <n v="1182"/>
    <x v="4"/>
  </r>
  <r>
    <n v="1272"/>
    <x v="37"/>
    <d v="2010-12-01T00:00:00"/>
    <s v="INT"/>
    <m/>
    <m/>
    <s v="d. Cumplimiento de compromisos"/>
    <x v="2"/>
    <n v="4"/>
    <m/>
    <m/>
    <m/>
    <m/>
    <m/>
    <m/>
    <m/>
    <m/>
    <m/>
    <m/>
    <s v="SIN CECO"/>
    <s v="NO"/>
    <s v="COLSUBSIDIO MAZURÉN_x000a_23-nov-10_x000a_60%-Soporte Directivo (Coordinador y Gerencia)"/>
    <n v="4"/>
    <n v="4"/>
    <n v="1182"/>
    <x v="4"/>
  </r>
  <r>
    <n v="1273"/>
    <x v="37"/>
    <d v="2010-12-01T00:00:00"/>
    <s v="INT"/>
    <m/>
    <m/>
    <s v="e. Manejo del cliente"/>
    <x v="2"/>
    <n v="4"/>
    <m/>
    <m/>
    <m/>
    <m/>
    <m/>
    <m/>
    <m/>
    <m/>
    <m/>
    <m/>
    <s v="SIN CECO"/>
    <s v="NO"/>
    <s v="COLSUBSIDIO MAZURÉN_x000a_23-nov-10_x000a_60%-Soporte Directivo (Coordinador y Gerencia)"/>
    <n v="4"/>
    <n v="4"/>
    <n v="1182"/>
    <x v="4"/>
  </r>
  <r>
    <n v="1274"/>
    <x v="37"/>
    <d v="2010-12-01T00:00:00"/>
    <s v="INT"/>
    <m/>
    <m/>
    <s v="a. Idoneidad del personal"/>
    <x v="3"/>
    <n v="5"/>
    <m/>
    <m/>
    <m/>
    <m/>
    <m/>
    <m/>
    <m/>
    <m/>
    <m/>
    <m/>
    <s v="SIN CECO"/>
    <s v="NO"/>
    <s v="COLSUBSIDIO MAZURÉN_x000a_23-nov-10_x000a_60%-Personal que presta el servicio en obra"/>
    <n v="5"/>
    <n v="5"/>
    <n v="1182"/>
    <x v="4"/>
  </r>
  <r>
    <n v="1275"/>
    <x v="37"/>
    <d v="2010-12-01T00:00:00"/>
    <s v="INT"/>
    <m/>
    <m/>
    <s v="b. Oportuna atención al cliente"/>
    <x v="3"/>
    <n v="5"/>
    <m/>
    <m/>
    <m/>
    <m/>
    <m/>
    <m/>
    <m/>
    <m/>
    <m/>
    <m/>
    <s v="SIN CECO"/>
    <s v="NO"/>
    <s v="COLSUBSIDIO MAZURÉN_x000a_23-nov-10_x000a_60%-Personal que presta el servicio en obra"/>
    <n v="5"/>
    <n v="5"/>
    <n v="1182"/>
    <x v="4"/>
  </r>
  <r>
    <n v="1276"/>
    <x v="37"/>
    <d v="2010-12-01T00:00:00"/>
    <s v="INT"/>
    <m/>
    <m/>
    <s v="c. Compromiso con el proyecto"/>
    <x v="3"/>
    <n v="5"/>
    <m/>
    <m/>
    <m/>
    <m/>
    <m/>
    <m/>
    <m/>
    <m/>
    <m/>
    <m/>
    <s v="SIN CECO"/>
    <s v="NO"/>
    <s v="COLSUBSIDIO MAZURÉN_x000a_23-nov-10_x000a_60%-Personal que presta el servicio en obra"/>
    <n v="5"/>
    <n v="5"/>
    <n v="1182"/>
    <x v="4"/>
  </r>
  <r>
    <n v="1277"/>
    <x v="37"/>
    <d v="2010-12-01T00:00:00"/>
    <s v="INT"/>
    <m/>
    <m/>
    <s v="d. Cumplimiento de compromisos"/>
    <x v="3"/>
    <n v="5"/>
    <m/>
    <m/>
    <m/>
    <m/>
    <m/>
    <m/>
    <m/>
    <m/>
    <m/>
    <m/>
    <s v="SIN CECO"/>
    <s v="NO"/>
    <s v="COLSUBSIDIO MAZURÉN_x000a_23-nov-10_x000a_60%-Personal que presta el servicio en obra"/>
    <n v="5"/>
    <n v="5"/>
    <n v="1182"/>
    <x v="4"/>
  </r>
  <r>
    <n v="1278"/>
    <x v="37"/>
    <d v="2010-12-01T00:00:00"/>
    <s v="INT"/>
    <m/>
    <m/>
    <s v="e. Proactividad en desarrollo de funciones"/>
    <x v="3"/>
    <n v="5"/>
    <m/>
    <m/>
    <m/>
    <m/>
    <m/>
    <m/>
    <m/>
    <m/>
    <m/>
    <m/>
    <s v="SIN CECO"/>
    <s v="NO"/>
    <s v="COLSUBSIDIO MAZURÉN_x000a_23-nov-10_x000a_60%-Personal que presta el servicio en obra"/>
    <n v="5"/>
    <n v="5"/>
    <n v="1182"/>
    <x v="4"/>
  </r>
  <r>
    <n v="1279"/>
    <x v="37"/>
    <d v="2010-12-01T00:00:00"/>
    <s v="INT"/>
    <m/>
    <m/>
    <s v="a. Calidad del Contenido"/>
    <x v="4"/>
    <n v="4"/>
    <m/>
    <m/>
    <m/>
    <m/>
    <m/>
    <m/>
    <m/>
    <m/>
    <m/>
    <m/>
    <s v="SIN CECO"/>
    <s v="NO"/>
    <s v="COLSUBSIDIO MAZURÉN_x000a_23-nov-10_x000a_60%-Productos Asociados de PAYC (Informes, Control de presupuesto y Programación y actas)"/>
    <n v="4"/>
    <n v="4"/>
    <n v="1182"/>
    <x v="4"/>
  </r>
  <r>
    <n v="1280"/>
    <x v="37"/>
    <d v="2010-12-01T00:00:00"/>
    <s v="INT"/>
    <m/>
    <m/>
    <s v="b. Claridad del Contenido"/>
    <x v="4"/>
    <n v="4"/>
    <m/>
    <m/>
    <m/>
    <m/>
    <m/>
    <m/>
    <m/>
    <m/>
    <m/>
    <m/>
    <s v="SIN CECO"/>
    <s v="NO"/>
    <s v="COLSUBSIDIO MAZURÉN_x000a_23-nov-10_x000a_60%-Productos Asociados de PAYC (Informes, Control de presupuesto y Programación y actas)"/>
    <n v="4"/>
    <n v="4"/>
    <n v="1182"/>
    <x v="4"/>
  </r>
  <r>
    <n v="1281"/>
    <x v="37"/>
    <d v="2010-12-01T00:00:00"/>
    <s v="INT"/>
    <m/>
    <m/>
    <s v="c. Oportunidad en la entrega"/>
    <x v="4"/>
    <n v="5"/>
    <m/>
    <m/>
    <m/>
    <m/>
    <m/>
    <m/>
    <m/>
    <m/>
    <m/>
    <m/>
    <s v="SIN CECO"/>
    <s v="NO"/>
    <s v="COLSUBSIDIO MAZURÉN_x000a_23-nov-10_x000a_60%-Productos Asociados de PAYC (Informes, Control de presupuesto y Programación y actas)"/>
    <n v="5"/>
    <n v="5"/>
    <n v="1182"/>
    <x v="4"/>
  </r>
  <r>
    <n v="1282"/>
    <x v="37"/>
    <d v="2010-12-01T00:00:00"/>
    <s v="INT"/>
    <m/>
    <m/>
    <s v="d. Precisión de la información"/>
    <x v="4"/>
    <n v="4"/>
    <m/>
    <m/>
    <m/>
    <m/>
    <m/>
    <m/>
    <m/>
    <m/>
    <m/>
    <m/>
    <s v="SIN CECO"/>
    <s v="NO"/>
    <s v="COLSUBSIDIO MAZURÉN_x000a_23-nov-10_x000a_60%-Productos Asociados de PAYC (Informes, Control de presupuesto y Programación y actas)"/>
    <n v="4"/>
    <n v="4"/>
    <n v="1182"/>
    <x v="4"/>
  </r>
  <r>
    <n v="1283"/>
    <x v="37"/>
    <d v="2010-12-01T00:00:00"/>
    <s v="INT"/>
    <m/>
    <m/>
    <s v="e. Diagramación"/>
    <x v="4"/>
    <n v="5"/>
    <m/>
    <m/>
    <m/>
    <m/>
    <m/>
    <m/>
    <m/>
    <m/>
    <m/>
    <m/>
    <s v="SIN CECO"/>
    <s v="NO"/>
    <s v="COLSUBSIDIO MAZURÉN_x000a_23-nov-10_x000a_60%-Productos Asociados de PAYC (Informes, Control de presupuesto y Programación y actas)"/>
    <n v="5"/>
    <n v="5"/>
    <n v="1182"/>
    <x v="4"/>
  </r>
  <r>
    <n v="1284"/>
    <x v="37"/>
    <d v="2010-12-01T00:00:00"/>
    <s v="INT"/>
    <m/>
    <m/>
    <s v="a. Cumplimiento"/>
    <x v="5"/>
    <n v="5"/>
    <m/>
    <m/>
    <m/>
    <m/>
    <m/>
    <m/>
    <m/>
    <m/>
    <m/>
    <m/>
    <s v="SIN CECO"/>
    <s v="NO"/>
    <s v="COLSUBSIDIO MAZURÉN_x000a_23-nov-10_x000a_60%-Compromisos Pactados"/>
    <n v="5"/>
    <n v="5"/>
    <n v="1182"/>
    <x v="4"/>
  </r>
  <r>
    <n v="1285"/>
    <x v="37"/>
    <d v="2010-12-01T00:00:00"/>
    <s v="INT"/>
    <m/>
    <m/>
    <s v="b. Satisface expectativas"/>
    <x v="5"/>
    <n v="5"/>
    <m/>
    <m/>
    <m/>
    <m/>
    <m/>
    <m/>
    <m/>
    <m/>
    <m/>
    <m/>
    <s v="SIN CECO"/>
    <s v="NO"/>
    <s v="COLSUBSIDIO MAZURÉN_x000a_23-nov-10_x000a_60%-Compromisos Pactados"/>
    <n v="5"/>
    <n v="5"/>
    <n v="1182"/>
    <x v="4"/>
  </r>
  <r>
    <n v="1286"/>
    <x v="37"/>
    <d v="2010-12-01T00:00:00"/>
    <s v="INT"/>
    <m/>
    <m/>
    <s v="c. Calidad de la Información suministrada"/>
    <x v="5"/>
    <n v="5"/>
    <m/>
    <m/>
    <m/>
    <m/>
    <m/>
    <m/>
    <m/>
    <m/>
    <m/>
    <m/>
    <s v="SIN CECO"/>
    <s v="NO"/>
    <s v="COLSUBSIDIO MAZURÉN_x000a_23-nov-10_x000a_60%-Compromisos Pactados"/>
    <n v="5"/>
    <n v="5"/>
    <n v="1182"/>
    <x v="4"/>
  </r>
  <r>
    <n v="1287"/>
    <x v="37"/>
    <d v="2010-12-01T00:00:00"/>
    <s v="INT"/>
    <m/>
    <m/>
    <s v="d. Disposición del personal de PAYC a las solicitudes del cliente"/>
    <x v="5"/>
    <n v="5"/>
    <m/>
    <m/>
    <m/>
    <m/>
    <m/>
    <m/>
    <m/>
    <m/>
    <m/>
    <m/>
    <s v="SIN CECO"/>
    <s v="NO"/>
    <s v="COLSUBSIDIO MAZURÉN_x000a_23-nov-10_x000a_60%-Compromisos Pactados"/>
    <n v="5"/>
    <n v="5"/>
    <n v="1182"/>
    <x v="4"/>
  </r>
  <r>
    <n v="1288"/>
    <x v="37"/>
    <d v="2010-12-01T00:00:00"/>
    <s v="INT"/>
    <m/>
    <m/>
    <s v="e. Coherencia entre lo solicitado y lo entregado"/>
    <x v="5"/>
    <n v="5"/>
    <m/>
    <m/>
    <m/>
    <m/>
    <m/>
    <m/>
    <m/>
    <m/>
    <m/>
    <m/>
    <s v="SIN CECO"/>
    <s v="NO"/>
    <s v="COLSUBSIDIO MAZURÉN_x000a_23-nov-10_x000a_60%-Compromisos Pactados"/>
    <n v="5"/>
    <n v="5"/>
    <n v="1182"/>
    <x v="4"/>
  </r>
  <r>
    <n v="1289"/>
    <x v="37"/>
    <d v="2010-12-01T00:00:00"/>
    <s v="INT"/>
    <m/>
    <m/>
    <s v="Grado de Satisfacción con el Servicio Prestado"/>
    <x v="6"/>
    <n v="5"/>
    <m/>
    <m/>
    <m/>
    <m/>
    <m/>
    <m/>
    <m/>
    <m/>
    <m/>
    <m/>
    <s v="SIN CECO"/>
    <s v="NO"/>
    <s v="COLSUBSIDIO MAZURÉN_x000a_23-nov-10_x000a_60%-Grado de Satisfacción con el Servicio Prestado"/>
    <n v="5"/>
    <n v="5"/>
    <n v="1182"/>
    <x v="4"/>
  </r>
  <r>
    <n v="1290"/>
    <x v="37"/>
    <d v="2010-12-01T00:00:00"/>
    <s v="INT"/>
    <m/>
    <m/>
    <s v="Posibilidad de Volver a Contratar con PAYC"/>
    <x v="7"/>
    <n v="5"/>
    <m/>
    <m/>
    <m/>
    <m/>
    <m/>
    <m/>
    <m/>
    <m/>
    <m/>
    <m/>
    <s v="SIN CECO"/>
    <s v="NO"/>
    <s v="COLSUBSIDIO MAZURÉN_x000a_23-nov-10_x000a_60%-Posibilidad de Volver a Contratar con PAYC"/>
    <n v="5"/>
    <n v="5"/>
    <n v="1182"/>
    <x v="4"/>
  </r>
  <r>
    <n v="1291"/>
    <x v="37"/>
    <d v="2010-12-01T00:00:00"/>
    <s v="INT"/>
    <m/>
    <m/>
    <s v="Principales fortalezas en el servicio que presta PAYC"/>
    <x v="8"/>
    <s v="-"/>
    <m/>
    <m/>
    <m/>
    <m/>
    <m/>
    <m/>
    <m/>
    <m/>
    <m/>
    <m/>
    <s v="SIN CECO"/>
    <s v="NO"/>
    <s v="COLSUBSIDIO MAZURÉN_x000a_23-nov-10_x000a_60%-Fortalezas PAYC"/>
    <s v="-"/>
    <n v="0"/>
    <n v="1182"/>
    <x v="4"/>
  </r>
  <r>
    <n v="1292"/>
    <x v="37"/>
    <d v="2010-12-01T00:00:00"/>
    <s v="INT"/>
    <m/>
    <m/>
    <s v="Principales debilidades en el servicio que presta PAYC"/>
    <x v="9"/>
    <s v="-"/>
    <m/>
    <m/>
    <m/>
    <m/>
    <m/>
    <m/>
    <m/>
    <m/>
    <m/>
    <m/>
    <s v="SIN CECO"/>
    <s v="NO"/>
    <s v="COLSUBSIDIO MAZURÉN_x000a_23-nov-10_x000a_60%-Debilidades PAYC"/>
    <s v="-"/>
    <n v="0"/>
    <n v="1182"/>
    <x v="4"/>
  </r>
  <r>
    <n v="1293"/>
    <x v="38"/>
    <d v="2011-03-01T00:00:00"/>
    <s v="GER"/>
    <m/>
    <m/>
    <s v="a. Conocimiento específico de temas aplicables al proyecto"/>
    <x v="0"/>
    <n v="3"/>
    <s v="SIN FECHA COMO TAL, SE ASIGNA LA INTERMEDIA DEL SEGUNDO SEMESTRE"/>
    <m/>
    <m/>
    <m/>
    <m/>
    <m/>
    <m/>
    <m/>
    <m/>
    <m/>
    <s v="SIN CECO"/>
    <s v="NO"/>
    <s v="SCHLUMBERGER BOGOTÁ_x000a_25%-Soporte Técnico"/>
    <n v="3"/>
    <n v="3"/>
    <n v="1209"/>
    <x v="32"/>
  </r>
  <r>
    <n v="1294"/>
    <x v="38"/>
    <d v="2011-03-01T00:00:00"/>
    <s v="GER"/>
    <m/>
    <m/>
    <s v="b. Idoneidad y Calidad del soporte"/>
    <x v="0"/>
    <n v="4"/>
    <s v="SIN FECHA COMO TAL, SE ASIGNA LA INTERMEDIA DEL SEGUNDO SEMESTRE"/>
    <m/>
    <m/>
    <m/>
    <m/>
    <m/>
    <m/>
    <m/>
    <m/>
    <m/>
    <s v="SIN CECO"/>
    <s v="NO"/>
    <s v="SCHLUMBERGER BOGOTÁ_x000a_25%-Soporte Técnico"/>
    <n v="4"/>
    <n v="4"/>
    <n v="1209"/>
    <x v="32"/>
  </r>
  <r>
    <n v="1295"/>
    <x v="38"/>
    <d v="2011-03-01T00:00:00"/>
    <s v="GER"/>
    <m/>
    <m/>
    <s v="c. Cumplimiento de especificaciones técnicas de construcción"/>
    <x v="0"/>
    <s v="N/A"/>
    <s v="SIN FECHA COMO TAL, SE ASIGNA LA INTERMEDIA DEL SEGUNDO SEMESTRE"/>
    <m/>
    <m/>
    <m/>
    <m/>
    <m/>
    <m/>
    <m/>
    <m/>
    <m/>
    <s v="SIN CECO"/>
    <s v="NO"/>
    <s v="SCHLUMBERGER BOGOTÁ_x000a_25%-Soporte Técnico"/>
    <s v="N/A"/>
    <n v="0"/>
    <n v="1209"/>
    <x v="32"/>
  </r>
  <r>
    <n v="1296"/>
    <x v="38"/>
    <d v="2011-03-01T00:00:00"/>
    <s v="GER"/>
    <m/>
    <m/>
    <s v="d. Confiabilidad de los conceptos aplicados"/>
    <x v="0"/>
    <n v="3"/>
    <s v="SIN FECHA COMO TAL, SE ASIGNA LA INTERMEDIA DEL SEGUNDO SEMESTRE"/>
    <m/>
    <m/>
    <m/>
    <m/>
    <m/>
    <m/>
    <m/>
    <m/>
    <m/>
    <s v="SIN CECO"/>
    <s v="NO"/>
    <s v="SCHLUMBERGER BOGOTÁ_x000a_25%-Soporte Técnico"/>
    <n v="3"/>
    <n v="3"/>
    <n v="1209"/>
    <x v="32"/>
  </r>
  <r>
    <n v="1297"/>
    <x v="38"/>
    <d v="2011-03-01T00:00:00"/>
    <s v="GER"/>
    <m/>
    <m/>
    <s v="e. Oportunidad en entrega de información o requerimientos"/>
    <x v="0"/>
    <n v="3"/>
    <s v="SIN FECHA COMO TAL, SE ASIGNA LA INTERMEDIA DEL SEGUNDO SEMESTRE"/>
    <m/>
    <m/>
    <m/>
    <m/>
    <m/>
    <m/>
    <m/>
    <m/>
    <m/>
    <s v="SIN CECO"/>
    <s v="NO"/>
    <s v="SCHLUMBERGER BOGOTÁ_x000a_25%-Soporte Técnico"/>
    <n v="3"/>
    <n v="3"/>
    <n v="1209"/>
    <x v="32"/>
  </r>
  <r>
    <n v="1298"/>
    <x v="38"/>
    <d v="2011-03-01T00:00:00"/>
    <s v="GER"/>
    <m/>
    <m/>
    <s v="a. Oportunidad de la gestión en obra"/>
    <x v="1"/>
    <s v="N/A"/>
    <s v="SIN FECHA COMO TAL, SE ASIGNA LA INTERMEDIA DEL SEGUNDO SEMESTRE"/>
    <m/>
    <m/>
    <m/>
    <m/>
    <m/>
    <m/>
    <m/>
    <m/>
    <m/>
    <s v="SIN CECO"/>
    <s v="NO"/>
    <s v="SCHLUMBERGER BOGOTÁ_x000a_25%-Soporte Administrativo"/>
    <s v="N/A"/>
    <n v="0"/>
    <n v="1209"/>
    <x v="32"/>
  </r>
  <r>
    <n v="1299"/>
    <x v="38"/>
    <d v="2011-03-01T00:00:00"/>
    <s v="GER"/>
    <m/>
    <m/>
    <s v="b. Manejo administrativo del proyecto"/>
    <x v="1"/>
    <n v="3"/>
    <s v="SIN FECHA COMO TAL, SE ASIGNA LA INTERMEDIA DEL SEGUNDO SEMESTRE"/>
    <m/>
    <m/>
    <m/>
    <m/>
    <m/>
    <m/>
    <m/>
    <m/>
    <m/>
    <s v="SIN CECO"/>
    <s v="NO"/>
    <s v="SCHLUMBERGER BOGOTÁ_x000a_25%-Soporte Administrativo"/>
    <n v="3"/>
    <n v="3"/>
    <n v="1209"/>
    <x v="32"/>
  </r>
  <r>
    <n v="1300"/>
    <x v="38"/>
    <d v="2011-03-01T00:00:00"/>
    <s v="GER"/>
    <m/>
    <m/>
    <s v="c. Información clara y veraz sobre la administración de proyecto"/>
    <x v="1"/>
    <n v="4"/>
    <s v="SIN FECHA COMO TAL, SE ASIGNA LA INTERMEDIA DEL SEGUNDO SEMESTRE"/>
    <m/>
    <m/>
    <m/>
    <m/>
    <m/>
    <m/>
    <m/>
    <m/>
    <m/>
    <s v="SIN CECO"/>
    <s v="NO"/>
    <s v="SCHLUMBERGER BOGOTÁ_x000a_25%-Soporte Administrativo"/>
    <n v="4"/>
    <n v="4"/>
    <n v="1209"/>
    <x v="32"/>
  </r>
  <r>
    <n v="1301"/>
    <x v="38"/>
    <d v="2011-03-01T00:00:00"/>
    <s v="GER"/>
    <m/>
    <m/>
    <s v="d. Cumplimientos con expectativas del cliente"/>
    <x v="1"/>
    <n v="3"/>
    <s v="SIN FECHA COMO TAL, SE ASIGNA LA INTERMEDIA DEL SEGUNDO SEMESTRE"/>
    <m/>
    <m/>
    <m/>
    <m/>
    <m/>
    <m/>
    <m/>
    <m/>
    <m/>
    <s v="SIN CECO"/>
    <s v="NO"/>
    <s v="SCHLUMBERGER BOGOTÁ_x000a_25%-Soporte Administrativo"/>
    <n v="3"/>
    <n v="3"/>
    <n v="1209"/>
    <x v="32"/>
  </r>
  <r>
    <n v="1302"/>
    <x v="38"/>
    <d v="2011-03-01T00:00:00"/>
    <s v="GER"/>
    <m/>
    <m/>
    <s v="e. Control de presupuesto"/>
    <x v="1"/>
    <n v="4"/>
    <s v="SIN FECHA COMO TAL, SE ASIGNA LA INTERMEDIA DEL SEGUNDO SEMESTRE"/>
    <m/>
    <m/>
    <m/>
    <m/>
    <m/>
    <m/>
    <m/>
    <m/>
    <m/>
    <s v="SIN CECO"/>
    <s v="NO"/>
    <s v="SCHLUMBERGER BOGOTÁ_x000a_25%-Soporte Administrativo"/>
    <n v="4"/>
    <n v="4"/>
    <n v="1209"/>
    <x v="32"/>
  </r>
  <r>
    <n v="1303"/>
    <x v="38"/>
    <d v="2011-03-01T00:00:00"/>
    <s v="GER"/>
    <m/>
    <m/>
    <s v="a. Apoyo y presencia en el proyecto"/>
    <x v="2"/>
    <n v="4"/>
    <s v="SIN FECHA COMO TAL, SE ASIGNA LA INTERMEDIA DEL SEGUNDO SEMESTRE"/>
    <m/>
    <m/>
    <m/>
    <m/>
    <m/>
    <m/>
    <m/>
    <m/>
    <m/>
    <s v="SIN CECO"/>
    <s v="NO"/>
    <s v="SCHLUMBERGER BOGOTÁ_x000a_25%-Soporte Directivo (Coordinador y Gerencia)"/>
    <n v="4"/>
    <n v="4"/>
    <n v="1209"/>
    <x v="32"/>
  </r>
  <r>
    <n v="1304"/>
    <x v="38"/>
    <d v="2011-03-01T00:00:00"/>
    <s v="GER"/>
    <m/>
    <m/>
    <s v="b. Conocimiento del proyecto"/>
    <x v="2"/>
    <n v="4"/>
    <s v="SIN FECHA COMO TAL, SE ASIGNA LA INTERMEDIA DEL SEGUNDO SEMESTRE"/>
    <m/>
    <m/>
    <m/>
    <m/>
    <m/>
    <m/>
    <m/>
    <m/>
    <m/>
    <s v="SIN CECO"/>
    <s v="NO"/>
    <s v="SCHLUMBERGER BOGOTÁ_x000a_25%-Soporte Directivo (Coordinador y Gerencia)"/>
    <n v="4"/>
    <n v="4"/>
    <n v="1209"/>
    <x v="32"/>
  </r>
  <r>
    <n v="1305"/>
    <x v="38"/>
    <d v="2011-03-01T00:00:00"/>
    <s v="GER"/>
    <m/>
    <m/>
    <s v="c. Planteamiento de soluciones y manejo de conflictos"/>
    <x v="2"/>
    <n v="3"/>
    <s v="SIN FECHA COMO TAL, SE ASIGNA LA INTERMEDIA DEL SEGUNDO SEMESTRE"/>
    <m/>
    <m/>
    <m/>
    <m/>
    <m/>
    <m/>
    <m/>
    <m/>
    <m/>
    <s v="SIN CECO"/>
    <s v="NO"/>
    <s v="SCHLUMBERGER BOGOTÁ_x000a_25%-Soporte Directivo (Coordinador y Gerencia)"/>
    <n v="3"/>
    <n v="3"/>
    <n v="1209"/>
    <x v="32"/>
  </r>
  <r>
    <n v="1306"/>
    <x v="38"/>
    <d v="2011-03-01T00:00:00"/>
    <s v="GER"/>
    <m/>
    <m/>
    <s v="d. Cumplimiento de compromisos"/>
    <x v="2"/>
    <n v="4"/>
    <s v="SIN FECHA COMO TAL, SE ASIGNA LA INTERMEDIA DEL SEGUNDO SEMESTRE"/>
    <m/>
    <m/>
    <m/>
    <m/>
    <m/>
    <m/>
    <m/>
    <m/>
    <m/>
    <s v="SIN CECO"/>
    <s v="NO"/>
    <s v="SCHLUMBERGER BOGOTÁ_x000a_25%-Soporte Directivo (Coordinador y Gerencia)"/>
    <n v="4"/>
    <n v="4"/>
    <n v="1209"/>
    <x v="32"/>
  </r>
  <r>
    <n v="1307"/>
    <x v="38"/>
    <d v="2011-03-01T00:00:00"/>
    <s v="GER"/>
    <m/>
    <m/>
    <s v="e. Manejo del cliente"/>
    <x v="2"/>
    <n v="3"/>
    <s v="SIN FECHA COMO TAL, SE ASIGNA LA INTERMEDIA DEL SEGUNDO SEMESTRE"/>
    <m/>
    <m/>
    <m/>
    <m/>
    <m/>
    <m/>
    <m/>
    <m/>
    <m/>
    <s v="SIN CECO"/>
    <s v="NO"/>
    <s v="SCHLUMBERGER BOGOTÁ_x000a_25%-Soporte Directivo (Coordinador y Gerencia)"/>
    <n v="3"/>
    <n v="3"/>
    <n v="1209"/>
    <x v="32"/>
  </r>
  <r>
    <n v="1308"/>
    <x v="38"/>
    <d v="2011-03-01T00:00:00"/>
    <s v="GER"/>
    <m/>
    <m/>
    <s v="a. Idoneidad del personal"/>
    <x v="3"/>
    <n v="4"/>
    <s v="SIN FECHA COMO TAL, SE ASIGNA LA INTERMEDIA DEL SEGUNDO SEMESTRE"/>
    <m/>
    <m/>
    <m/>
    <m/>
    <m/>
    <m/>
    <m/>
    <m/>
    <m/>
    <s v="SIN CECO"/>
    <s v="NO"/>
    <s v="SCHLUMBERGER BOGOTÁ_x000a_25%-Personal que presta el servicio en obra"/>
    <n v="4"/>
    <n v="4"/>
    <n v="1209"/>
    <x v="32"/>
  </r>
  <r>
    <n v="1309"/>
    <x v="38"/>
    <d v="2011-03-01T00:00:00"/>
    <s v="GER"/>
    <m/>
    <m/>
    <s v="b. Oportuna atención al cliente"/>
    <x v="3"/>
    <n v="4"/>
    <s v="SIN FECHA COMO TAL, SE ASIGNA LA INTERMEDIA DEL SEGUNDO SEMESTRE"/>
    <m/>
    <m/>
    <m/>
    <m/>
    <m/>
    <m/>
    <m/>
    <m/>
    <m/>
    <s v="SIN CECO"/>
    <s v="NO"/>
    <s v="SCHLUMBERGER BOGOTÁ_x000a_25%-Personal que presta el servicio en obra"/>
    <n v="4"/>
    <n v="4"/>
    <n v="1209"/>
    <x v="32"/>
  </r>
  <r>
    <n v="1310"/>
    <x v="38"/>
    <d v="2011-03-01T00:00:00"/>
    <s v="GER"/>
    <m/>
    <m/>
    <s v="c. Compromiso con el proyecto"/>
    <x v="3"/>
    <n v="4"/>
    <s v="SIN FECHA COMO TAL, SE ASIGNA LA INTERMEDIA DEL SEGUNDO SEMESTRE"/>
    <m/>
    <m/>
    <m/>
    <m/>
    <m/>
    <m/>
    <m/>
    <m/>
    <m/>
    <s v="SIN CECO"/>
    <s v="NO"/>
    <s v="SCHLUMBERGER BOGOTÁ_x000a_25%-Personal que presta el servicio en obra"/>
    <n v="4"/>
    <n v="4"/>
    <n v="1209"/>
    <x v="32"/>
  </r>
  <r>
    <n v="1311"/>
    <x v="38"/>
    <d v="2011-03-01T00:00:00"/>
    <s v="GER"/>
    <m/>
    <m/>
    <s v="d. Cumplimiento de compromisos"/>
    <x v="3"/>
    <n v="4"/>
    <s v="SIN FECHA COMO TAL, SE ASIGNA LA INTERMEDIA DEL SEGUNDO SEMESTRE"/>
    <m/>
    <m/>
    <m/>
    <m/>
    <m/>
    <m/>
    <m/>
    <m/>
    <m/>
    <s v="SIN CECO"/>
    <s v="NO"/>
    <s v="SCHLUMBERGER BOGOTÁ_x000a_25%-Personal que presta el servicio en obra"/>
    <n v="4"/>
    <n v="4"/>
    <n v="1209"/>
    <x v="32"/>
  </r>
  <r>
    <n v="1312"/>
    <x v="38"/>
    <d v="2011-03-01T00:00:00"/>
    <s v="GER"/>
    <m/>
    <m/>
    <s v="e. Proactividad en desarrollo de funciones"/>
    <x v="3"/>
    <n v="3"/>
    <s v="SIN FECHA COMO TAL, SE ASIGNA LA INTERMEDIA DEL SEGUNDO SEMESTRE"/>
    <m/>
    <m/>
    <m/>
    <m/>
    <m/>
    <m/>
    <m/>
    <m/>
    <m/>
    <s v="SIN CECO"/>
    <s v="NO"/>
    <s v="SCHLUMBERGER BOGOTÁ_x000a_25%-Personal que presta el servicio en obra"/>
    <n v="3"/>
    <n v="3"/>
    <n v="1209"/>
    <x v="32"/>
  </r>
  <r>
    <n v="1313"/>
    <x v="38"/>
    <d v="2011-03-01T00:00:00"/>
    <s v="GER"/>
    <m/>
    <m/>
    <s v="a. Calidad del Contenido"/>
    <x v="4"/>
    <n v="4"/>
    <s v="SIN FECHA COMO TAL, SE ASIGNA LA INTERMEDIA DEL SEGUNDO SEMESTRE"/>
    <m/>
    <m/>
    <m/>
    <m/>
    <m/>
    <m/>
    <m/>
    <m/>
    <m/>
    <s v="SIN CECO"/>
    <s v="NO"/>
    <s v="SCHLUMBERGER BOGOTÁ_x000a_25%-Productos Asociados de PAYC (Informes, Control de presupuesto y Programación y actas)"/>
    <n v="4"/>
    <n v="4"/>
    <n v="1209"/>
    <x v="32"/>
  </r>
  <r>
    <n v="1314"/>
    <x v="38"/>
    <d v="2011-03-01T00:00:00"/>
    <s v="GER"/>
    <m/>
    <m/>
    <s v="b. Claridad del Contenido"/>
    <x v="4"/>
    <n v="4"/>
    <s v="SIN FECHA COMO TAL, SE ASIGNA LA INTERMEDIA DEL SEGUNDO SEMESTRE"/>
    <m/>
    <m/>
    <m/>
    <m/>
    <m/>
    <m/>
    <m/>
    <m/>
    <m/>
    <s v="SIN CECO"/>
    <s v="NO"/>
    <s v="SCHLUMBERGER BOGOTÁ_x000a_25%-Productos Asociados de PAYC (Informes, Control de presupuesto y Programación y actas)"/>
    <n v="4"/>
    <n v="4"/>
    <n v="1209"/>
    <x v="32"/>
  </r>
  <r>
    <n v="1315"/>
    <x v="38"/>
    <d v="2011-03-01T00:00:00"/>
    <s v="GER"/>
    <m/>
    <m/>
    <s v="c. Oportunidad en la entrega"/>
    <x v="4"/>
    <n v="3"/>
    <s v="SIN FECHA COMO TAL, SE ASIGNA LA INTERMEDIA DEL SEGUNDO SEMESTRE"/>
    <m/>
    <m/>
    <m/>
    <m/>
    <m/>
    <m/>
    <m/>
    <m/>
    <m/>
    <s v="SIN CECO"/>
    <s v="NO"/>
    <s v="SCHLUMBERGER BOGOTÁ_x000a_25%-Productos Asociados de PAYC (Informes, Control de presupuesto y Programación y actas)"/>
    <n v="3"/>
    <n v="3"/>
    <n v="1209"/>
    <x v="32"/>
  </r>
  <r>
    <n v="1316"/>
    <x v="38"/>
    <d v="2011-03-01T00:00:00"/>
    <s v="GER"/>
    <m/>
    <m/>
    <s v="d. Precisión de la información"/>
    <x v="4"/>
    <n v="3"/>
    <s v="SIN FECHA COMO TAL, SE ASIGNA LA INTERMEDIA DEL SEGUNDO SEMESTRE"/>
    <m/>
    <m/>
    <m/>
    <m/>
    <m/>
    <m/>
    <m/>
    <m/>
    <m/>
    <s v="SIN CECO"/>
    <s v="NO"/>
    <s v="SCHLUMBERGER BOGOTÁ_x000a_25%-Productos Asociados de PAYC (Informes, Control de presupuesto y Programación y actas)"/>
    <n v="3"/>
    <n v="3"/>
    <n v="1209"/>
    <x v="32"/>
  </r>
  <r>
    <n v="1317"/>
    <x v="38"/>
    <d v="2011-03-01T00:00:00"/>
    <s v="GER"/>
    <m/>
    <m/>
    <s v="e. Diagramación"/>
    <x v="4"/>
    <n v="4"/>
    <s v="SIN FECHA COMO TAL, SE ASIGNA LA INTERMEDIA DEL SEGUNDO SEMESTRE"/>
    <m/>
    <m/>
    <m/>
    <m/>
    <m/>
    <m/>
    <m/>
    <m/>
    <m/>
    <s v="SIN CECO"/>
    <s v="NO"/>
    <s v="SCHLUMBERGER BOGOTÁ_x000a_25%-Productos Asociados de PAYC (Informes, Control de presupuesto y Programación y actas)"/>
    <n v="4"/>
    <n v="4"/>
    <n v="1209"/>
    <x v="32"/>
  </r>
  <r>
    <n v="1318"/>
    <x v="38"/>
    <d v="2011-03-01T00:00:00"/>
    <s v="GER"/>
    <m/>
    <m/>
    <s v="a. Cumplimiento"/>
    <x v="5"/>
    <n v="4"/>
    <s v="SIN FECHA COMO TAL, SE ASIGNA LA INTERMEDIA DEL SEGUNDO SEMESTRE"/>
    <m/>
    <m/>
    <m/>
    <m/>
    <m/>
    <m/>
    <m/>
    <m/>
    <m/>
    <s v="SIN CECO"/>
    <s v="NO"/>
    <s v="SCHLUMBERGER BOGOTÁ_x000a_25%-Compromisos Pactados"/>
    <n v="4"/>
    <n v="4"/>
    <n v="1209"/>
    <x v="32"/>
  </r>
  <r>
    <n v="1319"/>
    <x v="38"/>
    <d v="2011-03-01T00:00:00"/>
    <s v="GER"/>
    <m/>
    <m/>
    <s v="b. Satisface expectativas"/>
    <x v="5"/>
    <n v="3"/>
    <s v="SIN FECHA COMO TAL, SE ASIGNA LA INTERMEDIA DEL SEGUNDO SEMESTRE"/>
    <m/>
    <m/>
    <m/>
    <m/>
    <m/>
    <m/>
    <m/>
    <m/>
    <m/>
    <s v="SIN CECO"/>
    <s v="NO"/>
    <s v="SCHLUMBERGER BOGOTÁ_x000a_25%-Compromisos Pactados"/>
    <n v="3"/>
    <n v="3"/>
    <n v="1209"/>
    <x v="32"/>
  </r>
  <r>
    <n v="1320"/>
    <x v="38"/>
    <d v="2011-03-01T00:00:00"/>
    <s v="GER"/>
    <m/>
    <m/>
    <s v="c. Calidad de la Información suministrada"/>
    <x v="5"/>
    <n v="4"/>
    <s v="SIN FECHA COMO TAL, SE ASIGNA LA INTERMEDIA DEL SEGUNDO SEMESTRE"/>
    <m/>
    <m/>
    <m/>
    <m/>
    <m/>
    <m/>
    <m/>
    <m/>
    <m/>
    <s v="SIN CECO"/>
    <s v="NO"/>
    <s v="SCHLUMBERGER BOGOTÁ_x000a_25%-Compromisos Pactados"/>
    <n v="4"/>
    <n v="4"/>
    <n v="1209"/>
    <x v="32"/>
  </r>
  <r>
    <n v="1321"/>
    <x v="38"/>
    <d v="2011-03-01T00:00:00"/>
    <s v="GER"/>
    <m/>
    <m/>
    <s v="d. Disposición del personal de PAYC a las solicitudes del cliente"/>
    <x v="5"/>
    <n v="4"/>
    <s v="SIN FECHA COMO TAL, SE ASIGNA LA INTERMEDIA DEL SEGUNDO SEMESTRE"/>
    <m/>
    <m/>
    <m/>
    <m/>
    <m/>
    <m/>
    <m/>
    <m/>
    <m/>
    <s v="SIN CECO"/>
    <s v="NO"/>
    <s v="SCHLUMBERGER BOGOTÁ_x000a_25%-Compromisos Pactados"/>
    <n v="4"/>
    <n v="4"/>
    <n v="1209"/>
    <x v="32"/>
  </r>
  <r>
    <n v="1322"/>
    <x v="38"/>
    <d v="2011-03-01T00:00:00"/>
    <s v="GER"/>
    <m/>
    <m/>
    <s v="e. Coherencia entre lo solicitado y lo entregado"/>
    <x v="5"/>
    <n v="4"/>
    <s v="SIN FECHA COMO TAL, SE ASIGNA LA INTERMEDIA DEL SEGUNDO SEMESTRE"/>
    <m/>
    <m/>
    <m/>
    <m/>
    <m/>
    <m/>
    <m/>
    <m/>
    <m/>
    <s v="SIN CECO"/>
    <s v="NO"/>
    <s v="SCHLUMBERGER BOGOTÁ_x000a_25%-Compromisos Pactados"/>
    <n v="4"/>
    <n v="4"/>
    <n v="1209"/>
    <x v="32"/>
  </r>
  <r>
    <n v="1323"/>
    <x v="38"/>
    <d v="2011-03-01T00:00:00"/>
    <s v="GER"/>
    <m/>
    <m/>
    <s v="Grado de Satisfacción con el Servicio Prestado"/>
    <x v="6"/>
    <s v="N/A"/>
    <s v="SIN FECHA COMO TAL, SE ASIGNA LA INTERMEDIA DEL SEGUNDO SEMESTRE"/>
    <m/>
    <m/>
    <m/>
    <m/>
    <m/>
    <m/>
    <m/>
    <m/>
    <m/>
    <s v="SIN CECO"/>
    <s v="NO"/>
    <s v="SCHLUMBERGER BOGOTÁ_x000a_25%-Grado de Satisfacción con el Servicio Prestado"/>
    <s v="N/A"/>
    <n v="0"/>
    <n v="1209"/>
    <x v="32"/>
  </r>
  <r>
    <n v="1324"/>
    <x v="38"/>
    <d v="2011-03-01T00:00:00"/>
    <s v="GER"/>
    <m/>
    <m/>
    <s v="Posibilidad de Volver a Contratar con PAYC"/>
    <x v="7"/>
    <m/>
    <s v="SIN FECHA COMO TAL, SE ASIGNA LA INTERMEDIA DEL SEGUNDO SEMESTRE"/>
    <m/>
    <m/>
    <m/>
    <m/>
    <m/>
    <m/>
    <m/>
    <m/>
    <m/>
    <s v="SIN CECO"/>
    <s v="NO"/>
    <s v="SCHLUMBERGER BOGOTÁ_x000a_25%-Posibilidad de Volver a Contratar con PAYC"/>
    <n v="0"/>
    <n v="0"/>
    <n v="1209"/>
    <x v="32"/>
  </r>
  <r>
    <n v="1325"/>
    <x v="38"/>
    <d v="2011-03-01T00:00:00"/>
    <s v="GER"/>
    <m/>
    <m/>
    <s v="Principales fortalezas en el servicio que presta PAYC"/>
    <x v="8"/>
    <s v="Control calidad-"/>
    <s v="SIN FECHA COMO TAL, SE ASIGNA LA INTERMEDIA DEL SEGUNDO SEMESTRE"/>
    <s v="CONTROL DE CALIDAD"/>
    <m/>
    <m/>
    <m/>
    <m/>
    <m/>
    <m/>
    <m/>
    <m/>
    <s v="SIN CECO"/>
    <s v="NO"/>
    <s v="SCHLUMBERGER BOGOTÁ_x000a_25%-Fortalezas PAYC"/>
    <s v="Control calidad-"/>
    <n v="0"/>
    <n v="1209"/>
    <x v="32"/>
  </r>
  <r>
    <n v="1326"/>
    <x v="38"/>
    <d v="2011-03-01T00:00:00"/>
    <s v="GER"/>
    <m/>
    <m/>
    <s v="Principales debilidades en el servicio que presta PAYC"/>
    <x v="9"/>
    <s v="-"/>
    <s v="SIN FECHA COMO TAL, SE ASIGNA LA INTERMEDIA DEL SEGUNDO SEMESTRE"/>
    <m/>
    <m/>
    <m/>
    <m/>
    <m/>
    <m/>
    <m/>
    <m/>
    <m/>
    <s v="SIN CECO"/>
    <s v="NO"/>
    <s v="SCHLUMBERGER BOGOTÁ_x000a_25%-Debilidades PAYC"/>
    <s v="-"/>
    <n v="0"/>
    <n v="1209"/>
    <x v="32"/>
  </r>
  <r>
    <n v="1327"/>
    <x v="39"/>
    <d v="2011-03-01T00:00:00"/>
    <s v="GER"/>
    <m/>
    <m/>
    <s v="a. Conocimiento específico de temas aplicables al proyecto"/>
    <x v="0"/>
    <n v="4"/>
    <s v="SIN FECHA COMO TAL, SE ASIGNA LA INTERMEDIA DEL SEGUNDO SEMESTRE"/>
    <m/>
    <m/>
    <m/>
    <m/>
    <m/>
    <m/>
    <m/>
    <m/>
    <m/>
    <s v="SIN CECO"/>
    <s v="NO"/>
    <s v="ALMACEN EDIFICIO ARTURO CALLE_x000a_60%*-Soporte Técnico"/>
    <n v="4"/>
    <n v="4"/>
    <n v="1233"/>
    <x v="33"/>
  </r>
  <r>
    <n v="1328"/>
    <x v="39"/>
    <d v="2011-03-01T00:00:00"/>
    <s v="GER"/>
    <m/>
    <m/>
    <s v="b. Idoneidad y Calidad del soporte"/>
    <x v="0"/>
    <n v="4"/>
    <s v="SIN FECHA COMO TAL, SE ASIGNA LA INTERMEDIA DEL SEGUNDO SEMESTRE"/>
    <m/>
    <m/>
    <m/>
    <m/>
    <m/>
    <m/>
    <m/>
    <m/>
    <m/>
    <s v="SIN CECO"/>
    <s v="NO"/>
    <s v="ALMACEN EDIFICIO ARTURO CALLE_x000a_60%*-Soporte Técnico"/>
    <n v="4"/>
    <n v="4"/>
    <n v="1233"/>
    <x v="33"/>
  </r>
  <r>
    <n v="1329"/>
    <x v="39"/>
    <d v="2011-03-01T00:00:00"/>
    <s v="GER"/>
    <m/>
    <m/>
    <s v="c. Cumplimiento de especificaciones técnicas de construcción"/>
    <x v="0"/>
    <n v="4"/>
    <s v="SIN FECHA COMO TAL, SE ASIGNA LA INTERMEDIA DEL SEGUNDO SEMESTRE"/>
    <m/>
    <m/>
    <m/>
    <m/>
    <m/>
    <m/>
    <m/>
    <m/>
    <m/>
    <s v="SIN CECO"/>
    <s v="NO"/>
    <s v="ALMACEN EDIFICIO ARTURO CALLE_x000a_60%*-Soporte Técnico"/>
    <n v="4"/>
    <n v="4"/>
    <n v="1233"/>
    <x v="33"/>
  </r>
  <r>
    <n v="1330"/>
    <x v="39"/>
    <d v="2011-03-01T00:00:00"/>
    <s v="GER"/>
    <m/>
    <m/>
    <s v="d. Confiabilidad de los conceptos aplicados"/>
    <x v="0"/>
    <n v="4"/>
    <s v="SIN FECHA COMO TAL, SE ASIGNA LA INTERMEDIA DEL SEGUNDO SEMESTRE"/>
    <m/>
    <m/>
    <m/>
    <m/>
    <m/>
    <m/>
    <m/>
    <m/>
    <m/>
    <s v="SIN CECO"/>
    <s v="NO"/>
    <s v="ALMACEN EDIFICIO ARTURO CALLE_x000a_60%*-Soporte Técnico"/>
    <n v="4"/>
    <n v="4"/>
    <n v="1233"/>
    <x v="33"/>
  </r>
  <r>
    <n v="1331"/>
    <x v="39"/>
    <d v="2011-03-01T00:00:00"/>
    <s v="GER"/>
    <m/>
    <m/>
    <s v="e. Oportunidad en entrega de información o requerimientos"/>
    <x v="0"/>
    <n v="4"/>
    <s v="SIN FECHA COMO TAL, SE ASIGNA LA INTERMEDIA DEL SEGUNDO SEMESTRE"/>
    <m/>
    <m/>
    <m/>
    <m/>
    <m/>
    <m/>
    <m/>
    <m/>
    <m/>
    <s v="SIN CECO"/>
    <s v="NO"/>
    <s v="ALMACEN EDIFICIO ARTURO CALLE_x000a_60%*-Soporte Técnico"/>
    <n v="4"/>
    <n v="4"/>
    <n v="1233"/>
    <x v="33"/>
  </r>
  <r>
    <n v="1332"/>
    <x v="39"/>
    <d v="2011-03-01T00:00:00"/>
    <s v="GER"/>
    <m/>
    <m/>
    <s v="a. Oportunidad de la gestión en obra"/>
    <x v="1"/>
    <n v="4"/>
    <s v="SIN FECHA COMO TAL, SE ASIGNA LA INTERMEDIA DEL SEGUNDO SEMESTRE"/>
    <m/>
    <m/>
    <m/>
    <m/>
    <m/>
    <m/>
    <m/>
    <m/>
    <m/>
    <s v="SIN CECO"/>
    <s v="NO"/>
    <s v="ALMACEN EDIFICIO ARTURO CALLE_x000a_60%*-Soporte Administrativo"/>
    <n v="4"/>
    <n v="4"/>
    <n v="1233"/>
    <x v="33"/>
  </r>
  <r>
    <n v="1333"/>
    <x v="39"/>
    <d v="2011-03-01T00:00:00"/>
    <s v="GER"/>
    <m/>
    <m/>
    <s v="b. Manejo administrativo del proyecto"/>
    <x v="1"/>
    <n v="4"/>
    <s v="SIN FECHA COMO TAL, SE ASIGNA LA INTERMEDIA DEL SEGUNDO SEMESTRE"/>
    <m/>
    <m/>
    <m/>
    <m/>
    <m/>
    <m/>
    <m/>
    <m/>
    <m/>
    <s v="SIN CECO"/>
    <s v="NO"/>
    <s v="ALMACEN EDIFICIO ARTURO CALLE_x000a_60%*-Soporte Administrativo"/>
    <n v="4"/>
    <n v="4"/>
    <n v="1233"/>
    <x v="33"/>
  </r>
  <r>
    <n v="1334"/>
    <x v="39"/>
    <d v="2011-03-01T00:00:00"/>
    <s v="GER"/>
    <m/>
    <m/>
    <s v="c. Información clara y veraz sobre la administración de proyecto"/>
    <x v="1"/>
    <n v="4"/>
    <s v="SIN FECHA COMO TAL, SE ASIGNA LA INTERMEDIA DEL SEGUNDO SEMESTRE"/>
    <m/>
    <m/>
    <m/>
    <m/>
    <m/>
    <m/>
    <m/>
    <m/>
    <m/>
    <s v="SIN CECO"/>
    <s v="NO"/>
    <s v="ALMACEN EDIFICIO ARTURO CALLE_x000a_60%*-Soporte Administrativo"/>
    <n v="4"/>
    <n v="4"/>
    <n v="1233"/>
    <x v="33"/>
  </r>
  <r>
    <n v="1335"/>
    <x v="39"/>
    <d v="2011-03-01T00:00:00"/>
    <s v="GER"/>
    <m/>
    <m/>
    <s v="d. Cumplimientos con expectativas del cliente"/>
    <x v="1"/>
    <n v="4"/>
    <s v="SIN FECHA COMO TAL, SE ASIGNA LA INTERMEDIA DEL SEGUNDO SEMESTRE"/>
    <m/>
    <m/>
    <m/>
    <m/>
    <m/>
    <m/>
    <m/>
    <m/>
    <m/>
    <s v="SIN CECO"/>
    <s v="NO"/>
    <s v="ALMACEN EDIFICIO ARTURO CALLE_x000a_60%*-Soporte Administrativo"/>
    <n v="4"/>
    <n v="4"/>
    <n v="1233"/>
    <x v="33"/>
  </r>
  <r>
    <n v="1336"/>
    <x v="39"/>
    <d v="2011-03-01T00:00:00"/>
    <s v="GER"/>
    <m/>
    <m/>
    <s v="e. Control de presupuesto"/>
    <x v="1"/>
    <n v="4"/>
    <s v="SIN FECHA COMO TAL, SE ASIGNA LA INTERMEDIA DEL SEGUNDO SEMESTRE"/>
    <m/>
    <m/>
    <m/>
    <m/>
    <m/>
    <m/>
    <m/>
    <m/>
    <m/>
    <s v="SIN CECO"/>
    <s v="NO"/>
    <s v="ALMACEN EDIFICIO ARTURO CALLE_x000a_60%*-Soporte Administrativo"/>
    <n v="4"/>
    <n v="4"/>
    <n v="1233"/>
    <x v="33"/>
  </r>
  <r>
    <n v="1337"/>
    <x v="39"/>
    <d v="2011-03-01T00:00:00"/>
    <s v="GER"/>
    <m/>
    <m/>
    <s v="a. Apoyo y presencia en el proyecto"/>
    <x v="2"/>
    <n v="4"/>
    <s v="SIN FECHA COMO TAL, SE ASIGNA LA INTERMEDIA DEL SEGUNDO SEMESTRE"/>
    <m/>
    <m/>
    <m/>
    <m/>
    <m/>
    <m/>
    <m/>
    <m/>
    <m/>
    <s v="SIN CECO"/>
    <s v="NO"/>
    <s v="ALMACEN EDIFICIO ARTURO CALLE_x000a_60%*-Soporte Directivo (Coordinador y Gerencia)"/>
    <n v="4"/>
    <n v="4"/>
    <n v="1233"/>
    <x v="33"/>
  </r>
  <r>
    <n v="1338"/>
    <x v="39"/>
    <d v="2011-03-01T00:00:00"/>
    <s v="GER"/>
    <m/>
    <m/>
    <s v="b. Conocimiento del proyecto"/>
    <x v="2"/>
    <n v="4"/>
    <s v="SIN FECHA COMO TAL, SE ASIGNA LA INTERMEDIA DEL SEGUNDO SEMESTRE"/>
    <m/>
    <m/>
    <m/>
    <m/>
    <m/>
    <m/>
    <m/>
    <m/>
    <m/>
    <s v="SIN CECO"/>
    <s v="NO"/>
    <s v="ALMACEN EDIFICIO ARTURO CALLE_x000a_60%*-Soporte Directivo (Coordinador y Gerencia)"/>
    <n v="4"/>
    <n v="4"/>
    <n v="1233"/>
    <x v="33"/>
  </r>
  <r>
    <n v="1339"/>
    <x v="39"/>
    <d v="2011-03-01T00:00:00"/>
    <s v="GER"/>
    <m/>
    <m/>
    <s v="c. Planteamiento de soluciones y manejo de conflictos"/>
    <x v="2"/>
    <n v="4"/>
    <s v="SIN FECHA COMO TAL, SE ASIGNA LA INTERMEDIA DEL SEGUNDO SEMESTRE"/>
    <m/>
    <m/>
    <m/>
    <m/>
    <m/>
    <m/>
    <m/>
    <m/>
    <m/>
    <s v="SIN CECO"/>
    <s v="NO"/>
    <s v="ALMACEN EDIFICIO ARTURO CALLE_x000a_60%*-Soporte Directivo (Coordinador y Gerencia)"/>
    <n v="4"/>
    <n v="4"/>
    <n v="1233"/>
    <x v="33"/>
  </r>
  <r>
    <n v="1340"/>
    <x v="39"/>
    <d v="2011-03-01T00:00:00"/>
    <s v="GER"/>
    <m/>
    <m/>
    <s v="d. Cumplimiento de compromisos"/>
    <x v="2"/>
    <n v="4"/>
    <s v="SIN FECHA COMO TAL, SE ASIGNA LA INTERMEDIA DEL SEGUNDO SEMESTRE"/>
    <m/>
    <m/>
    <m/>
    <m/>
    <m/>
    <m/>
    <m/>
    <m/>
    <m/>
    <s v="SIN CECO"/>
    <s v="NO"/>
    <s v="ALMACEN EDIFICIO ARTURO CALLE_x000a_60%*-Soporte Directivo (Coordinador y Gerencia)"/>
    <n v="4"/>
    <n v="4"/>
    <n v="1233"/>
    <x v="33"/>
  </r>
  <r>
    <n v="1341"/>
    <x v="39"/>
    <d v="2011-03-01T00:00:00"/>
    <s v="GER"/>
    <m/>
    <m/>
    <s v="e. Manejo del cliente"/>
    <x v="2"/>
    <n v="4"/>
    <s v="SIN FECHA COMO TAL, SE ASIGNA LA INTERMEDIA DEL SEGUNDO SEMESTRE"/>
    <m/>
    <m/>
    <m/>
    <m/>
    <m/>
    <m/>
    <m/>
    <m/>
    <m/>
    <s v="SIN CECO"/>
    <s v="NO"/>
    <s v="ALMACEN EDIFICIO ARTURO CALLE_x000a_60%*-Soporte Directivo (Coordinador y Gerencia)"/>
    <n v="4"/>
    <n v="4"/>
    <n v="1233"/>
    <x v="33"/>
  </r>
  <r>
    <n v="1342"/>
    <x v="39"/>
    <d v="2011-03-01T00:00:00"/>
    <s v="GER"/>
    <m/>
    <m/>
    <s v="a. Idoneidad del personal"/>
    <x v="3"/>
    <n v="4"/>
    <s v="SIN FECHA COMO TAL, SE ASIGNA LA INTERMEDIA DEL SEGUNDO SEMESTRE"/>
    <m/>
    <m/>
    <m/>
    <m/>
    <m/>
    <m/>
    <m/>
    <m/>
    <m/>
    <s v="SIN CECO"/>
    <s v="NO"/>
    <s v="ALMACEN EDIFICIO ARTURO CALLE_x000a_60%*-Personal que presta el servicio en obra"/>
    <n v="4"/>
    <n v="4"/>
    <n v="1233"/>
    <x v="33"/>
  </r>
  <r>
    <n v="1343"/>
    <x v="39"/>
    <d v="2011-03-01T00:00:00"/>
    <s v="GER"/>
    <m/>
    <m/>
    <s v="b. Oportuna atención al cliente"/>
    <x v="3"/>
    <n v="4"/>
    <s v="SIN FECHA COMO TAL, SE ASIGNA LA INTERMEDIA DEL SEGUNDO SEMESTRE"/>
    <m/>
    <m/>
    <m/>
    <m/>
    <m/>
    <m/>
    <m/>
    <m/>
    <m/>
    <s v="SIN CECO"/>
    <s v="NO"/>
    <s v="ALMACEN EDIFICIO ARTURO CALLE_x000a_60%*-Personal que presta el servicio en obra"/>
    <n v="4"/>
    <n v="4"/>
    <n v="1233"/>
    <x v="33"/>
  </r>
  <r>
    <n v="1344"/>
    <x v="39"/>
    <d v="2011-03-01T00:00:00"/>
    <s v="GER"/>
    <m/>
    <m/>
    <s v="c. Compromiso con el proyecto"/>
    <x v="3"/>
    <n v="4"/>
    <s v="SIN FECHA COMO TAL, SE ASIGNA LA INTERMEDIA DEL SEGUNDO SEMESTRE"/>
    <m/>
    <m/>
    <m/>
    <m/>
    <m/>
    <m/>
    <m/>
    <m/>
    <m/>
    <s v="SIN CECO"/>
    <s v="NO"/>
    <s v="ALMACEN EDIFICIO ARTURO CALLE_x000a_60%*-Personal que presta el servicio en obra"/>
    <n v="4"/>
    <n v="4"/>
    <n v="1233"/>
    <x v="33"/>
  </r>
  <r>
    <n v="1345"/>
    <x v="39"/>
    <d v="2011-03-01T00:00:00"/>
    <s v="GER"/>
    <m/>
    <m/>
    <s v="d. Cumplimiento de compromisos"/>
    <x v="3"/>
    <n v="4"/>
    <s v="SIN FECHA COMO TAL, SE ASIGNA LA INTERMEDIA DEL SEGUNDO SEMESTRE"/>
    <m/>
    <m/>
    <m/>
    <m/>
    <m/>
    <m/>
    <m/>
    <m/>
    <m/>
    <s v="SIN CECO"/>
    <s v="NO"/>
    <s v="ALMACEN EDIFICIO ARTURO CALLE_x000a_60%*-Personal que presta el servicio en obra"/>
    <n v="4"/>
    <n v="4"/>
    <n v="1233"/>
    <x v="33"/>
  </r>
  <r>
    <n v="1346"/>
    <x v="39"/>
    <d v="2011-03-01T00:00:00"/>
    <s v="GER"/>
    <m/>
    <m/>
    <s v="e. Proactividad en desarrollo de funciones"/>
    <x v="3"/>
    <n v="4"/>
    <s v="SIN FECHA COMO TAL, SE ASIGNA LA INTERMEDIA DEL SEGUNDO SEMESTRE"/>
    <m/>
    <m/>
    <m/>
    <m/>
    <m/>
    <m/>
    <m/>
    <m/>
    <m/>
    <s v="SIN CECO"/>
    <s v="NO"/>
    <s v="ALMACEN EDIFICIO ARTURO CALLE_x000a_60%*-Personal que presta el servicio en obra"/>
    <n v="4"/>
    <n v="4"/>
    <n v="1233"/>
    <x v="33"/>
  </r>
  <r>
    <n v="1347"/>
    <x v="39"/>
    <d v="2011-03-01T00:00:00"/>
    <s v="GER"/>
    <m/>
    <m/>
    <s v="a. Calidad del Contenido"/>
    <x v="4"/>
    <n v="4"/>
    <s v="SIN FECHA COMO TAL, SE ASIGNA LA INTERMEDIA DEL SEGUNDO SEMESTRE"/>
    <m/>
    <m/>
    <m/>
    <m/>
    <m/>
    <m/>
    <m/>
    <m/>
    <m/>
    <s v="SIN CECO"/>
    <s v="NO"/>
    <s v="ALMACEN EDIFICIO ARTURO CALLE_x000a_60%*-Productos Asociados de PAYC (Informes, Control de presupuesto y Programación y actas)"/>
    <n v="4"/>
    <n v="4"/>
    <n v="1233"/>
    <x v="33"/>
  </r>
  <r>
    <n v="1348"/>
    <x v="39"/>
    <d v="2011-03-01T00:00:00"/>
    <s v="GER"/>
    <m/>
    <m/>
    <s v="b. Claridad del Contenido"/>
    <x v="4"/>
    <n v="4"/>
    <s v="SIN FECHA COMO TAL, SE ASIGNA LA INTERMEDIA DEL SEGUNDO SEMESTRE"/>
    <m/>
    <m/>
    <m/>
    <m/>
    <m/>
    <m/>
    <m/>
    <m/>
    <m/>
    <s v="SIN CECO"/>
    <s v="NO"/>
    <s v="ALMACEN EDIFICIO ARTURO CALLE_x000a_60%*-Productos Asociados de PAYC (Informes, Control de presupuesto y Programación y actas)"/>
    <n v="4"/>
    <n v="4"/>
    <n v="1233"/>
    <x v="33"/>
  </r>
  <r>
    <n v="1349"/>
    <x v="39"/>
    <d v="2011-03-01T00:00:00"/>
    <s v="GER"/>
    <m/>
    <m/>
    <s v="c. Oportunidad en la entrega"/>
    <x v="4"/>
    <n v="4"/>
    <s v="SIN FECHA COMO TAL, SE ASIGNA LA INTERMEDIA DEL SEGUNDO SEMESTRE"/>
    <m/>
    <m/>
    <m/>
    <m/>
    <m/>
    <m/>
    <m/>
    <m/>
    <m/>
    <s v="SIN CECO"/>
    <s v="NO"/>
    <s v="ALMACEN EDIFICIO ARTURO CALLE_x000a_60%*-Productos Asociados de PAYC (Informes, Control de presupuesto y Programación y actas)"/>
    <n v="4"/>
    <n v="4"/>
    <n v="1233"/>
    <x v="33"/>
  </r>
  <r>
    <n v="1350"/>
    <x v="39"/>
    <d v="2011-03-01T00:00:00"/>
    <s v="GER"/>
    <m/>
    <m/>
    <s v="d. Precisión de la información"/>
    <x v="4"/>
    <n v="4"/>
    <s v="SIN FECHA COMO TAL, SE ASIGNA LA INTERMEDIA DEL SEGUNDO SEMESTRE"/>
    <m/>
    <m/>
    <m/>
    <m/>
    <m/>
    <m/>
    <m/>
    <m/>
    <m/>
    <s v="SIN CECO"/>
    <s v="NO"/>
    <s v="ALMACEN EDIFICIO ARTURO CALLE_x000a_60%*-Productos Asociados de PAYC (Informes, Control de presupuesto y Programación y actas)"/>
    <n v="4"/>
    <n v="4"/>
    <n v="1233"/>
    <x v="33"/>
  </r>
  <r>
    <n v="1351"/>
    <x v="39"/>
    <d v="2011-03-01T00:00:00"/>
    <s v="GER"/>
    <m/>
    <m/>
    <s v="e. Diagramación"/>
    <x v="4"/>
    <n v="4"/>
    <s v="SIN FECHA COMO TAL, SE ASIGNA LA INTERMEDIA DEL SEGUNDO SEMESTRE"/>
    <m/>
    <m/>
    <m/>
    <m/>
    <m/>
    <m/>
    <m/>
    <m/>
    <m/>
    <s v="SIN CECO"/>
    <s v="NO"/>
    <s v="ALMACEN EDIFICIO ARTURO CALLE_x000a_60%*-Productos Asociados de PAYC (Informes, Control de presupuesto y Programación y actas)"/>
    <n v="4"/>
    <n v="4"/>
    <n v="1233"/>
    <x v="33"/>
  </r>
  <r>
    <n v="1352"/>
    <x v="39"/>
    <d v="2011-03-01T00:00:00"/>
    <s v="GER"/>
    <m/>
    <m/>
    <s v="a. Cumplimiento"/>
    <x v="5"/>
    <n v="4"/>
    <s v="SIN FECHA COMO TAL, SE ASIGNA LA INTERMEDIA DEL SEGUNDO SEMESTRE"/>
    <m/>
    <m/>
    <m/>
    <m/>
    <m/>
    <m/>
    <m/>
    <m/>
    <m/>
    <s v="SIN CECO"/>
    <s v="NO"/>
    <s v="ALMACEN EDIFICIO ARTURO CALLE_x000a_60%*-Compromisos Pactados"/>
    <n v="4"/>
    <n v="4"/>
    <n v="1233"/>
    <x v="33"/>
  </r>
  <r>
    <n v="1353"/>
    <x v="39"/>
    <d v="2011-03-01T00:00:00"/>
    <s v="GER"/>
    <m/>
    <m/>
    <s v="b. Satisface expectativas"/>
    <x v="5"/>
    <n v="4"/>
    <s v="SIN FECHA COMO TAL, SE ASIGNA LA INTERMEDIA DEL SEGUNDO SEMESTRE"/>
    <m/>
    <m/>
    <m/>
    <m/>
    <m/>
    <m/>
    <m/>
    <m/>
    <m/>
    <s v="SIN CECO"/>
    <s v="NO"/>
    <s v="ALMACEN EDIFICIO ARTURO CALLE_x000a_60%*-Compromisos Pactados"/>
    <n v="4"/>
    <n v="4"/>
    <n v="1233"/>
    <x v="33"/>
  </r>
  <r>
    <n v="1354"/>
    <x v="39"/>
    <d v="2011-03-01T00:00:00"/>
    <s v="GER"/>
    <m/>
    <m/>
    <s v="c. Calidad de la Información suministrada"/>
    <x v="5"/>
    <n v="4"/>
    <s v="SIN FECHA COMO TAL, SE ASIGNA LA INTERMEDIA DEL SEGUNDO SEMESTRE"/>
    <m/>
    <m/>
    <m/>
    <m/>
    <m/>
    <m/>
    <m/>
    <m/>
    <m/>
    <s v="SIN CECO"/>
    <s v="NO"/>
    <s v="ALMACEN EDIFICIO ARTURO CALLE_x000a_60%*-Compromisos Pactados"/>
    <n v="4"/>
    <n v="4"/>
    <n v="1233"/>
    <x v="33"/>
  </r>
  <r>
    <n v="1355"/>
    <x v="39"/>
    <d v="2011-03-01T00:00:00"/>
    <s v="GER"/>
    <m/>
    <m/>
    <s v="d. Disposición del personal de PAYC a las solicitudes del cliente"/>
    <x v="5"/>
    <n v="4"/>
    <s v="SIN FECHA COMO TAL, SE ASIGNA LA INTERMEDIA DEL SEGUNDO SEMESTRE"/>
    <m/>
    <m/>
    <m/>
    <m/>
    <m/>
    <m/>
    <m/>
    <m/>
    <m/>
    <s v="SIN CECO"/>
    <s v="NO"/>
    <s v="ALMACEN EDIFICIO ARTURO CALLE_x000a_60%*-Compromisos Pactados"/>
    <n v="4"/>
    <n v="4"/>
    <n v="1233"/>
    <x v="33"/>
  </r>
  <r>
    <n v="1356"/>
    <x v="39"/>
    <d v="2011-03-01T00:00:00"/>
    <s v="GER"/>
    <m/>
    <m/>
    <s v="e. Coherencia entre lo solicitado y lo entregado"/>
    <x v="5"/>
    <n v="4"/>
    <s v="SIN FECHA COMO TAL, SE ASIGNA LA INTERMEDIA DEL SEGUNDO SEMESTRE"/>
    <m/>
    <m/>
    <m/>
    <m/>
    <m/>
    <m/>
    <m/>
    <m/>
    <m/>
    <s v="SIN CECO"/>
    <s v="NO"/>
    <s v="ALMACEN EDIFICIO ARTURO CALLE_x000a_60%*-Compromisos Pactados"/>
    <n v="4"/>
    <n v="4"/>
    <n v="1233"/>
    <x v="33"/>
  </r>
  <r>
    <n v="1357"/>
    <x v="39"/>
    <d v="2011-03-01T00:00:00"/>
    <s v="GER"/>
    <m/>
    <m/>
    <s v="Grado de Satisfacción con el Servicio Prestado"/>
    <x v="6"/>
    <n v="4"/>
    <s v="SIN FECHA COMO TAL, SE ASIGNA LA INTERMEDIA DEL SEGUNDO SEMESTRE"/>
    <m/>
    <m/>
    <m/>
    <m/>
    <m/>
    <m/>
    <m/>
    <m/>
    <m/>
    <s v="SIN CECO"/>
    <s v="NO"/>
    <s v="ALMACEN EDIFICIO ARTURO CALLE_x000a_60%*-Grado de Satisfacción con el Servicio Prestado"/>
    <n v="4"/>
    <n v="4"/>
    <n v="1233"/>
    <x v="33"/>
  </r>
  <r>
    <n v="1358"/>
    <x v="39"/>
    <d v="2011-03-01T00:00:00"/>
    <s v="GER"/>
    <m/>
    <m/>
    <s v="Posibilidad de Volver a Contratar con PAYC"/>
    <x v="7"/>
    <n v="4"/>
    <s v="SIN FECHA COMO TAL, SE ASIGNA LA INTERMEDIA DEL SEGUNDO SEMESTRE"/>
    <m/>
    <m/>
    <m/>
    <m/>
    <m/>
    <m/>
    <m/>
    <m/>
    <m/>
    <s v="SIN CECO"/>
    <s v="NO"/>
    <s v="ALMACEN EDIFICIO ARTURO CALLE_x000a_60%*-Posibilidad de Volver a Contratar con PAYC"/>
    <n v="4"/>
    <n v="4"/>
    <n v="1233"/>
    <x v="33"/>
  </r>
  <r>
    <n v="1359"/>
    <x v="39"/>
    <d v="2011-03-01T00:00:00"/>
    <s v="GER"/>
    <m/>
    <m/>
    <s v="Principales fortalezas en el servicio que presta PAYC"/>
    <x v="8"/>
    <s v="-"/>
    <s v="SIN FECHA COMO TAL, SE ASIGNA LA INTERMEDIA DEL SEGUNDO SEMESTRE"/>
    <m/>
    <m/>
    <m/>
    <m/>
    <m/>
    <m/>
    <m/>
    <m/>
    <m/>
    <s v="SIN CECO"/>
    <s v="NO"/>
    <s v="ALMACEN EDIFICIO ARTURO CALLE_x000a_60%*-Fortalezas PAYC"/>
    <s v="-"/>
    <n v="0"/>
    <n v="1233"/>
    <x v="33"/>
  </r>
  <r>
    <n v="1360"/>
    <x v="39"/>
    <d v="2011-03-01T00:00:00"/>
    <s v="GER"/>
    <m/>
    <m/>
    <s v="Principales debilidades en el servicio que presta PAYC"/>
    <x v="9"/>
    <s v="-"/>
    <s v="SIN FECHA COMO TAL, SE ASIGNA LA INTERMEDIA DEL SEGUNDO SEMESTRE"/>
    <m/>
    <m/>
    <m/>
    <m/>
    <m/>
    <m/>
    <m/>
    <m/>
    <m/>
    <s v="SIN CECO"/>
    <s v="NO"/>
    <s v="ALMACEN EDIFICIO ARTURO CALLE_x000a_60%*-Debilidades PAYC"/>
    <s v="-"/>
    <n v="0"/>
    <n v="1233"/>
    <x v="33"/>
  </r>
  <r>
    <n v="1361"/>
    <x v="40"/>
    <d v="2011-03-01T00:00:00"/>
    <s v="GER"/>
    <m/>
    <m/>
    <s v="a. Conocimiento específico de temas aplicables al proyecto"/>
    <x v="0"/>
    <n v="4"/>
    <s v="SIN FECHA COMO TAL, SE ASIGNA LA INTERMEDIA DEL SEGUNDO SEMESTRE"/>
    <m/>
    <m/>
    <m/>
    <m/>
    <m/>
    <m/>
    <m/>
    <m/>
    <m/>
    <s v="SIN CECO"/>
    <s v="NO"/>
    <s v="CERESCOS 60%*-Soporte Técnico"/>
    <n v="4"/>
    <n v="4"/>
    <n v="1193"/>
    <x v="9"/>
  </r>
  <r>
    <n v="1362"/>
    <x v="40"/>
    <d v="2011-03-01T00:00:00"/>
    <s v="GER"/>
    <m/>
    <m/>
    <s v="b. Idoneidad y Calidad del soporte"/>
    <x v="0"/>
    <n v="4"/>
    <s v="SIN FECHA COMO TAL, SE ASIGNA LA INTERMEDIA DEL SEGUNDO SEMESTRE"/>
    <m/>
    <m/>
    <m/>
    <m/>
    <m/>
    <m/>
    <m/>
    <m/>
    <m/>
    <s v="SIN CECO"/>
    <s v="NO"/>
    <s v="CERESCOS 60%*-Soporte Técnico"/>
    <n v="4"/>
    <n v="4"/>
    <n v="1193"/>
    <x v="9"/>
  </r>
  <r>
    <n v="1363"/>
    <x v="40"/>
    <d v="2011-03-01T00:00:00"/>
    <s v="GER"/>
    <m/>
    <m/>
    <s v="c. Cumplimiento de especificaciones técnicas de construcción"/>
    <x v="0"/>
    <n v="4"/>
    <s v="SIN FECHA COMO TAL, SE ASIGNA LA INTERMEDIA DEL SEGUNDO SEMESTRE"/>
    <m/>
    <m/>
    <m/>
    <m/>
    <m/>
    <m/>
    <m/>
    <m/>
    <m/>
    <s v="SIN CECO"/>
    <s v="NO"/>
    <s v="CERESCOS 60%*-Soporte Técnico"/>
    <n v="4"/>
    <n v="4"/>
    <n v="1193"/>
    <x v="9"/>
  </r>
  <r>
    <n v="1364"/>
    <x v="40"/>
    <d v="2011-03-01T00:00:00"/>
    <s v="GER"/>
    <m/>
    <m/>
    <s v="d. Confiabilidad de los conceptos aplicados"/>
    <x v="0"/>
    <n v="4"/>
    <s v="SIN FECHA COMO TAL, SE ASIGNA LA INTERMEDIA DEL SEGUNDO SEMESTRE"/>
    <m/>
    <m/>
    <m/>
    <m/>
    <m/>
    <m/>
    <m/>
    <m/>
    <m/>
    <s v="SIN CECO"/>
    <s v="NO"/>
    <s v="CERESCOS 60%*-Soporte Técnico"/>
    <n v="4"/>
    <n v="4"/>
    <n v="1193"/>
    <x v="9"/>
  </r>
  <r>
    <n v="1365"/>
    <x v="40"/>
    <d v="2011-03-01T00:00:00"/>
    <s v="GER"/>
    <m/>
    <m/>
    <s v="e. Oportunidad en entrega de información o requerimientos"/>
    <x v="0"/>
    <n v="4"/>
    <s v="SIN FECHA COMO TAL, SE ASIGNA LA INTERMEDIA DEL SEGUNDO SEMESTRE"/>
    <m/>
    <m/>
    <m/>
    <m/>
    <m/>
    <m/>
    <m/>
    <m/>
    <m/>
    <s v="SIN CECO"/>
    <s v="NO"/>
    <s v="CERESCOS 60%*-Soporte Técnico"/>
    <n v="4"/>
    <n v="4"/>
    <n v="1193"/>
    <x v="9"/>
  </r>
  <r>
    <n v="1366"/>
    <x v="40"/>
    <d v="2011-03-01T00:00:00"/>
    <s v="GER"/>
    <m/>
    <m/>
    <s v="a. Oportunidad de la gestión en obra"/>
    <x v="1"/>
    <n v="4"/>
    <s v="SIN FECHA COMO TAL, SE ASIGNA LA INTERMEDIA DEL SEGUNDO SEMESTRE"/>
    <m/>
    <m/>
    <m/>
    <m/>
    <m/>
    <m/>
    <m/>
    <m/>
    <m/>
    <s v="SIN CECO"/>
    <s v="NO"/>
    <s v="CERESCOS 60%*-Soporte Administrativo"/>
    <n v="4"/>
    <n v="4"/>
    <n v="1193"/>
    <x v="9"/>
  </r>
  <r>
    <n v="1367"/>
    <x v="40"/>
    <d v="2011-03-01T00:00:00"/>
    <s v="GER"/>
    <m/>
    <m/>
    <s v="b. Manejo administrativo del proyecto"/>
    <x v="1"/>
    <n v="4"/>
    <s v="SIN FECHA COMO TAL, SE ASIGNA LA INTERMEDIA DEL SEGUNDO SEMESTRE"/>
    <m/>
    <m/>
    <m/>
    <m/>
    <m/>
    <m/>
    <m/>
    <m/>
    <m/>
    <s v="SIN CECO"/>
    <s v="NO"/>
    <s v="CERESCOS 60%*-Soporte Administrativo"/>
    <n v="4"/>
    <n v="4"/>
    <n v="1193"/>
    <x v="9"/>
  </r>
  <r>
    <n v="1368"/>
    <x v="40"/>
    <d v="2011-03-01T00:00:00"/>
    <s v="GER"/>
    <m/>
    <m/>
    <s v="c. Información clara y veraz sobre la administración de proyecto"/>
    <x v="1"/>
    <n v="4"/>
    <s v="SIN FECHA COMO TAL, SE ASIGNA LA INTERMEDIA DEL SEGUNDO SEMESTRE"/>
    <m/>
    <m/>
    <m/>
    <m/>
    <m/>
    <m/>
    <m/>
    <m/>
    <m/>
    <s v="SIN CECO"/>
    <s v="NO"/>
    <s v="CERESCOS 60%*-Soporte Administrativo"/>
    <n v="4"/>
    <n v="4"/>
    <n v="1193"/>
    <x v="9"/>
  </r>
  <r>
    <n v="1369"/>
    <x v="40"/>
    <d v="2011-03-01T00:00:00"/>
    <s v="GER"/>
    <m/>
    <m/>
    <s v="d. Cumplimientos con expectativas del cliente"/>
    <x v="1"/>
    <n v="4"/>
    <s v="SIN FECHA COMO TAL, SE ASIGNA LA INTERMEDIA DEL SEGUNDO SEMESTRE"/>
    <m/>
    <m/>
    <m/>
    <m/>
    <m/>
    <m/>
    <m/>
    <m/>
    <m/>
    <s v="SIN CECO"/>
    <s v="NO"/>
    <s v="CERESCOS 60%*-Soporte Administrativo"/>
    <n v="4"/>
    <n v="4"/>
    <n v="1193"/>
    <x v="9"/>
  </r>
  <r>
    <n v="1370"/>
    <x v="40"/>
    <d v="2011-03-01T00:00:00"/>
    <s v="GER"/>
    <m/>
    <m/>
    <s v="e. Control de presupuesto"/>
    <x v="1"/>
    <n v="4"/>
    <s v="SIN FECHA COMO TAL, SE ASIGNA LA INTERMEDIA DEL SEGUNDO SEMESTRE"/>
    <m/>
    <m/>
    <m/>
    <m/>
    <m/>
    <m/>
    <m/>
    <m/>
    <m/>
    <s v="SIN CECO"/>
    <s v="NO"/>
    <s v="CERESCOS 60%*-Soporte Administrativo"/>
    <n v="4"/>
    <n v="4"/>
    <n v="1193"/>
    <x v="9"/>
  </r>
  <r>
    <n v="1371"/>
    <x v="40"/>
    <d v="2011-03-01T00:00:00"/>
    <s v="GER"/>
    <m/>
    <m/>
    <s v="a. Apoyo y presencia en el proyecto"/>
    <x v="2"/>
    <n v="4"/>
    <s v="SIN FECHA COMO TAL, SE ASIGNA LA INTERMEDIA DEL SEGUNDO SEMESTRE"/>
    <m/>
    <m/>
    <m/>
    <m/>
    <m/>
    <m/>
    <m/>
    <m/>
    <m/>
    <s v="SIN CECO"/>
    <s v="NO"/>
    <s v="CERESCOS 60%*-Soporte Directivo (Coordinador y Gerencia)"/>
    <n v="4"/>
    <n v="4"/>
    <n v="1193"/>
    <x v="9"/>
  </r>
  <r>
    <n v="1372"/>
    <x v="40"/>
    <d v="2011-03-01T00:00:00"/>
    <s v="GER"/>
    <m/>
    <m/>
    <s v="b. Conocimiento del proyecto"/>
    <x v="2"/>
    <n v="4"/>
    <s v="SIN FECHA COMO TAL, SE ASIGNA LA INTERMEDIA DEL SEGUNDO SEMESTRE"/>
    <m/>
    <m/>
    <m/>
    <m/>
    <m/>
    <m/>
    <m/>
    <m/>
    <m/>
    <s v="SIN CECO"/>
    <s v="NO"/>
    <s v="CERESCOS 60%*-Soporte Directivo (Coordinador y Gerencia)"/>
    <n v="4"/>
    <n v="4"/>
    <n v="1193"/>
    <x v="9"/>
  </r>
  <r>
    <n v="1373"/>
    <x v="40"/>
    <d v="2011-03-01T00:00:00"/>
    <s v="GER"/>
    <m/>
    <m/>
    <s v="c. Planteamiento de soluciones y manejo de conflictos"/>
    <x v="2"/>
    <n v="4"/>
    <s v="SIN FECHA COMO TAL, SE ASIGNA LA INTERMEDIA DEL SEGUNDO SEMESTRE"/>
    <m/>
    <m/>
    <m/>
    <m/>
    <m/>
    <m/>
    <m/>
    <m/>
    <m/>
    <s v="SIN CECO"/>
    <s v="NO"/>
    <s v="CERESCOS 60%*-Soporte Directivo (Coordinador y Gerencia)"/>
    <n v="4"/>
    <n v="4"/>
    <n v="1193"/>
    <x v="9"/>
  </r>
  <r>
    <n v="1374"/>
    <x v="40"/>
    <d v="2011-03-01T00:00:00"/>
    <s v="GER"/>
    <m/>
    <m/>
    <s v="d. Cumplimiento de compromisos"/>
    <x v="2"/>
    <n v="4"/>
    <s v="SIN FECHA COMO TAL, SE ASIGNA LA INTERMEDIA DEL SEGUNDO SEMESTRE"/>
    <m/>
    <m/>
    <m/>
    <m/>
    <m/>
    <m/>
    <m/>
    <m/>
    <m/>
    <s v="SIN CECO"/>
    <s v="NO"/>
    <s v="CERESCOS 60%*-Soporte Directivo (Coordinador y Gerencia)"/>
    <n v="4"/>
    <n v="4"/>
    <n v="1193"/>
    <x v="9"/>
  </r>
  <r>
    <n v="1375"/>
    <x v="40"/>
    <d v="2011-03-01T00:00:00"/>
    <s v="GER"/>
    <m/>
    <m/>
    <s v="e. Manejo del cliente"/>
    <x v="2"/>
    <n v="4"/>
    <s v="SIN FECHA COMO TAL, SE ASIGNA LA INTERMEDIA DEL SEGUNDO SEMESTRE"/>
    <m/>
    <m/>
    <m/>
    <m/>
    <m/>
    <m/>
    <m/>
    <m/>
    <m/>
    <s v="SIN CECO"/>
    <s v="NO"/>
    <s v="CERESCOS 60%*-Soporte Directivo (Coordinador y Gerencia)"/>
    <n v="4"/>
    <n v="4"/>
    <n v="1193"/>
    <x v="9"/>
  </r>
  <r>
    <n v="1376"/>
    <x v="40"/>
    <d v="2011-03-01T00:00:00"/>
    <s v="GER"/>
    <m/>
    <m/>
    <s v="a. Idoneidad del personal"/>
    <x v="3"/>
    <n v="4"/>
    <s v="SIN FECHA COMO TAL, SE ASIGNA LA INTERMEDIA DEL SEGUNDO SEMESTRE"/>
    <m/>
    <m/>
    <m/>
    <m/>
    <m/>
    <m/>
    <m/>
    <m/>
    <m/>
    <s v="SIN CECO"/>
    <s v="NO"/>
    <s v="CERESCOS 60%*-Personal que presta el servicio en obra"/>
    <n v="4"/>
    <n v="4"/>
    <n v="1193"/>
    <x v="9"/>
  </r>
  <r>
    <n v="1377"/>
    <x v="40"/>
    <d v="2011-03-01T00:00:00"/>
    <s v="GER"/>
    <m/>
    <m/>
    <s v="b. Oportuna atención al cliente"/>
    <x v="3"/>
    <n v="4"/>
    <s v="SIN FECHA COMO TAL, SE ASIGNA LA INTERMEDIA DEL SEGUNDO SEMESTRE"/>
    <m/>
    <m/>
    <m/>
    <m/>
    <m/>
    <m/>
    <m/>
    <m/>
    <m/>
    <s v="SIN CECO"/>
    <s v="NO"/>
    <s v="CERESCOS 60%*-Personal que presta el servicio en obra"/>
    <n v="4"/>
    <n v="4"/>
    <n v="1193"/>
    <x v="9"/>
  </r>
  <r>
    <n v="1378"/>
    <x v="40"/>
    <d v="2011-03-01T00:00:00"/>
    <s v="GER"/>
    <m/>
    <m/>
    <s v="c. Compromiso con el proyecto"/>
    <x v="3"/>
    <n v="4"/>
    <s v="SIN FECHA COMO TAL, SE ASIGNA LA INTERMEDIA DEL SEGUNDO SEMESTRE"/>
    <m/>
    <m/>
    <m/>
    <m/>
    <m/>
    <m/>
    <m/>
    <m/>
    <m/>
    <s v="SIN CECO"/>
    <s v="NO"/>
    <s v="CERESCOS 60%*-Personal que presta el servicio en obra"/>
    <n v="4"/>
    <n v="4"/>
    <n v="1193"/>
    <x v="9"/>
  </r>
  <r>
    <n v="1379"/>
    <x v="40"/>
    <d v="2011-03-01T00:00:00"/>
    <s v="GER"/>
    <m/>
    <m/>
    <s v="d. Cumplimiento de compromisos"/>
    <x v="3"/>
    <n v="4"/>
    <s v="SIN FECHA COMO TAL, SE ASIGNA LA INTERMEDIA DEL SEGUNDO SEMESTRE"/>
    <m/>
    <m/>
    <m/>
    <m/>
    <m/>
    <m/>
    <m/>
    <m/>
    <m/>
    <s v="SIN CECO"/>
    <s v="NO"/>
    <s v="CERESCOS 60%*-Personal que presta el servicio en obra"/>
    <n v="4"/>
    <n v="4"/>
    <n v="1193"/>
    <x v="9"/>
  </r>
  <r>
    <n v="1380"/>
    <x v="40"/>
    <d v="2011-03-01T00:00:00"/>
    <s v="GER"/>
    <m/>
    <m/>
    <s v="e. Proactividad en desarrollo de funciones"/>
    <x v="3"/>
    <n v="4"/>
    <s v="SIN FECHA COMO TAL, SE ASIGNA LA INTERMEDIA DEL SEGUNDO SEMESTRE"/>
    <m/>
    <m/>
    <m/>
    <m/>
    <m/>
    <m/>
    <m/>
    <m/>
    <m/>
    <s v="SIN CECO"/>
    <s v="NO"/>
    <s v="CERESCOS 60%*-Personal que presta el servicio en obra"/>
    <n v="4"/>
    <n v="4"/>
    <n v="1193"/>
    <x v="9"/>
  </r>
  <r>
    <n v="1381"/>
    <x v="40"/>
    <d v="2011-03-01T00:00:00"/>
    <s v="GER"/>
    <m/>
    <m/>
    <s v="a. Calidad del Contenido"/>
    <x v="4"/>
    <n v="4"/>
    <s v="SIN FECHA COMO TAL, SE ASIGNA LA INTERMEDIA DEL SEGUNDO SEMESTRE"/>
    <m/>
    <m/>
    <m/>
    <m/>
    <m/>
    <m/>
    <m/>
    <m/>
    <m/>
    <s v="SIN CECO"/>
    <s v="NO"/>
    <s v="CERESCOS 60%*-Productos Asociados de PAYC (Informes, Control de presupuesto y Programación y actas)"/>
    <n v="4"/>
    <n v="4"/>
    <n v="1193"/>
    <x v="9"/>
  </r>
  <r>
    <n v="1382"/>
    <x v="40"/>
    <d v="2011-03-01T00:00:00"/>
    <s v="GER"/>
    <m/>
    <m/>
    <s v="b. Claridad del Contenido"/>
    <x v="4"/>
    <n v="4"/>
    <s v="SIN FECHA COMO TAL, SE ASIGNA LA INTERMEDIA DEL SEGUNDO SEMESTRE"/>
    <m/>
    <m/>
    <m/>
    <m/>
    <m/>
    <m/>
    <m/>
    <m/>
    <m/>
    <s v="SIN CECO"/>
    <s v="NO"/>
    <s v="CERESCOS 60%*-Productos Asociados de PAYC (Informes, Control de presupuesto y Programación y actas)"/>
    <n v="4"/>
    <n v="4"/>
    <n v="1193"/>
    <x v="9"/>
  </r>
  <r>
    <n v="1383"/>
    <x v="40"/>
    <d v="2011-03-01T00:00:00"/>
    <s v="GER"/>
    <m/>
    <m/>
    <s v="c. Oportunidad en la entrega"/>
    <x v="4"/>
    <n v="4"/>
    <s v="SIN FECHA COMO TAL, SE ASIGNA LA INTERMEDIA DEL SEGUNDO SEMESTRE"/>
    <m/>
    <m/>
    <m/>
    <m/>
    <m/>
    <m/>
    <m/>
    <m/>
    <m/>
    <s v="SIN CECO"/>
    <s v="NO"/>
    <s v="CERESCOS 60%*-Productos Asociados de PAYC (Informes, Control de presupuesto y Programación y actas)"/>
    <n v="4"/>
    <n v="4"/>
    <n v="1193"/>
    <x v="9"/>
  </r>
  <r>
    <n v="1384"/>
    <x v="40"/>
    <d v="2011-03-01T00:00:00"/>
    <s v="GER"/>
    <m/>
    <m/>
    <s v="d. Precisión de la información"/>
    <x v="4"/>
    <n v="4"/>
    <s v="SIN FECHA COMO TAL, SE ASIGNA LA INTERMEDIA DEL SEGUNDO SEMESTRE"/>
    <m/>
    <m/>
    <m/>
    <m/>
    <m/>
    <m/>
    <m/>
    <m/>
    <m/>
    <s v="SIN CECO"/>
    <s v="NO"/>
    <s v="CERESCOS 60%*-Productos Asociados de PAYC (Informes, Control de presupuesto y Programación y actas)"/>
    <n v="4"/>
    <n v="4"/>
    <n v="1193"/>
    <x v="9"/>
  </r>
  <r>
    <n v="1385"/>
    <x v="40"/>
    <d v="2011-03-01T00:00:00"/>
    <s v="GER"/>
    <m/>
    <m/>
    <s v="e. Diagramación"/>
    <x v="4"/>
    <n v="4"/>
    <s v="SIN FECHA COMO TAL, SE ASIGNA LA INTERMEDIA DEL SEGUNDO SEMESTRE"/>
    <m/>
    <m/>
    <m/>
    <m/>
    <m/>
    <m/>
    <m/>
    <m/>
    <m/>
    <s v="SIN CECO"/>
    <s v="NO"/>
    <s v="CERESCOS 60%*-Productos Asociados de PAYC (Informes, Control de presupuesto y Programación y actas)"/>
    <n v="4"/>
    <n v="4"/>
    <n v="1193"/>
    <x v="9"/>
  </r>
  <r>
    <n v="1386"/>
    <x v="40"/>
    <d v="2011-03-01T00:00:00"/>
    <s v="GER"/>
    <m/>
    <m/>
    <s v="a. Cumplimiento"/>
    <x v="5"/>
    <n v="4"/>
    <s v="SIN FECHA COMO TAL, SE ASIGNA LA INTERMEDIA DEL SEGUNDO SEMESTRE"/>
    <m/>
    <m/>
    <m/>
    <m/>
    <m/>
    <m/>
    <m/>
    <m/>
    <m/>
    <s v="SIN CECO"/>
    <s v="NO"/>
    <s v="CERESCOS 60%*-Compromisos Pactados"/>
    <n v="4"/>
    <n v="4"/>
    <n v="1193"/>
    <x v="9"/>
  </r>
  <r>
    <n v="1387"/>
    <x v="40"/>
    <d v="2011-03-01T00:00:00"/>
    <s v="GER"/>
    <m/>
    <m/>
    <s v="b. Satisface expectativas"/>
    <x v="5"/>
    <n v="4"/>
    <s v="SIN FECHA COMO TAL, SE ASIGNA LA INTERMEDIA DEL SEGUNDO SEMESTRE"/>
    <m/>
    <m/>
    <m/>
    <m/>
    <m/>
    <m/>
    <m/>
    <m/>
    <m/>
    <s v="SIN CECO"/>
    <s v="NO"/>
    <s v="CERESCOS 60%*-Compromisos Pactados"/>
    <n v="4"/>
    <n v="4"/>
    <n v="1193"/>
    <x v="9"/>
  </r>
  <r>
    <n v="1388"/>
    <x v="40"/>
    <d v="2011-03-01T00:00:00"/>
    <s v="GER"/>
    <m/>
    <m/>
    <s v="c. Calidad de la Información suministrada"/>
    <x v="5"/>
    <n v="4"/>
    <s v="SIN FECHA COMO TAL, SE ASIGNA LA INTERMEDIA DEL SEGUNDO SEMESTRE"/>
    <m/>
    <m/>
    <m/>
    <m/>
    <m/>
    <m/>
    <m/>
    <m/>
    <m/>
    <s v="SIN CECO"/>
    <s v="NO"/>
    <s v="CERESCOS 60%*-Compromisos Pactados"/>
    <n v="4"/>
    <n v="4"/>
    <n v="1193"/>
    <x v="9"/>
  </r>
  <r>
    <n v="1389"/>
    <x v="40"/>
    <d v="2011-03-01T00:00:00"/>
    <s v="GER"/>
    <m/>
    <m/>
    <s v="d. Disposición del personal de PAYC a las solicitudes del cliente"/>
    <x v="5"/>
    <n v="4"/>
    <s v="SIN FECHA COMO TAL, SE ASIGNA LA INTERMEDIA DEL SEGUNDO SEMESTRE"/>
    <m/>
    <m/>
    <m/>
    <m/>
    <m/>
    <m/>
    <m/>
    <m/>
    <m/>
    <s v="SIN CECO"/>
    <s v="NO"/>
    <s v="CERESCOS 60%*-Compromisos Pactados"/>
    <n v="4"/>
    <n v="4"/>
    <n v="1193"/>
    <x v="9"/>
  </r>
  <r>
    <n v="1390"/>
    <x v="40"/>
    <d v="2011-03-01T00:00:00"/>
    <s v="GER"/>
    <m/>
    <m/>
    <s v="e. Coherencia entre lo solicitado y lo entregado"/>
    <x v="5"/>
    <n v="4"/>
    <s v="SIN FECHA COMO TAL, SE ASIGNA LA INTERMEDIA DEL SEGUNDO SEMESTRE"/>
    <m/>
    <m/>
    <m/>
    <m/>
    <m/>
    <m/>
    <m/>
    <m/>
    <m/>
    <s v="SIN CECO"/>
    <s v="NO"/>
    <s v="CERESCOS 60%*-Compromisos Pactados"/>
    <n v="4"/>
    <n v="4"/>
    <n v="1193"/>
    <x v="9"/>
  </r>
  <r>
    <n v="1391"/>
    <x v="40"/>
    <d v="2011-03-01T00:00:00"/>
    <s v="GER"/>
    <m/>
    <m/>
    <s v="Grado de Satisfacción con el Servicio Prestado"/>
    <x v="6"/>
    <n v="4"/>
    <s v="SIN FECHA COMO TAL, SE ASIGNA LA INTERMEDIA DEL SEGUNDO SEMESTRE"/>
    <m/>
    <m/>
    <m/>
    <m/>
    <m/>
    <m/>
    <m/>
    <m/>
    <m/>
    <s v="SIN CECO"/>
    <s v="NO"/>
    <s v="CERESCOS 60%*-Grado de Satisfacción con el Servicio Prestado"/>
    <n v="4"/>
    <n v="4"/>
    <n v="1193"/>
    <x v="9"/>
  </r>
  <r>
    <n v="1392"/>
    <x v="40"/>
    <d v="2011-03-01T00:00:00"/>
    <s v="GER"/>
    <m/>
    <m/>
    <s v="Posibilidad de Volver a Contratar con PAYC"/>
    <x v="7"/>
    <n v="4"/>
    <s v="SIN FECHA COMO TAL, SE ASIGNA LA INTERMEDIA DEL SEGUNDO SEMESTRE"/>
    <m/>
    <m/>
    <m/>
    <m/>
    <m/>
    <m/>
    <m/>
    <m/>
    <m/>
    <s v="SIN CECO"/>
    <s v="NO"/>
    <s v="CERESCOS 60%*-Posibilidad de Volver a Contratar con PAYC"/>
    <n v="4"/>
    <n v="4"/>
    <n v="1193"/>
    <x v="9"/>
  </r>
  <r>
    <n v="1393"/>
    <x v="40"/>
    <d v="2011-03-01T00:00:00"/>
    <s v="GER"/>
    <m/>
    <m/>
    <s v="Principales fortalezas en el servicio que presta PAYC"/>
    <x v="8"/>
    <s v="-"/>
    <s v="SIN FECHA COMO TAL, SE ASIGNA LA INTERMEDIA DEL SEGUNDO SEMESTRE"/>
    <m/>
    <m/>
    <m/>
    <m/>
    <m/>
    <m/>
    <m/>
    <m/>
    <m/>
    <s v="SIN CECO"/>
    <s v="NO"/>
    <s v="CERESCOS 60%*-Fortalezas PAYC"/>
    <s v="-"/>
    <n v="0"/>
    <n v="1193"/>
    <x v="9"/>
  </r>
  <r>
    <n v="1394"/>
    <x v="40"/>
    <d v="2011-03-01T00:00:00"/>
    <s v="GER"/>
    <m/>
    <m/>
    <s v="Principales debilidades en el servicio que presta PAYC"/>
    <x v="9"/>
    <s v="-"/>
    <s v="SIN FECHA COMO TAL, SE ASIGNA LA INTERMEDIA DEL SEGUNDO SEMESTRE"/>
    <m/>
    <m/>
    <m/>
    <m/>
    <m/>
    <m/>
    <m/>
    <m/>
    <m/>
    <s v="SIN CECO"/>
    <s v="NO"/>
    <s v="CERESCOS 60%*-Debilidades PAYC"/>
    <s v="-"/>
    <n v="0"/>
    <n v="1193"/>
    <x v="9"/>
  </r>
  <r>
    <n v="1395"/>
    <x v="41"/>
    <d v="2011-03-01T00:00:00"/>
    <s v="GER"/>
    <m/>
    <m/>
    <s v="a. Conocimiento específico de temas aplicables al proyecto"/>
    <x v="0"/>
    <n v="4"/>
    <s v="SIN FECHA COMO TAL, SE ASIGNA LA INTERMEDIA DEL SEGUNDO SEMESTRE"/>
    <m/>
    <m/>
    <m/>
    <m/>
    <m/>
    <m/>
    <m/>
    <m/>
    <m/>
    <s v="SIN CECO"/>
    <s v="NO"/>
    <s v="SIEMENS_x000a_60% *-Soporte Técnico"/>
    <n v="4"/>
    <n v="4"/>
    <n v="1190"/>
    <x v="18"/>
  </r>
  <r>
    <n v="1396"/>
    <x v="41"/>
    <d v="2011-03-01T00:00:00"/>
    <s v="GER"/>
    <m/>
    <m/>
    <s v="b. Idoneidad y Calidad del soporte"/>
    <x v="0"/>
    <n v="4"/>
    <s v="SIN FECHA COMO TAL, SE ASIGNA LA INTERMEDIA DEL SEGUNDO SEMESTRE"/>
    <m/>
    <m/>
    <m/>
    <m/>
    <m/>
    <m/>
    <m/>
    <m/>
    <m/>
    <s v="SIN CECO"/>
    <s v="NO"/>
    <s v="SIEMENS_x000a_60% *-Soporte Técnico"/>
    <n v="4"/>
    <n v="4"/>
    <n v="1190"/>
    <x v="18"/>
  </r>
  <r>
    <n v="1397"/>
    <x v="41"/>
    <d v="2011-03-01T00:00:00"/>
    <s v="GER"/>
    <m/>
    <m/>
    <s v="c. Cumplimiento de especificaciones técnicas de construcción"/>
    <x v="0"/>
    <n v="4"/>
    <s v="SIN FECHA COMO TAL, SE ASIGNA LA INTERMEDIA DEL SEGUNDO SEMESTRE"/>
    <m/>
    <m/>
    <m/>
    <m/>
    <m/>
    <m/>
    <m/>
    <m/>
    <m/>
    <s v="SIN CECO"/>
    <s v="NO"/>
    <s v="SIEMENS_x000a_60% *-Soporte Técnico"/>
    <n v="4"/>
    <n v="4"/>
    <n v="1190"/>
    <x v="18"/>
  </r>
  <r>
    <n v="1398"/>
    <x v="41"/>
    <d v="2011-03-01T00:00:00"/>
    <s v="GER"/>
    <m/>
    <m/>
    <s v="d. Confiabilidad de los conceptos aplicados"/>
    <x v="0"/>
    <n v="4"/>
    <s v="SIN FECHA COMO TAL, SE ASIGNA LA INTERMEDIA DEL SEGUNDO SEMESTRE"/>
    <m/>
    <m/>
    <m/>
    <m/>
    <m/>
    <m/>
    <m/>
    <m/>
    <m/>
    <s v="SIN CECO"/>
    <s v="NO"/>
    <s v="SIEMENS_x000a_60% *-Soporte Técnico"/>
    <n v="4"/>
    <n v="4"/>
    <n v="1190"/>
    <x v="18"/>
  </r>
  <r>
    <n v="1399"/>
    <x v="41"/>
    <d v="2011-03-01T00:00:00"/>
    <s v="GER"/>
    <m/>
    <m/>
    <s v="e. Oportunidad en entrega de información o requerimientos"/>
    <x v="0"/>
    <n v="4"/>
    <s v="SIN FECHA COMO TAL, SE ASIGNA LA INTERMEDIA DEL SEGUNDO SEMESTRE"/>
    <m/>
    <m/>
    <m/>
    <m/>
    <m/>
    <m/>
    <m/>
    <m/>
    <m/>
    <s v="SIN CECO"/>
    <s v="NO"/>
    <s v="SIEMENS_x000a_60% *-Soporte Técnico"/>
    <n v="4"/>
    <n v="4"/>
    <n v="1190"/>
    <x v="18"/>
  </r>
  <r>
    <n v="1400"/>
    <x v="41"/>
    <d v="2011-03-01T00:00:00"/>
    <s v="GER"/>
    <m/>
    <m/>
    <s v="a. Oportunidad de la gestión en obra"/>
    <x v="1"/>
    <n v="4"/>
    <s v="SIN FECHA COMO TAL, SE ASIGNA LA INTERMEDIA DEL SEGUNDO SEMESTRE"/>
    <m/>
    <m/>
    <m/>
    <m/>
    <m/>
    <m/>
    <m/>
    <m/>
    <m/>
    <s v="SIN CECO"/>
    <s v="NO"/>
    <s v="SIEMENS_x000a_60% *-Soporte Administrativo"/>
    <n v="4"/>
    <n v="4"/>
    <n v="1190"/>
    <x v="18"/>
  </r>
  <r>
    <n v="1401"/>
    <x v="41"/>
    <d v="2011-03-01T00:00:00"/>
    <s v="GER"/>
    <m/>
    <m/>
    <s v="b. Manejo administrativo del proyecto"/>
    <x v="1"/>
    <n v="4"/>
    <s v="SIN FECHA COMO TAL, SE ASIGNA LA INTERMEDIA DEL SEGUNDO SEMESTRE"/>
    <m/>
    <m/>
    <m/>
    <m/>
    <m/>
    <m/>
    <m/>
    <m/>
    <m/>
    <s v="SIN CECO"/>
    <s v="NO"/>
    <s v="SIEMENS_x000a_60% *-Soporte Administrativo"/>
    <n v="4"/>
    <n v="4"/>
    <n v="1190"/>
    <x v="18"/>
  </r>
  <r>
    <n v="1402"/>
    <x v="41"/>
    <d v="2011-03-01T00:00:00"/>
    <s v="GER"/>
    <m/>
    <m/>
    <s v="c. Información clara y veraz sobre la administración de proyecto"/>
    <x v="1"/>
    <n v="4"/>
    <s v="SIN FECHA COMO TAL, SE ASIGNA LA INTERMEDIA DEL SEGUNDO SEMESTRE"/>
    <m/>
    <m/>
    <m/>
    <m/>
    <m/>
    <m/>
    <m/>
    <m/>
    <m/>
    <s v="SIN CECO"/>
    <s v="NO"/>
    <s v="SIEMENS_x000a_60% *-Soporte Administrativo"/>
    <n v="4"/>
    <n v="4"/>
    <n v="1190"/>
    <x v="18"/>
  </r>
  <r>
    <n v="1403"/>
    <x v="41"/>
    <d v="2011-03-01T00:00:00"/>
    <s v="GER"/>
    <m/>
    <m/>
    <s v="d. Cumplimientos con expectativas del cliente"/>
    <x v="1"/>
    <n v="4"/>
    <s v="SIN FECHA COMO TAL, SE ASIGNA LA INTERMEDIA DEL SEGUNDO SEMESTRE"/>
    <m/>
    <m/>
    <m/>
    <m/>
    <m/>
    <m/>
    <m/>
    <m/>
    <m/>
    <s v="SIN CECO"/>
    <s v="NO"/>
    <s v="SIEMENS_x000a_60% *-Soporte Administrativo"/>
    <n v="4"/>
    <n v="4"/>
    <n v="1190"/>
    <x v="18"/>
  </r>
  <r>
    <n v="1404"/>
    <x v="41"/>
    <d v="2011-03-01T00:00:00"/>
    <s v="GER"/>
    <m/>
    <m/>
    <s v="e. Control de presupuesto"/>
    <x v="1"/>
    <n v="4"/>
    <s v="SIN FECHA COMO TAL, SE ASIGNA LA INTERMEDIA DEL SEGUNDO SEMESTRE"/>
    <m/>
    <m/>
    <m/>
    <m/>
    <m/>
    <m/>
    <m/>
    <m/>
    <m/>
    <s v="SIN CECO"/>
    <s v="NO"/>
    <s v="SIEMENS_x000a_60% *-Soporte Administrativo"/>
    <n v="4"/>
    <n v="4"/>
    <n v="1190"/>
    <x v="18"/>
  </r>
  <r>
    <n v="1405"/>
    <x v="41"/>
    <d v="2011-03-01T00:00:00"/>
    <s v="GER"/>
    <m/>
    <m/>
    <s v="a. Apoyo y presencia en el proyecto"/>
    <x v="2"/>
    <n v="4"/>
    <s v="SIN FECHA COMO TAL, SE ASIGNA LA INTERMEDIA DEL SEGUNDO SEMESTRE"/>
    <m/>
    <m/>
    <m/>
    <m/>
    <m/>
    <m/>
    <m/>
    <m/>
    <m/>
    <s v="SIN CECO"/>
    <s v="NO"/>
    <s v="SIEMENS_x000a_60% *-Soporte Directivo (Coordinador y Gerencia)"/>
    <n v="4"/>
    <n v="4"/>
    <n v="1190"/>
    <x v="18"/>
  </r>
  <r>
    <n v="1406"/>
    <x v="41"/>
    <d v="2011-03-01T00:00:00"/>
    <s v="GER"/>
    <m/>
    <m/>
    <s v="b. Conocimiento del proyecto"/>
    <x v="2"/>
    <n v="4"/>
    <s v="SIN FECHA COMO TAL, SE ASIGNA LA INTERMEDIA DEL SEGUNDO SEMESTRE"/>
    <m/>
    <m/>
    <m/>
    <m/>
    <m/>
    <m/>
    <m/>
    <m/>
    <m/>
    <s v="SIN CECO"/>
    <s v="NO"/>
    <s v="SIEMENS_x000a_60% *-Soporte Directivo (Coordinador y Gerencia)"/>
    <n v="4"/>
    <n v="4"/>
    <n v="1190"/>
    <x v="18"/>
  </r>
  <r>
    <n v="1407"/>
    <x v="41"/>
    <d v="2011-03-01T00:00:00"/>
    <s v="GER"/>
    <m/>
    <m/>
    <s v="c. Planteamiento de soluciones y manejo de conflictos"/>
    <x v="2"/>
    <n v="4"/>
    <s v="SIN FECHA COMO TAL, SE ASIGNA LA INTERMEDIA DEL SEGUNDO SEMESTRE"/>
    <m/>
    <m/>
    <m/>
    <m/>
    <m/>
    <m/>
    <m/>
    <m/>
    <m/>
    <s v="SIN CECO"/>
    <s v="NO"/>
    <s v="SIEMENS_x000a_60% *-Soporte Directivo (Coordinador y Gerencia)"/>
    <n v="4"/>
    <n v="4"/>
    <n v="1190"/>
    <x v="18"/>
  </r>
  <r>
    <n v="1408"/>
    <x v="41"/>
    <d v="2011-03-01T00:00:00"/>
    <s v="GER"/>
    <m/>
    <m/>
    <s v="d. Cumplimiento de compromisos"/>
    <x v="2"/>
    <n v="4"/>
    <s v="SIN FECHA COMO TAL, SE ASIGNA LA INTERMEDIA DEL SEGUNDO SEMESTRE"/>
    <m/>
    <m/>
    <m/>
    <m/>
    <m/>
    <m/>
    <m/>
    <m/>
    <m/>
    <s v="SIN CECO"/>
    <s v="NO"/>
    <s v="SIEMENS_x000a_60% *-Soporte Directivo (Coordinador y Gerencia)"/>
    <n v="4"/>
    <n v="4"/>
    <n v="1190"/>
    <x v="18"/>
  </r>
  <r>
    <n v="1409"/>
    <x v="41"/>
    <d v="2011-03-01T00:00:00"/>
    <s v="GER"/>
    <m/>
    <m/>
    <s v="e. Manejo del cliente"/>
    <x v="2"/>
    <n v="4"/>
    <s v="SIN FECHA COMO TAL, SE ASIGNA LA INTERMEDIA DEL SEGUNDO SEMESTRE"/>
    <m/>
    <m/>
    <m/>
    <m/>
    <m/>
    <m/>
    <m/>
    <m/>
    <m/>
    <s v="SIN CECO"/>
    <s v="NO"/>
    <s v="SIEMENS_x000a_60% *-Soporte Directivo (Coordinador y Gerencia)"/>
    <n v="4"/>
    <n v="4"/>
    <n v="1190"/>
    <x v="18"/>
  </r>
  <r>
    <n v="1410"/>
    <x v="41"/>
    <d v="2011-03-01T00:00:00"/>
    <s v="GER"/>
    <m/>
    <m/>
    <s v="a. Idoneidad del personal"/>
    <x v="3"/>
    <n v="4"/>
    <s v="SIN FECHA COMO TAL, SE ASIGNA LA INTERMEDIA DEL SEGUNDO SEMESTRE"/>
    <m/>
    <m/>
    <m/>
    <m/>
    <m/>
    <m/>
    <m/>
    <m/>
    <m/>
    <s v="SIN CECO"/>
    <s v="NO"/>
    <s v="SIEMENS_x000a_60% *-Personal que presta el servicio en obra"/>
    <n v="4"/>
    <n v="4"/>
    <n v="1190"/>
    <x v="18"/>
  </r>
  <r>
    <n v="1411"/>
    <x v="41"/>
    <d v="2011-03-01T00:00:00"/>
    <s v="GER"/>
    <m/>
    <m/>
    <s v="b. Oportuna atención al cliente"/>
    <x v="3"/>
    <n v="4"/>
    <s v="SIN FECHA COMO TAL, SE ASIGNA LA INTERMEDIA DEL SEGUNDO SEMESTRE"/>
    <m/>
    <m/>
    <m/>
    <m/>
    <m/>
    <m/>
    <m/>
    <m/>
    <m/>
    <s v="SIN CECO"/>
    <s v="NO"/>
    <s v="SIEMENS_x000a_60% *-Personal que presta el servicio en obra"/>
    <n v="4"/>
    <n v="4"/>
    <n v="1190"/>
    <x v="18"/>
  </r>
  <r>
    <n v="1412"/>
    <x v="41"/>
    <d v="2011-03-01T00:00:00"/>
    <s v="GER"/>
    <m/>
    <m/>
    <s v="c. Compromiso con el proyecto"/>
    <x v="3"/>
    <n v="4"/>
    <s v="SIN FECHA COMO TAL, SE ASIGNA LA INTERMEDIA DEL SEGUNDO SEMESTRE"/>
    <m/>
    <m/>
    <m/>
    <m/>
    <m/>
    <m/>
    <m/>
    <m/>
    <m/>
    <s v="SIN CECO"/>
    <s v="NO"/>
    <s v="SIEMENS_x000a_60% *-Personal que presta el servicio en obra"/>
    <n v="4"/>
    <n v="4"/>
    <n v="1190"/>
    <x v="18"/>
  </r>
  <r>
    <n v="1413"/>
    <x v="41"/>
    <d v="2011-03-01T00:00:00"/>
    <s v="GER"/>
    <m/>
    <m/>
    <s v="d. Cumplimiento de compromisos"/>
    <x v="3"/>
    <n v="4"/>
    <s v="SIN FECHA COMO TAL, SE ASIGNA LA INTERMEDIA DEL SEGUNDO SEMESTRE"/>
    <m/>
    <m/>
    <m/>
    <m/>
    <m/>
    <m/>
    <m/>
    <m/>
    <m/>
    <s v="SIN CECO"/>
    <s v="NO"/>
    <s v="SIEMENS_x000a_60% *-Personal que presta el servicio en obra"/>
    <n v="4"/>
    <n v="4"/>
    <n v="1190"/>
    <x v="18"/>
  </r>
  <r>
    <n v="1414"/>
    <x v="41"/>
    <d v="2011-03-01T00:00:00"/>
    <s v="GER"/>
    <m/>
    <m/>
    <s v="e. Proactividad en desarrollo de funciones"/>
    <x v="3"/>
    <n v="4"/>
    <s v="SIN FECHA COMO TAL, SE ASIGNA LA INTERMEDIA DEL SEGUNDO SEMESTRE"/>
    <m/>
    <m/>
    <m/>
    <m/>
    <m/>
    <m/>
    <m/>
    <m/>
    <m/>
    <s v="SIN CECO"/>
    <s v="NO"/>
    <s v="SIEMENS_x000a_60% *-Personal que presta el servicio en obra"/>
    <n v="4"/>
    <n v="4"/>
    <n v="1190"/>
    <x v="18"/>
  </r>
  <r>
    <n v="1415"/>
    <x v="41"/>
    <d v="2011-03-01T00:00:00"/>
    <s v="GER"/>
    <m/>
    <m/>
    <s v="a. Calidad del Contenido"/>
    <x v="4"/>
    <n v="4"/>
    <s v="SIN FECHA COMO TAL, SE ASIGNA LA INTERMEDIA DEL SEGUNDO SEMESTRE"/>
    <m/>
    <m/>
    <m/>
    <m/>
    <m/>
    <m/>
    <m/>
    <m/>
    <m/>
    <s v="SIN CECO"/>
    <s v="NO"/>
    <s v="SIEMENS_x000a_60% *-Productos Asociados de PAYC (Informes, Control de presupuesto y Programación y actas)"/>
    <n v="4"/>
    <n v="4"/>
    <n v="1190"/>
    <x v="18"/>
  </r>
  <r>
    <n v="1416"/>
    <x v="41"/>
    <d v="2011-03-01T00:00:00"/>
    <s v="GER"/>
    <m/>
    <m/>
    <s v="b. Claridad del Contenido"/>
    <x v="4"/>
    <n v="4"/>
    <s v="SIN FECHA COMO TAL, SE ASIGNA LA INTERMEDIA DEL SEGUNDO SEMESTRE"/>
    <m/>
    <m/>
    <m/>
    <m/>
    <m/>
    <m/>
    <m/>
    <m/>
    <m/>
    <s v="SIN CECO"/>
    <s v="NO"/>
    <s v="SIEMENS_x000a_60% *-Productos Asociados de PAYC (Informes, Control de presupuesto y Programación y actas)"/>
    <n v="4"/>
    <n v="4"/>
    <n v="1190"/>
    <x v="18"/>
  </r>
  <r>
    <n v="1417"/>
    <x v="41"/>
    <d v="2011-03-01T00:00:00"/>
    <s v="GER"/>
    <m/>
    <m/>
    <s v="c. Oportunidad en la entrega"/>
    <x v="4"/>
    <n v="4"/>
    <s v="SIN FECHA COMO TAL, SE ASIGNA LA INTERMEDIA DEL SEGUNDO SEMESTRE"/>
    <m/>
    <m/>
    <m/>
    <m/>
    <m/>
    <m/>
    <m/>
    <m/>
    <m/>
    <s v="SIN CECO"/>
    <s v="NO"/>
    <s v="SIEMENS_x000a_60% *-Productos Asociados de PAYC (Informes, Control de presupuesto y Programación y actas)"/>
    <n v="4"/>
    <n v="4"/>
    <n v="1190"/>
    <x v="18"/>
  </r>
  <r>
    <n v="1418"/>
    <x v="41"/>
    <d v="2011-03-01T00:00:00"/>
    <s v="GER"/>
    <m/>
    <m/>
    <s v="d. Precisión de la información"/>
    <x v="4"/>
    <n v="4"/>
    <s v="SIN FECHA COMO TAL, SE ASIGNA LA INTERMEDIA DEL SEGUNDO SEMESTRE"/>
    <m/>
    <m/>
    <m/>
    <m/>
    <m/>
    <m/>
    <m/>
    <m/>
    <m/>
    <s v="SIN CECO"/>
    <s v="NO"/>
    <s v="SIEMENS_x000a_60% *-Productos Asociados de PAYC (Informes, Control de presupuesto y Programación y actas)"/>
    <n v="4"/>
    <n v="4"/>
    <n v="1190"/>
    <x v="18"/>
  </r>
  <r>
    <n v="1419"/>
    <x v="41"/>
    <d v="2011-03-01T00:00:00"/>
    <s v="GER"/>
    <m/>
    <m/>
    <s v="e. Diagramación"/>
    <x v="4"/>
    <n v="4"/>
    <s v="SIN FECHA COMO TAL, SE ASIGNA LA INTERMEDIA DEL SEGUNDO SEMESTRE"/>
    <m/>
    <m/>
    <m/>
    <m/>
    <m/>
    <m/>
    <m/>
    <m/>
    <m/>
    <s v="SIN CECO"/>
    <s v="NO"/>
    <s v="SIEMENS_x000a_60% *-Productos Asociados de PAYC (Informes, Control de presupuesto y Programación y actas)"/>
    <n v="4"/>
    <n v="4"/>
    <n v="1190"/>
    <x v="18"/>
  </r>
  <r>
    <n v="1420"/>
    <x v="41"/>
    <d v="2011-03-01T00:00:00"/>
    <s v="GER"/>
    <m/>
    <m/>
    <s v="a. Cumplimiento"/>
    <x v="5"/>
    <n v="4"/>
    <s v="SIN FECHA COMO TAL, SE ASIGNA LA INTERMEDIA DEL SEGUNDO SEMESTRE"/>
    <m/>
    <m/>
    <m/>
    <m/>
    <m/>
    <m/>
    <m/>
    <m/>
    <m/>
    <s v="SIN CECO"/>
    <s v="NO"/>
    <s v="SIEMENS_x000a_60% *-Compromisos Pactados"/>
    <n v="4"/>
    <n v="4"/>
    <n v="1190"/>
    <x v="18"/>
  </r>
  <r>
    <n v="1421"/>
    <x v="41"/>
    <d v="2011-03-01T00:00:00"/>
    <s v="GER"/>
    <m/>
    <m/>
    <s v="b. Satisface expectativas"/>
    <x v="5"/>
    <n v="4"/>
    <s v="SIN FECHA COMO TAL, SE ASIGNA LA INTERMEDIA DEL SEGUNDO SEMESTRE"/>
    <m/>
    <m/>
    <m/>
    <m/>
    <m/>
    <m/>
    <m/>
    <m/>
    <m/>
    <s v="SIN CECO"/>
    <s v="NO"/>
    <s v="SIEMENS_x000a_60% *-Compromisos Pactados"/>
    <n v="4"/>
    <n v="4"/>
    <n v="1190"/>
    <x v="18"/>
  </r>
  <r>
    <n v="1422"/>
    <x v="41"/>
    <d v="2011-03-01T00:00:00"/>
    <s v="GER"/>
    <m/>
    <m/>
    <s v="c. Calidad de la Información suministrada"/>
    <x v="5"/>
    <n v="4"/>
    <s v="SIN FECHA COMO TAL, SE ASIGNA LA INTERMEDIA DEL SEGUNDO SEMESTRE"/>
    <m/>
    <m/>
    <m/>
    <m/>
    <m/>
    <m/>
    <m/>
    <m/>
    <m/>
    <s v="SIN CECO"/>
    <s v="NO"/>
    <s v="SIEMENS_x000a_60% *-Compromisos Pactados"/>
    <n v="4"/>
    <n v="4"/>
    <n v="1190"/>
    <x v="18"/>
  </r>
  <r>
    <n v="1423"/>
    <x v="41"/>
    <d v="2011-03-01T00:00:00"/>
    <s v="GER"/>
    <m/>
    <m/>
    <s v="d. Disposición del personal de PAYC a las solicitudes del cliente"/>
    <x v="5"/>
    <n v="4"/>
    <s v="SIN FECHA COMO TAL, SE ASIGNA LA INTERMEDIA DEL SEGUNDO SEMESTRE"/>
    <m/>
    <m/>
    <m/>
    <m/>
    <m/>
    <m/>
    <m/>
    <m/>
    <m/>
    <s v="SIN CECO"/>
    <s v="NO"/>
    <s v="SIEMENS_x000a_60% *-Compromisos Pactados"/>
    <n v="4"/>
    <n v="4"/>
    <n v="1190"/>
    <x v="18"/>
  </r>
  <r>
    <n v="1424"/>
    <x v="41"/>
    <d v="2011-03-01T00:00:00"/>
    <s v="GER"/>
    <m/>
    <m/>
    <s v="e. Coherencia entre lo solicitado y lo entregado"/>
    <x v="5"/>
    <n v="4"/>
    <s v="SIN FECHA COMO TAL, SE ASIGNA LA INTERMEDIA DEL SEGUNDO SEMESTRE"/>
    <m/>
    <m/>
    <m/>
    <m/>
    <m/>
    <m/>
    <m/>
    <m/>
    <m/>
    <s v="SIN CECO"/>
    <s v="NO"/>
    <s v="SIEMENS_x000a_60% *-Compromisos Pactados"/>
    <n v="4"/>
    <n v="4"/>
    <n v="1190"/>
    <x v="18"/>
  </r>
  <r>
    <n v="1425"/>
    <x v="41"/>
    <d v="2011-03-01T00:00:00"/>
    <s v="GER"/>
    <m/>
    <m/>
    <s v="Grado de Satisfacción con el Servicio Prestado"/>
    <x v="6"/>
    <n v="4"/>
    <s v="SIN FECHA COMO TAL, SE ASIGNA LA INTERMEDIA DEL SEGUNDO SEMESTRE"/>
    <m/>
    <m/>
    <m/>
    <m/>
    <m/>
    <m/>
    <m/>
    <m/>
    <m/>
    <s v="SIN CECO"/>
    <s v="NO"/>
    <s v="SIEMENS_x000a_60% *-Grado de Satisfacción con el Servicio Prestado"/>
    <n v="4"/>
    <n v="4"/>
    <n v="1190"/>
    <x v="18"/>
  </r>
  <r>
    <n v="1426"/>
    <x v="41"/>
    <d v="2011-03-01T00:00:00"/>
    <s v="GER"/>
    <m/>
    <m/>
    <s v="Posibilidad de Volver a Contratar con PAYC"/>
    <x v="7"/>
    <n v="4"/>
    <s v="SIN FECHA COMO TAL, SE ASIGNA LA INTERMEDIA DEL SEGUNDO SEMESTRE"/>
    <m/>
    <m/>
    <m/>
    <m/>
    <m/>
    <m/>
    <m/>
    <m/>
    <m/>
    <s v="SIN CECO"/>
    <s v="NO"/>
    <s v="SIEMENS_x000a_60% *-Posibilidad de Volver a Contratar con PAYC"/>
    <n v="4"/>
    <n v="4"/>
    <n v="1190"/>
    <x v="18"/>
  </r>
  <r>
    <n v="1427"/>
    <x v="41"/>
    <d v="2011-03-01T00:00:00"/>
    <s v="GER"/>
    <m/>
    <m/>
    <s v="Principales fortalezas en el servicio que presta PAYC"/>
    <x v="8"/>
    <s v="-"/>
    <s v="SIN FECHA COMO TAL, SE ASIGNA LA INTERMEDIA DEL SEGUNDO SEMESTRE"/>
    <m/>
    <m/>
    <m/>
    <m/>
    <m/>
    <m/>
    <m/>
    <m/>
    <m/>
    <s v="SIN CECO"/>
    <s v="NO"/>
    <s v="SIEMENS_x000a_60% *-Fortalezas PAYC"/>
    <s v="-"/>
    <n v="0"/>
    <n v="1190"/>
    <x v="18"/>
  </r>
  <r>
    <n v="1428"/>
    <x v="41"/>
    <d v="2011-03-01T00:00:00"/>
    <s v="GER"/>
    <m/>
    <m/>
    <s v="Principales debilidades en el servicio que presta PAYC"/>
    <x v="9"/>
    <s v="-"/>
    <s v="SIN FECHA COMO TAL, SE ASIGNA LA INTERMEDIA DEL SEGUNDO SEMESTRE"/>
    <m/>
    <m/>
    <m/>
    <m/>
    <m/>
    <m/>
    <m/>
    <m/>
    <m/>
    <s v="SIN CECO"/>
    <s v="NO"/>
    <s v="SIEMENS_x000a_60% *-Debilidades PAYC"/>
    <s v="-"/>
    <n v="0"/>
    <n v="1190"/>
    <x v="18"/>
  </r>
  <r>
    <n v="1429"/>
    <x v="42"/>
    <d v="2011-03-01T00:00:00"/>
    <s v="GER"/>
    <m/>
    <m/>
    <s v="a. Conocimiento específico de temas aplicables al proyecto"/>
    <x v="0"/>
    <n v="4"/>
    <m/>
    <m/>
    <m/>
    <m/>
    <m/>
    <m/>
    <m/>
    <m/>
    <m/>
    <m/>
    <s v="SIN CECO"/>
    <s v="NO"/>
    <s v="CENTRO COMERCIAL BULEVAR NIZA_x000a_25%-Soporte Técnico"/>
    <n v="4"/>
    <n v="4"/>
    <n v="1244"/>
    <x v="34"/>
  </r>
  <r>
    <n v="1430"/>
    <x v="42"/>
    <d v="2011-03-01T00:00:00"/>
    <s v="GER"/>
    <m/>
    <m/>
    <s v="b. Idoneidad y Calidad del soporte"/>
    <x v="0"/>
    <n v="4"/>
    <m/>
    <m/>
    <m/>
    <m/>
    <m/>
    <m/>
    <m/>
    <m/>
    <m/>
    <m/>
    <s v="SIN CECO"/>
    <s v="NO"/>
    <s v="CENTRO COMERCIAL BULEVAR NIZA_x000a_25%-Soporte Técnico"/>
    <n v="4"/>
    <n v="4"/>
    <n v="1244"/>
    <x v="34"/>
  </r>
  <r>
    <n v="1431"/>
    <x v="42"/>
    <d v="2011-03-01T00:00:00"/>
    <s v="GER"/>
    <m/>
    <m/>
    <s v="c. Cumplimiento de especificaciones técnicas de construcción"/>
    <x v="0"/>
    <n v="4"/>
    <m/>
    <m/>
    <m/>
    <m/>
    <m/>
    <m/>
    <m/>
    <m/>
    <m/>
    <m/>
    <s v="SIN CECO"/>
    <s v="NO"/>
    <s v="CENTRO COMERCIAL BULEVAR NIZA_x000a_25%-Soporte Técnico"/>
    <n v="4"/>
    <n v="4"/>
    <n v="1244"/>
    <x v="34"/>
  </r>
  <r>
    <n v="1432"/>
    <x v="42"/>
    <d v="2011-03-01T00:00:00"/>
    <s v="GER"/>
    <m/>
    <m/>
    <s v="d. Confiabilidad de los conceptos aplicados"/>
    <x v="0"/>
    <n v="4"/>
    <m/>
    <m/>
    <m/>
    <m/>
    <m/>
    <m/>
    <m/>
    <m/>
    <m/>
    <m/>
    <s v="SIN CECO"/>
    <s v="NO"/>
    <s v="CENTRO COMERCIAL BULEVAR NIZA_x000a_25%-Soporte Técnico"/>
    <n v="4"/>
    <n v="4"/>
    <n v="1244"/>
    <x v="34"/>
  </r>
  <r>
    <n v="1433"/>
    <x v="42"/>
    <d v="2011-03-01T00:00:00"/>
    <s v="GER"/>
    <m/>
    <m/>
    <s v="e. Oportunidad en entrega de información o requerimientos"/>
    <x v="0"/>
    <n v="4"/>
    <m/>
    <m/>
    <m/>
    <m/>
    <m/>
    <m/>
    <m/>
    <m/>
    <m/>
    <m/>
    <s v="SIN CECO"/>
    <s v="NO"/>
    <s v="CENTRO COMERCIAL BULEVAR NIZA_x000a_25%-Soporte Técnico"/>
    <n v="4"/>
    <n v="4"/>
    <n v="1244"/>
    <x v="34"/>
  </r>
  <r>
    <n v="1434"/>
    <x v="42"/>
    <d v="2011-03-01T00:00:00"/>
    <s v="GER"/>
    <m/>
    <m/>
    <s v="a. Oportunidad de la gestión en obra"/>
    <x v="1"/>
    <n v="4"/>
    <m/>
    <m/>
    <m/>
    <m/>
    <m/>
    <m/>
    <m/>
    <m/>
    <m/>
    <m/>
    <s v="SIN CECO"/>
    <s v="NO"/>
    <s v="CENTRO COMERCIAL BULEVAR NIZA_x000a_25%-Soporte Administrativo"/>
    <n v="4"/>
    <n v="4"/>
    <n v="1244"/>
    <x v="34"/>
  </r>
  <r>
    <n v="1435"/>
    <x v="42"/>
    <d v="2011-03-01T00:00:00"/>
    <s v="GER"/>
    <m/>
    <m/>
    <s v="b. Manejo administrativo del proyecto"/>
    <x v="1"/>
    <n v="4"/>
    <m/>
    <m/>
    <m/>
    <m/>
    <m/>
    <m/>
    <m/>
    <m/>
    <m/>
    <m/>
    <s v="SIN CECO"/>
    <s v="NO"/>
    <s v="CENTRO COMERCIAL BULEVAR NIZA_x000a_25%-Soporte Administrativo"/>
    <n v="4"/>
    <n v="4"/>
    <n v="1244"/>
    <x v="34"/>
  </r>
  <r>
    <n v="1436"/>
    <x v="42"/>
    <d v="2011-03-01T00:00:00"/>
    <s v="GER"/>
    <m/>
    <m/>
    <s v="c. Información clara y veraz sobre la administración de proyecto"/>
    <x v="1"/>
    <n v="4"/>
    <m/>
    <m/>
    <m/>
    <m/>
    <m/>
    <m/>
    <m/>
    <m/>
    <m/>
    <m/>
    <s v="SIN CECO"/>
    <s v="NO"/>
    <s v="CENTRO COMERCIAL BULEVAR NIZA_x000a_25%-Soporte Administrativo"/>
    <n v="4"/>
    <n v="4"/>
    <n v="1244"/>
    <x v="34"/>
  </r>
  <r>
    <n v="1437"/>
    <x v="42"/>
    <d v="2011-03-01T00:00:00"/>
    <s v="GER"/>
    <m/>
    <m/>
    <s v="d. Cumplimientos con expectativas del cliente"/>
    <x v="1"/>
    <n v="4"/>
    <m/>
    <m/>
    <m/>
    <m/>
    <m/>
    <m/>
    <m/>
    <m/>
    <m/>
    <m/>
    <s v="SIN CECO"/>
    <s v="NO"/>
    <s v="CENTRO COMERCIAL BULEVAR NIZA_x000a_25%-Soporte Administrativo"/>
    <n v="4"/>
    <n v="4"/>
    <n v="1244"/>
    <x v="34"/>
  </r>
  <r>
    <n v="1438"/>
    <x v="42"/>
    <d v="2011-03-01T00:00:00"/>
    <s v="GER"/>
    <m/>
    <m/>
    <s v="e. Control de presupuesto"/>
    <x v="1"/>
    <n v="4"/>
    <m/>
    <m/>
    <m/>
    <m/>
    <m/>
    <m/>
    <m/>
    <m/>
    <m/>
    <m/>
    <s v="SIN CECO"/>
    <s v="NO"/>
    <s v="CENTRO COMERCIAL BULEVAR NIZA_x000a_25%-Soporte Administrativo"/>
    <n v="4"/>
    <n v="4"/>
    <n v="1244"/>
    <x v="34"/>
  </r>
  <r>
    <n v="1439"/>
    <x v="42"/>
    <d v="2011-03-01T00:00:00"/>
    <s v="GER"/>
    <m/>
    <m/>
    <s v="a. Apoyo y presencia en el proyecto"/>
    <x v="2"/>
    <n v="4"/>
    <m/>
    <m/>
    <m/>
    <m/>
    <m/>
    <m/>
    <m/>
    <m/>
    <m/>
    <m/>
    <s v="SIN CECO"/>
    <s v="NO"/>
    <s v="CENTRO COMERCIAL BULEVAR NIZA_x000a_25%-Soporte Directivo (Coordinador y Gerencia)"/>
    <n v="4"/>
    <n v="4"/>
    <n v="1244"/>
    <x v="34"/>
  </r>
  <r>
    <n v="1440"/>
    <x v="42"/>
    <d v="2011-03-01T00:00:00"/>
    <s v="GER"/>
    <m/>
    <m/>
    <s v="b. Conocimiento del proyecto"/>
    <x v="2"/>
    <n v="4"/>
    <m/>
    <m/>
    <m/>
    <m/>
    <m/>
    <m/>
    <m/>
    <m/>
    <m/>
    <m/>
    <s v="SIN CECO"/>
    <s v="NO"/>
    <s v="CENTRO COMERCIAL BULEVAR NIZA_x000a_25%-Soporte Directivo (Coordinador y Gerencia)"/>
    <n v="4"/>
    <n v="4"/>
    <n v="1244"/>
    <x v="34"/>
  </r>
  <r>
    <n v="1441"/>
    <x v="42"/>
    <d v="2011-03-01T00:00:00"/>
    <s v="GER"/>
    <m/>
    <m/>
    <s v="c. Planteamiento de soluciones y manejo de conflictos"/>
    <x v="2"/>
    <n v="4"/>
    <m/>
    <m/>
    <m/>
    <m/>
    <m/>
    <m/>
    <m/>
    <m/>
    <m/>
    <m/>
    <s v="SIN CECO"/>
    <s v="NO"/>
    <s v="CENTRO COMERCIAL BULEVAR NIZA_x000a_25%-Soporte Directivo (Coordinador y Gerencia)"/>
    <n v="4"/>
    <n v="4"/>
    <n v="1244"/>
    <x v="34"/>
  </r>
  <r>
    <n v="1442"/>
    <x v="42"/>
    <d v="2011-03-01T00:00:00"/>
    <s v="GER"/>
    <m/>
    <m/>
    <s v="d. Cumplimiento de compromisos"/>
    <x v="2"/>
    <n v="4"/>
    <m/>
    <m/>
    <m/>
    <m/>
    <m/>
    <m/>
    <m/>
    <m/>
    <m/>
    <m/>
    <s v="SIN CECO"/>
    <s v="NO"/>
    <s v="CENTRO COMERCIAL BULEVAR NIZA_x000a_25%-Soporte Directivo (Coordinador y Gerencia)"/>
    <n v="4"/>
    <n v="4"/>
    <n v="1244"/>
    <x v="34"/>
  </r>
  <r>
    <n v="1443"/>
    <x v="42"/>
    <d v="2011-03-01T00:00:00"/>
    <s v="GER"/>
    <m/>
    <m/>
    <s v="e. Manejo del cliente"/>
    <x v="2"/>
    <n v="4"/>
    <m/>
    <m/>
    <m/>
    <m/>
    <m/>
    <m/>
    <m/>
    <m/>
    <m/>
    <m/>
    <s v="SIN CECO"/>
    <s v="NO"/>
    <s v="CENTRO COMERCIAL BULEVAR NIZA_x000a_25%-Soporte Directivo (Coordinador y Gerencia)"/>
    <n v="4"/>
    <n v="4"/>
    <n v="1244"/>
    <x v="34"/>
  </r>
  <r>
    <n v="1444"/>
    <x v="42"/>
    <d v="2011-03-01T00:00:00"/>
    <s v="GER"/>
    <m/>
    <m/>
    <s v="a. Idoneidad del personal"/>
    <x v="3"/>
    <n v="5"/>
    <m/>
    <m/>
    <m/>
    <m/>
    <m/>
    <m/>
    <m/>
    <m/>
    <m/>
    <m/>
    <s v="SIN CECO"/>
    <s v="NO"/>
    <s v="CENTRO COMERCIAL BULEVAR NIZA_x000a_25%-Personal que presta el servicio en obra"/>
    <n v="5"/>
    <n v="5"/>
    <n v="1244"/>
    <x v="34"/>
  </r>
  <r>
    <n v="1445"/>
    <x v="42"/>
    <d v="2011-03-01T00:00:00"/>
    <s v="GER"/>
    <m/>
    <m/>
    <s v="b. Oportuna atención al cliente"/>
    <x v="3"/>
    <n v="4"/>
    <m/>
    <m/>
    <m/>
    <m/>
    <m/>
    <m/>
    <m/>
    <m/>
    <m/>
    <m/>
    <s v="SIN CECO"/>
    <s v="NO"/>
    <s v="CENTRO COMERCIAL BULEVAR NIZA_x000a_25%-Personal que presta el servicio en obra"/>
    <n v="4"/>
    <n v="4"/>
    <n v="1244"/>
    <x v="34"/>
  </r>
  <r>
    <n v="1446"/>
    <x v="42"/>
    <d v="2011-03-01T00:00:00"/>
    <s v="GER"/>
    <m/>
    <m/>
    <s v="c. Compromiso con el proyecto"/>
    <x v="3"/>
    <n v="4"/>
    <m/>
    <m/>
    <m/>
    <m/>
    <m/>
    <m/>
    <m/>
    <m/>
    <m/>
    <m/>
    <s v="SIN CECO"/>
    <s v="NO"/>
    <s v="CENTRO COMERCIAL BULEVAR NIZA_x000a_25%-Personal que presta el servicio en obra"/>
    <n v="4"/>
    <n v="4"/>
    <n v="1244"/>
    <x v="34"/>
  </r>
  <r>
    <n v="1447"/>
    <x v="42"/>
    <d v="2011-03-01T00:00:00"/>
    <s v="GER"/>
    <m/>
    <m/>
    <s v="d. Cumplimiento de compromisos"/>
    <x v="3"/>
    <n v="4"/>
    <m/>
    <m/>
    <m/>
    <m/>
    <m/>
    <m/>
    <m/>
    <m/>
    <m/>
    <m/>
    <s v="SIN CECO"/>
    <s v="NO"/>
    <s v="CENTRO COMERCIAL BULEVAR NIZA_x000a_25%-Personal que presta el servicio en obra"/>
    <n v="4"/>
    <n v="4"/>
    <n v="1244"/>
    <x v="34"/>
  </r>
  <r>
    <n v="1448"/>
    <x v="42"/>
    <d v="2011-03-01T00:00:00"/>
    <s v="GER"/>
    <m/>
    <m/>
    <s v="e. Proactividad en desarrollo de funciones"/>
    <x v="3"/>
    <n v="4"/>
    <m/>
    <m/>
    <m/>
    <m/>
    <m/>
    <m/>
    <m/>
    <m/>
    <m/>
    <m/>
    <s v="SIN CECO"/>
    <s v="NO"/>
    <s v="CENTRO COMERCIAL BULEVAR NIZA_x000a_25%-Personal que presta el servicio en obra"/>
    <n v="4"/>
    <n v="4"/>
    <n v="1244"/>
    <x v="34"/>
  </r>
  <r>
    <n v="1449"/>
    <x v="42"/>
    <d v="2011-03-01T00:00:00"/>
    <s v="GER"/>
    <m/>
    <m/>
    <s v="a. Calidad del Contenido"/>
    <x v="4"/>
    <n v="5"/>
    <m/>
    <m/>
    <m/>
    <m/>
    <m/>
    <m/>
    <m/>
    <m/>
    <m/>
    <m/>
    <s v="SIN CECO"/>
    <s v="NO"/>
    <s v="CENTRO COMERCIAL BULEVAR NIZA_x000a_25%-Productos Asociados de PAYC (Informes, Control de presupuesto y Programación y actas)"/>
    <n v="5"/>
    <n v="5"/>
    <n v="1244"/>
    <x v="34"/>
  </r>
  <r>
    <n v="1450"/>
    <x v="42"/>
    <d v="2011-03-01T00:00:00"/>
    <s v="GER"/>
    <m/>
    <m/>
    <s v="b. Claridad del Contenido"/>
    <x v="4"/>
    <n v="4"/>
    <m/>
    <m/>
    <m/>
    <m/>
    <m/>
    <m/>
    <m/>
    <m/>
    <m/>
    <m/>
    <s v="SIN CECO"/>
    <s v="NO"/>
    <s v="CENTRO COMERCIAL BULEVAR NIZA_x000a_25%-Productos Asociados de PAYC (Informes, Control de presupuesto y Programación y actas)"/>
    <n v="4"/>
    <n v="4"/>
    <n v="1244"/>
    <x v="34"/>
  </r>
  <r>
    <n v="1451"/>
    <x v="42"/>
    <d v="2011-03-01T00:00:00"/>
    <s v="GER"/>
    <m/>
    <m/>
    <s v="c. Oportunidad en la entrega"/>
    <x v="4"/>
    <n v="5"/>
    <m/>
    <m/>
    <m/>
    <m/>
    <m/>
    <m/>
    <m/>
    <m/>
    <m/>
    <m/>
    <s v="SIN CECO"/>
    <s v="NO"/>
    <s v="CENTRO COMERCIAL BULEVAR NIZA_x000a_25%-Productos Asociados de PAYC (Informes, Control de presupuesto y Programación y actas)"/>
    <n v="5"/>
    <n v="5"/>
    <n v="1244"/>
    <x v="34"/>
  </r>
  <r>
    <n v="1452"/>
    <x v="42"/>
    <d v="2011-03-01T00:00:00"/>
    <s v="GER"/>
    <m/>
    <m/>
    <s v="d. Precisión de la información"/>
    <x v="4"/>
    <n v="4"/>
    <m/>
    <m/>
    <m/>
    <m/>
    <m/>
    <m/>
    <m/>
    <m/>
    <m/>
    <m/>
    <s v="SIN CECO"/>
    <s v="NO"/>
    <s v="CENTRO COMERCIAL BULEVAR NIZA_x000a_25%-Productos Asociados de PAYC (Informes, Control de presupuesto y Programación y actas)"/>
    <n v="4"/>
    <n v="4"/>
    <n v="1244"/>
    <x v="34"/>
  </r>
  <r>
    <n v="1453"/>
    <x v="42"/>
    <d v="2011-03-01T00:00:00"/>
    <s v="GER"/>
    <m/>
    <m/>
    <s v="e. Diagramación"/>
    <x v="4"/>
    <n v="4"/>
    <m/>
    <m/>
    <m/>
    <m/>
    <m/>
    <m/>
    <m/>
    <m/>
    <m/>
    <m/>
    <s v="SIN CECO"/>
    <s v="NO"/>
    <s v="CENTRO COMERCIAL BULEVAR NIZA_x000a_25%-Productos Asociados de PAYC (Informes, Control de presupuesto y Programación y actas)"/>
    <n v="4"/>
    <n v="4"/>
    <n v="1244"/>
    <x v="34"/>
  </r>
  <r>
    <n v="1454"/>
    <x v="42"/>
    <d v="2011-03-01T00:00:00"/>
    <s v="GER"/>
    <m/>
    <m/>
    <s v="a. Cumplimiento"/>
    <x v="5"/>
    <n v="4"/>
    <m/>
    <m/>
    <m/>
    <m/>
    <m/>
    <m/>
    <m/>
    <m/>
    <m/>
    <m/>
    <s v="SIN CECO"/>
    <s v="NO"/>
    <s v="CENTRO COMERCIAL BULEVAR NIZA_x000a_25%-Compromisos Pactados"/>
    <n v="4"/>
    <n v="4"/>
    <n v="1244"/>
    <x v="34"/>
  </r>
  <r>
    <n v="1455"/>
    <x v="42"/>
    <d v="2011-03-01T00:00:00"/>
    <s v="GER"/>
    <m/>
    <m/>
    <s v="b. Satisface expectativas"/>
    <x v="5"/>
    <n v="4"/>
    <m/>
    <m/>
    <m/>
    <m/>
    <m/>
    <m/>
    <m/>
    <m/>
    <m/>
    <m/>
    <s v="SIN CECO"/>
    <s v="NO"/>
    <s v="CENTRO COMERCIAL BULEVAR NIZA_x000a_25%-Compromisos Pactados"/>
    <n v="4"/>
    <n v="4"/>
    <n v="1244"/>
    <x v="34"/>
  </r>
  <r>
    <n v="1456"/>
    <x v="42"/>
    <d v="2011-03-01T00:00:00"/>
    <s v="GER"/>
    <m/>
    <m/>
    <s v="c. Calidad de la Información suministrada"/>
    <x v="5"/>
    <n v="4"/>
    <m/>
    <m/>
    <m/>
    <m/>
    <m/>
    <m/>
    <m/>
    <m/>
    <m/>
    <m/>
    <s v="SIN CECO"/>
    <s v="NO"/>
    <s v="CENTRO COMERCIAL BULEVAR NIZA_x000a_25%-Compromisos Pactados"/>
    <n v="4"/>
    <n v="4"/>
    <n v="1244"/>
    <x v="34"/>
  </r>
  <r>
    <n v="1457"/>
    <x v="42"/>
    <d v="2011-03-01T00:00:00"/>
    <s v="GER"/>
    <m/>
    <m/>
    <s v="d. Disposición del personal de PAYC a las solicitudes del cliente"/>
    <x v="5"/>
    <n v="4"/>
    <m/>
    <m/>
    <m/>
    <m/>
    <m/>
    <m/>
    <m/>
    <m/>
    <m/>
    <m/>
    <s v="SIN CECO"/>
    <s v="NO"/>
    <s v="CENTRO COMERCIAL BULEVAR NIZA_x000a_25%-Compromisos Pactados"/>
    <n v="4"/>
    <n v="4"/>
    <n v="1244"/>
    <x v="34"/>
  </r>
  <r>
    <n v="1458"/>
    <x v="42"/>
    <d v="2011-03-01T00:00:00"/>
    <s v="GER"/>
    <m/>
    <m/>
    <s v="e. Coherencia entre lo solicitado y lo entregado"/>
    <x v="5"/>
    <n v="4"/>
    <m/>
    <m/>
    <m/>
    <m/>
    <m/>
    <m/>
    <m/>
    <m/>
    <m/>
    <m/>
    <s v="SIN CECO"/>
    <s v="NO"/>
    <s v="CENTRO COMERCIAL BULEVAR NIZA_x000a_25%-Compromisos Pactados"/>
    <n v="4"/>
    <n v="4"/>
    <n v="1244"/>
    <x v="34"/>
  </r>
  <r>
    <n v="1459"/>
    <x v="42"/>
    <d v="2011-03-01T00:00:00"/>
    <s v="GER"/>
    <m/>
    <m/>
    <s v="Grado de Satisfacción con el Servicio Prestado"/>
    <x v="6"/>
    <n v="4"/>
    <m/>
    <m/>
    <m/>
    <m/>
    <m/>
    <m/>
    <m/>
    <m/>
    <m/>
    <m/>
    <s v="SIN CECO"/>
    <s v="NO"/>
    <s v="CENTRO COMERCIAL BULEVAR NIZA_x000a_25%-Grado de Satisfacción con el Servicio Prestado"/>
    <n v="4"/>
    <n v="4"/>
    <n v="1244"/>
    <x v="34"/>
  </r>
  <r>
    <n v="1460"/>
    <x v="42"/>
    <d v="2011-03-01T00:00:00"/>
    <s v="GER"/>
    <m/>
    <m/>
    <s v="Posibilidad de Volver a Contratar con PAYC"/>
    <x v="7"/>
    <n v="4"/>
    <m/>
    <m/>
    <m/>
    <m/>
    <m/>
    <m/>
    <m/>
    <m/>
    <m/>
    <m/>
    <s v="SIN CECO"/>
    <s v="NO"/>
    <s v="CENTRO COMERCIAL BULEVAR NIZA_x000a_25%-Posibilidad de Volver a Contratar con PAYC"/>
    <n v="4"/>
    <n v="4"/>
    <n v="1244"/>
    <x v="34"/>
  </r>
  <r>
    <n v="1461"/>
    <x v="42"/>
    <d v="2011-03-01T00:00:00"/>
    <s v="GER"/>
    <m/>
    <m/>
    <s v="Principales fortalezas en el servicio que presta PAYC"/>
    <x v="8"/>
    <s v="Orden manejo de infoemación-Experiencia que repalda expectativas del cliente-Transparencia en los procesos de apertura de ofertas-"/>
    <m/>
    <s v="ORDEN EN LA INFORMACIÓN"/>
    <s v="EXPERIENCIA PAYC"/>
    <s v="TRANSPARENCIA"/>
    <m/>
    <m/>
    <m/>
    <m/>
    <m/>
    <m/>
    <s v="SIN CECO"/>
    <s v="NO"/>
    <s v="CENTRO COMERCIAL BULEVAR NIZA_x000a_25%-Fortalezas PAYC"/>
    <s v="Orden manejo de infoemación-Experiencia que repalda expectativas del cliente-Transparencia en los procesos de apertura de ofertas-"/>
    <n v="0"/>
    <n v="1244"/>
    <x v="34"/>
  </r>
  <r>
    <n v="1462"/>
    <x v="42"/>
    <d v="2011-03-01T00:00:00"/>
    <s v="GER"/>
    <m/>
    <m/>
    <s v="Principales debilidades en el servicio que presta PAYC"/>
    <x v="9"/>
    <s v="Alguna información presentada se encuentra incompleta-"/>
    <m/>
    <s v="INCOMPLETITUD EN LA INFORMACIÓN"/>
    <m/>
    <m/>
    <m/>
    <m/>
    <m/>
    <m/>
    <m/>
    <m/>
    <s v="SIN CECO"/>
    <s v="NO"/>
    <s v="CENTRO COMERCIAL BULEVAR NIZA_x000a_25%-Debilidades PAYC"/>
    <s v="Alguna información presentada se encuentra incompleta-"/>
    <n v="0"/>
    <n v="1244"/>
    <x v="34"/>
  </r>
  <r>
    <n v="1463"/>
    <x v="43"/>
    <d v="2010-12-01T00:00:00"/>
    <s v="INT"/>
    <m/>
    <m/>
    <s v="a. Conocimiento específico de temas aplicables al proyecto"/>
    <x v="0"/>
    <n v="3"/>
    <m/>
    <m/>
    <m/>
    <m/>
    <m/>
    <m/>
    <m/>
    <m/>
    <m/>
    <m/>
    <s v="SIN CECO"/>
    <s v="NO"/>
    <s v="HC MONTERÍA_x000a_DIC/10_x000a_25%-Soporte Técnico"/>
    <n v="3"/>
    <n v="3"/>
    <n v="1223"/>
    <x v="35"/>
  </r>
  <r>
    <n v="1464"/>
    <x v="43"/>
    <d v="2010-12-01T00:00:00"/>
    <s v="INT"/>
    <m/>
    <m/>
    <s v="b. Idoneidad y Calidad del soporte"/>
    <x v="0"/>
    <n v="4"/>
    <m/>
    <m/>
    <m/>
    <m/>
    <m/>
    <m/>
    <m/>
    <m/>
    <m/>
    <m/>
    <s v="SIN CECO"/>
    <s v="NO"/>
    <s v="HC MONTERÍA_x000a_DIC/10_x000a_25%-Soporte Técnico"/>
    <n v="4"/>
    <n v="4"/>
    <n v="1223"/>
    <x v="35"/>
  </r>
  <r>
    <n v="1465"/>
    <x v="43"/>
    <d v="2010-12-01T00:00:00"/>
    <s v="INT"/>
    <m/>
    <m/>
    <s v="c. Cumplimiento de especificaciones técnicas de construcción"/>
    <x v="0"/>
    <n v="3"/>
    <m/>
    <m/>
    <m/>
    <m/>
    <m/>
    <m/>
    <m/>
    <m/>
    <m/>
    <m/>
    <s v="SIN CECO"/>
    <s v="NO"/>
    <s v="HC MONTERÍA_x000a_DIC/10_x000a_25%-Soporte Técnico"/>
    <n v="3"/>
    <n v="3"/>
    <n v="1223"/>
    <x v="35"/>
  </r>
  <r>
    <n v="1466"/>
    <x v="43"/>
    <d v="2010-12-01T00:00:00"/>
    <s v="INT"/>
    <m/>
    <m/>
    <s v="d. Confiabilidad de los conceptos aplicados"/>
    <x v="0"/>
    <n v="3"/>
    <m/>
    <m/>
    <m/>
    <m/>
    <m/>
    <m/>
    <m/>
    <m/>
    <m/>
    <m/>
    <s v="SIN CECO"/>
    <s v="NO"/>
    <s v="HC MONTERÍA_x000a_DIC/10_x000a_25%-Soporte Técnico"/>
    <n v="3"/>
    <n v="3"/>
    <n v="1223"/>
    <x v="35"/>
  </r>
  <r>
    <n v="1467"/>
    <x v="43"/>
    <d v="2010-12-01T00:00:00"/>
    <s v="INT"/>
    <m/>
    <m/>
    <s v="e. Oportunidad en entrega de información o requerimientos"/>
    <x v="0"/>
    <n v="4"/>
    <m/>
    <m/>
    <m/>
    <m/>
    <m/>
    <m/>
    <m/>
    <m/>
    <m/>
    <m/>
    <s v="SIN CECO"/>
    <s v="NO"/>
    <s v="HC MONTERÍA_x000a_DIC/10_x000a_25%-Soporte Técnico"/>
    <n v="4"/>
    <n v="4"/>
    <n v="1223"/>
    <x v="35"/>
  </r>
  <r>
    <n v="1468"/>
    <x v="43"/>
    <d v="2010-12-01T00:00:00"/>
    <s v="INT"/>
    <m/>
    <m/>
    <s v="a. Oportunidad de la gestión en obra"/>
    <x v="1"/>
    <n v="4"/>
    <m/>
    <m/>
    <m/>
    <m/>
    <m/>
    <m/>
    <m/>
    <m/>
    <m/>
    <m/>
    <s v="SIN CECO"/>
    <s v="NO"/>
    <s v="HC MONTERÍA_x000a_DIC/10_x000a_25%-Soporte Administrativo"/>
    <n v="4"/>
    <n v="4"/>
    <n v="1223"/>
    <x v="35"/>
  </r>
  <r>
    <n v="1469"/>
    <x v="43"/>
    <d v="2010-12-01T00:00:00"/>
    <s v="INT"/>
    <m/>
    <m/>
    <s v="b. Manejo administrativo del proyecto"/>
    <x v="1"/>
    <n v="3"/>
    <m/>
    <m/>
    <m/>
    <m/>
    <m/>
    <m/>
    <m/>
    <m/>
    <m/>
    <m/>
    <s v="SIN CECO"/>
    <s v="NO"/>
    <s v="HC MONTERÍA_x000a_DIC/10_x000a_25%-Soporte Administrativo"/>
    <n v="3"/>
    <n v="3"/>
    <n v="1223"/>
    <x v="35"/>
  </r>
  <r>
    <n v="1470"/>
    <x v="43"/>
    <d v="2010-12-01T00:00:00"/>
    <s v="INT"/>
    <m/>
    <m/>
    <s v="c. Información clara y veraz sobre la administración de proyecto"/>
    <x v="1"/>
    <n v="4"/>
    <m/>
    <m/>
    <m/>
    <m/>
    <m/>
    <m/>
    <m/>
    <m/>
    <m/>
    <m/>
    <s v="SIN CECO"/>
    <s v="NO"/>
    <s v="HC MONTERÍA_x000a_DIC/10_x000a_25%-Soporte Administrativo"/>
    <n v="4"/>
    <n v="4"/>
    <n v="1223"/>
    <x v="35"/>
  </r>
  <r>
    <n v="1471"/>
    <x v="43"/>
    <d v="2010-12-01T00:00:00"/>
    <s v="INT"/>
    <m/>
    <m/>
    <s v="d. Cumplimientos con expectativas del cliente"/>
    <x v="1"/>
    <n v="3"/>
    <m/>
    <m/>
    <m/>
    <m/>
    <m/>
    <m/>
    <m/>
    <m/>
    <m/>
    <m/>
    <s v="SIN CECO"/>
    <s v="NO"/>
    <s v="HC MONTERÍA_x000a_DIC/10_x000a_25%-Soporte Administrativo"/>
    <n v="3"/>
    <n v="3"/>
    <n v="1223"/>
    <x v="35"/>
  </r>
  <r>
    <n v="1472"/>
    <x v="43"/>
    <d v="2010-12-01T00:00:00"/>
    <s v="INT"/>
    <m/>
    <m/>
    <s v="e. Control de presupuesto"/>
    <x v="1"/>
    <n v="4"/>
    <m/>
    <m/>
    <m/>
    <m/>
    <m/>
    <m/>
    <m/>
    <m/>
    <m/>
    <m/>
    <s v="SIN CECO"/>
    <s v="NO"/>
    <s v="HC MONTERÍA_x000a_DIC/10_x000a_25%-Soporte Administrativo"/>
    <n v="4"/>
    <n v="4"/>
    <n v="1223"/>
    <x v="35"/>
  </r>
  <r>
    <n v="1473"/>
    <x v="43"/>
    <d v="2010-12-01T00:00:00"/>
    <s v="INT"/>
    <m/>
    <m/>
    <s v="a. Apoyo y presencia en el proyecto"/>
    <x v="2"/>
    <n v="4"/>
    <m/>
    <m/>
    <m/>
    <m/>
    <m/>
    <m/>
    <m/>
    <m/>
    <m/>
    <m/>
    <s v="SIN CECO"/>
    <s v="NO"/>
    <s v="HC MONTERÍA_x000a_DIC/10_x000a_25%-Soporte Directivo (Coordinador y Gerencia)"/>
    <n v="4"/>
    <n v="4"/>
    <n v="1223"/>
    <x v="35"/>
  </r>
  <r>
    <n v="1474"/>
    <x v="43"/>
    <d v="2010-12-01T00:00:00"/>
    <s v="INT"/>
    <m/>
    <m/>
    <s v="b. Conocimiento del proyecto"/>
    <x v="2"/>
    <n v="4"/>
    <m/>
    <m/>
    <m/>
    <m/>
    <m/>
    <m/>
    <m/>
    <m/>
    <m/>
    <m/>
    <s v="SIN CECO"/>
    <s v="NO"/>
    <s v="HC MONTERÍA_x000a_DIC/10_x000a_25%-Soporte Directivo (Coordinador y Gerencia)"/>
    <n v="4"/>
    <n v="4"/>
    <n v="1223"/>
    <x v="35"/>
  </r>
  <r>
    <n v="1475"/>
    <x v="43"/>
    <d v="2010-12-01T00:00:00"/>
    <s v="INT"/>
    <m/>
    <m/>
    <s v="c. Planteamiento de soluciones y manejo de conflictos"/>
    <x v="2"/>
    <n v="4"/>
    <m/>
    <m/>
    <m/>
    <m/>
    <m/>
    <m/>
    <m/>
    <m/>
    <m/>
    <m/>
    <s v="SIN CECO"/>
    <s v="NO"/>
    <s v="HC MONTERÍA_x000a_DIC/10_x000a_25%-Soporte Directivo (Coordinador y Gerencia)"/>
    <n v="4"/>
    <n v="4"/>
    <n v="1223"/>
    <x v="35"/>
  </r>
  <r>
    <n v="1476"/>
    <x v="43"/>
    <d v="2010-12-01T00:00:00"/>
    <s v="INT"/>
    <m/>
    <m/>
    <s v="d. Cumplimiento de compromisos"/>
    <x v="2"/>
    <n v="4"/>
    <m/>
    <m/>
    <m/>
    <m/>
    <m/>
    <m/>
    <m/>
    <m/>
    <m/>
    <m/>
    <s v="SIN CECO"/>
    <s v="NO"/>
    <s v="HC MONTERÍA_x000a_DIC/10_x000a_25%-Soporte Directivo (Coordinador y Gerencia)"/>
    <n v="4"/>
    <n v="4"/>
    <n v="1223"/>
    <x v="35"/>
  </r>
  <r>
    <n v="1477"/>
    <x v="43"/>
    <d v="2010-12-01T00:00:00"/>
    <s v="INT"/>
    <m/>
    <m/>
    <s v="e. Manejo del cliente"/>
    <x v="2"/>
    <n v="3"/>
    <m/>
    <m/>
    <m/>
    <m/>
    <m/>
    <m/>
    <m/>
    <m/>
    <m/>
    <m/>
    <s v="SIN CECO"/>
    <s v="NO"/>
    <s v="HC MONTERÍA_x000a_DIC/10_x000a_25%-Soporte Directivo (Coordinador y Gerencia)"/>
    <n v="3"/>
    <n v="3"/>
    <n v="1223"/>
    <x v="35"/>
  </r>
  <r>
    <n v="1478"/>
    <x v="43"/>
    <d v="2010-12-01T00:00:00"/>
    <s v="INT"/>
    <m/>
    <m/>
    <s v="a. Idoneidad del personal"/>
    <x v="3"/>
    <n v="4"/>
    <m/>
    <m/>
    <m/>
    <m/>
    <m/>
    <m/>
    <m/>
    <m/>
    <m/>
    <m/>
    <s v="SIN CECO"/>
    <s v="NO"/>
    <s v="HC MONTERÍA_x000a_DIC/10_x000a_25%-Personal que presta el servicio en obra"/>
    <n v="4"/>
    <n v="4"/>
    <n v="1223"/>
    <x v="35"/>
  </r>
  <r>
    <n v="1479"/>
    <x v="43"/>
    <d v="2010-12-01T00:00:00"/>
    <s v="INT"/>
    <m/>
    <m/>
    <s v="b. Oportuna atención al cliente"/>
    <x v="3"/>
    <n v="4"/>
    <m/>
    <m/>
    <m/>
    <m/>
    <m/>
    <m/>
    <m/>
    <m/>
    <m/>
    <m/>
    <s v="SIN CECO"/>
    <s v="NO"/>
    <s v="HC MONTERÍA_x000a_DIC/10_x000a_25%-Personal que presta el servicio en obra"/>
    <n v="4"/>
    <n v="4"/>
    <n v="1223"/>
    <x v="35"/>
  </r>
  <r>
    <n v="1480"/>
    <x v="43"/>
    <d v="2010-12-01T00:00:00"/>
    <s v="INT"/>
    <m/>
    <m/>
    <s v="c. Compromiso con el proyecto"/>
    <x v="3"/>
    <n v="4"/>
    <m/>
    <m/>
    <m/>
    <m/>
    <m/>
    <m/>
    <m/>
    <m/>
    <m/>
    <m/>
    <s v="SIN CECO"/>
    <s v="NO"/>
    <s v="HC MONTERÍA_x000a_DIC/10_x000a_25%-Personal que presta el servicio en obra"/>
    <n v="4"/>
    <n v="4"/>
    <n v="1223"/>
    <x v="35"/>
  </r>
  <r>
    <n v="1481"/>
    <x v="43"/>
    <d v="2010-12-01T00:00:00"/>
    <s v="INT"/>
    <m/>
    <m/>
    <s v="d. Cumplimiento de compromisos"/>
    <x v="3"/>
    <n v="4"/>
    <m/>
    <m/>
    <m/>
    <m/>
    <m/>
    <m/>
    <m/>
    <m/>
    <m/>
    <m/>
    <s v="SIN CECO"/>
    <s v="NO"/>
    <s v="HC MONTERÍA_x000a_DIC/10_x000a_25%-Personal que presta el servicio en obra"/>
    <n v="4"/>
    <n v="4"/>
    <n v="1223"/>
    <x v="35"/>
  </r>
  <r>
    <n v="1482"/>
    <x v="43"/>
    <d v="2010-12-01T00:00:00"/>
    <s v="INT"/>
    <m/>
    <m/>
    <s v="e. Proactividad en desarrollo de funciones"/>
    <x v="3"/>
    <n v="4"/>
    <m/>
    <m/>
    <m/>
    <m/>
    <m/>
    <m/>
    <m/>
    <m/>
    <m/>
    <m/>
    <s v="SIN CECO"/>
    <s v="NO"/>
    <s v="HC MONTERÍA_x000a_DIC/10_x000a_25%-Personal que presta el servicio en obra"/>
    <n v="4"/>
    <n v="4"/>
    <n v="1223"/>
    <x v="35"/>
  </r>
  <r>
    <n v="1483"/>
    <x v="43"/>
    <d v="2010-12-01T00:00:00"/>
    <s v="INT"/>
    <m/>
    <m/>
    <s v="a. Calidad del Contenido"/>
    <x v="4"/>
    <n v="4"/>
    <m/>
    <m/>
    <m/>
    <m/>
    <m/>
    <m/>
    <m/>
    <m/>
    <m/>
    <m/>
    <s v="SIN CECO"/>
    <s v="NO"/>
    <s v="HC MONTERÍA_x000a_DIC/10_x000a_25%-Productos Asociados de PAYC (Informes, Control de presupuesto y Programación y actas)"/>
    <n v="4"/>
    <n v="4"/>
    <n v="1223"/>
    <x v="35"/>
  </r>
  <r>
    <n v="1484"/>
    <x v="43"/>
    <d v="2010-12-01T00:00:00"/>
    <s v="INT"/>
    <m/>
    <m/>
    <s v="b. Claridad del Contenido"/>
    <x v="4"/>
    <n v="4"/>
    <m/>
    <m/>
    <m/>
    <m/>
    <m/>
    <m/>
    <m/>
    <m/>
    <m/>
    <m/>
    <s v="SIN CECO"/>
    <s v="NO"/>
    <s v="HC MONTERÍA_x000a_DIC/10_x000a_25%-Productos Asociados de PAYC (Informes, Control de presupuesto y Programación y actas)"/>
    <n v="4"/>
    <n v="4"/>
    <n v="1223"/>
    <x v="35"/>
  </r>
  <r>
    <n v="1485"/>
    <x v="43"/>
    <d v="2010-12-01T00:00:00"/>
    <s v="INT"/>
    <m/>
    <m/>
    <s v="c. Oportunidad en la entrega"/>
    <x v="4"/>
    <n v="3"/>
    <m/>
    <m/>
    <m/>
    <m/>
    <m/>
    <m/>
    <m/>
    <m/>
    <m/>
    <m/>
    <s v="SIN CECO"/>
    <s v="NO"/>
    <s v="HC MONTERÍA_x000a_DIC/10_x000a_25%-Productos Asociados de PAYC (Informes, Control de presupuesto y Programación y actas)"/>
    <n v="3"/>
    <n v="3"/>
    <n v="1223"/>
    <x v="35"/>
  </r>
  <r>
    <n v="1486"/>
    <x v="43"/>
    <d v="2010-12-01T00:00:00"/>
    <s v="INT"/>
    <m/>
    <m/>
    <s v="d. Precisión de la información"/>
    <x v="4"/>
    <n v="3"/>
    <m/>
    <m/>
    <m/>
    <m/>
    <m/>
    <m/>
    <m/>
    <m/>
    <m/>
    <m/>
    <s v="SIN CECO"/>
    <s v="NO"/>
    <s v="HC MONTERÍA_x000a_DIC/10_x000a_25%-Productos Asociados de PAYC (Informes, Control de presupuesto y Programación y actas)"/>
    <n v="3"/>
    <n v="3"/>
    <n v="1223"/>
    <x v="35"/>
  </r>
  <r>
    <n v="1487"/>
    <x v="43"/>
    <d v="2010-12-01T00:00:00"/>
    <s v="INT"/>
    <m/>
    <m/>
    <s v="e. Diagramación"/>
    <x v="4"/>
    <n v="4"/>
    <m/>
    <m/>
    <m/>
    <m/>
    <m/>
    <m/>
    <m/>
    <m/>
    <m/>
    <m/>
    <s v="SIN CECO"/>
    <s v="NO"/>
    <s v="HC MONTERÍA_x000a_DIC/10_x000a_25%-Productos Asociados de PAYC (Informes, Control de presupuesto y Programación y actas)"/>
    <n v="4"/>
    <n v="4"/>
    <n v="1223"/>
    <x v="35"/>
  </r>
  <r>
    <n v="1488"/>
    <x v="43"/>
    <d v="2010-12-01T00:00:00"/>
    <s v="INT"/>
    <m/>
    <m/>
    <s v="a. Cumplimiento"/>
    <x v="5"/>
    <n v="4"/>
    <m/>
    <m/>
    <m/>
    <m/>
    <m/>
    <m/>
    <m/>
    <m/>
    <m/>
    <m/>
    <s v="SIN CECO"/>
    <s v="NO"/>
    <s v="HC MONTERÍA_x000a_DIC/10_x000a_25%-Compromisos Pactados"/>
    <n v="4"/>
    <n v="4"/>
    <n v="1223"/>
    <x v="35"/>
  </r>
  <r>
    <n v="1489"/>
    <x v="43"/>
    <d v="2010-12-01T00:00:00"/>
    <s v="INT"/>
    <m/>
    <m/>
    <s v="b. Satisface expectativas"/>
    <x v="5"/>
    <n v="4"/>
    <m/>
    <m/>
    <m/>
    <m/>
    <m/>
    <m/>
    <m/>
    <m/>
    <m/>
    <m/>
    <s v="SIN CECO"/>
    <s v="NO"/>
    <s v="HC MONTERÍA_x000a_DIC/10_x000a_25%-Compromisos Pactados"/>
    <n v="4"/>
    <n v="4"/>
    <n v="1223"/>
    <x v="35"/>
  </r>
  <r>
    <n v="1490"/>
    <x v="43"/>
    <d v="2010-12-01T00:00:00"/>
    <s v="INT"/>
    <m/>
    <m/>
    <s v="c. Calidad de la Información suministrada"/>
    <x v="5"/>
    <n v="4"/>
    <m/>
    <m/>
    <m/>
    <m/>
    <m/>
    <m/>
    <m/>
    <m/>
    <m/>
    <m/>
    <s v="SIN CECO"/>
    <s v="NO"/>
    <s v="HC MONTERÍA_x000a_DIC/10_x000a_25%-Compromisos Pactados"/>
    <n v="4"/>
    <n v="4"/>
    <n v="1223"/>
    <x v="35"/>
  </r>
  <r>
    <n v="1491"/>
    <x v="43"/>
    <d v="2010-12-01T00:00:00"/>
    <s v="INT"/>
    <m/>
    <m/>
    <s v="d. Disposición del personal de PAYC a las solicitudes del cliente"/>
    <x v="5"/>
    <n v="4"/>
    <m/>
    <m/>
    <m/>
    <m/>
    <m/>
    <m/>
    <m/>
    <m/>
    <m/>
    <m/>
    <s v="SIN CECO"/>
    <s v="NO"/>
    <s v="HC MONTERÍA_x000a_DIC/10_x000a_25%-Compromisos Pactados"/>
    <n v="4"/>
    <n v="4"/>
    <n v="1223"/>
    <x v="35"/>
  </r>
  <r>
    <n v="1492"/>
    <x v="43"/>
    <d v="2010-12-01T00:00:00"/>
    <s v="INT"/>
    <m/>
    <m/>
    <s v="e. Coherencia entre lo solicitado y lo entregado"/>
    <x v="5"/>
    <n v="3"/>
    <m/>
    <m/>
    <m/>
    <m/>
    <m/>
    <m/>
    <m/>
    <m/>
    <m/>
    <m/>
    <s v="SIN CECO"/>
    <s v="NO"/>
    <s v="HC MONTERÍA_x000a_DIC/10_x000a_25%-Compromisos Pactados"/>
    <n v="3"/>
    <n v="3"/>
    <n v="1223"/>
    <x v="35"/>
  </r>
  <r>
    <n v="1493"/>
    <x v="43"/>
    <d v="2010-12-01T00:00:00"/>
    <s v="INT"/>
    <m/>
    <m/>
    <s v="Grado de Satisfacción con el Servicio Prestado"/>
    <x v="6"/>
    <n v="4"/>
    <m/>
    <m/>
    <m/>
    <m/>
    <m/>
    <m/>
    <m/>
    <m/>
    <m/>
    <m/>
    <s v="SIN CECO"/>
    <s v="NO"/>
    <s v="HC MONTERÍA_x000a_DIC/10_x000a_25%-Grado de Satisfacción con el Servicio Prestado"/>
    <n v="4"/>
    <n v="4"/>
    <n v="1223"/>
    <x v="35"/>
  </r>
  <r>
    <n v="1494"/>
    <x v="43"/>
    <d v="2010-12-01T00:00:00"/>
    <s v="INT"/>
    <m/>
    <m/>
    <s v="Posibilidad de Volver a Contratar con PAYC"/>
    <x v="7"/>
    <n v="4"/>
    <m/>
    <m/>
    <m/>
    <m/>
    <m/>
    <m/>
    <m/>
    <m/>
    <m/>
    <m/>
    <s v="SIN CECO"/>
    <s v="NO"/>
    <s v="HC MONTERÍA_x000a_DIC/10_x000a_25%-Posibilidad de Volver a Contratar con PAYC"/>
    <n v="4"/>
    <n v="4"/>
    <n v="1223"/>
    <x v="35"/>
  </r>
  <r>
    <n v="1495"/>
    <x v="43"/>
    <d v="2010-12-01T00:00:00"/>
    <s v="INT"/>
    <m/>
    <m/>
    <s v="Principales fortalezas en el servicio que presta PAYC"/>
    <x v="8"/>
    <s v="Disposición-Organización-"/>
    <m/>
    <s v="DISPOSICIÓN"/>
    <s v="ORGANIZACIÓN"/>
    <m/>
    <m/>
    <m/>
    <m/>
    <m/>
    <m/>
    <m/>
    <s v="SIN CECO"/>
    <s v="NO"/>
    <s v="HC MONTERÍA_x000a_DIC/10_x000a_25%-Fortalezas PAYC"/>
    <s v="Disposición-Organización-"/>
    <n v="0"/>
    <n v="1223"/>
    <x v="35"/>
  </r>
  <r>
    <n v="1496"/>
    <x v="43"/>
    <d v="2010-12-01T00:00:00"/>
    <s v="INT"/>
    <m/>
    <m/>
    <s v="Principales debilidades en el servicio que presta PAYC"/>
    <x v="9"/>
    <s v="Poder de decisión-Exigencia y control al constructor-"/>
    <m/>
    <s v="PODER DE DECISIÓN"/>
    <s v="EXIGENCIA Y CONTROL AL CONSTRUCTOR"/>
    <m/>
    <m/>
    <m/>
    <m/>
    <m/>
    <m/>
    <m/>
    <s v="SIN CECO"/>
    <s v="NO"/>
    <s v="HC MONTERÍA_x000a_DIC/10_x000a_25%-Debilidades PAYC"/>
    <s v="Poder de decisión-Exigencia y control al constructor-"/>
    <n v="0"/>
    <n v="1223"/>
    <x v="35"/>
  </r>
  <r>
    <n v="1497"/>
    <x v="44"/>
    <d v="2010-12-01T00:00:00"/>
    <s v="INT"/>
    <m/>
    <m/>
    <s v="a. Conocimiento específico de temas aplicables al proyecto"/>
    <x v="0"/>
    <n v="4"/>
    <m/>
    <m/>
    <m/>
    <m/>
    <m/>
    <m/>
    <m/>
    <m/>
    <m/>
    <m/>
    <s v="SIN CECO"/>
    <s v="NO"/>
    <s v="HC CEDIS_x000a_DIC/10_x000a_100%-Soporte Técnico"/>
    <n v="4"/>
    <n v="4"/>
    <s v=""/>
    <x v="0"/>
  </r>
  <r>
    <n v="1498"/>
    <x v="44"/>
    <d v="2010-12-01T00:00:00"/>
    <s v="INT"/>
    <m/>
    <m/>
    <s v="b. Idoneidad y Calidad del soporte"/>
    <x v="0"/>
    <n v="3"/>
    <m/>
    <m/>
    <m/>
    <m/>
    <m/>
    <m/>
    <m/>
    <m/>
    <m/>
    <m/>
    <s v="SIN CECO"/>
    <s v="NO"/>
    <s v="HC CEDIS_x000a_DIC/10_x000a_100%-Soporte Técnico"/>
    <n v="3"/>
    <n v="3"/>
    <s v=""/>
    <x v="0"/>
  </r>
  <r>
    <n v="1499"/>
    <x v="44"/>
    <d v="2010-12-01T00:00:00"/>
    <s v="INT"/>
    <m/>
    <m/>
    <s v="c. Cumplimiento de especificaciones técnicas de construcción"/>
    <x v="0"/>
    <n v="4"/>
    <m/>
    <m/>
    <m/>
    <m/>
    <m/>
    <m/>
    <m/>
    <m/>
    <m/>
    <m/>
    <s v="SIN CECO"/>
    <s v="NO"/>
    <s v="HC CEDIS_x000a_DIC/10_x000a_100%-Soporte Técnico"/>
    <n v="4"/>
    <n v="4"/>
    <s v=""/>
    <x v="0"/>
  </r>
  <r>
    <n v="1500"/>
    <x v="44"/>
    <d v="2010-12-01T00:00:00"/>
    <s v="INT"/>
    <m/>
    <m/>
    <s v="d. Confiabilidad de los conceptos aplicados"/>
    <x v="0"/>
    <n v="3"/>
    <m/>
    <m/>
    <m/>
    <m/>
    <m/>
    <m/>
    <m/>
    <m/>
    <m/>
    <m/>
    <s v="SIN CECO"/>
    <s v="NO"/>
    <s v="HC CEDIS_x000a_DIC/10_x000a_100%-Soporte Técnico"/>
    <n v="3"/>
    <n v="3"/>
    <s v=""/>
    <x v="0"/>
  </r>
  <r>
    <n v="1501"/>
    <x v="44"/>
    <d v="2010-12-01T00:00:00"/>
    <s v="INT"/>
    <m/>
    <m/>
    <s v="e. Oportunidad en entrega de información o requerimientos"/>
    <x v="0"/>
    <n v="3"/>
    <m/>
    <m/>
    <m/>
    <m/>
    <m/>
    <m/>
    <m/>
    <m/>
    <m/>
    <m/>
    <s v="SIN CECO"/>
    <s v="NO"/>
    <s v="HC CEDIS_x000a_DIC/10_x000a_100%-Soporte Técnico"/>
    <n v="3"/>
    <n v="3"/>
    <s v=""/>
    <x v="0"/>
  </r>
  <r>
    <n v="1502"/>
    <x v="44"/>
    <d v="2010-12-01T00:00:00"/>
    <s v="INT"/>
    <m/>
    <m/>
    <s v="a. Oportunidad de la gestión en obra"/>
    <x v="1"/>
    <n v="4"/>
    <m/>
    <m/>
    <m/>
    <m/>
    <m/>
    <m/>
    <m/>
    <m/>
    <m/>
    <m/>
    <s v="SIN CECO"/>
    <s v="NO"/>
    <s v="HC CEDIS_x000a_DIC/10_x000a_100%-Soporte Administrativo"/>
    <n v="4"/>
    <n v="4"/>
    <s v=""/>
    <x v="0"/>
  </r>
  <r>
    <n v="1503"/>
    <x v="44"/>
    <d v="2010-12-01T00:00:00"/>
    <s v="INT"/>
    <m/>
    <m/>
    <s v="b. Manejo administrativo del proyecto"/>
    <x v="1"/>
    <n v="4"/>
    <m/>
    <m/>
    <m/>
    <m/>
    <m/>
    <m/>
    <m/>
    <m/>
    <m/>
    <m/>
    <s v="SIN CECO"/>
    <s v="NO"/>
    <s v="HC CEDIS_x000a_DIC/10_x000a_100%-Soporte Administrativo"/>
    <n v="4"/>
    <n v="4"/>
    <s v=""/>
    <x v="0"/>
  </r>
  <r>
    <n v="1504"/>
    <x v="44"/>
    <d v="2010-12-01T00:00:00"/>
    <s v="INT"/>
    <m/>
    <m/>
    <s v="c. Información clara y veraz sobre la administración de proyecto"/>
    <x v="1"/>
    <n v="3"/>
    <m/>
    <m/>
    <m/>
    <m/>
    <m/>
    <m/>
    <m/>
    <m/>
    <m/>
    <m/>
    <s v="SIN CECO"/>
    <s v="NO"/>
    <s v="HC CEDIS_x000a_DIC/10_x000a_100%-Soporte Administrativo"/>
    <n v="3"/>
    <n v="3"/>
    <s v=""/>
    <x v="0"/>
  </r>
  <r>
    <n v="1505"/>
    <x v="44"/>
    <d v="2010-12-01T00:00:00"/>
    <s v="INT"/>
    <m/>
    <m/>
    <s v="d. Cumplimientos con expectativas del cliente"/>
    <x v="1"/>
    <n v="4"/>
    <m/>
    <m/>
    <m/>
    <m/>
    <m/>
    <m/>
    <m/>
    <m/>
    <m/>
    <m/>
    <s v="SIN CECO"/>
    <s v="NO"/>
    <s v="HC CEDIS_x000a_DIC/10_x000a_100%-Soporte Administrativo"/>
    <n v="4"/>
    <n v="4"/>
    <s v=""/>
    <x v="0"/>
  </r>
  <r>
    <n v="1506"/>
    <x v="44"/>
    <d v="2010-12-01T00:00:00"/>
    <s v="INT"/>
    <m/>
    <m/>
    <s v="e. Control de presupuesto"/>
    <x v="1"/>
    <n v="3"/>
    <m/>
    <m/>
    <m/>
    <m/>
    <m/>
    <m/>
    <m/>
    <m/>
    <m/>
    <m/>
    <s v="SIN CECO"/>
    <s v="NO"/>
    <s v="HC CEDIS_x000a_DIC/10_x000a_100%-Soporte Administrativo"/>
    <n v="3"/>
    <n v="3"/>
    <s v=""/>
    <x v="0"/>
  </r>
  <r>
    <n v="1507"/>
    <x v="44"/>
    <d v="2010-12-01T00:00:00"/>
    <s v="INT"/>
    <m/>
    <m/>
    <s v="a. Apoyo y presencia en el proyecto"/>
    <x v="2"/>
    <n v="4"/>
    <m/>
    <m/>
    <m/>
    <m/>
    <m/>
    <m/>
    <m/>
    <m/>
    <m/>
    <m/>
    <s v="SIN CECO"/>
    <s v="NO"/>
    <s v="HC CEDIS_x000a_DIC/10_x000a_100%-Soporte Directivo (Coordinador y Gerencia)"/>
    <n v="4"/>
    <n v="4"/>
    <s v=""/>
    <x v="0"/>
  </r>
  <r>
    <n v="1508"/>
    <x v="44"/>
    <d v="2010-12-01T00:00:00"/>
    <s v="INT"/>
    <m/>
    <m/>
    <s v="b. Conocimiento del proyecto"/>
    <x v="2"/>
    <n v="4"/>
    <m/>
    <m/>
    <m/>
    <m/>
    <m/>
    <m/>
    <m/>
    <m/>
    <m/>
    <m/>
    <s v="SIN CECO"/>
    <s v="NO"/>
    <s v="HC CEDIS_x000a_DIC/10_x000a_100%-Soporte Directivo (Coordinador y Gerencia)"/>
    <n v="4"/>
    <n v="4"/>
    <s v=""/>
    <x v="0"/>
  </r>
  <r>
    <n v="1509"/>
    <x v="44"/>
    <d v="2010-12-01T00:00:00"/>
    <s v="INT"/>
    <m/>
    <m/>
    <s v="c. Planteamiento de soluciones y manejo de conflictos"/>
    <x v="2"/>
    <n v="4"/>
    <m/>
    <m/>
    <m/>
    <m/>
    <m/>
    <m/>
    <m/>
    <m/>
    <m/>
    <m/>
    <s v="SIN CECO"/>
    <s v="NO"/>
    <s v="HC CEDIS_x000a_DIC/10_x000a_100%-Soporte Directivo (Coordinador y Gerencia)"/>
    <n v="4"/>
    <n v="4"/>
    <s v=""/>
    <x v="0"/>
  </r>
  <r>
    <n v="1510"/>
    <x v="44"/>
    <d v="2010-12-01T00:00:00"/>
    <s v="INT"/>
    <m/>
    <m/>
    <s v="d. Cumplimiento de compromisos"/>
    <x v="2"/>
    <n v="4"/>
    <m/>
    <m/>
    <m/>
    <m/>
    <m/>
    <m/>
    <m/>
    <m/>
    <m/>
    <m/>
    <s v="SIN CECO"/>
    <s v="NO"/>
    <s v="HC CEDIS_x000a_DIC/10_x000a_100%-Soporte Directivo (Coordinador y Gerencia)"/>
    <n v="4"/>
    <n v="4"/>
    <s v=""/>
    <x v="0"/>
  </r>
  <r>
    <n v="1511"/>
    <x v="44"/>
    <d v="2010-12-01T00:00:00"/>
    <s v="INT"/>
    <m/>
    <m/>
    <s v="e. Manejo del cliente"/>
    <x v="2"/>
    <n v="3"/>
    <m/>
    <m/>
    <m/>
    <m/>
    <m/>
    <m/>
    <m/>
    <m/>
    <m/>
    <m/>
    <s v="SIN CECO"/>
    <s v="NO"/>
    <s v="HC CEDIS_x000a_DIC/10_x000a_100%-Soporte Directivo (Coordinador y Gerencia)"/>
    <n v="3"/>
    <n v="3"/>
    <s v=""/>
    <x v="0"/>
  </r>
  <r>
    <n v="1512"/>
    <x v="44"/>
    <d v="2010-12-01T00:00:00"/>
    <s v="INT"/>
    <m/>
    <m/>
    <s v="a. Idoneidad del personal"/>
    <x v="3"/>
    <n v="4"/>
    <m/>
    <m/>
    <m/>
    <m/>
    <m/>
    <m/>
    <m/>
    <m/>
    <m/>
    <m/>
    <s v="SIN CECO"/>
    <s v="NO"/>
    <s v="HC CEDIS_x000a_DIC/10_x000a_100%-Personal que presta el servicio en obra"/>
    <n v="4"/>
    <n v="4"/>
    <s v=""/>
    <x v="0"/>
  </r>
  <r>
    <n v="1513"/>
    <x v="44"/>
    <d v="2010-12-01T00:00:00"/>
    <s v="INT"/>
    <m/>
    <m/>
    <s v="b. Oportuna atención al cliente"/>
    <x v="3"/>
    <n v="4"/>
    <m/>
    <m/>
    <m/>
    <m/>
    <m/>
    <m/>
    <m/>
    <m/>
    <m/>
    <m/>
    <s v="SIN CECO"/>
    <s v="NO"/>
    <s v="HC CEDIS_x000a_DIC/10_x000a_100%-Personal que presta el servicio en obra"/>
    <n v="4"/>
    <n v="4"/>
    <s v=""/>
    <x v="0"/>
  </r>
  <r>
    <n v="1514"/>
    <x v="44"/>
    <d v="2010-12-01T00:00:00"/>
    <s v="INT"/>
    <m/>
    <m/>
    <s v="c. Compromiso con el proyecto"/>
    <x v="3"/>
    <n v="4"/>
    <m/>
    <m/>
    <m/>
    <m/>
    <m/>
    <m/>
    <m/>
    <m/>
    <m/>
    <m/>
    <s v="SIN CECO"/>
    <s v="NO"/>
    <s v="HC CEDIS_x000a_DIC/10_x000a_100%-Personal que presta el servicio en obra"/>
    <n v="4"/>
    <n v="4"/>
    <s v=""/>
    <x v="0"/>
  </r>
  <r>
    <n v="1515"/>
    <x v="44"/>
    <d v="2010-12-01T00:00:00"/>
    <s v="INT"/>
    <m/>
    <m/>
    <s v="d. Cumplimiento de compromisos"/>
    <x v="3"/>
    <n v="4"/>
    <m/>
    <m/>
    <m/>
    <m/>
    <m/>
    <m/>
    <m/>
    <m/>
    <m/>
    <m/>
    <s v="SIN CECO"/>
    <s v="NO"/>
    <s v="HC CEDIS_x000a_DIC/10_x000a_100%-Personal que presta el servicio en obra"/>
    <n v="4"/>
    <n v="4"/>
    <s v=""/>
    <x v="0"/>
  </r>
  <r>
    <n v="1516"/>
    <x v="44"/>
    <d v="2010-12-01T00:00:00"/>
    <s v="INT"/>
    <m/>
    <m/>
    <s v="e. Proactividad en desarrollo de funciones"/>
    <x v="3"/>
    <n v="3"/>
    <m/>
    <m/>
    <m/>
    <m/>
    <m/>
    <m/>
    <m/>
    <m/>
    <m/>
    <m/>
    <s v="SIN CECO"/>
    <s v="NO"/>
    <s v="HC CEDIS_x000a_DIC/10_x000a_100%-Personal que presta el servicio en obra"/>
    <n v="3"/>
    <n v="3"/>
    <s v=""/>
    <x v="0"/>
  </r>
  <r>
    <n v="1517"/>
    <x v="44"/>
    <d v="2010-12-01T00:00:00"/>
    <s v="INT"/>
    <m/>
    <m/>
    <s v="a. Calidad del Contenido"/>
    <x v="4"/>
    <n v="3"/>
    <m/>
    <m/>
    <m/>
    <m/>
    <m/>
    <m/>
    <m/>
    <m/>
    <m/>
    <m/>
    <s v="SIN CECO"/>
    <s v="NO"/>
    <s v="HC CEDIS_x000a_DIC/10_x000a_100%-Productos Asociados de PAYC (Informes, Control de presupuesto y Programación y actas)"/>
    <n v="3"/>
    <n v="3"/>
    <s v=""/>
    <x v="0"/>
  </r>
  <r>
    <n v="1518"/>
    <x v="44"/>
    <d v="2010-12-01T00:00:00"/>
    <s v="INT"/>
    <m/>
    <m/>
    <s v="b. Claridad del Contenido"/>
    <x v="4"/>
    <n v="3"/>
    <m/>
    <m/>
    <m/>
    <m/>
    <m/>
    <m/>
    <m/>
    <m/>
    <m/>
    <m/>
    <s v="SIN CECO"/>
    <s v="NO"/>
    <s v="HC CEDIS_x000a_DIC/10_x000a_100%-Productos Asociados de PAYC (Informes, Control de presupuesto y Programación y actas)"/>
    <n v="3"/>
    <n v="3"/>
    <s v=""/>
    <x v="0"/>
  </r>
  <r>
    <n v="1519"/>
    <x v="44"/>
    <d v="2010-12-01T00:00:00"/>
    <s v="INT"/>
    <m/>
    <m/>
    <s v="c. Oportunidad en la entrega"/>
    <x v="4"/>
    <n v="3"/>
    <m/>
    <m/>
    <m/>
    <m/>
    <m/>
    <m/>
    <m/>
    <m/>
    <m/>
    <m/>
    <s v="SIN CECO"/>
    <s v="NO"/>
    <s v="HC CEDIS_x000a_DIC/10_x000a_100%-Productos Asociados de PAYC (Informes, Control de presupuesto y Programación y actas)"/>
    <n v="3"/>
    <n v="3"/>
    <s v=""/>
    <x v="0"/>
  </r>
  <r>
    <n v="1520"/>
    <x v="44"/>
    <d v="2010-12-01T00:00:00"/>
    <s v="INT"/>
    <m/>
    <m/>
    <s v="d. Precisión de la información"/>
    <x v="4"/>
    <n v="3"/>
    <m/>
    <m/>
    <m/>
    <m/>
    <m/>
    <m/>
    <m/>
    <m/>
    <m/>
    <m/>
    <s v="SIN CECO"/>
    <s v="NO"/>
    <s v="HC CEDIS_x000a_DIC/10_x000a_100%-Productos Asociados de PAYC (Informes, Control de presupuesto y Programación y actas)"/>
    <n v="3"/>
    <n v="3"/>
    <s v=""/>
    <x v="0"/>
  </r>
  <r>
    <n v="1521"/>
    <x v="44"/>
    <d v="2010-12-01T00:00:00"/>
    <s v="INT"/>
    <m/>
    <m/>
    <s v="e. Diagramación"/>
    <x v="4"/>
    <n v="3"/>
    <m/>
    <m/>
    <m/>
    <m/>
    <m/>
    <m/>
    <m/>
    <m/>
    <m/>
    <m/>
    <s v="SIN CECO"/>
    <s v="NO"/>
    <s v="HC CEDIS_x000a_DIC/10_x000a_100%-Productos Asociados de PAYC (Informes, Control de presupuesto y Programación y actas)"/>
    <n v="3"/>
    <n v="3"/>
    <s v=""/>
    <x v="0"/>
  </r>
  <r>
    <n v="1522"/>
    <x v="44"/>
    <d v="2010-12-01T00:00:00"/>
    <s v="INT"/>
    <m/>
    <m/>
    <s v="a. Cumplimiento"/>
    <x v="5"/>
    <n v="4"/>
    <m/>
    <m/>
    <m/>
    <m/>
    <m/>
    <m/>
    <m/>
    <m/>
    <m/>
    <m/>
    <s v="SIN CECO"/>
    <s v="NO"/>
    <s v="HC CEDIS_x000a_DIC/10_x000a_100%-Compromisos Pactados"/>
    <n v="4"/>
    <n v="4"/>
    <s v=""/>
    <x v="0"/>
  </r>
  <r>
    <n v="1523"/>
    <x v="44"/>
    <d v="2010-12-01T00:00:00"/>
    <s v="INT"/>
    <m/>
    <m/>
    <s v="b. Satisface expectativas"/>
    <x v="5"/>
    <n v="4"/>
    <m/>
    <m/>
    <m/>
    <m/>
    <m/>
    <m/>
    <m/>
    <m/>
    <m/>
    <m/>
    <s v="SIN CECO"/>
    <s v="NO"/>
    <s v="HC CEDIS_x000a_DIC/10_x000a_100%-Compromisos Pactados"/>
    <n v="4"/>
    <n v="4"/>
    <s v=""/>
    <x v="0"/>
  </r>
  <r>
    <n v="1524"/>
    <x v="44"/>
    <d v="2010-12-01T00:00:00"/>
    <s v="INT"/>
    <m/>
    <m/>
    <s v="c. Calidad de la Información suministrada"/>
    <x v="5"/>
    <n v="4"/>
    <m/>
    <m/>
    <m/>
    <m/>
    <m/>
    <m/>
    <m/>
    <m/>
    <m/>
    <m/>
    <s v="SIN CECO"/>
    <s v="NO"/>
    <s v="HC CEDIS_x000a_DIC/10_x000a_100%-Compromisos Pactados"/>
    <n v="4"/>
    <n v="4"/>
    <s v=""/>
    <x v="0"/>
  </r>
  <r>
    <n v="1525"/>
    <x v="44"/>
    <d v="2010-12-01T00:00:00"/>
    <s v="INT"/>
    <m/>
    <m/>
    <s v="d. Disposición del personal de PAYC a las solicitudes del cliente"/>
    <x v="5"/>
    <n v="4"/>
    <m/>
    <m/>
    <m/>
    <m/>
    <m/>
    <m/>
    <m/>
    <m/>
    <m/>
    <m/>
    <s v="SIN CECO"/>
    <s v="NO"/>
    <s v="HC CEDIS_x000a_DIC/10_x000a_100%-Compromisos Pactados"/>
    <n v="4"/>
    <n v="4"/>
    <s v=""/>
    <x v="0"/>
  </r>
  <r>
    <n v="1526"/>
    <x v="44"/>
    <d v="2010-12-01T00:00:00"/>
    <s v="INT"/>
    <m/>
    <m/>
    <s v="e. Coherencia entre lo solicitado y lo entregado"/>
    <x v="5"/>
    <n v="3"/>
    <m/>
    <m/>
    <m/>
    <m/>
    <m/>
    <m/>
    <m/>
    <m/>
    <m/>
    <m/>
    <s v="SIN CECO"/>
    <s v="NO"/>
    <s v="HC CEDIS_x000a_DIC/10_x000a_100%-Compromisos Pactados"/>
    <n v="3"/>
    <n v="3"/>
    <s v=""/>
    <x v="0"/>
  </r>
  <r>
    <n v="1527"/>
    <x v="44"/>
    <d v="2010-12-01T00:00:00"/>
    <s v="INT"/>
    <m/>
    <m/>
    <s v="Grado de Satisfacción con el Servicio Prestado"/>
    <x v="6"/>
    <n v="4"/>
    <m/>
    <m/>
    <m/>
    <m/>
    <m/>
    <m/>
    <m/>
    <m/>
    <m/>
    <m/>
    <s v="SIN CECO"/>
    <s v="NO"/>
    <s v="HC CEDIS_x000a_DIC/10_x000a_100%-Grado de Satisfacción con el Servicio Prestado"/>
    <n v="4"/>
    <n v="4"/>
    <s v=""/>
    <x v="0"/>
  </r>
  <r>
    <n v="1528"/>
    <x v="44"/>
    <d v="2010-12-01T00:00:00"/>
    <s v="INT"/>
    <m/>
    <m/>
    <s v="Posibilidad de Volver a Contratar con PAYC"/>
    <x v="7"/>
    <n v="4"/>
    <m/>
    <m/>
    <m/>
    <m/>
    <m/>
    <m/>
    <m/>
    <m/>
    <m/>
    <m/>
    <s v="SIN CECO"/>
    <s v="NO"/>
    <s v="HC CEDIS_x000a_DIC/10_x000a_100%-Posibilidad de Volver a Contratar con PAYC"/>
    <n v="4"/>
    <n v="4"/>
    <s v=""/>
    <x v="0"/>
  </r>
  <r>
    <n v="1529"/>
    <x v="44"/>
    <d v="2010-12-01T00:00:00"/>
    <s v="INT"/>
    <m/>
    <m/>
    <s v="Principales fortalezas en el servicio que presta PAYC"/>
    <x v="8"/>
    <s v="Disposición-Organización-"/>
    <m/>
    <s v="DISPOSICIÓN"/>
    <s v="ORGANIZACIÓN"/>
    <m/>
    <m/>
    <m/>
    <m/>
    <m/>
    <m/>
    <m/>
    <s v="SIN CECO"/>
    <s v="NO"/>
    <s v="HC CEDIS_x000a_DIC/10_x000a_100%-Fortalezas PAYC"/>
    <s v="Disposición-Organización-"/>
    <n v="0"/>
    <s v=""/>
    <x v="0"/>
  </r>
  <r>
    <n v="1530"/>
    <x v="44"/>
    <d v="2010-12-01T00:00:00"/>
    <s v="INT"/>
    <m/>
    <m/>
    <s v="Principales debilidades en el servicio que presta PAYC"/>
    <x v="9"/>
    <s v="Poder de decisión-"/>
    <m/>
    <s v="PODER DE DECISIÓN"/>
    <m/>
    <m/>
    <m/>
    <m/>
    <m/>
    <m/>
    <m/>
    <m/>
    <s v="SIN CECO"/>
    <s v="NO"/>
    <s v="HC CEDIS_x000a_DIC/10_x000a_100%-Debilidades PAYC"/>
    <s v="Poder de decisión-"/>
    <n v="0"/>
    <s v=""/>
    <x v="0"/>
  </r>
  <r>
    <n v="1531"/>
    <x v="45"/>
    <d v="2010-12-01T00:00:00"/>
    <s v="INT"/>
    <m/>
    <m/>
    <s v="a. Conocimiento específico de temas aplicables al proyecto"/>
    <x v="0"/>
    <n v="4"/>
    <m/>
    <m/>
    <m/>
    <m/>
    <m/>
    <m/>
    <m/>
    <m/>
    <m/>
    <m/>
    <s v="SIN CECO"/>
    <s v="NO"/>
    <s v="HC CEDRITOS_x000a_DIC/10_x000a_25%-Soporte Técnico"/>
    <n v="4"/>
    <n v="4"/>
    <n v="1225"/>
    <x v="36"/>
  </r>
  <r>
    <n v="1532"/>
    <x v="45"/>
    <d v="2010-12-01T00:00:00"/>
    <s v="INT"/>
    <m/>
    <m/>
    <s v="b. Idoneidad y Calidad del soporte"/>
    <x v="0"/>
    <n v="3"/>
    <m/>
    <m/>
    <m/>
    <m/>
    <m/>
    <m/>
    <m/>
    <m/>
    <m/>
    <m/>
    <s v="SIN CECO"/>
    <s v="NO"/>
    <s v="HC CEDRITOS_x000a_DIC/10_x000a_25%-Soporte Técnico"/>
    <n v="3"/>
    <n v="3"/>
    <n v="1225"/>
    <x v="36"/>
  </r>
  <r>
    <n v="1533"/>
    <x v="45"/>
    <d v="2010-12-01T00:00:00"/>
    <s v="INT"/>
    <m/>
    <m/>
    <s v="c. Cumplimiento de especificaciones técnicas de construcción"/>
    <x v="0"/>
    <n v="4"/>
    <m/>
    <m/>
    <m/>
    <m/>
    <m/>
    <m/>
    <m/>
    <m/>
    <m/>
    <m/>
    <s v="SIN CECO"/>
    <s v="NO"/>
    <s v="HC CEDRITOS_x000a_DIC/10_x000a_25%-Soporte Técnico"/>
    <n v="4"/>
    <n v="4"/>
    <n v="1225"/>
    <x v="36"/>
  </r>
  <r>
    <n v="1534"/>
    <x v="45"/>
    <d v="2010-12-01T00:00:00"/>
    <s v="INT"/>
    <m/>
    <m/>
    <s v="d. Confiabilidad de los conceptos aplicados"/>
    <x v="0"/>
    <n v="3"/>
    <m/>
    <m/>
    <m/>
    <m/>
    <m/>
    <m/>
    <m/>
    <m/>
    <m/>
    <m/>
    <s v="SIN CECO"/>
    <s v="NO"/>
    <s v="HC CEDRITOS_x000a_DIC/10_x000a_25%-Soporte Técnico"/>
    <n v="3"/>
    <n v="3"/>
    <n v="1225"/>
    <x v="36"/>
  </r>
  <r>
    <n v="1535"/>
    <x v="45"/>
    <d v="2010-12-01T00:00:00"/>
    <s v="INT"/>
    <m/>
    <m/>
    <s v="e. Oportunidad en entrega de información o requerimientos"/>
    <x v="0"/>
    <n v="3"/>
    <m/>
    <m/>
    <m/>
    <m/>
    <m/>
    <m/>
    <m/>
    <m/>
    <m/>
    <m/>
    <s v="SIN CECO"/>
    <s v="NO"/>
    <s v="HC CEDRITOS_x000a_DIC/10_x000a_25%-Soporte Técnico"/>
    <n v="3"/>
    <n v="3"/>
    <n v="1225"/>
    <x v="36"/>
  </r>
  <r>
    <n v="1536"/>
    <x v="45"/>
    <d v="2010-12-01T00:00:00"/>
    <s v="INT"/>
    <m/>
    <m/>
    <s v="a. Oportunidad de la gestión en obra"/>
    <x v="1"/>
    <n v="4"/>
    <m/>
    <m/>
    <m/>
    <m/>
    <m/>
    <m/>
    <m/>
    <m/>
    <m/>
    <m/>
    <s v="SIN CECO"/>
    <s v="NO"/>
    <s v="HC CEDRITOS_x000a_DIC/10_x000a_25%-Soporte Administrativo"/>
    <n v="4"/>
    <n v="4"/>
    <n v="1225"/>
    <x v="36"/>
  </r>
  <r>
    <n v="1537"/>
    <x v="45"/>
    <d v="2010-12-01T00:00:00"/>
    <s v="INT"/>
    <m/>
    <m/>
    <s v="b. Manejo administrativo del proyecto"/>
    <x v="1"/>
    <n v="4"/>
    <m/>
    <m/>
    <m/>
    <m/>
    <m/>
    <m/>
    <m/>
    <m/>
    <m/>
    <m/>
    <s v="SIN CECO"/>
    <s v="NO"/>
    <s v="HC CEDRITOS_x000a_DIC/10_x000a_25%-Soporte Administrativo"/>
    <n v="4"/>
    <n v="4"/>
    <n v="1225"/>
    <x v="36"/>
  </r>
  <r>
    <n v="1538"/>
    <x v="45"/>
    <d v="2010-12-01T00:00:00"/>
    <s v="INT"/>
    <m/>
    <m/>
    <s v="c. Información clara y veraz sobre la administración de proyecto"/>
    <x v="1"/>
    <n v="3"/>
    <m/>
    <m/>
    <m/>
    <m/>
    <m/>
    <m/>
    <m/>
    <m/>
    <m/>
    <m/>
    <s v="SIN CECO"/>
    <s v="NO"/>
    <s v="HC CEDRITOS_x000a_DIC/10_x000a_25%-Soporte Administrativo"/>
    <n v="3"/>
    <n v="3"/>
    <n v="1225"/>
    <x v="36"/>
  </r>
  <r>
    <n v="1539"/>
    <x v="45"/>
    <d v="2010-12-01T00:00:00"/>
    <s v="INT"/>
    <m/>
    <m/>
    <s v="d. Cumplimientos con expectativas del cliente"/>
    <x v="1"/>
    <n v="4"/>
    <m/>
    <m/>
    <m/>
    <m/>
    <m/>
    <m/>
    <m/>
    <m/>
    <m/>
    <m/>
    <s v="SIN CECO"/>
    <s v="NO"/>
    <s v="HC CEDRITOS_x000a_DIC/10_x000a_25%-Soporte Administrativo"/>
    <n v="4"/>
    <n v="4"/>
    <n v="1225"/>
    <x v="36"/>
  </r>
  <r>
    <n v="1540"/>
    <x v="45"/>
    <d v="2010-12-01T00:00:00"/>
    <s v="INT"/>
    <m/>
    <m/>
    <s v="e. Control de presupuesto"/>
    <x v="1"/>
    <n v="3"/>
    <m/>
    <m/>
    <m/>
    <m/>
    <m/>
    <m/>
    <m/>
    <m/>
    <m/>
    <m/>
    <s v="SIN CECO"/>
    <s v="NO"/>
    <s v="HC CEDRITOS_x000a_DIC/10_x000a_25%-Soporte Administrativo"/>
    <n v="3"/>
    <n v="3"/>
    <n v="1225"/>
    <x v="36"/>
  </r>
  <r>
    <n v="1541"/>
    <x v="45"/>
    <d v="2010-12-01T00:00:00"/>
    <s v="INT"/>
    <m/>
    <m/>
    <s v="a. Apoyo y presencia en el proyecto"/>
    <x v="2"/>
    <n v="4"/>
    <m/>
    <m/>
    <m/>
    <m/>
    <m/>
    <m/>
    <m/>
    <m/>
    <m/>
    <m/>
    <s v="SIN CECO"/>
    <s v="NO"/>
    <s v="HC CEDRITOS_x000a_DIC/10_x000a_25%-Soporte Directivo (Coordinador y Gerencia)"/>
    <n v="4"/>
    <n v="4"/>
    <n v="1225"/>
    <x v="36"/>
  </r>
  <r>
    <n v="1542"/>
    <x v="45"/>
    <d v="2010-12-01T00:00:00"/>
    <s v="INT"/>
    <m/>
    <m/>
    <s v="b. Conocimiento del proyecto"/>
    <x v="2"/>
    <n v="4"/>
    <m/>
    <m/>
    <m/>
    <m/>
    <m/>
    <m/>
    <m/>
    <m/>
    <m/>
    <m/>
    <s v="SIN CECO"/>
    <s v="NO"/>
    <s v="HC CEDRITOS_x000a_DIC/10_x000a_25%-Soporte Directivo (Coordinador y Gerencia)"/>
    <n v="4"/>
    <n v="4"/>
    <n v="1225"/>
    <x v="36"/>
  </r>
  <r>
    <n v="1543"/>
    <x v="45"/>
    <d v="2010-12-01T00:00:00"/>
    <s v="INT"/>
    <m/>
    <m/>
    <s v="c. Planteamiento de soluciones y manejo de conflictos"/>
    <x v="2"/>
    <n v="4"/>
    <m/>
    <m/>
    <m/>
    <m/>
    <m/>
    <m/>
    <m/>
    <m/>
    <m/>
    <m/>
    <s v="SIN CECO"/>
    <s v="NO"/>
    <s v="HC CEDRITOS_x000a_DIC/10_x000a_25%-Soporte Directivo (Coordinador y Gerencia)"/>
    <n v="4"/>
    <n v="4"/>
    <n v="1225"/>
    <x v="36"/>
  </r>
  <r>
    <n v="1544"/>
    <x v="45"/>
    <d v="2010-12-01T00:00:00"/>
    <s v="INT"/>
    <m/>
    <m/>
    <s v="d. Cumplimiento de compromisos"/>
    <x v="2"/>
    <n v="4"/>
    <m/>
    <m/>
    <m/>
    <m/>
    <m/>
    <m/>
    <m/>
    <m/>
    <m/>
    <m/>
    <s v="SIN CECO"/>
    <s v="NO"/>
    <s v="HC CEDRITOS_x000a_DIC/10_x000a_25%-Soporte Directivo (Coordinador y Gerencia)"/>
    <n v="4"/>
    <n v="4"/>
    <n v="1225"/>
    <x v="36"/>
  </r>
  <r>
    <n v="1545"/>
    <x v="45"/>
    <d v="2010-12-01T00:00:00"/>
    <s v="INT"/>
    <m/>
    <m/>
    <s v="e. Manejo del cliente"/>
    <x v="2"/>
    <n v="3"/>
    <m/>
    <m/>
    <m/>
    <m/>
    <m/>
    <m/>
    <m/>
    <m/>
    <m/>
    <m/>
    <s v="SIN CECO"/>
    <s v="NO"/>
    <s v="HC CEDRITOS_x000a_DIC/10_x000a_25%-Soporte Directivo (Coordinador y Gerencia)"/>
    <n v="3"/>
    <n v="3"/>
    <n v="1225"/>
    <x v="36"/>
  </r>
  <r>
    <n v="1546"/>
    <x v="45"/>
    <d v="2010-12-01T00:00:00"/>
    <s v="INT"/>
    <m/>
    <m/>
    <s v="a. Idoneidad del personal"/>
    <x v="3"/>
    <n v="4"/>
    <m/>
    <m/>
    <m/>
    <m/>
    <m/>
    <m/>
    <m/>
    <m/>
    <m/>
    <m/>
    <s v="SIN CECO"/>
    <s v="NO"/>
    <s v="HC CEDRITOS_x000a_DIC/10_x000a_25%-Personal que presta el servicio en obra"/>
    <n v="4"/>
    <n v="4"/>
    <n v="1225"/>
    <x v="36"/>
  </r>
  <r>
    <n v="1547"/>
    <x v="45"/>
    <d v="2010-12-01T00:00:00"/>
    <s v="INT"/>
    <m/>
    <m/>
    <s v="b. Oportuna atención al cliente"/>
    <x v="3"/>
    <n v="4"/>
    <m/>
    <m/>
    <m/>
    <m/>
    <m/>
    <m/>
    <m/>
    <m/>
    <m/>
    <m/>
    <s v="SIN CECO"/>
    <s v="NO"/>
    <s v="HC CEDRITOS_x000a_DIC/10_x000a_25%-Personal que presta el servicio en obra"/>
    <n v="4"/>
    <n v="4"/>
    <n v="1225"/>
    <x v="36"/>
  </r>
  <r>
    <n v="1548"/>
    <x v="45"/>
    <d v="2010-12-01T00:00:00"/>
    <s v="INT"/>
    <m/>
    <m/>
    <s v="c. Compromiso con el proyecto"/>
    <x v="3"/>
    <n v="4"/>
    <m/>
    <m/>
    <m/>
    <m/>
    <m/>
    <m/>
    <m/>
    <m/>
    <m/>
    <m/>
    <s v="SIN CECO"/>
    <s v="NO"/>
    <s v="HC CEDRITOS_x000a_DIC/10_x000a_25%-Personal que presta el servicio en obra"/>
    <n v="4"/>
    <n v="4"/>
    <n v="1225"/>
    <x v="36"/>
  </r>
  <r>
    <n v="1549"/>
    <x v="45"/>
    <d v="2010-12-01T00:00:00"/>
    <s v="INT"/>
    <m/>
    <m/>
    <s v="d. Cumplimiento de compromisos"/>
    <x v="3"/>
    <n v="4"/>
    <m/>
    <m/>
    <m/>
    <m/>
    <m/>
    <m/>
    <m/>
    <m/>
    <m/>
    <m/>
    <s v="SIN CECO"/>
    <s v="NO"/>
    <s v="HC CEDRITOS_x000a_DIC/10_x000a_25%-Personal que presta el servicio en obra"/>
    <n v="4"/>
    <n v="4"/>
    <n v="1225"/>
    <x v="36"/>
  </r>
  <r>
    <n v="1550"/>
    <x v="45"/>
    <d v="2010-12-01T00:00:00"/>
    <s v="INT"/>
    <m/>
    <m/>
    <s v="e. Proactividad en desarrollo de funciones"/>
    <x v="3"/>
    <n v="4"/>
    <m/>
    <m/>
    <m/>
    <m/>
    <m/>
    <m/>
    <m/>
    <m/>
    <m/>
    <m/>
    <s v="SIN CECO"/>
    <s v="NO"/>
    <s v="HC CEDRITOS_x000a_DIC/10_x000a_25%-Personal que presta el servicio en obra"/>
    <n v="4"/>
    <n v="4"/>
    <n v="1225"/>
    <x v="36"/>
  </r>
  <r>
    <n v="1551"/>
    <x v="45"/>
    <d v="2010-12-01T00:00:00"/>
    <s v="INT"/>
    <m/>
    <m/>
    <s v="a. Calidad del Contenido"/>
    <x v="4"/>
    <n v="3"/>
    <m/>
    <m/>
    <m/>
    <m/>
    <m/>
    <m/>
    <m/>
    <m/>
    <m/>
    <m/>
    <s v="SIN CECO"/>
    <s v="NO"/>
    <s v="HC CEDRITOS_x000a_DIC/10_x000a_25%-Productos Asociados de PAYC (Informes, Control de presupuesto y Programación y actas)"/>
    <n v="3"/>
    <n v="3"/>
    <n v="1225"/>
    <x v="36"/>
  </r>
  <r>
    <n v="1552"/>
    <x v="45"/>
    <d v="2010-12-01T00:00:00"/>
    <s v="INT"/>
    <m/>
    <m/>
    <s v="b. Claridad del Contenido"/>
    <x v="4"/>
    <n v="4"/>
    <m/>
    <m/>
    <m/>
    <m/>
    <m/>
    <m/>
    <m/>
    <m/>
    <m/>
    <m/>
    <s v="SIN CECO"/>
    <s v="NO"/>
    <s v="HC CEDRITOS_x000a_DIC/10_x000a_25%-Productos Asociados de PAYC (Informes, Control de presupuesto y Programación y actas)"/>
    <n v="4"/>
    <n v="4"/>
    <n v="1225"/>
    <x v="36"/>
  </r>
  <r>
    <n v="1553"/>
    <x v="45"/>
    <d v="2010-12-01T00:00:00"/>
    <s v="INT"/>
    <m/>
    <m/>
    <s v="c. Oportunidad en la entrega"/>
    <x v="4"/>
    <n v="4"/>
    <m/>
    <m/>
    <m/>
    <m/>
    <m/>
    <m/>
    <m/>
    <m/>
    <m/>
    <m/>
    <s v="SIN CECO"/>
    <s v="NO"/>
    <s v="HC CEDRITOS_x000a_DIC/10_x000a_25%-Productos Asociados de PAYC (Informes, Control de presupuesto y Programación y actas)"/>
    <n v="4"/>
    <n v="4"/>
    <n v="1225"/>
    <x v="36"/>
  </r>
  <r>
    <n v="1554"/>
    <x v="45"/>
    <d v="2010-12-01T00:00:00"/>
    <s v="INT"/>
    <m/>
    <m/>
    <s v="d. Precisión de la información"/>
    <x v="4"/>
    <n v="4"/>
    <m/>
    <m/>
    <m/>
    <m/>
    <m/>
    <m/>
    <m/>
    <m/>
    <m/>
    <m/>
    <s v="SIN CECO"/>
    <s v="NO"/>
    <s v="HC CEDRITOS_x000a_DIC/10_x000a_25%-Productos Asociados de PAYC (Informes, Control de presupuesto y Programación y actas)"/>
    <n v="4"/>
    <n v="4"/>
    <n v="1225"/>
    <x v="36"/>
  </r>
  <r>
    <n v="1555"/>
    <x v="45"/>
    <d v="2010-12-01T00:00:00"/>
    <s v="INT"/>
    <m/>
    <m/>
    <s v="e. Diagramación"/>
    <x v="4"/>
    <n v="4"/>
    <m/>
    <m/>
    <m/>
    <m/>
    <m/>
    <m/>
    <m/>
    <m/>
    <m/>
    <m/>
    <s v="SIN CECO"/>
    <s v="NO"/>
    <s v="HC CEDRITOS_x000a_DIC/10_x000a_25%-Productos Asociados de PAYC (Informes, Control de presupuesto y Programación y actas)"/>
    <n v="4"/>
    <n v="4"/>
    <n v="1225"/>
    <x v="36"/>
  </r>
  <r>
    <n v="1556"/>
    <x v="45"/>
    <d v="2010-12-01T00:00:00"/>
    <s v="INT"/>
    <m/>
    <m/>
    <s v="a. Cumplimiento"/>
    <x v="5"/>
    <n v="4"/>
    <m/>
    <m/>
    <m/>
    <m/>
    <m/>
    <m/>
    <m/>
    <m/>
    <m/>
    <m/>
    <s v="SIN CECO"/>
    <s v="NO"/>
    <s v="HC CEDRITOS_x000a_DIC/10_x000a_25%-Compromisos Pactados"/>
    <n v="4"/>
    <n v="4"/>
    <n v="1225"/>
    <x v="36"/>
  </r>
  <r>
    <n v="1557"/>
    <x v="45"/>
    <d v="2010-12-01T00:00:00"/>
    <s v="INT"/>
    <m/>
    <m/>
    <s v="b. Satisface expectativas"/>
    <x v="5"/>
    <n v="4"/>
    <m/>
    <m/>
    <m/>
    <m/>
    <m/>
    <m/>
    <m/>
    <m/>
    <m/>
    <m/>
    <s v="SIN CECO"/>
    <s v="NO"/>
    <s v="HC CEDRITOS_x000a_DIC/10_x000a_25%-Compromisos Pactados"/>
    <n v="4"/>
    <n v="4"/>
    <n v="1225"/>
    <x v="36"/>
  </r>
  <r>
    <n v="1558"/>
    <x v="45"/>
    <d v="2010-12-01T00:00:00"/>
    <s v="INT"/>
    <m/>
    <m/>
    <s v="c. Calidad de la Información suministrada"/>
    <x v="5"/>
    <n v="4"/>
    <m/>
    <m/>
    <m/>
    <m/>
    <m/>
    <m/>
    <m/>
    <m/>
    <m/>
    <m/>
    <s v="SIN CECO"/>
    <s v="NO"/>
    <s v="HC CEDRITOS_x000a_DIC/10_x000a_25%-Compromisos Pactados"/>
    <n v="4"/>
    <n v="4"/>
    <n v="1225"/>
    <x v="36"/>
  </r>
  <r>
    <n v="1559"/>
    <x v="45"/>
    <d v="2010-12-01T00:00:00"/>
    <s v="INT"/>
    <m/>
    <m/>
    <s v="d. Disposición del personal de PAYC a las solicitudes del cliente"/>
    <x v="5"/>
    <n v="4"/>
    <m/>
    <m/>
    <m/>
    <m/>
    <m/>
    <m/>
    <m/>
    <m/>
    <m/>
    <m/>
    <s v="SIN CECO"/>
    <s v="NO"/>
    <s v="HC CEDRITOS_x000a_DIC/10_x000a_25%-Compromisos Pactados"/>
    <n v="4"/>
    <n v="4"/>
    <n v="1225"/>
    <x v="36"/>
  </r>
  <r>
    <n v="1560"/>
    <x v="45"/>
    <d v="2010-12-01T00:00:00"/>
    <s v="INT"/>
    <m/>
    <m/>
    <s v="e. Coherencia entre lo solicitado y lo entregado"/>
    <x v="5"/>
    <n v="3"/>
    <m/>
    <m/>
    <m/>
    <m/>
    <m/>
    <m/>
    <m/>
    <m/>
    <m/>
    <m/>
    <s v="SIN CECO"/>
    <s v="NO"/>
    <s v="HC CEDRITOS_x000a_DIC/10_x000a_25%-Compromisos Pactados"/>
    <n v="3"/>
    <n v="3"/>
    <n v="1225"/>
    <x v="36"/>
  </r>
  <r>
    <n v="1561"/>
    <x v="45"/>
    <d v="2010-12-01T00:00:00"/>
    <s v="INT"/>
    <m/>
    <m/>
    <s v="Grado de Satisfacción con el Servicio Prestado"/>
    <x v="6"/>
    <n v="4"/>
    <m/>
    <m/>
    <m/>
    <m/>
    <m/>
    <m/>
    <m/>
    <m/>
    <m/>
    <m/>
    <s v="SIN CECO"/>
    <s v="NO"/>
    <s v="HC CEDRITOS_x000a_DIC/10_x000a_25%-Grado de Satisfacción con el Servicio Prestado"/>
    <n v="4"/>
    <n v="4"/>
    <n v="1225"/>
    <x v="36"/>
  </r>
  <r>
    <n v="1562"/>
    <x v="45"/>
    <d v="2010-12-01T00:00:00"/>
    <s v="INT"/>
    <m/>
    <m/>
    <s v="Posibilidad de Volver a Contratar con PAYC"/>
    <x v="7"/>
    <n v="4"/>
    <m/>
    <m/>
    <m/>
    <m/>
    <m/>
    <m/>
    <m/>
    <m/>
    <m/>
    <m/>
    <s v="SIN CECO"/>
    <s v="NO"/>
    <s v="HC CEDRITOS_x000a_DIC/10_x000a_25%-Posibilidad de Volver a Contratar con PAYC"/>
    <n v="4"/>
    <n v="4"/>
    <n v="1225"/>
    <x v="36"/>
  </r>
  <r>
    <n v="1563"/>
    <x v="45"/>
    <d v="2010-12-01T00:00:00"/>
    <s v="INT"/>
    <m/>
    <m/>
    <s v="Principales fortalezas en el servicio que presta PAYC"/>
    <x v="8"/>
    <s v="Disposición-Organización-"/>
    <m/>
    <s v="DISPOSICIÓN"/>
    <s v="ORGANIZACIÓN"/>
    <m/>
    <m/>
    <m/>
    <m/>
    <m/>
    <m/>
    <m/>
    <s v="SIN CECO"/>
    <s v="NO"/>
    <s v="HC CEDRITOS_x000a_DIC/10_x000a_25%-Fortalezas PAYC"/>
    <s v="Disposición-Organización-"/>
    <n v="0"/>
    <n v="1225"/>
    <x v="36"/>
  </r>
  <r>
    <n v="1564"/>
    <x v="45"/>
    <d v="2010-12-01T00:00:00"/>
    <s v="INT"/>
    <m/>
    <m/>
    <s v="Principales debilidades en el servicio que presta PAYC"/>
    <x v="9"/>
    <s v="Poder de decisión-Exigencia y control al constructor-"/>
    <m/>
    <s v="PODER DE DECISIÓN"/>
    <s v="EXIGENCIA Y CONTROL AL CONSTRUCTOR"/>
    <m/>
    <m/>
    <m/>
    <m/>
    <m/>
    <m/>
    <m/>
    <s v="SIN CECO"/>
    <s v="NO"/>
    <s v="HC CEDRITOS_x000a_DIC/10_x000a_25%-Debilidades PAYC"/>
    <s v="Poder de decisión-Exigencia y control al constructor-"/>
    <n v="0"/>
    <n v="1225"/>
    <x v="36"/>
  </r>
  <r>
    <n v="1565"/>
    <x v="46"/>
    <d v="2011-06-01T00:00:00"/>
    <s v="INT"/>
    <m/>
    <m/>
    <s v="a. Conocimiento específico de temas aplicables al proyecto"/>
    <x v="0"/>
    <n v="5"/>
    <m/>
    <m/>
    <m/>
    <m/>
    <m/>
    <m/>
    <m/>
    <m/>
    <m/>
    <m/>
    <s v="SIN CECO"/>
    <s v="NO"/>
    <s v="COMPENSAR 1 DE MAYO_x000a_60%-Soporte Técnico"/>
    <n v="5"/>
    <n v="5"/>
    <n v="1188"/>
    <x v="22"/>
  </r>
  <r>
    <n v="1566"/>
    <x v="46"/>
    <d v="2011-06-01T00:00:00"/>
    <s v="INT"/>
    <m/>
    <m/>
    <s v="b. Idoneidad y Calidad del soporte"/>
    <x v="0"/>
    <n v="5"/>
    <m/>
    <m/>
    <m/>
    <m/>
    <m/>
    <m/>
    <m/>
    <m/>
    <m/>
    <m/>
    <s v="SIN CECO"/>
    <s v="NO"/>
    <s v="COMPENSAR 1 DE MAYO_x000a_60%-Soporte Técnico"/>
    <n v="5"/>
    <n v="5"/>
    <n v="1188"/>
    <x v="22"/>
  </r>
  <r>
    <n v="1567"/>
    <x v="46"/>
    <d v="2011-06-01T00:00:00"/>
    <s v="INT"/>
    <m/>
    <m/>
    <s v="c. Cumplimiento de especificaciones técnicas de construcción"/>
    <x v="0"/>
    <n v="5"/>
    <m/>
    <m/>
    <m/>
    <m/>
    <m/>
    <m/>
    <m/>
    <m/>
    <m/>
    <m/>
    <s v="SIN CECO"/>
    <s v="NO"/>
    <s v="COMPENSAR 1 DE MAYO_x000a_60%-Soporte Técnico"/>
    <n v="5"/>
    <n v="5"/>
    <n v="1188"/>
    <x v="22"/>
  </r>
  <r>
    <n v="1568"/>
    <x v="46"/>
    <d v="2011-06-01T00:00:00"/>
    <s v="INT"/>
    <m/>
    <m/>
    <s v="d. Confiabilidad de los conceptos aplicados"/>
    <x v="0"/>
    <n v="5"/>
    <m/>
    <m/>
    <m/>
    <m/>
    <m/>
    <m/>
    <m/>
    <m/>
    <m/>
    <m/>
    <s v="SIN CECO"/>
    <s v="NO"/>
    <s v="COMPENSAR 1 DE MAYO_x000a_60%-Soporte Técnico"/>
    <n v="5"/>
    <n v="5"/>
    <n v="1188"/>
    <x v="22"/>
  </r>
  <r>
    <n v="1569"/>
    <x v="46"/>
    <d v="2011-06-01T00:00:00"/>
    <s v="INT"/>
    <m/>
    <m/>
    <s v="e. Oportunidad en entrega de información o requerimientos"/>
    <x v="0"/>
    <n v="5"/>
    <m/>
    <m/>
    <m/>
    <m/>
    <m/>
    <m/>
    <m/>
    <m/>
    <m/>
    <m/>
    <s v="SIN CECO"/>
    <s v="NO"/>
    <s v="COMPENSAR 1 DE MAYO_x000a_60%-Soporte Técnico"/>
    <n v="5"/>
    <n v="5"/>
    <n v="1188"/>
    <x v="22"/>
  </r>
  <r>
    <n v="1570"/>
    <x v="46"/>
    <d v="2011-06-01T00:00:00"/>
    <s v="INT"/>
    <m/>
    <m/>
    <s v="a. Oportunidad de la gestión en obra"/>
    <x v="1"/>
    <n v="5"/>
    <m/>
    <m/>
    <m/>
    <m/>
    <m/>
    <m/>
    <m/>
    <m/>
    <m/>
    <m/>
    <s v="SIN CECO"/>
    <s v="NO"/>
    <s v="COMPENSAR 1 DE MAYO_x000a_60%-Soporte Administrativo"/>
    <n v="5"/>
    <n v="5"/>
    <n v="1188"/>
    <x v="22"/>
  </r>
  <r>
    <n v="1571"/>
    <x v="46"/>
    <d v="2011-06-01T00:00:00"/>
    <s v="INT"/>
    <m/>
    <m/>
    <s v="b. Manejo administrativo del proyecto"/>
    <x v="1"/>
    <n v="5"/>
    <m/>
    <m/>
    <m/>
    <m/>
    <m/>
    <m/>
    <m/>
    <m/>
    <m/>
    <m/>
    <s v="SIN CECO"/>
    <s v="NO"/>
    <s v="COMPENSAR 1 DE MAYO_x000a_60%-Soporte Administrativo"/>
    <n v="5"/>
    <n v="5"/>
    <n v="1188"/>
    <x v="22"/>
  </r>
  <r>
    <n v="1572"/>
    <x v="46"/>
    <d v="2011-06-01T00:00:00"/>
    <s v="INT"/>
    <m/>
    <m/>
    <s v="c. Información clara y veraz sobre la administración de proyecto"/>
    <x v="1"/>
    <n v="5"/>
    <m/>
    <m/>
    <m/>
    <m/>
    <m/>
    <m/>
    <m/>
    <m/>
    <m/>
    <m/>
    <s v="SIN CECO"/>
    <s v="NO"/>
    <s v="COMPENSAR 1 DE MAYO_x000a_60%-Soporte Administrativo"/>
    <n v="5"/>
    <n v="5"/>
    <n v="1188"/>
    <x v="22"/>
  </r>
  <r>
    <n v="1573"/>
    <x v="46"/>
    <d v="2011-06-01T00:00:00"/>
    <s v="INT"/>
    <m/>
    <m/>
    <s v="d. Cumplimientos con expectativas del cliente"/>
    <x v="1"/>
    <n v="5"/>
    <m/>
    <m/>
    <m/>
    <m/>
    <m/>
    <m/>
    <m/>
    <m/>
    <m/>
    <m/>
    <s v="SIN CECO"/>
    <s v="NO"/>
    <s v="COMPENSAR 1 DE MAYO_x000a_60%-Soporte Administrativo"/>
    <n v="5"/>
    <n v="5"/>
    <n v="1188"/>
    <x v="22"/>
  </r>
  <r>
    <n v="1574"/>
    <x v="46"/>
    <d v="2011-06-01T00:00:00"/>
    <s v="INT"/>
    <m/>
    <m/>
    <s v="e. Control de presupuesto"/>
    <x v="1"/>
    <n v="5"/>
    <m/>
    <m/>
    <m/>
    <m/>
    <m/>
    <m/>
    <m/>
    <m/>
    <m/>
    <m/>
    <s v="SIN CECO"/>
    <s v="NO"/>
    <s v="COMPENSAR 1 DE MAYO_x000a_60%-Soporte Administrativo"/>
    <n v="5"/>
    <n v="5"/>
    <n v="1188"/>
    <x v="22"/>
  </r>
  <r>
    <n v="1575"/>
    <x v="46"/>
    <d v="2011-06-01T00:00:00"/>
    <s v="INT"/>
    <m/>
    <m/>
    <s v="a. Apoyo y presencia en el proyecto"/>
    <x v="2"/>
    <n v="5"/>
    <m/>
    <m/>
    <m/>
    <m/>
    <m/>
    <m/>
    <m/>
    <m/>
    <m/>
    <m/>
    <s v="SIN CECO"/>
    <s v="NO"/>
    <s v="COMPENSAR 1 DE MAYO_x000a_60%-Soporte Directivo (Coordinador y Gerencia)"/>
    <n v="5"/>
    <n v="5"/>
    <n v="1188"/>
    <x v="22"/>
  </r>
  <r>
    <n v="1576"/>
    <x v="46"/>
    <d v="2011-06-01T00:00:00"/>
    <s v="INT"/>
    <m/>
    <m/>
    <s v="b. Conocimiento del proyecto"/>
    <x v="2"/>
    <n v="5"/>
    <m/>
    <m/>
    <m/>
    <m/>
    <m/>
    <m/>
    <m/>
    <m/>
    <m/>
    <m/>
    <s v="SIN CECO"/>
    <s v="NO"/>
    <s v="COMPENSAR 1 DE MAYO_x000a_60%-Soporte Directivo (Coordinador y Gerencia)"/>
    <n v="5"/>
    <n v="5"/>
    <n v="1188"/>
    <x v="22"/>
  </r>
  <r>
    <n v="1577"/>
    <x v="46"/>
    <d v="2011-06-01T00:00:00"/>
    <s v="INT"/>
    <m/>
    <m/>
    <s v="c. Planteamiento de soluciones y manejo de conflictos"/>
    <x v="2"/>
    <n v="5"/>
    <m/>
    <m/>
    <m/>
    <m/>
    <m/>
    <m/>
    <m/>
    <m/>
    <m/>
    <m/>
    <s v="SIN CECO"/>
    <s v="NO"/>
    <s v="COMPENSAR 1 DE MAYO_x000a_60%-Soporte Directivo (Coordinador y Gerencia)"/>
    <n v="5"/>
    <n v="5"/>
    <n v="1188"/>
    <x v="22"/>
  </r>
  <r>
    <n v="1578"/>
    <x v="46"/>
    <d v="2011-06-01T00:00:00"/>
    <s v="INT"/>
    <m/>
    <m/>
    <s v="d. Cumplimiento de compromisos"/>
    <x v="2"/>
    <n v="5"/>
    <m/>
    <m/>
    <m/>
    <m/>
    <m/>
    <m/>
    <m/>
    <m/>
    <m/>
    <m/>
    <s v="SIN CECO"/>
    <s v="NO"/>
    <s v="COMPENSAR 1 DE MAYO_x000a_60%-Soporte Directivo (Coordinador y Gerencia)"/>
    <n v="5"/>
    <n v="5"/>
    <n v="1188"/>
    <x v="22"/>
  </r>
  <r>
    <n v="1579"/>
    <x v="46"/>
    <d v="2011-06-01T00:00:00"/>
    <s v="INT"/>
    <m/>
    <m/>
    <s v="e. Manejo del cliente"/>
    <x v="2"/>
    <n v="5"/>
    <m/>
    <m/>
    <m/>
    <m/>
    <m/>
    <m/>
    <m/>
    <m/>
    <m/>
    <m/>
    <s v="SIN CECO"/>
    <s v="NO"/>
    <s v="COMPENSAR 1 DE MAYO_x000a_60%-Soporte Directivo (Coordinador y Gerencia)"/>
    <n v="5"/>
    <n v="5"/>
    <n v="1188"/>
    <x v="22"/>
  </r>
  <r>
    <n v="1580"/>
    <x v="46"/>
    <d v="2011-06-01T00:00:00"/>
    <s v="INT"/>
    <m/>
    <m/>
    <s v="a. Idoneidad del personal"/>
    <x v="3"/>
    <n v="5"/>
    <m/>
    <m/>
    <m/>
    <m/>
    <m/>
    <m/>
    <m/>
    <m/>
    <m/>
    <m/>
    <s v="SIN CECO"/>
    <s v="NO"/>
    <s v="COMPENSAR 1 DE MAYO_x000a_60%-Personal que presta el servicio en obra"/>
    <n v="5"/>
    <n v="5"/>
    <n v="1188"/>
    <x v="22"/>
  </r>
  <r>
    <n v="1581"/>
    <x v="46"/>
    <d v="2011-06-01T00:00:00"/>
    <s v="INT"/>
    <m/>
    <m/>
    <s v="b. Oportuna atención al cliente"/>
    <x v="3"/>
    <n v="5"/>
    <m/>
    <m/>
    <m/>
    <m/>
    <m/>
    <m/>
    <m/>
    <m/>
    <m/>
    <m/>
    <s v="SIN CECO"/>
    <s v="NO"/>
    <s v="COMPENSAR 1 DE MAYO_x000a_60%-Personal que presta el servicio en obra"/>
    <n v="5"/>
    <n v="5"/>
    <n v="1188"/>
    <x v="22"/>
  </r>
  <r>
    <n v="1582"/>
    <x v="46"/>
    <d v="2011-06-01T00:00:00"/>
    <s v="INT"/>
    <m/>
    <m/>
    <s v="c. Compromiso con el proyecto"/>
    <x v="3"/>
    <n v="5"/>
    <m/>
    <m/>
    <m/>
    <m/>
    <m/>
    <m/>
    <m/>
    <m/>
    <m/>
    <m/>
    <s v="SIN CECO"/>
    <s v="NO"/>
    <s v="COMPENSAR 1 DE MAYO_x000a_60%-Personal que presta el servicio en obra"/>
    <n v="5"/>
    <n v="5"/>
    <n v="1188"/>
    <x v="22"/>
  </r>
  <r>
    <n v="1583"/>
    <x v="46"/>
    <d v="2011-06-01T00:00:00"/>
    <s v="INT"/>
    <m/>
    <m/>
    <s v="d. Cumplimiento de compromisos"/>
    <x v="3"/>
    <n v="5"/>
    <m/>
    <m/>
    <m/>
    <m/>
    <m/>
    <m/>
    <m/>
    <m/>
    <m/>
    <m/>
    <s v="SIN CECO"/>
    <s v="NO"/>
    <s v="COMPENSAR 1 DE MAYO_x000a_60%-Personal que presta el servicio en obra"/>
    <n v="5"/>
    <n v="5"/>
    <n v="1188"/>
    <x v="22"/>
  </r>
  <r>
    <n v="1584"/>
    <x v="46"/>
    <d v="2011-06-01T00:00:00"/>
    <s v="INT"/>
    <m/>
    <m/>
    <s v="e. Proactividad en desarrollo de funciones"/>
    <x v="3"/>
    <n v="5"/>
    <m/>
    <m/>
    <m/>
    <m/>
    <m/>
    <m/>
    <m/>
    <m/>
    <m/>
    <m/>
    <s v="SIN CECO"/>
    <s v="NO"/>
    <s v="COMPENSAR 1 DE MAYO_x000a_60%-Personal que presta el servicio en obra"/>
    <n v="5"/>
    <n v="5"/>
    <n v="1188"/>
    <x v="22"/>
  </r>
  <r>
    <n v="1585"/>
    <x v="46"/>
    <d v="2011-06-01T00:00:00"/>
    <s v="INT"/>
    <m/>
    <m/>
    <s v="a. Calidad del Contenido"/>
    <x v="4"/>
    <n v="5"/>
    <m/>
    <m/>
    <m/>
    <m/>
    <m/>
    <m/>
    <m/>
    <m/>
    <m/>
    <m/>
    <s v="SIN CECO"/>
    <s v="NO"/>
    <s v="COMPENSAR 1 DE MAYO_x000a_60%-Productos Asociados de PAYC (Informes, Control de presupuesto y Programación y actas)"/>
    <n v="5"/>
    <n v="5"/>
    <n v="1188"/>
    <x v="22"/>
  </r>
  <r>
    <n v="1586"/>
    <x v="46"/>
    <d v="2011-06-01T00:00:00"/>
    <s v="INT"/>
    <m/>
    <m/>
    <s v="b. Claridad del Contenido"/>
    <x v="4"/>
    <n v="5"/>
    <m/>
    <m/>
    <m/>
    <m/>
    <m/>
    <m/>
    <m/>
    <m/>
    <m/>
    <m/>
    <s v="SIN CECO"/>
    <s v="NO"/>
    <s v="COMPENSAR 1 DE MAYO_x000a_60%-Productos Asociados de PAYC (Informes, Control de presupuesto y Programación y actas)"/>
    <n v="5"/>
    <n v="5"/>
    <n v="1188"/>
    <x v="22"/>
  </r>
  <r>
    <n v="1587"/>
    <x v="46"/>
    <d v="2011-06-01T00:00:00"/>
    <s v="INT"/>
    <m/>
    <m/>
    <s v="c. Oportunidad en la entrega"/>
    <x v="4"/>
    <n v="5"/>
    <m/>
    <m/>
    <m/>
    <m/>
    <m/>
    <m/>
    <m/>
    <m/>
    <m/>
    <m/>
    <s v="SIN CECO"/>
    <s v="NO"/>
    <s v="COMPENSAR 1 DE MAYO_x000a_60%-Productos Asociados de PAYC (Informes, Control de presupuesto y Programación y actas)"/>
    <n v="5"/>
    <n v="5"/>
    <n v="1188"/>
    <x v="22"/>
  </r>
  <r>
    <n v="1588"/>
    <x v="46"/>
    <d v="2011-06-01T00:00:00"/>
    <s v="INT"/>
    <m/>
    <m/>
    <s v="d. Precisión de la información"/>
    <x v="4"/>
    <n v="5"/>
    <m/>
    <m/>
    <m/>
    <m/>
    <m/>
    <m/>
    <m/>
    <m/>
    <m/>
    <m/>
    <s v="SIN CECO"/>
    <s v="NO"/>
    <s v="COMPENSAR 1 DE MAYO_x000a_60%-Productos Asociados de PAYC (Informes, Control de presupuesto y Programación y actas)"/>
    <n v="5"/>
    <n v="5"/>
    <n v="1188"/>
    <x v="22"/>
  </r>
  <r>
    <n v="1589"/>
    <x v="46"/>
    <d v="2011-06-01T00:00:00"/>
    <s v="INT"/>
    <m/>
    <m/>
    <s v="e. Diagramación"/>
    <x v="4"/>
    <n v="5"/>
    <m/>
    <m/>
    <m/>
    <m/>
    <m/>
    <m/>
    <m/>
    <m/>
    <m/>
    <m/>
    <s v="SIN CECO"/>
    <s v="NO"/>
    <s v="COMPENSAR 1 DE MAYO_x000a_60%-Productos Asociados de PAYC (Informes, Control de presupuesto y Programación y actas)"/>
    <n v="5"/>
    <n v="5"/>
    <n v="1188"/>
    <x v="22"/>
  </r>
  <r>
    <n v="1590"/>
    <x v="46"/>
    <d v="2011-06-01T00:00:00"/>
    <s v="INT"/>
    <m/>
    <m/>
    <s v="a. Cumplimiento"/>
    <x v="5"/>
    <n v="5"/>
    <m/>
    <m/>
    <m/>
    <m/>
    <m/>
    <m/>
    <m/>
    <m/>
    <m/>
    <m/>
    <s v="SIN CECO"/>
    <s v="NO"/>
    <s v="COMPENSAR 1 DE MAYO_x000a_60%-Compromisos Pactados"/>
    <n v="5"/>
    <n v="5"/>
    <n v="1188"/>
    <x v="22"/>
  </r>
  <r>
    <n v="1591"/>
    <x v="46"/>
    <d v="2011-06-01T00:00:00"/>
    <s v="INT"/>
    <m/>
    <m/>
    <s v="b. Satisface expectativas"/>
    <x v="5"/>
    <n v="5"/>
    <m/>
    <m/>
    <m/>
    <m/>
    <m/>
    <m/>
    <m/>
    <m/>
    <m/>
    <m/>
    <s v="SIN CECO"/>
    <s v="NO"/>
    <s v="COMPENSAR 1 DE MAYO_x000a_60%-Compromisos Pactados"/>
    <n v="5"/>
    <n v="5"/>
    <n v="1188"/>
    <x v="22"/>
  </r>
  <r>
    <n v="1592"/>
    <x v="46"/>
    <d v="2011-06-01T00:00:00"/>
    <s v="INT"/>
    <m/>
    <m/>
    <s v="c. Calidad de la Información suministrada"/>
    <x v="5"/>
    <n v="5"/>
    <m/>
    <m/>
    <m/>
    <m/>
    <m/>
    <m/>
    <m/>
    <m/>
    <m/>
    <m/>
    <s v="SIN CECO"/>
    <s v="NO"/>
    <s v="COMPENSAR 1 DE MAYO_x000a_60%-Compromisos Pactados"/>
    <n v="5"/>
    <n v="5"/>
    <n v="1188"/>
    <x v="22"/>
  </r>
  <r>
    <n v="1593"/>
    <x v="46"/>
    <d v="2011-06-01T00:00:00"/>
    <s v="INT"/>
    <m/>
    <m/>
    <s v="d. Disposición del personal de PAYC a las solicitudes del cliente"/>
    <x v="5"/>
    <n v="5"/>
    <m/>
    <m/>
    <m/>
    <m/>
    <m/>
    <m/>
    <m/>
    <m/>
    <m/>
    <m/>
    <s v="SIN CECO"/>
    <s v="NO"/>
    <s v="COMPENSAR 1 DE MAYO_x000a_60%-Compromisos Pactados"/>
    <n v="5"/>
    <n v="5"/>
    <n v="1188"/>
    <x v="22"/>
  </r>
  <r>
    <n v="1594"/>
    <x v="46"/>
    <d v="2011-06-01T00:00:00"/>
    <s v="INT"/>
    <m/>
    <m/>
    <s v="e. Coherencia entre lo solicitado y lo entregado"/>
    <x v="5"/>
    <n v="5"/>
    <m/>
    <m/>
    <m/>
    <m/>
    <m/>
    <m/>
    <m/>
    <m/>
    <m/>
    <m/>
    <s v="SIN CECO"/>
    <s v="NO"/>
    <s v="COMPENSAR 1 DE MAYO_x000a_60%-Compromisos Pactados"/>
    <n v="5"/>
    <n v="5"/>
    <n v="1188"/>
    <x v="22"/>
  </r>
  <r>
    <n v="1595"/>
    <x v="46"/>
    <d v="2011-06-01T00:00:00"/>
    <s v="INT"/>
    <m/>
    <m/>
    <s v="Grado de Satisfacción con el Servicio Prestado"/>
    <x v="6"/>
    <n v="5"/>
    <m/>
    <m/>
    <m/>
    <m/>
    <m/>
    <m/>
    <m/>
    <m/>
    <m/>
    <m/>
    <s v="SIN CECO"/>
    <s v="NO"/>
    <s v="COMPENSAR 1 DE MAYO_x000a_60%-Grado de Satisfacción con el Servicio Prestado"/>
    <n v="5"/>
    <n v="5"/>
    <n v="1188"/>
    <x v="22"/>
  </r>
  <r>
    <n v="1596"/>
    <x v="46"/>
    <d v="2011-06-01T00:00:00"/>
    <s v="INT"/>
    <m/>
    <m/>
    <s v="Posibilidad de Volver a Contratar con PAYC"/>
    <x v="7"/>
    <n v="5"/>
    <m/>
    <m/>
    <m/>
    <m/>
    <m/>
    <m/>
    <m/>
    <m/>
    <m/>
    <m/>
    <s v="SIN CECO"/>
    <s v="NO"/>
    <s v="COMPENSAR 1 DE MAYO_x000a_60%-Posibilidad de Volver a Contratar con PAYC"/>
    <n v="5"/>
    <n v="5"/>
    <n v="1188"/>
    <x v="22"/>
  </r>
  <r>
    <n v="1597"/>
    <x v="46"/>
    <d v="2011-06-01T00:00:00"/>
    <s v="INT"/>
    <m/>
    <m/>
    <s v="Principales fortalezas en el servicio que presta PAYC"/>
    <x v="8"/>
    <s v="Conocimiento técnico-Oportunidad-Actitud-"/>
    <m/>
    <s v="CONOCIMIENTO TÉCNICO"/>
    <s v="OPORTUNIDAD"/>
    <s v="ACTITUD"/>
    <m/>
    <m/>
    <m/>
    <m/>
    <m/>
    <m/>
    <s v="SIN CECO"/>
    <s v="NO"/>
    <s v="COMPENSAR 1 DE MAYO_x000a_60%-Fortalezas PAYC"/>
    <s v="Conocimiento técnico-Oportunidad-Actitud-"/>
    <n v="0"/>
    <n v="1188"/>
    <x v="22"/>
  </r>
  <r>
    <n v="1598"/>
    <x v="46"/>
    <d v="2011-06-01T00:00:00"/>
    <s v="INT"/>
    <m/>
    <m/>
    <s v="Principales debilidades en el servicio que presta PAYC"/>
    <x v="9"/>
    <s v="-"/>
    <m/>
    <m/>
    <m/>
    <m/>
    <m/>
    <m/>
    <m/>
    <m/>
    <m/>
    <m/>
    <s v="SIN CECO"/>
    <s v="NO"/>
    <s v="COMPENSAR 1 DE MAYO_x000a_60%-Debilidades PAYC"/>
    <s v="-"/>
    <n v="0"/>
    <n v="1188"/>
    <x v="22"/>
  </r>
  <r>
    <n v="1599"/>
    <x v="47"/>
    <d v="2011-03-01T00:00:00"/>
    <s v="INT"/>
    <m/>
    <m/>
    <s v="a. Conocimiento específico de temas aplicables al proyecto"/>
    <x v="0"/>
    <n v="4"/>
    <s v="SIN FECHA COMO TAL, SE ASIGNA LA INTERMEDIA DEL SEGUNDO SEMESTRE"/>
    <m/>
    <m/>
    <m/>
    <m/>
    <m/>
    <m/>
    <m/>
    <m/>
    <m/>
    <s v="SIN CECO"/>
    <s v="NO"/>
    <s v="ESCENARIOS DEPORTIVOS_x000a_100% *-Soporte Técnico"/>
    <n v="4"/>
    <n v="4"/>
    <n v="1123"/>
    <x v="6"/>
  </r>
  <r>
    <n v="1600"/>
    <x v="47"/>
    <d v="2011-03-01T00:00:00"/>
    <s v="INT"/>
    <m/>
    <m/>
    <s v="b. Idoneidad y Calidad del soporte"/>
    <x v="0"/>
    <n v="4"/>
    <s v="SIN FECHA COMO TAL, SE ASIGNA LA INTERMEDIA DEL SEGUNDO SEMESTRE"/>
    <m/>
    <m/>
    <m/>
    <m/>
    <m/>
    <m/>
    <m/>
    <m/>
    <m/>
    <s v="SIN CECO"/>
    <s v="NO"/>
    <s v="ESCENARIOS DEPORTIVOS_x000a_100% *-Soporte Técnico"/>
    <n v="4"/>
    <n v="4"/>
    <n v="1123"/>
    <x v="6"/>
  </r>
  <r>
    <n v="1601"/>
    <x v="47"/>
    <d v="2011-03-01T00:00:00"/>
    <s v="INT"/>
    <m/>
    <m/>
    <s v="c. Cumplimiento de especificaciones técnicas de construcción"/>
    <x v="0"/>
    <n v="4"/>
    <s v="SIN FECHA COMO TAL, SE ASIGNA LA INTERMEDIA DEL SEGUNDO SEMESTRE"/>
    <m/>
    <m/>
    <m/>
    <m/>
    <m/>
    <m/>
    <m/>
    <m/>
    <m/>
    <s v="SIN CECO"/>
    <s v="NO"/>
    <s v="ESCENARIOS DEPORTIVOS_x000a_100% *-Soporte Técnico"/>
    <n v="4"/>
    <n v="4"/>
    <n v="1123"/>
    <x v="6"/>
  </r>
  <r>
    <n v="1602"/>
    <x v="47"/>
    <d v="2011-03-01T00:00:00"/>
    <s v="INT"/>
    <m/>
    <m/>
    <s v="d. Confiabilidad de los conceptos aplicados"/>
    <x v="0"/>
    <n v="4"/>
    <s v="SIN FECHA COMO TAL, SE ASIGNA LA INTERMEDIA DEL SEGUNDO SEMESTRE"/>
    <m/>
    <m/>
    <m/>
    <m/>
    <m/>
    <m/>
    <m/>
    <m/>
    <m/>
    <s v="SIN CECO"/>
    <s v="NO"/>
    <s v="ESCENARIOS DEPORTIVOS_x000a_100% *-Soporte Técnico"/>
    <n v="4"/>
    <n v="4"/>
    <n v="1123"/>
    <x v="6"/>
  </r>
  <r>
    <n v="1603"/>
    <x v="47"/>
    <d v="2011-03-01T00:00:00"/>
    <s v="INT"/>
    <m/>
    <m/>
    <s v="e. Oportunidad en entrega de información o requerimientos"/>
    <x v="0"/>
    <n v="4"/>
    <s v="SIN FECHA COMO TAL, SE ASIGNA LA INTERMEDIA DEL SEGUNDO SEMESTRE"/>
    <m/>
    <m/>
    <m/>
    <m/>
    <m/>
    <m/>
    <m/>
    <m/>
    <m/>
    <s v="SIN CECO"/>
    <s v="NO"/>
    <s v="ESCENARIOS DEPORTIVOS_x000a_100% *-Soporte Técnico"/>
    <n v="4"/>
    <n v="4"/>
    <n v="1123"/>
    <x v="6"/>
  </r>
  <r>
    <n v="1604"/>
    <x v="47"/>
    <d v="2011-03-01T00:00:00"/>
    <s v="INT"/>
    <m/>
    <m/>
    <s v="a. Oportunidad de la gestión en obra"/>
    <x v="1"/>
    <n v="4"/>
    <s v="SIN FECHA COMO TAL, SE ASIGNA LA INTERMEDIA DEL SEGUNDO SEMESTRE"/>
    <m/>
    <m/>
    <m/>
    <m/>
    <m/>
    <m/>
    <m/>
    <m/>
    <m/>
    <s v="SIN CECO"/>
    <s v="NO"/>
    <s v="ESCENARIOS DEPORTIVOS_x000a_100% *-Soporte Administrativo"/>
    <n v="4"/>
    <n v="4"/>
    <n v="1123"/>
    <x v="6"/>
  </r>
  <r>
    <n v="1605"/>
    <x v="47"/>
    <d v="2011-03-01T00:00:00"/>
    <s v="INT"/>
    <m/>
    <m/>
    <s v="b. Manejo administrativo del proyecto"/>
    <x v="1"/>
    <n v="4"/>
    <s v="SIN FECHA COMO TAL, SE ASIGNA LA INTERMEDIA DEL SEGUNDO SEMESTRE"/>
    <m/>
    <m/>
    <m/>
    <m/>
    <m/>
    <m/>
    <m/>
    <m/>
    <m/>
    <s v="SIN CECO"/>
    <s v="NO"/>
    <s v="ESCENARIOS DEPORTIVOS_x000a_100% *-Soporte Administrativo"/>
    <n v="4"/>
    <n v="4"/>
    <n v="1123"/>
    <x v="6"/>
  </r>
  <r>
    <n v="1606"/>
    <x v="47"/>
    <d v="2011-03-01T00:00:00"/>
    <s v="INT"/>
    <m/>
    <m/>
    <s v="c. Información clara y veraz sobre la administración de proyecto"/>
    <x v="1"/>
    <n v="4"/>
    <s v="SIN FECHA COMO TAL, SE ASIGNA LA INTERMEDIA DEL SEGUNDO SEMESTRE"/>
    <m/>
    <m/>
    <m/>
    <m/>
    <m/>
    <m/>
    <m/>
    <m/>
    <m/>
    <s v="SIN CECO"/>
    <s v="NO"/>
    <s v="ESCENARIOS DEPORTIVOS_x000a_100% *-Soporte Administrativo"/>
    <n v="4"/>
    <n v="4"/>
    <n v="1123"/>
    <x v="6"/>
  </r>
  <r>
    <n v="1607"/>
    <x v="47"/>
    <d v="2011-03-01T00:00:00"/>
    <s v="INT"/>
    <m/>
    <m/>
    <s v="d. Cumplimientos con expectativas del cliente"/>
    <x v="1"/>
    <n v="4"/>
    <s v="SIN FECHA COMO TAL, SE ASIGNA LA INTERMEDIA DEL SEGUNDO SEMESTRE"/>
    <m/>
    <m/>
    <m/>
    <m/>
    <m/>
    <m/>
    <m/>
    <m/>
    <m/>
    <s v="SIN CECO"/>
    <s v="NO"/>
    <s v="ESCENARIOS DEPORTIVOS_x000a_100% *-Soporte Administrativo"/>
    <n v="4"/>
    <n v="4"/>
    <n v="1123"/>
    <x v="6"/>
  </r>
  <r>
    <n v="1608"/>
    <x v="47"/>
    <d v="2011-03-01T00:00:00"/>
    <s v="INT"/>
    <m/>
    <m/>
    <s v="e. Control de presupuesto"/>
    <x v="1"/>
    <n v="4"/>
    <s v="SIN FECHA COMO TAL, SE ASIGNA LA INTERMEDIA DEL SEGUNDO SEMESTRE"/>
    <m/>
    <m/>
    <m/>
    <m/>
    <m/>
    <m/>
    <m/>
    <m/>
    <m/>
    <s v="SIN CECO"/>
    <s v="NO"/>
    <s v="ESCENARIOS DEPORTIVOS_x000a_100% *-Soporte Administrativo"/>
    <n v="4"/>
    <n v="4"/>
    <n v="1123"/>
    <x v="6"/>
  </r>
  <r>
    <n v="1609"/>
    <x v="47"/>
    <d v="2011-03-01T00:00:00"/>
    <s v="INT"/>
    <m/>
    <m/>
    <s v="a. Apoyo y presencia en el proyecto"/>
    <x v="2"/>
    <n v="4"/>
    <s v="SIN FECHA COMO TAL, SE ASIGNA LA INTERMEDIA DEL SEGUNDO SEMESTRE"/>
    <m/>
    <m/>
    <m/>
    <m/>
    <m/>
    <m/>
    <m/>
    <m/>
    <m/>
    <s v="SIN CECO"/>
    <s v="NO"/>
    <s v="ESCENARIOS DEPORTIVOS_x000a_100% *-Soporte Directivo (Coordinador y Gerencia)"/>
    <n v="4"/>
    <n v="4"/>
    <n v="1123"/>
    <x v="6"/>
  </r>
  <r>
    <n v="1610"/>
    <x v="47"/>
    <d v="2011-03-01T00:00:00"/>
    <s v="INT"/>
    <m/>
    <m/>
    <s v="b. Conocimiento del proyecto"/>
    <x v="2"/>
    <n v="4"/>
    <s v="SIN FECHA COMO TAL, SE ASIGNA LA INTERMEDIA DEL SEGUNDO SEMESTRE"/>
    <m/>
    <m/>
    <m/>
    <m/>
    <m/>
    <m/>
    <m/>
    <m/>
    <m/>
    <s v="SIN CECO"/>
    <s v="NO"/>
    <s v="ESCENARIOS DEPORTIVOS_x000a_100% *-Soporte Directivo (Coordinador y Gerencia)"/>
    <n v="4"/>
    <n v="4"/>
    <n v="1123"/>
    <x v="6"/>
  </r>
  <r>
    <n v="1611"/>
    <x v="47"/>
    <d v="2011-03-01T00:00:00"/>
    <s v="INT"/>
    <m/>
    <m/>
    <s v="c. Planteamiento de soluciones y manejo de conflictos"/>
    <x v="2"/>
    <n v="4"/>
    <s v="SIN FECHA COMO TAL, SE ASIGNA LA INTERMEDIA DEL SEGUNDO SEMESTRE"/>
    <m/>
    <m/>
    <m/>
    <m/>
    <m/>
    <m/>
    <m/>
    <m/>
    <m/>
    <s v="SIN CECO"/>
    <s v="NO"/>
    <s v="ESCENARIOS DEPORTIVOS_x000a_100% *-Soporte Directivo (Coordinador y Gerencia)"/>
    <n v="4"/>
    <n v="4"/>
    <n v="1123"/>
    <x v="6"/>
  </r>
  <r>
    <n v="1612"/>
    <x v="47"/>
    <d v="2011-03-01T00:00:00"/>
    <s v="INT"/>
    <m/>
    <m/>
    <s v="d. Cumplimiento de compromisos"/>
    <x v="2"/>
    <n v="4"/>
    <s v="SIN FECHA COMO TAL, SE ASIGNA LA INTERMEDIA DEL SEGUNDO SEMESTRE"/>
    <m/>
    <m/>
    <m/>
    <m/>
    <m/>
    <m/>
    <m/>
    <m/>
    <m/>
    <s v="SIN CECO"/>
    <s v="NO"/>
    <s v="ESCENARIOS DEPORTIVOS_x000a_100% *-Soporte Directivo (Coordinador y Gerencia)"/>
    <n v="4"/>
    <n v="4"/>
    <n v="1123"/>
    <x v="6"/>
  </r>
  <r>
    <n v="1613"/>
    <x v="47"/>
    <d v="2011-03-01T00:00:00"/>
    <s v="INT"/>
    <m/>
    <m/>
    <s v="e. Manejo del cliente"/>
    <x v="2"/>
    <n v="4"/>
    <s v="SIN FECHA COMO TAL, SE ASIGNA LA INTERMEDIA DEL SEGUNDO SEMESTRE"/>
    <m/>
    <m/>
    <m/>
    <m/>
    <m/>
    <m/>
    <m/>
    <m/>
    <m/>
    <s v="SIN CECO"/>
    <s v="NO"/>
    <s v="ESCENARIOS DEPORTIVOS_x000a_100% *-Soporte Directivo (Coordinador y Gerencia)"/>
    <n v="4"/>
    <n v="4"/>
    <n v="1123"/>
    <x v="6"/>
  </r>
  <r>
    <n v="1614"/>
    <x v="47"/>
    <d v="2011-03-01T00:00:00"/>
    <s v="INT"/>
    <m/>
    <m/>
    <s v="a. Idoneidad del personal"/>
    <x v="3"/>
    <n v="4"/>
    <s v="SIN FECHA COMO TAL, SE ASIGNA LA INTERMEDIA DEL SEGUNDO SEMESTRE"/>
    <m/>
    <m/>
    <m/>
    <m/>
    <m/>
    <m/>
    <m/>
    <m/>
    <m/>
    <s v="SIN CECO"/>
    <s v="NO"/>
    <s v="ESCENARIOS DEPORTIVOS_x000a_100% *-Personal que presta el servicio en obra"/>
    <n v="4"/>
    <n v="4"/>
    <n v="1123"/>
    <x v="6"/>
  </r>
  <r>
    <n v="1615"/>
    <x v="47"/>
    <d v="2011-03-01T00:00:00"/>
    <s v="INT"/>
    <m/>
    <m/>
    <s v="b. Oportuna atención al cliente"/>
    <x v="3"/>
    <n v="4"/>
    <s v="SIN FECHA COMO TAL, SE ASIGNA LA INTERMEDIA DEL SEGUNDO SEMESTRE"/>
    <m/>
    <m/>
    <m/>
    <m/>
    <m/>
    <m/>
    <m/>
    <m/>
    <m/>
    <s v="SIN CECO"/>
    <s v="NO"/>
    <s v="ESCENARIOS DEPORTIVOS_x000a_100% *-Personal que presta el servicio en obra"/>
    <n v="4"/>
    <n v="4"/>
    <n v="1123"/>
    <x v="6"/>
  </r>
  <r>
    <n v="1616"/>
    <x v="47"/>
    <d v="2011-03-01T00:00:00"/>
    <s v="INT"/>
    <m/>
    <m/>
    <s v="c. Compromiso con el proyecto"/>
    <x v="3"/>
    <n v="4"/>
    <s v="SIN FECHA COMO TAL, SE ASIGNA LA INTERMEDIA DEL SEGUNDO SEMESTRE"/>
    <m/>
    <m/>
    <m/>
    <m/>
    <m/>
    <m/>
    <m/>
    <m/>
    <m/>
    <s v="SIN CECO"/>
    <s v="NO"/>
    <s v="ESCENARIOS DEPORTIVOS_x000a_100% *-Personal que presta el servicio en obra"/>
    <n v="4"/>
    <n v="4"/>
    <n v="1123"/>
    <x v="6"/>
  </r>
  <r>
    <n v="1617"/>
    <x v="47"/>
    <d v="2011-03-01T00:00:00"/>
    <s v="INT"/>
    <m/>
    <m/>
    <s v="d. Cumplimiento de compromisos"/>
    <x v="3"/>
    <n v="4"/>
    <s v="SIN FECHA COMO TAL, SE ASIGNA LA INTERMEDIA DEL SEGUNDO SEMESTRE"/>
    <m/>
    <m/>
    <m/>
    <m/>
    <m/>
    <m/>
    <m/>
    <m/>
    <m/>
    <s v="SIN CECO"/>
    <s v="NO"/>
    <s v="ESCENARIOS DEPORTIVOS_x000a_100% *-Personal que presta el servicio en obra"/>
    <n v="4"/>
    <n v="4"/>
    <n v="1123"/>
    <x v="6"/>
  </r>
  <r>
    <n v="1618"/>
    <x v="47"/>
    <d v="2011-03-01T00:00:00"/>
    <s v="INT"/>
    <m/>
    <m/>
    <s v="e. Proactividad en desarrollo de funciones"/>
    <x v="3"/>
    <n v="4"/>
    <s v="SIN FECHA COMO TAL, SE ASIGNA LA INTERMEDIA DEL SEGUNDO SEMESTRE"/>
    <m/>
    <m/>
    <m/>
    <m/>
    <m/>
    <m/>
    <m/>
    <m/>
    <m/>
    <s v="SIN CECO"/>
    <s v="NO"/>
    <s v="ESCENARIOS DEPORTIVOS_x000a_100% *-Personal que presta el servicio en obra"/>
    <n v="4"/>
    <n v="4"/>
    <n v="1123"/>
    <x v="6"/>
  </r>
  <r>
    <n v="1619"/>
    <x v="47"/>
    <d v="2011-03-01T00:00:00"/>
    <s v="INT"/>
    <m/>
    <m/>
    <s v="a. Calidad del Contenido"/>
    <x v="4"/>
    <n v="4"/>
    <s v="SIN FECHA COMO TAL, SE ASIGNA LA INTERMEDIA DEL SEGUNDO SEMESTRE"/>
    <m/>
    <m/>
    <m/>
    <m/>
    <m/>
    <m/>
    <m/>
    <m/>
    <m/>
    <s v="SIN CECO"/>
    <s v="NO"/>
    <s v="ESCENARIOS DEPORTIVOS_x000a_100% *-Productos Asociados de PAYC (Informes, Control de presupuesto y Programación y actas)"/>
    <n v="4"/>
    <n v="4"/>
    <n v="1123"/>
    <x v="6"/>
  </r>
  <r>
    <n v="1620"/>
    <x v="47"/>
    <d v="2011-03-01T00:00:00"/>
    <s v="INT"/>
    <m/>
    <m/>
    <s v="b. Claridad del Contenido"/>
    <x v="4"/>
    <n v="4"/>
    <s v="SIN FECHA COMO TAL, SE ASIGNA LA INTERMEDIA DEL SEGUNDO SEMESTRE"/>
    <m/>
    <m/>
    <m/>
    <m/>
    <m/>
    <m/>
    <m/>
    <m/>
    <m/>
    <s v="SIN CECO"/>
    <s v="NO"/>
    <s v="ESCENARIOS DEPORTIVOS_x000a_100% *-Productos Asociados de PAYC (Informes, Control de presupuesto y Programación y actas)"/>
    <n v="4"/>
    <n v="4"/>
    <n v="1123"/>
    <x v="6"/>
  </r>
  <r>
    <n v="1621"/>
    <x v="47"/>
    <d v="2011-03-01T00:00:00"/>
    <s v="INT"/>
    <m/>
    <m/>
    <s v="c. Oportunidad en la entrega"/>
    <x v="4"/>
    <n v="4"/>
    <s v="SIN FECHA COMO TAL, SE ASIGNA LA INTERMEDIA DEL SEGUNDO SEMESTRE"/>
    <m/>
    <m/>
    <m/>
    <m/>
    <m/>
    <m/>
    <m/>
    <m/>
    <m/>
    <s v="SIN CECO"/>
    <s v="NO"/>
    <s v="ESCENARIOS DEPORTIVOS_x000a_100% *-Productos Asociados de PAYC (Informes, Control de presupuesto y Programación y actas)"/>
    <n v="4"/>
    <n v="4"/>
    <n v="1123"/>
    <x v="6"/>
  </r>
  <r>
    <n v="1622"/>
    <x v="47"/>
    <d v="2011-03-01T00:00:00"/>
    <s v="INT"/>
    <m/>
    <m/>
    <s v="d. Precisión de la información"/>
    <x v="4"/>
    <n v="4"/>
    <s v="SIN FECHA COMO TAL, SE ASIGNA LA INTERMEDIA DEL SEGUNDO SEMESTRE"/>
    <m/>
    <m/>
    <m/>
    <m/>
    <m/>
    <m/>
    <m/>
    <m/>
    <m/>
    <s v="SIN CECO"/>
    <s v="NO"/>
    <s v="ESCENARIOS DEPORTIVOS_x000a_100% *-Productos Asociados de PAYC (Informes, Control de presupuesto y Programación y actas)"/>
    <n v="4"/>
    <n v="4"/>
    <n v="1123"/>
    <x v="6"/>
  </r>
  <r>
    <n v="1623"/>
    <x v="47"/>
    <d v="2011-03-01T00:00:00"/>
    <s v="INT"/>
    <m/>
    <m/>
    <s v="e. Diagramación"/>
    <x v="4"/>
    <n v="4"/>
    <s v="SIN FECHA COMO TAL, SE ASIGNA LA INTERMEDIA DEL SEGUNDO SEMESTRE"/>
    <m/>
    <m/>
    <m/>
    <m/>
    <m/>
    <m/>
    <m/>
    <m/>
    <m/>
    <s v="SIN CECO"/>
    <s v="NO"/>
    <s v="ESCENARIOS DEPORTIVOS_x000a_100% *-Productos Asociados de PAYC (Informes, Control de presupuesto y Programación y actas)"/>
    <n v="4"/>
    <n v="4"/>
    <n v="1123"/>
    <x v="6"/>
  </r>
  <r>
    <n v="1624"/>
    <x v="47"/>
    <d v="2011-03-01T00:00:00"/>
    <s v="INT"/>
    <m/>
    <m/>
    <s v="a. Cumplimiento"/>
    <x v="5"/>
    <n v="4"/>
    <s v="SIN FECHA COMO TAL, SE ASIGNA LA INTERMEDIA DEL SEGUNDO SEMESTRE"/>
    <m/>
    <m/>
    <m/>
    <m/>
    <m/>
    <m/>
    <m/>
    <m/>
    <m/>
    <s v="SIN CECO"/>
    <s v="NO"/>
    <s v="ESCENARIOS DEPORTIVOS_x000a_100% *-Compromisos Pactados"/>
    <n v="4"/>
    <n v="4"/>
    <n v="1123"/>
    <x v="6"/>
  </r>
  <r>
    <n v="1625"/>
    <x v="47"/>
    <d v="2011-03-01T00:00:00"/>
    <s v="INT"/>
    <m/>
    <m/>
    <s v="b. Satisface expectativas"/>
    <x v="5"/>
    <n v="4"/>
    <s v="SIN FECHA COMO TAL, SE ASIGNA LA INTERMEDIA DEL SEGUNDO SEMESTRE"/>
    <m/>
    <m/>
    <m/>
    <m/>
    <m/>
    <m/>
    <m/>
    <m/>
    <m/>
    <s v="SIN CECO"/>
    <s v="NO"/>
    <s v="ESCENARIOS DEPORTIVOS_x000a_100% *-Compromisos Pactados"/>
    <n v="4"/>
    <n v="4"/>
    <n v="1123"/>
    <x v="6"/>
  </r>
  <r>
    <n v="1626"/>
    <x v="47"/>
    <d v="2011-03-01T00:00:00"/>
    <s v="INT"/>
    <m/>
    <m/>
    <s v="c. Calidad de la Información suministrada"/>
    <x v="5"/>
    <n v="4"/>
    <s v="SIN FECHA COMO TAL, SE ASIGNA LA INTERMEDIA DEL SEGUNDO SEMESTRE"/>
    <m/>
    <m/>
    <m/>
    <m/>
    <m/>
    <m/>
    <m/>
    <m/>
    <m/>
    <s v="SIN CECO"/>
    <s v="NO"/>
    <s v="ESCENARIOS DEPORTIVOS_x000a_100% *-Compromisos Pactados"/>
    <n v="4"/>
    <n v="4"/>
    <n v="1123"/>
    <x v="6"/>
  </r>
  <r>
    <n v="1627"/>
    <x v="47"/>
    <d v="2011-03-01T00:00:00"/>
    <s v="INT"/>
    <m/>
    <m/>
    <s v="d. Disposición del personal de PAYC a las solicitudes del cliente"/>
    <x v="5"/>
    <n v="4"/>
    <s v="SIN FECHA COMO TAL, SE ASIGNA LA INTERMEDIA DEL SEGUNDO SEMESTRE"/>
    <m/>
    <m/>
    <m/>
    <m/>
    <m/>
    <m/>
    <m/>
    <m/>
    <m/>
    <s v="SIN CECO"/>
    <s v="NO"/>
    <s v="ESCENARIOS DEPORTIVOS_x000a_100% *-Compromisos Pactados"/>
    <n v="4"/>
    <n v="4"/>
    <n v="1123"/>
    <x v="6"/>
  </r>
  <r>
    <n v="1628"/>
    <x v="47"/>
    <d v="2011-03-01T00:00:00"/>
    <s v="INT"/>
    <m/>
    <m/>
    <s v="e. Coherencia entre lo solicitado y lo entregado"/>
    <x v="5"/>
    <n v="4"/>
    <s v="SIN FECHA COMO TAL, SE ASIGNA LA INTERMEDIA DEL SEGUNDO SEMESTRE"/>
    <m/>
    <m/>
    <m/>
    <m/>
    <m/>
    <m/>
    <m/>
    <m/>
    <m/>
    <s v="SIN CECO"/>
    <s v="NO"/>
    <s v="ESCENARIOS DEPORTIVOS_x000a_100% *-Compromisos Pactados"/>
    <n v="4"/>
    <n v="4"/>
    <n v="1123"/>
    <x v="6"/>
  </r>
  <r>
    <n v="1629"/>
    <x v="47"/>
    <d v="2011-03-01T00:00:00"/>
    <s v="INT"/>
    <m/>
    <m/>
    <s v="Grado de Satisfacción con el Servicio Prestado"/>
    <x v="6"/>
    <n v="4"/>
    <s v="SIN FECHA COMO TAL, SE ASIGNA LA INTERMEDIA DEL SEGUNDO SEMESTRE"/>
    <m/>
    <m/>
    <m/>
    <m/>
    <m/>
    <m/>
    <m/>
    <m/>
    <m/>
    <s v="SIN CECO"/>
    <s v="NO"/>
    <s v="ESCENARIOS DEPORTIVOS_x000a_100% *-Grado de Satisfacción con el Servicio Prestado"/>
    <n v="4"/>
    <n v="4"/>
    <n v="1123"/>
    <x v="6"/>
  </r>
  <r>
    <n v="1630"/>
    <x v="47"/>
    <d v="2011-03-01T00:00:00"/>
    <s v="INT"/>
    <m/>
    <m/>
    <s v="Posibilidad de Volver a Contratar con PAYC"/>
    <x v="7"/>
    <n v="4"/>
    <s v="SIN FECHA COMO TAL, SE ASIGNA LA INTERMEDIA DEL SEGUNDO SEMESTRE"/>
    <m/>
    <m/>
    <m/>
    <m/>
    <m/>
    <m/>
    <m/>
    <m/>
    <m/>
    <s v="SIN CECO"/>
    <s v="NO"/>
    <s v="ESCENARIOS DEPORTIVOS_x000a_100% *-Posibilidad de Volver a Contratar con PAYC"/>
    <n v="4"/>
    <n v="4"/>
    <n v="1123"/>
    <x v="6"/>
  </r>
  <r>
    <n v="1631"/>
    <x v="47"/>
    <d v="2011-03-01T00:00:00"/>
    <s v="INT"/>
    <m/>
    <m/>
    <s v="Principales fortalezas en el servicio que presta PAYC"/>
    <x v="8"/>
    <s v="-"/>
    <s v="SIN FECHA COMO TAL, SE ASIGNA LA INTERMEDIA DEL SEGUNDO SEMESTRE"/>
    <m/>
    <m/>
    <m/>
    <m/>
    <m/>
    <m/>
    <m/>
    <m/>
    <m/>
    <s v="SIN CECO"/>
    <s v="NO"/>
    <s v="ESCENARIOS DEPORTIVOS_x000a_100% *-Fortalezas PAYC"/>
    <s v="-"/>
    <n v="0"/>
    <n v="1123"/>
    <x v="6"/>
  </r>
  <r>
    <n v="1632"/>
    <x v="47"/>
    <d v="2011-03-01T00:00:00"/>
    <s v="INT"/>
    <m/>
    <m/>
    <s v="Principales debilidades en el servicio que presta PAYC"/>
    <x v="9"/>
    <s v="-"/>
    <s v="SIN FECHA COMO TAL, SE ASIGNA LA INTERMEDIA DEL SEGUNDO SEMESTRE"/>
    <m/>
    <m/>
    <m/>
    <m/>
    <m/>
    <m/>
    <m/>
    <m/>
    <m/>
    <s v="SIN CECO"/>
    <s v="NO"/>
    <s v="ESCENARIOS DEPORTIVOS_x000a_100% *-Debilidades PAYC"/>
    <s v="-"/>
    <n v="0"/>
    <n v="1123"/>
    <x v="6"/>
  </r>
  <r>
    <n v="1633"/>
    <x v="48"/>
    <d v="2011-03-01T00:00:00"/>
    <s v="INT"/>
    <m/>
    <m/>
    <s v="a. Conocimiento específico de temas aplicables al proyecto"/>
    <x v="0"/>
    <n v="4"/>
    <s v="SIN FECHA COMO TAL, SE ASIGNA LA INTERMEDIA DEL SEGUNDO SEMESTRE"/>
    <m/>
    <m/>
    <m/>
    <m/>
    <m/>
    <m/>
    <m/>
    <m/>
    <m/>
    <s v="SIN CECO"/>
    <s v="NO"/>
    <s v="ZUANA II_x000a_25% *-Soporte Técnico"/>
    <n v="4"/>
    <n v="4"/>
    <n v="1169"/>
    <x v="37"/>
  </r>
  <r>
    <n v="1634"/>
    <x v="48"/>
    <d v="2011-03-01T00:00:00"/>
    <s v="INT"/>
    <m/>
    <m/>
    <s v="b. Idoneidad y Calidad del soporte"/>
    <x v="0"/>
    <n v="4"/>
    <s v="SIN FECHA COMO TAL, SE ASIGNA LA INTERMEDIA DEL SEGUNDO SEMESTRE"/>
    <m/>
    <m/>
    <m/>
    <m/>
    <m/>
    <m/>
    <m/>
    <m/>
    <m/>
    <s v="SIN CECO"/>
    <s v="NO"/>
    <s v="ZUANA II_x000a_25% *-Soporte Técnico"/>
    <n v="4"/>
    <n v="4"/>
    <n v="1169"/>
    <x v="37"/>
  </r>
  <r>
    <n v="1635"/>
    <x v="48"/>
    <d v="2011-03-01T00:00:00"/>
    <s v="INT"/>
    <m/>
    <m/>
    <s v="c. Cumplimiento de especificaciones técnicas de construcción"/>
    <x v="0"/>
    <n v="4"/>
    <s v="SIN FECHA COMO TAL, SE ASIGNA LA INTERMEDIA DEL SEGUNDO SEMESTRE"/>
    <m/>
    <m/>
    <m/>
    <m/>
    <m/>
    <m/>
    <m/>
    <m/>
    <m/>
    <s v="SIN CECO"/>
    <s v="NO"/>
    <s v="ZUANA II_x000a_25% *-Soporte Técnico"/>
    <n v="4"/>
    <n v="4"/>
    <n v="1169"/>
    <x v="37"/>
  </r>
  <r>
    <n v="1636"/>
    <x v="48"/>
    <d v="2011-03-01T00:00:00"/>
    <s v="INT"/>
    <m/>
    <m/>
    <s v="d. Confiabilidad de los conceptos aplicados"/>
    <x v="0"/>
    <n v="4"/>
    <s v="SIN FECHA COMO TAL, SE ASIGNA LA INTERMEDIA DEL SEGUNDO SEMESTRE"/>
    <m/>
    <m/>
    <m/>
    <m/>
    <m/>
    <m/>
    <m/>
    <m/>
    <m/>
    <s v="SIN CECO"/>
    <s v="NO"/>
    <s v="ZUANA II_x000a_25% *-Soporte Técnico"/>
    <n v="4"/>
    <n v="4"/>
    <n v="1169"/>
    <x v="37"/>
  </r>
  <r>
    <n v="1637"/>
    <x v="48"/>
    <d v="2011-03-01T00:00:00"/>
    <s v="INT"/>
    <m/>
    <m/>
    <s v="e. Oportunidad en entrega de información o requerimientos"/>
    <x v="0"/>
    <n v="4"/>
    <s v="SIN FECHA COMO TAL, SE ASIGNA LA INTERMEDIA DEL SEGUNDO SEMESTRE"/>
    <m/>
    <m/>
    <m/>
    <m/>
    <m/>
    <m/>
    <m/>
    <m/>
    <m/>
    <s v="SIN CECO"/>
    <s v="NO"/>
    <s v="ZUANA II_x000a_25% *-Soporte Técnico"/>
    <n v="4"/>
    <n v="4"/>
    <n v="1169"/>
    <x v="37"/>
  </r>
  <r>
    <n v="1638"/>
    <x v="48"/>
    <d v="2011-03-01T00:00:00"/>
    <s v="INT"/>
    <m/>
    <m/>
    <s v="a. Oportunidad de la gestión en obra"/>
    <x v="1"/>
    <n v="4"/>
    <s v="SIN FECHA COMO TAL, SE ASIGNA LA INTERMEDIA DEL SEGUNDO SEMESTRE"/>
    <m/>
    <m/>
    <m/>
    <m/>
    <m/>
    <m/>
    <m/>
    <m/>
    <m/>
    <s v="SIN CECO"/>
    <s v="NO"/>
    <s v="ZUANA II_x000a_25% *-Soporte Administrativo"/>
    <n v="4"/>
    <n v="4"/>
    <n v="1169"/>
    <x v="37"/>
  </r>
  <r>
    <n v="1639"/>
    <x v="48"/>
    <d v="2011-03-01T00:00:00"/>
    <s v="INT"/>
    <m/>
    <m/>
    <s v="b. Manejo administrativo del proyecto"/>
    <x v="1"/>
    <n v="4"/>
    <s v="SIN FECHA COMO TAL, SE ASIGNA LA INTERMEDIA DEL SEGUNDO SEMESTRE"/>
    <m/>
    <m/>
    <m/>
    <m/>
    <m/>
    <m/>
    <m/>
    <m/>
    <m/>
    <s v="SIN CECO"/>
    <s v="NO"/>
    <s v="ZUANA II_x000a_25% *-Soporte Administrativo"/>
    <n v="4"/>
    <n v="4"/>
    <n v="1169"/>
    <x v="37"/>
  </r>
  <r>
    <n v="1640"/>
    <x v="48"/>
    <d v="2011-03-01T00:00:00"/>
    <s v="INT"/>
    <m/>
    <m/>
    <s v="c. Información clara y veraz sobre la administración de proyecto"/>
    <x v="1"/>
    <n v="4"/>
    <s v="SIN FECHA COMO TAL, SE ASIGNA LA INTERMEDIA DEL SEGUNDO SEMESTRE"/>
    <m/>
    <m/>
    <m/>
    <m/>
    <m/>
    <m/>
    <m/>
    <m/>
    <m/>
    <s v="SIN CECO"/>
    <s v="NO"/>
    <s v="ZUANA II_x000a_25% *-Soporte Administrativo"/>
    <n v="4"/>
    <n v="4"/>
    <n v="1169"/>
    <x v="37"/>
  </r>
  <r>
    <n v="1641"/>
    <x v="48"/>
    <d v="2011-03-01T00:00:00"/>
    <s v="INT"/>
    <m/>
    <m/>
    <s v="d. Cumplimientos con expectativas del cliente"/>
    <x v="1"/>
    <n v="4"/>
    <s v="SIN FECHA COMO TAL, SE ASIGNA LA INTERMEDIA DEL SEGUNDO SEMESTRE"/>
    <m/>
    <m/>
    <m/>
    <m/>
    <m/>
    <m/>
    <m/>
    <m/>
    <m/>
    <s v="SIN CECO"/>
    <s v="NO"/>
    <s v="ZUANA II_x000a_25% *-Soporte Administrativo"/>
    <n v="4"/>
    <n v="4"/>
    <n v="1169"/>
    <x v="37"/>
  </r>
  <r>
    <n v="1642"/>
    <x v="48"/>
    <d v="2011-03-01T00:00:00"/>
    <s v="INT"/>
    <m/>
    <m/>
    <s v="e. Control de presupuesto"/>
    <x v="1"/>
    <n v="4"/>
    <s v="SIN FECHA COMO TAL, SE ASIGNA LA INTERMEDIA DEL SEGUNDO SEMESTRE"/>
    <m/>
    <m/>
    <m/>
    <m/>
    <m/>
    <m/>
    <m/>
    <m/>
    <m/>
    <s v="SIN CECO"/>
    <s v="NO"/>
    <s v="ZUANA II_x000a_25% *-Soporte Administrativo"/>
    <n v="4"/>
    <n v="4"/>
    <n v="1169"/>
    <x v="37"/>
  </r>
  <r>
    <n v="1643"/>
    <x v="48"/>
    <d v="2011-03-01T00:00:00"/>
    <s v="INT"/>
    <m/>
    <m/>
    <s v="a. Apoyo y presencia en el proyecto"/>
    <x v="2"/>
    <n v="4"/>
    <s v="SIN FECHA COMO TAL, SE ASIGNA LA INTERMEDIA DEL SEGUNDO SEMESTRE"/>
    <m/>
    <m/>
    <m/>
    <m/>
    <m/>
    <m/>
    <m/>
    <m/>
    <m/>
    <s v="SIN CECO"/>
    <s v="NO"/>
    <s v="ZUANA II_x000a_25% *-Soporte Directivo (Coordinador y Gerencia)"/>
    <n v="4"/>
    <n v="4"/>
    <n v="1169"/>
    <x v="37"/>
  </r>
  <r>
    <n v="1644"/>
    <x v="48"/>
    <d v="2011-03-01T00:00:00"/>
    <s v="INT"/>
    <m/>
    <m/>
    <s v="b. Conocimiento del proyecto"/>
    <x v="2"/>
    <n v="4"/>
    <s v="SIN FECHA COMO TAL, SE ASIGNA LA INTERMEDIA DEL SEGUNDO SEMESTRE"/>
    <m/>
    <m/>
    <m/>
    <m/>
    <m/>
    <m/>
    <m/>
    <m/>
    <m/>
    <s v="SIN CECO"/>
    <s v="NO"/>
    <s v="ZUANA II_x000a_25% *-Soporte Directivo (Coordinador y Gerencia)"/>
    <n v="4"/>
    <n v="4"/>
    <n v="1169"/>
    <x v="37"/>
  </r>
  <r>
    <n v="1645"/>
    <x v="48"/>
    <d v="2011-03-01T00:00:00"/>
    <s v="INT"/>
    <m/>
    <m/>
    <s v="c. Planteamiento de soluciones y manejo de conflictos"/>
    <x v="2"/>
    <n v="4"/>
    <s v="SIN FECHA COMO TAL, SE ASIGNA LA INTERMEDIA DEL SEGUNDO SEMESTRE"/>
    <m/>
    <m/>
    <m/>
    <m/>
    <m/>
    <m/>
    <m/>
    <m/>
    <m/>
    <s v="SIN CECO"/>
    <s v="NO"/>
    <s v="ZUANA II_x000a_25% *-Soporte Directivo (Coordinador y Gerencia)"/>
    <n v="4"/>
    <n v="4"/>
    <n v="1169"/>
    <x v="37"/>
  </r>
  <r>
    <n v="1646"/>
    <x v="48"/>
    <d v="2011-03-01T00:00:00"/>
    <s v="INT"/>
    <m/>
    <m/>
    <s v="d. Cumplimiento de compromisos"/>
    <x v="2"/>
    <n v="4"/>
    <s v="SIN FECHA COMO TAL, SE ASIGNA LA INTERMEDIA DEL SEGUNDO SEMESTRE"/>
    <m/>
    <m/>
    <m/>
    <m/>
    <m/>
    <m/>
    <m/>
    <m/>
    <m/>
    <s v="SIN CECO"/>
    <s v="NO"/>
    <s v="ZUANA II_x000a_25% *-Soporte Directivo (Coordinador y Gerencia)"/>
    <n v="4"/>
    <n v="4"/>
    <n v="1169"/>
    <x v="37"/>
  </r>
  <r>
    <n v="1647"/>
    <x v="48"/>
    <d v="2011-03-01T00:00:00"/>
    <s v="INT"/>
    <m/>
    <m/>
    <s v="e. Manejo del cliente"/>
    <x v="2"/>
    <n v="4"/>
    <s v="SIN FECHA COMO TAL, SE ASIGNA LA INTERMEDIA DEL SEGUNDO SEMESTRE"/>
    <m/>
    <m/>
    <m/>
    <m/>
    <m/>
    <m/>
    <m/>
    <m/>
    <m/>
    <s v="SIN CECO"/>
    <s v="NO"/>
    <s v="ZUANA II_x000a_25% *-Soporte Directivo (Coordinador y Gerencia)"/>
    <n v="4"/>
    <n v="4"/>
    <n v="1169"/>
    <x v="37"/>
  </r>
  <r>
    <n v="1648"/>
    <x v="48"/>
    <d v="2011-03-01T00:00:00"/>
    <s v="INT"/>
    <m/>
    <m/>
    <s v="a. Idoneidad del personal"/>
    <x v="3"/>
    <n v="4"/>
    <s v="SIN FECHA COMO TAL, SE ASIGNA LA INTERMEDIA DEL SEGUNDO SEMESTRE"/>
    <m/>
    <m/>
    <m/>
    <m/>
    <m/>
    <m/>
    <m/>
    <m/>
    <m/>
    <s v="SIN CECO"/>
    <s v="NO"/>
    <s v="ZUANA II_x000a_25% *-Personal que presta el servicio en obra"/>
    <n v="4"/>
    <n v="4"/>
    <n v="1169"/>
    <x v="37"/>
  </r>
  <r>
    <n v="1649"/>
    <x v="48"/>
    <d v="2011-03-01T00:00:00"/>
    <s v="INT"/>
    <m/>
    <m/>
    <s v="b. Oportuna atención al cliente"/>
    <x v="3"/>
    <n v="4"/>
    <s v="SIN FECHA COMO TAL, SE ASIGNA LA INTERMEDIA DEL SEGUNDO SEMESTRE"/>
    <m/>
    <m/>
    <m/>
    <m/>
    <m/>
    <m/>
    <m/>
    <m/>
    <m/>
    <s v="SIN CECO"/>
    <s v="NO"/>
    <s v="ZUANA II_x000a_25% *-Personal que presta el servicio en obra"/>
    <n v="4"/>
    <n v="4"/>
    <n v="1169"/>
    <x v="37"/>
  </r>
  <r>
    <n v="1650"/>
    <x v="48"/>
    <d v="2011-03-01T00:00:00"/>
    <s v="INT"/>
    <m/>
    <m/>
    <s v="c. Compromiso con el proyecto"/>
    <x v="3"/>
    <n v="4"/>
    <s v="SIN FECHA COMO TAL, SE ASIGNA LA INTERMEDIA DEL SEGUNDO SEMESTRE"/>
    <m/>
    <m/>
    <m/>
    <m/>
    <m/>
    <m/>
    <m/>
    <m/>
    <m/>
    <s v="SIN CECO"/>
    <s v="NO"/>
    <s v="ZUANA II_x000a_25% *-Personal que presta el servicio en obra"/>
    <n v="4"/>
    <n v="4"/>
    <n v="1169"/>
    <x v="37"/>
  </r>
  <r>
    <n v="1651"/>
    <x v="48"/>
    <d v="2011-03-01T00:00:00"/>
    <s v="INT"/>
    <m/>
    <m/>
    <s v="d. Cumplimiento de compromisos"/>
    <x v="3"/>
    <n v="4"/>
    <s v="SIN FECHA COMO TAL, SE ASIGNA LA INTERMEDIA DEL SEGUNDO SEMESTRE"/>
    <m/>
    <m/>
    <m/>
    <m/>
    <m/>
    <m/>
    <m/>
    <m/>
    <m/>
    <s v="SIN CECO"/>
    <s v="NO"/>
    <s v="ZUANA II_x000a_25% *-Personal que presta el servicio en obra"/>
    <n v="4"/>
    <n v="4"/>
    <n v="1169"/>
    <x v="37"/>
  </r>
  <r>
    <n v="1652"/>
    <x v="48"/>
    <d v="2011-03-01T00:00:00"/>
    <s v="INT"/>
    <m/>
    <m/>
    <s v="e. Proactividad en desarrollo de funciones"/>
    <x v="3"/>
    <n v="4"/>
    <s v="SIN FECHA COMO TAL, SE ASIGNA LA INTERMEDIA DEL SEGUNDO SEMESTRE"/>
    <m/>
    <m/>
    <m/>
    <m/>
    <m/>
    <m/>
    <m/>
    <m/>
    <m/>
    <s v="SIN CECO"/>
    <s v="NO"/>
    <s v="ZUANA II_x000a_25% *-Personal que presta el servicio en obra"/>
    <n v="4"/>
    <n v="4"/>
    <n v="1169"/>
    <x v="37"/>
  </r>
  <r>
    <n v="1653"/>
    <x v="48"/>
    <d v="2011-03-01T00:00:00"/>
    <s v="INT"/>
    <m/>
    <m/>
    <s v="a. Calidad del Contenido"/>
    <x v="4"/>
    <n v="4"/>
    <s v="SIN FECHA COMO TAL, SE ASIGNA LA INTERMEDIA DEL SEGUNDO SEMESTRE"/>
    <m/>
    <m/>
    <m/>
    <m/>
    <m/>
    <m/>
    <m/>
    <m/>
    <m/>
    <s v="SIN CECO"/>
    <s v="NO"/>
    <s v="ZUANA II_x000a_25% *-Productos Asociados de PAYC (Informes, Control de presupuesto y Programación y actas)"/>
    <n v="4"/>
    <n v="4"/>
    <n v="1169"/>
    <x v="37"/>
  </r>
  <r>
    <n v="1654"/>
    <x v="48"/>
    <d v="2011-03-01T00:00:00"/>
    <s v="INT"/>
    <m/>
    <m/>
    <s v="b. Claridad del Contenido"/>
    <x v="4"/>
    <n v="4"/>
    <s v="SIN FECHA COMO TAL, SE ASIGNA LA INTERMEDIA DEL SEGUNDO SEMESTRE"/>
    <m/>
    <m/>
    <m/>
    <m/>
    <m/>
    <m/>
    <m/>
    <m/>
    <m/>
    <s v="SIN CECO"/>
    <s v="NO"/>
    <s v="ZUANA II_x000a_25% *-Productos Asociados de PAYC (Informes, Control de presupuesto y Programación y actas)"/>
    <n v="4"/>
    <n v="4"/>
    <n v="1169"/>
    <x v="37"/>
  </r>
  <r>
    <n v="1655"/>
    <x v="48"/>
    <d v="2011-03-01T00:00:00"/>
    <s v="INT"/>
    <m/>
    <m/>
    <s v="c. Oportunidad en la entrega"/>
    <x v="4"/>
    <n v="4"/>
    <s v="SIN FECHA COMO TAL, SE ASIGNA LA INTERMEDIA DEL SEGUNDO SEMESTRE"/>
    <m/>
    <m/>
    <m/>
    <m/>
    <m/>
    <m/>
    <m/>
    <m/>
    <m/>
    <s v="SIN CECO"/>
    <s v="NO"/>
    <s v="ZUANA II_x000a_25% *-Productos Asociados de PAYC (Informes, Control de presupuesto y Programación y actas)"/>
    <n v="4"/>
    <n v="4"/>
    <n v="1169"/>
    <x v="37"/>
  </r>
  <r>
    <n v="1656"/>
    <x v="48"/>
    <d v="2011-03-01T00:00:00"/>
    <s v="INT"/>
    <m/>
    <m/>
    <s v="d. Precisión de la información"/>
    <x v="4"/>
    <n v="4"/>
    <s v="SIN FECHA COMO TAL, SE ASIGNA LA INTERMEDIA DEL SEGUNDO SEMESTRE"/>
    <m/>
    <m/>
    <m/>
    <m/>
    <m/>
    <m/>
    <m/>
    <m/>
    <m/>
    <s v="SIN CECO"/>
    <s v="NO"/>
    <s v="ZUANA II_x000a_25% *-Productos Asociados de PAYC (Informes, Control de presupuesto y Programación y actas)"/>
    <n v="4"/>
    <n v="4"/>
    <n v="1169"/>
    <x v="37"/>
  </r>
  <r>
    <n v="1657"/>
    <x v="48"/>
    <d v="2011-03-01T00:00:00"/>
    <s v="INT"/>
    <m/>
    <m/>
    <s v="e. Diagramación"/>
    <x v="4"/>
    <n v="4"/>
    <s v="SIN FECHA COMO TAL, SE ASIGNA LA INTERMEDIA DEL SEGUNDO SEMESTRE"/>
    <m/>
    <m/>
    <m/>
    <m/>
    <m/>
    <m/>
    <m/>
    <m/>
    <m/>
    <s v="SIN CECO"/>
    <s v="NO"/>
    <s v="ZUANA II_x000a_25% *-Productos Asociados de PAYC (Informes, Control de presupuesto y Programación y actas)"/>
    <n v="4"/>
    <n v="4"/>
    <n v="1169"/>
    <x v="37"/>
  </r>
  <r>
    <n v="1658"/>
    <x v="48"/>
    <d v="2011-03-01T00:00:00"/>
    <s v="INT"/>
    <m/>
    <m/>
    <s v="a. Cumplimiento"/>
    <x v="5"/>
    <n v="4"/>
    <s v="SIN FECHA COMO TAL, SE ASIGNA LA INTERMEDIA DEL SEGUNDO SEMESTRE"/>
    <m/>
    <m/>
    <m/>
    <m/>
    <m/>
    <m/>
    <m/>
    <m/>
    <m/>
    <s v="SIN CECO"/>
    <s v="NO"/>
    <s v="ZUANA II_x000a_25% *-Compromisos Pactados"/>
    <n v="4"/>
    <n v="4"/>
    <n v="1169"/>
    <x v="37"/>
  </r>
  <r>
    <n v="1659"/>
    <x v="48"/>
    <d v="2011-03-01T00:00:00"/>
    <s v="INT"/>
    <m/>
    <m/>
    <s v="b. Satisface expectativas"/>
    <x v="5"/>
    <n v="4"/>
    <s v="SIN FECHA COMO TAL, SE ASIGNA LA INTERMEDIA DEL SEGUNDO SEMESTRE"/>
    <m/>
    <m/>
    <m/>
    <m/>
    <m/>
    <m/>
    <m/>
    <m/>
    <m/>
    <s v="SIN CECO"/>
    <s v="NO"/>
    <s v="ZUANA II_x000a_25% *-Compromisos Pactados"/>
    <n v="4"/>
    <n v="4"/>
    <n v="1169"/>
    <x v="37"/>
  </r>
  <r>
    <n v="1660"/>
    <x v="48"/>
    <d v="2011-03-01T00:00:00"/>
    <s v="INT"/>
    <m/>
    <m/>
    <s v="c. Calidad de la Información suministrada"/>
    <x v="5"/>
    <n v="4"/>
    <s v="SIN FECHA COMO TAL, SE ASIGNA LA INTERMEDIA DEL SEGUNDO SEMESTRE"/>
    <m/>
    <m/>
    <m/>
    <m/>
    <m/>
    <m/>
    <m/>
    <m/>
    <m/>
    <s v="SIN CECO"/>
    <s v="NO"/>
    <s v="ZUANA II_x000a_25% *-Compromisos Pactados"/>
    <n v="4"/>
    <n v="4"/>
    <n v="1169"/>
    <x v="37"/>
  </r>
  <r>
    <n v="1661"/>
    <x v="48"/>
    <d v="2011-03-01T00:00:00"/>
    <s v="INT"/>
    <m/>
    <m/>
    <s v="d. Disposición del personal de PAYC a las solicitudes del cliente"/>
    <x v="5"/>
    <n v="4"/>
    <s v="SIN FECHA COMO TAL, SE ASIGNA LA INTERMEDIA DEL SEGUNDO SEMESTRE"/>
    <m/>
    <m/>
    <m/>
    <m/>
    <m/>
    <m/>
    <m/>
    <m/>
    <m/>
    <s v="SIN CECO"/>
    <s v="NO"/>
    <s v="ZUANA II_x000a_25% *-Compromisos Pactados"/>
    <n v="4"/>
    <n v="4"/>
    <n v="1169"/>
    <x v="37"/>
  </r>
  <r>
    <n v="1662"/>
    <x v="48"/>
    <d v="2011-03-01T00:00:00"/>
    <s v="INT"/>
    <m/>
    <m/>
    <s v="e. Coherencia entre lo solicitado y lo entregado"/>
    <x v="5"/>
    <n v="4"/>
    <s v="SIN FECHA COMO TAL, SE ASIGNA LA INTERMEDIA DEL SEGUNDO SEMESTRE"/>
    <m/>
    <m/>
    <m/>
    <m/>
    <m/>
    <m/>
    <m/>
    <m/>
    <m/>
    <s v="SIN CECO"/>
    <s v="NO"/>
    <s v="ZUANA II_x000a_25% *-Compromisos Pactados"/>
    <n v="4"/>
    <n v="4"/>
    <n v="1169"/>
    <x v="37"/>
  </r>
  <r>
    <n v="1663"/>
    <x v="48"/>
    <d v="2011-03-01T00:00:00"/>
    <s v="INT"/>
    <m/>
    <m/>
    <s v="Grado de Satisfacción con el Servicio Prestado"/>
    <x v="6"/>
    <n v="4"/>
    <s v="SIN FECHA COMO TAL, SE ASIGNA LA INTERMEDIA DEL SEGUNDO SEMESTRE"/>
    <m/>
    <m/>
    <m/>
    <m/>
    <m/>
    <m/>
    <m/>
    <m/>
    <m/>
    <s v="SIN CECO"/>
    <s v="NO"/>
    <s v="ZUANA II_x000a_25% *-Grado de Satisfacción con el Servicio Prestado"/>
    <n v="4"/>
    <n v="4"/>
    <n v="1169"/>
    <x v="37"/>
  </r>
  <r>
    <n v="1664"/>
    <x v="48"/>
    <d v="2011-03-01T00:00:00"/>
    <s v="INT"/>
    <m/>
    <m/>
    <s v="Posibilidad de Volver a Contratar con PAYC"/>
    <x v="7"/>
    <n v="4"/>
    <s v="SIN FECHA COMO TAL, SE ASIGNA LA INTERMEDIA DEL SEGUNDO SEMESTRE"/>
    <m/>
    <m/>
    <m/>
    <m/>
    <m/>
    <m/>
    <m/>
    <m/>
    <m/>
    <s v="SIN CECO"/>
    <s v="NO"/>
    <s v="ZUANA II_x000a_25% *-Posibilidad de Volver a Contratar con PAYC"/>
    <n v="4"/>
    <n v="4"/>
    <n v="1169"/>
    <x v="37"/>
  </r>
  <r>
    <n v="1665"/>
    <x v="48"/>
    <d v="2011-03-01T00:00:00"/>
    <s v="INT"/>
    <m/>
    <m/>
    <s v="Principales fortalezas en el servicio que presta PAYC"/>
    <x v="8"/>
    <s v="-"/>
    <s v="SIN FECHA COMO TAL, SE ASIGNA LA INTERMEDIA DEL SEGUNDO SEMESTRE"/>
    <m/>
    <m/>
    <m/>
    <m/>
    <m/>
    <m/>
    <m/>
    <m/>
    <m/>
    <s v="SIN CECO"/>
    <s v="NO"/>
    <s v="ZUANA II_x000a_25% *-Fortalezas PAYC"/>
    <s v="-"/>
    <n v="0"/>
    <n v="1169"/>
    <x v="37"/>
  </r>
  <r>
    <n v="1666"/>
    <x v="48"/>
    <d v="2011-03-01T00:00:00"/>
    <s v="INT"/>
    <m/>
    <m/>
    <s v="Principales debilidades en el servicio que presta PAYC"/>
    <x v="9"/>
    <s v="-"/>
    <s v="SIN FECHA COMO TAL, SE ASIGNA LA INTERMEDIA DEL SEGUNDO SEMESTRE"/>
    <m/>
    <m/>
    <m/>
    <m/>
    <m/>
    <m/>
    <m/>
    <m/>
    <m/>
    <s v="SIN CECO"/>
    <s v="NO"/>
    <s v="ZUANA II_x000a_25% *-Debilidades PAYC"/>
    <s v="-"/>
    <n v="0"/>
    <n v="1169"/>
    <x v="37"/>
  </r>
  <r>
    <n v="1667"/>
    <x v="49"/>
    <d v="2011-03-01T00:00:00"/>
    <s v="INT"/>
    <m/>
    <m/>
    <s v="a. Conocimiento específico de temas aplicables al proyecto"/>
    <x v="0"/>
    <n v="4"/>
    <s v="SIN FECHA COMO TAL, SE ASIGNA LA INTERMEDIA DEL SEGUNDO SEMESTRE"/>
    <m/>
    <m/>
    <m/>
    <m/>
    <m/>
    <m/>
    <m/>
    <m/>
    <m/>
    <s v="SIN CECO"/>
    <s v="NO"/>
    <s v="CONTECAR_x000a_60% *-Soporte Técnico"/>
    <n v="4"/>
    <n v="4"/>
    <n v="1179"/>
    <x v="38"/>
  </r>
  <r>
    <n v="1668"/>
    <x v="49"/>
    <d v="2011-03-01T00:00:00"/>
    <s v="INT"/>
    <m/>
    <m/>
    <s v="b. Idoneidad y Calidad del soporte"/>
    <x v="0"/>
    <n v="4"/>
    <s v="SIN FECHA COMO TAL, SE ASIGNA LA INTERMEDIA DEL SEGUNDO SEMESTRE"/>
    <m/>
    <m/>
    <m/>
    <m/>
    <m/>
    <m/>
    <m/>
    <m/>
    <m/>
    <s v="SIN CECO"/>
    <s v="NO"/>
    <s v="CONTECAR_x000a_60% *-Soporte Técnico"/>
    <n v="4"/>
    <n v="4"/>
    <n v="1179"/>
    <x v="38"/>
  </r>
  <r>
    <n v="1669"/>
    <x v="49"/>
    <d v="2011-03-01T00:00:00"/>
    <s v="INT"/>
    <m/>
    <m/>
    <s v="c. Cumplimiento de especificaciones técnicas de construcción"/>
    <x v="0"/>
    <n v="4"/>
    <s v="SIN FECHA COMO TAL, SE ASIGNA LA INTERMEDIA DEL SEGUNDO SEMESTRE"/>
    <m/>
    <m/>
    <m/>
    <m/>
    <m/>
    <m/>
    <m/>
    <m/>
    <m/>
    <s v="SIN CECO"/>
    <s v="NO"/>
    <s v="CONTECAR_x000a_60% *-Soporte Técnico"/>
    <n v="4"/>
    <n v="4"/>
    <n v="1179"/>
    <x v="38"/>
  </r>
  <r>
    <n v="1670"/>
    <x v="49"/>
    <d v="2011-03-01T00:00:00"/>
    <s v="INT"/>
    <m/>
    <m/>
    <s v="d. Confiabilidad de los conceptos aplicados"/>
    <x v="0"/>
    <n v="4"/>
    <s v="SIN FECHA COMO TAL, SE ASIGNA LA INTERMEDIA DEL SEGUNDO SEMESTRE"/>
    <m/>
    <m/>
    <m/>
    <m/>
    <m/>
    <m/>
    <m/>
    <m/>
    <m/>
    <s v="SIN CECO"/>
    <s v="NO"/>
    <s v="CONTECAR_x000a_60% *-Soporte Técnico"/>
    <n v="4"/>
    <n v="4"/>
    <n v="1179"/>
    <x v="38"/>
  </r>
  <r>
    <n v="1671"/>
    <x v="49"/>
    <d v="2011-03-01T00:00:00"/>
    <s v="INT"/>
    <m/>
    <m/>
    <s v="e. Oportunidad en entrega de información o requerimientos"/>
    <x v="0"/>
    <n v="4"/>
    <s v="SIN FECHA COMO TAL, SE ASIGNA LA INTERMEDIA DEL SEGUNDO SEMESTRE"/>
    <m/>
    <m/>
    <m/>
    <m/>
    <m/>
    <m/>
    <m/>
    <m/>
    <m/>
    <s v="SIN CECO"/>
    <s v="NO"/>
    <s v="CONTECAR_x000a_60% *-Soporte Técnico"/>
    <n v="4"/>
    <n v="4"/>
    <n v="1179"/>
    <x v="38"/>
  </r>
  <r>
    <n v="1672"/>
    <x v="49"/>
    <d v="2011-03-01T00:00:00"/>
    <s v="INT"/>
    <m/>
    <m/>
    <s v="a. Oportunidad de la gestión en obra"/>
    <x v="1"/>
    <n v="4"/>
    <s v="SIN FECHA COMO TAL, SE ASIGNA LA INTERMEDIA DEL SEGUNDO SEMESTRE"/>
    <m/>
    <m/>
    <m/>
    <m/>
    <m/>
    <m/>
    <m/>
    <m/>
    <m/>
    <s v="SIN CECO"/>
    <s v="NO"/>
    <s v="CONTECAR_x000a_60% *-Soporte Administrativo"/>
    <n v="4"/>
    <n v="4"/>
    <n v="1179"/>
    <x v="38"/>
  </r>
  <r>
    <n v="1673"/>
    <x v="49"/>
    <d v="2011-03-01T00:00:00"/>
    <s v="INT"/>
    <m/>
    <m/>
    <s v="b. Manejo administrativo del proyecto"/>
    <x v="1"/>
    <n v="4"/>
    <s v="SIN FECHA COMO TAL, SE ASIGNA LA INTERMEDIA DEL SEGUNDO SEMESTRE"/>
    <m/>
    <m/>
    <m/>
    <m/>
    <m/>
    <m/>
    <m/>
    <m/>
    <m/>
    <s v="SIN CECO"/>
    <s v="NO"/>
    <s v="CONTECAR_x000a_60% *-Soporte Administrativo"/>
    <n v="4"/>
    <n v="4"/>
    <n v="1179"/>
    <x v="38"/>
  </r>
  <r>
    <n v="1674"/>
    <x v="49"/>
    <d v="2011-03-01T00:00:00"/>
    <s v="INT"/>
    <m/>
    <m/>
    <s v="c. Información clara y veraz sobre la administración de proyecto"/>
    <x v="1"/>
    <n v="4"/>
    <s v="SIN FECHA COMO TAL, SE ASIGNA LA INTERMEDIA DEL SEGUNDO SEMESTRE"/>
    <m/>
    <m/>
    <m/>
    <m/>
    <m/>
    <m/>
    <m/>
    <m/>
    <m/>
    <s v="SIN CECO"/>
    <s v="NO"/>
    <s v="CONTECAR_x000a_60% *-Soporte Administrativo"/>
    <n v="4"/>
    <n v="4"/>
    <n v="1179"/>
    <x v="38"/>
  </r>
  <r>
    <n v="1675"/>
    <x v="49"/>
    <d v="2011-03-01T00:00:00"/>
    <s v="INT"/>
    <m/>
    <m/>
    <s v="d. Cumplimientos con expectativas del cliente"/>
    <x v="1"/>
    <n v="4"/>
    <s v="SIN FECHA COMO TAL, SE ASIGNA LA INTERMEDIA DEL SEGUNDO SEMESTRE"/>
    <m/>
    <m/>
    <m/>
    <m/>
    <m/>
    <m/>
    <m/>
    <m/>
    <m/>
    <s v="SIN CECO"/>
    <s v="NO"/>
    <s v="CONTECAR_x000a_60% *-Soporte Administrativo"/>
    <n v="4"/>
    <n v="4"/>
    <n v="1179"/>
    <x v="38"/>
  </r>
  <r>
    <n v="1676"/>
    <x v="49"/>
    <d v="2011-03-01T00:00:00"/>
    <s v="INT"/>
    <m/>
    <m/>
    <s v="e. Control de presupuesto"/>
    <x v="1"/>
    <n v="4"/>
    <s v="SIN FECHA COMO TAL, SE ASIGNA LA INTERMEDIA DEL SEGUNDO SEMESTRE"/>
    <m/>
    <m/>
    <m/>
    <m/>
    <m/>
    <m/>
    <m/>
    <m/>
    <m/>
    <s v="SIN CECO"/>
    <s v="NO"/>
    <s v="CONTECAR_x000a_60% *-Soporte Administrativo"/>
    <n v="4"/>
    <n v="4"/>
    <n v="1179"/>
    <x v="38"/>
  </r>
  <r>
    <n v="1677"/>
    <x v="49"/>
    <d v="2011-03-01T00:00:00"/>
    <s v="INT"/>
    <m/>
    <m/>
    <s v="a. Apoyo y presencia en el proyecto"/>
    <x v="2"/>
    <n v="4"/>
    <s v="SIN FECHA COMO TAL, SE ASIGNA LA INTERMEDIA DEL SEGUNDO SEMESTRE"/>
    <m/>
    <m/>
    <m/>
    <m/>
    <m/>
    <m/>
    <m/>
    <m/>
    <m/>
    <s v="SIN CECO"/>
    <s v="NO"/>
    <s v="CONTECAR_x000a_60% *-Soporte Directivo (Coordinador y Gerencia)"/>
    <n v="4"/>
    <n v="4"/>
    <n v="1179"/>
    <x v="38"/>
  </r>
  <r>
    <n v="1678"/>
    <x v="49"/>
    <d v="2011-03-01T00:00:00"/>
    <s v="INT"/>
    <m/>
    <m/>
    <s v="b. Conocimiento del proyecto"/>
    <x v="2"/>
    <n v="4"/>
    <s v="SIN FECHA COMO TAL, SE ASIGNA LA INTERMEDIA DEL SEGUNDO SEMESTRE"/>
    <m/>
    <m/>
    <m/>
    <m/>
    <m/>
    <m/>
    <m/>
    <m/>
    <m/>
    <s v="SIN CECO"/>
    <s v="NO"/>
    <s v="CONTECAR_x000a_60% *-Soporte Directivo (Coordinador y Gerencia)"/>
    <n v="4"/>
    <n v="4"/>
    <n v="1179"/>
    <x v="38"/>
  </r>
  <r>
    <n v="1679"/>
    <x v="49"/>
    <d v="2011-03-01T00:00:00"/>
    <s v="INT"/>
    <m/>
    <m/>
    <s v="c. Planteamiento de soluciones y manejo de conflictos"/>
    <x v="2"/>
    <n v="4"/>
    <s v="SIN FECHA COMO TAL, SE ASIGNA LA INTERMEDIA DEL SEGUNDO SEMESTRE"/>
    <m/>
    <m/>
    <m/>
    <m/>
    <m/>
    <m/>
    <m/>
    <m/>
    <m/>
    <s v="SIN CECO"/>
    <s v="NO"/>
    <s v="CONTECAR_x000a_60% *-Soporte Directivo (Coordinador y Gerencia)"/>
    <n v="4"/>
    <n v="4"/>
    <n v="1179"/>
    <x v="38"/>
  </r>
  <r>
    <n v="1680"/>
    <x v="49"/>
    <d v="2011-03-01T00:00:00"/>
    <s v="INT"/>
    <m/>
    <m/>
    <s v="d. Cumplimiento de compromisos"/>
    <x v="2"/>
    <n v="4"/>
    <s v="SIN FECHA COMO TAL, SE ASIGNA LA INTERMEDIA DEL SEGUNDO SEMESTRE"/>
    <m/>
    <m/>
    <m/>
    <m/>
    <m/>
    <m/>
    <m/>
    <m/>
    <m/>
    <s v="SIN CECO"/>
    <s v="NO"/>
    <s v="CONTECAR_x000a_60% *-Soporte Directivo (Coordinador y Gerencia)"/>
    <n v="4"/>
    <n v="4"/>
    <n v="1179"/>
    <x v="38"/>
  </r>
  <r>
    <n v="1681"/>
    <x v="49"/>
    <d v="2011-03-01T00:00:00"/>
    <s v="INT"/>
    <m/>
    <m/>
    <s v="e. Manejo del cliente"/>
    <x v="2"/>
    <n v="4"/>
    <s v="SIN FECHA COMO TAL, SE ASIGNA LA INTERMEDIA DEL SEGUNDO SEMESTRE"/>
    <m/>
    <m/>
    <m/>
    <m/>
    <m/>
    <m/>
    <m/>
    <m/>
    <m/>
    <s v="SIN CECO"/>
    <s v="NO"/>
    <s v="CONTECAR_x000a_60% *-Soporte Directivo (Coordinador y Gerencia)"/>
    <n v="4"/>
    <n v="4"/>
    <n v="1179"/>
    <x v="38"/>
  </r>
  <r>
    <n v="1682"/>
    <x v="49"/>
    <d v="2011-03-01T00:00:00"/>
    <s v="INT"/>
    <m/>
    <m/>
    <s v="a. Idoneidad del personal"/>
    <x v="3"/>
    <n v="4"/>
    <s v="SIN FECHA COMO TAL, SE ASIGNA LA INTERMEDIA DEL SEGUNDO SEMESTRE"/>
    <m/>
    <m/>
    <m/>
    <m/>
    <m/>
    <m/>
    <m/>
    <m/>
    <m/>
    <s v="SIN CECO"/>
    <s v="NO"/>
    <s v="CONTECAR_x000a_60% *-Personal que presta el servicio en obra"/>
    <n v="4"/>
    <n v="4"/>
    <n v="1179"/>
    <x v="38"/>
  </r>
  <r>
    <n v="1683"/>
    <x v="49"/>
    <d v="2011-03-01T00:00:00"/>
    <s v="INT"/>
    <m/>
    <m/>
    <s v="b. Oportuna atención al cliente"/>
    <x v="3"/>
    <n v="4"/>
    <s v="SIN FECHA COMO TAL, SE ASIGNA LA INTERMEDIA DEL SEGUNDO SEMESTRE"/>
    <m/>
    <m/>
    <m/>
    <m/>
    <m/>
    <m/>
    <m/>
    <m/>
    <m/>
    <s v="SIN CECO"/>
    <s v="NO"/>
    <s v="CONTECAR_x000a_60% *-Personal que presta el servicio en obra"/>
    <n v="4"/>
    <n v="4"/>
    <n v="1179"/>
    <x v="38"/>
  </r>
  <r>
    <n v="1684"/>
    <x v="49"/>
    <d v="2011-03-01T00:00:00"/>
    <s v="INT"/>
    <m/>
    <m/>
    <s v="c. Compromiso con el proyecto"/>
    <x v="3"/>
    <n v="4"/>
    <s v="SIN FECHA COMO TAL, SE ASIGNA LA INTERMEDIA DEL SEGUNDO SEMESTRE"/>
    <m/>
    <m/>
    <m/>
    <m/>
    <m/>
    <m/>
    <m/>
    <m/>
    <m/>
    <s v="SIN CECO"/>
    <s v="NO"/>
    <s v="CONTECAR_x000a_60% *-Personal que presta el servicio en obra"/>
    <n v="4"/>
    <n v="4"/>
    <n v="1179"/>
    <x v="38"/>
  </r>
  <r>
    <n v="1685"/>
    <x v="49"/>
    <d v="2011-03-01T00:00:00"/>
    <s v="INT"/>
    <m/>
    <m/>
    <s v="d. Cumplimiento de compromisos"/>
    <x v="3"/>
    <n v="4"/>
    <s v="SIN FECHA COMO TAL, SE ASIGNA LA INTERMEDIA DEL SEGUNDO SEMESTRE"/>
    <m/>
    <m/>
    <m/>
    <m/>
    <m/>
    <m/>
    <m/>
    <m/>
    <m/>
    <s v="SIN CECO"/>
    <s v="NO"/>
    <s v="CONTECAR_x000a_60% *-Personal que presta el servicio en obra"/>
    <n v="4"/>
    <n v="4"/>
    <n v="1179"/>
    <x v="38"/>
  </r>
  <r>
    <n v="1686"/>
    <x v="49"/>
    <d v="2011-03-01T00:00:00"/>
    <s v="INT"/>
    <m/>
    <m/>
    <s v="e. Proactividad en desarrollo de funciones"/>
    <x v="3"/>
    <n v="4"/>
    <s v="SIN FECHA COMO TAL, SE ASIGNA LA INTERMEDIA DEL SEGUNDO SEMESTRE"/>
    <m/>
    <m/>
    <m/>
    <m/>
    <m/>
    <m/>
    <m/>
    <m/>
    <m/>
    <s v="SIN CECO"/>
    <s v="NO"/>
    <s v="CONTECAR_x000a_60% *-Personal que presta el servicio en obra"/>
    <n v="4"/>
    <n v="4"/>
    <n v="1179"/>
    <x v="38"/>
  </r>
  <r>
    <n v="1687"/>
    <x v="49"/>
    <d v="2011-03-01T00:00:00"/>
    <s v="INT"/>
    <m/>
    <m/>
    <s v="a. Calidad del Contenido"/>
    <x v="4"/>
    <n v="4"/>
    <s v="SIN FECHA COMO TAL, SE ASIGNA LA INTERMEDIA DEL SEGUNDO SEMESTRE"/>
    <m/>
    <m/>
    <m/>
    <m/>
    <m/>
    <m/>
    <m/>
    <m/>
    <m/>
    <s v="SIN CECO"/>
    <s v="NO"/>
    <s v="CONTECAR_x000a_60% *-Productos Asociados de PAYC (Informes, Control de presupuesto y Programación y actas)"/>
    <n v="4"/>
    <n v="4"/>
    <n v="1179"/>
    <x v="38"/>
  </r>
  <r>
    <n v="1688"/>
    <x v="49"/>
    <d v="2011-03-01T00:00:00"/>
    <s v="INT"/>
    <m/>
    <m/>
    <s v="b. Claridad del Contenido"/>
    <x v="4"/>
    <n v="4"/>
    <s v="SIN FECHA COMO TAL, SE ASIGNA LA INTERMEDIA DEL SEGUNDO SEMESTRE"/>
    <m/>
    <m/>
    <m/>
    <m/>
    <m/>
    <m/>
    <m/>
    <m/>
    <m/>
    <s v="SIN CECO"/>
    <s v="NO"/>
    <s v="CONTECAR_x000a_60% *-Productos Asociados de PAYC (Informes, Control de presupuesto y Programación y actas)"/>
    <n v="4"/>
    <n v="4"/>
    <n v="1179"/>
    <x v="38"/>
  </r>
  <r>
    <n v="1689"/>
    <x v="49"/>
    <d v="2011-03-01T00:00:00"/>
    <s v="INT"/>
    <m/>
    <m/>
    <s v="c. Oportunidad en la entrega"/>
    <x v="4"/>
    <n v="4"/>
    <s v="SIN FECHA COMO TAL, SE ASIGNA LA INTERMEDIA DEL SEGUNDO SEMESTRE"/>
    <m/>
    <m/>
    <m/>
    <m/>
    <m/>
    <m/>
    <m/>
    <m/>
    <m/>
    <s v="SIN CECO"/>
    <s v="NO"/>
    <s v="CONTECAR_x000a_60% *-Productos Asociados de PAYC (Informes, Control de presupuesto y Programación y actas)"/>
    <n v="4"/>
    <n v="4"/>
    <n v="1179"/>
    <x v="38"/>
  </r>
  <r>
    <n v="1690"/>
    <x v="49"/>
    <d v="2011-03-01T00:00:00"/>
    <s v="INT"/>
    <m/>
    <m/>
    <s v="d. Precisión de la información"/>
    <x v="4"/>
    <n v="4"/>
    <s v="SIN FECHA COMO TAL, SE ASIGNA LA INTERMEDIA DEL SEGUNDO SEMESTRE"/>
    <m/>
    <m/>
    <m/>
    <m/>
    <m/>
    <m/>
    <m/>
    <m/>
    <m/>
    <s v="SIN CECO"/>
    <s v="NO"/>
    <s v="CONTECAR_x000a_60% *-Productos Asociados de PAYC (Informes, Control de presupuesto y Programación y actas)"/>
    <n v="4"/>
    <n v="4"/>
    <n v="1179"/>
    <x v="38"/>
  </r>
  <r>
    <n v="1691"/>
    <x v="49"/>
    <d v="2011-03-01T00:00:00"/>
    <s v="INT"/>
    <m/>
    <m/>
    <s v="e. Diagramación"/>
    <x v="4"/>
    <n v="4"/>
    <s v="SIN FECHA COMO TAL, SE ASIGNA LA INTERMEDIA DEL SEGUNDO SEMESTRE"/>
    <m/>
    <m/>
    <m/>
    <m/>
    <m/>
    <m/>
    <m/>
    <m/>
    <m/>
    <s v="SIN CECO"/>
    <s v="NO"/>
    <s v="CONTECAR_x000a_60% *-Productos Asociados de PAYC (Informes, Control de presupuesto y Programación y actas)"/>
    <n v="4"/>
    <n v="4"/>
    <n v="1179"/>
    <x v="38"/>
  </r>
  <r>
    <n v="1692"/>
    <x v="49"/>
    <d v="2011-03-01T00:00:00"/>
    <s v="INT"/>
    <m/>
    <m/>
    <s v="a. Cumplimiento"/>
    <x v="5"/>
    <n v="4"/>
    <s v="SIN FECHA COMO TAL, SE ASIGNA LA INTERMEDIA DEL SEGUNDO SEMESTRE"/>
    <m/>
    <m/>
    <m/>
    <m/>
    <m/>
    <m/>
    <m/>
    <m/>
    <m/>
    <s v="SIN CECO"/>
    <s v="NO"/>
    <s v="CONTECAR_x000a_60% *-Compromisos Pactados"/>
    <n v="4"/>
    <n v="4"/>
    <n v="1179"/>
    <x v="38"/>
  </r>
  <r>
    <n v="1693"/>
    <x v="49"/>
    <d v="2011-03-01T00:00:00"/>
    <s v="INT"/>
    <m/>
    <m/>
    <s v="b. Satisface expectativas"/>
    <x v="5"/>
    <n v="4"/>
    <s v="SIN FECHA COMO TAL, SE ASIGNA LA INTERMEDIA DEL SEGUNDO SEMESTRE"/>
    <m/>
    <m/>
    <m/>
    <m/>
    <m/>
    <m/>
    <m/>
    <m/>
    <m/>
    <s v="SIN CECO"/>
    <s v="NO"/>
    <s v="CONTECAR_x000a_60% *-Compromisos Pactados"/>
    <n v="4"/>
    <n v="4"/>
    <n v="1179"/>
    <x v="38"/>
  </r>
  <r>
    <n v="1694"/>
    <x v="49"/>
    <d v="2011-03-01T00:00:00"/>
    <s v="INT"/>
    <m/>
    <m/>
    <s v="c. Calidad de la Información suministrada"/>
    <x v="5"/>
    <n v="4"/>
    <s v="SIN FECHA COMO TAL, SE ASIGNA LA INTERMEDIA DEL SEGUNDO SEMESTRE"/>
    <m/>
    <m/>
    <m/>
    <m/>
    <m/>
    <m/>
    <m/>
    <m/>
    <m/>
    <s v="SIN CECO"/>
    <s v="NO"/>
    <s v="CONTECAR_x000a_60% *-Compromisos Pactados"/>
    <n v="4"/>
    <n v="4"/>
    <n v="1179"/>
    <x v="38"/>
  </r>
  <r>
    <n v="1695"/>
    <x v="49"/>
    <d v="2011-03-01T00:00:00"/>
    <s v="INT"/>
    <m/>
    <m/>
    <s v="d. Disposición del personal de PAYC a las solicitudes del cliente"/>
    <x v="5"/>
    <n v="4"/>
    <s v="SIN FECHA COMO TAL, SE ASIGNA LA INTERMEDIA DEL SEGUNDO SEMESTRE"/>
    <m/>
    <m/>
    <m/>
    <m/>
    <m/>
    <m/>
    <m/>
    <m/>
    <m/>
    <s v="SIN CECO"/>
    <s v="NO"/>
    <s v="CONTECAR_x000a_60% *-Compromisos Pactados"/>
    <n v="4"/>
    <n v="4"/>
    <n v="1179"/>
    <x v="38"/>
  </r>
  <r>
    <n v="1696"/>
    <x v="49"/>
    <d v="2011-03-01T00:00:00"/>
    <s v="INT"/>
    <m/>
    <m/>
    <s v="e. Coherencia entre lo solicitado y lo entregado"/>
    <x v="5"/>
    <n v="4"/>
    <s v="SIN FECHA COMO TAL, SE ASIGNA LA INTERMEDIA DEL SEGUNDO SEMESTRE"/>
    <m/>
    <m/>
    <m/>
    <m/>
    <m/>
    <m/>
    <m/>
    <m/>
    <m/>
    <s v="SIN CECO"/>
    <s v="NO"/>
    <s v="CONTECAR_x000a_60% *-Compromisos Pactados"/>
    <n v="4"/>
    <n v="4"/>
    <n v="1179"/>
    <x v="38"/>
  </r>
  <r>
    <n v="1697"/>
    <x v="49"/>
    <d v="2011-03-01T00:00:00"/>
    <s v="INT"/>
    <m/>
    <m/>
    <s v="Grado de Satisfacción con el Servicio Prestado"/>
    <x v="6"/>
    <n v="4"/>
    <s v="SIN FECHA COMO TAL, SE ASIGNA LA INTERMEDIA DEL SEGUNDO SEMESTRE"/>
    <m/>
    <m/>
    <m/>
    <m/>
    <m/>
    <m/>
    <m/>
    <m/>
    <m/>
    <s v="SIN CECO"/>
    <s v="NO"/>
    <s v="CONTECAR_x000a_60% *-Grado de Satisfacción con el Servicio Prestado"/>
    <n v="4"/>
    <n v="4"/>
    <n v="1179"/>
    <x v="38"/>
  </r>
  <r>
    <n v="1698"/>
    <x v="49"/>
    <d v="2011-03-01T00:00:00"/>
    <s v="INT"/>
    <m/>
    <m/>
    <s v="Posibilidad de Volver a Contratar con PAYC"/>
    <x v="7"/>
    <n v="4"/>
    <s v="SIN FECHA COMO TAL, SE ASIGNA LA INTERMEDIA DEL SEGUNDO SEMESTRE"/>
    <m/>
    <m/>
    <m/>
    <m/>
    <m/>
    <m/>
    <m/>
    <m/>
    <m/>
    <s v="SIN CECO"/>
    <s v="NO"/>
    <s v="CONTECAR_x000a_60% *-Posibilidad de Volver a Contratar con PAYC"/>
    <n v="4"/>
    <n v="4"/>
    <n v="1179"/>
    <x v="38"/>
  </r>
  <r>
    <n v="1699"/>
    <x v="49"/>
    <d v="2011-03-01T00:00:00"/>
    <s v="INT"/>
    <m/>
    <m/>
    <s v="Principales fortalezas en el servicio que presta PAYC"/>
    <x v="8"/>
    <s v="-"/>
    <s v="SIN FECHA COMO TAL, SE ASIGNA LA INTERMEDIA DEL SEGUNDO SEMESTRE"/>
    <m/>
    <m/>
    <m/>
    <m/>
    <m/>
    <m/>
    <m/>
    <m/>
    <m/>
    <s v="SIN CECO"/>
    <s v="NO"/>
    <s v="CONTECAR_x000a_60% *-Fortalezas PAYC"/>
    <s v="-"/>
    <n v="0"/>
    <n v="1179"/>
    <x v="38"/>
  </r>
  <r>
    <n v="1700"/>
    <x v="49"/>
    <d v="2011-03-01T00:00:00"/>
    <s v="INT"/>
    <m/>
    <m/>
    <s v="Principales debilidades en el servicio que presta PAYC"/>
    <x v="9"/>
    <s v="-"/>
    <s v="SIN FECHA COMO TAL, SE ASIGNA LA INTERMEDIA DEL SEGUNDO SEMESTRE"/>
    <m/>
    <m/>
    <m/>
    <m/>
    <m/>
    <m/>
    <m/>
    <m/>
    <m/>
    <s v="SIN CECO"/>
    <s v="NO"/>
    <s v="CONTECAR_x000a_60% *-Debilidades PAYC"/>
    <s v="-"/>
    <n v="0"/>
    <n v="1179"/>
    <x v="38"/>
  </r>
  <r>
    <n v="1701"/>
    <x v="50"/>
    <d v="2011-03-01T00:00:00"/>
    <s v="INT"/>
    <m/>
    <m/>
    <s v="a. Conocimiento específico de temas aplicables al proyecto"/>
    <x v="0"/>
    <n v="4"/>
    <s v="SIN FECHA COMO TAL, SE ASIGNA LA INTERMEDIA DEL SEGUNDO SEMESTRE"/>
    <m/>
    <m/>
    <m/>
    <m/>
    <m/>
    <m/>
    <m/>
    <m/>
    <m/>
    <s v="SIN CECO"/>
    <s v="NO"/>
    <s v="TERPEL_x000a_60%*-Soporte Técnico"/>
    <n v="4"/>
    <n v="4"/>
    <n v="1237"/>
    <x v="39"/>
  </r>
  <r>
    <n v="1702"/>
    <x v="50"/>
    <d v="2011-03-01T00:00:00"/>
    <s v="INT"/>
    <m/>
    <m/>
    <s v="b. Idoneidad y Calidad del soporte"/>
    <x v="0"/>
    <n v="4"/>
    <s v="SIN FECHA COMO TAL, SE ASIGNA LA INTERMEDIA DEL SEGUNDO SEMESTRE"/>
    <m/>
    <m/>
    <m/>
    <m/>
    <m/>
    <m/>
    <m/>
    <m/>
    <m/>
    <s v="SIN CECO"/>
    <s v="NO"/>
    <s v="TERPEL_x000a_60%*-Soporte Técnico"/>
    <n v="4"/>
    <n v="4"/>
    <n v="1237"/>
    <x v="39"/>
  </r>
  <r>
    <n v="1703"/>
    <x v="50"/>
    <d v="2011-03-01T00:00:00"/>
    <s v="INT"/>
    <m/>
    <m/>
    <s v="c. Cumplimiento de especificaciones técnicas de construcción"/>
    <x v="0"/>
    <n v="4"/>
    <s v="SIN FECHA COMO TAL, SE ASIGNA LA INTERMEDIA DEL SEGUNDO SEMESTRE"/>
    <m/>
    <m/>
    <m/>
    <m/>
    <m/>
    <m/>
    <m/>
    <m/>
    <m/>
    <s v="SIN CECO"/>
    <s v="NO"/>
    <s v="TERPEL_x000a_60%*-Soporte Técnico"/>
    <n v="4"/>
    <n v="4"/>
    <n v="1237"/>
    <x v="39"/>
  </r>
  <r>
    <n v="1704"/>
    <x v="50"/>
    <d v="2011-03-01T00:00:00"/>
    <s v="INT"/>
    <m/>
    <m/>
    <s v="d. Confiabilidad de los conceptos aplicados"/>
    <x v="0"/>
    <n v="4"/>
    <s v="SIN FECHA COMO TAL, SE ASIGNA LA INTERMEDIA DEL SEGUNDO SEMESTRE"/>
    <m/>
    <m/>
    <m/>
    <m/>
    <m/>
    <m/>
    <m/>
    <m/>
    <m/>
    <s v="SIN CECO"/>
    <s v="NO"/>
    <s v="TERPEL_x000a_60%*-Soporte Técnico"/>
    <n v="4"/>
    <n v="4"/>
    <n v="1237"/>
    <x v="39"/>
  </r>
  <r>
    <n v="1705"/>
    <x v="50"/>
    <d v="2011-03-01T00:00:00"/>
    <s v="INT"/>
    <m/>
    <m/>
    <s v="e. Oportunidad en entrega de información o requerimientos"/>
    <x v="0"/>
    <n v="4"/>
    <s v="SIN FECHA COMO TAL, SE ASIGNA LA INTERMEDIA DEL SEGUNDO SEMESTRE"/>
    <m/>
    <m/>
    <m/>
    <m/>
    <m/>
    <m/>
    <m/>
    <m/>
    <m/>
    <s v="SIN CECO"/>
    <s v="NO"/>
    <s v="TERPEL_x000a_60%*-Soporte Técnico"/>
    <n v="4"/>
    <n v="4"/>
    <n v="1237"/>
    <x v="39"/>
  </r>
  <r>
    <n v="1706"/>
    <x v="50"/>
    <d v="2011-03-01T00:00:00"/>
    <s v="INT"/>
    <m/>
    <m/>
    <s v="a. Oportunidad de la gestión en obra"/>
    <x v="1"/>
    <n v="4"/>
    <s v="SIN FECHA COMO TAL, SE ASIGNA LA INTERMEDIA DEL SEGUNDO SEMESTRE"/>
    <m/>
    <m/>
    <m/>
    <m/>
    <m/>
    <m/>
    <m/>
    <m/>
    <m/>
    <s v="SIN CECO"/>
    <s v="NO"/>
    <s v="TERPEL_x000a_60%*-Soporte Administrativo"/>
    <n v="4"/>
    <n v="4"/>
    <n v="1237"/>
    <x v="39"/>
  </r>
  <r>
    <n v="1707"/>
    <x v="50"/>
    <d v="2011-03-01T00:00:00"/>
    <s v="INT"/>
    <m/>
    <m/>
    <s v="b. Manejo administrativo del proyecto"/>
    <x v="1"/>
    <n v="4"/>
    <s v="SIN FECHA COMO TAL, SE ASIGNA LA INTERMEDIA DEL SEGUNDO SEMESTRE"/>
    <m/>
    <m/>
    <m/>
    <m/>
    <m/>
    <m/>
    <m/>
    <m/>
    <m/>
    <s v="SIN CECO"/>
    <s v="NO"/>
    <s v="TERPEL_x000a_60%*-Soporte Administrativo"/>
    <n v="4"/>
    <n v="4"/>
    <n v="1237"/>
    <x v="39"/>
  </r>
  <r>
    <n v="1708"/>
    <x v="50"/>
    <d v="2011-03-01T00:00:00"/>
    <s v="INT"/>
    <m/>
    <m/>
    <s v="c. Información clara y veraz sobre la administración de proyecto"/>
    <x v="1"/>
    <n v="4"/>
    <s v="SIN FECHA COMO TAL, SE ASIGNA LA INTERMEDIA DEL SEGUNDO SEMESTRE"/>
    <m/>
    <m/>
    <m/>
    <m/>
    <m/>
    <m/>
    <m/>
    <m/>
    <m/>
    <s v="SIN CECO"/>
    <s v="NO"/>
    <s v="TERPEL_x000a_60%*-Soporte Administrativo"/>
    <n v="4"/>
    <n v="4"/>
    <n v="1237"/>
    <x v="39"/>
  </r>
  <r>
    <n v="1709"/>
    <x v="50"/>
    <d v="2011-03-01T00:00:00"/>
    <s v="INT"/>
    <m/>
    <m/>
    <s v="d. Cumplimientos con expectativas del cliente"/>
    <x v="1"/>
    <n v="4"/>
    <s v="SIN FECHA COMO TAL, SE ASIGNA LA INTERMEDIA DEL SEGUNDO SEMESTRE"/>
    <m/>
    <m/>
    <m/>
    <m/>
    <m/>
    <m/>
    <m/>
    <m/>
    <m/>
    <s v="SIN CECO"/>
    <s v="NO"/>
    <s v="TERPEL_x000a_60%*-Soporte Administrativo"/>
    <n v="4"/>
    <n v="4"/>
    <n v="1237"/>
    <x v="39"/>
  </r>
  <r>
    <n v="1710"/>
    <x v="50"/>
    <d v="2011-03-01T00:00:00"/>
    <s v="INT"/>
    <m/>
    <m/>
    <s v="e. Control de presupuesto"/>
    <x v="1"/>
    <n v="4"/>
    <s v="SIN FECHA COMO TAL, SE ASIGNA LA INTERMEDIA DEL SEGUNDO SEMESTRE"/>
    <m/>
    <m/>
    <m/>
    <m/>
    <m/>
    <m/>
    <m/>
    <m/>
    <m/>
    <s v="SIN CECO"/>
    <s v="NO"/>
    <s v="TERPEL_x000a_60%*-Soporte Administrativo"/>
    <n v="4"/>
    <n v="4"/>
    <n v="1237"/>
    <x v="39"/>
  </r>
  <r>
    <n v="1711"/>
    <x v="50"/>
    <d v="2011-03-01T00:00:00"/>
    <s v="INT"/>
    <m/>
    <m/>
    <s v="a. Apoyo y presencia en el proyecto"/>
    <x v="2"/>
    <n v="4"/>
    <s v="SIN FECHA COMO TAL, SE ASIGNA LA INTERMEDIA DEL SEGUNDO SEMESTRE"/>
    <m/>
    <m/>
    <m/>
    <m/>
    <m/>
    <m/>
    <m/>
    <m/>
    <m/>
    <s v="SIN CECO"/>
    <s v="NO"/>
    <s v="TERPEL_x000a_60%*-Soporte Directivo (Coordinador y Gerencia)"/>
    <n v="4"/>
    <n v="4"/>
    <n v="1237"/>
    <x v="39"/>
  </r>
  <r>
    <n v="1712"/>
    <x v="50"/>
    <d v="2011-03-01T00:00:00"/>
    <s v="INT"/>
    <m/>
    <m/>
    <s v="b. Conocimiento del proyecto"/>
    <x v="2"/>
    <n v="4"/>
    <s v="SIN FECHA COMO TAL, SE ASIGNA LA INTERMEDIA DEL SEGUNDO SEMESTRE"/>
    <m/>
    <m/>
    <m/>
    <m/>
    <m/>
    <m/>
    <m/>
    <m/>
    <m/>
    <s v="SIN CECO"/>
    <s v="NO"/>
    <s v="TERPEL_x000a_60%*-Soporte Directivo (Coordinador y Gerencia)"/>
    <n v="4"/>
    <n v="4"/>
    <n v="1237"/>
    <x v="39"/>
  </r>
  <r>
    <n v="1713"/>
    <x v="50"/>
    <d v="2011-03-01T00:00:00"/>
    <s v="INT"/>
    <m/>
    <m/>
    <s v="c. Planteamiento de soluciones y manejo de conflictos"/>
    <x v="2"/>
    <n v="4"/>
    <s v="SIN FECHA COMO TAL, SE ASIGNA LA INTERMEDIA DEL SEGUNDO SEMESTRE"/>
    <m/>
    <m/>
    <m/>
    <m/>
    <m/>
    <m/>
    <m/>
    <m/>
    <m/>
    <s v="SIN CECO"/>
    <s v="NO"/>
    <s v="TERPEL_x000a_60%*-Soporte Directivo (Coordinador y Gerencia)"/>
    <n v="4"/>
    <n v="4"/>
    <n v="1237"/>
    <x v="39"/>
  </r>
  <r>
    <n v="1714"/>
    <x v="50"/>
    <d v="2011-03-01T00:00:00"/>
    <s v="INT"/>
    <m/>
    <m/>
    <s v="d. Cumplimiento de compromisos"/>
    <x v="2"/>
    <n v="4"/>
    <s v="SIN FECHA COMO TAL, SE ASIGNA LA INTERMEDIA DEL SEGUNDO SEMESTRE"/>
    <m/>
    <m/>
    <m/>
    <m/>
    <m/>
    <m/>
    <m/>
    <m/>
    <m/>
    <s v="SIN CECO"/>
    <s v="NO"/>
    <s v="TERPEL_x000a_60%*-Soporte Directivo (Coordinador y Gerencia)"/>
    <n v="4"/>
    <n v="4"/>
    <n v="1237"/>
    <x v="39"/>
  </r>
  <r>
    <n v="1715"/>
    <x v="50"/>
    <d v="2011-03-01T00:00:00"/>
    <s v="INT"/>
    <m/>
    <m/>
    <s v="e. Manejo del cliente"/>
    <x v="2"/>
    <n v="4"/>
    <s v="SIN FECHA COMO TAL, SE ASIGNA LA INTERMEDIA DEL SEGUNDO SEMESTRE"/>
    <m/>
    <m/>
    <m/>
    <m/>
    <m/>
    <m/>
    <m/>
    <m/>
    <m/>
    <s v="SIN CECO"/>
    <s v="NO"/>
    <s v="TERPEL_x000a_60%*-Soporte Directivo (Coordinador y Gerencia)"/>
    <n v="4"/>
    <n v="4"/>
    <n v="1237"/>
    <x v="39"/>
  </r>
  <r>
    <n v="1716"/>
    <x v="50"/>
    <d v="2011-03-01T00:00:00"/>
    <s v="INT"/>
    <m/>
    <m/>
    <s v="a. Idoneidad del personal"/>
    <x v="3"/>
    <n v="4"/>
    <s v="SIN FECHA COMO TAL, SE ASIGNA LA INTERMEDIA DEL SEGUNDO SEMESTRE"/>
    <m/>
    <m/>
    <m/>
    <m/>
    <m/>
    <m/>
    <m/>
    <m/>
    <m/>
    <s v="SIN CECO"/>
    <s v="NO"/>
    <s v="TERPEL_x000a_60%*-Personal que presta el servicio en obra"/>
    <n v="4"/>
    <n v="4"/>
    <n v="1237"/>
    <x v="39"/>
  </r>
  <r>
    <n v="1717"/>
    <x v="50"/>
    <d v="2011-03-01T00:00:00"/>
    <s v="INT"/>
    <m/>
    <m/>
    <s v="b. Oportuna atención al cliente"/>
    <x v="3"/>
    <n v="4"/>
    <s v="SIN FECHA COMO TAL, SE ASIGNA LA INTERMEDIA DEL SEGUNDO SEMESTRE"/>
    <m/>
    <m/>
    <m/>
    <m/>
    <m/>
    <m/>
    <m/>
    <m/>
    <m/>
    <s v="SIN CECO"/>
    <s v="NO"/>
    <s v="TERPEL_x000a_60%*-Personal que presta el servicio en obra"/>
    <n v="4"/>
    <n v="4"/>
    <n v="1237"/>
    <x v="39"/>
  </r>
  <r>
    <n v="1718"/>
    <x v="50"/>
    <d v="2011-03-01T00:00:00"/>
    <s v="INT"/>
    <m/>
    <m/>
    <s v="c. Compromiso con el proyecto"/>
    <x v="3"/>
    <n v="4"/>
    <s v="SIN FECHA COMO TAL, SE ASIGNA LA INTERMEDIA DEL SEGUNDO SEMESTRE"/>
    <m/>
    <m/>
    <m/>
    <m/>
    <m/>
    <m/>
    <m/>
    <m/>
    <m/>
    <s v="SIN CECO"/>
    <s v="NO"/>
    <s v="TERPEL_x000a_60%*-Personal que presta el servicio en obra"/>
    <n v="4"/>
    <n v="4"/>
    <n v="1237"/>
    <x v="39"/>
  </r>
  <r>
    <n v="1719"/>
    <x v="50"/>
    <d v="2011-03-01T00:00:00"/>
    <s v="INT"/>
    <m/>
    <m/>
    <s v="d. Cumplimiento de compromisos"/>
    <x v="3"/>
    <n v="4"/>
    <s v="SIN FECHA COMO TAL, SE ASIGNA LA INTERMEDIA DEL SEGUNDO SEMESTRE"/>
    <m/>
    <m/>
    <m/>
    <m/>
    <m/>
    <m/>
    <m/>
    <m/>
    <m/>
    <s v="SIN CECO"/>
    <s v="NO"/>
    <s v="TERPEL_x000a_60%*-Personal que presta el servicio en obra"/>
    <n v="4"/>
    <n v="4"/>
    <n v="1237"/>
    <x v="39"/>
  </r>
  <r>
    <n v="1720"/>
    <x v="50"/>
    <d v="2011-03-01T00:00:00"/>
    <s v="INT"/>
    <m/>
    <m/>
    <s v="e. Proactividad en desarrollo de funciones"/>
    <x v="3"/>
    <n v="4"/>
    <s v="SIN FECHA COMO TAL, SE ASIGNA LA INTERMEDIA DEL SEGUNDO SEMESTRE"/>
    <m/>
    <m/>
    <m/>
    <m/>
    <m/>
    <m/>
    <m/>
    <m/>
    <m/>
    <s v="SIN CECO"/>
    <s v="NO"/>
    <s v="TERPEL_x000a_60%*-Personal que presta el servicio en obra"/>
    <n v="4"/>
    <n v="4"/>
    <n v="1237"/>
    <x v="39"/>
  </r>
  <r>
    <n v="1721"/>
    <x v="50"/>
    <d v="2011-03-01T00:00:00"/>
    <s v="INT"/>
    <m/>
    <m/>
    <s v="a. Calidad del Contenido"/>
    <x v="4"/>
    <n v="4"/>
    <s v="SIN FECHA COMO TAL, SE ASIGNA LA INTERMEDIA DEL SEGUNDO SEMESTRE"/>
    <m/>
    <m/>
    <m/>
    <m/>
    <m/>
    <m/>
    <m/>
    <m/>
    <m/>
    <s v="SIN CECO"/>
    <s v="NO"/>
    <s v="TERPEL_x000a_60%*-Productos Asociados de PAYC (Informes, Control de presupuesto y Programación y actas)"/>
    <n v="4"/>
    <n v="4"/>
    <n v="1237"/>
    <x v="39"/>
  </r>
  <r>
    <n v="1722"/>
    <x v="50"/>
    <d v="2011-03-01T00:00:00"/>
    <s v="INT"/>
    <m/>
    <m/>
    <s v="b. Claridad del Contenido"/>
    <x v="4"/>
    <n v="4"/>
    <s v="SIN FECHA COMO TAL, SE ASIGNA LA INTERMEDIA DEL SEGUNDO SEMESTRE"/>
    <m/>
    <m/>
    <m/>
    <m/>
    <m/>
    <m/>
    <m/>
    <m/>
    <m/>
    <s v="SIN CECO"/>
    <s v="NO"/>
    <s v="TERPEL_x000a_60%*-Productos Asociados de PAYC (Informes, Control de presupuesto y Programación y actas)"/>
    <n v="4"/>
    <n v="4"/>
    <n v="1237"/>
    <x v="39"/>
  </r>
  <r>
    <n v="1723"/>
    <x v="50"/>
    <d v="2011-03-01T00:00:00"/>
    <s v="INT"/>
    <m/>
    <m/>
    <s v="c. Oportunidad en la entrega"/>
    <x v="4"/>
    <n v="4"/>
    <s v="SIN FECHA COMO TAL, SE ASIGNA LA INTERMEDIA DEL SEGUNDO SEMESTRE"/>
    <m/>
    <m/>
    <m/>
    <m/>
    <m/>
    <m/>
    <m/>
    <m/>
    <m/>
    <s v="SIN CECO"/>
    <s v="NO"/>
    <s v="TERPEL_x000a_60%*-Productos Asociados de PAYC (Informes, Control de presupuesto y Programación y actas)"/>
    <n v="4"/>
    <n v="4"/>
    <n v="1237"/>
    <x v="39"/>
  </r>
  <r>
    <n v="1724"/>
    <x v="50"/>
    <d v="2011-03-01T00:00:00"/>
    <s v="INT"/>
    <m/>
    <m/>
    <s v="d. Precisión de la información"/>
    <x v="4"/>
    <n v="4"/>
    <s v="SIN FECHA COMO TAL, SE ASIGNA LA INTERMEDIA DEL SEGUNDO SEMESTRE"/>
    <m/>
    <m/>
    <m/>
    <m/>
    <m/>
    <m/>
    <m/>
    <m/>
    <m/>
    <s v="SIN CECO"/>
    <s v="NO"/>
    <s v="TERPEL_x000a_60%*-Productos Asociados de PAYC (Informes, Control de presupuesto y Programación y actas)"/>
    <n v="4"/>
    <n v="4"/>
    <n v="1237"/>
    <x v="39"/>
  </r>
  <r>
    <n v="1725"/>
    <x v="50"/>
    <d v="2011-03-01T00:00:00"/>
    <s v="INT"/>
    <m/>
    <m/>
    <s v="e. Diagramación"/>
    <x v="4"/>
    <n v="4"/>
    <s v="SIN FECHA COMO TAL, SE ASIGNA LA INTERMEDIA DEL SEGUNDO SEMESTRE"/>
    <m/>
    <m/>
    <m/>
    <m/>
    <m/>
    <m/>
    <m/>
    <m/>
    <m/>
    <s v="SIN CECO"/>
    <s v="NO"/>
    <s v="TERPEL_x000a_60%*-Productos Asociados de PAYC (Informes, Control de presupuesto y Programación y actas)"/>
    <n v="4"/>
    <n v="4"/>
    <n v="1237"/>
    <x v="39"/>
  </r>
  <r>
    <n v="1726"/>
    <x v="50"/>
    <d v="2011-03-01T00:00:00"/>
    <s v="INT"/>
    <m/>
    <m/>
    <s v="a. Cumplimiento"/>
    <x v="5"/>
    <n v="4"/>
    <s v="SIN FECHA COMO TAL, SE ASIGNA LA INTERMEDIA DEL SEGUNDO SEMESTRE"/>
    <m/>
    <m/>
    <m/>
    <m/>
    <m/>
    <m/>
    <m/>
    <m/>
    <m/>
    <s v="SIN CECO"/>
    <s v="NO"/>
    <s v="TERPEL_x000a_60%*-Compromisos Pactados"/>
    <n v="4"/>
    <n v="4"/>
    <n v="1237"/>
    <x v="39"/>
  </r>
  <r>
    <n v="1727"/>
    <x v="50"/>
    <d v="2011-03-01T00:00:00"/>
    <s v="INT"/>
    <m/>
    <m/>
    <s v="b. Satisface expectativas"/>
    <x v="5"/>
    <n v="4"/>
    <s v="SIN FECHA COMO TAL, SE ASIGNA LA INTERMEDIA DEL SEGUNDO SEMESTRE"/>
    <m/>
    <m/>
    <m/>
    <m/>
    <m/>
    <m/>
    <m/>
    <m/>
    <m/>
    <s v="SIN CECO"/>
    <s v="NO"/>
    <s v="TERPEL_x000a_60%*-Compromisos Pactados"/>
    <n v="4"/>
    <n v="4"/>
    <n v="1237"/>
    <x v="39"/>
  </r>
  <r>
    <n v="1728"/>
    <x v="50"/>
    <d v="2011-03-01T00:00:00"/>
    <s v="INT"/>
    <m/>
    <m/>
    <s v="c. Calidad de la Información suministrada"/>
    <x v="5"/>
    <n v="4"/>
    <s v="SIN FECHA COMO TAL, SE ASIGNA LA INTERMEDIA DEL SEGUNDO SEMESTRE"/>
    <m/>
    <m/>
    <m/>
    <m/>
    <m/>
    <m/>
    <m/>
    <m/>
    <m/>
    <s v="SIN CECO"/>
    <s v="NO"/>
    <s v="TERPEL_x000a_60%*-Compromisos Pactados"/>
    <n v="4"/>
    <n v="4"/>
    <n v="1237"/>
    <x v="39"/>
  </r>
  <r>
    <n v="1729"/>
    <x v="50"/>
    <d v="2011-03-01T00:00:00"/>
    <s v="INT"/>
    <m/>
    <m/>
    <s v="d. Disposición del personal de PAYC a las solicitudes del cliente"/>
    <x v="5"/>
    <n v="4"/>
    <s v="SIN FECHA COMO TAL, SE ASIGNA LA INTERMEDIA DEL SEGUNDO SEMESTRE"/>
    <m/>
    <m/>
    <m/>
    <m/>
    <m/>
    <m/>
    <m/>
    <m/>
    <m/>
    <s v="SIN CECO"/>
    <s v="NO"/>
    <s v="TERPEL_x000a_60%*-Compromisos Pactados"/>
    <n v="4"/>
    <n v="4"/>
    <n v="1237"/>
    <x v="39"/>
  </r>
  <r>
    <n v="1730"/>
    <x v="50"/>
    <d v="2011-03-01T00:00:00"/>
    <s v="INT"/>
    <m/>
    <m/>
    <s v="e. Coherencia entre lo solicitado y lo entregado"/>
    <x v="5"/>
    <n v="4"/>
    <s v="SIN FECHA COMO TAL, SE ASIGNA LA INTERMEDIA DEL SEGUNDO SEMESTRE"/>
    <m/>
    <m/>
    <m/>
    <m/>
    <m/>
    <m/>
    <m/>
    <m/>
    <m/>
    <s v="SIN CECO"/>
    <s v="NO"/>
    <s v="TERPEL_x000a_60%*-Compromisos Pactados"/>
    <n v="4"/>
    <n v="4"/>
    <n v="1237"/>
    <x v="39"/>
  </r>
  <r>
    <n v="1731"/>
    <x v="50"/>
    <d v="2011-03-01T00:00:00"/>
    <s v="INT"/>
    <m/>
    <m/>
    <s v="Grado de Satisfacción con el Servicio Prestado"/>
    <x v="6"/>
    <n v="4"/>
    <s v="SIN FECHA COMO TAL, SE ASIGNA LA INTERMEDIA DEL SEGUNDO SEMESTRE"/>
    <m/>
    <m/>
    <m/>
    <m/>
    <m/>
    <m/>
    <m/>
    <m/>
    <m/>
    <s v="SIN CECO"/>
    <s v="NO"/>
    <s v="TERPEL_x000a_60%*-Grado de Satisfacción con el Servicio Prestado"/>
    <n v="4"/>
    <n v="4"/>
    <n v="1237"/>
    <x v="39"/>
  </r>
  <r>
    <n v="1732"/>
    <x v="50"/>
    <d v="2011-03-01T00:00:00"/>
    <s v="INT"/>
    <m/>
    <m/>
    <s v="Posibilidad de Volver a Contratar con PAYC"/>
    <x v="7"/>
    <n v="4"/>
    <s v="SIN FECHA COMO TAL, SE ASIGNA LA INTERMEDIA DEL SEGUNDO SEMESTRE"/>
    <m/>
    <m/>
    <m/>
    <m/>
    <m/>
    <m/>
    <m/>
    <m/>
    <m/>
    <s v="SIN CECO"/>
    <s v="NO"/>
    <s v="TERPEL_x000a_60%*-Posibilidad de Volver a Contratar con PAYC"/>
    <n v="4"/>
    <n v="4"/>
    <n v="1237"/>
    <x v="39"/>
  </r>
  <r>
    <n v="1733"/>
    <x v="50"/>
    <d v="2011-03-01T00:00:00"/>
    <s v="INT"/>
    <m/>
    <m/>
    <s v="Principales fortalezas en el servicio que presta PAYC"/>
    <x v="8"/>
    <s v="-"/>
    <s v="SIN FECHA COMO TAL, SE ASIGNA LA INTERMEDIA DEL SEGUNDO SEMESTRE"/>
    <m/>
    <m/>
    <m/>
    <m/>
    <m/>
    <m/>
    <m/>
    <m/>
    <m/>
    <s v="SIN CECO"/>
    <s v="NO"/>
    <s v="TERPEL_x000a_60%*-Fortalezas PAYC"/>
    <s v="-"/>
    <n v="0"/>
    <n v="1237"/>
    <x v="39"/>
  </r>
  <r>
    <n v="1734"/>
    <x v="50"/>
    <d v="2011-03-01T00:00:00"/>
    <s v="INT"/>
    <m/>
    <m/>
    <s v="Principales debilidades en el servicio que presta PAYC"/>
    <x v="9"/>
    <s v="-"/>
    <s v="SIN FECHA COMO TAL, SE ASIGNA LA INTERMEDIA DEL SEGUNDO SEMESTRE"/>
    <m/>
    <m/>
    <m/>
    <m/>
    <m/>
    <m/>
    <m/>
    <m/>
    <m/>
    <s v="SIN CECO"/>
    <s v="NO"/>
    <s v="TERPEL_x000a_60%*-Debilidades PAYC"/>
    <s v="-"/>
    <n v="0"/>
    <n v="1237"/>
    <x v="39"/>
  </r>
  <r>
    <n v="1735"/>
    <x v="51"/>
    <d v="2011-03-01T00:00:00"/>
    <s v="INT"/>
    <m/>
    <m/>
    <s v="a. Conocimiento específico de temas aplicables al proyecto"/>
    <x v="0"/>
    <n v="4"/>
    <s v="SIN FECHA COMO TAL, SE ASIGNA LA INTERMEDIA DEL SEGUNDO SEMESTRE"/>
    <m/>
    <m/>
    <m/>
    <m/>
    <m/>
    <m/>
    <m/>
    <m/>
    <m/>
    <s v="SIN CECO"/>
    <s v="NO"/>
    <s v="POLICÍA SOACHA_x000a_60%*-Soporte Técnico"/>
    <n v="4"/>
    <n v="4"/>
    <n v="1238"/>
    <x v="40"/>
  </r>
  <r>
    <n v="1736"/>
    <x v="51"/>
    <d v="2011-03-01T00:00:00"/>
    <s v="INT"/>
    <m/>
    <m/>
    <s v="b. Idoneidad y Calidad del soporte"/>
    <x v="0"/>
    <n v="4"/>
    <s v="SIN FECHA COMO TAL, SE ASIGNA LA INTERMEDIA DEL SEGUNDO SEMESTRE"/>
    <m/>
    <m/>
    <m/>
    <m/>
    <m/>
    <m/>
    <m/>
    <m/>
    <m/>
    <s v="SIN CECO"/>
    <s v="NO"/>
    <s v="POLICÍA SOACHA_x000a_60%*-Soporte Técnico"/>
    <n v="4"/>
    <n v="4"/>
    <n v="1238"/>
    <x v="40"/>
  </r>
  <r>
    <n v="1737"/>
    <x v="51"/>
    <d v="2011-03-01T00:00:00"/>
    <s v="INT"/>
    <m/>
    <m/>
    <s v="c. Cumplimiento de especificaciones técnicas de construcción"/>
    <x v="0"/>
    <n v="4"/>
    <s v="SIN FECHA COMO TAL, SE ASIGNA LA INTERMEDIA DEL SEGUNDO SEMESTRE"/>
    <m/>
    <m/>
    <m/>
    <m/>
    <m/>
    <m/>
    <m/>
    <m/>
    <m/>
    <s v="SIN CECO"/>
    <s v="NO"/>
    <s v="POLICÍA SOACHA_x000a_60%*-Soporte Técnico"/>
    <n v="4"/>
    <n v="4"/>
    <n v="1238"/>
    <x v="40"/>
  </r>
  <r>
    <n v="1738"/>
    <x v="51"/>
    <d v="2011-03-01T00:00:00"/>
    <s v="INT"/>
    <m/>
    <m/>
    <s v="d. Confiabilidad de los conceptos aplicados"/>
    <x v="0"/>
    <n v="4"/>
    <s v="SIN FECHA COMO TAL, SE ASIGNA LA INTERMEDIA DEL SEGUNDO SEMESTRE"/>
    <m/>
    <m/>
    <m/>
    <m/>
    <m/>
    <m/>
    <m/>
    <m/>
    <m/>
    <s v="SIN CECO"/>
    <s v="NO"/>
    <s v="POLICÍA SOACHA_x000a_60%*-Soporte Técnico"/>
    <n v="4"/>
    <n v="4"/>
    <n v="1238"/>
    <x v="40"/>
  </r>
  <r>
    <n v="1739"/>
    <x v="51"/>
    <d v="2011-03-01T00:00:00"/>
    <s v="INT"/>
    <m/>
    <m/>
    <s v="e. Oportunidad en entrega de información o requerimientos"/>
    <x v="0"/>
    <n v="4"/>
    <s v="SIN FECHA COMO TAL, SE ASIGNA LA INTERMEDIA DEL SEGUNDO SEMESTRE"/>
    <m/>
    <m/>
    <m/>
    <m/>
    <m/>
    <m/>
    <m/>
    <m/>
    <m/>
    <s v="SIN CECO"/>
    <s v="NO"/>
    <s v="POLICÍA SOACHA_x000a_60%*-Soporte Técnico"/>
    <n v="4"/>
    <n v="4"/>
    <n v="1238"/>
    <x v="40"/>
  </r>
  <r>
    <n v="1740"/>
    <x v="51"/>
    <d v="2011-03-01T00:00:00"/>
    <s v="INT"/>
    <m/>
    <m/>
    <s v="a. Oportunidad de la gestión en obra"/>
    <x v="1"/>
    <n v="4"/>
    <s v="SIN FECHA COMO TAL, SE ASIGNA LA INTERMEDIA DEL SEGUNDO SEMESTRE"/>
    <m/>
    <m/>
    <m/>
    <m/>
    <m/>
    <m/>
    <m/>
    <m/>
    <m/>
    <s v="SIN CECO"/>
    <s v="NO"/>
    <s v="POLICÍA SOACHA_x000a_60%*-Soporte Administrativo"/>
    <n v="4"/>
    <n v="4"/>
    <n v="1238"/>
    <x v="40"/>
  </r>
  <r>
    <n v="1741"/>
    <x v="51"/>
    <d v="2011-03-01T00:00:00"/>
    <s v="INT"/>
    <m/>
    <m/>
    <s v="b. Manejo administrativo del proyecto"/>
    <x v="1"/>
    <n v="4"/>
    <s v="SIN FECHA COMO TAL, SE ASIGNA LA INTERMEDIA DEL SEGUNDO SEMESTRE"/>
    <m/>
    <m/>
    <m/>
    <m/>
    <m/>
    <m/>
    <m/>
    <m/>
    <m/>
    <s v="SIN CECO"/>
    <s v="NO"/>
    <s v="POLICÍA SOACHA_x000a_60%*-Soporte Administrativo"/>
    <n v="4"/>
    <n v="4"/>
    <n v="1238"/>
    <x v="40"/>
  </r>
  <r>
    <n v="1742"/>
    <x v="51"/>
    <d v="2011-03-01T00:00:00"/>
    <s v="INT"/>
    <m/>
    <m/>
    <s v="c. Información clara y veraz sobre la administración de proyecto"/>
    <x v="1"/>
    <n v="4"/>
    <s v="SIN FECHA COMO TAL, SE ASIGNA LA INTERMEDIA DEL SEGUNDO SEMESTRE"/>
    <m/>
    <m/>
    <m/>
    <m/>
    <m/>
    <m/>
    <m/>
    <m/>
    <m/>
    <s v="SIN CECO"/>
    <s v="NO"/>
    <s v="POLICÍA SOACHA_x000a_60%*-Soporte Administrativo"/>
    <n v="4"/>
    <n v="4"/>
    <n v="1238"/>
    <x v="40"/>
  </r>
  <r>
    <n v="1743"/>
    <x v="51"/>
    <d v="2011-03-01T00:00:00"/>
    <s v="INT"/>
    <m/>
    <m/>
    <s v="d. Cumplimientos con expectativas del cliente"/>
    <x v="1"/>
    <n v="4"/>
    <s v="SIN FECHA COMO TAL, SE ASIGNA LA INTERMEDIA DEL SEGUNDO SEMESTRE"/>
    <m/>
    <m/>
    <m/>
    <m/>
    <m/>
    <m/>
    <m/>
    <m/>
    <m/>
    <s v="SIN CECO"/>
    <s v="NO"/>
    <s v="POLICÍA SOACHA_x000a_60%*-Soporte Administrativo"/>
    <n v="4"/>
    <n v="4"/>
    <n v="1238"/>
    <x v="40"/>
  </r>
  <r>
    <n v="1744"/>
    <x v="51"/>
    <d v="2011-03-01T00:00:00"/>
    <s v="INT"/>
    <m/>
    <m/>
    <s v="e. Control de presupuesto"/>
    <x v="1"/>
    <n v="4"/>
    <s v="SIN FECHA COMO TAL, SE ASIGNA LA INTERMEDIA DEL SEGUNDO SEMESTRE"/>
    <m/>
    <m/>
    <m/>
    <m/>
    <m/>
    <m/>
    <m/>
    <m/>
    <m/>
    <s v="SIN CECO"/>
    <s v="NO"/>
    <s v="POLICÍA SOACHA_x000a_60%*-Soporte Administrativo"/>
    <n v="4"/>
    <n v="4"/>
    <n v="1238"/>
    <x v="40"/>
  </r>
  <r>
    <n v="1745"/>
    <x v="51"/>
    <d v="2011-03-01T00:00:00"/>
    <s v="INT"/>
    <m/>
    <m/>
    <s v="a. Apoyo y presencia en el proyecto"/>
    <x v="2"/>
    <n v="4"/>
    <s v="SIN FECHA COMO TAL, SE ASIGNA LA INTERMEDIA DEL SEGUNDO SEMESTRE"/>
    <m/>
    <m/>
    <m/>
    <m/>
    <m/>
    <m/>
    <m/>
    <m/>
    <m/>
    <s v="SIN CECO"/>
    <s v="NO"/>
    <s v="POLICÍA SOACHA_x000a_60%*-Soporte Directivo (Coordinador y Gerencia)"/>
    <n v="4"/>
    <n v="4"/>
    <n v="1238"/>
    <x v="40"/>
  </r>
  <r>
    <n v="1746"/>
    <x v="51"/>
    <d v="2011-03-01T00:00:00"/>
    <s v="INT"/>
    <m/>
    <m/>
    <s v="b. Conocimiento del proyecto"/>
    <x v="2"/>
    <n v="4"/>
    <s v="SIN FECHA COMO TAL, SE ASIGNA LA INTERMEDIA DEL SEGUNDO SEMESTRE"/>
    <m/>
    <m/>
    <m/>
    <m/>
    <m/>
    <m/>
    <m/>
    <m/>
    <m/>
    <s v="SIN CECO"/>
    <s v="NO"/>
    <s v="POLICÍA SOACHA_x000a_60%*-Soporte Directivo (Coordinador y Gerencia)"/>
    <n v="4"/>
    <n v="4"/>
    <n v="1238"/>
    <x v="40"/>
  </r>
  <r>
    <n v="1747"/>
    <x v="51"/>
    <d v="2011-03-01T00:00:00"/>
    <s v="INT"/>
    <m/>
    <m/>
    <s v="c. Planteamiento de soluciones y manejo de conflictos"/>
    <x v="2"/>
    <n v="4"/>
    <s v="SIN FECHA COMO TAL, SE ASIGNA LA INTERMEDIA DEL SEGUNDO SEMESTRE"/>
    <m/>
    <m/>
    <m/>
    <m/>
    <m/>
    <m/>
    <m/>
    <m/>
    <m/>
    <s v="SIN CECO"/>
    <s v="NO"/>
    <s v="POLICÍA SOACHA_x000a_60%*-Soporte Directivo (Coordinador y Gerencia)"/>
    <n v="4"/>
    <n v="4"/>
    <n v="1238"/>
    <x v="40"/>
  </r>
  <r>
    <n v="1748"/>
    <x v="51"/>
    <d v="2011-03-01T00:00:00"/>
    <s v="INT"/>
    <m/>
    <m/>
    <s v="d. Cumplimiento de compromisos"/>
    <x v="2"/>
    <n v="4"/>
    <s v="SIN FECHA COMO TAL, SE ASIGNA LA INTERMEDIA DEL SEGUNDO SEMESTRE"/>
    <m/>
    <m/>
    <m/>
    <m/>
    <m/>
    <m/>
    <m/>
    <m/>
    <m/>
    <s v="SIN CECO"/>
    <s v="NO"/>
    <s v="POLICÍA SOACHA_x000a_60%*-Soporte Directivo (Coordinador y Gerencia)"/>
    <n v="4"/>
    <n v="4"/>
    <n v="1238"/>
    <x v="40"/>
  </r>
  <r>
    <n v="1749"/>
    <x v="51"/>
    <d v="2011-03-01T00:00:00"/>
    <s v="INT"/>
    <m/>
    <m/>
    <s v="e. Manejo del cliente"/>
    <x v="2"/>
    <n v="4"/>
    <s v="SIN FECHA COMO TAL, SE ASIGNA LA INTERMEDIA DEL SEGUNDO SEMESTRE"/>
    <m/>
    <m/>
    <m/>
    <m/>
    <m/>
    <m/>
    <m/>
    <m/>
    <m/>
    <s v="SIN CECO"/>
    <s v="NO"/>
    <s v="POLICÍA SOACHA_x000a_60%*-Soporte Directivo (Coordinador y Gerencia)"/>
    <n v="4"/>
    <n v="4"/>
    <n v="1238"/>
    <x v="40"/>
  </r>
  <r>
    <n v="1750"/>
    <x v="51"/>
    <d v="2011-03-01T00:00:00"/>
    <s v="INT"/>
    <m/>
    <m/>
    <s v="a. Idoneidad del personal"/>
    <x v="3"/>
    <n v="4"/>
    <s v="SIN FECHA COMO TAL, SE ASIGNA LA INTERMEDIA DEL SEGUNDO SEMESTRE"/>
    <m/>
    <m/>
    <m/>
    <m/>
    <m/>
    <m/>
    <m/>
    <m/>
    <m/>
    <s v="SIN CECO"/>
    <s v="NO"/>
    <s v="POLICÍA SOACHA_x000a_60%*-Personal que presta el servicio en obra"/>
    <n v="4"/>
    <n v="4"/>
    <n v="1238"/>
    <x v="40"/>
  </r>
  <r>
    <n v="1751"/>
    <x v="51"/>
    <d v="2011-03-01T00:00:00"/>
    <s v="INT"/>
    <m/>
    <m/>
    <s v="b. Oportuna atención al cliente"/>
    <x v="3"/>
    <n v="4"/>
    <s v="SIN FECHA COMO TAL, SE ASIGNA LA INTERMEDIA DEL SEGUNDO SEMESTRE"/>
    <m/>
    <m/>
    <m/>
    <m/>
    <m/>
    <m/>
    <m/>
    <m/>
    <m/>
    <s v="SIN CECO"/>
    <s v="NO"/>
    <s v="POLICÍA SOACHA_x000a_60%*-Personal que presta el servicio en obra"/>
    <n v="4"/>
    <n v="4"/>
    <n v="1238"/>
    <x v="40"/>
  </r>
  <r>
    <n v="1752"/>
    <x v="51"/>
    <d v="2011-03-01T00:00:00"/>
    <s v="INT"/>
    <m/>
    <m/>
    <s v="c. Compromiso con el proyecto"/>
    <x v="3"/>
    <n v="4"/>
    <s v="SIN FECHA COMO TAL, SE ASIGNA LA INTERMEDIA DEL SEGUNDO SEMESTRE"/>
    <m/>
    <m/>
    <m/>
    <m/>
    <m/>
    <m/>
    <m/>
    <m/>
    <m/>
    <s v="SIN CECO"/>
    <s v="NO"/>
    <s v="POLICÍA SOACHA_x000a_60%*-Personal que presta el servicio en obra"/>
    <n v="4"/>
    <n v="4"/>
    <n v="1238"/>
    <x v="40"/>
  </r>
  <r>
    <n v="1753"/>
    <x v="51"/>
    <d v="2011-03-01T00:00:00"/>
    <s v="INT"/>
    <m/>
    <m/>
    <s v="d. Cumplimiento de compromisos"/>
    <x v="3"/>
    <n v="4"/>
    <s v="SIN FECHA COMO TAL, SE ASIGNA LA INTERMEDIA DEL SEGUNDO SEMESTRE"/>
    <m/>
    <m/>
    <m/>
    <m/>
    <m/>
    <m/>
    <m/>
    <m/>
    <m/>
    <s v="SIN CECO"/>
    <s v="NO"/>
    <s v="POLICÍA SOACHA_x000a_60%*-Personal que presta el servicio en obra"/>
    <n v="4"/>
    <n v="4"/>
    <n v="1238"/>
    <x v="40"/>
  </r>
  <r>
    <n v="1754"/>
    <x v="51"/>
    <d v="2011-03-01T00:00:00"/>
    <s v="INT"/>
    <m/>
    <m/>
    <s v="e. Proactividad en desarrollo de funciones"/>
    <x v="3"/>
    <n v="4"/>
    <s v="SIN FECHA COMO TAL, SE ASIGNA LA INTERMEDIA DEL SEGUNDO SEMESTRE"/>
    <m/>
    <m/>
    <m/>
    <m/>
    <m/>
    <m/>
    <m/>
    <m/>
    <m/>
    <s v="SIN CECO"/>
    <s v="NO"/>
    <s v="POLICÍA SOACHA_x000a_60%*-Personal que presta el servicio en obra"/>
    <n v="4"/>
    <n v="4"/>
    <n v="1238"/>
    <x v="40"/>
  </r>
  <r>
    <n v="1755"/>
    <x v="51"/>
    <d v="2011-03-01T00:00:00"/>
    <s v="INT"/>
    <m/>
    <m/>
    <s v="a. Calidad del Contenido"/>
    <x v="4"/>
    <n v="4"/>
    <s v="SIN FECHA COMO TAL, SE ASIGNA LA INTERMEDIA DEL SEGUNDO SEMESTRE"/>
    <m/>
    <m/>
    <m/>
    <m/>
    <m/>
    <m/>
    <m/>
    <m/>
    <m/>
    <s v="SIN CECO"/>
    <s v="NO"/>
    <s v="POLICÍA SOACHA_x000a_60%*-Productos Asociados de PAYC (Informes, Control de presupuesto y Programación y actas)"/>
    <n v="4"/>
    <n v="4"/>
    <n v="1238"/>
    <x v="40"/>
  </r>
  <r>
    <n v="1756"/>
    <x v="51"/>
    <d v="2011-03-01T00:00:00"/>
    <s v="INT"/>
    <m/>
    <m/>
    <s v="b. Claridad del Contenido"/>
    <x v="4"/>
    <n v="4"/>
    <s v="SIN FECHA COMO TAL, SE ASIGNA LA INTERMEDIA DEL SEGUNDO SEMESTRE"/>
    <m/>
    <m/>
    <m/>
    <m/>
    <m/>
    <m/>
    <m/>
    <m/>
    <m/>
    <s v="SIN CECO"/>
    <s v="NO"/>
    <s v="POLICÍA SOACHA_x000a_60%*-Productos Asociados de PAYC (Informes, Control de presupuesto y Programación y actas)"/>
    <n v="4"/>
    <n v="4"/>
    <n v="1238"/>
    <x v="40"/>
  </r>
  <r>
    <n v="1757"/>
    <x v="51"/>
    <d v="2011-03-01T00:00:00"/>
    <s v="INT"/>
    <m/>
    <m/>
    <s v="c. Oportunidad en la entrega"/>
    <x v="4"/>
    <n v="4"/>
    <s v="SIN FECHA COMO TAL, SE ASIGNA LA INTERMEDIA DEL SEGUNDO SEMESTRE"/>
    <m/>
    <m/>
    <m/>
    <m/>
    <m/>
    <m/>
    <m/>
    <m/>
    <m/>
    <s v="SIN CECO"/>
    <s v="NO"/>
    <s v="POLICÍA SOACHA_x000a_60%*-Productos Asociados de PAYC (Informes, Control de presupuesto y Programación y actas)"/>
    <n v="4"/>
    <n v="4"/>
    <n v="1238"/>
    <x v="40"/>
  </r>
  <r>
    <n v="1758"/>
    <x v="51"/>
    <d v="2011-03-01T00:00:00"/>
    <s v="INT"/>
    <m/>
    <m/>
    <s v="d. Precisión de la información"/>
    <x v="4"/>
    <n v="4"/>
    <s v="SIN FECHA COMO TAL, SE ASIGNA LA INTERMEDIA DEL SEGUNDO SEMESTRE"/>
    <m/>
    <m/>
    <m/>
    <m/>
    <m/>
    <m/>
    <m/>
    <m/>
    <m/>
    <s v="SIN CECO"/>
    <s v="NO"/>
    <s v="POLICÍA SOACHA_x000a_60%*-Productos Asociados de PAYC (Informes, Control de presupuesto y Programación y actas)"/>
    <n v="4"/>
    <n v="4"/>
    <n v="1238"/>
    <x v="40"/>
  </r>
  <r>
    <n v="1759"/>
    <x v="51"/>
    <d v="2011-03-01T00:00:00"/>
    <s v="INT"/>
    <m/>
    <m/>
    <s v="e. Diagramación"/>
    <x v="4"/>
    <n v="4"/>
    <s v="SIN FECHA COMO TAL, SE ASIGNA LA INTERMEDIA DEL SEGUNDO SEMESTRE"/>
    <m/>
    <m/>
    <m/>
    <m/>
    <m/>
    <m/>
    <m/>
    <m/>
    <m/>
    <s v="SIN CECO"/>
    <s v="NO"/>
    <s v="POLICÍA SOACHA_x000a_60%*-Productos Asociados de PAYC (Informes, Control de presupuesto y Programación y actas)"/>
    <n v="4"/>
    <n v="4"/>
    <n v="1238"/>
    <x v="40"/>
  </r>
  <r>
    <n v="1760"/>
    <x v="51"/>
    <d v="2011-03-01T00:00:00"/>
    <s v="INT"/>
    <m/>
    <m/>
    <s v="a. Cumplimiento"/>
    <x v="5"/>
    <n v="4"/>
    <s v="SIN FECHA COMO TAL, SE ASIGNA LA INTERMEDIA DEL SEGUNDO SEMESTRE"/>
    <m/>
    <m/>
    <m/>
    <m/>
    <m/>
    <m/>
    <m/>
    <m/>
    <m/>
    <s v="SIN CECO"/>
    <s v="NO"/>
    <s v="POLICÍA SOACHA_x000a_60%*-Compromisos Pactados"/>
    <n v="4"/>
    <n v="4"/>
    <n v="1238"/>
    <x v="40"/>
  </r>
  <r>
    <n v="1761"/>
    <x v="51"/>
    <d v="2011-03-01T00:00:00"/>
    <s v="INT"/>
    <m/>
    <m/>
    <s v="b. Satisface expectativas"/>
    <x v="5"/>
    <n v="4"/>
    <s v="SIN FECHA COMO TAL, SE ASIGNA LA INTERMEDIA DEL SEGUNDO SEMESTRE"/>
    <m/>
    <m/>
    <m/>
    <m/>
    <m/>
    <m/>
    <m/>
    <m/>
    <m/>
    <s v="SIN CECO"/>
    <s v="NO"/>
    <s v="POLICÍA SOACHA_x000a_60%*-Compromisos Pactados"/>
    <n v="4"/>
    <n v="4"/>
    <n v="1238"/>
    <x v="40"/>
  </r>
  <r>
    <n v="1762"/>
    <x v="51"/>
    <d v="2011-03-01T00:00:00"/>
    <s v="INT"/>
    <m/>
    <m/>
    <s v="c. Calidad de la Información suministrada"/>
    <x v="5"/>
    <n v="4"/>
    <s v="SIN FECHA COMO TAL, SE ASIGNA LA INTERMEDIA DEL SEGUNDO SEMESTRE"/>
    <m/>
    <m/>
    <m/>
    <m/>
    <m/>
    <m/>
    <m/>
    <m/>
    <m/>
    <s v="SIN CECO"/>
    <s v="NO"/>
    <s v="POLICÍA SOACHA_x000a_60%*-Compromisos Pactados"/>
    <n v="4"/>
    <n v="4"/>
    <n v="1238"/>
    <x v="40"/>
  </r>
  <r>
    <n v="1763"/>
    <x v="51"/>
    <d v="2011-03-01T00:00:00"/>
    <s v="INT"/>
    <m/>
    <m/>
    <s v="d. Disposición del personal de PAYC a las solicitudes del cliente"/>
    <x v="5"/>
    <n v="4"/>
    <s v="SIN FECHA COMO TAL, SE ASIGNA LA INTERMEDIA DEL SEGUNDO SEMESTRE"/>
    <m/>
    <m/>
    <m/>
    <m/>
    <m/>
    <m/>
    <m/>
    <m/>
    <m/>
    <s v="SIN CECO"/>
    <s v="NO"/>
    <s v="POLICÍA SOACHA_x000a_60%*-Compromisos Pactados"/>
    <n v="4"/>
    <n v="4"/>
    <n v="1238"/>
    <x v="40"/>
  </r>
  <r>
    <n v="1764"/>
    <x v="51"/>
    <d v="2011-03-01T00:00:00"/>
    <s v="INT"/>
    <m/>
    <m/>
    <s v="e. Coherencia entre lo solicitado y lo entregado"/>
    <x v="5"/>
    <n v="4"/>
    <s v="SIN FECHA COMO TAL, SE ASIGNA LA INTERMEDIA DEL SEGUNDO SEMESTRE"/>
    <m/>
    <m/>
    <m/>
    <m/>
    <m/>
    <m/>
    <m/>
    <m/>
    <m/>
    <s v="SIN CECO"/>
    <s v="NO"/>
    <s v="POLICÍA SOACHA_x000a_60%*-Compromisos Pactados"/>
    <n v="4"/>
    <n v="4"/>
    <n v="1238"/>
    <x v="40"/>
  </r>
  <r>
    <n v="1765"/>
    <x v="51"/>
    <d v="2011-03-01T00:00:00"/>
    <s v="INT"/>
    <m/>
    <m/>
    <s v="Grado de Satisfacción con el Servicio Prestado"/>
    <x v="6"/>
    <n v="4"/>
    <s v="SIN FECHA COMO TAL, SE ASIGNA LA INTERMEDIA DEL SEGUNDO SEMESTRE"/>
    <m/>
    <m/>
    <m/>
    <m/>
    <m/>
    <m/>
    <m/>
    <m/>
    <m/>
    <s v="SIN CECO"/>
    <s v="NO"/>
    <s v="POLICÍA SOACHA_x000a_60%*-Grado de Satisfacción con el Servicio Prestado"/>
    <n v="4"/>
    <n v="4"/>
    <n v="1238"/>
    <x v="40"/>
  </r>
  <r>
    <n v="1766"/>
    <x v="51"/>
    <d v="2011-03-01T00:00:00"/>
    <s v="INT"/>
    <m/>
    <m/>
    <s v="Posibilidad de Volver a Contratar con PAYC"/>
    <x v="7"/>
    <n v="4"/>
    <s v="SIN FECHA COMO TAL, SE ASIGNA LA INTERMEDIA DEL SEGUNDO SEMESTRE"/>
    <m/>
    <m/>
    <m/>
    <m/>
    <m/>
    <m/>
    <m/>
    <m/>
    <m/>
    <s v="SIN CECO"/>
    <s v="NO"/>
    <s v="POLICÍA SOACHA_x000a_60%*-Posibilidad de Volver a Contratar con PAYC"/>
    <n v="4"/>
    <n v="4"/>
    <n v="1238"/>
    <x v="40"/>
  </r>
  <r>
    <n v="1767"/>
    <x v="51"/>
    <d v="2011-03-01T00:00:00"/>
    <s v="INT"/>
    <m/>
    <m/>
    <s v="Principales fortalezas en el servicio que presta PAYC"/>
    <x v="8"/>
    <s v="-"/>
    <s v="SIN FECHA COMO TAL, SE ASIGNA LA INTERMEDIA DEL SEGUNDO SEMESTRE"/>
    <m/>
    <m/>
    <m/>
    <m/>
    <m/>
    <m/>
    <m/>
    <m/>
    <m/>
    <s v="SIN CECO"/>
    <s v="NO"/>
    <s v="POLICÍA SOACHA_x000a_60%*-Fortalezas PAYC"/>
    <s v="-"/>
    <n v="0"/>
    <n v="1238"/>
    <x v="40"/>
  </r>
  <r>
    <n v="1768"/>
    <x v="51"/>
    <d v="2011-03-01T00:00:00"/>
    <s v="INT"/>
    <m/>
    <m/>
    <s v="Principales debilidades en el servicio que presta PAYC"/>
    <x v="9"/>
    <s v="-"/>
    <s v="SIN FECHA COMO TAL, SE ASIGNA LA INTERMEDIA DEL SEGUNDO SEMESTRE"/>
    <m/>
    <m/>
    <m/>
    <m/>
    <m/>
    <m/>
    <m/>
    <m/>
    <m/>
    <s v="SIN CECO"/>
    <s v="NO"/>
    <s v="POLICÍA SOACHA_x000a_60%*-Debilidades PAYC"/>
    <s v="-"/>
    <n v="0"/>
    <n v="1238"/>
    <x v="40"/>
  </r>
  <r>
    <n v="1769"/>
    <x v="52"/>
    <d v="2011-03-01T00:00:00"/>
    <s v="INT"/>
    <m/>
    <m/>
    <s v="a. Conocimiento específico de temas aplicables al proyecto"/>
    <x v="0"/>
    <n v="4"/>
    <s v="SIN FECHA COMO TAL, SE ASIGNA LA INTERMEDIA DEL SEGUNDO SEMESTRE"/>
    <m/>
    <m/>
    <m/>
    <m/>
    <m/>
    <m/>
    <m/>
    <m/>
    <m/>
    <s v="SIN CECO"/>
    <s v="NO"/>
    <s v="HOTEL ALOFT_x000a_25%*-Soporte Técnico"/>
    <n v="4"/>
    <n v="4"/>
    <n v="1212"/>
    <x v="41"/>
  </r>
  <r>
    <n v="1770"/>
    <x v="52"/>
    <d v="2011-03-01T00:00:00"/>
    <s v="INT"/>
    <m/>
    <m/>
    <s v="b. Idoneidad y Calidad del soporte"/>
    <x v="0"/>
    <n v="4"/>
    <s v="SIN FECHA COMO TAL, SE ASIGNA LA INTERMEDIA DEL SEGUNDO SEMESTRE"/>
    <m/>
    <m/>
    <m/>
    <m/>
    <m/>
    <m/>
    <m/>
    <m/>
    <m/>
    <s v="SIN CECO"/>
    <s v="NO"/>
    <s v="HOTEL ALOFT_x000a_25%*-Soporte Técnico"/>
    <n v="4"/>
    <n v="4"/>
    <n v="1212"/>
    <x v="41"/>
  </r>
  <r>
    <n v="1771"/>
    <x v="52"/>
    <d v="2011-03-01T00:00:00"/>
    <s v="INT"/>
    <m/>
    <m/>
    <s v="c. Cumplimiento de especificaciones técnicas de construcción"/>
    <x v="0"/>
    <n v="4"/>
    <s v="SIN FECHA COMO TAL, SE ASIGNA LA INTERMEDIA DEL SEGUNDO SEMESTRE"/>
    <m/>
    <m/>
    <m/>
    <m/>
    <m/>
    <m/>
    <m/>
    <m/>
    <m/>
    <s v="SIN CECO"/>
    <s v="NO"/>
    <s v="HOTEL ALOFT_x000a_25%*-Soporte Técnico"/>
    <n v="4"/>
    <n v="4"/>
    <n v="1212"/>
    <x v="41"/>
  </r>
  <r>
    <n v="1772"/>
    <x v="52"/>
    <d v="2011-03-01T00:00:00"/>
    <s v="INT"/>
    <m/>
    <m/>
    <s v="d. Confiabilidad de los conceptos aplicados"/>
    <x v="0"/>
    <n v="4"/>
    <s v="SIN FECHA COMO TAL, SE ASIGNA LA INTERMEDIA DEL SEGUNDO SEMESTRE"/>
    <m/>
    <m/>
    <m/>
    <m/>
    <m/>
    <m/>
    <m/>
    <m/>
    <m/>
    <s v="SIN CECO"/>
    <s v="NO"/>
    <s v="HOTEL ALOFT_x000a_25%*-Soporte Técnico"/>
    <n v="4"/>
    <n v="4"/>
    <n v="1212"/>
    <x v="41"/>
  </r>
  <r>
    <n v="1773"/>
    <x v="52"/>
    <d v="2011-03-01T00:00:00"/>
    <s v="INT"/>
    <m/>
    <m/>
    <s v="e. Oportunidad en entrega de información o requerimientos"/>
    <x v="0"/>
    <n v="4"/>
    <s v="SIN FECHA COMO TAL, SE ASIGNA LA INTERMEDIA DEL SEGUNDO SEMESTRE"/>
    <m/>
    <m/>
    <m/>
    <m/>
    <m/>
    <m/>
    <m/>
    <m/>
    <m/>
    <s v="SIN CECO"/>
    <s v="NO"/>
    <s v="HOTEL ALOFT_x000a_25%*-Soporte Técnico"/>
    <n v="4"/>
    <n v="4"/>
    <n v="1212"/>
    <x v="41"/>
  </r>
  <r>
    <n v="1774"/>
    <x v="52"/>
    <d v="2011-03-01T00:00:00"/>
    <s v="INT"/>
    <m/>
    <m/>
    <s v="a. Oportunidad de la gestión en obra"/>
    <x v="1"/>
    <n v="4"/>
    <s v="SIN FECHA COMO TAL, SE ASIGNA LA INTERMEDIA DEL SEGUNDO SEMESTRE"/>
    <m/>
    <m/>
    <m/>
    <m/>
    <m/>
    <m/>
    <m/>
    <m/>
    <m/>
    <s v="SIN CECO"/>
    <s v="NO"/>
    <s v="HOTEL ALOFT_x000a_25%*-Soporte Administrativo"/>
    <n v="4"/>
    <n v="4"/>
    <n v="1212"/>
    <x v="41"/>
  </r>
  <r>
    <n v="1775"/>
    <x v="52"/>
    <d v="2011-03-01T00:00:00"/>
    <s v="INT"/>
    <m/>
    <m/>
    <s v="b. Manejo administrativo del proyecto"/>
    <x v="1"/>
    <n v="4"/>
    <s v="SIN FECHA COMO TAL, SE ASIGNA LA INTERMEDIA DEL SEGUNDO SEMESTRE"/>
    <m/>
    <m/>
    <m/>
    <m/>
    <m/>
    <m/>
    <m/>
    <m/>
    <m/>
    <s v="SIN CECO"/>
    <s v="NO"/>
    <s v="HOTEL ALOFT_x000a_25%*-Soporte Administrativo"/>
    <n v="4"/>
    <n v="4"/>
    <n v="1212"/>
    <x v="41"/>
  </r>
  <r>
    <n v="1776"/>
    <x v="52"/>
    <d v="2011-03-01T00:00:00"/>
    <s v="INT"/>
    <m/>
    <m/>
    <s v="c. Información clara y veraz sobre la administración de proyecto"/>
    <x v="1"/>
    <n v="4"/>
    <s v="SIN FECHA COMO TAL, SE ASIGNA LA INTERMEDIA DEL SEGUNDO SEMESTRE"/>
    <m/>
    <m/>
    <m/>
    <m/>
    <m/>
    <m/>
    <m/>
    <m/>
    <m/>
    <s v="SIN CECO"/>
    <s v="NO"/>
    <s v="HOTEL ALOFT_x000a_25%*-Soporte Administrativo"/>
    <n v="4"/>
    <n v="4"/>
    <n v="1212"/>
    <x v="41"/>
  </r>
  <r>
    <n v="1777"/>
    <x v="52"/>
    <d v="2011-03-01T00:00:00"/>
    <s v="INT"/>
    <m/>
    <m/>
    <s v="d. Cumplimientos con expectativas del cliente"/>
    <x v="1"/>
    <n v="4"/>
    <s v="SIN FECHA COMO TAL, SE ASIGNA LA INTERMEDIA DEL SEGUNDO SEMESTRE"/>
    <m/>
    <m/>
    <m/>
    <m/>
    <m/>
    <m/>
    <m/>
    <m/>
    <m/>
    <s v="SIN CECO"/>
    <s v="NO"/>
    <s v="HOTEL ALOFT_x000a_25%*-Soporte Administrativo"/>
    <n v="4"/>
    <n v="4"/>
    <n v="1212"/>
    <x v="41"/>
  </r>
  <r>
    <n v="1778"/>
    <x v="52"/>
    <d v="2011-03-01T00:00:00"/>
    <s v="INT"/>
    <m/>
    <m/>
    <s v="e. Control de presupuesto"/>
    <x v="1"/>
    <n v="4"/>
    <s v="SIN FECHA COMO TAL, SE ASIGNA LA INTERMEDIA DEL SEGUNDO SEMESTRE"/>
    <m/>
    <m/>
    <m/>
    <m/>
    <m/>
    <m/>
    <m/>
    <m/>
    <m/>
    <s v="SIN CECO"/>
    <s v="NO"/>
    <s v="HOTEL ALOFT_x000a_25%*-Soporte Administrativo"/>
    <n v="4"/>
    <n v="4"/>
    <n v="1212"/>
    <x v="41"/>
  </r>
  <r>
    <n v="1779"/>
    <x v="52"/>
    <d v="2011-03-01T00:00:00"/>
    <s v="INT"/>
    <m/>
    <m/>
    <s v="a. Apoyo y presencia en el proyecto"/>
    <x v="2"/>
    <n v="4"/>
    <s v="SIN FECHA COMO TAL, SE ASIGNA LA INTERMEDIA DEL SEGUNDO SEMESTRE"/>
    <m/>
    <m/>
    <m/>
    <m/>
    <m/>
    <m/>
    <m/>
    <m/>
    <m/>
    <s v="SIN CECO"/>
    <s v="NO"/>
    <s v="HOTEL ALOFT_x000a_25%*-Soporte Directivo (Coordinador y Gerencia)"/>
    <n v="4"/>
    <n v="4"/>
    <n v="1212"/>
    <x v="41"/>
  </r>
  <r>
    <n v="1780"/>
    <x v="52"/>
    <d v="2011-03-01T00:00:00"/>
    <s v="INT"/>
    <m/>
    <m/>
    <s v="b. Conocimiento del proyecto"/>
    <x v="2"/>
    <n v="4"/>
    <s v="SIN FECHA COMO TAL, SE ASIGNA LA INTERMEDIA DEL SEGUNDO SEMESTRE"/>
    <m/>
    <m/>
    <m/>
    <m/>
    <m/>
    <m/>
    <m/>
    <m/>
    <m/>
    <s v="SIN CECO"/>
    <s v="NO"/>
    <s v="HOTEL ALOFT_x000a_25%*-Soporte Directivo (Coordinador y Gerencia)"/>
    <n v="4"/>
    <n v="4"/>
    <n v="1212"/>
    <x v="41"/>
  </r>
  <r>
    <n v="1781"/>
    <x v="52"/>
    <d v="2011-03-01T00:00:00"/>
    <s v="INT"/>
    <m/>
    <m/>
    <s v="c. Planteamiento de soluciones y manejo de conflictos"/>
    <x v="2"/>
    <n v="4"/>
    <s v="SIN FECHA COMO TAL, SE ASIGNA LA INTERMEDIA DEL SEGUNDO SEMESTRE"/>
    <m/>
    <m/>
    <m/>
    <m/>
    <m/>
    <m/>
    <m/>
    <m/>
    <m/>
    <s v="SIN CECO"/>
    <s v="NO"/>
    <s v="HOTEL ALOFT_x000a_25%*-Soporte Directivo (Coordinador y Gerencia)"/>
    <n v="4"/>
    <n v="4"/>
    <n v="1212"/>
    <x v="41"/>
  </r>
  <r>
    <n v="1782"/>
    <x v="52"/>
    <d v="2011-03-01T00:00:00"/>
    <s v="INT"/>
    <m/>
    <m/>
    <s v="d. Cumplimiento de compromisos"/>
    <x v="2"/>
    <n v="4"/>
    <s v="SIN FECHA COMO TAL, SE ASIGNA LA INTERMEDIA DEL SEGUNDO SEMESTRE"/>
    <m/>
    <m/>
    <m/>
    <m/>
    <m/>
    <m/>
    <m/>
    <m/>
    <m/>
    <s v="SIN CECO"/>
    <s v="NO"/>
    <s v="HOTEL ALOFT_x000a_25%*-Soporte Directivo (Coordinador y Gerencia)"/>
    <n v="4"/>
    <n v="4"/>
    <n v="1212"/>
    <x v="41"/>
  </r>
  <r>
    <n v="1783"/>
    <x v="52"/>
    <d v="2011-03-01T00:00:00"/>
    <s v="INT"/>
    <m/>
    <m/>
    <s v="e. Manejo del cliente"/>
    <x v="2"/>
    <n v="4"/>
    <s v="SIN FECHA COMO TAL, SE ASIGNA LA INTERMEDIA DEL SEGUNDO SEMESTRE"/>
    <m/>
    <m/>
    <m/>
    <m/>
    <m/>
    <m/>
    <m/>
    <m/>
    <m/>
    <s v="SIN CECO"/>
    <s v="NO"/>
    <s v="HOTEL ALOFT_x000a_25%*-Soporte Directivo (Coordinador y Gerencia)"/>
    <n v="4"/>
    <n v="4"/>
    <n v="1212"/>
    <x v="41"/>
  </r>
  <r>
    <n v="1784"/>
    <x v="52"/>
    <d v="2011-03-01T00:00:00"/>
    <s v="INT"/>
    <m/>
    <m/>
    <s v="a. Idoneidad del personal"/>
    <x v="3"/>
    <n v="4"/>
    <s v="SIN FECHA COMO TAL, SE ASIGNA LA INTERMEDIA DEL SEGUNDO SEMESTRE"/>
    <m/>
    <m/>
    <m/>
    <m/>
    <m/>
    <m/>
    <m/>
    <m/>
    <m/>
    <s v="SIN CECO"/>
    <s v="NO"/>
    <s v="HOTEL ALOFT_x000a_25%*-Personal que presta el servicio en obra"/>
    <n v="4"/>
    <n v="4"/>
    <n v="1212"/>
    <x v="41"/>
  </r>
  <r>
    <n v="1785"/>
    <x v="52"/>
    <d v="2011-03-01T00:00:00"/>
    <s v="INT"/>
    <m/>
    <m/>
    <s v="b. Oportuna atención al cliente"/>
    <x v="3"/>
    <n v="4"/>
    <s v="SIN FECHA COMO TAL, SE ASIGNA LA INTERMEDIA DEL SEGUNDO SEMESTRE"/>
    <m/>
    <m/>
    <m/>
    <m/>
    <m/>
    <m/>
    <m/>
    <m/>
    <m/>
    <s v="SIN CECO"/>
    <s v="NO"/>
    <s v="HOTEL ALOFT_x000a_25%*-Personal que presta el servicio en obra"/>
    <n v="4"/>
    <n v="4"/>
    <n v="1212"/>
    <x v="41"/>
  </r>
  <r>
    <n v="1786"/>
    <x v="52"/>
    <d v="2011-03-01T00:00:00"/>
    <s v="INT"/>
    <m/>
    <m/>
    <s v="c. Compromiso con el proyecto"/>
    <x v="3"/>
    <n v="4"/>
    <s v="SIN FECHA COMO TAL, SE ASIGNA LA INTERMEDIA DEL SEGUNDO SEMESTRE"/>
    <m/>
    <m/>
    <m/>
    <m/>
    <m/>
    <m/>
    <m/>
    <m/>
    <m/>
    <s v="SIN CECO"/>
    <s v="NO"/>
    <s v="HOTEL ALOFT_x000a_25%*-Personal que presta el servicio en obra"/>
    <n v="4"/>
    <n v="4"/>
    <n v="1212"/>
    <x v="41"/>
  </r>
  <r>
    <n v="1787"/>
    <x v="52"/>
    <d v="2011-03-01T00:00:00"/>
    <s v="INT"/>
    <m/>
    <m/>
    <s v="d. Cumplimiento de compromisos"/>
    <x v="3"/>
    <n v="4"/>
    <s v="SIN FECHA COMO TAL, SE ASIGNA LA INTERMEDIA DEL SEGUNDO SEMESTRE"/>
    <m/>
    <m/>
    <m/>
    <m/>
    <m/>
    <m/>
    <m/>
    <m/>
    <m/>
    <s v="SIN CECO"/>
    <s v="NO"/>
    <s v="HOTEL ALOFT_x000a_25%*-Personal que presta el servicio en obra"/>
    <n v="4"/>
    <n v="4"/>
    <n v="1212"/>
    <x v="41"/>
  </r>
  <r>
    <n v="1788"/>
    <x v="52"/>
    <d v="2011-03-01T00:00:00"/>
    <s v="INT"/>
    <m/>
    <m/>
    <s v="e. Proactividad en desarrollo de funciones"/>
    <x v="3"/>
    <n v="4"/>
    <s v="SIN FECHA COMO TAL, SE ASIGNA LA INTERMEDIA DEL SEGUNDO SEMESTRE"/>
    <m/>
    <m/>
    <m/>
    <m/>
    <m/>
    <m/>
    <m/>
    <m/>
    <m/>
    <s v="SIN CECO"/>
    <s v="NO"/>
    <s v="HOTEL ALOFT_x000a_25%*-Personal que presta el servicio en obra"/>
    <n v="4"/>
    <n v="4"/>
    <n v="1212"/>
    <x v="41"/>
  </r>
  <r>
    <n v="1789"/>
    <x v="52"/>
    <d v="2011-03-01T00:00:00"/>
    <s v="INT"/>
    <m/>
    <m/>
    <s v="a. Calidad del Contenido"/>
    <x v="4"/>
    <n v="4"/>
    <s v="SIN FECHA COMO TAL, SE ASIGNA LA INTERMEDIA DEL SEGUNDO SEMESTRE"/>
    <m/>
    <m/>
    <m/>
    <m/>
    <m/>
    <m/>
    <m/>
    <m/>
    <m/>
    <s v="SIN CECO"/>
    <s v="NO"/>
    <s v="HOTEL ALOFT_x000a_25%*-Productos Asociados de PAYC (Informes, Control de presupuesto y Programación y actas)"/>
    <n v="4"/>
    <n v="4"/>
    <n v="1212"/>
    <x v="41"/>
  </r>
  <r>
    <n v="1790"/>
    <x v="52"/>
    <d v="2011-03-01T00:00:00"/>
    <s v="INT"/>
    <m/>
    <m/>
    <s v="b. Claridad del Contenido"/>
    <x v="4"/>
    <n v="4"/>
    <s v="SIN FECHA COMO TAL, SE ASIGNA LA INTERMEDIA DEL SEGUNDO SEMESTRE"/>
    <m/>
    <m/>
    <m/>
    <m/>
    <m/>
    <m/>
    <m/>
    <m/>
    <m/>
    <s v="SIN CECO"/>
    <s v="NO"/>
    <s v="HOTEL ALOFT_x000a_25%*-Productos Asociados de PAYC (Informes, Control de presupuesto y Programación y actas)"/>
    <n v="4"/>
    <n v="4"/>
    <n v="1212"/>
    <x v="41"/>
  </r>
  <r>
    <n v="1791"/>
    <x v="52"/>
    <d v="2011-03-01T00:00:00"/>
    <s v="INT"/>
    <m/>
    <m/>
    <s v="c. Oportunidad en la entrega"/>
    <x v="4"/>
    <n v="4"/>
    <s v="SIN FECHA COMO TAL, SE ASIGNA LA INTERMEDIA DEL SEGUNDO SEMESTRE"/>
    <m/>
    <m/>
    <m/>
    <m/>
    <m/>
    <m/>
    <m/>
    <m/>
    <m/>
    <s v="SIN CECO"/>
    <s v="NO"/>
    <s v="HOTEL ALOFT_x000a_25%*-Productos Asociados de PAYC (Informes, Control de presupuesto y Programación y actas)"/>
    <n v="4"/>
    <n v="4"/>
    <n v="1212"/>
    <x v="41"/>
  </r>
  <r>
    <n v="1792"/>
    <x v="52"/>
    <d v="2011-03-01T00:00:00"/>
    <s v="INT"/>
    <m/>
    <m/>
    <s v="d. Precisión de la información"/>
    <x v="4"/>
    <n v="4"/>
    <s v="SIN FECHA COMO TAL, SE ASIGNA LA INTERMEDIA DEL SEGUNDO SEMESTRE"/>
    <m/>
    <m/>
    <m/>
    <m/>
    <m/>
    <m/>
    <m/>
    <m/>
    <m/>
    <s v="SIN CECO"/>
    <s v="NO"/>
    <s v="HOTEL ALOFT_x000a_25%*-Productos Asociados de PAYC (Informes, Control de presupuesto y Programación y actas)"/>
    <n v="4"/>
    <n v="4"/>
    <n v="1212"/>
    <x v="41"/>
  </r>
  <r>
    <n v="1793"/>
    <x v="52"/>
    <d v="2011-03-01T00:00:00"/>
    <s v="INT"/>
    <m/>
    <m/>
    <s v="e. Diagramación"/>
    <x v="4"/>
    <n v="4"/>
    <s v="SIN FECHA COMO TAL, SE ASIGNA LA INTERMEDIA DEL SEGUNDO SEMESTRE"/>
    <m/>
    <m/>
    <m/>
    <m/>
    <m/>
    <m/>
    <m/>
    <m/>
    <m/>
    <s v="SIN CECO"/>
    <s v="NO"/>
    <s v="HOTEL ALOFT_x000a_25%*-Productos Asociados de PAYC (Informes, Control de presupuesto y Programación y actas)"/>
    <n v="4"/>
    <n v="4"/>
    <n v="1212"/>
    <x v="41"/>
  </r>
  <r>
    <n v="1794"/>
    <x v="52"/>
    <d v="2011-03-01T00:00:00"/>
    <s v="INT"/>
    <m/>
    <m/>
    <s v="a. Cumplimiento"/>
    <x v="5"/>
    <n v="4"/>
    <s v="SIN FECHA COMO TAL, SE ASIGNA LA INTERMEDIA DEL SEGUNDO SEMESTRE"/>
    <m/>
    <m/>
    <m/>
    <m/>
    <m/>
    <m/>
    <m/>
    <m/>
    <m/>
    <s v="SIN CECO"/>
    <s v="NO"/>
    <s v="HOTEL ALOFT_x000a_25%*-Compromisos Pactados"/>
    <n v="4"/>
    <n v="4"/>
    <n v="1212"/>
    <x v="41"/>
  </r>
  <r>
    <n v="1795"/>
    <x v="52"/>
    <d v="2011-03-01T00:00:00"/>
    <s v="INT"/>
    <m/>
    <m/>
    <s v="b. Satisface expectativas"/>
    <x v="5"/>
    <n v="4"/>
    <s v="SIN FECHA COMO TAL, SE ASIGNA LA INTERMEDIA DEL SEGUNDO SEMESTRE"/>
    <m/>
    <m/>
    <m/>
    <m/>
    <m/>
    <m/>
    <m/>
    <m/>
    <m/>
    <s v="SIN CECO"/>
    <s v="NO"/>
    <s v="HOTEL ALOFT_x000a_25%*-Compromisos Pactados"/>
    <n v="4"/>
    <n v="4"/>
    <n v="1212"/>
    <x v="41"/>
  </r>
  <r>
    <n v="1796"/>
    <x v="52"/>
    <d v="2011-03-01T00:00:00"/>
    <s v="INT"/>
    <m/>
    <m/>
    <s v="c. Calidad de la Información suministrada"/>
    <x v="5"/>
    <n v="4"/>
    <s v="SIN FECHA COMO TAL, SE ASIGNA LA INTERMEDIA DEL SEGUNDO SEMESTRE"/>
    <m/>
    <m/>
    <m/>
    <m/>
    <m/>
    <m/>
    <m/>
    <m/>
    <m/>
    <s v="SIN CECO"/>
    <s v="NO"/>
    <s v="HOTEL ALOFT_x000a_25%*-Compromisos Pactados"/>
    <n v="4"/>
    <n v="4"/>
    <n v="1212"/>
    <x v="41"/>
  </r>
  <r>
    <n v="1797"/>
    <x v="52"/>
    <d v="2011-03-01T00:00:00"/>
    <s v="INT"/>
    <m/>
    <m/>
    <s v="d. Disposición del personal de PAYC a las solicitudes del cliente"/>
    <x v="5"/>
    <n v="4"/>
    <s v="SIN FECHA COMO TAL, SE ASIGNA LA INTERMEDIA DEL SEGUNDO SEMESTRE"/>
    <m/>
    <m/>
    <m/>
    <m/>
    <m/>
    <m/>
    <m/>
    <m/>
    <m/>
    <s v="SIN CECO"/>
    <s v="NO"/>
    <s v="HOTEL ALOFT_x000a_25%*-Compromisos Pactados"/>
    <n v="4"/>
    <n v="4"/>
    <n v="1212"/>
    <x v="41"/>
  </r>
  <r>
    <n v="1798"/>
    <x v="52"/>
    <d v="2011-03-01T00:00:00"/>
    <s v="INT"/>
    <m/>
    <m/>
    <s v="e. Coherencia entre lo solicitado y lo entregado"/>
    <x v="5"/>
    <n v="4"/>
    <s v="SIN FECHA COMO TAL, SE ASIGNA LA INTERMEDIA DEL SEGUNDO SEMESTRE"/>
    <m/>
    <m/>
    <m/>
    <m/>
    <m/>
    <m/>
    <m/>
    <m/>
    <m/>
    <s v="SIN CECO"/>
    <s v="NO"/>
    <s v="HOTEL ALOFT_x000a_25%*-Compromisos Pactados"/>
    <n v="4"/>
    <n v="4"/>
    <n v="1212"/>
    <x v="41"/>
  </r>
  <r>
    <n v="1799"/>
    <x v="52"/>
    <d v="2011-03-01T00:00:00"/>
    <s v="INT"/>
    <m/>
    <m/>
    <s v="Grado de Satisfacción con el Servicio Prestado"/>
    <x v="6"/>
    <n v="4"/>
    <s v="SIN FECHA COMO TAL, SE ASIGNA LA INTERMEDIA DEL SEGUNDO SEMESTRE"/>
    <m/>
    <m/>
    <m/>
    <m/>
    <m/>
    <m/>
    <m/>
    <m/>
    <m/>
    <s v="SIN CECO"/>
    <s v="NO"/>
    <s v="HOTEL ALOFT_x000a_25%*-Grado de Satisfacción con el Servicio Prestado"/>
    <n v="4"/>
    <n v="4"/>
    <n v="1212"/>
    <x v="41"/>
  </r>
  <r>
    <n v="1800"/>
    <x v="52"/>
    <d v="2011-03-01T00:00:00"/>
    <s v="INT"/>
    <m/>
    <m/>
    <s v="Posibilidad de Volver a Contratar con PAYC"/>
    <x v="7"/>
    <n v="4"/>
    <s v="SIN FECHA COMO TAL, SE ASIGNA LA INTERMEDIA DEL SEGUNDO SEMESTRE"/>
    <m/>
    <m/>
    <m/>
    <m/>
    <m/>
    <m/>
    <m/>
    <m/>
    <m/>
    <s v="SIN CECO"/>
    <s v="NO"/>
    <s v="HOTEL ALOFT_x000a_25%*-Posibilidad de Volver a Contratar con PAYC"/>
    <n v="4"/>
    <n v="4"/>
    <n v="1212"/>
    <x v="41"/>
  </r>
  <r>
    <n v="1801"/>
    <x v="52"/>
    <d v="2011-03-01T00:00:00"/>
    <s v="INT"/>
    <m/>
    <m/>
    <s v="Principales fortalezas en el servicio que presta PAYC"/>
    <x v="8"/>
    <s v="-"/>
    <s v="SIN FECHA COMO TAL, SE ASIGNA LA INTERMEDIA DEL SEGUNDO SEMESTRE"/>
    <m/>
    <m/>
    <m/>
    <m/>
    <m/>
    <m/>
    <m/>
    <m/>
    <m/>
    <s v="SIN CECO"/>
    <s v="NO"/>
    <s v="HOTEL ALOFT_x000a_25%*-Fortalezas PAYC"/>
    <s v="-"/>
    <n v="0"/>
    <n v="1212"/>
    <x v="41"/>
  </r>
  <r>
    <n v="1802"/>
    <x v="52"/>
    <d v="2011-03-01T00:00:00"/>
    <s v="INT"/>
    <m/>
    <m/>
    <s v="Principales debilidades en el servicio que presta PAYC"/>
    <x v="9"/>
    <s v="-"/>
    <s v="SIN FECHA COMO TAL, SE ASIGNA LA INTERMEDIA DEL SEGUNDO SEMESTRE"/>
    <m/>
    <m/>
    <m/>
    <m/>
    <m/>
    <m/>
    <m/>
    <m/>
    <m/>
    <s v="SIN CECO"/>
    <s v="NO"/>
    <s v="HOTEL ALOFT_x000a_25%*-Debilidades PAYC"/>
    <s v="-"/>
    <n v="0"/>
    <n v="1212"/>
    <x v="41"/>
  </r>
  <r>
    <n v="1803"/>
    <x v="53"/>
    <d v="2011-03-01T00:00:00"/>
    <s v="INT"/>
    <m/>
    <m/>
    <s v="a. Conocimiento específico de temas aplicables al proyecto"/>
    <x v="0"/>
    <n v="4"/>
    <s v="SIN FECHA COMO TAL, SE ASIGNA LA INTERMEDIA DEL SEGUNDO SEMESTRE"/>
    <m/>
    <m/>
    <m/>
    <m/>
    <m/>
    <m/>
    <m/>
    <m/>
    <m/>
    <s v="SIN CECO"/>
    <s v="NO"/>
    <s v="TORRE UNICENTRO_x000a_100%*-Soporte Técnico"/>
    <n v="4"/>
    <n v="4"/>
    <n v="1208"/>
    <x v="42"/>
  </r>
  <r>
    <n v="1804"/>
    <x v="53"/>
    <d v="2011-03-01T00:00:00"/>
    <s v="INT"/>
    <m/>
    <m/>
    <s v="b. Idoneidad y Calidad del soporte"/>
    <x v="0"/>
    <n v="4"/>
    <s v="SIN FECHA COMO TAL, SE ASIGNA LA INTERMEDIA DEL SEGUNDO SEMESTRE"/>
    <m/>
    <m/>
    <m/>
    <m/>
    <m/>
    <m/>
    <m/>
    <m/>
    <m/>
    <s v="SIN CECO"/>
    <s v="NO"/>
    <s v="TORRE UNICENTRO_x000a_100%*-Soporte Técnico"/>
    <n v="4"/>
    <n v="4"/>
    <n v="1208"/>
    <x v="42"/>
  </r>
  <r>
    <n v="1805"/>
    <x v="53"/>
    <d v="2011-03-01T00:00:00"/>
    <s v="INT"/>
    <m/>
    <m/>
    <s v="c. Cumplimiento de especificaciones técnicas de construcción"/>
    <x v="0"/>
    <n v="4"/>
    <s v="SIN FECHA COMO TAL, SE ASIGNA LA INTERMEDIA DEL SEGUNDO SEMESTRE"/>
    <m/>
    <m/>
    <m/>
    <m/>
    <m/>
    <m/>
    <m/>
    <m/>
    <m/>
    <s v="SIN CECO"/>
    <s v="NO"/>
    <s v="TORRE UNICENTRO_x000a_100%*-Soporte Técnico"/>
    <n v="4"/>
    <n v="4"/>
    <n v="1208"/>
    <x v="42"/>
  </r>
  <r>
    <n v="1806"/>
    <x v="53"/>
    <d v="2011-03-01T00:00:00"/>
    <s v="INT"/>
    <m/>
    <m/>
    <s v="d. Confiabilidad de los conceptos aplicados"/>
    <x v="0"/>
    <n v="4"/>
    <s v="SIN FECHA COMO TAL, SE ASIGNA LA INTERMEDIA DEL SEGUNDO SEMESTRE"/>
    <m/>
    <m/>
    <m/>
    <m/>
    <m/>
    <m/>
    <m/>
    <m/>
    <m/>
    <s v="SIN CECO"/>
    <s v="NO"/>
    <s v="TORRE UNICENTRO_x000a_100%*-Soporte Técnico"/>
    <n v="4"/>
    <n v="4"/>
    <n v="1208"/>
    <x v="42"/>
  </r>
  <r>
    <n v="1807"/>
    <x v="53"/>
    <d v="2011-03-01T00:00:00"/>
    <s v="INT"/>
    <m/>
    <m/>
    <s v="e. Oportunidad en entrega de información o requerimientos"/>
    <x v="0"/>
    <n v="4"/>
    <s v="SIN FECHA COMO TAL, SE ASIGNA LA INTERMEDIA DEL SEGUNDO SEMESTRE"/>
    <m/>
    <m/>
    <m/>
    <m/>
    <m/>
    <m/>
    <m/>
    <m/>
    <m/>
    <s v="SIN CECO"/>
    <s v="NO"/>
    <s v="TORRE UNICENTRO_x000a_100%*-Soporte Técnico"/>
    <n v="4"/>
    <n v="4"/>
    <n v="1208"/>
    <x v="42"/>
  </r>
  <r>
    <n v="1808"/>
    <x v="53"/>
    <d v="2011-03-01T00:00:00"/>
    <s v="INT"/>
    <m/>
    <m/>
    <s v="a. Oportunidad de la gestión en obra"/>
    <x v="1"/>
    <n v="4"/>
    <s v="SIN FECHA COMO TAL, SE ASIGNA LA INTERMEDIA DEL SEGUNDO SEMESTRE"/>
    <m/>
    <m/>
    <m/>
    <m/>
    <m/>
    <m/>
    <m/>
    <m/>
    <m/>
    <s v="SIN CECO"/>
    <s v="NO"/>
    <s v="TORRE UNICENTRO_x000a_100%*-Soporte Administrativo"/>
    <n v="4"/>
    <n v="4"/>
    <n v="1208"/>
    <x v="42"/>
  </r>
  <r>
    <n v="1809"/>
    <x v="53"/>
    <d v="2011-03-01T00:00:00"/>
    <s v="INT"/>
    <m/>
    <m/>
    <s v="b. Manejo administrativo del proyecto"/>
    <x v="1"/>
    <n v="4"/>
    <s v="SIN FECHA COMO TAL, SE ASIGNA LA INTERMEDIA DEL SEGUNDO SEMESTRE"/>
    <m/>
    <m/>
    <m/>
    <m/>
    <m/>
    <m/>
    <m/>
    <m/>
    <m/>
    <s v="SIN CECO"/>
    <s v="NO"/>
    <s v="TORRE UNICENTRO_x000a_100%*-Soporte Administrativo"/>
    <n v="4"/>
    <n v="4"/>
    <n v="1208"/>
    <x v="42"/>
  </r>
  <r>
    <n v="1810"/>
    <x v="53"/>
    <d v="2011-03-01T00:00:00"/>
    <s v="INT"/>
    <m/>
    <m/>
    <s v="c. Información clara y veraz sobre la administración de proyecto"/>
    <x v="1"/>
    <n v="4"/>
    <s v="SIN FECHA COMO TAL, SE ASIGNA LA INTERMEDIA DEL SEGUNDO SEMESTRE"/>
    <m/>
    <m/>
    <m/>
    <m/>
    <m/>
    <m/>
    <m/>
    <m/>
    <m/>
    <s v="SIN CECO"/>
    <s v="NO"/>
    <s v="TORRE UNICENTRO_x000a_100%*-Soporte Administrativo"/>
    <n v="4"/>
    <n v="4"/>
    <n v="1208"/>
    <x v="42"/>
  </r>
  <r>
    <n v="1811"/>
    <x v="53"/>
    <d v="2011-03-01T00:00:00"/>
    <s v="INT"/>
    <m/>
    <m/>
    <s v="d. Cumplimientos con expectativas del cliente"/>
    <x v="1"/>
    <n v="4"/>
    <s v="SIN FECHA COMO TAL, SE ASIGNA LA INTERMEDIA DEL SEGUNDO SEMESTRE"/>
    <m/>
    <m/>
    <m/>
    <m/>
    <m/>
    <m/>
    <m/>
    <m/>
    <m/>
    <s v="SIN CECO"/>
    <s v="NO"/>
    <s v="TORRE UNICENTRO_x000a_100%*-Soporte Administrativo"/>
    <n v="4"/>
    <n v="4"/>
    <n v="1208"/>
    <x v="42"/>
  </r>
  <r>
    <n v="1812"/>
    <x v="53"/>
    <d v="2011-03-01T00:00:00"/>
    <s v="INT"/>
    <m/>
    <m/>
    <s v="e. Control de presupuesto"/>
    <x v="1"/>
    <n v="4"/>
    <s v="SIN FECHA COMO TAL, SE ASIGNA LA INTERMEDIA DEL SEGUNDO SEMESTRE"/>
    <m/>
    <m/>
    <m/>
    <m/>
    <m/>
    <m/>
    <m/>
    <m/>
    <m/>
    <s v="SIN CECO"/>
    <s v="NO"/>
    <s v="TORRE UNICENTRO_x000a_100%*-Soporte Administrativo"/>
    <n v="4"/>
    <n v="4"/>
    <n v="1208"/>
    <x v="42"/>
  </r>
  <r>
    <n v="1813"/>
    <x v="53"/>
    <d v="2011-03-01T00:00:00"/>
    <s v="INT"/>
    <m/>
    <m/>
    <s v="a. Apoyo y presencia en el proyecto"/>
    <x v="2"/>
    <n v="4"/>
    <s v="SIN FECHA COMO TAL, SE ASIGNA LA INTERMEDIA DEL SEGUNDO SEMESTRE"/>
    <m/>
    <m/>
    <m/>
    <m/>
    <m/>
    <m/>
    <m/>
    <m/>
    <m/>
    <s v="SIN CECO"/>
    <s v="NO"/>
    <s v="TORRE UNICENTRO_x000a_100%*-Soporte Directivo (Coordinador y Gerencia)"/>
    <n v="4"/>
    <n v="4"/>
    <n v="1208"/>
    <x v="42"/>
  </r>
  <r>
    <n v="1814"/>
    <x v="53"/>
    <d v="2011-03-01T00:00:00"/>
    <s v="INT"/>
    <m/>
    <m/>
    <s v="b. Conocimiento del proyecto"/>
    <x v="2"/>
    <n v="4"/>
    <s v="SIN FECHA COMO TAL, SE ASIGNA LA INTERMEDIA DEL SEGUNDO SEMESTRE"/>
    <m/>
    <m/>
    <m/>
    <m/>
    <m/>
    <m/>
    <m/>
    <m/>
    <m/>
    <s v="SIN CECO"/>
    <s v="NO"/>
    <s v="TORRE UNICENTRO_x000a_100%*-Soporte Directivo (Coordinador y Gerencia)"/>
    <n v="4"/>
    <n v="4"/>
    <n v="1208"/>
    <x v="42"/>
  </r>
  <r>
    <n v="1815"/>
    <x v="53"/>
    <d v="2011-03-01T00:00:00"/>
    <s v="INT"/>
    <m/>
    <m/>
    <s v="c. Planteamiento de soluciones y manejo de conflictos"/>
    <x v="2"/>
    <n v="4"/>
    <s v="SIN FECHA COMO TAL, SE ASIGNA LA INTERMEDIA DEL SEGUNDO SEMESTRE"/>
    <m/>
    <m/>
    <m/>
    <m/>
    <m/>
    <m/>
    <m/>
    <m/>
    <m/>
    <s v="SIN CECO"/>
    <s v="NO"/>
    <s v="TORRE UNICENTRO_x000a_100%*-Soporte Directivo (Coordinador y Gerencia)"/>
    <n v="4"/>
    <n v="4"/>
    <n v="1208"/>
    <x v="42"/>
  </r>
  <r>
    <n v="1816"/>
    <x v="53"/>
    <d v="2011-03-01T00:00:00"/>
    <s v="INT"/>
    <m/>
    <m/>
    <s v="d. Cumplimiento de compromisos"/>
    <x v="2"/>
    <n v="4"/>
    <s v="SIN FECHA COMO TAL, SE ASIGNA LA INTERMEDIA DEL SEGUNDO SEMESTRE"/>
    <m/>
    <m/>
    <m/>
    <m/>
    <m/>
    <m/>
    <m/>
    <m/>
    <m/>
    <s v="SIN CECO"/>
    <s v="NO"/>
    <s v="TORRE UNICENTRO_x000a_100%*-Soporte Directivo (Coordinador y Gerencia)"/>
    <n v="4"/>
    <n v="4"/>
    <n v="1208"/>
    <x v="42"/>
  </r>
  <r>
    <n v="1817"/>
    <x v="53"/>
    <d v="2011-03-01T00:00:00"/>
    <s v="INT"/>
    <m/>
    <m/>
    <s v="e. Manejo del cliente"/>
    <x v="2"/>
    <n v="4"/>
    <s v="SIN FECHA COMO TAL, SE ASIGNA LA INTERMEDIA DEL SEGUNDO SEMESTRE"/>
    <m/>
    <m/>
    <m/>
    <m/>
    <m/>
    <m/>
    <m/>
    <m/>
    <m/>
    <s v="SIN CECO"/>
    <s v="NO"/>
    <s v="TORRE UNICENTRO_x000a_100%*-Soporte Directivo (Coordinador y Gerencia)"/>
    <n v="4"/>
    <n v="4"/>
    <n v="1208"/>
    <x v="42"/>
  </r>
  <r>
    <n v="1818"/>
    <x v="53"/>
    <d v="2011-03-01T00:00:00"/>
    <s v="INT"/>
    <m/>
    <m/>
    <s v="a. Idoneidad del personal"/>
    <x v="3"/>
    <n v="4"/>
    <s v="SIN FECHA COMO TAL, SE ASIGNA LA INTERMEDIA DEL SEGUNDO SEMESTRE"/>
    <m/>
    <m/>
    <m/>
    <m/>
    <m/>
    <m/>
    <m/>
    <m/>
    <m/>
    <s v="SIN CECO"/>
    <s v="NO"/>
    <s v="TORRE UNICENTRO_x000a_100%*-Personal que presta el servicio en obra"/>
    <n v="4"/>
    <n v="4"/>
    <n v="1208"/>
    <x v="42"/>
  </r>
  <r>
    <n v="1819"/>
    <x v="53"/>
    <d v="2011-03-01T00:00:00"/>
    <s v="INT"/>
    <m/>
    <m/>
    <s v="b. Oportuna atención al cliente"/>
    <x v="3"/>
    <n v="4"/>
    <s v="SIN FECHA COMO TAL, SE ASIGNA LA INTERMEDIA DEL SEGUNDO SEMESTRE"/>
    <m/>
    <m/>
    <m/>
    <m/>
    <m/>
    <m/>
    <m/>
    <m/>
    <m/>
    <s v="SIN CECO"/>
    <s v="NO"/>
    <s v="TORRE UNICENTRO_x000a_100%*-Personal que presta el servicio en obra"/>
    <n v="4"/>
    <n v="4"/>
    <n v="1208"/>
    <x v="42"/>
  </r>
  <r>
    <n v="1820"/>
    <x v="53"/>
    <d v="2011-03-01T00:00:00"/>
    <s v="INT"/>
    <m/>
    <m/>
    <s v="c. Compromiso con el proyecto"/>
    <x v="3"/>
    <n v="4"/>
    <s v="SIN FECHA COMO TAL, SE ASIGNA LA INTERMEDIA DEL SEGUNDO SEMESTRE"/>
    <m/>
    <m/>
    <m/>
    <m/>
    <m/>
    <m/>
    <m/>
    <m/>
    <m/>
    <s v="SIN CECO"/>
    <s v="NO"/>
    <s v="TORRE UNICENTRO_x000a_100%*-Personal que presta el servicio en obra"/>
    <n v="4"/>
    <n v="4"/>
    <n v="1208"/>
    <x v="42"/>
  </r>
  <r>
    <n v="1821"/>
    <x v="53"/>
    <d v="2011-03-01T00:00:00"/>
    <s v="INT"/>
    <m/>
    <m/>
    <s v="d. Cumplimiento de compromisos"/>
    <x v="3"/>
    <n v="4"/>
    <s v="SIN FECHA COMO TAL, SE ASIGNA LA INTERMEDIA DEL SEGUNDO SEMESTRE"/>
    <m/>
    <m/>
    <m/>
    <m/>
    <m/>
    <m/>
    <m/>
    <m/>
    <m/>
    <s v="SIN CECO"/>
    <s v="NO"/>
    <s v="TORRE UNICENTRO_x000a_100%*-Personal que presta el servicio en obra"/>
    <n v="4"/>
    <n v="4"/>
    <n v="1208"/>
    <x v="42"/>
  </r>
  <r>
    <n v="1822"/>
    <x v="53"/>
    <d v="2011-03-01T00:00:00"/>
    <s v="INT"/>
    <m/>
    <m/>
    <s v="e. Proactividad en desarrollo de funciones"/>
    <x v="3"/>
    <n v="4"/>
    <s v="SIN FECHA COMO TAL, SE ASIGNA LA INTERMEDIA DEL SEGUNDO SEMESTRE"/>
    <m/>
    <m/>
    <m/>
    <m/>
    <m/>
    <m/>
    <m/>
    <m/>
    <m/>
    <s v="SIN CECO"/>
    <s v="NO"/>
    <s v="TORRE UNICENTRO_x000a_100%*-Personal que presta el servicio en obra"/>
    <n v="4"/>
    <n v="4"/>
    <n v="1208"/>
    <x v="42"/>
  </r>
  <r>
    <n v="1823"/>
    <x v="53"/>
    <d v="2011-03-01T00:00:00"/>
    <s v="INT"/>
    <m/>
    <m/>
    <s v="a. Calidad del Contenido"/>
    <x v="4"/>
    <n v="4"/>
    <s v="SIN FECHA COMO TAL, SE ASIGNA LA INTERMEDIA DEL SEGUNDO SEMESTRE"/>
    <m/>
    <m/>
    <m/>
    <m/>
    <m/>
    <m/>
    <m/>
    <m/>
    <m/>
    <s v="SIN CECO"/>
    <s v="NO"/>
    <s v="TORRE UNICENTRO_x000a_100%*-Productos Asociados de PAYC (Informes, Control de presupuesto y Programación y actas)"/>
    <n v="4"/>
    <n v="4"/>
    <n v="1208"/>
    <x v="42"/>
  </r>
  <r>
    <n v="1824"/>
    <x v="53"/>
    <d v="2011-03-01T00:00:00"/>
    <s v="INT"/>
    <m/>
    <m/>
    <s v="b. Claridad del Contenido"/>
    <x v="4"/>
    <n v="4"/>
    <s v="SIN FECHA COMO TAL, SE ASIGNA LA INTERMEDIA DEL SEGUNDO SEMESTRE"/>
    <m/>
    <m/>
    <m/>
    <m/>
    <m/>
    <m/>
    <m/>
    <m/>
    <m/>
    <s v="SIN CECO"/>
    <s v="NO"/>
    <s v="TORRE UNICENTRO_x000a_100%*-Productos Asociados de PAYC (Informes, Control de presupuesto y Programación y actas)"/>
    <n v="4"/>
    <n v="4"/>
    <n v="1208"/>
    <x v="42"/>
  </r>
  <r>
    <n v="1825"/>
    <x v="53"/>
    <d v="2011-03-01T00:00:00"/>
    <s v="INT"/>
    <m/>
    <m/>
    <s v="c. Oportunidad en la entrega"/>
    <x v="4"/>
    <n v="4"/>
    <s v="SIN FECHA COMO TAL, SE ASIGNA LA INTERMEDIA DEL SEGUNDO SEMESTRE"/>
    <m/>
    <m/>
    <m/>
    <m/>
    <m/>
    <m/>
    <m/>
    <m/>
    <m/>
    <s v="SIN CECO"/>
    <s v="NO"/>
    <s v="TORRE UNICENTRO_x000a_100%*-Productos Asociados de PAYC (Informes, Control de presupuesto y Programación y actas)"/>
    <n v="4"/>
    <n v="4"/>
    <n v="1208"/>
    <x v="42"/>
  </r>
  <r>
    <n v="1826"/>
    <x v="53"/>
    <d v="2011-03-01T00:00:00"/>
    <s v="INT"/>
    <m/>
    <m/>
    <s v="d. Precisión de la información"/>
    <x v="4"/>
    <n v="4"/>
    <s v="SIN FECHA COMO TAL, SE ASIGNA LA INTERMEDIA DEL SEGUNDO SEMESTRE"/>
    <m/>
    <m/>
    <m/>
    <m/>
    <m/>
    <m/>
    <m/>
    <m/>
    <m/>
    <s v="SIN CECO"/>
    <s v="NO"/>
    <s v="TORRE UNICENTRO_x000a_100%*-Productos Asociados de PAYC (Informes, Control de presupuesto y Programación y actas)"/>
    <n v="4"/>
    <n v="4"/>
    <n v="1208"/>
    <x v="42"/>
  </r>
  <r>
    <n v="1827"/>
    <x v="53"/>
    <d v="2011-03-01T00:00:00"/>
    <s v="INT"/>
    <m/>
    <m/>
    <s v="e. Diagramación"/>
    <x v="4"/>
    <n v="4"/>
    <s v="SIN FECHA COMO TAL, SE ASIGNA LA INTERMEDIA DEL SEGUNDO SEMESTRE"/>
    <m/>
    <m/>
    <m/>
    <m/>
    <m/>
    <m/>
    <m/>
    <m/>
    <m/>
    <s v="SIN CECO"/>
    <s v="NO"/>
    <s v="TORRE UNICENTRO_x000a_100%*-Productos Asociados de PAYC (Informes, Control de presupuesto y Programación y actas)"/>
    <n v="4"/>
    <n v="4"/>
    <n v="1208"/>
    <x v="42"/>
  </r>
  <r>
    <n v="1828"/>
    <x v="53"/>
    <d v="2011-03-01T00:00:00"/>
    <s v="INT"/>
    <m/>
    <m/>
    <s v="a. Cumplimiento"/>
    <x v="5"/>
    <n v="4"/>
    <s v="SIN FECHA COMO TAL, SE ASIGNA LA INTERMEDIA DEL SEGUNDO SEMESTRE"/>
    <m/>
    <m/>
    <m/>
    <m/>
    <m/>
    <m/>
    <m/>
    <m/>
    <m/>
    <s v="SIN CECO"/>
    <s v="NO"/>
    <s v="TORRE UNICENTRO_x000a_100%*-Compromisos Pactados"/>
    <n v="4"/>
    <n v="4"/>
    <n v="1208"/>
    <x v="42"/>
  </r>
  <r>
    <n v="1829"/>
    <x v="53"/>
    <d v="2011-03-01T00:00:00"/>
    <s v="INT"/>
    <m/>
    <m/>
    <s v="b. Satisface expectativas"/>
    <x v="5"/>
    <n v="4"/>
    <s v="SIN FECHA COMO TAL, SE ASIGNA LA INTERMEDIA DEL SEGUNDO SEMESTRE"/>
    <m/>
    <m/>
    <m/>
    <m/>
    <m/>
    <m/>
    <m/>
    <m/>
    <m/>
    <s v="SIN CECO"/>
    <s v="NO"/>
    <s v="TORRE UNICENTRO_x000a_100%*-Compromisos Pactados"/>
    <n v="4"/>
    <n v="4"/>
    <n v="1208"/>
    <x v="42"/>
  </r>
  <r>
    <n v="1830"/>
    <x v="53"/>
    <d v="2011-03-01T00:00:00"/>
    <s v="INT"/>
    <m/>
    <m/>
    <s v="c. Calidad de la Información suministrada"/>
    <x v="5"/>
    <n v="4"/>
    <s v="SIN FECHA COMO TAL, SE ASIGNA LA INTERMEDIA DEL SEGUNDO SEMESTRE"/>
    <m/>
    <m/>
    <m/>
    <m/>
    <m/>
    <m/>
    <m/>
    <m/>
    <m/>
    <s v="SIN CECO"/>
    <s v="NO"/>
    <s v="TORRE UNICENTRO_x000a_100%*-Compromisos Pactados"/>
    <n v="4"/>
    <n v="4"/>
    <n v="1208"/>
    <x v="42"/>
  </r>
  <r>
    <n v="1831"/>
    <x v="53"/>
    <d v="2011-03-01T00:00:00"/>
    <s v="INT"/>
    <m/>
    <m/>
    <s v="d. Disposición del personal de PAYC a las solicitudes del cliente"/>
    <x v="5"/>
    <n v="4"/>
    <s v="SIN FECHA COMO TAL, SE ASIGNA LA INTERMEDIA DEL SEGUNDO SEMESTRE"/>
    <m/>
    <m/>
    <m/>
    <m/>
    <m/>
    <m/>
    <m/>
    <m/>
    <m/>
    <s v="SIN CECO"/>
    <s v="NO"/>
    <s v="TORRE UNICENTRO_x000a_100%*-Compromisos Pactados"/>
    <n v="4"/>
    <n v="4"/>
    <n v="1208"/>
    <x v="42"/>
  </r>
  <r>
    <n v="1832"/>
    <x v="53"/>
    <d v="2011-03-01T00:00:00"/>
    <s v="INT"/>
    <m/>
    <m/>
    <s v="e. Coherencia entre lo solicitado y lo entregado"/>
    <x v="5"/>
    <n v="4"/>
    <s v="SIN FECHA COMO TAL, SE ASIGNA LA INTERMEDIA DEL SEGUNDO SEMESTRE"/>
    <m/>
    <m/>
    <m/>
    <m/>
    <m/>
    <m/>
    <m/>
    <m/>
    <m/>
    <s v="SIN CECO"/>
    <s v="NO"/>
    <s v="TORRE UNICENTRO_x000a_100%*-Compromisos Pactados"/>
    <n v="4"/>
    <n v="4"/>
    <n v="1208"/>
    <x v="42"/>
  </r>
  <r>
    <n v="1833"/>
    <x v="53"/>
    <d v="2011-03-01T00:00:00"/>
    <s v="INT"/>
    <m/>
    <m/>
    <s v="Grado de Satisfacción con el Servicio Prestado"/>
    <x v="6"/>
    <n v="4"/>
    <s v="SIN FECHA COMO TAL, SE ASIGNA LA INTERMEDIA DEL SEGUNDO SEMESTRE"/>
    <m/>
    <m/>
    <m/>
    <m/>
    <m/>
    <m/>
    <m/>
    <m/>
    <m/>
    <s v="SIN CECO"/>
    <s v="NO"/>
    <s v="TORRE UNICENTRO_x000a_100%*-Grado de Satisfacción con el Servicio Prestado"/>
    <n v="4"/>
    <n v="4"/>
    <n v="1208"/>
    <x v="42"/>
  </r>
  <r>
    <n v="1834"/>
    <x v="53"/>
    <d v="2011-03-01T00:00:00"/>
    <s v="INT"/>
    <m/>
    <m/>
    <s v="Posibilidad de Volver a Contratar con PAYC"/>
    <x v="7"/>
    <n v="4"/>
    <s v="SIN FECHA COMO TAL, SE ASIGNA LA INTERMEDIA DEL SEGUNDO SEMESTRE"/>
    <m/>
    <m/>
    <m/>
    <m/>
    <m/>
    <m/>
    <m/>
    <m/>
    <m/>
    <s v="SIN CECO"/>
    <s v="NO"/>
    <s v="TORRE UNICENTRO_x000a_100%*-Posibilidad de Volver a Contratar con PAYC"/>
    <n v="4"/>
    <n v="4"/>
    <n v="1208"/>
    <x v="42"/>
  </r>
  <r>
    <n v="1835"/>
    <x v="53"/>
    <d v="2011-03-01T00:00:00"/>
    <s v="INT"/>
    <m/>
    <m/>
    <s v="Principales fortalezas en el servicio que presta PAYC"/>
    <x v="8"/>
    <s v="-"/>
    <s v="SIN FECHA COMO TAL, SE ASIGNA LA INTERMEDIA DEL SEGUNDO SEMESTRE"/>
    <m/>
    <m/>
    <m/>
    <m/>
    <m/>
    <m/>
    <m/>
    <m/>
    <m/>
    <s v="SIN CECO"/>
    <s v="NO"/>
    <s v="TORRE UNICENTRO_x000a_100%*-Fortalezas PAYC"/>
    <s v="-"/>
    <n v="0"/>
    <n v="1208"/>
    <x v="42"/>
  </r>
  <r>
    <n v="1836"/>
    <x v="53"/>
    <d v="2011-03-01T00:00:00"/>
    <s v="INT"/>
    <m/>
    <m/>
    <s v="Principales debilidades en el servicio que presta PAYC"/>
    <x v="9"/>
    <s v="-"/>
    <s v="SIN FECHA COMO TAL, SE ASIGNA LA INTERMEDIA DEL SEGUNDO SEMESTRE"/>
    <m/>
    <m/>
    <m/>
    <m/>
    <m/>
    <m/>
    <m/>
    <m/>
    <m/>
    <s v="SIN CECO"/>
    <s v="NO"/>
    <s v="TORRE UNICENTRO_x000a_100%*-Debilidades PAYC"/>
    <s v="-"/>
    <n v="0"/>
    <n v="1208"/>
    <x v="42"/>
  </r>
  <r>
    <n v="1837"/>
    <x v="54"/>
    <d v="2011-03-01T00:00:00"/>
    <s v="INT"/>
    <m/>
    <m/>
    <s v="a. Conocimiento específico de temas aplicables al proyecto"/>
    <x v="0"/>
    <n v="4"/>
    <s v="SIN FECHA COMO TAL, SE ASIGNA LA INTERMEDIA DEL SEGUNDO SEMESTRE"/>
    <m/>
    <m/>
    <m/>
    <m/>
    <m/>
    <m/>
    <m/>
    <m/>
    <m/>
    <s v="SIN CECO"/>
    <s v="NO"/>
    <s v="MUEBLES Y ACCESORIOS_x000a_100%*-Soporte Técnico"/>
    <n v="4"/>
    <n v="4"/>
    <n v="1034"/>
    <x v="43"/>
  </r>
  <r>
    <n v="1838"/>
    <x v="54"/>
    <d v="2011-03-01T00:00:00"/>
    <s v="INT"/>
    <m/>
    <m/>
    <s v="b. Idoneidad y Calidad del soporte"/>
    <x v="0"/>
    <n v="4"/>
    <s v="SIN FECHA COMO TAL, SE ASIGNA LA INTERMEDIA DEL SEGUNDO SEMESTRE"/>
    <m/>
    <m/>
    <m/>
    <m/>
    <m/>
    <m/>
    <m/>
    <m/>
    <m/>
    <s v="SIN CECO"/>
    <s v="NO"/>
    <s v="MUEBLES Y ACCESORIOS_x000a_100%*-Soporte Técnico"/>
    <n v="4"/>
    <n v="4"/>
    <n v="1034"/>
    <x v="43"/>
  </r>
  <r>
    <n v="1839"/>
    <x v="54"/>
    <d v="2011-03-01T00:00:00"/>
    <s v="INT"/>
    <m/>
    <m/>
    <s v="c. Cumplimiento de especificaciones técnicas de construcción"/>
    <x v="0"/>
    <n v="4"/>
    <s v="SIN FECHA COMO TAL, SE ASIGNA LA INTERMEDIA DEL SEGUNDO SEMESTRE"/>
    <m/>
    <m/>
    <m/>
    <m/>
    <m/>
    <m/>
    <m/>
    <m/>
    <m/>
    <s v="SIN CECO"/>
    <s v="NO"/>
    <s v="MUEBLES Y ACCESORIOS_x000a_100%*-Soporte Técnico"/>
    <n v="4"/>
    <n v="4"/>
    <n v="1034"/>
    <x v="43"/>
  </r>
  <r>
    <n v="1840"/>
    <x v="54"/>
    <d v="2011-03-01T00:00:00"/>
    <s v="INT"/>
    <m/>
    <m/>
    <s v="d. Confiabilidad de los conceptos aplicados"/>
    <x v="0"/>
    <n v="4"/>
    <s v="SIN FECHA COMO TAL, SE ASIGNA LA INTERMEDIA DEL SEGUNDO SEMESTRE"/>
    <m/>
    <m/>
    <m/>
    <m/>
    <m/>
    <m/>
    <m/>
    <m/>
    <m/>
    <s v="SIN CECO"/>
    <s v="NO"/>
    <s v="MUEBLES Y ACCESORIOS_x000a_100%*-Soporte Técnico"/>
    <n v="4"/>
    <n v="4"/>
    <n v="1034"/>
    <x v="43"/>
  </r>
  <r>
    <n v="1841"/>
    <x v="54"/>
    <d v="2011-03-01T00:00:00"/>
    <s v="INT"/>
    <m/>
    <m/>
    <s v="e. Oportunidad en entrega de información o requerimientos"/>
    <x v="0"/>
    <n v="4"/>
    <s v="SIN FECHA COMO TAL, SE ASIGNA LA INTERMEDIA DEL SEGUNDO SEMESTRE"/>
    <m/>
    <m/>
    <m/>
    <m/>
    <m/>
    <m/>
    <m/>
    <m/>
    <m/>
    <s v="SIN CECO"/>
    <s v="NO"/>
    <s v="MUEBLES Y ACCESORIOS_x000a_100%*-Soporte Técnico"/>
    <n v="4"/>
    <n v="4"/>
    <n v="1034"/>
    <x v="43"/>
  </r>
  <r>
    <n v="1842"/>
    <x v="54"/>
    <d v="2011-03-01T00:00:00"/>
    <s v="INT"/>
    <m/>
    <m/>
    <s v="a. Oportunidad de la gestión en obra"/>
    <x v="1"/>
    <n v="4"/>
    <s v="SIN FECHA COMO TAL, SE ASIGNA LA INTERMEDIA DEL SEGUNDO SEMESTRE"/>
    <m/>
    <m/>
    <m/>
    <m/>
    <m/>
    <m/>
    <m/>
    <m/>
    <m/>
    <s v="SIN CECO"/>
    <s v="NO"/>
    <s v="MUEBLES Y ACCESORIOS_x000a_100%*-Soporte Administrativo"/>
    <n v="4"/>
    <n v="4"/>
    <n v="1034"/>
    <x v="43"/>
  </r>
  <r>
    <n v="1843"/>
    <x v="54"/>
    <d v="2011-03-01T00:00:00"/>
    <s v="INT"/>
    <m/>
    <m/>
    <s v="b. Manejo administrativo del proyecto"/>
    <x v="1"/>
    <n v="4"/>
    <s v="SIN FECHA COMO TAL, SE ASIGNA LA INTERMEDIA DEL SEGUNDO SEMESTRE"/>
    <m/>
    <m/>
    <m/>
    <m/>
    <m/>
    <m/>
    <m/>
    <m/>
    <m/>
    <s v="SIN CECO"/>
    <s v="NO"/>
    <s v="MUEBLES Y ACCESORIOS_x000a_100%*-Soporte Administrativo"/>
    <n v="4"/>
    <n v="4"/>
    <n v="1034"/>
    <x v="43"/>
  </r>
  <r>
    <n v="1844"/>
    <x v="54"/>
    <d v="2011-03-01T00:00:00"/>
    <s v="INT"/>
    <m/>
    <m/>
    <s v="c. Información clara y veraz sobre la administración de proyecto"/>
    <x v="1"/>
    <n v="4"/>
    <s v="SIN FECHA COMO TAL, SE ASIGNA LA INTERMEDIA DEL SEGUNDO SEMESTRE"/>
    <m/>
    <m/>
    <m/>
    <m/>
    <m/>
    <m/>
    <m/>
    <m/>
    <m/>
    <s v="SIN CECO"/>
    <s v="NO"/>
    <s v="MUEBLES Y ACCESORIOS_x000a_100%*-Soporte Administrativo"/>
    <n v="4"/>
    <n v="4"/>
    <n v="1034"/>
    <x v="43"/>
  </r>
  <r>
    <n v="1845"/>
    <x v="54"/>
    <d v="2011-03-01T00:00:00"/>
    <s v="INT"/>
    <m/>
    <m/>
    <s v="d. Cumplimientos con expectativas del cliente"/>
    <x v="1"/>
    <n v="4"/>
    <s v="SIN FECHA COMO TAL, SE ASIGNA LA INTERMEDIA DEL SEGUNDO SEMESTRE"/>
    <m/>
    <m/>
    <m/>
    <m/>
    <m/>
    <m/>
    <m/>
    <m/>
    <m/>
    <s v="SIN CECO"/>
    <s v="NO"/>
    <s v="MUEBLES Y ACCESORIOS_x000a_100%*-Soporte Administrativo"/>
    <n v="4"/>
    <n v="4"/>
    <n v="1034"/>
    <x v="43"/>
  </r>
  <r>
    <n v="1846"/>
    <x v="54"/>
    <d v="2011-03-01T00:00:00"/>
    <s v="INT"/>
    <m/>
    <m/>
    <s v="e. Control de presupuesto"/>
    <x v="1"/>
    <n v="4"/>
    <s v="SIN FECHA COMO TAL, SE ASIGNA LA INTERMEDIA DEL SEGUNDO SEMESTRE"/>
    <m/>
    <m/>
    <m/>
    <m/>
    <m/>
    <m/>
    <m/>
    <m/>
    <m/>
    <s v="SIN CECO"/>
    <s v="NO"/>
    <s v="MUEBLES Y ACCESORIOS_x000a_100%*-Soporte Administrativo"/>
    <n v="4"/>
    <n v="4"/>
    <n v="1034"/>
    <x v="43"/>
  </r>
  <r>
    <n v="1847"/>
    <x v="54"/>
    <d v="2011-03-01T00:00:00"/>
    <s v="INT"/>
    <m/>
    <m/>
    <s v="a. Apoyo y presencia en el proyecto"/>
    <x v="2"/>
    <n v="4"/>
    <s v="SIN FECHA COMO TAL, SE ASIGNA LA INTERMEDIA DEL SEGUNDO SEMESTRE"/>
    <m/>
    <m/>
    <m/>
    <m/>
    <m/>
    <m/>
    <m/>
    <m/>
    <m/>
    <s v="SIN CECO"/>
    <s v="NO"/>
    <s v="MUEBLES Y ACCESORIOS_x000a_100%*-Soporte Directivo (Coordinador y Gerencia)"/>
    <n v="4"/>
    <n v="4"/>
    <n v="1034"/>
    <x v="43"/>
  </r>
  <r>
    <n v="1848"/>
    <x v="54"/>
    <d v="2011-03-01T00:00:00"/>
    <s v="INT"/>
    <m/>
    <m/>
    <s v="b. Conocimiento del proyecto"/>
    <x v="2"/>
    <n v="4"/>
    <s v="SIN FECHA COMO TAL, SE ASIGNA LA INTERMEDIA DEL SEGUNDO SEMESTRE"/>
    <m/>
    <m/>
    <m/>
    <m/>
    <m/>
    <m/>
    <m/>
    <m/>
    <m/>
    <s v="SIN CECO"/>
    <s v="NO"/>
    <s v="MUEBLES Y ACCESORIOS_x000a_100%*-Soporte Directivo (Coordinador y Gerencia)"/>
    <n v="4"/>
    <n v="4"/>
    <n v="1034"/>
    <x v="43"/>
  </r>
  <r>
    <n v="1849"/>
    <x v="54"/>
    <d v="2011-03-01T00:00:00"/>
    <s v="INT"/>
    <m/>
    <m/>
    <s v="c. Planteamiento de soluciones y manejo de conflictos"/>
    <x v="2"/>
    <n v="4"/>
    <s v="SIN FECHA COMO TAL, SE ASIGNA LA INTERMEDIA DEL SEGUNDO SEMESTRE"/>
    <m/>
    <m/>
    <m/>
    <m/>
    <m/>
    <m/>
    <m/>
    <m/>
    <m/>
    <s v="SIN CECO"/>
    <s v="NO"/>
    <s v="MUEBLES Y ACCESORIOS_x000a_100%*-Soporte Directivo (Coordinador y Gerencia)"/>
    <n v="4"/>
    <n v="4"/>
    <n v="1034"/>
    <x v="43"/>
  </r>
  <r>
    <n v="1850"/>
    <x v="54"/>
    <d v="2011-03-01T00:00:00"/>
    <s v="INT"/>
    <m/>
    <m/>
    <s v="d. Cumplimiento de compromisos"/>
    <x v="2"/>
    <n v="4"/>
    <s v="SIN FECHA COMO TAL, SE ASIGNA LA INTERMEDIA DEL SEGUNDO SEMESTRE"/>
    <m/>
    <m/>
    <m/>
    <m/>
    <m/>
    <m/>
    <m/>
    <m/>
    <m/>
    <s v="SIN CECO"/>
    <s v="NO"/>
    <s v="MUEBLES Y ACCESORIOS_x000a_100%*-Soporte Directivo (Coordinador y Gerencia)"/>
    <n v="4"/>
    <n v="4"/>
    <n v="1034"/>
    <x v="43"/>
  </r>
  <r>
    <n v="1851"/>
    <x v="54"/>
    <d v="2011-03-01T00:00:00"/>
    <s v="INT"/>
    <m/>
    <m/>
    <s v="e. Manejo del cliente"/>
    <x v="2"/>
    <n v="4"/>
    <s v="SIN FECHA COMO TAL, SE ASIGNA LA INTERMEDIA DEL SEGUNDO SEMESTRE"/>
    <m/>
    <m/>
    <m/>
    <m/>
    <m/>
    <m/>
    <m/>
    <m/>
    <m/>
    <s v="SIN CECO"/>
    <s v="NO"/>
    <s v="MUEBLES Y ACCESORIOS_x000a_100%*-Soporte Directivo (Coordinador y Gerencia)"/>
    <n v="4"/>
    <n v="4"/>
    <n v="1034"/>
    <x v="43"/>
  </r>
  <r>
    <n v="1852"/>
    <x v="54"/>
    <d v="2011-03-01T00:00:00"/>
    <s v="INT"/>
    <m/>
    <m/>
    <s v="a. Idoneidad del personal"/>
    <x v="3"/>
    <n v="4"/>
    <s v="SIN FECHA COMO TAL, SE ASIGNA LA INTERMEDIA DEL SEGUNDO SEMESTRE"/>
    <m/>
    <m/>
    <m/>
    <m/>
    <m/>
    <m/>
    <m/>
    <m/>
    <m/>
    <s v="SIN CECO"/>
    <s v="NO"/>
    <s v="MUEBLES Y ACCESORIOS_x000a_100%*-Personal que presta el servicio en obra"/>
    <n v="4"/>
    <n v="4"/>
    <n v="1034"/>
    <x v="43"/>
  </r>
  <r>
    <n v="1853"/>
    <x v="54"/>
    <d v="2011-03-01T00:00:00"/>
    <s v="INT"/>
    <m/>
    <m/>
    <s v="b. Oportuna atención al cliente"/>
    <x v="3"/>
    <n v="4"/>
    <s v="SIN FECHA COMO TAL, SE ASIGNA LA INTERMEDIA DEL SEGUNDO SEMESTRE"/>
    <m/>
    <m/>
    <m/>
    <m/>
    <m/>
    <m/>
    <m/>
    <m/>
    <m/>
    <s v="SIN CECO"/>
    <s v="NO"/>
    <s v="MUEBLES Y ACCESORIOS_x000a_100%*-Personal que presta el servicio en obra"/>
    <n v="4"/>
    <n v="4"/>
    <n v="1034"/>
    <x v="43"/>
  </r>
  <r>
    <n v="1854"/>
    <x v="54"/>
    <d v="2011-03-01T00:00:00"/>
    <s v="INT"/>
    <m/>
    <m/>
    <s v="c. Compromiso con el proyecto"/>
    <x v="3"/>
    <n v="4"/>
    <s v="SIN FECHA COMO TAL, SE ASIGNA LA INTERMEDIA DEL SEGUNDO SEMESTRE"/>
    <m/>
    <m/>
    <m/>
    <m/>
    <m/>
    <m/>
    <m/>
    <m/>
    <m/>
    <s v="SIN CECO"/>
    <s v="NO"/>
    <s v="MUEBLES Y ACCESORIOS_x000a_100%*-Personal que presta el servicio en obra"/>
    <n v="4"/>
    <n v="4"/>
    <n v="1034"/>
    <x v="43"/>
  </r>
  <r>
    <n v="1855"/>
    <x v="54"/>
    <d v="2011-03-01T00:00:00"/>
    <s v="INT"/>
    <m/>
    <m/>
    <s v="d. Cumplimiento de compromisos"/>
    <x v="3"/>
    <n v="4"/>
    <s v="SIN FECHA COMO TAL, SE ASIGNA LA INTERMEDIA DEL SEGUNDO SEMESTRE"/>
    <m/>
    <m/>
    <m/>
    <m/>
    <m/>
    <m/>
    <m/>
    <m/>
    <m/>
    <s v="SIN CECO"/>
    <s v="NO"/>
    <s v="MUEBLES Y ACCESORIOS_x000a_100%*-Personal que presta el servicio en obra"/>
    <n v="4"/>
    <n v="4"/>
    <n v="1034"/>
    <x v="43"/>
  </r>
  <r>
    <n v="1856"/>
    <x v="54"/>
    <d v="2011-03-01T00:00:00"/>
    <s v="INT"/>
    <m/>
    <m/>
    <s v="e. Proactividad en desarrollo de funciones"/>
    <x v="3"/>
    <n v="4"/>
    <s v="SIN FECHA COMO TAL, SE ASIGNA LA INTERMEDIA DEL SEGUNDO SEMESTRE"/>
    <m/>
    <m/>
    <m/>
    <m/>
    <m/>
    <m/>
    <m/>
    <m/>
    <m/>
    <s v="SIN CECO"/>
    <s v="NO"/>
    <s v="MUEBLES Y ACCESORIOS_x000a_100%*-Personal que presta el servicio en obra"/>
    <n v="4"/>
    <n v="4"/>
    <n v="1034"/>
    <x v="43"/>
  </r>
  <r>
    <n v="1857"/>
    <x v="54"/>
    <d v="2011-03-01T00:00:00"/>
    <s v="INT"/>
    <m/>
    <m/>
    <s v="a. Calidad del Contenido"/>
    <x v="4"/>
    <n v="4"/>
    <s v="SIN FECHA COMO TAL, SE ASIGNA LA INTERMEDIA DEL SEGUNDO SEMESTRE"/>
    <m/>
    <m/>
    <m/>
    <m/>
    <m/>
    <m/>
    <m/>
    <m/>
    <m/>
    <s v="SIN CECO"/>
    <s v="NO"/>
    <s v="MUEBLES Y ACCESORIOS_x000a_100%*-Productos Asociados de PAYC (Informes, Control de presupuesto y Programación y actas)"/>
    <n v="4"/>
    <n v="4"/>
    <n v="1034"/>
    <x v="43"/>
  </r>
  <r>
    <n v="1858"/>
    <x v="54"/>
    <d v="2011-03-01T00:00:00"/>
    <s v="INT"/>
    <m/>
    <m/>
    <s v="b. Claridad del Contenido"/>
    <x v="4"/>
    <n v="4"/>
    <s v="SIN FECHA COMO TAL, SE ASIGNA LA INTERMEDIA DEL SEGUNDO SEMESTRE"/>
    <m/>
    <m/>
    <m/>
    <m/>
    <m/>
    <m/>
    <m/>
    <m/>
    <m/>
    <s v="SIN CECO"/>
    <s v="NO"/>
    <s v="MUEBLES Y ACCESORIOS_x000a_100%*-Productos Asociados de PAYC (Informes, Control de presupuesto y Programación y actas)"/>
    <n v="4"/>
    <n v="4"/>
    <n v="1034"/>
    <x v="43"/>
  </r>
  <r>
    <n v="1859"/>
    <x v="54"/>
    <d v="2011-03-01T00:00:00"/>
    <s v="INT"/>
    <m/>
    <m/>
    <s v="c. Oportunidad en la entrega"/>
    <x v="4"/>
    <n v="4"/>
    <s v="SIN FECHA COMO TAL, SE ASIGNA LA INTERMEDIA DEL SEGUNDO SEMESTRE"/>
    <m/>
    <m/>
    <m/>
    <m/>
    <m/>
    <m/>
    <m/>
    <m/>
    <m/>
    <s v="SIN CECO"/>
    <s v="NO"/>
    <s v="MUEBLES Y ACCESORIOS_x000a_100%*-Productos Asociados de PAYC (Informes, Control de presupuesto y Programación y actas)"/>
    <n v="4"/>
    <n v="4"/>
    <n v="1034"/>
    <x v="43"/>
  </r>
  <r>
    <n v="1860"/>
    <x v="54"/>
    <d v="2011-03-01T00:00:00"/>
    <s v="INT"/>
    <m/>
    <m/>
    <s v="d. Precisión de la información"/>
    <x v="4"/>
    <n v="4"/>
    <s v="SIN FECHA COMO TAL, SE ASIGNA LA INTERMEDIA DEL SEGUNDO SEMESTRE"/>
    <m/>
    <m/>
    <m/>
    <m/>
    <m/>
    <m/>
    <m/>
    <m/>
    <m/>
    <s v="SIN CECO"/>
    <s v="NO"/>
    <s v="MUEBLES Y ACCESORIOS_x000a_100%*-Productos Asociados de PAYC (Informes, Control de presupuesto y Programación y actas)"/>
    <n v="4"/>
    <n v="4"/>
    <n v="1034"/>
    <x v="43"/>
  </r>
  <r>
    <n v="1861"/>
    <x v="54"/>
    <d v="2011-03-01T00:00:00"/>
    <s v="INT"/>
    <m/>
    <m/>
    <s v="e. Diagramación"/>
    <x v="4"/>
    <n v="4"/>
    <s v="SIN FECHA COMO TAL, SE ASIGNA LA INTERMEDIA DEL SEGUNDO SEMESTRE"/>
    <m/>
    <m/>
    <m/>
    <m/>
    <m/>
    <m/>
    <m/>
    <m/>
    <m/>
    <s v="SIN CECO"/>
    <s v="NO"/>
    <s v="MUEBLES Y ACCESORIOS_x000a_100%*-Productos Asociados de PAYC (Informes, Control de presupuesto y Programación y actas)"/>
    <n v="4"/>
    <n v="4"/>
    <n v="1034"/>
    <x v="43"/>
  </r>
  <r>
    <n v="1862"/>
    <x v="54"/>
    <d v="2011-03-01T00:00:00"/>
    <s v="INT"/>
    <m/>
    <m/>
    <s v="a. Cumplimiento"/>
    <x v="5"/>
    <n v="4"/>
    <s v="SIN FECHA COMO TAL, SE ASIGNA LA INTERMEDIA DEL SEGUNDO SEMESTRE"/>
    <m/>
    <m/>
    <m/>
    <m/>
    <m/>
    <m/>
    <m/>
    <m/>
    <m/>
    <s v="SIN CECO"/>
    <s v="NO"/>
    <s v="MUEBLES Y ACCESORIOS_x000a_100%*-Compromisos Pactados"/>
    <n v="4"/>
    <n v="4"/>
    <n v="1034"/>
    <x v="43"/>
  </r>
  <r>
    <n v="1863"/>
    <x v="54"/>
    <d v="2011-03-01T00:00:00"/>
    <s v="INT"/>
    <m/>
    <m/>
    <s v="b. Satisface expectativas"/>
    <x v="5"/>
    <n v="4"/>
    <s v="SIN FECHA COMO TAL, SE ASIGNA LA INTERMEDIA DEL SEGUNDO SEMESTRE"/>
    <m/>
    <m/>
    <m/>
    <m/>
    <m/>
    <m/>
    <m/>
    <m/>
    <m/>
    <s v="SIN CECO"/>
    <s v="NO"/>
    <s v="MUEBLES Y ACCESORIOS_x000a_100%*-Compromisos Pactados"/>
    <n v="4"/>
    <n v="4"/>
    <n v="1034"/>
    <x v="43"/>
  </r>
  <r>
    <n v="1864"/>
    <x v="54"/>
    <d v="2011-03-01T00:00:00"/>
    <s v="INT"/>
    <m/>
    <m/>
    <s v="c. Calidad de la Información suministrada"/>
    <x v="5"/>
    <n v="4"/>
    <s v="SIN FECHA COMO TAL, SE ASIGNA LA INTERMEDIA DEL SEGUNDO SEMESTRE"/>
    <m/>
    <m/>
    <m/>
    <m/>
    <m/>
    <m/>
    <m/>
    <m/>
    <m/>
    <s v="SIN CECO"/>
    <s v="NO"/>
    <s v="MUEBLES Y ACCESORIOS_x000a_100%*-Compromisos Pactados"/>
    <n v="4"/>
    <n v="4"/>
    <n v="1034"/>
    <x v="43"/>
  </r>
  <r>
    <n v="1865"/>
    <x v="54"/>
    <d v="2011-03-01T00:00:00"/>
    <s v="INT"/>
    <m/>
    <m/>
    <s v="d. Disposición del personal de PAYC a las solicitudes del cliente"/>
    <x v="5"/>
    <n v="4"/>
    <s v="SIN FECHA COMO TAL, SE ASIGNA LA INTERMEDIA DEL SEGUNDO SEMESTRE"/>
    <m/>
    <m/>
    <m/>
    <m/>
    <m/>
    <m/>
    <m/>
    <m/>
    <m/>
    <s v="SIN CECO"/>
    <s v="NO"/>
    <s v="MUEBLES Y ACCESORIOS_x000a_100%*-Compromisos Pactados"/>
    <n v="4"/>
    <n v="4"/>
    <n v="1034"/>
    <x v="43"/>
  </r>
  <r>
    <n v="1866"/>
    <x v="54"/>
    <d v="2011-03-01T00:00:00"/>
    <s v="INT"/>
    <m/>
    <m/>
    <s v="e. Coherencia entre lo solicitado y lo entregado"/>
    <x v="5"/>
    <n v="4"/>
    <s v="SIN FECHA COMO TAL, SE ASIGNA LA INTERMEDIA DEL SEGUNDO SEMESTRE"/>
    <m/>
    <m/>
    <m/>
    <m/>
    <m/>
    <m/>
    <m/>
    <m/>
    <m/>
    <s v="SIN CECO"/>
    <s v="NO"/>
    <s v="MUEBLES Y ACCESORIOS_x000a_100%*-Compromisos Pactados"/>
    <n v="4"/>
    <n v="4"/>
    <n v="1034"/>
    <x v="43"/>
  </r>
  <r>
    <n v="1867"/>
    <x v="54"/>
    <d v="2011-03-01T00:00:00"/>
    <s v="INT"/>
    <m/>
    <m/>
    <s v="Grado de Satisfacción con el Servicio Prestado"/>
    <x v="6"/>
    <n v="4"/>
    <s v="SIN FECHA COMO TAL, SE ASIGNA LA INTERMEDIA DEL SEGUNDO SEMESTRE"/>
    <m/>
    <m/>
    <m/>
    <m/>
    <m/>
    <m/>
    <m/>
    <m/>
    <m/>
    <s v="SIN CECO"/>
    <s v="NO"/>
    <s v="MUEBLES Y ACCESORIOS_x000a_100%*-Grado de Satisfacción con el Servicio Prestado"/>
    <n v="4"/>
    <n v="4"/>
    <n v="1034"/>
    <x v="43"/>
  </r>
  <r>
    <n v="1868"/>
    <x v="54"/>
    <d v="2011-03-01T00:00:00"/>
    <s v="INT"/>
    <m/>
    <m/>
    <s v="Posibilidad de Volver a Contratar con PAYC"/>
    <x v="7"/>
    <n v="4"/>
    <s v="SIN FECHA COMO TAL, SE ASIGNA LA INTERMEDIA DEL SEGUNDO SEMESTRE"/>
    <m/>
    <m/>
    <m/>
    <m/>
    <m/>
    <m/>
    <m/>
    <m/>
    <m/>
    <s v="SIN CECO"/>
    <s v="NO"/>
    <s v="MUEBLES Y ACCESORIOS_x000a_100%*-Posibilidad de Volver a Contratar con PAYC"/>
    <n v="4"/>
    <n v="4"/>
    <n v="1034"/>
    <x v="43"/>
  </r>
  <r>
    <n v="1869"/>
    <x v="54"/>
    <d v="2011-03-01T00:00:00"/>
    <s v="INT"/>
    <m/>
    <m/>
    <s v="Principales fortalezas en el servicio que presta PAYC"/>
    <x v="8"/>
    <s v="-"/>
    <s v="SIN FECHA COMO TAL, SE ASIGNA LA INTERMEDIA DEL SEGUNDO SEMESTRE"/>
    <m/>
    <m/>
    <m/>
    <m/>
    <m/>
    <m/>
    <m/>
    <m/>
    <m/>
    <s v="SIN CECO"/>
    <s v="NO"/>
    <s v="MUEBLES Y ACCESORIOS_x000a_100%*-Fortalezas PAYC"/>
    <s v="-"/>
    <n v="0"/>
    <n v="1034"/>
    <x v="43"/>
  </r>
  <r>
    <n v="1870"/>
    <x v="54"/>
    <d v="2011-03-01T00:00:00"/>
    <s v="INT"/>
    <m/>
    <m/>
    <s v="Principales debilidades en el servicio que presta PAYC"/>
    <x v="9"/>
    <s v="-"/>
    <s v="SIN FECHA COMO TAL, SE ASIGNA LA INTERMEDIA DEL SEGUNDO SEMESTRE"/>
    <m/>
    <m/>
    <m/>
    <m/>
    <m/>
    <m/>
    <m/>
    <m/>
    <m/>
    <s v="SIN CECO"/>
    <s v="NO"/>
    <s v="MUEBLES Y ACCESORIOS_x000a_100%*-Debilidades PAYC"/>
    <s v="-"/>
    <n v="0"/>
    <n v="1034"/>
    <x v="43"/>
  </r>
  <r>
    <n v="1871"/>
    <x v="55"/>
    <d v="2011-03-01T00:00:00"/>
    <s v="INT"/>
    <m/>
    <m/>
    <s v="a. Conocimiento específico de temas aplicables al proyecto"/>
    <x v="0"/>
    <n v="4"/>
    <s v="SIN FECHA COMO TAL, SE ASIGNA LA INTERMEDIA DEL SEGUNDO SEMESTRE"/>
    <m/>
    <m/>
    <m/>
    <m/>
    <m/>
    <m/>
    <m/>
    <m/>
    <m/>
    <s v="SIN CECO"/>
    <s v="NO"/>
    <s v="PICOTA_x000a_100%*-Soporte Técnico"/>
    <n v="4"/>
    <n v="4"/>
    <n v="1058"/>
    <x v="44"/>
  </r>
  <r>
    <n v="1872"/>
    <x v="55"/>
    <d v="2011-03-01T00:00:00"/>
    <s v="INT"/>
    <m/>
    <m/>
    <s v="b. Idoneidad y Calidad del soporte"/>
    <x v="0"/>
    <n v="4"/>
    <s v="SIN FECHA COMO TAL, SE ASIGNA LA INTERMEDIA DEL SEGUNDO SEMESTRE"/>
    <m/>
    <m/>
    <m/>
    <m/>
    <m/>
    <m/>
    <m/>
    <m/>
    <m/>
    <s v="SIN CECO"/>
    <s v="NO"/>
    <s v="PICOTA_x000a_100%*-Soporte Técnico"/>
    <n v="4"/>
    <n v="4"/>
    <n v="1058"/>
    <x v="44"/>
  </r>
  <r>
    <n v="1873"/>
    <x v="55"/>
    <d v="2011-03-01T00:00:00"/>
    <s v="INT"/>
    <m/>
    <m/>
    <s v="c. Cumplimiento de especificaciones técnicas de construcción"/>
    <x v="0"/>
    <n v="4"/>
    <s v="SIN FECHA COMO TAL, SE ASIGNA LA INTERMEDIA DEL SEGUNDO SEMESTRE"/>
    <m/>
    <m/>
    <m/>
    <m/>
    <m/>
    <m/>
    <m/>
    <m/>
    <m/>
    <s v="SIN CECO"/>
    <s v="NO"/>
    <s v="PICOTA_x000a_100%*-Soporte Técnico"/>
    <n v="4"/>
    <n v="4"/>
    <n v="1058"/>
    <x v="44"/>
  </r>
  <r>
    <n v="1874"/>
    <x v="55"/>
    <d v="2011-03-01T00:00:00"/>
    <s v="INT"/>
    <m/>
    <m/>
    <s v="d. Confiabilidad de los conceptos aplicados"/>
    <x v="0"/>
    <n v="4"/>
    <s v="SIN FECHA COMO TAL, SE ASIGNA LA INTERMEDIA DEL SEGUNDO SEMESTRE"/>
    <m/>
    <m/>
    <m/>
    <m/>
    <m/>
    <m/>
    <m/>
    <m/>
    <m/>
    <s v="SIN CECO"/>
    <s v="NO"/>
    <s v="PICOTA_x000a_100%*-Soporte Técnico"/>
    <n v="4"/>
    <n v="4"/>
    <n v="1058"/>
    <x v="44"/>
  </r>
  <r>
    <n v="1875"/>
    <x v="55"/>
    <d v="2011-03-01T00:00:00"/>
    <s v="INT"/>
    <m/>
    <m/>
    <s v="e. Oportunidad en entrega de información o requerimientos"/>
    <x v="0"/>
    <n v="4"/>
    <s v="SIN FECHA COMO TAL, SE ASIGNA LA INTERMEDIA DEL SEGUNDO SEMESTRE"/>
    <m/>
    <m/>
    <m/>
    <m/>
    <m/>
    <m/>
    <m/>
    <m/>
    <m/>
    <s v="SIN CECO"/>
    <s v="NO"/>
    <s v="PICOTA_x000a_100%*-Soporte Técnico"/>
    <n v="4"/>
    <n v="4"/>
    <n v="1058"/>
    <x v="44"/>
  </r>
  <r>
    <n v="1876"/>
    <x v="55"/>
    <d v="2011-03-01T00:00:00"/>
    <s v="INT"/>
    <m/>
    <m/>
    <s v="a. Oportunidad de la gestión en obra"/>
    <x v="1"/>
    <n v="4"/>
    <s v="SIN FECHA COMO TAL, SE ASIGNA LA INTERMEDIA DEL SEGUNDO SEMESTRE"/>
    <m/>
    <m/>
    <m/>
    <m/>
    <m/>
    <m/>
    <m/>
    <m/>
    <m/>
    <s v="SIN CECO"/>
    <s v="NO"/>
    <s v="PICOTA_x000a_100%*-Soporte Administrativo"/>
    <n v="4"/>
    <n v="4"/>
    <n v="1058"/>
    <x v="44"/>
  </r>
  <r>
    <n v="1877"/>
    <x v="55"/>
    <d v="2011-03-01T00:00:00"/>
    <s v="INT"/>
    <m/>
    <m/>
    <s v="b. Manejo administrativo del proyecto"/>
    <x v="1"/>
    <n v="4"/>
    <s v="SIN FECHA COMO TAL, SE ASIGNA LA INTERMEDIA DEL SEGUNDO SEMESTRE"/>
    <m/>
    <m/>
    <m/>
    <m/>
    <m/>
    <m/>
    <m/>
    <m/>
    <m/>
    <s v="SIN CECO"/>
    <s v="NO"/>
    <s v="PICOTA_x000a_100%*-Soporte Administrativo"/>
    <n v="4"/>
    <n v="4"/>
    <n v="1058"/>
    <x v="44"/>
  </r>
  <r>
    <n v="1878"/>
    <x v="55"/>
    <d v="2011-03-01T00:00:00"/>
    <s v="INT"/>
    <m/>
    <m/>
    <s v="c. Información clara y veraz sobre la administración de proyecto"/>
    <x v="1"/>
    <n v="4"/>
    <s v="SIN FECHA COMO TAL, SE ASIGNA LA INTERMEDIA DEL SEGUNDO SEMESTRE"/>
    <m/>
    <m/>
    <m/>
    <m/>
    <m/>
    <m/>
    <m/>
    <m/>
    <m/>
    <s v="SIN CECO"/>
    <s v="NO"/>
    <s v="PICOTA_x000a_100%*-Soporte Administrativo"/>
    <n v="4"/>
    <n v="4"/>
    <n v="1058"/>
    <x v="44"/>
  </r>
  <r>
    <n v="1879"/>
    <x v="55"/>
    <d v="2011-03-01T00:00:00"/>
    <s v="INT"/>
    <m/>
    <m/>
    <s v="d. Cumplimientos con expectativas del cliente"/>
    <x v="1"/>
    <n v="4"/>
    <s v="SIN FECHA COMO TAL, SE ASIGNA LA INTERMEDIA DEL SEGUNDO SEMESTRE"/>
    <m/>
    <m/>
    <m/>
    <m/>
    <m/>
    <m/>
    <m/>
    <m/>
    <m/>
    <s v="SIN CECO"/>
    <s v="NO"/>
    <s v="PICOTA_x000a_100%*-Soporte Administrativo"/>
    <n v="4"/>
    <n v="4"/>
    <n v="1058"/>
    <x v="44"/>
  </r>
  <r>
    <n v="1880"/>
    <x v="55"/>
    <d v="2011-03-01T00:00:00"/>
    <s v="INT"/>
    <m/>
    <m/>
    <s v="e. Control de presupuesto"/>
    <x v="1"/>
    <n v="4"/>
    <s v="SIN FECHA COMO TAL, SE ASIGNA LA INTERMEDIA DEL SEGUNDO SEMESTRE"/>
    <m/>
    <m/>
    <m/>
    <m/>
    <m/>
    <m/>
    <m/>
    <m/>
    <m/>
    <s v="SIN CECO"/>
    <s v="NO"/>
    <s v="PICOTA_x000a_100%*-Soporte Administrativo"/>
    <n v="4"/>
    <n v="4"/>
    <n v="1058"/>
    <x v="44"/>
  </r>
  <r>
    <n v="1881"/>
    <x v="55"/>
    <d v="2011-03-01T00:00:00"/>
    <s v="INT"/>
    <m/>
    <m/>
    <s v="a. Apoyo y presencia en el proyecto"/>
    <x v="2"/>
    <n v="4"/>
    <s v="SIN FECHA COMO TAL, SE ASIGNA LA INTERMEDIA DEL SEGUNDO SEMESTRE"/>
    <m/>
    <m/>
    <m/>
    <m/>
    <m/>
    <m/>
    <m/>
    <m/>
    <m/>
    <s v="SIN CECO"/>
    <s v="NO"/>
    <s v="PICOTA_x000a_100%*-Soporte Directivo (Coordinador y Gerencia)"/>
    <n v="4"/>
    <n v="4"/>
    <n v="1058"/>
    <x v="44"/>
  </r>
  <r>
    <n v="1882"/>
    <x v="55"/>
    <d v="2011-03-01T00:00:00"/>
    <s v="INT"/>
    <m/>
    <m/>
    <s v="b. Conocimiento del proyecto"/>
    <x v="2"/>
    <n v="4"/>
    <s v="SIN FECHA COMO TAL, SE ASIGNA LA INTERMEDIA DEL SEGUNDO SEMESTRE"/>
    <m/>
    <m/>
    <m/>
    <m/>
    <m/>
    <m/>
    <m/>
    <m/>
    <m/>
    <s v="SIN CECO"/>
    <s v="NO"/>
    <s v="PICOTA_x000a_100%*-Soporte Directivo (Coordinador y Gerencia)"/>
    <n v="4"/>
    <n v="4"/>
    <n v="1058"/>
    <x v="44"/>
  </r>
  <r>
    <n v="1883"/>
    <x v="55"/>
    <d v="2011-03-01T00:00:00"/>
    <s v="INT"/>
    <m/>
    <m/>
    <s v="c. Planteamiento de soluciones y manejo de conflictos"/>
    <x v="2"/>
    <n v="4"/>
    <s v="SIN FECHA COMO TAL, SE ASIGNA LA INTERMEDIA DEL SEGUNDO SEMESTRE"/>
    <m/>
    <m/>
    <m/>
    <m/>
    <m/>
    <m/>
    <m/>
    <m/>
    <m/>
    <s v="SIN CECO"/>
    <s v="NO"/>
    <s v="PICOTA_x000a_100%*-Soporte Directivo (Coordinador y Gerencia)"/>
    <n v="4"/>
    <n v="4"/>
    <n v="1058"/>
    <x v="44"/>
  </r>
  <r>
    <n v="1884"/>
    <x v="55"/>
    <d v="2011-03-01T00:00:00"/>
    <s v="INT"/>
    <m/>
    <m/>
    <s v="d. Cumplimiento de compromisos"/>
    <x v="2"/>
    <n v="4"/>
    <s v="SIN FECHA COMO TAL, SE ASIGNA LA INTERMEDIA DEL SEGUNDO SEMESTRE"/>
    <m/>
    <m/>
    <m/>
    <m/>
    <m/>
    <m/>
    <m/>
    <m/>
    <m/>
    <s v="SIN CECO"/>
    <s v="NO"/>
    <s v="PICOTA_x000a_100%*-Soporte Directivo (Coordinador y Gerencia)"/>
    <n v="4"/>
    <n v="4"/>
    <n v="1058"/>
    <x v="44"/>
  </r>
  <r>
    <n v="1885"/>
    <x v="55"/>
    <d v="2011-03-01T00:00:00"/>
    <s v="INT"/>
    <m/>
    <m/>
    <s v="e. Manejo del cliente"/>
    <x v="2"/>
    <n v="4"/>
    <s v="SIN FECHA COMO TAL, SE ASIGNA LA INTERMEDIA DEL SEGUNDO SEMESTRE"/>
    <m/>
    <m/>
    <m/>
    <m/>
    <m/>
    <m/>
    <m/>
    <m/>
    <m/>
    <s v="SIN CECO"/>
    <s v="NO"/>
    <s v="PICOTA_x000a_100%*-Soporte Directivo (Coordinador y Gerencia)"/>
    <n v="4"/>
    <n v="4"/>
    <n v="1058"/>
    <x v="44"/>
  </r>
  <r>
    <n v="1886"/>
    <x v="55"/>
    <d v="2011-03-01T00:00:00"/>
    <s v="INT"/>
    <m/>
    <m/>
    <s v="a. Idoneidad del personal"/>
    <x v="3"/>
    <n v="4"/>
    <s v="SIN FECHA COMO TAL, SE ASIGNA LA INTERMEDIA DEL SEGUNDO SEMESTRE"/>
    <m/>
    <m/>
    <m/>
    <m/>
    <m/>
    <m/>
    <m/>
    <m/>
    <m/>
    <s v="SIN CECO"/>
    <s v="NO"/>
    <s v="PICOTA_x000a_100%*-Personal que presta el servicio en obra"/>
    <n v="4"/>
    <n v="4"/>
    <n v="1058"/>
    <x v="44"/>
  </r>
  <r>
    <n v="1887"/>
    <x v="55"/>
    <d v="2011-03-01T00:00:00"/>
    <s v="INT"/>
    <m/>
    <m/>
    <s v="b. Oportuna atención al cliente"/>
    <x v="3"/>
    <n v="4"/>
    <s v="SIN FECHA COMO TAL, SE ASIGNA LA INTERMEDIA DEL SEGUNDO SEMESTRE"/>
    <m/>
    <m/>
    <m/>
    <m/>
    <m/>
    <m/>
    <m/>
    <m/>
    <m/>
    <s v="SIN CECO"/>
    <s v="NO"/>
    <s v="PICOTA_x000a_100%*-Personal que presta el servicio en obra"/>
    <n v="4"/>
    <n v="4"/>
    <n v="1058"/>
    <x v="44"/>
  </r>
  <r>
    <n v="1888"/>
    <x v="55"/>
    <d v="2011-03-01T00:00:00"/>
    <s v="INT"/>
    <m/>
    <m/>
    <s v="c. Compromiso con el proyecto"/>
    <x v="3"/>
    <n v="4"/>
    <s v="SIN FECHA COMO TAL, SE ASIGNA LA INTERMEDIA DEL SEGUNDO SEMESTRE"/>
    <m/>
    <m/>
    <m/>
    <m/>
    <m/>
    <m/>
    <m/>
    <m/>
    <m/>
    <s v="SIN CECO"/>
    <s v="NO"/>
    <s v="PICOTA_x000a_100%*-Personal que presta el servicio en obra"/>
    <n v="4"/>
    <n v="4"/>
    <n v="1058"/>
    <x v="44"/>
  </r>
  <r>
    <n v="1889"/>
    <x v="55"/>
    <d v="2011-03-01T00:00:00"/>
    <s v="INT"/>
    <m/>
    <m/>
    <s v="d. Cumplimiento de compromisos"/>
    <x v="3"/>
    <n v="4"/>
    <s v="SIN FECHA COMO TAL, SE ASIGNA LA INTERMEDIA DEL SEGUNDO SEMESTRE"/>
    <m/>
    <m/>
    <m/>
    <m/>
    <m/>
    <m/>
    <m/>
    <m/>
    <m/>
    <s v="SIN CECO"/>
    <s v="NO"/>
    <s v="PICOTA_x000a_100%*-Personal que presta el servicio en obra"/>
    <n v="4"/>
    <n v="4"/>
    <n v="1058"/>
    <x v="44"/>
  </r>
  <r>
    <n v="1890"/>
    <x v="55"/>
    <d v="2011-03-01T00:00:00"/>
    <s v="INT"/>
    <m/>
    <m/>
    <s v="e. Proactividad en desarrollo de funciones"/>
    <x v="3"/>
    <n v="4"/>
    <s v="SIN FECHA COMO TAL, SE ASIGNA LA INTERMEDIA DEL SEGUNDO SEMESTRE"/>
    <m/>
    <m/>
    <m/>
    <m/>
    <m/>
    <m/>
    <m/>
    <m/>
    <m/>
    <s v="SIN CECO"/>
    <s v="NO"/>
    <s v="PICOTA_x000a_100%*-Personal que presta el servicio en obra"/>
    <n v="4"/>
    <n v="4"/>
    <n v="1058"/>
    <x v="44"/>
  </r>
  <r>
    <n v="1891"/>
    <x v="55"/>
    <d v="2011-03-01T00:00:00"/>
    <s v="INT"/>
    <m/>
    <m/>
    <s v="a. Calidad del Contenido"/>
    <x v="4"/>
    <n v="4"/>
    <s v="SIN FECHA COMO TAL, SE ASIGNA LA INTERMEDIA DEL SEGUNDO SEMESTRE"/>
    <m/>
    <m/>
    <m/>
    <m/>
    <m/>
    <m/>
    <m/>
    <m/>
    <m/>
    <s v="SIN CECO"/>
    <s v="NO"/>
    <s v="PICOTA_x000a_100%*-Productos Asociados de PAYC (Informes, Control de presupuesto y Programación y actas)"/>
    <n v="4"/>
    <n v="4"/>
    <n v="1058"/>
    <x v="44"/>
  </r>
  <r>
    <n v="1892"/>
    <x v="55"/>
    <d v="2011-03-01T00:00:00"/>
    <s v="INT"/>
    <m/>
    <m/>
    <s v="b. Claridad del Contenido"/>
    <x v="4"/>
    <n v="4"/>
    <s v="SIN FECHA COMO TAL, SE ASIGNA LA INTERMEDIA DEL SEGUNDO SEMESTRE"/>
    <m/>
    <m/>
    <m/>
    <m/>
    <m/>
    <m/>
    <m/>
    <m/>
    <m/>
    <s v="SIN CECO"/>
    <s v="NO"/>
    <s v="PICOTA_x000a_100%*-Productos Asociados de PAYC (Informes, Control de presupuesto y Programación y actas)"/>
    <n v="4"/>
    <n v="4"/>
    <n v="1058"/>
    <x v="44"/>
  </r>
  <r>
    <n v="1893"/>
    <x v="55"/>
    <d v="2011-03-01T00:00:00"/>
    <s v="INT"/>
    <m/>
    <m/>
    <s v="c. Oportunidad en la entrega"/>
    <x v="4"/>
    <n v="4"/>
    <s v="SIN FECHA COMO TAL, SE ASIGNA LA INTERMEDIA DEL SEGUNDO SEMESTRE"/>
    <m/>
    <m/>
    <m/>
    <m/>
    <m/>
    <m/>
    <m/>
    <m/>
    <m/>
    <s v="SIN CECO"/>
    <s v="NO"/>
    <s v="PICOTA_x000a_100%*-Productos Asociados de PAYC (Informes, Control de presupuesto y Programación y actas)"/>
    <n v="4"/>
    <n v="4"/>
    <n v="1058"/>
    <x v="44"/>
  </r>
  <r>
    <n v="1894"/>
    <x v="55"/>
    <d v="2011-03-01T00:00:00"/>
    <s v="INT"/>
    <m/>
    <m/>
    <s v="d. Precisión de la información"/>
    <x v="4"/>
    <n v="4"/>
    <s v="SIN FECHA COMO TAL, SE ASIGNA LA INTERMEDIA DEL SEGUNDO SEMESTRE"/>
    <m/>
    <m/>
    <m/>
    <m/>
    <m/>
    <m/>
    <m/>
    <m/>
    <m/>
    <s v="SIN CECO"/>
    <s v="NO"/>
    <s v="PICOTA_x000a_100%*-Productos Asociados de PAYC (Informes, Control de presupuesto y Programación y actas)"/>
    <n v="4"/>
    <n v="4"/>
    <n v="1058"/>
    <x v="44"/>
  </r>
  <r>
    <n v="1895"/>
    <x v="55"/>
    <d v="2011-03-01T00:00:00"/>
    <s v="INT"/>
    <m/>
    <m/>
    <s v="e. Diagramación"/>
    <x v="4"/>
    <n v="4"/>
    <s v="SIN FECHA COMO TAL, SE ASIGNA LA INTERMEDIA DEL SEGUNDO SEMESTRE"/>
    <m/>
    <m/>
    <m/>
    <m/>
    <m/>
    <m/>
    <m/>
    <m/>
    <m/>
    <s v="SIN CECO"/>
    <s v="NO"/>
    <s v="PICOTA_x000a_100%*-Productos Asociados de PAYC (Informes, Control de presupuesto y Programación y actas)"/>
    <n v="4"/>
    <n v="4"/>
    <n v="1058"/>
    <x v="44"/>
  </r>
  <r>
    <n v="1896"/>
    <x v="55"/>
    <d v="2011-03-01T00:00:00"/>
    <s v="INT"/>
    <m/>
    <m/>
    <s v="a. Cumplimiento"/>
    <x v="5"/>
    <n v="4"/>
    <s v="SIN FECHA COMO TAL, SE ASIGNA LA INTERMEDIA DEL SEGUNDO SEMESTRE"/>
    <m/>
    <m/>
    <m/>
    <m/>
    <m/>
    <m/>
    <m/>
    <m/>
    <m/>
    <s v="SIN CECO"/>
    <s v="NO"/>
    <s v="PICOTA_x000a_100%*-Compromisos Pactados"/>
    <n v="4"/>
    <n v="4"/>
    <n v="1058"/>
    <x v="44"/>
  </r>
  <r>
    <n v="1897"/>
    <x v="55"/>
    <d v="2011-03-01T00:00:00"/>
    <s v="INT"/>
    <m/>
    <m/>
    <s v="b. Satisface expectativas"/>
    <x v="5"/>
    <n v="4"/>
    <s v="SIN FECHA COMO TAL, SE ASIGNA LA INTERMEDIA DEL SEGUNDO SEMESTRE"/>
    <m/>
    <m/>
    <m/>
    <m/>
    <m/>
    <m/>
    <m/>
    <m/>
    <m/>
    <s v="SIN CECO"/>
    <s v="NO"/>
    <s v="PICOTA_x000a_100%*-Compromisos Pactados"/>
    <n v="4"/>
    <n v="4"/>
    <n v="1058"/>
    <x v="44"/>
  </r>
  <r>
    <n v="1898"/>
    <x v="55"/>
    <d v="2011-03-01T00:00:00"/>
    <s v="INT"/>
    <m/>
    <m/>
    <s v="c. Calidad de la Información suministrada"/>
    <x v="5"/>
    <n v="4"/>
    <s v="SIN FECHA COMO TAL, SE ASIGNA LA INTERMEDIA DEL SEGUNDO SEMESTRE"/>
    <m/>
    <m/>
    <m/>
    <m/>
    <m/>
    <m/>
    <m/>
    <m/>
    <m/>
    <s v="SIN CECO"/>
    <s v="NO"/>
    <s v="PICOTA_x000a_100%*-Compromisos Pactados"/>
    <n v="4"/>
    <n v="4"/>
    <n v="1058"/>
    <x v="44"/>
  </r>
  <r>
    <n v="1899"/>
    <x v="55"/>
    <d v="2011-03-01T00:00:00"/>
    <s v="INT"/>
    <m/>
    <m/>
    <s v="d. Disposición del personal de PAYC a las solicitudes del cliente"/>
    <x v="5"/>
    <n v="4"/>
    <s v="SIN FECHA COMO TAL, SE ASIGNA LA INTERMEDIA DEL SEGUNDO SEMESTRE"/>
    <m/>
    <m/>
    <m/>
    <m/>
    <m/>
    <m/>
    <m/>
    <m/>
    <m/>
    <s v="SIN CECO"/>
    <s v="NO"/>
    <s v="PICOTA_x000a_100%*-Compromisos Pactados"/>
    <n v="4"/>
    <n v="4"/>
    <n v="1058"/>
    <x v="44"/>
  </r>
  <r>
    <n v="1900"/>
    <x v="55"/>
    <d v="2011-03-01T00:00:00"/>
    <s v="INT"/>
    <m/>
    <m/>
    <s v="e. Coherencia entre lo solicitado y lo entregado"/>
    <x v="5"/>
    <n v="4"/>
    <s v="SIN FECHA COMO TAL, SE ASIGNA LA INTERMEDIA DEL SEGUNDO SEMESTRE"/>
    <m/>
    <m/>
    <m/>
    <m/>
    <m/>
    <m/>
    <m/>
    <m/>
    <m/>
    <s v="SIN CECO"/>
    <s v="NO"/>
    <s v="PICOTA_x000a_100%*-Compromisos Pactados"/>
    <n v="4"/>
    <n v="4"/>
    <n v="1058"/>
    <x v="44"/>
  </r>
  <r>
    <n v="1901"/>
    <x v="55"/>
    <d v="2011-03-01T00:00:00"/>
    <s v="INT"/>
    <m/>
    <m/>
    <s v="Grado de Satisfacción con el Servicio Prestado"/>
    <x v="6"/>
    <n v="4"/>
    <s v="SIN FECHA COMO TAL, SE ASIGNA LA INTERMEDIA DEL SEGUNDO SEMESTRE"/>
    <m/>
    <m/>
    <m/>
    <m/>
    <m/>
    <m/>
    <m/>
    <m/>
    <m/>
    <s v="SIN CECO"/>
    <s v="NO"/>
    <s v="PICOTA_x000a_100%*-Grado de Satisfacción con el Servicio Prestado"/>
    <n v="4"/>
    <n v="4"/>
    <n v="1058"/>
    <x v="44"/>
  </r>
  <r>
    <n v="1902"/>
    <x v="55"/>
    <d v="2011-03-01T00:00:00"/>
    <s v="INT"/>
    <m/>
    <m/>
    <s v="Posibilidad de Volver a Contratar con PAYC"/>
    <x v="7"/>
    <n v="4"/>
    <s v="SIN FECHA COMO TAL, SE ASIGNA LA INTERMEDIA DEL SEGUNDO SEMESTRE"/>
    <m/>
    <m/>
    <m/>
    <m/>
    <m/>
    <m/>
    <m/>
    <m/>
    <m/>
    <s v="SIN CECO"/>
    <s v="NO"/>
    <s v="PICOTA_x000a_100%*-Posibilidad de Volver a Contratar con PAYC"/>
    <n v="4"/>
    <n v="4"/>
    <n v="1058"/>
    <x v="44"/>
  </r>
  <r>
    <n v="1903"/>
    <x v="55"/>
    <d v="2011-03-01T00:00:00"/>
    <s v="INT"/>
    <m/>
    <m/>
    <s v="Principales fortalezas en el servicio que presta PAYC"/>
    <x v="8"/>
    <s v="-"/>
    <s v="SIN FECHA COMO TAL, SE ASIGNA LA INTERMEDIA DEL SEGUNDO SEMESTRE"/>
    <m/>
    <m/>
    <m/>
    <m/>
    <m/>
    <m/>
    <m/>
    <m/>
    <m/>
    <s v="SIN CECO"/>
    <s v="NO"/>
    <s v="PICOTA_x000a_100%*-Fortalezas PAYC"/>
    <s v="-"/>
    <n v="0"/>
    <n v="1058"/>
    <x v="44"/>
  </r>
  <r>
    <n v="1904"/>
    <x v="55"/>
    <d v="2011-03-01T00:00:00"/>
    <s v="INT"/>
    <m/>
    <m/>
    <s v="Principales debilidades en el servicio que presta PAYC"/>
    <x v="9"/>
    <s v="-"/>
    <s v="SIN FECHA COMO TAL, SE ASIGNA LA INTERMEDIA DEL SEGUNDO SEMESTRE"/>
    <m/>
    <m/>
    <m/>
    <m/>
    <m/>
    <m/>
    <m/>
    <m/>
    <m/>
    <s v="SIN CECO"/>
    <s v="NO"/>
    <s v="PICOTA_x000a_100%*-Debilidades PAYC"/>
    <s v="-"/>
    <n v="0"/>
    <n v="1058"/>
    <x v="44"/>
  </r>
  <r>
    <n v="1905"/>
    <x v="56"/>
    <d v="2011-03-01T00:00:00"/>
    <s v="INT"/>
    <m/>
    <m/>
    <s v="a. Conocimiento específico de temas aplicables al proyecto"/>
    <x v="0"/>
    <n v="4"/>
    <s v="SIN FECHA COMO TAL, SE ASIGNA LA INTERMEDIA DEL SEGUNDO SEMESTRE"/>
    <m/>
    <m/>
    <m/>
    <m/>
    <m/>
    <m/>
    <m/>
    <m/>
    <m/>
    <s v="SIN CECO"/>
    <s v="NO"/>
    <s v="EDIFICIO CALLE 81_x000a_100%*-Soporte Técnico"/>
    <n v="4"/>
    <n v="4"/>
    <n v="1135"/>
    <x v="5"/>
  </r>
  <r>
    <n v="1906"/>
    <x v="56"/>
    <d v="2011-03-01T00:00:00"/>
    <s v="INT"/>
    <m/>
    <m/>
    <s v="b. Idoneidad y Calidad del soporte"/>
    <x v="0"/>
    <n v="4"/>
    <s v="SIN FECHA COMO TAL, SE ASIGNA LA INTERMEDIA DEL SEGUNDO SEMESTRE"/>
    <m/>
    <m/>
    <m/>
    <m/>
    <m/>
    <m/>
    <m/>
    <m/>
    <m/>
    <s v="SIN CECO"/>
    <s v="NO"/>
    <s v="EDIFICIO CALLE 81_x000a_100%*-Soporte Técnico"/>
    <n v="4"/>
    <n v="4"/>
    <n v="1135"/>
    <x v="5"/>
  </r>
  <r>
    <n v="1907"/>
    <x v="56"/>
    <d v="2011-03-01T00:00:00"/>
    <s v="INT"/>
    <m/>
    <m/>
    <s v="c. Cumplimiento de especificaciones técnicas de construcción"/>
    <x v="0"/>
    <n v="4"/>
    <s v="SIN FECHA COMO TAL, SE ASIGNA LA INTERMEDIA DEL SEGUNDO SEMESTRE"/>
    <m/>
    <m/>
    <m/>
    <m/>
    <m/>
    <m/>
    <m/>
    <m/>
    <m/>
    <s v="SIN CECO"/>
    <s v="NO"/>
    <s v="EDIFICIO CALLE 81_x000a_100%*-Soporte Técnico"/>
    <n v="4"/>
    <n v="4"/>
    <n v="1135"/>
    <x v="5"/>
  </r>
  <r>
    <n v="1908"/>
    <x v="56"/>
    <d v="2011-03-01T00:00:00"/>
    <s v="INT"/>
    <m/>
    <m/>
    <s v="d. Confiabilidad de los conceptos aplicados"/>
    <x v="0"/>
    <n v="4"/>
    <s v="SIN FECHA COMO TAL, SE ASIGNA LA INTERMEDIA DEL SEGUNDO SEMESTRE"/>
    <m/>
    <m/>
    <m/>
    <m/>
    <m/>
    <m/>
    <m/>
    <m/>
    <m/>
    <s v="SIN CECO"/>
    <s v="NO"/>
    <s v="EDIFICIO CALLE 81_x000a_100%*-Soporte Técnico"/>
    <n v="4"/>
    <n v="4"/>
    <n v="1135"/>
    <x v="5"/>
  </r>
  <r>
    <n v="1909"/>
    <x v="56"/>
    <d v="2011-03-01T00:00:00"/>
    <s v="INT"/>
    <m/>
    <m/>
    <s v="e. Oportunidad en entrega de información o requerimientos"/>
    <x v="0"/>
    <n v="4"/>
    <s v="SIN FECHA COMO TAL, SE ASIGNA LA INTERMEDIA DEL SEGUNDO SEMESTRE"/>
    <m/>
    <m/>
    <m/>
    <m/>
    <m/>
    <m/>
    <m/>
    <m/>
    <m/>
    <s v="SIN CECO"/>
    <s v="NO"/>
    <s v="EDIFICIO CALLE 81_x000a_100%*-Soporte Técnico"/>
    <n v="4"/>
    <n v="4"/>
    <n v="1135"/>
    <x v="5"/>
  </r>
  <r>
    <n v="1910"/>
    <x v="56"/>
    <d v="2011-03-01T00:00:00"/>
    <s v="INT"/>
    <m/>
    <m/>
    <s v="a. Oportunidad de la gestión en obra"/>
    <x v="1"/>
    <n v="4"/>
    <s v="SIN FECHA COMO TAL, SE ASIGNA LA INTERMEDIA DEL SEGUNDO SEMESTRE"/>
    <m/>
    <m/>
    <m/>
    <m/>
    <m/>
    <m/>
    <m/>
    <m/>
    <m/>
    <s v="SIN CECO"/>
    <s v="NO"/>
    <s v="EDIFICIO CALLE 81_x000a_100%*-Soporte Administrativo"/>
    <n v="4"/>
    <n v="4"/>
    <n v="1135"/>
    <x v="5"/>
  </r>
  <r>
    <n v="1911"/>
    <x v="56"/>
    <d v="2011-03-01T00:00:00"/>
    <s v="INT"/>
    <m/>
    <m/>
    <s v="b. Manejo administrativo del proyecto"/>
    <x v="1"/>
    <n v="4"/>
    <s v="SIN FECHA COMO TAL, SE ASIGNA LA INTERMEDIA DEL SEGUNDO SEMESTRE"/>
    <m/>
    <m/>
    <m/>
    <m/>
    <m/>
    <m/>
    <m/>
    <m/>
    <m/>
    <s v="SIN CECO"/>
    <s v="NO"/>
    <s v="EDIFICIO CALLE 81_x000a_100%*-Soporte Administrativo"/>
    <n v="4"/>
    <n v="4"/>
    <n v="1135"/>
    <x v="5"/>
  </r>
  <r>
    <n v="1912"/>
    <x v="56"/>
    <d v="2011-03-01T00:00:00"/>
    <s v="INT"/>
    <m/>
    <m/>
    <s v="c. Información clara y veraz sobre la administración de proyecto"/>
    <x v="1"/>
    <n v="4"/>
    <s v="SIN FECHA COMO TAL, SE ASIGNA LA INTERMEDIA DEL SEGUNDO SEMESTRE"/>
    <m/>
    <m/>
    <m/>
    <m/>
    <m/>
    <m/>
    <m/>
    <m/>
    <m/>
    <s v="SIN CECO"/>
    <s v="NO"/>
    <s v="EDIFICIO CALLE 81_x000a_100%*-Soporte Administrativo"/>
    <n v="4"/>
    <n v="4"/>
    <n v="1135"/>
    <x v="5"/>
  </r>
  <r>
    <n v="1913"/>
    <x v="56"/>
    <d v="2011-03-01T00:00:00"/>
    <s v="INT"/>
    <m/>
    <m/>
    <s v="d. Cumplimientos con expectativas del cliente"/>
    <x v="1"/>
    <n v="4"/>
    <s v="SIN FECHA COMO TAL, SE ASIGNA LA INTERMEDIA DEL SEGUNDO SEMESTRE"/>
    <m/>
    <m/>
    <m/>
    <m/>
    <m/>
    <m/>
    <m/>
    <m/>
    <m/>
    <s v="SIN CECO"/>
    <s v="NO"/>
    <s v="EDIFICIO CALLE 81_x000a_100%*-Soporte Administrativo"/>
    <n v="4"/>
    <n v="4"/>
    <n v="1135"/>
    <x v="5"/>
  </r>
  <r>
    <n v="1914"/>
    <x v="56"/>
    <d v="2011-03-01T00:00:00"/>
    <s v="INT"/>
    <m/>
    <m/>
    <s v="e. Control de presupuesto"/>
    <x v="1"/>
    <n v="4"/>
    <s v="SIN FECHA COMO TAL, SE ASIGNA LA INTERMEDIA DEL SEGUNDO SEMESTRE"/>
    <m/>
    <m/>
    <m/>
    <m/>
    <m/>
    <m/>
    <m/>
    <m/>
    <m/>
    <s v="SIN CECO"/>
    <s v="NO"/>
    <s v="EDIFICIO CALLE 81_x000a_100%*-Soporte Administrativo"/>
    <n v="4"/>
    <n v="4"/>
    <n v="1135"/>
    <x v="5"/>
  </r>
  <r>
    <n v="1915"/>
    <x v="56"/>
    <d v="2011-03-01T00:00:00"/>
    <s v="INT"/>
    <m/>
    <m/>
    <s v="a. Apoyo y presencia en el proyecto"/>
    <x v="2"/>
    <n v="4"/>
    <s v="SIN FECHA COMO TAL, SE ASIGNA LA INTERMEDIA DEL SEGUNDO SEMESTRE"/>
    <m/>
    <m/>
    <m/>
    <m/>
    <m/>
    <m/>
    <m/>
    <m/>
    <m/>
    <s v="SIN CECO"/>
    <s v="NO"/>
    <s v="EDIFICIO CALLE 81_x000a_100%*-Soporte Directivo (Coordinador y Gerencia)"/>
    <n v="4"/>
    <n v="4"/>
    <n v="1135"/>
    <x v="5"/>
  </r>
  <r>
    <n v="1916"/>
    <x v="56"/>
    <d v="2011-03-01T00:00:00"/>
    <s v="INT"/>
    <m/>
    <m/>
    <s v="b. Conocimiento del proyecto"/>
    <x v="2"/>
    <n v="4"/>
    <s v="SIN FECHA COMO TAL, SE ASIGNA LA INTERMEDIA DEL SEGUNDO SEMESTRE"/>
    <m/>
    <m/>
    <m/>
    <m/>
    <m/>
    <m/>
    <m/>
    <m/>
    <m/>
    <s v="SIN CECO"/>
    <s v="NO"/>
    <s v="EDIFICIO CALLE 81_x000a_100%*-Soporte Directivo (Coordinador y Gerencia)"/>
    <n v="4"/>
    <n v="4"/>
    <n v="1135"/>
    <x v="5"/>
  </r>
  <r>
    <n v="1917"/>
    <x v="56"/>
    <d v="2011-03-01T00:00:00"/>
    <s v="INT"/>
    <m/>
    <m/>
    <s v="c. Planteamiento de soluciones y manejo de conflictos"/>
    <x v="2"/>
    <n v="4"/>
    <s v="SIN FECHA COMO TAL, SE ASIGNA LA INTERMEDIA DEL SEGUNDO SEMESTRE"/>
    <m/>
    <m/>
    <m/>
    <m/>
    <m/>
    <m/>
    <m/>
    <m/>
    <m/>
    <s v="SIN CECO"/>
    <s v="NO"/>
    <s v="EDIFICIO CALLE 81_x000a_100%*-Soporte Directivo (Coordinador y Gerencia)"/>
    <n v="4"/>
    <n v="4"/>
    <n v="1135"/>
    <x v="5"/>
  </r>
  <r>
    <n v="1918"/>
    <x v="56"/>
    <d v="2011-03-01T00:00:00"/>
    <s v="INT"/>
    <m/>
    <m/>
    <s v="d. Cumplimiento de compromisos"/>
    <x v="2"/>
    <n v="4"/>
    <s v="SIN FECHA COMO TAL, SE ASIGNA LA INTERMEDIA DEL SEGUNDO SEMESTRE"/>
    <m/>
    <m/>
    <m/>
    <m/>
    <m/>
    <m/>
    <m/>
    <m/>
    <m/>
    <s v="SIN CECO"/>
    <s v="NO"/>
    <s v="EDIFICIO CALLE 81_x000a_100%*-Soporte Directivo (Coordinador y Gerencia)"/>
    <n v="4"/>
    <n v="4"/>
    <n v="1135"/>
    <x v="5"/>
  </r>
  <r>
    <n v="1919"/>
    <x v="56"/>
    <d v="2011-03-01T00:00:00"/>
    <s v="INT"/>
    <m/>
    <m/>
    <s v="e. Manejo del cliente"/>
    <x v="2"/>
    <n v="4"/>
    <s v="SIN FECHA COMO TAL, SE ASIGNA LA INTERMEDIA DEL SEGUNDO SEMESTRE"/>
    <m/>
    <m/>
    <m/>
    <m/>
    <m/>
    <m/>
    <m/>
    <m/>
    <m/>
    <s v="SIN CECO"/>
    <s v="NO"/>
    <s v="EDIFICIO CALLE 81_x000a_100%*-Soporte Directivo (Coordinador y Gerencia)"/>
    <n v="4"/>
    <n v="4"/>
    <n v="1135"/>
    <x v="5"/>
  </r>
  <r>
    <n v="1920"/>
    <x v="56"/>
    <d v="2011-03-01T00:00:00"/>
    <s v="INT"/>
    <m/>
    <m/>
    <s v="a. Idoneidad del personal"/>
    <x v="3"/>
    <n v="4"/>
    <s v="SIN FECHA COMO TAL, SE ASIGNA LA INTERMEDIA DEL SEGUNDO SEMESTRE"/>
    <m/>
    <m/>
    <m/>
    <m/>
    <m/>
    <m/>
    <m/>
    <m/>
    <m/>
    <s v="SIN CECO"/>
    <s v="NO"/>
    <s v="EDIFICIO CALLE 81_x000a_100%*-Personal que presta el servicio en obra"/>
    <n v="4"/>
    <n v="4"/>
    <n v="1135"/>
    <x v="5"/>
  </r>
  <r>
    <n v="1921"/>
    <x v="56"/>
    <d v="2011-03-01T00:00:00"/>
    <s v="INT"/>
    <m/>
    <m/>
    <s v="b. Oportuna atención al cliente"/>
    <x v="3"/>
    <n v="4"/>
    <s v="SIN FECHA COMO TAL, SE ASIGNA LA INTERMEDIA DEL SEGUNDO SEMESTRE"/>
    <m/>
    <m/>
    <m/>
    <m/>
    <m/>
    <m/>
    <m/>
    <m/>
    <m/>
    <s v="SIN CECO"/>
    <s v="NO"/>
    <s v="EDIFICIO CALLE 81_x000a_100%*-Personal que presta el servicio en obra"/>
    <n v="4"/>
    <n v="4"/>
    <n v="1135"/>
    <x v="5"/>
  </r>
  <r>
    <n v="1922"/>
    <x v="56"/>
    <d v="2011-03-01T00:00:00"/>
    <s v="INT"/>
    <m/>
    <m/>
    <s v="c. Compromiso con el proyecto"/>
    <x v="3"/>
    <n v="4"/>
    <s v="SIN FECHA COMO TAL, SE ASIGNA LA INTERMEDIA DEL SEGUNDO SEMESTRE"/>
    <m/>
    <m/>
    <m/>
    <m/>
    <m/>
    <m/>
    <m/>
    <m/>
    <m/>
    <s v="SIN CECO"/>
    <s v="NO"/>
    <s v="EDIFICIO CALLE 81_x000a_100%*-Personal que presta el servicio en obra"/>
    <n v="4"/>
    <n v="4"/>
    <n v="1135"/>
    <x v="5"/>
  </r>
  <r>
    <n v="1923"/>
    <x v="56"/>
    <d v="2011-03-01T00:00:00"/>
    <s v="INT"/>
    <m/>
    <m/>
    <s v="d. Cumplimiento de compromisos"/>
    <x v="3"/>
    <n v="4"/>
    <s v="SIN FECHA COMO TAL, SE ASIGNA LA INTERMEDIA DEL SEGUNDO SEMESTRE"/>
    <m/>
    <m/>
    <m/>
    <m/>
    <m/>
    <m/>
    <m/>
    <m/>
    <m/>
    <s v="SIN CECO"/>
    <s v="NO"/>
    <s v="EDIFICIO CALLE 81_x000a_100%*-Personal que presta el servicio en obra"/>
    <n v="4"/>
    <n v="4"/>
    <n v="1135"/>
    <x v="5"/>
  </r>
  <r>
    <n v="1924"/>
    <x v="56"/>
    <d v="2011-03-01T00:00:00"/>
    <s v="INT"/>
    <m/>
    <m/>
    <s v="e. Proactividad en desarrollo de funciones"/>
    <x v="3"/>
    <n v="4"/>
    <s v="SIN FECHA COMO TAL, SE ASIGNA LA INTERMEDIA DEL SEGUNDO SEMESTRE"/>
    <m/>
    <m/>
    <m/>
    <m/>
    <m/>
    <m/>
    <m/>
    <m/>
    <m/>
    <s v="SIN CECO"/>
    <s v="NO"/>
    <s v="EDIFICIO CALLE 81_x000a_100%*-Personal que presta el servicio en obra"/>
    <n v="4"/>
    <n v="4"/>
    <n v="1135"/>
    <x v="5"/>
  </r>
  <r>
    <n v="1925"/>
    <x v="56"/>
    <d v="2011-03-01T00:00:00"/>
    <s v="INT"/>
    <m/>
    <m/>
    <s v="a. Calidad del Contenido"/>
    <x v="4"/>
    <n v="4"/>
    <s v="SIN FECHA COMO TAL, SE ASIGNA LA INTERMEDIA DEL SEGUNDO SEMESTRE"/>
    <m/>
    <m/>
    <m/>
    <m/>
    <m/>
    <m/>
    <m/>
    <m/>
    <m/>
    <s v="SIN CECO"/>
    <s v="NO"/>
    <s v="EDIFICIO CALLE 81_x000a_100%*-Productos Asociados de PAYC (Informes, Control de presupuesto y Programación y actas)"/>
    <n v="4"/>
    <n v="4"/>
    <n v="1135"/>
    <x v="5"/>
  </r>
  <r>
    <n v="1926"/>
    <x v="56"/>
    <d v="2011-03-01T00:00:00"/>
    <s v="INT"/>
    <m/>
    <m/>
    <s v="b. Claridad del Contenido"/>
    <x v="4"/>
    <n v="4"/>
    <s v="SIN FECHA COMO TAL, SE ASIGNA LA INTERMEDIA DEL SEGUNDO SEMESTRE"/>
    <m/>
    <m/>
    <m/>
    <m/>
    <m/>
    <m/>
    <m/>
    <m/>
    <m/>
    <s v="SIN CECO"/>
    <s v="NO"/>
    <s v="EDIFICIO CALLE 81_x000a_100%*-Productos Asociados de PAYC (Informes, Control de presupuesto y Programación y actas)"/>
    <n v="4"/>
    <n v="4"/>
    <n v="1135"/>
    <x v="5"/>
  </r>
  <r>
    <n v="1927"/>
    <x v="56"/>
    <d v="2011-03-01T00:00:00"/>
    <s v="INT"/>
    <m/>
    <m/>
    <s v="c. Oportunidad en la entrega"/>
    <x v="4"/>
    <n v="4"/>
    <s v="SIN FECHA COMO TAL, SE ASIGNA LA INTERMEDIA DEL SEGUNDO SEMESTRE"/>
    <m/>
    <m/>
    <m/>
    <m/>
    <m/>
    <m/>
    <m/>
    <m/>
    <m/>
    <s v="SIN CECO"/>
    <s v="NO"/>
    <s v="EDIFICIO CALLE 81_x000a_100%*-Productos Asociados de PAYC (Informes, Control de presupuesto y Programación y actas)"/>
    <n v="4"/>
    <n v="4"/>
    <n v="1135"/>
    <x v="5"/>
  </r>
  <r>
    <n v="1928"/>
    <x v="56"/>
    <d v="2011-03-01T00:00:00"/>
    <s v="INT"/>
    <m/>
    <m/>
    <s v="d. Precisión de la información"/>
    <x v="4"/>
    <n v="4"/>
    <s v="SIN FECHA COMO TAL, SE ASIGNA LA INTERMEDIA DEL SEGUNDO SEMESTRE"/>
    <m/>
    <m/>
    <m/>
    <m/>
    <m/>
    <m/>
    <m/>
    <m/>
    <m/>
    <s v="SIN CECO"/>
    <s v="NO"/>
    <s v="EDIFICIO CALLE 81_x000a_100%*-Productos Asociados de PAYC (Informes, Control de presupuesto y Programación y actas)"/>
    <n v="4"/>
    <n v="4"/>
    <n v="1135"/>
    <x v="5"/>
  </r>
  <r>
    <n v="1929"/>
    <x v="56"/>
    <d v="2011-03-01T00:00:00"/>
    <s v="INT"/>
    <m/>
    <m/>
    <s v="e. Diagramación"/>
    <x v="4"/>
    <n v="4"/>
    <s v="SIN FECHA COMO TAL, SE ASIGNA LA INTERMEDIA DEL SEGUNDO SEMESTRE"/>
    <m/>
    <m/>
    <m/>
    <m/>
    <m/>
    <m/>
    <m/>
    <m/>
    <m/>
    <s v="SIN CECO"/>
    <s v="NO"/>
    <s v="EDIFICIO CALLE 81_x000a_100%*-Productos Asociados de PAYC (Informes, Control de presupuesto y Programación y actas)"/>
    <n v="4"/>
    <n v="4"/>
    <n v="1135"/>
    <x v="5"/>
  </r>
  <r>
    <n v="1930"/>
    <x v="56"/>
    <d v="2011-03-01T00:00:00"/>
    <s v="INT"/>
    <m/>
    <m/>
    <s v="a. Cumplimiento"/>
    <x v="5"/>
    <n v="4"/>
    <s v="SIN FECHA COMO TAL, SE ASIGNA LA INTERMEDIA DEL SEGUNDO SEMESTRE"/>
    <m/>
    <m/>
    <m/>
    <m/>
    <m/>
    <m/>
    <m/>
    <m/>
    <m/>
    <s v="SIN CECO"/>
    <s v="NO"/>
    <s v="EDIFICIO CALLE 81_x000a_100%*-Compromisos Pactados"/>
    <n v="4"/>
    <n v="4"/>
    <n v="1135"/>
    <x v="5"/>
  </r>
  <r>
    <n v="1931"/>
    <x v="56"/>
    <d v="2011-03-01T00:00:00"/>
    <s v="INT"/>
    <m/>
    <m/>
    <s v="b. Satisface expectativas"/>
    <x v="5"/>
    <n v="4"/>
    <s v="SIN FECHA COMO TAL, SE ASIGNA LA INTERMEDIA DEL SEGUNDO SEMESTRE"/>
    <m/>
    <m/>
    <m/>
    <m/>
    <m/>
    <m/>
    <m/>
    <m/>
    <m/>
    <s v="SIN CECO"/>
    <s v="NO"/>
    <s v="EDIFICIO CALLE 81_x000a_100%*-Compromisos Pactados"/>
    <n v="4"/>
    <n v="4"/>
    <n v="1135"/>
    <x v="5"/>
  </r>
  <r>
    <n v="1932"/>
    <x v="56"/>
    <d v="2011-03-01T00:00:00"/>
    <s v="INT"/>
    <m/>
    <m/>
    <s v="c. Calidad de la Información suministrada"/>
    <x v="5"/>
    <n v="4"/>
    <s v="SIN FECHA COMO TAL, SE ASIGNA LA INTERMEDIA DEL SEGUNDO SEMESTRE"/>
    <m/>
    <m/>
    <m/>
    <m/>
    <m/>
    <m/>
    <m/>
    <m/>
    <m/>
    <s v="SIN CECO"/>
    <s v="NO"/>
    <s v="EDIFICIO CALLE 81_x000a_100%*-Compromisos Pactados"/>
    <n v="4"/>
    <n v="4"/>
    <n v="1135"/>
    <x v="5"/>
  </r>
  <r>
    <n v="1933"/>
    <x v="56"/>
    <d v="2011-03-01T00:00:00"/>
    <s v="INT"/>
    <m/>
    <m/>
    <s v="d. Disposición del personal de PAYC a las solicitudes del cliente"/>
    <x v="5"/>
    <n v="4"/>
    <s v="SIN FECHA COMO TAL, SE ASIGNA LA INTERMEDIA DEL SEGUNDO SEMESTRE"/>
    <m/>
    <m/>
    <m/>
    <m/>
    <m/>
    <m/>
    <m/>
    <m/>
    <m/>
    <s v="SIN CECO"/>
    <s v="NO"/>
    <s v="EDIFICIO CALLE 81_x000a_100%*-Compromisos Pactados"/>
    <n v="4"/>
    <n v="4"/>
    <n v="1135"/>
    <x v="5"/>
  </r>
  <r>
    <n v="1934"/>
    <x v="56"/>
    <d v="2011-03-01T00:00:00"/>
    <s v="INT"/>
    <m/>
    <m/>
    <s v="e. Coherencia entre lo solicitado y lo entregado"/>
    <x v="5"/>
    <n v="4"/>
    <s v="SIN FECHA COMO TAL, SE ASIGNA LA INTERMEDIA DEL SEGUNDO SEMESTRE"/>
    <m/>
    <m/>
    <m/>
    <m/>
    <m/>
    <m/>
    <m/>
    <m/>
    <m/>
    <s v="SIN CECO"/>
    <s v="NO"/>
    <s v="EDIFICIO CALLE 81_x000a_100%*-Compromisos Pactados"/>
    <n v="4"/>
    <n v="4"/>
    <n v="1135"/>
    <x v="5"/>
  </r>
  <r>
    <n v="1935"/>
    <x v="56"/>
    <d v="2011-03-01T00:00:00"/>
    <s v="INT"/>
    <m/>
    <m/>
    <s v="Grado de Satisfacción con el Servicio Prestado"/>
    <x v="6"/>
    <n v="4"/>
    <s v="SIN FECHA COMO TAL, SE ASIGNA LA INTERMEDIA DEL SEGUNDO SEMESTRE"/>
    <m/>
    <m/>
    <m/>
    <m/>
    <m/>
    <m/>
    <m/>
    <m/>
    <m/>
    <s v="SIN CECO"/>
    <s v="NO"/>
    <s v="EDIFICIO CALLE 81_x000a_100%*-Grado de Satisfacción con el Servicio Prestado"/>
    <n v="4"/>
    <n v="4"/>
    <n v="1135"/>
    <x v="5"/>
  </r>
  <r>
    <n v="1936"/>
    <x v="56"/>
    <d v="2011-03-01T00:00:00"/>
    <s v="INT"/>
    <m/>
    <m/>
    <s v="Posibilidad de Volver a Contratar con PAYC"/>
    <x v="7"/>
    <n v="4"/>
    <s v="SIN FECHA COMO TAL, SE ASIGNA LA INTERMEDIA DEL SEGUNDO SEMESTRE"/>
    <m/>
    <m/>
    <m/>
    <m/>
    <m/>
    <m/>
    <m/>
    <m/>
    <m/>
    <s v="SIN CECO"/>
    <s v="NO"/>
    <s v="EDIFICIO CALLE 81_x000a_100%*-Posibilidad de Volver a Contratar con PAYC"/>
    <n v="4"/>
    <n v="4"/>
    <n v="1135"/>
    <x v="5"/>
  </r>
  <r>
    <n v="1937"/>
    <x v="56"/>
    <d v="2011-03-01T00:00:00"/>
    <s v="INT"/>
    <m/>
    <m/>
    <s v="Principales fortalezas en el servicio que presta PAYC"/>
    <x v="8"/>
    <s v="-"/>
    <s v="SIN FECHA COMO TAL, SE ASIGNA LA INTERMEDIA DEL SEGUNDO SEMESTRE"/>
    <m/>
    <m/>
    <m/>
    <m/>
    <m/>
    <m/>
    <m/>
    <m/>
    <m/>
    <s v="SIN CECO"/>
    <s v="NO"/>
    <s v="EDIFICIO CALLE 81_x000a_100%*-Fortalezas PAYC"/>
    <s v="-"/>
    <n v="0"/>
    <n v="1135"/>
    <x v="5"/>
  </r>
  <r>
    <n v="1938"/>
    <x v="56"/>
    <d v="2011-03-01T00:00:00"/>
    <s v="INT"/>
    <m/>
    <m/>
    <s v="Principales debilidades en el servicio que presta PAYC"/>
    <x v="9"/>
    <s v="-"/>
    <s v="SIN FECHA COMO TAL, SE ASIGNA LA INTERMEDIA DEL SEGUNDO SEMESTRE"/>
    <m/>
    <m/>
    <m/>
    <m/>
    <m/>
    <m/>
    <m/>
    <m/>
    <m/>
    <s v="SIN CECO"/>
    <s v="NO"/>
    <s v="EDIFICIO CALLE 81_x000a_100%*-Debilidades PAYC"/>
    <s v="-"/>
    <n v="0"/>
    <n v="1135"/>
    <x v="5"/>
  </r>
  <r>
    <n v="1939"/>
    <x v="57"/>
    <d v="2011-03-01T00:00:00"/>
    <s v="INT"/>
    <m/>
    <m/>
    <s v="a. Conocimiento específico de temas aplicables al proyecto"/>
    <x v="0"/>
    <n v="4"/>
    <s v="SIN FECHA COMO TAL, SE ASIGNA LA INTERMEDIA DEL SEGUNDO SEMESTRE"/>
    <m/>
    <m/>
    <m/>
    <m/>
    <m/>
    <m/>
    <m/>
    <m/>
    <m/>
    <s v="SIN CECO"/>
    <s v="NO"/>
    <s v="UNIVERSIDAD DE LA SALLE_x000a_100%*-Soporte Técnico"/>
    <n v="4"/>
    <n v="4"/>
    <n v="1184"/>
    <x v="20"/>
  </r>
  <r>
    <n v="1940"/>
    <x v="57"/>
    <d v="2011-03-01T00:00:00"/>
    <s v="INT"/>
    <m/>
    <m/>
    <s v="b. Idoneidad y Calidad del soporte"/>
    <x v="0"/>
    <n v="4"/>
    <s v="SIN FECHA COMO TAL, SE ASIGNA LA INTERMEDIA DEL SEGUNDO SEMESTRE"/>
    <m/>
    <m/>
    <m/>
    <m/>
    <m/>
    <m/>
    <m/>
    <m/>
    <m/>
    <s v="SIN CECO"/>
    <s v="NO"/>
    <s v="UNIVERSIDAD DE LA SALLE_x000a_100%*-Soporte Técnico"/>
    <n v="4"/>
    <n v="4"/>
    <n v="1184"/>
    <x v="20"/>
  </r>
  <r>
    <n v="1941"/>
    <x v="57"/>
    <d v="2011-03-01T00:00:00"/>
    <s v="INT"/>
    <m/>
    <m/>
    <s v="c. Cumplimiento de especificaciones técnicas de construcción"/>
    <x v="0"/>
    <n v="4"/>
    <s v="SIN FECHA COMO TAL, SE ASIGNA LA INTERMEDIA DEL SEGUNDO SEMESTRE"/>
    <m/>
    <m/>
    <m/>
    <m/>
    <m/>
    <m/>
    <m/>
    <m/>
    <m/>
    <s v="SIN CECO"/>
    <s v="NO"/>
    <s v="UNIVERSIDAD DE LA SALLE_x000a_100%*-Soporte Técnico"/>
    <n v="4"/>
    <n v="4"/>
    <n v="1184"/>
    <x v="20"/>
  </r>
  <r>
    <n v="1942"/>
    <x v="57"/>
    <d v="2011-03-01T00:00:00"/>
    <s v="INT"/>
    <m/>
    <m/>
    <s v="d. Confiabilidad de los conceptos aplicados"/>
    <x v="0"/>
    <n v="4"/>
    <s v="SIN FECHA COMO TAL, SE ASIGNA LA INTERMEDIA DEL SEGUNDO SEMESTRE"/>
    <m/>
    <m/>
    <m/>
    <m/>
    <m/>
    <m/>
    <m/>
    <m/>
    <m/>
    <s v="SIN CECO"/>
    <s v="NO"/>
    <s v="UNIVERSIDAD DE LA SALLE_x000a_100%*-Soporte Técnico"/>
    <n v="4"/>
    <n v="4"/>
    <n v="1184"/>
    <x v="20"/>
  </r>
  <r>
    <n v="1943"/>
    <x v="57"/>
    <d v="2011-03-01T00:00:00"/>
    <s v="INT"/>
    <m/>
    <m/>
    <s v="e. Oportunidad en entrega de información o requerimientos"/>
    <x v="0"/>
    <n v="4"/>
    <s v="SIN FECHA COMO TAL, SE ASIGNA LA INTERMEDIA DEL SEGUNDO SEMESTRE"/>
    <m/>
    <m/>
    <m/>
    <m/>
    <m/>
    <m/>
    <m/>
    <m/>
    <m/>
    <s v="SIN CECO"/>
    <s v="NO"/>
    <s v="UNIVERSIDAD DE LA SALLE_x000a_100%*-Soporte Técnico"/>
    <n v="4"/>
    <n v="4"/>
    <n v="1184"/>
    <x v="20"/>
  </r>
  <r>
    <n v="1944"/>
    <x v="57"/>
    <d v="2011-03-01T00:00:00"/>
    <s v="INT"/>
    <m/>
    <m/>
    <s v="a. Oportunidad de la gestión en obra"/>
    <x v="1"/>
    <n v="4"/>
    <s v="SIN FECHA COMO TAL, SE ASIGNA LA INTERMEDIA DEL SEGUNDO SEMESTRE"/>
    <m/>
    <m/>
    <m/>
    <m/>
    <m/>
    <m/>
    <m/>
    <m/>
    <m/>
    <s v="SIN CECO"/>
    <s v="NO"/>
    <s v="UNIVERSIDAD DE LA SALLE_x000a_100%*-Soporte Administrativo"/>
    <n v="4"/>
    <n v="4"/>
    <n v="1184"/>
    <x v="20"/>
  </r>
  <r>
    <n v="1945"/>
    <x v="57"/>
    <d v="2011-03-01T00:00:00"/>
    <s v="INT"/>
    <m/>
    <m/>
    <s v="b. Manejo administrativo del proyecto"/>
    <x v="1"/>
    <n v="4"/>
    <s v="SIN FECHA COMO TAL, SE ASIGNA LA INTERMEDIA DEL SEGUNDO SEMESTRE"/>
    <m/>
    <m/>
    <m/>
    <m/>
    <m/>
    <m/>
    <m/>
    <m/>
    <m/>
    <s v="SIN CECO"/>
    <s v="NO"/>
    <s v="UNIVERSIDAD DE LA SALLE_x000a_100%*-Soporte Administrativo"/>
    <n v="4"/>
    <n v="4"/>
    <n v="1184"/>
    <x v="20"/>
  </r>
  <r>
    <n v="1946"/>
    <x v="57"/>
    <d v="2011-03-01T00:00:00"/>
    <s v="INT"/>
    <m/>
    <m/>
    <s v="c. Información clara y veraz sobre la administración de proyecto"/>
    <x v="1"/>
    <n v="4"/>
    <s v="SIN FECHA COMO TAL, SE ASIGNA LA INTERMEDIA DEL SEGUNDO SEMESTRE"/>
    <m/>
    <m/>
    <m/>
    <m/>
    <m/>
    <m/>
    <m/>
    <m/>
    <m/>
    <s v="SIN CECO"/>
    <s v="NO"/>
    <s v="UNIVERSIDAD DE LA SALLE_x000a_100%*-Soporte Administrativo"/>
    <n v="4"/>
    <n v="4"/>
    <n v="1184"/>
    <x v="20"/>
  </r>
  <r>
    <n v="1947"/>
    <x v="57"/>
    <d v="2011-03-01T00:00:00"/>
    <s v="INT"/>
    <m/>
    <m/>
    <s v="d. Cumplimientos con expectativas del cliente"/>
    <x v="1"/>
    <n v="4"/>
    <s v="SIN FECHA COMO TAL, SE ASIGNA LA INTERMEDIA DEL SEGUNDO SEMESTRE"/>
    <m/>
    <m/>
    <m/>
    <m/>
    <m/>
    <m/>
    <m/>
    <m/>
    <m/>
    <s v="SIN CECO"/>
    <s v="NO"/>
    <s v="UNIVERSIDAD DE LA SALLE_x000a_100%*-Soporte Administrativo"/>
    <n v="4"/>
    <n v="4"/>
    <n v="1184"/>
    <x v="20"/>
  </r>
  <r>
    <n v="1948"/>
    <x v="57"/>
    <d v="2011-03-01T00:00:00"/>
    <s v="INT"/>
    <m/>
    <m/>
    <s v="e. Control de presupuesto"/>
    <x v="1"/>
    <n v="4"/>
    <s v="SIN FECHA COMO TAL, SE ASIGNA LA INTERMEDIA DEL SEGUNDO SEMESTRE"/>
    <m/>
    <m/>
    <m/>
    <m/>
    <m/>
    <m/>
    <m/>
    <m/>
    <m/>
    <s v="SIN CECO"/>
    <s v="NO"/>
    <s v="UNIVERSIDAD DE LA SALLE_x000a_100%*-Soporte Administrativo"/>
    <n v="4"/>
    <n v="4"/>
    <n v="1184"/>
    <x v="20"/>
  </r>
  <r>
    <n v="1949"/>
    <x v="57"/>
    <d v="2011-03-01T00:00:00"/>
    <s v="INT"/>
    <m/>
    <m/>
    <s v="a. Apoyo y presencia en el proyecto"/>
    <x v="2"/>
    <n v="4"/>
    <s v="SIN FECHA COMO TAL, SE ASIGNA LA INTERMEDIA DEL SEGUNDO SEMESTRE"/>
    <m/>
    <m/>
    <m/>
    <m/>
    <m/>
    <m/>
    <m/>
    <m/>
    <m/>
    <s v="SIN CECO"/>
    <s v="NO"/>
    <s v="UNIVERSIDAD DE LA SALLE_x000a_100%*-Soporte Directivo (Coordinador y Gerencia)"/>
    <n v="4"/>
    <n v="4"/>
    <n v="1184"/>
    <x v="20"/>
  </r>
  <r>
    <n v="1950"/>
    <x v="57"/>
    <d v="2011-03-01T00:00:00"/>
    <s v="INT"/>
    <m/>
    <m/>
    <s v="b. Conocimiento del proyecto"/>
    <x v="2"/>
    <n v="4"/>
    <s v="SIN FECHA COMO TAL, SE ASIGNA LA INTERMEDIA DEL SEGUNDO SEMESTRE"/>
    <m/>
    <m/>
    <m/>
    <m/>
    <m/>
    <m/>
    <m/>
    <m/>
    <m/>
    <s v="SIN CECO"/>
    <s v="NO"/>
    <s v="UNIVERSIDAD DE LA SALLE_x000a_100%*-Soporte Directivo (Coordinador y Gerencia)"/>
    <n v="4"/>
    <n v="4"/>
    <n v="1184"/>
    <x v="20"/>
  </r>
  <r>
    <n v="1951"/>
    <x v="57"/>
    <d v="2011-03-01T00:00:00"/>
    <s v="INT"/>
    <m/>
    <m/>
    <s v="c. Planteamiento de soluciones y manejo de conflictos"/>
    <x v="2"/>
    <n v="4"/>
    <s v="SIN FECHA COMO TAL, SE ASIGNA LA INTERMEDIA DEL SEGUNDO SEMESTRE"/>
    <m/>
    <m/>
    <m/>
    <m/>
    <m/>
    <m/>
    <m/>
    <m/>
    <m/>
    <s v="SIN CECO"/>
    <s v="NO"/>
    <s v="UNIVERSIDAD DE LA SALLE_x000a_100%*-Soporte Directivo (Coordinador y Gerencia)"/>
    <n v="4"/>
    <n v="4"/>
    <n v="1184"/>
    <x v="20"/>
  </r>
  <r>
    <n v="1952"/>
    <x v="57"/>
    <d v="2011-03-01T00:00:00"/>
    <s v="INT"/>
    <m/>
    <m/>
    <s v="d. Cumplimiento de compromisos"/>
    <x v="2"/>
    <n v="4"/>
    <s v="SIN FECHA COMO TAL, SE ASIGNA LA INTERMEDIA DEL SEGUNDO SEMESTRE"/>
    <m/>
    <m/>
    <m/>
    <m/>
    <m/>
    <m/>
    <m/>
    <m/>
    <m/>
    <s v="SIN CECO"/>
    <s v="NO"/>
    <s v="UNIVERSIDAD DE LA SALLE_x000a_100%*-Soporte Directivo (Coordinador y Gerencia)"/>
    <n v="4"/>
    <n v="4"/>
    <n v="1184"/>
    <x v="20"/>
  </r>
  <r>
    <n v="1953"/>
    <x v="57"/>
    <d v="2011-03-01T00:00:00"/>
    <s v="INT"/>
    <m/>
    <m/>
    <s v="e. Manejo del cliente"/>
    <x v="2"/>
    <n v="4"/>
    <s v="SIN FECHA COMO TAL, SE ASIGNA LA INTERMEDIA DEL SEGUNDO SEMESTRE"/>
    <m/>
    <m/>
    <m/>
    <m/>
    <m/>
    <m/>
    <m/>
    <m/>
    <m/>
    <s v="SIN CECO"/>
    <s v="NO"/>
    <s v="UNIVERSIDAD DE LA SALLE_x000a_100%*-Soporte Directivo (Coordinador y Gerencia)"/>
    <n v="4"/>
    <n v="4"/>
    <n v="1184"/>
    <x v="20"/>
  </r>
  <r>
    <n v="1954"/>
    <x v="57"/>
    <d v="2011-03-01T00:00:00"/>
    <s v="INT"/>
    <m/>
    <m/>
    <s v="a. Idoneidad del personal"/>
    <x v="3"/>
    <n v="4"/>
    <s v="SIN FECHA COMO TAL, SE ASIGNA LA INTERMEDIA DEL SEGUNDO SEMESTRE"/>
    <m/>
    <m/>
    <m/>
    <m/>
    <m/>
    <m/>
    <m/>
    <m/>
    <m/>
    <s v="SIN CECO"/>
    <s v="NO"/>
    <s v="UNIVERSIDAD DE LA SALLE_x000a_100%*-Personal que presta el servicio en obra"/>
    <n v="4"/>
    <n v="4"/>
    <n v="1184"/>
    <x v="20"/>
  </r>
  <r>
    <n v="1955"/>
    <x v="57"/>
    <d v="2011-03-01T00:00:00"/>
    <s v="INT"/>
    <m/>
    <m/>
    <s v="b. Oportuna atención al cliente"/>
    <x v="3"/>
    <n v="4"/>
    <s v="SIN FECHA COMO TAL, SE ASIGNA LA INTERMEDIA DEL SEGUNDO SEMESTRE"/>
    <m/>
    <m/>
    <m/>
    <m/>
    <m/>
    <m/>
    <m/>
    <m/>
    <m/>
    <s v="SIN CECO"/>
    <s v="NO"/>
    <s v="UNIVERSIDAD DE LA SALLE_x000a_100%*-Personal que presta el servicio en obra"/>
    <n v="4"/>
    <n v="4"/>
    <n v="1184"/>
    <x v="20"/>
  </r>
  <r>
    <n v="1956"/>
    <x v="57"/>
    <d v="2011-03-01T00:00:00"/>
    <s v="INT"/>
    <m/>
    <m/>
    <s v="c. Compromiso con el proyecto"/>
    <x v="3"/>
    <n v="4"/>
    <s v="SIN FECHA COMO TAL, SE ASIGNA LA INTERMEDIA DEL SEGUNDO SEMESTRE"/>
    <m/>
    <m/>
    <m/>
    <m/>
    <m/>
    <m/>
    <m/>
    <m/>
    <m/>
    <s v="SIN CECO"/>
    <s v="NO"/>
    <s v="UNIVERSIDAD DE LA SALLE_x000a_100%*-Personal que presta el servicio en obra"/>
    <n v="4"/>
    <n v="4"/>
    <n v="1184"/>
    <x v="20"/>
  </r>
  <r>
    <n v="1957"/>
    <x v="57"/>
    <d v="2011-03-01T00:00:00"/>
    <s v="INT"/>
    <m/>
    <m/>
    <s v="d. Cumplimiento de compromisos"/>
    <x v="3"/>
    <n v="4"/>
    <s v="SIN FECHA COMO TAL, SE ASIGNA LA INTERMEDIA DEL SEGUNDO SEMESTRE"/>
    <m/>
    <m/>
    <m/>
    <m/>
    <m/>
    <m/>
    <m/>
    <m/>
    <m/>
    <s v="SIN CECO"/>
    <s v="NO"/>
    <s v="UNIVERSIDAD DE LA SALLE_x000a_100%*-Personal que presta el servicio en obra"/>
    <n v="4"/>
    <n v="4"/>
    <n v="1184"/>
    <x v="20"/>
  </r>
  <r>
    <n v="1958"/>
    <x v="57"/>
    <d v="2011-03-01T00:00:00"/>
    <s v="INT"/>
    <m/>
    <m/>
    <s v="e. Proactividad en desarrollo de funciones"/>
    <x v="3"/>
    <n v="4"/>
    <s v="SIN FECHA COMO TAL, SE ASIGNA LA INTERMEDIA DEL SEGUNDO SEMESTRE"/>
    <m/>
    <m/>
    <m/>
    <m/>
    <m/>
    <m/>
    <m/>
    <m/>
    <m/>
    <s v="SIN CECO"/>
    <s v="NO"/>
    <s v="UNIVERSIDAD DE LA SALLE_x000a_100%*-Personal que presta el servicio en obra"/>
    <n v="4"/>
    <n v="4"/>
    <n v="1184"/>
    <x v="20"/>
  </r>
  <r>
    <n v="1959"/>
    <x v="57"/>
    <d v="2011-03-01T00:00:00"/>
    <s v="INT"/>
    <m/>
    <m/>
    <s v="a. Calidad del Contenido"/>
    <x v="4"/>
    <n v="4"/>
    <s v="SIN FECHA COMO TAL, SE ASIGNA LA INTERMEDIA DEL SEGUNDO SEMESTRE"/>
    <m/>
    <m/>
    <m/>
    <m/>
    <m/>
    <m/>
    <m/>
    <m/>
    <m/>
    <s v="SIN CECO"/>
    <s v="NO"/>
    <s v="UNIVERSIDAD DE LA SALLE_x000a_100%*-Productos Asociados de PAYC (Informes, Control de presupuesto y Programación y actas)"/>
    <n v="4"/>
    <n v="4"/>
    <n v="1184"/>
    <x v="20"/>
  </r>
  <r>
    <n v="1960"/>
    <x v="57"/>
    <d v="2011-03-01T00:00:00"/>
    <s v="INT"/>
    <m/>
    <m/>
    <s v="b. Claridad del Contenido"/>
    <x v="4"/>
    <n v="4"/>
    <s v="SIN FECHA COMO TAL, SE ASIGNA LA INTERMEDIA DEL SEGUNDO SEMESTRE"/>
    <m/>
    <m/>
    <m/>
    <m/>
    <m/>
    <m/>
    <m/>
    <m/>
    <m/>
    <s v="SIN CECO"/>
    <s v="NO"/>
    <s v="UNIVERSIDAD DE LA SALLE_x000a_100%*-Productos Asociados de PAYC (Informes, Control de presupuesto y Programación y actas)"/>
    <n v="4"/>
    <n v="4"/>
    <n v="1184"/>
    <x v="20"/>
  </r>
  <r>
    <n v="1961"/>
    <x v="57"/>
    <d v="2011-03-01T00:00:00"/>
    <s v="INT"/>
    <m/>
    <m/>
    <s v="c. Oportunidad en la entrega"/>
    <x v="4"/>
    <n v="4"/>
    <s v="SIN FECHA COMO TAL, SE ASIGNA LA INTERMEDIA DEL SEGUNDO SEMESTRE"/>
    <m/>
    <m/>
    <m/>
    <m/>
    <m/>
    <m/>
    <m/>
    <m/>
    <m/>
    <s v="SIN CECO"/>
    <s v="NO"/>
    <s v="UNIVERSIDAD DE LA SALLE_x000a_100%*-Productos Asociados de PAYC (Informes, Control de presupuesto y Programación y actas)"/>
    <n v="4"/>
    <n v="4"/>
    <n v="1184"/>
    <x v="20"/>
  </r>
  <r>
    <n v="1962"/>
    <x v="57"/>
    <d v="2011-03-01T00:00:00"/>
    <s v="INT"/>
    <m/>
    <m/>
    <s v="d. Precisión de la información"/>
    <x v="4"/>
    <n v="4"/>
    <s v="SIN FECHA COMO TAL, SE ASIGNA LA INTERMEDIA DEL SEGUNDO SEMESTRE"/>
    <m/>
    <m/>
    <m/>
    <m/>
    <m/>
    <m/>
    <m/>
    <m/>
    <m/>
    <s v="SIN CECO"/>
    <s v="NO"/>
    <s v="UNIVERSIDAD DE LA SALLE_x000a_100%*-Productos Asociados de PAYC (Informes, Control de presupuesto y Programación y actas)"/>
    <n v="4"/>
    <n v="4"/>
    <n v="1184"/>
    <x v="20"/>
  </r>
  <r>
    <n v="1963"/>
    <x v="57"/>
    <d v="2011-03-01T00:00:00"/>
    <s v="INT"/>
    <m/>
    <m/>
    <s v="e. Diagramación"/>
    <x v="4"/>
    <n v="4"/>
    <s v="SIN FECHA COMO TAL, SE ASIGNA LA INTERMEDIA DEL SEGUNDO SEMESTRE"/>
    <m/>
    <m/>
    <m/>
    <m/>
    <m/>
    <m/>
    <m/>
    <m/>
    <m/>
    <s v="SIN CECO"/>
    <s v="NO"/>
    <s v="UNIVERSIDAD DE LA SALLE_x000a_100%*-Productos Asociados de PAYC (Informes, Control de presupuesto y Programación y actas)"/>
    <n v="4"/>
    <n v="4"/>
    <n v="1184"/>
    <x v="20"/>
  </r>
  <r>
    <n v="1964"/>
    <x v="57"/>
    <d v="2011-03-01T00:00:00"/>
    <s v="INT"/>
    <m/>
    <m/>
    <s v="a. Cumplimiento"/>
    <x v="5"/>
    <n v="4"/>
    <s v="SIN FECHA COMO TAL, SE ASIGNA LA INTERMEDIA DEL SEGUNDO SEMESTRE"/>
    <m/>
    <m/>
    <m/>
    <m/>
    <m/>
    <m/>
    <m/>
    <m/>
    <m/>
    <s v="SIN CECO"/>
    <s v="NO"/>
    <s v="UNIVERSIDAD DE LA SALLE_x000a_100%*-Compromisos Pactados"/>
    <n v="4"/>
    <n v="4"/>
    <n v="1184"/>
    <x v="20"/>
  </r>
  <r>
    <n v="1965"/>
    <x v="57"/>
    <d v="2011-03-01T00:00:00"/>
    <s v="INT"/>
    <m/>
    <m/>
    <s v="b. Satisface expectativas"/>
    <x v="5"/>
    <n v="4"/>
    <s v="SIN FECHA COMO TAL, SE ASIGNA LA INTERMEDIA DEL SEGUNDO SEMESTRE"/>
    <m/>
    <m/>
    <m/>
    <m/>
    <m/>
    <m/>
    <m/>
    <m/>
    <m/>
    <s v="SIN CECO"/>
    <s v="NO"/>
    <s v="UNIVERSIDAD DE LA SALLE_x000a_100%*-Compromisos Pactados"/>
    <n v="4"/>
    <n v="4"/>
    <n v="1184"/>
    <x v="20"/>
  </r>
  <r>
    <n v="1966"/>
    <x v="57"/>
    <d v="2011-03-01T00:00:00"/>
    <s v="INT"/>
    <m/>
    <m/>
    <s v="c. Calidad de la Información suministrada"/>
    <x v="5"/>
    <n v="4"/>
    <s v="SIN FECHA COMO TAL, SE ASIGNA LA INTERMEDIA DEL SEGUNDO SEMESTRE"/>
    <m/>
    <m/>
    <m/>
    <m/>
    <m/>
    <m/>
    <m/>
    <m/>
    <m/>
    <s v="SIN CECO"/>
    <s v="NO"/>
    <s v="UNIVERSIDAD DE LA SALLE_x000a_100%*-Compromisos Pactados"/>
    <n v="4"/>
    <n v="4"/>
    <n v="1184"/>
    <x v="20"/>
  </r>
  <r>
    <n v="1967"/>
    <x v="57"/>
    <d v="2011-03-01T00:00:00"/>
    <s v="INT"/>
    <m/>
    <m/>
    <s v="d. Disposición del personal de PAYC a las solicitudes del cliente"/>
    <x v="5"/>
    <n v="4"/>
    <s v="SIN FECHA COMO TAL, SE ASIGNA LA INTERMEDIA DEL SEGUNDO SEMESTRE"/>
    <m/>
    <m/>
    <m/>
    <m/>
    <m/>
    <m/>
    <m/>
    <m/>
    <m/>
    <s v="SIN CECO"/>
    <s v="NO"/>
    <s v="UNIVERSIDAD DE LA SALLE_x000a_100%*-Compromisos Pactados"/>
    <n v="4"/>
    <n v="4"/>
    <n v="1184"/>
    <x v="20"/>
  </r>
  <r>
    <n v="1968"/>
    <x v="57"/>
    <d v="2011-03-01T00:00:00"/>
    <s v="INT"/>
    <m/>
    <m/>
    <s v="e. Coherencia entre lo solicitado y lo entregado"/>
    <x v="5"/>
    <n v="4"/>
    <s v="SIN FECHA COMO TAL, SE ASIGNA LA INTERMEDIA DEL SEGUNDO SEMESTRE"/>
    <m/>
    <m/>
    <m/>
    <m/>
    <m/>
    <m/>
    <m/>
    <m/>
    <m/>
    <s v="SIN CECO"/>
    <s v="NO"/>
    <s v="UNIVERSIDAD DE LA SALLE_x000a_100%*-Compromisos Pactados"/>
    <n v="4"/>
    <n v="4"/>
    <n v="1184"/>
    <x v="20"/>
  </r>
  <r>
    <n v="1969"/>
    <x v="57"/>
    <d v="2011-03-01T00:00:00"/>
    <s v="INT"/>
    <m/>
    <m/>
    <s v="Grado de Satisfacción con el Servicio Prestado"/>
    <x v="6"/>
    <n v="4"/>
    <s v="SIN FECHA COMO TAL, SE ASIGNA LA INTERMEDIA DEL SEGUNDO SEMESTRE"/>
    <m/>
    <m/>
    <m/>
    <m/>
    <m/>
    <m/>
    <m/>
    <m/>
    <m/>
    <s v="SIN CECO"/>
    <s v="NO"/>
    <s v="UNIVERSIDAD DE LA SALLE_x000a_100%*-Grado de Satisfacción con el Servicio Prestado"/>
    <n v="4"/>
    <n v="4"/>
    <n v="1184"/>
    <x v="20"/>
  </r>
  <r>
    <n v="1970"/>
    <x v="57"/>
    <d v="2011-03-01T00:00:00"/>
    <s v="INT"/>
    <m/>
    <m/>
    <s v="Posibilidad de Volver a Contratar con PAYC"/>
    <x v="7"/>
    <n v="4"/>
    <s v="SIN FECHA COMO TAL, SE ASIGNA LA INTERMEDIA DEL SEGUNDO SEMESTRE"/>
    <m/>
    <m/>
    <m/>
    <m/>
    <m/>
    <m/>
    <m/>
    <m/>
    <m/>
    <s v="SIN CECO"/>
    <s v="NO"/>
    <s v="UNIVERSIDAD DE LA SALLE_x000a_100%*-Posibilidad de Volver a Contratar con PAYC"/>
    <n v="4"/>
    <n v="4"/>
    <n v="1184"/>
    <x v="20"/>
  </r>
  <r>
    <n v="1971"/>
    <x v="57"/>
    <d v="2011-03-01T00:00:00"/>
    <s v="INT"/>
    <m/>
    <m/>
    <s v="Principales fortalezas en el servicio que presta PAYC"/>
    <x v="8"/>
    <s v="-"/>
    <s v="SIN FECHA COMO TAL, SE ASIGNA LA INTERMEDIA DEL SEGUNDO SEMESTRE"/>
    <m/>
    <m/>
    <m/>
    <m/>
    <m/>
    <m/>
    <m/>
    <m/>
    <m/>
    <s v="SIN CECO"/>
    <s v="NO"/>
    <s v="UNIVERSIDAD DE LA SALLE_x000a_100%*-Fortalezas PAYC"/>
    <s v="-"/>
    <n v="0"/>
    <n v="1184"/>
    <x v="20"/>
  </r>
  <r>
    <n v="1972"/>
    <x v="57"/>
    <d v="2011-03-01T00:00:00"/>
    <s v="INT"/>
    <m/>
    <m/>
    <s v="Principales debilidades en el servicio que presta PAYC"/>
    <x v="9"/>
    <s v="-"/>
    <s v="SIN FECHA COMO TAL, SE ASIGNA LA INTERMEDIA DEL SEGUNDO SEMESTRE"/>
    <m/>
    <m/>
    <m/>
    <m/>
    <m/>
    <m/>
    <m/>
    <m/>
    <m/>
    <s v="SIN CECO"/>
    <s v="NO"/>
    <s v="UNIVERSIDAD DE LA SALLE_x000a_100%*-Debilidades PAYC"/>
    <s v="-"/>
    <n v="0"/>
    <n v="1184"/>
    <x v="20"/>
  </r>
  <r>
    <n v="1973"/>
    <x v="58"/>
    <d v="2011-03-01T00:00:00"/>
    <s v="INT"/>
    <m/>
    <m/>
    <s v="a. Conocimiento específico de temas aplicables al proyecto"/>
    <x v="0"/>
    <n v="4"/>
    <s v="SIN FECHA COMO TAL, SE ASIGNA LA INTERMEDIA DEL SEGUNDO SEMESTRE"/>
    <m/>
    <m/>
    <m/>
    <m/>
    <m/>
    <m/>
    <m/>
    <m/>
    <m/>
    <s v="SIN CECO"/>
    <s v="NO"/>
    <s v="UNIVERSIDAD SANTO TOMÁS_x000a_25%-Soporte Técnico"/>
    <n v="4"/>
    <n v="4"/>
    <n v="1145"/>
    <x v="10"/>
  </r>
  <r>
    <n v="1974"/>
    <x v="58"/>
    <d v="2011-03-01T00:00:00"/>
    <s v="INT"/>
    <m/>
    <m/>
    <s v="b. Idoneidad y Calidad del soporte"/>
    <x v="0"/>
    <n v="4"/>
    <s v="SIN FECHA COMO TAL, SE ASIGNA LA INTERMEDIA DEL SEGUNDO SEMESTRE"/>
    <m/>
    <m/>
    <m/>
    <m/>
    <m/>
    <m/>
    <m/>
    <m/>
    <m/>
    <s v="SIN CECO"/>
    <s v="NO"/>
    <s v="UNIVERSIDAD SANTO TOMÁS_x000a_25%-Soporte Técnico"/>
    <n v="4"/>
    <n v="4"/>
    <n v="1145"/>
    <x v="10"/>
  </r>
  <r>
    <n v="1975"/>
    <x v="58"/>
    <d v="2011-03-01T00:00:00"/>
    <s v="INT"/>
    <m/>
    <m/>
    <s v="c. Cumplimiento de especificaciones técnicas de construcción"/>
    <x v="0"/>
    <n v="5"/>
    <s v="SIN FECHA COMO TAL, SE ASIGNA LA INTERMEDIA DEL SEGUNDO SEMESTRE"/>
    <m/>
    <m/>
    <m/>
    <m/>
    <m/>
    <m/>
    <m/>
    <m/>
    <m/>
    <s v="SIN CECO"/>
    <s v="NO"/>
    <s v="UNIVERSIDAD SANTO TOMÁS_x000a_25%-Soporte Técnico"/>
    <n v="5"/>
    <n v="5"/>
    <n v="1145"/>
    <x v="10"/>
  </r>
  <r>
    <n v="1976"/>
    <x v="58"/>
    <d v="2011-03-01T00:00:00"/>
    <s v="INT"/>
    <m/>
    <m/>
    <s v="d. Confiabilidad de los conceptos aplicados"/>
    <x v="0"/>
    <n v="5"/>
    <s v="SIN FECHA COMO TAL, SE ASIGNA LA INTERMEDIA DEL SEGUNDO SEMESTRE"/>
    <m/>
    <m/>
    <m/>
    <m/>
    <m/>
    <m/>
    <m/>
    <m/>
    <m/>
    <s v="SIN CECO"/>
    <s v="NO"/>
    <s v="UNIVERSIDAD SANTO TOMÁS_x000a_25%-Soporte Técnico"/>
    <n v="5"/>
    <n v="5"/>
    <n v="1145"/>
    <x v="10"/>
  </r>
  <r>
    <n v="1977"/>
    <x v="58"/>
    <d v="2011-03-01T00:00:00"/>
    <s v="INT"/>
    <m/>
    <m/>
    <s v="e. Oportunidad en entrega de información o requerimientos"/>
    <x v="0"/>
    <n v="5"/>
    <s v="SIN FECHA COMO TAL, SE ASIGNA LA INTERMEDIA DEL SEGUNDO SEMESTRE"/>
    <m/>
    <m/>
    <m/>
    <m/>
    <m/>
    <m/>
    <m/>
    <m/>
    <m/>
    <s v="SIN CECO"/>
    <s v="NO"/>
    <s v="UNIVERSIDAD SANTO TOMÁS_x000a_25%-Soporte Técnico"/>
    <n v="5"/>
    <n v="5"/>
    <n v="1145"/>
    <x v="10"/>
  </r>
  <r>
    <n v="1978"/>
    <x v="58"/>
    <d v="2011-03-01T00:00:00"/>
    <s v="INT"/>
    <m/>
    <m/>
    <s v="a. Oportunidad de la gestión en obra"/>
    <x v="1"/>
    <n v="4"/>
    <s v="SIN FECHA COMO TAL, SE ASIGNA LA INTERMEDIA DEL SEGUNDO SEMESTRE"/>
    <m/>
    <m/>
    <m/>
    <m/>
    <m/>
    <m/>
    <m/>
    <m/>
    <m/>
    <s v="SIN CECO"/>
    <s v="NO"/>
    <s v="UNIVERSIDAD SANTO TOMÁS_x000a_25%-Soporte Administrativo"/>
    <n v="4"/>
    <n v="4"/>
    <n v="1145"/>
    <x v="10"/>
  </r>
  <r>
    <n v="1979"/>
    <x v="58"/>
    <d v="2011-03-01T00:00:00"/>
    <s v="INT"/>
    <m/>
    <m/>
    <s v="b. Manejo administrativo del proyecto"/>
    <x v="1"/>
    <n v="5"/>
    <s v="SIN FECHA COMO TAL, SE ASIGNA LA INTERMEDIA DEL SEGUNDO SEMESTRE"/>
    <m/>
    <m/>
    <m/>
    <m/>
    <m/>
    <m/>
    <m/>
    <m/>
    <m/>
    <s v="SIN CECO"/>
    <s v="NO"/>
    <s v="UNIVERSIDAD SANTO TOMÁS_x000a_25%-Soporte Administrativo"/>
    <n v="5"/>
    <n v="5"/>
    <n v="1145"/>
    <x v="10"/>
  </r>
  <r>
    <n v="1980"/>
    <x v="58"/>
    <d v="2011-03-01T00:00:00"/>
    <s v="INT"/>
    <m/>
    <m/>
    <s v="c. Información clara y veraz sobre la administración de proyecto"/>
    <x v="1"/>
    <n v="5"/>
    <s v="SIN FECHA COMO TAL, SE ASIGNA LA INTERMEDIA DEL SEGUNDO SEMESTRE"/>
    <m/>
    <m/>
    <m/>
    <m/>
    <m/>
    <m/>
    <m/>
    <m/>
    <m/>
    <s v="SIN CECO"/>
    <s v="NO"/>
    <s v="UNIVERSIDAD SANTO TOMÁS_x000a_25%-Soporte Administrativo"/>
    <n v="5"/>
    <n v="5"/>
    <n v="1145"/>
    <x v="10"/>
  </r>
  <r>
    <n v="1981"/>
    <x v="58"/>
    <d v="2011-03-01T00:00:00"/>
    <s v="INT"/>
    <m/>
    <m/>
    <s v="d. Cumplimientos con expectativas del cliente"/>
    <x v="1"/>
    <n v="5"/>
    <s v="SIN FECHA COMO TAL, SE ASIGNA LA INTERMEDIA DEL SEGUNDO SEMESTRE"/>
    <m/>
    <m/>
    <m/>
    <m/>
    <m/>
    <m/>
    <m/>
    <m/>
    <m/>
    <s v="SIN CECO"/>
    <s v="NO"/>
    <s v="UNIVERSIDAD SANTO TOMÁS_x000a_25%-Soporte Administrativo"/>
    <n v="5"/>
    <n v="5"/>
    <n v="1145"/>
    <x v="10"/>
  </r>
  <r>
    <n v="1982"/>
    <x v="58"/>
    <d v="2011-03-01T00:00:00"/>
    <s v="INT"/>
    <m/>
    <m/>
    <s v="e. Control de presupuesto"/>
    <x v="1"/>
    <n v="5"/>
    <s v="SIN FECHA COMO TAL, SE ASIGNA LA INTERMEDIA DEL SEGUNDO SEMESTRE"/>
    <m/>
    <m/>
    <m/>
    <m/>
    <m/>
    <m/>
    <m/>
    <m/>
    <m/>
    <s v="SIN CECO"/>
    <s v="NO"/>
    <s v="UNIVERSIDAD SANTO TOMÁS_x000a_25%-Soporte Administrativo"/>
    <n v="5"/>
    <n v="5"/>
    <n v="1145"/>
    <x v="10"/>
  </r>
  <r>
    <n v="1983"/>
    <x v="58"/>
    <d v="2011-03-01T00:00:00"/>
    <s v="INT"/>
    <m/>
    <m/>
    <s v="a. Apoyo y presencia en el proyecto"/>
    <x v="2"/>
    <n v="5"/>
    <s v="SIN FECHA COMO TAL, SE ASIGNA LA INTERMEDIA DEL SEGUNDO SEMESTRE"/>
    <m/>
    <m/>
    <m/>
    <m/>
    <m/>
    <m/>
    <m/>
    <m/>
    <m/>
    <s v="SIN CECO"/>
    <s v="NO"/>
    <s v="UNIVERSIDAD SANTO TOMÁS_x000a_25%-Soporte Directivo (Coordinador y Gerencia)"/>
    <n v="5"/>
    <n v="5"/>
    <n v="1145"/>
    <x v="10"/>
  </r>
  <r>
    <n v="1984"/>
    <x v="58"/>
    <d v="2011-03-01T00:00:00"/>
    <s v="INT"/>
    <m/>
    <m/>
    <s v="b. Conocimiento del proyecto"/>
    <x v="2"/>
    <n v="5"/>
    <s v="SIN FECHA COMO TAL, SE ASIGNA LA INTERMEDIA DEL SEGUNDO SEMESTRE"/>
    <m/>
    <m/>
    <m/>
    <m/>
    <m/>
    <m/>
    <m/>
    <m/>
    <m/>
    <s v="SIN CECO"/>
    <s v="NO"/>
    <s v="UNIVERSIDAD SANTO TOMÁS_x000a_25%-Soporte Directivo (Coordinador y Gerencia)"/>
    <n v="5"/>
    <n v="5"/>
    <n v="1145"/>
    <x v="10"/>
  </r>
  <r>
    <n v="1985"/>
    <x v="58"/>
    <d v="2011-03-01T00:00:00"/>
    <s v="INT"/>
    <m/>
    <m/>
    <s v="c. Planteamiento de soluciones y manejo de conflictos"/>
    <x v="2"/>
    <n v="4"/>
    <s v="SIN FECHA COMO TAL, SE ASIGNA LA INTERMEDIA DEL SEGUNDO SEMESTRE"/>
    <m/>
    <m/>
    <m/>
    <m/>
    <m/>
    <m/>
    <m/>
    <m/>
    <m/>
    <s v="SIN CECO"/>
    <s v="NO"/>
    <s v="UNIVERSIDAD SANTO TOMÁS_x000a_25%-Soporte Directivo (Coordinador y Gerencia)"/>
    <n v="4"/>
    <n v="4"/>
    <n v="1145"/>
    <x v="10"/>
  </r>
  <r>
    <n v="1986"/>
    <x v="58"/>
    <d v="2011-03-01T00:00:00"/>
    <s v="INT"/>
    <m/>
    <m/>
    <s v="d. Cumplimiento de compromisos"/>
    <x v="2"/>
    <n v="4"/>
    <s v="SIN FECHA COMO TAL, SE ASIGNA LA INTERMEDIA DEL SEGUNDO SEMESTRE"/>
    <m/>
    <m/>
    <m/>
    <m/>
    <m/>
    <m/>
    <m/>
    <m/>
    <m/>
    <s v="SIN CECO"/>
    <s v="NO"/>
    <s v="UNIVERSIDAD SANTO TOMÁS_x000a_25%-Soporte Directivo (Coordinador y Gerencia)"/>
    <n v="4"/>
    <n v="4"/>
    <n v="1145"/>
    <x v="10"/>
  </r>
  <r>
    <n v="1987"/>
    <x v="58"/>
    <d v="2011-03-01T00:00:00"/>
    <s v="INT"/>
    <m/>
    <m/>
    <s v="e. Manejo del cliente"/>
    <x v="2"/>
    <n v="5"/>
    <s v="SIN FECHA COMO TAL, SE ASIGNA LA INTERMEDIA DEL SEGUNDO SEMESTRE"/>
    <m/>
    <m/>
    <m/>
    <m/>
    <m/>
    <m/>
    <m/>
    <m/>
    <m/>
    <s v="SIN CECO"/>
    <s v="NO"/>
    <s v="UNIVERSIDAD SANTO TOMÁS_x000a_25%-Soporte Directivo (Coordinador y Gerencia)"/>
    <n v="5"/>
    <n v="5"/>
    <n v="1145"/>
    <x v="10"/>
  </r>
  <r>
    <n v="1988"/>
    <x v="58"/>
    <d v="2011-03-01T00:00:00"/>
    <s v="INT"/>
    <m/>
    <m/>
    <s v="a. Idoneidad del personal"/>
    <x v="3"/>
    <n v="5"/>
    <s v="SIN FECHA COMO TAL, SE ASIGNA LA INTERMEDIA DEL SEGUNDO SEMESTRE"/>
    <m/>
    <m/>
    <m/>
    <m/>
    <m/>
    <m/>
    <m/>
    <m/>
    <m/>
    <s v="SIN CECO"/>
    <s v="NO"/>
    <s v="UNIVERSIDAD SANTO TOMÁS_x000a_25%-Personal que presta el servicio en obra"/>
    <n v="5"/>
    <n v="5"/>
    <n v="1145"/>
    <x v="10"/>
  </r>
  <r>
    <n v="1989"/>
    <x v="58"/>
    <d v="2011-03-01T00:00:00"/>
    <s v="INT"/>
    <m/>
    <m/>
    <s v="b. Oportuna atención al cliente"/>
    <x v="3"/>
    <n v="5"/>
    <s v="SIN FECHA COMO TAL, SE ASIGNA LA INTERMEDIA DEL SEGUNDO SEMESTRE"/>
    <m/>
    <m/>
    <m/>
    <m/>
    <m/>
    <m/>
    <m/>
    <m/>
    <m/>
    <s v="SIN CECO"/>
    <s v="NO"/>
    <s v="UNIVERSIDAD SANTO TOMÁS_x000a_25%-Personal que presta el servicio en obra"/>
    <n v="5"/>
    <n v="5"/>
    <n v="1145"/>
    <x v="10"/>
  </r>
  <r>
    <n v="1990"/>
    <x v="58"/>
    <d v="2011-03-01T00:00:00"/>
    <s v="INT"/>
    <m/>
    <m/>
    <s v="c. Compromiso con el proyecto"/>
    <x v="3"/>
    <n v="5"/>
    <s v="SIN FECHA COMO TAL, SE ASIGNA LA INTERMEDIA DEL SEGUNDO SEMESTRE"/>
    <m/>
    <m/>
    <m/>
    <m/>
    <m/>
    <m/>
    <m/>
    <m/>
    <m/>
    <s v="SIN CECO"/>
    <s v="NO"/>
    <s v="UNIVERSIDAD SANTO TOMÁS_x000a_25%-Personal que presta el servicio en obra"/>
    <n v="5"/>
    <n v="5"/>
    <n v="1145"/>
    <x v="10"/>
  </r>
  <r>
    <n v="1991"/>
    <x v="58"/>
    <d v="2011-03-01T00:00:00"/>
    <s v="INT"/>
    <m/>
    <m/>
    <s v="d. Cumplimiento de compromisos"/>
    <x v="3"/>
    <n v="5"/>
    <s v="SIN FECHA COMO TAL, SE ASIGNA LA INTERMEDIA DEL SEGUNDO SEMESTRE"/>
    <m/>
    <m/>
    <m/>
    <m/>
    <m/>
    <m/>
    <m/>
    <m/>
    <m/>
    <s v="SIN CECO"/>
    <s v="NO"/>
    <s v="UNIVERSIDAD SANTO TOMÁS_x000a_25%-Personal que presta el servicio en obra"/>
    <n v="5"/>
    <n v="5"/>
    <n v="1145"/>
    <x v="10"/>
  </r>
  <r>
    <n v="1992"/>
    <x v="58"/>
    <d v="2011-03-01T00:00:00"/>
    <s v="INT"/>
    <m/>
    <m/>
    <s v="e. Proactividad en desarrollo de funciones"/>
    <x v="3"/>
    <n v="4"/>
    <s v="SIN FECHA COMO TAL, SE ASIGNA LA INTERMEDIA DEL SEGUNDO SEMESTRE"/>
    <m/>
    <m/>
    <m/>
    <m/>
    <m/>
    <m/>
    <m/>
    <m/>
    <m/>
    <s v="SIN CECO"/>
    <s v="NO"/>
    <s v="UNIVERSIDAD SANTO TOMÁS_x000a_25%-Personal que presta el servicio en obra"/>
    <n v="4"/>
    <n v="4"/>
    <n v="1145"/>
    <x v="10"/>
  </r>
  <r>
    <n v="1993"/>
    <x v="58"/>
    <d v="2011-03-01T00:00:00"/>
    <s v="INT"/>
    <m/>
    <m/>
    <s v="a. Calidad del Contenido"/>
    <x v="4"/>
    <n v="5"/>
    <s v="SIN FECHA COMO TAL, SE ASIGNA LA INTERMEDIA DEL SEGUNDO SEMESTRE"/>
    <m/>
    <m/>
    <m/>
    <m/>
    <m/>
    <m/>
    <m/>
    <m/>
    <m/>
    <s v="SIN CECO"/>
    <s v="NO"/>
    <s v="UNIVERSIDAD SANTO TOMÁS_x000a_25%-Productos Asociados de PAYC (Informes, Control de presupuesto y Programación y actas)"/>
    <n v="5"/>
    <n v="5"/>
    <n v="1145"/>
    <x v="10"/>
  </r>
  <r>
    <n v="1994"/>
    <x v="58"/>
    <d v="2011-03-01T00:00:00"/>
    <s v="INT"/>
    <m/>
    <m/>
    <s v="b. Claridad del Contenido"/>
    <x v="4"/>
    <n v="5"/>
    <s v="SIN FECHA COMO TAL, SE ASIGNA LA INTERMEDIA DEL SEGUNDO SEMESTRE"/>
    <m/>
    <m/>
    <m/>
    <m/>
    <m/>
    <m/>
    <m/>
    <m/>
    <m/>
    <s v="SIN CECO"/>
    <s v="NO"/>
    <s v="UNIVERSIDAD SANTO TOMÁS_x000a_25%-Productos Asociados de PAYC (Informes, Control de presupuesto y Programación y actas)"/>
    <n v="5"/>
    <n v="5"/>
    <n v="1145"/>
    <x v="10"/>
  </r>
  <r>
    <n v="1995"/>
    <x v="58"/>
    <d v="2011-03-01T00:00:00"/>
    <s v="INT"/>
    <m/>
    <m/>
    <s v="c. Oportunidad en la entrega"/>
    <x v="4"/>
    <n v="5"/>
    <s v="SIN FECHA COMO TAL, SE ASIGNA LA INTERMEDIA DEL SEGUNDO SEMESTRE"/>
    <m/>
    <m/>
    <m/>
    <m/>
    <m/>
    <m/>
    <m/>
    <m/>
    <m/>
    <s v="SIN CECO"/>
    <s v="NO"/>
    <s v="UNIVERSIDAD SANTO TOMÁS_x000a_25%-Productos Asociados de PAYC (Informes, Control de presupuesto y Programación y actas)"/>
    <n v="5"/>
    <n v="5"/>
    <n v="1145"/>
    <x v="10"/>
  </r>
  <r>
    <n v="1996"/>
    <x v="58"/>
    <d v="2011-03-01T00:00:00"/>
    <s v="INT"/>
    <m/>
    <m/>
    <s v="d. Precisión de la información"/>
    <x v="4"/>
    <n v="5"/>
    <s v="SIN FECHA COMO TAL, SE ASIGNA LA INTERMEDIA DEL SEGUNDO SEMESTRE"/>
    <m/>
    <m/>
    <m/>
    <m/>
    <m/>
    <m/>
    <m/>
    <m/>
    <m/>
    <s v="SIN CECO"/>
    <s v="NO"/>
    <s v="UNIVERSIDAD SANTO TOMÁS_x000a_25%-Productos Asociados de PAYC (Informes, Control de presupuesto y Programación y actas)"/>
    <n v="5"/>
    <n v="5"/>
    <n v="1145"/>
    <x v="10"/>
  </r>
  <r>
    <n v="1997"/>
    <x v="58"/>
    <d v="2011-03-01T00:00:00"/>
    <s v="INT"/>
    <m/>
    <m/>
    <s v="e. Diagramación"/>
    <x v="4"/>
    <n v="5"/>
    <s v="SIN FECHA COMO TAL, SE ASIGNA LA INTERMEDIA DEL SEGUNDO SEMESTRE"/>
    <m/>
    <m/>
    <m/>
    <m/>
    <m/>
    <m/>
    <m/>
    <m/>
    <m/>
    <s v="SIN CECO"/>
    <s v="NO"/>
    <s v="UNIVERSIDAD SANTO TOMÁS_x000a_25%-Productos Asociados de PAYC (Informes, Control de presupuesto y Programación y actas)"/>
    <n v="5"/>
    <n v="5"/>
    <n v="1145"/>
    <x v="10"/>
  </r>
  <r>
    <n v="1998"/>
    <x v="58"/>
    <d v="2011-03-01T00:00:00"/>
    <s v="INT"/>
    <m/>
    <m/>
    <s v="a. Cumplimiento"/>
    <x v="5"/>
    <n v="4"/>
    <s v="SIN FECHA COMO TAL, SE ASIGNA LA INTERMEDIA DEL SEGUNDO SEMESTRE"/>
    <m/>
    <m/>
    <m/>
    <m/>
    <m/>
    <m/>
    <m/>
    <m/>
    <m/>
    <s v="SIN CECO"/>
    <s v="NO"/>
    <s v="UNIVERSIDAD SANTO TOMÁS_x000a_25%-Compromisos Pactados"/>
    <n v="4"/>
    <n v="4"/>
    <n v="1145"/>
    <x v="10"/>
  </r>
  <r>
    <n v="1999"/>
    <x v="58"/>
    <d v="2011-03-01T00:00:00"/>
    <s v="INT"/>
    <m/>
    <m/>
    <s v="b. Satisface expectativas"/>
    <x v="5"/>
    <n v="4"/>
    <s v="SIN FECHA COMO TAL, SE ASIGNA LA INTERMEDIA DEL SEGUNDO SEMESTRE"/>
    <m/>
    <m/>
    <m/>
    <m/>
    <m/>
    <m/>
    <m/>
    <m/>
    <m/>
    <s v="SIN CECO"/>
    <s v="NO"/>
    <s v="UNIVERSIDAD SANTO TOMÁS_x000a_25%-Compromisos Pactados"/>
    <n v="4"/>
    <n v="4"/>
    <n v="1145"/>
    <x v="10"/>
  </r>
  <r>
    <n v="2000"/>
    <x v="58"/>
    <d v="2011-03-01T00:00:00"/>
    <s v="INT"/>
    <m/>
    <m/>
    <s v="c. Calidad de la Información suministrada"/>
    <x v="5"/>
    <n v="5"/>
    <s v="SIN FECHA COMO TAL, SE ASIGNA LA INTERMEDIA DEL SEGUNDO SEMESTRE"/>
    <m/>
    <m/>
    <m/>
    <m/>
    <m/>
    <m/>
    <m/>
    <m/>
    <m/>
    <s v="SIN CECO"/>
    <s v="NO"/>
    <s v="UNIVERSIDAD SANTO TOMÁS_x000a_25%-Compromisos Pactados"/>
    <n v="5"/>
    <n v="5"/>
    <n v="1145"/>
    <x v="10"/>
  </r>
  <r>
    <n v="2001"/>
    <x v="58"/>
    <d v="2011-03-01T00:00:00"/>
    <s v="INT"/>
    <m/>
    <m/>
    <s v="d. Disposición del personal de PAYC a las solicitudes del cliente"/>
    <x v="5"/>
    <n v="5"/>
    <s v="SIN FECHA COMO TAL, SE ASIGNA LA INTERMEDIA DEL SEGUNDO SEMESTRE"/>
    <m/>
    <m/>
    <m/>
    <m/>
    <m/>
    <m/>
    <m/>
    <m/>
    <m/>
    <s v="SIN CECO"/>
    <s v="NO"/>
    <s v="UNIVERSIDAD SANTO TOMÁS_x000a_25%-Compromisos Pactados"/>
    <n v="5"/>
    <n v="5"/>
    <n v="1145"/>
    <x v="10"/>
  </r>
  <r>
    <n v="2002"/>
    <x v="58"/>
    <d v="2011-03-01T00:00:00"/>
    <s v="INT"/>
    <m/>
    <m/>
    <s v="e. Coherencia entre lo solicitado y lo entregado"/>
    <x v="5"/>
    <n v="5"/>
    <s v="SIN FECHA COMO TAL, SE ASIGNA LA INTERMEDIA DEL SEGUNDO SEMESTRE"/>
    <m/>
    <m/>
    <m/>
    <m/>
    <m/>
    <m/>
    <m/>
    <m/>
    <m/>
    <s v="SIN CECO"/>
    <s v="NO"/>
    <s v="UNIVERSIDAD SANTO TOMÁS_x000a_25%-Compromisos Pactados"/>
    <n v="5"/>
    <n v="5"/>
    <n v="1145"/>
    <x v="10"/>
  </r>
  <r>
    <n v="2003"/>
    <x v="58"/>
    <d v="2011-03-01T00:00:00"/>
    <s v="INT"/>
    <m/>
    <m/>
    <s v="Grado de Satisfacción con el Servicio Prestado"/>
    <x v="6"/>
    <n v="4"/>
    <s v="SIN FECHA COMO TAL, SE ASIGNA LA INTERMEDIA DEL SEGUNDO SEMESTRE"/>
    <m/>
    <m/>
    <m/>
    <m/>
    <m/>
    <m/>
    <m/>
    <m/>
    <m/>
    <s v="SIN CECO"/>
    <s v="NO"/>
    <s v="UNIVERSIDAD SANTO TOMÁS_x000a_25%-Grado de Satisfacción con el Servicio Prestado"/>
    <n v="4"/>
    <n v="4"/>
    <n v="1145"/>
    <x v="10"/>
  </r>
  <r>
    <n v="2004"/>
    <x v="58"/>
    <d v="2011-03-01T00:00:00"/>
    <s v="INT"/>
    <m/>
    <m/>
    <s v="Posibilidad de Volver a Contratar con PAYC"/>
    <x v="7"/>
    <n v="5"/>
    <s v="SIN FECHA COMO TAL, SE ASIGNA LA INTERMEDIA DEL SEGUNDO SEMESTRE"/>
    <m/>
    <m/>
    <m/>
    <m/>
    <m/>
    <m/>
    <m/>
    <m/>
    <m/>
    <s v="SIN CECO"/>
    <s v="NO"/>
    <s v="UNIVERSIDAD SANTO TOMÁS_x000a_25%-Posibilidad de Volver a Contratar con PAYC"/>
    <n v="5"/>
    <n v="5"/>
    <n v="1145"/>
    <x v="10"/>
  </r>
  <r>
    <n v="2005"/>
    <x v="58"/>
    <d v="2011-03-01T00:00:00"/>
    <s v="INT"/>
    <m/>
    <m/>
    <s v="Principales fortalezas en el servicio que presta PAYC"/>
    <x v="8"/>
    <s v="Compromiso-Oportuno-Atención-Información-Control"/>
    <s v="SIN FECHA COMO TAL, SE ASIGNA LA INTERMEDIA DEL SEGUNDO SEMESTRE"/>
    <s v="COMPROMISO"/>
    <s v="OPORTUNIDAD"/>
    <s v="ATENCIÓN"/>
    <s v="INFORMACIÓN"/>
    <s v="CONTROL"/>
    <m/>
    <m/>
    <m/>
    <m/>
    <s v="SIN CECO"/>
    <s v="NO"/>
    <s v="UNIVERSIDAD SANTO TOMÁS_x000a_25%-Fortalezas PAYC"/>
    <s v="Compromiso-Oportuno-Atención-Información-Control"/>
    <n v="0"/>
    <n v="1145"/>
    <x v="10"/>
  </r>
  <r>
    <n v="2006"/>
    <x v="58"/>
    <d v="2011-03-01T00:00:00"/>
    <s v="INT"/>
    <m/>
    <m/>
    <s v="Principales debilidades en el servicio que presta PAYC"/>
    <x v="9"/>
    <s v="-"/>
    <s v="SIN FECHA COMO TAL, SE ASIGNA LA INTERMEDIA DEL SEGUNDO SEMESTRE"/>
    <m/>
    <m/>
    <m/>
    <m/>
    <m/>
    <m/>
    <m/>
    <m/>
    <m/>
    <s v="SIN CECO"/>
    <s v="NO"/>
    <s v="UNIVERSIDAD SANTO TOMÁS_x000a_25%-Debilidades PAYC"/>
    <s v="-"/>
    <n v="0"/>
    <n v="1145"/>
    <x v="10"/>
  </r>
  <r>
    <n v="2007"/>
    <x v="59"/>
    <d v="2011-03-01T00:00:00"/>
    <s v="INT"/>
    <m/>
    <m/>
    <s v="a. Conocimiento específico de temas aplicables al proyecto"/>
    <x v="0"/>
    <n v="4"/>
    <s v="SIN FECHA COMO TAL, SE ASIGNA LA INTERMEDIA DEL SEGUNDO SEMESTRE"/>
    <m/>
    <m/>
    <m/>
    <m/>
    <m/>
    <m/>
    <m/>
    <m/>
    <m/>
    <s v="SIN CECO"/>
    <s v="NO"/>
    <s v="UNIVERSIDAD DEL BOSQUE CRA 9_x000a_60% *-Soporte Técnico"/>
    <n v="4"/>
    <n v="4"/>
    <s v=""/>
    <x v="0"/>
  </r>
  <r>
    <n v="2008"/>
    <x v="59"/>
    <d v="2011-03-01T00:00:00"/>
    <s v="INT"/>
    <m/>
    <m/>
    <s v="b. Idoneidad y Calidad del soporte"/>
    <x v="0"/>
    <n v="4"/>
    <s v="SIN FECHA COMO TAL, SE ASIGNA LA INTERMEDIA DEL SEGUNDO SEMESTRE"/>
    <m/>
    <m/>
    <m/>
    <m/>
    <m/>
    <m/>
    <m/>
    <m/>
    <m/>
    <s v="SIN CECO"/>
    <s v="NO"/>
    <s v="UNIVERSIDAD DEL BOSQUE CRA 9_x000a_60% *-Soporte Técnico"/>
    <n v="4"/>
    <n v="4"/>
    <s v=""/>
    <x v="0"/>
  </r>
  <r>
    <n v="2009"/>
    <x v="59"/>
    <d v="2011-03-01T00:00:00"/>
    <s v="INT"/>
    <m/>
    <m/>
    <s v="c. Cumplimiento de especificaciones técnicas de construcción"/>
    <x v="0"/>
    <n v="4"/>
    <s v="SIN FECHA COMO TAL, SE ASIGNA LA INTERMEDIA DEL SEGUNDO SEMESTRE"/>
    <m/>
    <m/>
    <m/>
    <m/>
    <m/>
    <m/>
    <m/>
    <m/>
    <m/>
    <s v="SIN CECO"/>
    <s v="NO"/>
    <s v="UNIVERSIDAD DEL BOSQUE CRA 9_x000a_60% *-Soporte Técnico"/>
    <n v="4"/>
    <n v="4"/>
    <s v=""/>
    <x v="0"/>
  </r>
  <r>
    <n v="2010"/>
    <x v="59"/>
    <d v="2011-03-01T00:00:00"/>
    <s v="INT"/>
    <m/>
    <m/>
    <s v="d. Confiabilidad de los conceptos aplicados"/>
    <x v="0"/>
    <n v="4"/>
    <s v="SIN FECHA COMO TAL, SE ASIGNA LA INTERMEDIA DEL SEGUNDO SEMESTRE"/>
    <m/>
    <m/>
    <m/>
    <m/>
    <m/>
    <m/>
    <m/>
    <m/>
    <m/>
    <s v="SIN CECO"/>
    <s v="NO"/>
    <s v="UNIVERSIDAD DEL BOSQUE CRA 9_x000a_60% *-Soporte Técnico"/>
    <n v="4"/>
    <n v="4"/>
    <s v=""/>
    <x v="0"/>
  </r>
  <r>
    <n v="2011"/>
    <x v="59"/>
    <d v="2011-03-01T00:00:00"/>
    <s v="INT"/>
    <m/>
    <m/>
    <s v="e. Oportunidad en entrega de información o requerimientos"/>
    <x v="0"/>
    <n v="4"/>
    <s v="SIN FECHA COMO TAL, SE ASIGNA LA INTERMEDIA DEL SEGUNDO SEMESTRE"/>
    <m/>
    <m/>
    <m/>
    <m/>
    <m/>
    <m/>
    <m/>
    <m/>
    <m/>
    <s v="SIN CECO"/>
    <s v="NO"/>
    <s v="UNIVERSIDAD DEL BOSQUE CRA 9_x000a_60% *-Soporte Técnico"/>
    <n v="4"/>
    <n v="4"/>
    <s v=""/>
    <x v="0"/>
  </r>
  <r>
    <n v="2012"/>
    <x v="59"/>
    <d v="2011-03-01T00:00:00"/>
    <s v="INT"/>
    <m/>
    <m/>
    <s v="a. Oportunidad de la gestión en obra"/>
    <x v="1"/>
    <n v="4"/>
    <s v="SIN FECHA COMO TAL, SE ASIGNA LA INTERMEDIA DEL SEGUNDO SEMESTRE"/>
    <m/>
    <m/>
    <m/>
    <m/>
    <m/>
    <m/>
    <m/>
    <m/>
    <m/>
    <s v="SIN CECO"/>
    <s v="NO"/>
    <s v="UNIVERSIDAD DEL BOSQUE CRA 9_x000a_60% *-Soporte Administrativo"/>
    <n v="4"/>
    <n v="4"/>
    <s v=""/>
    <x v="0"/>
  </r>
  <r>
    <n v="2013"/>
    <x v="59"/>
    <d v="2011-03-01T00:00:00"/>
    <s v="INT"/>
    <m/>
    <m/>
    <s v="b. Manejo administrativo del proyecto"/>
    <x v="1"/>
    <n v="4"/>
    <s v="SIN FECHA COMO TAL, SE ASIGNA LA INTERMEDIA DEL SEGUNDO SEMESTRE"/>
    <m/>
    <m/>
    <m/>
    <m/>
    <m/>
    <m/>
    <m/>
    <m/>
    <m/>
    <s v="SIN CECO"/>
    <s v="NO"/>
    <s v="UNIVERSIDAD DEL BOSQUE CRA 9_x000a_60% *-Soporte Administrativo"/>
    <n v="4"/>
    <n v="4"/>
    <s v=""/>
    <x v="0"/>
  </r>
  <r>
    <n v="2014"/>
    <x v="59"/>
    <d v="2011-03-01T00:00:00"/>
    <s v="INT"/>
    <m/>
    <m/>
    <s v="c. Información clara y veraz sobre la administración de proyecto"/>
    <x v="1"/>
    <n v="4"/>
    <s v="SIN FECHA COMO TAL, SE ASIGNA LA INTERMEDIA DEL SEGUNDO SEMESTRE"/>
    <m/>
    <m/>
    <m/>
    <m/>
    <m/>
    <m/>
    <m/>
    <m/>
    <m/>
    <s v="SIN CECO"/>
    <s v="NO"/>
    <s v="UNIVERSIDAD DEL BOSQUE CRA 9_x000a_60% *-Soporte Administrativo"/>
    <n v="4"/>
    <n v="4"/>
    <s v=""/>
    <x v="0"/>
  </r>
  <r>
    <n v="2015"/>
    <x v="59"/>
    <d v="2011-03-01T00:00:00"/>
    <s v="INT"/>
    <m/>
    <m/>
    <s v="d. Cumplimientos con expectativas del cliente"/>
    <x v="1"/>
    <n v="4"/>
    <s v="SIN FECHA COMO TAL, SE ASIGNA LA INTERMEDIA DEL SEGUNDO SEMESTRE"/>
    <m/>
    <m/>
    <m/>
    <m/>
    <m/>
    <m/>
    <m/>
    <m/>
    <m/>
    <s v="SIN CECO"/>
    <s v="NO"/>
    <s v="UNIVERSIDAD DEL BOSQUE CRA 9_x000a_60% *-Soporte Administrativo"/>
    <n v="4"/>
    <n v="4"/>
    <s v=""/>
    <x v="0"/>
  </r>
  <r>
    <n v="2016"/>
    <x v="59"/>
    <d v="2011-03-01T00:00:00"/>
    <s v="INT"/>
    <m/>
    <m/>
    <s v="e. Control de presupuesto"/>
    <x v="1"/>
    <n v="4"/>
    <s v="SIN FECHA COMO TAL, SE ASIGNA LA INTERMEDIA DEL SEGUNDO SEMESTRE"/>
    <m/>
    <m/>
    <m/>
    <m/>
    <m/>
    <m/>
    <m/>
    <m/>
    <m/>
    <s v="SIN CECO"/>
    <s v="NO"/>
    <s v="UNIVERSIDAD DEL BOSQUE CRA 9_x000a_60% *-Soporte Administrativo"/>
    <n v="4"/>
    <n v="4"/>
    <s v=""/>
    <x v="0"/>
  </r>
  <r>
    <n v="2017"/>
    <x v="59"/>
    <d v="2011-03-01T00:00:00"/>
    <s v="INT"/>
    <m/>
    <m/>
    <s v="a. Apoyo y presencia en el proyecto"/>
    <x v="2"/>
    <n v="4"/>
    <s v="SIN FECHA COMO TAL, SE ASIGNA LA INTERMEDIA DEL SEGUNDO SEMESTRE"/>
    <m/>
    <m/>
    <m/>
    <m/>
    <m/>
    <m/>
    <m/>
    <m/>
    <m/>
    <s v="SIN CECO"/>
    <s v="NO"/>
    <s v="UNIVERSIDAD DEL BOSQUE CRA 9_x000a_60% *-Soporte Directivo (Coordinador y Gerencia)"/>
    <n v="4"/>
    <n v="4"/>
    <s v=""/>
    <x v="0"/>
  </r>
  <r>
    <n v="2018"/>
    <x v="59"/>
    <d v="2011-03-01T00:00:00"/>
    <s v="INT"/>
    <m/>
    <m/>
    <s v="b. Conocimiento del proyecto"/>
    <x v="2"/>
    <n v="4"/>
    <s v="SIN FECHA COMO TAL, SE ASIGNA LA INTERMEDIA DEL SEGUNDO SEMESTRE"/>
    <m/>
    <m/>
    <m/>
    <m/>
    <m/>
    <m/>
    <m/>
    <m/>
    <m/>
    <s v="SIN CECO"/>
    <s v="NO"/>
    <s v="UNIVERSIDAD DEL BOSQUE CRA 9_x000a_60% *-Soporte Directivo (Coordinador y Gerencia)"/>
    <n v="4"/>
    <n v="4"/>
    <s v=""/>
    <x v="0"/>
  </r>
  <r>
    <n v="2019"/>
    <x v="59"/>
    <d v="2011-03-01T00:00:00"/>
    <s v="INT"/>
    <m/>
    <m/>
    <s v="c. Planteamiento de soluciones y manejo de conflictos"/>
    <x v="2"/>
    <n v="4"/>
    <s v="SIN FECHA COMO TAL, SE ASIGNA LA INTERMEDIA DEL SEGUNDO SEMESTRE"/>
    <m/>
    <m/>
    <m/>
    <m/>
    <m/>
    <m/>
    <m/>
    <m/>
    <m/>
    <s v="SIN CECO"/>
    <s v="NO"/>
    <s v="UNIVERSIDAD DEL BOSQUE CRA 9_x000a_60% *-Soporte Directivo (Coordinador y Gerencia)"/>
    <n v="4"/>
    <n v="4"/>
    <s v=""/>
    <x v="0"/>
  </r>
  <r>
    <n v="2020"/>
    <x v="59"/>
    <d v="2011-03-01T00:00:00"/>
    <s v="INT"/>
    <m/>
    <m/>
    <s v="d. Cumplimiento de compromisos"/>
    <x v="2"/>
    <n v="4"/>
    <s v="SIN FECHA COMO TAL, SE ASIGNA LA INTERMEDIA DEL SEGUNDO SEMESTRE"/>
    <m/>
    <m/>
    <m/>
    <m/>
    <m/>
    <m/>
    <m/>
    <m/>
    <m/>
    <s v="SIN CECO"/>
    <s v="NO"/>
    <s v="UNIVERSIDAD DEL BOSQUE CRA 9_x000a_60% *-Soporte Directivo (Coordinador y Gerencia)"/>
    <n v="4"/>
    <n v="4"/>
    <s v=""/>
    <x v="0"/>
  </r>
  <r>
    <n v="2021"/>
    <x v="59"/>
    <d v="2011-03-01T00:00:00"/>
    <s v="INT"/>
    <m/>
    <m/>
    <s v="e. Manejo del cliente"/>
    <x v="2"/>
    <n v="4"/>
    <s v="SIN FECHA COMO TAL, SE ASIGNA LA INTERMEDIA DEL SEGUNDO SEMESTRE"/>
    <m/>
    <m/>
    <m/>
    <m/>
    <m/>
    <m/>
    <m/>
    <m/>
    <m/>
    <s v="SIN CECO"/>
    <s v="NO"/>
    <s v="UNIVERSIDAD DEL BOSQUE CRA 9_x000a_60% *-Soporte Directivo (Coordinador y Gerencia)"/>
    <n v="4"/>
    <n v="4"/>
    <s v=""/>
    <x v="0"/>
  </r>
  <r>
    <n v="2022"/>
    <x v="59"/>
    <d v="2011-03-01T00:00:00"/>
    <s v="INT"/>
    <m/>
    <m/>
    <s v="a. Idoneidad del personal"/>
    <x v="3"/>
    <n v="4"/>
    <s v="SIN FECHA COMO TAL, SE ASIGNA LA INTERMEDIA DEL SEGUNDO SEMESTRE"/>
    <m/>
    <m/>
    <m/>
    <m/>
    <m/>
    <m/>
    <m/>
    <m/>
    <m/>
    <s v="SIN CECO"/>
    <s v="NO"/>
    <s v="UNIVERSIDAD DEL BOSQUE CRA 9_x000a_60% *-Personal que presta el servicio en obra"/>
    <n v="4"/>
    <n v="4"/>
    <s v=""/>
    <x v="0"/>
  </r>
  <r>
    <n v="2023"/>
    <x v="59"/>
    <d v="2011-03-01T00:00:00"/>
    <s v="INT"/>
    <m/>
    <m/>
    <s v="b. Oportuna atención al cliente"/>
    <x v="3"/>
    <n v="4"/>
    <s v="SIN FECHA COMO TAL, SE ASIGNA LA INTERMEDIA DEL SEGUNDO SEMESTRE"/>
    <m/>
    <m/>
    <m/>
    <m/>
    <m/>
    <m/>
    <m/>
    <m/>
    <m/>
    <s v="SIN CECO"/>
    <s v="NO"/>
    <s v="UNIVERSIDAD DEL BOSQUE CRA 9_x000a_60% *-Personal que presta el servicio en obra"/>
    <n v="4"/>
    <n v="4"/>
    <s v=""/>
    <x v="0"/>
  </r>
  <r>
    <n v="2024"/>
    <x v="59"/>
    <d v="2011-03-01T00:00:00"/>
    <s v="INT"/>
    <m/>
    <m/>
    <s v="c. Compromiso con el proyecto"/>
    <x v="3"/>
    <n v="4"/>
    <s v="SIN FECHA COMO TAL, SE ASIGNA LA INTERMEDIA DEL SEGUNDO SEMESTRE"/>
    <m/>
    <m/>
    <m/>
    <m/>
    <m/>
    <m/>
    <m/>
    <m/>
    <m/>
    <s v="SIN CECO"/>
    <s v="NO"/>
    <s v="UNIVERSIDAD DEL BOSQUE CRA 9_x000a_60% *-Personal que presta el servicio en obra"/>
    <n v="4"/>
    <n v="4"/>
    <s v=""/>
    <x v="0"/>
  </r>
  <r>
    <n v="2025"/>
    <x v="59"/>
    <d v="2011-03-01T00:00:00"/>
    <s v="INT"/>
    <m/>
    <m/>
    <s v="d. Cumplimiento de compromisos"/>
    <x v="3"/>
    <n v="4"/>
    <s v="SIN FECHA COMO TAL, SE ASIGNA LA INTERMEDIA DEL SEGUNDO SEMESTRE"/>
    <m/>
    <m/>
    <m/>
    <m/>
    <m/>
    <m/>
    <m/>
    <m/>
    <m/>
    <s v="SIN CECO"/>
    <s v="NO"/>
    <s v="UNIVERSIDAD DEL BOSQUE CRA 9_x000a_60% *-Personal que presta el servicio en obra"/>
    <n v="4"/>
    <n v="4"/>
    <s v=""/>
    <x v="0"/>
  </r>
  <r>
    <n v="2026"/>
    <x v="59"/>
    <d v="2011-03-01T00:00:00"/>
    <s v="INT"/>
    <m/>
    <m/>
    <s v="e. Proactividad en desarrollo de funciones"/>
    <x v="3"/>
    <n v="4"/>
    <s v="SIN FECHA COMO TAL, SE ASIGNA LA INTERMEDIA DEL SEGUNDO SEMESTRE"/>
    <m/>
    <m/>
    <m/>
    <m/>
    <m/>
    <m/>
    <m/>
    <m/>
    <m/>
    <s v="SIN CECO"/>
    <s v="NO"/>
    <s v="UNIVERSIDAD DEL BOSQUE CRA 9_x000a_60% *-Personal que presta el servicio en obra"/>
    <n v="4"/>
    <n v="4"/>
    <s v=""/>
    <x v="0"/>
  </r>
  <r>
    <n v="2027"/>
    <x v="59"/>
    <d v="2011-03-01T00:00:00"/>
    <s v="INT"/>
    <m/>
    <m/>
    <s v="a. Calidad del Contenido"/>
    <x v="4"/>
    <n v="4"/>
    <s v="SIN FECHA COMO TAL, SE ASIGNA LA INTERMEDIA DEL SEGUNDO SEMESTRE"/>
    <m/>
    <m/>
    <m/>
    <m/>
    <m/>
    <m/>
    <m/>
    <m/>
    <m/>
    <s v="SIN CECO"/>
    <s v="NO"/>
    <s v="UNIVERSIDAD DEL BOSQUE CRA 9_x000a_60% *-Productos Asociados de PAYC (Informes, Control de presupuesto y Programación y actas)"/>
    <n v="4"/>
    <n v="4"/>
    <s v=""/>
    <x v="0"/>
  </r>
  <r>
    <n v="2028"/>
    <x v="59"/>
    <d v="2011-03-01T00:00:00"/>
    <s v="INT"/>
    <m/>
    <m/>
    <s v="b. Claridad del Contenido"/>
    <x v="4"/>
    <n v="4"/>
    <s v="SIN FECHA COMO TAL, SE ASIGNA LA INTERMEDIA DEL SEGUNDO SEMESTRE"/>
    <m/>
    <m/>
    <m/>
    <m/>
    <m/>
    <m/>
    <m/>
    <m/>
    <m/>
    <s v="SIN CECO"/>
    <s v="NO"/>
    <s v="UNIVERSIDAD DEL BOSQUE CRA 9_x000a_60% *-Productos Asociados de PAYC (Informes, Control de presupuesto y Programación y actas)"/>
    <n v="4"/>
    <n v="4"/>
    <s v=""/>
    <x v="0"/>
  </r>
  <r>
    <n v="2029"/>
    <x v="59"/>
    <d v="2011-03-01T00:00:00"/>
    <s v="INT"/>
    <m/>
    <m/>
    <s v="c. Oportunidad en la entrega"/>
    <x v="4"/>
    <n v="4"/>
    <s v="SIN FECHA COMO TAL, SE ASIGNA LA INTERMEDIA DEL SEGUNDO SEMESTRE"/>
    <m/>
    <m/>
    <m/>
    <m/>
    <m/>
    <m/>
    <m/>
    <m/>
    <m/>
    <s v="SIN CECO"/>
    <s v="NO"/>
    <s v="UNIVERSIDAD DEL BOSQUE CRA 9_x000a_60% *-Productos Asociados de PAYC (Informes, Control de presupuesto y Programación y actas)"/>
    <n v="4"/>
    <n v="4"/>
    <s v=""/>
    <x v="0"/>
  </r>
  <r>
    <n v="2030"/>
    <x v="59"/>
    <d v="2011-03-01T00:00:00"/>
    <s v="INT"/>
    <m/>
    <m/>
    <s v="d. Precisión de la información"/>
    <x v="4"/>
    <n v="4"/>
    <s v="SIN FECHA COMO TAL, SE ASIGNA LA INTERMEDIA DEL SEGUNDO SEMESTRE"/>
    <m/>
    <m/>
    <m/>
    <m/>
    <m/>
    <m/>
    <m/>
    <m/>
    <m/>
    <s v="SIN CECO"/>
    <s v="NO"/>
    <s v="UNIVERSIDAD DEL BOSQUE CRA 9_x000a_60% *-Productos Asociados de PAYC (Informes, Control de presupuesto y Programación y actas)"/>
    <n v="4"/>
    <n v="4"/>
    <s v=""/>
    <x v="0"/>
  </r>
  <r>
    <n v="2031"/>
    <x v="59"/>
    <d v="2011-03-01T00:00:00"/>
    <s v="INT"/>
    <m/>
    <m/>
    <s v="e. Diagramación"/>
    <x v="4"/>
    <n v="4"/>
    <s v="SIN FECHA COMO TAL, SE ASIGNA LA INTERMEDIA DEL SEGUNDO SEMESTRE"/>
    <m/>
    <m/>
    <m/>
    <m/>
    <m/>
    <m/>
    <m/>
    <m/>
    <m/>
    <s v="SIN CECO"/>
    <s v="NO"/>
    <s v="UNIVERSIDAD DEL BOSQUE CRA 9_x000a_60% *-Productos Asociados de PAYC (Informes, Control de presupuesto y Programación y actas)"/>
    <n v="4"/>
    <n v="4"/>
    <s v=""/>
    <x v="0"/>
  </r>
  <r>
    <n v="2032"/>
    <x v="59"/>
    <d v="2011-03-01T00:00:00"/>
    <s v="INT"/>
    <m/>
    <m/>
    <s v="a. Cumplimiento"/>
    <x v="5"/>
    <n v="4"/>
    <s v="SIN FECHA COMO TAL, SE ASIGNA LA INTERMEDIA DEL SEGUNDO SEMESTRE"/>
    <m/>
    <m/>
    <m/>
    <m/>
    <m/>
    <m/>
    <m/>
    <m/>
    <m/>
    <s v="SIN CECO"/>
    <s v="NO"/>
    <s v="UNIVERSIDAD DEL BOSQUE CRA 9_x000a_60% *-Compromisos Pactados"/>
    <n v="4"/>
    <n v="4"/>
    <s v=""/>
    <x v="0"/>
  </r>
  <r>
    <n v="2033"/>
    <x v="59"/>
    <d v="2011-03-01T00:00:00"/>
    <s v="INT"/>
    <m/>
    <m/>
    <s v="b. Satisface expectativas"/>
    <x v="5"/>
    <n v="4"/>
    <s v="SIN FECHA COMO TAL, SE ASIGNA LA INTERMEDIA DEL SEGUNDO SEMESTRE"/>
    <m/>
    <m/>
    <m/>
    <m/>
    <m/>
    <m/>
    <m/>
    <m/>
    <m/>
    <s v="SIN CECO"/>
    <s v="NO"/>
    <s v="UNIVERSIDAD DEL BOSQUE CRA 9_x000a_60% *-Compromisos Pactados"/>
    <n v="4"/>
    <n v="4"/>
    <s v=""/>
    <x v="0"/>
  </r>
  <r>
    <n v="2034"/>
    <x v="59"/>
    <d v="2011-03-01T00:00:00"/>
    <s v="INT"/>
    <m/>
    <m/>
    <s v="c. Calidad de la Información suministrada"/>
    <x v="5"/>
    <n v="4"/>
    <s v="SIN FECHA COMO TAL, SE ASIGNA LA INTERMEDIA DEL SEGUNDO SEMESTRE"/>
    <m/>
    <m/>
    <m/>
    <m/>
    <m/>
    <m/>
    <m/>
    <m/>
    <m/>
    <s v="SIN CECO"/>
    <s v="NO"/>
    <s v="UNIVERSIDAD DEL BOSQUE CRA 9_x000a_60% *-Compromisos Pactados"/>
    <n v="4"/>
    <n v="4"/>
    <s v=""/>
    <x v="0"/>
  </r>
  <r>
    <n v="2035"/>
    <x v="59"/>
    <d v="2011-03-01T00:00:00"/>
    <s v="INT"/>
    <m/>
    <m/>
    <s v="d. Disposición del personal de PAYC a las solicitudes del cliente"/>
    <x v="5"/>
    <n v="4"/>
    <s v="SIN FECHA COMO TAL, SE ASIGNA LA INTERMEDIA DEL SEGUNDO SEMESTRE"/>
    <m/>
    <m/>
    <m/>
    <m/>
    <m/>
    <m/>
    <m/>
    <m/>
    <m/>
    <s v="SIN CECO"/>
    <s v="NO"/>
    <s v="UNIVERSIDAD DEL BOSQUE CRA 9_x000a_60% *-Compromisos Pactados"/>
    <n v="4"/>
    <n v="4"/>
    <s v=""/>
    <x v="0"/>
  </r>
  <r>
    <n v="2036"/>
    <x v="59"/>
    <d v="2011-03-01T00:00:00"/>
    <s v="INT"/>
    <m/>
    <m/>
    <s v="e. Coherencia entre lo solicitado y lo entregado"/>
    <x v="5"/>
    <n v="4"/>
    <s v="SIN FECHA COMO TAL, SE ASIGNA LA INTERMEDIA DEL SEGUNDO SEMESTRE"/>
    <m/>
    <m/>
    <m/>
    <m/>
    <m/>
    <m/>
    <m/>
    <m/>
    <m/>
    <s v="SIN CECO"/>
    <s v="NO"/>
    <s v="UNIVERSIDAD DEL BOSQUE CRA 9_x000a_60% *-Compromisos Pactados"/>
    <n v="4"/>
    <n v="4"/>
    <s v=""/>
    <x v="0"/>
  </r>
  <r>
    <n v="2037"/>
    <x v="59"/>
    <d v="2011-03-01T00:00:00"/>
    <s v="INT"/>
    <m/>
    <m/>
    <s v="Grado de Satisfacción con el Servicio Prestado"/>
    <x v="6"/>
    <n v="4"/>
    <s v="SIN FECHA COMO TAL, SE ASIGNA LA INTERMEDIA DEL SEGUNDO SEMESTRE"/>
    <m/>
    <m/>
    <m/>
    <m/>
    <m/>
    <m/>
    <m/>
    <m/>
    <m/>
    <s v="SIN CECO"/>
    <s v="NO"/>
    <s v="UNIVERSIDAD DEL BOSQUE CRA 9_x000a_60% *-Grado de Satisfacción con el Servicio Prestado"/>
    <n v="4"/>
    <n v="4"/>
    <s v=""/>
    <x v="0"/>
  </r>
  <r>
    <n v="2038"/>
    <x v="59"/>
    <d v="2011-03-01T00:00:00"/>
    <s v="INT"/>
    <m/>
    <m/>
    <s v="Posibilidad de Volver a Contratar con PAYC"/>
    <x v="7"/>
    <n v="4"/>
    <s v="SIN FECHA COMO TAL, SE ASIGNA LA INTERMEDIA DEL SEGUNDO SEMESTRE"/>
    <m/>
    <m/>
    <m/>
    <m/>
    <m/>
    <m/>
    <m/>
    <m/>
    <m/>
    <s v="SIN CECO"/>
    <s v="NO"/>
    <s v="UNIVERSIDAD DEL BOSQUE CRA 9_x000a_60% *-Posibilidad de Volver a Contratar con PAYC"/>
    <n v="4"/>
    <n v="4"/>
    <s v=""/>
    <x v="0"/>
  </r>
  <r>
    <n v="2039"/>
    <x v="59"/>
    <d v="2011-03-01T00:00:00"/>
    <s v="INT"/>
    <m/>
    <m/>
    <s v="Principales fortalezas en el servicio que presta PAYC"/>
    <x v="8"/>
    <s v="-"/>
    <s v="SIN FECHA COMO TAL, SE ASIGNA LA INTERMEDIA DEL SEGUNDO SEMESTRE"/>
    <m/>
    <m/>
    <m/>
    <m/>
    <m/>
    <m/>
    <m/>
    <m/>
    <m/>
    <s v="SIN CECO"/>
    <s v="NO"/>
    <s v="UNIVERSIDAD DEL BOSQUE CRA 9_x000a_60% *-Fortalezas PAYC"/>
    <s v="-"/>
    <n v="0"/>
    <s v=""/>
    <x v="0"/>
  </r>
  <r>
    <n v="2040"/>
    <x v="59"/>
    <d v="2011-03-01T00:00:00"/>
    <s v="INT"/>
    <m/>
    <m/>
    <s v="Principales debilidades en el servicio que presta PAYC"/>
    <x v="9"/>
    <s v="-"/>
    <s v="SIN FECHA COMO TAL, SE ASIGNA LA INTERMEDIA DEL SEGUNDO SEMESTRE"/>
    <m/>
    <m/>
    <m/>
    <m/>
    <m/>
    <m/>
    <m/>
    <m/>
    <m/>
    <s v="SIN CECO"/>
    <s v="NO"/>
    <s v="UNIVERSIDAD DEL BOSQUE CRA 9_x000a_60% *-Debilidades PAYC"/>
    <s v="-"/>
    <n v="0"/>
    <s v=""/>
    <x v="0"/>
  </r>
  <r>
    <n v="2041"/>
    <x v="60"/>
    <d v="2011-03-01T00:00:00"/>
    <s v="INT"/>
    <m/>
    <m/>
    <s v="a. Conocimiento específico de temas aplicables al proyecto"/>
    <x v="0"/>
    <n v="4"/>
    <s v="SIN FECHA COMO TAL, SE ASIGNA LA INTERMEDIA DEL SEGUNDO SEMESTRE"/>
    <m/>
    <m/>
    <m/>
    <m/>
    <m/>
    <m/>
    <m/>
    <m/>
    <m/>
    <s v="SIN CECO"/>
    <s v="NO"/>
    <s v="ARTURO CALLE PEREIRA_x000a_100% *-Soporte Técnico"/>
    <n v="4"/>
    <n v="4"/>
    <n v="1240"/>
    <x v="45"/>
  </r>
  <r>
    <n v="2042"/>
    <x v="60"/>
    <d v="2011-03-01T00:00:00"/>
    <s v="INT"/>
    <m/>
    <m/>
    <s v="b. Idoneidad y Calidad del soporte"/>
    <x v="0"/>
    <n v="4"/>
    <s v="SIN FECHA COMO TAL, SE ASIGNA LA INTERMEDIA DEL SEGUNDO SEMESTRE"/>
    <m/>
    <m/>
    <m/>
    <m/>
    <m/>
    <m/>
    <m/>
    <m/>
    <m/>
    <s v="SIN CECO"/>
    <s v="NO"/>
    <s v="ARTURO CALLE PEREIRA_x000a_100% *-Soporte Técnico"/>
    <n v="4"/>
    <n v="4"/>
    <n v="1240"/>
    <x v="45"/>
  </r>
  <r>
    <n v="2043"/>
    <x v="60"/>
    <d v="2011-03-01T00:00:00"/>
    <s v="INT"/>
    <m/>
    <m/>
    <s v="c. Cumplimiento de especificaciones técnicas de construcción"/>
    <x v="0"/>
    <n v="4"/>
    <s v="SIN FECHA COMO TAL, SE ASIGNA LA INTERMEDIA DEL SEGUNDO SEMESTRE"/>
    <m/>
    <m/>
    <m/>
    <m/>
    <m/>
    <m/>
    <m/>
    <m/>
    <m/>
    <s v="SIN CECO"/>
    <s v="NO"/>
    <s v="ARTURO CALLE PEREIRA_x000a_100% *-Soporte Técnico"/>
    <n v="4"/>
    <n v="4"/>
    <n v="1240"/>
    <x v="45"/>
  </r>
  <r>
    <n v="2044"/>
    <x v="60"/>
    <d v="2011-03-01T00:00:00"/>
    <s v="INT"/>
    <m/>
    <m/>
    <s v="d. Confiabilidad de los conceptos aplicados"/>
    <x v="0"/>
    <n v="4"/>
    <s v="SIN FECHA COMO TAL, SE ASIGNA LA INTERMEDIA DEL SEGUNDO SEMESTRE"/>
    <m/>
    <m/>
    <m/>
    <m/>
    <m/>
    <m/>
    <m/>
    <m/>
    <m/>
    <s v="SIN CECO"/>
    <s v="NO"/>
    <s v="ARTURO CALLE PEREIRA_x000a_100% *-Soporte Técnico"/>
    <n v="4"/>
    <n v="4"/>
    <n v="1240"/>
    <x v="45"/>
  </r>
  <r>
    <n v="2045"/>
    <x v="60"/>
    <d v="2011-03-01T00:00:00"/>
    <s v="INT"/>
    <m/>
    <m/>
    <s v="e. Oportunidad en entrega de información o requerimientos"/>
    <x v="0"/>
    <n v="4"/>
    <s v="SIN FECHA COMO TAL, SE ASIGNA LA INTERMEDIA DEL SEGUNDO SEMESTRE"/>
    <m/>
    <m/>
    <m/>
    <m/>
    <m/>
    <m/>
    <m/>
    <m/>
    <m/>
    <s v="SIN CECO"/>
    <s v="NO"/>
    <s v="ARTURO CALLE PEREIRA_x000a_100% *-Soporte Técnico"/>
    <n v="4"/>
    <n v="4"/>
    <n v="1240"/>
    <x v="45"/>
  </r>
  <r>
    <n v="2046"/>
    <x v="60"/>
    <d v="2011-03-01T00:00:00"/>
    <s v="INT"/>
    <m/>
    <m/>
    <s v="a. Oportunidad de la gestión en obra"/>
    <x v="1"/>
    <n v="4"/>
    <s v="SIN FECHA COMO TAL, SE ASIGNA LA INTERMEDIA DEL SEGUNDO SEMESTRE"/>
    <m/>
    <m/>
    <m/>
    <m/>
    <m/>
    <m/>
    <m/>
    <m/>
    <m/>
    <s v="SIN CECO"/>
    <s v="NO"/>
    <s v="ARTURO CALLE PEREIRA_x000a_100% *-Soporte Administrativo"/>
    <n v="4"/>
    <n v="4"/>
    <n v="1240"/>
    <x v="45"/>
  </r>
  <r>
    <n v="2047"/>
    <x v="60"/>
    <d v="2011-03-01T00:00:00"/>
    <s v="INT"/>
    <m/>
    <m/>
    <s v="b. Manejo administrativo del proyecto"/>
    <x v="1"/>
    <n v="4"/>
    <s v="SIN FECHA COMO TAL, SE ASIGNA LA INTERMEDIA DEL SEGUNDO SEMESTRE"/>
    <m/>
    <m/>
    <m/>
    <m/>
    <m/>
    <m/>
    <m/>
    <m/>
    <m/>
    <s v="SIN CECO"/>
    <s v="NO"/>
    <s v="ARTURO CALLE PEREIRA_x000a_100% *-Soporte Administrativo"/>
    <n v="4"/>
    <n v="4"/>
    <n v="1240"/>
    <x v="45"/>
  </r>
  <r>
    <n v="2048"/>
    <x v="60"/>
    <d v="2011-03-01T00:00:00"/>
    <s v="INT"/>
    <m/>
    <m/>
    <s v="c. Información clara y veraz sobre la administración de proyecto"/>
    <x v="1"/>
    <n v="4"/>
    <s v="SIN FECHA COMO TAL, SE ASIGNA LA INTERMEDIA DEL SEGUNDO SEMESTRE"/>
    <m/>
    <m/>
    <m/>
    <m/>
    <m/>
    <m/>
    <m/>
    <m/>
    <m/>
    <s v="SIN CECO"/>
    <s v="NO"/>
    <s v="ARTURO CALLE PEREIRA_x000a_100% *-Soporte Administrativo"/>
    <n v="4"/>
    <n v="4"/>
    <n v="1240"/>
    <x v="45"/>
  </r>
  <r>
    <n v="2049"/>
    <x v="60"/>
    <d v="2011-03-01T00:00:00"/>
    <s v="INT"/>
    <m/>
    <m/>
    <s v="d. Cumplimientos con expectativas del cliente"/>
    <x v="1"/>
    <n v="4"/>
    <s v="SIN FECHA COMO TAL, SE ASIGNA LA INTERMEDIA DEL SEGUNDO SEMESTRE"/>
    <m/>
    <m/>
    <m/>
    <m/>
    <m/>
    <m/>
    <m/>
    <m/>
    <m/>
    <s v="SIN CECO"/>
    <s v="NO"/>
    <s v="ARTURO CALLE PEREIRA_x000a_100% *-Soporte Administrativo"/>
    <n v="4"/>
    <n v="4"/>
    <n v="1240"/>
    <x v="45"/>
  </r>
  <r>
    <n v="2050"/>
    <x v="60"/>
    <d v="2011-03-01T00:00:00"/>
    <s v="INT"/>
    <m/>
    <m/>
    <s v="e. Control de presupuesto"/>
    <x v="1"/>
    <n v="4"/>
    <s v="SIN FECHA COMO TAL, SE ASIGNA LA INTERMEDIA DEL SEGUNDO SEMESTRE"/>
    <m/>
    <m/>
    <m/>
    <m/>
    <m/>
    <m/>
    <m/>
    <m/>
    <m/>
    <s v="SIN CECO"/>
    <s v="NO"/>
    <s v="ARTURO CALLE PEREIRA_x000a_100% *-Soporte Administrativo"/>
    <n v="4"/>
    <n v="4"/>
    <n v="1240"/>
    <x v="45"/>
  </r>
  <r>
    <n v="2051"/>
    <x v="60"/>
    <d v="2011-03-01T00:00:00"/>
    <s v="INT"/>
    <m/>
    <m/>
    <s v="a. Apoyo y presencia en el proyecto"/>
    <x v="2"/>
    <n v="4"/>
    <s v="SIN FECHA COMO TAL, SE ASIGNA LA INTERMEDIA DEL SEGUNDO SEMESTRE"/>
    <m/>
    <m/>
    <m/>
    <m/>
    <m/>
    <m/>
    <m/>
    <m/>
    <m/>
    <s v="SIN CECO"/>
    <s v="NO"/>
    <s v="ARTURO CALLE PEREIRA_x000a_100% *-Soporte Directivo (Coordinador y Gerencia)"/>
    <n v="4"/>
    <n v="4"/>
    <n v="1240"/>
    <x v="45"/>
  </r>
  <r>
    <n v="2052"/>
    <x v="60"/>
    <d v="2011-03-01T00:00:00"/>
    <s v="INT"/>
    <m/>
    <m/>
    <s v="b. Conocimiento del proyecto"/>
    <x v="2"/>
    <n v="4"/>
    <s v="SIN FECHA COMO TAL, SE ASIGNA LA INTERMEDIA DEL SEGUNDO SEMESTRE"/>
    <m/>
    <m/>
    <m/>
    <m/>
    <m/>
    <m/>
    <m/>
    <m/>
    <m/>
    <s v="SIN CECO"/>
    <s v="NO"/>
    <s v="ARTURO CALLE PEREIRA_x000a_100% *-Soporte Directivo (Coordinador y Gerencia)"/>
    <n v="4"/>
    <n v="4"/>
    <n v="1240"/>
    <x v="45"/>
  </r>
  <r>
    <n v="2053"/>
    <x v="60"/>
    <d v="2011-03-01T00:00:00"/>
    <s v="INT"/>
    <m/>
    <m/>
    <s v="c. Planteamiento de soluciones y manejo de conflictos"/>
    <x v="2"/>
    <n v="4"/>
    <s v="SIN FECHA COMO TAL, SE ASIGNA LA INTERMEDIA DEL SEGUNDO SEMESTRE"/>
    <m/>
    <m/>
    <m/>
    <m/>
    <m/>
    <m/>
    <m/>
    <m/>
    <m/>
    <s v="SIN CECO"/>
    <s v="NO"/>
    <s v="ARTURO CALLE PEREIRA_x000a_100% *-Soporte Directivo (Coordinador y Gerencia)"/>
    <n v="4"/>
    <n v="4"/>
    <n v="1240"/>
    <x v="45"/>
  </r>
  <r>
    <n v="2054"/>
    <x v="60"/>
    <d v="2011-03-01T00:00:00"/>
    <s v="INT"/>
    <m/>
    <m/>
    <s v="d. Cumplimiento de compromisos"/>
    <x v="2"/>
    <n v="4"/>
    <s v="SIN FECHA COMO TAL, SE ASIGNA LA INTERMEDIA DEL SEGUNDO SEMESTRE"/>
    <m/>
    <m/>
    <m/>
    <m/>
    <m/>
    <m/>
    <m/>
    <m/>
    <m/>
    <s v="SIN CECO"/>
    <s v="NO"/>
    <s v="ARTURO CALLE PEREIRA_x000a_100% *-Soporte Directivo (Coordinador y Gerencia)"/>
    <n v="4"/>
    <n v="4"/>
    <n v="1240"/>
    <x v="45"/>
  </r>
  <r>
    <n v="2055"/>
    <x v="60"/>
    <d v="2011-03-01T00:00:00"/>
    <s v="INT"/>
    <m/>
    <m/>
    <s v="e. Manejo del cliente"/>
    <x v="2"/>
    <n v="4"/>
    <s v="SIN FECHA COMO TAL, SE ASIGNA LA INTERMEDIA DEL SEGUNDO SEMESTRE"/>
    <m/>
    <m/>
    <m/>
    <m/>
    <m/>
    <m/>
    <m/>
    <m/>
    <m/>
    <s v="SIN CECO"/>
    <s v="NO"/>
    <s v="ARTURO CALLE PEREIRA_x000a_100% *-Soporte Directivo (Coordinador y Gerencia)"/>
    <n v="4"/>
    <n v="4"/>
    <n v="1240"/>
    <x v="45"/>
  </r>
  <r>
    <n v="2056"/>
    <x v="60"/>
    <d v="2011-03-01T00:00:00"/>
    <s v="INT"/>
    <m/>
    <m/>
    <s v="a. Idoneidad del personal"/>
    <x v="3"/>
    <n v="4"/>
    <s v="SIN FECHA COMO TAL, SE ASIGNA LA INTERMEDIA DEL SEGUNDO SEMESTRE"/>
    <m/>
    <m/>
    <m/>
    <m/>
    <m/>
    <m/>
    <m/>
    <m/>
    <m/>
    <s v="SIN CECO"/>
    <s v="NO"/>
    <s v="ARTURO CALLE PEREIRA_x000a_100% *-Personal que presta el servicio en obra"/>
    <n v="4"/>
    <n v="4"/>
    <n v="1240"/>
    <x v="45"/>
  </r>
  <r>
    <n v="2057"/>
    <x v="60"/>
    <d v="2011-03-01T00:00:00"/>
    <s v="INT"/>
    <m/>
    <m/>
    <s v="b. Oportuna atención al cliente"/>
    <x v="3"/>
    <n v="4"/>
    <s v="SIN FECHA COMO TAL, SE ASIGNA LA INTERMEDIA DEL SEGUNDO SEMESTRE"/>
    <m/>
    <m/>
    <m/>
    <m/>
    <m/>
    <m/>
    <m/>
    <m/>
    <m/>
    <s v="SIN CECO"/>
    <s v="NO"/>
    <s v="ARTURO CALLE PEREIRA_x000a_100% *-Personal que presta el servicio en obra"/>
    <n v="4"/>
    <n v="4"/>
    <n v="1240"/>
    <x v="45"/>
  </r>
  <r>
    <n v="2058"/>
    <x v="60"/>
    <d v="2011-03-01T00:00:00"/>
    <s v="INT"/>
    <m/>
    <m/>
    <s v="c. Compromiso con el proyecto"/>
    <x v="3"/>
    <n v="4"/>
    <s v="SIN FECHA COMO TAL, SE ASIGNA LA INTERMEDIA DEL SEGUNDO SEMESTRE"/>
    <m/>
    <m/>
    <m/>
    <m/>
    <m/>
    <m/>
    <m/>
    <m/>
    <m/>
    <s v="SIN CECO"/>
    <s v="NO"/>
    <s v="ARTURO CALLE PEREIRA_x000a_100% *-Personal que presta el servicio en obra"/>
    <n v="4"/>
    <n v="4"/>
    <n v="1240"/>
    <x v="45"/>
  </r>
  <r>
    <n v="2059"/>
    <x v="60"/>
    <d v="2011-03-01T00:00:00"/>
    <s v="INT"/>
    <m/>
    <m/>
    <s v="d. Cumplimiento de compromisos"/>
    <x v="3"/>
    <n v="4"/>
    <s v="SIN FECHA COMO TAL, SE ASIGNA LA INTERMEDIA DEL SEGUNDO SEMESTRE"/>
    <m/>
    <m/>
    <m/>
    <m/>
    <m/>
    <m/>
    <m/>
    <m/>
    <m/>
    <s v="SIN CECO"/>
    <s v="NO"/>
    <s v="ARTURO CALLE PEREIRA_x000a_100% *-Personal que presta el servicio en obra"/>
    <n v="4"/>
    <n v="4"/>
    <n v="1240"/>
    <x v="45"/>
  </r>
  <r>
    <n v="2060"/>
    <x v="60"/>
    <d v="2011-03-01T00:00:00"/>
    <s v="INT"/>
    <m/>
    <m/>
    <s v="e. Proactividad en desarrollo de funciones"/>
    <x v="3"/>
    <n v="4"/>
    <s v="SIN FECHA COMO TAL, SE ASIGNA LA INTERMEDIA DEL SEGUNDO SEMESTRE"/>
    <m/>
    <m/>
    <m/>
    <m/>
    <m/>
    <m/>
    <m/>
    <m/>
    <m/>
    <s v="SIN CECO"/>
    <s v="NO"/>
    <s v="ARTURO CALLE PEREIRA_x000a_100% *-Personal que presta el servicio en obra"/>
    <n v="4"/>
    <n v="4"/>
    <n v="1240"/>
    <x v="45"/>
  </r>
  <r>
    <n v="2061"/>
    <x v="60"/>
    <d v="2011-03-01T00:00:00"/>
    <s v="INT"/>
    <m/>
    <m/>
    <s v="a. Calidad del Contenido"/>
    <x v="4"/>
    <n v="4"/>
    <s v="SIN FECHA COMO TAL, SE ASIGNA LA INTERMEDIA DEL SEGUNDO SEMESTRE"/>
    <m/>
    <m/>
    <m/>
    <m/>
    <m/>
    <m/>
    <m/>
    <m/>
    <m/>
    <s v="SIN CECO"/>
    <s v="NO"/>
    <s v="ARTURO CALLE PEREIRA_x000a_100% *-Productos Asociados de PAYC (Informes, Control de presupuesto y Programación y actas)"/>
    <n v="4"/>
    <n v="4"/>
    <n v="1240"/>
    <x v="45"/>
  </r>
  <r>
    <n v="2062"/>
    <x v="60"/>
    <d v="2011-03-01T00:00:00"/>
    <s v="INT"/>
    <m/>
    <m/>
    <s v="b. Claridad del Contenido"/>
    <x v="4"/>
    <n v="4"/>
    <s v="SIN FECHA COMO TAL, SE ASIGNA LA INTERMEDIA DEL SEGUNDO SEMESTRE"/>
    <m/>
    <m/>
    <m/>
    <m/>
    <m/>
    <m/>
    <m/>
    <m/>
    <m/>
    <s v="SIN CECO"/>
    <s v="NO"/>
    <s v="ARTURO CALLE PEREIRA_x000a_100% *-Productos Asociados de PAYC (Informes, Control de presupuesto y Programación y actas)"/>
    <n v="4"/>
    <n v="4"/>
    <n v="1240"/>
    <x v="45"/>
  </r>
  <r>
    <n v="2063"/>
    <x v="60"/>
    <d v="2011-03-01T00:00:00"/>
    <s v="INT"/>
    <m/>
    <m/>
    <s v="c. Oportunidad en la entrega"/>
    <x v="4"/>
    <n v="4"/>
    <s v="SIN FECHA COMO TAL, SE ASIGNA LA INTERMEDIA DEL SEGUNDO SEMESTRE"/>
    <m/>
    <m/>
    <m/>
    <m/>
    <m/>
    <m/>
    <m/>
    <m/>
    <m/>
    <s v="SIN CECO"/>
    <s v="NO"/>
    <s v="ARTURO CALLE PEREIRA_x000a_100% *-Productos Asociados de PAYC (Informes, Control de presupuesto y Programación y actas)"/>
    <n v="4"/>
    <n v="4"/>
    <n v="1240"/>
    <x v="45"/>
  </r>
  <r>
    <n v="2064"/>
    <x v="60"/>
    <d v="2011-03-01T00:00:00"/>
    <s v="INT"/>
    <m/>
    <m/>
    <s v="d. Precisión de la información"/>
    <x v="4"/>
    <n v="4"/>
    <s v="SIN FECHA COMO TAL, SE ASIGNA LA INTERMEDIA DEL SEGUNDO SEMESTRE"/>
    <m/>
    <m/>
    <m/>
    <m/>
    <m/>
    <m/>
    <m/>
    <m/>
    <m/>
    <s v="SIN CECO"/>
    <s v="NO"/>
    <s v="ARTURO CALLE PEREIRA_x000a_100% *-Productos Asociados de PAYC (Informes, Control de presupuesto y Programación y actas)"/>
    <n v="4"/>
    <n v="4"/>
    <n v="1240"/>
    <x v="45"/>
  </r>
  <r>
    <n v="2065"/>
    <x v="60"/>
    <d v="2011-03-01T00:00:00"/>
    <s v="INT"/>
    <m/>
    <m/>
    <s v="e. Diagramación"/>
    <x v="4"/>
    <n v="4"/>
    <s v="SIN FECHA COMO TAL, SE ASIGNA LA INTERMEDIA DEL SEGUNDO SEMESTRE"/>
    <m/>
    <m/>
    <m/>
    <m/>
    <m/>
    <m/>
    <m/>
    <m/>
    <m/>
    <s v="SIN CECO"/>
    <s v="NO"/>
    <s v="ARTURO CALLE PEREIRA_x000a_100% *-Productos Asociados de PAYC (Informes, Control de presupuesto y Programación y actas)"/>
    <n v="4"/>
    <n v="4"/>
    <n v="1240"/>
    <x v="45"/>
  </r>
  <r>
    <n v="2066"/>
    <x v="60"/>
    <d v="2011-03-01T00:00:00"/>
    <s v="INT"/>
    <m/>
    <m/>
    <s v="a. Cumplimiento"/>
    <x v="5"/>
    <n v="4"/>
    <s v="SIN FECHA COMO TAL, SE ASIGNA LA INTERMEDIA DEL SEGUNDO SEMESTRE"/>
    <m/>
    <m/>
    <m/>
    <m/>
    <m/>
    <m/>
    <m/>
    <m/>
    <m/>
    <s v="SIN CECO"/>
    <s v="NO"/>
    <s v="ARTURO CALLE PEREIRA_x000a_100% *-Compromisos Pactados"/>
    <n v="4"/>
    <n v="4"/>
    <n v="1240"/>
    <x v="45"/>
  </r>
  <r>
    <n v="2067"/>
    <x v="60"/>
    <d v="2011-03-01T00:00:00"/>
    <s v="INT"/>
    <m/>
    <m/>
    <s v="b. Satisface expectativas"/>
    <x v="5"/>
    <n v="4"/>
    <s v="SIN FECHA COMO TAL, SE ASIGNA LA INTERMEDIA DEL SEGUNDO SEMESTRE"/>
    <m/>
    <m/>
    <m/>
    <m/>
    <m/>
    <m/>
    <m/>
    <m/>
    <m/>
    <s v="SIN CECO"/>
    <s v="NO"/>
    <s v="ARTURO CALLE PEREIRA_x000a_100% *-Compromisos Pactados"/>
    <n v="4"/>
    <n v="4"/>
    <n v="1240"/>
    <x v="45"/>
  </r>
  <r>
    <n v="2068"/>
    <x v="60"/>
    <d v="2011-03-01T00:00:00"/>
    <s v="INT"/>
    <m/>
    <m/>
    <s v="c. Calidad de la Información suministrada"/>
    <x v="5"/>
    <n v="4"/>
    <s v="SIN FECHA COMO TAL, SE ASIGNA LA INTERMEDIA DEL SEGUNDO SEMESTRE"/>
    <m/>
    <m/>
    <m/>
    <m/>
    <m/>
    <m/>
    <m/>
    <m/>
    <m/>
    <s v="SIN CECO"/>
    <s v="NO"/>
    <s v="ARTURO CALLE PEREIRA_x000a_100% *-Compromisos Pactados"/>
    <n v="4"/>
    <n v="4"/>
    <n v="1240"/>
    <x v="45"/>
  </r>
  <r>
    <n v="2069"/>
    <x v="60"/>
    <d v="2011-03-01T00:00:00"/>
    <s v="INT"/>
    <m/>
    <m/>
    <s v="d. Disposición del personal de PAYC a las solicitudes del cliente"/>
    <x v="5"/>
    <n v="4"/>
    <s v="SIN FECHA COMO TAL, SE ASIGNA LA INTERMEDIA DEL SEGUNDO SEMESTRE"/>
    <m/>
    <m/>
    <m/>
    <m/>
    <m/>
    <m/>
    <m/>
    <m/>
    <m/>
    <s v="SIN CECO"/>
    <s v="NO"/>
    <s v="ARTURO CALLE PEREIRA_x000a_100% *-Compromisos Pactados"/>
    <n v="4"/>
    <n v="4"/>
    <n v="1240"/>
    <x v="45"/>
  </r>
  <r>
    <n v="2070"/>
    <x v="60"/>
    <d v="2011-03-01T00:00:00"/>
    <s v="INT"/>
    <m/>
    <m/>
    <s v="e. Coherencia entre lo solicitado y lo entregado"/>
    <x v="5"/>
    <n v="4"/>
    <s v="SIN FECHA COMO TAL, SE ASIGNA LA INTERMEDIA DEL SEGUNDO SEMESTRE"/>
    <m/>
    <m/>
    <m/>
    <m/>
    <m/>
    <m/>
    <m/>
    <m/>
    <m/>
    <s v="SIN CECO"/>
    <s v="NO"/>
    <s v="ARTURO CALLE PEREIRA_x000a_100% *-Compromisos Pactados"/>
    <n v="4"/>
    <n v="4"/>
    <n v="1240"/>
    <x v="45"/>
  </r>
  <r>
    <n v="2071"/>
    <x v="60"/>
    <d v="2011-03-01T00:00:00"/>
    <s v="INT"/>
    <m/>
    <m/>
    <s v="Grado de Satisfacción con el Servicio Prestado"/>
    <x v="6"/>
    <n v="4"/>
    <s v="SIN FECHA COMO TAL, SE ASIGNA LA INTERMEDIA DEL SEGUNDO SEMESTRE"/>
    <m/>
    <m/>
    <m/>
    <m/>
    <m/>
    <m/>
    <m/>
    <m/>
    <m/>
    <s v="SIN CECO"/>
    <s v="NO"/>
    <s v="ARTURO CALLE PEREIRA_x000a_100% *-Grado de Satisfacción con el Servicio Prestado"/>
    <n v="4"/>
    <n v="4"/>
    <n v="1240"/>
    <x v="45"/>
  </r>
  <r>
    <n v="2072"/>
    <x v="60"/>
    <d v="2011-03-01T00:00:00"/>
    <s v="INT"/>
    <m/>
    <m/>
    <s v="Posibilidad de Volver a Contratar con PAYC"/>
    <x v="7"/>
    <n v="4"/>
    <s v="SIN FECHA COMO TAL, SE ASIGNA LA INTERMEDIA DEL SEGUNDO SEMESTRE"/>
    <m/>
    <m/>
    <m/>
    <m/>
    <m/>
    <m/>
    <m/>
    <m/>
    <m/>
    <s v="SIN CECO"/>
    <s v="NO"/>
    <s v="ARTURO CALLE PEREIRA_x000a_100% *-Posibilidad de Volver a Contratar con PAYC"/>
    <n v="4"/>
    <n v="4"/>
    <n v="1240"/>
    <x v="45"/>
  </r>
  <r>
    <n v="2073"/>
    <x v="60"/>
    <d v="2011-03-01T00:00:00"/>
    <s v="INT"/>
    <m/>
    <m/>
    <s v="Principales fortalezas en el servicio que presta PAYC"/>
    <x v="8"/>
    <s v="-"/>
    <s v="SIN FECHA COMO TAL, SE ASIGNA LA INTERMEDIA DEL SEGUNDO SEMESTRE"/>
    <m/>
    <m/>
    <m/>
    <m/>
    <m/>
    <m/>
    <m/>
    <m/>
    <m/>
    <s v="SIN CECO"/>
    <s v="NO"/>
    <s v="ARTURO CALLE PEREIRA_x000a_100% *-Fortalezas PAYC"/>
    <s v="-"/>
    <n v="0"/>
    <n v="1240"/>
    <x v="45"/>
  </r>
  <r>
    <n v="2074"/>
    <x v="60"/>
    <d v="2011-03-01T00:00:00"/>
    <s v="INT"/>
    <m/>
    <m/>
    <s v="Principales debilidades en el servicio que presta PAYC"/>
    <x v="9"/>
    <s v="-"/>
    <s v="SIN FECHA COMO TAL, SE ASIGNA LA INTERMEDIA DEL SEGUNDO SEMESTRE"/>
    <m/>
    <m/>
    <m/>
    <m/>
    <m/>
    <m/>
    <m/>
    <m/>
    <m/>
    <s v="SIN CECO"/>
    <s v="NO"/>
    <s v="ARTURO CALLE PEREIRA_x000a_100% *-Debilidades PAYC"/>
    <s v="-"/>
    <n v="0"/>
    <n v="1240"/>
    <x v="45"/>
  </r>
  <r>
    <n v="2075"/>
    <x v="61"/>
    <d v="2011-03-01T00:00:00"/>
    <s v="INT"/>
    <m/>
    <m/>
    <s v="a. Conocimiento específico de temas aplicables al proyecto"/>
    <x v="0"/>
    <n v="4"/>
    <s v="SIN FECHA COMO TAL, SE ASIGNA LA INTERMEDIA DEL SEGUNDO SEMESTRE"/>
    <m/>
    <m/>
    <m/>
    <m/>
    <m/>
    <m/>
    <m/>
    <m/>
    <m/>
    <s v="SIN CECO"/>
    <s v="NO"/>
    <s v="FONADE_x000a_100%-Soporte Técnico"/>
    <n v="4"/>
    <n v="4"/>
    <n v="1453"/>
    <x v="46"/>
  </r>
  <r>
    <n v="2076"/>
    <x v="61"/>
    <d v="2011-03-01T00:00:00"/>
    <s v="INT"/>
    <m/>
    <m/>
    <s v="b. Idoneidad y Calidad del soporte"/>
    <x v="0"/>
    <n v="4"/>
    <s v="SIN FECHA COMO TAL, SE ASIGNA LA INTERMEDIA DEL SEGUNDO SEMESTRE"/>
    <m/>
    <m/>
    <m/>
    <m/>
    <m/>
    <m/>
    <m/>
    <m/>
    <m/>
    <s v="SIN CECO"/>
    <s v="NO"/>
    <s v="FONADE_x000a_100%-Soporte Técnico"/>
    <n v="4"/>
    <n v="4"/>
    <n v="1453"/>
    <x v="46"/>
  </r>
  <r>
    <n v="2077"/>
    <x v="61"/>
    <d v="2011-03-01T00:00:00"/>
    <s v="INT"/>
    <m/>
    <m/>
    <s v="c. Cumplimiento de especificaciones técnicas de construcción"/>
    <x v="0"/>
    <n v="4"/>
    <s v="SIN FECHA COMO TAL, SE ASIGNA LA INTERMEDIA DEL SEGUNDO SEMESTRE"/>
    <m/>
    <m/>
    <m/>
    <m/>
    <m/>
    <m/>
    <m/>
    <m/>
    <m/>
    <s v="SIN CECO"/>
    <s v="NO"/>
    <s v="FONADE_x000a_100%-Soporte Técnico"/>
    <n v="4"/>
    <n v="4"/>
    <n v="1453"/>
    <x v="46"/>
  </r>
  <r>
    <n v="2078"/>
    <x v="61"/>
    <d v="2011-03-01T00:00:00"/>
    <s v="INT"/>
    <m/>
    <m/>
    <s v="d. Confiabilidad de los conceptos aplicados"/>
    <x v="0"/>
    <n v="5"/>
    <s v="SIN FECHA COMO TAL, SE ASIGNA LA INTERMEDIA DEL SEGUNDO SEMESTRE"/>
    <m/>
    <m/>
    <m/>
    <m/>
    <m/>
    <m/>
    <m/>
    <m/>
    <m/>
    <s v="SIN CECO"/>
    <s v="NO"/>
    <s v="FONADE_x000a_100%-Soporte Técnico"/>
    <n v="5"/>
    <n v="5"/>
    <n v="1453"/>
    <x v="46"/>
  </r>
  <r>
    <n v="2079"/>
    <x v="61"/>
    <d v="2011-03-01T00:00:00"/>
    <s v="INT"/>
    <m/>
    <m/>
    <s v="e. Oportunidad en entrega de información o requerimientos"/>
    <x v="0"/>
    <n v="4"/>
    <s v="SIN FECHA COMO TAL, SE ASIGNA LA INTERMEDIA DEL SEGUNDO SEMESTRE"/>
    <m/>
    <m/>
    <m/>
    <m/>
    <m/>
    <m/>
    <m/>
    <m/>
    <m/>
    <s v="SIN CECO"/>
    <s v="NO"/>
    <s v="FONADE_x000a_100%-Soporte Técnico"/>
    <n v="4"/>
    <n v="4"/>
    <n v="1453"/>
    <x v="46"/>
  </r>
  <r>
    <n v="2080"/>
    <x v="61"/>
    <d v="2011-03-01T00:00:00"/>
    <s v="INT"/>
    <m/>
    <m/>
    <s v="a. Oportunidad de la gestión en obra"/>
    <x v="1"/>
    <n v="4"/>
    <s v="SIN FECHA COMO TAL, SE ASIGNA LA INTERMEDIA DEL SEGUNDO SEMESTRE"/>
    <m/>
    <m/>
    <m/>
    <m/>
    <m/>
    <m/>
    <m/>
    <m/>
    <m/>
    <s v="SIN CECO"/>
    <s v="NO"/>
    <s v="FONADE_x000a_100%-Soporte Administrativo"/>
    <n v="4"/>
    <n v="4"/>
    <n v="1453"/>
    <x v="46"/>
  </r>
  <r>
    <n v="2081"/>
    <x v="61"/>
    <d v="2011-03-01T00:00:00"/>
    <s v="INT"/>
    <m/>
    <m/>
    <s v="b. Manejo administrativo del proyecto"/>
    <x v="1"/>
    <n v="4"/>
    <s v="SIN FECHA COMO TAL, SE ASIGNA LA INTERMEDIA DEL SEGUNDO SEMESTRE"/>
    <m/>
    <m/>
    <m/>
    <m/>
    <m/>
    <m/>
    <m/>
    <m/>
    <m/>
    <s v="SIN CECO"/>
    <s v="NO"/>
    <s v="FONADE_x000a_100%-Soporte Administrativo"/>
    <n v="4"/>
    <n v="4"/>
    <n v="1453"/>
    <x v="46"/>
  </r>
  <r>
    <n v="2082"/>
    <x v="61"/>
    <d v="2011-03-01T00:00:00"/>
    <s v="INT"/>
    <m/>
    <m/>
    <s v="c. Información clara y veraz sobre la administración de proyecto"/>
    <x v="1"/>
    <n v="4"/>
    <s v="SIN FECHA COMO TAL, SE ASIGNA LA INTERMEDIA DEL SEGUNDO SEMESTRE"/>
    <m/>
    <m/>
    <m/>
    <m/>
    <m/>
    <m/>
    <m/>
    <m/>
    <m/>
    <s v="SIN CECO"/>
    <s v="NO"/>
    <s v="FONADE_x000a_100%-Soporte Administrativo"/>
    <n v="4"/>
    <n v="4"/>
    <n v="1453"/>
    <x v="46"/>
  </r>
  <r>
    <n v="2083"/>
    <x v="61"/>
    <d v="2011-03-01T00:00:00"/>
    <s v="INT"/>
    <m/>
    <m/>
    <s v="d. Cumplimientos con expectativas del cliente"/>
    <x v="1"/>
    <n v="4"/>
    <s v="SIN FECHA COMO TAL, SE ASIGNA LA INTERMEDIA DEL SEGUNDO SEMESTRE"/>
    <m/>
    <m/>
    <m/>
    <m/>
    <m/>
    <m/>
    <m/>
    <m/>
    <m/>
    <s v="SIN CECO"/>
    <s v="NO"/>
    <s v="FONADE_x000a_100%-Soporte Administrativo"/>
    <n v="4"/>
    <n v="4"/>
    <n v="1453"/>
    <x v="46"/>
  </r>
  <r>
    <n v="2084"/>
    <x v="61"/>
    <d v="2011-03-01T00:00:00"/>
    <s v="INT"/>
    <m/>
    <m/>
    <s v="e. Control de presupuesto"/>
    <x v="1"/>
    <n v="4"/>
    <s v="SIN FECHA COMO TAL, SE ASIGNA LA INTERMEDIA DEL SEGUNDO SEMESTRE"/>
    <m/>
    <m/>
    <m/>
    <m/>
    <m/>
    <m/>
    <m/>
    <m/>
    <m/>
    <s v="SIN CECO"/>
    <s v="NO"/>
    <s v="FONADE_x000a_100%-Soporte Administrativo"/>
    <n v="4"/>
    <n v="4"/>
    <n v="1453"/>
    <x v="46"/>
  </r>
  <r>
    <n v="2085"/>
    <x v="61"/>
    <d v="2011-03-01T00:00:00"/>
    <s v="INT"/>
    <m/>
    <m/>
    <s v="a. Apoyo y presencia en el proyecto"/>
    <x v="2"/>
    <n v="5"/>
    <s v="SIN FECHA COMO TAL, SE ASIGNA LA INTERMEDIA DEL SEGUNDO SEMESTRE"/>
    <m/>
    <m/>
    <m/>
    <m/>
    <m/>
    <m/>
    <m/>
    <m/>
    <m/>
    <s v="SIN CECO"/>
    <s v="NO"/>
    <s v="FONADE_x000a_100%-Soporte Directivo (Coordinador y Gerencia)"/>
    <n v="5"/>
    <n v="5"/>
    <n v="1453"/>
    <x v="46"/>
  </r>
  <r>
    <n v="2086"/>
    <x v="61"/>
    <d v="2011-03-01T00:00:00"/>
    <s v="INT"/>
    <m/>
    <m/>
    <s v="b. Conocimiento del proyecto"/>
    <x v="2"/>
    <n v="4"/>
    <s v="SIN FECHA COMO TAL, SE ASIGNA LA INTERMEDIA DEL SEGUNDO SEMESTRE"/>
    <m/>
    <m/>
    <m/>
    <m/>
    <m/>
    <m/>
    <m/>
    <m/>
    <m/>
    <s v="SIN CECO"/>
    <s v="NO"/>
    <s v="FONADE_x000a_100%-Soporte Directivo (Coordinador y Gerencia)"/>
    <n v="4"/>
    <n v="4"/>
    <n v="1453"/>
    <x v="46"/>
  </r>
  <r>
    <n v="2087"/>
    <x v="61"/>
    <d v="2011-03-01T00:00:00"/>
    <s v="INT"/>
    <m/>
    <m/>
    <s v="c. Planteamiento de soluciones y manejo de conflictos"/>
    <x v="2"/>
    <n v="5"/>
    <s v="SIN FECHA COMO TAL, SE ASIGNA LA INTERMEDIA DEL SEGUNDO SEMESTRE"/>
    <m/>
    <m/>
    <m/>
    <m/>
    <m/>
    <m/>
    <m/>
    <m/>
    <m/>
    <s v="SIN CECO"/>
    <s v="NO"/>
    <s v="FONADE_x000a_100%-Soporte Directivo (Coordinador y Gerencia)"/>
    <n v="5"/>
    <n v="5"/>
    <n v="1453"/>
    <x v="46"/>
  </r>
  <r>
    <n v="2088"/>
    <x v="61"/>
    <d v="2011-03-01T00:00:00"/>
    <s v="INT"/>
    <m/>
    <m/>
    <s v="d. Cumplimiento de compromisos"/>
    <x v="2"/>
    <n v="4"/>
    <s v="SIN FECHA COMO TAL, SE ASIGNA LA INTERMEDIA DEL SEGUNDO SEMESTRE"/>
    <m/>
    <m/>
    <m/>
    <m/>
    <m/>
    <m/>
    <m/>
    <m/>
    <m/>
    <s v="SIN CECO"/>
    <s v="NO"/>
    <s v="FONADE_x000a_100%-Soporte Directivo (Coordinador y Gerencia)"/>
    <n v="4"/>
    <n v="4"/>
    <n v="1453"/>
    <x v="46"/>
  </r>
  <r>
    <n v="2089"/>
    <x v="61"/>
    <d v="2011-03-01T00:00:00"/>
    <s v="INT"/>
    <m/>
    <m/>
    <s v="e. Manejo del cliente"/>
    <x v="2"/>
    <n v="4"/>
    <s v="SIN FECHA COMO TAL, SE ASIGNA LA INTERMEDIA DEL SEGUNDO SEMESTRE"/>
    <m/>
    <m/>
    <m/>
    <m/>
    <m/>
    <m/>
    <m/>
    <m/>
    <m/>
    <s v="SIN CECO"/>
    <s v="NO"/>
    <s v="FONADE_x000a_100%-Soporte Directivo (Coordinador y Gerencia)"/>
    <n v="4"/>
    <n v="4"/>
    <n v="1453"/>
    <x v="46"/>
  </r>
  <r>
    <n v="2090"/>
    <x v="61"/>
    <d v="2011-03-01T00:00:00"/>
    <s v="INT"/>
    <m/>
    <m/>
    <s v="a. Idoneidad del personal"/>
    <x v="3"/>
    <n v="4"/>
    <s v="SIN FECHA COMO TAL, SE ASIGNA LA INTERMEDIA DEL SEGUNDO SEMESTRE"/>
    <m/>
    <m/>
    <m/>
    <m/>
    <m/>
    <m/>
    <m/>
    <m/>
    <m/>
    <s v="SIN CECO"/>
    <s v="NO"/>
    <s v="FONADE_x000a_100%-Personal que presta el servicio en obra"/>
    <n v="4"/>
    <n v="4"/>
    <n v="1453"/>
    <x v="46"/>
  </r>
  <r>
    <n v="2091"/>
    <x v="61"/>
    <d v="2011-03-01T00:00:00"/>
    <s v="INT"/>
    <m/>
    <m/>
    <s v="b. Oportuna atención al cliente"/>
    <x v="3"/>
    <n v="4"/>
    <s v="SIN FECHA COMO TAL, SE ASIGNA LA INTERMEDIA DEL SEGUNDO SEMESTRE"/>
    <m/>
    <m/>
    <m/>
    <m/>
    <m/>
    <m/>
    <m/>
    <m/>
    <m/>
    <s v="SIN CECO"/>
    <s v="NO"/>
    <s v="FONADE_x000a_100%-Personal que presta el servicio en obra"/>
    <n v="4"/>
    <n v="4"/>
    <n v="1453"/>
    <x v="46"/>
  </r>
  <r>
    <n v="2092"/>
    <x v="61"/>
    <d v="2011-03-01T00:00:00"/>
    <s v="INT"/>
    <m/>
    <m/>
    <s v="c. Compromiso con el proyecto"/>
    <x v="3"/>
    <n v="5"/>
    <s v="SIN FECHA COMO TAL, SE ASIGNA LA INTERMEDIA DEL SEGUNDO SEMESTRE"/>
    <m/>
    <m/>
    <m/>
    <m/>
    <m/>
    <m/>
    <m/>
    <m/>
    <m/>
    <s v="SIN CECO"/>
    <s v="NO"/>
    <s v="FONADE_x000a_100%-Personal que presta el servicio en obra"/>
    <n v="5"/>
    <n v="5"/>
    <n v="1453"/>
    <x v="46"/>
  </r>
  <r>
    <n v="2093"/>
    <x v="61"/>
    <d v="2011-03-01T00:00:00"/>
    <s v="INT"/>
    <m/>
    <m/>
    <s v="d. Cumplimiento de compromisos"/>
    <x v="3"/>
    <n v="4"/>
    <s v="SIN FECHA COMO TAL, SE ASIGNA LA INTERMEDIA DEL SEGUNDO SEMESTRE"/>
    <m/>
    <m/>
    <m/>
    <m/>
    <m/>
    <m/>
    <m/>
    <m/>
    <m/>
    <s v="SIN CECO"/>
    <s v="NO"/>
    <s v="FONADE_x000a_100%-Personal que presta el servicio en obra"/>
    <n v="4"/>
    <n v="4"/>
    <n v="1453"/>
    <x v="46"/>
  </r>
  <r>
    <n v="2094"/>
    <x v="61"/>
    <d v="2011-03-01T00:00:00"/>
    <s v="INT"/>
    <m/>
    <m/>
    <s v="e. Proactividad en desarrollo de funciones"/>
    <x v="3"/>
    <n v="4"/>
    <s v="SIN FECHA COMO TAL, SE ASIGNA LA INTERMEDIA DEL SEGUNDO SEMESTRE"/>
    <m/>
    <m/>
    <m/>
    <m/>
    <m/>
    <m/>
    <m/>
    <m/>
    <m/>
    <s v="SIN CECO"/>
    <s v="NO"/>
    <s v="FONADE_x000a_100%-Personal que presta el servicio en obra"/>
    <n v="4"/>
    <n v="4"/>
    <n v="1453"/>
    <x v="46"/>
  </r>
  <r>
    <n v="2095"/>
    <x v="61"/>
    <d v="2011-03-01T00:00:00"/>
    <s v="INT"/>
    <m/>
    <m/>
    <s v="a. Calidad del Contenido"/>
    <x v="4"/>
    <n v="4"/>
    <s v="SIN FECHA COMO TAL, SE ASIGNA LA INTERMEDIA DEL SEGUNDO SEMESTRE"/>
    <m/>
    <m/>
    <m/>
    <m/>
    <m/>
    <m/>
    <m/>
    <m/>
    <m/>
    <s v="SIN CECO"/>
    <s v="NO"/>
    <s v="FONADE_x000a_100%-Productos Asociados de PAYC (Informes, Control de presupuesto y Programación y actas)"/>
    <n v="4"/>
    <n v="4"/>
    <n v="1453"/>
    <x v="46"/>
  </r>
  <r>
    <n v="2096"/>
    <x v="61"/>
    <d v="2011-03-01T00:00:00"/>
    <s v="INT"/>
    <m/>
    <m/>
    <s v="b. Claridad del Contenido"/>
    <x v="4"/>
    <n v="4"/>
    <s v="SIN FECHA COMO TAL, SE ASIGNA LA INTERMEDIA DEL SEGUNDO SEMESTRE"/>
    <m/>
    <m/>
    <m/>
    <m/>
    <m/>
    <m/>
    <m/>
    <m/>
    <m/>
    <s v="SIN CECO"/>
    <s v="NO"/>
    <s v="FONADE_x000a_100%-Productos Asociados de PAYC (Informes, Control de presupuesto y Programación y actas)"/>
    <n v="4"/>
    <n v="4"/>
    <n v="1453"/>
    <x v="46"/>
  </r>
  <r>
    <n v="2097"/>
    <x v="61"/>
    <d v="2011-03-01T00:00:00"/>
    <s v="INT"/>
    <m/>
    <m/>
    <s v="c. Oportunidad en la entrega"/>
    <x v="4"/>
    <n v="5"/>
    <s v="SIN FECHA COMO TAL, SE ASIGNA LA INTERMEDIA DEL SEGUNDO SEMESTRE"/>
    <m/>
    <m/>
    <m/>
    <m/>
    <m/>
    <m/>
    <m/>
    <m/>
    <m/>
    <s v="SIN CECO"/>
    <s v="NO"/>
    <s v="FONADE_x000a_100%-Productos Asociados de PAYC (Informes, Control de presupuesto y Programación y actas)"/>
    <n v="5"/>
    <n v="5"/>
    <n v="1453"/>
    <x v="46"/>
  </r>
  <r>
    <n v="2098"/>
    <x v="61"/>
    <d v="2011-03-01T00:00:00"/>
    <s v="INT"/>
    <m/>
    <m/>
    <s v="d. Precisión de la información"/>
    <x v="4"/>
    <n v="4"/>
    <s v="SIN FECHA COMO TAL, SE ASIGNA LA INTERMEDIA DEL SEGUNDO SEMESTRE"/>
    <m/>
    <m/>
    <m/>
    <m/>
    <m/>
    <m/>
    <m/>
    <m/>
    <m/>
    <s v="SIN CECO"/>
    <s v="NO"/>
    <s v="FONADE_x000a_100%-Productos Asociados de PAYC (Informes, Control de presupuesto y Programación y actas)"/>
    <n v="4"/>
    <n v="4"/>
    <n v="1453"/>
    <x v="46"/>
  </r>
  <r>
    <n v="2099"/>
    <x v="61"/>
    <d v="2011-03-01T00:00:00"/>
    <s v="INT"/>
    <m/>
    <m/>
    <s v="e. Diagramación"/>
    <x v="4"/>
    <n v="4"/>
    <s v="SIN FECHA COMO TAL, SE ASIGNA LA INTERMEDIA DEL SEGUNDO SEMESTRE"/>
    <m/>
    <m/>
    <m/>
    <m/>
    <m/>
    <m/>
    <m/>
    <m/>
    <m/>
    <s v="SIN CECO"/>
    <s v="NO"/>
    <s v="FONADE_x000a_100%-Productos Asociados de PAYC (Informes, Control de presupuesto y Programación y actas)"/>
    <n v="4"/>
    <n v="4"/>
    <n v="1453"/>
    <x v="46"/>
  </r>
  <r>
    <n v="2100"/>
    <x v="61"/>
    <d v="2011-03-01T00:00:00"/>
    <s v="INT"/>
    <m/>
    <m/>
    <s v="a. Cumplimiento"/>
    <x v="5"/>
    <n v="4"/>
    <s v="SIN FECHA COMO TAL, SE ASIGNA LA INTERMEDIA DEL SEGUNDO SEMESTRE"/>
    <m/>
    <m/>
    <m/>
    <m/>
    <m/>
    <m/>
    <m/>
    <m/>
    <m/>
    <s v="SIN CECO"/>
    <s v="NO"/>
    <s v="FONADE_x000a_100%-Compromisos Pactados"/>
    <n v="4"/>
    <n v="4"/>
    <n v="1453"/>
    <x v="46"/>
  </r>
  <r>
    <n v="2101"/>
    <x v="61"/>
    <d v="2011-03-01T00:00:00"/>
    <s v="INT"/>
    <m/>
    <m/>
    <s v="b. Satisface expectativas"/>
    <x v="5"/>
    <n v="4"/>
    <s v="SIN FECHA COMO TAL, SE ASIGNA LA INTERMEDIA DEL SEGUNDO SEMESTRE"/>
    <m/>
    <m/>
    <m/>
    <m/>
    <m/>
    <m/>
    <m/>
    <m/>
    <m/>
    <s v="SIN CECO"/>
    <s v="NO"/>
    <s v="FONADE_x000a_100%-Compromisos Pactados"/>
    <n v="4"/>
    <n v="4"/>
    <n v="1453"/>
    <x v="46"/>
  </r>
  <r>
    <n v="2102"/>
    <x v="61"/>
    <d v="2011-03-01T00:00:00"/>
    <s v="INT"/>
    <m/>
    <m/>
    <s v="c. Calidad de la Información suministrada"/>
    <x v="5"/>
    <n v="4"/>
    <s v="SIN FECHA COMO TAL, SE ASIGNA LA INTERMEDIA DEL SEGUNDO SEMESTRE"/>
    <m/>
    <m/>
    <m/>
    <m/>
    <m/>
    <m/>
    <m/>
    <m/>
    <m/>
    <s v="SIN CECO"/>
    <s v="NO"/>
    <s v="FONADE_x000a_100%-Compromisos Pactados"/>
    <n v="4"/>
    <n v="4"/>
    <n v="1453"/>
    <x v="46"/>
  </r>
  <r>
    <n v="2103"/>
    <x v="61"/>
    <d v="2011-03-01T00:00:00"/>
    <s v="INT"/>
    <m/>
    <m/>
    <s v="d. Disposición del personal de PAYC a las solicitudes del cliente"/>
    <x v="5"/>
    <n v="4"/>
    <s v="SIN FECHA COMO TAL, SE ASIGNA LA INTERMEDIA DEL SEGUNDO SEMESTRE"/>
    <m/>
    <m/>
    <m/>
    <m/>
    <m/>
    <m/>
    <m/>
    <m/>
    <m/>
    <s v="SIN CECO"/>
    <s v="NO"/>
    <s v="FONADE_x000a_100%-Compromisos Pactados"/>
    <n v="4"/>
    <n v="4"/>
    <n v="1453"/>
    <x v="46"/>
  </r>
  <r>
    <n v="2104"/>
    <x v="61"/>
    <d v="2011-03-01T00:00:00"/>
    <s v="INT"/>
    <m/>
    <m/>
    <s v="e. Coherencia entre lo solicitado y lo entregado"/>
    <x v="5"/>
    <n v="4"/>
    <s v="SIN FECHA COMO TAL, SE ASIGNA LA INTERMEDIA DEL SEGUNDO SEMESTRE"/>
    <m/>
    <m/>
    <m/>
    <m/>
    <m/>
    <m/>
    <m/>
    <m/>
    <m/>
    <s v="SIN CECO"/>
    <s v="NO"/>
    <s v="FONADE_x000a_100%-Compromisos Pactados"/>
    <n v="4"/>
    <n v="4"/>
    <n v="1453"/>
    <x v="46"/>
  </r>
  <r>
    <n v="2105"/>
    <x v="61"/>
    <d v="2011-03-01T00:00:00"/>
    <s v="INT"/>
    <m/>
    <m/>
    <s v="Grado de Satisfacción con el Servicio Prestado"/>
    <x v="6"/>
    <n v="4"/>
    <s v="SIN FECHA COMO TAL, SE ASIGNA LA INTERMEDIA DEL SEGUNDO SEMESTRE"/>
    <m/>
    <m/>
    <m/>
    <m/>
    <m/>
    <m/>
    <m/>
    <m/>
    <m/>
    <s v="SIN CECO"/>
    <s v="NO"/>
    <s v="FONADE_x000a_100%-Grado de Satisfacción con el Servicio Prestado"/>
    <n v="4"/>
    <n v="4"/>
    <n v="1453"/>
    <x v="46"/>
  </r>
  <r>
    <n v="2106"/>
    <x v="61"/>
    <d v="2011-03-01T00:00:00"/>
    <s v="INT"/>
    <m/>
    <m/>
    <s v="Posibilidad de Volver a Contratar con PAYC"/>
    <x v="7"/>
    <n v="4"/>
    <s v="SIN FECHA COMO TAL, SE ASIGNA LA INTERMEDIA DEL SEGUNDO SEMESTRE"/>
    <m/>
    <m/>
    <m/>
    <m/>
    <m/>
    <m/>
    <m/>
    <m/>
    <m/>
    <s v="SIN CECO"/>
    <s v="NO"/>
    <s v="FONADE_x000a_100%-Posibilidad de Volver a Contratar con PAYC"/>
    <n v="4"/>
    <n v="4"/>
    <n v="1453"/>
    <x v="46"/>
  </r>
  <r>
    <n v="2107"/>
    <x v="61"/>
    <d v="2011-03-01T00:00:00"/>
    <s v="INT"/>
    <m/>
    <m/>
    <s v="Principales fortalezas en el servicio que presta PAYC"/>
    <x v="8"/>
    <s v="Compromiso con el cliente-Puntualidad-Director Interventoria comprometido con el proyecto-"/>
    <s v="SIN FECHA COMO TAL, SE ASIGNA LA INTERMEDIA DEL SEGUNDO SEMESTRE"/>
    <s v="COMPROMISO"/>
    <s v="PUNTUALIDAD"/>
    <s v="DIRECTOR"/>
    <m/>
    <m/>
    <m/>
    <m/>
    <m/>
    <m/>
    <s v="SIN CECO"/>
    <s v="NO"/>
    <s v="FONADE_x000a_100%-Fortalezas PAYC"/>
    <s v="Compromiso con el cliente-Puntualidad-Director Interventoria comprometido con el proyecto-"/>
    <n v="0"/>
    <n v="1453"/>
    <x v="46"/>
  </r>
  <r>
    <n v="2108"/>
    <x v="61"/>
    <d v="2011-03-01T00:00:00"/>
    <s v="INT"/>
    <m/>
    <m/>
    <s v="Principales debilidades en el servicio que presta PAYC"/>
    <x v="9"/>
    <s v="-"/>
    <s v="SIN FECHA COMO TAL, SE ASIGNA LA INTERMEDIA DEL SEGUNDO SEMESTRE"/>
    <m/>
    <m/>
    <m/>
    <m/>
    <m/>
    <m/>
    <m/>
    <m/>
    <m/>
    <s v="SIN CECO"/>
    <s v="NO"/>
    <s v="FONADE_x000a_100%-Debilidades PAYC"/>
    <s v="-"/>
    <n v="0"/>
    <n v="1453"/>
    <x v="46"/>
  </r>
  <r>
    <n v="2109"/>
    <x v="62"/>
    <d v="2011-03-01T00:00:00"/>
    <s v="ASE"/>
    <m/>
    <m/>
    <s v="a. Conocimiento específico de temas aplicables al proyecto"/>
    <x v="0"/>
    <n v="4"/>
    <s v="SIN FECHA COMO TAL, SE ASIGNA LA INTERMEDIA DEL SEGUNDO SEMESTRE"/>
    <m/>
    <m/>
    <m/>
    <m/>
    <m/>
    <m/>
    <m/>
    <m/>
    <m/>
    <s v="SIN CECO"/>
    <s v="NO"/>
    <s v="UNILEVER_x000a_60%*-Soporte Técnico"/>
    <n v="4"/>
    <n v="4"/>
    <s v=""/>
    <x v="0"/>
  </r>
  <r>
    <n v="2110"/>
    <x v="62"/>
    <d v="2011-03-01T00:00:00"/>
    <s v="ASE"/>
    <m/>
    <m/>
    <s v="b. Idoneidad y Calidad del soporte"/>
    <x v="0"/>
    <n v="4"/>
    <s v="SIN FECHA COMO TAL, SE ASIGNA LA INTERMEDIA DEL SEGUNDO SEMESTRE"/>
    <m/>
    <m/>
    <m/>
    <m/>
    <m/>
    <m/>
    <m/>
    <m/>
    <m/>
    <s v="SIN CECO"/>
    <s v="NO"/>
    <s v="UNILEVER_x000a_60%*-Soporte Técnico"/>
    <n v="4"/>
    <n v="4"/>
    <s v=""/>
    <x v="0"/>
  </r>
  <r>
    <n v="2111"/>
    <x v="62"/>
    <d v="2011-03-01T00:00:00"/>
    <s v="ASE"/>
    <m/>
    <m/>
    <s v="c. Cumplimiento de especificaciones técnicas de construcción"/>
    <x v="0"/>
    <n v="4"/>
    <s v="SIN FECHA COMO TAL, SE ASIGNA LA INTERMEDIA DEL SEGUNDO SEMESTRE"/>
    <m/>
    <m/>
    <m/>
    <m/>
    <m/>
    <m/>
    <m/>
    <m/>
    <m/>
    <s v="SIN CECO"/>
    <s v="NO"/>
    <s v="UNILEVER_x000a_60%*-Soporte Técnico"/>
    <n v="4"/>
    <n v="4"/>
    <s v=""/>
    <x v="0"/>
  </r>
  <r>
    <n v="2112"/>
    <x v="62"/>
    <d v="2011-03-01T00:00:00"/>
    <s v="ASE"/>
    <m/>
    <m/>
    <s v="d. Confiabilidad de los conceptos aplicados"/>
    <x v="0"/>
    <n v="4"/>
    <s v="SIN FECHA COMO TAL, SE ASIGNA LA INTERMEDIA DEL SEGUNDO SEMESTRE"/>
    <m/>
    <m/>
    <m/>
    <m/>
    <m/>
    <m/>
    <m/>
    <m/>
    <m/>
    <s v="SIN CECO"/>
    <s v="NO"/>
    <s v="UNILEVER_x000a_60%*-Soporte Técnico"/>
    <n v="4"/>
    <n v="4"/>
    <s v=""/>
    <x v="0"/>
  </r>
  <r>
    <n v="2113"/>
    <x v="62"/>
    <d v="2011-03-01T00:00:00"/>
    <s v="ASE"/>
    <m/>
    <m/>
    <s v="e. Oportunidad en entrega de información o requerimientos"/>
    <x v="0"/>
    <n v="4"/>
    <s v="SIN FECHA COMO TAL, SE ASIGNA LA INTERMEDIA DEL SEGUNDO SEMESTRE"/>
    <m/>
    <m/>
    <m/>
    <m/>
    <m/>
    <m/>
    <m/>
    <m/>
    <m/>
    <s v="SIN CECO"/>
    <s v="NO"/>
    <s v="UNILEVER_x000a_60%*-Soporte Técnico"/>
    <n v="4"/>
    <n v="4"/>
    <s v=""/>
    <x v="0"/>
  </r>
  <r>
    <n v="2114"/>
    <x v="62"/>
    <d v="2011-03-01T00:00:00"/>
    <s v="ASE"/>
    <m/>
    <m/>
    <s v="a. Oportunidad de la gestión en obra"/>
    <x v="1"/>
    <n v="4"/>
    <s v="SIN FECHA COMO TAL, SE ASIGNA LA INTERMEDIA DEL SEGUNDO SEMESTRE"/>
    <m/>
    <m/>
    <m/>
    <m/>
    <m/>
    <m/>
    <m/>
    <m/>
    <m/>
    <s v="SIN CECO"/>
    <s v="NO"/>
    <s v="UNILEVER_x000a_60%*-Soporte Administrativo"/>
    <n v="4"/>
    <n v="4"/>
    <s v=""/>
    <x v="0"/>
  </r>
  <r>
    <n v="2115"/>
    <x v="62"/>
    <d v="2011-03-01T00:00:00"/>
    <s v="ASE"/>
    <m/>
    <m/>
    <s v="b. Manejo administrativo del proyecto"/>
    <x v="1"/>
    <n v="4"/>
    <s v="SIN FECHA COMO TAL, SE ASIGNA LA INTERMEDIA DEL SEGUNDO SEMESTRE"/>
    <m/>
    <m/>
    <m/>
    <m/>
    <m/>
    <m/>
    <m/>
    <m/>
    <m/>
    <s v="SIN CECO"/>
    <s v="NO"/>
    <s v="UNILEVER_x000a_60%*-Soporte Administrativo"/>
    <n v="4"/>
    <n v="4"/>
    <s v=""/>
    <x v="0"/>
  </r>
  <r>
    <n v="2116"/>
    <x v="62"/>
    <d v="2011-03-01T00:00:00"/>
    <s v="ASE"/>
    <m/>
    <m/>
    <s v="c. Información clara y veraz sobre la administración de proyecto"/>
    <x v="1"/>
    <n v="4"/>
    <s v="SIN FECHA COMO TAL, SE ASIGNA LA INTERMEDIA DEL SEGUNDO SEMESTRE"/>
    <m/>
    <m/>
    <m/>
    <m/>
    <m/>
    <m/>
    <m/>
    <m/>
    <m/>
    <s v="SIN CECO"/>
    <s v="NO"/>
    <s v="UNILEVER_x000a_60%*-Soporte Administrativo"/>
    <n v="4"/>
    <n v="4"/>
    <s v=""/>
    <x v="0"/>
  </r>
  <r>
    <n v="2117"/>
    <x v="62"/>
    <d v="2011-03-01T00:00:00"/>
    <s v="ASE"/>
    <m/>
    <m/>
    <s v="d. Cumplimientos con expectativas del cliente"/>
    <x v="1"/>
    <n v="4"/>
    <s v="SIN FECHA COMO TAL, SE ASIGNA LA INTERMEDIA DEL SEGUNDO SEMESTRE"/>
    <m/>
    <m/>
    <m/>
    <m/>
    <m/>
    <m/>
    <m/>
    <m/>
    <m/>
    <s v="SIN CECO"/>
    <s v="NO"/>
    <s v="UNILEVER_x000a_60%*-Soporte Administrativo"/>
    <n v="4"/>
    <n v="4"/>
    <s v=""/>
    <x v="0"/>
  </r>
  <r>
    <n v="2118"/>
    <x v="62"/>
    <d v="2011-03-01T00:00:00"/>
    <s v="ASE"/>
    <m/>
    <m/>
    <s v="e. Control de presupuesto"/>
    <x v="1"/>
    <n v="4"/>
    <s v="SIN FECHA COMO TAL, SE ASIGNA LA INTERMEDIA DEL SEGUNDO SEMESTRE"/>
    <m/>
    <m/>
    <m/>
    <m/>
    <m/>
    <m/>
    <m/>
    <m/>
    <m/>
    <s v="SIN CECO"/>
    <s v="NO"/>
    <s v="UNILEVER_x000a_60%*-Soporte Administrativo"/>
    <n v="4"/>
    <n v="4"/>
    <s v=""/>
    <x v="0"/>
  </r>
  <r>
    <n v="2119"/>
    <x v="62"/>
    <d v="2011-03-01T00:00:00"/>
    <s v="ASE"/>
    <m/>
    <m/>
    <s v="a. Apoyo y presencia en el proyecto"/>
    <x v="2"/>
    <n v="4"/>
    <s v="SIN FECHA COMO TAL, SE ASIGNA LA INTERMEDIA DEL SEGUNDO SEMESTRE"/>
    <m/>
    <m/>
    <m/>
    <m/>
    <m/>
    <m/>
    <m/>
    <m/>
    <m/>
    <s v="SIN CECO"/>
    <s v="NO"/>
    <s v="UNILEVER_x000a_60%*-Soporte Directivo (Coordinador y Gerencia)"/>
    <n v="4"/>
    <n v="4"/>
    <s v=""/>
    <x v="0"/>
  </r>
  <r>
    <n v="2120"/>
    <x v="62"/>
    <d v="2011-03-01T00:00:00"/>
    <s v="ASE"/>
    <m/>
    <m/>
    <s v="b. Conocimiento del proyecto"/>
    <x v="2"/>
    <n v="4"/>
    <s v="SIN FECHA COMO TAL, SE ASIGNA LA INTERMEDIA DEL SEGUNDO SEMESTRE"/>
    <m/>
    <m/>
    <m/>
    <m/>
    <m/>
    <m/>
    <m/>
    <m/>
    <m/>
    <s v="SIN CECO"/>
    <s v="NO"/>
    <s v="UNILEVER_x000a_60%*-Soporte Directivo (Coordinador y Gerencia)"/>
    <n v="4"/>
    <n v="4"/>
    <s v=""/>
    <x v="0"/>
  </r>
  <r>
    <n v="2121"/>
    <x v="62"/>
    <d v="2011-03-01T00:00:00"/>
    <s v="ASE"/>
    <m/>
    <m/>
    <s v="c. Planteamiento de soluciones y manejo de conflictos"/>
    <x v="2"/>
    <n v="4"/>
    <s v="SIN FECHA COMO TAL, SE ASIGNA LA INTERMEDIA DEL SEGUNDO SEMESTRE"/>
    <m/>
    <m/>
    <m/>
    <m/>
    <m/>
    <m/>
    <m/>
    <m/>
    <m/>
    <s v="SIN CECO"/>
    <s v="NO"/>
    <s v="UNILEVER_x000a_60%*-Soporte Directivo (Coordinador y Gerencia)"/>
    <n v="4"/>
    <n v="4"/>
    <s v=""/>
    <x v="0"/>
  </r>
  <r>
    <n v="2122"/>
    <x v="62"/>
    <d v="2011-03-01T00:00:00"/>
    <s v="ASE"/>
    <m/>
    <m/>
    <s v="d. Cumplimiento de compromisos"/>
    <x v="2"/>
    <n v="4"/>
    <s v="SIN FECHA COMO TAL, SE ASIGNA LA INTERMEDIA DEL SEGUNDO SEMESTRE"/>
    <m/>
    <m/>
    <m/>
    <m/>
    <m/>
    <m/>
    <m/>
    <m/>
    <m/>
    <s v="SIN CECO"/>
    <s v="NO"/>
    <s v="UNILEVER_x000a_60%*-Soporte Directivo (Coordinador y Gerencia)"/>
    <n v="4"/>
    <n v="4"/>
    <s v=""/>
    <x v="0"/>
  </r>
  <r>
    <n v="2123"/>
    <x v="62"/>
    <d v="2011-03-01T00:00:00"/>
    <s v="ASE"/>
    <m/>
    <m/>
    <s v="e. Manejo del cliente"/>
    <x v="2"/>
    <n v="4"/>
    <s v="SIN FECHA COMO TAL, SE ASIGNA LA INTERMEDIA DEL SEGUNDO SEMESTRE"/>
    <m/>
    <m/>
    <m/>
    <m/>
    <m/>
    <m/>
    <m/>
    <m/>
    <m/>
    <s v="SIN CECO"/>
    <s v="NO"/>
    <s v="UNILEVER_x000a_60%*-Soporte Directivo (Coordinador y Gerencia)"/>
    <n v="4"/>
    <n v="4"/>
    <s v=""/>
    <x v="0"/>
  </r>
  <r>
    <n v="2124"/>
    <x v="62"/>
    <d v="2011-03-01T00:00:00"/>
    <s v="ASE"/>
    <m/>
    <m/>
    <s v="a. Idoneidad del personal"/>
    <x v="3"/>
    <n v="4"/>
    <s v="SIN FECHA COMO TAL, SE ASIGNA LA INTERMEDIA DEL SEGUNDO SEMESTRE"/>
    <m/>
    <m/>
    <m/>
    <m/>
    <m/>
    <m/>
    <m/>
    <m/>
    <m/>
    <s v="SIN CECO"/>
    <s v="NO"/>
    <s v="UNILEVER_x000a_60%*-Personal que presta el servicio en obra"/>
    <n v="4"/>
    <n v="4"/>
    <s v=""/>
    <x v="0"/>
  </r>
  <r>
    <n v="2125"/>
    <x v="62"/>
    <d v="2011-03-01T00:00:00"/>
    <s v="ASE"/>
    <m/>
    <m/>
    <s v="b. Oportuna atención al cliente"/>
    <x v="3"/>
    <n v="4"/>
    <s v="SIN FECHA COMO TAL, SE ASIGNA LA INTERMEDIA DEL SEGUNDO SEMESTRE"/>
    <m/>
    <m/>
    <m/>
    <m/>
    <m/>
    <m/>
    <m/>
    <m/>
    <m/>
    <s v="SIN CECO"/>
    <s v="NO"/>
    <s v="UNILEVER_x000a_60%*-Personal que presta el servicio en obra"/>
    <n v="4"/>
    <n v="4"/>
    <s v=""/>
    <x v="0"/>
  </r>
  <r>
    <n v="2126"/>
    <x v="62"/>
    <d v="2011-03-01T00:00:00"/>
    <s v="ASE"/>
    <m/>
    <m/>
    <s v="c. Compromiso con el proyecto"/>
    <x v="3"/>
    <n v="4"/>
    <s v="SIN FECHA COMO TAL, SE ASIGNA LA INTERMEDIA DEL SEGUNDO SEMESTRE"/>
    <m/>
    <m/>
    <m/>
    <m/>
    <m/>
    <m/>
    <m/>
    <m/>
    <m/>
    <s v="SIN CECO"/>
    <s v="NO"/>
    <s v="UNILEVER_x000a_60%*-Personal que presta el servicio en obra"/>
    <n v="4"/>
    <n v="4"/>
    <s v=""/>
    <x v="0"/>
  </r>
  <r>
    <n v="2127"/>
    <x v="62"/>
    <d v="2011-03-01T00:00:00"/>
    <s v="ASE"/>
    <m/>
    <m/>
    <s v="d. Cumplimiento de compromisos"/>
    <x v="3"/>
    <n v="4"/>
    <s v="SIN FECHA COMO TAL, SE ASIGNA LA INTERMEDIA DEL SEGUNDO SEMESTRE"/>
    <m/>
    <m/>
    <m/>
    <m/>
    <m/>
    <m/>
    <m/>
    <m/>
    <m/>
    <s v="SIN CECO"/>
    <s v="NO"/>
    <s v="UNILEVER_x000a_60%*-Personal que presta el servicio en obra"/>
    <n v="4"/>
    <n v="4"/>
    <s v=""/>
    <x v="0"/>
  </r>
  <r>
    <n v="2128"/>
    <x v="62"/>
    <d v="2011-03-01T00:00:00"/>
    <s v="ASE"/>
    <m/>
    <m/>
    <s v="e. Proactividad en desarrollo de funciones"/>
    <x v="3"/>
    <n v="4"/>
    <s v="SIN FECHA COMO TAL, SE ASIGNA LA INTERMEDIA DEL SEGUNDO SEMESTRE"/>
    <m/>
    <m/>
    <m/>
    <m/>
    <m/>
    <m/>
    <m/>
    <m/>
    <m/>
    <s v="SIN CECO"/>
    <s v="NO"/>
    <s v="UNILEVER_x000a_60%*-Personal que presta el servicio en obra"/>
    <n v="4"/>
    <n v="4"/>
    <s v=""/>
    <x v="0"/>
  </r>
  <r>
    <n v="2129"/>
    <x v="62"/>
    <d v="2011-03-01T00:00:00"/>
    <s v="ASE"/>
    <m/>
    <m/>
    <s v="a. Calidad del Contenido"/>
    <x v="4"/>
    <n v="4"/>
    <s v="SIN FECHA COMO TAL, SE ASIGNA LA INTERMEDIA DEL SEGUNDO SEMESTRE"/>
    <m/>
    <m/>
    <m/>
    <m/>
    <m/>
    <m/>
    <m/>
    <m/>
    <m/>
    <s v="SIN CECO"/>
    <s v="NO"/>
    <s v="UNILEVER_x000a_60%*-Productos Asociados de PAYC (Informes, Control de presupuesto y Programación y actas)"/>
    <n v="4"/>
    <n v="4"/>
    <s v=""/>
    <x v="0"/>
  </r>
  <r>
    <n v="2130"/>
    <x v="62"/>
    <d v="2011-03-01T00:00:00"/>
    <s v="ASE"/>
    <m/>
    <m/>
    <s v="b. Claridad del Contenido"/>
    <x v="4"/>
    <n v="4"/>
    <s v="SIN FECHA COMO TAL, SE ASIGNA LA INTERMEDIA DEL SEGUNDO SEMESTRE"/>
    <m/>
    <m/>
    <m/>
    <m/>
    <m/>
    <m/>
    <m/>
    <m/>
    <m/>
    <s v="SIN CECO"/>
    <s v="NO"/>
    <s v="UNILEVER_x000a_60%*-Productos Asociados de PAYC (Informes, Control de presupuesto y Programación y actas)"/>
    <n v="4"/>
    <n v="4"/>
    <s v=""/>
    <x v="0"/>
  </r>
  <r>
    <n v="2131"/>
    <x v="62"/>
    <d v="2011-03-01T00:00:00"/>
    <s v="ASE"/>
    <m/>
    <m/>
    <s v="c. Oportunidad en la entrega"/>
    <x v="4"/>
    <n v="4"/>
    <s v="SIN FECHA COMO TAL, SE ASIGNA LA INTERMEDIA DEL SEGUNDO SEMESTRE"/>
    <m/>
    <m/>
    <m/>
    <m/>
    <m/>
    <m/>
    <m/>
    <m/>
    <m/>
    <s v="SIN CECO"/>
    <s v="NO"/>
    <s v="UNILEVER_x000a_60%*-Productos Asociados de PAYC (Informes, Control de presupuesto y Programación y actas)"/>
    <n v="4"/>
    <n v="4"/>
    <s v=""/>
    <x v="0"/>
  </r>
  <r>
    <n v="2132"/>
    <x v="62"/>
    <d v="2011-03-01T00:00:00"/>
    <s v="ASE"/>
    <m/>
    <m/>
    <s v="d. Precisión de la información"/>
    <x v="4"/>
    <n v="4"/>
    <s v="SIN FECHA COMO TAL, SE ASIGNA LA INTERMEDIA DEL SEGUNDO SEMESTRE"/>
    <m/>
    <m/>
    <m/>
    <m/>
    <m/>
    <m/>
    <m/>
    <m/>
    <m/>
    <s v="SIN CECO"/>
    <s v="NO"/>
    <s v="UNILEVER_x000a_60%*-Productos Asociados de PAYC (Informes, Control de presupuesto y Programación y actas)"/>
    <n v="4"/>
    <n v="4"/>
    <s v=""/>
    <x v="0"/>
  </r>
  <r>
    <n v="2133"/>
    <x v="62"/>
    <d v="2011-03-01T00:00:00"/>
    <s v="ASE"/>
    <m/>
    <m/>
    <s v="e. Diagramación"/>
    <x v="4"/>
    <n v="4"/>
    <s v="SIN FECHA COMO TAL, SE ASIGNA LA INTERMEDIA DEL SEGUNDO SEMESTRE"/>
    <m/>
    <m/>
    <m/>
    <m/>
    <m/>
    <m/>
    <m/>
    <m/>
    <m/>
    <s v="SIN CECO"/>
    <s v="NO"/>
    <s v="UNILEVER_x000a_60%*-Productos Asociados de PAYC (Informes, Control de presupuesto y Programación y actas)"/>
    <n v="4"/>
    <n v="4"/>
    <s v=""/>
    <x v="0"/>
  </r>
  <r>
    <n v="2134"/>
    <x v="62"/>
    <d v="2011-03-01T00:00:00"/>
    <s v="ASE"/>
    <m/>
    <m/>
    <s v="a. Cumplimiento"/>
    <x v="5"/>
    <n v="4"/>
    <s v="SIN FECHA COMO TAL, SE ASIGNA LA INTERMEDIA DEL SEGUNDO SEMESTRE"/>
    <m/>
    <m/>
    <m/>
    <m/>
    <m/>
    <m/>
    <m/>
    <m/>
    <m/>
    <s v="SIN CECO"/>
    <s v="NO"/>
    <s v="UNILEVER_x000a_60%*-Compromisos Pactados"/>
    <n v="4"/>
    <n v="4"/>
    <s v=""/>
    <x v="0"/>
  </r>
  <r>
    <n v="2135"/>
    <x v="62"/>
    <d v="2011-03-01T00:00:00"/>
    <s v="ASE"/>
    <m/>
    <m/>
    <s v="b. Satisface expectativas"/>
    <x v="5"/>
    <n v="4"/>
    <s v="SIN FECHA COMO TAL, SE ASIGNA LA INTERMEDIA DEL SEGUNDO SEMESTRE"/>
    <m/>
    <m/>
    <m/>
    <m/>
    <m/>
    <m/>
    <m/>
    <m/>
    <m/>
    <s v="SIN CECO"/>
    <s v="NO"/>
    <s v="UNILEVER_x000a_60%*-Compromisos Pactados"/>
    <n v="4"/>
    <n v="4"/>
    <s v=""/>
    <x v="0"/>
  </r>
  <r>
    <n v="2136"/>
    <x v="62"/>
    <d v="2011-03-01T00:00:00"/>
    <s v="ASE"/>
    <m/>
    <m/>
    <s v="c. Calidad de la Información suministrada"/>
    <x v="5"/>
    <n v="4"/>
    <s v="SIN FECHA COMO TAL, SE ASIGNA LA INTERMEDIA DEL SEGUNDO SEMESTRE"/>
    <m/>
    <m/>
    <m/>
    <m/>
    <m/>
    <m/>
    <m/>
    <m/>
    <m/>
    <s v="SIN CECO"/>
    <s v="NO"/>
    <s v="UNILEVER_x000a_60%*-Compromisos Pactados"/>
    <n v="4"/>
    <n v="4"/>
    <s v=""/>
    <x v="0"/>
  </r>
  <r>
    <n v="2137"/>
    <x v="62"/>
    <d v="2011-03-01T00:00:00"/>
    <s v="ASE"/>
    <m/>
    <m/>
    <s v="d. Disposición del personal de PAYC a las solicitudes del cliente"/>
    <x v="5"/>
    <n v="4"/>
    <s v="SIN FECHA COMO TAL, SE ASIGNA LA INTERMEDIA DEL SEGUNDO SEMESTRE"/>
    <m/>
    <m/>
    <m/>
    <m/>
    <m/>
    <m/>
    <m/>
    <m/>
    <m/>
    <s v="SIN CECO"/>
    <s v="NO"/>
    <s v="UNILEVER_x000a_60%*-Compromisos Pactados"/>
    <n v="4"/>
    <n v="4"/>
    <s v=""/>
    <x v="0"/>
  </r>
  <r>
    <n v="2138"/>
    <x v="62"/>
    <d v="2011-03-01T00:00:00"/>
    <s v="ASE"/>
    <m/>
    <m/>
    <s v="e. Coherencia entre lo solicitado y lo entregado"/>
    <x v="5"/>
    <n v="4"/>
    <s v="SIN FECHA COMO TAL, SE ASIGNA LA INTERMEDIA DEL SEGUNDO SEMESTRE"/>
    <m/>
    <m/>
    <m/>
    <m/>
    <m/>
    <m/>
    <m/>
    <m/>
    <m/>
    <s v="SIN CECO"/>
    <s v="NO"/>
    <s v="UNILEVER_x000a_60%*-Compromisos Pactados"/>
    <n v="4"/>
    <n v="4"/>
    <s v=""/>
    <x v="0"/>
  </r>
  <r>
    <n v="2139"/>
    <x v="62"/>
    <d v="2011-03-01T00:00:00"/>
    <s v="ASE"/>
    <m/>
    <m/>
    <s v="Grado de Satisfacción con el Servicio Prestado"/>
    <x v="6"/>
    <n v="4"/>
    <s v="SIN FECHA COMO TAL, SE ASIGNA LA INTERMEDIA DEL SEGUNDO SEMESTRE"/>
    <m/>
    <m/>
    <m/>
    <m/>
    <m/>
    <m/>
    <m/>
    <m/>
    <m/>
    <s v="SIN CECO"/>
    <s v="NO"/>
    <s v="UNILEVER_x000a_60%*-Grado de Satisfacción con el Servicio Prestado"/>
    <n v="4"/>
    <n v="4"/>
    <s v=""/>
    <x v="0"/>
  </r>
  <r>
    <n v="2140"/>
    <x v="62"/>
    <d v="2011-03-01T00:00:00"/>
    <s v="ASE"/>
    <m/>
    <m/>
    <s v="Posibilidad de Volver a Contratar con PAYC"/>
    <x v="7"/>
    <n v="4"/>
    <s v="SIN FECHA COMO TAL, SE ASIGNA LA INTERMEDIA DEL SEGUNDO SEMESTRE"/>
    <m/>
    <m/>
    <m/>
    <m/>
    <m/>
    <m/>
    <m/>
    <m/>
    <m/>
    <s v="SIN CECO"/>
    <s v="NO"/>
    <s v="UNILEVER_x000a_60%*-Posibilidad de Volver a Contratar con PAYC"/>
    <n v="4"/>
    <n v="4"/>
    <s v=""/>
    <x v="0"/>
  </r>
  <r>
    <n v="2141"/>
    <x v="62"/>
    <d v="2011-03-01T00:00:00"/>
    <s v="ASE"/>
    <m/>
    <m/>
    <s v="Principales fortalezas en el servicio que presta PAYC"/>
    <x v="8"/>
    <s v="-"/>
    <s v="SIN FECHA COMO TAL, SE ASIGNA LA INTERMEDIA DEL SEGUNDO SEMESTRE"/>
    <m/>
    <m/>
    <m/>
    <m/>
    <m/>
    <m/>
    <m/>
    <m/>
    <m/>
    <s v="SIN CECO"/>
    <s v="NO"/>
    <s v="UNILEVER_x000a_60%*-Fortalezas PAYC"/>
    <s v="-"/>
    <n v="0"/>
    <s v=""/>
    <x v="0"/>
  </r>
  <r>
    <n v="2142"/>
    <x v="62"/>
    <d v="2011-03-01T00:00:00"/>
    <s v="ASE"/>
    <m/>
    <m/>
    <s v="Principales debilidades en el servicio que presta PAYC"/>
    <x v="9"/>
    <s v="-"/>
    <s v="SIN FECHA COMO TAL, SE ASIGNA LA INTERMEDIA DEL SEGUNDO SEMESTRE"/>
    <m/>
    <m/>
    <m/>
    <m/>
    <m/>
    <m/>
    <m/>
    <m/>
    <m/>
    <s v="SIN CECO"/>
    <s v="NO"/>
    <s v="UNILEVER_x000a_60%*-Debilidades PAYC"/>
    <s v="-"/>
    <n v="0"/>
    <s v=""/>
    <x v="0"/>
  </r>
  <r>
    <n v="2143"/>
    <x v="63"/>
    <d v="2011-09-01T00:00:00"/>
    <s v="GER"/>
    <m/>
    <m/>
    <s v="a. Conocimiento específico de temas aplicables al proyecto"/>
    <x v="0"/>
    <n v="4"/>
    <s v="SIN FECHA COMO TAL, SE ASIGNA LA INTERMEDIA DEL SEGUNDO SEMESTRE"/>
    <m/>
    <m/>
    <m/>
    <m/>
    <m/>
    <m/>
    <m/>
    <m/>
    <m/>
    <s v="SIN CECO"/>
    <s v="NO"/>
    <s v="NUEVO TX **-Soporte Técnico"/>
    <n v="4"/>
    <n v="4"/>
    <n v="1221"/>
    <x v="47"/>
  </r>
  <r>
    <n v="2144"/>
    <x v="63"/>
    <d v="2011-09-01T00:00:00"/>
    <s v="GER"/>
    <m/>
    <m/>
    <s v="b. Idoneidad y Calidad del soporte"/>
    <x v="0"/>
    <n v="4"/>
    <s v="SIN FECHA COMO TAL, SE ASIGNA LA INTERMEDIA DEL SEGUNDO SEMESTRE"/>
    <m/>
    <m/>
    <m/>
    <m/>
    <m/>
    <m/>
    <m/>
    <m/>
    <m/>
    <s v="SIN CECO"/>
    <s v="NO"/>
    <s v="NUEVO TX **-Soporte Técnico"/>
    <n v="4"/>
    <n v="4"/>
    <n v="1221"/>
    <x v="47"/>
  </r>
  <r>
    <n v="2145"/>
    <x v="63"/>
    <d v="2011-09-01T00:00:00"/>
    <s v="GER"/>
    <m/>
    <m/>
    <s v="c. Cumplimiento de especificaciones técnicas de construcción"/>
    <x v="0"/>
    <n v="4"/>
    <s v="SIN FECHA COMO TAL, SE ASIGNA LA INTERMEDIA DEL SEGUNDO SEMESTRE"/>
    <m/>
    <m/>
    <m/>
    <m/>
    <m/>
    <m/>
    <m/>
    <m/>
    <m/>
    <s v="SIN CECO"/>
    <s v="NO"/>
    <s v="NUEVO TX **-Soporte Técnico"/>
    <n v="4"/>
    <n v="4"/>
    <n v="1221"/>
    <x v="47"/>
  </r>
  <r>
    <n v="2146"/>
    <x v="63"/>
    <d v="2011-09-01T00:00:00"/>
    <s v="GER"/>
    <m/>
    <m/>
    <s v="d. Confiabilidad de los conceptos aplicados"/>
    <x v="0"/>
    <n v="4"/>
    <s v="SIN FECHA COMO TAL, SE ASIGNA LA INTERMEDIA DEL SEGUNDO SEMESTRE"/>
    <m/>
    <m/>
    <m/>
    <m/>
    <m/>
    <m/>
    <m/>
    <m/>
    <m/>
    <s v="SIN CECO"/>
    <s v="NO"/>
    <s v="NUEVO TX **-Soporte Técnico"/>
    <n v="4"/>
    <n v="4"/>
    <n v="1221"/>
    <x v="47"/>
  </r>
  <r>
    <n v="2147"/>
    <x v="63"/>
    <d v="2011-09-01T00:00:00"/>
    <s v="GER"/>
    <m/>
    <m/>
    <s v="e. Oportunidad en entrega de información o requerimientos"/>
    <x v="0"/>
    <n v="4"/>
    <s v="SIN FECHA COMO TAL, SE ASIGNA LA INTERMEDIA DEL SEGUNDO SEMESTRE"/>
    <m/>
    <m/>
    <m/>
    <m/>
    <m/>
    <m/>
    <m/>
    <m/>
    <m/>
    <s v="SIN CECO"/>
    <s v="NO"/>
    <s v="NUEVO TX **-Soporte Técnico"/>
    <n v="4"/>
    <n v="4"/>
    <n v="1221"/>
    <x v="47"/>
  </r>
  <r>
    <n v="2148"/>
    <x v="63"/>
    <d v="2011-09-01T00:00:00"/>
    <s v="GER"/>
    <m/>
    <m/>
    <s v="a. Oportunidad de la gestión en obra"/>
    <x v="1"/>
    <n v="4"/>
    <s v="SIN FECHA COMO TAL, SE ASIGNA LA INTERMEDIA DEL SEGUNDO SEMESTRE"/>
    <m/>
    <m/>
    <m/>
    <m/>
    <m/>
    <m/>
    <m/>
    <m/>
    <m/>
    <s v="SIN CECO"/>
    <s v="NO"/>
    <s v="NUEVO TX **-Soporte Administrativo"/>
    <n v="4"/>
    <n v="4"/>
    <n v="1221"/>
    <x v="47"/>
  </r>
  <r>
    <n v="2149"/>
    <x v="63"/>
    <d v="2011-09-01T00:00:00"/>
    <s v="GER"/>
    <m/>
    <m/>
    <s v="b. Manejo administrativo del proyecto"/>
    <x v="1"/>
    <n v="4"/>
    <s v="SIN FECHA COMO TAL, SE ASIGNA LA INTERMEDIA DEL SEGUNDO SEMESTRE"/>
    <m/>
    <m/>
    <m/>
    <m/>
    <m/>
    <m/>
    <m/>
    <m/>
    <m/>
    <s v="SIN CECO"/>
    <s v="NO"/>
    <s v="NUEVO TX **-Soporte Administrativo"/>
    <n v="4"/>
    <n v="4"/>
    <n v="1221"/>
    <x v="47"/>
  </r>
  <r>
    <n v="2150"/>
    <x v="63"/>
    <d v="2011-09-01T00:00:00"/>
    <s v="GER"/>
    <m/>
    <m/>
    <s v="c. Información clara y veraz sobre la administración de proyecto"/>
    <x v="1"/>
    <n v="4"/>
    <s v="SIN FECHA COMO TAL, SE ASIGNA LA INTERMEDIA DEL SEGUNDO SEMESTRE"/>
    <m/>
    <m/>
    <m/>
    <m/>
    <m/>
    <m/>
    <m/>
    <m/>
    <m/>
    <s v="SIN CECO"/>
    <s v="NO"/>
    <s v="NUEVO TX **-Soporte Administrativo"/>
    <n v="4"/>
    <n v="4"/>
    <n v="1221"/>
    <x v="47"/>
  </r>
  <r>
    <n v="2151"/>
    <x v="63"/>
    <d v="2011-09-01T00:00:00"/>
    <s v="GER"/>
    <m/>
    <m/>
    <s v="d. Cumplimientos con expectativas del cliente"/>
    <x v="1"/>
    <n v="4"/>
    <s v="SIN FECHA COMO TAL, SE ASIGNA LA INTERMEDIA DEL SEGUNDO SEMESTRE"/>
    <m/>
    <m/>
    <m/>
    <m/>
    <m/>
    <m/>
    <m/>
    <m/>
    <m/>
    <s v="SIN CECO"/>
    <s v="NO"/>
    <s v="NUEVO TX **-Soporte Administrativo"/>
    <n v="4"/>
    <n v="4"/>
    <n v="1221"/>
    <x v="47"/>
  </r>
  <r>
    <n v="2152"/>
    <x v="63"/>
    <d v="2011-09-01T00:00:00"/>
    <s v="GER"/>
    <m/>
    <m/>
    <s v="e. Control de presupuesto"/>
    <x v="1"/>
    <n v="4"/>
    <s v="SIN FECHA COMO TAL, SE ASIGNA LA INTERMEDIA DEL SEGUNDO SEMESTRE"/>
    <m/>
    <m/>
    <m/>
    <m/>
    <m/>
    <m/>
    <m/>
    <m/>
    <m/>
    <s v="SIN CECO"/>
    <s v="NO"/>
    <s v="NUEVO TX **-Soporte Administrativo"/>
    <n v="4"/>
    <n v="4"/>
    <n v="1221"/>
    <x v="47"/>
  </r>
  <r>
    <n v="2153"/>
    <x v="63"/>
    <d v="2011-09-01T00:00:00"/>
    <s v="GER"/>
    <m/>
    <m/>
    <s v="a. Apoyo y presencia en el proyecto"/>
    <x v="2"/>
    <n v="4"/>
    <s v="SIN FECHA COMO TAL, SE ASIGNA LA INTERMEDIA DEL SEGUNDO SEMESTRE"/>
    <m/>
    <m/>
    <m/>
    <m/>
    <m/>
    <m/>
    <m/>
    <m/>
    <m/>
    <s v="SIN CECO"/>
    <s v="NO"/>
    <s v="NUEVO TX **-Soporte Directivo (Coordinador y Gerencia)"/>
    <n v="4"/>
    <n v="4"/>
    <n v="1221"/>
    <x v="47"/>
  </r>
  <r>
    <n v="2154"/>
    <x v="63"/>
    <d v="2011-09-01T00:00:00"/>
    <s v="GER"/>
    <m/>
    <m/>
    <s v="b. Conocimiento del proyecto"/>
    <x v="2"/>
    <n v="4"/>
    <s v="SIN FECHA COMO TAL, SE ASIGNA LA INTERMEDIA DEL SEGUNDO SEMESTRE"/>
    <m/>
    <m/>
    <m/>
    <m/>
    <m/>
    <m/>
    <m/>
    <m/>
    <m/>
    <s v="SIN CECO"/>
    <s v="NO"/>
    <s v="NUEVO TX **-Soporte Directivo (Coordinador y Gerencia)"/>
    <n v="4"/>
    <n v="4"/>
    <n v="1221"/>
    <x v="47"/>
  </r>
  <r>
    <n v="2155"/>
    <x v="63"/>
    <d v="2011-09-01T00:00:00"/>
    <s v="GER"/>
    <m/>
    <m/>
    <s v="c. Planteamiento de soluciones y manejo de conflictos"/>
    <x v="2"/>
    <n v="4"/>
    <s v="SIN FECHA COMO TAL, SE ASIGNA LA INTERMEDIA DEL SEGUNDO SEMESTRE"/>
    <m/>
    <m/>
    <m/>
    <m/>
    <m/>
    <m/>
    <m/>
    <m/>
    <m/>
    <s v="SIN CECO"/>
    <s v="NO"/>
    <s v="NUEVO TX **-Soporte Directivo (Coordinador y Gerencia)"/>
    <n v="4"/>
    <n v="4"/>
    <n v="1221"/>
    <x v="47"/>
  </r>
  <r>
    <n v="2156"/>
    <x v="63"/>
    <d v="2011-09-01T00:00:00"/>
    <s v="GER"/>
    <m/>
    <m/>
    <s v="d. Cumplimiento de compromisos"/>
    <x v="2"/>
    <n v="4"/>
    <s v="SIN FECHA COMO TAL, SE ASIGNA LA INTERMEDIA DEL SEGUNDO SEMESTRE"/>
    <m/>
    <m/>
    <m/>
    <m/>
    <m/>
    <m/>
    <m/>
    <m/>
    <m/>
    <s v="SIN CECO"/>
    <s v="NO"/>
    <s v="NUEVO TX **-Soporte Directivo (Coordinador y Gerencia)"/>
    <n v="4"/>
    <n v="4"/>
    <n v="1221"/>
    <x v="47"/>
  </r>
  <r>
    <n v="2157"/>
    <x v="63"/>
    <d v="2011-09-01T00:00:00"/>
    <s v="GER"/>
    <m/>
    <m/>
    <s v="e. Manejo del cliente"/>
    <x v="2"/>
    <n v="4"/>
    <s v="SIN FECHA COMO TAL, SE ASIGNA LA INTERMEDIA DEL SEGUNDO SEMESTRE"/>
    <m/>
    <m/>
    <m/>
    <m/>
    <m/>
    <m/>
    <m/>
    <m/>
    <m/>
    <s v="SIN CECO"/>
    <s v="NO"/>
    <s v="NUEVO TX **-Soporte Directivo (Coordinador y Gerencia)"/>
    <n v="4"/>
    <n v="4"/>
    <n v="1221"/>
    <x v="47"/>
  </r>
  <r>
    <n v="2158"/>
    <x v="63"/>
    <d v="2011-09-01T00:00:00"/>
    <s v="GER"/>
    <m/>
    <m/>
    <s v="a. Idoneidad del personal"/>
    <x v="3"/>
    <n v="4"/>
    <s v="SIN FECHA COMO TAL, SE ASIGNA LA INTERMEDIA DEL SEGUNDO SEMESTRE"/>
    <m/>
    <m/>
    <m/>
    <m/>
    <m/>
    <m/>
    <m/>
    <m/>
    <m/>
    <s v="SIN CECO"/>
    <s v="NO"/>
    <s v="NUEVO TX **-Personal que presta el servicio en obra"/>
    <n v="4"/>
    <n v="4"/>
    <n v="1221"/>
    <x v="47"/>
  </r>
  <r>
    <n v="2159"/>
    <x v="63"/>
    <d v="2011-09-01T00:00:00"/>
    <s v="GER"/>
    <m/>
    <m/>
    <s v="b. Oportuna atención al cliente"/>
    <x v="3"/>
    <n v="4"/>
    <s v="SIN FECHA COMO TAL, SE ASIGNA LA INTERMEDIA DEL SEGUNDO SEMESTRE"/>
    <m/>
    <m/>
    <m/>
    <m/>
    <m/>
    <m/>
    <m/>
    <m/>
    <m/>
    <s v="SIN CECO"/>
    <s v="NO"/>
    <s v="NUEVO TX **-Personal que presta el servicio en obra"/>
    <n v="4"/>
    <n v="4"/>
    <n v="1221"/>
    <x v="47"/>
  </r>
  <r>
    <n v="2160"/>
    <x v="63"/>
    <d v="2011-09-01T00:00:00"/>
    <s v="GER"/>
    <m/>
    <m/>
    <s v="c. Compromiso con el proyecto"/>
    <x v="3"/>
    <n v="4"/>
    <s v="SIN FECHA COMO TAL, SE ASIGNA LA INTERMEDIA DEL SEGUNDO SEMESTRE"/>
    <m/>
    <m/>
    <m/>
    <m/>
    <m/>
    <m/>
    <m/>
    <m/>
    <m/>
    <s v="SIN CECO"/>
    <s v="NO"/>
    <s v="NUEVO TX **-Personal que presta el servicio en obra"/>
    <n v="4"/>
    <n v="4"/>
    <n v="1221"/>
    <x v="47"/>
  </r>
  <r>
    <n v="2161"/>
    <x v="63"/>
    <d v="2011-09-01T00:00:00"/>
    <s v="GER"/>
    <m/>
    <m/>
    <s v="d. Cumplimiento de compromisos"/>
    <x v="3"/>
    <n v="4"/>
    <s v="SIN FECHA COMO TAL, SE ASIGNA LA INTERMEDIA DEL SEGUNDO SEMESTRE"/>
    <m/>
    <m/>
    <m/>
    <m/>
    <m/>
    <m/>
    <m/>
    <m/>
    <m/>
    <s v="SIN CECO"/>
    <s v="NO"/>
    <s v="NUEVO TX **-Personal que presta el servicio en obra"/>
    <n v="4"/>
    <n v="4"/>
    <n v="1221"/>
    <x v="47"/>
  </r>
  <r>
    <n v="2162"/>
    <x v="63"/>
    <d v="2011-09-01T00:00:00"/>
    <s v="GER"/>
    <m/>
    <m/>
    <s v="e. Proactividad en desarrollo de funciones"/>
    <x v="3"/>
    <n v="4"/>
    <s v="SIN FECHA COMO TAL, SE ASIGNA LA INTERMEDIA DEL SEGUNDO SEMESTRE"/>
    <m/>
    <m/>
    <m/>
    <m/>
    <m/>
    <m/>
    <m/>
    <m/>
    <m/>
    <s v="SIN CECO"/>
    <s v="NO"/>
    <s v="NUEVO TX **-Personal que presta el servicio en obra"/>
    <n v="4"/>
    <n v="4"/>
    <n v="1221"/>
    <x v="47"/>
  </r>
  <r>
    <n v="2163"/>
    <x v="63"/>
    <d v="2011-09-01T00:00:00"/>
    <s v="GER"/>
    <m/>
    <m/>
    <s v="a. Calidad del Contenido"/>
    <x v="4"/>
    <n v="4"/>
    <s v="SIN FECHA COMO TAL, SE ASIGNA LA INTERMEDIA DEL SEGUNDO SEMESTRE"/>
    <m/>
    <m/>
    <m/>
    <m/>
    <m/>
    <m/>
    <m/>
    <m/>
    <m/>
    <s v="SIN CECO"/>
    <s v="NO"/>
    <s v="NUEVO TX **-Productos Asociados de PAYC (Informes, Control de presupuesto y Programación y actas)"/>
    <n v="4"/>
    <n v="4"/>
    <n v="1221"/>
    <x v="47"/>
  </r>
  <r>
    <n v="2164"/>
    <x v="63"/>
    <d v="2011-09-01T00:00:00"/>
    <s v="GER"/>
    <m/>
    <m/>
    <s v="b. Claridad del Contenido"/>
    <x v="4"/>
    <n v="4"/>
    <s v="SIN FECHA COMO TAL, SE ASIGNA LA INTERMEDIA DEL SEGUNDO SEMESTRE"/>
    <m/>
    <m/>
    <m/>
    <m/>
    <m/>
    <m/>
    <m/>
    <m/>
    <m/>
    <s v="SIN CECO"/>
    <s v="NO"/>
    <s v="NUEVO TX **-Productos Asociados de PAYC (Informes, Control de presupuesto y Programación y actas)"/>
    <n v="4"/>
    <n v="4"/>
    <n v="1221"/>
    <x v="47"/>
  </r>
  <r>
    <n v="2165"/>
    <x v="63"/>
    <d v="2011-09-01T00:00:00"/>
    <s v="GER"/>
    <m/>
    <m/>
    <s v="c. Oportunidad en la entrega"/>
    <x v="4"/>
    <n v="4"/>
    <s v="SIN FECHA COMO TAL, SE ASIGNA LA INTERMEDIA DEL SEGUNDO SEMESTRE"/>
    <m/>
    <m/>
    <m/>
    <m/>
    <m/>
    <m/>
    <m/>
    <m/>
    <m/>
    <s v="SIN CECO"/>
    <s v="NO"/>
    <s v="NUEVO TX **-Productos Asociados de PAYC (Informes, Control de presupuesto y Programación y actas)"/>
    <n v="4"/>
    <n v="4"/>
    <n v="1221"/>
    <x v="47"/>
  </r>
  <r>
    <n v="2166"/>
    <x v="63"/>
    <d v="2011-09-01T00:00:00"/>
    <s v="GER"/>
    <m/>
    <m/>
    <s v="d. Precisión de la información"/>
    <x v="4"/>
    <n v="4"/>
    <s v="SIN FECHA COMO TAL, SE ASIGNA LA INTERMEDIA DEL SEGUNDO SEMESTRE"/>
    <m/>
    <m/>
    <m/>
    <m/>
    <m/>
    <m/>
    <m/>
    <m/>
    <m/>
    <s v="SIN CECO"/>
    <s v="NO"/>
    <s v="NUEVO TX **-Productos Asociados de PAYC (Informes, Control de presupuesto y Programación y actas)"/>
    <n v="4"/>
    <n v="4"/>
    <n v="1221"/>
    <x v="47"/>
  </r>
  <r>
    <n v="2167"/>
    <x v="63"/>
    <d v="2011-09-01T00:00:00"/>
    <s v="GER"/>
    <m/>
    <m/>
    <s v="e. Diagramación"/>
    <x v="4"/>
    <n v="4"/>
    <s v="SIN FECHA COMO TAL, SE ASIGNA LA INTERMEDIA DEL SEGUNDO SEMESTRE"/>
    <m/>
    <m/>
    <m/>
    <m/>
    <m/>
    <m/>
    <m/>
    <m/>
    <m/>
    <s v="SIN CECO"/>
    <s v="NO"/>
    <s v="NUEVO TX **-Productos Asociados de PAYC (Informes, Control de presupuesto y Programación y actas)"/>
    <n v="4"/>
    <n v="4"/>
    <n v="1221"/>
    <x v="47"/>
  </r>
  <r>
    <n v="2168"/>
    <x v="63"/>
    <d v="2011-09-01T00:00:00"/>
    <s v="GER"/>
    <m/>
    <m/>
    <s v="a. Cumplimiento"/>
    <x v="5"/>
    <n v="4"/>
    <s v="SIN FECHA COMO TAL, SE ASIGNA LA INTERMEDIA DEL SEGUNDO SEMESTRE"/>
    <m/>
    <m/>
    <m/>
    <m/>
    <m/>
    <m/>
    <m/>
    <m/>
    <m/>
    <s v="SIN CECO"/>
    <s v="NO"/>
    <s v="NUEVO TX **-Compromisos Pactados"/>
    <n v="4"/>
    <n v="4"/>
    <n v="1221"/>
    <x v="47"/>
  </r>
  <r>
    <n v="2169"/>
    <x v="63"/>
    <d v="2011-09-01T00:00:00"/>
    <s v="GER"/>
    <m/>
    <m/>
    <s v="b. Satisface expectativas"/>
    <x v="5"/>
    <n v="4"/>
    <s v="SIN FECHA COMO TAL, SE ASIGNA LA INTERMEDIA DEL SEGUNDO SEMESTRE"/>
    <m/>
    <m/>
    <m/>
    <m/>
    <m/>
    <m/>
    <m/>
    <m/>
    <m/>
    <s v="SIN CECO"/>
    <s v="NO"/>
    <s v="NUEVO TX **-Compromisos Pactados"/>
    <n v="4"/>
    <n v="4"/>
    <n v="1221"/>
    <x v="47"/>
  </r>
  <r>
    <n v="2170"/>
    <x v="63"/>
    <d v="2011-09-01T00:00:00"/>
    <s v="GER"/>
    <m/>
    <m/>
    <s v="c. Calidad de la Información suministrada"/>
    <x v="5"/>
    <n v="4"/>
    <s v="SIN FECHA COMO TAL, SE ASIGNA LA INTERMEDIA DEL SEGUNDO SEMESTRE"/>
    <m/>
    <m/>
    <m/>
    <m/>
    <m/>
    <m/>
    <m/>
    <m/>
    <m/>
    <s v="SIN CECO"/>
    <s v="NO"/>
    <s v="NUEVO TX **-Compromisos Pactados"/>
    <n v="4"/>
    <n v="4"/>
    <n v="1221"/>
    <x v="47"/>
  </r>
  <r>
    <n v="2171"/>
    <x v="63"/>
    <d v="2011-09-01T00:00:00"/>
    <s v="GER"/>
    <m/>
    <m/>
    <s v="d. Disposición del personal de PAYC a las solicitudes del cliente"/>
    <x v="5"/>
    <n v="4"/>
    <s v="SIN FECHA COMO TAL, SE ASIGNA LA INTERMEDIA DEL SEGUNDO SEMESTRE"/>
    <m/>
    <m/>
    <m/>
    <m/>
    <m/>
    <m/>
    <m/>
    <m/>
    <m/>
    <s v="SIN CECO"/>
    <s v="NO"/>
    <s v="NUEVO TX **-Compromisos Pactados"/>
    <n v="4"/>
    <n v="4"/>
    <n v="1221"/>
    <x v="47"/>
  </r>
  <r>
    <n v="2172"/>
    <x v="63"/>
    <d v="2011-09-01T00:00:00"/>
    <s v="GER"/>
    <m/>
    <m/>
    <s v="e. Coherencia entre lo solicitado y lo entregado"/>
    <x v="5"/>
    <n v="4"/>
    <s v="SIN FECHA COMO TAL, SE ASIGNA LA INTERMEDIA DEL SEGUNDO SEMESTRE"/>
    <m/>
    <m/>
    <m/>
    <m/>
    <m/>
    <m/>
    <m/>
    <m/>
    <m/>
    <s v="SIN CECO"/>
    <s v="NO"/>
    <s v="NUEVO TX **-Compromisos Pactados"/>
    <n v="4"/>
    <n v="4"/>
    <n v="1221"/>
    <x v="47"/>
  </r>
  <r>
    <n v="2173"/>
    <x v="63"/>
    <d v="2011-09-01T00:00:00"/>
    <s v="GER"/>
    <m/>
    <m/>
    <s v="Grado de Satisfacción con el Servicio Prestado"/>
    <x v="6"/>
    <n v="4"/>
    <s v="SIN FECHA COMO TAL, SE ASIGNA LA INTERMEDIA DEL SEGUNDO SEMESTRE"/>
    <m/>
    <m/>
    <m/>
    <m/>
    <m/>
    <m/>
    <m/>
    <m/>
    <m/>
    <s v="SIN CECO"/>
    <s v="NO"/>
    <s v="NUEVO TX **-Grado de Satisfacción con el Servicio Prestado"/>
    <n v="4"/>
    <n v="4"/>
    <n v="1221"/>
    <x v="47"/>
  </r>
  <r>
    <n v="2174"/>
    <x v="63"/>
    <d v="2011-09-01T00:00:00"/>
    <s v="GER"/>
    <m/>
    <m/>
    <s v="Posibilidad de Volver a Contratar con PAYC"/>
    <x v="7"/>
    <n v="4"/>
    <s v="SIN FECHA COMO TAL, SE ASIGNA LA INTERMEDIA DEL SEGUNDO SEMESTRE"/>
    <m/>
    <m/>
    <m/>
    <m/>
    <m/>
    <m/>
    <m/>
    <m/>
    <m/>
    <s v="SIN CECO"/>
    <s v="NO"/>
    <s v="NUEVO TX **-Posibilidad de Volver a Contratar con PAYC"/>
    <n v="4"/>
    <n v="4"/>
    <n v="1221"/>
    <x v="47"/>
  </r>
  <r>
    <n v="2175"/>
    <x v="63"/>
    <d v="2011-09-01T00:00:00"/>
    <s v="GER"/>
    <m/>
    <m/>
    <s v="Principales fortalezas en el servicio que presta PAYC"/>
    <x v="8"/>
    <s v="-"/>
    <s v="SIN FECHA COMO TAL, SE ASIGNA LA INTERMEDIA DEL SEGUNDO SEMESTRE"/>
    <m/>
    <m/>
    <m/>
    <m/>
    <m/>
    <m/>
    <m/>
    <m/>
    <m/>
    <s v="SIN CECO"/>
    <s v="NO"/>
    <s v="NUEVO TX **-Fortalezas PAYC"/>
    <s v="-"/>
    <n v="0"/>
    <n v="1221"/>
    <x v="47"/>
  </r>
  <r>
    <n v="2176"/>
    <x v="63"/>
    <d v="2011-09-01T00:00:00"/>
    <s v="GER"/>
    <m/>
    <m/>
    <s v="Principales debilidades en el servicio que presta PAYC"/>
    <x v="9"/>
    <s v="-"/>
    <s v="SIN FECHA COMO TAL, SE ASIGNA LA INTERMEDIA DEL SEGUNDO SEMESTRE"/>
    <m/>
    <m/>
    <m/>
    <m/>
    <m/>
    <m/>
    <m/>
    <m/>
    <m/>
    <s v="SIN CECO"/>
    <s v="NO"/>
    <s v="NUEVO TX **-Debilidades PAYC"/>
    <s v="-"/>
    <n v="0"/>
    <n v="1221"/>
    <x v="47"/>
  </r>
  <r>
    <n v="2177"/>
    <x v="64"/>
    <d v="2011-09-01T00:00:00"/>
    <s v="GER"/>
    <m/>
    <m/>
    <s v="a. Conocimiento específico de temas aplicables al proyecto"/>
    <x v="0"/>
    <n v="5"/>
    <s v="SIN FECHA COMO TAL, SE ASIGNA LA INTERMEDIA DEL SEGUNDO SEMESTRE"/>
    <m/>
    <m/>
    <m/>
    <m/>
    <m/>
    <m/>
    <m/>
    <m/>
    <m/>
    <s v="SIN CECO"/>
    <s v="NO"/>
    <s v="CERESCOS PLANTA INDUSTRIAL-Soporte Técnico"/>
    <n v="5"/>
    <n v="5"/>
    <n v="1193"/>
    <x v="9"/>
  </r>
  <r>
    <n v="2178"/>
    <x v="64"/>
    <d v="2011-09-01T00:00:00"/>
    <s v="GER"/>
    <m/>
    <m/>
    <s v="b. Idoneidad y Calidad del soporte"/>
    <x v="0"/>
    <n v="4"/>
    <s v="SIN FECHA COMO TAL, SE ASIGNA LA INTERMEDIA DEL SEGUNDO SEMESTRE"/>
    <m/>
    <m/>
    <m/>
    <m/>
    <m/>
    <m/>
    <m/>
    <m/>
    <m/>
    <s v="SIN CECO"/>
    <s v="NO"/>
    <s v="CERESCOS PLANTA INDUSTRIAL-Soporte Técnico"/>
    <n v="4"/>
    <n v="4"/>
    <n v="1193"/>
    <x v="9"/>
  </r>
  <r>
    <n v="2179"/>
    <x v="64"/>
    <d v="2011-09-01T00:00:00"/>
    <s v="GER"/>
    <m/>
    <m/>
    <s v="c. Cumplimiento de especificaciones técnicas de construcción"/>
    <x v="0"/>
    <n v="5"/>
    <s v="SIN FECHA COMO TAL, SE ASIGNA LA INTERMEDIA DEL SEGUNDO SEMESTRE"/>
    <m/>
    <m/>
    <m/>
    <m/>
    <m/>
    <m/>
    <m/>
    <m/>
    <m/>
    <s v="SIN CECO"/>
    <s v="NO"/>
    <s v="CERESCOS PLANTA INDUSTRIAL-Soporte Técnico"/>
    <n v="5"/>
    <n v="5"/>
    <n v="1193"/>
    <x v="9"/>
  </r>
  <r>
    <n v="2180"/>
    <x v="64"/>
    <d v="2011-09-01T00:00:00"/>
    <s v="GER"/>
    <m/>
    <m/>
    <s v="d. Confiabilidad de los conceptos aplicados"/>
    <x v="0"/>
    <n v="4"/>
    <s v="SIN FECHA COMO TAL, SE ASIGNA LA INTERMEDIA DEL SEGUNDO SEMESTRE"/>
    <m/>
    <m/>
    <m/>
    <m/>
    <m/>
    <m/>
    <m/>
    <m/>
    <m/>
    <s v="SIN CECO"/>
    <s v="NO"/>
    <s v="CERESCOS PLANTA INDUSTRIAL-Soporte Técnico"/>
    <n v="4"/>
    <n v="4"/>
    <n v="1193"/>
    <x v="9"/>
  </r>
  <r>
    <n v="2181"/>
    <x v="64"/>
    <d v="2011-09-01T00:00:00"/>
    <s v="GER"/>
    <m/>
    <m/>
    <s v="e. Oportunidad en entrega de información o requerimientos"/>
    <x v="0"/>
    <n v="4"/>
    <s v="SIN FECHA COMO TAL, SE ASIGNA LA INTERMEDIA DEL SEGUNDO SEMESTRE"/>
    <m/>
    <m/>
    <m/>
    <m/>
    <m/>
    <m/>
    <m/>
    <m/>
    <m/>
    <s v="SIN CECO"/>
    <s v="NO"/>
    <s v="CERESCOS PLANTA INDUSTRIAL-Soporte Técnico"/>
    <n v="4"/>
    <n v="4"/>
    <n v="1193"/>
    <x v="9"/>
  </r>
  <r>
    <n v="2182"/>
    <x v="64"/>
    <d v="2011-09-01T00:00:00"/>
    <s v="GER"/>
    <m/>
    <m/>
    <s v="a. Oportunidad de la gestión en obra"/>
    <x v="1"/>
    <n v="3"/>
    <s v="SIN FECHA COMO TAL, SE ASIGNA LA INTERMEDIA DEL SEGUNDO SEMESTRE"/>
    <m/>
    <m/>
    <m/>
    <m/>
    <m/>
    <m/>
    <m/>
    <m/>
    <m/>
    <s v="SIN CECO"/>
    <s v="NO"/>
    <s v="CERESCOS PLANTA INDUSTRIAL-Soporte Administrativo"/>
    <n v="3"/>
    <n v="3"/>
    <n v="1193"/>
    <x v="9"/>
  </r>
  <r>
    <n v="2183"/>
    <x v="64"/>
    <d v="2011-09-01T00:00:00"/>
    <s v="GER"/>
    <m/>
    <m/>
    <s v="b. Manejo administrativo del proyecto"/>
    <x v="1"/>
    <n v="3"/>
    <s v="SIN FECHA COMO TAL, SE ASIGNA LA INTERMEDIA DEL SEGUNDO SEMESTRE"/>
    <m/>
    <m/>
    <m/>
    <m/>
    <m/>
    <m/>
    <m/>
    <m/>
    <m/>
    <s v="SIN CECO"/>
    <s v="NO"/>
    <s v="CERESCOS PLANTA INDUSTRIAL-Soporte Administrativo"/>
    <n v="3"/>
    <n v="3"/>
    <n v="1193"/>
    <x v="9"/>
  </r>
  <r>
    <n v="2184"/>
    <x v="64"/>
    <d v="2011-09-01T00:00:00"/>
    <s v="GER"/>
    <m/>
    <m/>
    <s v="c. Información clara y veraz sobre la administración de proyecto"/>
    <x v="1"/>
    <n v="3"/>
    <s v="SIN FECHA COMO TAL, SE ASIGNA LA INTERMEDIA DEL SEGUNDO SEMESTRE"/>
    <m/>
    <m/>
    <m/>
    <m/>
    <m/>
    <m/>
    <m/>
    <m/>
    <m/>
    <s v="SIN CECO"/>
    <s v="NO"/>
    <s v="CERESCOS PLANTA INDUSTRIAL-Soporte Administrativo"/>
    <n v="3"/>
    <n v="3"/>
    <n v="1193"/>
    <x v="9"/>
  </r>
  <r>
    <n v="2185"/>
    <x v="64"/>
    <d v="2011-09-01T00:00:00"/>
    <s v="GER"/>
    <m/>
    <m/>
    <s v="d. Cumplimientos con expectativas del cliente"/>
    <x v="1"/>
    <n v="3"/>
    <s v="SIN FECHA COMO TAL, SE ASIGNA LA INTERMEDIA DEL SEGUNDO SEMESTRE"/>
    <m/>
    <m/>
    <m/>
    <m/>
    <m/>
    <m/>
    <m/>
    <m/>
    <m/>
    <s v="SIN CECO"/>
    <s v="NO"/>
    <s v="CERESCOS PLANTA INDUSTRIAL-Soporte Administrativo"/>
    <n v="3"/>
    <n v="3"/>
    <n v="1193"/>
    <x v="9"/>
  </r>
  <r>
    <n v="2186"/>
    <x v="64"/>
    <d v="2011-09-01T00:00:00"/>
    <s v="GER"/>
    <m/>
    <m/>
    <s v="e. Control de presupuesto"/>
    <x v="1"/>
    <n v="4"/>
    <s v="SIN FECHA COMO TAL, SE ASIGNA LA INTERMEDIA DEL SEGUNDO SEMESTRE"/>
    <m/>
    <m/>
    <m/>
    <m/>
    <m/>
    <m/>
    <m/>
    <m/>
    <m/>
    <s v="SIN CECO"/>
    <s v="NO"/>
    <s v="CERESCOS PLANTA INDUSTRIAL-Soporte Administrativo"/>
    <n v="4"/>
    <n v="4"/>
    <n v="1193"/>
    <x v="9"/>
  </r>
  <r>
    <n v="2187"/>
    <x v="64"/>
    <d v="2011-09-01T00:00:00"/>
    <s v="GER"/>
    <m/>
    <m/>
    <s v="a. Apoyo y presencia en el proyecto"/>
    <x v="2"/>
    <n v="3"/>
    <s v="SIN FECHA COMO TAL, SE ASIGNA LA INTERMEDIA DEL SEGUNDO SEMESTRE"/>
    <m/>
    <m/>
    <m/>
    <m/>
    <m/>
    <m/>
    <m/>
    <m/>
    <m/>
    <s v="SIN CECO"/>
    <s v="NO"/>
    <s v="CERESCOS PLANTA INDUSTRIAL-Soporte Directivo (Coordinador y Gerencia)"/>
    <n v="3"/>
    <n v="3"/>
    <n v="1193"/>
    <x v="9"/>
  </r>
  <r>
    <n v="2188"/>
    <x v="64"/>
    <d v="2011-09-01T00:00:00"/>
    <s v="GER"/>
    <m/>
    <m/>
    <s v="b. Conocimiento del proyecto"/>
    <x v="2"/>
    <n v="3"/>
    <s v="SIN FECHA COMO TAL, SE ASIGNA LA INTERMEDIA DEL SEGUNDO SEMESTRE"/>
    <m/>
    <m/>
    <m/>
    <m/>
    <m/>
    <m/>
    <m/>
    <m/>
    <m/>
    <s v="SIN CECO"/>
    <s v="NO"/>
    <s v="CERESCOS PLANTA INDUSTRIAL-Soporte Directivo (Coordinador y Gerencia)"/>
    <n v="3"/>
    <n v="3"/>
    <n v="1193"/>
    <x v="9"/>
  </r>
  <r>
    <n v="2189"/>
    <x v="64"/>
    <d v="2011-09-01T00:00:00"/>
    <s v="GER"/>
    <m/>
    <m/>
    <s v="c. Planteamiento de soluciones y manejo de conflictos"/>
    <x v="2"/>
    <n v="3"/>
    <s v="SIN FECHA COMO TAL, SE ASIGNA LA INTERMEDIA DEL SEGUNDO SEMESTRE"/>
    <m/>
    <m/>
    <m/>
    <m/>
    <m/>
    <m/>
    <m/>
    <m/>
    <m/>
    <s v="SIN CECO"/>
    <s v="NO"/>
    <s v="CERESCOS PLANTA INDUSTRIAL-Soporte Directivo (Coordinador y Gerencia)"/>
    <n v="3"/>
    <n v="3"/>
    <n v="1193"/>
    <x v="9"/>
  </r>
  <r>
    <n v="2190"/>
    <x v="64"/>
    <d v="2011-09-01T00:00:00"/>
    <s v="GER"/>
    <m/>
    <m/>
    <s v="d. Cumplimiento de compromisos"/>
    <x v="2"/>
    <n v="3"/>
    <s v="SIN FECHA COMO TAL, SE ASIGNA LA INTERMEDIA DEL SEGUNDO SEMESTRE"/>
    <m/>
    <m/>
    <m/>
    <m/>
    <m/>
    <m/>
    <m/>
    <m/>
    <m/>
    <s v="SIN CECO"/>
    <s v="NO"/>
    <s v="CERESCOS PLANTA INDUSTRIAL-Soporte Directivo (Coordinador y Gerencia)"/>
    <n v="3"/>
    <n v="3"/>
    <n v="1193"/>
    <x v="9"/>
  </r>
  <r>
    <n v="2191"/>
    <x v="64"/>
    <d v="2011-09-01T00:00:00"/>
    <s v="GER"/>
    <m/>
    <m/>
    <s v="e. Manejo del cliente"/>
    <x v="2"/>
    <n v="3"/>
    <s v="SIN FECHA COMO TAL, SE ASIGNA LA INTERMEDIA DEL SEGUNDO SEMESTRE"/>
    <m/>
    <m/>
    <m/>
    <m/>
    <m/>
    <m/>
    <m/>
    <m/>
    <m/>
    <s v="SIN CECO"/>
    <s v="NO"/>
    <s v="CERESCOS PLANTA INDUSTRIAL-Soporte Directivo (Coordinador y Gerencia)"/>
    <n v="3"/>
    <n v="3"/>
    <n v="1193"/>
    <x v="9"/>
  </r>
  <r>
    <n v="2192"/>
    <x v="64"/>
    <d v="2011-09-01T00:00:00"/>
    <s v="GER"/>
    <m/>
    <m/>
    <s v="a. Idoneidad del personal"/>
    <x v="3"/>
    <n v="5"/>
    <s v="SIN FECHA COMO TAL, SE ASIGNA LA INTERMEDIA DEL SEGUNDO SEMESTRE"/>
    <m/>
    <m/>
    <m/>
    <m/>
    <m/>
    <m/>
    <m/>
    <m/>
    <m/>
    <s v="SIN CECO"/>
    <s v="NO"/>
    <s v="CERESCOS PLANTA INDUSTRIAL-Personal que presta el servicio en obra"/>
    <n v="5"/>
    <n v="5"/>
    <n v="1193"/>
    <x v="9"/>
  </r>
  <r>
    <n v="2193"/>
    <x v="64"/>
    <d v="2011-09-01T00:00:00"/>
    <s v="GER"/>
    <m/>
    <m/>
    <s v="b. Oportuna atención al cliente"/>
    <x v="3"/>
    <n v="5"/>
    <s v="SIN FECHA COMO TAL, SE ASIGNA LA INTERMEDIA DEL SEGUNDO SEMESTRE"/>
    <m/>
    <m/>
    <m/>
    <m/>
    <m/>
    <m/>
    <m/>
    <m/>
    <m/>
    <s v="SIN CECO"/>
    <s v="NO"/>
    <s v="CERESCOS PLANTA INDUSTRIAL-Personal que presta el servicio en obra"/>
    <n v="5"/>
    <n v="5"/>
    <n v="1193"/>
    <x v="9"/>
  </r>
  <r>
    <n v="2194"/>
    <x v="64"/>
    <d v="2011-09-01T00:00:00"/>
    <s v="GER"/>
    <m/>
    <m/>
    <s v="c. Compromiso con el proyecto"/>
    <x v="3"/>
    <n v="5"/>
    <s v="SIN FECHA COMO TAL, SE ASIGNA LA INTERMEDIA DEL SEGUNDO SEMESTRE"/>
    <m/>
    <m/>
    <m/>
    <m/>
    <m/>
    <m/>
    <m/>
    <m/>
    <m/>
    <s v="SIN CECO"/>
    <s v="NO"/>
    <s v="CERESCOS PLANTA INDUSTRIAL-Personal que presta el servicio en obra"/>
    <n v="5"/>
    <n v="5"/>
    <n v="1193"/>
    <x v="9"/>
  </r>
  <r>
    <n v="2195"/>
    <x v="64"/>
    <d v="2011-09-01T00:00:00"/>
    <s v="GER"/>
    <m/>
    <m/>
    <s v="d. Cumplimiento de compromisos"/>
    <x v="3"/>
    <n v="4"/>
    <s v="SIN FECHA COMO TAL, SE ASIGNA LA INTERMEDIA DEL SEGUNDO SEMESTRE"/>
    <m/>
    <m/>
    <m/>
    <m/>
    <m/>
    <m/>
    <m/>
    <m/>
    <m/>
    <s v="SIN CECO"/>
    <s v="NO"/>
    <s v="CERESCOS PLANTA INDUSTRIAL-Personal que presta el servicio en obra"/>
    <n v="4"/>
    <n v="4"/>
    <n v="1193"/>
    <x v="9"/>
  </r>
  <r>
    <n v="2196"/>
    <x v="64"/>
    <d v="2011-09-01T00:00:00"/>
    <s v="GER"/>
    <m/>
    <m/>
    <s v="e. Proactividad en desarrollo de funciones"/>
    <x v="3"/>
    <n v="4"/>
    <s v="SIN FECHA COMO TAL, SE ASIGNA LA INTERMEDIA DEL SEGUNDO SEMESTRE"/>
    <m/>
    <m/>
    <m/>
    <m/>
    <m/>
    <m/>
    <m/>
    <m/>
    <m/>
    <s v="SIN CECO"/>
    <s v="NO"/>
    <s v="CERESCOS PLANTA INDUSTRIAL-Personal que presta el servicio en obra"/>
    <n v="4"/>
    <n v="4"/>
    <n v="1193"/>
    <x v="9"/>
  </r>
  <r>
    <n v="2197"/>
    <x v="64"/>
    <d v="2011-09-01T00:00:00"/>
    <s v="GER"/>
    <m/>
    <m/>
    <s v="a. Calidad del Contenido"/>
    <x v="4"/>
    <n v="5"/>
    <s v="SIN FECHA COMO TAL, SE ASIGNA LA INTERMEDIA DEL SEGUNDO SEMESTRE"/>
    <m/>
    <m/>
    <m/>
    <m/>
    <m/>
    <m/>
    <m/>
    <m/>
    <m/>
    <s v="SIN CECO"/>
    <s v="NO"/>
    <s v="CERESCOS PLANTA INDUSTRIAL-Productos Asociados de PAYC (Informes, Control de presupuesto y Programación y actas)"/>
    <n v="5"/>
    <n v="5"/>
    <n v="1193"/>
    <x v="9"/>
  </r>
  <r>
    <n v="2198"/>
    <x v="64"/>
    <d v="2011-09-01T00:00:00"/>
    <s v="GER"/>
    <m/>
    <m/>
    <s v="b. Claridad del Contenido"/>
    <x v="4"/>
    <n v="5"/>
    <s v="SIN FECHA COMO TAL, SE ASIGNA LA INTERMEDIA DEL SEGUNDO SEMESTRE"/>
    <m/>
    <m/>
    <m/>
    <m/>
    <m/>
    <m/>
    <m/>
    <m/>
    <m/>
    <s v="SIN CECO"/>
    <s v="NO"/>
    <s v="CERESCOS PLANTA INDUSTRIAL-Productos Asociados de PAYC (Informes, Control de presupuesto y Programación y actas)"/>
    <n v="5"/>
    <n v="5"/>
    <n v="1193"/>
    <x v="9"/>
  </r>
  <r>
    <n v="2199"/>
    <x v="64"/>
    <d v="2011-09-01T00:00:00"/>
    <s v="GER"/>
    <m/>
    <m/>
    <s v="c. Oportunidad en la entrega"/>
    <x v="4"/>
    <n v="5"/>
    <s v="SIN FECHA COMO TAL, SE ASIGNA LA INTERMEDIA DEL SEGUNDO SEMESTRE"/>
    <m/>
    <m/>
    <m/>
    <m/>
    <m/>
    <m/>
    <m/>
    <m/>
    <m/>
    <s v="SIN CECO"/>
    <s v="NO"/>
    <s v="CERESCOS PLANTA INDUSTRIAL-Productos Asociados de PAYC (Informes, Control de presupuesto y Programación y actas)"/>
    <n v="5"/>
    <n v="5"/>
    <n v="1193"/>
    <x v="9"/>
  </r>
  <r>
    <n v="2200"/>
    <x v="64"/>
    <d v="2011-09-01T00:00:00"/>
    <s v="GER"/>
    <m/>
    <m/>
    <s v="d. Precisión de la información"/>
    <x v="4"/>
    <n v="5"/>
    <s v="SIN FECHA COMO TAL, SE ASIGNA LA INTERMEDIA DEL SEGUNDO SEMESTRE"/>
    <m/>
    <m/>
    <m/>
    <m/>
    <m/>
    <m/>
    <m/>
    <m/>
    <m/>
    <s v="SIN CECO"/>
    <s v="NO"/>
    <s v="CERESCOS PLANTA INDUSTRIAL-Productos Asociados de PAYC (Informes, Control de presupuesto y Programación y actas)"/>
    <n v="5"/>
    <n v="5"/>
    <n v="1193"/>
    <x v="9"/>
  </r>
  <r>
    <n v="2201"/>
    <x v="64"/>
    <d v="2011-09-01T00:00:00"/>
    <s v="GER"/>
    <m/>
    <m/>
    <s v="e. Diagramación"/>
    <x v="4"/>
    <n v="5"/>
    <s v="SIN FECHA COMO TAL, SE ASIGNA LA INTERMEDIA DEL SEGUNDO SEMESTRE"/>
    <m/>
    <m/>
    <m/>
    <m/>
    <m/>
    <m/>
    <m/>
    <m/>
    <m/>
    <s v="SIN CECO"/>
    <s v="NO"/>
    <s v="CERESCOS PLANTA INDUSTRIAL-Productos Asociados de PAYC (Informes, Control de presupuesto y Programación y actas)"/>
    <n v="5"/>
    <n v="5"/>
    <n v="1193"/>
    <x v="9"/>
  </r>
  <r>
    <n v="2202"/>
    <x v="64"/>
    <d v="2011-09-01T00:00:00"/>
    <s v="GER"/>
    <m/>
    <m/>
    <s v="a. Cumplimiento"/>
    <x v="5"/>
    <n v="3"/>
    <s v="SIN FECHA COMO TAL, SE ASIGNA LA INTERMEDIA DEL SEGUNDO SEMESTRE"/>
    <m/>
    <m/>
    <m/>
    <m/>
    <m/>
    <m/>
    <m/>
    <m/>
    <m/>
    <s v="SIN CECO"/>
    <s v="NO"/>
    <s v="CERESCOS PLANTA INDUSTRIAL-Compromisos Pactados"/>
    <n v="3"/>
    <n v="3"/>
    <n v="1193"/>
    <x v="9"/>
  </r>
  <r>
    <n v="2203"/>
    <x v="64"/>
    <d v="2011-09-01T00:00:00"/>
    <s v="GER"/>
    <m/>
    <m/>
    <s v="b. Satisface expectativas"/>
    <x v="5"/>
    <n v="3"/>
    <s v="SIN FECHA COMO TAL, SE ASIGNA LA INTERMEDIA DEL SEGUNDO SEMESTRE"/>
    <m/>
    <m/>
    <m/>
    <m/>
    <m/>
    <m/>
    <m/>
    <m/>
    <m/>
    <s v="SIN CECO"/>
    <s v="NO"/>
    <s v="CERESCOS PLANTA INDUSTRIAL-Compromisos Pactados"/>
    <n v="3"/>
    <n v="3"/>
    <n v="1193"/>
    <x v="9"/>
  </r>
  <r>
    <n v="2204"/>
    <x v="64"/>
    <d v="2011-09-01T00:00:00"/>
    <s v="GER"/>
    <m/>
    <m/>
    <s v="c. Calidad de la Información suministrada"/>
    <x v="5"/>
    <n v="4"/>
    <s v="SIN FECHA COMO TAL, SE ASIGNA LA INTERMEDIA DEL SEGUNDO SEMESTRE"/>
    <m/>
    <m/>
    <m/>
    <m/>
    <m/>
    <m/>
    <m/>
    <m/>
    <m/>
    <s v="SIN CECO"/>
    <s v="NO"/>
    <s v="CERESCOS PLANTA INDUSTRIAL-Compromisos Pactados"/>
    <n v="4"/>
    <n v="4"/>
    <n v="1193"/>
    <x v="9"/>
  </r>
  <r>
    <n v="2205"/>
    <x v="64"/>
    <d v="2011-09-01T00:00:00"/>
    <s v="GER"/>
    <m/>
    <m/>
    <s v="d. Disposición del personal de PAYC a las solicitudes del cliente"/>
    <x v="5"/>
    <n v="3"/>
    <s v="SIN FECHA COMO TAL, SE ASIGNA LA INTERMEDIA DEL SEGUNDO SEMESTRE"/>
    <m/>
    <m/>
    <m/>
    <m/>
    <m/>
    <m/>
    <m/>
    <m/>
    <m/>
    <s v="SIN CECO"/>
    <s v="NO"/>
    <s v="CERESCOS PLANTA INDUSTRIAL-Compromisos Pactados"/>
    <n v="3"/>
    <n v="3"/>
    <n v="1193"/>
    <x v="9"/>
  </r>
  <r>
    <n v="2206"/>
    <x v="64"/>
    <d v="2011-09-01T00:00:00"/>
    <s v="GER"/>
    <m/>
    <m/>
    <s v="e. Coherencia entre lo solicitado y lo entregado"/>
    <x v="5"/>
    <n v="3"/>
    <s v="SIN FECHA COMO TAL, SE ASIGNA LA INTERMEDIA DEL SEGUNDO SEMESTRE"/>
    <m/>
    <m/>
    <m/>
    <m/>
    <m/>
    <m/>
    <m/>
    <m/>
    <m/>
    <s v="SIN CECO"/>
    <s v="NO"/>
    <s v="CERESCOS PLANTA INDUSTRIAL-Compromisos Pactados"/>
    <n v="3"/>
    <n v="3"/>
    <n v="1193"/>
    <x v="9"/>
  </r>
  <r>
    <n v="2207"/>
    <x v="64"/>
    <d v="2011-09-01T00:00:00"/>
    <s v="GER"/>
    <m/>
    <m/>
    <s v="Grado de Satisfacción con el Servicio Prestado"/>
    <x v="6"/>
    <s v="N/A"/>
    <s v="SIN FECHA COMO TAL, SE ASIGNA LA INTERMEDIA DEL SEGUNDO SEMESTRE"/>
    <m/>
    <m/>
    <m/>
    <m/>
    <m/>
    <m/>
    <m/>
    <m/>
    <m/>
    <s v="SIN CECO"/>
    <s v="NO"/>
    <s v="CERESCOS PLANTA INDUSTRIAL-Grado de Satisfacción con el Servicio Prestado"/>
    <s v="N/A"/>
    <n v="0"/>
    <n v="1193"/>
    <x v="9"/>
  </r>
  <r>
    <n v="2208"/>
    <x v="64"/>
    <d v="2011-09-01T00:00:00"/>
    <s v="GER"/>
    <m/>
    <m/>
    <s v="Posibilidad de Volver a Contratar con PAYC"/>
    <x v="7"/>
    <m/>
    <s v="SIN FECHA COMO TAL, SE ASIGNA LA INTERMEDIA DEL SEGUNDO SEMESTRE"/>
    <m/>
    <m/>
    <m/>
    <m/>
    <m/>
    <m/>
    <m/>
    <m/>
    <m/>
    <s v="SIN CECO"/>
    <s v="NO"/>
    <s v="CERESCOS PLANTA INDUSTRIAL-Posibilidad de Volver a Contratar con PAYC"/>
    <n v="0"/>
    <n v="0"/>
    <n v="1193"/>
    <x v="9"/>
  </r>
  <r>
    <n v="2209"/>
    <x v="64"/>
    <d v="2011-09-01T00:00:00"/>
    <s v="GER"/>
    <m/>
    <m/>
    <s v="Principales fortalezas en el servicio que presta PAYC"/>
    <x v="8"/>
    <s v="-"/>
    <s v="SIN FECHA COMO TAL, SE ASIGNA LA INTERMEDIA DEL SEGUNDO SEMESTRE"/>
    <m/>
    <m/>
    <m/>
    <m/>
    <m/>
    <m/>
    <m/>
    <m/>
    <m/>
    <s v="SIN CECO"/>
    <s v="NO"/>
    <s v="CERESCOS PLANTA INDUSTRIAL-Fortalezas PAYC"/>
    <s v="-"/>
    <n v="0"/>
    <n v="1193"/>
    <x v="9"/>
  </r>
  <r>
    <n v="2210"/>
    <x v="64"/>
    <d v="2011-09-01T00:00:00"/>
    <s v="GER"/>
    <m/>
    <m/>
    <s v="Principales debilidades en el servicio que presta PAYC"/>
    <x v="9"/>
    <s v="-"/>
    <s v="SIN FECHA COMO TAL, SE ASIGNA LA INTERMEDIA DEL SEGUNDO SEMESTRE"/>
    <m/>
    <m/>
    <m/>
    <m/>
    <m/>
    <m/>
    <m/>
    <m/>
    <m/>
    <s v="SIN CECO"/>
    <s v="NO"/>
    <s v="CERESCOS PLANTA INDUSTRIAL-Debilidades PAYC"/>
    <s v="-"/>
    <n v="0"/>
    <n v="1193"/>
    <x v="9"/>
  </r>
  <r>
    <n v="2211"/>
    <x v="65"/>
    <d v="2011-09-01T00:00:00"/>
    <s v="GER"/>
    <m/>
    <m/>
    <s v="a. Conocimiento específico de temas aplicables al proyecto"/>
    <x v="0"/>
    <n v="5"/>
    <s v="SIN FECHA COMO TAL, SE ASIGNA LA INTERMEDIA DEL SEGUNDO SEMESTRE"/>
    <m/>
    <m/>
    <m/>
    <m/>
    <m/>
    <m/>
    <m/>
    <m/>
    <m/>
    <s v="SIN CECO"/>
    <s v="NO"/>
    <s v="NISSAN-Soporte Técnico"/>
    <n v="5"/>
    <n v="5"/>
    <n v="1279"/>
    <x v="48"/>
  </r>
  <r>
    <n v="2212"/>
    <x v="65"/>
    <d v="2011-09-01T00:00:00"/>
    <s v="GER"/>
    <m/>
    <m/>
    <s v="b. Idoneidad y Calidad del soporte"/>
    <x v="0"/>
    <n v="5"/>
    <s v="SIN FECHA COMO TAL, SE ASIGNA LA INTERMEDIA DEL SEGUNDO SEMESTRE"/>
    <m/>
    <m/>
    <m/>
    <m/>
    <m/>
    <m/>
    <m/>
    <m/>
    <m/>
    <s v="SIN CECO"/>
    <s v="NO"/>
    <s v="NISSAN-Soporte Técnico"/>
    <n v="5"/>
    <n v="5"/>
    <n v="1279"/>
    <x v="48"/>
  </r>
  <r>
    <n v="2213"/>
    <x v="65"/>
    <d v="2011-09-01T00:00:00"/>
    <s v="GER"/>
    <m/>
    <m/>
    <s v="c. Cumplimiento de especificaciones técnicas de construcción"/>
    <x v="0"/>
    <s v="N/A"/>
    <s v="SIN FECHA COMO TAL, SE ASIGNA LA INTERMEDIA DEL SEGUNDO SEMESTRE"/>
    <m/>
    <m/>
    <m/>
    <m/>
    <m/>
    <m/>
    <m/>
    <m/>
    <m/>
    <s v="SIN CECO"/>
    <s v="NO"/>
    <s v="NISSAN-Soporte Técnico"/>
    <s v="N/A"/>
    <n v="0"/>
    <n v="1279"/>
    <x v="48"/>
  </r>
  <r>
    <n v="2214"/>
    <x v="65"/>
    <d v="2011-09-01T00:00:00"/>
    <s v="GER"/>
    <m/>
    <m/>
    <s v="d. Confiabilidad de los conceptos aplicados"/>
    <x v="0"/>
    <n v="5"/>
    <s v="SIN FECHA COMO TAL, SE ASIGNA LA INTERMEDIA DEL SEGUNDO SEMESTRE"/>
    <m/>
    <m/>
    <m/>
    <m/>
    <m/>
    <m/>
    <m/>
    <m/>
    <m/>
    <s v="SIN CECO"/>
    <s v="NO"/>
    <s v="NISSAN-Soporte Técnico"/>
    <n v="5"/>
    <n v="5"/>
    <n v="1279"/>
    <x v="48"/>
  </r>
  <r>
    <n v="2215"/>
    <x v="65"/>
    <d v="2011-09-01T00:00:00"/>
    <s v="GER"/>
    <m/>
    <m/>
    <s v="e. Oportunidad en entrega de información o requerimientos"/>
    <x v="0"/>
    <n v="5"/>
    <s v="SIN FECHA COMO TAL, SE ASIGNA LA INTERMEDIA DEL SEGUNDO SEMESTRE"/>
    <m/>
    <m/>
    <m/>
    <m/>
    <m/>
    <m/>
    <m/>
    <m/>
    <m/>
    <s v="SIN CECO"/>
    <s v="NO"/>
    <s v="NISSAN-Soporte Técnico"/>
    <n v="5"/>
    <n v="5"/>
    <n v="1279"/>
    <x v="48"/>
  </r>
  <r>
    <n v="2216"/>
    <x v="65"/>
    <d v="2011-09-01T00:00:00"/>
    <s v="GER"/>
    <m/>
    <m/>
    <s v="a. Oportunidad de la gestión en obra"/>
    <x v="1"/>
    <n v="5"/>
    <s v="SIN FECHA COMO TAL, SE ASIGNA LA INTERMEDIA DEL SEGUNDO SEMESTRE"/>
    <m/>
    <m/>
    <m/>
    <m/>
    <m/>
    <m/>
    <m/>
    <m/>
    <m/>
    <s v="SIN CECO"/>
    <s v="NO"/>
    <s v="NISSAN-Soporte Administrativo"/>
    <n v="5"/>
    <n v="5"/>
    <n v="1279"/>
    <x v="48"/>
  </r>
  <r>
    <n v="2217"/>
    <x v="65"/>
    <d v="2011-09-01T00:00:00"/>
    <s v="GER"/>
    <m/>
    <m/>
    <s v="b. Manejo administrativo del proyecto"/>
    <x v="1"/>
    <n v="5"/>
    <s v="SIN FECHA COMO TAL, SE ASIGNA LA INTERMEDIA DEL SEGUNDO SEMESTRE"/>
    <m/>
    <m/>
    <m/>
    <m/>
    <m/>
    <m/>
    <m/>
    <m/>
    <m/>
    <s v="SIN CECO"/>
    <s v="NO"/>
    <s v="NISSAN-Soporte Administrativo"/>
    <n v="5"/>
    <n v="5"/>
    <n v="1279"/>
    <x v="48"/>
  </r>
  <r>
    <n v="2218"/>
    <x v="65"/>
    <d v="2011-09-01T00:00:00"/>
    <s v="GER"/>
    <m/>
    <m/>
    <s v="c. Información clara y veraz sobre la administración de proyecto"/>
    <x v="1"/>
    <n v="5"/>
    <s v="SIN FECHA COMO TAL, SE ASIGNA LA INTERMEDIA DEL SEGUNDO SEMESTRE"/>
    <m/>
    <m/>
    <m/>
    <m/>
    <m/>
    <m/>
    <m/>
    <m/>
    <m/>
    <s v="SIN CECO"/>
    <s v="NO"/>
    <s v="NISSAN-Soporte Administrativo"/>
    <n v="5"/>
    <n v="5"/>
    <n v="1279"/>
    <x v="48"/>
  </r>
  <r>
    <n v="2219"/>
    <x v="65"/>
    <d v="2011-09-01T00:00:00"/>
    <s v="GER"/>
    <m/>
    <m/>
    <s v="d. Cumplimientos con expectativas del cliente"/>
    <x v="1"/>
    <n v="5"/>
    <s v="SIN FECHA COMO TAL, SE ASIGNA LA INTERMEDIA DEL SEGUNDO SEMESTRE"/>
    <m/>
    <m/>
    <m/>
    <m/>
    <m/>
    <m/>
    <m/>
    <m/>
    <m/>
    <s v="SIN CECO"/>
    <s v="NO"/>
    <s v="NISSAN-Soporte Administrativo"/>
    <n v="5"/>
    <n v="5"/>
    <n v="1279"/>
    <x v="48"/>
  </r>
  <r>
    <n v="2220"/>
    <x v="65"/>
    <d v="2011-09-01T00:00:00"/>
    <s v="GER"/>
    <m/>
    <m/>
    <s v="e. Control de presupuesto"/>
    <x v="1"/>
    <n v="4"/>
    <s v="SIN FECHA COMO TAL, SE ASIGNA LA INTERMEDIA DEL SEGUNDO SEMESTRE"/>
    <m/>
    <m/>
    <m/>
    <m/>
    <m/>
    <m/>
    <m/>
    <m/>
    <m/>
    <s v="SIN CECO"/>
    <s v="NO"/>
    <s v="NISSAN-Soporte Administrativo"/>
    <n v="4"/>
    <n v="4"/>
    <n v="1279"/>
    <x v="48"/>
  </r>
  <r>
    <n v="2221"/>
    <x v="65"/>
    <d v="2011-09-01T00:00:00"/>
    <s v="GER"/>
    <m/>
    <m/>
    <s v="a. Apoyo y presencia en el proyecto"/>
    <x v="2"/>
    <n v="5"/>
    <s v="SIN FECHA COMO TAL, SE ASIGNA LA INTERMEDIA DEL SEGUNDO SEMESTRE"/>
    <m/>
    <m/>
    <m/>
    <m/>
    <m/>
    <m/>
    <m/>
    <m/>
    <m/>
    <s v="SIN CECO"/>
    <s v="NO"/>
    <s v="NISSAN-Soporte Directivo (Coordinador y Gerencia)"/>
    <n v="5"/>
    <n v="5"/>
    <n v="1279"/>
    <x v="48"/>
  </r>
  <r>
    <n v="2222"/>
    <x v="65"/>
    <d v="2011-09-01T00:00:00"/>
    <s v="GER"/>
    <m/>
    <m/>
    <s v="b. Conocimiento del proyecto"/>
    <x v="2"/>
    <n v="5"/>
    <s v="SIN FECHA COMO TAL, SE ASIGNA LA INTERMEDIA DEL SEGUNDO SEMESTRE"/>
    <m/>
    <m/>
    <m/>
    <m/>
    <m/>
    <m/>
    <m/>
    <m/>
    <m/>
    <s v="SIN CECO"/>
    <s v="NO"/>
    <s v="NISSAN-Soporte Directivo (Coordinador y Gerencia)"/>
    <n v="5"/>
    <n v="5"/>
    <n v="1279"/>
    <x v="48"/>
  </r>
  <r>
    <n v="2223"/>
    <x v="65"/>
    <d v="2011-09-01T00:00:00"/>
    <s v="GER"/>
    <m/>
    <m/>
    <s v="c. Planteamiento de soluciones y manejo de conflictos"/>
    <x v="2"/>
    <n v="5"/>
    <s v="SIN FECHA COMO TAL, SE ASIGNA LA INTERMEDIA DEL SEGUNDO SEMESTRE"/>
    <m/>
    <m/>
    <m/>
    <m/>
    <m/>
    <m/>
    <m/>
    <m/>
    <m/>
    <s v="SIN CECO"/>
    <s v="NO"/>
    <s v="NISSAN-Soporte Directivo (Coordinador y Gerencia)"/>
    <n v="5"/>
    <n v="5"/>
    <n v="1279"/>
    <x v="48"/>
  </r>
  <r>
    <n v="2224"/>
    <x v="65"/>
    <d v="2011-09-01T00:00:00"/>
    <s v="GER"/>
    <m/>
    <m/>
    <s v="d. Cumplimiento de compromisos"/>
    <x v="2"/>
    <n v="5"/>
    <s v="SIN FECHA COMO TAL, SE ASIGNA LA INTERMEDIA DEL SEGUNDO SEMESTRE"/>
    <m/>
    <m/>
    <m/>
    <m/>
    <m/>
    <m/>
    <m/>
    <m/>
    <m/>
    <s v="SIN CECO"/>
    <s v="NO"/>
    <s v="NISSAN-Soporte Directivo (Coordinador y Gerencia)"/>
    <n v="5"/>
    <n v="5"/>
    <n v="1279"/>
    <x v="48"/>
  </r>
  <r>
    <n v="2225"/>
    <x v="65"/>
    <d v="2011-09-01T00:00:00"/>
    <s v="GER"/>
    <m/>
    <m/>
    <s v="e. Manejo del cliente"/>
    <x v="2"/>
    <n v="5"/>
    <s v="SIN FECHA COMO TAL, SE ASIGNA LA INTERMEDIA DEL SEGUNDO SEMESTRE"/>
    <m/>
    <m/>
    <m/>
    <m/>
    <m/>
    <m/>
    <m/>
    <m/>
    <m/>
    <s v="SIN CECO"/>
    <s v="NO"/>
    <s v="NISSAN-Soporte Directivo (Coordinador y Gerencia)"/>
    <n v="5"/>
    <n v="5"/>
    <n v="1279"/>
    <x v="48"/>
  </r>
  <r>
    <n v="2226"/>
    <x v="65"/>
    <d v="2011-09-01T00:00:00"/>
    <s v="GER"/>
    <m/>
    <m/>
    <s v="a. Idoneidad del personal"/>
    <x v="3"/>
    <n v="5"/>
    <s v="SIN FECHA COMO TAL, SE ASIGNA LA INTERMEDIA DEL SEGUNDO SEMESTRE"/>
    <m/>
    <m/>
    <m/>
    <m/>
    <m/>
    <m/>
    <m/>
    <m/>
    <m/>
    <s v="SIN CECO"/>
    <s v="NO"/>
    <s v="NISSAN-Personal que presta el servicio en obra"/>
    <n v="5"/>
    <n v="5"/>
    <n v="1279"/>
    <x v="48"/>
  </r>
  <r>
    <n v="2227"/>
    <x v="65"/>
    <d v="2011-09-01T00:00:00"/>
    <s v="GER"/>
    <m/>
    <m/>
    <s v="b. Oportuna atención al cliente"/>
    <x v="3"/>
    <n v="5"/>
    <s v="SIN FECHA COMO TAL, SE ASIGNA LA INTERMEDIA DEL SEGUNDO SEMESTRE"/>
    <m/>
    <m/>
    <m/>
    <m/>
    <m/>
    <m/>
    <m/>
    <m/>
    <m/>
    <s v="SIN CECO"/>
    <s v="NO"/>
    <s v="NISSAN-Personal que presta el servicio en obra"/>
    <n v="5"/>
    <n v="5"/>
    <n v="1279"/>
    <x v="48"/>
  </r>
  <r>
    <n v="2228"/>
    <x v="65"/>
    <d v="2011-09-01T00:00:00"/>
    <s v="GER"/>
    <m/>
    <m/>
    <s v="c. Compromiso con el proyecto"/>
    <x v="3"/>
    <n v="5"/>
    <s v="SIN FECHA COMO TAL, SE ASIGNA LA INTERMEDIA DEL SEGUNDO SEMESTRE"/>
    <m/>
    <m/>
    <m/>
    <m/>
    <m/>
    <m/>
    <m/>
    <m/>
    <m/>
    <s v="SIN CECO"/>
    <s v="NO"/>
    <s v="NISSAN-Personal que presta el servicio en obra"/>
    <n v="5"/>
    <n v="5"/>
    <n v="1279"/>
    <x v="48"/>
  </r>
  <r>
    <n v="2229"/>
    <x v="65"/>
    <d v="2011-09-01T00:00:00"/>
    <s v="GER"/>
    <m/>
    <m/>
    <s v="d. Cumplimiento de compromisos"/>
    <x v="3"/>
    <n v="5"/>
    <s v="SIN FECHA COMO TAL, SE ASIGNA LA INTERMEDIA DEL SEGUNDO SEMESTRE"/>
    <m/>
    <m/>
    <m/>
    <m/>
    <m/>
    <m/>
    <m/>
    <m/>
    <m/>
    <s v="SIN CECO"/>
    <s v="NO"/>
    <s v="NISSAN-Personal que presta el servicio en obra"/>
    <n v="5"/>
    <n v="5"/>
    <n v="1279"/>
    <x v="48"/>
  </r>
  <r>
    <n v="2230"/>
    <x v="65"/>
    <d v="2011-09-01T00:00:00"/>
    <s v="GER"/>
    <m/>
    <m/>
    <s v="e. Proactividad en desarrollo de funciones"/>
    <x v="3"/>
    <n v="5"/>
    <s v="SIN FECHA COMO TAL, SE ASIGNA LA INTERMEDIA DEL SEGUNDO SEMESTRE"/>
    <m/>
    <m/>
    <m/>
    <m/>
    <m/>
    <m/>
    <m/>
    <m/>
    <m/>
    <s v="SIN CECO"/>
    <s v="NO"/>
    <s v="NISSAN-Personal que presta el servicio en obra"/>
    <n v="5"/>
    <n v="5"/>
    <n v="1279"/>
    <x v="48"/>
  </r>
  <r>
    <n v="2231"/>
    <x v="65"/>
    <d v="2011-09-01T00:00:00"/>
    <s v="GER"/>
    <m/>
    <m/>
    <s v="a. Calidad del Contenido"/>
    <x v="4"/>
    <n v="5"/>
    <s v="SIN FECHA COMO TAL, SE ASIGNA LA INTERMEDIA DEL SEGUNDO SEMESTRE"/>
    <m/>
    <m/>
    <m/>
    <m/>
    <m/>
    <m/>
    <m/>
    <m/>
    <m/>
    <s v="SIN CECO"/>
    <s v="NO"/>
    <s v="NISSAN-Productos Asociados de PAYC (Informes, Control de presupuesto y Programación y actas)"/>
    <n v="5"/>
    <n v="5"/>
    <n v="1279"/>
    <x v="48"/>
  </r>
  <r>
    <n v="2232"/>
    <x v="65"/>
    <d v="2011-09-01T00:00:00"/>
    <s v="GER"/>
    <m/>
    <m/>
    <s v="b. Claridad del Contenido"/>
    <x v="4"/>
    <n v="5"/>
    <s v="SIN FECHA COMO TAL, SE ASIGNA LA INTERMEDIA DEL SEGUNDO SEMESTRE"/>
    <m/>
    <m/>
    <m/>
    <m/>
    <m/>
    <m/>
    <m/>
    <m/>
    <m/>
    <s v="SIN CECO"/>
    <s v="NO"/>
    <s v="NISSAN-Productos Asociados de PAYC (Informes, Control de presupuesto y Programación y actas)"/>
    <n v="5"/>
    <n v="5"/>
    <n v="1279"/>
    <x v="48"/>
  </r>
  <r>
    <n v="2233"/>
    <x v="65"/>
    <d v="2011-09-01T00:00:00"/>
    <s v="GER"/>
    <m/>
    <m/>
    <s v="c. Oportunidad en la entrega"/>
    <x v="4"/>
    <n v="5"/>
    <s v="SIN FECHA COMO TAL, SE ASIGNA LA INTERMEDIA DEL SEGUNDO SEMESTRE"/>
    <m/>
    <m/>
    <m/>
    <m/>
    <m/>
    <m/>
    <m/>
    <m/>
    <m/>
    <s v="SIN CECO"/>
    <s v="NO"/>
    <s v="NISSAN-Productos Asociados de PAYC (Informes, Control de presupuesto y Programación y actas)"/>
    <n v="5"/>
    <n v="5"/>
    <n v="1279"/>
    <x v="48"/>
  </r>
  <r>
    <n v="2234"/>
    <x v="65"/>
    <d v="2011-09-01T00:00:00"/>
    <s v="GER"/>
    <m/>
    <m/>
    <s v="d. Precisión de la información"/>
    <x v="4"/>
    <n v="4"/>
    <s v="SIN FECHA COMO TAL, SE ASIGNA LA INTERMEDIA DEL SEGUNDO SEMESTRE"/>
    <m/>
    <m/>
    <m/>
    <m/>
    <m/>
    <m/>
    <m/>
    <m/>
    <m/>
    <s v="SIN CECO"/>
    <s v="NO"/>
    <s v="NISSAN-Productos Asociados de PAYC (Informes, Control de presupuesto y Programación y actas)"/>
    <n v="4"/>
    <n v="4"/>
    <n v="1279"/>
    <x v="48"/>
  </r>
  <r>
    <n v="2235"/>
    <x v="65"/>
    <d v="2011-09-01T00:00:00"/>
    <s v="GER"/>
    <m/>
    <m/>
    <s v="e. Diagramación"/>
    <x v="4"/>
    <n v="5"/>
    <s v="SIN FECHA COMO TAL, SE ASIGNA LA INTERMEDIA DEL SEGUNDO SEMESTRE"/>
    <m/>
    <m/>
    <m/>
    <m/>
    <m/>
    <m/>
    <m/>
    <m/>
    <m/>
    <s v="SIN CECO"/>
    <s v="NO"/>
    <s v="NISSAN-Productos Asociados de PAYC (Informes, Control de presupuesto y Programación y actas)"/>
    <n v="5"/>
    <n v="5"/>
    <n v="1279"/>
    <x v="48"/>
  </r>
  <r>
    <n v="2236"/>
    <x v="65"/>
    <d v="2011-09-01T00:00:00"/>
    <s v="GER"/>
    <m/>
    <m/>
    <s v="a. Cumplimiento"/>
    <x v="5"/>
    <n v="5"/>
    <s v="SIN FECHA COMO TAL, SE ASIGNA LA INTERMEDIA DEL SEGUNDO SEMESTRE"/>
    <m/>
    <m/>
    <m/>
    <m/>
    <m/>
    <m/>
    <m/>
    <m/>
    <m/>
    <s v="SIN CECO"/>
    <s v="NO"/>
    <s v="NISSAN-Compromisos Pactados"/>
    <n v="5"/>
    <n v="5"/>
    <n v="1279"/>
    <x v="48"/>
  </r>
  <r>
    <n v="2237"/>
    <x v="65"/>
    <d v="2011-09-01T00:00:00"/>
    <s v="GER"/>
    <m/>
    <m/>
    <s v="b. Satisface expectativas"/>
    <x v="5"/>
    <n v="5"/>
    <s v="SIN FECHA COMO TAL, SE ASIGNA LA INTERMEDIA DEL SEGUNDO SEMESTRE"/>
    <m/>
    <m/>
    <m/>
    <m/>
    <m/>
    <m/>
    <m/>
    <m/>
    <m/>
    <s v="SIN CECO"/>
    <s v="NO"/>
    <s v="NISSAN-Compromisos Pactados"/>
    <n v="5"/>
    <n v="5"/>
    <n v="1279"/>
    <x v="48"/>
  </r>
  <r>
    <n v="2238"/>
    <x v="65"/>
    <d v="2011-09-01T00:00:00"/>
    <s v="GER"/>
    <m/>
    <m/>
    <s v="c. Calidad de la Información suministrada"/>
    <x v="5"/>
    <n v="5"/>
    <s v="SIN FECHA COMO TAL, SE ASIGNA LA INTERMEDIA DEL SEGUNDO SEMESTRE"/>
    <m/>
    <m/>
    <m/>
    <m/>
    <m/>
    <m/>
    <m/>
    <m/>
    <m/>
    <s v="SIN CECO"/>
    <s v="NO"/>
    <s v="NISSAN-Compromisos Pactados"/>
    <n v="5"/>
    <n v="5"/>
    <n v="1279"/>
    <x v="48"/>
  </r>
  <r>
    <n v="2239"/>
    <x v="65"/>
    <d v="2011-09-01T00:00:00"/>
    <s v="GER"/>
    <m/>
    <m/>
    <s v="d. Disposición del personal de PAYC a las solicitudes del cliente"/>
    <x v="5"/>
    <n v="5"/>
    <s v="SIN FECHA COMO TAL, SE ASIGNA LA INTERMEDIA DEL SEGUNDO SEMESTRE"/>
    <m/>
    <m/>
    <m/>
    <m/>
    <m/>
    <m/>
    <m/>
    <m/>
    <m/>
    <s v="SIN CECO"/>
    <s v="NO"/>
    <s v="NISSAN-Compromisos Pactados"/>
    <n v="5"/>
    <n v="5"/>
    <n v="1279"/>
    <x v="48"/>
  </r>
  <r>
    <n v="2240"/>
    <x v="65"/>
    <d v="2011-09-01T00:00:00"/>
    <s v="GER"/>
    <m/>
    <m/>
    <s v="e. Coherencia entre lo solicitado y lo entregado"/>
    <x v="5"/>
    <n v="5"/>
    <s v="SIN FECHA COMO TAL, SE ASIGNA LA INTERMEDIA DEL SEGUNDO SEMESTRE"/>
    <m/>
    <m/>
    <m/>
    <m/>
    <m/>
    <m/>
    <m/>
    <m/>
    <m/>
    <s v="SIN CECO"/>
    <s v="NO"/>
    <s v="NISSAN-Compromisos Pactados"/>
    <n v="5"/>
    <n v="5"/>
    <n v="1279"/>
    <x v="48"/>
  </r>
  <r>
    <n v="2241"/>
    <x v="65"/>
    <d v="2011-09-01T00:00:00"/>
    <s v="GER"/>
    <m/>
    <m/>
    <s v="Grado de Satisfacción con el Servicio Prestado"/>
    <x v="6"/>
    <n v="5"/>
    <s v="SIN FECHA COMO TAL, SE ASIGNA LA INTERMEDIA DEL SEGUNDO SEMESTRE"/>
    <m/>
    <m/>
    <m/>
    <m/>
    <m/>
    <m/>
    <m/>
    <m/>
    <m/>
    <s v="SIN CECO"/>
    <s v="NO"/>
    <s v="NISSAN-Grado de Satisfacción con el Servicio Prestado"/>
    <n v="5"/>
    <n v="5"/>
    <n v="1279"/>
    <x v="48"/>
  </r>
  <r>
    <n v="2242"/>
    <x v="65"/>
    <d v="2011-09-01T00:00:00"/>
    <s v="GER"/>
    <m/>
    <m/>
    <s v="Posibilidad de Volver a Contratar con PAYC"/>
    <x v="7"/>
    <n v="5"/>
    <s v="SIN FECHA COMO TAL, SE ASIGNA LA INTERMEDIA DEL SEGUNDO SEMESTRE"/>
    <m/>
    <m/>
    <m/>
    <m/>
    <m/>
    <m/>
    <m/>
    <m/>
    <m/>
    <s v="SIN CECO"/>
    <s v="NO"/>
    <s v="NISSAN-Posibilidad de Volver a Contratar con PAYC"/>
    <n v="5"/>
    <n v="5"/>
    <n v="1279"/>
    <x v="48"/>
  </r>
  <r>
    <n v="2243"/>
    <x v="65"/>
    <d v="2011-09-01T00:00:00"/>
    <s v="GER"/>
    <m/>
    <m/>
    <s v="Principales fortalezas en el servicio que presta PAYC"/>
    <x v="8"/>
    <s v="-"/>
    <s v="SIN FECHA COMO TAL, SE ASIGNA LA INTERMEDIA DEL SEGUNDO SEMESTRE"/>
    <m/>
    <m/>
    <m/>
    <m/>
    <m/>
    <m/>
    <m/>
    <m/>
    <m/>
    <s v="SIN CECO"/>
    <s v="NO"/>
    <s v="NISSAN-Fortalezas PAYC"/>
    <s v="-"/>
    <n v="0"/>
    <n v="1279"/>
    <x v="48"/>
  </r>
  <r>
    <n v="2244"/>
    <x v="65"/>
    <d v="2011-09-01T00:00:00"/>
    <s v="GER"/>
    <m/>
    <m/>
    <s v="Principales debilidades en el servicio que presta PAYC"/>
    <x v="9"/>
    <s v="-"/>
    <s v="SIN FECHA COMO TAL, SE ASIGNA LA INTERMEDIA DEL SEGUNDO SEMESTRE"/>
    <m/>
    <m/>
    <m/>
    <m/>
    <m/>
    <m/>
    <m/>
    <m/>
    <m/>
    <s v="SIN CECO"/>
    <s v="NO"/>
    <s v="NISSAN-Debilidades PAYC"/>
    <s v="-"/>
    <n v="0"/>
    <n v="1279"/>
    <x v="48"/>
  </r>
  <r>
    <n v="2245"/>
    <x v="66"/>
    <d v="2011-09-01T00:00:00"/>
    <s v="GER"/>
    <m/>
    <m/>
    <s v="a. Conocimiento específico de temas aplicables al proyecto"/>
    <x v="0"/>
    <n v="4"/>
    <s v="SIN FECHA COMO TAL, SE ASIGNA LA INTERMEDIA DEL SEGUNDO SEMESTRE"/>
    <m/>
    <m/>
    <m/>
    <m/>
    <m/>
    <m/>
    <m/>
    <m/>
    <m/>
    <s v="SIN CECO"/>
    <s v="NO"/>
    <s v="LOCAL COMERCIAL **-Soporte Técnico"/>
    <n v="4"/>
    <n v="4"/>
    <n v="1157"/>
    <x v="17"/>
  </r>
  <r>
    <n v="2246"/>
    <x v="66"/>
    <d v="2011-09-01T00:00:00"/>
    <s v="GER"/>
    <m/>
    <m/>
    <s v="b. Idoneidad y Calidad del soporte"/>
    <x v="0"/>
    <n v="4"/>
    <s v="SIN FECHA COMO TAL, SE ASIGNA LA INTERMEDIA DEL SEGUNDO SEMESTRE"/>
    <m/>
    <m/>
    <m/>
    <m/>
    <m/>
    <m/>
    <m/>
    <m/>
    <m/>
    <s v="SIN CECO"/>
    <s v="NO"/>
    <s v="LOCAL COMERCIAL **-Soporte Técnico"/>
    <n v="4"/>
    <n v="4"/>
    <n v="1157"/>
    <x v="17"/>
  </r>
  <r>
    <n v="2247"/>
    <x v="66"/>
    <d v="2011-09-01T00:00:00"/>
    <s v="GER"/>
    <m/>
    <m/>
    <s v="c. Cumplimiento de especificaciones técnicas de construcción"/>
    <x v="0"/>
    <n v="4"/>
    <s v="SIN FECHA COMO TAL, SE ASIGNA LA INTERMEDIA DEL SEGUNDO SEMESTRE"/>
    <m/>
    <m/>
    <m/>
    <m/>
    <m/>
    <m/>
    <m/>
    <m/>
    <m/>
    <s v="SIN CECO"/>
    <s v="NO"/>
    <s v="LOCAL COMERCIAL **-Soporte Técnico"/>
    <n v="4"/>
    <n v="4"/>
    <n v="1157"/>
    <x v="17"/>
  </r>
  <r>
    <n v="2248"/>
    <x v="66"/>
    <d v="2011-09-01T00:00:00"/>
    <s v="GER"/>
    <m/>
    <m/>
    <s v="d. Confiabilidad de los conceptos aplicados"/>
    <x v="0"/>
    <n v="4"/>
    <s v="SIN FECHA COMO TAL, SE ASIGNA LA INTERMEDIA DEL SEGUNDO SEMESTRE"/>
    <m/>
    <m/>
    <m/>
    <m/>
    <m/>
    <m/>
    <m/>
    <m/>
    <m/>
    <s v="SIN CECO"/>
    <s v="NO"/>
    <s v="LOCAL COMERCIAL **-Soporte Técnico"/>
    <n v="4"/>
    <n v="4"/>
    <n v="1157"/>
    <x v="17"/>
  </r>
  <r>
    <n v="2249"/>
    <x v="66"/>
    <d v="2011-09-01T00:00:00"/>
    <s v="GER"/>
    <m/>
    <m/>
    <s v="e. Oportunidad en entrega de información o requerimientos"/>
    <x v="0"/>
    <n v="4"/>
    <s v="SIN FECHA COMO TAL, SE ASIGNA LA INTERMEDIA DEL SEGUNDO SEMESTRE"/>
    <m/>
    <m/>
    <m/>
    <m/>
    <m/>
    <m/>
    <m/>
    <m/>
    <m/>
    <s v="SIN CECO"/>
    <s v="NO"/>
    <s v="LOCAL COMERCIAL **-Soporte Técnico"/>
    <n v="4"/>
    <n v="4"/>
    <n v="1157"/>
    <x v="17"/>
  </r>
  <r>
    <n v="2250"/>
    <x v="66"/>
    <d v="2011-09-01T00:00:00"/>
    <s v="GER"/>
    <m/>
    <m/>
    <s v="a. Oportunidad de la gestión en obra"/>
    <x v="1"/>
    <n v="4"/>
    <s v="SIN FECHA COMO TAL, SE ASIGNA LA INTERMEDIA DEL SEGUNDO SEMESTRE"/>
    <m/>
    <m/>
    <m/>
    <m/>
    <m/>
    <m/>
    <m/>
    <m/>
    <m/>
    <s v="SIN CECO"/>
    <s v="NO"/>
    <s v="LOCAL COMERCIAL **-Soporte Administrativo"/>
    <n v="4"/>
    <n v="4"/>
    <n v="1157"/>
    <x v="17"/>
  </r>
  <r>
    <n v="2251"/>
    <x v="66"/>
    <d v="2011-09-01T00:00:00"/>
    <s v="GER"/>
    <m/>
    <m/>
    <s v="b. Manejo administrativo del proyecto"/>
    <x v="1"/>
    <n v="4"/>
    <s v="SIN FECHA COMO TAL, SE ASIGNA LA INTERMEDIA DEL SEGUNDO SEMESTRE"/>
    <m/>
    <m/>
    <m/>
    <m/>
    <m/>
    <m/>
    <m/>
    <m/>
    <m/>
    <s v="SIN CECO"/>
    <s v="NO"/>
    <s v="LOCAL COMERCIAL **-Soporte Administrativo"/>
    <n v="4"/>
    <n v="4"/>
    <n v="1157"/>
    <x v="17"/>
  </r>
  <r>
    <n v="2252"/>
    <x v="66"/>
    <d v="2011-09-01T00:00:00"/>
    <s v="GER"/>
    <m/>
    <m/>
    <s v="c. Información clara y veraz sobre la administración de proyecto"/>
    <x v="1"/>
    <n v="4"/>
    <s v="SIN FECHA COMO TAL, SE ASIGNA LA INTERMEDIA DEL SEGUNDO SEMESTRE"/>
    <m/>
    <m/>
    <m/>
    <m/>
    <m/>
    <m/>
    <m/>
    <m/>
    <m/>
    <s v="SIN CECO"/>
    <s v="NO"/>
    <s v="LOCAL COMERCIAL **-Soporte Administrativo"/>
    <n v="4"/>
    <n v="4"/>
    <n v="1157"/>
    <x v="17"/>
  </r>
  <r>
    <n v="2253"/>
    <x v="66"/>
    <d v="2011-09-01T00:00:00"/>
    <s v="GER"/>
    <m/>
    <m/>
    <s v="d. Cumplimientos con expectativas del cliente"/>
    <x v="1"/>
    <n v="4"/>
    <s v="SIN FECHA COMO TAL, SE ASIGNA LA INTERMEDIA DEL SEGUNDO SEMESTRE"/>
    <m/>
    <m/>
    <m/>
    <m/>
    <m/>
    <m/>
    <m/>
    <m/>
    <m/>
    <s v="SIN CECO"/>
    <s v="NO"/>
    <s v="LOCAL COMERCIAL **-Soporte Administrativo"/>
    <n v="4"/>
    <n v="4"/>
    <n v="1157"/>
    <x v="17"/>
  </r>
  <r>
    <n v="2254"/>
    <x v="66"/>
    <d v="2011-09-01T00:00:00"/>
    <s v="GER"/>
    <m/>
    <m/>
    <s v="e. Control de presupuesto"/>
    <x v="1"/>
    <n v="4"/>
    <s v="SIN FECHA COMO TAL, SE ASIGNA LA INTERMEDIA DEL SEGUNDO SEMESTRE"/>
    <m/>
    <m/>
    <m/>
    <m/>
    <m/>
    <m/>
    <m/>
    <m/>
    <m/>
    <s v="SIN CECO"/>
    <s v="NO"/>
    <s v="LOCAL COMERCIAL **-Soporte Administrativo"/>
    <n v="4"/>
    <n v="4"/>
    <n v="1157"/>
    <x v="17"/>
  </r>
  <r>
    <n v="2255"/>
    <x v="66"/>
    <d v="2011-09-01T00:00:00"/>
    <s v="GER"/>
    <m/>
    <m/>
    <s v="a. Apoyo y presencia en el proyecto"/>
    <x v="2"/>
    <n v="4"/>
    <s v="SIN FECHA COMO TAL, SE ASIGNA LA INTERMEDIA DEL SEGUNDO SEMESTRE"/>
    <m/>
    <m/>
    <m/>
    <m/>
    <m/>
    <m/>
    <m/>
    <m/>
    <m/>
    <s v="SIN CECO"/>
    <s v="NO"/>
    <s v="LOCAL COMERCIAL **-Soporte Directivo (Coordinador y Gerencia)"/>
    <n v="4"/>
    <n v="4"/>
    <n v="1157"/>
    <x v="17"/>
  </r>
  <r>
    <n v="2256"/>
    <x v="66"/>
    <d v="2011-09-01T00:00:00"/>
    <s v="GER"/>
    <m/>
    <m/>
    <s v="b. Conocimiento del proyecto"/>
    <x v="2"/>
    <n v="4"/>
    <s v="SIN FECHA COMO TAL, SE ASIGNA LA INTERMEDIA DEL SEGUNDO SEMESTRE"/>
    <m/>
    <m/>
    <m/>
    <m/>
    <m/>
    <m/>
    <m/>
    <m/>
    <m/>
    <s v="SIN CECO"/>
    <s v="NO"/>
    <s v="LOCAL COMERCIAL **-Soporte Directivo (Coordinador y Gerencia)"/>
    <n v="4"/>
    <n v="4"/>
    <n v="1157"/>
    <x v="17"/>
  </r>
  <r>
    <n v="2257"/>
    <x v="66"/>
    <d v="2011-09-01T00:00:00"/>
    <s v="GER"/>
    <m/>
    <m/>
    <s v="c. Planteamiento de soluciones y manejo de conflictos"/>
    <x v="2"/>
    <n v="4"/>
    <s v="SIN FECHA COMO TAL, SE ASIGNA LA INTERMEDIA DEL SEGUNDO SEMESTRE"/>
    <m/>
    <m/>
    <m/>
    <m/>
    <m/>
    <m/>
    <m/>
    <m/>
    <m/>
    <s v="SIN CECO"/>
    <s v="NO"/>
    <s v="LOCAL COMERCIAL **-Soporte Directivo (Coordinador y Gerencia)"/>
    <n v="4"/>
    <n v="4"/>
    <n v="1157"/>
    <x v="17"/>
  </r>
  <r>
    <n v="2258"/>
    <x v="66"/>
    <d v="2011-09-01T00:00:00"/>
    <s v="GER"/>
    <m/>
    <m/>
    <s v="d. Cumplimiento de compromisos"/>
    <x v="2"/>
    <n v="4"/>
    <s v="SIN FECHA COMO TAL, SE ASIGNA LA INTERMEDIA DEL SEGUNDO SEMESTRE"/>
    <m/>
    <m/>
    <m/>
    <m/>
    <m/>
    <m/>
    <m/>
    <m/>
    <m/>
    <s v="SIN CECO"/>
    <s v="NO"/>
    <s v="LOCAL COMERCIAL **-Soporte Directivo (Coordinador y Gerencia)"/>
    <n v="4"/>
    <n v="4"/>
    <n v="1157"/>
    <x v="17"/>
  </r>
  <r>
    <n v="2259"/>
    <x v="66"/>
    <d v="2011-09-01T00:00:00"/>
    <s v="GER"/>
    <m/>
    <m/>
    <s v="e. Manejo del cliente"/>
    <x v="2"/>
    <n v="4"/>
    <s v="SIN FECHA COMO TAL, SE ASIGNA LA INTERMEDIA DEL SEGUNDO SEMESTRE"/>
    <m/>
    <m/>
    <m/>
    <m/>
    <m/>
    <m/>
    <m/>
    <m/>
    <m/>
    <s v="SIN CECO"/>
    <s v="NO"/>
    <s v="LOCAL COMERCIAL **-Soporte Directivo (Coordinador y Gerencia)"/>
    <n v="4"/>
    <n v="4"/>
    <n v="1157"/>
    <x v="17"/>
  </r>
  <r>
    <n v="2260"/>
    <x v="66"/>
    <d v="2011-09-01T00:00:00"/>
    <s v="GER"/>
    <m/>
    <m/>
    <s v="a. Idoneidad del personal"/>
    <x v="3"/>
    <n v="4"/>
    <s v="SIN FECHA COMO TAL, SE ASIGNA LA INTERMEDIA DEL SEGUNDO SEMESTRE"/>
    <m/>
    <m/>
    <m/>
    <m/>
    <m/>
    <m/>
    <m/>
    <m/>
    <m/>
    <s v="SIN CECO"/>
    <s v="NO"/>
    <s v="LOCAL COMERCIAL **-Personal que presta el servicio en obra"/>
    <n v="4"/>
    <n v="4"/>
    <n v="1157"/>
    <x v="17"/>
  </r>
  <r>
    <n v="2261"/>
    <x v="66"/>
    <d v="2011-09-01T00:00:00"/>
    <s v="GER"/>
    <m/>
    <m/>
    <s v="b. Oportuna atención al cliente"/>
    <x v="3"/>
    <n v="4"/>
    <s v="SIN FECHA COMO TAL, SE ASIGNA LA INTERMEDIA DEL SEGUNDO SEMESTRE"/>
    <m/>
    <m/>
    <m/>
    <m/>
    <m/>
    <m/>
    <m/>
    <m/>
    <m/>
    <s v="SIN CECO"/>
    <s v="NO"/>
    <s v="LOCAL COMERCIAL **-Personal que presta el servicio en obra"/>
    <n v="4"/>
    <n v="4"/>
    <n v="1157"/>
    <x v="17"/>
  </r>
  <r>
    <n v="2262"/>
    <x v="66"/>
    <d v="2011-09-01T00:00:00"/>
    <s v="GER"/>
    <m/>
    <m/>
    <s v="c. Compromiso con el proyecto"/>
    <x v="3"/>
    <n v="4"/>
    <s v="SIN FECHA COMO TAL, SE ASIGNA LA INTERMEDIA DEL SEGUNDO SEMESTRE"/>
    <m/>
    <m/>
    <m/>
    <m/>
    <m/>
    <m/>
    <m/>
    <m/>
    <m/>
    <s v="SIN CECO"/>
    <s v="NO"/>
    <s v="LOCAL COMERCIAL **-Personal que presta el servicio en obra"/>
    <n v="4"/>
    <n v="4"/>
    <n v="1157"/>
    <x v="17"/>
  </r>
  <r>
    <n v="2263"/>
    <x v="66"/>
    <d v="2011-09-01T00:00:00"/>
    <s v="GER"/>
    <m/>
    <m/>
    <s v="d. Cumplimiento de compromisos"/>
    <x v="3"/>
    <n v="4"/>
    <s v="SIN FECHA COMO TAL, SE ASIGNA LA INTERMEDIA DEL SEGUNDO SEMESTRE"/>
    <m/>
    <m/>
    <m/>
    <m/>
    <m/>
    <m/>
    <m/>
    <m/>
    <m/>
    <s v="SIN CECO"/>
    <s v="NO"/>
    <s v="LOCAL COMERCIAL **-Personal que presta el servicio en obra"/>
    <n v="4"/>
    <n v="4"/>
    <n v="1157"/>
    <x v="17"/>
  </r>
  <r>
    <n v="2264"/>
    <x v="66"/>
    <d v="2011-09-01T00:00:00"/>
    <s v="GER"/>
    <m/>
    <m/>
    <s v="e. Proactividad en desarrollo de funciones"/>
    <x v="3"/>
    <n v="4"/>
    <s v="SIN FECHA COMO TAL, SE ASIGNA LA INTERMEDIA DEL SEGUNDO SEMESTRE"/>
    <m/>
    <m/>
    <m/>
    <m/>
    <m/>
    <m/>
    <m/>
    <m/>
    <m/>
    <s v="SIN CECO"/>
    <s v="NO"/>
    <s v="LOCAL COMERCIAL **-Personal que presta el servicio en obra"/>
    <n v="4"/>
    <n v="4"/>
    <n v="1157"/>
    <x v="17"/>
  </r>
  <r>
    <n v="2265"/>
    <x v="66"/>
    <d v="2011-09-01T00:00:00"/>
    <s v="GER"/>
    <m/>
    <m/>
    <s v="a. Calidad del Contenido"/>
    <x v="4"/>
    <n v="4"/>
    <s v="SIN FECHA COMO TAL, SE ASIGNA LA INTERMEDIA DEL SEGUNDO SEMESTRE"/>
    <m/>
    <m/>
    <m/>
    <m/>
    <m/>
    <m/>
    <m/>
    <m/>
    <m/>
    <s v="SIN CECO"/>
    <s v="NO"/>
    <s v="LOCAL COMERCIAL **-Productos Asociados de PAYC (Informes, Control de presupuesto y Programación y actas)"/>
    <n v="4"/>
    <n v="4"/>
    <n v="1157"/>
    <x v="17"/>
  </r>
  <r>
    <n v="2266"/>
    <x v="66"/>
    <d v="2011-09-01T00:00:00"/>
    <s v="GER"/>
    <m/>
    <m/>
    <s v="b. Claridad del Contenido"/>
    <x v="4"/>
    <n v="4"/>
    <s v="SIN FECHA COMO TAL, SE ASIGNA LA INTERMEDIA DEL SEGUNDO SEMESTRE"/>
    <m/>
    <m/>
    <m/>
    <m/>
    <m/>
    <m/>
    <m/>
    <m/>
    <m/>
    <s v="SIN CECO"/>
    <s v="NO"/>
    <s v="LOCAL COMERCIAL **-Productos Asociados de PAYC (Informes, Control de presupuesto y Programación y actas)"/>
    <n v="4"/>
    <n v="4"/>
    <n v="1157"/>
    <x v="17"/>
  </r>
  <r>
    <n v="2267"/>
    <x v="66"/>
    <d v="2011-09-01T00:00:00"/>
    <s v="GER"/>
    <m/>
    <m/>
    <s v="c. Oportunidad en la entrega"/>
    <x v="4"/>
    <n v="4"/>
    <s v="SIN FECHA COMO TAL, SE ASIGNA LA INTERMEDIA DEL SEGUNDO SEMESTRE"/>
    <m/>
    <m/>
    <m/>
    <m/>
    <m/>
    <m/>
    <m/>
    <m/>
    <m/>
    <s v="SIN CECO"/>
    <s v="NO"/>
    <s v="LOCAL COMERCIAL **-Productos Asociados de PAYC (Informes, Control de presupuesto y Programación y actas)"/>
    <n v="4"/>
    <n v="4"/>
    <n v="1157"/>
    <x v="17"/>
  </r>
  <r>
    <n v="2268"/>
    <x v="66"/>
    <d v="2011-09-01T00:00:00"/>
    <s v="GER"/>
    <m/>
    <m/>
    <s v="d. Precisión de la información"/>
    <x v="4"/>
    <n v="4"/>
    <s v="SIN FECHA COMO TAL, SE ASIGNA LA INTERMEDIA DEL SEGUNDO SEMESTRE"/>
    <m/>
    <m/>
    <m/>
    <m/>
    <m/>
    <m/>
    <m/>
    <m/>
    <m/>
    <s v="SIN CECO"/>
    <s v="NO"/>
    <s v="LOCAL COMERCIAL **-Productos Asociados de PAYC (Informes, Control de presupuesto y Programación y actas)"/>
    <n v="4"/>
    <n v="4"/>
    <n v="1157"/>
    <x v="17"/>
  </r>
  <r>
    <n v="2269"/>
    <x v="66"/>
    <d v="2011-09-01T00:00:00"/>
    <s v="GER"/>
    <m/>
    <m/>
    <s v="e. Diagramación"/>
    <x v="4"/>
    <n v="4"/>
    <s v="SIN FECHA COMO TAL, SE ASIGNA LA INTERMEDIA DEL SEGUNDO SEMESTRE"/>
    <m/>
    <m/>
    <m/>
    <m/>
    <m/>
    <m/>
    <m/>
    <m/>
    <m/>
    <s v="SIN CECO"/>
    <s v="NO"/>
    <s v="LOCAL COMERCIAL **-Productos Asociados de PAYC (Informes, Control de presupuesto y Programación y actas)"/>
    <n v="4"/>
    <n v="4"/>
    <n v="1157"/>
    <x v="17"/>
  </r>
  <r>
    <n v="2270"/>
    <x v="66"/>
    <d v="2011-09-01T00:00:00"/>
    <s v="GER"/>
    <m/>
    <m/>
    <s v="a. Cumplimiento"/>
    <x v="5"/>
    <n v="4"/>
    <s v="SIN FECHA COMO TAL, SE ASIGNA LA INTERMEDIA DEL SEGUNDO SEMESTRE"/>
    <m/>
    <m/>
    <m/>
    <m/>
    <m/>
    <m/>
    <m/>
    <m/>
    <m/>
    <s v="SIN CECO"/>
    <s v="NO"/>
    <s v="LOCAL COMERCIAL **-Compromisos Pactados"/>
    <n v="4"/>
    <n v="4"/>
    <n v="1157"/>
    <x v="17"/>
  </r>
  <r>
    <n v="2271"/>
    <x v="66"/>
    <d v="2011-09-01T00:00:00"/>
    <s v="GER"/>
    <m/>
    <m/>
    <s v="b. Satisface expectativas"/>
    <x v="5"/>
    <n v="4"/>
    <s v="SIN FECHA COMO TAL, SE ASIGNA LA INTERMEDIA DEL SEGUNDO SEMESTRE"/>
    <m/>
    <m/>
    <m/>
    <m/>
    <m/>
    <m/>
    <m/>
    <m/>
    <m/>
    <s v="SIN CECO"/>
    <s v="NO"/>
    <s v="LOCAL COMERCIAL **-Compromisos Pactados"/>
    <n v="4"/>
    <n v="4"/>
    <n v="1157"/>
    <x v="17"/>
  </r>
  <r>
    <n v="2272"/>
    <x v="66"/>
    <d v="2011-09-01T00:00:00"/>
    <s v="GER"/>
    <m/>
    <m/>
    <s v="c. Calidad de la Información suministrada"/>
    <x v="5"/>
    <n v="4"/>
    <s v="SIN FECHA COMO TAL, SE ASIGNA LA INTERMEDIA DEL SEGUNDO SEMESTRE"/>
    <m/>
    <m/>
    <m/>
    <m/>
    <m/>
    <m/>
    <m/>
    <m/>
    <m/>
    <s v="SIN CECO"/>
    <s v="NO"/>
    <s v="LOCAL COMERCIAL **-Compromisos Pactados"/>
    <n v="4"/>
    <n v="4"/>
    <n v="1157"/>
    <x v="17"/>
  </r>
  <r>
    <n v="2273"/>
    <x v="66"/>
    <d v="2011-09-01T00:00:00"/>
    <s v="GER"/>
    <m/>
    <m/>
    <s v="d. Disposición del personal de PAYC a las solicitudes del cliente"/>
    <x v="5"/>
    <n v="4"/>
    <s v="SIN FECHA COMO TAL, SE ASIGNA LA INTERMEDIA DEL SEGUNDO SEMESTRE"/>
    <m/>
    <m/>
    <m/>
    <m/>
    <m/>
    <m/>
    <m/>
    <m/>
    <m/>
    <s v="SIN CECO"/>
    <s v="NO"/>
    <s v="LOCAL COMERCIAL **-Compromisos Pactados"/>
    <n v="4"/>
    <n v="4"/>
    <n v="1157"/>
    <x v="17"/>
  </r>
  <r>
    <n v="2274"/>
    <x v="66"/>
    <d v="2011-09-01T00:00:00"/>
    <s v="GER"/>
    <m/>
    <m/>
    <s v="e. Coherencia entre lo solicitado y lo entregado"/>
    <x v="5"/>
    <n v="4"/>
    <s v="SIN FECHA COMO TAL, SE ASIGNA LA INTERMEDIA DEL SEGUNDO SEMESTRE"/>
    <m/>
    <m/>
    <m/>
    <m/>
    <m/>
    <m/>
    <m/>
    <m/>
    <m/>
    <s v="SIN CECO"/>
    <s v="NO"/>
    <s v="LOCAL COMERCIAL **-Compromisos Pactados"/>
    <n v="4"/>
    <n v="4"/>
    <n v="1157"/>
    <x v="17"/>
  </r>
  <r>
    <n v="2275"/>
    <x v="66"/>
    <d v="2011-09-01T00:00:00"/>
    <s v="GER"/>
    <m/>
    <m/>
    <s v="Grado de Satisfacción con el Servicio Prestado"/>
    <x v="6"/>
    <n v="4"/>
    <s v="SIN FECHA COMO TAL, SE ASIGNA LA INTERMEDIA DEL SEGUNDO SEMESTRE"/>
    <m/>
    <m/>
    <m/>
    <m/>
    <m/>
    <m/>
    <m/>
    <m/>
    <m/>
    <s v="SIN CECO"/>
    <s v="NO"/>
    <s v="LOCAL COMERCIAL **-Grado de Satisfacción con el Servicio Prestado"/>
    <n v="4"/>
    <n v="4"/>
    <n v="1157"/>
    <x v="17"/>
  </r>
  <r>
    <n v="2276"/>
    <x v="66"/>
    <d v="2011-09-01T00:00:00"/>
    <s v="GER"/>
    <m/>
    <m/>
    <s v="Posibilidad de Volver a Contratar con PAYC"/>
    <x v="7"/>
    <n v="4"/>
    <s v="SIN FECHA COMO TAL, SE ASIGNA LA INTERMEDIA DEL SEGUNDO SEMESTRE"/>
    <m/>
    <m/>
    <m/>
    <m/>
    <m/>
    <m/>
    <m/>
    <m/>
    <m/>
    <s v="SIN CECO"/>
    <s v="NO"/>
    <s v="LOCAL COMERCIAL **-Posibilidad de Volver a Contratar con PAYC"/>
    <n v="4"/>
    <n v="4"/>
    <n v="1157"/>
    <x v="17"/>
  </r>
  <r>
    <n v="2277"/>
    <x v="66"/>
    <d v="2011-09-01T00:00:00"/>
    <s v="GER"/>
    <m/>
    <m/>
    <s v="Principales fortalezas en el servicio que presta PAYC"/>
    <x v="8"/>
    <s v="-"/>
    <s v="SIN FECHA COMO TAL, SE ASIGNA LA INTERMEDIA DEL SEGUNDO SEMESTRE"/>
    <m/>
    <m/>
    <m/>
    <m/>
    <m/>
    <m/>
    <m/>
    <m/>
    <m/>
    <s v="SIN CECO"/>
    <s v="NO"/>
    <s v="LOCAL COMERCIAL **-Fortalezas PAYC"/>
    <s v="-"/>
    <n v="0"/>
    <n v="1157"/>
    <x v="17"/>
  </r>
  <r>
    <n v="2278"/>
    <x v="66"/>
    <d v="2011-09-01T00:00:00"/>
    <s v="GER"/>
    <m/>
    <m/>
    <s v="Principales debilidades en el servicio que presta PAYC"/>
    <x v="9"/>
    <s v="-"/>
    <s v="SIN FECHA COMO TAL, SE ASIGNA LA INTERMEDIA DEL SEGUNDO SEMESTRE"/>
    <m/>
    <m/>
    <m/>
    <m/>
    <m/>
    <m/>
    <m/>
    <m/>
    <m/>
    <s v="SIN CECO"/>
    <s v="NO"/>
    <s v="LOCAL COMERCIAL **-Debilidades PAYC"/>
    <s v="-"/>
    <n v="0"/>
    <n v="1157"/>
    <x v="17"/>
  </r>
  <r>
    <n v="2279"/>
    <x v="67"/>
    <d v="2011-09-01T00:00:00"/>
    <s v="GER"/>
    <m/>
    <m/>
    <s v="a. Conocimiento específico de temas aplicables al proyecto"/>
    <x v="0"/>
    <n v="4"/>
    <s v="SIN FECHA COMO TAL, SE ASIGNA LA INTERMEDIA DEL SEGUNDO SEMESTRE"/>
    <m/>
    <m/>
    <m/>
    <m/>
    <m/>
    <m/>
    <m/>
    <m/>
    <m/>
    <s v="SIN CECO"/>
    <s v="NO"/>
    <s v="BLOQUE G Y GB **-Soporte Técnico"/>
    <n v="4"/>
    <n v="4"/>
    <n v="1222"/>
    <x v="49"/>
  </r>
  <r>
    <n v="2280"/>
    <x v="67"/>
    <d v="2011-09-01T00:00:00"/>
    <s v="GER"/>
    <m/>
    <m/>
    <s v="b. Idoneidad y Calidad del soporte"/>
    <x v="0"/>
    <n v="4"/>
    <s v="SIN FECHA COMO TAL, SE ASIGNA LA INTERMEDIA DEL SEGUNDO SEMESTRE"/>
    <m/>
    <m/>
    <m/>
    <m/>
    <m/>
    <m/>
    <m/>
    <m/>
    <m/>
    <s v="SIN CECO"/>
    <s v="NO"/>
    <s v="BLOQUE G Y GB **-Soporte Técnico"/>
    <n v="4"/>
    <n v="4"/>
    <n v="1222"/>
    <x v="49"/>
  </r>
  <r>
    <n v="2281"/>
    <x v="67"/>
    <d v="2011-09-01T00:00:00"/>
    <s v="GER"/>
    <m/>
    <m/>
    <s v="c. Cumplimiento de especificaciones técnicas de construcción"/>
    <x v="0"/>
    <n v="4"/>
    <s v="SIN FECHA COMO TAL, SE ASIGNA LA INTERMEDIA DEL SEGUNDO SEMESTRE"/>
    <m/>
    <m/>
    <m/>
    <m/>
    <m/>
    <m/>
    <m/>
    <m/>
    <m/>
    <s v="SIN CECO"/>
    <s v="NO"/>
    <s v="BLOQUE G Y GB **-Soporte Técnico"/>
    <n v="4"/>
    <n v="4"/>
    <n v="1222"/>
    <x v="49"/>
  </r>
  <r>
    <n v="2282"/>
    <x v="67"/>
    <d v="2011-09-01T00:00:00"/>
    <s v="GER"/>
    <m/>
    <m/>
    <s v="d. Confiabilidad de los conceptos aplicados"/>
    <x v="0"/>
    <n v="4"/>
    <s v="SIN FECHA COMO TAL, SE ASIGNA LA INTERMEDIA DEL SEGUNDO SEMESTRE"/>
    <m/>
    <m/>
    <m/>
    <m/>
    <m/>
    <m/>
    <m/>
    <m/>
    <m/>
    <s v="SIN CECO"/>
    <s v="NO"/>
    <s v="BLOQUE G Y GB **-Soporte Técnico"/>
    <n v="4"/>
    <n v="4"/>
    <n v="1222"/>
    <x v="49"/>
  </r>
  <r>
    <n v="2283"/>
    <x v="67"/>
    <d v="2011-09-01T00:00:00"/>
    <s v="GER"/>
    <m/>
    <m/>
    <s v="e. Oportunidad en entrega de información o requerimientos"/>
    <x v="0"/>
    <n v="4"/>
    <s v="SIN FECHA COMO TAL, SE ASIGNA LA INTERMEDIA DEL SEGUNDO SEMESTRE"/>
    <m/>
    <m/>
    <m/>
    <m/>
    <m/>
    <m/>
    <m/>
    <m/>
    <m/>
    <s v="SIN CECO"/>
    <s v="NO"/>
    <s v="BLOQUE G Y GB **-Soporte Técnico"/>
    <n v="4"/>
    <n v="4"/>
    <n v="1222"/>
    <x v="49"/>
  </r>
  <r>
    <n v="2284"/>
    <x v="67"/>
    <d v="2011-09-01T00:00:00"/>
    <s v="GER"/>
    <m/>
    <m/>
    <s v="a. Oportunidad de la gestión en obra"/>
    <x v="1"/>
    <n v="4"/>
    <s v="SIN FECHA COMO TAL, SE ASIGNA LA INTERMEDIA DEL SEGUNDO SEMESTRE"/>
    <m/>
    <m/>
    <m/>
    <m/>
    <m/>
    <m/>
    <m/>
    <m/>
    <m/>
    <s v="SIN CECO"/>
    <s v="NO"/>
    <s v="BLOQUE G Y GB **-Soporte Administrativo"/>
    <n v="4"/>
    <n v="4"/>
    <n v="1222"/>
    <x v="49"/>
  </r>
  <r>
    <n v="2285"/>
    <x v="67"/>
    <d v="2011-09-01T00:00:00"/>
    <s v="GER"/>
    <m/>
    <m/>
    <s v="b. Manejo administrativo del proyecto"/>
    <x v="1"/>
    <n v="4"/>
    <s v="SIN FECHA COMO TAL, SE ASIGNA LA INTERMEDIA DEL SEGUNDO SEMESTRE"/>
    <m/>
    <m/>
    <m/>
    <m/>
    <m/>
    <m/>
    <m/>
    <m/>
    <m/>
    <s v="SIN CECO"/>
    <s v="NO"/>
    <s v="BLOQUE G Y GB **-Soporte Administrativo"/>
    <n v="4"/>
    <n v="4"/>
    <n v="1222"/>
    <x v="49"/>
  </r>
  <r>
    <n v="2286"/>
    <x v="67"/>
    <d v="2011-09-01T00:00:00"/>
    <s v="GER"/>
    <m/>
    <m/>
    <s v="c. Información clara y veraz sobre la administración de proyecto"/>
    <x v="1"/>
    <n v="4"/>
    <s v="SIN FECHA COMO TAL, SE ASIGNA LA INTERMEDIA DEL SEGUNDO SEMESTRE"/>
    <m/>
    <m/>
    <m/>
    <m/>
    <m/>
    <m/>
    <m/>
    <m/>
    <m/>
    <s v="SIN CECO"/>
    <s v="NO"/>
    <s v="BLOQUE G Y GB **-Soporte Administrativo"/>
    <n v="4"/>
    <n v="4"/>
    <n v="1222"/>
    <x v="49"/>
  </r>
  <r>
    <n v="2287"/>
    <x v="67"/>
    <d v="2011-09-01T00:00:00"/>
    <s v="GER"/>
    <m/>
    <m/>
    <s v="d. Cumplimientos con expectativas del cliente"/>
    <x v="1"/>
    <n v="4"/>
    <s v="SIN FECHA COMO TAL, SE ASIGNA LA INTERMEDIA DEL SEGUNDO SEMESTRE"/>
    <m/>
    <m/>
    <m/>
    <m/>
    <m/>
    <m/>
    <m/>
    <m/>
    <m/>
    <s v="SIN CECO"/>
    <s v="NO"/>
    <s v="BLOQUE G Y GB **-Soporte Administrativo"/>
    <n v="4"/>
    <n v="4"/>
    <n v="1222"/>
    <x v="49"/>
  </r>
  <r>
    <n v="2288"/>
    <x v="67"/>
    <d v="2011-09-01T00:00:00"/>
    <s v="GER"/>
    <m/>
    <m/>
    <s v="e. Control de presupuesto"/>
    <x v="1"/>
    <n v="4"/>
    <s v="SIN FECHA COMO TAL, SE ASIGNA LA INTERMEDIA DEL SEGUNDO SEMESTRE"/>
    <m/>
    <m/>
    <m/>
    <m/>
    <m/>
    <m/>
    <m/>
    <m/>
    <m/>
    <s v="SIN CECO"/>
    <s v="NO"/>
    <s v="BLOQUE G Y GB **-Soporte Administrativo"/>
    <n v="4"/>
    <n v="4"/>
    <n v="1222"/>
    <x v="49"/>
  </r>
  <r>
    <n v="2289"/>
    <x v="67"/>
    <d v="2011-09-01T00:00:00"/>
    <s v="GER"/>
    <m/>
    <m/>
    <s v="a. Apoyo y presencia en el proyecto"/>
    <x v="2"/>
    <n v="4"/>
    <s v="SIN FECHA COMO TAL, SE ASIGNA LA INTERMEDIA DEL SEGUNDO SEMESTRE"/>
    <m/>
    <m/>
    <m/>
    <m/>
    <m/>
    <m/>
    <m/>
    <m/>
    <m/>
    <s v="SIN CECO"/>
    <s v="NO"/>
    <s v="BLOQUE G Y GB **-Soporte Directivo (Coordinador y Gerencia)"/>
    <n v="4"/>
    <n v="4"/>
    <n v="1222"/>
    <x v="49"/>
  </r>
  <r>
    <n v="2290"/>
    <x v="67"/>
    <d v="2011-09-01T00:00:00"/>
    <s v="GER"/>
    <m/>
    <m/>
    <s v="b. Conocimiento del proyecto"/>
    <x v="2"/>
    <n v="4"/>
    <s v="SIN FECHA COMO TAL, SE ASIGNA LA INTERMEDIA DEL SEGUNDO SEMESTRE"/>
    <m/>
    <m/>
    <m/>
    <m/>
    <m/>
    <m/>
    <m/>
    <m/>
    <m/>
    <s v="SIN CECO"/>
    <s v="NO"/>
    <s v="BLOQUE G Y GB **-Soporte Directivo (Coordinador y Gerencia)"/>
    <n v="4"/>
    <n v="4"/>
    <n v="1222"/>
    <x v="49"/>
  </r>
  <r>
    <n v="2291"/>
    <x v="67"/>
    <d v="2011-09-01T00:00:00"/>
    <s v="GER"/>
    <m/>
    <m/>
    <s v="c. Planteamiento de soluciones y manejo de conflictos"/>
    <x v="2"/>
    <n v="4"/>
    <s v="SIN FECHA COMO TAL, SE ASIGNA LA INTERMEDIA DEL SEGUNDO SEMESTRE"/>
    <m/>
    <m/>
    <m/>
    <m/>
    <m/>
    <m/>
    <m/>
    <m/>
    <m/>
    <s v="SIN CECO"/>
    <s v="NO"/>
    <s v="BLOQUE G Y GB **-Soporte Directivo (Coordinador y Gerencia)"/>
    <n v="4"/>
    <n v="4"/>
    <n v="1222"/>
    <x v="49"/>
  </r>
  <r>
    <n v="2292"/>
    <x v="67"/>
    <d v="2011-09-01T00:00:00"/>
    <s v="GER"/>
    <m/>
    <m/>
    <s v="d. Cumplimiento de compromisos"/>
    <x v="2"/>
    <n v="4"/>
    <s v="SIN FECHA COMO TAL, SE ASIGNA LA INTERMEDIA DEL SEGUNDO SEMESTRE"/>
    <m/>
    <m/>
    <m/>
    <m/>
    <m/>
    <m/>
    <m/>
    <m/>
    <m/>
    <s v="SIN CECO"/>
    <s v="NO"/>
    <s v="BLOQUE G Y GB **-Soporte Directivo (Coordinador y Gerencia)"/>
    <n v="4"/>
    <n v="4"/>
    <n v="1222"/>
    <x v="49"/>
  </r>
  <r>
    <n v="2293"/>
    <x v="67"/>
    <d v="2011-09-01T00:00:00"/>
    <s v="GER"/>
    <m/>
    <m/>
    <s v="e. Manejo del cliente"/>
    <x v="2"/>
    <n v="4"/>
    <s v="SIN FECHA COMO TAL, SE ASIGNA LA INTERMEDIA DEL SEGUNDO SEMESTRE"/>
    <m/>
    <m/>
    <m/>
    <m/>
    <m/>
    <m/>
    <m/>
    <m/>
    <m/>
    <s v="SIN CECO"/>
    <s v="NO"/>
    <s v="BLOQUE G Y GB **-Soporte Directivo (Coordinador y Gerencia)"/>
    <n v="4"/>
    <n v="4"/>
    <n v="1222"/>
    <x v="49"/>
  </r>
  <r>
    <n v="2294"/>
    <x v="67"/>
    <d v="2011-09-01T00:00:00"/>
    <s v="GER"/>
    <m/>
    <m/>
    <s v="a. Idoneidad del personal"/>
    <x v="3"/>
    <n v="4"/>
    <s v="SIN FECHA COMO TAL, SE ASIGNA LA INTERMEDIA DEL SEGUNDO SEMESTRE"/>
    <m/>
    <m/>
    <m/>
    <m/>
    <m/>
    <m/>
    <m/>
    <m/>
    <m/>
    <s v="SIN CECO"/>
    <s v="NO"/>
    <s v="BLOQUE G Y GB **-Personal que presta el servicio en obra"/>
    <n v="4"/>
    <n v="4"/>
    <n v="1222"/>
    <x v="49"/>
  </r>
  <r>
    <n v="2295"/>
    <x v="67"/>
    <d v="2011-09-01T00:00:00"/>
    <s v="GER"/>
    <m/>
    <m/>
    <s v="b. Oportuna atención al cliente"/>
    <x v="3"/>
    <n v="4"/>
    <s v="SIN FECHA COMO TAL, SE ASIGNA LA INTERMEDIA DEL SEGUNDO SEMESTRE"/>
    <m/>
    <m/>
    <m/>
    <m/>
    <m/>
    <m/>
    <m/>
    <m/>
    <m/>
    <s v="SIN CECO"/>
    <s v="NO"/>
    <s v="BLOQUE G Y GB **-Personal que presta el servicio en obra"/>
    <n v="4"/>
    <n v="4"/>
    <n v="1222"/>
    <x v="49"/>
  </r>
  <r>
    <n v="2296"/>
    <x v="67"/>
    <d v="2011-09-01T00:00:00"/>
    <s v="GER"/>
    <m/>
    <m/>
    <s v="c. Compromiso con el proyecto"/>
    <x v="3"/>
    <n v="4"/>
    <s v="SIN FECHA COMO TAL, SE ASIGNA LA INTERMEDIA DEL SEGUNDO SEMESTRE"/>
    <m/>
    <m/>
    <m/>
    <m/>
    <m/>
    <m/>
    <m/>
    <m/>
    <m/>
    <s v="SIN CECO"/>
    <s v="NO"/>
    <s v="BLOQUE G Y GB **-Personal que presta el servicio en obra"/>
    <n v="4"/>
    <n v="4"/>
    <n v="1222"/>
    <x v="49"/>
  </r>
  <r>
    <n v="2297"/>
    <x v="67"/>
    <d v="2011-09-01T00:00:00"/>
    <s v="GER"/>
    <m/>
    <m/>
    <s v="d. Cumplimiento de compromisos"/>
    <x v="3"/>
    <n v="4"/>
    <s v="SIN FECHA COMO TAL, SE ASIGNA LA INTERMEDIA DEL SEGUNDO SEMESTRE"/>
    <m/>
    <m/>
    <m/>
    <m/>
    <m/>
    <m/>
    <m/>
    <m/>
    <m/>
    <s v="SIN CECO"/>
    <s v="NO"/>
    <s v="BLOQUE G Y GB **-Personal que presta el servicio en obra"/>
    <n v="4"/>
    <n v="4"/>
    <n v="1222"/>
    <x v="49"/>
  </r>
  <r>
    <n v="2298"/>
    <x v="67"/>
    <d v="2011-09-01T00:00:00"/>
    <s v="GER"/>
    <m/>
    <m/>
    <s v="e. Proactividad en desarrollo de funciones"/>
    <x v="3"/>
    <n v="4"/>
    <s v="SIN FECHA COMO TAL, SE ASIGNA LA INTERMEDIA DEL SEGUNDO SEMESTRE"/>
    <m/>
    <m/>
    <m/>
    <m/>
    <m/>
    <m/>
    <m/>
    <m/>
    <m/>
    <s v="SIN CECO"/>
    <s v="NO"/>
    <s v="BLOQUE G Y GB **-Personal que presta el servicio en obra"/>
    <n v="4"/>
    <n v="4"/>
    <n v="1222"/>
    <x v="49"/>
  </r>
  <r>
    <n v="2299"/>
    <x v="67"/>
    <d v="2011-09-01T00:00:00"/>
    <s v="GER"/>
    <m/>
    <m/>
    <s v="a. Calidad del Contenido"/>
    <x v="4"/>
    <n v="4"/>
    <s v="SIN FECHA COMO TAL, SE ASIGNA LA INTERMEDIA DEL SEGUNDO SEMESTRE"/>
    <m/>
    <m/>
    <m/>
    <m/>
    <m/>
    <m/>
    <m/>
    <m/>
    <m/>
    <s v="SIN CECO"/>
    <s v="NO"/>
    <s v="BLOQUE G Y GB **-Productos Asociados de PAYC (Informes, Control de presupuesto y Programación y actas)"/>
    <n v="4"/>
    <n v="4"/>
    <n v="1222"/>
    <x v="49"/>
  </r>
  <r>
    <n v="2300"/>
    <x v="67"/>
    <d v="2011-09-01T00:00:00"/>
    <s v="GER"/>
    <m/>
    <m/>
    <s v="b. Claridad del Contenido"/>
    <x v="4"/>
    <n v="4"/>
    <s v="SIN FECHA COMO TAL, SE ASIGNA LA INTERMEDIA DEL SEGUNDO SEMESTRE"/>
    <m/>
    <m/>
    <m/>
    <m/>
    <m/>
    <m/>
    <m/>
    <m/>
    <m/>
    <s v="SIN CECO"/>
    <s v="NO"/>
    <s v="BLOQUE G Y GB **-Productos Asociados de PAYC (Informes, Control de presupuesto y Programación y actas)"/>
    <n v="4"/>
    <n v="4"/>
    <n v="1222"/>
    <x v="49"/>
  </r>
  <r>
    <n v="2301"/>
    <x v="67"/>
    <d v="2011-09-01T00:00:00"/>
    <s v="GER"/>
    <m/>
    <m/>
    <s v="c. Oportunidad en la entrega"/>
    <x v="4"/>
    <n v="4"/>
    <s v="SIN FECHA COMO TAL, SE ASIGNA LA INTERMEDIA DEL SEGUNDO SEMESTRE"/>
    <m/>
    <m/>
    <m/>
    <m/>
    <m/>
    <m/>
    <m/>
    <m/>
    <m/>
    <s v="SIN CECO"/>
    <s v="NO"/>
    <s v="BLOQUE G Y GB **-Productos Asociados de PAYC (Informes, Control de presupuesto y Programación y actas)"/>
    <n v="4"/>
    <n v="4"/>
    <n v="1222"/>
    <x v="49"/>
  </r>
  <r>
    <n v="2302"/>
    <x v="67"/>
    <d v="2011-09-01T00:00:00"/>
    <s v="GER"/>
    <m/>
    <m/>
    <s v="d. Precisión de la información"/>
    <x v="4"/>
    <n v="4"/>
    <s v="SIN FECHA COMO TAL, SE ASIGNA LA INTERMEDIA DEL SEGUNDO SEMESTRE"/>
    <m/>
    <m/>
    <m/>
    <m/>
    <m/>
    <m/>
    <m/>
    <m/>
    <m/>
    <s v="SIN CECO"/>
    <s v="NO"/>
    <s v="BLOQUE G Y GB **-Productos Asociados de PAYC (Informes, Control de presupuesto y Programación y actas)"/>
    <n v="4"/>
    <n v="4"/>
    <n v="1222"/>
    <x v="49"/>
  </r>
  <r>
    <n v="2303"/>
    <x v="67"/>
    <d v="2011-09-01T00:00:00"/>
    <s v="GER"/>
    <m/>
    <m/>
    <s v="e. Diagramación"/>
    <x v="4"/>
    <n v="4"/>
    <s v="SIN FECHA COMO TAL, SE ASIGNA LA INTERMEDIA DEL SEGUNDO SEMESTRE"/>
    <m/>
    <m/>
    <m/>
    <m/>
    <m/>
    <m/>
    <m/>
    <m/>
    <m/>
    <s v="SIN CECO"/>
    <s v="NO"/>
    <s v="BLOQUE G Y GB **-Productos Asociados de PAYC (Informes, Control de presupuesto y Programación y actas)"/>
    <n v="4"/>
    <n v="4"/>
    <n v="1222"/>
    <x v="49"/>
  </r>
  <r>
    <n v="2304"/>
    <x v="67"/>
    <d v="2011-09-01T00:00:00"/>
    <s v="GER"/>
    <m/>
    <m/>
    <s v="a. Cumplimiento"/>
    <x v="5"/>
    <n v="4"/>
    <s v="SIN FECHA COMO TAL, SE ASIGNA LA INTERMEDIA DEL SEGUNDO SEMESTRE"/>
    <m/>
    <m/>
    <m/>
    <m/>
    <m/>
    <m/>
    <m/>
    <m/>
    <m/>
    <s v="SIN CECO"/>
    <s v="NO"/>
    <s v="BLOQUE G Y GB **-Compromisos Pactados"/>
    <n v="4"/>
    <n v="4"/>
    <n v="1222"/>
    <x v="49"/>
  </r>
  <r>
    <n v="2305"/>
    <x v="67"/>
    <d v="2011-09-01T00:00:00"/>
    <s v="GER"/>
    <m/>
    <m/>
    <s v="b. Satisface expectativas"/>
    <x v="5"/>
    <n v="4"/>
    <s v="SIN FECHA COMO TAL, SE ASIGNA LA INTERMEDIA DEL SEGUNDO SEMESTRE"/>
    <m/>
    <m/>
    <m/>
    <m/>
    <m/>
    <m/>
    <m/>
    <m/>
    <m/>
    <s v="SIN CECO"/>
    <s v="NO"/>
    <s v="BLOQUE G Y GB **-Compromisos Pactados"/>
    <n v="4"/>
    <n v="4"/>
    <n v="1222"/>
    <x v="49"/>
  </r>
  <r>
    <n v="2306"/>
    <x v="67"/>
    <d v="2011-09-01T00:00:00"/>
    <s v="GER"/>
    <m/>
    <m/>
    <s v="c. Calidad de la Información suministrada"/>
    <x v="5"/>
    <n v="4"/>
    <s v="SIN FECHA COMO TAL, SE ASIGNA LA INTERMEDIA DEL SEGUNDO SEMESTRE"/>
    <m/>
    <m/>
    <m/>
    <m/>
    <m/>
    <m/>
    <m/>
    <m/>
    <m/>
    <s v="SIN CECO"/>
    <s v="NO"/>
    <s v="BLOQUE G Y GB **-Compromisos Pactados"/>
    <n v="4"/>
    <n v="4"/>
    <n v="1222"/>
    <x v="49"/>
  </r>
  <r>
    <n v="2307"/>
    <x v="67"/>
    <d v="2011-09-01T00:00:00"/>
    <s v="GER"/>
    <m/>
    <m/>
    <s v="d. Disposición del personal de PAYC a las solicitudes del cliente"/>
    <x v="5"/>
    <n v="4"/>
    <s v="SIN FECHA COMO TAL, SE ASIGNA LA INTERMEDIA DEL SEGUNDO SEMESTRE"/>
    <m/>
    <m/>
    <m/>
    <m/>
    <m/>
    <m/>
    <m/>
    <m/>
    <m/>
    <s v="SIN CECO"/>
    <s v="NO"/>
    <s v="BLOQUE G Y GB **-Compromisos Pactados"/>
    <n v="4"/>
    <n v="4"/>
    <n v="1222"/>
    <x v="49"/>
  </r>
  <r>
    <n v="2308"/>
    <x v="67"/>
    <d v="2011-09-01T00:00:00"/>
    <s v="GER"/>
    <m/>
    <m/>
    <s v="e. Coherencia entre lo solicitado y lo entregado"/>
    <x v="5"/>
    <n v="4"/>
    <s v="SIN FECHA COMO TAL, SE ASIGNA LA INTERMEDIA DEL SEGUNDO SEMESTRE"/>
    <m/>
    <m/>
    <m/>
    <m/>
    <m/>
    <m/>
    <m/>
    <m/>
    <m/>
    <s v="SIN CECO"/>
    <s v="NO"/>
    <s v="BLOQUE G Y GB **-Compromisos Pactados"/>
    <n v="4"/>
    <n v="4"/>
    <n v="1222"/>
    <x v="49"/>
  </r>
  <r>
    <n v="2309"/>
    <x v="67"/>
    <d v="2011-09-01T00:00:00"/>
    <s v="GER"/>
    <m/>
    <m/>
    <s v="Grado de Satisfacción con el Servicio Prestado"/>
    <x v="6"/>
    <n v="4"/>
    <s v="SIN FECHA COMO TAL, SE ASIGNA LA INTERMEDIA DEL SEGUNDO SEMESTRE"/>
    <m/>
    <m/>
    <m/>
    <m/>
    <m/>
    <m/>
    <m/>
    <m/>
    <m/>
    <s v="SIN CECO"/>
    <s v="NO"/>
    <s v="BLOQUE G Y GB **-Grado de Satisfacción con el Servicio Prestado"/>
    <n v="4"/>
    <n v="4"/>
    <n v="1222"/>
    <x v="49"/>
  </r>
  <r>
    <n v="2310"/>
    <x v="67"/>
    <d v="2011-09-01T00:00:00"/>
    <s v="GER"/>
    <m/>
    <m/>
    <s v="Posibilidad de Volver a Contratar con PAYC"/>
    <x v="7"/>
    <n v="4"/>
    <s v="SIN FECHA COMO TAL, SE ASIGNA LA INTERMEDIA DEL SEGUNDO SEMESTRE"/>
    <m/>
    <m/>
    <m/>
    <m/>
    <m/>
    <m/>
    <m/>
    <m/>
    <m/>
    <s v="SIN CECO"/>
    <s v="NO"/>
    <s v="BLOQUE G Y GB **-Posibilidad de Volver a Contratar con PAYC"/>
    <n v="4"/>
    <n v="4"/>
    <n v="1222"/>
    <x v="49"/>
  </r>
  <r>
    <n v="2311"/>
    <x v="67"/>
    <d v="2011-09-01T00:00:00"/>
    <s v="GER"/>
    <m/>
    <m/>
    <s v="Principales fortalezas en el servicio que presta PAYC"/>
    <x v="8"/>
    <s v="-"/>
    <s v="SIN FECHA COMO TAL, SE ASIGNA LA INTERMEDIA DEL SEGUNDO SEMESTRE"/>
    <m/>
    <m/>
    <m/>
    <m/>
    <m/>
    <m/>
    <m/>
    <m/>
    <m/>
    <s v="SIN CECO"/>
    <s v="NO"/>
    <s v="BLOQUE G Y GB **-Fortalezas PAYC"/>
    <s v="-"/>
    <n v="0"/>
    <n v="1222"/>
    <x v="49"/>
  </r>
  <r>
    <n v="2312"/>
    <x v="67"/>
    <d v="2011-09-01T00:00:00"/>
    <s v="GER"/>
    <m/>
    <m/>
    <s v="Principales debilidades en el servicio que presta PAYC"/>
    <x v="9"/>
    <s v="-"/>
    <s v="SIN FECHA COMO TAL, SE ASIGNA LA INTERMEDIA DEL SEGUNDO SEMESTRE"/>
    <m/>
    <m/>
    <m/>
    <m/>
    <m/>
    <m/>
    <m/>
    <m/>
    <m/>
    <s v="SIN CECO"/>
    <s v="NO"/>
    <s v="BLOQUE G Y GB **-Debilidades PAYC"/>
    <s v="-"/>
    <n v="0"/>
    <n v="1222"/>
    <x v="49"/>
  </r>
  <r>
    <n v="2313"/>
    <x v="68"/>
    <d v="2011-09-01T00:00:00"/>
    <s v="GER"/>
    <m/>
    <m/>
    <s v="a. Conocimiento específico de temas aplicables al proyecto"/>
    <x v="0"/>
    <n v="4"/>
    <s v="SIN FECHA COMO TAL, SE ASIGNA LA INTERMEDIA DEL SEGUNDO SEMESTRE"/>
    <m/>
    <m/>
    <m/>
    <m/>
    <m/>
    <m/>
    <m/>
    <m/>
    <m/>
    <s v="SIN CECO"/>
    <s v="NO"/>
    <s v="ESTACION DE POLICIA UNIV. DE LOS ANDES **-Soporte Técnico"/>
    <n v="4"/>
    <n v="4"/>
    <n v="1380"/>
    <x v="50"/>
  </r>
  <r>
    <n v="2314"/>
    <x v="68"/>
    <d v="2011-09-01T00:00:00"/>
    <s v="GER"/>
    <m/>
    <m/>
    <s v="b. Idoneidad y Calidad del soporte"/>
    <x v="0"/>
    <n v="4"/>
    <s v="SIN FECHA COMO TAL, SE ASIGNA LA INTERMEDIA DEL SEGUNDO SEMESTRE"/>
    <m/>
    <m/>
    <m/>
    <m/>
    <m/>
    <m/>
    <m/>
    <m/>
    <m/>
    <s v="SIN CECO"/>
    <s v="NO"/>
    <s v="ESTACION DE POLICIA UNIV. DE LOS ANDES **-Soporte Técnico"/>
    <n v="4"/>
    <n v="4"/>
    <n v="1380"/>
    <x v="50"/>
  </r>
  <r>
    <n v="2315"/>
    <x v="68"/>
    <d v="2011-09-01T00:00:00"/>
    <s v="GER"/>
    <m/>
    <m/>
    <s v="c. Cumplimiento de especificaciones técnicas de construcción"/>
    <x v="0"/>
    <n v="4"/>
    <s v="SIN FECHA COMO TAL, SE ASIGNA LA INTERMEDIA DEL SEGUNDO SEMESTRE"/>
    <m/>
    <m/>
    <m/>
    <m/>
    <m/>
    <m/>
    <m/>
    <m/>
    <m/>
    <s v="SIN CECO"/>
    <s v="NO"/>
    <s v="ESTACION DE POLICIA UNIV. DE LOS ANDES **-Soporte Técnico"/>
    <n v="4"/>
    <n v="4"/>
    <n v="1380"/>
    <x v="50"/>
  </r>
  <r>
    <n v="2316"/>
    <x v="68"/>
    <d v="2011-09-01T00:00:00"/>
    <s v="GER"/>
    <m/>
    <m/>
    <s v="d. Confiabilidad de los conceptos aplicados"/>
    <x v="0"/>
    <n v="4"/>
    <s v="SIN FECHA COMO TAL, SE ASIGNA LA INTERMEDIA DEL SEGUNDO SEMESTRE"/>
    <m/>
    <m/>
    <m/>
    <m/>
    <m/>
    <m/>
    <m/>
    <m/>
    <m/>
    <s v="SIN CECO"/>
    <s v="NO"/>
    <s v="ESTACION DE POLICIA UNIV. DE LOS ANDES **-Soporte Técnico"/>
    <n v="4"/>
    <n v="4"/>
    <n v="1380"/>
    <x v="50"/>
  </r>
  <r>
    <n v="2317"/>
    <x v="68"/>
    <d v="2011-09-01T00:00:00"/>
    <s v="GER"/>
    <m/>
    <m/>
    <s v="e. Oportunidad en entrega de información o requerimientos"/>
    <x v="0"/>
    <n v="4"/>
    <s v="SIN FECHA COMO TAL, SE ASIGNA LA INTERMEDIA DEL SEGUNDO SEMESTRE"/>
    <m/>
    <m/>
    <m/>
    <m/>
    <m/>
    <m/>
    <m/>
    <m/>
    <m/>
    <s v="SIN CECO"/>
    <s v="NO"/>
    <s v="ESTACION DE POLICIA UNIV. DE LOS ANDES **-Soporte Técnico"/>
    <n v="4"/>
    <n v="4"/>
    <n v="1380"/>
    <x v="50"/>
  </r>
  <r>
    <n v="2318"/>
    <x v="68"/>
    <d v="2011-09-01T00:00:00"/>
    <s v="GER"/>
    <m/>
    <m/>
    <s v="a. Oportunidad de la gestión en obra"/>
    <x v="1"/>
    <n v="4"/>
    <s v="SIN FECHA COMO TAL, SE ASIGNA LA INTERMEDIA DEL SEGUNDO SEMESTRE"/>
    <m/>
    <m/>
    <m/>
    <m/>
    <m/>
    <m/>
    <m/>
    <m/>
    <m/>
    <s v="SIN CECO"/>
    <s v="NO"/>
    <s v="ESTACION DE POLICIA UNIV. DE LOS ANDES **-Soporte Administrativo"/>
    <n v="4"/>
    <n v="4"/>
    <n v="1380"/>
    <x v="50"/>
  </r>
  <r>
    <n v="2319"/>
    <x v="68"/>
    <d v="2011-09-01T00:00:00"/>
    <s v="GER"/>
    <m/>
    <m/>
    <s v="b. Manejo administrativo del proyecto"/>
    <x v="1"/>
    <n v="4"/>
    <s v="SIN FECHA COMO TAL, SE ASIGNA LA INTERMEDIA DEL SEGUNDO SEMESTRE"/>
    <m/>
    <m/>
    <m/>
    <m/>
    <m/>
    <m/>
    <m/>
    <m/>
    <m/>
    <s v="SIN CECO"/>
    <s v="NO"/>
    <s v="ESTACION DE POLICIA UNIV. DE LOS ANDES **-Soporte Administrativo"/>
    <n v="4"/>
    <n v="4"/>
    <n v="1380"/>
    <x v="50"/>
  </r>
  <r>
    <n v="2320"/>
    <x v="68"/>
    <d v="2011-09-01T00:00:00"/>
    <s v="GER"/>
    <m/>
    <m/>
    <s v="c. Información clara y veraz sobre la administración de proyecto"/>
    <x v="1"/>
    <n v="4"/>
    <s v="SIN FECHA COMO TAL, SE ASIGNA LA INTERMEDIA DEL SEGUNDO SEMESTRE"/>
    <m/>
    <m/>
    <m/>
    <m/>
    <m/>
    <m/>
    <m/>
    <m/>
    <m/>
    <s v="SIN CECO"/>
    <s v="NO"/>
    <s v="ESTACION DE POLICIA UNIV. DE LOS ANDES **-Soporte Administrativo"/>
    <n v="4"/>
    <n v="4"/>
    <n v="1380"/>
    <x v="50"/>
  </r>
  <r>
    <n v="2321"/>
    <x v="68"/>
    <d v="2011-09-01T00:00:00"/>
    <s v="GER"/>
    <m/>
    <m/>
    <s v="d. Cumplimientos con expectativas del cliente"/>
    <x v="1"/>
    <n v="4"/>
    <s v="SIN FECHA COMO TAL, SE ASIGNA LA INTERMEDIA DEL SEGUNDO SEMESTRE"/>
    <m/>
    <m/>
    <m/>
    <m/>
    <m/>
    <m/>
    <m/>
    <m/>
    <m/>
    <s v="SIN CECO"/>
    <s v="NO"/>
    <s v="ESTACION DE POLICIA UNIV. DE LOS ANDES **-Soporte Administrativo"/>
    <n v="4"/>
    <n v="4"/>
    <n v="1380"/>
    <x v="50"/>
  </r>
  <r>
    <n v="2322"/>
    <x v="68"/>
    <d v="2011-09-01T00:00:00"/>
    <s v="GER"/>
    <m/>
    <m/>
    <s v="e. Control de presupuesto"/>
    <x v="1"/>
    <n v="4"/>
    <s v="SIN FECHA COMO TAL, SE ASIGNA LA INTERMEDIA DEL SEGUNDO SEMESTRE"/>
    <m/>
    <m/>
    <m/>
    <m/>
    <m/>
    <m/>
    <m/>
    <m/>
    <m/>
    <s v="SIN CECO"/>
    <s v="NO"/>
    <s v="ESTACION DE POLICIA UNIV. DE LOS ANDES **-Soporte Administrativo"/>
    <n v="4"/>
    <n v="4"/>
    <n v="1380"/>
    <x v="50"/>
  </r>
  <r>
    <n v="2323"/>
    <x v="68"/>
    <d v="2011-09-01T00:00:00"/>
    <s v="GER"/>
    <m/>
    <m/>
    <s v="a. Apoyo y presencia en el proyecto"/>
    <x v="2"/>
    <n v="4"/>
    <s v="SIN FECHA COMO TAL, SE ASIGNA LA INTERMEDIA DEL SEGUNDO SEMESTRE"/>
    <m/>
    <m/>
    <m/>
    <m/>
    <m/>
    <m/>
    <m/>
    <m/>
    <m/>
    <s v="SIN CECO"/>
    <s v="NO"/>
    <s v="ESTACION DE POLICIA UNIV. DE LOS ANDES **-Soporte Directivo (Coordinador y Gerencia)"/>
    <n v="4"/>
    <n v="4"/>
    <n v="1380"/>
    <x v="50"/>
  </r>
  <r>
    <n v="2324"/>
    <x v="68"/>
    <d v="2011-09-01T00:00:00"/>
    <s v="GER"/>
    <m/>
    <m/>
    <s v="b. Conocimiento del proyecto"/>
    <x v="2"/>
    <n v="4"/>
    <s v="SIN FECHA COMO TAL, SE ASIGNA LA INTERMEDIA DEL SEGUNDO SEMESTRE"/>
    <m/>
    <m/>
    <m/>
    <m/>
    <m/>
    <m/>
    <m/>
    <m/>
    <m/>
    <s v="SIN CECO"/>
    <s v="NO"/>
    <s v="ESTACION DE POLICIA UNIV. DE LOS ANDES **-Soporte Directivo (Coordinador y Gerencia)"/>
    <n v="4"/>
    <n v="4"/>
    <n v="1380"/>
    <x v="50"/>
  </r>
  <r>
    <n v="2325"/>
    <x v="68"/>
    <d v="2011-09-01T00:00:00"/>
    <s v="GER"/>
    <m/>
    <m/>
    <s v="c. Planteamiento de soluciones y manejo de conflictos"/>
    <x v="2"/>
    <n v="4"/>
    <s v="SIN FECHA COMO TAL, SE ASIGNA LA INTERMEDIA DEL SEGUNDO SEMESTRE"/>
    <m/>
    <m/>
    <m/>
    <m/>
    <m/>
    <m/>
    <m/>
    <m/>
    <m/>
    <s v="SIN CECO"/>
    <s v="NO"/>
    <s v="ESTACION DE POLICIA UNIV. DE LOS ANDES **-Soporte Directivo (Coordinador y Gerencia)"/>
    <n v="4"/>
    <n v="4"/>
    <n v="1380"/>
    <x v="50"/>
  </r>
  <r>
    <n v="2326"/>
    <x v="68"/>
    <d v="2011-09-01T00:00:00"/>
    <s v="GER"/>
    <m/>
    <m/>
    <s v="d. Cumplimiento de compromisos"/>
    <x v="2"/>
    <n v="4"/>
    <s v="SIN FECHA COMO TAL, SE ASIGNA LA INTERMEDIA DEL SEGUNDO SEMESTRE"/>
    <m/>
    <m/>
    <m/>
    <m/>
    <m/>
    <m/>
    <m/>
    <m/>
    <m/>
    <s v="SIN CECO"/>
    <s v="NO"/>
    <s v="ESTACION DE POLICIA UNIV. DE LOS ANDES **-Soporte Directivo (Coordinador y Gerencia)"/>
    <n v="4"/>
    <n v="4"/>
    <n v="1380"/>
    <x v="50"/>
  </r>
  <r>
    <n v="2327"/>
    <x v="68"/>
    <d v="2011-09-01T00:00:00"/>
    <s v="GER"/>
    <m/>
    <m/>
    <s v="e. Manejo del cliente"/>
    <x v="2"/>
    <n v="4"/>
    <s v="SIN FECHA COMO TAL, SE ASIGNA LA INTERMEDIA DEL SEGUNDO SEMESTRE"/>
    <m/>
    <m/>
    <m/>
    <m/>
    <m/>
    <m/>
    <m/>
    <m/>
    <m/>
    <s v="SIN CECO"/>
    <s v="NO"/>
    <s v="ESTACION DE POLICIA UNIV. DE LOS ANDES **-Soporte Directivo (Coordinador y Gerencia)"/>
    <n v="4"/>
    <n v="4"/>
    <n v="1380"/>
    <x v="50"/>
  </r>
  <r>
    <n v="2328"/>
    <x v="68"/>
    <d v="2011-09-01T00:00:00"/>
    <s v="GER"/>
    <m/>
    <m/>
    <s v="a. Idoneidad del personal"/>
    <x v="3"/>
    <n v="4"/>
    <s v="SIN FECHA COMO TAL, SE ASIGNA LA INTERMEDIA DEL SEGUNDO SEMESTRE"/>
    <m/>
    <m/>
    <m/>
    <m/>
    <m/>
    <m/>
    <m/>
    <m/>
    <m/>
    <s v="SIN CECO"/>
    <s v="NO"/>
    <s v="ESTACION DE POLICIA UNIV. DE LOS ANDES **-Personal que presta el servicio en obra"/>
    <n v="4"/>
    <n v="4"/>
    <n v="1380"/>
    <x v="50"/>
  </r>
  <r>
    <n v="2329"/>
    <x v="68"/>
    <d v="2011-09-01T00:00:00"/>
    <s v="GER"/>
    <m/>
    <m/>
    <s v="b. Oportuna atención al cliente"/>
    <x v="3"/>
    <n v="4"/>
    <s v="SIN FECHA COMO TAL, SE ASIGNA LA INTERMEDIA DEL SEGUNDO SEMESTRE"/>
    <m/>
    <m/>
    <m/>
    <m/>
    <m/>
    <m/>
    <m/>
    <m/>
    <m/>
    <s v="SIN CECO"/>
    <s v="NO"/>
    <s v="ESTACION DE POLICIA UNIV. DE LOS ANDES **-Personal que presta el servicio en obra"/>
    <n v="4"/>
    <n v="4"/>
    <n v="1380"/>
    <x v="50"/>
  </r>
  <r>
    <n v="2330"/>
    <x v="68"/>
    <d v="2011-09-01T00:00:00"/>
    <s v="GER"/>
    <m/>
    <m/>
    <s v="c. Compromiso con el proyecto"/>
    <x v="3"/>
    <n v="4"/>
    <s v="SIN FECHA COMO TAL, SE ASIGNA LA INTERMEDIA DEL SEGUNDO SEMESTRE"/>
    <m/>
    <m/>
    <m/>
    <m/>
    <m/>
    <m/>
    <m/>
    <m/>
    <m/>
    <s v="SIN CECO"/>
    <s v="NO"/>
    <s v="ESTACION DE POLICIA UNIV. DE LOS ANDES **-Personal que presta el servicio en obra"/>
    <n v="4"/>
    <n v="4"/>
    <n v="1380"/>
    <x v="50"/>
  </r>
  <r>
    <n v="2331"/>
    <x v="68"/>
    <d v="2011-09-01T00:00:00"/>
    <s v="GER"/>
    <m/>
    <m/>
    <s v="d. Cumplimiento de compromisos"/>
    <x v="3"/>
    <n v="4"/>
    <s v="SIN FECHA COMO TAL, SE ASIGNA LA INTERMEDIA DEL SEGUNDO SEMESTRE"/>
    <m/>
    <m/>
    <m/>
    <m/>
    <m/>
    <m/>
    <m/>
    <m/>
    <m/>
    <s v="SIN CECO"/>
    <s v="NO"/>
    <s v="ESTACION DE POLICIA UNIV. DE LOS ANDES **-Personal que presta el servicio en obra"/>
    <n v="4"/>
    <n v="4"/>
    <n v="1380"/>
    <x v="50"/>
  </r>
  <r>
    <n v="2332"/>
    <x v="68"/>
    <d v="2011-09-01T00:00:00"/>
    <s v="GER"/>
    <m/>
    <m/>
    <s v="e. Proactividad en desarrollo de funciones"/>
    <x v="3"/>
    <n v="4"/>
    <s v="SIN FECHA COMO TAL, SE ASIGNA LA INTERMEDIA DEL SEGUNDO SEMESTRE"/>
    <m/>
    <m/>
    <m/>
    <m/>
    <m/>
    <m/>
    <m/>
    <m/>
    <m/>
    <s v="SIN CECO"/>
    <s v="NO"/>
    <s v="ESTACION DE POLICIA UNIV. DE LOS ANDES **-Personal que presta el servicio en obra"/>
    <n v="4"/>
    <n v="4"/>
    <n v="1380"/>
    <x v="50"/>
  </r>
  <r>
    <n v="2333"/>
    <x v="68"/>
    <d v="2011-09-01T00:00:00"/>
    <s v="GER"/>
    <m/>
    <m/>
    <s v="a. Calidad del Contenido"/>
    <x v="4"/>
    <n v="4"/>
    <s v="SIN FECHA COMO TAL, SE ASIGNA LA INTERMEDIA DEL SEGUNDO SEMESTRE"/>
    <m/>
    <m/>
    <m/>
    <m/>
    <m/>
    <m/>
    <m/>
    <m/>
    <m/>
    <s v="SIN CECO"/>
    <s v="NO"/>
    <s v="ESTACION DE POLICIA UNIV. DE LOS ANDES **-Productos Asociados de PAYC (Informes, Control de presupuesto y Programación y actas)"/>
    <n v="4"/>
    <n v="4"/>
    <n v="1380"/>
    <x v="50"/>
  </r>
  <r>
    <n v="2334"/>
    <x v="68"/>
    <d v="2011-09-01T00:00:00"/>
    <s v="GER"/>
    <m/>
    <m/>
    <s v="b. Claridad del Contenido"/>
    <x v="4"/>
    <n v="4"/>
    <s v="SIN FECHA COMO TAL, SE ASIGNA LA INTERMEDIA DEL SEGUNDO SEMESTRE"/>
    <m/>
    <m/>
    <m/>
    <m/>
    <m/>
    <m/>
    <m/>
    <m/>
    <m/>
    <s v="SIN CECO"/>
    <s v="NO"/>
    <s v="ESTACION DE POLICIA UNIV. DE LOS ANDES **-Productos Asociados de PAYC (Informes, Control de presupuesto y Programación y actas)"/>
    <n v="4"/>
    <n v="4"/>
    <n v="1380"/>
    <x v="50"/>
  </r>
  <r>
    <n v="2335"/>
    <x v="68"/>
    <d v="2011-09-01T00:00:00"/>
    <s v="GER"/>
    <m/>
    <m/>
    <s v="c. Oportunidad en la entrega"/>
    <x v="4"/>
    <n v="4"/>
    <s v="SIN FECHA COMO TAL, SE ASIGNA LA INTERMEDIA DEL SEGUNDO SEMESTRE"/>
    <m/>
    <m/>
    <m/>
    <m/>
    <m/>
    <m/>
    <m/>
    <m/>
    <m/>
    <s v="SIN CECO"/>
    <s v="NO"/>
    <s v="ESTACION DE POLICIA UNIV. DE LOS ANDES **-Productos Asociados de PAYC (Informes, Control de presupuesto y Programación y actas)"/>
    <n v="4"/>
    <n v="4"/>
    <n v="1380"/>
    <x v="50"/>
  </r>
  <r>
    <n v="2336"/>
    <x v="68"/>
    <d v="2011-09-01T00:00:00"/>
    <s v="GER"/>
    <m/>
    <m/>
    <s v="d. Precisión de la información"/>
    <x v="4"/>
    <n v="4"/>
    <s v="SIN FECHA COMO TAL, SE ASIGNA LA INTERMEDIA DEL SEGUNDO SEMESTRE"/>
    <m/>
    <m/>
    <m/>
    <m/>
    <m/>
    <m/>
    <m/>
    <m/>
    <m/>
    <s v="SIN CECO"/>
    <s v="NO"/>
    <s v="ESTACION DE POLICIA UNIV. DE LOS ANDES **-Productos Asociados de PAYC (Informes, Control de presupuesto y Programación y actas)"/>
    <n v="4"/>
    <n v="4"/>
    <n v="1380"/>
    <x v="50"/>
  </r>
  <r>
    <n v="2337"/>
    <x v="68"/>
    <d v="2011-09-01T00:00:00"/>
    <s v="GER"/>
    <m/>
    <m/>
    <s v="e. Diagramación"/>
    <x v="4"/>
    <n v="4"/>
    <s v="SIN FECHA COMO TAL, SE ASIGNA LA INTERMEDIA DEL SEGUNDO SEMESTRE"/>
    <m/>
    <m/>
    <m/>
    <m/>
    <m/>
    <m/>
    <m/>
    <m/>
    <m/>
    <s v="SIN CECO"/>
    <s v="NO"/>
    <s v="ESTACION DE POLICIA UNIV. DE LOS ANDES **-Productos Asociados de PAYC (Informes, Control de presupuesto y Programación y actas)"/>
    <n v="4"/>
    <n v="4"/>
    <n v="1380"/>
    <x v="50"/>
  </r>
  <r>
    <n v="2338"/>
    <x v="68"/>
    <d v="2011-09-01T00:00:00"/>
    <s v="GER"/>
    <m/>
    <m/>
    <s v="a. Cumplimiento"/>
    <x v="5"/>
    <n v="4"/>
    <s v="SIN FECHA COMO TAL, SE ASIGNA LA INTERMEDIA DEL SEGUNDO SEMESTRE"/>
    <m/>
    <m/>
    <m/>
    <m/>
    <m/>
    <m/>
    <m/>
    <m/>
    <m/>
    <s v="SIN CECO"/>
    <s v="NO"/>
    <s v="ESTACION DE POLICIA UNIV. DE LOS ANDES **-Compromisos Pactados"/>
    <n v="4"/>
    <n v="4"/>
    <n v="1380"/>
    <x v="50"/>
  </r>
  <r>
    <n v="2339"/>
    <x v="68"/>
    <d v="2011-09-01T00:00:00"/>
    <s v="GER"/>
    <m/>
    <m/>
    <s v="b. Satisface expectativas"/>
    <x v="5"/>
    <n v="4"/>
    <s v="SIN FECHA COMO TAL, SE ASIGNA LA INTERMEDIA DEL SEGUNDO SEMESTRE"/>
    <m/>
    <m/>
    <m/>
    <m/>
    <m/>
    <m/>
    <m/>
    <m/>
    <m/>
    <s v="SIN CECO"/>
    <s v="NO"/>
    <s v="ESTACION DE POLICIA UNIV. DE LOS ANDES **-Compromisos Pactados"/>
    <n v="4"/>
    <n v="4"/>
    <n v="1380"/>
    <x v="50"/>
  </r>
  <r>
    <n v="2340"/>
    <x v="68"/>
    <d v="2011-09-01T00:00:00"/>
    <s v="GER"/>
    <m/>
    <m/>
    <s v="c. Calidad de la Información suministrada"/>
    <x v="5"/>
    <n v="4"/>
    <s v="SIN FECHA COMO TAL, SE ASIGNA LA INTERMEDIA DEL SEGUNDO SEMESTRE"/>
    <m/>
    <m/>
    <m/>
    <m/>
    <m/>
    <m/>
    <m/>
    <m/>
    <m/>
    <s v="SIN CECO"/>
    <s v="NO"/>
    <s v="ESTACION DE POLICIA UNIV. DE LOS ANDES **-Compromisos Pactados"/>
    <n v="4"/>
    <n v="4"/>
    <n v="1380"/>
    <x v="50"/>
  </r>
  <r>
    <n v="2341"/>
    <x v="68"/>
    <d v="2011-09-01T00:00:00"/>
    <s v="GER"/>
    <m/>
    <m/>
    <s v="d. Disposición del personal de PAYC a las solicitudes del cliente"/>
    <x v="5"/>
    <n v="4"/>
    <s v="SIN FECHA COMO TAL, SE ASIGNA LA INTERMEDIA DEL SEGUNDO SEMESTRE"/>
    <m/>
    <m/>
    <m/>
    <m/>
    <m/>
    <m/>
    <m/>
    <m/>
    <m/>
    <s v="SIN CECO"/>
    <s v="NO"/>
    <s v="ESTACION DE POLICIA UNIV. DE LOS ANDES **-Compromisos Pactados"/>
    <n v="4"/>
    <n v="4"/>
    <n v="1380"/>
    <x v="50"/>
  </r>
  <r>
    <n v="2342"/>
    <x v="68"/>
    <d v="2011-09-01T00:00:00"/>
    <s v="GER"/>
    <m/>
    <m/>
    <s v="e. Coherencia entre lo solicitado y lo entregado"/>
    <x v="5"/>
    <n v="4"/>
    <s v="SIN FECHA COMO TAL, SE ASIGNA LA INTERMEDIA DEL SEGUNDO SEMESTRE"/>
    <m/>
    <m/>
    <m/>
    <m/>
    <m/>
    <m/>
    <m/>
    <m/>
    <m/>
    <s v="SIN CECO"/>
    <s v="NO"/>
    <s v="ESTACION DE POLICIA UNIV. DE LOS ANDES **-Compromisos Pactados"/>
    <n v="4"/>
    <n v="4"/>
    <n v="1380"/>
    <x v="50"/>
  </r>
  <r>
    <n v="2343"/>
    <x v="68"/>
    <d v="2011-09-01T00:00:00"/>
    <s v="GER"/>
    <m/>
    <m/>
    <s v="Grado de Satisfacción con el Servicio Prestado"/>
    <x v="6"/>
    <n v="4"/>
    <s v="SIN FECHA COMO TAL, SE ASIGNA LA INTERMEDIA DEL SEGUNDO SEMESTRE"/>
    <m/>
    <m/>
    <m/>
    <m/>
    <m/>
    <m/>
    <m/>
    <m/>
    <m/>
    <s v="SIN CECO"/>
    <s v="NO"/>
    <s v="ESTACION DE POLICIA UNIV. DE LOS ANDES **-Grado de Satisfacción con el Servicio Prestado"/>
    <n v="4"/>
    <n v="4"/>
    <n v="1380"/>
    <x v="50"/>
  </r>
  <r>
    <n v="2344"/>
    <x v="68"/>
    <d v="2011-09-01T00:00:00"/>
    <s v="GER"/>
    <m/>
    <m/>
    <s v="Posibilidad de Volver a Contratar con PAYC"/>
    <x v="7"/>
    <n v="4"/>
    <s v="SIN FECHA COMO TAL, SE ASIGNA LA INTERMEDIA DEL SEGUNDO SEMESTRE"/>
    <m/>
    <m/>
    <m/>
    <m/>
    <m/>
    <m/>
    <m/>
    <m/>
    <m/>
    <s v="SIN CECO"/>
    <s v="NO"/>
    <s v="ESTACION DE POLICIA UNIV. DE LOS ANDES **-Posibilidad de Volver a Contratar con PAYC"/>
    <n v="4"/>
    <n v="4"/>
    <n v="1380"/>
    <x v="50"/>
  </r>
  <r>
    <n v="2345"/>
    <x v="68"/>
    <d v="2011-09-01T00:00:00"/>
    <s v="GER"/>
    <m/>
    <m/>
    <s v="Principales fortalezas en el servicio que presta PAYC"/>
    <x v="8"/>
    <s v="-"/>
    <s v="SIN FECHA COMO TAL, SE ASIGNA LA INTERMEDIA DEL SEGUNDO SEMESTRE"/>
    <m/>
    <m/>
    <m/>
    <m/>
    <m/>
    <m/>
    <m/>
    <m/>
    <m/>
    <s v="SIN CECO"/>
    <s v="NO"/>
    <s v="ESTACION DE POLICIA UNIV. DE LOS ANDES **-Fortalezas PAYC"/>
    <s v="-"/>
    <n v="0"/>
    <n v="1380"/>
    <x v="50"/>
  </r>
  <r>
    <n v="2346"/>
    <x v="68"/>
    <d v="2011-09-01T00:00:00"/>
    <s v="GER"/>
    <m/>
    <m/>
    <s v="Principales debilidades en el servicio que presta PAYC"/>
    <x v="9"/>
    <s v="-"/>
    <s v="SIN FECHA COMO TAL, SE ASIGNA LA INTERMEDIA DEL SEGUNDO SEMESTRE"/>
    <m/>
    <m/>
    <m/>
    <m/>
    <m/>
    <m/>
    <m/>
    <m/>
    <m/>
    <s v="SIN CECO"/>
    <s v="NO"/>
    <s v="ESTACION DE POLICIA UNIV. DE LOS ANDES **-Debilidades PAYC"/>
    <s v="-"/>
    <n v="0"/>
    <n v="1380"/>
    <x v="50"/>
  </r>
  <r>
    <n v="2347"/>
    <x v="69"/>
    <d v="2011-09-01T00:00:00"/>
    <s v="GER"/>
    <m/>
    <m/>
    <s v="a. Conocimiento específico de temas aplicables al proyecto"/>
    <x v="0"/>
    <n v="4"/>
    <s v="SIN FECHA COMO TAL, SE ASIGNA LA INTERMEDIA DEL SEGUNDO SEMESTRE"/>
    <m/>
    <m/>
    <m/>
    <m/>
    <m/>
    <m/>
    <m/>
    <m/>
    <m/>
    <s v="SIN CECO"/>
    <s v="NO"/>
    <s v="SENDERO PEATONAL **-Soporte Técnico"/>
    <n v="4"/>
    <n v="4"/>
    <n v="1268"/>
    <x v="51"/>
  </r>
  <r>
    <n v="2348"/>
    <x v="69"/>
    <d v="2011-09-01T00:00:00"/>
    <s v="GER"/>
    <m/>
    <m/>
    <s v="b. Idoneidad y Calidad del soporte"/>
    <x v="0"/>
    <n v="4"/>
    <s v="SIN FECHA COMO TAL, SE ASIGNA LA INTERMEDIA DEL SEGUNDO SEMESTRE"/>
    <m/>
    <m/>
    <m/>
    <m/>
    <m/>
    <m/>
    <m/>
    <m/>
    <m/>
    <s v="SIN CECO"/>
    <s v="NO"/>
    <s v="SENDERO PEATONAL **-Soporte Técnico"/>
    <n v="4"/>
    <n v="4"/>
    <n v="1268"/>
    <x v="51"/>
  </r>
  <r>
    <n v="2349"/>
    <x v="69"/>
    <d v="2011-09-01T00:00:00"/>
    <s v="GER"/>
    <m/>
    <m/>
    <s v="c. Cumplimiento de especificaciones técnicas de construcción"/>
    <x v="0"/>
    <n v="4"/>
    <s v="SIN FECHA COMO TAL, SE ASIGNA LA INTERMEDIA DEL SEGUNDO SEMESTRE"/>
    <m/>
    <m/>
    <m/>
    <m/>
    <m/>
    <m/>
    <m/>
    <m/>
    <m/>
    <s v="SIN CECO"/>
    <s v="NO"/>
    <s v="SENDERO PEATONAL **-Soporte Técnico"/>
    <n v="4"/>
    <n v="4"/>
    <n v="1268"/>
    <x v="51"/>
  </r>
  <r>
    <n v="2350"/>
    <x v="69"/>
    <d v="2011-09-01T00:00:00"/>
    <s v="GER"/>
    <m/>
    <m/>
    <s v="d. Confiabilidad de los conceptos aplicados"/>
    <x v="0"/>
    <n v="4"/>
    <s v="SIN FECHA COMO TAL, SE ASIGNA LA INTERMEDIA DEL SEGUNDO SEMESTRE"/>
    <m/>
    <m/>
    <m/>
    <m/>
    <m/>
    <m/>
    <m/>
    <m/>
    <m/>
    <s v="SIN CECO"/>
    <s v="NO"/>
    <s v="SENDERO PEATONAL **-Soporte Técnico"/>
    <n v="4"/>
    <n v="4"/>
    <n v="1268"/>
    <x v="51"/>
  </r>
  <r>
    <n v="2351"/>
    <x v="69"/>
    <d v="2011-09-01T00:00:00"/>
    <s v="GER"/>
    <m/>
    <m/>
    <s v="e. Oportunidad en entrega de información o requerimientos"/>
    <x v="0"/>
    <n v="4"/>
    <s v="SIN FECHA COMO TAL, SE ASIGNA LA INTERMEDIA DEL SEGUNDO SEMESTRE"/>
    <m/>
    <m/>
    <m/>
    <m/>
    <m/>
    <m/>
    <m/>
    <m/>
    <m/>
    <s v="SIN CECO"/>
    <s v="NO"/>
    <s v="SENDERO PEATONAL **-Soporte Técnico"/>
    <n v="4"/>
    <n v="4"/>
    <n v="1268"/>
    <x v="51"/>
  </r>
  <r>
    <n v="2352"/>
    <x v="69"/>
    <d v="2011-09-01T00:00:00"/>
    <s v="GER"/>
    <m/>
    <m/>
    <s v="a. Oportunidad de la gestión en obra"/>
    <x v="1"/>
    <n v="4"/>
    <s v="SIN FECHA COMO TAL, SE ASIGNA LA INTERMEDIA DEL SEGUNDO SEMESTRE"/>
    <m/>
    <m/>
    <m/>
    <m/>
    <m/>
    <m/>
    <m/>
    <m/>
    <m/>
    <s v="SIN CECO"/>
    <s v="NO"/>
    <s v="SENDERO PEATONAL **-Soporte Administrativo"/>
    <n v="4"/>
    <n v="4"/>
    <n v="1268"/>
    <x v="51"/>
  </r>
  <r>
    <n v="2353"/>
    <x v="69"/>
    <d v="2011-09-01T00:00:00"/>
    <s v="GER"/>
    <m/>
    <m/>
    <s v="b. Manejo administrativo del proyecto"/>
    <x v="1"/>
    <n v="4"/>
    <s v="SIN FECHA COMO TAL, SE ASIGNA LA INTERMEDIA DEL SEGUNDO SEMESTRE"/>
    <m/>
    <m/>
    <m/>
    <m/>
    <m/>
    <m/>
    <m/>
    <m/>
    <m/>
    <s v="SIN CECO"/>
    <s v="NO"/>
    <s v="SENDERO PEATONAL **-Soporte Administrativo"/>
    <n v="4"/>
    <n v="4"/>
    <n v="1268"/>
    <x v="51"/>
  </r>
  <r>
    <n v="2354"/>
    <x v="69"/>
    <d v="2011-09-01T00:00:00"/>
    <s v="GER"/>
    <m/>
    <m/>
    <s v="c. Información clara y veraz sobre la administración de proyecto"/>
    <x v="1"/>
    <n v="4"/>
    <s v="SIN FECHA COMO TAL, SE ASIGNA LA INTERMEDIA DEL SEGUNDO SEMESTRE"/>
    <m/>
    <m/>
    <m/>
    <m/>
    <m/>
    <m/>
    <m/>
    <m/>
    <m/>
    <s v="SIN CECO"/>
    <s v="NO"/>
    <s v="SENDERO PEATONAL **-Soporte Administrativo"/>
    <n v="4"/>
    <n v="4"/>
    <n v="1268"/>
    <x v="51"/>
  </r>
  <r>
    <n v="2355"/>
    <x v="69"/>
    <d v="2011-09-01T00:00:00"/>
    <s v="GER"/>
    <m/>
    <m/>
    <s v="d. Cumplimientos con expectativas del cliente"/>
    <x v="1"/>
    <n v="4"/>
    <s v="SIN FECHA COMO TAL, SE ASIGNA LA INTERMEDIA DEL SEGUNDO SEMESTRE"/>
    <m/>
    <m/>
    <m/>
    <m/>
    <m/>
    <m/>
    <m/>
    <m/>
    <m/>
    <s v="SIN CECO"/>
    <s v="NO"/>
    <s v="SENDERO PEATONAL **-Soporte Administrativo"/>
    <n v="4"/>
    <n v="4"/>
    <n v="1268"/>
    <x v="51"/>
  </r>
  <r>
    <n v="2356"/>
    <x v="69"/>
    <d v="2011-09-01T00:00:00"/>
    <s v="GER"/>
    <m/>
    <m/>
    <s v="e. Control de presupuesto"/>
    <x v="1"/>
    <n v="4"/>
    <s v="SIN FECHA COMO TAL, SE ASIGNA LA INTERMEDIA DEL SEGUNDO SEMESTRE"/>
    <m/>
    <m/>
    <m/>
    <m/>
    <m/>
    <m/>
    <m/>
    <m/>
    <m/>
    <s v="SIN CECO"/>
    <s v="NO"/>
    <s v="SENDERO PEATONAL **-Soporte Administrativo"/>
    <n v="4"/>
    <n v="4"/>
    <n v="1268"/>
    <x v="51"/>
  </r>
  <r>
    <n v="2357"/>
    <x v="69"/>
    <d v="2011-09-01T00:00:00"/>
    <s v="GER"/>
    <m/>
    <m/>
    <s v="a. Apoyo y presencia en el proyecto"/>
    <x v="2"/>
    <n v="4"/>
    <s v="SIN FECHA COMO TAL, SE ASIGNA LA INTERMEDIA DEL SEGUNDO SEMESTRE"/>
    <m/>
    <m/>
    <m/>
    <m/>
    <m/>
    <m/>
    <m/>
    <m/>
    <m/>
    <s v="SIN CECO"/>
    <s v="NO"/>
    <s v="SENDERO PEATONAL **-Soporte Directivo (Coordinador y Gerencia)"/>
    <n v="4"/>
    <n v="4"/>
    <n v="1268"/>
    <x v="51"/>
  </r>
  <r>
    <n v="2358"/>
    <x v="69"/>
    <d v="2011-09-01T00:00:00"/>
    <s v="GER"/>
    <m/>
    <m/>
    <s v="b. Conocimiento del proyecto"/>
    <x v="2"/>
    <n v="4"/>
    <s v="SIN FECHA COMO TAL, SE ASIGNA LA INTERMEDIA DEL SEGUNDO SEMESTRE"/>
    <m/>
    <m/>
    <m/>
    <m/>
    <m/>
    <m/>
    <m/>
    <m/>
    <m/>
    <s v="SIN CECO"/>
    <s v="NO"/>
    <s v="SENDERO PEATONAL **-Soporte Directivo (Coordinador y Gerencia)"/>
    <n v="4"/>
    <n v="4"/>
    <n v="1268"/>
    <x v="51"/>
  </r>
  <r>
    <n v="2359"/>
    <x v="69"/>
    <d v="2011-09-01T00:00:00"/>
    <s v="GER"/>
    <m/>
    <m/>
    <s v="c. Planteamiento de soluciones y manejo de conflictos"/>
    <x v="2"/>
    <n v="4"/>
    <s v="SIN FECHA COMO TAL, SE ASIGNA LA INTERMEDIA DEL SEGUNDO SEMESTRE"/>
    <m/>
    <m/>
    <m/>
    <m/>
    <m/>
    <m/>
    <m/>
    <m/>
    <m/>
    <s v="SIN CECO"/>
    <s v="NO"/>
    <s v="SENDERO PEATONAL **-Soporte Directivo (Coordinador y Gerencia)"/>
    <n v="4"/>
    <n v="4"/>
    <n v="1268"/>
    <x v="51"/>
  </r>
  <r>
    <n v="2360"/>
    <x v="69"/>
    <d v="2011-09-01T00:00:00"/>
    <s v="GER"/>
    <m/>
    <m/>
    <s v="d. Cumplimiento de compromisos"/>
    <x v="2"/>
    <n v="4"/>
    <s v="SIN FECHA COMO TAL, SE ASIGNA LA INTERMEDIA DEL SEGUNDO SEMESTRE"/>
    <m/>
    <m/>
    <m/>
    <m/>
    <m/>
    <m/>
    <m/>
    <m/>
    <m/>
    <s v="SIN CECO"/>
    <s v="NO"/>
    <s v="SENDERO PEATONAL **-Soporte Directivo (Coordinador y Gerencia)"/>
    <n v="4"/>
    <n v="4"/>
    <n v="1268"/>
    <x v="51"/>
  </r>
  <r>
    <n v="2361"/>
    <x v="69"/>
    <d v="2011-09-01T00:00:00"/>
    <s v="GER"/>
    <m/>
    <m/>
    <s v="e. Manejo del cliente"/>
    <x v="2"/>
    <n v="4"/>
    <s v="SIN FECHA COMO TAL, SE ASIGNA LA INTERMEDIA DEL SEGUNDO SEMESTRE"/>
    <m/>
    <m/>
    <m/>
    <m/>
    <m/>
    <m/>
    <m/>
    <m/>
    <m/>
    <s v="SIN CECO"/>
    <s v="NO"/>
    <s v="SENDERO PEATONAL **-Soporte Directivo (Coordinador y Gerencia)"/>
    <n v="4"/>
    <n v="4"/>
    <n v="1268"/>
    <x v="51"/>
  </r>
  <r>
    <n v="2362"/>
    <x v="69"/>
    <d v="2011-09-01T00:00:00"/>
    <s v="GER"/>
    <m/>
    <m/>
    <s v="a. Idoneidad del personal"/>
    <x v="3"/>
    <n v="4"/>
    <s v="SIN FECHA COMO TAL, SE ASIGNA LA INTERMEDIA DEL SEGUNDO SEMESTRE"/>
    <m/>
    <m/>
    <m/>
    <m/>
    <m/>
    <m/>
    <m/>
    <m/>
    <m/>
    <s v="SIN CECO"/>
    <s v="NO"/>
    <s v="SENDERO PEATONAL **-Personal que presta el servicio en obra"/>
    <n v="4"/>
    <n v="4"/>
    <n v="1268"/>
    <x v="51"/>
  </r>
  <r>
    <n v="2363"/>
    <x v="69"/>
    <d v="2011-09-01T00:00:00"/>
    <s v="GER"/>
    <m/>
    <m/>
    <s v="b. Oportuna atención al cliente"/>
    <x v="3"/>
    <n v="4"/>
    <s v="SIN FECHA COMO TAL, SE ASIGNA LA INTERMEDIA DEL SEGUNDO SEMESTRE"/>
    <m/>
    <m/>
    <m/>
    <m/>
    <m/>
    <m/>
    <m/>
    <m/>
    <m/>
    <s v="SIN CECO"/>
    <s v="NO"/>
    <s v="SENDERO PEATONAL **-Personal que presta el servicio en obra"/>
    <n v="4"/>
    <n v="4"/>
    <n v="1268"/>
    <x v="51"/>
  </r>
  <r>
    <n v="2364"/>
    <x v="69"/>
    <d v="2011-09-01T00:00:00"/>
    <s v="GER"/>
    <m/>
    <m/>
    <s v="c. Compromiso con el proyecto"/>
    <x v="3"/>
    <n v="4"/>
    <s v="SIN FECHA COMO TAL, SE ASIGNA LA INTERMEDIA DEL SEGUNDO SEMESTRE"/>
    <m/>
    <m/>
    <m/>
    <m/>
    <m/>
    <m/>
    <m/>
    <m/>
    <m/>
    <s v="SIN CECO"/>
    <s v="NO"/>
    <s v="SENDERO PEATONAL **-Personal que presta el servicio en obra"/>
    <n v="4"/>
    <n v="4"/>
    <n v="1268"/>
    <x v="51"/>
  </r>
  <r>
    <n v="2365"/>
    <x v="69"/>
    <d v="2011-09-01T00:00:00"/>
    <s v="GER"/>
    <m/>
    <m/>
    <s v="d. Cumplimiento de compromisos"/>
    <x v="3"/>
    <n v="4"/>
    <s v="SIN FECHA COMO TAL, SE ASIGNA LA INTERMEDIA DEL SEGUNDO SEMESTRE"/>
    <m/>
    <m/>
    <m/>
    <m/>
    <m/>
    <m/>
    <m/>
    <m/>
    <m/>
    <s v="SIN CECO"/>
    <s v="NO"/>
    <s v="SENDERO PEATONAL **-Personal que presta el servicio en obra"/>
    <n v="4"/>
    <n v="4"/>
    <n v="1268"/>
    <x v="51"/>
  </r>
  <r>
    <n v="2366"/>
    <x v="69"/>
    <d v="2011-09-01T00:00:00"/>
    <s v="GER"/>
    <m/>
    <m/>
    <s v="e. Proactividad en desarrollo de funciones"/>
    <x v="3"/>
    <n v="4"/>
    <s v="SIN FECHA COMO TAL, SE ASIGNA LA INTERMEDIA DEL SEGUNDO SEMESTRE"/>
    <m/>
    <m/>
    <m/>
    <m/>
    <m/>
    <m/>
    <m/>
    <m/>
    <m/>
    <s v="SIN CECO"/>
    <s v="NO"/>
    <s v="SENDERO PEATONAL **-Personal que presta el servicio en obra"/>
    <n v="4"/>
    <n v="4"/>
    <n v="1268"/>
    <x v="51"/>
  </r>
  <r>
    <n v="2367"/>
    <x v="69"/>
    <d v="2011-09-01T00:00:00"/>
    <s v="GER"/>
    <m/>
    <m/>
    <s v="a. Calidad del Contenido"/>
    <x v="4"/>
    <n v="4"/>
    <s v="SIN FECHA COMO TAL, SE ASIGNA LA INTERMEDIA DEL SEGUNDO SEMESTRE"/>
    <m/>
    <m/>
    <m/>
    <m/>
    <m/>
    <m/>
    <m/>
    <m/>
    <m/>
    <s v="SIN CECO"/>
    <s v="NO"/>
    <s v="SENDERO PEATONAL **-Productos Asociados de PAYC (Informes, Control de presupuesto y Programación y actas)"/>
    <n v="4"/>
    <n v="4"/>
    <n v="1268"/>
    <x v="51"/>
  </r>
  <r>
    <n v="2368"/>
    <x v="69"/>
    <d v="2011-09-01T00:00:00"/>
    <s v="GER"/>
    <m/>
    <m/>
    <s v="b. Claridad del Contenido"/>
    <x v="4"/>
    <n v="4"/>
    <s v="SIN FECHA COMO TAL, SE ASIGNA LA INTERMEDIA DEL SEGUNDO SEMESTRE"/>
    <m/>
    <m/>
    <m/>
    <m/>
    <m/>
    <m/>
    <m/>
    <m/>
    <m/>
    <s v="SIN CECO"/>
    <s v="NO"/>
    <s v="SENDERO PEATONAL **-Productos Asociados de PAYC (Informes, Control de presupuesto y Programación y actas)"/>
    <n v="4"/>
    <n v="4"/>
    <n v="1268"/>
    <x v="51"/>
  </r>
  <r>
    <n v="2369"/>
    <x v="69"/>
    <d v="2011-09-01T00:00:00"/>
    <s v="GER"/>
    <m/>
    <m/>
    <s v="c. Oportunidad en la entrega"/>
    <x v="4"/>
    <n v="4"/>
    <s v="SIN FECHA COMO TAL, SE ASIGNA LA INTERMEDIA DEL SEGUNDO SEMESTRE"/>
    <m/>
    <m/>
    <m/>
    <m/>
    <m/>
    <m/>
    <m/>
    <m/>
    <m/>
    <s v="SIN CECO"/>
    <s v="NO"/>
    <s v="SENDERO PEATONAL **-Productos Asociados de PAYC (Informes, Control de presupuesto y Programación y actas)"/>
    <n v="4"/>
    <n v="4"/>
    <n v="1268"/>
    <x v="51"/>
  </r>
  <r>
    <n v="2370"/>
    <x v="69"/>
    <d v="2011-09-01T00:00:00"/>
    <s v="GER"/>
    <m/>
    <m/>
    <s v="d. Precisión de la información"/>
    <x v="4"/>
    <n v="4"/>
    <s v="SIN FECHA COMO TAL, SE ASIGNA LA INTERMEDIA DEL SEGUNDO SEMESTRE"/>
    <m/>
    <m/>
    <m/>
    <m/>
    <m/>
    <m/>
    <m/>
    <m/>
    <m/>
    <s v="SIN CECO"/>
    <s v="NO"/>
    <s v="SENDERO PEATONAL **-Productos Asociados de PAYC (Informes, Control de presupuesto y Programación y actas)"/>
    <n v="4"/>
    <n v="4"/>
    <n v="1268"/>
    <x v="51"/>
  </r>
  <r>
    <n v="2371"/>
    <x v="69"/>
    <d v="2011-09-01T00:00:00"/>
    <s v="GER"/>
    <m/>
    <m/>
    <s v="e. Diagramación"/>
    <x v="4"/>
    <n v="4"/>
    <s v="SIN FECHA COMO TAL, SE ASIGNA LA INTERMEDIA DEL SEGUNDO SEMESTRE"/>
    <m/>
    <m/>
    <m/>
    <m/>
    <m/>
    <m/>
    <m/>
    <m/>
    <m/>
    <s v="SIN CECO"/>
    <s v="NO"/>
    <s v="SENDERO PEATONAL **-Productos Asociados de PAYC (Informes, Control de presupuesto y Programación y actas)"/>
    <n v="4"/>
    <n v="4"/>
    <n v="1268"/>
    <x v="51"/>
  </r>
  <r>
    <n v="2372"/>
    <x v="69"/>
    <d v="2011-09-01T00:00:00"/>
    <s v="GER"/>
    <m/>
    <m/>
    <s v="a. Cumplimiento"/>
    <x v="5"/>
    <n v="4"/>
    <s v="SIN FECHA COMO TAL, SE ASIGNA LA INTERMEDIA DEL SEGUNDO SEMESTRE"/>
    <m/>
    <m/>
    <m/>
    <m/>
    <m/>
    <m/>
    <m/>
    <m/>
    <m/>
    <s v="SIN CECO"/>
    <s v="NO"/>
    <s v="SENDERO PEATONAL **-Compromisos Pactados"/>
    <n v="4"/>
    <n v="4"/>
    <n v="1268"/>
    <x v="51"/>
  </r>
  <r>
    <n v="2373"/>
    <x v="69"/>
    <d v="2011-09-01T00:00:00"/>
    <s v="GER"/>
    <m/>
    <m/>
    <s v="b. Satisface expectativas"/>
    <x v="5"/>
    <n v="4"/>
    <s v="SIN FECHA COMO TAL, SE ASIGNA LA INTERMEDIA DEL SEGUNDO SEMESTRE"/>
    <m/>
    <m/>
    <m/>
    <m/>
    <m/>
    <m/>
    <m/>
    <m/>
    <m/>
    <s v="SIN CECO"/>
    <s v="NO"/>
    <s v="SENDERO PEATONAL **-Compromisos Pactados"/>
    <n v="4"/>
    <n v="4"/>
    <n v="1268"/>
    <x v="51"/>
  </r>
  <r>
    <n v="2374"/>
    <x v="69"/>
    <d v="2011-09-01T00:00:00"/>
    <s v="GER"/>
    <m/>
    <m/>
    <s v="c. Calidad de la Información suministrada"/>
    <x v="5"/>
    <n v="4"/>
    <s v="SIN FECHA COMO TAL, SE ASIGNA LA INTERMEDIA DEL SEGUNDO SEMESTRE"/>
    <m/>
    <m/>
    <m/>
    <m/>
    <m/>
    <m/>
    <m/>
    <m/>
    <m/>
    <s v="SIN CECO"/>
    <s v="NO"/>
    <s v="SENDERO PEATONAL **-Compromisos Pactados"/>
    <n v="4"/>
    <n v="4"/>
    <n v="1268"/>
    <x v="51"/>
  </r>
  <r>
    <n v="2375"/>
    <x v="69"/>
    <d v="2011-09-01T00:00:00"/>
    <s v="GER"/>
    <m/>
    <m/>
    <s v="d. Disposición del personal de PAYC a las solicitudes del cliente"/>
    <x v="5"/>
    <n v="4"/>
    <s v="SIN FECHA COMO TAL, SE ASIGNA LA INTERMEDIA DEL SEGUNDO SEMESTRE"/>
    <m/>
    <m/>
    <m/>
    <m/>
    <m/>
    <m/>
    <m/>
    <m/>
    <m/>
    <s v="SIN CECO"/>
    <s v="NO"/>
    <s v="SENDERO PEATONAL **-Compromisos Pactados"/>
    <n v="4"/>
    <n v="4"/>
    <n v="1268"/>
    <x v="51"/>
  </r>
  <r>
    <n v="2376"/>
    <x v="69"/>
    <d v="2011-09-01T00:00:00"/>
    <s v="GER"/>
    <m/>
    <m/>
    <s v="e. Coherencia entre lo solicitado y lo entregado"/>
    <x v="5"/>
    <n v="4"/>
    <s v="SIN FECHA COMO TAL, SE ASIGNA LA INTERMEDIA DEL SEGUNDO SEMESTRE"/>
    <m/>
    <m/>
    <m/>
    <m/>
    <m/>
    <m/>
    <m/>
    <m/>
    <m/>
    <s v="SIN CECO"/>
    <s v="NO"/>
    <s v="SENDERO PEATONAL **-Compromisos Pactados"/>
    <n v="4"/>
    <n v="4"/>
    <n v="1268"/>
    <x v="51"/>
  </r>
  <r>
    <n v="2377"/>
    <x v="69"/>
    <d v="2011-09-01T00:00:00"/>
    <s v="GER"/>
    <m/>
    <m/>
    <s v="Grado de Satisfacción con el Servicio Prestado"/>
    <x v="6"/>
    <n v="4"/>
    <s v="SIN FECHA COMO TAL, SE ASIGNA LA INTERMEDIA DEL SEGUNDO SEMESTRE"/>
    <m/>
    <m/>
    <m/>
    <m/>
    <m/>
    <m/>
    <m/>
    <m/>
    <m/>
    <s v="SIN CECO"/>
    <s v="NO"/>
    <s v="SENDERO PEATONAL **-Grado de Satisfacción con el Servicio Prestado"/>
    <n v="4"/>
    <n v="4"/>
    <n v="1268"/>
    <x v="51"/>
  </r>
  <r>
    <n v="2378"/>
    <x v="69"/>
    <d v="2011-09-01T00:00:00"/>
    <s v="GER"/>
    <m/>
    <m/>
    <s v="Posibilidad de Volver a Contratar con PAYC"/>
    <x v="7"/>
    <n v="4"/>
    <s v="SIN FECHA COMO TAL, SE ASIGNA LA INTERMEDIA DEL SEGUNDO SEMESTRE"/>
    <m/>
    <m/>
    <m/>
    <m/>
    <m/>
    <m/>
    <m/>
    <m/>
    <m/>
    <s v="SIN CECO"/>
    <s v="NO"/>
    <s v="SENDERO PEATONAL **-Posibilidad de Volver a Contratar con PAYC"/>
    <n v="4"/>
    <n v="4"/>
    <n v="1268"/>
    <x v="51"/>
  </r>
  <r>
    <n v="2379"/>
    <x v="69"/>
    <d v="2011-09-01T00:00:00"/>
    <s v="GER"/>
    <m/>
    <m/>
    <s v="Principales fortalezas en el servicio que presta PAYC"/>
    <x v="8"/>
    <s v="-"/>
    <s v="SIN FECHA COMO TAL, SE ASIGNA LA INTERMEDIA DEL SEGUNDO SEMESTRE"/>
    <m/>
    <m/>
    <m/>
    <m/>
    <m/>
    <m/>
    <m/>
    <m/>
    <m/>
    <s v="SIN CECO"/>
    <s v="NO"/>
    <s v="SENDERO PEATONAL **-Fortalezas PAYC"/>
    <s v="-"/>
    <n v="0"/>
    <n v="1268"/>
    <x v="51"/>
  </r>
  <r>
    <n v="2380"/>
    <x v="69"/>
    <d v="2011-09-01T00:00:00"/>
    <s v="GER"/>
    <m/>
    <m/>
    <s v="Principales debilidades en el servicio que presta PAYC"/>
    <x v="9"/>
    <s v="-"/>
    <s v="SIN FECHA COMO TAL, SE ASIGNA LA INTERMEDIA DEL SEGUNDO SEMESTRE"/>
    <m/>
    <m/>
    <m/>
    <m/>
    <m/>
    <m/>
    <m/>
    <m/>
    <m/>
    <s v="SIN CECO"/>
    <s v="NO"/>
    <s v="SENDERO PEATONAL **-Debilidades PAYC"/>
    <s v="-"/>
    <n v="0"/>
    <n v="1268"/>
    <x v="51"/>
  </r>
  <r>
    <n v="2381"/>
    <x v="70"/>
    <d v="2011-09-01T00:00:00"/>
    <s v="INT"/>
    <m/>
    <m/>
    <s v="a. Conocimiento específico de temas aplicables al proyecto"/>
    <x v="0"/>
    <n v="5"/>
    <s v="SIN FECHA COMO TAL, SE ASIGNA LA INTERMEDIA DEL SEGUNDO SEMESTRE"/>
    <m/>
    <m/>
    <m/>
    <m/>
    <m/>
    <m/>
    <m/>
    <m/>
    <m/>
    <s v="SIN CECO"/>
    <s v="NO"/>
    <s v="TERPEL-Soporte Técnico"/>
    <n v="5"/>
    <n v="5"/>
    <n v="1237"/>
    <x v="39"/>
  </r>
  <r>
    <n v="2382"/>
    <x v="70"/>
    <d v="2011-09-01T00:00:00"/>
    <s v="INT"/>
    <m/>
    <m/>
    <s v="b. Idoneidad y Calidad del soporte"/>
    <x v="0"/>
    <n v="5"/>
    <s v="SIN FECHA COMO TAL, SE ASIGNA LA INTERMEDIA DEL SEGUNDO SEMESTRE"/>
    <m/>
    <m/>
    <m/>
    <m/>
    <m/>
    <m/>
    <m/>
    <m/>
    <m/>
    <s v="SIN CECO"/>
    <s v="NO"/>
    <s v="TERPEL-Soporte Técnico"/>
    <n v="5"/>
    <n v="5"/>
    <n v="1237"/>
    <x v="39"/>
  </r>
  <r>
    <n v="2383"/>
    <x v="70"/>
    <d v="2011-09-01T00:00:00"/>
    <s v="INT"/>
    <m/>
    <m/>
    <s v="c. Cumplimiento de especificaciones técnicas de construcción"/>
    <x v="0"/>
    <n v="5"/>
    <s v="SIN FECHA COMO TAL, SE ASIGNA LA INTERMEDIA DEL SEGUNDO SEMESTRE"/>
    <m/>
    <m/>
    <m/>
    <m/>
    <m/>
    <m/>
    <m/>
    <m/>
    <m/>
    <s v="SIN CECO"/>
    <s v="NO"/>
    <s v="TERPEL-Soporte Técnico"/>
    <n v="5"/>
    <n v="5"/>
    <n v="1237"/>
    <x v="39"/>
  </r>
  <r>
    <n v="2384"/>
    <x v="70"/>
    <d v="2011-09-01T00:00:00"/>
    <s v="INT"/>
    <m/>
    <m/>
    <s v="d. Confiabilidad de los conceptos aplicados"/>
    <x v="0"/>
    <n v="5"/>
    <s v="SIN FECHA COMO TAL, SE ASIGNA LA INTERMEDIA DEL SEGUNDO SEMESTRE"/>
    <m/>
    <m/>
    <m/>
    <m/>
    <m/>
    <m/>
    <m/>
    <m/>
    <m/>
    <s v="SIN CECO"/>
    <s v="NO"/>
    <s v="TERPEL-Soporte Técnico"/>
    <n v="5"/>
    <n v="5"/>
    <n v="1237"/>
    <x v="39"/>
  </r>
  <r>
    <n v="2385"/>
    <x v="70"/>
    <d v="2011-09-01T00:00:00"/>
    <s v="INT"/>
    <m/>
    <m/>
    <s v="e. Oportunidad en entrega de información o requerimientos"/>
    <x v="0"/>
    <n v="4"/>
    <s v="SIN FECHA COMO TAL, SE ASIGNA LA INTERMEDIA DEL SEGUNDO SEMESTRE"/>
    <m/>
    <m/>
    <m/>
    <m/>
    <m/>
    <m/>
    <m/>
    <m/>
    <m/>
    <s v="SIN CECO"/>
    <s v="NO"/>
    <s v="TERPEL-Soporte Técnico"/>
    <n v="4"/>
    <n v="4"/>
    <n v="1237"/>
    <x v="39"/>
  </r>
  <r>
    <n v="2386"/>
    <x v="70"/>
    <d v="2011-09-01T00:00:00"/>
    <s v="INT"/>
    <m/>
    <m/>
    <s v="a. Oportunidad de la gestión en obra"/>
    <x v="1"/>
    <n v="4"/>
    <s v="SIN FECHA COMO TAL, SE ASIGNA LA INTERMEDIA DEL SEGUNDO SEMESTRE"/>
    <m/>
    <m/>
    <m/>
    <m/>
    <m/>
    <m/>
    <m/>
    <m/>
    <m/>
    <s v="SIN CECO"/>
    <s v="NO"/>
    <s v="TERPEL-Soporte Administrativo"/>
    <n v="4"/>
    <n v="4"/>
    <n v="1237"/>
    <x v="39"/>
  </r>
  <r>
    <n v="2387"/>
    <x v="70"/>
    <d v="2011-09-01T00:00:00"/>
    <s v="INT"/>
    <m/>
    <m/>
    <s v="b. Manejo administrativo del proyecto"/>
    <x v="1"/>
    <n v="4"/>
    <s v="SIN FECHA COMO TAL, SE ASIGNA LA INTERMEDIA DEL SEGUNDO SEMESTRE"/>
    <m/>
    <m/>
    <m/>
    <m/>
    <m/>
    <m/>
    <m/>
    <m/>
    <m/>
    <s v="SIN CECO"/>
    <s v="NO"/>
    <s v="TERPEL-Soporte Administrativo"/>
    <n v="4"/>
    <n v="4"/>
    <n v="1237"/>
    <x v="39"/>
  </r>
  <r>
    <n v="2388"/>
    <x v="70"/>
    <d v="2011-09-01T00:00:00"/>
    <s v="INT"/>
    <m/>
    <m/>
    <s v="c. Información clara y veraz sobre la administración de proyecto"/>
    <x v="1"/>
    <n v="4"/>
    <s v="SIN FECHA COMO TAL, SE ASIGNA LA INTERMEDIA DEL SEGUNDO SEMESTRE"/>
    <m/>
    <m/>
    <m/>
    <m/>
    <m/>
    <m/>
    <m/>
    <m/>
    <m/>
    <s v="SIN CECO"/>
    <s v="NO"/>
    <s v="TERPEL-Soporte Administrativo"/>
    <n v="4"/>
    <n v="4"/>
    <n v="1237"/>
    <x v="39"/>
  </r>
  <r>
    <n v="2389"/>
    <x v="70"/>
    <d v="2011-09-01T00:00:00"/>
    <s v="INT"/>
    <m/>
    <m/>
    <s v="d. Cumplimientos con expectativas del cliente"/>
    <x v="1"/>
    <n v="4"/>
    <s v="SIN FECHA COMO TAL, SE ASIGNA LA INTERMEDIA DEL SEGUNDO SEMESTRE"/>
    <m/>
    <m/>
    <m/>
    <m/>
    <m/>
    <m/>
    <m/>
    <m/>
    <m/>
    <s v="SIN CECO"/>
    <s v="NO"/>
    <s v="TERPEL-Soporte Administrativo"/>
    <n v="4"/>
    <n v="4"/>
    <n v="1237"/>
    <x v="39"/>
  </r>
  <r>
    <n v="2390"/>
    <x v="70"/>
    <d v="2011-09-01T00:00:00"/>
    <s v="INT"/>
    <m/>
    <m/>
    <s v="e. Control de presupuesto"/>
    <x v="1"/>
    <n v="4"/>
    <s v="SIN FECHA COMO TAL, SE ASIGNA LA INTERMEDIA DEL SEGUNDO SEMESTRE"/>
    <m/>
    <m/>
    <m/>
    <m/>
    <m/>
    <m/>
    <m/>
    <m/>
    <m/>
    <s v="SIN CECO"/>
    <s v="NO"/>
    <s v="TERPEL-Soporte Administrativo"/>
    <n v="4"/>
    <n v="4"/>
    <n v="1237"/>
    <x v="39"/>
  </r>
  <r>
    <n v="2391"/>
    <x v="70"/>
    <d v="2011-09-01T00:00:00"/>
    <s v="INT"/>
    <m/>
    <m/>
    <s v="a. Apoyo y presencia en el proyecto"/>
    <x v="2"/>
    <n v="4"/>
    <s v="SIN FECHA COMO TAL, SE ASIGNA LA INTERMEDIA DEL SEGUNDO SEMESTRE"/>
    <m/>
    <m/>
    <m/>
    <m/>
    <m/>
    <m/>
    <m/>
    <m/>
    <m/>
    <s v="SIN CECO"/>
    <s v="NO"/>
    <s v="TERPEL-Soporte Directivo (Coordinador y Gerencia)"/>
    <n v="4"/>
    <n v="4"/>
    <n v="1237"/>
    <x v="39"/>
  </r>
  <r>
    <n v="2392"/>
    <x v="70"/>
    <d v="2011-09-01T00:00:00"/>
    <s v="INT"/>
    <m/>
    <m/>
    <s v="b. Conocimiento del proyecto"/>
    <x v="2"/>
    <n v="4"/>
    <s v="SIN FECHA COMO TAL, SE ASIGNA LA INTERMEDIA DEL SEGUNDO SEMESTRE"/>
    <m/>
    <m/>
    <m/>
    <m/>
    <m/>
    <m/>
    <m/>
    <m/>
    <m/>
    <s v="SIN CECO"/>
    <s v="NO"/>
    <s v="TERPEL-Soporte Directivo (Coordinador y Gerencia)"/>
    <n v="4"/>
    <n v="4"/>
    <n v="1237"/>
    <x v="39"/>
  </r>
  <r>
    <n v="2393"/>
    <x v="70"/>
    <d v="2011-09-01T00:00:00"/>
    <s v="INT"/>
    <m/>
    <m/>
    <s v="c. Planteamiento de soluciones y manejo de conflictos"/>
    <x v="2"/>
    <n v="4"/>
    <s v="SIN FECHA COMO TAL, SE ASIGNA LA INTERMEDIA DEL SEGUNDO SEMESTRE"/>
    <m/>
    <m/>
    <m/>
    <m/>
    <m/>
    <m/>
    <m/>
    <m/>
    <m/>
    <s v="SIN CECO"/>
    <s v="NO"/>
    <s v="TERPEL-Soporte Directivo (Coordinador y Gerencia)"/>
    <n v="4"/>
    <n v="4"/>
    <n v="1237"/>
    <x v="39"/>
  </r>
  <r>
    <n v="2394"/>
    <x v="70"/>
    <d v="2011-09-01T00:00:00"/>
    <s v="INT"/>
    <m/>
    <m/>
    <s v="d. Cumplimiento de compromisos"/>
    <x v="2"/>
    <n v="4"/>
    <s v="SIN FECHA COMO TAL, SE ASIGNA LA INTERMEDIA DEL SEGUNDO SEMESTRE"/>
    <m/>
    <m/>
    <m/>
    <m/>
    <m/>
    <m/>
    <m/>
    <m/>
    <m/>
    <s v="SIN CECO"/>
    <s v="NO"/>
    <s v="TERPEL-Soporte Directivo (Coordinador y Gerencia)"/>
    <n v="4"/>
    <n v="4"/>
    <n v="1237"/>
    <x v="39"/>
  </r>
  <r>
    <n v="2395"/>
    <x v="70"/>
    <d v="2011-09-01T00:00:00"/>
    <s v="INT"/>
    <m/>
    <m/>
    <s v="e. Manejo del cliente"/>
    <x v="2"/>
    <n v="4"/>
    <s v="SIN FECHA COMO TAL, SE ASIGNA LA INTERMEDIA DEL SEGUNDO SEMESTRE"/>
    <m/>
    <m/>
    <m/>
    <m/>
    <m/>
    <m/>
    <m/>
    <m/>
    <m/>
    <s v="SIN CECO"/>
    <s v="NO"/>
    <s v="TERPEL-Soporte Directivo (Coordinador y Gerencia)"/>
    <n v="4"/>
    <n v="4"/>
    <n v="1237"/>
    <x v="39"/>
  </r>
  <r>
    <n v="2396"/>
    <x v="70"/>
    <d v="2011-09-01T00:00:00"/>
    <s v="INT"/>
    <m/>
    <m/>
    <s v="a. Idoneidad del personal"/>
    <x v="3"/>
    <n v="5"/>
    <s v="SIN FECHA COMO TAL, SE ASIGNA LA INTERMEDIA DEL SEGUNDO SEMESTRE"/>
    <m/>
    <m/>
    <m/>
    <m/>
    <m/>
    <m/>
    <m/>
    <m/>
    <m/>
    <s v="SIN CECO"/>
    <s v="NO"/>
    <s v="TERPEL-Personal que presta el servicio en obra"/>
    <n v="5"/>
    <n v="5"/>
    <n v="1237"/>
    <x v="39"/>
  </r>
  <r>
    <n v="2397"/>
    <x v="70"/>
    <d v="2011-09-01T00:00:00"/>
    <s v="INT"/>
    <m/>
    <m/>
    <s v="b. Oportuna atención al cliente"/>
    <x v="3"/>
    <n v="5"/>
    <s v="SIN FECHA COMO TAL, SE ASIGNA LA INTERMEDIA DEL SEGUNDO SEMESTRE"/>
    <m/>
    <m/>
    <m/>
    <m/>
    <m/>
    <m/>
    <m/>
    <m/>
    <m/>
    <s v="SIN CECO"/>
    <s v="NO"/>
    <s v="TERPEL-Personal que presta el servicio en obra"/>
    <n v="5"/>
    <n v="5"/>
    <n v="1237"/>
    <x v="39"/>
  </r>
  <r>
    <n v="2398"/>
    <x v="70"/>
    <d v="2011-09-01T00:00:00"/>
    <s v="INT"/>
    <m/>
    <m/>
    <s v="c. Compromiso con el proyecto"/>
    <x v="3"/>
    <n v="4"/>
    <s v="SIN FECHA COMO TAL, SE ASIGNA LA INTERMEDIA DEL SEGUNDO SEMESTRE"/>
    <m/>
    <m/>
    <m/>
    <m/>
    <m/>
    <m/>
    <m/>
    <m/>
    <m/>
    <s v="SIN CECO"/>
    <s v="NO"/>
    <s v="TERPEL-Personal que presta el servicio en obra"/>
    <n v="4"/>
    <n v="4"/>
    <n v="1237"/>
    <x v="39"/>
  </r>
  <r>
    <n v="2399"/>
    <x v="70"/>
    <d v="2011-09-01T00:00:00"/>
    <s v="INT"/>
    <m/>
    <m/>
    <s v="d. Cumplimiento de compromisos"/>
    <x v="3"/>
    <n v="4"/>
    <s v="SIN FECHA COMO TAL, SE ASIGNA LA INTERMEDIA DEL SEGUNDO SEMESTRE"/>
    <m/>
    <m/>
    <m/>
    <m/>
    <m/>
    <m/>
    <m/>
    <m/>
    <m/>
    <s v="SIN CECO"/>
    <s v="NO"/>
    <s v="TERPEL-Personal que presta el servicio en obra"/>
    <n v="4"/>
    <n v="4"/>
    <n v="1237"/>
    <x v="39"/>
  </r>
  <r>
    <n v="2400"/>
    <x v="70"/>
    <d v="2011-09-01T00:00:00"/>
    <s v="INT"/>
    <m/>
    <m/>
    <s v="e. Proactividad en desarrollo de funciones"/>
    <x v="3"/>
    <n v="4"/>
    <s v="SIN FECHA COMO TAL, SE ASIGNA LA INTERMEDIA DEL SEGUNDO SEMESTRE"/>
    <m/>
    <m/>
    <m/>
    <m/>
    <m/>
    <m/>
    <m/>
    <m/>
    <m/>
    <s v="SIN CECO"/>
    <s v="NO"/>
    <s v="TERPEL-Personal que presta el servicio en obra"/>
    <n v="4"/>
    <n v="4"/>
    <n v="1237"/>
    <x v="39"/>
  </r>
  <r>
    <n v="2401"/>
    <x v="70"/>
    <d v="2011-09-01T00:00:00"/>
    <s v="INT"/>
    <m/>
    <m/>
    <s v="a. Calidad del Contenido"/>
    <x v="4"/>
    <n v="4"/>
    <s v="SIN FECHA COMO TAL, SE ASIGNA LA INTERMEDIA DEL SEGUNDO SEMESTRE"/>
    <m/>
    <m/>
    <m/>
    <m/>
    <m/>
    <m/>
    <m/>
    <m/>
    <m/>
    <s v="SIN CECO"/>
    <s v="NO"/>
    <s v="TERPEL-Productos Asociados de PAYC (Informes, Control de presupuesto y Programación y actas)"/>
    <n v="4"/>
    <n v="4"/>
    <n v="1237"/>
    <x v="39"/>
  </r>
  <r>
    <n v="2402"/>
    <x v="70"/>
    <d v="2011-09-01T00:00:00"/>
    <s v="INT"/>
    <m/>
    <m/>
    <s v="b. Claridad del Contenido"/>
    <x v="4"/>
    <n v="4"/>
    <s v="SIN FECHA COMO TAL, SE ASIGNA LA INTERMEDIA DEL SEGUNDO SEMESTRE"/>
    <m/>
    <m/>
    <m/>
    <m/>
    <m/>
    <m/>
    <m/>
    <m/>
    <m/>
    <s v="SIN CECO"/>
    <s v="NO"/>
    <s v="TERPEL-Productos Asociados de PAYC (Informes, Control de presupuesto y Programación y actas)"/>
    <n v="4"/>
    <n v="4"/>
    <n v="1237"/>
    <x v="39"/>
  </r>
  <r>
    <n v="2403"/>
    <x v="70"/>
    <d v="2011-09-01T00:00:00"/>
    <s v="INT"/>
    <m/>
    <m/>
    <s v="c. Oportunidad en la entrega"/>
    <x v="4"/>
    <n v="4"/>
    <s v="SIN FECHA COMO TAL, SE ASIGNA LA INTERMEDIA DEL SEGUNDO SEMESTRE"/>
    <m/>
    <m/>
    <m/>
    <m/>
    <m/>
    <m/>
    <m/>
    <m/>
    <m/>
    <s v="SIN CECO"/>
    <s v="NO"/>
    <s v="TERPEL-Productos Asociados de PAYC (Informes, Control de presupuesto y Programación y actas)"/>
    <n v="4"/>
    <n v="4"/>
    <n v="1237"/>
    <x v="39"/>
  </r>
  <r>
    <n v="2404"/>
    <x v="70"/>
    <d v="2011-09-01T00:00:00"/>
    <s v="INT"/>
    <m/>
    <m/>
    <s v="d. Precisión de la información"/>
    <x v="4"/>
    <n v="4"/>
    <s v="SIN FECHA COMO TAL, SE ASIGNA LA INTERMEDIA DEL SEGUNDO SEMESTRE"/>
    <m/>
    <m/>
    <m/>
    <m/>
    <m/>
    <m/>
    <m/>
    <m/>
    <m/>
    <s v="SIN CECO"/>
    <s v="NO"/>
    <s v="TERPEL-Productos Asociados de PAYC (Informes, Control de presupuesto y Programación y actas)"/>
    <n v="4"/>
    <n v="4"/>
    <n v="1237"/>
    <x v="39"/>
  </r>
  <r>
    <n v="2405"/>
    <x v="70"/>
    <d v="2011-09-01T00:00:00"/>
    <s v="INT"/>
    <m/>
    <m/>
    <s v="e. Diagramación"/>
    <x v="4"/>
    <n v="4"/>
    <s v="SIN FECHA COMO TAL, SE ASIGNA LA INTERMEDIA DEL SEGUNDO SEMESTRE"/>
    <m/>
    <m/>
    <m/>
    <m/>
    <m/>
    <m/>
    <m/>
    <m/>
    <m/>
    <s v="SIN CECO"/>
    <s v="NO"/>
    <s v="TERPEL-Productos Asociados de PAYC (Informes, Control de presupuesto y Programación y actas)"/>
    <n v="4"/>
    <n v="4"/>
    <n v="1237"/>
    <x v="39"/>
  </r>
  <r>
    <n v="2406"/>
    <x v="70"/>
    <d v="2011-09-01T00:00:00"/>
    <s v="INT"/>
    <m/>
    <m/>
    <s v="a. Cumplimiento"/>
    <x v="5"/>
    <n v="4"/>
    <s v="SIN FECHA COMO TAL, SE ASIGNA LA INTERMEDIA DEL SEGUNDO SEMESTRE"/>
    <m/>
    <m/>
    <m/>
    <m/>
    <m/>
    <m/>
    <m/>
    <m/>
    <m/>
    <s v="SIN CECO"/>
    <s v="NO"/>
    <s v="TERPEL-Compromisos Pactados"/>
    <n v="4"/>
    <n v="4"/>
    <n v="1237"/>
    <x v="39"/>
  </r>
  <r>
    <n v="2407"/>
    <x v="70"/>
    <d v="2011-09-01T00:00:00"/>
    <s v="INT"/>
    <m/>
    <m/>
    <s v="b. Satisface expectativas"/>
    <x v="5"/>
    <n v="4"/>
    <s v="SIN FECHA COMO TAL, SE ASIGNA LA INTERMEDIA DEL SEGUNDO SEMESTRE"/>
    <m/>
    <m/>
    <m/>
    <m/>
    <m/>
    <m/>
    <m/>
    <m/>
    <m/>
    <s v="SIN CECO"/>
    <s v="NO"/>
    <s v="TERPEL-Compromisos Pactados"/>
    <n v="4"/>
    <n v="4"/>
    <n v="1237"/>
    <x v="39"/>
  </r>
  <r>
    <n v="2408"/>
    <x v="70"/>
    <d v="2011-09-01T00:00:00"/>
    <s v="INT"/>
    <m/>
    <m/>
    <s v="c. Calidad de la Información suministrada"/>
    <x v="5"/>
    <n v="4"/>
    <s v="SIN FECHA COMO TAL, SE ASIGNA LA INTERMEDIA DEL SEGUNDO SEMESTRE"/>
    <m/>
    <m/>
    <m/>
    <m/>
    <m/>
    <m/>
    <m/>
    <m/>
    <m/>
    <s v="SIN CECO"/>
    <s v="NO"/>
    <s v="TERPEL-Compromisos Pactados"/>
    <n v="4"/>
    <n v="4"/>
    <n v="1237"/>
    <x v="39"/>
  </r>
  <r>
    <n v="2409"/>
    <x v="70"/>
    <d v="2011-09-01T00:00:00"/>
    <s v="INT"/>
    <m/>
    <m/>
    <s v="d. Disposición del personal de PAYC a las solicitudes del cliente"/>
    <x v="5"/>
    <n v="5"/>
    <s v="SIN FECHA COMO TAL, SE ASIGNA LA INTERMEDIA DEL SEGUNDO SEMESTRE"/>
    <m/>
    <m/>
    <m/>
    <m/>
    <m/>
    <m/>
    <m/>
    <m/>
    <m/>
    <s v="SIN CECO"/>
    <s v="NO"/>
    <s v="TERPEL-Compromisos Pactados"/>
    <n v="5"/>
    <n v="5"/>
    <n v="1237"/>
    <x v="39"/>
  </r>
  <r>
    <n v="2410"/>
    <x v="70"/>
    <d v="2011-09-01T00:00:00"/>
    <s v="INT"/>
    <m/>
    <m/>
    <s v="e. Coherencia entre lo solicitado y lo entregado"/>
    <x v="5"/>
    <n v="4"/>
    <s v="SIN FECHA COMO TAL, SE ASIGNA LA INTERMEDIA DEL SEGUNDO SEMESTRE"/>
    <m/>
    <m/>
    <m/>
    <m/>
    <m/>
    <m/>
    <m/>
    <m/>
    <m/>
    <s v="SIN CECO"/>
    <s v="NO"/>
    <s v="TERPEL-Compromisos Pactados"/>
    <n v="4"/>
    <n v="4"/>
    <n v="1237"/>
    <x v="39"/>
  </r>
  <r>
    <n v="2411"/>
    <x v="70"/>
    <d v="2011-09-01T00:00:00"/>
    <s v="INT"/>
    <m/>
    <m/>
    <s v="Grado de Satisfacción con el Servicio Prestado"/>
    <x v="6"/>
    <s v="N/A"/>
    <s v="SIN FECHA COMO TAL, SE ASIGNA LA INTERMEDIA DEL SEGUNDO SEMESTRE"/>
    <m/>
    <m/>
    <m/>
    <m/>
    <m/>
    <m/>
    <m/>
    <m/>
    <m/>
    <s v="SIN CECO"/>
    <s v="NO"/>
    <s v="TERPEL-Grado de Satisfacción con el Servicio Prestado"/>
    <s v="N/A"/>
    <n v="0"/>
    <n v="1237"/>
    <x v="39"/>
  </r>
  <r>
    <n v="2412"/>
    <x v="70"/>
    <d v="2011-09-01T00:00:00"/>
    <s v="INT"/>
    <m/>
    <m/>
    <s v="Posibilidad de Volver a Contratar con PAYC"/>
    <x v="7"/>
    <n v="4"/>
    <s v="SIN FECHA COMO TAL, SE ASIGNA LA INTERMEDIA DEL SEGUNDO SEMESTRE"/>
    <m/>
    <m/>
    <m/>
    <m/>
    <m/>
    <m/>
    <m/>
    <m/>
    <m/>
    <s v="SIN CECO"/>
    <s v="NO"/>
    <s v="TERPEL-Posibilidad de Volver a Contratar con PAYC"/>
    <n v="4"/>
    <n v="4"/>
    <n v="1237"/>
    <x v="39"/>
  </r>
  <r>
    <n v="2413"/>
    <x v="70"/>
    <d v="2011-09-01T00:00:00"/>
    <s v="INT"/>
    <m/>
    <m/>
    <s v="Principales fortalezas en el servicio que presta PAYC"/>
    <x v="8"/>
    <s v="Conocimientos Técnicos-Personal capacitado-"/>
    <s v="SIN FECHA COMO TAL, SE ASIGNA LA INTERMEDIA DEL SEGUNDO SEMESTRE"/>
    <s v="CONOCIMIENTO TÉCNICO"/>
    <s v="PERSONAL CAPACITADO"/>
    <m/>
    <m/>
    <m/>
    <m/>
    <m/>
    <m/>
    <m/>
    <s v="SIN CECO"/>
    <s v="NO"/>
    <s v="TERPEL-Fortalezas PAYC"/>
    <s v="Conocimientos Técnicos-Personal capacitado-"/>
    <n v="0"/>
    <n v="1237"/>
    <x v="39"/>
  </r>
  <r>
    <n v="2414"/>
    <x v="70"/>
    <d v="2011-09-01T00:00:00"/>
    <s v="INT"/>
    <m/>
    <m/>
    <s v="Principales debilidades en el servicio que presta PAYC"/>
    <x v="9"/>
    <s v="El no haber iniciado desde diseños-Haber dejado al equipo hasta el cierre final del proyecto para temas contables y administrativos-"/>
    <s v="SIN FECHA COMO TAL, SE ASIGNA LA INTERMEDIA DEL SEGUNDO SEMESTRE"/>
    <s v="NO HABER INICIADO DESDE DISEÑOS"/>
    <s v="NO HABER DEJADO PERSONAL HASTA EL CIERRE ADMINSTRATIVO Y CONTABLE"/>
    <m/>
    <m/>
    <m/>
    <m/>
    <m/>
    <m/>
    <m/>
    <s v="SIN CECO"/>
    <s v="NO"/>
    <s v="TERPEL-Debilidades PAYC"/>
    <s v="El no haber iniciado desde diseños-Haber dejado al equipo hasta el cierre final del proyecto para temas contables y administrativos-"/>
    <n v="0"/>
    <n v="1237"/>
    <x v="39"/>
  </r>
  <r>
    <n v="2415"/>
    <x v="71"/>
    <d v="2011-09-01T00:00:00"/>
    <s v="INT"/>
    <m/>
    <m/>
    <s v="a. Conocimiento específico de temas aplicables al proyecto"/>
    <x v="0"/>
    <n v="4"/>
    <s v="SIN FECHA COMO TAL, SE ASIGNA LA INTERMEDIA DEL SEGUNDO SEMESTRE"/>
    <m/>
    <m/>
    <m/>
    <m/>
    <m/>
    <m/>
    <m/>
    <m/>
    <m/>
    <s v="SIN CECO"/>
    <s v="NO"/>
    <s v="TELMEX-Soporte Técnico"/>
    <n v="4"/>
    <n v="4"/>
    <n v="1215"/>
    <x v="52"/>
  </r>
  <r>
    <n v="2416"/>
    <x v="71"/>
    <d v="2011-09-01T00:00:00"/>
    <s v="INT"/>
    <m/>
    <m/>
    <s v="b. Idoneidad y Calidad del soporte"/>
    <x v="0"/>
    <n v="4"/>
    <s v="SIN FECHA COMO TAL, SE ASIGNA LA INTERMEDIA DEL SEGUNDO SEMESTRE"/>
    <m/>
    <m/>
    <m/>
    <m/>
    <m/>
    <m/>
    <m/>
    <m/>
    <m/>
    <s v="SIN CECO"/>
    <s v="NO"/>
    <s v="TELMEX-Soporte Técnico"/>
    <n v="4"/>
    <n v="4"/>
    <n v="1215"/>
    <x v="52"/>
  </r>
  <r>
    <n v="2417"/>
    <x v="71"/>
    <d v="2011-09-01T00:00:00"/>
    <s v="INT"/>
    <m/>
    <m/>
    <s v="c. Cumplimiento de especificaciones técnicas de construcción"/>
    <x v="0"/>
    <n v="4"/>
    <s v="SIN FECHA COMO TAL, SE ASIGNA LA INTERMEDIA DEL SEGUNDO SEMESTRE"/>
    <m/>
    <m/>
    <m/>
    <m/>
    <m/>
    <m/>
    <m/>
    <m/>
    <m/>
    <s v="SIN CECO"/>
    <s v="NO"/>
    <s v="TELMEX-Soporte Técnico"/>
    <n v="4"/>
    <n v="4"/>
    <n v="1215"/>
    <x v="52"/>
  </r>
  <r>
    <n v="2418"/>
    <x v="71"/>
    <d v="2011-09-01T00:00:00"/>
    <s v="INT"/>
    <m/>
    <m/>
    <s v="d. Confiabilidad de los conceptos aplicados"/>
    <x v="0"/>
    <n v="4"/>
    <s v="SIN FECHA COMO TAL, SE ASIGNA LA INTERMEDIA DEL SEGUNDO SEMESTRE"/>
    <m/>
    <m/>
    <m/>
    <m/>
    <m/>
    <m/>
    <m/>
    <m/>
    <m/>
    <s v="SIN CECO"/>
    <s v="NO"/>
    <s v="TELMEX-Soporte Técnico"/>
    <n v="4"/>
    <n v="4"/>
    <n v="1215"/>
    <x v="52"/>
  </r>
  <r>
    <n v="2419"/>
    <x v="71"/>
    <d v="2011-09-01T00:00:00"/>
    <s v="INT"/>
    <m/>
    <m/>
    <s v="e. Oportunidad en entrega de información o requerimientos"/>
    <x v="0"/>
    <n v="4"/>
    <s v="SIN FECHA COMO TAL, SE ASIGNA LA INTERMEDIA DEL SEGUNDO SEMESTRE"/>
    <m/>
    <m/>
    <m/>
    <m/>
    <m/>
    <m/>
    <m/>
    <m/>
    <m/>
    <s v="SIN CECO"/>
    <s v="NO"/>
    <s v="TELMEX-Soporte Técnico"/>
    <n v="4"/>
    <n v="4"/>
    <n v="1215"/>
    <x v="52"/>
  </r>
  <r>
    <n v="2420"/>
    <x v="71"/>
    <d v="2011-09-01T00:00:00"/>
    <s v="INT"/>
    <m/>
    <m/>
    <s v="a. Oportunidad de la gestión en obra"/>
    <x v="1"/>
    <n v="4"/>
    <s v="SIN FECHA COMO TAL, SE ASIGNA LA INTERMEDIA DEL SEGUNDO SEMESTRE"/>
    <m/>
    <m/>
    <m/>
    <m/>
    <m/>
    <m/>
    <m/>
    <m/>
    <m/>
    <s v="SIN CECO"/>
    <s v="NO"/>
    <s v="TELMEX-Soporte Administrativo"/>
    <n v="4"/>
    <n v="4"/>
    <n v="1215"/>
    <x v="52"/>
  </r>
  <r>
    <n v="2421"/>
    <x v="71"/>
    <d v="2011-09-01T00:00:00"/>
    <s v="INT"/>
    <m/>
    <m/>
    <s v="b. Manejo administrativo del proyecto"/>
    <x v="1"/>
    <n v="4"/>
    <s v="SIN FECHA COMO TAL, SE ASIGNA LA INTERMEDIA DEL SEGUNDO SEMESTRE"/>
    <m/>
    <m/>
    <m/>
    <m/>
    <m/>
    <m/>
    <m/>
    <m/>
    <m/>
    <s v="SIN CECO"/>
    <s v="NO"/>
    <s v="TELMEX-Soporte Administrativo"/>
    <n v="4"/>
    <n v="4"/>
    <n v="1215"/>
    <x v="52"/>
  </r>
  <r>
    <n v="2422"/>
    <x v="71"/>
    <d v="2011-09-01T00:00:00"/>
    <s v="INT"/>
    <m/>
    <m/>
    <s v="c. Información clara y veraz sobre la administración de proyecto"/>
    <x v="1"/>
    <n v="4"/>
    <s v="SIN FECHA COMO TAL, SE ASIGNA LA INTERMEDIA DEL SEGUNDO SEMESTRE"/>
    <m/>
    <m/>
    <m/>
    <m/>
    <m/>
    <m/>
    <m/>
    <m/>
    <m/>
    <s v="SIN CECO"/>
    <s v="NO"/>
    <s v="TELMEX-Soporte Administrativo"/>
    <n v="4"/>
    <n v="4"/>
    <n v="1215"/>
    <x v="52"/>
  </r>
  <r>
    <n v="2423"/>
    <x v="71"/>
    <d v="2011-09-01T00:00:00"/>
    <s v="INT"/>
    <m/>
    <m/>
    <s v="d. Cumplimientos con expectativas del cliente"/>
    <x v="1"/>
    <n v="4"/>
    <s v="SIN FECHA COMO TAL, SE ASIGNA LA INTERMEDIA DEL SEGUNDO SEMESTRE"/>
    <m/>
    <m/>
    <m/>
    <m/>
    <m/>
    <m/>
    <m/>
    <m/>
    <m/>
    <s v="SIN CECO"/>
    <s v="NO"/>
    <s v="TELMEX-Soporte Administrativo"/>
    <n v="4"/>
    <n v="4"/>
    <n v="1215"/>
    <x v="52"/>
  </r>
  <r>
    <n v="2424"/>
    <x v="71"/>
    <d v="2011-09-01T00:00:00"/>
    <s v="INT"/>
    <m/>
    <m/>
    <s v="e. Control de presupuesto"/>
    <x v="1"/>
    <n v="4"/>
    <s v="SIN FECHA COMO TAL, SE ASIGNA LA INTERMEDIA DEL SEGUNDO SEMESTRE"/>
    <m/>
    <m/>
    <m/>
    <m/>
    <m/>
    <m/>
    <m/>
    <m/>
    <m/>
    <s v="SIN CECO"/>
    <s v="NO"/>
    <s v="TELMEX-Soporte Administrativo"/>
    <n v="4"/>
    <n v="4"/>
    <n v="1215"/>
    <x v="52"/>
  </r>
  <r>
    <n v="2425"/>
    <x v="71"/>
    <d v="2011-09-01T00:00:00"/>
    <s v="INT"/>
    <m/>
    <m/>
    <s v="a. Apoyo y presencia en el proyecto"/>
    <x v="2"/>
    <n v="4"/>
    <s v="SIN FECHA COMO TAL, SE ASIGNA LA INTERMEDIA DEL SEGUNDO SEMESTRE"/>
    <m/>
    <m/>
    <m/>
    <m/>
    <m/>
    <m/>
    <m/>
    <m/>
    <m/>
    <s v="SIN CECO"/>
    <s v="NO"/>
    <s v="TELMEX-Soporte Directivo (Coordinador y Gerencia)"/>
    <n v="4"/>
    <n v="4"/>
    <n v="1215"/>
    <x v="52"/>
  </r>
  <r>
    <n v="2426"/>
    <x v="71"/>
    <d v="2011-09-01T00:00:00"/>
    <s v="INT"/>
    <m/>
    <m/>
    <s v="b. Conocimiento del proyecto"/>
    <x v="2"/>
    <n v="4"/>
    <s v="SIN FECHA COMO TAL, SE ASIGNA LA INTERMEDIA DEL SEGUNDO SEMESTRE"/>
    <m/>
    <m/>
    <m/>
    <m/>
    <m/>
    <m/>
    <m/>
    <m/>
    <m/>
    <s v="SIN CECO"/>
    <s v="NO"/>
    <s v="TELMEX-Soporte Directivo (Coordinador y Gerencia)"/>
    <n v="4"/>
    <n v="4"/>
    <n v="1215"/>
    <x v="52"/>
  </r>
  <r>
    <n v="2427"/>
    <x v="71"/>
    <d v="2011-09-01T00:00:00"/>
    <s v="INT"/>
    <m/>
    <m/>
    <s v="c. Planteamiento de soluciones y manejo de conflictos"/>
    <x v="2"/>
    <n v="4"/>
    <s v="SIN FECHA COMO TAL, SE ASIGNA LA INTERMEDIA DEL SEGUNDO SEMESTRE"/>
    <m/>
    <m/>
    <m/>
    <m/>
    <m/>
    <m/>
    <m/>
    <m/>
    <m/>
    <s v="SIN CECO"/>
    <s v="NO"/>
    <s v="TELMEX-Soporte Directivo (Coordinador y Gerencia)"/>
    <n v="4"/>
    <n v="4"/>
    <n v="1215"/>
    <x v="52"/>
  </r>
  <r>
    <n v="2428"/>
    <x v="71"/>
    <d v="2011-09-01T00:00:00"/>
    <s v="INT"/>
    <m/>
    <m/>
    <s v="d. Cumplimiento de compromisos"/>
    <x v="2"/>
    <n v="4"/>
    <s v="SIN FECHA COMO TAL, SE ASIGNA LA INTERMEDIA DEL SEGUNDO SEMESTRE"/>
    <m/>
    <m/>
    <m/>
    <m/>
    <m/>
    <m/>
    <m/>
    <m/>
    <m/>
    <s v="SIN CECO"/>
    <s v="NO"/>
    <s v="TELMEX-Soporte Directivo (Coordinador y Gerencia)"/>
    <n v="4"/>
    <n v="4"/>
    <n v="1215"/>
    <x v="52"/>
  </r>
  <r>
    <n v="2429"/>
    <x v="71"/>
    <d v="2011-09-01T00:00:00"/>
    <s v="INT"/>
    <m/>
    <m/>
    <s v="e. Manejo del cliente"/>
    <x v="2"/>
    <n v="4"/>
    <s v="SIN FECHA COMO TAL, SE ASIGNA LA INTERMEDIA DEL SEGUNDO SEMESTRE"/>
    <m/>
    <m/>
    <m/>
    <m/>
    <m/>
    <m/>
    <m/>
    <m/>
    <m/>
    <s v="SIN CECO"/>
    <s v="NO"/>
    <s v="TELMEX-Soporte Directivo (Coordinador y Gerencia)"/>
    <n v="4"/>
    <n v="4"/>
    <n v="1215"/>
    <x v="52"/>
  </r>
  <r>
    <n v="2430"/>
    <x v="71"/>
    <d v="2011-09-01T00:00:00"/>
    <s v="INT"/>
    <m/>
    <m/>
    <s v="a. Idoneidad del personal"/>
    <x v="3"/>
    <n v="4"/>
    <s v="SIN FECHA COMO TAL, SE ASIGNA LA INTERMEDIA DEL SEGUNDO SEMESTRE"/>
    <m/>
    <m/>
    <m/>
    <m/>
    <m/>
    <m/>
    <m/>
    <m/>
    <m/>
    <s v="SIN CECO"/>
    <s v="NO"/>
    <s v="TELMEX-Personal que presta el servicio en obra"/>
    <n v="4"/>
    <n v="4"/>
    <n v="1215"/>
    <x v="52"/>
  </r>
  <r>
    <n v="2431"/>
    <x v="71"/>
    <d v="2011-09-01T00:00:00"/>
    <s v="INT"/>
    <m/>
    <m/>
    <s v="b. Oportuna atención al cliente"/>
    <x v="3"/>
    <n v="4"/>
    <s v="SIN FECHA COMO TAL, SE ASIGNA LA INTERMEDIA DEL SEGUNDO SEMESTRE"/>
    <m/>
    <m/>
    <m/>
    <m/>
    <m/>
    <m/>
    <m/>
    <m/>
    <m/>
    <s v="SIN CECO"/>
    <s v="NO"/>
    <s v="TELMEX-Personal que presta el servicio en obra"/>
    <n v="4"/>
    <n v="4"/>
    <n v="1215"/>
    <x v="52"/>
  </r>
  <r>
    <n v="2432"/>
    <x v="71"/>
    <d v="2011-09-01T00:00:00"/>
    <s v="INT"/>
    <m/>
    <m/>
    <s v="c. Compromiso con el proyecto"/>
    <x v="3"/>
    <n v="4"/>
    <s v="SIN FECHA COMO TAL, SE ASIGNA LA INTERMEDIA DEL SEGUNDO SEMESTRE"/>
    <m/>
    <m/>
    <m/>
    <m/>
    <m/>
    <m/>
    <m/>
    <m/>
    <m/>
    <s v="SIN CECO"/>
    <s v="NO"/>
    <s v="TELMEX-Personal que presta el servicio en obra"/>
    <n v="4"/>
    <n v="4"/>
    <n v="1215"/>
    <x v="52"/>
  </r>
  <r>
    <n v="2433"/>
    <x v="71"/>
    <d v="2011-09-01T00:00:00"/>
    <s v="INT"/>
    <m/>
    <m/>
    <s v="d. Cumplimiento de compromisos"/>
    <x v="3"/>
    <n v="4"/>
    <s v="SIN FECHA COMO TAL, SE ASIGNA LA INTERMEDIA DEL SEGUNDO SEMESTRE"/>
    <m/>
    <m/>
    <m/>
    <m/>
    <m/>
    <m/>
    <m/>
    <m/>
    <m/>
    <s v="SIN CECO"/>
    <s v="NO"/>
    <s v="TELMEX-Personal que presta el servicio en obra"/>
    <n v="4"/>
    <n v="4"/>
    <n v="1215"/>
    <x v="52"/>
  </r>
  <r>
    <n v="2434"/>
    <x v="71"/>
    <d v="2011-09-01T00:00:00"/>
    <s v="INT"/>
    <m/>
    <m/>
    <s v="e. Proactividad en desarrollo de funciones"/>
    <x v="3"/>
    <n v="4"/>
    <s v="SIN FECHA COMO TAL, SE ASIGNA LA INTERMEDIA DEL SEGUNDO SEMESTRE"/>
    <m/>
    <m/>
    <m/>
    <m/>
    <m/>
    <m/>
    <m/>
    <m/>
    <m/>
    <s v="SIN CECO"/>
    <s v="NO"/>
    <s v="TELMEX-Personal que presta el servicio en obra"/>
    <n v="4"/>
    <n v="4"/>
    <n v="1215"/>
    <x v="52"/>
  </r>
  <r>
    <n v="2435"/>
    <x v="71"/>
    <d v="2011-09-01T00:00:00"/>
    <s v="INT"/>
    <m/>
    <m/>
    <s v="a. Calidad del Contenido"/>
    <x v="4"/>
    <n v="4"/>
    <s v="SIN FECHA COMO TAL, SE ASIGNA LA INTERMEDIA DEL SEGUNDO SEMESTRE"/>
    <m/>
    <m/>
    <m/>
    <m/>
    <m/>
    <m/>
    <m/>
    <m/>
    <m/>
    <s v="SIN CECO"/>
    <s v="NO"/>
    <s v="TELMEX-Productos Asociados de PAYC (Informes, Control de presupuesto y Programación y actas)"/>
    <n v="4"/>
    <n v="4"/>
    <n v="1215"/>
    <x v="52"/>
  </r>
  <r>
    <n v="2436"/>
    <x v="71"/>
    <d v="2011-09-01T00:00:00"/>
    <s v="INT"/>
    <m/>
    <m/>
    <s v="b. Claridad del Contenido"/>
    <x v="4"/>
    <n v="4"/>
    <s v="SIN FECHA COMO TAL, SE ASIGNA LA INTERMEDIA DEL SEGUNDO SEMESTRE"/>
    <m/>
    <m/>
    <m/>
    <m/>
    <m/>
    <m/>
    <m/>
    <m/>
    <m/>
    <s v="SIN CECO"/>
    <s v="NO"/>
    <s v="TELMEX-Productos Asociados de PAYC (Informes, Control de presupuesto y Programación y actas)"/>
    <n v="4"/>
    <n v="4"/>
    <n v="1215"/>
    <x v="52"/>
  </r>
  <r>
    <n v="2437"/>
    <x v="71"/>
    <d v="2011-09-01T00:00:00"/>
    <s v="INT"/>
    <m/>
    <m/>
    <s v="c. Oportunidad en la entrega"/>
    <x v="4"/>
    <n v="4"/>
    <s v="SIN FECHA COMO TAL, SE ASIGNA LA INTERMEDIA DEL SEGUNDO SEMESTRE"/>
    <m/>
    <m/>
    <m/>
    <m/>
    <m/>
    <m/>
    <m/>
    <m/>
    <m/>
    <s v="SIN CECO"/>
    <s v="NO"/>
    <s v="TELMEX-Productos Asociados de PAYC (Informes, Control de presupuesto y Programación y actas)"/>
    <n v="4"/>
    <n v="4"/>
    <n v="1215"/>
    <x v="52"/>
  </r>
  <r>
    <n v="2438"/>
    <x v="71"/>
    <d v="2011-09-01T00:00:00"/>
    <s v="INT"/>
    <m/>
    <m/>
    <s v="d. Precisión de la información"/>
    <x v="4"/>
    <n v="4"/>
    <s v="SIN FECHA COMO TAL, SE ASIGNA LA INTERMEDIA DEL SEGUNDO SEMESTRE"/>
    <m/>
    <m/>
    <m/>
    <m/>
    <m/>
    <m/>
    <m/>
    <m/>
    <m/>
    <s v="SIN CECO"/>
    <s v="NO"/>
    <s v="TELMEX-Productos Asociados de PAYC (Informes, Control de presupuesto y Programación y actas)"/>
    <n v="4"/>
    <n v="4"/>
    <n v="1215"/>
    <x v="52"/>
  </r>
  <r>
    <n v="2439"/>
    <x v="71"/>
    <d v="2011-09-01T00:00:00"/>
    <s v="INT"/>
    <m/>
    <m/>
    <s v="e. Diagramación"/>
    <x v="4"/>
    <n v="4"/>
    <s v="SIN FECHA COMO TAL, SE ASIGNA LA INTERMEDIA DEL SEGUNDO SEMESTRE"/>
    <m/>
    <m/>
    <m/>
    <m/>
    <m/>
    <m/>
    <m/>
    <m/>
    <m/>
    <s v="SIN CECO"/>
    <s v="NO"/>
    <s v="TELMEX-Productos Asociados de PAYC (Informes, Control de presupuesto y Programación y actas)"/>
    <n v="4"/>
    <n v="4"/>
    <n v="1215"/>
    <x v="52"/>
  </r>
  <r>
    <n v="2440"/>
    <x v="71"/>
    <d v="2011-09-01T00:00:00"/>
    <s v="INT"/>
    <m/>
    <m/>
    <s v="a. Cumplimiento"/>
    <x v="5"/>
    <n v="4"/>
    <s v="SIN FECHA COMO TAL, SE ASIGNA LA INTERMEDIA DEL SEGUNDO SEMESTRE"/>
    <m/>
    <m/>
    <m/>
    <m/>
    <m/>
    <m/>
    <m/>
    <m/>
    <m/>
    <s v="SIN CECO"/>
    <s v="NO"/>
    <s v="TELMEX-Compromisos Pactados"/>
    <n v="4"/>
    <n v="4"/>
    <n v="1215"/>
    <x v="52"/>
  </r>
  <r>
    <n v="2441"/>
    <x v="71"/>
    <d v="2011-09-01T00:00:00"/>
    <s v="INT"/>
    <m/>
    <m/>
    <s v="b. Satisface expectativas"/>
    <x v="5"/>
    <n v="4"/>
    <s v="SIN FECHA COMO TAL, SE ASIGNA LA INTERMEDIA DEL SEGUNDO SEMESTRE"/>
    <m/>
    <m/>
    <m/>
    <m/>
    <m/>
    <m/>
    <m/>
    <m/>
    <m/>
    <s v="SIN CECO"/>
    <s v="NO"/>
    <s v="TELMEX-Compromisos Pactados"/>
    <n v="4"/>
    <n v="4"/>
    <n v="1215"/>
    <x v="52"/>
  </r>
  <r>
    <n v="2442"/>
    <x v="71"/>
    <d v="2011-09-01T00:00:00"/>
    <s v="INT"/>
    <m/>
    <m/>
    <s v="c. Calidad de la Información suministrada"/>
    <x v="5"/>
    <n v="4"/>
    <s v="SIN FECHA COMO TAL, SE ASIGNA LA INTERMEDIA DEL SEGUNDO SEMESTRE"/>
    <m/>
    <m/>
    <m/>
    <m/>
    <m/>
    <m/>
    <m/>
    <m/>
    <m/>
    <s v="SIN CECO"/>
    <s v="NO"/>
    <s v="TELMEX-Compromisos Pactados"/>
    <n v="4"/>
    <n v="4"/>
    <n v="1215"/>
    <x v="52"/>
  </r>
  <r>
    <n v="2443"/>
    <x v="71"/>
    <d v="2011-09-01T00:00:00"/>
    <s v="INT"/>
    <m/>
    <m/>
    <s v="d. Disposición del personal de PAYC a las solicitudes del cliente"/>
    <x v="5"/>
    <n v="4"/>
    <s v="SIN FECHA COMO TAL, SE ASIGNA LA INTERMEDIA DEL SEGUNDO SEMESTRE"/>
    <m/>
    <m/>
    <m/>
    <m/>
    <m/>
    <m/>
    <m/>
    <m/>
    <m/>
    <s v="SIN CECO"/>
    <s v="NO"/>
    <s v="TELMEX-Compromisos Pactados"/>
    <n v="4"/>
    <n v="4"/>
    <n v="1215"/>
    <x v="52"/>
  </r>
  <r>
    <n v="2444"/>
    <x v="71"/>
    <d v="2011-09-01T00:00:00"/>
    <s v="INT"/>
    <m/>
    <m/>
    <s v="e. Coherencia entre lo solicitado y lo entregado"/>
    <x v="5"/>
    <n v="4"/>
    <s v="SIN FECHA COMO TAL, SE ASIGNA LA INTERMEDIA DEL SEGUNDO SEMESTRE"/>
    <m/>
    <m/>
    <m/>
    <m/>
    <m/>
    <m/>
    <m/>
    <m/>
    <m/>
    <s v="SIN CECO"/>
    <s v="NO"/>
    <s v="TELMEX-Compromisos Pactados"/>
    <n v="4"/>
    <n v="4"/>
    <n v="1215"/>
    <x v="52"/>
  </r>
  <r>
    <n v="2445"/>
    <x v="71"/>
    <d v="2011-09-01T00:00:00"/>
    <s v="INT"/>
    <m/>
    <m/>
    <s v="Grado de Satisfacción con el Servicio Prestado"/>
    <x v="6"/>
    <n v="4"/>
    <s v="SIN FECHA COMO TAL, SE ASIGNA LA INTERMEDIA DEL SEGUNDO SEMESTRE"/>
    <m/>
    <m/>
    <m/>
    <m/>
    <m/>
    <m/>
    <m/>
    <m/>
    <m/>
    <s v="SIN CECO"/>
    <s v="NO"/>
    <s v="TELMEX-Grado de Satisfacción con el Servicio Prestado"/>
    <n v="4"/>
    <n v="4"/>
    <n v="1215"/>
    <x v="52"/>
  </r>
  <r>
    <n v="2446"/>
    <x v="71"/>
    <d v="2011-09-01T00:00:00"/>
    <s v="INT"/>
    <m/>
    <m/>
    <s v="Posibilidad de Volver a Contratar con PAYC"/>
    <x v="7"/>
    <n v="4"/>
    <s v="SIN FECHA COMO TAL, SE ASIGNA LA INTERMEDIA DEL SEGUNDO SEMESTRE"/>
    <m/>
    <m/>
    <m/>
    <m/>
    <m/>
    <m/>
    <m/>
    <m/>
    <m/>
    <s v="SIN CECO"/>
    <s v="NO"/>
    <s v="TELMEX-Posibilidad de Volver a Contratar con PAYC"/>
    <n v="4"/>
    <n v="4"/>
    <n v="1215"/>
    <x v="52"/>
  </r>
  <r>
    <n v="2447"/>
    <x v="71"/>
    <d v="2011-09-01T00:00:00"/>
    <s v="INT"/>
    <m/>
    <m/>
    <s v="Principales fortalezas en el servicio que presta PAYC"/>
    <x v="8"/>
    <s v="-"/>
    <s v="SIN FECHA COMO TAL, SE ASIGNA LA INTERMEDIA DEL SEGUNDO SEMESTRE"/>
    <m/>
    <m/>
    <m/>
    <m/>
    <m/>
    <m/>
    <m/>
    <m/>
    <m/>
    <s v="SIN CECO"/>
    <s v="NO"/>
    <s v="TELMEX-Fortalezas PAYC"/>
    <s v="-"/>
    <n v="0"/>
    <n v="1215"/>
    <x v="52"/>
  </r>
  <r>
    <n v="2448"/>
    <x v="71"/>
    <d v="2011-09-01T00:00:00"/>
    <s v="INT"/>
    <m/>
    <m/>
    <s v="Principales debilidades en el servicio que presta PAYC"/>
    <x v="9"/>
    <s v="-"/>
    <s v="SIN FECHA COMO TAL, SE ASIGNA LA INTERMEDIA DEL SEGUNDO SEMESTRE"/>
    <m/>
    <m/>
    <m/>
    <m/>
    <m/>
    <m/>
    <m/>
    <m/>
    <m/>
    <s v="SIN CECO"/>
    <s v="NO"/>
    <s v="TELMEX-Debilidades PAYC"/>
    <s v="-"/>
    <n v="0"/>
    <n v="1215"/>
    <x v="52"/>
  </r>
  <r>
    <n v="2449"/>
    <x v="72"/>
    <d v="2011-09-01T00:00:00"/>
    <s v="INT"/>
    <m/>
    <m/>
    <s v="a. Conocimiento específico de temas aplicables al proyecto"/>
    <x v="0"/>
    <n v="4"/>
    <s v="SIN FECHA COMO TAL, SE ASIGNA LA INTERMEDIA DEL SEGUNDO SEMESTRE"/>
    <m/>
    <m/>
    <m/>
    <m/>
    <m/>
    <m/>
    <m/>
    <m/>
    <m/>
    <s v="SIN CECO"/>
    <s v="NO"/>
    <s v="UNICENTRO VILLAVICENCIO-Soporte Técnico"/>
    <n v="4"/>
    <n v="4"/>
    <n v="1490"/>
    <x v="53"/>
  </r>
  <r>
    <n v="2450"/>
    <x v="72"/>
    <d v="2011-09-01T00:00:00"/>
    <s v="INT"/>
    <m/>
    <m/>
    <s v="b. Idoneidad y Calidad del soporte"/>
    <x v="0"/>
    <n v="4"/>
    <s v="SIN FECHA COMO TAL, SE ASIGNA LA INTERMEDIA DEL SEGUNDO SEMESTRE"/>
    <m/>
    <m/>
    <m/>
    <m/>
    <m/>
    <m/>
    <m/>
    <m/>
    <m/>
    <s v="SIN CECO"/>
    <s v="NO"/>
    <s v="UNICENTRO VILLAVICENCIO-Soporte Técnico"/>
    <n v="4"/>
    <n v="4"/>
    <n v="1490"/>
    <x v="53"/>
  </r>
  <r>
    <n v="2451"/>
    <x v="72"/>
    <d v="2011-09-01T00:00:00"/>
    <s v="INT"/>
    <m/>
    <m/>
    <s v="c. Cumplimiento de especificaciones técnicas de construcción"/>
    <x v="0"/>
    <n v="4"/>
    <s v="SIN FECHA COMO TAL, SE ASIGNA LA INTERMEDIA DEL SEGUNDO SEMESTRE"/>
    <m/>
    <m/>
    <m/>
    <m/>
    <m/>
    <m/>
    <m/>
    <m/>
    <m/>
    <s v="SIN CECO"/>
    <s v="NO"/>
    <s v="UNICENTRO VILLAVICENCIO-Soporte Técnico"/>
    <n v="4"/>
    <n v="4"/>
    <n v="1490"/>
    <x v="53"/>
  </r>
  <r>
    <n v="2452"/>
    <x v="72"/>
    <d v="2011-09-01T00:00:00"/>
    <s v="INT"/>
    <m/>
    <m/>
    <s v="d. Confiabilidad de los conceptos aplicados"/>
    <x v="0"/>
    <n v="4"/>
    <s v="SIN FECHA COMO TAL, SE ASIGNA LA INTERMEDIA DEL SEGUNDO SEMESTRE"/>
    <m/>
    <m/>
    <m/>
    <m/>
    <m/>
    <m/>
    <m/>
    <m/>
    <m/>
    <s v="SIN CECO"/>
    <s v="NO"/>
    <s v="UNICENTRO VILLAVICENCIO-Soporte Técnico"/>
    <n v="4"/>
    <n v="4"/>
    <n v="1490"/>
    <x v="53"/>
  </r>
  <r>
    <n v="2453"/>
    <x v="72"/>
    <d v="2011-09-01T00:00:00"/>
    <s v="INT"/>
    <m/>
    <m/>
    <s v="e. Oportunidad en entrega de información o requerimientos"/>
    <x v="0"/>
    <n v="3"/>
    <s v="SIN FECHA COMO TAL, SE ASIGNA LA INTERMEDIA DEL SEGUNDO SEMESTRE"/>
    <m/>
    <m/>
    <m/>
    <m/>
    <m/>
    <m/>
    <m/>
    <m/>
    <m/>
    <s v="SIN CECO"/>
    <s v="NO"/>
    <s v="UNICENTRO VILLAVICENCIO-Soporte Técnico"/>
    <n v="3"/>
    <n v="3"/>
    <n v="1490"/>
    <x v="53"/>
  </r>
  <r>
    <n v="2454"/>
    <x v="72"/>
    <d v="2011-09-01T00:00:00"/>
    <s v="INT"/>
    <m/>
    <m/>
    <s v="a. Oportunidad de la gestión en obra"/>
    <x v="1"/>
    <n v="4"/>
    <s v="SIN FECHA COMO TAL, SE ASIGNA LA INTERMEDIA DEL SEGUNDO SEMESTRE"/>
    <m/>
    <m/>
    <m/>
    <m/>
    <m/>
    <m/>
    <m/>
    <m/>
    <m/>
    <s v="SIN CECO"/>
    <s v="NO"/>
    <s v="UNICENTRO VILLAVICENCIO-Soporte Administrativo"/>
    <n v="4"/>
    <n v="4"/>
    <n v="1490"/>
    <x v="53"/>
  </r>
  <r>
    <n v="2455"/>
    <x v="72"/>
    <d v="2011-09-01T00:00:00"/>
    <s v="INT"/>
    <m/>
    <m/>
    <s v="b. Manejo administrativo del proyecto"/>
    <x v="1"/>
    <n v="4"/>
    <s v="SIN FECHA COMO TAL, SE ASIGNA LA INTERMEDIA DEL SEGUNDO SEMESTRE"/>
    <m/>
    <m/>
    <m/>
    <m/>
    <m/>
    <m/>
    <m/>
    <m/>
    <m/>
    <s v="SIN CECO"/>
    <s v="NO"/>
    <s v="UNICENTRO VILLAVICENCIO-Soporte Administrativo"/>
    <n v="4"/>
    <n v="4"/>
    <n v="1490"/>
    <x v="53"/>
  </r>
  <r>
    <n v="2456"/>
    <x v="72"/>
    <d v="2011-09-01T00:00:00"/>
    <s v="INT"/>
    <m/>
    <m/>
    <s v="c. Información clara y veraz sobre la administración de proyecto"/>
    <x v="1"/>
    <n v="4"/>
    <s v="SIN FECHA COMO TAL, SE ASIGNA LA INTERMEDIA DEL SEGUNDO SEMESTRE"/>
    <m/>
    <m/>
    <m/>
    <m/>
    <m/>
    <m/>
    <m/>
    <m/>
    <m/>
    <s v="SIN CECO"/>
    <s v="NO"/>
    <s v="UNICENTRO VILLAVICENCIO-Soporte Administrativo"/>
    <n v="4"/>
    <n v="4"/>
    <n v="1490"/>
    <x v="53"/>
  </r>
  <r>
    <n v="2457"/>
    <x v="72"/>
    <d v="2011-09-01T00:00:00"/>
    <s v="INT"/>
    <m/>
    <m/>
    <s v="d. Cumplimientos con expectativas del cliente"/>
    <x v="1"/>
    <n v="4"/>
    <s v="SIN FECHA COMO TAL, SE ASIGNA LA INTERMEDIA DEL SEGUNDO SEMESTRE"/>
    <m/>
    <m/>
    <m/>
    <m/>
    <m/>
    <m/>
    <m/>
    <m/>
    <m/>
    <s v="SIN CECO"/>
    <s v="NO"/>
    <s v="UNICENTRO VILLAVICENCIO-Soporte Administrativo"/>
    <n v="4"/>
    <n v="4"/>
    <n v="1490"/>
    <x v="53"/>
  </r>
  <r>
    <n v="2458"/>
    <x v="72"/>
    <d v="2011-09-01T00:00:00"/>
    <s v="INT"/>
    <m/>
    <m/>
    <s v="e. Control de presupuesto"/>
    <x v="1"/>
    <n v="4"/>
    <s v="SIN FECHA COMO TAL, SE ASIGNA LA INTERMEDIA DEL SEGUNDO SEMESTRE"/>
    <m/>
    <m/>
    <m/>
    <m/>
    <m/>
    <m/>
    <m/>
    <m/>
    <m/>
    <s v="SIN CECO"/>
    <s v="NO"/>
    <s v="UNICENTRO VILLAVICENCIO-Soporte Administrativo"/>
    <n v="4"/>
    <n v="4"/>
    <n v="1490"/>
    <x v="53"/>
  </r>
  <r>
    <n v="2459"/>
    <x v="72"/>
    <d v="2011-09-01T00:00:00"/>
    <s v="INT"/>
    <m/>
    <m/>
    <s v="a. Apoyo y presencia en el proyecto"/>
    <x v="2"/>
    <n v="4"/>
    <s v="SIN FECHA COMO TAL, SE ASIGNA LA INTERMEDIA DEL SEGUNDO SEMESTRE"/>
    <m/>
    <m/>
    <m/>
    <m/>
    <m/>
    <m/>
    <m/>
    <m/>
    <m/>
    <s v="SIN CECO"/>
    <s v="NO"/>
    <s v="UNICENTRO VILLAVICENCIO-Soporte Directivo (Coordinador y Gerencia)"/>
    <n v="4"/>
    <n v="4"/>
    <n v="1490"/>
    <x v="53"/>
  </r>
  <r>
    <n v="2460"/>
    <x v="72"/>
    <d v="2011-09-01T00:00:00"/>
    <s v="INT"/>
    <m/>
    <m/>
    <s v="b. Conocimiento del proyecto"/>
    <x v="2"/>
    <n v="4"/>
    <s v="SIN FECHA COMO TAL, SE ASIGNA LA INTERMEDIA DEL SEGUNDO SEMESTRE"/>
    <m/>
    <m/>
    <m/>
    <m/>
    <m/>
    <m/>
    <m/>
    <m/>
    <m/>
    <s v="SIN CECO"/>
    <s v="NO"/>
    <s v="UNICENTRO VILLAVICENCIO-Soporte Directivo (Coordinador y Gerencia)"/>
    <n v="4"/>
    <n v="4"/>
    <n v="1490"/>
    <x v="53"/>
  </r>
  <r>
    <n v="2461"/>
    <x v="72"/>
    <d v="2011-09-01T00:00:00"/>
    <s v="INT"/>
    <m/>
    <m/>
    <s v="c. Planteamiento de soluciones y manejo de conflictos"/>
    <x v="2"/>
    <n v="4"/>
    <s v="SIN FECHA COMO TAL, SE ASIGNA LA INTERMEDIA DEL SEGUNDO SEMESTRE"/>
    <m/>
    <m/>
    <m/>
    <m/>
    <m/>
    <m/>
    <m/>
    <m/>
    <m/>
    <s v="SIN CECO"/>
    <s v="NO"/>
    <s v="UNICENTRO VILLAVICENCIO-Soporte Directivo (Coordinador y Gerencia)"/>
    <n v="4"/>
    <n v="4"/>
    <n v="1490"/>
    <x v="53"/>
  </r>
  <r>
    <n v="2462"/>
    <x v="72"/>
    <d v="2011-09-01T00:00:00"/>
    <s v="INT"/>
    <m/>
    <m/>
    <s v="d. Cumplimiento de compromisos"/>
    <x v="2"/>
    <n v="4"/>
    <s v="SIN FECHA COMO TAL, SE ASIGNA LA INTERMEDIA DEL SEGUNDO SEMESTRE"/>
    <m/>
    <m/>
    <m/>
    <m/>
    <m/>
    <m/>
    <m/>
    <m/>
    <m/>
    <s v="SIN CECO"/>
    <s v="NO"/>
    <s v="UNICENTRO VILLAVICENCIO-Soporte Directivo (Coordinador y Gerencia)"/>
    <n v="4"/>
    <n v="4"/>
    <n v="1490"/>
    <x v="53"/>
  </r>
  <r>
    <n v="2463"/>
    <x v="72"/>
    <d v="2011-09-01T00:00:00"/>
    <s v="INT"/>
    <m/>
    <m/>
    <s v="e. Manejo del cliente"/>
    <x v="2"/>
    <n v="4"/>
    <s v="SIN FECHA COMO TAL, SE ASIGNA LA INTERMEDIA DEL SEGUNDO SEMESTRE"/>
    <m/>
    <m/>
    <m/>
    <m/>
    <m/>
    <m/>
    <m/>
    <m/>
    <m/>
    <s v="SIN CECO"/>
    <s v="NO"/>
    <s v="UNICENTRO VILLAVICENCIO-Soporte Directivo (Coordinador y Gerencia)"/>
    <n v="4"/>
    <n v="4"/>
    <n v="1490"/>
    <x v="53"/>
  </r>
  <r>
    <n v="2464"/>
    <x v="72"/>
    <d v="2011-09-01T00:00:00"/>
    <s v="INT"/>
    <m/>
    <m/>
    <s v="a. Idoneidad del personal"/>
    <x v="3"/>
    <n v="4"/>
    <s v="SIN FECHA COMO TAL, SE ASIGNA LA INTERMEDIA DEL SEGUNDO SEMESTRE"/>
    <m/>
    <m/>
    <m/>
    <m/>
    <m/>
    <m/>
    <m/>
    <m/>
    <m/>
    <s v="SIN CECO"/>
    <s v="NO"/>
    <s v="UNICENTRO VILLAVICENCIO-Personal que presta el servicio en obra"/>
    <n v="4"/>
    <n v="4"/>
    <n v="1490"/>
    <x v="53"/>
  </r>
  <r>
    <n v="2465"/>
    <x v="72"/>
    <d v="2011-09-01T00:00:00"/>
    <s v="INT"/>
    <m/>
    <m/>
    <s v="b. Oportuna atención al cliente"/>
    <x v="3"/>
    <n v="4"/>
    <s v="SIN FECHA COMO TAL, SE ASIGNA LA INTERMEDIA DEL SEGUNDO SEMESTRE"/>
    <m/>
    <m/>
    <m/>
    <m/>
    <m/>
    <m/>
    <m/>
    <m/>
    <m/>
    <s v="SIN CECO"/>
    <s v="NO"/>
    <s v="UNICENTRO VILLAVICENCIO-Personal que presta el servicio en obra"/>
    <n v="4"/>
    <n v="4"/>
    <n v="1490"/>
    <x v="53"/>
  </r>
  <r>
    <n v="2466"/>
    <x v="72"/>
    <d v="2011-09-01T00:00:00"/>
    <s v="INT"/>
    <m/>
    <m/>
    <s v="c. Compromiso con el proyecto"/>
    <x v="3"/>
    <n v="4"/>
    <s v="SIN FECHA COMO TAL, SE ASIGNA LA INTERMEDIA DEL SEGUNDO SEMESTRE"/>
    <m/>
    <m/>
    <m/>
    <m/>
    <m/>
    <m/>
    <m/>
    <m/>
    <m/>
    <s v="SIN CECO"/>
    <s v="NO"/>
    <s v="UNICENTRO VILLAVICENCIO-Personal que presta el servicio en obra"/>
    <n v="4"/>
    <n v="4"/>
    <n v="1490"/>
    <x v="53"/>
  </r>
  <r>
    <n v="2467"/>
    <x v="72"/>
    <d v="2011-09-01T00:00:00"/>
    <s v="INT"/>
    <m/>
    <m/>
    <s v="d. Cumplimiento de compromisos"/>
    <x v="3"/>
    <n v="4"/>
    <s v="SIN FECHA COMO TAL, SE ASIGNA LA INTERMEDIA DEL SEGUNDO SEMESTRE"/>
    <m/>
    <m/>
    <m/>
    <m/>
    <m/>
    <m/>
    <m/>
    <m/>
    <m/>
    <s v="SIN CECO"/>
    <s v="NO"/>
    <s v="UNICENTRO VILLAVICENCIO-Personal que presta el servicio en obra"/>
    <n v="4"/>
    <n v="4"/>
    <n v="1490"/>
    <x v="53"/>
  </r>
  <r>
    <n v="2468"/>
    <x v="72"/>
    <d v="2011-09-01T00:00:00"/>
    <s v="INT"/>
    <m/>
    <m/>
    <s v="e. Proactividad en desarrollo de funciones"/>
    <x v="3"/>
    <n v="4"/>
    <s v="SIN FECHA COMO TAL, SE ASIGNA LA INTERMEDIA DEL SEGUNDO SEMESTRE"/>
    <m/>
    <m/>
    <m/>
    <m/>
    <m/>
    <m/>
    <m/>
    <m/>
    <m/>
    <s v="SIN CECO"/>
    <s v="NO"/>
    <s v="UNICENTRO VILLAVICENCIO-Personal que presta el servicio en obra"/>
    <n v="4"/>
    <n v="4"/>
    <n v="1490"/>
    <x v="53"/>
  </r>
  <r>
    <n v="2469"/>
    <x v="72"/>
    <d v="2011-09-01T00:00:00"/>
    <s v="INT"/>
    <m/>
    <m/>
    <s v="a. Calidad del Contenido"/>
    <x v="4"/>
    <n v="4"/>
    <s v="SIN FECHA COMO TAL, SE ASIGNA LA INTERMEDIA DEL SEGUNDO SEMESTRE"/>
    <m/>
    <m/>
    <m/>
    <m/>
    <m/>
    <m/>
    <m/>
    <m/>
    <m/>
    <s v="SIN CECO"/>
    <s v="NO"/>
    <s v="UNICENTRO VILLAVICENCIO-Productos Asociados de PAYC (Informes, Control de presupuesto y Programación y actas)"/>
    <n v="4"/>
    <n v="4"/>
    <n v="1490"/>
    <x v="53"/>
  </r>
  <r>
    <n v="2470"/>
    <x v="72"/>
    <d v="2011-09-01T00:00:00"/>
    <s v="INT"/>
    <m/>
    <m/>
    <s v="b. Claridad del Contenido"/>
    <x v="4"/>
    <n v="4"/>
    <s v="SIN FECHA COMO TAL, SE ASIGNA LA INTERMEDIA DEL SEGUNDO SEMESTRE"/>
    <m/>
    <m/>
    <m/>
    <m/>
    <m/>
    <m/>
    <m/>
    <m/>
    <m/>
    <s v="SIN CECO"/>
    <s v="NO"/>
    <s v="UNICENTRO VILLAVICENCIO-Productos Asociados de PAYC (Informes, Control de presupuesto y Programación y actas)"/>
    <n v="4"/>
    <n v="4"/>
    <n v="1490"/>
    <x v="53"/>
  </r>
  <r>
    <n v="2471"/>
    <x v="72"/>
    <d v="2011-09-01T00:00:00"/>
    <s v="INT"/>
    <m/>
    <m/>
    <s v="c. Oportunidad en la entrega"/>
    <x v="4"/>
    <n v="3"/>
    <s v="SIN FECHA COMO TAL, SE ASIGNA LA INTERMEDIA DEL SEGUNDO SEMESTRE"/>
    <m/>
    <m/>
    <m/>
    <m/>
    <m/>
    <m/>
    <m/>
    <m/>
    <m/>
    <s v="SIN CECO"/>
    <s v="NO"/>
    <s v="UNICENTRO VILLAVICENCIO-Productos Asociados de PAYC (Informes, Control de presupuesto y Programación y actas)"/>
    <n v="3"/>
    <n v="3"/>
    <n v="1490"/>
    <x v="53"/>
  </r>
  <r>
    <n v="2472"/>
    <x v="72"/>
    <d v="2011-09-01T00:00:00"/>
    <s v="INT"/>
    <m/>
    <m/>
    <s v="d. Precisión de la información"/>
    <x v="4"/>
    <n v="4"/>
    <s v="SIN FECHA COMO TAL, SE ASIGNA LA INTERMEDIA DEL SEGUNDO SEMESTRE"/>
    <m/>
    <m/>
    <m/>
    <m/>
    <m/>
    <m/>
    <m/>
    <m/>
    <m/>
    <s v="SIN CECO"/>
    <s v="NO"/>
    <s v="UNICENTRO VILLAVICENCIO-Productos Asociados de PAYC (Informes, Control de presupuesto y Programación y actas)"/>
    <n v="4"/>
    <n v="4"/>
    <n v="1490"/>
    <x v="53"/>
  </r>
  <r>
    <n v="2473"/>
    <x v="72"/>
    <d v="2011-09-01T00:00:00"/>
    <s v="INT"/>
    <m/>
    <m/>
    <s v="e. Diagramación"/>
    <x v="4"/>
    <n v="4"/>
    <s v="SIN FECHA COMO TAL, SE ASIGNA LA INTERMEDIA DEL SEGUNDO SEMESTRE"/>
    <m/>
    <m/>
    <m/>
    <m/>
    <m/>
    <m/>
    <m/>
    <m/>
    <m/>
    <s v="SIN CECO"/>
    <s v="NO"/>
    <s v="UNICENTRO VILLAVICENCIO-Productos Asociados de PAYC (Informes, Control de presupuesto y Programación y actas)"/>
    <n v="4"/>
    <n v="4"/>
    <n v="1490"/>
    <x v="53"/>
  </r>
  <r>
    <n v="2474"/>
    <x v="72"/>
    <d v="2011-09-01T00:00:00"/>
    <s v="INT"/>
    <m/>
    <m/>
    <s v="a. Cumplimiento"/>
    <x v="5"/>
    <n v="4"/>
    <s v="SIN FECHA COMO TAL, SE ASIGNA LA INTERMEDIA DEL SEGUNDO SEMESTRE"/>
    <m/>
    <m/>
    <m/>
    <m/>
    <m/>
    <m/>
    <m/>
    <m/>
    <m/>
    <s v="SIN CECO"/>
    <s v="NO"/>
    <s v="UNICENTRO VILLAVICENCIO-Compromisos Pactados"/>
    <n v="4"/>
    <n v="4"/>
    <n v="1490"/>
    <x v="53"/>
  </r>
  <r>
    <n v="2475"/>
    <x v="72"/>
    <d v="2011-09-01T00:00:00"/>
    <s v="INT"/>
    <m/>
    <m/>
    <s v="b. Satisface expectativas"/>
    <x v="5"/>
    <n v="4"/>
    <s v="SIN FECHA COMO TAL, SE ASIGNA LA INTERMEDIA DEL SEGUNDO SEMESTRE"/>
    <m/>
    <m/>
    <m/>
    <m/>
    <m/>
    <m/>
    <m/>
    <m/>
    <m/>
    <s v="SIN CECO"/>
    <s v="NO"/>
    <s v="UNICENTRO VILLAVICENCIO-Compromisos Pactados"/>
    <n v="4"/>
    <n v="4"/>
    <n v="1490"/>
    <x v="53"/>
  </r>
  <r>
    <n v="2476"/>
    <x v="72"/>
    <d v="2011-09-01T00:00:00"/>
    <s v="INT"/>
    <m/>
    <m/>
    <s v="c. Calidad de la Información suministrada"/>
    <x v="5"/>
    <n v="4"/>
    <s v="SIN FECHA COMO TAL, SE ASIGNA LA INTERMEDIA DEL SEGUNDO SEMESTRE"/>
    <m/>
    <m/>
    <m/>
    <m/>
    <m/>
    <m/>
    <m/>
    <m/>
    <m/>
    <s v="SIN CECO"/>
    <s v="NO"/>
    <s v="UNICENTRO VILLAVICENCIO-Compromisos Pactados"/>
    <n v="4"/>
    <n v="4"/>
    <n v="1490"/>
    <x v="53"/>
  </r>
  <r>
    <n v="2477"/>
    <x v="72"/>
    <d v="2011-09-01T00:00:00"/>
    <s v="INT"/>
    <m/>
    <m/>
    <s v="d. Disposición del personal de PAYC a las solicitudes del cliente"/>
    <x v="5"/>
    <n v="4"/>
    <s v="SIN FECHA COMO TAL, SE ASIGNA LA INTERMEDIA DEL SEGUNDO SEMESTRE"/>
    <m/>
    <m/>
    <m/>
    <m/>
    <m/>
    <m/>
    <m/>
    <m/>
    <m/>
    <s v="SIN CECO"/>
    <s v="NO"/>
    <s v="UNICENTRO VILLAVICENCIO-Compromisos Pactados"/>
    <n v="4"/>
    <n v="4"/>
    <n v="1490"/>
    <x v="53"/>
  </r>
  <r>
    <n v="2478"/>
    <x v="72"/>
    <d v="2011-09-01T00:00:00"/>
    <s v="INT"/>
    <m/>
    <m/>
    <s v="e. Coherencia entre lo solicitado y lo entregado"/>
    <x v="5"/>
    <n v="4"/>
    <s v="SIN FECHA COMO TAL, SE ASIGNA LA INTERMEDIA DEL SEGUNDO SEMESTRE"/>
    <m/>
    <m/>
    <m/>
    <m/>
    <m/>
    <m/>
    <m/>
    <m/>
    <m/>
    <s v="SIN CECO"/>
    <s v="NO"/>
    <s v="UNICENTRO VILLAVICENCIO-Compromisos Pactados"/>
    <n v="4"/>
    <n v="4"/>
    <n v="1490"/>
    <x v="53"/>
  </r>
  <r>
    <n v="2479"/>
    <x v="72"/>
    <d v="2011-09-01T00:00:00"/>
    <s v="INT"/>
    <m/>
    <m/>
    <s v="Grado de Satisfacción con el Servicio Prestado"/>
    <x v="6"/>
    <n v="4"/>
    <s v="SIN FECHA COMO TAL, SE ASIGNA LA INTERMEDIA DEL SEGUNDO SEMESTRE"/>
    <m/>
    <m/>
    <m/>
    <m/>
    <m/>
    <m/>
    <m/>
    <m/>
    <m/>
    <s v="SIN CECO"/>
    <s v="NO"/>
    <s v="UNICENTRO VILLAVICENCIO-Grado de Satisfacción con el Servicio Prestado"/>
    <n v="4"/>
    <n v="4"/>
    <n v="1490"/>
    <x v="53"/>
  </r>
  <r>
    <n v="2480"/>
    <x v="72"/>
    <d v="2011-09-01T00:00:00"/>
    <s v="INT"/>
    <m/>
    <m/>
    <s v="Posibilidad de Volver a Contratar con PAYC"/>
    <x v="7"/>
    <m/>
    <s v="SIN FECHA COMO TAL, SE ASIGNA LA INTERMEDIA DEL SEGUNDO SEMESTRE"/>
    <m/>
    <m/>
    <m/>
    <m/>
    <m/>
    <m/>
    <m/>
    <m/>
    <m/>
    <s v="SIN CECO"/>
    <s v="NO"/>
    <s v="UNICENTRO VILLAVICENCIO-Posibilidad de Volver a Contratar con PAYC"/>
    <n v="0"/>
    <n v="0"/>
    <n v="1490"/>
    <x v="53"/>
  </r>
  <r>
    <n v="2481"/>
    <x v="72"/>
    <d v="2011-09-01T00:00:00"/>
    <s v="INT"/>
    <m/>
    <m/>
    <s v="Principales fortalezas en el servicio que presta PAYC"/>
    <x v="8"/>
    <s v="-"/>
    <s v="SIN FECHA COMO TAL, SE ASIGNA LA INTERMEDIA DEL SEGUNDO SEMESTRE"/>
    <m/>
    <m/>
    <m/>
    <m/>
    <m/>
    <m/>
    <m/>
    <m/>
    <m/>
    <s v="SIN CECO"/>
    <s v="NO"/>
    <s v="UNICENTRO VILLAVICENCIO-Fortalezas PAYC"/>
    <s v="-"/>
    <n v="0"/>
    <n v="1490"/>
    <x v="53"/>
  </r>
  <r>
    <n v="2482"/>
    <x v="72"/>
    <d v="2011-09-01T00:00:00"/>
    <s v="INT"/>
    <m/>
    <m/>
    <s v="Principales debilidades en el servicio que presta PAYC"/>
    <x v="9"/>
    <s v="-"/>
    <s v="SIN FECHA COMO TAL, SE ASIGNA LA INTERMEDIA DEL SEGUNDO SEMESTRE"/>
    <m/>
    <m/>
    <m/>
    <m/>
    <m/>
    <m/>
    <m/>
    <m/>
    <m/>
    <s v="SIN CECO"/>
    <s v="NO"/>
    <s v="UNICENTRO VILLAVICENCIO-Debilidades PAYC"/>
    <s v="-"/>
    <n v="0"/>
    <n v="1490"/>
    <x v="53"/>
  </r>
  <r>
    <n v="2483"/>
    <x v="73"/>
    <d v="2011-09-01T00:00:00"/>
    <s v="INT"/>
    <m/>
    <m/>
    <s v="a. Conocimiento específico de temas aplicables al proyecto"/>
    <x v="0"/>
    <n v="4"/>
    <s v="SIN FECHA COMO TAL, SE ASIGNA LA INTERMEDIA DEL SEGUNDO SEMESTRE"/>
    <m/>
    <m/>
    <m/>
    <m/>
    <m/>
    <m/>
    <m/>
    <m/>
    <m/>
    <s v="SIN CECO"/>
    <s v="NO"/>
    <s v="HOMECENTER INDUSTRIALES **-Soporte Técnico"/>
    <n v="4"/>
    <n v="4"/>
    <n v="1214"/>
    <x v="54"/>
  </r>
  <r>
    <n v="2484"/>
    <x v="73"/>
    <d v="2011-09-01T00:00:00"/>
    <s v="INT"/>
    <m/>
    <m/>
    <s v="b. Idoneidad y Calidad del soporte"/>
    <x v="0"/>
    <n v="4"/>
    <s v="SIN FECHA COMO TAL, SE ASIGNA LA INTERMEDIA DEL SEGUNDO SEMESTRE"/>
    <m/>
    <m/>
    <m/>
    <m/>
    <m/>
    <m/>
    <m/>
    <m/>
    <m/>
    <s v="SIN CECO"/>
    <s v="NO"/>
    <s v="HOMECENTER INDUSTRIALES **-Soporte Técnico"/>
    <n v="4"/>
    <n v="4"/>
    <n v="1214"/>
    <x v="54"/>
  </r>
  <r>
    <n v="2485"/>
    <x v="73"/>
    <d v="2011-09-01T00:00:00"/>
    <s v="INT"/>
    <m/>
    <m/>
    <s v="c. Cumplimiento de especificaciones técnicas de construcción"/>
    <x v="0"/>
    <n v="4"/>
    <s v="SIN FECHA COMO TAL, SE ASIGNA LA INTERMEDIA DEL SEGUNDO SEMESTRE"/>
    <m/>
    <m/>
    <m/>
    <m/>
    <m/>
    <m/>
    <m/>
    <m/>
    <m/>
    <s v="SIN CECO"/>
    <s v="NO"/>
    <s v="HOMECENTER INDUSTRIALES **-Soporte Técnico"/>
    <n v="4"/>
    <n v="4"/>
    <n v="1214"/>
    <x v="54"/>
  </r>
  <r>
    <n v="2486"/>
    <x v="73"/>
    <d v="2011-09-01T00:00:00"/>
    <s v="INT"/>
    <m/>
    <m/>
    <s v="d. Confiabilidad de los conceptos aplicados"/>
    <x v="0"/>
    <n v="4"/>
    <s v="SIN FECHA COMO TAL, SE ASIGNA LA INTERMEDIA DEL SEGUNDO SEMESTRE"/>
    <m/>
    <m/>
    <m/>
    <m/>
    <m/>
    <m/>
    <m/>
    <m/>
    <m/>
    <s v="SIN CECO"/>
    <s v="NO"/>
    <s v="HOMECENTER INDUSTRIALES **-Soporte Técnico"/>
    <n v="4"/>
    <n v="4"/>
    <n v="1214"/>
    <x v="54"/>
  </r>
  <r>
    <n v="2487"/>
    <x v="73"/>
    <d v="2011-09-01T00:00:00"/>
    <s v="INT"/>
    <m/>
    <m/>
    <s v="e. Oportunidad en entrega de información o requerimientos"/>
    <x v="0"/>
    <n v="4"/>
    <s v="SIN FECHA COMO TAL, SE ASIGNA LA INTERMEDIA DEL SEGUNDO SEMESTRE"/>
    <m/>
    <m/>
    <m/>
    <m/>
    <m/>
    <m/>
    <m/>
    <m/>
    <m/>
    <s v="SIN CECO"/>
    <s v="NO"/>
    <s v="HOMECENTER INDUSTRIALES **-Soporte Técnico"/>
    <n v="4"/>
    <n v="4"/>
    <n v="1214"/>
    <x v="54"/>
  </r>
  <r>
    <n v="2488"/>
    <x v="73"/>
    <d v="2011-09-01T00:00:00"/>
    <s v="INT"/>
    <m/>
    <m/>
    <s v="a. Oportunidad de la gestión en obra"/>
    <x v="1"/>
    <n v="4"/>
    <s v="SIN FECHA COMO TAL, SE ASIGNA LA INTERMEDIA DEL SEGUNDO SEMESTRE"/>
    <m/>
    <m/>
    <m/>
    <m/>
    <m/>
    <m/>
    <m/>
    <m/>
    <m/>
    <s v="SIN CECO"/>
    <s v="NO"/>
    <s v="HOMECENTER INDUSTRIALES **-Soporte Administrativo"/>
    <n v="4"/>
    <n v="4"/>
    <n v="1214"/>
    <x v="54"/>
  </r>
  <r>
    <n v="2489"/>
    <x v="73"/>
    <d v="2011-09-01T00:00:00"/>
    <s v="INT"/>
    <m/>
    <m/>
    <s v="b. Manejo administrativo del proyecto"/>
    <x v="1"/>
    <n v="4"/>
    <s v="SIN FECHA COMO TAL, SE ASIGNA LA INTERMEDIA DEL SEGUNDO SEMESTRE"/>
    <m/>
    <m/>
    <m/>
    <m/>
    <m/>
    <m/>
    <m/>
    <m/>
    <m/>
    <s v="SIN CECO"/>
    <s v="NO"/>
    <s v="HOMECENTER INDUSTRIALES **-Soporte Administrativo"/>
    <n v="4"/>
    <n v="4"/>
    <n v="1214"/>
    <x v="54"/>
  </r>
  <r>
    <n v="2490"/>
    <x v="73"/>
    <d v="2011-09-01T00:00:00"/>
    <s v="INT"/>
    <m/>
    <m/>
    <s v="c. Información clara y veraz sobre la administración de proyecto"/>
    <x v="1"/>
    <n v="4"/>
    <s v="SIN FECHA COMO TAL, SE ASIGNA LA INTERMEDIA DEL SEGUNDO SEMESTRE"/>
    <m/>
    <m/>
    <m/>
    <m/>
    <m/>
    <m/>
    <m/>
    <m/>
    <m/>
    <s v="SIN CECO"/>
    <s v="NO"/>
    <s v="HOMECENTER INDUSTRIALES **-Soporte Administrativo"/>
    <n v="4"/>
    <n v="4"/>
    <n v="1214"/>
    <x v="54"/>
  </r>
  <r>
    <n v="2491"/>
    <x v="73"/>
    <d v="2011-09-01T00:00:00"/>
    <s v="INT"/>
    <m/>
    <m/>
    <s v="d. Cumplimientos con expectativas del cliente"/>
    <x v="1"/>
    <n v="4"/>
    <s v="SIN FECHA COMO TAL, SE ASIGNA LA INTERMEDIA DEL SEGUNDO SEMESTRE"/>
    <m/>
    <m/>
    <m/>
    <m/>
    <m/>
    <m/>
    <m/>
    <m/>
    <m/>
    <s v="SIN CECO"/>
    <s v="NO"/>
    <s v="HOMECENTER INDUSTRIALES **-Soporte Administrativo"/>
    <n v="4"/>
    <n v="4"/>
    <n v="1214"/>
    <x v="54"/>
  </r>
  <r>
    <n v="2492"/>
    <x v="73"/>
    <d v="2011-09-01T00:00:00"/>
    <s v="INT"/>
    <m/>
    <m/>
    <s v="e. Control de presupuesto"/>
    <x v="1"/>
    <n v="4"/>
    <s v="SIN FECHA COMO TAL, SE ASIGNA LA INTERMEDIA DEL SEGUNDO SEMESTRE"/>
    <m/>
    <m/>
    <m/>
    <m/>
    <m/>
    <m/>
    <m/>
    <m/>
    <m/>
    <s v="SIN CECO"/>
    <s v="NO"/>
    <s v="HOMECENTER INDUSTRIALES **-Soporte Administrativo"/>
    <n v="4"/>
    <n v="4"/>
    <n v="1214"/>
    <x v="54"/>
  </r>
  <r>
    <n v="2493"/>
    <x v="73"/>
    <d v="2011-09-01T00:00:00"/>
    <s v="INT"/>
    <m/>
    <m/>
    <s v="a. Apoyo y presencia en el proyecto"/>
    <x v="2"/>
    <n v="4"/>
    <s v="SIN FECHA COMO TAL, SE ASIGNA LA INTERMEDIA DEL SEGUNDO SEMESTRE"/>
    <m/>
    <m/>
    <m/>
    <m/>
    <m/>
    <m/>
    <m/>
    <m/>
    <m/>
    <s v="SIN CECO"/>
    <s v="NO"/>
    <s v="HOMECENTER INDUSTRIALES **-Soporte Directivo (Coordinador y Gerencia)"/>
    <n v="4"/>
    <n v="4"/>
    <n v="1214"/>
    <x v="54"/>
  </r>
  <r>
    <n v="2494"/>
    <x v="73"/>
    <d v="2011-09-01T00:00:00"/>
    <s v="INT"/>
    <m/>
    <m/>
    <s v="b. Conocimiento del proyecto"/>
    <x v="2"/>
    <n v="4"/>
    <s v="SIN FECHA COMO TAL, SE ASIGNA LA INTERMEDIA DEL SEGUNDO SEMESTRE"/>
    <m/>
    <m/>
    <m/>
    <m/>
    <m/>
    <m/>
    <m/>
    <m/>
    <m/>
    <s v="SIN CECO"/>
    <s v="NO"/>
    <s v="HOMECENTER INDUSTRIALES **-Soporte Directivo (Coordinador y Gerencia)"/>
    <n v="4"/>
    <n v="4"/>
    <n v="1214"/>
    <x v="54"/>
  </r>
  <r>
    <n v="2495"/>
    <x v="73"/>
    <d v="2011-09-01T00:00:00"/>
    <s v="INT"/>
    <m/>
    <m/>
    <s v="c. Planteamiento de soluciones y manejo de conflictos"/>
    <x v="2"/>
    <n v="4"/>
    <s v="SIN FECHA COMO TAL, SE ASIGNA LA INTERMEDIA DEL SEGUNDO SEMESTRE"/>
    <m/>
    <m/>
    <m/>
    <m/>
    <m/>
    <m/>
    <m/>
    <m/>
    <m/>
    <s v="SIN CECO"/>
    <s v="NO"/>
    <s v="HOMECENTER INDUSTRIALES **-Soporte Directivo (Coordinador y Gerencia)"/>
    <n v="4"/>
    <n v="4"/>
    <n v="1214"/>
    <x v="54"/>
  </r>
  <r>
    <n v="2496"/>
    <x v="73"/>
    <d v="2011-09-01T00:00:00"/>
    <s v="INT"/>
    <m/>
    <m/>
    <s v="d. Cumplimiento de compromisos"/>
    <x v="2"/>
    <n v="4"/>
    <s v="SIN FECHA COMO TAL, SE ASIGNA LA INTERMEDIA DEL SEGUNDO SEMESTRE"/>
    <m/>
    <m/>
    <m/>
    <m/>
    <m/>
    <m/>
    <m/>
    <m/>
    <m/>
    <s v="SIN CECO"/>
    <s v="NO"/>
    <s v="HOMECENTER INDUSTRIALES **-Soporte Directivo (Coordinador y Gerencia)"/>
    <n v="4"/>
    <n v="4"/>
    <n v="1214"/>
    <x v="54"/>
  </r>
  <r>
    <n v="2497"/>
    <x v="73"/>
    <d v="2011-09-01T00:00:00"/>
    <s v="INT"/>
    <m/>
    <m/>
    <s v="e. Manejo del cliente"/>
    <x v="2"/>
    <n v="4"/>
    <s v="SIN FECHA COMO TAL, SE ASIGNA LA INTERMEDIA DEL SEGUNDO SEMESTRE"/>
    <m/>
    <m/>
    <m/>
    <m/>
    <m/>
    <m/>
    <m/>
    <m/>
    <m/>
    <s v="SIN CECO"/>
    <s v="NO"/>
    <s v="HOMECENTER INDUSTRIALES **-Soporte Directivo (Coordinador y Gerencia)"/>
    <n v="4"/>
    <n v="4"/>
    <n v="1214"/>
    <x v="54"/>
  </r>
  <r>
    <n v="2498"/>
    <x v="73"/>
    <d v="2011-09-01T00:00:00"/>
    <s v="INT"/>
    <m/>
    <m/>
    <s v="a. Idoneidad del personal"/>
    <x v="3"/>
    <n v="4"/>
    <s v="SIN FECHA COMO TAL, SE ASIGNA LA INTERMEDIA DEL SEGUNDO SEMESTRE"/>
    <m/>
    <m/>
    <m/>
    <m/>
    <m/>
    <m/>
    <m/>
    <m/>
    <m/>
    <s v="SIN CECO"/>
    <s v="NO"/>
    <s v="HOMECENTER INDUSTRIALES **-Personal que presta el servicio en obra"/>
    <n v="4"/>
    <n v="4"/>
    <n v="1214"/>
    <x v="54"/>
  </r>
  <r>
    <n v="2499"/>
    <x v="73"/>
    <d v="2011-09-01T00:00:00"/>
    <s v="INT"/>
    <m/>
    <m/>
    <s v="b. Oportuna atención al cliente"/>
    <x v="3"/>
    <n v="4"/>
    <s v="SIN FECHA COMO TAL, SE ASIGNA LA INTERMEDIA DEL SEGUNDO SEMESTRE"/>
    <m/>
    <m/>
    <m/>
    <m/>
    <m/>
    <m/>
    <m/>
    <m/>
    <m/>
    <s v="SIN CECO"/>
    <s v="NO"/>
    <s v="HOMECENTER INDUSTRIALES **-Personal que presta el servicio en obra"/>
    <n v="4"/>
    <n v="4"/>
    <n v="1214"/>
    <x v="54"/>
  </r>
  <r>
    <n v="2500"/>
    <x v="73"/>
    <d v="2011-09-01T00:00:00"/>
    <s v="INT"/>
    <m/>
    <m/>
    <s v="c. Compromiso con el proyecto"/>
    <x v="3"/>
    <n v="4"/>
    <s v="SIN FECHA COMO TAL, SE ASIGNA LA INTERMEDIA DEL SEGUNDO SEMESTRE"/>
    <m/>
    <m/>
    <m/>
    <m/>
    <m/>
    <m/>
    <m/>
    <m/>
    <m/>
    <s v="SIN CECO"/>
    <s v="NO"/>
    <s v="HOMECENTER INDUSTRIALES **-Personal que presta el servicio en obra"/>
    <n v="4"/>
    <n v="4"/>
    <n v="1214"/>
    <x v="54"/>
  </r>
  <r>
    <n v="2501"/>
    <x v="73"/>
    <d v="2011-09-01T00:00:00"/>
    <s v="INT"/>
    <m/>
    <m/>
    <s v="d. Cumplimiento de compromisos"/>
    <x v="3"/>
    <n v="4"/>
    <s v="SIN FECHA COMO TAL, SE ASIGNA LA INTERMEDIA DEL SEGUNDO SEMESTRE"/>
    <m/>
    <m/>
    <m/>
    <m/>
    <m/>
    <m/>
    <m/>
    <m/>
    <m/>
    <s v="SIN CECO"/>
    <s v="NO"/>
    <s v="HOMECENTER INDUSTRIALES **-Personal que presta el servicio en obra"/>
    <n v="4"/>
    <n v="4"/>
    <n v="1214"/>
    <x v="54"/>
  </r>
  <r>
    <n v="2502"/>
    <x v="73"/>
    <d v="2011-09-01T00:00:00"/>
    <s v="INT"/>
    <m/>
    <m/>
    <s v="e. Proactividad en desarrollo de funciones"/>
    <x v="3"/>
    <n v="4"/>
    <s v="SIN FECHA COMO TAL, SE ASIGNA LA INTERMEDIA DEL SEGUNDO SEMESTRE"/>
    <m/>
    <m/>
    <m/>
    <m/>
    <m/>
    <m/>
    <m/>
    <m/>
    <m/>
    <s v="SIN CECO"/>
    <s v="NO"/>
    <s v="HOMECENTER INDUSTRIALES **-Personal que presta el servicio en obra"/>
    <n v="4"/>
    <n v="4"/>
    <n v="1214"/>
    <x v="54"/>
  </r>
  <r>
    <n v="2503"/>
    <x v="73"/>
    <d v="2011-09-01T00:00:00"/>
    <s v="INT"/>
    <m/>
    <m/>
    <s v="a. Calidad del Contenido"/>
    <x v="4"/>
    <n v="4"/>
    <s v="SIN FECHA COMO TAL, SE ASIGNA LA INTERMEDIA DEL SEGUNDO SEMESTRE"/>
    <m/>
    <m/>
    <m/>
    <m/>
    <m/>
    <m/>
    <m/>
    <m/>
    <m/>
    <s v="SIN CECO"/>
    <s v="NO"/>
    <s v="HOMECENTER INDUSTRIALES **-Productos Asociados de PAYC (Informes, Control de presupuesto y Programación y actas)"/>
    <n v="4"/>
    <n v="4"/>
    <n v="1214"/>
    <x v="54"/>
  </r>
  <r>
    <n v="2504"/>
    <x v="73"/>
    <d v="2011-09-01T00:00:00"/>
    <s v="INT"/>
    <m/>
    <m/>
    <s v="b. Claridad del Contenido"/>
    <x v="4"/>
    <n v="4"/>
    <s v="SIN FECHA COMO TAL, SE ASIGNA LA INTERMEDIA DEL SEGUNDO SEMESTRE"/>
    <m/>
    <m/>
    <m/>
    <m/>
    <m/>
    <m/>
    <m/>
    <m/>
    <m/>
    <s v="SIN CECO"/>
    <s v="NO"/>
    <s v="HOMECENTER INDUSTRIALES **-Productos Asociados de PAYC (Informes, Control de presupuesto y Programación y actas)"/>
    <n v="4"/>
    <n v="4"/>
    <n v="1214"/>
    <x v="54"/>
  </r>
  <r>
    <n v="2505"/>
    <x v="73"/>
    <d v="2011-09-01T00:00:00"/>
    <s v="INT"/>
    <m/>
    <m/>
    <s v="c. Oportunidad en la entrega"/>
    <x v="4"/>
    <n v="4"/>
    <s v="SIN FECHA COMO TAL, SE ASIGNA LA INTERMEDIA DEL SEGUNDO SEMESTRE"/>
    <m/>
    <m/>
    <m/>
    <m/>
    <m/>
    <m/>
    <m/>
    <m/>
    <m/>
    <s v="SIN CECO"/>
    <s v="NO"/>
    <s v="HOMECENTER INDUSTRIALES **-Productos Asociados de PAYC (Informes, Control de presupuesto y Programación y actas)"/>
    <n v="4"/>
    <n v="4"/>
    <n v="1214"/>
    <x v="54"/>
  </r>
  <r>
    <n v="2506"/>
    <x v="73"/>
    <d v="2011-09-01T00:00:00"/>
    <s v="INT"/>
    <m/>
    <m/>
    <s v="d. Precisión de la información"/>
    <x v="4"/>
    <n v="4"/>
    <s v="SIN FECHA COMO TAL, SE ASIGNA LA INTERMEDIA DEL SEGUNDO SEMESTRE"/>
    <m/>
    <m/>
    <m/>
    <m/>
    <m/>
    <m/>
    <m/>
    <m/>
    <m/>
    <s v="SIN CECO"/>
    <s v="NO"/>
    <s v="HOMECENTER INDUSTRIALES **-Productos Asociados de PAYC (Informes, Control de presupuesto y Programación y actas)"/>
    <n v="4"/>
    <n v="4"/>
    <n v="1214"/>
    <x v="54"/>
  </r>
  <r>
    <n v="2507"/>
    <x v="73"/>
    <d v="2011-09-01T00:00:00"/>
    <s v="INT"/>
    <m/>
    <m/>
    <s v="e. Diagramación"/>
    <x v="4"/>
    <n v="4"/>
    <s v="SIN FECHA COMO TAL, SE ASIGNA LA INTERMEDIA DEL SEGUNDO SEMESTRE"/>
    <m/>
    <m/>
    <m/>
    <m/>
    <m/>
    <m/>
    <m/>
    <m/>
    <m/>
    <s v="SIN CECO"/>
    <s v="NO"/>
    <s v="HOMECENTER INDUSTRIALES **-Productos Asociados de PAYC (Informes, Control de presupuesto y Programación y actas)"/>
    <n v="4"/>
    <n v="4"/>
    <n v="1214"/>
    <x v="54"/>
  </r>
  <r>
    <n v="2508"/>
    <x v="73"/>
    <d v="2011-09-01T00:00:00"/>
    <s v="INT"/>
    <m/>
    <m/>
    <s v="a. Cumplimiento"/>
    <x v="5"/>
    <n v="4"/>
    <s v="SIN FECHA COMO TAL, SE ASIGNA LA INTERMEDIA DEL SEGUNDO SEMESTRE"/>
    <m/>
    <m/>
    <m/>
    <m/>
    <m/>
    <m/>
    <m/>
    <m/>
    <m/>
    <s v="SIN CECO"/>
    <s v="NO"/>
    <s v="HOMECENTER INDUSTRIALES **-Compromisos Pactados"/>
    <n v="4"/>
    <n v="4"/>
    <n v="1214"/>
    <x v="54"/>
  </r>
  <r>
    <n v="2509"/>
    <x v="73"/>
    <d v="2011-09-01T00:00:00"/>
    <s v="INT"/>
    <m/>
    <m/>
    <s v="b. Satisface expectativas"/>
    <x v="5"/>
    <n v="4"/>
    <s v="SIN FECHA COMO TAL, SE ASIGNA LA INTERMEDIA DEL SEGUNDO SEMESTRE"/>
    <m/>
    <m/>
    <m/>
    <m/>
    <m/>
    <m/>
    <m/>
    <m/>
    <m/>
    <s v="SIN CECO"/>
    <s v="NO"/>
    <s v="HOMECENTER INDUSTRIALES **-Compromisos Pactados"/>
    <n v="4"/>
    <n v="4"/>
    <n v="1214"/>
    <x v="54"/>
  </r>
  <r>
    <n v="2510"/>
    <x v="73"/>
    <d v="2011-09-01T00:00:00"/>
    <s v="INT"/>
    <m/>
    <m/>
    <s v="c. Calidad de la Información suministrada"/>
    <x v="5"/>
    <n v="4"/>
    <s v="SIN FECHA COMO TAL, SE ASIGNA LA INTERMEDIA DEL SEGUNDO SEMESTRE"/>
    <m/>
    <m/>
    <m/>
    <m/>
    <m/>
    <m/>
    <m/>
    <m/>
    <m/>
    <s v="SIN CECO"/>
    <s v="NO"/>
    <s v="HOMECENTER INDUSTRIALES **-Compromisos Pactados"/>
    <n v="4"/>
    <n v="4"/>
    <n v="1214"/>
    <x v="54"/>
  </r>
  <r>
    <n v="2511"/>
    <x v="73"/>
    <d v="2011-09-01T00:00:00"/>
    <s v="INT"/>
    <m/>
    <m/>
    <s v="d. Disposición del personal de PAYC a las solicitudes del cliente"/>
    <x v="5"/>
    <n v="4"/>
    <s v="SIN FECHA COMO TAL, SE ASIGNA LA INTERMEDIA DEL SEGUNDO SEMESTRE"/>
    <m/>
    <m/>
    <m/>
    <m/>
    <m/>
    <m/>
    <m/>
    <m/>
    <m/>
    <s v="SIN CECO"/>
    <s v="NO"/>
    <s v="HOMECENTER INDUSTRIALES **-Compromisos Pactados"/>
    <n v="4"/>
    <n v="4"/>
    <n v="1214"/>
    <x v="54"/>
  </r>
  <r>
    <n v="2512"/>
    <x v="73"/>
    <d v="2011-09-01T00:00:00"/>
    <s v="INT"/>
    <m/>
    <m/>
    <s v="e. Coherencia entre lo solicitado y lo entregado"/>
    <x v="5"/>
    <n v="4"/>
    <s v="SIN FECHA COMO TAL, SE ASIGNA LA INTERMEDIA DEL SEGUNDO SEMESTRE"/>
    <m/>
    <m/>
    <m/>
    <m/>
    <m/>
    <m/>
    <m/>
    <m/>
    <m/>
    <s v="SIN CECO"/>
    <s v="NO"/>
    <s v="HOMECENTER INDUSTRIALES **-Compromisos Pactados"/>
    <n v="4"/>
    <n v="4"/>
    <n v="1214"/>
    <x v="54"/>
  </r>
  <r>
    <n v="2513"/>
    <x v="73"/>
    <d v="2011-09-01T00:00:00"/>
    <s v="INT"/>
    <m/>
    <m/>
    <s v="Grado de Satisfacción con el Servicio Prestado"/>
    <x v="6"/>
    <n v="4"/>
    <s v="SIN FECHA COMO TAL, SE ASIGNA LA INTERMEDIA DEL SEGUNDO SEMESTRE"/>
    <m/>
    <m/>
    <m/>
    <m/>
    <m/>
    <m/>
    <m/>
    <m/>
    <m/>
    <s v="SIN CECO"/>
    <s v="NO"/>
    <s v="HOMECENTER INDUSTRIALES **-Grado de Satisfacción con el Servicio Prestado"/>
    <n v="4"/>
    <n v="4"/>
    <n v="1214"/>
    <x v="54"/>
  </r>
  <r>
    <n v="2514"/>
    <x v="73"/>
    <d v="2011-09-01T00:00:00"/>
    <s v="INT"/>
    <m/>
    <m/>
    <s v="Posibilidad de Volver a Contratar con PAYC"/>
    <x v="7"/>
    <n v="4"/>
    <s v="SIN FECHA COMO TAL, SE ASIGNA LA INTERMEDIA DEL SEGUNDO SEMESTRE"/>
    <m/>
    <m/>
    <m/>
    <m/>
    <m/>
    <m/>
    <m/>
    <m/>
    <m/>
    <s v="SIN CECO"/>
    <s v="NO"/>
    <s v="HOMECENTER INDUSTRIALES **-Posibilidad de Volver a Contratar con PAYC"/>
    <n v="4"/>
    <n v="4"/>
    <n v="1214"/>
    <x v="54"/>
  </r>
  <r>
    <n v="2515"/>
    <x v="73"/>
    <d v="2011-09-01T00:00:00"/>
    <s v="INT"/>
    <m/>
    <m/>
    <s v="Principales fortalezas en el servicio que presta PAYC"/>
    <x v="8"/>
    <s v="-"/>
    <s v="SIN FECHA COMO TAL, SE ASIGNA LA INTERMEDIA DEL SEGUNDO SEMESTRE"/>
    <m/>
    <m/>
    <m/>
    <m/>
    <m/>
    <m/>
    <m/>
    <m/>
    <m/>
    <s v="SIN CECO"/>
    <s v="NO"/>
    <s v="HOMECENTER INDUSTRIALES **-Fortalezas PAYC"/>
    <s v="-"/>
    <n v="0"/>
    <n v="1214"/>
    <x v="54"/>
  </r>
  <r>
    <n v="2516"/>
    <x v="73"/>
    <d v="2011-09-01T00:00:00"/>
    <s v="INT"/>
    <m/>
    <m/>
    <s v="Principales debilidades en el servicio que presta PAYC"/>
    <x v="9"/>
    <s v="-"/>
    <s v="SIN FECHA COMO TAL, SE ASIGNA LA INTERMEDIA DEL SEGUNDO SEMESTRE"/>
    <m/>
    <m/>
    <m/>
    <m/>
    <m/>
    <m/>
    <m/>
    <m/>
    <m/>
    <s v="SIN CECO"/>
    <s v="NO"/>
    <s v="HOMECENTER INDUSTRIALES **-Debilidades PAYC"/>
    <s v="-"/>
    <n v="0"/>
    <n v="1214"/>
    <x v="54"/>
  </r>
  <r>
    <n v="2517"/>
    <x v="74"/>
    <d v="2011-09-01T00:00:00"/>
    <s v="INT"/>
    <m/>
    <m/>
    <s v="a. Conocimiento específico de temas aplicables al proyecto"/>
    <x v="0"/>
    <n v="4"/>
    <s v="SIN FECHA COMO TAL, SE ASIGNA LA INTERMEDIA DEL SEGUNDO SEMESTRE"/>
    <m/>
    <m/>
    <m/>
    <m/>
    <m/>
    <m/>
    <m/>
    <m/>
    <m/>
    <s v="SIN CECO"/>
    <s v="NO"/>
    <s v="HOMECENTER MONTERÍA **-Soporte Técnico"/>
    <n v="4"/>
    <n v="4"/>
    <n v="1223"/>
    <x v="35"/>
  </r>
  <r>
    <n v="2518"/>
    <x v="74"/>
    <d v="2011-09-01T00:00:00"/>
    <s v="INT"/>
    <m/>
    <m/>
    <s v="b. Idoneidad y Calidad del soporte"/>
    <x v="0"/>
    <n v="4"/>
    <s v="SIN FECHA COMO TAL, SE ASIGNA LA INTERMEDIA DEL SEGUNDO SEMESTRE"/>
    <m/>
    <m/>
    <m/>
    <m/>
    <m/>
    <m/>
    <m/>
    <m/>
    <m/>
    <s v="SIN CECO"/>
    <s v="NO"/>
    <s v="HOMECENTER MONTERÍA **-Soporte Técnico"/>
    <n v="4"/>
    <n v="4"/>
    <n v="1223"/>
    <x v="35"/>
  </r>
  <r>
    <n v="2519"/>
    <x v="74"/>
    <d v="2011-09-01T00:00:00"/>
    <s v="INT"/>
    <m/>
    <m/>
    <s v="c. Cumplimiento de especificaciones técnicas de construcción"/>
    <x v="0"/>
    <n v="4"/>
    <s v="SIN FECHA COMO TAL, SE ASIGNA LA INTERMEDIA DEL SEGUNDO SEMESTRE"/>
    <m/>
    <m/>
    <m/>
    <m/>
    <m/>
    <m/>
    <m/>
    <m/>
    <m/>
    <s v="SIN CECO"/>
    <s v="NO"/>
    <s v="HOMECENTER MONTERÍA **-Soporte Técnico"/>
    <n v="4"/>
    <n v="4"/>
    <n v="1223"/>
    <x v="35"/>
  </r>
  <r>
    <n v="2520"/>
    <x v="74"/>
    <d v="2011-09-01T00:00:00"/>
    <s v="INT"/>
    <m/>
    <m/>
    <s v="d. Confiabilidad de los conceptos aplicados"/>
    <x v="0"/>
    <n v="4"/>
    <s v="SIN FECHA COMO TAL, SE ASIGNA LA INTERMEDIA DEL SEGUNDO SEMESTRE"/>
    <m/>
    <m/>
    <m/>
    <m/>
    <m/>
    <m/>
    <m/>
    <m/>
    <m/>
    <s v="SIN CECO"/>
    <s v="NO"/>
    <s v="HOMECENTER MONTERÍA **-Soporte Técnico"/>
    <n v="4"/>
    <n v="4"/>
    <n v="1223"/>
    <x v="35"/>
  </r>
  <r>
    <n v="2521"/>
    <x v="74"/>
    <d v="2011-09-01T00:00:00"/>
    <s v="INT"/>
    <m/>
    <m/>
    <s v="e. Oportunidad en entrega de información o requerimientos"/>
    <x v="0"/>
    <n v="4"/>
    <s v="SIN FECHA COMO TAL, SE ASIGNA LA INTERMEDIA DEL SEGUNDO SEMESTRE"/>
    <m/>
    <m/>
    <m/>
    <m/>
    <m/>
    <m/>
    <m/>
    <m/>
    <m/>
    <s v="SIN CECO"/>
    <s v="NO"/>
    <s v="HOMECENTER MONTERÍA **-Soporte Técnico"/>
    <n v="4"/>
    <n v="4"/>
    <n v="1223"/>
    <x v="35"/>
  </r>
  <r>
    <n v="2522"/>
    <x v="74"/>
    <d v="2011-09-01T00:00:00"/>
    <s v="INT"/>
    <m/>
    <m/>
    <s v="a. Oportunidad de la gestión en obra"/>
    <x v="1"/>
    <n v="4"/>
    <s v="SIN FECHA COMO TAL, SE ASIGNA LA INTERMEDIA DEL SEGUNDO SEMESTRE"/>
    <m/>
    <m/>
    <m/>
    <m/>
    <m/>
    <m/>
    <m/>
    <m/>
    <m/>
    <s v="SIN CECO"/>
    <s v="NO"/>
    <s v="HOMECENTER MONTERÍA **-Soporte Administrativo"/>
    <n v="4"/>
    <n v="4"/>
    <n v="1223"/>
    <x v="35"/>
  </r>
  <r>
    <n v="2523"/>
    <x v="74"/>
    <d v="2011-09-01T00:00:00"/>
    <s v="INT"/>
    <m/>
    <m/>
    <s v="b. Manejo administrativo del proyecto"/>
    <x v="1"/>
    <n v="4"/>
    <s v="SIN FECHA COMO TAL, SE ASIGNA LA INTERMEDIA DEL SEGUNDO SEMESTRE"/>
    <m/>
    <m/>
    <m/>
    <m/>
    <m/>
    <m/>
    <m/>
    <m/>
    <m/>
    <s v="SIN CECO"/>
    <s v="NO"/>
    <s v="HOMECENTER MONTERÍA **-Soporte Administrativo"/>
    <n v="4"/>
    <n v="4"/>
    <n v="1223"/>
    <x v="35"/>
  </r>
  <r>
    <n v="2524"/>
    <x v="74"/>
    <d v="2011-09-01T00:00:00"/>
    <s v="INT"/>
    <m/>
    <m/>
    <s v="c. Información clara y veraz sobre la administración de proyecto"/>
    <x v="1"/>
    <n v="4"/>
    <s v="SIN FECHA COMO TAL, SE ASIGNA LA INTERMEDIA DEL SEGUNDO SEMESTRE"/>
    <m/>
    <m/>
    <m/>
    <m/>
    <m/>
    <m/>
    <m/>
    <m/>
    <m/>
    <s v="SIN CECO"/>
    <s v="NO"/>
    <s v="HOMECENTER MONTERÍA **-Soporte Administrativo"/>
    <n v="4"/>
    <n v="4"/>
    <n v="1223"/>
    <x v="35"/>
  </r>
  <r>
    <n v="2525"/>
    <x v="74"/>
    <d v="2011-09-01T00:00:00"/>
    <s v="INT"/>
    <m/>
    <m/>
    <s v="d. Cumplimientos con expectativas del cliente"/>
    <x v="1"/>
    <n v="4"/>
    <s v="SIN FECHA COMO TAL, SE ASIGNA LA INTERMEDIA DEL SEGUNDO SEMESTRE"/>
    <m/>
    <m/>
    <m/>
    <m/>
    <m/>
    <m/>
    <m/>
    <m/>
    <m/>
    <s v="SIN CECO"/>
    <s v="NO"/>
    <s v="HOMECENTER MONTERÍA **-Soporte Administrativo"/>
    <n v="4"/>
    <n v="4"/>
    <n v="1223"/>
    <x v="35"/>
  </r>
  <r>
    <n v="2526"/>
    <x v="74"/>
    <d v="2011-09-01T00:00:00"/>
    <s v="INT"/>
    <m/>
    <m/>
    <s v="e. Control de presupuesto"/>
    <x v="1"/>
    <n v="4"/>
    <s v="SIN FECHA COMO TAL, SE ASIGNA LA INTERMEDIA DEL SEGUNDO SEMESTRE"/>
    <m/>
    <m/>
    <m/>
    <m/>
    <m/>
    <m/>
    <m/>
    <m/>
    <m/>
    <s v="SIN CECO"/>
    <s v="NO"/>
    <s v="HOMECENTER MONTERÍA **-Soporte Administrativo"/>
    <n v="4"/>
    <n v="4"/>
    <n v="1223"/>
    <x v="35"/>
  </r>
  <r>
    <n v="2527"/>
    <x v="74"/>
    <d v="2011-09-01T00:00:00"/>
    <s v="INT"/>
    <m/>
    <m/>
    <s v="a. Apoyo y presencia en el proyecto"/>
    <x v="2"/>
    <n v="4"/>
    <s v="SIN FECHA COMO TAL, SE ASIGNA LA INTERMEDIA DEL SEGUNDO SEMESTRE"/>
    <m/>
    <m/>
    <m/>
    <m/>
    <m/>
    <m/>
    <m/>
    <m/>
    <m/>
    <s v="SIN CECO"/>
    <s v="NO"/>
    <s v="HOMECENTER MONTERÍA **-Soporte Directivo (Coordinador y Gerencia)"/>
    <n v="4"/>
    <n v="4"/>
    <n v="1223"/>
    <x v="35"/>
  </r>
  <r>
    <n v="2528"/>
    <x v="74"/>
    <d v="2011-09-01T00:00:00"/>
    <s v="INT"/>
    <m/>
    <m/>
    <s v="b. Conocimiento del proyecto"/>
    <x v="2"/>
    <n v="4"/>
    <s v="SIN FECHA COMO TAL, SE ASIGNA LA INTERMEDIA DEL SEGUNDO SEMESTRE"/>
    <m/>
    <m/>
    <m/>
    <m/>
    <m/>
    <m/>
    <m/>
    <m/>
    <m/>
    <s v="SIN CECO"/>
    <s v="NO"/>
    <s v="HOMECENTER MONTERÍA **-Soporte Directivo (Coordinador y Gerencia)"/>
    <n v="4"/>
    <n v="4"/>
    <n v="1223"/>
    <x v="35"/>
  </r>
  <r>
    <n v="2529"/>
    <x v="74"/>
    <d v="2011-09-01T00:00:00"/>
    <s v="INT"/>
    <m/>
    <m/>
    <s v="c. Planteamiento de soluciones y manejo de conflictos"/>
    <x v="2"/>
    <n v="4"/>
    <s v="SIN FECHA COMO TAL, SE ASIGNA LA INTERMEDIA DEL SEGUNDO SEMESTRE"/>
    <m/>
    <m/>
    <m/>
    <m/>
    <m/>
    <m/>
    <m/>
    <m/>
    <m/>
    <s v="SIN CECO"/>
    <s v="NO"/>
    <s v="HOMECENTER MONTERÍA **-Soporte Directivo (Coordinador y Gerencia)"/>
    <n v="4"/>
    <n v="4"/>
    <n v="1223"/>
    <x v="35"/>
  </r>
  <r>
    <n v="2530"/>
    <x v="74"/>
    <d v="2011-09-01T00:00:00"/>
    <s v="INT"/>
    <m/>
    <m/>
    <s v="d. Cumplimiento de compromisos"/>
    <x v="2"/>
    <n v="4"/>
    <s v="SIN FECHA COMO TAL, SE ASIGNA LA INTERMEDIA DEL SEGUNDO SEMESTRE"/>
    <m/>
    <m/>
    <m/>
    <m/>
    <m/>
    <m/>
    <m/>
    <m/>
    <m/>
    <s v="SIN CECO"/>
    <s v="NO"/>
    <s v="HOMECENTER MONTERÍA **-Soporte Directivo (Coordinador y Gerencia)"/>
    <n v="4"/>
    <n v="4"/>
    <n v="1223"/>
    <x v="35"/>
  </r>
  <r>
    <n v="2531"/>
    <x v="74"/>
    <d v="2011-09-01T00:00:00"/>
    <s v="INT"/>
    <m/>
    <m/>
    <s v="e. Manejo del cliente"/>
    <x v="2"/>
    <n v="4"/>
    <s v="SIN FECHA COMO TAL, SE ASIGNA LA INTERMEDIA DEL SEGUNDO SEMESTRE"/>
    <m/>
    <m/>
    <m/>
    <m/>
    <m/>
    <m/>
    <m/>
    <m/>
    <m/>
    <s v="SIN CECO"/>
    <s v="NO"/>
    <s v="HOMECENTER MONTERÍA **-Soporte Directivo (Coordinador y Gerencia)"/>
    <n v="4"/>
    <n v="4"/>
    <n v="1223"/>
    <x v="35"/>
  </r>
  <r>
    <n v="2532"/>
    <x v="74"/>
    <d v="2011-09-01T00:00:00"/>
    <s v="INT"/>
    <m/>
    <m/>
    <s v="a. Idoneidad del personal"/>
    <x v="3"/>
    <n v="4"/>
    <s v="SIN FECHA COMO TAL, SE ASIGNA LA INTERMEDIA DEL SEGUNDO SEMESTRE"/>
    <m/>
    <m/>
    <m/>
    <m/>
    <m/>
    <m/>
    <m/>
    <m/>
    <m/>
    <s v="SIN CECO"/>
    <s v="NO"/>
    <s v="HOMECENTER MONTERÍA **-Personal que presta el servicio en obra"/>
    <n v="4"/>
    <n v="4"/>
    <n v="1223"/>
    <x v="35"/>
  </r>
  <r>
    <n v="2533"/>
    <x v="74"/>
    <d v="2011-09-01T00:00:00"/>
    <s v="INT"/>
    <m/>
    <m/>
    <s v="b. Oportuna atención al cliente"/>
    <x v="3"/>
    <n v="4"/>
    <s v="SIN FECHA COMO TAL, SE ASIGNA LA INTERMEDIA DEL SEGUNDO SEMESTRE"/>
    <m/>
    <m/>
    <m/>
    <m/>
    <m/>
    <m/>
    <m/>
    <m/>
    <m/>
    <s v="SIN CECO"/>
    <s v="NO"/>
    <s v="HOMECENTER MONTERÍA **-Personal que presta el servicio en obra"/>
    <n v="4"/>
    <n v="4"/>
    <n v="1223"/>
    <x v="35"/>
  </r>
  <r>
    <n v="2534"/>
    <x v="74"/>
    <d v="2011-09-01T00:00:00"/>
    <s v="INT"/>
    <m/>
    <m/>
    <s v="c. Compromiso con el proyecto"/>
    <x v="3"/>
    <n v="4"/>
    <s v="SIN FECHA COMO TAL, SE ASIGNA LA INTERMEDIA DEL SEGUNDO SEMESTRE"/>
    <m/>
    <m/>
    <m/>
    <m/>
    <m/>
    <m/>
    <m/>
    <m/>
    <m/>
    <s v="SIN CECO"/>
    <s v="NO"/>
    <s v="HOMECENTER MONTERÍA **-Personal que presta el servicio en obra"/>
    <n v="4"/>
    <n v="4"/>
    <n v="1223"/>
    <x v="35"/>
  </r>
  <r>
    <n v="2535"/>
    <x v="74"/>
    <d v="2011-09-01T00:00:00"/>
    <s v="INT"/>
    <m/>
    <m/>
    <s v="d. Cumplimiento de compromisos"/>
    <x v="3"/>
    <n v="4"/>
    <s v="SIN FECHA COMO TAL, SE ASIGNA LA INTERMEDIA DEL SEGUNDO SEMESTRE"/>
    <m/>
    <m/>
    <m/>
    <m/>
    <m/>
    <m/>
    <m/>
    <m/>
    <m/>
    <s v="SIN CECO"/>
    <s v="NO"/>
    <s v="HOMECENTER MONTERÍA **-Personal que presta el servicio en obra"/>
    <n v="4"/>
    <n v="4"/>
    <n v="1223"/>
    <x v="35"/>
  </r>
  <r>
    <n v="2536"/>
    <x v="74"/>
    <d v="2011-09-01T00:00:00"/>
    <s v="INT"/>
    <m/>
    <m/>
    <s v="e. Proactividad en desarrollo de funciones"/>
    <x v="3"/>
    <n v="4"/>
    <s v="SIN FECHA COMO TAL, SE ASIGNA LA INTERMEDIA DEL SEGUNDO SEMESTRE"/>
    <m/>
    <m/>
    <m/>
    <m/>
    <m/>
    <m/>
    <m/>
    <m/>
    <m/>
    <s v="SIN CECO"/>
    <s v="NO"/>
    <s v="HOMECENTER MONTERÍA **-Personal que presta el servicio en obra"/>
    <n v="4"/>
    <n v="4"/>
    <n v="1223"/>
    <x v="35"/>
  </r>
  <r>
    <n v="2537"/>
    <x v="74"/>
    <d v="2011-09-01T00:00:00"/>
    <s v="INT"/>
    <m/>
    <m/>
    <s v="a. Calidad del Contenido"/>
    <x v="4"/>
    <n v="4"/>
    <s v="SIN FECHA COMO TAL, SE ASIGNA LA INTERMEDIA DEL SEGUNDO SEMESTRE"/>
    <m/>
    <m/>
    <m/>
    <m/>
    <m/>
    <m/>
    <m/>
    <m/>
    <m/>
    <s v="SIN CECO"/>
    <s v="NO"/>
    <s v="HOMECENTER MONTERÍA **-Productos Asociados de PAYC (Informes, Control de presupuesto y Programación y actas)"/>
    <n v="4"/>
    <n v="4"/>
    <n v="1223"/>
    <x v="35"/>
  </r>
  <r>
    <n v="2538"/>
    <x v="74"/>
    <d v="2011-09-01T00:00:00"/>
    <s v="INT"/>
    <m/>
    <m/>
    <s v="b. Claridad del Contenido"/>
    <x v="4"/>
    <n v="4"/>
    <s v="SIN FECHA COMO TAL, SE ASIGNA LA INTERMEDIA DEL SEGUNDO SEMESTRE"/>
    <m/>
    <m/>
    <m/>
    <m/>
    <m/>
    <m/>
    <m/>
    <m/>
    <m/>
    <s v="SIN CECO"/>
    <s v="NO"/>
    <s v="HOMECENTER MONTERÍA **-Productos Asociados de PAYC (Informes, Control de presupuesto y Programación y actas)"/>
    <n v="4"/>
    <n v="4"/>
    <n v="1223"/>
    <x v="35"/>
  </r>
  <r>
    <n v="2539"/>
    <x v="74"/>
    <d v="2011-09-01T00:00:00"/>
    <s v="INT"/>
    <m/>
    <m/>
    <s v="c. Oportunidad en la entrega"/>
    <x v="4"/>
    <n v="4"/>
    <s v="SIN FECHA COMO TAL, SE ASIGNA LA INTERMEDIA DEL SEGUNDO SEMESTRE"/>
    <m/>
    <m/>
    <m/>
    <m/>
    <m/>
    <m/>
    <m/>
    <m/>
    <m/>
    <s v="SIN CECO"/>
    <s v="NO"/>
    <s v="HOMECENTER MONTERÍA **-Productos Asociados de PAYC (Informes, Control de presupuesto y Programación y actas)"/>
    <n v="4"/>
    <n v="4"/>
    <n v="1223"/>
    <x v="35"/>
  </r>
  <r>
    <n v="2540"/>
    <x v="74"/>
    <d v="2011-09-01T00:00:00"/>
    <s v="INT"/>
    <m/>
    <m/>
    <s v="d. Precisión de la información"/>
    <x v="4"/>
    <n v="4"/>
    <s v="SIN FECHA COMO TAL, SE ASIGNA LA INTERMEDIA DEL SEGUNDO SEMESTRE"/>
    <m/>
    <m/>
    <m/>
    <m/>
    <m/>
    <m/>
    <m/>
    <m/>
    <m/>
    <s v="SIN CECO"/>
    <s v="NO"/>
    <s v="HOMECENTER MONTERÍA **-Productos Asociados de PAYC (Informes, Control de presupuesto y Programación y actas)"/>
    <n v="4"/>
    <n v="4"/>
    <n v="1223"/>
    <x v="35"/>
  </r>
  <r>
    <n v="2541"/>
    <x v="74"/>
    <d v="2011-09-01T00:00:00"/>
    <s v="INT"/>
    <m/>
    <m/>
    <s v="e. Diagramación"/>
    <x v="4"/>
    <n v="4"/>
    <s v="SIN FECHA COMO TAL, SE ASIGNA LA INTERMEDIA DEL SEGUNDO SEMESTRE"/>
    <m/>
    <m/>
    <m/>
    <m/>
    <m/>
    <m/>
    <m/>
    <m/>
    <m/>
    <s v="SIN CECO"/>
    <s v="NO"/>
    <s v="HOMECENTER MONTERÍA **-Productos Asociados de PAYC (Informes, Control de presupuesto y Programación y actas)"/>
    <n v="4"/>
    <n v="4"/>
    <n v="1223"/>
    <x v="35"/>
  </r>
  <r>
    <n v="2542"/>
    <x v="74"/>
    <d v="2011-09-01T00:00:00"/>
    <s v="INT"/>
    <m/>
    <m/>
    <s v="a. Cumplimiento"/>
    <x v="5"/>
    <n v="4"/>
    <s v="SIN FECHA COMO TAL, SE ASIGNA LA INTERMEDIA DEL SEGUNDO SEMESTRE"/>
    <m/>
    <m/>
    <m/>
    <m/>
    <m/>
    <m/>
    <m/>
    <m/>
    <m/>
    <s v="SIN CECO"/>
    <s v="NO"/>
    <s v="HOMECENTER MONTERÍA **-Compromisos Pactados"/>
    <n v="4"/>
    <n v="4"/>
    <n v="1223"/>
    <x v="35"/>
  </r>
  <r>
    <n v="2543"/>
    <x v="74"/>
    <d v="2011-09-01T00:00:00"/>
    <s v="INT"/>
    <m/>
    <m/>
    <s v="b. Satisface expectativas"/>
    <x v="5"/>
    <n v="4"/>
    <s v="SIN FECHA COMO TAL, SE ASIGNA LA INTERMEDIA DEL SEGUNDO SEMESTRE"/>
    <m/>
    <m/>
    <m/>
    <m/>
    <m/>
    <m/>
    <m/>
    <m/>
    <m/>
    <s v="SIN CECO"/>
    <s v="NO"/>
    <s v="HOMECENTER MONTERÍA **-Compromisos Pactados"/>
    <n v="4"/>
    <n v="4"/>
    <n v="1223"/>
    <x v="35"/>
  </r>
  <r>
    <n v="2544"/>
    <x v="74"/>
    <d v="2011-09-01T00:00:00"/>
    <s v="INT"/>
    <m/>
    <m/>
    <s v="c. Calidad de la Información suministrada"/>
    <x v="5"/>
    <n v="4"/>
    <s v="SIN FECHA COMO TAL, SE ASIGNA LA INTERMEDIA DEL SEGUNDO SEMESTRE"/>
    <m/>
    <m/>
    <m/>
    <m/>
    <m/>
    <m/>
    <m/>
    <m/>
    <m/>
    <s v="SIN CECO"/>
    <s v="NO"/>
    <s v="HOMECENTER MONTERÍA **-Compromisos Pactados"/>
    <n v="4"/>
    <n v="4"/>
    <n v="1223"/>
    <x v="35"/>
  </r>
  <r>
    <n v="2545"/>
    <x v="74"/>
    <d v="2011-09-01T00:00:00"/>
    <s v="INT"/>
    <m/>
    <m/>
    <s v="d. Disposición del personal de PAYC a las solicitudes del cliente"/>
    <x v="5"/>
    <n v="4"/>
    <s v="SIN FECHA COMO TAL, SE ASIGNA LA INTERMEDIA DEL SEGUNDO SEMESTRE"/>
    <m/>
    <m/>
    <m/>
    <m/>
    <m/>
    <m/>
    <m/>
    <m/>
    <m/>
    <s v="SIN CECO"/>
    <s v="NO"/>
    <s v="HOMECENTER MONTERÍA **-Compromisos Pactados"/>
    <n v="4"/>
    <n v="4"/>
    <n v="1223"/>
    <x v="35"/>
  </r>
  <r>
    <n v="2546"/>
    <x v="74"/>
    <d v="2011-09-01T00:00:00"/>
    <s v="INT"/>
    <m/>
    <m/>
    <s v="e. Coherencia entre lo solicitado y lo entregado"/>
    <x v="5"/>
    <n v="4"/>
    <s v="SIN FECHA COMO TAL, SE ASIGNA LA INTERMEDIA DEL SEGUNDO SEMESTRE"/>
    <m/>
    <m/>
    <m/>
    <m/>
    <m/>
    <m/>
    <m/>
    <m/>
    <m/>
    <s v="SIN CECO"/>
    <s v="NO"/>
    <s v="HOMECENTER MONTERÍA **-Compromisos Pactados"/>
    <n v="4"/>
    <n v="4"/>
    <n v="1223"/>
    <x v="35"/>
  </r>
  <r>
    <n v="2547"/>
    <x v="74"/>
    <d v="2011-09-01T00:00:00"/>
    <s v="INT"/>
    <m/>
    <m/>
    <s v="Grado de Satisfacción con el Servicio Prestado"/>
    <x v="6"/>
    <n v="4"/>
    <s v="SIN FECHA COMO TAL, SE ASIGNA LA INTERMEDIA DEL SEGUNDO SEMESTRE"/>
    <m/>
    <m/>
    <m/>
    <m/>
    <m/>
    <m/>
    <m/>
    <m/>
    <m/>
    <s v="SIN CECO"/>
    <s v="NO"/>
    <s v="HOMECENTER MONTERÍA **-Grado de Satisfacción con el Servicio Prestado"/>
    <n v="4"/>
    <n v="4"/>
    <n v="1223"/>
    <x v="35"/>
  </r>
  <r>
    <n v="2548"/>
    <x v="74"/>
    <d v="2011-09-01T00:00:00"/>
    <s v="INT"/>
    <m/>
    <m/>
    <s v="Posibilidad de Volver a Contratar con PAYC"/>
    <x v="7"/>
    <m/>
    <s v="SIN FECHA COMO TAL, SE ASIGNA LA INTERMEDIA DEL SEGUNDO SEMESTRE"/>
    <m/>
    <m/>
    <m/>
    <m/>
    <m/>
    <m/>
    <m/>
    <m/>
    <m/>
    <s v="SIN CECO"/>
    <s v="NO"/>
    <s v="HOMECENTER MONTERÍA **-Posibilidad de Volver a Contratar con PAYC"/>
    <n v="0"/>
    <n v="0"/>
    <n v="1223"/>
    <x v="35"/>
  </r>
  <r>
    <n v="2549"/>
    <x v="74"/>
    <d v="2011-09-01T00:00:00"/>
    <s v="INT"/>
    <m/>
    <m/>
    <s v="Principales fortalezas en el servicio que presta PAYC"/>
    <x v="8"/>
    <s v="-"/>
    <s v="SIN FECHA COMO TAL, SE ASIGNA LA INTERMEDIA DEL SEGUNDO SEMESTRE"/>
    <m/>
    <m/>
    <m/>
    <m/>
    <m/>
    <m/>
    <m/>
    <m/>
    <m/>
    <s v="SIN CECO"/>
    <s v="NO"/>
    <s v="HOMECENTER MONTERÍA **-Fortalezas PAYC"/>
    <s v="-"/>
    <n v="0"/>
    <n v="1223"/>
    <x v="35"/>
  </r>
  <r>
    <n v="2550"/>
    <x v="74"/>
    <d v="2011-09-01T00:00:00"/>
    <s v="INT"/>
    <m/>
    <m/>
    <s v="Principales debilidades en el servicio que presta PAYC"/>
    <x v="9"/>
    <s v="-"/>
    <s v="SIN FECHA COMO TAL, SE ASIGNA LA INTERMEDIA DEL SEGUNDO SEMESTRE"/>
    <m/>
    <m/>
    <m/>
    <m/>
    <m/>
    <m/>
    <m/>
    <m/>
    <m/>
    <s v="SIN CECO"/>
    <s v="NO"/>
    <s v="HOMECENTER MONTERÍA **-Debilidades PAYC"/>
    <s v="-"/>
    <n v="0"/>
    <n v="1223"/>
    <x v="35"/>
  </r>
  <r>
    <n v="2551"/>
    <x v="75"/>
    <d v="2011-09-01T00:00:00"/>
    <s v="INT"/>
    <m/>
    <m/>
    <s v="a. Conocimiento específico de temas aplicables al proyecto"/>
    <x v="0"/>
    <n v="4"/>
    <s v="SIN FECHA COMO TAL, SE ASIGNA LA INTERMEDIA DEL SEGUNDO SEMESTRE"/>
    <m/>
    <m/>
    <m/>
    <m/>
    <m/>
    <m/>
    <m/>
    <m/>
    <m/>
    <s v="SIN CECO"/>
    <s v="NO"/>
    <s v="HOMECENTER CENDRITOS **-Soporte Técnico"/>
    <n v="4"/>
    <n v="4"/>
    <n v="1225"/>
    <x v="36"/>
  </r>
  <r>
    <n v="2552"/>
    <x v="75"/>
    <d v="2011-09-01T00:00:00"/>
    <s v="INT"/>
    <m/>
    <m/>
    <s v="b. Idoneidad y Calidad del soporte"/>
    <x v="0"/>
    <n v="4"/>
    <s v="SIN FECHA COMO TAL, SE ASIGNA LA INTERMEDIA DEL SEGUNDO SEMESTRE"/>
    <m/>
    <m/>
    <m/>
    <m/>
    <m/>
    <m/>
    <m/>
    <m/>
    <m/>
    <s v="SIN CECO"/>
    <s v="NO"/>
    <s v="HOMECENTER CENDRITOS **-Soporte Técnico"/>
    <n v="4"/>
    <n v="4"/>
    <n v="1225"/>
    <x v="36"/>
  </r>
  <r>
    <n v="2553"/>
    <x v="75"/>
    <d v="2011-09-01T00:00:00"/>
    <s v="INT"/>
    <m/>
    <m/>
    <s v="c. Cumplimiento de especificaciones técnicas de construcción"/>
    <x v="0"/>
    <n v="4"/>
    <s v="SIN FECHA COMO TAL, SE ASIGNA LA INTERMEDIA DEL SEGUNDO SEMESTRE"/>
    <m/>
    <m/>
    <m/>
    <m/>
    <m/>
    <m/>
    <m/>
    <m/>
    <m/>
    <s v="SIN CECO"/>
    <s v="NO"/>
    <s v="HOMECENTER CENDRITOS **-Soporte Técnico"/>
    <n v="4"/>
    <n v="4"/>
    <n v="1225"/>
    <x v="36"/>
  </r>
  <r>
    <n v="2554"/>
    <x v="75"/>
    <d v="2011-09-01T00:00:00"/>
    <s v="INT"/>
    <m/>
    <m/>
    <s v="d. Confiabilidad de los conceptos aplicados"/>
    <x v="0"/>
    <n v="4"/>
    <s v="SIN FECHA COMO TAL, SE ASIGNA LA INTERMEDIA DEL SEGUNDO SEMESTRE"/>
    <m/>
    <m/>
    <m/>
    <m/>
    <m/>
    <m/>
    <m/>
    <m/>
    <m/>
    <s v="SIN CECO"/>
    <s v="NO"/>
    <s v="HOMECENTER CENDRITOS **-Soporte Técnico"/>
    <n v="4"/>
    <n v="4"/>
    <n v="1225"/>
    <x v="36"/>
  </r>
  <r>
    <n v="2555"/>
    <x v="75"/>
    <d v="2011-09-01T00:00:00"/>
    <s v="INT"/>
    <m/>
    <m/>
    <s v="e. Oportunidad en entrega de información o requerimientos"/>
    <x v="0"/>
    <n v="4"/>
    <s v="SIN FECHA COMO TAL, SE ASIGNA LA INTERMEDIA DEL SEGUNDO SEMESTRE"/>
    <m/>
    <m/>
    <m/>
    <m/>
    <m/>
    <m/>
    <m/>
    <m/>
    <m/>
    <s v="SIN CECO"/>
    <s v="NO"/>
    <s v="HOMECENTER CENDRITOS **-Soporte Técnico"/>
    <n v="4"/>
    <n v="4"/>
    <n v="1225"/>
    <x v="36"/>
  </r>
  <r>
    <n v="2556"/>
    <x v="75"/>
    <d v="2011-09-01T00:00:00"/>
    <s v="INT"/>
    <m/>
    <m/>
    <s v="a. Oportunidad de la gestión en obra"/>
    <x v="1"/>
    <n v="4"/>
    <s v="SIN FECHA COMO TAL, SE ASIGNA LA INTERMEDIA DEL SEGUNDO SEMESTRE"/>
    <m/>
    <m/>
    <m/>
    <m/>
    <m/>
    <m/>
    <m/>
    <m/>
    <m/>
    <s v="SIN CECO"/>
    <s v="NO"/>
    <s v="HOMECENTER CENDRITOS **-Soporte Administrativo"/>
    <n v="4"/>
    <n v="4"/>
    <n v="1225"/>
    <x v="36"/>
  </r>
  <r>
    <n v="2557"/>
    <x v="75"/>
    <d v="2011-09-01T00:00:00"/>
    <s v="INT"/>
    <m/>
    <m/>
    <s v="b. Manejo administrativo del proyecto"/>
    <x v="1"/>
    <n v="4"/>
    <s v="SIN FECHA COMO TAL, SE ASIGNA LA INTERMEDIA DEL SEGUNDO SEMESTRE"/>
    <m/>
    <m/>
    <m/>
    <m/>
    <m/>
    <m/>
    <m/>
    <m/>
    <m/>
    <s v="SIN CECO"/>
    <s v="NO"/>
    <s v="HOMECENTER CENDRITOS **-Soporte Administrativo"/>
    <n v="4"/>
    <n v="4"/>
    <n v="1225"/>
    <x v="36"/>
  </r>
  <r>
    <n v="2558"/>
    <x v="75"/>
    <d v="2011-09-01T00:00:00"/>
    <s v="INT"/>
    <m/>
    <m/>
    <s v="c. Información clara y veraz sobre la administración de proyecto"/>
    <x v="1"/>
    <n v="4"/>
    <s v="SIN FECHA COMO TAL, SE ASIGNA LA INTERMEDIA DEL SEGUNDO SEMESTRE"/>
    <m/>
    <m/>
    <m/>
    <m/>
    <m/>
    <m/>
    <m/>
    <m/>
    <m/>
    <s v="SIN CECO"/>
    <s v="NO"/>
    <s v="HOMECENTER CENDRITOS **-Soporte Administrativo"/>
    <n v="4"/>
    <n v="4"/>
    <n v="1225"/>
    <x v="36"/>
  </r>
  <r>
    <n v="2559"/>
    <x v="75"/>
    <d v="2011-09-01T00:00:00"/>
    <s v="INT"/>
    <m/>
    <m/>
    <s v="d. Cumplimientos con expectativas del cliente"/>
    <x v="1"/>
    <n v="4"/>
    <s v="SIN FECHA COMO TAL, SE ASIGNA LA INTERMEDIA DEL SEGUNDO SEMESTRE"/>
    <m/>
    <m/>
    <m/>
    <m/>
    <m/>
    <m/>
    <m/>
    <m/>
    <m/>
    <s v="SIN CECO"/>
    <s v="NO"/>
    <s v="HOMECENTER CENDRITOS **-Soporte Administrativo"/>
    <n v="4"/>
    <n v="4"/>
    <n v="1225"/>
    <x v="36"/>
  </r>
  <r>
    <n v="2560"/>
    <x v="75"/>
    <d v="2011-09-01T00:00:00"/>
    <s v="INT"/>
    <m/>
    <m/>
    <s v="e. Control de presupuesto"/>
    <x v="1"/>
    <n v="4"/>
    <s v="SIN FECHA COMO TAL, SE ASIGNA LA INTERMEDIA DEL SEGUNDO SEMESTRE"/>
    <m/>
    <m/>
    <m/>
    <m/>
    <m/>
    <m/>
    <m/>
    <m/>
    <m/>
    <s v="SIN CECO"/>
    <s v="NO"/>
    <s v="HOMECENTER CENDRITOS **-Soporte Administrativo"/>
    <n v="4"/>
    <n v="4"/>
    <n v="1225"/>
    <x v="36"/>
  </r>
  <r>
    <n v="2561"/>
    <x v="75"/>
    <d v="2011-09-01T00:00:00"/>
    <s v="INT"/>
    <m/>
    <m/>
    <s v="a. Apoyo y presencia en el proyecto"/>
    <x v="2"/>
    <n v="4"/>
    <s v="SIN FECHA COMO TAL, SE ASIGNA LA INTERMEDIA DEL SEGUNDO SEMESTRE"/>
    <m/>
    <m/>
    <m/>
    <m/>
    <m/>
    <m/>
    <m/>
    <m/>
    <m/>
    <s v="SIN CECO"/>
    <s v="NO"/>
    <s v="HOMECENTER CENDRITOS **-Soporte Directivo (Coordinador y Gerencia)"/>
    <n v="4"/>
    <n v="4"/>
    <n v="1225"/>
    <x v="36"/>
  </r>
  <r>
    <n v="2562"/>
    <x v="75"/>
    <d v="2011-09-01T00:00:00"/>
    <s v="INT"/>
    <m/>
    <m/>
    <s v="b. Conocimiento del proyecto"/>
    <x v="2"/>
    <n v="4"/>
    <s v="SIN FECHA COMO TAL, SE ASIGNA LA INTERMEDIA DEL SEGUNDO SEMESTRE"/>
    <m/>
    <m/>
    <m/>
    <m/>
    <m/>
    <m/>
    <m/>
    <m/>
    <m/>
    <s v="SIN CECO"/>
    <s v="NO"/>
    <s v="HOMECENTER CENDRITOS **-Soporte Directivo (Coordinador y Gerencia)"/>
    <n v="4"/>
    <n v="4"/>
    <n v="1225"/>
    <x v="36"/>
  </r>
  <r>
    <n v="2563"/>
    <x v="75"/>
    <d v="2011-09-01T00:00:00"/>
    <s v="INT"/>
    <m/>
    <m/>
    <s v="c. Planteamiento de soluciones y manejo de conflictos"/>
    <x v="2"/>
    <n v="4"/>
    <s v="SIN FECHA COMO TAL, SE ASIGNA LA INTERMEDIA DEL SEGUNDO SEMESTRE"/>
    <m/>
    <m/>
    <m/>
    <m/>
    <m/>
    <m/>
    <m/>
    <m/>
    <m/>
    <s v="SIN CECO"/>
    <s v="NO"/>
    <s v="HOMECENTER CENDRITOS **-Soporte Directivo (Coordinador y Gerencia)"/>
    <n v="4"/>
    <n v="4"/>
    <n v="1225"/>
    <x v="36"/>
  </r>
  <r>
    <n v="2564"/>
    <x v="75"/>
    <d v="2011-09-01T00:00:00"/>
    <s v="INT"/>
    <m/>
    <m/>
    <s v="d. Cumplimiento de compromisos"/>
    <x v="2"/>
    <n v="4"/>
    <s v="SIN FECHA COMO TAL, SE ASIGNA LA INTERMEDIA DEL SEGUNDO SEMESTRE"/>
    <m/>
    <m/>
    <m/>
    <m/>
    <m/>
    <m/>
    <m/>
    <m/>
    <m/>
    <s v="SIN CECO"/>
    <s v="NO"/>
    <s v="HOMECENTER CENDRITOS **-Soporte Directivo (Coordinador y Gerencia)"/>
    <n v="4"/>
    <n v="4"/>
    <n v="1225"/>
    <x v="36"/>
  </r>
  <r>
    <n v="2565"/>
    <x v="75"/>
    <d v="2011-09-01T00:00:00"/>
    <s v="INT"/>
    <m/>
    <m/>
    <s v="e. Manejo del cliente"/>
    <x v="2"/>
    <n v="4"/>
    <s v="SIN FECHA COMO TAL, SE ASIGNA LA INTERMEDIA DEL SEGUNDO SEMESTRE"/>
    <m/>
    <m/>
    <m/>
    <m/>
    <m/>
    <m/>
    <m/>
    <m/>
    <m/>
    <s v="SIN CECO"/>
    <s v="NO"/>
    <s v="HOMECENTER CENDRITOS **-Soporte Directivo (Coordinador y Gerencia)"/>
    <n v="4"/>
    <n v="4"/>
    <n v="1225"/>
    <x v="36"/>
  </r>
  <r>
    <n v="2566"/>
    <x v="75"/>
    <d v="2011-09-01T00:00:00"/>
    <s v="INT"/>
    <m/>
    <m/>
    <s v="a. Idoneidad del personal"/>
    <x v="3"/>
    <n v="4"/>
    <s v="SIN FECHA COMO TAL, SE ASIGNA LA INTERMEDIA DEL SEGUNDO SEMESTRE"/>
    <m/>
    <m/>
    <m/>
    <m/>
    <m/>
    <m/>
    <m/>
    <m/>
    <m/>
    <s v="SIN CECO"/>
    <s v="NO"/>
    <s v="HOMECENTER CENDRITOS **-Personal que presta el servicio en obra"/>
    <n v="4"/>
    <n v="4"/>
    <n v="1225"/>
    <x v="36"/>
  </r>
  <r>
    <n v="2567"/>
    <x v="75"/>
    <d v="2011-09-01T00:00:00"/>
    <s v="INT"/>
    <m/>
    <m/>
    <s v="b. Oportuna atención al cliente"/>
    <x v="3"/>
    <n v="4"/>
    <s v="SIN FECHA COMO TAL, SE ASIGNA LA INTERMEDIA DEL SEGUNDO SEMESTRE"/>
    <m/>
    <m/>
    <m/>
    <m/>
    <m/>
    <m/>
    <m/>
    <m/>
    <m/>
    <s v="SIN CECO"/>
    <s v="NO"/>
    <s v="HOMECENTER CENDRITOS **-Personal que presta el servicio en obra"/>
    <n v="4"/>
    <n v="4"/>
    <n v="1225"/>
    <x v="36"/>
  </r>
  <r>
    <n v="2568"/>
    <x v="75"/>
    <d v="2011-09-01T00:00:00"/>
    <s v="INT"/>
    <m/>
    <m/>
    <s v="c. Compromiso con el proyecto"/>
    <x v="3"/>
    <n v="4"/>
    <s v="SIN FECHA COMO TAL, SE ASIGNA LA INTERMEDIA DEL SEGUNDO SEMESTRE"/>
    <m/>
    <m/>
    <m/>
    <m/>
    <m/>
    <m/>
    <m/>
    <m/>
    <m/>
    <s v="SIN CECO"/>
    <s v="NO"/>
    <s v="HOMECENTER CENDRITOS **-Personal que presta el servicio en obra"/>
    <n v="4"/>
    <n v="4"/>
    <n v="1225"/>
    <x v="36"/>
  </r>
  <r>
    <n v="2569"/>
    <x v="75"/>
    <d v="2011-09-01T00:00:00"/>
    <s v="INT"/>
    <m/>
    <m/>
    <s v="d. Cumplimiento de compromisos"/>
    <x v="3"/>
    <n v="4"/>
    <s v="SIN FECHA COMO TAL, SE ASIGNA LA INTERMEDIA DEL SEGUNDO SEMESTRE"/>
    <m/>
    <m/>
    <m/>
    <m/>
    <m/>
    <m/>
    <m/>
    <m/>
    <m/>
    <s v="SIN CECO"/>
    <s v="NO"/>
    <s v="HOMECENTER CENDRITOS **-Personal que presta el servicio en obra"/>
    <n v="4"/>
    <n v="4"/>
    <n v="1225"/>
    <x v="36"/>
  </r>
  <r>
    <n v="2570"/>
    <x v="75"/>
    <d v="2011-09-01T00:00:00"/>
    <s v="INT"/>
    <m/>
    <m/>
    <s v="e. Proactividad en desarrollo de funciones"/>
    <x v="3"/>
    <n v="4"/>
    <s v="SIN FECHA COMO TAL, SE ASIGNA LA INTERMEDIA DEL SEGUNDO SEMESTRE"/>
    <m/>
    <m/>
    <m/>
    <m/>
    <m/>
    <m/>
    <m/>
    <m/>
    <m/>
    <s v="SIN CECO"/>
    <s v="NO"/>
    <s v="HOMECENTER CENDRITOS **-Personal que presta el servicio en obra"/>
    <n v="4"/>
    <n v="4"/>
    <n v="1225"/>
    <x v="36"/>
  </r>
  <r>
    <n v="2571"/>
    <x v="75"/>
    <d v="2011-09-01T00:00:00"/>
    <s v="INT"/>
    <m/>
    <m/>
    <s v="a. Calidad del Contenido"/>
    <x v="4"/>
    <n v="4"/>
    <s v="SIN FECHA COMO TAL, SE ASIGNA LA INTERMEDIA DEL SEGUNDO SEMESTRE"/>
    <m/>
    <m/>
    <m/>
    <m/>
    <m/>
    <m/>
    <m/>
    <m/>
    <m/>
    <s v="SIN CECO"/>
    <s v="NO"/>
    <s v="HOMECENTER CENDRITOS **-Productos Asociados de PAYC (Informes, Control de presupuesto y Programación y actas)"/>
    <n v="4"/>
    <n v="4"/>
    <n v="1225"/>
    <x v="36"/>
  </r>
  <r>
    <n v="2572"/>
    <x v="75"/>
    <d v="2011-09-01T00:00:00"/>
    <s v="INT"/>
    <m/>
    <m/>
    <s v="b. Claridad del Contenido"/>
    <x v="4"/>
    <n v="4"/>
    <s v="SIN FECHA COMO TAL, SE ASIGNA LA INTERMEDIA DEL SEGUNDO SEMESTRE"/>
    <m/>
    <m/>
    <m/>
    <m/>
    <m/>
    <m/>
    <m/>
    <m/>
    <m/>
    <s v="SIN CECO"/>
    <s v="NO"/>
    <s v="HOMECENTER CENDRITOS **-Productos Asociados de PAYC (Informes, Control de presupuesto y Programación y actas)"/>
    <n v="4"/>
    <n v="4"/>
    <n v="1225"/>
    <x v="36"/>
  </r>
  <r>
    <n v="2573"/>
    <x v="75"/>
    <d v="2011-09-01T00:00:00"/>
    <s v="INT"/>
    <m/>
    <m/>
    <s v="c. Oportunidad en la entrega"/>
    <x v="4"/>
    <n v="4"/>
    <s v="SIN FECHA COMO TAL, SE ASIGNA LA INTERMEDIA DEL SEGUNDO SEMESTRE"/>
    <m/>
    <m/>
    <m/>
    <m/>
    <m/>
    <m/>
    <m/>
    <m/>
    <m/>
    <s v="SIN CECO"/>
    <s v="NO"/>
    <s v="HOMECENTER CENDRITOS **-Productos Asociados de PAYC (Informes, Control de presupuesto y Programación y actas)"/>
    <n v="4"/>
    <n v="4"/>
    <n v="1225"/>
    <x v="36"/>
  </r>
  <r>
    <n v="2574"/>
    <x v="75"/>
    <d v="2011-09-01T00:00:00"/>
    <s v="INT"/>
    <m/>
    <m/>
    <s v="d. Precisión de la información"/>
    <x v="4"/>
    <n v="4"/>
    <s v="SIN FECHA COMO TAL, SE ASIGNA LA INTERMEDIA DEL SEGUNDO SEMESTRE"/>
    <m/>
    <m/>
    <m/>
    <m/>
    <m/>
    <m/>
    <m/>
    <m/>
    <m/>
    <s v="SIN CECO"/>
    <s v="NO"/>
    <s v="HOMECENTER CENDRITOS **-Productos Asociados de PAYC (Informes, Control de presupuesto y Programación y actas)"/>
    <n v="4"/>
    <n v="4"/>
    <n v="1225"/>
    <x v="36"/>
  </r>
  <r>
    <n v="2575"/>
    <x v="75"/>
    <d v="2011-09-01T00:00:00"/>
    <s v="INT"/>
    <m/>
    <m/>
    <s v="e. Diagramación"/>
    <x v="4"/>
    <n v="4"/>
    <s v="SIN FECHA COMO TAL, SE ASIGNA LA INTERMEDIA DEL SEGUNDO SEMESTRE"/>
    <m/>
    <m/>
    <m/>
    <m/>
    <m/>
    <m/>
    <m/>
    <m/>
    <m/>
    <s v="SIN CECO"/>
    <s v="NO"/>
    <s v="HOMECENTER CENDRITOS **-Productos Asociados de PAYC (Informes, Control de presupuesto y Programación y actas)"/>
    <n v="4"/>
    <n v="4"/>
    <n v="1225"/>
    <x v="36"/>
  </r>
  <r>
    <n v="2576"/>
    <x v="75"/>
    <d v="2011-09-01T00:00:00"/>
    <s v="INT"/>
    <m/>
    <m/>
    <s v="a. Cumplimiento"/>
    <x v="5"/>
    <n v="4"/>
    <s v="SIN FECHA COMO TAL, SE ASIGNA LA INTERMEDIA DEL SEGUNDO SEMESTRE"/>
    <m/>
    <m/>
    <m/>
    <m/>
    <m/>
    <m/>
    <m/>
    <m/>
    <m/>
    <s v="SIN CECO"/>
    <s v="NO"/>
    <s v="HOMECENTER CENDRITOS **-Compromisos Pactados"/>
    <n v="4"/>
    <n v="4"/>
    <n v="1225"/>
    <x v="36"/>
  </r>
  <r>
    <n v="2577"/>
    <x v="75"/>
    <d v="2011-09-01T00:00:00"/>
    <s v="INT"/>
    <m/>
    <m/>
    <s v="b. Satisface expectativas"/>
    <x v="5"/>
    <n v="4"/>
    <s v="SIN FECHA COMO TAL, SE ASIGNA LA INTERMEDIA DEL SEGUNDO SEMESTRE"/>
    <m/>
    <m/>
    <m/>
    <m/>
    <m/>
    <m/>
    <m/>
    <m/>
    <m/>
    <s v="SIN CECO"/>
    <s v="NO"/>
    <s v="HOMECENTER CENDRITOS **-Compromisos Pactados"/>
    <n v="4"/>
    <n v="4"/>
    <n v="1225"/>
    <x v="36"/>
  </r>
  <r>
    <n v="2578"/>
    <x v="75"/>
    <d v="2011-09-01T00:00:00"/>
    <s v="INT"/>
    <m/>
    <m/>
    <s v="c. Calidad de la Información suministrada"/>
    <x v="5"/>
    <n v="4"/>
    <s v="SIN FECHA COMO TAL, SE ASIGNA LA INTERMEDIA DEL SEGUNDO SEMESTRE"/>
    <m/>
    <m/>
    <m/>
    <m/>
    <m/>
    <m/>
    <m/>
    <m/>
    <m/>
    <s v="SIN CECO"/>
    <s v="NO"/>
    <s v="HOMECENTER CENDRITOS **-Compromisos Pactados"/>
    <n v="4"/>
    <n v="4"/>
    <n v="1225"/>
    <x v="36"/>
  </r>
  <r>
    <n v="2579"/>
    <x v="75"/>
    <d v="2011-09-01T00:00:00"/>
    <s v="INT"/>
    <m/>
    <m/>
    <s v="d. Disposición del personal de PAYC a las solicitudes del cliente"/>
    <x v="5"/>
    <n v="4"/>
    <s v="SIN FECHA COMO TAL, SE ASIGNA LA INTERMEDIA DEL SEGUNDO SEMESTRE"/>
    <m/>
    <m/>
    <m/>
    <m/>
    <m/>
    <m/>
    <m/>
    <m/>
    <m/>
    <s v="SIN CECO"/>
    <s v="NO"/>
    <s v="HOMECENTER CENDRITOS **-Compromisos Pactados"/>
    <n v="4"/>
    <n v="4"/>
    <n v="1225"/>
    <x v="36"/>
  </r>
  <r>
    <n v="2580"/>
    <x v="75"/>
    <d v="2011-09-01T00:00:00"/>
    <s v="INT"/>
    <m/>
    <m/>
    <s v="e. Coherencia entre lo solicitado y lo entregado"/>
    <x v="5"/>
    <n v="4"/>
    <s v="SIN FECHA COMO TAL, SE ASIGNA LA INTERMEDIA DEL SEGUNDO SEMESTRE"/>
    <m/>
    <m/>
    <m/>
    <m/>
    <m/>
    <m/>
    <m/>
    <m/>
    <m/>
    <s v="SIN CECO"/>
    <s v="NO"/>
    <s v="HOMECENTER CENDRITOS **-Compromisos Pactados"/>
    <n v="4"/>
    <n v="4"/>
    <n v="1225"/>
    <x v="36"/>
  </r>
  <r>
    <n v="2581"/>
    <x v="75"/>
    <d v="2011-09-01T00:00:00"/>
    <s v="INT"/>
    <m/>
    <m/>
    <s v="Grado de Satisfacción con el Servicio Prestado"/>
    <x v="6"/>
    <n v="4"/>
    <s v="SIN FECHA COMO TAL, SE ASIGNA LA INTERMEDIA DEL SEGUNDO SEMESTRE"/>
    <m/>
    <m/>
    <m/>
    <m/>
    <m/>
    <m/>
    <m/>
    <m/>
    <m/>
    <s v="SIN CECO"/>
    <s v="NO"/>
    <s v="HOMECENTER CENDRITOS **-Grado de Satisfacción con el Servicio Prestado"/>
    <n v="4"/>
    <n v="4"/>
    <n v="1225"/>
    <x v="36"/>
  </r>
  <r>
    <n v="2582"/>
    <x v="75"/>
    <d v="2011-09-01T00:00:00"/>
    <s v="INT"/>
    <m/>
    <m/>
    <s v="Posibilidad de Volver a Contratar con PAYC"/>
    <x v="7"/>
    <n v="4"/>
    <s v="SIN FECHA COMO TAL, SE ASIGNA LA INTERMEDIA DEL SEGUNDO SEMESTRE"/>
    <m/>
    <m/>
    <m/>
    <m/>
    <m/>
    <m/>
    <m/>
    <m/>
    <m/>
    <s v="SIN CECO"/>
    <s v="NO"/>
    <s v="HOMECENTER CENDRITOS **-Posibilidad de Volver a Contratar con PAYC"/>
    <n v="4"/>
    <n v="4"/>
    <n v="1225"/>
    <x v="36"/>
  </r>
  <r>
    <n v="2583"/>
    <x v="75"/>
    <d v="2011-09-01T00:00:00"/>
    <s v="INT"/>
    <m/>
    <m/>
    <s v="Principales fortalezas en el servicio que presta PAYC"/>
    <x v="8"/>
    <s v="-"/>
    <s v="SIN FECHA COMO TAL, SE ASIGNA LA INTERMEDIA DEL SEGUNDO SEMESTRE"/>
    <m/>
    <m/>
    <m/>
    <m/>
    <m/>
    <m/>
    <m/>
    <m/>
    <m/>
    <s v="SIN CECO"/>
    <s v="NO"/>
    <s v="HOMECENTER CENDRITOS **-Fortalezas PAYC"/>
    <s v="-"/>
    <n v="0"/>
    <n v="1225"/>
    <x v="36"/>
  </r>
  <r>
    <n v="2584"/>
    <x v="75"/>
    <d v="2011-09-01T00:00:00"/>
    <s v="INT"/>
    <m/>
    <m/>
    <s v="Principales debilidades en el servicio que presta PAYC"/>
    <x v="9"/>
    <s v="-"/>
    <s v="SIN FECHA COMO TAL, SE ASIGNA LA INTERMEDIA DEL SEGUNDO SEMESTRE"/>
    <m/>
    <m/>
    <m/>
    <m/>
    <m/>
    <m/>
    <m/>
    <m/>
    <m/>
    <s v="SIN CECO"/>
    <s v="NO"/>
    <s v="HOMECENTER CENDRITOS **-Debilidades PAYC"/>
    <s v="-"/>
    <n v="0"/>
    <n v="1225"/>
    <x v="36"/>
  </r>
  <r>
    <n v="2585"/>
    <x v="76"/>
    <d v="2011-09-01T00:00:00"/>
    <s v="INT"/>
    <m/>
    <m/>
    <s v="a. Conocimiento específico de temas aplicables al proyecto"/>
    <x v="0"/>
    <n v="4"/>
    <s v="SIN FECHA COMO TAL, SE ASIGNA LA INTERMEDIA DEL SEGUNDO SEMESTRE"/>
    <m/>
    <m/>
    <m/>
    <m/>
    <m/>
    <m/>
    <m/>
    <m/>
    <m/>
    <s v="SIN CECO"/>
    <s v="NO"/>
    <s v="ZUANA **-Soporte Técnico"/>
    <n v="4"/>
    <n v="4"/>
    <n v="1169"/>
    <x v="37"/>
  </r>
  <r>
    <n v="2586"/>
    <x v="76"/>
    <d v="2011-09-01T00:00:00"/>
    <s v="INT"/>
    <m/>
    <m/>
    <s v="b. Idoneidad y Calidad del soporte"/>
    <x v="0"/>
    <n v="4"/>
    <s v="SIN FECHA COMO TAL, SE ASIGNA LA INTERMEDIA DEL SEGUNDO SEMESTRE"/>
    <m/>
    <m/>
    <m/>
    <m/>
    <m/>
    <m/>
    <m/>
    <m/>
    <m/>
    <s v="SIN CECO"/>
    <s v="NO"/>
    <s v="ZUANA **-Soporte Técnico"/>
    <n v="4"/>
    <n v="4"/>
    <n v="1169"/>
    <x v="37"/>
  </r>
  <r>
    <n v="2587"/>
    <x v="76"/>
    <d v="2011-09-01T00:00:00"/>
    <s v="INT"/>
    <m/>
    <m/>
    <s v="c. Cumplimiento de especificaciones técnicas de construcción"/>
    <x v="0"/>
    <n v="4"/>
    <s v="SIN FECHA COMO TAL, SE ASIGNA LA INTERMEDIA DEL SEGUNDO SEMESTRE"/>
    <m/>
    <m/>
    <m/>
    <m/>
    <m/>
    <m/>
    <m/>
    <m/>
    <m/>
    <s v="SIN CECO"/>
    <s v="NO"/>
    <s v="ZUANA **-Soporte Técnico"/>
    <n v="4"/>
    <n v="4"/>
    <n v="1169"/>
    <x v="37"/>
  </r>
  <r>
    <n v="2588"/>
    <x v="76"/>
    <d v="2011-09-01T00:00:00"/>
    <s v="INT"/>
    <m/>
    <m/>
    <s v="d. Confiabilidad de los conceptos aplicados"/>
    <x v="0"/>
    <n v="4"/>
    <s v="SIN FECHA COMO TAL, SE ASIGNA LA INTERMEDIA DEL SEGUNDO SEMESTRE"/>
    <m/>
    <m/>
    <m/>
    <m/>
    <m/>
    <m/>
    <m/>
    <m/>
    <m/>
    <s v="SIN CECO"/>
    <s v="NO"/>
    <s v="ZUANA **-Soporte Técnico"/>
    <n v="4"/>
    <n v="4"/>
    <n v="1169"/>
    <x v="37"/>
  </r>
  <r>
    <n v="2589"/>
    <x v="76"/>
    <d v="2011-09-01T00:00:00"/>
    <s v="INT"/>
    <m/>
    <m/>
    <s v="e. Oportunidad en entrega de información o requerimientos"/>
    <x v="0"/>
    <n v="4"/>
    <s v="SIN FECHA COMO TAL, SE ASIGNA LA INTERMEDIA DEL SEGUNDO SEMESTRE"/>
    <m/>
    <m/>
    <m/>
    <m/>
    <m/>
    <m/>
    <m/>
    <m/>
    <m/>
    <s v="SIN CECO"/>
    <s v="NO"/>
    <s v="ZUANA **-Soporte Técnico"/>
    <n v="4"/>
    <n v="4"/>
    <n v="1169"/>
    <x v="37"/>
  </r>
  <r>
    <n v="2590"/>
    <x v="76"/>
    <d v="2011-09-01T00:00:00"/>
    <s v="INT"/>
    <m/>
    <m/>
    <s v="a. Oportunidad de la gestión en obra"/>
    <x v="1"/>
    <n v="4"/>
    <s v="SIN FECHA COMO TAL, SE ASIGNA LA INTERMEDIA DEL SEGUNDO SEMESTRE"/>
    <m/>
    <m/>
    <m/>
    <m/>
    <m/>
    <m/>
    <m/>
    <m/>
    <m/>
    <s v="SIN CECO"/>
    <s v="NO"/>
    <s v="ZUANA **-Soporte Administrativo"/>
    <n v="4"/>
    <n v="4"/>
    <n v="1169"/>
    <x v="37"/>
  </r>
  <r>
    <n v="2591"/>
    <x v="76"/>
    <d v="2011-09-01T00:00:00"/>
    <s v="INT"/>
    <m/>
    <m/>
    <s v="b. Manejo administrativo del proyecto"/>
    <x v="1"/>
    <n v="4"/>
    <s v="SIN FECHA COMO TAL, SE ASIGNA LA INTERMEDIA DEL SEGUNDO SEMESTRE"/>
    <m/>
    <m/>
    <m/>
    <m/>
    <m/>
    <m/>
    <m/>
    <m/>
    <m/>
    <s v="SIN CECO"/>
    <s v="NO"/>
    <s v="ZUANA **-Soporte Administrativo"/>
    <n v="4"/>
    <n v="4"/>
    <n v="1169"/>
    <x v="37"/>
  </r>
  <r>
    <n v="2592"/>
    <x v="76"/>
    <d v="2011-09-01T00:00:00"/>
    <s v="INT"/>
    <m/>
    <m/>
    <s v="c. Información clara y veraz sobre la administración de proyecto"/>
    <x v="1"/>
    <n v="4"/>
    <s v="SIN FECHA COMO TAL, SE ASIGNA LA INTERMEDIA DEL SEGUNDO SEMESTRE"/>
    <m/>
    <m/>
    <m/>
    <m/>
    <m/>
    <m/>
    <m/>
    <m/>
    <m/>
    <s v="SIN CECO"/>
    <s v="NO"/>
    <s v="ZUANA **-Soporte Administrativo"/>
    <n v="4"/>
    <n v="4"/>
    <n v="1169"/>
    <x v="37"/>
  </r>
  <r>
    <n v="2593"/>
    <x v="76"/>
    <d v="2011-09-01T00:00:00"/>
    <s v="INT"/>
    <m/>
    <m/>
    <s v="d. Cumplimientos con expectativas del cliente"/>
    <x v="1"/>
    <n v="4"/>
    <s v="SIN FECHA COMO TAL, SE ASIGNA LA INTERMEDIA DEL SEGUNDO SEMESTRE"/>
    <m/>
    <m/>
    <m/>
    <m/>
    <m/>
    <m/>
    <m/>
    <m/>
    <m/>
    <s v="SIN CECO"/>
    <s v="NO"/>
    <s v="ZUANA **-Soporte Administrativo"/>
    <n v="4"/>
    <n v="4"/>
    <n v="1169"/>
    <x v="37"/>
  </r>
  <r>
    <n v="2594"/>
    <x v="76"/>
    <d v="2011-09-01T00:00:00"/>
    <s v="INT"/>
    <m/>
    <m/>
    <s v="e. Control de presupuesto"/>
    <x v="1"/>
    <n v="4"/>
    <s v="SIN FECHA COMO TAL, SE ASIGNA LA INTERMEDIA DEL SEGUNDO SEMESTRE"/>
    <m/>
    <m/>
    <m/>
    <m/>
    <m/>
    <m/>
    <m/>
    <m/>
    <m/>
    <s v="SIN CECO"/>
    <s v="NO"/>
    <s v="ZUANA **-Soporte Administrativo"/>
    <n v="4"/>
    <n v="4"/>
    <n v="1169"/>
    <x v="37"/>
  </r>
  <r>
    <n v="2595"/>
    <x v="76"/>
    <d v="2011-09-01T00:00:00"/>
    <s v="INT"/>
    <m/>
    <m/>
    <s v="a. Apoyo y presencia en el proyecto"/>
    <x v="2"/>
    <n v="4"/>
    <s v="SIN FECHA COMO TAL, SE ASIGNA LA INTERMEDIA DEL SEGUNDO SEMESTRE"/>
    <m/>
    <m/>
    <m/>
    <m/>
    <m/>
    <m/>
    <m/>
    <m/>
    <m/>
    <s v="SIN CECO"/>
    <s v="NO"/>
    <s v="ZUANA **-Soporte Directivo (Coordinador y Gerencia)"/>
    <n v="4"/>
    <n v="4"/>
    <n v="1169"/>
    <x v="37"/>
  </r>
  <r>
    <n v="2596"/>
    <x v="76"/>
    <d v="2011-09-01T00:00:00"/>
    <s v="INT"/>
    <m/>
    <m/>
    <s v="b. Conocimiento del proyecto"/>
    <x v="2"/>
    <n v="4"/>
    <s v="SIN FECHA COMO TAL, SE ASIGNA LA INTERMEDIA DEL SEGUNDO SEMESTRE"/>
    <m/>
    <m/>
    <m/>
    <m/>
    <m/>
    <m/>
    <m/>
    <m/>
    <m/>
    <s v="SIN CECO"/>
    <s v="NO"/>
    <s v="ZUANA **-Soporte Directivo (Coordinador y Gerencia)"/>
    <n v="4"/>
    <n v="4"/>
    <n v="1169"/>
    <x v="37"/>
  </r>
  <r>
    <n v="2597"/>
    <x v="76"/>
    <d v="2011-09-01T00:00:00"/>
    <s v="INT"/>
    <m/>
    <m/>
    <s v="c. Planteamiento de soluciones y manejo de conflictos"/>
    <x v="2"/>
    <n v="4"/>
    <s v="SIN FECHA COMO TAL, SE ASIGNA LA INTERMEDIA DEL SEGUNDO SEMESTRE"/>
    <m/>
    <m/>
    <m/>
    <m/>
    <m/>
    <m/>
    <m/>
    <m/>
    <m/>
    <s v="SIN CECO"/>
    <s v="NO"/>
    <s v="ZUANA **-Soporte Directivo (Coordinador y Gerencia)"/>
    <n v="4"/>
    <n v="4"/>
    <n v="1169"/>
    <x v="37"/>
  </r>
  <r>
    <n v="2598"/>
    <x v="76"/>
    <d v="2011-09-01T00:00:00"/>
    <s v="INT"/>
    <m/>
    <m/>
    <s v="d. Cumplimiento de compromisos"/>
    <x v="2"/>
    <n v="4"/>
    <s v="SIN FECHA COMO TAL, SE ASIGNA LA INTERMEDIA DEL SEGUNDO SEMESTRE"/>
    <m/>
    <m/>
    <m/>
    <m/>
    <m/>
    <m/>
    <m/>
    <m/>
    <m/>
    <s v="SIN CECO"/>
    <s v="NO"/>
    <s v="ZUANA **-Soporte Directivo (Coordinador y Gerencia)"/>
    <n v="4"/>
    <n v="4"/>
    <n v="1169"/>
    <x v="37"/>
  </r>
  <r>
    <n v="2599"/>
    <x v="76"/>
    <d v="2011-09-01T00:00:00"/>
    <s v="INT"/>
    <m/>
    <m/>
    <s v="e. Manejo del cliente"/>
    <x v="2"/>
    <n v="4"/>
    <s v="SIN FECHA COMO TAL, SE ASIGNA LA INTERMEDIA DEL SEGUNDO SEMESTRE"/>
    <m/>
    <m/>
    <m/>
    <m/>
    <m/>
    <m/>
    <m/>
    <m/>
    <m/>
    <s v="SIN CECO"/>
    <s v="NO"/>
    <s v="ZUANA **-Soporte Directivo (Coordinador y Gerencia)"/>
    <n v="4"/>
    <n v="4"/>
    <n v="1169"/>
    <x v="37"/>
  </r>
  <r>
    <n v="2600"/>
    <x v="76"/>
    <d v="2011-09-01T00:00:00"/>
    <s v="INT"/>
    <m/>
    <m/>
    <s v="a. Idoneidad del personal"/>
    <x v="3"/>
    <n v="4"/>
    <s v="SIN FECHA COMO TAL, SE ASIGNA LA INTERMEDIA DEL SEGUNDO SEMESTRE"/>
    <m/>
    <m/>
    <m/>
    <m/>
    <m/>
    <m/>
    <m/>
    <m/>
    <m/>
    <s v="SIN CECO"/>
    <s v="NO"/>
    <s v="ZUANA **-Personal que presta el servicio en obra"/>
    <n v="4"/>
    <n v="4"/>
    <n v="1169"/>
    <x v="37"/>
  </r>
  <r>
    <n v="2601"/>
    <x v="76"/>
    <d v="2011-09-01T00:00:00"/>
    <s v="INT"/>
    <m/>
    <m/>
    <s v="b. Oportuna atención al cliente"/>
    <x v="3"/>
    <n v="4"/>
    <s v="SIN FECHA COMO TAL, SE ASIGNA LA INTERMEDIA DEL SEGUNDO SEMESTRE"/>
    <m/>
    <m/>
    <m/>
    <m/>
    <m/>
    <m/>
    <m/>
    <m/>
    <m/>
    <s v="SIN CECO"/>
    <s v="NO"/>
    <s v="ZUANA **-Personal que presta el servicio en obra"/>
    <n v="4"/>
    <n v="4"/>
    <n v="1169"/>
    <x v="37"/>
  </r>
  <r>
    <n v="2602"/>
    <x v="76"/>
    <d v="2011-09-01T00:00:00"/>
    <s v="INT"/>
    <m/>
    <m/>
    <s v="c. Compromiso con el proyecto"/>
    <x v="3"/>
    <n v="4"/>
    <s v="SIN FECHA COMO TAL, SE ASIGNA LA INTERMEDIA DEL SEGUNDO SEMESTRE"/>
    <m/>
    <m/>
    <m/>
    <m/>
    <m/>
    <m/>
    <m/>
    <m/>
    <m/>
    <s v="SIN CECO"/>
    <s v="NO"/>
    <s v="ZUANA **-Personal que presta el servicio en obra"/>
    <n v="4"/>
    <n v="4"/>
    <n v="1169"/>
    <x v="37"/>
  </r>
  <r>
    <n v="2603"/>
    <x v="76"/>
    <d v="2011-09-01T00:00:00"/>
    <s v="INT"/>
    <m/>
    <m/>
    <s v="d. Cumplimiento de compromisos"/>
    <x v="3"/>
    <n v="4"/>
    <s v="SIN FECHA COMO TAL, SE ASIGNA LA INTERMEDIA DEL SEGUNDO SEMESTRE"/>
    <m/>
    <m/>
    <m/>
    <m/>
    <m/>
    <m/>
    <m/>
    <m/>
    <m/>
    <s v="SIN CECO"/>
    <s v="NO"/>
    <s v="ZUANA **-Personal que presta el servicio en obra"/>
    <n v="4"/>
    <n v="4"/>
    <n v="1169"/>
    <x v="37"/>
  </r>
  <r>
    <n v="2604"/>
    <x v="76"/>
    <d v="2011-09-01T00:00:00"/>
    <s v="INT"/>
    <m/>
    <m/>
    <s v="e. Proactividad en desarrollo de funciones"/>
    <x v="3"/>
    <n v="4"/>
    <s v="SIN FECHA COMO TAL, SE ASIGNA LA INTERMEDIA DEL SEGUNDO SEMESTRE"/>
    <m/>
    <m/>
    <m/>
    <m/>
    <m/>
    <m/>
    <m/>
    <m/>
    <m/>
    <s v="SIN CECO"/>
    <s v="NO"/>
    <s v="ZUANA **-Personal que presta el servicio en obra"/>
    <n v="4"/>
    <n v="4"/>
    <n v="1169"/>
    <x v="37"/>
  </r>
  <r>
    <n v="2605"/>
    <x v="76"/>
    <d v="2011-09-01T00:00:00"/>
    <s v="INT"/>
    <m/>
    <m/>
    <s v="a. Calidad del Contenido"/>
    <x v="4"/>
    <n v="4"/>
    <s v="SIN FECHA COMO TAL, SE ASIGNA LA INTERMEDIA DEL SEGUNDO SEMESTRE"/>
    <m/>
    <m/>
    <m/>
    <m/>
    <m/>
    <m/>
    <m/>
    <m/>
    <m/>
    <s v="SIN CECO"/>
    <s v="NO"/>
    <s v="ZUANA **-Productos Asociados de PAYC (Informes, Control de presupuesto y Programación y actas)"/>
    <n v="4"/>
    <n v="4"/>
    <n v="1169"/>
    <x v="37"/>
  </r>
  <r>
    <n v="2606"/>
    <x v="76"/>
    <d v="2011-09-01T00:00:00"/>
    <s v="INT"/>
    <m/>
    <m/>
    <s v="b. Claridad del Contenido"/>
    <x v="4"/>
    <n v="4"/>
    <s v="SIN FECHA COMO TAL, SE ASIGNA LA INTERMEDIA DEL SEGUNDO SEMESTRE"/>
    <m/>
    <m/>
    <m/>
    <m/>
    <m/>
    <m/>
    <m/>
    <m/>
    <m/>
    <s v="SIN CECO"/>
    <s v="NO"/>
    <s v="ZUANA **-Productos Asociados de PAYC (Informes, Control de presupuesto y Programación y actas)"/>
    <n v="4"/>
    <n v="4"/>
    <n v="1169"/>
    <x v="37"/>
  </r>
  <r>
    <n v="2607"/>
    <x v="76"/>
    <d v="2011-09-01T00:00:00"/>
    <s v="INT"/>
    <m/>
    <m/>
    <s v="c. Oportunidad en la entrega"/>
    <x v="4"/>
    <n v="4"/>
    <s v="SIN FECHA COMO TAL, SE ASIGNA LA INTERMEDIA DEL SEGUNDO SEMESTRE"/>
    <m/>
    <m/>
    <m/>
    <m/>
    <m/>
    <m/>
    <m/>
    <m/>
    <m/>
    <s v="SIN CECO"/>
    <s v="NO"/>
    <s v="ZUANA **-Productos Asociados de PAYC (Informes, Control de presupuesto y Programación y actas)"/>
    <n v="4"/>
    <n v="4"/>
    <n v="1169"/>
    <x v="37"/>
  </r>
  <r>
    <n v="2608"/>
    <x v="76"/>
    <d v="2011-09-01T00:00:00"/>
    <s v="INT"/>
    <m/>
    <m/>
    <s v="d. Precisión de la información"/>
    <x v="4"/>
    <n v="4"/>
    <s v="SIN FECHA COMO TAL, SE ASIGNA LA INTERMEDIA DEL SEGUNDO SEMESTRE"/>
    <m/>
    <m/>
    <m/>
    <m/>
    <m/>
    <m/>
    <m/>
    <m/>
    <m/>
    <s v="SIN CECO"/>
    <s v="NO"/>
    <s v="ZUANA **-Productos Asociados de PAYC (Informes, Control de presupuesto y Programación y actas)"/>
    <n v="4"/>
    <n v="4"/>
    <n v="1169"/>
    <x v="37"/>
  </r>
  <r>
    <n v="2609"/>
    <x v="76"/>
    <d v="2011-09-01T00:00:00"/>
    <s v="INT"/>
    <m/>
    <m/>
    <s v="e. Diagramación"/>
    <x v="4"/>
    <n v="4"/>
    <s v="SIN FECHA COMO TAL, SE ASIGNA LA INTERMEDIA DEL SEGUNDO SEMESTRE"/>
    <m/>
    <m/>
    <m/>
    <m/>
    <m/>
    <m/>
    <m/>
    <m/>
    <m/>
    <s v="SIN CECO"/>
    <s v="NO"/>
    <s v="ZUANA **-Productos Asociados de PAYC (Informes, Control de presupuesto y Programación y actas)"/>
    <n v="4"/>
    <n v="4"/>
    <n v="1169"/>
    <x v="37"/>
  </r>
  <r>
    <n v="2610"/>
    <x v="76"/>
    <d v="2011-09-01T00:00:00"/>
    <s v="INT"/>
    <m/>
    <m/>
    <s v="a. Cumplimiento"/>
    <x v="5"/>
    <n v="4"/>
    <s v="SIN FECHA COMO TAL, SE ASIGNA LA INTERMEDIA DEL SEGUNDO SEMESTRE"/>
    <m/>
    <m/>
    <m/>
    <m/>
    <m/>
    <m/>
    <m/>
    <m/>
    <m/>
    <s v="SIN CECO"/>
    <s v="NO"/>
    <s v="ZUANA **-Compromisos Pactados"/>
    <n v="4"/>
    <n v="4"/>
    <n v="1169"/>
    <x v="37"/>
  </r>
  <r>
    <n v="2611"/>
    <x v="76"/>
    <d v="2011-09-01T00:00:00"/>
    <s v="INT"/>
    <m/>
    <m/>
    <s v="b. Satisface expectativas"/>
    <x v="5"/>
    <n v="4"/>
    <s v="SIN FECHA COMO TAL, SE ASIGNA LA INTERMEDIA DEL SEGUNDO SEMESTRE"/>
    <m/>
    <m/>
    <m/>
    <m/>
    <m/>
    <m/>
    <m/>
    <m/>
    <m/>
    <s v="SIN CECO"/>
    <s v="NO"/>
    <s v="ZUANA **-Compromisos Pactados"/>
    <n v="4"/>
    <n v="4"/>
    <n v="1169"/>
    <x v="37"/>
  </r>
  <r>
    <n v="2612"/>
    <x v="76"/>
    <d v="2011-09-01T00:00:00"/>
    <s v="INT"/>
    <m/>
    <m/>
    <s v="c. Calidad de la Información suministrada"/>
    <x v="5"/>
    <n v="4"/>
    <s v="SIN FECHA COMO TAL, SE ASIGNA LA INTERMEDIA DEL SEGUNDO SEMESTRE"/>
    <m/>
    <m/>
    <m/>
    <m/>
    <m/>
    <m/>
    <m/>
    <m/>
    <m/>
    <s v="SIN CECO"/>
    <s v="NO"/>
    <s v="ZUANA **-Compromisos Pactados"/>
    <n v="4"/>
    <n v="4"/>
    <n v="1169"/>
    <x v="37"/>
  </r>
  <r>
    <n v="2613"/>
    <x v="76"/>
    <d v="2011-09-01T00:00:00"/>
    <s v="INT"/>
    <m/>
    <m/>
    <s v="d. Disposición del personal de PAYC a las solicitudes del cliente"/>
    <x v="5"/>
    <n v="4"/>
    <s v="SIN FECHA COMO TAL, SE ASIGNA LA INTERMEDIA DEL SEGUNDO SEMESTRE"/>
    <m/>
    <m/>
    <m/>
    <m/>
    <m/>
    <m/>
    <m/>
    <m/>
    <m/>
    <s v="SIN CECO"/>
    <s v="NO"/>
    <s v="ZUANA **-Compromisos Pactados"/>
    <n v="4"/>
    <n v="4"/>
    <n v="1169"/>
    <x v="37"/>
  </r>
  <r>
    <n v="2614"/>
    <x v="76"/>
    <d v="2011-09-01T00:00:00"/>
    <s v="INT"/>
    <m/>
    <m/>
    <s v="e. Coherencia entre lo solicitado y lo entregado"/>
    <x v="5"/>
    <n v="4"/>
    <s v="SIN FECHA COMO TAL, SE ASIGNA LA INTERMEDIA DEL SEGUNDO SEMESTRE"/>
    <m/>
    <m/>
    <m/>
    <m/>
    <m/>
    <m/>
    <m/>
    <m/>
    <m/>
    <s v="SIN CECO"/>
    <s v="NO"/>
    <s v="ZUANA **-Compromisos Pactados"/>
    <n v="4"/>
    <n v="4"/>
    <n v="1169"/>
    <x v="37"/>
  </r>
  <r>
    <n v="2615"/>
    <x v="76"/>
    <d v="2011-09-01T00:00:00"/>
    <s v="INT"/>
    <m/>
    <m/>
    <s v="Grado de Satisfacción con el Servicio Prestado"/>
    <x v="6"/>
    <n v="4"/>
    <s v="SIN FECHA COMO TAL, SE ASIGNA LA INTERMEDIA DEL SEGUNDO SEMESTRE"/>
    <m/>
    <m/>
    <m/>
    <m/>
    <m/>
    <m/>
    <m/>
    <m/>
    <m/>
    <s v="SIN CECO"/>
    <s v="NO"/>
    <s v="ZUANA **-Grado de Satisfacción con el Servicio Prestado"/>
    <n v="4"/>
    <n v="4"/>
    <n v="1169"/>
    <x v="37"/>
  </r>
  <r>
    <n v="2616"/>
    <x v="76"/>
    <d v="2011-09-01T00:00:00"/>
    <s v="INT"/>
    <m/>
    <m/>
    <s v="Posibilidad de Volver a Contratar con PAYC"/>
    <x v="7"/>
    <n v="4"/>
    <s v="SIN FECHA COMO TAL, SE ASIGNA LA INTERMEDIA DEL SEGUNDO SEMESTRE"/>
    <m/>
    <m/>
    <m/>
    <m/>
    <m/>
    <m/>
    <m/>
    <m/>
    <m/>
    <s v="SIN CECO"/>
    <s v="NO"/>
    <s v="ZUANA **-Posibilidad de Volver a Contratar con PAYC"/>
    <n v="4"/>
    <n v="4"/>
    <n v="1169"/>
    <x v="37"/>
  </r>
  <r>
    <n v="2617"/>
    <x v="76"/>
    <d v="2011-09-01T00:00:00"/>
    <s v="INT"/>
    <m/>
    <m/>
    <s v="Principales fortalezas en el servicio que presta PAYC"/>
    <x v="8"/>
    <s v="-"/>
    <s v="SIN FECHA COMO TAL, SE ASIGNA LA INTERMEDIA DEL SEGUNDO SEMESTRE"/>
    <m/>
    <m/>
    <m/>
    <m/>
    <m/>
    <m/>
    <m/>
    <m/>
    <m/>
    <s v="SIN CECO"/>
    <s v="NO"/>
    <s v="ZUANA **-Fortalezas PAYC"/>
    <s v="-"/>
    <n v="0"/>
    <n v="1169"/>
    <x v="37"/>
  </r>
  <r>
    <n v="2618"/>
    <x v="76"/>
    <d v="2011-09-01T00:00:00"/>
    <s v="INT"/>
    <m/>
    <m/>
    <s v="Principales debilidades en el servicio que presta PAYC"/>
    <x v="9"/>
    <s v="-"/>
    <s v="SIN FECHA COMO TAL, SE ASIGNA LA INTERMEDIA DEL SEGUNDO SEMESTRE"/>
    <m/>
    <m/>
    <m/>
    <m/>
    <m/>
    <m/>
    <m/>
    <m/>
    <m/>
    <s v="SIN CECO"/>
    <s v="NO"/>
    <s v="ZUANA **-Debilidades PAYC"/>
    <s v="-"/>
    <n v="0"/>
    <n v="1169"/>
    <x v="37"/>
  </r>
  <r>
    <n v="2619"/>
    <x v="77"/>
    <d v="2011-09-01T00:00:00"/>
    <s v="INT"/>
    <m/>
    <m/>
    <s v="a. Conocimiento específico de temas aplicables al proyecto"/>
    <x v="0"/>
    <n v="4"/>
    <s v="SIN FECHA COMO TAL, SE ASIGNA LA INTERMEDIA DEL SEGUNDO SEMESTRE"/>
    <m/>
    <m/>
    <m/>
    <m/>
    <m/>
    <m/>
    <m/>
    <m/>
    <m/>
    <s v="SIN CECO"/>
    <s v="NO"/>
    <s v="HOTEL ALOFT **-Soporte Técnico"/>
    <n v="4"/>
    <n v="4"/>
    <n v="1212"/>
    <x v="41"/>
  </r>
  <r>
    <n v="2620"/>
    <x v="77"/>
    <d v="2011-09-01T00:00:00"/>
    <s v="INT"/>
    <m/>
    <m/>
    <s v="b. Idoneidad y Calidad del soporte"/>
    <x v="0"/>
    <n v="4"/>
    <s v="SIN FECHA COMO TAL, SE ASIGNA LA INTERMEDIA DEL SEGUNDO SEMESTRE"/>
    <m/>
    <m/>
    <m/>
    <m/>
    <m/>
    <m/>
    <m/>
    <m/>
    <m/>
    <s v="SIN CECO"/>
    <s v="NO"/>
    <s v="HOTEL ALOFT **-Soporte Técnico"/>
    <n v="4"/>
    <n v="4"/>
    <n v="1212"/>
    <x v="41"/>
  </r>
  <r>
    <n v="2621"/>
    <x v="77"/>
    <d v="2011-09-01T00:00:00"/>
    <s v="INT"/>
    <m/>
    <m/>
    <s v="c. Cumplimiento de especificaciones técnicas de construcción"/>
    <x v="0"/>
    <n v="4"/>
    <s v="SIN FECHA COMO TAL, SE ASIGNA LA INTERMEDIA DEL SEGUNDO SEMESTRE"/>
    <m/>
    <m/>
    <m/>
    <m/>
    <m/>
    <m/>
    <m/>
    <m/>
    <m/>
    <s v="SIN CECO"/>
    <s v="NO"/>
    <s v="HOTEL ALOFT **-Soporte Técnico"/>
    <n v="4"/>
    <n v="4"/>
    <n v="1212"/>
    <x v="41"/>
  </r>
  <r>
    <n v="2622"/>
    <x v="77"/>
    <d v="2011-09-01T00:00:00"/>
    <s v="INT"/>
    <m/>
    <m/>
    <s v="d. Confiabilidad de los conceptos aplicados"/>
    <x v="0"/>
    <n v="4"/>
    <s v="SIN FECHA COMO TAL, SE ASIGNA LA INTERMEDIA DEL SEGUNDO SEMESTRE"/>
    <m/>
    <m/>
    <m/>
    <m/>
    <m/>
    <m/>
    <m/>
    <m/>
    <m/>
    <s v="SIN CECO"/>
    <s v="NO"/>
    <s v="HOTEL ALOFT **-Soporte Técnico"/>
    <n v="4"/>
    <n v="4"/>
    <n v="1212"/>
    <x v="41"/>
  </r>
  <r>
    <n v="2623"/>
    <x v="77"/>
    <d v="2011-09-01T00:00:00"/>
    <s v="INT"/>
    <m/>
    <m/>
    <s v="e. Oportunidad en entrega de información o requerimientos"/>
    <x v="0"/>
    <n v="4"/>
    <s v="SIN FECHA COMO TAL, SE ASIGNA LA INTERMEDIA DEL SEGUNDO SEMESTRE"/>
    <m/>
    <m/>
    <m/>
    <m/>
    <m/>
    <m/>
    <m/>
    <m/>
    <m/>
    <s v="SIN CECO"/>
    <s v="NO"/>
    <s v="HOTEL ALOFT **-Soporte Técnico"/>
    <n v="4"/>
    <n v="4"/>
    <n v="1212"/>
    <x v="41"/>
  </r>
  <r>
    <n v="2624"/>
    <x v="77"/>
    <d v="2011-09-01T00:00:00"/>
    <s v="INT"/>
    <m/>
    <m/>
    <s v="a. Oportunidad de la gestión en obra"/>
    <x v="1"/>
    <n v="4"/>
    <s v="SIN FECHA COMO TAL, SE ASIGNA LA INTERMEDIA DEL SEGUNDO SEMESTRE"/>
    <m/>
    <m/>
    <m/>
    <m/>
    <m/>
    <m/>
    <m/>
    <m/>
    <m/>
    <s v="SIN CECO"/>
    <s v="NO"/>
    <s v="HOTEL ALOFT **-Soporte Administrativo"/>
    <n v="4"/>
    <n v="4"/>
    <n v="1212"/>
    <x v="41"/>
  </r>
  <r>
    <n v="2625"/>
    <x v="77"/>
    <d v="2011-09-01T00:00:00"/>
    <s v="INT"/>
    <m/>
    <m/>
    <s v="b. Manejo administrativo del proyecto"/>
    <x v="1"/>
    <n v="4"/>
    <s v="SIN FECHA COMO TAL, SE ASIGNA LA INTERMEDIA DEL SEGUNDO SEMESTRE"/>
    <m/>
    <m/>
    <m/>
    <m/>
    <m/>
    <m/>
    <m/>
    <m/>
    <m/>
    <s v="SIN CECO"/>
    <s v="NO"/>
    <s v="HOTEL ALOFT **-Soporte Administrativo"/>
    <n v="4"/>
    <n v="4"/>
    <n v="1212"/>
    <x v="41"/>
  </r>
  <r>
    <n v="2626"/>
    <x v="77"/>
    <d v="2011-09-01T00:00:00"/>
    <s v="INT"/>
    <m/>
    <m/>
    <s v="c. Información clara y veraz sobre la administración de proyecto"/>
    <x v="1"/>
    <n v="4"/>
    <s v="SIN FECHA COMO TAL, SE ASIGNA LA INTERMEDIA DEL SEGUNDO SEMESTRE"/>
    <m/>
    <m/>
    <m/>
    <m/>
    <m/>
    <m/>
    <m/>
    <m/>
    <m/>
    <s v="SIN CECO"/>
    <s v="NO"/>
    <s v="HOTEL ALOFT **-Soporte Administrativo"/>
    <n v="4"/>
    <n v="4"/>
    <n v="1212"/>
    <x v="41"/>
  </r>
  <r>
    <n v="2627"/>
    <x v="77"/>
    <d v="2011-09-01T00:00:00"/>
    <s v="INT"/>
    <m/>
    <m/>
    <s v="d. Cumplimientos con expectativas del cliente"/>
    <x v="1"/>
    <n v="4"/>
    <s v="SIN FECHA COMO TAL, SE ASIGNA LA INTERMEDIA DEL SEGUNDO SEMESTRE"/>
    <m/>
    <m/>
    <m/>
    <m/>
    <m/>
    <m/>
    <m/>
    <m/>
    <m/>
    <s v="SIN CECO"/>
    <s v="NO"/>
    <s v="HOTEL ALOFT **-Soporte Administrativo"/>
    <n v="4"/>
    <n v="4"/>
    <n v="1212"/>
    <x v="41"/>
  </r>
  <r>
    <n v="2628"/>
    <x v="77"/>
    <d v="2011-09-01T00:00:00"/>
    <s v="INT"/>
    <m/>
    <m/>
    <s v="e. Control de presupuesto"/>
    <x v="1"/>
    <n v="4"/>
    <s v="SIN FECHA COMO TAL, SE ASIGNA LA INTERMEDIA DEL SEGUNDO SEMESTRE"/>
    <m/>
    <m/>
    <m/>
    <m/>
    <m/>
    <m/>
    <m/>
    <m/>
    <m/>
    <s v="SIN CECO"/>
    <s v="NO"/>
    <s v="HOTEL ALOFT **-Soporte Administrativo"/>
    <n v="4"/>
    <n v="4"/>
    <n v="1212"/>
    <x v="41"/>
  </r>
  <r>
    <n v="2629"/>
    <x v="77"/>
    <d v="2011-09-01T00:00:00"/>
    <s v="INT"/>
    <m/>
    <m/>
    <s v="a. Apoyo y presencia en el proyecto"/>
    <x v="2"/>
    <n v="4"/>
    <s v="SIN FECHA COMO TAL, SE ASIGNA LA INTERMEDIA DEL SEGUNDO SEMESTRE"/>
    <m/>
    <m/>
    <m/>
    <m/>
    <m/>
    <m/>
    <m/>
    <m/>
    <m/>
    <s v="SIN CECO"/>
    <s v="NO"/>
    <s v="HOTEL ALOFT **-Soporte Directivo (Coordinador y Gerencia)"/>
    <n v="4"/>
    <n v="4"/>
    <n v="1212"/>
    <x v="41"/>
  </r>
  <r>
    <n v="2630"/>
    <x v="77"/>
    <d v="2011-09-01T00:00:00"/>
    <s v="INT"/>
    <m/>
    <m/>
    <s v="b. Conocimiento del proyecto"/>
    <x v="2"/>
    <n v="4"/>
    <s v="SIN FECHA COMO TAL, SE ASIGNA LA INTERMEDIA DEL SEGUNDO SEMESTRE"/>
    <m/>
    <m/>
    <m/>
    <m/>
    <m/>
    <m/>
    <m/>
    <m/>
    <m/>
    <s v="SIN CECO"/>
    <s v="NO"/>
    <s v="HOTEL ALOFT **-Soporte Directivo (Coordinador y Gerencia)"/>
    <n v="4"/>
    <n v="4"/>
    <n v="1212"/>
    <x v="41"/>
  </r>
  <r>
    <n v="2631"/>
    <x v="77"/>
    <d v="2011-09-01T00:00:00"/>
    <s v="INT"/>
    <m/>
    <m/>
    <s v="c. Planteamiento de soluciones y manejo de conflictos"/>
    <x v="2"/>
    <n v="4"/>
    <s v="SIN FECHA COMO TAL, SE ASIGNA LA INTERMEDIA DEL SEGUNDO SEMESTRE"/>
    <m/>
    <m/>
    <m/>
    <m/>
    <m/>
    <m/>
    <m/>
    <m/>
    <m/>
    <s v="SIN CECO"/>
    <s v="NO"/>
    <s v="HOTEL ALOFT **-Soporte Directivo (Coordinador y Gerencia)"/>
    <n v="4"/>
    <n v="4"/>
    <n v="1212"/>
    <x v="41"/>
  </r>
  <r>
    <n v="2632"/>
    <x v="77"/>
    <d v="2011-09-01T00:00:00"/>
    <s v="INT"/>
    <m/>
    <m/>
    <s v="d. Cumplimiento de compromisos"/>
    <x v="2"/>
    <n v="4"/>
    <s v="SIN FECHA COMO TAL, SE ASIGNA LA INTERMEDIA DEL SEGUNDO SEMESTRE"/>
    <m/>
    <m/>
    <m/>
    <m/>
    <m/>
    <m/>
    <m/>
    <m/>
    <m/>
    <s v="SIN CECO"/>
    <s v="NO"/>
    <s v="HOTEL ALOFT **-Soporte Directivo (Coordinador y Gerencia)"/>
    <n v="4"/>
    <n v="4"/>
    <n v="1212"/>
    <x v="41"/>
  </r>
  <r>
    <n v="2633"/>
    <x v="77"/>
    <d v="2011-09-01T00:00:00"/>
    <s v="INT"/>
    <m/>
    <m/>
    <s v="e. Manejo del cliente"/>
    <x v="2"/>
    <n v="4"/>
    <s v="SIN FECHA COMO TAL, SE ASIGNA LA INTERMEDIA DEL SEGUNDO SEMESTRE"/>
    <m/>
    <m/>
    <m/>
    <m/>
    <m/>
    <m/>
    <m/>
    <m/>
    <m/>
    <s v="SIN CECO"/>
    <s v="NO"/>
    <s v="HOTEL ALOFT **-Soporte Directivo (Coordinador y Gerencia)"/>
    <n v="4"/>
    <n v="4"/>
    <n v="1212"/>
    <x v="41"/>
  </r>
  <r>
    <n v="2634"/>
    <x v="77"/>
    <d v="2011-09-01T00:00:00"/>
    <s v="INT"/>
    <m/>
    <m/>
    <s v="a. Idoneidad del personal"/>
    <x v="3"/>
    <n v="4"/>
    <s v="SIN FECHA COMO TAL, SE ASIGNA LA INTERMEDIA DEL SEGUNDO SEMESTRE"/>
    <m/>
    <m/>
    <m/>
    <m/>
    <m/>
    <m/>
    <m/>
    <m/>
    <m/>
    <s v="SIN CECO"/>
    <s v="NO"/>
    <s v="HOTEL ALOFT **-Personal que presta el servicio en obra"/>
    <n v="4"/>
    <n v="4"/>
    <n v="1212"/>
    <x v="41"/>
  </r>
  <r>
    <n v="2635"/>
    <x v="77"/>
    <d v="2011-09-01T00:00:00"/>
    <s v="INT"/>
    <m/>
    <m/>
    <s v="b. Oportuna atención al cliente"/>
    <x v="3"/>
    <n v="4"/>
    <s v="SIN FECHA COMO TAL, SE ASIGNA LA INTERMEDIA DEL SEGUNDO SEMESTRE"/>
    <m/>
    <m/>
    <m/>
    <m/>
    <m/>
    <m/>
    <m/>
    <m/>
    <m/>
    <s v="SIN CECO"/>
    <s v="NO"/>
    <s v="HOTEL ALOFT **-Personal que presta el servicio en obra"/>
    <n v="4"/>
    <n v="4"/>
    <n v="1212"/>
    <x v="41"/>
  </r>
  <r>
    <n v="2636"/>
    <x v="77"/>
    <d v="2011-09-01T00:00:00"/>
    <s v="INT"/>
    <m/>
    <m/>
    <s v="c. Compromiso con el proyecto"/>
    <x v="3"/>
    <n v="4"/>
    <s v="SIN FECHA COMO TAL, SE ASIGNA LA INTERMEDIA DEL SEGUNDO SEMESTRE"/>
    <m/>
    <m/>
    <m/>
    <m/>
    <m/>
    <m/>
    <m/>
    <m/>
    <m/>
    <s v="SIN CECO"/>
    <s v="NO"/>
    <s v="HOTEL ALOFT **-Personal que presta el servicio en obra"/>
    <n v="4"/>
    <n v="4"/>
    <n v="1212"/>
    <x v="41"/>
  </r>
  <r>
    <n v="2637"/>
    <x v="77"/>
    <d v="2011-09-01T00:00:00"/>
    <s v="INT"/>
    <m/>
    <m/>
    <s v="d. Cumplimiento de compromisos"/>
    <x v="3"/>
    <n v="4"/>
    <s v="SIN FECHA COMO TAL, SE ASIGNA LA INTERMEDIA DEL SEGUNDO SEMESTRE"/>
    <m/>
    <m/>
    <m/>
    <m/>
    <m/>
    <m/>
    <m/>
    <m/>
    <m/>
    <s v="SIN CECO"/>
    <s v="NO"/>
    <s v="HOTEL ALOFT **-Personal que presta el servicio en obra"/>
    <n v="4"/>
    <n v="4"/>
    <n v="1212"/>
    <x v="41"/>
  </r>
  <r>
    <n v="2638"/>
    <x v="77"/>
    <d v="2011-09-01T00:00:00"/>
    <s v="INT"/>
    <m/>
    <m/>
    <s v="e. Proactividad en desarrollo de funciones"/>
    <x v="3"/>
    <n v="4"/>
    <s v="SIN FECHA COMO TAL, SE ASIGNA LA INTERMEDIA DEL SEGUNDO SEMESTRE"/>
    <m/>
    <m/>
    <m/>
    <m/>
    <m/>
    <m/>
    <m/>
    <m/>
    <m/>
    <s v="SIN CECO"/>
    <s v="NO"/>
    <s v="HOTEL ALOFT **-Personal que presta el servicio en obra"/>
    <n v="4"/>
    <n v="4"/>
    <n v="1212"/>
    <x v="41"/>
  </r>
  <r>
    <n v="2639"/>
    <x v="77"/>
    <d v="2011-09-01T00:00:00"/>
    <s v="INT"/>
    <m/>
    <m/>
    <s v="a. Calidad del Contenido"/>
    <x v="4"/>
    <n v="4"/>
    <s v="SIN FECHA COMO TAL, SE ASIGNA LA INTERMEDIA DEL SEGUNDO SEMESTRE"/>
    <m/>
    <m/>
    <m/>
    <m/>
    <m/>
    <m/>
    <m/>
    <m/>
    <m/>
    <s v="SIN CECO"/>
    <s v="NO"/>
    <s v="HOTEL ALOFT **-Productos Asociados de PAYC (Informes, Control de presupuesto y Programación y actas)"/>
    <n v="4"/>
    <n v="4"/>
    <n v="1212"/>
    <x v="41"/>
  </r>
  <r>
    <n v="2640"/>
    <x v="77"/>
    <d v="2011-09-01T00:00:00"/>
    <s v="INT"/>
    <m/>
    <m/>
    <s v="b. Claridad del Contenido"/>
    <x v="4"/>
    <n v="4"/>
    <s v="SIN FECHA COMO TAL, SE ASIGNA LA INTERMEDIA DEL SEGUNDO SEMESTRE"/>
    <m/>
    <m/>
    <m/>
    <m/>
    <m/>
    <m/>
    <m/>
    <m/>
    <m/>
    <s v="SIN CECO"/>
    <s v="NO"/>
    <s v="HOTEL ALOFT **-Productos Asociados de PAYC (Informes, Control de presupuesto y Programación y actas)"/>
    <n v="4"/>
    <n v="4"/>
    <n v="1212"/>
    <x v="41"/>
  </r>
  <r>
    <n v="2641"/>
    <x v="77"/>
    <d v="2011-09-01T00:00:00"/>
    <s v="INT"/>
    <m/>
    <m/>
    <s v="c. Oportunidad en la entrega"/>
    <x v="4"/>
    <n v="4"/>
    <s v="SIN FECHA COMO TAL, SE ASIGNA LA INTERMEDIA DEL SEGUNDO SEMESTRE"/>
    <m/>
    <m/>
    <m/>
    <m/>
    <m/>
    <m/>
    <m/>
    <m/>
    <m/>
    <s v="SIN CECO"/>
    <s v="NO"/>
    <s v="HOTEL ALOFT **-Productos Asociados de PAYC (Informes, Control de presupuesto y Programación y actas)"/>
    <n v="4"/>
    <n v="4"/>
    <n v="1212"/>
    <x v="41"/>
  </r>
  <r>
    <n v="2642"/>
    <x v="77"/>
    <d v="2011-09-01T00:00:00"/>
    <s v="INT"/>
    <m/>
    <m/>
    <s v="d. Precisión de la información"/>
    <x v="4"/>
    <n v="4"/>
    <s v="SIN FECHA COMO TAL, SE ASIGNA LA INTERMEDIA DEL SEGUNDO SEMESTRE"/>
    <m/>
    <m/>
    <m/>
    <m/>
    <m/>
    <m/>
    <m/>
    <m/>
    <m/>
    <s v="SIN CECO"/>
    <s v="NO"/>
    <s v="HOTEL ALOFT **-Productos Asociados de PAYC (Informes, Control de presupuesto y Programación y actas)"/>
    <n v="4"/>
    <n v="4"/>
    <n v="1212"/>
    <x v="41"/>
  </r>
  <r>
    <n v="2643"/>
    <x v="77"/>
    <d v="2011-09-01T00:00:00"/>
    <s v="INT"/>
    <m/>
    <m/>
    <s v="e. Diagramación"/>
    <x v="4"/>
    <n v="4"/>
    <s v="SIN FECHA COMO TAL, SE ASIGNA LA INTERMEDIA DEL SEGUNDO SEMESTRE"/>
    <m/>
    <m/>
    <m/>
    <m/>
    <m/>
    <m/>
    <m/>
    <m/>
    <m/>
    <s v="SIN CECO"/>
    <s v="NO"/>
    <s v="HOTEL ALOFT **-Productos Asociados de PAYC (Informes, Control de presupuesto y Programación y actas)"/>
    <n v="4"/>
    <n v="4"/>
    <n v="1212"/>
    <x v="41"/>
  </r>
  <r>
    <n v="2644"/>
    <x v="77"/>
    <d v="2011-09-01T00:00:00"/>
    <s v="INT"/>
    <m/>
    <m/>
    <s v="a. Cumplimiento"/>
    <x v="5"/>
    <n v="4"/>
    <s v="SIN FECHA COMO TAL, SE ASIGNA LA INTERMEDIA DEL SEGUNDO SEMESTRE"/>
    <m/>
    <m/>
    <m/>
    <m/>
    <m/>
    <m/>
    <m/>
    <m/>
    <m/>
    <s v="SIN CECO"/>
    <s v="NO"/>
    <s v="HOTEL ALOFT **-Compromisos Pactados"/>
    <n v="4"/>
    <n v="4"/>
    <n v="1212"/>
    <x v="41"/>
  </r>
  <r>
    <n v="2645"/>
    <x v="77"/>
    <d v="2011-09-01T00:00:00"/>
    <s v="INT"/>
    <m/>
    <m/>
    <s v="b. Satisface expectativas"/>
    <x v="5"/>
    <n v="4"/>
    <s v="SIN FECHA COMO TAL, SE ASIGNA LA INTERMEDIA DEL SEGUNDO SEMESTRE"/>
    <m/>
    <m/>
    <m/>
    <m/>
    <m/>
    <m/>
    <m/>
    <m/>
    <m/>
    <s v="SIN CECO"/>
    <s v="NO"/>
    <s v="HOTEL ALOFT **-Compromisos Pactados"/>
    <n v="4"/>
    <n v="4"/>
    <n v="1212"/>
    <x v="41"/>
  </r>
  <r>
    <n v="2646"/>
    <x v="77"/>
    <d v="2011-09-01T00:00:00"/>
    <s v="INT"/>
    <m/>
    <m/>
    <s v="c. Calidad de la Información suministrada"/>
    <x v="5"/>
    <n v="4"/>
    <s v="SIN FECHA COMO TAL, SE ASIGNA LA INTERMEDIA DEL SEGUNDO SEMESTRE"/>
    <m/>
    <m/>
    <m/>
    <m/>
    <m/>
    <m/>
    <m/>
    <m/>
    <m/>
    <s v="SIN CECO"/>
    <s v="NO"/>
    <s v="HOTEL ALOFT **-Compromisos Pactados"/>
    <n v="4"/>
    <n v="4"/>
    <n v="1212"/>
    <x v="41"/>
  </r>
  <r>
    <n v="2647"/>
    <x v="77"/>
    <d v="2011-09-01T00:00:00"/>
    <s v="INT"/>
    <m/>
    <m/>
    <s v="d. Disposición del personal de PAYC a las solicitudes del cliente"/>
    <x v="5"/>
    <n v="4"/>
    <s v="SIN FECHA COMO TAL, SE ASIGNA LA INTERMEDIA DEL SEGUNDO SEMESTRE"/>
    <m/>
    <m/>
    <m/>
    <m/>
    <m/>
    <m/>
    <m/>
    <m/>
    <m/>
    <s v="SIN CECO"/>
    <s v="NO"/>
    <s v="HOTEL ALOFT **-Compromisos Pactados"/>
    <n v="4"/>
    <n v="4"/>
    <n v="1212"/>
    <x v="41"/>
  </r>
  <r>
    <n v="2648"/>
    <x v="77"/>
    <d v="2011-09-01T00:00:00"/>
    <s v="INT"/>
    <m/>
    <m/>
    <s v="e. Coherencia entre lo solicitado y lo entregado"/>
    <x v="5"/>
    <n v="4"/>
    <s v="SIN FECHA COMO TAL, SE ASIGNA LA INTERMEDIA DEL SEGUNDO SEMESTRE"/>
    <m/>
    <m/>
    <m/>
    <m/>
    <m/>
    <m/>
    <m/>
    <m/>
    <m/>
    <s v="SIN CECO"/>
    <s v="NO"/>
    <s v="HOTEL ALOFT **-Compromisos Pactados"/>
    <n v="4"/>
    <n v="4"/>
    <n v="1212"/>
    <x v="41"/>
  </r>
  <r>
    <n v="2649"/>
    <x v="77"/>
    <d v="2011-09-01T00:00:00"/>
    <s v="INT"/>
    <m/>
    <m/>
    <s v="Grado de Satisfacción con el Servicio Prestado"/>
    <x v="6"/>
    <n v="4"/>
    <s v="SIN FECHA COMO TAL, SE ASIGNA LA INTERMEDIA DEL SEGUNDO SEMESTRE"/>
    <m/>
    <m/>
    <m/>
    <m/>
    <m/>
    <m/>
    <m/>
    <m/>
    <m/>
    <s v="SIN CECO"/>
    <s v="NO"/>
    <s v="HOTEL ALOFT **-Grado de Satisfacción con el Servicio Prestado"/>
    <n v="4"/>
    <n v="4"/>
    <n v="1212"/>
    <x v="41"/>
  </r>
  <r>
    <n v="2650"/>
    <x v="77"/>
    <d v="2011-09-01T00:00:00"/>
    <s v="INT"/>
    <m/>
    <m/>
    <s v="Posibilidad de Volver a Contratar con PAYC"/>
    <x v="7"/>
    <n v="4"/>
    <s v="SIN FECHA COMO TAL, SE ASIGNA LA INTERMEDIA DEL SEGUNDO SEMESTRE"/>
    <m/>
    <m/>
    <m/>
    <m/>
    <m/>
    <m/>
    <m/>
    <m/>
    <m/>
    <s v="SIN CECO"/>
    <s v="NO"/>
    <s v="HOTEL ALOFT **-Posibilidad de Volver a Contratar con PAYC"/>
    <n v="4"/>
    <n v="4"/>
    <n v="1212"/>
    <x v="41"/>
  </r>
  <r>
    <n v="2651"/>
    <x v="77"/>
    <d v="2011-09-01T00:00:00"/>
    <s v="INT"/>
    <m/>
    <m/>
    <s v="Principales fortalezas en el servicio que presta PAYC"/>
    <x v="8"/>
    <s v="-"/>
    <s v="SIN FECHA COMO TAL, SE ASIGNA LA INTERMEDIA DEL SEGUNDO SEMESTRE"/>
    <m/>
    <m/>
    <m/>
    <m/>
    <m/>
    <m/>
    <m/>
    <m/>
    <m/>
    <s v="SIN CECO"/>
    <s v="NO"/>
    <s v="HOTEL ALOFT **-Fortalezas PAYC"/>
    <s v="-"/>
    <n v="0"/>
    <n v="1212"/>
    <x v="41"/>
  </r>
  <r>
    <n v="2652"/>
    <x v="77"/>
    <d v="2011-09-01T00:00:00"/>
    <s v="INT"/>
    <m/>
    <m/>
    <s v="Principales debilidades en el servicio que presta PAYC"/>
    <x v="9"/>
    <s v="-"/>
    <s v="SIN FECHA COMO TAL, SE ASIGNA LA INTERMEDIA DEL SEGUNDO SEMESTRE"/>
    <m/>
    <m/>
    <m/>
    <m/>
    <m/>
    <m/>
    <m/>
    <m/>
    <m/>
    <s v="SIN CECO"/>
    <s v="NO"/>
    <s v="HOTEL ALOFT **-Debilidades PAYC"/>
    <s v="-"/>
    <n v="0"/>
    <n v="1212"/>
    <x v="41"/>
  </r>
  <r>
    <n v="2653"/>
    <x v="78"/>
    <d v="2011-09-01T00:00:00"/>
    <s v="INT"/>
    <m/>
    <m/>
    <s v="a. Conocimiento específico de temas aplicables al proyecto"/>
    <x v="0"/>
    <n v="4"/>
    <s v="SIN FECHA COMO TAL, SE ASIGNA LA INTERMEDIA DEL SEGUNDO SEMESTRE"/>
    <m/>
    <m/>
    <m/>
    <m/>
    <m/>
    <m/>
    <m/>
    <m/>
    <m/>
    <s v="SIN CECO"/>
    <s v="NO"/>
    <s v="HOMECENTER NEIVA **-Soporte Técnico"/>
    <n v="4"/>
    <n v="4"/>
    <n v="1242"/>
    <x v="55"/>
  </r>
  <r>
    <n v="2654"/>
    <x v="78"/>
    <d v="2011-09-01T00:00:00"/>
    <s v="INT"/>
    <m/>
    <m/>
    <s v="b. Idoneidad y Calidad del soporte"/>
    <x v="0"/>
    <n v="4"/>
    <s v="SIN FECHA COMO TAL, SE ASIGNA LA INTERMEDIA DEL SEGUNDO SEMESTRE"/>
    <m/>
    <m/>
    <m/>
    <m/>
    <m/>
    <m/>
    <m/>
    <m/>
    <m/>
    <s v="SIN CECO"/>
    <s v="NO"/>
    <s v="HOMECENTER NEIVA **-Soporte Técnico"/>
    <n v="4"/>
    <n v="4"/>
    <n v="1242"/>
    <x v="55"/>
  </r>
  <r>
    <n v="2655"/>
    <x v="78"/>
    <d v="2011-09-01T00:00:00"/>
    <s v="INT"/>
    <m/>
    <m/>
    <s v="c. Cumplimiento de especificaciones técnicas de construcción"/>
    <x v="0"/>
    <n v="4"/>
    <s v="SIN FECHA COMO TAL, SE ASIGNA LA INTERMEDIA DEL SEGUNDO SEMESTRE"/>
    <m/>
    <m/>
    <m/>
    <m/>
    <m/>
    <m/>
    <m/>
    <m/>
    <m/>
    <s v="SIN CECO"/>
    <s v="NO"/>
    <s v="HOMECENTER NEIVA **-Soporte Técnico"/>
    <n v="4"/>
    <n v="4"/>
    <n v="1242"/>
    <x v="55"/>
  </r>
  <r>
    <n v="2656"/>
    <x v="78"/>
    <d v="2011-09-01T00:00:00"/>
    <s v="INT"/>
    <m/>
    <m/>
    <s v="d. Confiabilidad de los conceptos aplicados"/>
    <x v="0"/>
    <n v="4"/>
    <s v="SIN FECHA COMO TAL, SE ASIGNA LA INTERMEDIA DEL SEGUNDO SEMESTRE"/>
    <m/>
    <m/>
    <m/>
    <m/>
    <m/>
    <m/>
    <m/>
    <m/>
    <m/>
    <s v="SIN CECO"/>
    <s v="NO"/>
    <s v="HOMECENTER NEIVA **-Soporte Técnico"/>
    <n v="4"/>
    <n v="4"/>
    <n v="1242"/>
    <x v="55"/>
  </r>
  <r>
    <n v="2657"/>
    <x v="78"/>
    <d v="2011-09-01T00:00:00"/>
    <s v="INT"/>
    <m/>
    <m/>
    <s v="e. Oportunidad en entrega de información o requerimientos"/>
    <x v="0"/>
    <n v="4"/>
    <s v="SIN FECHA COMO TAL, SE ASIGNA LA INTERMEDIA DEL SEGUNDO SEMESTRE"/>
    <m/>
    <m/>
    <m/>
    <m/>
    <m/>
    <m/>
    <m/>
    <m/>
    <m/>
    <s v="SIN CECO"/>
    <s v="NO"/>
    <s v="HOMECENTER NEIVA **-Soporte Técnico"/>
    <n v="4"/>
    <n v="4"/>
    <n v="1242"/>
    <x v="55"/>
  </r>
  <r>
    <n v="2658"/>
    <x v="78"/>
    <d v="2011-09-01T00:00:00"/>
    <s v="INT"/>
    <m/>
    <m/>
    <s v="a. Oportunidad de la gestión en obra"/>
    <x v="1"/>
    <n v="4"/>
    <s v="SIN FECHA COMO TAL, SE ASIGNA LA INTERMEDIA DEL SEGUNDO SEMESTRE"/>
    <m/>
    <m/>
    <m/>
    <m/>
    <m/>
    <m/>
    <m/>
    <m/>
    <m/>
    <s v="SIN CECO"/>
    <s v="NO"/>
    <s v="HOMECENTER NEIVA **-Soporte Administrativo"/>
    <n v="4"/>
    <n v="4"/>
    <n v="1242"/>
    <x v="55"/>
  </r>
  <r>
    <n v="2659"/>
    <x v="78"/>
    <d v="2011-09-01T00:00:00"/>
    <s v="INT"/>
    <m/>
    <m/>
    <s v="b. Manejo administrativo del proyecto"/>
    <x v="1"/>
    <n v="4"/>
    <s v="SIN FECHA COMO TAL, SE ASIGNA LA INTERMEDIA DEL SEGUNDO SEMESTRE"/>
    <m/>
    <m/>
    <m/>
    <m/>
    <m/>
    <m/>
    <m/>
    <m/>
    <m/>
    <s v="SIN CECO"/>
    <s v="NO"/>
    <s v="HOMECENTER NEIVA **-Soporte Administrativo"/>
    <n v="4"/>
    <n v="4"/>
    <n v="1242"/>
    <x v="55"/>
  </r>
  <r>
    <n v="2660"/>
    <x v="78"/>
    <d v="2011-09-01T00:00:00"/>
    <s v="INT"/>
    <m/>
    <m/>
    <s v="c. Información clara y veraz sobre la administración de proyecto"/>
    <x v="1"/>
    <n v="4"/>
    <s v="SIN FECHA COMO TAL, SE ASIGNA LA INTERMEDIA DEL SEGUNDO SEMESTRE"/>
    <m/>
    <m/>
    <m/>
    <m/>
    <m/>
    <m/>
    <m/>
    <m/>
    <m/>
    <s v="SIN CECO"/>
    <s v="NO"/>
    <s v="HOMECENTER NEIVA **-Soporte Administrativo"/>
    <n v="4"/>
    <n v="4"/>
    <n v="1242"/>
    <x v="55"/>
  </r>
  <r>
    <n v="2661"/>
    <x v="78"/>
    <d v="2011-09-01T00:00:00"/>
    <s v="INT"/>
    <m/>
    <m/>
    <s v="d. Cumplimientos con expectativas del cliente"/>
    <x v="1"/>
    <n v="4"/>
    <s v="SIN FECHA COMO TAL, SE ASIGNA LA INTERMEDIA DEL SEGUNDO SEMESTRE"/>
    <m/>
    <m/>
    <m/>
    <m/>
    <m/>
    <m/>
    <m/>
    <m/>
    <m/>
    <s v="SIN CECO"/>
    <s v="NO"/>
    <s v="HOMECENTER NEIVA **-Soporte Administrativo"/>
    <n v="4"/>
    <n v="4"/>
    <n v="1242"/>
    <x v="55"/>
  </r>
  <r>
    <n v="2662"/>
    <x v="78"/>
    <d v="2011-09-01T00:00:00"/>
    <s v="INT"/>
    <m/>
    <m/>
    <s v="e. Control de presupuesto"/>
    <x v="1"/>
    <n v="4"/>
    <s v="SIN FECHA COMO TAL, SE ASIGNA LA INTERMEDIA DEL SEGUNDO SEMESTRE"/>
    <m/>
    <m/>
    <m/>
    <m/>
    <m/>
    <m/>
    <m/>
    <m/>
    <m/>
    <s v="SIN CECO"/>
    <s v="NO"/>
    <s v="HOMECENTER NEIVA **-Soporte Administrativo"/>
    <n v="4"/>
    <n v="4"/>
    <n v="1242"/>
    <x v="55"/>
  </r>
  <r>
    <n v="2663"/>
    <x v="78"/>
    <d v="2011-09-01T00:00:00"/>
    <s v="INT"/>
    <m/>
    <m/>
    <s v="a. Apoyo y presencia en el proyecto"/>
    <x v="2"/>
    <n v="4"/>
    <s v="SIN FECHA COMO TAL, SE ASIGNA LA INTERMEDIA DEL SEGUNDO SEMESTRE"/>
    <m/>
    <m/>
    <m/>
    <m/>
    <m/>
    <m/>
    <m/>
    <m/>
    <m/>
    <s v="SIN CECO"/>
    <s v="NO"/>
    <s v="HOMECENTER NEIVA **-Soporte Directivo (Coordinador y Gerencia)"/>
    <n v="4"/>
    <n v="4"/>
    <n v="1242"/>
    <x v="55"/>
  </r>
  <r>
    <n v="2664"/>
    <x v="78"/>
    <d v="2011-09-01T00:00:00"/>
    <s v="INT"/>
    <m/>
    <m/>
    <s v="b. Conocimiento del proyecto"/>
    <x v="2"/>
    <n v="4"/>
    <s v="SIN FECHA COMO TAL, SE ASIGNA LA INTERMEDIA DEL SEGUNDO SEMESTRE"/>
    <m/>
    <m/>
    <m/>
    <m/>
    <m/>
    <m/>
    <m/>
    <m/>
    <m/>
    <s v="SIN CECO"/>
    <s v="NO"/>
    <s v="HOMECENTER NEIVA **-Soporte Directivo (Coordinador y Gerencia)"/>
    <n v="4"/>
    <n v="4"/>
    <n v="1242"/>
    <x v="55"/>
  </r>
  <r>
    <n v="2665"/>
    <x v="78"/>
    <d v="2011-09-01T00:00:00"/>
    <s v="INT"/>
    <m/>
    <m/>
    <s v="c. Planteamiento de soluciones y manejo de conflictos"/>
    <x v="2"/>
    <n v="4"/>
    <s v="SIN FECHA COMO TAL, SE ASIGNA LA INTERMEDIA DEL SEGUNDO SEMESTRE"/>
    <m/>
    <m/>
    <m/>
    <m/>
    <m/>
    <m/>
    <m/>
    <m/>
    <m/>
    <s v="SIN CECO"/>
    <s v="NO"/>
    <s v="HOMECENTER NEIVA **-Soporte Directivo (Coordinador y Gerencia)"/>
    <n v="4"/>
    <n v="4"/>
    <n v="1242"/>
    <x v="55"/>
  </r>
  <r>
    <n v="2666"/>
    <x v="78"/>
    <d v="2011-09-01T00:00:00"/>
    <s v="INT"/>
    <m/>
    <m/>
    <s v="d. Cumplimiento de compromisos"/>
    <x v="2"/>
    <n v="4"/>
    <s v="SIN FECHA COMO TAL, SE ASIGNA LA INTERMEDIA DEL SEGUNDO SEMESTRE"/>
    <m/>
    <m/>
    <m/>
    <m/>
    <m/>
    <m/>
    <m/>
    <m/>
    <m/>
    <s v="SIN CECO"/>
    <s v="NO"/>
    <s v="HOMECENTER NEIVA **-Soporte Directivo (Coordinador y Gerencia)"/>
    <n v="4"/>
    <n v="4"/>
    <n v="1242"/>
    <x v="55"/>
  </r>
  <r>
    <n v="2667"/>
    <x v="78"/>
    <d v="2011-09-01T00:00:00"/>
    <s v="INT"/>
    <m/>
    <m/>
    <s v="e. Manejo del cliente"/>
    <x v="2"/>
    <n v="4"/>
    <s v="SIN FECHA COMO TAL, SE ASIGNA LA INTERMEDIA DEL SEGUNDO SEMESTRE"/>
    <m/>
    <m/>
    <m/>
    <m/>
    <m/>
    <m/>
    <m/>
    <m/>
    <m/>
    <s v="SIN CECO"/>
    <s v="NO"/>
    <s v="HOMECENTER NEIVA **-Soporte Directivo (Coordinador y Gerencia)"/>
    <n v="4"/>
    <n v="4"/>
    <n v="1242"/>
    <x v="55"/>
  </r>
  <r>
    <n v="2668"/>
    <x v="78"/>
    <d v="2011-09-01T00:00:00"/>
    <s v="INT"/>
    <m/>
    <m/>
    <s v="a. Idoneidad del personal"/>
    <x v="3"/>
    <n v="4"/>
    <s v="SIN FECHA COMO TAL, SE ASIGNA LA INTERMEDIA DEL SEGUNDO SEMESTRE"/>
    <m/>
    <m/>
    <m/>
    <m/>
    <m/>
    <m/>
    <m/>
    <m/>
    <m/>
    <s v="SIN CECO"/>
    <s v="NO"/>
    <s v="HOMECENTER NEIVA **-Personal que presta el servicio en obra"/>
    <n v="4"/>
    <n v="4"/>
    <n v="1242"/>
    <x v="55"/>
  </r>
  <r>
    <n v="2669"/>
    <x v="78"/>
    <d v="2011-09-01T00:00:00"/>
    <s v="INT"/>
    <m/>
    <m/>
    <s v="b. Oportuna atención al cliente"/>
    <x v="3"/>
    <n v="4"/>
    <s v="SIN FECHA COMO TAL, SE ASIGNA LA INTERMEDIA DEL SEGUNDO SEMESTRE"/>
    <m/>
    <m/>
    <m/>
    <m/>
    <m/>
    <m/>
    <m/>
    <m/>
    <m/>
    <s v="SIN CECO"/>
    <s v="NO"/>
    <s v="HOMECENTER NEIVA **-Personal que presta el servicio en obra"/>
    <n v="4"/>
    <n v="4"/>
    <n v="1242"/>
    <x v="55"/>
  </r>
  <r>
    <n v="2670"/>
    <x v="78"/>
    <d v="2011-09-01T00:00:00"/>
    <s v="INT"/>
    <m/>
    <m/>
    <s v="c. Compromiso con el proyecto"/>
    <x v="3"/>
    <n v="4"/>
    <s v="SIN FECHA COMO TAL, SE ASIGNA LA INTERMEDIA DEL SEGUNDO SEMESTRE"/>
    <m/>
    <m/>
    <m/>
    <m/>
    <m/>
    <m/>
    <m/>
    <m/>
    <m/>
    <s v="SIN CECO"/>
    <s v="NO"/>
    <s v="HOMECENTER NEIVA **-Personal que presta el servicio en obra"/>
    <n v="4"/>
    <n v="4"/>
    <n v="1242"/>
    <x v="55"/>
  </r>
  <r>
    <n v="2671"/>
    <x v="78"/>
    <d v="2011-09-01T00:00:00"/>
    <s v="INT"/>
    <m/>
    <m/>
    <s v="d. Cumplimiento de compromisos"/>
    <x v="3"/>
    <n v="4"/>
    <s v="SIN FECHA COMO TAL, SE ASIGNA LA INTERMEDIA DEL SEGUNDO SEMESTRE"/>
    <m/>
    <m/>
    <m/>
    <m/>
    <m/>
    <m/>
    <m/>
    <m/>
    <m/>
    <s v="SIN CECO"/>
    <s v="NO"/>
    <s v="HOMECENTER NEIVA **-Personal que presta el servicio en obra"/>
    <n v="4"/>
    <n v="4"/>
    <n v="1242"/>
    <x v="55"/>
  </r>
  <r>
    <n v="2672"/>
    <x v="78"/>
    <d v="2011-09-01T00:00:00"/>
    <s v="INT"/>
    <m/>
    <m/>
    <s v="e. Proactividad en desarrollo de funciones"/>
    <x v="3"/>
    <n v="4"/>
    <s v="SIN FECHA COMO TAL, SE ASIGNA LA INTERMEDIA DEL SEGUNDO SEMESTRE"/>
    <m/>
    <m/>
    <m/>
    <m/>
    <m/>
    <m/>
    <m/>
    <m/>
    <m/>
    <s v="SIN CECO"/>
    <s v="NO"/>
    <s v="HOMECENTER NEIVA **-Personal que presta el servicio en obra"/>
    <n v="4"/>
    <n v="4"/>
    <n v="1242"/>
    <x v="55"/>
  </r>
  <r>
    <n v="2673"/>
    <x v="78"/>
    <d v="2011-09-01T00:00:00"/>
    <s v="INT"/>
    <m/>
    <m/>
    <s v="a. Calidad del Contenido"/>
    <x v="4"/>
    <n v="4"/>
    <s v="SIN FECHA COMO TAL, SE ASIGNA LA INTERMEDIA DEL SEGUNDO SEMESTRE"/>
    <m/>
    <m/>
    <m/>
    <m/>
    <m/>
    <m/>
    <m/>
    <m/>
    <m/>
    <s v="SIN CECO"/>
    <s v="NO"/>
    <s v="HOMECENTER NEIVA **-Productos Asociados de PAYC (Informes, Control de presupuesto y Programación y actas)"/>
    <n v="4"/>
    <n v="4"/>
    <n v="1242"/>
    <x v="55"/>
  </r>
  <r>
    <n v="2674"/>
    <x v="78"/>
    <d v="2011-09-01T00:00:00"/>
    <s v="INT"/>
    <m/>
    <m/>
    <s v="b. Claridad del Contenido"/>
    <x v="4"/>
    <n v="4"/>
    <s v="SIN FECHA COMO TAL, SE ASIGNA LA INTERMEDIA DEL SEGUNDO SEMESTRE"/>
    <m/>
    <m/>
    <m/>
    <m/>
    <m/>
    <m/>
    <m/>
    <m/>
    <m/>
    <s v="SIN CECO"/>
    <s v="NO"/>
    <s v="HOMECENTER NEIVA **-Productos Asociados de PAYC (Informes, Control de presupuesto y Programación y actas)"/>
    <n v="4"/>
    <n v="4"/>
    <n v="1242"/>
    <x v="55"/>
  </r>
  <r>
    <n v="2675"/>
    <x v="78"/>
    <d v="2011-09-01T00:00:00"/>
    <s v="INT"/>
    <m/>
    <m/>
    <s v="c. Oportunidad en la entrega"/>
    <x v="4"/>
    <n v="4"/>
    <s v="SIN FECHA COMO TAL, SE ASIGNA LA INTERMEDIA DEL SEGUNDO SEMESTRE"/>
    <m/>
    <m/>
    <m/>
    <m/>
    <m/>
    <m/>
    <m/>
    <m/>
    <m/>
    <s v="SIN CECO"/>
    <s v="NO"/>
    <s v="HOMECENTER NEIVA **-Productos Asociados de PAYC (Informes, Control de presupuesto y Programación y actas)"/>
    <n v="4"/>
    <n v="4"/>
    <n v="1242"/>
    <x v="55"/>
  </r>
  <r>
    <n v="2676"/>
    <x v="78"/>
    <d v="2011-09-01T00:00:00"/>
    <s v="INT"/>
    <m/>
    <m/>
    <s v="d. Precisión de la información"/>
    <x v="4"/>
    <n v="4"/>
    <s v="SIN FECHA COMO TAL, SE ASIGNA LA INTERMEDIA DEL SEGUNDO SEMESTRE"/>
    <m/>
    <m/>
    <m/>
    <m/>
    <m/>
    <m/>
    <m/>
    <m/>
    <m/>
    <s v="SIN CECO"/>
    <s v="NO"/>
    <s v="HOMECENTER NEIVA **-Productos Asociados de PAYC (Informes, Control de presupuesto y Programación y actas)"/>
    <n v="4"/>
    <n v="4"/>
    <n v="1242"/>
    <x v="55"/>
  </r>
  <r>
    <n v="2677"/>
    <x v="78"/>
    <d v="2011-09-01T00:00:00"/>
    <s v="INT"/>
    <m/>
    <m/>
    <s v="e. Diagramación"/>
    <x v="4"/>
    <n v="4"/>
    <s v="SIN FECHA COMO TAL, SE ASIGNA LA INTERMEDIA DEL SEGUNDO SEMESTRE"/>
    <m/>
    <m/>
    <m/>
    <m/>
    <m/>
    <m/>
    <m/>
    <m/>
    <m/>
    <s v="SIN CECO"/>
    <s v="NO"/>
    <s v="HOMECENTER NEIVA **-Productos Asociados de PAYC (Informes, Control de presupuesto y Programación y actas)"/>
    <n v="4"/>
    <n v="4"/>
    <n v="1242"/>
    <x v="55"/>
  </r>
  <r>
    <n v="2678"/>
    <x v="78"/>
    <d v="2011-09-01T00:00:00"/>
    <s v="INT"/>
    <m/>
    <m/>
    <s v="a. Cumplimiento"/>
    <x v="5"/>
    <n v="4"/>
    <s v="SIN FECHA COMO TAL, SE ASIGNA LA INTERMEDIA DEL SEGUNDO SEMESTRE"/>
    <m/>
    <m/>
    <m/>
    <m/>
    <m/>
    <m/>
    <m/>
    <m/>
    <m/>
    <s v="SIN CECO"/>
    <s v="NO"/>
    <s v="HOMECENTER NEIVA **-Compromisos Pactados"/>
    <n v="4"/>
    <n v="4"/>
    <n v="1242"/>
    <x v="55"/>
  </r>
  <r>
    <n v="2679"/>
    <x v="78"/>
    <d v="2011-09-01T00:00:00"/>
    <s v="INT"/>
    <m/>
    <m/>
    <s v="b. Satisface expectativas"/>
    <x v="5"/>
    <n v="4"/>
    <s v="SIN FECHA COMO TAL, SE ASIGNA LA INTERMEDIA DEL SEGUNDO SEMESTRE"/>
    <m/>
    <m/>
    <m/>
    <m/>
    <m/>
    <m/>
    <m/>
    <m/>
    <m/>
    <s v="SIN CECO"/>
    <s v="NO"/>
    <s v="HOMECENTER NEIVA **-Compromisos Pactados"/>
    <n v="4"/>
    <n v="4"/>
    <n v="1242"/>
    <x v="55"/>
  </r>
  <r>
    <n v="2680"/>
    <x v="78"/>
    <d v="2011-09-01T00:00:00"/>
    <s v="INT"/>
    <m/>
    <m/>
    <s v="c. Calidad de la Información suministrada"/>
    <x v="5"/>
    <n v="4"/>
    <s v="SIN FECHA COMO TAL, SE ASIGNA LA INTERMEDIA DEL SEGUNDO SEMESTRE"/>
    <m/>
    <m/>
    <m/>
    <m/>
    <m/>
    <m/>
    <m/>
    <m/>
    <m/>
    <s v="SIN CECO"/>
    <s v="NO"/>
    <s v="HOMECENTER NEIVA **-Compromisos Pactados"/>
    <n v="4"/>
    <n v="4"/>
    <n v="1242"/>
    <x v="55"/>
  </r>
  <r>
    <n v="2681"/>
    <x v="78"/>
    <d v="2011-09-01T00:00:00"/>
    <s v="INT"/>
    <m/>
    <m/>
    <s v="d. Disposición del personal de PAYC a las solicitudes del cliente"/>
    <x v="5"/>
    <n v="4"/>
    <s v="SIN FECHA COMO TAL, SE ASIGNA LA INTERMEDIA DEL SEGUNDO SEMESTRE"/>
    <m/>
    <m/>
    <m/>
    <m/>
    <m/>
    <m/>
    <m/>
    <m/>
    <m/>
    <s v="SIN CECO"/>
    <s v="NO"/>
    <s v="HOMECENTER NEIVA **-Compromisos Pactados"/>
    <n v="4"/>
    <n v="4"/>
    <n v="1242"/>
    <x v="55"/>
  </r>
  <r>
    <n v="2682"/>
    <x v="78"/>
    <d v="2011-09-01T00:00:00"/>
    <s v="INT"/>
    <m/>
    <m/>
    <s v="e. Coherencia entre lo solicitado y lo entregado"/>
    <x v="5"/>
    <n v="4"/>
    <s v="SIN FECHA COMO TAL, SE ASIGNA LA INTERMEDIA DEL SEGUNDO SEMESTRE"/>
    <m/>
    <m/>
    <m/>
    <m/>
    <m/>
    <m/>
    <m/>
    <m/>
    <m/>
    <s v="SIN CECO"/>
    <s v="NO"/>
    <s v="HOMECENTER NEIVA **-Compromisos Pactados"/>
    <n v="4"/>
    <n v="4"/>
    <n v="1242"/>
    <x v="55"/>
  </r>
  <r>
    <n v="2683"/>
    <x v="78"/>
    <d v="2011-09-01T00:00:00"/>
    <s v="INT"/>
    <m/>
    <m/>
    <s v="Grado de Satisfacción con el Servicio Prestado"/>
    <x v="6"/>
    <n v="4"/>
    <s v="SIN FECHA COMO TAL, SE ASIGNA LA INTERMEDIA DEL SEGUNDO SEMESTRE"/>
    <m/>
    <m/>
    <m/>
    <m/>
    <m/>
    <m/>
    <m/>
    <m/>
    <m/>
    <s v="SIN CECO"/>
    <s v="NO"/>
    <s v="HOMECENTER NEIVA **-Grado de Satisfacción con el Servicio Prestado"/>
    <n v="4"/>
    <n v="4"/>
    <n v="1242"/>
    <x v="55"/>
  </r>
  <r>
    <n v="2684"/>
    <x v="78"/>
    <d v="2011-09-01T00:00:00"/>
    <s v="INT"/>
    <m/>
    <m/>
    <s v="Posibilidad de Volver a Contratar con PAYC"/>
    <x v="7"/>
    <n v="4"/>
    <s v="SIN FECHA COMO TAL, SE ASIGNA LA INTERMEDIA DEL SEGUNDO SEMESTRE"/>
    <m/>
    <m/>
    <m/>
    <m/>
    <m/>
    <m/>
    <m/>
    <m/>
    <m/>
    <s v="SIN CECO"/>
    <s v="NO"/>
    <s v="HOMECENTER NEIVA **-Posibilidad de Volver a Contratar con PAYC"/>
    <n v="4"/>
    <n v="4"/>
    <n v="1242"/>
    <x v="55"/>
  </r>
  <r>
    <n v="2685"/>
    <x v="78"/>
    <d v="2011-09-01T00:00:00"/>
    <s v="INT"/>
    <m/>
    <m/>
    <s v="Principales fortalezas en el servicio que presta PAYC"/>
    <x v="8"/>
    <s v="-"/>
    <s v="SIN FECHA COMO TAL, SE ASIGNA LA INTERMEDIA DEL SEGUNDO SEMESTRE"/>
    <m/>
    <m/>
    <m/>
    <m/>
    <m/>
    <m/>
    <m/>
    <m/>
    <m/>
    <s v="SIN CECO"/>
    <s v="NO"/>
    <s v="HOMECENTER NEIVA **-Fortalezas PAYC"/>
    <s v="-"/>
    <n v="0"/>
    <n v="1242"/>
    <x v="55"/>
  </r>
  <r>
    <n v="2686"/>
    <x v="78"/>
    <d v="2011-09-01T00:00:00"/>
    <s v="INT"/>
    <m/>
    <m/>
    <s v="Principales debilidades en el servicio que presta PAYC"/>
    <x v="9"/>
    <s v="-"/>
    <s v="SIN FECHA COMO TAL, SE ASIGNA LA INTERMEDIA DEL SEGUNDO SEMESTRE"/>
    <m/>
    <m/>
    <m/>
    <m/>
    <m/>
    <m/>
    <m/>
    <m/>
    <m/>
    <s v="SIN CECO"/>
    <s v="NO"/>
    <s v="HOMECENTER NEIVA **-Debilidades PAYC"/>
    <s v="-"/>
    <n v="0"/>
    <n v="1242"/>
    <x v="55"/>
  </r>
  <r>
    <n v="2687"/>
    <x v="79"/>
    <d v="2011-09-01T00:00:00"/>
    <s v="INT"/>
    <m/>
    <m/>
    <s v="a. Conocimiento específico de temas aplicables al proyecto"/>
    <x v="0"/>
    <n v="4"/>
    <s v="SIN FECHA COMO TAL, SE ASIGNA LA INTERMEDIA DEL SEGUNDO SEMESTRE"/>
    <m/>
    <m/>
    <m/>
    <m/>
    <m/>
    <m/>
    <m/>
    <m/>
    <m/>
    <s v="SIN CECO"/>
    <s v="NO"/>
    <s v="BAVARIA EDIFICIO ADMINISTRATIVO **-Soporte Técnico"/>
    <n v="4"/>
    <n v="4"/>
    <n v="1780"/>
    <x v="56"/>
  </r>
  <r>
    <n v="2688"/>
    <x v="79"/>
    <d v="2011-09-01T00:00:00"/>
    <s v="INT"/>
    <m/>
    <m/>
    <s v="b. Idoneidad y Calidad del soporte"/>
    <x v="0"/>
    <n v="4"/>
    <s v="SIN FECHA COMO TAL, SE ASIGNA LA INTERMEDIA DEL SEGUNDO SEMESTRE"/>
    <m/>
    <m/>
    <m/>
    <m/>
    <m/>
    <m/>
    <m/>
    <m/>
    <m/>
    <s v="SIN CECO"/>
    <s v="NO"/>
    <s v="BAVARIA EDIFICIO ADMINISTRATIVO **-Soporte Técnico"/>
    <n v="4"/>
    <n v="4"/>
    <n v="1780"/>
    <x v="56"/>
  </r>
  <r>
    <n v="2689"/>
    <x v="79"/>
    <d v="2011-09-01T00:00:00"/>
    <s v="INT"/>
    <m/>
    <m/>
    <s v="c. Cumplimiento de especificaciones técnicas de construcción"/>
    <x v="0"/>
    <n v="4"/>
    <s v="SIN FECHA COMO TAL, SE ASIGNA LA INTERMEDIA DEL SEGUNDO SEMESTRE"/>
    <m/>
    <m/>
    <m/>
    <m/>
    <m/>
    <m/>
    <m/>
    <m/>
    <m/>
    <s v="SIN CECO"/>
    <s v="NO"/>
    <s v="BAVARIA EDIFICIO ADMINISTRATIVO **-Soporte Técnico"/>
    <n v="4"/>
    <n v="4"/>
    <n v="1780"/>
    <x v="56"/>
  </r>
  <r>
    <n v="2690"/>
    <x v="79"/>
    <d v="2011-09-01T00:00:00"/>
    <s v="INT"/>
    <m/>
    <m/>
    <s v="d. Confiabilidad de los conceptos aplicados"/>
    <x v="0"/>
    <n v="4"/>
    <s v="SIN FECHA COMO TAL, SE ASIGNA LA INTERMEDIA DEL SEGUNDO SEMESTRE"/>
    <m/>
    <m/>
    <m/>
    <m/>
    <m/>
    <m/>
    <m/>
    <m/>
    <m/>
    <s v="SIN CECO"/>
    <s v="NO"/>
    <s v="BAVARIA EDIFICIO ADMINISTRATIVO **-Soporte Técnico"/>
    <n v="4"/>
    <n v="4"/>
    <n v="1780"/>
    <x v="56"/>
  </r>
  <r>
    <n v="2691"/>
    <x v="79"/>
    <d v="2011-09-01T00:00:00"/>
    <s v="INT"/>
    <m/>
    <m/>
    <s v="e. Oportunidad en entrega de información o requerimientos"/>
    <x v="0"/>
    <n v="4"/>
    <s v="SIN FECHA COMO TAL, SE ASIGNA LA INTERMEDIA DEL SEGUNDO SEMESTRE"/>
    <m/>
    <m/>
    <m/>
    <m/>
    <m/>
    <m/>
    <m/>
    <m/>
    <m/>
    <s v="SIN CECO"/>
    <s v="NO"/>
    <s v="BAVARIA EDIFICIO ADMINISTRATIVO **-Soporte Técnico"/>
    <n v="4"/>
    <n v="4"/>
    <n v="1780"/>
    <x v="56"/>
  </r>
  <r>
    <n v="2692"/>
    <x v="79"/>
    <d v="2011-09-01T00:00:00"/>
    <s v="INT"/>
    <m/>
    <m/>
    <s v="a. Oportunidad de la gestión en obra"/>
    <x v="1"/>
    <n v="4"/>
    <s v="SIN FECHA COMO TAL, SE ASIGNA LA INTERMEDIA DEL SEGUNDO SEMESTRE"/>
    <m/>
    <m/>
    <m/>
    <m/>
    <m/>
    <m/>
    <m/>
    <m/>
    <m/>
    <s v="SIN CECO"/>
    <s v="NO"/>
    <s v="BAVARIA EDIFICIO ADMINISTRATIVO **-Soporte Administrativo"/>
    <n v="4"/>
    <n v="4"/>
    <n v="1780"/>
    <x v="56"/>
  </r>
  <r>
    <n v="2693"/>
    <x v="79"/>
    <d v="2011-09-01T00:00:00"/>
    <s v="INT"/>
    <m/>
    <m/>
    <s v="b. Manejo administrativo del proyecto"/>
    <x v="1"/>
    <n v="4"/>
    <s v="SIN FECHA COMO TAL, SE ASIGNA LA INTERMEDIA DEL SEGUNDO SEMESTRE"/>
    <m/>
    <m/>
    <m/>
    <m/>
    <m/>
    <m/>
    <m/>
    <m/>
    <m/>
    <s v="SIN CECO"/>
    <s v="NO"/>
    <s v="BAVARIA EDIFICIO ADMINISTRATIVO **-Soporte Administrativo"/>
    <n v="4"/>
    <n v="4"/>
    <n v="1780"/>
    <x v="56"/>
  </r>
  <r>
    <n v="2694"/>
    <x v="79"/>
    <d v="2011-09-01T00:00:00"/>
    <s v="INT"/>
    <m/>
    <m/>
    <s v="c. Información clara y veraz sobre la administración de proyecto"/>
    <x v="1"/>
    <n v="4"/>
    <s v="SIN FECHA COMO TAL, SE ASIGNA LA INTERMEDIA DEL SEGUNDO SEMESTRE"/>
    <m/>
    <m/>
    <m/>
    <m/>
    <m/>
    <m/>
    <m/>
    <m/>
    <m/>
    <s v="SIN CECO"/>
    <s v="NO"/>
    <s v="BAVARIA EDIFICIO ADMINISTRATIVO **-Soporte Administrativo"/>
    <n v="4"/>
    <n v="4"/>
    <n v="1780"/>
    <x v="56"/>
  </r>
  <r>
    <n v="2695"/>
    <x v="79"/>
    <d v="2011-09-01T00:00:00"/>
    <s v="INT"/>
    <m/>
    <m/>
    <s v="d. Cumplimientos con expectativas del cliente"/>
    <x v="1"/>
    <n v="4"/>
    <s v="SIN FECHA COMO TAL, SE ASIGNA LA INTERMEDIA DEL SEGUNDO SEMESTRE"/>
    <m/>
    <m/>
    <m/>
    <m/>
    <m/>
    <m/>
    <m/>
    <m/>
    <m/>
    <s v="SIN CECO"/>
    <s v="NO"/>
    <s v="BAVARIA EDIFICIO ADMINISTRATIVO **-Soporte Administrativo"/>
    <n v="4"/>
    <n v="4"/>
    <n v="1780"/>
    <x v="56"/>
  </r>
  <r>
    <n v="2696"/>
    <x v="79"/>
    <d v="2011-09-01T00:00:00"/>
    <s v="INT"/>
    <m/>
    <m/>
    <s v="e. Control de presupuesto"/>
    <x v="1"/>
    <n v="4"/>
    <s v="SIN FECHA COMO TAL, SE ASIGNA LA INTERMEDIA DEL SEGUNDO SEMESTRE"/>
    <m/>
    <m/>
    <m/>
    <m/>
    <m/>
    <m/>
    <m/>
    <m/>
    <m/>
    <s v="SIN CECO"/>
    <s v="NO"/>
    <s v="BAVARIA EDIFICIO ADMINISTRATIVO **-Soporte Administrativo"/>
    <n v="4"/>
    <n v="4"/>
    <n v="1780"/>
    <x v="56"/>
  </r>
  <r>
    <n v="2697"/>
    <x v="79"/>
    <d v="2011-09-01T00:00:00"/>
    <s v="INT"/>
    <m/>
    <m/>
    <s v="a. Apoyo y presencia en el proyecto"/>
    <x v="2"/>
    <n v="4"/>
    <s v="SIN FECHA COMO TAL, SE ASIGNA LA INTERMEDIA DEL SEGUNDO SEMESTRE"/>
    <m/>
    <m/>
    <m/>
    <m/>
    <m/>
    <m/>
    <m/>
    <m/>
    <m/>
    <s v="SIN CECO"/>
    <s v="NO"/>
    <s v="BAVARIA EDIFICIO ADMINISTRATIVO **-Soporte Directivo (Coordinador y Gerencia)"/>
    <n v="4"/>
    <n v="4"/>
    <n v="1780"/>
    <x v="56"/>
  </r>
  <r>
    <n v="2698"/>
    <x v="79"/>
    <d v="2011-09-01T00:00:00"/>
    <s v="INT"/>
    <m/>
    <m/>
    <s v="b. Conocimiento del proyecto"/>
    <x v="2"/>
    <n v="4"/>
    <s v="SIN FECHA COMO TAL, SE ASIGNA LA INTERMEDIA DEL SEGUNDO SEMESTRE"/>
    <m/>
    <m/>
    <m/>
    <m/>
    <m/>
    <m/>
    <m/>
    <m/>
    <m/>
    <s v="SIN CECO"/>
    <s v="NO"/>
    <s v="BAVARIA EDIFICIO ADMINISTRATIVO **-Soporte Directivo (Coordinador y Gerencia)"/>
    <n v="4"/>
    <n v="4"/>
    <n v="1780"/>
    <x v="56"/>
  </r>
  <r>
    <n v="2699"/>
    <x v="79"/>
    <d v="2011-09-01T00:00:00"/>
    <s v="INT"/>
    <m/>
    <m/>
    <s v="c. Planteamiento de soluciones y manejo de conflictos"/>
    <x v="2"/>
    <n v="4"/>
    <s v="SIN FECHA COMO TAL, SE ASIGNA LA INTERMEDIA DEL SEGUNDO SEMESTRE"/>
    <m/>
    <m/>
    <m/>
    <m/>
    <m/>
    <m/>
    <m/>
    <m/>
    <m/>
    <s v="SIN CECO"/>
    <s v="NO"/>
    <s v="BAVARIA EDIFICIO ADMINISTRATIVO **-Soporte Directivo (Coordinador y Gerencia)"/>
    <n v="4"/>
    <n v="4"/>
    <n v="1780"/>
    <x v="56"/>
  </r>
  <r>
    <n v="2700"/>
    <x v="79"/>
    <d v="2011-09-01T00:00:00"/>
    <s v="INT"/>
    <m/>
    <m/>
    <s v="d. Cumplimiento de compromisos"/>
    <x v="2"/>
    <n v="4"/>
    <s v="SIN FECHA COMO TAL, SE ASIGNA LA INTERMEDIA DEL SEGUNDO SEMESTRE"/>
    <m/>
    <m/>
    <m/>
    <m/>
    <m/>
    <m/>
    <m/>
    <m/>
    <m/>
    <s v="SIN CECO"/>
    <s v="NO"/>
    <s v="BAVARIA EDIFICIO ADMINISTRATIVO **-Soporte Directivo (Coordinador y Gerencia)"/>
    <n v="4"/>
    <n v="4"/>
    <n v="1780"/>
    <x v="56"/>
  </r>
  <r>
    <n v="2701"/>
    <x v="79"/>
    <d v="2011-09-01T00:00:00"/>
    <s v="INT"/>
    <m/>
    <m/>
    <s v="e. Manejo del cliente"/>
    <x v="2"/>
    <n v="4"/>
    <s v="SIN FECHA COMO TAL, SE ASIGNA LA INTERMEDIA DEL SEGUNDO SEMESTRE"/>
    <m/>
    <m/>
    <m/>
    <m/>
    <m/>
    <m/>
    <m/>
    <m/>
    <m/>
    <s v="SIN CECO"/>
    <s v="NO"/>
    <s v="BAVARIA EDIFICIO ADMINISTRATIVO **-Soporte Directivo (Coordinador y Gerencia)"/>
    <n v="4"/>
    <n v="4"/>
    <n v="1780"/>
    <x v="56"/>
  </r>
  <r>
    <n v="2702"/>
    <x v="79"/>
    <d v="2011-09-01T00:00:00"/>
    <s v="INT"/>
    <m/>
    <m/>
    <s v="a. Idoneidad del personal"/>
    <x v="3"/>
    <n v="4"/>
    <s v="SIN FECHA COMO TAL, SE ASIGNA LA INTERMEDIA DEL SEGUNDO SEMESTRE"/>
    <m/>
    <m/>
    <m/>
    <m/>
    <m/>
    <m/>
    <m/>
    <m/>
    <m/>
    <s v="SIN CECO"/>
    <s v="NO"/>
    <s v="BAVARIA EDIFICIO ADMINISTRATIVO **-Personal que presta el servicio en obra"/>
    <n v="4"/>
    <n v="4"/>
    <n v="1780"/>
    <x v="56"/>
  </r>
  <r>
    <n v="2703"/>
    <x v="79"/>
    <d v="2011-09-01T00:00:00"/>
    <s v="INT"/>
    <m/>
    <m/>
    <s v="b. Oportuna atención al cliente"/>
    <x v="3"/>
    <n v="4"/>
    <s v="SIN FECHA COMO TAL, SE ASIGNA LA INTERMEDIA DEL SEGUNDO SEMESTRE"/>
    <m/>
    <m/>
    <m/>
    <m/>
    <m/>
    <m/>
    <m/>
    <m/>
    <m/>
    <s v="SIN CECO"/>
    <s v="NO"/>
    <s v="BAVARIA EDIFICIO ADMINISTRATIVO **-Personal que presta el servicio en obra"/>
    <n v="4"/>
    <n v="4"/>
    <n v="1780"/>
    <x v="56"/>
  </r>
  <r>
    <n v="2704"/>
    <x v="79"/>
    <d v="2011-09-01T00:00:00"/>
    <s v="INT"/>
    <m/>
    <m/>
    <s v="c. Compromiso con el proyecto"/>
    <x v="3"/>
    <n v="4"/>
    <s v="SIN FECHA COMO TAL, SE ASIGNA LA INTERMEDIA DEL SEGUNDO SEMESTRE"/>
    <m/>
    <m/>
    <m/>
    <m/>
    <m/>
    <m/>
    <m/>
    <m/>
    <m/>
    <s v="SIN CECO"/>
    <s v="NO"/>
    <s v="BAVARIA EDIFICIO ADMINISTRATIVO **-Personal que presta el servicio en obra"/>
    <n v="4"/>
    <n v="4"/>
    <n v="1780"/>
    <x v="56"/>
  </r>
  <r>
    <n v="2705"/>
    <x v="79"/>
    <d v="2011-09-01T00:00:00"/>
    <s v="INT"/>
    <m/>
    <m/>
    <s v="d. Cumplimiento de compromisos"/>
    <x v="3"/>
    <n v="4"/>
    <s v="SIN FECHA COMO TAL, SE ASIGNA LA INTERMEDIA DEL SEGUNDO SEMESTRE"/>
    <m/>
    <m/>
    <m/>
    <m/>
    <m/>
    <m/>
    <m/>
    <m/>
    <m/>
    <s v="SIN CECO"/>
    <s v="NO"/>
    <s v="BAVARIA EDIFICIO ADMINISTRATIVO **-Personal que presta el servicio en obra"/>
    <n v="4"/>
    <n v="4"/>
    <n v="1780"/>
    <x v="56"/>
  </r>
  <r>
    <n v="2706"/>
    <x v="79"/>
    <d v="2011-09-01T00:00:00"/>
    <s v="INT"/>
    <m/>
    <m/>
    <s v="e. Proactividad en desarrollo de funciones"/>
    <x v="3"/>
    <n v="4"/>
    <s v="SIN FECHA COMO TAL, SE ASIGNA LA INTERMEDIA DEL SEGUNDO SEMESTRE"/>
    <m/>
    <m/>
    <m/>
    <m/>
    <m/>
    <m/>
    <m/>
    <m/>
    <m/>
    <s v="SIN CECO"/>
    <s v="NO"/>
    <s v="BAVARIA EDIFICIO ADMINISTRATIVO **-Personal que presta el servicio en obra"/>
    <n v="4"/>
    <n v="4"/>
    <n v="1780"/>
    <x v="56"/>
  </r>
  <r>
    <n v="2707"/>
    <x v="79"/>
    <d v="2011-09-01T00:00:00"/>
    <s v="INT"/>
    <m/>
    <m/>
    <s v="a. Calidad del Contenido"/>
    <x v="4"/>
    <n v="4"/>
    <s v="SIN FECHA COMO TAL, SE ASIGNA LA INTERMEDIA DEL SEGUNDO SEMESTRE"/>
    <m/>
    <m/>
    <m/>
    <m/>
    <m/>
    <m/>
    <m/>
    <m/>
    <m/>
    <s v="SIN CECO"/>
    <s v="NO"/>
    <s v="BAVARIA EDIFICIO ADMINISTRATIVO **-Productos Asociados de PAYC (Informes, Control de presupuesto y Programación y actas)"/>
    <n v="4"/>
    <n v="4"/>
    <n v="1780"/>
    <x v="56"/>
  </r>
  <r>
    <n v="2708"/>
    <x v="79"/>
    <d v="2011-09-01T00:00:00"/>
    <s v="INT"/>
    <m/>
    <m/>
    <s v="b. Claridad del Contenido"/>
    <x v="4"/>
    <n v="4"/>
    <s v="SIN FECHA COMO TAL, SE ASIGNA LA INTERMEDIA DEL SEGUNDO SEMESTRE"/>
    <m/>
    <m/>
    <m/>
    <m/>
    <m/>
    <m/>
    <m/>
    <m/>
    <m/>
    <s v="SIN CECO"/>
    <s v="NO"/>
    <s v="BAVARIA EDIFICIO ADMINISTRATIVO **-Productos Asociados de PAYC (Informes, Control de presupuesto y Programación y actas)"/>
    <n v="4"/>
    <n v="4"/>
    <n v="1780"/>
    <x v="56"/>
  </r>
  <r>
    <n v="2709"/>
    <x v="79"/>
    <d v="2011-09-01T00:00:00"/>
    <s v="INT"/>
    <m/>
    <m/>
    <s v="c. Oportunidad en la entrega"/>
    <x v="4"/>
    <n v="4"/>
    <s v="SIN FECHA COMO TAL, SE ASIGNA LA INTERMEDIA DEL SEGUNDO SEMESTRE"/>
    <m/>
    <m/>
    <m/>
    <m/>
    <m/>
    <m/>
    <m/>
    <m/>
    <m/>
    <s v="SIN CECO"/>
    <s v="NO"/>
    <s v="BAVARIA EDIFICIO ADMINISTRATIVO **-Productos Asociados de PAYC (Informes, Control de presupuesto y Programación y actas)"/>
    <n v="4"/>
    <n v="4"/>
    <n v="1780"/>
    <x v="56"/>
  </r>
  <r>
    <n v="2710"/>
    <x v="79"/>
    <d v="2011-09-01T00:00:00"/>
    <s v="INT"/>
    <m/>
    <m/>
    <s v="d. Precisión de la información"/>
    <x v="4"/>
    <n v="4"/>
    <s v="SIN FECHA COMO TAL, SE ASIGNA LA INTERMEDIA DEL SEGUNDO SEMESTRE"/>
    <m/>
    <m/>
    <m/>
    <m/>
    <m/>
    <m/>
    <m/>
    <m/>
    <m/>
    <s v="SIN CECO"/>
    <s v="NO"/>
    <s v="BAVARIA EDIFICIO ADMINISTRATIVO **-Productos Asociados de PAYC (Informes, Control de presupuesto y Programación y actas)"/>
    <n v="4"/>
    <n v="4"/>
    <n v="1780"/>
    <x v="56"/>
  </r>
  <r>
    <n v="2711"/>
    <x v="79"/>
    <d v="2011-09-01T00:00:00"/>
    <s v="INT"/>
    <m/>
    <m/>
    <s v="e. Diagramación"/>
    <x v="4"/>
    <n v="4"/>
    <s v="SIN FECHA COMO TAL, SE ASIGNA LA INTERMEDIA DEL SEGUNDO SEMESTRE"/>
    <m/>
    <m/>
    <m/>
    <m/>
    <m/>
    <m/>
    <m/>
    <m/>
    <m/>
    <s v="SIN CECO"/>
    <s v="NO"/>
    <s v="BAVARIA EDIFICIO ADMINISTRATIVO **-Productos Asociados de PAYC (Informes, Control de presupuesto y Programación y actas)"/>
    <n v="4"/>
    <n v="4"/>
    <n v="1780"/>
    <x v="56"/>
  </r>
  <r>
    <n v="2712"/>
    <x v="79"/>
    <d v="2011-09-01T00:00:00"/>
    <s v="INT"/>
    <m/>
    <m/>
    <s v="a. Cumplimiento"/>
    <x v="5"/>
    <n v="4"/>
    <s v="SIN FECHA COMO TAL, SE ASIGNA LA INTERMEDIA DEL SEGUNDO SEMESTRE"/>
    <m/>
    <m/>
    <m/>
    <m/>
    <m/>
    <m/>
    <m/>
    <m/>
    <m/>
    <s v="SIN CECO"/>
    <s v="NO"/>
    <s v="BAVARIA EDIFICIO ADMINISTRATIVO **-Compromisos Pactados"/>
    <n v="4"/>
    <n v="4"/>
    <n v="1780"/>
    <x v="56"/>
  </r>
  <r>
    <n v="2713"/>
    <x v="79"/>
    <d v="2011-09-01T00:00:00"/>
    <s v="INT"/>
    <m/>
    <m/>
    <s v="b. Satisface expectativas"/>
    <x v="5"/>
    <n v="4"/>
    <s v="SIN FECHA COMO TAL, SE ASIGNA LA INTERMEDIA DEL SEGUNDO SEMESTRE"/>
    <m/>
    <m/>
    <m/>
    <m/>
    <m/>
    <m/>
    <m/>
    <m/>
    <m/>
    <s v="SIN CECO"/>
    <s v="NO"/>
    <s v="BAVARIA EDIFICIO ADMINISTRATIVO **-Compromisos Pactados"/>
    <n v="4"/>
    <n v="4"/>
    <n v="1780"/>
    <x v="56"/>
  </r>
  <r>
    <n v="2714"/>
    <x v="79"/>
    <d v="2011-09-01T00:00:00"/>
    <s v="INT"/>
    <m/>
    <m/>
    <s v="c. Calidad de la Información suministrada"/>
    <x v="5"/>
    <n v="4"/>
    <s v="SIN FECHA COMO TAL, SE ASIGNA LA INTERMEDIA DEL SEGUNDO SEMESTRE"/>
    <m/>
    <m/>
    <m/>
    <m/>
    <m/>
    <m/>
    <m/>
    <m/>
    <m/>
    <s v="SIN CECO"/>
    <s v="NO"/>
    <s v="BAVARIA EDIFICIO ADMINISTRATIVO **-Compromisos Pactados"/>
    <n v="4"/>
    <n v="4"/>
    <n v="1780"/>
    <x v="56"/>
  </r>
  <r>
    <n v="2715"/>
    <x v="79"/>
    <d v="2011-09-01T00:00:00"/>
    <s v="INT"/>
    <m/>
    <m/>
    <s v="d. Disposición del personal de PAYC a las solicitudes del cliente"/>
    <x v="5"/>
    <n v="4"/>
    <s v="SIN FECHA COMO TAL, SE ASIGNA LA INTERMEDIA DEL SEGUNDO SEMESTRE"/>
    <m/>
    <m/>
    <m/>
    <m/>
    <m/>
    <m/>
    <m/>
    <m/>
    <m/>
    <s v="SIN CECO"/>
    <s v="NO"/>
    <s v="BAVARIA EDIFICIO ADMINISTRATIVO **-Compromisos Pactados"/>
    <n v="4"/>
    <n v="4"/>
    <n v="1780"/>
    <x v="56"/>
  </r>
  <r>
    <n v="2716"/>
    <x v="79"/>
    <d v="2011-09-01T00:00:00"/>
    <s v="INT"/>
    <m/>
    <m/>
    <s v="e. Coherencia entre lo solicitado y lo entregado"/>
    <x v="5"/>
    <n v="4"/>
    <s v="SIN FECHA COMO TAL, SE ASIGNA LA INTERMEDIA DEL SEGUNDO SEMESTRE"/>
    <m/>
    <m/>
    <m/>
    <m/>
    <m/>
    <m/>
    <m/>
    <m/>
    <m/>
    <s v="SIN CECO"/>
    <s v="NO"/>
    <s v="BAVARIA EDIFICIO ADMINISTRATIVO **-Compromisos Pactados"/>
    <n v="4"/>
    <n v="4"/>
    <n v="1780"/>
    <x v="56"/>
  </r>
  <r>
    <n v="2717"/>
    <x v="79"/>
    <d v="2011-09-01T00:00:00"/>
    <s v="INT"/>
    <m/>
    <m/>
    <s v="Grado de Satisfacción con el Servicio Prestado"/>
    <x v="6"/>
    <n v="4"/>
    <s v="SIN FECHA COMO TAL, SE ASIGNA LA INTERMEDIA DEL SEGUNDO SEMESTRE"/>
    <m/>
    <m/>
    <m/>
    <m/>
    <m/>
    <m/>
    <m/>
    <m/>
    <m/>
    <s v="SIN CECO"/>
    <s v="NO"/>
    <s v="BAVARIA EDIFICIO ADMINISTRATIVO **-Grado de Satisfacción con el Servicio Prestado"/>
    <n v="4"/>
    <n v="4"/>
    <n v="1780"/>
    <x v="56"/>
  </r>
  <r>
    <n v="2718"/>
    <x v="79"/>
    <d v="2011-09-01T00:00:00"/>
    <s v="INT"/>
    <m/>
    <m/>
    <s v="Posibilidad de Volver a Contratar con PAYC"/>
    <x v="7"/>
    <n v="4"/>
    <s v="SIN FECHA COMO TAL, SE ASIGNA LA INTERMEDIA DEL SEGUNDO SEMESTRE"/>
    <m/>
    <m/>
    <m/>
    <m/>
    <m/>
    <m/>
    <m/>
    <m/>
    <m/>
    <s v="SIN CECO"/>
    <s v="NO"/>
    <s v="BAVARIA EDIFICIO ADMINISTRATIVO **-Posibilidad de Volver a Contratar con PAYC"/>
    <n v="4"/>
    <n v="4"/>
    <n v="1780"/>
    <x v="56"/>
  </r>
  <r>
    <n v="2719"/>
    <x v="79"/>
    <d v="2011-09-01T00:00:00"/>
    <s v="INT"/>
    <m/>
    <m/>
    <s v="Principales fortalezas en el servicio que presta PAYC"/>
    <x v="8"/>
    <s v="-"/>
    <s v="SIN FECHA COMO TAL, SE ASIGNA LA INTERMEDIA DEL SEGUNDO SEMESTRE"/>
    <m/>
    <m/>
    <m/>
    <m/>
    <m/>
    <m/>
    <m/>
    <m/>
    <m/>
    <s v="SIN CECO"/>
    <s v="NO"/>
    <s v="BAVARIA EDIFICIO ADMINISTRATIVO **-Fortalezas PAYC"/>
    <s v="-"/>
    <n v="0"/>
    <n v="1780"/>
    <x v="56"/>
  </r>
  <r>
    <n v="2720"/>
    <x v="79"/>
    <d v="2011-09-01T00:00:00"/>
    <s v="INT"/>
    <m/>
    <m/>
    <s v="Principales debilidades en el servicio que presta PAYC"/>
    <x v="9"/>
    <s v="-"/>
    <s v="SIN FECHA COMO TAL, SE ASIGNA LA INTERMEDIA DEL SEGUNDO SEMESTRE"/>
    <m/>
    <m/>
    <m/>
    <m/>
    <m/>
    <m/>
    <m/>
    <m/>
    <m/>
    <s v="SIN CECO"/>
    <s v="NO"/>
    <s v="BAVARIA EDIFICIO ADMINISTRATIVO **-Debilidades PAYC"/>
    <s v="-"/>
    <n v="0"/>
    <n v="1780"/>
    <x v="56"/>
  </r>
  <r>
    <n v="2721"/>
    <x v="80"/>
    <d v="2011-09-01T00:00:00"/>
    <s v="INT"/>
    <m/>
    <m/>
    <s v="a. Conocimiento específico de temas aplicables al proyecto"/>
    <x v="0"/>
    <n v="4"/>
    <s v="SIN FECHA COMO TAL, SE ASIGNA LA INTERMEDIA DEL SEGUNDO SEMESTRE"/>
    <m/>
    <m/>
    <m/>
    <m/>
    <m/>
    <m/>
    <m/>
    <m/>
    <m/>
    <s v="SIN CECO"/>
    <s v="NO"/>
    <s v="HOMECENTER MANIZALES **-Soporte Técnico"/>
    <n v="4"/>
    <n v="4"/>
    <n v="1249"/>
    <x v="57"/>
  </r>
  <r>
    <n v="2722"/>
    <x v="80"/>
    <d v="2011-09-01T00:00:00"/>
    <s v="INT"/>
    <m/>
    <m/>
    <s v="b. Idoneidad y Calidad del soporte"/>
    <x v="0"/>
    <n v="4"/>
    <s v="SIN FECHA COMO TAL, SE ASIGNA LA INTERMEDIA DEL SEGUNDO SEMESTRE"/>
    <m/>
    <m/>
    <m/>
    <m/>
    <m/>
    <m/>
    <m/>
    <m/>
    <m/>
    <s v="SIN CECO"/>
    <s v="NO"/>
    <s v="HOMECENTER MANIZALES **-Soporte Técnico"/>
    <n v="4"/>
    <n v="4"/>
    <n v="1249"/>
    <x v="57"/>
  </r>
  <r>
    <n v="2723"/>
    <x v="80"/>
    <d v="2011-09-01T00:00:00"/>
    <s v="INT"/>
    <m/>
    <m/>
    <s v="c. Cumplimiento de especificaciones técnicas de construcción"/>
    <x v="0"/>
    <n v="4"/>
    <s v="SIN FECHA COMO TAL, SE ASIGNA LA INTERMEDIA DEL SEGUNDO SEMESTRE"/>
    <m/>
    <m/>
    <m/>
    <m/>
    <m/>
    <m/>
    <m/>
    <m/>
    <m/>
    <s v="SIN CECO"/>
    <s v="NO"/>
    <s v="HOMECENTER MANIZALES **-Soporte Técnico"/>
    <n v="4"/>
    <n v="4"/>
    <n v="1249"/>
    <x v="57"/>
  </r>
  <r>
    <n v="2724"/>
    <x v="80"/>
    <d v="2011-09-01T00:00:00"/>
    <s v="INT"/>
    <m/>
    <m/>
    <s v="d. Confiabilidad de los conceptos aplicados"/>
    <x v="0"/>
    <n v="4"/>
    <s v="SIN FECHA COMO TAL, SE ASIGNA LA INTERMEDIA DEL SEGUNDO SEMESTRE"/>
    <m/>
    <m/>
    <m/>
    <m/>
    <m/>
    <m/>
    <m/>
    <m/>
    <m/>
    <s v="SIN CECO"/>
    <s v="NO"/>
    <s v="HOMECENTER MANIZALES **-Soporte Técnico"/>
    <n v="4"/>
    <n v="4"/>
    <n v="1249"/>
    <x v="57"/>
  </r>
  <r>
    <n v="2725"/>
    <x v="80"/>
    <d v="2011-09-01T00:00:00"/>
    <s v="INT"/>
    <m/>
    <m/>
    <s v="e. Oportunidad en entrega de información o requerimientos"/>
    <x v="0"/>
    <n v="4"/>
    <s v="SIN FECHA COMO TAL, SE ASIGNA LA INTERMEDIA DEL SEGUNDO SEMESTRE"/>
    <m/>
    <m/>
    <m/>
    <m/>
    <m/>
    <m/>
    <m/>
    <m/>
    <m/>
    <s v="SIN CECO"/>
    <s v="NO"/>
    <s v="HOMECENTER MANIZALES **-Soporte Técnico"/>
    <n v="4"/>
    <n v="4"/>
    <n v="1249"/>
    <x v="57"/>
  </r>
  <r>
    <n v="2726"/>
    <x v="80"/>
    <d v="2011-09-01T00:00:00"/>
    <s v="INT"/>
    <m/>
    <m/>
    <s v="a. Oportunidad de la gestión en obra"/>
    <x v="1"/>
    <n v="4"/>
    <s v="SIN FECHA COMO TAL, SE ASIGNA LA INTERMEDIA DEL SEGUNDO SEMESTRE"/>
    <m/>
    <m/>
    <m/>
    <m/>
    <m/>
    <m/>
    <m/>
    <m/>
    <m/>
    <s v="SIN CECO"/>
    <s v="NO"/>
    <s v="HOMECENTER MANIZALES **-Soporte Administrativo"/>
    <n v="4"/>
    <n v="4"/>
    <n v="1249"/>
    <x v="57"/>
  </r>
  <r>
    <n v="2727"/>
    <x v="80"/>
    <d v="2011-09-01T00:00:00"/>
    <s v="INT"/>
    <m/>
    <m/>
    <s v="b. Manejo administrativo del proyecto"/>
    <x v="1"/>
    <n v="4"/>
    <s v="SIN FECHA COMO TAL, SE ASIGNA LA INTERMEDIA DEL SEGUNDO SEMESTRE"/>
    <m/>
    <m/>
    <m/>
    <m/>
    <m/>
    <m/>
    <m/>
    <m/>
    <m/>
    <s v="SIN CECO"/>
    <s v="NO"/>
    <s v="HOMECENTER MANIZALES **-Soporte Administrativo"/>
    <n v="4"/>
    <n v="4"/>
    <n v="1249"/>
    <x v="57"/>
  </r>
  <r>
    <n v="2728"/>
    <x v="80"/>
    <d v="2011-09-01T00:00:00"/>
    <s v="INT"/>
    <m/>
    <m/>
    <s v="c. Información clara y veraz sobre la administración de proyecto"/>
    <x v="1"/>
    <n v="4"/>
    <s v="SIN FECHA COMO TAL, SE ASIGNA LA INTERMEDIA DEL SEGUNDO SEMESTRE"/>
    <m/>
    <m/>
    <m/>
    <m/>
    <m/>
    <m/>
    <m/>
    <m/>
    <m/>
    <s v="SIN CECO"/>
    <s v="NO"/>
    <s v="HOMECENTER MANIZALES **-Soporte Administrativo"/>
    <n v="4"/>
    <n v="4"/>
    <n v="1249"/>
    <x v="57"/>
  </r>
  <r>
    <n v="2729"/>
    <x v="80"/>
    <d v="2011-09-01T00:00:00"/>
    <s v="INT"/>
    <m/>
    <m/>
    <s v="d. Cumplimientos con expectativas del cliente"/>
    <x v="1"/>
    <n v="4"/>
    <s v="SIN FECHA COMO TAL, SE ASIGNA LA INTERMEDIA DEL SEGUNDO SEMESTRE"/>
    <m/>
    <m/>
    <m/>
    <m/>
    <m/>
    <m/>
    <m/>
    <m/>
    <m/>
    <s v="SIN CECO"/>
    <s v="NO"/>
    <s v="HOMECENTER MANIZALES **-Soporte Administrativo"/>
    <n v="4"/>
    <n v="4"/>
    <n v="1249"/>
    <x v="57"/>
  </r>
  <r>
    <n v="2730"/>
    <x v="80"/>
    <d v="2011-09-01T00:00:00"/>
    <s v="INT"/>
    <m/>
    <m/>
    <s v="e. Control de presupuesto"/>
    <x v="1"/>
    <n v="4"/>
    <s v="SIN FECHA COMO TAL, SE ASIGNA LA INTERMEDIA DEL SEGUNDO SEMESTRE"/>
    <m/>
    <m/>
    <m/>
    <m/>
    <m/>
    <m/>
    <m/>
    <m/>
    <m/>
    <s v="SIN CECO"/>
    <s v="NO"/>
    <s v="HOMECENTER MANIZALES **-Soporte Administrativo"/>
    <n v="4"/>
    <n v="4"/>
    <n v="1249"/>
    <x v="57"/>
  </r>
  <r>
    <n v="2731"/>
    <x v="80"/>
    <d v="2011-09-01T00:00:00"/>
    <s v="INT"/>
    <m/>
    <m/>
    <s v="a. Apoyo y presencia en el proyecto"/>
    <x v="2"/>
    <n v="4"/>
    <s v="SIN FECHA COMO TAL, SE ASIGNA LA INTERMEDIA DEL SEGUNDO SEMESTRE"/>
    <m/>
    <m/>
    <m/>
    <m/>
    <m/>
    <m/>
    <m/>
    <m/>
    <m/>
    <s v="SIN CECO"/>
    <s v="NO"/>
    <s v="HOMECENTER MANIZALES **-Soporte Directivo (Coordinador y Gerencia)"/>
    <n v="4"/>
    <n v="4"/>
    <n v="1249"/>
    <x v="57"/>
  </r>
  <r>
    <n v="2732"/>
    <x v="80"/>
    <d v="2011-09-01T00:00:00"/>
    <s v="INT"/>
    <m/>
    <m/>
    <s v="b. Conocimiento del proyecto"/>
    <x v="2"/>
    <n v="4"/>
    <s v="SIN FECHA COMO TAL, SE ASIGNA LA INTERMEDIA DEL SEGUNDO SEMESTRE"/>
    <m/>
    <m/>
    <m/>
    <m/>
    <m/>
    <m/>
    <m/>
    <m/>
    <m/>
    <s v="SIN CECO"/>
    <s v="NO"/>
    <s v="HOMECENTER MANIZALES **-Soporte Directivo (Coordinador y Gerencia)"/>
    <n v="4"/>
    <n v="4"/>
    <n v="1249"/>
    <x v="57"/>
  </r>
  <r>
    <n v="2733"/>
    <x v="80"/>
    <d v="2011-09-01T00:00:00"/>
    <s v="INT"/>
    <m/>
    <m/>
    <s v="c. Planteamiento de soluciones y manejo de conflictos"/>
    <x v="2"/>
    <n v="4"/>
    <s v="SIN FECHA COMO TAL, SE ASIGNA LA INTERMEDIA DEL SEGUNDO SEMESTRE"/>
    <m/>
    <m/>
    <m/>
    <m/>
    <m/>
    <m/>
    <m/>
    <m/>
    <m/>
    <s v="SIN CECO"/>
    <s v="NO"/>
    <s v="HOMECENTER MANIZALES **-Soporte Directivo (Coordinador y Gerencia)"/>
    <n v="4"/>
    <n v="4"/>
    <n v="1249"/>
    <x v="57"/>
  </r>
  <r>
    <n v="2734"/>
    <x v="80"/>
    <d v="2011-09-01T00:00:00"/>
    <s v="INT"/>
    <m/>
    <m/>
    <s v="d. Cumplimiento de compromisos"/>
    <x v="2"/>
    <n v="4"/>
    <s v="SIN FECHA COMO TAL, SE ASIGNA LA INTERMEDIA DEL SEGUNDO SEMESTRE"/>
    <m/>
    <m/>
    <m/>
    <m/>
    <m/>
    <m/>
    <m/>
    <m/>
    <m/>
    <s v="SIN CECO"/>
    <s v="NO"/>
    <s v="HOMECENTER MANIZALES **-Soporte Directivo (Coordinador y Gerencia)"/>
    <n v="4"/>
    <n v="4"/>
    <n v="1249"/>
    <x v="57"/>
  </r>
  <r>
    <n v="2735"/>
    <x v="80"/>
    <d v="2011-09-01T00:00:00"/>
    <s v="INT"/>
    <m/>
    <m/>
    <s v="e. Manejo del cliente"/>
    <x v="2"/>
    <n v="4"/>
    <s v="SIN FECHA COMO TAL, SE ASIGNA LA INTERMEDIA DEL SEGUNDO SEMESTRE"/>
    <m/>
    <m/>
    <m/>
    <m/>
    <m/>
    <m/>
    <m/>
    <m/>
    <m/>
    <s v="SIN CECO"/>
    <s v="NO"/>
    <s v="HOMECENTER MANIZALES **-Soporte Directivo (Coordinador y Gerencia)"/>
    <n v="4"/>
    <n v="4"/>
    <n v="1249"/>
    <x v="57"/>
  </r>
  <r>
    <n v="2736"/>
    <x v="80"/>
    <d v="2011-09-01T00:00:00"/>
    <s v="INT"/>
    <m/>
    <m/>
    <s v="a. Idoneidad del personal"/>
    <x v="3"/>
    <n v="4"/>
    <s v="SIN FECHA COMO TAL, SE ASIGNA LA INTERMEDIA DEL SEGUNDO SEMESTRE"/>
    <m/>
    <m/>
    <m/>
    <m/>
    <m/>
    <m/>
    <m/>
    <m/>
    <m/>
    <s v="SIN CECO"/>
    <s v="NO"/>
    <s v="HOMECENTER MANIZALES **-Personal que presta el servicio en obra"/>
    <n v="4"/>
    <n v="4"/>
    <n v="1249"/>
    <x v="57"/>
  </r>
  <r>
    <n v="2737"/>
    <x v="80"/>
    <d v="2011-09-01T00:00:00"/>
    <s v="INT"/>
    <m/>
    <m/>
    <s v="b. Oportuna atención al cliente"/>
    <x v="3"/>
    <n v="4"/>
    <s v="SIN FECHA COMO TAL, SE ASIGNA LA INTERMEDIA DEL SEGUNDO SEMESTRE"/>
    <m/>
    <m/>
    <m/>
    <m/>
    <m/>
    <m/>
    <m/>
    <m/>
    <m/>
    <s v="SIN CECO"/>
    <s v="NO"/>
    <s v="HOMECENTER MANIZALES **-Personal que presta el servicio en obra"/>
    <n v="4"/>
    <n v="4"/>
    <n v="1249"/>
    <x v="57"/>
  </r>
  <r>
    <n v="2738"/>
    <x v="80"/>
    <d v="2011-09-01T00:00:00"/>
    <s v="INT"/>
    <m/>
    <m/>
    <s v="c. Compromiso con el proyecto"/>
    <x v="3"/>
    <n v="4"/>
    <s v="SIN FECHA COMO TAL, SE ASIGNA LA INTERMEDIA DEL SEGUNDO SEMESTRE"/>
    <m/>
    <m/>
    <m/>
    <m/>
    <m/>
    <m/>
    <m/>
    <m/>
    <m/>
    <s v="SIN CECO"/>
    <s v="NO"/>
    <s v="HOMECENTER MANIZALES **-Personal que presta el servicio en obra"/>
    <n v="4"/>
    <n v="4"/>
    <n v="1249"/>
    <x v="57"/>
  </r>
  <r>
    <n v="2739"/>
    <x v="80"/>
    <d v="2011-09-01T00:00:00"/>
    <s v="INT"/>
    <m/>
    <m/>
    <s v="d. Cumplimiento de compromisos"/>
    <x v="3"/>
    <n v="4"/>
    <s v="SIN FECHA COMO TAL, SE ASIGNA LA INTERMEDIA DEL SEGUNDO SEMESTRE"/>
    <m/>
    <m/>
    <m/>
    <m/>
    <m/>
    <m/>
    <m/>
    <m/>
    <m/>
    <s v="SIN CECO"/>
    <s v="NO"/>
    <s v="HOMECENTER MANIZALES **-Personal que presta el servicio en obra"/>
    <n v="4"/>
    <n v="4"/>
    <n v="1249"/>
    <x v="57"/>
  </r>
  <r>
    <n v="2740"/>
    <x v="80"/>
    <d v="2011-09-01T00:00:00"/>
    <s v="INT"/>
    <m/>
    <m/>
    <s v="e. Proactividad en desarrollo de funciones"/>
    <x v="3"/>
    <n v="4"/>
    <s v="SIN FECHA COMO TAL, SE ASIGNA LA INTERMEDIA DEL SEGUNDO SEMESTRE"/>
    <m/>
    <m/>
    <m/>
    <m/>
    <m/>
    <m/>
    <m/>
    <m/>
    <m/>
    <s v="SIN CECO"/>
    <s v="NO"/>
    <s v="HOMECENTER MANIZALES **-Personal que presta el servicio en obra"/>
    <n v="4"/>
    <n v="4"/>
    <n v="1249"/>
    <x v="57"/>
  </r>
  <r>
    <n v="2741"/>
    <x v="80"/>
    <d v="2011-09-01T00:00:00"/>
    <s v="INT"/>
    <m/>
    <m/>
    <s v="a. Calidad del Contenido"/>
    <x v="4"/>
    <n v="4"/>
    <s v="SIN FECHA COMO TAL, SE ASIGNA LA INTERMEDIA DEL SEGUNDO SEMESTRE"/>
    <m/>
    <m/>
    <m/>
    <m/>
    <m/>
    <m/>
    <m/>
    <m/>
    <m/>
    <s v="SIN CECO"/>
    <s v="NO"/>
    <s v="HOMECENTER MANIZALES **-Productos Asociados de PAYC (Informes, Control de presupuesto y Programación y actas)"/>
    <n v="4"/>
    <n v="4"/>
    <n v="1249"/>
    <x v="57"/>
  </r>
  <r>
    <n v="2742"/>
    <x v="80"/>
    <d v="2011-09-01T00:00:00"/>
    <s v="INT"/>
    <m/>
    <m/>
    <s v="b. Claridad del Contenido"/>
    <x v="4"/>
    <n v="4"/>
    <s v="SIN FECHA COMO TAL, SE ASIGNA LA INTERMEDIA DEL SEGUNDO SEMESTRE"/>
    <m/>
    <m/>
    <m/>
    <m/>
    <m/>
    <m/>
    <m/>
    <m/>
    <m/>
    <s v="SIN CECO"/>
    <s v="NO"/>
    <s v="HOMECENTER MANIZALES **-Productos Asociados de PAYC (Informes, Control de presupuesto y Programación y actas)"/>
    <n v="4"/>
    <n v="4"/>
    <n v="1249"/>
    <x v="57"/>
  </r>
  <r>
    <n v="2743"/>
    <x v="80"/>
    <d v="2011-09-01T00:00:00"/>
    <s v="INT"/>
    <m/>
    <m/>
    <s v="c. Oportunidad en la entrega"/>
    <x v="4"/>
    <n v="4"/>
    <s v="SIN FECHA COMO TAL, SE ASIGNA LA INTERMEDIA DEL SEGUNDO SEMESTRE"/>
    <m/>
    <m/>
    <m/>
    <m/>
    <m/>
    <m/>
    <m/>
    <m/>
    <m/>
    <s v="SIN CECO"/>
    <s v="NO"/>
    <s v="HOMECENTER MANIZALES **-Productos Asociados de PAYC (Informes, Control de presupuesto y Programación y actas)"/>
    <n v="4"/>
    <n v="4"/>
    <n v="1249"/>
    <x v="57"/>
  </r>
  <r>
    <n v="2744"/>
    <x v="80"/>
    <d v="2011-09-01T00:00:00"/>
    <s v="INT"/>
    <m/>
    <m/>
    <s v="d. Precisión de la información"/>
    <x v="4"/>
    <n v="4"/>
    <s v="SIN FECHA COMO TAL, SE ASIGNA LA INTERMEDIA DEL SEGUNDO SEMESTRE"/>
    <m/>
    <m/>
    <m/>
    <m/>
    <m/>
    <m/>
    <m/>
    <m/>
    <m/>
    <s v="SIN CECO"/>
    <s v="NO"/>
    <s v="HOMECENTER MANIZALES **-Productos Asociados de PAYC (Informes, Control de presupuesto y Programación y actas)"/>
    <n v="4"/>
    <n v="4"/>
    <n v="1249"/>
    <x v="57"/>
  </r>
  <r>
    <n v="2745"/>
    <x v="80"/>
    <d v="2011-09-01T00:00:00"/>
    <s v="INT"/>
    <m/>
    <m/>
    <s v="e. Diagramación"/>
    <x v="4"/>
    <n v="4"/>
    <s v="SIN FECHA COMO TAL, SE ASIGNA LA INTERMEDIA DEL SEGUNDO SEMESTRE"/>
    <m/>
    <m/>
    <m/>
    <m/>
    <m/>
    <m/>
    <m/>
    <m/>
    <m/>
    <s v="SIN CECO"/>
    <s v="NO"/>
    <s v="HOMECENTER MANIZALES **-Productos Asociados de PAYC (Informes, Control de presupuesto y Programación y actas)"/>
    <n v="4"/>
    <n v="4"/>
    <n v="1249"/>
    <x v="57"/>
  </r>
  <r>
    <n v="2746"/>
    <x v="80"/>
    <d v="2011-09-01T00:00:00"/>
    <s v="INT"/>
    <m/>
    <m/>
    <s v="a. Cumplimiento"/>
    <x v="5"/>
    <n v="4"/>
    <s v="SIN FECHA COMO TAL, SE ASIGNA LA INTERMEDIA DEL SEGUNDO SEMESTRE"/>
    <m/>
    <m/>
    <m/>
    <m/>
    <m/>
    <m/>
    <m/>
    <m/>
    <m/>
    <s v="SIN CECO"/>
    <s v="NO"/>
    <s v="HOMECENTER MANIZALES **-Compromisos Pactados"/>
    <n v="4"/>
    <n v="4"/>
    <n v="1249"/>
    <x v="57"/>
  </r>
  <r>
    <n v="2747"/>
    <x v="80"/>
    <d v="2011-09-01T00:00:00"/>
    <s v="INT"/>
    <m/>
    <m/>
    <s v="b. Satisface expectativas"/>
    <x v="5"/>
    <n v="4"/>
    <s v="SIN FECHA COMO TAL, SE ASIGNA LA INTERMEDIA DEL SEGUNDO SEMESTRE"/>
    <m/>
    <m/>
    <m/>
    <m/>
    <m/>
    <m/>
    <m/>
    <m/>
    <m/>
    <s v="SIN CECO"/>
    <s v="NO"/>
    <s v="HOMECENTER MANIZALES **-Compromisos Pactados"/>
    <n v="4"/>
    <n v="4"/>
    <n v="1249"/>
    <x v="57"/>
  </r>
  <r>
    <n v="2748"/>
    <x v="80"/>
    <d v="2011-09-01T00:00:00"/>
    <s v="INT"/>
    <m/>
    <m/>
    <s v="c. Calidad de la Información suministrada"/>
    <x v="5"/>
    <n v="4"/>
    <s v="SIN FECHA COMO TAL, SE ASIGNA LA INTERMEDIA DEL SEGUNDO SEMESTRE"/>
    <m/>
    <m/>
    <m/>
    <m/>
    <m/>
    <m/>
    <m/>
    <m/>
    <m/>
    <s v="SIN CECO"/>
    <s v="NO"/>
    <s v="HOMECENTER MANIZALES **-Compromisos Pactados"/>
    <n v="4"/>
    <n v="4"/>
    <n v="1249"/>
    <x v="57"/>
  </r>
  <r>
    <n v="2749"/>
    <x v="80"/>
    <d v="2011-09-01T00:00:00"/>
    <s v="INT"/>
    <m/>
    <m/>
    <s v="d. Disposición del personal de PAYC a las solicitudes del cliente"/>
    <x v="5"/>
    <n v="4"/>
    <s v="SIN FECHA COMO TAL, SE ASIGNA LA INTERMEDIA DEL SEGUNDO SEMESTRE"/>
    <m/>
    <m/>
    <m/>
    <m/>
    <m/>
    <m/>
    <m/>
    <m/>
    <m/>
    <s v="SIN CECO"/>
    <s v="NO"/>
    <s v="HOMECENTER MANIZALES **-Compromisos Pactados"/>
    <n v="4"/>
    <n v="4"/>
    <n v="1249"/>
    <x v="57"/>
  </r>
  <r>
    <n v="2750"/>
    <x v="80"/>
    <d v="2011-09-01T00:00:00"/>
    <s v="INT"/>
    <m/>
    <m/>
    <s v="e. Coherencia entre lo solicitado y lo entregado"/>
    <x v="5"/>
    <n v="4"/>
    <s v="SIN FECHA COMO TAL, SE ASIGNA LA INTERMEDIA DEL SEGUNDO SEMESTRE"/>
    <m/>
    <m/>
    <m/>
    <m/>
    <m/>
    <m/>
    <m/>
    <m/>
    <m/>
    <s v="SIN CECO"/>
    <s v="NO"/>
    <s v="HOMECENTER MANIZALES **-Compromisos Pactados"/>
    <n v="4"/>
    <n v="4"/>
    <n v="1249"/>
    <x v="57"/>
  </r>
  <r>
    <n v="2751"/>
    <x v="80"/>
    <d v="2011-09-01T00:00:00"/>
    <s v="INT"/>
    <m/>
    <m/>
    <s v="Grado de Satisfacción con el Servicio Prestado"/>
    <x v="6"/>
    <n v="4"/>
    <s v="SIN FECHA COMO TAL, SE ASIGNA LA INTERMEDIA DEL SEGUNDO SEMESTRE"/>
    <m/>
    <m/>
    <m/>
    <m/>
    <m/>
    <m/>
    <m/>
    <m/>
    <m/>
    <s v="SIN CECO"/>
    <s v="NO"/>
    <s v="HOMECENTER MANIZALES **-Grado de Satisfacción con el Servicio Prestado"/>
    <n v="4"/>
    <n v="4"/>
    <n v="1249"/>
    <x v="57"/>
  </r>
  <r>
    <n v="2752"/>
    <x v="80"/>
    <d v="2011-09-01T00:00:00"/>
    <s v="INT"/>
    <m/>
    <m/>
    <s v="Posibilidad de Volver a Contratar con PAYC"/>
    <x v="7"/>
    <n v="4"/>
    <s v="SIN FECHA COMO TAL, SE ASIGNA LA INTERMEDIA DEL SEGUNDO SEMESTRE"/>
    <m/>
    <m/>
    <m/>
    <m/>
    <m/>
    <m/>
    <m/>
    <m/>
    <m/>
    <s v="SIN CECO"/>
    <s v="NO"/>
    <s v="HOMECENTER MANIZALES **-Posibilidad de Volver a Contratar con PAYC"/>
    <n v="4"/>
    <n v="4"/>
    <n v="1249"/>
    <x v="57"/>
  </r>
  <r>
    <n v="2753"/>
    <x v="80"/>
    <d v="2011-09-01T00:00:00"/>
    <s v="INT"/>
    <m/>
    <m/>
    <s v="Principales fortalezas en el servicio que presta PAYC"/>
    <x v="8"/>
    <s v="-"/>
    <s v="SIN FECHA COMO TAL, SE ASIGNA LA INTERMEDIA DEL SEGUNDO SEMESTRE"/>
    <m/>
    <m/>
    <m/>
    <m/>
    <m/>
    <m/>
    <m/>
    <m/>
    <m/>
    <s v="SIN CECO"/>
    <s v="NO"/>
    <s v="HOMECENTER MANIZALES **-Fortalezas PAYC"/>
    <s v="-"/>
    <n v="0"/>
    <n v="1249"/>
    <x v="57"/>
  </r>
  <r>
    <n v="2754"/>
    <x v="80"/>
    <d v="2011-09-01T00:00:00"/>
    <s v="INT"/>
    <m/>
    <m/>
    <s v="Principales debilidades en el servicio que presta PAYC"/>
    <x v="9"/>
    <s v="-"/>
    <s v="SIN FECHA COMO TAL, SE ASIGNA LA INTERMEDIA DEL SEGUNDO SEMESTRE"/>
    <m/>
    <m/>
    <m/>
    <m/>
    <m/>
    <m/>
    <m/>
    <m/>
    <m/>
    <s v="SIN CECO"/>
    <s v="NO"/>
    <s v="HOMECENTER MANIZALES **-Debilidades PAYC"/>
    <s v="-"/>
    <n v="0"/>
    <n v="1249"/>
    <x v="57"/>
  </r>
  <r>
    <n v="2755"/>
    <x v="81"/>
    <d v="2011-09-01T00:00:00"/>
    <s v="INT"/>
    <m/>
    <m/>
    <s v="a. Conocimiento específico de temas aplicables al proyecto"/>
    <x v="0"/>
    <n v="5"/>
    <s v="SIN FECHA COMO TAL, SE ASIGNA LA INTERMEDIA DEL SEGUNDO SEMESTRE"/>
    <m/>
    <m/>
    <m/>
    <m/>
    <m/>
    <m/>
    <m/>
    <m/>
    <m/>
    <s v="SIN CECO"/>
    <s v="NO"/>
    <s v="CAMARA DE COMERCIO SEDE CENTRO-Soporte Técnico"/>
    <n v="5"/>
    <n v="5"/>
    <n v="1226"/>
    <x v="58"/>
  </r>
  <r>
    <n v="2756"/>
    <x v="81"/>
    <d v="2011-09-01T00:00:00"/>
    <s v="INT"/>
    <m/>
    <m/>
    <s v="b. Idoneidad y Calidad del soporte"/>
    <x v="0"/>
    <n v="5"/>
    <s v="SIN FECHA COMO TAL, SE ASIGNA LA INTERMEDIA DEL SEGUNDO SEMESTRE"/>
    <m/>
    <m/>
    <m/>
    <m/>
    <m/>
    <m/>
    <m/>
    <m/>
    <m/>
    <s v="SIN CECO"/>
    <s v="NO"/>
    <s v="CAMARA DE COMERCIO SEDE CENTRO-Soporte Técnico"/>
    <n v="5"/>
    <n v="5"/>
    <n v="1226"/>
    <x v="58"/>
  </r>
  <r>
    <n v="2757"/>
    <x v="81"/>
    <d v="2011-09-01T00:00:00"/>
    <s v="INT"/>
    <m/>
    <m/>
    <s v="c. Cumplimiento de especificaciones técnicas de construcción"/>
    <x v="0"/>
    <n v="5"/>
    <s v="SIN FECHA COMO TAL, SE ASIGNA LA INTERMEDIA DEL SEGUNDO SEMESTRE"/>
    <m/>
    <m/>
    <m/>
    <m/>
    <m/>
    <m/>
    <m/>
    <m/>
    <m/>
    <s v="SIN CECO"/>
    <s v="NO"/>
    <s v="CAMARA DE COMERCIO SEDE CENTRO-Soporte Técnico"/>
    <n v="5"/>
    <n v="5"/>
    <n v="1226"/>
    <x v="58"/>
  </r>
  <r>
    <n v="2758"/>
    <x v="81"/>
    <d v="2011-09-01T00:00:00"/>
    <s v="INT"/>
    <m/>
    <m/>
    <s v="d. Confiabilidad de los conceptos aplicados"/>
    <x v="0"/>
    <n v="5"/>
    <s v="SIN FECHA COMO TAL, SE ASIGNA LA INTERMEDIA DEL SEGUNDO SEMESTRE"/>
    <m/>
    <m/>
    <m/>
    <m/>
    <m/>
    <m/>
    <m/>
    <m/>
    <m/>
    <s v="SIN CECO"/>
    <s v="NO"/>
    <s v="CAMARA DE COMERCIO SEDE CENTRO-Soporte Técnico"/>
    <n v="5"/>
    <n v="5"/>
    <n v="1226"/>
    <x v="58"/>
  </r>
  <r>
    <n v="2759"/>
    <x v="81"/>
    <d v="2011-09-01T00:00:00"/>
    <s v="INT"/>
    <m/>
    <m/>
    <s v="e. Oportunidad en entrega de información o requerimientos"/>
    <x v="0"/>
    <n v="4"/>
    <s v="SIN FECHA COMO TAL, SE ASIGNA LA INTERMEDIA DEL SEGUNDO SEMESTRE"/>
    <m/>
    <m/>
    <m/>
    <m/>
    <m/>
    <m/>
    <m/>
    <m/>
    <m/>
    <s v="SIN CECO"/>
    <s v="NO"/>
    <s v="CAMARA DE COMERCIO SEDE CENTRO-Soporte Técnico"/>
    <n v="4"/>
    <n v="4"/>
    <n v="1226"/>
    <x v="58"/>
  </r>
  <r>
    <n v="2760"/>
    <x v="81"/>
    <d v="2011-09-01T00:00:00"/>
    <s v="INT"/>
    <m/>
    <m/>
    <s v="a. Oportunidad de la gestión en obra"/>
    <x v="1"/>
    <n v="5"/>
    <s v="SIN FECHA COMO TAL, SE ASIGNA LA INTERMEDIA DEL SEGUNDO SEMESTRE"/>
    <m/>
    <m/>
    <m/>
    <m/>
    <m/>
    <m/>
    <m/>
    <m/>
    <m/>
    <s v="SIN CECO"/>
    <s v="NO"/>
    <s v="CAMARA DE COMERCIO SEDE CENTRO-Soporte Administrativo"/>
    <n v="5"/>
    <n v="5"/>
    <n v="1226"/>
    <x v="58"/>
  </r>
  <r>
    <n v="2761"/>
    <x v="81"/>
    <d v="2011-09-01T00:00:00"/>
    <s v="INT"/>
    <m/>
    <m/>
    <s v="b. Manejo administrativo del proyecto"/>
    <x v="1"/>
    <n v="4"/>
    <s v="SIN FECHA COMO TAL, SE ASIGNA LA INTERMEDIA DEL SEGUNDO SEMESTRE"/>
    <m/>
    <m/>
    <m/>
    <m/>
    <m/>
    <m/>
    <m/>
    <m/>
    <m/>
    <s v="SIN CECO"/>
    <s v="NO"/>
    <s v="CAMARA DE COMERCIO SEDE CENTRO-Soporte Administrativo"/>
    <n v="4"/>
    <n v="4"/>
    <n v="1226"/>
    <x v="58"/>
  </r>
  <r>
    <n v="2762"/>
    <x v="81"/>
    <d v="2011-09-01T00:00:00"/>
    <s v="INT"/>
    <m/>
    <m/>
    <s v="c. Información clara y veraz sobre la administración de proyecto"/>
    <x v="1"/>
    <n v="5"/>
    <s v="SIN FECHA COMO TAL, SE ASIGNA LA INTERMEDIA DEL SEGUNDO SEMESTRE"/>
    <m/>
    <m/>
    <m/>
    <m/>
    <m/>
    <m/>
    <m/>
    <m/>
    <m/>
    <s v="SIN CECO"/>
    <s v="NO"/>
    <s v="CAMARA DE COMERCIO SEDE CENTRO-Soporte Administrativo"/>
    <n v="5"/>
    <n v="5"/>
    <n v="1226"/>
    <x v="58"/>
  </r>
  <r>
    <n v="2763"/>
    <x v="81"/>
    <d v="2011-09-01T00:00:00"/>
    <s v="INT"/>
    <m/>
    <m/>
    <s v="d. Cumplimientos con expectativas del cliente"/>
    <x v="1"/>
    <n v="5"/>
    <s v="SIN FECHA COMO TAL, SE ASIGNA LA INTERMEDIA DEL SEGUNDO SEMESTRE"/>
    <m/>
    <m/>
    <m/>
    <m/>
    <m/>
    <m/>
    <m/>
    <m/>
    <m/>
    <s v="SIN CECO"/>
    <s v="NO"/>
    <s v="CAMARA DE COMERCIO SEDE CENTRO-Soporte Administrativo"/>
    <n v="5"/>
    <n v="5"/>
    <n v="1226"/>
    <x v="58"/>
  </r>
  <r>
    <n v="2764"/>
    <x v="81"/>
    <d v="2011-09-01T00:00:00"/>
    <s v="INT"/>
    <m/>
    <m/>
    <s v="e. Control de presupuesto"/>
    <x v="1"/>
    <n v="4"/>
    <s v="SIN FECHA COMO TAL, SE ASIGNA LA INTERMEDIA DEL SEGUNDO SEMESTRE"/>
    <m/>
    <m/>
    <m/>
    <m/>
    <m/>
    <m/>
    <m/>
    <m/>
    <m/>
    <s v="SIN CECO"/>
    <s v="NO"/>
    <s v="CAMARA DE COMERCIO SEDE CENTRO-Soporte Administrativo"/>
    <n v="4"/>
    <n v="4"/>
    <n v="1226"/>
    <x v="58"/>
  </r>
  <r>
    <n v="2765"/>
    <x v="81"/>
    <d v="2011-09-01T00:00:00"/>
    <s v="INT"/>
    <m/>
    <m/>
    <s v="a. Apoyo y presencia en el proyecto"/>
    <x v="2"/>
    <n v="5"/>
    <s v="SIN FECHA COMO TAL, SE ASIGNA LA INTERMEDIA DEL SEGUNDO SEMESTRE"/>
    <m/>
    <m/>
    <m/>
    <m/>
    <m/>
    <m/>
    <m/>
    <m/>
    <m/>
    <s v="SIN CECO"/>
    <s v="NO"/>
    <s v="CAMARA DE COMERCIO SEDE CENTRO-Soporte Directivo (Coordinador y Gerencia)"/>
    <n v="5"/>
    <n v="5"/>
    <n v="1226"/>
    <x v="58"/>
  </r>
  <r>
    <n v="2766"/>
    <x v="81"/>
    <d v="2011-09-01T00:00:00"/>
    <s v="INT"/>
    <m/>
    <m/>
    <s v="b. Conocimiento del proyecto"/>
    <x v="2"/>
    <n v="5"/>
    <s v="SIN FECHA COMO TAL, SE ASIGNA LA INTERMEDIA DEL SEGUNDO SEMESTRE"/>
    <m/>
    <m/>
    <m/>
    <m/>
    <m/>
    <m/>
    <m/>
    <m/>
    <m/>
    <s v="SIN CECO"/>
    <s v="NO"/>
    <s v="CAMARA DE COMERCIO SEDE CENTRO-Soporte Directivo (Coordinador y Gerencia)"/>
    <n v="5"/>
    <n v="5"/>
    <n v="1226"/>
    <x v="58"/>
  </r>
  <r>
    <n v="2767"/>
    <x v="81"/>
    <d v="2011-09-01T00:00:00"/>
    <s v="INT"/>
    <m/>
    <m/>
    <s v="c. Planteamiento de soluciones y manejo de conflictos"/>
    <x v="2"/>
    <n v="4"/>
    <s v="SIN FECHA COMO TAL, SE ASIGNA LA INTERMEDIA DEL SEGUNDO SEMESTRE"/>
    <m/>
    <m/>
    <m/>
    <m/>
    <m/>
    <m/>
    <m/>
    <m/>
    <m/>
    <s v="SIN CECO"/>
    <s v="NO"/>
    <s v="CAMARA DE COMERCIO SEDE CENTRO-Soporte Directivo (Coordinador y Gerencia)"/>
    <n v="4"/>
    <n v="4"/>
    <n v="1226"/>
    <x v="58"/>
  </r>
  <r>
    <n v="2768"/>
    <x v="81"/>
    <d v="2011-09-01T00:00:00"/>
    <s v="INT"/>
    <m/>
    <m/>
    <s v="d. Cumplimiento de compromisos"/>
    <x v="2"/>
    <n v="5"/>
    <s v="SIN FECHA COMO TAL, SE ASIGNA LA INTERMEDIA DEL SEGUNDO SEMESTRE"/>
    <m/>
    <m/>
    <m/>
    <m/>
    <m/>
    <m/>
    <m/>
    <m/>
    <m/>
    <s v="SIN CECO"/>
    <s v="NO"/>
    <s v="CAMARA DE COMERCIO SEDE CENTRO-Soporte Directivo (Coordinador y Gerencia)"/>
    <n v="5"/>
    <n v="5"/>
    <n v="1226"/>
    <x v="58"/>
  </r>
  <r>
    <n v="2769"/>
    <x v="81"/>
    <d v="2011-09-01T00:00:00"/>
    <s v="INT"/>
    <m/>
    <m/>
    <s v="e. Manejo del cliente"/>
    <x v="2"/>
    <n v="5"/>
    <s v="SIN FECHA COMO TAL, SE ASIGNA LA INTERMEDIA DEL SEGUNDO SEMESTRE"/>
    <m/>
    <m/>
    <m/>
    <m/>
    <m/>
    <m/>
    <m/>
    <m/>
    <m/>
    <s v="SIN CECO"/>
    <s v="NO"/>
    <s v="CAMARA DE COMERCIO SEDE CENTRO-Soporte Directivo (Coordinador y Gerencia)"/>
    <n v="5"/>
    <n v="5"/>
    <n v="1226"/>
    <x v="58"/>
  </r>
  <r>
    <n v="2770"/>
    <x v="81"/>
    <d v="2011-09-01T00:00:00"/>
    <s v="INT"/>
    <m/>
    <m/>
    <s v="a. Idoneidad del personal"/>
    <x v="3"/>
    <n v="5"/>
    <s v="SIN FECHA COMO TAL, SE ASIGNA LA INTERMEDIA DEL SEGUNDO SEMESTRE"/>
    <m/>
    <m/>
    <m/>
    <m/>
    <m/>
    <m/>
    <m/>
    <m/>
    <m/>
    <s v="SIN CECO"/>
    <s v="NO"/>
    <s v="CAMARA DE COMERCIO SEDE CENTRO-Personal que presta el servicio en obra"/>
    <n v="5"/>
    <n v="5"/>
    <n v="1226"/>
    <x v="58"/>
  </r>
  <r>
    <n v="2771"/>
    <x v="81"/>
    <d v="2011-09-01T00:00:00"/>
    <s v="INT"/>
    <m/>
    <m/>
    <s v="b. Oportuna atención al cliente"/>
    <x v="3"/>
    <n v="5"/>
    <s v="SIN FECHA COMO TAL, SE ASIGNA LA INTERMEDIA DEL SEGUNDO SEMESTRE"/>
    <m/>
    <m/>
    <m/>
    <m/>
    <m/>
    <m/>
    <m/>
    <m/>
    <m/>
    <s v="SIN CECO"/>
    <s v="NO"/>
    <s v="CAMARA DE COMERCIO SEDE CENTRO-Personal que presta el servicio en obra"/>
    <n v="5"/>
    <n v="5"/>
    <n v="1226"/>
    <x v="58"/>
  </r>
  <r>
    <n v="2772"/>
    <x v="81"/>
    <d v="2011-09-01T00:00:00"/>
    <s v="INT"/>
    <m/>
    <m/>
    <s v="c. Compromiso con el proyecto"/>
    <x v="3"/>
    <n v="5"/>
    <s v="SIN FECHA COMO TAL, SE ASIGNA LA INTERMEDIA DEL SEGUNDO SEMESTRE"/>
    <m/>
    <m/>
    <m/>
    <m/>
    <m/>
    <m/>
    <m/>
    <m/>
    <m/>
    <s v="SIN CECO"/>
    <s v="NO"/>
    <s v="CAMARA DE COMERCIO SEDE CENTRO-Personal que presta el servicio en obra"/>
    <n v="5"/>
    <n v="5"/>
    <n v="1226"/>
    <x v="58"/>
  </r>
  <r>
    <n v="2773"/>
    <x v="81"/>
    <d v="2011-09-01T00:00:00"/>
    <s v="INT"/>
    <m/>
    <m/>
    <s v="d. Cumplimiento de compromisos"/>
    <x v="3"/>
    <n v="5"/>
    <s v="SIN FECHA COMO TAL, SE ASIGNA LA INTERMEDIA DEL SEGUNDO SEMESTRE"/>
    <m/>
    <m/>
    <m/>
    <m/>
    <m/>
    <m/>
    <m/>
    <m/>
    <m/>
    <s v="SIN CECO"/>
    <s v="NO"/>
    <s v="CAMARA DE COMERCIO SEDE CENTRO-Personal que presta el servicio en obra"/>
    <n v="5"/>
    <n v="5"/>
    <n v="1226"/>
    <x v="58"/>
  </r>
  <r>
    <n v="2774"/>
    <x v="81"/>
    <d v="2011-09-01T00:00:00"/>
    <s v="INT"/>
    <m/>
    <m/>
    <s v="e. Proactividad en desarrollo de funciones"/>
    <x v="3"/>
    <n v="5"/>
    <s v="SIN FECHA COMO TAL, SE ASIGNA LA INTERMEDIA DEL SEGUNDO SEMESTRE"/>
    <m/>
    <m/>
    <m/>
    <m/>
    <m/>
    <m/>
    <m/>
    <m/>
    <m/>
    <s v="SIN CECO"/>
    <s v="NO"/>
    <s v="CAMARA DE COMERCIO SEDE CENTRO-Personal que presta el servicio en obra"/>
    <n v="5"/>
    <n v="5"/>
    <n v="1226"/>
    <x v="58"/>
  </r>
  <r>
    <n v="2775"/>
    <x v="81"/>
    <d v="2011-09-01T00:00:00"/>
    <s v="INT"/>
    <m/>
    <m/>
    <s v="a. Calidad del Contenido"/>
    <x v="4"/>
    <n v="5"/>
    <s v="SIN FECHA COMO TAL, SE ASIGNA LA INTERMEDIA DEL SEGUNDO SEMESTRE"/>
    <m/>
    <m/>
    <m/>
    <m/>
    <m/>
    <m/>
    <m/>
    <m/>
    <m/>
    <s v="SIN CECO"/>
    <s v="NO"/>
    <s v="CAMARA DE COMERCIO SEDE CENTRO-Productos Asociados de PAYC (Informes, Control de presupuesto y Programación y actas)"/>
    <n v="5"/>
    <n v="5"/>
    <n v="1226"/>
    <x v="58"/>
  </r>
  <r>
    <n v="2776"/>
    <x v="81"/>
    <d v="2011-09-01T00:00:00"/>
    <s v="INT"/>
    <m/>
    <m/>
    <s v="b. Claridad del Contenido"/>
    <x v="4"/>
    <n v="5"/>
    <s v="SIN FECHA COMO TAL, SE ASIGNA LA INTERMEDIA DEL SEGUNDO SEMESTRE"/>
    <m/>
    <m/>
    <m/>
    <m/>
    <m/>
    <m/>
    <m/>
    <m/>
    <m/>
    <s v="SIN CECO"/>
    <s v="NO"/>
    <s v="CAMARA DE COMERCIO SEDE CENTRO-Productos Asociados de PAYC (Informes, Control de presupuesto y Programación y actas)"/>
    <n v="5"/>
    <n v="5"/>
    <n v="1226"/>
    <x v="58"/>
  </r>
  <r>
    <n v="2777"/>
    <x v="81"/>
    <d v="2011-09-01T00:00:00"/>
    <s v="INT"/>
    <m/>
    <m/>
    <s v="c. Oportunidad en la entrega"/>
    <x v="4"/>
    <n v="4"/>
    <s v="SIN FECHA COMO TAL, SE ASIGNA LA INTERMEDIA DEL SEGUNDO SEMESTRE"/>
    <m/>
    <m/>
    <m/>
    <m/>
    <m/>
    <m/>
    <m/>
    <m/>
    <m/>
    <s v="SIN CECO"/>
    <s v="NO"/>
    <s v="CAMARA DE COMERCIO SEDE CENTRO-Productos Asociados de PAYC (Informes, Control de presupuesto y Programación y actas)"/>
    <n v="4"/>
    <n v="4"/>
    <n v="1226"/>
    <x v="58"/>
  </r>
  <r>
    <n v="2778"/>
    <x v="81"/>
    <d v="2011-09-01T00:00:00"/>
    <s v="INT"/>
    <m/>
    <m/>
    <s v="d. Precisión de la información"/>
    <x v="4"/>
    <n v="5"/>
    <s v="SIN FECHA COMO TAL, SE ASIGNA LA INTERMEDIA DEL SEGUNDO SEMESTRE"/>
    <m/>
    <m/>
    <m/>
    <m/>
    <m/>
    <m/>
    <m/>
    <m/>
    <m/>
    <s v="SIN CECO"/>
    <s v="NO"/>
    <s v="CAMARA DE COMERCIO SEDE CENTRO-Productos Asociados de PAYC (Informes, Control de presupuesto y Programación y actas)"/>
    <n v="5"/>
    <n v="5"/>
    <n v="1226"/>
    <x v="58"/>
  </r>
  <r>
    <n v="2779"/>
    <x v="81"/>
    <d v="2011-09-01T00:00:00"/>
    <s v="INT"/>
    <m/>
    <m/>
    <s v="e. Diagramación"/>
    <x v="4"/>
    <n v="4"/>
    <s v="SIN FECHA COMO TAL, SE ASIGNA LA INTERMEDIA DEL SEGUNDO SEMESTRE"/>
    <m/>
    <m/>
    <m/>
    <m/>
    <m/>
    <m/>
    <m/>
    <m/>
    <m/>
    <s v="SIN CECO"/>
    <s v="NO"/>
    <s v="CAMARA DE COMERCIO SEDE CENTRO-Productos Asociados de PAYC (Informes, Control de presupuesto y Programación y actas)"/>
    <n v="4"/>
    <n v="4"/>
    <n v="1226"/>
    <x v="58"/>
  </r>
  <r>
    <n v="2780"/>
    <x v="81"/>
    <d v="2011-09-01T00:00:00"/>
    <s v="INT"/>
    <m/>
    <m/>
    <s v="a. Cumplimiento"/>
    <x v="5"/>
    <n v="4"/>
    <s v="SIN FECHA COMO TAL, SE ASIGNA LA INTERMEDIA DEL SEGUNDO SEMESTRE"/>
    <m/>
    <m/>
    <m/>
    <m/>
    <m/>
    <m/>
    <m/>
    <m/>
    <m/>
    <s v="SIN CECO"/>
    <s v="NO"/>
    <s v="CAMARA DE COMERCIO SEDE CENTRO-Compromisos Pactados"/>
    <n v="4"/>
    <n v="4"/>
    <n v="1226"/>
    <x v="58"/>
  </r>
  <r>
    <n v="2781"/>
    <x v="81"/>
    <d v="2011-09-01T00:00:00"/>
    <s v="INT"/>
    <m/>
    <m/>
    <s v="b. Satisface expectativas"/>
    <x v="5"/>
    <n v="5"/>
    <s v="SIN FECHA COMO TAL, SE ASIGNA LA INTERMEDIA DEL SEGUNDO SEMESTRE"/>
    <m/>
    <m/>
    <m/>
    <m/>
    <m/>
    <m/>
    <m/>
    <m/>
    <m/>
    <s v="SIN CECO"/>
    <s v="NO"/>
    <s v="CAMARA DE COMERCIO SEDE CENTRO-Compromisos Pactados"/>
    <n v="5"/>
    <n v="5"/>
    <n v="1226"/>
    <x v="58"/>
  </r>
  <r>
    <n v="2782"/>
    <x v="81"/>
    <d v="2011-09-01T00:00:00"/>
    <s v="INT"/>
    <m/>
    <m/>
    <s v="c. Calidad de la Información suministrada"/>
    <x v="5"/>
    <n v="5"/>
    <s v="SIN FECHA COMO TAL, SE ASIGNA LA INTERMEDIA DEL SEGUNDO SEMESTRE"/>
    <m/>
    <m/>
    <m/>
    <m/>
    <m/>
    <m/>
    <m/>
    <m/>
    <m/>
    <s v="SIN CECO"/>
    <s v="NO"/>
    <s v="CAMARA DE COMERCIO SEDE CENTRO-Compromisos Pactados"/>
    <n v="5"/>
    <n v="5"/>
    <n v="1226"/>
    <x v="58"/>
  </r>
  <r>
    <n v="2783"/>
    <x v="81"/>
    <d v="2011-09-01T00:00:00"/>
    <s v="INT"/>
    <m/>
    <m/>
    <s v="d. Disposición del personal de PAYC a las solicitudes del cliente"/>
    <x v="5"/>
    <n v="5"/>
    <s v="SIN FECHA COMO TAL, SE ASIGNA LA INTERMEDIA DEL SEGUNDO SEMESTRE"/>
    <m/>
    <m/>
    <m/>
    <m/>
    <m/>
    <m/>
    <m/>
    <m/>
    <m/>
    <s v="SIN CECO"/>
    <s v="NO"/>
    <s v="CAMARA DE COMERCIO SEDE CENTRO-Compromisos Pactados"/>
    <n v="5"/>
    <n v="5"/>
    <n v="1226"/>
    <x v="58"/>
  </r>
  <r>
    <n v="2784"/>
    <x v="81"/>
    <d v="2011-09-01T00:00:00"/>
    <s v="INT"/>
    <m/>
    <m/>
    <s v="e. Coherencia entre lo solicitado y lo entregado"/>
    <x v="5"/>
    <n v="5"/>
    <s v="SIN FECHA COMO TAL, SE ASIGNA LA INTERMEDIA DEL SEGUNDO SEMESTRE"/>
    <m/>
    <m/>
    <m/>
    <m/>
    <m/>
    <m/>
    <m/>
    <m/>
    <m/>
    <s v="SIN CECO"/>
    <s v="NO"/>
    <s v="CAMARA DE COMERCIO SEDE CENTRO-Compromisos Pactados"/>
    <n v="5"/>
    <n v="5"/>
    <n v="1226"/>
    <x v="58"/>
  </r>
  <r>
    <n v="2785"/>
    <x v="81"/>
    <d v="2011-09-01T00:00:00"/>
    <s v="INT"/>
    <m/>
    <m/>
    <s v="Grado de Satisfacción con el Servicio Prestado"/>
    <x v="6"/>
    <n v="5"/>
    <s v="SIN FECHA COMO TAL, SE ASIGNA LA INTERMEDIA DEL SEGUNDO SEMESTRE"/>
    <m/>
    <m/>
    <m/>
    <m/>
    <m/>
    <m/>
    <m/>
    <m/>
    <m/>
    <s v="SIN CECO"/>
    <s v="NO"/>
    <s v="CAMARA DE COMERCIO SEDE CENTRO-Grado de Satisfacción con el Servicio Prestado"/>
    <n v="5"/>
    <n v="5"/>
    <n v="1226"/>
    <x v="58"/>
  </r>
  <r>
    <n v="2786"/>
    <x v="81"/>
    <d v="2011-09-01T00:00:00"/>
    <s v="INT"/>
    <m/>
    <m/>
    <s v="Posibilidad de Volver a Contratar con PAYC"/>
    <x v="7"/>
    <n v="5"/>
    <s v="SIN FECHA COMO TAL, SE ASIGNA LA INTERMEDIA DEL SEGUNDO SEMESTRE"/>
    <m/>
    <m/>
    <m/>
    <m/>
    <m/>
    <m/>
    <m/>
    <m/>
    <m/>
    <s v="SIN CECO"/>
    <s v="NO"/>
    <s v="CAMARA DE COMERCIO SEDE CENTRO-Posibilidad de Volver a Contratar con PAYC"/>
    <n v="5"/>
    <n v="5"/>
    <n v="1226"/>
    <x v="58"/>
  </r>
  <r>
    <n v="2787"/>
    <x v="81"/>
    <d v="2011-09-01T00:00:00"/>
    <s v="INT"/>
    <m/>
    <m/>
    <s v="Principales fortalezas en el servicio que presta PAYC"/>
    <x v="8"/>
    <s v="CONOCIMIENTO TECNICO-ORGANIZACIÓN DE LA INFORMACION-"/>
    <s v="SIN FECHA COMO TAL, SE ASIGNA LA INTERMEDIA DEL SEGUNDO SEMESTRE"/>
    <s v="CONOCIMIENTO TÉCNICO"/>
    <s v="ORGANIZACIÓN DE LA INFORMACIÓN"/>
    <m/>
    <m/>
    <m/>
    <m/>
    <m/>
    <m/>
    <m/>
    <s v="SIN CECO"/>
    <s v="NO"/>
    <s v="CAMARA DE COMERCIO SEDE CENTRO-Fortalezas PAYC"/>
    <s v="CONOCIMIENTO TECNICO-ORGANIZACIÓN DE LA INFORMACION-"/>
    <n v="0"/>
    <n v="1226"/>
    <x v="58"/>
  </r>
  <r>
    <n v="2788"/>
    <x v="81"/>
    <d v="2011-09-01T00:00:00"/>
    <s v="INT"/>
    <m/>
    <m/>
    <s v="Principales debilidades en el servicio que presta PAYC"/>
    <x v="9"/>
    <s v="PROACTIVO EN SOLUCIONES DE CONFLICTO-NO SIEMPRE ESTA DEL LADO DEL CLIENTE-"/>
    <s v="SIN FECHA COMO TAL, SE ASIGNA LA INTERMEDIA DEL SEGUNDO SEMESTRE"/>
    <s v="FALTA DE PROACTIVIDAD"/>
    <s v="NO SIEMPRE ESTA DE LADO DEL CLIENTE"/>
    <m/>
    <m/>
    <m/>
    <m/>
    <m/>
    <m/>
    <m/>
    <s v="SIN CECO"/>
    <s v="NO"/>
    <s v="CAMARA DE COMERCIO SEDE CENTRO-Debilidades PAYC"/>
    <s v="PROACTIVO EN SOLUCIONES DE CONFLICTO-NO SIEMPRE ESTA DEL LADO DEL CLIENTE-"/>
    <n v="0"/>
    <n v="1226"/>
    <x v="58"/>
  </r>
  <r>
    <n v="2789"/>
    <x v="72"/>
    <d v="2011-09-01T00:00:00"/>
    <s v="INT"/>
    <m/>
    <m/>
    <s v="a. Conocimiento específico de temas aplicables al proyecto"/>
    <x v="0"/>
    <n v="4"/>
    <s v="SIN FECHA COMO TAL, SE ASIGNA LA INTERMEDIA DEL SEGUNDO SEMESTRE"/>
    <m/>
    <m/>
    <m/>
    <m/>
    <m/>
    <m/>
    <m/>
    <m/>
    <m/>
    <s v="SIN CECO"/>
    <s v="NO"/>
    <s v="UNICENTRO VILLAVICENCIO-Soporte Técnico"/>
    <n v="4"/>
    <n v="4"/>
    <n v="1490"/>
    <x v="53"/>
  </r>
  <r>
    <n v="2790"/>
    <x v="72"/>
    <d v="2011-09-01T00:00:00"/>
    <s v="INT"/>
    <m/>
    <m/>
    <s v="b. Idoneidad y Calidad del soporte"/>
    <x v="0"/>
    <n v="4"/>
    <s v="SIN FECHA COMO TAL, SE ASIGNA LA INTERMEDIA DEL SEGUNDO SEMESTRE"/>
    <m/>
    <m/>
    <m/>
    <m/>
    <m/>
    <m/>
    <m/>
    <m/>
    <m/>
    <s v="SIN CECO"/>
    <s v="NO"/>
    <s v="UNICENTRO VILLAVICENCIO-Soporte Técnico"/>
    <n v="4"/>
    <n v="4"/>
    <n v="1490"/>
    <x v="53"/>
  </r>
  <r>
    <n v="2791"/>
    <x v="72"/>
    <d v="2011-09-01T00:00:00"/>
    <s v="INT"/>
    <m/>
    <m/>
    <s v="c. Cumplimiento de especificaciones técnicas de construcción"/>
    <x v="0"/>
    <n v="3"/>
    <s v="SIN FECHA COMO TAL, SE ASIGNA LA INTERMEDIA DEL SEGUNDO SEMESTRE"/>
    <m/>
    <m/>
    <m/>
    <m/>
    <m/>
    <m/>
    <m/>
    <m/>
    <m/>
    <s v="SIN CECO"/>
    <s v="NO"/>
    <s v="UNICENTRO VILLAVICENCIO-Soporte Técnico"/>
    <n v="3"/>
    <n v="3"/>
    <n v="1490"/>
    <x v="53"/>
  </r>
  <r>
    <n v="2792"/>
    <x v="72"/>
    <d v="2011-09-01T00:00:00"/>
    <s v="INT"/>
    <m/>
    <m/>
    <s v="d. Confiabilidad de los conceptos aplicados"/>
    <x v="0"/>
    <n v="3"/>
    <s v="SIN FECHA COMO TAL, SE ASIGNA LA INTERMEDIA DEL SEGUNDO SEMESTRE"/>
    <m/>
    <m/>
    <m/>
    <m/>
    <m/>
    <m/>
    <m/>
    <m/>
    <m/>
    <s v="SIN CECO"/>
    <s v="NO"/>
    <s v="UNICENTRO VILLAVICENCIO-Soporte Técnico"/>
    <n v="3"/>
    <n v="3"/>
    <n v="1490"/>
    <x v="53"/>
  </r>
  <r>
    <n v="2793"/>
    <x v="72"/>
    <d v="2011-09-01T00:00:00"/>
    <s v="INT"/>
    <m/>
    <m/>
    <s v="e. Oportunidad en entrega de información o requerimientos"/>
    <x v="0"/>
    <n v="1"/>
    <s v="SIN FECHA COMO TAL, SE ASIGNA LA INTERMEDIA DEL SEGUNDO SEMESTRE"/>
    <m/>
    <m/>
    <m/>
    <m/>
    <m/>
    <m/>
    <m/>
    <m/>
    <m/>
    <s v="SIN CECO"/>
    <s v="NO"/>
    <s v="UNICENTRO VILLAVICENCIO-Soporte Técnico"/>
    <n v="1"/>
    <n v="1"/>
    <n v="1490"/>
    <x v="53"/>
  </r>
  <r>
    <n v="2794"/>
    <x v="72"/>
    <d v="2011-09-01T00:00:00"/>
    <s v="INT"/>
    <m/>
    <m/>
    <s v="a. Oportunidad de la gestión en obra"/>
    <x v="1"/>
    <n v="3"/>
    <s v="SIN FECHA COMO TAL, SE ASIGNA LA INTERMEDIA DEL SEGUNDO SEMESTRE"/>
    <m/>
    <m/>
    <m/>
    <m/>
    <m/>
    <m/>
    <m/>
    <m/>
    <m/>
    <s v="SIN CECO"/>
    <s v="NO"/>
    <s v="UNICENTRO VILLAVICENCIO-Soporte Administrativo"/>
    <n v="3"/>
    <n v="3"/>
    <n v="1490"/>
    <x v="53"/>
  </r>
  <r>
    <n v="2795"/>
    <x v="72"/>
    <d v="2011-09-01T00:00:00"/>
    <s v="INT"/>
    <m/>
    <m/>
    <s v="b. Manejo administrativo del proyecto"/>
    <x v="1"/>
    <n v="3"/>
    <s v="SIN FECHA COMO TAL, SE ASIGNA LA INTERMEDIA DEL SEGUNDO SEMESTRE"/>
    <m/>
    <m/>
    <m/>
    <m/>
    <m/>
    <m/>
    <m/>
    <m/>
    <m/>
    <s v="SIN CECO"/>
    <s v="NO"/>
    <s v="UNICENTRO VILLAVICENCIO-Soporte Administrativo"/>
    <n v="3"/>
    <n v="3"/>
    <n v="1490"/>
    <x v="53"/>
  </r>
  <r>
    <n v="2796"/>
    <x v="72"/>
    <d v="2011-09-01T00:00:00"/>
    <s v="INT"/>
    <m/>
    <m/>
    <s v="c. Información clara y veraz sobre la administración de proyecto"/>
    <x v="1"/>
    <n v="2"/>
    <s v="SIN FECHA COMO TAL, SE ASIGNA LA INTERMEDIA DEL SEGUNDO SEMESTRE"/>
    <m/>
    <m/>
    <m/>
    <m/>
    <m/>
    <m/>
    <m/>
    <m/>
    <m/>
    <s v="SIN CECO"/>
    <s v="NO"/>
    <s v="UNICENTRO VILLAVICENCIO-Soporte Administrativo"/>
    <n v="2"/>
    <n v="2"/>
    <n v="1490"/>
    <x v="53"/>
  </r>
  <r>
    <n v="2797"/>
    <x v="72"/>
    <d v="2011-09-01T00:00:00"/>
    <s v="INT"/>
    <m/>
    <m/>
    <s v="d. Cumplimientos con expectativas del cliente"/>
    <x v="1"/>
    <n v="2"/>
    <s v="SIN FECHA COMO TAL, SE ASIGNA LA INTERMEDIA DEL SEGUNDO SEMESTRE"/>
    <m/>
    <m/>
    <m/>
    <m/>
    <m/>
    <m/>
    <m/>
    <m/>
    <m/>
    <s v="SIN CECO"/>
    <s v="NO"/>
    <s v="UNICENTRO VILLAVICENCIO-Soporte Administrativo"/>
    <n v="2"/>
    <n v="2"/>
    <n v="1490"/>
    <x v="53"/>
  </r>
  <r>
    <n v="2798"/>
    <x v="72"/>
    <d v="2011-09-01T00:00:00"/>
    <s v="INT"/>
    <m/>
    <m/>
    <s v="e. Control de presupuesto"/>
    <x v="1"/>
    <n v="1"/>
    <s v="SIN FECHA COMO TAL, SE ASIGNA LA INTERMEDIA DEL SEGUNDO SEMESTRE"/>
    <m/>
    <m/>
    <m/>
    <m/>
    <m/>
    <m/>
    <m/>
    <m/>
    <m/>
    <s v="SIN CECO"/>
    <s v="NO"/>
    <s v="UNICENTRO VILLAVICENCIO-Soporte Administrativo"/>
    <n v="1"/>
    <n v="1"/>
    <n v="1490"/>
    <x v="53"/>
  </r>
  <r>
    <n v="2799"/>
    <x v="72"/>
    <d v="2011-09-01T00:00:00"/>
    <s v="INT"/>
    <m/>
    <m/>
    <s v="a. Apoyo y presencia en el proyecto"/>
    <x v="2"/>
    <n v="4"/>
    <s v="SIN FECHA COMO TAL, SE ASIGNA LA INTERMEDIA DEL SEGUNDO SEMESTRE"/>
    <m/>
    <m/>
    <m/>
    <m/>
    <m/>
    <m/>
    <m/>
    <m/>
    <m/>
    <s v="SIN CECO"/>
    <s v="NO"/>
    <s v="UNICENTRO VILLAVICENCIO-Soporte Directivo (Coordinador y Gerencia)"/>
    <n v="4"/>
    <n v="4"/>
    <n v="1490"/>
    <x v="53"/>
  </r>
  <r>
    <n v="2800"/>
    <x v="72"/>
    <d v="2011-09-01T00:00:00"/>
    <s v="INT"/>
    <m/>
    <m/>
    <s v="b. Conocimiento del proyecto"/>
    <x v="2"/>
    <n v="4"/>
    <s v="SIN FECHA COMO TAL, SE ASIGNA LA INTERMEDIA DEL SEGUNDO SEMESTRE"/>
    <m/>
    <m/>
    <m/>
    <m/>
    <m/>
    <m/>
    <m/>
    <m/>
    <m/>
    <s v="SIN CECO"/>
    <s v="NO"/>
    <s v="UNICENTRO VILLAVICENCIO-Soporte Directivo (Coordinador y Gerencia)"/>
    <n v="4"/>
    <n v="4"/>
    <n v="1490"/>
    <x v="53"/>
  </r>
  <r>
    <n v="2801"/>
    <x v="72"/>
    <d v="2011-09-01T00:00:00"/>
    <s v="INT"/>
    <m/>
    <m/>
    <s v="c. Planteamiento de soluciones y manejo de conflictos"/>
    <x v="2"/>
    <n v="2"/>
    <s v="SIN FECHA COMO TAL, SE ASIGNA LA INTERMEDIA DEL SEGUNDO SEMESTRE"/>
    <m/>
    <m/>
    <m/>
    <m/>
    <m/>
    <m/>
    <m/>
    <m/>
    <m/>
    <s v="SIN CECO"/>
    <s v="NO"/>
    <s v="UNICENTRO VILLAVICENCIO-Soporte Directivo (Coordinador y Gerencia)"/>
    <n v="2"/>
    <n v="2"/>
    <n v="1490"/>
    <x v="53"/>
  </r>
  <r>
    <n v="2802"/>
    <x v="72"/>
    <d v="2011-09-01T00:00:00"/>
    <s v="INT"/>
    <m/>
    <m/>
    <s v="d. Cumplimiento de compromisos"/>
    <x v="2"/>
    <n v="3"/>
    <s v="SIN FECHA COMO TAL, SE ASIGNA LA INTERMEDIA DEL SEGUNDO SEMESTRE"/>
    <m/>
    <m/>
    <m/>
    <m/>
    <m/>
    <m/>
    <m/>
    <m/>
    <m/>
    <s v="SIN CECO"/>
    <s v="NO"/>
    <s v="UNICENTRO VILLAVICENCIO-Soporte Directivo (Coordinador y Gerencia)"/>
    <n v="3"/>
    <n v="3"/>
    <n v="1490"/>
    <x v="53"/>
  </r>
  <r>
    <n v="2803"/>
    <x v="72"/>
    <d v="2011-09-01T00:00:00"/>
    <s v="INT"/>
    <m/>
    <m/>
    <s v="e. Manejo del cliente"/>
    <x v="2"/>
    <n v="3"/>
    <s v="SIN FECHA COMO TAL, SE ASIGNA LA INTERMEDIA DEL SEGUNDO SEMESTRE"/>
    <m/>
    <m/>
    <m/>
    <m/>
    <m/>
    <m/>
    <m/>
    <m/>
    <m/>
    <s v="SIN CECO"/>
    <s v="NO"/>
    <s v="UNICENTRO VILLAVICENCIO-Soporte Directivo (Coordinador y Gerencia)"/>
    <n v="3"/>
    <n v="3"/>
    <n v="1490"/>
    <x v="53"/>
  </r>
  <r>
    <n v="2804"/>
    <x v="72"/>
    <d v="2011-09-01T00:00:00"/>
    <s v="INT"/>
    <m/>
    <m/>
    <s v="a. Idoneidad del personal"/>
    <x v="3"/>
    <n v="4"/>
    <s v="SIN FECHA COMO TAL, SE ASIGNA LA INTERMEDIA DEL SEGUNDO SEMESTRE"/>
    <m/>
    <m/>
    <m/>
    <m/>
    <m/>
    <m/>
    <m/>
    <m/>
    <m/>
    <s v="SIN CECO"/>
    <s v="NO"/>
    <s v="UNICENTRO VILLAVICENCIO-Personal que presta el servicio en obra"/>
    <n v="4"/>
    <n v="4"/>
    <n v="1490"/>
    <x v="53"/>
  </r>
  <r>
    <n v="2805"/>
    <x v="72"/>
    <d v="2011-09-01T00:00:00"/>
    <s v="INT"/>
    <m/>
    <m/>
    <s v="b. Oportuna atención al cliente"/>
    <x v="3"/>
    <n v="3"/>
    <s v="SIN FECHA COMO TAL, SE ASIGNA LA INTERMEDIA DEL SEGUNDO SEMESTRE"/>
    <m/>
    <m/>
    <m/>
    <m/>
    <m/>
    <m/>
    <m/>
    <m/>
    <m/>
    <s v="SIN CECO"/>
    <s v="NO"/>
    <s v="UNICENTRO VILLAVICENCIO-Personal que presta el servicio en obra"/>
    <n v="3"/>
    <n v="3"/>
    <n v="1490"/>
    <x v="53"/>
  </r>
  <r>
    <n v="2806"/>
    <x v="72"/>
    <d v="2011-09-01T00:00:00"/>
    <s v="INT"/>
    <m/>
    <m/>
    <s v="c. Compromiso con el proyecto"/>
    <x v="3"/>
    <n v="3"/>
    <s v="SIN FECHA COMO TAL, SE ASIGNA LA INTERMEDIA DEL SEGUNDO SEMESTRE"/>
    <m/>
    <m/>
    <m/>
    <m/>
    <m/>
    <m/>
    <m/>
    <m/>
    <m/>
    <s v="SIN CECO"/>
    <s v="NO"/>
    <s v="UNICENTRO VILLAVICENCIO-Personal que presta el servicio en obra"/>
    <n v="3"/>
    <n v="3"/>
    <n v="1490"/>
    <x v="53"/>
  </r>
  <r>
    <n v="2807"/>
    <x v="72"/>
    <d v="2011-09-01T00:00:00"/>
    <s v="INT"/>
    <m/>
    <m/>
    <s v="d. Cumplimiento de compromisos"/>
    <x v="3"/>
    <n v="2"/>
    <s v="SIN FECHA COMO TAL, SE ASIGNA LA INTERMEDIA DEL SEGUNDO SEMESTRE"/>
    <m/>
    <m/>
    <m/>
    <m/>
    <m/>
    <m/>
    <m/>
    <m/>
    <m/>
    <s v="SIN CECO"/>
    <s v="NO"/>
    <s v="UNICENTRO VILLAVICENCIO-Personal que presta el servicio en obra"/>
    <n v="2"/>
    <n v="2"/>
    <n v="1490"/>
    <x v="53"/>
  </r>
  <r>
    <n v="2808"/>
    <x v="72"/>
    <d v="2011-09-01T00:00:00"/>
    <s v="INT"/>
    <m/>
    <m/>
    <s v="e. Proactividad en desarrollo de funciones"/>
    <x v="3"/>
    <n v="2"/>
    <s v="SIN FECHA COMO TAL, SE ASIGNA LA INTERMEDIA DEL SEGUNDO SEMESTRE"/>
    <m/>
    <m/>
    <m/>
    <m/>
    <m/>
    <m/>
    <m/>
    <m/>
    <m/>
    <s v="SIN CECO"/>
    <s v="NO"/>
    <s v="UNICENTRO VILLAVICENCIO-Personal que presta el servicio en obra"/>
    <n v="2"/>
    <n v="2"/>
    <n v="1490"/>
    <x v="53"/>
  </r>
  <r>
    <n v="2809"/>
    <x v="72"/>
    <d v="2011-09-01T00:00:00"/>
    <s v="INT"/>
    <m/>
    <m/>
    <s v="a. Calidad del Contenido"/>
    <x v="4"/>
    <n v="2"/>
    <s v="SIN FECHA COMO TAL, SE ASIGNA LA INTERMEDIA DEL SEGUNDO SEMESTRE"/>
    <m/>
    <m/>
    <m/>
    <m/>
    <m/>
    <m/>
    <m/>
    <m/>
    <m/>
    <s v="SIN CECO"/>
    <s v="NO"/>
    <s v="UNICENTRO VILLAVICENCIO-Productos Asociados de PAYC (Informes, Control de presupuesto y Programación y actas)"/>
    <n v="2"/>
    <n v="2"/>
    <n v="1490"/>
    <x v="53"/>
  </r>
  <r>
    <n v="2810"/>
    <x v="72"/>
    <d v="2011-09-01T00:00:00"/>
    <s v="INT"/>
    <m/>
    <m/>
    <s v="b. Claridad del Contenido"/>
    <x v="4"/>
    <n v="3"/>
    <s v="SIN FECHA COMO TAL, SE ASIGNA LA INTERMEDIA DEL SEGUNDO SEMESTRE"/>
    <m/>
    <m/>
    <m/>
    <m/>
    <m/>
    <m/>
    <m/>
    <m/>
    <m/>
    <s v="SIN CECO"/>
    <s v="NO"/>
    <s v="UNICENTRO VILLAVICENCIO-Productos Asociados de PAYC (Informes, Control de presupuesto y Programación y actas)"/>
    <n v="3"/>
    <n v="3"/>
    <n v="1490"/>
    <x v="53"/>
  </r>
  <r>
    <n v="2811"/>
    <x v="72"/>
    <d v="2011-09-01T00:00:00"/>
    <s v="INT"/>
    <m/>
    <m/>
    <s v="c. Oportunidad en la entrega"/>
    <x v="4"/>
    <n v="1"/>
    <s v="SIN FECHA COMO TAL, SE ASIGNA LA INTERMEDIA DEL SEGUNDO SEMESTRE"/>
    <m/>
    <m/>
    <m/>
    <m/>
    <m/>
    <m/>
    <m/>
    <m/>
    <m/>
    <s v="SIN CECO"/>
    <s v="NO"/>
    <s v="UNICENTRO VILLAVICENCIO-Productos Asociados de PAYC (Informes, Control de presupuesto y Programación y actas)"/>
    <n v="1"/>
    <n v="1"/>
    <n v="1490"/>
    <x v="53"/>
  </r>
  <r>
    <n v="2812"/>
    <x v="72"/>
    <d v="2011-09-01T00:00:00"/>
    <s v="INT"/>
    <m/>
    <m/>
    <s v="d. Precisión de la información"/>
    <x v="4"/>
    <n v="2"/>
    <s v="SIN FECHA COMO TAL, SE ASIGNA LA INTERMEDIA DEL SEGUNDO SEMESTRE"/>
    <m/>
    <m/>
    <m/>
    <m/>
    <m/>
    <m/>
    <m/>
    <m/>
    <m/>
    <s v="SIN CECO"/>
    <s v="NO"/>
    <s v="UNICENTRO VILLAVICENCIO-Productos Asociados de PAYC (Informes, Control de presupuesto y Programación y actas)"/>
    <n v="2"/>
    <n v="2"/>
    <n v="1490"/>
    <x v="53"/>
  </r>
  <r>
    <n v="2813"/>
    <x v="72"/>
    <d v="2011-09-01T00:00:00"/>
    <s v="INT"/>
    <m/>
    <m/>
    <s v="e. Diagramación"/>
    <x v="4"/>
    <n v="3"/>
    <s v="SIN FECHA COMO TAL, SE ASIGNA LA INTERMEDIA DEL SEGUNDO SEMESTRE"/>
    <m/>
    <m/>
    <m/>
    <m/>
    <m/>
    <m/>
    <m/>
    <m/>
    <m/>
    <s v="SIN CECO"/>
    <s v="NO"/>
    <s v="UNICENTRO VILLAVICENCIO-Productos Asociados de PAYC (Informes, Control de presupuesto y Programación y actas)"/>
    <n v="3"/>
    <n v="3"/>
    <n v="1490"/>
    <x v="53"/>
  </r>
  <r>
    <n v="2814"/>
    <x v="72"/>
    <d v="2011-09-01T00:00:00"/>
    <s v="INT"/>
    <m/>
    <m/>
    <s v="a. Cumplimiento"/>
    <x v="5"/>
    <n v="3"/>
    <s v="SIN FECHA COMO TAL, SE ASIGNA LA INTERMEDIA DEL SEGUNDO SEMESTRE"/>
    <m/>
    <m/>
    <m/>
    <m/>
    <m/>
    <m/>
    <m/>
    <m/>
    <m/>
    <s v="SIN CECO"/>
    <s v="NO"/>
    <s v="UNICENTRO VILLAVICENCIO-Compromisos Pactados"/>
    <n v="3"/>
    <n v="3"/>
    <n v="1490"/>
    <x v="53"/>
  </r>
  <r>
    <n v="2815"/>
    <x v="72"/>
    <d v="2011-09-01T00:00:00"/>
    <s v="INT"/>
    <m/>
    <m/>
    <s v="b. Satisface expectativas"/>
    <x v="5"/>
    <n v="3"/>
    <s v="SIN FECHA COMO TAL, SE ASIGNA LA INTERMEDIA DEL SEGUNDO SEMESTRE"/>
    <m/>
    <m/>
    <m/>
    <m/>
    <m/>
    <m/>
    <m/>
    <m/>
    <m/>
    <s v="SIN CECO"/>
    <s v="NO"/>
    <s v="UNICENTRO VILLAVICENCIO-Compromisos Pactados"/>
    <n v="3"/>
    <n v="3"/>
    <n v="1490"/>
    <x v="53"/>
  </r>
  <r>
    <n v="2816"/>
    <x v="72"/>
    <d v="2011-09-01T00:00:00"/>
    <s v="INT"/>
    <m/>
    <m/>
    <s v="c. Calidad de la Información suministrada"/>
    <x v="5"/>
    <n v="3"/>
    <s v="SIN FECHA COMO TAL, SE ASIGNA LA INTERMEDIA DEL SEGUNDO SEMESTRE"/>
    <m/>
    <m/>
    <m/>
    <m/>
    <m/>
    <m/>
    <m/>
    <m/>
    <m/>
    <s v="SIN CECO"/>
    <s v="NO"/>
    <s v="UNICENTRO VILLAVICENCIO-Compromisos Pactados"/>
    <n v="3"/>
    <n v="3"/>
    <n v="1490"/>
    <x v="53"/>
  </r>
  <r>
    <n v="2817"/>
    <x v="72"/>
    <d v="2011-09-01T00:00:00"/>
    <s v="INT"/>
    <m/>
    <m/>
    <s v="d. Disposición del personal de PAYC a las solicitudes del cliente"/>
    <x v="5"/>
    <n v="3"/>
    <s v="SIN FECHA COMO TAL, SE ASIGNA LA INTERMEDIA DEL SEGUNDO SEMESTRE"/>
    <m/>
    <m/>
    <m/>
    <m/>
    <m/>
    <m/>
    <m/>
    <m/>
    <m/>
    <s v="SIN CECO"/>
    <s v="NO"/>
    <s v="UNICENTRO VILLAVICENCIO-Compromisos Pactados"/>
    <n v="3"/>
    <n v="3"/>
    <n v="1490"/>
    <x v="53"/>
  </r>
  <r>
    <n v="2818"/>
    <x v="72"/>
    <d v="2011-09-01T00:00:00"/>
    <s v="INT"/>
    <m/>
    <m/>
    <s v="e. Coherencia entre lo solicitado y lo entregado"/>
    <x v="5"/>
    <n v="3"/>
    <s v="SIN FECHA COMO TAL, SE ASIGNA LA INTERMEDIA DEL SEGUNDO SEMESTRE"/>
    <m/>
    <m/>
    <m/>
    <m/>
    <m/>
    <m/>
    <m/>
    <m/>
    <m/>
    <s v="SIN CECO"/>
    <s v="NO"/>
    <s v="UNICENTRO VILLAVICENCIO-Compromisos Pactados"/>
    <n v="3"/>
    <n v="3"/>
    <n v="1490"/>
    <x v="53"/>
  </r>
  <r>
    <n v="2819"/>
    <x v="72"/>
    <d v="2011-09-01T00:00:00"/>
    <s v="INT"/>
    <m/>
    <m/>
    <s v="Grado de Satisfacción con el Servicio Prestado"/>
    <x v="6"/>
    <n v="3"/>
    <s v="SIN FECHA COMO TAL, SE ASIGNA LA INTERMEDIA DEL SEGUNDO SEMESTRE"/>
    <m/>
    <m/>
    <m/>
    <m/>
    <m/>
    <m/>
    <m/>
    <m/>
    <m/>
    <s v="SIN CECO"/>
    <s v="NO"/>
    <s v="UNICENTRO VILLAVICENCIO-Grado de Satisfacción con el Servicio Prestado"/>
    <n v="3"/>
    <n v="3"/>
    <n v="1490"/>
    <x v="53"/>
  </r>
  <r>
    <n v="2820"/>
    <x v="72"/>
    <d v="2011-09-01T00:00:00"/>
    <s v="INT"/>
    <m/>
    <m/>
    <s v="Posibilidad de Volver a Contratar con PAYC"/>
    <x v="7"/>
    <n v="3"/>
    <s v="SIN FECHA COMO TAL, SE ASIGNA LA INTERMEDIA DEL SEGUNDO SEMESTRE"/>
    <m/>
    <m/>
    <m/>
    <m/>
    <m/>
    <m/>
    <m/>
    <m/>
    <m/>
    <s v="SIN CECO"/>
    <s v="NO"/>
    <s v="UNICENTRO VILLAVICENCIO-Posibilidad de Volver a Contratar con PAYC"/>
    <n v="3"/>
    <n v="3"/>
    <n v="1490"/>
    <x v="53"/>
  </r>
  <r>
    <n v="2821"/>
    <x v="72"/>
    <d v="2011-09-01T00:00:00"/>
    <s v="INT"/>
    <m/>
    <m/>
    <s v="Principales fortalezas en el servicio que presta PAYC"/>
    <x v="8"/>
    <s v="RECONOCIMIENTO EN EL SECTOR-HERRAMIENTAS VIRTUALES DE CONTACTO-"/>
    <s v="SIN FECHA COMO TAL, SE ASIGNA LA INTERMEDIA DEL SEGUNDO SEMESTRE"/>
    <s v="RECONOCIMIENTO EN EL SECTOR"/>
    <s v="HERRAMIENTAS VIRTUALES DE CONTACTO"/>
    <m/>
    <m/>
    <m/>
    <m/>
    <m/>
    <m/>
    <m/>
    <s v="SIN CECO"/>
    <s v="NO"/>
    <s v="UNICENTRO VILLAVICENCIO-Fortalezas PAYC"/>
    <s v="RECONOCIMIENTO EN EL SECTOR-HERRAMIENTAS VIRTUALES DE CONTACTO-"/>
    <n v="0"/>
    <n v="1490"/>
    <x v="53"/>
  </r>
  <r>
    <n v="2822"/>
    <x v="72"/>
    <d v="2011-09-01T00:00:00"/>
    <s v="INT"/>
    <m/>
    <m/>
    <s v="Principales debilidades en el servicio que presta PAYC"/>
    <x v="9"/>
    <s v="DEMORA EN LA ENTREGA DE DOCUMENTOS SOPORTES, ACTAS E INFORMES MENSUALES-NO INFORMAR OPORTUNAMENTE DE HECHOS QUE AFECTAN LA EJECUCION Y EL PRESUPUESTO DE OBRA, ANTES DE SU EJECUCION-DEMORA EN RESPUESTA DE CARTA DE LA NOVEDAD DE MAYORES"/>
    <s v="SIN FECHA COMO TAL, SE ASIGNA LA INTERMEDIA DEL SEGUNDO SEMESTRE"/>
    <s v="OPORTUNIDAD INFORMES"/>
    <s v="ANTICIPACIÓN"/>
    <s v="OPORTUNIDAD ACTAS"/>
    <m/>
    <m/>
    <m/>
    <m/>
    <m/>
    <m/>
    <s v="SIN CECO"/>
    <s v="NO"/>
    <s v="UNICENTRO VILLAVICENCIO-Debilidades PAYC"/>
    <s v="DEMORA EN LA ENTREGA DE DOCUMENTOS SOPORTES, ACTAS E INFORMES MENSUALES-NO INFORMAR OPORTUNAMENTE DE HECHOS QUE AFECTAN LA EJECUCION Y EL PRESUPUESTO DE OBRA, ANTES DE SU EJECUCION-DEMORA EN RESPUESTA DE CARTA DE LA NOVEDAD DE MAYORES"/>
    <n v="0"/>
    <n v="1490"/>
    <x v="53"/>
  </r>
  <r>
    <n v="2823"/>
    <x v="82"/>
    <d v="2011-09-01T00:00:00"/>
    <s v="INT"/>
    <m/>
    <m/>
    <s v="a. Conocimiento específico de temas aplicables al proyecto"/>
    <x v="0"/>
    <n v="4"/>
    <s v="SIN FECHA COMO TAL, SE ASIGNA LA INTERMEDIA DEL SEGUNDO SEMESTRE"/>
    <m/>
    <m/>
    <m/>
    <m/>
    <m/>
    <m/>
    <m/>
    <m/>
    <m/>
    <s v="SIN CECO"/>
    <s v="NO"/>
    <s v="UNIVERSIDAD SANTO TOMÁS-Soporte Técnico"/>
    <n v="4"/>
    <n v="4"/>
    <s v=""/>
    <x v="0"/>
  </r>
  <r>
    <n v="2824"/>
    <x v="82"/>
    <d v="2011-09-01T00:00:00"/>
    <s v="INT"/>
    <m/>
    <m/>
    <s v="b. Idoneidad y Calidad del soporte"/>
    <x v="0"/>
    <n v="4"/>
    <s v="SIN FECHA COMO TAL, SE ASIGNA LA INTERMEDIA DEL SEGUNDO SEMESTRE"/>
    <m/>
    <m/>
    <m/>
    <m/>
    <m/>
    <m/>
    <m/>
    <m/>
    <m/>
    <s v="SIN CECO"/>
    <s v="NO"/>
    <s v="UNIVERSIDAD SANTO TOMÁS-Soporte Técnico"/>
    <n v="4"/>
    <n v="4"/>
    <s v=""/>
    <x v="0"/>
  </r>
  <r>
    <n v="2825"/>
    <x v="82"/>
    <d v="2011-09-01T00:00:00"/>
    <s v="INT"/>
    <m/>
    <m/>
    <s v="c. Cumplimiento de especificaciones técnicas de construcción"/>
    <x v="0"/>
    <n v="4"/>
    <s v="SIN FECHA COMO TAL, SE ASIGNA LA INTERMEDIA DEL SEGUNDO SEMESTRE"/>
    <m/>
    <m/>
    <m/>
    <m/>
    <m/>
    <m/>
    <m/>
    <m/>
    <m/>
    <s v="SIN CECO"/>
    <s v="NO"/>
    <s v="UNIVERSIDAD SANTO TOMÁS-Soporte Técnico"/>
    <n v="4"/>
    <n v="4"/>
    <s v=""/>
    <x v="0"/>
  </r>
  <r>
    <n v="2826"/>
    <x v="82"/>
    <d v="2011-09-01T00:00:00"/>
    <s v="INT"/>
    <m/>
    <m/>
    <s v="d. Confiabilidad de los conceptos aplicados"/>
    <x v="0"/>
    <n v="4"/>
    <s v="SIN FECHA COMO TAL, SE ASIGNA LA INTERMEDIA DEL SEGUNDO SEMESTRE"/>
    <m/>
    <m/>
    <m/>
    <m/>
    <m/>
    <m/>
    <m/>
    <m/>
    <m/>
    <s v="SIN CECO"/>
    <s v="NO"/>
    <s v="UNIVERSIDAD SANTO TOMÁS-Soporte Técnico"/>
    <n v="4"/>
    <n v="4"/>
    <s v=""/>
    <x v="0"/>
  </r>
  <r>
    <n v="2827"/>
    <x v="82"/>
    <d v="2011-09-01T00:00:00"/>
    <s v="INT"/>
    <m/>
    <m/>
    <s v="e. Oportunidad en entrega de información o requerimientos"/>
    <x v="0"/>
    <n v="4"/>
    <s v="SIN FECHA COMO TAL, SE ASIGNA LA INTERMEDIA DEL SEGUNDO SEMESTRE"/>
    <m/>
    <m/>
    <m/>
    <m/>
    <m/>
    <m/>
    <m/>
    <m/>
    <m/>
    <s v="SIN CECO"/>
    <s v="NO"/>
    <s v="UNIVERSIDAD SANTO TOMÁS-Soporte Técnico"/>
    <n v="4"/>
    <n v="4"/>
    <s v=""/>
    <x v="0"/>
  </r>
  <r>
    <n v="2828"/>
    <x v="82"/>
    <d v="2011-09-01T00:00:00"/>
    <s v="INT"/>
    <m/>
    <m/>
    <s v="a. Oportunidad de la gestión en obra"/>
    <x v="1"/>
    <n v="4"/>
    <s v="SIN FECHA COMO TAL, SE ASIGNA LA INTERMEDIA DEL SEGUNDO SEMESTRE"/>
    <m/>
    <m/>
    <m/>
    <m/>
    <m/>
    <m/>
    <m/>
    <m/>
    <m/>
    <s v="SIN CECO"/>
    <s v="NO"/>
    <s v="UNIVERSIDAD SANTO TOMÁS-Soporte Administrativo"/>
    <n v="4"/>
    <n v="4"/>
    <s v=""/>
    <x v="0"/>
  </r>
  <r>
    <n v="2829"/>
    <x v="82"/>
    <d v="2011-09-01T00:00:00"/>
    <s v="INT"/>
    <m/>
    <m/>
    <s v="b. Manejo administrativo del proyecto"/>
    <x v="1"/>
    <n v="4"/>
    <s v="SIN FECHA COMO TAL, SE ASIGNA LA INTERMEDIA DEL SEGUNDO SEMESTRE"/>
    <m/>
    <m/>
    <m/>
    <m/>
    <m/>
    <m/>
    <m/>
    <m/>
    <m/>
    <s v="SIN CECO"/>
    <s v="NO"/>
    <s v="UNIVERSIDAD SANTO TOMÁS-Soporte Administrativo"/>
    <n v="4"/>
    <n v="4"/>
    <s v=""/>
    <x v="0"/>
  </r>
  <r>
    <n v="2830"/>
    <x v="82"/>
    <d v="2011-09-01T00:00:00"/>
    <s v="INT"/>
    <m/>
    <m/>
    <s v="c. Información clara y veraz sobre la administración de proyecto"/>
    <x v="1"/>
    <n v="4"/>
    <s v="SIN FECHA COMO TAL, SE ASIGNA LA INTERMEDIA DEL SEGUNDO SEMESTRE"/>
    <m/>
    <m/>
    <m/>
    <m/>
    <m/>
    <m/>
    <m/>
    <m/>
    <m/>
    <s v="SIN CECO"/>
    <s v="NO"/>
    <s v="UNIVERSIDAD SANTO TOMÁS-Soporte Administrativo"/>
    <n v="4"/>
    <n v="4"/>
    <s v=""/>
    <x v="0"/>
  </r>
  <r>
    <n v="2831"/>
    <x v="82"/>
    <d v="2011-09-01T00:00:00"/>
    <s v="INT"/>
    <m/>
    <m/>
    <s v="d. Cumplimientos con expectativas del cliente"/>
    <x v="1"/>
    <n v="4"/>
    <s v="SIN FECHA COMO TAL, SE ASIGNA LA INTERMEDIA DEL SEGUNDO SEMESTRE"/>
    <m/>
    <m/>
    <m/>
    <m/>
    <m/>
    <m/>
    <m/>
    <m/>
    <m/>
    <s v="SIN CECO"/>
    <s v="NO"/>
    <s v="UNIVERSIDAD SANTO TOMÁS-Soporte Administrativo"/>
    <n v="4"/>
    <n v="4"/>
    <s v=""/>
    <x v="0"/>
  </r>
  <r>
    <n v="2832"/>
    <x v="82"/>
    <d v="2011-09-01T00:00:00"/>
    <s v="INT"/>
    <m/>
    <m/>
    <s v="e. Control de presupuesto"/>
    <x v="1"/>
    <n v="4"/>
    <s v="SIN FECHA COMO TAL, SE ASIGNA LA INTERMEDIA DEL SEGUNDO SEMESTRE"/>
    <m/>
    <m/>
    <m/>
    <m/>
    <m/>
    <m/>
    <m/>
    <m/>
    <m/>
    <s v="SIN CECO"/>
    <s v="NO"/>
    <s v="UNIVERSIDAD SANTO TOMÁS-Soporte Administrativo"/>
    <n v="4"/>
    <n v="4"/>
    <s v=""/>
    <x v="0"/>
  </r>
  <r>
    <n v="2833"/>
    <x v="82"/>
    <d v="2011-09-01T00:00:00"/>
    <s v="INT"/>
    <m/>
    <m/>
    <s v="a. Apoyo y presencia en el proyecto"/>
    <x v="2"/>
    <n v="5"/>
    <s v="SIN FECHA COMO TAL, SE ASIGNA LA INTERMEDIA DEL SEGUNDO SEMESTRE"/>
    <m/>
    <m/>
    <m/>
    <m/>
    <m/>
    <m/>
    <m/>
    <m/>
    <m/>
    <s v="SIN CECO"/>
    <s v="NO"/>
    <s v="UNIVERSIDAD SANTO TOMÁS-Soporte Directivo (Coordinador y Gerencia)"/>
    <n v="5"/>
    <n v="5"/>
    <s v=""/>
    <x v="0"/>
  </r>
  <r>
    <n v="2834"/>
    <x v="82"/>
    <d v="2011-09-01T00:00:00"/>
    <s v="INT"/>
    <m/>
    <m/>
    <s v="b. Conocimiento del proyecto"/>
    <x v="2"/>
    <n v="5"/>
    <s v="SIN FECHA COMO TAL, SE ASIGNA LA INTERMEDIA DEL SEGUNDO SEMESTRE"/>
    <m/>
    <m/>
    <m/>
    <m/>
    <m/>
    <m/>
    <m/>
    <m/>
    <m/>
    <s v="SIN CECO"/>
    <s v="NO"/>
    <s v="UNIVERSIDAD SANTO TOMÁS-Soporte Directivo (Coordinador y Gerencia)"/>
    <n v="5"/>
    <n v="5"/>
    <s v=""/>
    <x v="0"/>
  </r>
  <r>
    <n v="2835"/>
    <x v="82"/>
    <d v="2011-09-01T00:00:00"/>
    <s v="INT"/>
    <m/>
    <m/>
    <s v="c. Planteamiento de soluciones y manejo de conflictos"/>
    <x v="2"/>
    <n v="4"/>
    <s v="SIN FECHA COMO TAL, SE ASIGNA LA INTERMEDIA DEL SEGUNDO SEMESTRE"/>
    <m/>
    <m/>
    <m/>
    <m/>
    <m/>
    <m/>
    <m/>
    <m/>
    <m/>
    <s v="SIN CECO"/>
    <s v="NO"/>
    <s v="UNIVERSIDAD SANTO TOMÁS-Soporte Directivo (Coordinador y Gerencia)"/>
    <n v="4"/>
    <n v="4"/>
    <s v=""/>
    <x v="0"/>
  </r>
  <r>
    <n v="2836"/>
    <x v="82"/>
    <d v="2011-09-01T00:00:00"/>
    <s v="INT"/>
    <m/>
    <m/>
    <s v="d. Cumplimiento de compromisos"/>
    <x v="2"/>
    <n v="4"/>
    <s v="SIN FECHA COMO TAL, SE ASIGNA LA INTERMEDIA DEL SEGUNDO SEMESTRE"/>
    <m/>
    <m/>
    <m/>
    <m/>
    <m/>
    <m/>
    <m/>
    <m/>
    <m/>
    <s v="SIN CECO"/>
    <s v="NO"/>
    <s v="UNIVERSIDAD SANTO TOMÁS-Soporte Directivo (Coordinador y Gerencia)"/>
    <n v="4"/>
    <n v="4"/>
    <s v=""/>
    <x v="0"/>
  </r>
  <r>
    <n v="2837"/>
    <x v="82"/>
    <d v="2011-09-01T00:00:00"/>
    <s v="INT"/>
    <m/>
    <m/>
    <s v="e. Manejo del cliente"/>
    <x v="2"/>
    <n v="4"/>
    <s v="SIN FECHA COMO TAL, SE ASIGNA LA INTERMEDIA DEL SEGUNDO SEMESTRE"/>
    <m/>
    <m/>
    <m/>
    <m/>
    <m/>
    <m/>
    <m/>
    <m/>
    <m/>
    <s v="SIN CECO"/>
    <s v="NO"/>
    <s v="UNIVERSIDAD SANTO TOMÁS-Soporte Directivo (Coordinador y Gerencia)"/>
    <n v="4"/>
    <n v="4"/>
    <s v=""/>
    <x v="0"/>
  </r>
  <r>
    <n v="2838"/>
    <x v="82"/>
    <d v="2011-09-01T00:00:00"/>
    <s v="INT"/>
    <m/>
    <m/>
    <s v="a. Idoneidad del personal"/>
    <x v="3"/>
    <n v="4"/>
    <s v="SIN FECHA COMO TAL, SE ASIGNA LA INTERMEDIA DEL SEGUNDO SEMESTRE"/>
    <m/>
    <m/>
    <m/>
    <m/>
    <m/>
    <m/>
    <m/>
    <m/>
    <m/>
    <s v="SIN CECO"/>
    <s v="NO"/>
    <s v="UNIVERSIDAD SANTO TOMÁS-Personal que presta el servicio en obra"/>
    <n v="4"/>
    <n v="4"/>
    <s v=""/>
    <x v="0"/>
  </r>
  <r>
    <n v="2839"/>
    <x v="82"/>
    <d v="2011-09-01T00:00:00"/>
    <s v="INT"/>
    <m/>
    <m/>
    <s v="b. Oportuna atención al cliente"/>
    <x v="3"/>
    <n v="4"/>
    <s v="SIN FECHA COMO TAL, SE ASIGNA LA INTERMEDIA DEL SEGUNDO SEMESTRE"/>
    <m/>
    <m/>
    <m/>
    <m/>
    <m/>
    <m/>
    <m/>
    <m/>
    <m/>
    <s v="SIN CECO"/>
    <s v="NO"/>
    <s v="UNIVERSIDAD SANTO TOMÁS-Personal que presta el servicio en obra"/>
    <n v="4"/>
    <n v="4"/>
    <s v=""/>
    <x v="0"/>
  </r>
  <r>
    <n v="2840"/>
    <x v="82"/>
    <d v="2011-09-01T00:00:00"/>
    <s v="INT"/>
    <m/>
    <m/>
    <s v="c. Compromiso con el proyecto"/>
    <x v="3"/>
    <n v="5"/>
    <s v="SIN FECHA COMO TAL, SE ASIGNA LA INTERMEDIA DEL SEGUNDO SEMESTRE"/>
    <m/>
    <m/>
    <m/>
    <m/>
    <m/>
    <m/>
    <m/>
    <m/>
    <m/>
    <s v="SIN CECO"/>
    <s v="NO"/>
    <s v="UNIVERSIDAD SANTO TOMÁS-Personal que presta el servicio en obra"/>
    <n v="5"/>
    <n v="5"/>
    <s v=""/>
    <x v="0"/>
  </r>
  <r>
    <n v="2841"/>
    <x v="82"/>
    <d v="2011-09-01T00:00:00"/>
    <s v="INT"/>
    <m/>
    <m/>
    <s v="d. Cumplimiento de compromisos"/>
    <x v="3"/>
    <n v="4"/>
    <s v="SIN FECHA COMO TAL, SE ASIGNA LA INTERMEDIA DEL SEGUNDO SEMESTRE"/>
    <m/>
    <m/>
    <m/>
    <m/>
    <m/>
    <m/>
    <m/>
    <m/>
    <m/>
    <s v="SIN CECO"/>
    <s v="NO"/>
    <s v="UNIVERSIDAD SANTO TOMÁS-Personal que presta el servicio en obra"/>
    <n v="4"/>
    <n v="4"/>
    <s v=""/>
    <x v="0"/>
  </r>
  <r>
    <n v="2842"/>
    <x v="82"/>
    <d v="2011-09-01T00:00:00"/>
    <s v="INT"/>
    <m/>
    <m/>
    <s v="e. Proactividad en desarrollo de funciones"/>
    <x v="3"/>
    <n v="4"/>
    <s v="SIN FECHA COMO TAL, SE ASIGNA LA INTERMEDIA DEL SEGUNDO SEMESTRE"/>
    <m/>
    <m/>
    <m/>
    <m/>
    <m/>
    <m/>
    <m/>
    <m/>
    <m/>
    <s v="SIN CECO"/>
    <s v="NO"/>
    <s v="UNIVERSIDAD SANTO TOMÁS-Personal que presta el servicio en obra"/>
    <n v="4"/>
    <n v="4"/>
    <s v=""/>
    <x v="0"/>
  </r>
  <r>
    <n v="2843"/>
    <x v="82"/>
    <d v="2011-09-01T00:00:00"/>
    <s v="INT"/>
    <m/>
    <m/>
    <s v="a. Calidad del Contenido"/>
    <x v="4"/>
    <n v="4"/>
    <s v="SIN FECHA COMO TAL, SE ASIGNA LA INTERMEDIA DEL SEGUNDO SEMESTRE"/>
    <m/>
    <m/>
    <m/>
    <m/>
    <m/>
    <m/>
    <m/>
    <m/>
    <m/>
    <s v="SIN CECO"/>
    <s v="NO"/>
    <s v="UNIVERSIDAD SANTO TOMÁS-Productos Asociados de PAYC (Informes, Control de presupuesto y Programación y actas)"/>
    <n v="4"/>
    <n v="4"/>
    <s v=""/>
    <x v="0"/>
  </r>
  <r>
    <n v="2844"/>
    <x v="82"/>
    <d v="2011-09-01T00:00:00"/>
    <s v="INT"/>
    <m/>
    <m/>
    <s v="b. Claridad del Contenido"/>
    <x v="4"/>
    <n v="4"/>
    <s v="SIN FECHA COMO TAL, SE ASIGNA LA INTERMEDIA DEL SEGUNDO SEMESTRE"/>
    <m/>
    <m/>
    <m/>
    <m/>
    <m/>
    <m/>
    <m/>
    <m/>
    <m/>
    <s v="SIN CECO"/>
    <s v="NO"/>
    <s v="UNIVERSIDAD SANTO TOMÁS-Productos Asociados de PAYC (Informes, Control de presupuesto y Programación y actas)"/>
    <n v="4"/>
    <n v="4"/>
    <s v=""/>
    <x v="0"/>
  </r>
  <r>
    <n v="2845"/>
    <x v="82"/>
    <d v="2011-09-01T00:00:00"/>
    <s v="INT"/>
    <m/>
    <m/>
    <s v="c. Oportunidad en la entrega"/>
    <x v="4"/>
    <n v="4"/>
    <s v="SIN FECHA COMO TAL, SE ASIGNA LA INTERMEDIA DEL SEGUNDO SEMESTRE"/>
    <m/>
    <m/>
    <m/>
    <m/>
    <m/>
    <m/>
    <m/>
    <m/>
    <m/>
    <s v="SIN CECO"/>
    <s v="NO"/>
    <s v="UNIVERSIDAD SANTO TOMÁS-Productos Asociados de PAYC (Informes, Control de presupuesto y Programación y actas)"/>
    <n v="4"/>
    <n v="4"/>
    <s v=""/>
    <x v="0"/>
  </r>
  <r>
    <n v="2846"/>
    <x v="82"/>
    <d v="2011-09-01T00:00:00"/>
    <s v="INT"/>
    <m/>
    <m/>
    <s v="d. Precisión de la información"/>
    <x v="4"/>
    <n v="4"/>
    <s v="SIN FECHA COMO TAL, SE ASIGNA LA INTERMEDIA DEL SEGUNDO SEMESTRE"/>
    <m/>
    <m/>
    <m/>
    <m/>
    <m/>
    <m/>
    <m/>
    <m/>
    <m/>
    <s v="SIN CECO"/>
    <s v="NO"/>
    <s v="UNIVERSIDAD SANTO TOMÁS-Productos Asociados de PAYC (Informes, Control de presupuesto y Programación y actas)"/>
    <n v="4"/>
    <n v="4"/>
    <s v=""/>
    <x v="0"/>
  </r>
  <r>
    <n v="2847"/>
    <x v="82"/>
    <d v="2011-09-01T00:00:00"/>
    <s v="INT"/>
    <m/>
    <m/>
    <s v="e. Diagramación"/>
    <x v="4"/>
    <n v="4"/>
    <s v="SIN FECHA COMO TAL, SE ASIGNA LA INTERMEDIA DEL SEGUNDO SEMESTRE"/>
    <m/>
    <m/>
    <m/>
    <m/>
    <m/>
    <m/>
    <m/>
    <m/>
    <m/>
    <s v="SIN CECO"/>
    <s v="NO"/>
    <s v="UNIVERSIDAD SANTO TOMÁS-Productos Asociados de PAYC (Informes, Control de presupuesto y Programación y actas)"/>
    <n v="4"/>
    <n v="4"/>
    <s v=""/>
    <x v="0"/>
  </r>
  <r>
    <n v="2848"/>
    <x v="82"/>
    <d v="2011-09-01T00:00:00"/>
    <s v="INT"/>
    <m/>
    <m/>
    <s v="a. Cumplimiento"/>
    <x v="5"/>
    <n v="4"/>
    <s v="SIN FECHA COMO TAL, SE ASIGNA LA INTERMEDIA DEL SEGUNDO SEMESTRE"/>
    <m/>
    <m/>
    <m/>
    <m/>
    <m/>
    <m/>
    <m/>
    <m/>
    <m/>
    <s v="SIN CECO"/>
    <s v="NO"/>
    <s v="UNIVERSIDAD SANTO TOMÁS-Compromisos Pactados"/>
    <n v="4"/>
    <n v="4"/>
    <s v=""/>
    <x v="0"/>
  </r>
  <r>
    <n v="2849"/>
    <x v="82"/>
    <d v="2011-09-01T00:00:00"/>
    <s v="INT"/>
    <m/>
    <m/>
    <s v="b. Satisface expectativas"/>
    <x v="5"/>
    <n v="4"/>
    <s v="SIN FECHA COMO TAL, SE ASIGNA LA INTERMEDIA DEL SEGUNDO SEMESTRE"/>
    <m/>
    <m/>
    <m/>
    <m/>
    <m/>
    <m/>
    <m/>
    <m/>
    <m/>
    <s v="SIN CECO"/>
    <s v="NO"/>
    <s v="UNIVERSIDAD SANTO TOMÁS-Compromisos Pactados"/>
    <n v="4"/>
    <n v="4"/>
    <s v=""/>
    <x v="0"/>
  </r>
  <r>
    <n v="2850"/>
    <x v="82"/>
    <d v="2011-09-01T00:00:00"/>
    <s v="INT"/>
    <m/>
    <m/>
    <s v="c. Calidad de la Información suministrada"/>
    <x v="5"/>
    <n v="4"/>
    <s v="SIN FECHA COMO TAL, SE ASIGNA LA INTERMEDIA DEL SEGUNDO SEMESTRE"/>
    <m/>
    <m/>
    <m/>
    <m/>
    <m/>
    <m/>
    <m/>
    <m/>
    <m/>
    <s v="SIN CECO"/>
    <s v="NO"/>
    <s v="UNIVERSIDAD SANTO TOMÁS-Compromisos Pactados"/>
    <n v="4"/>
    <n v="4"/>
    <s v=""/>
    <x v="0"/>
  </r>
  <r>
    <n v="2851"/>
    <x v="82"/>
    <d v="2011-09-01T00:00:00"/>
    <s v="INT"/>
    <m/>
    <m/>
    <s v="d. Disposición del personal de PAYC a las solicitudes del cliente"/>
    <x v="5"/>
    <n v="5"/>
    <s v="SIN FECHA COMO TAL, SE ASIGNA LA INTERMEDIA DEL SEGUNDO SEMESTRE"/>
    <m/>
    <m/>
    <m/>
    <m/>
    <m/>
    <m/>
    <m/>
    <m/>
    <m/>
    <s v="SIN CECO"/>
    <s v="NO"/>
    <s v="UNIVERSIDAD SANTO TOMÁS-Compromisos Pactados"/>
    <n v="5"/>
    <n v="5"/>
    <s v=""/>
    <x v="0"/>
  </r>
  <r>
    <n v="2852"/>
    <x v="82"/>
    <d v="2011-09-01T00:00:00"/>
    <s v="INT"/>
    <m/>
    <m/>
    <s v="e. Coherencia entre lo solicitado y lo entregado"/>
    <x v="5"/>
    <n v="4"/>
    <s v="SIN FECHA COMO TAL, SE ASIGNA LA INTERMEDIA DEL SEGUNDO SEMESTRE"/>
    <m/>
    <m/>
    <m/>
    <m/>
    <m/>
    <m/>
    <m/>
    <m/>
    <m/>
    <s v="SIN CECO"/>
    <s v="NO"/>
    <s v="UNIVERSIDAD SANTO TOMÁS-Compromisos Pactados"/>
    <n v="4"/>
    <n v="4"/>
    <s v=""/>
    <x v="0"/>
  </r>
  <r>
    <n v="2853"/>
    <x v="82"/>
    <d v="2011-09-01T00:00:00"/>
    <s v="INT"/>
    <m/>
    <m/>
    <s v="Grado de Satisfacción con el Servicio Prestado"/>
    <x v="6"/>
    <n v="4"/>
    <s v="SIN FECHA COMO TAL, SE ASIGNA LA INTERMEDIA DEL SEGUNDO SEMESTRE"/>
    <m/>
    <m/>
    <m/>
    <m/>
    <m/>
    <m/>
    <m/>
    <m/>
    <m/>
    <s v="SIN CECO"/>
    <s v="NO"/>
    <s v="UNIVERSIDAD SANTO TOMÁS-Grado de Satisfacción con el Servicio Prestado"/>
    <n v="4"/>
    <n v="4"/>
    <s v=""/>
    <x v="0"/>
  </r>
  <r>
    <n v="2854"/>
    <x v="82"/>
    <d v="2011-09-01T00:00:00"/>
    <s v="INT"/>
    <m/>
    <m/>
    <s v="Posibilidad de Volver a Contratar con PAYC"/>
    <x v="7"/>
    <n v="4"/>
    <s v="SIN FECHA COMO TAL, SE ASIGNA LA INTERMEDIA DEL SEGUNDO SEMESTRE"/>
    <m/>
    <m/>
    <m/>
    <m/>
    <m/>
    <m/>
    <m/>
    <m/>
    <m/>
    <s v="SIN CECO"/>
    <s v="NO"/>
    <s v="UNIVERSIDAD SANTO TOMÁS-Posibilidad de Volver a Contratar con PAYC"/>
    <n v="4"/>
    <n v="4"/>
    <s v=""/>
    <x v="0"/>
  </r>
  <r>
    <n v="2855"/>
    <x v="82"/>
    <d v="2011-09-01T00:00:00"/>
    <s v="INT"/>
    <m/>
    <m/>
    <s v="Principales fortalezas en el servicio que presta PAYC"/>
    <x v="8"/>
    <s v="PRESENCIA Y APOYO PERMANENTE-COMPROMISO-INFORMACIÓN PRECISA Y PERMANENTE-SEGUIMIENTO CONSTANTE A LOS PROCESOS-"/>
    <s v="SIN FECHA COMO TAL, SE ASIGNA LA INTERMEDIA DEL SEGUNDO SEMESTRE"/>
    <s v="PRESENCIA"/>
    <s v="APOYO"/>
    <s v="CALIDAD DE LA INFORMACIÓN"/>
    <s v="SEGUIMIENTO"/>
    <m/>
    <m/>
    <m/>
    <m/>
    <m/>
    <s v="SIN CECO"/>
    <s v="NO"/>
    <s v="UNIVERSIDAD SANTO TOMÁS-Fortalezas PAYC"/>
    <s v="PRESENCIA Y APOYO PERMANENTE-COMPROMISO-INFORMACIÓN PRECISA Y PERMANENTE-SEGUIMIENTO CONSTANTE A LOS PROCESOS-"/>
    <n v="0"/>
    <s v=""/>
    <x v="0"/>
  </r>
  <r>
    <n v="2856"/>
    <x v="82"/>
    <d v="2011-09-01T00:00:00"/>
    <s v="INT"/>
    <m/>
    <m/>
    <s v="Principales debilidades en el servicio que presta PAYC"/>
    <x v="9"/>
    <s v="-"/>
    <s v="SIN FECHA COMO TAL, SE ASIGNA LA INTERMEDIA DEL SEGUNDO SEMESTRE"/>
    <m/>
    <m/>
    <m/>
    <m/>
    <m/>
    <m/>
    <m/>
    <m/>
    <m/>
    <s v="SIN CECO"/>
    <s v="NO"/>
    <s v="UNIVERSIDAD SANTO TOMÁS-Debilidades PAYC"/>
    <s v="-"/>
    <n v="0"/>
    <s v=""/>
    <x v="0"/>
  </r>
  <r>
    <n v="2857"/>
    <x v="83"/>
    <d v="2011-09-01T00:00:00"/>
    <s v="INT"/>
    <m/>
    <m/>
    <s v="a. Conocimiento específico de temas aplicables al proyecto"/>
    <x v="0"/>
    <n v="5"/>
    <s v="SIN FECHA COMO TAL, SE ASIGNA LA INTERMEDIA DEL SEGUNDO SEMESTRE"/>
    <m/>
    <m/>
    <m/>
    <m/>
    <m/>
    <m/>
    <m/>
    <m/>
    <m/>
    <s v="SIN CECO"/>
    <s v="NO"/>
    <s v="CLÍNICA SAN AGUSTÍN (COLINA) E PREVIA-Soporte Técnico"/>
    <n v="5"/>
    <n v="5"/>
    <n v="1309"/>
    <x v="59"/>
  </r>
  <r>
    <n v="2858"/>
    <x v="83"/>
    <d v="2011-09-01T00:00:00"/>
    <s v="INT"/>
    <m/>
    <m/>
    <s v="b. Idoneidad y Calidad del soporte"/>
    <x v="0"/>
    <n v="5"/>
    <s v="SIN FECHA COMO TAL, SE ASIGNA LA INTERMEDIA DEL SEGUNDO SEMESTRE"/>
    <m/>
    <m/>
    <m/>
    <m/>
    <m/>
    <m/>
    <m/>
    <m/>
    <m/>
    <s v="SIN CECO"/>
    <s v="NO"/>
    <s v="CLÍNICA SAN AGUSTÍN (COLINA) E PREVIA-Soporte Técnico"/>
    <n v="5"/>
    <n v="5"/>
    <n v="1309"/>
    <x v="59"/>
  </r>
  <r>
    <n v="2859"/>
    <x v="83"/>
    <d v="2011-09-01T00:00:00"/>
    <s v="INT"/>
    <m/>
    <m/>
    <s v="c. Cumplimiento de especificaciones técnicas de construcción"/>
    <x v="0"/>
    <n v="5"/>
    <s v="SIN FECHA COMO TAL, SE ASIGNA LA INTERMEDIA DEL SEGUNDO SEMESTRE"/>
    <m/>
    <m/>
    <m/>
    <m/>
    <m/>
    <m/>
    <m/>
    <m/>
    <m/>
    <s v="SIN CECO"/>
    <s v="NO"/>
    <s v="CLÍNICA SAN AGUSTÍN (COLINA) E PREVIA-Soporte Técnico"/>
    <n v="5"/>
    <n v="5"/>
    <n v="1309"/>
    <x v="59"/>
  </r>
  <r>
    <n v="2860"/>
    <x v="83"/>
    <d v="2011-09-01T00:00:00"/>
    <s v="INT"/>
    <m/>
    <m/>
    <s v="d. Confiabilidad de los conceptos aplicados"/>
    <x v="0"/>
    <n v="5"/>
    <s v="SIN FECHA COMO TAL, SE ASIGNA LA INTERMEDIA DEL SEGUNDO SEMESTRE"/>
    <m/>
    <m/>
    <m/>
    <m/>
    <m/>
    <m/>
    <m/>
    <m/>
    <m/>
    <s v="SIN CECO"/>
    <s v="NO"/>
    <s v="CLÍNICA SAN AGUSTÍN (COLINA) E PREVIA-Soporte Técnico"/>
    <n v="5"/>
    <n v="5"/>
    <n v="1309"/>
    <x v="59"/>
  </r>
  <r>
    <n v="2861"/>
    <x v="83"/>
    <d v="2011-09-01T00:00:00"/>
    <s v="INT"/>
    <m/>
    <m/>
    <s v="e. Oportunidad en entrega de información o requerimientos"/>
    <x v="0"/>
    <n v="5"/>
    <s v="SIN FECHA COMO TAL, SE ASIGNA LA INTERMEDIA DEL SEGUNDO SEMESTRE"/>
    <m/>
    <m/>
    <m/>
    <m/>
    <m/>
    <m/>
    <m/>
    <m/>
    <m/>
    <s v="SIN CECO"/>
    <s v="NO"/>
    <s v="CLÍNICA SAN AGUSTÍN (COLINA) E PREVIA-Soporte Técnico"/>
    <n v="5"/>
    <n v="5"/>
    <n v="1309"/>
    <x v="59"/>
  </r>
  <r>
    <n v="2862"/>
    <x v="83"/>
    <d v="2011-09-01T00:00:00"/>
    <s v="INT"/>
    <m/>
    <m/>
    <s v="a. Oportunidad de la gestión en obra"/>
    <x v="1"/>
    <n v="5"/>
    <s v="SIN FECHA COMO TAL, SE ASIGNA LA INTERMEDIA DEL SEGUNDO SEMESTRE"/>
    <m/>
    <m/>
    <m/>
    <m/>
    <m/>
    <m/>
    <m/>
    <m/>
    <m/>
    <s v="SIN CECO"/>
    <s v="NO"/>
    <s v="CLÍNICA SAN AGUSTÍN (COLINA) E PREVIA-Soporte Administrativo"/>
    <n v="5"/>
    <n v="5"/>
    <n v="1309"/>
    <x v="59"/>
  </r>
  <r>
    <n v="2863"/>
    <x v="83"/>
    <d v="2011-09-01T00:00:00"/>
    <s v="INT"/>
    <m/>
    <m/>
    <s v="b. Manejo administrativo del proyecto"/>
    <x v="1"/>
    <n v="5"/>
    <s v="SIN FECHA COMO TAL, SE ASIGNA LA INTERMEDIA DEL SEGUNDO SEMESTRE"/>
    <m/>
    <m/>
    <m/>
    <m/>
    <m/>
    <m/>
    <m/>
    <m/>
    <m/>
    <s v="SIN CECO"/>
    <s v="NO"/>
    <s v="CLÍNICA SAN AGUSTÍN (COLINA) E PREVIA-Soporte Administrativo"/>
    <n v="5"/>
    <n v="5"/>
    <n v="1309"/>
    <x v="59"/>
  </r>
  <r>
    <n v="2864"/>
    <x v="83"/>
    <d v="2011-09-01T00:00:00"/>
    <s v="INT"/>
    <m/>
    <m/>
    <s v="c. Información clara y veraz sobre la administración de proyecto"/>
    <x v="1"/>
    <n v="5"/>
    <s v="SIN FECHA COMO TAL, SE ASIGNA LA INTERMEDIA DEL SEGUNDO SEMESTRE"/>
    <m/>
    <m/>
    <m/>
    <m/>
    <m/>
    <m/>
    <m/>
    <m/>
    <m/>
    <s v="SIN CECO"/>
    <s v="NO"/>
    <s v="CLÍNICA SAN AGUSTÍN (COLINA) E PREVIA-Soporte Administrativo"/>
    <n v="5"/>
    <n v="5"/>
    <n v="1309"/>
    <x v="59"/>
  </r>
  <r>
    <n v="2865"/>
    <x v="83"/>
    <d v="2011-09-01T00:00:00"/>
    <s v="INT"/>
    <m/>
    <m/>
    <s v="d. Cumplimientos con expectativas del cliente"/>
    <x v="1"/>
    <n v="5"/>
    <s v="SIN FECHA COMO TAL, SE ASIGNA LA INTERMEDIA DEL SEGUNDO SEMESTRE"/>
    <m/>
    <m/>
    <m/>
    <m/>
    <m/>
    <m/>
    <m/>
    <m/>
    <m/>
    <s v="SIN CECO"/>
    <s v="NO"/>
    <s v="CLÍNICA SAN AGUSTÍN (COLINA) E PREVIA-Soporte Administrativo"/>
    <n v="5"/>
    <n v="5"/>
    <n v="1309"/>
    <x v="59"/>
  </r>
  <r>
    <n v="2866"/>
    <x v="83"/>
    <d v="2011-09-01T00:00:00"/>
    <s v="INT"/>
    <m/>
    <m/>
    <s v="e. Control de presupuesto"/>
    <x v="1"/>
    <n v="5"/>
    <s v="SIN FECHA COMO TAL, SE ASIGNA LA INTERMEDIA DEL SEGUNDO SEMESTRE"/>
    <m/>
    <m/>
    <m/>
    <m/>
    <m/>
    <m/>
    <m/>
    <m/>
    <m/>
    <s v="SIN CECO"/>
    <s v="NO"/>
    <s v="CLÍNICA SAN AGUSTÍN (COLINA) E PREVIA-Soporte Administrativo"/>
    <n v="5"/>
    <n v="5"/>
    <n v="1309"/>
    <x v="59"/>
  </r>
  <r>
    <n v="2867"/>
    <x v="83"/>
    <d v="2011-09-01T00:00:00"/>
    <s v="INT"/>
    <m/>
    <m/>
    <s v="a. Apoyo y presencia en el proyecto"/>
    <x v="2"/>
    <n v="5"/>
    <s v="SIN FECHA COMO TAL, SE ASIGNA LA INTERMEDIA DEL SEGUNDO SEMESTRE"/>
    <m/>
    <m/>
    <m/>
    <m/>
    <m/>
    <m/>
    <m/>
    <m/>
    <m/>
    <s v="SIN CECO"/>
    <s v="NO"/>
    <s v="CLÍNICA SAN AGUSTÍN (COLINA) E PREVIA-Soporte Directivo (Coordinador y Gerencia)"/>
    <n v="5"/>
    <n v="5"/>
    <n v="1309"/>
    <x v="59"/>
  </r>
  <r>
    <n v="2868"/>
    <x v="83"/>
    <d v="2011-09-01T00:00:00"/>
    <s v="INT"/>
    <m/>
    <m/>
    <s v="b. Conocimiento del proyecto"/>
    <x v="2"/>
    <n v="5"/>
    <s v="SIN FECHA COMO TAL, SE ASIGNA LA INTERMEDIA DEL SEGUNDO SEMESTRE"/>
    <m/>
    <m/>
    <m/>
    <m/>
    <m/>
    <m/>
    <m/>
    <m/>
    <m/>
    <s v="SIN CECO"/>
    <s v="NO"/>
    <s v="CLÍNICA SAN AGUSTÍN (COLINA) E PREVIA-Soporte Directivo (Coordinador y Gerencia)"/>
    <n v="5"/>
    <n v="5"/>
    <n v="1309"/>
    <x v="59"/>
  </r>
  <r>
    <n v="2869"/>
    <x v="83"/>
    <d v="2011-09-01T00:00:00"/>
    <s v="INT"/>
    <m/>
    <m/>
    <s v="c. Planteamiento de soluciones y manejo de conflictos"/>
    <x v="2"/>
    <n v="5"/>
    <s v="SIN FECHA COMO TAL, SE ASIGNA LA INTERMEDIA DEL SEGUNDO SEMESTRE"/>
    <m/>
    <m/>
    <m/>
    <m/>
    <m/>
    <m/>
    <m/>
    <m/>
    <m/>
    <s v="SIN CECO"/>
    <s v="NO"/>
    <s v="CLÍNICA SAN AGUSTÍN (COLINA) E PREVIA-Soporte Directivo (Coordinador y Gerencia)"/>
    <n v="5"/>
    <n v="5"/>
    <n v="1309"/>
    <x v="59"/>
  </r>
  <r>
    <n v="2870"/>
    <x v="83"/>
    <d v="2011-09-01T00:00:00"/>
    <s v="INT"/>
    <m/>
    <m/>
    <s v="d. Cumplimiento de compromisos"/>
    <x v="2"/>
    <n v="5"/>
    <s v="SIN FECHA COMO TAL, SE ASIGNA LA INTERMEDIA DEL SEGUNDO SEMESTRE"/>
    <m/>
    <m/>
    <m/>
    <m/>
    <m/>
    <m/>
    <m/>
    <m/>
    <m/>
    <s v="SIN CECO"/>
    <s v="NO"/>
    <s v="CLÍNICA SAN AGUSTÍN (COLINA) E PREVIA-Soporte Directivo (Coordinador y Gerencia)"/>
    <n v="5"/>
    <n v="5"/>
    <n v="1309"/>
    <x v="59"/>
  </r>
  <r>
    <n v="2871"/>
    <x v="83"/>
    <d v="2011-09-01T00:00:00"/>
    <s v="INT"/>
    <m/>
    <m/>
    <s v="e. Manejo del cliente"/>
    <x v="2"/>
    <n v="5"/>
    <s v="SIN FECHA COMO TAL, SE ASIGNA LA INTERMEDIA DEL SEGUNDO SEMESTRE"/>
    <m/>
    <m/>
    <m/>
    <m/>
    <m/>
    <m/>
    <m/>
    <m/>
    <m/>
    <s v="SIN CECO"/>
    <s v="NO"/>
    <s v="CLÍNICA SAN AGUSTÍN (COLINA) E PREVIA-Soporte Directivo (Coordinador y Gerencia)"/>
    <n v="5"/>
    <n v="5"/>
    <n v="1309"/>
    <x v="59"/>
  </r>
  <r>
    <n v="2872"/>
    <x v="83"/>
    <d v="2011-09-01T00:00:00"/>
    <s v="INT"/>
    <m/>
    <m/>
    <s v="a. Idoneidad del personal"/>
    <x v="3"/>
    <n v="5"/>
    <s v="SIN FECHA COMO TAL, SE ASIGNA LA INTERMEDIA DEL SEGUNDO SEMESTRE"/>
    <m/>
    <m/>
    <m/>
    <m/>
    <m/>
    <m/>
    <m/>
    <m/>
    <m/>
    <s v="SIN CECO"/>
    <s v="NO"/>
    <s v="CLÍNICA SAN AGUSTÍN (COLINA) E PREVIA-Personal que presta el servicio en obra"/>
    <n v="5"/>
    <n v="5"/>
    <n v="1309"/>
    <x v="59"/>
  </r>
  <r>
    <n v="2873"/>
    <x v="83"/>
    <d v="2011-09-01T00:00:00"/>
    <s v="INT"/>
    <m/>
    <m/>
    <s v="b. Oportuna atención al cliente"/>
    <x v="3"/>
    <n v="5"/>
    <s v="SIN FECHA COMO TAL, SE ASIGNA LA INTERMEDIA DEL SEGUNDO SEMESTRE"/>
    <m/>
    <m/>
    <m/>
    <m/>
    <m/>
    <m/>
    <m/>
    <m/>
    <m/>
    <s v="SIN CECO"/>
    <s v="NO"/>
    <s v="CLÍNICA SAN AGUSTÍN (COLINA) E PREVIA-Personal que presta el servicio en obra"/>
    <n v="5"/>
    <n v="5"/>
    <n v="1309"/>
    <x v="59"/>
  </r>
  <r>
    <n v="2874"/>
    <x v="83"/>
    <d v="2011-09-01T00:00:00"/>
    <s v="INT"/>
    <m/>
    <m/>
    <s v="c. Compromiso con el proyecto"/>
    <x v="3"/>
    <n v="5"/>
    <s v="SIN FECHA COMO TAL, SE ASIGNA LA INTERMEDIA DEL SEGUNDO SEMESTRE"/>
    <m/>
    <m/>
    <m/>
    <m/>
    <m/>
    <m/>
    <m/>
    <m/>
    <m/>
    <s v="SIN CECO"/>
    <s v="NO"/>
    <s v="CLÍNICA SAN AGUSTÍN (COLINA) E PREVIA-Personal que presta el servicio en obra"/>
    <n v="5"/>
    <n v="5"/>
    <n v="1309"/>
    <x v="59"/>
  </r>
  <r>
    <n v="2875"/>
    <x v="83"/>
    <d v="2011-09-01T00:00:00"/>
    <s v="INT"/>
    <m/>
    <m/>
    <s v="d. Cumplimiento de compromisos"/>
    <x v="3"/>
    <n v="5"/>
    <s v="SIN FECHA COMO TAL, SE ASIGNA LA INTERMEDIA DEL SEGUNDO SEMESTRE"/>
    <m/>
    <m/>
    <m/>
    <m/>
    <m/>
    <m/>
    <m/>
    <m/>
    <m/>
    <s v="SIN CECO"/>
    <s v="NO"/>
    <s v="CLÍNICA SAN AGUSTÍN (COLINA) E PREVIA-Personal que presta el servicio en obra"/>
    <n v="5"/>
    <n v="5"/>
    <n v="1309"/>
    <x v="59"/>
  </r>
  <r>
    <n v="2876"/>
    <x v="83"/>
    <d v="2011-09-01T00:00:00"/>
    <s v="INT"/>
    <m/>
    <m/>
    <s v="e. Proactividad en desarrollo de funciones"/>
    <x v="3"/>
    <n v="5"/>
    <s v="SIN FECHA COMO TAL, SE ASIGNA LA INTERMEDIA DEL SEGUNDO SEMESTRE"/>
    <m/>
    <m/>
    <m/>
    <m/>
    <m/>
    <m/>
    <m/>
    <m/>
    <m/>
    <s v="SIN CECO"/>
    <s v="NO"/>
    <s v="CLÍNICA SAN AGUSTÍN (COLINA) E PREVIA-Personal que presta el servicio en obra"/>
    <n v="5"/>
    <n v="5"/>
    <n v="1309"/>
    <x v="59"/>
  </r>
  <r>
    <n v="2877"/>
    <x v="83"/>
    <d v="2011-09-01T00:00:00"/>
    <s v="INT"/>
    <m/>
    <m/>
    <s v="a. Calidad del Contenido"/>
    <x v="4"/>
    <n v="5"/>
    <s v="SIN FECHA COMO TAL, SE ASIGNA LA INTERMEDIA DEL SEGUNDO SEMESTRE"/>
    <m/>
    <m/>
    <m/>
    <m/>
    <m/>
    <m/>
    <m/>
    <m/>
    <m/>
    <s v="SIN CECO"/>
    <s v="NO"/>
    <s v="CLÍNICA SAN AGUSTÍN (COLINA) E PREVIA-Productos Asociados de PAYC (Informes, Control de presupuesto y Programación y actas)"/>
    <n v="5"/>
    <n v="5"/>
    <n v="1309"/>
    <x v="59"/>
  </r>
  <r>
    <n v="2878"/>
    <x v="83"/>
    <d v="2011-09-01T00:00:00"/>
    <s v="INT"/>
    <m/>
    <m/>
    <s v="b. Claridad del Contenido"/>
    <x v="4"/>
    <n v="5"/>
    <s v="SIN FECHA COMO TAL, SE ASIGNA LA INTERMEDIA DEL SEGUNDO SEMESTRE"/>
    <m/>
    <m/>
    <m/>
    <m/>
    <m/>
    <m/>
    <m/>
    <m/>
    <m/>
    <s v="SIN CECO"/>
    <s v="NO"/>
    <s v="CLÍNICA SAN AGUSTÍN (COLINA) E PREVIA-Productos Asociados de PAYC (Informes, Control de presupuesto y Programación y actas)"/>
    <n v="5"/>
    <n v="5"/>
    <n v="1309"/>
    <x v="59"/>
  </r>
  <r>
    <n v="2879"/>
    <x v="83"/>
    <d v="2011-09-01T00:00:00"/>
    <s v="INT"/>
    <m/>
    <m/>
    <s v="c. Oportunidad en la entrega"/>
    <x v="4"/>
    <n v="5"/>
    <s v="SIN FECHA COMO TAL, SE ASIGNA LA INTERMEDIA DEL SEGUNDO SEMESTRE"/>
    <m/>
    <m/>
    <m/>
    <m/>
    <m/>
    <m/>
    <m/>
    <m/>
    <m/>
    <s v="SIN CECO"/>
    <s v="NO"/>
    <s v="CLÍNICA SAN AGUSTÍN (COLINA) E PREVIA-Productos Asociados de PAYC (Informes, Control de presupuesto y Programación y actas)"/>
    <n v="5"/>
    <n v="5"/>
    <n v="1309"/>
    <x v="59"/>
  </r>
  <r>
    <n v="2880"/>
    <x v="83"/>
    <d v="2011-09-01T00:00:00"/>
    <s v="INT"/>
    <m/>
    <m/>
    <s v="d. Precisión de la información"/>
    <x v="4"/>
    <n v="5"/>
    <s v="SIN FECHA COMO TAL, SE ASIGNA LA INTERMEDIA DEL SEGUNDO SEMESTRE"/>
    <m/>
    <m/>
    <m/>
    <m/>
    <m/>
    <m/>
    <m/>
    <m/>
    <m/>
    <s v="SIN CECO"/>
    <s v="NO"/>
    <s v="CLÍNICA SAN AGUSTÍN (COLINA) E PREVIA-Productos Asociados de PAYC (Informes, Control de presupuesto y Programación y actas)"/>
    <n v="5"/>
    <n v="5"/>
    <n v="1309"/>
    <x v="59"/>
  </r>
  <r>
    <n v="2881"/>
    <x v="83"/>
    <d v="2011-09-01T00:00:00"/>
    <s v="INT"/>
    <m/>
    <m/>
    <s v="e. Diagramación"/>
    <x v="4"/>
    <n v="5"/>
    <s v="SIN FECHA COMO TAL, SE ASIGNA LA INTERMEDIA DEL SEGUNDO SEMESTRE"/>
    <m/>
    <m/>
    <m/>
    <m/>
    <m/>
    <m/>
    <m/>
    <m/>
    <m/>
    <s v="SIN CECO"/>
    <s v="NO"/>
    <s v="CLÍNICA SAN AGUSTÍN (COLINA) E PREVIA-Productos Asociados de PAYC (Informes, Control de presupuesto y Programación y actas)"/>
    <n v="5"/>
    <n v="5"/>
    <n v="1309"/>
    <x v="59"/>
  </r>
  <r>
    <n v="2882"/>
    <x v="83"/>
    <d v="2011-09-01T00:00:00"/>
    <s v="INT"/>
    <m/>
    <m/>
    <s v="a. Cumplimiento"/>
    <x v="5"/>
    <n v="5"/>
    <s v="SIN FECHA COMO TAL, SE ASIGNA LA INTERMEDIA DEL SEGUNDO SEMESTRE"/>
    <m/>
    <m/>
    <m/>
    <m/>
    <m/>
    <m/>
    <m/>
    <m/>
    <m/>
    <s v="SIN CECO"/>
    <s v="NO"/>
    <s v="CLÍNICA SAN AGUSTÍN (COLINA) E PREVIA-Compromisos Pactados"/>
    <n v="5"/>
    <n v="5"/>
    <n v="1309"/>
    <x v="59"/>
  </r>
  <r>
    <n v="2883"/>
    <x v="83"/>
    <d v="2011-09-01T00:00:00"/>
    <s v="INT"/>
    <m/>
    <m/>
    <s v="b. Satisface expectativas"/>
    <x v="5"/>
    <n v="5"/>
    <s v="SIN FECHA COMO TAL, SE ASIGNA LA INTERMEDIA DEL SEGUNDO SEMESTRE"/>
    <m/>
    <m/>
    <m/>
    <m/>
    <m/>
    <m/>
    <m/>
    <m/>
    <m/>
    <s v="SIN CECO"/>
    <s v="NO"/>
    <s v="CLÍNICA SAN AGUSTÍN (COLINA) E PREVIA-Compromisos Pactados"/>
    <n v="5"/>
    <n v="5"/>
    <n v="1309"/>
    <x v="59"/>
  </r>
  <r>
    <n v="2884"/>
    <x v="83"/>
    <d v="2011-09-01T00:00:00"/>
    <s v="INT"/>
    <m/>
    <m/>
    <s v="c. Calidad de la Información suministrada"/>
    <x v="5"/>
    <n v="5"/>
    <s v="SIN FECHA COMO TAL, SE ASIGNA LA INTERMEDIA DEL SEGUNDO SEMESTRE"/>
    <m/>
    <m/>
    <m/>
    <m/>
    <m/>
    <m/>
    <m/>
    <m/>
    <m/>
    <s v="SIN CECO"/>
    <s v="NO"/>
    <s v="CLÍNICA SAN AGUSTÍN (COLINA) E PREVIA-Compromisos Pactados"/>
    <n v="5"/>
    <n v="5"/>
    <n v="1309"/>
    <x v="59"/>
  </r>
  <r>
    <n v="2885"/>
    <x v="83"/>
    <d v="2011-09-01T00:00:00"/>
    <s v="INT"/>
    <m/>
    <m/>
    <s v="d. Disposición del personal de PAYC a las solicitudes del cliente"/>
    <x v="5"/>
    <n v="5"/>
    <s v="SIN FECHA COMO TAL, SE ASIGNA LA INTERMEDIA DEL SEGUNDO SEMESTRE"/>
    <m/>
    <m/>
    <m/>
    <m/>
    <m/>
    <m/>
    <m/>
    <m/>
    <m/>
    <s v="SIN CECO"/>
    <s v="NO"/>
    <s v="CLÍNICA SAN AGUSTÍN (COLINA) E PREVIA-Compromisos Pactados"/>
    <n v="5"/>
    <n v="5"/>
    <n v="1309"/>
    <x v="59"/>
  </r>
  <r>
    <n v="2886"/>
    <x v="83"/>
    <d v="2011-09-01T00:00:00"/>
    <s v="INT"/>
    <m/>
    <m/>
    <s v="e. Coherencia entre lo solicitado y lo entregado"/>
    <x v="5"/>
    <n v="5"/>
    <s v="SIN FECHA COMO TAL, SE ASIGNA LA INTERMEDIA DEL SEGUNDO SEMESTRE"/>
    <m/>
    <m/>
    <m/>
    <m/>
    <m/>
    <m/>
    <m/>
    <m/>
    <m/>
    <s v="SIN CECO"/>
    <s v="NO"/>
    <s v="CLÍNICA SAN AGUSTÍN (COLINA) E PREVIA-Compromisos Pactados"/>
    <n v="5"/>
    <n v="5"/>
    <n v="1309"/>
    <x v="59"/>
  </r>
  <r>
    <n v="2887"/>
    <x v="83"/>
    <d v="2011-09-01T00:00:00"/>
    <s v="INT"/>
    <m/>
    <m/>
    <s v="Grado de Satisfacción con el Servicio Prestado"/>
    <x v="6"/>
    <n v="5"/>
    <s v="SIN FECHA COMO TAL, SE ASIGNA LA INTERMEDIA DEL SEGUNDO SEMESTRE"/>
    <m/>
    <m/>
    <m/>
    <m/>
    <m/>
    <m/>
    <m/>
    <m/>
    <m/>
    <s v="SIN CECO"/>
    <s v="NO"/>
    <s v="CLÍNICA SAN AGUSTÍN (COLINA) E PREVIA-Grado de Satisfacción con el Servicio Prestado"/>
    <n v="5"/>
    <n v="5"/>
    <n v="1309"/>
    <x v="59"/>
  </r>
  <r>
    <n v="2888"/>
    <x v="83"/>
    <d v="2011-09-01T00:00:00"/>
    <s v="INT"/>
    <m/>
    <m/>
    <s v="Posibilidad de Volver a Contratar con PAYC"/>
    <x v="7"/>
    <n v="5"/>
    <s v="SIN FECHA COMO TAL, SE ASIGNA LA INTERMEDIA DEL SEGUNDO SEMESTRE"/>
    <m/>
    <m/>
    <m/>
    <m/>
    <m/>
    <m/>
    <m/>
    <m/>
    <m/>
    <s v="SIN CECO"/>
    <s v="NO"/>
    <s v="CLÍNICA SAN AGUSTÍN (COLINA) E PREVIA-Posibilidad de Volver a Contratar con PAYC"/>
    <n v="5"/>
    <n v="5"/>
    <n v="1309"/>
    <x v="59"/>
  </r>
  <r>
    <n v="2889"/>
    <x v="83"/>
    <d v="2011-09-01T00:00:00"/>
    <s v="INT"/>
    <m/>
    <m/>
    <s v="Principales fortalezas en el servicio que presta PAYC"/>
    <x v="8"/>
    <s v="CUMPLIMIENTO-CALIDAD DE LA INFORMACIÓN-"/>
    <s v="SIN FECHA COMO TAL, SE ASIGNA LA INTERMEDIA DEL SEGUNDO SEMESTRE"/>
    <s v="CUMPLIMIENTO"/>
    <s v="CALIDAD DE LA INFORMACIÓN"/>
    <m/>
    <m/>
    <m/>
    <m/>
    <m/>
    <m/>
    <m/>
    <s v="SIN CECO"/>
    <s v="NO"/>
    <s v="CLÍNICA SAN AGUSTÍN (COLINA) E PREVIA-Fortalezas PAYC"/>
    <s v="CUMPLIMIENTO-CALIDAD DE LA INFORMACIÓN-"/>
    <n v="0"/>
    <n v="1309"/>
    <x v="59"/>
  </r>
  <r>
    <n v="2890"/>
    <x v="83"/>
    <d v="2011-09-01T00:00:00"/>
    <s v="INT"/>
    <m/>
    <m/>
    <s v="Principales debilidades en el servicio que presta PAYC"/>
    <x v="9"/>
    <s v="-"/>
    <s v="SIN FECHA COMO TAL, SE ASIGNA LA INTERMEDIA DEL SEGUNDO SEMESTRE"/>
    <m/>
    <m/>
    <m/>
    <m/>
    <m/>
    <m/>
    <m/>
    <m/>
    <m/>
    <s v="SIN CECO"/>
    <s v="NO"/>
    <s v="CLÍNICA SAN AGUSTÍN (COLINA) E PREVIA-Debilidades PAYC"/>
    <s v="-"/>
    <n v="0"/>
    <n v="1309"/>
    <x v="59"/>
  </r>
  <r>
    <n v="2891"/>
    <x v="84"/>
    <d v="2011-09-01T00:00:00"/>
    <s v="ASE"/>
    <m/>
    <m/>
    <s v="a. Conocimiento específico de temas aplicables al proyecto"/>
    <x v="0"/>
    <n v="4"/>
    <s v="SIN FECHA COMO TAL, SE ASIGNA LA INTERMEDIA DEL SEGUNDO SEMESTRE"/>
    <m/>
    <m/>
    <m/>
    <m/>
    <m/>
    <m/>
    <m/>
    <m/>
    <m/>
    <s v="SIN CECO"/>
    <s v="NO"/>
    <s v="COMPLEJO SOCIAL-Soporte Técnico"/>
    <n v="4"/>
    <n v="4"/>
    <n v="1217"/>
    <x v="60"/>
  </r>
  <r>
    <n v="2892"/>
    <x v="84"/>
    <d v="2011-09-01T00:00:00"/>
    <s v="ASE"/>
    <m/>
    <m/>
    <s v="b. Idoneidad y Calidad del soporte"/>
    <x v="0"/>
    <n v="4"/>
    <s v="SIN FECHA COMO TAL, SE ASIGNA LA INTERMEDIA DEL SEGUNDO SEMESTRE"/>
    <m/>
    <m/>
    <m/>
    <m/>
    <m/>
    <m/>
    <m/>
    <m/>
    <m/>
    <s v="SIN CECO"/>
    <s v="NO"/>
    <s v="COMPLEJO SOCIAL-Soporte Técnico"/>
    <n v="4"/>
    <n v="4"/>
    <n v="1217"/>
    <x v="60"/>
  </r>
  <r>
    <n v="2893"/>
    <x v="84"/>
    <d v="2011-09-01T00:00:00"/>
    <s v="ASE"/>
    <m/>
    <m/>
    <s v="c. Cumplimiento de especificaciones técnicas de construcción"/>
    <x v="0"/>
    <s v="N/A"/>
    <s v="SIN FECHA COMO TAL, SE ASIGNA LA INTERMEDIA DEL SEGUNDO SEMESTRE"/>
    <m/>
    <m/>
    <m/>
    <m/>
    <m/>
    <m/>
    <m/>
    <m/>
    <m/>
    <s v="SIN CECO"/>
    <s v="NO"/>
    <s v="COMPLEJO SOCIAL-Soporte Técnico"/>
    <s v="N/A"/>
    <n v="0"/>
    <n v="1217"/>
    <x v="60"/>
  </r>
  <r>
    <n v="2894"/>
    <x v="84"/>
    <d v="2011-09-01T00:00:00"/>
    <s v="ASE"/>
    <m/>
    <m/>
    <s v="d. Confiabilidad de los conceptos aplicados"/>
    <x v="0"/>
    <n v="3"/>
    <s v="SIN FECHA COMO TAL, SE ASIGNA LA INTERMEDIA DEL SEGUNDO SEMESTRE"/>
    <m/>
    <m/>
    <m/>
    <m/>
    <m/>
    <m/>
    <m/>
    <m/>
    <m/>
    <s v="SIN CECO"/>
    <s v="NO"/>
    <s v="COMPLEJO SOCIAL-Soporte Técnico"/>
    <n v="3"/>
    <n v="3"/>
    <n v="1217"/>
    <x v="60"/>
  </r>
  <r>
    <n v="2895"/>
    <x v="84"/>
    <d v="2011-09-01T00:00:00"/>
    <s v="ASE"/>
    <m/>
    <m/>
    <s v="e. Oportunidad en entrega de información o requerimientos"/>
    <x v="0"/>
    <n v="3"/>
    <s v="SIN FECHA COMO TAL, SE ASIGNA LA INTERMEDIA DEL SEGUNDO SEMESTRE"/>
    <m/>
    <m/>
    <m/>
    <m/>
    <m/>
    <m/>
    <m/>
    <m/>
    <m/>
    <s v="SIN CECO"/>
    <s v="NO"/>
    <s v="COMPLEJO SOCIAL-Soporte Técnico"/>
    <n v="3"/>
    <n v="3"/>
    <n v="1217"/>
    <x v="60"/>
  </r>
  <r>
    <n v="2896"/>
    <x v="84"/>
    <d v="2011-09-01T00:00:00"/>
    <s v="ASE"/>
    <m/>
    <m/>
    <s v="a. Oportunidad de la gestión en obra"/>
    <x v="1"/>
    <s v="N/A"/>
    <s v="SIN FECHA COMO TAL, SE ASIGNA LA INTERMEDIA DEL SEGUNDO SEMESTRE"/>
    <m/>
    <m/>
    <m/>
    <m/>
    <m/>
    <m/>
    <m/>
    <m/>
    <m/>
    <s v="SIN CECO"/>
    <s v="NO"/>
    <s v="COMPLEJO SOCIAL-Soporte Administrativo"/>
    <s v="N/A"/>
    <n v="0"/>
    <n v="1217"/>
    <x v="60"/>
  </r>
  <r>
    <n v="2897"/>
    <x v="84"/>
    <d v="2011-09-01T00:00:00"/>
    <s v="ASE"/>
    <m/>
    <m/>
    <s v="b. Manejo administrativo del proyecto"/>
    <x v="1"/>
    <s v="N/A"/>
    <s v="SIN FECHA COMO TAL, SE ASIGNA LA INTERMEDIA DEL SEGUNDO SEMESTRE"/>
    <m/>
    <m/>
    <m/>
    <m/>
    <m/>
    <m/>
    <m/>
    <m/>
    <m/>
    <s v="SIN CECO"/>
    <s v="NO"/>
    <s v="COMPLEJO SOCIAL-Soporte Administrativo"/>
    <s v="N/A"/>
    <n v="0"/>
    <n v="1217"/>
    <x v="60"/>
  </r>
  <r>
    <n v="2898"/>
    <x v="84"/>
    <d v="2011-09-01T00:00:00"/>
    <s v="ASE"/>
    <m/>
    <m/>
    <s v="c. Información clara y veraz sobre la administración de proyecto"/>
    <x v="1"/>
    <s v="N/A"/>
    <s v="SIN FECHA COMO TAL, SE ASIGNA LA INTERMEDIA DEL SEGUNDO SEMESTRE"/>
    <m/>
    <m/>
    <m/>
    <m/>
    <m/>
    <m/>
    <m/>
    <m/>
    <m/>
    <s v="SIN CECO"/>
    <s v="NO"/>
    <s v="COMPLEJO SOCIAL-Soporte Administrativo"/>
    <s v="N/A"/>
    <n v="0"/>
    <n v="1217"/>
    <x v="60"/>
  </r>
  <r>
    <n v="2899"/>
    <x v="84"/>
    <d v="2011-09-01T00:00:00"/>
    <s v="ASE"/>
    <m/>
    <m/>
    <s v="d. Cumplimientos con expectativas del cliente"/>
    <x v="1"/>
    <s v="N/A"/>
    <s v="SIN FECHA COMO TAL, SE ASIGNA LA INTERMEDIA DEL SEGUNDO SEMESTRE"/>
    <m/>
    <m/>
    <m/>
    <m/>
    <m/>
    <m/>
    <m/>
    <m/>
    <m/>
    <s v="SIN CECO"/>
    <s v="NO"/>
    <s v="COMPLEJO SOCIAL-Soporte Administrativo"/>
    <s v="N/A"/>
    <n v="0"/>
    <n v="1217"/>
    <x v="60"/>
  </r>
  <r>
    <n v="2900"/>
    <x v="84"/>
    <d v="2011-09-01T00:00:00"/>
    <s v="ASE"/>
    <m/>
    <m/>
    <s v="e. Control de presupuesto"/>
    <x v="1"/>
    <s v="N/A"/>
    <s v="SIN FECHA COMO TAL, SE ASIGNA LA INTERMEDIA DEL SEGUNDO SEMESTRE"/>
    <m/>
    <m/>
    <m/>
    <m/>
    <m/>
    <m/>
    <m/>
    <m/>
    <m/>
    <s v="SIN CECO"/>
    <s v="NO"/>
    <s v="COMPLEJO SOCIAL-Soporte Administrativo"/>
    <s v="N/A"/>
    <n v="0"/>
    <n v="1217"/>
    <x v="60"/>
  </r>
  <r>
    <n v="2901"/>
    <x v="84"/>
    <d v="2011-09-01T00:00:00"/>
    <s v="ASE"/>
    <m/>
    <m/>
    <s v="a. Apoyo y presencia en el proyecto"/>
    <x v="2"/>
    <n v="3"/>
    <s v="SIN FECHA COMO TAL, SE ASIGNA LA INTERMEDIA DEL SEGUNDO SEMESTRE"/>
    <m/>
    <m/>
    <m/>
    <m/>
    <m/>
    <m/>
    <m/>
    <m/>
    <m/>
    <s v="SIN CECO"/>
    <s v="NO"/>
    <s v="COMPLEJO SOCIAL-Soporte Directivo (Coordinador y Gerencia)"/>
    <n v="3"/>
    <n v="3"/>
    <n v="1217"/>
    <x v="60"/>
  </r>
  <r>
    <n v="2902"/>
    <x v="84"/>
    <d v="2011-09-01T00:00:00"/>
    <s v="ASE"/>
    <m/>
    <m/>
    <s v="b. Conocimiento del proyecto"/>
    <x v="2"/>
    <n v="4"/>
    <s v="SIN FECHA COMO TAL, SE ASIGNA LA INTERMEDIA DEL SEGUNDO SEMESTRE"/>
    <m/>
    <m/>
    <m/>
    <m/>
    <m/>
    <m/>
    <m/>
    <m/>
    <m/>
    <s v="SIN CECO"/>
    <s v="NO"/>
    <s v="COMPLEJO SOCIAL-Soporte Directivo (Coordinador y Gerencia)"/>
    <n v="4"/>
    <n v="4"/>
    <n v="1217"/>
    <x v="60"/>
  </r>
  <r>
    <n v="2903"/>
    <x v="84"/>
    <d v="2011-09-01T00:00:00"/>
    <s v="ASE"/>
    <m/>
    <m/>
    <s v="c. Planteamiento de soluciones y manejo de conflictos"/>
    <x v="2"/>
    <n v="3"/>
    <s v="SIN FECHA COMO TAL, SE ASIGNA LA INTERMEDIA DEL SEGUNDO SEMESTRE"/>
    <m/>
    <m/>
    <m/>
    <m/>
    <m/>
    <m/>
    <m/>
    <m/>
    <m/>
    <s v="SIN CECO"/>
    <s v="NO"/>
    <s v="COMPLEJO SOCIAL-Soporte Directivo (Coordinador y Gerencia)"/>
    <n v="3"/>
    <n v="3"/>
    <n v="1217"/>
    <x v="60"/>
  </r>
  <r>
    <n v="2904"/>
    <x v="84"/>
    <d v="2011-09-01T00:00:00"/>
    <s v="ASE"/>
    <m/>
    <m/>
    <s v="d. Cumplimiento de compromisos"/>
    <x v="2"/>
    <n v="3"/>
    <s v="SIN FECHA COMO TAL, SE ASIGNA LA INTERMEDIA DEL SEGUNDO SEMESTRE"/>
    <m/>
    <m/>
    <m/>
    <m/>
    <m/>
    <m/>
    <m/>
    <m/>
    <m/>
    <s v="SIN CECO"/>
    <s v="NO"/>
    <s v="COMPLEJO SOCIAL-Soporte Directivo (Coordinador y Gerencia)"/>
    <n v="3"/>
    <n v="3"/>
    <n v="1217"/>
    <x v="60"/>
  </r>
  <r>
    <n v="2905"/>
    <x v="84"/>
    <d v="2011-09-01T00:00:00"/>
    <s v="ASE"/>
    <m/>
    <m/>
    <s v="e. Manejo del cliente"/>
    <x v="2"/>
    <n v="4"/>
    <s v="SIN FECHA COMO TAL, SE ASIGNA LA INTERMEDIA DEL SEGUNDO SEMESTRE"/>
    <m/>
    <m/>
    <m/>
    <m/>
    <m/>
    <m/>
    <m/>
    <m/>
    <m/>
    <s v="SIN CECO"/>
    <s v="NO"/>
    <s v="COMPLEJO SOCIAL-Soporte Directivo (Coordinador y Gerencia)"/>
    <n v="4"/>
    <n v="4"/>
    <n v="1217"/>
    <x v="60"/>
  </r>
  <r>
    <n v="2906"/>
    <x v="84"/>
    <d v="2011-09-01T00:00:00"/>
    <s v="ASE"/>
    <m/>
    <m/>
    <s v="a. Idoneidad del personal"/>
    <x v="3"/>
    <n v="4"/>
    <s v="SIN FECHA COMO TAL, SE ASIGNA LA INTERMEDIA DEL SEGUNDO SEMESTRE"/>
    <m/>
    <m/>
    <m/>
    <m/>
    <m/>
    <m/>
    <m/>
    <m/>
    <m/>
    <s v="SIN CECO"/>
    <s v="NO"/>
    <s v="COMPLEJO SOCIAL-Personal que presta el servicio en obra"/>
    <n v="4"/>
    <n v="4"/>
    <n v="1217"/>
    <x v="60"/>
  </r>
  <r>
    <n v="2907"/>
    <x v="84"/>
    <d v="2011-09-01T00:00:00"/>
    <s v="ASE"/>
    <m/>
    <m/>
    <s v="b. Oportuna atención al cliente"/>
    <x v="3"/>
    <n v="4"/>
    <s v="SIN FECHA COMO TAL, SE ASIGNA LA INTERMEDIA DEL SEGUNDO SEMESTRE"/>
    <m/>
    <m/>
    <m/>
    <m/>
    <m/>
    <m/>
    <m/>
    <m/>
    <m/>
    <s v="SIN CECO"/>
    <s v="NO"/>
    <s v="COMPLEJO SOCIAL-Personal que presta el servicio en obra"/>
    <n v="4"/>
    <n v="4"/>
    <n v="1217"/>
    <x v="60"/>
  </r>
  <r>
    <n v="2908"/>
    <x v="84"/>
    <d v="2011-09-01T00:00:00"/>
    <s v="ASE"/>
    <m/>
    <m/>
    <s v="c. Compromiso con el proyecto"/>
    <x v="3"/>
    <n v="4"/>
    <s v="SIN FECHA COMO TAL, SE ASIGNA LA INTERMEDIA DEL SEGUNDO SEMESTRE"/>
    <m/>
    <m/>
    <m/>
    <m/>
    <m/>
    <m/>
    <m/>
    <m/>
    <m/>
    <s v="SIN CECO"/>
    <s v="NO"/>
    <s v="COMPLEJO SOCIAL-Personal que presta el servicio en obra"/>
    <n v="4"/>
    <n v="4"/>
    <n v="1217"/>
    <x v="60"/>
  </r>
  <r>
    <n v="2909"/>
    <x v="84"/>
    <d v="2011-09-01T00:00:00"/>
    <s v="ASE"/>
    <m/>
    <m/>
    <s v="d. Cumplimiento de compromisos"/>
    <x v="3"/>
    <n v="4"/>
    <s v="SIN FECHA COMO TAL, SE ASIGNA LA INTERMEDIA DEL SEGUNDO SEMESTRE"/>
    <m/>
    <m/>
    <m/>
    <m/>
    <m/>
    <m/>
    <m/>
    <m/>
    <m/>
    <s v="SIN CECO"/>
    <s v="NO"/>
    <s v="COMPLEJO SOCIAL-Personal que presta el servicio en obra"/>
    <n v="4"/>
    <n v="4"/>
    <n v="1217"/>
    <x v="60"/>
  </r>
  <r>
    <n v="2910"/>
    <x v="84"/>
    <d v="2011-09-01T00:00:00"/>
    <s v="ASE"/>
    <m/>
    <m/>
    <s v="e. Proactividad en desarrollo de funciones"/>
    <x v="3"/>
    <n v="4"/>
    <s v="SIN FECHA COMO TAL, SE ASIGNA LA INTERMEDIA DEL SEGUNDO SEMESTRE"/>
    <m/>
    <m/>
    <m/>
    <m/>
    <m/>
    <m/>
    <m/>
    <m/>
    <m/>
    <s v="SIN CECO"/>
    <s v="NO"/>
    <s v="COMPLEJO SOCIAL-Personal que presta el servicio en obra"/>
    <n v="4"/>
    <n v="4"/>
    <n v="1217"/>
    <x v="60"/>
  </r>
  <r>
    <n v="2911"/>
    <x v="84"/>
    <d v="2011-09-01T00:00:00"/>
    <s v="ASE"/>
    <m/>
    <m/>
    <s v="a. Calidad del Contenido"/>
    <x v="4"/>
    <n v="4"/>
    <s v="SIN FECHA COMO TAL, SE ASIGNA LA INTERMEDIA DEL SEGUNDO SEMESTRE"/>
    <m/>
    <m/>
    <m/>
    <m/>
    <m/>
    <m/>
    <m/>
    <m/>
    <m/>
    <s v="SIN CECO"/>
    <s v="NO"/>
    <s v="COMPLEJO SOCIAL-Productos Asociados de PAYC (Informes, Control de presupuesto y Programación y actas)"/>
    <n v="4"/>
    <n v="4"/>
    <n v="1217"/>
    <x v="60"/>
  </r>
  <r>
    <n v="2912"/>
    <x v="84"/>
    <d v="2011-09-01T00:00:00"/>
    <s v="ASE"/>
    <m/>
    <m/>
    <s v="b. Claridad del Contenido"/>
    <x v="4"/>
    <n v="5"/>
    <s v="SIN FECHA COMO TAL, SE ASIGNA LA INTERMEDIA DEL SEGUNDO SEMESTRE"/>
    <m/>
    <m/>
    <m/>
    <m/>
    <m/>
    <m/>
    <m/>
    <m/>
    <m/>
    <s v="SIN CECO"/>
    <s v="NO"/>
    <s v="COMPLEJO SOCIAL-Productos Asociados de PAYC (Informes, Control de presupuesto y Programación y actas)"/>
    <n v="5"/>
    <n v="5"/>
    <n v="1217"/>
    <x v="60"/>
  </r>
  <r>
    <n v="2913"/>
    <x v="84"/>
    <d v="2011-09-01T00:00:00"/>
    <s v="ASE"/>
    <m/>
    <m/>
    <s v="c. Oportunidad en la entrega"/>
    <x v="4"/>
    <n v="4"/>
    <s v="SIN FECHA COMO TAL, SE ASIGNA LA INTERMEDIA DEL SEGUNDO SEMESTRE"/>
    <m/>
    <m/>
    <m/>
    <m/>
    <m/>
    <m/>
    <m/>
    <m/>
    <m/>
    <s v="SIN CECO"/>
    <s v="NO"/>
    <s v="COMPLEJO SOCIAL-Productos Asociados de PAYC (Informes, Control de presupuesto y Programación y actas)"/>
    <n v="4"/>
    <n v="4"/>
    <n v="1217"/>
    <x v="60"/>
  </r>
  <r>
    <n v="2914"/>
    <x v="84"/>
    <d v="2011-09-01T00:00:00"/>
    <s v="ASE"/>
    <m/>
    <m/>
    <s v="d. Precisión de la información"/>
    <x v="4"/>
    <n v="4"/>
    <s v="SIN FECHA COMO TAL, SE ASIGNA LA INTERMEDIA DEL SEGUNDO SEMESTRE"/>
    <m/>
    <m/>
    <m/>
    <m/>
    <m/>
    <m/>
    <m/>
    <m/>
    <m/>
    <s v="SIN CECO"/>
    <s v="NO"/>
    <s v="COMPLEJO SOCIAL-Productos Asociados de PAYC (Informes, Control de presupuesto y Programación y actas)"/>
    <n v="4"/>
    <n v="4"/>
    <n v="1217"/>
    <x v="60"/>
  </r>
  <r>
    <n v="2915"/>
    <x v="84"/>
    <d v="2011-09-01T00:00:00"/>
    <s v="ASE"/>
    <m/>
    <m/>
    <s v="e. Diagramación"/>
    <x v="4"/>
    <n v="5"/>
    <s v="SIN FECHA COMO TAL, SE ASIGNA LA INTERMEDIA DEL SEGUNDO SEMESTRE"/>
    <m/>
    <m/>
    <m/>
    <m/>
    <m/>
    <m/>
    <m/>
    <m/>
    <m/>
    <s v="SIN CECO"/>
    <s v="NO"/>
    <s v="COMPLEJO SOCIAL-Productos Asociados de PAYC (Informes, Control de presupuesto y Programación y actas)"/>
    <n v="5"/>
    <n v="5"/>
    <n v="1217"/>
    <x v="60"/>
  </r>
  <r>
    <n v="2916"/>
    <x v="84"/>
    <d v="2011-09-01T00:00:00"/>
    <s v="ASE"/>
    <m/>
    <m/>
    <s v="a. Cumplimiento"/>
    <x v="5"/>
    <n v="4"/>
    <s v="SIN FECHA COMO TAL, SE ASIGNA LA INTERMEDIA DEL SEGUNDO SEMESTRE"/>
    <m/>
    <m/>
    <m/>
    <m/>
    <m/>
    <m/>
    <m/>
    <m/>
    <m/>
    <s v="SIN CECO"/>
    <s v="NO"/>
    <s v="COMPLEJO SOCIAL-Compromisos Pactados"/>
    <n v="4"/>
    <n v="4"/>
    <n v="1217"/>
    <x v="60"/>
  </r>
  <r>
    <n v="2917"/>
    <x v="84"/>
    <d v="2011-09-01T00:00:00"/>
    <s v="ASE"/>
    <m/>
    <m/>
    <s v="b. Satisface expectativas"/>
    <x v="5"/>
    <n v="4"/>
    <s v="SIN FECHA COMO TAL, SE ASIGNA LA INTERMEDIA DEL SEGUNDO SEMESTRE"/>
    <m/>
    <m/>
    <m/>
    <m/>
    <m/>
    <m/>
    <m/>
    <m/>
    <m/>
    <s v="SIN CECO"/>
    <s v="NO"/>
    <s v="COMPLEJO SOCIAL-Compromisos Pactados"/>
    <n v="4"/>
    <n v="4"/>
    <n v="1217"/>
    <x v="60"/>
  </r>
  <r>
    <n v="2918"/>
    <x v="84"/>
    <d v="2011-09-01T00:00:00"/>
    <s v="ASE"/>
    <m/>
    <m/>
    <s v="c. Calidad de la Información suministrada"/>
    <x v="5"/>
    <n v="4"/>
    <s v="SIN FECHA COMO TAL, SE ASIGNA LA INTERMEDIA DEL SEGUNDO SEMESTRE"/>
    <m/>
    <m/>
    <m/>
    <m/>
    <m/>
    <m/>
    <m/>
    <m/>
    <m/>
    <s v="SIN CECO"/>
    <s v="NO"/>
    <s v="COMPLEJO SOCIAL-Compromisos Pactados"/>
    <n v="4"/>
    <n v="4"/>
    <n v="1217"/>
    <x v="60"/>
  </r>
  <r>
    <n v="2919"/>
    <x v="84"/>
    <d v="2011-09-01T00:00:00"/>
    <s v="ASE"/>
    <m/>
    <m/>
    <s v="d. Disposición del personal de PAYC a las solicitudes del cliente"/>
    <x v="5"/>
    <n v="5"/>
    <s v="SIN FECHA COMO TAL, SE ASIGNA LA INTERMEDIA DEL SEGUNDO SEMESTRE"/>
    <m/>
    <m/>
    <m/>
    <m/>
    <m/>
    <m/>
    <m/>
    <m/>
    <m/>
    <s v="SIN CECO"/>
    <s v="NO"/>
    <s v="COMPLEJO SOCIAL-Compromisos Pactados"/>
    <n v="5"/>
    <n v="5"/>
    <n v="1217"/>
    <x v="60"/>
  </r>
  <r>
    <n v="2920"/>
    <x v="84"/>
    <d v="2011-09-01T00:00:00"/>
    <s v="ASE"/>
    <m/>
    <m/>
    <s v="e. Coherencia entre lo solicitado y lo entregado"/>
    <x v="5"/>
    <n v="4"/>
    <s v="SIN FECHA COMO TAL, SE ASIGNA LA INTERMEDIA DEL SEGUNDO SEMESTRE"/>
    <m/>
    <m/>
    <m/>
    <m/>
    <m/>
    <m/>
    <m/>
    <m/>
    <m/>
    <s v="SIN CECO"/>
    <s v="NO"/>
    <s v="COMPLEJO SOCIAL-Compromisos Pactados"/>
    <n v="4"/>
    <n v="4"/>
    <n v="1217"/>
    <x v="60"/>
  </r>
  <r>
    <n v="2921"/>
    <x v="84"/>
    <d v="2011-09-01T00:00:00"/>
    <s v="ASE"/>
    <m/>
    <m/>
    <s v="Grado de Satisfacción con el Servicio Prestado"/>
    <x v="6"/>
    <n v="4"/>
    <s v="SIN FECHA COMO TAL, SE ASIGNA LA INTERMEDIA DEL SEGUNDO SEMESTRE"/>
    <m/>
    <m/>
    <m/>
    <m/>
    <m/>
    <m/>
    <m/>
    <m/>
    <m/>
    <s v="SIN CECO"/>
    <s v="NO"/>
    <s v="COMPLEJO SOCIAL-Grado de Satisfacción con el Servicio Prestado"/>
    <n v="4"/>
    <n v="4"/>
    <n v="1217"/>
    <x v="60"/>
  </r>
  <r>
    <n v="2922"/>
    <x v="84"/>
    <d v="2011-09-01T00:00:00"/>
    <s v="ASE"/>
    <m/>
    <m/>
    <s v="Posibilidad de Volver a Contratar con PAYC"/>
    <x v="7"/>
    <n v="4"/>
    <s v="SIN FECHA COMO TAL, SE ASIGNA LA INTERMEDIA DEL SEGUNDO SEMESTRE"/>
    <m/>
    <m/>
    <m/>
    <m/>
    <m/>
    <m/>
    <m/>
    <m/>
    <m/>
    <s v="SIN CECO"/>
    <s v="NO"/>
    <s v="COMPLEJO SOCIAL-Posibilidad de Volver a Contratar con PAYC"/>
    <n v="4"/>
    <n v="4"/>
    <n v="1217"/>
    <x v="60"/>
  </r>
  <r>
    <n v="2923"/>
    <x v="84"/>
    <d v="2011-09-01T00:00:00"/>
    <s v="ASE"/>
    <m/>
    <m/>
    <s v="Principales fortalezas en el servicio que presta PAYC"/>
    <x v="8"/>
    <s v="Pioneros en Colombia en Commissioning-Mejoramiento Continuo-"/>
    <s v="SIN FECHA COMO TAL, SE ASIGNA LA INTERMEDIA DEL SEGUNDO SEMESTRE"/>
    <s v="MEJORAMIENTO CONTINUO"/>
    <s v="PIONEROS EN COMMISSIONING"/>
    <m/>
    <m/>
    <m/>
    <m/>
    <m/>
    <m/>
    <m/>
    <s v="SIN CECO"/>
    <s v="NO"/>
    <s v="COMPLEJO SOCIAL-Fortalezas PAYC"/>
    <s v="Pioneros en Colombia en Commissioning-Mejoramiento Continuo-"/>
    <n v="0"/>
    <n v="1217"/>
    <x v="60"/>
  </r>
  <r>
    <n v="2924"/>
    <x v="84"/>
    <d v="2011-09-01T00:00:00"/>
    <s v="ASE"/>
    <m/>
    <m/>
    <s v="Principales debilidades en el servicio que presta PAYC"/>
    <x v="9"/>
    <s v="Faltó un poco de involucramiento en el proyecto desde el inicio-Por ser de los primeros proyectos que se trabajan en Colombia hay algunos temas técnicos que hacen falta afinar y que seguramente dentro de la politica de calidad de PAYC los irán mejorando-"/>
    <s v="SIN FECHA COMO TAL, SE ASIGNA LA INTERMEDIA DEL SEGUNDO SEMESTRE"/>
    <s v="INVOLUCRAMIENTO DESDE EL INICIO"/>
    <s v="CONOCIMIENTO TÉCNICO"/>
    <m/>
    <m/>
    <m/>
    <m/>
    <m/>
    <m/>
    <m/>
    <s v="SIN CECO"/>
    <s v="NO"/>
    <s v="COMPLEJO SOCIAL-Debilidades PAYC"/>
    <s v="Faltó un poco de involucramiento en el proyecto desde el inicio-Por ser de los primeros proyectos que se trabajan en Colombia hay algunos temas técnicos que hacen falta afinar y que seguramente dentro de la politica de calidad de PAYC los irán mejorando-"/>
    <n v="0"/>
    <n v="1217"/>
    <x v="60"/>
  </r>
  <r>
    <n v="2925"/>
    <x v="77"/>
    <d v="2011-09-01T00:00:00"/>
    <s v="ASE"/>
    <m/>
    <m/>
    <s v="a. Conocimiento específico de temas aplicables al proyecto"/>
    <x v="0"/>
    <n v="4"/>
    <s v="SIN FECHA COMO TAL, SE ASIGNA LA INTERMEDIA DEL SEGUNDO SEMESTRE"/>
    <m/>
    <m/>
    <m/>
    <m/>
    <m/>
    <m/>
    <m/>
    <m/>
    <m/>
    <s v="SIN CECO"/>
    <s v="NO"/>
    <s v="HOTEL ALOFT **-Soporte Técnico"/>
    <n v="4"/>
    <n v="4"/>
    <n v="1212"/>
    <x v="41"/>
  </r>
  <r>
    <n v="2926"/>
    <x v="77"/>
    <d v="2011-09-01T00:00:00"/>
    <s v="ASE"/>
    <m/>
    <m/>
    <s v="b. Idoneidad y Calidad del soporte"/>
    <x v="0"/>
    <n v="4"/>
    <s v="SIN FECHA COMO TAL, SE ASIGNA LA INTERMEDIA DEL SEGUNDO SEMESTRE"/>
    <m/>
    <m/>
    <m/>
    <m/>
    <m/>
    <m/>
    <m/>
    <m/>
    <m/>
    <s v="SIN CECO"/>
    <s v="NO"/>
    <s v="HOTEL ALOFT **-Soporte Técnico"/>
    <n v="4"/>
    <n v="4"/>
    <n v="1212"/>
    <x v="41"/>
  </r>
  <r>
    <n v="2927"/>
    <x v="77"/>
    <d v="2011-09-01T00:00:00"/>
    <s v="ASE"/>
    <m/>
    <m/>
    <s v="c. Cumplimiento de especificaciones técnicas de construcción"/>
    <x v="0"/>
    <s v="N/A"/>
    <s v="SIN FECHA COMO TAL, SE ASIGNA LA INTERMEDIA DEL SEGUNDO SEMESTRE"/>
    <m/>
    <m/>
    <m/>
    <m/>
    <m/>
    <m/>
    <m/>
    <m/>
    <m/>
    <s v="SIN CECO"/>
    <s v="NO"/>
    <s v="HOTEL ALOFT **-Soporte Técnico"/>
    <s v="N/A"/>
    <n v="0"/>
    <n v="1212"/>
    <x v="41"/>
  </r>
  <r>
    <n v="2928"/>
    <x v="77"/>
    <d v="2011-09-01T00:00:00"/>
    <s v="ASE"/>
    <m/>
    <m/>
    <s v="d. Confiabilidad de los conceptos aplicados"/>
    <x v="0"/>
    <n v="4"/>
    <s v="SIN FECHA COMO TAL, SE ASIGNA LA INTERMEDIA DEL SEGUNDO SEMESTRE"/>
    <m/>
    <m/>
    <m/>
    <m/>
    <m/>
    <m/>
    <m/>
    <m/>
    <m/>
    <s v="SIN CECO"/>
    <s v="NO"/>
    <s v="HOTEL ALOFT **-Soporte Técnico"/>
    <n v="4"/>
    <n v="4"/>
    <n v="1212"/>
    <x v="41"/>
  </r>
  <r>
    <n v="2929"/>
    <x v="77"/>
    <d v="2011-09-01T00:00:00"/>
    <s v="ASE"/>
    <m/>
    <m/>
    <s v="e. Oportunidad en entrega de información o requerimientos"/>
    <x v="0"/>
    <n v="4"/>
    <s v="SIN FECHA COMO TAL, SE ASIGNA LA INTERMEDIA DEL SEGUNDO SEMESTRE"/>
    <m/>
    <m/>
    <m/>
    <m/>
    <m/>
    <m/>
    <m/>
    <m/>
    <m/>
    <s v="SIN CECO"/>
    <s v="NO"/>
    <s v="HOTEL ALOFT **-Soporte Técnico"/>
    <n v="4"/>
    <n v="4"/>
    <n v="1212"/>
    <x v="41"/>
  </r>
  <r>
    <n v="2930"/>
    <x v="77"/>
    <d v="2011-09-01T00:00:00"/>
    <s v="ASE"/>
    <m/>
    <m/>
    <s v="a. Oportunidad de la gestión en obra"/>
    <x v="1"/>
    <s v="N/A"/>
    <s v="SIN FECHA COMO TAL, SE ASIGNA LA INTERMEDIA DEL SEGUNDO SEMESTRE"/>
    <m/>
    <m/>
    <m/>
    <m/>
    <m/>
    <m/>
    <m/>
    <m/>
    <m/>
    <s v="SIN CECO"/>
    <s v="NO"/>
    <s v="HOTEL ALOFT **-Soporte Administrativo"/>
    <s v="N/A"/>
    <n v="0"/>
    <n v="1212"/>
    <x v="41"/>
  </r>
  <r>
    <n v="2931"/>
    <x v="77"/>
    <d v="2011-09-01T00:00:00"/>
    <s v="ASE"/>
    <m/>
    <m/>
    <s v="b. Manejo administrativo del proyecto"/>
    <x v="1"/>
    <s v="N/A"/>
    <s v="SIN FECHA COMO TAL, SE ASIGNA LA INTERMEDIA DEL SEGUNDO SEMESTRE"/>
    <m/>
    <m/>
    <m/>
    <m/>
    <m/>
    <m/>
    <m/>
    <m/>
    <m/>
    <s v="SIN CECO"/>
    <s v="NO"/>
    <s v="HOTEL ALOFT **-Soporte Administrativo"/>
    <s v="N/A"/>
    <n v="0"/>
    <n v="1212"/>
    <x v="41"/>
  </r>
  <r>
    <n v="2932"/>
    <x v="77"/>
    <d v="2011-09-01T00:00:00"/>
    <s v="ASE"/>
    <m/>
    <m/>
    <s v="c. Información clara y veraz sobre la administración de proyecto"/>
    <x v="1"/>
    <s v="N/A"/>
    <s v="SIN FECHA COMO TAL, SE ASIGNA LA INTERMEDIA DEL SEGUNDO SEMESTRE"/>
    <m/>
    <m/>
    <m/>
    <m/>
    <m/>
    <m/>
    <m/>
    <m/>
    <m/>
    <s v="SIN CECO"/>
    <s v="NO"/>
    <s v="HOTEL ALOFT **-Soporte Administrativo"/>
    <s v="N/A"/>
    <n v="0"/>
    <n v="1212"/>
    <x v="41"/>
  </r>
  <r>
    <n v="2933"/>
    <x v="77"/>
    <d v="2011-09-01T00:00:00"/>
    <s v="ASE"/>
    <m/>
    <m/>
    <s v="d. Cumplimientos con expectativas del cliente"/>
    <x v="1"/>
    <s v="N/A"/>
    <s v="SIN FECHA COMO TAL, SE ASIGNA LA INTERMEDIA DEL SEGUNDO SEMESTRE"/>
    <m/>
    <m/>
    <m/>
    <m/>
    <m/>
    <m/>
    <m/>
    <m/>
    <m/>
    <s v="SIN CECO"/>
    <s v="NO"/>
    <s v="HOTEL ALOFT **-Soporte Administrativo"/>
    <s v="N/A"/>
    <n v="0"/>
    <n v="1212"/>
    <x v="41"/>
  </r>
  <r>
    <n v="2934"/>
    <x v="77"/>
    <d v="2011-09-01T00:00:00"/>
    <s v="ASE"/>
    <m/>
    <m/>
    <s v="e. Control de presupuesto"/>
    <x v="1"/>
    <s v="N/A"/>
    <s v="SIN FECHA COMO TAL, SE ASIGNA LA INTERMEDIA DEL SEGUNDO SEMESTRE"/>
    <m/>
    <m/>
    <m/>
    <m/>
    <m/>
    <m/>
    <m/>
    <m/>
    <m/>
    <s v="SIN CECO"/>
    <s v="NO"/>
    <s v="HOTEL ALOFT **-Soporte Administrativo"/>
    <s v="N/A"/>
    <n v="0"/>
    <n v="1212"/>
    <x v="41"/>
  </r>
  <r>
    <n v="2935"/>
    <x v="77"/>
    <d v="2011-09-01T00:00:00"/>
    <s v="ASE"/>
    <m/>
    <m/>
    <s v="a. Apoyo y presencia en el proyecto"/>
    <x v="2"/>
    <n v="4"/>
    <s v="SIN FECHA COMO TAL, SE ASIGNA LA INTERMEDIA DEL SEGUNDO SEMESTRE"/>
    <m/>
    <m/>
    <m/>
    <m/>
    <m/>
    <m/>
    <m/>
    <m/>
    <m/>
    <s v="SIN CECO"/>
    <s v="NO"/>
    <s v="HOTEL ALOFT **-Soporte Directivo (Coordinador y Gerencia)"/>
    <n v="4"/>
    <n v="4"/>
    <n v="1212"/>
    <x v="41"/>
  </r>
  <r>
    <n v="2936"/>
    <x v="77"/>
    <d v="2011-09-01T00:00:00"/>
    <s v="ASE"/>
    <m/>
    <m/>
    <s v="b. Conocimiento del proyecto"/>
    <x v="2"/>
    <n v="4"/>
    <s v="SIN FECHA COMO TAL, SE ASIGNA LA INTERMEDIA DEL SEGUNDO SEMESTRE"/>
    <m/>
    <m/>
    <m/>
    <m/>
    <m/>
    <m/>
    <m/>
    <m/>
    <m/>
    <s v="SIN CECO"/>
    <s v="NO"/>
    <s v="HOTEL ALOFT **-Soporte Directivo (Coordinador y Gerencia)"/>
    <n v="4"/>
    <n v="4"/>
    <n v="1212"/>
    <x v="41"/>
  </r>
  <r>
    <n v="2937"/>
    <x v="77"/>
    <d v="2011-09-01T00:00:00"/>
    <s v="ASE"/>
    <m/>
    <m/>
    <s v="c. Planteamiento de soluciones y manejo de conflictos"/>
    <x v="2"/>
    <n v="4"/>
    <s v="SIN FECHA COMO TAL, SE ASIGNA LA INTERMEDIA DEL SEGUNDO SEMESTRE"/>
    <m/>
    <m/>
    <m/>
    <m/>
    <m/>
    <m/>
    <m/>
    <m/>
    <m/>
    <s v="SIN CECO"/>
    <s v="NO"/>
    <s v="HOTEL ALOFT **-Soporte Directivo (Coordinador y Gerencia)"/>
    <n v="4"/>
    <n v="4"/>
    <n v="1212"/>
    <x v="41"/>
  </r>
  <r>
    <n v="2938"/>
    <x v="77"/>
    <d v="2011-09-01T00:00:00"/>
    <s v="ASE"/>
    <m/>
    <m/>
    <s v="d. Cumplimiento de compromisos"/>
    <x v="2"/>
    <n v="4"/>
    <s v="SIN FECHA COMO TAL, SE ASIGNA LA INTERMEDIA DEL SEGUNDO SEMESTRE"/>
    <m/>
    <m/>
    <m/>
    <m/>
    <m/>
    <m/>
    <m/>
    <m/>
    <m/>
    <s v="SIN CECO"/>
    <s v="NO"/>
    <s v="HOTEL ALOFT **-Soporte Directivo (Coordinador y Gerencia)"/>
    <n v="4"/>
    <n v="4"/>
    <n v="1212"/>
    <x v="41"/>
  </r>
  <r>
    <n v="2939"/>
    <x v="77"/>
    <d v="2011-09-01T00:00:00"/>
    <s v="ASE"/>
    <m/>
    <m/>
    <s v="e. Manejo del cliente"/>
    <x v="2"/>
    <n v="4"/>
    <s v="SIN FECHA COMO TAL, SE ASIGNA LA INTERMEDIA DEL SEGUNDO SEMESTRE"/>
    <m/>
    <m/>
    <m/>
    <m/>
    <m/>
    <m/>
    <m/>
    <m/>
    <m/>
    <s v="SIN CECO"/>
    <s v="NO"/>
    <s v="HOTEL ALOFT **-Soporte Directivo (Coordinador y Gerencia)"/>
    <n v="4"/>
    <n v="4"/>
    <n v="1212"/>
    <x v="41"/>
  </r>
  <r>
    <n v="2940"/>
    <x v="77"/>
    <d v="2011-09-01T00:00:00"/>
    <s v="ASE"/>
    <m/>
    <m/>
    <s v="a. Idoneidad del personal"/>
    <x v="3"/>
    <n v="4"/>
    <s v="SIN FECHA COMO TAL, SE ASIGNA LA INTERMEDIA DEL SEGUNDO SEMESTRE"/>
    <m/>
    <m/>
    <m/>
    <m/>
    <m/>
    <m/>
    <m/>
    <m/>
    <m/>
    <s v="SIN CECO"/>
    <s v="NO"/>
    <s v="HOTEL ALOFT **-Personal que presta el servicio en obra"/>
    <n v="4"/>
    <n v="4"/>
    <n v="1212"/>
    <x v="41"/>
  </r>
  <r>
    <n v="2941"/>
    <x v="77"/>
    <d v="2011-09-01T00:00:00"/>
    <s v="ASE"/>
    <m/>
    <m/>
    <s v="b. Oportuna atención al cliente"/>
    <x v="3"/>
    <n v="4"/>
    <s v="SIN FECHA COMO TAL, SE ASIGNA LA INTERMEDIA DEL SEGUNDO SEMESTRE"/>
    <m/>
    <m/>
    <m/>
    <m/>
    <m/>
    <m/>
    <m/>
    <m/>
    <m/>
    <s v="SIN CECO"/>
    <s v="NO"/>
    <s v="HOTEL ALOFT **-Personal que presta el servicio en obra"/>
    <n v="4"/>
    <n v="4"/>
    <n v="1212"/>
    <x v="41"/>
  </r>
  <r>
    <n v="2942"/>
    <x v="77"/>
    <d v="2011-09-01T00:00:00"/>
    <s v="ASE"/>
    <m/>
    <m/>
    <s v="c. Compromiso con el proyecto"/>
    <x v="3"/>
    <n v="4"/>
    <s v="SIN FECHA COMO TAL, SE ASIGNA LA INTERMEDIA DEL SEGUNDO SEMESTRE"/>
    <m/>
    <m/>
    <m/>
    <m/>
    <m/>
    <m/>
    <m/>
    <m/>
    <m/>
    <s v="SIN CECO"/>
    <s v="NO"/>
    <s v="HOTEL ALOFT **-Personal que presta el servicio en obra"/>
    <n v="4"/>
    <n v="4"/>
    <n v="1212"/>
    <x v="41"/>
  </r>
  <r>
    <n v="2943"/>
    <x v="77"/>
    <d v="2011-09-01T00:00:00"/>
    <s v="ASE"/>
    <m/>
    <m/>
    <s v="d. Cumplimiento de compromisos"/>
    <x v="3"/>
    <n v="4"/>
    <s v="SIN FECHA COMO TAL, SE ASIGNA LA INTERMEDIA DEL SEGUNDO SEMESTRE"/>
    <m/>
    <m/>
    <m/>
    <m/>
    <m/>
    <m/>
    <m/>
    <m/>
    <m/>
    <s v="SIN CECO"/>
    <s v="NO"/>
    <s v="HOTEL ALOFT **-Personal que presta el servicio en obra"/>
    <n v="4"/>
    <n v="4"/>
    <n v="1212"/>
    <x v="41"/>
  </r>
  <r>
    <n v="2944"/>
    <x v="77"/>
    <d v="2011-09-01T00:00:00"/>
    <s v="ASE"/>
    <m/>
    <m/>
    <s v="e. Proactividad en desarrollo de funciones"/>
    <x v="3"/>
    <n v="4"/>
    <s v="SIN FECHA COMO TAL, SE ASIGNA LA INTERMEDIA DEL SEGUNDO SEMESTRE"/>
    <m/>
    <m/>
    <m/>
    <m/>
    <m/>
    <m/>
    <m/>
    <m/>
    <m/>
    <s v="SIN CECO"/>
    <s v="NO"/>
    <s v="HOTEL ALOFT **-Personal que presta el servicio en obra"/>
    <n v="4"/>
    <n v="4"/>
    <n v="1212"/>
    <x v="41"/>
  </r>
  <r>
    <n v="2945"/>
    <x v="77"/>
    <d v="2011-09-01T00:00:00"/>
    <s v="ASE"/>
    <m/>
    <m/>
    <s v="a. Calidad del Contenido"/>
    <x v="4"/>
    <n v="4"/>
    <s v="SIN FECHA COMO TAL, SE ASIGNA LA INTERMEDIA DEL SEGUNDO SEMESTRE"/>
    <m/>
    <m/>
    <m/>
    <m/>
    <m/>
    <m/>
    <m/>
    <m/>
    <m/>
    <s v="SIN CECO"/>
    <s v="NO"/>
    <s v="HOTEL ALOFT **-Productos Asociados de PAYC (Informes, Control de presupuesto y Programación y actas)"/>
    <n v="4"/>
    <n v="4"/>
    <n v="1212"/>
    <x v="41"/>
  </r>
  <r>
    <n v="2946"/>
    <x v="77"/>
    <d v="2011-09-01T00:00:00"/>
    <s v="ASE"/>
    <m/>
    <m/>
    <s v="b. Claridad del Contenido"/>
    <x v="4"/>
    <n v="4"/>
    <s v="SIN FECHA COMO TAL, SE ASIGNA LA INTERMEDIA DEL SEGUNDO SEMESTRE"/>
    <m/>
    <m/>
    <m/>
    <m/>
    <m/>
    <m/>
    <m/>
    <m/>
    <m/>
    <s v="SIN CECO"/>
    <s v="NO"/>
    <s v="HOTEL ALOFT **-Productos Asociados de PAYC (Informes, Control de presupuesto y Programación y actas)"/>
    <n v="4"/>
    <n v="4"/>
    <n v="1212"/>
    <x v="41"/>
  </r>
  <r>
    <n v="2947"/>
    <x v="77"/>
    <d v="2011-09-01T00:00:00"/>
    <s v="ASE"/>
    <m/>
    <m/>
    <s v="c. Oportunidad en la entrega"/>
    <x v="4"/>
    <n v="4"/>
    <s v="SIN FECHA COMO TAL, SE ASIGNA LA INTERMEDIA DEL SEGUNDO SEMESTRE"/>
    <m/>
    <m/>
    <m/>
    <m/>
    <m/>
    <m/>
    <m/>
    <m/>
    <m/>
    <s v="SIN CECO"/>
    <s v="NO"/>
    <s v="HOTEL ALOFT **-Productos Asociados de PAYC (Informes, Control de presupuesto y Programación y actas)"/>
    <n v="4"/>
    <n v="4"/>
    <n v="1212"/>
    <x v="41"/>
  </r>
  <r>
    <n v="2948"/>
    <x v="77"/>
    <d v="2011-09-01T00:00:00"/>
    <s v="ASE"/>
    <m/>
    <m/>
    <s v="d. Precisión de la información"/>
    <x v="4"/>
    <n v="4"/>
    <s v="SIN FECHA COMO TAL, SE ASIGNA LA INTERMEDIA DEL SEGUNDO SEMESTRE"/>
    <m/>
    <m/>
    <m/>
    <m/>
    <m/>
    <m/>
    <m/>
    <m/>
    <m/>
    <s v="SIN CECO"/>
    <s v="NO"/>
    <s v="HOTEL ALOFT **-Productos Asociados de PAYC (Informes, Control de presupuesto y Programación y actas)"/>
    <n v="4"/>
    <n v="4"/>
    <n v="1212"/>
    <x v="41"/>
  </r>
  <r>
    <n v="2949"/>
    <x v="77"/>
    <d v="2011-09-01T00:00:00"/>
    <s v="ASE"/>
    <m/>
    <m/>
    <s v="e. Diagramación"/>
    <x v="4"/>
    <n v="4"/>
    <s v="SIN FECHA COMO TAL, SE ASIGNA LA INTERMEDIA DEL SEGUNDO SEMESTRE"/>
    <m/>
    <m/>
    <m/>
    <m/>
    <m/>
    <m/>
    <m/>
    <m/>
    <m/>
    <s v="SIN CECO"/>
    <s v="NO"/>
    <s v="HOTEL ALOFT **-Productos Asociados de PAYC (Informes, Control de presupuesto y Programación y actas)"/>
    <n v="4"/>
    <n v="4"/>
    <n v="1212"/>
    <x v="41"/>
  </r>
  <r>
    <n v="2950"/>
    <x v="77"/>
    <d v="2011-09-01T00:00:00"/>
    <s v="ASE"/>
    <m/>
    <m/>
    <s v="a. Cumplimiento"/>
    <x v="5"/>
    <n v="4"/>
    <s v="SIN FECHA COMO TAL, SE ASIGNA LA INTERMEDIA DEL SEGUNDO SEMESTRE"/>
    <m/>
    <m/>
    <m/>
    <m/>
    <m/>
    <m/>
    <m/>
    <m/>
    <m/>
    <s v="SIN CECO"/>
    <s v="NO"/>
    <s v="HOTEL ALOFT **-Compromisos Pactados"/>
    <n v="4"/>
    <n v="4"/>
    <n v="1212"/>
    <x v="41"/>
  </r>
  <r>
    <n v="2951"/>
    <x v="77"/>
    <d v="2011-09-01T00:00:00"/>
    <s v="ASE"/>
    <m/>
    <m/>
    <s v="b. Satisface expectativas"/>
    <x v="5"/>
    <n v="4"/>
    <s v="SIN FECHA COMO TAL, SE ASIGNA LA INTERMEDIA DEL SEGUNDO SEMESTRE"/>
    <m/>
    <m/>
    <m/>
    <m/>
    <m/>
    <m/>
    <m/>
    <m/>
    <m/>
    <s v="SIN CECO"/>
    <s v="NO"/>
    <s v="HOTEL ALOFT **-Compromisos Pactados"/>
    <n v="4"/>
    <n v="4"/>
    <n v="1212"/>
    <x v="41"/>
  </r>
  <r>
    <n v="2952"/>
    <x v="77"/>
    <d v="2011-09-01T00:00:00"/>
    <s v="ASE"/>
    <m/>
    <m/>
    <s v="c. Calidad de la Información suministrada"/>
    <x v="5"/>
    <n v="4"/>
    <s v="SIN FECHA COMO TAL, SE ASIGNA LA INTERMEDIA DEL SEGUNDO SEMESTRE"/>
    <m/>
    <m/>
    <m/>
    <m/>
    <m/>
    <m/>
    <m/>
    <m/>
    <m/>
    <s v="SIN CECO"/>
    <s v="NO"/>
    <s v="HOTEL ALOFT **-Compromisos Pactados"/>
    <n v="4"/>
    <n v="4"/>
    <n v="1212"/>
    <x v="41"/>
  </r>
  <r>
    <n v="2953"/>
    <x v="77"/>
    <d v="2011-09-01T00:00:00"/>
    <s v="ASE"/>
    <m/>
    <m/>
    <s v="d. Disposición del personal de PAYC a las solicitudes del cliente"/>
    <x v="5"/>
    <n v="4"/>
    <s v="SIN FECHA COMO TAL, SE ASIGNA LA INTERMEDIA DEL SEGUNDO SEMESTRE"/>
    <m/>
    <m/>
    <m/>
    <m/>
    <m/>
    <m/>
    <m/>
    <m/>
    <m/>
    <s v="SIN CECO"/>
    <s v="NO"/>
    <s v="HOTEL ALOFT **-Compromisos Pactados"/>
    <n v="4"/>
    <n v="4"/>
    <n v="1212"/>
    <x v="41"/>
  </r>
  <r>
    <n v="2954"/>
    <x v="77"/>
    <d v="2011-09-01T00:00:00"/>
    <s v="ASE"/>
    <m/>
    <m/>
    <s v="e. Coherencia entre lo solicitado y lo entregado"/>
    <x v="5"/>
    <n v="4"/>
    <s v="SIN FECHA COMO TAL, SE ASIGNA LA INTERMEDIA DEL SEGUNDO SEMESTRE"/>
    <m/>
    <m/>
    <m/>
    <m/>
    <m/>
    <m/>
    <m/>
    <m/>
    <m/>
    <s v="SIN CECO"/>
    <s v="NO"/>
    <s v="HOTEL ALOFT **-Compromisos Pactados"/>
    <n v="4"/>
    <n v="4"/>
    <n v="1212"/>
    <x v="41"/>
  </r>
  <r>
    <n v="2955"/>
    <x v="77"/>
    <d v="2011-09-01T00:00:00"/>
    <s v="ASE"/>
    <m/>
    <m/>
    <s v="Grado de Satisfacción con el Servicio Prestado"/>
    <x v="6"/>
    <n v="4"/>
    <s v="SIN FECHA COMO TAL, SE ASIGNA LA INTERMEDIA DEL SEGUNDO SEMESTRE"/>
    <m/>
    <m/>
    <m/>
    <m/>
    <m/>
    <m/>
    <m/>
    <m/>
    <m/>
    <s v="SIN CECO"/>
    <s v="NO"/>
    <s v="HOTEL ALOFT **-Grado de Satisfacción con el Servicio Prestado"/>
    <n v="4"/>
    <n v="4"/>
    <n v="1212"/>
    <x v="41"/>
  </r>
  <r>
    <n v="2956"/>
    <x v="77"/>
    <d v="2011-09-01T00:00:00"/>
    <s v="ASE"/>
    <m/>
    <m/>
    <s v="Posibilidad de Volver a Contratar con PAYC"/>
    <x v="7"/>
    <n v="4"/>
    <s v="SIN FECHA COMO TAL, SE ASIGNA LA INTERMEDIA DEL SEGUNDO SEMESTRE"/>
    <m/>
    <m/>
    <m/>
    <m/>
    <m/>
    <m/>
    <m/>
    <m/>
    <m/>
    <s v="SIN CECO"/>
    <s v="NO"/>
    <s v="HOTEL ALOFT **-Posibilidad de Volver a Contratar con PAYC"/>
    <n v="4"/>
    <n v="4"/>
    <n v="1212"/>
    <x v="41"/>
  </r>
  <r>
    <n v="2957"/>
    <x v="77"/>
    <d v="2011-09-01T00:00:00"/>
    <s v="ASE"/>
    <m/>
    <m/>
    <s v="Principales fortalezas en el servicio que presta PAYC"/>
    <x v="8"/>
    <s v="-"/>
    <s v="SIN FECHA COMO TAL, SE ASIGNA LA INTERMEDIA DEL SEGUNDO SEMESTRE"/>
    <m/>
    <m/>
    <m/>
    <m/>
    <m/>
    <m/>
    <m/>
    <m/>
    <m/>
    <s v="SIN CECO"/>
    <s v="NO"/>
    <s v="HOTEL ALOFT **-Fortalezas PAYC"/>
    <s v="-"/>
    <n v="0"/>
    <n v="1212"/>
    <x v="41"/>
  </r>
  <r>
    <n v="2958"/>
    <x v="77"/>
    <d v="2011-09-01T00:00:00"/>
    <s v="ASE"/>
    <m/>
    <m/>
    <s v="Principales debilidades en el servicio que presta PAYC"/>
    <x v="9"/>
    <s v="-"/>
    <s v="SIN FECHA COMO TAL, SE ASIGNA LA INTERMEDIA DEL SEGUNDO SEMESTRE"/>
    <m/>
    <m/>
    <m/>
    <m/>
    <m/>
    <m/>
    <m/>
    <m/>
    <m/>
    <s v="SIN CECO"/>
    <s v="NO"/>
    <s v="HOTEL ALOFT **-Debilidades PAYC"/>
    <s v="-"/>
    <n v="0"/>
    <n v="1212"/>
    <x v="41"/>
  </r>
  <r>
    <n v="2959"/>
    <x v="85"/>
    <d v="2012-03-01T00:00:00"/>
    <s v="GER"/>
    <m/>
    <m/>
    <s v="a. Conocimiento específico de temas aplicables al proyecto"/>
    <x v="0"/>
    <n v="3"/>
    <s v="SIN FECHA COMO TAL, SE ASIGNA LA INTERMEDIA DEL SEGUNDO SEMESTRE"/>
    <m/>
    <m/>
    <m/>
    <m/>
    <m/>
    <m/>
    <m/>
    <m/>
    <m/>
    <s v="SIN CECO"/>
    <s v="NO"/>
    <s v="CLÍNICA LA COLINA 12-ABR-12-Soporte Técnico"/>
    <n v="3"/>
    <n v="3"/>
    <n v="1309"/>
    <x v="59"/>
  </r>
  <r>
    <n v="2960"/>
    <x v="85"/>
    <d v="2012-03-01T00:00:00"/>
    <s v="GER"/>
    <m/>
    <m/>
    <s v="b. Idoneidad y Calidad del soporte"/>
    <x v="0"/>
    <n v="4"/>
    <s v="SIN FECHA COMO TAL, SE ASIGNA LA INTERMEDIA DEL SEGUNDO SEMESTRE"/>
    <m/>
    <m/>
    <m/>
    <m/>
    <m/>
    <m/>
    <m/>
    <m/>
    <m/>
    <s v="SIN CECO"/>
    <s v="NO"/>
    <s v="CLÍNICA LA COLINA 12-ABR-12-Soporte Técnico"/>
    <n v="4"/>
    <n v="4"/>
    <n v="1309"/>
    <x v="59"/>
  </r>
  <r>
    <n v="2961"/>
    <x v="85"/>
    <d v="2012-03-01T00:00:00"/>
    <s v="GER"/>
    <m/>
    <m/>
    <s v="c. Cumplimiento de especificaciones técnicas de construcción"/>
    <x v="0"/>
    <n v="4"/>
    <s v="SIN FECHA COMO TAL, SE ASIGNA LA INTERMEDIA DEL SEGUNDO SEMESTRE"/>
    <m/>
    <m/>
    <m/>
    <m/>
    <m/>
    <m/>
    <m/>
    <m/>
    <m/>
    <s v="SIN CECO"/>
    <s v="NO"/>
    <s v="CLÍNICA LA COLINA 12-ABR-12-Soporte Técnico"/>
    <n v="4"/>
    <n v="4"/>
    <n v="1309"/>
    <x v="59"/>
  </r>
  <r>
    <n v="2962"/>
    <x v="85"/>
    <d v="2012-03-01T00:00:00"/>
    <s v="GER"/>
    <m/>
    <m/>
    <s v="d. Confiabilidad de los conceptos aplicados"/>
    <x v="0"/>
    <s v="N/A"/>
    <s v="SIN FECHA COMO TAL, SE ASIGNA LA INTERMEDIA DEL SEGUNDO SEMESTRE"/>
    <m/>
    <m/>
    <m/>
    <m/>
    <m/>
    <m/>
    <m/>
    <m/>
    <m/>
    <s v="SIN CECO"/>
    <s v="NO"/>
    <s v="CLÍNICA LA COLINA 12-ABR-12-Soporte Técnico"/>
    <s v="N/A"/>
    <n v="0"/>
    <n v="1309"/>
    <x v="59"/>
  </r>
  <r>
    <n v="2963"/>
    <x v="85"/>
    <d v="2012-03-01T00:00:00"/>
    <s v="GER"/>
    <m/>
    <m/>
    <s v="e. Oportunidad en entrega de información o requerimientos"/>
    <x v="0"/>
    <n v="3"/>
    <s v="SIN FECHA COMO TAL, SE ASIGNA LA INTERMEDIA DEL SEGUNDO SEMESTRE"/>
    <m/>
    <m/>
    <m/>
    <m/>
    <m/>
    <m/>
    <m/>
    <m/>
    <m/>
    <s v="SIN CECO"/>
    <s v="NO"/>
    <s v="CLÍNICA LA COLINA 12-ABR-12-Soporte Técnico"/>
    <n v="3"/>
    <n v="3"/>
    <n v="1309"/>
    <x v="59"/>
  </r>
  <r>
    <n v="2964"/>
    <x v="85"/>
    <d v="2012-03-01T00:00:00"/>
    <s v="GER"/>
    <m/>
    <m/>
    <s v="a. Oportunidad de la gestión en obra"/>
    <x v="1"/>
    <n v="4"/>
    <s v="SIN FECHA COMO TAL, SE ASIGNA LA INTERMEDIA DEL SEGUNDO SEMESTRE"/>
    <m/>
    <m/>
    <m/>
    <m/>
    <m/>
    <m/>
    <m/>
    <m/>
    <m/>
    <s v="SIN CECO"/>
    <s v="NO"/>
    <s v="CLÍNICA LA COLINA 12-ABR-12-Soporte Administrativo"/>
    <n v="4"/>
    <n v="4"/>
    <n v="1309"/>
    <x v="59"/>
  </r>
  <r>
    <n v="2965"/>
    <x v="85"/>
    <d v="2012-03-01T00:00:00"/>
    <s v="GER"/>
    <m/>
    <m/>
    <s v="b. Manejo administrativo del proyecto"/>
    <x v="1"/>
    <n v="4"/>
    <s v="SIN FECHA COMO TAL, SE ASIGNA LA INTERMEDIA DEL SEGUNDO SEMESTRE"/>
    <m/>
    <m/>
    <m/>
    <m/>
    <m/>
    <m/>
    <m/>
    <m/>
    <m/>
    <s v="SIN CECO"/>
    <s v="NO"/>
    <s v="CLÍNICA LA COLINA 12-ABR-12-Soporte Administrativo"/>
    <n v="4"/>
    <n v="4"/>
    <n v="1309"/>
    <x v="59"/>
  </r>
  <r>
    <n v="2966"/>
    <x v="85"/>
    <d v="2012-03-01T00:00:00"/>
    <s v="GER"/>
    <m/>
    <m/>
    <s v="c. Información clara y veraz sobre la administración de proyecto"/>
    <x v="1"/>
    <n v="3"/>
    <s v="SIN FECHA COMO TAL, SE ASIGNA LA INTERMEDIA DEL SEGUNDO SEMESTRE"/>
    <m/>
    <m/>
    <m/>
    <m/>
    <m/>
    <m/>
    <m/>
    <m/>
    <m/>
    <s v="SIN CECO"/>
    <s v="NO"/>
    <s v="CLÍNICA LA COLINA 12-ABR-12-Soporte Administrativo"/>
    <n v="3"/>
    <n v="3"/>
    <n v="1309"/>
    <x v="59"/>
  </r>
  <r>
    <n v="2967"/>
    <x v="85"/>
    <d v="2012-03-01T00:00:00"/>
    <s v="GER"/>
    <m/>
    <m/>
    <s v="d. Cumplimientos con expectativas del cliente"/>
    <x v="1"/>
    <n v="4"/>
    <s v="SIN FECHA COMO TAL, SE ASIGNA LA INTERMEDIA DEL SEGUNDO SEMESTRE"/>
    <m/>
    <m/>
    <m/>
    <m/>
    <m/>
    <m/>
    <m/>
    <m/>
    <m/>
    <s v="SIN CECO"/>
    <s v="NO"/>
    <s v="CLÍNICA LA COLINA 12-ABR-12-Soporte Administrativo"/>
    <n v="4"/>
    <n v="4"/>
    <n v="1309"/>
    <x v="59"/>
  </r>
  <r>
    <n v="2968"/>
    <x v="85"/>
    <d v="2012-03-01T00:00:00"/>
    <s v="GER"/>
    <m/>
    <m/>
    <s v="e. Control de presupuesto"/>
    <x v="1"/>
    <n v="4"/>
    <s v="SIN FECHA COMO TAL, SE ASIGNA LA INTERMEDIA DEL SEGUNDO SEMESTRE"/>
    <m/>
    <m/>
    <m/>
    <m/>
    <m/>
    <m/>
    <m/>
    <m/>
    <m/>
    <s v="SIN CECO"/>
    <s v="NO"/>
    <s v="CLÍNICA LA COLINA 12-ABR-12-Soporte Administrativo"/>
    <n v="4"/>
    <n v="4"/>
    <n v="1309"/>
    <x v="59"/>
  </r>
  <r>
    <n v="2969"/>
    <x v="85"/>
    <d v="2012-03-01T00:00:00"/>
    <s v="GER"/>
    <m/>
    <m/>
    <s v="a. Apoyo y presencia en el proyecto"/>
    <x v="2"/>
    <n v="4"/>
    <s v="SIN FECHA COMO TAL, SE ASIGNA LA INTERMEDIA DEL SEGUNDO SEMESTRE"/>
    <m/>
    <m/>
    <m/>
    <m/>
    <m/>
    <m/>
    <m/>
    <m/>
    <m/>
    <s v="SIN CECO"/>
    <s v="NO"/>
    <s v="CLÍNICA LA COLINA 12-ABR-12-Soporte Directivo (Coordinador y Gerencia)"/>
    <n v="4"/>
    <n v="4"/>
    <n v="1309"/>
    <x v="59"/>
  </r>
  <r>
    <n v="2970"/>
    <x v="85"/>
    <d v="2012-03-01T00:00:00"/>
    <s v="GER"/>
    <m/>
    <m/>
    <s v="b. Conocimiento del proyecto"/>
    <x v="2"/>
    <n v="3"/>
    <s v="SIN FECHA COMO TAL, SE ASIGNA LA INTERMEDIA DEL SEGUNDO SEMESTRE"/>
    <m/>
    <m/>
    <m/>
    <m/>
    <m/>
    <m/>
    <m/>
    <m/>
    <m/>
    <s v="SIN CECO"/>
    <s v="NO"/>
    <s v="CLÍNICA LA COLINA 12-ABR-12-Soporte Directivo (Coordinador y Gerencia)"/>
    <n v="3"/>
    <n v="3"/>
    <n v="1309"/>
    <x v="59"/>
  </r>
  <r>
    <n v="2971"/>
    <x v="85"/>
    <d v="2012-03-01T00:00:00"/>
    <s v="GER"/>
    <m/>
    <m/>
    <s v="c. Planteamiento de soluciones y manejo de conflictos"/>
    <x v="2"/>
    <n v="3"/>
    <s v="SIN FECHA COMO TAL, SE ASIGNA LA INTERMEDIA DEL SEGUNDO SEMESTRE"/>
    <m/>
    <m/>
    <m/>
    <m/>
    <m/>
    <m/>
    <m/>
    <m/>
    <m/>
    <s v="SIN CECO"/>
    <s v="NO"/>
    <s v="CLÍNICA LA COLINA 12-ABR-12-Soporte Directivo (Coordinador y Gerencia)"/>
    <n v="3"/>
    <n v="3"/>
    <n v="1309"/>
    <x v="59"/>
  </r>
  <r>
    <n v="2972"/>
    <x v="85"/>
    <d v="2012-03-01T00:00:00"/>
    <s v="GER"/>
    <m/>
    <m/>
    <s v="d. Cumplimiento de compromisos"/>
    <x v="2"/>
    <n v="4"/>
    <s v="SIN FECHA COMO TAL, SE ASIGNA LA INTERMEDIA DEL SEGUNDO SEMESTRE"/>
    <m/>
    <m/>
    <m/>
    <m/>
    <m/>
    <m/>
    <m/>
    <m/>
    <m/>
    <s v="SIN CECO"/>
    <s v="NO"/>
    <s v="CLÍNICA LA COLINA 12-ABR-12-Soporte Directivo (Coordinador y Gerencia)"/>
    <n v="4"/>
    <n v="4"/>
    <n v="1309"/>
    <x v="59"/>
  </r>
  <r>
    <n v="2973"/>
    <x v="85"/>
    <d v="2012-03-01T00:00:00"/>
    <s v="GER"/>
    <m/>
    <m/>
    <s v="e. Manejo del cliente"/>
    <x v="2"/>
    <n v="4"/>
    <s v="SIN FECHA COMO TAL, SE ASIGNA LA INTERMEDIA DEL SEGUNDO SEMESTRE"/>
    <m/>
    <m/>
    <m/>
    <m/>
    <m/>
    <m/>
    <m/>
    <m/>
    <m/>
    <s v="SIN CECO"/>
    <s v="NO"/>
    <s v="CLÍNICA LA COLINA 12-ABR-12-Soporte Directivo (Coordinador y Gerencia)"/>
    <n v="4"/>
    <n v="4"/>
    <n v="1309"/>
    <x v="59"/>
  </r>
  <r>
    <n v="2974"/>
    <x v="85"/>
    <d v="2012-03-01T00:00:00"/>
    <s v="GER"/>
    <m/>
    <m/>
    <s v="a. Idoneidad del personal"/>
    <x v="3"/>
    <n v="4"/>
    <s v="SIN FECHA COMO TAL, SE ASIGNA LA INTERMEDIA DEL SEGUNDO SEMESTRE"/>
    <m/>
    <m/>
    <m/>
    <m/>
    <m/>
    <m/>
    <m/>
    <m/>
    <m/>
    <s v="SIN CECO"/>
    <s v="NO"/>
    <s v="CLÍNICA LA COLINA 12-ABR-12-Personal que presta el servicio en obra"/>
    <n v="4"/>
    <n v="4"/>
    <n v="1309"/>
    <x v="59"/>
  </r>
  <r>
    <n v="2975"/>
    <x v="85"/>
    <d v="2012-03-01T00:00:00"/>
    <s v="GER"/>
    <m/>
    <m/>
    <s v="b. Oportuna atención al cliente"/>
    <x v="3"/>
    <n v="3"/>
    <s v="SIN FECHA COMO TAL, SE ASIGNA LA INTERMEDIA DEL SEGUNDO SEMESTRE"/>
    <m/>
    <m/>
    <m/>
    <m/>
    <m/>
    <m/>
    <m/>
    <m/>
    <m/>
    <s v="SIN CECO"/>
    <s v="NO"/>
    <s v="CLÍNICA LA COLINA 12-ABR-12-Personal que presta el servicio en obra"/>
    <n v="3"/>
    <n v="3"/>
    <n v="1309"/>
    <x v="59"/>
  </r>
  <r>
    <n v="2976"/>
    <x v="85"/>
    <d v="2012-03-01T00:00:00"/>
    <s v="GER"/>
    <m/>
    <m/>
    <s v="c. Compromiso con el proyecto"/>
    <x v="3"/>
    <n v="4"/>
    <s v="SIN FECHA COMO TAL, SE ASIGNA LA INTERMEDIA DEL SEGUNDO SEMESTRE"/>
    <m/>
    <m/>
    <m/>
    <m/>
    <m/>
    <m/>
    <m/>
    <m/>
    <m/>
    <s v="SIN CECO"/>
    <s v="NO"/>
    <s v="CLÍNICA LA COLINA 12-ABR-12-Personal que presta el servicio en obra"/>
    <n v="4"/>
    <n v="4"/>
    <n v="1309"/>
    <x v="59"/>
  </r>
  <r>
    <n v="2977"/>
    <x v="85"/>
    <d v="2012-03-01T00:00:00"/>
    <s v="GER"/>
    <m/>
    <m/>
    <s v="d. Cumplimiento de compromisos"/>
    <x v="3"/>
    <n v="4"/>
    <s v="SIN FECHA COMO TAL, SE ASIGNA LA INTERMEDIA DEL SEGUNDO SEMESTRE"/>
    <m/>
    <m/>
    <m/>
    <m/>
    <m/>
    <m/>
    <m/>
    <m/>
    <m/>
    <s v="SIN CECO"/>
    <s v="NO"/>
    <s v="CLÍNICA LA COLINA 12-ABR-12-Personal que presta el servicio en obra"/>
    <n v="4"/>
    <n v="4"/>
    <n v="1309"/>
    <x v="59"/>
  </r>
  <r>
    <n v="2978"/>
    <x v="85"/>
    <d v="2012-03-01T00:00:00"/>
    <s v="GER"/>
    <m/>
    <m/>
    <s v="e. Proactividad en desarrollo de funciones"/>
    <x v="3"/>
    <n v="3"/>
    <s v="SIN FECHA COMO TAL, SE ASIGNA LA INTERMEDIA DEL SEGUNDO SEMESTRE"/>
    <m/>
    <m/>
    <m/>
    <m/>
    <m/>
    <m/>
    <m/>
    <m/>
    <m/>
    <s v="SIN CECO"/>
    <s v="NO"/>
    <s v="CLÍNICA LA COLINA 12-ABR-12-Personal que presta el servicio en obra"/>
    <n v="3"/>
    <n v="3"/>
    <n v="1309"/>
    <x v="59"/>
  </r>
  <r>
    <n v="2979"/>
    <x v="85"/>
    <d v="2012-03-01T00:00:00"/>
    <s v="GER"/>
    <m/>
    <m/>
    <s v="a. Calidad del Contenido"/>
    <x v="4"/>
    <n v="4"/>
    <s v="SIN FECHA COMO TAL, SE ASIGNA LA INTERMEDIA DEL SEGUNDO SEMESTRE"/>
    <m/>
    <m/>
    <m/>
    <m/>
    <m/>
    <m/>
    <m/>
    <m/>
    <m/>
    <s v="SIN CECO"/>
    <s v="NO"/>
    <s v="CLÍNICA LA COLINA 12-ABR-12-Productos Asociados de PAYC (Informes, Control de presupuesto y Programación y actas)"/>
    <n v="4"/>
    <n v="4"/>
    <n v="1309"/>
    <x v="59"/>
  </r>
  <r>
    <n v="2980"/>
    <x v="85"/>
    <d v="2012-03-01T00:00:00"/>
    <s v="GER"/>
    <m/>
    <m/>
    <s v="b. Claridad del Contenido"/>
    <x v="4"/>
    <n v="4"/>
    <s v="SIN FECHA COMO TAL, SE ASIGNA LA INTERMEDIA DEL SEGUNDO SEMESTRE"/>
    <m/>
    <m/>
    <m/>
    <m/>
    <m/>
    <m/>
    <m/>
    <m/>
    <m/>
    <s v="SIN CECO"/>
    <s v="NO"/>
    <s v="CLÍNICA LA COLINA 12-ABR-12-Productos Asociados de PAYC (Informes, Control de presupuesto y Programación y actas)"/>
    <n v="4"/>
    <n v="4"/>
    <n v="1309"/>
    <x v="59"/>
  </r>
  <r>
    <n v="2981"/>
    <x v="85"/>
    <d v="2012-03-01T00:00:00"/>
    <s v="GER"/>
    <m/>
    <m/>
    <s v="c. Oportunidad en la entrega"/>
    <x v="4"/>
    <n v="3"/>
    <s v="SIN FECHA COMO TAL, SE ASIGNA LA INTERMEDIA DEL SEGUNDO SEMESTRE"/>
    <m/>
    <m/>
    <m/>
    <m/>
    <m/>
    <m/>
    <m/>
    <m/>
    <m/>
    <s v="SIN CECO"/>
    <s v="NO"/>
    <s v="CLÍNICA LA COLINA 12-ABR-12-Productos Asociados de PAYC (Informes, Control de presupuesto y Programación y actas)"/>
    <n v="3"/>
    <n v="3"/>
    <n v="1309"/>
    <x v="59"/>
  </r>
  <r>
    <n v="2982"/>
    <x v="85"/>
    <d v="2012-03-01T00:00:00"/>
    <s v="GER"/>
    <m/>
    <m/>
    <s v="d. Precisión de la información"/>
    <x v="4"/>
    <n v="4"/>
    <s v="SIN FECHA COMO TAL, SE ASIGNA LA INTERMEDIA DEL SEGUNDO SEMESTRE"/>
    <m/>
    <m/>
    <m/>
    <m/>
    <m/>
    <m/>
    <m/>
    <m/>
    <m/>
    <s v="SIN CECO"/>
    <s v="NO"/>
    <s v="CLÍNICA LA COLINA 12-ABR-12-Productos Asociados de PAYC (Informes, Control de presupuesto y Programación y actas)"/>
    <n v="4"/>
    <n v="4"/>
    <n v="1309"/>
    <x v="59"/>
  </r>
  <r>
    <n v="2983"/>
    <x v="85"/>
    <d v="2012-03-01T00:00:00"/>
    <s v="GER"/>
    <m/>
    <m/>
    <s v="e. Diagramación"/>
    <x v="4"/>
    <n v="4"/>
    <s v="SIN FECHA COMO TAL, SE ASIGNA LA INTERMEDIA DEL SEGUNDO SEMESTRE"/>
    <m/>
    <m/>
    <m/>
    <m/>
    <m/>
    <m/>
    <m/>
    <m/>
    <m/>
    <s v="SIN CECO"/>
    <s v="NO"/>
    <s v="CLÍNICA LA COLINA 12-ABR-12-Productos Asociados de PAYC (Informes, Control de presupuesto y Programación y actas)"/>
    <n v="4"/>
    <n v="4"/>
    <n v="1309"/>
    <x v="59"/>
  </r>
  <r>
    <n v="2984"/>
    <x v="85"/>
    <d v="2012-03-01T00:00:00"/>
    <s v="GER"/>
    <m/>
    <m/>
    <s v="a. Cumplimiento"/>
    <x v="5"/>
    <n v="3"/>
    <s v="SIN FECHA COMO TAL, SE ASIGNA LA INTERMEDIA DEL SEGUNDO SEMESTRE"/>
    <m/>
    <m/>
    <m/>
    <m/>
    <m/>
    <m/>
    <m/>
    <m/>
    <m/>
    <s v="SIN CECO"/>
    <s v="NO"/>
    <s v="CLÍNICA LA COLINA 12-ABR-12-Compromisos Pactados"/>
    <n v="3"/>
    <n v="3"/>
    <n v="1309"/>
    <x v="59"/>
  </r>
  <r>
    <n v="2985"/>
    <x v="85"/>
    <d v="2012-03-01T00:00:00"/>
    <s v="GER"/>
    <m/>
    <m/>
    <s v="b. Satisface expectativas"/>
    <x v="5"/>
    <n v="4"/>
    <s v="SIN FECHA COMO TAL, SE ASIGNA LA INTERMEDIA DEL SEGUNDO SEMESTRE"/>
    <m/>
    <m/>
    <m/>
    <m/>
    <m/>
    <m/>
    <m/>
    <m/>
    <m/>
    <s v="SIN CECO"/>
    <s v="NO"/>
    <s v="CLÍNICA LA COLINA 12-ABR-12-Compromisos Pactados"/>
    <n v="4"/>
    <n v="4"/>
    <n v="1309"/>
    <x v="59"/>
  </r>
  <r>
    <n v="2986"/>
    <x v="85"/>
    <d v="2012-03-01T00:00:00"/>
    <s v="GER"/>
    <m/>
    <m/>
    <s v="c. Calidad de la Información suministrada"/>
    <x v="5"/>
    <n v="4"/>
    <s v="SIN FECHA COMO TAL, SE ASIGNA LA INTERMEDIA DEL SEGUNDO SEMESTRE"/>
    <m/>
    <m/>
    <m/>
    <m/>
    <m/>
    <m/>
    <m/>
    <m/>
    <m/>
    <s v="SIN CECO"/>
    <s v="NO"/>
    <s v="CLÍNICA LA COLINA 12-ABR-12-Compromisos Pactados"/>
    <n v="4"/>
    <n v="4"/>
    <n v="1309"/>
    <x v="59"/>
  </r>
  <r>
    <n v="2987"/>
    <x v="85"/>
    <d v="2012-03-01T00:00:00"/>
    <s v="GER"/>
    <m/>
    <m/>
    <s v="d. Disposición del personal de PAYC a las solicitudes del cliente"/>
    <x v="5"/>
    <n v="3"/>
    <s v="SIN FECHA COMO TAL, SE ASIGNA LA INTERMEDIA DEL SEGUNDO SEMESTRE"/>
    <m/>
    <m/>
    <m/>
    <m/>
    <m/>
    <m/>
    <m/>
    <m/>
    <m/>
    <s v="SIN CECO"/>
    <s v="NO"/>
    <s v="CLÍNICA LA COLINA 12-ABR-12-Compromisos Pactados"/>
    <n v="3"/>
    <n v="3"/>
    <n v="1309"/>
    <x v="59"/>
  </r>
  <r>
    <n v="2988"/>
    <x v="85"/>
    <d v="2012-03-01T00:00:00"/>
    <s v="GER"/>
    <m/>
    <m/>
    <s v="e. Coherencia entre lo solicitado y lo entregado"/>
    <x v="5"/>
    <n v="3"/>
    <s v="SIN FECHA COMO TAL, SE ASIGNA LA INTERMEDIA DEL SEGUNDO SEMESTRE"/>
    <m/>
    <m/>
    <m/>
    <m/>
    <m/>
    <m/>
    <m/>
    <m/>
    <m/>
    <s v="SIN CECO"/>
    <s v="NO"/>
    <s v="CLÍNICA LA COLINA 12-ABR-12-Compromisos Pactados"/>
    <n v="3"/>
    <n v="3"/>
    <n v="1309"/>
    <x v="59"/>
  </r>
  <r>
    <n v="2989"/>
    <x v="85"/>
    <d v="2012-03-01T00:00:00"/>
    <s v="GER"/>
    <m/>
    <m/>
    <s v="Grado de Satisfacción con el Servicio Prestado"/>
    <x v="6"/>
    <n v="4"/>
    <s v="SIN FECHA COMO TAL, SE ASIGNA LA INTERMEDIA DEL SEGUNDO SEMESTRE"/>
    <m/>
    <m/>
    <m/>
    <m/>
    <m/>
    <m/>
    <m/>
    <m/>
    <m/>
    <s v="SIN CECO"/>
    <s v="NO"/>
    <s v="CLÍNICA LA COLINA 12-ABR-12-Grado de Satisfacción con el Servicio Prestado"/>
    <n v="4"/>
    <n v="4"/>
    <n v="1309"/>
    <x v="59"/>
  </r>
  <r>
    <n v="2990"/>
    <x v="85"/>
    <d v="2012-03-01T00:00:00"/>
    <s v="GER"/>
    <m/>
    <m/>
    <s v="Posibilidad de Volver a Contratar con PAYC"/>
    <x v="7"/>
    <n v="4"/>
    <s v="SIN FECHA COMO TAL, SE ASIGNA LA INTERMEDIA DEL SEGUNDO SEMESTRE"/>
    <m/>
    <m/>
    <m/>
    <m/>
    <m/>
    <m/>
    <m/>
    <m/>
    <m/>
    <s v="SIN CECO"/>
    <s v="NO"/>
    <s v="CLÍNICA LA COLINA 12-ABR-12-Posibilidad de Volver a Contratar con PAYC"/>
    <n v="4"/>
    <n v="4"/>
    <n v="1309"/>
    <x v="59"/>
  </r>
  <r>
    <n v="2991"/>
    <x v="85"/>
    <d v="2012-03-01T00:00:00"/>
    <s v="GER"/>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s v="PRESENCIA"/>
    <s v="COMRPOMISO"/>
    <s v="ESTRUCTURA DE LOS INFORMES"/>
    <s v="CONOCIMIENTO PROVEEDORES"/>
    <s v="EXPERIENCIA PAYC"/>
    <m/>
    <m/>
    <m/>
    <m/>
    <s v="SIN CECO"/>
    <s v="NO"/>
    <s v="CLÍNICA LA COLINA 12-ABR-12-Fortalezas PAYC"/>
    <s v=" Presencia en la obra-Compromiso del nivel gerencial-estructura de informes-Conocimiento de proveedores y subcontratistas-Experiencia en el sector construcción"/>
    <n v="0"/>
    <n v="1309"/>
    <x v="59"/>
  </r>
  <r>
    <n v="2992"/>
    <x v="85"/>
    <d v="2012-03-01T00:00:00"/>
    <s v="GER"/>
    <m/>
    <m/>
    <s v="Principales debilidades en el servicio que presta PAYC"/>
    <x v="9"/>
    <s v=" Demora en algunos análisis e informes-Desconocimiento de algunas normativas específicas de construcción hospitalaria"/>
    <s v="SIN FECHA COMO TAL, SE ASIGNA LA INTERMEDIA DEL SEGUNDO SEMESTRE"/>
    <s v="OPORTUNIDAD INFORMES"/>
    <s v="CONOCIMIENTO TÉCNICO"/>
    <m/>
    <m/>
    <m/>
    <m/>
    <m/>
    <m/>
    <m/>
    <s v="SIN CECO"/>
    <s v="NO"/>
    <s v="CLÍNICA LA COLINA 12-ABR-12-Debilidades PAYC"/>
    <s v=" Demora en algunos análisis e informes-Desconocimiento de algunas normativas específicas de construcción hospitalaria"/>
    <n v="0"/>
    <n v="1309"/>
    <x v="59"/>
  </r>
  <r>
    <n v="2993"/>
    <x v="86"/>
    <d v="2012-03-01T00:00:00"/>
    <s v="GER"/>
    <m/>
    <m/>
    <s v="a. Conocimiento específico de temas aplicables al proyecto"/>
    <x v="0"/>
    <n v="4"/>
    <s v="SIN FECHA COMO TAL, SE ASIGNA LA INTERMEDIA DEL SEGUNDO SEMESTRE"/>
    <m/>
    <m/>
    <m/>
    <m/>
    <m/>
    <m/>
    <m/>
    <m/>
    <m/>
    <s v="SIN CECO"/>
    <s v="NO"/>
    <s v="CLÍNICA DE INCONTINENCIA URINARIA 4-JUN-12-Soporte Técnico"/>
    <n v="4"/>
    <n v="4"/>
    <n v="1350"/>
    <x v="61"/>
  </r>
  <r>
    <n v="2994"/>
    <x v="86"/>
    <d v="2012-03-01T00:00:00"/>
    <s v="GER"/>
    <m/>
    <m/>
    <s v="b. Idoneidad y Calidad del soporte"/>
    <x v="0"/>
    <n v="4"/>
    <s v="SIN FECHA COMO TAL, SE ASIGNA LA INTERMEDIA DEL SEGUNDO SEMESTRE"/>
    <m/>
    <m/>
    <m/>
    <m/>
    <m/>
    <m/>
    <m/>
    <m/>
    <m/>
    <s v="SIN CECO"/>
    <s v="NO"/>
    <s v="CLÍNICA DE INCONTINENCIA URINARIA 4-JUN-12-Soporte Técnico"/>
    <n v="4"/>
    <n v="4"/>
    <n v="1350"/>
    <x v="61"/>
  </r>
  <r>
    <n v="2995"/>
    <x v="86"/>
    <d v="2012-03-01T00:00:00"/>
    <s v="GER"/>
    <m/>
    <m/>
    <s v="c. Cumplimiento de especificaciones técnicas de construcción"/>
    <x v="0"/>
    <n v="4"/>
    <s v="SIN FECHA COMO TAL, SE ASIGNA LA INTERMEDIA DEL SEGUNDO SEMESTRE"/>
    <m/>
    <m/>
    <m/>
    <m/>
    <m/>
    <m/>
    <m/>
    <m/>
    <m/>
    <s v="SIN CECO"/>
    <s v="NO"/>
    <s v="CLÍNICA DE INCONTINENCIA URINARIA 4-JUN-12-Soporte Técnico"/>
    <n v="4"/>
    <n v="4"/>
    <n v="1350"/>
    <x v="61"/>
  </r>
  <r>
    <n v="2996"/>
    <x v="86"/>
    <d v="2012-03-01T00:00:00"/>
    <s v="GER"/>
    <m/>
    <m/>
    <s v="d. Confiabilidad de los conceptos aplicados"/>
    <x v="0"/>
    <n v="4"/>
    <s v="SIN FECHA COMO TAL, SE ASIGNA LA INTERMEDIA DEL SEGUNDO SEMESTRE"/>
    <m/>
    <m/>
    <m/>
    <m/>
    <m/>
    <m/>
    <m/>
    <m/>
    <m/>
    <s v="SIN CECO"/>
    <s v="NO"/>
    <s v="CLÍNICA DE INCONTINENCIA URINARIA 4-JUN-12-Soporte Técnico"/>
    <n v="4"/>
    <n v="4"/>
    <n v="1350"/>
    <x v="61"/>
  </r>
  <r>
    <n v="2997"/>
    <x v="86"/>
    <d v="2012-03-01T00:00:00"/>
    <s v="GER"/>
    <m/>
    <m/>
    <s v="e. Oportunidad en entrega de información o requerimientos"/>
    <x v="0"/>
    <n v="4"/>
    <s v="SIN FECHA COMO TAL, SE ASIGNA LA INTERMEDIA DEL SEGUNDO SEMESTRE"/>
    <m/>
    <m/>
    <m/>
    <m/>
    <m/>
    <m/>
    <m/>
    <m/>
    <m/>
    <s v="SIN CECO"/>
    <s v="NO"/>
    <s v="CLÍNICA DE INCONTINENCIA URINARIA 4-JUN-12-Soporte Técnico"/>
    <n v="4"/>
    <n v="4"/>
    <n v="1350"/>
    <x v="61"/>
  </r>
  <r>
    <n v="2998"/>
    <x v="86"/>
    <d v="2012-03-01T00:00:00"/>
    <s v="GER"/>
    <m/>
    <m/>
    <s v="a. Oportunidad de la gestión en obra"/>
    <x v="1"/>
    <n v="4"/>
    <s v="SIN FECHA COMO TAL, SE ASIGNA LA INTERMEDIA DEL SEGUNDO SEMESTRE"/>
    <m/>
    <m/>
    <m/>
    <m/>
    <m/>
    <m/>
    <m/>
    <m/>
    <m/>
    <s v="SIN CECO"/>
    <s v="NO"/>
    <s v="CLÍNICA DE INCONTINENCIA URINARIA 4-JUN-12-Soporte Administrativo"/>
    <n v="4"/>
    <n v="4"/>
    <n v="1350"/>
    <x v="61"/>
  </r>
  <r>
    <n v="2999"/>
    <x v="86"/>
    <d v="2012-03-01T00:00:00"/>
    <s v="GER"/>
    <m/>
    <m/>
    <s v="b. Manejo administrativo del proyecto"/>
    <x v="1"/>
    <n v="4"/>
    <s v="SIN FECHA COMO TAL, SE ASIGNA LA INTERMEDIA DEL SEGUNDO SEMESTRE"/>
    <m/>
    <m/>
    <m/>
    <m/>
    <m/>
    <m/>
    <m/>
    <m/>
    <m/>
    <s v="SIN CECO"/>
    <s v="NO"/>
    <s v="CLÍNICA DE INCONTINENCIA URINARIA 4-JUN-12-Soporte Administrativo"/>
    <n v="4"/>
    <n v="4"/>
    <n v="1350"/>
    <x v="61"/>
  </r>
  <r>
    <n v="3000"/>
    <x v="86"/>
    <d v="2012-03-01T00:00:00"/>
    <s v="GER"/>
    <m/>
    <m/>
    <s v="c. Información clara y veraz sobre la administración de proyecto"/>
    <x v="1"/>
    <n v="4"/>
    <s v="SIN FECHA COMO TAL, SE ASIGNA LA INTERMEDIA DEL SEGUNDO SEMESTRE"/>
    <m/>
    <m/>
    <m/>
    <m/>
    <m/>
    <m/>
    <m/>
    <m/>
    <m/>
    <s v="SIN CECO"/>
    <s v="NO"/>
    <s v="CLÍNICA DE INCONTINENCIA URINARIA 4-JUN-12-Soporte Administrativo"/>
    <n v="4"/>
    <n v="4"/>
    <n v="1350"/>
    <x v="61"/>
  </r>
  <r>
    <n v="3001"/>
    <x v="86"/>
    <d v="2012-03-01T00:00:00"/>
    <s v="GER"/>
    <m/>
    <m/>
    <s v="d. Cumplimientos con expectativas del cliente"/>
    <x v="1"/>
    <n v="4"/>
    <s v="SIN FECHA COMO TAL, SE ASIGNA LA INTERMEDIA DEL SEGUNDO SEMESTRE"/>
    <m/>
    <m/>
    <m/>
    <m/>
    <m/>
    <m/>
    <m/>
    <m/>
    <m/>
    <s v="SIN CECO"/>
    <s v="NO"/>
    <s v="CLÍNICA DE INCONTINENCIA URINARIA 4-JUN-12-Soporte Administrativo"/>
    <n v="4"/>
    <n v="4"/>
    <n v="1350"/>
    <x v="61"/>
  </r>
  <r>
    <n v="3002"/>
    <x v="86"/>
    <d v="2012-03-01T00:00:00"/>
    <s v="GER"/>
    <m/>
    <m/>
    <s v="e. Control de presupuesto"/>
    <x v="1"/>
    <n v="4"/>
    <s v="SIN FECHA COMO TAL, SE ASIGNA LA INTERMEDIA DEL SEGUNDO SEMESTRE"/>
    <m/>
    <m/>
    <m/>
    <m/>
    <m/>
    <m/>
    <m/>
    <m/>
    <m/>
    <s v="SIN CECO"/>
    <s v="NO"/>
    <s v="CLÍNICA DE INCONTINENCIA URINARIA 4-JUN-12-Soporte Administrativo"/>
    <n v="4"/>
    <n v="4"/>
    <n v="1350"/>
    <x v="61"/>
  </r>
  <r>
    <n v="3003"/>
    <x v="86"/>
    <d v="2012-03-01T00:00:00"/>
    <s v="GER"/>
    <m/>
    <m/>
    <s v="a. Apoyo y presencia en el proyecto"/>
    <x v="2"/>
    <n v="4"/>
    <s v="SIN FECHA COMO TAL, SE ASIGNA LA INTERMEDIA DEL SEGUNDO SEMESTRE"/>
    <m/>
    <m/>
    <m/>
    <m/>
    <m/>
    <m/>
    <m/>
    <m/>
    <m/>
    <s v="SIN CECO"/>
    <s v="NO"/>
    <s v="CLÍNICA DE INCONTINENCIA URINARIA 4-JUN-12-Soporte Directivo (Coordinador y Gerencia)"/>
    <n v="4"/>
    <n v="4"/>
    <n v="1350"/>
    <x v="61"/>
  </r>
  <r>
    <n v="3004"/>
    <x v="86"/>
    <d v="2012-03-01T00:00:00"/>
    <s v="GER"/>
    <m/>
    <m/>
    <s v="b. Conocimiento del proyecto"/>
    <x v="2"/>
    <n v="4"/>
    <s v="SIN FECHA COMO TAL, SE ASIGNA LA INTERMEDIA DEL SEGUNDO SEMESTRE"/>
    <m/>
    <m/>
    <m/>
    <m/>
    <m/>
    <m/>
    <m/>
    <m/>
    <m/>
    <s v="SIN CECO"/>
    <s v="NO"/>
    <s v="CLÍNICA DE INCONTINENCIA URINARIA 4-JUN-12-Soporte Directivo (Coordinador y Gerencia)"/>
    <n v="4"/>
    <n v="4"/>
    <n v="1350"/>
    <x v="61"/>
  </r>
  <r>
    <n v="3005"/>
    <x v="86"/>
    <d v="2012-03-01T00:00:00"/>
    <s v="GER"/>
    <m/>
    <m/>
    <s v="c. Planteamiento de soluciones y manejo de conflictos"/>
    <x v="2"/>
    <n v="4"/>
    <s v="SIN FECHA COMO TAL, SE ASIGNA LA INTERMEDIA DEL SEGUNDO SEMESTRE"/>
    <m/>
    <m/>
    <m/>
    <m/>
    <m/>
    <m/>
    <m/>
    <m/>
    <m/>
    <s v="SIN CECO"/>
    <s v="NO"/>
    <s v="CLÍNICA DE INCONTINENCIA URINARIA 4-JUN-12-Soporte Directivo (Coordinador y Gerencia)"/>
    <n v="4"/>
    <n v="4"/>
    <n v="1350"/>
    <x v="61"/>
  </r>
  <r>
    <n v="3006"/>
    <x v="86"/>
    <d v="2012-03-01T00:00:00"/>
    <s v="GER"/>
    <m/>
    <m/>
    <s v="d. Cumplimiento de compromisos"/>
    <x v="2"/>
    <n v="4"/>
    <s v="SIN FECHA COMO TAL, SE ASIGNA LA INTERMEDIA DEL SEGUNDO SEMESTRE"/>
    <m/>
    <m/>
    <m/>
    <m/>
    <m/>
    <m/>
    <m/>
    <m/>
    <m/>
    <s v="SIN CECO"/>
    <s v="NO"/>
    <s v="CLÍNICA DE INCONTINENCIA URINARIA 4-JUN-12-Soporte Directivo (Coordinador y Gerencia)"/>
    <n v="4"/>
    <n v="4"/>
    <n v="1350"/>
    <x v="61"/>
  </r>
  <r>
    <n v="3007"/>
    <x v="86"/>
    <d v="2012-03-01T00:00:00"/>
    <s v="GER"/>
    <m/>
    <m/>
    <s v="e. Manejo del cliente"/>
    <x v="2"/>
    <n v="4"/>
    <s v="SIN FECHA COMO TAL, SE ASIGNA LA INTERMEDIA DEL SEGUNDO SEMESTRE"/>
    <m/>
    <m/>
    <m/>
    <m/>
    <m/>
    <m/>
    <m/>
    <m/>
    <m/>
    <s v="SIN CECO"/>
    <s v="NO"/>
    <s v="CLÍNICA DE INCONTINENCIA URINARIA 4-JUN-12-Soporte Directivo (Coordinador y Gerencia)"/>
    <n v="4"/>
    <n v="4"/>
    <n v="1350"/>
    <x v="61"/>
  </r>
  <r>
    <n v="3008"/>
    <x v="86"/>
    <d v="2012-03-01T00:00:00"/>
    <s v="GER"/>
    <m/>
    <m/>
    <s v="a. Idoneidad del personal"/>
    <x v="3"/>
    <n v="4"/>
    <s v="SIN FECHA COMO TAL, SE ASIGNA LA INTERMEDIA DEL SEGUNDO SEMESTRE"/>
    <m/>
    <m/>
    <m/>
    <m/>
    <m/>
    <m/>
    <m/>
    <m/>
    <m/>
    <s v="SIN CECO"/>
    <s v="NO"/>
    <s v="CLÍNICA DE INCONTINENCIA URINARIA 4-JUN-12-Personal que presta el servicio en obra"/>
    <n v="4"/>
    <n v="4"/>
    <n v="1350"/>
    <x v="61"/>
  </r>
  <r>
    <n v="3009"/>
    <x v="86"/>
    <d v="2012-03-01T00:00:00"/>
    <s v="GER"/>
    <m/>
    <m/>
    <s v="b. Oportuna atención al cliente"/>
    <x v="3"/>
    <n v="4"/>
    <s v="SIN FECHA COMO TAL, SE ASIGNA LA INTERMEDIA DEL SEGUNDO SEMESTRE"/>
    <m/>
    <m/>
    <m/>
    <m/>
    <m/>
    <m/>
    <m/>
    <m/>
    <m/>
    <s v="SIN CECO"/>
    <s v="NO"/>
    <s v="CLÍNICA DE INCONTINENCIA URINARIA 4-JUN-12-Personal que presta el servicio en obra"/>
    <n v="4"/>
    <n v="4"/>
    <n v="1350"/>
    <x v="61"/>
  </r>
  <r>
    <n v="3010"/>
    <x v="86"/>
    <d v="2012-03-01T00:00:00"/>
    <s v="GER"/>
    <m/>
    <m/>
    <s v="c. Compromiso con el proyecto"/>
    <x v="3"/>
    <n v="4"/>
    <s v="SIN FECHA COMO TAL, SE ASIGNA LA INTERMEDIA DEL SEGUNDO SEMESTRE"/>
    <m/>
    <m/>
    <m/>
    <m/>
    <m/>
    <m/>
    <m/>
    <m/>
    <m/>
    <s v="SIN CECO"/>
    <s v="NO"/>
    <s v="CLÍNICA DE INCONTINENCIA URINARIA 4-JUN-12-Personal que presta el servicio en obra"/>
    <n v="4"/>
    <n v="4"/>
    <n v="1350"/>
    <x v="61"/>
  </r>
  <r>
    <n v="3011"/>
    <x v="86"/>
    <d v="2012-03-01T00:00:00"/>
    <s v="GER"/>
    <m/>
    <m/>
    <s v="d. Cumplimiento de compromisos"/>
    <x v="3"/>
    <n v="4"/>
    <s v="SIN FECHA COMO TAL, SE ASIGNA LA INTERMEDIA DEL SEGUNDO SEMESTRE"/>
    <m/>
    <m/>
    <m/>
    <m/>
    <m/>
    <m/>
    <m/>
    <m/>
    <m/>
    <s v="SIN CECO"/>
    <s v="NO"/>
    <s v="CLÍNICA DE INCONTINENCIA URINARIA 4-JUN-12-Personal que presta el servicio en obra"/>
    <n v="4"/>
    <n v="4"/>
    <n v="1350"/>
    <x v="61"/>
  </r>
  <r>
    <n v="3012"/>
    <x v="86"/>
    <d v="2012-03-01T00:00:00"/>
    <s v="GER"/>
    <m/>
    <m/>
    <s v="e. Proactividad en desarrollo de funciones"/>
    <x v="3"/>
    <n v="4"/>
    <s v="SIN FECHA COMO TAL, SE ASIGNA LA INTERMEDIA DEL SEGUNDO SEMESTRE"/>
    <m/>
    <m/>
    <m/>
    <m/>
    <m/>
    <m/>
    <m/>
    <m/>
    <m/>
    <s v="SIN CECO"/>
    <s v="NO"/>
    <s v="CLÍNICA DE INCONTINENCIA URINARIA 4-JUN-12-Personal que presta el servicio en obra"/>
    <n v="4"/>
    <n v="4"/>
    <n v="1350"/>
    <x v="61"/>
  </r>
  <r>
    <n v="3013"/>
    <x v="86"/>
    <d v="2012-03-01T00:00:00"/>
    <s v="GER"/>
    <m/>
    <m/>
    <s v="a. Cal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x v="61"/>
  </r>
  <r>
    <n v="3014"/>
    <x v="86"/>
    <d v="2012-03-01T00:00:00"/>
    <s v="GER"/>
    <m/>
    <m/>
    <s v="b. Clar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x v="61"/>
  </r>
  <r>
    <n v="3015"/>
    <x v="86"/>
    <d v="2012-03-01T00:00:00"/>
    <s v="GER"/>
    <m/>
    <m/>
    <s v="c. Oportunidad en la entrega"/>
    <x v="4"/>
    <s v="N/A"/>
    <s v="SIN FECHA COMO TAL, SE ASIGNA LA INTERMEDIA DEL SEGUNDO SEMESTRE"/>
    <m/>
    <m/>
    <m/>
    <m/>
    <m/>
    <m/>
    <m/>
    <m/>
    <m/>
    <s v="SIN CECO"/>
    <s v="NO"/>
    <s v="CLÍNICA DE INCONTINENCIA URINARIA 4-JUN-12-Productos Asociados de PAYC (Informes, Control de presupuesto y Programación y actas)"/>
    <s v="N/A"/>
    <n v="0"/>
    <n v="1350"/>
    <x v="61"/>
  </r>
  <r>
    <n v="3016"/>
    <x v="86"/>
    <d v="2012-03-01T00:00:00"/>
    <s v="GER"/>
    <m/>
    <m/>
    <s v="d. Precisión de la información"/>
    <x v="4"/>
    <s v="N/A"/>
    <s v="SIN FECHA COMO TAL, SE ASIGNA LA INTERMEDIA DEL SEGUNDO SEMESTRE"/>
    <m/>
    <m/>
    <m/>
    <m/>
    <m/>
    <m/>
    <m/>
    <m/>
    <m/>
    <s v="SIN CECO"/>
    <s v="NO"/>
    <s v="CLÍNICA DE INCONTINENCIA URINARIA 4-JUN-12-Productos Asociados de PAYC (Informes, Control de presupuesto y Programación y actas)"/>
    <s v="N/A"/>
    <n v="0"/>
    <n v="1350"/>
    <x v="61"/>
  </r>
  <r>
    <n v="3017"/>
    <x v="86"/>
    <d v="2012-03-01T00:00:00"/>
    <s v="GER"/>
    <m/>
    <m/>
    <s v="e. Diagramación"/>
    <x v="4"/>
    <s v="N/A"/>
    <s v="SIN FECHA COMO TAL, SE ASIGNA LA INTERMEDIA DEL SEGUNDO SEMESTRE"/>
    <m/>
    <m/>
    <m/>
    <m/>
    <m/>
    <m/>
    <m/>
    <m/>
    <m/>
    <s v="SIN CECO"/>
    <s v="NO"/>
    <s v="CLÍNICA DE INCONTINENCIA URINARIA 4-JUN-12-Productos Asociados de PAYC (Informes, Control de presupuesto y Programación y actas)"/>
    <s v="N/A"/>
    <n v="0"/>
    <n v="1350"/>
    <x v="61"/>
  </r>
  <r>
    <n v="3018"/>
    <x v="86"/>
    <d v="2012-03-01T00:00:00"/>
    <s v="GER"/>
    <m/>
    <m/>
    <s v="a. Cumplimiento"/>
    <x v="5"/>
    <n v="4"/>
    <s v="SIN FECHA COMO TAL, SE ASIGNA LA INTERMEDIA DEL SEGUNDO SEMESTRE"/>
    <m/>
    <m/>
    <m/>
    <m/>
    <m/>
    <m/>
    <m/>
    <m/>
    <m/>
    <s v="SIN CECO"/>
    <s v="NO"/>
    <s v="CLÍNICA DE INCONTINENCIA URINARIA 4-JUN-12-Compromisos Pactados"/>
    <n v="4"/>
    <n v="4"/>
    <n v="1350"/>
    <x v="61"/>
  </r>
  <r>
    <n v="3019"/>
    <x v="86"/>
    <d v="2012-03-01T00:00:00"/>
    <s v="GER"/>
    <m/>
    <m/>
    <s v="b. Satisface expectativas"/>
    <x v="5"/>
    <n v="4"/>
    <s v="SIN FECHA COMO TAL, SE ASIGNA LA INTERMEDIA DEL SEGUNDO SEMESTRE"/>
    <m/>
    <m/>
    <m/>
    <m/>
    <m/>
    <m/>
    <m/>
    <m/>
    <m/>
    <s v="SIN CECO"/>
    <s v="NO"/>
    <s v="CLÍNICA DE INCONTINENCIA URINARIA 4-JUN-12-Compromisos Pactados"/>
    <n v="4"/>
    <n v="4"/>
    <n v="1350"/>
    <x v="61"/>
  </r>
  <r>
    <n v="3020"/>
    <x v="86"/>
    <d v="2012-03-01T00:00:00"/>
    <s v="GER"/>
    <m/>
    <m/>
    <s v="c. Calidad de la Información suministrada"/>
    <x v="5"/>
    <n v="4"/>
    <s v="SIN FECHA COMO TAL, SE ASIGNA LA INTERMEDIA DEL SEGUNDO SEMESTRE"/>
    <m/>
    <m/>
    <m/>
    <m/>
    <m/>
    <m/>
    <m/>
    <m/>
    <m/>
    <s v="SIN CECO"/>
    <s v="NO"/>
    <s v="CLÍNICA DE INCONTINENCIA URINARIA 4-JUN-12-Compromisos Pactados"/>
    <n v="4"/>
    <n v="4"/>
    <n v="1350"/>
    <x v="61"/>
  </r>
  <r>
    <n v="3021"/>
    <x v="86"/>
    <d v="2012-03-01T00:00:00"/>
    <s v="GER"/>
    <m/>
    <m/>
    <s v="d. Disposición del personal de PAYC a las solicitudes del cliente"/>
    <x v="5"/>
    <n v="4"/>
    <s v="SIN FECHA COMO TAL, SE ASIGNA LA INTERMEDIA DEL SEGUNDO SEMESTRE"/>
    <m/>
    <m/>
    <m/>
    <m/>
    <m/>
    <m/>
    <m/>
    <m/>
    <m/>
    <s v="SIN CECO"/>
    <s v="NO"/>
    <s v="CLÍNICA DE INCONTINENCIA URINARIA 4-JUN-12-Compromisos Pactados"/>
    <n v="4"/>
    <n v="4"/>
    <n v="1350"/>
    <x v="61"/>
  </r>
  <r>
    <n v="3022"/>
    <x v="86"/>
    <d v="2012-03-01T00:00:00"/>
    <s v="GER"/>
    <m/>
    <m/>
    <s v="e. Coherencia entre lo solicitado y lo entregado"/>
    <x v="5"/>
    <n v="4"/>
    <s v="SIN FECHA COMO TAL, SE ASIGNA LA INTERMEDIA DEL SEGUNDO SEMESTRE"/>
    <m/>
    <m/>
    <m/>
    <m/>
    <m/>
    <m/>
    <m/>
    <m/>
    <m/>
    <s v="SIN CECO"/>
    <s v="NO"/>
    <s v="CLÍNICA DE INCONTINENCIA URINARIA 4-JUN-12-Compromisos Pactados"/>
    <n v="4"/>
    <n v="4"/>
    <n v="1350"/>
    <x v="61"/>
  </r>
  <r>
    <n v="3023"/>
    <x v="86"/>
    <d v="2012-03-01T00:00:00"/>
    <s v="GER"/>
    <m/>
    <m/>
    <s v="Grado de Satisfacción con el Servicio Prestado"/>
    <x v="6"/>
    <n v="4"/>
    <s v="SIN FECHA COMO TAL, SE ASIGNA LA INTERMEDIA DEL SEGUNDO SEMESTRE"/>
    <m/>
    <m/>
    <m/>
    <m/>
    <m/>
    <m/>
    <m/>
    <m/>
    <m/>
    <s v="SIN CECO"/>
    <s v="NO"/>
    <s v="CLÍNICA DE INCONTINENCIA URINARIA 4-JUN-12-Grado de Satisfacción con el Servicio Prestado"/>
    <n v="4"/>
    <n v="4"/>
    <n v="1350"/>
    <x v="61"/>
  </r>
  <r>
    <n v="3024"/>
    <x v="86"/>
    <d v="2012-03-01T00:00:00"/>
    <s v="GER"/>
    <m/>
    <m/>
    <s v="Posibilidad de Volver a Contratar con PAYC"/>
    <x v="7"/>
    <n v="4"/>
    <s v="SIN FECHA COMO TAL, SE ASIGNA LA INTERMEDIA DEL SEGUNDO SEMESTRE"/>
    <m/>
    <m/>
    <m/>
    <m/>
    <m/>
    <m/>
    <m/>
    <m/>
    <m/>
    <s v="SIN CECO"/>
    <s v="NO"/>
    <s v="CLÍNICA DE INCONTINENCIA URINARIA 4-JUN-12-Posibilidad de Volver a Contratar con PAYC"/>
    <n v="4"/>
    <n v="4"/>
    <n v="1350"/>
    <x v="61"/>
  </r>
  <r>
    <n v="3025"/>
    <x v="86"/>
    <d v="2012-03-01T00:00:00"/>
    <s v="GER"/>
    <m/>
    <m/>
    <s v="Principales fortalezas en el servicio que presta PAYC"/>
    <x v="8"/>
    <s v="Profesionalismo- Muy buena asesoría-Cumpliendo siempre las expectativas del cliente-"/>
    <s v="SIN FECHA COMO TAL, SE ASIGNA LA INTERMEDIA DEL SEGUNDO SEMESTRE"/>
    <s v="PROFESIONALISMO"/>
    <s v="CUMPLIMIENTO EXPECTATIVAS"/>
    <m/>
    <m/>
    <m/>
    <m/>
    <m/>
    <m/>
    <m/>
    <s v="SIN CECO"/>
    <s v="NO"/>
    <s v="CLÍNICA DE INCONTINENCIA URINARIA 4-JUN-12-Fortalezas PAYC"/>
    <s v="Profesionalismo- Muy buena asesoría-Cumpliendo siempre las expectativas del cliente-"/>
    <n v="0"/>
    <n v="1350"/>
    <x v="61"/>
  </r>
  <r>
    <n v="3026"/>
    <x v="86"/>
    <d v="2012-03-01T00:00:00"/>
    <s v="GER"/>
    <m/>
    <m/>
    <s v="Principales debilidades en el servicio que presta PAYC"/>
    <x v="9"/>
    <s v="Se requiere más rigurosidad en términos administrativos en campo-"/>
    <s v="SIN FECHA COMO TAL, SE ASIGNA LA INTERMEDIA DEL SEGUNDO SEMESTRE"/>
    <s v="RIGURISIDAD ADMINISTRATIVA"/>
    <m/>
    <m/>
    <m/>
    <m/>
    <m/>
    <m/>
    <m/>
    <m/>
    <s v="SIN CECO"/>
    <s v="NO"/>
    <s v="CLÍNICA DE INCONTINENCIA URINARIA 4-JUN-12-Debilidades PAYC"/>
    <s v="Se requiere más rigurosidad en términos administrativos en campo-"/>
    <n v="0"/>
    <n v="1350"/>
    <x v="61"/>
  </r>
  <r>
    <n v="3027"/>
    <x v="87"/>
    <d v="2012-03-01T00:00:00"/>
    <s v="GER"/>
    <m/>
    <m/>
    <s v="a. Conocimiento específico de temas aplicables al proyecto"/>
    <x v="0"/>
    <n v="4"/>
    <s v="SIN FECHA COMO TAL, SE ASIGNA LA INTERMEDIA DEL SEGUNDO SEMESTRE"/>
    <m/>
    <m/>
    <m/>
    <m/>
    <m/>
    <m/>
    <m/>
    <m/>
    <m/>
    <s v="SIN CECO"/>
    <s v="NO"/>
    <s v="JAVESALUD 20-JUN-12-Soporte Técnico"/>
    <n v="4"/>
    <n v="4"/>
    <n v="1150"/>
    <x v="62"/>
  </r>
  <r>
    <n v="3028"/>
    <x v="87"/>
    <d v="2012-03-01T00:00:00"/>
    <s v="GER"/>
    <m/>
    <m/>
    <s v="b. Idoneidad y Calidad del soporte"/>
    <x v="0"/>
    <n v="5"/>
    <s v="SIN FECHA COMO TAL, SE ASIGNA LA INTERMEDIA DEL SEGUNDO SEMESTRE"/>
    <m/>
    <m/>
    <m/>
    <m/>
    <m/>
    <m/>
    <m/>
    <m/>
    <m/>
    <s v="SIN CECO"/>
    <s v="NO"/>
    <s v="JAVESALUD 20-JUN-12-Soporte Técnico"/>
    <n v="5"/>
    <n v="5"/>
    <n v="1150"/>
    <x v="62"/>
  </r>
  <r>
    <n v="3029"/>
    <x v="87"/>
    <d v="2012-03-01T00:00:00"/>
    <s v="GER"/>
    <m/>
    <m/>
    <s v="c. Cumplimiento de especificaciones técnicas de construcción"/>
    <x v="0"/>
    <n v="4"/>
    <s v="SIN FECHA COMO TAL, SE ASIGNA LA INTERMEDIA DEL SEGUNDO SEMESTRE"/>
    <m/>
    <m/>
    <m/>
    <m/>
    <m/>
    <m/>
    <m/>
    <m/>
    <m/>
    <s v="SIN CECO"/>
    <s v="NO"/>
    <s v="JAVESALUD 20-JUN-12-Soporte Técnico"/>
    <n v="4"/>
    <n v="4"/>
    <n v="1150"/>
    <x v="62"/>
  </r>
  <r>
    <n v="3030"/>
    <x v="87"/>
    <d v="2012-03-01T00:00:00"/>
    <s v="GER"/>
    <m/>
    <m/>
    <s v="d. Confiabilidad de los conceptos aplicados"/>
    <x v="0"/>
    <n v="5"/>
    <s v="SIN FECHA COMO TAL, SE ASIGNA LA INTERMEDIA DEL SEGUNDO SEMESTRE"/>
    <m/>
    <m/>
    <m/>
    <m/>
    <m/>
    <m/>
    <m/>
    <m/>
    <m/>
    <s v="SIN CECO"/>
    <s v="NO"/>
    <s v="JAVESALUD 20-JUN-12-Soporte Técnico"/>
    <n v="5"/>
    <n v="5"/>
    <n v="1150"/>
    <x v="62"/>
  </r>
  <r>
    <n v="3031"/>
    <x v="87"/>
    <d v="2012-03-01T00:00:00"/>
    <s v="GER"/>
    <m/>
    <m/>
    <s v="e. Oportunidad en entrega de información o requerimientos"/>
    <x v="0"/>
    <n v="4"/>
    <s v="SIN FECHA COMO TAL, SE ASIGNA LA INTERMEDIA DEL SEGUNDO SEMESTRE"/>
    <m/>
    <m/>
    <m/>
    <m/>
    <m/>
    <m/>
    <m/>
    <m/>
    <m/>
    <s v="SIN CECO"/>
    <s v="NO"/>
    <s v="JAVESALUD 20-JUN-12-Soporte Técnico"/>
    <n v="4"/>
    <n v="4"/>
    <n v="1150"/>
    <x v="62"/>
  </r>
  <r>
    <n v="3032"/>
    <x v="87"/>
    <d v="2012-03-01T00:00:00"/>
    <s v="GER"/>
    <m/>
    <m/>
    <s v="a. Oportunidad de la gestión en obra"/>
    <x v="1"/>
    <n v="4"/>
    <s v="SIN FECHA COMO TAL, SE ASIGNA LA INTERMEDIA DEL SEGUNDO SEMESTRE"/>
    <m/>
    <m/>
    <m/>
    <m/>
    <m/>
    <m/>
    <m/>
    <m/>
    <m/>
    <s v="SIN CECO"/>
    <s v="NO"/>
    <s v="JAVESALUD 20-JUN-12-Soporte Administrativo"/>
    <n v="4"/>
    <n v="4"/>
    <n v="1150"/>
    <x v="62"/>
  </r>
  <r>
    <n v="3033"/>
    <x v="87"/>
    <d v="2012-03-01T00:00:00"/>
    <s v="GER"/>
    <m/>
    <m/>
    <s v="b. Manejo administrativo del proyecto"/>
    <x v="1"/>
    <n v="5"/>
    <s v="SIN FECHA COMO TAL, SE ASIGNA LA INTERMEDIA DEL SEGUNDO SEMESTRE"/>
    <m/>
    <m/>
    <m/>
    <m/>
    <m/>
    <m/>
    <m/>
    <m/>
    <m/>
    <s v="SIN CECO"/>
    <s v="NO"/>
    <s v="JAVESALUD 20-JUN-12-Soporte Administrativo"/>
    <n v="5"/>
    <n v="5"/>
    <n v="1150"/>
    <x v="62"/>
  </r>
  <r>
    <n v="3034"/>
    <x v="87"/>
    <d v="2012-03-01T00:00:00"/>
    <s v="GER"/>
    <m/>
    <m/>
    <s v="c. Información clara y veraz sobre la administración de proyecto"/>
    <x v="1"/>
    <n v="5"/>
    <s v="SIN FECHA COMO TAL, SE ASIGNA LA INTERMEDIA DEL SEGUNDO SEMESTRE"/>
    <m/>
    <m/>
    <m/>
    <m/>
    <m/>
    <m/>
    <m/>
    <m/>
    <m/>
    <s v="SIN CECO"/>
    <s v="NO"/>
    <s v="JAVESALUD 20-JUN-12-Soporte Administrativo"/>
    <n v="5"/>
    <n v="5"/>
    <n v="1150"/>
    <x v="62"/>
  </r>
  <r>
    <n v="3035"/>
    <x v="87"/>
    <d v="2012-03-01T00:00:00"/>
    <s v="GER"/>
    <m/>
    <m/>
    <s v="d. Cumplimientos con expectativas del cliente"/>
    <x v="1"/>
    <n v="4"/>
    <s v="SIN FECHA COMO TAL, SE ASIGNA LA INTERMEDIA DEL SEGUNDO SEMESTRE"/>
    <m/>
    <m/>
    <m/>
    <m/>
    <m/>
    <m/>
    <m/>
    <m/>
    <m/>
    <s v="SIN CECO"/>
    <s v="NO"/>
    <s v="JAVESALUD 20-JUN-12-Soporte Administrativo"/>
    <n v="4"/>
    <n v="4"/>
    <n v="1150"/>
    <x v="62"/>
  </r>
  <r>
    <n v="3036"/>
    <x v="87"/>
    <d v="2012-03-01T00:00:00"/>
    <s v="GER"/>
    <m/>
    <m/>
    <s v="e. Control de presupuesto"/>
    <x v="1"/>
    <n v="3"/>
    <s v="SIN FECHA COMO TAL, SE ASIGNA LA INTERMEDIA DEL SEGUNDO SEMESTRE"/>
    <m/>
    <m/>
    <m/>
    <m/>
    <m/>
    <m/>
    <m/>
    <m/>
    <m/>
    <s v="SIN CECO"/>
    <s v="NO"/>
    <s v="JAVESALUD 20-JUN-12-Soporte Administrativo"/>
    <n v="3"/>
    <n v="3"/>
    <n v="1150"/>
    <x v="62"/>
  </r>
  <r>
    <n v="3037"/>
    <x v="87"/>
    <d v="2012-03-01T00:00:00"/>
    <s v="GER"/>
    <m/>
    <m/>
    <s v="a. Apoyo y presencia en el proyecto"/>
    <x v="2"/>
    <n v="5"/>
    <s v="SIN FECHA COMO TAL, SE ASIGNA LA INTERMEDIA DEL SEGUNDO SEMESTRE"/>
    <m/>
    <m/>
    <m/>
    <m/>
    <m/>
    <m/>
    <m/>
    <m/>
    <m/>
    <s v="SIN CECO"/>
    <s v="NO"/>
    <s v="JAVESALUD 20-JUN-12-Soporte Directivo (Coordinador y Gerencia)"/>
    <n v="5"/>
    <n v="5"/>
    <n v="1150"/>
    <x v="62"/>
  </r>
  <r>
    <n v="3038"/>
    <x v="87"/>
    <d v="2012-03-01T00:00:00"/>
    <s v="GER"/>
    <m/>
    <m/>
    <s v="b. Conocimiento del proyecto"/>
    <x v="2"/>
    <n v="5"/>
    <s v="SIN FECHA COMO TAL, SE ASIGNA LA INTERMEDIA DEL SEGUNDO SEMESTRE"/>
    <m/>
    <m/>
    <m/>
    <m/>
    <m/>
    <m/>
    <m/>
    <m/>
    <m/>
    <s v="SIN CECO"/>
    <s v="NO"/>
    <s v="JAVESALUD 20-JUN-12-Soporte Directivo (Coordinador y Gerencia)"/>
    <n v="5"/>
    <n v="5"/>
    <n v="1150"/>
    <x v="62"/>
  </r>
  <r>
    <n v="3039"/>
    <x v="87"/>
    <d v="2012-03-01T00:00:00"/>
    <s v="GER"/>
    <m/>
    <m/>
    <s v="c. Planteamiento de soluciones y manejo de conflictos"/>
    <x v="2"/>
    <n v="5"/>
    <s v="SIN FECHA COMO TAL, SE ASIGNA LA INTERMEDIA DEL SEGUNDO SEMESTRE"/>
    <m/>
    <m/>
    <m/>
    <m/>
    <m/>
    <m/>
    <m/>
    <m/>
    <m/>
    <s v="SIN CECO"/>
    <s v="NO"/>
    <s v="JAVESALUD 20-JUN-12-Soporte Directivo (Coordinador y Gerencia)"/>
    <n v="5"/>
    <n v="5"/>
    <n v="1150"/>
    <x v="62"/>
  </r>
  <r>
    <n v="3040"/>
    <x v="87"/>
    <d v="2012-03-01T00:00:00"/>
    <s v="GER"/>
    <m/>
    <m/>
    <s v="d. Cumplimiento de compromisos"/>
    <x v="2"/>
    <n v="5"/>
    <s v="SIN FECHA COMO TAL, SE ASIGNA LA INTERMEDIA DEL SEGUNDO SEMESTRE"/>
    <m/>
    <m/>
    <m/>
    <m/>
    <m/>
    <m/>
    <m/>
    <m/>
    <m/>
    <s v="SIN CECO"/>
    <s v="NO"/>
    <s v="JAVESALUD 20-JUN-12-Soporte Directivo (Coordinador y Gerencia)"/>
    <n v="5"/>
    <n v="5"/>
    <n v="1150"/>
    <x v="62"/>
  </r>
  <r>
    <n v="3041"/>
    <x v="87"/>
    <d v="2012-03-01T00:00:00"/>
    <s v="GER"/>
    <m/>
    <m/>
    <s v="e. Manejo del cliente"/>
    <x v="2"/>
    <n v="5"/>
    <s v="SIN FECHA COMO TAL, SE ASIGNA LA INTERMEDIA DEL SEGUNDO SEMESTRE"/>
    <m/>
    <m/>
    <m/>
    <m/>
    <m/>
    <m/>
    <m/>
    <m/>
    <m/>
    <s v="SIN CECO"/>
    <s v="NO"/>
    <s v="JAVESALUD 20-JUN-12-Soporte Directivo (Coordinador y Gerencia)"/>
    <n v="5"/>
    <n v="5"/>
    <n v="1150"/>
    <x v="62"/>
  </r>
  <r>
    <n v="3042"/>
    <x v="87"/>
    <d v="2012-03-01T00:00:00"/>
    <s v="GER"/>
    <m/>
    <m/>
    <s v="a. Idoneidad del personal"/>
    <x v="3"/>
    <n v="4"/>
    <s v="SIN FECHA COMO TAL, SE ASIGNA LA INTERMEDIA DEL SEGUNDO SEMESTRE"/>
    <m/>
    <m/>
    <m/>
    <m/>
    <m/>
    <m/>
    <m/>
    <m/>
    <m/>
    <s v="SIN CECO"/>
    <s v="NO"/>
    <s v="JAVESALUD 20-JUN-12-Personal que presta el servicio en obra"/>
    <n v="4"/>
    <n v="4"/>
    <n v="1150"/>
    <x v="62"/>
  </r>
  <r>
    <n v="3043"/>
    <x v="87"/>
    <d v="2012-03-01T00:00:00"/>
    <s v="GER"/>
    <m/>
    <m/>
    <s v="b. Oportuna atención al cliente"/>
    <x v="3"/>
    <n v="3"/>
    <s v="SIN FECHA COMO TAL, SE ASIGNA LA INTERMEDIA DEL SEGUNDO SEMESTRE"/>
    <m/>
    <m/>
    <m/>
    <m/>
    <m/>
    <m/>
    <m/>
    <m/>
    <m/>
    <s v="SIN CECO"/>
    <s v="NO"/>
    <s v="JAVESALUD 20-JUN-12-Personal que presta el servicio en obra"/>
    <n v="3"/>
    <n v="3"/>
    <n v="1150"/>
    <x v="62"/>
  </r>
  <r>
    <n v="3044"/>
    <x v="87"/>
    <d v="2012-03-01T00:00:00"/>
    <s v="GER"/>
    <m/>
    <m/>
    <s v="c. Compromiso con el proyecto"/>
    <x v="3"/>
    <n v="4"/>
    <s v="SIN FECHA COMO TAL, SE ASIGNA LA INTERMEDIA DEL SEGUNDO SEMESTRE"/>
    <m/>
    <m/>
    <m/>
    <m/>
    <m/>
    <m/>
    <m/>
    <m/>
    <m/>
    <s v="SIN CECO"/>
    <s v="NO"/>
    <s v="JAVESALUD 20-JUN-12-Personal que presta el servicio en obra"/>
    <n v="4"/>
    <n v="4"/>
    <n v="1150"/>
    <x v="62"/>
  </r>
  <r>
    <n v="3045"/>
    <x v="87"/>
    <d v="2012-03-01T00:00:00"/>
    <s v="GER"/>
    <m/>
    <m/>
    <s v="d. Cumplimiento de compromisos"/>
    <x v="3"/>
    <n v="3"/>
    <s v="SIN FECHA COMO TAL, SE ASIGNA LA INTERMEDIA DEL SEGUNDO SEMESTRE"/>
    <m/>
    <m/>
    <m/>
    <m/>
    <m/>
    <m/>
    <m/>
    <m/>
    <m/>
    <s v="SIN CECO"/>
    <s v="NO"/>
    <s v="JAVESALUD 20-JUN-12-Personal que presta el servicio en obra"/>
    <n v="3"/>
    <n v="3"/>
    <n v="1150"/>
    <x v="62"/>
  </r>
  <r>
    <n v="3046"/>
    <x v="87"/>
    <d v="2012-03-01T00:00:00"/>
    <s v="GER"/>
    <m/>
    <m/>
    <s v="e. Proactividad en desarrollo de funciones"/>
    <x v="3"/>
    <n v="4"/>
    <s v="SIN FECHA COMO TAL, SE ASIGNA LA INTERMEDIA DEL SEGUNDO SEMESTRE"/>
    <m/>
    <m/>
    <m/>
    <m/>
    <m/>
    <m/>
    <m/>
    <m/>
    <m/>
    <s v="SIN CECO"/>
    <s v="NO"/>
    <s v="JAVESALUD 20-JUN-12-Personal que presta el servicio en obra"/>
    <n v="4"/>
    <n v="4"/>
    <n v="1150"/>
    <x v="62"/>
  </r>
  <r>
    <n v="3047"/>
    <x v="87"/>
    <d v="2012-03-01T00:00:00"/>
    <s v="GER"/>
    <m/>
    <m/>
    <s v="a. Calidad del Contenido"/>
    <x v="4"/>
    <n v="5"/>
    <s v="SIN FECHA COMO TAL, SE ASIGNA LA INTERMEDIA DEL SEGUNDO SEMESTRE"/>
    <m/>
    <m/>
    <m/>
    <m/>
    <m/>
    <m/>
    <m/>
    <m/>
    <m/>
    <s v="SIN CECO"/>
    <s v="NO"/>
    <s v="JAVESALUD 20-JUN-12-Productos Asociados de PAYC (Informes, Control de presupuesto y Programación y actas)"/>
    <n v="5"/>
    <n v="5"/>
    <n v="1150"/>
    <x v="62"/>
  </r>
  <r>
    <n v="3048"/>
    <x v="87"/>
    <d v="2012-03-01T00:00:00"/>
    <s v="GER"/>
    <m/>
    <m/>
    <s v="b. Claridad del Contenido"/>
    <x v="4"/>
    <n v="5"/>
    <s v="SIN FECHA COMO TAL, SE ASIGNA LA INTERMEDIA DEL SEGUNDO SEMESTRE"/>
    <m/>
    <m/>
    <m/>
    <m/>
    <m/>
    <m/>
    <m/>
    <m/>
    <m/>
    <s v="SIN CECO"/>
    <s v="NO"/>
    <s v="JAVESALUD 20-JUN-12-Productos Asociados de PAYC (Informes, Control de presupuesto y Programación y actas)"/>
    <n v="5"/>
    <n v="5"/>
    <n v="1150"/>
    <x v="62"/>
  </r>
  <r>
    <n v="3049"/>
    <x v="87"/>
    <d v="2012-03-01T00:00:00"/>
    <s v="GER"/>
    <m/>
    <m/>
    <s v="c. Oportunidad en la entrega"/>
    <x v="4"/>
    <n v="4"/>
    <s v="SIN FECHA COMO TAL, SE ASIGNA LA INTERMEDIA DEL SEGUNDO SEMESTRE"/>
    <m/>
    <m/>
    <m/>
    <m/>
    <m/>
    <m/>
    <m/>
    <m/>
    <m/>
    <s v="SIN CECO"/>
    <s v="NO"/>
    <s v="JAVESALUD 20-JUN-12-Productos Asociados de PAYC (Informes, Control de presupuesto y Programación y actas)"/>
    <n v="4"/>
    <n v="4"/>
    <n v="1150"/>
    <x v="62"/>
  </r>
  <r>
    <n v="3050"/>
    <x v="87"/>
    <d v="2012-03-01T00:00:00"/>
    <s v="GER"/>
    <m/>
    <m/>
    <s v="d. Precisión de la información"/>
    <x v="4"/>
    <n v="4"/>
    <s v="SIN FECHA COMO TAL, SE ASIGNA LA INTERMEDIA DEL SEGUNDO SEMESTRE"/>
    <m/>
    <m/>
    <m/>
    <m/>
    <m/>
    <m/>
    <m/>
    <m/>
    <m/>
    <s v="SIN CECO"/>
    <s v="NO"/>
    <s v="JAVESALUD 20-JUN-12-Productos Asociados de PAYC (Informes, Control de presupuesto y Programación y actas)"/>
    <n v="4"/>
    <n v="4"/>
    <n v="1150"/>
    <x v="62"/>
  </r>
  <r>
    <n v="3051"/>
    <x v="87"/>
    <d v="2012-03-01T00:00:00"/>
    <s v="GER"/>
    <m/>
    <m/>
    <s v="e. Diagramación"/>
    <x v="4"/>
    <n v="5"/>
    <s v="SIN FECHA COMO TAL, SE ASIGNA LA INTERMEDIA DEL SEGUNDO SEMESTRE"/>
    <m/>
    <m/>
    <m/>
    <m/>
    <m/>
    <m/>
    <m/>
    <m/>
    <m/>
    <s v="SIN CECO"/>
    <s v="NO"/>
    <s v="JAVESALUD 20-JUN-12-Productos Asociados de PAYC (Informes, Control de presupuesto y Programación y actas)"/>
    <n v="5"/>
    <n v="5"/>
    <n v="1150"/>
    <x v="62"/>
  </r>
  <r>
    <n v="3052"/>
    <x v="87"/>
    <d v="2012-03-01T00:00:00"/>
    <s v="GER"/>
    <m/>
    <m/>
    <s v="a. Cumplimiento"/>
    <x v="5"/>
    <n v="3"/>
    <s v="SIN FECHA COMO TAL, SE ASIGNA LA INTERMEDIA DEL SEGUNDO SEMESTRE"/>
    <m/>
    <m/>
    <m/>
    <m/>
    <m/>
    <m/>
    <m/>
    <m/>
    <m/>
    <s v="SIN CECO"/>
    <s v="NO"/>
    <s v="JAVESALUD 20-JUN-12-Compromisos Pactados"/>
    <n v="3"/>
    <n v="3"/>
    <n v="1150"/>
    <x v="62"/>
  </r>
  <r>
    <n v="3053"/>
    <x v="87"/>
    <d v="2012-03-01T00:00:00"/>
    <s v="GER"/>
    <m/>
    <m/>
    <s v="b. Satisface expectativas"/>
    <x v="5"/>
    <n v="4"/>
    <s v="SIN FECHA COMO TAL, SE ASIGNA LA INTERMEDIA DEL SEGUNDO SEMESTRE"/>
    <m/>
    <m/>
    <m/>
    <m/>
    <m/>
    <m/>
    <m/>
    <m/>
    <m/>
    <s v="SIN CECO"/>
    <s v="NO"/>
    <s v="JAVESALUD 20-JUN-12-Compromisos Pactados"/>
    <n v="4"/>
    <n v="4"/>
    <n v="1150"/>
    <x v="62"/>
  </r>
  <r>
    <n v="3054"/>
    <x v="87"/>
    <d v="2012-03-01T00:00:00"/>
    <s v="GER"/>
    <m/>
    <m/>
    <s v="c. Calidad de la Información suministrada"/>
    <x v="5"/>
    <n v="4"/>
    <s v="SIN FECHA COMO TAL, SE ASIGNA LA INTERMEDIA DEL SEGUNDO SEMESTRE"/>
    <m/>
    <m/>
    <m/>
    <m/>
    <m/>
    <m/>
    <m/>
    <m/>
    <m/>
    <s v="SIN CECO"/>
    <s v="NO"/>
    <s v="JAVESALUD 20-JUN-12-Compromisos Pactados"/>
    <n v="4"/>
    <n v="4"/>
    <n v="1150"/>
    <x v="62"/>
  </r>
  <r>
    <n v="3055"/>
    <x v="87"/>
    <d v="2012-03-01T00:00:00"/>
    <s v="GER"/>
    <m/>
    <m/>
    <s v="d. Disposición del personal de PAYC a las solicitudes del cliente"/>
    <x v="5"/>
    <n v="5"/>
    <s v="SIN FECHA COMO TAL, SE ASIGNA LA INTERMEDIA DEL SEGUNDO SEMESTRE"/>
    <m/>
    <m/>
    <m/>
    <m/>
    <m/>
    <m/>
    <m/>
    <m/>
    <m/>
    <s v="SIN CECO"/>
    <s v="NO"/>
    <s v="JAVESALUD 20-JUN-12-Compromisos Pactados"/>
    <n v="5"/>
    <n v="5"/>
    <n v="1150"/>
    <x v="62"/>
  </r>
  <r>
    <n v="3056"/>
    <x v="87"/>
    <d v="2012-03-01T00:00:00"/>
    <s v="GER"/>
    <m/>
    <m/>
    <s v="e. Coherencia entre lo solicitado y lo entregado"/>
    <x v="5"/>
    <n v="4"/>
    <s v="SIN FECHA COMO TAL, SE ASIGNA LA INTERMEDIA DEL SEGUNDO SEMESTRE"/>
    <m/>
    <m/>
    <m/>
    <m/>
    <m/>
    <m/>
    <m/>
    <m/>
    <m/>
    <s v="SIN CECO"/>
    <s v="NO"/>
    <s v="JAVESALUD 20-JUN-12-Compromisos Pactados"/>
    <n v="4"/>
    <n v="4"/>
    <n v="1150"/>
    <x v="62"/>
  </r>
  <r>
    <n v="3057"/>
    <x v="87"/>
    <d v="2012-03-01T00:00:00"/>
    <s v="GER"/>
    <m/>
    <m/>
    <s v="Grado de Satisfacción con el Servicio Prestado"/>
    <x v="6"/>
    <n v="4"/>
    <s v="SIN FECHA COMO TAL, SE ASIGNA LA INTERMEDIA DEL SEGUNDO SEMESTRE"/>
    <m/>
    <m/>
    <m/>
    <m/>
    <m/>
    <m/>
    <m/>
    <m/>
    <m/>
    <s v="SIN CECO"/>
    <s v="NO"/>
    <s v="JAVESALUD 20-JUN-12-Grado de Satisfacción con el Servicio Prestado"/>
    <n v="4"/>
    <n v="4"/>
    <n v="1150"/>
    <x v="62"/>
  </r>
  <r>
    <n v="3058"/>
    <x v="87"/>
    <d v="2012-03-01T00:00:00"/>
    <s v="GER"/>
    <m/>
    <m/>
    <s v="Posibilidad de Volver a Contratar con PAYC"/>
    <x v="7"/>
    <n v="4"/>
    <s v="SIN FECHA COMO TAL, SE ASIGNA LA INTERMEDIA DEL SEGUNDO SEMESTRE"/>
    <m/>
    <m/>
    <m/>
    <m/>
    <m/>
    <m/>
    <m/>
    <m/>
    <m/>
    <s v="SIN CECO"/>
    <s v="NO"/>
    <s v="JAVESALUD 20-JUN-12-Posibilidad de Volver a Contratar con PAYC"/>
    <n v="4"/>
    <n v="4"/>
    <n v="1150"/>
    <x v="62"/>
  </r>
  <r>
    <n v="3059"/>
    <x v="87"/>
    <d v="2012-03-01T00:00:00"/>
    <s v="GER"/>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s v="ATENCIÓN"/>
    <s v="DISPONIBILIDAD"/>
    <s v="IDONEIDAD PERSONAL"/>
    <s v="CONOCIMIENTO PROVEEDORES"/>
    <s v="CALIDAD DE LA INFORMACIÓN"/>
    <m/>
    <m/>
    <m/>
    <m/>
    <s v="SIN CECO"/>
    <s v="NO"/>
    <s v="JAVESALUD 20-JUN-12-Fortalezas PAYC"/>
    <s v="Atención, disponibilidad, idoneidad de los participantes en el proyecto.-Manejo de proveedores asociados al proyecto en la solución de conflictos.-Calidad de la información suministrada.-"/>
    <n v="0"/>
    <n v="1150"/>
    <x v="62"/>
  </r>
  <r>
    <n v="3060"/>
    <x v="87"/>
    <d v="2012-03-01T00:00:00"/>
    <s v="GER"/>
    <m/>
    <m/>
    <s v="Principales debilidades en el servicio que presta PAYC"/>
    <x v="9"/>
    <s v="Envío oportuno de información solicitada.-"/>
    <s v="SIN FECHA COMO TAL, SE ASIGNA LA INTERMEDIA DEL SEGUNDO SEMESTRE"/>
    <s v="OPORTUNIDAD INFORMACIÓN"/>
    <m/>
    <m/>
    <m/>
    <m/>
    <m/>
    <m/>
    <m/>
    <m/>
    <s v="SIN CECO"/>
    <s v="NO"/>
    <s v="JAVESALUD 20-JUN-12-Debilidades PAYC"/>
    <s v="Envío oportuno de información solicitada.-"/>
    <n v="0"/>
    <n v="1150"/>
    <x v="62"/>
  </r>
  <r>
    <n v="3061"/>
    <x v="88"/>
    <d v="2012-03-01T00:00:00"/>
    <s v="GER"/>
    <m/>
    <m/>
    <s v="a. Conocimiento específico de temas aplicables al proyecto"/>
    <x v="0"/>
    <n v="4"/>
    <s v="SIN FECHA COMO TAL, SE ASIGNA LA INTERMEDIA DEL SEGUNDO SEMESTRE"/>
    <m/>
    <m/>
    <m/>
    <m/>
    <m/>
    <m/>
    <m/>
    <m/>
    <m/>
    <s v="SIN CECO"/>
    <s v="NO"/>
    <s v=" REFORZAMIENTO CLÍNICA DEL COUNTRY 20-JUN-12-Soporte Técnico"/>
    <n v="4"/>
    <n v="4"/>
    <n v="1336"/>
    <x v="63"/>
  </r>
  <r>
    <n v="3062"/>
    <x v="88"/>
    <d v="2012-03-01T00:00:00"/>
    <s v="GER"/>
    <m/>
    <m/>
    <s v="b. Idoneidad y Calidad del soporte"/>
    <x v="0"/>
    <n v="4"/>
    <s v="SIN FECHA COMO TAL, SE ASIGNA LA INTERMEDIA DEL SEGUNDO SEMESTRE"/>
    <m/>
    <m/>
    <m/>
    <m/>
    <m/>
    <m/>
    <m/>
    <m/>
    <m/>
    <s v="SIN CECO"/>
    <s v="NO"/>
    <s v=" REFORZAMIENTO CLÍNICA DEL COUNTRY 20-JUN-12-Soporte Técnico"/>
    <n v="4"/>
    <n v="4"/>
    <n v="1336"/>
    <x v="63"/>
  </r>
  <r>
    <n v="3063"/>
    <x v="88"/>
    <d v="2012-03-01T00:00:00"/>
    <s v="GER"/>
    <m/>
    <m/>
    <s v="c. Cumplimiento de especificaciones técnicas de construcción"/>
    <x v="0"/>
    <n v="4"/>
    <s v="SIN FECHA COMO TAL, SE ASIGNA LA INTERMEDIA DEL SEGUNDO SEMESTRE"/>
    <m/>
    <m/>
    <m/>
    <m/>
    <m/>
    <m/>
    <m/>
    <m/>
    <m/>
    <s v="SIN CECO"/>
    <s v="NO"/>
    <s v=" REFORZAMIENTO CLÍNICA DEL COUNTRY 20-JUN-12-Soporte Técnico"/>
    <n v="4"/>
    <n v="4"/>
    <n v="1336"/>
    <x v="63"/>
  </r>
  <r>
    <n v="3064"/>
    <x v="88"/>
    <d v="2012-03-01T00:00:00"/>
    <s v="GER"/>
    <m/>
    <m/>
    <s v="d. Confiabilidad de los conceptos aplicados"/>
    <x v="0"/>
    <n v="4"/>
    <s v="SIN FECHA COMO TAL, SE ASIGNA LA INTERMEDIA DEL SEGUNDO SEMESTRE"/>
    <m/>
    <m/>
    <m/>
    <m/>
    <m/>
    <m/>
    <m/>
    <m/>
    <m/>
    <s v="SIN CECO"/>
    <s v="NO"/>
    <s v=" REFORZAMIENTO CLÍNICA DEL COUNTRY 20-JUN-12-Soporte Técnico"/>
    <n v="4"/>
    <n v="4"/>
    <n v="1336"/>
    <x v="63"/>
  </r>
  <r>
    <n v="3065"/>
    <x v="88"/>
    <d v="2012-03-01T00:00:00"/>
    <s v="GER"/>
    <m/>
    <m/>
    <s v="e. Oportunidad en entrega de información o requerimientos"/>
    <x v="0"/>
    <n v="4"/>
    <s v="SIN FECHA COMO TAL, SE ASIGNA LA INTERMEDIA DEL SEGUNDO SEMESTRE"/>
    <m/>
    <m/>
    <m/>
    <m/>
    <m/>
    <m/>
    <m/>
    <m/>
    <m/>
    <s v="SIN CECO"/>
    <s v="NO"/>
    <s v=" REFORZAMIENTO CLÍNICA DEL COUNTRY 20-JUN-12-Soporte Técnico"/>
    <n v="4"/>
    <n v="4"/>
    <n v="1336"/>
    <x v="63"/>
  </r>
  <r>
    <n v="3066"/>
    <x v="88"/>
    <d v="2012-03-01T00:00:00"/>
    <s v="GER"/>
    <m/>
    <m/>
    <s v="a. Oportunidad de la gestión en obra"/>
    <x v="1"/>
    <n v="5"/>
    <s v="SIN FECHA COMO TAL, SE ASIGNA LA INTERMEDIA DEL SEGUNDO SEMESTRE"/>
    <m/>
    <m/>
    <m/>
    <m/>
    <m/>
    <m/>
    <m/>
    <m/>
    <m/>
    <s v="SIN CECO"/>
    <s v="NO"/>
    <s v=" REFORZAMIENTO CLÍNICA DEL COUNTRY 20-JUN-12-Soporte Administrativo"/>
    <n v="5"/>
    <n v="5"/>
    <n v="1336"/>
    <x v="63"/>
  </r>
  <r>
    <n v="3067"/>
    <x v="88"/>
    <d v="2012-03-01T00:00:00"/>
    <s v="GER"/>
    <m/>
    <m/>
    <s v="b. Manejo administrativo del proyecto"/>
    <x v="1"/>
    <n v="5"/>
    <s v="SIN FECHA COMO TAL, SE ASIGNA LA INTERMEDIA DEL SEGUNDO SEMESTRE"/>
    <m/>
    <m/>
    <m/>
    <m/>
    <m/>
    <m/>
    <m/>
    <m/>
    <m/>
    <s v="SIN CECO"/>
    <s v="NO"/>
    <s v=" REFORZAMIENTO CLÍNICA DEL COUNTRY 20-JUN-12-Soporte Administrativo"/>
    <n v="5"/>
    <n v="5"/>
    <n v="1336"/>
    <x v="63"/>
  </r>
  <r>
    <n v="3068"/>
    <x v="88"/>
    <d v="2012-03-01T00:00:00"/>
    <s v="GER"/>
    <m/>
    <m/>
    <s v="c. Información clara y veraz sobre la administración de proyecto"/>
    <x v="1"/>
    <n v="4"/>
    <s v="SIN FECHA COMO TAL, SE ASIGNA LA INTERMEDIA DEL SEGUNDO SEMESTRE"/>
    <m/>
    <m/>
    <m/>
    <m/>
    <m/>
    <m/>
    <m/>
    <m/>
    <m/>
    <s v="SIN CECO"/>
    <s v="NO"/>
    <s v=" REFORZAMIENTO CLÍNICA DEL COUNTRY 20-JUN-12-Soporte Administrativo"/>
    <n v="4"/>
    <n v="4"/>
    <n v="1336"/>
    <x v="63"/>
  </r>
  <r>
    <n v="3069"/>
    <x v="88"/>
    <d v="2012-03-01T00:00:00"/>
    <s v="GER"/>
    <m/>
    <m/>
    <s v="d. Cumplimientos con expectativas del cliente"/>
    <x v="1"/>
    <n v="4"/>
    <s v="SIN FECHA COMO TAL, SE ASIGNA LA INTERMEDIA DEL SEGUNDO SEMESTRE"/>
    <m/>
    <m/>
    <m/>
    <m/>
    <m/>
    <m/>
    <m/>
    <m/>
    <m/>
    <s v="SIN CECO"/>
    <s v="NO"/>
    <s v=" REFORZAMIENTO CLÍNICA DEL COUNTRY 20-JUN-12-Soporte Administrativo"/>
    <n v="4"/>
    <n v="4"/>
    <n v="1336"/>
    <x v="63"/>
  </r>
  <r>
    <n v="3070"/>
    <x v="88"/>
    <d v="2012-03-01T00:00:00"/>
    <s v="GER"/>
    <m/>
    <m/>
    <s v="e. Control de presupuesto"/>
    <x v="1"/>
    <n v="4"/>
    <s v="SIN FECHA COMO TAL, SE ASIGNA LA INTERMEDIA DEL SEGUNDO SEMESTRE"/>
    <m/>
    <m/>
    <m/>
    <m/>
    <m/>
    <m/>
    <m/>
    <m/>
    <m/>
    <s v="SIN CECO"/>
    <s v="NO"/>
    <s v=" REFORZAMIENTO CLÍNICA DEL COUNTRY 20-JUN-12-Soporte Administrativo"/>
    <n v="4"/>
    <n v="4"/>
    <n v="1336"/>
    <x v="63"/>
  </r>
  <r>
    <n v="3071"/>
    <x v="88"/>
    <d v="2012-03-01T00:00:00"/>
    <s v="GER"/>
    <m/>
    <m/>
    <s v="a. Apoyo y presencia en el proyecto"/>
    <x v="2"/>
    <n v="5"/>
    <s v="SIN FECHA COMO TAL, SE ASIGNA LA INTERMEDIA DEL SEGUNDO SEMESTRE"/>
    <m/>
    <m/>
    <m/>
    <m/>
    <m/>
    <m/>
    <m/>
    <m/>
    <m/>
    <s v="SIN CECO"/>
    <s v="NO"/>
    <s v=" REFORZAMIENTO CLÍNICA DEL COUNTRY 20-JUN-12-Soporte Directivo (Coordinador y Gerencia)"/>
    <n v="5"/>
    <n v="5"/>
    <n v="1336"/>
    <x v="63"/>
  </r>
  <r>
    <n v="3072"/>
    <x v="88"/>
    <d v="2012-03-01T00:00:00"/>
    <s v="GER"/>
    <m/>
    <m/>
    <s v="b. Conocimiento del proyecto"/>
    <x v="2"/>
    <n v="5"/>
    <s v="SIN FECHA COMO TAL, SE ASIGNA LA INTERMEDIA DEL SEGUNDO SEMESTRE"/>
    <m/>
    <m/>
    <m/>
    <m/>
    <m/>
    <m/>
    <m/>
    <m/>
    <m/>
    <s v="SIN CECO"/>
    <s v="NO"/>
    <s v=" REFORZAMIENTO CLÍNICA DEL COUNTRY 20-JUN-12-Soporte Directivo (Coordinador y Gerencia)"/>
    <n v="5"/>
    <n v="5"/>
    <n v="1336"/>
    <x v="63"/>
  </r>
  <r>
    <n v="3073"/>
    <x v="88"/>
    <d v="2012-03-01T00:00:00"/>
    <s v="GER"/>
    <m/>
    <m/>
    <s v="c. Planteamiento de soluciones y manejo de conflictos"/>
    <x v="2"/>
    <n v="5"/>
    <s v="SIN FECHA COMO TAL, SE ASIGNA LA INTERMEDIA DEL SEGUNDO SEMESTRE"/>
    <m/>
    <m/>
    <m/>
    <m/>
    <m/>
    <m/>
    <m/>
    <m/>
    <m/>
    <s v="SIN CECO"/>
    <s v="NO"/>
    <s v=" REFORZAMIENTO CLÍNICA DEL COUNTRY 20-JUN-12-Soporte Directivo (Coordinador y Gerencia)"/>
    <n v="5"/>
    <n v="5"/>
    <n v="1336"/>
    <x v="63"/>
  </r>
  <r>
    <n v="3074"/>
    <x v="88"/>
    <d v="2012-03-01T00:00:00"/>
    <s v="GER"/>
    <m/>
    <m/>
    <s v="d. Cumplimiento de compromisos"/>
    <x v="2"/>
    <n v="5"/>
    <s v="SIN FECHA COMO TAL, SE ASIGNA LA INTERMEDIA DEL SEGUNDO SEMESTRE"/>
    <m/>
    <m/>
    <m/>
    <m/>
    <m/>
    <m/>
    <m/>
    <m/>
    <m/>
    <s v="SIN CECO"/>
    <s v="NO"/>
    <s v=" REFORZAMIENTO CLÍNICA DEL COUNTRY 20-JUN-12-Soporte Directivo (Coordinador y Gerencia)"/>
    <n v="5"/>
    <n v="5"/>
    <n v="1336"/>
    <x v="63"/>
  </r>
  <r>
    <n v="3075"/>
    <x v="88"/>
    <d v="2012-03-01T00:00:00"/>
    <s v="GER"/>
    <m/>
    <m/>
    <s v="e. Manejo del cliente"/>
    <x v="2"/>
    <n v="5"/>
    <s v="SIN FECHA COMO TAL, SE ASIGNA LA INTERMEDIA DEL SEGUNDO SEMESTRE"/>
    <m/>
    <m/>
    <m/>
    <m/>
    <m/>
    <m/>
    <m/>
    <m/>
    <m/>
    <s v="SIN CECO"/>
    <s v="NO"/>
    <s v=" REFORZAMIENTO CLÍNICA DEL COUNTRY 20-JUN-12-Soporte Directivo (Coordinador y Gerencia)"/>
    <n v="5"/>
    <n v="5"/>
    <n v="1336"/>
    <x v="63"/>
  </r>
  <r>
    <n v="3076"/>
    <x v="88"/>
    <d v="2012-03-01T00:00:00"/>
    <s v="GER"/>
    <m/>
    <m/>
    <s v="a. Idoneidad del personal"/>
    <x v="3"/>
    <n v="4"/>
    <s v="SIN FECHA COMO TAL, SE ASIGNA LA INTERMEDIA DEL SEGUNDO SEMESTRE"/>
    <m/>
    <m/>
    <m/>
    <m/>
    <m/>
    <m/>
    <m/>
    <m/>
    <m/>
    <s v="SIN CECO"/>
    <s v="NO"/>
    <s v=" REFORZAMIENTO CLÍNICA DEL COUNTRY 20-JUN-12-Personal que presta el servicio en obra"/>
    <n v="4"/>
    <n v="4"/>
    <n v="1336"/>
    <x v="63"/>
  </r>
  <r>
    <n v="3077"/>
    <x v="88"/>
    <d v="2012-03-01T00:00:00"/>
    <s v="GER"/>
    <m/>
    <m/>
    <s v="b. Oportuna atención al cliente"/>
    <x v="3"/>
    <n v="5"/>
    <s v="SIN FECHA COMO TAL, SE ASIGNA LA INTERMEDIA DEL SEGUNDO SEMESTRE"/>
    <m/>
    <m/>
    <m/>
    <m/>
    <m/>
    <m/>
    <m/>
    <m/>
    <m/>
    <s v="SIN CECO"/>
    <s v="NO"/>
    <s v=" REFORZAMIENTO CLÍNICA DEL COUNTRY 20-JUN-12-Personal que presta el servicio en obra"/>
    <n v="5"/>
    <n v="5"/>
    <n v="1336"/>
    <x v="63"/>
  </r>
  <r>
    <n v="3078"/>
    <x v="88"/>
    <d v="2012-03-01T00:00:00"/>
    <s v="GER"/>
    <m/>
    <m/>
    <s v="c. Compromiso con el proyecto"/>
    <x v="3"/>
    <n v="4"/>
    <s v="SIN FECHA COMO TAL, SE ASIGNA LA INTERMEDIA DEL SEGUNDO SEMESTRE"/>
    <m/>
    <m/>
    <m/>
    <m/>
    <m/>
    <m/>
    <m/>
    <m/>
    <m/>
    <s v="SIN CECO"/>
    <s v="NO"/>
    <s v=" REFORZAMIENTO CLÍNICA DEL COUNTRY 20-JUN-12-Personal que presta el servicio en obra"/>
    <n v="4"/>
    <n v="4"/>
    <n v="1336"/>
    <x v="63"/>
  </r>
  <r>
    <n v="3079"/>
    <x v="88"/>
    <d v="2012-03-01T00:00:00"/>
    <s v="GER"/>
    <m/>
    <m/>
    <s v="d. Cumplimiento de compromisos"/>
    <x v="3"/>
    <n v="4"/>
    <s v="SIN FECHA COMO TAL, SE ASIGNA LA INTERMEDIA DEL SEGUNDO SEMESTRE"/>
    <m/>
    <m/>
    <m/>
    <m/>
    <m/>
    <m/>
    <m/>
    <m/>
    <m/>
    <s v="SIN CECO"/>
    <s v="NO"/>
    <s v=" REFORZAMIENTO CLÍNICA DEL COUNTRY 20-JUN-12-Personal que presta el servicio en obra"/>
    <n v="4"/>
    <n v="4"/>
    <n v="1336"/>
    <x v="63"/>
  </r>
  <r>
    <n v="3080"/>
    <x v="88"/>
    <d v="2012-03-01T00:00:00"/>
    <s v="GER"/>
    <m/>
    <m/>
    <s v="e. Proactividad en desarrollo de funciones"/>
    <x v="3"/>
    <n v="4"/>
    <s v="SIN FECHA COMO TAL, SE ASIGNA LA INTERMEDIA DEL SEGUNDO SEMESTRE"/>
    <m/>
    <m/>
    <m/>
    <m/>
    <m/>
    <m/>
    <m/>
    <m/>
    <m/>
    <s v="SIN CECO"/>
    <s v="NO"/>
    <s v=" REFORZAMIENTO CLÍNICA DEL COUNTRY 20-JUN-12-Personal que presta el servicio en obra"/>
    <n v="4"/>
    <n v="4"/>
    <n v="1336"/>
    <x v="63"/>
  </r>
  <r>
    <n v="3081"/>
    <x v="88"/>
    <d v="2012-03-01T00:00:00"/>
    <s v="GER"/>
    <m/>
    <m/>
    <s v="a. Cal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x v="63"/>
  </r>
  <r>
    <n v="3082"/>
    <x v="88"/>
    <d v="2012-03-01T00:00:00"/>
    <s v="GER"/>
    <m/>
    <m/>
    <s v="b. Clar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x v="63"/>
  </r>
  <r>
    <n v="3083"/>
    <x v="88"/>
    <d v="2012-03-01T00:00:00"/>
    <s v="GER"/>
    <m/>
    <m/>
    <s v="c. Oportunidad en la entrega"/>
    <x v="4"/>
    <n v="4"/>
    <s v="SIN FECHA COMO TAL, SE ASIGNA LA INTERMEDIA DEL SEGUNDO SEMESTRE"/>
    <m/>
    <m/>
    <m/>
    <m/>
    <m/>
    <m/>
    <m/>
    <m/>
    <m/>
    <s v="SIN CECO"/>
    <s v="NO"/>
    <s v=" REFORZAMIENTO CLÍNICA DEL COUNTRY 20-JUN-12-Productos Asociados de PAYC (Informes, Control de presupuesto y Programación y actas)"/>
    <n v="4"/>
    <n v="4"/>
    <n v="1336"/>
    <x v="63"/>
  </r>
  <r>
    <n v="3084"/>
    <x v="88"/>
    <d v="2012-03-01T00:00:00"/>
    <s v="GER"/>
    <m/>
    <m/>
    <s v="d. Precisión de la información"/>
    <x v="4"/>
    <n v="4"/>
    <s v="SIN FECHA COMO TAL, SE ASIGNA LA INTERMEDIA DEL SEGUNDO SEMESTRE"/>
    <m/>
    <m/>
    <m/>
    <m/>
    <m/>
    <m/>
    <m/>
    <m/>
    <m/>
    <s v="SIN CECO"/>
    <s v="NO"/>
    <s v=" REFORZAMIENTO CLÍNICA DEL COUNTRY 20-JUN-12-Productos Asociados de PAYC (Informes, Control de presupuesto y Programación y actas)"/>
    <n v="4"/>
    <n v="4"/>
    <n v="1336"/>
    <x v="63"/>
  </r>
  <r>
    <n v="3085"/>
    <x v="88"/>
    <d v="2012-03-01T00:00:00"/>
    <s v="GER"/>
    <m/>
    <m/>
    <s v="e. Diagramación"/>
    <x v="4"/>
    <n v="4"/>
    <s v="SIN FECHA COMO TAL, SE ASIGNA LA INTERMEDIA DEL SEGUNDO SEMESTRE"/>
    <m/>
    <m/>
    <m/>
    <m/>
    <m/>
    <m/>
    <m/>
    <m/>
    <m/>
    <s v="SIN CECO"/>
    <s v="NO"/>
    <s v=" REFORZAMIENTO CLÍNICA DEL COUNTRY 20-JUN-12-Productos Asociados de PAYC (Informes, Control de presupuesto y Programación y actas)"/>
    <n v="4"/>
    <n v="4"/>
    <n v="1336"/>
    <x v="63"/>
  </r>
  <r>
    <n v="3086"/>
    <x v="88"/>
    <d v="2012-03-01T00:00:00"/>
    <s v="GER"/>
    <m/>
    <m/>
    <s v="a. Cumplimiento"/>
    <x v="5"/>
    <n v="4"/>
    <s v="SIN FECHA COMO TAL, SE ASIGNA LA INTERMEDIA DEL SEGUNDO SEMESTRE"/>
    <m/>
    <m/>
    <m/>
    <m/>
    <m/>
    <m/>
    <m/>
    <m/>
    <m/>
    <s v="SIN CECO"/>
    <s v="NO"/>
    <s v=" REFORZAMIENTO CLÍNICA DEL COUNTRY 20-JUN-12-Compromisos Pactados"/>
    <n v="4"/>
    <n v="4"/>
    <n v="1336"/>
    <x v="63"/>
  </r>
  <r>
    <n v="3087"/>
    <x v="88"/>
    <d v="2012-03-01T00:00:00"/>
    <s v="GER"/>
    <m/>
    <m/>
    <s v="b. Satisface expectativas"/>
    <x v="5"/>
    <n v="4"/>
    <s v="SIN FECHA COMO TAL, SE ASIGNA LA INTERMEDIA DEL SEGUNDO SEMESTRE"/>
    <m/>
    <m/>
    <m/>
    <m/>
    <m/>
    <m/>
    <m/>
    <m/>
    <m/>
    <s v="SIN CECO"/>
    <s v="NO"/>
    <s v=" REFORZAMIENTO CLÍNICA DEL COUNTRY 20-JUN-12-Compromisos Pactados"/>
    <n v="4"/>
    <n v="4"/>
    <n v="1336"/>
    <x v="63"/>
  </r>
  <r>
    <n v="3088"/>
    <x v="88"/>
    <d v="2012-03-01T00:00:00"/>
    <s v="GER"/>
    <m/>
    <m/>
    <s v="c. Calidad de la Información suministrada"/>
    <x v="5"/>
    <n v="4"/>
    <s v="SIN FECHA COMO TAL, SE ASIGNA LA INTERMEDIA DEL SEGUNDO SEMESTRE"/>
    <m/>
    <m/>
    <m/>
    <m/>
    <m/>
    <m/>
    <m/>
    <m/>
    <m/>
    <s v="SIN CECO"/>
    <s v="NO"/>
    <s v=" REFORZAMIENTO CLÍNICA DEL COUNTRY 20-JUN-12-Compromisos Pactados"/>
    <n v="4"/>
    <n v="4"/>
    <n v="1336"/>
    <x v="63"/>
  </r>
  <r>
    <n v="3089"/>
    <x v="88"/>
    <d v="2012-03-01T00:00:00"/>
    <s v="GER"/>
    <m/>
    <m/>
    <s v="d. Disposición del personal de PAYC a las solicitudes del cliente"/>
    <x v="5"/>
    <n v="4"/>
    <s v="SIN FECHA COMO TAL, SE ASIGNA LA INTERMEDIA DEL SEGUNDO SEMESTRE"/>
    <m/>
    <m/>
    <m/>
    <m/>
    <m/>
    <m/>
    <m/>
    <m/>
    <m/>
    <s v="SIN CECO"/>
    <s v="NO"/>
    <s v=" REFORZAMIENTO CLÍNICA DEL COUNTRY 20-JUN-12-Compromisos Pactados"/>
    <n v="4"/>
    <n v="4"/>
    <n v="1336"/>
    <x v="63"/>
  </r>
  <r>
    <n v="3090"/>
    <x v="88"/>
    <d v="2012-03-01T00:00:00"/>
    <s v="GER"/>
    <m/>
    <m/>
    <s v="e. Coherencia entre lo solicitado y lo entregado"/>
    <x v="5"/>
    <n v="4"/>
    <s v="SIN FECHA COMO TAL, SE ASIGNA LA INTERMEDIA DEL SEGUNDO SEMESTRE"/>
    <m/>
    <m/>
    <m/>
    <m/>
    <m/>
    <m/>
    <m/>
    <m/>
    <m/>
    <s v="SIN CECO"/>
    <s v="NO"/>
    <s v=" REFORZAMIENTO CLÍNICA DEL COUNTRY 20-JUN-12-Compromisos Pactados"/>
    <n v="4"/>
    <n v="4"/>
    <n v="1336"/>
    <x v="63"/>
  </r>
  <r>
    <n v="3091"/>
    <x v="88"/>
    <d v="2012-03-01T00:00:00"/>
    <s v="GER"/>
    <m/>
    <m/>
    <s v="Grado de Satisfacción con el Servicio Prestado"/>
    <x v="6"/>
    <n v="4"/>
    <s v="SIN FECHA COMO TAL, SE ASIGNA LA INTERMEDIA DEL SEGUNDO SEMESTRE"/>
    <m/>
    <m/>
    <m/>
    <m/>
    <m/>
    <m/>
    <m/>
    <m/>
    <m/>
    <s v="SIN CECO"/>
    <s v="NO"/>
    <s v=" REFORZAMIENTO CLÍNICA DEL COUNTRY 20-JUN-12-Grado de Satisfacción con el Servicio Prestado"/>
    <n v="4"/>
    <n v="4"/>
    <n v="1336"/>
    <x v="63"/>
  </r>
  <r>
    <n v="3092"/>
    <x v="88"/>
    <d v="2012-03-01T00:00:00"/>
    <s v="GER"/>
    <m/>
    <m/>
    <s v="Posibilidad de Volver a Contratar con PAYC"/>
    <x v="7"/>
    <n v="4"/>
    <s v="SIN FECHA COMO TAL, SE ASIGNA LA INTERMEDIA DEL SEGUNDO SEMESTRE"/>
    <m/>
    <m/>
    <m/>
    <m/>
    <m/>
    <m/>
    <m/>
    <m/>
    <m/>
    <s v="SIN CECO"/>
    <s v="NO"/>
    <s v=" REFORZAMIENTO CLÍNICA DEL COUNTRY 20-JUN-12-Posibilidad de Volver a Contratar con PAYC"/>
    <n v="4"/>
    <n v="4"/>
    <n v="1336"/>
    <x v="63"/>
  </r>
  <r>
    <n v="3093"/>
    <x v="88"/>
    <d v="2012-03-01T00:00:00"/>
    <s v="GER"/>
    <m/>
    <m/>
    <s v="Principales fortalezas en el servicio que presta PAYC"/>
    <x v="8"/>
    <s v="Proactividad.-Disciplina.-Conocimiento del tema.-"/>
    <s v="SIN FECHA COMO TAL, SE ASIGNA LA INTERMEDIA DEL SEGUNDO SEMESTRE"/>
    <s v="PROACTIVIDAD"/>
    <s v="DISCIPLINA"/>
    <s v="CONOCIMIENTO"/>
    <m/>
    <m/>
    <m/>
    <m/>
    <m/>
    <m/>
    <s v="SIN CECO"/>
    <s v="NO"/>
    <s v=" REFORZAMIENTO CLÍNICA DEL COUNTRY 20-JUN-12-Fortalezas PAYC"/>
    <s v="Proactividad.-Disciplina.-Conocimiento del tema.-"/>
    <n v="0"/>
    <n v="1336"/>
    <x v="63"/>
  </r>
  <r>
    <n v="3094"/>
    <x v="88"/>
    <d v="2012-03-01T00:00:00"/>
    <s v="GER"/>
    <m/>
    <m/>
    <s v="Principales debilidades en el servicio que presta PAYC"/>
    <x v="9"/>
    <s v=" Se debe hacer enfasis en las indicaciones del cliente en el area admon.-"/>
    <s v="SIN FECHA COMO TAL, SE ASIGNA LA INTERMEDIA DEL SEGUNDO SEMESTRE"/>
    <s v="SEGUIR INDICACIONES DEL CLIENTE"/>
    <m/>
    <m/>
    <m/>
    <m/>
    <m/>
    <m/>
    <m/>
    <m/>
    <s v="SIN CECO"/>
    <s v="NO"/>
    <s v=" REFORZAMIENTO CLÍNICA DEL COUNTRY 20-JUN-12-Debilidades PAYC"/>
    <s v=" Se debe hacer enfasis en las indicaciones del cliente en el area admon.-"/>
    <n v="0"/>
    <n v="1336"/>
    <x v="63"/>
  </r>
  <r>
    <n v="3095"/>
    <x v="89"/>
    <d v="2012-03-01T00:00:00"/>
    <s v="GER"/>
    <m/>
    <m/>
    <s v="a. Conocimiento específico de temas aplicables al proyecto"/>
    <x v="0"/>
    <n v="4"/>
    <s v="SIN FECHA COMO TAL, SE ASIGNA LA INTERMEDIA DEL SEGUNDO SEMESTRE"/>
    <m/>
    <m/>
    <m/>
    <m/>
    <m/>
    <m/>
    <m/>
    <m/>
    <m/>
    <s v="SIN CECO"/>
    <s v="NO"/>
    <s v="REFORZAMIENTO CLÍNICA DEL COUNTRY 09-MAY-12-Soporte Técnico"/>
    <n v="4"/>
    <n v="4"/>
    <n v="1336"/>
    <x v="63"/>
  </r>
  <r>
    <n v="3096"/>
    <x v="89"/>
    <d v="2012-03-01T00:00:00"/>
    <s v="GER"/>
    <m/>
    <m/>
    <s v="b. Idoneidad y Calidad del soporte"/>
    <x v="0"/>
    <n v="4"/>
    <s v="SIN FECHA COMO TAL, SE ASIGNA LA INTERMEDIA DEL SEGUNDO SEMESTRE"/>
    <m/>
    <m/>
    <m/>
    <m/>
    <m/>
    <m/>
    <m/>
    <m/>
    <m/>
    <s v="SIN CECO"/>
    <s v="NO"/>
    <s v="REFORZAMIENTO CLÍNICA DEL COUNTRY 09-MAY-12-Soporte Técnico"/>
    <n v="4"/>
    <n v="4"/>
    <n v="1336"/>
    <x v="63"/>
  </r>
  <r>
    <n v="3097"/>
    <x v="89"/>
    <d v="2012-03-01T00:00:00"/>
    <s v="GER"/>
    <m/>
    <m/>
    <s v="c. Cumplimiento de especificaciones técnicas de construcción"/>
    <x v="0"/>
    <n v="4"/>
    <s v="SIN FECHA COMO TAL, SE ASIGNA LA INTERMEDIA DEL SEGUNDO SEMESTRE"/>
    <m/>
    <m/>
    <m/>
    <m/>
    <m/>
    <m/>
    <m/>
    <m/>
    <m/>
    <s v="SIN CECO"/>
    <s v="NO"/>
    <s v="REFORZAMIENTO CLÍNICA DEL COUNTRY 09-MAY-12-Soporte Técnico"/>
    <n v="4"/>
    <n v="4"/>
    <n v="1336"/>
    <x v="63"/>
  </r>
  <r>
    <n v="3098"/>
    <x v="89"/>
    <d v="2012-03-01T00:00:00"/>
    <s v="GER"/>
    <m/>
    <m/>
    <s v="d. Confiabilidad de los conceptos aplicados"/>
    <x v="0"/>
    <n v="4"/>
    <s v="SIN FECHA COMO TAL, SE ASIGNA LA INTERMEDIA DEL SEGUNDO SEMESTRE"/>
    <m/>
    <m/>
    <m/>
    <m/>
    <m/>
    <m/>
    <m/>
    <m/>
    <m/>
    <s v="SIN CECO"/>
    <s v="NO"/>
    <s v="REFORZAMIENTO CLÍNICA DEL COUNTRY 09-MAY-12-Soporte Técnico"/>
    <n v="4"/>
    <n v="4"/>
    <n v="1336"/>
    <x v="63"/>
  </r>
  <r>
    <n v="3099"/>
    <x v="89"/>
    <d v="2012-03-01T00:00:00"/>
    <s v="GER"/>
    <m/>
    <m/>
    <s v="e. Oportunidad en entrega de información o requerimientos"/>
    <x v="0"/>
    <n v="4"/>
    <s v="SIN FECHA COMO TAL, SE ASIGNA LA INTERMEDIA DEL SEGUNDO SEMESTRE"/>
    <m/>
    <m/>
    <m/>
    <m/>
    <m/>
    <m/>
    <m/>
    <m/>
    <m/>
    <s v="SIN CECO"/>
    <s v="NO"/>
    <s v="REFORZAMIENTO CLÍNICA DEL COUNTRY 09-MAY-12-Soporte Técnico"/>
    <n v="4"/>
    <n v="4"/>
    <n v="1336"/>
    <x v="63"/>
  </r>
  <r>
    <n v="3100"/>
    <x v="89"/>
    <d v="2012-03-01T00:00:00"/>
    <s v="GER"/>
    <m/>
    <m/>
    <s v="a. Oportunidad de la gestión en obra"/>
    <x v="1"/>
    <n v="3"/>
    <s v="SIN FECHA COMO TAL, SE ASIGNA LA INTERMEDIA DEL SEGUNDO SEMESTRE"/>
    <m/>
    <m/>
    <m/>
    <m/>
    <m/>
    <m/>
    <m/>
    <m/>
    <m/>
    <s v="SIN CECO"/>
    <s v="NO"/>
    <s v="REFORZAMIENTO CLÍNICA DEL COUNTRY 09-MAY-12-Soporte Administrativo"/>
    <n v="3"/>
    <n v="3"/>
    <n v="1336"/>
    <x v="63"/>
  </r>
  <r>
    <n v="3101"/>
    <x v="89"/>
    <d v="2012-03-01T00:00:00"/>
    <s v="GER"/>
    <m/>
    <m/>
    <s v="b. Manejo administrativo del proyecto"/>
    <x v="1"/>
    <n v="3"/>
    <s v="SIN FECHA COMO TAL, SE ASIGNA LA INTERMEDIA DEL SEGUNDO SEMESTRE"/>
    <m/>
    <m/>
    <m/>
    <m/>
    <m/>
    <m/>
    <m/>
    <m/>
    <m/>
    <s v="SIN CECO"/>
    <s v="NO"/>
    <s v="REFORZAMIENTO CLÍNICA DEL COUNTRY 09-MAY-12-Soporte Administrativo"/>
    <n v="3"/>
    <n v="3"/>
    <n v="1336"/>
    <x v="63"/>
  </r>
  <r>
    <n v="3102"/>
    <x v="89"/>
    <d v="2012-03-01T00:00:00"/>
    <s v="GER"/>
    <m/>
    <m/>
    <s v="c. Información clara y veraz sobre la administración de proyecto"/>
    <x v="1"/>
    <n v="3"/>
    <s v="SIN FECHA COMO TAL, SE ASIGNA LA INTERMEDIA DEL SEGUNDO SEMESTRE"/>
    <m/>
    <m/>
    <m/>
    <m/>
    <m/>
    <m/>
    <m/>
    <m/>
    <m/>
    <s v="SIN CECO"/>
    <s v="NO"/>
    <s v="REFORZAMIENTO CLÍNICA DEL COUNTRY 09-MAY-12-Soporte Administrativo"/>
    <n v="3"/>
    <n v="3"/>
    <n v="1336"/>
    <x v="63"/>
  </r>
  <r>
    <n v="3103"/>
    <x v="89"/>
    <d v="2012-03-01T00:00:00"/>
    <s v="GER"/>
    <m/>
    <m/>
    <s v="d. Cumplimientos con expectativas del cliente"/>
    <x v="1"/>
    <n v="3"/>
    <s v="SIN FECHA COMO TAL, SE ASIGNA LA INTERMEDIA DEL SEGUNDO SEMESTRE"/>
    <m/>
    <m/>
    <m/>
    <m/>
    <m/>
    <m/>
    <m/>
    <m/>
    <m/>
    <s v="SIN CECO"/>
    <s v="NO"/>
    <s v="REFORZAMIENTO CLÍNICA DEL COUNTRY 09-MAY-12-Soporte Administrativo"/>
    <n v="3"/>
    <n v="3"/>
    <n v="1336"/>
    <x v="63"/>
  </r>
  <r>
    <n v="3104"/>
    <x v="89"/>
    <d v="2012-03-01T00:00:00"/>
    <s v="GER"/>
    <m/>
    <m/>
    <s v="e. Control de presupuesto"/>
    <x v="1"/>
    <n v="2"/>
    <s v="SIN FECHA COMO TAL, SE ASIGNA LA INTERMEDIA DEL SEGUNDO SEMESTRE"/>
    <m/>
    <m/>
    <m/>
    <m/>
    <m/>
    <m/>
    <m/>
    <m/>
    <m/>
    <s v="SIN CECO"/>
    <s v="NO"/>
    <s v="REFORZAMIENTO CLÍNICA DEL COUNTRY 09-MAY-12-Soporte Administrativo"/>
    <n v="2"/>
    <n v="2"/>
    <n v="1336"/>
    <x v="63"/>
  </r>
  <r>
    <n v="3105"/>
    <x v="89"/>
    <d v="2012-03-01T00:00:00"/>
    <s v="GER"/>
    <m/>
    <m/>
    <s v="a. Apoyo y presencia en el proyecto"/>
    <x v="2"/>
    <n v="4"/>
    <s v="SIN FECHA COMO TAL, SE ASIGNA LA INTERMEDIA DEL SEGUNDO SEMESTRE"/>
    <m/>
    <m/>
    <m/>
    <m/>
    <m/>
    <m/>
    <m/>
    <m/>
    <m/>
    <s v="SIN CECO"/>
    <s v="NO"/>
    <s v="REFORZAMIENTO CLÍNICA DEL COUNTRY 09-MAY-12-Soporte Directivo (Coordinador y Gerencia)"/>
    <n v="4"/>
    <n v="4"/>
    <n v="1336"/>
    <x v="63"/>
  </r>
  <r>
    <n v="3106"/>
    <x v="89"/>
    <d v="2012-03-01T00:00:00"/>
    <s v="GER"/>
    <m/>
    <m/>
    <s v="b. Conocimiento del proyecto"/>
    <x v="2"/>
    <n v="4"/>
    <s v="SIN FECHA COMO TAL, SE ASIGNA LA INTERMEDIA DEL SEGUNDO SEMESTRE"/>
    <m/>
    <m/>
    <m/>
    <m/>
    <m/>
    <m/>
    <m/>
    <m/>
    <m/>
    <s v="SIN CECO"/>
    <s v="NO"/>
    <s v="REFORZAMIENTO CLÍNICA DEL COUNTRY 09-MAY-12-Soporte Directivo (Coordinador y Gerencia)"/>
    <n v="4"/>
    <n v="4"/>
    <n v="1336"/>
    <x v="63"/>
  </r>
  <r>
    <n v="3107"/>
    <x v="89"/>
    <d v="2012-03-01T00:00:00"/>
    <s v="GER"/>
    <m/>
    <m/>
    <s v="c. Planteamiento de soluciones y manejo de conflictos"/>
    <x v="2"/>
    <n v="4"/>
    <s v="SIN FECHA COMO TAL, SE ASIGNA LA INTERMEDIA DEL SEGUNDO SEMESTRE"/>
    <m/>
    <m/>
    <m/>
    <m/>
    <m/>
    <m/>
    <m/>
    <m/>
    <m/>
    <s v="SIN CECO"/>
    <s v="NO"/>
    <s v="REFORZAMIENTO CLÍNICA DEL COUNTRY 09-MAY-12-Soporte Directivo (Coordinador y Gerencia)"/>
    <n v="4"/>
    <n v="4"/>
    <n v="1336"/>
    <x v="63"/>
  </r>
  <r>
    <n v="3108"/>
    <x v="89"/>
    <d v="2012-03-01T00:00:00"/>
    <s v="GER"/>
    <m/>
    <m/>
    <s v="d. Cumplimiento de compromisos"/>
    <x v="2"/>
    <n v="3"/>
    <s v="SIN FECHA COMO TAL, SE ASIGNA LA INTERMEDIA DEL SEGUNDO SEMESTRE"/>
    <m/>
    <m/>
    <m/>
    <m/>
    <m/>
    <m/>
    <m/>
    <m/>
    <m/>
    <s v="SIN CECO"/>
    <s v="NO"/>
    <s v="REFORZAMIENTO CLÍNICA DEL COUNTRY 09-MAY-12-Soporte Directivo (Coordinador y Gerencia)"/>
    <n v="3"/>
    <n v="3"/>
    <n v="1336"/>
    <x v="63"/>
  </r>
  <r>
    <n v="3109"/>
    <x v="89"/>
    <d v="2012-03-01T00:00:00"/>
    <s v="GER"/>
    <m/>
    <m/>
    <s v="e. Manejo del cliente"/>
    <x v="2"/>
    <n v="4"/>
    <s v="SIN FECHA COMO TAL, SE ASIGNA LA INTERMEDIA DEL SEGUNDO SEMESTRE"/>
    <m/>
    <m/>
    <m/>
    <m/>
    <m/>
    <m/>
    <m/>
    <m/>
    <m/>
    <s v="SIN CECO"/>
    <s v="NO"/>
    <s v="REFORZAMIENTO CLÍNICA DEL COUNTRY 09-MAY-12-Soporte Directivo (Coordinador y Gerencia)"/>
    <n v="4"/>
    <n v="4"/>
    <n v="1336"/>
    <x v="63"/>
  </r>
  <r>
    <n v="3110"/>
    <x v="89"/>
    <d v="2012-03-01T00:00:00"/>
    <s v="GER"/>
    <m/>
    <m/>
    <s v="a. Idoneidad del personal"/>
    <x v="3"/>
    <n v="4"/>
    <s v="SIN FECHA COMO TAL, SE ASIGNA LA INTERMEDIA DEL SEGUNDO SEMESTRE"/>
    <m/>
    <m/>
    <m/>
    <m/>
    <m/>
    <m/>
    <m/>
    <m/>
    <m/>
    <s v="SIN CECO"/>
    <s v="NO"/>
    <s v="REFORZAMIENTO CLÍNICA DEL COUNTRY 09-MAY-12-Personal que presta el servicio en obra"/>
    <n v="4"/>
    <n v="4"/>
    <n v="1336"/>
    <x v="63"/>
  </r>
  <r>
    <n v="3111"/>
    <x v="89"/>
    <d v="2012-03-01T00:00:00"/>
    <s v="GER"/>
    <m/>
    <m/>
    <s v="b. Oportuna atención al cliente"/>
    <x v="3"/>
    <n v="4"/>
    <s v="SIN FECHA COMO TAL, SE ASIGNA LA INTERMEDIA DEL SEGUNDO SEMESTRE"/>
    <m/>
    <m/>
    <m/>
    <m/>
    <m/>
    <m/>
    <m/>
    <m/>
    <m/>
    <s v="SIN CECO"/>
    <s v="NO"/>
    <s v="REFORZAMIENTO CLÍNICA DEL COUNTRY 09-MAY-12-Personal que presta el servicio en obra"/>
    <n v="4"/>
    <n v="4"/>
    <n v="1336"/>
    <x v="63"/>
  </r>
  <r>
    <n v="3112"/>
    <x v="89"/>
    <d v="2012-03-01T00:00:00"/>
    <s v="GER"/>
    <m/>
    <m/>
    <s v="c. Compromiso con el proyecto"/>
    <x v="3"/>
    <n v="4"/>
    <s v="SIN FECHA COMO TAL, SE ASIGNA LA INTERMEDIA DEL SEGUNDO SEMESTRE"/>
    <m/>
    <m/>
    <m/>
    <m/>
    <m/>
    <m/>
    <m/>
    <m/>
    <m/>
    <s v="SIN CECO"/>
    <s v="NO"/>
    <s v="REFORZAMIENTO CLÍNICA DEL COUNTRY 09-MAY-12-Personal que presta el servicio en obra"/>
    <n v="4"/>
    <n v="4"/>
    <n v="1336"/>
    <x v="63"/>
  </r>
  <r>
    <n v="3113"/>
    <x v="89"/>
    <d v="2012-03-01T00:00:00"/>
    <s v="GER"/>
    <m/>
    <m/>
    <s v="d. Cumplimiento de compromisos"/>
    <x v="3"/>
    <n v="4"/>
    <s v="SIN FECHA COMO TAL, SE ASIGNA LA INTERMEDIA DEL SEGUNDO SEMESTRE"/>
    <m/>
    <m/>
    <m/>
    <m/>
    <m/>
    <m/>
    <m/>
    <m/>
    <m/>
    <s v="SIN CECO"/>
    <s v="NO"/>
    <s v="REFORZAMIENTO CLÍNICA DEL COUNTRY 09-MAY-12-Personal que presta el servicio en obra"/>
    <n v="4"/>
    <n v="4"/>
    <n v="1336"/>
    <x v="63"/>
  </r>
  <r>
    <n v="3114"/>
    <x v="89"/>
    <d v="2012-03-01T00:00:00"/>
    <s v="GER"/>
    <m/>
    <m/>
    <s v="e. Proactividad en desarrollo de funciones"/>
    <x v="3"/>
    <n v="4"/>
    <s v="SIN FECHA COMO TAL, SE ASIGNA LA INTERMEDIA DEL SEGUNDO SEMESTRE"/>
    <m/>
    <m/>
    <m/>
    <m/>
    <m/>
    <m/>
    <m/>
    <m/>
    <m/>
    <s v="SIN CECO"/>
    <s v="NO"/>
    <s v="REFORZAMIENTO CLÍNICA DEL COUNTRY 09-MAY-12-Personal que presta el servicio en obra"/>
    <n v="4"/>
    <n v="4"/>
    <n v="1336"/>
    <x v="63"/>
  </r>
  <r>
    <n v="3115"/>
    <x v="89"/>
    <d v="2012-03-01T00:00:00"/>
    <s v="GER"/>
    <m/>
    <m/>
    <s v="a. Calidad del Contenido"/>
    <x v="4"/>
    <n v="4"/>
    <s v="SIN FECHA COMO TAL, SE ASIGNA LA INTERMEDIA DEL SEGUNDO SEMESTRE"/>
    <m/>
    <m/>
    <m/>
    <m/>
    <m/>
    <m/>
    <m/>
    <m/>
    <m/>
    <s v="SIN CECO"/>
    <s v="NO"/>
    <s v="REFORZAMIENTO CLÍNICA DEL COUNTRY 09-MAY-12-Productos Asociados de PAYC (Informes, Control de presupuesto y Programación y actas)"/>
    <n v="4"/>
    <n v="4"/>
    <n v="1336"/>
    <x v="63"/>
  </r>
  <r>
    <n v="3116"/>
    <x v="89"/>
    <d v="2012-03-01T00:00:00"/>
    <s v="GER"/>
    <m/>
    <m/>
    <s v="b. Claridad del Contenido"/>
    <x v="4"/>
    <n v="4"/>
    <s v="SIN FECHA COMO TAL, SE ASIGNA LA INTERMEDIA DEL SEGUNDO SEMESTRE"/>
    <m/>
    <m/>
    <m/>
    <m/>
    <m/>
    <m/>
    <m/>
    <m/>
    <m/>
    <s v="SIN CECO"/>
    <s v="NO"/>
    <s v="REFORZAMIENTO CLÍNICA DEL COUNTRY 09-MAY-12-Productos Asociados de PAYC (Informes, Control de presupuesto y Programación y actas)"/>
    <n v="4"/>
    <n v="4"/>
    <n v="1336"/>
    <x v="63"/>
  </r>
  <r>
    <n v="3117"/>
    <x v="89"/>
    <d v="2012-03-01T00:00:00"/>
    <s v="GER"/>
    <m/>
    <m/>
    <s v="c. Oportunidad en la entrega"/>
    <x v="4"/>
    <n v="3"/>
    <s v="SIN FECHA COMO TAL, SE ASIGNA LA INTERMEDIA DEL SEGUNDO SEMESTRE"/>
    <m/>
    <m/>
    <m/>
    <m/>
    <m/>
    <m/>
    <m/>
    <m/>
    <m/>
    <s v="SIN CECO"/>
    <s v="NO"/>
    <s v="REFORZAMIENTO CLÍNICA DEL COUNTRY 09-MAY-12-Productos Asociados de PAYC (Informes, Control de presupuesto y Programación y actas)"/>
    <n v="3"/>
    <n v="3"/>
    <n v="1336"/>
    <x v="63"/>
  </r>
  <r>
    <n v="3118"/>
    <x v="89"/>
    <d v="2012-03-01T00:00:00"/>
    <s v="GER"/>
    <m/>
    <m/>
    <s v="d. Precisión de la información"/>
    <x v="4"/>
    <n v="4"/>
    <s v="SIN FECHA COMO TAL, SE ASIGNA LA INTERMEDIA DEL SEGUNDO SEMESTRE"/>
    <m/>
    <m/>
    <m/>
    <m/>
    <m/>
    <m/>
    <m/>
    <m/>
    <m/>
    <s v="SIN CECO"/>
    <s v="NO"/>
    <s v="REFORZAMIENTO CLÍNICA DEL COUNTRY 09-MAY-12-Productos Asociados de PAYC (Informes, Control de presupuesto y Programación y actas)"/>
    <n v="4"/>
    <n v="4"/>
    <n v="1336"/>
    <x v="63"/>
  </r>
  <r>
    <n v="3119"/>
    <x v="89"/>
    <d v="2012-03-01T00:00:00"/>
    <s v="GER"/>
    <m/>
    <m/>
    <s v="e. Diagramación"/>
    <x v="4"/>
    <n v="4"/>
    <s v="SIN FECHA COMO TAL, SE ASIGNA LA INTERMEDIA DEL SEGUNDO SEMESTRE"/>
    <m/>
    <m/>
    <m/>
    <m/>
    <m/>
    <m/>
    <m/>
    <m/>
    <m/>
    <s v="SIN CECO"/>
    <s v="NO"/>
    <s v="REFORZAMIENTO CLÍNICA DEL COUNTRY 09-MAY-12-Productos Asociados de PAYC (Informes, Control de presupuesto y Programación y actas)"/>
    <n v="4"/>
    <n v="4"/>
    <n v="1336"/>
    <x v="63"/>
  </r>
  <r>
    <n v="3120"/>
    <x v="89"/>
    <d v="2012-03-01T00:00:00"/>
    <s v="GER"/>
    <m/>
    <m/>
    <s v="a. Cumplimiento"/>
    <x v="5"/>
    <n v="4"/>
    <s v="SIN FECHA COMO TAL, SE ASIGNA LA INTERMEDIA DEL SEGUNDO SEMESTRE"/>
    <m/>
    <m/>
    <m/>
    <m/>
    <m/>
    <m/>
    <m/>
    <m/>
    <m/>
    <s v="SIN CECO"/>
    <s v="NO"/>
    <s v="REFORZAMIENTO CLÍNICA DEL COUNTRY 09-MAY-12-Compromisos Pactados"/>
    <n v="4"/>
    <n v="4"/>
    <n v="1336"/>
    <x v="63"/>
  </r>
  <r>
    <n v="3121"/>
    <x v="89"/>
    <d v="2012-03-01T00:00:00"/>
    <s v="GER"/>
    <m/>
    <m/>
    <s v="b. Satisface expectativas"/>
    <x v="5"/>
    <n v="3"/>
    <s v="SIN FECHA COMO TAL, SE ASIGNA LA INTERMEDIA DEL SEGUNDO SEMESTRE"/>
    <m/>
    <m/>
    <m/>
    <m/>
    <m/>
    <m/>
    <m/>
    <m/>
    <m/>
    <s v="SIN CECO"/>
    <s v="NO"/>
    <s v="REFORZAMIENTO CLÍNICA DEL COUNTRY 09-MAY-12-Compromisos Pactados"/>
    <n v="3"/>
    <n v="3"/>
    <n v="1336"/>
    <x v="63"/>
  </r>
  <r>
    <n v="3122"/>
    <x v="89"/>
    <d v="2012-03-01T00:00:00"/>
    <s v="GER"/>
    <m/>
    <m/>
    <s v="c. Calidad de la Información suministrada"/>
    <x v="5"/>
    <n v="4"/>
    <s v="SIN FECHA COMO TAL, SE ASIGNA LA INTERMEDIA DEL SEGUNDO SEMESTRE"/>
    <m/>
    <m/>
    <m/>
    <m/>
    <m/>
    <m/>
    <m/>
    <m/>
    <m/>
    <s v="SIN CECO"/>
    <s v="NO"/>
    <s v="REFORZAMIENTO CLÍNICA DEL COUNTRY 09-MAY-12-Compromisos Pactados"/>
    <n v="4"/>
    <n v="4"/>
    <n v="1336"/>
    <x v="63"/>
  </r>
  <r>
    <n v="3123"/>
    <x v="89"/>
    <d v="2012-03-01T00:00:00"/>
    <s v="GER"/>
    <m/>
    <m/>
    <s v="d. Disposición del personal de PAYC a las solicitudes del cliente"/>
    <x v="5"/>
    <n v="4"/>
    <s v="SIN FECHA COMO TAL, SE ASIGNA LA INTERMEDIA DEL SEGUNDO SEMESTRE"/>
    <m/>
    <m/>
    <m/>
    <m/>
    <m/>
    <m/>
    <m/>
    <m/>
    <m/>
    <s v="SIN CECO"/>
    <s v="NO"/>
    <s v="REFORZAMIENTO CLÍNICA DEL COUNTRY 09-MAY-12-Compromisos Pactados"/>
    <n v="4"/>
    <n v="4"/>
    <n v="1336"/>
    <x v="63"/>
  </r>
  <r>
    <n v="3124"/>
    <x v="89"/>
    <d v="2012-03-01T00:00:00"/>
    <s v="GER"/>
    <m/>
    <m/>
    <s v="e. Coherencia entre lo solicitado y lo entregado"/>
    <x v="5"/>
    <n v="4"/>
    <s v="SIN FECHA COMO TAL, SE ASIGNA LA INTERMEDIA DEL SEGUNDO SEMESTRE"/>
    <m/>
    <m/>
    <m/>
    <m/>
    <m/>
    <m/>
    <m/>
    <m/>
    <m/>
    <s v="SIN CECO"/>
    <s v="NO"/>
    <s v="REFORZAMIENTO CLÍNICA DEL COUNTRY 09-MAY-12-Compromisos Pactados"/>
    <n v="4"/>
    <n v="4"/>
    <n v="1336"/>
    <x v="63"/>
  </r>
  <r>
    <n v="3125"/>
    <x v="89"/>
    <d v="2012-03-01T00:00:00"/>
    <s v="GER"/>
    <m/>
    <m/>
    <s v="Grado de Satisfacción con el Servicio Prestado"/>
    <x v="6"/>
    <n v="4"/>
    <s v="SIN FECHA COMO TAL, SE ASIGNA LA INTERMEDIA DEL SEGUNDO SEMESTRE"/>
    <m/>
    <m/>
    <m/>
    <m/>
    <m/>
    <m/>
    <m/>
    <m/>
    <m/>
    <s v="SIN CECO"/>
    <s v="NO"/>
    <s v="REFORZAMIENTO CLÍNICA DEL COUNTRY 09-MAY-12-Grado de Satisfacción con el Servicio Prestado"/>
    <n v="4"/>
    <n v="4"/>
    <n v="1336"/>
    <x v="63"/>
  </r>
  <r>
    <n v="3126"/>
    <x v="89"/>
    <d v="2012-03-01T00:00:00"/>
    <s v="GER"/>
    <m/>
    <m/>
    <s v="Posibilidad de Volver a Contratar con PAYC"/>
    <x v="7"/>
    <n v="4"/>
    <s v="SIN FECHA COMO TAL, SE ASIGNA LA INTERMEDIA DEL SEGUNDO SEMESTRE"/>
    <m/>
    <m/>
    <m/>
    <m/>
    <m/>
    <m/>
    <m/>
    <m/>
    <m/>
    <s v="SIN CECO"/>
    <s v="NO"/>
    <s v="REFORZAMIENTO CLÍNICA DEL COUNTRY 09-MAY-12-Posibilidad de Volver a Contratar con PAYC"/>
    <n v="4"/>
    <n v="4"/>
    <n v="1336"/>
    <x v="63"/>
  </r>
  <r>
    <n v="3127"/>
    <x v="89"/>
    <d v="2012-03-01T00:00:00"/>
    <s v="GER"/>
    <m/>
    <m/>
    <s v="Principales fortalezas en el servicio que presta PAYC"/>
    <x v="8"/>
    <s v="-"/>
    <s v="SIN FECHA COMO TAL, SE ASIGNA LA INTERMEDIA DEL SEGUNDO SEMESTRE"/>
    <m/>
    <m/>
    <m/>
    <m/>
    <m/>
    <m/>
    <m/>
    <m/>
    <m/>
    <s v="SIN CECO"/>
    <s v="NO"/>
    <s v="REFORZAMIENTO CLÍNICA DEL COUNTRY 09-MAY-12-Fortalezas PAYC"/>
    <s v="-"/>
    <n v="0"/>
    <n v="1336"/>
    <x v="63"/>
  </r>
  <r>
    <n v="3128"/>
    <x v="89"/>
    <d v="2012-03-01T00:00:00"/>
    <s v="GER"/>
    <m/>
    <m/>
    <s v="Principales debilidades en el servicio que presta PAYC"/>
    <x v="9"/>
    <s v="-"/>
    <s v="SIN FECHA COMO TAL, SE ASIGNA LA INTERMEDIA DEL SEGUNDO SEMESTRE"/>
    <m/>
    <m/>
    <m/>
    <m/>
    <m/>
    <m/>
    <m/>
    <m/>
    <m/>
    <s v="SIN CECO"/>
    <s v="NO"/>
    <s v="REFORZAMIENTO CLÍNICA DEL COUNTRY 09-MAY-12-Debilidades PAYC"/>
    <s v="-"/>
    <n v="0"/>
    <n v="1336"/>
    <x v="63"/>
  </r>
  <r>
    <n v="3129"/>
    <x v="90"/>
    <d v="2012-03-01T00:00:00"/>
    <s v="GER"/>
    <m/>
    <m/>
    <s v="a. Conocimiento específico de temas aplicables al proyecto"/>
    <x v="0"/>
    <n v="4"/>
    <s v="SIN FECHA COMO TAL, SE ASIGNA LA INTERMEDIA DEL SEGUNDO SEMESTRE"/>
    <m/>
    <m/>
    <m/>
    <m/>
    <m/>
    <m/>
    <m/>
    <m/>
    <m/>
    <s v="SIN CECO"/>
    <s v="NO"/>
    <s v="FUNDACIÓN SANTA FE DE BOGOTA - URGENCIAS 03-MAY-12-Soporte Técnico"/>
    <n v="4"/>
    <n v="4"/>
    <n v="1036"/>
    <x v="64"/>
  </r>
  <r>
    <n v="3130"/>
    <x v="90"/>
    <d v="2012-03-01T00:00:00"/>
    <s v="GER"/>
    <m/>
    <m/>
    <s v="b. Idoneidad y Calidad del soporte"/>
    <x v="0"/>
    <n v="4"/>
    <s v="SIN FECHA COMO TAL, SE ASIGNA LA INTERMEDIA DEL SEGUNDO SEMESTRE"/>
    <m/>
    <m/>
    <m/>
    <m/>
    <m/>
    <m/>
    <m/>
    <m/>
    <m/>
    <s v="SIN CECO"/>
    <s v="NO"/>
    <s v="FUNDACIÓN SANTA FE DE BOGOTA - URGENCIAS 03-MAY-12-Soporte Técnico"/>
    <n v="4"/>
    <n v="4"/>
    <n v="1036"/>
    <x v="64"/>
  </r>
  <r>
    <n v="3131"/>
    <x v="90"/>
    <d v="2012-03-01T00:00:00"/>
    <s v="GER"/>
    <m/>
    <m/>
    <s v="c. Cumplimiento de especificaciones técnicas de construcción"/>
    <x v="0"/>
    <n v="4"/>
    <s v="SIN FECHA COMO TAL, SE ASIGNA LA INTERMEDIA DEL SEGUNDO SEMESTRE"/>
    <m/>
    <m/>
    <m/>
    <m/>
    <m/>
    <m/>
    <m/>
    <m/>
    <m/>
    <s v="SIN CECO"/>
    <s v="NO"/>
    <s v="FUNDACIÓN SANTA FE DE BOGOTA - URGENCIAS 03-MAY-12-Soporte Técnico"/>
    <n v="4"/>
    <n v="4"/>
    <n v="1036"/>
    <x v="64"/>
  </r>
  <r>
    <n v="3132"/>
    <x v="90"/>
    <d v="2012-03-01T00:00:00"/>
    <s v="GER"/>
    <m/>
    <m/>
    <s v="d. Confiabilidad de los conceptos aplicados"/>
    <x v="0"/>
    <n v="4"/>
    <s v="SIN FECHA COMO TAL, SE ASIGNA LA INTERMEDIA DEL SEGUNDO SEMESTRE"/>
    <m/>
    <m/>
    <m/>
    <m/>
    <m/>
    <m/>
    <m/>
    <m/>
    <m/>
    <s v="SIN CECO"/>
    <s v="NO"/>
    <s v="FUNDACIÓN SANTA FE DE BOGOTA - URGENCIAS 03-MAY-12-Soporte Técnico"/>
    <n v="4"/>
    <n v="4"/>
    <n v="1036"/>
    <x v="64"/>
  </r>
  <r>
    <n v="3133"/>
    <x v="90"/>
    <d v="2012-03-01T00:00:00"/>
    <s v="GER"/>
    <m/>
    <m/>
    <s v="e. Oportunidad en entrega de información o requerimientos"/>
    <x v="0"/>
    <n v="3"/>
    <s v="SIN FECHA COMO TAL, SE ASIGNA LA INTERMEDIA DEL SEGUNDO SEMESTRE"/>
    <m/>
    <m/>
    <m/>
    <m/>
    <m/>
    <m/>
    <m/>
    <m/>
    <m/>
    <s v="SIN CECO"/>
    <s v="NO"/>
    <s v="FUNDACIÓN SANTA FE DE BOGOTA - URGENCIAS 03-MAY-12-Soporte Técnico"/>
    <n v="3"/>
    <n v="3"/>
    <n v="1036"/>
    <x v="64"/>
  </r>
  <r>
    <n v="3134"/>
    <x v="90"/>
    <d v="2012-03-01T00:00:00"/>
    <s v="GER"/>
    <m/>
    <m/>
    <s v="a. Oportunidad de la gestión en obra"/>
    <x v="1"/>
    <n v="4"/>
    <s v="SIN FECHA COMO TAL, SE ASIGNA LA INTERMEDIA DEL SEGUNDO SEMESTRE"/>
    <m/>
    <m/>
    <m/>
    <m/>
    <m/>
    <m/>
    <m/>
    <m/>
    <m/>
    <s v="SIN CECO"/>
    <s v="NO"/>
    <s v="FUNDACIÓN SANTA FE DE BOGOTA - URGENCIAS 03-MAY-12-Soporte Administrativo"/>
    <n v="4"/>
    <n v="4"/>
    <n v="1036"/>
    <x v="64"/>
  </r>
  <r>
    <n v="3135"/>
    <x v="90"/>
    <d v="2012-03-01T00:00:00"/>
    <s v="GER"/>
    <m/>
    <m/>
    <s v="b. Manejo administrativo del proyecto"/>
    <x v="1"/>
    <n v="4"/>
    <s v="SIN FECHA COMO TAL, SE ASIGNA LA INTERMEDIA DEL SEGUNDO SEMESTRE"/>
    <m/>
    <m/>
    <m/>
    <m/>
    <m/>
    <m/>
    <m/>
    <m/>
    <m/>
    <s v="SIN CECO"/>
    <s v="NO"/>
    <s v="FUNDACIÓN SANTA FE DE BOGOTA - URGENCIAS 03-MAY-12-Soporte Administrativo"/>
    <n v="4"/>
    <n v="4"/>
    <n v="1036"/>
    <x v="64"/>
  </r>
  <r>
    <n v="3136"/>
    <x v="90"/>
    <d v="2012-03-01T00:00:00"/>
    <s v="GER"/>
    <m/>
    <m/>
    <s v="c. Información clara y veraz sobre la administración de proyecto"/>
    <x v="1"/>
    <n v="4"/>
    <s v="SIN FECHA COMO TAL, SE ASIGNA LA INTERMEDIA DEL SEGUNDO SEMESTRE"/>
    <m/>
    <m/>
    <m/>
    <m/>
    <m/>
    <m/>
    <m/>
    <m/>
    <m/>
    <s v="SIN CECO"/>
    <s v="NO"/>
    <s v="FUNDACIÓN SANTA FE DE BOGOTA - URGENCIAS 03-MAY-12-Soporte Administrativo"/>
    <n v="4"/>
    <n v="4"/>
    <n v="1036"/>
    <x v="64"/>
  </r>
  <r>
    <n v="3137"/>
    <x v="90"/>
    <d v="2012-03-01T00:00:00"/>
    <s v="GER"/>
    <m/>
    <m/>
    <s v="d. Cumplimientos con expectativas del cliente"/>
    <x v="1"/>
    <n v="4"/>
    <s v="SIN FECHA COMO TAL, SE ASIGNA LA INTERMEDIA DEL SEGUNDO SEMESTRE"/>
    <m/>
    <m/>
    <m/>
    <m/>
    <m/>
    <m/>
    <m/>
    <m/>
    <m/>
    <s v="SIN CECO"/>
    <s v="NO"/>
    <s v="FUNDACIÓN SANTA FE DE BOGOTA - URGENCIAS 03-MAY-12-Soporte Administrativo"/>
    <n v="4"/>
    <n v="4"/>
    <n v="1036"/>
    <x v="64"/>
  </r>
  <r>
    <n v="3138"/>
    <x v="90"/>
    <d v="2012-03-01T00:00:00"/>
    <s v="GER"/>
    <m/>
    <m/>
    <s v="e. Control de presupuesto"/>
    <x v="1"/>
    <s v="N/A"/>
    <s v="SIN FECHA COMO TAL, SE ASIGNA LA INTERMEDIA DEL SEGUNDO SEMESTRE"/>
    <m/>
    <m/>
    <m/>
    <m/>
    <m/>
    <m/>
    <m/>
    <m/>
    <m/>
    <s v="SIN CECO"/>
    <s v="NO"/>
    <s v="FUNDACIÓN SANTA FE DE BOGOTA - URGENCIAS 03-MAY-12-Soporte Administrativo"/>
    <s v="N/A"/>
    <n v="0"/>
    <n v="1036"/>
    <x v="64"/>
  </r>
  <r>
    <n v="3139"/>
    <x v="90"/>
    <d v="2012-03-01T00:00:00"/>
    <s v="GER"/>
    <m/>
    <m/>
    <s v="a. Apoyo y presencia en el proyecto"/>
    <x v="2"/>
    <n v="4"/>
    <s v="SIN FECHA COMO TAL, SE ASIGNA LA INTERMEDIA DEL SEGUNDO SEMESTRE"/>
    <m/>
    <m/>
    <m/>
    <m/>
    <m/>
    <m/>
    <m/>
    <m/>
    <m/>
    <s v="SIN CECO"/>
    <s v="NO"/>
    <s v="FUNDACIÓN SANTA FE DE BOGOTA - URGENCIAS 03-MAY-12-Soporte Directivo (Coordinador y Gerencia)"/>
    <n v="4"/>
    <n v="4"/>
    <n v="1036"/>
    <x v="64"/>
  </r>
  <r>
    <n v="3140"/>
    <x v="90"/>
    <d v="2012-03-01T00:00:00"/>
    <s v="GER"/>
    <m/>
    <m/>
    <s v="b. Conocimiento del proyecto"/>
    <x v="2"/>
    <n v="4"/>
    <s v="SIN FECHA COMO TAL, SE ASIGNA LA INTERMEDIA DEL SEGUNDO SEMESTRE"/>
    <m/>
    <m/>
    <m/>
    <m/>
    <m/>
    <m/>
    <m/>
    <m/>
    <m/>
    <s v="SIN CECO"/>
    <s v="NO"/>
    <s v="FUNDACIÓN SANTA FE DE BOGOTA - URGENCIAS 03-MAY-12-Soporte Directivo (Coordinador y Gerencia)"/>
    <n v="4"/>
    <n v="4"/>
    <n v="1036"/>
    <x v="64"/>
  </r>
  <r>
    <n v="3141"/>
    <x v="90"/>
    <d v="2012-03-01T00:00:00"/>
    <s v="GER"/>
    <m/>
    <m/>
    <s v="c. Planteamiento de soluciones y manejo de conflictos"/>
    <x v="2"/>
    <n v="4"/>
    <s v="SIN FECHA COMO TAL, SE ASIGNA LA INTERMEDIA DEL SEGUNDO SEMESTRE"/>
    <m/>
    <m/>
    <m/>
    <m/>
    <m/>
    <m/>
    <m/>
    <m/>
    <m/>
    <s v="SIN CECO"/>
    <s v="NO"/>
    <s v="FUNDACIÓN SANTA FE DE BOGOTA - URGENCIAS 03-MAY-12-Soporte Directivo (Coordinador y Gerencia)"/>
    <n v="4"/>
    <n v="4"/>
    <n v="1036"/>
    <x v="64"/>
  </r>
  <r>
    <n v="3142"/>
    <x v="90"/>
    <d v="2012-03-01T00:00:00"/>
    <s v="GER"/>
    <m/>
    <m/>
    <s v="d. Cumplimiento de compromisos"/>
    <x v="2"/>
    <n v="3"/>
    <s v="SIN FECHA COMO TAL, SE ASIGNA LA INTERMEDIA DEL SEGUNDO SEMESTRE"/>
    <m/>
    <m/>
    <m/>
    <m/>
    <m/>
    <m/>
    <m/>
    <m/>
    <m/>
    <s v="SIN CECO"/>
    <s v="NO"/>
    <s v="FUNDACIÓN SANTA FE DE BOGOTA - URGENCIAS 03-MAY-12-Soporte Directivo (Coordinador y Gerencia)"/>
    <n v="3"/>
    <n v="3"/>
    <n v="1036"/>
    <x v="64"/>
  </r>
  <r>
    <n v="3143"/>
    <x v="90"/>
    <d v="2012-03-01T00:00:00"/>
    <s v="GER"/>
    <m/>
    <m/>
    <s v="e. Manejo del cliente"/>
    <x v="2"/>
    <n v="4"/>
    <s v="SIN FECHA COMO TAL, SE ASIGNA LA INTERMEDIA DEL SEGUNDO SEMESTRE"/>
    <m/>
    <m/>
    <m/>
    <m/>
    <m/>
    <m/>
    <m/>
    <m/>
    <m/>
    <s v="SIN CECO"/>
    <s v="NO"/>
    <s v="FUNDACIÓN SANTA FE DE BOGOTA - URGENCIAS 03-MAY-12-Soporte Directivo (Coordinador y Gerencia)"/>
    <n v="4"/>
    <n v="4"/>
    <n v="1036"/>
    <x v="64"/>
  </r>
  <r>
    <n v="3144"/>
    <x v="90"/>
    <d v="2012-03-01T00:00:00"/>
    <s v="GER"/>
    <m/>
    <m/>
    <s v="a. Idoneidad del personal"/>
    <x v="3"/>
    <n v="4"/>
    <s v="SIN FECHA COMO TAL, SE ASIGNA LA INTERMEDIA DEL SEGUNDO SEMESTRE"/>
    <m/>
    <m/>
    <m/>
    <m/>
    <m/>
    <m/>
    <m/>
    <m/>
    <m/>
    <s v="SIN CECO"/>
    <s v="NO"/>
    <s v="FUNDACIÓN SANTA FE DE BOGOTA - URGENCIAS 03-MAY-12-Personal que presta el servicio en obra"/>
    <n v="4"/>
    <n v="4"/>
    <n v="1036"/>
    <x v="64"/>
  </r>
  <r>
    <n v="3145"/>
    <x v="90"/>
    <d v="2012-03-01T00:00:00"/>
    <s v="GER"/>
    <m/>
    <m/>
    <s v="b. Oportuna atención al cliente"/>
    <x v="3"/>
    <n v="4"/>
    <s v="SIN FECHA COMO TAL, SE ASIGNA LA INTERMEDIA DEL SEGUNDO SEMESTRE"/>
    <m/>
    <m/>
    <m/>
    <m/>
    <m/>
    <m/>
    <m/>
    <m/>
    <m/>
    <s v="SIN CECO"/>
    <s v="NO"/>
    <s v="FUNDACIÓN SANTA FE DE BOGOTA - URGENCIAS 03-MAY-12-Personal que presta el servicio en obra"/>
    <n v="4"/>
    <n v="4"/>
    <n v="1036"/>
    <x v="64"/>
  </r>
  <r>
    <n v="3146"/>
    <x v="90"/>
    <d v="2012-03-01T00:00:00"/>
    <s v="GER"/>
    <m/>
    <m/>
    <s v="c. Compromiso con el proyecto"/>
    <x v="3"/>
    <n v="4"/>
    <s v="SIN FECHA COMO TAL, SE ASIGNA LA INTERMEDIA DEL SEGUNDO SEMESTRE"/>
    <m/>
    <m/>
    <m/>
    <m/>
    <m/>
    <m/>
    <m/>
    <m/>
    <m/>
    <s v="SIN CECO"/>
    <s v="NO"/>
    <s v="FUNDACIÓN SANTA FE DE BOGOTA - URGENCIAS 03-MAY-12-Personal que presta el servicio en obra"/>
    <n v="4"/>
    <n v="4"/>
    <n v="1036"/>
    <x v="64"/>
  </r>
  <r>
    <n v="3147"/>
    <x v="90"/>
    <d v="2012-03-01T00:00:00"/>
    <s v="GER"/>
    <m/>
    <m/>
    <s v="d. Cumplimiento de compromisos"/>
    <x v="3"/>
    <n v="4"/>
    <s v="SIN FECHA COMO TAL, SE ASIGNA LA INTERMEDIA DEL SEGUNDO SEMESTRE"/>
    <m/>
    <m/>
    <m/>
    <m/>
    <m/>
    <m/>
    <m/>
    <m/>
    <m/>
    <s v="SIN CECO"/>
    <s v="NO"/>
    <s v="FUNDACIÓN SANTA FE DE BOGOTA - URGENCIAS 03-MAY-12-Personal que presta el servicio en obra"/>
    <n v="4"/>
    <n v="4"/>
    <n v="1036"/>
    <x v="64"/>
  </r>
  <r>
    <n v="3148"/>
    <x v="90"/>
    <d v="2012-03-01T00:00:00"/>
    <s v="GER"/>
    <m/>
    <m/>
    <s v="e. Proactividad en desarrollo de funciones"/>
    <x v="3"/>
    <n v="4"/>
    <s v="SIN FECHA COMO TAL, SE ASIGNA LA INTERMEDIA DEL SEGUNDO SEMESTRE"/>
    <m/>
    <m/>
    <m/>
    <m/>
    <m/>
    <m/>
    <m/>
    <m/>
    <m/>
    <s v="SIN CECO"/>
    <s v="NO"/>
    <s v="FUNDACIÓN SANTA FE DE BOGOTA - URGENCIAS 03-MAY-12-Personal que presta el servicio en obra"/>
    <n v="4"/>
    <n v="4"/>
    <n v="1036"/>
    <x v="64"/>
  </r>
  <r>
    <n v="3149"/>
    <x v="90"/>
    <d v="2012-03-01T00:00:00"/>
    <s v="GER"/>
    <m/>
    <m/>
    <s v="a. Calidad del Contenido"/>
    <x v="4"/>
    <n v="4"/>
    <s v="SIN FECHA COMO TAL, SE ASIGNA LA INTERMEDIA DEL SEGUNDO SEMESTRE"/>
    <m/>
    <m/>
    <m/>
    <m/>
    <m/>
    <m/>
    <m/>
    <m/>
    <m/>
    <s v="SIN CECO"/>
    <s v="NO"/>
    <s v="FUNDACIÓN SANTA FE DE BOGOTA - URGENCIAS 03-MAY-12-Productos Asociados de PAYC (Informes, Control de presupuesto y Programación y actas)"/>
    <n v="4"/>
    <n v="4"/>
    <n v="1036"/>
    <x v="64"/>
  </r>
  <r>
    <n v="3150"/>
    <x v="90"/>
    <d v="2012-03-01T00:00:00"/>
    <s v="GER"/>
    <m/>
    <m/>
    <s v="b. Claridad del Contenido"/>
    <x v="4"/>
    <n v="4"/>
    <s v="SIN FECHA COMO TAL, SE ASIGNA LA INTERMEDIA DEL SEGUNDO SEMESTRE"/>
    <m/>
    <m/>
    <m/>
    <m/>
    <m/>
    <m/>
    <m/>
    <m/>
    <m/>
    <s v="SIN CECO"/>
    <s v="NO"/>
    <s v="FUNDACIÓN SANTA FE DE BOGOTA - URGENCIAS 03-MAY-12-Productos Asociados de PAYC (Informes, Control de presupuesto y Programación y actas)"/>
    <n v="4"/>
    <n v="4"/>
    <n v="1036"/>
    <x v="64"/>
  </r>
  <r>
    <n v="3151"/>
    <x v="90"/>
    <d v="2012-03-01T00:00:00"/>
    <s v="GER"/>
    <m/>
    <m/>
    <s v="c. Oportunidad en la entrega"/>
    <x v="4"/>
    <n v="4"/>
    <s v="SIN FECHA COMO TAL, SE ASIGNA LA INTERMEDIA DEL SEGUNDO SEMESTRE"/>
    <m/>
    <m/>
    <m/>
    <m/>
    <m/>
    <m/>
    <m/>
    <m/>
    <m/>
    <s v="SIN CECO"/>
    <s v="NO"/>
    <s v="FUNDACIÓN SANTA FE DE BOGOTA - URGENCIAS 03-MAY-12-Productos Asociados de PAYC (Informes, Control de presupuesto y Programación y actas)"/>
    <n v="4"/>
    <n v="4"/>
    <n v="1036"/>
    <x v="64"/>
  </r>
  <r>
    <n v="3152"/>
    <x v="90"/>
    <d v="2012-03-01T00:00:00"/>
    <s v="GER"/>
    <m/>
    <m/>
    <s v="d. Precisión de la información"/>
    <x v="4"/>
    <n v="4"/>
    <s v="SIN FECHA COMO TAL, SE ASIGNA LA INTERMEDIA DEL SEGUNDO SEMESTRE"/>
    <m/>
    <m/>
    <m/>
    <m/>
    <m/>
    <m/>
    <m/>
    <m/>
    <m/>
    <s v="SIN CECO"/>
    <s v="NO"/>
    <s v="FUNDACIÓN SANTA FE DE BOGOTA - URGENCIAS 03-MAY-12-Productos Asociados de PAYC (Informes, Control de presupuesto y Programación y actas)"/>
    <n v="4"/>
    <n v="4"/>
    <n v="1036"/>
    <x v="64"/>
  </r>
  <r>
    <n v="3153"/>
    <x v="90"/>
    <d v="2012-03-01T00:00:00"/>
    <s v="GER"/>
    <m/>
    <m/>
    <s v="e. Diagramación"/>
    <x v="4"/>
    <s v="N/A"/>
    <s v="SIN FECHA COMO TAL, SE ASIGNA LA INTERMEDIA DEL SEGUNDO SEMESTRE"/>
    <m/>
    <m/>
    <m/>
    <m/>
    <m/>
    <m/>
    <m/>
    <m/>
    <m/>
    <s v="SIN CECO"/>
    <s v="NO"/>
    <s v="FUNDACIÓN SANTA FE DE BOGOTA - URGENCIAS 03-MAY-12-Productos Asociados de PAYC (Informes, Control de presupuesto y Programación y actas)"/>
    <s v="N/A"/>
    <n v="0"/>
    <n v="1036"/>
    <x v="64"/>
  </r>
  <r>
    <n v="3154"/>
    <x v="90"/>
    <d v="2012-03-01T00:00:00"/>
    <s v="GER"/>
    <m/>
    <m/>
    <s v="a. Cumplimiento"/>
    <x v="5"/>
    <s v="N/A"/>
    <s v="SIN FECHA COMO TAL, SE ASIGNA LA INTERMEDIA DEL SEGUNDO SEMESTRE"/>
    <m/>
    <m/>
    <m/>
    <m/>
    <m/>
    <m/>
    <m/>
    <m/>
    <m/>
    <s v="SIN CECO"/>
    <s v="NO"/>
    <s v="FUNDACIÓN SANTA FE DE BOGOTA - URGENCIAS 03-MAY-12-Compromisos Pactados"/>
    <s v="N/A"/>
    <n v="0"/>
    <n v="1036"/>
    <x v="64"/>
  </r>
  <r>
    <n v="3155"/>
    <x v="90"/>
    <d v="2012-03-01T00:00:00"/>
    <s v="GER"/>
    <m/>
    <m/>
    <s v="b. Satisface expectativas"/>
    <x v="5"/>
    <s v="N/A"/>
    <s v="SIN FECHA COMO TAL, SE ASIGNA LA INTERMEDIA DEL SEGUNDO SEMESTRE"/>
    <m/>
    <m/>
    <m/>
    <m/>
    <m/>
    <m/>
    <m/>
    <m/>
    <m/>
    <s v="SIN CECO"/>
    <s v="NO"/>
    <s v="FUNDACIÓN SANTA FE DE BOGOTA - URGENCIAS 03-MAY-12-Compromisos Pactados"/>
    <s v="N/A"/>
    <n v="0"/>
    <n v="1036"/>
    <x v="64"/>
  </r>
  <r>
    <n v="3156"/>
    <x v="90"/>
    <d v="2012-03-01T00:00:00"/>
    <s v="GER"/>
    <m/>
    <m/>
    <s v="c. Calidad de la Información suministrada"/>
    <x v="5"/>
    <s v="N/A"/>
    <s v="SIN FECHA COMO TAL, SE ASIGNA LA INTERMEDIA DEL SEGUNDO SEMESTRE"/>
    <m/>
    <m/>
    <m/>
    <m/>
    <m/>
    <m/>
    <m/>
    <m/>
    <m/>
    <s v="SIN CECO"/>
    <s v="NO"/>
    <s v="FUNDACIÓN SANTA FE DE BOGOTA - URGENCIAS 03-MAY-12-Compromisos Pactados"/>
    <s v="N/A"/>
    <n v="0"/>
    <n v="1036"/>
    <x v="64"/>
  </r>
  <r>
    <n v="3157"/>
    <x v="90"/>
    <d v="2012-03-01T00:00:00"/>
    <s v="GER"/>
    <m/>
    <m/>
    <s v="d. Disposición del personal de PAYC a las solicitudes del cliente"/>
    <x v="5"/>
    <s v="N/A"/>
    <s v="SIN FECHA COMO TAL, SE ASIGNA LA INTERMEDIA DEL SEGUNDO SEMESTRE"/>
    <m/>
    <m/>
    <m/>
    <m/>
    <m/>
    <m/>
    <m/>
    <m/>
    <m/>
    <s v="SIN CECO"/>
    <s v="NO"/>
    <s v="FUNDACIÓN SANTA FE DE BOGOTA - URGENCIAS 03-MAY-12-Compromisos Pactados"/>
    <s v="N/A"/>
    <n v="0"/>
    <n v="1036"/>
    <x v="64"/>
  </r>
  <r>
    <n v="3158"/>
    <x v="90"/>
    <d v="2012-03-01T00:00:00"/>
    <s v="GER"/>
    <m/>
    <m/>
    <s v="e. Coherencia entre lo solicitado y lo entregado"/>
    <x v="5"/>
    <s v="N/A"/>
    <s v="SIN FECHA COMO TAL, SE ASIGNA LA INTERMEDIA DEL SEGUNDO SEMESTRE"/>
    <m/>
    <m/>
    <m/>
    <m/>
    <m/>
    <m/>
    <m/>
    <m/>
    <m/>
    <s v="SIN CECO"/>
    <s v="NO"/>
    <s v="FUNDACIÓN SANTA FE DE BOGOTA - URGENCIAS 03-MAY-12-Compromisos Pactados"/>
    <s v="N/A"/>
    <n v="0"/>
    <n v="1036"/>
    <x v="64"/>
  </r>
  <r>
    <n v="3159"/>
    <x v="90"/>
    <d v="2012-03-01T00:00:00"/>
    <s v="GER"/>
    <m/>
    <m/>
    <s v="Grado de Satisfacción con el Servicio Prestado"/>
    <x v="6"/>
    <s v="N/A"/>
    <s v="SIN FECHA COMO TAL, SE ASIGNA LA INTERMEDIA DEL SEGUNDO SEMESTRE"/>
    <m/>
    <m/>
    <m/>
    <m/>
    <m/>
    <m/>
    <m/>
    <m/>
    <m/>
    <s v="SIN CECO"/>
    <s v="NO"/>
    <s v="FUNDACIÓN SANTA FE DE BOGOTA - URGENCIAS 03-MAY-12-Grado de Satisfacción con el Servicio Prestado"/>
    <s v="N/A"/>
    <n v="0"/>
    <n v="1036"/>
    <x v="64"/>
  </r>
  <r>
    <n v="3160"/>
    <x v="90"/>
    <d v="2012-03-01T00:00:00"/>
    <s v="GER"/>
    <m/>
    <m/>
    <s v="Posibilidad de Volver a Contratar con PAYC"/>
    <x v="7"/>
    <n v="4"/>
    <s v="SIN FECHA COMO TAL, SE ASIGNA LA INTERMEDIA DEL SEGUNDO SEMESTRE"/>
    <m/>
    <m/>
    <m/>
    <m/>
    <m/>
    <m/>
    <m/>
    <m/>
    <m/>
    <s v="SIN CECO"/>
    <s v="NO"/>
    <s v="FUNDACIÓN SANTA FE DE BOGOTA - URGENCIAS 03-MAY-12-Posibilidad de Volver a Contratar con PAYC"/>
    <n v="4"/>
    <n v="4"/>
    <n v="1036"/>
    <x v="64"/>
  </r>
  <r>
    <n v="3161"/>
    <x v="90"/>
    <d v="2012-03-01T00:00:00"/>
    <s v="GER"/>
    <m/>
    <m/>
    <s v="Principales fortalezas en el servicio que presta PAYC"/>
    <x v="8"/>
    <s v="-"/>
    <s v="SIN FECHA COMO TAL, SE ASIGNA LA INTERMEDIA DEL SEGUNDO SEMESTRE"/>
    <m/>
    <m/>
    <m/>
    <m/>
    <m/>
    <m/>
    <m/>
    <m/>
    <m/>
    <s v="SIN CECO"/>
    <s v="NO"/>
    <s v="FUNDACIÓN SANTA FE DE BOGOTA - URGENCIAS 03-MAY-12-Fortalezas PAYC"/>
    <s v="-"/>
    <n v="0"/>
    <n v="1036"/>
    <x v="64"/>
  </r>
  <r>
    <n v="3162"/>
    <x v="90"/>
    <d v="2012-03-01T00:00:00"/>
    <s v="GER"/>
    <m/>
    <m/>
    <s v="Principales debilidades en el servicio que presta PAYC"/>
    <x v="9"/>
    <s v="Al día de hoy no hemos podido firmar acta final-"/>
    <s v="SIN FECHA COMO TAL, SE ASIGNA LA INTERMEDIA DEL SEGUNDO SEMESTRE"/>
    <s v="OPORTUNIDAD EN EL CIERRE"/>
    <m/>
    <m/>
    <m/>
    <m/>
    <m/>
    <m/>
    <m/>
    <m/>
    <s v="SIN CECO"/>
    <s v="NO"/>
    <s v="FUNDACIÓN SANTA FE DE BOGOTA - URGENCIAS 03-MAY-12-Debilidades PAYC"/>
    <s v="Al día de hoy no hemos podido firmar acta final-"/>
    <n v="0"/>
    <n v="1036"/>
    <x v="64"/>
  </r>
  <r>
    <n v="3163"/>
    <x v="91"/>
    <d v="2012-03-01T00:00:00"/>
    <s v="INT"/>
    <m/>
    <m/>
    <s v="a. Conocimiento específico de temas aplicables al proyecto"/>
    <x v="0"/>
    <n v="4"/>
    <s v="SIN FECHA COMO TAL, SE ASIGNA LA INTERMEDIA DEL SEGUNDO SEMESTRE"/>
    <m/>
    <m/>
    <m/>
    <m/>
    <m/>
    <m/>
    <m/>
    <m/>
    <m/>
    <s v="SIN CECO"/>
    <s v="NO"/>
    <s v="CENTRO INTEGRADO POLICÍA 19-JUN-12-Soporte Técnico"/>
    <n v="4"/>
    <n v="4"/>
    <n v="1355"/>
    <x v="65"/>
  </r>
  <r>
    <n v="3164"/>
    <x v="91"/>
    <d v="2012-03-01T00:00:00"/>
    <s v="INT"/>
    <m/>
    <m/>
    <s v="b. Idoneidad y Calidad del soporte"/>
    <x v="0"/>
    <n v="4"/>
    <s v="SIN FECHA COMO TAL, SE ASIGNA LA INTERMEDIA DEL SEGUNDO SEMESTRE"/>
    <m/>
    <m/>
    <m/>
    <m/>
    <m/>
    <m/>
    <m/>
    <m/>
    <m/>
    <s v="SIN CECO"/>
    <s v="NO"/>
    <s v="CENTRO INTEGRADO POLICÍA 19-JUN-12-Soporte Técnico"/>
    <n v="4"/>
    <n v="4"/>
    <n v="1355"/>
    <x v="65"/>
  </r>
  <r>
    <n v="3165"/>
    <x v="91"/>
    <d v="2012-03-01T00:00:00"/>
    <s v="INT"/>
    <m/>
    <m/>
    <s v="c. Cumplimiento de especificaciones técnicas de construcción"/>
    <x v="0"/>
    <n v="4"/>
    <s v="SIN FECHA COMO TAL, SE ASIGNA LA INTERMEDIA DEL SEGUNDO SEMESTRE"/>
    <m/>
    <m/>
    <m/>
    <m/>
    <m/>
    <m/>
    <m/>
    <m/>
    <m/>
    <s v="SIN CECO"/>
    <s v="NO"/>
    <s v="CENTRO INTEGRADO POLICÍA 19-JUN-12-Soporte Técnico"/>
    <n v="4"/>
    <n v="4"/>
    <n v="1355"/>
    <x v="65"/>
  </r>
  <r>
    <n v="3166"/>
    <x v="91"/>
    <d v="2012-03-01T00:00:00"/>
    <s v="INT"/>
    <m/>
    <m/>
    <s v="d. Confiabilidad de los conceptos aplicados"/>
    <x v="0"/>
    <n v="4"/>
    <s v="SIN FECHA COMO TAL, SE ASIGNA LA INTERMEDIA DEL SEGUNDO SEMESTRE"/>
    <m/>
    <m/>
    <m/>
    <m/>
    <m/>
    <m/>
    <m/>
    <m/>
    <m/>
    <s v="SIN CECO"/>
    <s v="NO"/>
    <s v="CENTRO INTEGRADO POLICÍA 19-JUN-12-Soporte Técnico"/>
    <n v="4"/>
    <n v="4"/>
    <n v="1355"/>
    <x v="65"/>
  </r>
  <r>
    <n v="3167"/>
    <x v="91"/>
    <d v="2012-03-01T00:00:00"/>
    <s v="INT"/>
    <m/>
    <m/>
    <s v="e. Oportunidad en entrega de información o requerimientos"/>
    <x v="0"/>
    <n v="4"/>
    <s v="SIN FECHA COMO TAL, SE ASIGNA LA INTERMEDIA DEL SEGUNDO SEMESTRE"/>
    <m/>
    <m/>
    <m/>
    <m/>
    <m/>
    <m/>
    <m/>
    <m/>
    <m/>
    <s v="SIN CECO"/>
    <s v="NO"/>
    <s v="CENTRO INTEGRADO POLICÍA 19-JUN-12-Soporte Técnico"/>
    <n v="4"/>
    <n v="4"/>
    <n v="1355"/>
    <x v="65"/>
  </r>
  <r>
    <n v="3168"/>
    <x v="91"/>
    <d v="2012-03-01T00:00:00"/>
    <s v="INT"/>
    <m/>
    <m/>
    <s v="a. Oportunidad de la gestión en obra"/>
    <x v="1"/>
    <n v="4"/>
    <s v="SIN FECHA COMO TAL, SE ASIGNA LA INTERMEDIA DEL SEGUNDO SEMESTRE"/>
    <m/>
    <m/>
    <m/>
    <m/>
    <m/>
    <m/>
    <m/>
    <m/>
    <m/>
    <s v="SIN CECO"/>
    <s v="NO"/>
    <s v="CENTRO INTEGRADO POLICÍA 19-JUN-12-Soporte Administrativo"/>
    <n v="4"/>
    <n v="4"/>
    <n v="1355"/>
    <x v="65"/>
  </r>
  <r>
    <n v="3169"/>
    <x v="91"/>
    <d v="2012-03-01T00:00:00"/>
    <s v="INT"/>
    <m/>
    <m/>
    <s v="b. Manejo administrativo del proyecto"/>
    <x v="1"/>
    <n v="4"/>
    <s v="SIN FECHA COMO TAL, SE ASIGNA LA INTERMEDIA DEL SEGUNDO SEMESTRE"/>
    <m/>
    <m/>
    <m/>
    <m/>
    <m/>
    <m/>
    <m/>
    <m/>
    <m/>
    <s v="SIN CECO"/>
    <s v="NO"/>
    <s v="CENTRO INTEGRADO POLICÍA 19-JUN-12-Soporte Administrativo"/>
    <n v="4"/>
    <n v="4"/>
    <n v="1355"/>
    <x v="65"/>
  </r>
  <r>
    <n v="3170"/>
    <x v="91"/>
    <d v="2012-03-01T00:00:00"/>
    <s v="INT"/>
    <m/>
    <m/>
    <s v="c. Información clara y veraz sobre la administración de proyecto"/>
    <x v="1"/>
    <n v="4"/>
    <s v="SIN FECHA COMO TAL, SE ASIGNA LA INTERMEDIA DEL SEGUNDO SEMESTRE"/>
    <m/>
    <m/>
    <m/>
    <m/>
    <m/>
    <m/>
    <m/>
    <m/>
    <m/>
    <s v="SIN CECO"/>
    <s v="NO"/>
    <s v="CENTRO INTEGRADO POLICÍA 19-JUN-12-Soporte Administrativo"/>
    <n v="4"/>
    <n v="4"/>
    <n v="1355"/>
    <x v="65"/>
  </r>
  <r>
    <n v="3171"/>
    <x v="91"/>
    <d v="2012-03-01T00:00:00"/>
    <s v="INT"/>
    <m/>
    <m/>
    <s v="d. Cumplimientos con expectativas del cliente"/>
    <x v="1"/>
    <n v="4"/>
    <s v="SIN FECHA COMO TAL, SE ASIGNA LA INTERMEDIA DEL SEGUNDO SEMESTRE"/>
    <m/>
    <m/>
    <m/>
    <m/>
    <m/>
    <m/>
    <m/>
    <m/>
    <m/>
    <s v="SIN CECO"/>
    <s v="NO"/>
    <s v="CENTRO INTEGRADO POLICÍA 19-JUN-12-Soporte Administrativo"/>
    <n v="4"/>
    <n v="4"/>
    <n v="1355"/>
    <x v="65"/>
  </r>
  <r>
    <n v="3172"/>
    <x v="91"/>
    <d v="2012-03-01T00:00:00"/>
    <s v="INT"/>
    <m/>
    <m/>
    <s v="e. Control de presupuesto"/>
    <x v="1"/>
    <n v="4"/>
    <s v="SIN FECHA COMO TAL, SE ASIGNA LA INTERMEDIA DEL SEGUNDO SEMESTRE"/>
    <m/>
    <m/>
    <m/>
    <m/>
    <m/>
    <m/>
    <m/>
    <m/>
    <m/>
    <s v="SIN CECO"/>
    <s v="NO"/>
    <s v="CENTRO INTEGRADO POLICÍA 19-JUN-12-Soporte Administrativo"/>
    <n v="4"/>
    <n v="4"/>
    <n v="1355"/>
    <x v="65"/>
  </r>
  <r>
    <n v="3173"/>
    <x v="91"/>
    <d v="2012-03-01T00:00:00"/>
    <s v="INT"/>
    <m/>
    <m/>
    <s v="a. Apoyo y presencia en el proyecto"/>
    <x v="2"/>
    <n v="4"/>
    <s v="SIN FECHA COMO TAL, SE ASIGNA LA INTERMEDIA DEL SEGUNDO SEMESTRE"/>
    <m/>
    <m/>
    <m/>
    <m/>
    <m/>
    <m/>
    <m/>
    <m/>
    <m/>
    <s v="SIN CECO"/>
    <s v="NO"/>
    <s v="CENTRO INTEGRADO POLICÍA 19-JUN-12-Soporte Directivo (Coordinador y Gerencia)"/>
    <n v="4"/>
    <n v="4"/>
    <n v="1355"/>
    <x v="65"/>
  </r>
  <r>
    <n v="3174"/>
    <x v="91"/>
    <d v="2012-03-01T00:00:00"/>
    <s v="INT"/>
    <m/>
    <m/>
    <s v="b. Conocimiento del proyecto"/>
    <x v="2"/>
    <n v="4"/>
    <s v="SIN FECHA COMO TAL, SE ASIGNA LA INTERMEDIA DEL SEGUNDO SEMESTRE"/>
    <m/>
    <m/>
    <m/>
    <m/>
    <m/>
    <m/>
    <m/>
    <m/>
    <m/>
    <s v="SIN CECO"/>
    <s v="NO"/>
    <s v="CENTRO INTEGRADO POLICÍA 19-JUN-12-Soporte Directivo (Coordinador y Gerencia)"/>
    <n v="4"/>
    <n v="4"/>
    <n v="1355"/>
    <x v="65"/>
  </r>
  <r>
    <n v="3175"/>
    <x v="91"/>
    <d v="2012-03-01T00:00:00"/>
    <s v="INT"/>
    <m/>
    <m/>
    <s v="c. Planteamiento de soluciones y manejo de conflictos"/>
    <x v="2"/>
    <n v="4"/>
    <s v="SIN FECHA COMO TAL, SE ASIGNA LA INTERMEDIA DEL SEGUNDO SEMESTRE"/>
    <m/>
    <m/>
    <m/>
    <m/>
    <m/>
    <m/>
    <m/>
    <m/>
    <m/>
    <s v="SIN CECO"/>
    <s v="NO"/>
    <s v="CENTRO INTEGRADO POLICÍA 19-JUN-12-Soporte Directivo (Coordinador y Gerencia)"/>
    <n v="4"/>
    <n v="4"/>
    <n v="1355"/>
    <x v="65"/>
  </r>
  <r>
    <n v="3176"/>
    <x v="91"/>
    <d v="2012-03-01T00:00:00"/>
    <s v="INT"/>
    <m/>
    <m/>
    <s v="d. Cumplimiento de compromisos"/>
    <x v="2"/>
    <n v="4"/>
    <s v="SIN FECHA COMO TAL, SE ASIGNA LA INTERMEDIA DEL SEGUNDO SEMESTRE"/>
    <m/>
    <m/>
    <m/>
    <m/>
    <m/>
    <m/>
    <m/>
    <m/>
    <m/>
    <s v="SIN CECO"/>
    <s v="NO"/>
    <s v="CENTRO INTEGRADO POLICÍA 19-JUN-12-Soporte Directivo (Coordinador y Gerencia)"/>
    <n v="4"/>
    <n v="4"/>
    <n v="1355"/>
    <x v="65"/>
  </r>
  <r>
    <n v="3177"/>
    <x v="91"/>
    <d v="2012-03-01T00:00:00"/>
    <s v="INT"/>
    <m/>
    <m/>
    <s v="e. Manejo del cliente"/>
    <x v="2"/>
    <n v="4"/>
    <s v="SIN FECHA COMO TAL, SE ASIGNA LA INTERMEDIA DEL SEGUNDO SEMESTRE"/>
    <m/>
    <m/>
    <m/>
    <m/>
    <m/>
    <m/>
    <m/>
    <m/>
    <m/>
    <s v="SIN CECO"/>
    <s v="NO"/>
    <s v="CENTRO INTEGRADO POLICÍA 19-JUN-12-Soporte Directivo (Coordinador y Gerencia)"/>
    <n v="4"/>
    <n v="4"/>
    <n v="1355"/>
    <x v="65"/>
  </r>
  <r>
    <n v="3178"/>
    <x v="91"/>
    <d v="2012-03-01T00:00:00"/>
    <s v="INT"/>
    <m/>
    <m/>
    <s v="a. Idoneidad del personal"/>
    <x v="3"/>
    <n v="4"/>
    <s v="SIN FECHA COMO TAL, SE ASIGNA LA INTERMEDIA DEL SEGUNDO SEMESTRE"/>
    <m/>
    <m/>
    <m/>
    <m/>
    <m/>
    <m/>
    <m/>
    <m/>
    <m/>
    <s v="SIN CECO"/>
    <s v="NO"/>
    <s v="CENTRO INTEGRADO POLICÍA 19-JUN-12-Personal que presta el servicio en obra"/>
    <n v="4"/>
    <n v="4"/>
    <n v="1355"/>
    <x v="65"/>
  </r>
  <r>
    <n v="3179"/>
    <x v="91"/>
    <d v="2012-03-01T00:00:00"/>
    <s v="INT"/>
    <m/>
    <m/>
    <s v="b. Oportuna atención al cliente"/>
    <x v="3"/>
    <n v="4"/>
    <s v="SIN FECHA COMO TAL, SE ASIGNA LA INTERMEDIA DEL SEGUNDO SEMESTRE"/>
    <m/>
    <m/>
    <m/>
    <m/>
    <m/>
    <m/>
    <m/>
    <m/>
    <m/>
    <s v="SIN CECO"/>
    <s v="NO"/>
    <s v="CENTRO INTEGRADO POLICÍA 19-JUN-12-Personal que presta el servicio en obra"/>
    <n v="4"/>
    <n v="4"/>
    <n v="1355"/>
    <x v="65"/>
  </r>
  <r>
    <n v="3180"/>
    <x v="91"/>
    <d v="2012-03-01T00:00:00"/>
    <s v="INT"/>
    <m/>
    <m/>
    <s v="c. Compromiso con el proyecto"/>
    <x v="3"/>
    <n v="4"/>
    <s v="SIN FECHA COMO TAL, SE ASIGNA LA INTERMEDIA DEL SEGUNDO SEMESTRE"/>
    <m/>
    <m/>
    <m/>
    <m/>
    <m/>
    <m/>
    <m/>
    <m/>
    <m/>
    <s v="SIN CECO"/>
    <s v="NO"/>
    <s v="CENTRO INTEGRADO POLICÍA 19-JUN-12-Personal que presta el servicio en obra"/>
    <n v="4"/>
    <n v="4"/>
    <n v="1355"/>
    <x v="65"/>
  </r>
  <r>
    <n v="3181"/>
    <x v="91"/>
    <d v="2012-03-01T00:00:00"/>
    <s v="INT"/>
    <m/>
    <m/>
    <s v="d. Cumplimiento de compromisos"/>
    <x v="3"/>
    <n v="4"/>
    <s v="SIN FECHA COMO TAL, SE ASIGNA LA INTERMEDIA DEL SEGUNDO SEMESTRE"/>
    <m/>
    <m/>
    <m/>
    <m/>
    <m/>
    <m/>
    <m/>
    <m/>
    <m/>
    <s v="SIN CECO"/>
    <s v="NO"/>
    <s v="CENTRO INTEGRADO POLICÍA 19-JUN-12-Personal que presta el servicio en obra"/>
    <n v="4"/>
    <n v="4"/>
    <n v="1355"/>
    <x v="65"/>
  </r>
  <r>
    <n v="3182"/>
    <x v="91"/>
    <d v="2012-03-01T00:00:00"/>
    <s v="INT"/>
    <m/>
    <m/>
    <s v="e. Proactividad en desarrollo de funciones"/>
    <x v="3"/>
    <n v="4"/>
    <s v="SIN FECHA COMO TAL, SE ASIGNA LA INTERMEDIA DEL SEGUNDO SEMESTRE"/>
    <m/>
    <m/>
    <m/>
    <m/>
    <m/>
    <m/>
    <m/>
    <m/>
    <m/>
    <s v="SIN CECO"/>
    <s v="NO"/>
    <s v="CENTRO INTEGRADO POLICÍA 19-JUN-12-Personal que presta el servicio en obra"/>
    <n v="4"/>
    <n v="4"/>
    <n v="1355"/>
    <x v="65"/>
  </r>
  <r>
    <n v="3183"/>
    <x v="91"/>
    <d v="2012-03-01T00:00:00"/>
    <s v="INT"/>
    <m/>
    <m/>
    <s v="a. Calidad del Contenido"/>
    <x v="4"/>
    <n v="4"/>
    <s v="SIN FECHA COMO TAL, SE ASIGNA LA INTERMEDIA DEL SEGUNDO SEMESTRE"/>
    <m/>
    <m/>
    <m/>
    <m/>
    <m/>
    <m/>
    <m/>
    <m/>
    <m/>
    <s v="SIN CECO"/>
    <s v="NO"/>
    <s v="CENTRO INTEGRADO POLICÍA 19-JUN-12-Productos Asociados de PAYC (Informes, Control de presupuesto y Programación y actas)"/>
    <n v="4"/>
    <n v="4"/>
    <n v="1355"/>
    <x v="65"/>
  </r>
  <r>
    <n v="3184"/>
    <x v="91"/>
    <d v="2012-03-01T00:00:00"/>
    <s v="INT"/>
    <m/>
    <m/>
    <s v="b. Claridad del Contenido"/>
    <x v="4"/>
    <n v="4"/>
    <s v="SIN FECHA COMO TAL, SE ASIGNA LA INTERMEDIA DEL SEGUNDO SEMESTRE"/>
    <m/>
    <m/>
    <m/>
    <m/>
    <m/>
    <m/>
    <m/>
    <m/>
    <m/>
    <s v="SIN CECO"/>
    <s v="NO"/>
    <s v="CENTRO INTEGRADO POLICÍA 19-JUN-12-Productos Asociados de PAYC (Informes, Control de presupuesto y Programación y actas)"/>
    <n v="4"/>
    <n v="4"/>
    <n v="1355"/>
    <x v="65"/>
  </r>
  <r>
    <n v="3185"/>
    <x v="91"/>
    <d v="2012-03-01T00:00:00"/>
    <s v="INT"/>
    <m/>
    <m/>
    <s v="c. Oportunidad en la entrega"/>
    <x v="4"/>
    <n v="4"/>
    <s v="SIN FECHA COMO TAL, SE ASIGNA LA INTERMEDIA DEL SEGUNDO SEMESTRE"/>
    <m/>
    <m/>
    <m/>
    <m/>
    <m/>
    <m/>
    <m/>
    <m/>
    <m/>
    <s v="SIN CECO"/>
    <s v="NO"/>
    <s v="CENTRO INTEGRADO POLICÍA 19-JUN-12-Productos Asociados de PAYC (Informes, Control de presupuesto y Programación y actas)"/>
    <n v="4"/>
    <n v="4"/>
    <n v="1355"/>
    <x v="65"/>
  </r>
  <r>
    <n v="3186"/>
    <x v="91"/>
    <d v="2012-03-01T00:00:00"/>
    <s v="INT"/>
    <m/>
    <m/>
    <s v="d. Precisión de la información"/>
    <x v="4"/>
    <n v="4"/>
    <s v="SIN FECHA COMO TAL, SE ASIGNA LA INTERMEDIA DEL SEGUNDO SEMESTRE"/>
    <m/>
    <m/>
    <m/>
    <m/>
    <m/>
    <m/>
    <m/>
    <m/>
    <m/>
    <s v="SIN CECO"/>
    <s v="NO"/>
    <s v="CENTRO INTEGRADO POLICÍA 19-JUN-12-Productos Asociados de PAYC (Informes, Control de presupuesto y Programación y actas)"/>
    <n v="4"/>
    <n v="4"/>
    <n v="1355"/>
    <x v="65"/>
  </r>
  <r>
    <n v="3187"/>
    <x v="91"/>
    <d v="2012-03-01T00:00:00"/>
    <s v="INT"/>
    <m/>
    <m/>
    <s v="e. Diagramación"/>
    <x v="4"/>
    <n v="4"/>
    <s v="SIN FECHA COMO TAL, SE ASIGNA LA INTERMEDIA DEL SEGUNDO SEMESTRE"/>
    <m/>
    <m/>
    <m/>
    <m/>
    <m/>
    <m/>
    <m/>
    <m/>
    <m/>
    <s v="SIN CECO"/>
    <s v="NO"/>
    <s v="CENTRO INTEGRADO POLICÍA 19-JUN-12-Productos Asociados de PAYC (Informes, Control de presupuesto y Programación y actas)"/>
    <n v="4"/>
    <n v="4"/>
    <n v="1355"/>
    <x v="65"/>
  </r>
  <r>
    <n v="3188"/>
    <x v="91"/>
    <d v="2012-03-01T00:00:00"/>
    <s v="INT"/>
    <m/>
    <m/>
    <s v="a. Cumplimiento"/>
    <x v="5"/>
    <n v="4"/>
    <s v="SIN FECHA COMO TAL, SE ASIGNA LA INTERMEDIA DEL SEGUNDO SEMESTRE"/>
    <m/>
    <m/>
    <m/>
    <m/>
    <m/>
    <m/>
    <m/>
    <m/>
    <m/>
    <s v="SIN CECO"/>
    <s v="NO"/>
    <s v="CENTRO INTEGRADO POLICÍA 19-JUN-12-Compromisos Pactados"/>
    <n v="4"/>
    <n v="4"/>
    <n v="1355"/>
    <x v="65"/>
  </r>
  <r>
    <n v="3189"/>
    <x v="91"/>
    <d v="2012-03-01T00:00:00"/>
    <s v="INT"/>
    <m/>
    <m/>
    <s v="b. Satisface expectativas"/>
    <x v="5"/>
    <n v="4"/>
    <s v="SIN FECHA COMO TAL, SE ASIGNA LA INTERMEDIA DEL SEGUNDO SEMESTRE"/>
    <m/>
    <m/>
    <m/>
    <m/>
    <m/>
    <m/>
    <m/>
    <m/>
    <m/>
    <s v="SIN CECO"/>
    <s v="NO"/>
    <s v="CENTRO INTEGRADO POLICÍA 19-JUN-12-Compromisos Pactados"/>
    <n v="4"/>
    <n v="4"/>
    <n v="1355"/>
    <x v="65"/>
  </r>
  <r>
    <n v="3190"/>
    <x v="91"/>
    <d v="2012-03-01T00:00:00"/>
    <s v="INT"/>
    <m/>
    <m/>
    <s v="c. Calidad de la Información suministrada"/>
    <x v="5"/>
    <n v="4"/>
    <s v="SIN FECHA COMO TAL, SE ASIGNA LA INTERMEDIA DEL SEGUNDO SEMESTRE"/>
    <m/>
    <m/>
    <m/>
    <m/>
    <m/>
    <m/>
    <m/>
    <m/>
    <m/>
    <s v="SIN CECO"/>
    <s v="NO"/>
    <s v="CENTRO INTEGRADO POLICÍA 19-JUN-12-Compromisos Pactados"/>
    <n v="4"/>
    <n v="4"/>
    <n v="1355"/>
    <x v="65"/>
  </r>
  <r>
    <n v="3191"/>
    <x v="91"/>
    <d v="2012-03-01T00:00:00"/>
    <s v="INT"/>
    <m/>
    <m/>
    <s v="d. Disposición del personal de PAYC a las solicitudes del cliente"/>
    <x v="5"/>
    <n v="4"/>
    <s v="SIN FECHA COMO TAL, SE ASIGNA LA INTERMEDIA DEL SEGUNDO SEMESTRE"/>
    <m/>
    <m/>
    <m/>
    <m/>
    <m/>
    <m/>
    <m/>
    <m/>
    <m/>
    <s v="SIN CECO"/>
    <s v="NO"/>
    <s v="CENTRO INTEGRADO POLICÍA 19-JUN-12-Compromisos Pactados"/>
    <n v="4"/>
    <n v="4"/>
    <n v="1355"/>
    <x v="65"/>
  </r>
  <r>
    <n v="3192"/>
    <x v="91"/>
    <d v="2012-03-01T00:00:00"/>
    <s v="INT"/>
    <m/>
    <m/>
    <s v="e. Coherencia entre lo solicitado y lo entregado"/>
    <x v="5"/>
    <n v="4"/>
    <s v="SIN FECHA COMO TAL, SE ASIGNA LA INTERMEDIA DEL SEGUNDO SEMESTRE"/>
    <m/>
    <m/>
    <m/>
    <m/>
    <m/>
    <m/>
    <m/>
    <m/>
    <m/>
    <s v="SIN CECO"/>
    <s v="NO"/>
    <s v="CENTRO INTEGRADO POLICÍA 19-JUN-12-Compromisos Pactados"/>
    <n v="4"/>
    <n v="4"/>
    <n v="1355"/>
    <x v="65"/>
  </r>
  <r>
    <n v="3193"/>
    <x v="91"/>
    <d v="2012-03-01T00:00:00"/>
    <s v="INT"/>
    <m/>
    <m/>
    <s v="Grado de Satisfacción con el Servicio Prestado"/>
    <x v="6"/>
    <n v="4"/>
    <s v="SIN FECHA COMO TAL, SE ASIGNA LA INTERMEDIA DEL SEGUNDO SEMESTRE"/>
    <m/>
    <m/>
    <m/>
    <m/>
    <m/>
    <m/>
    <m/>
    <m/>
    <m/>
    <s v="SIN CECO"/>
    <s v="NO"/>
    <s v="CENTRO INTEGRADO POLICÍA 19-JUN-12-Grado de Satisfacción con el Servicio Prestado"/>
    <n v="4"/>
    <n v="4"/>
    <n v="1355"/>
    <x v="65"/>
  </r>
  <r>
    <n v="3194"/>
    <x v="91"/>
    <d v="2012-03-01T00:00:00"/>
    <s v="INT"/>
    <m/>
    <m/>
    <s v="Posibilidad de Volver a Contratar con PAYC"/>
    <x v="7"/>
    <n v="4"/>
    <s v="SIN FECHA COMO TAL, SE ASIGNA LA INTERMEDIA DEL SEGUNDO SEMESTRE"/>
    <m/>
    <m/>
    <m/>
    <m/>
    <m/>
    <m/>
    <m/>
    <m/>
    <m/>
    <s v="SIN CECO"/>
    <s v="NO"/>
    <s v="CENTRO INTEGRADO POLICÍA 19-JUN-12-Posibilidad de Volver a Contratar con PAYC"/>
    <n v="4"/>
    <n v="4"/>
    <n v="1355"/>
    <x v="65"/>
  </r>
  <r>
    <n v="3195"/>
    <x v="91"/>
    <d v="2012-03-01T00:00:00"/>
    <s v="INT"/>
    <m/>
    <m/>
    <s v="Principales fortalezas en el servicio que presta PAYC"/>
    <x v="8"/>
    <s v="Conocimiento que tienen sobre el proyecto.-Manejo tecnico de la ciencia.-Relación con el cliente-"/>
    <s v="SIN FECHA COMO TAL, SE ASIGNA LA INTERMEDIA DEL SEGUNDO SEMESTRE"/>
    <s v="CONOCIMIENTO DEL PROYECTO"/>
    <s v="CONOCIMIENTO TÉCNICO"/>
    <s v="RELACIÓN CON EL CLIENTE"/>
    <m/>
    <m/>
    <m/>
    <m/>
    <m/>
    <m/>
    <s v="SIN CECO"/>
    <s v="NO"/>
    <s v="CENTRO INTEGRADO POLICÍA 19-JUN-12-Fortalezas PAYC"/>
    <s v="Conocimiento que tienen sobre el proyecto.-Manejo tecnico de la ciencia.-Relación con el cliente-"/>
    <n v="0"/>
    <n v="1355"/>
    <x v="65"/>
  </r>
  <r>
    <n v="3196"/>
    <x v="91"/>
    <d v="2012-03-01T00:00:00"/>
    <s v="INT"/>
    <m/>
    <m/>
    <s v="Principales debilidades en el servicio que presta PAYC"/>
    <x v="9"/>
    <s v="El cambio de los profesionales en el proyecto.-Deficiencia en los equipos y recursos."/>
    <s v="SIN FECHA COMO TAL, SE ASIGNA LA INTERMEDIA DEL SEGUNDO SEMESTRE"/>
    <s v="ROTACIÓN DE PERSONAL"/>
    <s v="RECURSOS"/>
    <s v="EQUIPOS"/>
    <m/>
    <m/>
    <m/>
    <m/>
    <m/>
    <m/>
    <s v="SIN CECO"/>
    <s v="NO"/>
    <s v="CENTRO INTEGRADO POLICÍA 19-JUN-12-Debilidades PAYC"/>
    <s v="El cambio de los profesionales en el proyecto.-Deficiencia en los equipos y recursos."/>
    <n v="0"/>
    <n v="1355"/>
    <x v="65"/>
  </r>
  <r>
    <n v="3197"/>
    <x v="92"/>
    <d v="2012-03-01T00:00:00"/>
    <s v="INT"/>
    <m/>
    <m/>
    <s v="a. Conocimiento específico de temas aplicables al proyecto"/>
    <x v="0"/>
    <n v="4"/>
    <s v="SIN FECHA COMO TAL, SE ASIGNA LA INTERMEDIA DEL SEGUNDO SEMESTRE"/>
    <m/>
    <m/>
    <m/>
    <m/>
    <m/>
    <m/>
    <m/>
    <m/>
    <m/>
    <s v="SIN CECO"/>
    <s v="NO"/>
    <s v="CENTRO INTEGRADO POLICÍA 16-ABRI-12-Soporte Técnico"/>
    <n v="4"/>
    <n v="4"/>
    <n v="1355"/>
    <x v="65"/>
  </r>
  <r>
    <n v="3198"/>
    <x v="92"/>
    <d v="2012-03-01T00:00:00"/>
    <s v="INT"/>
    <m/>
    <m/>
    <s v="b. Idoneidad y Calidad del soporte"/>
    <x v="0"/>
    <n v="4"/>
    <s v="SIN FECHA COMO TAL, SE ASIGNA LA INTERMEDIA DEL SEGUNDO SEMESTRE"/>
    <m/>
    <m/>
    <m/>
    <m/>
    <m/>
    <m/>
    <m/>
    <m/>
    <m/>
    <s v="SIN CECO"/>
    <s v="NO"/>
    <s v="CENTRO INTEGRADO POLICÍA 16-ABRI-12-Soporte Técnico"/>
    <n v="4"/>
    <n v="4"/>
    <n v="1355"/>
    <x v="65"/>
  </r>
  <r>
    <n v="3199"/>
    <x v="92"/>
    <d v="2012-03-01T00:00:00"/>
    <s v="INT"/>
    <m/>
    <m/>
    <s v="c. Cumplimiento de especificaciones técnicas de construcción"/>
    <x v="0"/>
    <n v="4"/>
    <s v="SIN FECHA COMO TAL, SE ASIGNA LA INTERMEDIA DEL SEGUNDO SEMESTRE"/>
    <m/>
    <m/>
    <m/>
    <m/>
    <m/>
    <m/>
    <m/>
    <m/>
    <m/>
    <s v="SIN CECO"/>
    <s v="NO"/>
    <s v="CENTRO INTEGRADO POLICÍA 16-ABRI-12-Soporte Técnico"/>
    <n v="4"/>
    <n v="4"/>
    <n v="1355"/>
    <x v="65"/>
  </r>
  <r>
    <n v="3200"/>
    <x v="92"/>
    <d v="2012-03-01T00:00:00"/>
    <s v="INT"/>
    <m/>
    <m/>
    <s v="d. Confiabilidad de los conceptos aplicados"/>
    <x v="0"/>
    <n v="5"/>
    <s v="SIN FECHA COMO TAL, SE ASIGNA LA INTERMEDIA DEL SEGUNDO SEMESTRE"/>
    <m/>
    <m/>
    <m/>
    <m/>
    <m/>
    <m/>
    <m/>
    <m/>
    <m/>
    <s v="SIN CECO"/>
    <s v="NO"/>
    <s v="CENTRO INTEGRADO POLICÍA 16-ABRI-12-Soporte Técnico"/>
    <n v="5"/>
    <n v="5"/>
    <n v="1355"/>
    <x v="65"/>
  </r>
  <r>
    <n v="3201"/>
    <x v="92"/>
    <d v="2012-03-01T00:00:00"/>
    <s v="INT"/>
    <m/>
    <m/>
    <s v="e. Oportunidad en entrega de información o requerimientos"/>
    <x v="0"/>
    <n v="4"/>
    <s v="SIN FECHA COMO TAL, SE ASIGNA LA INTERMEDIA DEL SEGUNDO SEMESTRE"/>
    <m/>
    <m/>
    <m/>
    <m/>
    <m/>
    <m/>
    <m/>
    <m/>
    <m/>
    <s v="SIN CECO"/>
    <s v="NO"/>
    <s v="CENTRO INTEGRADO POLICÍA 16-ABRI-12-Soporte Técnico"/>
    <n v="4"/>
    <n v="4"/>
    <n v="1355"/>
    <x v="65"/>
  </r>
  <r>
    <n v="3202"/>
    <x v="92"/>
    <d v="2012-03-01T00:00:00"/>
    <s v="INT"/>
    <m/>
    <m/>
    <s v="a. Oportunidad de la gestión en obra"/>
    <x v="1"/>
    <n v="4"/>
    <s v="SIN FECHA COMO TAL, SE ASIGNA LA INTERMEDIA DEL SEGUNDO SEMESTRE"/>
    <m/>
    <m/>
    <m/>
    <m/>
    <m/>
    <m/>
    <m/>
    <m/>
    <m/>
    <s v="SIN CECO"/>
    <s v="NO"/>
    <s v="CENTRO INTEGRADO POLICÍA 16-ABRI-12-Soporte Administrativo"/>
    <n v="4"/>
    <n v="4"/>
    <n v="1355"/>
    <x v="65"/>
  </r>
  <r>
    <n v="3203"/>
    <x v="92"/>
    <d v="2012-03-01T00:00:00"/>
    <s v="INT"/>
    <m/>
    <m/>
    <s v="b. Manejo administrativo del proyecto"/>
    <x v="1"/>
    <n v="4"/>
    <s v="SIN FECHA COMO TAL, SE ASIGNA LA INTERMEDIA DEL SEGUNDO SEMESTRE"/>
    <m/>
    <m/>
    <m/>
    <m/>
    <m/>
    <m/>
    <m/>
    <m/>
    <m/>
    <s v="SIN CECO"/>
    <s v="NO"/>
    <s v="CENTRO INTEGRADO POLICÍA 16-ABRI-12-Soporte Administrativo"/>
    <n v="4"/>
    <n v="4"/>
    <n v="1355"/>
    <x v="65"/>
  </r>
  <r>
    <n v="3204"/>
    <x v="92"/>
    <d v="2012-03-01T00:00:00"/>
    <s v="INT"/>
    <m/>
    <m/>
    <s v="c. Información clara y veraz sobre la administración de proyecto"/>
    <x v="1"/>
    <n v="4"/>
    <s v="SIN FECHA COMO TAL, SE ASIGNA LA INTERMEDIA DEL SEGUNDO SEMESTRE"/>
    <m/>
    <m/>
    <m/>
    <m/>
    <m/>
    <m/>
    <m/>
    <m/>
    <m/>
    <s v="SIN CECO"/>
    <s v="NO"/>
    <s v="CENTRO INTEGRADO POLICÍA 16-ABRI-12-Soporte Administrativo"/>
    <n v="4"/>
    <n v="4"/>
    <n v="1355"/>
    <x v="65"/>
  </r>
  <r>
    <n v="3205"/>
    <x v="92"/>
    <d v="2012-03-01T00:00:00"/>
    <s v="INT"/>
    <m/>
    <m/>
    <s v="d. Cumplimientos con expectativas del cliente"/>
    <x v="1"/>
    <n v="4"/>
    <s v="SIN FECHA COMO TAL, SE ASIGNA LA INTERMEDIA DEL SEGUNDO SEMESTRE"/>
    <m/>
    <m/>
    <m/>
    <m/>
    <m/>
    <m/>
    <m/>
    <m/>
    <m/>
    <s v="SIN CECO"/>
    <s v="NO"/>
    <s v="CENTRO INTEGRADO POLICÍA 16-ABRI-12-Soporte Administrativo"/>
    <n v="4"/>
    <n v="4"/>
    <n v="1355"/>
    <x v="65"/>
  </r>
  <r>
    <n v="3206"/>
    <x v="92"/>
    <d v="2012-03-01T00:00:00"/>
    <s v="INT"/>
    <m/>
    <m/>
    <s v="e. Control de presupuesto"/>
    <x v="1"/>
    <n v="4"/>
    <s v="SIN FECHA COMO TAL, SE ASIGNA LA INTERMEDIA DEL SEGUNDO SEMESTRE"/>
    <m/>
    <m/>
    <m/>
    <m/>
    <m/>
    <m/>
    <m/>
    <m/>
    <m/>
    <s v="SIN CECO"/>
    <s v="NO"/>
    <s v="CENTRO INTEGRADO POLICÍA 16-ABRI-12-Soporte Administrativo"/>
    <n v="4"/>
    <n v="4"/>
    <n v="1355"/>
    <x v="65"/>
  </r>
  <r>
    <n v="3207"/>
    <x v="92"/>
    <d v="2012-03-01T00:00:00"/>
    <s v="INT"/>
    <m/>
    <m/>
    <s v="a. Apoyo y presencia en el proyecto"/>
    <x v="2"/>
    <n v="4"/>
    <s v="SIN FECHA COMO TAL, SE ASIGNA LA INTERMEDIA DEL SEGUNDO SEMESTRE"/>
    <m/>
    <m/>
    <m/>
    <m/>
    <m/>
    <m/>
    <m/>
    <m/>
    <m/>
    <s v="SIN CECO"/>
    <s v="NO"/>
    <s v="CENTRO INTEGRADO POLICÍA 16-ABRI-12-Soporte Directivo (Coordinador y Gerencia)"/>
    <n v="4"/>
    <n v="4"/>
    <n v="1355"/>
    <x v="65"/>
  </r>
  <r>
    <n v="3208"/>
    <x v="92"/>
    <d v="2012-03-01T00:00:00"/>
    <s v="INT"/>
    <m/>
    <m/>
    <s v="b. Conocimiento del proyecto"/>
    <x v="2"/>
    <n v="4"/>
    <s v="SIN FECHA COMO TAL, SE ASIGNA LA INTERMEDIA DEL SEGUNDO SEMESTRE"/>
    <m/>
    <m/>
    <m/>
    <m/>
    <m/>
    <m/>
    <m/>
    <m/>
    <m/>
    <s v="SIN CECO"/>
    <s v="NO"/>
    <s v="CENTRO INTEGRADO POLICÍA 16-ABRI-12-Soporte Directivo (Coordinador y Gerencia)"/>
    <n v="4"/>
    <n v="4"/>
    <n v="1355"/>
    <x v="65"/>
  </r>
  <r>
    <n v="3209"/>
    <x v="92"/>
    <d v="2012-03-01T00:00:00"/>
    <s v="INT"/>
    <m/>
    <m/>
    <s v="c. Planteamiento de soluciones y manejo de conflictos"/>
    <x v="2"/>
    <n v="4"/>
    <s v="SIN FECHA COMO TAL, SE ASIGNA LA INTERMEDIA DEL SEGUNDO SEMESTRE"/>
    <m/>
    <m/>
    <m/>
    <m/>
    <m/>
    <m/>
    <m/>
    <m/>
    <m/>
    <s v="SIN CECO"/>
    <s v="NO"/>
    <s v="CENTRO INTEGRADO POLICÍA 16-ABRI-12-Soporte Directivo (Coordinador y Gerencia)"/>
    <n v="4"/>
    <n v="4"/>
    <n v="1355"/>
    <x v="65"/>
  </r>
  <r>
    <n v="3210"/>
    <x v="92"/>
    <d v="2012-03-01T00:00:00"/>
    <s v="INT"/>
    <m/>
    <m/>
    <s v="d. Cumplimiento de compromisos"/>
    <x v="2"/>
    <n v="4"/>
    <s v="SIN FECHA COMO TAL, SE ASIGNA LA INTERMEDIA DEL SEGUNDO SEMESTRE"/>
    <m/>
    <m/>
    <m/>
    <m/>
    <m/>
    <m/>
    <m/>
    <m/>
    <m/>
    <s v="SIN CECO"/>
    <s v="NO"/>
    <s v="CENTRO INTEGRADO POLICÍA 16-ABRI-12-Soporte Directivo (Coordinador y Gerencia)"/>
    <n v="4"/>
    <n v="4"/>
    <n v="1355"/>
    <x v="65"/>
  </r>
  <r>
    <n v="3211"/>
    <x v="92"/>
    <d v="2012-03-01T00:00:00"/>
    <s v="INT"/>
    <m/>
    <m/>
    <s v="e. Manejo del cliente"/>
    <x v="2"/>
    <n v="4"/>
    <s v="SIN FECHA COMO TAL, SE ASIGNA LA INTERMEDIA DEL SEGUNDO SEMESTRE"/>
    <m/>
    <m/>
    <m/>
    <m/>
    <m/>
    <m/>
    <m/>
    <m/>
    <m/>
    <s v="SIN CECO"/>
    <s v="NO"/>
    <s v="CENTRO INTEGRADO POLICÍA 16-ABRI-12-Soporte Directivo (Coordinador y Gerencia)"/>
    <n v="4"/>
    <n v="4"/>
    <n v="1355"/>
    <x v="65"/>
  </r>
  <r>
    <n v="3212"/>
    <x v="92"/>
    <d v="2012-03-01T00:00:00"/>
    <s v="INT"/>
    <m/>
    <m/>
    <s v="a. Idoneidad del personal"/>
    <x v="3"/>
    <n v="4"/>
    <s v="SIN FECHA COMO TAL, SE ASIGNA LA INTERMEDIA DEL SEGUNDO SEMESTRE"/>
    <m/>
    <m/>
    <m/>
    <m/>
    <m/>
    <m/>
    <m/>
    <m/>
    <m/>
    <s v="SIN CECO"/>
    <s v="NO"/>
    <s v="CENTRO INTEGRADO POLICÍA 16-ABRI-12-Personal que presta el servicio en obra"/>
    <n v="4"/>
    <n v="4"/>
    <n v="1355"/>
    <x v="65"/>
  </r>
  <r>
    <n v="3213"/>
    <x v="92"/>
    <d v="2012-03-01T00:00:00"/>
    <s v="INT"/>
    <m/>
    <m/>
    <s v="b. Oportuna atención al cliente"/>
    <x v="3"/>
    <n v="4"/>
    <s v="SIN FECHA COMO TAL, SE ASIGNA LA INTERMEDIA DEL SEGUNDO SEMESTRE"/>
    <m/>
    <m/>
    <m/>
    <m/>
    <m/>
    <m/>
    <m/>
    <m/>
    <m/>
    <s v="SIN CECO"/>
    <s v="NO"/>
    <s v="CENTRO INTEGRADO POLICÍA 16-ABRI-12-Personal que presta el servicio en obra"/>
    <n v="4"/>
    <n v="4"/>
    <n v="1355"/>
    <x v="65"/>
  </r>
  <r>
    <n v="3214"/>
    <x v="92"/>
    <d v="2012-03-01T00:00:00"/>
    <s v="INT"/>
    <m/>
    <m/>
    <s v="c. Compromiso con el proyecto"/>
    <x v="3"/>
    <n v="4"/>
    <s v="SIN FECHA COMO TAL, SE ASIGNA LA INTERMEDIA DEL SEGUNDO SEMESTRE"/>
    <m/>
    <m/>
    <m/>
    <m/>
    <m/>
    <m/>
    <m/>
    <m/>
    <m/>
    <s v="SIN CECO"/>
    <s v="NO"/>
    <s v="CENTRO INTEGRADO POLICÍA 16-ABRI-12-Personal que presta el servicio en obra"/>
    <n v="4"/>
    <n v="4"/>
    <n v="1355"/>
    <x v="65"/>
  </r>
  <r>
    <n v="3215"/>
    <x v="92"/>
    <d v="2012-03-01T00:00:00"/>
    <s v="INT"/>
    <m/>
    <m/>
    <s v="d. Cumplimiento de compromisos"/>
    <x v="3"/>
    <n v="4"/>
    <s v="SIN FECHA COMO TAL, SE ASIGNA LA INTERMEDIA DEL SEGUNDO SEMESTRE"/>
    <m/>
    <m/>
    <m/>
    <m/>
    <m/>
    <m/>
    <m/>
    <m/>
    <m/>
    <s v="SIN CECO"/>
    <s v="NO"/>
    <s v="CENTRO INTEGRADO POLICÍA 16-ABRI-12-Personal que presta el servicio en obra"/>
    <n v="4"/>
    <n v="4"/>
    <n v="1355"/>
    <x v="65"/>
  </r>
  <r>
    <n v="3216"/>
    <x v="92"/>
    <d v="2012-03-01T00:00:00"/>
    <s v="INT"/>
    <m/>
    <m/>
    <s v="e. Proactividad en desarrollo de funciones"/>
    <x v="3"/>
    <n v="4"/>
    <s v="SIN FECHA COMO TAL, SE ASIGNA LA INTERMEDIA DEL SEGUNDO SEMESTRE"/>
    <m/>
    <m/>
    <m/>
    <m/>
    <m/>
    <m/>
    <m/>
    <m/>
    <m/>
    <s v="SIN CECO"/>
    <s v="NO"/>
    <s v="CENTRO INTEGRADO POLICÍA 16-ABRI-12-Personal que presta el servicio en obra"/>
    <n v="4"/>
    <n v="4"/>
    <n v="1355"/>
    <x v="65"/>
  </r>
  <r>
    <n v="3217"/>
    <x v="92"/>
    <d v="2012-03-01T00:00:00"/>
    <s v="INT"/>
    <m/>
    <m/>
    <s v="a. Calidad del Contenido"/>
    <x v="4"/>
    <n v="5"/>
    <s v="SIN FECHA COMO TAL, SE ASIGNA LA INTERMEDIA DEL SEGUNDO SEMESTRE"/>
    <m/>
    <m/>
    <m/>
    <m/>
    <m/>
    <m/>
    <m/>
    <m/>
    <m/>
    <s v="SIN CECO"/>
    <s v="NO"/>
    <s v="CENTRO INTEGRADO POLICÍA 16-ABRI-12-Productos Asociados de PAYC (Informes, Control de presupuesto y Programación y actas)"/>
    <n v="5"/>
    <n v="5"/>
    <n v="1355"/>
    <x v="65"/>
  </r>
  <r>
    <n v="3218"/>
    <x v="92"/>
    <d v="2012-03-01T00:00:00"/>
    <s v="INT"/>
    <m/>
    <m/>
    <s v="b. Claridad del Contenido"/>
    <x v="4"/>
    <n v="5"/>
    <s v="SIN FECHA COMO TAL, SE ASIGNA LA INTERMEDIA DEL SEGUNDO SEMESTRE"/>
    <m/>
    <m/>
    <m/>
    <m/>
    <m/>
    <m/>
    <m/>
    <m/>
    <m/>
    <s v="SIN CECO"/>
    <s v="NO"/>
    <s v="CENTRO INTEGRADO POLICÍA 16-ABRI-12-Productos Asociados de PAYC (Informes, Control de presupuesto y Programación y actas)"/>
    <n v="5"/>
    <n v="5"/>
    <n v="1355"/>
    <x v="65"/>
  </r>
  <r>
    <n v="3219"/>
    <x v="92"/>
    <d v="2012-03-01T00:00:00"/>
    <s v="INT"/>
    <m/>
    <m/>
    <s v="c. Oportunidad en la entrega"/>
    <x v="4"/>
    <n v="4"/>
    <s v="SIN FECHA COMO TAL, SE ASIGNA LA INTERMEDIA DEL SEGUNDO SEMESTRE"/>
    <m/>
    <m/>
    <m/>
    <m/>
    <m/>
    <m/>
    <m/>
    <m/>
    <m/>
    <s v="SIN CECO"/>
    <s v="NO"/>
    <s v="CENTRO INTEGRADO POLICÍA 16-ABRI-12-Productos Asociados de PAYC (Informes, Control de presupuesto y Programación y actas)"/>
    <n v="4"/>
    <n v="4"/>
    <n v="1355"/>
    <x v="65"/>
  </r>
  <r>
    <n v="3220"/>
    <x v="92"/>
    <d v="2012-03-01T00:00:00"/>
    <s v="INT"/>
    <m/>
    <m/>
    <s v="d. Precisión de la información"/>
    <x v="4"/>
    <n v="5"/>
    <s v="SIN FECHA COMO TAL, SE ASIGNA LA INTERMEDIA DEL SEGUNDO SEMESTRE"/>
    <m/>
    <m/>
    <m/>
    <m/>
    <m/>
    <m/>
    <m/>
    <m/>
    <m/>
    <s v="SIN CECO"/>
    <s v="NO"/>
    <s v="CENTRO INTEGRADO POLICÍA 16-ABRI-12-Productos Asociados de PAYC (Informes, Control de presupuesto y Programación y actas)"/>
    <n v="5"/>
    <n v="5"/>
    <n v="1355"/>
    <x v="65"/>
  </r>
  <r>
    <n v="3221"/>
    <x v="92"/>
    <d v="2012-03-01T00:00:00"/>
    <s v="INT"/>
    <m/>
    <m/>
    <s v="e. Diagramación"/>
    <x v="4"/>
    <n v="4"/>
    <s v="SIN FECHA COMO TAL, SE ASIGNA LA INTERMEDIA DEL SEGUNDO SEMESTRE"/>
    <m/>
    <m/>
    <m/>
    <m/>
    <m/>
    <m/>
    <m/>
    <m/>
    <m/>
    <s v="SIN CECO"/>
    <s v="NO"/>
    <s v="CENTRO INTEGRADO POLICÍA 16-ABRI-12-Productos Asociados de PAYC (Informes, Control de presupuesto y Programación y actas)"/>
    <n v="4"/>
    <n v="4"/>
    <n v="1355"/>
    <x v="65"/>
  </r>
  <r>
    <n v="3222"/>
    <x v="92"/>
    <d v="2012-03-01T00:00:00"/>
    <s v="INT"/>
    <m/>
    <m/>
    <s v="a. Cumplimiento"/>
    <x v="5"/>
    <n v="4"/>
    <s v="SIN FECHA COMO TAL, SE ASIGNA LA INTERMEDIA DEL SEGUNDO SEMESTRE"/>
    <m/>
    <m/>
    <m/>
    <m/>
    <m/>
    <m/>
    <m/>
    <m/>
    <m/>
    <s v="SIN CECO"/>
    <s v="NO"/>
    <s v="CENTRO INTEGRADO POLICÍA 16-ABRI-12-Compromisos Pactados"/>
    <n v="4"/>
    <n v="4"/>
    <n v="1355"/>
    <x v="65"/>
  </r>
  <r>
    <n v="3223"/>
    <x v="92"/>
    <d v="2012-03-01T00:00:00"/>
    <s v="INT"/>
    <m/>
    <m/>
    <s v="b. Satisface expectativas"/>
    <x v="5"/>
    <n v="4"/>
    <s v="SIN FECHA COMO TAL, SE ASIGNA LA INTERMEDIA DEL SEGUNDO SEMESTRE"/>
    <m/>
    <m/>
    <m/>
    <m/>
    <m/>
    <m/>
    <m/>
    <m/>
    <m/>
    <s v="SIN CECO"/>
    <s v="NO"/>
    <s v="CENTRO INTEGRADO POLICÍA 16-ABRI-12-Compromisos Pactados"/>
    <n v="4"/>
    <n v="4"/>
    <n v="1355"/>
    <x v="65"/>
  </r>
  <r>
    <n v="3224"/>
    <x v="92"/>
    <d v="2012-03-01T00:00:00"/>
    <s v="INT"/>
    <m/>
    <m/>
    <s v="c. Calidad de la Información suministrada"/>
    <x v="5"/>
    <n v="4"/>
    <s v="SIN FECHA COMO TAL, SE ASIGNA LA INTERMEDIA DEL SEGUNDO SEMESTRE"/>
    <m/>
    <m/>
    <m/>
    <m/>
    <m/>
    <m/>
    <m/>
    <m/>
    <m/>
    <s v="SIN CECO"/>
    <s v="NO"/>
    <s v="CENTRO INTEGRADO POLICÍA 16-ABRI-12-Compromisos Pactados"/>
    <n v="4"/>
    <n v="4"/>
    <n v="1355"/>
    <x v="65"/>
  </r>
  <r>
    <n v="3225"/>
    <x v="92"/>
    <d v="2012-03-01T00:00:00"/>
    <s v="INT"/>
    <m/>
    <m/>
    <s v="d. Disposición del personal de PAYC a las solicitudes del cliente"/>
    <x v="5"/>
    <n v="4"/>
    <s v="SIN FECHA COMO TAL, SE ASIGNA LA INTERMEDIA DEL SEGUNDO SEMESTRE"/>
    <m/>
    <m/>
    <m/>
    <m/>
    <m/>
    <m/>
    <m/>
    <m/>
    <m/>
    <s v="SIN CECO"/>
    <s v="NO"/>
    <s v="CENTRO INTEGRADO POLICÍA 16-ABRI-12-Compromisos Pactados"/>
    <n v="4"/>
    <n v="4"/>
    <n v="1355"/>
    <x v="65"/>
  </r>
  <r>
    <n v="3226"/>
    <x v="92"/>
    <d v="2012-03-01T00:00:00"/>
    <s v="INT"/>
    <m/>
    <m/>
    <s v="e. Coherencia entre lo solicitado y lo entregado"/>
    <x v="5"/>
    <n v="4"/>
    <s v="SIN FECHA COMO TAL, SE ASIGNA LA INTERMEDIA DEL SEGUNDO SEMESTRE"/>
    <m/>
    <m/>
    <m/>
    <m/>
    <m/>
    <m/>
    <m/>
    <m/>
    <m/>
    <s v="SIN CECO"/>
    <s v="NO"/>
    <s v="CENTRO INTEGRADO POLICÍA 16-ABRI-12-Compromisos Pactados"/>
    <n v="4"/>
    <n v="4"/>
    <n v="1355"/>
    <x v="65"/>
  </r>
  <r>
    <n v="3227"/>
    <x v="92"/>
    <d v="2012-03-01T00:00:00"/>
    <s v="INT"/>
    <m/>
    <m/>
    <s v="Grado de Satisfacción con el Servicio Prestado"/>
    <x v="6"/>
    <n v="4"/>
    <s v="SIN FECHA COMO TAL, SE ASIGNA LA INTERMEDIA DEL SEGUNDO SEMESTRE"/>
    <m/>
    <m/>
    <m/>
    <m/>
    <m/>
    <m/>
    <m/>
    <m/>
    <m/>
    <s v="SIN CECO"/>
    <s v="NO"/>
    <s v="CENTRO INTEGRADO POLICÍA 16-ABRI-12-Grado de Satisfacción con el Servicio Prestado"/>
    <n v="4"/>
    <n v="4"/>
    <n v="1355"/>
    <x v="65"/>
  </r>
  <r>
    <n v="3228"/>
    <x v="92"/>
    <d v="2012-03-01T00:00:00"/>
    <s v="INT"/>
    <m/>
    <m/>
    <s v="Posibilidad de Volver a Contratar con PAYC"/>
    <x v="7"/>
    <n v="4"/>
    <s v="SIN FECHA COMO TAL, SE ASIGNA LA INTERMEDIA DEL SEGUNDO SEMESTRE"/>
    <m/>
    <m/>
    <m/>
    <m/>
    <m/>
    <m/>
    <m/>
    <m/>
    <m/>
    <s v="SIN CECO"/>
    <s v="NO"/>
    <s v="CENTRO INTEGRADO POLICÍA 16-ABRI-12-Posibilidad de Volver a Contratar con PAYC"/>
    <n v="4"/>
    <n v="4"/>
    <n v="1355"/>
    <x v="65"/>
  </r>
  <r>
    <n v="3229"/>
    <x v="92"/>
    <d v="2012-03-01T00:00:00"/>
    <s v="INT"/>
    <m/>
    <m/>
    <s v="Principales fortalezas en el servicio que presta PAYC"/>
    <x v="8"/>
    <s v=" Experiencia como empresa-Experiencia profesional-Relación con el cliente-"/>
    <s v="SIN FECHA COMO TAL, SE ASIGNA LA INTERMEDIA DEL SEGUNDO SEMESTRE"/>
    <s v="EXPERIENCIA PAYC"/>
    <s v="EXPERIENCIA PERSONAL"/>
    <s v="RELACIÓN CON EL CLIENTE"/>
    <m/>
    <m/>
    <m/>
    <m/>
    <m/>
    <m/>
    <s v="SIN CECO"/>
    <s v="NO"/>
    <s v="CENTRO INTEGRADO POLICÍA 16-ABRI-12-Fortalezas PAYC"/>
    <s v=" Experiencia como empresa-Experiencia profesional-Relación con el cliente-"/>
    <n v="0"/>
    <n v="1355"/>
    <x v="65"/>
  </r>
  <r>
    <n v="3230"/>
    <x v="92"/>
    <d v="2012-03-01T00:00:00"/>
    <s v="INT"/>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s v="EQUIPOS CECULARES"/>
    <s v="CALIDAD DE LAS IMPRESIONES"/>
    <s v="CALIDAD DE LAS IMPRESIONES"/>
    <m/>
    <m/>
    <m/>
    <m/>
    <m/>
    <m/>
    <s v="SIN CECO"/>
    <s v="NO"/>
    <s v="CENTRO INTEGRADO POLICÍA 16-ABRI-12-Debilidades PAYC"/>
    <s v="Se han tenido inconvenientes en la comunicación con el personal por falta de logística. Equipos celulares-Los medios impresos en blanco y negro hacen perder la claridad de la información"/>
    <n v="0"/>
    <n v="1355"/>
    <x v="65"/>
  </r>
  <r>
    <n v="3231"/>
    <x v="93"/>
    <d v="2012-03-01T00:00:00"/>
    <s v="INT"/>
    <m/>
    <m/>
    <s v="a. Conocimiento específico de temas aplicables al proyecto"/>
    <x v="0"/>
    <n v="4"/>
    <s v="SIN FECHA COMO TAL, SE ASIGNA LA INTERMEDIA DEL SEGUNDO SEMESTRE"/>
    <m/>
    <m/>
    <m/>
    <m/>
    <m/>
    <m/>
    <m/>
    <m/>
    <m/>
    <s v="SIN CECO"/>
    <s v="NO"/>
    <s v="COMPENSAR 1A DE MAYO 31-MAY-12-Soporte Técnico"/>
    <n v="4"/>
    <n v="4"/>
    <n v="1188"/>
    <x v="22"/>
  </r>
  <r>
    <n v="3232"/>
    <x v="93"/>
    <d v="2012-03-01T00:00:00"/>
    <s v="INT"/>
    <m/>
    <m/>
    <s v="b. Idoneidad y Calidad del soporte"/>
    <x v="0"/>
    <n v="4"/>
    <s v="SIN FECHA COMO TAL, SE ASIGNA LA INTERMEDIA DEL SEGUNDO SEMESTRE"/>
    <m/>
    <m/>
    <m/>
    <m/>
    <m/>
    <m/>
    <m/>
    <m/>
    <m/>
    <s v="SIN CECO"/>
    <s v="NO"/>
    <s v="COMPENSAR 1A DE MAYO 31-MAY-12-Soporte Técnico"/>
    <n v="4"/>
    <n v="4"/>
    <n v="1188"/>
    <x v="22"/>
  </r>
  <r>
    <n v="3233"/>
    <x v="93"/>
    <d v="2012-03-01T00:00:00"/>
    <s v="INT"/>
    <m/>
    <m/>
    <s v="c. Cumplimiento de especificaciones técnicas de construcción"/>
    <x v="0"/>
    <n v="3"/>
    <s v="SIN FECHA COMO TAL, SE ASIGNA LA INTERMEDIA DEL SEGUNDO SEMESTRE"/>
    <m/>
    <m/>
    <m/>
    <m/>
    <m/>
    <m/>
    <m/>
    <m/>
    <m/>
    <s v="SIN CECO"/>
    <s v="NO"/>
    <s v="COMPENSAR 1A DE MAYO 31-MAY-12-Soporte Técnico"/>
    <n v="3"/>
    <n v="3"/>
    <n v="1188"/>
    <x v="22"/>
  </r>
  <r>
    <n v="3234"/>
    <x v="93"/>
    <d v="2012-03-01T00:00:00"/>
    <s v="INT"/>
    <m/>
    <m/>
    <s v="d. Confiabilidad de los conceptos aplicados"/>
    <x v="0"/>
    <n v="4"/>
    <s v="SIN FECHA COMO TAL, SE ASIGNA LA INTERMEDIA DEL SEGUNDO SEMESTRE"/>
    <m/>
    <m/>
    <m/>
    <m/>
    <m/>
    <m/>
    <m/>
    <m/>
    <m/>
    <s v="SIN CECO"/>
    <s v="NO"/>
    <s v="COMPENSAR 1A DE MAYO 31-MAY-12-Soporte Técnico"/>
    <n v="4"/>
    <n v="4"/>
    <n v="1188"/>
    <x v="22"/>
  </r>
  <r>
    <n v="3235"/>
    <x v="93"/>
    <d v="2012-03-01T00:00:00"/>
    <s v="INT"/>
    <m/>
    <m/>
    <s v="e. Oportunidad en entrega de información o requerimientos"/>
    <x v="0"/>
    <n v="4"/>
    <s v="SIN FECHA COMO TAL, SE ASIGNA LA INTERMEDIA DEL SEGUNDO SEMESTRE"/>
    <m/>
    <m/>
    <m/>
    <m/>
    <m/>
    <m/>
    <m/>
    <m/>
    <m/>
    <s v="SIN CECO"/>
    <s v="NO"/>
    <s v="COMPENSAR 1A DE MAYO 31-MAY-12-Soporte Técnico"/>
    <n v="4"/>
    <n v="4"/>
    <n v="1188"/>
    <x v="22"/>
  </r>
  <r>
    <n v="3236"/>
    <x v="93"/>
    <d v="2012-03-01T00:00:00"/>
    <s v="INT"/>
    <m/>
    <m/>
    <s v="a. Oportunidad de la gestión en obra"/>
    <x v="1"/>
    <n v="4"/>
    <s v="SIN FECHA COMO TAL, SE ASIGNA LA INTERMEDIA DEL SEGUNDO SEMESTRE"/>
    <m/>
    <m/>
    <m/>
    <m/>
    <m/>
    <m/>
    <m/>
    <m/>
    <m/>
    <s v="SIN CECO"/>
    <s v="NO"/>
    <s v="COMPENSAR 1A DE MAYO 31-MAY-12-Soporte Administrativo"/>
    <n v="4"/>
    <n v="4"/>
    <n v="1188"/>
    <x v="22"/>
  </r>
  <r>
    <n v="3237"/>
    <x v="93"/>
    <d v="2012-03-01T00:00:00"/>
    <s v="INT"/>
    <m/>
    <m/>
    <s v="b. Manejo administrativo del proyecto"/>
    <x v="1"/>
    <n v="4"/>
    <s v="SIN FECHA COMO TAL, SE ASIGNA LA INTERMEDIA DEL SEGUNDO SEMESTRE"/>
    <m/>
    <m/>
    <m/>
    <m/>
    <m/>
    <m/>
    <m/>
    <m/>
    <m/>
    <s v="SIN CECO"/>
    <s v="NO"/>
    <s v="COMPENSAR 1A DE MAYO 31-MAY-12-Soporte Administrativo"/>
    <n v="4"/>
    <n v="4"/>
    <n v="1188"/>
    <x v="22"/>
  </r>
  <r>
    <n v="3238"/>
    <x v="93"/>
    <d v="2012-03-01T00:00:00"/>
    <s v="INT"/>
    <m/>
    <m/>
    <s v="c. Información clara y veraz sobre la administración de proyecto"/>
    <x v="1"/>
    <n v="4"/>
    <s v="SIN FECHA COMO TAL, SE ASIGNA LA INTERMEDIA DEL SEGUNDO SEMESTRE"/>
    <m/>
    <m/>
    <m/>
    <m/>
    <m/>
    <m/>
    <m/>
    <m/>
    <m/>
    <s v="SIN CECO"/>
    <s v="NO"/>
    <s v="COMPENSAR 1A DE MAYO 31-MAY-12-Soporte Administrativo"/>
    <n v="4"/>
    <n v="4"/>
    <n v="1188"/>
    <x v="22"/>
  </r>
  <r>
    <n v="3239"/>
    <x v="93"/>
    <d v="2012-03-01T00:00:00"/>
    <s v="INT"/>
    <m/>
    <m/>
    <s v="d. Cumplimientos con expectativas del cliente"/>
    <x v="1"/>
    <n v="3"/>
    <s v="SIN FECHA COMO TAL, SE ASIGNA LA INTERMEDIA DEL SEGUNDO SEMESTRE"/>
    <m/>
    <m/>
    <m/>
    <m/>
    <m/>
    <m/>
    <m/>
    <m/>
    <m/>
    <s v="SIN CECO"/>
    <s v="NO"/>
    <s v="COMPENSAR 1A DE MAYO 31-MAY-12-Soporte Administrativo"/>
    <n v="3"/>
    <n v="3"/>
    <n v="1188"/>
    <x v="22"/>
  </r>
  <r>
    <n v="3240"/>
    <x v="93"/>
    <d v="2012-03-01T00:00:00"/>
    <s v="INT"/>
    <m/>
    <m/>
    <s v="e. Control de presupuesto"/>
    <x v="1"/>
    <n v="3"/>
    <s v="SIN FECHA COMO TAL, SE ASIGNA LA INTERMEDIA DEL SEGUNDO SEMESTRE"/>
    <m/>
    <m/>
    <m/>
    <m/>
    <m/>
    <m/>
    <m/>
    <m/>
    <m/>
    <s v="SIN CECO"/>
    <s v="NO"/>
    <s v="COMPENSAR 1A DE MAYO 31-MAY-12-Soporte Administrativo"/>
    <n v="3"/>
    <n v="3"/>
    <n v="1188"/>
    <x v="22"/>
  </r>
  <r>
    <n v="3241"/>
    <x v="93"/>
    <d v="2012-03-01T00:00:00"/>
    <s v="INT"/>
    <m/>
    <m/>
    <s v="a. Apoyo y presencia en el proyecto"/>
    <x v="2"/>
    <n v="4"/>
    <s v="SIN FECHA COMO TAL, SE ASIGNA LA INTERMEDIA DEL SEGUNDO SEMESTRE"/>
    <m/>
    <m/>
    <m/>
    <m/>
    <m/>
    <m/>
    <m/>
    <m/>
    <m/>
    <s v="SIN CECO"/>
    <s v="NO"/>
    <s v="COMPENSAR 1A DE MAYO 31-MAY-12-Soporte Directivo (Coordinador y Gerencia)"/>
    <n v="4"/>
    <n v="4"/>
    <n v="1188"/>
    <x v="22"/>
  </r>
  <r>
    <n v="3242"/>
    <x v="93"/>
    <d v="2012-03-01T00:00:00"/>
    <s v="INT"/>
    <m/>
    <m/>
    <s v="b. Conocimiento del proyecto"/>
    <x v="2"/>
    <n v="5"/>
    <s v="SIN FECHA COMO TAL, SE ASIGNA LA INTERMEDIA DEL SEGUNDO SEMESTRE"/>
    <m/>
    <m/>
    <m/>
    <m/>
    <m/>
    <m/>
    <m/>
    <m/>
    <m/>
    <s v="SIN CECO"/>
    <s v="NO"/>
    <s v="COMPENSAR 1A DE MAYO 31-MAY-12-Soporte Directivo (Coordinador y Gerencia)"/>
    <n v="5"/>
    <n v="5"/>
    <n v="1188"/>
    <x v="22"/>
  </r>
  <r>
    <n v="3243"/>
    <x v="93"/>
    <d v="2012-03-01T00:00:00"/>
    <s v="INT"/>
    <m/>
    <m/>
    <s v="c. Planteamiento de soluciones y manejo de conflictos"/>
    <x v="2"/>
    <n v="5"/>
    <s v="SIN FECHA COMO TAL, SE ASIGNA LA INTERMEDIA DEL SEGUNDO SEMESTRE"/>
    <m/>
    <m/>
    <m/>
    <m/>
    <m/>
    <m/>
    <m/>
    <m/>
    <m/>
    <s v="SIN CECO"/>
    <s v="NO"/>
    <s v="COMPENSAR 1A DE MAYO 31-MAY-12-Soporte Directivo (Coordinador y Gerencia)"/>
    <n v="5"/>
    <n v="5"/>
    <n v="1188"/>
    <x v="22"/>
  </r>
  <r>
    <n v="3244"/>
    <x v="93"/>
    <d v="2012-03-01T00:00:00"/>
    <s v="INT"/>
    <m/>
    <m/>
    <s v="d. Cumplimiento de compromisos"/>
    <x v="2"/>
    <n v="5"/>
    <s v="SIN FECHA COMO TAL, SE ASIGNA LA INTERMEDIA DEL SEGUNDO SEMESTRE"/>
    <m/>
    <m/>
    <m/>
    <m/>
    <m/>
    <m/>
    <m/>
    <m/>
    <m/>
    <s v="SIN CECO"/>
    <s v="NO"/>
    <s v="COMPENSAR 1A DE MAYO 31-MAY-12-Soporte Directivo (Coordinador y Gerencia)"/>
    <n v="5"/>
    <n v="5"/>
    <n v="1188"/>
    <x v="22"/>
  </r>
  <r>
    <n v="3245"/>
    <x v="93"/>
    <d v="2012-03-01T00:00:00"/>
    <s v="INT"/>
    <m/>
    <m/>
    <s v="e. Manejo del cliente"/>
    <x v="2"/>
    <n v="5"/>
    <s v="SIN FECHA COMO TAL, SE ASIGNA LA INTERMEDIA DEL SEGUNDO SEMESTRE"/>
    <m/>
    <m/>
    <m/>
    <m/>
    <m/>
    <m/>
    <m/>
    <m/>
    <m/>
    <s v="SIN CECO"/>
    <s v="NO"/>
    <s v="COMPENSAR 1A DE MAYO 31-MAY-12-Soporte Directivo (Coordinador y Gerencia)"/>
    <n v="5"/>
    <n v="5"/>
    <n v="1188"/>
    <x v="22"/>
  </r>
  <r>
    <n v="3246"/>
    <x v="93"/>
    <d v="2012-03-01T00:00:00"/>
    <s v="INT"/>
    <m/>
    <m/>
    <s v="a. Idoneidad del personal"/>
    <x v="3"/>
    <n v="3"/>
    <s v="SIN FECHA COMO TAL, SE ASIGNA LA INTERMEDIA DEL SEGUNDO SEMESTRE"/>
    <m/>
    <m/>
    <m/>
    <m/>
    <m/>
    <m/>
    <m/>
    <m/>
    <m/>
    <s v="SIN CECO"/>
    <s v="NO"/>
    <s v="COMPENSAR 1A DE MAYO 31-MAY-12-Personal que presta el servicio en obra"/>
    <n v="3"/>
    <n v="3"/>
    <n v="1188"/>
    <x v="22"/>
  </r>
  <r>
    <n v="3247"/>
    <x v="93"/>
    <d v="2012-03-01T00:00:00"/>
    <s v="INT"/>
    <m/>
    <m/>
    <s v="b. Oportuna atención al cliente"/>
    <x v="3"/>
    <n v="4"/>
    <s v="SIN FECHA COMO TAL, SE ASIGNA LA INTERMEDIA DEL SEGUNDO SEMESTRE"/>
    <m/>
    <m/>
    <m/>
    <m/>
    <m/>
    <m/>
    <m/>
    <m/>
    <m/>
    <s v="SIN CECO"/>
    <s v="NO"/>
    <s v="COMPENSAR 1A DE MAYO 31-MAY-12-Personal que presta el servicio en obra"/>
    <n v="4"/>
    <n v="4"/>
    <n v="1188"/>
    <x v="22"/>
  </r>
  <r>
    <n v="3248"/>
    <x v="93"/>
    <d v="2012-03-01T00:00:00"/>
    <s v="INT"/>
    <m/>
    <m/>
    <s v="c. Compromiso con el proyecto"/>
    <x v="3"/>
    <n v="3"/>
    <s v="SIN FECHA COMO TAL, SE ASIGNA LA INTERMEDIA DEL SEGUNDO SEMESTRE"/>
    <m/>
    <m/>
    <m/>
    <m/>
    <m/>
    <m/>
    <m/>
    <m/>
    <m/>
    <s v="SIN CECO"/>
    <s v="NO"/>
    <s v="COMPENSAR 1A DE MAYO 31-MAY-12-Personal que presta el servicio en obra"/>
    <n v="3"/>
    <n v="3"/>
    <n v="1188"/>
    <x v="22"/>
  </r>
  <r>
    <n v="3249"/>
    <x v="93"/>
    <d v="2012-03-01T00:00:00"/>
    <s v="INT"/>
    <m/>
    <m/>
    <s v="d. Cumplimiento de compromisos"/>
    <x v="3"/>
    <n v="3"/>
    <s v="SIN FECHA COMO TAL, SE ASIGNA LA INTERMEDIA DEL SEGUNDO SEMESTRE"/>
    <m/>
    <m/>
    <m/>
    <m/>
    <m/>
    <m/>
    <m/>
    <m/>
    <m/>
    <s v="SIN CECO"/>
    <s v="NO"/>
    <s v="COMPENSAR 1A DE MAYO 31-MAY-12-Personal que presta el servicio en obra"/>
    <n v="3"/>
    <n v="3"/>
    <n v="1188"/>
    <x v="22"/>
  </r>
  <r>
    <n v="3250"/>
    <x v="93"/>
    <d v="2012-03-01T00:00:00"/>
    <s v="INT"/>
    <m/>
    <m/>
    <s v="e. Proactividad en desarrollo de funciones"/>
    <x v="3"/>
    <n v="3"/>
    <s v="SIN FECHA COMO TAL, SE ASIGNA LA INTERMEDIA DEL SEGUNDO SEMESTRE"/>
    <m/>
    <m/>
    <m/>
    <m/>
    <m/>
    <m/>
    <m/>
    <m/>
    <m/>
    <s v="SIN CECO"/>
    <s v="NO"/>
    <s v="COMPENSAR 1A DE MAYO 31-MAY-12-Personal que presta el servicio en obra"/>
    <n v="3"/>
    <n v="3"/>
    <n v="1188"/>
    <x v="22"/>
  </r>
  <r>
    <n v="3251"/>
    <x v="93"/>
    <d v="2012-03-01T00:00:00"/>
    <s v="INT"/>
    <m/>
    <m/>
    <s v="a. Calidad del Contenido"/>
    <x v="4"/>
    <n v="4"/>
    <s v="SIN FECHA COMO TAL, SE ASIGNA LA INTERMEDIA DEL SEGUNDO SEMESTRE"/>
    <m/>
    <m/>
    <m/>
    <m/>
    <m/>
    <m/>
    <m/>
    <m/>
    <m/>
    <s v="SIN CECO"/>
    <s v="NO"/>
    <s v="COMPENSAR 1A DE MAYO 31-MAY-12-Productos Asociados de PAYC (Informes, Control de presupuesto y Programación y actas)"/>
    <n v="4"/>
    <n v="4"/>
    <n v="1188"/>
    <x v="22"/>
  </r>
  <r>
    <n v="3252"/>
    <x v="93"/>
    <d v="2012-03-01T00:00:00"/>
    <s v="INT"/>
    <m/>
    <m/>
    <s v="b. Claridad del Contenido"/>
    <x v="4"/>
    <n v="4"/>
    <s v="SIN FECHA COMO TAL, SE ASIGNA LA INTERMEDIA DEL SEGUNDO SEMESTRE"/>
    <m/>
    <m/>
    <m/>
    <m/>
    <m/>
    <m/>
    <m/>
    <m/>
    <m/>
    <s v="SIN CECO"/>
    <s v="NO"/>
    <s v="COMPENSAR 1A DE MAYO 31-MAY-12-Productos Asociados de PAYC (Informes, Control de presupuesto y Programación y actas)"/>
    <n v="4"/>
    <n v="4"/>
    <n v="1188"/>
    <x v="22"/>
  </r>
  <r>
    <n v="3253"/>
    <x v="93"/>
    <d v="2012-03-01T00:00:00"/>
    <s v="INT"/>
    <m/>
    <m/>
    <s v="c. Oportunidad en la entrega"/>
    <x v="4"/>
    <n v="4"/>
    <s v="SIN FECHA COMO TAL, SE ASIGNA LA INTERMEDIA DEL SEGUNDO SEMESTRE"/>
    <m/>
    <m/>
    <m/>
    <m/>
    <m/>
    <m/>
    <m/>
    <m/>
    <m/>
    <s v="SIN CECO"/>
    <s v="NO"/>
    <s v="COMPENSAR 1A DE MAYO 31-MAY-12-Productos Asociados de PAYC (Informes, Control de presupuesto y Programación y actas)"/>
    <n v="4"/>
    <n v="4"/>
    <n v="1188"/>
    <x v="22"/>
  </r>
  <r>
    <n v="3254"/>
    <x v="93"/>
    <d v="2012-03-01T00:00:00"/>
    <s v="INT"/>
    <m/>
    <m/>
    <s v="d. Precisión de la información"/>
    <x v="4"/>
    <n v="4"/>
    <s v="SIN FECHA COMO TAL, SE ASIGNA LA INTERMEDIA DEL SEGUNDO SEMESTRE"/>
    <m/>
    <m/>
    <m/>
    <m/>
    <m/>
    <m/>
    <m/>
    <m/>
    <m/>
    <s v="SIN CECO"/>
    <s v="NO"/>
    <s v="COMPENSAR 1A DE MAYO 31-MAY-12-Productos Asociados de PAYC (Informes, Control de presupuesto y Programación y actas)"/>
    <n v="4"/>
    <n v="4"/>
    <n v="1188"/>
    <x v="22"/>
  </r>
  <r>
    <n v="3255"/>
    <x v="93"/>
    <d v="2012-03-01T00:00:00"/>
    <s v="INT"/>
    <m/>
    <m/>
    <s v="e. Diagramación"/>
    <x v="4"/>
    <n v="4"/>
    <s v="SIN FECHA COMO TAL, SE ASIGNA LA INTERMEDIA DEL SEGUNDO SEMESTRE"/>
    <m/>
    <m/>
    <m/>
    <m/>
    <m/>
    <m/>
    <m/>
    <m/>
    <m/>
    <s v="SIN CECO"/>
    <s v="NO"/>
    <s v="COMPENSAR 1A DE MAYO 31-MAY-12-Productos Asociados de PAYC (Informes, Control de presupuesto y Programación y actas)"/>
    <n v="4"/>
    <n v="4"/>
    <n v="1188"/>
    <x v="22"/>
  </r>
  <r>
    <n v="3256"/>
    <x v="93"/>
    <d v="2012-03-01T00:00:00"/>
    <s v="INT"/>
    <m/>
    <m/>
    <s v="a. Cumplimiento"/>
    <x v="5"/>
    <n v="4"/>
    <s v="SIN FECHA COMO TAL, SE ASIGNA LA INTERMEDIA DEL SEGUNDO SEMESTRE"/>
    <m/>
    <m/>
    <m/>
    <m/>
    <m/>
    <m/>
    <m/>
    <m/>
    <m/>
    <s v="SIN CECO"/>
    <s v="NO"/>
    <s v="COMPENSAR 1A DE MAYO 31-MAY-12-Compromisos Pactados"/>
    <n v="4"/>
    <n v="4"/>
    <n v="1188"/>
    <x v="22"/>
  </r>
  <r>
    <n v="3257"/>
    <x v="93"/>
    <d v="2012-03-01T00:00:00"/>
    <s v="INT"/>
    <m/>
    <m/>
    <s v="b. Satisface expectativas"/>
    <x v="5"/>
    <n v="4"/>
    <s v="SIN FECHA COMO TAL, SE ASIGNA LA INTERMEDIA DEL SEGUNDO SEMESTRE"/>
    <m/>
    <m/>
    <m/>
    <m/>
    <m/>
    <m/>
    <m/>
    <m/>
    <m/>
    <s v="SIN CECO"/>
    <s v="NO"/>
    <s v="COMPENSAR 1A DE MAYO 31-MAY-12-Compromisos Pactados"/>
    <n v="4"/>
    <n v="4"/>
    <n v="1188"/>
    <x v="22"/>
  </r>
  <r>
    <n v="3258"/>
    <x v="93"/>
    <d v="2012-03-01T00:00:00"/>
    <s v="INT"/>
    <m/>
    <m/>
    <s v="c. Calidad de la Información suministrada"/>
    <x v="5"/>
    <n v="4"/>
    <s v="SIN FECHA COMO TAL, SE ASIGNA LA INTERMEDIA DEL SEGUNDO SEMESTRE"/>
    <m/>
    <m/>
    <m/>
    <m/>
    <m/>
    <m/>
    <m/>
    <m/>
    <m/>
    <s v="SIN CECO"/>
    <s v="NO"/>
    <s v="COMPENSAR 1A DE MAYO 31-MAY-12-Compromisos Pactados"/>
    <n v="4"/>
    <n v="4"/>
    <n v="1188"/>
    <x v="22"/>
  </r>
  <r>
    <n v="3259"/>
    <x v="93"/>
    <d v="2012-03-01T00:00:00"/>
    <s v="INT"/>
    <m/>
    <m/>
    <s v="d. Disposición del personal de PAYC a las solicitudes del cliente"/>
    <x v="5"/>
    <n v="3"/>
    <s v="SIN FECHA COMO TAL, SE ASIGNA LA INTERMEDIA DEL SEGUNDO SEMESTRE"/>
    <m/>
    <m/>
    <m/>
    <m/>
    <m/>
    <m/>
    <m/>
    <m/>
    <m/>
    <s v="SIN CECO"/>
    <s v="NO"/>
    <s v="COMPENSAR 1A DE MAYO 31-MAY-12-Compromisos Pactados"/>
    <n v="3"/>
    <n v="3"/>
    <n v="1188"/>
    <x v="22"/>
  </r>
  <r>
    <n v="3260"/>
    <x v="93"/>
    <d v="2012-03-01T00:00:00"/>
    <s v="INT"/>
    <m/>
    <m/>
    <s v="e. Coherencia entre lo solicitado y lo entregado"/>
    <x v="5"/>
    <n v="4"/>
    <s v="SIN FECHA COMO TAL, SE ASIGNA LA INTERMEDIA DEL SEGUNDO SEMESTRE"/>
    <m/>
    <m/>
    <m/>
    <m/>
    <m/>
    <m/>
    <m/>
    <m/>
    <m/>
    <s v="SIN CECO"/>
    <s v="NO"/>
    <s v="COMPENSAR 1A DE MAYO 31-MAY-12-Compromisos Pactados"/>
    <n v="4"/>
    <n v="4"/>
    <n v="1188"/>
    <x v="22"/>
  </r>
  <r>
    <n v="3261"/>
    <x v="93"/>
    <d v="2012-03-01T00:00:00"/>
    <s v="INT"/>
    <m/>
    <m/>
    <s v="Grado de Satisfacción con el Servicio Prestado"/>
    <x v="6"/>
    <n v="4"/>
    <s v="SIN FECHA COMO TAL, SE ASIGNA LA INTERMEDIA DEL SEGUNDO SEMESTRE"/>
    <m/>
    <m/>
    <m/>
    <m/>
    <m/>
    <m/>
    <m/>
    <m/>
    <m/>
    <s v="SIN CECO"/>
    <s v="NO"/>
    <s v="COMPENSAR 1A DE MAYO 31-MAY-12-Grado de Satisfacción con el Servicio Prestado"/>
    <n v="4"/>
    <n v="4"/>
    <n v="1188"/>
    <x v="22"/>
  </r>
  <r>
    <n v="3262"/>
    <x v="93"/>
    <d v="2012-03-01T00:00:00"/>
    <s v="INT"/>
    <m/>
    <m/>
    <s v="Posibilidad de Volver a Contratar con PAYC"/>
    <x v="7"/>
    <n v="4"/>
    <s v="SIN FECHA COMO TAL, SE ASIGNA LA INTERMEDIA DEL SEGUNDO SEMESTRE"/>
    <m/>
    <m/>
    <m/>
    <m/>
    <m/>
    <m/>
    <m/>
    <m/>
    <m/>
    <s v="SIN CECO"/>
    <s v="NO"/>
    <s v="COMPENSAR 1A DE MAYO 31-MAY-12-Posibilidad de Volver a Contratar con PAYC"/>
    <n v="4"/>
    <n v="4"/>
    <n v="1188"/>
    <x v="22"/>
  </r>
  <r>
    <n v="3263"/>
    <x v="93"/>
    <d v="2012-03-01T00:00:00"/>
    <s v="INT"/>
    <m/>
    <m/>
    <s v="Principales fortalezas en el servicio que presta PAYC"/>
    <x v="8"/>
    <s v="Experiencia en el área técnica-Experiencia en el administrativa por parte de los coordinadores-"/>
    <s v="SIN FECHA COMO TAL, SE ASIGNA LA INTERMEDIA DEL SEGUNDO SEMESTRE"/>
    <s v="EXPERIENCIA ÁREA TÉCNICA"/>
    <s v="EXPERIENCIA COORDINADORES"/>
    <m/>
    <m/>
    <m/>
    <m/>
    <m/>
    <m/>
    <m/>
    <s v="SIN CECO"/>
    <s v="NO"/>
    <s v="COMPENSAR 1A DE MAYO 31-MAY-12-Fortalezas PAYC"/>
    <s v="Experiencia en el área técnica-Experiencia en el administrativa por parte de los coordinadores-"/>
    <n v="0"/>
    <n v="1188"/>
    <x v="22"/>
  </r>
  <r>
    <n v="3264"/>
    <x v="93"/>
    <d v="2012-03-01T00:00:00"/>
    <s v="INT"/>
    <m/>
    <m/>
    <s v="Principales debilidades en el servicio que presta PAYC"/>
    <x v="9"/>
    <s v="Falta de experiencia, compromiso y diligencia por parte del personal de obra-"/>
    <s v="SIN FECHA COMO TAL, SE ASIGNA LA INTERMEDIA DEL SEGUNDO SEMESTRE"/>
    <s v="COMPROMISO PERSONAL DE OBRA"/>
    <s v="EXPERIENCIA PERSONAL DE OBRA"/>
    <s v="DILIGENCIA PERSONAL DE OBRA"/>
    <m/>
    <m/>
    <m/>
    <m/>
    <m/>
    <m/>
    <s v="SIN CECO"/>
    <s v="NO"/>
    <s v="COMPENSAR 1A DE MAYO 31-MAY-12-Debilidades PAYC"/>
    <s v="Falta de experiencia, compromiso y diligencia por parte del personal de obra-"/>
    <n v="0"/>
    <n v="1188"/>
    <x v="22"/>
  </r>
  <r>
    <n v="3265"/>
    <x v="94"/>
    <d v="2012-03-01T00:00:00"/>
    <s v="INT"/>
    <m/>
    <m/>
    <s v="a. Conocimiento específico de temas aplicables al proyecto"/>
    <x v="0"/>
    <n v="5"/>
    <s v="SIN FECHA COMO TAL, SE ASIGNA LA INTERMEDIA DEL SEGUNDO SEMESTRE"/>
    <m/>
    <m/>
    <m/>
    <m/>
    <m/>
    <m/>
    <m/>
    <m/>
    <m/>
    <s v="SIN CECO"/>
    <s v="NO"/>
    <s v="COUNTRY MEDICAL CENTER 29-MAY-12-Soporte Técnico"/>
    <n v="5"/>
    <n v="5"/>
    <n v="1265"/>
    <x v="66"/>
  </r>
  <r>
    <n v="3266"/>
    <x v="94"/>
    <d v="2012-03-01T00:00:00"/>
    <s v="INT"/>
    <m/>
    <m/>
    <s v="b. Idoneidad y Calidad del soporte"/>
    <x v="0"/>
    <n v="5"/>
    <s v="SIN FECHA COMO TAL, SE ASIGNA LA INTERMEDIA DEL SEGUNDO SEMESTRE"/>
    <m/>
    <m/>
    <m/>
    <m/>
    <m/>
    <m/>
    <m/>
    <m/>
    <m/>
    <s v="SIN CECO"/>
    <s v="NO"/>
    <s v="COUNTRY MEDICAL CENTER 29-MAY-12-Soporte Técnico"/>
    <n v="5"/>
    <n v="5"/>
    <n v="1265"/>
    <x v="66"/>
  </r>
  <r>
    <n v="3267"/>
    <x v="94"/>
    <d v="2012-03-01T00:00:00"/>
    <s v="INT"/>
    <m/>
    <m/>
    <s v="c. Cumplimiento de especificaciones técnicas de construcción"/>
    <x v="0"/>
    <n v="5"/>
    <s v="SIN FECHA COMO TAL, SE ASIGNA LA INTERMEDIA DEL SEGUNDO SEMESTRE"/>
    <m/>
    <m/>
    <m/>
    <m/>
    <m/>
    <m/>
    <m/>
    <m/>
    <m/>
    <s v="SIN CECO"/>
    <s v="NO"/>
    <s v="COUNTRY MEDICAL CENTER 29-MAY-12-Soporte Técnico"/>
    <n v="5"/>
    <n v="5"/>
    <n v="1265"/>
    <x v="66"/>
  </r>
  <r>
    <n v="3268"/>
    <x v="94"/>
    <d v="2012-03-01T00:00:00"/>
    <s v="INT"/>
    <m/>
    <m/>
    <s v="d. Confiabilidad de los conceptos aplicados"/>
    <x v="0"/>
    <n v="5"/>
    <s v="SIN FECHA COMO TAL, SE ASIGNA LA INTERMEDIA DEL SEGUNDO SEMESTRE"/>
    <m/>
    <m/>
    <m/>
    <m/>
    <m/>
    <m/>
    <m/>
    <m/>
    <m/>
    <s v="SIN CECO"/>
    <s v="NO"/>
    <s v="COUNTRY MEDICAL CENTER 29-MAY-12-Soporte Técnico"/>
    <n v="5"/>
    <n v="5"/>
    <n v="1265"/>
    <x v="66"/>
  </r>
  <r>
    <n v="3269"/>
    <x v="94"/>
    <d v="2012-03-01T00:00:00"/>
    <s v="INT"/>
    <m/>
    <m/>
    <s v="e. Oportunidad en entrega de información o requerimientos"/>
    <x v="0"/>
    <n v="4"/>
    <s v="SIN FECHA COMO TAL, SE ASIGNA LA INTERMEDIA DEL SEGUNDO SEMESTRE"/>
    <m/>
    <m/>
    <m/>
    <m/>
    <m/>
    <m/>
    <m/>
    <m/>
    <m/>
    <s v="SIN CECO"/>
    <s v="NO"/>
    <s v="COUNTRY MEDICAL CENTER 29-MAY-12-Soporte Técnico"/>
    <n v="4"/>
    <n v="4"/>
    <n v="1265"/>
    <x v="66"/>
  </r>
  <r>
    <n v="3270"/>
    <x v="94"/>
    <d v="2012-03-01T00:00:00"/>
    <s v="INT"/>
    <m/>
    <m/>
    <s v="a. Oportunidad de la gestión en obra"/>
    <x v="1"/>
    <n v="4"/>
    <s v="SIN FECHA COMO TAL, SE ASIGNA LA INTERMEDIA DEL SEGUNDO SEMESTRE"/>
    <m/>
    <m/>
    <m/>
    <m/>
    <m/>
    <m/>
    <m/>
    <m/>
    <m/>
    <s v="SIN CECO"/>
    <s v="NO"/>
    <s v="COUNTRY MEDICAL CENTER 29-MAY-12-Soporte Administrativo"/>
    <n v="4"/>
    <n v="4"/>
    <n v="1265"/>
    <x v="66"/>
  </r>
  <r>
    <n v="3271"/>
    <x v="94"/>
    <d v="2012-03-01T00:00:00"/>
    <s v="INT"/>
    <m/>
    <m/>
    <s v="b. Manejo administrativo del proyecto"/>
    <x v="1"/>
    <n v="5"/>
    <s v="SIN FECHA COMO TAL, SE ASIGNA LA INTERMEDIA DEL SEGUNDO SEMESTRE"/>
    <m/>
    <m/>
    <m/>
    <m/>
    <m/>
    <m/>
    <m/>
    <m/>
    <m/>
    <s v="SIN CECO"/>
    <s v="NO"/>
    <s v="COUNTRY MEDICAL CENTER 29-MAY-12-Soporte Administrativo"/>
    <n v="5"/>
    <n v="5"/>
    <n v="1265"/>
    <x v="66"/>
  </r>
  <r>
    <n v="3272"/>
    <x v="94"/>
    <d v="2012-03-01T00:00:00"/>
    <s v="INT"/>
    <m/>
    <m/>
    <s v="c. Información clara y veraz sobre la administración de proyecto"/>
    <x v="1"/>
    <n v="5"/>
    <s v="SIN FECHA COMO TAL, SE ASIGNA LA INTERMEDIA DEL SEGUNDO SEMESTRE"/>
    <m/>
    <m/>
    <m/>
    <m/>
    <m/>
    <m/>
    <m/>
    <m/>
    <m/>
    <s v="SIN CECO"/>
    <s v="NO"/>
    <s v="COUNTRY MEDICAL CENTER 29-MAY-12-Soporte Administrativo"/>
    <n v="5"/>
    <n v="5"/>
    <n v="1265"/>
    <x v="66"/>
  </r>
  <r>
    <n v="3273"/>
    <x v="94"/>
    <d v="2012-03-01T00:00:00"/>
    <s v="INT"/>
    <m/>
    <m/>
    <s v="d. Cumplimientos con expectativas del cliente"/>
    <x v="1"/>
    <n v="5"/>
    <s v="SIN FECHA COMO TAL, SE ASIGNA LA INTERMEDIA DEL SEGUNDO SEMESTRE"/>
    <m/>
    <m/>
    <m/>
    <m/>
    <m/>
    <m/>
    <m/>
    <m/>
    <m/>
    <s v="SIN CECO"/>
    <s v="NO"/>
    <s v="COUNTRY MEDICAL CENTER 29-MAY-12-Soporte Administrativo"/>
    <n v="5"/>
    <n v="5"/>
    <n v="1265"/>
    <x v="66"/>
  </r>
  <r>
    <n v="3274"/>
    <x v="94"/>
    <d v="2012-03-01T00:00:00"/>
    <s v="INT"/>
    <m/>
    <m/>
    <s v="e. Control de presupuesto"/>
    <x v="1"/>
    <n v="4"/>
    <s v="SIN FECHA COMO TAL, SE ASIGNA LA INTERMEDIA DEL SEGUNDO SEMESTRE"/>
    <m/>
    <m/>
    <m/>
    <m/>
    <m/>
    <m/>
    <m/>
    <m/>
    <m/>
    <s v="SIN CECO"/>
    <s v="NO"/>
    <s v="COUNTRY MEDICAL CENTER 29-MAY-12-Soporte Administrativo"/>
    <n v="4"/>
    <n v="4"/>
    <n v="1265"/>
    <x v="66"/>
  </r>
  <r>
    <n v="3275"/>
    <x v="94"/>
    <d v="2012-03-01T00:00:00"/>
    <s v="INT"/>
    <m/>
    <m/>
    <s v="a. Apoyo y presencia en el proyecto"/>
    <x v="2"/>
    <n v="5"/>
    <s v="SIN FECHA COMO TAL, SE ASIGNA LA INTERMEDIA DEL SEGUNDO SEMESTRE"/>
    <m/>
    <m/>
    <m/>
    <m/>
    <m/>
    <m/>
    <m/>
    <m/>
    <m/>
    <s v="SIN CECO"/>
    <s v="NO"/>
    <s v="COUNTRY MEDICAL CENTER 29-MAY-12-Soporte Directivo (Coordinador y Gerencia)"/>
    <n v="5"/>
    <n v="5"/>
    <n v="1265"/>
    <x v="66"/>
  </r>
  <r>
    <n v="3276"/>
    <x v="94"/>
    <d v="2012-03-01T00:00:00"/>
    <s v="INT"/>
    <m/>
    <m/>
    <s v="b. Conocimiento del proyecto"/>
    <x v="2"/>
    <n v="5"/>
    <s v="SIN FECHA COMO TAL, SE ASIGNA LA INTERMEDIA DEL SEGUNDO SEMESTRE"/>
    <m/>
    <m/>
    <m/>
    <m/>
    <m/>
    <m/>
    <m/>
    <m/>
    <m/>
    <s v="SIN CECO"/>
    <s v="NO"/>
    <s v="COUNTRY MEDICAL CENTER 29-MAY-12-Soporte Directivo (Coordinador y Gerencia)"/>
    <n v="5"/>
    <n v="5"/>
    <n v="1265"/>
    <x v="66"/>
  </r>
  <r>
    <n v="3277"/>
    <x v="94"/>
    <d v="2012-03-01T00:00:00"/>
    <s v="INT"/>
    <m/>
    <m/>
    <s v="c. Planteamiento de soluciones y manejo de conflictos"/>
    <x v="2"/>
    <n v="5"/>
    <s v="SIN FECHA COMO TAL, SE ASIGNA LA INTERMEDIA DEL SEGUNDO SEMESTRE"/>
    <m/>
    <m/>
    <m/>
    <m/>
    <m/>
    <m/>
    <m/>
    <m/>
    <m/>
    <s v="SIN CECO"/>
    <s v="NO"/>
    <s v="COUNTRY MEDICAL CENTER 29-MAY-12-Soporte Directivo (Coordinador y Gerencia)"/>
    <n v="5"/>
    <n v="5"/>
    <n v="1265"/>
    <x v="66"/>
  </r>
  <r>
    <n v="3278"/>
    <x v="94"/>
    <d v="2012-03-01T00:00:00"/>
    <s v="INT"/>
    <m/>
    <m/>
    <s v="d. Cumplimiento de compromisos"/>
    <x v="2"/>
    <n v="5"/>
    <s v="SIN FECHA COMO TAL, SE ASIGNA LA INTERMEDIA DEL SEGUNDO SEMESTRE"/>
    <m/>
    <m/>
    <m/>
    <m/>
    <m/>
    <m/>
    <m/>
    <m/>
    <m/>
    <s v="SIN CECO"/>
    <s v="NO"/>
    <s v="COUNTRY MEDICAL CENTER 29-MAY-12-Soporte Directivo (Coordinador y Gerencia)"/>
    <n v="5"/>
    <n v="5"/>
    <n v="1265"/>
    <x v="66"/>
  </r>
  <r>
    <n v="3279"/>
    <x v="94"/>
    <d v="2012-03-01T00:00:00"/>
    <s v="INT"/>
    <m/>
    <m/>
    <s v="e. Manejo del cliente"/>
    <x v="2"/>
    <n v="5"/>
    <s v="SIN FECHA COMO TAL, SE ASIGNA LA INTERMEDIA DEL SEGUNDO SEMESTRE"/>
    <m/>
    <m/>
    <m/>
    <m/>
    <m/>
    <m/>
    <m/>
    <m/>
    <m/>
    <s v="SIN CECO"/>
    <s v="NO"/>
    <s v="COUNTRY MEDICAL CENTER 29-MAY-12-Soporte Directivo (Coordinador y Gerencia)"/>
    <n v="5"/>
    <n v="5"/>
    <n v="1265"/>
    <x v="66"/>
  </r>
  <r>
    <n v="3280"/>
    <x v="94"/>
    <d v="2012-03-01T00:00:00"/>
    <s v="INT"/>
    <m/>
    <m/>
    <s v="a. Idoneidad del personal"/>
    <x v="3"/>
    <n v="5"/>
    <s v="SIN FECHA COMO TAL, SE ASIGNA LA INTERMEDIA DEL SEGUNDO SEMESTRE"/>
    <m/>
    <m/>
    <m/>
    <m/>
    <m/>
    <m/>
    <m/>
    <m/>
    <m/>
    <s v="SIN CECO"/>
    <s v="NO"/>
    <s v="COUNTRY MEDICAL CENTER 29-MAY-12-Personal que presta el servicio en obra"/>
    <n v="5"/>
    <n v="5"/>
    <n v="1265"/>
    <x v="66"/>
  </r>
  <r>
    <n v="3281"/>
    <x v="94"/>
    <d v="2012-03-01T00:00:00"/>
    <s v="INT"/>
    <m/>
    <m/>
    <s v="b. Oportuna atención al cliente"/>
    <x v="3"/>
    <n v="5"/>
    <s v="SIN FECHA COMO TAL, SE ASIGNA LA INTERMEDIA DEL SEGUNDO SEMESTRE"/>
    <m/>
    <m/>
    <m/>
    <m/>
    <m/>
    <m/>
    <m/>
    <m/>
    <m/>
    <s v="SIN CECO"/>
    <s v="NO"/>
    <s v="COUNTRY MEDICAL CENTER 29-MAY-12-Personal que presta el servicio en obra"/>
    <n v="5"/>
    <n v="5"/>
    <n v="1265"/>
    <x v="66"/>
  </r>
  <r>
    <n v="3282"/>
    <x v="94"/>
    <d v="2012-03-01T00:00:00"/>
    <s v="INT"/>
    <m/>
    <m/>
    <s v="c. Compromiso con el proyecto"/>
    <x v="3"/>
    <n v="5"/>
    <s v="SIN FECHA COMO TAL, SE ASIGNA LA INTERMEDIA DEL SEGUNDO SEMESTRE"/>
    <m/>
    <m/>
    <m/>
    <m/>
    <m/>
    <m/>
    <m/>
    <m/>
    <m/>
    <s v="SIN CECO"/>
    <s v="NO"/>
    <s v="COUNTRY MEDICAL CENTER 29-MAY-12-Personal que presta el servicio en obra"/>
    <n v="5"/>
    <n v="5"/>
    <n v="1265"/>
    <x v="66"/>
  </r>
  <r>
    <n v="3283"/>
    <x v="94"/>
    <d v="2012-03-01T00:00:00"/>
    <s v="INT"/>
    <m/>
    <m/>
    <s v="d. Cumplimiento de compromisos"/>
    <x v="3"/>
    <n v="4"/>
    <s v="SIN FECHA COMO TAL, SE ASIGNA LA INTERMEDIA DEL SEGUNDO SEMESTRE"/>
    <m/>
    <m/>
    <m/>
    <m/>
    <m/>
    <m/>
    <m/>
    <m/>
    <m/>
    <s v="SIN CECO"/>
    <s v="NO"/>
    <s v="COUNTRY MEDICAL CENTER 29-MAY-12-Personal que presta el servicio en obra"/>
    <n v="4"/>
    <n v="4"/>
    <n v="1265"/>
    <x v="66"/>
  </r>
  <r>
    <n v="3284"/>
    <x v="94"/>
    <d v="2012-03-01T00:00:00"/>
    <s v="INT"/>
    <m/>
    <m/>
    <s v="e. Proactividad en desarrollo de funciones"/>
    <x v="3"/>
    <n v="5"/>
    <s v="SIN FECHA COMO TAL, SE ASIGNA LA INTERMEDIA DEL SEGUNDO SEMESTRE"/>
    <m/>
    <m/>
    <m/>
    <m/>
    <m/>
    <m/>
    <m/>
    <m/>
    <m/>
    <s v="SIN CECO"/>
    <s v="NO"/>
    <s v="COUNTRY MEDICAL CENTER 29-MAY-12-Personal que presta el servicio en obra"/>
    <n v="5"/>
    <n v="5"/>
    <n v="1265"/>
    <x v="66"/>
  </r>
  <r>
    <n v="3285"/>
    <x v="94"/>
    <d v="2012-03-01T00:00:00"/>
    <s v="INT"/>
    <m/>
    <m/>
    <s v="a. Calidad del Contenido"/>
    <x v="4"/>
    <n v="5"/>
    <s v="SIN FECHA COMO TAL, SE ASIGNA LA INTERMEDIA DEL SEGUNDO SEMESTRE"/>
    <m/>
    <m/>
    <m/>
    <m/>
    <m/>
    <m/>
    <m/>
    <m/>
    <m/>
    <s v="SIN CECO"/>
    <s v="NO"/>
    <s v="COUNTRY MEDICAL CENTER 29-MAY-12-Productos Asociados de PAYC (Informes, Control de presupuesto y Programación y actas)"/>
    <n v="5"/>
    <n v="5"/>
    <n v="1265"/>
    <x v="66"/>
  </r>
  <r>
    <n v="3286"/>
    <x v="94"/>
    <d v="2012-03-01T00:00:00"/>
    <s v="INT"/>
    <m/>
    <m/>
    <s v="b. Claridad del Contenido"/>
    <x v="4"/>
    <n v="5"/>
    <s v="SIN FECHA COMO TAL, SE ASIGNA LA INTERMEDIA DEL SEGUNDO SEMESTRE"/>
    <m/>
    <m/>
    <m/>
    <m/>
    <m/>
    <m/>
    <m/>
    <m/>
    <m/>
    <s v="SIN CECO"/>
    <s v="NO"/>
    <s v="COUNTRY MEDICAL CENTER 29-MAY-12-Productos Asociados de PAYC (Informes, Control de presupuesto y Programación y actas)"/>
    <n v="5"/>
    <n v="5"/>
    <n v="1265"/>
    <x v="66"/>
  </r>
  <r>
    <n v="3287"/>
    <x v="94"/>
    <d v="2012-03-01T00:00:00"/>
    <s v="INT"/>
    <m/>
    <m/>
    <s v="c. Oportunidad en la entrega"/>
    <x v="4"/>
    <n v="5"/>
    <s v="SIN FECHA COMO TAL, SE ASIGNA LA INTERMEDIA DEL SEGUNDO SEMESTRE"/>
    <m/>
    <m/>
    <m/>
    <m/>
    <m/>
    <m/>
    <m/>
    <m/>
    <m/>
    <s v="SIN CECO"/>
    <s v="NO"/>
    <s v="COUNTRY MEDICAL CENTER 29-MAY-12-Productos Asociados de PAYC (Informes, Control de presupuesto y Programación y actas)"/>
    <n v="5"/>
    <n v="5"/>
    <n v="1265"/>
    <x v="66"/>
  </r>
  <r>
    <n v="3288"/>
    <x v="94"/>
    <d v="2012-03-01T00:00:00"/>
    <s v="INT"/>
    <m/>
    <m/>
    <s v="d. Precisión de la información"/>
    <x v="4"/>
    <n v="5"/>
    <s v="SIN FECHA COMO TAL, SE ASIGNA LA INTERMEDIA DEL SEGUNDO SEMESTRE"/>
    <m/>
    <m/>
    <m/>
    <m/>
    <m/>
    <m/>
    <m/>
    <m/>
    <m/>
    <s v="SIN CECO"/>
    <s v="NO"/>
    <s v="COUNTRY MEDICAL CENTER 29-MAY-12-Productos Asociados de PAYC (Informes, Control de presupuesto y Programación y actas)"/>
    <n v="5"/>
    <n v="5"/>
    <n v="1265"/>
    <x v="66"/>
  </r>
  <r>
    <n v="3289"/>
    <x v="94"/>
    <d v="2012-03-01T00:00:00"/>
    <s v="INT"/>
    <m/>
    <m/>
    <s v="e. Diagramación"/>
    <x v="4"/>
    <n v="5"/>
    <s v="SIN FECHA COMO TAL, SE ASIGNA LA INTERMEDIA DEL SEGUNDO SEMESTRE"/>
    <m/>
    <m/>
    <m/>
    <m/>
    <m/>
    <m/>
    <m/>
    <m/>
    <m/>
    <s v="SIN CECO"/>
    <s v="NO"/>
    <s v="COUNTRY MEDICAL CENTER 29-MAY-12-Productos Asociados de PAYC (Informes, Control de presupuesto y Programación y actas)"/>
    <n v="5"/>
    <n v="5"/>
    <n v="1265"/>
    <x v="66"/>
  </r>
  <r>
    <n v="3290"/>
    <x v="94"/>
    <d v="2012-03-01T00:00:00"/>
    <s v="INT"/>
    <m/>
    <m/>
    <s v="a. Cumplimiento"/>
    <x v="5"/>
    <n v="4"/>
    <s v="SIN FECHA COMO TAL, SE ASIGNA LA INTERMEDIA DEL SEGUNDO SEMESTRE"/>
    <m/>
    <m/>
    <m/>
    <m/>
    <m/>
    <m/>
    <m/>
    <m/>
    <m/>
    <s v="SIN CECO"/>
    <s v="NO"/>
    <s v="COUNTRY MEDICAL CENTER 29-MAY-12-Compromisos Pactados"/>
    <n v="4"/>
    <n v="4"/>
    <n v="1265"/>
    <x v="66"/>
  </r>
  <r>
    <n v="3291"/>
    <x v="94"/>
    <d v="2012-03-01T00:00:00"/>
    <s v="INT"/>
    <m/>
    <m/>
    <s v="b. Satisface expectativas"/>
    <x v="5"/>
    <n v="5"/>
    <s v="SIN FECHA COMO TAL, SE ASIGNA LA INTERMEDIA DEL SEGUNDO SEMESTRE"/>
    <m/>
    <m/>
    <m/>
    <m/>
    <m/>
    <m/>
    <m/>
    <m/>
    <m/>
    <s v="SIN CECO"/>
    <s v="NO"/>
    <s v="COUNTRY MEDICAL CENTER 29-MAY-12-Compromisos Pactados"/>
    <n v="5"/>
    <n v="5"/>
    <n v="1265"/>
    <x v="66"/>
  </r>
  <r>
    <n v="3292"/>
    <x v="94"/>
    <d v="2012-03-01T00:00:00"/>
    <s v="INT"/>
    <m/>
    <m/>
    <s v="c. Calidad de la Información suministrada"/>
    <x v="5"/>
    <n v="5"/>
    <s v="SIN FECHA COMO TAL, SE ASIGNA LA INTERMEDIA DEL SEGUNDO SEMESTRE"/>
    <m/>
    <m/>
    <m/>
    <m/>
    <m/>
    <m/>
    <m/>
    <m/>
    <m/>
    <s v="SIN CECO"/>
    <s v="NO"/>
    <s v="COUNTRY MEDICAL CENTER 29-MAY-12-Compromisos Pactados"/>
    <n v="5"/>
    <n v="5"/>
    <n v="1265"/>
    <x v="66"/>
  </r>
  <r>
    <n v="3293"/>
    <x v="94"/>
    <d v="2012-03-01T00:00:00"/>
    <s v="INT"/>
    <m/>
    <m/>
    <s v="d. Disposición del personal de PAYC a las solicitudes del cliente"/>
    <x v="5"/>
    <n v="5"/>
    <s v="SIN FECHA COMO TAL, SE ASIGNA LA INTERMEDIA DEL SEGUNDO SEMESTRE"/>
    <m/>
    <m/>
    <m/>
    <m/>
    <m/>
    <m/>
    <m/>
    <m/>
    <m/>
    <s v="SIN CECO"/>
    <s v="NO"/>
    <s v="COUNTRY MEDICAL CENTER 29-MAY-12-Compromisos Pactados"/>
    <n v="5"/>
    <n v="5"/>
    <n v="1265"/>
    <x v="66"/>
  </r>
  <r>
    <n v="3294"/>
    <x v="94"/>
    <d v="2012-03-01T00:00:00"/>
    <s v="INT"/>
    <m/>
    <m/>
    <s v="e. Coherencia entre lo solicitado y lo entregado"/>
    <x v="5"/>
    <n v="5"/>
    <s v="SIN FECHA COMO TAL, SE ASIGNA LA INTERMEDIA DEL SEGUNDO SEMESTRE"/>
    <m/>
    <m/>
    <m/>
    <m/>
    <m/>
    <m/>
    <m/>
    <m/>
    <m/>
    <s v="SIN CECO"/>
    <s v="NO"/>
    <s v="COUNTRY MEDICAL CENTER 29-MAY-12-Compromisos Pactados"/>
    <n v="5"/>
    <n v="5"/>
    <n v="1265"/>
    <x v="66"/>
  </r>
  <r>
    <n v="3295"/>
    <x v="94"/>
    <d v="2012-03-01T00:00:00"/>
    <s v="INT"/>
    <m/>
    <m/>
    <s v="Grado de Satisfacción con el Servicio Prestado"/>
    <x v="6"/>
    <n v="5"/>
    <s v="SIN FECHA COMO TAL, SE ASIGNA LA INTERMEDIA DEL SEGUNDO SEMESTRE"/>
    <m/>
    <m/>
    <m/>
    <m/>
    <m/>
    <m/>
    <m/>
    <m/>
    <m/>
    <s v="SIN CECO"/>
    <s v="NO"/>
    <s v="COUNTRY MEDICAL CENTER 29-MAY-12-Grado de Satisfacción con el Servicio Prestado"/>
    <n v="5"/>
    <n v="5"/>
    <n v="1265"/>
    <x v="66"/>
  </r>
  <r>
    <n v="3296"/>
    <x v="94"/>
    <d v="2012-03-01T00:00:00"/>
    <s v="INT"/>
    <m/>
    <m/>
    <s v="Posibilidad de Volver a Contratar con PAYC"/>
    <x v="7"/>
    <n v="5"/>
    <s v="SIN FECHA COMO TAL, SE ASIGNA LA INTERMEDIA DEL SEGUNDO SEMESTRE"/>
    <m/>
    <m/>
    <m/>
    <m/>
    <m/>
    <m/>
    <m/>
    <m/>
    <m/>
    <s v="SIN CECO"/>
    <s v="NO"/>
    <s v="COUNTRY MEDICAL CENTER 29-MAY-12-Posibilidad de Volver a Contratar con PAYC"/>
    <n v="5"/>
    <n v="5"/>
    <n v="1265"/>
    <x v="66"/>
  </r>
  <r>
    <n v="3297"/>
    <x v="94"/>
    <d v="2012-03-01T00:00:00"/>
    <s v="INT"/>
    <m/>
    <m/>
    <s v="Principales fortalezas en el servicio que presta PAYC"/>
    <x v="8"/>
    <s v=" Idoneidad del personal en obra-Compromiso adecuado-Experiencia suficiente-"/>
    <s v="SIN FECHA COMO TAL, SE ASIGNA LA INTERMEDIA DEL SEGUNDO SEMESTRE"/>
    <s v="IDONEIDAD PERSONAL"/>
    <s v="COMPROMISO"/>
    <s v="EXPERIENCIA"/>
    <m/>
    <m/>
    <m/>
    <m/>
    <m/>
    <m/>
    <s v="SIN CECO"/>
    <s v="NO"/>
    <s v="COUNTRY MEDICAL CENTER 29-MAY-12-Fortalezas PAYC"/>
    <s v=" Idoneidad del personal en obra-Compromiso adecuado-Experiencia suficiente-"/>
    <n v="0"/>
    <n v="1265"/>
    <x v="66"/>
  </r>
  <r>
    <n v="3298"/>
    <x v="94"/>
    <d v="2012-03-01T00:00:00"/>
    <s v="INT"/>
    <m/>
    <m/>
    <s v="Principales debilidades en el servicio que presta PAYC"/>
    <x v="9"/>
    <s v="Demoras (o tiempos largos) para revalidar información de referencia o recomendaciones por la oficina central-"/>
    <s v="SIN FECHA COMO TAL, SE ASIGNA LA INTERMEDIA DEL SEGUNDO SEMESTRE"/>
    <s v="OPORTUNIDAD VALIDACIÓN INFORMACIÓN"/>
    <s v="OPORTUNIDAD RECOMENDACIONES"/>
    <m/>
    <m/>
    <m/>
    <m/>
    <m/>
    <m/>
    <m/>
    <s v="SIN CECO"/>
    <s v="NO"/>
    <s v="COUNTRY MEDICAL CENTER 29-MAY-12-Debilidades PAYC"/>
    <s v="Demoras (o tiempos largos) para revalidar información de referencia o recomendaciones por la oficina central-"/>
    <n v="0"/>
    <n v="1265"/>
    <x v="66"/>
  </r>
  <r>
    <n v="3299"/>
    <x v="95"/>
    <d v="2012-03-01T00:00:00"/>
    <s v="INT"/>
    <m/>
    <m/>
    <s v="a. Conocimiento específico de temas aplicables al proyecto"/>
    <x v="0"/>
    <n v="4"/>
    <s v="SIN FECHA COMO TAL, SE ASIGNA LA INTERMEDIA DEL SEGUNDO SEMESTRE"/>
    <m/>
    <m/>
    <m/>
    <m/>
    <m/>
    <m/>
    <m/>
    <m/>
    <m/>
    <s v="SIN CECO"/>
    <s v="NO"/>
    <s v="HC SANTA MARTA 02-MAY-12-Soporte Técnico"/>
    <n v="4"/>
    <n v="4"/>
    <n v="1296"/>
    <x v="67"/>
  </r>
  <r>
    <n v="3300"/>
    <x v="95"/>
    <d v="2012-03-01T00:00:00"/>
    <s v="INT"/>
    <m/>
    <m/>
    <s v="b. Idoneidad y Calidad del soporte"/>
    <x v="0"/>
    <n v="4"/>
    <s v="SIN FECHA COMO TAL, SE ASIGNA LA INTERMEDIA DEL SEGUNDO SEMESTRE"/>
    <m/>
    <m/>
    <m/>
    <m/>
    <m/>
    <m/>
    <m/>
    <m/>
    <m/>
    <s v="SIN CECO"/>
    <s v="NO"/>
    <s v="HC SANTA MARTA 02-MAY-12-Soporte Técnico"/>
    <n v="4"/>
    <n v="4"/>
    <n v="1296"/>
    <x v="67"/>
  </r>
  <r>
    <n v="3301"/>
    <x v="95"/>
    <d v="2012-03-01T00:00:00"/>
    <s v="INT"/>
    <m/>
    <m/>
    <s v="c. Cumplimiento de especificaciones técnicas de construcción"/>
    <x v="0"/>
    <n v="4"/>
    <s v="SIN FECHA COMO TAL, SE ASIGNA LA INTERMEDIA DEL SEGUNDO SEMESTRE"/>
    <m/>
    <m/>
    <m/>
    <m/>
    <m/>
    <m/>
    <m/>
    <m/>
    <m/>
    <s v="SIN CECO"/>
    <s v="NO"/>
    <s v="HC SANTA MARTA 02-MAY-12-Soporte Técnico"/>
    <n v="4"/>
    <n v="4"/>
    <n v="1296"/>
    <x v="67"/>
  </r>
  <r>
    <n v="3302"/>
    <x v="95"/>
    <d v="2012-03-01T00:00:00"/>
    <s v="INT"/>
    <m/>
    <m/>
    <s v="d. Confiabilidad de los conceptos aplicados"/>
    <x v="0"/>
    <n v="4"/>
    <s v="SIN FECHA COMO TAL, SE ASIGNA LA INTERMEDIA DEL SEGUNDO SEMESTRE"/>
    <m/>
    <m/>
    <m/>
    <m/>
    <m/>
    <m/>
    <m/>
    <m/>
    <m/>
    <s v="SIN CECO"/>
    <s v="NO"/>
    <s v="HC SANTA MARTA 02-MAY-12-Soporte Técnico"/>
    <n v="4"/>
    <n v="4"/>
    <n v="1296"/>
    <x v="67"/>
  </r>
  <r>
    <n v="3303"/>
    <x v="95"/>
    <d v="2012-03-01T00:00:00"/>
    <s v="INT"/>
    <m/>
    <m/>
    <s v="e. Oportunidad en entrega de información o requerimientos"/>
    <x v="0"/>
    <n v="4"/>
    <s v="SIN FECHA COMO TAL, SE ASIGNA LA INTERMEDIA DEL SEGUNDO SEMESTRE"/>
    <m/>
    <m/>
    <m/>
    <m/>
    <m/>
    <m/>
    <m/>
    <m/>
    <m/>
    <s v="SIN CECO"/>
    <s v="NO"/>
    <s v="HC SANTA MARTA 02-MAY-12-Soporte Técnico"/>
    <n v="4"/>
    <n v="4"/>
    <n v="1296"/>
    <x v="67"/>
  </r>
  <r>
    <n v="3304"/>
    <x v="95"/>
    <d v="2012-03-01T00:00:00"/>
    <s v="INT"/>
    <m/>
    <m/>
    <s v="a. Oportunidad de la gestión en obra"/>
    <x v="1"/>
    <n v="4"/>
    <s v="SIN FECHA COMO TAL, SE ASIGNA LA INTERMEDIA DEL SEGUNDO SEMESTRE"/>
    <m/>
    <m/>
    <m/>
    <m/>
    <m/>
    <m/>
    <m/>
    <m/>
    <m/>
    <s v="SIN CECO"/>
    <s v="NO"/>
    <s v="HC SANTA MARTA 02-MAY-12-Soporte Administrativo"/>
    <n v="4"/>
    <n v="4"/>
    <n v="1296"/>
    <x v="67"/>
  </r>
  <r>
    <n v="3305"/>
    <x v="95"/>
    <d v="2012-03-01T00:00:00"/>
    <s v="INT"/>
    <m/>
    <m/>
    <s v="b. Manejo administrativo del proyecto"/>
    <x v="1"/>
    <n v="4"/>
    <s v="SIN FECHA COMO TAL, SE ASIGNA LA INTERMEDIA DEL SEGUNDO SEMESTRE"/>
    <m/>
    <m/>
    <m/>
    <m/>
    <m/>
    <m/>
    <m/>
    <m/>
    <m/>
    <s v="SIN CECO"/>
    <s v="NO"/>
    <s v="HC SANTA MARTA 02-MAY-12-Soporte Administrativo"/>
    <n v="4"/>
    <n v="4"/>
    <n v="1296"/>
    <x v="67"/>
  </r>
  <r>
    <n v="3306"/>
    <x v="95"/>
    <d v="2012-03-01T00:00:00"/>
    <s v="INT"/>
    <m/>
    <m/>
    <s v="c. Información clara y veraz sobre la administración de proyecto"/>
    <x v="1"/>
    <n v="4"/>
    <s v="SIN FECHA COMO TAL, SE ASIGNA LA INTERMEDIA DEL SEGUNDO SEMESTRE"/>
    <m/>
    <m/>
    <m/>
    <m/>
    <m/>
    <m/>
    <m/>
    <m/>
    <m/>
    <s v="SIN CECO"/>
    <s v="NO"/>
    <s v="HC SANTA MARTA 02-MAY-12-Soporte Administrativo"/>
    <n v="4"/>
    <n v="4"/>
    <n v="1296"/>
    <x v="67"/>
  </r>
  <r>
    <n v="3307"/>
    <x v="95"/>
    <d v="2012-03-01T00:00:00"/>
    <s v="INT"/>
    <m/>
    <m/>
    <s v="d. Cumplimientos con expectativas del cliente"/>
    <x v="1"/>
    <n v="4"/>
    <s v="SIN FECHA COMO TAL, SE ASIGNA LA INTERMEDIA DEL SEGUNDO SEMESTRE"/>
    <m/>
    <m/>
    <m/>
    <m/>
    <m/>
    <m/>
    <m/>
    <m/>
    <m/>
    <s v="SIN CECO"/>
    <s v="NO"/>
    <s v="HC SANTA MARTA 02-MAY-12-Soporte Administrativo"/>
    <n v="4"/>
    <n v="4"/>
    <n v="1296"/>
    <x v="67"/>
  </r>
  <r>
    <n v="3308"/>
    <x v="95"/>
    <d v="2012-03-01T00:00:00"/>
    <s v="INT"/>
    <m/>
    <m/>
    <s v="e. Control de presupuesto"/>
    <x v="1"/>
    <s v="N/A"/>
    <s v="SIN FECHA COMO TAL, SE ASIGNA LA INTERMEDIA DEL SEGUNDO SEMESTRE"/>
    <m/>
    <m/>
    <m/>
    <m/>
    <m/>
    <m/>
    <m/>
    <m/>
    <m/>
    <s v="SIN CECO"/>
    <s v="NO"/>
    <s v="HC SANTA MARTA 02-MAY-12-Soporte Administrativo"/>
    <s v="N/A"/>
    <n v="0"/>
    <n v="1296"/>
    <x v="67"/>
  </r>
  <r>
    <n v="3309"/>
    <x v="95"/>
    <d v="2012-03-01T00:00:00"/>
    <s v="INT"/>
    <m/>
    <m/>
    <s v="a. Apoyo y presencia en el proyecto"/>
    <x v="2"/>
    <n v="4"/>
    <s v="SIN FECHA COMO TAL, SE ASIGNA LA INTERMEDIA DEL SEGUNDO SEMESTRE"/>
    <m/>
    <m/>
    <m/>
    <m/>
    <m/>
    <m/>
    <m/>
    <m/>
    <m/>
    <s v="SIN CECO"/>
    <s v="NO"/>
    <s v="HC SANTA MARTA 02-MAY-12-Soporte Directivo (Coordinador y Gerencia)"/>
    <n v="4"/>
    <n v="4"/>
    <n v="1296"/>
    <x v="67"/>
  </r>
  <r>
    <n v="3310"/>
    <x v="95"/>
    <d v="2012-03-01T00:00:00"/>
    <s v="INT"/>
    <m/>
    <m/>
    <s v="b. Conocimiento del proyecto"/>
    <x v="2"/>
    <n v="4"/>
    <s v="SIN FECHA COMO TAL, SE ASIGNA LA INTERMEDIA DEL SEGUNDO SEMESTRE"/>
    <m/>
    <m/>
    <m/>
    <m/>
    <m/>
    <m/>
    <m/>
    <m/>
    <m/>
    <s v="SIN CECO"/>
    <s v="NO"/>
    <s v="HC SANTA MARTA 02-MAY-12-Soporte Directivo (Coordinador y Gerencia)"/>
    <n v="4"/>
    <n v="4"/>
    <n v="1296"/>
    <x v="67"/>
  </r>
  <r>
    <n v="3311"/>
    <x v="95"/>
    <d v="2012-03-01T00:00:00"/>
    <s v="INT"/>
    <m/>
    <m/>
    <s v="c. Planteamiento de soluciones y manejo de conflictos"/>
    <x v="2"/>
    <n v="4"/>
    <s v="SIN FECHA COMO TAL, SE ASIGNA LA INTERMEDIA DEL SEGUNDO SEMESTRE"/>
    <m/>
    <m/>
    <m/>
    <m/>
    <m/>
    <m/>
    <m/>
    <m/>
    <m/>
    <s v="SIN CECO"/>
    <s v="NO"/>
    <s v="HC SANTA MARTA 02-MAY-12-Soporte Directivo (Coordinador y Gerencia)"/>
    <n v="4"/>
    <n v="4"/>
    <n v="1296"/>
    <x v="67"/>
  </r>
  <r>
    <n v="3312"/>
    <x v="95"/>
    <d v="2012-03-01T00:00:00"/>
    <s v="INT"/>
    <m/>
    <m/>
    <s v="d. Cumplimiento de compromisos"/>
    <x v="2"/>
    <n v="4"/>
    <s v="SIN FECHA COMO TAL, SE ASIGNA LA INTERMEDIA DEL SEGUNDO SEMESTRE"/>
    <m/>
    <m/>
    <m/>
    <m/>
    <m/>
    <m/>
    <m/>
    <m/>
    <m/>
    <s v="SIN CECO"/>
    <s v="NO"/>
    <s v="HC SANTA MARTA 02-MAY-12-Soporte Directivo (Coordinador y Gerencia)"/>
    <n v="4"/>
    <n v="4"/>
    <n v="1296"/>
    <x v="67"/>
  </r>
  <r>
    <n v="3313"/>
    <x v="95"/>
    <d v="2012-03-01T00:00:00"/>
    <s v="INT"/>
    <m/>
    <m/>
    <s v="e. Manejo del cliente"/>
    <x v="2"/>
    <n v="4"/>
    <s v="SIN FECHA COMO TAL, SE ASIGNA LA INTERMEDIA DEL SEGUNDO SEMESTRE"/>
    <m/>
    <m/>
    <m/>
    <m/>
    <m/>
    <m/>
    <m/>
    <m/>
    <m/>
    <s v="SIN CECO"/>
    <s v="NO"/>
    <s v="HC SANTA MARTA 02-MAY-12-Soporte Directivo (Coordinador y Gerencia)"/>
    <n v="4"/>
    <n v="4"/>
    <n v="1296"/>
    <x v="67"/>
  </r>
  <r>
    <n v="3314"/>
    <x v="95"/>
    <d v="2012-03-01T00:00:00"/>
    <s v="INT"/>
    <m/>
    <m/>
    <s v="a. Idoneidad del personal"/>
    <x v="3"/>
    <n v="4"/>
    <s v="SIN FECHA COMO TAL, SE ASIGNA LA INTERMEDIA DEL SEGUNDO SEMESTRE"/>
    <m/>
    <m/>
    <m/>
    <m/>
    <m/>
    <m/>
    <m/>
    <m/>
    <m/>
    <s v="SIN CECO"/>
    <s v="NO"/>
    <s v="HC SANTA MARTA 02-MAY-12-Personal que presta el servicio en obra"/>
    <n v="4"/>
    <n v="4"/>
    <n v="1296"/>
    <x v="67"/>
  </r>
  <r>
    <n v="3315"/>
    <x v="95"/>
    <d v="2012-03-01T00:00:00"/>
    <s v="INT"/>
    <m/>
    <m/>
    <s v="b. Oportuna atención al cliente"/>
    <x v="3"/>
    <n v="4"/>
    <s v="SIN FECHA COMO TAL, SE ASIGNA LA INTERMEDIA DEL SEGUNDO SEMESTRE"/>
    <m/>
    <m/>
    <m/>
    <m/>
    <m/>
    <m/>
    <m/>
    <m/>
    <m/>
    <s v="SIN CECO"/>
    <s v="NO"/>
    <s v="HC SANTA MARTA 02-MAY-12-Personal que presta el servicio en obra"/>
    <n v="4"/>
    <n v="4"/>
    <n v="1296"/>
    <x v="67"/>
  </r>
  <r>
    <n v="3316"/>
    <x v="95"/>
    <d v="2012-03-01T00:00:00"/>
    <s v="INT"/>
    <m/>
    <m/>
    <s v="c. Compromiso con el proyecto"/>
    <x v="3"/>
    <n v="4"/>
    <s v="SIN FECHA COMO TAL, SE ASIGNA LA INTERMEDIA DEL SEGUNDO SEMESTRE"/>
    <m/>
    <m/>
    <m/>
    <m/>
    <m/>
    <m/>
    <m/>
    <m/>
    <m/>
    <s v="SIN CECO"/>
    <s v="NO"/>
    <s v="HC SANTA MARTA 02-MAY-12-Personal que presta el servicio en obra"/>
    <n v="4"/>
    <n v="4"/>
    <n v="1296"/>
    <x v="67"/>
  </r>
  <r>
    <n v="3317"/>
    <x v="95"/>
    <d v="2012-03-01T00:00:00"/>
    <s v="INT"/>
    <m/>
    <m/>
    <s v="d. Cumplimiento de compromisos"/>
    <x v="3"/>
    <n v="4"/>
    <s v="SIN FECHA COMO TAL, SE ASIGNA LA INTERMEDIA DEL SEGUNDO SEMESTRE"/>
    <m/>
    <m/>
    <m/>
    <m/>
    <m/>
    <m/>
    <m/>
    <m/>
    <m/>
    <s v="SIN CECO"/>
    <s v="NO"/>
    <s v="HC SANTA MARTA 02-MAY-12-Personal que presta el servicio en obra"/>
    <n v="4"/>
    <n v="4"/>
    <n v="1296"/>
    <x v="67"/>
  </r>
  <r>
    <n v="3318"/>
    <x v="95"/>
    <d v="2012-03-01T00:00:00"/>
    <s v="INT"/>
    <m/>
    <m/>
    <s v="e. Proactividad en desarrollo de funciones"/>
    <x v="3"/>
    <n v="4"/>
    <s v="SIN FECHA COMO TAL, SE ASIGNA LA INTERMEDIA DEL SEGUNDO SEMESTRE"/>
    <m/>
    <m/>
    <m/>
    <m/>
    <m/>
    <m/>
    <m/>
    <m/>
    <m/>
    <s v="SIN CECO"/>
    <s v="NO"/>
    <s v="HC SANTA MARTA 02-MAY-12-Personal que presta el servicio en obra"/>
    <n v="4"/>
    <n v="4"/>
    <n v="1296"/>
    <x v="67"/>
  </r>
  <r>
    <n v="3319"/>
    <x v="95"/>
    <d v="2012-03-01T00:00:00"/>
    <s v="INT"/>
    <m/>
    <m/>
    <s v="a. Calidad del Contenido"/>
    <x v="4"/>
    <n v="4"/>
    <s v="SIN FECHA COMO TAL, SE ASIGNA LA INTERMEDIA DEL SEGUNDO SEMESTRE"/>
    <m/>
    <m/>
    <m/>
    <m/>
    <m/>
    <m/>
    <m/>
    <m/>
    <m/>
    <s v="SIN CECO"/>
    <s v="NO"/>
    <s v="HC SANTA MARTA 02-MAY-12-Productos Asociados de PAYC (Informes, Control de presupuesto y Programación y actas)"/>
    <n v="4"/>
    <n v="4"/>
    <n v="1296"/>
    <x v="67"/>
  </r>
  <r>
    <n v="3320"/>
    <x v="95"/>
    <d v="2012-03-01T00:00:00"/>
    <s v="INT"/>
    <m/>
    <m/>
    <s v="b. Claridad del Contenido"/>
    <x v="4"/>
    <n v="4"/>
    <s v="SIN FECHA COMO TAL, SE ASIGNA LA INTERMEDIA DEL SEGUNDO SEMESTRE"/>
    <m/>
    <m/>
    <m/>
    <m/>
    <m/>
    <m/>
    <m/>
    <m/>
    <m/>
    <s v="SIN CECO"/>
    <s v="NO"/>
    <s v="HC SANTA MARTA 02-MAY-12-Productos Asociados de PAYC (Informes, Control de presupuesto y Programación y actas)"/>
    <n v="4"/>
    <n v="4"/>
    <n v="1296"/>
    <x v="67"/>
  </r>
  <r>
    <n v="3321"/>
    <x v="95"/>
    <d v="2012-03-01T00:00:00"/>
    <s v="INT"/>
    <m/>
    <m/>
    <s v="c. Oportunidad en la entrega"/>
    <x v="4"/>
    <n v="4"/>
    <s v="SIN FECHA COMO TAL, SE ASIGNA LA INTERMEDIA DEL SEGUNDO SEMESTRE"/>
    <m/>
    <m/>
    <m/>
    <m/>
    <m/>
    <m/>
    <m/>
    <m/>
    <m/>
    <s v="SIN CECO"/>
    <s v="NO"/>
    <s v="HC SANTA MARTA 02-MAY-12-Productos Asociados de PAYC (Informes, Control de presupuesto y Programación y actas)"/>
    <n v="4"/>
    <n v="4"/>
    <n v="1296"/>
    <x v="67"/>
  </r>
  <r>
    <n v="3322"/>
    <x v="95"/>
    <d v="2012-03-01T00:00:00"/>
    <s v="INT"/>
    <m/>
    <m/>
    <s v="d. Precisión de la información"/>
    <x v="4"/>
    <n v="4"/>
    <s v="SIN FECHA COMO TAL, SE ASIGNA LA INTERMEDIA DEL SEGUNDO SEMESTRE"/>
    <m/>
    <m/>
    <m/>
    <m/>
    <m/>
    <m/>
    <m/>
    <m/>
    <m/>
    <s v="SIN CECO"/>
    <s v="NO"/>
    <s v="HC SANTA MARTA 02-MAY-12-Productos Asociados de PAYC (Informes, Control de presupuesto y Programación y actas)"/>
    <n v="4"/>
    <n v="4"/>
    <n v="1296"/>
    <x v="67"/>
  </r>
  <r>
    <n v="3323"/>
    <x v="95"/>
    <d v="2012-03-01T00:00:00"/>
    <s v="INT"/>
    <m/>
    <m/>
    <s v="e. Diagramación"/>
    <x v="4"/>
    <n v="4"/>
    <s v="SIN FECHA COMO TAL, SE ASIGNA LA INTERMEDIA DEL SEGUNDO SEMESTRE"/>
    <m/>
    <m/>
    <m/>
    <m/>
    <m/>
    <m/>
    <m/>
    <m/>
    <m/>
    <s v="SIN CECO"/>
    <s v="NO"/>
    <s v="HC SANTA MARTA 02-MAY-12-Productos Asociados de PAYC (Informes, Control de presupuesto y Programación y actas)"/>
    <n v="4"/>
    <n v="4"/>
    <n v="1296"/>
    <x v="67"/>
  </r>
  <r>
    <n v="3324"/>
    <x v="95"/>
    <d v="2012-03-01T00:00:00"/>
    <s v="INT"/>
    <m/>
    <m/>
    <s v="a. Cumplimiento"/>
    <x v="5"/>
    <n v="4"/>
    <s v="SIN FECHA COMO TAL, SE ASIGNA LA INTERMEDIA DEL SEGUNDO SEMESTRE"/>
    <m/>
    <m/>
    <m/>
    <m/>
    <m/>
    <m/>
    <m/>
    <m/>
    <m/>
    <s v="SIN CECO"/>
    <s v="NO"/>
    <s v="HC SANTA MARTA 02-MAY-12-Compromisos Pactados"/>
    <n v="4"/>
    <n v="4"/>
    <n v="1296"/>
    <x v="67"/>
  </r>
  <r>
    <n v="3325"/>
    <x v="95"/>
    <d v="2012-03-01T00:00:00"/>
    <s v="INT"/>
    <m/>
    <m/>
    <s v="b. Satisface expectativas"/>
    <x v="5"/>
    <n v="4"/>
    <s v="SIN FECHA COMO TAL, SE ASIGNA LA INTERMEDIA DEL SEGUNDO SEMESTRE"/>
    <m/>
    <m/>
    <m/>
    <m/>
    <m/>
    <m/>
    <m/>
    <m/>
    <m/>
    <s v="SIN CECO"/>
    <s v="NO"/>
    <s v="HC SANTA MARTA 02-MAY-12-Compromisos Pactados"/>
    <n v="4"/>
    <n v="4"/>
    <n v="1296"/>
    <x v="67"/>
  </r>
  <r>
    <n v="3326"/>
    <x v="95"/>
    <d v="2012-03-01T00:00:00"/>
    <s v="INT"/>
    <m/>
    <m/>
    <s v="c. Calidad de la Información suministrada"/>
    <x v="5"/>
    <n v="4"/>
    <s v="SIN FECHA COMO TAL, SE ASIGNA LA INTERMEDIA DEL SEGUNDO SEMESTRE"/>
    <m/>
    <m/>
    <m/>
    <m/>
    <m/>
    <m/>
    <m/>
    <m/>
    <m/>
    <s v="SIN CECO"/>
    <s v="NO"/>
    <s v="HC SANTA MARTA 02-MAY-12-Compromisos Pactados"/>
    <n v="4"/>
    <n v="4"/>
    <n v="1296"/>
    <x v="67"/>
  </r>
  <r>
    <n v="3327"/>
    <x v="95"/>
    <d v="2012-03-01T00:00:00"/>
    <s v="INT"/>
    <m/>
    <m/>
    <s v="d. Disposición del personal de PAYC a las solicitudes del cliente"/>
    <x v="5"/>
    <n v="4"/>
    <s v="SIN FECHA COMO TAL, SE ASIGNA LA INTERMEDIA DEL SEGUNDO SEMESTRE"/>
    <m/>
    <m/>
    <m/>
    <m/>
    <m/>
    <m/>
    <m/>
    <m/>
    <m/>
    <s v="SIN CECO"/>
    <s v="NO"/>
    <s v="HC SANTA MARTA 02-MAY-12-Compromisos Pactados"/>
    <n v="4"/>
    <n v="4"/>
    <n v="1296"/>
    <x v="67"/>
  </r>
  <r>
    <n v="3328"/>
    <x v="95"/>
    <d v="2012-03-01T00:00:00"/>
    <s v="INT"/>
    <m/>
    <m/>
    <s v="e. Coherencia entre lo solicitado y lo entregado"/>
    <x v="5"/>
    <n v="4"/>
    <s v="SIN FECHA COMO TAL, SE ASIGNA LA INTERMEDIA DEL SEGUNDO SEMESTRE"/>
    <m/>
    <m/>
    <m/>
    <m/>
    <m/>
    <m/>
    <m/>
    <m/>
    <m/>
    <s v="SIN CECO"/>
    <s v="NO"/>
    <s v="HC SANTA MARTA 02-MAY-12-Compromisos Pactados"/>
    <n v="4"/>
    <n v="4"/>
    <n v="1296"/>
    <x v="67"/>
  </r>
  <r>
    <n v="3329"/>
    <x v="95"/>
    <d v="2012-03-01T00:00:00"/>
    <s v="INT"/>
    <m/>
    <m/>
    <s v="Grado de Satisfacción con el Servicio Prestado"/>
    <x v="6"/>
    <n v="4"/>
    <s v="SIN FECHA COMO TAL, SE ASIGNA LA INTERMEDIA DEL SEGUNDO SEMESTRE"/>
    <m/>
    <m/>
    <m/>
    <m/>
    <m/>
    <m/>
    <m/>
    <m/>
    <m/>
    <s v="SIN CECO"/>
    <s v="NO"/>
    <s v="HC SANTA MARTA 02-MAY-12-Grado de Satisfacción con el Servicio Prestado"/>
    <n v="4"/>
    <n v="4"/>
    <n v="1296"/>
    <x v="67"/>
  </r>
  <r>
    <n v="3330"/>
    <x v="95"/>
    <d v="2012-03-01T00:00:00"/>
    <s v="INT"/>
    <m/>
    <m/>
    <s v="Posibilidad de Volver a Contratar con PAYC"/>
    <x v="7"/>
    <n v="4"/>
    <s v="SIN FECHA COMO TAL, SE ASIGNA LA INTERMEDIA DEL SEGUNDO SEMESTRE"/>
    <m/>
    <m/>
    <m/>
    <m/>
    <m/>
    <m/>
    <m/>
    <m/>
    <m/>
    <s v="SIN CECO"/>
    <s v="NO"/>
    <s v="HC SANTA MARTA 02-MAY-12-Posibilidad de Volver a Contratar con PAYC"/>
    <n v="4"/>
    <n v="4"/>
    <n v="1296"/>
    <x v="67"/>
  </r>
  <r>
    <n v="3331"/>
    <x v="95"/>
    <d v="2012-03-01T00:00:00"/>
    <s v="INT"/>
    <m/>
    <m/>
    <s v="Principales fortalezas en el servicio que presta PAYC"/>
    <x v="8"/>
    <s v="conocimiento-Apoyo brindado durante la ejecución-"/>
    <s v="SIN FECHA COMO TAL, SE ASIGNA LA INTERMEDIA DEL SEGUNDO SEMESTRE"/>
    <s v="CONOCIMIENTO"/>
    <s v="APOYO"/>
    <m/>
    <m/>
    <m/>
    <m/>
    <m/>
    <m/>
    <m/>
    <s v="SIN CECO"/>
    <s v="NO"/>
    <s v="HC SANTA MARTA 02-MAY-12-Fortalezas PAYC"/>
    <s v="conocimiento-Apoyo brindado durante la ejecución-"/>
    <n v="0"/>
    <n v="1296"/>
    <x v="67"/>
  </r>
  <r>
    <n v="3332"/>
    <x v="95"/>
    <d v="2012-03-01T00:00:00"/>
    <s v="INT"/>
    <m/>
    <m/>
    <s v="Principales debilidades en el servicio que presta PAYC"/>
    <x v="9"/>
    <s v="Dar un poco más de claridad en los informes o una inducción ya que el constructor es nuevo y o tiene muy claro los indicadores de los informes-"/>
    <s v="SIN FECHA COMO TAL, SE ASIGNA LA INTERMEDIA DEL SEGUNDO SEMESTRE"/>
    <s v="CAPACITACIÓN AL CLIENTE SOBRE INFORMES"/>
    <m/>
    <m/>
    <m/>
    <m/>
    <m/>
    <m/>
    <m/>
    <m/>
    <s v="SIN CECO"/>
    <s v="NO"/>
    <s v="HC SANTA MARTA 02-MAY-12-Debilidades PAYC"/>
    <s v="Dar un poco más de claridad en los informes o una inducción ya que el constructor es nuevo y o tiene muy claro los indicadores de los informes-"/>
    <n v="0"/>
    <n v="1296"/>
    <x v="67"/>
  </r>
  <r>
    <n v="3333"/>
    <x v="96"/>
    <d v="2012-03-01T00:00:00"/>
    <s v="INT"/>
    <m/>
    <m/>
    <s v="a. Conocimiento específico de temas aplicables al proyecto"/>
    <x v="0"/>
    <n v="4"/>
    <s v="SIN FECHA COMO TAL, SE ASIGNA LA INTERMEDIA DEL SEGUNDO SEMESTRE"/>
    <m/>
    <m/>
    <m/>
    <m/>
    <m/>
    <m/>
    <m/>
    <m/>
    <m/>
    <s v="SIN CECO"/>
    <s v="NO"/>
    <s v="HC CEDIS 02-MAY-12-Soporte Técnico"/>
    <n v="4"/>
    <n v="4"/>
    <s v=""/>
    <x v="0"/>
  </r>
  <r>
    <n v="3334"/>
    <x v="96"/>
    <d v="2012-03-01T00:00:00"/>
    <s v="INT"/>
    <m/>
    <m/>
    <s v="b. Idoneidad y Calidad del soporte"/>
    <x v="0"/>
    <n v="4"/>
    <s v="SIN FECHA COMO TAL, SE ASIGNA LA INTERMEDIA DEL SEGUNDO SEMESTRE"/>
    <m/>
    <m/>
    <m/>
    <m/>
    <m/>
    <m/>
    <m/>
    <m/>
    <m/>
    <s v="SIN CECO"/>
    <s v="NO"/>
    <s v="HC CEDIS 02-MAY-12-Soporte Técnico"/>
    <n v="4"/>
    <n v="4"/>
    <s v=""/>
    <x v="0"/>
  </r>
  <r>
    <n v="3335"/>
    <x v="96"/>
    <d v="2012-03-01T00:00:00"/>
    <s v="INT"/>
    <m/>
    <m/>
    <s v="c. Cumplimiento de especificaciones técnicas de construcción"/>
    <x v="0"/>
    <n v="4"/>
    <s v="SIN FECHA COMO TAL, SE ASIGNA LA INTERMEDIA DEL SEGUNDO SEMESTRE"/>
    <m/>
    <m/>
    <m/>
    <m/>
    <m/>
    <m/>
    <m/>
    <m/>
    <m/>
    <s v="SIN CECO"/>
    <s v="NO"/>
    <s v="HC CEDIS 02-MAY-12-Soporte Técnico"/>
    <n v="4"/>
    <n v="4"/>
    <s v=""/>
    <x v="0"/>
  </r>
  <r>
    <n v="3336"/>
    <x v="96"/>
    <d v="2012-03-01T00:00:00"/>
    <s v="INT"/>
    <m/>
    <m/>
    <s v="d. Confiabilidad de los conceptos aplicados"/>
    <x v="0"/>
    <n v="4"/>
    <s v="SIN FECHA COMO TAL, SE ASIGNA LA INTERMEDIA DEL SEGUNDO SEMESTRE"/>
    <m/>
    <m/>
    <m/>
    <m/>
    <m/>
    <m/>
    <m/>
    <m/>
    <m/>
    <s v="SIN CECO"/>
    <s v="NO"/>
    <s v="HC CEDIS 02-MAY-12-Soporte Técnico"/>
    <n v="4"/>
    <n v="4"/>
    <s v=""/>
    <x v="0"/>
  </r>
  <r>
    <n v="3337"/>
    <x v="96"/>
    <d v="2012-03-01T00:00:00"/>
    <s v="INT"/>
    <m/>
    <m/>
    <s v="e. Oportunidad en entrega de información o requerimientos"/>
    <x v="0"/>
    <n v="3"/>
    <s v="SIN FECHA COMO TAL, SE ASIGNA LA INTERMEDIA DEL SEGUNDO SEMESTRE"/>
    <m/>
    <m/>
    <m/>
    <m/>
    <m/>
    <m/>
    <m/>
    <m/>
    <m/>
    <s v="SIN CECO"/>
    <s v="NO"/>
    <s v="HC CEDIS 02-MAY-12-Soporte Técnico"/>
    <n v="3"/>
    <n v="3"/>
    <s v=""/>
    <x v="0"/>
  </r>
  <r>
    <n v="3338"/>
    <x v="96"/>
    <d v="2012-03-01T00:00:00"/>
    <s v="INT"/>
    <m/>
    <m/>
    <s v="a. Oportunidad de la gestión en obra"/>
    <x v="1"/>
    <n v="4"/>
    <s v="SIN FECHA COMO TAL, SE ASIGNA LA INTERMEDIA DEL SEGUNDO SEMESTRE"/>
    <m/>
    <m/>
    <m/>
    <m/>
    <m/>
    <m/>
    <m/>
    <m/>
    <m/>
    <s v="SIN CECO"/>
    <s v="NO"/>
    <s v="HC CEDIS 02-MAY-12-Soporte Administrativo"/>
    <n v="4"/>
    <n v="4"/>
    <s v=""/>
    <x v="0"/>
  </r>
  <r>
    <n v="3339"/>
    <x v="96"/>
    <d v="2012-03-01T00:00:00"/>
    <s v="INT"/>
    <m/>
    <m/>
    <s v="b. Manejo administrativo del proyecto"/>
    <x v="1"/>
    <n v="4"/>
    <s v="SIN FECHA COMO TAL, SE ASIGNA LA INTERMEDIA DEL SEGUNDO SEMESTRE"/>
    <m/>
    <m/>
    <m/>
    <m/>
    <m/>
    <m/>
    <m/>
    <m/>
    <m/>
    <s v="SIN CECO"/>
    <s v="NO"/>
    <s v="HC CEDIS 02-MAY-12-Soporte Administrativo"/>
    <n v="4"/>
    <n v="4"/>
    <s v=""/>
    <x v="0"/>
  </r>
  <r>
    <n v="3340"/>
    <x v="96"/>
    <d v="2012-03-01T00:00:00"/>
    <s v="INT"/>
    <m/>
    <m/>
    <s v="c. Información clara y veraz sobre la administración de proyecto"/>
    <x v="1"/>
    <n v="4"/>
    <s v="SIN FECHA COMO TAL, SE ASIGNA LA INTERMEDIA DEL SEGUNDO SEMESTRE"/>
    <m/>
    <m/>
    <m/>
    <m/>
    <m/>
    <m/>
    <m/>
    <m/>
    <m/>
    <s v="SIN CECO"/>
    <s v="NO"/>
    <s v="HC CEDIS 02-MAY-12-Soporte Administrativo"/>
    <n v="4"/>
    <n v="4"/>
    <s v=""/>
    <x v="0"/>
  </r>
  <r>
    <n v="3341"/>
    <x v="96"/>
    <d v="2012-03-01T00:00:00"/>
    <s v="INT"/>
    <m/>
    <m/>
    <s v="d. Cumplimientos con expectativas del cliente"/>
    <x v="1"/>
    <n v="4"/>
    <s v="SIN FECHA COMO TAL, SE ASIGNA LA INTERMEDIA DEL SEGUNDO SEMESTRE"/>
    <m/>
    <m/>
    <m/>
    <m/>
    <m/>
    <m/>
    <m/>
    <m/>
    <m/>
    <s v="SIN CECO"/>
    <s v="NO"/>
    <s v="HC CEDIS 02-MAY-12-Soporte Administrativo"/>
    <n v="4"/>
    <n v="4"/>
    <s v=""/>
    <x v="0"/>
  </r>
  <r>
    <n v="3342"/>
    <x v="96"/>
    <d v="2012-03-01T00:00:00"/>
    <s v="INT"/>
    <m/>
    <m/>
    <s v="e. Control de presupuesto"/>
    <x v="1"/>
    <n v="4"/>
    <s v="SIN FECHA COMO TAL, SE ASIGNA LA INTERMEDIA DEL SEGUNDO SEMESTRE"/>
    <m/>
    <m/>
    <m/>
    <m/>
    <m/>
    <m/>
    <m/>
    <m/>
    <m/>
    <s v="SIN CECO"/>
    <s v="NO"/>
    <s v="HC CEDIS 02-MAY-12-Soporte Administrativo"/>
    <n v="4"/>
    <n v="4"/>
    <s v=""/>
    <x v="0"/>
  </r>
  <r>
    <n v="3343"/>
    <x v="96"/>
    <d v="2012-03-01T00:00:00"/>
    <s v="INT"/>
    <m/>
    <m/>
    <s v="a. Apoyo y presencia en el proyecto"/>
    <x v="2"/>
    <n v="4"/>
    <s v="SIN FECHA COMO TAL, SE ASIGNA LA INTERMEDIA DEL SEGUNDO SEMESTRE"/>
    <m/>
    <m/>
    <m/>
    <m/>
    <m/>
    <m/>
    <m/>
    <m/>
    <m/>
    <s v="SIN CECO"/>
    <s v="NO"/>
    <s v="HC CEDIS 02-MAY-12-Soporte Directivo (Coordinador y Gerencia)"/>
    <n v="4"/>
    <n v="4"/>
    <s v=""/>
    <x v="0"/>
  </r>
  <r>
    <n v="3344"/>
    <x v="96"/>
    <d v="2012-03-01T00:00:00"/>
    <s v="INT"/>
    <m/>
    <m/>
    <s v="b. Conocimiento del proyecto"/>
    <x v="2"/>
    <n v="4"/>
    <s v="SIN FECHA COMO TAL, SE ASIGNA LA INTERMEDIA DEL SEGUNDO SEMESTRE"/>
    <m/>
    <m/>
    <m/>
    <m/>
    <m/>
    <m/>
    <m/>
    <m/>
    <m/>
    <s v="SIN CECO"/>
    <s v="NO"/>
    <s v="HC CEDIS 02-MAY-12-Soporte Directivo (Coordinador y Gerencia)"/>
    <n v="4"/>
    <n v="4"/>
    <s v=""/>
    <x v="0"/>
  </r>
  <r>
    <n v="3345"/>
    <x v="96"/>
    <d v="2012-03-01T00:00:00"/>
    <s v="INT"/>
    <m/>
    <m/>
    <s v="c. Planteamiento de soluciones y manejo de conflictos"/>
    <x v="2"/>
    <n v="4"/>
    <s v="SIN FECHA COMO TAL, SE ASIGNA LA INTERMEDIA DEL SEGUNDO SEMESTRE"/>
    <m/>
    <m/>
    <m/>
    <m/>
    <m/>
    <m/>
    <m/>
    <m/>
    <m/>
    <s v="SIN CECO"/>
    <s v="NO"/>
    <s v="HC CEDIS 02-MAY-12-Soporte Directivo (Coordinador y Gerencia)"/>
    <n v="4"/>
    <n v="4"/>
    <s v=""/>
    <x v="0"/>
  </r>
  <r>
    <n v="3346"/>
    <x v="96"/>
    <d v="2012-03-01T00:00:00"/>
    <s v="INT"/>
    <m/>
    <m/>
    <s v="d. Cumplimiento de compromisos"/>
    <x v="2"/>
    <n v="4"/>
    <s v="SIN FECHA COMO TAL, SE ASIGNA LA INTERMEDIA DEL SEGUNDO SEMESTRE"/>
    <m/>
    <m/>
    <m/>
    <m/>
    <m/>
    <m/>
    <m/>
    <m/>
    <m/>
    <s v="SIN CECO"/>
    <s v="NO"/>
    <s v="HC CEDIS 02-MAY-12-Soporte Directivo (Coordinador y Gerencia)"/>
    <n v="4"/>
    <n v="4"/>
    <s v=""/>
    <x v="0"/>
  </r>
  <r>
    <n v="3347"/>
    <x v="96"/>
    <d v="2012-03-01T00:00:00"/>
    <s v="INT"/>
    <m/>
    <m/>
    <s v="e. Manejo del cliente"/>
    <x v="2"/>
    <n v="4"/>
    <s v="SIN FECHA COMO TAL, SE ASIGNA LA INTERMEDIA DEL SEGUNDO SEMESTRE"/>
    <m/>
    <m/>
    <m/>
    <m/>
    <m/>
    <m/>
    <m/>
    <m/>
    <m/>
    <s v="SIN CECO"/>
    <s v="NO"/>
    <s v="HC CEDIS 02-MAY-12-Soporte Directivo (Coordinador y Gerencia)"/>
    <n v="4"/>
    <n v="4"/>
    <s v=""/>
    <x v="0"/>
  </r>
  <r>
    <n v="3348"/>
    <x v="96"/>
    <d v="2012-03-01T00:00:00"/>
    <s v="INT"/>
    <m/>
    <m/>
    <s v="a. Idoneidad del personal"/>
    <x v="3"/>
    <n v="4"/>
    <s v="SIN FECHA COMO TAL, SE ASIGNA LA INTERMEDIA DEL SEGUNDO SEMESTRE"/>
    <m/>
    <m/>
    <m/>
    <m/>
    <m/>
    <m/>
    <m/>
    <m/>
    <m/>
    <s v="SIN CECO"/>
    <s v="NO"/>
    <s v="HC CEDIS 02-MAY-12-Personal que presta el servicio en obra"/>
    <n v="4"/>
    <n v="4"/>
    <s v=""/>
    <x v="0"/>
  </r>
  <r>
    <n v="3349"/>
    <x v="96"/>
    <d v="2012-03-01T00:00:00"/>
    <s v="INT"/>
    <m/>
    <m/>
    <s v="b. Oportuna atención al cliente"/>
    <x v="3"/>
    <n v="4"/>
    <s v="SIN FECHA COMO TAL, SE ASIGNA LA INTERMEDIA DEL SEGUNDO SEMESTRE"/>
    <m/>
    <m/>
    <m/>
    <m/>
    <m/>
    <m/>
    <m/>
    <m/>
    <m/>
    <s v="SIN CECO"/>
    <s v="NO"/>
    <s v="HC CEDIS 02-MAY-12-Personal que presta el servicio en obra"/>
    <n v="4"/>
    <n v="4"/>
    <s v=""/>
    <x v="0"/>
  </r>
  <r>
    <n v="3350"/>
    <x v="96"/>
    <d v="2012-03-01T00:00:00"/>
    <s v="INT"/>
    <m/>
    <m/>
    <s v="c. Compromiso con el proyecto"/>
    <x v="3"/>
    <n v="4"/>
    <s v="SIN FECHA COMO TAL, SE ASIGNA LA INTERMEDIA DEL SEGUNDO SEMESTRE"/>
    <m/>
    <m/>
    <m/>
    <m/>
    <m/>
    <m/>
    <m/>
    <m/>
    <m/>
    <s v="SIN CECO"/>
    <s v="NO"/>
    <s v="HC CEDIS 02-MAY-12-Personal que presta el servicio en obra"/>
    <n v="4"/>
    <n v="4"/>
    <s v=""/>
    <x v="0"/>
  </r>
  <r>
    <n v="3351"/>
    <x v="96"/>
    <d v="2012-03-01T00:00:00"/>
    <s v="INT"/>
    <m/>
    <m/>
    <s v="d. Cumplimiento de compromisos"/>
    <x v="3"/>
    <n v="4"/>
    <s v="SIN FECHA COMO TAL, SE ASIGNA LA INTERMEDIA DEL SEGUNDO SEMESTRE"/>
    <m/>
    <m/>
    <m/>
    <m/>
    <m/>
    <m/>
    <m/>
    <m/>
    <m/>
    <s v="SIN CECO"/>
    <s v="NO"/>
    <s v="HC CEDIS 02-MAY-12-Personal que presta el servicio en obra"/>
    <n v="4"/>
    <n v="4"/>
    <s v=""/>
    <x v="0"/>
  </r>
  <r>
    <n v="3352"/>
    <x v="96"/>
    <d v="2012-03-01T00:00:00"/>
    <s v="INT"/>
    <m/>
    <m/>
    <s v="e. Proactividad en desarrollo de funciones"/>
    <x v="3"/>
    <n v="4"/>
    <s v="SIN FECHA COMO TAL, SE ASIGNA LA INTERMEDIA DEL SEGUNDO SEMESTRE"/>
    <m/>
    <m/>
    <m/>
    <m/>
    <m/>
    <m/>
    <m/>
    <m/>
    <m/>
    <s v="SIN CECO"/>
    <s v="NO"/>
    <s v="HC CEDIS 02-MAY-12-Personal que presta el servicio en obra"/>
    <n v="4"/>
    <n v="4"/>
    <s v=""/>
    <x v="0"/>
  </r>
  <r>
    <n v="3353"/>
    <x v="96"/>
    <d v="2012-03-01T00:00:00"/>
    <s v="INT"/>
    <m/>
    <m/>
    <s v="a. Calidad del Contenido"/>
    <x v="4"/>
    <n v="4"/>
    <s v="SIN FECHA COMO TAL, SE ASIGNA LA INTERMEDIA DEL SEGUNDO SEMESTRE"/>
    <m/>
    <m/>
    <m/>
    <m/>
    <m/>
    <m/>
    <m/>
    <m/>
    <m/>
    <s v="SIN CECO"/>
    <s v="NO"/>
    <s v="HC CEDIS 02-MAY-12-Productos Asociados de PAYC (Informes, Control de presupuesto y Programación y actas)"/>
    <n v="4"/>
    <n v="4"/>
    <s v=""/>
    <x v="0"/>
  </r>
  <r>
    <n v="3354"/>
    <x v="96"/>
    <d v="2012-03-01T00:00:00"/>
    <s v="INT"/>
    <m/>
    <m/>
    <s v="b. Claridad del Contenido"/>
    <x v="4"/>
    <n v="4"/>
    <s v="SIN FECHA COMO TAL, SE ASIGNA LA INTERMEDIA DEL SEGUNDO SEMESTRE"/>
    <m/>
    <m/>
    <m/>
    <m/>
    <m/>
    <m/>
    <m/>
    <m/>
    <m/>
    <s v="SIN CECO"/>
    <s v="NO"/>
    <s v="HC CEDIS 02-MAY-12-Productos Asociados de PAYC (Informes, Control de presupuesto y Programación y actas)"/>
    <n v="4"/>
    <n v="4"/>
    <s v=""/>
    <x v="0"/>
  </r>
  <r>
    <n v="3355"/>
    <x v="96"/>
    <d v="2012-03-01T00:00:00"/>
    <s v="INT"/>
    <m/>
    <m/>
    <s v="c. Oportunidad en la entrega"/>
    <x v="4"/>
    <n v="3"/>
    <s v="SIN FECHA COMO TAL, SE ASIGNA LA INTERMEDIA DEL SEGUNDO SEMESTRE"/>
    <m/>
    <m/>
    <m/>
    <m/>
    <m/>
    <m/>
    <m/>
    <m/>
    <m/>
    <s v="SIN CECO"/>
    <s v="NO"/>
    <s v="HC CEDIS 02-MAY-12-Productos Asociados de PAYC (Informes, Control de presupuesto y Programación y actas)"/>
    <n v="3"/>
    <n v="3"/>
    <s v=""/>
    <x v="0"/>
  </r>
  <r>
    <n v="3356"/>
    <x v="96"/>
    <d v="2012-03-01T00:00:00"/>
    <s v="INT"/>
    <m/>
    <m/>
    <s v="d. Precisión de la información"/>
    <x v="4"/>
    <n v="4"/>
    <s v="SIN FECHA COMO TAL, SE ASIGNA LA INTERMEDIA DEL SEGUNDO SEMESTRE"/>
    <m/>
    <m/>
    <m/>
    <m/>
    <m/>
    <m/>
    <m/>
    <m/>
    <m/>
    <s v="SIN CECO"/>
    <s v="NO"/>
    <s v="HC CEDIS 02-MAY-12-Productos Asociados de PAYC (Informes, Control de presupuesto y Programación y actas)"/>
    <n v="4"/>
    <n v="4"/>
    <s v=""/>
    <x v="0"/>
  </r>
  <r>
    <n v="3357"/>
    <x v="96"/>
    <d v="2012-03-01T00:00:00"/>
    <s v="INT"/>
    <m/>
    <m/>
    <s v="e. Diagramación"/>
    <x v="4"/>
    <n v="4"/>
    <s v="SIN FECHA COMO TAL, SE ASIGNA LA INTERMEDIA DEL SEGUNDO SEMESTRE"/>
    <m/>
    <m/>
    <m/>
    <m/>
    <m/>
    <m/>
    <m/>
    <m/>
    <m/>
    <s v="SIN CECO"/>
    <s v="NO"/>
    <s v="HC CEDIS 02-MAY-12-Productos Asociados de PAYC (Informes, Control de presupuesto y Programación y actas)"/>
    <n v="4"/>
    <n v="4"/>
    <s v=""/>
    <x v="0"/>
  </r>
  <r>
    <n v="3358"/>
    <x v="96"/>
    <d v="2012-03-01T00:00:00"/>
    <s v="INT"/>
    <m/>
    <m/>
    <s v="a. Cumplimiento"/>
    <x v="5"/>
    <n v="4"/>
    <s v="SIN FECHA COMO TAL, SE ASIGNA LA INTERMEDIA DEL SEGUNDO SEMESTRE"/>
    <m/>
    <m/>
    <m/>
    <m/>
    <m/>
    <m/>
    <m/>
    <m/>
    <m/>
    <s v="SIN CECO"/>
    <s v="NO"/>
    <s v="HC CEDIS 02-MAY-12-Compromisos Pactados"/>
    <n v="4"/>
    <n v="4"/>
    <s v=""/>
    <x v="0"/>
  </r>
  <r>
    <n v="3359"/>
    <x v="96"/>
    <d v="2012-03-01T00:00:00"/>
    <s v="INT"/>
    <m/>
    <m/>
    <s v="b. Satisface expectativas"/>
    <x v="5"/>
    <n v="4"/>
    <s v="SIN FECHA COMO TAL, SE ASIGNA LA INTERMEDIA DEL SEGUNDO SEMESTRE"/>
    <m/>
    <m/>
    <m/>
    <m/>
    <m/>
    <m/>
    <m/>
    <m/>
    <m/>
    <s v="SIN CECO"/>
    <s v="NO"/>
    <s v="HC CEDIS 02-MAY-12-Compromisos Pactados"/>
    <n v="4"/>
    <n v="4"/>
    <s v=""/>
    <x v="0"/>
  </r>
  <r>
    <n v="3360"/>
    <x v="96"/>
    <d v="2012-03-01T00:00:00"/>
    <s v="INT"/>
    <m/>
    <m/>
    <s v="c. Calidad de la Información suministrada"/>
    <x v="5"/>
    <n v="4"/>
    <s v="SIN FECHA COMO TAL, SE ASIGNA LA INTERMEDIA DEL SEGUNDO SEMESTRE"/>
    <m/>
    <m/>
    <m/>
    <m/>
    <m/>
    <m/>
    <m/>
    <m/>
    <m/>
    <s v="SIN CECO"/>
    <s v="NO"/>
    <s v="HC CEDIS 02-MAY-12-Compromisos Pactados"/>
    <n v="4"/>
    <n v="4"/>
    <s v=""/>
    <x v="0"/>
  </r>
  <r>
    <n v="3361"/>
    <x v="96"/>
    <d v="2012-03-01T00:00:00"/>
    <s v="INT"/>
    <m/>
    <m/>
    <s v="d. Disposición del personal de PAYC a las solicitudes del cliente"/>
    <x v="5"/>
    <n v="4"/>
    <s v="SIN FECHA COMO TAL, SE ASIGNA LA INTERMEDIA DEL SEGUNDO SEMESTRE"/>
    <m/>
    <m/>
    <m/>
    <m/>
    <m/>
    <m/>
    <m/>
    <m/>
    <m/>
    <s v="SIN CECO"/>
    <s v="NO"/>
    <s v="HC CEDIS 02-MAY-12-Compromisos Pactados"/>
    <n v="4"/>
    <n v="4"/>
    <s v=""/>
    <x v="0"/>
  </r>
  <r>
    <n v="3362"/>
    <x v="96"/>
    <d v="2012-03-01T00:00:00"/>
    <s v="INT"/>
    <m/>
    <m/>
    <s v="e. Coherencia entre lo solicitado y lo entregado"/>
    <x v="5"/>
    <n v="4"/>
    <s v="SIN FECHA COMO TAL, SE ASIGNA LA INTERMEDIA DEL SEGUNDO SEMESTRE"/>
    <m/>
    <m/>
    <m/>
    <m/>
    <m/>
    <m/>
    <m/>
    <m/>
    <m/>
    <s v="SIN CECO"/>
    <s v="NO"/>
    <s v="HC CEDIS 02-MAY-12-Compromisos Pactados"/>
    <n v="4"/>
    <n v="4"/>
    <s v=""/>
    <x v="0"/>
  </r>
  <r>
    <n v="3363"/>
    <x v="96"/>
    <d v="2012-03-01T00:00:00"/>
    <s v="INT"/>
    <m/>
    <m/>
    <s v="Grado de Satisfacción con el Servicio Prestado"/>
    <x v="6"/>
    <n v="4"/>
    <s v="SIN FECHA COMO TAL, SE ASIGNA LA INTERMEDIA DEL SEGUNDO SEMESTRE"/>
    <m/>
    <m/>
    <m/>
    <m/>
    <m/>
    <m/>
    <m/>
    <m/>
    <m/>
    <s v="SIN CECO"/>
    <s v="NO"/>
    <s v="HC CEDIS 02-MAY-12-Grado de Satisfacción con el Servicio Prestado"/>
    <n v="4"/>
    <n v="4"/>
    <s v=""/>
    <x v="0"/>
  </r>
  <r>
    <n v="3364"/>
    <x v="96"/>
    <d v="2012-03-01T00:00:00"/>
    <s v="INT"/>
    <m/>
    <m/>
    <s v="Posibilidad de Volver a Contratar con PAYC"/>
    <x v="7"/>
    <n v="4"/>
    <s v="SIN FECHA COMO TAL, SE ASIGNA LA INTERMEDIA DEL SEGUNDO SEMESTRE"/>
    <m/>
    <m/>
    <m/>
    <m/>
    <m/>
    <m/>
    <m/>
    <m/>
    <m/>
    <s v="SIN CECO"/>
    <s v="NO"/>
    <s v="HC CEDIS 02-MAY-12-Posibilidad de Volver a Contratar con PAYC"/>
    <n v="4"/>
    <n v="4"/>
    <s v=""/>
    <x v="0"/>
  </r>
  <r>
    <n v="3365"/>
    <x v="96"/>
    <d v="2012-03-01T00:00:00"/>
    <s v="INT"/>
    <m/>
    <m/>
    <s v="Principales fortalezas en el servicio que presta PAYC"/>
    <x v="8"/>
    <s v="CONOCIMIENTO-RESPONSABILIDAD-ORDEN-"/>
    <s v="SIN FECHA COMO TAL, SE ASIGNA LA INTERMEDIA DEL SEGUNDO SEMESTRE"/>
    <s v="CONOCIMIENTO"/>
    <s v="RESPONSABILIDAD"/>
    <s v="ORDEN"/>
    <m/>
    <m/>
    <m/>
    <m/>
    <m/>
    <m/>
    <s v="SIN CECO"/>
    <s v="NO"/>
    <s v="HC CEDIS 02-MAY-12-Fortalezas PAYC"/>
    <s v="CONOCIMIENTO-RESPONSABILIDAD-ORDEN-"/>
    <n v="0"/>
    <s v=""/>
    <x v="0"/>
  </r>
  <r>
    <n v="3366"/>
    <x v="96"/>
    <d v="2012-03-01T00:00:00"/>
    <s v="INT"/>
    <m/>
    <m/>
    <s v="Principales debilidades en el servicio que presta PAYC"/>
    <x v="9"/>
    <s v="CUMPLIMIENTO EN LAS ENTREGAS DE LOS INFORMES-"/>
    <s v="SIN FECHA COMO TAL, SE ASIGNA LA INTERMEDIA DEL SEGUNDO SEMESTRE"/>
    <s v="OPORTUNIDAD INFORMES"/>
    <m/>
    <m/>
    <m/>
    <m/>
    <m/>
    <m/>
    <m/>
    <m/>
    <s v="SIN CECO"/>
    <s v="NO"/>
    <s v="HC CEDIS 02-MAY-12-Debilidades PAYC"/>
    <s v="CUMPLIMIENTO EN LAS ENTREGAS DE LOS INFORMES-"/>
    <n v="0"/>
    <s v=""/>
    <x v="0"/>
  </r>
  <r>
    <n v="3367"/>
    <x v="85"/>
    <d v="2012-09-01T00:00:00"/>
    <s v="GER"/>
    <m/>
    <m/>
    <s v="a. Conocimiento específico de temas aplicables al proyecto"/>
    <x v="0"/>
    <n v="3"/>
    <s v="SIN FECHA COMO TAL, SE ASIGNA LA INTERMEDIA DEL SEGUNDO SEMESTRE"/>
    <m/>
    <m/>
    <m/>
    <m/>
    <m/>
    <m/>
    <m/>
    <m/>
    <m/>
    <s v="SIN CECO"/>
    <s v="NO"/>
    <s v="CLÍNICA LA COLINA 12-ABR-12-Soporte Técnico"/>
    <n v="3"/>
    <n v="3"/>
    <n v="1309"/>
    <x v="59"/>
  </r>
  <r>
    <n v="3368"/>
    <x v="85"/>
    <d v="2012-09-01T00:00:00"/>
    <s v="GER"/>
    <m/>
    <m/>
    <s v="b. Idoneidad y Calidad del soporte"/>
    <x v="0"/>
    <n v="4"/>
    <s v="SIN FECHA COMO TAL, SE ASIGNA LA INTERMEDIA DEL SEGUNDO SEMESTRE"/>
    <m/>
    <m/>
    <m/>
    <m/>
    <m/>
    <m/>
    <m/>
    <m/>
    <m/>
    <s v="SIN CECO"/>
    <s v="NO"/>
    <s v="CLÍNICA LA COLINA 12-ABR-12-Soporte Técnico"/>
    <n v="4"/>
    <n v="4"/>
    <n v="1309"/>
    <x v="59"/>
  </r>
  <r>
    <n v="3369"/>
    <x v="85"/>
    <d v="2012-09-01T00:00:00"/>
    <s v="GER"/>
    <m/>
    <m/>
    <s v="c. Cumplimiento de especificaciones técnicas de construcción"/>
    <x v="0"/>
    <n v="4"/>
    <s v="SIN FECHA COMO TAL, SE ASIGNA LA INTERMEDIA DEL SEGUNDO SEMESTRE"/>
    <m/>
    <m/>
    <m/>
    <m/>
    <m/>
    <m/>
    <m/>
    <m/>
    <m/>
    <s v="SIN CECO"/>
    <s v="NO"/>
    <s v="CLÍNICA LA COLINA 12-ABR-12-Soporte Técnico"/>
    <n v="4"/>
    <n v="4"/>
    <n v="1309"/>
    <x v="59"/>
  </r>
  <r>
    <n v="3370"/>
    <x v="85"/>
    <d v="2012-09-01T00:00:00"/>
    <s v="GER"/>
    <m/>
    <m/>
    <s v="d. Confiabilidad de los conceptos aplicados"/>
    <x v="0"/>
    <s v="N/A"/>
    <s v="SIN FECHA COMO TAL, SE ASIGNA LA INTERMEDIA DEL SEGUNDO SEMESTRE"/>
    <m/>
    <m/>
    <m/>
    <m/>
    <m/>
    <m/>
    <m/>
    <m/>
    <m/>
    <s v="SIN CECO"/>
    <s v="NO"/>
    <s v="CLÍNICA LA COLINA 12-ABR-12-Soporte Técnico"/>
    <s v="N/A"/>
    <n v="0"/>
    <n v="1309"/>
    <x v="59"/>
  </r>
  <r>
    <n v="3371"/>
    <x v="85"/>
    <d v="2012-09-01T00:00:00"/>
    <s v="GER"/>
    <m/>
    <m/>
    <s v="e. Oportunidad en entrega de información o requerimientos"/>
    <x v="0"/>
    <n v="3"/>
    <s v="SIN FECHA COMO TAL, SE ASIGNA LA INTERMEDIA DEL SEGUNDO SEMESTRE"/>
    <m/>
    <m/>
    <m/>
    <m/>
    <m/>
    <m/>
    <m/>
    <m/>
    <m/>
    <s v="SIN CECO"/>
    <s v="NO"/>
    <s v="CLÍNICA LA COLINA 12-ABR-12-Soporte Técnico"/>
    <n v="3"/>
    <n v="3"/>
    <n v="1309"/>
    <x v="59"/>
  </r>
  <r>
    <n v="3372"/>
    <x v="85"/>
    <d v="2012-09-01T00:00:00"/>
    <s v="GER"/>
    <m/>
    <m/>
    <s v="a. Oportunidad de la gestión en obra"/>
    <x v="1"/>
    <n v="4"/>
    <s v="SIN FECHA COMO TAL, SE ASIGNA LA INTERMEDIA DEL SEGUNDO SEMESTRE"/>
    <m/>
    <m/>
    <m/>
    <m/>
    <m/>
    <m/>
    <m/>
    <m/>
    <m/>
    <s v="SIN CECO"/>
    <s v="NO"/>
    <s v="CLÍNICA LA COLINA 12-ABR-12-Soporte Administrativo"/>
    <n v="4"/>
    <n v="4"/>
    <n v="1309"/>
    <x v="59"/>
  </r>
  <r>
    <n v="3373"/>
    <x v="85"/>
    <d v="2012-09-01T00:00:00"/>
    <s v="GER"/>
    <m/>
    <m/>
    <s v="b. Manejo administrativo del proyecto"/>
    <x v="1"/>
    <n v="4"/>
    <s v="SIN FECHA COMO TAL, SE ASIGNA LA INTERMEDIA DEL SEGUNDO SEMESTRE"/>
    <m/>
    <m/>
    <m/>
    <m/>
    <m/>
    <m/>
    <m/>
    <m/>
    <m/>
    <s v="SIN CECO"/>
    <s v="NO"/>
    <s v="CLÍNICA LA COLINA 12-ABR-12-Soporte Administrativo"/>
    <n v="4"/>
    <n v="4"/>
    <n v="1309"/>
    <x v="59"/>
  </r>
  <r>
    <n v="3374"/>
    <x v="85"/>
    <d v="2012-09-01T00:00:00"/>
    <s v="GER"/>
    <m/>
    <m/>
    <s v="c. Información clara y veraz sobre la administración de proyecto"/>
    <x v="1"/>
    <n v="3"/>
    <s v="SIN FECHA COMO TAL, SE ASIGNA LA INTERMEDIA DEL SEGUNDO SEMESTRE"/>
    <m/>
    <m/>
    <m/>
    <m/>
    <m/>
    <m/>
    <m/>
    <m/>
    <m/>
    <s v="SIN CECO"/>
    <s v="NO"/>
    <s v="CLÍNICA LA COLINA 12-ABR-12-Soporte Administrativo"/>
    <n v="3"/>
    <n v="3"/>
    <n v="1309"/>
    <x v="59"/>
  </r>
  <r>
    <n v="3375"/>
    <x v="85"/>
    <d v="2012-09-01T00:00:00"/>
    <s v="GER"/>
    <m/>
    <m/>
    <s v="d. Cumplimientos con expectativas del cliente"/>
    <x v="1"/>
    <n v="4"/>
    <s v="SIN FECHA COMO TAL, SE ASIGNA LA INTERMEDIA DEL SEGUNDO SEMESTRE"/>
    <m/>
    <m/>
    <m/>
    <m/>
    <m/>
    <m/>
    <m/>
    <m/>
    <m/>
    <s v="SIN CECO"/>
    <s v="NO"/>
    <s v="CLÍNICA LA COLINA 12-ABR-12-Soporte Administrativo"/>
    <n v="4"/>
    <n v="4"/>
    <n v="1309"/>
    <x v="59"/>
  </r>
  <r>
    <n v="3376"/>
    <x v="85"/>
    <d v="2012-09-01T00:00:00"/>
    <s v="GER"/>
    <m/>
    <m/>
    <s v="e. Control de presupuesto"/>
    <x v="1"/>
    <n v="4"/>
    <s v="SIN FECHA COMO TAL, SE ASIGNA LA INTERMEDIA DEL SEGUNDO SEMESTRE"/>
    <m/>
    <m/>
    <m/>
    <m/>
    <m/>
    <m/>
    <m/>
    <m/>
    <m/>
    <s v="SIN CECO"/>
    <s v="NO"/>
    <s v="CLÍNICA LA COLINA 12-ABR-12-Soporte Administrativo"/>
    <n v="4"/>
    <n v="4"/>
    <n v="1309"/>
    <x v="59"/>
  </r>
  <r>
    <n v="3377"/>
    <x v="85"/>
    <d v="2012-09-01T00:00:00"/>
    <s v="GER"/>
    <m/>
    <m/>
    <s v="a. Apoyo y presencia en el proyecto"/>
    <x v="2"/>
    <n v="4"/>
    <s v="SIN FECHA COMO TAL, SE ASIGNA LA INTERMEDIA DEL SEGUNDO SEMESTRE"/>
    <m/>
    <m/>
    <m/>
    <m/>
    <m/>
    <m/>
    <m/>
    <m/>
    <m/>
    <s v="SIN CECO"/>
    <s v="NO"/>
    <s v="CLÍNICA LA COLINA 12-ABR-12-Soporte Directivo (Coordinador y Gerencia)"/>
    <n v="4"/>
    <n v="4"/>
    <n v="1309"/>
    <x v="59"/>
  </r>
  <r>
    <n v="3378"/>
    <x v="85"/>
    <d v="2012-09-01T00:00:00"/>
    <s v="GER"/>
    <m/>
    <m/>
    <s v="b. Conocimiento del proyecto"/>
    <x v="2"/>
    <n v="3"/>
    <s v="SIN FECHA COMO TAL, SE ASIGNA LA INTERMEDIA DEL SEGUNDO SEMESTRE"/>
    <m/>
    <m/>
    <m/>
    <m/>
    <m/>
    <m/>
    <m/>
    <m/>
    <m/>
    <s v="SIN CECO"/>
    <s v="NO"/>
    <s v="CLÍNICA LA COLINA 12-ABR-12-Soporte Directivo (Coordinador y Gerencia)"/>
    <n v="3"/>
    <n v="3"/>
    <n v="1309"/>
    <x v="59"/>
  </r>
  <r>
    <n v="3379"/>
    <x v="85"/>
    <d v="2012-09-01T00:00:00"/>
    <s v="GER"/>
    <m/>
    <m/>
    <s v="c. Planteamiento de soluciones y manejo de conflictos"/>
    <x v="2"/>
    <n v="3"/>
    <s v="SIN FECHA COMO TAL, SE ASIGNA LA INTERMEDIA DEL SEGUNDO SEMESTRE"/>
    <m/>
    <m/>
    <m/>
    <m/>
    <m/>
    <m/>
    <m/>
    <m/>
    <m/>
    <s v="SIN CECO"/>
    <s v="NO"/>
    <s v="CLÍNICA LA COLINA 12-ABR-12-Soporte Directivo (Coordinador y Gerencia)"/>
    <n v="3"/>
    <n v="3"/>
    <n v="1309"/>
    <x v="59"/>
  </r>
  <r>
    <n v="3380"/>
    <x v="85"/>
    <d v="2012-09-01T00:00:00"/>
    <s v="GER"/>
    <m/>
    <m/>
    <s v="d. Cumplimiento de compromisos"/>
    <x v="2"/>
    <n v="4"/>
    <s v="SIN FECHA COMO TAL, SE ASIGNA LA INTERMEDIA DEL SEGUNDO SEMESTRE"/>
    <m/>
    <m/>
    <m/>
    <m/>
    <m/>
    <m/>
    <m/>
    <m/>
    <m/>
    <s v="SIN CECO"/>
    <s v="NO"/>
    <s v="CLÍNICA LA COLINA 12-ABR-12-Soporte Directivo (Coordinador y Gerencia)"/>
    <n v="4"/>
    <n v="4"/>
    <n v="1309"/>
    <x v="59"/>
  </r>
  <r>
    <n v="3381"/>
    <x v="85"/>
    <d v="2012-09-01T00:00:00"/>
    <s v="GER"/>
    <m/>
    <m/>
    <s v="e. Manejo del cliente"/>
    <x v="2"/>
    <n v="4"/>
    <s v="SIN FECHA COMO TAL, SE ASIGNA LA INTERMEDIA DEL SEGUNDO SEMESTRE"/>
    <m/>
    <m/>
    <m/>
    <m/>
    <m/>
    <m/>
    <m/>
    <m/>
    <m/>
    <s v="SIN CECO"/>
    <s v="NO"/>
    <s v="CLÍNICA LA COLINA 12-ABR-12-Soporte Directivo (Coordinador y Gerencia)"/>
    <n v="4"/>
    <n v="4"/>
    <n v="1309"/>
    <x v="59"/>
  </r>
  <r>
    <n v="3382"/>
    <x v="85"/>
    <d v="2012-09-01T00:00:00"/>
    <s v="GER"/>
    <m/>
    <m/>
    <s v="a. Idoneidad del personal"/>
    <x v="3"/>
    <n v="4"/>
    <s v="SIN FECHA COMO TAL, SE ASIGNA LA INTERMEDIA DEL SEGUNDO SEMESTRE"/>
    <m/>
    <m/>
    <m/>
    <m/>
    <m/>
    <m/>
    <m/>
    <m/>
    <m/>
    <s v="SIN CECO"/>
    <s v="NO"/>
    <s v="CLÍNICA LA COLINA 12-ABR-12-Personal que presta el servicio en obra"/>
    <n v="4"/>
    <n v="4"/>
    <n v="1309"/>
    <x v="59"/>
  </r>
  <r>
    <n v="3383"/>
    <x v="85"/>
    <d v="2012-09-01T00:00:00"/>
    <s v="GER"/>
    <m/>
    <m/>
    <s v="b. Oportuna atención al cliente"/>
    <x v="3"/>
    <n v="3"/>
    <s v="SIN FECHA COMO TAL, SE ASIGNA LA INTERMEDIA DEL SEGUNDO SEMESTRE"/>
    <m/>
    <m/>
    <m/>
    <m/>
    <m/>
    <m/>
    <m/>
    <m/>
    <m/>
    <s v="SIN CECO"/>
    <s v="NO"/>
    <s v="CLÍNICA LA COLINA 12-ABR-12-Personal que presta el servicio en obra"/>
    <n v="3"/>
    <n v="3"/>
    <n v="1309"/>
    <x v="59"/>
  </r>
  <r>
    <n v="3384"/>
    <x v="85"/>
    <d v="2012-09-01T00:00:00"/>
    <s v="GER"/>
    <m/>
    <m/>
    <s v="c. Compromiso con el proyecto"/>
    <x v="3"/>
    <n v="4"/>
    <s v="SIN FECHA COMO TAL, SE ASIGNA LA INTERMEDIA DEL SEGUNDO SEMESTRE"/>
    <m/>
    <m/>
    <m/>
    <m/>
    <m/>
    <m/>
    <m/>
    <m/>
    <m/>
    <s v="SIN CECO"/>
    <s v="NO"/>
    <s v="CLÍNICA LA COLINA 12-ABR-12-Personal que presta el servicio en obra"/>
    <n v="4"/>
    <n v="4"/>
    <n v="1309"/>
    <x v="59"/>
  </r>
  <r>
    <n v="3385"/>
    <x v="85"/>
    <d v="2012-09-01T00:00:00"/>
    <s v="GER"/>
    <m/>
    <m/>
    <s v="d. Cumplimiento de compromisos"/>
    <x v="3"/>
    <n v="4"/>
    <s v="SIN FECHA COMO TAL, SE ASIGNA LA INTERMEDIA DEL SEGUNDO SEMESTRE"/>
    <m/>
    <m/>
    <m/>
    <m/>
    <m/>
    <m/>
    <m/>
    <m/>
    <m/>
    <s v="SIN CECO"/>
    <s v="NO"/>
    <s v="CLÍNICA LA COLINA 12-ABR-12-Personal que presta el servicio en obra"/>
    <n v="4"/>
    <n v="4"/>
    <n v="1309"/>
    <x v="59"/>
  </r>
  <r>
    <n v="3386"/>
    <x v="85"/>
    <d v="2012-09-01T00:00:00"/>
    <s v="GER"/>
    <m/>
    <m/>
    <s v="e. Proactividad en desarrollo de funciones"/>
    <x v="3"/>
    <n v="3"/>
    <s v="SIN FECHA COMO TAL, SE ASIGNA LA INTERMEDIA DEL SEGUNDO SEMESTRE"/>
    <m/>
    <m/>
    <m/>
    <m/>
    <m/>
    <m/>
    <m/>
    <m/>
    <m/>
    <s v="SIN CECO"/>
    <s v="NO"/>
    <s v="CLÍNICA LA COLINA 12-ABR-12-Personal que presta el servicio en obra"/>
    <n v="3"/>
    <n v="3"/>
    <n v="1309"/>
    <x v="59"/>
  </r>
  <r>
    <n v="3387"/>
    <x v="85"/>
    <d v="2012-09-01T00:00:00"/>
    <s v="GER"/>
    <m/>
    <m/>
    <s v="a. Calidad del Contenido"/>
    <x v="4"/>
    <n v="4"/>
    <s v="SIN FECHA COMO TAL, SE ASIGNA LA INTERMEDIA DEL SEGUNDO SEMESTRE"/>
    <m/>
    <m/>
    <m/>
    <m/>
    <m/>
    <m/>
    <m/>
    <m/>
    <m/>
    <s v="SIN CECO"/>
    <s v="NO"/>
    <s v="CLÍNICA LA COLINA 12-ABR-12-Productos Asociados de PAYC (Informes, Control de presupuesto y Programación y actas)"/>
    <n v="4"/>
    <n v="4"/>
    <n v="1309"/>
    <x v="59"/>
  </r>
  <r>
    <n v="3388"/>
    <x v="85"/>
    <d v="2012-09-01T00:00:00"/>
    <s v="GER"/>
    <m/>
    <m/>
    <s v="b. Claridad del Contenido"/>
    <x v="4"/>
    <n v="4"/>
    <s v="SIN FECHA COMO TAL, SE ASIGNA LA INTERMEDIA DEL SEGUNDO SEMESTRE"/>
    <m/>
    <m/>
    <m/>
    <m/>
    <m/>
    <m/>
    <m/>
    <m/>
    <m/>
    <s v="SIN CECO"/>
    <s v="NO"/>
    <s v="CLÍNICA LA COLINA 12-ABR-12-Productos Asociados de PAYC (Informes, Control de presupuesto y Programación y actas)"/>
    <n v="4"/>
    <n v="4"/>
    <n v="1309"/>
    <x v="59"/>
  </r>
  <r>
    <n v="3389"/>
    <x v="85"/>
    <d v="2012-09-01T00:00:00"/>
    <s v="GER"/>
    <m/>
    <m/>
    <s v="c. Oportunidad en la entrega"/>
    <x v="4"/>
    <n v="3"/>
    <s v="SIN FECHA COMO TAL, SE ASIGNA LA INTERMEDIA DEL SEGUNDO SEMESTRE"/>
    <m/>
    <m/>
    <m/>
    <m/>
    <m/>
    <m/>
    <m/>
    <m/>
    <m/>
    <s v="SIN CECO"/>
    <s v="NO"/>
    <s v="CLÍNICA LA COLINA 12-ABR-12-Productos Asociados de PAYC (Informes, Control de presupuesto y Programación y actas)"/>
    <n v="3"/>
    <n v="3"/>
    <n v="1309"/>
    <x v="59"/>
  </r>
  <r>
    <n v="3390"/>
    <x v="85"/>
    <d v="2012-09-01T00:00:00"/>
    <s v="GER"/>
    <m/>
    <m/>
    <s v="d. Precisión de la información"/>
    <x v="4"/>
    <n v="4"/>
    <s v="SIN FECHA COMO TAL, SE ASIGNA LA INTERMEDIA DEL SEGUNDO SEMESTRE"/>
    <m/>
    <m/>
    <m/>
    <m/>
    <m/>
    <m/>
    <m/>
    <m/>
    <m/>
    <s v="SIN CECO"/>
    <s v="NO"/>
    <s v="CLÍNICA LA COLINA 12-ABR-12-Productos Asociados de PAYC (Informes, Control de presupuesto y Programación y actas)"/>
    <n v="4"/>
    <n v="4"/>
    <n v="1309"/>
    <x v="59"/>
  </r>
  <r>
    <n v="3391"/>
    <x v="85"/>
    <d v="2012-09-01T00:00:00"/>
    <s v="GER"/>
    <m/>
    <m/>
    <s v="e. Diagramación"/>
    <x v="4"/>
    <n v="4"/>
    <s v="SIN FECHA COMO TAL, SE ASIGNA LA INTERMEDIA DEL SEGUNDO SEMESTRE"/>
    <m/>
    <m/>
    <m/>
    <m/>
    <m/>
    <m/>
    <m/>
    <m/>
    <m/>
    <s v="SIN CECO"/>
    <s v="NO"/>
    <s v="CLÍNICA LA COLINA 12-ABR-12-Productos Asociados de PAYC (Informes, Control de presupuesto y Programación y actas)"/>
    <n v="4"/>
    <n v="4"/>
    <n v="1309"/>
    <x v="59"/>
  </r>
  <r>
    <n v="3392"/>
    <x v="85"/>
    <d v="2012-09-01T00:00:00"/>
    <s v="GER"/>
    <m/>
    <m/>
    <s v="a. Cumplimiento"/>
    <x v="5"/>
    <n v="3"/>
    <s v="SIN FECHA COMO TAL, SE ASIGNA LA INTERMEDIA DEL SEGUNDO SEMESTRE"/>
    <m/>
    <m/>
    <m/>
    <m/>
    <m/>
    <m/>
    <m/>
    <m/>
    <m/>
    <s v="SIN CECO"/>
    <s v="NO"/>
    <s v="CLÍNICA LA COLINA 12-ABR-12-Compromisos Pactados"/>
    <n v="3"/>
    <n v="3"/>
    <n v="1309"/>
    <x v="59"/>
  </r>
  <r>
    <n v="3393"/>
    <x v="85"/>
    <d v="2012-09-01T00:00:00"/>
    <s v="GER"/>
    <m/>
    <m/>
    <s v="b. Satisface expectativas"/>
    <x v="5"/>
    <n v="4"/>
    <s v="SIN FECHA COMO TAL, SE ASIGNA LA INTERMEDIA DEL SEGUNDO SEMESTRE"/>
    <m/>
    <m/>
    <m/>
    <m/>
    <m/>
    <m/>
    <m/>
    <m/>
    <m/>
    <s v="SIN CECO"/>
    <s v="NO"/>
    <s v="CLÍNICA LA COLINA 12-ABR-12-Compromisos Pactados"/>
    <n v="4"/>
    <n v="4"/>
    <n v="1309"/>
    <x v="59"/>
  </r>
  <r>
    <n v="3394"/>
    <x v="85"/>
    <d v="2012-09-01T00:00:00"/>
    <s v="GER"/>
    <m/>
    <m/>
    <s v="c. Calidad de la Información suministrada"/>
    <x v="5"/>
    <n v="4"/>
    <s v="SIN FECHA COMO TAL, SE ASIGNA LA INTERMEDIA DEL SEGUNDO SEMESTRE"/>
    <m/>
    <m/>
    <m/>
    <m/>
    <m/>
    <m/>
    <m/>
    <m/>
    <m/>
    <s v="SIN CECO"/>
    <s v="NO"/>
    <s v="CLÍNICA LA COLINA 12-ABR-12-Compromisos Pactados"/>
    <n v="4"/>
    <n v="4"/>
    <n v="1309"/>
    <x v="59"/>
  </r>
  <r>
    <n v="3395"/>
    <x v="85"/>
    <d v="2012-09-01T00:00:00"/>
    <s v="GER"/>
    <m/>
    <m/>
    <s v="d. Disposición del personal de PAYC a las solicitudes del cliente"/>
    <x v="5"/>
    <n v="3"/>
    <s v="SIN FECHA COMO TAL, SE ASIGNA LA INTERMEDIA DEL SEGUNDO SEMESTRE"/>
    <m/>
    <m/>
    <m/>
    <m/>
    <m/>
    <m/>
    <m/>
    <m/>
    <m/>
    <s v="SIN CECO"/>
    <s v="NO"/>
    <s v="CLÍNICA LA COLINA 12-ABR-12-Compromisos Pactados"/>
    <n v="3"/>
    <n v="3"/>
    <n v="1309"/>
    <x v="59"/>
  </r>
  <r>
    <n v="3396"/>
    <x v="85"/>
    <d v="2012-09-01T00:00:00"/>
    <s v="GER"/>
    <m/>
    <m/>
    <s v="e. Coherencia entre lo solicitado y lo entregado"/>
    <x v="5"/>
    <n v="3"/>
    <s v="SIN FECHA COMO TAL, SE ASIGNA LA INTERMEDIA DEL SEGUNDO SEMESTRE"/>
    <m/>
    <m/>
    <m/>
    <m/>
    <m/>
    <m/>
    <m/>
    <m/>
    <m/>
    <s v="SIN CECO"/>
    <s v="NO"/>
    <s v="CLÍNICA LA COLINA 12-ABR-12-Compromisos Pactados"/>
    <n v="3"/>
    <n v="3"/>
    <n v="1309"/>
    <x v="59"/>
  </r>
  <r>
    <n v="3397"/>
    <x v="85"/>
    <d v="2012-09-01T00:00:00"/>
    <s v="GER"/>
    <m/>
    <m/>
    <s v="Grado de Satisfacción con el Servicio Prestado"/>
    <x v="6"/>
    <n v="4"/>
    <s v="SIN FECHA COMO TAL, SE ASIGNA LA INTERMEDIA DEL SEGUNDO SEMESTRE"/>
    <m/>
    <m/>
    <m/>
    <m/>
    <m/>
    <m/>
    <m/>
    <m/>
    <m/>
    <s v="SIN CECO"/>
    <s v="NO"/>
    <s v="CLÍNICA LA COLINA 12-ABR-12-Grado de Satisfacción con el Servicio Prestado"/>
    <n v="4"/>
    <n v="4"/>
    <n v="1309"/>
    <x v="59"/>
  </r>
  <r>
    <n v="3398"/>
    <x v="85"/>
    <d v="2012-09-01T00:00:00"/>
    <s v="GER"/>
    <m/>
    <m/>
    <s v="Posibilidad de Volver a Contratar con PAYC"/>
    <x v="7"/>
    <n v="4"/>
    <s v="SIN FECHA COMO TAL, SE ASIGNA LA INTERMEDIA DEL SEGUNDO SEMESTRE"/>
    <m/>
    <m/>
    <m/>
    <m/>
    <m/>
    <m/>
    <m/>
    <m/>
    <m/>
    <s v="SIN CECO"/>
    <s v="NO"/>
    <s v="CLÍNICA LA COLINA 12-ABR-12-Posibilidad de Volver a Contratar con PAYC"/>
    <n v="4"/>
    <n v="4"/>
    <n v="1309"/>
    <x v="59"/>
  </r>
  <r>
    <n v="3399"/>
    <x v="85"/>
    <d v="2012-09-01T00:00:00"/>
    <s v="GER"/>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s v="PRESENCIA"/>
    <s v="COMPROMISO"/>
    <s v="ESTRUCTURA INFORMES"/>
    <s v="CONOCIMIENTO PROVEEDORES"/>
    <s v="EXPERIENCIA PAYC"/>
    <m/>
    <m/>
    <m/>
    <m/>
    <s v="SIN CECO"/>
    <s v="NO"/>
    <s v="CLÍNICA LA COLINA 12-ABR-12-Fortalezas PAYC"/>
    <s v=" Presencia en la obra-Compromiso del nivel gerencial-estructura de informes-Conocimiento de proveedores y subcontratistas-Experiencia en el sector construcción"/>
    <n v="0"/>
    <n v="1309"/>
    <x v="59"/>
  </r>
  <r>
    <n v="3400"/>
    <x v="85"/>
    <d v="2012-09-01T00:00:00"/>
    <s v="GER"/>
    <m/>
    <m/>
    <s v="Principales debilidades en el servicio que presta PAYC"/>
    <x v="9"/>
    <s v=" Demora en algunos análisis e informes-Desconocimiento de algunas normativas específicas de construcción hospitalaria-"/>
    <s v="SIN FECHA COMO TAL, SE ASIGNA LA INTERMEDIA DEL SEGUNDO SEMESTRE"/>
    <s v="OPORTUNIDAD INFORMES"/>
    <s v="CONOCIMIENTO TÉCNICO"/>
    <m/>
    <m/>
    <m/>
    <m/>
    <m/>
    <m/>
    <m/>
    <s v="SIN CECO"/>
    <s v="NO"/>
    <s v="CLÍNICA LA COLINA 12-ABR-12-Debilidades PAYC"/>
    <s v=" Demora en algunos análisis e informes-Desconocimiento de algunas normativas específicas de construcción hospitalaria-"/>
    <n v="0"/>
    <n v="1309"/>
    <x v="59"/>
  </r>
  <r>
    <n v="3401"/>
    <x v="86"/>
    <d v="2012-09-01T00:00:00"/>
    <s v="GER"/>
    <m/>
    <m/>
    <s v="a. Conocimiento específico de temas aplicables al proyecto"/>
    <x v="0"/>
    <n v="4"/>
    <s v="SIN FECHA COMO TAL, SE ASIGNA LA INTERMEDIA DEL SEGUNDO SEMESTRE"/>
    <m/>
    <m/>
    <m/>
    <m/>
    <m/>
    <m/>
    <m/>
    <m/>
    <m/>
    <s v="SIN CECO"/>
    <s v="NO"/>
    <s v="CLÍNICA DE INCONTINENCIA URINARIA 4-JUN-12-Soporte Técnico"/>
    <n v="4"/>
    <n v="4"/>
    <n v="1350"/>
    <x v="61"/>
  </r>
  <r>
    <n v="3402"/>
    <x v="86"/>
    <d v="2012-09-01T00:00:00"/>
    <s v="GER"/>
    <m/>
    <m/>
    <s v="b. Idoneidad y Calidad del soporte"/>
    <x v="0"/>
    <n v="4"/>
    <s v="SIN FECHA COMO TAL, SE ASIGNA LA INTERMEDIA DEL SEGUNDO SEMESTRE"/>
    <m/>
    <m/>
    <m/>
    <m/>
    <m/>
    <m/>
    <m/>
    <m/>
    <m/>
    <s v="SIN CECO"/>
    <s v="NO"/>
    <s v="CLÍNICA DE INCONTINENCIA URINARIA 4-JUN-12-Soporte Técnico"/>
    <n v="4"/>
    <n v="4"/>
    <n v="1350"/>
    <x v="61"/>
  </r>
  <r>
    <n v="3403"/>
    <x v="86"/>
    <d v="2012-09-01T00:00:00"/>
    <s v="GER"/>
    <m/>
    <m/>
    <s v="c. Cumplimiento de especificaciones técnicas de construcción"/>
    <x v="0"/>
    <n v="4"/>
    <s v="SIN FECHA COMO TAL, SE ASIGNA LA INTERMEDIA DEL SEGUNDO SEMESTRE"/>
    <m/>
    <m/>
    <m/>
    <m/>
    <m/>
    <m/>
    <m/>
    <m/>
    <m/>
    <s v="SIN CECO"/>
    <s v="NO"/>
    <s v="CLÍNICA DE INCONTINENCIA URINARIA 4-JUN-12-Soporte Técnico"/>
    <n v="4"/>
    <n v="4"/>
    <n v="1350"/>
    <x v="61"/>
  </r>
  <r>
    <n v="3404"/>
    <x v="86"/>
    <d v="2012-09-01T00:00:00"/>
    <s v="GER"/>
    <m/>
    <m/>
    <s v="d. Confiabilidad de los conceptos aplicados"/>
    <x v="0"/>
    <n v="4"/>
    <s v="SIN FECHA COMO TAL, SE ASIGNA LA INTERMEDIA DEL SEGUNDO SEMESTRE"/>
    <m/>
    <m/>
    <m/>
    <m/>
    <m/>
    <m/>
    <m/>
    <m/>
    <m/>
    <s v="SIN CECO"/>
    <s v="NO"/>
    <s v="CLÍNICA DE INCONTINENCIA URINARIA 4-JUN-12-Soporte Técnico"/>
    <n v="4"/>
    <n v="4"/>
    <n v="1350"/>
    <x v="61"/>
  </r>
  <r>
    <n v="3405"/>
    <x v="86"/>
    <d v="2012-09-01T00:00:00"/>
    <s v="GER"/>
    <m/>
    <m/>
    <s v="e. Oportunidad en entrega de información o requerimientos"/>
    <x v="0"/>
    <n v="4"/>
    <s v="SIN FECHA COMO TAL, SE ASIGNA LA INTERMEDIA DEL SEGUNDO SEMESTRE"/>
    <m/>
    <m/>
    <m/>
    <m/>
    <m/>
    <m/>
    <m/>
    <m/>
    <m/>
    <s v="SIN CECO"/>
    <s v="NO"/>
    <s v="CLÍNICA DE INCONTINENCIA URINARIA 4-JUN-12-Soporte Técnico"/>
    <n v="4"/>
    <n v="4"/>
    <n v="1350"/>
    <x v="61"/>
  </r>
  <r>
    <n v="3406"/>
    <x v="86"/>
    <d v="2012-09-01T00:00:00"/>
    <s v="GER"/>
    <m/>
    <m/>
    <s v="a. Oportunidad de la gestión en obra"/>
    <x v="1"/>
    <n v="4"/>
    <s v="SIN FECHA COMO TAL, SE ASIGNA LA INTERMEDIA DEL SEGUNDO SEMESTRE"/>
    <m/>
    <m/>
    <m/>
    <m/>
    <m/>
    <m/>
    <m/>
    <m/>
    <m/>
    <s v="SIN CECO"/>
    <s v="NO"/>
    <s v="CLÍNICA DE INCONTINENCIA URINARIA 4-JUN-12-Soporte Administrativo"/>
    <n v="4"/>
    <n v="4"/>
    <n v="1350"/>
    <x v="61"/>
  </r>
  <r>
    <n v="3407"/>
    <x v="86"/>
    <d v="2012-09-01T00:00:00"/>
    <s v="GER"/>
    <m/>
    <m/>
    <s v="b. Manejo administrativo del proyecto"/>
    <x v="1"/>
    <n v="4"/>
    <s v="SIN FECHA COMO TAL, SE ASIGNA LA INTERMEDIA DEL SEGUNDO SEMESTRE"/>
    <m/>
    <m/>
    <m/>
    <m/>
    <m/>
    <m/>
    <m/>
    <m/>
    <m/>
    <s v="SIN CECO"/>
    <s v="NO"/>
    <s v="CLÍNICA DE INCONTINENCIA URINARIA 4-JUN-12-Soporte Administrativo"/>
    <n v="4"/>
    <n v="4"/>
    <n v="1350"/>
    <x v="61"/>
  </r>
  <r>
    <n v="3408"/>
    <x v="86"/>
    <d v="2012-09-01T00:00:00"/>
    <s v="GER"/>
    <m/>
    <m/>
    <s v="c. Información clara y veraz sobre la administración de proyecto"/>
    <x v="1"/>
    <n v="4"/>
    <s v="SIN FECHA COMO TAL, SE ASIGNA LA INTERMEDIA DEL SEGUNDO SEMESTRE"/>
    <m/>
    <m/>
    <m/>
    <m/>
    <m/>
    <m/>
    <m/>
    <m/>
    <m/>
    <s v="SIN CECO"/>
    <s v="NO"/>
    <s v="CLÍNICA DE INCONTINENCIA URINARIA 4-JUN-12-Soporte Administrativo"/>
    <n v="4"/>
    <n v="4"/>
    <n v="1350"/>
    <x v="61"/>
  </r>
  <r>
    <n v="3409"/>
    <x v="86"/>
    <d v="2012-09-01T00:00:00"/>
    <s v="GER"/>
    <m/>
    <m/>
    <s v="d. Cumplimientos con expectativas del cliente"/>
    <x v="1"/>
    <n v="4"/>
    <s v="SIN FECHA COMO TAL, SE ASIGNA LA INTERMEDIA DEL SEGUNDO SEMESTRE"/>
    <m/>
    <m/>
    <m/>
    <m/>
    <m/>
    <m/>
    <m/>
    <m/>
    <m/>
    <s v="SIN CECO"/>
    <s v="NO"/>
    <s v="CLÍNICA DE INCONTINENCIA URINARIA 4-JUN-12-Soporte Administrativo"/>
    <n v="4"/>
    <n v="4"/>
    <n v="1350"/>
    <x v="61"/>
  </r>
  <r>
    <n v="3410"/>
    <x v="86"/>
    <d v="2012-09-01T00:00:00"/>
    <s v="GER"/>
    <m/>
    <m/>
    <s v="e. Control de presupuesto"/>
    <x v="1"/>
    <n v="4"/>
    <s v="SIN FECHA COMO TAL, SE ASIGNA LA INTERMEDIA DEL SEGUNDO SEMESTRE"/>
    <m/>
    <m/>
    <m/>
    <m/>
    <m/>
    <m/>
    <m/>
    <m/>
    <m/>
    <s v="SIN CECO"/>
    <s v="NO"/>
    <s v="CLÍNICA DE INCONTINENCIA URINARIA 4-JUN-12-Soporte Administrativo"/>
    <n v="4"/>
    <n v="4"/>
    <n v="1350"/>
    <x v="61"/>
  </r>
  <r>
    <n v="3411"/>
    <x v="86"/>
    <d v="2012-09-01T00:00:00"/>
    <s v="GER"/>
    <m/>
    <m/>
    <s v="a. Apoyo y presencia en el proyecto"/>
    <x v="2"/>
    <n v="4"/>
    <s v="SIN FECHA COMO TAL, SE ASIGNA LA INTERMEDIA DEL SEGUNDO SEMESTRE"/>
    <m/>
    <m/>
    <m/>
    <m/>
    <m/>
    <m/>
    <m/>
    <m/>
    <m/>
    <s v="SIN CECO"/>
    <s v="NO"/>
    <s v="CLÍNICA DE INCONTINENCIA URINARIA 4-JUN-12-Soporte Directivo (Coordinador y Gerencia)"/>
    <n v="4"/>
    <n v="4"/>
    <n v="1350"/>
    <x v="61"/>
  </r>
  <r>
    <n v="3412"/>
    <x v="86"/>
    <d v="2012-09-01T00:00:00"/>
    <s v="GER"/>
    <m/>
    <m/>
    <s v="b. Conocimiento del proyecto"/>
    <x v="2"/>
    <n v="4"/>
    <s v="SIN FECHA COMO TAL, SE ASIGNA LA INTERMEDIA DEL SEGUNDO SEMESTRE"/>
    <m/>
    <m/>
    <m/>
    <m/>
    <m/>
    <m/>
    <m/>
    <m/>
    <m/>
    <s v="SIN CECO"/>
    <s v="NO"/>
    <s v="CLÍNICA DE INCONTINENCIA URINARIA 4-JUN-12-Soporte Directivo (Coordinador y Gerencia)"/>
    <n v="4"/>
    <n v="4"/>
    <n v="1350"/>
    <x v="61"/>
  </r>
  <r>
    <n v="3413"/>
    <x v="86"/>
    <d v="2012-09-01T00:00:00"/>
    <s v="GER"/>
    <m/>
    <m/>
    <s v="c. Planteamiento de soluciones y manejo de conflictos"/>
    <x v="2"/>
    <n v="4"/>
    <s v="SIN FECHA COMO TAL, SE ASIGNA LA INTERMEDIA DEL SEGUNDO SEMESTRE"/>
    <m/>
    <m/>
    <m/>
    <m/>
    <m/>
    <m/>
    <m/>
    <m/>
    <m/>
    <s v="SIN CECO"/>
    <s v="NO"/>
    <s v="CLÍNICA DE INCONTINENCIA URINARIA 4-JUN-12-Soporte Directivo (Coordinador y Gerencia)"/>
    <n v="4"/>
    <n v="4"/>
    <n v="1350"/>
    <x v="61"/>
  </r>
  <r>
    <n v="3414"/>
    <x v="86"/>
    <d v="2012-09-01T00:00:00"/>
    <s v="GER"/>
    <m/>
    <m/>
    <s v="d. Cumplimiento de compromisos"/>
    <x v="2"/>
    <n v="4"/>
    <s v="SIN FECHA COMO TAL, SE ASIGNA LA INTERMEDIA DEL SEGUNDO SEMESTRE"/>
    <m/>
    <m/>
    <m/>
    <m/>
    <m/>
    <m/>
    <m/>
    <m/>
    <m/>
    <s v="SIN CECO"/>
    <s v="NO"/>
    <s v="CLÍNICA DE INCONTINENCIA URINARIA 4-JUN-12-Soporte Directivo (Coordinador y Gerencia)"/>
    <n v="4"/>
    <n v="4"/>
    <n v="1350"/>
    <x v="61"/>
  </r>
  <r>
    <n v="3415"/>
    <x v="86"/>
    <d v="2012-09-01T00:00:00"/>
    <s v="GER"/>
    <m/>
    <m/>
    <s v="e. Manejo del cliente"/>
    <x v="2"/>
    <n v="4"/>
    <s v="SIN FECHA COMO TAL, SE ASIGNA LA INTERMEDIA DEL SEGUNDO SEMESTRE"/>
    <m/>
    <m/>
    <m/>
    <m/>
    <m/>
    <m/>
    <m/>
    <m/>
    <m/>
    <s v="SIN CECO"/>
    <s v="NO"/>
    <s v="CLÍNICA DE INCONTINENCIA URINARIA 4-JUN-12-Soporte Directivo (Coordinador y Gerencia)"/>
    <n v="4"/>
    <n v="4"/>
    <n v="1350"/>
    <x v="61"/>
  </r>
  <r>
    <n v="3416"/>
    <x v="86"/>
    <d v="2012-09-01T00:00:00"/>
    <s v="GER"/>
    <m/>
    <m/>
    <s v="a. Idoneidad del personal"/>
    <x v="3"/>
    <n v="4"/>
    <s v="SIN FECHA COMO TAL, SE ASIGNA LA INTERMEDIA DEL SEGUNDO SEMESTRE"/>
    <m/>
    <m/>
    <m/>
    <m/>
    <m/>
    <m/>
    <m/>
    <m/>
    <m/>
    <s v="SIN CECO"/>
    <s v="NO"/>
    <s v="CLÍNICA DE INCONTINENCIA URINARIA 4-JUN-12-Personal que presta el servicio en obra"/>
    <n v="4"/>
    <n v="4"/>
    <n v="1350"/>
    <x v="61"/>
  </r>
  <r>
    <n v="3417"/>
    <x v="86"/>
    <d v="2012-09-01T00:00:00"/>
    <s v="GER"/>
    <m/>
    <m/>
    <s v="b. Oportuna atención al cliente"/>
    <x v="3"/>
    <n v="4"/>
    <s v="SIN FECHA COMO TAL, SE ASIGNA LA INTERMEDIA DEL SEGUNDO SEMESTRE"/>
    <m/>
    <m/>
    <m/>
    <m/>
    <m/>
    <m/>
    <m/>
    <m/>
    <m/>
    <s v="SIN CECO"/>
    <s v="NO"/>
    <s v="CLÍNICA DE INCONTINENCIA URINARIA 4-JUN-12-Personal que presta el servicio en obra"/>
    <n v="4"/>
    <n v="4"/>
    <n v="1350"/>
    <x v="61"/>
  </r>
  <r>
    <n v="3418"/>
    <x v="86"/>
    <d v="2012-09-01T00:00:00"/>
    <s v="GER"/>
    <m/>
    <m/>
    <s v="c. Compromiso con el proyecto"/>
    <x v="3"/>
    <n v="4"/>
    <s v="SIN FECHA COMO TAL, SE ASIGNA LA INTERMEDIA DEL SEGUNDO SEMESTRE"/>
    <m/>
    <m/>
    <m/>
    <m/>
    <m/>
    <m/>
    <m/>
    <m/>
    <m/>
    <s v="SIN CECO"/>
    <s v="NO"/>
    <s v="CLÍNICA DE INCONTINENCIA URINARIA 4-JUN-12-Personal que presta el servicio en obra"/>
    <n v="4"/>
    <n v="4"/>
    <n v="1350"/>
    <x v="61"/>
  </r>
  <r>
    <n v="3419"/>
    <x v="86"/>
    <d v="2012-09-01T00:00:00"/>
    <s v="GER"/>
    <m/>
    <m/>
    <s v="d. Cumplimiento de compromisos"/>
    <x v="3"/>
    <n v="4"/>
    <s v="SIN FECHA COMO TAL, SE ASIGNA LA INTERMEDIA DEL SEGUNDO SEMESTRE"/>
    <m/>
    <m/>
    <m/>
    <m/>
    <m/>
    <m/>
    <m/>
    <m/>
    <m/>
    <s v="SIN CECO"/>
    <s v="NO"/>
    <s v="CLÍNICA DE INCONTINENCIA URINARIA 4-JUN-12-Personal que presta el servicio en obra"/>
    <n v="4"/>
    <n v="4"/>
    <n v="1350"/>
    <x v="61"/>
  </r>
  <r>
    <n v="3420"/>
    <x v="86"/>
    <d v="2012-09-01T00:00:00"/>
    <s v="GER"/>
    <m/>
    <m/>
    <s v="e. Proactividad en desarrollo de funciones"/>
    <x v="3"/>
    <n v="4"/>
    <s v="SIN FECHA COMO TAL, SE ASIGNA LA INTERMEDIA DEL SEGUNDO SEMESTRE"/>
    <m/>
    <m/>
    <m/>
    <m/>
    <m/>
    <m/>
    <m/>
    <m/>
    <m/>
    <s v="SIN CECO"/>
    <s v="NO"/>
    <s v="CLÍNICA DE INCONTINENCIA URINARIA 4-JUN-12-Personal que presta el servicio en obra"/>
    <n v="4"/>
    <n v="4"/>
    <n v="1350"/>
    <x v="61"/>
  </r>
  <r>
    <n v="3421"/>
    <x v="86"/>
    <d v="2012-09-01T00:00:00"/>
    <s v="GER"/>
    <m/>
    <m/>
    <s v="a. Cal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x v="61"/>
  </r>
  <r>
    <n v="3422"/>
    <x v="86"/>
    <d v="2012-09-01T00:00:00"/>
    <s v="GER"/>
    <m/>
    <m/>
    <s v="b. Clar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x v="61"/>
  </r>
  <r>
    <n v="3423"/>
    <x v="86"/>
    <d v="2012-09-01T00:00:00"/>
    <s v="GER"/>
    <m/>
    <m/>
    <s v="c. Oportunidad en la entrega"/>
    <x v="4"/>
    <s v="N/A"/>
    <s v="SIN FECHA COMO TAL, SE ASIGNA LA INTERMEDIA DEL SEGUNDO SEMESTRE"/>
    <m/>
    <m/>
    <m/>
    <m/>
    <m/>
    <m/>
    <m/>
    <m/>
    <m/>
    <s v="SIN CECO"/>
    <s v="NO"/>
    <s v="CLÍNICA DE INCONTINENCIA URINARIA 4-JUN-12-Productos Asociados de PAYC (Informes, Control de presupuesto y Programación y actas)"/>
    <s v="N/A"/>
    <n v="0"/>
    <n v="1350"/>
    <x v="61"/>
  </r>
  <r>
    <n v="3424"/>
    <x v="86"/>
    <d v="2012-09-01T00:00:00"/>
    <s v="GER"/>
    <m/>
    <m/>
    <s v="d. Precisión de la información"/>
    <x v="4"/>
    <s v="N/A"/>
    <s v="SIN FECHA COMO TAL, SE ASIGNA LA INTERMEDIA DEL SEGUNDO SEMESTRE"/>
    <m/>
    <m/>
    <m/>
    <m/>
    <m/>
    <m/>
    <m/>
    <m/>
    <m/>
    <s v="SIN CECO"/>
    <s v="NO"/>
    <s v="CLÍNICA DE INCONTINENCIA URINARIA 4-JUN-12-Productos Asociados de PAYC (Informes, Control de presupuesto y Programación y actas)"/>
    <s v="N/A"/>
    <n v="0"/>
    <n v="1350"/>
    <x v="61"/>
  </r>
  <r>
    <n v="3425"/>
    <x v="86"/>
    <d v="2012-09-01T00:00:00"/>
    <s v="GER"/>
    <m/>
    <m/>
    <s v="e. Diagramación"/>
    <x v="4"/>
    <s v="N/A"/>
    <s v="SIN FECHA COMO TAL, SE ASIGNA LA INTERMEDIA DEL SEGUNDO SEMESTRE"/>
    <m/>
    <m/>
    <m/>
    <m/>
    <m/>
    <m/>
    <m/>
    <m/>
    <m/>
    <s v="SIN CECO"/>
    <s v="NO"/>
    <s v="CLÍNICA DE INCONTINENCIA URINARIA 4-JUN-12-Productos Asociados de PAYC (Informes, Control de presupuesto y Programación y actas)"/>
    <s v="N/A"/>
    <n v="0"/>
    <n v="1350"/>
    <x v="61"/>
  </r>
  <r>
    <n v="3426"/>
    <x v="86"/>
    <d v="2012-09-01T00:00:00"/>
    <s v="GER"/>
    <m/>
    <m/>
    <s v="a. Cumplimiento"/>
    <x v="5"/>
    <n v="4"/>
    <s v="SIN FECHA COMO TAL, SE ASIGNA LA INTERMEDIA DEL SEGUNDO SEMESTRE"/>
    <m/>
    <m/>
    <m/>
    <m/>
    <m/>
    <m/>
    <m/>
    <m/>
    <m/>
    <s v="SIN CECO"/>
    <s v="NO"/>
    <s v="CLÍNICA DE INCONTINENCIA URINARIA 4-JUN-12-Compromisos Pactados"/>
    <n v="4"/>
    <n v="4"/>
    <n v="1350"/>
    <x v="61"/>
  </r>
  <r>
    <n v="3427"/>
    <x v="86"/>
    <d v="2012-09-01T00:00:00"/>
    <s v="GER"/>
    <m/>
    <m/>
    <s v="b. Satisface expectativas"/>
    <x v="5"/>
    <n v="4"/>
    <s v="SIN FECHA COMO TAL, SE ASIGNA LA INTERMEDIA DEL SEGUNDO SEMESTRE"/>
    <m/>
    <m/>
    <m/>
    <m/>
    <m/>
    <m/>
    <m/>
    <m/>
    <m/>
    <s v="SIN CECO"/>
    <s v="NO"/>
    <s v="CLÍNICA DE INCONTINENCIA URINARIA 4-JUN-12-Compromisos Pactados"/>
    <n v="4"/>
    <n v="4"/>
    <n v="1350"/>
    <x v="61"/>
  </r>
  <r>
    <n v="3428"/>
    <x v="86"/>
    <d v="2012-09-01T00:00:00"/>
    <s v="GER"/>
    <m/>
    <m/>
    <s v="c. Calidad de la Información suministrada"/>
    <x v="5"/>
    <n v="4"/>
    <s v="SIN FECHA COMO TAL, SE ASIGNA LA INTERMEDIA DEL SEGUNDO SEMESTRE"/>
    <m/>
    <m/>
    <m/>
    <m/>
    <m/>
    <m/>
    <m/>
    <m/>
    <m/>
    <s v="SIN CECO"/>
    <s v="NO"/>
    <s v="CLÍNICA DE INCONTINENCIA URINARIA 4-JUN-12-Compromisos Pactados"/>
    <n v="4"/>
    <n v="4"/>
    <n v="1350"/>
    <x v="61"/>
  </r>
  <r>
    <n v="3429"/>
    <x v="86"/>
    <d v="2012-09-01T00:00:00"/>
    <s v="GER"/>
    <m/>
    <m/>
    <s v="d. Disposición del personal de PAYC a las solicitudes del cliente"/>
    <x v="5"/>
    <n v="4"/>
    <s v="SIN FECHA COMO TAL, SE ASIGNA LA INTERMEDIA DEL SEGUNDO SEMESTRE"/>
    <m/>
    <m/>
    <m/>
    <m/>
    <m/>
    <m/>
    <m/>
    <m/>
    <m/>
    <s v="SIN CECO"/>
    <s v="NO"/>
    <s v="CLÍNICA DE INCONTINENCIA URINARIA 4-JUN-12-Compromisos Pactados"/>
    <n v="4"/>
    <n v="4"/>
    <n v="1350"/>
    <x v="61"/>
  </r>
  <r>
    <n v="3430"/>
    <x v="86"/>
    <d v="2012-09-01T00:00:00"/>
    <s v="GER"/>
    <m/>
    <m/>
    <s v="e. Coherencia entre lo solicitado y lo entregado"/>
    <x v="5"/>
    <n v="4"/>
    <s v="SIN FECHA COMO TAL, SE ASIGNA LA INTERMEDIA DEL SEGUNDO SEMESTRE"/>
    <m/>
    <m/>
    <m/>
    <m/>
    <m/>
    <m/>
    <m/>
    <m/>
    <m/>
    <s v="SIN CECO"/>
    <s v="NO"/>
    <s v="CLÍNICA DE INCONTINENCIA URINARIA 4-JUN-12-Compromisos Pactados"/>
    <n v="4"/>
    <n v="4"/>
    <n v="1350"/>
    <x v="61"/>
  </r>
  <r>
    <n v="3431"/>
    <x v="86"/>
    <d v="2012-09-01T00:00:00"/>
    <s v="GER"/>
    <m/>
    <m/>
    <s v="Grado de Satisfacción con el Servicio Prestado"/>
    <x v="6"/>
    <n v="4"/>
    <s v="SIN FECHA COMO TAL, SE ASIGNA LA INTERMEDIA DEL SEGUNDO SEMESTRE"/>
    <m/>
    <m/>
    <m/>
    <m/>
    <m/>
    <m/>
    <m/>
    <m/>
    <m/>
    <s v="SIN CECO"/>
    <s v="NO"/>
    <s v="CLÍNICA DE INCONTINENCIA URINARIA 4-JUN-12-Grado de Satisfacción con el Servicio Prestado"/>
    <n v="4"/>
    <n v="4"/>
    <n v="1350"/>
    <x v="61"/>
  </r>
  <r>
    <n v="3432"/>
    <x v="86"/>
    <d v="2012-09-01T00:00:00"/>
    <s v="GER"/>
    <m/>
    <m/>
    <s v="Posibilidad de Volver a Contratar con PAYC"/>
    <x v="7"/>
    <n v="4"/>
    <s v="SIN FECHA COMO TAL, SE ASIGNA LA INTERMEDIA DEL SEGUNDO SEMESTRE"/>
    <m/>
    <m/>
    <m/>
    <m/>
    <m/>
    <m/>
    <m/>
    <m/>
    <m/>
    <s v="SIN CECO"/>
    <s v="NO"/>
    <s v="CLÍNICA DE INCONTINENCIA URINARIA 4-JUN-12-Posibilidad de Volver a Contratar con PAYC"/>
    <n v="4"/>
    <n v="4"/>
    <n v="1350"/>
    <x v="61"/>
  </r>
  <r>
    <n v="3433"/>
    <x v="86"/>
    <d v="2012-09-01T00:00:00"/>
    <s v="GER"/>
    <m/>
    <m/>
    <s v="Principales fortalezas en el servicio que presta PAYC"/>
    <x v="8"/>
    <s v="Profesionalismo- Muy buena asesoría-Cumpliendo siempre las expectativas del cliente-"/>
    <s v="SIN FECHA COMO TAL, SE ASIGNA LA INTERMEDIA DEL SEGUNDO SEMESTRE"/>
    <s v="PROFESIONALISMO"/>
    <s v="ASESORÍA"/>
    <s v="CUMPLIMIENTO DE EXPECTATIVAS"/>
    <m/>
    <m/>
    <m/>
    <m/>
    <m/>
    <m/>
    <s v="SIN CECO"/>
    <s v="NO"/>
    <s v="CLÍNICA DE INCONTINENCIA URINARIA 4-JUN-12-Fortalezas PAYC"/>
    <s v="Profesionalismo- Muy buena asesoría-Cumpliendo siempre las expectativas del cliente-"/>
    <n v="0"/>
    <n v="1350"/>
    <x v="61"/>
  </r>
  <r>
    <n v="3434"/>
    <x v="86"/>
    <d v="2012-09-01T00:00:00"/>
    <s v="GER"/>
    <m/>
    <m/>
    <s v="Principales debilidades en el servicio que presta PAYC"/>
    <x v="9"/>
    <s v="Se requiere más rigurosidad en términos administrativos en campo-"/>
    <s v="SIN FECHA COMO TAL, SE ASIGNA LA INTERMEDIA DEL SEGUNDO SEMESTRE"/>
    <s v="RIGURISIDAD ADMINISTRATIVA"/>
    <m/>
    <m/>
    <m/>
    <m/>
    <m/>
    <m/>
    <m/>
    <m/>
    <s v="SIN CECO"/>
    <s v="NO"/>
    <s v="CLÍNICA DE INCONTINENCIA URINARIA 4-JUN-12-Debilidades PAYC"/>
    <s v="Se requiere más rigurosidad en términos administrativos en campo-"/>
    <n v="0"/>
    <n v="1350"/>
    <x v="61"/>
  </r>
  <r>
    <n v="3435"/>
    <x v="97"/>
    <d v="2012-09-01T00:00:00"/>
    <s v="GER"/>
    <m/>
    <m/>
    <s v="a. Conocimiento específico de temas aplicables al proyecto"/>
    <x v="0"/>
    <n v="4"/>
    <s v="SIN FECHA COMO TAL, SE ASIGNA LA INTERMEDIA DEL SEGUNDO SEMESTRE"/>
    <m/>
    <m/>
    <m/>
    <m/>
    <m/>
    <m/>
    <m/>
    <m/>
    <m/>
    <s v="SIN CECO"/>
    <s v="NO"/>
    <s v="CLÍNICA DE INCONTINENCIA URINARIA 13-NOV-12-Soporte Técnico"/>
    <n v="4"/>
    <n v="4"/>
    <n v="1350"/>
    <x v="61"/>
  </r>
  <r>
    <n v="3436"/>
    <x v="97"/>
    <d v="2012-09-01T00:00:00"/>
    <s v="GER"/>
    <m/>
    <m/>
    <s v="b. Idoneidad y Calidad del soporte"/>
    <x v="0"/>
    <n v="4"/>
    <s v="SIN FECHA COMO TAL, SE ASIGNA LA INTERMEDIA DEL SEGUNDO SEMESTRE"/>
    <m/>
    <m/>
    <m/>
    <m/>
    <m/>
    <m/>
    <m/>
    <m/>
    <m/>
    <s v="SIN CECO"/>
    <s v="NO"/>
    <s v="CLÍNICA DE INCONTINENCIA URINARIA 13-NOV-12-Soporte Técnico"/>
    <n v="4"/>
    <n v="4"/>
    <n v="1350"/>
    <x v="61"/>
  </r>
  <r>
    <n v="3437"/>
    <x v="97"/>
    <d v="2012-09-01T00:00:00"/>
    <s v="GER"/>
    <m/>
    <m/>
    <s v="c. Cumplimiento de especificaciones técnicas de construcción"/>
    <x v="0"/>
    <n v="4"/>
    <s v="SIN FECHA COMO TAL, SE ASIGNA LA INTERMEDIA DEL SEGUNDO SEMESTRE"/>
    <m/>
    <m/>
    <m/>
    <m/>
    <m/>
    <m/>
    <m/>
    <m/>
    <m/>
    <s v="SIN CECO"/>
    <s v="NO"/>
    <s v="CLÍNICA DE INCONTINENCIA URINARIA 13-NOV-12-Soporte Técnico"/>
    <n v="4"/>
    <n v="4"/>
    <n v="1350"/>
    <x v="61"/>
  </r>
  <r>
    <n v="3438"/>
    <x v="97"/>
    <d v="2012-09-01T00:00:00"/>
    <s v="GER"/>
    <m/>
    <m/>
    <s v="d. Confiabilidad de los conceptos aplicados"/>
    <x v="0"/>
    <n v="4"/>
    <s v="SIN FECHA COMO TAL, SE ASIGNA LA INTERMEDIA DEL SEGUNDO SEMESTRE"/>
    <m/>
    <m/>
    <m/>
    <m/>
    <m/>
    <m/>
    <m/>
    <m/>
    <m/>
    <s v="SIN CECO"/>
    <s v="NO"/>
    <s v="CLÍNICA DE INCONTINENCIA URINARIA 13-NOV-12-Soporte Técnico"/>
    <n v="4"/>
    <n v="4"/>
    <n v="1350"/>
    <x v="61"/>
  </r>
  <r>
    <n v="3439"/>
    <x v="97"/>
    <d v="2012-09-01T00:00:00"/>
    <s v="GER"/>
    <m/>
    <m/>
    <s v="e. Oportunidad en entrega de información o requerimientos"/>
    <x v="0"/>
    <n v="3"/>
    <s v="SIN FECHA COMO TAL, SE ASIGNA LA INTERMEDIA DEL SEGUNDO SEMESTRE"/>
    <m/>
    <m/>
    <m/>
    <m/>
    <m/>
    <m/>
    <m/>
    <m/>
    <m/>
    <s v="SIN CECO"/>
    <s v="NO"/>
    <s v="CLÍNICA DE INCONTINENCIA URINARIA 13-NOV-12-Soporte Técnico"/>
    <n v="3"/>
    <n v="3"/>
    <n v="1350"/>
    <x v="61"/>
  </r>
  <r>
    <n v="3440"/>
    <x v="97"/>
    <d v="2012-09-01T00:00:00"/>
    <s v="GER"/>
    <m/>
    <m/>
    <s v="a. Oportunidad de la gestión en obra"/>
    <x v="1"/>
    <n v="3"/>
    <s v="SIN FECHA COMO TAL, SE ASIGNA LA INTERMEDIA DEL SEGUNDO SEMESTRE"/>
    <m/>
    <m/>
    <m/>
    <m/>
    <m/>
    <m/>
    <m/>
    <m/>
    <m/>
    <s v="SIN CECO"/>
    <s v="NO"/>
    <s v="CLÍNICA DE INCONTINENCIA URINARIA 13-NOV-12-Soporte Administrativo"/>
    <n v="3"/>
    <n v="3"/>
    <n v="1350"/>
    <x v="61"/>
  </r>
  <r>
    <n v="3441"/>
    <x v="97"/>
    <d v="2012-09-01T00:00:00"/>
    <s v="GER"/>
    <m/>
    <m/>
    <s v="b. Manejo administrativo del proyecto"/>
    <x v="1"/>
    <n v="3"/>
    <s v="SIN FECHA COMO TAL, SE ASIGNA LA INTERMEDIA DEL SEGUNDO SEMESTRE"/>
    <m/>
    <m/>
    <m/>
    <m/>
    <m/>
    <m/>
    <m/>
    <m/>
    <m/>
    <s v="SIN CECO"/>
    <s v="NO"/>
    <s v="CLÍNICA DE INCONTINENCIA URINARIA 13-NOV-12-Soporte Administrativo"/>
    <n v="3"/>
    <n v="3"/>
    <n v="1350"/>
    <x v="61"/>
  </r>
  <r>
    <n v="3442"/>
    <x v="97"/>
    <d v="2012-09-01T00:00:00"/>
    <s v="GER"/>
    <m/>
    <m/>
    <s v="c. Información clara y veraz sobre la administración de proyecto"/>
    <x v="1"/>
    <n v="3"/>
    <s v="SIN FECHA COMO TAL, SE ASIGNA LA INTERMEDIA DEL SEGUNDO SEMESTRE"/>
    <m/>
    <m/>
    <m/>
    <m/>
    <m/>
    <m/>
    <m/>
    <m/>
    <m/>
    <s v="SIN CECO"/>
    <s v="NO"/>
    <s v="CLÍNICA DE INCONTINENCIA URINARIA 13-NOV-12-Soporte Administrativo"/>
    <n v="3"/>
    <n v="3"/>
    <n v="1350"/>
    <x v="61"/>
  </r>
  <r>
    <n v="3443"/>
    <x v="97"/>
    <d v="2012-09-01T00:00:00"/>
    <s v="GER"/>
    <m/>
    <m/>
    <s v="d. Cumplimientos con expectativas del cliente"/>
    <x v="1"/>
    <n v="3"/>
    <s v="SIN FECHA COMO TAL, SE ASIGNA LA INTERMEDIA DEL SEGUNDO SEMESTRE"/>
    <m/>
    <m/>
    <m/>
    <m/>
    <m/>
    <m/>
    <m/>
    <m/>
    <m/>
    <s v="SIN CECO"/>
    <s v="NO"/>
    <s v="CLÍNICA DE INCONTINENCIA URINARIA 13-NOV-12-Soporte Administrativo"/>
    <n v="3"/>
    <n v="3"/>
    <n v="1350"/>
    <x v="61"/>
  </r>
  <r>
    <n v="3444"/>
    <x v="97"/>
    <d v="2012-09-01T00:00:00"/>
    <s v="GER"/>
    <m/>
    <m/>
    <s v="e. Control de presupuesto"/>
    <x v="1"/>
    <n v="3"/>
    <s v="SIN FECHA COMO TAL, SE ASIGNA LA INTERMEDIA DEL SEGUNDO SEMESTRE"/>
    <m/>
    <m/>
    <m/>
    <m/>
    <m/>
    <m/>
    <m/>
    <m/>
    <m/>
    <s v="SIN CECO"/>
    <s v="NO"/>
    <s v="CLÍNICA DE INCONTINENCIA URINARIA 13-NOV-12-Soporte Administrativo"/>
    <n v="3"/>
    <n v="3"/>
    <n v="1350"/>
    <x v="61"/>
  </r>
  <r>
    <n v="3445"/>
    <x v="97"/>
    <d v="2012-09-01T00:00:00"/>
    <s v="GER"/>
    <m/>
    <m/>
    <s v="a. Apoyo y presencia en el proyecto"/>
    <x v="2"/>
    <n v="3"/>
    <s v="SIN FECHA COMO TAL, SE ASIGNA LA INTERMEDIA DEL SEGUNDO SEMESTRE"/>
    <m/>
    <m/>
    <m/>
    <m/>
    <m/>
    <m/>
    <m/>
    <m/>
    <m/>
    <s v="SIN CECO"/>
    <s v="NO"/>
    <s v="CLÍNICA DE INCONTINENCIA URINARIA 13-NOV-12-Soporte Directivo (Coordinador y Gerencia)"/>
    <n v="3"/>
    <n v="3"/>
    <n v="1350"/>
    <x v="61"/>
  </r>
  <r>
    <n v="3446"/>
    <x v="97"/>
    <d v="2012-09-01T00:00:00"/>
    <s v="GER"/>
    <m/>
    <m/>
    <s v="b. Conocimiento del proyecto"/>
    <x v="2"/>
    <n v="3"/>
    <s v="SIN FECHA COMO TAL, SE ASIGNA LA INTERMEDIA DEL SEGUNDO SEMESTRE"/>
    <m/>
    <m/>
    <m/>
    <m/>
    <m/>
    <m/>
    <m/>
    <m/>
    <m/>
    <s v="SIN CECO"/>
    <s v="NO"/>
    <s v="CLÍNICA DE INCONTINENCIA URINARIA 13-NOV-12-Soporte Directivo (Coordinador y Gerencia)"/>
    <n v="3"/>
    <n v="3"/>
    <n v="1350"/>
    <x v="61"/>
  </r>
  <r>
    <n v="3447"/>
    <x v="97"/>
    <d v="2012-09-01T00:00:00"/>
    <s v="GER"/>
    <m/>
    <m/>
    <s v="c. Planteamiento de soluciones y manejo de conflictos"/>
    <x v="2"/>
    <n v="3"/>
    <s v="SIN FECHA COMO TAL, SE ASIGNA LA INTERMEDIA DEL SEGUNDO SEMESTRE"/>
    <m/>
    <m/>
    <m/>
    <m/>
    <m/>
    <m/>
    <m/>
    <m/>
    <m/>
    <s v="SIN CECO"/>
    <s v="NO"/>
    <s v="CLÍNICA DE INCONTINENCIA URINARIA 13-NOV-12-Soporte Directivo (Coordinador y Gerencia)"/>
    <n v="3"/>
    <n v="3"/>
    <n v="1350"/>
    <x v="61"/>
  </r>
  <r>
    <n v="3448"/>
    <x v="97"/>
    <d v="2012-09-01T00:00:00"/>
    <s v="GER"/>
    <m/>
    <m/>
    <s v="d. Cumplimiento de compromisos"/>
    <x v="2"/>
    <n v="3"/>
    <s v="SIN FECHA COMO TAL, SE ASIGNA LA INTERMEDIA DEL SEGUNDO SEMESTRE"/>
    <m/>
    <m/>
    <m/>
    <m/>
    <m/>
    <m/>
    <m/>
    <m/>
    <m/>
    <s v="SIN CECO"/>
    <s v="NO"/>
    <s v="CLÍNICA DE INCONTINENCIA URINARIA 13-NOV-12-Soporte Directivo (Coordinador y Gerencia)"/>
    <n v="3"/>
    <n v="3"/>
    <n v="1350"/>
    <x v="61"/>
  </r>
  <r>
    <n v="3449"/>
    <x v="97"/>
    <d v="2012-09-01T00:00:00"/>
    <s v="GER"/>
    <m/>
    <m/>
    <s v="e. Manejo del cliente"/>
    <x v="2"/>
    <n v="3"/>
    <s v="SIN FECHA COMO TAL, SE ASIGNA LA INTERMEDIA DEL SEGUNDO SEMESTRE"/>
    <m/>
    <m/>
    <m/>
    <m/>
    <m/>
    <m/>
    <m/>
    <m/>
    <m/>
    <s v="SIN CECO"/>
    <s v="NO"/>
    <s v="CLÍNICA DE INCONTINENCIA URINARIA 13-NOV-12-Soporte Directivo (Coordinador y Gerencia)"/>
    <n v="3"/>
    <n v="3"/>
    <n v="1350"/>
    <x v="61"/>
  </r>
  <r>
    <n v="3450"/>
    <x v="97"/>
    <d v="2012-09-01T00:00:00"/>
    <s v="GER"/>
    <m/>
    <m/>
    <s v="a. Idoneidad del personal"/>
    <x v="3"/>
    <n v="3"/>
    <s v="SIN FECHA COMO TAL, SE ASIGNA LA INTERMEDIA DEL SEGUNDO SEMESTRE"/>
    <m/>
    <m/>
    <m/>
    <m/>
    <m/>
    <m/>
    <m/>
    <m/>
    <m/>
    <s v="SIN CECO"/>
    <s v="NO"/>
    <s v="CLÍNICA DE INCONTINENCIA URINARIA 13-NOV-12-Personal que presta el servicio en obra"/>
    <n v="3"/>
    <n v="3"/>
    <n v="1350"/>
    <x v="61"/>
  </r>
  <r>
    <n v="3451"/>
    <x v="97"/>
    <d v="2012-09-01T00:00:00"/>
    <s v="GER"/>
    <m/>
    <m/>
    <s v="b. Oportuna atención al cliente"/>
    <x v="3"/>
    <n v="3"/>
    <s v="SIN FECHA COMO TAL, SE ASIGNA LA INTERMEDIA DEL SEGUNDO SEMESTRE"/>
    <m/>
    <m/>
    <m/>
    <m/>
    <m/>
    <m/>
    <m/>
    <m/>
    <m/>
    <s v="SIN CECO"/>
    <s v="NO"/>
    <s v="CLÍNICA DE INCONTINENCIA URINARIA 13-NOV-12-Personal que presta el servicio en obra"/>
    <n v="3"/>
    <n v="3"/>
    <n v="1350"/>
    <x v="61"/>
  </r>
  <r>
    <n v="3452"/>
    <x v="97"/>
    <d v="2012-09-01T00:00:00"/>
    <s v="GER"/>
    <m/>
    <m/>
    <s v="c. Compromiso con el proyecto"/>
    <x v="3"/>
    <n v="3"/>
    <s v="SIN FECHA COMO TAL, SE ASIGNA LA INTERMEDIA DEL SEGUNDO SEMESTRE"/>
    <m/>
    <m/>
    <m/>
    <m/>
    <m/>
    <m/>
    <m/>
    <m/>
    <m/>
    <s v="SIN CECO"/>
    <s v="NO"/>
    <s v="CLÍNICA DE INCONTINENCIA URINARIA 13-NOV-12-Personal que presta el servicio en obra"/>
    <n v="3"/>
    <n v="3"/>
    <n v="1350"/>
    <x v="61"/>
  </r>
  <r>
    <n v="3453"/>
    <x v="97"/>
    <d v="2012-09-01T00:00:00"/>
    <s v="GER"/>
    <m/>
    <m/>
    <s v="d. Cumplimiento de compromisos"/>
    <x v="3"/>
    <n v="3"/>
    <s v="SIN FECHA COMO TAL, SE ASIGNA LA INTERMEDIA DEL SEGUNDO SEMESTRE"/>
    <m/>
    <m/>
    <m/>
    <m/>
    <m/>
    <m/>
    <m/>
    <m/>
    <m/>
    <s v="SIN CECO"/>
    <s v="NO"/>
    <s v="CLÍNICA DE INCONTINENCIA URINARIA 13-NOV-12-Personal que presta el servicio en obra"/>
    <n v="3"/>
    <n v="3"/>
    <n v="1350"/>
    <x v="61"/>
  </r>
  <r>
    <n v="3454"/>
    <x v="97"/>
    <d v="2012-09-01T00:00:00"/>
    <s v="GER"/>
    <m/>
    <m/>
    <s v="e. Proactividad en desarrollo de funciones"/>
    <x v="3"/>
    <n v="3"/>
    <s v="SIN FECHA COMO TAL, SE ASIGNA LA INTERMEDIA DEL SEGUNDO SEMESTRE"/>
    <m/>
    <m/>
    <m/>
    <m/>
    <m/>
    <m/>
    <m/>
    <m/>
    <m/>
    <s v="SIN CECO"/>
    <s v="NO"/>
    <s v="CLÍNICA DE INCONTINENCIA URINARIA 13-NOV-12-Personal que presta el servicio en obra"/>
    <n v="3"/>
    <n v="3"/>
    <n v="1350"/>
    <x v="61"/>
  </r>
  <r>
    <n v="3455"/>
    <x v="97"/>
    <d v="2012-09-01T00:00:00"/>
    <s v="GER"/>
    <m/>
    <m/>
    <s v="a. Calidad del Contenido"/>
    <x v="4"/>
    <n v="3"/>
    <s v="SIN FECHA COMO TAL, SE ASIGNA LA INTERMEDIA DEL SEGUNDO SEMESTRE"/>
    <m/>
    <m/>
    <m/>
    <m/>
    <m/>
    <m/>
    <m/>
    <m/>
    <m/>
    <s v="SIN CECO"/>
    <s v="NO"/>
    <s v="CLÍNICA DE INCONTINENCIA URINARIA 13-NOV-12-Productos Asociados de PAYC (Informes, Control de presupuesto y Programación y actas)"/>
    <n v="3"/>
    <n v="3"/>
    <n v="1350"/>
    <x v="61"/>
  </r>
  <r>
    <n v="3456"/>
    <x v="97"/>
    <d v="2012-09-01T00:00:00"/>
    <s v="GER"/>
    <m/>
    <m/>
    <s v="b. Claridad del Contenido"/>
    <x v="4"/>
    <n v="3"/>
    <s v="SIN FECHA COMO TAL, SE ASIGNA LA INTERMEDIA DEL SEGUNDO SEMESTRE"/>
    <m/>
    <m/>
    <m/>
    <m/>
    <m/>
    <m/>
    <m/>
    <m/>
    <m/>
    <s v="SIN CECO"/>
    <s v="NO"/>
    <s v="CLÍNICA DE INCONTINENCIA URINARIA 13-NOV-12-Productos Asociados de PAYC (Informes, Control de presupuesto y Programación y actas)"/>
    <n v="3"/>
    <n v="3"/>
    <n v="1350"/>
    <x v="61"/>
  </r>
  <r>
    <n v="3457"/>
    <x v="97"/>
    <d v="2012-09-01T00:00:00"/>
    <s v="GER"/>
    <m/>
    <m/>
    <s v="c. Oportunidad en la entrega"/>
    <x v="4"/>
    <n v="3"/>
    <s v="SIN FECHA COMO TAL, SE ASIGNA LA INTERMEDIA DEL SEGUNDO SEMESTRE"/>
    <m/>
    <m/>
    <m/>
    <m/>
    <m/>
    <m/>
    <m/>
    <m/>
    <m/>
    <s v="SIN CECO"/>
    <s v="NO"/>
    <s v="CLÍNICA DE INCONTINENCIA URINARIA 13-NOV-12-Productos Asociados de PAYC (Informes, Control de presupuesto y Programación y actas)"/>
    <n v="3"/>
    <n v="3"/>
    <n v="1350"/>
    <x v="61"/>
  </r>
  <r>
    <n v="3458"/>
    <x v="97"/>
    <d v="2012-09-01T00:00:00"/>
    <s v="GER"/>
    <m/>
    <m/>
    <s v="d. Precisión de la información"/>
    <x v="4"/>
    <n v="3"/>
    <s v="SIN FECHA COMO TAL, SE ASIGNA LA INTERMEDIA DEL SEGUNDO SEMESTRE"/>
    <m/>
    <m/>
    <m/>
    <m/>
    <m/>
    <m/>
    <m/>
    <m/>
    <m/>
    <s v="SIN CECO"/>
    <s v="NO"/>
    <s v="CLÍNICA DE INCONTINENCIA URINARIA 13-NOV-12-Productos Asociados de PAYC (Informes, Control de presupuesto y Programación y actas)"/>
    <n v="3"/>
    <n v="3"/>
    <n v="1350"/>
    <x v="61"/>
  </r>
  <r>
    <n v="3459"/>
    <x v="97"/>
    <d v="2012-09-01T00:00:00"/>
    <s v="GER"/>
    <m/>
    <m/>
    <s v="e. Diagramación"/>
    <x v="4"/>
    <n v="3"/>
    <s v="SIN FECHA COMO TAL, SE ASIGNA LA INTERMEDIA DEL SEGUNDO SEMESTRE"/>
    <m/>
    <m/>
    <m/>
    <m/>
    <m/>
    <m/>
    <m/>
    <m/>
    <m/>
    <s v="SIN CECO"/>
    <s v="NO"/>
    <s v="CLÍNICA DE INCONTINENCIA URINARIA 13-NOV-12-Productos Asociados de PAYC (Informes, Control de presupuesto y Programación y actas)"/>
    <n v="3"/>
    <n v="3"/>
    <n v="1350"/>
    <x v="61"/>
  </r>
  <r>
    <n v="3460"/>
    <x v="97"/>
    <d v="2012-09-01T00:00:00"/>
    <s v="GER"/>
    <m/>
    <m/>
    <s v="a. Cumplimiento"/>
    <x v="5"/>
    <n v="3"/>
    <s v="SIN FECHA COMO TAL, SE ASIGNA LA INTERMEDIA DEL SEGUNDO SEMESTRE"/>
    <m/>
    <m/>
    <m/>
    <m/>
    <m/>
    <m/>
    <m/>
    <m/>
    <m/>
    <s v="SIN CECO"/>
    <s v="NO"/>
    <s v="CLÍNICA DE INCONTINENCIA URINARIA 13-NOV-12-Compromisos Pactados"/>
    <n v="3"/>
    <n v="3"/>
    <n v="1350"/>
    <x v="61"/>
  </r>
  <r>
    <n v="3461"/>
    <x v="97"/>
    <d v="2012-09-01T00:00:00"/>
    <s v="GER"/>
    <m/>
    <m/>
    <s v="b. Satisface expectativas"/>
    <x v="5"/>
    <n v="3"/>
    <s v="SIN FECHA COMO TAL, SE ASIGNA LA INTERMEDIA DEL SEGUNDO SEMESTRE"/>
    <m/>
    <m/>
    <m/>
    <m/>
    <m/>
    <m/>
    <m/>
    <m/>
    <m/>
    <s v="SIN CECO"/>
    <s v="NO"/>
    <s v="CLÍNICA DE INCONTINENCIA URINARIA 13-NOV-12-Compromisos Pactados"/>
    <n v="3"/>
    <n v="3"/>
    <n v="1350"/>
    <x v="61"/>
  </r>
  <r>
    <n v="3462"/>
    <x v="97"/>
    <d v="2012-09-01T00:00:00"/>
    <s v="GER"/>
    <m/>
    <m/>
    <s v="c. Calidad de la Información suministrada"/>
    <x v="5"/>
    <n v="3"/>
    <s v="SIN FECHA COMO TAL, SE ASIGNA LA INTERMEDIA DEL SEGUNDO SEMESTRE"/>
    <m/>
    <m/>
    <m/>
    <m/>
    <m/>
    <m/>
    <m/>
    <m/>
    <m/>
    <s v="SIN CECO"/>
    <s v="NO"/>
    <s v="CLÍNICA DE INCONTINENCIA URINARIA 13-NOV-12-Compromisos Pactados"/>
    <n v="3"/>
    <n v="3"/>
    <n v="1350"/>
    <x v="61"/>
  </r>
  <r>
    <n v="3463"/>
    <x v="97"/>
    <d v="2012-09-01T00:00:00"/>
    <s v="GER"/>
    <m/>
    <m/>
    <s v="d. Disposición del personal de PAYC a las solicitudes del cliente"/>
    <x v="5"/>
    <n v="3"/>
    <s v="SIN FECHA COMO TAL, SE ASIGNA LA INTERMEDIA DEL SEGUNDO SEMESTRE"/>
    <m/>
    <m/>
    <m/>
    <m/>
    <m/>
    <m/>
    <m/>
    <m/>
    <m/>
    <s v="SIN CECO"/>
    <s v="NO"/>
    <s v="CLÍNICA DE INCONTINENCIA URINARIA 13-NOV-12-Compromisos Pactados"/>
    <n v="3"/>
    <n v="3"/>
    <n v="1350"/>
    <x v="61"/>
  </r>
  <r>
    <n v="3464"/>
    <x v="97"/>
    <d v="2012-09-01T00:00:00"/>
    <s v="GER"/>
    <m/>
    <m/>
    <s v="e. Coherencia entre lo solicitado y lo entregado"/>
    <x v="5"/>
    <n v="3"/>
    <s v="SIN FECHA COMO TAL, SE ASIGNA LA INTERMEDIA DEL SEGUNDO SEMESTRE"/>
    <m/>
    <m/>
    <m/>
    <m/>
    <m/>
    <m/>
    <m/>
    <m/>
    <m/>
    <s v="SIN CECO"/>
    <s v="NO"/>
    <s v="CLÍNICA DE INCONTINENCIA URINARIA 13-NOV-12-Compromisos Pactados"/>
    <n v="3"/>
    <n v="3"/>
    <n v="1350"/>
    <x v="61"/>
  </r>
  <r>
    <n v="3465"/>
    <x v="97"/>
    <d v="2012-09-01T00:00:00"/>
    <s v="GER"/>
    <m/>
    <m/>
    <s v="Grado de Satisfacción con el Servicio Prestado"/>
    <x v="6"/>
    <n v="3"/>
    <s v="SIN FECHA COMO TAL, SE ASIGNA LA INTERMEDIA DEL SEGUNDO SEMESTRE"/>
    <m/>
    <m/>
    <m/>
    <m/>
    <m/>
    <m/>
    <m/>
    <m/>
    <m/>
    <s v="SIN CECO"/>
    <s v="NO"/>
    <s v="CLÍNICA DE INCONTINENCIA URINARIA 13-NOV-12-Grado de Satisfacción con el Servicio Prestado"/>
    <n v="3"/>
    <n v="3"/>
    <n v="1350"/>
    <x v="61"/>
  </r>
  <r>
    <n v="3466"/>
    <x v="97"/>
    <d v="2012-09-01T00:00:00"/>
    <s v="GER"/>
    <m/>
    <m/>
    <s v="Posibilidad de Volver a Contratar con PAYC"/>
    <x v="7"/>
    <m/>
    <s v="SIN FECHA COMO TAL, SE ASIGNA LA INTERMEDIA DEL SEGUNDO SEMESTRE"/>
    <m/>
    <m/>
    <m/>
    <m/>
    <m/>
    <m/>
    <m/>
    <m/>
    <m/>
    <s v="SIN CECO"/>
    <s v="NO"/>
    <s v="CLÍNICA DE INCONTINENCIA URINARIA 13-NOV-12-Posibilidad de Volver a Contratar con PAYC"/>
    <n v="0"/>
    <n v="0"/>
    <n v="1350"/>
    <x v="61"/>
  </r>
  <r>
    <n v="3467"/>
    <x v="97"/>
    <d v="2012-09-01T00:00:00"/>
    <s v="GER"/>
    <m/>
    <m/>
    <s v="Principales fortalezas en el servicio que presta PAYC"/>
    <x v="8"/>
    <s v="Respaldo de varias áreas soporte para el cumplimiento de los objetivos -Las solicitudes del cilente son prioritarias-Profesionalismo y trayectoria-"/>
    <s v="SIN FECHA COMO TAL, SE ASIGNA LA INTERMEDIA DEL SEGUNDO SEMESTRE"/>
    <s v="RESPALDO ÁREAS DE SOPORTE"/>
    <s v="ATENCIÓN"/>
    <s v="PROFESIONALISMO"/>
    <s v="TRAYECTORIA"/>
    <m/>
    <m/>
    <m/>
    <m/>
    <m/>
    <s v="SIN CECO"/>
    <s v="NO"/>
    <s v="CLÍNICA DE INCONTINENCIA URINARIA 13-NOV-12-Fortalezas PAYC"/>
    <s v="Respaldo de varias áreas soporte para el cumplimiento de los objetivos -Las solicitudes del cilente son prioritarias-Profesionalismo y trayectoria-"/>
    <n v="0"/>
    <n v="1350"/>
    <x v="61"/>
  </r>
  <r>
    <n v="3468"/>
    <x v="97"/>
    <d v="2012-09-01T00:00:00"/>
    <s v="GER"/>
    <m/>
    <m/>
    <s v="Principales debilidades en el servicio que presta PAYC"/>
    <x v="9"/>
    <s v="Desorden en aspectos administrativos relevantes- Incumplimiento de compromisos pactados-Falta de mayor interventoria a los contratistas seleccionados"/>
    <s v="SIN FECHA COMO TAL, SE ASIGNA LA INTERMEDIA DEL SEGUNDO SEMESTRE"/>
    <s v="DESORDEN ADMINISTRATIVO"/>
    <s v="CUMPLIMIENTO COMPROMISOS"/>
    <s v="FALTA DE INTERVENTORÍA"/>
    <m/>
    <m/>
    <m/>
    <m/>
    <m/>
    <m/>
    <s v="SIN CECO"/>
    <s v="NO"/>
    <s v="CLÍNICA DE INCONTINENCIA URINARIA 13-NOV-12-Debilidades PAYC"/>
    <s v="Desorden en aspectos administrativos relevantes- Incumplimiento de compromisos pactados-Falta de mayor interventoria a los contratistas seleccionados"/>
    <n v="0"/>
    <n v="1350"/>
    <x v="61"/>
  </r>
  <r>
    <n v="3469"/>
    <x v="87"/>
    <d v="2012-09-01T00:00:00"/>
    <s v="GER"/>
    <m/>
    <m/>
    <s v="a. Conocimiento específico de temas aplicables al proyecto"/>
    <x v="0"/>
    <n v="4"/>
    <s v="SIN FECHA COMO TAL, SE ASIGNA LA INTERMEDIA DEL SEGUNDO SEMESTRE"/>
    <m/>
    <m/>
    <m/>
    <m/>
    <m/>
    <m/>
    <m/>
    <m/>
    <m/>
    <s v="SIN CECO"/>
    <s v="NO"/>
    <s v="JAVESALUD 20-JUN-12-Soporte Técnico"/>
    <n v="4"/>
    <n v="4"/>
    <n v="1150"/>
    <x v="62"/>
  </r>
  <r>
    <n v="3470"/>
    <x v="87"/>
    <d v="2012-09-01T00:00:00"/>
    <s v="GER"/>
    <m/>
    <m/>
    <s v="b. Idoneidad y Calidad del soporte"/>
    <x v="0"/>
    <n v="5"/>
    <s v="SIN FECHA COMO TAL, SE ASIGNA LA INTERMEDIA DEL SEGUNDO SEMESTRE"/>
    <m/>
    <m/>
    <m/>
    <m/>
    <m/>
    <m/>
    <m/>
    <m/>
    <m/>
    <s v="SIN CECO"/>
    <s v="NO"/>
    <s v="JAVESALUD 20-JUN-12-Soporte Técnico"/>
    <n v="5"/>
    <n v="5"/>
    <n v="1150"/>
    <x v="62"/>
  </r>
  <r>
    <n v="3471"/>
    <x v="87"/>
    <d v="2012-09-01T00:00:00"/>
    <s v="GER"/>
    <m/>
    <m/>
    <s v="c. Cumplimiento de especificaciones técnicas de construcción"/>
    <x v="0"/>
    <n v="4"/>
    <s v="SIN FECHA COMO TAL, SE ASIGNA LA INTERMEDIA DEL SEGUNDO SEMESTRE"/>
    <m/>
    <m/>
    <m/>
    <m/>
    <m/>
    <m/>
    <m/>
    <m/>
    <m/>
    <s v="SIN CECO"/>
    <s v="NO"/>
    <s v="JAVESALUD 20-JUN-12-Soporte Técnico"/>
    <n v="4"/>
    <n v="4"/>
    <n v="1150"/>
    <x v="62"/>
  </r>
  <r>
    <n v="3472"/>
    <x v="87"/>
    <d v="2012-09-01T00:00:00"/>
    <s v="GER"/>
    <m/>
    <m/>
    <s v="d. Confiabilidad de los conceptos aplicados"/>
    <x v="0"/>
    <n v="5"/>
    <s v="SIN FECHA COMO TAL, SE ASIGNA LA INTERMEDIA DEL SEGUNDO SEMESTRE"/>
    <m/>
    <m/>
    <m/>
    <m/>
    <m/>
    <m/>
    <m/>
    <m/>
    <m/>
    <s v="SIN CECO"/>
    <s v="NO"/>
    <s v="JAVESALUD 20-JUN-12-Soporte Técnico"/>
    <n v="5"/>
    <n v="5"/>
    <n v="1150"/>
    <x v="62"/>
  </r>
  <r>
    <n v="3473"/>
    <x v="87"/>
    <d v="2012-09-01T00:00:00"/>
    <s v="GER"/>
    <m/>
    <m/>
    <s v="e. Oportunidad en entrega de información o requerimientos"/>
    <x v="0"/>
    <n v="4"/>
    <s v="SIN FECHA COMO TAL, SE ASIGNA LA INTERMEDIA DEL SEGUNDO SEMESTRE"/>
    <m/>
    <m/>
    <m/>
    <m/>
    <m/>
    <m/>
    <m/>
    <m/>
    <m/>
    <s v="SIN CECO"/>
    <s v="NO"/>
    <s v="JAVESALUD 20-JUN-12-Soporte Técnico"/>
    <n v="4"/>
    <n v="4"/>
    <n v="1150"/>
    <x v="62"/>
  </r>
  <r>
    <n v="3474"/>
    <x v="87"/>
    <d v="2012-09-01T00:00:00"/>
    <s v="GER"/>
    <m/>
    <m/>
    <s v="a. Oportunidad de la gestión en obra"/>
    <x v="1"/>
    <n v="4"/>
    <s v="SIN FECHA COMO TAL, SE ASIGNA LA INTERMEDIA DEL SEGUNDO SEMESTRE"/>
    <m/>
    <m/>
    <m/>
    <m/>
    <m/>
    <m/>
    <m/>
    <m/>
    <m/>
    <s v="SIN CECO"/>
    <s v="NO"/>
    <s v="JAVESALUD 20-JUN-12-Soporte Administrativo"/>
    <n v="4"/>
    <n v="4"/>
    <n v="1150"/>
    <x v="62"/>
  </r>
  <r>
    <n v="3475"/>
    <x v="87"/>
    <d v="2012-09-01T00:00:00"/>
    <s v="GER"/>
    <m/>
    <m/>
    <s v="b. Manejo administrativo del proyecto"/>
    <x v="1"/>
    <n v="5"/>
    <s v="SIN FECHA COMO TAL, SE ASIGNA LA INTERMEDIA DEL SEGUNDO SEMESTRE"/>
    <m/>
    <m/>
    <m/>
    <m/>
    <m/>
    <m/>
    <m/>
    <m/>
    <m/>
    <s v="SIN CECO"/>
    <s v="NO"/>
    <s v="JAVESALUD 20-JUN-12-Soporte Administrativo"/>
    <n v="5"/>
    <n v="5"/>
    <n v="1150"/>
    <x v="62"/>
  </r>
  <r>
    <n v="3476"/>
    <x v="87"/>
    <d v="2012-09-01T00:00:00"/>
    <s v="GER"/>
    <m/>
    <m/>
    <s v="c. Información clara y veraz sobre la administración de proyecto"/>
    <x v="1"/>
    <n v="5"/>
    <s v="SIN FECHA COMO TAL, SE ASIGNA LA INTERMEDIA DEL SEGUNDO SEMESTRE"/>
    <m/>
    <m/>
    <m/>
    <m/>
    <m/>
    <m/>
    <m/>
    <m/>
    <m/>
    <s v="SIN CECO"/>
    <s v="NO"/>
    <s v="JAVESALUD 20-JUN-12-Soporte Administrativo"/>
    <n v="5"/>
    <n v="5"/>
    <n v="1150"/>
    <x v="62"/>
  </r>
  <r>
    <n v="3477"/>
    <x v="87"/>
    <d v="2012-09-01T00:00:00"/>
    <s v="GER"/>
    <m/>
    <m/>
    <s v="d. Cumplimientos con expectativas del cliente"/>
    <x v="1"/>
    <n v="4"/>
    <s v="SIN FECHA COMO TAL, SE ASIGNA LA INTERMEDIA DEL SEGUNDO SEMESTRE"/>
    <m/>
    <m/>
    <m/>
    <m/>
    <m/>
    <m/>
    <m/>
    <m/>
    <m/>
    <s v="SIN CECO"/>
    <s v="NO"/>
    <s v="JAVESALUD 20-JUN-12-Soporte Administrativo"/>
    <n v="4"/>
    <n v="4"/>
    <n v="1150"/>
    <x v="62"/>
  </r>
  <r>
    <n v="3478"/>
    <x v="87"/>
    <d v="2012-09-01T00:00:00"/>
    <s v="GER"/>
    <m/>
    <m/>
    <s v="e. Control de presupuesto"/>
    <x v="1"/>
    <n v="3"/>
    <s v="SIN FECHA COMO TAL, SE ASIGNA LA INTERMEDIA DEL SEGUNDO SEMESTRE"/>
    <m/>
    <m/>
    <m/>
    <m/>
    <m/>
    <m/>
    <m/>
    <m/>
    <m/>
    <s v="SIN CECO"/>
    <s v="NO"/>
    <s v="JAVESALUD 20-JUN-12-Soporte Administrativo"/>
    <n v="3"/>
    <n v="3"/>
    <n v="1150"/>
    <x v="62"/>
  </r>
  <r>
    <n v="3479"/>
    <x v="87"/>
    <d v="2012-09-01T00:00:00"/>
    <s v="GER"/>
    <m/>
    <m/>
    <s v="a. Apoyo y presencia en el proyecto"/>
    <x v="2"/>
    <n v="5"/>
    <s v="SIN FECHA COMO TAL, SE ASIGNA LA INTERMEDIA DEL SEGUNDO SEMESTRE"/>
    <m/>
    <m/>
    <m/>
    <m/>
    <m/>
    <m/>
    <m/>
    <m/>
    <m/>
    <s v="SIN CECO"/>
    <s v="NO"/>
    <s v="JAVESALUD 20-JUN-12-Soporte Directivo (Coordinador y Gerencia)"/>
    <n v="5"/>
    <n v="5"/>
    <n v="1150"/>
    <x v="62"/>
  </r>
  <r>
    <n v="3480"/>
    <x v="87"/>
    <d v="2012-09-01T00:00:00"/>
    <s v="GER"/>
    <m/>
    <m/>
    <s v="b. Conocimiento del proyecto"/>
    <x v="2"/>
    <n v="5"/>
    <s v="SIN FECHA COMO TAL, SE ASIGNA LA INTERMEDIA DEL SEGUNDO SEMESTRE"/>
    <m/>
    <m/>
    <m/>
    <m/>
    <m/>
    <m/>
    <m/>
    <m/>
    <m/>
    <s v="SIN CECO"/>
    <s v="NO"/>
    <s v="JAVESALUD 20-JUN-12-Soporte Directivo (Coordinador y Gerencia)"/>
    <n v="5"/>
    <n v="5"/>
    <n v="1150"/>
    <x v="62"/>
  </r>
  <r>
    <n v="3481"/>
    <x v="87"/>
    <d v="2012-09-01T00:00:00"/>
    <s v="GER"/>
    <m/>
    <m/>
    <s v="c. Planteamiento de soluciones y manejo de conflictos"/>
    <x v="2"/>
    <n v="5"/>
    <s v="SIN FECHA COMO TAL, SE ASIGNA LA INTERMEDIA DEL SEGUNDO SEMESTRE"/>
    <m/>
    <m/>
    <m/>
    <m/>
    <m/>
    <m/>
    <m/>
    <m/>
    <m/>
    <s v="SIN CECO"/>
    <s v="NO"/>
    <s v="JAVESALUD 20-JUN-12-Soporte Directivo (Coordinador y Gerencia)"/>
    <n v="5"/>
    <n v="5"/>
    <n v="1150"/>
    <x v="62"/>
  </r>
  <r>
    <n v="3482"/>
    <x v="87"/>
    <d v="2012-09-01T00:00:00"/>
    <s v="GER"/>
    <m/>
    <m/>
    <s v="d. Cumplimiento de compromisos"/>
    <x v="2"/>
    <n v="5"/>
    <s v="SIN FECHA COMO TAL, SE ASIGNA LA INTERMEDIA DEL SEGUNDO SEMESTRE"/>
    <m/>
    <m/>
    <m/>
    <m/>
    <m/>
    <m/>
    <m/>
    <m/>
    <m/>
    <s v="SIN CECO"/>
    <s v="NO"/>
    <s v="JAVESALUD 20-JUN-12-Soporte Directivo (Coordinador y Gerencia)"/>
    <n v="5"/>
    <n v="5"/>
    <n v="1150"/>
    <x v="62"/>
  </r>
  <r>
    <n v="3483"/>
    <x v="87"/>
    <d v="2012-09-01T00:00:00"/>
    <s v="GER"/>
    <m/>
    <m/>
    <s v="e. Manejo del cliente"/>
    <x v="2"/>
    <n v="5"/>
    <s v="SIN FECHA COMO TAL, SE ASIGNA LA INTERMEDIA DEL SEGUNDO SEMESTRE"/>
    <m/>
    <m/>
    <m/>
    <m/>
    <m/>
    <m/>
    <m/>
    <m/>
    <m/>
    <s v="SIN CECO"/>
    <s v="NO"/>
    <s v="JAVESALUD 20-JUN-12-Soporte Directivo (Coordinador y Gerencia)"/>
    <n v="5"/>
    <n v="5"/>
    <n v="1150"/>
    <x v="62"/>
  </r>
  <r>
    <n v="3484"/>
    <x v="87"/>
    <d v="2012-09-01T00:00:00"/>
    <s v="GER"/>
    <m/>
    <m/>
    <s v="a. Idoneidad del personal"/>
    <x v="3"/>
    <n v="4"/>
    <s v="SIN FECHA COMO TAL, SE ASIGNA LA INTERMEDIA DEL SEGUNDO SEMESTRE"/>
    <m/>
    <m/>
    <m/>
    <m/>
    <m/>
    <m/>
    <m/>
    <m/>
    <m/>
    <s v="SIN CECO"/>
    <s v="NO"/>
    <s v="JAVESALUD 20-JUN-12-Personal que presta el servicio en obra"/>
    <n v="4"/>
    <n v="4"/>
    <n v="1150"/>
    <x v="62"/>
  </r>
  <r>
    <n v="3485"/>
    <x v="87"/>
    <d v="2012-09-01T00:00:00"/>
    <s v="GER"/>
    <m/>
    <m/>
    <s v="b. Oportuna atención al cliente"/>
    <x v="3"/>
    <n v="3"/>
    <s v="SIN FECHA COMO TAL, SE ASIGNA LA INTERMEDIA DEL SEGUNDO SEMESTRE"/>
    <m/>
    <m/>
    <m/>
    <m/>
    <m/>
    <m/>
    <m/>
    <m/>
    <m/>
    <s v="SIN CECO"/>
    <s v="NO"/>
    <s v="JAVESALUD 20-JUN-12-Personal que presta el servicio en obra"/>
    <n v="3"/>
    <n v="3"/>
    <n v="1150"/>
    <x v="62"/>
  </r>
  <r>
    <n v="3486"/>
    <x v="87"/>
    <d v="2012-09-01T00:00:00"/>
    <s v="GER"/>
    <m/>
    <m/>
    <s v="c. Compromiso con el proyecto"/>
    <x v="3"/>
    <n v="4"/>
    <s v="SIN FECHA COMO TAL, SE ASIGNA LA INTERMEDIA DEL SEGUNDO SEMESTRE"/>
    <m/>
    <m/>
    <m/>
    <m/>
    <m/>
    <m/>
    <m/>
    <m/>
    <m/>
    <s v="SIN CECO"/>
    <s v="NO"/>
    <s v="JAVESALUD 20-JUN-12-Personal que presta el servicio en obra"/>
    <n v="4"/>
    <n v="4"/>
    <n v="1150"/>
    <x v="62"/>
  </r>
  <r>
    <n v="3487"/>
    <x v="87"/>
    <d v="2012-09-01T00:00:00"/>
    <s v="GER"/>
    <m/>
    <m/>
    <s v="d. Cumplimiento de compromisos"/>
    <x v="3"/>
    <n v="3"/>
    <s v="SIN FECHA COMO TAL, SE ASIGNA LA INTERMEDIA DEL SEGUNDO SEMESTRE"/>
    <m/>
    <m/>
    <m/>
    <m/>
    <m/>
    <m/>
    <m/>
    <m/>
    <m/>
    <s v="SIN CECO"/>
    <s v="NO"/>
    <s v="JAVESALUD 20-JUN-12-Personal que presta el servicio en obra"/>
    <n v="3"/>
    <n v="3"/>
    <n v="1150"/>
    <x v="62"/>
  </r>
  <r>
    <n v="3488"/>
    <x v="87"/>
    <d v="2012-09-01T00:00:00"/>
    <s v="GER"/>
    <m/>
    <m/>
    <s v="e. Proactividad en desarrollo de funciones"/>
    <x v="3"/>
    <n v="4"/>
    <s v="SIN FECHA COMO TAL, SE ASIGNA LA INTERMEDIA DEL SEGUNDO SEMESTRE"/>
    <m/>
    <m/>
    <m/>
    <m/>
    <m/>
    <m/>
    <m/>
    <m/>
    <m/>
    <s v="SIN CECO"/>
    <s v="NO"/>
    <s v="JAVESALUD 20-JUN-12-Personal que presta el servicio en obra"/>
    <n v="4"/>
    <n v="4"/>
    <n v="1150"/>
    <x v="62"/>
  </r>
  <r>
    <n v="3489"/>
    <x v="87"/>
    <d v="2012-09-01T00:00:00"/>
    <s v="GER"/>
    <m/>
    <m/>
    <s v="a. Calidad del Contenido"/>
    <x v="4"/>
    <n v="5"/>
    <s v="SIN FECHA COMO TAL, SE ASIGNA LA INTERMEDIA DEL SEGUNDO SEMESTRE"/>
    <m/>
    <m/>
    <m/>
    <m/>
    <m/>
    <m/>
    <m/>
    <m/>
    <m/>
    <s v="SIN CECO"/>
    <s v="NO"/>
    <s v="JAVESALUD 20-JUN-12-Productos Asociados de PAYC (Informes, Control de presupuesto y Programación y actas)"/>
    <n v="5"/>
    <n v="5"/>
    <n v="1150"/>
    <x v="62"/>
  </r>
  <r>
    <n v="3490"/>
    <x v="87"/>
    <d v="2012-09-01T00:00:00"/>
    <s v="GER"/>
    <m/>
    <m/>
    <s v="b. Claridad del Contenido"/>
    <x v="4"/>
    <n v="5"/>
    <s v="SIN FECHA COMO TAL, SE ASIGNA LA INTERMEDIA DEL SEGUNDO SEMESTRE"/>
    <m/>
    <m/>
    <m/>
    <m/>
    <m/>
    <m/>
    <m/>
    <m/>
    <m/>
    <s v="SIN CECO"/>
    <s v="NO"/>
    <s v="JAVESALUD 20-JUN-12-Productos Asociados de PAYC (Informes, Control de presupuesto y Programación y actas)"/>
    <n v="5"/>
    <n v="5"/>
    <n v="1150"/>
    <x v="62"/>
  </r>
  <r>
    <n v="3491"/>
    <x v="87"/>
    <d v="2012-09-01T00:00:00"/>
    <s v="GER"/>
    <m/>
    <m/>
    <s v="c. Oportunidad en la entrega"/>
    <x v="4"/>
    <n v="4"/>
    <s v="SIN FECHA COMO TAL, SE ASIGNA LA INTERMEDIA DEL SEGUNDO SEMESTRE"/>
    <m/>
    <m/>
    <m/>
    <m/>
    <m/>
    <m/>
    <m/>
    <m/>
    <m/>
    <s v="SIN CECO"/>
    <s v="NO"/>
    <s v="JAVESALUD 20-JUN-12-Productos Asociados de PAYC (Informes, Control de presupuesto y Programación y actas)"/>
    <n v="4"/>
    <n v="4"/>
    <n v="1150"/>
    <x v="62"/>
  </r>
  <r>
    <n v="3492"/>
    <x v="87"/>
    <d v="2012-09-01T00:00:00"/>
    <s v="GER"/>
    <m/>
    <m/>
    <s v="d. Precisión de la información"/>
    <x v="4"/>
    <n v="4"/>
    <s v="SIN FECHA COMO TAL, SE ASIGNA LA INTERMEDIA DEL SEGUNDO SEMESTRE"/>
    <m/>
    <m/>
    <m/>
    <m/>
    <m/>
    <m/>
    <m/>
    <m/>
    <m/>
    <s v="SIN CECO"/>
    <s v="NO"/>
    <s v="JAVESALUD 20-JUN-12-Productos Asociados de PAYC (Informes, Control de presupuesto y Programación y actas)"/>
    <n v="4"/>
    <n v="4"/>
    <n v="1150"/>
    <x v="62"/>
  </r>
  <r>
    <n v="3493"/>
    <x v="87"/>
    <d v="2012-09-01T00:00:00"/>
    <s v="GER"/>
    <m/>
    <m/>
    <s v="e. Diagramación"/>
    <x v="4"/>
    <n v="5"/>
    <s v="SIN FECHA COMO TAL, SE ASIGNA LA INTERMEDIA DEL SEGUNDO SEMESTRE"/>
    <m/>
    <m/>
    <m/>
    <m/>
    <m/>
    <m/>
    <m/>
    <m/>
    <m/>
    <s v="SIN CECO"/>
    <s v="NO"/>
    <s v="JAVESALUD 20-JUN-12-Productos Asociados de PAYC (Informes, Control de presupuesto y Programación y actas)"/>
    <n v="5"/>
    <n v="5"/>
    <n v="1150"/>
    <x v="62"/>
  </r>
  <r>
    <n v="3494"/>
    <x v="87"/>
    <d v="2012-09-01T00:00:00"/>
    <s v="GER"/>
    <m/>
    <m/>
    <s v="a. Cumplimiento"/>
    <x v="5"/>
    <n v="3"/>
    <s v="SIN FECHA COMO TAL, SE ASIGNA LA INTERMEDIA DEL SEGUNDO SEMESTRE"/>
    <m/>
    <m/>
    <m/>
    <m/>
    <m/>
    <m/>
    <m/>
    <m/>
    <m/>
    <s v="SIN CECO"/>
    <s v="NO"/>
    <s v="JAVESALUD 20-JUN-12-Compromisos Pactados"/>
    <n v="3"/>
    <n v="3"/>
    <n v="1150"/>
    <x v="62"/>
  </r>
  <r>
    <n v="3495"/>
    <x v="87"/>
    <d v="2012-09-01T00:00:00"/>
    <s v="GER"/>
    <m/>
    <m/>
    <s v="b. Satisface expectativas"/>
    <x v="5"/>
    <n v="4"/>
    <s v="SIN FECHA COMO TAL, SE ASIGNA LA INTERMEDIA DEL SEGUNDO SEMESTRE"/>
    <m/>
    <m/>
    <m/>
    <m/>
    <m/>
    <m/>
    <m/>
    <m/>
    <m/>
    <s v="SIN CECO"/>
    <s v="NO"/>
    <s v="JAVESALUD 20-JUN-12-Compromisos Pactados"/>
    <n v="4"/>
    <n v="4"/>
    <n v="1150"/>
    <x v="62"/>
  </r>
  <r>
    <n v="3496"/>
    <x v="87"/>
    <d v="2012-09-01T00:00:00"/>
    <s v="GER"/>
    <m/>
    <m/>
    <s v="c. Calidad de la Información suministrada"/>
    <x v="5"/>
    <n v="4"/>
    <s v="SIN FECHA COMO TAL, SE ASIGNA LA INTERMEDIA DEL SEGUNDO SEMESTRE"/>
    <m/>
    <m/>
    <m/>
    <m/>
    <m/>
    <m/>
    <m/>
    <m/>
    <m/>
    <s v="SIN CECO"/>
    <s v="NO"/>
    <s v="JAVESALUD 20-JUN-12-Compromisos Pactados"/>
    <n v="4"/>
    <n v="4"/>
    <n v="1150"/>
    <x v="62"/>
  </r>
  <r>
    <n v="3497"/>
    <x v="87"/>
    <d v="2012-09-01T00:00:00"/>
    <s v="GER"/>
    <m/>
    <m/>
    <s v="d. Disposición del personal de PAYC a las solicitudes del cliente"/>
    <x v="5"/>
    <n v="5"/>
    <s v="SIN FECHA COMO TAL, SE ASIGNA LA INTERMEDIA DEL SEGUNDO SEMESTRE"/>
    <m/>
    <m/>
    <m/>
    <m/>
    <m/>
    <m/>
    <m/>
    <m/>
    <m/>
    <s v="SIN CECO"/>
    <s v="NO"/>
    <s v="JAVESALUD 20-JUN-12-Compromisos Pactados"/>
    <n v="5"/>
    <n v="5"/>
    <n v="1150"/>
    <x v="62"/>
  </r>
  <r>
    <n v="3498"/>
    <x v="87"/>
    <d v="2012-09-01T00:00:00"/>
    <s v="GER"/>
    <m/>
    <m/>
    <s v="e. Coherencia entre lo solicitado y lo entregado"/>
    <x v="5"/>
    <n v="4"/>
    <s v="SIN FECHA COMO TAL, SE ASIGNA LA INTERMEDIA DEL SEGUNDO SEMESTRE"/>
    <m/>
    <m/>
    <m/>
    <m/>
    <m/>
    <m/>
    <m/>
    <m/>
    <m/>
    <s v="SIN CECO"/>
    <s v="NO"/>
    <s v="JAVESALUD 20-JUN-12-Compromisos Pactados"/>
    <n v="4"/>
    <n v="4"/>
    <n v="1150"/>
    <x v="62"/>
  </r>
  <r>
    <n v="3499"/>
    <x v="87"/>
    <d v="2012-09-01T00:00:00"/>
    <s v="GER"/>
    <m/>
    <m/>
    <s v="Grado de Satisfacción con el Servicio Prestado"/>
    <x v="6"/>
    <n v="4"/>
    <s v="SIN FECHA COMO TAL, SE ASIGNA LA INTERMEDIA DEL SEGUNDO SEMESTRE"/>
    <m/>
    <m/>
    <m/>
    <m/>
    <m/>
    <m/>
    <m/>
    <m/>
    <m/>
    <s v="SIN CECO"/>
    <s v="NO"/>
    <s v="JAVESALUD 20-JUN-12-Grado de Satisfacción con el Servicio Prestado"/>
    <n v="4"/>
    <n v="4"/>
    <n v="1150"/>
    <x v="62"/>
  </r>
  <r>
    <n v="3500"/>
    <x v="87"/>
    <d v="2012-09-01T00:00:00"/>
    <s v="GER"/>
    <m/>
    <m/>
    <s v="Posibilidad de Volver a Contratar con PAYC"/>
    <x v="7"/>
    <n v="4"/>
    <s v="SIN FECHA COMO TAL, SE ASIGNA LA INTERMEDIA DEL SEGUNDO SEMESTRE"/>
    <m/>
    <m/>
    <m/>
    <m/>
    <m/>
    <m/>
    <m/>
    <m/>
    <m/>
    <s v="SIN CECO"/>
    <s v="NO"/>
    <s v="JAVESALUD 20-JUN-12-Posibilidad de Volver a Contratar con PAYC"/>
    <n v="4"/>
    <n v="4"/>
    <n v="1150"/>
    <x v="62"/>
  </r>
  <r>
    <n v="3501"/>
    <x v="87"/>
    <d v="2012-09-01T00:00:00"/>
    <s v="GER"/>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s v="ATENCIÓN"/>
    <s v="DISPONIBILIDAD"/>
    <s v="IDONEIDAD PERSONAL"/>
    <s v="CONOCIMIENTO PROVEEDORES"/>
    <m/>
    <m/>
    <m/>
    <m/>
    <m/>
    <s v="SIN CECO"/>
    <s v="NO"/>
    <s v="JAVESALUD 20-JUN-12-Fortalezas PAYC"/>
    <s v="Atención, disponibilidad, idoneidad de los participantes en el proyecto.-Manejo de proveedores asociados al proyecto en la solución de conflictos.-Calidad de la información suministrada.-"/>
    <n v="0"/>
    <n v="1150"/>
    <x v="62"/>
  </r>
  <r>
    <n v="3502"/>
    <x v="87"/>
    <d v="2012-09-01T00:00:00"/>
    <s v="GER"/>
    <m/>
    <m/>
    <s v="Principales debilidades en el servicio que presta PAYC"/>
    <x v="9"/>
    <s v="Envío oportuno de información solicitada.-"/>
    <s v="SIN FECHA COMO TAL, SE ASIGNA LA INTERMEDIA DEL SEGUNDO SEMESTRE"/>
    <s v="OPORTUNIDAD INFORMACIÓN"/>
    <m/>
    <m/>
    <m/>
    <m/>
    <m/>
    <m/>
    <m/>
    <m/>
    <s v="SIN CECO"/>
    <s v="NO"/>
    <s v="JAVESALUD 20-JUN-12-Debilidades PAYC"/>
    <s v="Envío oportuno de información solicitada.-"/>
    <n v="0"/>
    <n v="1150"/>
    <x v="62"/>
  </r>
  <r>
    <n v="3503"/>
    <x v="88"/>
    <d v="2012-09-01T00:00:00"/>
    <s v="GER"/>
    <m/>
    <m/>
    <s v="a. Conocimiento específico de temas aplicables al proyecto"/>
    <x v="0"/>
    <n v="4"/>
    <s v="SIN FECHA COMO TAL, SE ASIGNA LA INTERMEDIA DEL SEGUNDO SEMESTRE"/>
    <m/>
    <m/>
    <m/>
    <m/>
    <m/>
    <m/>
    <m/>
    <m/>
    <m/>
    <s v="SIN CECO"/>
    <s v="NO"/>
    <s v=" REFORZAMIENTO CLÍNICA DEL COUNTRY 20-JUN-12-Soporte Técnico"/>
    <n v="4"/>
    <n v="4"/>
    <n v="1336"/>
    <x v="63"/>
  </r>
  <r>
    <n v="3504"/>
    <x v="88"/>
    <d v="2012-09-01T00:00:00"/>
    <s v="GER"/>
    <m/>
    <m/>
    <s v="b. Idoneidad y Calidad del soporte"/>
    <x v="0"/>
    <n v="4"/>
    <s v="SIN FECHA COMO TAL, SE ASIGNA LA INTERMEDIA DEL SEGUNDO SEMESTRE"/>
    <m/>
    <m/>
    <m/>
    <m/>
    <m/>
    <m/>
    <m/>
    <m/>
    <m/>
    <s v="SIN CECO"/>
    <s v="NO"/>
    <s v=" REFORZAMIENTO CLÍNICA DEL COUNTRY 20-JUN-12-Soporte Técnico"/>
    <n v="4"/>
    <n v="4"/>
    <n v="1336"/>
    <x v="63"/>
  </r>
  <r>
    <n v="3505"/>
    <x v="88"/>
    <d v="2012-09-01T00:00:00"/>
    <s v="GER"/>
    <m/>
    <m/>
    <s v="c. Cumplimiento de especificaciones técnicas de construcción"/>
    <x v="0"/>
    <n v="4"/>
    <s v="SIN FECHA COMO TAL, SE ASIGNA LA INTERMEDIA DEL SEGUNDO SEMESTRE"/>
    <m/>
    <m/>
    <m/>
    <m/>
    <m/>
    <m/>
    <m/>
    <m/>
    <m/>
    <s v="SIN CECO"/>
    <s v="NO"/>
    <s v=" REFORZAMIENTO CLÍNICA DEL COUNTRY 20-JUN-12-Soporte Técnico"/>
    <n v="4"/>
    <n v="4"/>
    <n v="1336"/>
    <x v="63"/>
  </r>
  <r>
    <n v="3506"/>
    <x v="88"/>
    <d v="2012-09-01T00:00:00"/>
    <s v="GER"/>
    <m/>
    <m/>
    <s v="d. Confiabilidad de los conceptos aplicados"/>
    <x v="0"/>
    <n v="4"/>
    <s v="SIN FECHA COMO TAL, SE ASIGNA LA INTERMEDIA DEL SEGUNDO SEMESTRE"/>
    <m/>
    <m/>
    <m/>
    <m/>
    <m/>
    <m/>
    <m/>
    <m/>
    <m/>
    <s v="SIN CECO"/>
    <s v="NO"/>
    <s v=" REFORZAMIENTO CLÍNICA DEL COUNTRY 20-JUN-12-Soporte Técnico"/>
    <n v="4"/>
    <n v="4"/>
    <n v="1336"/>
    <x v="63"/>
  </r>
  <r>
    <n v="3507"/>
    <x v="88"/>
    <d v="2012-09-01T00:00:00"/>
    <s v="GER"/>
    <m/>
    <m/>
    <s v="e. Oportunidad en entrega de información o requerimientos"/>
    <x v="0"/>
    <n v="4"/>
    <s v="SIN FECHA COMO TAL, SE ASIGNA LA INTERMEDIA DEL SEGUNDO SEMESTRE"/>
    <m/>
    <m/>
    <m/>
    <m/>
    <m/>
    <m/>
    <m/>
    <m/>
    <m/>
    <s v="SIN CECO"/>
    <s v="NO"/>
    <s v=" REFORZAMIENTO CLÍNICA DEL COUNTRY 20-JUN-12-Soporte Técnico"/>
    <n v="4"/>
    <n v="4"/>
    <n v="1336"/>
    <x v="63"/>
  </r>
  <r>
    <n v="3508"/>
    <x v="88"/>
    <d v="2012-09-01T00:00:00"/>
    <s v="GER"/>
    <m/>
    <m/>
    <s v="a. Oportunidad de la gestión en obra"/>
    <x v="1"/>
    <n v="5"/>
    <s v="SIN FECHA COMO TAL, SE ASIGNA LA INTERMEDIA DEL SEGUNDO SEMESTRE"/>
    <m/>
    <m/>
    <m/>
    <m/>
    <m/>
    <m/>
    <m/>
    <m/>
    <m/>
    <s v="SIN CECO"/>
    <s v="NO"/>
    <s v=" REFORZAMIENTO CLÍNICA DEL COUNTRY 20-JUN-12-Soporte Administrativo"/>
    <n v="5"/>
    <n v="5"/>
    <n v="1336"/>
    <x v="63"/>
  </r>
  <r>
    <n v="3509"/>
    <x v="88"/>
    <d v="2012-09-01T00:00:00"/>
    <s v="GER"/>
    <m/>
    <m/>
    <s v="b. Manejo administrativo del proyecto"/>
    <x v="1"/>
    <n v="5"/>
    <s v="SIN FECHA COMO TAL, SE ASIGNA LA INTERMEDIA DEL SEGUNDO SEMESTRE"/>
    <m/>
    <m/>
    <m/>
    <m/>
    <m/>
    <m/>
    <m/>
    <m/>
    <m/>
    <s v="SIN CECO"/>
    <s v="NO"/>
    <s v=" REFORZAMIENTO CLÍNICA DEL COUNTRY 20-JUN-12-Soporte Administrativo"/>
    <n v="5"/>
    <n v="5"/>
    <n v="1336"/>
    <x v="63"/>
  </r>
  <r>
    <n v="3510"/>
    <x v="88"/>
    <d v="2012-09-01T00:00:00"/>
    <s v="GER"/>
    <m/>
    <m/>
    <s v="c. Información clara y veraz sobre la administración de proyecto"/>
    <x v="1"/>
    <n v="4"/>
    <s v="SIN FECHA COMO TAL, SE ASIGNA LA INTERMEDIA DEL SEGUNDO SEMESTRE"/>
    <m/>
    <m/>
    <m/>
    <m/>
    <m/>
    <m/>
    <m/>
    <m/>
    <m/>
    <s v="SIN CECO"/>
    <s v="NO"/>
    <s v=" REFORZAMIENTO CLÍNICA DEL COUNTRY 20-JUN-12-Soporte Administrativo"/>
    <n v="4"/>
    <n v="4"/>
    <n v="1336"/>
    <x v="63"/>
  </r>
  <r>
    <n v="3511"/>
    <x v="88"/>
    <d v="2012-09-01T00:00:00"/>
    <s v="GER"/>
    <m/>
    <m/>
    <s v="d. Cumplimientos con expectativas del cliente"/>
    <x v="1"/>
    <n v="4"/>
    <s v="SIN FECHA COMO TAL, SE ASIGNA LA INTERMEDIA DEL SEGUNDO SEMESTRE"/>
    <m/>
    <m/>
    <m/>
    <m/>
    <m/>
    <m/>
    <m/>
    <m/>
    <m/>
    <s v="SIN CECO"/>
    <s v="NO"/>
    <s v=" REFORZAMIENTO CLÍNICA DEL COUNTRY 20-JUN-12-Soporte Administrativo"/>
    <n v="4"/>
    <n v="4"/>
    <n v="1336"/>
    <x v="63"/>
  </r>
  <r>
    <n v="3512"/>
    <x v="88"/>
    <d v="2012-09-01T00:00:00"/>
    <s v="GER"/>
    <m/>
    <m/>
    <s v="e. Control de presupuesto"/>
    <x v="1"/>
    <n v="4"/>
    <s v="SIN FECHA COMO TAL, SE ASIGNA LA INTERMEDIA DEL SEGUNDO SEMESTRE"/>
    <m/>
    <m/>
    <m/>
    <m/>
    <m/>
    <m/>
    <m/>
    <m/>
    <m/>
    <s v="SIN CECO"/>
    <s v="NO"/>
    <s v=" REFORZAMIENTO CLÍNICA DEL COUNTRY 20-JUN-12-Soporte Administrativo"/>
    <n v="4"/>
    <n v="4"/>
    <n v="1336"/>
    <x v="63"/>
  </r>
  <r>
    <n v="3513"/>
    <x v="88"/>
    <d v="2012-09-01T00:00:00"/>
    <s v="GER"/>
    <m/>
    <m/>
    <s v="a. Apoyo y presencia en el proyecto"/>
    <x v="2"/>
    <n v="5"/>
    <s v="SIN FECHA COMO TAL, SE ASIGNA LA INTERMEDIA DEL SEGUNDO SEMESTRE"/>
    <m/>
    <m/>
    <m/>
    <m/>
    <m/>
    <m/>
    <m/>
    <m/>
    <m/>
    <s v="SIN CECO"/>
    <s v="NO"/>
    <s v=" REFORZAMIENTO CLÍNICA DEL COUNTRY 20-JUN-12-Soporte Directivo (Coordinador y Gerencia)"/>
    <n v="5"/>
    <n v="5"/>
    <n v="1336"/>
    <x v="63"/>
  </r>
  <r>
    <n v="3514"/>
    <x v="88"/>
    <d v="2012-09-01T00:00:00"/>
    <s v="GER"/>
    <m/>
    <m/>
    <s v="b. Conocimiento del proyecto"/>
    <x v="2"/>
    <n v="5"/>
    <s v="SIN FECHA COMO TAL, SE ASIGNA LA INTERMEDIA DEL SEGUNDO SEMESTRE"/>
    <m/>
    <m/>
    <m/>
    <m/>
    <m/>
    <m/>
    <m/>
    <m/>
    <m/>
    <s v="SIN CECO"/>
    <s v="NO"/>
    <s v=" REFORZAMIENTO CLÍNICA DEL COUNTRY 20-JUN-12-Soporte Directivo (Coordinador y Gerencia)"/>
    <n v="5"/>
    <n v="5"/>
    <n v="1336"/>
    <x v="63"/>
  </r>
  <r>
    <n v="3515"/>
    <x v="88"/>
    <d v="2012-09-01T00:00:00"/>
    <s v="GER"/>
    <m/>
    <m/>
    <s v="c. Planteamiento de soluciones y manejo de conflictos"/>
    <x v="2"/>
    <n v="5"/>
    <s v="SIN FECHA COMO TAL, SE ASIGNA LA INTERMEDIA DEL SEGUNDO SEMESTRE"/>
    <m/>
    <m/>
    <m/>
    <m/>
    <m/>
    <m/>
    <m/>
    <m/>
    <m/>
    <s v="SIN CECO"/>
    <s v="NO"/>
    <s v=" REFORZAMIENTO CLÍNICA DEL COUNTRY 20-JUN-12-Soporte Directivo (Coordinador y Gerencia)"/>
    <n v="5"/>
    <n v="5"/>
    <n v="1336"/>
    <x v="63"/>
  </r>
  <r>
    <n v="3516"/>
    <x v="88"/>
    <d v="2012-09-01T00:00:00"/>
    <s v="GER"/>
    <m/>
    <m/>
    <s v="d. Cumplimiento de compromisos"/>
    <x v="2"/>
    <n v="5"/>
    <s v="SIN FECHA COMO TAL, SE ASIGNA LA INTERMEDIA DEL SEGUNDO SEMESTRE"/>
    <m/>
    <m/>
    <m/>
    <m/>
    <m/>
    <m/>
    <m/>
    <m/>
    <m/>
    <s v="SIN CECO"/>
    <s v="NO"/>
    <s v=" REFORZAMIENTO CLÍNICA DEL COUNTRY 20-JUN-12-Soporte Directivo (Coordinador y Gerencia)"/>
    <n v="5"/>
    <n v="5"/>
    <n v="1336"/>
    <x v="63"/>
  </r>
  <r>
    <n v="3517"/>
    <x v="88"/>
    <d v="2012-09-01T00:00:00"/>
    <s v="GER"/>
    <m/>
    <m/>
    <s v="e. Manejo del cliente"/>
    <x v="2"/>
    <n v="5"/>
    <s v="SIN FECHA COMO TAL, SE ASIGNA LA INTERMEDIA DEL SEGUNDO SEMESTRE"/>
    <m/>
    <m/>
    <m/>
    <m/>
    <m/>
    <m/>
    <m/>
    <m/>
    <m/>
    <s v="SIN CECO"/>
    <s v="NO"/>
    <s v=" REFORZAMIENTO CLÍNICA DEL COUNTRY 20-JUN-12-Soporte Directivo (Coordinador y Gerencia)"/>
    <n v="5"/>
    <n v="5"/>
    <n v="1336"/>
    <x v="63"/>
  </r>
  <r>
    <n v="3518"/>
    <x v="88"/>
    <d v="2012-09-01T00:00:00"/>
    <s v="GER"/>
    <m/>
    <m/>
    <s v="a. Idoneidad del personal"/>
    <x v="3"/>
    <n v="4"/>
    <s v="SIN FECHA COMO TAL, SE ASIGNA LA INTERMEDIA DEL SEGUNDO SEMESTRE"/>
    <m/>
    <m/>
    <m/>
    <m/>
    <m/>
    <m/>
    <m/>
    <m/>
    <m/>
    <s v="SIN CECO"/>
    <s v="NO"/>
    <s v=" REFORZAMIENTO CLÍNICA DEL COUNTRY 20-JUN-12-Personal que presta el servicio en obra"/>
    <n v="4"/>
    <n v="4"/>
    <n v="1336"/>
    <x v="63"/>
  </r>
  <r>
    <n v="3519"/>
    <x v="88"/>
    <d v="2012-09-01T00:00:00"/>
    <s v="GER"/>
    <m/>
    <m/>
    <s v="b. Oportuna atención al cliente"/>
    <x v="3"/>
    <n v="5"/>
    <s v="SIN FECHA COMO TAL, SE ASIGNA LA INTERMEDIA DEL SEGUNDO SEMESTRE"/>
    <m/>
    <m/>
    <m/>
    <m/>
    <m/>
    <m/>
    <m/>
    <m/>
    <m/>
    <s v="SIN CECO"/>
    <s v="NO"/>
    <s v=" REFORZAMIENTO CLÍNICA DEL COUNTRY 20-JUN-12-Personal que presta el servicio en obra"/>
    <n v="5"/>
    <n v="5"/>
    <n v="1336"/>
    <x v="63"/>
  </r>
  <r>
    <n v="3520"/>
    <x v="88"/>
    <d v="2012-09-01T00:00:00"/>
    <s v="GER"/>
    <m/>
    <m/>
    <s v="c. Compromiso con el proyecto"/>
    <x v="3"/>
    <n v="4"/>
    <s v="SIN FECHA COMO TAL, SE ASIGNA LA INTERMEDIA DEL SEGUNDO SEMESTRE"/>
    <m/>
    <m/>
    <m/>
    <m/>
    <m/>
    <m/>
    <m/>
    <m/>
    <m/>
    <s v="SIN CECO"/>
    <s v="NO"/>
    <s v=" REFORZAMIENTO CLÍNICA DEL COUNTRY 20-JUN-12-Personal que presta el servicio en obra"/>
    <n v="4"/>
    <n v="4"/>
    <n v="1336"/>
    <x v="63"/>
  </r>
  <r>
    <n v="3521"/>
    <x v="88"/>
    <d v="2012-09-01T00:00:00"/>
    <s v="GER"/>
    <m/>
    <m/>
    <s v="d. Cumplimiento de compromisos"/>
    <x v="3"/>
    <n v="4"/>
    <s v="SIN FECHA COMO TAL, SE ASIGNA LA INTERMEDIA DEL SEGUNDO SEMESTRE"/>
    <m/>
    <m/>
    <m/>
    <m/>
    <m/>
    <m/>
    <m/>
    <m/>
    <m/>
    <s v="SIN CECO"/>
    <s v="NO"/>
    <s v=" REFORZAMIENTO CLÍNICA DEL COUNTRY 20-JUN-12-Personal que presta el servicio en obra"/>
    <n v="4"/>
    <n v="4"/>
    <n v="1336"/>
    <x v="63"/>
  </r>
  <r>
    <n v="3522"/>
    <x v="88"/>
    <d v="2012-09-01T00:00:00"/>
    <s v="GER"/>
    <m/>
    <m/>
    <s v="e. Proactividad en desarrollo de funciones"/>
    <x v="3"/>
    <n v="4"/>
    <s v="SIN FECHA COMO TAL, SE ASIGNA LA INTERMEDIA DEL SEGUNDO SEMESTRE"/>
    <m/>
    <m/>
    <m/>
    <m/>
    <m/>
    <m/>
    <m/>
    <m/>
    <m/>
    <s v="SIN CECO"/>
    <s v="NO"/>
    <s v=" REFORZAMIENTO CLÍNICA DEL COUNTRY 20-JUN-12-Personal que presta el servicio en obra"/>
    <n v="4"/>
    <n v="4"/>
    <n v="1336"/>
    <x v="63"/>
  </r>
  <r>
    <n v="3523"/>
    <x v="88"/>
    <d v="2012-09-01T00:00:00"/>
    <s v="GER"/>
    <m/>
    <m/>
    <s v="a. Cal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x v="63"/>
  </r>
  <r>
    <n v="3524"/>
    <x v="88"/>
    <d v="2012-09-01T00:00:00"/>
    <s v="GER"/>
    <m/>
    <m/>
    <s v="b. Clar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x v="63"/>
  </r>
  <r>
    <n v="3525"/>
    <x v="88"/>
    <d v="2012-09-01T00:00:00"/>
    <s v="GER"/>
    <m/>
    <m/>
    <s v="c. Oportunidad en la entrega"/>
    <x v="4"/>
    <n v="4"/>
    <s v="SIN FECHA COMO TAL, SE ASIGNA LA INTERMEDIA DEL SEGUNDO SEMESTRE"/>
    <m/>
    <m/>
    <m/>
    <m/>
    <m/>
    <m/>
    <m/>
    <m/>
    <m/>
    <s v="SIN CECO"/>
    <s v="NO"/>
    <s v=" REFORZAMIENTO CLÍNICA DEL COUNTRY 20-JUN-12-Productos Asociados de PAYC (Informes, Control de presupuesto y Programación y actas)"/>
    <n v="4"/>
    <n v="4"/>
    <n v="1336"/>
    <x v="63"/>
  </r>
  <r>
    <n v="3526"/>
    <x v="88"/>
    <d v="2012-09-01T00:00:00"/>
    <s v="GER"/>
    <m/>
    <m/>
    <s v="d. Precisión de la información"/>
    <x v="4"/>
    <n v="4"/>
    <s v="SIN FECHA COMO TAL, SE ASIGNA LA INTERMEDIA DEL SEGUNDO SEMESTRE"/>
    <m/>
    <m/>
    <m/>
    <m/>
    <m/>
    <m/>
    <m/>
    <m/>
    <m/>
    <s v="SIN CECO"/>
    <s v="NO"/>
    <s v=" REFORZAMIENTO CLÍNICA DEL COUNTRY 20-JUN-12-Productos Asociados de PAYC (Informes, Control de presupuesto y Programación y actas)"/>
    <n v="4"/>
    <n v="4"/>
    <n v="1336"/>
    <x v="63"/>
  </r>
  <r>
    <n v="3527"/>
    <x v="88"/>
    <d v="2012-09-01T00:00:00"/>
    <s v="GER"/>
    <m/>
    <m/>
    <s v="e. Diagramación"/>
    <x v="4"/>
    <n v="4"/>
    <s v="SIN FECHA COMO TAL, SE ASIGNA LA INTERMEDIA DEL SEGUNDO SEMESTRE"/>
    <m/>
    <m/>
    <m/>
    <m/>
    <m/>
    <m/>
    <m/>
    <m/>
    <m/>
    <s v="SIN CECO"/>
    <s v="NO"/>
    <s v=" REFORZAMIENTO CLÍNICA DEL COUNTRY 20-JUN-12-Productos Asociados de PAYC (Informes, Control de presupuesto y Programación y actas)"/>
    <n v="4"/>
    <n v="4"/>
    <n v="1336"/>
    <x v="63"/>
  </r>
  <r>
    <n v="3528"/>
    <x v="88"/>
    <d v="2012-09-01T00:00:00"/>
    <s v="GER"/>
    <m/>
    <m/>
    <s v="a. Cumplimiento"/>
    <x v="5"/>
    <n v="4"/>
    <s v="SIN FECHA COMO TAL, SE ASIGNA LA INTERMEDIA DEL SEGUNDO SEMESTRE"/>
    <m/>
    <m/>
    <m/>
    <m/>
    <m/>
    <m/>
    <m/>
    <m/>
    <m/>
    <s v="SIN CECO"/>
    <s v="NO"/>
    <s v=" REFORZAMIENTO CLÍNICA DEL COUNTRY 20-JUN-12-Compromisos Pactados"/>
    <n v="4"/>
    <n v="4"/>
    <n v="1336"/>
    <x v="63"/>
  </r>
  <r>
    <n v="3529"/>
    <x v="88"/>
    <d v="2012-09-01T00:00:00"/>
    <s v="GER"/>
    <m/>
    <m/>
    <s v="b. Satisface expectativas"/>
    <x v="5"/>
    <n v="4"/>
    <s v="SIN FECHA COMO TAL, SE ASIGNA LA INTERMEDIA DEL SEGUNDO SEMESTRE"/>
    <m/>
    <m/>
    <m/>
    <m/>
    <m/>
    <m/>
    <m/>
    <m/>
    <m/>
    <s v="SIN CECO"/>
    <s v="NO"/>
    <s v=" REFORZAMIENTO CLÍNICA DEL COUNTRY 20-JUN-12-Compromisos Pactados"/>
    <n v="4"/>
    <n v="4"/>
    <n v="1336"/>
    <x v="63"/>
  </r>
  <r>
    <n v="3530"/>
    <x v="88"/>
    <d v="2012-09-01T00:00:00"/>
    <s v="GER"/>
    <m/>
    <m/>
    <s v="c. Calidad de la Información suministrada"/>
    <x v="5"/>
    <n v="4"/>
    <s v="SIN FECHA COMO TAL, SE ASIGNA LA INTERMEDIA DEL SEGUNDO SEMESTRE"/>
    <m/>
    <m/>
    <m/>
    <m/>
    <m/>
    <m/>
    <m/>
    <m/>
    <m/>
    <s v="SIN CECO"/>
    <s v="NO"/>
    <s v=" REFORZAMIENTO CLÍNICA DEL COUNTRY 20-JUN-12-Compromisos Pactados"/>
    <n v="4"/>
    <n v="4"/>
    <n v="1336"/>
    <x v="63"/>
  </r>
  <r>
    <n v="3531"/>
    <x v="88"/>
    <d v="2012-09-01T00:00:00"/>
    <s v="GER"/>
    <m/>
    <m/>
    <s v="d. Disposición del personal de PAYC a las solicitudes del cliente"/>
    <x v="5"/>
    <n v="4"/>
    <s v="SIN FECHA COMO TAL, SE ASIGNA LA INTERMEDIA DEL SEGUNDO SEMESTRE"/>
    <m/>
    <m/>
    <m/>
    <m/>
    <m/>
    <m/>
    <m/>
    <m/>
    <m/>
    <s v="SIN CECO"/>
    <s v="NO"/>
    <s v=" REFORZAMIENTO CLÍNICA DEL COUNTRY 20-JUN-12-Compromisos Pactados"/>
    <n v="4"/>
    <n v="4"/>
    <n v="1336"/>
    <x v="63"/>
  </r>
  <r>
    <n v="3532"/>
    <x v="88"/>
    <d v="2012-09-01T00:00:00"/>
    <s v="GER"/>
    <m/>
    <m/>
    <s v="e. Coherencia entre lo solicitado y lo entregado"/>
    <x v="5"/>
    <n v="4"/>
    <s v="SIN FECHA COMO TAL, SE ASIGNA LA INTERMEDIA DEL SEGUNDO SEMESTRE"/>
    <m/>
    <m/>
    <m/>
    <m/>
    <m/>
    <m/>
    <m/>
    <m/>
    <m/>
    <s v="SIN CECO"/>
    <s v="NO"/>
    <s v=" REFORZAMIENTO CLÍNICA DEL COUNTRY 20-JUN-12-Compromisos Pactados"/>
    <n v="4"/>
    <n v="4"/>
    <n v="1336"/>
    <x v="63"/>
  </r>
  <r>
    <n v="3533"/>
    <x v="88"/>
    <d v="2012-09-01T00:00:00"/>
    <s v="GER"/>
    <m/>
    <m/>
    <s v="Grado de Satisfacción con el Servicio Prestado"/>
    <x v="6"/>
    <n v="4"/>
    <s v="SIN FECHA COMO TAL, SE ASIGNA LA INTERMEDIA DEL SEGUNDO SEMESTRE"/>
    <m/>
    <m/>
    <m/>
    <m/>
    <m/>
    <m/>
    <m/>
    <m/>
    <m/>
    <s v="SIN CECO"/>
    <s v="NO"/>
    <s v=" REFORZAMIENTO CLÍNICA DEL COUNTRY 20-JUN-12-Grado de Satisfacción con el Servicio Prestado"/>
    <n v="4"/>
    <n v="4"/>
    <n v="1336"/>
    <x v="63"/>
  </r>
  <r>
    <n v="3534"/>
    <x v="88"/>
    <d v="2012-09-01T00:00:00"/>
    <s v="GER"/>
    <m/>
    <m/>
    <s v="Posibilidad de Volver a Contratar con PAYC"/>
    <x v="7"/>
    <n v="4"/>
    <s v="SIN FECHA COMO TAL, SE ASIGNA LA INTERMEDIA DEL SEGUNDO SEMESTRE"/>
    <m/>
    <m/>
    <m/>
    <m/>
    <m/>
    <m/>
    <m/>
    <m/>
    <m/>
    <s v="SIN CECO"/>
    <s v="NO"/>
    <s v=" REFORZAMIENTO CLÍNICA DEL COUNTRY 20-JUN-12-Posibilidad de Volver a Contratar con PAYC"/>
    <n v="4"/>
    <n v="4"/>
    <n v="1336"/>
    <x v="63"/>
  </r>
  <r>
    <n v="3535"/>
    <x v="88"/>
    <d v="2012-09-01T00:00:00"/>
    <s v="GER"/>
    <m/>
    <m/>
    <s v="Principales fortalezas en el servicio que presta PAYC"/>
    <x v="8"/>
    <s v="Proactividad.-Disciplina.-Conocimiento del tema.-"/>
    <s v="SIN FECHA COMO TAL, SE ASIGNA LA INTERMEDIA DEL SEGUNDO SEMESTRE"/>
    <s v="PROACTIVIDAD"/>
    <s v="DISCIPLINA"/>
    <s v="CONOCIMIENTO"/>
    <m/>
    <m/>
    <m/>
    <m/>
    <m/>
    <m/>
    <s v="SIN CECO"/>
    <s v="NO"/>
    <s v=" REFORZAMIENTO CLÍNICA DEL COUNTRY 20-JUN-12-Fortalezas PAYC"/>
    <s v="Proactividad.-Disciplina.-Conocimiento del tema.-"/>
    <n v="0"/>
    <n v="1336"/>
    <x v="63"/>
  </r>
  <r>
    <n v="3536"/>
    <x v="88"/>
    <d v="2012-09-01T00:00:00"/>
    <s v="GER"/>
    <m/>
    <m/>
    <s v="Principales debilidades en el servicio que presta PAYC"/>
    <x v="9"/>
    <s v=" Se debe hacer enfasis en las indicaciones del cliente en el area admon.-"/>
    <s v="SIN FECHA COMO TAL, SE ASIGNA LA INTERMEDIA DEL SEGUNDO SEMESTRE"/>
    <s v="SEGUIR INDICACIONES DEL CLIENTE"/>
    <m/>
    <m/>
    <m/>
    <m/>
    <m/>
    <m/>
    <m/>
    <m/>
    <s v="SIN CECO"/>
    <s v="NO"/>
    <s v=" REFORZAMIENTO CLÍNICA DEL COUNTRY 20-JUN-12-Debilidades PAYC"/>
    <s v=" Se debe hacer enfasis en las indicaciones del cliente en el area admon.-"/>
    <n v="0"/>
    <n v="1336"/>
    <x v="63"/>
  </r>
  <r>
    <n v="3537"/>
    <x v="98"/>
    <d v="2012-09-01T00:00:00"/>
    <s v="GER"/>
    <m/>
    <m/>
    <s v="a. Conocimiento específico de temas aplicables al proyecto"/>
    <x v="0"/>
    <n v="5"/>
    <s v="SIN FECHA COMO TAL, SE ASIGNA LA INTERMEDIA DEL SEGUNDO SEMESTRE"/>
    <m/>
    <m/>
    <m/>
    <m/>
    <m/>
    <m/>
    <m/>
    <m/>
    <m/>
    <s v="SIN CECO"/>
    <s v="NO"/>
    <s v="AMPLIACION CC PALATINO P.H. 14-DIC-12-Soporte Técnico"/>
    <n v="5"/>
    <n v="5"/>
    <n v="1346"/>
    <x v="68"/>
  </r>
  <r>
    <n v="3538"/>
    <x v="98"/>
    <d v="2012-09-01T00:00:00"/>
    <s v="GER"/>
    <m/>
    <m/>
    <s v="b. Idoneidad y Calidad del soporte"/>
    <x v="0"/>
    <n v="5"/>
    <s v="SIN FECHA COMO TAL, SE ASIGNA LA INTERMEDIA DEL SEGUNDO SEMESTRE"/>
    <m/>
    <m/>
    <m/>
    <m/>
    <m/>
    <m/>
    <m/>
    <m/>
    <m/>
    <s v="SIN CECO"/>
    <s v="NO"/>
    <s v="AMPLIACION CC PALATINO P.H. 14-DIC-12-Soporte Técnico"/>
    <n v="5"/>
    <n v="5"/>
    <n v="1346"/>
    <x v="68"/>
  </r>
  <r>
    <n v="3539"/>
    <x v="98"/>
    <d v="2012-09-01T00:00:00"/>
    <s v="GER"/>
    <m/>
    <m/>
    <s v="c. Cumplimiento de especificaciones técnicas de construcción"/>
    <x v="0"/>
    <s v="N/A"/>
    <s v="SIN FECHA COMO TAL, SE ASIGNA LA INTERMEDIA DEL SEGUNDO SEMESTRE"/>
    <m/>
    <m/>
    <m/>
    <m/>
    <m/>
    <m/>
    <m/>
    <m/>
    <m/>
    <s v="SIN CECO"/>
    <s v="NO"/>
    <s v="AMPLIACION CC PALATINO P.H. 14-DIC-12-Soporte Técnico"/>
    <s v="N/A"/>
    <n v="0"/>
    <n v="1346"/>
    <x v="68"/>
  </r>
  <r>
    <n v="3540"/>
    <x v="98"/>
    <d v="2012-09-01T00:00:00"/>
    <s v="GER"/>
    <m/>
    <m/>
    <s v="d. Confiabilidad de los conceptos aplicados"/>
    <x v="0"/>
    <n v="5"/>
    <s v="SIN FECHA COMO TAL, SE ASIGNA LA INTERMEDIA DEL SEGUNDO SEMESTRE"/>
    <m/>
    <m/>
    <m/>
    <m/>
    <m/>
    <m/>
    <m/>
    <m/>
    <m/>
    <s v="SIN CECO"/>
    <s v="NO"/>
    <s v="AMPLIACION CC PALATINO P.H. 14-DIC-12-Soporte Técnico"/>
    <n v="5"/>
    <n v="5"/>
    <n v="1346"/>
    <x v="68"/>
  </r>
  <r>
    <n v="3541"/>
    <x v="98"/>
    <d v="2012-09-01T00:00:00"/>
    <s v="GER"/>
    <m/>
    <m/>
    <s v="e. Oportunidad en entrega de información o requerimientos"/>
    <x v="0"/>
    <n v="5"/>
    <s v="SIN FECHA COMO TAL, SE ASIGNA LA INTERMEDIA DEL SEGUNDO SEMESTRE"/>
    <m/>
    <m/>
    <m/>
    <m/>
    <m/>
    <m/>
    <m/>
    <m/>
    <m/>
    <s v="SIN CECO"/>
    <s v="NO"/>
    <s v="AMPLIACION CC PALATINO P.H. 14-DIC-12-Soporte Técnico"/>
    <n v="5"/>
    <n v="5"/>
    <n v="1346"/>
    <x v="68"/>
  </r>
  <r>
    <n v="3542"/>
    <x v="98"/>
    <d v="2012-09-01T00:00:00"/>
    <s v="GER"/>
    <m/>
    <m/>
    <s v="a. Oportunidad de la gestión en obra"/>
    <x v="1"/>
    <n v="4"/>
    <s v="SIN FECHA COMO TAL, SE ASIGNA LA INTERMEDIA DEL SEGUNDO SEMESTRE"/>
    <m/>
    <m/>
    <m/>
    <m/>
    <m/>
    <m/>
    <m/>
    <m/>
    <m/>
    <s v="SIN CECO"/>
    <s v="NO"/>
    <s v="AMPLIACION CC PALATINO P.H. 14-DIC-12-Soporte Administrativo"/>
    <n v="4"/>
    <n v="4"/>
    <n v="1346"/>
    <x v="68"/>
  </r>
  <r>
    <n v="3543"/>
    <x v="98"/>
    <d v="2012-09-01T00:00:00"/>
    <s v="GER"/>
    <m/>
    <m/>
    <s v="b. Manejo administrativo del proyecto"/>
    <x v="1"/>
    <n v="5"/>
    <s v="SIN FECHA COMO TAL, SE ASIGNA LA INTERMEDIA DEL SEGUNDO SEMESTRE"/>
    <m/>
    <m/>
    <m/>
    <m/>
    <m/>
    <m/>
    <m/>
    <m/>
    <m/>
    <s v="SIN CECO"/>
    <s v="NO"/>
    <s v="AMPLIACION CC PALATINO P.H. 14-DIC-12-Soporte Administrativo"/>
    <n v="5"/>
    <n v="5"/>
    <n v="1346"/>
    <x v="68"/>
  </r>
  <r>
    <n v="3544"/>
    <x v="98"/>
    <d v="2012-09-01T00:00:00"/>
    <s v="GER"/>
    <m/>
    <m/>
    <s v="c. Información clara y veraz sobre la administración de proyecto"/>
    <x v="1"/>
    <n v="5"/>
    <s v="SIN FECHA COMO TAL, SE ASIGNA LA INTERMEDIA DEL SEGUNDO SEMESTRE"/>
    <m/>
    <m/>
    <m/>
    <m/>
    <m/>
    <m/>
    <m/>
    <m/>
    <m/>
    <s v="SIN CECO"/>
    <s v="NO"/>
    <s v="AMPLIACION CC PALATINO P.H. 14-DIC-12-Soporte Administrativo"/>
    <n v="5"/>
    <n v="5"/>
    <n v="1346"/>
    <x v="68"/>
  </r>
  <r>
    <n v="3545"/>
    <x v="98"/>
    <d v="2012-09-01T00:00:00"/>
    <s v="GER"/>
    <m/>
    <m/>
    <s v="d. Cumplimientos con expectativas del cliente"/>
    <x v="1"/>
    <n v="5"/>
    <s v="SIN FECHA COMO TAL, SE ASIGNA LA INTERMEDIA DEL SEGUNDO SEMESTRE"/>
    <m/>
    <m/>
    <m/>
    <m/>
    <m/>
    <m/>
    <m/>
    <m/>
    <m/>
    <s v="SIN CECO"/>
    <s v="NO"/>
    <s v="AMPLIACION CC PALATINO P.H. 14-DIC-12-Soporte Administrativo"/>
    <n v="5"/>
    <n v="5"/>
    <n v="1346"/>
    <x v="68"/>
  </r>
  <r>
    <n v="3546"/>
    <x v="98"/>
    <d v="2012-09-01T00:00:00"/>
    <s v="GER"/>
    <m/>
    <m/>
    <s v="e. Control de presupuesto"/>
    <x v="1"/>
    <s v="N/A"/>
    <s v="SIN FECHA COMO TAL, SE ASIGNA LA INTERMEDIA DEL SEGUNDO SEMESTRE"/>
    <m/>
    <m/>
    <m/>
    <m/>
    <m/>
    <m/>
    <m/>
    <m/>
    <m/>
    <s v="SIN CECO"/>
    <s v="NO"/>
    <s v="AMPLIACION CC PALATINO P.H. 14-DIC-12-Soporte Administrativo"/>
    <s v="N/A"/>
    <n v="0"/>
    <n v="1346"/>
    <x v="68"/>
  </r>
  <r>
    <n v="3547"/>
    <x v="98"/>
    <d v="2012-09-01T00:00:00"/>
    <s v="GER"/>
    <m/>
    <m/>
    <s v="a. Apoyo y presencia en el proyecto"/>
    <x v="2"/>
    <n v="5"/>
    <s v="SIN FECHA COMO TAL, SE ASIGNA LA INTERMEDIA DEL SEGUNDO SEMESTRE"/>
    <m/>
    <m/>
    <m/>
    <m/>
    <m/>
    <m/>
    <m/>
    <m/>
    <m/>
    <s v="SIN CECO"/>
    <s v="NO"/>
    <s v="AMPLIACION CC PALATINO P.H. 14-DIC-12-Soporte Directivo (Coordinador y Gerencia)"/>
    <n v="5"/>
    <n v="5"/>
    <n v="1346"/>
    <x v="68"/>
  </r>
  <r>
    <n v="3548"/>
    <x v="98"/>
    <d v="2012-09-01T00:00:00"/>
    <s v="GER"/>
    <m/>
    <m/>
    <s v="b. Conocimiento del proyecto"/>
    <x v="2"/>
    <n v="5"/>
    <s v="SIN FECHA COMO TAL, SE ASIGNA LA INTERMEDIA DEL SEGUNDO SEMESTRE"/>
    <m/>
    <m/>
    <m/>
    <m/>
    <m/>
    <m/>
    <m/>
    <m/>
    <m/>
    <s v="SIN CECO"/>
    <s v="NO"/>
    <s v="AMPLIACION CC PALATINO P.H. 14-DIC-12-Soporte Directivo (Coordinador y Gerencia)"/>
    <n v="5"/>
    <n v="5"/>
    <n v="1346"/>
    <x v="68"/>
  </r>
  <r>
    <n v="3549"/>
    <x v="98"/>
    <d v="2012-09-01T00:00:00"/>
    <s v="GER"/>
    <m/>
    <m/>
    <s v="c. Planteamiento de soluciones y manejo de conflictos"/>
    <x v="2"/>
    <s v="N/A"/>
    <s v="SIN FECHA COMO TAL, SE ASIGNA LA INTERMEDIA DEL SEGUNDO SEMESTRE"/>
    <m/>
    <m/>
    <m/>
    <m/>
    <m/>
    <m/>
    <m/>
    <m/>
    <m/>
    <s v="SIN CECO"/>
    <s v="NO"/>
    <s v="AMPLIACION CC PALATINO P.H. 14-DIC-12-Soporte Directivo (Coordinador y Gerencia)"/>
    <s v="N/A"/>
    <n v="0"/>
    <n v="1346"/>
    <x v="68"/>
  </r>
  <r>
    <n v="3550"/>
    <x v="98"/>
    <d v="2012-09-01T00:00:00"/>
    <s v="GER"/>
    <m/>
    <m/>
    <s v="d. Cumplimiento de compromisos"/>
    <x v="2"/>
    <n v="5"/>
    <s v="SIN FECHA COMO TAL, SE ASIGNA LA INTERMEDIA DEL SEGUNDO SEMESTRE"/>
    <m/>
    <m/>
    <m/>
    <m/>
    <m/>
    <m/>
    <m/>
    <m/>
    <m/>
    <s v="SIN CECO"/>
    <s v="NO"/>
    <s v="AMPLIACION CC PALATINO P.H. 14-DIC-12-Soporte Directivo (Coordinador y Gerencia)"/>
    <n v="5"/>
    <n v="5"/>
    <n v="1346"/>
    <x v="68"/>
  </r>
  <r>
    <n v="3551"/>
    <x v="98"/>
    <d v="2012-09-01T00:00:00"/>
    <s v="GER"/>
    <m/>
    <m/>
    <s v="e. Manejo del cliente"/>
    <x v="2"/>
    <n v="5"/>
    <s v="SIN FECHA COMO TAL, SE ASIGNA LA INTERMEDIA DEL SEGUNDO SEMESTRE"/>
    <m/>
    <m/>
    <m/>
    <m/>
    <m/>
    <m/>
    <m/>
    <m/>
    <m/>
    <s v="SIN CECO"/>
    <s v="NO"/>
    <s v="AMPLIACION CC PALATINO P.H. 14-DIC-12-Soporte Directivo (Coordinador y Gerencia)"/>
    <n v="5"/>
    <n v="5"/>
    <n v="1346"/>
    <x v="68"/>
  </r>
  <r>
    <n v="3552"/>
    <x v="98"/>
    <d v="2012-09-01T00:00:00"/>
    <s v="GER"/>
    <m/>
    <m/>
    <s v="a. Idoneidad del personal"/>
    <x v="3"/>
    <n v="5"/>
    <s v="SIN FECHA COMO TAL, SE ASIGNA LA INTERMEDIA DEL SEGUNDO SEMESTRE"/>
    <m/>
    <m/>
    <m/>
    <m/>
    <m/>
    <m/>
    <m/>
    <m/>
    <m/>
    <s v="SIN CECO"/>
    <s v="NO"/>
    <s v="AMPLIACION CC PALATINO P.H. 14-DIC-12-Personal que presta el servicio en obra"/>
    <n v="5"/>
    <n v="5"/>
    <n v="1346"/>
    <x v="68"/>
  </r>
  <r>
    <n v="3553"/>
    <x v="98"/>
    <d v="2012-09-01T00:00:00"/>
    <s v="GER"/>
    <m/>
    <m/>
    <s v="b. Oportuna atención al cliente"/>
    <x v="3"/>
    <n v="5"/>
    <s v="SIN FECHA COMO TAL, SE ASIGNA LA INTERMEDIA DEL SEGUNDO SEMESTRE"/>
    <m/>
    <m/>
    <m/>
    <m/>
    <m/>
    <m/>
    <m/>
    <m/>
    <m/>
    <s v="SIN CECO"/>
    <s v="NO"/>
    <s v="AMPLIACION CC PALATINO P.H. 14-DIC-12-Personal que presta el servicio en obra"/>
    <n v="5"/>
    <n v="5"/>
    <n v="1346"/>
    <x v="68"/>
  </r>
  <r>
    <n v="3554"/>
    <x v="98"/>
    <d v="2012-09-01T00:00:00"/>
    <s v="GER"/>
    <m/>
    <m/>
    <s v="c. Compromiso con el proyecto"/>
    <x v="3"/>
    <n v="5"/>
    <s v="SIN FECHA COMO TAL, SE ASIGNA LA INTERMEDIA DEL SEGUNDO SEMESTRE"/>
    <m/>
    <m/>
    <m/>
    <m/>
    <m/>
    <m/>
    <m/>
    <m/>
    <m/>
    <s v="SIN CECO"/>
    <s v="NO"/>
    <s v="AMPLIACION CC PALATINO P.H. 14-DIC-12-Personal que presta el servicio en obra"/>
    <n v="5"/>
    <n v="5"/>
    <n v="1346"/>
    <x v="68"/>
  </r>
  <r>
    <n v="3555"/>
    <x v="98"/>
    <d v="2012-09-01T00:00:00"/>
    <s v="GER"/>
    <m/>
    <m/>
    <s v="d. Cumplimiento de compromisos"/>
    <x v="3"/>
    <n v="5"/>
    <s v="SIN FECHA COMO TAL, SE ASIGNA LA INTERMEDIA DEL SEGUNDO SEMESTRE"/>
    <m/>
    <m/>
    <m/>
    <m/>
    <m/>
    <m/>
    <m/>
    <m/>
    <m/>
    <s v="SIN CECO"/>
    <s v="NO"/>
    <s v="AMPLIACION CC PALATINO P.H. 14-DIC-12-Personal que presta el servicio en obra"/>
    <n v="5"/>
    <n v="5"/>
    <n v="1346"/>
    <x v="68"/>
  </r>
  <r>
    <n v="3556"/>
    <x v="98"/>
    <d v="2012-09-01T00:00:00"/>
    <s v="GER"/>
    <m/>
    <m/>
    <s v="e. Proactividad en desarrollo de funciones"/>
    <x v="3"/>
    <n v="5"/>
    <s v="SIN FECHA COMO TAL, SE ASIGNA LA INTERMEDIA DEL SEGUNDO SEMESTRE"/>
    <m/>
    <m/>
    <m/>
    <m/>
    <m/>
    <m/>
    <m/>
    <m/>
    <m/>
    <s v="SIN CECO"/>
    <s v="NO"/>
    <s v="AMPLIACION CC PALATINO P.H. 14-DIC-12-Personal que presta el servicio en obra"/>
    <n v="5"/>
    <n v="5"/>
    <n v="1346"/>
    <x v="68"/>
  </r>
  <r>
    <n v="3557"/>
    <x v="98"/>
    <d v="2012-09-01T00:00:00"/>
    <s v="GER"/>
    <m/>
    <m/>
    <s v="a. Calidad del Contenido"/>
    <x v="4"/>
    <n v="4"/>
    <s v="SIN FECHA COMO TAL, SE ASIGNA LA INTERMEDIA DEL SEGUNDO SEMESTRE"/>
    <m/>
    <m/>
    <m/>
    <m/>
    <m/>
    <m/>
    <m/>
    <m/>
    <m/>
    <s v="SIN CECO"/>
    <s v="NO"/>
    <s v="AMPLIACION CC PALATINO P.H. 14-DIC-12-Productos Asociados de PAYC (Informes, Control de presupuesto y Programación y actas)"/>
    <n v="4"/>
    <n v="4"/>
    <n v="1346"/>
    <x v="68"/>
  </r>
  <r>
    <n v="3558"/>
    <x v="98"/>
    <d v="2012-09-01T00:00:00"/>
    <s v="GER"/>
    <m/>
    <m/>
    <s v="b. Claridad del Contenido"/>
    <x v="4"/>
    <n v="4"/>
    <s v="SIN FECHA COMO TAL, SE ASIGNA LA INTERMEDIA DEL SEGUNDO SEMESTRE"/>
    <m/>
    <m/>
    <m/>
    <m/>
    <m/>
    <m/>
    <m/>
    <m/>
    <m/>
    <s v="SIN CECO"/>
    <s v="NO"/>
    <s v="AMPLIACION CC PALATINO P.H. 14-DIC-12-Productos Asociados de PAYC (Informes, Control de presupuesto y Programación y actas)"/>
    <n v="4"/>
    <n v="4"/>
    <n v="1346"/>
    <x v="68"/>
  </r>
  <r>
    <n v="3559"/>
    <x v="98"/>
    <d v="2012-09-01T00:00:00"/>
    <s v="GER"/>
    <m/>
    <m/>
    <s v="c. Oportunidad en la entrega"/>
    <x v="4"/>
    <n v="4"/>
    <s v="SIN FECHA COMO TAL, SE ASIGNA LA INTERMEDIA DEL SEGUNDO SEMESTRE"/>
    <m/>
    <m/>
    <m/>
    <m/>
    <m/>
    <m/>
    <m/>
    <m/>
    <m/>
    <s v="SIN CECO"/>
    <s v="NO"/>
    <s v="AMPLIACION CC PALATINO P.H. 14-DIC-12-Productos Asociados de PAYC (Informes, Control de presupuesto y Programación y actas)"/>
    <n v="4"/>
    <n v="4"/>
    <n v="1346"/>
    <x v="68"/>
  </r>
  <r>
    <n v="3560"/>
    <x v="98"/>
    <d v="2012-09-01T00:00:00"/>
    <s v="GER"/>
    <m/>
    <m/>
    <s v="d. Precisión de la información"/>
    <x v="4"/>
    <n v="4"/>
    <s v="SIN FECHA COMO TAL, SE ASIGNA LA INTERMEDIA DEL SEGUNDO SEMESTRE"/>
    <m/>
    <m/>
    <m/>
    <m/>
    <m/>
    <m/>
    <m/>
    <m/>
    <m/>
    <s v="SIN CECO"/>
    <s v="NO"/>
    <s v="AMPLIACION CC PALATINO P.H. 14-DIC-12-Productos Asociados de PAYC (Informes, Control de presupuesto y Programación y actas)"/>
    <n v="4"/>
    <n v="4"/>
    <n v="1346"/>
    <x v="68"/>
  </r>
  <r>
    <n v="3561"/>
    <x v="98"/>
    <d v="2012-09-01T00:00:00"/>
    <s v="GER"/>
    <m/>
    <m/>
    <s v="e. Diagramación"/>
    <x v="4"/>
    <n v="4"/>
    <s v="SIN FECHA COMO TAL, SE ASIGNA LA INTERMEDIA DEL SEGUNDO SEMESTRE"/>
    <m/>
    <m/>
    <m/>
    <m/>
    <m/>
    <m/>
    <m/>
    <m/>
    <m/>
    <s v="SIN CECO"/>
    <s v="NO"/>
    <s v="AMPLIACION CC PALATINO P.H. 14-DIC-12-Productos Asociados de PAYC (Informes, Control de presupuesto y Programación y actas)"/>
    <n v="4"/>
    <n v="4"/>
    <n v="1346"/>
    <x v="68"/>
  </r>
  <r>
    <n v="3562"/>
    <x v="98"/>
    <d v="2012-09-01T00:00:00"/>
    <s v="GER"/>
    <m/>
    <m/>
    <s v="a. Cumplimiento"/>
    <x v="5"/>
    <n v="4"/>
    <s v="SIN FECHA COMO TAL, SE ASIGNA LA INTERMEDIA DEL SEGUNDO SEMESTRE"/>
    <m/>
    <m/>
    <m/>
    <m/>
    <m/>
    <m/>
    <m/>
    <m/>
    <m/>
    <s v="SIN CECO"/>
    <s v="NO"/>
    <s v="AMPLIACION CC PALATINO P.H. 14-DIC-12-Compromisos Pactados"/>
    <n v="4"/>
    <n v="4"/>
    <n v="1346"/>
    <x v="68"/>
  </r>
  <r>
    <n v="3563"/>
    <x v="98"/>
    <d v="2012-09-01T00:00:00"/>
    <s v="GER"/>
    <m/>
    <m/>
    <s v="b. Satisface expectativas"/>
    <x v="5"/>
    <n v="4"/>
    <s v="SIN FECHA COMO TAL, SE ASIGNA LA INTERMEDIA DEL SEGUNDO SEMESTRE"/>
    <m/>
    <m/>
    <m/>
    <m/>
    <m/>
    <m/>
    <m/>
    <m/>
    <m/>
    <s v="SIN CECO"/>
    <s v="NO"/>
    <s v="AMPLIACION CC PALATINO P.H. 14-DIC-12-Compromisos Pactados"/>
    <n v="4"/>
    <n v="4"/>
    <n v="1346"/>
    <x v="68"/>
  </r>
  <r>
    <n v="3564"/>
    <x v="98"/>
    <d v="2012-09-01T00:00:00"/>
    <s v="GER"/>
    <m/>
    <m/>
    <s v="c. Calidad de la Información suministrada"/>
    <x v="5"/>
    <n v="4"/>
    <s v="SIN FECHA COMO TAL, SE ASIGNA LA INTERMEDIA DEL SEGUNDO SEMESTRE"/>
    <m/>
    <m/>
    <m/>
    <m/>
    <m/>
    <m/>
    <m/>
    <m/>
    <m/>
    <s v="SIN CECO"/>
    <s v="NO"/>
    <s v="AMPLIACION CC PALATINO P.H. 14-DIC-12-Compromisos Pactados"/>
    <n v="4"/>
    <n v="4"/>
    <n v="1346"/>
    <x v="68"/>
  </r>
  <r>
    <n v="3565"/>
    <x v="98"/>
    <d v="2012-09-01T00:00:00"/>
    <s v="GER"/>
    <m/>
    <m/>
    <s v="d. Disposición del personal de PAYC a las solicitudes del cliente"/>
    <x v="5"/>
    <s v="N/A"/>
    <s v="SIN FECHA COMO TAL, SE ASIGNA LA INTERMEDIA DEL SEGUNDO SEMESTRE"/>
    <m/>
    <m/>
    <m/>
    <m/>
    <m/>
    <m/>
    <m/>
    <m/>
    <m/>
    <s v="SIN CECO"/>
    <s v="NO"/>
    <s v="AMPLIACION CC PALATINO P.H. 14-DIC-12-Compromisos Pactados"/>
    <s v="N/A"/>
    <n v="0"/>
    <n v="1346"/>
    <x v="68"/>
  </r>
  <r>
    <n v="3566"/>
    <x v="98"/>
    <d v="2012-09-01T00:00:00"/>
    <s v="GER"/>
    <m/>
    <m/>
    <s v="e. Coherencia entre lo solicitado y lo entregado"/>
    <x v="5"/>
    <n v="4"/>
    <s v="SIN FECHA COMO TAL, SE ASIGNA LA INTERMEDIA DEL SEGUNDO SEMESTRE"/>
    <m/>
    <m/>
    <m/>
    <m/>
    <m/>
    <m/>
    <m/>
    <m/>
    <m/>
    <s v="SIN CECO"/>
    <s v="NO"/>
    <s v="AMPLIACION CC PALATINO P.H. 14-DIC-12-Compromisos Pactados"/>
    <n v="4"/>
    <n v="4"/>
    <n v="1346"/>
    <x v="68"/>
  </r>
  <r>
    <n v="3567"/>
    <x v="98"/>
    <d v="2012-09-01T00:00:00"/>
    <s v="GER"/>
    <m/>
    <m/>
    <s v="Grado de Satisfacción con el Servicio Prestado"/>
    <x v="6"/>
    <n v="4"/>
    <s v="SIN FECHA COMO TAL, SE ASIGNA LA INTERMEDIA DEL SEGUNDO SEMESTRE"/>
    <m/>
    <m/>
    <m/>
    <m/>
    <m/>
    <m/>
    <m/>
    <m/>
    <m/>
    <s v="SIN CECO"/>
    <s v="NO"/>
    <s v="AMPLIACION CC PALATINO P.H. 14-DIC-12-Grado de Satisfacción con el Servicio Prestado"/>
    <n v="4"/>
    <n v="4"/>
    <n v="1346"/>
    <x v="68"/>
  </r>
  <r>
    <n v="3568"/>
    <x v="98"/>
    <d v="2012-09-01T00:00:00"/>
    <s v="GER"/>
    <m/>
    <m/>
    <s v="Posibilidad de Volver a Contratar con PAYC"/>
    <x v="7"/>
    <n v="4"/>
    <s v="SIN FECHA COMO TAL, SE ASIGNA LA INTERMEDIA DEL SEGUNDO SEMESTRE"/>
    <m/>
    <m/>
    <m/>
    <m/>
    <m/>
    <m/>
    <m/>
    <m/>
    <m/>
    <s v="SIN CECO"/>
    <s v="NO"/>
    <s v="AMPLIACION CC PALATINO P.H. 14-DIC-12-Posibilidad de Volver a Contratar con PAYC"/>
    <n v="4"/>
    <n v="4"/>
    <n v="1346"/>
    <x v="68"/>
  </r>
  <r>
    <n v="3569"/>
    <x v="98"/>
    <d v="2012-09-01T00:00:00"/>
    <s v="GER"/>
    <m/>
    <m/>
    <s v="Principales fortalezas en el servicio que presta PAYC"/>
    <x v="8"/>
    <s v="integral-profesional-oportuno-"/>
    <s v="SIN FECHA COMO TAL, SE ASIGNA LA INTERMEDIA DEL SEGUNDO SEMESTRE"/>
    <s v="PROFESIONALISMO"/>
    <s v="OPORTUNIDAD"/>
    <s v="INTEGRALIDAD"/>
    <m/>
    <m/>
    <m/>
    <m/>
    <m/>
    <m/>
    <s v="SIN CECO"/>
    <s v="NO"/>
    <s v="AMPLIACION CC PALATINO P.H. 14-DIC-12-Fortalezas PAYC"/>
    <s v="integral-profesional-oportuno-"/>
    <n v="0"/>
    <n v="1346"/>
    <x v="68"/>
  </r>
  <r>
    <n v="3570"/>
    <x v="98"/>
    <d v="2012-09-01T00:00:00"/>
    <s v="GER"/>
    <m/>
    <m/>
    <s v="Principales debilidades en el servicio que presta PAYC"/>
    <x v="9"/>
    <s v="documentos que envian no son claros-al inicio demora en el inicio del contrato-"/>
    <s v="SIN FECHA COMO TAL, SE ASIGNA LA INTERMEDIA DEL SEGUNDO SEMESTRE"/>
    <s v="CLARIDAD EN LOS DOCUMENTOS"/>
    <s v="OPORTUNIDAD INICIO PROYECTO"/>
    <m/>
    <m/>
    <m/>
    <m/>
    <m/>
    <m/>
    <m/>
    <s v="SIN CECO"/>
    <s v="NO"/>
    <s v="AMPLIACION CC PALATINO P.H. 14-DIC-12-Debilidades PAYC"/>
    <s v="documentos que envian no son claros-al inicio demora en el inicio del contrato-"/>
    <n v="0"/>
    <n v="1346"/>
    <x v="68"/>
  </r>
  <r>
    <n v="3571"/>
    <x v="99"/>
    <d v="2012-09-01T00:00:00"/>
    <s v="GER"/>
    <m/>
    <m/>
    <s v="a. Conocimiento específico de temas aplicables al proyecto"/>
    <x v="0"/>
    <n v="4"/>
    <s v="SIN FECHA COMO TAL, SE ASIGNA LA INTERMEDIA DEL SEGUNDO SEMESTRE"/>
    <m/>
    <m/>
    <m/>
    <m/>
    <m/>
    <m/>
    <m/>
    <m/>
    <m/>
    <s v="SIN CECO"/>
    <s v="NO"/>
    <s v="EDIFICIO CALLE 119 22-ENE-13-Soporte Técnico"/>
    <n v="4"/>
    <n v="4"/>
    <n v="1411"/>
    <x v="69"/>
  </r>
  <r>
    <n v="3572"/>
    <x v="99"/>
    <d v="2012-09-01T00:00:00"/>
    <s v="GER"/>
    <m/>
    <m/>
    <s v="b. Idoneidad y Calidad del soporte"/>
    <x v="0"/>
    <n v="4"/>
    <s v="SIN FECHA COMO TAL, SE ASIGNA LA INTERMEDIA DEL SEGUNDO SEMESTRE"/>
    <m/>
    <m/>
    <m/>
    <m/>
    <m/>
    <m/>
    <m/>
    <m/>
    <m/>
    <s v="SIN CECO"/>
    <s v="NO"/>
    <s v="EDIFICIO CALLE 119 22-ENE-13-Soporte Técnico"/>
    <n v="4"/>
    <n v="4"/>
    <n v="1411"/>
    <x v="69"/>
  </r>
  <r>
    <n v="3573"/>
    <x v="99"/>
    <d v="2012-09-01T00:00:00"/>
    <s v="GER"/>
    <m/>
    <m/>
    <s v="c. Cumplimiento de especificaciones técnicas de construcción"/>
    <x v="0"/>
    <s v="N/A"/>
    <s v="SIN FECHA COMO TAL, SE ASIGNA LA INTERMEDIA DEL SEGUNDO SEMESTRE"/>
    <m/>
    <m/>
    <m/>
    <m/>
    <m/>
    <m/>
    <m/>
    <m/>
    <m/>
    <s v="SIN CECO"/>
    <s v="NO"/>
    <s v="EDIFICIO CALLE 119 22-ENE-13-Soporte Técnico"/>
    <s v="N/A"/>
    <n v="0"/>
    <n v="1411"/>
    <x v="69"/>
  </r>
  <r>
    <n v="3574"/>
    <x v="99"/>
    <d v="2012-09-01T00:00:00"/>
    <s v="GER"/>
    <m/>
    <m/>
    <s v="d. Confiabilidad de los conceptos aplicados"/>
    <x v="0"/>
    <n v="4"/>
    <s v="SIN FECHA COMO TAL, SE ASIGNA LA INTERMEDIA DEL SEGUNDO SEMESTRE"/>
    <m/>
    <m/>
    <m/>
    <m/>
    <m/>
    <m/>
    <m/>
    <m/>
    <m/>
    <s v="SIN CECO"/>
    <s v="NO"/>
    <s v="EDIFICIO CALLE 119 22-ENE-13-Soporte Técnico"/>
    <n v="4"/>
    <n v="4"/>
    <n v="1411"/>
    <x v="69"/>
  </r>
  <r>
    <n v="3575"/>
    <x v="99"/>
    <d v="2012-09-01T00:00:00"/>
    <s v="GER"/>
    <m/>
    <m/>
    <s v="e. Oportunidad en entrega de información o requerimientos"/>
    <x v="0"/>
    <n v="4"/>
    <s v="SIN FECHA COMO TAL, SE ASIGNA LA INTERMEDIA DEL SEGUNDO SEMESTRE"/>
    <m/>
    <m/>
    <m/>
    <m/>
    <m/>
    <m/>
    <m/>
    <m/>
    <m/>
    <s v="SIN CECO"/>
    <s v="NO"/>
    <s v="EDIFICIO CALLE 119 22-ENE-13-Soporte Técnico"/>
    <n v="4"/>
    <n v="4"/>
    <n v="1411"/>
    <x v="69"/>
  </r>
  <r>
    <n v="3576"/>
    <x v="99"/>
    <d v="2012-09-01T00:00:00"/>
    <s v="GER"/>
    <m/>
    <m/>
    <s v="a. Oportunidad de la gestión en obra"/>
    <x v="1"/>
    <n v="4"/>
    <s v="SIN FECHA COMO TAL, SE ASIGNA LA INTERMEDIA DEL SEGUNDO SEMESTRE"/>
    <m/>
    <m/>
    <m/>
    <m/>
    <m/>
    <m/>
    <m/>
    <m/>
    <m/>
    <s v="SIN CECO"/>
    <s v="NO"/>
    <s v="EDIFICIO CALLE 119 22-ENE-13-Soporte Administrativo"/>
    <n v="4"/>
    <n v="4"/>
    <n v="1411"/>
    <x v="69"/>
  </r>
  <r>
    <n v="3577"/>
    <x v="99"/>
    <d v="2012-09-01T00:00:00"/>
    <s v="GER"/>
    <m/>
    <m/>
    <s v="b. Manejo administrativo del proyecto"/>
    <x v="1"/>
    <n v="4"/>
    <s v="SIN FECHA COMO TAL, SE ASIGNA LA INTERMEDIA DEL SEGUNDO SEMESTRE"/>
    <m/>
    <m/>
    <m/>
    <m/>
    <m/>
    <m/>
    <m/>
    <m/>
    <m/>
    <s v="SIN CECO"/>
    <s v="NO"/>
    <s v="EDIFICIO CALLE 119 22-ENE-13-Soporte Administrativo"/>
    <n v="4"/>
    <n v="4"/>
    <n v="1411"/>
    <x v="69"/>
  </r>
  <r>
    <n v="3578"/>
    <x v="99"/>
    <d v="2012-09-01T00:00:00"/>
    <s v="GER"/>
    <m/>
    <m/>
    <s v="c. Información clara y veraz sobre la administración de proyecto"/>
    <x v="1"/>
    <n v="4"/>
    <s v="SIN FECHA COMO TAL, SE ASIGNA LA INTERMEDIA DEL SEGUNDO SEMESTRE"/>
    <m/>
    <m/>
    <m/>
    <m/>
    <m/>
    <m/>
    <m/>
    <m/>
    <m/>
    <s v="SIN CECO"/>
    <s v="NO"/>
    <s v="EDIFICIO CALLE 119 22-ENE-13-Soporte Administrativo"/>
    <n v="4"/>
    <n v="4"/>
    <n v="1411"/>
    <x v="69"/>
  </r>
  <r>
    <n v="3579"/>
    <x v="99"/>
    <d v="2012-09-01T00:00:00"/>
    <s v="GER"/>
    <m/>
    <m/>
    <s v="d. Cumplimientos con expectativas del cliente"/>
    <x v="1"/>
    <n v="4"/>
    <s v="SIN FECHA COMO TAL, SE ASIGNA LA INTERMEDIA DEL SEGUNDO SEMESTRE"/>
    <m/>
    <m/>
    <m/>
    <m/>
    <m/>
    <m/>
    <m/>
    <m/>
    <m/>
    <s v="SIN CECO"/>
    <s v="NO"/>
    <s v="EDIFICIO CALLE 119 22-ENE-13-Soporte Administrativo"/>
    <n v="4"/>
    <n v="4"/>
    <n v="1411"/>
    <x v="69"/>
  </r>
  <r>
    <n v="3580"/>
    <x v="99"/>
    <d v="2012-09-01T00:00:00"/>
    <s v="GER"/>
    <m/>
    <m/>
    <s v="e. Control de presupuesto"/>
    <x v="1"/>
    <s v="N/A"/>
    <s v="SIN FECHA COMO TAL, SE ASIGNA LA INTERMEDIA DEL SEGUNDO SEMESTRE"/>
    <m/>
    <m/>
    <m/>
    <m/>
    <m/>
    <m/>
    <m/>
    <m/>
    <m/>
    <s v="SIN CECO"/>
    <s v="NO"/>
    <s v="EDIFICIO CALLE 119 22-ENE-13-Soporte Administrativo"/>
    <s v="N/A"/>
    <n v="0"/>
    <n v="1411"/>
    <x v="69"/>
  </r>
  <r>
    <n v="3581"/>
    <x v="99"/>
    <d v="2012-09-01T00:00:00"/>
    <s v="GER"/>
    <m/>
    <m/>
    <s v="a. Apoyo y presencia en el proyecto"/>
    <x v="2"/>
    <n v="4"/>
    <s v="SIN FECHA COMO TAL, SE ASIGNA LA INTERMEDIA DEL SEGUNDO SEMESTRE"/>
    <m/>
    <m/>
    <m/>
    <m/>
    <m/>
    <m/>
    <m/>
    <m/>
    <m/>
    <s v="SIN CECO"/>
    <s v="NO"/>
    <s v="EDIFICIO CALLE 119 22-ENE-13-Soporte Directivo (Coordinador y Gerencia)"/>
    <n v="4"/>
    <n v="4"/>
    <n v="1411"/>
    <x v="69"/>
  </r>
  <r>
    <n v="3582"/>
    <x v="99"/>
    <d v="2012-09-01T00:00:00"/>
    <s v="GER"/>
    <m/>
    <m/>
    <s v="b. Conocimiento del proyecto"/>
    <x v="2"/>
    <n v="4"/>
    <s v="SIN FECHA COMO TAL, SE ASIGNA LA INTERMEDIA DEL SEGUNDO SEMESTRE"/>
    <m/>
    <m/>
    <m/>
    <m/>
    <m/>
    <m/>
    <m/>
    <m/>
    <m/>
    <s v="SIN CECO"/>
    <s v="NO"/>
    <s v="EDIFICIO CALLE 119 22-ENE-13-Soporte Directivo (Coordinador y Gerencia)"/>
    <n v="4"/>
    <n v="4"/>
    <n v="1411"/>
    <x v="69"/>
  </r>
  <r>
    <n v="3583"/>
    <x v="99"/>
    <d v="2012-09-01T00:00:00"/>
    <s v="GER"/>
    <m/>
    <m/>
    <s v="c. Planteamiento de soluciones y manejo de conflictos"/>
    <x v="2"/>
    <n v="4"/>
    <s v="SIN FECHA COMO TAL, SE ASIGNA LA INTERMEDIA DEL SEGUNDO SEMESTRE"/>
    <m/>
    <m/>
    <m/>
    <m/>
    <m/>
    <m/>
    <m/>
    <m/>
    <m/>
    <s v="SIN CECO"/>
    <s v="NO"/>
    <s v="EDIFICIO CALLE 119 22-ENE-13-Soporte Directivo (Coordinador y Gerencia)"/>
    <n v="4"/>
    <n v="4"/>
    <n v="1411"/>
    <x v="69"/>
  </r>
  <r>
    <n v="3584"/>
    <x v="99"/>
    <d v="2012-09-01T00:00:00"/>
    <s v="GER"/>
    <m/>
    <m/>
    <s v="d. Cumplimiento de compromisos"/>
    <x v="2"/>
    <n v="4"/>
    <s v="SIN FECHA COMO TAL, SE ASIGNA LA INTERMEDIA DEL SEGUNDO SEMESTRE"/>
    <m/>
    <m/>
    <m/>
    <m/>
    <m/>
    <m/>
    <m/>
    <m/>
    <m/>
    <s v="SIN CECO"/>
    <s v="NO"/>
    <s v="EDIFICIO CALLE 119 22-ENE-13-Soporte Directivo (Coordinador y Gerencia)"/>
    <n v="4"/>
    <n v="4"/>
    <n v="1411"/>
    <x v="69"/>
  </r>
  <r>
    <n v="3585"/>
    <x v="99"/>
    <d v="2012-09-01T00:00:00"/>
    <s v="GER"/>
    <m/>
    <m/>
    <s v="e. Manejo del cliente"/>
    <x v="2"/>
    <n v="4"/>
    <s v="SIN FECHA COMO TAL, SE ASIGNA LA INTERMEDIA DEL SEGUNDO SEMESTRE"/>
    <m/>
    <m/>
    <m/>
    <m/>
    <m/>
    <m/>
    <m/>
    <m/>
    <m/>
    <s v="SIN CECO"/>
    <s v="NO"/>
    <s v="EDIFICIO CALLE 119 22-ENE-13-Soporte Directivo (Coordinador y Gerencia)"/>
    <n v="4"/>
    <n v="4"/>
    <n v="1411"/>
    <x v="69"/>
  </r>
  <r>
    <n v="3586"/>
    <x v="99"/>
    <d v="2012-09-01T00:00:00"/>
    <s v="GER"/>
    <m/>
    <m/>
    <s v="a. Idoneidad del personal"/>
    <x v="3"/>
    <n v="4"/>
    <s v="SIN FECHA COMO TAL, SE ASIGNA LA INTERMEDIA DEL SEGUNDO SEMESTRE"/>
    <m/>
    <m/>
    <m/>
    <m/>
    <m/>
    <m/>
    <m/>
    <m/>
    <m/>
    <s v="SIN CECO"/>
    <s v="NO"/>
    <s v="EDIFICIO CALLE 119 22-ENE-13-Personal que presta el servicio en obra"/>
    <n v="4"/>
    <n v="4"/>
    <n v="1411"/>
    <x v="69"/>
  </r>
  <r>
    <n v="3587"/>
    <x v="99"/>
    <d v="2012-09-01T00:00:00"/>
    <s v="GER"/>
    <m/>
    <m/>
    <s v="b. Oportuna atención al cliente"/>
    <x v="3"/>
    <n v="4"/>
    <s v="SIN FECHA COMO TAL, SE ASIGNA LA INTERMEDIA DEL SEGUNDO SEMESTRE"/>
    <m/>
    <m/>
    <m/>
    <m/>
    <m/>
    <m/>
    <m/>
    <m/>
    <m/>
    <s v="SIN CECO"/>
    <s v="NO"/>
    <s v="EDIFICIO CALLE 119 22-ENE-13-Personal que presta el servicio en obra"/>
    <n v="4"/>
    <n v="4"/>
    <n v="1411"/>
    <x v="69"/>
  </r>
  <r>
    <n v="3588"/>
    <x v="99"/>
    <d v="2012-09-01T00:00:00"/>
    <s v="GER"/>
    <m/>
    <m/>
    <s v="c. Compromiso con el proyecto"/>
    <x v="3"/>
    <n v="4"/>
    <s v="SIN FECHA COMO TAL, SE ASIGNA LA INTERMEDIA DEL SEGUNDO SEMESTRE"/>
    <m/>
    <m/>
    <m/>
    <m/>
    <m/>
    <m/>
    <m/>
    <m/>
    <m/>
    <s v="SIN CECO"/>
    <s v="NO"/>
    <s v="EDIFICIO CALLE 119 22-ENE-13-Personal que presta el servicio en obra"/>
    <n v="4"/>
    <n v="4"/>
    <n v="1411"/>
    <x v="69"/>
  </r>
  <r>
    <n v="3589"/>
    <x v="99"/>
    <d v="2012-09-01T00:00:00"/>
    <s v="GER"/>
    <m/>
    <m/>
    <s v="d. Cumplimiento de compromisos"/>
    <x v="3"/>
    <n v="4"/>
    <s v="SIN FECHA COMO TAL, SE ASIGNA LA INTERMEDIA DEL SEGUNDO SEMESTRE"/>
    <m/>
    <m/>
    <m/>
    <m/>
    <m/>
    <m/>
    <m/>
    <m/>
    <m/>
    <s v="SIN CECO"/>
    <s v="NO"/>
    <s v="EDIFICIO CALLE 119 22-ENE-13-Personal que presta el servicio en obra"/>
    <n v="4"/>
    <n v="4"/>
    <n v="1411"/>
    <x v="69"/>
  </r>
  <r>
    <n v="3590"/>
    <x v="99"/>
    <d v="2012-09-01T00:00:00"/>
    <s v="GER"/>
    <m/>
    <m/>
    <s v="e. Proactividad en desarrollo de funciones"/>
    <x v="3"/>
    <n v="4"/>
    <s v="SIN FECHA COMO TAL, SE ASIGNA LA INTERMEDIA DEL SEGUNDO SEMESTRE"/>
    <m/>
    <m/>
    <m/>
    <m/>
    <m/>
    <m/>
    <m/>
    <m/>
    <m/>
    <s v="SIN CECO"/>
    <s v="NO"/>
    <s v="EDIFICIO CALLE 119 22-ENE-13-Personal que presta el servicio en obra"/>
    <n v="4"/>
    <n v="4"/>
    <n v="1411"/>
    <x v="69"/>
  </r>
  <r>
    <n v="3591"/>
    <x v="99"/>
    <d v="2012-09-01T00:00:00"/>
    <s v="GER"/>
    <m/>
    <m/>
    <s v="a. Calidad del Contenido"/>
    <x v="4"/>
    <n v="4"/>
    <s v="SIN FECHA COMO TAL, SE ASIGNA LA INTERMEDIA DEL SEGUNDO SEMESTRE"/>
    <m/>
    <m/>
    <m/>
    <m/>
    <m/>
    <m/>
    <m/>
    <m/>
    <m/>
    <s v="SIN CECO"/>
    <s v="NO"/>
    <s v="EDIFICIO CALLE 119 22-ENE-13-Productos Asociados de PAYC (Informes, Control de presupuesto y Programación y actas)"/>
    <n v="4"/>
    <n v="4"/>
    <n v="1411"/>
    <x v="69"/>
  </r>
  <r>
    <n v="3592"/>
    <x v="99"/>
    <d v="2012-09-01T00:00:00"/>
    <s v="GER"/>
    <m/>
    <m/>
    <s v="b. Claridad del Contenido"/>
    <x v="4"/>
    <n v="4"/>
    <s v="SIN FECHA COMO TAL, SE ASIGNA LA INTERMEDIA DEL SEGUNDO SEMESTRE"/>
    <m/>
    <m/>
    <m/>
    <m/>
    <m/>
    <m/>
    <m/>
    <m/>
    <m/>
    <s v="SIN CECO"/>
    <s v="NO"/>
    <s v="EDIFICIO CALLE 119 22-ENE-13-Productos Asociados de PAYC (Informes, Control de presupuesto y Programación y actas)"/>
    <n v="4"/>
    <n v="4"/>
    <n v="1411"/>
    <x v="69"/>
  </r>
  <r>
    <n v="3593"/>
    <x v="99"/>
    <d v="2012-09-01T00:00:00"/>
    <s v="GER"/>
    <m/>
    <m/>
    <s v="c. Oportunidad en la entrega"/>
    <x v="4"/>
    <n v="4"/>
    <s v="SIN FECHA COMO TAL, SE ASIGNA LA INTERMEDIA DEL SEGUNDO SEMESTRE"/>
    <m/>
    <m/>
    <m/>
    <m/>
    <m/>
    <m/>
    <m/>
    <m/>
    <m/>
    <s v="SIN CECO"/>
    <s v="NO"/>
    <s v="EDIFICIO CALLE 119 22-ENE-13-Productos Asociados de PAYC (Informes, Control de presupuesto y Programación y actas)"/>
    <n v="4"/>
    <n v="4"/>
    <n v="1411"/>
    <x v="69"/>
  </r>
  <r>
    <n v="3594"/>
    <x v="99"/>
    <d v="2012-09-01T00:00:00"/>
    <s v="GER"/>
    <m/>
    <m/>
    <s v="d. Precisión de la información"/>
    <x v="4"/>
    <n v="4"/>
    <s v="SIN FECHA COMO TAL, SE ASIGNA LA INTERMEDIA DEL SEGUNDO SEMESTRE"/>
    <m/>
    <m/>
    <m/>
    <m/>
    <m/>
    <m/>
    <m/>
    <m/>
    <m/>
    <s v="SIN CECO"/>
    <s v="NO"/>
    <s v="EDIFICIO CALLE 119 22-ENE-13-Productos Asociados de PAYC (Informes, Control de presupuesto y Programación y actas)"/>
    <n v="4"/>
    <n v="4"/>
    <n v="1411"/>
    <x v="69"/>
  </r>
  <r>
    <n v="3595"/>
    <x v="99"/>
    <d v="2012-09-01T00:00:00"/>
    <s v="GER"/>
    <m/>
    <m/>
    <s v="e. Diagramación"/>
    <x v="4"/>
    <n v="4"/>
    <s v="SIN FECHA COMO TAL, SE ASIGNA LA INTERMEDIA DEL SEGUNDO SEMESTRE"/>
    <m/>
    <m/>
    <m/>
    <m/>
    <m/>
    <m/>
    <m/>
    <m/>
    <m/>
    <s v="SIN CECO"/>
    <s v="NO"/>
    <s v="EDIFICIO CALLE 119 22-ENE-13-Productos Asociados de PAYC (Informes, Control de presupuesto y Programación y actas)"/>
    <n v="4"/>
    <n v="4"/>
    <n v="1411"/>
    <x v="69"/>
  </r>
  <r>
    <n v="3596"/>
    <x v="99"/>
    <d v="2012-09-01T00:00:00"/>
    <s v="GER"/>
    <m/>
    <m/>
    <s v="a. Cumplimiento"/>
    <x v="5"/>
    <n v="4"/>
    <s v="SIN FECHA COMO TAL, SE ASIGNA LA INTERMEDIA DEL SEGUNDO SEMESTRE"/>
    <m/>
    <m/>
    <m/>
    <m/>
    <m/>
    <m/>
    <m/>
    <m/>
    <m/>
    <s v="SIN CECO"/>
    <s v="NO"/>
    <s v="EDIFICIO CALLE 119 22-ENE-13-Compromisos Pactados"/>
    <n v="4"/>
    <n v="4"/>
    <n v="1411"/>
    <x v="69"/>
  </r>
  <r>
    <n v="3597"/>
    <x v="99"/>
    <d v="2012-09-01T00:00:00"/>
    <s v="GER"/>
    <m/>
    <m/>
    <s v="b. Satisface expectativas"/>
    <x v="5"/>
    <n v="4"/>
    <s v="SIN FECHA COMO TAL, SE ASIGNA LA INTERMEDIA DEL SEGUNDO SEMESTRE"/>
    <m/>
    <m/>
    <m/>
    <m/>
    <m/>
    <m/>
    <m/>
    <m/>
    <m/>
    <s v="SIN CECO"/>
    <s v="NO"/>
    <s v="EDIFICIO CALLE 119 22-ENE-13-Compromisos Pactados"/>
    <n v="4"/>
    <n v="4"/>
    <n v="1411"/>
    <x v="69"/>
  </r>
  <r>
    <n v="3598"/>
    <x v="99"/>
    <d v="2012-09-01T00:00:00"/>
    <s v="GER"/>
    <m/>
    <m/>
    <s v="c. Calidad de la Información suministrada"/>
    <x v="5"/>
    <n v="4"/>
    <s v="SIN FECHA COMO TAL, SE ASIGNA LA INTERMEDIA DEL SEGUNDO SEMESTRE"/>
    <m/>
    <m/>
    <m/>
    <m/>
    <m/>
    <m/>
    <m/>
    <m/>
    <m/>
    <s v="SIN CECO"/>
    <s v="NO"/>
    <s v="EDIFICIO CALLE 119 22-ENE-13-Compromisos Pactados"/>
    <n v="4"/>
    <n v="4"/>
    <n v="1411"/>
    <x v="69"/>
  </r>
  <r>
    <n v="3599"/>
    <x v="99"/>
    <d v="2012-09-01T00:00:00"/>
    <s v="GER"/>
    <m/>
    <m/>
    <s v="d. Disposición del personal de PAYC a las solicitudes del cliente"/>
    <x v="5"/>
    <n v="4"/>
    <s v="SIN FECHA COMO TAL, SE ASIGNA LA INTERMEDIA DEL SEGUNDO SEMESTRE"/>
    <m/>
    <m/>
    <m/>
    <m/>
    <m/>
    <m/>
    <m/>
    <m/>
    <m/>
    <s v="SIN CECO"/>
    <s v="NO"/>
    <s v="EDIFICIO CALLE 119 22-ENE-13-Compromisos Pactados"/>
    <n v="4"/>
    <n v="4"/>
    <n v="1411"/>
    <x v="69"/>
  </r>
  <r>
    <n v="3600"/>
    <x v="99"/>
    <d v="2012-09-01T00:00:00"/>
    <s v="GER"/>
    <m/>
    <m/>
    <s v="e. Coherencia entre lo solicitado y lo entregado"/>
    <x v="5"/>
    <n v="4"/>
    <s v="SIN FECHA COMO TAL, SE ASIGNA LA INTERMEDIA DEL SEGUNDO SEMESTRE"/>
    <m/>
    <m/>
    <m/>
    <m/>
    <m/>
    <m/>
    <m/>
    <m/>
    <m/>
    <s v="SIN CECO"/>
    <s v="NO"/>
    <s v="EDIFICIO CALLE 119 22-ENE-13-Compromisos Pactados"/>
    <n v="4"/>
    <n v="4"/>
    <n v="1411"/>
    <x v="69"/>
  </r>
  <r>
    <n v="3601"/>
    <x v="99"/>
    <d v="2012-09-01T00:00:00"/>
    <s v="GER"/>
    <m/>
    <m/>
    <s v="Grado de Satisfacción con el Servicio Prestado"/>
    <x v="6"/>
    <n v="4"/>
    <s v="SIN FECHA COMO TAL, SE ASIGNA LA INTERMEDIA DEL SEGUNDO SEMESTRE"/>
    <m/>
    <m/>
    <m/>
    <m/>
    <m/>
    <m/>
    <m/>
    <m/>
    <m/>
    <s v="SIN CECO"/>
    <s v="NO"/>
    <s v="EDIFICIO CALLE 119 22-ENE-13-Grado de Satisfacción con el Servicio Prestado"/>
    <n v="4"/>
    <n v="4"/>
    <n v="1411"/>
    <x v="69"/>
  </r>
  <r>
    <n v="3602"/>
    <x v="99"/>
    <d v="2012-09-01T00:00:00"/>
    <s v="GER"/>
    <m/>
    <m/>
    <s v="Posibilidad de Volver a Contratar con PAYC"/>
    <x v="7"/>
    <n v="4"/>
    <s v="SIN FECHA COMO TAL, SE ASIGNA LA INTERMEDIA DEL SEGUNDO SEMESTRE"/>
    <m/>
    <m/>
    <m/>
    <m/>
    <m/>
    <m/>
    <m/>
    <m/>
    <m/>
    <s v="SIN CECO"/>
    <s v="NO"/>
    <s v="EDIFICIO CALLE 119 22-ENE-13-Posibilidad de Volver a Contratar con PAYC"/>
    <n v="4"/>
    <n v="4"/>
    <n v="1411"/>
    <x v="69"/>
  </r>
  <r>
    <n v="3603"/>
    <x v="99"/>
    <d v="2012-09-01T00:00:00"/>
    <s v="GER"/>
    <m/>
    <m/>
    <s v="Principales fortalezas en el servicio que presta PAYC"/>
    <x v="8"/>
    <s v="-"/>
    <s v="SIN FECHA COMO TAL, SE ASIGNA LA INTERMEDIA DEL SEGUNDO SEMESTRE"/>
    <m/>
    <m/>
    <m/>
    <m/>
    <m/>
    <m/>
    <m/>
    <m/>
    <m/>
    <s v="SIN CECO"/>
    <s v="NO"/>
    <s v="EDIFICIO CALLE 119 22-ENE-13-Fortalezas PAYC"/>
    <s v="-"/>
    <n v="0"/>
    <n v="1411"/>
    <x v="69"/>
  </r>
  <r>
    <n v="3604"/>
    <x v="99"/>
    <d v="2012-09-01T00:00:00"/>
    <s v="GER"/>
    <m/>
    <m/>
    <s v="Principales debilidades en el servicio que presta PAYC"/>
    <x v="9"/>
    <s v="-"/>
    <s v="SIN FECHA COMO TAL, SE ASIGNA LA INTERMEDIA DEL SEGUNDO SEMESTRE"/>
    <m/>
    <m/>
    <m/>
    <m/>
    <m/>
    <m/>
    <m/>
    <m/>
    <m/>
    <s v="SIN CECO"/>
    <s v="NO"/>
    <s v="EDIFICIO CALLE 119 22-ENE-13-Debilidades PAYC"/>
    <s v="-"/>
    <n v="0"/>
    <n v="1411"/>
    <x v="69"/>
  </r>
  <r>
    <n v="3605"/>
    <x v="100"/>
    <d v="2012-09-01T00:00:00"/>
    <s v="GER"/>
    <m/>
    <m/>
    <s v="a. Conocimiento específico de temas aplicables al proyecto"/>
    <x v="0"/>
    <n v="4"/>
    <s v="SIN FECHA COMO TAL, SE ASIGNA LA INTERMEDIA DEL SEGUNDO SEMESTRE"/>
    <m/>
    <m/>
    <m/>
    <m/>
    <m/>
    <m/>
    <m/>
    <m/>
    <m/>
    <s v="SIN CECO"/>
    <s v="NO"/>
    <s v="AMPLIACION DEL HOSPITAL UNIVERSITARIO 13-NOV-12-Soporte Técnico"/>
    <n v="4"/>
    <n v="4"/>
    <n v="1289"/>
    <x v="70"/>
  </r>
  <r>
    <n v="3606"/>
    <x v="100"/>
    <d v="2012-09-01T00:00:00"/>
    <s v="GER"/>
    <m/>
    <m/>
    <s v="b. Idoneidad y Calidad del soporte"/>
    <x v="0"/>
    <n v="4"/>
    <s v="SIN FECHA COMO TAL, SE ASIGNA LA INTERMEDIA DEL SEGUNDO SEMESTRE"/>
    <m/>
    <m/>
    <m/>
    <m/>
    <m/>
    <m/>
    <m/>
    <m/>
    <m/>
    <s v="SIN CECO"/>
    <s v="NO"/>
    <s v="AMPLIACION DEL HOSPITAL UNIVERSITARIO 13-NOV-12-Soporte Técnico"/>
    <n v="4"/>
    <n v="4"/>
    <n v="1289"/>
    <x v="70"/>
  </r>
  <r>
    <n v="3607"/>
    <x v="100"/>
    <d v="2012-09-01T00:00:00"/>
    <s v="GER"/>
    <m/>
    <m/>
    <s v="c. Cumplimiento de especificaciones técnicas de construcción"/>
    <x v="0"/>
    <s v="N/A"/>
    <s v="SIN FECHA COMO TAL, SE ASIGNA LA INTERMEDIA DEL SEGUNDO SEMESTRE"/>
    <m/>
    <m/>
    <m/>
    <m/>
    <m/>
    <m/>
    <m/>
    <m/>
    <m/>
    <s v="SIN CECO"/>
    <s v="NO"/>
    <s v="AMPLIACION DEL HOSPITAL UNIVERSITARIO 13-NOV-12-Soporte Técnico"/>
    <s v="N/A"/>
    <n v="0"/>
    <n v="1289"/>
    <x v="70"/>
  </r>
  <r>
    <n v="3608"/>
    <x v="100"/>
    <d v="2012-09-01T00:00:00"/>
    <s v="GER"/>
    <m/>
    <m/>
    <s v="d. Confiabilidad de los conceptos aplicados"/>
    <x v="0"/>
    <n v="5"/>
    <s v="SIN FECHA COMO TAL, SE ASIGNA LA INTERMEDIA DEL SEGUNDO SEMESTRE"/>
    <m/>
    <m/>
    <m/>
    <m/>
    <m/>
    <m/>
    <m/>
    <m/>
    <m/>
    <s v="SIN CECO"/>
    <s v="NO"/>
    <s v="AMPLIACION DEL HOSPITAL UNIVERSITARIO 13-NOV-12-Soporte Técnico"/>
    <n v="5"/>
    <n v="5"/>
    <n v="1289"/>
    <x v="70"/>
  </r>
  <r>
    <n v="3609"/>
    <x v="100"/>
    <d v="2012-09-01T00:00:00"/>
    <s v="GER"/>
    <m/>
    <m/>
    <s v="e. Oportunidad en entrega de información o requerimientos"/>
    <x v="0"/>
    <n v="4"/>
    <s v="SIN FECHA COMO TAL, SE ASIGNA LA INTERMEDIA DEL SEGUNDO SEMESTRE"/>
    <m/>
    <m/>
    <m/>
    <m/>
    <m/>
    <m/>
    <m/>
    <m/>
    <m/>
    <s v="SIN CECO"/>
    <s v="NO"/>
    <s v="AMPLIACION DEL HOSPITAL UNIVERSITARIO 13-NOV-12-Soporte Técnico"/>
    <n v="4"/>
    <n v="4"/>
    <n v="1289"/>
    <x v="70"/>
  </r>
  <r>
    <n v="3610"/>
    <x v="100"/>
    <d v="2012-09-01T00:00:00"/>
    <s v="GER"/>
    <m/>
    <m/>
    <s v="a. Oportunidad de la gestión en obra"/>
    <x v="1"/>
    <n v="4"/>
    <s v="SIN FECHA COMO TAL, SE ASIGNA LA INTERMEDIA DEL SEGUNDO SEMESTRE"/>
    <m/>
    <m/>
    <m/>
    <m/>
    <m/>
    <m/>
    <m/>
    <m/>
    <m/>
    <s v="SIN CECO"/>
    <s v="NO"/>
    <s v="AMPLIACION DEL HOSPITAL UNIVERSITARIO 13-NOV-12-Soporte Administrativo"/>
    <n v="4"/>
    <n v="4"/>
    <n v="1289"/>
    <x v="70"/>
  </r>
  <r>
    <n v="3611"/>
    <x v="100"/>
    <d v="2012-09-01T00:00:00"/>
    <s v="GER"/>
    <m/>
    <m/>
    <s v="b. Manejo administrativo del proyecto"/>
    <x v="1"/>
    <n v="4"/>
    <s v="SIN FECHA COMO TAL, SE ASIGNA LA INTERMEDIA DEL SEGUNDO SEMESTRE"/>
    <m/>
    <m/>
    <m/>
    <m/>
    <m/>
    <m/>
    <m/>
    <m/>
    <m/>
    <s v="SIN CECO"/>
    <s v="NO"/>
    <s v="AMPLIACION DEL HOSPITAL UNIVERSITARIO 13-NOV-12-Soporte Administrativo"/>
    <n v="4"/>
    <n v="4"/>
    <n v="1289"/>
    <x v="70"/>
  </r>
  <r>
    <n v="3612"/>
    <x v="100"/>
    <d v="2012-09-01T00:00:00"/>
    <s v="GER"/>
    <m/>
    <m/>
    <s v="c. Información clara y veraz sobre la administración de proyecto"/>
    <x v="1"/>
    <n v="4"/>
    <s v="SIN FECHA COMO TAL, SE ASIGNA LA INTERMEDIA DEL SEGUNDO SEMESTRE"/>
    <m/>
    <m/>
    <m/>
    <m/>
    <m/>
    <m/>
    <m/>
    <m/>
    <m/>
    <s v="SIN CECO"/>
    <s v="NO"/>
    <s v="AMPLIACION DEL HOSPITAL UNIVERSITARIO 13-NOV-12-Soporte Administrativo"/>
    <n v="4"/>
    <n v="4"/>
    <n v="1289"/>
    <x v="70"/>
  </r>
  <r>
    <n v="3613"/>
    <x v="100"/>
    <d v="2012-09-01T00:00:00"/>
    <s v="GER"/>
    <m/>
    <m/>
    <s v="d. Cumplimientos con expectativas del cliente"/>
    <x v="1"/>
    <n v="4"/>
    <s v="SIN FECHA COMO TAL, SE ASIGNA LA INTERMEDIA DEL SEGUNDO SEMESTRE"/>
    <m/>
    <m/>
    <m/>
    <m/>
    <m/>
    <m/>
    <m/>
    <m/>
    <m/>
    <s v="SIN CECO"/>
    <s v="NO"/>
    <s v="AMPLIACION DEL HOSPITAL UNIVERSITARIO 13-NOV-12-Soporte Administrativo"/>
    <n v="4"/>
    <n v="4"/>
    <n v="1289"/>
    <x v="70"/>
  </r>
  <r>
    <n v="3614"/>
    <x v="100"/>
    <d v="2012-09-01T00:00:00"/>
    <s v="GER"/>
    <m/>
    <m/>
    <s v="e. Control de presupuesto"/>
    <x v="1"/>
    <s v="N/A"/>
    <s v="SIN FECHA COMO TAL, SE ASIGNA LA INTERMEDIA DEL SEGUNDO SEMESTRE"/>
    <m/>
    <m/>
    <m/>
    <m/>
    <m/>
    <m/>
    <m/>
    <m/>
    <m/>
    <s v="SIN CECO"/>
    <s v="NO"/>
    <s v="AMPLIACION DEL HOSPITAL UNIVERSITARIO 13-NOV-12-Soporte Administrativo"/>
    <s v="N/A"/>
    <n v="0"/>
    <n v="1289"/>
    <x v="70"/>
  </r>
  <r>
    <n v="3615"/>
    <x v="100"/>
    <d v="2012-09-01T00:00:00"/>
    <s v="GER"/>
    <m/>
    <m/>
    <s v="a. Apoyo y presencia en el proyecto"/>
    <x v="2"/>
    <n v="5"/>
    <s v="SIN FECHA COMO TAL, SE ASIGNA LA INTERMEDIA DEL SEGUNDO SEMESTRE"/>
    <m/>
    <m/>
    <m/>
    <m/>
    <m/>
    <m/>
    <m/>
    <m/>
    <m/>
    <s v="SIN CECO"/>
    <s v="NO"/>
    <s v="AMPLIACION DEL HOSPITAL UNIVERSITARIO 13-NOV-12-Soporte Directivo (Coordinador y Gerencia)"/>
    <n v="5"/>
    <n v="5"/>
    <n v="1289"/>
    <x v="70"/>
  </r>
  <r>
    <n v="3616"/>
    <x v="100"/>
    <d v="2012-09-01T00:00:00"/>
    <s v="GER"/>
    <m/>
    <m/>
    <s v="b. Conocimiento del proyecto"/>
    <x v="2"/>
    <n v="5"/>
    <s v="SIN FECHA COMO TAL, SE ASIGNA LA INTERMEDIA DEL SEGUNDO SEMESTRE"/>
    <m/>
    <m/>
    <m/>
    <m/>
    <m/>
    <m/>
    <m/>
    <m/>
    <m/>
    <s v="SIN CECO"/>
    <s v="NO"/>
    <s v="AMPLIACION DEL HOSPITAL UNIVERSITARIO 13-NOV-12-Soporte Directivo (Coordinador y Gerencia)"/>
    <n v="5"/>
    <n v="5"/>
    <n v="1289"/>
    <x v="70"/>
  </r>
  <r>
    <n v="3617"/>
    <x v="100"/>
    <d v="2012-09-01T00:00:00"/>
    <s v="GER"/>
    <m/>
    <m/>
    <s v="c. Planteamiento de soluciones y manejo de conflictos"/>
    <x v="2"/>
    <n v="5"/>
    <s v="SIN FECHA COMO TAL, SE ASIGNA LA INTERMEDIA DEL SEGUNDO SEMESTRE"/>
    <m/>
    <m/>
    <m/>
    <m/>
    <m/>
    <m/>
    <m/>
    <m/>
    <m/>
    <s v="SIN CECO"/>
    <s v="NO"/>
    <s v="AMPLIACION DEL HOSPITAL UNIVERSITARIO 13-NOV-12-Soporte Directivo (Coordinador y Gerencia)"/>
    <n v="5"/>
    <n v="5"/>
    <n v="1289"/>
    <x v="70"/>
  </r>
  <r>
    <n v="3618"/>
    <x v="100"/>
    <d v="2012-09-01T00:00:00"/>
    <s v="GER"/>
    <m/>
    <m/>
    <s v="d. Cumplimiento de compromisos"/>
    <x v="2"/>
    <n v="5"/>
    <s v="SIN FECHA COMO TAL, SE ASIGNA LA INTERMEDIA DEL SEGUNDO SEMESTRE"/>
    <m/>
    <m/>
    <m/>
    <m/>
    <m/>
    <m/>
    <m/>
    <m/>
    <m/>
    <s v="SIN CECO"/>
    <s v="NO"/>
    <s v="AMPLIACION DEL HOSPITAL UNIVERSITARIO 13-NOV-12-Soporte Directivo (Coordinador y Gerencia)"/>
    <n v="5"/>
    <n v="5"/>
    <n v="1289"/>
    <x v="70"/>
  </r>
  <r>
    <n v="3619"/>
    <x v="100"/>
    <d v="2012-09-01T00:00:00"/>
    <s v="GER"/>
    <m/>
    <m/>
    <s v="e. Manejo del cliente"/>
    <x v="2"/>
    <n v="5"/>
    <s v="SIN FECHA COMO TAL, SE ASIGNA LA INTERMEDIA DEL SEGUNDO SEMESTRE"/>
    <m/>
    <m/>
    <m/>
    <m/>
    <m/>
    <m/>
    <m/>
    <m/>
    <m/>
    <s v="SIN CECO"/>
    <s v="NO"/>
    <s v="AMPLIACION DEL HOSPITAL UNIVERSITARIO 13-NOV-12-Soporte Directivo (Coordinador y Gerencia)"/>
    <n v="5"/>
    <n v="5"/>
    <n v="1289"/>
    <x v="70"/>
  </r>
  <r>
    <n v="3620"/>
    <x v="100"/>
    <d v="2012-09-01T00:00:00"/>
    <s v="GER"/>
    <m/>
    <m/>
    <s v="a. Idoneidad del personal"/>
    <x v="3"/>
    <n v="4"/>
    <s v="SIN FECHA COMO TAL, SE ASIGNA LA INTERMEDIA DEL SEGUNDO SEMESTRE"/>
    <m/>
    <m/>
    <m/>
    <m/>
    <m/>
    <m/>
    <m/>
    <m/>
    <m/>
    <s v="SIN CECO"/>
    <s v="NO"/>
    <s v="AMPLIACION DEL HOSPITAL UNIVERSITARIO 13-NOV-12-Personal que presta el servicio en obra"/>
    <n v="4"/>
    <n v="4"/>
    <n v="1289"/>
    <x v="70"/>
  </r>
  <r>
    <n v="3621"/>
    <x v="100"/>
    <d v="2012-09-01T00:00:00"/>
    <s v="GER"/>
    <m/>
    <m/>
    <s v="b. Oportuna atención al cliente"/>
    <x v="3"/>
    <n v="4"/>
    <s v="SIN FECHA COMO TAL, SE ASIGNA LA INTERMEDIA DEL SEGUNDO SEMESTRE"/>
    <m/>
    <m/>
    <m/>
    <m/>
    <m/>
    <m/>
    <m/>
    <m/>
    <m/>
    <s v="SIN CECO"/>
    <s v="NO"/>
    <s v="AMPLIACION DEL HOSPITAL UNIVERSITARIO 13-NOV-12-Personal que presta el servicio en obra"/>
    <n v="4"/>
    <n v="4"/>
    <n v="1289"/>
    <x v="70"/>
  </r>
  <r>
    <n v="3622"/>
    <x v="100"/>
    <d v="2012-09-01T00:00:00"/>
    <s v="GER"/>
    <m/>
    <m/>
    <s v="c. Compromiso con el proyecto"/>
    <x v="3"/>
    <n v="4"/>
    <s v="SIN FECHA COMO TAL, SE ASIGNA LA INTERMEDIA DEL SEGUNDO SEMESTRE"/>
    <m/>
    <m/>
    <m/>
    <m/>
    <m/>
    <m/>
    <m/>
    <m/>
    <m/>
    <s v="SIN CECO"/>
    <s v="NO"/>
    <s v="AMPLIACION DEL HOSPITAL UNIVERSITARIO 13-NOV-12-Personal que presta el servicio en obra"/>
    <n v="4"/>
    <n v="4"/>
    <n v="1289"/>
    <x v="70"/>
  </r>
  <r>
    <n v="3623"/>
    <x v="100"/>
    <d v="2012-09-01T00:00:00"/>
    <s v="GER"/>
    <m/>
    <m/>
    <s v="d. Cumplimiento de compromisos"/>
    <x v="3"/>
    <n v="4"/>
    <s v="SIN FECHA COMO TAL, SE ASIGNA LA INTERMEDIA DEL SEGUNDO SEMESTRE"/>
    <m/>
    <m/>
    <m/>
    <m/>
    <m/>
    <m/>
    <m/>
    <m/>
    <m/>
    <s v="SIN CECO"/>
    <s v="NO"/>
    <s v="AMPLIACION DEL HOSPITAL UNIVERSITARIO 13-NOV-12-Personal que presta el servicio en obra"/>
    <n v="4"/>
    <n v="4"/>
    <n v="1289"/>
    <x v="70"/>
  </r>
  <r>
    <n v="3624"/>
    <x v="100"/>
    <d v="2012-09-01T00:00:00"/>
    <s v="GER"/>
    <m/>
    <m/>
    <s v="e. Proactividad en desarrollo de funciones"/>
    <x v="3"/>
    <n v="4"/>
    <s v="SIN FECHA COMO TAL, SE ASIGNA LA INTERMEDIA DEL SEGUNDO SEMESTRE"/>
    <m/>
    <m/>
    <m/>
    <m/>
    <m/>
    <m/>
    <m/>
    <m/>
    <m/>
    <s v="SIN CECO"/>
    <s v="NO"/>
    <s v="AMPLIACION DEL HOSPITAL UNIVERSITARIO 13-NOV-12-Personal que presta el servicio en obra"/>
    <n v="4"/>
    <n v="4"/>
    <n v="1289"/>
    <x v="70"/>
  </r>
  <r>
    <n v="3625"/>
    <x v="100"/>
    <d v="2012-09-01T00:00:00"/>
    <s v="GER"/>
    <m/>
    <m/>
    <s v="a. Calidad del Contenido"/>
    <x v="4"/>
    <n v="4"/>
    <s v="SIN FECHA COMO TAL, SE ASIGNA LA INTERMEDIA DEL SEGUNDO SEMESTRE"/>
    <m/>
    <m/>
    <m/>
    <m/>
    <m/>
    <m/>
    <m/>
    <m/>
    <m/>
    <s v="SIN CECO"/>
    <s v="NO"/>
    <s v="AMPLIACION DEL HOSPITAL UNIVERSITARIO 13-NOV-12-Productos Asociados de PAYC (Informes, Control de presupuesto y Programación y actas)"/>
    <n v="4"/>
    <n v="4"/>
    <n v="1289"/>
    <x v="70"/>
  </r>
  <r>
    <n v="3626"/>
    <x v="100"/>
    <d v="2012-09-01T00:00:00"/>
    <s v="GER"/>
    <m/>
    <m/>
    <s v="b. Claridad del Contenido"/>
    <x v="4"/>
    <n v="4"/>
    <s v="SIN FECHA COMO TAL, SE ASIGNA LA INTERMEDIA DEL SEGUNDO SEMESTRE"/>
    <m/>
    <m/>
    <m/>
    <m/>
    <m/>
    <m/>
    <m/>
    <m/>
    <m/>
    <s v="SIN CECO"/>
    <s v="NO"/>
    <s v="AMPLIACION DEL HOSPITAL UNIVERSITARIO 13-NOV-12-Productos Asociados de PAYC (Informes, Control de presupuesto y Programación y actas)"/>
    <n v="4"/>
    <n v="4"/>
    <n v="1289"/>
    <x v="70"/>
  </r>
  <r>
    <n v="3627"/>
    <x v="100"/>
    <d v="2012-09-01T00:00:00"/>
    <s v="GER"/>
    <m/>
    <m/>
    <s v="c. Oportunidad en la entrega"/>
    <x v="4"/>
    <n v="4"/>
    <s v="SIN FECHA COMO TAL, SE ASIGNA LA INTERMEDIA DEL SEGUNDO SEMESTRE"/>
    <m/>
    <m/>
    <m/>
    <m/>
    <m/>
    <m/>
    <m/>
    <m/>
    <m/>
    <s v="SIN CECO"/>
    <s v="NO"/>
    <s v="AMPLIACION DEL HOSPITAL UNIVERSITARIO 13-NOV-12-Productos Asociados de PAYC (Informes, Control de presupuesto y Programación y actas)"/>
    <n v="4"/>
    <n v="4"/>
    <n v="1289"/>
    <x v="70"/>
  </r>
  <r>
    <n v="3628"/>
    <x v="100"/>
    <d v="2012-09-01T00:00:00"/>
    <s v="GER"/>
    <m/>
    <m/>
    <s v="d. Precisión de la información"/>
    <x v="4"/>
    <n v="4"/>
    <s v="SIN FECHA COMO TAL, SE ASIGNA LA INTERMEDIA DEL SEGUNDO SEMESTRE"/>
    <m/>
    <m/>
    <m/>
    <m/>
    <m/>
    <m/>
    <m/>
    <m/>
    <m/>
    <s v="SIN CECO"/>
    <s v="NO"/>
    <s v="AMPLIACION DEL HOSPITAL UNIVERSITARIO 13-NOV-12-Productos Asociados de PAYC (Informes, Control de presupuesto y Programación y actas)"/>
    <n v="4"/>
    <n v="4"/>
    <n v="1289"/>
    <x v="70"/>
  </r>
  <r>
    <n v="3629"/>
    <x v="100"/>
    <d v="2012-09-01T00:00:00"/>
    <s v="GER"/>
    <m/>
    <m/>
    <s v="e. Diagramación"/>
    <x v="4"/>
    <n v="4"/>
    <s v="SIN FECHA COMO TAL, SE ASIGNA LA INTERMEDIA DEL SEGUNDO SEMESTRE"/>
    <m/>
    <m/>
    <m/>
    <m/>
    <m/>
    <m/>
    <m/>
    <m/>
    <m/>
    <s v="SIN CECO"/>
    <s v="NO"/>
    <s v="AMPLIACION DEL HOSPITAL UNIVERSITARIO 13-NOV-12-Productos Asociados de PAYC (Informes, Control de presupuesto y Programación y actas)"/>
    <n v="4"/>
    <n v="4"/>
    <n v="1289"/>
    <x v="70"/>
  </r>
  <r>
    <n v="3630"/>
    <x v="100"/>
    <d v="2012-09-01T00:00:00"/>
    <s v="GER"/>
    <m/>
    <m/>
    <s v="a. Cumplimiento"/>
    <x v="5"/>
    <n v="5"/>
    <s v="SIN FECHA COMO TAL, SE ASIGNA LA INTERMEDIA DEL SEGUNDO SEMESTRE"/>
    <m/>
    <m/>
    <m/>
    <m/>
    <m/>
    <m/>
    <m/>
    <m/>
    <m/>
    <s v="SIN CECO"/>
    <s v="NO"/>
    <s v="AMPLIACION DEL HOSPITAL UNIVERSITARIO 13-NOV-12-Compromisos Pactados"/>
    <n v="5"/>
    <n v="5"/>
    <n v="1289"/>
    <x v="70"/>
  </r>
  <r>
    <n v="3631"/>
    <x v="100"/>
    <d v="2012-09-01T00:00:00"/>
    <s v="GER"/>
    <m/>
    <m/>
    <s v="b. Satisface expectativas"/>
    <x v="5"/>
    <n v="5"/>
    <s v="SIN FECHA COMO TAL, SE ASIGNA LA INTERMEDIA DEL SEGUNDO SEMESTRE"/>
    <m/>
    <m/>
    <m/>
    <m/>
    <m/>
    <m/>
    <m/>
    <m/>
    <m/>
    <s v="SIN CECO"/>
    <s v="NO"/>
    <s v="AMPLIACION DEL HOSPITAL UNIVERSITARIO 13-NOV-12-Compromisos Pactados"/>
    <n v="5"/>
    <n v="5"/>
    <n v="1289"/>
    <x v="70"/>
  </r>
  <r>
    <n v="3632"/>
    <x v="100"/>
    <d v="2012-09-01T00:00:00"/>
    <s v="GER"/>
    <m/>
    <m/>
    <s v="c. Calidad de la Información suministrada"/>
    <x v="5"/>
    <n v="5"/>
    <s v="SIN FECHA COMO TAL, SE ASIGNA LA INTERMEDIA DEL SEGUNDO SEMESTRE"/>
    <m/>
    <m/>
    <m/>
    <m/>
    <m/>
    <m/>
    <m/>
    <m/>
    <m/>
    <s v="SIN CECO"/>
    <s v="NO"/>
    <s v="AMPLIACION DEL HOSPITAL UNIVERSITARIO 13-NOV-12-Compromisos Pactados"/>
    <n v="5"/>
    <n v="5"/>
    <n v="1289"/>
    <x v="70"/>
  </r>
  <r>
    <n v="3633"/>
    <x v="100"/>
    <d v="2012-09-01T00:00:00"/>
    <s v="GER"/>
    <m/>
    <m/>
    <s v="d. Disposición del personal de PAYC a las solicitudes del cliente"/>
    <x v="5"/>
    <n v="5"/>
    <s v="SIN FECHA COMO TAL, SE ASIGNA LA INTERMEDIA DEL SEGUNDO SEMESTRE"/>
    <m/>
    <m/>
    <m/>
    <m/>
    <m/>
    <m/>
    <m/>
    <m/>
    <m/>
    <s v="SIN CECO"/>
    <s v="NO"/>
    <s v="AMPLIACION DEL HOSPITAL UNIVERSITARIO 13-NOV-12-Compromisos Pactados"/>
    <n v="5"/>
    <n v="5"/>
    <n v="1289"/>
    <x v="70"/>
  </r>
  <r>
    <n v="3634"/>
    <x v="100"/>
    <d v="2012-09-01T00:00:00"/>
    <s v="GER"/>
    <m/>
    <m/>
    <s v="e. Coherencia entre lo solicitado y lo entregado"/>
    <x v="5"/>
    <n v="5"/>
    <s v="SIN FECHA COMO TAL, SE ASIGNA LA INTERMEDIA DEL SEGUNDO SEMESTRE"/>
    <m/>
    <m/>
    <m/>
    <m/>
    <m/>
    <m/>
    <m/>
    <m/>
    <m/>
    <s v="SIN CECO"/>
    <s v="NO"/>
    <s v="AMPLIACION DEL HOSPITAL UNIVERSITARIO 13-NOV-12-Compromisos Pactados"/>
    <n v="5"/>
    <n v="5"/>
    <n v="1289"/>
    <x v="70"/>
  </r>
  <r>
    <n v="3635"/>
    <x v="100"/>
    <d v="2012-09-01T00:00:00"/>
    <s v="GER"/>
    <m/>
    <m/>
    <s v="Grado de Satisfacción con el Servicio Prestado"/>
    <x v="6"/>
    <n v="4"/>
    <s v="SIN FECHA COMO TAL, SE ASIGNA LA INTERMEDIA DEL SEGUNDO SEMESTRE"/>
    <m/>
    <m/>
    <m/>
    <m/>
    <m/>
    <m/>
    <m/>
    <m/>
    <m/>
    <s v="SIN CECO"/>
    <s v="NO"/>
    <s v="AMPLIACION DEL HOSPITAL UNIVERSITARIO 13-NOV-12-Grado de Satisfacción con el Servicio Prestado"/>
    <n v="4"/>
    <n v="4"/>
    <n v="1289"/>
    <x v="70"/>
  </r>
  <r>
    <n v="3636"/>
    <x v="100"/>
    <d v="2012-09-01T00:00:00"/>
    <s v="GER"/>
    <m/>
    <m/>
    <s v="Posibilidad de Volver a Contratar con PAYC"/>
    <x v="7"/>
    <n v="4"/>
    <s v="SIN FECHA COMO TAL, SE ASIGNA LA INTERMEDIA DEL SEGUNDO SEMESTRE"/>
    <m/>
    <m/>
    <m/>
    <m/>
    <m/>
    <m/>
    <m/>
    <m/>
    <m/>
    <s v="SIN CECO"/>
    <s v="NO"/>
    <s v="AMPLIACION DEL HOSPITAL UNIVERSITARIO 13-NOV-12-Posibilidad de Volver a Contratar con PAYC"/>
    <n v="4"/>
    <n v="4"/>
    <n v="1289"/>
    <x v="70"/>
  </r>
  <r>
    <n v="3637"/>
    <x v="100"/>
    <d v="2012-09-01T00:00:00"/>
    <s v="GER"/>
    <m/>
    <m/>
    <s v="Principales fortalezas en el servicio que presta PAYC"/>
    <x v="8"/>
    <s v="La administracion y gerencia del proyecto hacen un trabajo sobresaliente-Totalmente atentos a los requerimientos del cliente-Completa disposicion a solucionar incovenientes o imprevistos-"/>
    <s v="SIN FECHA COMO TAL, SE ASIGNA LA INTERMEDIA DEL SEGUNDO SEMESTRE"/>
    <s v="ATENCIÓN"/>
    <s v="DISPOSICIÓN A SOLUCIONAR PROBLEMAS"/>
    <m/>
    <m/>
    <m/>
    <m/>
    <m/>
    <m/>
    <m/>
    <s v="SIN CECO"/>
    <s v="NO"/>
    <s v="AMPLIACION DEL HOSPITAL UNIVERSITARIO 13-NOV-12-Fortalezas PAYC"/>
    <s v="La administracion y gerencia del proyecto hacen un trabajo sobresaliente-Totalmente atentos a los requerimientos del cliente-Completa disposicion a solucionar incovenientes o imprevistos-"/>
    <n v="0"/>
    <n v="1289"/>
    <x v="70"/>
  </r>
  <r>
    <n v="3638"/>
    <x v="100"/>
    <d v="2012-09-01T00:00:00"/>
    <s v="GER"/>
    <m/>
    <m/>
    <s v="Principales debilidades en el servicio que presta PAYC"/>
    <x v="9"/>
    <s v="-"/>
    <s v="SIN FECHA COMO TAL, SE ASIGNA LA INTERMEDIA DEL SEGUNDO SEMESTRE"/>
    <m/>
    <m/>
    <m/>
    <m/>
    <m/>
    <m/>
    <m/>
    <m/>
    <m/>
    <s v="SIN CECO"/>
    <s v="NO"/>
    <s v="AMPLIACION DEL HOSPITAL UNIVERSITARIO 13-NOV-12-Debilidades PAYC"/>
    <s v="-"/>
    <n v="0"/>
    <n v="1289"/>
    <x v="70"/>
  </r>
  <r>
    <n v="3639"/>
    <x v="91"/>
    <d v="2012-09-01T00:00:00"/>
    <s v="INT"/>
    <m/>
    <m/>
    <s v="a. Conocimiento específico de temas aplicables al proyecto"/>
    <x v="0"/>
    <n v="4"/>
    <s v="SIN FECHA COMO TAL, SE ASIGNA LA INTERMEDIA DEL SEGUNDO SEMESTRE"/>
    <m/>
    <m/>
    <m/>
    <m/>
    <m/>
    <m/>
    <m/>
    <m/>
    <m/>
    <s v="SIN CECO"/>
    <s v="NO"/>
    <s v="CENTRO INTEGRADO POLICÍA 19-JUN-12-Soporte Técnico"/>
    <n v="4"/>
    <n v="4"/>
    <n v="1355"/>
    <x v="65"/>
  </r>
  <r>
    <n v="3640"/>
    <x v="91"/>
    <d v="2012-09-01T00:00:00"/>
    <s v="INT"/>
    <m/>
    <m/>
    <s v="b. Idoneidad y Calidad del soporte"/>
    <x v="0"/>
    <n v="4"/>
    <s v="SIN FECHA COMO TAL, SE ASIGNA LA INTERMEDIA DEL SEGUNDO SEMESTRE"/>
    <m/>
    <m/>
    <m/>
    <m/>
    <m/>
    <m/>
    <m/>
    <m/>
    <m/>
    <s v="SIN CECO"/>
    <s v="NO"/>
    <s v="CENTRO INTEGRADO POLICÍA 19-JUN-12-Soporte Técnico"/>
    <n v="4"/>
    <n v="4"/>
    <n v="1355"/>
    <x v="65"/>
  </r>
  <r>
    <n v="3641"/>
    <x v="91"/>
    <d v="2012-09-01T00:00:00"/>
    <s v="INT"/>
    <m/>
    <m/>
    <s v="c. Cumplimiento de especificaciones técnicas de construcción"/>
    <x v="0"/>
    <n v="4"/>
    <s v="SIN FECHA COMO TAL, SE ASIGNA LA INTERMEDIA DEL SEGUNDO SEMESTRE"/>
    <m/>
    <m/>
    <m/>
    <m/>
    <m/>
    <m/>
    <m/>
    <m/>
    <m/>
    <s v="SIN CECO"/>
    <s v="NO"/>
    <s v="CENTRO INTEGRADO POLICÍA 19-JUN-12-Soporte Técnico"/>
    <n v="4"/>
    <n v="4"/>
    <n v="1355"/>
    <x v="65"/>
  </r>
  <r>
    <n v="3642"/>
    <x v="91"/>
    <d v="2012-09-01T00:00:00"/>
    <s v="INT"/>
    <m/>
    <m/>
    <s v="d. Confiabilidad de los conceptos aplicados"/>
    <x v="0"/>
    <n v="4"/>
    <s v="SIN FECHA COMO TAL, SE ASIGNA LA INTERMEDIA DEL SEGUNDO SEMESTRE"/>
    <m/>
    <m/>
    <m/>
    <m/>
    <m/>
    <m/>
    <m/>
    <m/>
    <m/>
    <s v="SIN CECO"/>
    <s v="NO"/>
    <s v="CENTRO INTEGRADO POLICÍA 19-JUN-12-Soporte Técnico"/>
    <n v="4"/>
    <n v="4"/>
    <n v="1355"/>
    <x v="65"/>
  </r>
  <r>
    <n v="3643"/>
    <x v="91"/>
    <d v="2012-09-01T00:00:00"/>
    <s v="INT"/>
    <m/>
    <m/>
    <s v="e. Oportunidad en entrega de información o requerimientos"/>
    <x v="0"/>
    <n v="4"/>
    <s v="SIN FECHA COMO TAL, SE ASIGNA LA INTERMEDIA DEL SEGUNDO SEMESTRE"/>
    <m/>
    <m/>
    <m/>
    <m/>
    <m/>
    <m/>
    <m/>
    <m/>
    <m/>
    <s v="SIN CECO"/>
    <s v="NO"/>
    <s v="CENTRO INTEGRADO POLICÍA 19-JUN-12-Soporte Técnico"/>
    <n v="4"/>
    <n v="4"/>
    <n v="1355"/>
    <x v="65"/>
  </r>
  <r>
    <n v="3644"/>
    <x v="91"/>
    <d v="2012-09-01T00:00:00"/>
    <s v="INT"/>
    <m/>
    <m/>
    <s v="a. Oportunidad de la gestión en obra"/>
    <x v="1"/>
    <n v="4"/>
    <s v="SIN FECHA COMO TAL, SE ASIGNA LA INTERMEDIA DEL SEGUNDO SEMESTRE"/>
    <m/>
    <m/>
    <m/>
    <m/>
    <m/>
    <m/>
    <m/>
    <m/>
    <m/>
    <s v="SIN CECO"/>
    <s v="NO"/>
    <s v="CENTRO INTEGRADO POLICÍA 19-JUN-12-Soporte Administrativo"/>
    <n v="4"/>
    <n v="4"/>
    <n v="1355"/>
    <x v="65"/>
  </r>
  <r>
    <n v="3645"/>
    <x v="91"/>
    <d v="2012-09-01T00:00:00"/>
    <s v="INT"/>
    <m/>
    <m/>
    <s v="b. Manejo administrativo del proyecto"/>
    <x v="1"/>
    <n v="4"/>
    <s v="SIN FECHA COMO TAL, SE ASIGNA LA INTERMEDIA DEL SEGUNDO SEMESTRE"/>
    <m/>
    <m/>
    <m/>
    <m/>
    <m/>
    <m/>
    <m/>
    <m/>
    <m/>
    <s v="SIN CECO"/>
    <s v="NO"/>
    <s v="CENTRO INTEGRADO POLICÍA 19-JUN-12-Soporte Administrativo"/>
    <n v="4"/>
    <n v="4"/>
    <n v="1355"/>
    <x v="65"/>
  </r>
  <r>
    <n v="3646"/>
    <x v="91"/>
    <d v="2012-09-01T00:00:00"/>
    <s v="INT"/>
    <m/>
    <m/>
    <s v="c. Información clara y veraz sobre la administración de proyecto"/>
    <x v="1"/>
    <n v="4"/>
    <s v="SIN FECHA COMO TAL, SE ASIGNA LA INTERMEDIA DEL SEGUNDO SEMESTRE"/>
    <m/>
    <m/>
    <m/>
    <m/>
    <m/>
    <m/>
    <m/>
    <m/>
    <m/>
    <s v="SIN CECO"/>
    <s v="NO"/>
    <s v="CENTRO INTEGRADO POLICÍA 19-JUN-12-Soporte Administrativo"/>
    <n v="4"/>
    <n v="4"/>
    <n v="1355"/>
    <x v="65"/>
  </r>
  <r>
    <n v="3647"/>
    <x v="91"/>
    <d v="2012-09-01T00:00:00"/>
    <s v="INT"/>
    <m/>
    <m/>
    <s v="d. Cumplimientos con expectativas del cliente"/>
    <x v="1"/>
    <n v="4"/>
    <s v="SIN FECHA COMO TAL, SE ASIGNA LA INTERMEDIA DEL SEGUNDO SEMESTRE"/>
    <m/>
    <m/>
    <m/>
    <m/>
    <m/>
    <m/>
    <m/>
    <m/>
    <m/>
    <s v="SIN CECO"/>
    <s v="NO"/>
    <s v="CENTRO INTEGRADO POLICÍA 19-JUN-12-Soporte Administrativo"/>
    <n v="4"/>
    <n v="4"/>
    <n v="1355"/>
    <x v="65"/>
  </r>
  <r>
    <n v="3648"/>
    <x v="91"/>
    <d v="2012-09-01T00:00:00"/>
    <s v="INT"/>
    <m/>
    <m/>
    <s v="e. Control de presupuesto"/>
    <x v="1"/>
    <n v="4"/>
    <s v="SIN FECHA COMO TAL, SE ASIGNA LA INTERMEDIA DEL SEGUNDO SEMESTRE"/>
    <m/>
    <m/>
    <m/>
    <m/>
    <m/>
    <m/>
    <m/>
    <m/>
    <m/>
    <s v="SIN CECO"/>
    <s v="NO"/>
    <s v="CENTRO INTEGRADO POLICÍA 19-JUN-12-Soporte Administrativo"/>
    <n v="4"/>
    <n v="4"/>
    <n v="1355"/>
    <x v="65"/>
  </r>
  <r>
    <n v="3649"/>
    <x v="91"/>
    <d v="2012-09-01T00:00:00"/>
    <s v="INT"/>
    <m/>
    <m/>
    <s v="a. Apoyo y presencia en el proyecto"/>
    <x v="2"/>
    <n v="4"/>
    <s v="SIN FECHA COMO TAL, SE ASIGNA LA INTERMEDIA DEL SEGUNDO SEMESTRE"/>
    <m/>
    <m/>
    <m/>
    <m/>
    <m/>
    <m/>
    <m/>
    <m/>
    <m/>
    <s v="SIN CECO"/>
    <s v="NO"/>
    <s v="CENTRO INTEGRADO POLICÍA 19-JUN-12-Soporte Directivo (Coordinador y Gerencia)"/>
    <n v="4"/>
    <n v="4"/>
    <n v="1355"/>
    <x v="65"/>
  </r>
  <r>
    <n v="3650"/>
    <x v="91"/>
    <d v="2012-09-01T00:00:00"/>
    <s v="INT"/>
    <m/>
    <m/>
    <s v="b. Conocimiento del proyecto"/>
    <x v="2"/>
    <n v="4"/>
    <s v="SIN FECHA COMO TAL, SE ASIGNA LA INTERMEDIA DEL SEGUNDO SEMESTRE"/>
    <m/>
    <m/>
    <m/>
    <m/>
    <m/>
    <m/>
    <m/>
    <m/>
    <m/>
    <s v="SIN CECO"/>
    <s v="NO"/>
    <s v="CENTRO INTEGRADO POLICÍA 19-JUN-12-Soporte Directivo (Coordinador y Gerencia)"/>
    <n v="4"/>
    <n v="4"/>
    <n v="1355"/>
    <x v="65"/>
  </r>
  <r>
    <n v="3651"/>
    <x v="91"/>
    <d v="2012-09-01T00:00:00"/>
    <s v="INT"/>
    <m/>
    <m/>
    <s v="c. Planteamiento de soluciones y manejo de conflictos"/>
    <x v="2"/>
    <n v="4"/>
    <s v="SIN FECHA COMO TAL, SE ASIGNA LA INTERMEDIA DEL SEGUNDO SEMESTRE"/>
    <m/>
    <m/>
    <m/>
    <m/>
    <m/>
    <m/>
    <m/>
    <m/>
    <m/>
    <s v="SIN CECO"/>
    <s v="NO"/>
    <s v="CENTRO INTEGRADO POLICÍA 19-JUN-12-Soporte Directivo (Coordinador y Gerencia)"/>
    <n v="4"/>
    <n v="4"/>
    <n v="1355"/>
    <x v="65"/>
  </r>
  <r>
    <n v="3652"/>
    <x v="91"/>
    <d v="2012-09-01T00:00:00"/>
    <s v="INT"/>
    <m/>
    <m/>
    <s v="d. Cumplimiento de compromisos"/>
    <x v="2"/>
    <n v="4"/>
    <s v="SIN FECHA COMO TAL, SE ASIGNA LA INTERMEDIA DEL SEGUNDO SEMESTRE"/>
    <m/>
    <m/>
    <m/>
    <m/>
    <m/>
    <m/>
    <m/>
    <m/>
    <m/>
    <s v="SIN CECO"/>
    <s v="NO"/>
    <s v="CENTRO INTEGRADO POLICÍA 19-JUN-12-Soporte Directivo (Coordinador y Gerencia)"/>
    <n v="4"/>
    <n v="4"/>
    <n v="1355"/>
    <x v="65"/>
  </r>
  <r>
    <n v="3653"/>
    <x v="91"/>
    <d v="2012-09-01T00:00:00"/>
    <s v="INT"/>
    <m/>
    <m/>
    <s v="e. Manejo del cliente"/>
    <x v="2"/>
    <n v="4"/>
    <s v="SIN FECHA COMO TAL, SE ASIGNA LA INTERMEDIA DEL SEGUNDO SEMESTRE"/>
    <m/>
    <m/>
    <m/>
    <m/>
    <m/>
    <m/>
    <m/>
    <m/>
    <m/>
    <s v="SIN CECO"/>
    <s v="NO"/>
    <s v="CENTRO INTEGRADO POLICÍA 19-JUN-12-Soporte Directivo (Coordinador y Gerencia)"/>
    <n v="4"/>
    <n v="4"/>
    <n v="1355"/>
    <x v="65"/>
  </r>
  <r>
    <n v="3654"/>
    <x v="91"/>
    <d v="2012-09-01T00:00:00"/>
    <s v="INT"/>
    <m/>
    <m/>
    <s v="a. Idoneidad del personal"/>
    <x v="3"/>
    <n v="4"/>
    <s v="SIN FECHA COMO TAL, SE ASIGNA LA INTERMEDIA DEL SEGUNDO SEMESTRE"/>
    <m/>
    <m/>
    <m/>
    <m/>
    <m/>
    <m/>
    <m/>
    <m/>
    <m/>
    <s v="SIN CECO"/>
    <s v="NO"/>
    <s v="CENTRO INTEGRADO POLICÍA 19-JUN-12-Personal que presta el servicio en obra"/>
    <n v="4"/>
    <n v="4"/>
    <n v="1355"/>
    <x v="65"/>
  </r>
  <r>
    <n v="3655"/>
    <x v="91"/>
    <d v="2012-09-01T00:00:00"/>
    <s v="INT"/>
    <m/>
    <m/>
    <s v="b. Oportuna atención al cliente"/>
    <x v="3"/>
    <n v="4"/>
    <s v="SIN FECHA COMO TAL, SE ASIGNA LA INTERMEDIA DEL SEGUNDO SEMESTRE"/>
    <m/>
    <m/>
    <m/>
    <m/>
    <m/>
    <m/>
    <m/>
    <m/>
    <m/>
    <s v="SIN CECO"/>
    <s v="NO"/>
    <s v="CENTRO INTEGRADO POLICÍA 19-JUN-12-Personal que presta el servicio en obra"/>
    <n v="4"/>
    <n v="4"/>
    <n v="1355"/>
    <x v="65"/>
  </r>
  <r>
    <n v="3656"/>
    <x v="91"/>
    <d v="2012-09-01T00:00:00"/>
    <s v="INT"/>
    <m/>
    <m/>
    <s v="c. Compromiso con el proyecto"/>
    <x v="3"/>
    <n v="4"/>
    <s v="SIN FECHA COMO TAL, SE ASIGNA LA INTERMEDIA DEL SEGUNDO SEMESTRE"/>
    <m/>
    <m/>
    <m/>
    <m/>
    <m/>
    <m/>
    <m/>
    <m/>
    <m/>
    <s v="SIN CECO"/>
    <s v="NO"/>
    <s v="CENTRO INTEGRADO POLICÍA 19-JUN-12-Personal que presta el servicio en obra"/>
    <n v="4"/>
    <n v="4"/>
    <n v="1355"/>
    <x v="65"/>
  </r>
  <r>
    <n v="3657"/>
    <x v="91"/>
    <d v="2012-09-01T00:00:00"/>
    <s v="INT"/>
    <m/>
    <m/>
    <s v="d. Cumplimiento de compromisos"/>
    <x v="3"/>
    <n v="4"/>
    <s v="SIN FECHA COMO TAL, SE ASIGNA LA INTERMEDIA DEL SEGUNDO SEMESTRE"/>
    <m/>
    <m/>
    <m/>
    <m/>
    <m/>
    <m/>
    <m/>
    <m/>
    <m/>
    <s v="SIN CECO"/>
    <s v="NO"/>
    <s v="CENTRO INTEGRADO POLICÍA 19-JUN-12-Personal que presta el servicio en obra"/>
    <n v="4"/>
    <n v="4"/>
    <n v="1355"/>
    <x v="65"/>
  </r>
  <r>
    <n v="3658"/>
    <x v="91"/>
    <d v="2012-09-01T00:00:00"/>
    <s v="INT"/>
    <m/>
    <m/>
    <s v="e. Proactividad en desarrollo de funciones"/>
    <x v="3"/>
    <n v="4"/>
    <s v="SIN FECHA COMO TAL, SE ASIGNA LA INTERMEDIA DEL SEGUNDO SEMESTRE"/>
    <m/>
    <m/>
    <m/>
    <m/>
    <m/>
    <m/>
    <m/>
    <m/>
    <m/>
    <s v="SIN CECO"/>
    <s v="NO"/>
    <s v="CENTRO INTEGRADO POLICÍA 19-JUN-12-Personal que presta el servicio en obra"/>
    <n v="4"/>
    <n v="4"/>
    <n v="1355"/>
    <x v="65"/>
  </r>
  <r>
    <n v="3659"/>
    <x v="91"/>
    <d v="2012-09-01T00:00:00"/>
    <s v="INT"/>
    <m/>
    <m/>
    <s v="a. Calidad del Contenido"/>
    <x v="4"/>
    <n v="4"/>
    <s v="SIN FECHA COMO TAL, SE ASIGNA LA INTERMEDIA DEL SEGUNDO SEMESTRE"/>
    <m/>
    <m/>
    <m/>
    <m/>
    <m/>
    <m/>
    <m/>
    <m/>
    <m/>
    <s v="SIN CECO"/>
    <s v="NO"/>
    <s v="CENTRO INTEGRADO POLICÍA 19-JUN-12-Productos Asociados de PAYC (Informes, Control de presupuesto y Programación y actas)"/>
    <n v="4"/>
    <n v="4"/>
    <n v="1355"/>
    <x v="65"/>
  </r>
  <r>
    <n v="3660"/>
    <x v="91"/>
    <d v="2012-09-01T00:00:00"/>
    <s v="INT"/>
    <m/>
    <m/>
    <s v="b. Claridad del Contenido"/>
    <x v="4"/>
    <n v="4"/>
    <s v="SIN FECHA COMO TAL, SE ASIGNA LA INTERMEDIA DEL SEGUNDO SEMESTRE"/>
    <m/>
    <m/>
    <m/>
    <m/>
    <m/>
    <m/>
    <m/>
    <m/>
    <m/>
    <s v="SIN CECO"/>
    <s v="NO"/>
    <s v="CENTRO INTEGRADO POLICÍA 19-JUN-12-Productos Asociados de PAYC (Informes, Control de presupuesto y Programación y actas)"/>
    <n v="4"/>
    <n v="4"/>
    <n v="1355"/>
    <x v="65"/>
  </r>
  <r>
    <n v="3661"/>
    <x v="91"/>
    <d v="2012-09-01T00:00:00"/>
    <s v="INT"/>
    <m/>
    <m/>
    <s v="c. Oportunidad en la entrega"/>
    <x v="4"/>
    <n v="4"/>
    <s v="SIN FECHA COMO TAL, SE ASIGNA LA INTERMEDIA DEL SEGUNDO SEMESTRE"/>
    <m/>
    <m/>
    <m/>
    <m/>
    <m/>
    <m/>
    <m/>
    <m/>
    <m/>
    <s v="SIN CECO"/>
    <s v="NO"/>
    <s v="CENTRO INTEGRADO POLICÍA 19-JUN-12-Productos Asociados de PAYC (Informes, Control de presupuesto y Programación y actas)"/>
    <n v="4"/>
    <n v="4"/>
    <n v="1355"/>
    <x v="65"/>
  </r>
  <r>
    <n v="3662"/>
    <x v="91"/>
    <d v="2012-09-01T00:00:00"/>
    <s v="INT"/>
    <m/>
    <m/>
    <s v="d. Precisión de la información"/>
    <x v="4"/>
    <n v="4"/>
    <s v="SIN FECHA COMO TAL, SE ASIGNA LA INTERMEDIA DEL SEGUNDO SEMESTRE"/>
    <m/>
    <m/>
    <m/>
    <m/>
    <m/>
    <m/>
    <m/>
    <m/>
    <m/>
    <s v="SIN CECO"/>
    <s v="NO"/>
    <s v="CENTRO INTEGRADO POLICÍA 19-JUN-12-Productos Asociados de PAYC (Informes, Control de presupuesto y Programación y actas)"/>
    <n v="4"/>
    <n v="4"/>
    <n v="1355"/>
    <x v="65"/>
  </r>
  <r>
    <n v="3663"/>
    <x v="91"/>
    <d v="2012-09-01T00:00:00"/>
    <s v="INT"/>
    <m/>
    <m/>
    <s v="e. Diagramación"/>
    <x v="4"/>
    <n v="4"/>
    <s v="SIN FECHA COMO TAL, SE ASIGNA LA INTERMEDIA DEL SEGUNDO SEMESTRE"/>
    <m/>
    <m/>
    <m/>
    <m/>
    <m/>
    <m/>
    <m/>
    <m/>
    <m/>
    <s v="SIN CECO"/>
    <s v="NO"/>
    <s v="CENTRO INTEGRADO POLICÍA 19-JUN-12-Productos Asociados de PAYC (Informes, Control de presupuesto y Programación y actas)"/>
    <n v="4"/>
    <n v="4"/>
    <n v="1355"/>
    <x v="65"/>
  </r>
  <r>
    <n v="3664"/>
    <x v="91"/>
    <d v="2012-09-01T00:00:00"/>
    <s v="INT"/>
    <m/>
    <m/>
    <s v="a. Cumplimiento"/>
    <x v="5"/>
    <n v="4"/>
    <s v="SIN FECHA COMO TAL, SE ASIGNA LA INTERMEDIA DEL SEGUNDO SEMESTRE"/>
    <m/>
    <m/>
    <m/>
    <m/>
    <m/>
    <m/>
    <m/>
    <m/>
    <m/>
    <s v="SIN CECO"/>
    <s v="NO"/>
    <s v="CENTRO INTEGRADO POLICÍA 19-JUN-12-Compromisos Pactados"/>
    <n v="4"/>
    <n v="4"/>
    <n v="1355"/>
    <x v="65"/>
  </r>
  <r>
    <n v="3665"/>
    <x v="91"/>
    <d v="2012-09-01T00:00:00"/>
    <s v="INT"/>
    <m/>
    <m/>
    <s v="b. Satisface expectativas"/>
    <x v="5"/>
    <n v="4"/>
    <s v="SIN FECHA COMO TAL, SE ASIGNA LA INTERMEDIA DEL SEGUNDO SEMESTRE"/>
    <m/>
    <m/>
    <m/>
    <m/>
    <m/>
    <m/>
    <m/>
    <m/>
    <m/>
    <s v="SIN CECO"/>
    <s v="NO"/>
    <s v="CENTRO INTEGRADO POLICÍA 19-JUN-12-Compromisos Pactados"/>
    <n v="4"/>
    <n v="4"/>
    <n v="1355"/>
    <x v="65"/>
  </r>
  <r>
    <n v="3666"/>
    <x v="91"/>
    <d v="2012-09-01T00:00:00"/>
    <s v="INT"/>
    <m/>
    <m/>
    <s v="c. Calidad de la Información suministrada"/>
    <x v="5"/>
    <n v="4"/>
    <s v="SIN FECHA COMO TAL, SE ASIGNA LA INTERMEDIA DEL SEGUNDO SEMESTRE"/>
    <m/>
    <m/>
    <m/>
    <m/>
    <m/>
    <m/>
    <m/>
    <m/>
    <m/>
    <s v="SIN CECO"/>
    <s v="NO"/>
    <s v="CENTRO INTEGRADO POLICÍA 19-JUN-12-Compromisos Pactados"/>
    <n v="4"/>
    <n v="4"/>
    <n v="1355"/>
    <x v="65"/>
  </r>
  <r>
    <n v="3667"/>
    <x v="91"/>
    <d v="2012-09-01T00:00:00"/>
    <s v="INT"/>
    <m/>
    <m/>
    <s v="d. Disposición del personal de PAYC a las solicitudes del cliente"/>
    <x v="5"/>
    <n v="4"/>
    <s v="SIN FECHA COMO TAL, SE ASIGNA LA INTERMEDIA DEL SEGUNDO SEMESTRE"/>
    <m/>
    <m/>
    <m/>
    <m/>
    <m/>
    <m/>
    <m/>
    <m/>
    <m/>
    <s v="SIN CECO"/>
    <s v="NO"/>
    <s v="CENTRO INTEGRADO POLICÍA 19-JUN-12-Compromisos Pactados"/>
    <n v="4"/>
    <n v="4"/>
    <n v="1355"/>
    <x v="65"/>
  </r>
  <r>
    <n v="3668"/>
    <x v="91"/>
    <d v="2012-09-01T00:00:00"/>
    <s v="INT"/>
    <m/>
    <m/>
    <s v="e. Coherencia entre lo solicitado y lo entregado"/>
    <x v="5"/>
    <n v="4"/>
    <s v="SIN FECHA COMO TAL, SE ASIGNA LA INTERMEDIA DEL SEGUNDO SEMESTRE"/>
    <m/>
    <m/>
    <m/>
    <m/>
    <m/>
    <m/>
    <m/>
    <m/>
    <m/>
    <s v="SIN CECO"/>
    <s v="NO"/>
    <s v="CENTRO INTEGRADO POLICÍA 19-JUN-12-Compromisos Pactados"/>
    <n v="4"/>
    <n v="4"/>
    <n v="1355"/>
    <x v="65"/>
  </r>
  <r>
    <n v="3669"/>
    <x v="91"/>
    <d v="2012-09-01T00:00:00"/>
    <s v="INT"/>
    <m/>
    <m/>
    <s v="Grado de Satisfacción con el Servicio Prestado"/>
    <x v="6"/>
    <n v="4"/>
    <s v="SIN FECHA COMO TAL, SE ASIGNA LA INTERMEDIA DEL SEGUNDO SEMESTRE"/>
    <m/>
    <m/>
    <m/>
    <m/>
    <m/>
    <m/>
    <m/>
    <m/>
    <m/>
    <s v="SIN CECO"/>
    <s v="NO"/>
    <s v="CENTRO INTEGRADO POLICÍA 19-JUN-12-Grado de Satisfacción con el Servicio Prestado"/>
    <n v="4"/>
    <n v="4"/>
    <n v="1355"/>
    <x v="65"/>
  </r>
  <r>
    <n v="3670"/>
    <x v="91"/>
    <d v="2012-09-01T00:00:00"/>
    <s v="INT"/>
    <m/>
    <m/>
    <s v="Posibilidad de Volver a Contratar con PAYC"/>
    <x v="7"/>
    <n v="4"/>
    <s v="SIN FECHA COMO TAL, SE ASIGNA LA INTERMEDIA DEL SEGUNDO SEMESTRE"/>
    <m/>
    <m/>
    <m/>
    <m/>
    <m/>
    <m/>
    <m/>
    <m/>
    <m/>
    <s v="SIN CECO"/>
    <s v="NO"/>
    <s v="CENTRO INTEGRADO POLICÍA 19-JUN-12-Posibilidad de Volver a Contratar con PAYC"/>
    <n v="4"/>
    <n v="4"/>
    <n v="1355"/>
    <x v="65"/>
  </r>
  <r>
    <n v="3671"/>
    <x v="91"/>
    <d v="2012-09-01T00:00:00"/>
    <s v="INT"/>
    <m/>
    <m/>
    <s v="Principales fortalezas en el servicio que presta PAYC"/>
    <x v="8"/>
    <s v="Conocimiento que tienen sobre el proyecto.-Manejo tecnico de la ciencia.-Relación con el cliente-"/>
    <s v="SIN FECHA COMO TAL, SE ASIGNA LA INTERMEDIA DEL SEGUNDO SEMESTRE"/>
    <s v="CONOCIMIENTO DEL PROYECTO"/>
    <s v="CONOCIMIENTO TÉCNICO"/>
    <s v="RELACIÓN CON EL CLIENTE"/>
    <m/>
    <m/>
    <m/>
    <m/>
    <m/>
    <m/>
    <s v="SIN CECO"/>
    <s v="NO"/>
    <s v="CENTRO INTEGRADO POLICÍA 19-JUN-12-Fortalezas PAYC"/>
    <s v="Conocimiento que tienen sobre el proyecto.-Manejo tecnico de la ciencia.-Relación con el cliente-"/>
    <n v="0"/>
    <n v="1355"/>
    <x v="65"/>
  </r>
  <r>
    <n v="3672"/>
    <x v="91"/>
    <d v="2012-09-01T00:00:00"/>
    <s v="INT"/>
    <m/>
    <m/>
    <s v="Principales debilidades en el servicio que presta PAYC"/>
    <x v="9"/>
    <s v="El cambio de los profesionales en el proyecto.-Deficiencia en los equipos y recursos.-"/>
    <s v="SIN FECHA COMO TAL, SE ASIGNA LA INTERMEDIA DEL SEGUNDO SEMESTRE"/>
    <s v="ROTACIÓN DE PERSONAL"/>
    <s v="EQUIPOS"/>
    <s v="RECURSOS"/>
    <m/>
    <m/>
    <m/>
    <m/>
    <m/>
    <m/>
    <s v="SIN CECO"/>
    <s v="NO"/>
    <s v="CENTRO INTEGRADO POLICÍA 19-JUN-12-Debilidades PAYC"/>
    <s v="El cambio de los profesionales en el proyecto.-Deficiencia en los equipos y recursos.-"/>
    <n v="0"/>
    <n v="1355"/>
    <x v="65"/>
  </r>
  <r>
    <n v="3673"/>
    <x v="92"/>
    <d v="2012-09-01T00:00:00"/>
    <s v="INT"/>
    <m/>
    <m/>
    <s v="a. Conocimiento específico de temas aplicables al proyecto"/>
    <x v="0"/>
    <n v="4"/>
    <s v="SIN FECHA COMO TAL, SE ASIGNA LA INTERMEDIA DEL SEGUNDO SEMESTRE"/>
    <m/>
    <m/>
    <m/>
    <m/>
    <m/>
    <m/>
    <m/>
    <m/>
    <m/>
    <s v="SIN CECO"/>
    <s v="NO"/>
    <s v="CENTRO INTEGRADO POLICÍA 16-ABRI-12-Soporte Técnico"/>
    <n v="4"/>
    <n v="4"/>
    <n v="1355"/>
    <x v="65"/>
  </r>
  <r>
    <n v="3674"/>
    <x v="92"/>
    <d v="2012-09-01T00:00:00"/>
    <s v="INT"/>
    <m/>
    <m/>
    <s v="b. Idoneidad y Calidad del soporte"/>
    <x v="0"/>
    <n v="4"/>
    <s v="SIN FECHA COMO TAL, SE ASIGNA LA INTERMEDIA DEL SEGUNDO SEMESTRE"/>
    <m/>
    <m/>
    <m/>
    <m/>
    <m/>
    <m/>
    <m/>
    <m/>
    <m/>
    <s v="SIN CECO"/>
    <s v="NO"/>
    <s v="CENTRO INTEGRADO POLICÍA 16-ABRI-12-Soporte Técnico"/>
    <n v="4"/>
    <n v="4"/>
    <n v="1355"/>
    <x v="65"/>
  </r>
  <r>
    <n v="3675"/>
    <x v="92"/>
    <d v="2012-09-01T00:00:00"/>
    <s v="INT"/>
    <m/>
    <m/>
    <s v="c. Cumplimiento de especificaciones técnicas de construcción"/>
    <x v="0"/>
    <n v="4"/>
    <s v="SIN FECHA COMO TAL, SE ASIGNA LA INTERMEDIA DEL SEGUNDO SEMESTRE"/>
    <m/>
    <m/>
    <m/>
    <m/>
    <m/>
    <m/>
    <m/>
    <m/>
    <m/>
    <s v="SIN CECO"/>
    <s v="NO"/>
    <s v="CENTRO INTEGRADO POLICÍA 16-ABRI-12-Soporte Técnico"/>
    <n v="4"/>
    <n v="4"/>
    <n v="1355"/>
    <x v="65"/>
  </r>
  <r>
    <n v="3676"/>
    <x v="92"/>
    <d v="2012-09-01T00:00:00"/>
    <s v="INT"/>
    <m/>
    <m/>
    <s v="d. Confiabilidad de los conceptos aplicados"/>
    <x v="0"/>
    <n v="5"/>
    <s v="SIN FECHA COMO TAL, SE ASIGNA LA INTERMEDIA DEL SEGUNDO SEMESTRE"/>
    <m/>
    <m/>
    <m/>
    <m/>
    <m/>
    <m/>
    <m/>
    <m/>
    <m/>
    <s v="SIN CECO"/>
    <s v="NO"/>
    <s v="CENTRO INTEGRADO POLICÍA 16-ABRI-12-Soporte Técnico"/>
    <n v="5"/>
    <n v="5"/>
    <n v="1355"/>
    <x v="65"/>
  </r>
  <r>
    <n v="3677"/>
    <x v="92"/>
    <d v="2012-09-01T00:00:00"/>
    <s v="INT"/>
    <m/>
    <m/>
    <s v="e. Oportunidad en entrega de información o requerimientos"/>
    <x v="0"/>
    <n v="4"/>
    <s v="SIN FECHA COMO TAL, SE ASIGNA LA INTERMEDIA DEL SEGUNDO SEMESTRE"/>
    <m/>
    <m/>
    <m/>
    <m/>
    <m/>
    <m/>
    <m/>
    <m/>
    <m/>
    <s v="SIN CECO"/>
    <s v="NO"/>
    <s v="CENTRO INTEGRADO POLICÍA 16-ABRI-12-Soporte Técnico"/>
    <n v="4"/>
    <n v="4"/>
    <n v="1355"/>
    <x v="65"/>
  </r>
  <r>
    <n v="3678"/>
    <x v="92"/>
    <d v="2012-09-01T00:00:00"/>
    <s v="INT"/>
    <m/>
    <m/>
    <s v="a. Oportunidad de la gestión en obra"/>
    <x v="1"/>
    <n v="4"/>
    <s v="SIN FECHA COMO TAL, SE ASIGNA LA INTERMEDIA DEL SEGUNDO SEMESTRE"/>
    <m/>
    <m/>
    <m/>
    <m/>
    <m/>
    <m/>
    <m/>
    <m/>
    <m/>
    <s v="SIN CECO"/>
    <s v="NO"/>
    <s v="CENTRO INTEGRADO POLICÍA 16-ABRI-12-Soporte Administrativo"/>
    <n v="4"/>
    <n v="4"/>
    <n v="1355"/>
    <x v="65"/>
  </r>
  <r>
    <n v="3679"/>
    <x v="92"/>
    <d v="2012-09-01T00:00:00"/>
    <s v="INT"/>
    <m/>
    <m/>
    <s v="b. Manejo administrativo del proyecto"/>
    <x v="1"/>
    <n v="4"/>
    <s v="SIN FECHA COMO TAL, SE ASIGNA LA INTERMEDIA DEL SEGUNDO SEMESTRE"/>
    <m/>
    <m/>
    <m/>
    <m/>
    <m/>
    <m/>
    <m/>
    <m/>
    <m/>
    <s v="SIN CECO"/>
    <s v="NO"/>
    <s v="CENTRO INTEGRADO POLICÍA 16-ABRI-12-Soporte Administrativo"/>
    <n v="4"/>
    <n v="4"/>
    <n v="1355"/>
    <x v="65"/>
  </r>
  <r>
    <n v="3680"/>
    <x v="92"/>
    <d v="2012-09-01T00:00:00"/>
    <s v="INT"/>
    <m/>
    <m/>
    <s v="c. Información clara y veraz sobre la administración de proyecto"/>
    <x v="1"/>
    <n v="4"/>
    <s v="SIN FECHA COMO TAL, SE ASIGNA LA INTERMEDIA DEL SEGUNDO SEMESTRE"/>
    <m/>
    <m/>
    <m/>
    <m/>
    <m/>
    <m/>
    <m/>
    <m/>
    <m/>
    <s v="SIN CECO"/>
    <s v="NO"/>
    <s v="CENTRO INTEGRADO POLICÍA 16-ABRI-12-Soporte Administrativo"/>
    <n v="4"/>
    <n v="4"/>
    <n v="1355"/>
    <x v="65"/>
  </r>
  <r>
    <n v="3681"/>
    <x v="92"/>
    <d v="2012-09-01T00:00:00"/>
    <s v="INT"/>
    <m/>
    <m/>
    <s v="d. Cumplimientos con expectativas del cliente"/>
    <x v="1"/>
    <n v="4"/>
    <s v="SIN FECHA COMO TAL, SE ASIGNA LA INTERMEDIA DEL SEGUNDO SEMESTRE"/>
    <m/>
    <m/>
    <m/>
    <m/>
    <m/>
    <m/>
    <m/>
    <m/>
    <m/>
    <s v="SIN CECO"/>
    <s v="NO"/>
    <s v="CENTRO INTEGRADO POLICÍA 16-ABRI-12-Soporte Administrativo"/>
    <n v="4"/>
    <n v="4"/>
    <n v="1355"/>
    <x v="65"/>
  </r>
  <r>
    <n v="3682"/>
    <x v="92"/>
    <d v="2012-09-01T00:00:00"/>
    <s v="INT"/>
    <m/>
    <m/>
    <s v="e. Control de presupuesto"/>
    <x v="1"/>
    <n v="4"/>
    <s v="SIN FECHA COMO TAL, SE ASIGNA LA INTERMEDIA DEL SEGUNDO SEMESTRE"/>
    <m/>
    <m/>
    <m/>
    <m/>
    <m/>
    <m/>
    <m/>
    <m/>
    <m/>
    <s v="SIN CECO"/>
    <s v="NO"/>
    <s v="CENTRO INTEGRADO POLICÍA 16-ABRI-12-Soporte Administrativo"/>
    <n v="4"/>
    <n v="4"/>
    <n v="1355"/>
    <x v="65"/>
  </r>
  <r>
    <n v="3683"/>
    <x v="92"/>
    <d v="2012-09-01T00:00:00"/>
    <s v="INT"/>
    <m/>
    <m/>
    <s v="a. Apoyo y presencia en el proyecto"/>
    <x v="2"/>
    <n v="4"/>
    <s v="SIN FECHA COMO TAL, SE ASIGNA LA INTERMEDIA DEL SEGUNDO SEMESTRE"/>
    <m/>
    <m/>
    <m/>
    <m/>
    <m/>
    <m/>
    <m/>
    <m/>
    <m/>
    <s v="SIN CECO"/>
    <s v="NO"/>
    <s v="CENTRO INTEGRADO POLICÍA 16-ABRI-12-Soporte Directivo (Coordinador y Gerencia)"/>
    <n v="4"/>
    <n v="4"/>
    <n v="1355"/>
    <x v="65"/>
  </r>
  <r>
    <n v="3684"/>
    <x v="92"/>
    <d v="2012-09-01T00:00:00"/>
    <s v="INT"/>
    <m/>
    <m/>
    <s v="b. Conocimiento del proyecto"/>
    <x v="2"/>
    <n v="4"/>
    <s v="SIN FECHA COMO TAL, SE ASIGNA LA INTERMEDIA DEL SEGUNDO SEMESTRE"/>
    <m/>
    <m/>
    <m/>
    <m/>
    <m/>
    <m/>
    <m/>
    <m/>
    <m/>
    <s v="SIN CECO"/>
    <s v="NO"/>
    <s v="CENTRO INTEGRADO POLICÍA 16-ABRI-12-Soporte Directivo (Coordinador y Gerencia)"/>
    <n v="4"/>
    <n v="4"/>
    <n v="1355"/>
    <x v="65"/>
  </r>
  <r>
    <n v="3685"/>
    <x v="92"/>
    <d v="2012-09-01T00:00:00"/>
    <s v="INT"/>
    <m/>
    <m/>
    <s v="c. Planteamiento de soluciones y manejo de conflictos"/>
    <x v="2"/>
    <n v="4"/>
    <s v="SIN FECHA COMO TAL, SE ASIGNA LA INTERMEDIA DEL SEGUNDO SEMESTRE"/>
    <m/>
    <m/>
    <m/>
    <m/>
    <m/>
    <m/>
    <m/>
    <m/>
    <m/>
    <s v="SIN CECO"/>
    <s v="NO"/>
    <s v="CENTRO INTEGRADO POLICÍA 16-ABRI-12-Soporte Directivo (Coordinador y Gerencia)"/>
    <n v="4"/>
    <n v="4"/>
    <n v="1355"/>
    <x v="65"/>
  </r>
  <r>
    <n v="3686"/>
    <x v="92"/>
    <d v="2012-09-01T00:00:00"/>
    <s v="INT"/>
    <m/>
    <m/>
    <s v="d. Cumplimiento de compromisos"/>
    <x v="2"/>
    <n v="4"/>
    <s v="SIN FECHA COMO TAL, SE ASIGNA LA INTERMEDIA DEL SEGUNDO SEMESTRE"/>
    <m/>
    <m/>
    <m/>
    <m/>
    <m/>
    <m/>
    <m/>
    <m/>
    <m/>
    <s v="SIN CECO"/>
    <s v="NO"/>
    <s v="CENTRO INTEGRADO POLICÍA 16-ABRI-12-Soporte Directivo (Coordinador y Gerencia)"/>
    <n v="4"/>
    <n v="4"/>
    <n v="1355"/>
    <x v="65"/>
  </r>
  <r>
    <n v="3687"/>
    <x v="92"/>
    <d v="2012-09-01T00:00:00"/>
    <s v="INT"/>
    <m/>
    <m/>
    <s v="e. Manejo del cliente"/>
    <x v="2"/>
    <n v="4"/>
    <s v="SIN FECHA COMO TAL, SE ASIGNA LA INTERMEDIA DEL SEGUNDO SEMESTRE"/>
    <m/>
    <m/>
    <m/>
    <m/>
    <m/>
    <m/>
    <m/>
    <m/>
    <m/>
    <s v="SIN CECO"/>
    <s v="NO"/>
    <s v="CENTRO INTEGRADO POLICÍA 16-ABRI-12-Soporte Directivo (Coordinador y Gerencia)"/>
    <n v="4"/>
    <n v="4"/>
    <n v="1355"/>
    <x v="65"/>
  </r>
  <r>
    <n v="3688"/>
    <x v="92"/>
    <d v="2012-09-01T00:00:00"/>
    <s v="INT"/>
    <m/>
    <m/>
    <s v="a. Idoneidad del personal"/>
    <x v="3"/>
    <n v="4"/>
    <s v="SIN FECHA COMO TAL, SE ASIGNA LA INTERMEDIA DEL SEGUNDO SEMESTRE"/>
    <m/>
    <m/>
    <m/>
    <m/>
    <m/>
    <m/>
    <m/>
    <m/>
    <m/>
    <s v="SIN CECO"/>
    <s v="NO"/>
    <s v="CENTRO INTEGRADO POLICÍA 16-ABRI-12-Personal que presta el servicio en obra"/>
    <n v="4"/>
    <n v="4"/>
    <n v="1355"/>
    <x v="65"/>
  </r>
  <r>
    <n v="3689"/>
    <x v="92"/>
    <d v="2012-09-01T00:00:00"/>
    <s v="INT"/>
    <m/>
    <m/>
    <s v="b. Oportuna atención al cliente"/>
    <x v="3"/>
    <n v="4"/>
    <s v="SIN FECHA COMO TAL, SE ASIGNA LA INTERMEDIA DEL SEGUNDO SEMESTRE"/>
    <m/>
    <m/>
    <m/>
    <m/>
    <m/>
    <m/>
    <m/>
    <m/>
    <m/>
    <s v="SIN CECO"/>
    <s v="NO"/>
    <s v="CENTRO INTEGRADO POLICÍA 16-ABRI-12-Personal que presta el servicio en obra"/>
    <n v="4"/>
    <n v="4"/>
    <n v="1355"/>
    <x v="65"/>
  </r>
  <r>
    <n v="3690"/>
    <x v="92"/>
    <d v="2012-09-01T00:00:00"/>
    <s v="INT"/>
    <m/>
    <m/>
    <s v="c. Compromiso con el proyecto"/>
    <x v="3"/>
    <n v="4"/>
    <s v="SIN FECHA COMO TAL, SE ASIGNA LA INTERMEDIA DEL SEGUNDO SEMESTRE"/>
    <m/>
    <m/>
    <m/>
    <m/>
    <m/>
    <m/>
    <m/>
    <m/>
    <m/>
    <s v="SIN CECO"/>
    <s v="NO"/>
    <s v="CENTRO INTEGRADO POLICÍA 16-ABRI-12-Personal que presta el servicio en obra"/>
    <n v="4"/>
    <n v="4"/>
    <n v="1355"/>
    <x v="65"/>
  </r>
  <r>
    <n v="3691"/>
    <x v="92"/>
    <d v="2012-09-01T00:00:00"/>
    <s v="INT"/>
    <m/>
    <m/>
    <s v="d. Cumplimiento de compromisos"/>
    <x v="3"/>
    <n v="4"/>
    <s v="SIN FECHA COMO TAL, SE ASIGNA LA INTERMEDIA DEL SEGUNDO SEMESTRE"/>
    <m/>
    <m/>
    <m/>
    <m/>
    <m/>
    <m/>
    <m/>
    <m/>
    <m/>
    <s v="SIN CECO"/>
    <s v="NO"/>
    <s v="CENTRO INTEGRADO POLICÍA 16-ABRI-12-Personal que presta el servicio en obra"/>
    <n v="4"/>
    <n v="4"/>
    <n v="1355"/>
    <x v="65"/>
  </r>
  <r>
    <n v="3692"/>
    <x v="92"/>
    <d v="2012-09-01T00:00:00"/>
    <s v="INT"/>
    <m/>
    <m/>
    <s v="e. Proactividad en desarrollo de funciones"/>
    <x v="3"/>
    <n v="4"/>
    <s v="SIN FECHA COMO TAL, SE ASIGNA LA INTERMEDIA DEL SEGUNDO SEMESTRE"/>
    <m/>
    <m/>
    <m/>
    <m/>
    <m/>
    <m/>
    <m/>
    <m/>
    <m/>
    <s v="SIN CECO"/>
    <s v="NO"/>
    <s v="CENTRO INTEGRADO POLICÍA 16-ABRI-12-Personal que presta el servicio en obra"/>
    <n v="4"/>
    <n v="4"/>
    <n v="1355"/>
    <x v="65"/>
  </r>
  <r>
    <n v="3693"/>
    <x v="92"/>
    <d v="2012-09-01T00:00:00"/>
    <s v="INT"/>
    <m/>
    <m/>
    <s v="a. Calidad del Contenido"/>
    <x v="4"/>
    <n v="5"/>
    <s v="SIN FECHA COMO TAL, SE ASIGNA LA INTERMEDIA DEL SEGUNDO SEMESTRE"/>
    <m/>
    <m/>
    <m/>
    <m/>
    <m/>
    <m/>
    <m/>
    <m/>
    <m/>
    <s v="SIN CECO"/>
    <s v="NO"/>
    <s v="CENTRO INTEGRADO POLICÍA 16-ABRI-12-Productos Asociados de PAYC (Informes, Control de presupuesto y Programación y actas)"/>
    <n v="5"/>
    <n v="5"/>
    <n v="1355"/>
    <x v="65"/>
  </r>
  <r>
    <n v="3694"/>
    <x v="92"/>
    <d v="2012-09-01T00:00:00"/>
    <s v="INT"/>
    <m/>
    <m/>
    <s v="b. Claridad del Contenido"/>
    <x v="4"/>
    <n v="5"/>
    <s v="SIN FECHA COMO TAL, SE ASIGNA LA INTERMEDIA DEL SEGUNDO SEMESTRE"/>
    <m/>
    <m/>
    <m/>
    <m/>
    <m/>
    <m/>
    <m/>
    <m/>
    <m/>
    <s v="SIN CECO"/>
    <s v="NO"/>
    <s v="CENTRO INTEGRADO POLICÍA 16-ABRI-12-Productos Asociados de PAYC (Informes, Control de presupuesto y Programación y actas)"/>
    <n v="5"/>
    <n v="5"/>
    <n v="1355"/>
    <x v="65"/>
  </r>
  <r>
    <n v="3695"/>
    <x v="92"/>
    <d v="2012-09-01T00:00:00"/>
    <s v="INT"/>
    <m/>
    <m/>
    <s v="c. Oportunidad en la entrega"/>
    <x v="4"/>
    <n v="4"/>
    <s v="SIN FECHA COMO TAL, SE ASIGNA LA INTERMEDIA DEL SEGUNDO SEMESTRE"/>
    <m/>
    <m/>
    <m/>
    <m/>
    <m/>
    <m/>
    <m/>
    <m/>
    <m/>
    <s v="SIN CECO"/>
    <s v="NO"/>
    <s v="CENTRO INTEGRADO POLICÍA 16-ABRI-12-Productos Asociados de PAYC (Informes, Control de presupuesto y Programación y actas)"/>
    <n v="4"/>
    <n v="4"/>
    <n v="1355"/>
    <x v="65"/>
  </r>
  <r>
    <n v="3696"/>
    <x v="92"/>
    <d v="2012-09-01T00:00:00"/>
    <s v="INT"/>
    <m/>
    <m/>
    <s v="d. Precisión de la información"/>
    <x v="4"/>
    <n v="5"/>
    <s v="SIN FECHA COMO TAL, SE ASIGNA LA INTERMEDIA DEL SEGUNDO SEMESTRE"/>
    <m/>
    <m/>
    <m/>
    <m/>
    <m/>
    <m/>
    <m/>
    <m/>
    <m/>
    <s v="SIN CECO"/>
    <s v="NO"/>
    <s v="CENTRO INTEGRADO POLICÍA 16-ABRI-12-Productos Asociados de PAYC (Informes, Control de presupuesto y Programación y actas)"/>
    <n v="5"/>
    <n v="5"/>
    <n v="1355"/>
    <x v="65"/>
  </r>
  <r>
    <n v="3697"/>
    <x v="92"/>
    <d v="2012-09-01T00:00:00"/>
    <s v="INT"/>
    <m/>
    <m/>
    <s v="e. Diagramación"/>
    <x v="4"/>
    <n v="4"/>
    <s v="SIN FECHA COMO TAL, SE ASIGNA LA INTERMEDIA DEL SEGUNDO SEMESTRE"/>
    <m/>
    <m/>
    <m/>
    <m/>
    <m/>
    <m/>
    <m/>
    <m/>
    <m/>
    <s v="SIN CECO"/>
    <s v="NO"/>
    <s v="CENTRO INTEGRADO POLICÍA 16-ABRI-12-Productos Asociados de PAYC (Informes, Control de presupuesto y Programación y actas)"/>
    <n v="4"/>
    <n v="4"/>
    <n v="1355"/>
    <x v="65"/>
  </r>
  <r>
    <n v="3698"/>
    <x v="92"/>
    <d v="2012-09-01T00:00:00"/>
    <s v="INT"/>
    <m/>
    <m/>
    <s v="a. Cumplimiento"/>
    <x v="5"/>
    <n v="4"/>
    <s v="SIN FECHA COMO TAL, SE ASIGNA LA INTERMEDIA DEL SEGUNDO SEMESTRE"/>
    <m/>
    <m/>
    <m/>
    <m/>
    <m/>
    <m/>
    <m/>
    <m/>
    <m/>
    <s v="SIN CECO"/>
    <s v="NO"/>
    <s v="CENTRO INTEGRADO POLICÍA 16-ABRI-12-Compromisos Pactados"/>
    <n v="4"/>
    <n v="4"/>
    <n v="1355"/>
    <x v="65"/>
  </r>
  <r>
    <n v="3699"/>
    <x v="92"/>
    <d v="2012-09-01T00:00:00"/>
    <s v="INT"/>
    <m/>
    <m/>
    <s v="b. Satisface expectativas"/>
    <x v="5"/>
    <n v="4"/>
    <s v="SIN FECHA COMO TAL, SE ASIGNA LA INTERMEDIA DEL SEGUNDO SEMESTRE"/>
    <m/>
    <m/>
    <m/>
    <m/>
    <m/>
    <m/>
    <m/>
    <m/>
    <m/>
    <s v="SIN CECO"/>
    <s v="NO"/>
    <s v="CENTRO INTEGRADO POLICÍA 16-ABRI-12-Compromisos Pactados"/>
    <n v="4"/>
    <n v="4"/>
    <n v="1355"/>
    <x v="65"/>
  </r>
  <r>
    <n v="3700"/>
    <x v="92"/>
    <d v="2012-09-01T00:00:00"/>
    <s v="INT"/>
    <m/>
    <m/>
    <s v="c. Calidad de la Información suministrada"/>
    <x v="5"/>
    <n v="4"/>
    <s v="SIN FECHA COMO TAL, SE ASIGNA LA INTERMEDIA DEL SEGUNDO SEMESTRE"/>
    <m/>
    <m/>
    <m/>
    <m/>
    <m/>
    <m/>
    <m/>
    <m/>
    <m/>
    <s v="SIN CECO"/>
    <s v="NO"/>
    <s v="CENTRO INTEGRADO POLICÍA 16-ABRI-12-Compromisos Pactados"/>
    <n v="4"/>
    <n v="4"/>
    <n v="1355"/>
    <x v="65"/>
  </r>
  <r>
    <n v="3701"/>
    <x v="92"/>
    <d v="2012-09-01T00:00:00"/>
    <s v="INT"/>
    <m/>
    <m/>
    <s v="d. Disposición del personal de PAYC a las solicitudes del cliente"/>
    <x v="5"/>
    <n v="4"/>
    <s v="SIN FECHA COMO TAL, SE ASIGNA LA INTERMEDIA DEL SEGUNDO SEMESTRE"/>
    <m/>
    <m/>
    <m/>
    <m/>
    <m/>
    <m/>
    <m/>
    <m/>
    <m/>
    <s v="SIN CECO"/>
    <s v="NO"/>
    <s v="CENTRO INTEGRADO POLICÍA 16-ABRI-12-Compromisos Pactados"/>
    <n v="4"/>
    <n v="4"/>
    <n v="1355"/>
    <x v="65"/>
  </r>
  <r>
    <n v="3702"/>
    <x v="92"/>
    <d v="2012-09-01T00:00:00"/>
    <s v="INT"/>
    <m/>
    <m/>
    <s v="e. Coherencia entre lo solicitado y lo entregado"/>
    <x v="5"/>
    <n v="4"/>
    <s v="SIN FECHA COMO TAL, SE ASIGNA LA INTERMEDIA DEL SEGUNDO SEMESTRE"/>
    <m/>
    <m/>
    <m/>
    <m/>
    <m/>
    <m/>
    <m/>
    <m/>
    <m/>
    <s v="SIN CECO"/>
    <s v="NO"/>
    <s v="CENTRO INTEGRADO POLICÍA 16-ABRI-12-Compromisos Pactados"/>
    <n v="4"/>
    <n v="4"/>
    <n v="1355"/>
    <x v="65"/>
  </r>
  <r>
    <n v="3703"/>
    <x v="92"/>
    <d v="2012-09-01T00:00:00"/>
    <s v="INT"/>
    <m/>
    <m/>
    <s v="Grado de Satisfacción con el Servicio Prestado"/>
    <x v="6"/>
    <n v="4"/>
    <s v="SIN FECHA COMO TAL, SE ASIGNA LA INTERMEDIA DEL SEGUNDO SEMESTRE"/>
    <m/>
    <m/>
    <m/>
    <m/>
    <m/>
    <m/>
    <m/>
    <m/>
    <m/>
    <s v="SIN CECO"/>
    <s v="NO"/>
    <s v="CENTRO INTEGRADO POLICÍA 16-ABRI-12-Grado de Satisfacción con el Servicio Prestado"/>
    <n v="4"/>
    <n v="4"/>
    <n v="1355"/>
    <x v="65"/>
  </r>
  <r>
    <n v="3704"/>
    <x v="92"/>
    <d v="2012-09-01T00:00:00"/>
    <s v="INT"/>
    <m/>
    <m/>
    <s v="Posibilidad de Volver a Contratar con PAYC"/>
    <x v="7"/>
    <n v="4"/>
    <s v="SIN FECHA COMO TAL, SE ASIGNA LA INTERMEDIA DEL SEGUNDO SEMESTRE"/>
    <m/>
    <m/>
    <m/>
    <m/>
    <m/>
    <m/>
    <m/>
    <m/>
    <m/>
    <s v="SIN CECO"/>
    <s v="NO"/>
    <s v="CENTRO INTEGRADO POLICÍA 16-ABRI-12-Posibilidad de Volver a Contratar con PAYC"/>
    <n v="4"/>
    <n v="4"/>
    <n v="1355"/>
    <x v="65"/>
  </r>
  <r>
    <n v="3705"/>
    <x v="92"/>
    <d v="2012-09-01T00:00:00"/>
    <s v="INT"/>
    <m/>
    <m/>
    <s v="Principales fortalezas en el servicio que presta PAYC"/>
    <x v="8"/>
    <s v=" Experiencia como empresa-Experiencia profesional-Relación con el cliente-"/>
    <s v="SIN FECHA COMO TAL, SE ASIGNA LA INTERMEDIA DEL SEGUNDO SEMESTRE"/>
    <s v="EXPERIENCIA PAYC"/>
    <s v="EXPERIENCIA PERSONAL"/>
    <s v="RELACIÓN CON EL CLIENTE"/>
    <m/>
    <m/>
    <m/>
    <m/>
    <m/>
    <m/>
    <s v="SIN CECO"/>
    <s v="NO"/>
    <s v="CENTRO INTEGRADO POLICÍA 16-ABRI-12-Fortalezas PAYC"/>
    <s v=" Experiencia como empresa-Experiencia profesional-Relación con el cliente-"/>
    <n v="0"/>
    <n v="1355"/>
    <x v="65"/>
  </r>
  <r>
    <n v="3706"/>
    <x v="92"/>
    <d v="2012-09-01T00:00:00"/>
    <s v="INT"/>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s v="EQUIPOS CECULARES"/>
    <s v="CALIDAD DE LAS IMPRESIONES"/>
    <m/>
    <m/>
    <m/>
    <m/>
    <m/>
    <m/>
    <m/>
    <s v="SIN CECO"/>
    <s v="NO"/>
    <s v="CENTRO INTEGRADO POLICÍA 16-ABRI-12-Debilidades PAYC"/>
    <s v="Se han tenido inconvenientes en la comunicación con el personal por falta de logística. Equipos celulares-Los medios impresos en blanco y negro hacen perder la claridad de la información-"/>
    <n v="0"/>
    <n v="1355"/>
    <x v="65"/>
  </r>
  <r>
    <n v="3707"/>
    <x v="93"/>
    <d v="2012-09-01T00:00:00"/>
    <s v="INT"/>
    <m/>
    <m/>
    <s v="a. Conocimiento específico de temas aplicables al proyecto"/>
    <x v="0"/>
    <n v="4"/>
    <s v="SIN FECHA COMO TAL, SE ASIGNA LA INTERMEDIA DEL SEGUNDO SEMESTRE"/>
    <m/>
    <m/>
    <m/>
    <m/>
    <m/>
    <m/>
    <m/>
    <m/>
    <m/>
    <s v="SIN CECO"/>
    <s v="NO"/>
    <s v="COMPENSAR 1A DE MAYO 31-MAY-12-Soporte Técnico"/>
    <n v="4"/>
    <n v="4"/>
    <n v="1188"/>
    <x v="22"/>
  </r>
  <r>
    <n v="3708"/>
    <x v="93"/>
    <d v="2012-09-01T00:00:00"/>
    <s v="INT"/>
    <m/>
    <m/>
    <s v="b. Idoneidad y Calidad del soporte"/>
    <x v="0"/>
    <n v="4"/>
    <s v="SIN FECHA COMO TAL, SE ASIGNA LA INTERMEDIA DEL SEGUNDO SEMESTRE"/>
    <m/>
    <m/>
    <m/>
    <m/>
    <m/>
    <m/>
    <m/>
    <m/>
    <m/>
    <s v="SIN CECO"/>
    <s v="NO"/>
    <s v="COMPENSAR 1A DE MAYO 31-MAY-12-Soporte Técnico"/>
    <n v="4"/>
    <n v="4"/>
    <n v="1188"/>
    <x v="22"/>
  </r>
  <r>
    <n v="3709"/>
    <x v="93"/>
    <d v="2012-09-01T00:00:00"/>
    <s v="INT"/>
    <m/>
    <m/>
    <s v="c. Cumplimiento de especificaciones técnicas de construcción"/>
    <x v="0"/>
    <n v="3"/>
    <s v="SIN FECHA COMO TAL, SE ASIGNA LA INTERMEDIA DEL SEGUNDO SEMESTRE"/>
    <m/>
    <m/>
    <m/>
    <m/>
    <m/>
    <m/>
    <m/>
    <m/>
    <m/>
    <s v="SIN CECO"/>
    <s v="NO"/>
    <s v="COMPENSAR 1A DE MAYO 31-MAY-12-Soporte Técnico"/>
    <n v="3"/>
    <n v="3"/>
    <n v="1188"/>
    <x v="22"/>
  </r>
  <r>
    <n v="3710"/>
    <x v="93"/>
    <d v="2012-09-01T00:00:00"/>
    <s v="INT"/>
    <m/>
    <m/>
    <s v="d. Confiabilidad de los conceptos aplicados"/>
    <x v="0"/>
    <n v="4"/>
    <s v="SIN FECHA COMO TAL, SE ASIGNA LA INTERMEDIA DEL SEGUNDO SEMESTRE"/>
    <m/>
    <m/>
    <m/>
    <m/>
    <m/>
    <m/>
    <m/>
    <m/>
    <m/>
    <s v="SIN CECO"/>
    <s v="NO"/>
    <s v="COMPENSAR 1A DE MAYO 31-MAY-12-Soporte Técnico"/>
    <n v="4"/>
    <n v="4"/>
    <n v="1188"/>
    <x v="22"/>
  </r>
  <r>
    <n v="3711"/>
    <x v="93"/>
    <d v="2012-09-01T00:00:00"/>
    <s v="INT"/>
    <m/>
    <m/>
    <s v="e. Oportunidad en entrega de información o requerimientos"/>
    <x v="0"/>
    <n v="4"/>
    <s v="SIN FECHA COMO TAL, SE ASIGNA LA INTERMEDIA DEL SEGUNDO SEMESTRE"/>
    <m/>
    <m/>
    <m/>
    <m/>
    <m/>
    <m/>
    <m/>
    <m/>
    <m/>
    <s v="SIN CECO"/>
    <s v="NO"/>
    <s v="COMPENSAR 1A DE MAYO 31-MAY-12-Soporte Técnico"/>
    <n v="4"/>
    <n v="4"/>
    <n v="1188"/>
    <x v="22"/>
  </r>
  <r>
    <n v="3712"/>
    <x v="93"/>
    <d v="2012-09-01T00:00:00"/>
    <s v="INT"/>
    <m/>
    <m/>
    <s v="a. Oportunidad de la gestión en obra"/>
    <x v="1"/>
    <n v="4"/>
    <s v="SIN FECHA COMO TAL, SE ASIGNA LA INTERMEDIA DEL SEGUNDO SEMESTRE"/>
    <m/>
    <m/>
    <m/>
    <m/>
    <m/>
    <m/>
    <m/>
    <m/>
    <m/>
    <s v="SIN CECO"/>
    <s v="NO"/>
    <s v="COMPENSAR 1A DE MAYO 31-MAY-12-Soporte Administrativo"/>
    <n v="4"/>
    <n v="4"/>
    <n v="1188"/>
    <x v="22"/>
  </r>
  <r>
    <n v="3713"/>
    <x v="93"/>
    <d v="2012-09-01T00:00:00"/>
    <s v="INT"/>
    <m/>
    <m/>
    <s v="b. Manejo administrativo del proyecto"/>
    <x v="1"/>
    <n v="4"/>
    <s v="SIN FECHA COMO TAL, SE ASIGNA LA INTERMEDIA DEL SEGUNDO SEMESTRE"/>
    <m/>
    <m/>
    <m/>
    <m/>
    <m/>
    <m/>
    <m/>
    <m/>
    <m/>
    <s v="SIN CECO"/>
    <s v="NO"/>
    <s v="COMPENSAR 1A DE MAYO 31-MAY-12-Soporte Administrativo"/>
    <n v="4"/>
    <n v="4"/>
    <n v="1188"/>
    <x v="22"/>
  </r>
  <r>
    <n v="3714"/>
    <x v="93"/>
    <d v="2012-09-01T00:00:00"/>
    <s v="INT"/>
    <m/>
    <m/>
    <s v="c. Información clara y veraz sobre la administración de proyecto"/>
    <x v="1"/>
    <n v="4"/>
    <s v="SIN FECHA COMO TAL, SE ASIGNA LA INTERMEDIA DEL SEGUNDO SEMESTRE"/>
    <m/>
    <m/>
    <m/>
    <m/>
    <m/>
    <m/>
    <m/>
    <m/>
    <m/>
    <s v="SIN CECO"/>
    <s v="NO"/>
    <s v="COMPENSAR 1A DE MAYO 31-MAY-12-Soporte Administrativo"/>
    <n v="4"/>
    <n v="4"/>
    <n v="1188"/>
    <x v="22"/>
  </r>
  <r>
    <n v="3715"/>
    <x v="93"/>
    <d v="2012-09-01T00:00:00"/>
    <s v="INT"/>
    <m/>
    <m/>
    <s v="d. Cumplimientos con expectativas del cliente"/>
    <x v="1"/>
    <n v="3"/>
    <s v="SIN FECHA COMO TAL, SE ASIGNA LA INTERMEDIA DEL SEGUNDO SEMESTRE"/>
    <m/>
    <m/>
    <m/>
    <m/>
    <m/>
    <m/>
    <m/>
    <m/>
    <m/>
    <s v="SIN CECO"/>
    <s v="NO"/>
    <s v="COMPENSAR 1A DE MAYO 31-MAY-12-Soporte Administrativo"/>
    <n v="3"/>
    <n v="3"/>
    <n v="1188"/>
    <x v="22"/>
  </r>
  <r>
    <n v="3716"/>
    <x v="93"/>
    <d v="2012-09-01T00:00:00"/>
    <s v="INT"/>
    <m/>
    <m/>
    <s v="e. Control de presupuesto"/>
    <x v="1"/>
    <n v="3"/>
    <s v="SIN FECHA COMO TAL, SE ASIGNA LA INTERMEDIA DEL SEGUNDO SEMESTRE"/>
    <m/>
    <m/>
    <m/>
    <m/>
    <m/>
    <m/>
    <m/>
    <m/>
    <m/>
    <s v="SIN CECO"/>
    <s v="NO"/>
    <s v="COMPENSAR 1A DE MAYO 31-MAY-12-Soporte Administrativo"/>
    <n v="3"/>
    <n v="3"/>
    <n v="1188"/>
    <x v="22"/>
  </r>
  <r>
    <n v="3717"/>
    <x v="93"/>
    <d v="2012-09-01T00:00:00"/>
    <s v="INT"/>
    <m/>
    <m/>
    <s v="a. Apoyo y presencia en el proyecto"/>
    <x v="2"/>
    <n v="4"/>
    <s v="SIN FECHA COMO TAL, SE ASIGNA LA INTERMEDIA DEL SEGUNDO SEMESTRE"/>
    <m/>
    <m/>
    <m/>
    <m/>
    <m/>
    <m/>
    <m/>
    <m/>
    <m/>
    <s v="SIN CECO"/>
    <s v="NO"/>
    <s v="COMPENSAR 1A DE MAYO 31-MAY-12-Soporte Directivo (Coordinador y Gerencia)"/>
    <n v="4"/>
    <n v="4"/>
    <n v="1188"/>
    <x v="22"/>
  </r>
  <r>
    <n v="3718"/>
    <x v="93"/>
    <d v="2012-09-01T00:00:00"/>
    <s v="INT"/>
    <m/>
    <m/>
    <s v="b. Conocimiento del proyecto"/>
    <x v="2"/>
    <n v="5"/>
    <s v="SIN FECHA COMO TAL, SE ASIGNA LA INTERMEDIA DEL SEGUNDO SEMESTRE"/>
    <m/>
    <m/>
    <m/>
    <m/>
    <m/>
    <m/>
    <m/>
    <m/>
    <m/>
    <s v="SIN CECO"/>
    <s v="NO"/>
    <s v="COMPENSAR 1A DE MAYO 31-MAY-12-Soporte Directivo (Coordinador y Gerencia)"/>
    <n v="5"/>
    <n v="5"/>
    <n v="1188"/>
    <x v="22"/>
  </r>
  <r>
    <n v="3719"/>
    <x v="93"/>
    <d v="2012-09-01T00:00:00"/>
    <s v="INT"/>
    <m/>
    <m/>
    <s v="c. Planteamiento de soluciones y manejo de conflictos"/>
    <x v="2"/>
    <n v="5"/>
    <s v="SIN FECHA COMO TAL, SE ASIGNA LA INTERMEDIA DEL SEGUNDO SEMESTRE"/>
    <m/>
    <m/>
    <m/>
    <m/>
    <m/>
    <m/>
    <m/>
    <m/>
    <m/>
    <s v="SIN CECO"/>
    <s v="NO"/>
    <s v="COMPENSAR 1A DE MAYO 31-MAY-12-Soporte Directivo (Coordinador y Gerencia)"/>
    <n v="5"/>
    <n v="5"/>
    <n v="1188"/>
    <x v="22"/>
  </r>
  <r>
    <n v="3720"/>
    <x v="93"/>
    <d v="2012-09-01T00:00:00"/>
    <s v="INT"/>
    <m/>
    <m/>
    <s v="d. Cumplimiento de compromisos"/>
    <x v="2"/>
    <n v="5"/>
    <s v="SIN FECHA COMO TAL, SE ASIGNA LA INTERMEDIA DEL SEGUNDO SEMESTRE"/>
    <m/>
    <m/>
    <m/>
    <m/>
    <m/>
    <m/>
    <m/>
    <m/>
    <m/>
    <s v="SIN CECO"/>
    <s v="NO"/>
    <s v="COMPENSAR 1A DE MAYO 31-MAY-12-Soporte Directivo (Coordinador y Gerencia)"/>
    <n v="5"/>
    <n v="5"/>
    <n v="1188"/>
    <x v="22"/>
  </r>
  <r>
    <n v="3721"/>
    <x v="93"/>
    <d v="2012-09-01T00:00:00"/>
    <s v="INT"/>
    <m/>
    <m/>
    <s v="e. Manejo del cliente"/>
    <x v="2"/>
    <n v="5"/>
    <s v="SIN FECHA COMO TAL, SE ASIGNA LA INTERMEDIA DEL SEGUNDO SEMESTRE"/>
    <m/>
    <m/>
    <m/>
    <m/>
    <m/>
    <m/>
    <m/>
    <m/>
    <m/>
    <s v="SIN CECO"/>
    <s v="NO"/>
    <s v="COMPENSAR 1A DE MAYO 31-MAY-12-Soporte Directivo (Coordinador y Gerencia)"/>
    <n v="5"/>
    <n v="5"/>
    <n v="1188"/>
    <x v="22"/>
  </r>
  <r>
    <n v="3722"/>
    <x v="93"/>
    <d v="2012-09-01T00:00:00"/>
    <s v="INT"/>
    <m/>
    <m/>
    <s v="a. Idoneidad del personal"/>
    <x v="3"/>
    <n v="3"/>
    <s v="SIN FECHA COMO TAL, SE ASIGNA LA INTERMEDIA DEL SEGUNDO SEMESTRE"/>
    <m/>
    <m/>
    <m/>
    <m/>
    <m/>
    <m/>
    <m/>
    <m/>
    <m/>
    <s v="SIN CECO"/>
    <s v="NO"/>
    <s v="COMPENSAR 1A DE MAYO 31-MAY-12-Personal que presta el servicio en obra"/>
    <n v="3"/>
    <n v="3"/>
    <n v="1188"/>
    <x v="22"/>
  </r>
  <r>
    <n v="3723"/>
    <x v="93"/>
    <d v="2012-09-01T00:00:00"/>
    <s v="INT"/>
    <m/>
    <m/>
    <s v="b. Oportuna atención al cliente"/>
    <x v="3"/>
    <n v="4"/>
    <s v="SIN FECHA COMO TAL, SE ASIGNA LA INTERMEDIA DEL SEGUNDO SEMESTRE"/>
    <m/>
    <m/>
    <m/>
    <m/>
    <m/>
    <m/>
    <m/>
    <m/>
    <m/>
    <s v="SIN CECO"/>
    <s v="NO"/>
    <s v="COMPENSAR 1A DE MAYO 31-MAY-12-Personal que presta el servicio en obra"/>
    <n v="4"/>
    <n v="4"/>
    <n v="1188"/>
    <x v="22"/>
  </r>
  <r>
    <n v="3724"/>
    <x v="93"/>
    <d v="2012-09-01T00:00:00"/>
    <s v="INT"/>
    <m/>
    <m/>
    <s v="c. Compromiso con el proyecto"/>
    <x v="3"/>
    <n v="3"/>
    <s v="SIN FECHA COMO TAL, SE ASIGNA LA INTERMEDIA DEL SEGUNDO SEMESTRE"/>
    <m/>
    <m/>
    <m/>
    <m/>
    <m/>
    <m/>
    <m/>
    <m/>
    <m/>
    <s v="SIN CECO"/>
    <s v="NO"/>
    <s v="COMPENSAR 1A DE MAYO 31-MAY-12-Personal que presta el servicio en obra"/>
    <n v="3"/>
    <n v="3"/>
    <n v="1188"/>
    <x v="22"/>
  </r>
  <r>
    <n v="3725"/>
    <x v="93"/>
    <d v="2012-09-01T00:00:00"/>
    <s v="INT"/>
    <m/>
    <m/>
    <s v="d. Cumplimiento de compromisos"/>
    <x v="3"/>
    <n v="3"/>
    <s v="SIN FECHA COMO TAL, SE ASIGNA LA INTERMEDIA DEL SEGUNDO SEMESTRE"/>
    <m/>
    <m/>
    <m/>
    <m/>
    <m/>
    <m/>
    <m/>
    <m/>
    <m/>
    <s v="SIN CECO"/>
    <s v="NO"/>
    <s v="COMPENSAR 1A DE MAYO 31-MAY-12-Personal que presta el servicio en obra"/>
    <n v="3"/>
    <n v="3"/>
    <n v="1188"/>
    <x v="22"/>
  </r>
  <r>
    <n v="3726"/>
    <x v="93"/>
    <d v="2012-09-01T00:00:00"/>
    <s v="INT"/>
    <m/>
    <m/>
    <s v="e. Proactividad en desarrollo de funciones"/>
    <x v="3"/>
    <n v="3"/>
    <s v="SIN FECHA COMO TAL, SE ASIGNA LA INTERMEDIA DEL SEGUNDO SEMESTRE"/>
    <m/>
    <m/>
    <m/>
    <m/>
    <m/>
    <m/>
    <m/>
    <m/>
    <m/>
    <s v="SIN CECO"/>
    <s v="NO"/>
    <s v="COMPENSAR 1A DE MAYO 31-MAY-12-Personal que presta el servicio en obra"/>
    <n v="3"/>
    <n v="3"/>
    <n v="1188"/>
    <x v="22"/>
  </r>
  <r>
    <n v="3727"/>
    <x v="93"/>
    <d v="2012-09-01T00:00:00"/>
    <s v="INT"/>
    <m/>
    <m/>
    <s v="a. Calidad del Contenido"/>
    <x v="4"/>
    <n v="4"/>
    <s v="SIN FECHA COMO TAL, SE ASIGNA LA INTERMEDIA DEL SEGUNDO SEMESTRE"/>
    <m/>
    <m/>
    <m/>
    <m/>
    <m/>
    <m/>
    <m/>
    <m/>
    <m/>
    <s v="SIN CECO"/>
    <s v="NO"/>
    <s v="COMPENSAR 1A DE MAYO 31-MAY-12-Productos Asociados de PAYC (Informes, Control de presupuesto y Programación y actas)"/>
    <n v="4"/>
    <n v="4"/>
    <n v="1188"/>
    <x v="22"/>
  </r>
  <r>
    <n v="3728"/>
    <x v="93"/>
    <d v="2012-09-01T00:00:00"/>
    <s v="INT"/>
    <m/>
    <m/>
    <s v="b. Claridad del Contenido"/>
    <x v="4"/>
    <n v="4"/>
    <s v="SIN FECHA COMO TAL, SE ASIGNA LA INTERMEDIA DEL SEGUNDO SEMESTRE"/>
    <m/>
    <m/>
    <m/>
    <m/>
    <m/>
    <m/>
    <m/>
    <m/>
    <m/>
    <s v="SIN CECO"/>
    <s v="NO"/>
    <s v="COMPENSAR 1A DE MAYO 31-MAY-12-Productos Asociados de PAYC (Informes, Control de presupuesto y Programación y actas)"/>
    <n v="4"/>
    <n v="4"/>
    <n v="1188"/>
    <x v="22"/>
  </r>
  <r>
    <n v="3729"/>
    <x v="93"/>
    <d v="2012-09-01T00:00:00"/>
    <s v="INT"/>
    <m/>
    <m/>
    <s v="c. Oportunidad en la entrega"/>
    <x v="4"/>
    <n v="4"/>
    <s v="SIN FECHA COMO TAL, SE ASIGNA LA INTERMEDIA DEL SEGUNDO SEMESTRE"/>
    <m/>
    <m/>
    <m/>
    <m/>
    <m/>
    <m/>
    <m/>
    <m/>
    <m/>
    <s v="SIN CECO"/>
    <s v="NO"/>
    <s v="COMPENSAR 1A DE MAYO 31-MAY-12-Productos Asociados de PAYC (Informes, Control de presupuesto y Programación y actas)"/>
    <n v="4"/>
    <n v="4"/>
    <n v="1188"/>
    <x v="22"/>
  </r>
  <r>
    <n v="3730"/>
    <x v="93"/>
    <d v="2012-09-01T00:00:00"/>
    <s v="INT"/>
    <m/>
    <m/>
    <s v="d. Precisión de la información"/>
    <x v="4"/>
    <n v="4"/>
    <s v="SIN FECHA COMO TAL, SE ASIGNA LA INTERMEDIA DEL SEGUNDO SEMESTRE"/>
    <m/>
    <m/>
    <m/>
    <m/>
    <m/>
    <m/>
    <m/>
    <m/>
    <m/>
    <s v="SIN CECO"/>
    <s v="NO"/>
    <s v="COMPENSAR 1A DE MAYO 31-MAY-12-Productos Asociados de PAYC (Informes, Control de presupuesto y Programación y actas)"/>
    <n v="4"/>
    <n v="4"/>
    <n v="1188"/>
    <x v="22"/>
  </r>
  <r>
    <n v="3731"/>
    <x v="93"/>
    <d v="2012-09-01T00:00:00"/>
    <s v="INT"/>
    <m/>
    <m/>
    <s v="e. Diagramación"/>
    <x v="4"/>
    <n v="4"/>
    <s v="SIN FECHA COMO TAL, SE ASIGNA LA INTERMEDIA DEL SEGUNDO SEMESTRE"/>
    <m/>
    <m/>
    <m/>
    <m/>
    <m/>
    <m/>
    <m/>
    <m/>
    <m/>
    <s v="SIN CECO"/>
    <s v="NO"/>
    <s v="COMPENSAR 1A DE MAYO 31-MAY-12-Productos Asociados de PAYC (Informes, Control de presupuesto y Programación y actas)"/>
    <n v="4"/>
    <n v="4"/>
    <n v="1188"/>
    <x v="22"/>
  </r>
  <r>
    <n v="3732"/>
    <x v="93"/>
    <d v="2012-09-01T00:00:00"/>
    <s v="INT"/>
    <m/>
    <m/>
    <s v="a. Cumplimiento"/>
    <x v="5"/>
    <n v="4"/>
    <s v="SIN FECHA COMO TAL, SE ASIGNA LA INTERMEDIA DEL SEGUNDO SEMESTRE"/>
    <m/>
    <m/>
    <m/>
    <m/>
    <m/>
    <m/>
    <m/>
    <m/>
    <m/>
    <s v="SIN CECO"/>
    <s v="NO"/>
    <s v="COMPENSAR 1A DE MAYO 31-MAY-12-Compromisos Pactados"/>
    <n v="4"/>
    <n v="4"/>
    <n v="1188"/>
    <x v="22"/>
  </r>
  <r>
    <n v="3733"/>
    <x v="93"/>
    <d v="2012-09-01T00:00:00"/>
    <s v="INT"/>
    <m/>
    <m/>
    <s v="b. Satisface expectativas"/>
    <x v="5"/>
    <n v="4"/>
    <s v="SIN FECHA COMO TAL, SE ASIGNA LA INTERMEDIA DEL SEGUNDO SEMESTRE"/>
    <m/>
    <m/>
    <m/>
    <m/>
    <m/>
    <m/>
    <m/>
    <m/>
    <m/>
    <s v="SIN CECO"/>
    <s v="NO"/>
    <s v="COMPENSAR 1A DE MAYO 31-MAY-12-Compromisos Pactados"/>
    <n v="4"/>
    <n v="4"/>
    <n v="1188"/>
    <x v="22"/>
  </r>
  <r>
    <n v="3734"/>
    <x v="93"/>
    <d v="2012-09-01T00:00:00"/>
    <s v="INT"/>
    <m/>
    <m/>
    <s v="c. Calidad de la Información suministrada"/>
    <x v="5"/>
    <n v="4"/>
    <s v="SIN FECHA COMO TAL, SE ASIGNA LA INTERMEDIA DEL SEGUNDO SEMESTRE"/>
    <m/>
    <m/>
    <m/>
    <m/>
    <m/>
    <m/>
    <m/>
    <m/>
    <m/>
    <s v="SIN CECO"/>
    <s v="NO"/>
    <s v="COMPENSAR 1A DE MAYO 31-MAY-12-Compromisos Pactados"/>
    <n v="4"/>
    <n v="4"/>
    <n v="1188"/>
    <x v="22"/>
  </r>
  <r>
    <n v="3735"/>
    <x v="93"/>
    <d v="2012-09-01T00:00:00"/>
    <s v="INT"/>
    <m/>
    <m/>
    <s v="d. Disposición del personal de PAYC a las solicitudes del cliente"/>
    <x v="5"/>
    <n v="3"/>
    <s v="SIN FECHA COMO TAL, SE ASIGNA LA INTERMEDIA DEL SEGUNDO SEMESTRE"/>
    <m/>
    <m/>
    <m/>
    <m/>
    <m/>
    <m/>
    <m/>
    <m/>
    <m/>
    <s v="SIN CECO"/>
    <s v="NO"/>
    <s v="COMPENSAR 1A DE MAYO 31-MAY-12-Compromisos Pactados"/>
    <n v="3"/>
    <n v="3"/>
    <n v="1188"/>
    <x v="22"/>
  </r>
  <r>
    <n v="3736"/>
    <x v="93"/>
    <d v="2012-09-01T00:00:00"/>
    <s v="INT"/>
    <m/>
    <m/>
    <s v="e. Coherencia entre lo solicitado y lo entregado"/>
    <x v="5"/>
    <n v="4"/>
    <s v="SIN FECHA COMO TAL, SE ASIGNA LA INTERMEDIA DEL SEGUNDO SEMESTRE"/>
    <m/>
    <m/>
    <m/>
    <m/>
    <m/>
    <m/>
    <m/>
    <m/>
    <m/>
    <s v="SIN CECO"/>
    <s v="NO"/>
    <s v="COMPENSAR 1A DE MAYO 31-MAY-12-Compromisos Pactados"/>
    <n v="4"/>
    <n v="4"/>
    <n v="1188"/>
    <x v="22"/>
  </r>
  <r>
    <n v="3737"/>
    <x v="93"/>
    <d v="2012-09-01T00:00:00"/>
    <s v="INT"/>
    <m/>
    <m/>
    <s v="Grado de Satisfacción con el Servicio Prestado"/>
    <x v="6"/>
    <n v="4"/>
    <s v="SIN FECHA COMO TAL, SE ASIGNA LA INTERMEDIA DEL SEGUNDO SEMESTRE"/>
    <m/>
    <m/>
    <m/>
    <m/>
    <m/>
    <m/>
    <m/>
    <m/>
    <m/>
    <s v="SIN CECO"/>
    <s v="NO"/>
    <s v="COMPENSAR 1A DE MAYO 31-MAY-12-Grado de Satisfacción con el Servicio Prestado"/>
    <n v="4"/>
    <n v="4"/>
    <n v="1188"/>
    <x v="22"/>
  </r>
  <r>
    <n v="3738"/>
    <x v="93"/>
    <d v="2012-09-01T00:00:00"/>
    <s v="INT"/>
    <m/>
    <m/>
    <s v="Posibilidad de Volver a Contratar con PAYC"/>
    <x v="7"/>
    <n v="4"/>
    <s v="SIN FECHA COMO TAL, SE ASIGNA LA INTERMEDIA DEL SEGUNDO SEMESTRE"/>
    <m/>
    <m/>
    <m/>
    <m/>
    <m/>
    <m/>
    <m/>
    <m/>
    <m/>
    <s v="SIN CECO"/>
    <s v="NO"/>
    <s v="COMPENSAR 1A DE MAYO 31-MAY-12-Posibilidad de Volver a Contratar con PAYC"/>
    <n v="4"/>
    <n v="4"/>
    <n v="1188"/>
    <x v="22"/>
  </r>
  <r>
    <n v="3739"/>
    <x v="93"/>
    <d v="2012-09-01T00:00:00"/>
    <s v="INT"/>
    <m/>
    <m/>
    <s v="Principales fortalezas en el servicio que presta PAYC"/>
    <x v="8"/>
    <s v="Experiencia en el área técnica-Experiencia en el administrativa por parte de los coordinadores-"/>
    <s v="SIN FECHA COMO TAL, SE ASIGNA LA INTERMEDIA DEL SEGUNDO SEMESTRE"/>
    <s v="EXPERIENCIA ÁREA TÉCNICA"/>
    <s v="EXPERIENCIA COORDINADORES"/>
    <m/>
    <m/>
    <m/>
    <m/>
    <m/>
    <m/>
    <m/>
    <s v="SIN CECO"/>
    <s v="NO"/>
    <s v="COMPENSAR 1A DE MAYO 31-MAY-12-Fortalezas PAYC"/>
    <s v="Experiencia en el área técnica-Experiencia en el administrativa por parte de los coordinadores-"/>
    <n v="0"/>
    <n v="1188"/>
    <x v="22"/>
  </r>
  <r>
    <n v="3740"/>
    <x v="93"/>
    <d v="2012-09-01T00:00:00"/>
    <s v="INT"/>
    <m/>
    <m/>
    <s v="Principales debilidades en el servicio que presta PAYC"/>
    <x v="9"/>
    <s v="Falta de experiencia, compromiso y diligencia por parte del personal de obra-"/>
    <s v="SIN FECHA COMO TAL, SE ASIGNA LA INTERMEDIA DEL SEGUNDO SEMESTRE"/>
    <s v="EXPERIENCIA PERSONAL DE OBRA"/>
    <s v="COMPROMISO"/>
    <s v="DILIGENCIA PERSONAL DE OBRA"/>
    <m/>
    <m/>
    <m/>
    <m/>
    <m/>
    <m/>
    <s v="SIN CECO"/>
    <s v="NO"/>
    <s v="COMPENSAR 1A DE MAYO 31-MAY-12-Debilidades PAYC"/>
    <s v="Falta de experiencia, compromiso y diligencia por parte del personal de obra-"/>
    <n v="0"/>
    <n v="1188"/>
    <x v="22"/>
  </r>
  <r>
    <n v="3741"/>
    <x v="101"/>
    <d v="2012-09-01T00:00:00"/>
    <s v="INT"/>
    <m/>
    <m/>
    <s v="a. Conocimiento específico de temas aplicables al proyecto"/>
    <x v="0"/>
    <n v="3"/>
    <s v="SIN FECHA COMO TAL, SE ASIGNA LA INTERMEDIA DEL SEGUNDO SEMESTRE"/>
    <m/>
    <m/>
    <m/>
    <m/>
    <m/>
    <m/>
    <m/>
    <m/>
    <m/>
    <s v="SIN CECO"/>
    <s v="NO"/>
    <s v="COUNTRY MEDICAL CENTER 09-NOV-12-Soporte Técnico"/>
    <n v="3"/>
    <n v="3"/>
    <n v="1265"/>
    <x v="66"/>
  </r>
  <r>
    <n v="3742"/>
    <x v="101"/>
    <d v="2012-09-01T00:00:00"/>
    <s v="INT"/>
    <m/>
    <m/>
    <s v="b. Idoneidad y Calidad del soporte"/>
    <x v="0"/>
    <n v="4"/>
    <s v="SIN FECHA COMO TAL, SE ASIGNA LA INTERMEDIA DEL SEGUNDO SEMESTRE"/>
    <m/>
    <m/>
    <m/>
    <m/>
    <m/>
    <m/>
    <m/>
    <m/>
    <m/>
    <s v="SIN CECO"/>
    <s v="NO"/>
    <s v="COUNTRY MEDICAL CENTER 09-NOV-12-Soporte Técnico"/>
    <n v="4"/>
    <n v="4"/>
    <n v="1265"/>
    <x v="66"/>
  </r>
  <r>
    <n v="3743"/>
    <x v="101"/>
    <d v="2012-09-01T00:00:00"/>
    <s v="INT"/>
    <m/>
    <m/>
    <s v="c. Cumplimiento de especificaciones técnicas de construcción"/>
    <x v="0"/>
    <n v="5"/>
    <s v="SIN FECHA COMO TAL, SE ASIGNA LA INTERMEDIA DEL SEGUNDO SEMESTRE"/>
    <m/>
    <m/>
    <m/>
    <m/>
    <m/>
    <m/>
    <m/>
    <m/>
    <m/>
    <s v="SIN CECO"/>
    <s v="NO"/>
    <s v="COUNTRY MEDICAL CENTER 09-NOV-12-Soporte Técnico"/>
    <n v="5"/>
    <n v="5"/>
    <n v="1265"/>
    <x v="66"/>
  </r>
  <r>
    <n v="3744"/>
    <x v="101"/>
    <d v="2012-09-01T00:00:00"/>
    <s v="INT"/>
    <m/>
    <m/>
    <s v="d. Confiabilidad de los conceptos aplicados"/>
    <x v="0"/>
    <n v="4"/>
    <s v="SIN FECHA COMO TAL, SE ASIGNA LA INTERMEDIA DEL SEGUNDO SEMESTRE"/>
    <m/>
    <m/>
    <m/>
    <m/>
    <m/>
    <m/>
    <m/>
    <m/>
    <m/>
    <s v="SIN CECO"/>
    <s v="NO"/>
    <s v="COUNTRY MEDICAL CENTER 09-NOV-12-Soporte Técnico"/>
    <n v="4"/>
    <n v="4"/>
    <n v="1265"/>
    <x v="66"/>
  </r>
  <r>
    <n v="3745"/>
    <x v="101"/>
    <d v="2012-09-01T00:00:00"/>
    <s v="INT"/>
    <m/>
    <m/>
    <s v="e. Oportunidad en entrega de información o requerimientos"/>
    <x v="0"/>
    <n v="4"/>
    <s v="SIN FECHA COMO TAL, SE ASIGNA LA INTERMEDIA DEL SEGUNDO SEMESTRE"/>
    <m/>
    <m/>
    <m/>
    <m/>
    <m/>
    <m/>
    <m/>
    <m/>
    <m/>
    <s v="SIN CECO"/>
    <s v="NO"/>
    <s v="COUNTRY MEDICAL CENTER 09-NOV-12-Soporte Técnico"/>
    <n v="4"/>
    <n v="4"/>
    <n v="1265"/>
    <x v="66"/>
  </r>
  <r>
    <n v="3746"/>
    <x v="101"/>
    <d v="2012-09-01T00:00:00"/>
    <s v="INT"/>
    <m/>
    <m/>
    <s v="a. Oportunidad de la gestión en obra"/>
    <x v="1"/>
    <n v="5"/>
    <s v="SIN FECHA COMO TAL, SE ASIGNA LA INTERMEDIA DEL SEGUNDO SEMESTRE"/>
    <m/>
    <m/>
    <m/>
    <m/>
    <m/>
    <m/>
    <m/>
    <m/>
    <m/>
    <s v="SIN CECO"/>
    <s v="NO"/>
    <s v="COUNTRY MEDICAL CENTER 09-NOV-12-Soporte Administrativo"/>
    <n v="5"/>
    <n v="5"/>
    <n v="1265"/>
    <x v="66"/>
  </r>
  <r>
    <n v="3747"/>
    <x v="101"/>
    <d v="2012-09-01T00:00:00"/>
    <s v="INT"/>
    <m/>
    <m/>
    <s v="b. Manejo administrativo del proyecto"/>
    <x v="1"/>
    <n v="5"/>
    <s v="SIN FECHA COMO TAL, SE ASIGNA LA INTERMEDIA DEL SEGUNDO SEMESTRE"/>
    <m/>
    <m/>
    <m/>
    <m/>
    <m/>
    <m/>
    <m/>
    <m/>
    <m/>
    <s v="SIN CECO"/>
    <s v="NO"/>
    <s v="COUNTRY MEDICAL CENTER 09-NOV-12-Soporte Administrativo"/>
    <n v="5"/>
    <n v="5"/>
    <n v="1265"/>
    <x v="66"/>
  </r>
  <r>
    <n v="3748"/>
    <x v="101"/>
    <d v="2012-09-01T00:00:00"/>
    <s v="INT"/>
    <m/>
    <m/>
    <s v="c. Información clara y veraz sobre la administración de proyecto"/>
    <x v="1"/>
    <n v="5"/>
    <s v="SIN FECHA COMO TAL, SE ASIGNA LA INTERMEDIA DEL SEGUNDO SEMESTRE"/>
    <m/>
    <m/>
    <m/>
    <m/>
    <m/>
    <m/>
    <m/>
    <m/>
    <m/>
    <s v="SIN CECO"/>
    <s v="NO"/>
    <s v="COUNTRY MEDICAL CENTER 09-NOV-12-Soporte Administrativo"/>
    <n v="5"/>
    <n v="5"/>
    <n v="1265"/>
    <x v="66"/>
  </r>
  <r>
    <n v="3749"/>
    <x v="101"/>
    <d v="2012-09-01T00:00:00"/>
    <s v="INT"/>
    <m/>
    <m/>
    <s v="d. Cumplimientos con expectativas del cliente"/>
    <x v="1"/>
    <n v="4"/>
    <s v="SIN FECHA COMO TAL, SE ASIGNA LA INTERMEDIA DEL SEGUNDO SEMESTRE"/>
    <m/>
    <m/>
    <m/>
    <m/>
    <m/>
    <m/>
    <m/>
    <m/>
    <m/>
    <s v="SIN CECO"/>
    <s v="NO"/>
    <s v="COUNTRY MEDICAL CENTER 09-NOV-12-Soporte Administrativo"/>
    <n v="4"/>
    <n v="4"/>
    <n v="1265"/>
    <x v="66"/>
  </r>
  <r>
    <n v="3750"/>
    <x v="101"/>
    <d v="2012-09-01T00:00:00"/>
    <s v="INT"/>
    <m/>
    <m/>
    <s v="e. Control de presupuesto"/>
    <x v="1"/>
    <n v="4"/>
    <s v="SIN FECHA COMO TAL, SE ASIGNA LA INTERMEDIA DEL SEGUNDO SEMESTRE"/>
    <m/>
    <m/>
    <m/>
    <m/>
    <m/>
    <m/>
    <m/>
    <m/>
    <m/>
    <s v="SIN CECO"/>
    <s v="NO"/>
    <s v="COUNTRY MEDICAL CENTER 09-NOV-12-Soporte Administrativo"/>
    <n v="4"/>
    <n v="4"/>
    <n v="1265"/>
    <x v="66"/>
  </r>
  <r>
    <n v="3751"/>
    <x v="101"/>
    <d v="2012-09-01T00:00:00"/>
    <s v="INT"/>
    <m/>
    <m/>
    <s v="a. Apoyo y presencia en el proyecto"/>
    <x v="2"/>
    <n v="5"/>
    <s v="SIN FECHA COMO TAL, SE ASIGNA LA INTERMEDIA DEL SEGUNDO SEMESTRE"/>
    <m/>
    <m/>
    <m/>
    <m/>
    <m/>
    <m/>
    <m/>
    <m/>
    <m/>
    <s v="SIN CECO"/>
    <s v="NO"/>
    <s v="COUNTRY MEDICAL CENTER 09-NOV-12-Soporte Directivo (Coordinador y Gerencia)"/>
    <n v="5"/>
    <n v="5"/>
    <n v="1265"/>
    <x v="66"/>
  </r>
  <r>
    <n v="3752"/>
    <x v="101"/>
    <d v="2012-09-01T00:00:00"/>
    <s v="INT"/>
    <m/>
    <m/>
    <s v="b. Conocimiento del proyecto"/>
    <x v="2"/>
    <n v="3"/>
    <s v="SIN FECHA COMO TAL, SE ASIGNA LA INTERMEDIA DEL SEGUNDO SEMESTRE"/>
    <m/>
    <m/>
    <m/>
    <m/>
    <m/>
    <m/>
    <m/>
    <m/>
    <m/>
    <s v="SIN CECO"/>
    <s v="NO"/>
    <s v="COUNTRY MEDICAL CENTER 09-NOV-12-Soporte Directivo (Coordinador y Gerencia)"/>
    <n v="3"/>
    <n v="3"/>
    <n v="1265"/>
    <x v="66"/>
  </r>
  <r>
    <n v="3753"/>
    <x v="101"/>
    <d v="2012-09-01T00:00:00"/>
    <s v="INT"/>
    <m/>
    <m/>
    <s v="c. Planteamiento de soluciones y manejo de conflictos"/>
    <x v="2"/>
    <n v="3"/>
    <s v="SIN FECHA COMO TAL, SE ASIGNA LA INTERMEDIA DEL SEGUNDO SEMESTRE"/>
    <m/>
    <m/>
    <m/>
    <m/>
    <m/>
    <m/>
    <m/>
    <m/>
    <m/>
    <s v="SIN CECO"/>
    <s v="NO"/>
    <s v="COUNTRY MEDICAL CENTER 09-NOV-12-Soporte Directivo (Coordinador y Gerencia)"/>
    <n v="3"/>
    <n v="3"/>
    <n v="1265"/>
    <x v="66"/>
  </r>
  <r>
    <n v="3754"/>
    <x v="101"/>
    <d v="2012-09-01T00:00:00"/>
    <s v="INT"/>
    <m/>
    <m/>
    <s v="d. Cumplimiento de compromisos"/>
    <x v="2"/>
    <n v="5"/>
    <s v="SIN FECHA COMO TAL, SE ASIGNA LA INTERMEDIA DEL SEGUNDO SEMESTRE"/>
    <m/>
    <m/>
    <m/>
    <m/>
    <m/>
    <m/>
    <m/>
    <m/>
    <m/>
    <s v="SIN CECO"/>
    <s v="NO"/>
    <s v="COUNTRY MEDICAL CENTER 09-NOV-12-Soporte Directivo (Coordinador y Gerencia)"/>
    <n v="5"/>
    <n v="5"/>
    <n v="1265"/>
    <x v="66"/>
  </r>
  <r>
    <n v="3755"/>
    <x v="101"/>
    <d v="2012-09-01T00:00:00"/>
    <s v="INT"/>
    <m/>
    <m/>
    <s v="e. Manejo del cliente"/>
    <x v="2"/>
    <n v="4"/>
    <s v="SIN FECHA COMO TAL, SE ASIGNA LA INTERMEDIA DEL SEGUNDO SEMESTRE"/>
    <m/>
    <m/>
    <m/>
    <m/>
    <m/>
    <m/>
    <m/>
    <m/>
    <m/>
    <s v="SIN CECO"/>
    <s v="NO"/>
    <s v="COUNTRY MEDICAL CENTER 09-NOV-12-Soporte Directivo (Coordinador y Gerencia)"/>
    <n v="4"/>
    <n v="4"/>
    <n v="1265"/>
    <x v="66"/>
  </r>
  <r>
    <n v="3756"/>
    <x v="101"/>
    <d v="2012-09-01T00:00:00"/>
    <s v="INT"/>
    <m/>
    <m/>
    <s v="a. Idoneidad del personal"/>
    <x v="3"/>
    <n v="4"/>
    <s v="SIN FECHA COMO TAL, SE ASIGNA LA INTERMEDIA DEL SEGUNDO SEMESTRE"/>
    <m/>
    <m/>
    <m/>
    <m/>
    <m/>
    <m/>
    <m/>
    <m/>
    <m/>
    <s v="SIN CECO"/>
    <s v="NO"/>
    <s v="COUNTRY MEDICAL CENTER 09-NOV-12-Personal que presta el servicio en obra"/>
    <n v="4"/>
    <n v="4"/>
    <n v="1265"/>
    <x v="66"/>
  </r>
  <r>
    <n v="3757"/>
    <x v="101"/>
    <d v="2012-09-01T00:00:00"/>
    <s v="INT"/>
    <m/>
    <m/>
    <s v="b. Oportuna atención al cliente"/>
    <x v="3"/>
    <n v="5"/>
    <s v="SIN FECHA COMO TAL, SE ASIGNA LA INTERMEDIA DEL SEGUNDO SEMESTRE"/>
    <m/>
    <m/>
    <m/>
    <m/>
    <m/>
    <m/>
    <m/>
    <m/>
    <m/>
    <s v="SIN CECO"/>
    <s v="NO"/>
    <s v="COUNTRY MEDICAL CENTER 09-NOV-12-Personal que presta el servicio en obra"/>
    <n v="5"/>
    <n v="5"/>
    <n v="1265"/>
    <x v="66"/>
  </r>
  <r>
    <n v="3758"/>
    <x v="101"/>
    <d v="2012-09-01T00:00:00"/>
    <s v="INT"/>
    <m/>
    <m/>
    <s v="c. Compromiso con el proyecto"/>
    <x v="3"/>
    <n v="4"/>
    <s v="SIN FECHA COMO TAL, SE ASIGNA LA INTERMEDIA DEL SEGUNDO SEMESTRE"/>
    <m/>
    <m/>
    <m/>
    <m/>
    <m/>
    <m/>
    <m/>
    <m/>
    <m/>
    <s v="SIN CECO"/>
    <s v="NO"/>
    <s v="COUNTRY MEDICAL CENTER 09-NOV-12-Personal que presta el servicio en obra"/>
    <n v="4"/>
    <n v="4"/>
    <n v="1265"/>
    <x v="66"/>
  </r>
  <r>
    <n v="3759"/>
    <x v="101"/>
    <d v="2012-09-01T00:00:00"/>
    <s v="INT"/>
    <m/>
    <m/>
    <s v="d. Cumplimiento de compromisos"/>
    <x v="3"/>
    <n v="5"/>
    <s v="SIN FECHA COMO TAL, SE ASIGNA LA INTERMEDIA DEL SEGUNDO SEMESTRE"/>
    <m/>
    <m/>
    <m/>
    <m/>
    <m/>
    <m/>
    <m/>
    <m/>
    <m/>
    <s v="SIN CECO"/>
    <s v="NO"/>
    <s v="COUNTRY MEDICAL CENTER 09-NOV-12-Personal que presta el servicio en obra"/>
    <n v="5"/>
    <n v="5"/>
    <n v="1265"/>
    <x v="66"/>
  </r>
  <r>
    <n v="3760"/>
    <x v="101"/>
    <d v="2012-09-01T00:00:00"/>
    <s v="INT"/>
    <m/>
    <m/>
    <s v="e. Proactividad en desarrollo de funciones"/>
    <x v="3"/>
    <n v="3"/>
    <s v="SIN FECHA COMO TAL, SE ASIGNA LA INTERMEDIA DEL SEGUNDO SEMESTRE"/>
    <m/>
    <m/>
    <m/>
    <m/>
    <m/>
    <m/>
    <m/>
    <m/>
    <m/>
    <s v="SIN CECO"/>
    <s v="NO"/>
    <s v="COUNTRY MEDICAL CENTER 09-NOV-12-Personal que presta el servicio en obra"/>
    <n v="3"/>
    <n v="3"/>
    <n v="1265"/>
    <x v="66"/>
  </r>
  <r>
    <n v="3761"/>
    <x v="101"/>
    <d v="2012-09-01T00:00:00"/>
    <s v="INT"/>
    <m/>
    <m/>
    <s v="a. Calidad del Contenido"/>
    <x v="4"/>
    <n v="5"/>
    <s v="SIN FECHA COMO TAL, SE ASIGNA LA INTERMEDIA DEL SEGUNDO SEMESTRE"/>
    <m/>
    <m/>
    <m/>
    <m/>
    <m/>
    <m/>
    <m/>
    <m/>
    <m/>
    <s v="SIN CECO"/>
    <s v="NO"/>
    <s v="COUNTRY MEDICAL CENTER 09-NOV-12-Productos Asociados de PAYC (Informes, Control de presupuesto y Programación y actas)"/>
    <n v="5"/>
    <n v="5"/>
    <n v="1265"/>
    <x v="66"/>
  </r>
  <r>
    <n v="3762"/>
    <x v="101"/>
    <d v="2012-09-01T00:00:00"/>
    <s v="INT"/>
    <m/>
    <m/>
    <s v="b. Claridad del Contenido"/>
    <x v="4"/>
    <n v="5"/>
    <s v="SIN FECHA COMO TAL, SE ASIGNA LA INTERMEDIA DEL SEGUNDO SEMESTRE"/>
    <m/>
    <m/>
    <m/>
    <m/>
    <m/>
    <m/>
    <m/>
    <m/>
    <m/>
    <s v="SIN CECO"/>
    <s v="NO"/>
    <s v="COUNTRY MEDICAL CENTER 09-NOV-12-Productos Asociados de PAYC (Informes, Control de presupuesto y Programación y actas)"/>
    <n v="5"/>
    <n v="5"/>
    <n v="1265"/>
    <x v="66"/>
  </r>
  <r>
    <n v="3763"/>
    <x v="101"/>
    <d v="2012-09-01T00:00:00"/>
    <s v="INT"/>
    <m/>
    <m/>
    <s v="c. Oportunidad en la entrega"/>
    <x v="4"/>
    <n v="5"/>
    <s v="SIN FECHA COMO TAL, SE ASIGNA LA INTERMEDIA DEL SEGUNDO SEMESTRE"/>
    <m/>
    <m/>
    <m/>
    <m/>
    <m/>
    <m/>
    <m/>
    <m/>
    <m/>
    <s v="SIN CECO"/>
    <s v="NO"/>
    <s v="COUNTRY MEDICAL CENTER 09-NOV-12-Productos Asociados de PAYC (Informes, Control de presupuesto y Programación y actas)"/>
    <n v="5"/>
    <n v="5"/>
    <n v="1265"/>
    <x v="66"/>
  </r>
  <r>
    <n v="3764"/>
    <x v="101"/>
    <d v="2012-09-01T00:00:00"/>
    <s v="INT"/>
    <m/>
    <m/>
    <s v="d. Precisión de la información"/>
    <x v="4"/>
    <n v="5"/>
    <s v="SIN FECHA COMO TAL, SE ASIGNA LA INTERMEDIA DEL SEGUNDO SEMESTRE"/>
    <m/>
    <m/>
    <m/>
    <m/>
    <m/>
    <m/>
    <m/>
    <m/>
    <m/>
    <s v="SIN CECO"/>
    <s v="NO"/>
    <s v="COUNTRY MEDICAL CENTER 09-NOV-12-Productos Asociados de PAYC (Informes, Control de presupuesto y Programación y actas)"/>
    <n v="5"/>
    <n v="5"/>
    <n v="1265"/>
    <x v="66"/>
  </r>
  <r>
    <n v="3765"/>
    <x v="101"/>
    <d v="2012-09-01T00:00:00"/>
    <s v="INT"/>
    <m/>
    <m/>
    <s v="e. Diagramación"/>
    <x v="4"/>
    <n v="5"/>
    <s v="SIN FECHA COMO TAL, SE ASIGNA LA INTERMEDIA DEL SEGUNDO SEMESTRE"/>
    <m/>
    <m/>
    <m/>
    <m/>
    <m/>
    <m/>
    <m/>
    <m/>
    <m/>
    <s v="SIN CECO"/>
    <s v="NO"/>
    <s v="COUNTRY MEDICAL CENTER 09-NOV-12-Productos Asociados de PAYC (Informes, Control de presupuesto y Programación y actas)"/>
    <n v="5"/>
    <n v="5"/>
    <n v="1265"/>
    <x v="66"/>
  </r>
  <r>
    <n v="3766"/>
    <x v="101"/>
    <d v="2012-09-01T00:00:00"/>
    <s v="INT"/>
    <m/>
    <m/>
    <s v="a. Cumplimiento"/>
    <x v="5"/>
    <n v="5"/>
    <s v="SIN FECHA COMO TAL, SE ASIGNA LA INTERMEDIA DEL SEGUNDO SEMESTRE"/>
    <m/>
    <m/>
    <m/>
    <m/>
    <m/>
    <m/>
    <m/>
    <m/>
    <m/>
    <s v="SIN CECO"/>
    <s v="NO"/>
    <s v="COUNTRY MEDICAL CENTER 09-NOV-12-Compromisos Pactados"/>
    <n v="5"/>
    <n v="5"/>
    <n v="1265"/>
    <x v="66"/>
  </r>
  <r>
    <n v="3767"/>
    <x v="101"/>
    <d v="2012-09-01T00:00:00"/>
    <s v="INT"/>
    <m/>
    <m/>
    <s v="b. Satisface expectativas"/>
    <x v="5"/>
    <n v="5"/>
    <s v="SIN FECHA COMO TAL, SE ASIGNA LA INTERMEDIA DEL SEGUNDO SEMESTRE"/>
    <m/>
    <m/>
    <m/>
    <m/>
    <m/>
    <m/>
    <m/>
    <m/>
    <m/>
    <s v="SIN CECO"/>
    <s v="NO"/>
    <s v="COUNTRY MEDICAL CENTER 09-NOV-12-Compromisos Pactados"/>
    <n v="5"/>
    <n v="5"/>
    <n v="1265"/>
    <x v="66"/>
  </r>
  <r>
    <n v="3768"/>
    <x v="101"/>
    <d v="2012-09-01T00:00:00"/>
    <s v="INT"/>
    <m/>
    <m/>
    <s v="c. Calidad de la Información suministrada"/>
    <x v="5"/>
    <n v="5"/>
    <s v="SIN FECHA COMO TAL, SE ASIGNA LA INTERMEDIA DEL SEGUNDO SEMESTRE"/>
    <m/>
    <m/>
    <m/>
    <m/>
    <m/>
    <m/>
    <m/>
    <m/>
    <m/>
    <s v="SIN CECO"/>
    <s v="NO"/>
    <s v="COUNTRY MEDICAL CENTER 09-NOV-12-Compromisos Pactados"/>
    <n v="5"/>
    <n v="5"/>
    <n v="1265"/>
    <x v="66"/>
  </r>
  <r>
    <n v="3769"/>
    <x v="101"/>
    <d v="2012-09-01T00:00:00"/>
    <s v="INT"/>
    <m/>
    <m/>
    <s v="d. Disposición del personal de PAYC a las solicitudes del cliente"/>
    <x v="5"/>
    <n v="5"/>
    <s v="SIN FECHA COMO TAL, SE ASIGNA LA INTERMEDIA DEL SEGUNDO SEMESTRE"/>
    <m/>
    <m/>
    <m/>
    <m/>
    <m/>
    <m/>
    <m/>
    <m/>
    <m/>
    <s v="SIN CECO"/>
    <s v="NO"/>
    <s v="COUNTRY MEDICAL CENTER 09-NOV-12-Compromisos Pactados"/>
    <n v="5"/>
    <n v="5"/>
    <n v="1265"/>
    <x v="66"/>
  </r>
  <r>
    <n v="3770"/>
    <x v="101"/>
    <d v="2012-09-01T00:00:00"/>
    <s v="INT"/>
    <m/>
    <m/>
    <s v="e. Coherencia entre lo solicitado y lo entregado"/>
    <x v="5"/>
    <n v="4"/>
    <s v="SIN FECHA COMO TAL, SE ASIGNA LA INTERMEDIA DEL SEGUNDO SEMESTRE"/>
    <m/>
    <m/>
    <m/>
    <m/>
    <m/>
    <m/>
    <m/>
    <m/>
    <m/>
    <s v="SIN CECO"/>
    <s v="NO"/>
    <s v="COUNTRY MEDICAL CENTER 09-NOV-12-Compromisos Pactados"/>
    <n v="4"/>
    <n v="4"/>
    <n v="1265"/>
    <x v="66"/>
  </r>
  <r>
    <n v="3771"/>
    <x v="101"/>
    <d v="2012-09-01T00:00:00"/>
    <s v="INT"/>
    <m/>
    <m/>
    <s v="Grado de Satisfacción con el Servicio Prestado"/>
    <x v="6"/>
    <n v="4"/>
    <s v="SIN FECHA COMO TAL, SE ASIGNA LA INTERMEDIA DEL SEGUNDO SEMESTRE"/>
    <m/>
    <m/>
    <m/>
    <m/>
    <m/>
    <m/>
    <m/>
    <m/>
    <m/>
    <s v="SIN CECO"/>
    <s v="NO"/>
    <s v="COUNTRY MEDICAL CENTER 09-NOV-12-Grado de Satisfacción con el Servicio Prestado"/>
    <n v="4"/>
    <n v="4"/>
    <n v="1265"/>
    <x v="66"/>
  </r>
  <r>
    <n v="3772"/>
    <x v="101"/>
    <d v="2012-09-01T00:00:00"/>
    <s v="INT"/>
    <m/>
    <m/>
    <s v="Posibilidad de Volver a Contratar con PAYC"/>
    <x v="7"/>
    <n v="4"/>
    <s v="SIN FECHA COMO TAL, SE ASIGNA LA INTERMEDIA DEL SEGUNDO SEMESTRE"/>
    <m/>
    <m/>
    <m/>
    <m/>
    <m/>
    <m/>
    <m/>
    <m/>
    <m/>
    <s v="SIN CECO"/>
    <s v="NO"/>
    <s v="COUNTRY MEDICAL CENTER 09-NOV-12-Posibilidad de Volver a Contratar con PAYC"/>
    <n v="4"/>
    <n v="4"/>
    <n v="1265"/>
    <x v="66"/>
  </r>
  <r>
    <n v="3773"/>
    <x v="101"/>
    <d v="2012-09-01T00:00:00"/>
    <s v="INT"/>
    <m/>
    <m/>
    <s v="Principales fortalezas en el servicio que presta PAYC"/>
    <x v="8"/>
    <s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
    <s v="SIN FECHA COMO TAL, SE ASIGNA LA INTERMEDIA DEL SEGUNDO SEMESTRE"/>
    <s v="CONFIABILIDAD CONCEPTOS TÉCNICOS"/>
    <s v="CONFIABILIDAD CONCEPTOS ADMINISTRATIVOS"/>
    <s v="CONOCIMIENTO PROCESOS ADMINISTRATIVOS"/>
    <s v="ATENCIÓN"/>
    <s v="CLARIDAD INFORMES"/>
    <s v="SENCILLEZ INFORMES"/>
    <m/>
    <m/>
    <m/>
    <s v="SIN CECO"/>
    <s v="NO"/>
    <s v="COUNTRY MEDICAL CENTER 09-NOV-12-Fortalezas PAYC"/>
    <s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
    <n v="0"/>
    <n v="1265"/>
    <x v="66"/>
  </r>
  <r>
    <n v="3774"/>
    <x v="101"/>
    <d v="2012-09-01T00:00:00"/>
    <s v="INT"/>
    <m/>
    <m/>
    <s v="Principales debilidades en el servicio que presta PAYC"/>
    <x v="9"/>
    <s v="Falta un poco de proactividad para la ejecución de actividades-Deben evitar que se de la rotación de profesionales pues genera reprocesos administrativos-"/>
    <s v="SIN FECHA COMO TAL, SE ASIGNA LA INTERMEDIA DEL SEGUNDO SEMESTRE"/>
    <s v="PROACTIVIDAD"/>
    <s v="ROTACIÓN DE PERSONAL"/>
    <m/>
    <m/>
    <m/>
    <m/>
    <m/>
    <m/>
    <m/>
    <s v="SIN CECO"/>
    <s v="NO"/>
    <s v="COUNTRY MEDICAL CENTER 09-NOV-12-Debilidades PAYC"/>
    <s v="Falta un poco de proactividad para la ejecución de actividades-Deben evitar que se de la rotación de profesionales pues genera reprocesos administrativos-"/>
    <n v="0"/>
    <n v="1265"/>
    <x v="66"/>
  </r>
  <r>
    <n v="3775"/>
    <x v="102"/>
    <d v="2012-09-01T00:00:00"/>
    <s v="INT"/>
    <m/>
    <m/>
    <s v="a. Conocimiento específico de temas aplicables al proyecto"/>
    <x v="0"/>
    <n v="5"/>
    <s v="SIN FECHA COMO TAL, SE ASIGNA LA INTERMEDIA DEL SEGUNDO SEMESTRE"/>
    <m/>
    <m/>
    <m/>
    <m/>
    <m/>
    <m/>
    <m/>
    <m/>
    <m/>
    <s v="SIN CECO"/>
    <s v="NO"/>
    <s v="EDIFICIO ADMO. OIXGENOS DE COL. 26-NOV-12-Soporte Técnico"/>
    <n v="5"/>
    <n v="5"/>
    <n v="1397"/>
    <x v="71"/>
  </r>
  <r>
    <n v="3776"/>
    <x v="102"/>
    <d v="2012-09-01T00:00:00"/>
    <s v="INT"/>
    <m/>
    <m/>
    <s v="b. Idoneidad y Calidad del soporte"/>
    <x v="0"/>
    <n v="5"/>
    <s v="SIN FECHA COMO TAL, SE ASIGNA LA INTERMEDIA DEL SEGUNDO SEMESTRE"/>
    <m/>
    <m/>
    <m/>
    <m/>
    <m/>
    <m/>
    <m/>
    <m/>
    <m/>
    <s v="SIN CECO"/>
    <s v="NO"/>
    <s v="EDIFICIO ADMO. OIXGENOS DE COL. 26-NOV-12-Soporte Técnico"/>
    <n v="5"/>
    <n v="5"/>
    <n v="1397"/>
    <x v="71"/>
  </r>
  <r>
    <n v="3777"/>
    <x v="102"/>
    <d v="2012-09-01T00:00:00"/>
    <s v="INT"/>
    <m/>
    <m/>
    <s v="c. Cumplimiento de especificaciones técnicas de construcción"/>
    <x v="0"/>
    <n v="5"/>
    <s v="SIN FECHA COMO TAL, SE ASIGNA LA INTERMEDIA DEL SEGUNDO SEMESTRE"/>
    <m/>
    <m/>
    <m/>
    <m/>
    <m/>
    <m/>
    <m/>
    <m/>
    <m/>
    <s v="SIN CECO"/>
    <s v="NO"/>
    <s v="EDIFICIO ADMO. OIXGENOS DE COL. 26-NOV-12-Soporte Técnico"/>
    <n v="5"/>
    <n v="5"/>
    <n v="1397"/>
    <x v="71"/>
  </r>
  <r>
    <n v="3778"/>
    <x v="102"/>
    <d v="2012-09-01T00:00:00"/>
    <s v="INT"/>
    <m/>
    <m/>
    <s v="d. Confiabilidad de los conceptos aplicados"/>
    <x v="0"/>
    <n v="5"/>
    <s v="SIN FECHA COMO TAL, SE ASIGNA LA INTERMEDIA DEL SEGUNDO SEMESTRE"/>
    <m/>
    <m/>
    <m/>
    <m/>
    <m/>
    <m/>
    <m/>
    <m/>
    <m/>
    <s v="SIN CECO"/>
    <s v="NO"/>
    <s v="EDIFICIO ADMO. OIXGENOS DE COL. 26-NOV-12-Soporte Técnico"/>
    <n v="5"/>
    <n v="5"/>
    <n v="1397"/>
    <x v="71"/>
  </r>
  <r>
    <n v="3779"/>
    <x v="102"/>
    <d v="2012-09-01T00:00:00"/>
    <s v="INT"/>
    <m/>
    <m/>
    <s v="e. Oportunidad en entrega de información o requerimientos"/>
    <x v="0"/>
    <n v="5"/>
    <s v="SIN FECHA COMO TAL, SE ASIGNA LA INTERMEDIA DEL SEGUNDO SEMESTRE"/>
    <m/>
    <m/>
    <m/>
    <m/>
    <m/>
    <m/>
    <m/>
    <m/>
    <m/>
    <s v="SIN CECO"/>
    <s v="NO"/>
    <s v="EDIFICIO ADMO. OIXGENOS DE COL. 26-NOV-12-Soporte Técnico"/>
    <n v="5"/>
    <n v="5"/>
    <n v="1397"/>
    <x v="71"/>
  </r>
  <r>
    <n v="3780"/>
    <x v="102"/>
    <d v="2012-09-01T00:00:00"/>
    <s v="INT"/>
    <m/>
    <m/>
    <s v="a. Oportunidad de la gestión en obra"/>
    <x v="1"/>
    <n v="4"/>
    <s v="SIN FECHA COMO TAL, SE ASIGNA LA INTERMEDIA DEL SEGUNDO SEMESTRE"/>
    <m/>
    <m/>
    <m/>
    <m/>
    <m/>
    <m/>
    <m/>
    <m/>
    <m/>
    <s v="SIN CECO"/>
    <s v="NO"/>
    <s v="EDIFICIO ADMO. OIXGENOS DE COL. 26-NOV-12-Soporte Administrativo"/>
    <n v="4"/>
    <n v="4"/>
    <n v="1397"/>
    <x v="71"/>
  </r>
  <r>
    <n v="3781"/>
    <x v="102"/>
    <d v="2012-09-01T00:00:00"/>
    <s v="INT"/>
    <m/>
    <m/>
    <s v="b. Manejo administrativo del proyecto"/>
    <x v="1"/>
    <n v="5"/>
    <s v="SIN FECHA COMO TAL, SE ASIGNA LA INTERMEDIA DEL SEGUNDO SEMESTRE"/>
    <m/>
    <m/>
    <m/>
    <m/>
    <m/>
    <m/>
    <m/>
    <m/>
    <m/>
    <s v="SIN CECO"/>
    <s v="NO"/>
    <s v="EDIFICIO ADMO. OIXGENOS DE COL. 26-NOV-12-Soporte Administrativo"/>
    <n v="5"/>
    <n v="5"/>
    <n v="1397"/>
    <x v="71"/>
  </r>
  <r>
    <n v="3782"/>
    <x v="102"/>
    <d v="2012-09-01T00:00:00"/>
    <s v="INT"/>
    <m/>
    <m/>
    <s v="c. Información clara y veraz sobre la administración de proyecto"/>
    <x v="1"/>
    <n v="5"/>
    <s v="SIN FECHA COMO TAL, SE ASIGNA LA INTERMEDIA DEL SEGUNDO SEMESTRE"/>
    <m/>
    <m/>
    <m/>
    <m/>
    <m/>
    <m/>
    <m/>
    <m/>
    <m/>
    <s v="SIN CECO"/>
    <s v="NO"/>
    <s v="EDIFICIO ADMO. OIXGENOS DE COL. 26-NOV-12-Soporte Administrativo"/>
    <n v="5"/>
    <n v="5"/>
    <n v="1397"/>
    <x v="71"/>
  </r>
  <r>
    <n v="3783"/>
    <x v="102"/>
    <d v="2012-09-01T00:00:00"/>
    <s v="INT"/>
    <m/>
    <m/>
    <s v="d. Cumplimientos con expectativas del cliente"/>
    <x v="1"/>
    <n v="5"/>
    <s v="SIN FECHA COMO TAL, SE ASIGNA LA INTERMEDIA DEL SEGUNDO SEMESTRE"/>
    <m/>
    <m/>
    <m/>
    <m/>
    <m/>
    <m/>
    <m/>
    <m/>
    <m/>
    <s v="SIN CECO"/>
    <s v="NO"/>
    <s v="EDIFICIO ADMO. OIXGENOS DE COL. 26-NOV-12-Soporte Administrativo"/>
    <n v="5"/>
    <n v="5"/>
    <n v="1397"/>
    <x v="71"/>
  </r>
  <r>
    <n v="3784"/>
    <x v="102"/>
    <d v="2012-09-01T00:00:00"/>
    <s v="INT"/>
    <m/>
    <m/>
    <s v="e. Control de presupuesto"/>
    <x v="1"/>
    <n v="5"/>
    <s v="SIN FECHA COMO TAL, SE ASIGNA LA INTERMEDIA DEL SEGUNDO SEMESTRE"/>
    <m/>
    <m/>
    <m/>
    <m/>
    <m/>
    <m/>
    <m/>
    <m/>
    <m/>
    <s v="SIN CECO"/>
    <s v="NO"/>
    <s v="EDIFICIO ADMO. OIXGENOS DE COL. 26-NOV-12-Soporte Administrativo"/>
    <n v="5"/>
    <n v="5"/>
    <n v="1397"/>
    <x v="71"/>
  </r>
  <r>
    <n v="3785"/>
    <x v="102"/>
    <d v="2012-09-01T00:00:00"/>
    <s v="INT"/>
    <m/>
    <m/>
    <s v="a. Apoyo y presencia en el proyecto"/>
    <x v="2"/>
    <n v="5"/>
    <s v="SIN FECHA COMO TAL, SE ASIGNA LA INTERMEDIA DEL SEGUNDO SEMESTRE"/>
    <m/>
    <m/>
    <m/>
    <m/>
    <m/>
    <m/>
    <m/>
    <m/>
    <m/>
    <s v="SIN CECO"/>
    <s v="NO"/>
    <s v="EDIFICIO ADMO. OIXGENOS DE COL. 26-NOV-12-Soporte Directivo (Coordinador y Gerencia)"/>
    <n v="5"/>
    <n v="5"/>
    <n v="1397"/>
    <x v="71"/>
  </r>
  <r>
    <n v="3786"/>
    <x v="102"/>
    <d v="2012-09-01T00:00:00"/>
    <s v="INT"/>
    <m/>
    <m/>
    <s v="b. Conocimiento del proyecto"/>
    <x v="2"/>
    <n v="5"/>
    <s v="SIN FECHA COMO TAL, SE ASIGNA LA INTERMEDIA DEL SEGUNDO SEMESTRE"/>
    <m/>
    <m/>
    <m/>
    <m/>
    <m/>
    <m/>
    <m/>
    <m/>
    <m/>
    <s v="SIN CECO"/>
    <s v="NO"/>
    <s v="EDIFICIO ADMO. OIXGENOS DE COL. 26-NOV-12-Soporte Directivo (Coordinador y Gerencia)"/>
    <n v="5"/>
    <n v="5"/>
    <n v="1397"/>
    <x v="71"/>
  </r>
  <r>
    <n v="3787"/>
    <x v="102"/>
    <d v="2012-09-01T00:00:00"/>
    <s v="INT"/>
    <m/>
    <m/>
    <s v="c. Planteamiento de soluciones y manejo de conflictos"/>
    <x v="2"/>
    <n v="5"/>
    <s v="SIN FECHA COMO TAL, SE ASIGNA LA INTERMEDIA DEL SEGUNDO SEMESTRE"/>
    <m/>
    <m/>
    <m/>
    <m/>
    <m/>
    <m/>
    <m/>
    <m/>
    <m/>
    <s v="SIN CECO"/>
    <s v="NO"/>
    <s v="EDIFICIO ADMO. OIXGENOS DE COL. 26-NOV-12-Soporte Directivo (Coordinador y Gerencia)"/>
    <n v="5"/>
    <n v="5"/>
    <n v="1397"/>
    <x v="71"/>
  </r>
  <r>
    <n v="3788"/>
    <x v="102"/>
    <d v="2012-09-01T00:00:00"/>
    <s v="INT"/>
    <m/>
    <m/>
    <s v="d. Cumplimiento de compromisos"/>
    <x v="2"/>
    <n v="5"/>
    <s v="SIN FECHA COMO TAL, SE ASIGNA LA INTERMEDIA DEL SEGUNDO SEMESTRE"/>
    <m/>
    <m/>
    <m/>
    <m/>
    <m/>
    <m/>
    <m/>
    <m/>
    <m/>
    <s v="SIN CECO"/>
    <s v="NO"/>
    <s v="EDIFICIO ADMO. OIXGENOS DE COL. 26-NOV-12-Soporte Directivo (Coordinador y Gerencia)"/>
    <n v="5"/>
    <n v="5"/>
    <n v="1397"/>
    <x v="71"/>
  </r>
  <r>
    <n v="3789"/>
    <x v="102"/>
    <d v="2012-09-01T00:00:00"/>
    <s v="INT"/>
    <m/>
    <m/>
    <s v="e. Manejo del cliente"/>
    <x v="2"/>
    <n v="4"/>
    <s v="SIN FECHA COMO TAL, SE ASIGNA LA INTERMEDIA DEL SEGUNDO SEMESTRE"/>
    <m/>
    <m/>
    <m/>
    <m/>
    <m/>
    <m/>
    <m/>
    <m/>
    <m/>
    <s v="SIN CECO"/>
    <s v="NO"/>
    <s v="EDIFICIO ADMO. OIXGENOS DE COL. 26-NOV-12-Soporte Directivo (Coordinador y Gerencia)"/>
    <n v="4"/>
    <n v="4"/>
    <n v="1397"/>
    <x v="71"/>
  </r>
  <r>
    <n v="3790"/>
    <x v="102"/>
    <d v="2012-09-01T00:00:00"/>
    <s v="INT"/>
    <m/>
    <m/>
    <s v="a. Idoneidad del personal"/>
    <x v="3"/>
    <n v="4"/>
    <s v="SIN FECHA COMO TAL, SE ASIGNA LA INTERMEDIA DEL SEGUNDO SEMESTRE"/>
    <m/>
    <m/>
    <m/>
    <m/>
    <m/>
    <m/>
    <m/>
    <m/>
    <m/>
    <s v="SIN CECO"/>
    <s v="NO"/>
    <s v="EDIFICIO ADMO. OIXGENOS DE COL. 26-NOV-12-Personal que presta el servicio en obra"/>
    <n v="4"/>
    <n v="4"/>
    <n v="1397"/>
    <x v="71"/>
  </r>
  <r>
    <n v="3791"/>
    <x v="102"/>
    <d v="2012-09-01T00:00:00"/>
    <s v="INT"/>
    <m/>
    <m/>
    <s v="b. Oportuna atención al cliente"/>
    <x v="3"/>
    <n v="4"/>
    <s v="SIN FECHA COMO TAL, SE ASIGNA LA INTERMEDIA DEL SEGUNDO SEMESTRE"/>
    <m/>
    <m/>
    <m/>
    <m/>
    <m/>
    <m/>
    <m/>
    <m/>
    <m/>
    <s v="SIN CECO"/>
    <s v="NO"/>
    <s v="EDIFICIO ADMO. OIXGENOS DE COL. 26-NOV-12-Personal que presta el servicio en obra"/>
    <n v="4"/>
    <n v="4"/>
    <n v="1397"/>
    <x v="71"/>
  </r>
  <r>
    <n v="3792"/>
    <x v="102"/>
    <d v="2012-09-01T00:00:00"/>
    <s v="INT"/>
    <m/>
    <m/>
    <s v="c. Compromiso con el proyecto"/>
    <x v="3"/>
    <n v="4"/>
    <s v="SIN FECHA COMO TAL, SE ASIGNA LA INTERMEDIA DEL SEGUNDO SEMESTRE"/>
    <m/>
    <m/>
    <m/>
    <m/>
    <m/>
    <m/>
    <m/>
    <m/>
    <m/>
    <s v="SIN CECO"/>
    <s v="NO"/>
    <s v="EDIFICIO ADMO. OIXGENOS DE COL. 26-NOV-12-Personal que presta el servicio en obra"/>
    <n v="4"/>
    <n v="4"/>
    <n v="1397"/>
    <x v="71"/>
  </r>
  <r>
    <n v="3793"/>
    <x v="102"/>
    <d v="2012-09-01T00:00:00"/>
    <s v="INT"/>
    <m/>
    <m/>
    <s v="d. Cumplimiento de compromisos"/>
    <x v="3"/>
    <n v="4"/>
    <s v="SIN FECHA COMO TAL, SE ASIGNA LA INTERMEDIA DEL SEGUNDO SEMESTRE"/>
    <m/>
    <m/>
    <m/>
    <m/>
    <m/>
    <m/>
    <m/>
    <m/>
    <m/>
    <s v="SIN CECO"/>
    <s v="NO"/>
    <s v="EDIFICIO ADMO. OIXGENOS DE COL. 26-NOV-12-Personal que presta el servicio en obra"/>
    <n v="4"/>
    <n v="4"/>
    <n v="1397"/>
    <x v="71"/>
  </r>
  <r>
    <n v="3794"/>
    <x v="102"/>
    <d v="2012-09-01T00:00:00"/>
    <s v="INT"/>
    <m/>
    <m/>
    <s v="e. Proactividad en desarrollo de funciones"/>
    <x v="3"/>
    <n v="5"/>
    <s v="SIN FECHA COMO TAL, SE ASIGNA LA INTERMEDIA DEL SEGUNDO SEMESTRE"/>
    <m/>
    <m/>
    <m/>
    <m/>
    <m/>
    <m/>
    <m/>
    <m/>
    <m/>
    <s v="SIN CECO"/>
    <s v="NO"/>
    <s v="EDIFICIO ADMO. OIXGENOS DE COL. 26-NOV-12-Personal que presta el servicio en obra"/>
    <n v="5"/>
    <n v="5"/>
    <n v="1397"/>
    <x v="71"/>
  </r>
  <r>
    <n v="3795"/>
    <x v="102"/>
    <d v="2012-09-01T00:00:00"/>
    <s v="INT"/>
    <m/>
    <m/>
    <s v="a. Calidad del Contenido"/>
    <x v="4"/>
    <n v="5"/>
    <s v="SIN FECHA COMO TAL, SE ASIGNA LA INTERMEDIA DEL SEGUNDO SEMESTRE"/>
    <m/>
    <m/>
    <m/>
    <m/>
    <m/>
    <m/>
    <m/>
    <m/>
    <m/>
    <s v="SIN CECO"/>
    <s v="NO"/>
    <s v="EDIFICIO ADMO. OIXGENOS DE COL. 26-NOV-12-Productos Asociados de PAYC (Informes, Control de presupuesto y Programación y actas)"/>
    <n v="5"/>
    <n v="5"/>
    <n v="1397"/>
    <x v="71"/>
  </r>
  <r>
    <n v="3796"/>
    <x v="102"/>
    <d v="2012-09-01T00:00:00"/>
    <s v="INT"/>
    <m/>
    <m/>
    <s v="b. Claridad del Contenido"/>
    <x v="4"/>
    <n v="5"/>
    <s v="SIN FECHA COMO TAL, SE ASIGNA LA INTERMEDIA DEL SEGUNDO SEMESTRE"/>
    <m/>
    <m/>
    <m/>
    <m/>
    <m/>
    <m/>
    <m/>
    <m/>
    <m/>
    <s v="SIN CECO"/>
    <s v="NO"/>
    <s v="EDIFICIO ADMO. OIXGENOS DE COL. 26-NOV-12-Productos Asociados de PAYC (Informes, Control de presupuesto y Programación y actas)"/>
    <n v="5"/>
    <n v="5"/>
    <n v="1397"/>
    <x v="71"/>
  </r>
  <r>
    <n v="3797"/>
    <x v="102"/>
    <d v="2012-09-01T00:00:00"/>
    <s v="INT"/>
    <m/>
    <m/>
    <s v="c. Oportunidad en la entrega"/>
    <x v="4"/>
    <n v="5"/>
    <s v="SIN FECHA COMO TAL, SE ASIGNA LA INTERMEDIA DEL SEGUNDO SEMESTRE"/>
    <m/>
    <m/>
    <m/>
    <m/>
    <m/>
    <m/>
    <m/>
    <m/>
    <m/>
    <s v="SIN CECO"/>
    <s v="NO"/>
    <s v="EDIFICIO ADMO. OIXGENOS DE COL. 26-NOV-12-Productos Asociados de PAYC (Informes, Control de presupuesto y Programación y actas)"/>
    <n v="5"/>
    <n v="5"/>
    <n v="1397"/>
    <x v="71"/>
  </r>
  <r>
    <n v="3798"/>
    <x v="102"/>
    <d v="2012-09-01T00:00:00"/>
    <s v="INT"/>
    <m/>
    <m/>
    <s v="d. Precisión de la información"/>
    <x v="4"/>
    <n v="5"/>
    <s v="SIN FECHA COMO TAL, SE ASIGNA LA INTERMEDIA DEL SEGUNDO SEMESTRE"/>
    <m/>
    <m/>
    <m/>
    <m/>
    <m/>
    <m/>
    <m/>
    <m/>
    <m/>
    <s v="SIN CECO"/>
    <s v="NO"/>
    <s v="EDIFICIO ADMO. OIXGENOS DE COL. 26-NOV-12-Productos Asociados de PAYC (Informes, Control de presupuesto y Programación y actas)"/>
    <n v="5"/>
    <n v="5"/>
    <n v="1397"/>
    <x v="71"/>
  </r>
  <r>
    <n v="3799"/>
    <x v="102"/>
    <d v="2012-09-01T00:00:00"/>
    <s v="INT"/>
    <m/>
    <m/>
    <s v="e. Diagramación"/>
    <x v="4"/>
    <n v="5"/>
    <s v="SIN FECHA COMO TAL, SE ASIGNA LA INTERMEDIA DEL SEGUNDO SEMESTRE"/>
    <m/>
    <m/>
    <m/>
    <m/>
    <m/>
    <m/>
    <m/>
    <m/>
    <m/>
    <s v="SIN CECO"/>
    <s v="NO"/>
    <s v="EDIFICIO ADMO. OIXGENOS DE COL. 26-NOV-12-Productos Asociados de PAYC (Informes, Control de presupuesto y Programación y actas)"/>
    <n v="5"/>
    <n v="5"/>
    <n v="1397"/>
    <x v="71"/>
  </r>
  <r>
    <n v="3800"/>
    <x v="102"/>
    <d v="2012-09-01T00:00:00"/>
    <s v="INT"/>
    <m/>
    <m/>
    <s v="a. Cumplimiento"/>
    <x v="5"/>
    <n v="4"/>
    <s v="SIN FECHA COMO TAL, SE ASIGNA LA INTERMEDIA DEL SEGUNDO SEMESTRE"/>
    <m/>
    <m/>
    <m/>
    <m/>
    <m/>
    <m/>
    <m/>
    <m/>
    <m/>
    <s v="SIN CECO"/>
    <s v="NO"/>
    <s v="EDIFICIO ADMO. OIXGENOS DE COL. 26-NOV-12-Compromisos Pactados"/>
    <n v="4"/>
    <n v="4"/>
    <n v="1397"/>
    <x v="71"/>
  </r>
  <r>
    <n v="3801"/>
    <x v="102"/>
    <d v="2012-09-01T00:00:00"/>
    <s v="INT"/>
    <m/>
    <m/>
    <s v="b. Satisface expectativas"/>
    <x v="5"/>
    <n v="5"/>
    <s v="SIN FECHA COMO TAL, SE ASIGNA LA INTERMEDIA DEL SEGUNDO SEMESTRE"/>
    <m/>
    <m/>
    <m/>
    <m/>
    <m/>
    <m/>
    <m/>
    <m/>
    <m/>
    <s v="SIN CECO"/>
    <s v="NO"/>
    <s v="EDIFICIO ADMO. OIXGENOS DE COL. 26-NOV-12-Compromisos Pactados"/>
    <n v="5"/>
    <n v="5"/>
    <n v="1397"/>
    <x v="71"/>
  </r>
  <r>
    <n v="3802"/>
    <x v="102"/>
    <d v="2012-09-01T00:00:00"/>
    <s v="INT"/>
    <m/>
    <m/>
    <s v="c. Calidad de la Información suministrada"/>
    <x v="5"/>
    <n v="5"/>
    <s v="SIN FECHA COMO TAL, SE ASIGNA LA INTERMEDIA DEL SEGUNDO SEMESTRE"/>
    <m/>
    <m/>
    <m/>
    <m/>
    <m/>
    <m/>
    <m/>
    <m/>
    <m/>
    <s v="SIN CECO"/>
    <s v="NO"/>
    <s v="EDIFICIO ADMO. OIXGENOS DE COL. 26-NOV-12-Compromisos Pactados"/>
    <n v="5"/>
    <n v="5"/>
    <n v="1397"/>
    <x v="71"/>
  </r>
  <r>
    <n v="3803"/>
    <x v="102"/>
    <d v="2012-09-01T00:00:00"/>
    <s v="INT"/>
    <m/>
    <m/>
    <s v="d. Disposición del personal de PAYC a las solicitudes del cliente"/>
    <x v="5"/>
    <n v="4"/>
    <s v="SIN FECHA COMO TAL, SE ASIGNA LA INTERMEDIA DEL SEGUNDO SEMESTRE"/>
    <m/>
    <m/>
    <m/>
    <m/>
    <m/>
    <m/>
    <m/>
    <m/>
    <m/>
    <s v="SIN CECO"/>
    <s v="NO"/>
    <s v="EDIFICIO ADMO. OIXGENOS DE COL. 26-NOV-12-Compromisos Pactados"/>
    <n v="4"/>
    <n v="4"/>
    <n v="1397"/>
    <x v="71"/>
  </r>
  <r>
    <n v="3804"/>
    <x v="102"/>
    <d v="2012-09-01T00:00:00"/>
    <s v="INT"/>
    <m/>
    <m/>
    <s v="e. Coherencia entre lo solicitado y lo entregado"/>
    <x v="5"/>
    <n v="4"/>
    <s v="SIN FECHA COMO TAL, SE ASIGNA LA INTERMEDIA DEL SEGUNDO SEMESTRE"/>
    <m/>
    <m/>
    <m/>
    <m/>
    <m/>
    <m/>
    <m/>
    <m/>
    <m/>
    <s v="SIN CECO"/>
    <s v="NO"/>
    <s v="EDIFICIO ADMO. OIXGENOS DE COL. 26-NOV-12-Compromisos Pactados"/>
    <n v="4"/>
    <n v="4"/>
    <n v="1397"/>
    <x v="71"/>
  </r>
  <r>
    <n v="3805"/>
    <x v="102"/>
    <d v="2012-09-01T00:00:00"/>
    <s v="INT"/>
    <m/>
    <m/>
    <s v="Grado de Satisfacción con el Servicio Prestado"/>
    <x v="6"/>
    <n v="4"/>
    <s v="SIN FECHA COMO TAL, SE ASIGNA LA INTERMEDIA DEL SEGUNDO SEMESTRE"/>
    <m/>
    <m/>
    <m/>
    <m/>
    <m/>
    <m/>
    <m/>
    <m/>
    <m/>
    <s v="SIN CECO"/>
    <s v="NO"/>
    <s v="EDIFICIO ADMO. OIXGENOS DE COL. 26-NOV-12-Grado de Satisfacción con el Servicio Prestado"/>
    <n v="4"/>
    <n v="4"/>
    <n v="1397"/>
    <x v="71"/>
  </r>
  <r>
    <n v="3806"/>
    <x v="102"/>
    <d v="2012-09-01T00:00:00"/>
    <s v="INT"/>
    <m/>
    <m/>
    <s v="Posibilidad de Volver a Contratar con PAYC"/>
    <x v="7"/>
    <n v="4"/>
    <s v="SIN FECHA COMO TAL, SE ASIGNA LA INTERMEDIA DEL SEGUNDO SEMESTRE"/>
    <m/>
    <m/>
    <m/>
    <m/>
    <m/>
    <m/>
    <m/>
    <m/>
    <m/>
    <s v="SIN CECO"/>
    <s v="NO"/>
    <s v="EDIFICIO ADMO. OIXGENOS DE COL. 26-NOV-12-Posibilidad de Volver a Contratar con PAYC"/>
    <n v="4"/>
    <n v="4"/>
    <n v="1397"/>
    <x v="71"/>
  </r>
  <r>
    <n v="3807"/>
    <x v="102"/>
    <d v="2012-09-01T00:00:00"/>
    <s v="INT"/>
    <m/>
    <m/>
    <s v="Principales fortalezas en el servicio que presta PAYC"/>
    <x v="8"/>
    <s v="Personal capacitado-Personal con experiencia-Actitud para resolver problemas-"/>
    <s v="SIN FECHA COMO TAL, SE ASIGNA LA INTERMEDIA DEL SEGUNDO SEMESTRE"/>
    <s v="PERSONAL CAPACITADO"/>
    <s v="EXPERIENCIA PERSONAL"/>
    <s v="ACTITUD PARA RESOLVER PROBLEMAS"/>
    <m/>
    <m/>
    <m/>
    <m/>
    <m/>
    <m/>
    <s v="SIN CECO"/>
    <s v="NO"/>
    <s v="EDIFICIO ADMO. OIXGENOS DE COL. 26-NOV-12-Fortalezas PAYC"/>
    <s v="Personal capacitado-Personal con experiencia-Actitud para resolver problemas-"/>
    <n v="0"/>
    <n v="1397"/>
    <x v="71"/>
  </r>
  <r>
    <n v="3808"/>
    <x v="102"/>
    <d v="2012-09-01T00:00:00"/>
    <s v="INT"/>
    <m/>
    <m/>
    <s v="Principales debilidades en el servicio que presta PAYC"/>
    <x v="9"/>
    <s v="Seguimiento el fin de semana-Comunicación de novedades el fin de semana-"/>
    <s v="SIN FECHA COMO TAL, SE ASIGNA LA INTERMEDIA DEL SEGUNDO SEMESTRE"/>
    <s v="SEGUIMIENTO FIN DE SEMANA"/>
    <m/>
    <m/>
    <m/>
    <m/>
    <m/>
    <m/>
    <m/>
    <m/>
    <s v="SIN CECO"/>
    <s v="NO"/>
    <s v="EDIFICIO ADMO. OIXGENOS DE COL. 26-NOV-12-Debilidades PAYC"/>
    <s v="Seguimiento el fin de semana-Comunicación de novedades el fin de semana-"/>
    <n v="0"/>
    <n v="1397"/>
    <x v="71"/>
  </r>
  <r>
    <n v="3809"/>
    <x v="103"/>
    <d v="2012-09-01T00:00:00"/>
    <s v="INT"/>
    <m/>
    <m/>
    <s v="a. Conocimiento específico de temas aplicables al proyecto"/>
    <x v="0"/>
    <n v="4"/>
    <s v="SIN FECHA COMO TAL, SE ASIGNA LA INTERMEDIA DEL SEGUNDO SEMESTRE"/>
    <m/>
    <m/>
    <m/>
    <m/>
    <m/>
    <m/>
    <m/>
    <m/>
    <m/>
    <s v="SIN CECO"/>
    <s v="NO"/>
    <s v="NUEVA SEDE EAAB 04-DIC-12-Soporte Técnico"/>
    <n v="4"/>
    <n v="4"/>
    <n v="1343"/>
    <x v="72"/>
  </r>
  <r>
    <n v="3810"/>
    <x v="103"/>
    <d v="2012-09-01T00:00:00"/>
    <s v="INT"/>
    <m/>
    <m/>
    <s v="b. Idoneidad y Calidad del soporte"/>
    <x v="0"/>
    <n v="5"/>
    <s v="SIN FECHA COMO TAL, SE ASIGNA LA INTERMEDIA DEL SEGUNDO SEMESTRE"/>
    <m/>
    <m/>
    <m/>
    <m/>
    <m/>
    <m/>
    <m/>
    <m/>
    <m/>
    <s v="SIN CECO"/>
    <s v="NO"/>
    <s v="NUEVA SEDE EAAB 04-DIC-12-Soporte Técnico"/>
    <n v="5"/>
    <n v="5"/>
    <n v="1343"/>
    <x v="72"/>
  </r>
  <r>
    <n v="3811"/>
    <x v="103"/>
    <d v="2012-09-01T00:00:00"/>
    <s v="INT"/>
    <m/>
    <m/>
    <s v="c. Cumplimiento de especificaciones técnicas de construcción"/>
    <x v="0"/>
    <n v="4"/>
    <s v="SIN FECHA COMO TAL, SE ASIGNA LA INTERMEDIA DEL SEGUNDO SEMESTRE"/>
    <m/>
    <m/>
    <m/>
    <m/>
    <m/>
    <m/>
    <m/>
    <m/>
    <m/>
    <s v="SIN CECO"/>
    <s v="NO"/>
    <s v="NUEVA SEDE EAAB 04-DIC-12-Soporte Técnico"/>
    <n v="4"/>
    <n v="4"/>
    <n v="1343"/>
    <x v="72"/>
  </r>
  <r>
    <n v="3812"/>
    <x v="103"/>
    <d v="2012-09-01T00:00:00"/>
    <s v="INT"/>
    <m/>
    <m/>
    <s v="d. Confiabilidad de los conceptos aplicados"/>
    <x v="0"/>
    <n v="4"/>
    <s v="SIN FECHA COMO TAL, SE ASIGNA LA INTERMEDIA DEL SEGUNDO SEMESTRE"/>
    <m/>
    <m/>
    <m/>
    <m/>
    <m/>
    <m/>
    <m/>
    <m/>
    <m/>
    <s v="SIN CECO"/>
    <s v="NO"/>
    <s v="NUEVA SEDE EAAB 04-DIC-12-Soporte Técnico"/>
    <n v="4"/>
    <n v="4"/>
    <n v="1343"/>
    <x v="72"/>
  </r>
  <r>
    <n v="3813"/>
    <x v="103"/>
    <d v="2012-09-01T00:00:00"/>
    <s v="INT"/>
    <m/>
    <m/>
    <s v="e. Oportunidad en entrega de información o requerimientos"/>
    <x v="0"/>
    <n v="4"/>
    <s v="SIN FECHA COMO TAL, SE ASIGNA LA INTERMEDIA DEL SEGUNDO SEMESTRE"/>
    <m/>
    <m/>
    <m/>
    <m/>
    <m/>
    <m/>
    <m/>
    <m/>
    <m/>
    <s v="SIN CECO"/>
    <s v="NO"/>
    <s v="NUEVA SEDE EAAB 04-DIC-12-Soporte Técnico"/>
    <n v="4"/>
    <n v="4"/>
    <n v="1343"/>
    <x v="72"/>
  </r>
  <r>
    <n v="3814"/>
    <x v="103"/>
    <d v="2012-09-01T00:00:00"/>
    <s v="INT"/>
    <m/>
    <m/>
    <s v="a. Oportunidad de la gestión en obra"/>
    <x v="1"/>
    <n v="5"/>
    <s v="SIN FECHA COMO TAL, SE ASIGNA LA INTERMEDIA DEL SEGUNDO SEMESTRE"/>
    <m/>
    <m/>
    <m/>
    <m/>
    <m/>
    <m/>
    <m/>
    <m/>
    <m/>
    <s v="SIN CECO"/>
    <s v="NO"/>
    <s v="NUEVA SEDE EAAB 04-DIC-12-Soporte Administrativo"/>
    <n v="5"/>
    <n v="5"/>
    <n v="1343"/>
    <x v="72"/>
  </r>
  <r>
    <n v="3815"/>
    <x v="103"/>
    <d v="2012-09-01T00:00:00"/>
    <s v="INT"/>
    <m/>
    <m/>
    <s v="b. Manejo administrativo del proyecto"/>
    <x v="1"/>
    <n v="5"/>
    <s v="SIN FECHA COMO TAL, SE ASIGNA LA INTERMEDIA DEL SEGUNDO SEMESTRE"/>
    <m/>
    <m/>
    <m/>
    <m/>
    <m/>
    <m/>
    <m/>
    <m/>
    <m/>
    <s v="SIN CECO"/>
    <s v="NO"/>
    <s v="NUEVA SEDE EAAB 04-DIC-12-Soporte Administrativo"/>
    <n v="5"/>
    <n v="5"/>
    <n v="1343"/>
    <x v="72"/>
  </r>
  <r>
    <n v="3816"/>
    <x v="103"/>
    <d v="2012-09-01T00:00:00"/>
    <s v="INT"/>
    <m/>
    <m/>
    <s v="c. Información clara y veraz sobre la administración de proyecto"/>
    <x v="1"/>
    <n v="5"/>
    <s v="SIN FECHA COMO TAL, SE ASIGNA LA INTERMEDIA DEL SEGUNDO SEMESTRE"/>
    <m/>
    <m/>
    <m/>
    <m/>
    <m/>
    <m/>
    <m/>
    <m/>
    <m/>
    <s v="SIN CECO"/>
    <s v="NO"/>
    <s v="NUEVA SEDE EAAB 04-DIC-12-Soporte Administrativo"/>
    <n v="5"/>
    <n v="5"/>
    <n v="1343"/>
    <x v="72"/>
  </r>
  <r>
    <n v="3817"/>
    <x v="103"/>
    <d v="2012-09-01T00:00:00"/>
    <s v="INT"/>
    <m/>
    <m/>
    <s v="d. Cumplimientos con expectativas del cliente"/>
    <x v="1"/>
    <n v="5"/>
    <s v="SIN FECHA COMO TAL, SE ASIGNA LA INTERMEDIA DEL SEGUNDO SEMESTRE"/>
    <m/>
    <m/>
    <m/>
    <m/>
    <m/>
    <m/>
    <m/>
    <m/>
    <m/>
    <s v="SIN CECO"/>
    <s v="NO"/>
    <s v="NUEVA SEDE EAAB 04-DIC-12-Soporte Administrativo"/>
    <n v="5"/>
    <n v="5"/>
    <n v="1343"/>
    <x v="72"/>
  </r>
  <r>
    <n v="3818"/>
    <x v="103"/>
    <d v="2012-09-01T00:00:00"/>
    <s v="INT"/>
    <m/>
    <m/>
    <s v="e. Control de presupuesto"/>
    <x v="1"/>
    <n v="5"/>
    <s v="SIN FECHA COMO TAL, SE ASIGNA LA INTERMEDIA DEL SEGUNDO SEMESTRE"/>
    <m/>
    <m/>
    <m/>
    <m/>
    <m/>
    <m/>
    <m/>
    <m/>
    <m/>
    <s v="SIN CECO"/>
    <s v="NO"/>
    <s v="NUEVA SEDE EAAB 04-DIC-12-Soporte Administrativo"/>
    <n v="5"/>
    <n v="5"/>
    <n v="1343"/>
    <x v="72"/>
  </r>
  <r>
    <n v="3819"/>
    <x v="103"/>
    <d v="2012-09-01T00:00:00"/>
    <s v="INT"/>
    <m/>
    <m/>
    <s v="a. Apoyo y presencia en el proyecto"/>
    <x v="2"/>
    <n v="5"/>
    <s v="SIN FECHA COMO TAL, SE ASIGNA LA INTERMEDIA DEL SEGUNDO SEMESTRE"/>
    <m/>
    <m/>
    <m/>
    <m/>
    <m/>
    <m/>
    <m/>
    <m/>
    <m/>
    <s v="SIN CECO"/>
    <s v="NO"/>
    <s v="NUEVA SEDE EAAB 04-DIC-12-Soporte Directivo (Coordinador y Gerencia)"/>
    <n v="5"/>
    <n v="5"/>
    <n v="1343"/>
    <x v="72"/>
  </r>
  <r>
    <n v="3820"/>
    <x v="103"/>
    <d v="2012-09-01T00:00:00"/>
    <s v="INT"/>
    <m/>
    <m/>
    <s v="b. Conocimiento del proyecto"/>
    <x v="2"/>
    <n v="5"/>
    <s v="SIN FECHA COMO TAL, SE ASIGNA LA INTERMEDIA DEL SEGUNDO SEMESTRE"/>
    <m/>
    <m/>
    <m/>
    <m/>
    <m/>
    <m/>
    <m/>
    <m/>
    <m/>
    <s v="SIN CECO"/>
    <s v="NO"/>
    <s v="NUEVA SEDE EAAB 04-DIC-12-Soporte Directivo (Coordinador y Gerencia)"/>
    <n v="5"/>
    <n v="5"/>
    <n v="1343"/>
    <x v="72"/>
  </r>
  <r>
    <n v="3821"/>
    <x v="103"/>
    <d v="2012-09-01T00:00:00"/>
    <s v="INT"/>
    <m/>
    <m/>
    <s v="c. Planteamiento de soluciones y manejo de conflictos"/>
    <x v="2"/>
    <n v="4"/>
    <s v="SIN FECHA COMO TAL, SE ASIGNA LA INTERMEDIA DEL SEGUNDO SEMESTRE"/>
    <m/>
    <m/>
    <m/>
    <m/>
    <m/>
    <m/>
    <m/>
    <m/>
    <m/>
    <s v="SIN CECO"/>
    <s v="NO"/>
    <s v="NUEVA SEDE EAAB 04-DIC-12-Soporte Directivo (Coordinador y Gerencia)"/>
    <n v="4"/>
    <n v="4"/>
    <n v="1343"/>
    <x v="72"/>
  </r>
  <r>
    <n v="3822"/>
    <x v="103"/>
    <d v="2012-09-01T00:00:00"/>
    <s v="INT"/>
    <m/>
    <m/>
    <s v="d. Cumplimiento de compromisos"/>
    <x v="2"/>
    <n v="4"/>
    <s v="SIN FECHA COMO TAL, SE ASIGNA LA INTERMEDIA DEL SEGUNDO SEMESTRE"/>
    <m/>
    <m/>
    <m/>
    <m/>
    <m/>
    <m/>
    <m/>
    <m/>
    <m/>
    <s v="SIN CECO"/>
    <s v="NO"/>
    <s v="NUEVA SEDE EAAB 04-DIC-12-Soporte Directivo (Coordinador y Gerencia)"/>
    <n v="4"/>
    <n v="4"/>
    <n v="1343"/>
    <x v="72"/>
  </r>
  <r>
    <n v="3823"/>
    <x v="103"/>
    <d v="2012-09-01T00:00:00"/>
    <s v="INT"/>
    <m/>
    <m/>
    <s v="e. Manejo del cliente"/>
    <x v="2"/>
    <n v="4"/>
    <s v="SIN FECHA COMO TAL, SE ASIGNA LA INTERMEDIA DEL SEGUNDO SEMESTRE"/>
    <m/>
    <m/>
    <m/>
    <m/>
    <m/>
    <m/>
    <m/>
    <m/>
    <m/>
    <s v="SIN CECO"/>
    <s v="NO"/>
    <s v="NUEVA SEDE EAAB 04-DIC-12-Soporte Directivo (Coordinador y Gerencia)"/>
    <n v="4"/>
    <n v="4"/>
    <n v="1343"/>
    <x v="72"/>
  </r>
  <r>
    <n v="3824"/>
    <x v="103"/>
    <d v="2012-09-01T00:00:00"/>
    <s v="INT"/>
    <m/>
    <m/>
    <s v="a. Idoneidad del personal"/>
    <x v="3"/>
    <n v="4"/>
    <s v="SIN FECHA COMO TAL, SE ASIGNA LA INTERMEDIA DEL SEGUNDO SEMESTRE"/>
    <m/>
    <m/>
    <m/>
    <m/>
    <m/>
    <m/>
    <m/>
    <m/>
    <m/>
    <s v="SIN CECO"/>
    <s v="NO"/>
    <s v="NUEVA SEDE EAAB 04-DIC-12-Personal que presta el servicio en obra"/>
    <n v="4"/>
    <n v="4"/>
    <n v="1343"/>
    <x v="72"/>
  </r>
  <r>
    <n v="3825"/>
    <x v="103"/>
    <d v="2012-09-01T00:00:00"/>
    <s v="INT"/>
    <m/>
    <m/>
    <s v="b. Oportuna atención al cliente"/>
    <x v="3"/>
    <n v="4"/>
    <s v="SIN FECHA COMO TAL, SE ASIGNA LA INTERMEDIA DEL SEGUNDO SEMESTRE"/>
    <m/>
    <m/>
    <m/>
    <m/>
    <m/>
    <m/>
    <m/>
    <m/>
    <m/>
    <s v="SIN CECO"/>
    <s v="NO"/>
    <s v="NUEVA SEDE EAAB 04-DIC-12-Personal que presta el servicio en obra"/>
    <n v="4"/>
    <n v="4"/>
    <n v="1343"/>
    <x v="72"/>
  </r>
  <r>
    <n v="3826"/>
    <x v="103"/>
    <d v="2012-09-01T00:00:00"/>
    <s v="INT"/>
    <m/>
    <m/>
    <s v="c. Compromiso con el proyecto"/>
    <x v="3"/>
    <n v="5"/>
    <s v="SIN FECHA COMO TAL, SE ASIGNA LA INTERMEDIA DEL SEGUNDO SEMESTRE"/>
    <m/>
    <m/>
    <m/>
    <m/>
    <m/>
    <m/>
    <m/>
    <m/>
    <m/>
    <s v="SIN CECO"/>
    <s v="NO"/>
    <s v="NUEVA SEDE EAAB 04-DIC-12-Personal que presta el servicio en obra"/>
    <n v="5"/>
    <n v="5"/>
    <n v="1343"/>
    <x v="72"/>
  </r>
  <r>
    <n v="3827"/>
    <x v="103"/>
    <d v="2012-09-01T00:00:00"/>
    <s v="INT"/>
    <m/>
    <m/>
    <s v="d. Cumplimiento de compromisos"/>
    <x v="3"/>
    <n v="5"/>
    <s v="SIN FECHA COMO TAL, SE ASIGNA LA INTERMEDIA DEL SEGUNDO SEMESTRE"/>
    <m/>
    <m/>
    <m/>
    <m/>
    <m/>
    <m/>
    <m/>
    <m/>
    <m/>
    <s v="SIN CECO"/>
    <s v="NO"/>
    <s v="NUEVA SEDE EAAB 04-DIC-12-Personal que presta el servicio en obra"/>
    <n v="5"/>
    <n v="5"/>
    <n v="1343"/>
    <x v="72"/>
  </r>
  <r>
    <n v="3828"/>
    <x v="103"/>
    <d v="2012-09-01T00:00:00"/>
    <s v="INT"/>
    <m/>
    <m/>
    <s v="e. Proactividad en desarrollo de funciones"/>
    <x v="3"/>
    <n v="4"/>
    <s v="SIN FECHA COMO TAL, SE ASIGNA LA INTERMEDIA DEL SEGUNDO SEMESTRE"/>
    <m/>
    <m/>
    <m/>
    <m/>
    <m/>
    <m/>
    <m/>
    <m/>
    <m/>
    <s v="SIN CECO"/>
    <s v="NO"/>
    <s v="NUEVA SEDE EAAB 04-DIC-12-Personal que presta el servicio en obra"/>
    <n v="4"/>
    <n v="4"/>
    <n v="1343"/>
    <x v="72"/>
  </r>
  <r>
    <n v="3829"/>
    <x v="103"/>
    <d v="2012-09-01T00:00:00"/>
    <s v="INT"/>
    <m/>
    <m/>
    <s v="a. Calidad del Contenido"/>
    <x v="4"/>
    <n v="4"/>
    <s v="SIN FECHA COMO TAL, SE ASIGNA LA INTERMEDIA DEL SEGUNDO SEMESTRE"/>
    <m/>
    <m/>
    <m/>
    <m/>
    <m/>
    <m/>
    <m/>
    <m/>
    <m/>
    <s v="SIN CECO"/>
    <s v="NO"/>
    <s v="NUEVA SEDE EAAB 04-DIC-12-Productos Asociados de PAYC (Informes, Control de presupuesto y Programación y actas)"/>
    <n v="4"/>
    <n v="4"/>
    <n v="1343"/>
    <x v="72"/>
  </r>
  <r>
    <n v="3830"/>
    <x v="103"/>
    <d v="2012-09-01T00:00:00"/>
    <s v="INT"/>
    <m/>
    <m/>
    <s v="b. Claridad del Contenido"/>
    <x v="4"/>
    <n v="4"/>
    <s v="SIN FECHA COMO TAL, SE ASIGNA LA INTERMEDIA DEL SEGUNDO SEMESTRE"/>
    <m/>
    <m/>
    <m/>
    <m/>
    <m/>
    <m/>
    <m/>
    <m/>
    <m/>
    <s v="SIN CECO"/>
    <s v="NO"/>
    <s v="NUEVA SEDE EAAB 04-DIC-12-Productos Asociados de PAYC (Informes, Control de presupuesto y Programación y actas)"/>
    <n v="4"/>
    <n v="4"/>
    <n v="1343"/>
    <x v="72"/>
  </r>
  <r>
    <n v="3831"/>
    <x v="103"/>
    <d v="2012-09-01T00:00:00"/>
    <s v="INT"/>
    <m/>
    <m/>
    <s v="c. Oportunidad en la entrega"/>
    <x v="4"/>
    <n v="4"/>
    <s v="SIN FECHA COMO TAL, SE ASIGNA LA INTERMEDIA DEL SEGUNDO SEMESTRE"/>
    <m/>
    <m/>
    <m/>
    <m/>
    <m/>
    <m/>
    <m/>
    <m/>
    <m/>
    <s v="SIN CECO"/>
    <s v="NO"/>
    <s v="NUEVA SEDE EAAB 04-DIC-12-Productos Asociados de PAYC (Informes, Control de presupuesto y Programación y actas)"/>
    <n v="4"/>
    <n v="4"/>
    <n v="1343"/>
    <x v="72"/>
  </r>
  <r>
    <n v="3832"/>
    <x v="103"/>
    <d v="2012-09-01T00:00:00"/>
    <s v="INT"/>
    <m/>
    <m/>
    <s v="d. Precisión de la información"/>
    <x v="4"/>
    <n v="4"/>
    <s v="SIN FECHA COMO TAL, SE ASIGNA LA INTERMEDIA DEL SEGUNDO SEMESTRE"/>
    <m/>
    <m/>
    <m/>
    <m/>
    <m/>
    <m/>
    <m/>
    <m/>
    <m/>
    <s v="SIN CECO"/>
    <s v="NO"/>
    <s v="NUEVA SEDE EAAB 04-DIC-12-Productos Asociados de PAYC (Informes, Control de presupuesto y Programación y actas)"/>
    <n v="4"/>
    <n v="4"/>
    <n v="1343"/>
    <x v="72"/>
  </r>
  <r>
    <n v="3833"/>
    <x v="103"/>
    <d v="2012-09-01T00:00:00"/>
    <s v="INT"/>
    <m/>
    <m/>
    <s v="e. Diagramación"/>
    <x v="4"/>
    <n v="4"/>
    <s v="SIN FECHA COMO TAL, SE ASIGNA LA INTERMEDIA DEL SEGUNDO SEMESTRE"/>
    <m/>
    <m/>
    <m/>
    <m/>
    <m/>
    <m/>
    <m/>
    <m/>
    <m/>
    <s v="SIN CECO"/>
    <s v="NO"/>
    <s v="NUEVA SEDE EAAB 04-DIC-12-Productos Asociados de PAYC (Informes, Control de presupuesto y Programación y actas)"/>
    <n v="4"/>
    <n v="4"/>
    <n v="1343"/>
    <x v="72"/>
  </r>
  <r>
    <n v="3834"/>
    <x v="103"/>
    <d v="2012-09-01T00:00:00"/>
    <s v="INT"/>
    <m/>
    <m/>
    <s v="a. Cumplimiento"/>
    <x v="5"/>
    <n v="4"/>
    <s v="SIN FECHA COMO TAL, SE ASIGNA LA INTERMEDIA DEL SEGUNDO SEMESTRE"/>
    <m/>
    <m/>
    <m/>
    <m/>
    <m/>
    <m/>
    <m/>
    <m/>
    <m/>
    <s v="SIN CECO"/>
    <s v="NO"/>
    <s v="NUEVA SEDE EAAB 04-DIC-12-Compromisos Pactados"/>
    <n v="4"/>
    <n v="4"/>
    <n v="1343"/>
    <x v="72"/>
  </r>
  <r>
    <n v="3835"/>
    <x v="103"/>
    <d v="2012-09-01T00:00:00"/>
    <s v="INT"/>
    <m/>
    <m/>
    <s v="b. Satisface expectativas"/>
    <x v="5"/>
    <n v="4"/>
    <s v="SIN FECHA COMO TAL, SE ASIGNA LA INTERMEDIA DEL SEGUNDO SEMESTRE"/>
    <m/>
    <m/>
    <m/>
    <m/>
    <m/>
    <m/>
    <m/>
    <m/>
    <m/>
    <s v="SIN CECO"/>
    <s v="NO"/>
    <s v="NUEVA SEDE EAAB 04-DIC-12-Compromisos Pactados"/>
    <n v="4"/>
    <n v="4"/>
    <n v="1343"/>
    <x v="72"/>
  </r>
  <r>
    <n v="3836"/>
    <x v="103"/>
    <d v="2012-09-01T00:00:00"/>
    <s v="INT"/>
    <m/>
    <m/>
    <s v="c. Calidad de la Información suministrada"/>
    <x v="5"/>
    <n v="4"/>
    <s v="SIN FECHA COMO TAL, SE ASIGNA LA INTERMEDIA DEL SEGUNDO SEMESTRE"/>
    <m/>
    <m/>
    <m/>
    <m/>
    <m/>
    <m/>
    <m/>
    <m/>
    <m/>
    <s v="SIN CECO"/>
    <s v="NO"/>
    <s v="NUEVA SEDE EAAB 04-DIC-12-Compromisos Pactados"/>
    <n v="4"/>
    <n v="4"/>
    <n v="1343"/>
    <x v="72"/>
  </r>
  <r>
    <n v="3837"/>
    <x v="103"/>
    <d v="2012-09-01T00:00:00"/>
    <s v="INT"/>
    <m/>
    <m/>
    <s v="d. Disposición del personal de PAYC a las solicitudes del cliente"/>
    <x v="5"/>
    <n v="5"/>
    <s v="SIN FECHA COMO TAL, SE ASIGNA LA INTERMEDIA DEL SEGUNDO SEMESTRE"/>
    <m/>
    <m/>
    <m/>
    <m/>
    <m/>
    <m/>
    <m/>
    <m/>
    <m/>
    <s v="SIN CECO"/>
    <s v="NO"/>
    <s v="NUEVA SEDE EAAB 04-DIC-12-Compromisos Pactados"/>
    <n v="5"/>
    <n v="5"/>
    <n v="1343"/>
    <x v="72"/>
  </r>
  <r>
    <n v="3838"/>
    <x v="103"/>
    <d v="2012-09-01T00:00:00"/>
    <s v="INT"/>
    <m/>
    <m/>
    <s v="e. Coherencia entre lo solicitado y lo entregado"/>
    <x v="5"/>
    <n v="4"/>
    <s v="SIN FECHA COMO TAL, SE ASIGNA LA INTERMEDIA DEL SEGUNDO SEMESTRE"/>
    <m/>
    <m/>
    <m/>
    <m/>
    <m/>
    <m/>
    <m/>
    <m/>
    <m/>
    <s v="SIN CECO"/>
    <s v="NO"/>
    <s v="NUEVA SEDE EAAB 04-DIC-12-Compromisos Pactados"/>
    <n v="4"/>
    <n v="4"/>
    <n v="1343"/>
    <x v="72"/>
  </r>
  <r>
    <n v="3839"/>
    <x v="103"/>
    <d v="2012-09-01T00:00:00"/>
    <s v="INT"/>
    <m/>
    <m/>
    <s v="Grado de Satisfacción con el Servicio Prestado"/>
    <x v="6"/>
    <n v="4"/>
    <s v="SIN FECHA COMO TAL, SE ASIGNA LA INTERMEDIA DEL SEGUNDO SEMESTRE"/>
    <m/>
    <m/>
    <m/>
    <m/>
    <m/>
    <m/>
    <m/>
    <m/>
    <m/>
    <s v="SIN CECO"/>
    <s v="NO"/>
    <s v="NUEVA SEDE EAAB 04-DIC-12-Grado de Satisfacción con el Servicio Prestado"/>
    <n v="4"/>
    <n v="4"/>
    <n v="1343"/>
    <x v="72"/>
  </r>
  <r>
    <n v="3840"/>
    <x v="103"/>
    <d v="2012-09-01T00:00:00"/>
    <s v="INT"/>
    <m/>
    <m/>
    <s v="Posibilidad de Volver a Contratar con PAYC"/>
    <x v="7"/>
    <m/>
    <s v="SIN FECHA COMO TAL, SE ASIGNA LA INTERMEDIA DEL SEGUNDO SEMESTRE"/>
    <m/>
    <m/>
    <m/>
    <m/>
    <m/>
    <m/>
    <m/>
    <m/>
    <m/>
    <s v="SIN CECO"/>
    <s v="NO"/>
    <s v="NUEVA SEDE EAAB 04-DIC-12-Posibilidad de Volver a Contratar con PAYC"/>
    <n v="0"/>
    <n v="0"/>
    <n v="1343"/>
    <x v="72"/>
  </r>
  <r>
    <n v="3841"/>
    <x v="103"/>
    <d v="2012-09-01T00:00:00"/>
    <s v="INT"/>
    <m/>
    <m/>
    <s v="Principales fortalezas en el servicio que presta PAYC"/>
    <x v="8"/>
    <s v="profesionalismo-compromiso-seriedad-identidad-"/>
    <s v="SIN FECHA COMO TAL, SE ASIGNA LA INTERMEDIA DEL SEGUNDO SEMESTRE"/>
    <s v="PROFESIONALISMO"/>
    <s v="COMPROMISO"/>
    <s v="SERIEDAD"/>
    <s v="IDENTIDAD"/>
    <m/>
    <m/>
    <m/>
    <m/>
    <m/>
    <s v="SIN CECO"/>
    <s v="NO"/>
    <s v="NUEVA SEDE EAAB 04-DIC-12-Fortalezas PAYC"/>
    <s v="profesionalismo-compromiso-seriedad-identidad-"/>
    <n v="0"/>
    <n v="1343"/>
    <x v="72"/>
  </r>
  <r>
    <n v="3842"/>
    <x v="103"/>
    <d v="2012-09-01T00:00:00"/>
    <s v="INT"/>
    <m/>
    <m/>
    <s v="Principales debilidades en el servicio que presta PAYC"/>
    <x v="9"/>
    <s v="hasta el momento no se encuentra ninguna debilidad destacada que comprometa el buen nombre de la empresa-"/>
    <s v="SIN FECHA COMO TAL, SE ASIGNA LA INTERMEDIA DEL SEGUNDO SEMESTRE"/>
    <m/>
    <m/>
    <m/>
    <m/>
    <m/>
    <m/>
    <m/>
    <m/>
    <m/>
    <s v="SIN CECO"/>
    <s v="NO"/>
    <s v="NUEVA SEDE EAAB 04-DIC-12-Debilidades PAYC"/>
    <s v="hasta el momento no se encuentra ninguna debilidad destacada que comprometa el buen nombre de la empresa-"/>
    <n v="0"/>
    <n v="1343"/>
    <x v="72"/>
  </r>
  <r>
    <n v="3843"/>
    <x v="104"/>
    <d v="2012-09-01T00:00:00"/>
    <s v="INT"/>
    <m/>
    <m/>
    <s v="a. Conocimiento específico de temas aplicables al proyecto"/>
    <x v="0"/>
    <n v="5"/>
    <s v="SIN FECHA COMO TAL, SE ASIGNA LA INTERMEDIA DEL SEGUNDO SEMESTRE"/>
    <m/>
    <m/>
    <m/>
    <m/>
    <m/>
    <m/>
    <m/>
    <m/>
    <m/>
    <s v="SIN CECO"/>
    <s v="NO"/>
    <s v="HC PALMIRA 13-NOV-12-Soporte Técnico"/>
    <n v="5"/>
    <n v="5"/>
    <n v="1378"/>
    <x v="73"/>
  </r>
  <r>
    <n v="3844"/>
    <x v="104"/>
    <d v="2012-09-01T00:00:00"/>
    <s v="INT"/>
    <m/>
    <m/>
    <s v="b. Idoneidad y Calidad del soporte"/>
    <x v="0"/>
    <n v="5"/>
    <s v="SIN FECHA COMO TAL, SE ASIGNA LA INTERMEDIA DEL SEGUNDO SEMESTRE"/>
    <m/>
    <m/>
    <m/>
    <m/>
    <m/>
    <m/>
    <m/>
    <m/>
    <m/>
    <s v="SIN CECO"/>
    <s v="NO"/>
    <s v="HC PALMIRA 13-NOV-12-Soporte Técnico"/>
    <n v="5"/>
    <n v="5"/>
    <n v="1378"/>
    <x v="73"/>
  </r>
  <r>
    <n v="3845"/>
    <x v="104"/>
    <d v="2012-09-01T00:00:00"/>
    <s v="INT"/>
    <m/>
    <m/>
    <s v="c. Cumplimiento de especificaciones técnicas de construcción"/>
    <x v="0"/>
    <n v="5"/>
    <s v="SIN FECHA COMO TAL, SE ASIGNA LA INTERMEDIA DEL SEGUNDO SEMESTRE"/>
    <m/>
    <m/>
    <m/>
    <m/>
    <m/>
    <m/>
    <m/>
    <m/>
    <m/>
    <s v="SIN CECO"/>
    <s v="NO"/>
    <s v="HC PALMIRA 13-NOV-12-Soporte Técnico"/>
    <n v="5"/>
    <n v="5"/>
    <n v="1378"/>
    <x v="73"/>
  </r>
  <r>
    <n v="3846"/>
    <x v="104"/>
    <d v="2012-09-01T00:00:00"/>
    <s v="INT"/>
    <m/>
    <m/>
    <s v="d. Confiabilidad de los conceptos aplicados"/>
    <x v="0"/>
    <n v="5"/>
    <s v="SIN FECHA COMO TAL, SE ASIGNA LA INTERMEDIA DEL SEGUNDO SEMESTRE"/>
    <m/>
    <m/>
    <m/>
    <m/>
    <m/>
    <m/>
    <m/>
    <m/>
    <m/>
    <s v="SIN CECO"/>
    <s v="NO"/>
    <s v="HC PALMIRA 13-NOV-12-Soporte Técnico"/>
    <n v="5"/>
    <n v="5"/>
    <n v="1378"/>
    <x v="73"/>
  </r>
  <r>
    <n v="3847"/>
    <x v="104"/>
    <d v="2012-09-01T00:00:00"/>
    <s v="INT"/>
    <m/>
    <m/>
    <s v="e. Oportunidad en entrega de información o requerimientos"/>
    <x v="0"/>
    <n v="5"/>
    <s v="SIN FECHA COMO TAL, SE ASIGNA LA INTERMEDIA DEL SEGUNDO SEMESTRE"/>
    <m/>
    <m/>
    <m/>
    <m/>
    <m/>
    <m/>
    <m/>
    <m/>
    <m/>
    <s v="SIN CECO"/>
    <s v="NO"/>
    <s v="HC PALMIRA 13-NOV-12-Soporte Técnico"/>
    <n v="5"/>
    <n v="5"/>
    <n v="1378"/>
    <x v="73"/>
  </r>
  <r>
    <n v="3848"/>
    <x v="104"/>
    <d v="2012-09-01T00:00:00"/>
    <s v="INT"/>
    <m/>
    <m/>
    <s v="a. Oportunidad de la gestión en obra"/>
    <x v="1"/>
    <n v="5"/>
    <s v="SIN FECHA COMO TAL, SE ASIGNA LA INTERMEDIA DEL SEGUNDO SEMESTRE"/>
    <m/>
    <m/>
    <m/>
    <m/>
    <m/>
    <m/>
    <m/>
    <m/>
    <m/>
    <s v="SIN CECO"/>
    <s v="NO"/>
    <s v="HC PALMIRA 13-NOV-12-Soporte Administrativo"/>
    <n v="5"/>
    <n v="5"/>
    <n v="1378"/>
    <x v="73"/>
  </r>
  <r>
    <n v="3849"/>
    <x v="104"/>
    <d v="2012-09-01T00:00:00"/>
    <s v="INT"/>
    <m/>
    <m/>
    <s v="b. Manejo administrativo del proyecto"/>
    <x v="1"/>
    <n v="5"/>
    <s v="SIN FECHA COMO TAL, SE ASIGNA LA INTERMEDIA DEL SEGUNDO SEMESTRE"/>
    <m/>
    <m/>
    <m/>
    <m/>
    <m/>
    <m/>
    <m/>
    <m/>
    <m/>
    <s v="SIN CECO"/>
    <s v="NO"/>
    <s v="HC PALMIRA 13-NOV-12-Soporte Administrativo"/>
    <n v="5"/>
    <n v="5"/>
    <n v="1378"/>
    <x v="73"/>
  </r>
  <r>
    <n v="3850"/>
    <x v="104"/>
    <d v="2012-09-01T00:00:00"/>
    <s v="INT"/>
    <m/>
    <m/>
    <s v="c. Información clara y veraz sobre la administración de proyecto"/>
    <x v="1"/>
    <n v="5"/>
    <s v="SIN FECHA COMO TAL, SE ASIGNA LA INTERMEDIA DEL SEGUNDO SEMESTRE"/>
    <m/>
    <m/>
    <m/>
    <m/>
    <m/>
    <m/>
    <m/>
    <m/>
    <m/>
    <s v="SIN CECO"/>
    <s v="NO"/>
    <s v="HC PALMIRA 13-NOV-12-Soporte Administrativo"/>
    <n v="5"/>
    <n v="5"/>
    <n v="1378"/>
    <x v="73"/>
  </r>
  <r>
    <n v="3851"/>
    <x v="104"/>
    <d v="2012-09-01T00:00:00"/>
    <s v="INT"/>
    <m/>
    <m/>
    <s v="d. Cumplimientos con expectativas del cliente"/>
    <x v="1"/>
    <n v="5"/>
    <s v="SIN FECHA COMO TAL, SE ASIGNA LA INTERMEDIA DEL SEGUNDO SEMESTRE"/>
    <m/>
    <m/>
    <m/>
    <m/>
    <m/>
    <m/>
    <m/>
    <m/>
    <m/>
    <s v="SIN CECO"/>
    <s v="NO"/>
    <s v="HC PALMIRA 13-NOV-12-Soporte Administrativo"/>
    <n v="5"/>
    <n v="5"/>
    <n v="1378"/>
    <x v="73"/>
  </r>
  <r>
    <n v="3852"/>
    <x v="104"/>
    <d v="2012-09-01T00:00:00"/>
    <s v="INT"/>
    <m/>
    <m/>
    <s v="e. Control de presupuesto"/>
    <x v="1"/>
    <n v="5"/>
    <s v="SIN FECHA COMO TAL, SE ASIGNA LA INTERMEDIA DEL SEGUNDO SEMESTRE"/>
    <m/>
    <m/>
    <m/>
    <m/>
    <m/>
    <m/>
    <m/>
    <m/>
    <m/>
    <s v="SIN CECO"/>
    <s v="NO"/>
    <s v="HC PALMIRA 13-NOV-12-Soporte Administrativo"/>
    <n v="5"/>
    <n v="5"/>
    <n v="1378"/>
    <x v="73"/>
  </r>
  <r>
    <n v="3853"/>
    <x v="104"/>
    <d v="2012-09-01T00:00:00"/>
    <s v="INT"/>
    <m/>
    <m/>
    <s v="a. Apoyo y presencia en el proyecto"/>
    <x v="2"/>
    <n v="5"/>
    <s v="SIN FECHA COMO TAL, SE ASIGNA LA INTERMEDIA DEL SEGUNDO SEMESTRE"/>
    <m/>
    <m/>
    <m/>
    <m/>
    <m/>
    <m/>
    <m/>
    <m/>
    <m/>
    <s v="SIN CECO"/>
    <s v="NO"/>
    <s v="HC PALMIRA 13-NOV-12-Soporte Directivo (Coordinador y Gerencia)"/>
    <n v="5"/>
    <n v="5"/>
    <n v="1378"/>
    <x v="73"/>
  </r>
  <r>
    <n v="3854"/>
    <x v="104"/>
    <d v="2012-09-01T00:00:00"/>
    <s v="INT"/>
    <m/>
    <m/>
    <s v="b. Conocimiento del proyecto"/>
    <x v="2"/>
    <n v="5"/>
    <s v="SIN FECHA COMO TAL, SE ASIGNA LA INTERMEDIA DEL SEGUNDO SEMESTRE"/>
    <m/>
    <m/>
    <m/>
    <m/>
    <m/>
    <m/>
    <m/>
    <m/>
    <m/>
    <s v="SIN CECO"/>
    <s v="NO"/>
    <s v="HC PALMIRA 13-NOV-12-Soporte Directivo (Coordinador y Gerencia)"/>
    <n v="5"/>
    <n v="5"/>
    <n v="1378"/>
    <x v="73"/>
  </r>
  <r>
    <n v="3855"/>
    <x v="104"/>
    <d v="2012-09-01T00:00:00"/>
    <s v="INT"/>
    <m/>
    <m/>
    <s v="c. Planteamiento de soluciones y manejo de conflictos"/>
    <x v="2"/>
    <n v="5"/>
    <s v="SIN FECHA COMO TAL, SE ASIGNA LA INTERMEDIA DEL SEGUNDO SEMESTRE"/>
    <m/>
    <m/>
    <m/>
    <m/>
    <m/>
    <m/>
    <m/>
    <m/>
    <m/>
    <s v="SIN CECO"/>
    <s v="NO"/>
    <s v="HC PALMIRA 13-NOV-12-Soporte Directivo (Coordinador y Gerencia)"/>
    <n v="5"/>
    <n v="5"/>
    <n v="1378"/>
    <x v="73"/>
  </r>
  <r>
    <n v="3856"/>
    <x v="104"/>
    <d v="2012-09-01T00:00:00"/>
    <s v="INT"/>
    <m/>
    <m/>
    <s v="d. Cumplimiento de compromisos"/>
    <x v="2"/>
    <n v="5"/>
    <s v="SIN FECHA COMO TAL, SE ASIGNA LA INTERMEDIA DEL SEGUNDO SEMESTRE"/>
    <m/>
    <m/>
    <m/>
    <m/>
    <m/>
    <m/>
    <m/>
    <m/>
    <m/>
    <s v="SIN CECO"/>
    <s v="NO"/>
    <s v="HC PALMIRA 13-NOV-12-Soporte Directivo (Coordinador y Gerencia)"/>
    <n v="5"/>
    <n v="5"/>
    <n v="1378"/>
    <x v="73"/>
  </r>
  <r>
    <n v="3857"/>
    <x v="104"/>
    <d v="2012-09-01T00:00:00"/>
    <s v="INT"/>
    <m/>
    <m/>
    <s v="e. Manejo del cliente"/>
    <x v="2"/>
    <n v="5"/>
    <s v="SIN FECHA COMO TAL, SE ASIGNA LA INTERMEDIA DEL SEGUNDO SEMESTRE"/>
    <m/>
    <m/>
    <m/>
    <m/>
    <m/>
    <m/>
    <m/>
    <m/>
    <m/>
    <s v="SIN CECO"/>
    <s v="NO"/>
    <s v="HC PALMIRA 13-NOV-12-Soporte Directivo (Coordinador y Gerencia)"/>
    <n v="5"/>
    <n v="5"/>
    <n v="1378"/>
    <x v="73"/>
  </r>
  <r>
    <n v="3858"/>
    <x v="104"/>
    <d v="2012-09-01T00:00:00"/>
    <s v="INT"/>
    <m/>
    <m/>
    <s v="a. Idoneidad del personal"/>
    <x v="3"/>
    <n v="5"/>
    <s v="SIN FECHA COMO TAL, SE ASIGNA LA INTERMEDIA DEL SEGUNDO SEMESTRE"/>
    <m/>
    <m/>
    <m/>
    <m/>
    <m/>
    <m/>
    <m/>
    <m/>
    <m/>
    <s v="SIN CECO"/>
    <s v="NO"/>
    <s v="HC PALMIRA 13-NOV-12-Personal que presta el servicio en obra"/>
    <n v="5"/>
    <n v="5"/>
    <n v="1378"/>
    <x v="73"/>
  </r>
  <r>
    <n v="3859"/>
    <x v="104"/>
    <d v="2012-09-01T00:00:00"/>
    <s v="INT"/>
    <m/>
    <m/>
    <s v="b. Oportuna atención al cliente"/>
    <x v="3"/>
    <n v="5"/>
    <s v="SIN FECHA COMO TAL, SE ASIGNA LA INTERMEDIA DEL SEGUNDO SEMESTRE"/>
    <m/>
    <m/>
    <m/>
    <m/>
    <m/>
    <m/>
    <m/>
    <m/>
    <m/>
    <s v="SIN CECO"/>
    <s v="NO"/>
    <s v="HC PALMIRA 13-NOV-12-Personal que presta el servicio en obra"/>
    <n v="5"/>
    <n v="5"/>
    <n v="1378"/>
    <x v="73"/>
  </r>
  <r>
    <n v="3860"/>
    <x v="104"/>
    <d v="2012-09-01T00:00:00"/>
    <s v="INT"/>
    <m/>
    <m/>
    <s v="c. Compromiso con el proyecto"/>
    <x v="3"/>
    <n v="5"/>
    <s v="SIN FECHA COMO TAL, SE ASIGNA LA INTERMEDIA DEL SEGUNDO SEMESTRE"/>
    <m/>
    <m/>
    <m/>
    <m/>
    <m/>
    <m/>
    <m/>
    <m/>
    <m/>
    <s v="SIN CECO"/>
    <s v="NO"/>
    <s v="HC PALMIRA 13-NOV-12-Personal que presta el servicio en obra"/>
    <n v="5"/>
    <n v="5"/>
    <n v="1378"/>
    <x v="73"/>
  </r>
  <r>
    <n v="3861"/>
    <x v="104"/>
    <d v="2012-09-01T00:00:00"/>
    <s v="INT"/>
    <m/>
    <m/>
    <s v="d. Cumplimiento de compromisos"/>
    <x v="3"/>
    <n v="5"/>
    <s v="SIN FECHA COMO TAL, SE ASIGNA LA INTERMEDIA DEL SEGUNDO SEMESTRE"/>
    <m/>
    <m/>
    <m/>
    <m/>
    <m/>
    <m/>
    <m/>
    <m/>
    <m/>
    <s v="SIN CECO"/>
    <s v="NO"/>
    <s v="HC PALMIRA 13-NOV-12-Personal que presta el servicio en obra"/>
    <n v="5"/>
    <n v="5"/>
    <n v="1378"/>
    <x v="73"/>
  </r>
  <r>
    <n v="3862"/>
    <x v="104"/>
    <d v="2012-09-01T00:00:00"/>
    <s v="INT"/>
    <m/>
    <m/>
    <s v="e. Proactividad en desarrollo de funciones"/>
    <x v="3"/>
    <n v="5"/>
    <s v="SIN FECHA COMO TAL, SE ASIGNA LA INTERMEDIA DEL SEGUNDO SEMESTRE"/>
    <m/>
    <m/>
    <m/>
    <m/>
    <m/>
    <m/>
    <m/>
    <m/>
    <m/>
    <s v="SIN CECO"/>
    <s v="NO"/>
    <s v="HC PALMIRA 13-NOV-12-Personal que presta el servicio en obra"/>
    <n v="5"/>
    <n v="5"/>
    <n v="1378"/>
    <x v="73"/>
  </r>
  <r>
    <n v="3863"/>
    <x v="104"/>
    <d v="2012-09-01T00:00:00"/>
    <s v="INT"/>
    <m/>
    <m/>
    <s v="a. Calidad del Contenido"/>
    <x v="4"/>
    <n v="5"/>
    <s v="SIN FECHA COMO TAL, SE ASIGNA LA INTERMEDIA DEL SEGUNDO SEMESTRE"/>
    <m/>
    <m/>
    <m/>
    <m/>
    <m/>
    <m/>
    <m/>
    <m/>
    <m/>
    <s v="SIN CECO"/>
    <s v="NO"/>
    <s v="HC PALMIRA 13-NOV-12-Productos Asociados de PAYC (Informes, Control de presupuesto y Programación y actas)"/>
    <n v="5"/>
    <n v="5"/>
    <n v="1378"/>
    <x v="73"/>
  </r>
  <r>
    <n v="3864"/>
    <x v="104"/>
    <d v="2012-09-01T00:00:00"/>
    <s v="INT"/>
    <m/>
    <m/>
    <s v="b. Claridad del Contenido"/>
    <x v="4"/>
    <n v="5"/>
    <s v="SIN FECHA COMO TAL, SE ASIGNA LA INTERMEDIA DEL SEGUNDO SEMESTRE"/>
    <m/>
    <m/>
    <m/>
    <m/>
    <m/>
    <m/>
    <m/>
    <m/>
    <m/>
    <s v="SIN CECO"/>
    <s v="NO"/>
    <s v="HC PALMIRA 13-NOV-12-Productos Asociados de PAYC (Informes, Control de presupuesto y Programación y actas)"/>
    <n v="5"/>
    <n v="5"/>
    <n v="1378"/>
    <x v="73"/>
  </r>
  <r>
    <n v="3865"/>
    <x v="104"/>
    <d v="2012-09-01T00:00:00"/>
    <s v="INT"/>
    <m/>
    <m/>
    <s v="c. Oportunidad en la entrega"/>
    <x v="4"/>
    <n v="5"/>
    <s v="SIN FECHA COMO TAL, SE ASIGNA LA INTERMEDIA DEL SEGUNDO SEMESTRE"/>
    <m/>
    <m/>
    <m/>
    <m/>
    <m/>
    <m/>
    <m/>
    <m/>
    <m/>
    <s v="SIN CECO"/>
    <s v="NO"/>
    <s v="HC PALMIRA 13-NOV-12-Productos Asociados de PAYC (Informes, Control de presupuesto y Programación y actas)"/>
    <n v="5"/>
    <n v="5"/>
    <n v="1378"/>
    <x v="73"/>
  </r>
  <r>
    <n v="3866"/>
    <x v="104"/>
    <d v="2012-09-01T00:00:00"/>
    <s v="INT"/>
    <m/>
    <m/>
    <s v="d. Precisión de la información"/>
    <x v="4"/>
    <n v="5"/>
    <s v="SIN FECHA COMO TAL, SE ASIGNA LA INTERMEDIA DEL SEGUNDO SEMESTRE"/>
    <m/>
    <m/>
    <m/>
    <m/>
    <m/>
    <m/>
    <m/>
    <m/>
    <m/>
    <s v="SIN CECO"/>
    <s v="NO"/>
    <s v="HC PALMIRA 13-NOV-12-Productos Asociados de PAYC (Informes, Control de presupuesto y Programación y actas)"/>
    <n v="5"/>
    <n v="5"/>
    <n v="1378"/>
    <x v="73"/>
  </r>
  <r>
    <n v="3867"/>
    <x v="104"/>
    <d v="2012-09-01T00:00:00"/>
    <s v="INT"/>
    <m/>
    <m/>
    <s v="e. Diagramación"/>
    <x v="4"/>
    <n v="5"/>
    <s v="SIN FECHA COMO TAL, SE ASIGNA LA INTERMEDIA DEL SEGUNDO SEMESTRE"/>
    <m/>
    <m/>
    <m/>
    <m/>
    <m/>
    <m/>
    <m/>
    <m/>
    <m/>
    <s v="SIN CECO"/>
    <s v="NO"/>
    <s v="HC PALMIRA 13-NOV-12-Productos Asociados de PAYC (Informes, Control de presupuesto y Programación y actas)"/>
    <n v="5"/>
    <n v="5"/>
    <n v="1378"/>
    <x v="73"/>
  </r>
  <r>
    <n v="3868"/>
    <x v="104"/>
    <d v="2012-09-01T00:00:00"/>
    <s v="INT"/>
    <m/>
    <m/>
    <s v="a. Cumplimiento"/>
    <x v="5"/>
    <n v="5"/>
    <s v="SIN FECHA COMO TAL, SE ASIGNA LA INTERMEDIA DEL SEGUNDO SEMESTRE"/>
    <m/>
    <m/>
    <m/>
    <m/>
    <m/>
    <m/>
    <m/>
    <m/>
    <m/>
    <s v="SIN CECO"/>
    <s v="NO"/>
    <s v="HC PALMIRA 13-NOV-12-Compromisos Pactados"/>
    <n v="5"/>
    <n v="5"/>
    <n v="1378"/>
    <x v="73"/>
  </r>
  <r>
    <n v="3869"/>
    <x v="104"/>
    <d v="2012-09-01T00:00:00"/>
    <s v="INT"/>
    <m/>
    <m/>
    <s v="b. Satisface expectativas"/>
    <x v="5"/>
    <n v="5"/>
    <s v="SIN FECHA COMO TAL, SE ASIGNA LA INTERMEDIA DEL SEGUNDO SEMESTRE"/>
    <m/>
    <m/>
    <m/>
    <m/>
    <m/>
    <m/>
    <m/>
    <m/>
    <m/>
    <s v="SIN CECO"/>
    <s v="NO"/>
    <s v="HC PALMIRA 13-NOV-12-Compromisos Pactados"/>
    <n v="5"/>
    <n v="5"/>
    <n v="1378"/>
    <x v="73"/>
  </r>
  <r>
    <n v="3870"/>
    <x v="104"/>
    <d v="2012-09-01T00:00:00"/>
    <s v="INT"/>
    <m/>
    <m/>
    <s v="c. Calidad de la Información suministrada"/>
    <x v="5"/>
    <n v="5"/>
    <s v="SIN FECHA COMO TAL, SE ASIGNA LA INTERMEDIA DEL SEGUNDO SEMESTRE"/>
    <m/>
    <m/>
    <m/>
    <m/>
    <m/>
    <m/>
    <m/>
    <m/>
    <m/>
    <s v="SIN CECO"/>
    <s v="NO"/>
    <s v="HC PALMIRA 13-NOV-12-Compromisos Pactados"/>
    <n v="5"/>
    <n v="5"/>
    <n v="1378"/>
    <x v="73"/>
  </r>
  <r>
    <n v="3871"/>
    <x v="104"/>
    <d v="2012-09-01T00:00:00"/>
    <s v="INT"/>
    <m/>
    <m/>
    <s v="d. Disposición del personal de PAYC a las solicitudes del cliente"/>
    <x v="5"/>
    <n v="5"/>
    <s v="SIN FECHA COMO TAL, SE ASIGNA LA INTERMEDIA DEL SEGUNDO SEMESTRE"/>
    <m/>
    <m/>
    <m/>
    <m/>
    <m/>
    <m/>
    <m/>
    <m/>
    <m/>
    <s v="SIN CECO"/>
    <s v="NO"/>
    <s v="HC PALMIRA 13-NOV-12-Compromisos Pactados"/>
    <n v="5"/>
    <n v="5"/>
    <n v="1378"/>
    <x v="73"/>
  </r>
  <r>
    <n v="3872"/>
    <x v="104"/>
    <d v="2012-09-01T00:00:00"/>
    <s v="INT"/>
    <m/>
    <m/>
    <s v="e. Coherencia entre lo solicitado y lo entregado"/>
    <x v="5"/>
    <n v="5"/>
    <s v="SIN FECHA COMO TAL, SE ASIGNA LA INTERMEDIA DEL SEGUNDO SEMESTRE"/>
    <m/>
    <m/>
    <m/>
    <m/>
    <m/>
    <m/>
    <m/>
    <m/>
    <m/>
    <s v="SIN CECO"/>
    <s v="NO"/>
    <s v="HC PALMIRA 13-NOV-12-Compromisos Pactados"/>
    <n v="5"/>
    <n v="5"/>
    <n v="1378"/>
    <x v="73"/>
  </r>
  <r>
    <n v="3873"/>
    <x v="104"/>
    <d v="2012-09-01T00:00:00"/>
    <s v="INT"/>
    <m/>
    <m/>
    <s v="Grado de Satisfacción con el Servicio Prestado"/>
    <x v="6"/>
    <n v="5"/>
    <s v="SIN FECHA COMO TAL, SE ASIGNA LA INTERMEDIA DEL SEGUNDO SEMESTRE"/>
    <m/>
    <m/>
    <m/>
    <m/>
    <m/>
    <m/>
    <m/>
    <m/>
    <m/>
    <s v="SIN CECO"/>
    <s v="NO"/>
    <s v="HC PALMIRA 13-NOV-12-Grado de Satisfacción con el Servicio Prestado"/>
    <n v="5"/>
    <n v="5"/>
    <n v="1378"/>
    <x v="73"/>
  </r>
  <r>
    <n v="3874"/>
    <x v="104"/>
    <d v="2012-09-01T00:00:00"/>
    <s v="INT"/>
    <m/>
    <m/>
    <s v="Posibilidad de Volver a Contratar con PAYC"/>
    <x v="7"/>
    <n v="5"/>
    <s v="SIN FECHA COMO TAL, SE ASIGNA LA INTERMEDIA DEL SEGUNDO SEMESTRE"/>
    <m/>
    <m/>
    <m/>
    <m/>
    <m/>
    <m/>
    <m/>
    <m/>
    <m/>
    <s v="SIN CECO"/>
    <s v="NO"/>
    <s v="HC PALMIRA 13-NOV-12-Posibilidad de Volver a Contratar con PAYC"/>
    <n v="5"/>
    <n v="5"/>
    <n v="1378"/>
    <x v="73"/>
  </r>
  <r>
    <n v="3875"/>
    <x v="104"/>
    <d v="2012-09-01T00:00:00"/>
    <s v="INT"/>
    <m/>
    <m/>
    <s v="Principales fortalezas en el servicio que presta PAYC"/>
    <x v="8"/>
    <s v="-"/>
    <s v="SIN FECHA COMO TAL, SE ASIGNA LA INTERMEDIA DEL SEGUNDO SEMESTRE"/>
    <m/>
    <m/>
    <m/>
    <m/>
    <m/>
    <m/>
    <m/>
    <m/>
    <m/>
    <s v="SIN CECO"/>
    <s v="NO"/>
    <s v="HC PALMIRA 13-NOV-12-Fortalezas PAYC"/>
    <s v="-"/>
    <n v="0"/>
    <n v="1378"/>
    <x v="73"/>
  </r>
  <r>
    <n v="3876"/>
    <x v="104"/>
    <d v="2012-09-01T00:00:00"/>
    <s v="INT"/>
    <m/>
    <m/>
    <s v="Principales debilidades en el servicio que presta PAYC"/>
    <x v="9"/>
    <s v="-"/>
    <s v="SIN FECHA COMO TAL, SE ASIGNA LA INTERMEDIA DEL SEGUNDO SEMESTRE"/>
    <m/>
    <m/>
    <m/>
    <m/>
    <m/>
    <m/>
    <m/>
    <m/>
    <m/>
    <s v="SIN CECO"/>
    <s v="NO"/>
    <s v="HC PALMIRA 13-NOV-12-Debilidades PAYC"/>
    <s v="-"/>
    <n v="0"/>
    <n v="1378"/>
    <x v="73"/>
  </r>
  <r>
    <n v="3877"/>
    <x v="105"/>
    <d v="2013-03-01T00:00:00"/>
    <s v="INT"/>
    <m/>
    <m/>
    <s v="a. Conocimiento específico de temas aplicables al proyecto"/>
    <x v="0"/>
    <n v="5"/>
    <s v="SIN FECHA COMO TAL, SE ASIGNA LA INTERMEDIA DEL SEGUNDO SEMESTRE"/>
    <m/>
    <m/>
    <m/>
    <m/>
    <m/>
    <m/>
    <m/>
    <m/>
    <m/>
    <s v="SIN CECO"/>
    <s v="NO"/>
    <s v="URBANISMO CEDRITOS 04-FEB-13-Soporte Técnico"/>
    <n v="5"/>
    <n v="5"/>
    <n v="1326"/>
    <x v="74"/>
  </r>
  <r>
    <n v="3878"/>
    <x v="105"/>
    <d v="2013-03-01T00:00:00"/>
    <s v="INT"/>
    <m/>
    <m/>
    <s v="b. Idoneidad y Calidad del soporte"/>
    <x v="0"/>
    <n v="5"/>
    <s v="SIN FECHA COMO TAL, SE ASIGNA LA INTERMEDIA DEL SEGUNDO SEMESTRE"/>
    <m/>
    <m/>
    <m/>
    <m/>
    <m/>
    <m/>
    <m/>
    <m/>
    <m/>
    <s v="SIN CECO"/>
    <s v="NO"/>
    <s v="URBANISMO CEDRITOS 04-FEB-13-Soporte Técnico"/>
    <n v="5"/>
    <n v="5"/>
    <n v="1326"/>
    <x v="74"/>
  </r>
  <r>
    <n v="3879"/>
    <x v="105"/>
    <d v="2013-03-01T00:00:00"/>
    <s v="INT"/>
    <m/>
    <m/>
    <s v="c. Cumplimiento de especificaciones técnicas de construcción"/>
    <x v="0"/>
    <n v="5"/>
    <s v="SIN FECHA COMO TAL, SE ASIGNA LA INTERMEDIA DEL SEGUNDO SEMESTRE"/>
    <m/>
    <m/>
    <m/>
    <m/>
    <m/>
    <m/>
    <m/>
    <m/>
    <m/>
    <s v="SIN CECO"/>
    <s v="NO"/>
    <s v="URBANISMO CEDRITOS 04-FEB-13-Soporte Técnico"/>
    <n v="5"/>
    <n v="5"/>
    <n v="1326"/>
    <x v="74"/>
  </r>
  <r>
    <n v="3880"/>
    <x v="105"/>
    <d v="2013-03-01T00:00:00"/>
    <s v="INT"/>
    <m/>
    <m/>
    <s v="d. Confiabilidad de los conceptos aplicados"/>
    <x v="0"/>
    <n v="5"/>
    <s v="SIN FECHA COMO TAL, SE ASIGNA LA INTERMEDIA DEL SEGUNDO SEMESTRE"/>
    <m/>
    <m/>
    <m/>
    <m/>
    <m/>
    <m/>
    <m/>
    <m/>
    <m/>
    <s v="SIN CECO"/>
    <s v="NO"/>
    <s v="URBANISMO CEDRITOS 04-FEB-13-Soporte Técnico"/>
    <n v="5"/>
    <n v="5"/>
    <n v="1326"/>
    <x v="74"/>
  </r>
  <r>
    <n v="3881"/>
    <x v="105"/>
    <d v="2013-03-01T00:00:00"/>
    <s v="INT"/>
    <m/>
    <m/>
    <s v="e. Oportunidad en entrega de información o requerimientos"/>
    <x v="0"/>
    <n v="4"/>
    <s v="SIN FECHA COMO TAL, SE ASIGNA LA INTERMEDIA DEL SEGUNDO SEMESTRE"/>
    <m/>
    <m/>
    <m/>
    <m/>
    <m/>
    <m/>
    <m/>
    <m/>
    <m/>
    <s v="SIN CECO"/>
    <s v="NO"/>
    <s v="URBANISMO CEDRITOS 04-FEB-13-Soporte Técnico"/>
    <n v="4"/>
    <n v="4"/>
    <n v="1326"/>
    <x v="74"/>
  </r>
  <r>
    <n v="3882"/>
    <x v="105"/>
    <d v="2013-03-01T00:00:00"/>
    <s v="INT"/>
    <m/>
    <m/>
    <s v="a. Oportunidad de la gestión en obra"/>
    <x v="1"/>
    <n v="5"/>
    <s v="SIN FECHA COMO TAL, SE ASIGNA LA INTERMEDIA DEL SEGUNDO SEMESTRE"/>
    <m/>
    <m/>
    <m/>
    <m/>
    <m/>
    <m/>
    <m/>
    <m/>
    <m/>
    <s v="SIN CECO"/>
    <s v="NO"/>
    <s v="URBANISMO CEDRITOS 04-FEB-13-Soporte Administrativo"/>
    <n v="5"/>
    <n v="5"/>
    <n v="1326"/>
    <x v="74"/>
  </r>
  <r>
    <n v="3883"/>
    <x v="105"/>
    <d v="2013-03-01T00:00:00"/>
    <s v="INT"/>
    <m/>
    <m/>
    <s v="b. Manejo administrativo del proyecto"/>
    <x v="1"/>
    <n v="5"/>
    <s v="SIN FECHA COMO TAL, SE ASIGNA LA INTERMEDIA DEL SEGUNDO SEMESTRE"/>
    <m/>
    <m/>
    <m/>
    <m/>
    <m/>
    <m/>
    <m/>
    <m/>
    <m/>
    <s v="SIN CECO"/>
    <s v="NO"/>
    <s v="URBANISMO CEDRITOS 04-FEB-13-Soporte Administrativo"/>
    <n v="5"/>
    <n v="5"/>
    <n v="1326"/>
    <x v="74"/>
  </r>
  <r>
    <n v="3884"/>
    <x v="105"/>
    <d v="2013-03-01T00:00:00"/>
    <s v="INT"/>
    <m/>
    <m/>
    <s v="c. Información clara y veraz sobre la administración de proyecto"/>
    <x v="1"/>
    <n v="5"/>
    <s v="SIN FECHA COMO TAL, SE ASIGNA LA INTERMEDIA DEL SEGUNDO SEMESTRE"/>
    <m/>
    <m/>
    <m/>
    <m/>
    <m/>
    <m/>
    <m/>
    <m/>
    <m/>
    <s v="SIN CECO"/>
    <s v="NO"/>
    <s v="URBANISMO CEDRITOS 04-FEB-13-Soporte Administrativo"/>
    <n v="5"/>
    <n v="5"/>
    <n v="1326"/>
    <x v="74"/>
  </r>
  <r>
    <n v="3885"/>
    <x v="105"/>
    <d v="2013-03-01T00:00:00"/>
    <s v="INT"/>
    <m/>
    <m/>
    <s v="d. Cumplimientos con expectativas del cliente"/>
    <x v="1"/>
    <n v="5"/>
    <s v="SIN FECHA COMO TAL, SE ASIGNA LA INTERMEDIA DEL SEGUNDO SEMESTRE"/>
    <m/>
    <m/>
    <m/>
    <m/>
    <m/>
    <m/>
    <m/>
    <m/>
    <m/>
    <s v="SIN CECO"/>
    <s v="NO"/>
    <s v="URBANISMO CEDRITOS 04-FEB-13-Soporte Administrativo"/>
    <n v="5"/>
    <n v="5"/>
    <n v="1326"/>
    <x v="74"/>
  </r>
  <r>
    <n v="3886"/>
    <x v="105"/>
    <d v="2013-03-01T00:00:00"/>
    <s v="INT"/>
    <m/>
    <m/>
    <s v="e. Control de presupuesto"/>
    <x v="1"/>
    <n v="5"/>
    <s v="SIN FECHA COMO TAL, SE ASIGNA LA INTERMEDIA DEL SEGUNDO SEMESTRE"/>
    <m/>
    <m/>
    <m/>
    <m/>
    <m/>
    <m/>
    <m/>
    <m/>
    <m/>
    <s v="SIN CECO"/>
    <s v="NO"/>
    <s v="URBANISMO CEDRITOS 04-FEB-13-Soporte Administrativo"/>
    <n v="5"/>
    <n v="5"/>
    <n v="1326"/>
    <x v="74"/>
  </r>
  <r>
    <n v="3887"/>
    <x v="105"/>
    <d v="2013-03-01T00:00:00"/>
    <s v="INT"/>
    <m/>
    <m/>
    <s v="a. Apoyo y presencia en el proyecto"/>
    <x v="2"/>
    <n v="5"/>
    <s v="SIN FECHA COMO TAL, SE ASIGNA LA INTERMEDIA DEL SEGUNDO SEMESTRE"/>
    <m/>
    <m/>
    <m/>
    <m/>
    <m/>
    <m/>
    <m/>
    <m/>
    <m/>
    <s v="SIN CECO"/>
    <s v="NO"/>
    <s v="URBANISMO CEDRITOS 04-FEB-13-Soporte Directivo (Coordinador y Gerencia)"/>
    <n v="5"/>
    <n v="5"/>
    <n v="1326"/>
    <x v="74"/>
  </r>
  <r>
    <n v="3888"/>
    <x v="105"/>
    <d v="2013-03-01T00:00:00"/>
    <s v="INT"/>
    <m/>
    <m/>
    <s v="b. Conocimiento del proyecto"/>
    <x v="2"/>
    <n v="5"/>
    <s v="SIN FECHA COMO TAL, SE ASIGNA LA INTERMEDIA DEL SEGUNDO SEMESTRE"/>
    <m/>
    <m/>
    <m/>
    <m/>
    <m/>
    <m/>
    <m/>
    <m/>
    <m/>
    <s v="SIN CECO"/>
    <s v="NO"/>
    <s v="URBANISMO CEDRITOS 04-FEB-13-Soporte Directivo (Coordinador y Gerencia)"/>
    <n v="5"/>
    <n v="5"/>
    <n v="1326"/>
    <x v="74"/>
  </r>
  <r>
    <n v="3889"/>
    <x v="105"/>
    <d v="2013-03-01T00:00:00"/>
    <s v="INT"/>
    <m/>
    <m/>
    <s v="c. Planteamiento de soluciones y manejo de conflictos"/>
    <x v="2"/>
    <n v="5"/>
    <s v="SIN FECHA COMO TAL, SE ASIGNA LA INTERMEDIA DEL SEGUNDO SEMESTRE"/>
    <m/>
    <m/>
    <m/>
    <m/>
    <m/>
    <m/>
    <m/>
    <m/>
    <m/>
    <s v="SIN CECO"/>
    <s v="NO"/>
    <s v="URBANISMO CEDRITOS 04-FEB-13-Soporte Directivo (Coordinador y Gerencia)"/>
    <n v="5"/>
    <n v="5"/>
    <n v="1326"/>
    <x v="74"/>
  </r>
  <r>
    <n v="3890"/>
    <x v="105"/>
    <d v="2013-03-01T00:00:00"/>
    <s v="INT"/>
    <m/>
    <m/>
    <s v="d. Cumplimiento de compromisos"/>
    <x v="2"/>
    <n v="5"/>
    <s v="SIN FECHA COMO TAL, SE ASIGNA LA INTERMEDIA DEL SEGUNDO SEMESTRE"/>
    <m/>
    <m/>
    <m/>
    <m/>
    <m/>
    <m/>
    <m/>
    <m/>
    <m/>
    <s v="SIN CECO"/>
    <s v="NO"/>
    <s v="URBANISMO CEDRITOS 04-FEB-13-Soporte Directivo (Coordinador y Gerencia)"/>
    <n v="5"/>
    <n v="5"/>
    <n v="1326"/>
    <x v="74"/>
  </r>
  <r>
    <n v="3891"/>
    <x v="105"/>
    <d v="2013-03-01T00:00:00"/>
    <s v="INT"/>
    <m/>
    <m/>
    <s v="e. Manejo del cliente"/>
    <x v="2"/>
    <n v="5"/>
    <s v="SIN FECHA COMO TAL, SE ASIGNA LA INTERMEDIA DEL SEGUNDO SEMESTRE"/>
    <m/>
    <m/>
    <m/>
    <m/>
    <m/>
    <m/>
    <m/>
    <m/>
    <m/>
    <s v="SIN CECO"/>
    <s v="NO"/>
    <s v="URBANISMO CEDRITOS 04-FEB-13-Soporte Directivo (Coordinador y Gerencia)"/>
    <n v="5"/>
    <n v="5"/>
    <n v="1326"/>
    <x v="74"/>
  </r>
  <r>
    <n v="3892"/>
    <x v="105"/>
    <d v="2013-03-01T00:00:00"/>
    <s v="INT"/>
    <m/>
    <m/>
    <s v="a. Idoneidad del personal"/>
    <x v="3"/>
    <n v="5"/>
    <s v="SIN FECHA COMO TAL, SE ASIGNA LA INTERMEDIA DEL SEGUNDO SEMESTRE"/>
    <m/>
    <m/>
    <m/>
    <m/>
    <m/>
    <m/>
    <m/>
    <m/>
    <m/>
    <s v="SIN CECO"/>
    <s v="NO"/>
    <s v="URBANISMO CEDRITOS 04-FEB-13-Personal que presta el servicio en obra"/>
    <n v="5"/>
    <n v="5"/>
    <n v="1326"/>
    <x v="74"/>
  </r>
  <r>
    <n v="3893"/>
    <x v="105"/>
    <d v="2013-03-01T00:00:00"/>
    <s v="INT"/>
    <m/>
    <m/>
    <s v="b. Oportuna atención al cliente"/>
    <x v="3"/>
    <n v="4"/>
    <s v="SIN FECHA COMO TAL, SE ASIGNA LA INTERMEDIA DEL SEGUNDO SEMESTRE"/>
    <m/>
    <m/>
    <m/>
    <m/>
    <m/>
    <m/>
    <m/>
    <m/>
    <m/>
    <s v="SIN CECO"/>
    <s v="NO"/>
    <s v="URBANISMO CEDRITOS 04-FEB-13-Personal que presta el servicio en obra"/>
    <n v="4"/>
    <n v="4"/>
    <n v="1326"/>
    <x v="74"/>
  </r>
  <r>
    <n v="3894"/>
    <x v="105"/>
    <d v="2013-03-01T00:00:00"/>
    <s v="INT"/>
    <m/>
    <m/>
    <s v="c. Compromiso con el proyecto"/>
    <x v="3"/>
    <n v="5"/>
    <s v="SIN FECHA COMO TAL, SE ASIGNA LA INTERMEDIA DEL SEGUNDO SEMESTRE"/>
    <m/>
    <m/>
    <m/>
    <m/>
    <m/>
    <m/>
    <m/>
    <m/>
    <m/>
    <s v="SIN CECO"/>
    <s v="NO"/>
    <s v="URBANISMO CEDRITOS 04-FEB-13-Personal que presta el servicio en obra"/>
    <n v="5"/>
    <n v="5"/>
    <n v="1326"/>
    <x v="74"/>
  </r>
  <r>
    <n v="3895"/>
    <x v="105"/>
    <d v="2013-03-01T00:00:00"/>
    <s v="INT"/>
    <m/>
    <m/>
    <s v="d. Cumplimiento de compromisos"/>
    <x v="3"/>
    <n v="5"/>
    <s v="SIN FECHA COMO TAL, SE ASIGNA LA INTERMEDIA DEL SEGUNDO SEMESTRE"/>
    <m/>
    <m/>
    <m/>
    <m/>
    <m/>
    <m/>
    <m/>
    <m/>
    <m/>
    <s v="SIN CECO"/>
    <s v="NO"/>
    <s v="URBANISMO CEDRITOS 04-FEB-13-Personal que presta el servicio en obra"/>
    <n v="5"/>
    <n v="5"/>
    <n v="1326"/>
    <x v="74"/>
  </r>
  <r>
    <n v="3896"/>
    <x v="105"/>
    <d v="2013-03-01T00:00:00"/>
    <s v="INT"/>
    <m/>
    <m/>
    <s v="e. Proactividad en desarrollo de funciones"/>
    <x v="3"/>
    <n v="5"/>
    <s v="SIN FECHA COMO TAL, SE ASIGNA LA INTERMEDIA DEL SEGUNDO SEMESTRE"/>
    <m/>
    <m/>
    <m/>
    <m/>
    <m/>
    <m/>
    <m/>
    <m/>
    <m/>
    <s v="SIN CECO"/>
    <s v="NO"/>
    <s v="URBANISMO CEDRITOS 04-FEB-13-Personal que presta el servicio en obra"/>
    <n v="5"/>
    <n v="5"/>
    <n v="1326"/>
    <x v="74"/>
  </r>
  <r>
    <n v="3897"/>
    <x v="105"/>
    <d v="2013-03-01T00:00:00"/>
    <s v="INT"/>
    <m/>
    <m/>
    <s v="a. Calidad del Contenido"/>
    <x v="4"/>
    <n v="5"/>
    <s v="SIN FECHA COMO TAL, SE ASIGNA LA INTERMEDIA DEL SEGUNDO SEMESTRE"/>
    <m/>
    <m/>
    <m/>
    <m/>
    <m/>
    <m/>
    <m/>
    <m/>
    <m/>
    <s v="SIN CECO"/>
    <s v="NO"/>
    <s v="URBANISMO CEDRITOS 04-FEB-13-Productos Asociados de PAYC (Informes, Control de presupuesto y Programación y actas)"/>
    <n v="5"/>
    <n v="5"/>
    <n v="1326"/>
    <x v="74"/>
  </r>
  <r>
    <n v="3898"/>
    <x v="105"/>
    <d v="2013-03-01T00:00:00"/>
    <s v="INT"/>
    <m/>
    <m/>
    <s v="b. Claridad del Contenido"/>
    <x v="4"/>
    <n v="5"/>
    <s v="SIN FECHA COMO TAL, SE ASIGNA LA INTERMEDIA DEL SEGUNDO SEMESTRE"/>
    <m/>
    <m/>
    <m/>
    <m/>
    <m/>
    <m/>
    <m/>
    <m/>
    <m/>
    <s v="SIN CECO"/>
    <s v="NO"/>
    <s v="URBANISMO CEDRITOS 04-FEB-13-Productos Asociados de PAYC (Informes, Control de presupuesto y Programación y actas)"/>
    <n v="5"/>
    <n v="5"/>
    <n v="1326"/>
    <x v="74"/>
  </r>
  <r>
    <n v="3899"/>
    <x v="105"/>
    <d v="2013-03-01T00:00:00"/>
    <s v="INT"/>
    <m/>
    <m/>
    <s v="c. Oportunidad en la entrega"/>
    <x v="4"/>
    <n v="5"/>
    <s v="SIN FECHA COMO TAL, SE ASIGNA LA INTERMEDIA DEL SEGUNDO SEMESTRE"/>
    <m/>
    <m/>
    <m/>
    <m/>
    <m/>
    <m/>
    <m/>
    <m/>
    <m/>
    <s v="SIN CECO"/>
    <s v="NO"/>
    <s v="URBANISMO CEDRITOS 04-FEB-13-Productos Asociados de PAYC (Informes, Control de presupuesto y Programación y actas)"/>
    <n v="5"/>
    <n v="5"/>
    <n v="1326"/>
    <x v="74"/>
  </r>
  <r>
    <n v="3900"/>
    <x v="105"/>
    <d v="2013-03-01T00:00:00"/>
    <s v="INT"/>
    <m/>
    <m/>
    <s v="d. Precisión de la información"/>
    <x v="4"/>
    <n v="5"/>
    <s v="SIN FECHA COMO TAL, SE ASIGNA LA INTERMEDIA DEL SEGUNDO SEMESTRE"/>
    <m/>
    <m/>
    <m/>
    <m/>
    <m/>
    <m/>
    <m/>
    <m/>
    <m/>
    <s v="SIN CECO"/>
    <s v="NO"/>
    <s v="URBANISMO CEDRITOS 04-FEB-13-Productos Asociados de PAYC (Informes, Control de presupuesto y Programación y actas)"/>
    <n v="5"/>
    <n v="5"/>
    <n v="1326"/>
    <x v="74"/>
  </r>
  <r>
    <n v="3901"/>
    <x v="105"/>
    <d v="2013-03-01T00:00:00"/>
    <s v="INT"/>
    <m/>
    <m/>
    <s v="e. Diagramación"/>
    <x v="4"/>
    <n v="5"/>
    <s v="SIN FECHA COMO TAL, SE ASIGNA LA INTERMEDIA DEL SEGUNDO SEMESTRE"/>
    <m/>
    <m/>
    <m/>
    <m/>
    <m/>
    <m/>
    <m/>
    <m/>
    <m/>
    <s v="SIN CECO"/>
    <s v="NO"/>
    <s v="URBANISMO CEDRITOS 04-FEB-13-Productos Asociados de PAYC (Informes, Control de presupuesto y Programación y actas)"/>
    <n v="5"/>
    <n v="5"/>
    <n v="1326"/>
    <x v="74"/>
  </r>
  <r>
    <n v="3902"/>
    <x v="105"/>
    <d v="2013-03-01T00:00:00"/>
    <s v="INT"/>
    <m/>
    <m/>
    <s v="a. Cumplimiento"/>
    <x v="5"/>
    <n v="4"/>
    <s v="SIN FECHA COMO TAL, SE ASIGNA LA INTERMEDIA DEL SEGUNDO SEMESTRE"/>
    <m/>
    <m/>
    <m/>
    <m/>
    <m/>
    <m/>
    <m/>
    <m/>
    <m/>
    <s v="SIN CECO"/>
    <s v="NO"/>
    <s v="URBANISMO CEDRITOS 04-FEB-13-Compromisos Pactados"/>
    <n v="4"/>
    <n v="4"/>
    <n v="1326"/>
    <x v="74"/>
  </r>
  <r>
    <n v="3903"/>
    <x v="105"/>
    <d v="2013-03-01T00:00:00"/>
    <s v="INT"/>
    <m/>
    <m/>
    <s v="b. Satisface expectativas"/>
    <x v="5"/>
    <n v="5"/>
    <s v="SIN FECHA COMO TAL, SE ASIGNA LA INTERMEDIA DEL SEGUNDO SEMESTRE"/>
    <m/>
    <m/>
    <m/>
    <m/>
    <m/>
    <m/>
    <m/>
    <m/>
    <m/>
    <s v="SIN CECO"/>
    <s v="NO"/>
    <s v="URBANISMO CEDRITOS 04-FEB-13-Compromisos Pactados"/>
    <n v="5"/>
    <n v="5"/>
    <n v="1326"/>
    <x v="74"/>
  </r>
  <r>
    <n v="3904"/>
    <x v="105"/>
    <d v="2013-03-01T00:00:00"/>
    <s v="INT"/>
    <m/>
    <m/>
    <s v="c. Calidad de la Información suministrada"/>
    <x v="5"/>
    <n v="5"/>
    <s v="SIN FECHA COMO TAL, SE ASIGNA LA INTERMEDIA DEL SEGUNDO SEMESTRE"/>
    <m/>
    <m/>
    <m/>
    <m/>
    <m/>
    <m/>
    <m/>
    <m/>
    <m/>
    <s v="SIN CECO"/>
    <s v="NO"/>
    <s v="URBANISMO CEDRITOS 04-FEB-13-Compromisos Pactados"/>
    <n v="5"/>
    <n v="5"/>
    <n v="1326"/>
    <x v="74"/>
  </r>
  <r>
    <n v="3905"/>
    <x v="105"/>
    <d v="2013-03-01T00:00:00"/>
    <s v="INT"/>
    <m/>
    <m/>
    <s v="d. Disposición del personal de PAYC a las solicitudes del cliente"/>
    <x v="5"/>
    <n v="5"/>
    <s v="SIN FECHA COMO TAL, SE ASIGNA LA INTERMEDIA DEL SEGUNDO SEMESTRE"/>
    <m/>
    <m/>
    <m/>
    <m/>
    <m/>
    <m/>
    <m/>
    <m/>
    <m/>
    <s v="SIN CECO"/>
    <s v="NO"/>
    <s v="URBANISMO CEDRITOS 04-FEB-13-Compromisos Pactados"/>
    <n v="5"/>
    <n v="5"/>
    <n v="1326"/>
    <x v="74"/>
  </r>
  <r>
    <n v="3906"/>
    <x v="105"/>
    <d v="2013-03-01T00:00:00"/>
    <s v="INT"/>
    <m/>
    <m/>
    <s v="e. Coherencia entre lo solicitado y lo entregado"/>
    <x v="5"/>
    <n v="5"/>
    <s v="SIN FECHA COMO TAL, SE ASIGNA LA INTERMEDIA DEL SEGUNDO SEMESTRE"/>
    <m/>
    <m/>
    <m/>
    <m/>
    <m/>
    <m/>
    <m/>
    <m/>
    <m/>
    <s v="SIN CECO"/>
    <s v="NO"/>
    <s v="URBANISMO CEDRITOS 04-FEB-13-Compromisos Pactados"/>
    <n v="5"/>
    <n v="5"/>
    <n v="1326"/>
    <x v="74"/>
  </r>
  <r>
    <n v="3907"/>
    <x v="105"/>
    <d v="2013-03-01T00:00:00"/>
    <s v="INT"/>
    <m/>
    <m/>
    <s v="Grado de Satisfacción con el Servicio Prestado"/>
    <x v="6"/>
    <n v="5"/>
    <s v="SIN FECHA COMO TAL, SE ASIGNA LA INTERMEDIA DEL SEGUNDO SEMESTRE"/>
    <m/>
    <m/>
    <m/>
    <m/>
    <m/>
    <m/>
    <m/>
    <m/>
    <m/>
    <s v="SIN CECO"/>
    <s v="NO"/>
    <s v="URBANISMO CEDRITOS 04-FEB-13-Grado de Satisfacción con el Servicio Prestado"/>
    <n v="5"/>
    <n v="5"/>
    <n v="1326"/>
    <x v="74"/>
  </r>
  <r>
    <n v="3908"/>
    <x v="105"/>
    <d v="2013-03-01T00:00:00"/>
    <s v="INT"/>
    <m/>
    <m/>
    <s v="Posibilidad de Volver a Contratar con PAYC"/>
    <x v="7"/>
    <n v="5"/>
    <s v="SIN FECHA COMO TAL, SE ASIGNA LA INTERMEDIA DEL SEGUNDO SEMESTRE"/>
    <m/>
    <m/>
    <m/>
    <m/>
    <m/>
    <m/>
    <m/>
    <m/>
    <m/>
    <s v="SIN CECO"/>
    <s v="NO"/>
    <s v="URBANISMO CEDRITOS 04-FEB-13-Posibilidad de Volver a Contratar con PAYC"/>
    <n v="5"/>
    <n v="5"/>
    <n v="1326"/>
    <x v="74"/>
  </r>
  <r>
    <n v="3909"/>
    <x v="105"/>
    <d v="2013-03-01T00:00:00"/>
    <s v="INT"/>
    <m/>
    <m/>
    <s v="Principales fortalezas en el servicio que presta PAYC"/>
    <x v="8"/>
    <s v="excelente conocimiento tecnico de las obras-son muy organizados con la informacion - sitio de trabajo-proactivos para resolver problemas o dificultades de obra-excelente presentacion de informes, muy claros y concisos-"/>
    <s v="SIN FECHA COMO TAL, SE ASIGNA LA INTERMEDIA DEL SEGUNDO SEMESTRE"/>
    <s v="CONOCIMIENTO TÉCNICO"/>
    <s v="ORGANIZACIÓN INFORMACIÓN"/>
    <s v="SITIO DE TRABAJO"/>
    <s v="PROACTIVIDAD"/>
    <s v="CLARIDAD INFORMES"/>
    <s v="INFORMES CONCISOS"/>
    <m/>
    <m/>
    <m/>
    <s v="SIN CECO"/>
    <s v="NO"/>
    <s v="URBANISMO CEDRITOS 04-FEB-13-Fortalezas PAYC"/>
    <s v="excelente conocimiento tecnico de las obras-son muy organizados con la informacion - sitio de trabajo-proactivos para resolver problemas o dificultades de obra-excelente presentacion de informes, muy claros y concisos-"/>
    <n v="0"/>
    <n v="1326"/>
    <x v="74"/>
  </r>
  <r>
    <n v="3910"/>
    <x v="105"/>
    <d v="2013-03-01T00:00:00"/>
    <s v="INT"/>
    <m/>
    <m/>
    <s v="Principales debilidades en el servicio que presta PAYC"/>
    <x v="9"/>
    <s v="a veces la comunicación es lenta, se demoran en contestar las ofectas economicas solicitadas-con respecto a los precios del mercado PAYC es alto en las ofertas comerciales, seria un buen punto a reevaluar para competir.-"/>
    <s v="SIN FECHA COMO TAL, SE ASIGNA LA INTERMEDIA DEL SEGUNDO SEMESTRE"/>
    <s v="OPORTUNIDAD OFERTAS ECONÓMICAS"/>
    <s v="PRECIOS"/>
    <m/>
    <m/>
    <m/>
    <m/>
    <m/>
    <m/>
    <m/>
    <s v="SIN CECO"/>
    <s v="NO"/>
    <s v="URBANISMO CEDRITOS 04-FEB-13-Debilidades PAYC"/>
    <s v="a veces la comunicación es lenta, se demoran en contestar las ofectas economicas solicitadas-con respecto a los precios del mercado PAYC es alto en las ofertas comerciales, seria un buen punto a reevaluar para competir.-"/>
    <n v="0"/>
    <n v="1326"/>
    <x v="74"/>
  </r>
  <r>
    <n v="3911"/>
    <x v="106"/>
    <d v="2013-03-01T00:00:00"/>
    <s v="INT"/>
    <m/>
    <m/>
    <s v="a. Conocimiento específico de temas aplicables al proyecto"/>
    <x v="0"/>
    <n v="4"/>
    <s v="SIN FECHA COMO TAL, SE ASIGNA LA INTERMEDIA DEL SEGUNDO SEMESTRE"/>
    <m/>
    <m/>
    <m/>
    <m/>
    <m/>
    <m/>
    <m/>
    <m/>
    <m/>
    <s v="SIN CECO"/>
    <s v="NO"/>
    <s v="COMPENSAR SUBA 10-ENE-13-Soporte Técnico"/>
    <n v="4"/>
    <n v="4"/>
    <n v="1156"/>
    <x v="75"/>
  </r>
  <r>
    <n v="3912"/>
    <x v="106"/>
    <d v="2013-03-01T00:00:00"/>
    <s v="INT"/>
    <m/>
    <m/>
    <s v="b. Idoneidad y Calidad del soporte"/>
    <x v="0"/>
    <n v="4"/>
    <s v="SIN FECHA COMO TAL, SE ASIGNA LA INTERMEDIA DEL SEGUNDO SEMESTRE"/>
    <m/>
    <m/>
    <m/>
    <m/>
    <m/>
    <m/>
    <m/>
    <m/>
    <m/>
    <s v="SIN CECO"/>
    <s v="NO"/>
    <s v="COMPENSAR SUBA 10-ENE-13-Soporte Técnico"/>
    <n v="4"/>
    <n v="4"/>
    <n v="1156"/>
    <x v="75"/>
  </r>
  <r>
    <n v="3913"/>
    <x v="106"/>
    <d v="2013-03-01T00:00:00"/>
    <s v="INT"/>
    <m/>
    <m/>
    <s v="c. Cumplimiento de especificaciones técnicas de construcción"/>
    <x v="0"/>
    <n v="5"/>
    <s v="SIN FECHA COMO TAL, SE ASIGNA LA INTERMEDIA DEL SEGUNDO SEMESTRE"/>
    <m/>
    <m/>
    <m/>
    <m/>
    <m/>
    <m/>
    <m/>
    <m/>
    <m/>
    <s v="SIN CECO"/>
    <s v="NO"/>
    <s v="COMPENSAR SUBA 10-ENE-13-Soporte Técnico"/>
    <n v="5"/>
    <n v="5"/>
    <n v="1156"/>
    <x v="75"/>
  </r>
  <r>
    <n v="3914"/>
    <x v="106"/>
    <d v="2013-03-01T00:00:00"/>
    <s v="INT"/>
    <m/>
    <m/>
    <s v="d. Confiabilidad de los conceptos aplicados"/>
    <x v="0"/>
    <n v="5"/>
    <s v="SIN FECHA COMO TAL, SE ASIGNA LA INTERMEDIA DEL SEGUNDO SEMESTRE"/>
    <m/>
    <m/>
    <m/>
    <m/>
    <m/>
    <m/>
    <m/>
    <m/>
    <m/>
    <s v="SIN CECO"/>
    <s v="NO"/>
    <s v="COMPENSAR SUBA 10-ENE-13-Soporte Técnico"/>
    <n v="5"/>
    <n v="5"/>
    <n v="1156"/>
    <x v="75"/>
  </r>
  <r>
    <n v="3915"/>
    <x v="106"/>
    <d v="2013-03-01T00:00:00"/>
    <s v="INT"/>
    <m/>
    <m/>
    <s v="e. Oportunidad en entrega de información o requerimientos"/>
    <x v="0"/>
    <n v="5"/>
    <s v="SIN FECHA COMO TAL, SE ASIGNA LA INTERMEDIA DEL SEGUNDO SEMESTRE"/>
    <m/>
    <m/>
    <m/>
    <m/>
    <m/>
    <m/>
    <m/>
    <m/>
    <m/>
    <s v="SIN CECO"/>
    <s v="NO"/>
    <s v="COMPENSAR SUBA 10-ENE-13-Soporte Técnico"/>
    <n v="5"/>
    <n v="5"/>
    <n v="1156"/>
    <x v="75"/>
  </r>
  <r>
    <n v="3916"/>
    <x v="106"/>
    <d v="2013-03-01T00:00:00"/>
    <s v="INT"/>
    <m/>
    <m/>
    <s v="a. Oportunidad de la gestión en obra"/>
    <x v="1"/>
    <n v="5"/>
    <s v="SIN FECHA COMO TAL, SE ASIGNA LA INTERMEDIA DEL SEGUNDO SEMESTRE"/>
    <m/>
    <m/>
    <m/>
    <m/>
    <m/>
    <m/>
    <m/>
    <m/>
    <m/>
    <s v="SIN CECO"/>
    <s v="NO"/>
    <s v="COMPENSAR SUBA 10-ENE-13-Soporte Administrativo"/>
    <n v="5"/>
    <n v="5"/>
    <n v="1156"/>
    <x v="75"/>
  </r>
  <r>
    <n v="3917"/>
    <x v="106"/>
    <d v="2013-03-01T00:00:00"/>
    <s v="INT"/>
    <m/>
    <m/>
    <s v="b. Manejo administrativo del proyecto"/>
    <x v="1"/>
    <n v="5"/>
    <s v="SIN FECHA COMO TAL, SE ASIGNA LA INTERMEDIA DEL SEGUNDO SEMESTRE"/>
    <m/>
    <m/>
    <m/>
    <m/>
    <m/>
    <m/>
    <m/>
    <m/>
    <m/>
    <s v="SIN CECO"/>
    <s v="NO"/>
    <s v="COMPENSAR SUBA 10-ENE-13-Soporte Administrativo"/>
    <n v="5"/>
    <n v="5"/>
    <n v="1156"/>
    <x v="75"/>
  </r>
  <r>
    <n v="3918"/>
    <x v="106"/>
    <d v="2013-03-01T00:00:00"/>
    <s v="INT"/>
    <m/>
    <m/>
    <s v="c. Información clara y veraz sobre la administración de proyecto"/>
    <x v="1"/>
    <n v="5"/>
    <s v="SIN FECHA COMO TAL, SE ASIGNA LA INTERMEDIA DEL SEGUNDO SEMESTRE"/>
    <m/>
    <m/>
    <m/>
    <m/>
    <m/>
    <m/>
    <m/>
    <m/>
    <m/>
    <s v="SIN CECO"/>
    <s v="NO"/>
    <s v="COMPENSAR SUBA 10-ENE-13-Soporte Administrativo"/>
    <n v="5"/>
    <n v="5"/>
    <n v="1156"/>
    <x v="75"/>
  </r>
  <r>
    <n v="3919"/>
    <x v="106"/>
    <d v="2013-03-01T00:00:00"/>
    <s v="INT"/>
    <m/>
    <m/>
    <s v="d. Cumplimientos con expectativas del cliente"/>
    <x v="1"/>
    <n v="5"/>
    <s v="SIN FECHA COMO TAL, SE ASIGNA LA INTERMEDIA DEL SEGUNDO SEMESTRE"/>
    <m/>
    <m/>
    <m/>
    <m/>
    <m/>
    <m/>
    <m/>
    <m/>
    <m/>
    <s v="SIN CECO"/>
    <s v="NO"/>
    <s v="COMPENSAR SUBA 10-ENE-13-Soporte Administrativo"/>
    <n v="5"/>
    <n v="5"/>
    <n v="1156"/>
    <x v="75"/>
  </r>
  <r>
    <n v="3920"/>
    <x v="106"/>
    <d v="2013-03-01T00:00:00"/>
    <s v="INT"/>
    <m/>
    <m/>
    <s v="e. Control de presupuesto"/>
    <x v="1"/>
    <n v="4"/>
    <s v="SIN FECHA COMO TAL, SE ASIGNA LA INTERMEDIA DEL SEGUNDO SEMESTRE"/>
    <m/>
    <m/>
    <m/>
    <m/>
    <m/>
    <m/>
    <m/>
    <m/>
    <m/>
    <s v="SIN CECO"/>
    <s v="NO"/>
    <s v="COMPENSAR SUBA 10-ENE-13-Soporte Administrativo"/>
    <n v="4"/>
    <n v="4"/>
    <n v="1156"/>
    <x v="75"/>
  </r>
  <r>
    <n v="3921"/>
    <x v="106"/>
    <d v="2013-03-01T00:00:00"/>
    <s v="INT"/>
    <m/>
    <m/>
    <s v="a. Apoyo y presencia en el proyecto"/>
    <x v="2"/>
    <n v="4"/>
    <s v="SIN FECHA COMO TAL, SE ASIGNA LA INTERMEDIA DEL SEGUNDO SEMESTRE"/>
    <m/>
    <m/>
    <m/>
    <m/>
    <m/>
    <m/>
    <m/>
    <m/>
    <m/>
    <s v="SIN CECO"/>
    <s v="NO"/>
    <s v="COMPENSAR SUBA 10-ENE-13-Soporte Directivo (Coordinador y Gerencia)"/>
    <n v="4"/>
    <n v="4"/>
    <n v="1156"/>
    <x v="75"/>
  </r>
  <r>
    <n v="3922"/>
    <x v="106"/>
    <d v="2013-03-01T00:00:00"/>
    <s v="INT"/>
    <m/>
    <m/>
    <s v="b. Conocimiento del proyecto"/>
    <x v="2"/>
    <n v="5"/>
    <s v="SIN FECHA COMO TAL, SE ASIGNA LA INTERMEDIA DEL SEGUNDO SEMESTRE"/>
    <m/>
    <m/>
    <m/>
    <m/>
    <m/>
    <m/>
    <m/>
    <m/>
    <m/>
    <s v="SIN CECO"/>
    <s v="NO"/>
    <s v="COMPENSAR SUBA 10-ENE-13-Soporte Directivo (Coordinador y Gerencia)"/>
    <n v="5"/>
    <n v="5"/>
    <n v="1156"/>
    <x v="75"/>
  </r>
  <r>
    <n v="3923"/>
    <x v="106"/>
    <d v="2013-03-01T00:00:00"/>
    <s v="INT"/>
    <m/>
    <m/>
    <s v="c. Planteamiento de soluciones y manejo de conflictos"/>
    <x v="2"/>
    <n v="5"/>
    <s v="SIN FECHA COMO TAL, SE ASIGNA LA INTERMEDIA DEL SEGUNDO SEMESTRE"/>
    <m/>
    <m/>
    <m/>
    <m/>
    <m/>
    <m/>
    <m/>
    <m/>
    <m/>
    <s v="SIN CECO"/>
    <s v="NO"/>
    <s v="COMPENSAR SUBA 10-ENE-13-Soporte Directivo (Coordinador y Gerencia)"/>
    <n v="5"/>
    <n v="5"/>
    <n v="1156"/>
    <x v="75"/>
  </r>
  <r>
    <n v="3924"/>
    <x v="106"/>
    <d v="2013-03-01T00:00:00"/>
    <s v="INT"/>
    <m/>
    <m/>
    <s v="d. Cumplimiento de compromisos"/>
    <x v="2"/>
    <n v="5"/>
    <s v="SIN FECHA COMO TAL, SE ASIGNA LA INTERMEDIA DEL SEGUNDO SEMESTRE"/>
    <m/>
    <m/>
    <m/>
    <m/>
    <m/>
    <m/>
    <m/>
    <m/>
    <m/>
    <s v="SIN CECO"/>
    <s v="NO"/>
    <s v="COMPENSAR SUBA 10-ENE-13-Soporte Directivo (Coordinador y Gerencia)"/>
    <n v="5"/>
    <n v="5"/>
    <n v="1156"/>
    <x v="75"/>
  </r>
  <r>
    <n v="3925"/>
    <x v="106"/>
    <d v="2013-03-01T00:00:00"/>
    <s v="INT"/>
    <m/>
    <m/>
    <s v="e. Manejo del cliente"/>
    <x v="2"/>
    <n v="5"/>
    <s v="SIN FECHA COMO TAL, SE ASIGNA LA INTERMEDIA DEL SEGUNDO SEMESTRE"/>
    <m/>
    <m/>
    <m/>
    <m/>
    <m/>
    <m/>
    <m/>
    <m/>
    <m/>
    <s v="SIN CECO"/>
    <s v="NO"/>
    <s v="COMPENSAR SUBA 10-ENE-13-Soporte Directivo (Coordinador y Gerencia)"/>
    <n v="5"/>
    <n v="5"/>
    <n v="1156"/>
    <x v="75"/>
  </r>
  <r>
    <n v="3926"/>
    <x v="106"/>
    <d v="2013-03-01T00:00:00"/>
    <s v="INT"/>
    <m/>
    <m/>
    <s v="a. Idoneidad del personal"/>
    <x v="3"/>
    <n v="5"/>
    <s v="SIN FECHA COMO TAL, SE ASIGNA LA INTERMEDIA DEL SEGUNDO SEMESTRE"/>
    <m/>
    <m/>
    <m/>
    <m/>
    <m/>
    <m/>
    <m/>
    <m/>
    <m/>
    <s v="SIN CECO"/>
    <s v="NO"/>
    <s v="COMPENSAR SUBA 10-ENE-13-Personal que presta el servicio en obra"/>
    <n v="5"/>
    <n v="5"/>
    <n v="1156"/>
    <x v="75"/>
  </r>
  <r>
    <n v="3927"/>
    <x v="106"/>
    <d v="2013-03-01T00:00:00"/>
    <s v="INT"/>
    <m/>
    <m/>
    <s v="b. Oportuna atención al cliente"/>
    <x v="3"/>
    <n v="5"/>
    <s v="SIN FECHA COMO TAL, SE ASIGNA LA INTERMEDIA DEL SEGUNDO SEMESTRE"/>
    <m/>
    <m/>
    <m/>
    <m/>
    <m/>
    <m/>
    <m/>
    <m/>
    <m/>
    <s v="SIN CECO"/>
    <s v="NO"/>
    <s v="COMPENSAR SUBA 10-ENE-13-Personal que presta el servicio en obra"/>
    <n v="5"/>
    <n v="5"/>
    <n v="1156"/>
    <x v="75"/>
  </r>
  <r>
    <n v="3928"/>
    <x v="106"/>
    <d v="2013-03-01T00:00:00"/>
    <s v="INT"/>
    <m/>
    <m/>
    <s v="c. Compromiso con el proyecto"/>
    <x v="3"/>
    <n v="5"/>
    <s v="SIN FECHA COMO TAL, SE ASIGNA LA INTERMEDIA DEL SEGUNDO SEMESTRE"/>
    <m/>
    <m/>
    <m/>
    <m/>
    <m/>
    <m/>
    <m/>
    <m/>
    <m/>
    <s v="SIN CECO"/>
    <s v="NO"/>
    <s v="COMPENSAR SUBA 10-ENE-13-Personal que presta el servicio en obra"/>
    <n v="5"/>
    <n v="5"/>
    <n v="1156"/>
    <x v="75"/>
  </r>
  <r>
    <n v="3929"/>
    <x v="106"/>
    <d v="2013-03-01T00:00:00"/>
    <s v="INT"/>
    <m/>
    <m/>
    <s v="d. Cumplimiento de compromisos"/>
    <x v="3"/>
    <n v="5"/>
    <s v="SIN FECHA COMO TAL, SE ASIGNA LA INTERMEDIA DEL SEGUNDO SEMESTRE"/>
    <m/>
    <m/>
    <m/>
    <m/>
    <m/>
    <m/>
    <m/>
    <m/>
    <m/>
    <s v="SIN CECO"/>
    <s v="NO"/>
    <s v="COMPENSAR SUBA 10-ENE-13-Personal que presta el servicio en obra"/>
    <n v="5"/>
    <n v="5"/>
    <n v="1156"/>
    <x v="75"/>
  </r>
  <r>
    <n v="3930"/>
    <x v="106"/>
    <d v="2013-03-01T00:00:00"/>
    <s v="INT"/>
    <m/>
    <m/>
    <s v="e. Proactividad en desarrollo de funciones"/>
    <x v="3"/>
    <n v="4"/>
    <s v="SIN FECHA COMO TAL, SE ASIGNA LA INTERMEDIA DEL SEGUNDO SEMESTRE"/>
    <m/>
    <m/>
    <m/>
    <m/>
    <m/>
    <m/>
    <m/>
    <m/>
    <m/>
    <s v="SIN CECO"/>
    <s v="NO"/>
    <s v="COMPENSAR SUBA 10-ENE-13-Personal que presta el servicio en obra"/>
    <n v="4"/>
    <n v="4"/>
    <n v="1156"/>
    <x v="75"/>
  </r>
  <r>
    <n v="3931"/>
    <x v="106"/>
    <d v="2013-03-01T00:00:00"/>
    <s v="INT"/>
    <m/>
    <m/>
    <s v="a. Calidad del Contenido"/>
    <x v="4"/>
    <n v="4"/>
    <s v="SIN FECHA COMO TAL, SE ASIGNA LA INTERMEDIA DEL SEGUNDO SEMESTRE"/>
    <m/>
    <m/>
    <m/>
    <m/>
    <m/>
    <m/>
    <m/>
    <m/>
    <m/>
    <s v="SIN CECO"/>
    <s v="NO"/>
    <s v="COMPENSAR SUBA 10-ENE-13-Productos Asociados de PAYC (Informes, Control de presupuesto y Programación y actas)"/>
    <n v="4"/>
    <n v="4"/>
    <n v="1156"/>
    <x v="75"/>
  </r>
  <r>
    <n v="3932"/>
    <x v="106"/>
    <d v="2013-03-01T00:00:00"/>
    <s v="INT"/>
    <m/>
    <m/>
    <s v="b. Claridad del Contenido"/>
    <x v="4"/>
    <n v="4"/>
    <s v="SIN FECHA COMO TAL, SE ASIGNA LA INTERMEDIA DEL SEGUNDO SEMESTRE"/>
    <m/>
    <m/>
    <m/>
    <m/>
    <m/>
    <m/>
    <m/>
    <m/>
    <m/>
    <s v="SIN CECO"/>
    <s v="NO"/>
    <s v="COMPENSAR SUBA 10-ENE-13-Productos Asociados de PAYC (Informes, Control de presupuesto y Programación y actas)"/>
    <n v="4"/>
    <n v="4"/>
    <n v="1156"/>
    <x v="75"/>
  </r>
  <r>
    <n v="3933"/>
    <x v="106"/>
    <d v="2013-03-01T00:00:00"/>
    <s v="INT"/>
    <m/>
    <m/>
    <s v="c. Oportunidad en la entrega"/>
    <x v="4"/>
    <n v="5"/>
    <s v="SIN FECHA COMO TAL, SE ASIGNA LA INTERMEDIA DEL SEGUNDO SEMESTRE"/>
    <m/>
    <m/>
    <m/>
    <m/>
    <m/>
    <m/>
    <m/>
    <m/>
    <m/>
    <s v="SIN CECO"/>
    <s v="NO"/>
    <s v="COMPENSAR SUBA 10-ENE-13-Productos Asociados de PAYC (Informes, Control de presupuesto y Programación y actas)"/>
    <n v="5"/>
    <n v="5"/>
    <n v="1156"/>
    <x v="75"/>
  </r>
  <r>
    <n v="3934"/>
    <x v="106"/>
    <d v="2013-03-01T00:00:00"/>
    <s v="INT"/>
    <m/>
    <m/>
    <s v="d. Precisión de la información"/>
    <x v="4"/>
    <n v="4"/>
    <s v="SIN FECHA COMO TAL, SE ASIGNA LA INTERMEDIA DEL SEGUNDO SEMESTRE"/>
    <m/>
    <m/>
    <m/>
    <m/>
    <m/>
    <m/>
    <m/>
    <m/>
    <m/>
    <s v="SIN CECO"/>
    <s v="NO"/>
    <s v="COMPENSAR SUBA 10-ENE-13-Productos Asociados de PAYC (Informes, Control de presupuesto y Programación y actas)"/>
    <n v="4"/>
    <n v="4"/>
    <n v="1156"/>
    <x v="75"/>
  </r>
  <r>
    <n v="3935"/>
    <x v="106"/>
    <d v="2013-03-01T00:00:00"/>
    <s v="INT"/>
    <m/>
    <m/>
    <s v="e. Diagramación"/>
    <x v="4"/>
    <n v="4"/>
    <s v="SIN FECHA COMO TAL, SE ASIGNA LA INTERMEDIA DEL SEGUNDO SEMESTRE"/>
    <m/>
    <m/>
    <m/>
    <m/>
    <m/>
    <m/>
    <m/>
    <m/>
    <m/>
    <s v="SIN CECO"/>
    <s v="NO"/>
    <s v="COMPENSAR SUBA 10-ENE-13-Productos Asociados de PAYC (Informes, Control de presupuesto y Programación y actas)"/>
    <n v="4"/>
    <n v="4"/>
    <n v="1156"/>
    <x v="75"/>
  </r>
  <r>
    <n v="3936"/>
    <x v="106"/>
    <d v="2013-03-01T00:00:00"/>
    <s v="INT"/>
    <m/>
    <m/>
    <s v="a. Cumplimiento"/>
    <x v="5"/>
    <n v="4"/>
    <s v="SIN FECHA COMO TAL, SE ASIGNA LA INTERMEDIA DEL SEGUNDO SEMESTRE"/>
    <m/>
    <m/>
    <m/>
    <m/>
    <m/>
    <m/>
    <m/>
    <m/>
    <m/>
    <s v="SIN CECO"/>
    <s v="NO"/>
    <s v="COMPENSAR SUBA 10-ENE-13-Compromisos Pactados"/>
    <n v="4"/>
    <n v="4"/>
    <n v="1156"/>
    <x v="75"/>
  </r>
  <r>
    <n v="3937"/>
    <x v="106"/>
    <d v="2013-03-01T00:00:00"/>
    <s v="INT"/>
    <m/>
    <m/>
    <s v="b. Satisface expectativas"/>
    <x v="5"/>
    <n v="5"/>
    <s v="SIN FECHA COMO TAL, SE ASIGNA LA INTERMEDIA DEL SEGUNDO SEMESTRE"/>
    <m/>
    <m/>
    <m/>
    <m/>
    <m/>
    <m/>
    <m/>
    <m/>
    <m/>
    <s v="SIN CECO"/>
    <s v="NO"/>
    <s v="COMPENSAR SUBA 10-ENE-13-Compromisos Pactados"/>
    <n v="5"/>
    <n v="5"/>
    <n v="1156"/>
    <x v="75"/>
  </r>
  <r>
    <n v="3938"/>
    <x v="106"/>
    <d v="2013-03-01T00:00:00"/>
    <s v="INT"/>
    <m/>
    <m/>
    <s v="c. Calidad de la Información suministrada"/>
    <x v="5"/>
    <n v="4"/>
    <s v="SIN FECHA COMO TAL, SE ASIGNA LA INTERMEDIA DEL SEGUNDO SEMESTRE"/>
    <m/>
    <m/>
    <m/>
    <m/>
    <m/>
    <m/>
    <m/>
    <m/>
    <m/>
    <s v="SIN CECO"/>
    <s v="NO"/>
    <s v="COMPENSAR SUBA 10-ENE-13-Compromisos Pactados"/>
    <n v="4"/>
    <n v="4"/>
    <n v="1156"/>
    <x v="75"/>
  </r>
  <r>
    <n v="3939"/>
    <x v="106"/>
    <d v="2013-03-01T00:00:00"/>
    <s v="INT"/>
    <m/>
    <m/>
    <s v="d. Disposición del personal de PAYC a las solicitudes del cliente"/>
    <x v="5"/>
    <n v="4"/>
    <s v="SIN FECHA COMO TAL, SE ASIGNA LA INTERMEDIA DEL SEGUNDO SEMESTRE"/>
    <m/>
    <m/>
    <m/>
    <m/>
    <m/>
    <m/>
    <m/>
    <m/>
    <m/>
    <s v="SIN CECO"/>
    <s v="NO"/>
    <s v="COMPENSAR SUBA 10-ENE-13-Compromisos Pactados"/>
    <n v="4"/>
    <n v="4"/>
    <n v="1156"/>
    <x v="75"/>
  </r>
  <r>
    <n v="3940"/>
    <x v="106"/>
    <d v="2013-03-01T00:00:00"/>
    <s v="INT"/>
    <m/>
    <m/>
    <s v="e. Coherencia entre lo solicitado y lo entregado"/>
    <x v="5"/>
    <n v="5"/>
    <s v="SIN FECHA COMO TAL, SE ASIGNA LA INTERMEDIA DEL SEGUNDO SEMESTRE"/>
    <m/>
    <m/>
    <m/>
    <m/>
    <m/>
    <m/>
    <m/>
    <m/>
    <m/>
    <s v="SIN CECO"/>
    <s v="NO"/>
    <s v="COMPENSAR SUBA 10-ENE-13-Compromisos Pactados"/>
    <n v="5"/>
    <n v="5"/>
    <n v="1156"/>
    <x v="75"/>
  </r>
  <r>
    <n v="3941"/>
    <x v="106"/>
    <d v="2013-03-01T00:00:00"/>
    <s v="INT"/>
    <m/>
    <m/>
    <s v="Grado de Satisfacción con el Servicio Prestado"/>
    <x v="6"/>
    <n v="4"/>
    <s v="SIN FECHA COMO TAL, SE ASIGNA LA INTERMEDIA DEL SEGUNDO SEMESTRE"/>
    <m/>
    <m/>
    <m/>
    <m/>
    <m/>
    <m/>
    <m/>
    <m/>
    <m/>
    <s v="SIN CECO"/>
    <s v="NO"/>
    <s v="COMPENSAR SUBA 10-ENE-13-Grado de Satisfacción con el Servicio Prestado"/>
    <n v="4"/>
    <n v="4"/>
    <n v="1156"/>
    <x v="75"/>
  </r>
  <r>
    <n v="3942"/>
    <x v="106"/>
    <d v="2013-03-01T00:00:00"/>
    <s v="INT"/>
    <m/>
    <m/>
    <s v="Posibilidad de Volver a Contratar con PAYC"/>
    <x v="7"/>
    <n v="5"/>
    <s v="SIN FECHA COMO TAL, SE ASIGNA LA INTERMEDIA DEL SEGUNDO SEMESTRE"/>
    <m/>
    <m/>
    <m/>
    <m/>
    <m/>
    <m/>
    <m/>
    <m/>
    <m/>
    <s v="SIN CECO"/>
    <s v="NO"/>
    <s v="COMPENSAR SUBA 10-ENE-13-Posibilidad de Volver a Contratar con PAYC"/>
    <n v="5"/>
    <n v="5"/>
    <n v="1156"/>
    <x v="75"/>
  </r>
  <r>
    <n v="3943"/>
    <x v="106"/>
    <d v="2013-03-01T00:00:00"/>
    <s v="INT"/>
    <m/>
    <m/>
    <s v="Principales fortalezas en el servicio que presta PAYC"/>
    <x v="8"/>
    <s v="muy buen apoyo durante el desarrollo del proyecto tantol en los temas tecnicos como administrativos-"/>
    <s v="SIN FECHA COMO TAL, SE ASIGNA LA INTERMEDIA DEL SEGUNDO SEMESTRE"/>
    <s v="APOYO TÉCNICO"/>
    <s v="APOYO ADMINISTRATIVO"/>
    <m/>
    <m/>
    <m/>
    <m/>
    <m/>
    <m/>
    <m/>
    <s v="SIN CECO"/>
    <s v="NO"/>
    <s v="COMPENSAR SUBA 10-ENE-13-Fortalezas PAYC"/>
    <s v="muy buen apoyo durante el desarrollo del proyecto tantol en los temas tecnicos como administrativos-"/>
    <n v="0"/>
    <n v="1156"/>
    <x v="75"/>
  </r>
  <r>
    <n v="3944"/>
    <x v="106"/>
    <d v="2013-03-01T00:00:00"/>
    <s v="INT"/>
    <m/>
    <m/>
    <s v="Principales debilidades en el servicio que presta PAYC"/>
    <x v="9"/>
    <s v="-"/>
    <s v="SIN FECHA COMO TAL, SE ASIGNA LA INTERMEDIA DEL SEGUNDO SEMESTRE"/>
    <m/>
    <m/>
    <m/>
    <m/>
    <m/>
    <m/>
    <m/>
    <m/>
    <m/>
    <s v="SIN CECO"/>
    <s v="NO"/>
    <s v="COMPENSAR SUBA 10-ENE-13-Debilidades PAYC"/>
    <s v="-"/>
    <n v="0"/>
    <n v="1156"/>
    <x v="75"/>
  </r>
  <r>
    <n v="3945"/>
    <x v="107"/>
    <d v="2013-03-01T00:00:00"/>
    <s v="INT"/>
    <m/>
    <m/>
    <s v="a. Conocimiento específico de temas aplicables al proyecto"/>
    <x v="0"/>
    <n v="4"/>
    <s v="SIN FECHA COMO TAL, SE ASIGNA LA INTERMEDIA DEL SEGUNDO SEMESTRE"/>
    <m/>
    <m/>
    <m/>
    <m/>
    <m/>
    <m/>
    <m/>
    <m/>
    <m/>
    <s v="SIN CECO"/>
    <s v="NO"/>
    <s v="HC BARRANQUILLA 11-ENE-13-Soporte Técnico"/>
    <n v="4"/>
    <n v="4"/>
    <n v="1676"/>
    <x v="76"/>
  </r>
  <r>
    <n v="3946"/>
    <x v="107"/>
    <d v="2013-03-01T00:00:00"/>
    <s v="INT"/>
    <m/>
    <m/>
    <s v="b. Idoneidad y Calidad del soporte"/>
    <x v="0"/>
    <n v="4"/>
    <s v="SIN FECHA COMO TAL, SE ASIGNA LA INTERMEDIA DEL SEGUNDO SEMESTRE"/>
    <m/>
    <m/>
    <m/>
    <m/>
    <m/>
    <m/>
    <m/>
    <m/>
    <m/>
    <s v="SIN CECO"/>
    <s v="NO"/>
    <s v="HC BARRANQUILLA 11-ENE-13-Soporte Técnico"/>
    <n v="4"/>
    <n v="4"/>
    <n v="1676"/>
    <x v="76"/>
  </r>
  <r>
    <n v="3947"/>
    <x v="107"/>
    <d v="2013-03-01T00:00:00"/>
    <s v="INT"/>
    <m/>
    <m/>
    <s v="c. Cumplimiento de especificaciones técnicas de construcción"/>
    <x v="0"/>
    <n v="4"/>
    <s v="SIN FECHA COMO TAL, SE ASIGNA LA INTERMEDIA DEL SEGUNDO SEMESTRE"/>
    <m/>
    <m/>
    <m/>
    <m/>
    <m/>
    <m/>
    <m/>
    <m/>
    <m/>
    <s v="SIN CECO"/>
    <s v="NO"/>
    <s v="HC BARRANQUILLA 11-ENE-13-Soporte Técnico"/>
    <n v="4"/>
    <n v="4"/>
    <n v="1676"/>
    <x v="76"/>
  </r>
  <r>
    <n v="3948"/>
    <x v="107"/>
    <d v="2013-03-01T00:00:00"/>
    <s v="INT"/>
    <m/>
    <m/>
    <s v="d. Confiabilidad de los conceptos aplicados"/>
    <x v="0"/>
    <n v="4"/>
    <s v="SIN FECHA COMO TAL, SE ASIGNA LA INTERMEDIA DEL SEGUNDO SEMESTRE"/>
    <m/>
    <m/>
    <m/>
    <m/>
    <m/>
    <m/>
    <m/>
    <m/>
    <m/>
    <s v="SIN CECO"/>
    <s v="NO"/>
    <s v="HC BARRANQUILLA 11-ENE-13-Soporte Técnico"/>
    <n v="4"/>
    <n v="4"/>
    <n v="1676"/>
    <x v="76"/>
  </r>
  <r>
    <n v="3949"/>
    <x v="107"/>
    <d v="2013-03-01T00:00:00"/>
    <s v="INT"/>
    <m/>
    <m/>
    <s v="e. Oportunidad en entrega de información o requerimientos"/>
    <x v="0"/>
    <n v="4"/>
    <s v="SIN FECHA COMO TAL, SE ASIGNA LA INTERMEDIA DEL SEGUNDO SEMESTRE"/>
    <m/>
    <m/>
    <m/>
    <m/>
    <m/>
    <m/>
    <m/>
    <m/>
    <m/>
    <s v="SIN CECO"/>
    <s v="NO"/>
    <s v="HC BARRANQUILLA 11-ENE-13-Soporte Técnico"/>
    <n v="4"/>
    <n v="4"/>
    <n v="1676"/>
    <x v="76"/>
  </r>
  <r>
    <n v="3950"/>
    <x v="107"/>
    <d v="2013-03-01T00:00:00"/>
    <s v="INT"/>
    <m/>
    <m/>
    <s v="a. Oportunidad de la gestión en obra"/>
    <x v="1"/>
    <n v="4"/>
    <s v="SIN FECHA COMO TAL, SE ASIGNA LA INTERMEDIA DEL SEGUNDO SEMESTRE"/>
    <m/>
    <m/>
    <m/>
    <m/>
    <m/>
    <m/>
    <m/>
    <m/>
    <m/>
    <s v="SIN CECO"/>
    <s v="NO"/>
    <s v="HC BARRANQUILLA 11-ENE-13-Soporte Administrativo"/>
    <n v="4"/>
    <n v="4"/>
    <n v="1676"/>
    <x v="76"/>
  </r>
  <r>
    <n v="3951"/>
    <x v="107"/>
    <d v="2013-03-01T00:00:00"/>
    <s v="INT"/>
    <m/>
    <m/>
    <s v="b. Manejo administrativo del proyecto"/>
    <x v="1"/>
    <n v="4"/>
    <s v="SIN FECHA COMO TAL, SE ASIGNA LA INTERMEDIA DEL SEGUNDO SEMESTRE"/>
    <m/>
    <m/>
    <m/>
    <m/>
    <m/>
    <m/>
    <m/>
    <m/>
    <m/>
    <s v="SIN CECO"/>
    <s v="NO"/>
    <s v="HC BARRANQUILLA 11-ENE-13-Soporte Administrativo"/>
    <n v="4"/>
    <n v="4"/>
    <n v="1676"/>
    <x v="76"/>
  </r>
  <r>
    <n v="3952"/>
    <x v="107"/>
    <d v="2013-03-01T00:00:00"/>
    <s v="INT"/>
    <m/>
    <m/>
    <s v="c. Información clara y veraz sobre la administración de proyecto"/>
    <x v="1"/>
    <n v="4"/>
    <s v="SIN FECHA COMO TAL, SE ASIGNA LA INTERMEDIA DEL SEGUNDO SEMESTRE"/>
    <m/>
    <m/>
    <m/>
    <m/>
    <m/>
    <m/>
    <m/>
    <m/>
    <m/>
    <s v="SIN CECO"/>
    <s v="NO"/>
    <s v="HC BARRANQUILLA 11-ENE-13-Soporte Administrativo"/>
    <n v="4"/>
    <n v="4"/>
    <n v="1676"/>
    <x v="76"/>
  </r>
  <r>
    <n v="3953"/>
    <x v="107"/>
    <d v="2013-03-01T00:00:00"/>
    <s v="INT"/>
    <m/>
    <m/>
    <s v="d. Cumplimientos con expectativas del cliente"/>
    <x v="1"/>
    <n v="4"/>
    <s v="SIN FECHA COMO TAL, SE ASIGNA LA INTERMEDIA DEL SEGUNDO SEMESTRE"/>
    <m/>
    <m/>
    <m/>
    <m/>
    <m/>
    <m/>
    <m/>
    <m/>
    <m/>
    <s v="SIN CECO"/>
    <s v="NO"/>
    <s v="HC BARRANQUILLA 11-ENE-13-Soporte Administrativo"/>
    <n v="4"/>
    <n v="4"/>
    <n v="1676"/>
    <x v="76"/>
  </r>
  <r>
    <n v="3954"/>
    <x v="107"/>
    <d v="2013-03-01T00:00:00"/>
    <s v="INT"/>
    <m/>
    <m/>
    <s v="e. Control de presupuesto"/>
    <x v="1"/>
    <n v="4"/>
    <s v="SIN FECHA COMO TAL, SE ASIGNA LA INTERMEDIA DEL SEGUNDO SEMESTRE"/>
    <m/>
    <m/>
    <m/>
    <m/>
    <m/>
    <m/>
    <m/>
    <m/>
    <m/>
    <s v="SIN CECO"/>
    <s v="NO"/>
    <s v="HC BARRANQUILLA 11-ENE-13-Soporte Administrativo"/>
    <n v="4"/>
    <n v="4"/>
    <n v="1676"/>
    <x v="76"/>
  </r>
  <r>
    <n v="3955"/>
    <x v="107"/>
    <d v="2013-03-01T00:00:00"/>
    <s v="INT"/>
    <m/>
    <m/>
    <s v="a. Apoyo y presencia en el proyecto"/>
    <x v="2"/>
    <n v="4"/>
    <s v="SIN FECHA COMO TAL, SE ASIGNA LA INTERMEDIA DEL SEGUNDO SEMESTRE"/>
    <m/>
    <m/>
    <m/>
    <m/>
    <m/>
    <m/>
    <m/>
    <m/>
    <m/>
    <s v="SIN CECO"/>
    <s v="NO"/>
    <s v="HC BARRANQUILLA 11-ENE-13-Soporte Directivo (Coordinador y Gerencia)"/>
    <n v="4"/>
    <n v="4"/>
    <n v="1676"/>
    <x v="76"/>
  </r>
  <r>
    <n v="3956"/>
    <x v="107"/>
    <d v="2013-03-01T00:00:00"/>
    <s v="INT"/>
    <m/>
    <m/>
    <s v="b. Conocimiento del proyecto"/>
    <x v="2"/>
    <n v="4"/>
    <s v="SIN FECHA COMO TAL, SE ASIGNA LA INTERMEDIA DEL SEGUNDO SEMESTRE"/>
    <m/>
    <m/>
    <m/>
    <m/>
    <m/>
    <m/>
    <m/>
    <m/>
    <m/>
    <s v="SIN CECO"/>
    <s v="NO"/>
    <s v="HC BARRANQUILLA 11-ENE-13-Soporte Directivo (Coordinador y Gerencia)"/>
    <n v="4"/>
    <n v="4"/>
    <n v="1676"/>
    <x v="76"/>
  </r>
  <r>
    <n v="3957"/>
    <x v="107"/>
    <d v="2013-03-01T00:00:00"/>
    <s v="INT"/>
    <m/>
    <m/>
    <s v="c. Planteamiento de soluciones y manejo de conflictos"/>
    <x v="2"/>
    <n v="4"/>
    <s v="SIN FECHA COMO TAL, SE ASIGNA LA INTERMEDIA DEL SEGUNDO SEMESTRE"/>
    <m/>
    <m/>
    <m/>
    <m/>
    <m/>
    <m/>
    <m/>
    <m/>
    <m/>
    <s v="SIN CECO"/>
    <s v="NO"/>
    <s v="HC BARRANQUILLA 11-ENE-13-Soporte Directivo (Coordinador y Gerencia)"/>
    <n v="4"/>
    <n v="4"/>
    <n v="1676"/>
    <x v="76"/>
  </r>
  <r>
    <n v="3958"/>
    <x v="107"/>
    <d v="2013-03-01T00:00:00"/>
    <s v="INT"/>
    <m/>
    <m/>
    <s v="d. Cumplimiento de compromisos"/>
    <x v="2"/>
    <n v="4"/>
    <s v="SIN FECHA COMO TAL, SE ASIGNA LA INTERMEDIA DEL SEGUNDO SEMESTRE"/>
    <m/>
    <m/>
    <m/>
    <m/>
    <m/>
    <m/>
    <m/>
    <m/>
    <m/>
    <s v="SIN CECO"/>
    <s v="NO"/>
    <s v="HC BARRANQUILLA 11-ENE-13-Soporte Directivo (Coordinador y Gerencia)"/>
    <n v="4"/>
    <n v="4"/>
    <n v="1676"/>
    <x v="76"/>
  </r>
  <r>
    <n v="3959"/>
    <x v="107"/>
    <d v="2013-03-01T00:00:00"/>
    <s v="INT"/>
    <m/>
    <m/>
    <s v="e. Manejo del cliente"/>
    <x v="2"/>
    <n v="4"/>
    <s v="SIN FECHA COMO TAL, SE ASIGNA LA INTERMEDIA DEL SEGUNDO SEMESTRE"/>
    <m/>
    <m/>
    <m/>
    <m/>
    <m/>
    <m/>
    <m/>
    <m/>
    <m/>
    <s v="SIN CECO"/>
    <s v="NO"/>
    <s v="HC BARRANQUILLA 11-ENE-13-Soporte Directivo (Coordinador y Gerencia)"/>
    <n v="4"/>
    <n v="4"/>
    <n v="1676"/>
    <x v="76"/>
  </r>
  <r>
    <n v="3960"/>
    <x v="107"/>
    <d v="2013-03-01T00:00:00"/>
    <s v="INT"/>
    <m/>
    <m/>
    <s v="a. Idoneidad del personal"/>
    <x v="3"/>
    <n v="4"/>
    <s v="SIN FECHA COMO TAL, SE ASIGNA LA INTERMEDIA DEL SEGUNDO SEMESTRE"/>
    <m/>
    <m/>
    <m/>
    <m/>
    <m/>
    <m/>
    <m/>
    <m/>
    <m/>
    <s v="SIN CECO"/>
    <s v="NO"/>
    <s v="HC BARRANQUILLA 11-ENE-13-Personal que presta el servicio en obra"/>
    <n v="4"/>
    <n v="4"/>
    <n v="1676"/>
    <x v="76"/>
  </r>
  <r>
    <n v="3961"/>
    <x v="107"/>
    <d v="2013-03-01T00:00:00"/>
    <s v="INT"/>
    <m/>
    <m/>
    <s v="b. Oportuna atención al cliente"/>
    <x v="3"/>
    <n v="4"/>
    <s v="SIN FECHA COMO TAL, SE ASIGNA LA INTERMEDIA DEL SEGUNDO SEMESTRE"/>
    <m/>
    <m/>
    <m/>
    <m/>
    <m/>
    <m/>
    <m/>
    <m/>
    <m/>
    <s v="SIN CECO"/>
    <s v="NO"/>
    <s v="HC BARRANQUILLA 11-ENE-13-Personal que presta el servicio en obra"/>
    <n v="4"/>
    <n v="4"/>
    <n v="1676"/>
    <x v="76"/>
  </r>
  <r>
    <n v="3962"/>
    <x v="107"/>
    <d v="2013-03-01T00:00:00"/>
    <s v="INT"/>
    <m/>
    <m/>
    <s v="c. Compromiso con el proyecto"/>
    <x v="3"/>
    <n v="5"/>
    <s v="SIN FECHA COMO TAL, SE ASIGNA LA INTERMEDIA DEL SEGUNDO SEMESTRE"/>
    <m/>
    <m/>
    <m/>
    <m/>
    <m/>
    <m/>
    <m/>
    <m/>
    <m/>
    <s v="SIN CECO"/>
    <s v="NO"/>
    <s v="HC BARRANQUILLA 11-ENE-13-Personal que presta el servicio en obra"/>
    <n v="5"/>
    <n v="5"/>
    <n v="1676"/>
    <x v="76"/>
  </r>
  <r>
    <n v="3963"/>
    <x v="107"/>
    <d v="2013-03-01T00:00:00"/>
    <s v="INT"/>
    <m/>
    <m/>
    <s v="d. Cumplimiento de compromisos"/>
    <x v="3"/>
    <n v="4"/>
    <s v="SIN FECHA COMO TAL, SE ASIGNA LA INTERMEDIA DEL SEGUNDO SEMESTRE"/>
    <m/>
    <m/>
    <m/>
    <m/>
    <m/>
    <m/>
    <m/>
    <m/>
    <m/>
    <s v="SIN CECO"/>
    <s v="NO"/>
    <s v="HC BARRANQUILLA 11-ENE-13-Personal que presta el servicio en obra"/>
    <n v="4"/>
    <n v="4"/>
    <n v="1676"/>
    <x v="76"/>
  </r>
  <r>
    <n v="3964"/>
    <x v="107"/>
    <d v="2013-03-01T00:00:00"/>
    <s v="INT"/>
    <m/>
    <m/>
    <s v="e. Proactividad en desarrollo de funciones"/>
    <x v="3"/>
    <n v="5"/>
    <s v="SIN FECHA COMO TAL, SE ASIGNA LA INTERMEDIA DEL SEGUNDO SEMESTRE"/>
    <m/>
    <m/>
    <m/>
    <m/>
    <m/>
    <m/>
    <m/>
    <m/>
    <m/>
    <s v="SIN CECO"/>
    <s v="NO"/>
    <s v="HC BARRANQUILLA 11-ENE-13-Personal que presta el servicio en obra"/>
    <n v="5"/>
    <n v="5"/>
    <n v="1676"/>
    <x v="76"/>
  </r>
  <r>
    <n v="3965"/>
    <x v="107"/>
    <d v="2013-03-01T00:00:00"/>
    <s v="INT"/>
    <m/>
    <m/>
    <s v="a. Calidad del Contenido"/>
    <x v="4"/>
    <n v="4"/>
    <s v="SIN FECHA COMO TAL, SE ASIGNA LA INTERMEDIA DEL SEGUNDO SEMESTRE"/>
    <m/>
    <m/>
    <m/>
    <m/>
    <m/>
    <m/>
    <m/>
    <m/>
    <m/>
    <s v="SIN CECO"/>
    <s v="NO"/>
    <s v="HC BARRANQUILLA 11-ENE-13-Productos Asociados de PAYC (Informes, Control de presupuesto y Programación y actas)"/>
    <n v="4"/>
    <n v="4"/>
    <n v="1676"/>
    <x v="76"/>
  </r>
  <r>
    <n v="3966"/>
    <x v="107"/>
    <d v="2013-03-01T00:00:00"/>
    <s v="INT"/>
    <m/>
    <m/>
    <s v="b. Claridad del Contenido"/>
    <x v="4"/>
    <n v="4"/>
    <s v="SIN FECHA COMO TAL, SE ASIGNA LA INTERMEDIA DEL SEGUNDO SEMESTRE"/>
    <m/>
    <m/>
    <m/>
    <m/>
    <m/>
    <m/>
    <m/>
    <m/>
    <m/>
    <s v="SIN CECO"/>
    <s v="NO"/>
    <s v="HC BARRANQUILLA 11-ENE-13-Productos Asociados de PAYC (Informes, Control de presupuesto y Programación y actas)"/>
    <n v="4"/>
    <n v="4"/>
    <n v="1676"/>
    <x v="76"/>
  </r>
  <r>
    <n v="3967"/>
    <x v="107"/>
    <d v="2013-03-01T00:00:00"/>
    <s v="INT"/>
    <m/>
    <m/>
    <s v="c. Oportunidad en la entrega"/>
    <x v="4"/>
    <n v="4"/>
    <s v="SIN FECHA COMO TAL, SE ASIGNA LA INTERMEDIA DEL SEGUNDO SEMESTRE"/>
    <m/>
    <m/>
    <m/>
    <m/>
    <m/>
    <m/>
    <m/>
    <m/>
    <m/>
    <s v="SIN CECO"/>
    <s v="NO"/>
    <s v="HC BARRANQUILLA 11-ENE-13-Productos Asociados de PAYC (Informes, Control de presupuesto y Programación y actas)"/>
    <n v="4"/>
    <n v="4"/>
    <n v="1676"/>
    <x v="76"/>
  </r>
  <r>
    <n v="3968"/>
    <x v="107"/>
    <d v="2013-03-01T00:00:00"/>
    <s v="INT"/>
    <m/>
    <m/>
    <s v="d. Precisión de la información"/>
    <x v="4"/>
    <n v="4"/>
    <s v="SIN FECHA COMO TAL, SE ASIGNA LA INTERMEDIA DEL SEGUNDO SEMESTRE"/>
    <m/>
    <m/>
    <m/>
    <m/>
    <m/>
    <m/>
    <m/>
    <m/>
    <m/>
    <s v="SIN CECO"/>
    <s v="NO"/>
    <s v="HC BARRANQUILLA 11-ENE-13-Productos Asociados de PAYC (Informes, Control de presupuesto y Programación y actas)"/>
    <n v="4"/>
    <n v="4"/>
    <n v="1676"/>
    <x v="76"/>
  </r>
  <r>
    <n v="3969"/>
    <x v="107"/>
    <d v="2013-03-01T00:00:00"/>
    <s v="INT"/>
    <m/>
    <m/>
    <s v="e. Diagramación"/>
    <x v="4"/>
    <n v="4"/>
    <s v="SIN FECHA COMO TAL, SE ASIGNA LA INTERMEDIA DEL SEGUNDO SEMESTRE"/>
    <m/>
    <m/>
    <m/>
    <m/>
    <m/>
    <m/>
    <m/>
    <m/>
    <m/>
    <s v="SIN CECO"/>
    <s v="NO"/>
    <s v="HC BARRANQUILLA 11-ENE-13-Productos Asociados de PAYC (Informes, Control de presupuesto y Programación y actas)"/>
    <n v="4"/>
    <n v="4"/>
    <n v="1676"/>
    <x v="76"/>
  </r>
  <r>
    <n v="3970"/>
    <x v="107"/>
    <d v="2013-03-01T00:00:00"/>
    <s v="INT"/>
    <m/>
    <m/>
    <s v="a. Cumplimiento"/>
    <x v="5"/>
    <n v="4"/>
    <s v="SIN FECHA COMO TAL, SE ASIGNA LA INTERMEDIA DEL SEGUNDO SEMESTRE"/>
    <m/>
    <m/>
    <m/>
    <m/>
    <m/>
    <m/>
    <m/>
    <m/>
    <m/>
    <s v="SIN CECO"/>
    <s v="NO"/>
    <s v="HC BARRANQUILLA 11-ENE-13-Compromisos Pactados"/>
    <n v="4"/>
    <n v="4"/>
    <n v="1676"/>
    <x v="76"/>
  </r>
  <r>
    <n v="3971"/>
    <x v="107"/>
    <d v="2013-03-01T00:00:00"/>
    <s v="INT"/>
    <m/>
    <m/>
    <s v="b. Satisface expectativas"/>
    <x v="5"/>
    <n v="4"/>
    <s v="SIN FECHA COMO TAL, SE ASIGNA LA INTERMEDIA DEL SEGUNDO SEMESTRE"/>
    <m/>
    <m/>
    <m/>
    <m/>
    <m/>
    <m/>
    <m/>
    <m/>
    <m/>
    <s v="SIN CECO"/>
    <s v="NO"/>
    <s v="HC BARRANQUILLA 11-ENE-13-Compromisos Pactados"/>
    <n v="4"/>
    <n v="4"/>
    <n v="1676"/>
    <x v="76"/>
  </r>
  <r>
    <n v="3972"/>
    <x v="107"/>
    <d v="2013-03-01T00:00:00"/>
    <s v="INT"/>
    <m/>
    <m/>
    <s v="c. Calidad de la Información suministrada"/>
    <x v="5"/>
    <n v="4"/>
    <s v="SIN FECHA COMO TAL, SE ASIGNA LA INTERMEDIA DEL SEGUNDO SEMESTRE"/>
    <m/>
    <m/>
    <m/>
    <m/>
    <m/>
    <m/>
    <m/>
    <m/>
    <m/>
    <s v="SIN CECO"/>
    <s v="NO"/>
    <s v="HC BARRANQUILLA 11-ENE-13-Compromisos Pactados"/>
    <n v="4"/>
    <n v="4"/>
    <n v="1676"/>
    <x v="76"/>
  </r>
  <r>
    <n v="3973"/>
    <x v="107"/>
    <d v="2013-03-01T00:00:00"/>
    <s v="INT"/>
    <m/>
    <m/>
    <s v="d. Disposición del personal de PAYC a las solicitudes del cliente"/>
    <x v="5"/>
    <n v="4"/>
    <s v="SIN FECHA COMO TAL, SE ASIGNA LA INTERMEDIA DEL SEGUNDO SEMESTRE"/>
    <m/>
    <m/>
    <m/>
    <m/>
    <m/>
    <m/>
    <m/>
    <m/>
    <m/>
    <s v="SIN CECO"/>
    <s v="NO"/>
    <s v="HC BARRANQUILLA 11-ENE-13-Compromisos Pactados"/>
    <n v="4"/>
    <n v="4"/>
    <n v="1676"/>
    <x v="76"/>
  </r>
  <r>
    <n v="3974"/>
    <x v="107"/>
    <d v="2013-03-01T00:00:00"/>
    <s v="INT"/>
    <m/>
    <m/>
    <s v="e. Coherencia entre lo solicitado y lo entregado"/>
    <x v="5"/>
    <n v="4"/>
    <s v="SIN FECHA COMO TAL, SE ASIGNA LA INTERMEDIA DEL SEGUNDO SEMESTRE"/>
    <m/>
    <m/>
    <m/>
    <m/>
    <m/>
    <m/>
    <m/>
    <m/>
    <m/>
    <s v="SIN CECO"/>
    <s v="NO"/>
    <s v="HC BARRANQUILLA 11-ENE-13-Compromisos Pactados"/>
    <n v="4"/>
    <n v="4"/>
    <n v="1676"/>
    <x v="76"/>
  </r>
  <r>
    <n v="3975"/>
    <x v="107"/>
    <d v="2013-03-01T00:00:00"/>
    <s v="INT"/>
    <m/>
    <m/>
    <s v="Grado de Satisfacción con el Servicio Prestado"/>
    <x v="6"/>
    <n v="4"/>
    <s v="SIN FECHA COMO TAL, SE ASIGNA LA INTERMEDIA DEL SEGUNDO SEMESTRE"/>
    <m/>
    <m/>
    <m/>
    <m/>
    <m/>
    <m/>
    <m/>
    <m/>
    <m/>
    <s v="SIN CECO"/>
    <s v="NO"/>
    <s v="HC BARRANQUILLA 11-ENE-13-Grado de Satisfacción con el Servicio Prestado"/>
    <n v="4"/>
    <n v="4"/>
    <n v="1676"/>
    <x v="76"/>
  </r>
  <r>
    <n v="3976"/>
    <x v="107"/>
    <d v="2013-03-01T00:00:00"/>
    <s v="INT"/>
    <m/>
    <m/>
    <s v="Posibilidad de Volver a Contratar con PAYC"/>
    <x v="7"/>
    <m/>
    <s v="SIN FECHA COMO TAL, SE ASIGNA LA INTERMEDIA DEL SEGUNDO SEMESTRE"/>
    <m/>
    <m/>
    <m/>
    <m/>
    <m/>
    <m/>
    <m/>
    <m/>
    <m/>
    <s v="SIN CECO"/>
    <s v="NO"/>
    <s v="HC BARRANQUILLA 11-ENE-13-Posibilidad de Volver a Contratar con PAYC"/>
    <n v="0"/>
    <n v="0"/>
    <n v="1676"/>
    <x v="76"/>
  </r>
  <r>
    <n v="3977"/>
    <x v="107"/>
    <d v="2013-03-01T00:00:00"/>
    <s v="INT"/>
    <m/>
    <m/>
    <s v="Principales fortalezas en el servicio que presta PAYC"/>
    <x v="8"/>
    <s v="compromiso del equipo asociado al proyecto-"/>
    <s v="SIN FECHA COMO TAL, SE ASIGNA LA INTERMEDIA DEL SEGUNDO SEMESTRE"/>
    <s v="COMPROMISO"/>
    <m/>
    <m/>
    <m/>
    <m/>
    <m/>
    <m/>
    <m/>
    <m/>
    <s v="SIN CECO"/>
    <s v="NO"/>
    <s v="HC BARRANQUILLA 11-ENE-13-Fortalezas PAYC"/>
    <s v="compromiso del equipo asociado al proyecto-"/>
    <n v="0"/>
    <n v="1676"/>
    <x v="76"/>
  </r>
  <r>
    <n v="3978"/>
    <x v="107"/>
    <d v="2013-03-01T00:00:00"/>
    <s v="INT"/>
    <m/>
    <m/>
    <s v="Principales debilidades en el servicio que presta PAYC"/>
    <x v="9"/>
    <s v="-"/>
    <s v="SIN FECHA COMO TAL, SE ASIGNA LA INTERMEDIA DEL SEGUNDO SEMESTRE"/>
    <m/>
    <m/>
    <m/>
    <m/>
    <m/>
    <m/>
    <m/>
    <m/>
    <m/>
    <s v="SIN CECO"/>
    <s v="NO"/>
    <s v="HC BARRANQUILLA 11-ENE-13-Debilidades PAYC"/>
    <s v="-"/>
    <n v="0"/>
    <n v="1676"/>
    <x v="76"/>
  </r>
  <r>
    <n v="3979"/>
    <x v="108"/>
    <d v="2012-09-01T00:00:00"/>
    <s v="INT"/>
    <m/>
    <m/>
    <s v="a. Conocimiento específico de temas aplicables al proyecto"/>
    <x v="0"/>
    <n v="5"/>
    <s v="SIN FECHA COMO TAL, SE ASIGNA LA INTERMEDIA DEL SEGUNDO SEMESTRE"/>
    <m/>
    <m/>
    <m/>
    <m/>
    <m/>
    <m/>
    <m/>
    <m/>
    <m/>
    <s v="SIN CECO"/>
    <s v="NO"/>
    <s v="HC ENVIGADO 26-NOV-12-Soporte Técnico"/>
    <n v="5"/>
    <n v="5"/>
    <n v="1325"/>
    <x v="77"/>
  </r>
  <r>
    <n v="3980"/>
    <x v="108"/>
    <d v="2012-09-01T00:00:00"/>
    <s v="INT"/>
    <m/>
    <m/>
    <s v="b. Idoneidad y Calidad del soporte"/>
    <x v="0"/>
    <n v="5"/>
    <s v="SIN FECHA COMO TAL, SE ASIGNA LA INTERMEDIA DEL SEGUNDO SEMESTRE"/>
    <m/>
    <m/>
    <m/>
    <m/>
    <m/>
    <m/>
    <m/>
    <m/>
    <m/>
    <s v="SIN CECO"/>
    <s v="NO"/>
    <s v="HC ENVIGADO 26-NOV-12-Soporte Técnico"/>
    <n v="5"/>
    <n v="5"/>
    <n v="1325"/>
    <x v="77"/>
  </r>
  <r>
    <n v="3981"/>
    <x v="108"/>
    <d v="2012-09-01T00:00:00"/>
    <s v="INT"/>
    <m/>
    <m/>
    <s v="c. Cumplimiento de especificaciones técnicas de construcción"/>
    <x v="0"/>
    <n v="4"/>
    <s v="SIN FECHA COMO TAL, SE ASIGNA LA INTERMEDIA DEL SEGUNDO SEMESTRE"/>
    <m/>
    <m/>
    <m/>
    <m/>
    <m/>
    <m/>
    <m/>
    <m/>
    <m/>
    <s v="SIN CECO"/>
    <s v="NO"/>
    <s v="HC ENVIGADO 26-NOV-12-Soporte Técnico"/>
    <n v="4"/>
    <n v="4"/>
    <n v="1325"/>
    <x v="77"/>
  </r>
  <r>
    <n v="3982"/>
    <x v="108"/>
    <d v="2012-09-01T00:00:00"/>
    <s v="INT"/>
    <m/>
    <m/>
    <s v="d. Confiabilidad de los conceptos aplicados"/>
    <x v="0"/>
    <n v="5"/>
    <s v="SIN FECHA COMO TAL, SE ASIGNA LA INTERMEDIA DEL SEGUNDO SEMESTRE"/>
    <m/>
    <m/>
    <m/>
    <m/>
    <m/>
    <m/>
    <m/>
    <m/>
    <m/>
    <s v="SIN CECO"/>
    <s v="NO"/>
    <s v="HC ENVIGADO 26-NOV-12-Soporte Técnico"/>
    <n v="5"/>
    <n v="5"/>
    <n v="1325"/>
    <x v="77"/>
  </r>
  <r>
    <n v="3983"/>
    <x v="108"/>
    <d v="2012-09-01T00:00:00"/>
    <s v="INT"/>
    <m/>
    <m/>
    <s v="e. Oportunidad en entrega de información o requerimientos"/>
    <x v="0"/>
    <n v="5"/>
    <s v="SIN FECHA COMO TAL, SE ASIGNA LA INTERMEDIA DEL SEGUNDO SEMESTRE"/>
    <m/>
    <m/>
    <m/>
    <m/>
    <m/>
    <m/>
    <m/>
    <m/>
    <m/>
    <s v="SIN CECO"/>
    <s v="NO"/>
    <s v="HC ENVIGADO 26-NOV-12-Soporte Técnico"/>
    <n v="5"/>
    <n v="5"/>
    <n v="1325"/>
    <x v="77"/>
  </r>
  <r>
    <n v="3984"/>
    <x v="108"/>
    <d v="2012-09-01T00:00:00"/>
    <s v="INT"/>
    <m/>
    <m/>
    <s v="a. Oportunidad de la gestión en obra"/>
    <x v="1"/>
    <n v="4"/>
    <s v="SIN FECHA COMO TAL, SE ASIGNA LA INTERMEDIA DEL SEGUNDO SEMESTRE"/>
    <m/>
    <m/>
    <m/>
    <m/>
    <m/>
    <m/>
    <m/>
    <m/>
    <m/>
    <s v="SIN CECO"/>
    <s v="NO"/>
    <s v="HC ENVIGADO 26-NOV-12-Soporte Administrativo"/>
    <n v="4"/>
    <n v="4"/>
    <n v="1325"/>
    <x v="77"/>
  </r>
  <r>
    <n v="3985"/>
    <x v="108"/>
    <d v="2012-09-01T00:00:00"/>
    <s v="INT"/>
    <m/>
    <m/>
    <s v="b. Manejo administrativo del proyecto"/>
    <x v="1"/>
    <n v="4"/>
    <s v="SIN FECHA COMO TAL, SE ASIGNA LA INTERMEDIA DEL SEGUNDO SEMESTRE"/>
    <m/>
    <m/>
    <m/>
    <m/>
    <m/>
    <m/>
    <m/>
    <m/>
    <m/>
    <s v="SIN CECO"/>
    <s v="NO"/>
    <s v="HC ENVIGADO 26-NOV-12-Soporte Administrativo"/>
    <n v="4"/>
    <n v="4"/>
    <n v="1325"/>
    <x v="77"/>
  </r>
  <r>
    <n v="3986"/>
    <x v="108"/>
    <d v="2012-09-01T00:00:00"/>
    <s v="INT"/>
    <m/>
    <m/>
    <s v="c. Información clara y veraz sobre la administración de proyecto"/>
    <x v="1"/>
    <n v="5"/>
    <s v="SIN FECHA COMO TAL, SE ASIGNA LA INTERMEDIA DEL SEGUNDO SEMESTRE"/>
    <m/>
    <m/>
    <m/>
    <m/>
    <m/>
    <m/>
    <m/>
    <m/>
    <m/>
    <s v="SIN CECO"/>
    <s v="NO"/>
    <s v="HC ENVIGADO 26-NOV-12-Soporte Administrativo"/>
    <n v="5"/>
    <n v="5"/>
    <n v="1325"/>
    <x v="77"/>
  </r>
  <r>
    <n v="3987"/>
    <x v="108"/>
    <d v="2012-09-01T00:00:00"/>
    <s v="INT"/>
    <m/>
    <m/>
    <s v="d. Cumplimientos con expectativas del cliente"/>
    <x v="1"/>
    <n v="5"/>
    <s v="SIN FECHA COMO TAL, SE ASIGNA LA INTERMEDIA DEL SEGUNDO SEMESTRE"/>
    <m/>
    <m/>
    <m/>
    <m/>
    <m/>
    <m/>
    <m/>
    <m/>
    <m/>
    <s v="SIN CECO"/>
    <s v="NO"/>
    <s v="HC ENVIGADO 26-NOV-12-Soporte Administrativo"/>
    <n v="5"/>
    <n v="5"/>
    <n v="1325"/>
    <x v="77"/>
  </r>
  <r>
    <n v="3988"/>
    <x v="108"/>
    <d v="2012-09-01T00:00:00"/>
    <s v="INT"/>
    <m/>
    <m/>
    <s v="e. Control de presupuesto"/>
    <x v="1"/>
    <n v="4"/>
    <s v="SIN FECHA COMO TAL, SE ASIGNA LA INTERMEDIA DEL SEGUNDO SEMESTRE"/>
    <m/>
    <m/>
    <m/>
    <m/>
    <m/>
    <m/>
    <m/>
    <m/>
    <m/>
    <s v="SIN CECO"/>
    <s v="NO"/>
    <s v="HC ENVIGADO 26-NOV-12-Soporte Administrativo"/>
    <n v="4"/>
    <n v="4"/>
    <n v="1325"/>
    <x v="77"/>
  </r>
  <r>
    <n v="3989"/>
    <x v="108"/>
    <d v="2012-09-01T00:00:00"/>
    <s v="INT"/>
    <m/>
    <m/>
    <s v="a. Apoyo y presencia en el proyecto"/>
    <x v="2"/>
    <n v="5"/>
    <s v="SIN FECHA COMO TAL, SE ASIGNA LA INTERMEDIA DEL SEGUNDO SEMESTRE"/>
    <m/>
    <m/>
    <m/>
    <m/>
    <m/>
    <m/>
    <m/>
    <m/>
    <m/>
    <s v="SIN CECO"/>
    <s v="NO"/>
    <s v="HC ENVIGADO 26-NOV-12-Soporte Directivo (Coordinador y Gerencia)"/>
    <n v="5"/>
    <n v="5"/>
    <n v="1325"/>
    <x v="77"/>
  </r>
  <r>
    <n v="3990"/>
    <x v="108"/>
    <d v="2012-09-01T00:00:00"/>
    <s v="INT"/>
    <m/>
    <m/>
    <s v="b. Conocimiento del proyecto"/>
    <x v="2"/>
    <n v="5"/>
    <s v="SIN FECHA COMO TAL, SE ASIGNA LA INTERMEDIA DEL SEGUNDO SEMESTRE"/>
    <m/>
    <m/>
    <m/>
    <m/>
    <m/>
    <m/>
    <m/>
    <m/>
    <m/>
    <s v="SIN CECO"/>
    <s v="NO"/>
    <s v="HC ENVIGADO 26-NOV-12-Soporte Directivo (Coordinador y Gerencia)"/>
    <n v="5"/>
    <n v="5"/>
    <n v="1325"/>
    <x v="77"/>
  </r>
  <r>
    <n v="3991"/>
    <x v="108"/>
    <d v="2012-09-01T00:00:00"/>
    <s v="INT"/>
    <m/>
    <m/>
    <s v="c. Planteamiento de soluciones y manejo de conflictos"/>
    <x v="2"/>
    <n v="5"/>
    <s v="SIN FECHA COMO TAL, SE ASIGNA LA INTERMEDIA DEL SEGUNDO SEMESTRE"/>
    <m/>
    <m/>
    <m/>
    <m/>
    <m/>
    <m/>
    <m/>
    <m/>
    <m/>
    <s v="SIN CECO"/>
    <s v="NO"/>
    <s v="HC ENVIGADO 26-NOV-12-Soporte Directivo (Coordinador y Gerencia)"/>
    <n v="5"/>
    <n v="5"/>
    <n v="1325"/>
    <x v="77"/>
  </r>
  <r>
    <n v="3992"/>
    <x v="108"/>
    <d v="2012-09-01T00:00:00"/>
    <s v="INT"/>
    <m/>
    <m/>
    <s v="d. Cumplimiento de compromisos"/>
    <x v="2"/>
    <n v="5"/>
    <s v="SIN FECHA COMO TAL, SE ASIGNA LA INTERMEDIA DEL SEGUNDO SEMESTRE"/>
    <m/>
    <m/>
    <m/>
    <m/>
    <m/>
    <m/>
    <m/>
    <m/>
    <m/>
    <s v="SIN CECO"/>
    <s v="NO"/>
    <s v="HC ENVIGADO 26-NOV-12-Soporte Directivo (Coordinador y Gerencia)"/>
    <n v="5"/>
    <n v="5"/>
    <n v="1325"/>
    <x v="77"/>
  </r>
  <r>
    <n v="3993"/>
    <x v="108"/>
    <d v="2012-09-01T00:00:00"/>
    <s v="INT"/>
    <m/>
    <m/>
    <s v="e. Manejo del cliente"/>
    <x v="2"/>
    <n v="5"/>
    <s v="SIN FECHA COMO TAL, SE ASIGNA LA INTERMEDIA DEL SEGUNDO SEMESTRE"/>
    <m/>
    <m/>
    <m/>
    <m/>
    <m/>
    <m/>
    <m/>
    <m/>
    <m/>
    <s v="SIN CECO"/>
    <s v="NO"/>
    <s v="HC ENVIGADO 26-NOV-12-Soporte Directivo (Coordinador y Gerencia)"/>
    <n v="5"/>
    <n v="5"/>
    <n v="1325"/>
    <x v="77"/>
  </r>
  <r>
    <n v="3994"/>
    <x v="108"/>
    <d v="2012-09-01T00:00:00"/>
    <s v="INT"/>
    <m/>
    <m/>
    <s v="a. Idoneidad del personal"/>
    <x v="3"/>
    <n v="4"/>
    <s v="SIN FECHA COMO TAL, SE ASIGNA LA INTERMEDIA DEL SEGUNDO SEMESTRE"/>
    <m/>
    <m/>
    <m/>
    <m/>
    <m/>
    <m/>
    <m/>
    <m/>
    <m/>
    <s v="SIN CECO"/>
    <s v="NO"/>
    <s v="HC ENVIGADO 26-NOV-12-Personal que presta el servicio en obra"/>
    <n v="4"/>
    <n v="4"/>
    <n v="1325"/>
    <x v="77"/>
  </r>
  <r>
    <n v="3995"/>
    <x v="108"/>
    <d v="2012-09-01T00:00:00"/>
    <s v="INT"/>
    <m/>
    <m/>
    <s v="b. Oportuna atención al cliente"/>
    <x v="3"/>
    <n v="5"/>
    <s v="SIN FECHA COMO TAL, SE ASIGNA LA INTERMEDIA DEL SEGUNDO SEMESTRE"/>
    <m/>
    <m/>
    <m/>
    <m/>
    <m/>
    <m/>
    <m/>
    <m/>
    <m/>
    <s v="SIN CECO"/>
    <s v="NO"/>
    <s v="HC ENVIGADO 26-NOV-12-Personal que presta el servicio en obra"/>
    <n v="5"/>
    <n v="5"/>
    <n v="1325"/>
    <x v="77"/>
  </r>
  <r>
    <n v="3996"/>
    <x v="108"/>
    <d v="2012-09-01T00:00:00"/>
    <s v="INT"/>
    <m/>
    <m/>
    <s v="c. Compromiso con el proyecto"/>
    <x v="3"/>
    <n v="5"/>
    <s v="SIN FECHA COMO TAL, SE ASIGNA LA INTERMEDIA DEL SEGUNDO SEMESTRE"/>
    <m/>
    <m/>
    <m/>
    <m/>
    <m/>
    <m/>
    <m/>
    <m/>
    <m/>
    <s v="SIN CECO"/>
    <s v="NO"/>
    <s v="HC ENVIGADO 26-NOV-12-Personal que presta el servicio en obra"/>
    <n v="5"/>
    <n v="5"/>
    <n v="1325"/>
    <x v="77"/>
  </r>
  <r>
    <n v="3997"/>
    <x v="108"/>
    <d v="2012-09-01T00:00:00"/>
    <s v="INT"/>
    <m/>
    <m/>
    <s v="d. Cumplimiento de compromisos"/>
    <x v="3"/>
    <n v="5"/>
    <s v="SIN FECHA COMO TAL, SE ASIGNA LA INTERMEDIA DEL SEGUNDO SEMESTRE"/>
    <m/>
    <m/>
    <m/>
    <m/>
    <m/>
    <m/>
    <m/>
    <m/>
    <m/>
    <s v="SIN CECO"/>
    <s v="NO"/>
    <s v="HC ENVIGADO 26-NOV-12-Personal que presta el servicio en obra"/>
    <n v="5"/>
    <n v="5"/>
    <n v="1325"/>
    <x v="77"/>
  </r>
  <r>
    <n v="3998"/>
    <x v="108"/>
    <d v="2012-09-01T00:00:00"/>
    <s v="INT"/>
    <m/>
    <m/>
    <s v="e. Proactividad en desarrollo de funciones"/>
    <x v="3"/>
    <n v="5"/>
    <s v="SIN FECHA COMO TAL, SE ASIGNA LA INTERMEDIA DEL SEGUNDO SEMESTRE"/>
    <m/>
    <m/>
    <m/>
    <m/>
    <m/>
    <m/>
    <m/>
    <m/>
    <m/>
    <s v="SIN CECO"/>
    <s v="NO"/>
    <s v="HC ENVIGADO 26-NOV-12-Personal que presta el servicio en obra"/>
    <n v="5"/>
    <n v="5"/>
    <n v="1325"/>
    <x v="77"/>
  </r>
  <r>
    <n v="3999"/>
    <x v="108"/>
    <d v="2012-09-01T00:00:00"/>
    <s v="INT"/>
    <m/>
    <m/>
    <s v="a. Calidad del Contenido"/>
    <x v="4"/>
    <n v="5"/>
    <s v="SIN FECHA COMO TAL, SE ASIGNA LA INTERMEDIA DEL SEGUNDO SEMESTRE"/>
    <m/>
    <m/>
    <m/>
    <m/>
    <m/>
    <m/>
    <m/>
    <m/>
    <m/>
    <s v="SIN CECO"/>
    <s v="NO"/>
    <s v="HC ENVIGADO 26-NOV-12-Productos Asociados de PAYC (Informes, Control de presupuesto y Programación y actas)"/>
    <n v="5"/>
    <n v="5"/>
    <n v="1325"/>
    <x v="77"/>
  </r>
  <r>
    <n v="4000"/>
    <x v="108"/>
    <d v="2012-09-01T00:00:00"/>
    <s v="INT"/>
    <m/>
    <m/>
    <s v="b. Claridad del Contenido"/>
    <x v="4"/>
    <n v="5"/>
    <s v="SIN FECHA COMO TAL, SE ASIGNA LA INTERMEDIA DEL SEGUNDO SEMESTRE"/>
    <m/>
    <m/>
    <m/>
    <m/>
    <m/>
    <m/>
    <m/>
    <m/>
    <m/>
    <s v="SIN CECO"/>
    <s v="NO"/>
    <s v="HC ENVIGADO 26-NOV-12-Productos Asociados de PAYC (Informes, Control de presupuesto y Programación y actas)"/>
    <n v="5"/>
    <n v="5"/>
    <n v="1325"/>
    <x v="77"/>
  </r>
  <r>
    <n v="4001"/>
    <x v="108"/>
    <d v="2012-09-01T00:00:00"/>
    <s v="INT"/>
    <m/>
    <m/>
    <s v="c. Oportunidad en la entrega"/>
    <x v="4"/>
    <n v="5"/>
    <s v="SIN FECHA COMO TAL, SE ASIGNA LA INTERMEDIA DEL SEGUNDO SEMESTRE"/>
    <m/>
    <m/>
    <m/>
    <m/>
    <m/>
    <m/>
    <m/>
    <m/>
    <m/>
    <s v="SIN CECO"/>
    <s v="NO"/>
    <s v="HC ENVIGADO 26-NOV-12-Productos Asociados de PAYC (Informes, Control de presupuesto y Programación y actas)"/>
    <n v="5"/>
    <n v="5"/>
    <n v="1325"/>
    <x v="77"/>
  </r>
  <r>
    <n v="4002"/>
    <x v="108"/>
    <d v="2012-09-01T00:00:00"/>
    <s v="INT"/>
    <m/>
    <m/>
    <s v="d. Precisión de la información"/>
    <x v="4"/>
    <n v="4"/>
    <s v="SIN FECHA COMO TAL, SE ASIGNA LA INTERMEDIA DEL SEGUNDO SEMESTRE"/>
    <m/>
    <m/>
    <m/>
    <m/>
    <m/>
    <m/>
    <m/>
    <m/>
    <m/>
    <s v="SIN CECO"/>
    <s v="NO"/>
    <s v="HC ENVIGADO 26-NOV-12-Productos Asociados de PAYC (Informes, Control de presupuesto y Programación y actas)"/>
    <n v="4"/>
    <n v="4"/>
    <n v="1325"/>
    <x v="77"/>
  </r>
  <r>
    <n v="4003"/>
    <x v="108"/>
    <d v="2012-09-01T00:00:00"/>
    <s v="INT"/>
    <m/>
    <m/>
    <s v="e. Diagramación"/>
    <x v="4"/>
    <n v="4"/>
    <s v="SIN FECHA COMO TAL, SE ASIGNA LA INTERMEDIA DEL SEGUNDO SEMESTRE"/>
    <m/>
    <m/>
    <m/>
    <m/>
    <m/>
    <m/>
    <m/>
    <m/>
    <m/>
    <s v="SIN CECO"/>
    <s v="NO"/>
    <s v="HC ENVIGADO 26-NOV-12-Productos Asociados de PAYC (Informes, Control de presupuesto y Programación y actas)"/>
    <n v="4"/>
    <n v="4"/>
    <n v="1325"/>
    <x v="77"/>
  </r>
  <r>
    <n v="4004"/>
    <x v="108"/>
    <d v="2012-09-01T00:00:00"/>
    <s v="INT"/>
    <m/>
    <m/>
    <s v="a. Cumplimiento"/>
    <x v="5"/>
    <n v="5"/>
    <s v="SIN FECHA COMO TAL, SE ASIGNA LA INTERMEDIA DEL SEGUNDO SEMESTRE"/>
    <m/>
    <m/>
    <m/>
    <m/>
    <m/>
    <m/>
    <m/>
    <m/>
    <m/>
    <s v="SIN CECO"/>
    <s v="NO"/>
    <s v="HC ENVIGADO 26-NOV-12-Compromisos Pactados"/>
    <n v="5"/>
    <n v="5"/>
    <n v="1325"/>
    <x v="77"/>
  </r>
  <r>
    <n v="4005"/>
    <x v="108"/>
    <d v="2012-09-01T00:00:00"/>
    <s v="INT"/>
    <m/>
    <m/>
    <s v="b. Satisface expectativas"/>
    <x v="5"/>
    <n v="5"/>
    <s v="SIN FECHA COMO TAL, SE ASIGNA LA INTERMEDIA DEL SEGUNDO SEMESTRE"/>
    <m/>
    <m/>
    <m/>
    <m/>
    <m/>
    <m/>
    <m/>
    <m/>
    <m/>
    <s v="SIN CECO"/>
    <s v="NO"/>
    <s v="HC ENVIGADO 26-NOV-12-Compromisos Pactados"/>
    <n v="5"/>
    <n v="5"/>
    <n v="1325"/>
    <x v="77"/>
  </r>
  <r>
    <n v="4006"/>
    <x v="108"/>
    <d v="2012-09-01T00:00:00"/>
    <s v="INT"/>
    <m/>
    <m/>
    <s v="c. Calidad de la Información suministrada"/>
    <x v="5"/>
    <n v="5"/>
    <s v="SIN FECHA COMO TAL, SE ASIGNA LA INTERMEDIA DEL SEGUNDO SEMESTRE"/>
    <m/>
    <m/>
    <m/>
    <m/>
    <m/>
    <m/>
    <m/>
    <m/>
    <m/>
    <s v="SIN CECO"/>
    <s v="NO"/>
    <s v="HC ENVIGADO 26-NOV-12-Compromisos Pactados"/>
    <n v="5"/>
    <n v="5"/>
    <n v="1325"/>
    <x v="77"/>
  </r>
  <r>
    <n v="4007"/>
    <x v="108"/>
    <d v="2012-09-01T00:00:00"/>
    <s v="INT"/>
    <m/>
    <m/>
    <s v="d. Disposición del personal de PAYC a las solicitudes del cliente"/>
    <x v="5"/>
    <n v="5"/>
    <s v="SIN FECHA COMO TAL, SE ASIGNA LA INTERMEDIA DEL SEGUNDO SEMESTRE"/>
    <m/>
    <m/>
    <m/>
    <m/>
    <m/>
    <m/>
    <m/>
    <m/>
    <m/>
    <s v="SIN CECO"/>
    <s v="NO"/>
    <s v="HC ENVIGADO 26-NOV-12-Compromisos Pactados"/>
    <n v="5"/>
    <n v="5"/>
    <n v="1325"/>
    <x v="77"/>
  </r>
  <r>
    <n v="4008"/>
    <x v="108"/>
    <d v="2012-09-01T00:00:00"/>
    <s v="INT"/>
    <m/>
    <m/>
    <s v="e. Coherencia entre lo solicitado y lo entregado"/>
    <x v="5"/>
    <n v="5"/>
    <s v="SIN FECHA COMO TAL, SE ASIGNA LA INTERMEDIA DEL SEGUNDO SEMESTRE"/>
    <m/>
    <m/>
    <m/>
    <m/>
    <m/>
    <m/>
    <m/>
    <m/>
    <m/>
    <s v="SIN CECO"/>
    <s v="NO"/>
    <s v="HC ENVIGADO 26-NOV-12-Compromisos Pactados"/>
    <n v="5"/>
    <n v="5"/>
    <n v="1325"/>
    <x v="77"/>
  </r>
  <r>
    <n v="4009"/>
    <x v="108"/>
    <d v="2012-09-01T00:00:00"/>
    <s v="INT"/>
    <m/>
    <m/>
    <s v="Grado de Satisfacción con el Servicio Prestado"/>
    <x v="6"/>
    <n v="5"/>
    <s v="SIN FECHA COMO TAL, SE ASIGNA LA INTERMEDIA DEL SEGUNDO SEMESTRE"/>
    <m/>
    <m/>
    <m/>
    <m/>
    <m/>
    <m/>
    <m/>
    <m/>
    <m/>
    <s v="SIN CECO"/>
    <s v="NO"/>
    <s v="HC ENVIGADO 26-NOV-12-Grado de Satisfacción con el Servicio Prestado"/>
    <n v="5"/>
    <n v="5"/>
    <n v="1325"/>
    <x v="77"/>
  </r>
  <r>
    <n v="4010"/>
    <x v="108"/>
    <d v="2012-09-01T00:00:00"/>
    <s v="INT"/>
    <m/>
    <m/>
    <s v="Posibilidad de Volver a Contratar con PAYC"/>
    <x v="7"/>
    <n v="5"/>
    <s v="SIN FECHA COMO TAL, SE ASIGNA LA INTERMEDIA DEL SEGUNDO SEMESTRE"/>
    <m/>
    <m/>
    <m/>
    <m/>
    <m/>
    <m/>
    <m/>
    <m/>
    <m/>
    <s v="SIN CECO"/>
    <s v="NO"/>
    <s v="HC ENVIGADO 26-NOV-12-Posibilidad de Volver a Contratar con PAYC"/>
    <n v="5"/>
    <n v="5"/>
    <n v="1325"/>
    <x v="77"/>
  </r>
  <r>
    <n v="4011"/>
    <x v="108"/>
    <d v="2012-09-01T00:00:00"/>
    <s v="INT"/>
    <m/>
    <m/>
    <s v="Principales fortalezas en el servicio que presta PAYC"/>
    <x v="8"/>
    <s v="Coordinación y Dirección de Interventoría acordes a las necesidades del cliente-en HC Envigado funciono muy bien la coordinación y residencia de todo el tema de instalaciones-"/>
    <s v="SIN FECHA COMO TAL, SE ASIGNA LA INTERMEDIA DEL SEGUNDO SEMESTRE"/>
    <s v="COORDINADOR"/>
    <s v="DIRECTOR"/>
    <m/>
    <m/>
    <m/>
    <m/>
    <m/>
    <m/>
    <m/>
    <s v="SIN CECO"/>
    <s v="NO"/>
    <s v="HC ENVIGADO 26-NOV-12-Fortalezas PAYC"/>
    <s v="Coordinación y Dirección de Interventoría acordes a las necesidades del cliente-en HC Envigado funciono muy bien la coordinación y residencia de todo el tema de instalaciones-"/>
    <n v="0"/>
    <n v="1325"/>
    <x v="77"/>
  </r>
  <r>
    <n v="4012"/>
    <x v="108"/>
    <d v="2012-09-01T00:00:00"/>
    <s v="INT"/>
    <m/>
    <m/>
    <s v="Principales debilidades en el servicio que presta PAYC"/>
    <x v="9"/>
    <s v="La reposición del personal técnico que sale durante la obra no se da de manera oportuna-"/>
    <s v="SIN FECHA COMO TAL, SE ASIGNA LA INTERMEDIA DEL SEGUNDO SEMESTRE"/>
    <s v="OPORTUNIDAD ASIGNACIÓN PERSONAL"/>
    <m/>
    <m/>
    <m/>
    <m/>
    <m/>
    <m/>
    <m/>
    <m/>
    <s v="SIN CECO"/>
    <s v="NO"/>
    <s v="HC ENVIGADO 26-NOV-12-Debilidades PAYC"/>
    <s v="La reposición del personal técnico que sale durante la obra no se da de manera oportuna-"/>
    <n v="0"/>
    <n v="1325"/>
    <x v="77"/>
  </r>
  <r>
    <n v="4013"/>
    <x v="109"/>
    <d v="2013-03-01T00:00:00"/>
    <s v="GER"/>
    <m/>
    <m/>
    <s v="a. Conocimiento específico de temas aplicables al proyecto"/>
    <x v="0"/>
    <n v="5"/>
    <s v="SIN FECHA COMO TAL, SE ASIGNA LA INTERMEDIA DEL SEGUNDO SEMESTRE"/>
    <m/>
    <m/>
    <m/>
    <m/>
    <m/>
    <m/>
    <m/>
    <m/>
    <m/>
    <s v="SIN CECO"/>
    <s v="NO"/>
    <s v="BLOQUE S1 - _x000a_U. ANDES_x000a_11-ABR-2013-Soporte Técnico"/>
    <n v="5"/>
    <n v="5"/>
    <n v="1210"/>
    <x v="78"/>
  </r>
  <r>
    <n v="4014"/>
    <x v="109"/>
    <d v="2013-03-01T00:00:00"/>
    <s v="GER"/>
    <m/>
    <m/>
    <s v="b. Idoneidad y Calidad del soporte"/>
    <x v="0"/>
    <n v="5"/>
    <s v="SIN FECHA COMO TAL, SE ASIGNA LA INTERMEDIA DEL SEGUNDO SEMESTRE"/>
    <m/>
    <m/>
    <m/>
    <m/>
    <m/>
    <m/>
    <m/>
    <m/>
    <m/>
    <s v="SIN CECO"/>
    <s v="NO"/>
    <s v="BLOQUE S1 - _x000a_U. ANDES_x000a_11-ABR-2013-Soporte Técnico"/>
    <n v="5"/>
    <n v="5"/>
    <n v="1210"/>
    <x v="78"/>
  </r>
  <r>
    <n v="4015"/>
    <x v="109"/>
    <d v="2013-03-01T00:00:00"/>
    <s v="GER"/>
    <m/>
    <m/>
    <s v="c. Cumplimiento de especificaciones técnicas de construcción"/>
    <x v="0"/>
    <n v="5"/>
    <s v="SIN FECHA COMO TAL, SE ASIGNA LA INTERMEDIA DEL SEGUNDO SEMESTRE"/>
    <m/>
    <m/>
    <m/>
    <m/>
    <m/>
    <m/>
    <m/>
    <m/>
    <m/>
    <s v="SIN CECO"/>
    <s v="NO"/>
    <s v="BLOQUE S1 - _x000a_U. ANDES_x000a_11-ABR-2013-Soporte Técnico"/>
    <n v="5"/>
    <n v="5"/>
    <n v="1210"/>
    <x v="78"/>
  </r>
  <r>
    <n v="4016"/>
    <x v="109"/>
    <d v="2013-03-01T00:00:00"/>
    <s v="GER"/>
    <m/>
    <m/>
    <s v="d. Confiabilidad de los conceptos aplicados"/>
    <x v="0"/>
    <n v="5"/>
    <s v="SIN FECHA COMO TAL, SE ASIGNA LA INTERMEDIA DEL SEGUNDO SEMESTRE"/>
    <m/>
    <m/>
    <m/>
    <m/>
    <m/>
    <m/>
    <m/>
    <m/>
    <m/>
    <s v="SIN CECO"/>
    <s v="NO"/>
    <s v="BLOQUE S1 - _x000a_U. ANDES_x000a_11-ABR-2013-Soporte Técnico"/>
    <n v="5"/>
    <n v="5"/>
    <n v="1210"/>
    <x v="78"/>
  </r>
  <r>
    <n v="4017"/>
    <x v="109"/>
    <d v="2013-03-01T00:00:00"/>
    <s v="GER"/>
    <m/>
    <m/>
    <s v="e. Oportunidad en entrega de información o requerimientos"/>
    <x v="0"/>
    <n v="3"/>
    <s v="SIN FECHA COMO TAL, SE ASIGNA LA INTERMEDIA DEL SEGUNDO SEMESTRE"/>
    <m/>
    <m/>
    <m/>
    <m/>
    <m/>
    <m/>
    <m/>
    <m/>
    <m/>
    <s v="SIN CECO"/>
    <s v="NO"/>
    <s v="BLOQUE S1 - _x000a_U. ANDES_x000a_11-ABR-2013-Soporte Técnico"/>
    <n v="3"/>
    <n v="3"/>
    <n v="1210"/>
    <x v="78"/>
  </r>
  <r>
    <n v="4018"/>
    <x v="109"/>
    <d v="2013-03-01T00:00:00"/>
    <s v="GER"/>
    <m/>
    <m/>
    <s v="a. Oportunidad de la gestión en obra"/>
    <x v="1"/>
    <n v="4"/>
    <s v="SIN FECHA COMO TAL, SE ASIGNA LA INTERMEDIA DEL SEGUNDO SEMESTRE"/>
    <m/>
    <m/>
    <m/>
    <m/>
    <m/>
    <m/>
    <m/>
    <m/>
    <m/>
    <s v="SIN CECO"/>
    <s v="NO"/>
    <s v="BLOQUE S1 - _x000a_U. ANDES_x000a_11-ABR-2013-Soporte Administrativo"/>
    <n v="4"/>
    <n v="4"/>
    <n v="1210"/>
    <x v="78"/>
  </r>
  <r>
    <n v="4019"/>
    <x v="109"/>
    <d v="2013-03-01T00:00:00"/>
    <s v="GER"/>
    <m/>
    <m/>
    <s v="b. Manejo administrativo del proyecto"/>
    <x v="1"/>
    <n v="4"/>
    <s v="SIN FECHA COMO TAL, SE ASIGNA LA INTERMEDIA DEL SEGUNDO SEMESTRE"/>
    <m/>
    <m/>
    <m/>
    <m/>
    <m/>
    <m/>
    <m/>
    <m/>
    <m/>
    <s v="SIN CECO"/>
    <s v="NO"/>
    <s v="BLOQUE S1 - _x000a_U. ANDES_x000a_11-ABR-2013-Soporte Administrativo"/>
    <n v="4"/>
    <n v="4"/>
    <n v="1210"/>
    <x v="78"/>
  </r>
  <r>
    <n v="4020"/>
    <x v="109"/>
    <d v="2013-03-01T00:00:00"/>
    <s v="GER"/>
    <m/>
    <m/>
    <s v="c. Información clara y veraz sobre la administración de proyecto"/>
    <x v="1"/>
    <n v="5"/>
    <s v="SIN FECHA COMO TAL, SE ASIGNA LA INTERMEDIA DEL SEGUNDO SEMESTRE"/>
    <m/>
    <m/>
    <m/>
    <m/>
    <m/>
    <m/>
    <m/>
    <m/>
    <m/>
    <s v="SIN CECO"/>
    <s v="NO"/>
    <s v="BLOQUE S1 - _x000a_U. ANDES_x000a_11-ABR-2013-Soporte Administrativo"/>
    <n v="5"/>
    <n v="5"/>
    <n v="1210"/>
    <x v="78"/>
  </r>
  <r>
    <n v="4021"/>
    <x v="109"/>
    <d v="2013-03-01T00:00:00"/>
    <s v="GER"/>
    <m/>
    <m/>
    <s v="d. Cumplimientos con expectativas del cliente"/>
    <x v="1"/>
    <n v="5"/>
    <s v="SIN FECHA COMO TAL, SE ASIGNA LA INTERMEDIA DEL SEGUNDO SEMESTRE"/>
    <m/>
    <m/>
    <m/>
    <m/>
    <m/>
    <m/>
    <m/>
    <m/>
    <m/>
    <s v="SIN CECO"/>
    <s v="NO"/>
    <s v="BLOQUE S1 - _x000a_U. ANDES_x000a_11-ABR-2013-Soporte Administrativo"/>
    <n v="5"/>
    <n v="5"/>
    <n v="1210"/>
    <x v="78"/>
  </r>
  <r>
    <n v="4022"/>
    <x v="109"/>
    <d v="2013-03-01T00:00:00"/>
    <s v="GER"/>
    <m/>
    <m/>
    <s v="e. Control de presupuesto"/>
    <x v="1"/>
    <n v="4"/>
    <s v="SIN FECHA COMO TAL, SE ASIGNA LA INTERMEDIA DEL SEGUNDO SEMESTRE"/>
    <m/>
    <m/>
    <m/>
    <m/>
    <m/>
    <m/>
    <m/>
    <m/>
    <m/>
    <s v="SIN CECO"/>
    <s v="NO"/>
    <s v="BLOQUE S1 - _x000a_U. ANDES_x000a_11-ABR-2013-Soporte Administrativo"/>
    <n v="4"/>
    <n v="4"/>
    <n v="1210"/>
    <x v="78"/>
  </r>
  <r>
    <n v="4023"/>
    <x v="109"/>
    <d v="2013-03-01T00:00:00"/>
    <s v="GER"/>
    <m/>
    <m/>
    <s v="a. Apoyo y presencia en el proyecto"/>
    <x v="2"/>
    <n v="5"/>
    <s v="SIN FECHA COMO TAL, SE ASIGNA LA INTERMEDIA DEL SEGUNDO SEMESTRE"/>
    <m/>
    <m/>
    <m/>
    <m/>
    <m/>
    <m/>
    <m/>
    <m/>
    <m/>
    <s v="SIN CECO"/>
    <s v="NO"/>
    <s v="BLOQUE S1 - _x000a_U. ANDES_x000a_11-ABR-2013-Soporte Directivo (Coordinador y Gerencia)"/>
    <n v="5"/>
    <n v="5"/>
    <n v="1210"/>
    <x v="78"/>
  </r>
  <r>
    <n v="4024"/>
    <x v="109"/>
    <d v="2013-03-01T00:00:00"/>
    <s v="GER"/>
    <m/>
    <m/>
    <s v="b. Conocimiento del proyecto"/>
    <x v="2"/>
    <n v="5"/>
    <s v="SIN FECHA COMO TAL, SE ASIGNA LA INTERMEDIA DEL SEGUNDO SEMESTRE"/>
    <m/>
    <m/>
    <m/>
    <m/>
    <m/>
    <m/>
    <m/>
    <m/>
    <m/>
    <s v="SIN CECO"/>
    <s v="NO"/>
    <s v="BLOQUE S1 - _x000a_U. ANDES_x000a_11-ABR-2013-Soporte Directivo (Coordinador y Gerencia)"/>
    <n v="5"/>
    <n v="5"/>
    <n v="1210"/>
    <x v="78"/>
  </r>
  <r>
    <n v="4025"/>
    <x v="109"/>
    <d v="2013-03-01T00:00:00"/>
    <s v="GER"/>
    <m/>
    <m/>
    <s v="c. Planteamiento de soluciones y manejo de conflictos"/>
    <x v="2"/>
    <n v="5"/>
    <s v="SIN FECHA COMO TAL, SE ASIGNA LA INTERMEDIA DEL SEGUNDO SEMESTRE"/>
    <m/>
    <m/>
    <m/>
    <m/>
    <m/>
    <m/>
    <m/>
    <m/>
    <m/>
    <s v="SIN CECO"/>
    <s v="NO"/>
    <s v="BLOQUE S1 - _x000a_U. ANDES_x000a_11-ABR-2013-Soporte Directivo (Coordinador y Gerencia)"/>
    <n v="5"/>
    <n v="5"/>
    <n v="1210"/>
    <x v="78"/>
  </r>
  <r>
    <n v="4026"/>
    <x v="109"/>
    <d v="2013-03-01T00:00:00"/>
    <s v="GER"/>
    <m/>
    <m/>
    <s v="d. Cumplimiento de compromisos"/>
    <x v="2"/>
    <n v="5"/>
    <s v="SIN FECHA COMO TAL, SE ASIGNA LA INTERMEDIA DEL SEGUNDO SEMESTRE"/>
    <m/>
    <m/>
    <m/>
    <m/>
    <m/>
    <m/>
    <m/>
    <m/>
    <m/>
    <s v="SIN CECO"/>
    <s v="NO"/>
    <s v="BLOQUE S1 - _x000a_U. ANDES_x000a_11-ABR-2013-Soporte Directivo (Coordinador y Gerencia)"/>
    <n v="5"/>
    <n v="5"/>
    <n v="1210"/>
    <x v="78"/>
  </r>
  <r>
    <n v="4027"/>
    <x v="109"/>
    <d v="2013-03-01T00:00:00"/>
    <s v="GER"/>
    <m/>
    <m/>
    <s v="e. Manejo del cliente"/>
    <x v="2"/>
    <n v="5"/>
    <s v="SIN FECHA COMO TAL, SE ASIGNA LA INTERMEDIA DEL SEGUNDO SEMESTRE"/>
    <m/>
    <m/>
    <m/>
    <m/>
    <m/>
    <m/>
    <m/>
    <m/>
    <m/>
    <s v="SIN CECO"/>
    <s v="NO"/>
    <s v="BLOQUE S1 - _x000a_U. ANDES_x000a_11-ABR-2013-Soporte Directivo (Coordinador y Gerencia)"/>
    <n v="5"/>
    <n v="5"/>
    <n v="1210"/>
    <x v="78"/>
  </r>
  <r>
    <n v="4028"/>
    <x v="109"/>
    <d v="2013-03-01T00:00:00"/>
    <s v="GER"/>
    <m/>
    <m/>
    <s v="a. Idoneidad del personal"/>
    <x v="3"/>
    <n v="4"/>
    <s v="SIN FECHA COMO TAL, SE ASIGNA LA INTERMEDIA DEL SEGUNDO SEMESTRE"/>
    <m/>
    <m/>
    <m/>
    <m/>
    <m/>
    <m/>
    <m/>
    <m/>
    <m/>
    <s v="SIN CECO"/>
    <s v="NO"/>
    <s v="BLOQUE S1 - _x000a_U. ANDES_x000a_11-ABR-2013-Personal que presta el servicio en obra"/>
    <n v="4"/>
    <n v="4"/>
    <n v="1210"/>
    <x v="78"/>
  </r>
  <r>
    <n v="4029"/>
    <x v="109"/>
    <d v="2013-03-01T00:00:00"/>
    <s v="GER"/>
    <m/>
    <m/>
    <s v="b. Oportuna atención al cliente"/>
    <x v="3"/>
    <n v="5"/>
    <s v="SIN FECHA COMO TAL, SE ASIGNA LA INTERMEDIA DEL SEGUNDO SEMESTRE"/>
    <m/>
    <m/>
    <m/>
    <m/>
    <m/>
    <m/>
    <m/>
    <m/>
    <m/>
    <s v="SIN CECO"/>
    <s v="NO"/>
    <s v="BLOQUE S1 - _x000a_U. ANDES_x000a_11-ABR-2013-Personal que presta el servicio en obra"/>
    <n v="5"/>
    <n v="5"/>
    <n v="1210"/>
    <x v="78"/>
  </r>
  <r>
    <n v="4030"/>
    <x v="109"/>
    <d v="2013-03-01T00:00:00"/>
    <s v="GER"/>
    <m/>
    <m/>
    <s v="c. Compromiso con el proyecto"/>
    <x v="3"/>
    <n v="5"/>
    <s v="SIN FECHA COMO TAL, SE ASIGNA LA INTERMEDIA DEL SEGUNDO SEMESTRE"/>
    <m/>
    <m/>
    <m/>
    <m/>
    <m/>
    <m/>
    <m/>
    <m/>
    <m/>
    <s v="SIN CECO"/>
    <s v="NO"/>
    <s v="BLOQUE S1 - _x000a_U. ANDES_x000a_11-ABR-2013-Personal que presta el servicio en obra"/>
    <n v="5"/>
    <n v="5"/>
    <n v="1210"/>
    <x v="78"/>
  </r>
  <r>
    <n v="4031"/>
    <x v="109"/>
    <d v="2013-03-01T00:00:00"/>
    <s v="GER"/>
    <m/>
    <m/>
    <s v="d. Cumplimiento de compromisos"/>
    <x v="3"/>
    <n v="5"/>
    <s v="SIN FECHA COMO TAL, SE ASIGNA LA INTERMEDIA DEL SEGUNDO SEMESTRE"/>
    <m/>
    <m/>
    <m/>
    <m/>
    <m/>
    <m/>
    <m/>
    <m/>
    <m/>
    <s v="SIN CECO"/>
    <s v="NO"/>
    <s v="BLOQUE S1 - _x000a_U. ANDES_x000a_11-ABR-2013-Personal que presta el servicio en obra"/>
    <n v="5"/>
    <n v="5"/>
    <n v="1210"/>
    <x v="78"/>
  </r>
  <r>
    <n v="4032"/>
    <x v="109"/>
    <d v="2013-03-01T00:00:00"/>
    <s v="GER"/>
    <m/>
    <m/>
    <s v="e. Proactividad en desarrollo de funciones"/>
    <x v="3"/>
    <n v="5"/>
    <s v="SIN FECHA COMO TAL, SE ASIGNA LA INTERMEDIA DEL SEGUNDO SEMESTRE"/>
    <m/>
    <m/>
    <m/>
    <m/>
    <m/>
    <m/>
    <m/>
    <m/>
    <m/>
    <s v="SIN CECO"/>
    <s v="NO"/>
    <s v="BLOQUE S1 - _x000a_U. ANDES_x000a_11-ABR-2013-Personal que presta el servicio en obra"/>
    <n v="5"/>
    <n v="5"/>
    <n v="1210"/>
    <x v="78"/>
  </r>
  <r>
    <n v="4033"/>
    <x v="109"/>
    <d v="2013-03-01T00:00:00"/>
    <s v="GER"/>
    <m/>
    <m/>
    <s v="a. Calidad del Contenido"/>
    <x v="4"/>
    <n v="4"/>
    <s v="SIN FECHA COMO TAL, SE ASIGNA LA INTERMEDIA DEL SEGUNDO SEMESTRE"/>
    <m/>
    <m/>
    <m/>
    <m/>
    <m/>
    <m/>
    <m/>
    <m/>
    <m/>
    <s v="SIN CECO"/>
    <s v="NO"/>
    <s v="BLOQUE S1 - _x000a_U. ANDES_x000a_11-ABR-2013-Productos Asociados de PAYC (Informes, Control de presupuesto y Programación y actas)"/>
    <n v="4"/>
    <n v="4"/>
    <n v="1210"/>
    <x v="78"/>
  </r>
  <r>
    <n v="4034"/>
    <x v="109"/>
    <d v="2013-03-01T00:00:00"/>
    <s v="GER"/>
    <m/>
    <m/>
    <s v="b. Claridad del Contenido"/>
    <x v="4"/>
    <n v="4"/>
    <s v="SIN FECHA COMO TAL, SE ASIGNA LA INTERMEDIA DEL SEGUNDO SEMESTRE"/>
    <m/>
    <m/>
    <m/>
    <m/>
    <m/>
    <m/>
    <m/>
    <m/>
    <m/>
    <s v="SIN CECO"/>
    <s v="NO"/>
    <s v="BLOQUE S1 - _x000a_U. ANDES_x000a_11-ABR-2013-Productos Asociados de PAYC (Informes, Control de presupuesto y Programación y actas)"/>
    <n v="4"/>
    <n v="4"/>
    <n v="1210"/>
    <x v="78"/>
  </r>
  <r>
    <n v="4035"/>
    <x v="109"/>
    <d v="2013-03-01T00:00:00"/>
    <s v="GER"/>
    <m/>
    <m/>
    <s v="c. Oportunidad en la entrega"/>
    <x v="4"/>
    <n v="5"/>
    <s v="SIN FECHA COMO TAL, SE ASIGNA LA INTERMEDIA DEL SEGUNDO SEMESTRE"/>
    <m/>
    <m/>
    <m/>
    <m/>
    <m/>
    <m/>
    <m/>
    <m/>
    <m/>
    <s v="SIN CECO"/>
    <s v="NO"/>
    <s v="BLOQUE S1 - _x000a_U. ANDES_x000a_11-ABR-2013-Productos Asociados de PAYC (Informes, Control de presupuesto y Programación y actas)"/>
    <n v="5"/>
    <n v="5"/>
    <n v="1210"/>
    <x v="78"/>
  </r>
  <r>
    <n v="4036"/>
    <x v="109"/>
    <d v="2013-03-01T00:00:00"/>
    <s v="GER"/>
    <m/>
    <m/>
    <s v="d. Precisión de la información"/>
    <x v="4"/>
    <n v="4"/>
    <s v="SIN FECHA COMO TAL, SE ASIGNA LA INTERMEDIA DEL SEGUNDO SEMESTRE"/>
    <m/>
    <m/>
    <m/>
    <m/>
    <m/>
    <m/>
    <m/>
    <m/>
    <m/>
    <s v="SIN CECO"/>
    <s v="NO"/>
    <s v="BLOQUE S1 - _x000a_U. ANDES_x000a_11-ABR-2013-Productos Asociados de PAYC (Informes, Control de presupuesto y Programación y actas)"/>
    <n v="4"/>
    <n v="4"/>
    <n v="1210"/>
    <x v="78"/>
  </r>
  <r>
    <n v="4037"/>
    <x v="109"/>
    <d v="2013-03-01T00:00:00"/>
    <s v="GER"/>
    <m/>
    <m/>
    <s v="e. Diagramación"/>
    <x v="4"/>
    <n v="4"/>
    <s v="SIN FECHA COMO TAL, SE ASIGNA LA INTERMEDIA DEL SEGUNDO SEMESTRE"/>
    <m/>
    <m/>
    <m/>
    <m/>
    <m/>
    <m/>
    <m/>
    <m/>
    <m/>
    <s v="SIN CECO"/>
    <s v="NO"/>
    <s v="BLOQUE S1 - _x000a_U. ANDES_x000a_11-ABR-2013-Productos Asociados de PAYC (Informes, Control de presupuesto y Programación y actas)"/>
    <n v="4"/>
    <n v="4"/>
    <n v="1210"/>
    <x v="78"/>
  </r>
  <r>
    <n v="4038"/>
    <x v="109"/>
    <d v="2013-03-01T00:00:00"/>
    <s v="GER"/>
    <m/>
    <m/>
    <s v="a. Cumplimiento"/>
    <x v="5"/>
    <n v="4"/>
    <s v="SIN FECHA COMO TAL, SE ASIGNA LA INTERMEDIA DEL SEGUNDO SEMESTRE"/>
    <m/>
    <m/>
    <m/>
    <m/>
    <m/>
    <m/>
    <m/>
    <m/>
    <m/>
    <s v="SIN CECO"/>
    <s v="NO"/>
    <s v="BLOQUE S1 - _x000a_U. ANDES_x000a_11-ABR-2013-Compromisos Pactados"/>
    <n v="4"/>
    <n v="4"/>
    <n v="1210"/>
    <x v="78"/>
  </r>
  <r>
    <n v="4039"/>
    <x v="109"/>
    <d v="2013-03-01T00:00:00"/>
    <s v="GER"/>
    <m/>
    <m/>
    <s v="b. Satisface expectativas"/>
    <x v="5"/>
    <n v="4"/>
    <s v="SIN FECHA COMO TAL, SE ASIGNA LA INTERMEDIA DEL SEGUNDO SEMESTRE"/>
    <m/>
    <m/>
    <m/>
    <m/>
    <m/>
    <m/>
    <m/>
    <m/>
    <m/>
    <s v="SIN CECO"/>
    <s v="NO"/>
    <s v="BLOQUE S1 - _x000a_U. ANDES_x000a_11-ABR-2013-Compromisos Pactados"/>
    <n v="4"/>
    <n v="4"/>
    <n v="1210"/>
    <x v="78"/>
  </r>
  <r>
    <n v="4040"/>
    <x v="109"/>
    <d v="2013-03-01T00:00:00"/>
    <s v="GER"/>
    <m/>
    <m/>
    <s v="c. Calidad de la Información suministrada"/>
    <x v="5"/>
    <n v="4"/>
    <s v="SIN FECHA COMO TAL, SE ASIGNA LA INTERMEDIA DEL SEGUNDO SEMESTRE"/>
    <m/>
    <m/>
    <m/>
    <m/>
    <m/>
    <m/>
    <m/>
    <m/>
    <m/>
    <s v="SIN CECO"/>
    <s v="NO"/>
    <s v="BLOQUE S1 - _x000a_U. ANDES_x000a_11-ABR-2013-Compromisos Pactados"/>
    <n v="4"/>
    <n v="4"/>
    <n v="1210"/>
    <x v="78"/>
  </r>
  <r>
    <n v="4041"/>
    <x v="109"/>
    <d v="2013-03-01T00:00:00"/>
    <s v="GER"/>
    <m/>
    <m/>
    <s v="d. Disposición del personal de PAYC a las solicitudes del cliente"/>
    <x v="5"/>
    <n v="5"/>
    <s v="SIN FECHA COMO TAL, SE ASIGNA LA INTERMEDIA DEL SEGUNDO SEMESTRE"/>
    <m/>
    <m/>
    <m/>
    <m/>
    <m/>
    <m/>
    <m/>
    <m/>
    <m/>
    <s v="SIN CECO"/>
    <s v="NO"/>
    <s v="BLOQUE S1 - _x000a_U. ANDES_x000a_11-ABR-2013-Compromisos Pactados"/>
    <n v="5"/>
    <n v="5"/>
    <n v="1210"/>
    <x v="78"/>
  </r>
  <r>
    <n v="4042"/>
    <x v="109"/>
    <d v="2013-03-01T00:00:00"/>
    <s v="GER"/>
    <m/>
    <m/>
    <s v="e. Coherencia entre lo solicitado y lo entregado"/>
    <x v="5"/>
    <n v="5"/>
    <s v="SIN FECHA COMO TAL, SE ASIGNA LA INTERMEDIA DEL SEGUNDO SEMESTRE"/>
    <m/>
    <m/>
    <m/>
    <m/>
    <m/>
    <m/>
    <m/>
    <m/>
    <m/>
    <s v="SIN CECO"/>
    <s v="NO"/>
    <s v="BLOQUE S1 - _x000a_U. ANDES_x000a_11-ABR-2013-Compromisos Pactados"/>
    <n v="5"/>
    <n v="5"/>
    <n v="1210"/>
    <x v="78"/>
  </r>
  <r>
    <n v="4043"/>
    <x v="109"/>
    <d v="2013-03-01T00:00:00"/>
    <s v="GER"/>
    <m/>
    <m/>
    <s v="Grado de Satisfacción con el Servicio Prestado"/>
    <x v="6"/>
    <n v="5"/>
    <s v="SIN FECHA COMO TAL, SE ASIGNA LA INTERMEDIA DEL SEGUNDO SEMESTRE"/>
    <m/>
    <m/>
    <m/>
    <m/>
    <m/>
    <m/>
    <m/>
    <m/>
    <m/>
    <s v="SIN CECO"/>
    <s v="NO"/>
    <s v="BLOQUE S1 - _x000a_U. ANDES_x000a_11-ABR-2013-Grado de Satisfacción con el Servicio Prestado"/>
    <n v="5"/>
    <n v="5"/>
    <n v="1210"/>
    <x v="78"/>
  </r>
  <r>
    <n v="4044"/>
    <x v="109"/>
    <d v="2013-03-01T00:00:00"/>
    <s v="GER"/>
    <m/>
    <m/>
    <s v="Posibilidad de Volver a Contratar con PAYC"/>
    <x v="7"/>
    <n v="5"/>
    <s v="SIN FECHA COMO TAL, SE ASIGNA LA INTERMEDIA DEL SEGUNDO SEMESTRE"/>
    <m/>
    <m/>
    <m/>
    <m/>
    <m/>
    <m/>
    <m/>
    <m/>
    <m/>
    <s v="SIN CECO"/>
    <s v="NO"/>
    <s v="BLOQUE S1 - _x000a_U. ANDES_x000a_11-ABR-2013-Posibilidad de Volver a Contratar con PAYC"/>
    <n v="5"/>
    <n v="5"/>
    <n v="1210"/>
    <x v="78"/>
  </r>
  <r>
    <n v="4045"/>
    <x v="109"/>
    <d v="2013-03-01T00:00:00"/>
    <s v="GER"/>
    <m/>
    <m/>
    <s v="Principales fortalezas en el servicio que presta PAYC"/>
    <x v="8"/>
    <s v="-"/>
    <s v="SIN FECHA COMO TAL, SE ASIGNA LA INTERMEDIA DEL SEGUNDO SEMESTRE"/>
    <m/>
    <m/>
    <m/>
    <m/>
    <m/>
    <m/>
    <m/>
    <m/>
    <m/>
    <s v="SIN CECO"/>
    <s v="NO"/>
    <s v="BLOQUE S1 - _x000a_U. ANDES_x000a_11-ABR-2013-Fortalezas PAYC"/>
    <s v="-"/>
    <n v="0"/>
    <n v="1210"/>
    <x v="78"/>
  </r>
  <r>
    <n v="4046"/>
    <x v="109"/>
    <d v="2013-03-01T00:00:00"/>
    <s v="GER"/>
    <m/>
    <m/>
    <s v="Principales debilidades en el servicio que presta PAYC"/>
    <x v="9"/>
    <s v="-"/>
    <s v="SIN FECHA COMO TAL, SE ASIGNA LA INTERMEDIA DEL SEGUNDO SEMESTRE"/>
    <m/>
    <m/>
    <m/>
    <m/>
    <m/>
    <m/>
    <m/>
    <m/>
    <m/>
    <s v="SIN CECO"/>
    <s v="NO"/>
    <s v="BLOQUE S1 - _x000a_U. ANDES_x000a_11-ABR-2013-Debilidades PAYC"/>
    <s v="-"/>
    <n v="0"/>
    <n v="1210"/>
    <x v="78"/>
  </r>
  <r>
    <n v="4047"/>
    <x v="110"/>
    <d v="2013-03-01T00:00:00"/>
    <s v="GER"/>
    <m/>
    <m/>
    <s v="a. Conocimiento específico de temas aplicables al proyecto"/>
    <x v="0"/>
    <n v="4"/>
    <s v="SIN FECHA COMO TAL, SE ASIGNA LA INTERMEDIA DEL SEGUNDO SEMESTRE"/>
    <m/>
    <m/>
    <m/>
    <m/>
    <m/>
    <m/>
    <m/>
    <m/>
    <m/>
    <s v="SIN CECO"/>
    <s v="NO"/>
    <s v="INCONTINENCIA_x000a_22-ABR-2013-Soporte Técnico"/>
    <n v="4"/>
    <n v="4"/>
    <n v="1350"/>
    <x v="61"/>
  </r>
  <r>
    <n v="4048"/>
    <x v="110"/>
    <d v="2013-03-01T00:00:00"/>
    <s v="GER"/>
    <m/>
    <m/>
    <s v="b. Idoneidad y Calidad del soporte"/>
    <x v="0"/>
    <n v="4"/>
    <s v="SIN FECHA COMO TAL, SE ASIGNA LA INTERMEDIA DEL SEGUNDO SEMESTRE"/>
    <m/>
    <m/>
    <m/>
    <m/>
    <m/>
    <m/>
    <m/>
    <m/>
    <m/>
    <s v="SIN CECO"/>
    <s v="NO"/>
    <s v="INCONTINENCIA_x000a_22-ABR-2013-Soporte Técnico"/>
    <n v="4"/>
    <n v="4"/>
    <n v="1350"/>
    <x v="61"/>
  </r>
  <r>
    <n v="4049"/>
    <x v="110"/>
    <d v="2013-03-01T00:00:00"/>
    <s v="GER"/>
    <m/>
    <m/>
    <s v="c. Cumplimiento de especificaciones técnicas de construcción"/>
    <x v="0"/>
    <n v="4"/>
    <s v="SIN FECHA COMO TAL, SE ASIGNA LA INTERMEDIA DEL SEGUNDO SEMESTRE"/>
    <m/>
    <m/>
    <m/>
    <m/>
    <m/>
    <m/>
    <m/>
    <m/>
    <m/>
    <s v="SIN CECO"/>
    <s v="NO"/>
    <s v="INCONTINENCIA_x000a_22-ABR-2013-Soporte Técnico"/>
    <n v="4"/>
    <n v="4"/>
    <n v="1350"/>
    <x v="61"/>
  </r>
  <r>
    <n v="4050"/>
    <x v="110"/>
    <d v="2013-03-01T00:00:00"/>
    <s v="GER"/>
    <m/>
    <m/>
    <s v="d. Confiabilidad de los conceptos aplicados"/>
    <x v="0"/>
    <n v="4"/>
    <s v="SIN FECHA COMO TAL, SE ASIGNA LA INTERMEDIA DEL SEGUNDO SEMESTRE"/>
    <m/>
    <m/>
    <m/>
    <m/>
    <m/>
    <m/>
    <m/>
    <m/>
    <m/>
    <s v="SIN CECO"/>
    <s v="NO"/>
    <s v="INCONTINENCIA_x000a_22-ABR-2013-Soporte Técnico"/>
    <n v="4"/>
    <n v="4"/>
    <n v="1350"/>
    <x v="61"/>
  </r>
  <r>
    <n v="4051"/>
    <x v="110"/>
    <d v="2013-03-01T00:00:00"/>
    <s v="GER"/>
    <m/>
    <m/>
    <s v="e. Oportunidad en entrega de información o requerimientos"/>
    <x v="0"/>
    <n v="3"/>
    <s v="SIN FECHA COMO TAL, SE ASIGNA LA INTERMEDIA DEL SEGUNDO SEMESTRE"/>
    <m/>
    <m/>
    <m/>
    <m/>
    <m/>
    <m/>
    <m/>
    <m/>
    <m/>
    <s v="SIN CECO"/>
    <s v="NO"/>
    <s v="INCONTINENCIA_x000a_22-ABR-2013-Soporte Técnico"/>
    <n v="3"/>
    <n v="3"/>
    <n v="1350"/>
    <x v="61"/>
  </r>
  <r>
    <n v="4052"/>
    <x v="110"/>
    <d v="2013-03-01T00:00:00"/>
    <s v="GER"/>
    <m/>
    <m/>
    <s v="a. Oportunidad de la gestión en obra"/>
    <x v="1"/>
    <n v="4"/>
    <s v="SIN FECHA COMO TAL, SE ASIGNA LA INTERMEDIA DEL SEGUNDO SEMESTRE"/>
    <m/>
    <m/>
    <m/>
    <m/>
    <m/>
    <m/>
    <m/>
    <m/>
    <m/>
    <s v="SIN CECO"/>
    <s v="NO"/>
    <s v="INCONTINENCIA_x000a_22-ABR-2013-Soporte Administrativo"/>
    <n v="4"/>
    <n v="4"/>
    <n v="1350"/>
    <x v="61"/>
  </r>
  <r>
    <n v="4053"/>
    <x v="110"/>
    <d v="2013-03-01T00:00:00"/>
    <s v="GER"/>
    <m/>
    <m/>
    <s v="b. Manejo administrativo del proyecto"/>
    <x v="1"/>
    <n v="4"/>
    <s v="SIN FECHA COMO TAL, SE ASIGNA LA INTERMEDIA DEL SEGUNDO SEMESTRE"/>
    <m/>
    <m/>
    <m/>
    <m/>
    <m/>
    <m/>
    <m/>
    <m/>
    <m/>
    <s v="SIN CECO"/>
    <s v="NO"/>
    <s v="INCONTINENCIA_x000a_22-ABR-2013-Soporte Administrativo"/>
    <n v="4"/>
    <n v="4"/>
    <n v="1350"/>
    <x v="61"/>
  </r>
  <r>
    <n v="4054"/>
    <x v="110"/>
    <d v="2013-03-01T00:00:00"/>
    <s v="GER"/>
    <m/>
    <m/>
    <s v="c. Información clara y veraz sobre la administración de proyecto"/>
    <x v="1"/>
    <n v="4"/>
    <s v="SIN FECHA COMO TAL, SE ASIGNA LA INTERMEDIA DEL SEGUNDO SEMESTRE"/>
    <m/>
    <m/>
    <m/>
    <m/>
    <m/>
    <m/>
    <m/>
    <m/>
    <m/>
    <s v="SIN CECO"/>
    <s v="NO"/>
    <s v="INCONTINENCIA_x000a_22-ABR-2013-Soporte Administrativo"/>
    <n v="4"/>
    <n v="4"/>
    <n v="1350"/>
    <x v="61"/>
  </r>
  <r>
    <n v="4055"/>
    <x v="110"/>
    <d v="2013-03-01T00:00:00"/>
    <s v="GER"/>
    <m/>
    <m/>
    <s v="d. Cumplimientos con expectativas del cliente"/>
    <x v="1"/>
    <n v="4"/>
    <s v="SIN FECHA COMO TAL, SE ASIGNA LA INTERMEDIA DEL SEGUNDO SEMESTRE"/>
    <m/>
    <m/>
    <m/>
    <m/>
    <m/>
    <m/>
    <m/>
    <m/>
    <m/>
    <s v="SIN CECO"/>
    <s v="NO"/>
    <s v="INCONTINENCIA_x000a_22-ABR-2013-Soporte Administrativo"/>
    <n v="4"/>
    <n v="4"/>
    <n v="1350"/>
    <x v="61"/>
  </r>
  <r>
    <n v="4056"/>
    <x v="110"/>
    <d v="2013-03-01T00:00:00"/>
    <s v="GER"/>
    <m/>
    <m/>
    <s v="e. Control de presupuesto"/>
    <x v="1"/>
    <n v="4"/>
    <s v="SIN FECHA COMO TAL, SE ASIGNA LA INTERMEDIA DEL SEGUNDO SEMESTRE"/>
    <m/>
    <m/>
    <m/>
    <m/>
    <m/>
    <m/>
    <m/>
    <m/>
    <m/>
    <s v="SIN CECO"/>
    <s v="NO"/>
    <s v="INCONTINENCIA_x000a_22-ABR-2013-Soporte Administrativo"/>
    <n v="4"/>
    <n v="4"/>
    <n v="1350"/>
    <x v="61"/>
  </r>
  <r>
    <n v="4057"/>
    <x v="110"/>
    <d v="2013-03-01T00:00:00"/>
    <s v="GER"/>
    <m/>
    <m/>
    <s v="a. Apoyo y presencia en el proyecto"/>
    <x v="2"/>
    <n v="3"/>
    <s v="SIN FECHA COMO TAL, SE ASIGNA LA INTERMEDIA DEL SEGUNDO SEMESTRE"/>
    <m/>
    <m/>
    <m/>
    <m/>
    <m/>
    <m/>
    <m/>
    <m/>
    <m/>
    <s v="SIN CECO"/>
    <s v="NO"/>
    <s v="INCONTINENCIA_x000a_22-ABR-2013-Soporte Directivo (Coordinador y Gerencia)"/>
    <n v="3"/>
    <n v="3"/>
    <n v="1350"/>
    <x v="61"/>
  </r>
  <r>
    <n v="4058"/>
    <x v="110"/>
    <d v="2013-03-01T00:00:00"/>
    <s v="GER"/>
    <m/>
    <m/>
    <s v="b. Conocimiento del proyecto"/>
    <x v="2"/>
    <n v="3"/>
    <s v="SIN FECHA COMO TAL, SE ASIGNA LA INTERMEDIA DEL SEGUNDO SEMESTRE"/>
    <m/>
    <m/>
    <m/>
    <m/>
    <m/>
    <m/>
    <m/>
    <m/>
    <m/>
    <s v="SIN CECO"/>
    <s v="NO"/>
    <s v="INCONTINENCIA_x000a_22-ABR-2013-Soporte Directivo (Coordinador y Gerencia)"/>
    <n v="3"/>
    <n v="3"/>
    <n v="1350"/>
    <x v="61"/>
  </r>
  <r>
    <n v="4059"/>
    <x v="110"/>
    <d v="2013-03-01T00:00:00"/>
    <s v="GER"/>
    <m/>
    <m/>
    <s v="c. Planteamiento de soluciones y manejo de conflictos"/>
    <x v="2"/>
    <n v="3"/>
    <s v="SIN FECHA COMO TAL, SE ASIGNA LA INTERMEDIA DEL SEGUNDO SEMESTRE"/>
    <m/>
    <m/>
    <m/>
    <m/>
    <m/>
    <m/>
    <m/>
    <m/>
    <m/>
    <s v="SIN CECO"/>
    <s v="NO"/>
    <s v="INCONTINENCIA_x000a_22-ABR-2013-Soporte Directivo (Coordinador y Gerencia)"/>
    <n v="3"/>
    <n v="3"/>
    <n v="1350"/>
    <x v="61"/>
  </r>
  <r>
    <n v="4060"/>
    <x v="110"/>
    <d v="2013-03-01T00:00:00"/>
    <s v="GER"/>
    <m/>
    <m/>
    <s v="d. Cumplimiento de compromisos"/>
    <x v="2"/>
    <n v="3"/>
    <s v="SIN FECHA COMO TAL, SE ASIGNA LA INTERMEDIA DEL SEGUNDO SEMESTRE"/>
    <m/>
    <m/>
    <m/>
    <m/>
    <m/>
    <m/>
    <m/>
    <m/>
    <m/>
    <s v="SIN CECO"/>
    <s v="NO"/>
    <s v="INCONTINENCIA_x000a_22-ABR-2013-Soporte Directivo (Coordinador y Gerencia)"/>
    <n v="3"/>
    <n v="3"/>
    <n v="1350"/>
    <x v="61"/>
  </r>
  <r>
    <n v="4061"/>
    <x v="110"/>
    <d v="2013-03-01T00:00:00"/>
    <s v="GER"/>
    <m/>
    <m/>
    <s v="e. Manejo del cliente"/>
    <x v="2"/>
    <n v="3"/>
    <s v="SIN FECHA COMO TAL, SE ASIGNA LA INTERMEDIA DEL SEGUNDO SEMESTRE"/>
    <m/>
    <m/>
    <m/>
    <m/>
    <m/>
    <m/>
    <m/>
    <m/>
    <m/>
    <s v="SIN CECO"/>
    <s v="NO"/>
    <s v="INCONTINENCIA_x000a_22-ABR-2013-Soporte Directivo (Coordinador y Gerencia)"/>
    <n v="3"/>
    <n v="3"/>
    <n v="1350"/>
    <x v="61"/>
  </r>
  <r>
    <n v="4062"/>
    <x v="110"/>
    <d v="2013-03-01T00:00:00"/>
    <s v="GER"/>
    <m/>
    <m/>
    <s v="a. Idoneidad del personal"/>
    <x v="3"/>
    <n v="4"/>
    <s v="SIN FECHA COMO TAL, SE ASIGNA LA INTERMEDIA DEL SEGUNDO SEMESTRE"/>
    <m/>
    <m/>
    <m/>
    <m/>
    <m/>
    <m/>
    <m/>
    <m/>
    <m/>
    <s v="SIN CECO"/>
    <s v="NO"/>
    <s v="INCONTINENCIA_x000a_22-ABR-2013-Personal que presta el servicio en obra"/>
    <n v="4"/>
    <n v="4"/>
    <n v="1350"/>
    <x v="61"/>
  </r>
  <r>
    <n v="4063"/>
    <x v="110"/>
    <d v="2013-03-01T00:00:00"/>
    <s v="GER"/>
    <m/>
    <m/>
    <s v="b. Oportuna atención al cliente"/>
    <x v="3"/>
    <n v="4"/>
    <s v="SIN FECHA COMO TAL, SE ASIGNA LA INTERMEDIA DEL SEGUNDO SEMESTRE"/>
    <m/>
    <m/>
    <m/>
    <m/>
    <m/>
    <m/>
    <m/>
    <m/>
    <m/>
    <s v="SIN CECO"/>
    <s v="NO"/>
    <s v="INCONTINENCIA_x000a_22-ABR-2013-Personal que presta el servicio en obra"/>
    <n v="4"/>
    <n v="4"/>
    <n v="1350"/>
    <x v="61"/>
  </r>
  <r>
    <n v="4064"/>
    <x v="110"/>
    <d v="2013-03-01T00:00:00"/>
    <s v="GER"/>
    <m/>
    <m/>
    <s v="c. Compromiso con el proyecto"/>
    <x v="3"/>
    <n v="4"/>
    <s v="SIN FECHA COMO TAL, SE ASIGNA LA INTERMEDIA DEL SEGUNDO SEMESTRE"/>
    <m/>
    <m/>
    <m/>
    <m/>
    <m/>
    <m/>
    <m/>
    <m/>
    <m/>
    <s v="SIN CECO"/>
    <s v="NO"/>
    <s v="INCONTINENCIA_x000a_22-ABR-2013-Personal que presta el servicio en obra"/>
    <n v="4"/>
    <n v="4"/>
    <n v="1350"/>
    <x v="61"/>
  </r>
  <r>
    <n v="4065"/>
    <x v="110"/>
    <d v="2013-03-01T00:00:00"/>
    <s v="GER"/>
    <m/>
    <m/>
    <s v="d. Cumplimiento de compromisos"/>
    <x v="3"/>
    <n v="3"/>
    <s v="SIN FECHA COMO TAL, SE ASIGNA LA INTERMEDIA DEL SEGUNDO SEMESTRE"/>
    <m/>
    <m/>
    <m/>
    <m/>
    <m/>
    <m/>
    <m/>
    <m/>
    <m/>
    <s v="SIN CECO"/>
    <s v="NO"/>
    <s v="INCONTINENCIA_x000a_22-ABR-2013-Personal que presta el servicio en obra"/>
    <n v="3"/>
    <n v="3"/>
    <n v="1350"/>
    <x v="61"/>
  </r>
  <r>
    <n v="4066"/>
    <x v="110"/>
    <d v="2013-03-01T00:00:00"/>
    <s v="GER"/>
    <m/>
    <m/>
    <s v="e. Proactividad en desarrollo de funciones"/>
    <x v="3"/>
    <n v="3"/>
    <s v="SIN FECHA COMO TAL, SE ASIGNA LA INTERMEDIA DEL SEGUNDO SEMESTRE"/>
    <m/>
    <m/>
    <m/>
    <m/>
    <m/>
    <m/>
    <m/>
    <m/>
    <m/>
    <s v="SIN CECO"/>
    <s v="NO"/>
    <s v="INCONTINENCIA_x000a_22-ABR-2013-Personal que presta el servicio en obra"/>
    <n v="3"/>
    <n v="3"/>
    <n v="1350"/>
    <x v="61"/>
  </r>
  <r>
    <n v="4067"/>
    <x v="110"/>
    <d v="2013-03-01T00:00:00"/>
    <s v="GER"/>
    <m/>
    <m/>
    <s v="a. Calidad del Contenido"/>
    <x v="4"/>
    <n v="4"/>
    <s v="SIN FECHA COMO TAL, SE ASIGNA LA INTERMEDIA DEL SEGUNDO SEMESTRE"/>
    <m/>
    <m/>
    <m/>
    <m/>
    <m/>
    <m/>
    <m/>
    <m/>
    <m/>
    <s v="SIN CECO"/>
    <s v="NO"/>
    <s v="INCONTINENCIA_x000a_22-ABR-2013-Productos Asociados de PAYC (Informes, Control de presupuesto y Programación y actas)"/>
    <n v="4"/>
    <n v="4"/>
    <n v="1350"/>
    <x v="61"/>
  </r>
  <r>
    <n v="4068"/>
    <x v="110"/>
    <d v="2013-03-01T00:00:00"/>
    <s v="GER"/>
    <m/>
    <m/>
    <s v="b. Claridad del Contenido"/>
    <x v="4"/>
    <n v="4"/>
    <s v="SIN FECHA COMO TAL, SE ASIGNA LA INTERMEDIA DEL SEGUNDO SEMESTRE"/>
    <m/>
    <m/>
    <m/>
    <m/>
    <m/>
    <m/>
    <m/>
    <m/>
    <m/>
    <s v="SIN CECO"/>
    <s v="NO"/>
    <s v="INCONTINENCIA_x000a_22-ABR-2013-Productos Asociados de PAYC (Informes, Control de presupuesto y Programación y actas)"/>
    <n v="4"/>
    <n v="4"/>
    <n v="1350"/>
    <x v="61"/>
  </r>
  <r>
    <n v="4069"/>
    <x v="110"/>
    <d v="2013-03-01T00:00:00"/>
    <s v="GER"/>
    <m/>
    <m/>
    <s v="c. Oportunidad en la entrega"/>
    <x v="4"/>
    <n v="4"/>
    <s v="SIN FECHA COMO TAL, SE ASIGNA LA INTERMEDIA DEL SEGUNDO SEMESTRE"/>
    <m/>
    <m/>
    <m/>
    <m/>
    <m/>
    <m/>
    <m/>
    <m/>
    <m/>
    <s v="SIN CECO"/>
    <s v="NO"/>
    <s v="INCONTINENCIA_x000a_22-ABR-2013-Productos Asociados de PAYC (Informes, Control de presupuesto y Programación y actas)"/>
    <n v="4"/>
    <n v="4"/>
    <n v="1350"/>
    <x v="61"/>
  </r>
  <r>
    <n v="4070"/>
    <x v="110"/>
    <d v="2013-03-01T00:00:00"/>
    <s v="GER"/>
    <m/>
    <m/>
    <s v="d. Precisión de la información"/>
    <x v="4"/>
    <n v="4"/>
    <s v="SIN FECHA COMO TAL, SE ASIGNA LA INTERMEDIA DEL SEGUNDO SEMESTRE"/>
    <m/>
    <m/>
    <m/>
    <m/>
    <m/>
    <m/>
    <m/>
    <m/>
    <m/>
    <s v="SIN CECO"/>
    <s v="NO"/>
    <s v="INCONTINENCIA_x000a_22-ABR-2013-Productos Asociados de PAYC (Informes, Control de presupuesto y Programación y actas)"/>
    <n v="4"/>
    <n v="4"/>
    <n v="1350"/>
    <x v="61"/>
  </r>
  <r>
    <n v="4071"/>
    <x v="110"/>
    <d v="2013-03-01T00:00:00"/>
    <s v="GER"/>
    <m/>
    <m/>
    <s v="e. Diagramación"/>
    <x v="4"/>
    <n v="4"/>
    <s v="SIN FECHA COMO TAL, SE ASIGNA LA INTERMEDIA DEL SEGUNDO SEMESTRE"/>
    <m/>
    <m/>
    <m/>
    <m/>
    <m/>
    <m/>
    <m/>
    <m/>
    <m/>
    <s v="SIN CECO"/>
    <s v="NO"/>
    <s v="INCONTINENCIA_x000a_22-ABR-2013-Productos Asociados de PAYC (Informes, Control de presupuesto y Programación y actas)"/>
    <n v="4"/>
    <n v="4"/>
    <n v="1350"/>
    <x v="61"/>
  </r>
  <r>
    <n v="4072"/>
    <x v="110"/>
    <d v="2013-03-01T00:00:00"/>
    <s v="GER"/>
    <m/>
    <m/>
    <s v="a. Cumplimiento"/>
    <x v="5"/>
    <n v="3"/>
    <s v="SIN FECHA COMO TAL, SE ASIGNA LA INTERMEDIA DEL SEGUNDO SEMESTRE"/>
    <m/>
    <m/>
    <m/>
    <m/>
    <m/>
    <m/>
    <m/>
    <m/>
    <m/>
    <s v="SIN CECO"/>
    <s v="NO"/>
    <s v="INCONTINENCIA_x000a_22-ABR-2013-Compromisos Pactados"/>
    <n v="3"/>
    <n v="3"/>
    <n v="1350"/>
    <x v="61"/>
  </r>
  <r>
    <n v="4073"/>
    <x v="110"/>
    <d v="2013-03-01T00:00:00"/>
    <s v="GER"/>
    <m/>
    <m/>
    <s v="b. Satisface expectativas"/>
    <x v="5"/>
    <n v="3"/>
    <s v="SIN FECHA COMO TAL, SE ASIGNA LA INTERMEDIA DEL SEGUNDO SEMESTRE"/>
    <m/>
    <m/>
    <m/>
    <m/>
    <m/>
    <m/>
    <m/>
    <m/>
    <m/>
    <s v="SIN CECO"/>
    <s v="NO"/>
    <s v="INCONTINENCIA_x000a_22-ABR-2013-Compromisos Pactados"/>
    <n v="3"/>
    <n v="3"/>
    <n v="1350"/>
    <x v="61"/>
  </r>
  <r>
    <n v="4074"/>
    <x v="110"/>
    <d v="2013-03-01T00:00:00"/>
    <s v="GER"/>
    <m/>
    <m/>
    <s v="c. Calidad de la Información suministrada"/>
    <x v="5"/>
    <n v="4"/>
    <s v="SIN FECHA COMO TAL, SE ASIGNA LA INTERMEDIA DEL SEGUNDO SEMESTRE"/>
    <m/>
    <m/>
    <m/>
    <m/>
    <m/>
    <m/>
    <m/>
    <m/>
    <m/>
    <s v="SIN CECO"/>
    <s v="NO"/>
    <s v="INCONTINENCIA_x000a_22-ABR-2013-Compromisos Pactados"/>
    <n v="4"/>
    <n v="4"/>
    <n v="1350"/>
    <x v="61"/>
  </r>
  <r>
    <n v="4075"/>
    <x v="110"/>
    <d v="2013-03-01T00:00:00"/>
    <s v="GER"/>
    <m/>
    <m/>
    <s v="d. Disposición del personal de PAYC a las solicitudes del cliente"/>
    <x v="5"/>
    <n v="3"/>
    <s v="SIN FECHA COMO TAL, SE ASIGNA LA INTERMEDIA DEL SEGUNDO SEMESTRE"/>
    <m/>
    <m/>
    <m/>
    <m/>
    <m/>
    <m/>
    <m/>
    <m/>
    <m/>
    <s v="SIN CECO"/>
    <s v="NO"/>
    <s v="INCONTINENCIA_x000a_22-ABR-2013-Compromisos Pactados"/>
    <n v="3"/>
    <n v="3"/>
    <n v="1350"/>
    <x v="61"/>
  </r>
  <r>
    <n v="4076"/>
    <x v="110"/>
    <d v="2013-03-01T00:00:00"/>
    <s v="GER"/>
    <m/>
    <m/>
    <s v="e. Coherencia entre lo solicitado y lo entregado"/>
    <x v="5"/>
    <n v="4"/>
    <s v="SIN FECHA COMO TAL, SE ASIGNA LA INTERMEDIA DEL SEGUNDO SEMESTRE"/>
    <m/>
    <m/>
    <m/>
    <m/>
    <m/>
    <m/>
    <m/>
    <m/>
    <m/>
    <s v="SIN CECO"/>
    <s v="NO"/>
    <s v="INCONTINENCIA_x000a_22-ABR-2013-Compromisos Pactados"/>
    <n v="4"/>
    <n v="4"/>
    <n v="1350"/>
    <x v="61"/>
  </r>
  <r>
    <n v="4077"/>
    <x v="110"/>
    <d v="2013-03-01T00:00:00"/>
    <s v="GER"/>
    <m/>
    <m/>
    <s v="Grado de Satisfacción con el Servicio Prestado"/>
    <x v="6"/>
    <n v="3"/>
    <s v="SIN FECHA COMO TAL, SE ASIGNA LA INTERMEDIA DEL SEGUNDO SEMESTRE"/>
    <m/>
    <m/>
    <m/>
    <m/>
    <m/>
    <m/>
    <m/>
    <m/>
    <m/>
    <s v="SIN CECO"/>
    <s v="NO"/>
    <s v="INCONTINENCIA_x000a_22-ABR-2013-Grado de Satisfacción con el Servicio Prestado"/>
    <n v="3"/>
    <n v="3"/>
    <n v="1350"/>
    <x v="61"/>
  </r>
  <r>
    <n v="4078"/>
    <x v="110"/>
    <d v="2013-03-01T00:00:00"/>
    <s v="GER"/>
    <m/>
    <m/>
    <s v="Posibilidad de Volver a Contratar con PAYC"/>
    <x v="7"/>
    <n v="4"/>
    <s v="SIN FECHA COMO TAL, SE ASIGNA LA INTERMEDIA DEL SEGUNDO SEMESTRE"/>
    <m/>
    <m/>
    <m/>
    <m/>
    <m/>
    <m/>
    <m/>
    <m/>
    <m/>
    <s v="SIN CECO"/>
    <s v="NO"/>
    <s v="INCONTINENCIA_x000a_22-ABR-2013-Posibilidad de Volver a Contratar con PAYC"/>
    <n v="4"/>
    <n v="4"/>
    <n v="1350"/>
    <x v="61"/>
  </r>
  <r>
    <n v="4079"/>
    <x v="110"/>
    <d v="2013-03-01T00:00:00"/>
    <s v="GER"/>
    <m/>
    <m/>
    <s v="Principales fortalezas en el servicio que presta PAYC"/>
    <x v="8"/>
    <s v="-"/>
    <s v="SIN FECHA COMO TAL, SE ASIGNA LA INTERMEDIA DEL SEGUNDO SEMESTRE"/>
    <m/>
    <m/>
    <m/>
    <m/>
    <m/>
    <m/>
    <m/>
    <m/>
    <m/>
    <s v="SIN CECO"/>
    <s v="NO"/>
    <s v="INCONTINENCIA_x000a_22-ABR-2013-Fortalezas PAYC"/>
    <s v="-"/>
    <n v="0"/>
    <n v="1350"/>
    <x v="61"/>
  </r>
  <r>
    <n v="4080"/>
    <x v="110"/>
    <d v="2013-03-01T00:00:00"/>
    <s v="GER"/>
    <m/>
    <m/>
    <s v="Principales debilidades en el servicio que presta PAYC"/>
    <x v="9"/>
    <s v="-"/>
    <s v="SIN FECHA COMO TAL, SE ASIGNA LA INTERMEDIA DEL SEGUNDO SEMESTRE"/>
    <m/>
    <m/>
    <m/>
    <m/>
    <m/>
    <m/>
    <m/>
    <m/>
    <m/>
    <s v="SIN CECO"/>
    <s v="NO"/>
    <s v="INCONTINENCIA_x000a_22-ABR-2013-Debilidades PAYC"/>
    <s v="-"/>
    <n v="0"/>
    <n v="1350"/>
    <x v="61"/>
  </r>
  <r>
    <n v="4081"/>
    <x v="111"/>
    <d v="2013-03-01T00:00:00"/>
    <s v="GER"/>
    <m/>
    <m/>
    <s v="a. Conocimiento específico de temas aplicables al proyecto"/>
    <x v="0"/>
    <n v="4"/>
    <s v="SIN FECHA COMO TAL, SE ASIGNA LA INTERMEDIA DEL SEGUNDO SEMESTRE"/>
    <m/>
    <m/>
    <m/>
    <m/>
    <m/>
    <m/>
    <m/>
    <m/>
    <m/>
    <s v="SIN CECO"/>
    <s v="NO"/>
    <s v="ONCOLOGIA_x000a_22-ABR-2013-Soporte Técnico"/>
    <n v="4"/>
    <n v="4"/>
    <n v="1418"/>
    <x v="79"/>
  </r>
  <r>
    <n v="4082"/>
    <x v="111"/>
    <d v="2013-03-01T00:00:00"/>
    <s v="GER"/>
    <m/>
    <m/>
    <s v="b. Idoneidad y Calidad del soporte"/>
    <x v="0"/>
    <n v="4"/>
    <s v="SIN FECHA COMO TAL, SE ASIGNA LA INTERMEDIA DEL SEGUNDO SEMESTRE"/>
    <m/>
    <m/>
    <m/>
    <m/>
    <m/>
    <m/>
    <m/>
    <m/>
    <m/>
    <s v="SIN CECO"/>
    <s v="NO"/>
    <s v="ONCOLOGIA_x000a_22-ABR-2013-Soporte Técnico"/>
    <n v="4"/>
    <n v="4"/>
    <n v="1418"/>
    <x v="79"/>
  </r>
  <r>
    <n v="4083"/>
    <x v="111"/>
    <d v="2013-03-01T00:00:00"/>
    <s v="GER"/>
    <m/>
    <m/>
    <s v="c. Cumplimiento de especificaciones técnicas de construcción"/>
    <x v="0"/>
    <n v="4"/>
    <s v="SIN FECHA COMO TAL, SE ASIGNA LA INTERMEDIA DEL SEGUNDO SEMESTRE"/>
    <m/>
    <m/>
    <m/>
    <m/>
    <m/>
    <m/>
    <m/>
    <m/>
    <m/>
    <s v="SIN CECO"/>
    <s v="NO"/>
    <s v="ONCOLOGIA_x000a_22-ABR-2013-Soporte Técnico"/>
    <n v="4"/>
    <n v="4"/>
    <n v="1418"/>
    <x v="79"/>
  </r>
  <r>
    <n v="4084"/>
    <x v="111"/>
    <d v="2013-03-01T00:00:00"/>
    <s v="GER"/>
    <m/>
    <m/>
    <s v="d. Confiabilidad de los conceptos aplicados"/>
    <x v="0"/>
    <n v="4"/>
    <s v="SIN FECHA COMO TAL, SE ASIGNA LA INTERMEDIA DEL SEGUNDO SEMESTRE"/>
    <m/>
    <m/>
    <m/>
    <m/>
    <m/>
    <m/>
    <m/>
    <m/>
    <m/>
    <s v="SIN CECO"/>
    <s v="NO"/>
    <s v="ONCOLOGIA_x000a_22-ABR-2013-Soporte Técnico"/>
    <n v="4"/>
    <n v="4"/>
    <n v="1418"/>
    <x v="79"/>
  </r>
  <r>
    <n v="4085"/>
    <x v="111"/>
    <d v="2013-03-01T00:00:00"/>
    <s v="GER"/>
    <m/>
    <m/>
    <s v="e. Oportunidad en entrega de información o requerimientos"/>
    <x v="0"/>
    <n v="4"/>
    <s v="SIN FECHA COMO TAL, SE ASIGNA LA INTERMEDIA DEL SEGUNDO SEMESTRE"/>
    <m/>
    <m/>
    <m/>
    <m/>
    <m/>
    <m/>
    <m/>
    <m/>
    <m/>
    <s v="SIN CECO"/>
    <s v="NO"/>
    <s v="ONCOLOGIA_x000a_22-ABR-2013-Soporte Técnico"/>
    <n v="4"/>
    <n v="4"/>
    <n v="1418"/>
    <x v="79"/>
  </r>
  <r>
    <n v="4086"/>
    <x v="111"/>
    <d v="2013-03-01T00:00:00"/>
    <s v="GER"/>
    <m/>
    <m/>
    <s v="a. Oportunidad de la gestión en obra"/>
    <x v="1"/>
    <n v="4"/>
    <s v="SIN FECHA COMO TAL, SE ASIGNA LA INTERMEDIA DEL SEGUNDO SEMESTRE"/>
    <m/>
    <m/>
    <m/>
    <m/>
    <m/>
    <m/>
    <m/>
    <m/>
    <m/>
    <s v="SIN CECO"/>
    <s v="NO"/>
    <s v="ONCOLOGIA_x000a_22-ABR-2013-Soporte Administrativo"/>
    <n v="4"/>
    <n v="4"/>
    <n v="1418"/>
    <x v="79"/>
  </r>
  <r>
    <n v="4087"/>
    <x v="111"/>
    <d v="2013-03-01T00:00:00"/>
    <s v="GER"/>
    <m/>
    <m/>
    <s v="b. Manejo administrativo del proyecto"/>
    <x v="1"/>
    <n v="4"/>
    <s v="SIN FECHA COMO TAL, SE ASIGNA LA INTERMEDIA DEL SEGUNDO SEMESTRE"/>
    <m/>
    <m/>
    <m/>
    <m/>
    <m/>
    <m/>
    <m/>
    <m/>
    <m/>
    <s v="SIN CECO"/>
    <s v="NO"/>
    <s v="ONCOLOGIA_x000a_22-ABR-2013-Soporte Administrativo"/>
    <n v="4"/>
    <n v="4"/>
    <n v="1418"/>
    <x v="79"/>
  </r>
  <r>
    <n v="4088"/>
    <x v="111"/>
    <d v="2013-03-01T00:00:00"/>
    <s v="GER"/>
    <m/>
    <m/>
    <s v="c. Información clara y veraz sobre la administración de proyecto"/>
    <x v="1"/>
    <n v="4"/>
    <s v="SIN FECHA COMO TAL, SE ASIGNA LA INTERMEDIA DEL SEGUNDO SEMESTRE"/>
    <m/>
    <m/>
    <m/>
    <m/>
    <m/>
    <m/>
    <m/>
    <m/>
    <m/>
    <s v="SIN CECO"/>
    <s v="NO"/>
    <s v="ONCOLOGIA_x000a_22-ABR-2013-Soporte Administrativo"/>
    <n v="4"/>
    <n v="4"/>
    <n v="1418"/>
    <x v="79"/>
  </r>
  <r>
    <n v="4089"/>
    <x v="111"/>
    <d v="2013-03-01T00:00:00"/>
    <s v="GER"/>
    <m/>
    <m/>
    <s v="d. Cumplimientos con expectativas del cliente"/>
    <x v="1"/>
    <n v="4"/>
    <s v="SIN FECHA COMO TAL, SE ASIGNA LA INTERMEDIA DEL SEGUNDO SEMESTRE"/>
    <m/>
    <m/>
    <m/>
    <m/>
    <m/>
    <m/>
    <m/>
    <m/>
    <m/>
    <s v="SIN CECO"/>
    <s v="NO"/>
    <s v="ONCOLOGIA_x000a_22-ABR-2013-Soporte Administrativo"/>
    <n v="4"/>
    <n v="4"/>
    <n v="1418"/>
    <x v="79"/>
  </r>
  <r>
    <n v="4090"/>
    <x v="111"/>
    <d v="2013-03-01T00:00:00"/>
    <s v="GER"/>
    <m/>
    <m/>
    <s v="e. Control de presupuesto"/>
    <x v="1"/>
    <n v="4"/>
    <s v="SIN FECHA COMO TAL, SE ASIGNA LA INTERMEDIA DEL SEGUNDO SEMESTRE"/>
    <m/>
    <m/>
    <m/>
    <m/>
    <m/>
    <m/>
    <m/>
    <m/>
    <m/>
    <s v="SIN CECO"/>
    <s v="NO"/>
    <s v="ONCOLOGIA_x000a_22-ABR-2013-Soporte Administrativo"/>
    <n v="4"/>
    <n v="4"/>
    <n v="1418"/>
    <x v="79"/>
  </r>
  <r>
    <n v="4091"/>
    <x v="111"/>
    <d v="2013-03-01T00:00:00"/>
    <s v="GER"/>
    <m/>
    <m/>
    <s v="a. Apoyo y presencia en el proyecto"/>
    <x v="2"/>
    <n v="4"/>
    <s v="SIN FECHA COMO TAL, SE ASIGNA LA INTERMEDIA DEL SEGUNDO SEMESTRE"/>
    <m/>
    <m/>
    <m/>
    <m/>
    <m/>
    <m/>
    <m/>
    <m/>
    <m/>
    <s v="SIN CECO"/>
    <s v="NO"/>
    <s v="ONCOLOGIA_x000a_22-ABR-2013-Soporte Directivo (Coordinador y Gerencia)"/>
    <n v="4"/>
    <n v="4"/>
    <n v="1418"/>
    <x v="79"/>
  </r>
  <r>
    <n v="4092"/>
    <x v="111"/>
    <d v="2013-03-01T00:00:00"/>
    <s v="GER"/>
    <m/>
    <m/>
    <s v="b. Conocimiento del proyecto"/>
    <x v="2"/>
    <n v="4"/>
    <s v="SIN FECHA COMO TAL, SE ASIGNA LA INTERMEDIA DEL SEGUNDO SEMESTRE"/>
    <m/>
    <m/>
    <m/>
    <m/>
    <m/>
    <m/>
    <m/>
    <m/>
    <m/>
    <s v="SIN CECO"/>
    <s v="NO"/>
    <s v="ONCOLOGIA_x000a_22-ABR-2013-Soporte Directivo (Coordinador y Gerencia)"/>
    <n v="4"/>
    <n v="4"/>
    <n v="1418"/>
    <x v="79"/>
  </r>
  <r>
    <n v="4093"/>
    <x v="111"/>
    <d v="2013-03-01T00:00:00"/>
    <s v="GER"/>
    <m/>
    <m/>
    <s v="c. Planteamiento de soluciones y manejo de conflictos"/>
    <x v="2"/>
    <n v="4"/>
    <s v="SIN FECHA COMO TAL, SE ASIGNA LA INTERMEDIA DEL SEGUNDO SEMESTRE"/>
    <m/>
    <m/>
    <m/>
    <m/>
    <m/>
    <m/>
    <m/>
    <m/>
    <m/>
    <s v="SIN CECO"/>
    <s v="NO"/>
    <s v="ONCOLOGIA_x000a_22-ABR-2013-Soporte Directivo (Coordinador y Gerencia)"/>
    <n v="4"/>
    <n v="4"/>
    <n v="1418"/>
    <x v="79"/>
  </r>
  <r>
    <n v="4094"/>
    <x v="111"/>
    <d v="2013-03-01T00:00:00"/>
    <s v="GER"/>
    <m/>
    <m/>
    <s v="d. Cumplimiento de compromisos"/>
    <x v="2"/>
    <n v="4"/>
    <s v="SIN FECHA COMO TAL, SE ASIGNA LA INTERMEDIA DEL SEGUNDO SEMESTRE"/>
    <m/>
    <m/>
    <m/>
    <m/>
    <m/>
    <m/>
    <m/>
    <m/>
    <m/>
    <s v="SIN CECO"/>
    <s v="NO"/>
    <s v="ONCOLOGIA_x000a_22-ABR-2013-Soporte Directivo (Coordinador y Gerencia)"/>
    <n v="4"/>
    <n v="4"/>
    <n v="1418"/>
    <x v="79"/>
  </r>
  <r>
    <n v="4095"/>
    <x v="111"/>
    <d v="2013-03-01T00:00:00"/>
    <s v="GER"/>
    <m/>
    <m/>
    <s v="e. Manejo del cliente"/>
    <x v="2"/>
    <n v="4"/>
    <s v="SIN FECHA COMO TAL, SE ASIGNA LA INTERMEDIA DEL SEGUNDO SEMESTRE"/>
    <m/>
    <m/>
    <m/>
    <m/>
    <m/>
    <m/>
    <m/>
    <m/>
    <m/>
    <s v="SIN CECO"/>
    <s v="NO"/>
    <s v="ONCOLOGIA_x000a_22-ABR-2013-Soporte Directivo (Coordinador y Gerencia)"/>
    <n v="4"/>
    <n v="4"/>
    <n v="1418"/>
    <x v="79"/>
  </r>
  <r>
    <n v="4096"/>
    <x v="111"/>
    <d v="2013-03-01T00:00:00"/>
    <s v="GER"/>
    <m/>
    <m/>
    <s v="a. Idoneidad del personal"/>
    <x v="3"/>
    <n v="4"/>
    <s v="SIN FECHA COMO TAL, SE ASIGNA LA INTERMEDIA DEL SEGUNDO SEMESTRE"/>
    <m/>
    <m/>
    <m/>
    <m/>
    <m/>
    <m/>
    <m/>
    <m/>
    <m/>
    <s v="SIN CECO"/>
    <s v="NO"/>
    <s v="ONCOLOGIA_x000a_22-ABR-2013-Personal que presta el servicio en obra"/>
    <n v="4"/>
    <n v="4"/>
    <n v="1418"/>
    <x v="79"/>
  </r>
  <r>
    <n v="4097"/>
    <x v="111"/>
    <d v="2013-03-01T00:00:00"/>
    <s v="GER"/>
    <m/>
    <m/>
    <s v="b. Oportuna atención al cliente"/>
    <x v="3"/>
    <n v="4"/>
    <s v="SIN FECHA COMO TAL, SE ASIGNA LA INTERMEDIA DEL SEGUNDO SEMESTRE"/>
    <m/>
    <m/>
    <m/>
    <m/>
    <m/>
    <m/>
    <m/>
    <m/>
    <m/>
    <s v="SIN CECO"/>
    <s v="NO"/>
    <s v="ONCOLOGIA_x000a_22-ABR-2013-Personal que presta el servicio en obra"/>
    <n v="4"/>
    <n v="4"/>
    <n v="1418"/>
    <x v="79"/>
  </r>
  <r>
    <n v="4098"/>
    <x v="111"/>
    <d v="2013-03-01T00:00:00"/>
    <s v="GER"/>
    <m/>
    <m/>
    <s v="c. Compromiso con el proyecto"/>
    <x v="3"/>
    <n v="4"/>
    <s v="SIN FECHA COMO TAL, SE ASIGNA LA INTERMEDIA DEL SEGUNDO SEMESTRE"/>
    <m/>
    <m/>
    <m/>
    <m/>
    <m/>
    <m/>
    <m/>
    <m/>
    <m/>
    <s v="SIN CECO"/>
    <s v="NO"/>
    <s v="ONCOLOGIA_x000a_22-ABR-2013-Personal que presta el servicio en obra"/>
    <n v="4"/>
    <n v="4"/>
    <n v="1418"/>
    <x v="79"/>
  </r>
  <r>
    <n v="4099"/>
    <x v="111"/>
    <d v="2013-03-01T00:00:00"/>
    <s v="GER"/>
    <m/>
    <m/>
    <s v="d. Cumplimiento de compromisos"/>
    <x v="3"/>
    <n v="4"/>
    <s v="SIN FECHA COMO TAL, SE ASIGNA LA INTERMEDIA DEL SEGUNDO SEMESTRE"/>
    <m/>
    <m/>
    <m/>
    <m/>
    <m/>
    <m/>
    <m/>
    <m/>
    <m/>
    <s v="SIN CECO"/>
    <s v="NO"/>
    <s v="ONCOLOGIA_x000a_22-ABR-2013-Personal que presta el servicio en obra"/>
    <n v="4"/>
    <n v="4"/>
    <n v="1418"/>
    <x v="79"/>
  </r>
  <r>
    <n v="4100"/>
    <x v="111"/>
    <d v="2013-03-01T00:00:00"/>
    <s v="GER"/>
    <m/>
    <m/>
    <s v="e. Proactividad en desarrollo de funciones"/>
    <x v="3"/>
    <n v="4"/>
    <s v="SIN FECHA COMO TAL, SE ASIGNA LA INTERMEDIA DEL SEGUNDO SEMESTRE"/>
    <m/>
    <m/>
    <m/>
    <m/>
    <m/>
    <m/>
    <m/>
    <m/>
    <m/>
    <s v="SIN CECO"/>
    <s v="NO"/>
    <s v="ONCOLOGIA_x000a_22-ABR-2013-Personal que presta el servicio en obra"/>
    <n v="4"/>
    <n v="4"/>
    <n v="1418"/>
    <x v="79"/>
  </r>
  <r>
    <n v="4101"/>
    <x v="111"/>
    <d v="2013-03-01T00:00:00"/>
    <s v="GER"/>
    <m/>
    <m/>
    <s v="a. Calidad del Contenido"/>
    <x v="4"/>
    <n v="3"/>
    <s v="SIN FECHA COMO TAL, SE ASIGNA LA INTERMEDIA DEL SEGUNDO SEMESTRE"/>
    <m/>
    <m/>
    <m/>
    <m/>
    <m/>
    <m/>
    <m/>
    <m/>
    <m/>
    <s v="SIN CECO"/>
    <s v="NO"/>
    <s v="ONCOLOGIA_x000a_22-ABR-2013-Productos Asociados de PAYC (Informes, Control de presupuesto y Programación y actas)"/>
    <n v="3"/>
    <n v="3"/>
    <n v="1418"/>
    <x v="79"/>
  </r>
  <r>
    <n v="4102"/>
    <x v="111"/>
    <d v="2013-03-01T00:00:00"/>
    <s v="GER"/>
    <m/>
    <m/>
    <s v="b. Claridad del Contenido"/>
    <x v="4"/>
    <n v="3"/>
    <s v="SIN FECHA COMO TAL, SE ASIGNA LA INTERMEDIA DEL SEGUNDO SEMESTRE"/>
    <m/>
    <m/>
    <m/>
    <m/>
    <m/>
    <m/>
    <m/>
    <m/>
    <m/>
    <s v="SIN CECO"/>
    <s v="NO"/>
    <s v="ONCOLOGIA_x000a_22-ABR-2013-Productos Asociados de PAYC (Informes, Control de presupuesto y Programación y actas)"/>
    <n v="3"/>
    <n v="3"/>
    <n v="1418"/>
    <x v="79"/>
  </r>
  <r>
    <n v="4103"/>
    <x v="111"/>
    <d v="2013-03-01T00:00:00"/>
    <s v="GER"/>
    <m/>
    <m/>
    <s v="c. Oportunidad en la entrega"/>
    <x v="4"/>
    <n v="4"/>
    <s v="SIN FECHA COMO TAL, SE ASIGNA LA INTERMEDIA DEL SEGUNDO SEMESTRE"/>
    <m/>
    <m/>
    <m/>
    <m/>
    <m/>
    <m/>
    <m/>
    <m/>
    <m/>
    <s v="SIN CECO"/>
    <s v="NO"/>
    <s v="ONCOLOGIA_x000a_22-ABR-2013-Productos Asociados de PAYC (Informes, Control de presupuesto y Programación y actas)"/>
    <n v="4"/>
    <n v="4"/>
    <n v="1418"/>
    <x v="79"/>
  </r>
  <r>
    <n v="4104"/>
    <x v="111"/>
    <d v="2013-03-01T00:00:00"/>
    <s v="GER"/>
    <m/>
    <m/>
    <s v="d. Precisión de la información"/>
    <x v="4"/>
    <n v="4"/>
    <s v="SIN FECHA COMO TAL, SE ASIGNA LA INTERMEDIA DEL SEGUNDO SEMESTRE"/>
    <m/>
    <m/>
    <m/>
    <m/>
    <m/>
    <m/>
    <m/>
    <m/>
    <m/>
    <s v="SIN CECO"/>
    <s v="NO"/>
    <s v="ONCOLOGIA_x000a_22-ABR-2013-Productos Asociados de PAYC (Informes, Control de presupuesto y Programación y actas)"/>
    <n v="4"/>
    <n v="4"/>
    <n v="1418"/>
    <x v="79"/>
  </r>
  <r>
    <n v="4105"/>
    <x v="111"/>
    <d v="2013-03-01T00:00:00"/>
    <s v="GER"/>
    <m/>
    <m/>
    <s v="e. Diagramación"/>
    <x v="4"/>
    <n v="4"/>
    <s v="SIN FECHA COMO TAL, SE ASIGNA LA INTERMEDIA DEL SEGUNDO SEMESTRE"/>
    <m/>
    <m/>
    <m/>
    <m/>
    <m/>
    <m/>
    <m/>
    <m/>
    <m/>
    <s v="SIN CECO"/>
    <s v="NO"/>
    <s v="ONCOLOGIA_x000a_22-ABR-2013-Productos Asociados de PAYC (Informes, Control de presupuesto y Programación y actas)"/>
    <n v="4"/>
    <n v="4"/>
    <n v="1418"/>
    <x v="79"/>
  </r>
  <r>
    <n v="4106"/>
    <x v="111"/>
    <d v="2013-03-01T00:00:00"/>
    <s v="GER"/>
    <m/>
    <m/>
    <s v="a. Cumplimiento"/>
    <x v="5"/>
    <n v="4"/>
    <s v="SIN FECHA COMO TAL, SE ASIGNA LA INTERMEDIA DEL SEGUNDO SEMESTRE"/>
    <m/>
    <m/>
    <m/>
    <m/>
    <m/>
    <m/>
    <m/>
    <m/>
    <m/>
    <s v="SIN CECO"/>
    <s v="NO"/>
    <s v="ONCOLOGIA_x000a_22-ABR-2013-Compromisos Pactados"/>
    <n v="4"/>
    <n v="4"/>
    <n v="1418"/>
    <x v="79"/>
  </r>
  <r>
    <n v="4107"/>
    <x v="111"/>
    <d v="2013-03-01T00:00:00"/>
    <s v="GER"/>
    <m/>
    <m/>
    <s v="b. Satisface expectativas"/>
    <x v="5"/>
    <n v="4"/>
    <s v="SIN FECHA COMO TAL, SE ASIGNA LA INTERMEDIA DEL SEGUNDO SEMESTRE"/>
    <m/>
    <m/>
    <m/>
    <m/>
    <m/>
    <m/>
    <m/>
    <m/>
    <m/>
    <s v="SIN CECO"/>
    <s v="NO"/>
    <s v="ONCOLOGIA_x000a_22-ABR-2013-Compromisos Pactados"/>
    <n v="4"/>
    <n v="4"/>
    <n v="1418"/>
    <x v="79"/>
  </r>
  <r>
    <n v="4108"/>
    <x v="111"/>
    <d v="2013-03-01T00:00:00"/>
    <s v="GER"/>
    <m/>
    <m/>
    <s v="c. Calidad de la Información suministrada"/>
    <x v="5"/>
    <n v="4"/>
    <s v="SIN FECHA COMO TAL, SE ASIGNA LA INTERMEDIA DEL SEGUNDO SEMESTRE"/>
    <m/>
    <m/>
    <m/>
    <m/>
    <m/>
    <m/>
    <m/>
    <m/>
    <m/>
    <s v="SIN CECO"/>
    <s v="NO"/>
    <s v="ONCOLOGIA_x000a_22-ABR-2013-Compromisos Pactados"/>
    <n v="4"/>
    <n v="4"/>
    <n v="1418"/>
    <x v="79"/>
  </r>
  <r>
    <n v="4109"/>
    <x v="111"/>
    <d v="2013-03-01T00:00:00"/>
    <s v="GER"/>
    <m/>
    <m/>
    <s v="d. Disposición del personal de PAYC a las solicitudes del cliente"/>
    <x v="5"/>
    <n v="4"/>
    <s v="SIN FECHA COMO TAL, SE ASIGNA LA INTERMEDIA DEL SEGUNDO SEMESTRE"/>
    <m/>
    <m/>
    <m/>
    <m/>
    <m/>
    <m/>
    <m/>
    <m/>
    <m/>
    <s v="SIN CECO"/>
    <s v="NO"/>
    <s v="ONCOLOGIA_x000a_22-ABR-2013-Compromisos Pactados"/>
    <n v="4"/>
    <n v="4"/>
    <n v="1418"/>
    <x v="79"/>
  </r>
  <r>
    <n v="4110"/>
    <x v="111"/>
    <d v="2013-03-01T00:00:00"/>
    <s v="GER"/>
    <m/>
    <m/>
    <s v="e. Coherencia entre lo solicitado y lo entregado"/>
    <x v="5"/>
    <n v="4"/>
    <s v="SIN FECHA COMO TAL, SE ASIGNA LA INTERMEDIA DEL SEGUNDO SEMESTRE"/>
    <m/>
    <m/>
    <m/>
    <m/>
    <m/>
    <m/>
    <m/>
    <m/>
    <m/>
    <s v="SIN CECO"/>
    <s v="NO"/>
    <s v="ONCOLOGIA_x000a_22-ABR-2013-Compromisos Pactados"/>
    <n v="4"/>
    <n v="4"/>
    <n v="1418"/>
    <x v="79"/>
  </r>
  <r>
    <n v="4111"/>
    <x v="111"/>
    <d v="2013-03-01T00:00:00"/>
    <s v="GER"/>
    <m/>
    <m/>
    <s v="Grado de Satisfacción con el Servicio Prestado"/>
    <x v="6"/>
    <n v="4"/>
    <s v="SIN FECHA COMO TAL, SE ASIGNA LA INTERMEDIA DEL SEGUNDO SEMESTRE"/>
    <m/>
    <m/>
    <m/>
    <m/>
    <m/>
    <m/>
    <m/>
    <m/>
    <m/>
    <s v="SIN CECO"/>
    <s v="NO"/>
    <s v="ONCOLOGIA_x000a_22-ABR-2013-Grado de Satisfacción con el Servicio Prestado"/>
    <n v="4"/>
    <n v="4"/>
    <n v="1418"/>
    <x v="79"/>
  </r>
  <r>
    <n v="4112"/>
    <x v="111"/>
    <d v="2013-03-01T00:00:00"/>
    <s v="GER"/>
    <m/>
    <m/>
    <s v="Posibilidad de Volver a Contratar con PAYC"/>
    <x v="7"/>
    <n v="4"/>
    <s v="SIN FECHA COMO TAL, SE ASIGNA LA INTERMEDIA DEL SEGUNDO SEMESTRE"/>
    <m/>
    <m/>
    <m/>
    <m/>
    <m/>
    <m/>
    <m/>
    <m/>
    <m/>
    <s v="SIN CECO"/>
    <s v="NO"/>
    <s v="ONCOLOGIA_x000a_22-ABR-2013-Posibilidad de Volver a Contratar con PAYC"/>
    <n v="4"/>
    <n v="4"/>
    <n v="1418"/>
    <x v="79"/>
  </r>
  <r>
    <n v="4113"/>
    <x v="111"/>
    <d v="2013-03-01T00:00:00"/>
    <s v="GER"/>
    <m/>
    <m/>
    <s v="Principales fortalezas en el servicio que presta PAYC"/>
    <x v="8"/>
    <s v="Las actas pueden mejorar en su claridad y contenido-"/>
    <s v="SIN FECHA COMO TAL, SE ASIGNA LA INTERMEDIA DEL SEGUNDO SEMESTRE"/>
    <s v="CLARIDAD ACTAS"/>
    <s v="CONTENIDO ACTAS"/>
    <m/>
    <m/>
    <m/>
    <m/>
    <m/>
    <m/>
    <m/>
    <s v="SIN CECO"/>
    <s v="NO"/>
    <s v="ONCOLOGIA_x000a_22-ABR-2013-Fortalezas PAYC"/>
    <s v="Las actas pueden mejorar en su claridad y contenido-"/>
    <n v="0"/>
    <n v="1418"/>
    <x v="79"/>
  </r>
  <r>
    <n v="4114"/>
    <x v="111"/>
    <d v="2013-03-01T00:00:00"/>
    <s v="GER"/>
    <m/>
    <m/>
    <s v="Principales debilidades en el servicio que presta PAYC"/>
    <x v="9"/>
    <s v="-"/>
    <s v="SIN FECHA COMO TAL, SE ASIGNA LA INTERMEDIA DEL SEGUNDO SEMESTRE"/>
    <m/>
    <m/>
    <m/>
    <m/>
    <m/>
    <m/>
    <m/>
    <m/>
    <m/>
    <s v="SIN CECO"/>
    <s v="NO"/>
    <s v="ONCOLOGIA_x000a_22-ABR-2013-Debilidades PAYC"/>
    <s v="-"/>
    <n v="0"/>
    <n v="1418"/>
    <x v="79"/>
  </r>
  <r>
    <n v="4115"/>
    <x v="112"/>
    <d v="2013-03-01T00:00:00"/>
    <s v="INT"/>
    <m/>
    <m/>
    <s v="a. Conocimiento específico de temas aplicables al proyecto"/>
    <x v="0"/>
    <n v="4"/>
    <s v="SIN FECHA COMO TAL, SE ASIGNA LA INTERMEDIA DEL SEGUNDO SEMESTRE"/>
    <m/>
    <m/>
    <m/>
    <m/>
    <m/>
    <m/>
    <m/>
    <m/>
    <m/>
    <s v="SIN CECO"/>
    <s v="NO"/>
    <s v="HOMECENTER BARRANQUILLA REMODELACION 27-FEB-13-Soporte Técnico"/>
    <n v="4"/>
    <n v="4"/>
    <n v="1676"/>
    <x v="76"/>
  </r>
  <r>
    <n v="4116"/>
    <x v="112"/>
    <d v="2013-03-01T00:00:00"/>
    <s v="INT"/>
    <m/>
    <m/>
    <s v="b. Idoneidad y Calidad del soporte"/>
    <x v="0"/>
    <n v="4"/>
    <s v="SIN FECHA COMO TAL, SE ASIGNA LA INTERMEDIA DEL SEGUNDO SEMESTRE"/>
    <m/>
    <m/>
    <m/>
    <m/>
    <m/>
    <m/>
    <m/>
    <m/>
    <m/>
    <s v="SIN CECO"/>
    <s v="NO"/>
    <s v="HOMECENTER BARRANQUILLA REMODELACION 27-FEB-13-Soporte Técnico"/>
    <n v="4"/>
    <n v="4"/>
    <n v="1676"/>
    <x v="76"/>
  </r>
  <r>
    <n v="4117"/>
    <x v="112"/>
    <d v="2013-03-01T00:00:00"/>
    <s v="INT"/>
    <m/>
    <m/>
    <s v="c. Cumplimiento de especificaciones técnicas de construcción"/>
    <x v="0"/>
    <n v="4"/>
    <s v="SIN FECHA COMO TAL, SE ASIGNA LA INTERMEDIA DEL SEGUNDO SEMESTRE"/>
    <m/>
    <m/>
    <m/>
    <m/>
    <m/>
    <m/>
    <m/>
    <m/>
    <m/>
    <s v="SIN CECO"/>
    <s v="NO"/>
    <s v="HOMECENTER BARRANQUILLA REMODELACION 27-FEB-13-Soporte Técnico"/>
    <n v="4"/>
    <n v="4"/>
    <n v="1676"/>
    <x v="76"/>
  </r>
  <r>
    <n v="4118"/>
    <x v="112"/>
    <d v="2013-03-01T00:00:00"/>
    <s v="INT"/>
    <m/>
    <m/>
    <s v="d. Confiabilidad de los conceptos aplicados"/>
    <x v="0"/>
    <n v="4"/>
    <s v="SIN FECHA COMO TAL, SE ASIGNA LA INTERMEDIA DEL SEGUNDO SEMESTRE"/>
    <m/>
    <m/>
    <m/>
    <m/>
    <m/>
    <m/>
    <m/>
    <m/>
    <m/>
    <s v="SIN CECO"/>
    <s v="NO"/>
    <s v="HOMECENTER BARRANQUILLA REMODELACION 27-FEB-13-Soporte Técnico"/>
    <n v="4"/>
    <n v="4"/>
    <n v="1676"/>
    <x v="76"/>
  </r>
  <r>
    <n v="4119"/>
    <x v="112"/>
    <d v="2013-03-01T00:00:00"/>
    <s v="INT"/>
    <m/>
    <m/>
    <s v="e. Oportunidad en entrega de información o requerimientos"/>
    <x v="0"/>
    <n v="4"/>
    <s v="SIN FECHA COMO TAL, SE ASIGNA LA INTERMEDIA DEL SEGUNDO SEMESTRE"/>
    <m/>
    <m/>
    <m/>
    <m/>
    <m/>
    <m/>
    <m/>
    <m/>
    <m/>
    <s v="SIN CECO"/>
    <s v="NO"/>
    <s v="HOMECENTER BARRANQUILLA REMODELACION 27-FEB-13-Soporte Técnico"/>
    <n v="4"/>
    <n v="4"/>
    <n v="1676"/>
    <x v="76"/>
  </r>
  <r>
    <n v="4120"/>
    <x v="112"/>
    <d v="2013-03-01T00:00:00"/>
    <s v="INT"/>
    <m/>
    <m/>
    <s v="a. Oportunidad de la gestión en obra"/>
    <x v="1"/>
    <n v="4"/>
    <s v="SIN FECHA COMO TAL, SE ASIGNA LA INTERMEDIA DEL SEGUNDO SEMESTRE"/>
    <m/>
    <m/>
    <m/>
    <m/>
    <m/>
    <m/>
    <m/>
    <m/>
    <m/>
    <s v="SIN CECO"/>
    <s v="NO"/>
    <s v="HOMECENTER BARRANQUILLA REMODELACION 27-FEB-13-Soporte Administrativo"/>
    <n v="4"/>
    <n v="4"/>
    <n v="1676"/>
    <x v="76"/>
  </r>
  <r>
    <n v="4121"/>
    <x v="112"/>
    <d v="2013-03-01T00:00:00"/>
    <s v="INT"/>
    <m/>
    <m/>
    <s v="b. Manejo administrativo del proyecto"/>
    <x v="1"/>
    <n v="4"/>
    <s v="SIN FECHA COMO TAL, SE ASIGNA LA INTERMEDIA DEL SEGUNDO SEMESTRE"/>
    <m/>
    <m/>
    <m/>
    <m/>
    <m/>
    <m/>
    <m/>
    <m/>
    <m/>
    <s v="SIN CECO"/>
    <s v="NO"/>
    <s v="HOMECENTER BARRANQUILLA REMODELACION 27-FEB-13-Soporte Administrativo"/>
    <n v="4"/>
    <n v="4"/>
    <n v="1676"/>
    <x v="76"/>
  </r>
  <r>
    <n v="4122"/>
    <x v="112"/>
    <d v="2013-03-01T00:00:00"/>
    <s v="INT"/>
    <m/>
    <m/>
    <s v="c. Información clara y veraz sobre la administración de proyecto"/>
    <x v="1"/>
    <n v="4"/>
    <s v="SIN FECHA COMO TAL, SE ASIGNA LA INTERMEDIA DEL SEGUNDO SEMESTRE"/>
    <m/>
    <m/>
    <m/>
    <m/>
    <m/>
    <m/>
    <m/>
    <m/>
    <m/>
    <s v="SIN CECO"/>
    <s v="NO"/>
    <s v="HOMECENTER BARRANQUILLA REMODELACION 27-FEB-13-Soporte Administrativo"/>
    <n v="4"/>
    <n v="4"/>
    <n v="1676"/>
    <x v="76"/>
  </r>
  <r>
    <n v="4123"/>
    <x v="112"/>
    <d v="2013-03-01T00:00:00"/>
    <s v="INT"/>
    <m/>
    <m/>
    <s v="d. Cumplimientos con expectativas del cliente"/>
    <x v="1"/>
    <n v="4"/>
    <s v="SIN FECHA COMO TAL, SE ASIGNA LA INTERMEDIA DEL SEGUNDO SEMESTRE"/>
    <m/>
    <m/>
    <m/>
    <m/>
    <m/>
    <m/>
    <m/>
    <m/>
    <m/>
    <s v="SIN CECO"/>
    <s v="NO"/>
    <s v="HOMECENTER BARRANQUILLA REMODELACION 27-FEB-13-Soporte Administrativo"/>
    <n v="4"/>
    <n v="4"/>
    <n v="1676"/>
    <x v="76"/>
  </r>
  <r>
    <n v="4124"/>
    <x v="112"/>
    <d v="2013-03-01T00:00:00"/>
    <s v="INT"/>
    <m/>
    <m/>
    <s v="e. Control de presupuesto"/>
    <x v="1"/>
    <n v="4"/>
    <s v="SIN FECHA COMO TAL, SE ASIGNA LA INTERMEDIA DEL SEGUNDO SEMESTRE"/>
    <m/>
    <m/>
    <m/>
    <m/>
    <m/>
    <m/>
    <m/>
    <m/>
    <m/>
    <s v="SIN CECO"/>
    <s v="NO"/>
    <s v="HOMECENTER BARRANQUILLA REMODELACION 27-FEB-13-Soporte Administrativo"/>
    <n v="4"/>
    <n v="4"/>
    <n v="1676"/>
    <x v="76"/>
  </r>
  <r>
    <n v="4125"/>
    <x v="112"/>
    <d v="2013-03-01T00:00:00"/>
    <s v="INT"/>
    <m/>
    <m/>
    <s v="a. Apoyo y presencia en el proyecto"/>
    <x v="2"/>
    <n v="4"/>
    <s v="SIN FECHA COMO TAL, SE ASIGNA LA INTERMEDIA DEL SEGUNDO SEMESTRE"/>
    <m/>
    <m/>
    <m/>
    <m/>
    <m/>
    <m/>
    <m/>
    <m/>
    <m/>
    <s v="SIN CECO"/>
    <s v="NO"/>
    <s v="HOMECENTER BARRANQUILLA REMODELACION 27-FEB-13-Soporte Directivo (Coordinador y Gerencia)"/>
    <n v="4"/>
    <n v="4"/>
    <n v="1676"/>
    <x v="76"/>
  </r>
  <r>
    <n v="4126"/>
    <x v="112"/>
    <d v="2013-03-01T00:00:00"/>
    <s v="INT"/>
    <m/>
    <m/>
    <s v="b. Conocimiento del proyecto"/>
    <x v="2"/>
    <n v="4"/>
    <s v="SIN FECHA COMO TAL, SE ASIGNA LA INTERMEDIA DEL SEGUNDO SEMESTRE"/>
    <m/>
    <m/>
    <m/>
    <m/>
    <m/>
    <m/>
    <m/>
    <m/>
    <m/>
    <s v="SIN CECO"/>
    <s v="NO"/>
    <s v="HOMECENTER BARRANQUILLA REMODELACION 27-FEB-13-Soporte Directivo (Coordinador y Gerencia)"/>
    <n v="4"/>
    <n v="4"/>
    <n v="1676"/>
    <x v="76"/>
  </r>
  <r>
    <n v="4127"/>
    <x v="112"/>
    <d v="2013-03-01T00:00:00"/>
    <s v="INT"/>
    <m/>
    <m/>
    <s v="c. Planteamiento de soluciones y manejo de conflictos"/>
    <x v="2"/>
    <n v="4"/>
    <s v="SIN FECHA COMO TAL, SE ASIGNA LA INTERMEDIA DEL SEGUNDO SEMESTRE"/>
    <m/>
    <m/>
    <m/>
    <m/>
    <m/>
    <m/>
    <m/>
    <m/>
    <m/>
    <s v="SIN CECO"/>
    <s v="NO"/>
    <s v="HOMECENTER BARRANQUILLA REMODELACION 27-FEB-13-Soporte Directivo (Coordinador y Gerencia)"/>
    <n v="4"/>
    <n v="4"/>
    <n v="1676"/>
    <x v="76"/>
  </r>
  <r>
    <n v="4128"/>
    <x v="112"/>
    <d v="2013-03-01T00:00:00"/>
    <s v="INT"/>
    <m/>
    <m/>
    <s v="d. Cumplimiento de compromisos"/>
    <x v="2"/>
    <n v="4"/>
    <s v="SIN FECHA COMO TAL, SE ASIGNA LA INTERMEDIA DEL SEGUNDO SEMESTRE"/>
    <m/>
    <m/>
    <m/>
    <m/>
    <m/>
    <m/>
    <m/>
    <m/>
    <m/>
    <s v="SIN CECO"/>
    <s v="NO"/>
    <s v="HOMECENTER BARRANQUILLA REMODELACION 27-FEB-13-Soporte Directivo (Coordinador y Gerencia)"/>
    <n v="4"/>
    <n v="4"/>
    <n v="1676"/>
    <x v="76"/>
  </r>
  <r>
    <n v="4129"/>
    <x v="112"/>
    <d v="2013-03-01T00:00:00"/>
    <s v="INT"/>
    <m/>
    <m/>
    <s v="e. Manejo del cliente"/>
    <x v="2"/>
    <n v="4"/>
    <s v="SIN FECHA COMO TAL, SE ASIGNA LA INTERMEDIA DEL SEGUNDO SEMESTRE"/>
    <m/>
    <m/>
    <m/>
    <m/>
    <m/>
    <m/>
    <m/>
    <m/>
    <m/>
    <s v="SIN CECO"/>
    <s v="NO"/>
    <s v="HOMECENTER BARRANQUILLA REMODELACION 27-FEB-13-Soporte Directivo (Coordinador y Gerencia)"/>
    <n v="4"/>
    <n v="4"/>
    <n v="1676"/>
    <x v="76"/>
  </r>
  <r>
    <n v="4130"/>
    <x v="112"/>
    <d v="2013-03-01T00:00:00"/>
    <s v="INT"/>
    <m/>
    <m/>
    <s v="a. Idoneidad del personal"/>
    <x v="3"/>
    <n v="4"/>
    <s v="SIN FECHA COMO TAL, SE ASIGNA LA INTERMEDIA DEL SEGUNDO SEMESTRE"/>
    <m/>
    <m/>
    <m/>
    <m/>
    <m/>
    <m/>
    <m/>
    <m/>
    <m/>
    <s v="SIN CECO"/>
    <s v="NO"/>
    <s v="HOMECENTER BARRANQUILLA REMODELACION 27-FEB-13-Personal que presta el servicio en obra"/>
    <n v="4"/>
    <n v="4"/>
    <n v="1676"/>
    <x v="76"/>
  </r>
  <r>
    <n v="4131"/>
    <x v="112"/>
    <d v="2013-03-01T00:00:00"/>
    <s v="INT"/>
    <m/>
    <m/>
    <s v="b. Oportuna atención al cliente"/>
    <x v="3"/>
    <n v="4"/>
    <s v="SIN FECHA COMO TAL, SE ASIGNA LA INTERMEDIA DEL SEGUNDO SEMESTRE"/>
    <m/>
    <m/>
    <m/>
    <m/>
    <m/>
    <m/>
    <m/>
    <m/>
    <m/>
    <s v="SIN CECO"/>
    <s v="NO"/>
    <s v="HOMECENTER BARRANQUILLA REMODELACION 27-FEB-13-Personal que presta el servicio en obra"/>
    <n v="4"/>
    <n v="4"/>
    <n v="1676"/>
    <x v="76"/>
  </r>
  <r>
    <n v="4132"/>
    <x v="112"/>
    <d v="2013-03-01T00:00:00"/>
    <s v="INT"/>
    <m/>
    <m/>
    <s v="c. Compromiso con el proyecto"/>
    <x v="3"/>
    <n v="4"/>
    <s v="SIN FECHA COMO TAL, SE ASIGNA LA INTERMEDIA DEL SEGUNDO SEMESTRE"/>
    <m/>
    <m/>
    <m/>
    <m/>
    <m/>
    <m/>
    <m/>
    <m/>
    <m/>
    <s v="SIN CECO"/>
    <s v="NO"/>
    <s v="HOMECENTER BARRANQUILLA REMODELACION 27-FEB-13-Personal que presta el servicio en obra"/>
    <n v="4"/>
    <n v="4"/>
    <n v="1676"/>
    <x v="76"/>
  </r>
  <r>
    <n v="4133"/>
    <x v="112"/>
    <d v="2013-03-01T00:00:00"/>
    <s v="INT"/>
    <m/>
    <m/>
    <s v="d. Cumplimiento de compromisos"/>
    <x v="3"/>
    <n v="4"/>
    <s v="SIN FECHA COMO TAL, SE ASIGNA LA INTERMEDIA DEL SEGUNDO SEMESTRE"/>
    <m/>
    <m/>
    <m/>
    <m/>
    <m/>
    <m/>
    <m/>
    <m/>
    <m/>
    <s v="SIN CECO"/>
    <s v="NO"/>
    <s v="HOMECENTER BARRANQUILLA REMODELACION 27-FEB-13-Personal que presta el servicio en obra"/>
    <n v="4"/>
    <n v="4"/>
    <n v="1676"/>
    <x v="76"/>
  </r>
  <r>
    <n v="4134"/>
    <x v="112"/>
    <d v="2013-03-01T00:00:00"/>
    <s v="INT"/>
    <m/>
    <m/>
    <s v="e. Proactividad en desarrollo de funciones"/>
    <x v="3"/>
    <n v="4"/>
    <s v="SIN FECHA COMO TAL, SE ASIGNA LA INTERMEDIA DEL SEGUNDO SEMESTRE"/>
    <m/>
    <m/>
    <m/>
    <m/>
    <m/>
    <m/>
    <m/>
    <m/>
    <m/>
    <s v="SIN CECO"/>
    <s v="NO"/>
    <s v="HOMECENTER BARRANQUILLA REMODELACION 27-FEB-13-Personal que presta el servicio en obra"/>
    <n v="4"/>
    <n v="4"/>
    <n v="1676"/>
    <x v="76"/>
  </r>
  <r>
    <n v="4135"/>
    <x v="112"/>
    <d v="2013-03-01T00:00:00"/>
    <s v="INT"/>
    <m/>
    <m/>
    <s v="a. Calidad del Contenido"/>
    <x v="4"/>
    <n v="4"/>
    <s v="SIN FECHA COMO TAL, SE ASIGNA LA INTERMEDIA DEL SEGUNDO SEMESTRE"/>
    <m/>
    <m/>
    <m/>
    <m/>
    <m/>
    <m/>
    <m/>
    <m/>
    <m/>
    <s v="SIN CECO"/>
    <s v="NO"/>
    <s v="HOMECENTER BARRANQUILLA REMODELACION 27-FEB-13-Productos Asociados de PAYC (Informes, Control de presupuesto y Programación y actas)"/>
    <n v="4"/>
    <n v="4"/>
    <n v="1676"/>
    <x v="76"/>
  </r>
  <r>
    <n v="4136"/>
    <x v="112"/>
    <d v="2013-03-01T00:00:00"/>
    <s v="INT"/>
    <m/>
    <m/>
    <s v="b. Claridad del Contenido"/>
    <x v="4"/>
    <n v="4"/>
    <s v="SIN FECHA COMO TAL, SE ASIGNA LA INTERMEDIA DEL SEGUNDO SEMESTRE"/>
    <m/>
    <m/>
    <m/>
    <m/>
    <m/>
    <m/>
    <m/>
    <m/>
    <m/>
    <s v="SIN CECO"/>
    <s v="NO"/>
    <s v="HOMECENTER BARRANQUILLA REMODELACION 27-FEB-13-Productos Asociados de PAYC (Informes, Control de presupuesto y Programación y actas)"/>
    <n v="4"/>
    <n v="4"/>
    <n v="1676"/>
    <x v="76"/>
  </r>
  <r>
    <n v="4137"/>
    <x v="112"/>
    <d v="2013-03-01T00:00:00"/>
    <s v="INT"/>
    <m/>
    <m/>
    <s v="c. Oportunidad en la entrega"/>
    <x v="4"/>
    <n v="4"/>
    <s v="SIN FECHA COMO TAL, SE ASIGNA LA INTERMEDIA DEL SEGUNDO SEMESTRE"/>
    <m/>
    <m/>
    <m/>
    <m/>
    <m/>
    <m/>
    <m/>
    <m/>
    <m/>
    <s v="SIN CECO"/>
    <s v="NO"/>
    <s v="HOMECENTER BARRANQUILLA REMODELACION 27-FEB-13-Productos Asociados de PAYC (Informes, Control de presupuesto y Programación y actas)"/>
    <n v="4"/>
    <n v="4"/>
    <n v="1676"/>
    <x v="76"/>
  </r>
  <r>
    <n v="4138"/>
    <x v="112"/>
    <d v="2013-03-01T00:00:00"/>
    <s v="INT"/>
    <m/>
    <m/>
    <s v="d. Precisión de la información"/>
    <x v="4"/>
    <n v="4"/>
    <s v="SIN FECHA COMO TAL, SE ASIGNA LA INTERMEDIA DEL SEGUNDO SEMESTRE"/>
    <m/>
    <m/>
    <m/>
    <m/>
    <m/>
    <m/>
    <m/>
    <m/>
    <m/>
    <s v="SIN CECO"/>
    <s v="NO"/>
    <s v="HOMECENTER BARRANQUILLA REMODELACION 27-FEB-13-Productos Asociados de PAYC (Informes, Control de presupuesto y Programación y actas)"/>
    <n v="4"/>
    <n v="4"/>
    <n v="1676"/>
    <x v="76"/>
  </r>
  <r>
    <n v="4139"/>
    <x v="112"/>
    <d v="2013-03-01T00:00:00"/>
    <s v="INT"/>
    <m/>
    <m/>
    <s v="e. Diagramación"/>
    <x v="4"/>
    <n v="4"/>
    <s v="SIN FECHA COMO TAL, SE ASIGNA LA INTERMEDIA DEL SEGUNDO SEMESTRE"/>
    <m/>
    <m/>
    <m/>
    <m/>
    <m/>
    <m/>
    <m/>
    <m/>
    <m/>
    <s v="SIN CECO"/>
    <s v="NO"/>
    <s v="HOMECENTER BARRANQUILLA REMODELACION 27-FEB-13-Productos Asociados de PAYC (Informes, Control de presupuesto y Programación y actas)"/>
    <n v="4"/>
    <n v="4"/>
    <n v="1676"/>
    <x v="76"/>
  </r>
  <r>
    <n v="4140"/>
    <x v="112"/>
    <d v="2013-03-01T00:00:00"/>
    <s v="INT"/>
    <m/>
    <m/>
    <s v="a. Cumplimiento"/>
    <x v="5"/>
    <n v="4"/>
    <s v="SIN FECHA COMO TAL, SE ASIGNA LA INTERMEDIA DEL SEGUNDO SEMESTRE"/>
    <m/>
    <m/>
    <m/>
    <m/>
    <m/>
    <m/>
    <m/>
    <m/>
    <m/>
    <s v="SIN CECO"/>
    <s v="NO"/>
    <s v="HOMECENTER BARRANQUILLA REMODELACION 27-FEB-13-Compromisos Pactados"/>
    <n v="4"/>
    <n v="4"/>
    <n v="1676"/>
    <x v="76"/>
  </r>
  <r>
    <n v="4141"/>
    <x v="112"/>
    <d v="2013-03-01T00:00:00"/>
    <s v="INT"/>
    <m/>
    <m/>
    <s v="b. Satisface expectativas"/>
    <x v="5"/>
    <n v="4"/>
    <s v="SIN FECHA COMO TAL, SE ASIGNA LA INTERMEDIA DEL SEGUNDO SEMESTRE"/>
    <m/>
    <m/>
    <m/>
    <m/>
    <m/>
    <m/>
    <m/>
    <m/>
    <m/>
    <s v="SIN CECO"/>
    <s v="NO"/>
    <s v="HOMECENTER BARRANQUILLA REMODELACION 27-FEB-13-Compromisos Pactados"/>
    <n v="4"/>
    <n v="4"/>
    <n v="1676"/>
    <x v="76"/>
  </r>
  <r>
    <n v="4142"/>
    <x v="112"/>
    <d v="2013-03-01T00:00:00"/>
    <s v="INT"/>
    <m/>
    <m/>
    <s v="c. Calidad de la Información suministrada"/>
    <x v="5"/>
    <n v="4"/>
    <s v="SIN FECHA COMO TAL, SE ASIGNA LA INTERMEDIA DEL SEGUNDO SEMESTRE"/>
    <m/>
    <m/>
    <m/>
    <m/>
    <m/>
    <m/>
    <m/>
    <m/>
    <m/>
    <s v="SIN CECO"/>
    <s v="NO"/>
    <s v="HOMECENTER BARRANQUILLA REMODELACION 27-FEB-13-Compromisos Pactados"/>
    <n v="4"/>
    <n v="4"/>
    <n v="1676"/>
    <x v="76"/>
  </r>
  <r>
    <n v="4143"/>
    <x v="112"/>
    <d v="2013-03-01T00:00:00"/>
    <s v="INT"/>
    <m/>
    <m/>
    <s v="d. Disposición del personal de PAYC a las solicitudes del cliente"/>
    <x v="5"/>
    <n v="4"/>
    <s v="SIN FECHA COMO TAL, SE ASIGNA LA INTERMEDIA DEL SEGUNDO SEMESTRE"/>
    <m/>
    <m/>
    <m/>
    <m/>
    <m/>
    <m/>
    <m/>
    <m/>
    <m/>
    <s v="SIN CECO"/>
    <s v="NO"/>
    <s v="HOMECENTER BARRANQUILLA REMODELACION 27-FEB-13-Compromisos Pactados"/>
    <n v="4"/>
    <n v="4"/>
    <n v="1676"/>
    <x v="76"/>
  </r>
  <r>
    <n v="4144"/>
    <x v="112"/>
    <d v="2013-03-01T00:00:00"/>
    <s v="INT"/>
    <m/>
    <m/>
    <s v="e. Coherencia entre lo solicitado y lo entregado"/>
    <x v="5"/>
    <n v="4"/>
    <s v="SIN FECHA COMO TAL, SE ASIGNA LA INTERMEDIA DEL SEGUNDO SEMESTRE"/>
    <m/>
    <m/>
    <m/>
    <m/>
    <m/>
    <m/>
    <m/>
    <m/>
    <m/>
    <s v="SIN CECO"/>
    <s v="NO"/>
    <s v="HOMECENTER BARRANQUILLA REMODELACION 27-FEB-13-Compromisos Pactados"/>
    <n v="4"/>
    <n v="4"/>
    <n v="1676"/>
    <x v="76"/>
  </r>
  <r>
    <n v="4145"/>
    <x v="112"/>
    <d v="2013-03-01T00:00:00"/>
    <s v="INT"/>
    <m/>
    <m/>
    <s v="Grado de Satisfacción con el Servicio Prestado"/>
    <x v="6"/>
    <n v="4"/>
    <s v="SIN FECHA COMO TAL, SE ASIGNA LA INTERMEDIA DEL SEGUNDO SEMESTRE"/>
    <m/>
    <m/>
    <m/>
    <m/>
    <m/>
    <m/>
    <m/>
    <m/>
    <m/>
    <s v="SIN CECO"/>
    <s v="NO"/>
    <s v="HOMECENTER BARRANQUILLA REMODELACION 27-FEB-13-Grado de Satisfacción con el Servicio Prestado"/>
    <n v="4"/>
    <n v="4"/>
    <n v="1676"/>
    <x v="76"/>
  </r>
  <r>
    <n v="4146"/>
    <x v="112"/>
    <d v="2013-03-01T00:00:00"/>
    <s v="INT"/>
    <m/>
    <m/>
    <s v="Posibilidad de Volver a Contratar con PAYC"/>
    <x v="7"/>
    <n v="4"/>
    <s v="SIN FECHA COMO TAL, SE ASIGNA LA INTERMEDIA DEL SEGUNDO SEMESTRE"/>
    <m/>
    <m/>
    <m/>
    <m/>
    <m/>
    <m/>
    <m/>
    <m/>
    <m/>
    <s v="SIN CECO"/>
    <s v="NO"/>
    <s v="HOMECENTER BARRANQUILLA REMODELACION 27-FEB-13-Posibilidad de Volver a Contratar con PAYC"/>
    <n v="4"/>
    <n v="4"/>
    <n v="1676"/>
    <x v="76"/>
  </r>
  <r>
    <n v="4147"/>
    <x v="112"/>
    <d v="2013-03-01T00:00:00"/>
    <s v="INT"/>
    <m/>
    <m/>
    <s v="Principales fortalezas en el servicio que presta PAYC"/>
    <x v="8"/>
    <s v="controles administrativos-"/>
    <s v="SIN FECHA COMO TAL, SE ASIGNA LA INTERMEDIA DEL SEGUNDO SEMESTRE"/>
    <s v="CONTROL ADMON"/>
    <m/>
    <m/>
    <m/>
    <m/>
    <m/>
    <m/>
    <m/>
    <m/>
    <s v="SIN CECO"/>
    <s v="NO"/>
    <s v="HOMECENTER BARRANQUILLA REMODELACION 27-FEB-13-Fortalezas PAYC"/>
    <s v="controles administrativos-"/>
    <n v="0"/>
    <n v="1676"/>
    <x v="76"/>
  </r>
  <r>
    <n v="4148"/>
    <x v="112"/>
    <d v="2013-03-01T00:00:00"/>
    <s v="INT"/>
    <m/>
    <m/>
    <s v="Principales debilidades en el servicio que presta PAYC"/>
    <x v="9"/>
    <s v="-"/>
    <s v="SIN FECHA COMO TAL, SE ASIGNA LA INTERMEDIA DEL SEGUNDO SEMESTRE"/>
    <m/>
    <m/>
    <m/>
    <m/>
    <m/>
    <m/>
    <m/>
    <m/>
    <m/>
    <s v="SIN CECO"/>
    <s v="NO"/>
    <s v="HOMECENTER BARRANQUILLA REMODELACION 27-FEB-13-Debilidades PAYC"/>
    <s v="-"/>
    <n v="0"/>
    <n v="1676"/>
    <x v="76"/>
  </r>
  <r>
    <n v="4149"/>
    <x v="113"/>
    <d v="2013-03-01T00:00:00"/>
    <s v="INT"/>
    <m/>
    <m/>
    <s v="a. Conocimiento específico de temas aplicables al proyecto"/>
    <x v="0"/>
    <n v="4"/>
    <s v="SIN FECHA COMO TAL, SE ASIGNA LA INTERMEDIA DEL SEGUNDO SEMESTRE"/>
    <m/>
    <m/>
    <m/>
    <m/>
    <m/>
    <m/>
    <m/>
    <m/>
    <m/>
    <s v="SIN CECO"/>
    <s v="NO"/>
    <s v="OXO 69_x000a_11-MAR-2013-Soporte Técnico"/>
    <n v="4"/>
    <n v="4"/>
    <n v="1151"/>
    <x v="28"/>
  </r>
  <r>
    <n v="4150"/>
    <x v="113"/>
    <d v="2013-03-01T00:00:00"/>
    <s v="INT"/>
    <m/>
    <m/>
    <s v="b. Idoneidad y Calidad del soporte"/>
    <x v="0"/>
    <n v="4"/>
    <s v="SIN FECHA COMO TAL, SE ASIGNA LA INTERMEDIA DEL SEGUNDO SEMESTRE"/>
    <m/>
    <m/>
    <m/>
    <m/>
    <m/>
    <m/>
    <m/>
    <m/>
    <m/>
    <s v="SIN CECO"/>
    <s v="NO"/>
    <s v="OXO 69_x000a_11-MAR-2013-Soporte Técnico"/>
    <n v="4"/>
    <n v="4"/>
    <n v="1151"/>
    <x v="28"/>
  </r>
  <r>
    <n v="4151"/>
    <x v="113"/>
    <d v="2013-03-01T00:00:00"/>
    <s v="INT"/>
    <m/>
    <m/>
    <s v="c. Cumplimiento de especificaciones técnicas de construcción"/>
    <x v="0"/>
    <n v="4"/>
    <s v="SIN FECHA COMO TAL, SE ASIGNA LA INTERMEDIA DEL SEGUNDO SEMESTRE"/>
    <m/>
    <m/>
    <m/>
    <m/>
    <m/>
    <m/>
    <m/>
    <m/>
    <m/>
    <s v="SIN CECO"/>
    <s v="NO"/>
    <s v="OXO 69_x000a_11-MAR-2013-Soporte Técnico"/>
    <n v="4"/>
    <n v="4"/>
    <n v="1151"/>
    <x v="28"/>
  </r>
  <r>
    <n v="4152"/>
    <x v="113"/>
    <d v="2013-03-01T00:00:00"/>
    <s v="INT"/>
    <m/>
    <m/>
    <s v="d. Confiabilidad de los conceptos aplicados"/>
    <x v="0"/>
    <n v="4"/>
    <s v="SIN FECHA COMO TAL, SE ASIGNA LA INTERMEDIA DEL SEGUNDO SEMESTRE"/>
    <m/>
    <m/>
    <m/>
    <m/>
    <m/>
    <m/>
    <m/>
    <m/>
    <m/>
    <s v="SIN CECO"/>
    <s v="NO"/>
    <s v="OXO 69_x000a_11-MAR-2013-Soporte Técnico"/>
    <n v="4"/>
    <n v="4"/>
    <n v="1151"/>
    <x v="28"/>
  </r>
  <r>
    <n v="4153"/>
    <x v="113"/>
    <d v="2013-03-01T00:00:00"/>
    <s v="INT"/>
    <m/>
    <m/>
    <s v="e. Oportunidad en entrega de información o requerimientos"/>
    <x v="0"/>
    <n v="4"/>
    <s v="SIN FECHA COMO TAL, SE ASIGNA LA INTERMEDIA DEL SEGUNDO SEMESTRE"/>
    <m/>
    <m/>
    <m/>
    <m/>
    <m/>
    <m/>
    <m/>
    <m/>
    <m/>
    <s v="SIN CECO"/>
    <s v="NO"/>
    <s v="OXO 69_x000a_11-MAR-2013-Soporte Técnico"/>
    <n v="4"/>
    <n v="4"/>
    <n v="1151"/>
    <x v="28"/>
  </r>
  <r>
    <n v="4154"/>
    <x v="113"/>
    <d v="2013-03-01T00:00:00"/>
    <s v="INT"/>
    <m/>
    <m/>
    <s v="a. Oportunidad de la gestión en obra"/>
    <x v="1"/>
    <n v="4"/>
    <s v="SIN FECHA COMO TAL, SE ASIGNA LA INTERMEDIA DEL SEGUNDO SEMESTRE"/>
    <m/>
    <m/>
    <m/>
    <m/>
    <m/>
    <m/>
    <m/>
    <m/>
    <m/>
    <s v="SIN CECO"/>
    <s v="NO"/>
    <s v="OXO 69_x000a_11-MAR-2013-Soporte Administrativo"/>
    <n v="4"/>
    <n v="4"/>
    <n v="1151"/>
    <x v="28"/>
  </r>
  <r>
    <n v="4155"/>
    <x v="113"/>
    <d v="2013-03-01T00:00:00"/>
    <s v="INT"/>
    <m/>
    <m/>
    <s v="b. Manejo administrativo del proyecto"/>
    <x v="1"/>
    <n v="4"/>
    <s v="SIN FECHA COMO TAL, SE ASIGNA LA INTERMEDIA DEL SEGUNDO SEMESTRE"/>
    <m/>
    <m/>
    <m/>
    <m/>
    <m/>
    <m/>
    <m/>
    <m/>
    <m/>
    <s v="SIN CECO"/>
    <s v="NO"/>
    <s v="OXO 69_x000a_11-MAR-2013-Soporte Administrativo"/>
    <n v="4"/>
    <n v="4"/>
    <n v="1151"/>
    <x v="28"/>
  </r>
  <r>
    <n v="4156"/>
    <x v="113"/>
    <d v="2013-03-01T00:00:00"/>
    <s v="INT"/>
    <m/>
    <m/>
    <s v="c. Información clara y veraz sobre la administración de proyecto"/>
    <x v="1"/>
    <n v="4"/>
    <s v="SIN FECHA COMO TAL, SE ASIGNA LA INTERMEDIA DEL SEGUNDO SEMESTRE"/>
    <m/>
    <m/>
    <m/>
    <m/>
    <m/>
    <m/>
    <m/>
    <m/>
    <m/>
    <s v="SIN CECO"/>
    <s v="NO"/>
    <s v="OXO 69_x000a_11-MAR-2013-Soporte Administrativo"/>
    <n v="4"/>
    <n v="4"/>
    <n v="1151"/>
    <x v="28"/>
  </r>
  <r>
    <n v="4157"/>
    <x v="113"/>
    <d v="2013-03-01T00:00:00"/>
    <s v="INT"/>
    <m/>
    <m/>
    <s v="d. Cumplimientos con expectativas del cliente"/>
    <x v="1"/>
    <n v="4"/>
    <s v="SIN FECHA COMO TAL, SE ASIGNA LA INTERMEDIA DEL SEGUNDO SEMESTRE"/>
    <m/>
    <m/>
    <m/>
    <m/>
    <m/>
    <m/>
    <m/>
    <m/>
    <m/>
    <s v="SIN CECO"/>
    <s v="NO"/>
    <s v="OXO 69_x000a_11-MAR-2013-Soporte Administrativo"/>
    <n v="4"/>
    <n v="4"/>
    <n v="1151"/>
    <x v="28"/>
  </r>
  <r>
    <n v="4158"/>
    <x v="113"/>
    <d v="2013-03-01T00:00:00"/>
    <s v="INT"/>
    <m/>
    <m/>
    <s v="e. Control de presupuesto"/>
    <x v="1"/>
    <n v="4"/>
    <s v="SIN FECHA COMO TAL, SE ASIGNA LA INTERMEDIA DEL SEGUNDO SEMESTRE"/>
    <m/>
    <m/>
    <m/>
    <m/>
    <m/>
    <m/>
    <m/>
    <m/>
    <m/>
    <s v="SIN CECO"/>
    <s v="NO"/>
    <s v="OXO 69_x000a_11-MAR-2013-Soporte Administrativo"/>
    <n v="4"/>
    <n v="4"/>
    <n v="1151"/>
    <x v="28"/>
  </r>
  <r>
    <n v="4159"/>
    <x v="113"/>
    <d v="2013-03-01T00:00:00"/>
    <s v="INT"/>
    <m/>
    <m/>
    <s v="a. Apoyo y presencia en el proyecto"/>
    <x v="2"/>
    <n v="4"/>
    <s v="SIN FECHA COMO TAL, SE ASIGNA LA INTERMEDIA DEL SEGUNDO SEMESTRE"/>
    <m/>
    <m/>
    <m/>
    <m/>
    <m/>
    <m/>
    <m/>
    <m/>
    <m/>
    <s v="SIN CECO"/>
    <s v="NO"/>
    <s v="OXO 69_x000a_11-MAR-2013-Soporte Directivo (Coordinador y Gerencia)"/>
    <n v="4"/>
    <n v="4"/>
    <n v="1151"/>
    <x v="28"/>
  </r>
  <r>
    <n v="4160"/>
    <x v="113"/>
    <d v="2013-03-01T00:00:00"/>
    <s v="INT"/>
    <m/>
    <m/>
    <s v="b. Conocimiento del proyecto"/>
    <x v="2"/>
    <n v="4"/>
    <s v="SIN FECHA COMO TAL, SE ASIGNA LA INTERMEDIA DEL SEGUNDO SEMESTRE"/>
    <m/>
    <m/>
    <m/>
    <m/>
    <m/>
    <m/>
    <m/>
    <m/>
    <m/>
    <s v="SIN CECO"/>
    <s v="NO"/>
    <s v="OXO 69_x000a_11-MAR-2013-Soporte Directivo (Coordinador y Gerencia)"/>
    <n v="4"/>
    <n v="4"/>
    <n v="1151"/>
    <x v="28"/>
  </r>
  <r>
    <n v="4161"/>
    <x v="113"/>
    <d v="2013-03-01T00:00:00"/>
    <s v="INT"/>
    <m/>
    <m/>
    <s v="c. Planteamiento de soluciones y manejo de conflictos"/>
    <x v="2"/>
    <n v="4"/>
    <s v="SIN FECHA COMO TAL, SE ASIGNA LA INTERMEDIA DEL SEGUNDO SEMESTRE"/>
    <m/>
    <m/>
    <m/>
    <m/>
    <m/>
    <m/>
    <m/>
    <m/>
    <m/>
    <s v="SIN CECO"/>
    <s v="NO"/>
    <s v="OXO 69_x000a_11-MAR-2013-Soporte Directivo (Coordinador y Gerencia)"/>
    <n v="4"/>
    <n v="4"/>
    <n v="1151"/>
    <x v="28"/>
  </r>
  <r>
    <n v="4162"/>
    <x v="113"/>
    <d v="2013-03-01T00:00:00"/>
    <s v="INT"/>
    <m/>
    <m/>
    <s v="d. Cumplimiento de compromisos"/>
    <x v="2"/>
    <n v="4"/>
    <s v="SIN FECHA COMO TAL, SE ASIGNA LA INTERMEDIA DEL SEGUNDO SEMESTRE"/>
    <m/>
    <m/>
    <m/>
    <m/>
    <m/>
    <m/>
    <m/>
    <m/>
    <m/>
    <s v="SIN CECO"/>
    <s v="NO"/>
    <s v="OXO 69_x000a_11-MAR-2013-Soporte Directivo (Coordinador y Gerencia)"/>
    <n v="4"/>
    <n v="4"/>
    <n v="1151"/>
    <x v="28"/>
  </r>
  <r>
    <n v="4163"/>
    <x v="113"/>
    <d v="2013-03-01T00:00:00"/>
    <s v="INT"/>
    <m/>
    <m/>
    <s v="e. Manejo del cliente"/>
    <x v="2"/>
    <n v="5"/>
    <s v="SIN FECHA COMO TAL, SE ASIGNA LA INTERMEDIA DEL SEGUNDO SEMESTRE"/>
    <m/>
    <m/>
    <m/>
    <m/>
    <m/>
    <m/>
    <m/>
    <m/>
    <m/>
    <s v="SIN CECO"/>
    <s v="NO"/>
    <s v="OXO 69_x000a_11-MAR-2013-Soporte Directivo (Coordinador y Gerencia)"/>
    <n v="5"/>
    <n v="5"/>
    <n v="1151"/>
    <x v="28"/>
  </r>
  <r>
    <n v="4164"/>
    <x v="113"/>
    <d v="2013-03-01T00:00:00"/>
    <s v="INT"/>
    <m/>
    <m/>
    <s v="a. Idoneidad del personal"/>
    <x v="3"/>
    <n v="4"/>
    <s v="SIN FECHA COMO TAL, SE ASIGNA LA INTERMEDIA DEL SEGUNDO SEMESTRE"/>
    <m/>
    <m/>
    <m/>
    <m/>
    <m/>
    <m/>
    <m/>
    <m/>
    <m/>
    <s v="SIN CECO"/>
    <s v="NO"/>
    <s v="OXO 69_x000a_11-MAR-2013-Personal que presta el servicio en obra"/>
    <n v="4"/>
    <n v="4"/>
    <n v="1151"/>
    <x v="28"/>
  </r>
  <r>
    <n v="4165"/>
    <x v="113"/>
    <d v="2013-03-01T00:00:00"/>
    <s v="INT"/>
    <m/>
    <m/>
    <s v="b. Oportuna atención al cliente"/>
    <x v="3"/>
    <n v="4"/>
    <s v="SIN FECHA COMO TAL, SE ASIGNA LA INTERMEDIA DEL SEGUNDO SEMESTRE"/>
    <m/>
    <m/>
    <m/>
    <m/>
    <m/>
    <m/>
    <m/>
    <m/>
    <m/>
    <s v="SIN CECO"/>
    <s v="NO"/>
    <s v="OXO 69_x000a_11-MAR-2013-Personal que presta el servicio en obra"/>
    <n v="4"/>
    <n v="4"/>
    <n v="1151"/>
    <x v="28"/>
  </r>
  <r>
    <n v="4166"/>
    <x v="113"/>
    <d v="2013-03-01T00:00:00"/>
    <s v="INT"/>
    <m/>
    <m/>
    <s v="c. Compromiso con el proyecto"/>
    <x v="3"/>
    <n v="5"/>
    <s v="SIN FECHA COMO TAL, SE ASIGNA LA INTERMEDIA DEL SEGUNDO SEMESTRE"/>
    <m/>
    <m/>
    <m/>
    <m/>
    <m/>
    <m/>
    <m/>
    <m/>
    <m/>
    <s v="SIN CECO"/>
    <s v="NO"/>
    <s v="OXO 69_x000a_11-MAR-2013-Personal que presta el servicio en obra"/>
    <n v="5"/>
    <n v="5"/>
    <n v="1151"/>
    <x v="28"/>
  </r>
  <r>
    <n v="4167"/>
    <x v="113"/>
    <d v="2013-03-01T00:00:00"/>
    <s v="INT"/>
    <m/>
    <m/>
    <s v="d. Cumplimiento de compromisos"/>
    <x v="3"/>
    <n v="4"/>
    <s v="SIN FECHA COMO TAL, SE ASIGNA LA INTERMEDIA DEL SEGUNDO SEMESTRE"/>
    <m/>
    <m/>
    <m/>
    <m/>
    <m/>
    <m/>
    <m/>
    <m/>
    <m/>
    <s v="SIN CECO"/>
    <s v="NO"/>
    <s v="OXO 69_x000a_11-MAR-2013-Personal que presta el servicio en obra"/>
    <n v="4"/>
    <n v="4"/>
    <n v="1151"/>
    <x v="28"/>
  </r>
  <r>
    <n v="4168"/>
    <x v="113"/>
    <d v="2013-03-01T00:00:00"/>
    <s v="INT"/>
    <m/>
    <m/>
    <s v="e. Proactividad en desarrollo de funciones"/>
    <x v="3"/>
    <n v="4"/>
    <s v="SIN FECHA COMO TAL, SE ASIGNA LA INTERMEDIA DEL SEGUNDO SEMESTRE"/>
    <m/>
    <m/>
    <m/>
    <m/>
    <m/>
    <m/>
    <m/>
    <m/>
    <m/>
    <s v="SIN CECO"/>
    <s v="NO"/>
    <s v="OXO 69_x000a_11-MAR-2013-Personal que presta el servicio en obra"/>
    <n v="4"/>
    <n v="4"/>
    <n v="1151"/>
    <x v="28"/>
  </r>
  <r>
    <n v="4169"/>
    <x v="113"/>
    <d v="2013-03-01T00:00:00"/>
    <s v="INT"/>
    <m/>
    <m/>
    <s v="a. Calidad del Contenido"/>
    <x v="4"/>
    <n v="4"/>
    <s v="SIN FECHA COMO TAL, SE ASIGNA LA INTERMEDIA DEL SEGUNDO SEMESTRE"/>
    <m/>
    <m/>
    <m/>
    <m/>
    <m/>
    <m/>
    <m/>
    <m/>
    <m/>
    <s v="SIN CECO"/>
    <s v="NO"/>
    <s v="OXO 69_x000a_11-MAR-2013-Productos Asociados de PAYC (Informes, Control de presupuesto y Programación y actas)"/>
    <n v="4"/>
    <n v="4"/>
    <n v="1151"/>
    <x v="28"/>
  </r>
  <r>
    <n v="4170"/>
    <x v="113"/>
    <d v="2013-03-01T00:00:00"/>
    <s v="INT"/>
    <m/>
    <m/>
    <s v="b. Claridad del Contenido"/>
    <x v="4"/>
    <n v="4"/>
    <s v="SIN FECHA COMO TAL, SE ASIGNA LA INTERMEDIA DEL SEGUNDO SEMESTRE"/>
    <m/>
    <m/>
    <m/>
    <m/>
    <m/>
    <m/>
    <m/>
    <m/>
    <m/>
    <s v="SIN CECO"/>
    <s v="NO"/>
    <s v="OXO 69_x000a_11-MAR-2013-Productos Asociados de PAYC (Informes, Control de presupuesto y Programación y actas)"/>
    <n v="4"/>
    <n v="4"/>
    <n v="1151"/>
    <x v="28"/>
  </r>
  <r>
    <n v="4171"/>
    <x v="113"/>
    <d v="2013-03-01T00:00:00"/>
    <s v="INT"/>
    <m/>
    <m/>
    <s v="c. Oportunidad en la entrega"/>
    <x v="4"/>
    <n v="4"/>
    <s v="SIN FECHA COMO TAL, SE ASIGNA LA INTERMEDIA DEL SEGUNDO SEMESTRE"/>
    <m/>
    <m/>
    <m/>
    <m/>
    <m/>
    <m/>
    <m/>
    <m/>
    <m/>
    <s v="SIN CECO"/>
    <s v="NO"/>
    <s v="OXO 69_x000a_11-MAR-2013-Productos Asociados de PAYC (Informes, Control de presupuesto y Programación y actas)"/>
    <n v="4"/>
    <n v="4"/>
    <n v="1151"/>
    <x v="28"/>
  </r>
  <r>
    <n v="4172"/>
    <x v="113"/>
    <d v="2013-03-01T00:00:00"/>
    <s v="INT"/>
    <m/>
    <m/>
    <s v="d. Precisión de la información"/>
    <x v="4"/>
    <n v="4"/>
    <s v="SIN FECHA COMO TAL, SE ASIGNA LA INTERMEDIA DEL SEGUNDO SEMESTRE"/>
    <m/>
    <m/>
    <m/>
    <m/>
    <m/>
    <m/>
    <m/>
    <m/>
    <m/>
    <s v="SIN CECO"/>
    <s v="NO"/>
    <s v="OXO 69_x000a_11-MAR-2013-Productos Asociados de PAYC (Informes, Control de presupuesto y Programación y actas)"/>
    <n v="4"/>
    <n v="4"/>
    <n v="1151"/>
    <x v="28"/>
  </r>
  <r>
    <n v="4173"/>
    <x v="113"/>
    <d v="2013-03-01T00:00:00"/>
    <s v="INT"/>
    <m/>
    <m/>
    <s v="e. Diagramación"/>
    <x v="4"/>
    <n v="4"/>
    <s v="SIN FECHA COMO TAL, SE ASIGNA LA INTERMEDIA DEL SEGUNDO SEMESTRE"/>
    <m/>
    <m/>
    <m/>
    <m/>
    <m/>
    <m/>
    <m/>
    <m/>
    <m/>
    <s v="SIN CECO"/>
    <s v="NO"/>
    <s v="OXO 69_x000a_11-MAR-2013-Productos Asociados de PAYC (Informes, Control de presupuesto y Programación y actas)"/>
    <n v="4"/>
    <n v="4"/>
    <n v="1151"/>
    <x v="28"/>
  </r>
  <r>
    <n v="4174"/>
    <x v="113"/>
    <d v="2013-03-01T00:00:00"/>
    <s v="INT"/>
    <m/>
    <m/>
    <s v="a. Cumplimiento"/>
    <x v="5"/>
    <n v="4"/>
    <s v="SIN FECHA COMO TAL, SE ASIGNA LA INTERMEDIA DEL SEGUNDO SEMESTRE"/>
    <m/>
    <m/>
    <m/>
    <m/>
    <m/>
    <m/>
    <m/>
    <m/>
    <m/>
    <s v="SIN CECO"/>
    <s v="NO"/>
    <s v="OXO 69_x000a_11-MAR-2013-Compromisos Pactados"/>
    <n v="4"/>
    <n v="4"/>
    <n v="1151"/>
    <x v="28"/>
  </r>
  <r>
    <n v="4175"/>
    <x v="113"/>
    <d v="2013-03-01T00:00:00"/>
    <s v="INT"/>
    <m/>
    <m/>
    <s v="b. Satisface expectativas"/>
    <x v="5"/>
    <n v="4"/>
    <s v="SIN FECHA COMO TAL, SE ASIGNA LA INTERMEDIA DEL SEGUNDO SEMESTRE"/>
    <m/>
    <m/>
    <m/>
    <m/>
    <m/>
    <m/>
    <m/>
    <m/>
    <m/>
    <s v="SIN CECO"/>
    <s v="NO"/>
    <s v="OXO 69_x000a_11-MAR-2013-Compromisos Pactados"/>
    <n v="4"/>
    <n v="4"/>
    <n v="1151"/>
    <x v="28"/>
  </r>
  <r>
    <n v="4176"/>
    <x v="113"/>
    <d v="2013-03-01T00:00:00"/>
    <s v="INT"/>
    <m/>
    <m/>
    <s v="c. Calidad de la Información suministrada"/>
    <x v="5"/>
    <n v="4"/>
    <s v="SIN FECHA COMO TAL, SE ASIGNA LA INTERMEDIA DEL SEGUNDO SEMESTRE"/>
    <m/>
    <m/>
    <m/>
    <m/>
    <m/>
    <m/>
    <m/>
    <m/>
    <m/>
    <s v="SIN CECO"/>
    <s v="NO"/>
    <s v="OXO 69_x000a_11-MAR-2013-Compromisos Pactados"/>
    <n v="4"/>
    <n v="4"/>
    <n v="1151"/>
    <x v="28"/>
  </r>
  <r>
    <n v="4177"/>
    <x v="113"/>
    <d v="2013-03-01T00:00:00"/>
    <s v="INT"/>
    <m/>
    <m/>
    <s v="d. Disposición del personal de PAYC a las solicitudes del cliente"/>
    <x v="5"/>
    <n v="5"/>
    <s v="SIN FECHA COMO TAL, SE ASIGNA LA INTERMEDIA DEL SEGUNDO SEMESTRE"/>
    <m/>
    <m/>
    <m/>
    <m/>
    <m/>
    <m/>
    <m/>
    <m/>
    <m/>
    <s v="SIN CECO"/>
    <s v="NO"/>
    <s v="OXO 69_x000a_11-MAR-2013-Compromisos Pactados"/>
    <n v="5"/>
    <n v="5"/>
    <n v="1151"/>
    <x v="28"/>
  </r>
  <r>
    <n v="4178"/>
    <x v="113"/>
    <d v="2013-03-01T00:00:00"/>
    <s v="INT"/>
    <m/>
    <m/>
    <s v="e. Coherencia entre lo solicitado y lo entregado"/>
    <x v="5"/>
    <n v="4"/>
    <s v="SIN FECHA COMO TAL, SE ASIGNA LA INTERMEDIA DEL SEGUNDO SEMESTRE"/>
    <m/>
    <m/>
    <m/>
    <m/>
    <m/>
    <m/>
    <m/>
    <m/>
    <m/>
    <s v="SIN CECO"/>
    <s v="NO"/>
    <s v="OXO 69_x000a_11-MAR-2013-Compromisos Pactados"/>
    <n v="4"/>
    <n v="4"/>
    <n v="1151"/>
    <x v="28"/>
  </r>
  <r>
    <n v="4179"/>
    <x v="113"/>
    <d v="2013-03-01T00:00:00"/>
    <s v="INT"/>
    <m/>
    <m/>
    <s v="Grado de Satisfacción con el Servicio Prestado"/>
    <x v="6"/>
    <n v="4"/>
    <s v="SIN FECHA COMO TAL, SE ASIGNA LA INTERMEDIA DEL SEGUNDO SEMESTRE"/>
    <m/>
    <m/>
    <m/>
    <m/>
    <m/>
    <m/>
    <m/>
    <m/>
    <m/>
    <s v="SIN CECO"/>
    <s v="NO"/>
    <s v="OXO 69_x000a_11-MAR-2013-Grado de Satisfacción con el Servicio Prestado"/>
    <n v="4"/>
    <n v="4"/>
    <n v="1151"/>
    <x v="28"/>
  </r>
  <r>
    <n v="4180"/>
    <x v="113"/>
    <d v="2013-03-01T00:00:00"/>
    <s v="INT"/>
    <m/>
    <m/>
    <s v="Posibilidad de Volver a Contratar con PAYC"/>
    <x v="7"/>
    <n v="5"/>
    <s v="SIN FECHA COMO TAL, SE ASIGNA LA INTERMEDIA DEL SEGUNDO SEMESTRE"/>
    <m/>
    <m/>
    <m/>
    <m/>
    <m/>
    <m/>
    <m/>
    <m/>
    <m/>
    <s v="SIN CECO"/>
    <s v="NO"/>
    <s v="OXO 69_x000a_11-MAR-2013-Posibilidad de Volver a Contratar con PAYC"/>
    <n v="5"/>
    <n v="5"/>
    <n v="1151"/>
    <x v="28"/>
  </r>
  <r>
    <n v="4181"/>
    <x v="113"/>
    <d v="2013-03-01T00:00:00"/>
    <s v="INT"/>
    <m/>
    <m/>
    <s v="Principales fortalezas en el servicio que presta PAYC"/>
    <x v="8"/>
    <s v="El soporte técnico y administrativo en los temas de contratación de contratistas generales de construcción-Control técnico y administrativo en la obra-"/>
    <s v="SIN FECHA COMO TAL, SE ASIGNA LA INTERMEDIA DEL SEGUNDO SEMESTRE"/>
    <s v="SOPORTE TÉCNICO"/>
    <s v="SOPORTE ADMINISTRATIVO"/>
    <s v="CONTROL TÉCNICO"/>
    <s v="CONTROL ADMINISTRATIVO"/>
    <m/>
    <m/>
    <m/>
    <m/>
    <m/>
    <s v="SIN CECO"/>
    <s v="NO"/>
    <s v="OXO 69_x000a_11-MAR-2013-Fortalezas PAYC"/>
    <s v="El soporte técnico y administrativo en los temas de contratación de contratistas generales de construcción-Control técnico y administrativo en la obra-"/>
    <n v="0"/>
    <n v="1151"/>
    <x v="28"/>
  </r>
  <r>
    <n v="4182"/>
    <x v="113"/>
    <d v="2013-03-01T00:00:00"/>
    <s v="INT"/>
    <m/>
    <m/>
    <s v="Principales debilidades en el servicio que presta PAYC"/>
    <x v="9"/>
    <s v="ninguna-"/>
    <s v="SIN FECHA COMO TAL, SE ASIGNA LA INTERMEDIA DEL SEGUNDO SEMESTRE"/>
    <m/>
    <m/>
    <m/>
    <m/>
    <m/>
    <m/>
    <m/>
    <m/>
    <m/>
    <s v="SIN CECO"/>
    <s v="NO"/>
    <s v="OXO 69_x000a_11-MAR-2013-Debilidades PAYC"/>
    <s v="ninguna-"/>
    <n v="0"/>
    <n v="1151"/>
    <x v="28"/>
  </r>
  <r>
    <n v="4183"/>
    <x v="114"/>
    <d v="2013-03-01T00:00:00"/>
    <s v="INT"/>
    <m/>
    <m/>
    <s v="a. Conocimiento específico de temas aplicables al proyecto"/>
    <x v="0"/>
    <n v="4"/>
    <s v="SIN FECHA COMO TAL, SE ASIGNA LA INTERMEDIA DEL SEGUNDO SEMESTRE"/>
    <m/>
    <m/>
    <m/>
    <m/>
    <m/>
    <m/>
    <m/>
    <m/>
    <m/>
    <s v="SIN CECO"/>
    <s v="NO"/>
    <s v="ADECUACIÓN OFICINAS GROUP M_x000a_04-MAY-2013-Soporte Técnico"/>
    <n v="4"/>
    <n v="4"/>
    <s v=""/>
    <x v="0"/>
  </r>
  <r>
    <n v="4184"/>
    <x v="114"/>
    <d v="2013-03-01T00:00:00"/>
    <s v="INT"/>
    <m/>
    <m/>
    <s v="b. Idoneidad y Calidad del soporte"/>
    <x v="0"/>
    <n v="5"/>
    <s v="SIN FECHA COMO TAL, SE ASIGNA LA INTERMEDIA DEL SEGUNDO SEMESTRE"/>
    <m/>
    <m/>
    <m/>
    <m/>
    <m/>
    <m/>
    <m/>
    <m/>
    <m/>
    <s v="SIN CECO"/>
    <s v="NO"/>
    <s v="ADECUACIÓN OFICINAS GROUP M_x000a_04-MAY-2013-Soporte Técnico"/>
    <n v="5"/>
    <n v="5"/>
    <s v=""/>
    <x v="0"/>
  </r>
  <r>
    <n v="4185"/>
    <x v="114"/>
    <d v="2013-03-01T00:00:00"/>
    <s v="INT"/>
    <m/>
    <m/>
    <s v="c. Cumplimiento de especificaciones técnicas de construcción"/>
    <x v="0"/>
    <n v="4"/>
    <s v="SIN FECHA COMO TAL, SE ASIGNA LA INTERMEDIA DEL SEGUNDO SEMESTRE"/>
    <m/>
    <m/>
    <m/>
    <m/>
    <m/>
    <m/>
    <m/>
    <m/>
    <m/>
    <s v="SIN CECO"/>
    <s v="NO"/>
    <s v="ADECUACIÓN OFICINAS GROUP M_x000a_04-MAY-2013-Soporte Técnico"/>
    <n v="4"/>
    <n v="4"/>
    <s v=""/>
    <x v="0"/>
  </r>
  <r>
    <n v="4186"/>
    <x v="114"/>
    <d v="2013-03-01T00:00:00"/>
    <s v="INT"/>
    <m/>
    <m/>
    <s v="d. Confiabilidad de los conceptos aplicados"/>
    <x v="0"/>
    <n v="4"/>
    <s v="SIN FECHA COMO TAL, SE ASIGNA LA INTERMEDIA DEL SEGUNDO SEMESTRE"/>
    <m/>
    <m/>
    <m/>
    <m/>
    <m/>
    <m/>
    <m/>
    <m/>
    <m/>
    <s v="SIN CECO"/>
    <s v="NO"/>
    <s v="ADECUACIÓN OFICINAS GROUP M_x000a_04-MAY-2013-Soporte Técnico"/>
    <n v="4"/>
    <n v="4"/>
    <s v=""/>
    <x v="0"/>
  </r>
  <r>
    <n v="4187"/>
    <x v="114"/>
    <d v="2013-03-01T00:00:00"/>
    <s v="INT"/>
    <m/>
    <m/>
    <s v="e. Oportunidad en entrega de información o requerimientos"/>
    <x v="0"/>
    <n v="4"/>
    <s v="SIN FECHA COMO TAL, SE ASIGNA LA INTERMEDIA DEL SEGUNDO SEMESTRE"/>
    <m/>
    <m/>
    <m/>
    <m/>
    <m/>
    <m/>
    <m/>
    <m/>
    <m/>
    <s v="SIN CECO"/>
    <s v="NO"/>
    <s v="ADECUACIÓN OFICINAS GROUP M_x000a_04-MAY-2013-Soporte Técnico"/>
    <n v="4"/>
    <n v="4"/>
    <s v=""/>
    <x v="0"/>
  </r>
  <r>
    <n v="4188"/>
    <x v="114"/>
    <d v="2013-03-01T00:00:00"/>
    <s v="INT"/>
    <m/>
    <m/>
    <s v="a. Oportunidad de la gestión en obra"/>
    <x v="1"/>
    <s v="N/A"/>
    <s v="SIN FECHA COMO TAL, SE ASIGNA LA INTERMEDIA DEL SEGUNDO SEMESTRE"/>
    <m/>
    <m/>
    <m/>
    <m/>
    <m/>
    <m/>
    <m/>
    <m/>
    <m/>
    <s v="SIN CECO"/>
    <s v="NO"/>
    <s v="ADECUACIÓN OFICINAS GROUP M_x000a_04-MAY-2013-Soporte Administrativo"/>
    <s v="N/A"/>
    <n v="0"/>
    <s v=""/>
    <x v="0"/>
  </r>
  <r>
    <n v="4189"/>
    <x v="114"/>
    <d v="2013-03-01T00:00:00"/>
    <s v="INT"/>
    <m/>
    <m/>
    <s v="b. Manejo administrativo del proyecto"/>
    <x v="1"/>
    <n v="4"/>
    <s v="SIN FECHA COMO TAL, SE ASIGNA LA INTERMEDIA DEL SEGUNDO SEMESTRE"/>
    <m/>
    <m/>
    <m/>
    <m/>
    <m/>
    <m/>
    <m/>
    <m/>
    <m/>
    <s v="SIN CECO"/>
    <s v="NO"/>
    <s v="ADECUACIÓN OFICINAS GROUP M_x000a_04-MAY-2013-Soporte Administrativo"/>
    <n v="4"/>
    <n v="4"/>
    <s v=""/>
    <x v="0"/>
  </r>
  <r>
    <n v="4190"/>
    <x v="114"/>
    <d v="2013-03-01T00:00:00"/>
    <s v="INT"/>
    <m/>
    <m/>
    <s v="c. Información clara y veraz sobre la administración de proyecto"/>
    <x v="1"/>
    <n v="4"/>
    <s v="SIN FECHA COMO TAL, SE ASIGNA LA INTERMEDIA DEL SEGUNDO SEMESTRE"/>
    <m/>
    <m/>
    <m/>
    <m/>
    <m/>
    <m/>
    <m/>
    <m/>
    <m/>
    <s v="SIN CECO"/>
    <s v="NO"/>
    <s v="ADECUACIÓN OFICINAS GROUP M_x000a_04-MAY-2013-Soporte Administrativo"/>
    <n v="4"/>
    <n v="4"/>
    <s v=""/>
    <x v="0"/>
  </r>
  <r>
    <n v="4191"/>
    <x v="114"/>
    <d v="2013-03-01T00:00:00"/>
    <s v="INT"/>
    <m/>
    <m/>
    <s v="d. Cumplimientos con expectativas del cliente"/>
    <x v="1"/>
    <n v="4"/>
    <s v="SIN FECHA COMO TAL, SE ASIGNA LA INTERMEDIA DEL SEGUNDO SEMESTRE"/>
    <m/>
    <m/>
    <m/>
    <m/>
    <m/>
    <m/>
    <m/>
    <m/>
    <m/>
    <s v="SIN CECO"/>
    <s v="NO"/>
    <s v="ADECUACIÓN OFICINAS GROUP M_x000a_04-MAY-2013-Soporte Administrativo"/>
    <n v="4"/>
    <n v="4"/>
    <s v=""/>
    <x v="0"/>
  </r>
  <r>
    <n v="4192"/>
    <x v="114"/>
    <d v="2013-03-01T00:00:00"/>
    <s v="INT"/>
    <m/>
    <m/>
    <s v="e. Control de presupuesto"/>
    <x v="1"/>
    <n v="3"/>
    <s v="SIN FECHA COMO TAL, SE ASIGNA LA INTERMEDIA DEL SEGUNDO SEMESTRE"/>
    <m/>
    <m/>
    <m/>
    <m/>
    <m/>
    <m/>
    <m/>
    <m/>
    <m/>
    <s v="SIN CECO"/>
    <s v="NO"/>
    <s v="ADECUACIÓN OFICINAS GROUP M_x000a_04-MAY-2013-Soporte Administrativo"/>
    <n v="3"/>
    <n v="3"/>
    <s v=""/>
    <x v="0"/>
  </r>
  <r>
    <n v="4193"/>
    <x v="114"/>
    <d v="2013-03-01T00:00:00"/>
    <s v="INT"/>
    <m/>
    <m/>
    <s v="a. Apoyo y presencia en el proyecto"/>
    <x v="2"/>
    <n v="4"/>
    <s v="SIN FECHA COMO TAL, SE ASIGNA LA INTERMEDIA DEL SEGUNDO SEMESTRE"/>
    <m/>
    <m/>
    <m/>
    <m/>
    <m/>
    <m/>
    <m/>
    <m/>
    <m/>
    <s v="SIN CECO"/>
    <s v="NO"/>
    <s v="ADECUACIÓN OFICINAS GROUP M_x000a_04-MAY-2013-Soporte Directivo (Coordinador y Gerencia)"/>
    <n v="4"/>
    <n v="4"/>
    <s v=""/>
    <x v="0"/>
  </r>
  <r>
    <n v="4194"/>
    <x v="114"/>
    <d v="2013-03-01T00:00:00"/>
    <s v="INT"/>
    <m/>
    <m/>
    <s v="b. Conocimiento del proyecto"/>
    <x v="2"/>
    <n v="4"/>
    <s v="SIN FECHA COMO TAL, SE ASIGNA LA INTERMEDIA DEL SEGUNDO SEMESTRE"/>
    <m/>
    <m/>
    <m/>
    <m/>
    <m/>
    <m/>
    <m/>
    <m/>
    <m/>
    <s v="SIN CECO"/>
    <s v="NO"/>
    <s v="ADECUACIÓN OFICINAS GROUP M_x000a_04-MAY-2013-Soporte Directivo (Coordinador y Gerencia)"/>
    <n v="4"/>
    <n v="4"/>
    <s v=""/>
    <x v="0"/>
  </r>
  <r>
    <n v="4195"/>
    <x v="114"/>
    <d v="2013-03-01T00:00:00"/>
    <s v="INT"/>
    <m/>
    <m/>
    <s v="c. Planteamiento de soluciones y manejo de conflictos"/>
    <x v="2"/>
    <n v="5"/>
    <s v="SIN FECHA COMO TAL, SE ASIGNA LA INTERMEDIA DEL SEGUNDO SEMESTRE"/>
    <m/>
    <m/>
    <m/>
    <m/>
    <m/>
    <m/>
    <m/>
    <m/>
    <m/>
    <s v="SIN CECO"/>
    <s v="NO"/>
    <s v="ADECUACIÓN OFICINAS GROUP M_x000a_04-MAY-2013-Soporte Directivo (Coordinador y Gerencia)"/>
    <n v="5"/>
    <n v="5"/>
    <s v=""/>
    <x v="0"/>
  </r>
  <r>
    <n v="4196"/>
    <x v="114"/>
    <d v="2013-03-01T00:00:00"/>
    <s v="INT"/>
    <m/>
    <m/>
    <s v="d. Cumplimiento de compromisos"/>
    <x v="2"/>
    <n v="4"/>
    <s v="SIN FECHA COMO TAL, SE ASIGNA LA INTERMEDIA DEL SEGUNDO SEMESTRE"/>
    <m/>
    <m/>
    <m/>
    <m/>
    <m/>
    <m/>
    <m/>
    <m/>
    <m/>
    <s v="SIN CECO"/>
    <s v="NO"/>
    <s v="ADECUACIÓN OFICINAS GROUP M_x000a_04-MAY-2013-Soporte Directivo (Coordinador y Gerencia)"/>
    <n v="4"/>
    <n v="4"/>
    <s v=""/>
    <x v="0"/>
  </r>
  <r>
    <n v="4197"/>
    <x v="114"/>
    <d v="2013-03-01T00:00:00"/>
    <s v="INT"/>
    <m/>
    <m/>
    <s v="e. Manejo del cliente"/>
    <x v="2"/>
    <n v="4"/>
    <s v="SIN FECHA COMO TAL, SE ASIGNA LA INTERMEDIA DEL SEGUNDO SEMESTRE"/>
    <m/>
    <m/>
    <m/>
    <m/>
    <m/>
    <m/>
    <m/>
    <m/>
    <m/>
    <s v="SIN CECO"/>
    <s v="NO"/>
    <s v="ADECUACIÓN OFICINAS GROUP M_x000a_04-MAY-2013-Soporte Directivo (Coordinador y Gerencia)"/>
    <n v="4"/>
    <n v="4"/>
    <s v=""/>
    <x v="0"/>
  </r>
  <r>
    <n v="4198"/>
    <x v="114"/>
    <d v="2013-03-01T00:00:00"/>
    <s v="INT"/>
    <m/>
    <m/>
    <s v="a. Idoneidad del personal"/>
    <x v="3"/>
    <n v="5"/>
    <s v="SIN FECHA COMO TAL, SE ASIGNA LA INTERMEDIA DEL SEGUNDO SEMESTRE"/>
    <m/>
    <m/>
    <m/>
    <m/>
    <m/>
    <m/>
    <m/>
    <m/>
    <m/>
    <s v="SIN CECO"/>
    <s v="NO"/>
    <s v="ADECUACIÓN OFICINAS GROUP M_x000a_04-MAY-2013-Personal que presta el servicio en obra"/>
    <n v="5"/>
    <n v="5"/>
    <s v=""/>
    <x v="0"/>
  </r>
  <r>
    <n v="4199"/>
    <x v="114"/>
    <d v="2013-03-01T00:00:00"/>
    <s v="INT"/>
    <m/>
    <m/>
    <s v="b. Oportuna atención al cliente"/>
    <x v="3"/>
    <n v="5"/>
    <s v="SIN FECHA COMO TAL, SE ASIGNA LA INTERMEDIA DEL SEGUNDO SEMESTRE"/>
    <m/>
    <m/>
    <m/>
    <m/>
    <m/>
    <m/>
    <m/>
    <m/>
    <m/>
    <s v="SIN CECO"/>
    <s v="NO"/>
    <s v="ADECUACIÓN OFICINAS GROUP M_x000a_04-MAY-2013-Personal que presta el servicio en obra"/>
    <n v="5"/>
    <n v="5"/>
    <s v=""/>
    <x v="0"/>
  </r>
  <r>
    <n v="4200"/>
    <x v="114"/>
    <d v="2013-03-01T00:00:00"/>
    <s v="INT"/>
    <m/>
    <m/>
    <s v="c. Compromiso con el proyecto"/>
    <x v="3"/>
    <n v="5"/>
    <s v="SIN FECHA COMO TAL, SE ASIGNA LA INTERMEDIA DEL SEGUNDO SEMESTRE"/>
    <m/>
    <m/>
    <m/>
    <m/>
    <m/>
    <m/>
    <m/>
    <m/>
    <m/>
    <s v="SIN CECO"/>
    <s v="NO"/>
    <s v="ADECUACIÓN OFICINAS GROUP M_x000a_04-MAY-2013-Personal que presta el servicio en obra"/>
    <n v="5"/>
    <n v="5"/>
    <s v=""/>
    <x v="0"/>
  </r>
  <r>
    <n v="4201"/>
    <x v="114"/>
    <d v="2013-03-01T00:00:00"/>
    <s v="INT"/>
    <m/>
    <m/>
    <s v="d. Cumplimiento de compromisos"/>
    <x v="3"/>
    <n v="4"/>
    <s v="SIN FECHA COMO TAL, SE ASIGNA LA INTERMEDIA DEL SEGUNDO SEMESTRE"/>
    <m/>
    <m/>
    <m/>
    <m/>
    <m/>
    <m/>
    <m/>
    <m/>
    <m/>
    <s v="SIN CECO"/>
    <s v="NO"/>
    <s v="ADECUACIÓN OFICINAS GROUP M_x000a_04-MAY-2013-Personal que presta el servicio en obra"/>
    <n v="4"/>
    <n v="4"/>
    <s v=""/>
    <x v="0"/>
  </r>
  <r>
    <n v="4202"/>
    <x v="114"/>
    <d v="2013-03-01T00:00:00"/>
    <s v="INT"/>
    <m/>
    <m/>
    <s v="e. Proactividad en desarrollo de funciones"/>
    <x v="3"/>
    <n v="4"/>
    <s v="SIN FECHA COMO TAL, SE ASIGNA LA INTERMEDIA DEL SEGUNDO SEMESTRE"/>
    <m/>
    <m/>
    <m/>
    <m/>
    <m/>
    <m/>
    <m/>
    <m/>
    <m/>
    <s v="SIN CECO"/>
    <s v="NO"/>
    <s v="ADECUACIÓN OFICINAS GROUP M_x000a_04-MAY-2013-Personal que presta el servicio en obra"/>
    <n v="4"/>
    <n v="4"/>
    <s v=""/>
    <x v="0"/>
  </r>
  <r>
    <n v="4203"/>
    <x v="114"/>
    <d v="2013-03-01T00:00:00"/>
    <s v="INT"/>
    <m/>
    <m/>
    <s v="a. Calidad del Contenido"/>
    <x v="4"/>
    <n v="5"/>
    <s v="SIN FECHA COMO TAL, SE ASIGNA LA INTERMEDIA DEL SEGUNDO SEMESTRE"/>
    <m/>
    <m/>
    <m/>
    <m/>
    <m/>
    <m/>
    <m/>
    <m/>
    <m/>
    <s v="SIN CECO"/>
    <s v="NO"/>
    <s v="ADECUACIÓN OFICINAS GROUP M_x000a_04-MAY-2013-Productos Asociados de PAYC (Informes, Control de presupuesto y Programación y actas)"/>
    <n v="5"/>
    <n v="5"/>
    <s v=""/>
    <x v="0"/>
  </r>
  <r>
    <n v="4204"/>
    <x v="114"/>
    <d v="2013-03-01T00:00:00"/>
    <s v="INT"/>
    <m/>
    <m/>
    <s v="b. Claridad del Contenido"/>
    <x v="4"/>
    <n v="5"/>
    <s v="SIN FECHA COMO TAL, SE ASIGNA LA INTERMEDIA DEL SEGUNDO SEMESTRE"/>
    <m/>
    <m/>
    <m/>
    <m/>
    <m/>
    <m/>
    <m/>
    <m/>
    <m/>
    <s v="SIN CECO"/>
    <s v="NO"/>
    <s v="ADECUACIÓN OFICINAS GROUP M_x000a_04-MAY-2013-Productos Asociados de PAYC (Informes, Control de presupuesto y Programación y actas)"/>
    <n v="5"/>
    <n v="5"/>
    <s v=""/>
    <x v="0"/>
  </r>
  <r>
    <n v="4205"/>
    <x v="114"/>
    <d v="2013-03-01T00:00:00"/>
    <s v="INT"/>
    <m/>
    <m/>
    <s v="c. Oportunidad en la entrega"/>
    <x v="4"/>
    <n v="4"/>
    <s v="SIN FECHA COMO TAL, SE ASIGNA LA INTERMEDIA DEL SEGUNDO SEMESTRE"/>
    <m/>
    <m/>
    <m/>
    <m/>
    <m/>
    <m/>
    <m/>
    <m/>
    <m/>
    <s v="SIN CECO"/>
    <s v="NO"/>
    <s v="ADECUACIÓN OFICINAS GROUP M_x000a_04-MAY-2013-Productos Asociados de PAYC (Informes, Control de presupuesto y Programación y actas)"/>
    <n v="4"/>
    <n v="4"/>
    <s v=""/>
    <x v="0"/>
  </r>
  <r>
    <n v="4206"/>
    <x v="114"/>
    <d v="2013-03-01T00:00:00"/>
    <s v="INT"/>
    <m/>
    <m/>
    <s v="d. Precisión de la información"/>
    <x v="4"/>
    <n v="4"/>
    <s v="SIN FECHA COMO TAL, SE ASIGNA LA INTERMEDIA DEL SEGUNDO SEMESTRE"/>
    <m/>
    <m/>
    <m/>
    <m/>
    <m/>
    <m/>
    <m/>
    <m/>
    <m/>
    <s v="SIN CECO"/>
    <s v="NO"/>
    <s v="ADECUACIÓN OFICINAS GROUP M_x000a_04-MAY-2013-Productos Asociados de PAYC (Informes, Control de presupuesto y Programación y actas)"/>
    <n v="4"/>
    <n v="4"/>
    <s v=""/>
    <x v="0"/>
  </r>
  <r>
    <n v="4207"/>
    <x v="114"/>
    <d v="2013-03-01T00:00:00"/>
    <s v="INT"/>
    <m/>
    <m/>
    <s v="e. Diagramación"/>
    <x v="4"/>
    <n v="3"/>
    <s v="SIN FECHA COMO TAL, SE ASIGNA LA INTERMEDIA DEL SEGUNDO SEMESTRE"/>
    <m/>
    <m/>
    <m/>
    <m/>
    <m/>
    <m/>
    <m/>
    <m/>
    <m/>
    <s v="SIN CECO"/>
    <s v="NO"/>
    <s v="ADECUACIÓN OFICINAS GROUP M_x000a_04-MAY-2013-Productos Asociados de PAYC (Informes, Control de presupuesto y Programación y actas)"/>
    <n v="3"/>
    <n v="3"/>
    <s v=""/>
    <x v="0"/>
  </r>
  <r>
    <n v="4208"/>
    <x v="114"/>
    <d v="2013-03-01T00:00:00"/>
    <s v="INT"/>
    <m/>
    <m/>
    <s v="a. Cumplimiento"/>
    <x v="5"/>
    <n v="4"/>
    <s v="SIN FECHA COMO TAL, SE ASIGNA LA INTERMEDIA DEL SEGUNDO SEMESTRE"/>
    <m/>
    <m/>
    <m/>
    <m/>
    <m/>
    <m/>
    <m/>
    <m/>
    <m/>
    <s v="SIN CECO"/>
    <s v="NO"/>
    <s v="ADECUACIÓN OFICINAS GROUP M_x000a_04-MAY-2013-Compromisos Pactados"/>
    <n v="4"/>
    <n v="4"/>
    <s v=""/>
    <x v="0"/>
  </r>
  <r>
    <n v="4209"/>
    <x v="114"/>
    <d v="2013-03-01T00:00:00"/>
    <s v="INT"/>
    <m/>
    <m/>
    <s v="b. Satisface expectativas"/>
    <x v="5"/>
    <n v="4"/>
    <s v="SIN FECHA COMO TAL, SE ASIGNA LA INTERMEDIA DEL SEGUNDO SEMESTRE"/>
    <m/>
    <m/>
    <m/>
    <m/>
    <m/>
    <m/>
    <m/>
    <m/>
    <m/>
    <s v="SIN CECO"/>
    <s v="NO"/>
    <s v="ADECUACIÓN OFICINAS GROUP M_x000a_04-MAY-2013-Compromisos Pactados"/>
    <n v="4"/>
    <n v="4"/>
    <s v=""/>
    <x v="0"/>
  </r>
  <r>
    <n v="4210"/>
    <x v="114"/>
    <d v="2013-03-01T00:00:00"/>
    <s v="INT"/>
    <m/>
    <m/>
    <s v="c. Calidad de la Información suministrada"/>
    <x v="5"/>
    <n v="4"/>
    <s v="SIN FECHA COMO TAL, SE ASIGNA LA INTERMEDIA DEL SEGUNDO SEMESTRE"/>
    <m/>
    <m/>
    <m/>
    <m/>
    <m/>
    <m/>
    <m/>
    <m/>
    <m/>
    <s v="SIN CECO"/>
    <s v="NO"/>
    <s v="ADECUACIÓN OFICINAS GROUP M_x000a_04-MAY-2013-Compromisos Pactados"/>
    <n v="4"/>
    <n v="4"/>
    <s v=""/>
    <x v="0"/>
  </r>
  <r>
    <n v="4211"/>
    <x v="114"/>
    <d v="2013-03-01T00:00:00"/>
    <s v="INT"/>
    <m/>
    <m/>
    <s v="d. Disposición del personal de PAYC a las solicitudes del cliente"/>
    <x v="5"/>
    <n v="5"/>
    <s v="SIN FECHA COMO TAL, SE ASIGNA LA INTERMEDIA DEL SEGUNDO SEMESTRE"/>
    <m/>
    <m/>
    <m/>
    <m/>
    <m/>
    <m/>
    <m/>
    <m/>
    <m/>
    <s v="SIN CECO"/>
    <s v="NO"/>
    <s v="ADECUACIÓN OFICINAS GROUP M_x000a_04-MAY-2013-Compromisos Pactados"/>
    <n v="5"/>
    <n v="5"/>
    <s v=""/>
    <x v="0"/>
  </r>
  <r>
    <n v="4212"/>
    <x v="114"/>
    <d v="2013-03-01T00:00:00"/>
    <s v="INT"/>
    <m/>
    <m/>
    <s v="e. Coherencia entre lo solicitado y lo entregado"/>
    <x v="5"/>
    <n v="4"/>
    <s v="SIN FECHA COMO TAL, SE ASIGNA LA INTERMEDIA DEL SEGUNDO SEMESTRE"/>
    <m/>
    <m/>
    <m/>
    <m/>
    <m/>
    <m/>
    <m/>
    <m/>
    <m/>
    <s v="SIN CECO"/>
    <s v="NO"/>
    <s v="ADECUACIÓN OFICINAS GROUP M_x000a_04-MAY-2013-Compromisos Pactados"/>
    <n v="4"/>
    <n v="4"/>
    <s v=""/>
    <x v="0"/>
  </r>
  <r>
    <n v="4213"/>
    <x v="114"/>
    <d v="2013-03-01T00:00:00"/>
    <s v="INT"/>
    <m/>
    <m/>
    <s v="Grado de Satisfacción con el Servicio Prestado"/>
    <x v="6"/>
    <n v="4"/>
    <s v="SIN FECHA COMO TAL, SE ASIGNA LA INTERMEDIA DEL SEGUNDO SEMESTRE"/>
    <m/>
    <m/>
    <m/>
    <m/>
    <m/>
    <m/>
    <m/>
    <m/>
    <m/>
    <s v="SIN CECO"/>
    <s v="NO"/>
    <s v="ADECUACIÓN OFICINAS GROUP M_x000a_04-MAY-2013-Grado de Satisfacción con el Servicio Prestado"/>
    <n v="4"/>
    <n v="4"/>
    <s v=""/>
    <x v="0"/>
  </r>
  <r>
    <n v="4214"/>
    <x v="114"/>
    <d v="2013-03-01T00:00:00"/>
    <s v="INT"/>
    <m/>
    <m/>
    <s v="Posibilidad de Volver a Contratar con PAYC"/>
    <x v="7"/>
    <n v="4"/>
    <s v="SIN FECHA COMO TAL, SE ASIGNA LA INTERMEDIA DEL SEGUNDO SEMESTRE"/>
    <m/>
    <m/>
    <m/>
    <m/>
    <m/>
    <m/>
    <m/>
    <m/>
    <m/>
    <s v="SIN CECO"/>
    <s v="NO"/>
    <s v="ADECUACIÓN OFICINAS GROUP M_x000a_04-MAY-2013-Posibilidad de Volver a Contratar con PAYC"/>
    <n v="4"/>
    <n v="4"/>
    <s v=""/>
    <x v="0"/>
  </r>
  <r>
    <n v="4215"/>
    <x v="114"/>
    <d v="2013-03-01T00:00:00"/>
    <s v="INT"/>
    <m/>
    <m/>
    <s v="Principales fortalezas en el servicio que presta PAYC"/>
    <x v="8"/>
    <s v="Compromiso con el proyecto-Seriedad-Personal calificado-Los reportes son muy completos-"/>
    <s v="SIN FECHA COMO TAL, SE ASIGNA LA INTERMEDIA DEL SEGUNDO SEMESTRE"/>
    <s v="COMPROMISO"/>
    <s v="SERIEDAD"/>
    <s v="PERSONAL CALIFICADO"/>
    <s v="COMPLETITUD INFORMES"/>
    <m/>
    <m/>
    <m/>
    <m/>
    <m/>
    <s v="SIN CECO"/>
    <s v="NO"/>
    <s v="ADECUACIÓN OFICINAS GROUP M_x000a_04-MAY-2013-Fortalezas PAYC"/>
    <s v="Compromiso con el proyecto-Seriedad-Personal calificado-Los reportes son muy completos-"/>
    <n v="0"/>
    <s v=""/>
    <x v="0"/>
  </r>
  <r>
    <n v="4216"/>
    <x v="114"/>
    <d v="2013-03-01T00:00:00"/>
    <s v="INT"/>
    <m/>
    <m/>
    <s v="Principales debilidades en el servicio que presta PAYC"/>
    <x v="9"/>
    <s v="Efectivida en el control de presupuesto_x000a_(en la revision y comentarios)-"/>
    <s v="SIN FECHA COMO TAL, SE ASIGNA LA INTERMEDIA DEL SEGUNDO SEMESTRE"/>
    <s v="CALIDAD CONTROL PRESUPUESTOS"/>
    <m/>
    <m/>
    <m/>
    <m/>
    <m/>
    <m/>
    <m/>
    <m/>
    <s v="SIN CECO"/>
    <s v="NO"/>
    <s v="ADECUACIÓN OFICINAS GROUP M_x000a_04-MAY-2013-Debilidades PAYC"/>
    <s v="Efectivida en el control de presupuesto_x000a_(en la revision y comentarios)-"/>
    <n v="0"/>
    <s v=""/>
    <x v="0"/>
  </r>
  <r>
    <n v="4217"/>
    <x v="115"/>
    <d v="2013-03-01T00:00:00"/>
    <s v="INT"/>
    <m/>
    <m/>
    <s v="a. Conocimiento específico de temas aplicables al proyecto"/>
    <x v="0"/>
    <n v="4"/>
    <s v="SIN FECHA COMO TAL, SE ASIGNA LA INTERMEDIA DEL SEGUNDO SEMESTRE"/>
    <m/>
    <m/>
    <m/>
    <m/>
    <m/>
    <m/>
    <m/>
    <m/>
    <m/>
    <s v="SIN CECO"/>
    <s v="NO"/>
    <s v="OXO CARTAGENA_x000a_27-MAY-2013-Soporte Técnico"/>
    <n v="4"/>
    <n v="4"/>
    <n v="1393"/>
    <x v="80"/>
  </r>
  <r>
    <n v="4218"/>
    <x v="115"/>
    <d v="2013-03-01T00:00:00"/>
    <s v="INT"/>
    <m/>
    <m/>
    <s v="b. Idoneidad y Calidad del soporte"/>
    <x v="0"/>
    <n v="5"/>
    <s v="SIN FECHA COMO TAL, SE ASIGNA LA INTERMEDIA DEL SEGUNDO SEMESTRE"/>
    <m/>
    <m/>
    <m/>
    <m/>
    <m/>
    <m/>
    <m/>
    <m/>
    <m/>
    <s v="SIN CECO"/>
    <s v="NO"/>
    <s v="OXO CARTAGENA_x000a_27-MAY-2013-Soporte Técnico"/>
    <n v="5"/>
    <n v="5"/>
    <n v="1393"/>
    <x v="80"/>
  </r>
  <r>
    <n v="4219"/>
    <x v="115"/>
    <d v="2013-03-01T00:00:00"/>
    <s v="INT"/>
    <m/>
    <m/>
    <s v="c. Cumplimiento de especificaciones técnicas de construcción"/>
    <x v="0"/>
    <n v="5"/>
    <s v="SIN FECHA COMO TAL, SE ASIGNA LA INTERMEDIA DEL SEGUNDO SEMESTRE"/>
    <m/>
    <m/>
    <m/>
    <m/>
    <m/>
    <m/>
    <m/>
    <m/>
    <m/>
    <s v="SIN CECO"/>
    <s v="NO"/>
    <s v="OXO CARTAGENA_x000a_27-MAY-2013-Soporte Técnico"/>
    <n v="5"/>
    <n v="5"/>
    <n v="1393"/>
    <x v="80"/>
  </r>
  <r>
    <n v="4220"/>
    <x v="115"/>
    <d v="2013-03-01T00:00:00"/>
    <s v="INT"/>
    <m/>
    <m/>
    <s v="d. Confiabilidad de los conceptos aplicados"/>
    <x v="0"/>
    <n v="5"/>
    <s v="SIN FECHA COMO TAL, SE ASIGNA LA INTERMEDIA DEL SEGUNDO SEMESTRE"/>
    <m/>
    <m/>
    <m/>
    <m/>
    <m/>
    <m/>
    <m/>
    <m/>
    <m/>
    <s v="SIN CECO"/>
    <s v="NO"/>
    <s v="OXO CARTAGENA_x000a_27-MAY-2013-Soporte Técnico"/>
    <n v="5"/>
    <n v="5"/>
    <n v="1393"/>
    <x v="80"/>
  </r>
  <r>
    <n v="4221"/>
    <x v="115"/>
    <d v="2013-03-01T00:00:00"/>
    <s v="INT"/>
    <m/>
    <m/>
    <s v="e. Oportunidad en entrega de información o requerimientos"/>
    <x v="0"/>
    <n v="4"/>
    <s v="SIN FECHA COMO TAL, SE ASIGNA LA INTERMEDIA DEL SEGUNDO SEMESTRE"/>
    <m/>
    <m/>
    <m/>
    <m/>
    <m/>
    <m/>
    <m/>
    <m/>
    <m/>
    <s v="SIN CECO"/>
    <s v="NO"/>
    <s v="OXO CARTAGENA_x000a_27-MAY-2013-Soporte Técnico"/>
    <n v="4"/>
    <n v="4"/>
    <n v="1393"/>
    <x v="80"/>
  </r>
  <r>
    <n v="4222"/>
    <x v="115"/>
    <d v="2013-03-01T00:00:00"/>
    <s v="INT"/>
    <m/>
    <m/>
    <s v="a. Oportunidad de la gestión en obra"/>
    <x v="1"/>
    <n v="4"/>
    <s v="SIN FECHA COMO TAL, SE ASIGNA LA INTERMEDIA DEL SEGUNDO SEMESTRE"/>
    <m/>
    <m/>
    <m/>
    <m/>
    <m/>
    <m/>
    <m/>
    <m/>
    <m/>
    <s v="SIN CECO"/>
    <s v="NO"/>
    <s v="OXO CARTAGENA_x000a_27-MAY-2013-Soporte Administrativo"/>
    <n v="4"/>
    <n v="4"/>
    <n v="1393"/>
    <x v="80"/>
  </r>
  <r>
    <n v="4223"/>
    <x v="115"/>
    <d v="2013-03-01T00:00:00"/>
    <s v="INT"/>
    <m/>
    <m/>
    <s v="b. Manejo administrativo del proyecto"/>
    <x v="1"/>
    <n v="5"/>
    <s v="SIN FECHA COMO TAL, SE ASIGNA LA INTERMEDIA DEL SEGUNDO SEMESTRE"/>
    <m/>
    <m/>
    <m/>
    <m/>
    <m/>
    <m/>
    <m/>
    <m/>
    <m/>
    <s v="SIN CECO"/>
    <s v="NO"/>
    <s v="OXO CARTAGENA_x000a_27-MAY-2013-Soporte Administrativo"/>
    <n v="5"/>
    <n v="5"/>
    <n v="1393"/>
    <x v="80"/>
  </r>
  <r>
    <n v="4224"/>
    <x v="115"/>
    <d v="2013-03-01T00:00:00"/>
    <s v="INT"/>
    <m/>
    <m/>
    <s v="c. Información clara y veraz sobre la administración de proyecto"/>
    <x v="1"/>
    <n v="5"/>
    <s v="SIN FECHA COMO TAL, SE ASIGNA LA INTERMEDIA DEL SEGUNDO SEMESTRE"/>
    <m/>
    <m/>
    <m/>
    <m/>
    <m/>
    <m/>
    <m/>
    <m/>
    <m/>
    <s v="SIN CECO"/>
    <s v="NO"/>
    <s v="OXO CARTAGENA_x000a_27-MAY-2013-Soporte Administrativo"/>
    <n v="5"/>
    <n v="5"/>
    <n v="1393"/>
    <x v="80"/>
  </r>
  <r>
    <n v="4225"/>
    <x v="115"/>
    <d v="2013-03-01T00:00:00"/>
    <s v="INT"/>
    <m/>
    <m/>
    <s v="d. Cumplimientos con expectativas del cliente"/>
    <x v="1"/>
    <n v="5"/>
    <s v="SIN FECHA COMO TAL, SE ASIGNA LA INTERMEDIA DEL SEGUNDO SEMESTRE"/>
    <m/>
    <m/>
    <m/>
    <m/>
    <m/>
    <m/>
    <m/>
    <m/>
    <m/>
    <s v="SIN CECO"/>
    <s v="NO"/>
    <s v="OXO CARTAGENA_x000a_27-MAY-2013-Soporte Administrativo"/>
    <n v="5"/>
    <n v="5"/>
    <n v="1393"/>
    <x v="80"/>
  </r>
  <r>
    <n v="4226"/>
    <x v="115"/>
    <d v="2013-03-01T00:00:00"/>
    <s v="INT"/>
    <m/>
    <m/>
    <s v="e. Control de presupuesto"/>
    <x v="1"/>
    <n v="5"/>
    <s v="SIN FECHA COMO TAL, SE ASIGNA LA INTERMEDIA DEL SEGUNDO SEMESTRE"/>
    <m/>
    <m/>
    <m/>
    <m/>
    <m/>
    <m/>
    <m/>
    <m/>
    <m/>
    <s v="SIN CECO"/>
    <s v="NO"/>
    <s v="OXO CARTAGENA_x000a_27-MAY-2013-Soporte Administrativo"/>
    <n v="5"/>
    <n v="5"/>
    <n v="1393"/>
    <x v="80"/>
  </r>
  <r>
    <n v="4227"/>
    <x v="115"/>
    <d v="2013-03-01T00:00:00"/>
    <s v="INT"/>
    <m/>
    <m/>
    <s v="a. Apoyo y presencia en el proyecto"/>
    <x v="2"/>
    <n v="5"/>
    <s v="SIN FECHA COMO TAL, SE ASIGNA LA INTERMEDIA DEL SEGUNDO SEMESTRE"/>
    <m/>
    <m/>
    <m/>
    <m/>
    <m/>
    <m/>
    <m/>
    <m/>
    <m/>
    <s v="SIN CECO"/>
    <s v="NO"/>
    <s v="OXO CARTAGENA_x000a_27-MAY-2013-Soporte Directivo (Coordinador y Gerencia)"/>
    <n v="5"/>
    <n v="5"/>
    <n v="1393"/>
    <x v="80"/>
  </r>
  <r>
    <n v="4228"/>
    <x v="115"/>
    <d v="2013-03-01T00:00:00"/>
    <s v="INT"/>
    <m/>
    <m/>
    <s v="b. Conocimiento del proyecto"/>
    <x v="2"/>
    <n v="5"/>
    <s v="SIN FECHA COMO TAL, SE ASIGNA LA INTERMEDIA DEL SEGUNDO SEMESTRE"/>
    <m/>
    <m/>
    <m/>
    <m/>
    <m/>
    <m/>
    <m/>
    <m/>
    <m/>
    <s v="SIN CECO"/>
    <s v="NO"/>
    <s v="OXO CARTAGENA_x000a_27-MAY-2013-Soporte Directivo (Coordinador y Gerencia)"/>
    <n v="5"/>
    <n v="5"/>
    <n v="1393"/>
    <x v="80"/>
  </r>
  <r>
    <n v="4229"/>
    <x v="115"/>
    <d v="2013-03-01T00:00:00"/>
    <s v="INT"/>
    <m/>
    <m/>
    <s v="c. Planteamiento de soluciones y manejo de conflictos"/>
    <x v="2"/>
    <n v="5"/>
    <s v="SIN FECHA COMO TAL, SE ASIGNA LA INTERMEDIA DEL SEGUNDO SEMESTRE"/>
    <m/>
    <m/>
    <m/>
    <m/>
    <m/>
    <m/>
    <m/>
    <m/>
    <m/>
    <s v="SIN CECO"/>
    <s v="NO"/>
    <s v="OXO CARTAGENA_x000a_27-MAY-2013-Soporte Directivo (Coordinador y Gerencia)"/>
    <n v="5"/>
    <n v="5"/>
    <n v="1393"/>
    <x v="80"/>
  </r>
  <r>
    <n v="4230"/>
    <x v="115"/>
    <d v="2013-03-01T00:00:00"/>
    <s v="INT"/>
    <m/>
    <m/>
    <s v="d. Cumplimiento de compromisos"/>
    <x v="2"/>
    <n v="4"/>
    <s v="SIN FECHA COMO TAL, SE ASIGNA LA INTERMEDIA DEL SEGUNDO SEMESTRE"/>
    <m/>
    <m/>
    <m/>
    <m/>
    <m/>
    <m/>
    <m/>
    <m/>
    <m/>
    <s v="SIN CECO"/>
    <s v="NO"/>
    <s v="OXO CARTAGENA_x000a_27-MAY-2013-Soporte Directivo (Coordinador y Gerencia)"/>
    <n v="4"/>
    <n v="4"/>
    <n v="1393"/>
    <x v="80"/>
  </r>
  <r>
    <n v="4231"/>
    <x v="115"/>
    <d v="2013-03-01T00:00:00"/>
    <s v="INT"/>
    <m/>
    <m/>
    <s v="e. Manejo del cliente"/>
    <x v="2"/>
    <n v="5"/>
    <s v="SIN FECHA COMO TAL, SE ASIGNA LA INTERMEDIA DEL SEGUNDO SEMESTRE"/>
    <m/>
    <m/>
    <m/>
    <m/>
    <m/>
    <m/>
    <m/>
    <m/>
    <m/>
    <s v="SIN CECO"/>
    <s v="NO"/>
    <s v="OXO CARTAGENA_x000a_27-MAY-2013-Soporte Directivo (Coordinador y Gerencia)"/>
    <n v="5"/>
    <n v="5"/>
    <n v="1393"/>
    <x v="80"/>
  </r>
  <r>
    <n v="4232"/>
    <x v="115"/>
    <d v="2013-03-01T00:00:00"/>
    <s v="INT"/>
    <m/>
    <m/>
    <s v="a. Idoneidad del personal"/>
    <x v="3"/>
    <n v="5"/>
    <s v="SIN FECHA COMO TAL, SE ASIGNA LA INTERMEDIA DEL SEGUNDO SEMESTRE"/>
    <m/>
    <m/>
    <m/>
    <m/>
    <m/>
    <m/>
    <m/>
    <m/>
    <m/>
    <s v="SIN CECO"/>
    <s v="NO"/>
    <s v="OXO CARTAGENA_x000a_27-MAY-2013-Personal que presta el servicio en obra"/>
    <n v="5"/>
    <n v="5"/>
    <n v="1393"/>
    <x v="80"/>
  </r>
  <r>
    <n v="4233"/>
    <x v="115"/>
    <d v="2013-03-01T00:00:00"/>
    <s v="INT"/>
    <m/>
    <m/>
    <s v="b. Oportuna atención al cliente"/>
    <x v="3"/>
    <n v="5"/>
    <s v="SIN FECHA COMO TAL, SE ASIGNA LA INTERMEDIA DEL SEGUNDO SEMESTRE"/>
    <m/>
    <m/>
    <m/>
    <m/>
    <m/>
    <m/>
    <m/>
    <m/>
    <m/>
    <s v="SIN CECO"/>
    <s v="NO"/>
    <s v="OXO CARTAGENA_x000a_27-MAY-2013-Personal que presta el servicio en obra"/>
    <n v="5"/>
    <n v="5"/>
    <n v="1393"/>
    <x v="80"/>
  </r>
  <r>
    <n v="4234"/>
    <x v="115"/>
    <d v="2013-03-01T00:00:00"/>
    <s v="INT"/>
    <m/>
    <m/>
    <s v="c. Compromiso con el proyecto"/>
    <x v="3"/>
    <n v="5"/>
    <s v="SIN FECHA COMO TAL, SE ASIGNA LA INTERMEDIA DEL SEGUNDO SEMESTRE"/>
    <m/>
    <m/>
    <m/>
    <m/>
    <m/>
    <m/>
    <m/>
    <m/>
    <m/>
    <s v="SIN CECO"/>
    <s v="NO"/>
    <s v="OXO CARTAGENA_x000a_27-MAY-2013-Personal que presta el servicio en obra"/>
    <n v="5"/>
    <n v="5"/>
    <n v="1393"/>
    <x v="80"/>
  </r>
  <r>
    <n v="4235"/>
    <x v="115"/>
    <d v="2013-03-01T00:00:00"/>
    <s v="INT"/>
    <m/>
    <m/>
    <s v="d. Cumplimiento de compromisos"/>
    <x v="3"/>
    <n v="4"/>
    <s v="SIN FECHA COMO TAL, SE ASIGNA LA INTERMEDIA DEL SEGUNDO SEMESTRE"/>
    <m/>
    <m/>
    <m/>
    <m/>
    <m/>
    <m/>
    <m/>
    <m/>
    <m/>
    <s v="SIN CECO"/>
    <s v="NO"/>
    <s v="OXO CARTAGENA_x000a_27-MAY-2013-Personal que presta el servicio en obra"/>
    <n v="4"/>
    <n v="4"/>
    <n v="1393"/>
    <x v="80"/>
  </r>
  <r>
    <n v="4236"/>
    <x v="115"/>
    <d v="2013-03-01T00:00:00"/>
    <s v="INT"/>
    <m/>
    <m/>
    <s v="e. Proactividad en desarrollo de funciones"/>
    <x v="3"/>
    <n v="5"/>
    <s v="SIN FECHA COMO TAL, SE ASIGNA LA INTERMEDIA DEL SEGUNDO SEMESTRE"/>
    <m/>
    <m/>
    <m/>
    <m/>
    <m/>
    <m/>
    <m/>
    <m/>
    <m/>
    <s v="SIN CECO"/>
    <s v="NO"/>
    <s v="OXO CARTAGENA_x000a_27-MAY-2013-Personal que presta el servicio en obra"/>
    <n v="5"/>
    <n v="5"/>
    <n v="1393"/>
    <x v="80"/>
  </r>
  <r>
    <n v="4237"/>
    <x v="115"/>
    <d v="2013-03-01T00:00:00"/>
    <s v="INT"/>
    <m/>
    <m/>
    <s v="a. Calidad del Contenido"/>
    <x v="4"/>
    <n v="5"/>
    <s v="SIN FECHA COMO TAL, SE ASIGNA LA INTERMEDIA DEL SEGUNDO SEMESTRE"/>
    <m/>
    <m/>
    <m/>
    <m/>
    <m/>
    <m/>
    <m/>
    <m/>
    <m/>
    <s v="SIN CECO"/>
    <s v="NO"/>
    <s v="OXO CARTAGENA_x000a_27-MAY-2013-Productos Asociados de PAYC (Informes, Control de presupuesto y Programación y actas)"/>
    <n v="5"/>
    <n v="5"/>
    <n v="1393"/>
    <x v="80"/>
  </r>
  <r>
    <n v="4238"/>
    <x v="115"/>
    <d v="2013-03-01T00:00:00"/>
    <s v="INT"/>
    <m/>
    <m/>
    <s v="b. Claridad del Contenido"/>
    <x v="4"/>
    <n v="5"/>
    <s v="SIN FECHA COMO TAL, SE ASIGNA LA INTERMEDIA DEL SEGUNDO SEMESTRE"/>
    <m/>
    <m/>
    <m/>
    <m/>
    <m/>
    <m/>
    <m/>
    <m/>
    <m/>
    <s v="SIN CECO"/>
    <s v="NO"/>
    <s v="OXO CARTAGENA_x000a_27-MAY-2013-Productos Asociados de PAYC (Informes, Control de presupuesto y Programación y actas)"/>
    <n v="5"/>
    <n v="5"/>
    <n v="1393"/>
    <x v="80"/>
  </r>
  <r>
    <n v="4239"/>
    <x v="115"/>
    <d v="2013-03-01T00:00:00"/>
    <s v="INT"/>
    <m/>
    <m/>
    <s v="c. Oportunidad en la entrega"/>
    <x v="4"/>
    <n v="4"/>
    <s v="SIN FECHA COMO TAL, SE ASIGNA LA INTERMEDIA DEL SEGUNDO SEMESTRE"/>
    <m/>
    <m/>
    <m/>
    <m/>
    <m/>
    <m/>
    <m/>
    <m/>
    <m/>
    <s v="SIN CECO"/>
    <s v="NO"/>
    <s v="OXO CARTAGENA_x000a_27-MAY-2013-Productos Asociados de PAYC (Informes, Control de presupuesto y Programación y actas)"/>
    <n v="4"/>
    <n v="4"/>
    <n v="1393"/>
    <x v="80"/>
  </r>
  <r>
    <n v="4240"/>
    <x v="115"/>
    <d v="2013-03-01T00:00:00"/>
    <s v="INT"/>
    <m/>
    <m/>
    <s v="d. Precisión de la información"/>
    <x v="4"/>
    <n v="5"/>
    <s v="SIN FECHA COMO TAL, SE ASIGNA LA INTERMEDIA DEL SEGUNDO SEMESTRE"/>
    <m/>
    <m/>
    <m/>
    <m/>
    <m/>
    <m/>
    <m/>
    <m/>
    <m/>
    <s v="SIN CECO"/>
    <s v="NO"/>
    <s v="OXO CARTAGENA_x000a_27-MAY-2013-Productos Asociados de PAYC (Informes, Control de presupuesto y Programación y actas)"/>
    <n v="5"/>
    <n v="5"/>
    <n v="1393"/>
    <x v="80"/>
  </r>
  <r>
    <n v="4241"/>
    <x v="115"/>
    <d v="2013-03-01T00:00:00"/>
    <s v="INT"/>
    <m/>
    <m/>
    <s v="e. Diagramación"/>
    <x v="4"/>
    <n v="5"/>
    <s v="SIN FECHA COMO TAL, SE ASIGNA LA INTERMEDIA DEL SEGUNDO SEMESTRE"/>
    <m/>
    <m/>
    <m/>
    <m/>
    <m/>
    <m/>
    <m/>
    <m/>
    <m/>
    <s v="SIN CECO"/>
    <s v="NO"/>
    <s v="OXO CARTAGENA_x000a_27-MAY-2013-Productos Asociados de PAYC (Informes, Control de presupuesto y Programación y actas)"/>
    <n v="5"/>
    <n v="5"/>
    <n v="1393"/>
    <x v="80"/>
  </r>
  <r>
    <n v="4242"/>
    <x v="115"/>
    <d v="2013-03-01T00:00:00"/>
    <s v="INT"/>
    <m/>
    <m/>
    <s v="a. Cumplimiento"/>
    <x v="5"/>
    <n v="4"/>
    <s v="SIN FECHA COMO TAL, SE ASIGNA LA INTERMEDIA DEL SEGUNDO SEMESTRE"/>
    <m/>
    <m/>
    <m/>
    <m/>
    <m/>
    <m/>
    <m/>
    <m/>
    <m/>
    <s v="SIN CECO"/>
    <s v="NO"/>
    <s v="OXO CARTAGENA_x000a_27-MAY-2013-Compromisos Pactados"/>
    <n v="4"/>
    <n v="4"/>
    <n v="1393"/>
    <x v="80"/>
  </r>
  <r>
    <n v="4243"/>
    <x v="115"/>
    <d v="2013-03-01T00:00:00"/>
    <s v="INT"/>
    <m/>
    <m/>
    <s v="b. Satisface expectativas"/>
    <x v="5"/>
    <n v="5"/>
    <s v="SIN FECHA COMO TAL, SE ASIGNA LA INTERMEDIA DEL SEGUNDO SEMESTRE"/>
    <m/>
    <m/>
    <m/>
    <m/>
    <m/>
    <m/>
    <m/>
    <m/>
    <m/>
    <s v="SIN CECO"/>
    <s v="NO"/>
    <s v="OXO CARTAGENA_x000a_27-MAY-2013-Compromisos Pactados"/>
    <n v="5"/>
    <n v="5"/>
    <n v="1393"/>
    <x v="80"/>
  </r>
  <r>
    <n v="4244"/>
    <x v="115"/>
    <d v="2013-03-01T00:00:00"/>
    <s v="INT"/>
    <m/>
    <m/>
    <s v="c. Calidad de la Información suministrada"/>
    <x v="5"/>
    <n v="5"/>
    <s v="SIN FECHA COMO TAL, SE ASIGNA LA INTERMEDIA DEL SEGUNDO SEMESTRE"/>
    <m/>
    <m/>
    <m/>
    <m/>
    <m/>
    <m/>
    <m/>
    <m/>
    <m/>
    <s v="SIN CECO"/>
    <s v="NO"/>
    <s v="OXO CARTAGENA_x000a_27-MAY-2013-Compromisos Pactados"/>
    <n v="5"/>
    <n v="5"/>
    <n v="1393"/>
    <x v="80"/>
  </r>
  <r>
    <n v="4245"/>
    <x v="115"/>
    <d v="2013-03-01T00:00:00"/>
    <s v="INT"/>
    <m/>
    <m/>
    <s v="d. Disposición del personal de PAYC a las solicitudes del cliente"/>
    <x v="5"/>
    <n v="5"/>
    <s v="SIN FECHA COMO TAL, SE ASIGNA LA INTERMEDIA DEL SEGUNDO SEMESTRE"/>
    <m/>
    <m/>
    <m/>
    <m/>
    <m/>
    <m/>
    <m/>
    <m/>
    <m/>
    <s v="SIN CECO"/>
    <s v="NO"/>
    <s v="OXO CARTAGENA_x000a_27-MAY-2013-Compromisos Pactados"/>
    <n v="5"/>
    <n v="5"/>
    <n v="1393"/>
    <x v="80"/>
  </r>
  <r>
    <n v="4246"/>
    <x v="115"/>
    <d v="2013-03-01T00:00:00"/>
    <s v="INT"/>
    <m/>
    <m/>
    <s v="e. Coherencia entre lo solicitado y lo entregado"/>
    <x v="5"/>
    <n v="5"/>
    <s v="SIN FECHA COMO TAL, SE ASIGNA LA INTERMEDIA DEL SEGUNDO SEMESTRE"/>
    <m/>
    <m/>
    <m/>
    <m/>
    <m/>
    <m/>
    <m/>
    <m/>
    <m/>
    <s v="SIN CECO"/>
    <s v="NO"/>
    <s v="OXO CARTAGENA_x000a_27-MAY-2013-Compromisos Pactados"/>
    <n v="5"/>
    <n v="5"/>
    <n v="1393"/>
    <x v="80"/>
  </r>
  <r>
    <n v="4247"/>
    <x v="115"/>
    <d v="2013-03-01T00:00:00"/>
    <s v="INT"/>
    <m/>
    <m/>
    <s v="Grado de Satisfacción con el Servicio Prestado"/>
    <x v="6"/>
    <n v="5"/>
    <s v="SIN FECHA COMO TAL, SE ASIGNA LA INTERMEDIA DEL SEGUNDO SEMESTRE"/>
    <m/>
    <m/>
    <m/>
    <m/>
    <m/>
    <m/>
    <m/>
    <m/>
    <m/>
    <s v="SIN CECO"/>
    <s v="NO"/>
    <s v="OXO CARTAGENA_x000a_27-MAY-2013-Grado de Satisfacción con el Servicio Prestado"/>
    <n v="5"/>
    <n v="5"/>
    <n v="1393"/>
    <x v="80"/>
  </r>
  <r>
    <n v="4248"/>
    <x v="115"/>
    <d v="2013-03-01T00:00:00"/>
    <s v="INT"/>
    <m/>
    <m/>
    <s v="Posibilidad de Volver a Contratar con PAYC"/>
    <x v="7"/>
    <n v="5"/>
    <s v="SIN FECHA COMO TAL, SE ASIGNA LA INTERMEDIA DEL SEGUNDO SEMESTRE"/>
    <m/>
    <m/>
    <m/>
    <m/>
    <m/>
    <m/>
    <m/>
    <m/>
    <m/>
    <s v="SIN CECO"/>
    <s v="NO"/>
    <s v="OXO CARTAGENA_x000a_27-MAY-2013-Posibilidad de Volver a Contratar con PAYC"/>
    <n v="5"/>
    <n v="5"/>
    <n v="1393"/>
    <x v="80"/>
  </r>
  <r>
    <n v="4249"/>
    <x v="115"/>
    <d v="2013-03-01T00:00:00"/>
    <s v="INT"/>
    <m/>
    <m/>
    <s v="Principales fortalezas en el servicio que presta PAYC"/>
    <x v="8"/>
    <s v="-"/>
    <s v="SIN FECHA COMO TAL, SE ASIGNA LA INTERMEDIA DEL SEGUNDO SEMESTRE"/>
    <m/>
    <m/>
    <m/>
    <m/>
    <m/>
    <m/>
    <m/>
    <m/>
    <m/>
    <s v="SIN CECO"/>
    <s v="NO"/>
    <s v="OXO CARTAGENA_x000a_27-MAY-2013-Fortalezas PAYC"/>
    <s v="-"/>
    <n v="0"/>
    <n v="1393"/>
    <x v="80"/>
  </r>
  <r>
    <n v="4250"/>
    <x v="115"/>
    <d v="2013-03-01T00:00:00"/>
    <s v="INT"/>
    <m/>
    <m/>
    <s v="Principales debilidades en el servicio que presta PAYC"/>
    <x v="9"/>
    <s v="-"/>
    <s v="SIN FECHA COMO TAL, SE ASIGNA LA INTERMEDIA DEL SEGUNDO SEMESTRE"/>
    <m/>
    <m/>
    <m/>
    <m/>
    <m/>
    <m/>
    <m/>
    <m/>
    <m/>
    <s v="SIN CECO"/>
    <s v="NO"/>
    <s v="OXO CARTAGENA_x000a_27-MAY-2013-Debilidades PAYC"/>
    <s v="-"/>
    <n v="0"/>
    <n v="1393"/>
    <x v="80"/>
  </r>
  <r>
    <n v="4251"/>
    <x v="116"/>
    <d v="2013-03-01T00:00:00"/>
    <s v="INT"/>
    <m/>
    <m/>
    <s v="a. Conocimiento específico de temas aplicables al proyecto"/>
    <x v="0"/>
    <n v="5"/>
    <s v="SIN FECHA COMO TAL, SE ASIGNA LA INTERMEDIA DEL SEGUNDO SEMESTRE"/>
    <m/>
    <m/>
    <m/>
    <m/>
    <m/>
    <m/>
    <m/>
    <m/>
    <m/>
    <s v="SIN CECO"/>
    <s v="NO"/>
    <s v="TERPEL BÁSCULA_x000a_06-JUN-2013-Soporte Técnico"/>
    <n v="5"/>
    <n v="5"/>
    <n v="1438"/>
    <x v="81"/>
  </r>
  <r>
    <n v="4252"/>
    <x v="116"/>
    <d v="2013-03-01T00:00:00"/>
    <s v="INT"/>
    <m/>
    <m/>
    <s v="b. Idoneidad y Calidad del soporte"/>
    <x v="0"/>
    <n v="5"/>
    <s v="SIN FECHA COMO TAL, SE ASIGNA LA INTERMEDIA DEL SEGUNDO SEMESTRE"/>
    <m/>
    <m/>
    <m/>
    <m/>
    <m/>
    <m/>
    <m/>
    <m/>
    <m/>
    <s v="SIN CECO"/>
    <s v="NO"/>
    <s v="TERPEL BÁSCULA_x000a_06-JUN-2013-Soporte Técnico"/>
    <n v="5"/>
    <n v="5"/>
    <n v="1438"/>
    <x v="81"/>
  </r>
  <r>
    <n v="4253"/>
    <x v="116"/>
    <d v="2013-03-01T00:00:00"/>
    <s v="INT"/>
    <m/>
    <m/>
    <s v="c. Cumplimiento de especificaciones técnicas de construcción"/>
    <x v="0"/>
    <n v="5"/>
    <s v="SIN FECHA COMO TAL, SE ASIGNA LA INTERMEDIA DEL SEGUNDO SEMESTRE"/>
    <m/>
    <m/>
    <m/>
    <m/>
    <m/>
    <m/>
    <m/>
    <m/>
    <m/>
    <s v="SIN CECO"/>
    <s v="NO"/>
    <s v="TERPEL BÁSCULA_x000a_06-JUN-2013-Soporte Técnico"/>
    <n v="5"/>
    <n v="5"/>
    <n v="1438"/>
    <x v="81"/>
  </r>
  <r>
    <n v="4254"/>
    <x v="116"/>
    <d v="2013-03-01T00:00:00"/>
    <s v="INT"/>
    <m/>
    <m/>
    <s v="d. Confiabilidad de los conceptos aplicados"/>
    <x v="0"/>
    <n v="5"/>
    <s v="SIN FECHA COMO TAL, SE ASIGNA LA INTERMEDIA DEL SEGUNDO SEMESTRE"/>
    <m/>
    <m/>
    <m/>
    <m/>
    <m/>
    <m/>
    <m/>
    <m/>
    <m/>
    <s v="SIN CECO"/>
    <s v="NO"/>
    <s v="TERPEL BÁSCULA_x000a_06-JUN-2013-Soporte Técnico"/>
    <n v="5"/>
    <n v="5"/>
    <n v="1438"/>
    <x v="81"/>
  </r>
  <r>
    <n v="4255"/>
    <x v="116"/>
    <d v="2013-03-01T00:00:00"/>
    <s v="INT"/>
    <m/>
    <m/>
    <s v="e. Oportunidad en entrega de información o requerimientos"/>
    <x v="0"/>
    <n v="5"/>
    <s v="SIN FECHA COMO TAL, SE ASIGNA LA INTERMEDIA DEL SEGUNDO SEMESTRE"/>
    <m/>
    <m/>
    <m/>
    <m/>
    <m/>
    <m/>
    <m/>
    <m/>
    <m/>
    <s v="SIN CECO"/>
    <s v="NO"/>
    <s v="TERPEL BÁSCULA_x000a_06-JUN-2013-Soporte Técnico"/>
    <n v="5"/>
    <n v="5"/>
    <n v="1438"/>
    <x v="81"/>
  </r>
  <r>
    <n v="4256"/>
    <x v="116"/>
    <d v="2013-03-01T00:00:00"/>
    <s v="INT"/>
    <m/>
    <m/>
    <s v="a. Oportunidad de la gestión en obra"/>
    <x v="1"/>
    <n v="4"/>
    <s v="SIN FECHA COMO TAL, SE ASIGNA LA INTERMEDIA DEL SEGUNDO SEMESTRE"/>
    <m/>
    <m/>
    <m/>
    <m/>
    <m/>
    <m/>
    <m/>
    <m/>
    <m/>
    <s v="SIN CECO"/>
    <s v="NO"/>
    <s v="TERPEL BÁSCULA_x000a_06-JUN-2013-Soporte Administrativo"/>
    <n v="4"/>
    <n v="4"/>
    <n v="1438"/>
    <x v="81"/>
  </r>
  <r>
    <n v="4257"/>
    <x v="116"/>
    <d v="2013-03-01T00:00:00"/>
    <s v="INT"/>
    <m/>
    <m/>
    <s v="b. Manejo administrativo del proyecto"/>
    <x v="1"/>
    <n v="4"/>
    <s v="SIN FECHA COMO TAL, SE ASIGNA LA INTERMEDIA DEL SEGUNDO SEMESTRE"/>
    <m/>
    <m/>
    <m/>
    <m/>
    <m/>
    <m/>
    <m/>
    <m/>
    <m/>
    <s v="SIN CECO"/>
    <s v="NO"/>
    <s v="TERPEL BÁSCULA_x000a_06-JUN-2013-Soporte Administrativo"/>
    <n v="4"/>
    <n v="4"/>
    <n v="1438"/>
    <x v="81"/>
  </r>
  <r>
    <n v="4258"/>
    <x v="116"/>
    <d v="2013-03-01T00:00:00"/>
    <s v="INT"/>
    <m/>
    <m/>
    <s v="c. Información clara y veraz sobre la administración de proyecto"/>
    <x v="1"/>
    <n v="4"/>
    <s v="SIN FECHA COMO TAL, SE ASIGNA LA INTERMEDIA DEL SEGUNDO SEMESTRE"/>
    <m/>
    <m/>
    <m/>
    <m/>
    <m/>
    <m/>
    <m/>
    <m/>
    <m/>
    <s v="SIN CECO"/>
    <s v="NO"/>
    <s v="TERPEL BÁSCULA_x000a_06-JUN-2013-Soporte Administrativo"/>
    <n v="4"/>
    <n v="4"/>
    <n v="1438"/>
    <x v="81"/>
  </r>
  <r>
    <n v="4259"/>
    <x v="116"/>
    <d v="2013-03-01T00:00:00"/>
    <s v="INT"/>
    <m/>
    <m/>
    <s v="d. Cumplimientos con expectativas del cliente"/>
    <x v="1"/>
    <n v="5"/>
    <s v="SIN FECHA COMO TAL, SE ASIGNA LA INTERMEDIA DEL SEGUNDO SEMESTRE"/>
    <m/>
    <m/>
    <m/>
    <m/>
    <m/>
    <m/>
    <m/>
    <m/>
    <m/>
    <s v="SIN CECO"/>
    <s v="NO"/>
    <s v="TERPEL BÁSCULA_x000a_06-JUN-2013-Soporte Administrativo"/>
    <n v="5"/>
    <n v="5"/>
    <n v="1438"/>
    <x v="81"/>
  </r>
  <r>
    <n v="4260"/>
    <x v="116"/>
    <d v="2013-03-01T00:00:00"/>
    <s v="INT"/>
    <m/>
    <m/>
    <s v="e. Control de presupuesto"/>
    <x v="1"/>
    <n v="4"/>
    <s v="SIN FECHA COMO TAL, SE ASIGNA LA INTERMEDIA DEL SEGUNDO SEMESTRE"/>
    <m/>
    <m/>
    <m/>
    <m/>
    <m/>
    <m/>
    <m/>
    <m/>
    <m/>
    <s v="SIN CECO"/>
    <s v="NO"/>
    <s v="TERPEL BÁSCULA_x000a_06-JUN-2013-Soporte Administrativo"/>
    <n v="4"/>
    <n v="4"/>
    <n v="1438"/>
    <x v="81"/>
  </r>
  <r>
    <n v="4261"/>
    <x v="116"/>
    <d v="2013-03-01T00:00:00"/>
    <s v="INT"/>
    <m/>
    <m/>
    <s v="a. Apoyo y presencia en el proyecto"/>
    <x v="2"/>
    <n v="5"/>
    <s v="SIN FECHA COMO TAL, SE ASIGNA LA INTERMEDIA DEL SEGUNDO SEMESTRE"/>
    <m/>
    <m/>
    <m/>
    <m/>
    <m/>
    <m/>
    <m/>
    <m/>
    <m/>
    <s v="SIN CECO"/>
    <s v="NO"/>
    <s v="TERPEL BÁSCULA_x000a_06-JUN-2013-Soporte Directivo (Coordinador y Gerencia)"/>
    <n v="5"/>
    <n v="5"/>
    <n v="1438"/>
    <x v="81"/>
  </r>
  <r>
    <n v="4262"/>
    <x v="116"/>
    <d v="2013-03-01T00:00:00"/>
    <s v="INT"/>
    <m/>
    <m/>
    <s v="b. Conocimiento del proyecto"/>
    <x v="2"/>
    <n v="5"/>
    <s v="SIN FECHA COMO TAL, SE ASIGNA LA INTERMEDIA DEL SEGUNDO SEMESTRE"/>
    <m/>
    <m/>
    <m/>
    <m/>
    <m/>
    <m/>
    <m/>
    <m/>
    <m/>
    <s v="SIN CECO"/>
    <s v="NO"/>
    <s v="TERPEL BÁSCULA_x000a_06-JUN-2013-Soporte Directivo (Coordinador y Gerencia)"/>
    <n v="5"/>
    <n v="5"/>
    <n v="1438"/>
    <x v="81"/>
  </r>
  <r>
    <n v="4263"/>
    <x v="116"/>
    <d v="2013-03-01T00:00:00"/>
    <s v="INT"/>
    <m/>
    <m/>
    <s v="c. Planteamiento de soluciones y manejo de conflictos"/>
    <x v="2"/>
    <n v="5"/>
    <s v="SIN FECHA COMO TAL, SE ASIGNA LA INTERMEDIA DEL SEGUNDO SEMESTRE"/>
    <m/>
    <m/>
    <m/>
    <m/>
    <m/>
    <m/>
    <m/>
    <m/>
    <m/>
    <s v="SIN CECO"/>
    <s v="NO"/>
    <s v="TERPEL BÁSCULA_x000a_06-JUN-2013-Soporte Directivo (Coordinador y Gerencia)"/>
    <n v="5"/>
    <n v="5"/>
    <n v="1438"/>
    <x v="81"/>
  </r>
  <r>
    <n v="4264"/>
    <x v="116"/>
    <d v="2013-03-01T00:00:00"/>
    <s v="INT"/>
    <m/>
    <m/>
    <s v="d. Cumplimiento de compromisos"/>
    <x v="2"/>
    <n v="5"/>
    <s v="SIN FECHA COMO TAL, SE ASIGNA LA INTERMEDIA DEL SEGUNDO SEMESTRE"/>
    <m/>
    <m/>
    <m/>
    <m/>
    <m/>
    <m/>
    <m/>
    <m/>
    <m/>
    <s v="SIN CECO"/>
    <s v="NO"/>
    <s v="TERPEL BÁSCULA_x000a_06-JUN-2013-Soporte Directivo (Coordinador y Gerencia)"/>
    <n v="5"/>
    <n v="5"/>
    <n v="1438"/>
    <x v="81"/>
  </r>
  <r>
    <n v="4265"/>
    <x v="116"/>
    <d v="2013-03-01T00:00:00"/>
    <s v="INT"/>
    <m/>
    <m/>
    <s v="e. Manejo del cliente"/>
    <x v="2"/>
    <n v="5"/>
    <s v="SIN FECHA COMO TAL, SE ASIGNA LA INTERMEDIA DEL SEGUNDO SEMESTRE"/>
    <m/>
    <m/>
    <m/>
    <m/>
    <m/>
    <m/>
    <m/>
    <m/>
    <m/>
    <s v="SIN CECO"/>
    <s v="NO"/>
    <s v="TERPEL BÁSCULA_x000a_06-JUN-2013-Soporte Directivo (Coordinador y Gerencia)"/>
    <n v="5"/>
    <n v="5"/>
    <n v="1438"/>
    <x v="81"/>
  </r>
  <r>
    <n v="4266"/>
    <x v="116"/>
    <d v="2013-03-01T00:00:00"/>
    <s v="INT"/>
    <m/>
    <m/>
    <s v="a. Idoneidad del personal"/>
    <x v="3"/>
    <n v="5"/>
    <s v="SIN FECHA COMO TAL, SE ASIGNA LA INTERMEDIA DEL SEGUNDO SEMESTRE"/>
    <m/>
    <m/>
    <m/>
    <m/>
    <m/>
    <m/>
    <m/>
    <m/>
    <m/>
    <s v="SIN CECO"/>
    <s v="NO"/>
    <s v="TERPEL BÁSCULA_x000a_06-JUN-2013-Personal que presta el servicio en obra"/>
    <n v="5"/>
    <n v="5"/>
    <n v="1438"/>
    <x v="81"/>
  </r>
  <r>
    <n v="4267"/>
    <x v="116"/>
    <d v="2013-03-01T00:00:00"/>
    <s v="INT"/>
    <m/>
    <m/>
    <s v="b. Oportuna atención al cliente"/>
    <x v="3"/>
    <n v="5"/>
    <s v="SIN FECHA COMO TAL, SE ASIGNA LA INTERMEDIA DEL SEGUNDO SEMESTRE"/>
    <m/>
    <m/>
    <m/>
    <m/>
    <m/>
    <m/>
    <m/>
    <m/>
    <m/>
    <s v="SIN CECO"/>
    <s v="NO"/>
    <s v="TERPEL BÁSCULA_x000a_06-JUN-2013-Personal que presta el servicio en obra"/>
    <n v="5"/>
    <n v="5"/>
    <n v="1438"/>
    <x v="81"/>
  </r>
  <r>
    <n v="4268"/>
    <x v="116"/>
    <d v="2013-03-01T00:00:00"/>
    <s v="INT"/>
    <m/>
    <m/>
    <s v="c. Compromiso con el proyecto"/>
    <x v="3"/>
    <n v="5"/>
    <s v="SIN FECHA COMO TAL, SE ASIGNA LA INTERMEDIA DEL SEGUNDO SEMESTRE"/>
    <m/>
    <m/>
    <m/>
    <m/>
    <m/>
    <m/>
    <m/>
    <m/>
    <m/>
    <s v="SIN CECO"/>
    <s v="NO"/>
    <s v="TERPEL BÁSCULA_x000a_06-JUN-2013-Personal que presta el servicio en obra"/>
    <n v="5"/>
    <n v="5"/>
    <n v="1438"/>
    <x v="81"/>
  </r>
  <r>
    <n v="4269"/>
    <x v="116"/>
    <d v="2013-03-01T00:00:00"/>
    <s v="INT"/>
    <m/>
    <m/>
    <s v="d. Cumplimiento de compromisos"/>
    <x v="3"/>
    <n v="5"/>
    <s v="SIN FECHA COMO TAL, SE ASIGNA LA INTERMEDIA DEL SEGUNDO SEMESTRE"/>
    <m/>
    <m/>
    <m/>
    <m/>
    <m/>
    <m/>
    <m/>
    <m/>
    <m/>
    <s v="SIN CECO"/>
    <s v="NO"/>
    <s v="TERPEL BÁSCULA_x000a_06-JUN-2013-Personal que presta el servicio en obra"/>
    <n v="5"/>
    <n v="5"/>
    <n v="1438"/>
    <x v="81"/>
  </r>
  <r>
    <n v="4270"/>
    <x v="116"/>
    <d v="2013-03-01T00:00:00"/>
    <s v="INT"/>
    <m/>
    <m/>
    <s v="e. Proactividad en desarrollo de funciones"/>
    <x v="3"/>
    <n v="5"/>
    <s v="SIN FECHA COMO TAL, SE ASIGNA LA INTERMEDIA DEL SEGUNDO SEMESTRE"/>
    <m/>
    <m/>
    <m/>
    <m/>
    <m/>
    <m/>
    <m/>
    <m/>
    <m/>
    <s v="SIN CECO"/>
    <s v="NO"/>
    <s v="TERPEL BÁSCULA_x000a_06-JUN-2013-Personal que presta el servicio en obra"/>
    <n v="5"/>
    <n v="5"/>
    <n v="1438"/>
    <x v="81"/>
  </r>
  <r>
    <n v="4271"/>
    <x v="116"/>
    <d v="2013-03-01T00:00:00"/>
    <s v="INT"/>
    <m/>
    <m/>
    <s v="a. Calidad del Contenido"/>
    <x v="4"/>
    <n v="4"/>
    <s v="SIN FECHA COMO TAL, SE ASIGNA LA INTERMEDIA DEL SEGUNDO SEMESTRE"/>
    <m/>
    <m/>
    <m/>
    <m/>
    <m/>
    <m/>
    <m/>
    <m/>
    <m/>
    <s v="SIN CECO"/>
    <s v="NO"/>
    <s v="TERPEL BÁSCULA_x000a_06-JUN-2013-Productos Asociados de PAYC (Informes, Control de presupuesto y Programación y actas)"/>
    <n v="4"/>
    <n v="4"/>
    <n v="1438"/>
    <x v="81"/>
  </r>
  <r>
    <n v="4272"/>
    <x v="116"/>
    <d v="2013-03-01T00:00:00"/>
    <s v="INT"/>
    <m/>
    <m/>
    <s v="b. Claridad del Contenido"/>
    <x v="4"/>
    <n v="4"/>
    <s v="SIN FECHA COMO TAL, SE ASIGNA LA INTERMEDIA DEL SEGUNDO SEMESTRE"/>
    <m/>
    <m/>
    <m/>
    <m/>
    <m/>
    <m/>
    <m/>
    <m/>
    <m/>
    <s v="SIN CECO"/>
    <s v="NO"/>
    <s v="TERPEL BÁSCULA_x000a_06-JUN-2013-Productos Asociados de PAYC (Informes, Control de presupuesto y Programación y actas)"/>
    <n v="4"/>
    <n v="4"/>
    <n v="1438"/>
    <x v="81"/>
  </r>
  <r>
    <n v="4273"/>
    <x v="116"/>
    <d v="2013-03-01T00:00:00"/>
    <s v="INT"/>
    <m/>
    <m/>
    <s v="c. Oportunidad en la entrega"/>
    <x v="4"/>
    <n v="4"/>
    <s v="SIN FECHA COMO TAL, SE ASIGNA LA INTERMEDIA DEL SEGUNDO SEMESTRE"/>
    <m/>
    <m/>
    <m/>
    <m/>
    <m/>
    <m/>
    <m/>
    <m/>
    <m/>
    <s v="SIN CECO"/>
    <s v="NO"/>
    <s v="TERPEL BÁSCULA_x000a_06-JUN-2013-Productos Asociados de PAYC (Informes, Control de presupuesto y Programación y actas)"/>
    <n v="4"/>
    <n v="4"/>
    <n v="1438"/>
    <x v="81"/>
  </r>
  <r>
    <n v="4274"/>
    <x v="116"/>
    <d v="2013-03-01T00:00:00"/>
    <s v="INT"/>
    <m/>
    <m/>
    <s v="d. Precisión de la información"/>
    <x v="4"/>
    <n v="4"/>
    <s v="SIN FECHA COMO TAL, SE ASIGNA LA INTERMEDIA DEL SEGUNDO SEMESTRE"/>
    <m/>
    <m/>
    <m/>
    <m/>
    <m/>
    <m/>
    <m/>
    <m/>
    <m/>
    <s v="SIN CECO"/>
    <s v="NO"/>
    <s v="TERPEL BÁSCULA_x000a_06-JUN-2013-Productos Asociados de PAYC (Informes, Control de presupuesto y Programación y actas)"/>
    <n v="4"/>
    <n v="4"/>
    <n v="1438"/>
    <x v="81"/>
  </r>
  <r>
    <n v="4275"/>
    <x v="116"/>
    <d v="2013-03-01T00:00:00"/>
    <s v="INT"/>
    <m/>
    <m/>
    <s v="e. Diagramación"/>
    <x v="4"/>
    <n v="4"/>
    <s v="SIN FECHA COMO TAL, SE ASIGNA LA INTERMEDIA DEL SEGUNDO SEMESTRE"/>
    <m/>
    <m/>
    <m/>
    <m/>
    <m/>
    <m/>
    <m/>
    <m/>
    <m/>
    <s v="SIN CECO"/>
    <s v="NO"/>
    <s v="TERPEL BÁSCULA_x000a_06-JUN-2013-Productos Asociados de PAYC (Informes, Control de presupuesto y Programación y actas)"/>
    <n v="4"/>
    <n v="4"/>
    <n v="1438"/>
    <x v="81"/>
  </r>
  <r>
    <n v="4276"/>
    <x v="116"/>
    <d v="2013-03-01T00:00:00"/>
    <s v="INT"/>
    <m/>
    <m/>
    <s v="a. Cumplimiento"/>
    <x v="5"/>
    <n v="5"/>
    <s v="SIN FECHA COMO TAL, SE ASIGNA LA INTERMEDIA DEL SEGUNDO SEMESTRE"/>
    <m/>
    <m/>
    <m/>
    <m/>
    <m/>
    <m/>
    <m/>
    <m/>
    <m/>
    <s v="SIN CECO"/>
    <s v="NO"/>
    <s v="TERPEL BÁSCULA_x000a_06-JUN-2013-Compromisos Pactados"/>
    <n v="5"/>
    <n v="5"/>
    <n v="1438"/>
    <x v="81"/>
  </r>
  <r>
    <n v="4277"/>
    <x v="116"/>
    <d v="2013-03-01T00:00:00"/>
    <s v="INT"/>
    <m/>
    <m/>
    <s v="b. Satisface expectativas"/>
    <x v="5"/>
    <n v="5"/>
    <s v="SIN FECHA COMO TAL, SE ASIGNA LA INTERMEDIA DEL SEGUNDO SEMESTRE"/>
    <m/>
    <m/>
    <m/>
    <m/>
    <m/>
    <m/>
    <m/>
    <m/>
    <m/>
    <s v="SIN CECO"/>
    <s v="NO"/>
    <s v="TERPEL BÁSCULA_x000a_06-JUN-2013-Compromisos Pactados"/>
    <n v="5"/>
    <n v="5"/>
    <n v="1438"/>
    <x v="81"/>
  </r>
  <r>
    <n v="4278"/>
    <x v="116"/>
    <d v="2013-03-01T00:00:00"/>
    <s v="INT"/>
    <m/>
    <m/>
    <s v="c. Calidad de la Información suministrada"/>
    <x v="5"/>
    <n v="4"/>
    <s v="SIN FECHA COMO TAL, SE ASIGNA LA INTERMEDIA DEL SEGUNDO SEMESTRE"/>
    <m/>
    <m/>
    <m/>
    <m/>
    <m/>
    <m/>
    <m/>
    <m/>
    <m/>
    <s v="SIN CECO"/>
    <s v="NO"/>
    <s v="TERPEL BÁSCULA_x000a_06-JUN-2013-Compromisos Pactados"/>
    <n v="4"/>
    <n v="4"/>
    <n v="1438"/>
    <x v="81"/>
  </r>
  <r>
    <n v="4279"/>
    <x v="116"/>
    <d v="2013-03-01T00:00:00"/>
    <s v="INT"/>
    <m/>
    <m/>
    <s v="d. Disposición del personal de PAYC a las solicitudes del cliente"/>
    <x v="5"/>
    <n v="5"/>
    <s v="SIN FECHA COMO TAL, SE ASIGNA LA INTERMEDIA DEL SEGUNDO SEMESTRE"/>
    <m/>
    <m/>
    <m/>
    <m/>
    <m/>
    <m/>
    <m/>
    <m/>
    <m/>
    <s v="SIN CECO"/>
    <s v="NO"/>
    <s v="TERPEL BÁSCULA_x000a_06-JUN-2013-Compromisos Pactados"/>
    <n v="5"/>
    <n v="5"/>
    <n v="1438"/>
    <x v="81"/>
  </r>
  <r>
    <n v="4280"/>
    <x v="116"/>
    <d v="2013-03-01T00:00:00"/>
    <s v="INT"/>
    <m/>
    <m/>
    <s v="e. Coherencia entre lo solicitado y lo entregado"/>
    <x v="5"/>
    <n v="5"/>
    <s v="SIN FECHA COMO TAL, SE ASIGNA LA INTERMEDIA DEL SEGUNDO SEMESTRE"/>
    <m/>
    <m/>
    <m/>
    <m/>
    <m/>
    <m/>
    <m/>
    <m/>
    <m/>
    <s v="SIN CECO"/>
    <s v="NO"/>
    <s v="TERPEL BÁSCULA_x000a_06-JUN-2013-Compromisos Pactados"/>
    <n v="5"/>
    <n v="5"/>
    <n v="1438"/>
    <x v="81"/>
  </r>
  <r>
    <n v="4281"/>
    <x v="116"/>
    <d v="2013-03-01T00:00:00"/>
    <s v="INT"/>
    <m/>
    <m/>
    <s v="Grado de Satisfacción con el Servicio Prestado"/>
    <x v="6"/>
    <n v="5"/>
    <s v="SIN FECHA COMO TAL, SE ASIGNA LA INTERMEDIA DEL SEGUNDO SEMESTRE"/>
    <m/>
    <m/>
    <m/>
    <m/>
    <m/>
    <m/>
    <m/>
    <m/>
    <m/>
    <s v="SIN CECO"/>
    <s v="NO"/>
    <s v="TERPEL BÁSCULA_x000a_06-JUN-2013-Grado de Satisfacción con el Servicio Prestado"/>
    <n v="5"/>
    <n v="5"/>
    <n v="1438"/>
    <x v="81"/>
  </r>
  <r>
    <n v="4282"/>
    <x v="116"/>
    <d v="2013-03-01T00:00:00"/>
    <s v="INT"/>
    <m/>
    <m/>
    <s v="Posibilidad de Volver a Contratar con PAYC"/>
    <x v="7"/>
    <n v="5"/>
    <s v="SIN FECHA COMO TAL, SE ASIGNA LA INTERMEDIA DEL SEGUNDO SEMESTRE"/>
    <m/>
    <m/>
    <m/>
    <m/>
    <m/>
    <m/>
    <m/>
    <m/>
    <m/>
    <s v="SIN CECO"/>
    <s v="NO"/>
    <s v="TERPEL BÁSCULA_x000a_06-JUN-2013-Posibilidad de Volver a Contratar con PAYC"/>
    <n v="5"/>
    <n v="5"/>
    <n v="1438"/>
    <x v="81"/>
  </r>
  <r>
    <n v="4283"/>
    <x v="116"/>
    <d v="2013-03-01T00:00:00"/>
    <s v="INT"/>
    <m/>
    <m/>
    <s v="Principales fortalezas en el servicio que presta PAYC"/>
    <x v="8"/>
    <s v="El conocimeinto del proyecto-Resolución de situaciones técnicas-"/>
    <s v="SIN FECHA COMO TAL, SE ASIGNA LA INTERMEDIA DEL SEGUNDO SEMESTRE"/>
    <s v="CONOCIMIENTO DEL PROYECTO"/>
    <s v="SOLUCIÓN DE PROBLEMAS TÉCNICOS"/>
    <m/>
    <m/>
    <m/>
    <m/>
    <m/>
    <m/>
    <m/>
    <s v="SIN CECO"/>
    <s v="NO"/>
    <s v="TERPEL BÁSCULA_x000a_06-JUN-2013-Fortalezas PAYC"/>
    <s v="El conocimeinto del proyecto-Resolución de situaciones técnicas-"/>
    <n v="0"/>
    <n v="1438"/>
    <x v="81"/>
  </r>
  <r>
    <n v="4284"/>
    <x v="116"/>
    <d v="2013-03-01T00:00:00"/>
    <s v="INT"/>
    <m/>
    <m/>
    <s v="Principales debilidades en el servicio que presta PAYC"/>
    <x v="9"/>
    <s v="-"/>
    <s v="SIN FECHA COMO TAL, SE ASIGNA LA INTERMEDIA DEL SEGUNDO SEMESTRE"/>
    <m/>
    <m/>
    <m/>
    <m/>
    <m/>
    <m/>
    <m/>
    <m/>
    <m/>
    <s v="SIN CECO"/>
    <s v="NO"/>
    <s v="TERPEL BÁSCULA_x000a_06-JUN-2013-Debilidades PAYC"/>
    <s v="-"/>
    <n v="0"/>
    <n v="1438"/>
    <x v="81"/>
  </r>
  <r>
    <n v="4285"/>
    <x v="117"/>
    <d v="2013-09-01T00:00:00"/>
    <s v="INT"/>
    <m/>
    <m/>
    <s v="a. Conocimiento específico de temas aplicables al proyecto"/>
    <x v="0"/>
    <n v="5"/>
    <s v="SIN FECHA COMO TAL, SE ASIGNA LA INTERMEDIA DEL SEGUNDO SEMESTRE"/>
    <m/>
    <m/>
    <m/>
    <m/>
    <m/>
    <m/>
    <m/>
    <m/>
    <m/>
    <s v="SIN CECO"/>
    <s v="NO"/>
    <s v="TERPEL COGUA (ZIPA)_x000a_10-JUL-2013-Soporte Técnico"/>
    <n v="5"/>
    <n v="5"/>
    <n v="1438"/>
    <x v="81"/>
  </r>
  <r>
    <n v="4286"/>
    <x v="117"/>
    <d v="2013-09-01T00:00:00"/>
    <s v="INT"/>
    <m/>
    <m/>
    <s v="b. Idoneidad y Calidad del soporte"/>
    <x v="0"/>
    <n v="5"/>
    <s v="SIN FECHA COMO TAL, SE ASIGNA LA INTERMEDIA DEL SEGUNDO SEMESTRE"/>
    <m/>
    <m/>
    <m/>
    <m/>
    <m/>
    <m/>
    <m/>
    <m/>
    <m/>
    <s v="SIN CECO"/>
    <s v="NO"/>
    <s v="TERPEL COGUA (ZIPA)_x000a_10-JUL-2013-Soporte Técnico"/>
    <n v="5"/>
    <n v="5"/>
    <n v="1438"/>
    <x v="81"/>
  </r>
  <r>
    <n v="4287"/>
    <x v="117"/>
    <d v="2013-09-01T00:00:00"/>
    <s v="INT"/>
    <m/>
    <m/>
    <s v="c. Cumplimiento de especificaciones técnicas de construcción"/>
    <x v="0"/>
    <n v="5"/>
    <s v="SIN FECHA COMO TAL, SE ASIGNA LA INTERMEDIA DEL SEGUNDO SEMESTRE"/>
    <m/>
    <m/>
    <m/>
    <m/>
    <m/>
    <m/>
    <m/>
    <m/>
    <m/>
    <s v="SIN CECO"/>
    <s v="NO"/>
    <s v="TERPEL COGUA (ZIPA)_x000a_10-JUL-2013-Soporte Técnico"/>
    <n v="5"/>
    <n v="5"/>
    <n v="1438"/>
    <x v="81"/>
  </r>
  <r>
    <n v="4288"/>
    <x v="117"/>
    <d v="2013-09-01T00:00:00"/>
    <s v="INT"/>
    <m/>
    <m/>
    <s v="d. Confiabilidad de los conceptos aplicados"/>
    <x v="0"/>
    <n v="5"/>
    <s v="SIN FECHA COMO TAL, SE ASIGNA LA INTERMEDIA DEL SEGUNDO SEMESTRE"/>
    <m/>
    <m/>
    <m/>
    <m/>
    <m/>
    <m/>
    <m/>
    <m/>
    <m/>
    <s v="SIN CECO"/>
    <s v="NO"/>
    <s v="TERPEL COGUA (ZIPA)_x000a_10-JUL-2013-Soporte Técnico"/>
    <n v="5"/>
    <n v="5"/>
    <n v="1438"/>
    <x v="81"/>
  </r>
  <r>
    <n v="4289"/>
    <x v="117"/>
    <d v="2013-09-01T00:00:00"/>
    <s v="INT"/>
    <m/>
    <m/>
    <s v="e. Oportunidad en entrega de información o requerimientos"/>
    <x v="0"/>
    <n v="5"/>
    <s v="SIN FECHA COMO TAL, SE ASIGNA LA INTERMEDIA DEL SEGUNDO SEMESTRE"/>
    <m/>
    <m/>
    <m/>
    <m/>
    <m/>
    <m/>
    <m/>
    <m/>
    <m/>
    <s v="SIN CECO"/>
    <s v="NO"/>
    <s v="TERPEL COGUA (ZIPA)_x000a_10-JUL-2013-Soporte Técnico"/>
    <n v="5"/>
    <n v="5"/>
    <n v="1438"/>
    <x v="81"/>
  </r>
  <r>
    <n v="4290"/>
    <x v="117"/>
    <d v="2013-09-01T00:00:00"/>
    <s v="INT"/>
    <m/>
    <m/>
    <s v="a. Oportunidad de la gestión en obra"/>
    <x v="1"/>
    <n v="5"/>
    <s v="SIN FECHA COMO TAL, SE ASIGNA LA INTERMEDIA DEL SEGUNDO SEMESTRE"/>
    <m/>
    <m/>
    <m/>
    <m/>
    <m/>
    <m/>
    <m/>
    <m/>
    <m/>
    <s v="SIN CECO"/>
    <s v="NO"/>
    <s v="TERPEL COGUA (ZIPA)_x000a_10-JUL-2013-Soporte Administrativo"/>
    <n v="5"/>
    <n v="5"/>
    <n v="1438"/>
    <x v="81"/>
  </r>
  <r>
    <n v="4291"/>
    <x v="117"/>
    <d v="2013-09-01T00:00:00"/>
    <s v="INT"/>
    <m/>
    <m/>
    <s v="b. Manejo administrativo del proyecto"/>
    <x v="1"/>
    <n v="4"/>
    <s v="SIN FECHA COMO TAL, SE ASIGNA LA INTERMEDIA DEL SEGUNDO SEMESTRE"/>
    <m/>
    <m/>
    <m/>
    <m/>
    <m/>
    <m/>
    <m/>
    <m/>
    <m/>
    <s v="SIN CECO"/>
    <s v="NO"/>
    <s v="TERPEL COGUA (ZIPA)_x000a_10-JUL-2013-Soporte Administrativo"/>
    <n v="4"/>
    <n v="4"/>
    <n v="1438"/>
    <x v="81"/>
  </r>
  <r>
    <n v="4292"/>
    <x v="117"/>
    <d v="2013-09-01T00:00:00"/>
    <s v="INT"/>
    <m/>
    <m/>
    <s v="c. Información clara y veraz sobre la administración de proyecto"/>
    <x v="1"/>
    <n v="4"/>
    <s v="SIN FECHA COMO TAL, SE ASIGNA LA INTERMEDIA DEL SEGUNDO SEMESTRE"/>
    <m/>
    <m/>
    <m/>
    <m/>
    <m/>
    <m/>
    <m/>
    <m/>
    <m/>
    <s v="SIN CECO"/>
    <s v="NO"/>
    <s v="TERPEL COGUA (ZIPA)_x000a_10-JUL-2013-Soporte Administrativo"/>
    <n v="4"/>
    <n v="4"/>
    <n v="1438"/>
    <x v="81"/>
  </r>
  <r>
    <n v="4293"/>
    <x v="117"/>
    <d v="2013-09-01T00:00:00"/>
    <s v="INT"/>
    <m/>
    <m/>
    <s v="d. Cumplimientos con expectativas del cliente"/>
    <x v="1"/>
    <n v="4"/>
    <s v="SIN FECHA COMO TAL, SE ASIGNA LA INTERMEDIA DEL SEGUNDO SEMESTRE"/>
    <m/>
    <m/>
    <m/>
    <m/>
    <m/>
    <m/>
    <m/>
    <m/>
    <m/>
    <s v="SIN CECO"/>
    <s v="NO"/>
    <s v="TERPEL COGUA (ZIPA)_x000a_10-JUL-2013-Soporte Administrativo"/>
    <n v="4"/>
    <n v="4"/>
    <n v="1438"/>
    <x v="81"/>
  </r>
  <r>
    <n v="4294"/>
    <x v="117"/>
    <d v="2013-09-01T00:00:00"/>
    <s v="INT"/>
    <m/>
    <m/>
    <s v="e. Control de presupuesto"/>
    <x v="1"/>
    <n v="3"/>
    <s v="SIN FECHA COMO TAL, SE ASIGNA LA INTERMEDIA DEL SEGUNDO SEMESTRE"/>
    <m/>
    <m/>
    <m/>
    <m/>
    <m/>
    <m/>
    <m/>
    <m/>
    <m/>
    <s v="SIN CECO"/>
    <s v="NO"/>
    <s v="TERPEL COGUA (ZIPA)_x000a_10-JUL-2013-Soporte Administrativo"/>
    <n v="3"/>
    <n v="3"/>
    <n v="1438"/>
    <x v="81"/>
  </r>
  <r>
    <n v="4295"/>
    <x v="117"/>
    <d v="2013-09-01T00:00:00"/>
    <s v="INT"/>
    <m/>
    <m/>
    <s v="a. Apoyo y presencia en el proyecto"/>
    <x v="2"/>
    <n v="4"/>
    <s v="SIN FECHA COMO TAL, SE ASIGNA LA INTERMEDIA DEL SEGUNDO SEMESTRE"/>
    <m/>
    <m/>
    <m/>
    <m/>
    <m/>
    <m/>
    <m/>
    <m/>
    <m/>
    <s v="SIN CECO"/>
    <s v="NO"/>
    <s v="TERPEL COGUA (ZIPA)_x000a_10-JUL-2013-Soporte Directivo (Coordinador y Gerencia)"/>
    <n v="4"/>
    <n v="4"/>
    <n v="1438"/>
    <x v="81"/>
  </r>
  <r>
    <n v="4296"/>
    <x v="117"/>
    <d v="2013-09-01T00:00:00"/>
    <s v="INT"/>
    <m/>
    <m/>
    <s v="b. Conocimiento del proyecto"/>
    <x v="2"/>
    <n v="5"/>
    <s v="SIN FECHA COMO TAL, SE ASIGNA LA INTERMEDIA DEL SEGUNDO SEMESTRE"/>
    <m/>
    <m/>
    <m/>
    <m/>
    <m/>
    <m/>
    <m/>
    <m/>
    <m/>
    <s v="SIN CECO"/>
    <s v="NO"/>
    <s v="TERPEL COGUA (ZIPA)_x000a_10-JUL-2013-Soporte Directivo (Coordinador y Gerencia)"/>
    <n v="5"/>
    <n v="5"/>
    <n v="1438"/>
    <x v="81"/>
  </r>
  <r>
    <n v="4297"/>
    <x v="117"/>
    <d v="2013-09-01T00:00:00"/>
    <s v="INT"/>
    <m/>
    <m/>
    <s v="c. Planteamiento de soluciones y manejo de conflictos"/>
    <x v="2"/>
    <n v="5"/>
    <s v="SIN FECHA COMO TAL, SE ASIGNA LA INTERMEDIA DEL SEGUNDO SEMESTRE"/>
    <m/>
    <m/>
    <m/>
    <m/>
    <m/>
    <m/>
    <m/>
    <m/>
    <m/>
    <s v="SIN CECO"/>
    <s v="NO"/>
    <s v="TERPEL COGUA (ZIPA)_x000a_10-JUL-2013-Soporte Directivo (Coordinador y Gerencia)"/>
    <n v="5"/>
    <n v="5"/>
    <n v="1438"/>
    <x v="81"/>
  </r>
  <r>
    <n v="4298"/>
    <x v="117"/>
    <d v="2013-09-01T00:00:00"/>
    <s v="INT"/>
    <m/>
    <m/>
    <s v="d. Cumplimiento de compromisos"/>
    <x v="2"/>
    <n v="4"/>
    <s v="SIN FECHA COMO TAL, SE ASIGNA LA INTERMEDIA DEL SEGUNDO SEMESTRE"/>
    <m/>
    <m/>
    <m/>
    <m/>
    <m/>
    <m/>
    <m/>
    <m/>
    <m/>
    <s v="SIN CECO"/>
    <s v="NO"/>
    <s v="TERPEL COGUA (ZIPA)_x000a_10-JUL-2013-Soporte Directivo (Coordinador y Gerencia)"/>
    <n v="4"/>
    <n v="4"/>
    <n v="1438"/>
    <x v="81"/>
  </r>
  <r>
    <n v="4299"/>
    <x v="117"/>
    <d v="2013-09-01T00:00:00"/>
    <s v="INT"/>
    <m/>
    <m/>
    <s v="e. Manejo del cliente"/>
    <x v="2"/>
    <n v="4"/>
    <s v="SIN FECHA COMO TAL, SE ASIGNA LA INTERMEDIA DEL SEGUNDO SEMESTRE"/>
    <m/>
    <m/>
    <m/>
    <m/>
    <m/>
    <m/>
    <m/>
    <m/>
    <m/>
    <s v="SIN CECO"/>
    <s v="NO"/>
    <s v="TERPEL COGUA (ZIPA)_x000a_10-JUL-2013-Soporte Directivo (Coordinador y Gerencia)"/>
    <n v="4"/>
    <n v="4"/>
    <n v="1438"/>
    <x v="81"/>
  </r>
  <r>
    <n v="4300"/>
    <x v="117"/>
    <d v="2013-09-01T00:00:00"/>
    <s v="INT"/>
    <m/>
    <m/>
    <s v="a. Idoneidad del personal"/>
    <x v="3"/>
    <n v="5"/>
    <s v="SIN FECHA COMO TAL, SE ASIGNA LA INTERMEDIA DEL SEGUNDO SEMESTRE"/>
    <m/>
    <m/>
    <m/>
    <m/>
    <m/>
    <m/>
    <m/>
    <m/>
    <m/>
    <s v="SIN CECO"/>
    <s v="NO"/>
    <s v="TERPEL COGUA (ZIPA)_x000a_10-JUL-2013-Personal que presta el servicio en obra"/>
    <n v="5"/>
    <n v="5"/>
    <n v="1438"/>
    <x v="81"/>
  </r>
  <r>
    <n v="4301"/>
    <x v="117"/>
    <d v="2013-09-01T00:00:00"/>
    <s v="INT"/>
    <m/>
    <m/>
    <s v="b. Oportuna atención al cliente"/>
    <x v="3"/>
    <n v="4"/>
    <s v="SIN FECHA COMO TAL, SE ASIGNA LA INTERMEDIA DEL SEGUNDO SEMESTRE"/>
    <m/>
    <m/>
    <m/>
    <m/>
    <m/>
    <m/>
    <m/>
    <m/>
    <m/>
    <s v="SIN CECO"/>
    <s v="NO"/>
    <s v="TERPEL COGUA (ZIPA)_x000a_10-JUL-2013-Personal que presta el servicio en obra"/>
    <n v="4"/>
    <n v="4"/>
    <n v="1438"/>
    <x v="81"/>
  </r>
  <r>
    <n v="4302"/>
    <x v="117"/>
    <d v="2013-09-01T00:00:00"/>
    <s v="INT"/>
    <m/>
    <m/>
    <s v="c. Compromiso con el proyecto"/>
    <x v="3"/>
    <n v="5"/>
    <s v="SIN FECHA COMO TAL, SE ASIGNA LA INTERMEDIA DEL SEGUNDO SEMESTRE"/>
    <m/>
    <m/>
    <m/>
    <m/>
    <m/>
    <m/>
    <m/>
    <m/>
    <m/>
    <s v="SIN CECO"/>
    <s v="NO"/>
    <s v="TERPEL COGUA (ZIPA)_x000a_10-JUL-2013-Personal que presta el servicio en obra"/>
    <n v="5"/>
    <n v="5"/>
    <n v="1438"/>
    <x v="81"/>
  </r>
  <r>
    <n v="4303"/>
    <x v="117"/>
    <d v="2013-09-01T00:00:00"/>
    <s v="INT"/>
    <m/>
    <m/>
    <s v="d. Cumplimiento de compromisos"/>
    <x v="3"/>
    <n v="4"/>
    <s v="SIN FECHA COMO TAL, SE ASIGNA LA INTERMEDIA DEL SEGUNDO SEMESTRE"/>
    <m/>
    <m/>
    <m/>
    <m/>
    <m/>
    <m/>
    <m/>
    <m/>
    <m/>
    <s v="SIN CECO"/>
    <s v="NO"/>
    <s v="TERPEL COGUA (ZIPA)_x000a_10-JUL-2013-Personal que presta el servicio en obra"/>
    <n v="4"/>
    <n v="4"/>
    <n v="1438"/>
    <x v="81"/>
  </r>
  <r>
    <n v="4304"/>
    <x v="117"/>
    <d v="2013-09-01T00:00:00"/>
    <s v="INT"/>
    <m/>
    <m/>
    <s v="e. Proactividad en desarrollo de funciones"/>
    <x v="3"/>
    <n v="4"/>
    <s v="SIN FECHA COMO TAL, SE ASIGNA LA INTERMEDIA DEL SEGUNDO SEMESTRE"/>
    <m/>
    <m/>
    <m/>
    <m/>
    <m/>
    <m/>
    <m/>
    <m/>
    <m/>
    <s v="SIN CECO"/>
    <s v="NO"/>
    <s v="TERPEL COGUA (ZIPA)_x000a_10-JUL-2013-Personal que presta el servicio en obra"/>
    <n v="4"/>
    <n v="4"/>
    <n v="1438"/>
    <x v="81"/>
  </r>
  <r>
    <n v="4305"/>
    <x v="117"/>
    <d v="2013-09-01T00:00:00"/>
    <s v="INT"/>
    <m/>
    <m/>
    <s v="a. Calidad del Contenido"/>
    <x v="4"/>
    <n v="4"/>
    <s v="SIN FECHA COMO TAL, SE ASIGNA LA INTERMEDIA DEL SEGUNDO SEMESTRE"/>
    <m/>
    <m/>
    <m/>
    <m/>
    <m/>
    <m/>
    <m/>
    <m/>
    <m/>
    <s v="SIN CECO"/>
    <s v="NO"/>
    <s v="TERPEL COGUA (ZIPA)_x000a_10-JUL-2013-Productos Asociados de PAYC (Informes, Control de presupuesto y Programación y actas)"/>
    <n v="4"/>
    <n v="4"/>
    <n v="1438"/>
    <x v="81"/>
  </r>
  <r>
    <n v="4306"/>
    <x v="117"/>
    <d v="2013-09-01T00:00:00"/>
    <s v="INT"/>
    <m/>
    <m/>
    <s v="b. Claridad del Contenido"/>
    <x v="4"/>
    <n v="4"/>
    <s v="SIN FECHA COMO TAL, SE ASIGNA LA INTERMEDIA DEL SEGUNDO SEMESTRE"/>
    <m/>
    <m/>
    <m/>
    <m/>
    <m/>
    <m/>
    <m/>
    <m/>
    <m/>
    <s v="SIN CECO"/>
    <s v="NO"/>
    <s v="TERPEL COGUA (ZIPA)_x000a_10-JUL-2013-Productos Asociados de PAYC (Informes, Control de presupuesto y Programación y actas)"/>
    <n v="4"/>
    <n v="4"/>
    <n v="1438"/>
    <x v="81"/>
  </r>
  <r>
    <n v="4307"/>
    <x v="117"/>
    <d v="2013-09-01T00:00:00"/>
    <s v="INT"/>
    <m/>
    <m/>
    <s v="c. Oportunidad en la entrega"/>
    <x v="4"/>
    <n v="4"/>
    <s v="SIN FECHA COMO TAL, SE ASIGNA LA INTERMEDIA DEL SEGUNDO SEMESTRE"/>
    <m/>
    <m/>
    <m/>
    <m/>
    <m/>
    <m/>
    <m/>
    <m/>
    <m/>
    <s v="SIN CECO"/>
    <s v="NO"/>
    <s v="TERPEL COGUA (ZIPA)_x000a_10-JUL-2013-Productos Asociados de PAYC (Informes, Control de presupuesto y Programación y actas)"/>
    <n v="4"/>
    <n v="4"/>
    <n v="1438"/>
    <x v="81"/>
  </r>
  <r>
    <n v="4308"/>
    <x v="117"/>
    <d v="2013-09-01T00:00:00"/>
    <s v="INT"/>
    <m/>
    <m/>
    <s v="d. Precisión de la información"/>
    <x v="4"/>
    <n v="4"/>
    <s v="SIN FECHA COMO TAL, SE ASIGNA LA INTERMEDIA DEL SEGUNDO SEMESTRE"/>
    <m/>
    <m/>
    <m/>
    <m/>
    <m/>
    <m/>
    <m/>
    <m/>
    <m/>
    <s v="SIN CECO"/>
    <s v="NO"/>
    <s v="TERPEL COGUA (ZIPA)_x000a_10-JUL-2013-Productos Asociados de PAYC (Informes, Control de presupuesto y Programación y actas)"/>
    <n v="4"/>
    <n v="4"/>
    <n v="1438"/>
    <x v="81"/>
  </r>
  <r>
    <n v="4309"/>
    <x v="117"/>
    <d v="2013-09-01T00:00:00"/>
    <s v="INT"/>
    <m/>
    <m/>
    <s v="e. Diagramación"/>
    <x v="4"/>
    <n v="4"/>
    <s v="SIN FECHA COMO TAL, SE ASIGNA LA INTERMEDIA DEL SEGUNDO SEMESTRE"/>
    <m/>
    <m/>
    <m/>
    <m/>
    <m/>
    <m/>
    <m/>
    <m/>
    <m/>
    <s v="SIN CECO"/>
    <s v="NO"/>
    <s v="TERPEL COGUA (ZIPA)_x000a_10-JUL-2013-Productos Asociados de PAYC (Informes, Control de presupuesto y Programación y actas)"/>
    <n v="4"/>
    <n v="4"/>
    <n v="1438"/>
    <x v="81"/>
  </r>
  <r>
    <n v="4310"/>
    <x v="117"/>
    <d v="2013-09-01T00:00:00"/>
    <s v="INT"/>
    <m/>
    <m/>
    <s v="a. Cumplimiento"/>
    <x v="5"/>
    <n v="4"/>
    <s v="SIN FECHA COMO TAL, SE ASIGNA LA INTERMEDIA DEL SEGUNDO SEMESTRE"/>
    <m/>
    <m/>
    <m/>
    <m/>
    <m/>
    <m/>
    <m/>
    <m/>
    <m/>
    <s v="SIN CECO"/>
    <s v="NO"/>
    <s v="TERPEL COGUA (ZIPA)_x000a_10-JUL-2013-Compromisos Pactados"/>
    <n v="4"/>
    <n v="4"/>
    <n v="1438"/>
    <x v="81"/>
  </r>
  <r>
    <n v="4311"/>
    <x v="117"/>
    <d v="2013-09-01T00:00:00"/>
    <s v="INT"/>
    <m/>
    <m/>
    <s v="b. Satisface expectativas"/>
    <x v="5"/>
    <n v="4"/>
    <s v="SIN FECHA COMO TAL, SE ASIGNA LA INTERMEDIA DEL SEGUNDO SEMESTRE"/>
    <m/>
    <m/>
    <m/>
    <m/>
    <m/>
    <m/>
    <m/>
    <m/>
    <m/>
    <s v="SIN CECO"/>
    <s v="NO"/>
    <s v="TERPEL COGUA (ZIPA)_x000a_10-JUL-2013-Compromisos Pactados"/>
    <n v="4"/>
    <n v="4"/>
    <n v="1438"/>
    <x v="81"/>
  </r>
  <r>
    <n v="4312"/>
    <x v="117"/>
    <d v="2013-09-01T00:00:00"/>
    <s v="INT"/>
    <m/>
    <m/>
    <s v="c. Calidad de la Información suministrada"/>
    <x v="5"/>
    <n v="4"/>
    <s v="SIN FECHA COMO TAL, SE ASIGNA LA INTERMEDIA DEL SEGUNDO SEMESTRE"/>
    <m/>
    <m/>
    <m/>
    <m/>
    <m/>
    <m/>
    <m/>
    <m/>
    <m/>
    <s v="SIN CECO"/>
    <s v="NO"/>
    <s v="TERPEL COGUA (ZIPA)_x000a_10-JUL-2013-Compromisos Pactados"/>
    <n v="4"/>
    <n v="4"/>
    <n v="1438"/>
    <x v="81"/>
  </r>
  <r>
    <n v="4313"/>
    <x v="117"/>
    <d v="2013-09-01T00:00:00"/>
    <s v="INT"/>
    <m/>
    <m/>
    <s v="d. Disposición del personal de PAYC a las solicitudes del cliente"/>
    <x v="5"/>
    <n v="4"/>
    <s v="SIN FECHA COMO TAL, SE ASIGNA LA INTERMEDIA DEL SEGUNDO SEMESTRE"/>
    <m/>
    <m/>
    <m/>
    <m/>
    <m/>
    <m/>
    <m/>
    <m/>
    <m/>
    <s v="SIN CECO"/>
    <s v="NO"/>
    <s v="TERPEL COGUA (ZIPA)_x000a_10-JUL-2013-Compromisos Pactados"/>
    <n v="4"/>
    <n v="4"/>
    <n v="1438"/>
    <x v="81"/>
  </r>
  <r>
    <n v="4314"/>
    <x v="117"/>
    <d v="2013-09-01T00:00:00"/>
    <s v="INT"/>
    <m/>
    <m/>
    <s v="e. Coherencia entre lo solicitado y lo entregado"/>
    <x v="5"/>
    <n v="4"/>
    <s v="SIN FECHA COMO TAL, SE ASIGNA LA INTERMEDIA DEL SEGUNDO SEMESTRE"/>
    <m/>
    <m/>
    <m/>
    <m/>
    <m/>
    <m/>
    <m/>
    <m/>
    <m/>
    <s v="SIN CECO"/>
    <s v="NO"/>
    <s v="TERPEL COGUA (ZIPA)_x000a_10-JUL-2013-Compromisos Pactados"/>
    <n v="4"/>
    <n v="4"/>
    <n v="1438"/>
    <x v="81"/>
  </r>
  <r>
    <n v="4315"/>
    <x v="117"/>
    <d v="2013-09-01T00:00:00"/>
    <s v="INT"/>
    <m/>
    <m/>
    <s v="Grado de Satisfacción con el Servicio Prestado"/>
    <x v="6"/>
    <n v="4"/>
    <s v="SIN FECHA COMO TAL, SE ASIGNA LA INTERMEDIA DEL SEGUNDO SEMESTRE"/>
    <m/>
    <m/>
    <m/>
    <m/>
    <m/>
    <m/>
    <m/>
    <m/>
    <m/>
    <s v="SIN CECO"/>
    <s v="NO"/>
    <s v="TERPEL COGUA (ZIPA)_x000a_10-JUL-2013-Grado de Satisfacción con el Servicio Prestado"/>
    <n v="4"/>
    <n v="4"/>
    <n v="1438"/>
    <x v="81"/>
  </r>
  <r>
    <n v="4316"/>
    <x v="117"/>
    <d v="2013-09-01T00:00:00"/>
    <s v="INT"/>
    <m/>
    <m/>
    <s v="Posibilidad de Volver a Contratar con PAYC"/>
    <x v="7"/>
    <n v="4"/>
    <s v="SIN FECHA COMO TAL, SE ASIGNA LA INTERMEDIA DEL SEGUNDO SEMESTRE"/>
    <m/>
    <m/>
    <m/>
    <m/>
    <m/>
    <m/>
    <m/>
    <m/>
    <m/>
    <s v="SIN CECO"/>
    <s v="NO"/>
    <s v="TERPEL COGUA (ZIPA)_x000a_10-JUL-2013-Posibilidad de Volver a Contratar con PAYC"/>
    <n v="4"/>
    <n v="4"/>
    <n v="1438"/>
    <x v="81"/>
  </r>
  <r>
    <n v="4317"/>
    <x v="117"/>
    <d v="2013-09-01T00:00:00"/>
    <s v="INT"/>
    <m/>
    <m/>
    <s v="Principales fortalezas en el servicio que presta PAYC"/>
    <x v="8"/>
    <s v="-"/>
    <s v="SIN FECHA COMO TAL, SE ASIGNA LA INTERMEDIA DEL SEGUNDO SEMESTRE"/>
    <m/>
    <m/>
    <m/>
    <m/>
    <m/>
    <m/>
    <m/>
    <m/>
    <m/>
    <s v="SIN CECO"/>
    <s v="NO"/>
    <s v="TERPEL COGUA (ZIPA)_x000a_10-JUL-2013-Fortalezas PAYC"/>
    <s v="-"/>
    <n v="0"/>
    <n v="1438"/>
    <x v="81"/>
  </r>
  <r>
    <n v="4318"/>
    <x v="117"/>
    <d v="2013-09-01T00:00:00"/>
    <s v="INT"/>
    <m/>
    <m/>
    <s v="Principales debilidades en el servicio que presta PAYC"/>
    <x v="9"/>
    <s v="-"/>
    <s v="SIN FECHA COMO TAL, SE ASIGNA LA INTERMEDIA DEL SEGUNDO SEMESTRE"/>
    <m/>
    <m/>
    <m/>
    <m/>
    <m/>
    <m/>
    <m/>
    <m/>
    <m/>
    <s v="SIN CECO"/>
    <s v="NO"/>
    <s v="TERPEL COGUA (ZIPA)_x000a_10-JUL-2013-Debilidades PAYC"/>
    <s v="-"/>
    <n v="0"/>
    <n v="1438"/>
    <x v="81"/>
  </r>
  <r>
    <n v="4319"/>
    <x v="118"/>
    <d v="2013-09-01T00:00:00"/>
    <s v="INT"/>
    <m/>
    <m/>
    <s v="a. Conocimiento específico de temas aplicables al proyecto"/>
    <x v="0"/>
    <n v="4"/>
    <s v="SIN FECHA COMO TAL, SE ASIGNA LA INTERMEDIA DEL SEGUNDO SEMESTRE"/>
    <m/>
    <m/>
    <m/>
    <m/>
    <m/>
    <m/>
    <m/>
    <m/>
    <m/>
    <s v="SIN CECO"/>
    <s v="NO"/>
    <s v="TERPEL MELGAR_x000a_10-JUL-2013-Soporte Técnico"/>
    <n v="4"/>
    <n v="4"/>
    <n v="1438"/>
    <x v="81"/>
  </r>
  <r>
    <n v="4320"/>
    <x v="118"/>
    <d v="2013-09-01T00:00:00"/>
    <s v="INT"/>
    <m/>
    <m/>
    <s v="b. Idoneidad y Calidad del soporte"/>
    <x v="0"/>
    <n v="4"/>
    <s v="SIN FECHA COMO TAL, SE ASIGNA LA INTERMEDIA DEL SEGUNDO SEMESTRE"/>
    <m/>
    <m/>
    <m/>
    <m/>
    <m/>
    <m/>
    <m/>
    <m/>
    <m/>
    <s v="SIN CECO"/>
    <s v="NO"/>
    <s v="TERPEL MELGAR_x000a_10-JUL-2013-Soporte Técnico"/>
    <n v="4"/>
    <n v="4"/>
    <n v="1438"/>
    <x v="81"/>
  </r>
  <r>
    <n v="4321"/>
    <x v="118"/>
    <d v="2013-09-01T00:00:00"/>
    <s v="INT"/>
    <m/>
    <m/>
    <s v="c. Cumplimiento de especificaciones técnicas de construcción"/>
    <x v="0"/>
    <n v="4"/>
    <s v="SIN FECHA COMO TAL, SE ASIGNA LA INTERMEDIA DEL SEGUNDO SEMESTRE"/>
    <m/>
    <m/>
    <m/>
    <m/>
    <m/>
    <m/>
    <m/>
    <m/>
    <m/>
    <s v="SIN CECO"/>
    <s v="NO"/>
    <s v="TERPEL MELGAR_x000a_10-JUL-2013-Soporte Técnico"/>
    <n v="4"/>
    <n v="4"/>
    <n v="1438"/>
    <x v="81"/>
  </r>
  <r>
    <n v="4322"/>
    <x v="118"/>
    <d v="2013-09-01T00:00:00"/>
    <s v="INT"/>
    <m/>
    <m/>
    <s v="d. Confiabilidad de los conceptos aplicados"/>
    <x v="0"/>
    <n v="4"/>
    <s v="SIN FECHA COMO TAL, SE ASIGNA LA INTERMEDIA DEL SEGUNDO SEMESTRE"/>
    <m/>
    <m/>
    <m/>
    <m/>
    <m/>
    <m/>
    <m/>
    <m/>
    <m/>
    <s v="SIN CECO"/>
    <s v="NO"/>
    <s v="TERPEL MELGAR_x000a_10-JUL-2013-Soporte Técnico"/>
    <n v="4"/>
    <n v="4"/>
    <n v="1438"/>
    <x v="81"/>
  </r>
  <r>
    <n v="4323"/>
    <x v="118"/>
    <d v="2013-09-01T00:00:00"/>
    <s v="INT"/>
    <m/>
    <m/>
    <s v="e. Oportunidad en entrega de información o requerimientos"/>
    <x v="0"/>
    <n v="4"/>
    <s v="SIN FECHA COMO TAL, SE ASIGNA LA INTERMEDIA DEL SEGUNDO SEMESTRE"/>
    <m/>
    <m/>
    <m/>
    <m/>
    <m/>
    <m/>
    <m/>
    <m/>
    <m/>
    <s v="SIN CECO"/>
    <s v="NO"/>
    <s v="TERPEL MELGAR_x000a_10-JUL-2013-Soporte Técnico"/>
    <n v="4"/>
    <n v="4"/>
    <n v="1438"/>
    <x v="81"/>
  </r>
  <r>
    <n v="4324"/>
    <x v="118"/>
    <d v="2013-09-01T00:00:00"/>
    <s v="INT"/>
    <m/>
    <m/>
    <s v="a. Oportunidad de la gestión en obra"/>
    <x v="1"/>
    <n v="4"/>
    <s v="SIN FECHA COMO TAL, SE ASIGNA LA INTERMEDIA DEL SEGUNDO SEMESTRE"/>
    <m/>
    <m/>
    <m/>
    <m/>
    <m/>
    <m/>
    <m/>
    <m/>
    <m/>
    <s v="SIN CECO"/>
    <s v="NO"/>
    <s v="TERPEL MELGAR_x000a_10-JUL-2013-Soporte Administrativo"/>
    <n v="4"/>
    <n v="4"/>
    <n v="1438"/>
    <x v="81"/>
  </r>
  <r>
    <n v="4325"/>
    <x v="118"/>
    <d v="2013-09-01T00:00:00"/>
    <s v="INT"/>
    <m/>
    <m/>
    <s v="b. Manejo administrativo del proyecto"/>
    <x v="1"/>
    <n v="4"/>
    <s v="SIN FECHA COMO TAL, SE ASIGNA LA INTERMEDIA DEL SEGUNDO SEMESTRE"/>
    <m/>
    <m/>
    <m/>
    <m/>
    <m/>
    <m/>
    <m/>
    <m/>
    <m/>
    <s v="SIN CECO"/>
    <s v="NO"/>
    <s v="TERPEL MELGAR_x000a_10-JUL-2013-Soporte Administrativo"/>
    <n v="4"/>
    <n v="4"/>
    <n v="1438"/>
    <x v="81"/>
  </r>
  <r>
    <n v="4326"/>
    <x v="118"/>
    <d v="2013-09-01T00:00:00"/>
    <s v="INT"/>
    <m/>
    <m/>
    <s v="c. Información clara y veraz sobre la administración de proyecto"/>
    <x v="1"/>
    <n v="4"/>
    <s v="SIN FECHA COMO TAL, SE ASIGNA LA INTERMEDIA DEL SEGUNDO SEMESTRE"/>
    <m/>
    <m/>
    <m/>
    <m/>
    <m/>
    <m/>
    <m/>
    <m/>
    <m/>
    <s v="SIN CECO"/>
    <s v="NO"/>
    <s v="TERPEL MELGAR_x000a_10-JUL-2013-Soporte Administrativo"/>
    <n v="4"/>
    <n v="4"/>
    <n v="1438"/>
    <x v="81"/>
  </r>
  <r>
    <n v="4327"/>
    <x v="118"/>
    <d v="2013-09-01T00:00:00"/>
    <s v="INT"/>
    <m/>
    <m/>
    <s v="d. Cumplimientos con expectativas del cliente"/>
    <x v="1"/>
    <n v="4"/>
    <s v="SIN FECHA COMO TAL, SE ASIGNA LA INTERMEDIA DEL SEGUNDO SEMESTRE"/>
    <m/>
    <m/>
    <m/>
    <m/>
    <m/>
    <m/>
    <m/>
    <m/>
    <m/>
    <s v="SIN CECO"/>
    <s v="NO"/>
    <s v="TERPEL MELGAR_x000a_10-JUL-2013-Soporte Administrativo"/>
    <n v="4"/>
    <n v="4"/>
    <n v="1438"/>
    <x v="81"/>
  </r>
  <r>
    <n v="4328"/>
    <x v="118"/>
    <d v="2013-09-01T00:00:00"/>
    <s v="INT"/>
    <m/>
    <m/>
    <s v="e. Control de presupuesto"/>
    <x v="1"/>
    <n v="4"/>
    <s v="SIN FECHA COMO TAL, SE ASIGNA LA INTERMEDIA DEL SEGUNDO SEMESTRE"/>
    <m/>
    <m/>
    <m/>
    <m/>
    <m/>
    <m/>
    <m/>
    <m/>
    <m/>
    <s v="SIN CECO"/>
    <s v="NO"/>
    <s v="TERPEL MELGAR_x000a_10-JUL-2013-Soporte Administrativo"/>
    <n v="4"/>
    <n v="4"/>
    <n v="1438"/>
    <x v="81"/>
  </r>
  <r>
    <n v="4329"/>
    <x v="118"/>
    <d v="2013-09-01T00:00:00"/>
    <s v="INT"/>
    <m/>
    <m/>
    <s v="a. Apoyo y presencia en el proyecto"/>
    <x v="2"/>
    <n v="4"/>
    <s v="SIN FECHA COMO TAL, SE ASIGNA LA INTERMEDIA DEL SEGUNDO SEMESTRE"/>
    <m/>
    <m/>
    <m/>
    <m/>
    <m/>
    <m/>
    <m/>
    <m/>
    <m/>
    <s v="SIN CECO"/>
    <s v="NO"/>
    <s v="TERPEL MELGAR_x000a_10-JUL-2013-Soporte Directivo (Coordinador y Gerencia)"/>
    <n v="4"/>
    <n v="4"/>
    <n v="1438"/>
    <x v="81"/>
  </r>
  <r>
    <n v="4330"/>
    <x v="118"/>
    <d v="2013-09-01T00:00:00"/>
    <s v="INT"/>
    <m/>
    <m/>
    <s v="b. Conocimiento del proyecto"/>
    <x v="2"/>
    <n v="5"/>
    <s v="SIN FECHA COMO TAL, SE ASIGNA LA INTERMEDIA DEL SEGUNDO SEMESTRE"/>
    <m/>
    <m/>
    <m/>
    <m/>
    <m/>
    <m/>
    <m/>
    <m/>
    <m/>
    <s v="SIN CECO"/>
    <s v="NO"/>
    <s v="TERPEL MELGAR_x000a_10-JUL-2013-Soporte Directivo (Coordinador y Gerencia)"/>
    <n v="5"/>
    <n v="5"/>
    <n v="1438"/>
    <x v="81"/>
  </r>
  <r>
    <n v="4331"/>
    <x v="118"/>
    <d v="2013-09-01T00:00:00"/>
    <s v="INT"/>
    <m/>
    <m/>
    <s v="c. Planteamiento de soluciones y manejo de conflictos"/>
    <x v="2"/>
    <n v="5"/>
    <s v="SIN FECHA COMO TAL, SE ASIGNA LA INTERMEDIA DEL SEGUNDO SEMESTRE"/>
    <m/>
    <m/>
    <m/>
    <m/>
    <m/>
    <m/>
    <m/>
    <m/>
    <m/>
    <s v="SIN CECO"/>
    <s v="NO"/>
    <s v="TERPEL MELGAR_x000a_10-JUL-2013-Soporte Directivo (Coordinador y Gerencia)"/>
    <n v="5"/>
    <n v="5"/>
    <n v="1438"/>
    <x v="81"/>
  </r>
  <r>
    <n v="4332"/>
    <x v="118"/>
    <d v="2013-09-01T00:00:00"/>
    <s v="INT"/>
    <m/>
    <m/>
    <s v="d. Cumplimiento de compromisos"/>
    <x v="2"/>
    <n v="5"/>
    <s v="SIN FECHA COMO TAL, SE ASIGNA LA INTERMEDIA DEL SEGUNDO SEMESTRE"/>
    <m/>
    <m/>
    <m/>
    <m/>
    <m/>
    <m/>
    <m/>
    <m/>
    <m/>
    <s v="SIN CECO"/>
    <s v="NO"/>
    <s v="TERPEL MELGAR_x000a_10-JUL-2013-Soporte Directivo (Coordinador y Gerencia)"/>
    <n v="5"/>
    <n v="5"/>
    <n v="1438"/>
    <x v="81"/>
  </r>
  <r>
    <n v="4333"/>
    <x v="118"/>
    <d v="2013-09-01T00:00:00"/>
    <s v="INT"/>
    <m/>
    <m/>
    <s v="e. Manejo del cliente"/>
    <x v="2"/>
    <n v="5"/>
    <s v="SIN FECHA COMO TAL, SE ASIGNA LA INTERMEDIA DEL SEGUNDO SEMESTRE"/>
    <m/>
    <m/>
    <m/>
    <m/>
    <m/>
    <m/>
    <m/>
    <m/>
    <m/>
    <s v="SIN CECO"/>
    <s v="NO"/>
    <s v="TERPEL MELGAR_x000a_10-JUL-2013-Soporte Directivo (Coordinador y Gerencia)"/>
    <n v="5"/>
    <n v="5"/>
    <n v="1438"/>
    <x v="81"/>
  </r>
  <r>
    <n v="4334"/>
    <x v="118"/>
    <d v="2013-09-01T00:00:00"/>
    <s v="INT"/>
    <m/>
    <m/>
    <s v="a. Idoneidad del personal"/>
    <x v="3"/>
    <n v="5"/>
    <s v="SIN FECHA COMO TAL, SE ASIGNA LA INTERMEDIA DEL SEGUNDO SEMESTRE"/>
    <m/>
    <m/>
    <m/>
    <m/>
    <m/>
    <m/>
    <m/>
    <m/>
    <m/>
    <s v="SIN CECO"/>
    <s v="NO"/>
    <s v="TERPEL MELGAR_x000a_10-JUL-2013-Personal que presta el servicio en obra"/>
    <n v="5"/>
    <n v="5"/>
    <n v="1438"/>
    <x v="81"/>
  </r>
  <r>
    <n v="4335"/>
    <x v="118"/>
    <d v="2013-09-01T00:00:00"/>
    <s v="INT"/>
    <m/>
    <m/>
    <s v="b. Oportuna atención al cliente"/>
    <x v="3"/>
    <n v="5"/>
    <s v="SIN FECHA COMO TAL, SE ASIGNA LA INTERMEDIA DEL SEGUNDO SEMESTRE"/>
    <m/>
    <m/>
    <m/>
    <m/>
    <m/>
    <m/>
    <m/>
    <m/>
    <m/>
    <s v="SIN CECO"/>
    <s v="NO"/>
    <s v="TERPEL MELGAR_x000a_10-JUL-2013-Personal que presta el servicio en obra"/>
    <n v="5"/>
    <n v="5"/>
    <n v="1438"/>
    <x v="81"/>
  </r>
  <r>
    <n v="4336"/>
    <x v="118"/>
    <d v="2013-09-01T00:00:00"/>
    <s v="INT"/>
    <m/>
    <m/>
    <s v="c. Compromiso con el proyecto"/>
    <x v="3"/>
    <n v="4"/>
    <s v="SIN FECHA COMO TAL, SE ASIGNA LA INTERMEDIA DEL SEGUNDO SEMESTRE"/>
    <m/>
    <m/>
    <m/>
    <m/>
    <m/>
    <m/>
    <m/>
    <m/>
    <m/>
    <s v="SIN CECO"/>
    <s v="NO"/>
    <s v="TERPEL MELGAR_x000a_10-JUL-2013-Personal que presta el servicio en obra"/>
    <n v="4"/>
    <n v="4"/>
    <n v="1438"/>
    <x v="81"/>
  </r>
  <r>
    <n v="4337"/>
    <x v="118"/>
    <d v="2013-09-01T00:00:00"/>
    <s v="INT"/>
    <m/>
    <m/>
    <s v="d. Cumplimiento de compromisos"/>
    <x v="3"/>
    <n v="4"/>
    <s v="SIN FECHA COMO TAL, SE ASIGNA LA INTERMEDIA DEL SEGUNDO SEMESTRE"/>
    <m/>
    <m/>
    <m/>
    <m/>
    <m/>
    <m/>
    <m/>
    <m/>
    <m/>
    <s v="SIN CECO"/>
    <s v="NO"/>
    <s v="TERPEL MELGAR_x000a_10-JUL-2013-Personal que presta el servicio en obra"/>
    <n v="4"/>
    <n v="4"/>
    <n v="1438"/>
    <x v="81"/>
  </r>
  <r>
    <n v="4338"/>
    <x v="118"/>
    <d v="2013-09-01T00:00:00"/>
    <s v="INT"/>
    <m/>
    <m/>
    <s v="e. Proactividad en desarrollo de funciones"/>
    <x v="3"/>
    <n v="4"/>
    <s v="SIN FECHA COMO TAL, SE ASIGNA LA INTERMEDIA DEL SEGUNDO SEMESTRE"/>
    <m/>
    <m/>
    <m/>
    <m/>
    <m/>
    <m/>
    <m/>
    <m/>
    <m/>
    <s v="SIN CECO"/>
    <s v="NO"/>
    <s v="TERPEL MELGAR_x000a_10-JUL-2013-Personal que presta el servicio en obra"/>
    <n v="4"/>
    <n v="4"/>
    <n v="1438"/>
    <x v="81"/>
  </r>
  <r>
    <n v="4339"/>
    <x v="118"/>
    <d v="2013-09-01T00:00:00"/>
    <s v="INT"/>
    <m/>
    <m/>
    <s v="a. Calidad del Contenido"/>
    <x v="4"/>
    <n v="5"/>
    <s v="SIN FECHA COMO TAL, SE ASIGNA LA INTERMEDIA DEL SEGUNDO SEMESTRE"/>
    <m/>
    <m/>
    <m/>
    <m/>
    <m/>
    <m/>
    <m/>
    <m/>
    <m/>
    <s v="SIN CECO"/>
    <s v="NO"/>
    <s v="TERPEL MELGAR_x000a_10-JUL-2013-Productos Asociados de PAYC (Informes, Control de presupuesto y Programación y actas)"/>
    <n v="5"/>
    <n v="5"/>
    <n v="1438"/>
    <x v="81"/>
  </r>
  <r>
    <n v="4340"/>
    <x v="118"/>
    <d v="2013-09-01T00:00:00"/>
    <s v="INT"/>
    <m/>
    <m/>
    <s v="b. Claridad del Contenido"/>
    <x v="4"/>
    <n v="5"/>
    <s v="SIN FECHA COMO TAL, SE ASIGNA LA INTERMEDIA DEL SEGUNDO SEMESTRE"/>
    <m/>
    <m/>
    <m/>
    <m/>
    <m/>
    <m/>
    <m/>
    <m/>
    <m/>
    <s v="SIN CECO"/>
    <s v="NO"/>
    <s v="TERPEL MELGAR_x000a_10-JUL-2013-Productos Asociados de PAYC (Informes, Control de presupuesto y Programación y actas)"/>
    <n v="5"/>
    <n v="5"/>
    <n v="1438"/>
    <x v="81"/>
  </r>
  <r>
    <n v="4341"/>
    <x v="118"/>
    <d v="2013-09-01T00:00:00"/>
    <s v="INT"/>
    <m/>
    <m/>
    <s v="c. Oportunidad en la entrega"/>
    <x v="4"/>
    <n v="5"/>
    <s v="SIN FECHA COMO TAL, SE ASIGNA LA INTERMEDIA DEL SEGUNDO SEMESTRE"/>
    <m/>
    <m/>
    <m/>
    <m/>
    <m/>
    <m/>
    <m/>
    <m/>
    <m/>
    <s v="SIN CECO"/>
    <s v="NO"/>
    <s v="TERPEL MELGAR_x000a_10-JUL-2013-Productos Asociados de PAYC (Informes, Control de presupuesto y Programación y actas)"/>
    <n v="5"/>
    <n v="5"/>
    <n v="1438"/>
    <x v="81"/>
  </r>
  <r>
    <n v="4342"/>
    <x v="118"/>
    <d v="2013-09-01T00:00:00"/>
    <s v="INT"/>
    <m/>
    <m/>
    <s v="d. Precisión de la información"/>
    <x v="4"/>
    <n v="5"/>
    <s v="SIN FECHA COMO TAL, SE ASIGNA LA INTERMEDIA DEL SEGUNDO SEMESTRE"/>
    <m/>
    <m/>
    <m/>
    <m/>
    <m/>
    <m/>
    <m/>
    <m/>
    <m/>
    <s v="SIN CECO"/>
    <s v="NO"/>
    <s v="TERPEL MELGAR_x000a_10-JUL-2013-Productos Asociados de PAYC (Informes, Control de presupuesto y Programación y actas)"/>
    <n v="5"/>
    <n v="5"/>
    <n v="1438"/>
    <x v="81"/>
  </r>
  <r>
    <n v="4343"/>
    <x v="118"/>
    <d v="2013-09-01T00:00:00"/>
    <s v="INT"/>
    <m/>
    <m/>
    <s v="e. Diagramación"/>
    <x v="4"/>
    <n v="5"/>
    <s v="SIN FECHA COMO TAL, SE ASIGNA LA INTERMEDIA DEL SEGUNDO SEMESTRE"/>
    <m/>
    <m/>
    <m/>
    <m/>
    <m/>
    <m/>
    <m/>
    <m/>
    <m/>
    <s v="SIN CECO"/>
    <s v="NO"/>
    <s v="TERPEL MELGAR_x000a_10-JUL-2013-Productos Asociados de PAYC (Informes, Control de presupuesto y Programación y actas)"/>
    <n v="5"/>
    <n v="5"/>
    <n v="1438"/>
    <x v="81"/>
  </r>
  <r>
    <n v="4344"/>
    <x v="118"/>
    <d v="2013-09-01T00:00:00"/>
    <s v="INT"/>
    <m/>
    <m/>
    <s v="a. Cumplimiento"/>
    <x v="5"/>
    <n v="5"/>
    <s v="SIN FECHA COMO TAL, SE ASIGNA LA INTERMEDIA DEL SEGUNDO SEMESTRE"/>
    <m/>
    <m/>
    <m/>
    <m/>
    <m/>
    <m/>
    <m/>
    <m/>
    <m/>
    <s v="SIN CECO"/>
    <s v="NO"/>
    <s v="TERPEL MELGAR_x000a_10-JUL-2013-Compromisos Pactados"/>
    <n v="5"/>
    <n v="5"/>
    <n v="1438"/>
    <x v="81"/>
  </r>
  <r>
    <n v="4345"/>
    <x v="118"/>
    <d v="2013-09-01T00:00:00"/>
    <s v="INT"/>
    <m/>
    <m/>
    <s v="b. Satisface expectativas"/>
    <x v="5"/>
    <n v="5"/>
    <s v="SIN FECHA COMO TAL, SE ASIGNA LA INTERMEDIA DEL SEGUNDO SEMESTRE"/>
    <m/>
    <m/>
    <m/>
    <m/>
    <m/>
    <m/>
    <m/>
    <m/>
    <m/>
    <s v="SIN CECO"/>
    <s v="NO"/>
    <s v="TERPEL MELGAR_x000a_10-JUL-2013-Compromisos Pactados"/>
    <n v="5"/>
    <n v="5"/>
    <n v="1438"/>
    <x v="81"/>
  </r>
  <r>
    <n v="4346"/>
    <x v="118"/>
    <d v="2013-09-01T00:00:00"/>
    <s v="INT"/>
    <m/>
    <m/>
    <s v="c. Calidad de la Información suministrada"/>
    <x v="5"/>
    <n v="5"/>
    <s v="SIN FECHA COMO TAL, SE ASIGNA LA INTERMEDIA DEL SEGUNDO SEMESTRE"/>
    <m/>
    <m/>
    <m/>
    <m/>
    <m/>
    <m/>
    <m/>
    <m/>
    <m/>
    <s v="SIN CECO"/>
    <s v="NO"/>
    <s v="TERPEL MELGAR_x000a_10-JUL-2013-Compromisos Pactados"/>
    <n v="5"/>
    <n v="5"/>
    <n v="1438"/>
    <x v="81"/>
  </r>
  <r>
    <n v="4347"/>
    <x v="118"/>
    <d v="2013-09-01T00:00:00"/>
    <s v="INT"/>
    <m/>
    <m/>
    <s v="d. Disposición del personal de PAYC a las solicitudes del cliente"/>
    <x v="5"/>
    <n v="4"/>
    <s v="SIN FECHA COMO TAL, SE ASIGNA LA INTERMEDIA DEL SEGUNDO SEMESTRE"/>
    <m/>
    <m/>
    <m/>
    <m/>
    <m/>
    <m/>
    <m/>
    <m/>
    <m/>
    <s v="SIN CECO"/>
    <s v="NO"/>
    <s v="TERPEL MELGAR_x000a_10-JUL-2013-Compromisos Pactados"/>
    <n v="4"/>
    <n v="4"/>
    <n v="1438"/>
    <x v="81"/>
  </r>
  <r>
    <n v="4348"/>
    <x v="118"/>
    <d v="2013-09-01T00:00:00"/>
    <s v="INT"/>
    <m/>
    <m/>
    <s v="e. Coherencia entre lo solicitado y lo entregado"/>
    <x v="5"/>
    <n v="4"/>
    <s v="SIN FECHA COMO TAL, SE ASIGNA LA INTERMEDIA DEL SEGUNDO SEMESTRE"/>
    <m/>
    <m/>
    <m/>
    <m/>
    <m/>
    <m/>
    <m/>
    <m/>
    <m/>
    <s v="SIN CECO"/>
    <s v="NO"/>
    <s v="TERPEL MELGAR_x000a_10-JUL-2013-Compromisos Pactados"/>
    <n v="4"/>
    <n v="4"/>
    <n v="1438"/>
    <x v="81"/>
  </r>
  <r>
    <n v="4349"/>
    <x v="118"/>
    <d v="2013-09-01T00:00:00"/>
    <s v="INT"/>
    <m/>
    <m/>
    <s v="Grado de Satisfacción con el Servicio Prestado"/>
    <x v="6"/>
    <n v="4"/>
    <s v="SIN FECHA COMO TAL, SE ASIGNA LA INTERMEDIA DEL SEGUNDO SEMESTRE"/>
    <m/>
    <m/>
    <m/>
    <m/>
    <m/>
    <m/>
    <m/>
    <m/>
    <m/>
    <s v="SIN CECO"/>
    <s v="NO"/>
    <s v="TERPEL MELGAR_x000a_10-JUL-2013-Grado de Satisfacción con el Servicio Prestado"/>
    <n v="4"/>
    <n v="4"/>
    <n v="1438"/>
    <x v="81"/>
  </r>
  <r>
    <n v="4350"/>
    <x v="118"/>
    <d v="2013-09-01T00:00:00"/>
    <s v="INT"/>
    <m/>
    <m/>
    <s v="Posibilidad de Volver a Contratar con PAYC"/>
    <x v="7"/>
    <n v="4"/>
    <s v="SIN FECHA COMO TAL, SE ASIGNA LA INTERMEDIA DEL SEGUNDO SEMESTRE"/>
    <m/>
    <m/>
    <m/>
    <m/>
    <m/>
    <m/>
    <m/>
    <m/>
    <m/>
    <s v="SIN CECO"/>
    <s v="NO"/>
    <s v="TERPEL MELGAR_x000a_10-JUL-2013-Posibilidad de Volver a Contratar con PAYC"/>
    <n v="4"/>
    <n v="4"/>
    <n v="1438"/>
    <x v="81"/>
  </r>
  <r>
    <n v="4351"/>
    <x v="118"/>
    <d v="2013-09-01T00:00:00"/>
    <s v="INT"/>
    <m/>
    <m/>
    <s v="Principales fortalezas en el servicio que presta PAYC"/>
    <x v="8"/>
    <s v="-"/>
    <s v="SIN FECHA COMO TAL, SE ASIGNA LA INTERMEDIA DEL SEGUNDO SEMESTRE"/>
    <m/>
    <m/>
    <m/>
    <m/>
    <m/>
    <m/>
    <m/>
    <m/>
    <m/>
    <s v="SIN CECO"/>
    <s v="NO"/>
    <s v="TERPEL MELGAR_x000a_10-JUL-2013-Fortalezas PAYC"/>
    <s v="-"/>
    <n v="0"/>
    <n v="1438"/>
    <x v="81"/>
  </r>
  <r>
    <n v="4352"/>
    <x v="118"/>
    <d v="2013-09-01T00:00:00"/>
    <s v="INT"/>
    <m/>
    <m/>
    <s v="Principales debilidades en el servicio que presta PAYC"/>
    <x v="9"/>
    <s v="-"/>
    <s v="SIN FECHA COMO TAL, SE ASIGNA LA INTERMEDIA DEL SEGUNDO SEMESTRE"/>
    <m/>
    <m/>
    <m/>
    <m/>
    <m/>
    <m/>
    <m/>
    <m/>
    <m/>
    <s v="SIN CECO"/>
    <s v="NO"/>
    <s v="TERPEL MELGAR_x000a_10-JUL-2013-Debilidades PAYC"/>
    <s v="-"/>
    <n v="0"/>
    <n v="1438"/>
    <x v="81"/>
  </r>
  <r>
    <n v="4353"/>
    <x v="119"/>
    <d v="2013-09-01T00:00:00"/>
    <s v="INT"/>
    <m/>
    <m/>
    <s v="a. Conocimiento específico de temas aplicables al proyecto"/>
    <x v="0"/>
    <n v="5"/>
    <s v="SIN FECHA COMO TAL, SE ASIGNA LA INTERMEDIA DEL SEGUNDO SEMESTRE"/>
    <m/>
    <m/>
    <m/>
    <m/>
    <m/>
    <m/>
    <m/>
    <m/>
    <m/>
    <s v="SIN CECO"/>
    <s v="NO"/>
    <s v="TERPEL BÁSCULA_x000a_10-JUL-2013-Soporte Técnico"/>
    <n v="5"/>
    <n v="5"/>
    <n v="1438"/>
    <x v="81"/>
  </r>
  <r>
    <n v="4354"/>
    <x v="119"/>
    <d v="2013-09-01T00:00:00"/>
    <s v="INT"/>
    <m/>
    <m/>
    <s v="b. Idoneidad y Calidad del soporte"/>
    <x v="0"/>
    <n v="4"/>
    <s v="SIN FECHA COMO TAL, SE ASIGNA LA INTERMEDIA DEL SEGUNDO SEMESTRE"/>
    <m/>
    <m/>
    <m/>
    <m/>
    <m/>
    <m/>
    <m/>
    <m/>
    <m/>
    <s v="SIN CECO"/>
    <s v="NO"/>
    <s v="TERPEL BÁSCULA_x000a_10-JUL-2013-Soporte Técnico"/>
    <n v="4"/>
    <n v="4"/>
    <n v="1438"/>
    <x v="81"/>
  </r>
  <r>
    <n v="4355"/>
    <x v="119"/>
    <d v="2013-09-01T00:00:00"/>
    <s v="INT"/>
    <m/>
    <m/>
    <s v="c. Cumplimiento de especificaciones técnicas de construcción"/>
    <x v="0"/>
    <n v="4"/>
    <s v="SIN FECHA COMO TAL, SE ASIGNA LA INTERMEDIA DEL SEGUNDO SEMESTRE"/>
    <m/>
    <m/>
    <m/>
    <m/>
    <m/>
    <m/>
    <m/>
    <m/>
    <m/>
    <s v="SIN CECO"/>
    <s v="NO"/>
    <s v="TERPEL BÁSCULA_x000a_10-JUL-2013-Soporte Técnico"/>
    <n v="4"/>
    <n v="4"/>
    <n v="1438"/>
    <x v="81"/>
  </r>
  <r>
    <n v="4356"/>
    <x v="119"/>
    <d v="2013-09-01T00:00:00"/>
    <s v="INT"/>
    <m/>
    <m/>
    <s v="d. Confiabilidad de los conceptos aplicados"/>
    <x v="0"/>
    <n v="4"/>
    <s v="SIN FECHA COMO TAL, SE ASIGNA LA INTERMEDIA DEL SEGUNDO SEMESTRE"/>
    <m/>
    <m/>
    <m/>
    <m/>
    <m/>
    <m/>
    <m/>
    <m/>
    <m/>
    <s v="SIN CECO"/>
    <s v="NO"/>
    <s v="TERPEL BÁSCULA_x000a_10-JUL-2013-Soporte Técnico"/>
    <n v="4"/>
    <n v="4"/>
    <n v="1438"/>
    <x v="81"/>
  </r>
  <r>
    <n v="4357"/>
    <x v="119"/>
    <d v="2013-09-01T00:00:00"/>
    <s v="INT"/>
    <m/>
    <m/>
    <s v="e. Oportunidad en entrega de información o requerimientos"/>
    <x v="0"/>
    <n v="4"/>
    <s v="SIN FECHA COMO TAL, SE ASIGNA LA INTERMEDIA DEL SEGUNDO SEMESTRE"/>
    <m/>
    <m/>
    <m/>
    <m/>
    <m/>
    <m/>
    <m/>
    <m/>
    <m/>
    <s v="SIN CECO"/>
    <s v="NO"/>
    <s v="TERPEL BÁSCULA_x000a_10-JUL-2013-Soporte Técnico"/>
    <n v="4"/>
    <n v="4"/>
    <n v="1438"/>
    <x v="81"/>
  </r>
  <r>
    <n v="4358"/>
    <x v="119"/>
    <d v="2013-09-01T00:00:00"/>
    <s v="INT"/>
    <m/>
    <m/>
    <s v="a. Oportunidad de la gestión en obra"/>
    <x v="1"/>
    <n v="4"/>
    <s v="SIN FECHA COMO TAL, SE ASIGNA LA INTERMEDIA DEL SEGUNDO SEMESTRE"/>
    <m/>
    <m/>
    <m/>
    <m/>
    <m/>
    <m/>
    <m/>
    <m/>
    <m/>
    <s v="SIN CECO"/>
    <s v="NO"/>
    <s v="TERPEL BÁSCULA_x000a_10-JUL-2013-Soporte Administrativo"/>
    <n v="4"/>
    <n v="4"/>
    <n v="1438"/>
    <x v="81"/>
  </r>
  <r>
    <n v="4359"/>
    <x v="119"/>
    <d v="2013-09-01T00:00:00"/>
    <s v="INT"/>
    <m/>
    <m/>
    <s v="b. Manejo administrativo del proyecto"/>
    <x v="1"/>
    <n v="4"/>
    <s v="SIN FECHA COMO TAL, SE ASIGNA LA INTERMEDIA DEL SEGUNDO SEMESTRE"/>
    <m/>
    <m/>
    <m/>
    <m/>
    <m/>
    <m/>
    <m/>
    <m/>
    <m/>
    <s v="SIN CECO"/>
    <s v="NO"/>
    <s v="TERPEL BÁSCULA_x000a_10-JUL-2013-Soporte Administrativo"/>
    <n v="4"/>
    <n v="4"/>
    <n v="1438"/>
    <x v="81"/>
  </r>
  <r>
    <n v="4360"/>
    <x v="119"/>
    <d v="2013-09-01T00:00:00"/>
    <s v="INT"/>
    <m/>
    <m/>
    <s v="c. Información clara y veraz sobre la administración de proyecto"/>
    <x v="1"/>
    <n v="4"/>
    <s v="SIN FECHA COMO TAL, SE ASIGNA LA INTERMEDIA DEL SEGUNDO SEMESTRE"/>
    <m/>
    <m/>
    <m/>
    <m/>
    <m/>
    <m/>
    <m/>
    <m/>
    <m/>
    <s v="SIN CECO"/>
    <s v="NO"/>
    <s v="TERPEL BÁSCULA_x000a_10-JUL-2013-Soporte Administrativo"/>
    <n v="4"/>
    <n v="4"/>
    <n v="1438"/>
    <x v="81"/>
  </r>
  <r>
    <n v="4361"/>
    <x v="119"/>
    <d v="2013-09-01T00:00:00"/>
    <s v="INT"/>
    <m/>
    <m/>
    <s v="d. Cumplimientos con expectativas del cliente"/>
    <x v="1"/>
    <n v="4"/>
    <s v="SIN FECHA COMO TAL, SE ASIGNA LA INTERMEDIA DEL SEGUNDO SEMESTRE"/>
    <m/>
    <m/>
    <m/>
    <m/>
    <m/>
    <m/>
    <m/>
    <m/>
    <m/>
    <s v="SIN CECO"/>
    <s v="NO"/>
    <s v="TERPEL BÁSCULA_x000a_10-JUL-2013-Soporte Administrativo"/>
    <n v="4"/>
    <n v="4"/>
    <n v="1438"/>
    <x v="81"/>
  </r>
  <r>
    <n v="4362"/>
    <x v="119"/>
    <d v="2013-09-01T00:00:00"/>
    <s v="INT"/>
    <m/>
    <m/>
    <s v="e. Control de presupuesto"/>
    <x v="1"/>
    <n v="4"/>
    <s v="SIN FECHA COMO TAL, SE ASIGNA LA INTERMEDIA DEL SEGUNDO SEMESTRE"/>
    <m/>
    <m/>
    <m/>
    <m/>
    <m/>
    <m/>
    <m/>
    <m/>
    <m/>
    <s v="SIN CECO"/>
    <s v="NO"/>
    <s v="TERPEL BÁSCULA_x000a_10-JUL-2013-Soporte Administrativo"/>
    <n v="4"/>
    <n v="4"/>
    <n v="1438"/>
    <x v="81"/>
  </r>
  <r>
    <n v="4363"/>
    <x v="119"/>
    <d v="2013-09-01T00:00:00"/>
    <s v="INT"/>
    <m/>
    <m/>
    <s v="a. Apoyo y presencia en el proyecto"/>
    <x v="2"/>
    <n v="4"/>
    <s v="SIN FECHA COMO TAL, SE ASIGNA LA INTERMEDIA DEL SEGUNDO SEMESTRE"/>
    <m/>
    <m/>
    <m/>
    <m/>
    <m/>
    <m/>
    <m/>
    <m/>
    <m/>
    <s v="SIN CECO"/>
    <s v="NO"/>
    <s v="TERPEL BÁSCULA_x000a_10-JUL-2013-Soporte Directivo (Coordinador y Gerencia)"/>
    <n v="4"/>
    <n v="4"/>
    <n v="1438"/>
    <x v="81"/>
  </r>
  <r>
    <n v="4364"/>
    <x v="119"/>
    <d v="2013-09-01T00:00:00"/>
    <s v="INT"/>
    <m/>
    <m/>
    <s v="b. Conocimiento del proyecto"/>
    <x v="2"/>
    <n v="4"/>
    <s v="SIN FECHA COMO TAL, SE ASIGNA LA INTERMEDIA DEL SEGUNDO SEMESTRE"/>
    <m/>
    <m/>
    <m/>
    <m/>
    <m/>
    <m/>
    <m/>
    <m/>
    <m/>
    <s v="SIN CECO"/>
    <s v="NO"/>
    <s v="TERPEL BÁSCULA_x000a_10-JUL-2013-Soporte Directivo (Coordinador y Gerencia)"/>
    <n v="4"/>
    <n v="4"/>
    <n v="1438"/>
    <x v="81"/>
  </r>
  <r>
    <n v="4365"/>
    <x v="119"/>
    <d v="2013-09-01T00:00:00"/>
    <s v="INT"/>
    <m/>
    <m/>
    <s v="c. Planteamiento de soluciones y manejo de conflictos"/>
    <x v="2"/>
    <n v="4"/>
    <s v="SIN FECHA COMO TAL, SE ASIGNA LA INTERMEDIA DEL SEGUNDO SEMESTRE"/>
    <m/>
    <m/>
    <m/>
    <m/>
    <m/>
    <m/>
    <m/>
    <m/>
    <m/>
    <s v="SIN CECO"/>
    <s v="NO"/>
    <s v="TERPEL BÁSCULA_x000a_10-JUL-2013-Soporte Directivo (Coordinador y Gerencia)"/>
    <n v="4"/>
    <n v="4"/>
    <n v="1438"/>
    <x v="81"/>
  </r>
  <r>
    <n v="4366"/>
    <x v="119"/>
    <d v="2013-09-01T00:00:00"/>
    <s v="INT"/>
    <m/>
    <m/>
    <s v="d. Cumplimiento de compromisos"/>
    <x v="2"/>
    <n v="4"/>
    <s v="SIN FECHA COMO TAL, SE ASIGNA LA INTERMEDIA DEL SEGUNDO SEMESTRE"/>
    <m/>
    <m/>
    <m/>
    <m/>
    <m/>
    <m/>
    <m/>
    <m/>
    <m/>
    <s v="SIN CECO"/>
    <s v="NO"/>
    <s v="TERPEL BÁSCULA_x000a_10-JUL-2013-Soporte Directivo (Coordinador y Gerencia)"/>
    <n v="4"/>
    <n v="4"/>
    <n v="1438"/>
    <x v="81"/>
  </r>
  <r>
    <n v="4367"/>
    <x v="119"/>
    <d v="2013-09-01T00:00:00"/>
    <s v="INT"/>
    <m/>
    <m/>
    <s v="e. Manejo del cliente"/>
    <x v="2"/>
    <n v="4"/>
    <s v="SIN FECHA COMO TAL, SE ASIGNA LA INTERMEDIA DEL SEGUNDO SEMESTRE"/>
    <m/>
    <m/>
    <m/>
    <m/>
    <m/>
    <m/>
    <m/>
    <m/>
    <m/>
    <s v="SIN CECO"/>
    <s v="NO"/>
    <s v="TERPEL BÁSCULA_x000a_10-JUL-2013-Soporte Directivo (Coordinador y Gerencia)"/>
    <n v="4"/>
    <n v="4"/>
    <n v="1438"/>
    <x v="81"/>
  </r>
  <r>
    <n v="4368"/>
    <x v="119"/>
    <d v="2013-09-01T00:00:00"/>
    <s v="INT"/>
    <m/>
    <m/>
    <s v="a. Idoneidad del personal"/>
    <x v="3"/>
    <n v="5"/>
    <s v="SIN FECHA COMO TAL, SE ASIGNA LA INTERMEDIA DEL SEGUNDO SEMESTRE"/>
    <m/>
    <m/>
    <m/>
    <m/>
    <m/>
    <m/>
    <m/>
    <m/>
    <m/>
    <s v="SIN CECO"/>
    <s v="NO"/>
    <s v="TERPEL BÁSCULA_x000a_10-JUL-2013-Personal que presta el servicio en obra"/>
    <n v="5"/>
    <n v="5"/>
    <n v="1438"/>
    <x v="81"/>
  </r>
  <r>
    <n v="4369"/>
    <x v="119"/>
    <d v="2013-09-01T00:00:00"/>
    <s v="INT"/>
    <m/>
    <m/>
    <s v="b. Oportuna atención al cliente"/>
    <x v="3"/>
    <n v="4"/>
    <s v="SIN FECHA COMO TAL, SE ASIGNA LA INTERMEDIA DEL SEGUNDO SEMESTRE"/>
    <m/>
    <m/>
    <m/>
    <m/>
    <m/>
    <m/>
    <m/>
    <m/>
    <m/>
    <s v="SIN CECO"/>
    <s v="NO"/>
    <s v="TERPEL BÁSCULA_x000a_10-JUL-2013-Personal que presta el servicio en obra"/>
    <n v="4"/>
    <n v="4"/>
    <n v="1438"/>
    <x v="81"/>
  </r>
  <r>
    <n v="4370"/>
    <x v="119"/>
    <d v="2013-09-01T00:00:00"/>
    <s v="INT"/>
    <m/>
    <m/>
    <s v="c. Compromiso con el proyecto"/>
    <x v="3"/>
    <n v="4"/>
    <s v="SIN FECHA COMO TAL, SE ASIGNA LA INTERMEDIA DEL SEGUNDO SEMESTRE"/>
    <m/>
    <m/>
    <m/>
    <m/>
    <m/>
    <m/>
    <m/>
    <m/>
    <m/>
    <s v="SIN CECO"/>
    <s v="NO"/>
    <s v="TERPEL BÁSCULA_x000a_10-JUL-2013-Personal que presta el servicio en obra"/>
    <n v="4"/>
    <n v="4"/>
    <n v="1438"/>
    <x v="81"/>
  </r>
  <r>
    <n v="4371"/>
    <x v="119"/>
    <d v="2013-09-01T00:00:00"/>
    <s v="INT"/>
    <m/>
    <m/>
    <s v="d. Cumplimiento de compromisos"/>
    <x v="3"/>
    <n v="4"/>
    <s v="SIN FECHA COMO TAL, SE ASIGNA LA INTERMEDIA DEL SEGUNDO SEMESTRE"/>
    <m/>
    <m/>
    <m/>
    <m/>
    <m/>
    <m/>
    <m/>
    <m/>
    <m/>
    <s v="SIN CECO"/>
    <s v="NO"/>
    <s v="TERPEL BÁSCULA_x000a_10-JUL-2013-Personal que presta el servicio en obra"/>
    <n v="4"/>
    <n v="4"/>
    <n v="1438"/>
    <x v="81"/>
  </r>
  <r>
    <n v="4372"/>
    <x v="119"/>
    <d v="2013-09-01T00:00:00"/>
    <s v="INT"/>
    <m/>
    <m/>
    <s v="e. Proactividad en desarrollo de funciones"/>
    <x v="3"/>
    <n v="5"/>
    <s v="SIN FECHA COMO TAL, SE ASIGNA LA INTERMEDIA DEL SEGUNDO SEMESTRE"/>
    <m/>
    <m/>
    <m/>
    <m/>
    <m/>
    <m/>
    <m/>
    <m/>
    <m/>
    <s v="SIN CECO"/>
    <s v="NO"/>
    <s v="TERPEL BÁSCULA_x000a_10-JUL-2013-Personal que presta el servicio en obra"/>
    <n v="5"/>
    <n v="5"/>
    <n v="1438"/>
    <x v="81"/>
  </r>
  <r>
    <n v="4373"/>
    <x v="119"/>
    <d v="2013-09-01T00:00:00"/>
    <s v="INT"/>
    <m/>
    <m/>
    <s v="a. Calidad del Contenido"/>
    <x v="4"/>
    <n v="5"/>
    <s v="SIN FECHA COMO TAL, SE ASIGNA LA INTERMEDIA DEL SEGUNDO SEMESTRE"/>
    <m/>
    <m/>
    <m/>
    <m/>
    <m/>
    <m/>
    <m/>
    <m/>
    <m/>
    <s v="SIN CECO"/>
    <s v="NO"/>
    <s v="TERPEL BÁSCULA_x000a_10-JUL-2013-Productos Asociados de PAYC (Informes, Control de presupuesto y Programación y actas)"/>
    <n v="5"/>
    <n v="5"/>
    <n v="1438"/>
    <x v="81"/>
  </r>
  <r>
    <n v="4374"/>
    <x v="119"/>
    <d v="2013-09-01T00:00:00"/>
    <s v="INT"/>
    <m/>
    <m/>
    <s v="b. Claridad del Contenido"/>
    <x v="4"/>
    <n v="5"/>
    <s v="SIN FECHA COMO TAL, SE ASIGNA LA INTERMEDIA DEL SEGUNDO SEMESTRE"/>
    <m/>
    <m/>
    <m/>
    <m/>
    <m/>
    <m/>
    <m/>
    <m/>
    <m/>
    <s v="SIN CECO"/>
    <s v="NO"/>
    <s v="TERPEL BÁSCULA_x000a_10-JUL-2013-Productos Asociados de PAYC (Informes, Control de presupuesto y Programación y actas)"/>
    <n v="5"/>
    <n v="5"/>
    <n v="1438"/>
    <x v="81"/>
  </r>
  <r>
    <n v="4375"/>
    <x v="119"/>
    <d v="2013-09-01T00:00:00"/>
    <s v="INT"/>
    <m/>
    <m/>
    <s v="c. Oportunidad en la entrega"/>
    <x v="4"/>
    <n v="5"/>
    <s v="SIN FECHA COMO TAL, SE ASIGNA LA INTERMEDIA DEL SEGUNDO SEMESTRE"/>
    <m/>
    <m/>
    <m/>
    <m/>
    <m/>
    <m/>
    <m/>
    <m/>
    <m/>
    <s v="SIN CECO"/>
    <s v="NO"/>
    <s v="TERPEL BÁSCULA_x000a_10-JUL-2013-Productos Asociados de PAYC (Informes, Control de presupuesto y Programación y actas)"/>
    <n v="5"/>
    <n v="5"/>
    <n v="1438"/>
    <x v="81"/>
  </r>
  <r>
    <n v="4376"/>
    <x v="119"/>
    <d v="2013-09-01T00:00:00"/>
    <s v="INT"/>
    <m/>
    <m/>
    <s v="d. Precisión de la información"/>
    <x v="4"/>
    <n v="5"/>
    <s v="SIN FECHA COMO TAL, SE ASIGNA LA INTERMEDIA DEL SEGUNDO SEMESTRE"/>
    <m/>
    <m/>
    <m/>
    <m/>
    <m/>
    <m/>
    <m/>
    <m/>
    <m/>
    <s v="SIN CECO"/>
    <s v="NO"/>
    <s v="TERPEL BÁSCULA_x000a_10-JUL-2013-Productos Asociados de PAYC (Informes, Control de presupuesto y Programación y actas)"/>
    <n v="5"/>
    <n v="5"/>
    <n v="1438"/>
    <x v="81"/>
  </r>
  <r>
    <n v="4377"/>
    <x v="119"/>
    <d v="2013-09-01T00:00:00"/>
    <s v="INT"/>
    <m/>
    <m/>
    <s v="e. Diagramación"/>
    <x v="4"/>
    <n v="5"/>
    <s v="SIN FECHA COMO TAL, SE ASIGNA LA INTERMEDIA DEL SEGUNDO SEMESTRE"/>
    <m/>
    <m/>
    <m/>
    <m/>
    <m/>
    <m/>
    <m/>
    <m/>
    <m/>
    <s v="SIN CECO"/>
    <s v="NO"/>
    <s v="TERPEL BÁSCULA_x000a_10-JUL-2013-Productos Asociados de PAYC (Informes, Control de presupuesto y Programación y actas)"/>
    <n v="5"/>
    <n v="5"/>
    <n v="1438"/>
    <x v="81"/>
  </r>
  <r>
    <n v="4378"/>
    <x v="119"/>
    <d v="2013-09-01T00:00:00"/>
    <s v="INT"/>
    <m/>
    <m/>
    <s v="a. Cumplimiento"/>
    <x v="5"/>
    <n v="4"/>
    <s v="SIN FECHA COMO TAL, SE ASIGNA LA INTERMEDIA DEL SEGUNDO SEMESTRE"/>
    <m/>
    <m/>
    <m/>
    <m/>
    <m/>
    <m/>
    <m/>
    <m/>
    <m/>
    <s v="SIN CECO"/>
    <s v="NO"/>
    <s v="TERPEL BÁSCULA_x000a_10-JUL-2013-Compromisos Pactados"/>
    <n v="4"/>
    <n v="4"/>
    <n v="1438"/>
    <x v="81"/>
  </r>
  <r>
    <n v="4379"/>
    <x v="119"/>
    <d v="2013-09-01T00:00:00"/>
    <s v="INT"/>
    <m/>
    <m/>
    <s v="b. Satisface expectativas"/>
    <x v="5"/>
    <n v="4"/>
    <s v="SIN FECHA COMO TAL, SE ASIGNA LA INTERMEDIA DEL SEGUNDO SEMESTRE"/>
    <m/>
    <m/>
    <m/>
    <m/>
    <m/>
    <m/>
    <m/>
    <m/>
    <m/>
    <s v="SIN CECO"/>
    <s v="NO"/>
    <s v="TERPEL BÁSCULA_x000a_10-JUL-2013-Compromisos Pactados"/>
    <n v="4"/>
    <n v="4"/>
    <n v="1438"/>
    <x v="81"/>
  </r>
  <r>
    <n v="4380"/>
    <x v="119"/>
    <d v="2013-09-01T00:00:00"/>
    <s v="INT"/>
    <m/>
    <m/>
    <s v="c. Calidad de la Información suministrada"/>
    <x v="5"/>
    <n v="5"/>
    <s v="SIN FECHA COMO TAL, SE ASIGNA LA INTERMEDIA DEL SEGUNDO SEMESTRE"/>
    <m/>
    <m/>
    <m/>
    <m/>
    <m/>
    <m/>
    <m/>
    <m/>
    <m/>
    <s v="SIN CECO"/>
    <s v="NO"/>
    <s v="TERPEL BÁSCULA_x000a_10-JUL-2013-Compromisos Pactados"/>
    <n v="5"/>
    <n v="5"/>
    <n v="1438"/>
    <x v="81"/>
  </r>
  <r>
    <n v="4381"/>
    <x v="119"/>
    <d v="2013-09-01T00:00:00"/>
    <s v="INT"/>
    <m/>
    <m/>
    <s v="d. Disposición del personal de PAYC a las solicitudes del cliente"/>
    <x v="5"/>
    <n v="5"/>
    <s v="SIN FECHA COMO TAL, SE ASIGNA LA INTERMEDIA DEL SEGUNDO SEMESTRE"/>
    <m/>
    <m/>
    <m/>
    <m/>
    <m/>
    <m/>
    <m/>
    <m/>
    <m/>
    <s v="SIN CECO"/>
    <s v="NO"/>
    <s v="TERPEL BÁSCULA_x000a_10-JUL-2013-Compromisos Pactados"/>
    <n v="5"/>
    <n v="5"/>
    <n v="1438"/>
    <x v="81"/>
  </r>
  <r>
    <n v="4382"/>
    <x v="119"/>
    <d v="2013-09-01T00:00:00"/>
    <s v="INT"/>
    <m/>
    <m/>
    <s v="e. Coherencia entre lo solicitado y lo entregado"/>
    <x v="5"/>
    <n v="4"/>
    <s v="SIN FECHA COMO TAL, SE ASIGNA LA INTERMEDIA DEL SEGUNDO SEMESTRE"/>
    <m/>
    <m/>
    <m/>
    <m/>
    <m/>
    <m/>
    <m/>
    <m/>
    <m/>
    <s v="SIN CECO"/>
    <s v="NO"/>
    <s v="TERPEL BÁSCULA_x000a_10-JUL-2013-Compromisos Pactados"/>
    <n v="4"/>
    <n v="4"/>
    <n v="1438"/>
    <x v="81"/>
  </r>
  <r>
    <n v="4383"/>
    <x v="119"/>
    <d v="2013-09-01T00:00:00"/>
    <s v="INT"/>
    <m/>
    <m/>
    <s v="Grado de Satisfacción con el Servicio Prestado"/>
    <x v="6"/>
    <n v="4"/>
    <s v="SIN FECHA COMO TAL, SE ASIGNA LA INTERMEDIA DEL SEGUNDO SEMESTRE"/>
    <m/>
    <m/>
    <m/>
    <m/>
    <m/>
    <m/>
    <m/>
    <m/>
    <m/>
    <s v="SIN CECO"/>
    <s v="NO"/>
    <s v="TERPEL BÁSCULA_x000a_10-JUL-2013-Grado de Satisfacción con el Servicio Prestado"/>
    <n v="4"/>
    <n v="4"/>
    <n v="1438"/>
    <x v="81"/>
  </r>
  <r>
    <n v="4384"/>
    <x v="119"/>
    <d v="2013-09-01T00:00:00"/>
    <s v="INT"/>
    <m/>
    <m/>
    <s v="Posibilidad de Volver a Contratar con PAYC"/>
    <x v="7"/>
    <n v="4"/>
    <s v="SIN FECHA COMO TAL, SE ASIGNA LA INTERMEDIA DEL SEGUNDO SEMESTRE"/>
    <m/>
    <m/>
    <m/>
    <m/>
    <m/>
    <m/>
    <m/>
    <m/>
    <m/>
    <s v="SIN CECO"/>
    <s v="NO"/>
    <s v="TERPEL BÁSCULA_x000a_10-JUL-2013-Posibilidad de Volver a Contratar con PAYC"/>
    <n v="4"/>
    <n v="4"/>
    <n v="1438"/>
    <x v="81"/>
  </r>
  <r>
    <n v="4385"/>
    <x v="119"/>
    <d v="2013-09-01T00:00:00"/>
    <s v="INT"/>
    <m/>
    <m/>
    <s v="Principales fortalezas en el servicio que presta PAYC"/>
    <x v="8"/>
    <s v="-"/>
    <s v="SIN FECHA COMO TAL, SE ASIGNA LA INTERMEDIA DEL SEGUNDO SEMESTRE"/>
    <m/>
    <m/>
    <m/>
    <m/>
    <m/>
    <m/>
    <m/>
    <m/>
    <m/>
    <s v="SIN CECO"/>
    <s v="NO"/>
    <s v="TERPEL BÁSCULA_x000a_10-JUL-2013-Fortalezas PAYC"/>
    <s v="-"/>
    <n v="0"/>
    <n v="1438"/>
    <x v="81"/>
  </r>
  <r>
    <n v="4386"/>
    <x v="119"/>
    <d v="2013-09-01T00:00:00"/>
    <s v="INT"/>
    <m/>
    <m/>
    <s v="Principales debilidades en el servicio que presta PAYC"/>
    <x v="9"/>
    <s v="-"/>
    <s v="SIN FECHA COMO TAL, SE ASIGNA LA INTERMEDIA DEL SEGUNDO SEMESTRE"/>
    <m/>
    <m/>
    <m/>
    <m/>
    <m/>
    <m/>
    <m/>
    <m/>
    <m/>
    <s v="SIN CECO"/>
    <s v="NO"/>
    <s v="TERPEL BÁSCULA_x000a_10-JUL-2013-Debilidades PAYC"/>
    <s v="-"/>
    <n v="0"/>
    <n v="1438"/>
    <x v="81"/>
  </r>
  <r>
    <n v="4387"/>
    <x v="120"/>
    <d v="2013-09-01T00:00:00"/>
    <s v="GER"/>
    <m/>
    <m/>
    <s v="a. Conocimiento específico de temas aplicables al proyecto"/>
    <x v="0"/>
    <n v="5"/>
    <s v="SIN FECHA COMO TAL, SE ASIGNA LA INTERMEDIA DEL SEGUNDO SEMESTRE"/>
    <m/>
    <m/>
    <m/>
    <m/>
    <m/>
    <m/>
    <m/>
    <m/>
    <m/>
    <s v="SIN CECO"/>
    <s v="NO"/>
    <s v="NUEVO S1_x000a_13-NOV-2013-Soporte Técnico"/>
    <n v="5"/>
    <n v="5"/>
    <n v="1210"/>
    <x v="78"/>
  </r>
  <r>
    <n v="4388"/>
    <x v="120"/>
    <d v="2013-09-01T00:00:00"/>
    <s v="GER"/>
    <m/>
    <m/>
    <s v="b. Idoneidad y Calidad del soporte"/>
    <x v="0"/>
    <n v="5"/>
    <s v="SIN FECHA COMO TAL, SE ASIGNA LA INTERMEDIA DEL SEGUNDO SEMESTRE"/>
    <m/>
    <m/>
    <m/>
    <m/>
    <m/>
    <m/>
    <m/>
    <m/>
    <m/>
    <s v="SIN CECO"/>
    <s v="NO"/>
    <s v="NUEVO S1_x000a_13-NOV-2013-Soporte Técnico"/>
    <n v="5"/>
    <n v="5"/>
    <n v="1210"/>
    <x v="78"/>
  </r>
  <r>
    <n v="4389"/>
    <x v="120"/>
    <d v="2013-09-01T00:00:00"/>
    <s v="GER"/>
    <m/>
    <m/>
    <s v="c. Cumplimiento de especificaciones técnicas de construcción"/>
    <x v="0"/>
    <n v="5"/>
    <s v="SIN FECHA COMO TAL, SE ASIGNA LA INTERMEDIA DEL SEGUNDO SEMESTRE"/>
    <m/>
    <m/>
    <m/>
    <m/>
    <m/>
    <m/>
    <m/>
    <m/>
    <m/>
    <s v="SIN CECO"/>
    <s v="NO"/>
    <s v="NUEVO S1_x000a_13-NOV-2013-Soporte Técnico"/>
    <n v="5"/>
    <n v="5"/>
    <n v="1210"/>
    <x v="78"/>
  </r>
  <r>
    <n v="4390"/>
    <x v="120"/>
    <d v="2013-09-01T00:00:00"/>
    <s v="GER"/>
    <m/>
    <m/>
    <s v="d. Confiabilidad de los conceptos aplicados"/>
    <x v="0"/>
    <n v="5"/>
    <s v="SIN FECHA COMO TAL, SE ASIGNA LA INTERMEDIA DEL SEGUNDO SEMESTRE"/>
    <m/>
    <m/>
    <m/>
    <m/>
    <m/>
    <m/>
    <m/>
    <m/>
    <m/>
    <s v="SIN CECO"/>
    <s v="NO"/>
    <s v="NUEVO S1_x000a_13-NOV-2013-Soporte Técnico"/>
    <n v="5"/>
    <n v="5"/>
    <n v="1210"/>
    <x v="78"/>
  </r>
  <r>
    <n v="4391"/>
    <x v="120"/>
    <d v="2013-09-01T00:00:00"/>
    <s v="GER"/>
    <m/>
    <m/>
    <s v="e. Oportunidad en entrega de información o requerimientos"/>
    <x v="0"/>
    <n v="4"/>
    <s v="SIN FECHA COMO TAL, SE ASIGNA LA INTERMEDIA DEL SEGUNDO SEMESTRE"/>
    <m/>
    <m/>
    <m/>
    <m/>
    <m/>
    <m/>
    <m/>
    <m/>
    <m/>
    <s v="SIN CECO"/>
    <s v="NO"/>
    <s v="NUEVO S1_x000a_13-NOV-2013-Soporte Técnico"/>
    <n v="4"/>
    <n v="4"/>
    <n v="1210"/>
    <x v="78"/>
  </r>
  <r>
    <n v="4392"/>
    <x v="120"/>
    <d v="2013-09-01T00:00:00"/>
    <s v="GER"/>
    <m/>
    <m/>
    <s v="a. Oportunidad de la gestión en obra"/>
    <x v="1"/>
    <n v="3"/>
    <s v="SIN FECHA COMO TAL, SE ASIGNA LA INTERMEDIA DEL SEGUNDO SEMESTRE"/>
    <m/>
    <m/>
    <m/>
    <m/>
    <m/>
    <m/>
    <m/>
    <m/>
    <m/>
    <s v="SIN CECO"/>
    <s v="NO"/>
    <s v="NUEVO S1_x000a_13-NOV-2013-Soporte Administrativo"/>
    <n v="3"/>
    <n v="3"/>
    <n v="1210"/>
    <x v="78"/>
  </r>
  <r>
    <n v="4393"/>
    <x v="120"/>
    <d v="2013-09-01T00:00:00"/>
    <s v="GER"/>
    <m/>
    <m/>
    <s v="b. Manejo administrativo del proyecto"/>
    <x v="1"/>
    <n v="3"/>
    <s v="SIN FECHA COMO TAL, SE ASIGNA LA INTERMEDIA DEL SEGUNDO SEMESTRE"/>
    <m/>
    <m/>
    <m/>
    <m/>
    <m/>
    <m/>
    <m/>
    <m/>
    <m/>
    <s v="SIN CECO"/>
    <s v="NO"/>
    <s v="NUEVO S1_x000a_13-NOV-2013-Soporte Administrativo"/>
    <n v="3"/>
    <n v="3"/>
    <n v="1210"/>
    <x v="78"/>
  </r>
  <r>
    <n v="4394"/>
    <x v="120"/>
    <d v="2013-09-01T00:00:00"/>
    <s v="GER"/>
    <m/>
    <m/>
    <s v="c. Información clara y veraz sobre la administración de proyecto"/>
    <x v="1"/>
    <n v="4"/>
    <s v="SIN FECHA COMO TAL, SE ASIGNA LA INTERMEDIA DEL SEGUNDO SEMESTRE"/>
    <m/>
    <m/>
    <m/>
    <m/>
    <m/>
    <m/>
    <m/>
    <m/>
    <m/>
    <s v="SIN CECO"/>
    <s v="NO"/>
    <s v="NUEVO S1_x000a_13-NOV-2013-Soporte Administrativo"/>
    <n v="4"/>
    <n v="4"/>
    <n v="1210"/>
    <x v="78"/>
  </r>
  <r>
    <n v="4395"/>
    <x v="120"/>
    <d v="2013-09-01T00:00:00"/>
    <s v="GER"/>
    <m/>
    <m/>
    <s v="d. Cumplimientos con expectativas del cliente"/>
    <x v="1"/>
    <n v="4"/>
    <s v="SIN FECHA COMO TAL, SE ASIGNA LA INTERMEDIA DEL SEGUNDO SEMESTRE"/>
    <m/>
    <m/>
    <m/>
    <m/>
    <m/>
    <m/>
    <m/>
    <m/>
    <m/>
    <s v="SIN CECO"/>
    <s v="NO"/>
    <s v="NUEVO S1_x000a_13-NOV-2013-Soporte Administrativo"/>
    <n v="4"/>
    <n v="4"/>
    <n v="1210"/>
    <x v="78"/>
  </r>
  <r>
    <n v="4396"/>
    <x v="120"/>
    <d v="2013-09-01T00:00:00"/>
    <s v="GER"/>
    <m/>
    <m/>
    <s v="e. Control de presupuesto"/>
    <x v="1"/>
    <n v="3"/>
    <s v="SIN FECHA COMO TAL, SE ASIGNA LA INTERMEDIA DEL SEGUNDO SEMESTRE"/>
    <m/>
    <m/>
    <m/>
    <m/>
    <m/>
    <m/>
    <m/>
    <m/>
    <m/>
    <s v="SIN CECO"/>
    <s v="NO"/>
    <s v="NUEVO S1_x000a_13-NOV-2013-Soporte Administrativo"/>
    <n v="3"/>
    <n v="3"/>
    <n v="1210"/>
    <x v="78"/>
  </r>
  <r>
    <n v="4397"/>
    <x v="120"/>
    <d v="2013-09-01T00:00:00"/>
    <s v="GER"/>
    <m/>
    <m/>
    <s v="a. Apoyo y presencia en el proyecto"/>
    <x v="2"/>
    <n v="4"/>
    <s v="SIN FECHA COMO TAL, SE ASIGNA LA INTERMEDIA DEL SEGUNDO SEMESTRE"/>
    <m/>
    <m/>
    <m/>
    <m/>
    <m/>
    <m/>
    <m/>
    <m/>
    <m/>
    <s v="SIN CECO"/>
    <s v="NO"/>
    <s v="NUEVO S1_x000a_13-NOV-2013-Soporte Directivo (Coordinador y Gerencia)"/>
    <n v="4"/>
    <n v="4"/>
    <n v="1210"/>
    <x v="78"/>
  </r>
  <r>
    <n v="4398"/>
    <x v="120"/>
    <d v="2013-09-01T00:00:00"/>
    <s v="GER"/>
    <m/>
    <m/>
    <s v="b. Conocimiento del proyecto"/>
    <x v="2"/>
    <n v="4"/>
    <s v="SIN FECHA COMO TAL, SE ASIGNA LA INTERMEDIA DEL SEGUNDO SEMESTRE"/>
    <m/>
    <m/>
    <m/>
    <m/>
    <m/>
    <m/>
    <m/>
    <m/>
    <m/>
    <s v="SIN CECO"/>
    <s v="NO"/>
    <s v="NUEVO S1_x000a_13-NOV-2013-Soporte Directivo (Coordinador y Gerencia)"/>
    <n v="4"/>
    <n v="4"/>
    <n v="1210"/>
    <x v="78"/>
  </r>
  <r>
    <n v="4399"/>
    <x v="120"/>
    <d v="2013-09-01T00:00:00"/>
    <s v="GER"/>
    <m/>
    <m/>
    <s v="c. Planteamiento de soluciones y manejo de conflictos"/>
    <x v="2"/>
    <n v="5"/>
    <s v="SIN FECHA COMO TAL, SE ASIGNA LA INTERMEDIA DEL SEGUNDO SEMESTRE"/>
    <m/>
    <m/>
    <m/>
    <m/>
    <m/>
    <m/>
    <m/>
    <m/>
    <m/>
    <s v="SIN CECO"/>
    <s v="NO"/>
    <s v="NUEVO S1_x000a_13-NOV-2013-Soporte Directivo (Coordinador y Gerencia)"/>
    <n v="5"/>
    <n v="5"/>
    <n v="1210"/>
    <x v="78"/>
  </r>
  <r>
    <n v="4400"/>
    <x v="120"/>
    <d v="2013-09-01T00:00:00"/>
    <s v="GER"/>
    <m/>
    <m/>
    <s v="d. Cumplimiento de compromisos"/>
    <x v="2"/>
    <n v="5"/>
    <s v="SIN FECHA COMO TAL, SE ASIGNA LA INTERMEDIA DEL SEGUNDO SEMESTRE"/>
    <m/>
    <m/>
    <m/>
    <m/>
    <m/>
    <m/>
    <m/>
    <m/>
    <m/>
    <s v="SIN CECO"/>
    <s v="NO"/>
    <s v="NUEVO S1_x000a_13-NOV-2013-Soporte Directivo (Coordinador y Gerencia)"/>
    <n v="5"/>
    <n v="5"/>
    <n v="1210"/>
    <x v="78"/>
  </r>
  <r>
    <n v="4401"/>
    <x v="120"/>
    <d v="2013-09-01T00:00:00"/>
    <s v="GER"/>
    <m/>
    <m/>
    <s v="e. Manejo del cliente"/>
    <x v="2"/>
    <n v="4"/>
    <s v="SIN FECHA COMO TAL, SE ASIGNA LA INTERMEDIA DEL SEGUNDO SEMESTRE"/>
    <m/>
    <m/>
    <m/>
    <m/>
    <m/>
    <m/>
    <m/>
    <m/>
    <m/>
    <s v="SIN CECO"/>
    <s v="NO"/>
    <s v="NUEVO S1_x000a_13-NOV-2013-Soporte Directivo (Coordinador y Gerencia)"/>
    <n v="4"/>
    <n v="4"/>
    <n v="1210"/>
    <x v="78"/>
  </r>
  <r>
    <n v="4402"/>
    <x v="120"/>
    <d v="2013-09-01T00:00:00"/>
    <s v="GER"/>
    <m/>
    <m/>
    <s v="a. Idoneidad del personal"/>
    <x v="3"/>
    <n v="4"/>
    <s v="SIN FECHA COMO TAL, SE ASIGNA LA INTERMEDIA DEL SEGUNDO SEMESTRE"/>
    <m/>
    <m/>
    <m/>
    <m/>
    <m/>
    <m/>
    <m/>
    <m/>
    <m/>
    <s v="SIN CECO"/>
    <s v="NO"/>
    <s v="NUEVO S1_x000a_13-NOV-2013-Personal que presta el servicio en obra"/>
    <n v="4"/>
    <n v="4"/>
    <n v="1210"/>
    <x v="78"/>
  </r>
  <r>
    <n v="4403"/>
    <x v="120"/>
    <d v="2013-09-01T00:00:00"/>
    <s v="GER"/>
    <m/>
    <m/>
    <s v="b. Oportuna atención al cliente"/>
    <x v="3"/>
    <n v="4"/>
    <s v="SIN FECHA COMO TAL, SE ASIGNA LA INTERMEDIA DEL SEGUNDO SEMESTRE"/>
    <m/>
    <m/>
    <m/>
    <m/>
    <m/>
    <m/>
    <m/>
    <m/>
    <m/>
    <s v="SIN CECO"/>
    <s v="NO"/>
    <s v="NUEVO S1_x000a_13-NOV-2013-Personal que presta el servicio en obra"/>
    <n v="4"/>
    <n v="4"/>
    <n v="1210"/>
    <x v="78"/>
  </r>
  <r>
    <n v="4404"/>
    <x v="120"/>
    <d v="2013-09-01T00:00:00"/>
    <s v="GER"/>
    <m/>
    <m/>
    <s v="c. Compromiso con el proyecto"/>
    <x v="3"/>
    <n v="4"/>
    <s v="SIN FECHA COMO TAL, SE ASIGNA LA INTERMEDIA DEL SEGUNDO SEMESTRE"/>
    <m/>
    <m/>
    <m/>
    <m/>
    <m/>
    <m/>
    <m/>
    <m/>
    <m/>
    <s v="SIN CECO"/>
    <s v="NO"/>
    <s v="NUEVO S1_x000a_13-NOV-2013-Personal que presta el servicio en obra"/>
    <n v="4"/>
    <n v="4"/>
    <n v="1210"/>
    <x v="78"/>
  </r>
  <r>
    <n v="4405"/>
    <x v="120"/>
    <d v="2013-09-01T00:00:00"/>
    <s v="GER"/>
    <m/>
    <m/>
    <s v="d. Cumplimiento de compromisos"/>
    <x v="3"/>
    <n v="4"/>
    <s v="SIN FECHA COMO TAL, SE ASIGNA LA INTERMEDIA DEL SEGUNDO SEMESTRE"/>
    <m/>
    <m/>
    <m/>
    <m/>
    <m/>
    <m/>
    <m/>
    <m/>
    <m/>
    <s v="SIN CECO"/>
    <s v="NO"/>
    <s v="NUEVO S1_x000a_13-NOV-2013-Personal que presta el servicio en obra"/>
    <n v="4"/>
    <n v="4"/>
    <n v="1210"/>
    <x v="78"/>
  </r>
  <r>
    <n v="4406"/>
    <x v="120"/>
    <d v="2013-09-01T00:00:00"/>
    <s v="GER"/>
    <m/>
    <m/>
    <s v="e. Proactividad en desarrollo de funciones"/>
    <x v="3"/>
    <n v="4"/>
    <s v="SIN FECHA COMO TAL, SE ASIGNA LA INTERMEDIA DEL SEGUNDO SEMESTRE"/>
    <m/>
    <m/>
    <m/>
    <m/>
    <m/>
    <m/>
    <m/>
    <m/>
    <m/>
    <s v="SIN CECO"/>
    <s v="NO"/>
    <s v="NUEVO S1_x000a_13-NOV-2013-Personal que presta el servicio en obra"/>
    <n v="4"/>
    <n v="4"/>
    <n v="1210"/>
    <x v="78"/>
  </r>
  <r>
    <n v="4407"/>
    <x v="120"/>
    <d v="2013-09-01T00:00:00"/>
    <s v="GER"/>
    <m/>
    <m/>
    <s v="a. Calidad del Contenido"/>
    <x v="4"/>
    <n v="4"/>
    <s v="SIN FECHA COMO TAL, SE ASIGNA LA INTERMEDIA DEL SEGUNDO SEMESTRE"/>
    <m/>
    <m/>
    <m/>
    <m/>
    <m/>
    <m/>
    <m/>
    <m/>
    <m/>
    <s v="SIN CECO"/>
    <s v="NO"/>
    <s v="NUEVO S1_x000a_13-NOV-2013-Productos Asociados de PAYC (Informes, Control de presupuesto y Programación y actas)"/>
    <n v="4"/>
    <n v="4"/>
    <n v="1210"/>
    <x v="78"/>
  </r>
  <r>
    <n v="4408"/>
    <x v="120"/>
    <d v="2013-09-01T00:00:00"/>
    <s v="GER"/>
    <m/>
    <m/>
    <s v="b. Claridad del Contenido"/>
    <x v="4"/>
    <n v="4"/>
    <s v="SIN FECHA COMO TAL, SE ASIGNA LA INTERMEDIA DEL SEGUNDO SEMESTRE"/>
    <m/>
    <m/>
    <m/>
    <m/>
    <m/>
    <m/>
    <m/>
    <m/>
    <m/>
    <s v="SIN CECO"/>
    <s v="NO"/>
    <s v="NUEVO S1_x000a_13-NOV-2013-Productos Asociados de PAYC (Informes, Control de presupuesto y Programación y actas)"/>
    <n v="4"/>
    <n v="4"/>
    <n v="1210"/>
    <x v="78"/>
  </r>
  <r>
    <n v="4409"/>
    <x v="120"/>
    <d v="2013-09-01T00:00:00"/>
    <s v="GER"/>
    <m/>
    <m/>
    <s v="c. Oportunidad en la entrega"/>
    <x v="4"/>
    <n v="3"/>
    <s v="SIN FECHA COMO TAL, SE ASIGNA LA INTERMEDIA DEL SEGUNDO SEMESTRE"/>
    <m/>
    <m/>
    <m/>
    <m/>
    <m/>
    <m/>
    <m/>
    <m/>
    <m/>
    <s v="SIN CECO"/>
    <s v="NO"/>
    <s v="NUEVO S1_x000a_13-NOV-2013-Productos Asociados de PAYC (Informes, Control de presupuesto y Programación y actas)"/>
    <n v="3"/>
    <n v="3"/>
    <n v="1210"/>
    <x v="78"/>
  </r>
  <r>
    <n v="4410"/>
    <x v="120"/>
    <d v="2013-09-01T00:00:00"/>
    <s v="GER"/>
    <m/>
    <m/>
    <s v="d. Precisión de la información"/>
    <x v="4"/>
    <n v="4"/>
    <s v="SIN FECHA COMO TAL, SE ASIGNA LA INTERMEDIA DEL SEGUNDO SEMESTRE"/>
    <m/>
    <m/>
    <m/>
    <m/>
    <m/>
    <m/>
    <m/>
    <m/>
    <m/>
    <s v="SIN CECO"/>
    <s v="NO"/>
    <s v="NUEVO S1_x000a_13-NOV-2013-Productos Asociados de PAYC (Informes, Control de presupuesto y Programación y actas)"/>
    <n v="4"/>
    <n v="4"/>
    <n v="1210"/>
    <x v="78"/>
  </r>
  <r>
    <n v="4411"/>
    <x v="120"/>
    <d v="2013-09-01T00:00:00"/>
    <s v="GER"/>
    <m/>
    <m/>
    <s v="e. Diagramación"/>
    <x v="4"/>
    <n v="4"/>
    <s v="SIN FECHA COMO TAL, SE ASIGNA LA INTERMEDIA DEL SEGUNDO SEMESTRE"/>
    <m/>
    <m/>
    <m/>
    <m/>
    <m/>
    <m/>
    <m/>
    <m/>
    <m/>
    <s v="SIN CECO"/>
    <s v="NO"/>
    <s v="NUEVO S1_x000a_13-NOV-2013-Productos Asociados de PAYC (Informes, Control de presupuesto y Programación y actas)"/>
    <n v="4"/>
    <n v="4"/>
    <n v="1210"/>
    <x v="78"/>
  </r>
  <r>
    <n v="4412"/>
    <x v="120"/>
    <d v="2013-09-01T00:00:00"/>
    <s v="GER"/>
    <m/>
    <m/>
    <s v="a. Cumplimiento"/>
    <x v="5"/>
    <n v="4"/>
    <s v="SIN FECHA COMO TAL, SE ASIGNA LA INTERMEDIA DEL SEGUNDO SEMESTRE"/>
    <m/>
    <m/>
    <m/>
    <m/>
    <m/>
    <m/>
    <m/>
    <m/>
    <m/>
    <s v="SIN CECO"/>
    <s v="NO"/>
    <s v="NUEVO S1_x000a_13-NOV-2013-Compromisos Pactados"/>
    <n v="4"/>
    <n v="4"/>
    <n v="1210"/>
    <x v="78"/>
  </r>
  <r>
    <n v="4413"/>
    <x v="120"/>
    <d v="2013-09-01T00:00:00"/>
    <s v="GER"/>
    <m/>
    <m/>
    <s v="b. Satisface expectativas"/>
    <x v="5"/>
    <n v="4"/>
    <s v="SIN FECHA COMO TAL, SE ASIGNA LA INTERMEDIA DEL SEGUNDO SEMESTRE"/>
    <m/>
    <m/>
    <m/>
    <m/>
    <m/>
    <m/>
    <m/>
    <m/>
    <m/>
    <s v="SIN CECO"/>
    <s v="NO"/>
    <s v="NUEVO S1_x000a_13-NOV-2013-Compromisos Pactados"/>
    <n v="4"/>
    <n v="4"/>
    <n v="1210"/>
    <x v="78"/>
  </r>
  <r>
    <n v="4414"/>
    <x v="120"/>
    <d v="2013-09-01T00:00:00"/>
    <s v="GER"/>
    <m/>
    <m/>
    <s v="c. Calidad de la Información suministrada"/>
    <x v="5"/>
    <n v="3"/>
    <s v="SIN FECHA COMO TAL, SE ASIGNA LA INTERMEDIA DEL SEGUNDO SEMESTRE"/>
    <m/>
    <m/>
    <m/>
    <m/>
    <m/>
    <m/>
    <m/>
    <m/>
    <m/>
    <s v="SIN CECO"/>
    <s v="NO"/>
    <s v="NUEVO S1_x000a_13-NOV-2013-Compromisos Pactados"/>
    <n v="3"/>
    <n v="3"/>
    <n v="1210"/>
    <x v="78"/>
  </r>
  <r>
    <n v="4415"/>
    <x v="120"/>
    <d v="2013-09-01T00:00:00"/>
    <s v="GER"/>
    <m/>
    <m/>
    <s v="d. Disposición del personal de PAYC a las solicitudes del cliente"/>
    <x v="5"/>
    <n v="4"/>
    <s v="SIN FECHA COMO TAL, SE ASIGNA LA INTERMEDIA DEL SEGUNDO SEMESTRE"/>
    <m/>
    <m/>
    <m/>
    <m/>
    <m/>
    <m/>
    <m/>
    <m/>
    <m/>
    <s v="SIN CECO"/>
    <s v="NO"/>
    <s v="NUEVO S1_x000a_13-NOV-2013-Compromisos Pactados"/>
    <n v="4"/>
    <n v="4"/>
    <n v="1210"/>
    <x v="78"/>
  </r>
  <r>
    <n v="4416"/>
    <x v="120"/>
    <d v="2013-09-01T00:00:00"/>
    <s v="GER"/>
    <m/>
    <m/>
    <s v="e. Coherencia entre lo solicitado y lo entregado"/>
    <x v="5"/>
    <n v="4"/>
    <s v="SIN FECHA COMO TAL, SE ASIGNA LA INTERMEDIA DEL SEGUNDO SEMESTRE"/>
    <m/>
    <m/>
    <m/>
    <m/>
    <m/>
    <m/>
    <m/>
    <m/>
    <m/>
    <s v="SIN CECO"/>
    <s v="NO"/>
    <s v="NUEVO S1_x000a_13-NOV-2013-Compromisos Pactados"/>
    <n v="4"/>
    <n v="4"/>
    <n v="1210"/>
    <x v="78"/>
  </r>
  <r>
    <n v="4417"/>
    <x v="120"/>
    <d v="2013-09-01T00:00:00"/>
    <s v="GER"/>
    <m/>
    <m/>
    <s v="Grado de Satisfacción con el Servicio Prestado"/>
    <x v="6"/>
    <n v="4"/>
    <s v="SIN FECHA COMO TAL, SE ASIGNA LA INTERMEDIA DEL SEGUNDO SEMESTRE"/>
    <m/>
    <m/>
    <m/>
    <m/>
    <m/>
    <m/>
    <m/>
    <m/>
    <m/>
    <s v="SIN CECO"/>
    <s v="NO"/>
    <s v="NUEVO S1_x000a_13-NOV-2013-Grado de Satisfacción con el Servicio Prestado"/>
    <n v="4"/>
    <n v="4"/>
    <n v="1210"/>
    <x v="78"/>
  </r>
  <r>
    <n v="4418"/>
    <x v="120"/>
    <d v="2013-09-01T00:00:00"/>
    <s v="GER"/>
    <m/>
    <m/>
    <s v="Posibilidad de Volver a Contratar con PAYC"/>
    <x v="7"/>
    <n v="4"/>
    <s v="SIN FECHA COMO TAL, SE ASIGNA LA INTERMEDIA DEL SEGUNDO SEMESTRE"/>
    <m/>
    <m/>
    <m/>
    <m/>
    <m/>
    <m/>
    <m/>
    <m/>
    <m/>
    <s v="SIN CECO"/>
    <s v="NO"/>
    <s v="NUEVO S1_x000a_13-NOV-2013-Posibilidad de Volver a Contratar con PAYC"/>
    <n v="4"/>
    <n v="4"/>
    <n v="1210"/>
    <x v="78"/>
  </r>
  <r>
    <n v="4419"/>
    <x v="120"/>
    <d v="2013-09-01T00:00:00"/>
    <s v="GER"/>
    <m/>
    <m/>
    <s v="Principales fortalezas en el servicio que presta PAYC"/>
    <x v="8"/>
    <s v="-"/>
    <s v="SIN FECHA COMO TAL, SE ASIGNA LA INTERMEDIA DEL SEGUNDO SEMESTRE"/>
    <m/>
    <m/>
    <m/>
    <m/>
    <m/>
    <m/>
    <m/>
    <m/>
    <m/>
    <s v="SIN CECO"/>
    <s v="NO"/>
    <s v="NUEVO S1_x000a_13-NOV-2013-Fortalezas PAYC"/>
    <s v="-"/>
    <n v="0"/>
    <n v="1210"/>
    <x v="78"/>
  </r>
  <r>
    <n v="4420"/>
    <x v="120"/>
    <d v="2013-09-01T00:00:00"/>
    <s v="GER"/>
    <m/>
    <m/>
    <s v="Principales debilidades en el servicio que presta PAYC"/>
    <x v="9"/>
    <s v="-"/>
    <s v="SIN FECHA COMO TAL, SE ASIGNA LA INTERMEDIA DEL SEGUNDO SEMESTRE"/>
    <m/>
    <m/>
    <m/>
    <m/>
    <m/>
    <m/>
    <m/>
    <m/>
    <m/>
    <s v="SIN CECO"/>
    <s v="NO"/>
    <s v="NUEVO S1_x000a_13-NOV-2013-Debilidades PAYC"/>
    <s v="-"/>
    <n v="0"/>
    <n v="1210"/>
    <x v="78"/>
  </r>
  <r>
    <n v="4421"/>
    <x v="121"/>
    <d v="2013-09-01T00:00:00"/>
    <s v="GER"/>
    <m/>
    <m/>
    <s v="a. Conocimiento específico de temas aplicables al proyecto"/>
    <x v="0"/>
    <n v="5"/>
    <s v="SIN FECHA COMO TAL, SE ASIGNA LA INTERMEDIA DEL SEGUNDO SEMESTRE"/>
    <m/>
    <m/>
    <m/>
    <m/>
    <m/>
    <m/>
    <m/>
    <m/>
    <m/>
    <s v="SIN CECO"/>
    <s v="NO"/>
    <s v="ONCOLOGÍA_x000a_16-DIC-2013-Soporte Técnico"/>
    <n v="5"/>
    <n v="5"/>
    <n v="1418"/>
    <x v="79"/>
  </r>
  <r>
    <n v="4422"/>
    <x v="121"/>
    <d v="2013-09-01T00:00:00"/>
    <s v="GER"/>
    <m/>
    <m/>
    <s v="b. Idoneidad y Calidad del soporte"/>
    <x v="0"/>
    <n v="5"/>
    <s v="SIN FECHA COMO TAL, SE ASIGNA LA INTERMEDIA DEL SEGUNDO SEMESTRE"/>
    <m/>
    <m/>
    <m/>
    <m/>
    <m/>
    <m/>
    <m/>
    <m/>
    <m/>
    <s v="SIN CECO"/>
    <s v="NO"/>
    <s v="ONCOLOGÍA_x000a_16-DIC-2013-Soporte Técnico"/>
    <n v="5"/>
    <n v="5"/>
    <n v="1418"/>
    <x v="79"/>
  </r>
  <r>
    <n v="4423"/>
    <x v="121"/>
    <d v="2013-09-01T00:00:00"/>
    <s v="GER"/>
    <m/>
    <m/>
    <s v="c. Cumplimiento de especificaciones técnicas de construcción"/>
    <x v="0"/>
    <n v="5"/>
    <s v="SIN FECHA COMO TAL, SE ASIGNA LA INTERMEDIA DEL SEGUNDO SEMESTRE"/>
    <m/>
    <m/>
    <m/>
    <m/>
    <m/>
    <m/>
    <m/>
    <m/>
    <m/>
    <s v="SIN CECO"/>
    <s v="NO"/>
    <s v="ONCOLOGÍA_x000a_16-DIC-2013-Soporte Técnico"/>
    <n v="5"/>
    <n v="5"/>
    <n v="1418"/>
    <x v="79"/>
  </r>
  <r>
    <n v="4424"/>
    <x v="121"/>
    <d v="2013-09-01T00:00:00"/>
    <s v="GER"/>
    <m/>
    <m/>
    <s v="d. Confiabilidad de los conceptos aplicados"/>
    <x v="0"/>
    <n v="5"/>
    <s v="SIN FECHA COMO TAL, SE ASIGNA LA INTERMEDIA DEL SEGUNDO SEMESTRE"/>
    <m/>
    <m/>
    <m/>
    <m/>
    <m/>
    <m/>
    <m/>
    <m/>
    <m/>
    <s v="SIN CECO"/>
    <s v="NO"/>
    <s v="ONCOLOGÍA_x000a_16-DIC-2013-Soporte Técnico"/>
    <n v="5"/>
    <n v="5"/>
    <n v="1418"/>
    <x v="79"/>
  </r>
  <r>
    <n v="4425"/>
    <x v="121"/>
    <d v="2013-09-01T00:00:00"/>
    <s v="GER"/>
    <m/>
    <m/>
    <s v="e. Oportunidad en entrega de información o requerimientos"/>
    <x v="0"/>
    <n v="4"/>
    <s v="SIN FECHA COMO TAL, SE ASIGNA LA INTERMEDIA DEL SEGUNDO SEMESTRE"/>
    <m/>
    <m/>
    <m/>
    <m/>
    <m/>
    <m/>
    <m/>
    <m/>
    <m/>
    <s v="SIN CECO"/>
    <s v="NO"/>
    <s v="ONCOLOGÍA_x000a_16-DIC-2013-Soporte Técnico"/>
    <n v="4"/>
    <n v="4"/>
    <n v="1418"/>
    <x v="79"/>
  </r>
  <r>
    <n v="4426"/>
    <x v="121"/>
    <d v="2013-09-01T00:00:00"/>
    <s v="GER"/>
    <m/>
    <m/>
    <s v="a. Oportunidad de la gestión en obra"/>
    <x v="1"/>
    <n v="4.5"/>
    <s v="SIN FECHA COMO TAL, SE ASIGNA LA INTERMEDIA DEL SEGUNDO SEMESTRE"/>
    <m/>
    <m/>
    <m/>
    <m/>
    <m/>
    <m/>
    <m/>
    <m/>
    <m/>
    <s v="SIN CECO"/>
    <s v="NO"/>
    <s v="ONCOLOGÍA_x000a_16-DIC-2013-Soporte Administrativo"/>
    <n v="4.5"/>
    <n v="4.5"/>
    <n v="1418"/>
    <x v="79"/>
  </r>
  <r>
    <n v="4427"/>
    <x v="121"/>
    <d v="2013-09-01T00:00:00"/>
    <s v="GER"/>
    <m/>
    <m/>
    <s v="b. Manejo administrativo del proyecto"/>
    <x v="1"/>
    <n v="4.5"/>
    <s v="SIN FECHA COMO TAL, SE ASIGNA LA INTERMEDIA DEL SEGUNDO SEMESTRE"/>
    <m/>
    <m/>
    <m/>
    <m/>
    <m/>
    <m/>
    <m/>
    <m/>
    <m/>
    <s v="SIN CECO"/>
    <s v="NO"/>
    <s v="ONCOLOGÍA_x000a_16-DIC-2013-Soporte Administrativo"/>
    <n v="4.5"/>
    <n v="4.5"/>
    <n v="1418"/>
    <x v="79"/>
  </r>
  <r>
    <n v="4428"/>
    <x v="121"/>
    <d v="2013-09-01T00:00:00"/>
    <s v="GER"/>
    <m/>
    <m/>
    <s v="c. Información clara y veraz sobre la administración de proyecto"/>
    <x v="1"/>
    <n v="4"/>
    <s v="SIN FECHA COMO TAL, SE ASIGNA LA INTERMEDIA DEL SEGUNDO SEMESTRE"/>
    <m/>
    <m/>
    <m/>
    <m/>
    <m/>
    <m/>
    <m/>
    <m/>
    <m/>
    <s v="SIN CECO"/>
    <s v="NO"/>
    <s v="ONCOLOGÍA_x000a_16-DIC-2013-Soporte Administrativo"/>
    <n v="4"/>
    <n v="4"/>
    <n v="1418"/>
    <x v="79"/>
  </r>
  <r>
    <n v="4429"/>
    <x v="121"/>
    <d v="2013-09-01T00:00:00"/>
    <s v="GER"/>
    <m/>
    <m/>
    <s v="d. Cumplimientos con expectativas del cliente"/>
    <x v="1"/>
    <n v="4.5"/>
    <s v="SIN FECHA COMO TAL, SE ASIGNA LA INTERMEDIA DEL SEGUNDO SEMESTRE"/>
    <m/>
    <m/>
    <m/>
    <m/>
    <m/>
    <m/>
    <m/>
    <m/>
    <m/>
    <s v="SIN CECO"/>
    <s v="NO"/>
    <s v="ONCOLOGÍA_x000a_16-DIC-2013-Soporte Administrativo"/>
    <n v="4.5"/>
    <n v="4.5"/>
    <n v="1418"/>
    <x v="79"/>
  </r>
  <r>
    <n v="4430"/>
    <x v="121"/>
    <d v="2013-09-01T00:00:00"/>
    <s v="GER"/>
    <m/>
    <m/>
    <s v="e. Control de presupuesto"/>
    <x v="1"/>
    <n v="3"/>
    <s v="SIN FECHA COMO TAL, SE ASIGNA LA INTERMEDIA DEL SEGUNDO SEMESTRE"/>
    <m/>
    <m/>
    <m/>
    <m/>
    <m/>
    <m/>
    <m/>
    <m/>
    <m/>
    <s v="SIN CECO"/>
    <s v="NO"/>
    <s v="ONCOLOGÍA_x000a_16-DIC-2013-Soporte Administrativo"/>
    <n v="3"/>
    <n v="3"/>
    <n v="1418"/>
    <x v="79"/>
  </r>
  <r>
    <n v="4431"/>
    <x v="121"/>
    <d v="2013-09-01T00:00:00"/>
    <s v="GER"/>
    <m/>
    <m/>
    <s v="a. Apoyo y presencia en el proyecto"/>
    <x v="2"/>
    <n v="4"/>
    <s v="SIN FECHA COMO TAL, SE ASIGNA LA INTERMEDIA DEL SEGUNDO SEMESTRE"/>
    <m/>
    <m/>
    <m/>
    <m/>
    <m/>
    <m/>
    <m/>
    <m/>
    <m/>
    <s v="SIN CECO"/>
    <s v="NO"/>
    <s v="ONCOLOGÍA_x000a_16-DIC-2013-Soporte Directivo (Coordinador y Gerencia)"/>
    <n v="4"/>
    <n v="4"/>
    <n v="1418"/>
    <x v="79"/>
  </r>
  <r>
    <n v="4432"/>
    <x v="121"/>
    <d v="2013-09-01T00:00:00"/>
    <s v="GER"/>
    <m/>
    <m/>
    <s v="b. Conocimiento del proyecto"/>
    <x v="2"/>
    <n v="4"/>
    <s v="SIN FECHA COMO TAL, SE ASIGNA LA INTERMEDIA DEL SEGUNDO SEMESTRE"/>
    <m/>
    <m/>
    <m/>
    <m/>
    <m/>
    <m/>
    <m/>
    <m/>
    <m/>
    <s v="SIN CECO"/>
    <s v="NO"/>
    <s v="ONCOLOGÍA_x000a_16-DIC-2013-Soporte Directivo (Coordinador y Gerencia)"/>
    <n v="4"/>
    <n v="4"/>
    <n v="1418"/>
    <x v="79"/>
  </r>
  <r>
    <n v="4433"/>
    <x v="121"/>
    <d v="2013-09-01T00:00:00"/>
    <s v="GER"/>
    <m/>
    <m/>
    <s v="c. Planteamiento de soluciones y manejo de conflictos"/>
    <x v="2"/>
    <n v="4"/>
    <s v="SIN FECHA COMO TAL, SE ASIGNA LA INTERMEDIA DEL SEGUNDO SEMESTRE"/>
    <m/>
    <m/>
    <m/>
    <m/>
    <m/>
    <m/>
    <m/>
    <m/>
    <m/>
    <s v="SIN CECO"/>
    <s v="NO"/>
    <s v="ONCOLOGÍA_x000a_16-DIC-2013-Soporte Directivo (Coordinador y Gerencia)"/>
    <n v="4"/>
    <n v="4"/>
    <n v="1418"/>
    <x v="79"/>
  </r>
  <r>
    <n v="4434"/>
    <x v="121"/>
    <d v="2013-09-01T00:00:00"/>
    <s v="GER"/>
    <m/>
    <m/>
    <s v="d. Cumplimiento de compromisos"/>
    <x v="2"/>
    <n v="4.5"/>
    <s v="SIN FECHA COMO TAL, SE ASIGNA LA INTERMEDIA DEL SEGUNDO SEMESTRE"/>
    <m/>
    <m/>
    <m/>
    <m/>
    <m/>
    <m/>
    <m/>
    <m/>
    <m/>
    <s v="SIN CECO"/>
    <s v="NO"/>
    <s v="ONCOLOGÍA_x000a_16-DIC-2013-Soporte Directivo (Coordinador y Gerencia)"/>
    <n v="4.5"/>
    <n v="4.5"/>
    <n v="1418"/>
    <x v="79"/>
  </r>
  <r>
    <n v="4435"/>
    <x v="121"/>
    <d v="2013-09-01T00:00:00"/>
    <s v="GER"/>
    <m/>
    <m/>
    <s v="e. Manejo del cliente"/>
    <x v="2"/>
    <n v="4.5"/>
    <s v="SIN FECHA COMO TAL, SE ASIGNA LA INTERMEDIA DEL SEGUNDO SEMESTRE"/>
    <m/>
    <m/>
    <m/>
    <m/>
    <m/>
    <m/>
    <m/>
    <m/>
    <m/>
    <s v="SIN CECO"/>
    <s v="NO"/>
    <s v="ONCOLOGÍA_x000a_16-DIC-2013-Soporte Directivo (Coordinador y Gerencia)"/>
    <n v="4.5"/>
    <n v="4.5"/>
    <n v="1418"/>
    <x v="79"/>
  </r>
  <r>
    <n v="4436"/>
    <x v="121"/>
    <d v="2013-09-01T00:00:00"/>
    <s v="GER"/>
    <m/>
    <m/>
    <s v="a. Idoneidad del personal"/>
    <x v="3"/>
    <n v="4.5"/>
    <s v="SIN FECHA COMO TAL, SE ASIGNA LA INTERMEDIA DEL SEGUNDO SEMESTRE"/>
    <m/>
    <m/>
    <m/>
    <m/>
    <m/>
    <m/>
    <m/>
    <m/>
    <m/>
    <s v="SIN CECO"/>
    <s v="NO"/>
    <s v="ONCOLOGÍA_x000a_16-DIC-2013-Personal que presta el servicio en obra"/>
    <n v="4.5"/>
    <n v="4.5"/>
    <n v="1418"/>
    <x v="79"/>
  </r>
  <r>
    <n v="4437"/>
    <x v="121"/>
    <d v="2013-09-01T00:00:00"/>
    <s v="GER"/>
    <m/>
    <m/>
    <s v="b. Oportuna atención al cliente"/>
    <x v="3"/>
    <n v="5"/>
    <s v="SIN FECHA COMO TAL, SE ASIGNA LA INTERMEDIA DEL SEGUNDO SEMESTRE"/>
    <m/>
    <m/>
    <m/>
    <m/>
    <m/>
    <m/>
    <m/>
    <m/>
    <m/>
    <s v="SIN CECO"/>
    <s v="NO"/>
    <s v="ONCOLOGÍA_x000a_16-DIC-2013-Personal que presta el servicio en obra"/>
    <n v="5"/>
    <n v="5"/>
    <n v="1418"/>
    <x v="79"/>
  </r>
  <r>
    <n v="4438"/>
    <x v="121"/>
    <d v="2013-09-01T00:00:00"/>
    <s v="GER"/>
    <m/>
    <m/>
    <s v="c. Compromiso con el proyecto"/>
    <x v="3"/>
    <n v="5"/>
    <s v="SIN FECHA COMO TAL, SE ASIGNA LA INTERMEDIA DEL SEGUNDO SEMESTRE"/>
    <m/>
    <m/>
    <m/>
    <m/>
    <m/>
    <m/>
    <m/>
    <m/>
    <m/>
    <s v="SIN CECO"/>
    <s v="NO"/>
    <s v="ONCOLOGÍA_x000a_16-DIC-2013-Personal que presta el servicio en obra"/>
    <n v="5"/>
    <n v="5"/>
    <n v="1418"/>
    <x v="79"/>
  </r>
  <r>
    <n v="4439"/>
    <x v="121"/>
    <d v="2013-09-01T00:00:00"/>
    <s v="GER"/>
    <m/>
    <m/>
    <s v="d. Cumplimiento de compromisos"/>
    <x v="3"/>
    <n v="4.5"/>
    <s v="SIN FECHA COMO TAL, SE ASIGNA LA INTERMEDIA DEL SEGUNDO SEMESTRE"/>
    <m/>
    <m/>
    <m/>
    <m/>
    <m/>
    <m/>
    <m/>
    <m/>
    <m/>
    <s v="SIN CECO"/>
    <s v="NO"/>
    <s v="ONCOLOGÍA_x000a_16-DIC-2013-Personal que presta el servicio en obra"/>
    <n v="4.5"/>
    <n v="4.5"/>
    <n v="1418"/>
    <x v="79"/>
  </r>
  <r>
    <n v="4440"/>
    <x v="121"/>
    <d v="2013-09-01T00:00:00"/>
    <s v="GER"/>
    <m/>
    <m/>
    <s v="e. Proactividad en desarrollo de funciones"/>
    <x v="3"/>
    <n v="4.5"/>
    <s v="SIN FECHA COMO TAL, SE ASIGNA LA INTERMEDIA DEL SEGUNDO SEMESTRE"/>
    <m/>
    <m/>
    <m/>
    <m/>
    <m/>
    <m/>
    <m/>
    <m/>
    <m/>
    <s v="SIN CECO"/>
    <s v="NO"/>
    <s v="ONCOLOGÍA_x000a_16-DIC-2013-Personal que presta el servicio en obra"/>
    <n v="4.5"/>
    <n v="4.5"/>
    <n v="1418"/>
    <x v="79"/>
  </r>
  <r>
    <n v="4441"/>
    <x v="121"/>
    <d v="2013-09-01T00:00:00"/>
    <s v="GER"/>
    <m/>
    <m/>
    <s v="a. Calidad del Contenido"/>
    <x v="4"/>
    <n v="4"/>
    <s v="SIN FECHA COMO TAL, SE ASIGNA LA INTERMEDIA DEL SEGUNDO SEMESTRE"/>
    <m/>
    <m/>
    <m/>
    <m/>
    <m/>
    <m/>
    <m/>
    <m/>
    <m/>
    <s v="SIN CECO"/>
    <s v="NO"/>
    <s v="ONCOLOGÍA_x000a_16-DIC-2013-Productos Asociados de PAYC (Informes, Control de presupuesto y Programación y actas)"/>
    <n v="4"/>
    <n v="4"/>
    <n v="1418"/>
    <x v="79"/>
  </r>
  <r>
    <n v="4442"/>
    <x v="121"/>
    <d v="2013-09-01T00:00:00"/>
    <s v="GER"/>
    <m/>
    <m/>
    <s v="b. Claridad del Contenido"/>
    <x v="4"/>
    <n v="4"/>
    <s v="SIN FECHA COMO TAL, SE ASIGNA LA INTERMEDIA DEL SEGUNDO SEMESTRE"/>
    <m/>
    <m/>
    <m/>
    <m/>
    <m/>
    <m/>
    <m/>
    <m/>
    <m/>
    <s v="SIN CECO"/>
    <s v="NO"/>
    <s v="ONCOLOGÍA_x000a_16-DIC-2013-Productos Asociados de PAYC (Informes, Control de presupuesto y Programación y actas)"/>
    <n v="4"/>
    <n v="4"/>
    <n v="1418"/>
    <x v="79"/>
  </r>
  <r>
    <n v="4443"/>
    <x v="121"/>
    <d v="2013-09-01T00:00:00"/>
    <s v="GER"/>
    <m/>
    <m/>
    <s v="c. Oportunidad en la entrega"/>
    <x v="4"/>
    <n v="4"/>
    <s v="SIN FECHA COMO TAL, SE ASIGNA LA INTERMEDIA DEL SEGUNDO SEMESTRE"/>
    <m/>
    <m/>
    <m/>
    <m/>
    <m/>
    <m/>
    <m/>
    <m/>
    <m/>
    <s v="SIN CECO"/>
    <s v="NO"/>
    <s v="ONCOLOGÍA_x000a_16-DIC-2013-Productos Asociados de PAYC (Informes, Control de presupuesto y Programación y actas)"/>
    <n v="4"/>
    <n v="4"/>
    <n v="1418"/>
    <x v="79"/>
  </r>
  <r>
    <n v="4444"/>
    <x v="121"/>
    <d v="2013-09-01T00:00:00"/>
    <s v="GER"/>
    <m/>
    <m/>
    <s v="d. Precisión de la información"/>
    <x v="4"/>
    <n v="4.5"/>
    <s v="SIN FECHA COMO TAL, SE ASIGNA LA INTERMEDIA DEL SEGUNDO SEMESTRE"/>
    <m/>
    <m/>
    <m/>
    <m/>
    <m/>
    <m/>
    <m/>
    <m/>
    <m/>
    <s v="SIN CECO"/>
    <s v="NO"/>
    <s v="ONCOLOGÍA_x000a_16-DIC-2013-Productos Asociados de PAYC (Informes, Control de presupuesto y Programación y actas)"/>
    <n v="4.5"/>
    <n v="4.5"/>
    <n v="1418"/>
    <x v="79"/>
  </r>
  <r>
    <n v="4445"/>
    <x v="121"/>
    <d v="2013-09-01T00:00:00"/>
    <s v="GER"/>
    <m/>
    <m/>
    <s v="e. Diagramación"/>
    <x v="4"/>
    <n v="4"/>
    <s v="SIN FECHA COMO TAL, SE ASIGNA LA INTERMEDIA DEL SEGUNDO SEMESTRE"/>
    <m/>
    <m/>
    <m/>
    <m/>
    <m/>
    <m/>
    <m/>
    <m/>
    <m/>
    <s v="SIN CECO"/>
    <s v="NO"/>
    <s v="ONCOLOGÍA_x000a_16-DIC-2013-Productos Asociados de PAYC (Informes, Control de presupuesto y Programación y actas)"/>
    <n v="4"/>
    <n v="4"/>
    <n v="1418"/>
    <x v="79"/>
  </r>
  <r>
    <n v="4446"/>
    <x v="121"/>
    <d v="2013-09-01T00:00:00"/>
    <s v="GER"/>
    <m/>
    <m/>
    <s v="a. Cumplimiento"/>
    <x v="5"/>
    <n v="4"/>
    <s v="SIN FECHA COMO TAL, SE ASIGNA LA INTERMEDIA DEL SEGUNDO SEMESTRE"/>
    <m/>
    <m/>
    <m/>
    <m/>
    <m/>
    <m/>
    <m/>
    <m/>
    <m/>
    <s v="SIN CECO"/>
    <s v="NO"/>
    <s v="ONCOLOGÍA_x000a_16-DIC-2013-Compromisos Pactados"/>
    <n v="4"/>
    <n v="4"/>
    <n v="1418"/>
    <x v="79"/>
  </r>
  <r>
    <n v="4447"/>
    <x v="121"/>
    <d v="2013-09-01T00:00:00"/>
    <s v="GER"/>
    <m/>
    <m/>
    <s v="b. Satisface expectativas"/>
    <x v="5"/>
    <n v="4"/>
    <s v="SIN FECHA COMO TAL, SE ASIGNA LA INTERMEDIA DEL SEGUNDO SEMESTRE"/>
    <m/>
    <m/>
    <m/>
    <m/>
    <m/>
    <m/>
    <m/>
    <m/>
    <m/>
    <s v="SIN CECO"/>
    <s v="NO"/>
    <s v="ONCOLOGÍA_x000a_16-DIC-2013-Compromisos Pactados"/>
    <n v="4"/>
    <n v="4"/>
    <n v="1418"/>
    <x v="79"/>
  </r>
  <r>
    <n v="4448"/>
    <x v="121"/>
    <d v="2013-09-01T00:00:00"/>
    <s v="GER"/>
    <m/>
    <m/>
    <s v="c. Calidad de la Información suministrada"/>
    <x v="5"/>
    <n v="4"/>
    <s v="SIN FECHA COMO TAL, SE ASIGNA LA INTERMEDIA DEL SEGUNDO SEMESTRE"/>
    <m/>
    <m/>
    <m/>
    <m/>
    <m/>
    <m/>
    <m/>
    <m/>
    <m/>
    <s v="SIN CECO"/>
    <s v="NO"/>
    <s v="ONCOLOGÍA_x000a_16-DIC-2013-Compromisos Pactados"/>
    <n v="4"/>
    <n v="4"/>
    <n v="1418"/>
    <x v="79"/>
  </r>
  <r>
    <n v="4449"/>
    <x v="121"/>
    <d v="2013-09-01T00:00:00"/>
    <s v="GER"/>
    <m/>
    <m/>
    <s v="d. Disposición del personal de PAYC a las solicitudes del cliente"/>
    <x v="5"/>
    <n v="4.5"/>
    <s v="SIN FECHA COMO TAL, SE ASIGNA LA INTERMEDIA DEL SEGUNDO SEMESTRE"/>
    <m/>
    <m/>
    <m/>
    <m/>
    <m/>
    <m/>
    <m/>
    <m/>
    <m/>
    <s v="SIN CECO"/>
    <s v="NO"/>
    <s v="ONCOLOGÍA_x000a_16-DIC-2013-Compromisos Pactados"/>
    <n v="4.5"/>
    <n v="4.5"/>
    <n v="1418"/>
    <x v="79"/>
  </r>
  <r>
    <n v="4450"/>
    <x v="121"/>
    <d v="2013-09-01T00:00:00"/>
    <s v="GER"/>
    <m/>
    <m/>
    <s v="e. Coherencia entre lo solicitado y lo entregado"/>
    <x v="5"/>
    <n v="4.5"/>
    <s v="SIN FECHA COMO TAL, SE ASIGNA LA INTERMEDIA DEL SEGUNDO SEMESTRE"/>
    <m/>
    <m/>
    <m/>
    <m/>
    <m/>
    <m/>
    <m/>
    <m/>
    <m/>
    <s v="SIN CECO"/>
    <s v="NO"/>
    <s v="ONCOLOGÍA_x000a_16-DIC-2013-Compromisos Pactados"/>
    <n v="4.5"/>
    <n v="4.5"/>
    <n v="1418"/>
    <x v="79"/>
  </r>
  <r>
    <n v="4451"/>
    <x v="121"/>
    <d v="2013-09-01T00:00:00"/>
    <s v="GER"/>
    <m/>
    <m/>
    <s v="Grado de Satisfacción con el Servicio Prestado"/>
    <x v="6"/>
    <n v="4.5"/>
    <s v="SIN FECHA COMO TAL, SE ASIGNA LA INTERMEDIA DEL SEGUNDO SEMESTRE"/>
    <m/>
    <m/>
    <m/>
    <m/>
    <m/>
    <m/>
    <m/>
    <m/>
    <m/>
    <s v="SIN CECO"/>
    <s v="NO"/>
    <s v="ONCOLOGÍA_x000a_16-DIC-2013-Grado de Satisfacción con el Servicio Prestado"/>
    <n v="4.5"/>
    <n v="4.5"/>
    <n v="1418"/>
    <x v="79"/>
  </r>
  <r>
    <n v="4452"/>
    <x v="121"/>
    <d v="2013-09-01T00:00:00"/>
    <s v="GER"/>
    <m/>
    <m/>
    <s v="Posibilidad de Volver a Contratar con PAYC"/>
    <x v="7"/>
    <n v="4.5"/>
    <s v="SIN FECHA COMO TAL, SE ASIGNA LA INTERMEDIA DEL SEGUNDO SEMESTRE"/>
    <m/>
    <m/>
    <m/>
    <m/>
    <m/>
    <m/>
    <m/>
    <m/>
    <m/>
    <s v="SIN CECO"/>
    <s v="NO"/>
    <s v="ONCOLOGÍA_x000a_16-DIC-2013-Posibilidad de Volver a Contratar con PAYC"/>
    <n v="4.5"/>
    <n v="4.5"/>
    <n v="1418"/>
    <x v="79"/>
  </r>
  <r>
    <n v="4453"/>
    <x v="121"/>
    <d v="2013-09-01T00:00:00"/>
    <s v="GER"/>
    <m/>
    <m/>
    <s v="Principales fortalezas en el servicio que presta PAYC"/>
    <x v="8"/>
    <s v="Atención Personalizada-Amabilidad-Conocimiento-"/>
    <s v="SIN FECHA COMO TAL, SE ASIGNA LA INTERMEDIA DEL SEGUNDO SEMESTRE"/>
    <s v="ATENCIÓN PERSONALIZADA"/>
    <s v="AMABILIDAD"/>
    <s v="CONOCIMIENTO"/>
    <m/>
    <m/>
    <m/>
    <m/>
    <m/>
    <m/>
    <s v="SIN CECO"/>
    <s v="NO"/>
    <s v="ONCOLOGÍA_x000a_16-DIC-2013-Fortalezas PAYC"/>
    <s v="Atención Personalizada-Amabilidad-Conocimiento-"/>
    <n v="0"/>
    <n v="1418"/>
    <x v="79"/>
  </r>
  <r>
    <n v="4454"/>
    <x v="121"/>
    <d v="2013-09-01T00:00:00"/>
    <s v="GER"/>
    <m/>
    <m/>
    <s v="Principales debilidades en el servicio que presta PAYC"/>
    <x v="9"/>
    <s v="Hubo momentos dificiles por retrasos no claros pero los superarón muy bien-Podrían mejorar presión sobre contratistas ext.-"/>
    <s v="SIN FECHA COMO TAL, SE ASIGNA LA INTERMEDIA DEL SEGUNDO SEMESTRE"/>
    <s v="RETRASOS OBRA"/>
    <s v="PRESIÓN CONTRATISTAS"/>
    <m/>
    <m/>
    <m/>
    <m/>
    <m/>
    <m/>
    <m/>
    <s v="SIN CECO"/>
    <s v="NO"/>
    <s v="ONCOLOGÍA_x000a_16-DIC-2013-Debilidades PAYC"/>
    <s v="Hubo momentos dificiles por retrasos no claros pero los superarón muy bien-Podrían mejorar presión sobre contratistas ext.-"/>
    <n v="0"/>
    <n v="1418"/>
    <x v="79"/>
  </r>
  <r>
    <n v="4455"/>
    <x v="122"/>
    <d v="2013-09-01T00:00:00"/>
    <s v="INT"/>
    <m/>
    <m/>
    <s v="a. Conocimiento específico de temas aplicables al proyecto"/>
    <x v="0"/>
    <n v="4"/>
    <s v="SIN FECHA COMO TAL, SE ASIGNA LA INTERMEDIA DEL SEGUNDO SEMESTRE"/>
    <m/>
    <m/>
    <m/>
    <m/>
    <m/>
    <m/>
    <m/>
    <m/>
    <m/>
    <s v="SIN CECO"/>
    <s v="NO"/>
    <s v="MALL PLAZA MANIZALES_x000a_02-SEP-2013-Soporte Técnico"/>
    <n v="4"/>
    <n v="4"/>
    <n v="1468"/>
    <x v="82"/>
  </r>
  <r>
    <n v="4456"/>
    <x v="122"/>
    <d v="2013-09-01T00:00:00"/>
    <s v="INT"/>
    <m/>
    <m/>
    <s v="b. Idoneidad y Calidad del soporte"/>
    <x v="0"/>
    <n v="4"/>
    <s v="SIN FECHA COMO TAL, SE ASIGNA LA INTERMEDIA DEL SEGUNDO SEMESTRE"/>
    <m/>
    <m/>
    <m/>
    <m/>
    <m/>
    <m/>
    <m/>
    <m/>
    <m/>
    <s v="SIN CECO"/>
    <s v="NO"/>
    <s v="MALL PLAZA MANIZALES_x000a_02-SEP-2013-Soporte Técnico"/>
    <n v="4"/>
    <n v="4"/>
    <n v="1468"/>
    <x v="82"/>
  </r>
  <r>
    <n v="4457"/>
    <x v="122"/>
    <d v="2013-09-01T00:00:00"/>
    <s v="INT"/>
    <m/>
    <m/>
    <s v="c. Cumplimiento de especificaciones técnicas de construcción"/>
    <x v="0"/>
    <n v="4"/>
    <s v="SIN FECHA COMO TAL, SE ASIGNA LA INTERMEDIA DEL SEGUNDO SEMESTRE"/>
    <m/>
    <m/>
    <m/>
    <m/>
    <m/>
    <m/>
    <m/>
    <m/>
    <m/>
    <s v="SIN CECO"/>
    <s v="NO"/>
    <s v="MALL PLAZA MANIZALES_x000a_02-SEP-2013-Soporte Técnico"/>
    <n v="4"/>
    <n v="4"/>
    <n v="1468"/>
    <x v="82"/>
  </r>
  <r>
    <n v="4458"/>
    <x v="122"/>
    <d v="2013-09-01T00:00:00"/>
    <s v="INT"/>
    <m/>
    <m/>
    <s v="d. Confiabilidad de los conceptos aplicados"/>
    <x v="0"/>
    <n v="4"/>
    <s v="SIN FECHA COMO TAL, SE ASIGNA LA INTERMEDIA DEL SEGUNDO SEMESTRE"/>
    <m/>
    <m/>
    <m/>
    <m/>
    <m/>
    <m/>
    <m/>
    <m/>
    <m/>
    <s v="SIN CECO"/>
    <s v="NO"/>
    <s v="MALL PLAZA MANIZALES_x000a_02-SEP-2013-Soporte Técnico"/>
    <n v="4"/>
    <n v="4"/>
    <n v="1468"/>
    <x v="82"/>
  </r>
  <r>
    <n v="4459"/>
    <x v="122"/>
    <d v="2013-09-01T00:00:00"/>
    <s v="INT"/>
    <m/>
    <m/>
    <s v="e. Oportunidad en entrega de información o requerimientos"/>
    <x v="0"/>
    <n v="4"/>
    <s v="SIN FECHA COMO TAL, SE ASIGNA LA INTERMEDIA DEL SEGUNDO SEMESTRE"/>
    <m/>
    <m/>
    <m/>
    <m/>
    <m/>
    <m/>
    <m/>
    <m/>
    <m/>
    <s v="SIN CECO"/>
    <s v="NO"/>
    <s v="MALL PLAZA MANIZALES_x000a_02-SEP-2013-Soporte Técnico"/>
    <n v="4"/>
    <n v="4"/>
    <n v="1468"/>
    <x v="82"/>
  </r>
  <r>
    <n v="4460"/>
    <x v="122"/>
    <d v="2013-09-01T00:00:00"/>
    <s v="INT"/>
    <m/>
    <m/>
    <s v="a. Oportunidad de la gestión en obra"/>
    <x v="1"/>
    <s v="N/A"/>
    <s v="SIN FECHA COMO TAL, SE ASIGNA LA INTERMEDIA DEL SEGUNDO SEMESTRE"/>
    <m/>
    <m/>
    <m/>
    <m/>
    <m/>
    <m/>
    <m/>
    <m/>
    <m/>
    <s v="SIN CECO"/>
    <s v="NO"/>
    <s v="MALL PLAZA MANIZALES_x000a_02-SEP-2013-Soporte Administrativo"/>
    <s v="N/A"/>
    <n v="0"/>
    <n v="1468"/>
    <x v="82"/>
  </r>
  <r>
    <n v="4461"/>
    <x v="122"/>
    <d v="2013-09-01T00:00:00"/>
    <s v="INT"/>
    <m/>
    <m/>
    <s v="b. Manejo administrativo del proyecto"/>
    <x v="1"/>
    <n v="4"/>
    <s v="SIN FECHA COMO TAL, SE ASIGNA LA INTERMEDIA DEL SEGUNDO SEMESTRE"/>
    <m/>
    <m/>
    <m/>
    <m/>
    <m/>
    <m/>
    <m/>
    <m/>
    <m/>
    <s v="SIN CECO"/>
    <s v="NO"/>
    <s v="MALL PLAZA MANIZALES_x000a_02-SEP-2013-Soporte Administrativo"/>
    <n v="4"/>
    <n v="4"/>
    <n v="1468"/>
    <x v="82"/>
  </r>
  <r>
    <n v="4462"/>
    <x v="122"/>
    <d v="2013-09-01T00:00:00"/>
    <s v="INT"/>
    <m/>
    <m/>
    <s v="c. Información clara y veraz sobre la administración de proyecto"/>
    <x v="1"/>
    <n v="4"/>
    <s v="SIN FECHA COMO TAL, SE ASIGNA LA INTERMEDIA DEL SEGUNDO SEMESTRE"/>
    <m/>
    <m/>
    <m/>
    <m/>
    <m/>
    <m/>
    <m/>
    <m/>
    <m/>
    <s v="SIN CECO"/>
    <s v="NO"/>
    <s v="MALL PLAZA MANIZALES_x000a_02-SEP-2013-Soporte Administrativo"/>
    <n v="4"/>
    <n v="4"/>
    <n v="1468"/>
    <x v="82"/>
  </r>
  <r>
    <n v="4463"/>
    <x v="122"/>
    <d v="2013-09-01T00:00:00"/>
    <s v="INT"/>
    <m/>
    <m/>
    <s v="d. Cumplimientos con expectativas del cliente"/>
    <x v="1"/>
    <n v="4"/>
    <s v="SIN FECHA COMO TAL, SE ASIGNA LA INTERMEDIA DEL SEGUNDO SEMESTRE"/>
    <m/>
    <m/>
    <m/>
    <m/>
    <m/>
    <m/>
    <m/>
    <m/>
    <m/>
    <s v="SIN CECO"/>
    <s v="NO"/>
    <s v="MALL PLAZA MANIZALES_x000a_02-SEP-2013-Soporte Administrativo"/>
    <n v="4"/>
    <n v="4"/>
    <n v="1468"/>
    <x v="82"/>
  </r>
  <r>
    <n v="4464"/>
    <x v="122"/>
    <d v="2013-09-01T00:00:00"/>
    <s v="INT"/>
    <m/>
    <m/>
    <s v="e. Control de presupuesto"/>
    <x v="1"/>
    <s v="N/A"/>
    <s v="SIN FECHA COMO TAL, SE ASIGNA LA INTERMEDIA DEL SEGUNDO SEMESTRE"/>
    <m/>
    <m/>
    <m/>
    <m/>
    <m/>
    <m/>
    <m/>
    <m/>
    <m/>
    <s v="SIN CECO"/>
    <s v="NO"/>
    <s v="MALL PLAZA MANIZALES_x000a_02-SEP-2013-Soporte Administrativo"/>
    <s v="N/A"/>
    <n v="0"/>
    <n v="1468"/>
    <x v="82"/>
  </r>
  <r>
    <n v="4465"/>
    <x v="122"/>
    <d v="2013-09-01T00:00:00"/>
    <s v="INT"/>
    <m/>
    <m/>
    <s v="a. Apoyo y presencia en el proyecto"/>
    <x v="2"/>
    <n v="4"/>
    <s v="SIN FECHA COMO TAL, SE ASIGNA LA INTERMEDIA DEL SEGUNDO SEMESTRE"/>
    <m/>
    <m/>
    <m/>
    <m/>
    <m/>
    <m/>
    <m/>
    <m/>
    <m/>
    <s v="SIN CECO"/>
    <s v="NO"/>
    <s v="MALL PLAZA MANIZALES_x000a_02-SEP-2013-Soporte Directivo (Coordinador y Gerencia)"/>
    <n v="4"/>
    <n v="4"/>
    <n v="1468"/>
    <x v="82"/>
  </r>
  <r>
    <n v="4466"/>
    <x v="122"/>
    <d v="2013-09-01T00:00:00"/>
    <s v="INT"/>
    <m/>
    <m/>
    <s v="b. Conocimiento del proyecto"/>
    <x v="2"/>
    <n v="4"/>
    <s v="SIN FECHA COMO TAL, SE ASIGNA LA INTERMEDIA DEL SEGUNDO SEMESTRE"/>
    <m/>
    <m/>
    <m/>
    <m/>
    <m/>
    <m/>
    <m/>
    <m/>
    <m/>
    <s v="SIN CECO"/>
    <s v="NO"/>
    <s v="MALL PLAZA MANIZALES_x000a_02-SEP-2013-Soporte Directivo (Coordinador y Gerencia)"/>
    <n v="4"/>
    <n v="4"/>
    <n v="1468"/>
    <x v="82"/>
  </r>
  <r>
    <n v="4467"/>
    <x v="122"/>
    <d v="2013-09-01T00:00:00"/>
    <s v="INT"/>
    <m/>
    <m/>
    <s v="c. Planteamiento de soluciones y manejo de conflictos"/>
    <x v="2"/>
    <n v="4"/>
    <s v="SIN FECHA COMO TAL, SE ASIGNA LA INTERMEDIA DEL SEGUNDO SEMESTRE"/>
    <m/>
    <m/>
    <m/>
    <m/>
    <m/>
    <m/>
    <m/>
    <m/>
    <m/>
    <s v="SIN CECO"/>
    <s v="NO"/>
    <s v="MALL PLAZA MANIZALES_x000a_02-SEP-2013-Soporte Directivo (Coordinador y Gerencia)"/>
    <n v="4"/>
    <n v="4"/>
    <n v="1468"/>
    <x v="82"/>
  </r>
  <r>
    <n v="4468"/>
    <x v="122"/>
    <d v="2013-09-01T00:00:00"/>
    <s v="INT"/>
    <m/>
    <m/>
    <s v="d. Cumplimiento de compromisos"/>
    <x v="2"/>
    <n v="4"/>
    <s v="SIN FECHA COMO TAL, SE ASIGNA LA INTERMEDIA DEL SEGUNDO SEMESTRE"/>
    <m/>
    <m/>
    <m/>
    <m/>
    <m/>
    <m/>
    <m/>
    <m/>
    <m/>
    <s v="SIN CECO"/>
    <s v="NO"/>
    <s v="MALL PLAZA MANIZALES_x000a_02-SEP-2013-Soporte Directivo (Coordinador y Gerencia)"/>
    <n v="4"/>
    <n v="4"/>
    <n v="1468"/>
    <x v="82"/>
  </r>
  <r>
    <n v="4469"/>
    <x v="122"/>
    <d v="2013-09-01T00:00:00"/>
    <s v="INT"/>
    <m/>
    <m/>
    <s v="e. Manejo del cliente"/>
    <x v="2"/>
    <n v="4"/>
    <s v="SIN FECHA COMO TAL, SE ASIGNA LA INTERMEDIA DEL SEGUNDO SEMESTRE"/>
    <m/>
    <m/>
    <m/>
    <m/>
    <m/>
    <m/>
    <m/>
    <m/>
    <m/>
    <s v="SIN CECO"/>
    <s v="NO"/>
    <s v="MALL PLAZA MANIZALES_x000a_02-SEP-2013-Soporte Directivo (Coordinador y Gerencia)"/>
    <n v="4"/>
    <n v="4"/>
    <n v="1468"/>
    <x v="82"/>
  </r>
  <r>
    <n v="4470"/>
    <x v="122"/>
    <d v="2013-09-01T00:00:00"/>
    <s v="INT"/>
    <m/>
    <m/>
    <s v="a. Idoneidad del personal"/>
    <x v="3"/>
    <s v="N/A"/>
    <s v="SIN FECHA COMO TAL, SE ASIGNA LA INTERMEDIA DEL SEGUNDO SEMESTRE"/>
    <m/>
    <m/>
    <m/>
    <m/>
    <m/>
    <m/>
    <m/>
    <m/>
    <m/>
    <s v="SIN CECO"/>
    <s v="NO"/>
    <s v="MALL PLAZA MANIZALES_x000a_02-SEP-2013-Personal que presta el servicio en obra"/>
    <s v="N/A"/>
    <n v="0"/>
    <n v="1468"/>
    <x v="82"/>
  </r>
  <r>
    <n v="4471"/>
    <x v="122"/>
    <d v="2013-09-01T00:00:00"/>
    <s v="INT"/>
    <m/>
    <m/>
    <s v="b. Oportuna atención al cliente"/>
    <x v="3"/>
    <s v="N/A"/>
    <s v="SIN FECHA COMO TAL, SE ASIGNA LA INTERMEDIA DEL SEGUNDO SEMESTRE"/>
    <m/>
    <m/>
    <m/>
    <m/>
    <m/>
    <m/>
    <m/>
    <m/>
    <m/>
    <s v="SIN CECO"/>
    <s v="NO"/>
    <s v="MALL PLAZA MANIZALES_x000a_02-SEP-2013-Personal que presta el servicio en obra"/>
    <s v="N/A"/>
    <n v="0"/>
    <n v="1468"/>
    <x v="82"/>
  </r>
  <r>
    <n v="4472"/>
    <x v="122"/>
    <d v="2013-09-01T00:00:00"/>
    <s v="INT"/>
    <m/>
    <m/>
    <s v="c. Compromiso con el proyecto"/>
    <x v="3"/>
    <s v="N/A"/>
    <s v="SIN FECHA COMO TAL, SE ASIGNA LA INTERMEDIA DEL SEGUNDO SEMESTRE"/>
    <m/>
    <m/>
    <m/>
    <m/>
    <m/>
    <m/>
    <m/>
    <m/>
    <m/>
    <s v="SIN CECO"/>
    <s v="NO"/>
    <s v="MALL PLAZA MANIZALES_x000a_02-SEP-2013-Personal que presta el servicio en obra"/>
    <s v="N/A"/>
    <n v="0"/>
    <n v="1468"/>
    <x v="82"/>
  </r>
  <r>
    <n v="4473"/>
    <x v="122"/>
    <d v="2013-09-01T00:00:00"/>
    <s v="INT"/>
    <m/>
    <m/>
    <s v="d. Cumplimiento de compromisos"/>
    <x v="3"/>
    <s v="N/A"/>
    <s v="SIN FECHA COMO TAL, SE ASIGNA LA INTERMEDIA DEL SEGUNDO SEMESTRE"/>
    <m/>
    <m/>
    <m/>
    <m/>
    <m/>
    <m/>
    <m/>
    <m/>
    <m/>
    <s v="SIN CECO"/>
    <s v="NO"/>
    <s v="MALL PLAZA MANIZALES_x000a_02-SEP-2013-Personal que presta el servicio en obra"/>
    <s v="N/A"/>
    <n v="0"/>
    <n v="1468"/>
    <x v="82"/>
  </r>
  <r>
    <n v="4474"/>
    <x v="122"/>
    <d v="2013-09-01T00:00:00"/>
    <s v="INT"/>
    <m/>
    <m/>
    <s v="e. Proactividad en desarrollo de funciones"/>
    <x v="3"/>
    <s v="N/A"/>
    <s v="SIN FECHA COMO TAL, SE ASIGNA LA INTERMEDIA DEL SEGUNDO SEMESTRE"/>
    <m/>
    <m/>
    <m/>
    <m/>
    <m/>
    <m/>
    <m/>
    <m/>
    <m/>
    <s v="SIN CECO"/>
    <s v="NO"/>
    <s v="MALL PLAZA MANIZALES_x000a_02-SEP-2013-Personal que presta el servicio en obra"/>
    <s v="N/A"/>
    <n v="0"/>
    <n v="1468"/>
    <x v="82"/>
  </r>
  <r>
    <n v="4475"/>
    <x v="122"/>
    <d v="2013-09-01T00:00:00"/>
    <s v="INT"/>
    <m/>
    <m/>
    <s v="a. Calidad del Contenido"/>
    <x v="4"/>
    <n v="4"/>
    <s v="SIN FECHA COMO TAL, SE ASIGNA LA INTERMEDIA DEL SEGUNDO SEMESTRE"/>
    <m/>
    <m/>
    <m/>
    <m/>
    <m/>
    <m/>
    <m/>
    <m/>
    <m/>
    <s v="SIN CECO"/>
    <s v="NO"/>
    <s v="MALL PLAZA MANIZALES_x000a_02-SEP-2013-Productos Asociados de PAYC (Informes, Control de presupuesto y Programación y actas)"/>
    <n v="4"/>
    <n v="4"/>
    <n v="1468"/>
    <x v="82"/>
  </r>
  <r>
    <n v="4476"/>
    <x v="122"/>
    <d v="2013-09-01T00:00:00"/>
    <s v="INT"/>
    <m/>
    <m/>
    <s v="b. Claridad del Contenido"/>
    <x v="4"/>
    <n v="4"/>
    <s v="SIN FECHA COMO TAL, SE ASIGNA LA INTERMEDIA DEL SEGUNDO SEMESTRE"/>
    <m/>
    <m/>
    <m/>
    <m/>
    <m/>
    <m/>
    <m/>
    <m/>
    <m/>
    <s v="SIN CECO"/>
    <s v="NO"/>
    <s v="MALL PLAZA MANIZALES_x000a_02-SEP-2013-Productos Asociados de PAYC (Informes, Control de presupuesto y Programación y actas)"/>
    <n v="4"/>
    <n v="4"/>
    <n v="1468"/>
    <x v="82"/>
  </r>
  <r>
    <n v="4477"/>
    <x v="122"/>
    <d v="2013-09-01T00:00:00"/>
    <s v="INT"/>
    <m/>
    <m/>
    <s v="c. Oportunidad en la entrega"/>
    <x v="4"/>
    <n v="4"/>
    <s v="SIN FECHA COMO TAL, SE ASIGNA LA INTERMEDIA DEL SEGUNDO SEMESTRE"/>
    <m/>
    <m/>
    <m/>
    <m/>
    <m/>
    <m/>
    <m/>
    <m/>
    <m/>
    <s v="SIN CECO"/>
    <s v="NO"/>
    <s v="MALL PLAZA MANIZALES_x000a_02-SEP-2013-Productos Asociados de PAYC (Informes, Control de presupuesto y Programación y actas)"/>
    <n v="4"/>
    <n v="4"/>
    <n v="1468"/>
    <x v="82"/>
  </r>
  <r>
    <n v="4478"/>
    <x v="122"/>
    <d v="2013-09-01T00:00:00"/>
    <s v="INT"/>
    <m/>
    <m/>
    <s v="d. Precisión de la información"/>
    <x v="4"/>
    <n v="4"/>
    <s v="SIN FECHA COMO TAL, SE ASIGNA LA INTERMEDIA DEL SEGUNDO SEMESTRE"/>
    <m/>
    <m/>
    <m/>
    <m/>
    <m/>
    <m/>
    <m/>
    <m/>
    <m/>
    <s v="SIN CECO"/>
    <s v="NO"/>
    <s v="MALL PLAZA MANIZALES_x000a_02-SEP-2013-Productos Asociados de PAYC (Informes, Control de presupuesto y Programación y actas)"/>
    <n v="4"/>
    <n v="4"/>
    <n v="1468"/>
    <x v="82"/>
  </r>
  <r>
    <n v="4479"/>
    <x v="122"/>
    <d v="2013-09-01T00:00:00"/>
    <s v="INT"/>
    <m/>
    <m/>
    <s v="e. Diagramación"/>
    <x v="4"/>
    <n v="4"/>
    <s v="SIN FECHA COMO TAL, SE ASIGNA LA INTERMEDIA DEL SEGUNDO SEMESTRE"/>
    <m/>
    <m/>
    <m/>
    <m/>
    <m/>
    <m/>
    <m/>
    <m/>
    <m/>
    <s v="SIN CECO"/>
    <s v="NO"/>
    <s v="MALL PLAZA MANIZALES_x000a_02-SEP-2013-Productos Asociados de PAYC (Informes, Control de presupuesto y Programación y actas)"/>
    <n v="4"/>
    <n v="4"/>
    <n v="1468"/>
    <x v="82"/>
  </r>
  <r>
    <n v="4480"/>
    <x v="122"/>
    <d v="2013-09-01T00:00:00"/>
    <s v="INT"/>
    <m/>
    <m/>
    <s v="a. Cumplimiento"/>
    <x v="5"/>
    <n v="4"/>
    <s v="SIN FECHA COMO TAL, SE ASIGNA LA INTERMEDIA DEL SEGUNDO SEMESTRE"/>
    <m/>
    <m/>
    <m/>
    <m/>
    <m/>
    <m/>
    <m/>
    <m/>
    <m/>
    <s v="SIN CECO"/>
    <s v="NO"/>
    <s v="MALL PLAZA MANIZALES_x000a_02-SEP-2013-Compromisos Pactados"/>
    <n v="4"/>
    <n v="4"/>
    <n v="1468"/>
    <x v="82"/>
  </r>
  <r>
    <n v="4481"/>
    <x v="122"/>
    <d v="2013-09-01T00:00:00"/>
    <s v="INT"/>
    <m/>
    <m/>
    <s v="b. Satisface expectativas"/>
    <x v="5"/>
    <n v="4"/>
    <s v="SIN FECHA COMO TAL, SE ASIGNA LA INTERMEDIA DEL SEGUNDO SEMESTRE"/>
    <m/>
    <m/>
    <m/>
    <m/>
    <m/>
    <m/>
    <m/>
    <m/>
    <m/>
    <s v="SIN CECO"/>
    <s v="NO"/>
    <s v="MALL PLAZA MANIZALES_x000a_02-SEP-2013-Compromisos Pactados"/>
    <n v="4"/>
    <n v="4"/>
    <n v="1468"/>
    <x v="82"/>
  </r>
  <r>
    <n v="4482"/>
    <x v="122"/>
    <d v="2013-09-01T00:00:00"/>
    <s v="INT"/>
    <m/>
    <m/>
    <s v="c. Calidad de la Información suministrada"/>
    <x v="5"/>
    <n v="4"/>
    <s v="SIN FECHA COMO TAL, SE ASIGNA LA INTERMEDIA DEL SEGUNDO SEMESTRE"/>
    <m/>
    <m/>
    <m/>
    <m/>
    <m/>
    <m/>
    <m/>
    <m/>
    <m/>
    <s v="SIN CECO"/>
    <s v="NO"/>
    <s v="MALL PLAZA MANIZALES_x000a_02-SEP-2013-Compromisos Pactados"/>
    <n v="4"/>
    <n v="4"/>
    <n v="1468"/>
    <x v="82"/>
  </r>
  <r>
    <n v="4483"/>
    <x v="122"/>
    <d v="2013-09-01T00:00:00"/>
    <s v="INT"/>
    <m/>
    <m/>
    <s v="d. Disposición del personal de PAYC a las solicitudes del cliente"/>
    <x v="5"/>
    <n v="4"/>
    <s v="SIN FECHA COMO TAL, SE ASIGNA LA INTERMEDIA DEL SEGUNDO SEMESTRE"/>
    <m/>
    <m/>
    <m/>
    <m/>
    <m/>
    <m/>
    <m/>
    <m/>
    <m/>
    <s v="SIN CECO"/>
    <s v="NO"/>
    <s v="MALL PLAZA MANIZALES_x000a_02-SEP-2013-Compromisos Pactados"/>
    <n v="4"/>
    <n v="4"/>
    <n v="1468"/>
    <x v="82"/>
  </r>
  <r>
    <n v="4484"/>
    <x v="122"/>
    <d v="2013-09-01T00:00:00"/>
    <s v="INT"/>
    <m/>
    <m/>
    <s v="e. Coherencia entre lo solicitado y lo entregado"/>
    <x v="5"/>
    <n v="4"/>
    <s v="SIN FECHA COMO TAL, SE ASIGNA LA INTERMEDIA DEL SEGUNDO SEMESTRE"/>
    <m/>
    <m/>
    <m/>
    <m/>
    <m/>
    <m/>
    <m/>
    <m/>
    <m/>
    <s v="SIN CECO"/>
    <s v="NO"/>
    <s v="MALL PLAZA MANIZALES_x000a_02-SEP-2013-Compromisos Pactados"/>
    <n v="4"/>
    <n v="4"/>
    <n v="1468"/>
    <x v="82"/>
  </r>
  <r>
    <n v="4485"/>
    <x v="122"/>
    <d v="2013-09-01T00:00:00"/>
    <s v="INT"/>
    <m/>
    <m/>
    <s v="Grado de Satisfacción con el Servicio Prestado"/>
    <x v="6"/>
    <n v="4"/>
    <s v="SIN FECHA COMO TAL, SE ASIGNA LA INTERMEDIA DEL SEGUNDO SEMESTRE"/>
    <m/>
    <m/>
    <m/>
    <m/>
    <m/>
    <m/>
    <m/>
    <m/>
    <m/>
    <s v="SIN CECO"/>
    <s v="NO"/>
    <s v="MALL PLAZA MANIZALES_x000a_02-SEP-2013-Grado de Satisfacción con el Servicio Prestado"/>
    <n v="4"/>
    <n v="4"/>
    <n v="1468"/>
    <x v="82"/>
  </r>
  <r>
    <n v="4486"/>
    <x v="122"/>
    <d v="2013-09-01T00:00:00"/>
    <s v="INT"/>
    <m/>
    <m/>
    <s v="Posibilidad de Volver a Contratar con PAYC"/>
    <x v="7"/>
    <n v="4"/>
    <s v="SIN FECHA COMO TAL, SE ASIGNA LA INTERMEDIA DEL SEGUNDO SEMESTRE"/>
    <m/>
    <m/>
    <m/>
    <m/>
    <m/>
    <m/>
    <m/>
    <m/>
    <m/>
    <s v="SIN CECO"/>
    <s v="NO"/>
    <s v="MALL PLAZA MANIZALES_x000a_02-SEP-2013-Posibilidad de Volver a Contratar con PAYC"/>
    <n v="4"/>
    <n v="4"/>
    <n v="1468"/>
    <x v="82"/>
  </r>
  <r>
    <n v="4487"/>
    <x v="122"/>
    <d v="2013-09-01T00:00:00"/>
    <s v="INT"/>
    <m/>
    <m/>
    <s v="Principales fortalezas en el servicio que presta PAYC"/>
    <x v="8"/>
    <s v="-"/>
    <s v="SIN FECHA COMO TAL, SE ASIGNA LA INTERMEDIA DEL SEGUNDO SEMESTRE"/>
    <m/>
    <m/>
    <m/>
    <m/>
    <m/>
    <m/>
    <m/>
    <m/>
    <m/>
    <s v="SIN CECO"/>
    <s v="NO"/>
    <s v="MALL PLAZA MANIZALES_x000a_02-SEP-2013-Fortalezas PAYC"/>
    <s v="-"/>
    <n v="0"/>
    <n v="1468"/>
    <x v="82"/>
  </r>
  <r>
    <n v="4488"/>
    <x v="122"/>
    <d v="2013-09-01T00:00:00"/>
    <s v="INT"/>
    <m/>
    <m/>
    <s v="Principales debilidades en el servicio que presta PAYC"/>
    <x v="9"/>
    <s v="-"/>
    <s v="SIN FECHA COMO TAL, SE ASIGNA LA INTERMEDIA DEL SEGUNDO SEMESTRE"/>
    <m/>
    <m/>
    <m/>
    <m/>
    <m/>
    <m/>
    <m/>
    <m/>
    <m/>
    <s v="SIN CECO"/>
    <s v="NO"/>
    <s v="MALL PLAZA MANIZALES_x000a_02-SEP-2013-Debilidades PAYC"/>
    <s v="-"/>
    <n v="0"/>
    <n v="1468"/>
    <x v="82"/>
  </r>
  <r>
    <n v="4489"/>
    <x v="123"/>
    <d v="2013-09-01T00:00:00"/>
    <s v="INT"/>
    <m/>
    <m/>
    <s v="a. Conocimiento específico de temas aplicables al proyecto"/>
    <x v="0"/>
    <n v="4"/>
    <s v="SIN FECHA COMO TAL, SE ASIGNA LA INTERMEDIA DEL SEGUNDO SEMESTRE"/>
    <m/>
    <m/>
    <m/>
    <m/>
    <m/>
    <m/>
    <m/>
    <m/>
    <m/>
    <s v="SIN CECO"/>
    <s v="NO"/>
    <s v="HOMECENTER CARTAGENA_x000a_02-SEP-2013-Soporte Técnico"/>
    <n v="4"/>
    <n v="4"/>
    <n v="1360"/>
    <x v="83"/>
  </r>
  <r>
    <n v="4490"/>
    <x v="123"/>
    <d v="2013-09-01T00:00:00"/>
    <s v="INT"/>
    <m/>
    <m/>
    <s v="b. Idoneidad y Calidad del soporte"/>
    <x v="0"/>
    <n v="4"/>
    <s v="SIN FECHA COMO TAL, SE ASIGNA LA INTERMEDIA DEL SEGUNDO SEMESTRE"/>
    <m/>
    <m/>
    <m/>
    <m/>
    <m/>
    <m/>
    <m/>
    <m/>
    <m/>
    <s v="SIN CECO"/>
    <s v="NO"/>
    <s v="HOMECENTER CARTAGENA_x000a_02-SEP-2013-Soporte Técnico"/>
    <n v="4"/>
    <n v="4"/>
    <n v="1360"/>
    <x v="83"/>
  </r>
  <r>
    <n v="4491"/>
    <x v="123"/>
    <d v="2013-09-01T00:00:00"/>
    <s v="INT"/>
    <m/>
    <m/>
    <s v="c. Cumplimiento de especificaciones técnicas de construcción"/>
    <x v="0"/>
    <n v="4"/>
    <s v="SIN FECHA COMO TAL, SE ASIGNA LA INTERMEDIA DEL SEGUNDO SEMESTRE"/>
    <m/>
    <m/>
    <m/>
    <m/>
    <m/>
    <m/>
    <m/>
    <m/>
    <m/>
    <s v="SIN CECO"/>
    <s v="NO"/>
    <s v="HOMECENTER CARTAGENA_x000a_02-SEP-2013-Soporte Técnico"/>
    <n v="4"/>
    <n v="4"/>
    <n v="1360"/>
    <x v="83"/>
  </r>
  <r>
    <n v="4492"/>
    <x v="123"/>
    <d v="2013-09-01T00:00:00"/>
    <s v="INT"/>
    <m/>
    <m/>
    <s v="d. Confiabilidad de los conceptos aplicados"/>
    <x v="0"/>
    <n v="4"/>
    <s v="SIN FECHA COMO TAL, SE ASIGNA LA INTERMEDIA DEL SEGUNDO SEMESTRE"/>
    <m/>
    <m/>
    <m/>
    <m/>
    <m/>
    <m/>
    <m/>
    <m/>
    <m/>
    <s v="SIN CECO"/>
    <s v="NO"/>
    <s v="HOMECENTER CARTAGENA_x000a_02-SEP-2013-Soporte Técnico"/>
    <n v="4"/>
    <n v="4"/>
    <n v="1360"/>
    <x v="83"/>
  </r>
  <r>
    <n v="4493"/>
    <x v="123"/>
    <d v="2013-09-01T00:00:00"/>
    <s v="INT"/>
    <m/>
    <m/>
    <s v="e. Oportunidad en entrega de información o requerimientos"/>
    <x v="0"/>
    <n v="4"/>
    <s v="SIN FECHA COMO TAL, SE ASIGNA LA INTERMEDIA DEL SEGUNDO SEMESTRE"/>
    <m/>
    <m/>
    <m/>
    <m/>
    <m/>
    <m/>
    <m/>
    <m/>
    <m/>
    <s v="SIN CECO"/>
    <s v="NO"/>
    <s v="HOMECENTER CARTAGENA_x000a_02-SEP-2013-Soporte Técnico"/>
    <n v="4"/>
    <n v="4"/>
    <n v="1360"/>
    <x v="83"/>
  </r>
  <r>
    <n v="4494"/>
    <x v="123"/>
    <d v="2013-09-01T00:00:00"/>
    <s v="INT"/>
    <m/>
    <m/>
    <s v="a. Oportunidad de la gestión en obra"/>
    <x v="1"/>
    <n v="4"/>
    <s v="SIN FECHA COMO TAL, SE ASIGNA LA INTERMEDIA DEL SEGUNDO SEMESTRE"/>
    <m/>
    <m/>
    <m/>
    <m/>
    <m/>
    <m/>
    <m/>
    <m/>
    <m/>
    <s v="SIN CECO"/>
    <s v="NO"/>
    <s v="HOMECENTER CARTAGENA_x000a_02-SEP-2013-Soporte Administrativo"/>
    <n v="4"/>
    <n v="4"/>
    <n v="1360"/>
    <x v="83"/>
  </r>
  <r>
    <n v="4495"/>
    <x v="123"/>
    <d v="2013-09-01T00:00:00"/>
    <s v="INT"/>
    <m/>
    <m/>
    <s v="b. Manejo administrativo del proyecto"/>
    <x v="1"/>
    <n v="4"/>
    <s v="SIN FECHA COMO TAL, SE ASIGNA LA INTERMEDIA DEL SEGUNDO SEMESTRE"/>
    <m/>
    <m/>
    <m/>
    <m/>
    <m/>
    <m/>
    <m/>
    <m/>
    <m/>
    <s v="SIN CECO"/>
    <s v="NO"/>
    <s v="HOMECENTER CARTAGENA_x000a_02-SEP-2013-Soporte Administrativo"/>
    <n v="4"/>
    <n v="4"/>
    <n v="1360"/>
    <x v="83"/>
  </r>
  <r>
    <n v="4496"/>
    <x v="123"/>
    <d v="2013-09-01T00:00:00"/>
    <s v="INT"/>
    <m/>
    <m/>
    <s v="c. Información clara y veraz sobre la administración de proyecto"/>
    <x v="1"/>
    <n v="4"/>
    <s v="SIN FECHA COMO TAL, SE ASIGNA LA INTERMEDIA DEL SEGUNDO SEMESTRE"/>
    <m/>
    <m/>
    <m/>
    <m/>
    <m/>
    <m/>
    <m/>
    <m/>
    <m/>
    <s v="SIN CECO"/>
    <s v="NO"/>
    <s v="HOMECENTER CARTAGENA_x000a_02-SEP-2013-Soporte Administrativo"/>
    <n v="4"/>
    <n v="4"/>
    <n v="1360"/>
    <x v="83"/>
  </r>
  <r>
    <n v="4497"/>
    <x v="123"/>
    <d v="2013-09-01T00:00:00"/>
    <s v="INT"/>
    <m/>
    <m/>
    <s v="d. Cumplimientos con expectativas del cliente"/>
    <x v="1"/>
    <n v="4"/>
    <s v="SIN FECHA COMO TAL, SE ASIGNA LA INTERMEDIA DEL SEGUNDO SEMESTRE"/>
    <m/>
    <m/>
    <m/>
    <m/>
    <m/>
    <m/>
    <m/>
    <m/>
    <m/>
    <s v="SIN CECO"/>
    <s v="NO"/>
    <s v="HOMECENTER CARTAGENA_x000a_02-SEP-2013-Soporte Administrativo"/>
    <n v="4"/>
    <n v="4"/>
    <n v="1360"/>
    <x v="83"/>
  </r>
  <r>
    <n v="4498"/>
    <x v="123"/>
    <d v="2013-09-01T00:00:00"/>
    <s v="INT"/>
    <m/>
    <m/>
    <s v="e. Control de presupuesto"/>
    <x v="1"/>
    <n v="4"/>
    <s v="SIN FECHA COMO TAL, SE ASIGNA LA INTERMEDIA DEL SEGUNDO SEMESTRE"/>
    <m/>
    <m/>
    <m/>
    <m/>
    <m/>
    <m/>
    <m/>
    <m/>
    <m/>
    <s v="SIN CECO"/>
    <s v="NO"/>
    <s v="HOMECENTER CARTAGENA_x000a_02-SEP-2013-Soporte Administrativo"/>
    <n v="4"/>
    <n v="4"/>
    <n v="1360"/>
    <x v="83"/>
  </r>
  <r>
    <n v="4499"/>
    <x v="123"/>
    <d v="2013-09-01T00:00:00"/>
    <s v="INT"/>
    <m/>
    <m/>
    <s v="a. Apoyo y presencia en el proyecto"/>
    <x v="2"/>
    <n v="4"/>
    <s v="SIN FECHA COMO TAL, SE ASIGNA LA INTERMEDIA DEL SEGUNDO SEMESTRE"/>
    <m/>
    <m/>
    <m/>
    <m/>
    <m/>
    <m/>
    <m/>
    <m/>
    <m/>
    <s v="SIN CECO"/>
    <s v="NO"/>
    <s v="HOMECENTER CARTAGENA_x000a_02-SEP-2013-Soporte Directivo (Coordinador y Gerencia)"/>
    <n v="4"/>
    <n v="4"/>
    <n v="1360"/>
    <x v="83"/>
  </r>
  <r>
    <n v="4500"/>
    <x v="123"/>
    <d v="2013-09-01T00:00:00"/>
    <s v="INT"/>
    <m/>
    <m/>
    <s v="b. Conocimiento del proyecto"/>
    <x v="2"/>
    <n v="4"/>
    <s v="SIN FECHA COMO TAL, SE ASIGNA LA INTERMEDIA DEL SEGUNDO SEMESTRE"/>
    <m/>
    <m/>
    <m/>
    <m/>
    <m/>
    <m/>
    <m/>
    <m/>
    <m/>
    <s v="SIN CECO"/>
    <s v="NO"/>
    <s v="HOMECENTER CARTAGENA_x000a_02-SEP-2013-Soporte Directivo (Coordinador y Gerencia)"/>
    <n v="4"/>
    <n v="4"/>
    <n v="1360"/>
    <x v="83"/>
  </r>
  <r>
    <n v="4501"/>
    <x v="123"/>
    <d v="2013-09-01T00:00:00"/>
    <s v="INT"/>
    <m/>
    <m/>
    <s v="c. Planteamiento de soluciones y manejo de conflictos"/>
    <x v="2"/>
    <n v="4"/>
    <s v="SIN FECHA COMO TAL, SE ASIGNA LA INTERMEDIA DEL SEGUNDO SEMESTRE"/>
    <m/>
    <m/>
    <m/>
    <m/>
    <m/>
    <m/>
    <m/>
    <m/>
    <m/>
    <s v="SIN CECO"/>
    <s v="NO"/>
    <s v="HOMECENTER CARTAGENA_x000a_02-SEP-2013-Soporte Directivo (Coordinador y Gerencia)"/>
    <n v="4"/>
    <n v="4"/>
    <n v="1360"/>
    <x v="83"/>
  </r>
  <r>
    <n v="4502"/>
    <x v="123"/>
    <d v="2013-09-01T00:00:00"/>
    <s v="INT"/>
    <m/>
    <m/>
    <s v="d. Cumplimiento de compromisos"/>
    <x v="2"/>
    <n v="4"/>
    <s v="SIN FECHA COMO TAL, SE ASIGNA LA INTERMEDIA DEL SEGUNDO SEMESTRE"/>
    <m/>
    <m/>
    <m/>
    <m/>
    <m/>
    <m/>
    <m/>
    <m/>
    <m/>
    <s v="SIN CECO"/>
    <s v="NO"/>
    <s v="HOMECENTER CARTAGENA_x000a_02-SEP-2013-Soporte Directivo (Coordinador y Gerencia)"/>
    <n v="4"/>
    <n v="4"/>
    <n v="1360"/>
    <x v="83"/>
  </r>
  <r>
    <n v="4503"/>
    <x v="123"/>
    <d v="2013-09-01T00:00:00"/>
    <s v="INT"/>
    <m/>
    <m/>
    <s v="e. Manejo del cliente"/>
    <x v="2"/>
    <n v="4"/>
    <s v="SIN FECHA COMO TAL, SE ASIGNA LA INTERMEDIA DEL SEGUNDO SEMESTRE"/>
    <m/>
    <m/>
    <m/>
    <m/>
    <m/>
    <m/>
    <m/>
    <m/>
    <m/>
    <s v="SIN CECO"/>
    <s v="NO"/>
    <s v="HOMECENTER CARTAGENA_x000a_02-SEP-2013-Soporte Directivo (Coordinador y Gerencia)"/>
    <n v="4"/>
    <n v="4"/>
    <n v="1360"/>
    <x v="83"/>
  </r>
  <r>
    <n v="4504"/>
    <x v="123"/>
    <d v="2013-09-01T00:00:00"/>
    <s v="INT"/>
    <m/>
    <m/>
    <s v="a. Idoneidad del personal"/>
    <x v="3"/>
    <n v="4"/>
    <s v="SIN FECHA COMO TAL, SE ASIGNA LA INTERMEDIA DEL SEGUNDO SEMESTRE"/>
    <m/>
    <m/>
    <m/>
    <m/>
    <m/>
    <m/>
    <m/>
    <m/>
    <m/>
    <s v="SIN CECO"/>
    <s v="NO"/>
    <s v="HOMECENTER CARTAGENA_x000a_02-SEP-2013-Personal que presta el servicio en obra"/>
    <n v="4"/>
    <n v="4"/>
    <n v="1360"/>
    <x v="83"/>
  </r>
  <r>
    <n v="4505"/>
    <x v="123"/>
    <d v="2013-09-01T00:00:00"/>
    <s v="INT"/>
    <m/>
    <m/>
    <s v="b. Oportuna atención al cliente"/>
    <x v="3"/>
    <n v="4"/>
    <s v="SIN FECHA COMO TAL, SE ASIGNA LA INTERMEDIA DEL SEGUNDO SEMESTRE"/>
    <m/>
    <m/>
    <m/>
    <m/>
    <m/>
    <m/>
    <m/>
    <m/>
    <m/>
    <s v="SIN CECO"/>
    <s v="NO"/>
    <s v="HOMECENTER CARTAGENA_x000a_02-SEP-2013-Personal que presta el servicio en obra"/>
    <n v="4"/>
    <n v="4"/>
    <n v="1360"/>
    <x v="83"/>
  </r>
  <r>
    <n v="4506"/>
    <x v="123"/>
    <d v="2013-09-01T00:00:00"/>
    <s v="INT"/>
    <m/>
    <m/>
    <s v="c. Compromiso con el proyecto"/>
    <x v="3"/>
    <n v="4"/>
    <s v="SIN FECHA COMO TAL, SE ASIGNA LA INTERMEDIA DEL SEGUNDO SEMESTRE"/>
    <m/>
    <m/>
    <m/>
    <m/>
    <m/>
    <m/>
    <m/>
    <m/>
    <m/>
    <s v="SIN CECO"/>
    <s v="NO"/>
    <s v="HOMECENTER CARTAGENA_x000a_02-SEP-2013-Personal que presta el servicio en obra"/>
    <n v="4"/>
    <n v="4"/>
    <n v="1360"/>
    <x v="83"/>
  </r>
  <r>
    <n v="4507"/>
    <x v="123"/>
    <d v="2013-09-01T00:00:00"/>
    <s v="INT"/>
    <m/>
    <m/>
    <s v="d. Cumplimiento de compromisos"/>
    <x v="3"/>
    <n v="4"/>
    <s v="SIN FECHA COMO TAL, SE ASIGNA LA INTERMEDIA DEL SEGUNDO SEMESTRE"/>
    <m/>
    <m/>
    <m/>
    <m/>
    <m/>
    <m/>
    <m/>
    <m/>
    <m/>
    <s v="SIN CECO"/>
    <s v="NO"/>
    <s v="HOMECENTER CARTAGENA_x000a_02-SEP-2013-Personal que presta el servicio en obra"/>
    <n v="4"/>
    <n v="4"/>
    <n v="1360"/>
    <x v="83"/>
  </r>
  <r>
    <n v="4508"/>
    <x v="123"/>
    <d v="2013-09-01T00:00:00"/>
    <s v="INT"/>
    <m/>
    <m/>
    <s v="e. Proactividad en desarrollo de funciones"/>
    <x v="3"/>
    <n v="4"/>
    <s v="SIN FECHA COMO TAL, SE ASIGNA LA INTERMEDIA DEL SEGUNDO SEMESTRE"/>
    <m/>
    <m/>
    <m/>
    <m/>
    <m/>
    <m/>
    <m/>
    <m/>
    <m/>
    <s v="SIN CECO"/>
    <s v="NO"/>
    <s v="HOMECENTER CARTAGENA_x000a_02-SEP-2013-Personal que presta el servicio en obra"/>
    <n v="4"/>
    <n v="4"/>
    <n v="1360"/>
    <x v="83"/>
  </r>
  <r>
    <n v="4509"/>
    <x v="123"/>
    <d v="2013-09-01T00:00:00"/>
    <s v="INT"/>
    <m/>
    <m/>
    <s v="a. Calidad del Contenido"/>
    <x v="4"/>
    <n v="4"/>
    <s v="SIN FECHA COMO TAL, SE ASIGNA LA INTERMEDIA DEL SEGUNDO SEMESTRE"/>
    <m/>
    <m/>
    <m/>
    <m/>
    <m/>
    <m/>
    <m/>
    <m/>
    <m/>
    <s v="SIN CECO"/>
    <s v="NO"/>
    <s v="HOMECENTER CARTAGENA_x000a_02-SEP-2013-Productos Asociados de PAYC (Informes, Control de presupuesto y Programación y actas)"/>
    <n v="4"/>
    <n v="4"/>
    <n v="1360"/>
    <x v="83"/>
  </r>
  <r>
    <n v="4510"/>
    <x v="123"/>
    <d v="2013-09-01T00:00:00"/>
    <s v="INT"/>
    <m/>
    <m/>
    <s v="b. Claridad del Contenido"/>
    <x v="4"/>
    <n v="4"/>
    <s v="SIN FECHA COMO TAL, SE ASIGNA LA INTERMEDIA DEL SEGUNDO SEMESTRE"/>
    <m/>
    <m/>
    <m/>
    <m/>
    <m/>
    <m/>
    <m/>
    <m/>
    <m/>
    <s v="SIN CECO"/>
    <s v="NO"/>
    <s v="HOMECENTER CARTAGENA_x000a_02-SEP-2013-Productos Asociados de PAYC (Informes, Control de presupuesto y Programación y actas)"/>
    <n v="4"/>
    <n v="4"/>
    <n v="1360"/>
    <x v="83"/>
  </r>
  <r>
    <n v="4511"/>
    <x v="123"/>
    <d v="2013-09-01T00:00:00"/>
    <s v="INT"/>
    <m/>
    <m/>
    <s v="c. Oportunidad en la entrega"/>
    <x v="4"/>
    <n v="4"/>
    <s v="SIN FECHA COMO TAL, SE ASIGNA LA INTERMEDIA DEL SEGUNDO SEMESTRE"/>
    <m/>
    <m/>
    <m/>
    <m/>
    <m/>
    <m/>
    <m/>
    <m/>
    <m/>
    <s v="SIN CECO"/>
    <s v="NO"/>
    <s v="HOMECENTER CARTAGENA_x000a_02-SEP-2013-Productos Asociados de PAYC (Informes, Control de presupuesto y Programación y actas)"/>
    <n v="4"/>
    <n v="4"/>
    <n v="1360"/>
    <x v="83"/>
  </r>
  <r>
    <n v="4512"/>
    <x v="123"/>
    <d v="2013-09-01T00:00:00"/>
    <s v="INT"/>
    <m/>
    <m/>
    <s v="d. Precisión de la información"/>
    <x v="4"/>
    <n v="4"/>
    <s v="SIN FECHA COMO TAL, SE ASIGNA LA INTERMEDIA DEL SEGUNDO SEMESTRE"/>
    <m/>
    <m/>
    <m/>
    <m/>
    <m/>
    <m/>
    <m/>
    <m/>
    <m/>
    <s v="SIN CECO"/>
    <s v="NO"/>
    <s v="HOMECENTER CARTAGENA_x000a_02-SEP-2013-Productos Asociados de PAYC (Informes, Control de presupuesto y Programación y actas)"/>
    <n v="4"/>
    <n v="4"/>
    <n v="1360"/>
    <x v="83"/>
  </r>
  <r>
    <n v="4513"/>
    <x v="123"/>
    <d v="2013-09-01T00:00:00"/>
    <s v="INT"/>
    <m/>
    <m/>
    <s v="e. Diagramación"/>
    <x v="4"/>
    <n v="4"/>
    <s v="SIN FECHA COMO TAL, SE ASIGNA LA INTERMEDIA DEL SEGUNDO SEMESTRE"/>
    <m/>
    <m/>
    <m/>
    <m/>
    <m/>
    <m/>
    <m/>
    <m/>
    <m/>
    <s v="SIN CECO"/>
    <s v="NO"/>
    <s v="HOMECENTER CARTAGENA_x000a_02-SEP-2013-Productos Asociados de PAYC (Informes, Control de presupuesto y Programación y actas)"/>
    <n v="4"/>
    <n v="4"/>
    <n v="1360"/>
    <x v="83"/>
  </r>
  <r>
    <n v="4514"/>
    <x v="123"/>
    <d v="2013-09-01T00:00:00"/>
    <s v="INT"/>
    <m/>
    <m/>
    <s v="a. Cumplimiento"/>
    <x v="5"/>
    <n v="4"/>
    <s v="SIN FECHA COMO TAL, SE ASIGNA LA INTERMEDIA DEL SEGUNDO SEMESTRE"/>
    <m/>
    <m/>
    <m/>
    <m/>
    <m/>
    <m/>
    <m/>
    <m/>
    <m/>
    <s v="SIN CECO"/>
    <s v="NO"/>
    <s v="HOMECENTER CARTAGENA_x000a_02-SEP-2013-Compromisos Pactados"/>
    <n v="4"/>
    <n v="4"/>
    <n v="1360"/>
    <x v="83"/>
  </r>
  <r>
    <n v="4515"/>
    <x v="123"/>
    <d v="2013-09-01T00:00:00"/>
    <s v="INT"/>
    <m/>
    <m/>
    <s v="b. Satisface expectativas"/>
    <x v="5"/>
    <n v="4"/>
    <s v="SIN FECHA COMO TAL, SE ASIGNA LA INTERMEDIA DEL SEGUNDO SEMESTRE"/>
    <m/>
    <m/>
    <m/>
    <m/>
    <m/>
    <m/>
    <m/>
    <m/>
    <m/>
    <s v="SIN CECO"/>
    <s v="NO"/>
    <s v="HOMECENTER CARTAGENA_x000a_02-SEP-2013-Compromisos Pactados"/>
    <n v="4"/>
    <n v="4"/>
    <n v="1360"/>
    <x v="83"/>
  </r>
  <r>
    <n v="4516"/>
    <x v="123"/>
    <d v="2013-09-01T00:00:00"/>
    <s v="INT"/>
    <m/>
    <m/>
    <s v="c. Calidad de la Información suministrada"/>
    <x v="5"/>
    <n v="4"/>
    <s v="SIN FECHA COMO TAL, SE ASIGNA LA INTERMEDIA DEL SEGUNDO SEMESTRE"/>
    <m/>
    <m/>
    <m/>
    <m/>
    <m/>
    <m/>
    <m/>
    <m/>
    <m/>
    <s v="SIN CECO"/>
    <s v="NO"/>
    <s v="HOMECENTER CARTAGENA_x000a_02-SEP-2013-Compromisos Pactados"/>
    <n v="4"/>
    <n v="4"/>
    <n v="1360"/>
    <x v="83"/>
  </r>
  <r>
    <n v="4517"/>
    <x v="123"/>
    <d v="2013-09-01T00:00:00"/>
    <s v="INT"/>
    <m/>
    <m/>
    <s v="d. Disposición del personal de PAYC a las solicitudes del cliente"/>
    <x v="5"/>
    <n v="4"/>
    <s v="SIN FECHA COMO TAL, SE ASIGNA LA INTERMEDIA DEL SEGUNDO SEMESTRE"/>
    <m/>
    <m/>
    <m/>
    <m/>
    <m/>
    <m/>
    <m/>
    <m/>
    <m/>
    <s v="SIN CECO"/>
    <s v="NO"/>
    <s v="HOMECENTER CARTAGENA_x000a_02-SEP-2013-Compromisos Pactados"/>
    <n v="4"/>
    <n v="4"/>
    <n v="1360"/>
    <x v="83"/>
  </r>
  <r>
    <n v="4518"/>
    <x v="123"/>
    <d v="2013-09-01T00:00:00"/>
    <s v="INT"/>
    <m/>
    <m/>
    <s v="e. Coherencia entre lo solicitado y lo entregado"/>
    <x v="5"/>
    <n v="4"/>
    <s v="SIN FECHA COMO TAL, SE ASIGNA LA INTERMEDIA DEL SEGUNDO SEMESTRE"/>
    <m/>
    <m/>
    <m/>
    <m/>
    <m/>
    <m/>
    <m/>
    <m/>
    <m/>
    <s v="SIN CECO"/>
    <s v="NO"/>
    <s v="HOMECENTER CARTAGENA_x000a_02-SEP-2013-Compromisos Pactados"/>
    <n v="4"/>
    <n v="4"/>
    <n v="1360"/>
    <x v="83"/>
  </r>
  <r>
    <n v="4519"/>
    <x v="123"/>
    <d v="2013-09-01T00:00:00"/>
    <s v="INT"/>
    <m/>
    <m/>
    <s v="Grado de Satisfacción con el Servicio Prestado"/>
    <x v="6"/>
    <n v="4"/>
    <s v="SIN FECHA COMO TAL, SE ASIGNA LA INTERMEDIA DEL SEGUNDO SEMESTRE"/>
    <m/>
    <m/>
    <m/>
    <m/>
    <m/>
    <m/>
    <m/>
    <m/>
    <m/>
    <s v="SIN CECO"/>
    <s v="NO"/>
    <s v="HOMECENTER CARTAGENA_x000a_02-SEP-2013-Grado de Satisfacción con el Servicio Prestado"/>
    <n v="4"/>
    <n v="4"/>
    <n v="1360"/>
    <x v="83"/>
  </r>
  <r>
    <n v="4520"/>
    <x v="123"/>
    <d v="2013-09-01T00:00:00"/>
    <s v="INT"/>
    <m/>
    <m/>
    <s v="Posibilidad de Volver a Contratar con PAYC"/>
    <x v="7"/>
    <n v="4"/>
    <s v="SIN FECHA COMO TAL, SE ASIGNA LA INTERMEDIA DEL SEGUNDO SEMESTRE"/>
    <m/>
    <m/>
    <m/>
    <m/>
    <m/>
    <m/>
    <m/>
    <m/>
    <m/>
    <s v="SIN CECO"/>
    <s v="NO"/>
    <s v="HOMECENTER CARTAGENA_x000a_02-SEP-2013-Posibilidad de Volver a Contratar con PAYC"/>
    <n v="4"/>
    <n v="4"/>
    <n v="1360"/>
    <x v="83"/>
  </r>
  <r>
    <n v="4521"/>
    <x v="123"/>
    <d v="2013-09-01T00:00:00"/>
    <s v="INT"/>
    <m/>
    <m/>
    <s v="Principales fortalezas en el servicio que presta PAYC"/>
    <x v="8"/>
    <s v="Oportunidad en la información requerida-"/>
    <s v="SIN FECHA COMO TAL, SE ASIGNA LA INTERMEDIA DEL SEGUNDO SEMESTRE"/>
    <s v="OPORTUNIDAD INFORMES"/>
    <m/>
    <m/>
    <m/>
    <m/>
    <m/>
    <m/>
    <m/>
    <m/>
    <s v="SIN CECO"/>
    <s v="NO"/>
    <s v="HOMECENTER CARTAGENA_x000a_02-SEP-2013-Fortalezas PAYC"/>
    <s v="Oportunidad en la información requerida-"/>
    <n v="0"/>
    <n v="1360"/>
    <x v="83"/>
  </r>
  <r>
    <n v="4522"/>
    <x v="123"/>
    <d v="2013-09-01T00:00:00"/>
    <s v="INT"/>
    <m/>
    <m/>
    <s v="Principales debilidades en el servicio que presta PAYC"/>
    <x v="9"/>
    <s v="Seguimiento durante algunas actividades, se detectan hasta el final los errores-"/>
    <s v="SIN FECHA COMO TAL, SE ASIGNA LA INTERMEDIA DEL SEGUNDO SEMESTRE"/>
    <s v="SEGUIMIENTO - DURANTE ALGUNAS ACTIVIDADES SE DETECTAN HASTA EL FINAL LOS ERRORES"/>
    <m/>
    <m/>
    <m/>
    <m/>
    <m/>
    <m/>
    <m/>
    <m/>
    <s v="SIN CECO"/>
    <s v="NO"/>
    <s v="HOMECENTER CARTAGENA_x000a_02-SEP-2013-Debilidades PAYC"/>
    <s v="Seguimiento durante algunas actividades, se detectan hasta el final los errores-"/>
    <n v="0"/>
    <n v="1360"/>
    <x v="83"/>
  </r>
  <r>
    <n v="4523"/>
    <x v="124"/>
    <d v="2013-09-01T00:00:00"/>
    <s v="INT"/>
    <m/>
    <m/>
    <s v="a. Conocimiento específico de temas aplicables al proyecto"/>
    <x v="0"/>
    <n v="4"/>
    <s v="SIN FECHA COMO TAL, SE ASIGNA LA INTERMEDIA DEL SEGUNDO SEMESTRE"/>
    <m/>
    <m/>
    <m/>
    <m/>
    <m/>
    <m/>
    <m/>
    <m/>
    <m/>
    <s v="SIN CECO"/>
    <s v="NO"/>
    <s v="HOMECENTER CHÍA_x000a_10-SEP-2013-Soporte Técnico"/>
    <n v="4"/>
    <n v="4"/>
    <n v="1437"/>
    <x v="84"/>
  </r>
  <r>
    <n v="4524"/>
    <x v="124"/>
    <d v="2013-09-01T00:00:00"/>
    <s v="INT"/>
    <m/>
    <m/>
    <s v="b. Idoneidad y Calidad del soporte"/>
    <x v="0"/>
    <n v="5"/>
    <s v="SIN FECHA COMO TAL, SE ASIGNA LA INTERMEDIA DEL SEGUNDO SEMESTRE"/>
    <m/>
    <m/>
    <m/>
    <m/>
    <m/>
    <m/>
    <m/>
    <m/>
    <m/>
    <s v="SIN CECO"/>
    <s v="NO"/>
    <s v="HOMECENTER CHÍA_x000a_10-SEP-2013-Soporte Técnico"/>
    <n v="5"/>
    <n v="5"/>
    <n v="1437"/>
    <x v="84"/>
  </r>
  <r>
    <n v="4525"/>
    <x v="124"/>
    <d v="2013-09-01T00:00:00"/>
    <s v="INT"/>
    <m/>
    <m/>
    <s v="c. Cumplimiento de especificaciones técnicas de construcción"/>
    <x v="0"/>
    <n v="5"/>
    <s v="SIN FECHA COMO TAL, SE ASIGNA LA INTERMEDIA DEL SEGUNDO SEMESTRE"/>
    <m/>
    <m/>
    <m/>
    <m/>
    <m/>
    <m/>
    <m/>
    <m/>
    <m/>
    <s v="SIN CECO"/>
    <s v="NO"/>
    <s v="HOMECENTER CHÍA_x000a_10-SEP-2013-Soporte Técnico"/>
    <n v="5"/>
    <n v="5"/>
    <n v="1437"/>
    <x v="84"/>
  </r>
  <r>
    <n v="4526"/>
    <x v="124"/>
    <d v="2013-09-01T00:00:00"/>
    <s v="INT"/>
    <m/>
    <m/>
    <s v="d. Confiabilidad de los conceptos aplicados"/>
    <x v="0"/>
    <n v="5"/>
    <s v="SIN FECHA COMO TAL, SE ASIGNA LA INTERMEDIA DEL SEGUNDO SEMESTRE"/>
    <m/>
    <m/>
    <m/>
    <m/>
    <m/>
    <m/>
    <m/>
    <m/>
    <m/>
    <s v="SIN CECO"/>
    <s v="NO"/>
    <s v="HOMECENTER CHÍA_x000a_10-SEP-2013-Soporte Técnico"/>
    <n v="5"/>
    <n v="5"/>
    <n v="1437"/>
    <x v="84"/>
  </r>
  <r>
    <n v="4527"/>
    <x v="124"/>
    <d v="2013-09-01T00:00:00"/>
    <s v="INT"/>
    <m/>
    <m/>
    <s v="e. Oportunidad en entrega de información o requerimientos"/>
    <x v="0"/>
    <n v="5"/>
    <s v="SIN FECHA COMO TAL, SE ASIGNA LA INTERMEDIA DEL SEGUNDO SEMESTRE"/>
    <m/>
    <m/>
    <m/>
    <m/>
    <m/>
    <m/>
    <m/>
    <m/>
    <m/>
    <s v="SIN CECO"/>
    <s v="NO"/>
    <s v="HOMECENTER CHÍA_x000a_10-SEP-2013-Soporte Técnico"/>
    <n v="5"/>
    <n v="5"/>
    <n v="1437"/>
    <x v="84"/>
  </r>
  <r>
    <n v="4528"/>
    <x v="124"/>
    <d v="2013-09-01T00:00:00"/>
    <s v="INT"/>
    <m/>
    <m/>
    <s v="a. Oportunidad de la gestión en obra"/>
    <x v="1"/>
    <n v="5"/>
    <s v="SIN FECHA COMO TAL, SE ASIGNA LA INTERMEDIA DEL SEGUNDO SEMESTRE"/>
    <m/>
    <m/>
    <m/>
    <m/>
    <m/>
    <m/>
    <m/>
    <m/>
    <m/>
    <s v="SIN CECO"/>
    <s v="NO"/>
    <s v="HOMECENTER CHÍA_x000a_10-SEP-2013-Soporte Administrativo"/>
    <n v="5"/>
    <n v="5"/>
    <n v="1437"/>
    <x v="84"/>
  </r>
  <r>
    <n v="4529"/>
    <x v="124"/>
    <d v="2013-09-01T00:00:00"/>
    <s v="INT"/>
    <m/>
    <m/>
    <s v="b. Manejo administrativo del proyecto"/>
    <x v="1"/>
    <n v="4"/>
    <s v="SIN FECHA COMO TAL, SE ASIGNA LA INTERMEDIA DEL SEGUNDO SEMESTRE"/>
    <m/>
    <m/>
    <m/>
    <m/>
    <m/>
    <m/>
    <m/>
    <m/>
    <m/>
    <s v="SIN CECO"/>
    <s v="NO"/>
    <s v="HOMECENTER CHÍA_x000a_10-SEP-2013-Soporte Administrativo"/>
    <n v="4"/>
    <n v="4"/>
    <n v="1437"/>
    <x v="84"/>
  </r>
  <r>
    <n v="4530"/>
    <x v="124"/>
    <d v="2013-09-01T00:00:00"/>
    <s v="INT"/>
    <m/>
    <m/>
    <s v="c. Información clara y veraz sobre la administración de proyecto"/>
    <x v="1"/>
    <n v="5"/>
    <s v="SIN FECHA COMO TAL, SE ASIGNA LA INTERMEDIA DEL SEGUNDO SEMESTRE"/>
    <m/>
    <m/>
    <m/>
    <m/>
    <m/>
    <m/>
    <m/>
    <m/>
    <m/>
    <s v="SIN CECO"/>
    <s v="NO"/>
    <s v="HOMECENTER CHÍA_x000a_10-SEP-2013-Soporte Administrativo"/>
    <n v="5"/>
    <n v="5"/>
    <n v="1437"/>
    <x v="84"/>
  </r>
  <r>
    <n v="4531"/>
    <x v="124"/>
    <d v="2013-09-01T00:00:00"/>
    <s v="INT"/>
    <m/>
    <m/>
    <s v="d. Cumplimientos con expectativas del cliente"/>
    <x v="1"/>
    <n v="5"/>
    <s v="SIN FECHA COMO TAL, SE ASIGNA LA INTERMEDIA DEL SEGUNDO SEMESTRE"/>
    <m/>
    <m/>
    <m/>
    <m/>
    <m/>
    <m/>
    <m/>
    <m/>
    <m/>
    <s v="SIN CECO"/>
    <s v="NO"/>
    <s v="HOMECENTER CHÍA_x000a_10-SEP-2013-Soporte Administrativo"/>
    <n v="5"/>
    <n v="5"/>
    <n v="1437"/>
    <x v="84"/>
  </r>
  <r>
    <n v="4532"/>
    <x v="124"/>
    <d v="2013-09-01T00:00:00"/>
    <s v="INT"/>
    <m/>
    <m/>
    <s v="e. Control de presupuesto"/>
    <x v="1"/>
    <n v="4"/>
    <s v="SIN FECHA COMO TAL, SE ASIGNA LA INTERMEDIA DEL SEGUNDO SEMESTRE"/>
    <m/>
    <m/>
    <m/>
    <m/>
    <m/>
    <m/>
    <m/>
    <m/>
    <m/>
    <s v="SIN CECO"/>
    <s v="NO"/>
    <s v="HOMECENTER CHÍA_x000a_10-SEP-2013-Soporte Administrativo"/>
    <n v="4"/>
    <n v="4"/>
    <n v="1437"/>
    <x v="84"/>
  </r>
  <r>
    <n v="4533"/>
    <x v="124"/>
    <d v="2013-09-01T00:00:00"/>
    <s v="INT"/>
    <m/>
    <m/>
    <s v="a. Apoyo y presencia en el proyecto"/>
    <x v="2"/>
    <n v="5"/>
    <s v="SIN FECHA COMO TAL, SE ASIGNA LA INTERMEDIA DEL SEGUNDO SEMESTRE"/>
    <m/>
    <m/>
    <m/>
    <m/>
    <m/>
    <m/>
    <m/>
    <m/>
    <m/>
    <s v="SIN CECO"/>
    <s v="NO"/>
    <s v="HOMECENTER CHÍA_x000a_10-SEP-2013-Soporte Directivo (Coordinador y Gerencia)"/>
    <n v="5"/>
    <n v="5"/>
    <n v="1437"/>
    <x v="84"/>
  </r>
  <r>
    <n v="4534"/>
    <x v="124"/>
    <d v="2013-09-01T00:00:00"/>
    <s v="INT"/>
    <m/>
    <m/>
    <s v="b. Conocimiento del proyecto"/>
    <x v="2"/>
    <n v="5"/>
    <s v="SIN FECHA COMO TAL, SE ASIGNA LA INTERMEDIA DEL SEGUNDO SEMESTRE"/>
    <m/>
    <m/>
    <m/>
    <m/>
    <m/>
    <m/>
    <m/>
    <m/>
    <m/>
    <s v="SIN CECO"/>
    <s v="NO"/>
    <s v="HOMECENTER CHÍA_x000a_10-SEP-2013-Soporte Directivo (Coordinador y Gerencia)"/>
    <n v="5"/>
    <n v="5"/>
    <n v="1437"/>
    <x v="84"/>
  </r>
  <r>
    <n v="4535"/>
    <x v="124"/>
    <d v="2013-09-01T00:00:00"/>
    <s v="INT"/>
    <m/>
    <m/>
    <s v="c. Planteamiento de soluciones y manejo de conflictos"/>
    <x v="2"/>
    <n v="5"/>
    <s v="SIN FECHA COMO TAL, SE ASIGNA LA INTERMEDIA DEL SEGUNDO SEMESTRE"/>
    <m/>
    <m/>
    <m/>
    <m/>
    <m/>
    <m/>
    <m/>
    <m/>
    <m/>
    <s v="SIN CECO"/>
    <s v="NO"/>
    <s v="HOMECENTER CHÍA_x000a_10-SEP-2013-Soporte Directivo (Coordinador y Gerencia)"/>
    <n v="5"/>
    <n v="5"/>
    <n v="1437"/>
    <x v="84"/>
  </r>
  <r>
    <n v="4536"/>
    <x v="124"/>
    <d v="2013-09-01T00:00:00"/>
    <s v="INT"/>
    <m/>
    <m/>
    <s v="d. Cumplimiento de compromisos"/>
    <x v="2"/>
    <n v="5"/>
    <s v="SIN FECHA COMO TAL, SE ASIGNA LA INTERMEDIA DEL SEGUNDO SEMESTRE"/>
    <m/>
    <m/>
    <m/>
    <m/>
    <m/>
    <m/>
    <m/>
    <m/>
    <m/>
    <s v="SIN CECO"/>
    <s v="NO"/>
    <s v="HOMECENTER CHÍA_x000a_10-SEP-2013-Soporte Directivo (Coordinador y Gerencia)"/>
    <n v="5"/>
    <n v="5"/>
    <n v="1437"/>
    <x v="84"/>
  </r>
  <r>
    <n v="4537"/>
    <x v="124"/>
    <d v="2013-09-01T00:00:00"/>
    <s v="INT"/>
    <m/>
    <m/>
    <s v="e. Manejo del cliente"/>
    <x v="2"/>
    <n v="5"/>
    <s v="SIN FECHA COMO TAL, SE ASIGNA LA INTERMEDIA DEL SEGUNDO SEMESTRE"/>
    <m/>
    <m/>
    <m/>
    <m/>
    <m/>
    <m/>
    <m/>
    <m/>
    <m/>
    <s v="SIN CECO"/>
    <s v="NO"/>
    <s v="HOMECENTER CHÍA_x000a_10-SEP-2013-Soporte Directivo (Coordinador y Gerencia)"/>
    <n v="5"/>
    <n v="5"/>
    <n v="1437"/>
    <x v="84"/>
  </r>
  <r>
    <n v="4538"/>
    <x v="124"/>
    <d v="2013-09-01T00:00:00"/>
    <s v="INT"/>
    <m/>
    <m/>
    <s v="a. Idoneidad del personal"/>
    <x v="3"/>
    <n v="5"/>
    <s v="SIN FECHA COMO TAL, SE ASIGNA LA INTERMEDIA DEL SEGUNDO SEMESTRE"/>
    <m/>
    <m/>
    <m/>
    <m/>
    <m/>
    <m/>
    <m/>
    <m/>
    <m/>
    <s v="SIN CECO"/>
    <s v="NO"/>
    <s v="HOMECENTER CHÍA_x000a_10-SEP-2013-Personal que presta el servicio en obra"/>
    <n v="5"/>
    <n v="5"/>
    <n v="1437"/>
    <x v="84"/>
  </r>
  <r>
    <n v="4539"/>
    <x v="124"/>
    <d v="2013-09-01T00:00:00"/>
    <s v="INT"/>
    <m/>
    <m/>
    <s v="b. Oportuna atención al cliente"/>
    <x v="3"/>
    <n v="5"/>
    <s v="SIN FECHA COMO TAL, SE ASIGNA LA INTERMEDIA DEL SEGUNDO SEMESTRE"/>
    <m/>
    <m/>
    <m/>
    <m/>
    <m/>
    <m/>
    <m/>
    <m/>
    <m/>
    <s v="SIN CECO"/>
    <s v="NO"/>
    <s v="HOMECENTER CHÍA_x000a_10-SEP-2013-Personal que presta el servicio en obra"/>
    <n v="5"/>
    <n v="5"/>
    <n v="1437"/>
    <x v="84"/>
  </r>
  <r>
    <n v="4540"/>
    <x v="124"/>
    <d v="2013-09-01T00:00:00"/>
    <s v="INT"/>
    <m/>
    <m/>
    <s v="c. Compromiso con el proyecto"/>
    <x v="3"/>
    <n v="5"/>
    <s v="SIN FECHA COMO TAL, SE ASIGNA LA INTERMEDIA DEL SEGUNDO SEMESTRE"/>
    <m/>
    <m/>
    <m/>
    <m/>
    <m/>
    <m/>
    <m/>
    <m/>
    <m/>
    <s v="SIN CECO"/>
    <s v="NO"/>
    <s v="HOMECENTER CHÍA_x000a_10-SEP-2013-Personal que presta el servicio en obra"/>
    <n v="5"/>
    <n v="5"/>
    <n v="1437"/>
    <x v="84"/>
  </r>
  <r>
    <n v="4541"/>
    <x v="124"/>
    <d v="2013-09-01T00:00:00"/>
    <s v="INT"/>
    <m/>
    <m/>
    <s v="d. Cumplimiento de compromisos"/>
    <x v="3"/>
    <n v="5"/>
    <s v="SIN FECHA COMO TAL, SE ASIGNA LA INTERMEDIA DEL SEGUNDO SEMESTRE"/>
    <m/>
    <m/>
    <m/>
    <m/>
    <m/>
    <m/>
    <m/>
    <m/>
    <m/>
    <s v="SIN CECO"/>
    <s v="NO"/>
    <s v="HOMECENTER CHÍA_x000a_10-SEP-2013-Personal que presta el servicio en obra"/>
    <n v="5"/>
    <n v="5"/>
    <n v="1437"/>
    <x v="84"/>
  </r>
  <r>
    <n v="4542"/>
    <x v="124"/>
    <d v="2013-09-01T00:00:00"/>
    <s v="INT"/>
    <m/>
    <m/>
    <s v="e. Proactividad en desarrollo de funciones"/>
    <x v="3"/>
    <n v="4"/>
    <s v="SIN FECHA COMO TAL, SE ASIGNA LA INTERMEDIA DEL SEGUNDO SEMESTRE"/>
    <m/>
    <m/>
    <m/>
    <m/>
    <m/>
    <m/>
    <m/>
    <m/>
    <m/>
    <s v="SIN CECO"/>
    <s v="NO"/>
    <s v="HOMECENTER CHÍA_x000a_10-SEP-2013-Personal que presta el servicio en obra"/>
    <n v="4"/>
    <n v="4"/>
    <n v="1437"/>
    <x v="84"/>
  </r>
  <r>
    <n v="4543"/>
    <x v="124"/>
    <d v="2013-09-01T00:00:00"/>
    <s v="INT"/>
    <m/>
    <m/>
    <s v="a. Calidad del Contenido"/>
    <x v="4"/>
    <n v="5"/>
    <s v="SIN FECHA COMO TAL, SE ASIGNA LA INTERMEDIA DEL SEGUNDO SEMESTRE"/>
    <m/>
    <m/>
    <m/>
    <m/>
    <m/>
    <m/>
    <m/>
    <m/>
    <m/>
    <s v="SIN CECO"/>
    <s v="NO"/>
    <s v="HOMECENTER CHÍA_x000a_10-SEP-2013-Productos Asociados de PAYC (Informes, Control de presupuesto y Programación y actas)"/>
    <n v="5"/>
    <n v="5"/>
    <n v="1437"/>
    <x v="84"/>
  </r>
  <r>
    <n v="4544"/>
    <x v="124"/>
    <d v="2013-09-01T00:00:00"/>
    <s v="INT"/>
    <m/>
    <m/>
    <s v="b. Claridad del Contenido"/>
    <x v="4"/>
    <n v="5"/>
    <s v="SIN FECHA COMO TAL, SE ASIGNA LA INTERMEDIA DEL SEGUNDO SEMESTRE"/>
    <m/>
    <m/>
    <m/>
    <m/>
    <m/>
    <m/>
    <m/>
    <m/>
    <m/>
    <s v="SIN CECO"/>
    <s v="NO"/>
    <s v="HOMECENTER CHÍA_x000a_10-SEP-2013-Productos Asociados de PAYC (Informes, Control de presupuesto y Programación y actas)"/>
    <n v="5"/>
    <n v="5"/>
    <n v="1437"/>
    <x v="84"/>
  </r>
  <r>
    <n v="4545"/>
    <x v="124"/>
    <d v="2013-09-01T00:00:00"/>
    <s v="INT"/>
    <m/>
    <m/>
    <s v="c. Oportunidad en la entrega"/>
    <x v="4"/>
    <n v="4"/>
    <s v="SIN FECHA COMO TAL, SE ASIGNA LA INTERMEDIA DEL SEGUNDO SEMESTRE"/>
    <m/>
    <m/>
    <m/>
    <m/>
    <m/>
    <m/>
    <m/>
    <m/>
    <m/>
    <s v="SIN CECO"/>
    <s v="NO"/>
    <s v="HOMECENTER CHÍA_x000a_10-SEP-2013-Productos Asociados de PAYC (Informes, Control de presupuesto y Programación y actas)"/>
    <n v="4"/>
    <n v="4"/>
    <n v="1437"/>
    <x v="84"/>
  </r>
  <r>
    <n v="4546"/>
    <x v="124"/>
    <d v="2013-09-01T00:00:00"/>
    <s v="INT"/>
    <m/>
    <m/>
    <s v="d. Precisión de la información"/>
    <x v="4"/>
    <n v="5"/>
    <s v="SIN FECHA COMO TAL, SE ASIGNA LA INTERMEDIA DEL SEGUNDO SEMESTRE"/>
    <m/>
    <m/>
    <m/>
    <m/>
    <m/>
    <m/>
    <m/>
    <m/>
    <m/>
    <s v="SIN CECO"/>
    <s v="NO"/>
    <s v="HOMECENTER CHÍA_x000a_10-SEP-2013-Productos Asociados de PAYC (Informes, Control de presupuesto y Programación y actas)"/>
    <n v="5"/>
    <n v="5"/>
    <n v="1437"/>
    <x v="84"/>
  </r>
  <r>
    <n v="4547"/>
    <x v="124"/>
    <d v="2013-09-01T00:00:00"/>
    <s v="INT"/>
    <m/>
    <m/>
    <s v="e. Diagramación"/>
    <x v="4"/>
    <n v="5"/>
    <s v="SIN FECHA COMO TAL, SE ASIGNA LA INTERMEDIA DEL SEGUNDO SEMESTRE"/>
    <m/>
    <m/>
    <m/>
    <m/>
    <m/>
    <m/>
    <m/>
    <m/>
    <m/>
    <s v="SIN CECO"/>
    <s v="NO"/>
    <s v="HOMECENTER CHÍA_x000a_10-SEP-2013-Productos Asociados de PAYC (Informes, Control de presupuesto y Programación y actas)"/>
    <n v="5"/>
    <n v="5"/>
    <n v="1437"/>
    <x v="84"/>
  </r>
  <r>
    <n v="4548"/>
    <x v="124"/>
    <d v="2013-09-01T00:00:00"/>
    <s v="INT"/>
    <m/>
    <m/>
    <s v="a. Cumplimiento"/>
    <x v="5"/>
    <n v="5"/>
    <s v="SIN FECHA COMO TAL, SE ASIGNA LA INTERMEDIA DEL SEGUNDO SEMESTRE"/>
    <m/>
    <m/>
    <m/>
    <m/>
    <m/>
    <m/>
    <m/>
    <m/>
    <m/>
    <s v="SIN CECO"/>
    <s v="NO"/>
    <s v="HOMECENTER CHÍA_x000a_10-SEP-2013-Compromisos Pactados"/>
    <n v="5"/>
    <n v="5"/>
    <n v="1437"/>
    <x v="84"/>
  </r>
  <r>
    <n v="4549"/>
    <x v="124"/>
    <d v="2013-09-01T00:00:00"/>
    <s v="INT"/>
    <m/>
    <m/>
    <s v="b. Satisface expectativas"/>
    <x v="5"/>
    <n v="4"/>
    <s v="SIN FECHA COMO TAL, SE ASIGNA LA INTERMEDIA DEL SEGUNDO SEMESTRE"/>
    <m/>
    <m/>
    <m/>
    <m/>
    <m/>
    <m/>
    <m/>
    <m/>
    <m/>
    <s v="SIN CECO"/>
    <s v="NO"/>
    <s v="HOMECENTER CHÍA_x000a_10-SEP-2013-Compromisos Pactados"/>
    <n v="4"/>
    <n v="4"/>
    <n v="1437"/>
    <x v="84"/>
  </r>
  <r>
    <n v="4550"/>
    <x v="124"/>
    <d v="2013-09-01T00:00:00"/>
    <s v="INT"/>
    <m/>
    <m/>
    <s v="c. Calidad de la Información suministrada"/>
    <x v="5"/>
    <n v="5"/>
    <s v="SIN FECHA COMO TAL, SE ASIGNA LA INTERMEDIA DEL SEGUNDO SEMESTRE"/>
    <m/>
    <m/>
    <m/>
    <m/>
    <m/>
    <m/>
    <m/>
    <m/>
    <m/>
    <s v="SIN CECO"/>
    <s v="NO"/>
    <s v="HOMECENTER CHÍA_x000a_10-SEP-2013-Compromisos Pactados"/>
    <n v="5"/>
    <n v="5"/>
    <n v="1437"/>
    <x v="84"/>
  </r>
  <r>
    <n v="4551"/>
    <x v="124"/>
    <d v="2013-09-01T00:00:00"/>
    <s v="INT"/>
    <m/>
    <m/>
    <s v="d. Disposición del personal de PAYC a las solicitudes del cliente"/>
    <x v="5"/>
    <n v="5"/>
    <s v="SIN FECHA COMO TAL, SE ASIGNA LA INTERMEDIA DEL SEGUNDO SEMESTRE"/>
    <m/>
    <m/>
    <m/>
    <m/>
    <m/>
    <m/>
    <m/>
    <m/>
    <m/>
    <s v="SIN CECO"/>
    <s v="NO"/>
    <s v="HOMECENTER CHÍA_x000a_10-SEP-2013-Compromisos Pactados"/>
    <n v="5"/>
    <n v="5"/>
    <n v="1437"/>
    <x v="84"/>
  </r>
  <r>
    <n v="4552"/>
    <x v="124"/>
    <d v="2013-09-01T00:00:00"/>
    <s v="INT"/>
    <m/>
    <m/>
    <s v="e. Coherencia entre lo solicitado y lo entregado"/>
    <x v="5"/>
    <n v="5"/>
    <s v="SIN FECHA COMO TAL, SE ASIGNA LA INTERMEDIA DEL SEGUNDO SEMESTRE"/>
    <m/>
    <m/>
    <m/>
    <m/>
    <m/>
    <m/>
    <m/>
    <m/>
    <m/>
    <s v="SIN CECO"/>
    <s v="NO"/>
    <s v="HOMECENTER CHÍA_x000a_10-SEP-2013-Compromisos Pactados"/>
    <n v="5"/>
    <n v="5"/>
    <n v="1437"/>
    <x v="84"/>
  </r>
  <r>
    <n v="4553"/>
    <x v="124"/>
    <d v="2013-09-01T00:00:00"/>
    <s v="INT"/>
    <m/>
    <m/>
    <s v="Grado de Satisfacción con el Servicio Prestado"/>
    <x v="6"/>
    <n v="5"/>
    <s v="SIN FECHA COMO TAL, SE ASIGNA LA INTERMEDIA DEL SEGUNDO SEMESTRE"/>
    <m/>
    <m/>
    <m/>
    <m/>
    <m/>
    <m/>
    <m/>
    <m/>
    <m/>
    <s v="SIN CECO"/>
    <s v="NO"/>
    <s v="HOMECENTER CHÍA_x000a_10-SEP-2013-Grado de Satisfacción con el Servicio Prestado"/>
    <n v="5"/>
    <n v="5"/>
    <n v="1437"/>
    <x v="84"/>
  </r>
  <r>
    <n v="4554"/>
    <x v="124"/>
    <d v="2013-09-01T00:00:00"/>
    <s v="INT"/>
    <m/>
    <m/>
    <s v="Posibilidad de Volver a Contratar con PAYC"/>
    <x v="7"/>
    <n v="5"/>
    <s v="SIN FECHA COMO TAL, SE ASIGNA LA INTERMEDIA DEL SEGUNDO SEMESTRE"/>
    <m/>
    <m/>
    <m/>
    <m/>
    <m/>
    <m/>
    <m/>
    <m/>
    <m/>
    <s v="SIN CECO"/>
    <s v="NO"/>
    <s v="HOMECENTER CHÍA_x000a_10-SEP-2013-Posibilidad de Volver a Contratar con PAYC"/>
    <n v="5"/>
    <n v="5"/>
    <n v="1437"/>
    <x v="84"/>
  </r>
  <r>
    <n v="4555"/>
    <x v="124"/>
    <d v="2013-09-01T00:00:00"/>
    <s v="INT"/>
    <m/>
    <m/>
    <s v="Principales fortalezas en el servicio que presta PAYC"/>
    <x v="8"/>
    <s v="-"/>
    <s v="SIN FECHA COMO TAL, SE ASIGNA LA INTERMEDIA DEL SEGUNDO SEMESTRE"/>
    <m/>
    <m/>
    <m/>
    <m/>
    <m/>
    <m/>
    <m/>
    <m/>
    <m/>
    <s v="SIN CECO"/>
    <s v="NO"/>
    <s v="HOMECENTER CHÍA_x000a_10-SEP-2013-Fortalezas PAYC"/>
    <s v="-"/>
    <n v="0"/>
    <n v="1437"/>
    <x v="84"/>
  </r>
  <r>
    <n v="4556"/>
    <x v="124"/>
    <d v="2013-09-01T00:00:00"/>
    <s v="INT"/>
    <m/>
    <m/>
    <s v="Principales debilidades en el servicio que presta PAYC"/>
    <x v="9"/>
    <s v="-"/>
    <s v="SIN FECHA COMO TAL, SE ASIGNA LA INTERMEDIA DEL SEGUNDO SEMESTRE"/>
    <m/>
    <m/>
    <m/>
    <m/>
    <m/>
    <m/>
    <m/>
    <m/>
    <m/>
    <s v="SIN CECO"/>
    <s v="NO"/>
    <s v="HOMECENTER CHÍA_x000a_10-SEP-2013-Debilidades PAYC"/>
    <s v="-"/>
    <n v="0"/>
    <n v="1437"/>
    <x v="84"/>
  </r>
  <r>
    <n v="4557"/>
    <x v="125"/>
    <d v="2013-09-01T00:00:00"/>
    <s v="INT"/>
    <m/>
    <m/>
    <s v="a. Conocimiento específico de temas aplicables al proyecto"/>
    <x v="0"/>
    <n v="5"/>
    <s v="SIN FECHA COMO TAL, SE ASIGNA LA INTERMEDIA DEL SEGUNDO SEMESTRE"/>
    <m/>
    <m/>
    <m/>
    <m/>
    <m/>
    <m/>
    <m/>
    <m/>
    <m/>
    <s v="SIN CECO"/>
    <s v="NO"/>
    <s v="UNIMINUTO BUGA_x000a_16-SEP-2013-Soporte Técnico"/>
    <n v="5"/>
    <n v="5"/>
    <n v="1440"/>
    <x v="85"/>
  </r>
  <r>
    <n v="4558"/>
    <x v="125"/>
    <d v="2013-09-01T00:00:00"/>
    <s v="INT"/>
    <m/>
    <m/>
    <s v="b. Idoneidad y Calidad del soporte"/>
    <x v="0"/>
    <n v="5"/>
    <s v="SIN FECHA COMO TAL, SE ASIGNA LA INTERMEDIA DEL SEGUNDO SEMESTRE"/>
    <m/>
    <m/>
    <m/>
    <m/>
    <m/>
    <m/>
    <m/>
    <m/>
    <m/>
    <s v="SIN CECO"/>
    <s v="NO"/>
    <s v="UNIMINUTO BUGA_x000a_16-SEP-2013-Soporte Técnico"/>
    <n v="5"/>
    <n v="5"/>
    <n v="1440"/>
    <x v="85"/>
  </r>
  <r>
    <n v="4559"/>
    <x v="125"/>
    <d v="2013-09-01T00:00:00"/>
    <s v="INT"/>
    <m/>
    <m/>
    <s v="c. Cumplimiento de especificaciones técnicas de construcción"/>
    <x v="0"/>
    <n v="5"/>
    <s v="SIN FECHA COMO TAL, SE ASIGNA LA INTERMEDIA DEL SEGUNDO SEMESTRE"/>
    <m/>
    <m/>
    <m/>
    <m/>
    <m/>
    <m/>
    <m/>
    <m/>
    <m/>
    <s v="SIN CECO"/>
    <s v="NO"/>
    <s v="UNIMINUTO BUGA_x000a_16-SEP-2013-Soporte Técnico"/>
    <n v="5"/>
    <n v="5"/>
    <n v="1440"/>
    <x v="85"/>
  </r>
  <r>
    <n v="4560"/>
    <x v="125"/>
    <d v="2013-09-01T00:00:00"/>
    <s v="INT"/>
    <m/>
    <m/>
    <s v="d. Confiabilidad de los conceptos aplicados"/>
    <x v="0"/>
    <n v="5"/>
    <s v="SIN FECHA COMO TAL, SE ASIGNA LA INTERMEDIA DEL SEGUNDO SEMESTRE"/>
    <m/>
    <m/>
    <m/>
    <m/>
    <m/>
    <m/>
    <m/>
    <m/>
    <m/>
    <s v="SIN CECO"/>
    <s v="NO"/>
    <s v="UNIMINUTO BUGA_x000a_16-SEP-2013-Soporte Técnico"/>
    <n v="5"/>
    <n v="5"/>
    <n v="1440"/>
    <x v="85"/>
  </r>
  <r>
    <n v="4561"/>
    <x v="125"/>
    <d v="2013-09-01T00:00:00"/>
    <s v="INT"/>
    <m/>
    <m/>
    <s v="e. Oportunidad en entrega de información o requerimientos"/>
    <x v="0"/>
    <n v="5"/>
    <s v="SIN FECHA COMO TAL, SE ASIGNA LA INTERMEDIA DEL SEGUNDO SEMESTRE"/>
    <m/>
    <m/>
    <m/>
    <m/>
    <m/>
    <m/>
    <m/>
    <m/>
    <m/>
    <s v="SIN CECO"/>
    <s v="NO"/>
    <s v="UNIMINUTO BUGA_x000a_16-SEP-2013-Soporte Técnico"/>
    <n v="5"/>
    <n v="5"/>
    <n v="1440"/>
    <x v="85"/>
  </r>
  <r>
    <n v="4562"/>
    <x v="125"/>
    <d v="2013-09-01T00:00:00"/>
    <s v="INT"/>
    <m/>
    <m/>
    <s v="a. Oportunidad de la gestión en obra"/>
    <x v="1"/>
    <n v="4"/>
    <s v="SIN FECHA COMO TAL, SE ASIGNA LA INTERMEDIA DEL SEGUNDO SEMESTRE"/>
    <m/>
    <m/>
    <m/>
    <m/>
    <m/>
    <m/>
    <m/>
    <m/>
    <m/>
    <s v="SIN CECO"/>
    <s v="NO"/>
    <s v="UNIMINUTO BUGA_x000a_16-SEP-2013-Soporte Administrativo"/>
    <n v="4"/>
    <n v="4"/>
    <n v="1440"/>
    <x v="85"/>
  </r>
  <r>
    <n v="4563"/>
    <x v="125"/>
    <d v="2013-09-01T00:00:00"/>
    <s v="INT"/>
    <m/>
    <m/>
    <s v="b. Manejo administrativo del proyecto"/>
    <x v="1"/>
    <n v="5"/>
    <s v="SIN FECHA COMO TAL, SE ASIGNA LA INTERMEDIA DEL SEGUNDO SEMESTRE"/>
    <m/>
    <m/>
    <m/>
    <m/>
    <m/>
    <m/>
    <m/>
    <m/>
    <m/>
    <s v="SIN CECO"/>
    <s v="NO"/>
    <s v="UNIMINUTO BUGA_x000a_16-SEP-2013-Soporte Administrativo"/>
    <n v="5"/>
    <n v="5"/>
    <n v="1440"/>
    <x v="85"/>
  </r>
  <r>
    <n v="4564"/>
    <x v="125"/>
    <d v="2013-09-01T00:00:00"/>
    <s v="INT"/>
    <m/>
    <m/>
    <s v="c. Información clara y veraz sobre la administración de proyecto"/>
    <x v="1"/>
    <n v="5"/>
    <s v="SIN FECHA COMO TAL, SE ASIGNA LA INTERMEDIA DEL SEGUNDO SEMESTRE"/>
    <m/>
    <m/>
    <m/>
    <m/>
    <m/>
    <m/>
    <m/>
    <m/>
    <m/>
    <s v="SIN CECO"/>
    <s v="NO"/>
    <s v="UNIMINUTO BUGA_x000a_16-SEP-2013-Soporte Administrativo"/>
    <n v="5"/>
    <n v="5"/>
    <n v="1440"/>
    <x v="85"/>
  </r>
  <r>
    <n v="4565"/>
    <x v="125"/>
    <d v="2013-09-01T00:00:00"/>
    <s v="INT"/>
    <m/>
    <m/>
    <s v="d. Cumplimientos con expectativas del cliente"/>
    <x v="1"/>
    <n v="5"/>
    <s v="SIN FECHA COMO TAL, SE ASIGNA LA INTERMEDIA DEL SEGUNDO SEMESTRE"/>
    <m/>
    <m/>
    <m/>
    <m/>
    <m/>
    <m/>
    <m/>
    <m/>
    <m/>
    <s v="SIN CECO"/>
    <s v="NO"/>
    <s v="UNIMINUTO BUGA_x000a_16-SEP-2013-Soporte Administrativo"/>
    <n v="5"/>
    <n v="5"/>
    <n v="1440"/>
    <x v="85"/>
  </r>
  <r>
    <n v="4566"/>
    <x v="125"/>
    <d v="2013-09-01T00:00:00"/>
    <s v="INT"/>
    <m/>
    <m/>
    <s v="e. Control de presupuesto"/>
    <x v="1"/>
    <n v="5"/>
    <s v="SIN FECHA COMO TAL, SE ASIGNA LA INTERMEDIA DEL SEGUNDO SEMESTRE"/>
    <m/>
    <m/>
    <m/>
    <m/>
    <m/>
    <m/>
    <m/>
    <m/>
    <m/>
    <s v="SIN CECO"/>
    <s v="NO"/>
    <s v="UNIMINUTO BUGA_x000a_16-SEP-2013-Soporte Administrativo"/>
    <n v="5"/>
    <n v="5"/>
    <n v="1440"/>
    <x v="85"/>
  </r>
  <r>
    <n v="4567"/>
    <x v="125"/>
    <d v="2013-09-01T00:00:00"/>
    <s v="INT"/>
    <m/>
    <m/>
    <s v="a. Apoyo y presencia en el proyecto"/>
    <x v="2"/>
    <n v="5"/>
    <s v="SIN FECHA COMO TAL, SE ASIGNA LA INTERMEDIA DEL SEGUNDO SEMESTRE"/>
    <m/>
    <m/>
    <m/>
    <m/>
    <m/>
    <m/>
    <m/>
    <m/>
    <m/>
    <s v="SIN CECO"/>
    <s v="NO"/>
    <s v="UNIMINUTO BUGA_x000a_16-SEP-2013-Soporte Directivo (Coordinador y Gerencia)"/>
    <n v="5"/>
    <n v="5"/>
    <n v="1440"/>
    <x v="85"/>
  </r>
  <r>
    <n v="4568"/>
    <x v="125"/>
    <d v="2013-09-01T00:00:00"/>
    <s v="INT"/>
    <m/>
    <m/>
    <s v="b. Conocimiento del proyecto"/>
    <x v="2"/>
    <n v="5"/>
    <s v="SIN FECHA COMO TAL, SE ASIGNA LA INTERMEDIA DEL SEGUNDO SEMESTRE"/>
    <m/>
    <m/>
    <m/>
    <m/>
    <m/>
    <m/>
    <m/>
    <m/>
    <m/>
    <s v="SIN CECO"/>
    <s v="NO"/>
    <s v="UNIMINUTO BUGA_x000a_16-SEP-2013-Soporte Directivo (Coordinador y Gerencia)"/>
    <n v="5"/>
    <n v="5"/>
    <n v="1440"/>
    <x v="85"/>
  </r>
  <r>
    <n v="4569"/>
    <x v="125"/>
    <d v="2013-09-01T00:00:00"/>
    <s v="INT"/>
    <m/>
    <m/>
    <s v="c. Planteamiento de soluciones y manejo de conflictos"/>
    <x v="2"/>
    <n v="5"/>
    <s v="SIN FECHA COMO TAL, SE ASIGNA LA INTERMEDIA DEL SEGUNDO SEMESTRE"/>
    <m/>
    <m/>
    <m/>
    <m/>
    <m/>
    <m/>
    <m/>
    <m/>
    <m/>
    <s v="SIN CECO"/>
    <s v="NO"/>
    <s v="UNIMINUTO BUGA_x000a_16-SEP-2013-Soporte Directivo (Coordinador y Gerencia)"/>
    <n v="5"/>
    <n v="5"/>
    <n v="1440"/>
    <x v="85"/>
  </r>
  <r>
    <n v="4570"/>
    <x v="125"/>
    <d v="2013-09-01T00:00:00"/>
    <s v="INT"/>
    <m/>
    <m/>
    <s v="d. Cumplimiento de compromisos"/>
    <x v="2"/>
    <n v="5"/>
    <s v="SIN FECHA COMO TAL, SE ASIGNA LA INTERMEDIA DEL SEGUNDO SEMESTRE"/>
    <m/>
    <m/>
    <m/>
    <m/>
    <m/>
    <m/>
    <m/>
    <m/>
    <m/>
    <s v="SIN CECO"/>
    <s v="NO"/>
    <s v="UNIMINUTO BUGA_x000a_16-SEP-2013-Soporte Directivo (Coordinador y Gerencia)"/>
    <n v="5"/>
    <n v="5"/>
    <n v="1440"/>
    <x v="85"/>
  </r>
  <r>
    <n v="4571"/>
    <x v="125"/>
    <d v="2013-09-01T00:00:00"/>
    <s v="INT"/>
    <m/>
    <m/>
    <s v="e. Manejo del cliente"/>
    <x v="2"/>
    <n v="5"/>
    <s v="SIN FECHA COMO TAL, SE ASIGNA LA INTERMEDIA DEL SEGUNDO SEMESTRE"/>
    <m/>
    <m/>
    <m/>
    <m/>
    <m/>
    <m/>
    <m/>
    <m/>
    <m/>
    <s v="SIN CECO"/>
    <s v="NO"/>
    <s v="UNIMINUTO BUGA_x000a_16-SEP-2013-Soporte Directivo (Coordinador y Gerencia)"/>
    <n v="5"/>
    <n v="5"/>
    <n v="1440"/>
    <x v="85"/>
  </r>
  <r>
    <n v="4572"/>
    <x v="125"/>
    <d v="2013-09-01T00:00:00"/>
    <s v="INT"/>
    <m/>
    <m/>
    <s v="a. Idoneidad del personal"/>
    <x v="3"/>
    <n v="4"/>
    <s v="SIN FECHA COMO TAL, SE ASIGNA LA INTERMEDIA DEL SEGUNDO SEMESTRE"/>
    <m/>
    <m/>
    <m/>
    <m/>
    <m/>
    <m/>
    <m/>
    <m/>
    <m/>
    <s v="SIN CECO"/>
    <s v="NO"/>
    <s v="UNIMINUTO BUGA_x000a_16-SEP-2013-Personal que presta el servicio en obra"/>
    <n v="4"/>
    <n v="4"/>
    <n v="1440"/>
    <x v="85"/>
  </r>
  <r>
    <n v="4573"/>
    <x v="125"/>
    <d v="2013-09-01T00:00:00"/>
    <s v="INT"/>
    <m/>
    <m/>
    <s v="b. Oportuna atención al cliente"/>
    <x v="3"/>
    <n v="4"/>
    <s v="SIN FECHA COMO TAL, SE ASIGNA LA INTERMEDIA DEL SEGUNDO SEMESTRE"/>
    <m/>
    <m/>
    <m/>
    <m/>
    <m/>
    <m/>
    <m/>
    <m/>
    <m/>
    <s v="SIN CECO"/>
    <s v="NO"/>
    <s v="UNIMINUTO BUGA_x000a_16-SEP-2013-Personal que presta el servicio en obra"/>
    <n v="4"/>
    <n v="4"/>
    <n v="1440"/>
    <x v="85"/>
  </r>
  <r>
    <n v="4574"/>
    <x v="125"/>
    <d v="2013-09-01T00:00:00"/>
    <s v="INT"/>
    <m/>
    <m/>
    <s v="c. Compromiso con el proyecto"/>
    <x v="3"/>
    <n v="4"/>
    <s v="SIN FECHA COMO TAL, SE ASIGNA LA INTERMEDIA DEL SEGUNDO SEMESTRE"/>
    <m/>
    <m/>
    <m/>
    <m/>
    <m/>
    <m/>
    <m/>
    <m/>
    <m/>
    <s v="SIN CECO"/>
    <s v="NO"/>
    <s v="UNIMINUTO BUGA_x000a_16-SEP-2013-Personal que presta el servicio en obra"/>
    <n v="4"/>
    <n v="4"/>
    <n v="1440"/>
    <x v="85"/>
  </r>
  <r>
    <n v="4575"/>
    <x v="125"/>
    <d v="2013-09-01T00:00:00"/>
    <s v="INT"/>
    <m/>
    <m/>
    <s v="d. Cumplimiento de compromisos"/>
    <x v="3"/>
    <n v="5"/>
    <s v="SIN FECHA COMO TAL, SE ASIGNA LA INTERMEDIA DEL SEGUNDO SEMESTRE"/>
    <m/>
    <m/>
    <m/>
    <m/>
    <m/>
    <m/>
    <m/>
    <m/>
    <m/>
    <s v="SIN CECO"/>
    <s v="NO"/>
    <s v="UNIMINUTO BUGA_x000a_16-SEP-2013-Personal que presta el servicio en obra"/>
    <n v="5"/>
    <n v="5"/>
    <n v="1440"/>
    <x v="85"/>
  </r>
  <r>
    <n v="4576"/>
    <x v="125"/>
    <d v="2013-09-01T00:00:00"/>
    <s v="INT"/>
    <m/>
    <m/>
    <s v="e. Proactividad en desarrollo de funciones"/>
    <x v="3"/>
    <n v="5"/>
    <s v="SIN FECHA COMO TAL, SE ASIGNA LA INTERMEDIA DEL SEGUNDO SEMESTRE"/>
    <m/>
    <m/>
    <m/>
    <m/>
    <m/>
    <m/>
    <m/>
    <m/>
    <m/>
    <s v="SIN CECO"/>
    <s v="NO"/>
    <s v="UNIMINUTO BUGA_x000a_16-SEP-2013-Personal que presta el servicio en obra"/>
    <n v="5"/>
    <n v="5"/>
    <n v="1440"/>
    <x v="85"/>
  </r>
  <r>
    <n v="4577"/>
    <x v="125"/>
    <d v="2013-09-01T00:00:00"/>
    <s v="INT"/>
    <m/>
    <m/>
    <s v="a. Calidad del Contenido"/>
    <x v="4"/>
    <n v="4"/>
    <s v="SIN FECHA COMO TAL, SE ASIGNA LA INTERMEDIA DEL SEGUNDO SEMESTRE"/>
    <m/>
    <m/>
    <m/>
    <m/>
    <m/>
    <m/>
    <m/>
    <m/>
    <m/>
    <s v="SIN CECO"/>
    <s v="NO"/>
    <s v="UNIMINUTO BUGA_x000a_16-SEP-2013-Productos Asociados de PAYC (Informes, Control de presupuesto y Programación y actas)"/>
    <n v="4"/>
    <n v="4"/>
    <n v="1440"/>
    <x v="85"/>
  </r>
  <r>
    <n v="4578"/>
    <x v="125"/>
    <d v="2013-09-01T00:00:00"/>
    <s v="INT"/>
    <m/>
    <m/>
    <s v="b. Claridad del Contenido"/>
    <x v="4"/>
    <n v="4"/>
    <s v="SIN FECHA COMO TAL, SE ASIGNA LA INTERMEDIA DEL SEGUNDO SEMESTRE"/>
    <m/>
    <m/>
    <m/>
    <m/>
    <m/>
    <m/>
    <m/>
    <m/>
    <m/>
    <s v="SIN CECO"/>
    <s v="NO"/>
    <s v="UNIMINUTO BUGA_x000a_16-SEP-2013-Productos Asociados de PAYC (Informes, Control de presupuesto y Programación y actas)"/>
    <n v="4"/>
    <n v="4"/>
    <n v="1440"/>
    <x v="85"/>
  </r>
  <r>
    <n v="4579"/>
    <x v="125"/>
    <d v="2013-09-01T00:00:00"/>
    <s v="INT"/>
    <m/>
    <m/>
    <s v="c. Oportunidad en la entrega"/>
    <x v="4"/>
    <n v="5"/>
    <s v="SIN FECHA COMO TAL, SE ASIGNA LA INTERMEDIA DEL SEGUNDO SEMESTRE"/>
    <m/>
    <m/>
    <m/>
    <m/>
    <m/>
    <m/>
    <m/>
    <m/>
    <m/>
    <s v="SIN CECO"/>
    <s v="NO"/>
    <s v="UNIMINUTO BUGA_x000a_16-SEP-2013-Productos Asociados de PAYC (Informes, Control de presupuesto y Programación y actas)"/>
    <n v="5"/>
    <n v="5"/>
    <n v="1440"/>
    <x v="85"/>
  </r>
  <r>
    <n v="4580"/>
    <x v="125"/>
    <d v="2013-09-01T00:00:00"/>
    <s v="INT"/>
    <m/>
    <m/>
    <s v="d. Precisión de la información"/>
    <x v="4"/>
    <n v="4"/>
    <s v="SIN FECHA COMO TAL, SE ASIGNA LA INTERMEDIA DEL SEGUNDO SEMESTRE"/>
    <m/>
    <m/>
    <m/>
    <m/>
    <m/>
    <m/>
    <m/>
    <m/>
    <m/>
    <s v="SIN CECO"/>
    <s v="NO"/>
    <s v="UNIMINUTO BUGA_x000a_16-SEP-2013-Productos Asociados de PAYC (Informes, Control de presupuesto y Programación y actas)"/>
    <n v="4"/>
    <n v="4"/>
    <n v="1440"/>
    <x v="85"/>
  </r>
  <r>
    <n v="4581"/>
    <x v="125"/>
    <d v="2013-09-01T00:00:00"/>
    <s v="INT"/>
    <m/>
    <m/>
    <s v="e. Diagramación"/>
    <x v="4"/>
    <n v="4"/>
    <s v="SIN FECHA COMO TAL, SE ASIGNA LA INTERMEDIA DEL SEGUNDO SEMESTRE"/>
    <m/>
    <m/>
    <m/>
    <m/>
    <m/>
    <m/>
    <m/>
    <m/>
    <m/>
    <s v="SIN CECO"/>
    <s v="NO"/>
    <s v="UNIMINUTO BUGA_x000a_16-SEP-2013-Productos Asociados de PAYC (Informes, Control de presupuesto y Programación y actas)"/>
    <n v="4"/>
    <n v="4"/>
    <n v="1440"/>
    <x v="85"/>
  </r>
  <r>
    <n v="4582"/>
    <x v="125"/>
    <d v="2013-09-01T00:00:00"/>
    <s v="INT"/>
    <m/>
    <m/>
    <s v="a. Cumplimiento"/>
    <x v="5"/>
    <n v="5"/>
    <s v="SIN FECHA COMO TAL, SE ASIGNA LA INTERMEDIA DEL SEGUNDO SEMESTRE"/>
    <m/>
    <m/>
    <m/>
    <m/>
    <m/>
    <m/>
    <m/>
    <m/>
    <m/>
    <s v="SIN CECO"/>
    <s v="NO"/>
    <s v="UNIMINUTO BUGA_x000a_16-SEP-2013-Compromisos Pactados"/>
    <n v="5"/>
    <n v="5"/>
    <n v="1440"/>
    <x v="85"/>
  </r>
  <r>
    <n v="4583"/>
    <x v="125"/>
    <d v="2013-09-01T00:00:00"/>
    <s v="INT"/>
    <m/>
    <m/>
    <s v="b. Satisface expectativas"/>
    <x v="5"/>
    <n v="5"/>
    <s v="SIN FECHA COMO TAL, SE ASIGNA LA INTERMEDIA DEL SEGUNDO SEMESTRE"/>
    <m/>
    <m/>
    <m/>
    <m/>
    <m/>
    <m/>
    <m/>
    <m/>
    <m/>
    <s v="SIN CECO"/>
    <s v="NO"/>
    <s v="UNIMINUTO BUGA_x000a_16-SEP-2013-Compromisos Pactados"/>
    <n v="5"/>
    <n v="5"/>
    <n v="1440"/>
    <x v="85"/>
  </r>
  <r>
    <n v="4584"/>
    <x v="125"/>
    <d v="2013-09-01T00:00:00"/>
    <s v="INT"/>
    <m/>
    <m/>
    <s v="c. Calidad de la Información suministrada"/>
    <x v="5"/>
    <n v="4"/>
    <s v="SIN FECHA COMO TAL, SE ASIGNA LA INTERMEDIA DEL SEGUNDO SEMESTRE"/>
    <m/>
    <m/>
    <m/>
    <m/>
    <m/>
    <m/>
    <m/>
    <m/>
    <m/>
    <s v="SIN CECO"/>
    <s v="NO"/>
    <s v="UNIMINUTO BUGA_x000a_16-SEP-2013-Compromisos Pactados"/>
    <n v="4"/>
    <n v="4"/>
    <n v="1440"/>
    <x v="85"/>
  </r>
  <r>
    <n v="4585"/>
    <x v="125"/>
    <d v="2013-09-01T00:00:00"/>
    <s v="INT"/>
    <m/>
    <m/>
    <s v="d. Disposición del personal de PAYC a las solicitudes del cliente"/>
    <x v="5"/>
    <n v="5"/>
    <s v="SIN FECHA COMO TAL, SE ASIGNA LA INTERMEDIA DEL SEGUNDO SEMESTRE"/>
    <m/>
    <m/>
    <m/>
    <m/>
    <m/>
    <m/>
    <m/>
    <m/>
    <m/>
    <s v="SIN CECO"/>
    <s v="NO"/>
    <s v="UNIMINUTO BUGA_x000a_16-SEP-2013-Compromisos Pactados"/>
    <n v="5"/>
    <n v="5"/>
    <n v="1440"/>
    <x v="85"/>
  </r>
  <r>
    <n v="4586"/>
    <x v="125"/>
    <d v="2013-09-01T00:00:00"/>
    <s v="INT"/>
    <m/>
    <m/>
    <s v="e. Coherencia entre lo solicitado y lo entregado"/>
    <x v="5"/>
    <n v="5"/>
    <s v="SIN FECHA COMO TAL, SE ASIGNA LA INTERMEDIA DEL SEGUNDO SEMESTRE"/>
    <m/>
    <m/>
    <m/>
    <m/>
    <m/>
    <m/>
    <m/>
    <m/>
    <m/>
    <s v="SIN CECO"/>
    <s v="NO"/>
    <s v="UNIMINUTO BUGA_x000a_16-SEP-2013-Compromisos Pactados"/>
    <n v="5"/>
    <n v="5"/>
    <n v="1440"/>
    <x v="85"/>
  </r>
  <r>
    <n v="4587"/>
    <x v="125"/>
    <d v="2013-09-01T00:00:00"/>
    <s v="INT"/>
    <m/>
    <m/>
    <s v="Grado de Satisfacción con el Servicio Prestado"/>
    <x v="6"/>
    <n v="5"/>
    <s v="SIN FECHA COMO TAL, SE ASIGNA LA INTERMEDIA DEL SEGUNDO SEMESTRE"/>
    <m/>
    <m/>
    <m/>
    <m/>
    <m/>
    <m/>
    <m/>
    <m/>
    <m/>
    <s v="SIN CECO"/>
    <s v="NO"/>
    <s v="UNIMINUTO BUGA_x000a_16-SEP-2013-Grado de Satisfacción con el Servicio Prestado"/>
    <n v="5"/>
    <n v="5"/>
    <n v="1440"/>
    <x v="85"/>
  </r>
  <r>
    <n v="4588"/>
    <x v="125"/>
    <d v="2013-09-01T00:00:00"/>
    <s v="INT"/>
    <m/>
    <m/>
    <s v="Posibilidad de Volver a Contratar con PAYC"/>
    <x v="7"/>
    <n v="5"/>
    <s v="SIN FECHA COMO TAL, SE ASIGNA LA INTERMEDIA DEL SEGUNDO SEMESTRE"/>
    <m/>
    <m/>
    <m/>
    <m/>
    <m/>
    <m/>
    <m/>
    <m/>
    <m/>
    <s v="SIN CECO"/>
    <s v="NO"/>
    <s v="UNIMINUTO BUGA_x000a_16-SEP-2013-Posibilidad de Volver a Contratar con PAYC"/>
    <n v="5"/>
    <n v="5"/>
    <n v="1440"/>
    <x v="85"/>
  </r>
  <r>
    <n v="4589"/>
    <x v="125"/>
    <d v="2013-09-01T00:00:00"/>
    <s v="INT"/>
    <m/>
    <m/>
    <s v="Principales fortalezas en el servicio que presta PAYC"/>
    <x v="8"/>
    <s v="-"/>
    <s v="SIN FECHA COMO TAL, SE ASIGNA LA INTERMEDIA DEL SEGUNDO SEMESTRE"/>
    <m/>
    <m/>
    <m/>
    <m/>
    <m/>
    <m/>
    <m/>
    <m/>
    <m/>
    <s v="SIN CECO"/>
    <s v="NO"/>
    <s v="UNIMINUTO BUGA_x000a_16-SEP-2013-Fortalezas PAYC"/>
    <s v="-"/>
    <n v="0"/>
    <n v="1440"/>
    <x v="85"/>
  </r>
  <r>
    <n v="4590"/>
    <x v="125"/>
    <d v="2013-09-01T00:00:00"/>
    <s v="INT"/>
    <m/>
    <m/>
    <s v="Principales debilidades en el servicio que presta PAYC"/>
    <x v="9"/>
    <s v="-"/>
    <s v="SIN FECHA COMO TAL, SE ASIGNA LA INTERMEDIA DEL SEGUNDO SEMESTRE"/>
    <m/>
    <m/>
    <m/>
    <m/>
    <m/>
    <m/>
    <m/>
    <m/>
    <m/>
    <s v="SIN CECO"/>
    <s v="NO"/>
    <s v="UNIMINUTO BUGA_x000a_16-SEP-2013-Debilidades PAYC"/>
    <s v="-"/>
    <n v="0"/>
    <n v="1440"/>
    <x v="85"/>
  </r>
  <r>
    <n v="4591"/>
    <x v="126"/>
    <d v="2013-09-01T00:00:00"/>
    <s v="INT"/>
    <m/>
    <m/>
    <s v="a. Conocimiento específico de temas aplicables al proyecto"/>
    <x v="0"/>
    <n v="5"/>
    <s v="SIN FECHA COMO TAL, SE ASIGNA LA INTERMEDIA DEL SEGUNDO SEMESTRE"/>
    <m/>
    <m/>
    <m/>
    <m/>
    <m/>
    <m/>
    <m/>
    <m/>
    <m/>
    <s v="SIN CECO"/>
    <s v="NO"/>
    <s v="COMPENSAR SUBA_x000a_07-OCT-2013-Soporte Técnico"/>
    <n v="5"/>
    <n v="5"/>
    <n v="1156"/>
    <x v="75"/>
  </r>
  <r>
    <n v="4592"/>
    <x v="126"/>
    <d v="2013-09-01T00:00:00"/>
    <s v="INT"/>
    <m/>
    <m/>
    <s v="b. Idoneidad y Calidad del soporte"/>
    <x v="0"/>
    <n v="5"/>
    <s v="SIN FECHA COMO TAL, SE ASIGNA LA INTERMEDIA DEL SEGUNDO SEMESTRE"/>
    <m/>
    <m/>
    <m/>
    <m/>
    <m/>
    <m/>
    <m/>
    <m/>
    <m/>
    <s v="SIN CECO"/>
    <s v="NO"/>
    <s v="COMPENSAR SUBA_x000a_07-OCT-2013-Soporte Técnico"/>
    <n v="5"/>
    <n v="5"/>
    <n v="1156"/>
    <x v="75"/>
  </r>
  <r>
    <n v="4593"/>
    <x v="126"/>
    <d v="2013-09-01T00:00:00"/>
    <s v="INT"/>
    <m/>
    <m/>
    <s v="c. Cumplimiento de especificaciones técnicas de construcción"/>
    <x v="0"/>
    <n v="4"/>
    <s v="SIN FECHA COMO TAL, SE ASIGNA LA INTERMEDIA DEL SEGUNDO SEMESTRE"/>
    <m/>
    <m/>
    <m/>
    <m/>
    <m/>
    <m/>
    <m/>
    <m/>
    <m/>
    <s v="SIN CECO"/>
    <s v="NO"/>
    <s v="COMPENSAR SUBA_x000a_07-OCT-2013-Soporte Técnico"/>
    <n v="4"/>
    <n v="4"/>
    <n v="1156"/>
    <x v="75"/>
  </r>
  <r>
    <n v="4594"/>
    <x v="126"/>
    <d v="2013-09-01T00:00:00"/>
    <s v="INT"/>
    <m/>
    <m/>
    <s v="d. Confiabilidad de los conceptos aplicados"/>
    <x v="0"/>
    <n v="5"/>
    <s v="SIN FECHA COMO TAL, SE ASIGNA LA INTERMEDIA DEL SEGUNDO SEMESTRE"/>
    <m/>
    <m/>
    <m/>
    <m/>
    <m/>
    <m/>
    <m/>
    <m/>
    <m/>
    <s v="SIN CECO"/>
    <s v="NO"/>
    <s v="COMPENSAR SUBA_x000a_07-OCT-2013-Soporte Técnico"/>
    <n v="5"/>
    <n v="5"/>
    <n v="1156"/>
    <x v="75"/>
  </r>
  <r>
    <n v="4595"/>
    <x v="126"/>
    <d v="2013-09-01T00:00:00"/>
    <s v="INT"/>
    <m/>
    <m/>
    <s v="e. Oportunidad en entrega de información o requerimientos"/>
    <x v="0"/>
    <n v="4"/>
    <s v="SIN FECHA COMO TAL, SE ASIGNA LA INTERMEDIA DEL SEGUNDO SEMESTRE"/>
    <m/>
    <m/>
    <m/>
    <m/>
    <m/>
    <m/>
    <m/>
    <m/>
    <m/>
    <s v="SIN CECO"/>
    <s v="NO"/>
    <s v="COMPENSAR SUBA_x000a_07-OCT-2013-Soporte Técnico"/>
    <n v="4"/>
    <n v="4"/>
    <n v="1156"/>
    <x v="75"/>
  </r>
  <r>
    <n v="4596"/>
    <x v="126"/>
    <d v="2013-09-01T00:00:00"/>
    <s v="INT"/>
    <m/>
    <m/>
    <s v="a. Oportunidad de la gestión en obra"/>
    <x v="1"/>
    <n v="4"/>
    <s v="SIN FECHA COMO TAL, SE ASIGNA LA INTERMEDIA DEL SEGUNDO SEMESTRE"/>
    <m/>
    <m/>
    <m/>
    <m/>
    <m/>
    <m/>
    <m/>
    <m/>
    <m/>
    <s v="SIN CECO"/>
    <s v="NO"/>
    <s v="COMPENSAR SUBA_x000a_07-OCT-2013-Soporte Administrativo"/>
    <n v="4"/>
    <n v="4"/>
    <n v="1156"/>
    <x v="75"/>
  </r>
  <r>
    <n v="4597"/>
    <x v="126"/>
    <d v="2013-09-01T00:00:00"/>
    <s v="INT"/>
    <m/>
    <m/>
    <s v="b. Manejo administrativo del proyecto"/>
    <x v="1"/>
    <n v="4"/>
    <s v="SIN FECHA COMO TAL, SE ASIGNA LA INTERMEDIA DEL SEGUNDO SEMESTRE"/>
    <m/>
    <m/>
    <m/>
    <m/>
    <m/>
    <m/>
    <m/>
    <m/>
    <m/>
    <s v="SIN CECO"/>
    <s v="NO"/>
    <s v="COMPENSAR SUBA_x000a_07-OCT-2013-Soporte Administrativo"/>
    <n v="4"/>
    <n v="4"/>
    <n v="1156"/>
    <x v="75"/>
  </r>
  <r>
    <n v="4598"/>
    <x v="126"/>
    <d v="2013-09-01T00:00:00"/>
    <s v="INT"/>
    <m/>
    <m/>
    <s v="c. Información clara y veraz sobre la administración de proyecto"/>
    <x v="1"/>
    <n v="4"/>
    <s v="SIN FECHA COMO TAL, SE ASIGNA LA INTERMEDIA DEL SEGUNDO SEMESTRE"/>
    <m/>
    <m/>
    <m/>
    <m/>
    <m/>
    <m/>
    <m/>
    <m/>
    <m/>
    <s v="SIN CECO"/>
    <s v="NO"/>
    <s v="COMPENSAR SUBA_x000a_07-OCT-2013-Soporte Administrativo"/>
    <n v="4"/>
    <n v="4"/>
    <n v="1156"/>
    <x v="75"/>
  </r>
  <r>
    <n v="4599"/>
    <x v="126"/>
    <d v="2013-09-01T00:00:00"/>
    <s v="INT"/>
    <m/>
    <m/>
    <s v="d. Cumplimientos con expectativas del cliente"/>
    <x v="1"/>
    <n v="4"/>
    <s v="SIN FECHA COMO TAL, SE ASIGNA LA INTERMEDIA DEL SEGUNDO SEMESTRE"/>
    <m/>
    <m/>
    <m/>
    <m/>
    <m/>
    <m/>
    <m/>
    <m/>
    <m/>
    <s v="SIN CECO"/>
    <s v="NO"/>
    <s v="COMPENSAR SUBA_x000a_07-OCT-2013-Soporte Administrativo"/>
    <n v="4"/>
    <n v="4"/>
    <n v="1156"/>
    <x v="75"/>
  </r>
  <r>
    <n v="4600"/>
    <x v="126"/>
    <d v="2013-09-01T00:00:00"/>
    <s v="INT"/>
    <m/>
    <m/>
    <s v="e. Control de presupuesto"/>
    <x v="1"/>
    <n v="4"/>
    <s v="SIN FECHA COMO TAL, SE ASIGNA LA INTERMEDIA DEL SEGUNDO SEMESTRE"/>
    <m/>
    <m/>
    <m/>
    <m/>
    <m/>
    <m/>
    <m/>
    <m/>
    <m/>
    <s v="SIN CECO"/>
    <s v="NO"/>
    <s v="COMPENSAR SUBA_x000a_07-OCT-2013-Soporte Administrativo"/>
    <n v="4"/>
    <n v="4"/>
    <n v="1156"/>
    <x v="75"/>
  </r>
  <r>
    <n v="4601"/>
    <x v="126"/>
    <d v="2013-09-01T00:00:00"/>
    <s v="INT"/>
    <m/>
    <m/>
    <s v="a. Apoyo y presencia en el proyecto"/>
    <x v="2"/>
    <n v="4"/>
    <s v="SIN FECHA COMO TAL, SE ASIGNA LA INTERMEDIA DEL SEGUNDO SEMESTRE"/>
    <m/>
    <m/>
    <m/>
    <m/>
    <m/>
    <m/>
    <m/>
    <m/>
    <m/>
    <s v="SIN CECO"/>
    <s v="NO"/>
    <s v="COMPENSAR SUBA_x000a_07-OCT-2013-Soporte Directivo (Coordinador y Gerencia)"/>
    <n v="4"/>
    <n v="4"/>
    <n v="1156"/>
    <x v="75"/>
  </r>
  <r>
    <n v="4602"/>
    <x v="126"/>
    <d v="2013-09-01T00:00:00"/>
    <s v="INT"/>
    <m/>
    <m/>
    <s v="b. Conocimiento del proyecto"/>
    <x v="2"/>
    <n v="4"/>
    <s v="SIN FECHA COMO TAL, SE ASIGNA LA INTERMEDIA DEL SEGUNDO SEMESTRE"/>
    <m/>
    <m/>
    <m/>
    <m/>
    <m/>
    <m/>
    <m/>
    <m/>
    <m/>
    <s v="SIN CECO"/>
    <s v="NO"/>
    <s v="COMPENSAR SUBA_x000a_07-OCT-2013-Soporte Directivo (Coordinador y Gerencia)"/>
    <n v="4"/>
    <n v="4"/>
    <n v="1156"/>
    <x v="75"/>
  </r>
  <r>
    <n v="4603"/>
    <x v="126"/>
    <d v="2013-09-01T00:00:00"/>
    <s v="INT"/>
    <m/>
    <m/>
    <s v="c. Planteamiento de soluciones y manejo de conflictos"/>
    <x v="2"/>
    <n v="5"/>
    <s v="SIN FECHA COMO TAL, SE ASIGNA LA INTERMEDIA DEL SEGUNDO SEMESTRE"/>
    <m/>
    <m/>
    <m/>
    <m/>
    <m/>
    <m/>
    <m/>
    <m/>
    <m/>
    <s v="SIN CECO"/>
    <s v="NO"/>
    <s v="COMPENSAR SUBA_x000a_07-OCT-2013-Soporte Directivo (Coordinador y Gerencia)"/>
    <n v="5"/>
    <n v="5"/>
    <n v="1156"/>
    <x v="75"/>
  </r>
  <r>
    <n v="4604"/>
    <x v="126"/>
    <d v="2013-09-01T00:00:00"/>
    <s v="INT"/>
    <m/>
    <m/>
    <s v="d. Cumplimiento de compromisos"/>
    <x v="2"/>
    <n v="5"/>
    <s v="SIN FECHA COMO TAL, SE ASIGNA LA INTERMEDIA DEL SEGUNDO SEMESTRE"/>
    <m/>
    <m/>
    <m/>
    <m/>
    <m/>
    <m/>
    <m/>
    <m/>
    <m/>
    <s v="SIN CECO"/>
    <s v="NO"/>
    <s v="COMPENSAR SUBA_x000a_07-OCT-2013-Soporte Directivo (Coordinador y Gerencia)"/>
    <n v="5"/>
    <n v="5"/>
    <n v="1156"/>
    <x v="75"/>
  </r>
  <r>
    <n v="4605"/>
    <x v="126"/>
    <d v="2013-09-01T00:00:00"/>
    <s v="INT"/>
    <m/>
    <m/>
    <s v="e. Manejo del cliente"/>
    <x v="2"/>
    <n v="5"/>
    <s v="SIN FECHA COMO TAL, SE ASIGNA LA INTERMEDIA DEL SEGUNDO SEMESTRE"/>
    <m/>
    <m/>
    <m/>
    <m/>
    <m/>
    <m/>
    <m/>
    <m/>
    <m/>
    <s v="SIN CECO"/>
    <s v="NO"/>
    <s v="COMPENSAR SUBA_x000a_07-OCT-2013-Soporte Directivo (Coordinador y Gerencia)"/>
    <n v="5"/>
    <n v="5"/>
    <n v="1156"/>
    <x v="75"/>
  </r>
  <r>
    <n v="4606"/>
    <x v="126"/>
    <d v="2013-09-01T00:00:00"/>
    <s v="INT"/>
    <m/>
    <m/>
    <s v="a. Idoneidad del personal"/>
    <x v="3"/>
    <n v="4"/>
    <s v="SIN FECHA COMO TAL, SE ASIGNA LA INTERMEDIA DEL SEGUNDO SEMESTRE"/>
    <m/>
    <m/>
    <m/>
    <m/>
    <m/>
    <m/>
    <m/>
    <m/>
    <m/>
    <s v="SIN CECO"/>
    <s v="NO"/>
    <s v="COMPENSAR SUBA_x000a_07-OCT-2013-Personal que presta el servicio en obra"/>
    <n v="4"/>
    <n v="4"/>
    <n v="1156"/>
    <x v="75"/>
  </r>
  <r>
    <n v="4607"/>
    <x v="126"/>
    <d v="2013-09-01T00:00:00"/>
    <s v="INT"/>
    <m/>
    <m/>
    <s v="b. Oportuna atención al cliente"/>
    <x v="3"/>
    <n v="4"/>
    <s v="SIN FECHA COMO TAL, SE ASIGNA LA INTERMEDIA DEL SEGUNDO SEMESTRE"/>
    <m/>
    <m/>
    <m/>
    <m/>
    <m/>
    <m/>
    <m/>
    <m/>
    <m/>
    <s v="SIN CECO"/>
    <s v="NO"/>
    <s v="COMPENSAR SUBA_x000a_07-OCT-2013-Personal que presta el servicio en obra"/>
    <n v="4"/>
    <n v="4"/>
    <n v="1156"/>
    <x v="75"/>
  </r>
  <r>
    <n v="4608"/>
    <x v="126"/>
    <d v="2013-09-01T00:00:00"/>
    <s v="INT"/>
    <m/>
    <m/>
    <s v="c. Compromiso con el proyecto"/>
    <x v="3"/>
    <n v="4"/>
    <s v="SIN FECHA COMO TAL, SE ASIGNA LA INTERMEDIA DEL SEGUNDO SEMESTRE"/>
    <m/>
    <m/>
    <m/>
    <m/>
    <m/>
    <m/>
    <m/>
    <m/>
    <m/>
    <s v="SIN CECO"/>
    <s v="NO"/>
    <s v="COMPENSAR SUBA_x000a_07-OCT-2013-Personal que presta el servicio en obra"/>
    <n v="4"/>
    <n v="4"/>
    <n v="1156"/>
    <x v="75"/>
  </r>
  <r>
    <n v="4609"/>
    <x v="126"/>
    <d v="2013-09-01T00:00:00"/>
    <s v="INT"/>
    <m/>
    <m/>
    <s v="d. Cumplimiento de compromisos"/>
    <x v="3"/>
    <n v="4"/>
    <s v="SIN FECHA COMO TAL, SE ASIGNA LA INTERMEDIA DEL SEGUNDO SEMESTRE"/>
    <m/>
    <m/>
    <m/>
    <m/>
    <m/>
    <m/>
    <m/>
    <m/>
    <m/>
    <s v="SIN CECO"/>
    <s v="NO"/>
    <s v="COMPENSAR SUBA_x000a_07-OCT-2013-Personal que presta el servicio en obra"/>
    <n v="4"/>
    <n v="4"/>
    <n v="1156"/>
    <x v="75"/>
  </r>
  <r>
    <n v="4610"/>
    <x v="126"/>
    <d v="2013-09-01T00:00:00"/>
    <s v="INT"/>
    <m/>
    <m/>
    <s v="e. Proactividad en desarrollo de funciones"/>
    <x v="3"/>
    <n v="4"/>
    <s v="SIN FECHA COMO TAL, SE ASIGNA LA INTERMEDIA DEL SEGUNDO SEMESTRE"/>
    <m/>
    <m/>
    <m/>
    <m/>
    <m/>
    <m/>
    <m/>
    <m/>
    <m/>
    <s v="SIN CECO"/>
    <s v="NO"/>
    <s v="COMPENSAR SUBA_x000a_07-OCT-2013-Personal que presta el servicio en obra"/>
    <n v="4"/>
    <n v="4"/>
    <n v="1156"/>
    <x v="75"/>
  </r>
  <r>
    <n v="4611"/>
    <x v="126"/>
    <d v="2013-09-01T00:00:00"/>
    <s v="INT"/>
    <m/>
    <m/>
    <s v="a. Calidad del Contenido"/>
    <x v="4"/>
    <n v="4"/>
    <s v="SIN FECHA COMO TAL, SE ASIGNA LA INTERMEDIA DEL SEGUNDO SEMESTRE"/>
    <m/>
    <m/>
    <m/>
    <m/>
    <m/>
    <m/>
    <m/>
    <m/>
    <m/>
    <s v="SIN CECO"/>
    <s v="NO"/>
    <s v="COMPENSAR SUBA_x000a_07-OCT-2013-Productos Asociados de PAYC (Informes, Control de presupuesto y Programación y actas)"/>
    <n v="4"/>
    <n v="4"/>
    <n v="1156"/>
    <x v="75"/>
  </r>
  <r>
    <n v="4612"/>
    <x v="126"/>
    <d v="2013-09-01T00:00:00"/>
    <s v="INT"/>
    <m/>
    <m/>
    <s v="b. Claridad del Contenido"/>
    <x v="4"/>
    <n v="4"/>
    <s v="SIN FECHA COMO TAL, SE ASIGNA LA INTERMEDIA DEL SEGUNDO SEMESTRE"/>
    <m/>
    <m/>
    <m/>
    <m/>
    <m/>
    <m/>
    <m/>
    <m/>
    <m/>
    <s v="SIN CECO"/>
    <s v="NO"/>
    <s v="COMPENSAR SUBA_x000a_07-OCT-2013-Productos Asociados de PAYC (Informes, Control de presupuesto y Programación y actas)"/>
    <n v="4"/>
    <n v="4"/>
    <n v="1156"/>
    <x v="75"/>
  </r>
  <r>
    <n v="4613"/>
    <x v="126"/>
    <d v="2013-09-01T00:00:00"/>
    <s v="INT"/>
    <m/>
    <m/>
    <s v="c. Oportunidad en la entrega"/>
    <x v="4"/>
    <n v="4"/>
    <s v="SIN FECHA COMO TAL, SE ASIGNA LA INTERMEDIA DEL SEGUNDO SEMESTRE"/>
    <m/>
    <m/>
    <m/>
    <m/>
    <m/>
    <m/>
    <m/>
    <m/>
    <m/>
    <s v="SIN CECO"/>
    <s v="NO"/>
    <s v="COMPENSAR SUBA_x000a_07-OCT-2013-Productos Asociados de PAYC (Informes, Control de presupuesto y Programación y actas)"/>
    <n v="4"/>
    <n v="4"/>
    <n v="1156"/>
    <x v="75"/>
  </r>
  <r>
    <n v="4614"/>
    <x v="126"/>
    <d v="2013-09-01T00:00:00"/>
    <s v="INT"/>
    <m/>
    <m/>
    <s v="d. Precisión de la información"/>
    <x v="4"/>
    <n v="4"/>
    <s v="SIN FECHA COMO TAL, SE ASIGNA LA INTERMEDIA DEL SEGUNDO SEMESTRE"/>
    <m/>
    <m/>
    <m/>
    <m/>
    <m/>
    <m/>
    <m/>
    <m/>
    <m/>
    <s v="SIN CECO"/>
    <s v="NO"/>
    <s v="COMPENSAR SUBA_x000a_07-OCT-2013-Productos Asociados de PAYC (Informes, Control de presupuesto y Programación y actas)"/>
    <n v="4"/>
    <n v="4"/>
    <n v="1156"/>
    <x v="75"/>
  </r>
  <r>
    <n v="4615"/>
    <x v="126"/>
    <d v="2013-09-01T00:00:00"/>
    <s v="INT"/>
    <m/>
    <m/>
    <s v="e. Diagramación"/>
    <x v="4"/>
    <n v="4"/>
    <s v="SIN FECHA COMO TAL, SE ASIGNA LA INTERMEDIA DEL SEGUNDO SEMESTRE"/>
    <m/>
    <m/>
    <m/>
    <m/>
    <m/>
    <m/>
    <m/>
    <m/>
    <m/>
    <s v="SIN CECO"/>
    <s v="NO"/>
    <s v="COMPENSAR SUBA_x000a_07-OCT-2013-Productos Asociados de PAYC (Informes, Control de presupuesto y Programación y actas)"/>
    <n v="4"/>
    <n v="4"/>
    <n v="1156"/>
    <x v="75"/>
  </r>
  <r>
    <n v="4616"/>
    <x v="126"/>
    <d v="2013-09-01T00:00:00"/>
    <s v="INT"/>
    <m/>
    <m/>
    <s v="a. Cumplimiento"/>
    <x v="5"/>
    <n v="4"/>
    <s v="SIN FECHA COMO TAL, SE ASIGNA LA INTERMEDIA DEL SEGUNDO SEMESTRE"/>
    <m/>
    <m/>
    <m/>
    <m/>
    <m/>
    <m/>
    <m/>
    <m/>
    <m/>
    <s v="SIN CECO"/>
    <s v="NO"/>
    <s v="COMPENSAR SUBA_x000a_07-OCT-2013-Compromisos Pactados"/>
    <n v="4"/>
    <n v="4"/>
    <n v="1156"/>
    <x v="75"/>
  </r>
  <r>
    <n v="4617"/>
    <x v="126"/>
    <d v="2013-09-01T00:00:00"/>
    <s v="INT"/>
    <m/>
    <m/>
    <s v="b. Satisface expectativas"/>
    <x v="5"/>
    <n v="4"/>
    <s v="SIN FECHA COMO TAL, SE ASIGNA LA INTERMEDIA DEL SEGUNDO SEMESTRE"/>
    <m/>
    <m/>
    <m/>
    <m/>
    <m/>
    <m/>
    <m/>
    <m/>
    <m/>
    <s v="SIN CECO"/>
    <s v="NO"/>
    <s v="COMPENSAR SUBA_x000a_07-OCT-2013-Compromisos Pactados"/>
    <n v="4"/>
    <n v="4"/>
    <n v="1156"/>
    <x v="75"/>
  </r>
  <r>
    <n v="4618"/>
    <x v="126"/>
    <d v="2013-09-01T00:00:00"/>
    <s v="INT"/>
    <m/>
    <m/>
    <s v="c. Calidad de la Información suministrada"/>
    <x v="5"/>
    <n v="4"/>
    <s v="SIN FECHA COMO TAL, SE ASIGNA LA INTERMEDIA DEL SEGUNDO SEMESTRE"/>
    <m/>
    <m/>
    <m/>
    <m/>
    <m/>
    <m/>
    <m/>
    <m/>
    <m/>
    <s v="SIN CECO"/>
    <s v="NO"/>
    <s v="COMPENSAR SUBA_x000a_07-OCT-2013-Compromisos Pactados"/>
    <n v="4"/>
    <n v="4"/>
    <n v="1156"/>
    <x v="75"/>
  </r>
  <r>
    <n v="4619"/>
    <x v="126"/>
    <d v="2013-09-01T00:00:00"/>
    <s v="INT"/>
    <m/>
    <m/>
    <s v="d. Disposición del personal de PAYC a las solicitudes del cliente"/>
    <x v="5"/>
    <n v="4"/>
    <s v="SIN FECHA COMO TAL, SE ASIGNA LA INTERMEDIA DEL SEGUNDO SEMESTRE"/>
    <m/>
    <m/>
    <m/>
    <m/>
    <m/>
    <m/>
    <m/>
    <m/>
    <m/>
    <s v="SIN CECO"/>
    <s v="NO"/>
    <s v="COMPENSAR SUBA_x000a_07-OCT-2013-Compromisos Pactados"/>
    <n v="4"/>
    <n v="4"/>
    <n v="1156"/>
    <x v="75"/>
  </r>
  <r>
    <n v="4620"/>
    <x v="126"/>
    <d v="2013-09-01T00:00:00"/>
    <s v="INT"/>
    <m/>
    <m/>
    <s v="e. Coherencia entre lo solicitado y lo entregado"/>
    <x v="5"/>
    <n v="4"/>
    <s v="SIN FECHA COMO TAL, SE ASIGNA LA INTERMEDIA DEL SEGUNDO SEMESTRE"/>
    <m/>
    <m/>
    <m/>
    <m/>
    <m/>
    <m/>
    <m/>
    <m/>
    <m/>
    <s v="SIN CECO"/>
    <s v="NO"/>
    <s v="COMPENSAR SUBA_x000a_07-OCT-2013-Compromisos Pactados"/>
    <n v="4"/>
    <n v="4"/>
    <n v="1156"/>
    <x v="75"/>
  </r>
  <r>
    <n v="4621"/>
    <x v="126"/>
    <d v="2013-09-01T00:00:00"/>
    <s v="INT"/>
    <m/>
    <m/>
    <s v="Grado de Satisfacción con el Servicio Prestado"/>
    <x v="6"/>
    <n v="4"/>
    <s v="SIN FECHA COMO TAL, SE ASIGNA LA INTERMEDIA DEL SEGUNDO SEMESTRE"/>
    <m/>
    <m/>
    <m/>
    <m/>
    <m/>
    <m/>
    <m/>
    <m/>
    <m/>
    <s v="SIN CECO"/>
    <s v="NO"/>
    <s v="COMPENSAR SUBA_x000a_07-OCT-2013-Grado de Satisfacción con el Servicio Prestado"/>
    <n v="4"/>
    <n v="4"/>
    <n v="1156"/>
    <x v="75"/>
  </r>
  <r>
    <n v="4622"/>
    <x v="126"/>
    <d v="2013-09-01T00:00:00"/>
    <s v="INT"/>
    <m/>
    <m/>
    <s v="Posibilidad de Volver a Contratar con PAYC"/>
    <x v="7"/>
    <n v="5"/>
    <s v="SIN FECHA COMO TAL, SE ASIGNA LA INTERMEDIA DEL SEGUNDO SEMESTRE"/>
    <m/>
    <m/>
    <m/>
    <m/>
    <m/>
    <m/>
    <m/>
    <m/>
    <m/>
    <s v="SIN CECO"/>
    <s v="NO"/>
    <s v="COMPENSAR SUBA_x000a_07-OCT-2013-Posibilidad de Volver a Contratar con PAYC"/>
    <n v="5"/>
    <n v="5"/>
    <n v="1156"/>
    <x v="75"/>
  </r>
  <r>
    <n v="4623"/>
    <x v="126"/>
    <d v="2013-09-01T00:00:00"/>
    <s v="INT"/>
    <m/>
    <m/>
    <s v="Principales fortalezas en el servicio que presta PAYC"/>
    <x v="8"/>
    <s v="El personal es comprometido con el proyecto, aporta mucho para su desarrollo, es objetivo y tienen el conocimiento necesario para realizar sus funciones.-"/>
    <s v="SIN FECHA COMO TAL, SE ASIGNA LA INTERMEDIA DEL SEGUNDO SEMESTRE"/>
    <s v="COMPROMISO"/>
    <s v="CONOCIMIENTO PERSONAL"/>
    <s v="OBJETIVIDAD PERSONAL"/>
    <m/>
    <m/>
    <m/>
    <m/>
    <m/>
    <m/>
    <s v="SIN CECO"/>
    <s v="NO"/>
    <s v="COMPENSAR SUBA_x000a_07-OCT-2013-Fortalezas PAYC"/>
    <s v="El personal es comprometido con el proyecto, aporta mucho para su desarrollo, es objetivo y tienen el conocimiento necesario para realizar sus funciones.-"/>
    <n v="0"/>
    <n v="1156"/>
    <x v="75"/>
  </r>
  <r>
    <n v="4624"/>
    <x v="126"/>
    <d v="2013-09-01T00:00:00"/>
    <s v="INT"/>
    <m/>
    <m/>
    <s v="Principales debilidades en el servicio que presta PAYC"/>
    <x v="9"/>
    <s v="-"/>
    <s v="SIN FECHA COMO TAL, SE ASIGNA LA INTERMEDIA DEL SEGUNDO SEMESTRE"/>
    <m/>
    <m/>
    <m/>
    <m/>
    <m/>
    <m/>
    <m/>
    <m/>
    <m/>
    <s v="SIN CECO"/>
    <s v="NO"/>
    <s v="COMPENSAR SUBA_x000a_07-OCT-2013-Debilidades PAYC"/>
    <s v="-"/>
    <n v="0"/>
    <n v="1156"/>
    <x v="75"/>
  </r>
  <r>
    <n v="4625"/>
    <x v="127"/>
    <d v="2013-09-01T00:00:00"/>
    <s v="INT"/>
    <m/>
    <m/>
    <s v="a. Conocimiento específico de temas aplicables al proyecto"/>
    <x v="0"/>
    <n v="5"/>
    <s v="SIN FECHA COMO TAL, SE ASIGNA LA INTERMEDIA DEL SEGUNDO SEMESTRE"/>
    <m/>
    <m/>
    <m/>
    <m/>
    <m/>
    <m/>
    <m/>
    <m/>
    <m/>
    <s v="SIN CECO"/>
    <s v="NO"/>
    <s v="TERPERL BÁSCULA_x000a_14-NOV-2013-Soporte Técnico"/>
    <n v="5"/>
    <n v="5"/>
    <n v="1438"/>
    <x v="81"/>
  </r>
  <r>
    <n v="4626"/>
    <x v="127"/>
    <d v="2013-09-01T00:00:00"/>
    <s v="INT"/>
    <m/>
    <m/>
    <s v="b. Idoneidad y Calidad del soporte"/>
    <x v="0"/>
    <n v="5"/>
    <s v="SIN FECHA COMO TAL, SE ASIGNA LA INTERMEDIA DEL SEGUNDO SEMESTRE"/>
    <m/>
    <m/>
    <m/>
    <m/>
    <m/>
    <m/>
    <m/>
    <m/>
    <m/>
    <s v="SIN CECO"/>
    <s v="NO"/>
    <s v="TERPERL BÁSCULA_x000a_14-NOV-2013-Soporte Técnico"/>
    <n v="5"/>
    <n v="5"/>
    <n v="1438"/>
    <x v="81"/>
  </r>
  <r>
    <n v="4627"/>
    <x v="127"/>
    <d v="2013-09-01T00:00:00"/>
    <s v="INT"/>
    <m/>
    <m/>
    <s v="c. Cumplimiento de especificaciones técnicas de construcción"/>
    <x v="0"/>
    <n v="5"/>
    <s v="SIN FECHA COMO TAL, SE ASIGNA LA INTERMEDIA DEL SEGUNDO SEMESTRE"/>
    <m/>
    <m/>
    <m/>
    <m/>
    <m/>
    <m/>
    <m/>
    <m/>
    <m/>
    <s v="SIN CECO"/>
    <s v="NO"/>
    <s v="TERPERL BÁSCULA_x000a_14-NOV-2013-Soporte Técnico"/>
    <n v="5"/>
    <n v="5"/>
    <n v="1438"/>
    <x v="81"/>
  </r>
  <r>
    <n v="4628"/>
    <x v="127"/>
    <d v="2013-09-01T00:00:00"/>
    <s v="INT"/>
    <m/>
    <m/>
    <s v="d. Confiabilidad de los conceptos aplicados"/>
    <x v="0"/>
    <n v="5"/>
    <s v="SIN FECHA COMO TAL, SE ASIGNA LA INTERMEDIA DEL SEGUNDO SEMESTRE"/>
    <m/>
    <m/>
    <m/>
    <m/>
    <m/>
    <m/>
    <m/>
    <m/>
    <m/>
    <s v="SIN CECO"/>
    <s v="NO"/>
    <s v="TERPERL BÁSCULA_x000a_14-NOV-2013-Soporte Técnico"/>
    <n v="5"/>
    <n v="5"/>
    <n v="1438"/>
    <x v="81"/>
  </r>
  <r>
    <n v="4629"/>
    <x v="127"/>
    <d v="2013-09-01T00:00:00"/>
    <s v="INT"/>
    <m/>
    <m/>
    <s v="e. Oportunidad en entrega de información o requerimientos"/>
    <x v="0"/>
    <n v="5"/>
    <s v="SIN FECHA COMO TAL, SE ASIGNA LA INTERMEDIA DEL SEGUNDO SEMESTRE"/>
    <m/>
    <m/>
    <m/>
    <m/>
    <m/>
    <m/>
    <m/>
    <m/>
    <m/>
    <s v="SIN CECO"/>
    <s v="NO"/>
    <s v="TERPERL BÁSCULA_x000a_14-NOV-2013-Soporte Técnico"/>
    <n v="5"/>
    <n v="5"/>
    <n v="1438"/>
    <x v="81"/>
  </r>
  <r>
    <n v="4630"/>
    <x v="127"/>
    <d v="2013-09-01T00:00:00"/>
    <s v="INT"/>
    <m/>
    <m/>
    <s v="a. Oportunidad de la gestión en obra"/>
    <x v="1"/>
    <n v="4"/>
    <s v="SIN FECHA COMO TAL, SE ASIGNA LA INTERMEDIA DEL SEGUNDO SEMESTRE"/>
    <m/>
    <m/>
    <m/>
    <m/>
    <m/>
    <m/>
    <m/>
    <m/>
    <m/>
    <s v="SIN CECO"/>
    <s v="NO"/>
    <s v="TERPERL BÁSCULA_x000a_14-NOV-2013-Soporte Administrativo"/>
    <n v="4"/>
    <n v="4"/>
    <n v="1438"/>
    <x v="81"/>
  </r>
  <r>
    <n v="4631"/>
    <x v="127"/>
    <d v="2013-09-01T00:00:00"/>
    <s v="INT"/>
    <m/>
    <m/>
    <s v="b. Manejo administrativo del proyecto"/>
    <x v="1"/>
    <n v="4"/>
    <s v="SIN FECHA COMO TAL, SE ASIGNA LA INTERMEDIA DEL SEGUNDO SEMESTRE"/>
    <m/>
    <m/>
    <m/>
    <m/>
    <m/>
    <m/>
    <m/>
    <m/>
    <m/>
    <s v="SIN CECO"/>
    <s v="NO"/>
    <s v="TERPERL BÁSCULA_x000a_14-NOV-2013-Soporte Administrativo"/>
    <n v="4"/>
    <n v="4"/>
    <n v="1438"/>
    <x v="81"/>
  </r>
  <r>
    <n v="4632"/>
    <x v="127"/>
    <d v="2013-09-01T00:00:00"/>
    <s v="INT"/>
    <m/>
    <m/>
    <s v="c. Información clara y veraz sobre la administración de proyecto"/>
    <x v="1"/>
    <n v="5"/>
    <s v="SIN FECHA COMO TAL, SE ASIGNA LA INTERMEDIA DEL SEGUNDO SEMESTRE"/>
    <m/>
    <m/>
    <m/>
    <m/>
    <m/>
    <m/>
    <m/>
    <m/>
    <m/>
    <s v="SIN CECO"/>
    <s v="NO"/>
    <s v="TERPERL BÁSCULA_x000a_14-NOV-2013-Soporte Administrativo"/>
    <n v="5"/>
    <n v="5"/>
    <n v="1438"/>
    <x v="81"/>
  </r>
  <r>
    <n v="4633"/>
    <x v="127"/>
    <d v="2013-09-01T00:00:00"/>
    <s v="INT"/>
    <m/>
    <m/>
    <s v="d. Cumplimientos con expectativas del cliente"/>
    <x v="1"/>
    <n v="5"/>
    <s v="SIN FECHA COMO TAL, SE ASIGNA LA INTERMEDIA DEL SEGUNDO SEMESTRE"/>
    <m/>
    <m/>
    <m/>
    <m/>
    <m/>
    <m/>
    <m/>
    <m/>
    <m/>
    <s v="SIN CECO"/>
    <s v="NO"/>
    <s v="TERPERL BÁSCULA_x000a_14-NOV-2013-Soporte Administrativo"/>
    <n v="5"/>
    <n v="5"/>
    <n v="1438"/>
    <x v="81"/>
  </r>
  <r>
    <n v="4634"/>
    <x v="127"/>
    <d v="2013-09-01T00:00:00"/>
    <s v="INT"/>
    <m/>
    <m/>
    <s v="e. Control de presupuesto"/>
    <x v="1"/>
    <n v="5"/>
    <s v="SIN FECHA COMO TAL, SE ASIGNA LA INTERMEDIA DEL SEGUNDO SEMESTRE"/>
    <m/>
    <m/>
    <m/>
    <m/>
    <m/>
    <m/>
    <m/>
    <m/>
    <m/>
    <s v="SIN CECO"/>
    <s v="NO"/>
    <s v="TERPERL BÁSCULA_x000a_14-NOV-2013-Soporte Administrativo"/>
    <n v="5"/>
    <n v="5"/>
    <n v="1438"/>
    <x v="81"/>
  </r>
  <r>
    <n v="4635"/>
    <x v="127"/>
    <d v="2013-09-01T00:00:00"/>
    <s v="INT"/>
    <m/>
    <m/>
    <s v="a. Apoyo y presencia en el proyecto"/>
    <x v="2"/>
    <n v="5"/>
    <s v="SIN FECHA COMO TAL, SE ASIGNA LA INTERMEDIA DEL SEGUNDO SEMESTRE"/>
    <m/>
    <m/>
    <m/>
    <m/>
    <m/>
    <m/>
    <m/>
    <m/>
    <m/>
    <s v="SIN CECO"/>
    <s v="NO"/>
    <s v="TERPERL BÁSCULA_x000a_14-NOV-2013-Soporte Directivo (Coordinador y Gerencia)"/>
    <n v="5"/>
    <n v="5"/>
    <n v="1438"/>
    <x v="81"/>
  </r>
  <r>
    <n v="4636"/>
    <x v="127"/>
    <d v="2013-09-01T00:00:00"/>
    <s v="INT"/>
    <m/>
    <m/>
    <s v="b. Conocimiento del proyecto"/>
    <x v="2"/>
    <n v="5"/>
    <s v="SIN FECHA COMO TAL, SE ASIGNA LA INTERMEDIA DEL SEGUNDO SEMESTRE"/>
    <m/>
    <m/>
    <m/>
    <m/>
    <m/>
    <m/>
    <m/>
    <m/>
    <m/>
    <s v="SIN CECO"/>
    <s v="NO"/>
    <s v="TERPERL BÁSCULA_x000a_14-NOV-2013-Soporte Directivo (Coordinador y Gerencia)"/>
    <n v="5"/>
    <n v="5"/>
    <n v="1438"/>
    <x v="81"/>
  </r>
  <r>
    <n v="4637"/>
    <x v="127"/>
    <d v="2013-09-01T00:00:00"/>
    <s v="INT"/>
    <m/>
    <m/>
    <s v="c. Planteamiento de soluciones y manejo de conflictos"/>
    <x v="2"/>
    <n v="5"/>
    <s v="SIN FECHA COMO TAL, SE ASIGNA LA INTERMEDIA DEL SEGUNDO SEMESTRE"/>
    <m/>
    <m/>
    <m/>
    <m/>
    <m/>
    <m/>
    <m/>
    <m/>
    <m/>
    <s v="SIN CECO"/>
    <s v="NO"/>
    <s v="TERPERL BÁSCULA_x000a_14-NOV-2013-Soporte Directivo (Coordinador y Gerencia)"/>
    <n v="5"/>
    <n v="5"/>
    <n v="1438"/>
    <x v="81"/>
  </r>
  <r>
    <n v="4638"/>
    <x v="127"/>
    <d v="2013-09-01T00:00:00"/>
    <s v="INT"/>
    <m/>
    <m/>
    <s v="d. Cumplimiento de compromisos"/>
    <x v="2"/>
    <n v="5"/>
    <s v="SIN FECHA COMO TAL, SE ASIGNA LA INTERMEDIA DEL SEGUNDO SEMESTRE"/>
    <m/>
    <m/>
    <m/>
    <m/>
    <m/>
    <m/>
    <m/>
    <m/>
    <m/>
    <s v="SIN CECO"/>
    <s v="NO"/>
    <s v="TERPERL BÁSCULA_x000a_14-NOV-2013-Soporte Directivo (Coordinador y Gerencia)"/>
    <n v="5"/>
    <n v="5"/>
    <n v="1438"/>
    <x v="81"/>
  </r>
  <r>
    <n v="4639"/>
    <x v="127"/>
    <d v="2013-09-01T00:00:00"/>
    <s v="INT"/>
    <m/>
    <m/>
    <s v="e. Manejo del cliente"/>
    <x v="2"/>
    <n v="5"/>
    <s v="SIN FECHA COMO TAL, SE ASIGNA LA INTERMEDIA DEL SEGUNDO SEMESTRE"/>
    <m/>
    <m/>
    <m/>
    <m/>
    <m/>
    <m/>
    <m/>
    <m/>
    <m/>
    <s v="SIN CECO"/>
    <s v="NO"/>
    <s v="TERPERL BÁSCULA_x000a_14-NOV-2013-Soporte Directivo (Coordinador y Gerencia)"/>
    <n v="5"/>
    <n v="5"/>
    <n v="1438"/>
    <x v="81"/>
  </r>
  <r>
    <n v="4640"/>
    <x v="127"/>
    <d v="2013-09-01T00:00:00"/>
    <s v="INT"/>
    <m/>
    <m/>
    <s v="a. Idoneidad del personal"/>
    <x v="3"/>
    <n v="5"/>
    <s v="SIN FECHA COMO TAL, SE ASIGNA LA INTERMEDIA DEL SEGUNDO SEMESTRE"/>
    <m/>
    <m/>
    <m/>
    <m/>
    <m/>
    <m/>
    <m/>
    <m/>
    <m/>
    <s v="SIN CECO"/>
    <s v="NO"/>
    <s v="TERPERL BÁSCULA_x000a_14-NOV-2013-Personal que presta el servicio en obra"/>
    <n v="5"/>
    <n v="5"/>
    <n v="1438"/>
    <x v="81"/>
  </r>
  <r>
    <n v="4641"/>
    <x v="127"/>
    <d v="2013-09-01T00:00:00"/>
    <s v="INT"/>
    <m/>
    <m/>
    <s v="b. Oportuna atención al cliente"/>
    <x v="3"/>
    <n v="5"/>
    <s v="SIN FECHA COMO TAL, SE ASIGNA LA INTERMEDIA DEL SEGUNDO SEMESTRE"/>
    <m/>
    <m/>
    <m/>
    <m/>
    <m/>
    <m/>
    <m/>
    <m/>
    <m/>
    <s v="SIN CECO"/>
    <s v="NO"/>
    <s v="TERPERL BÁSCULA_x000a_14-NOV-2013-Personal que presta el servicio en obra"/>
    <n v="5"/>
    <n v="5"/>
    <n v="1438"/>
    <x v="81"/>
  </r>
  <r>
    <n v="4642"/>
    <x v="127"/>
    <d v="2013-09-01T00:00:00"/>
    <s v="INT"/>
    <m/>
    <m/>
    <s v="c. Compromiso con el proyecto"/>
    <x v="3"/>
    <n v="5"/>
    <s v="SIN FECHA COMO TAL, SE ASIGNA LA INTERMEDIA DEL SEGUNDO SEMESTRE"/>
    <m/>
    <m/>
    <m/>
    <m/>
    <m/>
    <m/>
    <m/>
    <m/>
    <m/>
    <s v="SIN CECO"/>
    <s v="NO"/>
    <s v="TERPERL BÁSCULA_x000a_14-NOV-2013-Personal que presta el servicio en obra"/>
    <n v="5"/>
    <n v="5"/>
    <n v="1438"/>
    <x v="81"/>
  </r>
  <r>
    <n v="4643"/>
    <x v="127"/>
    <d v="2013-09-01T00:00:00"/>
    <s v="INT"/>
    <m/>
    <m/>
    <s v="d. Cumplimiento de compromisos"/>
    <x v="3"/>
    <n v="5"/>
    <s v="SIN FECHA COMO TAL, SE ASIGNA LA INTERMEDIA DEL SEGUNDO SEMESTRE"/>
    <m/>
    <m/>
    <m/>
    <m/>
    <m/>
    <m/>
    <m/>
    <m/>
    <m/>
    <s v="SIN CECO"/>
    <s v="NO"/>
    <s v="TERPERL BÁSCULA_x000a_14-NOV-2013-Personal que presta el servicio en obra"/>
    <n v="5"/>
    <n v="5"/>
    <n v="1438"/>
    <x v="81"/>
  </r>
  <r>
    <n v="4644"/>
    <x v="127"/>
    <d v="2013-09-01T00:00:00"/>
    <s v="INT"/>
    <m/>
    <m/>
    <s v="e. Proactividad en desarrollo de funciones"/>
    <x v="3"/>
    <n v="5"/>
    <s v="SIN FECHA COMO TAL, SE ASIGNA LA INTERMEDIA DEL SEGUNDO SEMESTRE"/>
    <m/>
    <m/>
    <m/>
    <m/>
    <m/>
    <m/>
    <m/>
    <m/>
    <m/>
    <s v="SIN CECO"/>
    <s v="NO"/>
    <s v="TERPERL BÁSCULA_x000a_14-NOV-2013-Personal que presta el servicio en obra"/>
    <n v="5"/>
    <n v="5"/>
    <n v="1438"/>
    <x v="81"/>
  </r>
  <r>
    <n v="4645"/>
    <x v="127"/>
    <d v="2013-09-01T00:00:00"/>
    <s v="INT"/>
    <m/>
    <m/>
    <s v="a. Calidad del Contenido"/>
    <x v="4"/>
    <n v="5"/>
    <s v="SIN FECHA COMO TAL, SE ASIGNA LA INTERMEDIA DEL SEGUNDO SEMESTRE"/>
    <m/>
    <m/>
    <m/>
    <m/>
    <m/>
    <m/>
    <m/>
    <m/>
    <m/>
    <s v="SIN CECO"/>
    <s v="NO"/>
    <s v="TERPERL BÁSCULA_x000a_14-NOV-2013-Productos Asociados de PAYC (Informes, Control de presupuesto y Programación y actas)"/>
    <n v="5"/>
    <n v="5"/>
    <n v="1438"/>
    <x v="81"/>
  </r>
  <r>
    <n v="4646"/>
    <x v="127"/>
    <d v="2013-09-01T00:00:00"/>
    <s v="INT"/>
    <m/>
    <m/>
    <s v="b. Claridad del Contenido"/>
    <x v="4"/>
    <n v="5"/>
    <s v="SIN FECHA COMO TAL, SE ASIGNA LA INTERMEDIA DEL SEGUNDO SEMESTRE"/>
    <m/>
    <m/>
    <m/>
    <m/>
    <m/>
    <m/>
    <m/>
    <m/>
    <m/>
    <s v="SIN CECO"/>
    <s v="NO"/>
    <s v="TERPERL BÁSCULA_x000a_14-NOV-2013-Productos Asociados de PAYC (Informes, Control de presupuesto y Programación y actas)"/>
    <n v="5"/>
    <n v="5"/>
    <n v="1438"/>
    <x v="81"/>
  </r>
  <r>
    <n v="4647"/>
    <x v="127"/>
    <d v="2013-09-01T00:00:00"/>
    <s v="INT"/>
    <m/>
    <m/>
    <s v="c. Oportunidad en la entrega"/>
    <x v="4"/>
    <n v="5"/>
    <s v="SIN FECHA COMO TAL, SE ASIGNA LA INTERMEDIA DEL SEGUNDO SEMESTRE"/>
    <m/>
    <m/>
    <m/>
    <m/>
    <m/>
    <m/>
    <m/>
    <m/>
    <m/>
    <s v="SIN CECO"/>
    <s v="NO"/>
    <s v="TERPERL BÁSCULA_x000a_14-NOV-2013-Productos Asociados de PAYC (Informes, Control de presupuesto y Programación y actas)"/>
    <n v="5"/>
    <n v="5"/>
    <n v="1438"/>
    <x v="81"/>
  </r>
  <r>
    <n v="4648"/>
    <x v="127"/>
    <d v="2013-09-01T00:00:00"/>
    <s v="INT"/>
    <m/>
    <m/>
    <s v="d. Precisión de la información"/>
    <x v="4"/>
    <n v="5"/>
    <s v="SIN FECHA COMO TAL, SE ASIGNA LA INTERMEDIA DEL SEGUNDO SEMESTRE"/>
    <m/>
    <m/>
    <m/>
    <m/>
    <m/>
    <m/>
    <m/>
    <m/>
    <m/>
    <s v="SIN CECO"/>
    <s v="NO"/>
    <s v="TERPERL BÁSCULA_x000a_14-NOV-2013-Productos Asociados de PAYC (Informes, Control de presupuesto y Programación y actas)"/>
    <n v="5"/>
    <n v="5"/>
    <n v="1438"/>
    <x v="81"/>
  </r>
  <r>
    <n v="4649"/>
    <x v="127"/>
    <d v="2013-09-01T00:00:00"/>
    <s v="INT"/>
    <m/>
    <m/>
    <s v="e. Diagramación"/>
    <x v="4"/>
    <n v="5"/>
    <s v="SIN FECHA COMO TAL, SE ASIGNA LA INTERMEDIA DEL SEGUNDO SEMESTRE"/>
    <m/>
    <m/>
    <m/>
    <m/>
    <m/>
    <m/>
    <m/>
    <m/>
    <m/>
    <s v="SIN CECO"/>
    <s v="NO"/>
    <s v="TERPERL BÁSCULA_x000a_14-NOV-2013-Productos Asociados de PAYC (Informes, Control de presupuesto y Programación y actas)"/>
    <n v="5"/>
    <n v="5"/>
    <n v="1438"/>
    <x v="81"/>
  </r>
  <r>
    <n v="4650"/>
    <x v="127"/>
    <d v="2013-09-01T00:00:00"/>
    <s v="INT"/>
    <m/>
    <m/>
    <s v="a. Cumplimiento"/>
    <x v="5"/>
    <n v="5"/>
    <s v="SIN FECHA COMO TAL, SE ASIGNA LA INTERMEDIA DEL SEGUNDO SEMESTRE"/>
    <m/>
    <m/>
    <m/>
    <m/>
    <m/>
    <m/>
    <m/>
    <m/>
    <m/>
    <s v="SIN CECO"/>
    <s v="NO"/>
    <s v="TERPERL BÁSCULA_x000a_14-NOV-2013-Compromisos Pactados"/>
    <n v="5"/>
    <n v="5"/>
    <n v="1438"/>
    <x v="81"/>
  </r>
  <r>
    <n v="4651"/>
    <x v="127"/>
    <d v="2013-09-01T00:00:00"/>
    <s v="INT"/>
    <m/>
    <m/>
    <s v="b. Satisface expectativas"/>
    <x v="5"/>
    <n v="5"/>
    <s v="SIN FECHA COMO TAL, SE ASIGNA LA INTERMEDIA DEL SEGUNDO SEMESTRE"/>
    <m/>
    <m/>
    <m/>
    <m/>
    <m/>
    <m/>
    <m/>
    <m/>
    <m/>
    <s v="SIN CECO"/>
    <s v="NO"/>
    <s v="TERPERL BÁSCULA_x000a_14-NOV-2013-Compromisos Pactados"/>
    <n v="5"/>
    <n v="5"/>
    <n v="1438"/>
    <x v="81"/>
  </r>
  <r>
    <n v="4652"/>
    <x v="127"/>
    <d v="2013-09-01T00:00:00"/>
    <s v="INT"/>
    <m/>
    <m/>
    <s v="c. Calidad de la Información suministrada"/>
    <x v="5"/>
    <n v="5"/>
    <s v="SIN FECHA COMO TAL, SE ASIGNA LA INTERMEDIA DEL SEGUNDO SEMESTRE"/>
    <m/>
    <m/>
    <m/>
    <m/>
    <m/>
    <m/>
    <m/>
    <m/>
    <m/>
    <s v="SIN CECO"/>
    <s v="NO"/>
    <s v="TERPERL BÁSCULA_x000a_14-NOV-2013-Compromisos Pactados"/>
    <n v="5"/>
    <n v="5"/>
    <n v="1438"/>
    <x v="81"/>
  </r>
  <r>
    <n v="4653"/>
    <x v="127"/>
    <d v="2013-09-01T00:00:00"/>
    <s v="INT"/>
    <m/>
    <m/>
    <s v="d. Disposición del personal de PAYC a las solicitudes del cliente"/>
    <x v="5"/>
    <n v="5"/>
    <s v="SIN FECHA COMO TAL, SE ASIGNA LA INTERMEDIA DEL SEGUNDO SEMESTRE"/>
    <m/>
    <m/>
    <m/>
    <m/>
    <m/>
    <m/>
    <m/>
    <m/>
    <m/>
    <s v="SIN CECO"/>
    <s v="NO"/>
    <s v="TERPERL BÁSCULA_x000a_14-NOV-2013-Compromisos Pactados"/>
    <n v="5"/>
    <n v="5"/>
    <n v="1438"/>
    <x v="81"/>
  </r>
  <r>
    <n v="4654"/>
    <x v="127"/>
    <d v="2013-09-01T00:00:00"/>
    <s v="INT"/>
    <m/>
    <m/>
    <s v="e. Coherencia entre lo solicitado y lo entregado"/>
    <x v="5"/>
    <n v="5"/>
    <s v="SIN FECHA COMO TAL, SE ASIGNA LA INTERMEDIA DEL SEGUNDO SEMESTRE"/>
    <m/>
    <m/>
    <m/>
    <m/>
    <m/>
    <m/>
    <m/>
    <m/>
    <m/>
    <s v="SIN CECO"/>
    <s v="NO"/>
    <s v="TERPERL BÁSCULA_x000a_14-NOV-2013-Compromisos Pactados"/>
    <n v="5"/>
    <n v="5"/>
    <n v="1438"/>
    <x v="81"/>
  </r>
  <r>
    <n v="4655"/>
    <x v="127"/>
    <d v="2013-09-01T00:00:00"/>
    <s v="INT"/>
    <m/>
    <m/>
    <s v="Grado de Satisfacción con el Servicio Prestado"/>
    <x v="6"/>
    <n v="5"/>
    <s v="SIN FECHA COMO TAL, SE ASIGNA LA INTERMEDIA DEL SEGUNDO SEMESTRE"/>
    <m/>
    <m/>
    <m/>
    <m/>
    <m/>
    <m/>
    <m/>
    <m/>
    <m/>
    <s v="SIN CECO"/>
    <s v="NO"/>
    <s v="TERPERL BÁSCULA_x000a_14-NOV-2013-Grado de Satisfacción con el Servicio Prestado"/>
    <n v="5"/>
    <n v="5"/>
    <n v="1438"/>
    <x v="81"/>
  </r>
  <r>
    <n v="4656"/>
    <x v="127"/>
    <d v="2013-09-01T00:00:00"/>
    <s v="INT"/>
    <m/>
    <m/>
    <s v="Posibilidad de Volver a Contratar con PAYC"/>
    <x v="7"/>
    <m/>
    <s v="SIN FECHA COMO TAL, SE ASIGNA LA INTERMEDIA DEL SEGUNDO SEMESTRE"/>
    <m/>
    <m/>
    <m/>
    <m/>
    <m/>
    <m/>
    <m/>
    <m/>
    <m/>
    <s v="SIN CECO"/>
    <s v="NO"/>
    <s v="TERPERL BÁSCULA_x000a_14-NOV-2013-Posibilidad de Volver a Contratar con PAYC"/>
    <n v="0"/>
    <n v="0"/>
    <n v="1438"/>
    <x v="81"/>
  </r>
  <r>
    <n v="4657"/>
    <x v="127"/>
    <d v="2013-09-01T00:00:00"/>
    <s v="INT"/>
    <m/>
    <m/>
    <s v="Principales fortalezas en el servicio que presta PAYC"/>
    <x v="8"/>
    <s v="-"/>
    <s v="SIN FECHA COMO TAL, SE ASIGNA LA INTERMEDIA DEL SEGUNDO SEMESTRE"/>
    <m/>
    <m/>
    <m/>
    <m/>
    <m/>
    <m/>
    <m/>
    <m/>
    <m/>
    <s v="SIN CECO"/>
    <s v="NO"/>
    <s v="TERPERL BÁSCULA_x000a_14-NOV-2013-Fortalezas PAYC"/>
    <s v="-"/>
    <n v="0"/>
    <n v="1438"/>
    <x v="81"/>
  </r>
  <r>
    <n v="4658"/>
    <x v="127"/>
    <d v="2013-09-01T00:00:00"/>
    <s v="INT"/>
    <m/>
    <m/>
    <s v="Principales debilidades en el servicio que presta PAYC"/>
    <x v="9"/>
    <s v="-"/>
    <s v="SIN FECHA COMO TAL, SE ASIGNA LA INTERMEDIA DEL SEGUNDO SEMESTRE"/>
    <m/>
    <m/>
    <m/>
    <m/>
    <m/>
    <m/>
    <m/>
    <m/>
    <m/>
    <s v="SIN CECO"/>
    <s v="NO"/>
    <s v="TERPERL BÁSCULA_x000a_14-NOV-2013-Debilidades PAYC"/>
    <s v="-"/>
    <n v="0"/>
    <n v="1438"/>
    <x v="81"/>
  </r>
  <r>
    <n v="4659"/>
    <x v="128"/>
    <d v="2013-09-01T00:00:00"/>
    <s v="INT"/>
    <m/>
    <m/>
    <s v="a. Conocimiento específico de temas aplicables al proyecto"/>
    <x v="0"/>
    <n v="5"/>
    <s v="SIN FECHA COMO TAL, SE ASIGNA LA INTERMEDIA DEL SEGUNDO SEMESTRE"/>
    <m/>
    <m/>
    <m/>
    <m/>
    <m/>
    <m/>
    <m/>
    <m/>
    <m/>
    <s v="SIN CECO"/>
    <s v="NO"/>
    <s v="ARGOS SAN VICENTE DE PAÚL-SAN GIL_x000a_30-DIC-2013-Soporte Técnico"/>
    <n v="5"/>
    <n v="5"/>
    <n v="1499"/>
    <x v="86"/>
  </r>
  <r>
    <n v="4660"/>
    <x v="128"/>
    <d v="2013-09-01T00:00:00"/>
    <s v="INT"/>
    <m/>
    <m/>
    <s v="b. Idoneidad y Calidad del soporte"/>
    <x v="0"/>
    <n v="5"/>
    <s v="SIN FECHA COMO TAL, SE ASIGNA LA INTERMEDIA DEL SEGUNDO SEMESTRE"/>
    <m/>
    <m/>
    <m/>
    <m/>
    <m/>
    <m/>
    <m/>
    <m/>
    <m/>
    <s v="SIN CECO"/>
    <s v="NO"/>
    <s v="ARGOS SAN VICENTE DE PAÚL-SAN GIL_x000a_30-DIC-2013-Soporte Técnico"/>
    <n v="5"/>
    <n v="5"/>
    <n v="1499"/>
    <x v="86"/>
  </r>
  <r>
    <n v="4661"/>
    <x v="128"/>
    <d v="2013-09-01T00:00:00"/>
    <s v="INT"/>
    <m/>
    <m/>
    <s v="c. Cumplimiento de especificaciones técnicas de construcción"/>
    <x v="0"/>
    <n v="5"/>
    <s v="SIN FECHA COMO TAL, SE ASIGNA LA INTERMEDIA DEL SEGUNDO SEMESTRE"/>
    <m/>
    <m/>
    <m/>
    <m/>
    <m/>
    <m/>
    <m/>
    <m/>
    <m/>
    <s v="SIN CECO"/>
    <s v="NO"/>
    <s v="ARGOS SAN VICENTE DE PAÚL-SAN GIL_x000a_30-DIC-2013-Soporte Técnico"/>
    <n v="5"/>
    <n v="5"/>
    <n v="1499"/>
    <x v="86"/>
  </r>
  <r>
    <n v="4662"/>
    <x v="128"/>
    <d v="2013-09-01T00:00:00"/>
    <s v="INT"/>
    <m/>
    <m/>
    <s v="d. Confiabilidad de los conceptos aplicados"/>
    <x v="0"/>
    <n v="5"/>
    <s v="SIN FECHA COMO TAL, SE ASIGNA LA INTERMEDIA DEL SEGUNDO SEMESTRE"/>
    <m/>
    <m/>
    <m/>
    <m/>
    <m/>
    <m/>
    <m/>
    <m/>
    <m/>
    <s v="SIN CECO"/>
    <s v="NO"/>
    <s v="ARGOS SAN VICENTE DE PAÚL-SAN GIL_x000a_30-DIC-2013-Soporte Técnico"/>
    <n v="5"/>
    <n v="5"/>
    <n v="1499"/>
    <x v="86"/>
  </r>
  <r>
    <n v="4663"/>
    <x v="128"/>
    <d v="2013-09-01T00:00:00"/>
    <s v="INT"/>
    <m/>
    <m/>
    <s v="e. Oportunidad en entrega de información o requerimientos"/>
    <x v="0"/>
    <n v="5"/>
    <s v="SIN FECHA COMO TAL, SE ASIGNA LA INTERMEDIA DEL SEGUNDO SEMESTRE"/>
    <m/>
    <m/>
    <m/>
    <m/>
    <m/>
    <m/>
    <m/>
    <m/>
    <m/>
    <s v="SIN CECO"/>
    <s v="NO"/>
    <s v="ARGOS SAN VICENTE DE PAÚL-SAN GIL_x000a_30-DIC-2013-Soporte Técnico"/>
    <n v="5"/>
    <n v="5"/>
    <n v="1499"/>
    <x v="86"/>
  </r>
  <r>
    <n v="4664"/>
    <x v="128"/>
    <d v="2013-09-01T00:00:00"/>
    <s v="INT"/>
    <m/>
    <m/>
    <s v="a. Oportunidad de la gestión en obra"/>
    <x v="1"/>
    <n v="5"/>
    <s v="SIN FECHA COMO TAL, SE ASIGNA LA INTERMEDIA DEL SEGUNDO SEMESTRE"/>
    <m/>
    <m/>
    <m/>
    <m/>
    <m/>
    <m/>
    <m/>
    <m/>
    <m/>
    <s v="SIN CECO"/>
    <s v="NO"/>
    <s v="ARGOS SAN VICENTE DE PAÚL-SAN GIL_x000a_30-DIC-2013-Soporte Administrativo"/>
    <n v="5"/>
    <n v="5"/>
    <n v="1499"/>
    <x v="86"/>
  </r>
  <r>
    <n v="4665"/>
    <x v="128"/>
    <d v="2013-09-01T00:00:00"/>
    <s v="INT"/>
    <m/>
    <m/>
    <s v="b. Manejo administrativo del proyecto"/>
    <x v="1"/>
    <n v="5"/>
    <s v="SIN FECHA COMO TAL, SE ASIGNA LA INTERMEDIA DEL SEGUNDO SEMESTRE"/>
    <m/>
    <m/>
    <m/>
    <m/>
    <m/>
    <m/>
    <m/>
    <m/>
    <m/>
    <s v="SIN CECO"/>
    <s v="NO"/>
    <s v="ARGOS SAN VICENTE DE PAÚL-SAN GIL_x000a_30-DIC-2013-Soporte Administrativo"/>
    <n v="5"/>
    <n v="5"/>
    <n v="1499"/>
    <x v="86"/>
  </r>
  <r>
    <n v="4666"/>
    <x v="128"/>
    <d v="2013-09-01T00:00:00"/>
    <s v="INT"/>
    <m/>
    <m/>
    <s v="c. Información clara y veraz sobre la administración de proyecto"/>
    <x v="1"/>
    <n v="4"/>
    <s v="SIN FECHA COMO TAL, SE ASIGNA LA INTERMEDIA DEL SEGUNDO SEMESTRE"/>
    <m/>
    <m/>
    <m/>
    <m/>
    <m/>
    <m/>
    <m/>
    <m/>
    <m/>
    <s v="SIN CECO"/>
    <s v="NO"/>
    <s v="ARGOS SAN VICENTE DE PAÚL-SAN GIL_x000a_30-DIC-2013-Soporte Administrativo"/>
    <n v="4"/>
    <n v="4"/>
    <n v="1499"/>
    <x v="86"/>
  </r>
  <r>
    <n v="4667"/>
    <x v="128"/>
    <d v="2013-09-01T00:00:00"/>
    <s v="INT"/>
    <m/>
    <m/>
    <s v="d. Cumplimientos con expectativas del cliente"/>
    <x v="1"/>
    <n v="4"/>
    <s v="SIN FECHA COMO TAL, SE ASIGNA LA INTERMEDIA DEL SEGUNDO SEMESTRE"/>
    <m/>
    <m/>
    <m/>
    <m/>
    <m/>
    <m/>
    <m/>
    <m/>
    <m/>
    <s v="SIN CECO"/>
    <s v="NO"/>
    <s v="ARGOS SAN VICENTE DE PAÚL-SAN GIL_x000a_30-DIC-2013-Soporte Administrativo"/>
    <n v="4"/>
    <n v="4"/>
    <n v="1499"/>
    <x v="86"/>
  </r>
  <r>
    <n v="4668"/>
    <x v="128"/>
    <d v="2013-09-01T00:00:00"/>
    <s v="INT"/>
    <m/>
    <m/>
    <s v="e. Control de presupuesto"/>
    <x v="1"/>
    <n v="4"/>
    <s v="SIN FECHA COMO TAL, SE ASIGNA LA INTERMEDIA DEL SEGUNDO SEMESTRE"/>
    <m/>
    <m/>
    <m/>
    <m/>
    <m/>
    <m/>
    <m/>
    <m/>
    <m/>
    <s v="SIN CECO"/>
    <s v="NO"/>
    <s v="ARGOS SAN VICENTE DE PAÚL-SAN GIL_x000a_30-DIC-2013-Soporte Administrativo"/>
    <n v="4"/>
    <n v="4"/>
    <n v="1499"/>
    <x v="86"/>
  </r>
  <r>
    <n v="4669"/>
    <x v="128"/>
    <d v="2013-09-01T00:00:00"/>
    <s v="INT"/>
    <m/>
    <m/>
    <s v="a. Apoyo y presencia en el proyecto"/>
    <x v="2"/>
    <n v="5"/>
    <s v="SIN FECHA COMO TAL, SE ASIGNA LA INTERMEDIA DEL SEGUNDO SEMESTRE"/>
    <m/>
    <m/>
    <m/>
    <m/>
    <m/>
    <m/>
    <m/>
    <m/>
    <m/>
    <s v="SIN CECO"/>
    <s v="NO"/>
    <s v="ARGOS SAN VICENTE DE PAÚL-SAN GIL_x000a_30-DIC-2013-Soporte Directivo (Coordinador y Gerencia)"/>
    <n v="5"/>
    <n v="5"/>
    <n v="1499"/>
    <x v="86"/>
  </r>
  <r>
    <n v="4670"/>
    <x v="128"/>
    <d v="2013-09-01T00:00:00"/>
    <s v="INT"/>
    <m/>
    <m/>
    <s v="b. Conocimiento del proyecto"/>
    <x v="2"/>
    <n v="5"/>
    <s v="SIN FECHA COMO TAL, SE ASIGNA LA INTERMEDIA DEL SEGUNDO SEMESTRE"/>
    <m/>
    <m/>
    <m/>
    <m/>
    <m/>
    <m/>
    <m/>
    <m/>
    <m/>
    <s v="SIN CECO"/>
    <s v="NO"/>
    <s v="ARGOS SAN VICENTE DE PAÚL-SAN GIL_x000a_30-DIC-2013-Soporte Directivo (Coordinador y Gerencia)"/>
    <n v="5"/>
    <n v="5"/>
    <n v="1499"/>
    <x v="86"/>
  </r>
  <r>
    <n v="4671"/>
    <x v="128"/>
    <d v="2013-09-01T00:00:00"/>
    <s v="INT"/>
    <m/>
    <m/>
    <s v="c. Planteamiento de soluciones y manejo de conflictos"/>
    <x v="2"/>
    <n v="4"/>
    <s v="SIN FECHA COMO TAL, SE ASIGNA LA INTERMEDIA DEL SEGUNDO SEMESTRE"/>
    <m/>
    <m/>
    <m/>
    <m/>
    <m/>
    <m/>
    <m/>
    <m/>
    <m/>
    <s v="SIN CECO"/>
    <s v="NO"/>
    <s v="ARGOS SAN VICENTE DE PAÚL-SAN GIL_x000a_30-DIC-2013-Soporte Directivo (Coordinador y Gerencia)"/>
    <n v="4"/>
    <n v="4"/>
    <n v="1499"/>
    <x v="86"/>
  </r>
  <r>
    <n v="4672"/>
    <x v="128"/>
    <d v="2013-09-01T00:00:00"/>
    <s v="INT"/>
    <m/>
    <m/>
    <s v="d. Cumplimiento de compromisos"/>
    <x v="2"/>
    <n v="5"/>
    <s v="SIN FECHA COMO TAL, SE ASIGNA LA INTERMEDIA DEL SEGUNDO SEMESTRE"/>
    <m/>
    <m/>
    <m/>
    <m/>
    <m/>
    <m/>
    <m/>
    <m/>
    <m/>
    <s v="SIN CECO"/>
    <s v="NO"/>
    <s v="ARGOS SAN VICENTE DE PAÚL-SAN GIL_x000a_30-DIC-2013-Soporte Directivo (Coordinador y Gerencia)"/>
    <n v="5"/>
    <n v="5"/>
    <n v="1499"/>
    <x v="86"/>
  </r>
  <r>
    <n v="4673"/>
    <x v="128"/>
    <d v="2013-09-01T00:00:00"/>
    <s v="INT"/>
    <m/>
    <m/>
    <s v="e. Manejo del cliente"/>
    <x v="2"/>
    <n v="5"/>
    <s v="SIN FECHA COMO TAL, SE ASIGNA LA INTERMEDIA DEL SEGUNDO SEMESTRE"/>
    <m/>
    <m/>
    <m/>
    <m/>
    <m/>
    <m/>
    <m/>
    <m/>
    <m/>
    <s v="SIN CECO"/>
    <s v="NO"/>
    <s v="ARGOS SAN VICENTE DE PAÚL-SAN GIL_x000a_30-DIC-2013-Soporte Directivo (Coordinador y Gerencia)"/>
    <n v="5"/>
    <n v="5"/>
    <n v="1499"/>
    <x v="86"/>
  </r>
  <r>
    <n v="4674"/>
    <x v="128"/>
    <d v="2013-09-01T00:00:00"/>
    <s v="INT"/>
    <m/>
    <m/>
    <s v="a. Idoneidad del personal"/>
    <x v="3"/>
    <n v="5"/>
    <s v="SIN FECHA COMO TAL, SE ASIGNA LA INTERMEDIA DEL SEGUNDO SEMESTRE"/>
    <m/>
    <m/>
    <m/>
    <m/>
    <m/>
    <m/>
    <m/>
    <m/>
    <m/>
    <s v="SIN CECO"/>
    <s v="NO"/>
    <s v="ARGOS SAN VICENTE DE PAÚL-SAN GIL_x000a_30-DIC-2013-Personal que presta el servicio en obra"/>
    <n v="5"/>
    <n v="5"/>
    <n v="1499"/>
    <x v="86"/>
  </r>
  <r>
    <n v="4675"/>
    <x v="128"/>
    <d v="2013-09-01T00:00:00"/>
    <s v="INT"/>
    <m/>
    <m/>
    <s v="b. Oportuna atención al cliente"/>
    <x v="3"/>
    <n v="5"/>
    <s v="SIN FECHA COMO TAL, SE ASIGNA LA INTERMEDIA DEL SEGUNDO SEMESTRE"/>
    <m/>
    <m/>
    <m/>
    <m/>
    <m/>
    <m/>
    <m/>
    <m/>
    <m/>
    <s v="SIN CECO"/>
    <s v="NO"/>
    <s v="ARGOS SAN VICENTE DE PAÚL-SAN GIL_x000a_30-DIC-2013-Personal que presta el servicio en obra"/>
    <n v="5"/>
    <n v="5"/>
    <n v="1499"/>
    <x v="86"/>
  </r>
  <r>
    <n v="4676"/>
    <x v="128"/>
    <d v="2013-09-01T00:00:00"/>
    <s v="INT"/>
    <m/>
    <m/>
    <s v="c. Compromiso con el proyecto"/>
    <x v="3"/>
    <n v="5"/>
    <s v="SIN FECHA COMO TAL, SE ASIGNA LA INTERMEDIA DEL SEGUNDO SEMESTRE"/>
    <m/>
    <m/>
    <m/>
    <m/>
    <m/>
    <m/>
    <m/>
    <m/>
    <m/>
    <s v="SIN CECO"/>
    <s v="NO"/>
    <s v="ARGOS SAN VICENTE DE PAÚL-SAN GIL_x000a_30-DIC-2013-Personal que presta el servicio en obra"/>
    <n v="5"/>
    <n v="5"/>
    <n v="1499"/>
    <x v="86"/>
  </r>
  <r>
    <n v="4677"/>
    <x v="128"/>
    <d v="2013-09-01T00:00:00"/>
    <s v="INT"/>
    <m/>
    <m/>
    <s v="d. Cumplimiento de compromisos"/>
    <x v="3"/>
    <n v="5"/>
    <s v="SIN FECHA COMO TAL, SE ASIGNA LA INTERMEDIA DEL SEGUNDO SEMESTRE"/>
    <m/>
    <m/>
    <m/>
    <m/>
    <m/>
    <m/>
    <m/>
    <m/>
    <m/>
    <s v="SIN CECO"/>
    <s v="NO"/>
    <s v="ARGOS SAN VICENTE DE PAÚL-SAN GIL_x000a_30-DIC-2013-Personal que presta el servicio en obra"/>
    <n v="5"/>
    <n v="5"/>
    <n v="1499"/>
    <x v="86"/>
  </r>
  <r>
    <n v="4678"/>
    <x v="128"/>
    <d v="2013-09-01T00:00:00"/>
    <s v="INT"/>
    <m/>
    <m/>
    <s v="e. Proactividad en desarrollo de funciones"/>
    <x v="3"/>
    <n v="5"/>
    <s v="SIN FECHA COMO TAL, SE ASIGNA LA INTERMEDIA DEL SEGUNDO SEMESTRE"/>
    <m/>
    <m/>
    <m/>
    <m/>
    <m/>
    <m/>
    <m/>
    <m/>
    <m/>
    <s v="SIN CECO"/>
    <s v="NO"/>
    <s v="ARGOS SAN VICENTE DE PAÚL-SAN GIL_x000a_30-DIC-2013-Personal que presta el servicio en obra"/>
    <n v="5"/>
    <n v="5"/>
    <n v="1499"/>
    <x v="86"/>
  </r>
  <r>
    <n v="4679"/>
    <x v="128"/>
    <d v="2013-09-01T00:00:00"/>
    <s v="INT"/>
    <m/>
    <m/>
    <s v="a. Calidad del Contenido"/>
    <x v="4"/>
    <n v="5"/>
    <s v="SIN FECHA COMO TAL, SE ASIGNA LA INTERMEDIA DEL SEGUNDO SEMESTRE"/>
    <m/>
    <m/>
    <m/>
    <m/>
    <m/>
    <m/>
    <m/>
    <m/>
    <m/>
    <s v="SIN CECO"/>
    <s v="NO"/>
    <s v="ARGOS SAN VICENTE DE PAÚL-SAN GIL_x000a_30-DIC-2013-Productos Asociados de PAYC (Informes, Control de presupuesto y Programación y actas)"/>
    <n v="5"/>
    <n v="5"/>
    <n v="1499"/>
    <x v="86"/>
  </r>
  <r>
    <n v="4680"/>
    <x v="128"/>
    <d v="2013-09-01T00:00:00"/>
    <s v="INT"/>
    <m/>
    <m/>
    <s v="b. Claridad del Contenido"/>
    <x v="4"/>
    <n v="4"/>
    <s v="SIN FECHA COMO TAL, SE ASIGNA LA INTERMEDIA DEL SEGUNDO SEMESTRE"/>
    <m/>
    <m/>
    <m/>
    <m/>
    <m/>
    <m/>
    <m/>
    <m/>
    <m/>
    <s v="SIN CECO"/>
    <s v="NO"/>
    <s v="ARGOS SAN VICENTE DE PAÚL-SAN GIL_x000a_30-DIC-2013-Productos Asociados de PAYC (Informes, Control de presupuesto y Programación y actas)"/>
    <n v="4"/>
    <n v="4"/>
    <n v="1499"/>
    <x v="86"/>
  </r>
  <r>
    <n v="4681"/>
    <x v="128"/>
    <d v="2013-09-01T00:00:00"/>
    <s v="INT"/>
    <m/>
    <m/>
    <s v="c. Oportunidad en la entrega"/>
    <x v="4"/>
    <n v="4"/>
    <s v="SIN FECHA COMO TAL, SE ASIGNA LA INTERMEDIA DEL SEGUNDO SEMESTRE"/>
    <m/>
    <m/>
    <m/>
    <m/>
    <m/>
    <m/>
    <m/>
    <m/>
    <m/>
    <s v="SIN CECO"/>
    <s v="NO"/>
    <s v="ARGOS SAN VICENTE DE PAÚL-SAN GIL_x000a_30-DIC-2013-Productos Asociados de PAYC (Informes, Control de presupuesto y Programación y actas)"/>
    <n v="4"/>
    <n v="4"/>
    <n v="1499"/>
    <x v="86"/>
  </r>
  <r>
    <n v="4682"/>
    <x v="128"/>
    <d v="2013-09-01T00:00:00"/>
    <s v="INT"/>
    <m/>
    <m/>
    <s v="d. Precisión de la información"/>
    <x v="4"/>
    <n v="4"/>
    <s v="SIN FECHA COMO TAL, SE ASIGNA LA INTERMEDIA DEL SEGUNDO SEMESTRE"/>
    <m/>
    <m/>
    <m/>
    <m/>
    <m/>
    <m/>
    <m/>
    <m/>
    <m/>
    <s v="SIN CECO"/>
    <s v="NO"/>
    <s v="ARGOS SAN VICENTE DE PAÚL-SAN GIL_x000a_30-DIC-2013-Productos Asociados de PAYC (Informes, Control de presupuesto y Programación y actas)"/>
    <n v="4"/>
    <n v="4"/>
    <n v="1499"/>
    <x v="86"/>
  </r>
  <r>
    <n v="4683"/>
    <x v="128"/>
    <d v="2013-09-01T00:00:00"/>
    <s v="INT"/>
    <m/>
    <m/>
    <s v="e. Diagramación"/>
    <x v="4"/>
    <n v="5"/>
    <s v="SIN FECHA COMO TAL, SE ASIGNA LA INTERMEDIA DEL SEGUNDO SEMESTRE"/>
    <m/>
    <m/>
    <m/>
    <m/>
    <m/>
    <m/>
    <m/>
    <m/>
    <m/>
    <s v="SIN CECO"/>
    <s v="NO"/>
    <s v="ARGOS SAN VICENTE DE PAÚL-SAN GIL_x000a_30-DIC-2013-Productos Asociados de PAYC (Informes, Control de presupuesto y Programación y actas)"/>
    <n v="5"/>
    <n v="5"/>
    <n v="1499"/>
    <x v="86"/>
  </r>
  <r>
    <n v="4684"/>
    <x v="128"/>
    <d v="2013-09-01T00:00:00"/>
    <s v="INT"/>
    <m/>
    <m/>
    <s v="a. Cumplimiento"/>
    <x v="5"/>
    <n v="4"/>
    <s v="SIN FECHA COMO TAL, SE ASIGNA LA INTERMEDIA DEL SEGUNDO SEMESTRE"/>
    <m/>
    <m/>
    <m/>
    <m/>
    <m/>
    <m/>
    <m/>
    <m/>
    <m/>
    <s v="SIN CECO"/>
    <s v="NO"/>
    <s v="ARGOS SAN VICENTE DE PAÚL-SAN GIL_x000a_30-DIC-2013-Compromisos Pactados"/>
    <n v="4"/>
    <n v="4"/>
    <n v="1499"/>
    <x v="86"/>
  </r>
  <r>
    <n v="4685"/>
    <x v="128"/>
    <d v="2013-09-01T00:00:00"/>
    <s v="INT"/>
    <m/>
    <m/>
    <s v="b. Satisface expectativas"/>
    <x v="5"/>
    <n v="4"/>
    <s v="SIN FECHA COMO TAL, SE ASIGNA LA INTERMEDIA DEL SEGUNDO SEMESTRE"/>
    <m/>
    <m/>
    <m/>
    <m/>
    <m/>
    <m/>
    <m/>
    <m/>
    <m/>
    <s v="SIN CECO"/>
    <s v="NO"/>
    <s v="ARGOS SAN VICENTE DE PAÚL-SAN GIL_x000a_30-DIC-2013-Compromisos Pactados"/>
    <n v="4"/>
    <n v="4"/>
    <n v="1499"/>
    <x v="86"/>
  </r>
  <r>
    <n v="4686"/>
    <x v="128"/>
    <d v="2013-09-01T00:00:00"/>
    <s v="INT"/>
    <m/>
    <m/>
    <s v="c. Calidad de la Información suministrada"/>
    <x v="5"/>
    <n v="4"/>
    <s v="SIN FECHA COMO TAL, SE ASIGNA LA INTERMEDIA DEL SEGUNDO SEMESTRE"/>
    <m/>
    <m/>
    <m/>
    <m/>
    <m/>
    <m/>
    <m/>
    <m/>
    <m/>
    <s v="SIN CECO"/>
    <s v="NO"/>
    <s v="ARGOS SAN VICENTE DE PAÚL-SAN GIL_x000a_30-DIC-2013-Compromisos Pactados"/>
    <n v="4"/>
    <n v="4"/>
    <n v="1499"/>
    <x v="86"/>
  </r>
  <r>
    <n v="4687"/>
    <x v="128"/>
    <d v="2013-09-01T00:00:00"/>
    <s v="INT"/>
    <m/>
    <m/>
    <s v="d. Disposición del personal de PAYC a las solicitudes del cliente"/>
    <x v="5"/>
    <n v="5"/>
    <s v="SIN FECHA COMO TAL, SE ASIGNA LA INTERMEDIA DEL SEGUNDO SEMESTRE"/>
    <m/>
    <m/>
    <m/>
    <m/>
    <m/>
    <m/>
    <m/>
    <m/>
    <m/>
    <s v="SIN CECO"/>
    <s v="NO"/>
    <s v="ARGOS SAN VICENTE DE PAÚL-SAN GIL_x000a_30-DIC-2013-Compromisos Pactados"/>
    <n v="5"/>
    <n v="5"/>
    <n v="1499"/>
    <x v="86"/>
  </r>
  <r>
    <n v="4688"/>
    <x v="128"/>
    <d v="2013-09-01T00:00:00"/>
    <s v="INT"/>
    <m/>
    <m/>
    <s v="e. Coherencia entre lo solicitado y lo entregado"/>
    <x v="5"/>
    <n v="5"/>
    <s v="SIN FECHA COMO TAL, SE ASIGNA LA INTERMEDIA DEL SEGUNDO SEMESTRE"/>
    <m/>
    <m/>
    <m/>
    <m/>
    <m/>
    <m/>
    <m/>
    <m/>
    <m/>
    <s v="SIN CECO"/>
    <s v="NO"/>
    <s v="ARGOS SAN VICENTE DE PAÚL-SAN GIL_x000a_30-DIC-2013-Compromisos Pactados"/>
    <n v="5"/>
    <n v="5"/>
    <n v="1499"/>
    <x v="86"/>
  </r>
  <r>
    <n v="4689"/>
    <x v="128"/>
    <d v="2013-09-01T00:00:00"/>
    <s v="INT"/>
    <m/>
    <m/>
    <s v="Grado de Satisfacción con el Servicio Prestado"/>
    <x v="6"/>
    <n v="5"/>
    <s v="SIN FECHA COMO TAL, SE ASIGNA LA INTERMEDIA DEL SEGUNDO SEMESTRE"/>
    <m/>
    <m/>
    <m/>
    <m/>
    <m/>
    <m/>
    <m/>
    <m/>
    <m/>
    <s v="SIN CECO"/>
    <s v="NO"/>
    <s v="ARGOS SAN VICENTE DE PAÚL-SAN GIL_x000a_30-DIC-2013-Grado de Satisfacción con el Servicio Prestado"/>
    <n v="5"/>
    <n v="5"/>
    <n v="1499"/>
    <x v="86"/>
  </r>
  <r>
    <n v="4690"/>
    <x v="128"/>
    <d v="2013-09-01T00:00:00"/>
    <s v="INT"/>
    <m/>
    <m/>
    <s v="Posibilidad de Volver a Contratar con PAYC"/>
    <x v="7"/>
    <n v="5"/>
    <s v="SIN FECHA COMO TAL, SE ASIGNA LA INTERMEDIA DEL SEGUNDO SEMESTRE"/>
    <m/>
    <m/>
    <m/>
    <m/>
    <m/>
    <m/>
    <m/>
    <m/>
    <m/>
    <s v="SIN CECO"/>
    <s v="NO"/>
    <s v="ARGOS SAN VICENTE DE PAÚL-SAN GIL_x000a_30-DIC-2013-Posibilidad de Volver a Contratar con PAYC"/>
    <n v="5"/>
    <n v="5"/>
    <n v="1499"/>
    <x v="86"/>
  </r>
  <r>
    <n v="4691"/>
    <x v="128"/>
    <d v="2013-09-01T00:00:00"/>
    <s v="INT"/>
    <m/>
    <m/>
    <s v="Principales fortalezas en el servicio que presta PAYC"/>
    <x v="8"/>
    <s v="el personal esta dispuesto a solucionar los posibles problemas que en obra se presentan-el buen manejo del proyecto-confiabilidad de criterios profesionales-"/>
    <s v="SIN FECHA COMO TAL, SE ASIGNA LA INTERMEDIA DEL SEGUNDO SEMESTRE"/>
    <s v="DISPOSICIÓN"/>
    <m/>
    <s v="CONFIABILIDAD"/>
    <m/>
    <m/>
    <m/>
    <m/>
    <m/>
    <m/>
    <s v="SIN CECO"/>
    <s v="NO"/>
    <s v="ARGOS SAN VICENTE DE PAÚL-SAN GIL_x000a_30-DIC-2013-Fortalezas PAYC"/>
    <s v="el personal esta dispuesto a solucionar los posibles problemas que en obra se presentan-el buen manejo del proyecto-confiabilidad de criterios profesionales-"/>
    <n v="0"/>
    <n v="1499"/>
    <x v="86"/>
  </r>
  <r>
    <n v="4692"/>
    <x v="128"/>
    <d v="2013-09-01T00:00:00"/>
    <s v="INT"/>
    <m/>
    <m/>
    <s v="Principales debilidades en el servicio que presta PAYC"/>
    <x v="9"/>
    <s v="-"/>
    <s v="SIN FECHA COMO TAL, SE ASIGNA LA INTERMEDIA DEL SEGUNDO SEMESTRE"/>
    <m/>
    <m/>
    <m/>
    <m/>
    <m/>
    <m/>
    <m/>
    <m/>
    <m/>
    <s v="SIN CECO"/>
    <s v="NO"/>
    <s v="ARGOS SAN VICENTE DE PAÚL-SAN GIL_x000a_30-DIC-2013-Debilidades PAYC"/>
    <s v="-"/>
    <n v="0"/>
    <n v="1499"/>
    <x v="86"/>
  </r>
  <r>
    <n v="4693"/>
    <x v="129"/>
    <d v="2014-03-01T00:00:00"/>
    <s v="INT"/>
    <m/>
    <m/>
    <s v="a. Conocimiento específico de temas aplicables al proyecto"/>
    <x v="0"/>
    <n v="5"/>
    <s v="SIN FECHA COMO TAL, SE ASIGNA LA INTERMEDIA DEL SEGUNDO SEMESTRE"/>
    <m/>
    <m/>
    <m/>
    <m/>
    <m/>
    <m/>
    <m/>
    <m/>
    <m/>
    <s v="SIN CECO"/>
    <s v="NO"/>
    <s v="TERPEL COGUA (ZIPA)_x000a_07-ENE-2014-Soporte Técnico"/>
    <n v="5"/>
    <n v="5"/>
    <n v="1438"/>
    <x v="81"/>
  </r>
  <r>
    <n v="4694"/>
    <x v="129"/>
    <d v="2014-03-01T00:00:00"/>
    <s v="INT"/>
    <m/>
    <m/>
    <s v="b. Idoneidad y Calidad del soporte"/>
    <x v="0"/>
    <n v="5"/>
    <s v="SIN FECHA COMO TAL, SE ASIGNA LA INTERMEDIA DEL SEGUNDO SEMESTRE"/>
    <m/>
    <m/>
    <m/>
    <m/>
    <m/>
    <m/>
    <m/>
    <m/>
    <m/>
    <s v="SIN CECO"/>
    <s v="NO"/>
    <s v="TERPEL COGUA (ZIPA)_x000a_07-ENE-2014-Soporte Técnico"/>
    <n v="5"/>
    <n v="5"/>
    <n v="1438"/>
    <x v="81"/>
  </r>
  <r>
    <n v="4695"/>
    <x v="129"/>
    <d v="2014-03-01T00:00:00"/>
    <s v="INT"/>
    <m/>
    <m/>
    <s v="c. Cumplimiento de especificaciones técnicas de construcción"/>
    <x v="0"/>
    <n v="5"/>
    <s v="SIN FECHA COMO TAL, SE ASIGNA LA INTERMEDIA DEL SEGUNDO SEMESTRE"/>
    <m/>
    <m/>
    <m/>
    <m/>
    <m/>
    <m/>
    <m/>
    <m/>
    <m/>
    <s v="SIN CECO"/>
    <s v="NO"/>
    <s v="TERPEL COGUA (ZIPA)_x000a_07-ENE-2014-Soporte Técnico"/>
    <n v="5"/>
    <n v="5"/>
    <n v="1438"/>
    <x v="81"/>
  </r>
  <r>
    <n v="4696"/>
    <x v="129"/>
    <d v="2014-03-01T00:00:00"/>
    <s v="INT"/>
    <m/>
    <m/>
    <s v="d. Confiabilidad de los conceptos aplicados"/>
    <x v="0"/>
    <n v="5"/>
    <s v="SIN FECHA COMO TAL, SE ASIGNA LA INTERMEDIA DEL SEGUNDO SEMESTRE"/>
    <m/>
    <m/>
    <m/>
    <m/>
    <m/>
    <m/>
    <m/>
    <m/>
    <m/>
    <s v="SIN CECO"/>
    <s v="NO"/>
    <s v="TERPEL COGUA (ZIPA)_x000a_07-ENE-2014-Soporte Técnico"/>
    <n v="5"/>
    <n v="5"/>
    <n v="1438"/>
    <x v="81"/>
  </r>
  <r>
    <n v="4697"/>
    <x v="129"/>
    <d v="2014-03-01T00:00:00"/>
    <s v="INT"/>
    <m/>
    <m/>
    <s v="e. Oportunidad en entrega de información o requerimientos"/>
    <x v="0"/>
    <n v="5"/>
    <s v="SIN FECHA COMO TAL, SE ASIGNA LA INTERMEDIA DEL SEGUNDO SEMESTRE"/>
    <m/>
    <m/>
    <m/>
    <m/>
    <m/>
    <m/>
    <m/>
    <m/>
    <m/>
    <s v="SIN CECO"/>
    <s v="NO"/>
    <s v="TERPEL COGUA (ZIPA)_x000a_07-ENE-2014-Soporte Técnico"/>
    <n v="5"/>
    <n v="5"/>
    <n v="1438"/>
    <x v="81"/>
  </r>
  <r>
    <n v="4698"/>
    <x v="129"/>
    <d v="2014-03-01T00:00:00"/>
    <s v="INT"/>
    <m/>
    <m/>
    <s v="a. Oportunidad de la gestión en obra"/>
    <x v="1"/>
    <n v="5"/>
    <s v="SIN FECHA COMO TAL, SE ASIGNA LA INTERMEDIA DEL SEGUNDO SEMESTRE"/>
    <m/>
    <m/>
    <m/>
    <m/>
    <m/>
    <m/>
    <m/>
    <m/>
    <m/>
    <s v="SIN CECO"/>
    <s v="NO"/>
    <s v="TERPEL COGUA (ZIPA)_x000a_07-ENE-2014-Soporte Administrativo"/>
    <n v="5"/>
    <n v="5"/>
    <n v="1438"/>
    <x v="81"/>
  </r>
  <r>
    <n v="4699"/>
    <x v="129"/>
    <d v="2014-03-01T00:00:00"/>
    <s v="INT"/>
    <m/>
    <m/>
    <s v="b. Manejo administrativo del proyecto"/>
    <x v="1"/>
    <n v="5"/>
    <s v="SIN FECHA COMO TAL, SE ASIGNA LA INTERMEDIA DEL SEGUNDO SEMESTRE"/>
    <m/>
    <m/>
    <m/>
    <m/>
    <m/>
    <m/>
    <m/>
    <m/>
    <m/>
    <s v="SIN CECO"/>
    <s v="NO"/>
    <s v="TERPEL COGUA (ZIPA)_x000a_07-ENE-2014-Soporte Administrativo"/>
    <n v="5"/>
    <n v="5"/>
    <n v="1438"/>
    <x v="81"/>
  </r>
  <r>
    <n v="4700"/>
    <x v="129"/>
    <d v="2014-03-01T00:00:00"/>
    <s v="INT"/>
    <m/>
    <m/>
    <s v="c. Información clara y veraz sobre la administración de proyecto"/>
    <x v="1"/>
    <n v="5"/>
    <s v="SIN FECHA COMO TAL, SE ASIGNA LA INTERMEDIA DEL SEGUNDO SEMESTRE"/>
    <m/>
    <m/>
    <m/>
    <m/>
    <m/>
    <m/>
    <m/>
    <m/>
    <m/>
    <s v="SIN CECO"/>
    <s v="NO"/>
    <s v="TERPEL COGUA (ZIPA)_x000a_07-ENE-2014-Soporte Administrativo"/>
    <n v="5"/>
    <n v="5"/>
    <n v="1438"/>
    <x v="81"/>
  </r>
  <r>
    <n v="4701"/>
    <x v="129"/>
    <d v="2014-03-01T00:00:00"/>
    <s v="INT"/>
    <m/>
    <m/>
    <s v="d. Cumplimientos con expectativas del cliente"/>
    <x v="1"/>
    <n v="5"/>
    <s v="SIN FECHA COMO TAL, SE ASIGNA LA INTERMEDIA DEL SEGUNDO SEMESTRE"/>
    <m/>
    <m/>
    <m/>
    <m/>
    <m/>
    <m/>
    <m/>
    <m/>
    <m/>
    <s v="SIN CECO"/>
    <s v="NO"/>
    <s v="TERPEL COGUA (ZIPA)_x000a_07-ENE-2014-Soporte Administrativo"/>
    <n v="5"/>
    <n v="5"/>
    <n v="1438"/>
    <x v="81"/>
  </r>
  <r>
    <n v="4702"/>
    <x v="129"/>
    <d v="2014-03-01T00:00:00"/>
    <s v="INT"/>
    <m/>
    <m/>
    <s v="e. Control de presupuesto"/>
    <x v="1"/>
    <n v="4"/>
    <s v="SIN FECHA COMO TAL, SE ASIGNA LA INTERMEDIA DEL SEGUNDO SEMESTRE"/>
    <m/>
    <m/>
    <m/>
    <m/>
    <m/>
    <m/>
    <m/>
    <m/>
    <m/>
    <s v="SIN CECO"/>
    <s v="NO"/>
    <s v="TERPEL COGUA (ZIPA)_x000a_07-ENE-2014-Soporte Administrativo"/>
    <n v="4"/>
    <n v="4"/>
    <n v="1438"/>
    <x v="81"/>
  </r>
  <r>
    <n v="4703"/>
    <x v="129"/>
    <d v="2014-03-01T00:00:00"/>
    <s v="INT"/>
    <m/>
    <m/>
    <s v="a. Apoyo y presencia en el proyecto"/>
    <x v="2"/>
    <n v="5"/>
    <s v="SIN FECHA COMO TAL, SE ASIGNA LA INTERMEDIA DEL SEGUNDO SEMESTRE"/>
    <m/>
    <m/>
    <m/>
    <m/>
    <m/>
    <m/>
    <m/>
    <m/>
    <m/>
    <s v="SIN CECO"/>
    <s v="NO"/>
    <s v="TERPEL COGUA (ZIPA)_x000a_07-ENE-2014-Soporte Directivo (Coordinador y Gerencia)"/>
    <n v="5"/>
    <n v="5"/>
    <n v="1438"/>
    <x v="81"/>
  </r>
  <r>
    <n v="4704"/>
    <x v="129"/>
    <d v="2014-03-01T00:00:00"/>
    <s v="INT"/>
    <m/>
    <m/>
    <s v="b. Conocimiento del proyecto"/>
    <x v="2"/>
    <n v="5"/>
    <s v="SIN FECHA COMO TAL, SE ASIGNA LA INTERMEDIA DEL SEGUNDO SEMESTRE"/>
    <m/>
    <m/>
    <m/>
    <m/>
    <m/>
    <m/>
    <m/>
    <m/>
    <m/>
    <s v="SIN CECO"/>
    <s v="NO"/>
    <s v="TERPEL COGUA (ZIPA)_x000a_07-ENE-2014-Soporte Directivo (Coordinador y Gerencia)"/>
    <n v="5"/>
    <n v="5"/>
    <n v="1438"/>
    <x v="81"/>
  </r>
  <r>
    <n v="4705"/>
    <x v="129"/>
    <d v="2014-03-01T00:00:00"/>
    <s v="INT"/>
    <m/>
    <m/>
    <s v="c. Planteamiento de soluciones y manejo de conflictos"/>
    <x v="2"/>
    <n v="5"/>
    <s v="SIN FECHA COMO TAL, SE ASIGNA LA INTERMEDIA DEL SEGUNDO SEMESTRE"/>
    <m/>
    <m/>
    <m/>
    <m/>
    <m/>
    <m/>
    <m/>
    <m/>
    <m/>
    <s v="SIN CECO"/>
    <s v="NO"/>
    <s v="TERPEL COGUA (ZIPA)_x000a_07-ENE-2014-Soporte Directivo (Coordinador y Gerencia)"/>
    <n v="5"/>
    <n v="5"/>
    <n v="1438"/>
    <x v="81"/>
  </r>
  <r>
    <n v="4706"/>
    <x v="129"/>
    <d v="2014-03-01T00:00:00"/>
    <s v="INT"/>
    <m/>
    <m/>
    <s v="d. Cumplimiento de compromisos"/>
    <x v="2"/>
    <n v="5"/>
    <s v="SIN FECHA COMO TAL, SE ASIGNA LA INTERMEDIA DEL SEGUNDO SEMESTRE"/>
    <m/>
    <m/>
    <m/>
    <m/>
    <m/>
    <m/>
    <m/>
    <m/>
    <m/>
    <s v="SIN CECO"/>
    <s v="NO"/>
    <s v="TERPEL COGUA (ZIPA)_x000a_07-ENE-2014-Soporte Directivo (Coordinador y Gerencia)"/>
    <n v="5"/>
    <n v="5"/>
    <n v="1438"/>
    <x v="81"/>
  </r>
  <r>
    <n v="4707"/>
    <x v="129"/>
    <d v="2014-03-01T00:00:00"/>
    <s v="INT"/>
    <m/>
    <m/>
    <s v="e. Manejo del cliente"/>
    <x v="2"/>
    <n v="5"/>
    <s v="SIN FECHA COMO TAL, SE ASIGNA LA INTERMEDIA DEL SEGUNDO SEMESTRE"/>
    <m/>
    <m/>
    <m/>
    <m/>
    <m/>
    <m/>
    <m/>
    <m/>
    <m/>
    <s v="SIN CECO"/>
    <s v="NO"/>
    <s v="TERPEL COGUA (ZIPA)_x000a_07-ENE-2014-Soporte Directivo (Coordinador y Gerencia)"/>
    <n v="5"/>
    <n v="5"/>
    <n v="1438"/>
    <x v="81"/>
  </r>
  <r>
    <n v="4708"/>
    <x v="129"/>
    <d v="2014-03-01T00:00:00"/>
    <s v="INT"/>
    <m/>
    <m/>
    <s v="a. Idoneidad del personal"/>
    <x v="3"/>
    <n v="5"/>
    <s v="SIN FECHA COMO TAL, SE ASIGNA LA INTERMEDIA DEL SEGUNDO SEMESTRE"/>
    <m/>
    <m/>
    <m/>
    <m/>
    <m/>
    <m/>
    <m/>
    <m/>
    <m/>
    <s v="SIN CECO"/>
    <s v="NO"/>
    <s v="TERPEL COGUA (ZIPA)_x000a_07-ENE-2014-Personal que presta el servicio en obra"/>
    <n v="5"/>
    <n v="5"/>
    <n v="1438"/>
    <x v="81"/>
  </r>
  <r>
    <n v="4709"/>
    <x v="129"/>
    <d v="2014-03-01T00:00:00"/>
    <s v="INT"/>
    <m/>
    <m/>
    <s v="b. Oportuna atención al cliente"/>
    <x v="3"/>
    <n v="5"/>
    <s v="SIN FECHA COMO TAL, SE ASIGNA LA INTERMEDIA DEL SEGUNDO SEMESTRE"/>
    <m/>
    <m/>
    <m/>
    <m/>
    <m/>
    <m/>
    <m/>
    <m/>
    <m/>
    <s v="SIN CECO"/>
    <s v="NO"/>
    <s v="TERPEL COGUA (ZIPA)_x000a_07-ENE-2014-Personal que presta el servicio en obra"/>
    <n v="5"/>
    <n v="5"/>
    <n v="1438"/>
    <x v="81"/>
  </r>
  <r>
    <n v="4710"/>
    <x v="129"/>
    <d v="2014-03-01T00:00:00"/>
    <s v="INT"/>
    <m/>
    <m/>
    <s v="c. Compromiso con el proyecto"/>
    <x v="3"/>
    <n v="5"/>
    <s v="SIN FECHA COMO TAL, SE ASIGNA LA INTERMEDIA DEL SEGUNDO SEMESTRE"/>
    <m/>
    <m/>
    <m/>
    <m/>
    <m/>
    <m/>
    <m/>
    <m/>
    <m/>
    <s v="SIN CECO"/>
    <s v="NO"/>
    <s v="TERPEL COGUA (ZIPA)_x000a_07-ENE-2014-Personal que presta el servicio en obra"/>
    <n v="5"/>
    <n v="5"/>
    <n v="1438"/>
    <x v="81"/>
  </r>
  <r>
    <n v="4711"/>
    <x v="129"/>
    <d v="2014-03-01T00:00:00"/>
    <s v="INT"/>
    <m/>
    <m/>
    <s v="d. Cumplimiento de compromisos"/>
    <x v="3"/>
    <n v="5"/>
    <s v="SIN FECHA COMO TAL, SE ASIGNA LA INTERMEDIA DEL SEGUNDO SEMESTRE"/>
    <m/>
    <m/>
    <m/>
    <m/>
    <m/>
    <m/>
    <m/>
    <m/>
    <m/>
    <s v="SIN CECO"/>
    <s v="NO"/>
    <s v="TERPEL COGUA (ZIPA)_x000a_07-ENE-2014-Personal que presta el servicio en obra"/>
    <n v="5"/>
    <n v="5"/>
    <n v="1438"/>
    <x v="81"/>
  </r>
  <r>
    <n v="4712"/>
    <x v="129"/>
    <d v="2014-03-01T00:00:00"/>
    <s v="INT"/>
    <m/>
    <m/>
    <s v="e. Proactividad en desarrollo de funciones"/>
    <x v="3"/>
    <n v="5"/>
    <s v="SIN FECHA COMO TAL, SE ASIGNA LA INTERMEDIA DEL SEGUNDO SEMESTRE"/>
    <m/>
    <m/>
    <m/>
    <m/>
    <m/>
    <m/>
    <m/>
    <m/>
    <m/>
    <s v="SIN CECO"/>
    <s v="NO"/>
    <s v="TERPEL COGUA (ZIPA)_x000a_07-ENE-2014-Personal que presta el servicio en obra"/>
    <n v="5"/>
    <n v="5"/>
    <n v="1438"/>
    <x v="81"/>
  </r>
  <r>
    <n v="4713"/>
    <x v="129"/>
    <d v="2014-03-01T00:00:00"/>
    <s v="INT"/>
    <m/>
    <m/>
    <s v="a. Calidad del Contenido"/>
    <x v="4"/>
    <n v="5"/>
    <s v="SIN FECHA COMO TAL, SE ASIGNA LA INTERMEDIA DEL SEGUNDO SEMESTRE"/>
    <m/>
    <m/>
    <m/>
    <m/>
    <m/>
    <m/>
    <m/>
    <m/>
    <m/>
    <s v="SIN CECO"/>
    <s v="NO"/>
    <s v="TERPEL COGUA (ZIPA)_x000a_07-ENE-2014-Productos Asociados de PAYC (Informes, Control de presupuesto y Programación y actas)"/>
    <n v="5"/>
    <n v="5"/>
    <n v="1438"/>
    <x v="81"/>
  </r>
  <r>
    <n v="4714"/>
    <x v="129"/>
    <d v="2014-03-01T00:00:00"/>
    <s v="INT"/>
    <m/>
    <m/>
    <s v="b. Claridad del Contenido"/>
    <x v="4"/>
    <n v="5"/>
    <s v="SIN FECHA COMO TAL, SE ASIGNA LA INTERMEDIA DEL SEGUNDO SEMESTRE"/>
    <m/>
    <m/>
    <m/>
    <m/>
    <m/>
    <m/>
    <m/>
    <m/>
    <m/>
    <s v="SIN CECO"/>
    <s v="NO"/>
    <s v="TERPEL COGUA (ZIPA)_x000a_07-ENE-2014-Productos Asociados de PAYC (Informes, Control de presupuesto y Programación y actas)"/>
    <n v="5"/>
    <n v="5"/>
    <n v="1438"/>
    <x v="81"/>
  </r>
  <r>
    <n v="4715"/>
    <x v="129"/>
    <d v="2014-03-01T00:00:00"/>
    <s v="INT"/>
    <m/>
    <m/>
    <s v="c. Oportunidad en la entrega"/>
    <x v="4"/>
    <n v="5"/>
    <s v="SIN FECHA COMO TAL, SE ASIGNA LA INTERMEDIA DEL SEGUNDO SEMESTRE"/>
    <m/>
    <m/>
    <m/>
    <m/>
    <m/>
    <m/>
    <m/>
    <m/>
    <m/>
    <s v="SIN CECO"/>
    <s v="NO"/>
    <s v="TERPEL COGUA (ZIPA)_x000a_07-ENE-2014-Productos Asociados de PAYC (Informes, Control de presupuesto y Programación y actas)"/>
    <n v="5"/>
    <n v="5"/>
    <n v="1438"/>
    <x v="81"/>
  </r>
  <r>
    <n v="4716"/>
    <x v="129"/>
    <d v="2014-03-01T00:00:00"/>
    <s v="INT"/>
    <m/>
    <m/>
    <s v="d. Precisión de la información"/>
    <x v="4"/>
    <n v="5"/>
    <s v="SIN FECHA COMO TAL, SE ASIGNA LA INTERMEDIA DEL SEGUNDO SEMESTRE"/>
    <m/>
    <m/>
    <m/>
    <m/>
    <m/>
    <m/>
    <m/>
    <m/>
    <m/>
    <s v="SIN CECO"/>
    <s v="NO"/>
    <s v="TERPEL COGUA (ZIPA)_x000a_07-ENE-2014-Productos Asociados de PAYC (Informes, Control de presupuesto y Programación y actas)"/>
    <n v="5"/>
    <n v="5"/>
    <n v="1438"/>
    <x v="81"/>
  </r>
  <r>
    <n v="4717"/>
    <x v="129"/>
    <d v="2014-03-01T00:00:00"/>
    <s v="INT"/>
    <m/>
    <m/>
    <s v="e. Diagramación"/>
    <x v="4"/>
    <n v="5"/>
    <s v="SIN FECHA COMO TAL, SE ASIGNA LA INTERMEDIA DEL SEGUNDO SEMESTRE"/>
    <m/>
    <m/>
    <m/>
    <m/>
    <m/>
    <m/>
    <m/>
    <m/>
    <m/>
    <s v="SIN CECO"/>
    <s v="NO"/>
    <s v="TERPEL COGUA (ZIPA)_x000a_07-ENE-2014-Productos Asociados de PAYC (Informes, Control de presupuesto y Programación y actas)"/>
    <n v="5"/>
    <n v="5"/>
    <n v="1438"/>
    <x v="81"/>
  </r>
  <r>
    <n v="4718"/>
    <x v="129"/>
    <d v="2014-03-01T00:00:00"/>
    <s v="INT"/>
    <m/>
    <m/>
    <s v="a. Cumplimiento"/>
    <x v="5"/>
    <n v="5"/>
    <s v="SIN FECHA COMO TAL, SE ASIGNA LA INTERMEDIA DEL SEGUNDO SEMESTRE"/>
    <m/>
    <m/>
    <m/>
    <m/>
    <m/>
    <m/>
    <m/>
    <m/>
    <m/>
    <s v="SIN CECO"/>
    <s v="NO"/>
    <s v="TERPEL COGUA (ZIPA)_x000a_07-ENE-2014-Compromisos Pactados"/>
    <n v="5"/>
    <n v="5"/>
    <n v="1438"/>
    <x v="81"/>
  </r>
  <r>
    <n v="4719"/>
    <x v="129"/>
    <d v="2014-03-01T00:00:00"/>
    <s v="INT"/>
    <m/>
    <m/>
    <s v="b. Satisface expectativas"/>
    <x v="5"/>
    <n v="5"/>
    <s v="SIN FECHA COMO TAL, SE ASIGNA LA INTERMEDIA DEL SEGUNDO SEMESTRE"/>
    <m/>
    <m/>
    <m/>
    <m/>
    <m/>
    <m/>
    <m/>
    <m/>
    <m/>
    <s v="SIN CECO"/>
    <s v="NO"/>
    <s v="TERPEL COGUA (ZIPA)_x000a_07-ENE-2014-Compromisos Pactados"/>
    <n v="5"/>
    <n v="5"/>
    <n v="1438"/>
    <x v="81"/>
  </r>
  <r>
    <n v="4720"/>
    <x v="129"/>
    <d v="2014-03-01T00:00:00"/>
    <s v="INT"/>
    <m/>
    <m/>
    <s v="c. Calidad de la Información suministrada"/>
    <x v="5"/>
    <n v="5"/>
    <s v="SIN FECHA COMO TAL, SE ASIGNA LA INTERMEDIA DEL SEGUNDO SEMESTRE"/>
    <m/>
    <m/>
    <m/>
    <m/>
    <m/>
    <m/>
    <m/>
    <m/>
    <m/>
    <s v="SIN CECO"/>
    <s v="NO"/>
    <s v="TERPEL COGUA (ZIPA)_x000a_07-ENE-2014-Compromisos Pactados"/>
    <n v="5"/>
    <n v="5"/>
    <n v="1438"/>
    <x v="81"/>
  </r>
  <r>
    <n v="4721"/>
    <x v="129"/>
    <d v="2014-03-01T00:00:00"/>
    <s v="INT"/>
    <m/>
    <m/>
    <s v="d. Disposición del personal de PAYC a las solicitudes del cliente"/>
    <x v="5"/>
    <n v="5"/>
    <s v="SIN FECHA COMO TAL, SE ASIGNA LA INTERMEDIA DEL SEGUNDO SEMESTRE"/>
    <m/>
    <m/>
    <m/>
    <m/>
    <m/>
    <m/>
    <m/>
    <m/>
    <m/>
    <s v="SIN CECO"/>
    <s v="NO"/>
    <s v="TERPEL COGUA (ZIPA)_x000a_07-ENE-2014-Compromisos Pactados"/>
    <n v="5"/>
    <n v="5"/>
    <n v="1438"/>
    <x v="81"/>
  </r>
  <r>
    <n v="4722"/>
    <x v="129"/>
    <d v="2014-03-01T00:00:00"/>
    <s v="INT"/>
    <m/>
    <m/>
    <s v="e. Coherencia entre lo solicitado y lo entregado"/>
    <x v="5"/>
    <n v="5"/>
    <s v="SIN FECHA COMO TAL, SE ASIGNA LA INTERMEDIA DEL SEGUNDO SEMESTRE"/>
    <m/>
    <m/>
    <m/>
    <m/>
    <m/>
    <m/>
    <m/>
    <m/>
    <m/>
    <s v="SIN CECO"/>
    <s v="NO"/>
    <s v="TERPEL COGUA (ZIPA)_x000a_07-ENE-2014-Compromisos Pactados"/>
    <n v="5"/>
    <n v="5"/>
    <n v="1438"/>
    <x v="81"/>
  </r>
  <r>
    <n v="4723"/>
    <x v="129"/>
    <d v="2014-03-01T00:00:00"/>
    <s v="INT"/>
    <m/>
    <m/>
    <s v="Grado de Satisfacción con el Servicio Prestado"/>
    <x v="6"/>
    <n v="5"/>
    <s v="SIN FECHA COMO TAL, SE ASIGNA LA INTERMEDIA DEL SEGUNDO SEMESTRE"/>
    <m/>
    <m/>
    <m/>
    <m/>
    <m/>
    <m/>
    <m/>
    <m/>
    <m/>
    <s v="SIN CECO"/>
    <s v="NO"/>
    <s v="TERPEL COGUA (ZIPA)_x000a_07-ENE-2014-Grado de Satisfacción con el Servicio Prestado"/>
    <n v="5"/>
    <n v="5"/>
    <n v="1438"/>
    <x v="81"/>
  </r>
  <r>
    <n v="4724"/>
    <x v="129"/>
    <d v="2014-03-01T00:00:00"/>
    <s v="INT"/>
    <m/>
    <m/>
    <s v="Posibilidad de Volver a Contratar con PAYC"/>
    <x v="7"/>
    <n v="5"/>
    <s v="SIN FECHA COMO TAL, SE ASIGNA LA INTERMEDIA DEL SEGUNDO SEMESTRE"/>
    <m/>
    <m/>
    <m/>
    <m/>
    <m/>
    <m/>
    <m/>
    <m/>
    <m/>
    <s v="SIN CECO"/>
    <s v="NO"/>
    <s v="TERPEL COGUA (ZIPA)_x000a_07-ENE-2014-Posibilidad de Volver a Contratar con PAYC"/>
    <n v="5"/>
    <n v="5"/>
    <n v="1438"/>
    <x v="81"/>
  </r>
  <r>
    <n v="4725"/>
    <x v="129"/>
    <d v="2014-03-01T00:00:00"/>
    <s v="INT"/>
    <m/>
    <m/>
    <s v="Principales fortalezas en el servicio que presta PAYC"/>
    <x v="8"/>
    <s v="-"/>
    <s v="SIN FECHA COMO TAL, SE ASIGNA LA INTERMEDIA DEL SEGUNDO SEMESTRE"/>
    <m/>
    <m/>
    <m/>
    <m/>
    <m/>
    <m/>
    <m/>
    <m/>
    <m/>
    <s v="SIN CECO"/>
    <s v="NO"/>
    <s v="TERPEL COGUA (ZIPA)_x000a_07-ENE-2014-Fortalezas PAYC"/>
    <s v="-"/>
    <n v="0"/>
    <n v="1438"/>
    <x v="81"/>
  </r>
  <r>
    <n v="4726"/>
    <x v="129"/>
    <d v="2014-03-01T00:00:00"/>
    <s v="INT"/>
    <m/>
    <m/>
    <s v="Principales debilidades en el servicio que presta PAYC"/>
    <x v="9"/>
    <s v="-"/>
    <s v="SIN FECHA COMO TAL, SE ASIGNA LA INTERMEDIA DEL SEGUNDO SEMESTRE"/>
    <m/>
    <m/>
    <m/>
    <m/>
    <m/>
    <m/>
    <m/>
    <m/>
    <m/>
    <s v="SIN CECO"/>
    <s v="NO"/>
    <s v="TERPEL COGUA (ZIPA)_x000a_07-ENE-2014-Debilidades PAYC"/>
    <s v="-"/>
    <n v="0"/>
    <n v="1438"/>
    <x v="81"/>
  </r>
  <r>
    <n v="4727"/>
    <x v="130"/>
    <d v="2014-03-01T00:00:00"/>
    <s v="INT"/>
    <m/>
    <m/>
    <s v="a. Conocimiento específico de temas aplicables al proyecto"/>
    <x v="0"/>
    <n v="4"/>
    <s v="SIN FECHA COMO TAL, SE ASIGNA LA INTERMEDIA DEL SEGUNDO SEMESTRE"/>
    <m/>
    <m/>
    <m/>
    <m/>
    <m/>
    <m/>
    <m/>
    <m/>
    <m/>
    <s v="SIN CECO"/>
    <s v="NO"/>
    <s v="ARGOS COTA - COLEGIO INDIGENA UBAMUX_x000a_04-ABR-14-Soporte Técnico"/>
    <n v="4"/>
    <n v="4"/>
    <n v="1487"/>
    <x v="87"/>
  </r>
  <r>
    <n v="4728"/>
    <x v="130"/>
    <d v="2014-03-01T00:00:00"/>
    <s v="INT"/>
    <m/>
    <m/>
    <s v="b. Idoneidad y Calidad del soporte"/>
    <x v="0"/>
    <n v="4"/>
    <s v="SIN FECHA COMO TAL, SE ASIGNA LA INTERMEDIA DEL SEGUNDO SEMESTRE"/>
    <m/>
    <m/>
    <m/>
    <m/>
    <m/>
    <m/>
    <m/>
    <m/>
    <m/>
    <s v="SIN CECO"/>
    <s v="NO"/>
    <s v="ARGOS COTA - COLEGIO INDIGENA UBAMUX_x000a_04-ABR-14-Soporte Técnico"/>
    <n v="4"/>
    <n v="4"/>
    <n v="1487"/>
    <x v="87"/>
  </r>
  <r>
    <n v="4729"/>
    <x v="130"/>
    <d v="2014-03-01T00:00:00"/>
    <s v="INT"/>
    <m/>
    <m/>
    <s v="c. Cumplimiento de especificaciones técnicas de construcción"/>
    <x v="0"/>
    <n v="4"/>
    <s v="SIN FECHA COMO TAL, SE ASIGNA LA INTERMEDIA DEL SEGUNDO SEMESTRE"/>
    <m/>
    <m/>
    <m/>
    <m/>
    <m/>
    <m/>
    <m/>
    <m/>
    <m/>
    <s v="SIN CECO"/>
    <s v="NO"/>
    <s v="ARGOS COTA - COLEGIO INDIGENA UBAMUX_x000a_04-ABR-14-Soporte Técnico"/>
    <n v="4"/>
    <n v="4"/>
    <n v="1487"/>
    <x v="87"/>
  </r>
  <r>
    <n v="4730"/>
    <x v="130"/>
    <d v="2014-03-01T00:00:00"/>
    <s v="INT"/>
    <m/>
    <m/>
    <s v="d. Confiabilidad de los conceptos aplicados"/>
    <x v="0"/>
    <n v="4"/>
    <s v="SIN FECHA COMO TAL, SE ASIGNA LA INTERMEDIA DEL SEGUNDO SEMESTRE"/>
    <m/>
    <m/>
    <m/>
    <m/>
    <m/>
    <m/>
    <m/>
    <m/>
    <m/>
    <s v="SIN CECO"/>
    <s v="NO"/>
    <s v="ARGOS COTA - COLEGIO INDIGENA UBAMUX_x000a_04-ABR-14-Soporte Técnico"/>
    <n v="4"/>
    <n v="4"/>
    <n v="1487"/>
    <x v="87"/>
  </r>
  <r>
    <n v="4731"/>
    <x v="130"/>
    <d v="2014-03-01T00:00:00"/>
    <s v="INT"/>
    <m/>
    <m/>
    <s v="e. Oportunidad en entrega de información o requerimientos"/>
    <x v="0"/>
    <n v="3"/>
    <s v="SIN FECHA COMO TAL, SE ASIGNA LA INTERMEDIA DEL SEGUNDO SEMESTRE"/>
    <m/>
    <m/>
    <m/>
    <m/>
    <m/>
    <m/>
    <m/>
    <m/>
    <m/>
    <s v="SIN CECO"/>
    <s v="NO"/>
    <s v="ARGOS COTA - COLEGIO INDIGENA UBAMUX_x000a_04-ABR-14-Soporte Técnico"/>
    <n v="3"/>
    <n v="3"/>
    <n v="1487"/>
    <x v="87"/>
  </r>
  <r>
    <n v="4732"/>
    <x v="130"/>
    <d v="2014-03-01T00:00:00"/>
    <s v="INT"/>
    <m/>
    <m/>
    <s v="a. Oportunidad de la gestión en obra"/>
    <x v="1"/>
    <n v="3"/>
    <s v="SIN FECHA COMO TAL, SE ASIGNA LA INTERMEDIA DEL SEGUNDO SEMESTRE"/>
    <m/>
    <m/>
    <m/>
    <m/>
    <m/>
    <m/>
    <m/>
    <m/>
    <m/>
    <s v="SIN CECO"/>
    <s v="NO"/>
    <s v="ARGOS COTA - COLEGIO INDIGENA UBAMUX_x000a_04-ABR-14-Soporte Administrativo"/>
    <n v="3"/>
    <n v="3"/>
    <n v="1487"/>
    <x v="87"/>
  </r>
  <r>
    <n v="4733"/>
    <x v="130"/>
    <d v="2014-03-01T00:00:00"/>
    <s v="INT"/>
    <m/>
    <m/>
    <s v="b. Manejo administrativo del proyecto"/>
    <x v="1"/>
    <n v="3"/>
    <s v="SIN FECHA COMO TAL, SE ASIGNA LA INTERMEDIA DEL SEGUNDO SEMESTRE"/>
    <m/>
    <m/>
    <m/>
    <m/>
    <m/>
    <m/>
    <m/>
    <m/>
    <m/>
    <s v="SIN CECO"/>
    <s v="NO"/>
    <s v="ARGOS COTA - COLEGIO INDIGENA UBAMUX_x000a_04-ABR-14-Soporte Administrativo"/>
    <n v="3"/>
    <n v="3"/>
    <n v="1487"/>
    <x v="87"/>
  </r>
  <r>
    <n v="4734"/>
    <x v="130"/>
    <d v="2014-03-01T00:00:00"/>
    <s v="INT"/>
    <m/>
    <m/>
    <s v="c. Información clara y veraz sobre la administración de proyecto"/>
    <x v="1"/>
    <n v="3"/>
    <s v="SIN FECHA COMO TAL, SE ASIGNA LA INTERMEDIA DEL SEGUNDO SEMESTRE"/>
    <m/>
    <m/>
    <m/>
    <m/>
    <m/>
    <m/>
    <m/>
    <m/>
    <m/>
    <s v="SIN CECO"/>
    <s v="NO"/>
    <s v="ARGOS COTA - COLEGIO INDIGENA UBAMUX_x000a_04-ABR-14-Soporte Administrativo"/>
    <n v="3"/>
    <n v="3"/>
    <n v="1487"/>
    <x v="87"/>
  </r>
  <r>
    <n v="4735"/>
    <x v="130"/>
    <d v="2014-03-01T00:00:00"/>
    <s v="INT"/>
    <m/>
    <m/>
    <s v="d. Cumplimientos con expectativas del cliente"/>
    <x v="1"/>
    <n v="3"/>
    <s v="SIN FECHA COMO TAL, SE ASIGNA LA INTERMEDIA DEL SEGUNDO SEMESTRE"/>
    <m/>
    <m/>
    <m/>
    <m/>
    <m/>
    <m/>
    <m/>
    <m/>
    <m/>
    <s v="SIN CECO"/>
    <s v="NO"/>
    <s v="ARGOS COTA - COLEGIO INDIGENA UBAMUX_x000a_04-ABR-14-Soporte Administrativo"/>
    <n v="3"/>
    <n v="3"/>
    <n v="1487"/>
    <x v="87"/>
  </r>
  <r>
    <n v="4736"/>
    <x v="130"/>
    <d v="2014-03-01T00:00:00"/>
    <s v="INT"/>
    <m/>
    <m/>
    <s v="e. Control de presupuesto"/>
    <x v="1"/>
    <n v="3"/>
    <s v="SIN FECHA COMO TAL, SE ASIGNA LA INTERMEDIA DEL SEGUNDO SEMESTRE"/>
    <m/>
    <m/>
    <m/>
    <m/>
    <m/>
    <m/>
    <m/>
    <m/>
    <m/>
    <s v="SIN CECO"/>
    <s v="NO"/>
    <s v="ARGOS COTA - COLEGIO INDIGENA UBAMUX_x000a_04-ABR-14-Soporte Administrativo"/>
    <n v="3"/>
    <n v="3"/>
    <n v="1487"/>
    <x v="87"/>
  </r>
  <r>
    <n v="4737"/>
    <x v="130"/>
    <d v="2014-03-01T00:00:00"/>
    <s v="INT"/>
    <m/>
    <m/>
    <s v="a. Apoyo y presencia en el proyecto"/>
    <x v="2"/>
    <n v="5"/>
    <s v="SIN FECHA COMO TAL, SE ASIGNA LA INTERMEDIA DEL SEGUNDO SEMESTRE"/>
    <m/>
    <m/>
    <m/>
    <m/>
    <m/>
    <m/>
    <m/>
    <m/>
    <m/>
    <s v="SIN CECO"/>
    <s v="NO"/>
    <s v="ARGOS COTA - COLEGIO INDIGENA UBAMUX_x000a_04-ABR-14-Soporte Directivo (Coordinador y Gerencia)"/>
    <n v="5"/>
    <n v="5"/>
    <n v="1487"/>
    <x v="87"/>
  </r>
  <r>
    <n v="4738"/>
    <x v="130"/>
    <d v="2014-03-01T00:00:00"/>
    <s v="INT"/>
    <m/>
    <m/>
    <s v="b. Conocimiento del proyecto"/>
    <x v="2"/>
    <n v="5"/>
    <s v="SIN FECHA COMO TAL, SE ASIGNA LA INTERMEDIA DEL SEGUNDO SEMESTRE"/>
    <m/>
    <m/>
    <m/>
    <m/>
    <m/>
    <m/>
    <m/>
    <m/>
    <m/>
    <s v="SIN CECO"/>
    <s v="NO"/>
    <s v="ARGOS COTA - COLEGIO INDIGENA UBAMUX_x000a_04-ABR-14-Soporte Directivo (Coordinador y Gerencia)"/>
    <n v="5"/>
    <n v="5"/>
    <n v="1487"/>
    <x v="87"/>
  </r>
  <r>
    <n v="4739"/>
    <x v="130"/>
    <d v="2014-03-01T00:00:00"/>
    <s v="INT"/>
    <m/>
    <m/>
    <s v="c. Planteamiento de soluciones y manejo de conflictos"/>
    <x v="2"/>
    <n v="5"/>
    <s v="SIN FECHA COMO TAL, SE ASIGNA LA INTERMEDIA DEL SEGUNDO SEMESTRE"/>
    <m/>
    <m/>
    <m/>
    <m/>
    <m/>
    <m/>
    <m/>
    <m/>
    <m/>
    <s v="SIN CECO"/>
    <s v="NO"/>
    <s v="ARGOS COTA - COLEGIO INDIGENA UBAMUX_x000a_04-ABR-14-Soporte Directivo (Coordinador y Gerencia)"/>
    <n v="5"/>
    <n v="5"/>
    <n v="1487"/>
    <x v="87"/>
  </r>
  <r>
    <n v="4740"/>
    <x v="130"/>
    <d v="2014-03-01T00:00:00"/>
    <s v="INT"/>
    <m/>
    <m/>
    <s v="d. Cumplimiento de compromisos"/>
    <x v="2"/>
    <n v="5"/>
    <s v="SIN FECHA COMO TAL, SE ASIGNA LA INTERMEDIA DEL SEGUNDO SEMESTRE"/>
    <m/>
    <m/>
    <m/>
    <m/>
    <m/>
    <m/>
    <m/>
    <m/>
    <m/>
    <s v="SIN CECO"/>
    <s v="NO"/>
    <s v="ARGOS COTA - COLEGIO INDIGENA UBAMUX_x000a_04-ABR-14-Soporte Directivo (Coordinador y Gerencia)"/>
    <n v="5"/>
    <n v="5"/>
    <n v="1487"/>
    <x v="87"/>
  </r>
  <r>
    <n v="4741"/>
    <x v="130"/>
    <d v="2014-03-01T00:00:00"/>
    <s v="INT"/>
    <m/>
    <m/>
    <s v="e. Manejo del cliente"/>
    <x v="2"/>
    <n v="5"/>
    <s v="SIN FECHA COMO TAL, SE ASIGNA LA INTERMEDIA DEL SEGUNDO SEMESTRE"/>
    <m/>
    <m/>
    <m/>
    <m/>
    <m/>
    <m/>
    <m/>
    <m/>
    <m/>
    <s v="SIN CECO"/>
    <s v="NO"/>
    <s v="ARGOS COTA - COLEGIO INDIGENA UBAMUX_x000a_04-ABR-14-Soporte Directivo (Coordinador y Gerencia)"/>
    <n v="5"/>
    <n v="5"/>
    <n v="1487"/>
    <x v="87"/>
  </r>
  <r>
    <n v="4742"/>
    <x v="130"/>
    <d v="2014-03-01T00:00:00"/>
    <s v="INT"/>
    <m/>
    <m/>
    <s v="a. Idoneidad del personal"/>
    <x v="3"/>
    <n v="3"/>
    <s v="SIN FECHA COMO TAL, SE ASIGNA LA INTERMEDIA DEL SEGUNDO SEMESTRE"/>
    <m/>
    <m/>
    <m/>
    <m/>
    <m/>
    <m/>
    <m/>
    <m/>
    <m/>
    <s v="SIN CECO"/>
    <s v="NO"/>
    <s v="ARGOS COTA - COLEGIO INDIGENA UBAMUX_x000a_04-ABR-14-Personal que presta el servicio en obra"/>
    <n v="3"/>
    <n v="3"/>
    <n v="1487"/>
    <x v="87"/>
  </r>
  <r>
    <n v="4743"/>
    <x v="130"/>
    <d v="2014-03-01T00:00:00"/>
    <s v="INT"/>
    <m/>
    <m/>
    <s v="b. Oportuna atención al cliente"/>
    <x v="3"/>
    <n v="3"/>
    <s v="SIN FECHA COMO TAL, SE ASIGNA LA INTERMEDIA DEL SEGUNDO SEMESTRE"/>
    <m/>
    <m/>
    <m/>
    <m/>
    <m/>
    <m/>
    <m/>
    <m/>
    <m/>
    <s v="SIN CECO"/>
    <s v="NO"/>
    <s v="ARGOS COTA - COLEGIO INDIGENA UBAMUX_x000a_04-ABR-14-Personal que presta el servicio en obra"/>
    <n v="3"/>
    <n v="3"/>
    <n v="1487"/>
    <x v="87"/>
  </r>
  <r>
    <n v="4744"/>
    <x v="130"/>
    <d v="2014-03-01T00:00:00"/>
    <s v="INT"/>
    <m/>
    <m/>
    <s v="c. Compromiso con el proyecto"/>
    <x v="3"/>
    <n v="5"/>
    <s v="SIN FECHA COMO TAL, SE ASIGNA LA INTERMEDIA DEL SEGUNDO SEMESTRE"/>
    <m/>
    <m/>
    <m/>
    <m/>
    <m/>
    <m/>
    <m/>
    <m/>
    <m/>
    <s v="SIN CECO"/>
    <s v="NO"/>
    <s v="ARGOS COTA - COLEGIO INDIGENA UBAMUX_x000a_04-ABR-14-Personal que presta el servicio en obra"/>
    <n v="5"/>
    <n v="5"/>
    <n v="1487"/>
    <x v="87"/>
  </r>
  <r>
    <n v="4745"/>
    <x v="130"/>
    <d v="2014-03-01T00:00:00"/>
    <s v="INT"/>
    <m/>
    <m/>
    <s v="d. Cumplimiento de compromisos"/>
    <x v="3"/>
    <n v="3"/>
    <s v="SIN FECHA COMO TAL, SE ASIGNA LA INTERMEDIA DEL SEGUNDO SEMESTRE"/>
    <m/>
    <m/>
    <m/>
    <m/>
    <m/>
    <m/>
    <m/>
    <m/>
    <m/>
    <s v="SIN CECO"/>
    <s v="NO"/>
    <s v="ARGOS COTA - COLEGIO INDIGENA UBAMUX_x000a_04-ABR-14-Personal que presta el servicio en obra"/>
    <n v="3"/>
    <n v="3"/>
    <n v="1487"/>
    <x v="87"/>
  </r>
  <r>
    <n v="4746"/>
    <x v="130"/>
    <d v="2014-03-01T00:00:00"/>
    <s v="INT"/>
    <m/>
    <m/>
    <s v="e. Proactividad en desarrollo de funciones"/>
    <x v="3"/>
    <n v="4"/>
    <s v="SIN FECHA COMO TAL, SE ASIGNA LA INTERMEDIA DEL SEGUNDO SEMESTRE"/>
    <m/>
    <m/>
    <m/>
    <m/>
    <m/>
    <m/>
    <m/>
    <m/>
    <m/>
    <s v="SIN CECO"/>
    <s v="NO"/>
    <s v="ARGOS COTA - COLEGIO INDIGENA UBAMUX_x000a_04-ABR-14-Personal que presta el servicio en obra"/>
    <n v="4"/>
    <n v="4"/>
    <n v="1487"/>
    <x v="87"/>
  </r>
  <r>
    <n v="4747"/>
    <x v="130"/>
    <d v="2014-03-01T00:00:00"/>
    <s v="INT"/>
    <m/>
    <m/>
    <s v="a. Calidad del Contenido"/>
    <x v="4"/>
    <s v="N/A"/>
    <s v="SIN FECHA COMO TAL, SE ASIGNA LA INTERMEDIA DEL SEGUNDO SEMESTRE"/>
    <m/>
    <m/>
    <m/>
    <m/>
    <m/>
    <m/>
    <m/>
    <m/>
    <m/>
    <s v="SIN CECO"/>
    <s v="NO"/>
    <s v="ARGOS COTA - COLEGIO INDIGENA UBAMUX_x000a_04-ABR-14-Productos Asociados de PAYC (Informes, Control de presupuesto y Programación y actas)"/>
    <s v="N/A"/>
    <n v="0"/>
    <n v="1487"/>
    <x v="87"/>
  </r>
  <r>
    <n v="4748"/>
    <x v="130"/>
    <d v="2014-03-01T00:00:00"/>
    <s v="INT"/>
    <m/>
    <m/>
    <s v="b. Claridad del Contenido"/>
    <x v="4"/>
    <s v="N/A"/>
    <s v="SIN FECHA COMO TAL, SE ASIGNA LA INTERMEDIA DEL SEGUNDO SEMESTRE"/>
    <m/>
    <m/>
    <m/>
    <m/>
    <m/>
    <m/>
    <m/>
    <m/>
    <m/>
    <s v="SIN CECO"/>
    <s v="NO"/>
    <s v="ARGOS COTA - COLEGIO INDIGENA UBAMUX_x000a_04-ABR-14-Productos Asociados de PAYC (Informes, Control de presupuesto y Programación y actas)"/>
    <s v="N/A"/>
    <n v="0"/>
    <n v="1487"/>
    <x v="87"/>
  </r>
  <r>
    <n v="4749"/>
    <x v="130"/>
    <d v="2014-03-01T00:00:00"/>
    <s v="INT"/>
    <m/>
    <m/>
    <s v="c. Oportunidad en la entrega"/>
    <x v="4"/>
    <s v="N/A"/>
    <s v="SIN FECHA COMO TAL, SE ASIGNA LA INTERMEDIA DEL SEGUNDO SEMESTRE"/>
    <m/>
    <m/>
    <m/>
    <m/>
    <m/>
    <m/>
    <m/>
    <m/>
    <m/>
    <s v="SIN CECO"/>
    <s v="NO"/>
    <s v="ARGOS COTA - COLEGIO INDIGENA UBAMUX_x000a_04-ABR-14-Productos Asociados de PAYC (Informes, Control de presupuesto y Programación y actas)"/>
    <s v="N/A"/>
    <n v="0"/>
    <n v="1487"/>
    <x v="87"/>
  </r>
  <r>
    <n v="4750"/>
    <x v="130"/>
    <d v="2014-03-01T00:00:00"/>
    <s v="INT"/>
    <m/>
    <m/>
    <s v="d. Precisión de la información"/>
    <x v="4"/>
    <s v="N/A"/>
    <s v="SIN FECHA COMO TAL, SE ASIGNA LA INTERMEDIA DEL SEGUNDO SEMESTRE"/>
    <m/>
    <m/>
    <m/>
    <m/>
    <m/>
    <m/>
    <m/>
    <m/>
    <m/>
    <s v="SIN CECO"/>
    <s v="NO"/>
    <s v="ARGOS COTA - COLEGIO INDIGENA UBAMUX_x000a_04-ABR-14-Productos Asociados de PAYC (Informes, Control de presupuesto y Programación y actas)"/>
    <s v="N/A"/>
    <n v="0"/>
    <n v="1487"/>
    <x v="87"/>
  </r>
  <r>
    <n v="4751"/>
    <x v="130"/>
    <d v="2014-03-01T00:00:00"/>
    <s v="INT"/>
    <m/>
    <m/>
    <s v="e. Diagramación"/>
    <x v="4"/>
    <s v="N/A"/>
    <s v="SIN FECHA COMO TAL, SE ASIGNA LA INTERMEDIA DEL SEGUNDO SEMESTRE"/>
    <m/>
    <m/>
    <m/>
    <m/>
    <m/>
    <m/>
    <m/>
    <m/>
    <m/>
    <s v="SIN CECO"/>
    <s v="NO"/>
    <s v="ARGOS COTA - COLEGIO INDIGENA UBAMUX_x000a_04-ABR-14-Productos Asociados de PAYC (Informes, Control de presupuesto y Programación y actas)"/>
    <s v="N/A"/>
    <n v="0"/>
    <n v="1487"/>
    <x v="87"/>
  </r>
  <r>
    <n v="4752"/>
    <x v="130"/>
    <d v="2014-03-01T00:00:00"/>
    <s v="INT"/>
    <m/>
    <m/>
    <s v="a. Cumplimiento"/>
    <x v="5"/>
    <n v="4"/>
    <s v="SIN FECHA COMO TAL, SE ASIGNA LA INTERMEDIA DEL SEGUNDO SEMESTRE"/>
    <m/>
    <m/>
    <m/>
    <m/>
    <m/>
    <m/>
    <m/>
    <m/>
    <m/>
    <s v="SIN CECO"/>
    <s v="NO"/>
    <s v="ARGOS COTA - COLEGIO INDIGENA UBAMUX_x000a_04-ABR-14-Compromisos Pactados"/>
    <n v="4"/>
    <n v="4"/>
    <n v="1487"/>
    <x v="87"/>
  </r>
  <r>
    <n v="4753"/>
    <x v="130"/>
    <d v="2014-03-01T00:00:00"/>
    <s v="INT"/>
    <m/>
    <m/>
    <s v="b. Satisface expectativas"/>
    <x v="5"/>
    <n v="3"/>
    <s v="SIN FECHA COMO TAL, SE ASIGNA LA INTERMEDIA DEL SEGUNDO SEMESTRE"/>
    <m/>
    <m/>
    <m/>
    <m/>
    <m/>
    <m/>
    <m/>
    <m/>
    <m/>
    <s v="SIN CECO"/>
    <s v="NO"/>
    <s v="ARGOS COTA - COLEGIO INDIGENA UBAMUX_x000a_04-ABR-14-Compromisos Pactados"/>
    <n v="3"/>
    <n v="3"/>
    <n v="1487"/>
    <x v="87"/>
  </r>
  <r>
    <n v="4754"/>
    <x v="130"/>
    <d v="2014-03-01T00:00:00"/>
    <s v="INT"/>
    <m/>
    <m/>
    <s v="c. Calidad de la Información suministrada"/>
    <x v="5"/>
    <n v="3"/>
    <s v="SIN FECHA COMO TAL, SE ASIGNA LA INTERMEDIA DEL SEGUNDO SEMESTRE"/>
    <m/>
    <m/>
    <m/>
    <m/>
    <m/>
    <m/>
    <m/>
    <m/>
    <m/>
    <s v="SIN CECO"/>
    <s v="NO"/>
    <s v="ARGOS COTA - COLEGIO INDIGENA UBAMUX_x000a_04-ABR-14-Compromisos Pactados"/>
    <n v="3"/>
    <n v="3"/>
    <n v="1487"/>
    <x v="87"/>
  </r>
  <r>
    <n v="4755"/>
    <x v="130"/>
    <d v="2014-03-01T00:00:00"/>
    <s v="INT"/>
    <m/>
    <m/>
    <s v="d. Disposición del personal de PAYC a las solicitudes del cliente"/>
    <x v="5"/>
    <n v="5"/>
    <s v="SIN FECHA COMO TAL, SE ASIGNA LA INTERMEDIA DEL SEGUNDO SEMESTRE"/>
    <m/>
    <m/>
    <m/>
    <m/>
    <m/>
    <m/>
    <m/>
    <m/>
    <m/>
    <s v="SIN CECO"/>
    <s v="NO"/>
    <s v="ARGOS COTA - COLEGIO INDIGENA UBAMUX_x000a_04-ABR-14-Compromisos Pactados"/>
    <n v="5"/>
    <n v="5"/>
    <n v="1487"/>
    <x v="87"/>
  </r>
  <r>
    <n v="4756"/>
    <x v="130"/>
    <d v="2014-03-01T00:00:00"/>
    <s v="INT"/>
    <m/>
    <m/>
    <s v="e. Coherencia entre lo solicitado y lo entregado"/>
    <x v="5"/>
    <n v="4"/>
    <s v="SIN FECHA COMO TAL, SE ASIGNA LA INTERMEDIA DEL SEGUNDO SEMESTRE"/>
    <m/>
    <m/>
    <m/>
    <m/>
    <m/>
    <m/>
    <m/>
    <m/>
    <m/>
    <s v="SIN CECO"/>
    <s v="NO"/>
    <s v="ARGOS COTA - COLEGIO INDIGENA UBAMUX_x000a_04-ABR-14-Compromisos Pactados"/>
    <n v="4"/>
    <n v="4"/>
    <n v="1487"/>
    <x v="87"/>
  </r>
  <r>
    <n v="4757"/>
    <x v="130"/>
    <d v="2014-03-01T00:00:00"/>
    <s v="INT"/>
    <m/>
    <m/>
    <s v="Grado de Satisfacción con el Servicio Prestado"/>
    <x v="6"/>
    <n v="3.8"/>
    <s v="SIN FECHA COMO TAL, SE ASIGNA LA INTERMEDIA DEL SEGUNDO SEMESTRE"/>
    <m/>
    <m/>
    <m/>
    <m/>
    <m/>
    <m/>
    <m/>
    <m/>
    <m/>
    <s v="SIN CECO"/>
    <s v="NO"/>
    <s v="ARGOS COTA - COLEGIO INDIGENA UBAMUX_x000a_04-ABR-14-Grado de Satisfacción con el Servicio Prestado"/>
    <n v="3.8"/>
    <n v="3.8"/>
    <n v="1487"/>
    <x v="87"/>
  </r>
  <r>
    <n v="4758"/>
    <x v="130"/>
    <d v="2014-03-01T00:00:00"/>
    <s v="INT"/>
    <m/>
    <m/>
    <s v="Posibilidad de Volver a Contratar con PAYC"/>
    <x v="7"/>
    <n v="4"/>
    <s v="SIN FECHA COMO TAL, SE ASIGNA LA INTERMEDIA DEL SEGUNDO SEMESTRE"/>
    <m/>
    <m/>
    <m/>
    <m/>
    <m/>
    <m/>
    <m/>
    <m/>
    <m/>
    <s v="SIN CECO"/>
    <s v="NO"/>
    <s v="ARGOS COTA - COLEGIO INDIGENA UBAMUX_x000a_04-ABR-14-Posibilidad de Volver a Contratar con PAYC"/>
    <n v="4"/>
    <n v="4"/>
    <n v="1487"/>
    <x v="87"/>
  </r>
  <r>
    <n v="4759"/>
    <x v="130"/>
    <d v="2014-03-01T00:00:00"/>
    <s v="INT"/>
    <m/>
    <m/>
    <s v="Principales fortalezas en el servicio que presta PAYC"/>
    <x v="8"/>
    <s v="Coordinación de interventoría-"/>
    <s v="SIN FECHA COMO TAL, SE ASIGNA LA INTERMEDIA DEL SEGUNDO SEMESTRE"/>
    <s v="COORDINACIÓN"/>
    <m/>
    <m/>
    <m/>
    <m/>
    <m/>
    <m/>
    <m/>
    <m/>
    <s v="SIN CECO"/>
    <s v="NO"/>
    <s v="ARGOS COTA - COLEGIO INDIGENA UBAMUX_x000a_04-ABR-14-Fortalezas PAYC"/>
    <s v="Coordinación de interventoría-"/>
    <n v="0"/>
    <n v="1487"/>
    <x v="87"/>
  </r>
  <r>
    <n v="4760"/>
    <x v="130"/>
    <d v="2014-03-01T00:00:00"/>
    <s v="INT"/>
    <m/>
    <m/>
    <s v="Principales debilidades en el servicio que presta PAYC"/>
    <x v="9"/>
    <s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
    <s v="SIN FECHA COMO TAL, SE ASIGNA LA INTERMEDIA DEL SEGUNDO SEMESTRE"/>
    <s v="RESIDENTE INTERVENTORÍA"/>
    <m/>
    <m/>
    <m/>
    <m/>
    <m/>
    <m/>
    <m/>
    <m/>
    <s v="SIN CECO"/>
    <s v="NO"/>
    <s v="ARGOS COTA - COLEGIO INDIGENA UBAMUX_x000a_04-ABR-14-Debilidades PAYC"/>
    <s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
    <n v="0"/>
    <n v="1487"/>
    <x v="87"/>
  </r>
  <r>
    <n v="4761"/>
    <x v="131"/>
    <d v="2014-09-01T00:00:00"/>
    <s v="INT"/>
    <m/>
    <m/>
    <s v="a. Conocimiento específico de temas aplicables al proyecto"/>
    <x v="0"/>
    <n v="5"/>
    <s v="SIN FECHA COMO TAL, SE ASIGNA LA INTERMEDIA DEL SEGUNDO SEMESTRE"/>
    <m/>
    <m/>
    <m/>
    <m/>
    <m/>
    <m/>
    <m/>
    <m/>
    <m/>
    <s v="SIN CECO"/>
    <s v="NO"/>
    <s v="Programa de Vivienda Gratuita - Fidubogota - SANTANDER_x000a_07-JUL-14-Soporte Técnico"/>
    <n v="5"/>
    <n v="5"/>
    <s v=""/>
    <x v="0"/>
  </r>
  <r>
    <n v="4762"/>
    <x v="131"/>
    <d v="2014-09-01T00:00:00"/>
    <s v="INT"/>
    <m/>
    <m/>
    <s v="b. Idoneidad y Calidad del soporte"/>
    <x v="0"/>
    <n v="5"/>
    <s v="SIN FECHA COMO TAL, SE ASIGNA LA INTERMEDIA DEL SEGUNDO SEMESTRE"/>
    <m/>
    <m/>
    <m/>
    <m/>
    <m/>
    <m/>
    <m/>
    <m/>
    <m/>
    <s v="SIN CECO"/>
    <s v="NO"/>
    <s v="Programa de Vivienda Gratuita - Fidubogota - SANTANDER_x000a_07-JUL-14-Soporte Técnico"/>
    <n v="5"/>
    <n v="5"/>
    <s v=""/>
    <x v="0"/>
  </r>
  <r>
    <n v="4763"/>
    <x v="131"/>
    <d v="2014-09-01T00:00:00"/>
    <s v="INT"/>
    <m/>
    <m/>
    <s v="c. Cumplimiento de especificaciones técnicas de construcción"/>
    <x v="0"/>
    <n v="5"/>
    <s v="SIN FECHA COMO TAL, SE ASIGNA LA INTERMEDIA DEL SEGUNDO SEMESTRE"/>
    <m/>
    <m/>
    <m/>
    <m/>
    <m/>
    <m/>
    <m/>
    <m/>
    <m/>
    <s v="SIN CECO"/>
    <s v="NO"/>
    <s v="Programa de Vivienda Gratuita - Fidubogota - SANTANDER_x000a_07-JUL-14-Soporte Técnico"/>
    <n v="5"/>
    <n v="5"/>
    <s v=""/>
    <x v="0"/>
  </r>
  <r>
    <n v="4764"/>
    <x v="131"/>
    <d v="2014-09-01T00:00:00"/>
    <s v="INT"/>
    <m/>
    <m/>
    <s v="d. Confiabilidad de los conceptos aplicados"/>
    <x v="0"/>
    <n v="5"/>
    <s v="SIN FECHA COMO TAL, SE ASIGNA LA INTERMEDIA DEL SEGUNDO SEMESTRE"/>
    <m/>
    <m/>
    <m/>
    <m/>
    <m/>
    <m/>
    <m/>
    <m/>
    <m/>
    <s v="SIN CECO"/>
    <s v="NO"/>
    <s v="Programa de Vivienda Gratuita - Fidubogota - SANTANDER_x000a_07-JUL-14-Soporte Técnico"/>
    <n v="5"/>
    <n v="5"/>
    <s v=""/>
    <x v="0"/>
  </r>
  <r>
    <n v="4765"/>
    <x v="131"/>
    <d v="2014-09-01T00:00:00"/>
    <s v="INT"/>
    <m/>
    <m/>
    <s v="e. Oportunidad en entrega de información o requerimientos"/>
    <x v="0"/>
    <n v="3"/>
    <s v="SIN FECHA COMO TAL, SE ASIGNA LA INTERMEDIA DEL SEGUNDO SEMESTRE"/>
    <m/>
    <m/>
    <m/>
    <m/>
    <m/>
    <m/>
    <m/>
    <m/>
    <m/>
    <s v="SIN CECO"/>
    <s v="NO"/>
    <s v="Programa de Vivienda Gratuita - Fidubogota - SANTANDER_x000a_07-JUL-14-Soporte Técnico"/>
    <n v="3"/>
    <n v="3"/>
    <s v=""/>
    <x v="0"/>
  </r>
  <r>
    <n v="4766"/>
    <x v="131"/>
    <d v="2014-09-01T00:00:00"/>
    <s v="INT"/>
    <m/>
    <m/>
    <s v="a. Oportunidad de la gestión en obra"/>
    <x v="1"/>
    <n v="4"/>
    <s v="SIN FECHA COMO TAL, SE ASIGNA LA INTERMEDIA DEL SEGUNDO SEMESTRE"/>
    <m/>
    <m/>
    <m/>
    <m/>
    <m/>
    <m/>
    <m/>
    <m/>
    <m/>
    <s v="SIN CECO"/>
    <s v="NO"/>
    <s v="Programa de Vivienda Gratuita - Fidubogota - SANTANDER_x000a_07-JUL-14-Soporte Administrativo"/>
    <n v="4"/>
    <n v="4"/>
    <s v=""/>
    <x v="0"/>
  </r>
  <r>
    <n v="4767"/>
    <x v="131"/>
    <d v="2014-09-01T00:00:00"/>
    <s v="INT"/>
    <m/>
    <m/>
    <s v="b. Manejo administrativo del proyecto"/>
    <x v="1"/>
    <n v="4"/>
    <s v="SIN FECHA COMO TAL, SE ASIGNA LA INTERMEDIA DEL SEGUNDO SEMESTRE"/>
    <m/>
    <m/>
    <m/>
    <m/>
    <m/>
    <m/>
    <m/>
    <m/>
    <m/>
    <s v="SIN CECO"/>
    <s v="NO"/>
    <s v="Programa de Vivienda Gratuita - Fidubogota - SANTANDER_x000a_07-JUL-14-Soporte Administrativo"/>
    <n v="4"/>
    <n v="4"/>
    <s v=""/>
    <x v="0"/>
  </r>
  <r>
    <n v="4768"/>
    <x v="131"/>
    <d v="2014-09-01T00:00:00"/>
    <s v="INT"/>
    <m/>
    <m/>
    <s v="c. Información clara y veraz sobre la administración de proyecto"/>
    <x v="1"/>
    <n v="3"/>
    <s v="SIN FECHA COMO TAL, SE ASIGNA LA INTERMEDIA DEL SEGUNDO SEMESTRE"/>
    <m/>
    <m/>
    <m/>
    <m/>
    <m/>
    <m/>
    <m/>
    <m/>
    <m/>
    <s v="SIN CECO"/>
    <s v="NO"/>
    <s v="Programa de Vivienda Gratuita - Fidubogota - SANTANDER_x000a_07-JUL-14-Soporte Administrativo"/>
    <n v="3"/>
    <n v="3"/>
    <s v=""/>
    <x v="0"/>
  </r>
  <r>
    <n v="4769"/>
    <x v="131"/>
    <d v="2014-09-01T00:00:00"/>
    <s v="INT"/>
    <m/>
    <m/>
    <s v="d. Cumplimientos con expectativas del cliente"/>
    <x v="1"/>
    <n v="2"/>
    <s v="SIN FECHA COMO TAL, SE ASIGNA LA INTERMEDIA DEL SEGUNDO SEMESTRE"/>
    <m/>
    <m/>
    <m/>
    <m/>
    <m/>
    <m/>
    <m/>
    <m/>
    <m/>
    <s v="SIN CECO"/>
    <s v="NO"/>
    <s v="Programa de Vivienda Gratuita - Fidubogota - SANTANDER_x000a_07-JUL-14-Soporte Administrativo"/>
    <n v="2"/>
    <n v="2"/>
    <s v=""/>
    <x v="0"/>
  </r>
  <r>
    <n v="4770"/>
    <x v="131"/>
    <d v="2014-09-01T00:00:00"/>
    <s v="INT"/>
    <m/>
    <m/>
    <s v="e. Control de presupuesto"/>
    <x v="1"/>
    <n v="4"/>
    <s v="SIN FECHA COMO TAL, SE ASIGNA LA INTERMEDIA DEL SEGUNDO SEMESTRE"/>
    <m/>
    <m/>
    <m/>
    <m/>
    <m/>
    <m/>
    <m/>
    <m/>
    <m/>
    <s v="SIN CECO"/>
    <s v="NO"/>
    <s v="Programa de Vivienda Gratuita - Fidubogota - SANTANDER_x000a_07-JUL-14-Soporte Administrativo"/>
    <n v="4"/>
    <n v="4"/>
    <s v=""/>
    <x v="0"/>
  </r>
  <r>
    <n v="4771"/>
    <x v="131"/>
    <d v="2014-09-01T00:00:00"/>
    <s v="INT"/>
    <m/>
    <m/>
    <s v="a. Apoyo y presencia en el proyecto"/>
    <x v="2"/>
    <n v="4"/>
    <s v="SIN FECHA COMO TAL, SE ASIGNA LA INTERMEDIA DEL SEGUNDO SEMESTRE"/>
    <m/>
    <m/>
    <m/>
    <m/>
    <m/>
    <m/>
    <m/>
    <m/>
    <m/>
    <s v="SIN CECO"/>
    <s v="NO"/>
    <s v="Programa de Vivienda Gratuita - Fidubogota - SANTANDER_x000a_07-JUL-14-Soporte Directivo (Coordinador y Gerencia)"/>
    <n v="4"/>
    <n v="4"/>
    <s v=""/>
    <x v="0"/>
  </r>
  <r>
    <n v="4772"/>
    <x v="131"/>
    <d v="2014-09-01T00:00:00"/>
    <s v="INT"/>
    <m/>
    <m/>
    <s v="b. Conocimiento del proyecto"/>
    <x v="2"/>
    <n v="4"/>
    <s v="SIN FECHA COMO TAL, SE ASIGNA LA INTERMEDIA DEL SEGUNDO SEMESTRE"/>
    <m/>
    <m/>
    <m/>
    <m/>
    <m/>
    <m/>
    <m/>
    <m/>
    <m/>
    <s v="SIN CECO"/>
    <s v="NO"/>
    <s v="Programa de Vivienda Gratuita - Fidubogota - SANTANDER_x000a_07-JUL-14-Soporte Directivo (Coordinador y Gerencia)"/>
    <n v="4"/>
    <n v="4"/>
    <s v=""/>
    <x v="0"/>
  </r>
  <r>
    <n v="4773"/>
    <x v="131"/>
    <d v="2014-09-01T00:00:00"/>
    <s v="INT"/>
    <m/>
    <m/>
    <s v="c. Planteamiento de soluciones y manejo de conflictos"/>
    <x v="2"/>
    <n v="2"/>
    <s v="SIN FECHA COMO TAL, SE ASIGNA LA INTERMEDIA DEL SEGUNDO SEMESTRE"/>
    <m/>
    <m/>
    <m/>
    <m/>
    <m/>
    <m/>
    <m/>
    <m/>
    <m/>
    <s v="SIN CECO"/>
    <s v="NO"/>
    <s v="Programa de Vivienda Gratuita - Fidubogota - SANTANDER_x000a_07-JUL-14-Soporte Directivo (Coordinador y Gerencia)"/>
    <n v="2"/>
    <n v="2"/>
    <s v=""/>
    <x v="0"/>
  </r>
  <r>
    <n v="4774"/>
    <x v="131"/>
    <d v="2014-09-01T00:00:00"/>
    <s v="INT"/>
    <m/>
    <m/>
    <s v="d. Cumplimiento de compromisos"/>
    <x v="2"/>
    <n v="3"/>
    <s v="SIN FECHA COMO TAL, SE ASIGNA LA INTERMEDIA DEL SEGUNDO SEMESTRE"/>
    <m/>
    <m/>
    <m/>
    <m/>
    <m/>
    <m/>
    <m/>
    <m/>
    <m/>
    <s v="SIN CECO"/>
    <s v="NO"/>
    <s v="Programa de Vivienda Gratuita - Fidubogota - SANTANDER_x000a_07-JUL-14-Soporte Directivo (Coordinador y Gerencia)"/>
    <n v="3"/>
    <n v="3"/>
    <s v=""/>
    <x v="0"/>
  </r>
  <r>
    <n v="4775"/>
    <x v="131"/>
    <d v="2014-09-01T00:00:00"/>
    <s v="INT"/>
    <m/>
    <m/>
    <s v="e. Manejo del cliente"/>
    <x v="2"/>
    <n v="4"/>
    <s v="SIN FECHA COMO TAL, SE ASIGNA LA INTERMEDIA DEL SEGUNDO SEMESTRE"/>
    <m/>
    <m/>
    <m/>
    <m/>
    <m/>
    <m/>
    <m/>
    <m/>
    <m/>
    <s v="SIN CECO"/>
    <s v="NO"/>
    <s v="Programa de Vivienda Gratuita - Fidubogota - SANTANDER_x000a_07-JUL-14-Soporte Directivo (Coordinador y Gerencia)"/>
    <n v="4"/>
    <n v="4"/>
    <s v=""/>
    <x v="0"/>
  </r>
  <r>
    <n v="4776"/>
    <x v="131"/>
    <d v="2014-09-01T00:00:00"/>
    <s v="INT"/>
    <m/>
    <m/>
    <s v="a. Idoneidad del personal"/>
    <x v="3"/>
    <n v="4"/>
    <s v="SIN FECHA COMO TAL, SE ASIGNA LA INTERMEDIA DEL SEGUNDO SEMESTRE"/>
    <m/>
    <m/>
    <m/>
    <m/>
    <m/>
    <m/>
    <m/>
    <m/>
    <m/>
    <s v="SIN CECO"/>
    <s v="NO"/>
    <s v="Programa de Vivienda Gratuita - Fidubogota - SANTANDER_x000a_07-JUL-14-Personal que presta el servicio en obra"/>
    <n v="4"/>
    <n v="4"/>
    <s v=""/>
    <x v="0"/>
  </r>
  <r>
    <n v="4777"/>
    <x v="131"/>
    <d v="2014-09-01T00:00:00"/>
    <s v="INT"/>
    <m/>
    <m/>
    <s v="b. Oportuna atención al cliente"/>
    <x v="3"/>
    <n v="3"/>
    <s v="SIN FECHA COMO TAL, SE ASIGNA LA INTERMEDIA DEL SEGUNDO SEMESTRE"/>
    <m/>
    <m/>
    <m/>
    <m/>
    <m/>
    <m/>
    <m/>
    <m/>
    <m/>
    <s v="SIN CECO"/>
    <s v="NO"/>
    <s v="Programa de Vivienda Gratuita - Fidubogota - SANTANDER_x000a_07-JUL-14-Personal que presta el servicio en obra"/>
    <n v="3"/>
    <n v="3"/>
    <s v=""/>
    <x v="0"/>
  </r>
  <r>
    <n v="4778"/>
    <x v="131"/>
    <d v="2014-09-01T00:00:00"/>
    <s v="INT"/>
    <m/>
    <m/>
    <s v="c. Compromiso con el proyecto"/>
    <x v="3"/>
    <n v="3"/>
    <s v="SIN FECHA COMO TAL, SE ASIGNA LA INTERMEDIA DEL SEGUNDO SEMESTRE"/>
    <m/>
    <m/>
    <m/>
    <m/>
    <m/>
    <m/>
    <m/>
    <m/>
    <m/>
    <s v="SIN CECO"/>
    <s v="NO"/>
    <s v="Programa de Vivienda Gratuita - Fidubogota - SANTANDER_x000a_07-JUL-14-Personal que presta el servicio en obra"/>
    <n v="3"/>
    <n v="3"/>
    <s v=""/>
    <x v="0"/>
  </r>
  <r>
    <n v="4779"/>
    <x v="131"/>
    <d v="2014-09-01T00:00:00"/>
    <s v="INT"/>
    <m/>
    <m/>
    <s v="d. Cumplimiento de compromisos"/>
    <x v="3"/>
    <n v="4"/>
    <s v="SIN FECHA COMO TAL, SE ASIGNA LA INTERMEDIA DEL SEGUNDO SEMESTRE"/>
    <m/>
    <m/>
    <m/>
    <m/>
    <m/>
    <m/>
    <m/>
    <m/>
    <m/>
    <s v="SIN CECO"/>
    <s v="NO"/>
    <s v="Programa de Vivienda Gratuita - Fidubogota - SANTANDER_x000a_07-JUL-14-Personal que presta el servicio en obra"/>
    <n v="4"/>
    <n v="4"/>
    <s v=""/>
    <x v="0"/>
  </r>
  <r>
    <n v="4780"/>
    <x v="131"/>
    <d v="2014-09-01T00:00:00"/>
    <s v="INT"/>
    <m/>
    <m/>
    <s v="e. Proactividad en desarrollo de funciones"/>
    <x v="3"/>
    <n v="3"/>
    <s v="SIN FECHA COMO TAL, SE ASIGNA LA INTERMEDIA DEL SEGUNDO SEMESTRE"/>
    <m/>
    <m/>
    <m/>
    <m/>
    <m/>
    <m/>
    <m/>
    <m/>
    <m/>
    <s v="SIN CECO"/>
    <s v="NO"/>
    <s v="Programa de Vivienda Gratuita - Fidubogota - SANTANDER_x000a_07-JUL-14-Personal que presta el servicio en obra"/>
    <n v="3"/>
    <n v="3"/>
    <s v=""/>
    <x v="0"/>
  </r>
  <r>
    <n v="4781"/>
    <x v="131"/>
    <d v="2014-09-01T00:00:00"/>
    <s v="INT"/>
    <m/>
    <m/>
    <s v="a. Calidad del Contenido"/>
    <x v="4"/>
    <n v="4"/>
    <s v="SIN FECHA COMO TAL, SE ASIGNA LA INTERMEDIA DEL SEGUNDO SEMESTRE"/>
    <m/>
    <m/>
    <m/>
    <m/>
    <m/>
    <m/>
    <m/>
    <m/>
    <m/>
    <s v="SIN CECO"/>
    <s v="NO"/>
    <s v="Programa de Vivienda Gratuita - Fidubogota - SANTANDER_x000a_07-JUL-14-Productos Asociados de PAYC (Informes, Control de presupuesto y Programación y actas)"/>
    <n v="4"/>
    <n v="4"/>
    <s v=""/>
    <x v="0"/>
  </r>
  <r>
    <n v="4782"/>
    <x v="131"/>
    <d v="2014-09-01T00:00:00"/>
    <s v="INT"/>
    <m/>
    <m/>
    <s v="b. Claridad del Contenido"/>
    <x v="4"/>
    <n v="5"/>
    <s v="SIN FECHA COMO TAL, SE ASIGNA LA INTERMEDIA DEL SEGUNDO SEMESTRE"/>
    <m/>
    <m/>
    <m/>
    <m/>
    <m/>
    <m/>
    <m/>
    <m/>
    <m/>
    <s v="SIN CECO"/>
    <s v="NO"/>
    <s v="Programa de Vivienda Gratuita - Fidubogota - SANTANDER_x000a_07-JUL-14-Productos Asociados de PAYC (Informes, Control de presupuesto y Programación y actas)"/>
    <n v="5"/>
    <n v="5"/>
    <s v=""/>
    <x v="0"/>
  </r>
  <r>
    <n v="4783"/>
    <x v="131"/>
    <d v="2014-09-01T00:00:00"/>
    <s v="INT"/>
    <m/>
    <m/>
    <s v="c. Oportunidad en la entrega"/>
    <x v="4"/>
    <n v="2"/>
    <s v="SIN FECHA COMO TAL, SE ASIGNA LA INTERMEDIA DEL SEGUNDO SEMESTRE"/>
    <m/>
    <m/>
    <m/>
    <m/>
    <m/>
    <m/>
    <m/>
    <m/>
    <m/>
    <s v="SIN CECO"/>
    <s v="NO"/>
    <s v="Programa de Vivienda Gratuita - Fidubogota - SANTANDER_x000a_07-JUL-14-Productos Asociados de PAYC (Informes, Control de presupuesto y Programación y actas)"/>
    <n v="2"/>
    <n v="2"/>
    <s v=""/>
    <x v="0"/>
  </r>
  <r>
    <n v="4784"/>
    <x v="131"/>
    <d v="2014-09-01T00:00:00"/>
    <s v="INT"/>
    <m/>
    <m/>
    <s v="d. Precisión de la información"/>
    <x v="4"/>
    <n v="5"/>
    <s v="SIN FECHA COMO TAL, SE ASIGNA LA INTERMEDIA DEL SEGUNDO SEMESTRE"/>
    <m/>
    <m/>
    <m/>
    <m/>
    <m/>
    <m/>
    <m/>
    <m/>
    <m/>
    <s v="SIN CECO"/>
    <s v="NO"/>
    <s v="Programa de Vivienda Gratuita - Fidubogota - SANTANDER_x000a_07-JUL-14-Productos Asociados de PAYC (Informes, Control de presupuesto y Programación y actas)"/>
    <n v="5"/>
    <n v="5"/>
    <s v=""/>
    <x v="0"/>
  </r>
  <r>
    <n v="4785"/>
    <x v="131"/>
    <d v="2014-09-01T00:00:00"/>
    <s v="INT"/>
    <m/>
    <m/>
    <s v="e. Diagramación"/>
    <x v="4"/>
    <s v="N/A"/>
    <s v="SIN FECHA COMO TAL, SE ASIGNA LA INTERMEDIA DEL SEGUNDO SEMESTRE"/>
    <m/>
    <m/>
    <m/>
    <m/>
    <m/>
    <m/>
    <m/>
    <m/>
    <m/>
    <s v="SIN CECO"/>
    <s v="NO"/>
    <s v="Programa de Vivienda Gratuita - Fidubogota - SANTANDER_x000a_07-JUL-14-Productos Asociados de PAYC (Informes, Control de presupuesto y Programación y actas)"/>
    <s v="N/A"/>
    <n v="0"/>
    <s v=""/>
    <x v="0"/>
  </r>
  <r>
    <n v="4786"/>
    <x v="131"/>
    <d v="2014-09-01T00:00:00"/>
    <s v="INT"/>
    <m/>
    <m/>
    <s v="a. Cumplimiento"/>
    <x v="5"/>
    <n v="5"/>
    <s v="SIN FECHA COMO TAL, SE ASIGNA LA INTERMEDIA DEL SEGUNDO SEMESTRE"/>
    <m/>
    <m/>
    <m/>
    <m/>
    <m/>
    <m/>
    <m/>
    <m/>
    <m/>
    <s v="SIN CECO"/>
    <s v="NO"/>
    <s v="Programa de Vivienda Gratuita - Fidubogota - SANTANDER_x000a_07-JUL-14-Compromisos Pactados"/>
    <n v="5"/>
    <n v="5"/>
    <s v=""/>
    <x v="0"/>
  </r>
  <r>
    <n v="4787"/>
    <x v="131"/>
    <d v="2014-09-01T00:00:00"/>
    <s v="INT"/>
    <m/>
    <m/>
    <s v="b. Satisface expectativas"/>
    <x v="5"/>
    <n v="4"/>
    <s v="SIN FECHA COMO TAL, SE ASIGNA LA INTERMEDIA DEL SEGUNDO SEMESTRE"/>
    <m/>
    <m/>
    <m/>
    <m/>
    <m/>
    <m/>
    <m/>
    <m/>
    <m/>
    <s v="SIN CECO"/>
    <s v="NO"/>
    <s v="Programa de Vivienda Gratuita - Fidubogota - SANTANDER_x000a_07-JUL-14-Compromisos Pactados"/>
    <n v="4"/>
    <n v="4"/>
    <s v=""/>
    <x v="0"/>
  </r>
  <r>
    <n v="4788"/>
    <x v="131"/>
    <d v="2014-09-01T00:00:00"/>
    <s v="INT"/>
    <m/>
    <m/>
    <s v="c. Calidad de la Información suministrada"/>
    <x v="5"/>
    <n v="5"/>
    <s v="SIN FECHA COMO TAL, SE ASIGNA LA INTERMEDIA DEL SEGUNDO SEMESTRE"/>
    <m/>
    <m/>
    <m/>
    <m/>
    <m/>
    <m/>
    <m/>
    <m/>
    <m/>
    <s v="SIN CECO"/>
    <s v="NO"/>
    <s v="Programa de Vivienda Gratuita - Fidubogota - SANTANDER_x000a_07-JUL-14-Compromisos Pactados"/>
    <n v="5"/>
    <n v="5"/>
    <s v=""/>
    <x v="0"/>
  </r>
  <r>
    <n v="4789"/>
    <x v="131"/>
    <d v="2014-09-01T00:00:00"/>
    <s v="INT"/>
    <m/>
    <m/>
    <s v="d. Disposición del personal de PAYC a las solicitudes del cliente"/>
    <x v="5"/>
    <n v="4"/>
    <s v="SIN FECHA COMO TAL, SE ASIGNA LA INTERMEDIA DEL SEGUNDO SEMESTRE"/>
    <m/>
    <m/>
    <m/>
    <m/>
    <m/>
    <m/>
    <m/>
    <m/>
    <m/>
    <s v="SIN CECO"/>
    <s v="NO"/>
    <s v="Programa de Vivienda Gratuita - Fidubogota - SANTANDER_x000a_07-JUL-14-Compromisos Pactados"/>
    <n v="4"/>
    <n v="4"/>
    <s v=""/>
    <x v="0"/>
  </r>
  <r>
    <n v="4790"/>
    <x v="131"/>
    <d v="2014-09-01T00:00:00"/>
    <s v="INT"/>
    <m/>
    <m/>
    <s v="e. Coherencia entre lo solicitado y lo entregado"/>
    <x v="5"/>
    <n v="5"/>
    <s v="SIN FECHA COMO TAL, SE ASIGNA LA INTERMEDIA DEL SEGUNDO SEMESTRE"/>
    <m/>
    <m/>
    <m/>
    <m/>
    <m/>
    <m/>
    <m/>
    <m/>
    <m/>
    <s v="SIN CECO"/>
    <s v="NO"/>
    <s v="Programa de Vivienda Gratuita - Fidubogota - SANTANDER_x000a_07-JUL-14-Compromisos Pactados"/>
    <n v="5"/>
    <n v="5"/>
    <s v=""/>
    <x v="0"/>
  </r>
  <r>
    <n v="4791"/>
    <x v="131"/>
    <d v="2014-09-01T00:00:00"/>
    <s v="INT"/>
    <m/>
    <m/>
    <s v="Grado de Satisfacción con el Servicio Prestado"/>
    <x v="6"/>
    <n v="4.5999999999999996"/>
    <s v="SIN FECHA COMO TAL, SE ASIGNA LA INTERMEDIA DEL SEGUNDO SEMESTRE"/>
    <m/>
    <m/>
    <m/>
    <m/>
    <m/>
    <m/>
    <m/>
    <m/>
    <m/>
    <s v="SIN CECO"/>
    <s v="NO"/>
    <s v="Programa de Vivienda Gratuita - Fidubogota - SANTANDER_x000a_07-JUL-14-Grado de Satisfacción con el Servicio Prestado"/>
    <n v="4.5999999999999996"/>
    <n v="4.5999999999999996"/>
    <s v=""/>
    <x v="0"/>
  </r>
  <r>
    <n v="4792"/>
    <x v="131"/>
    <d v="2014-09-01T00:00:00"/>
    <s v="INT"/>
    <m/>
    <m/>
    <s v="Posibilidad de Volver a Contratar con PAYC"/>
    <x v="7"/>
    <n v="4"/>
    <s v="SIN FECHA COMO TAL, SE ASIGNA LA INTERMEDIA DEL SEGUNDO SEMESTRE"/>
    <m/>
    <m/>
    <m/>
    <m/>
    <m/>
    <m/>
    <m/>
    <m/>
    <m/>
    <s v="SIN CECO"/>
    <s v="NO"/>
    <s v="Programa de Vivienda Gratuita - Fidubogota - SANTANDER_x000a_07-JUL-14-Posibilidad de Volver a Contratar con PAYC"/>
    <n v="4"/>
    <n v="4"/>
    <s v=""/>
    <x v="0"/>
  </r>
  <r>
    <n v="4793"/>
    <x v="131"/>
    <d v="2014-09-01T00:00:00"/>
    <s v="INT"/>
    <m/>
    <m/>
    <s v="Principales fortalezas en el servicio que presta PAYC"/>
    <x v="8"/>
    <s v="-"/>
    <s v="SIN FECHA COMO TAL, SE ASIGNA LA INTERMEDIA DEL SEGUNDO SEMESTRE"/>
    <m/>
    <m/>
    <m/>
    <m/>
    <m/>
    <m/>
    <m/>
    <m/>
    <m/>
    <s v="SIN CECO"/>
    <s v="NO"/>
    <s v="Programa de Vivienda Gratuita - Fidubogota - SANTANDER_x000a_07-JUL-14-Fortalezas PAYC"/>
    <s v="-"/>
    <n v="0"/>
    <s v=""/>
    <x v="0"/>
  </r>
  <r>
    <n v="4794"/>
    <x v="131"/>
    <d v="2014-09-01T00:00:00"/>
    <s v="INT"/>
    <m/>
    <m/>
    <s v="Principales debilidades en el servicio que presta PAYC"/>
    <x v="9"/>
    <s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_x000a_d. Cumplimiento de compromisos: La oportunidad en entregas no ha sido satisfactoria.-5.c. Oportunidad en la entrega: La oportunidad en entregas no ha sido satisfactoria.-"/>
    <s v="SIN FECHA COMO TAL, SE ASIGNA LA INTERMEDIA DEL SEGUNDO SEMESTRE"/>
    <s v="OPORTUNIDAD INFORMACIÓN"/>
    <s v="OPORTUNIDAD SOPORTE ADMINISTRATIVO"/>
    <s v="MANEJO DE CONFLICTOS CON LOS CONTRATISTAS"/>
    <s v="OPORTUNIDAD CUMPLIMIENTO COMPROMISOS"/>
    <s v="OPORTUNIDAD ENTREGAS"/>
    <m/>
    <m/>
    <m/>
    <m/>
    <s v="SIN CECO"/>
    <s v="NO"/>
    <s v="Programa de Vivienda Gratuita - Fidubogota - SANTANDER_x000a_07-JUL-14-Debilidades PAYC"/>
    <s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_x000a_d. Cumplimiento de compromisos: La oportunidad en entregas no ha sido satisfactoria.-5.c. Oportunidad en la entrega: La oportunidad en entregas no ha sido satisfactoria.-"/>
    <n v="0"/>
    <s v=""/>
    <x v="0"/>
  </r>
  <r>
    <n v="4795"/>
    <x v="132"/>
    <d v="2014-09-01T00:00:00"/>
    <s v="INT"/>
    <m/>
    <m/>
    <s v="a. Conocimiento específico de temas aplicables al proyecto"/>
    <x v="0"/>
    <n v="4"/>
    <s v="SIN FECHA COMO TAL, SE ASIGNA LA INTERMEDIA DEL SEGUNDO SEMESTRE"/>
    <m/>
    <m/>
    <m/>
    <m/>
    <m/>
    <m/>
    <m/>
    <m/>
    <m/>
    <s v="SIN CECO"/>
    <s v="NO"/>
    <s v="Programa de Vivienda Gratuita - Fidubogota - NORTE DE SANTANDER_x000a_07-JUL-14-Soporte Técnico"/>
    <n v="4"/>
    <n v="4"/>
    <s v=""/>
    <x v="0"/>
  </r>
  <r>
    <n v="4796"/>
    <x v="132"/>
    <d v="2014-09-01T00:00:00"/>
    <s v="INT"/>
    <m/>
    <m/>
    <s v="b. Idoneidad y Calidad del soporte"/>
    <x v="0"/>
    <n v="3"/>
    <s v="SIN FECHA COMO TAL, SE ASIGNA LA INTERMEDIA DEL SEGUNDO SEMESTRE"/>
    <m/>
    <m/>
    <m/>
    <m/>
    <m/>
    <m/>
    <m/>
    <m/>
    <m/>
    <s v="SIN CECO"/>
    <s v="NO"/>
    <s v="Programa de Vivienda Gratuita - Fidubogota - NORTE DE SANTANDER_x000a_07-JUL-14-Soporte Técnico"/>
    <n v="3"/>
    <n v="3"/>
    <s v=""/>
    <x v="0"/>
  </r>
  <r>
    <n v="4797"/>
    <x v="132"/>
    <d v="2014-09-01T00:00:00"/>
    <s v="INT"/>
    <m/>
    <m/>
    <s v="c. Cumplimiento de especificaciones técnicas de construcción"/>
    <x v="0"/>
    <n v="3"/>
    <s v="SIN FECHA COMO TAL, SE ASIGNA LA INTERMEDIA DEL SEGUNDO SEMESTRE"/>
    <m/>
    <m/>
    <m/>
    <m/>
    <m/>
    <m/>
    <m/>
    <m/>
    <m/>
    <s v="SIN CECO"/>
    <s v="NO"/>
    <s v="Programa de Vivienda Gratuita - Fidubogota - NORTE DE SANTANDER_x000a_07-JUL-14-Soporte Técnico"/>
    <n v="3"/>
    <n v="3"/>
    <s v=""/>
    <x v="0"/>
  </r>
  <r>
    <n v="4798"/>
    <x v="132"/>
    <d v="2014-09-01T00:00:00"/>
    <s v="INT"/>
    <m/>
    <m/>
    <s v="d. Confiabilidad de los conceptos aplicados"/>
    <x v="0"/>
    <n v="4"/>
    <s v="SIN FECHA COMO TAL, SE ASIGNA LA INTERMEDIA DEL SEGUNDO SEMESTRE"/>
    <m/>
    <m/>
    <m/>
    <m/>
    <m/>
    <m/>
    <m/>
    <m/>
    <m/>
    <s v="SIN CECO"/>
    <s v="NO"/>
    <s v="Programa de Vivienda Gratuita - Fidubogota - NORTE DE SANTANDER_x000a_07-JUL-14-Soporte Técnico"/>
    <n v="4"/>
    <n v="4"/>
    <s v=""/>
    <x v="0"/>
  </r>
  <r>
    <n v="4799"/>
    <x v="132"/>
    <d v="2014-09-01T00:00:00"/>
    <s v="INT"/>
    <m/>
    <m/>
    <s v="e. Oportunidad en entrega de información o requerimientos"/>
    <x v="0"/>
    <n v="3"/>
    <s v="SIN FECHA COMO TAL, SE ASIGNA LA INTERMEDIA DEL SEGUNDO SEMESTRE"/>
    <m/>
    <m/>
    <m/>
    <m/>
    <m/>
    <m/>
    <m/>
    <m/>
    <m/>
    <s v="SIN CECO"/>
    <s v="NO"/>
    <s v="Programa de Vivienda Gratuita - Fidubogota - NORTE DE SANTANDER_x000a_07-JUL-14-Soporte Técnico"/>
    <n v="3"/>
    <n v="3"/>
    <s v=""/>
    <x v="0"/>
  </r>
  <r>
    <n v="4800"/>
    <x v="132"/>
    <d v="2014-09-01T00:00:00"/>
    <s v="INT"/>
    <m/>
    <m/>
    <s v="a. Oportunidad de la gestión en obra"/>
    <x v="1"/>
    <n v="4"/>
    <s v="SIN FECHA COMO TAL, SE ASIGNA LA INTERMEDIA DEL SEGUNDO SEMESTRE"/>
    <m/>
    <m/>
    <m/>
    <m/>
    <m/>
    <m/>
    <m/>
    <m/>
    <m/>
    <s v="SIN CECO"/>
    <s v="NO"/>
    <s v="Programa de Vivienda Gratuita - Fidubogota - NORTE DE SANTANDER_x000a_07-JUL-14-Soporte Administrativo"/>
    <n v="4"/>
    <n v="4"/>
    <s v=""/>
    <x v="0"/>
  </r>
  <r>
    <n v="4801"/>
    <x v="132"/>
    <d v="2014-09-01T00:00:00"/>
    <s v="INT"/>
    <m/>
    <m/>
    <s v="b. Manejo administrativo del proyecto"/>
    <x v="1"/>
    <n v="4"/>
    <s v="SIN FECHA COMO TAL, SE ASIGNA LA INTERMEDIA DEL SEGUNDO SEMESTRE"/>
    <m/>
    <m/>
    <m/>
    <m/>
    <m/>
    <m/>
    <m/>
    <m/>
    <m/>
    <s v="SIN CECO"/>
    <s v="NO"/>
    <s v="Programa de Vivienda Gratuita - Fidubogota - NORTE DE SANTANDER_x000a_07-JUL-14-Soporte Administrativo"/>
    <n v="4"/>
    <n v="4"/>
    <s v=""/>
    <x v="0"/>
  </r>
  <r>
    <n v="4802"/>
    <x v="132"/>
    <d v="2014-09-01T00:00:00"/>
    <s v="INT"/>
    <m/>
    <m/>
    <s v="c. Información clara y veraz sobre la administración de proyecto"/>
    <x v="1"/>
    <n v="3"/>
    <s v="SIN FECHA COMO TAL, SE ASIGNA LA INTERMEDIA DEL SEGUNDO SEMESTRE"/>
    <m/>
    <m/>
    <m/>
    <m/>
    <m/>
    <m/>
    <m/>
    <m/>
    <m/>
    <s v="SIN CECO"/>
    <s v="NO"/>
    <s v="Programa de Vivienda Gratuita - Fidubogota - NORTE DE SANTANDER_x000a_07-JUL-14-Soporte Administrativo"/>
    <n v="3"/>
    <n v="3"/>
    <s v=""/>
    <x v="0"/>
  </r>
  <r>
    <n v="4803"/>
    <x v="132"/>
    <d v="2014-09-01T00:00:00"/>
    <s v="INT"/>
    <m/>
    <m/>
    <s v="d. Cumplimientos con expectativas del cliente"/>
    <x v="1"/>
    <n v="4"/>
    <s v="SIN FECHA COMO TAL, SE ASIGNA LA INTERMEDIA DEL SEGUNDO SEMESTRE"/>
    <m/>
    <m/>
    <m/>
    <m/>
    <m/>
    <m/>
    <m/>
    <m/>
    <m/>
    <s v="SIN CECO"/>
    <s v="NO"/>
    <s v="Programa de Vivienda Gratuita - Fidubogota - NORTE DE SANTANDER_x000a_07-JUL-14-Soporte Administrativo"/>
    <n v="4"/>
    <n v="4"/>
    <s v=""/>
    <x v="0"/>
  </r>
  <r>
    <n v="4804"/>
    <x v="132"/>
    <d v="2014-09-01T00:00:00"/>
    <s v="INT"/>
    <m/>
    <m/>
    <s v="e. Control de presupuesto"/>
    <x v="1"/>
    <n v="4"/>
    <s v="SIN FECHA COMO TAL, SE ASIGNA LA INTERMEDIA DEL SEGUNDO SEMESTRE"/>
    <m/>
    <m/>
    <m/>
    <m/>
    <m/>
    <m/>
    <m/>
    <m/>
    <m/>
    <s v="SIN CECO"/>
    <s v="NO"/>
    <s v="Programa de Vivienda Gratuita - Fidubogota - NORTE DE SANTANDER_x000a_07-JUL-14-Soporte Administrativo"/>
    <n v="4"/>
    <n v="4"/>
    <s v=""/>
    <x v="0"/>
  </r>
  <r>
    <n v="4805"/>
    <x v="132"/>
    <d v="2014-09-01T00:00:00"/>
    <s v="INT"/>
    <m/>
    <m/>
    <s v="a. Apoyo y presencia en el proyecto"/>
    <x v="2"/>
    <n v="4"/>
    <s v="SIN FECHA COMO TAL, SE ASIGNA LA INTERMEDIA DEL SEGUNDO SEMESTRE"/>
    <m/>
    <m/>
    <m/>
    <m/>
    <m/>
    <m/>
    <m/>
    <m/>
    <m/>
    <s v="SIN CECO"/>
    <s v="NO"/>
    <s v="Programa de Vivienda Gratuita - Fidubogota - NORTE DE SANTANDER_x000a_07-JUL-14-Soporte Directivo (Coordinador y Gerencia)"/>
    <n v="4"/>
    <n v="4"/>
    <s v=""/>
    <x v="0"/>
  </r>
  <r>
    <n v="4806"/>
    <x v="132"/>
    <d v="2014-09-01T00:00:00"/>
    <s v="INT"/>
    <m/>
    <m/>
    <s v="b. Conocimiento del proyecto"/>
    <x v="2"/>
    <n v="4"/>
    <s v="SIN FECHA COMO TAL, SE ASIGNA LA INTERMEDIA DEL SEGUNDO SEMESTRE"/>
    <m/>
    <m/>
    <m/>
    <m/>
    <m/>
    <m/>
    <m/>
    <m/>
    <m/>
    <s v="SIN CECO"/>
    <s v="NO"/>
    <s v="Programa de Vivienda Gratuita - Fidubogota - NORTE DE SANTANDER_x000a_07-JUL-14-Soporte Directivo (Coordinador y Gerencia)"/>
    <n v="4"/>
    <n v="4"/>
    <s v=""/>
    <x v="0"/>
  </r>
  <r>
    <n v="4807"/>
    <x v="132"/>
    <d v="2014-09-01T00:00:00"/>
    <s v="INT"/>
    <m/>
    <m/>
    <s v="c. Planteamiento de soluciones y manejo de conflictos"/>
    <x v="2"/>
    <n v="2"/>
    <s v="SIN FECHA COMO TAL, SE ASIGNA LA INTERMEDIA DEL SEGUNDO SEMESTRE"/>
    <m/>
    <m/>
    <m/>
    <m/>
    <m/>
    <m/>
    <m/>
    <m/>
    <m/>
    <s v="SIN CECO"/>
    <s v="NO"/>
    <s v="Programa de Vivienda Gratuita - Fidubogota - NORTE DE SANTANDER_x000a_07-JUL-14-Soporte Directivo (Coordinador y Gerencia)"/>
    <n v="2"/>
    <n v="2"/>
    <s v=""/>
    <x v="0"/>
  </r>
  <r>
    <n v="4808"/>
    <x v="132"/>
    <d v="2014-09-01T00:00:00"/>
    <s v="INT"/>
    <m/>
    <m/>
    <s v="d. Cumplimiento de compromisos"/>
    <x v="2"/>
    <n v="3"/>
    <s v="SIN FECHA COMO TAL, SE ASIGNA LA INTERMEDIA DEL SEGUNDO SEMESTRE"/>
    <m/>
    <m/>
    <m/>
    <m/>
    <m/>
    <m/>
    <m/>
    <m/>
    <m/>
    <s v="SIN CECO"/>
    <s v="NO"/>
    <s v="Programa de Vivienda Gratuita - Fidubogota - NORTE DE SANTANDER_x000a_07-JUL-14-Soporte Directivo (Coordinador y Gerencia)"/>
    <n v="3"/>
    <n v="3"/>
    <s v=""/>
    <x v="0"/>
  </r>
  <r>
    <n v="4809"/>
    <x v="132"/>
    <d v="2014-09-01T00:00:00"/>
    <s v="INT"/>
    <m/>
    <m/>
    <s v="e. Manejo del cliente"/>
    <x v="2"/>
    <n v="4"/>
    <s v="SIN FECHA COMO TAL, SE ASIGNA LA INTERMEDIA DEL SEGUNDO SEMESTRE"/>
    <m/>
    <m/>
    <m/>
    <m/>
    <m/>
    <m/>
    <m/>
    <m/>
    <m/>
    <s v="SIN CECO"/>
    <s v="NO"/>
    <s v="Programa de Vivienda Gratuita - Fidubogota - NORTE DE SANTANDER_x000a_07-JUL-14-Soporte Directivo (Coordinador y Gerencia)"/>
    <n v="4"/>
    <n v="4"/>
    <s v=""/>
    <x v="0"/>
  </r>
  <r>
    <n v="4810"/>
    <x v="132"/>
    <d v="2014-09-01T00:00:00"/>
    <s v="INT"/>
    <m/>
    <m/>
    <s v="a. Idoneidad del personal"/>
    <x v="3"/>
    <n v="4"/>
    <s v="SIN FECHA COMO TAL, SE ASIGNA LA INTERMEDIA DEL SEGUNDO SEMESTRE"/>
    <m/>
    <m/>
    <m/>
    <m/>
    <m/>
    <m/>
    <m/>
    <m/>
    <m/>
    <s v="SIN CECO"/>
    <s v="NO"/>
    <s v="Programa de Vivienda Gratuita - Fidubogota - NORTE DE SANTANDER_x000a_07-JUL-14-Personal que presta el servicio en obra"/>
    <n v="4"/>
    <n v="4"/>
    <s v=""/>
    <x v="0"/>
  </r>
  <r>
    <n v="4811"/>
    <x v="132"/>
    <d v="2014-09-01T00:00:00"/>
    <s v="INT"/>
    <m/>
    <m/>
    <s v="b. Oportuna atención al cliente"/>
    <x v="3"/>
    <n v="3"/>
    <s v="SIN FECHA COMO TAL, SE ASIGNA LA INTERMEDIA DEL SEGUNDO SEMESTRE"/>
    <m/>
    <m/>
    <m/>
    <m/>
    <m/>
    <m/>
    <m/>
    <m/>
    <m/>
    <s v="SIN CECO"/>
    <s v="NO"/>
    <s v="Programa de Vivienda Gratuita - Fidubogota - NORTE DE SANTANDER_x000a_07-JUL-14-Personal que presta el servicio en obra"/>
    <n v="3"/>
    <n v="3"/>
    <s v=""/>
    <x v="0"/>
  </r>
  <r>
    <n v="4812"/>
    <x v="132"/>
    <d v="2014-09-01T00:00:00"/>
    <s v="INT"/>
    <m/>
    <m/>
    <s v="c. Compromiso con el proyecto"/>
    <x v="3"/>
    <n v="4"/>
    <s v="SIN FECHA COMO TAL, SE ASIGNA LA INTERMEDIA DEL SEGUNDO SEMESTRE"/>
    <m/>
    <m/>
    <m/>
    <m/>
    <m/>
    <m/>
    <m/>
    <m/>
    <m/>
    <s v="SIN CECO"/>
    <s v="NO"/>
    <s v="Programa de Vivienda Gratuita - Fidubogota - NORTE DE SANTANDER_x000a_07-JUL-14-Personal que presta el servicio en obra"/>
    <n v="4"/>
    <n v="4"/>
    <s v=""/>
    <x v="0"/>
  </r>
  <r>
    <n v="4813"/>
    <x v="132"/>
    <d v="2014-09-01T00:00:00"/>
    <s v="INT"/>
    <m/>
    <m/>
    <s v="d. Cumplimiento de compromisos"/>
    <x v="3"/>
    <n v="4"/>
    <s v="SIN FECHA COMO TAL, SE ASIGNA LA INTERMEDIA DEL SEGUNDO SEMESTRE"/>
    <m/>
    <m/>
    <m/>
    <m/>
    <m/>
    <m/>
    <m/>
    <m/>
    <m/>
    <s v="SIN CECO"/>
    <s v="NO"/>
    <s v="Programa de Vivienda Gratuita - Fidubogota - NORTE DE SANTANDER_x000a_07-JUL-14-Personal que presta el servicio en obra"/>
    <n v="4"/>
    <n v="4"/>
    <s v=""/>
    <x v="0"/>
  </r>
  <r>
    <n v="4814"/>
    <x v="132"/>
    <d v="2014-09-01T00:00:00"/>
    <s v="INT"/>
    <m/>
    <m/>
    <s v="e. Proactividad en desarrollo de funciones"/>
    <x v="3"/>
    <n v="3"/>
    <s v="SIN FECHA COMO TAL, SE ASIGNA LA INTERMEDIA DEL SEGUNDO SEMESTRE"/>
    <m/>
    <m/>
    <m/>
    <m/>
    <m/>
    <m/>
    <m/>
    <m/>
    <m/>
    <s v="SIN CECO"/>
    <s v="NO"/>
    <s v="Programa de Vivienda Gratuita - Fidubogota - NORTE DE SANTANDER_x000a_07-JUL-14-Personal que presta el servicio en obra"/>
    <n v="3"/>
    <n v="3"/>
    <s v=""/>
    <x v="0"/>
  </r>
  <r>
    <n v="4815"/>
    <x v="132"/>
    <d v="2014-09-01T00:00:00"/>
    <s v="INT"/>
    <m/>
    <m/>
    <s v="a. Calidad del Contenido"/>
    <x v="4"/>
    <n v="3"/>
    <s v="SIN FECHA COMO TAL, SE ASIGNA LA INTERMEDIA DEL SEGUNDO SEMESTRE"/>
    <m/>
    <m/>
    <m/>
    <m/>
    <m/>
    <m/>
    <m/>
    <m/>
    <m/>
    <s v="SIN CECO"/>
    <s v="NO"/>
    <s v="Programa de Vivienda Gratuita - Fidubogota - NORTE DE SANTANDER_x000a_07-JUL-14-Productos Asociados de PAYC (Informes, Control de presupuesto y Programación y actas)"/>
    <n v="3"/>
    <n v="3"/>
    <s v=""/>
    <x v="0"/>
  </r>
  <r>
    <n v="4816"/>
    <x v="132"/>
    <d v="2014-09-01T00:00:00"/>
    <s v="INT"/>
    <m/>
    <m/>
    <s v="b. Claridad del Contenido"/>
    <x v="4"/>
    <n v="2"/>
    <s v="SIN FECHA COMO TAL, SE ASIGNA LA INTERMEDIA DEL SEGUNDO SEMESTRE"/>
    <m/>
    <m/>
    <m/>
    <m/>
    <m/>
    <m/>
    <m/>
    <m/>
    <m/>
    <s v="SIN CECO"/>
    <s v="NO"/>
    <s v="Programa de Vivienda Gratuita - Fidubogota - NORTE DE SANTANDER_x000a_07-JUL-14-Productos Asociados de PAYC (Informes, Control de presupuesto y Programación y actas)"/>
    <n v="2"/>
    <n v="2"/>
    <s v=""/>
    <x v="0"/>
  </r>
  <r>
    <n v="4817"/>
    <x v="132"/>
    <d v="2014-09-01T00:00:00"/>
    <s v="INT"/>
    <m/>
    <m/>
    <s v="c. Oportunidad en la entrega"/>
    <x v="4"/>
    <n v="2"/>
    <s v="SIN FECHA COMO TAL, SE ASIGNA LA INTERMEDIA DEL SEGUNDO SEMESTRE"/>
    <m/>
    <m/>
    <m/>
    <m/>
    <m/>
    <m/>
    <m/>
    <m/>
    <m/>
    <s v="SIN CECO"/>
    <s v="NO"/>
    <s v="Programa de Vivienda Gratuita - Fidubogota - NORTE DE SANTANDER_x000a_07-JUL-14-Productos Asociados de PAYC (Informes, Control de presupuesto y Programación y actas)"/>
    <n v="2"/>
    <n v="2"/>
    <s v=""/>
    <x v="0"/>
  </r>
  <r>
    <n v="4818"/>
    <x v="132"/>
    <d v="2014-09-01T00:00:00"/>
    <s v="INT"/>
    <m/>
    <m/>
    <s v="d. Precisión de la información"/>
    <x v="4"/>
    <n v="3"/>
    <s v="SIN FECHA COMO TAL, SE ASIGNA LA INTERMEDIA DEL SEGUNDO SEMESTRE"/>
    <m/>
    <m/>
    <m/>
    <m/>
    <m/>
    <m/>
    <m/>
    <m/>
    <m/>
    <s v="SIN CECO"/>
    <s v="NO"/>
    <s v="Programa de Vivienda Gratuita - Fidubogota - NORTE DE SANTANDER_x000a_07-JUL-14-Productos Asociados de PAYC (Informes, Control de presupuesto y Programación y actas)"/>
    <n v="3"/>
    <n v="3"/>
    <s v=""/>
    <x v="0"/>
  </r>
  <r>
    <n v="4819"/>
    <x v="132"/>
    <d v="2014-09-01T00:00:00"/>
    <s v="INT"/>
    <m/>
    <m/>
    <s v="e. Diagramación"/>
    <x v="4"/>
    <n v="4"/>
    <s v="SIN FECHA COMO TAL, SE ASIGNA LA INTERMEDIA DEL SEGUNDO SEMESTRE"/>
    <m/>
    <m/>
    <m/>
    <m/>
    <m/>
    <m/>
    <m/>
    <m/>
    <m/>
    <s v="SIN CECO"/>
    <s v="NO"/>
    <s v="Programa de Vivienda Gratuita - Fidubogota - NORTE DE SANTANDER_x000a_07-JUL-14-Productos Asociados de PAYC (Informes, Control de presupuesto y Programación y actas)"/>
    <n v="4"/>
    <n v="4"/>
    <s v=""/>
    <x v="0"/>
  </r>
  <r>
    <n v="4820"/>
    <x v="132"/>
    <d v="2014-09-01T00:00:00"/>
    <s v="INT"/>
    <m/>
    <m/>
    <s v="a. Cumplimiento"/>
    <x v="5"/>
    <n v="4"/>
    <s v="SIN FECHA COMO TAL, SE ASIGNA LA INTERMEDIA DEL SEGUNDO SEMESTRE"/>
    <m/>
    <m/>
    <m/>
    <m/>
    <m/>
    <m/>
    <m/>
    <m/>
    <m/>
    <s v="SIN CECO"/>
    <s v="NO"/>
    <s v="Programa de Vivienda Gratuita - Fidubogota - NORTE DE SANTANDER_x000a_07-JUL-14-Compromisos Pactados"/>
    <n v="4"/>
    <n v="4"/>
    <s v=""/>
    <x v="0"/>
  </r>
  <r>
    <n v="4821"/>
    <x v="132"/>
    <d v="2014-09-01T00:00:00"/>
    <s v="INT"/>
    <m/>
    <m/>
    <s v="b. Satisface expectativas"/>
    <x v="5"/>
    <n v="3"/>
    <s v="SIN FECHA COMO TAL, SE ASIGNA LA INTERMEDIA DEL SEGUNDO SEMESTRE"/>
    <m/>
    <m/>
    <m/>
    <m/>
    <m/>
    <m/>
    <m/>
    <m/>
    <m/>
    <s v="SIN CECO"/>
    <s v="NO"/>
    <s v="Programa de Vivienda Gratuita - Fidubogota - NORTE DE SANTANDER_x000a_07-JUL-14-Compromisos Pactados"/>
    <n v="3"/>
    <n v="3"/>
    <s v=""/>
    <x v="0"/>
  </r>
  <r>
    <n v="4822"/>
    <x v="132"/>
    <d v="2014-09-01T00:00:00"/>
    <s v="INT"/>
    <m/>
    <m/>
    <s v="c. Calidad de la Información suministrada"/>
    <x v="5"/>
    <n v="4"/>
    <s v="SIN FECHA COMO TAL, SE ASIGNA LA INTERMEDIA DEL SEGUNDO SEMESTRE"/>
    <m/>
    <m/>
    <m/>
    <m/>
    <m/>
    <m/>
    <m/>
    <m/>
    <m/>
    <s v="SIN CECO"/>
    <s v="NO"/>
    <s v="Programa de Vivienda Gratuita - Fidubogota - NORTE DE SANTANDER_x000a_07-JUL-14-Compromisos Pactados"/>
    <n v="4"/>
    <n v="4"/>
    <s v=""/>
    <x v="0"/>
  </r>
  <r>
    <n v="4823"/>
    <x v="132"/>
    <d v="2014-09-01T00:00:00"/>
    <s v="INT"/>
    <m/>
    <m/>
    <s v="d. Disposición del personal de PAYC a las solicitudes del cliente"/>
    <x v="5"/>
    <n v="4"/>
    <s v="SIN FECHA COMO TAL, SE ASIGNA LA INTERMEDIA DEL SEGUNDO SEMESTRE"/>
    <m/>
    <m/>
    <m/>
    <m/>
    <m/>
    <m/>
    <m/>
    <m/>
    <m/>
    <s v="SIN CECO"/>
    <s v="NO"/>
    <s v="Programa de Vivienda Gratuita - Fidubogota - NORTE DE SANTANDER_x000a_07-JUL-14-Compromisos Pactados"/>
    <n v="4"/>
    <n v="4"/>
    <s v=""/>
    <x v="0"/>
  </r>
  <r>
    <n v="4824"/>
    <x v="132"/>
    <d v="2014-09-01T00:00:00"/>
    <s v="INT"/>
    <m/>
    <m/>
    <s v="e. Coherencia entre lo solicitado y lo entregado"/>
    <x v="5"/>
    <n v="4"/>
    <s v="SIN FECHA COMO TAL, SE ASIGNA LA INTERMEDIA DEL SEGUNDO SEMESTRE"/>
    <m/>
    <m/>
    <m/>
    <m/>
    <m/>
    <m/>
    <m/>
    <m/>
    <m/>
    <s v="SIN CECO"/>
    <s v="NO"/>
    <s v="Programa de Vivienda Gratuita - Fidubogota - NORTE DE SANTANDER_x000a_07-JUL-14-Compromisos Pactados"/>
    <n v="4"/>
    <n v="4"/>
    <s v=""/>
    <x v="0"/>
  </r>
  <r>
    <n v="4825"/>
    <x v="132"/>
    <d v="2014-09-01T00:00:00"/>
    <s v="INT"/>
    <m/>
    <m/>
    <s v="Grado de Satisfacción con el Servicio Prestado"/>
    <x v="6"/>
    <n v="3.8"/>
    <s v="SIN FECHA COMO TAL, SE ASIGNA LA INTERMEDIA DEL SEGUNDO SEMESTRE"/>
    <m/>
    <m/>
    <m/>
    <m/>
    <m/>
    <m/>
    <m/>
    <m/>
    <m/>
    <s v="SIN CECO"/>
    <s v="NO"/>
    <s v="Programa de Vivienda Gratuita - Fidubogota - NORTE DE SANTANDER_x000a_07-JUL-14-Grado de Satisfacción con el Servicio Prestado"/>
    <n v="3.8"/>
    <n v="3.8"/>
    <s v=""/>
    <x v="0"/>
  </r>
  <r>
    <n v="4826"/>
    <x v="132"/>
    <d v="2014-09-01T00:00:00"/>
    <s v="INT"/>
    <m/>
    <m/>
    <s v="Posibilidad de Volver a Contratar con PAYC"/>
    <x v="7"/>
    <s v="-"/>
    <s v="SIN FECHA COMO TAL, SE ASIGNA LA INTERMEDIA DEL SEGUNDO SEMESTRE"/>
    <m/>
    <m/>
    <m/>
    <m/>
    <m/>
    <m/>
    <m/>
    <m/>
    <m/>
    <s v="SIN CECO"/>
    <s v="NO"/>
    <s v="Programa de Vivienda Gratuita - Fidubogota - NORTE DE SANTANDER_x000a_07-JUL-14-Posibilidad de Volver a Contratar con PAYC"/>
    <s v="-"/>
    <n v="0"/>
    <s v=""/>
    <x v="0"/>
  </r>
  <r>
    <n v="4827"/>
    <x v="132"/>
    <d v="2014-09-01T00:00:00"/>
    <s v="INT"/>
    <m/>
    <m/>
    <s v="Principales fortalezas en el servicio que presta PAYC"/>
    <x v="8"/>
    <s v="Disponibilidad del equipo de trabajo-"/>
    <s v="SIN FECHA COMO TAL, SE ASIGNA LA INTERMEDIA DEL SEGUNDO SEMESTRE"/>
    <s v="DISPONIBILIDAD"/>
    <m/>
    <m/>
    <m/>
    <m/>
    <m/>
    <m/>
    <m/>
    <m/>
    <s v="SIN CECO"/>
    <s v="NO"/>
    <s v="Programa de Vivienda Gratuita - Fidubogota - NORTE DE SANTANDER_x000a_07-JUL-14-Fortalezas PAYC"/>
    <s v="Disponibilidad del equipo de trabajo-"/>
    <n v="0"/>
    <s v=""/>
    <x v="0"/>
  </r>
  <r>
    <n v="4828"/>
    <x v="132"/>
    <d v="2014-09-01T00:00:00"/>
    <s v="INT"/>
    <m/>
    <m/>
    <s v="Principales debilidades en el servicio que presta PAYC"/>
    <x v="9"/>
    <s v="1.b. Idoneidad y Calidad del soporte y c. Cumplimiento de especificaciones técnicas de construcción: El acompañamiento técnico de los proyectois, ha sido un punto que ha mostrado debilidad durante el proceso._x000a_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_x000a_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_x000a_b. Claridad del Contenido:Se presentan errores ortográficos y la redacción en ocaciones presenta confusión en el contenido de la información._x000a_c. Oportunidad en la entrega: La oportunidad en entregas no ha sido satisfactoria._x000a_d. Precisión de la información: Se han presentado errores en los porecentajes  de avance de obra y alguna de la información suministrada ha sido errada.-10. a.  Fortalecimiento del acompañamiento técnico en los proyectos._x000a_b.  Capacidad para resolver conflictos y minimizar las molestias con  los contratistas._x000a_c.  Mayor compromiso con la entrega y elaboración de informes, evitar reincidir en los mismos errores que además son básicos._x000a_-"/>
    <s v="SIN FECHA COMO TAL, SE ASIGNA LA INTERMEDIA DEL SEGUNDO SEMESTRE"/>
    <s v="CALIDAD SOPORTE"/>
    <s v="OPORTUNIDAD INFORMACIÓN"/>
    <s v="OPORTUNIDAD SOPORTE ADMINISTRATIVO"/>
    <s v="MANEJO DE CONFLICTOS CON LOS CONTRATISTAS"/>
    <s v="OPORTUNIDAD CUMPLIMIENTO COMPROMISOS"/>
    <s v="OPORTUNIDAD ENTREGAS"/>
    <s v="CONTENIDO INFORMES"/>
    <s v="CALIDAD INFORMES"/>
    <m/>
    <s v="SIN CECO"/>
    <s v="NO"/>
    <s v="Programa de Vivienda Gratuita - Fidubogota - NORTE DE SANTANDER_x000a_07-JUL-14-Debilidades PAYC"/>
    <s v="1.b. Idoneidad y Calidad del soporte y c. Cumplimiento de especificaciones técnicas de construcción: El acompañamiento técnico de los proyectois, ha sido un punto que ha mostrado debilidad durante el proceso._x000a_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_x000a_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_x000a_b. Claridad del Contenido:Se presentan errores ortográficos y la redacción en ocaciones presenta confusión en el contenido de la información._x000a_c. Oportunidad en la entrega: La oportunidad en entregas no ha sido satisfactoria._x000a_d. Precisión de la información: Se han presentado errores en los porecentajes  de avance de obra y alguna de la información suministrada ha sido errada.-10. a.  Fortalecimiento del acompañamiento técnico en los proyectos._x000a_b.  Capacidad para resolver conflictos y minimizar las molestias con  los contratistas._x000a_c.  Mayor compromiso con la entrega y elaboración de informes, evitar reincidir en los mismos errores que además son básicos._x000a_-"/>
    <n v="0"/>
    <s v=""/>
    <x v="0"/>
  </r>
  <r>
    <n v="4829"/>
    <x v="133"/>
    <d v="2014-09-01T00:00:00"/>
    <s v="INT"/>
    <m/>
    <m/>
    <s v="a. Conocimiento específico de temas aplicables al proyecto"/>
    <x v="0"/>
    <n v="4"/>
    <s v="SIN FECHA COMO TAL, SE ASIGNA LA INTERMEDIA DEL SEGUNDO SEMESTRE"/>
    <m/>
    <m/>
    <m/>
    <m/>
    <m/>
    <m/>
    <m/>
    <m/>
    <m/>
    <s v="SIN CECO"/>
    <s v="NO"/>
    <s v="Programa de Vivienda Gratuita - Fidubogota - BOYACÁ_x000a_07-JUL-14-Soporte Técnico"/>
    <n v="4"/>
    <n v="4"/>
    <s v=""/>
    <x v="0"/>
  </r>
  <r>
    <n v="4830"/>
    <x v="133"/>
    <d v="2014-09-01T00:00:00"/>
    <s v="INT"/>
    <m/>
    <m/>
    <s v="b. Idoneidad y Calidad del soporte"/>
    <x v="0"/>
    <n v="3"/>
    <s v="SIN FECHA COMO TAL, SE ASIGNA LA INTERMEDIA DEL SEGUNDO SEMESTRE"/>
    <m/>
    <m/>
    <m/>
    <m/>
    <m/>
    <m/>
    <m/>
    <m/>
    <m/>
    <s v="SIN CECO"/>
    <s v="NO"/>
    <s v="Programa de Vivienda Gratuita - Fidubogota - BOYACÁ_x000a_07-JUL-14-Soporte Técnico"/>
    <n v="3"/>
    <n v="3"/>
    <s v=""/>
    <x v="0"/>
  </r>
  <r>
    <n v="4831"/>
    <x v="133"/>
    <d v="2014-09-01T00:00:00"/>
    <s v="INT"/>
    <m/>
    <m/>
    <s v="c. Cumplimiento de especificaciones técnicas de construcción"/>
    <x v="0"/>
    <n v="4"/>
    <s v="SIN FECHA COMO TAL, SE ASIGNA LA INTERMEDIA DEL SEGUNDO SEMESTRE"/>
    <m/>
    <m/>
    <m/>
    <m/>
    <m/>
    <m/>
    <m/>
    <m/>
    <m/>
    <s v="SIN CECO"/>
    <s v="NO"/>
    <s v="Programa de Vivienda Gratuita - Fidubogota - BOYACÁ_x000a_07-JUL-14-Soporte Técnico"/>
    <n v="4"/>
    <n v="4"/>
    <s v=""/>
    <x v="0"/>
  </r>
  <r>
    <n v="4832"/>
    <x v="133"/>
    <d v="2014-09-01T00:00:00"/>
    <s v="INT"/>
    <m/>
    <m/>
    <s v="d. Confiabilidad de los conceptos aplicados"/>
    <x v="0"/>
    <n v="3"/>
    <s v="SIN FECHA COMO TAL, SE ASIGNA LA INTERMEDIA DEL SEGUNDO SEMESTRE"/>
    <m/>
    <m/>
    <m/>
    <m/>
    <m/>
    <m/>
    <m/>
    <m/>
    <m/>
    <s v="SIN CECO"/>
    <s v="NO"/>
    <s v="Programa de Vivienda Gratuita - Fidubogota - BOYACÁ_x000a_07-JUL-14-Soporte Técnico"/>
    <n v="3"/>
    <n v="3"/>
    <s v=""/>
    <x v="0"/>
  </r>
  <r>
    <n v="4833"/>
    <x v="133"/>
    <d v="2014-09-01T00:00:00"/>
    <s v="INT"/>
    <m/>
    <m/>
    <s v="e. Oportunidad en entrega de información o requerimientos"/>
    <x v="0"/>
    <n v="4"/>
    <s v="SIN FECHA COMO TAL, SE ASIGNA LA INTERMEDIA DEL SEGUNDO SEMESTRE"/>
    <m/>
    <m/>
    <m/>
    <m/>
    <m/>
    <m/>
    <m/>
    <m/>
    <m/>
    <s v="SIN CECO"/>
    <s v="NO"/>
    <s v="Programa de Vivienda Gratuita - Fidubogota - BOYACÁ_x000a_07-JUL-14-Soporte Técnico"/>
    <n v="4"/>
    <n v="4"/>
    <s v=""/>
    <x v="0"/>
  </r>
  <r>
    <n v="4834"/>
    <x v="133"/>
    <d v="2014-09-01T00:00:00"/>
    <s v="INT"/>
    <m/>
    <m/>
    <s v="a. Oportunidad de la gestión en obra"/>
    <x v="1"/>
    <n v="4"/>
    <s v="SIN FECHA COMO TAL, SE ASIGNA LA INTERMEDIA DEL SEGUNDO SEMESTRE"/>
    <m/>
    <m/>
    <m/>
    <m/>
    <m/>
    <m/>
    <m/>
    <m/>
    <m/>
    <s v="SIN CECO"/>
    <s v="NO"/>
    <s v="Programa de Vivienda Gratuita - Fidubogota - BOYACÁ_x000a_07-JUL-14-Soporte Administrativo"/>
    <n v="4"/>
    <n v="4"/>
    <s v=""/>
    <x v="0"/>
  </r>
  <r>
    <n v="4835"/>
    <x v="133"/>
    <d v="2014-09-01T00:00:00"/>
    <s v="INT"/>
    <m/>
    <m/>
    <s v="b. Manejo administrativo del proyecto"/>
    <x v="1"/>
    <n v="4"/>
    <s v="SIN FECHA COMO TAL, SE ASIGNA LA INTERMEDIA DEL SEGUNDO SEMESTRE"/>
    <m/>
    <m/>
    <m/>
    <m/>
    <m/>
    <m/>
    <m/>
    <m/>
    <m/>
    <s v="SIN CECO"/>
    <s v="NO"/>
    <s v="Programa de Vivienda Gratuita - Fidubogota - BOYACÁ_x000a_07-JUL-14-Soporte Administrativo"/>
    <n v="4"/>
    <n v="4"/>
    <s v=""/>
    <x v="0"/>
  </r>
  <r>
    <n v="4836"/>
    <x v="133"/>
    <d v="2014-09-01T00:00:00"/>
    <s v="INT"/>
    <m/>
    <m/>
    <s v="c. Información clara y veraz sobre la administración de proyecto"/>
    <x v="1"/>
    <n v="4"/>
    <s v="SIN FECHA COMO TAL, SE ASIGNA LA INTERMEDIA DEL SEGUNDO SEMESTRE"/>
    <m/>
    <m/>
    <m/>
    <m/>
    <m/>
    <m/>
    <m/>
    <m/>
    <m/>
    <s v="SIN CECO"/>
    <s v="NO"/>
    <s v="Programa de Vivienda Gratuita - Fidubogota - BOYACÁ_x000a_07-JUL-14-Soporte Administrativo"/>
    <n v="4"/>
    <n v="4"/>
    <s v=""/>
    <x v="0"/>
  </r>
  <r>
    <n v="4837"/>
    <x v="133"/>
    <d v="2014-09-01T00:00:00"/>
    <s v="INT"/>
    <m/>
    <m/>
    <s v="d. Cumplimientos con expectativas del cliente"/>
    <x v="1"/>
    <n v="3"/>
    <s v="SIN FECHA COMO TAL, SE ASIGNA LA INTERMEDIA DEL SEGUNDO SEMESTRE"/>
    <m/>
    <m/>
    <m/>
    <m/>
    <m/>
    <m/>
    <m/>
    <m/>
    <m/>
    <s v="SIN CECO"/>
    <s v="NO"/>
    <s v="Programa de Vivienda Gratuita - Fidubogota - BOYACÁ_x000a_07-JUL-14-Soporte Administrativo"/>
    <n v="3"/>
    <n v="3"/>
    <s v=""/>
    <x v="0"/>
  </r>
  <r>
    <n v="4838"/>
    <x v="133"/>
    <d v="2014-09-01T00:00:00"/>
    <s v="INT"/>
    <m/>
    <m/>
    <s v="e. Control de presupuesto"/>
    <x v="1"/>
    <s v="N/A"/>
    <s v="SIN FECHA COMO TAL, SE ASIGNA LA INTERMEDIA DEL SEGUNDO SEMESTRE"/>
    <m/>
    <m/>
    <m/>
    <m/>
    <m/>
    <m/>
    <m/>
    <m/>
    <m/>
    <s v="SIN CECO"/>
    <s v="NO"/>
    <s v="Programa de Vivienda Gratuita - Fidubogota - BOYACÁ_x000a_07-JUL-14-Soporte Administrativo"/>
    <s v="N/A"/>
    <n v="0"/>
    <s v=""/>
    <x v="0"/>
  </r>
  <r>
    <n v="4839"/>
    <x v="133"/>
    <d v="2014-09-01T00:00:00"/>
    <s v="INT"/>
    <m/>
    <m/>
    <s v="a. Apoyo y presencia en el proyecto"/>
    <x v="2"/>
    <n v="4"/>
    <s v="SIN FECHA COMO TAL, SE ASIGNA LA INTERMEDIA DEL SEGUNDO SEMESTRE"/>
    <m/>
    <m/>
    <m/>
    <m/>
    <m/>
    <m/>
    <m/>
    <m/>
    <m/>
    <s v="SIN CECO"/>
    <s v="NO"/>
    <s v="Programa de Vivienda Gratuita - Fidubogota - BOYACÁ_x000a_07-JUL-14-Soporte Directivo (Coordinador y Gerencia)"/>
    <n v="4"/>
    <n v="4"/>
    <s v=""/>
    <x v="0"/>
  </r>
  <r>
    <n v="4840"/>
    <x v="133"/>
    <d v="2014-09-01T00:00:00"/>
    <s v="INT"/>
    <m/>
    <m/>
    <s v="b. Conocimiento del proyecto"/>
    <x v="2"/>
    <n v="4"/>
    <s v="SIN FECHA COMO TAL, SE ASIGNA LA INTERMEDIA DEL SEGUNDO SEMESTRE"/>
    <m/>
    <m/>
    <m/>
    <m/>
    <m/>
    <m/>
    <m/>
    <m/>
    <m/>
    <s v="SIN CECO"/>
    <s v="NO"/>
    <s v="Programa de Vivienda Gratuita - Fidubogota - BOYACÁ_x000a_07-JUL-14-Soporte Directivo (Coordinador y Gerencia)"/>
    <n v="4"/>
    <n v="4"/>
    <s v=""/>
    <x v="0"/>
  </r>
  <r>
    <n v="4841"/>
    <x v="133"/>
    <d v="2014-09-01T00:00:00"/>
    <s v="INT"/>
    <m/>
    <m/>
    <s v="c. Planteamiento de soluciones y manejo de conflictos"/>
    <x v="2"/>
    <n v="3"/>
    <s v="SIN FECHA COMO TAL, SE ASIGNA LA INTERMEDIA DEL SEGUNDO SEMESTRE"/>
    <m/>
    <m/>
    <m/>
    <m/>
    <m/>
    <m/>
    <m/>
    <m/>
    <m/>
    <s v="SIN CECO"/>
    <s v="NO"/>
    <s v="Programa de Vivienda Gratuita - Fidubogota - BOYACÁ_x000a_07-JUL-14-Soporte Directivo (Coordinador y Gerencia)"/>
    <n v="3"/>
    <n v="3"/>
    <s v=""/>
    <x v="0"/>
  </r>
  <r>
    <n v="4842"/>
    <x v="133"/>
    <d v="2014-09-01T00:00:00"/>
    <s v="INT"/>
    <m/>
    <m/>
    <s v="d. Cumplimiento de compromisos"/>
    <x v="2"/>
    <n v="4"/>
    <s v="SIN FECHA COMO TAL, SE ASIGNA LA INTERMEDIA DEL SEGUNDO SEMESTRE"/>
    <m/>
    <m/>
    <m/>
    <m/>
    <m/>
    <m/>
    <m/>
    <m/>
    <m/>
    <s v="SIN CECO"/>
    <s v="NO"/>
    <s v="Programa de Vivienda Gratuita - Fidubogota - BOYACÁ_x000a_07-JUL-14-Soporte Directivo (Coordinador y Gerencia)"/>
    <n v="4"/>
    <n v="4"/>
    <s v=""/>
    <x v="0"/>
  </r>
  <r>
    <n v="4843"/>
    <x v="133"/>
    <d v="2014-09-01T00:00:00"/>
    <s v="INT"/>
    <m/>
    <m/>
    <s v="e. Manejo del cliente"/>
    <x v="2"/>
    <n v="3"/>
    <s v="SIN FECHA COMO TAL, SE ASIGNA LA INTERMEDIA DEL SEGUNDO SEMESTRE"/>
    <m/>
    <m/>
    <m/>
    <m/>
    <m/>
    <m/>
    <m/>
    <m/>
    <m/>
    <s v="SIN CECO"/>
    <s v="NO"/>
    <s v="Programa de Vivienda Gratuita - Fidubogota - BOYACÁ_x000a_07-JUL-14-Soporte Directivo (Coordinador y Gerencia)"/>
    <n v="3"/>
    <n v="3"/>
    <s v=""/>
    <x v="0"/>
  </r>
  <r>
    <n v="4844"/>
    <x v="133"/>
    <d v="2014-09-01T00:00:00"/>
    <s v="INT"/>
    <m/>
    <m/>
    <s v="a. Idoneidad del personal"/>
    <x v="3"/>
    <n v="4"/>
    <s v="SIN FECHA COMO TAL, SE ASIGNA LA INTERMEDIA DEL SEGUNDO SEMESTRE"/>
    <m/>
    <m/>
    <m/>
    <m/>
    <m/>
    <m/>
    <m/>
    <m/>
    <m/>
    <s v="SIN CECO"/>
    <s v="NO"/>
    <s v="Programa de Vivienda Gratuita - Fidubogota - BOYACÁ_x000a_07-JUL-14-Personal que presta el servicio en obra"/>
    <n v="4"/>
    <n v="4"/>
    <s v=""/>
    <x v="0"/>
  </r>
  <r>
    <n v="4845"/>
    <x v="133"/>
    <d v="2014-09-01T00:00:00"/>
    <s v="INT"/>
    <m/>
    <m/>
    <s v="b. Oportuna atención al cliente"/>
    <x v="3"/>
    <n v="4"/>
    <s v="SIN FECHA COMO TAL, SE ASIGNA LA INTERMEDIA DEL SEGUNDO SEMESTRE"/>
    <m/>
    <m/>
    <m/>
    <m/>
    <m/>
    <m/>
    <m/>
    <m/>
    <m/>
    <s v="SIN CECO"/>
    <s v="NO"/>
    <s v="Programa de Vivienda Gratuita - Fidubogota - BOYACÁ_x000a_07-JUL-14-Personal que presta el servicio en obra"/>
    <n v="4"/>
    <n v="4"/>
    <s v=""/>
    <x v="0"/>
  </r>
  <r>
    <n v="4846"/>
    <x v="133"/>
    <d v="2014-09-01T00:00:00"/>
    <s v="INT"/>
    <m/>
    <m/>
    <s v="c. Compromiso con el proyecto"/>
    <x v="3"/>
    <n v="4"/>
    <s v="SIN FECHA COMO TAL, SE ASIGNA LA INTERMEDIA DEL SEGUNDO SEMESTRE"/>
    <m/>
    <m/>
    <m/>
    <m/>
    <m/>
    <m/>
    <m/>
    <m/>
    <m/>
    <s v="SIN CECO"/>
    <s v="NO"/>
    <s v="Programa de Vivienda Gratuita - Fidubogota - BOYACÁ_x000a_07-JUL-14-Personal que presta el servicio en obra"/>
    <n v="4"/>
    <n v="4"/>
    <s v=""/>
    <x v="0"/>
  </r>
  <r>
    <n v="4847"/>
    <x v="133"/>
    <d v="2014-09-01T00:00:00"/>
    <s v="INT"/>
    <m/>
    <m/>
    <s v="d. Cumplimiento de compromisos"/>
    <x v="3"/>
    <n v="4"/>
    <s v="SIN FECHA COMO TAL, SE ASIGNA LA INTERMEDIA DEL SEGUNDO SEMESTRE"/>
    <m/>
    <m/>
    <m/>
    <m/>
    <m/>
    <m/>
    <m/>
    <m/>
    <m/>
    <s v="SIN CECO"/>
    <s v="NO"/>
    <s v="Programa de Vivienda Gratuita - Fidubogota - BOYACÁ_x000a_07-JUL-14-Personal que presta el servicio en obra"/>
    <n v="4"/>
    <n v="4"/>
    <s v=""/>
    <x v="0"/>
  </r>
  <r>
    <n v="4848"/>
    <x v="133"/>
    <d v="2014-09-01T00:00:00"/>
    <s v="INT"/>
    <m/>
    <m/>
    <s v="e. Proactividad en desarrollo de funciones"/>
    <x v="3"/>
    <n v="4"/>
    <s v="SIN FECHA COMO TAL, SE ASIGNA LA INTERMEDIA DEL SEGUNDO SEMESTRE"/>
    <m/>
    <m/>
    <m/>
    <m/>
    <m/>
    <m/>
    <m/>
    <m/>
    <m/>
    <s v="SIN CECO"/>
    <s v="NO"/>
    <s v="Programa de Vivienda Gratuita - Fidubogota - BOYACÁ_x000a_07-JUL-14-Personal que presta el servicio en obra"/>
    <n v="4"/>
    <n v="4"/>
    <s v=""/>
    <x v="0"/>
  </r>
  <r>
    <n v="4849"/>
    <x v="133"/>
    <d v="2014-09-01T00:00:00"/>
    <s v="INT"/>
    <m/>
    <m/>
    <s v="a. Calidad del Contenido"/>
    <x v="4"/>
    <n v="4"/>
    <s v="SIN FECHA COMO TAL, SE ASIGNA LA INTERMEDIA DEL SEGUNDO SEMESTRE"/>
    <m/>
    <m/>
    <m/>
    <m/>
    <m/>
    <m/>
    <m/>
    <m/>
    <m/>
    <s v="SIN CECO"/>
    <s v="NO"/>
    <s v="Programa de Vivienda Gratuita - Fidubogota - BOYACÁ_x000a_07-JUL-14-Productos Asociados de PAYC (Informes, Control de presupuesto y Programación y actas)"/>
    <n v="4"/>
    <n v="4"/>
    <s v=""/>
    <x v="0"/>
  </r>
  <r>
    <n v="4850"/>
    <x v="133"/>
    <d v="2014-09-01T00:00:00"/>
    <s v="INT"/>
    <m/>
    <m/>
    <s v="b. Claridad del Contenido"/>
    <x v="4"/>
    <n v="4"/>
    <s v="SIN FECHA COMO TAL, SE ASIGNA LA INTERMEDIA DEL SEGUNDO SEMESTRE"/>
    <m/>
    <m/>
    <m/>
    <m/>
    <m/>
    <m/>
    <m/>
    <m/>
    <m/>
    <s v="SIN CECO"/>
    <s v="NO"/>
    <s v="Programa de Vivienda Gratuita - Fidubogota - BOYACÁ_x000a_07-JUL-14-Productos Asociados de PAYC (Informes, Control de presupuesto y Programación y actas)"/>
    <n v="4"/>
    <n v="4"/>
    <s v=""/>
    <x v="0"/>
  </r>
  <r>
    <n v="4851"/>
    <x v="133"/>
    <d v="2014-09-01T00:00:00"/>
    <s v="INT"/>
    <m/>
    <m/>
    <s v="c. Oportunidad en la entrega"/>
    <x v="4"/>
    <n v="3"/>
    <s v="SIN FECHA COMO TAL, SE ASIGNA LA INTERMEDIA DEL SEGUNDO SEMESTRE"/>
    <m/>
    <m/>
    <m/>
    <m/>
    <m/>
    <m/>
    <m/>
    <m/>
    <m/>
    <s v="SIN CECO"/>
    <s v="NO"/>
    <s v="Programa de Vivienda Gratuita - Fidubogota - BOYACÁ_x000a_07-JUL-14-Productos Asociados de PAYC (Informes, Control de presupuesto y Programación y actas)"/>
    <n v="3"/>
    <n v="3"/>
    <s v=""/>
    <x v="0"/>
  </r>
  <r>
    <n v="4852"/>
    <x v="133"/>
    <d v="2014-09-01T00:00:00"/>
    <s v="INT"/>
    <m/>
    <m/>
    <s v="d. Precisión de la información"/>
    <x v="4"/>
    <n v="3"/>
    <s v="SIN FECHA COMO TAL, SE ASIGNA LA INTERMEDIA DEL SEGUNDO SEMESTRE"/>
    <m/>
    <m/>
    <m/>
    <m/>
    <m/>
    <m/>
    <m/>
    <m/>
    <m/>
    <s v="SIN CECO"/>
    <s v="NO"/>
    <s v="Programa de Vivienda Gratuita - Fidubogota - BOYACÁ_x000a_07-JUL-14-Productos Asociados de PAYC (Informes, Control de presupuesto y Programación y actas)"/>
    <n v="3"/>
    <n v="3"/>
    <s v=""/>
    <x v="0"/>
  </r>
  <r>
    <n v="4853"/>
    <x v="133"/>
    <d v="2014-09-01T00:00:00"/>
    <s v="INT"/>
    <m/>
    <m/>
    <s v="e. Diagramación"/>
    <x v="4"/>
    <n v="4"/>
    <s v="SIN FECHA COMO TAL, SE ASIGNA LA INTERMEDIA DEL SEGUNDO SEMESTRE"/>
    <m/>
    <m/>
    <m/>
    <m/>
    <m/>
    <m/>
    <m/>
    <m/>
    <m/>
    <s v="SIN CECO"/>
    <s v="NO"/>
    <s v="Programa de Vivienda Gratuita - Fidubogota - BOYACÁ_x000a_07-JUL-14-Productos Asociados de PAYC (Informes, Control de presupuesto y Programación y actas)"/>
    <n v="4"/>
    <n v="4"/>
    <s v=""/>
    <x v="0"/>
  </r>
  <r>
    <n v="4854"/>
    <x v="133"/>
    <d v="2014-09-01T00:00:00"/>
    <s v="INT"/>
    <m/>
    <m/>
    <s v="a. Cumplimiento"/>
    <x v="5"/>
    <n v="3"/>
    <s v="SIN FECHA COMO TAL, SE ASIGNA LA INTERMEDIA DEL SEGUNDO SEMESTRE"/>
    <m/>
    <m/>
    <m/>
    <m/>
    <m/>
    <m/>
    <m/>
    <m/>
    <m/>
    <s v="SIN CECO"/>
    <s v="NO"/>
    <s v="Programa de Vivienda Gratuita - Fidubogota - BOYACÁ_x000a_07-JUL-14-Compromisos Pactados"/>
    <n v="3"/>
    <n v="3"/>
    <s v=""/>
    <x v="0"/>
  </r>
  <r>
    <n v="4855"/>
    <x v="133"/>
    <d v="2014-09-01T00:00:00"/>
    <s v="INT"/>
    <m/>
    <m/>
    <s v="b. Satisface expectativas"/>
    <x v="5"/>
    <n v="4"/>
    <s v="SIN FECHA COMO TAL, SE ASIGNA LA INTERMEDIA DEL SEGUNDO SEMESTRE"/>
    <m/>
    <m/>
    <m/>
    <m/>
    <m/>
    <m/>
    <m/>
    <m/>
    <m/>
    <s v="SIN CECO"/>
    <s v="NO"/>
    <s v="Programa de Vivienda Gratuita - Fidubogota - BOYACÁ_x000a_07-JUL-14-Compromisos Pactados"/>
    <n v="4"/>
    <n v="4"/>
    <s v=""/>
    <x v="0"/>
  </r>
  <r>
    <n v="4856"/>
    <x v="133"/>
    <d v="2014-09-01T00:00:00"/>
    <s v="INT"/>
    <m/>
    <m/>
    <s v="c. Calidad de la Información suministrada"/>
    <x v="5"/>
    <n v="4"/>
    <s v="SIN FECHA COMO TAL, SE ASIGNA LA INTERMEDIA DEL SEGUNDO SEMESTRE"/>
    <m/>
    <m/>
    <m/>
    <m/>
    <m/>
    <m/>
    <m/>
    <m/>
    <m/>
    <s v="SIN CECO"/>
    <s v="NO"/>
    <s v="Programa de Vivienda Gratuita - Fidubogota - BOYACÁ_x000a_07-JUL-14-Compromisos Pactados"/>
    <n v="4"/>
    <n v="4"/>
    <s v=""/>
    <x v="0"/>
  </r>
  <r>
    <n v="4857"/>
    <x v="133"/>
    <d v="2014-09-01T00:00:00"/>
    <s v="INT"/>
    <m/>
    <m/>
    <s v="d. Disposición del personal de PAYC a las solicitudes del cliente"/>
    <x v="5"/>
    <n v="4"/>
    <s v="SIN FECHA COMO TAL, SE ASIGNA LA INTERMEDIA DEL SEGUNDO SEMESTRE"/>
    <m/>
    <m/>
    <m/>
    <m/>
    <m/>
    <m/>
    <m/>
    <m/>
    <m/>
    <s v="SIN CECO"/>
    <s v="NO"/>
    <s v="Programa de Vivienda Gratuita - Fidubogota - BOYACÁ_x000a_07-JUL-14-Compromisos Pactados"/>
    <n v="4"/>
    <n v="4"/>
    <s v=""/>
    <x v="0"/>
  </r>
  <r>
    <n v="4858"/>
    <x v="133"/>
    <d v="2014-09-01T00:00:00"/>
    <s v="INT"/>
    <m/>
    <m/>
    <s v="e. Coherencia entre lo solicitado y lo entregado"/>
    <x v="5"/>
    <n v="3"/>
    <s v="SIN FECHA COMO TAL, SE ASIGNA LA INTERMEDIA DEL SEGUNDO SEMESTRE"/>
    <m/>
    <m/>
    <m/>
    <m/>
    <m/>
    <m/>
    <m/>
    <m/>
    <m/>
    <s v="SIN CECO"/>
    <s v="NO"/>
    <s v="Programa de Vivienda Gratuita - Fidubogota - BOYACÁ_x000a_07-JUL-14-Compromisos Pactados"/>
    <n v="3"/>
    <n v="3"/>
    <s v=""/>
    <x v="0"/>
  </r>
  <r>
    <n v="4859"/>
    <x v="133"/>
    <d v="2014-09-01T00:00:00"/>
    <s v="INT"/>
    <m/>
    <m/>
    <s v="Grado de Satisfacción con el Servicio Prestado"/>
    <x v="6"/>
    <n v="3.6"/>
    <s v="SIN FECHA COMO TAL, SE ASIGNA LA INTERMEDIA DEL SEGUNDO SEMESTRE"/>
    <m/>
    <m/>
    <m/>
    <m/>
    <m/>
    <m/>
    <m/>
    <m/>
    <m/>
    <s v="SIN CECO"/>
    <s v="NO"/>
    <s v="Programa de Vivienda Gratuita - Fidubogota - BOYACÁ_x000a_07-JUL-14-Grado de Satisfacción con el Servicio Prestado"/>
    <n v="3.6"/>
    <n v="3.6"/>
    <s v=""/>
    <x v="0"/>
  </r>
  <r>
    <n v="4860"/>
    <x v="133"/>
    <d v="2014-09-01T00:00:00"/>
    <s v="INT"/>
    <m/>
    <m/>
    <s v="Posibilidad de Volver a Contratar con PAYC"/>
    <x v="7"/>
    <n v="4"/>
    <s v="SIN FECHA COMO TAL, SE ASIGNA LA INTERMEDIA DEL SEGUNDO SEMESTRE"/>
    <m/>
    <m/>
    <m/>
    <m/>
    <m/>
    <m/>
    <m/>
    <m/>
    <m/>
    <s v="SIN CECO"/>
    <s v="NO"/>
    <s v="Programa de Vivienda Gratuita - Fidubogota - BOYACÁ_x000a_07-JUL-14-Posibilidad de Volver a Contratar con PAYC"/>
    <n v="4"/>
    <n v="4"/>
    <s v=""/>
    <x v="0"/>
  </r>
  <r>
    <n v="4861"/>
    <x v="133"/>
    <d v="2014-09-01T00:00:00"/>
    <s v="INT"/>
    <m/>
    <m/>
    <s v="Principales fortalezas en el servicio que presta PAYC"/>
    <x v="8"/>
    <s v="-"/>
    <s v="SIN FECHA COMO TAL, SE ASIGNA LA INTERMEDIA DEL SEGUNDO SEMESTRE"/>
    <m/>
    <m/>
    <m/>
    <m/>
    <m/>
    <m/>
    <m/>
    <m/>
    <m/>
    <s v="SIN CECO"/>
    <s v="NO"/>
    <s v="Programa de Vivienda Gratuita - Fidubogota - BOYACÁ_x000a_07-JUL-14-Fortalezas PAYC"/>
    <s v="-"/>
    <n v="0"/>
    <s v=""/>
    <x v="0"/>
  </r>
  <r>
    <n v="4862"/>
    <x v="133"/>
    <d v="2014-09-01T00:00:00"/>
    <s v="INT"/>
    <m/>
    <m/>
    <s v="Principales debilidades en el servicio que presta PAYC"/>
    <x v="9"/>
    <s v="-"/>
    <s v="SIN FECHA COMO TAL, SE ASIGNA LA INTERMEDIA DEL SEGUNDO SEMESTRE"/>
    <m/>
    <m/>
    <m/>
    <m/>
    <m/>
    <m/>
    <m/>
    <m/>
    <m/>
    <s v="SIN CECO"/>
    <s v="NO"/>
    <s v="Programa de Vivienda Gratuita - Fidubogota - BOYACÁ_x000a_07-JUL-14-Debilidades PAYC"/>
    <s v="-"/>
    <n v="0"/>
    <s v=""/>
    <x v="0"/>
  </r>
  <r>
    <n v="4863"/>
    <x v="134"/>
    <d v="2014-09-01T00:00:00"/>
    <s v="INT"/>
    <m/>
    <m/>
    <s v="a. Conocimiento específico de temas aplicables al proyecto"/>
    <x v="0"/>
    <n v="5"/>
    <s v="SIN FECHA COMO TAL, SE ASIGNA LA INTERMEDIA DEL SEGUNDO SEMESTRE"/>
    <m/>
    <m/>
    <m/>
    <m/>
    <m/>
    <m/>
    <m/>
    <m/>
    <m/>
    <s v="SIN CECO"/>
    <s v="NO"/>
    <s v="COMPENSAR CLÍNICA EL BOSQUE_x000a_12-NOV-14-Soporte Técnico"/>
    <n v="5"/>
    <n v="5"/>
    <n v="1565"/>
    <x v="88"/>
  </r>
  <r>
    <n v="4864"/>
    <x v="134"/>
    <d v="2014-09-01T00:00:00"/>
    <s v="INT"/>
    <m/>
    <m/>
    <s v="b. Idoneidad y Calidad del soporte"/>
    <x v="0"/>
    <n v="5"/>
    <s v="SIN FECHA COMO TAL, SE ASIGNA LA INTERMEDIA DEL SEGUNDO SEMESTRE"/>
    <m/>
    <m/>
    <m/>
    <m/>
    <m/>
    <m/>
    <m/>
    <m/>
    <m/>
    <s v="SIN CECO"/>
    <s v="NO"/>
    <s v="COMPENSAR CLÍNICA EL BOSQUE_x000a_12-NOV-14-Soporte Técnico"/>
    <n v="5"/>
    <n v="5"/>
    <n v="1565"/>
    <x v="88"/>
  </r>
  <r>
    <n v="4865"/>
    <x v="134"/>
    <d v="2014-09-01T00:00:00"/>
    <s v="INT"/>
    <m/>
    <m/>
    <s v="c. Cumplimiento de especificaciones técnicas de construcción"/>
    <x v="0"/>
    <n v="5"/>
    <s v="SIN FECHA COMO TAL, SE ASIGNA LA INTERMEDIA DEL SEGUNDO SEMESTRE"/>
    <m/>
    <m/>
    <m/>
    <m/>
    <m/>
    <m/>
    <m/>
    <m/>
    <m/>
    <s v="SIN CECO"/>
    <s v="NO"/>
    <s v="COMPENSAR CLÍNICA EL BOSQUE_x000a_12-NOV-14-Soporte Técnico"/>
    <n v="5"/>
    <n v="5"/>
    <n v="1565"/>
    <x v="88"/>
  </r>
  <r>
    <n v="4866"/>
    <x v="134"/>
    <d v="2014-09-01T00:00:00"/>
    <s v="INT"/>
    <m/>
    <m/>
    <s v="d. Confiabilidad de los conceptos aplicados"/>
    <x v="0"/>
    <n v="5"/>
    <s v="SIN FECHA COMO TAL, SE ASIGNA LA INTERMEDIA DEL SEGUNDO SEMESTRE"/>
    <m/>
    <m/>
    <m/>
    <m/>
    <m/>
    <m/>
    <m/>
    <m/>
    <m/>
    <s v="SIN CECO"/>
    <s v="NO"/>
    <s v="COMPENSAR CLÍNICA EL BOSQUE_x000a_12-NOV-14-Soporte Técnico"/>
    <n v="5"/>
    <n v="5"/>
    <n v="1565"/>
    <x v="88"/>
  </r>
  <r>
    <n v="4867"/>
    <x v="134"/>
    <d v="2014-09-01T00:00:00"/>
    <s v="INT"/>
    <m/>
    <m/>
    <s v="e. Oportunidad en entrega de información o requerimientos"/>
    <x v="0"/>
    <n v="5"/>
    <s v="SIN FECHA COMO TAL, SE ASIGNA LA INTERMEDIA DEL SEGUNDO SEMESTRE"/>
    <m/>
    <m/>
    <m/>
    <m/>
    <m/>
    <m/>
    <m/>
    <m/>
    <m/>
    <s v="SIN CECO"/>
    <s v="NO"/>
    <s v="COMPENSAR CLÍNICA EL BOSQUE_x000a_12-NOV-14-Soporte Técnico"/>
    <n v="5"/>
    <n v="5"/>
    <n v="1565"/>
    <x v="88"/>
  </r>
  <r>
    <n v="4868"/>
    <x v="134"/>
    <d v="2014-09-01T00:00:00"/>
    <s v="INT"/>
    <m/>
    <m/>
    <s v="a. Oportunidad de la gestión en obra"/>
    <x v="1"/>
    <n v="5"/>
    <s v="SIN FECHA COMO TAL, SE ASIGNA LA INTERMEDIA DEL SEGUNDO SEMESTRE"/>
    <m/>
    <m/>
    <m/>
    <m/>
    <m/>
    <m/>
    <m/>
    <m/>
    <m/>
    <s v="SIN CECO"/>
    <s v="NO"/>
    <s v="COMPENSAR CLÍNICA EL BOSQUE_x000a_12-NOV-14-Soporte Administrativo"/>
    <n v="5"/>
    <n v="5"/>
    <n v="1565"/>
    <x v="88"/>
  </r>
  <r>
    <n v="4869"/>
    <x v="134"/>
    <d v="2014-09-01T00:00:00"/>
    <s v="INT"/>
    <m/>
    <m/>
    <s v="b. Manejo administrativo del proyecto"/>
    <x v="1"/>
    <n v="5"/>
    <s v="SIN FECHA COMO TAL, SE ASIGNA LA INTERMEDIA DEL SEGUNDO SEMESTRE"/>
    <m/>
    <m/>
    <m/>
    <m/>
    <m/>
    <m/>
    <m/>
    <m/>
    <m/>
    <s v="SIN CECO"/>
    <s v="NO"/>
    <s v="COMPENSAR CLÍNICA EL BOSQUE_x000a_12-NOV-14-Soporte Administrativo"/>
    <n v="5"/>
    <n v="5"/>
    <n v="1565"/>
    <x v="88"/>
  </r>
  <r>
    <n v="4870"/>
    <x v="134"/>
    <d v="2014-09-01T00:00:00"/>
    <s v="INT"/>
    <m/>
    <m/>
    <s v="c. Información clara y veraz sobre la administración de proyecto"/>
    <x v="1"/>
    <n v="5"/>
    <s v="SIN FECHA COMO TAL, SE ASIGNA LA INTERMEDIA DEL SEGUNDO SEMESTRE"/>
    <m/>
    <m/>
    <m/>
    <m/>
    <m/>
    <m/>
    <m/>
    <m/>
    <m/>
    <s v="SIN CECO"/>
    <s v="NO"/>
    <s v="COMPENSAR CLÍNICA EL BOSQUE_x000a_12-NOV-14-Soporte Administrativo"/>
    <n v="5"/>
    <n v="5"/>
    <n v="1565"/>
    <x v="88"/>
  </r>
  <r>
    <n v="4871"/>
    <x v="134"/>
    <d v="2014-09-01T00:00:00"/>
    <s v="INT"/>
    <m/>
    <m/>
    <s v="d. Cumplimientos con expectativas del cliente"/>
    <x v="1"/>
    <n v="5"/>
    <s v="SIN FECHA COMO TAL, SE ASIGNA LA INTERMEDIA DEL SEGUNDO SEMESTRE"/>
    <m/>
    <m/>
    <m/>
    <m/>
    <m/>
    <m/>
    <m/>
    <m/>
    <m/>
    <s v="SIN CECO"/>
    <s v="NO"/>
    <s v="COMPENSAR CLÍNICA EL BOSQUE_x000a_12-NOV-14-Soporte Administrativo"/>
    <n v="5"/>
    <n v="5"/>
    <n v="1565"/>
    <x v="88"/>
  </r>
  <r>
    <n v="4872"/>
    <x v="134"/>
    <d v="2014-09-01T00:00:00"/>
    <s v="INT"/>
    <m/>
    <m/>
    <s v="e. Control de presupuesto"/>
    <x v="1"/>
    <n v="5"/>
    <s v="SIN FECHA COMO TAL, SE ASIGNA LA INTERMEDIA DEL SEGUNDO SEMESTRE"/>
    <m/>
    <m/>
    <m/>
    <m/>
    <m/>
    <m/>
    <m/>
    <m/>
    <m/>
    <s v="SIN CECO"/>
    <s v="NO"/>
    <s v="COMPENSAR CLÍNICA EL BOSQUE_x000a_12-NOV-14-Soporte Administrativo"/>
    <n v="5"/>
    <n v="5"/>
    <n v="1565"/>
    <x v="88"/>
  </r>
  <r>
    <n v="4873"/>
    <x v="134"/>
    <d v="2014-09-01T00:00:00"/>
    <s v="INT"/>
    <m/>
    <m/>
    <s v="a. Apoyo y presencia en el proyecto"/>
    <x v="2"/>
    <n v="5"/>
    <s v="SIN FECHA COMO TAL, SE ASIGNA LA INTERMEDIA DEL SEGUNDO SEMESTRE"/>
    <m/>
    <m/>
    <m/>
    <m/>
    <m/>
    <m/>
    <m/>
    <m/>
    <m/>
    <s v="SIN CECO"/>
    <s v="NO"/>
    <s v="COMPENSAR CLÍNICA EL BOSQUE_x000a_12-NOV-14-Soporte Directivo (Coordinador y Gerencia)"/>
    <n v="5"/>
    <n v="5"/>
    <n v="1565"/>
    <x v="88"/>
  </r>
  <r>
    <n v="4874"/>
    <x v="134"/>
    <d v="2014-09-01T00:00:00"/>
    <s v="INT"/>
    <m/>
    <m/>
    <s v="b. Conocimiento del proyecto"/>
    <x v="2"/>
    <n v="5"/>
    <s v="SIN FECHA COMO TAL, SE ASIGNA LA INTERMEDIA DEL SEGUNDO SEMESTRE"/>
    <m/>
    <m/>
    <m/>
    <m/>
    <m/>
    <m/>
    <m/>
    <m/>
    <m/>
    <s v="SIN CECO"/>
    <s v="NO"/>
    <s v="COMPENSAR CLÍNICA EL BOSQUE_x000a_12-NOV-14-Soporte Directivo (Coordinador y Gerencia)"/>
    <n v="5"/>
    <n v="5"/>
    <n v="1565"/>
    <x v="88"/>
  </r>
  <r>
    <n v="4875"/>
    <x v="134"/>
    <d v="2014-09-01T00:00:00"/>
    <s v="INT"/>
    <m/>
    <m/>
    <s v="c. Planteamiento de soluciones y manejo de conflictos"/>
    <x v="2"/>
    <n v="5"/>
    <s v="SIN FECHA COMO TAL, SE ASIGNA LA INTERMEDIA DEL SEGUNDO SEMESTRE"/>
    <m/>
    <m/>
    <m/>
    <m/>
    <m/>
    <m/>
    <m/>
    <m/>
    <m/>
    <s v="SIN CECO"/>
    <s v="NO"/>
    <s v="COMPENSAR CLÍNICA EL BOSQUE_x000a_12-NOV-14-Soporte Directivo (Coordinador y Gerencia)"/>
    <n v="5"/>
    <n v="5"/>
    <n v="1565"/>
    <x v="88"/>
  </r>
  <r>
    <n v="4876"/>
    <x v="134"/>
    <d v="2014-09-01T00:00:00"/>
    <s v="INT"/>
    <m/>
    <m/>
    <s v="d. Cumplimiento de compromisos"/>
    <x v="2"/>
    <n v="5"/>
    <s v="SIN FECHA COMO TAL, SE ASIGNA LA INTERMEDIA DEL SEGUNDO SEMESTRE"/>
    <m/>
    <m/>
    <m/>
    <m/>
    <m/>
    <m/>
    <m/>
    <m/>
    <m/>
    <s v="SIN CECO"/>
    <s v="NO"/>
    <s v="COMPENSAR CLÍNICA EL BOSQUE_x000a_12-NOV-14-Soporte Directivo (Coordinador y Gerencia)"/>
    <n v="5"/>
    <n v="5"/>
    <n v="1565"/>
    <x v="88"/>
  </r>
  <r>
    <n v="4877"/>
    <x v="134"/>
    <d v="2014-09-01T00:00:00"/>
    <s v="INT"/>
    <m/>
    <m/>
    <s v="e. Manejo del cliente"/>
    <x v="2"/>
    <n v="5"/>
    <s v="SIN FECHA COMO TAL, SE ASIGNA LA INTERMEDIA DEL SEGUNDO SEMESTRE"/>
    <m/>
    <m/>
    <m/>
    <m/>
    <m/>
    <m/>
    <m/>
    <m/>
    <m/>
    <s v="SIN CECO"/>
    <s v="NO"/>
    <s v="COMPENSAR CLÍNICA EL BOSQUE_x000a_12-NOV-14-Soporte Directivo (Coordinador y Gerencia)"/>
    <n v="5"/>
    <n v="5"/>
    <n v="1565"/>
    <x v="88"/>
  </r>
  <r>
    <n v="4878"/>
    <x v="134"/>
    <d v="2014-09-01T00:00:00"/>
    <s v="INT"/>
    <m/>
    <m/>
    <s v="a. Idoneidad del personal"/>
    <x v="3"/>
    <n v="5"/>
    <s v="SIN FECHA COMO TAL, SE ASIGNA LA INTERMEDIA DEL SEGUNDO SEMESTRE"/>
    <m/>
    <m/>
    <m/>
    <m/>
    <m/>
    <m/>
    <m/>
    <m/>
    <m/>
    <s v="SIN CECO"/>
    <s v="NO"/>
    <s v="COMPENSAR CLÍNICA EL BOSQUE_x000a_12-NOV-14-Personal que presta el servicio en obra"/>
    <n v="5"/>
    <n v="5"/>
    <n v="1565"/>
    <x v="88"/>
  </r>
  <r>
    <n v="4879"/>
    <x v="134"/>
    <d v="2014-09-01T00:00:00"/>
    <s v="INT"/>
    <m/>
    <m/>
    <s v="b. Oportuna atención al cliente"/>
    <x v="3"/>
    <n v="5"/>
    <s v="SIN FECHA COMO TAL, SE ASIGNA LA INTERMEDIA DEL SEGUNDO SEMESTRE"/>
    <m/>
    <m/>
    <m/>
    <m/>
    <m/>
    <m/>
    <m/>
    <m/>
    <m/>
    <s v="SIN CECO"/>
    <s v="NO"/>
    <s v="COMPENSAR CLÍNICA EL BOSQUE_x000a_12-NOV-14-Personal que presta el servicio en obra"/>
    <n v="5"/>
    <n v="5"/>
    <n v="1565"/>
    <x v="88"/>
  </r>
  <r>
    <n v="4880"/>
    <x v="134"/>
    <d v="2014-09-01T00:00:00"/>
    <s v="INT"/>
    <m/>
    <m/>
    <s v="c. Compromiso con el proyecto"/>
    <x v="3"/>
    <n v="5"/>
    <s v="SIN FECHA COMO TAL, SE ASIGNA LA INTERMEDIA DEL SEGUNDO SEMESTRE"/>
    <m/>
    <m/>
    <m/>
    <m/>
    <m/>
    <m/>
    <m/>
    <m/>
    <m/>
    <s v="SIN CECO"/>
    <s v="NO"/>
    <s v="COMPENSAR CLÍNICA EL BOSQUE_x000a_12-NOV-14-Personal que presta el servicio en obra"/>
    <n v="5"/>
    <n v="5"/>
    <n v="1565"/>
    <x v="88"/>
  </r>
  <r>
    <n v="4881"/>
    <x v="134"/>
    <d v="2014-09-01T00:00:00"/>
    <s v="INT"/>
    <m/>
    <m/>
    <s v="d. Cumplimiento de compromisos"/>
    <x v="3"/>
    <n v="5"/>
    <s v="SIN FECHA COMO TAL, SE ASIGNA LA INTERMEDIA DEL SEGUNDO SEMESTRE"/>
    <m/>
    <m/>
    <m/>
    <m/>
    <m/>
    <m/>
    <m/>
    <m/>
    <m/>
    <s v="SIN CECO"/>
    <s v="NO"/>
    <s v="COMPENSAR CLÍNICA EL BOSQUE_x000a_12-NOV-14-Personal que presta el servicio en obra"/>
    <n v="5"/>
    <n v="5"/>
    <n v="1565"/>
    <x v="88"/>
  </r>
  <r>
    <n v="4882"/>
    <x v="134"/>
    <d v="2014-09-01T00:00:00"/>
    <s v="INT"/>
    <m/>
    <m/>
    <s v="e. Proactividad en desarrollo de funciones"/>
    <x v="3"/>
    <n v="5"/>
    <s v="SIN FECHA COMO TAL, SE ASIGNA LA INTERMEDIA DEL SEGUNDO SEMESTRE"/>
    <m/>
    <m/>
    <m/>
    <m/>
    <m/>
    <m/>
    <m/>
    <m/>
    <m/>
    <s v="SIN CECO"/>
    <s v="NO"/>
    <s v="COMPENSAR CLÍNICA EL BOSQUE_x000a_12-NOV-14-Personal que presta el servicio en obra"/>
    <n v="5"/>
    <n v="5"/>
    <n v="1565"/>
    <x v="88"/>
  </r>
  <r>
    <n v="4883"/>
    <x v="134"/>
    <d v="2014-09-01T00:00:00"/>
    <s v="INT"/>
    <m/>
    <m/>
    <s v="a. Calidad del Contenido"/>
    <x v="4"/>
    <n v="5"/>
    <s v="SIN FECHA COMO TAL, SE ASIGNA LA INTERMEDIA DEL SEGUNDO SEMESTRE"/>
    <m/>
    <m/>
    <m/>
    <m/>
    <m/>
    <m/>
    <m/>
    <m/>
    <m/>
    <s v="SIN CECO"/>
    <s v="NO"/>
    <s v="COMPENSAR CLÍNICA EL BOSQUE_x000a_12-NOV-14-Productos Asociados de PAYC (Informes, Control de presupuesto y Programación y actas)"/>
    <n v="5"/>
    <n v="5"/>
    <n v="1565"/>
    <x v="88"/>
  </r>
  <r>
    <n v="4884"/>
    <x v="134"/>
    <d v="2014-09-01T00:00:00"/>
    <s v="INT"/>
    <m/>
    <m/>
    <s v="b. Claridad del Contenido"/>
    <x v="4"/>
    <n v="5"/>
    <s v="SIN FECHA COMO TAL, SE ASIGNA LA INTERMEDIA DEL SEGUNDO SEMESTRE"/>
    <m/>
    <m/>
    <m/>
    <m/>
    <m/>
    <m/>
    <m/>
    <m/>
    <m/>
    <s v="SIN CECO"/>
    <s v="NO"/>
    <s v="COMPENSAR CLÍNICA EL BOSQUE_x000a_12-NOV-14-Productos Asociados de PAYC (Informes, Control de presupuesto y Programación y actas)"/>
    <n v="5"/>
    <n v="5"/>
    <n v="1565"/>
    <x v="88"/>
  </r>
  <r>
    <n v="4885"/>
    <x v="134"/>
    <d v="2014-09-01T00:00:00"/>
    <s v="INT"/>
    <m/>
    <m/>
    <s v="c. Oportunidad en la entrega"/>
    <x v="4"/>
    <n v="5"/>
    <s v="SIN FECHA COMO TAL, SE ASIGNA LA INTERMEDIA DEL SEGUNDO SEMESTRE"/>
    <m/>
    <m/>
    <m/>
    <m/>
    <m/>
    <m/>
    <m/>
    <m/>
    <m/>
    <s v="SIN CECO"/>
    <s v="NO"/>
    <s v="COMPENSAR CLÍNICA EL BOSQUE_x000a_12-NOV-14-Productos Asociados de PAYC (Informes, Control de presupuesto y Programación y actas)"/>
    <n v="5"/>
    <n v="5"/>
    <n v="1565"/>
    <x v="88"/>
  </r>
  <r>
    <n v="4886"/>
    <x v="134"/>
    <d v="2014-09-01T00:00:00"/>
    <s v="INT"/>
    <m/>
    <m/>
    <s v="d. Precisión de la información"/>
    <x v="4"/>
    <n v="5"/>
    <s v="SIN FECHA COMO TAL, SE ASIGNA LA INTERMEDIA DEL SEGUNDO SEMESTRE"/>
    <m/>
    <m/>
    <m/>
    <m/>
    <m/>
    <m/>
    <m/>
    <m/>
    <m/>
    <s v="SIN CECO"/>
    <s v="NO"/>
    <s v="COMPENSAR CLÍNICA EL BOSQUE_x000a_12-NOV-14-Productos Asociados de PAYC (Informes, Control de presupuesto y Programación y actas)"/>
    <n v="5"/>
    <n v="5"/>
    <n v="1565"/>
    <x v="88"/>
  </r>
  <r>
    <n v="4887"/>
    <x v="134"/>
    <d v="2014-09-01T00:00:00"/>
    <s v="INT"/>
    <m/>
    <m/>
    <s v="e. Diagramación"/>
    <x v="4"/>
    <n v="5"/>
    <s v="SIN FECHA COMO TAL, SE ASIGNA LA INTERMEDIA DEL SEGUNDO SEMESTRE"/>
    <m/>
    <m/>
    <m/>
    <m/>
    <m/>
    <m/>
    <m/>
    <m/>
    <m/>
    <s v="SIN CECO"/>
    <s v="NO"/>
    <s v="COMPENSAR CLÍNICA EL BOSQUE_x000a_12-NOV-14-Productos Asociados de PAYC (Informes, Control de presupuesto y Programación y actas)"/>
    <n v="5"/>
    <n v="5"/>
    <n v="1565"/>
    <x v="88"/>
  </r>
  <r>
    <n v="4888"/>
    <x v="134"/>
    <d v="2014-09-01T00:00:00"/>
    <s v="INT"/>
    <m/>
    <m/>
    <s v="a. Cumplimiento"/>
    <x v="5"/>
    <n v="5"/>
    <s v="SIN FECHA COMO TAL, SE ASIGNA LA INTERMEDIA DEL SEGUNDO SEMESTRE"/>
    <m/>
    <m/>
    <m/>
    <m/>
    <m/>
    <m/>
    <m/>
    <m/>
    <m/>
    <s v="SIN CECO"/>
    <s v="NO"/>
    <s v="COMPENSAR CLÍNICA EL BOSQUE_x000a_12-NOV-14-Compromisos Pactados"/>
    <n v="5"/>
    <n v="5"/>
    <n v="1565"/>
    <x v="88"/>
  </r>
  <r>
    <n v="4889"/>
    <x v="134"/>
    <d v="2014-09-01T00:00:00"/>
    <s v="INT"/>
    <m/>
    <m/>
    <s v="b. Satisface expectativas"/>
    <x v="5"/>
    <n v="5"/>
    <s v="SIN FECHA COMO TAL, SE ASIGNA LA INTERMEDIA DEL SEGUNDO SEMESTRE"/>
    <m/>
    <m/>
    <m/>
    <m/>
    <m/>
    <m/>
    <m/>
    <m/>
    <m/>
    <s v="SIN CECO"/>
    <s v="NO"/>
    <s v="COMPENSAR CLÍNICA EL BOSQUE_x000a_12-NOV-14-Compromisos Pactados"/>
    <n v="5"/>
    <n v="5"/>
    <n v="1565"/>
    <x v="88"/>
  </r>
  <r>
    <n v="4890"/>
    <x v="134"/>
    <d v="2014-09-01T00:00:00"/>
    <s v="INT"/>
    <m/>
    <m/>
    <s v="c. Calidad de la Información suministrada"/>
    <x v="5"/>
    <n v="5"/>
    <s v="SIN FECHA COMO TAL, SE ASIGNA LA INTERMEDIA DEL SEGUNDO SEMESTRE"/>
    <m/>
    <m/>
    <m/>
    <m/>
    <m/>
    <m/>
    <m/>
    <m/>
    <m/>
    <s v="SIN CECO"/>
    <s v="NO"/>
    <s v="COMPENSAR CLÍNICA EL BOSQUE_x000a_12-NOV-14-Compromisos Pactados"/>
    <n v="5"/>
    <n v="5"/>
    <n v="1565"/>
    <x v="88"/>
  </r>
  <r>
    <n v="4891"/>
    <x v="134"/>
    <d v="2014-09-01T00:00:00"/>
    <s v="INT"/>
    <m/>
    <m/>
    <s v="d. Disposición del personal de PAYC a las solicitudes del cliente"/>
    <x v="5"/>
    <n v="5"/>
    <s v="SIN FECHA COMO TAL, SE ASIGNA LA INTERMEDIA DEL SEGUNDO SEMESTRE"/>
    <m/>
    <m/>
    <m/>
    <m/>
    <m/>
    <m/>
    <m/>
    <m/>
    <m/>
    <s v="SIN CECO"/>
    <s v="NO"/>
    <s v="COMPENSAR CLÍNICA EL BOSQUE_x000a_12-NOV-14-Compromisos Pactados"/>
    <n v="5"/>
    <n v="5"/>
    <n v="1565"/>
    <x v="88"/>
  </r>
  <r>
    <n v="4892"/>
    <x v="134"/>
    <d v="2014-09-01T00:00:00"/>
    <s v="INT"/>
    <m/>
    <m/>
    <s v="e. Coherencia entre lo solicitado y lo entregado"/>
    <x v="5"/>
    <n v="5"/>
    <s v="SIN FECHA COMO TAL, SE ASIGNA LA INTERMEDIA DEL SEGUNDO SEMESTRE"/>
    <m/>
    <m/>
    <m/>
    <m/>
    <m/>
    <m/>
    <m/>
    <m/>
    <m/>
    <s v="SIN CECO"/>
    <s v="NO"/>
    <s v="COMPENSAR CLÍNICA EL BOSQUE_x000a_12-NOV-14-Compromisos Pactados"/>
    <n v="5"/>
    <n v="5"/>
    <n v="1565"/>
    <x v="88"/>
  </r>
  <r>
    <n v="4893"/>
    <x v="134"/>
    <d v="2014-09-01T00:00:00"/>
    <s v="INT"/>
    <m/>
    <m/>
    <s v="Grado de Satisfacción con el Servicio Prestado"/>
    <x v="6"/>
    <n v="5"/>
    <s v="SIN FECHA COMO TAL, SE ASIGNA LA INTERMEDIA DEL SEGUNDO SEMESTRE"/>
    <m/>
    <m/>
    <m/>
    <m/>
    <m/>
    <m/>
    <m/>
    <m/>
    <m/>
    <s v="SIN CECO"/>
    <s v="NO"/>
    <s v="COMPENSAR CLÍNICA EL BOSQUE_x000a_12-NOV-14-Grado de Satisfacción con el Servicio Prestado"/>
    <n v="5"/>
    <n v="5"/>
    <n v="1565"/>
    <x v="88"/>
  </r>
  <r>
    <n v="4894"/>
    <x v="134"/>
    <d v="2014-09-01T00:00:00"/>
    <s v="INT"/>
    <m/>
    <m/>
    <s v="Posibilidad de Volver a Contratar con PAYC"/>
    <x v="7"/>
    <n v="5"/>
    <s v="SIN FECHA COMO TAL, SE ASIGNA LA INTERMEDIA DEL SEGUNDO SEMESTRE"/>
    <m/>
    <m/>
    <m/>
    <m/>
    <m/>
    <m/>
    <m/>
    <m/>
    <m/>
    <s v="SIN CECO"/>
    <s v="NO"/>
    <s v="COMPENSAR CLÍNICA EL BOSQUE_x000a_12-NOV-14-Posibilidad de Volver a Contratar con PAYC"/>
    <n v="5"/>
    <n v="5"/>
    <n v="1565"/>
    <x v="88"/>
  </r>
  <r>
    <n v="4895"/>
    <x v="134"/>
    <d v="2014-09-01T00:00:00"/>
    <s v="INT"/>
    <m/>
    <m/>
    <s v="Principales fortalezas en el servicio que presta PAYC"/>
    <x v="8"/>
    <s v="-"/>
    <s v="SIN FECHA COMO TAL, SE ASIGNA LA INTERMEDIA DEL SEGUNDO SEMESTRE"/>
    <m/>
    <m/>
    <m/>
    <m/>
    <m/>
    <m/>
    <m/>
    <m/>
    <m/>
    <s v="SIN CECO"/>
    <s v="NO"/>
    <s v="COMPENSAR CLÍNICA EL BOSQUE_x000a_12-NOV-14-Fortalezas PAYC"/>
    <s v="-"/>
    <n v="0"/>
    <n v="1565"/>
    <x v="88"/>
  </r>
  <r>
    <n v="4896"/>
    <x v="134"/>
    <d v="2014-09-01T00:00:00"/>
    <s v="INT"/>
    <m/>
    <m/>
    <s v="Principales debilidades en el servicio que presta PAYC"/>
    <x v="9"/>
    <s v="-"/>
    <s v="SIN FECHA COMO TAL, SE ASIGNA LA INTERMEDIA DEL SEGUNDO SEMESTRE"/>
    <m/>
    <m/>
    <m/>
    <m/>
    <m/>
    <m/>
    <m/>
    <m/>
    <m/>
    <s v="SIN CECO"/>
    <s v="NO"/>
    <s v="COMPENSAR CLÍNICA EL BOSQUE_x000a_12-NOV-14-Debilidades PAYC"/>
    <s v="-"/>
    <n v="0"/>
    <n v="1565"/>
    <x v="88"/>
  </r>
  <r>
    <n v="4897"/>
    <x v="135"/>
    <d v="2015-09-01T00:00:00"/>
    <s v="INT"/>
    <m/>
    <m/>
    <s v="a. Conocimiento específico de temas aplicables al proyecto"/>
    <x v="0"/>
    <n v="4"/>
    <s v="SIN FECHA COMO TAL, SE ASIGNA LA INTERMEDIA DEL SEGUNDO SEMESTRE"/>
    <m/>
    <m/>
    <m/>
    <m/>
    <m/>
    <m/>
    <m/>
    <m/>
    <m/>
    <s v="SIN CECO"/>
    <s v="NO"/>
    <s v="COMPENSAR SUBA_x000a_ 25/09/2015-Soporte Técnico"/>
    <n v="4"/>
    <n v="4"/>
    <n v="1156"/>
    <x v="75"/>
  </r>
  <r>
    <n v="4898"/>
    <x v="135"/>
    <d v="2015-09-01T00:00:00"/>
    <s v="INT"/>
    <m/>
    <m/>
    <s v="b. Idoneidad y Calidad del soporte"/>
    <x v="0"/>
    <n v="4"/>
    <s v="SIN FECHA COMO TAL, SE ASIGNA LA INTERMEDIA DEL SEGUNDO SEMESTRE"/>
    <m/>
    <m/>
    <m/>
    <m/>
    <m/>
    <m/>
    <m/>
    <m/>
    <m/>
    <s v="SIN CECO"/>
    <s v="NO"/>
    <s v="COMPENSAR SUBA_x000a_ 25/09/2015-Soporte Técnico"/>
    <n v="4"/>
    <n v="4"/>
    <n v="1156"/>
    <x v="75"/>
  </r>
  <r>
    <n v="4899"/>
    <x v="135"/>
    <d v="2015-09-01T00:00:00"/>
    <s v="INT"/>
    <m/>
    <m/>
    <s v="c. Cumplimiento de especificaciones técnicas de construcción"/>
    <x v="0"/>
    <n v="4"/>
    <s v="SIN FECHA COMO TAL, SE ASIGNA LA INTERMEDIA DEL SEGUNDO SEMESTRE"/>
    <m/>
    <m/>
    <m/>
    <m/>
    <m/>
    <m/>
    <m/>
    <m/>
    <m/>
    <s v="SIN CECO"/>
    <s v="NO"/>
    <s v="COMPENSAR SUBA_x000a_ 25/09/2015-Soporte Técnico"/>
    <n v="4"/>
    <n v="4"/>
    <n v="1156"/>
    <x v="75"/>
  </r>
  <r>
    <n v="4900"/>
    <x v="135"/>
    <d v="2015-09-01T00:00:00"/>
    <s v="INT"/>
    <m/>
    <m/>
    <s v="d. Confiabilidad de los conceptos aplicados"/>
    <x v="0"/>
    <n v="4"/>
    <s v="SIN FECHA COMO TAL, SE ASIGNA LA INTERMEDIA DEL SEGUNDO SEMESTRE"/>
    <m/>
    <m/>
    <m/>
    <m/>
    <m/>
    <m/>
    <m/>
    <m/>
    <m/>
    <s v="SIN CECO"/>
    <s v="NO"/>
    <s v="COMPENSAR SUBA_x000a_ 25/09/2015-Soporte Técnico"/>
    <n v="4"/>
    <n v="4"/>
    <n v="1156"/>
    <x v="75"/>
  </r>
  <r>
    <n v="4901"/>
    <x v="135"/>
    <d v="2015-09-01T00:00:00"/>
    <s v="INT"/>
    <m/>
    <m/>
    <s v="e. Oportunidad en entrega de información o requerimientos"/>
    <x v="0"/>
    <n v="4"/>
    <s v="SIN FECHA COMO TAL, SE ASIGNA LA INTERMEDIA DEL SEGUNDO SEMESTRE"/>
    <m/>
    <m/>
    <m/>
    <m/>
    <m/>
    <m/>
    <m/>
    <m/>
    <m/>
    <s v="SIN CECO"/>
    <s v="NO"/>
    <s v="COMPENSAR SUBA_x000a_ 25/09/2015-Soporte Técnico"/>
    <n v="4"/>
    <n v="4"/>
    <n v="1156"/>
    <x v="75"/>
  </r>
  <r>
    <n v="4902"/>
    <x v="135"/>
    <d v="2015-09-01T00:00:00"/>
    <s v="INT"/>
    <m/>
    <m/>
    <s v="a. Oportunidad de la gestión en obra"/>
    <x v="1"/>
    <n v="4"/>
    <s v="SIN FECHA COMO TAL, SE ASIGNA LA INTERMEDIA DEL SEGUNDO SEMESTRE"/>
    <m/>
    <m/>
    <m/>
    <m/>
    <m/>
    <m/>
    <m/>
    <m/>
    <m/>
    <s v="SIN CECO"/>
    <s v="NO"/>
    <s v="COMPENSAR SUBA_x000a_ 25/09/2015-Soporte Administrativo"/>
    <n v="4"/>
    <n v="4"/>
    <n v="1156"/>
    <x v="75"/>
  </r>
  <r>
    <n v="4903"/>
    <x v="135"/>
    <d v="2015-09-01T00:00:00"/>
    <s v="INT"/>
    <m/>
    <m/>
    <s v="b. Manejo administrativo del proyecto"/>
    <x v="1"/>
    <n v="4"/>
    <s v="SIN FECHA COMO TAL, SE ASIGNA LA INTERMEDIA DEL SEGUNDO SEMESTRE"/>
    <m/>
    <m/>
    <m/>
    <m/>
    <m/>
    <m/>
    <m/>
    <m/>
    <m/>
    <s v="SIN CECO"/>
    <s v="NO"/>
    <s v="COMPENSAR SUBA_x000a_ 25/09/2015-Soporte Administrativo"/>
    <n v="4"/>
    <n v="4"/>
    <n v="1156"/>
    <x v="75"/>
  </r>
  <r>
    <n v="4904"/>
    <x v="135"/>
    <d v="2015-09-01T00:00:00"/>
    <s v="INT"/>
    <m/>
    <m/>
    <s v="c. Información clara y veraz sobre la administración de proyecto"/>
    <x v="1"/>
    <n v="4"/>
    <s v="SIN FECHA COMO TAL, SE ASIGNA LA INTERMEDIA DEL SEGUNDO SEMESTRE"/>
    <m/>
    <m/>
    <m/>
    <m/>
    <m/>
    <m/>
    <m/>
    <m/>
    <m/>
    <s v="SIN CECO"/>
    <s v="NO"/>
    <s v="COMPENSAR SUBA_x000a_ 25/09/2015-Soporte Administrativo"/>
    <n v="4"/>
    <n v="4"/>
    <n v="1156"/>
    <x v="75"/>
  </r>
  <r>
    <n v="4905"/>
    <x v="135"/>
    <d v="2015-09-01T00:00:00"/>
    <s v="INT"/>
    <m/>
    <m/>
    <s v="d. Cumplimientos con expectativas del cliente"/>
    <x v="1"/>
    <n v="4"/>
    <s v="SIN FECHA COMO TAL, SE ASIGNA LA INTERMEDIA DEL SEGUNDO SEMESTRE"/>
    <m/>
    <m/>
    <m/>
    <m/>
    <m/>
    <m/>
    <m/>
    <m/>
    <m/>
    <s v="SIN CECO"/>
    <s v="NO"/>
    <s v="COMPENSAR SUBA_x000a_ 25/09/2015-Soporte Administrativo"/>
    <n v="4"/>
    <n v="4"/>
    <n v="1156"/>
    <x v="75"/>
  </r>
  <r>
    <n v="4906"/>
    <x v="135"/>
    <d v="2015-09-01T00:00:00"/>
    <s v="INT"/>
    <m/>
    <m/>
    <s v="e. Control de presupuesto"/>
    <x v="1"/>
    <n v="4"/>
    <s v="SIN FECHA COMO TAL, SE ASIGNA LA INTERMEDIA DEL SEGUNDO SEMESTRE"/>
    <m/>
    <m/>
    <m/>
    <m/>
    <m/>
    <m/>
    <m/>
    <m/>
    <m/>
    <s v="SIN CECO"/>
    <s v="NO"/>
    <s v="COMPENSAR SUBA_x000a_ 25/09/2015-Soporte Administrativo"/>
    <n v="4"/>
    <n v="4"/>
    <n v="1156"/>
    <x v="75"/>
  </r>
  <r>
    <n v="4907"/>
    <x v="135"/>
    <d v="2015-09-01T00:00:00"/>
    <s v="INT"/>
    <m/>
    <m/>
    <s v="a. Apoyo y presencia en el proyecto"/>
    <x v="2"/>
    <n v="5"/>
    <s v="SIN FECHA COMO TAL, SE ASIGNA LA INTERMEDIA DEL SEGUNDO SEMESTRE"/>
    <m/>
    <m/>
    <m/>
    <m/>
    <m/>
    <m/>
    <m/>
    <m/>
    <m/>
    <s v="SIN CECO"/>
    <s v="NO"/>
    <s v="COMPENSAR SUBA_x000a_ 25/09/2015-Soporte Directivo (Coordinador y Gerencia)"/>
    <n v="5"/>
    <n v="5"/>
    <n v="1156"/>
    <x v="75"/>
  </r>
  <r>
    <n v="4908"/>
    <x v="135"/>
    <d v="2015-09-01T00:00:00"/>
    <s v="INT"/>
    <m/>
    <m/>
    <s v="b. Conocimiento del proyecto"/>
    <x v="2"/>
    <n v="5"/>
    <s v="SIN FECHA COMO TAL, SE ASIGNA LA INTERMEDIA DEL SEGUNDO SEMESTRE"/>
    <m/>
    <m/>
    <m/>
    <m/>
    <m/>
    <m/>
    <m/>
    <m/>
    <m/>
    <s v="SIN CECO"/>
    <s v="NO"/>
    <s v="COMPENSAR SUBA_x000a_ 25/09/2015-Soporte Directivo (Coordinador y Gerencia)"/>
    <n v="5"/>
    <n v="5"/>
    <n v="1156"/>
    <x v="75"/>
  </r>
  <r>
    <n v="4909"/>
    <x v="135"/>
    <d v="2015-09-01T00:00:00"/>
    <s v="INT"/>
    <m/>
    <m/>
    <s v="c. Planteamiento de soluciones y manejo de conflictos"/>
    <x v="2"/>
    <n v="5"/>
    <s v="SIN FECHA COMO TAL, SE ASIGNA LA INTERMEDIA DEL SEGUNDO SEMESTRE"/>
    <m/>
    <m/>
    <m/>
    <m/>
    <m/>
    <m/>
    <m/>
    <m/>
    <m/>
    <s v="SIN CECO"/>
    <s v="NO"/>
    <s v="COMPENSAR SUBA_x000a_ 25/09/2015-Soporte Directivo (Coordinador y Gerencia)"/>
    <n v="5"/>
    <n v="5"/>
    <n v="1156"/>
    <x v="75"/>
  </r>
  <r>
    <n v="4910"/>
    <x v="135"/>
    <d v="2015-09-01T00:00:00"/>
    <s v="INT"/>
    <m/>
    <m/>
    <s v="d. Cumplimiento de compromisos"/>
    <x v="2"/>
    <n v="5"/>
    <s v="SIN FECHA COMO TAL, SE ASIGNA LA INTERMEDIA DEL SEGUNDO SEMESTRE"/>
    <m/>
    <m/>
    <m/>
    <m/>
    <m/>
    <m/>
    <m/>
    <m/>
    <m/>
    <s v="SIN CECO"/>
    <s v="NO"/>
    <s v="COMPENSAR SUBA_x000a_ 25/09/2015-Soporte Directivo (Coordinador y Gerencia)"/>
    <n v="5"/>
    <n v="5"/>
    <n v="1156"/>
    <x v="75"/>
  </r>
  <r>
    <n v="4911"/>
    <x v="135"/>
    <d v="2015-09-01T00:00:00"/>
    <s v="INT"/>
    <m/>
    <m/>
    <s v="e. Manejo del cliente"/>
    <x v="2"/>
    <n v="5"/>
    <s v="SIN FECHA COMO TAL, SE ASIGNA LA INTERMEDIA DEL SEGUNDO SEMESTRE"/>
    <m/>
    <m/>
    <m/>
    <m/>
    <m/>
    <m/>
    <m/>
    <m/>
    <m/>
    <s v="SIN CECO"/>
    <s v="NO"/>
    <s v="COMPENSAR SUBA_x000a_ 25/09/2015-Soporte Directivo (Coordinador y Gerencia)"/>
    <n v="5"/>
    <n v="5"/>
    <n v="1156"/>
    <x v="75"/>
  </r>
  <r>
    <n v="4912"/>
    <x v="135"/>
    <d v="2015-09-01T00:00:00"/>
    <s v="INT"/>
    <m/>
    <m/>
    <s v="a. Idoneidad del personal"/>
    <x v="3"/>
    <n v="4"/>
    <s v="SIN FECHA COMO TAL, SE ASIGNA LA INTERMEDIA DEL SEGUNDO SEMESTRE"/>
    <m/>
    <m/>
    <m/>
    <m/>
    <m/>
    <m/>
    <m/>
    <m/>
    <m/>
    <s v="SIN CECO"/>
    <s v="NO"/>
    <s v="COMPENSAR SUBA_x000a_ 25/09/2015-Personal que presta el servicio en obra"/>
    <n v="4"/>
    <n v="4"/>
    <n v="1156"/>
    <x v="75"/>
  </r>
  <r>
    <n v="4913"/>
    <x v="135"/>
    <d v="2015-09-01T00:00:00"/>
    <s v="INT"/>
    <m/>
    <m/>
    <s v="b. Oportuna atención al cliente"/>
    <x v="3"/>
    <n v="5"/>
    <s v="SIN FECHA COMO TAL, SE ASIGNA LA INTERMEDIA DEL SEGUNDO SEMESTRE"/>
    <m/>
    <m/>
    <m/>
    <m/>
    <m/>
    <m/>
    <m/>
    <m/>
    <m/>
    <s v="SIN CECO"/>
    <s v="NO"/>
    <s v="COMPENSAR SUBA_x000a_ 25/09/2015-Personal que presta el servicio en obra"/>
    <n v="5"/>
    <n v="5"/>
    <n v="1156"/>
    <x v="75"/>
  </r>
  <r>
    <n v="4914"/>
    <x v="135"/>
    <d v="2015-09-01T00:00:00"/>
    <s v="INT"/>
    <m/>
    <m/>
    <s v="c. Compromiso con el proyecto"/>
    <x v="3"/>
    <n v="5"/>
    <s v="SIN FECHA COMO TAL, SE ASIGNA LA INTERMEDIA DEL SEGUNDO SEMESTRE"/>
    <m/>
    <m/>
    <m/>
    <m/>
    <m/>
    <m/>
    <m/>
    <m/>
    <m/>
    <s v="SIN CECO"/>
    <s v="NO"/>
    <s v="COMPENSAR SUBA_x000a_ 25/09/2015-Personal que presta el servicio en obra"/>
    <n v="5"/>
    <n v="5"/>
    <n v="1156"/>
    <x v="75"/>
  </r>
  <r>
    <n v="4915"/>
    <x v="135"/>
    <d v="2015-09-01T00:00:00"/>
    <s v="INT"/>
    <m/>
    <m/>
    <s v="d. Cumplimiento de compromisos"/>
    <x v="3"/>
    <n v="5"/>
    <s v="SIN FECHA COMO TAL, SE ASIGNA LA INTERMEDIA DEL SEGUNDO SEMESTRE"/>
    <m/>
    <m/>
    <m/>
    <m/>
    <m/>
    <m/>
    <m/>
    <m/>
    <m/>
    <s v="SIN CECO"/>
    <s v="NO"/>
    <s v="COMPENSAR SUBA_x000a_ 25/09/2015-Personal que presta el servicio en obra"/>
    <n v="5"/>
    <n v="5"/>
    <n v="1156"/>
    <x v="75"/>
  </r>
  <r>
    <n v="4916"/>
    <x v="135"/>
    <d v="2015-09-01T00:00:00"/>
    <s v="INT"/>
    <m/>
    <m/>
    <s v="e. Proactividad en desarrollo de funciones"/>
    <x v="3"/>
    <n v="5"/>
    <s v="SIN FECHA COMO TAL, SE ASIGNA LA INTERMEDIA DEL SEGUNDO SEMESTRE"/>
    <m/>
    <m/>
    <m/>
    <m/>
    <m/>
    <m/>
    <m/>
    <m/>
    <m/>
    <s v="SIN CECO"/>
    <s v="NO"/>
    <s v="COMPENSAR SUBA_x000a_ 25/09/2015-Personal que presta el servicio en obra"/>
    <n v="5"/>
    <n v="5"/>
    <n v="1156"/>
    <x v="75"/>
  </r>
  <r>
    <n v="4917"/>
    <x v="135"/>
    <d v="2015-09-01T00:00:00"/>
    <s v="INT"/>
    <m/>
    <m/>
    <s v="a. Calidad del Contenido"/>
    <x v="4"/>
    <n v="4"/>
    <s v="SIN FECHA COMO TAL, SE ASIGNA LA INTERMEDIA DEL SEGUNDO SEMESTRE"/>
    <m/>
    <m/>
    <m/>
    <m/>
    <m/>
    <m/>
    <m/>
    <m/>
    <m/>
    <s v="SIN CECO"/>
    <s v="NO"/>
    <s v="COMPENSAR SUBA_x000a_ 25/09/2015-Productos Asociados de PAYC (Informes, Control de presupuesto y Programación y actas)"/>
    <n v="4"/>
    <n v="4"/>
    <n v="1156"/>
    <x v="75"/>
  </r>
  <r>
    <n v="4918"/>
    <x v="135"/>
    <d v="2015-09-01T00:00:00"/>
    <s v="INT"/>
    <m/>
    <m/>
    <s v="b. Claridad del Contenido"/>
    <x v="4"/>
    <n v="4"/>
    <s v="SIN FECHA COMO TAL, SE ASIGNA LA INTERMEDIA DEL SEGUNDO SEMESTRE"/>
    <m/>
    <m/>
    <m/>
    <m/>
    <m/>
    <m/>
    <m/>
    <m/>
    <m/>
    <s v="SIN CECO"/>
    <s v="NO"/>
    <s v="COMPENSAR SUBA_x000a_ 25/09/2015-Productos Asociados de PAYC (Informes, Control de presupuesto y Programación y actas)"/>
    <n v="4"/>
    <n v="4"/>
    <n v="1156"/>
    <x v="75"/>
  </r>
  <r>
    <n v="4919"/>
    <x v="135"/>
    <d v="2015-09-01T00:00:00"/>
    <s v="INT"/>
    <m/>
    <m/>
    <s v="c. Oportunidad en la entrega"/>
    <x v="4"/>
    <n v="4"/>
    <s v="SIN FECHA COMO TAL, SE ASIGNA LA INTERMEDIA DEL SEGUNDO SEMESTRE"/>
    <m/>
    <m/>
    <m/>
    <m/>
    <m/>
    <m/>
    <m/>
    <m/>
    <m/>
    <s v="SIN CECO"/>
    <s v="NO"/>
    <s v="COMPENSAR SUBA_x000a_ 25/09/2015-Productos Asociados de PAYC (Informes, Control de presupuesto y Programación y actas)"/>
    <n v="4"/>
    <n v="4"/>
    <n v="1156"/>
    <x v="75"/>
  </r>
  <r>
    <n v="4920"/>
    <x v="135"/>
    <d v="2015-09-01T00:00:00"/>
    <s v="INT"/>
    <m/>
    <m/>
    <s v="d. Precisión de la información"/>
    <x v="4"/>
    <n v="4"/>
    <s v="SIN FECHA COMO TAL, SE ASIGNA LA INTERMEDIA DEL SEGUNDO SEMESTRE"/>
    <m/>
    <m/>
    <m/>
    <m/>
    <m/>
    <m/>
    <m/>
    <m/>
    <m/>
    <s v="SIN CECO"/>
    <s v="NO"/>
    <s v="COMPENSAR SUBA_x000a_ 25/09/2015-Productos Asociados de PAYC (Informes, Control de presupuesto y Programación y actas)"/>
    <n v="4"/>
    <n v="4"/>
    <n v="1156"/>
    <x v="75"/>
  </r>
  <r>
    <n v="4921"/>
    <x v="135"/>
    <d v="2015-09-01T00:00:00"/>
    <s v="INT"/>
    <m/>
    <m/>
    <s v="e. Diagramación"/>
    <x v="4"/>
    <n v="4"/>
    <s v="SIN FECHA COMO TAL, SE ASIGNA LA INTERMEDIA DEL SEGUNDO SEMESTRE"/>
    <m/>
    <m/>
    <m/>
    <m/>
    <m/>
    <m/>
    <m/>
    <m/>
    <m/>
    <s v="SIN CECO"/>
    <s v="NO"/>
    <s v="COMPENSAR SUBA_x000a_ 25/09/2015-Productos Asociados de PAYC (Informes, Control de presupuesto y Programación y actas)"/>
    <n v="4"/>
    <n v="4"/>
    <n v="1156"/>
    <x v="75"/>
  </r>
  <r>
    <n v="4922"/>
    <x v="135"/>
    <d v="2015-09-01T00:00:00"/>
    <s v="INT"/>
    <m/>
    <m/>
    <s v="a. Cumplimiento"/>
    <x v="5"/>
    <n v="4"/>
    <s v="SIN FECHA COMO TAL, SE ASIGNA LA INTERMEDIA DEL SEGUNDO SEMESTRE"/>
    <m/>
    <m/>
    <m/>
    <m/>
    <m/>
    <m/>
    <m/>
    <m/>
    <m/>
    <s v="SIN CECO"/>
    <s v="NO"/>
    <s v="COMPENSAR SUBA_x000a_ 25/09/2015-Compromisos Pactados"/>
    <n v="4"/>
    <n v="4"/>
    <n v="1156"/>
    <x v="75"/>
  </r>
  <r>
    <n v="4923"/>
    <x v="135"/>
    <d v="2015-09-01T00:00:00"/>
    <s v="INT"/>
    <m/>
    <m/>
    <s v="b. Satisface expectativas"/>
    <x v="5"/>
    <n v="4"/>
    <s v="SIN FECHA COMO TAL, SE ASIGNA LA INTERMEDIA DEL SEGUNDO SEMESTRE"/>
    <m/>
    <m/>
    <m/>
    <m/>
    <m/>
    <m/>
    <m/>
    <m/>
    <m/>
    <s v="SIN CECO"/>
    <s v="NO"/>
    <s v="COMPENSAR SUBA_x000a_ 25/09/2015-Compromisos Pactados"/>
    <n v="4"/>
    <n v="4"/>
    <n v="1156"/>
    <x v="75"/>
  </r>
  <r>
    <n v="4924"/>
    <x v="135"/>
    <d v="2015-09-01T00:00:00"/>
    <s v="INT"/>
    <m/>
    <m/>
    <s v="c. Calidad de la Información suministrada"/>
    <x v="5"/>
    <n v="4"/>
    <s v="SIN FECHA COMO TAL, SE ASIGNA LA INTERMEDIA DEL SEGUNDO SEMESTRE"/>
    <m/>
    <m/>
    <m/>
    <m/>
    <m/>
    <m/>
    <m/>
    <m/>
    <m/>
    <s v="SIN CECO"/>
    <s v="NO"/>
    <s v="COMPENSAR SUBA_x000a_ 25/09/2015-Compromisos Pactados"/>
    <n v="4"/>
    <n v="4"/>
    <n v="1156"/>
    <x v="75"/>
  </r>
  <r>
    <n v="4925"/>
    <x v="135"/>
    <d v="2015-09-01T00:00:00"/>
    <s v="INT"/>
    <m/>
    <m/>
    <s v="d. Disposición del personal de PAYC a las solicitudes del cliente"/>
    <x v="5"/>
    <n v="4"/>
    <s v="SIN FECHA COMO TAL, SE ASIGNA LA INTERMEDIA DEL SEGUNDO SEMESTRE"/>
    <m/>
    <m/>
    <m/>
    <m/>
    <m/>
    <m/>
    <m/>
    <m/>
    <m/>
    <s v="SIN CECO"/>
    <s v="NO"/>
    <s v="COMPENSAR SUBA_x000a_ 25/09/2015-Compromisos Pactados"/>
    <n v="4"/>
    <n v="4"/>
    <n v="1156"/>
    <x v="75"/>
  </r>
  <r>
    <n v="4926"/>
    <x v="135"/>
    <d v="2015-09-01T00:00:00"/>
    <s v="INT"/>
    <m/>
    <m/>
    <s v="e. Coherencia entre lo solicitado y lo entregado"/>
    <x v="5"/>
    <n v="4"/>
    <s v="SIN FECHA COMO TAL, SE ASIGNA LA INTERMEDIA DEL SEGUNDO SEMESTRE"/>
    <m/>
    <m/>
    <m/>
    <m/>
    <m/>
    <m/>
    <m/>
    <m/>
    <m/>
    <s v="SIN CECO"/>
    <s v="NO"/>
    <s v="COMPENSAR SUBA_x000a_ 25/09/2015-Compromisos Pactados"/>
    <n v="4"/>
    <n v="4"/>
    <n v="1156"/>
    <x v="75"/>
  </r>
  <r>
    <n v="4927"/>
    <x v="135"/>
    <d v="2015-09-01T00:00:00"/>
    <s v="INT"/>
    <m/>
    <m/>
    <s v="Grado de Satisfacción con el Servicio Prestado"/>
    <x v="6"/>
    <n v="4"/>
    <s v="SIN FECHA COMO TAL, SE ASIGNA LA INTERMEDIA DEL SEGUNDO SEMESTRE"/>
    <m/>
    <m/>
    <m/>
    <m/>
    <m/>
    <m/>
    <m/>
    <m/>
    <m/>
    <s v="SIN CECO"/>
    <s v="NO"/>
    <s v="COMPENSAR SUBA_x000a_ 25/09/2015-Grado de Satisfacción con el Servicio Prestado"/>
    <n v="4"/>
    <n v="4"/>
    <n v="1156"/>
    <x v="75"/>
  </r>
  <r>
    <n v="4928"/>
    <x v="135"/>
    <d v="2015-09-01T00:00:00"/>
    <s v="INT"/>
    <m/>
    <m/>
    <s v="Posibilidad de Volver a Contratar con PAYC"/>
    <x v="7"/>
    <n v="5"/>
    <s v="SIN FECHA COMO TAL, SE ASIGNA LA INTERMEDIA DEL SEGUNDO SEMESTRE"/>
    <m/>
    <m/>
    <m/>
    <m/>
    <m/>
    <m/>
    <m/>
    <m/>
    <m/>
    <s v="SIN CECO"/>
    <s v="NO"/>
    <s v="COMPENSAR SUBA_x000a_ 25/09/2015-Posibilidad de Volver a Contratar con PAYC"/>
    <n v="5"/>
    <n v="5"/>
    <n v="1156"/>
    <x v="75"/>
  </r>
  <r>
    <n v="4929"/>
    <x v="135"/>
    <d v="2015-09-01T00:00:00"/>
    <s v="INT"/>
    <m/>
    <m/>
    <s v="Principales fortalezas en el servicio que presta PAYC"/>
    <x v="8"/>
    <s v="EL PERSONAL DE PAYC APORTO MUCHO AL PROYECTO."/>
    <s v="SIN FECHA COMO TAL, SE ASIGNA LA INTERMEDIA DEL SEGUNDO SEMESTRE"/>
    <s v="APORTES PERSONAL"/>
    <m/>
    <m/>
    <m/>
    <m/>
    <m/>
    <m/>
    <m/>
    <m/>
    <s v="SIN CECO"/>
    <s v="NO"/>
    <s v="COMPENSAR SUBA_x000a_ 25/09/2015-Fortalezas PAYC"/>
    <s v="EL PERSONAL DE PAYC APORTO MUCHO AL PROYECTO."/>
    <n v="0"/>
    <n v="1156"/>
    <x v="75"/>
  </r>
  <r>
    <n v="4930"/>
    <x v="135"/>
    <d v="2015-09-01T00:00:00"/>
    <s v="INT"/>
    <m/>
    <m/>
    <s v="Principales debilidades en el servicio que presta PAYC"/>
    <x v="9"/>
    <m/>
    <s v="SIN FECHA COMO TAL, SE ASIGNA LA INTERMEDIA DEL SEGUNDO SEMESTRE"/>
    <m/>
    <m/>
    <m/>
    <m/>
    <m/>
    <m/>
    <m/>
    <m/>
    <m/>
    <s v="SIN CECO"/>
    <s v="NO"/>
    <s v="COMPENSAR SUBA_x000a_ 25/09/2015-Debilidades PAYC"/>
    <n v="0"/>
    <n v="0"/>
    <n v="1156"/>
    <x v="75"/>
  </r>
  <r>
    <n v="4931"/>
    <x v="136"/>
    <d v="2015-09-01T00:00:00"/>
    <s v="INT"/>
    <m/>
    <m/>
    <s v="a. Conocimiento específico de temas aplicables al proyecto"/>
    <x v="0"/>
    <n v="5"/>
    <s v="SIN FECHA COMO TAL, SE ASIGNA LA INTERMEDIA DEL SEGUNDO SEMESTRE"/>
    <m/>
    <m/>
    <m/>
    <m/>
    <m/>
    <m/>
    <m/>
    <m/>
    <m/>
    <s v="SIN CECO"/>
    <s v="NO"/>
    <s v="CITY U_x000a_ 20/10/2015-Soporte Técnico"/>
    <n v="5"/>
    <n v="5"/>
    <n v="1590"/>
    <x v="89"/>
  </r>
  <r>
    <n v="4932"/>
    <x v="136"/>
    <d v="2015-09-01T00:00:00"/>
    <s v="INT"/>
    <m/>
    <m/>
    <s v="b. Idoneidad y Calidad del soporte"/>
    <x v="0"/>
    <n v="5"/>
    <s v="SIN FECHA COMO TAL, SE ASIGNA LA INTERMEDIA DEL SEGUNDO SEMESTRE"/>
    <m/>
    <m/>
    <m/>
    <m/>
    <m/>
    <m/>
    <m/>
    <m/>
    <m/>
    <s v="SIN CECO"/>
    <s v="NO"/>
    <s v="CITY U_x000a_ 20/10/2015-Soporte Técnico"/>
    <n v="5"/>
    <n v="5"/>
    <n v="1590"/>
    <x v="89"/>
  </r>
  <r>
    <n v="4933"/>
    <x v="136"/>
    <d v="2015-09-01T00:00:00"/>
    <s v="INT"/>
    <m/>
    <m/>
    <s v="c. Cumplimiento de especificaciones técnicas de construcción"/>
    <x v="0"/>
    <n v="5"/>
    <s v="SIN FECHA COMO TAL, SE ASIGNA LA INTERMEDIA DEL SEGUNDO SEMESTRE"/>
    <m/>
    <m/>
    <m/>
    <m/>
    <m/>
    <m/>
    <m/>
    <m/>
    <m/>
    <s v="SIN CECO"/>
    <s v="NO"/>
    <s v="CITY U_x000a_ 20/10/2015-Soporte Técnico"/>
    <n v="5"/>
    <n v="5"/>
    <n v="1590"/>
    <x v="89"/>
  </r>
  <r>
    <n v="4934"/>
    <x v="136"/>
    <d v="2015-09-01T00:00:00"/>
    <s v="INT"/>
    <m/>
    <m/>
    <s v="d. Confiabilidad de los conceptos aplicados"/>
    <x v="0"/>
    <n v="5"/>
    <s v="SIN FECHA COMO TAL, SE ASIGNA LA INTERMEDIA DEL SEGUNDO SEMESTRE"/>
    <m/>
    <m/>
    <m/>
    <m/>
    <m/>
    <m/>
    <m/>
    <m/>
    <m/>
    <s v="SIN CECO"/>
    <s v="NO"/>
    <s v="CITY U_x000a_ 20/10/2015-Soporte Técnico"/>
    <n v="5"/>
    <n v="5"/>
    <n v="1590"/>
    <x v="89"/>
  </r>
  <r>
    <n v="4935"/>
    <x v="136"/>
    <d v="2015-09-01T00:00:00"/>
    <s v="INT"/>
    <m/>
    <m/>
    <s v="e. Oportunidad en entrega de información o requerimientos"/>
    <x v="0"/>
    <n v="4"/>
    <s v="SIN FECHA COMO TAL, SE ASIGNA LA INTERMEDIA DEL SEGUNDO SEMESTRE"/>
    <m/>
    <m/>
    <m/>
    <m/>
    <m/>
    <m/>
    <m/>
    <m/>
    <m/>
    <s v="SIN CECO"/>
    <s v="NO"/>
    <s v="CITY U_x000a_ 20/10/2015-Soporte Técnico"/>
    <n v="4"/>
    <n v="4"/>
    <n v="1590"/>
    <x v="89"/>
  </r>
  <r>
    <n v="4936"/>
    <x v="136"/>
    <d v="2015-09-01T00:00:00"/>
    <s v="INT"/>
    <m/>
    <m/>
    <s v="a. Oportunidad de la gestión en obra"/>
    <x v="1"/>
    <n v="5"/>
    <s v="SIN FECHA COMO TAL, SE ASIGNA LA INTERMEDIA DEL SEGUNDO SEMESTRE"/>
    <m/>
    <m/>
    <m/>
    <m/>
    <m/>
    <m/>
    <m/>
    <m/>
    <m/>
    <s v="SIN CECO"/>
    <s v="NO"/>
    <s v="CITY U_x000a_ 20/10/2015-Soporte Administrativo"/>
    <n v="5"/>
    <n v="5"/>
    <n v="1590"/>
    <x v="89"/>
  </r>
  <r>
    <n v="4937"/>
    <x v="136"/>
    <d v="2015-09-01T00:00:00"/>
    <s v="INT"/>
    <m/>
    <m/>
    <s v="b. Manejo administrativo del proyecto"/>
    <x v="1"/>
    <n v="5"/>
    <s v="SIN FECHA COMO TAL, SE ASIGNA LA INTERMEDIA DEL SEGUNDO SEMESTRE"/>
    <m/>
    <m/>
    <m/>
    <m/>
    <m/>
    <m/>
    <m/>
    <m/>
    <m/>
    <s v="SIN CECO"/>
    <s v="NO"/>
    <s v="CITY U_x000a_ 20/10/2015-Soporte Administrativo"/>
    <n v="5"/>
    <n v="5"/>
    <n v="1590"/>
    <x v="89"/>
  </r>
  <r>
    <n v="4938"/>
    <x v="136"/>
    <d v="2015-09-01T00:00:00"/>
    <s v="INT"/>
    <m/>
    <m/>
    <s v="c. Información clara y veraz sobre la administración de proyecto"/>
    <x v="1"/>
    <n v="5"/>
    <s v="SIN FECHA COMO TAL, SE ASIGNA LA INTERMEDIA DEL SEGUNDO SEMESTRE"/>
    <m/>
    <m/>
    <m/>
    <m/>
    <m/>
    <m/>
    <m/>
    <m/>
    <m/>
    <s v="SIN CECO"/>
    <s v="NO"/>
    <s v="CITY U_x000a_ 20/10/2015-Soporte Administrativo"/>
    <n v="5"/>
    <n v="5"/>
    <n v="1590"/>
    <x v="89"/>
  </r>
  <r>
    <n v="4939"/>
    <x v="136"/>
    <d v="2015-09-01T00:00:00"/>
    <s v="INT"/>
    <m/>
    <m/>
    <s v="d. Cumplimientos con expectativas del cliente"/>
    <x v="1"/>
    <n v="5"/>
    <s v="SIN FECHA COMO TAL, SE ASIGNA LA INTERMEDIA DEL SEGUNDO SEMESTRE"/>
    <m/>
    <m/>
    <m/>
    <m/>
    <m/>
    <m/>
    <m/>
    <m/>
    <m/>
    <s v="SIN CECO"/>
    <s v="NO"/>
    <s v="CITY U_x000a_ 20/10/2015-Soporte Administrativo"/>
    <n v="5"/>
    <n v="5"/>
    <n v="1590"/>
    <x v="89"/>
  </r>
  <r>
    <n v="4940"/>
    <x v="136"/>
    <d v="2015-09-01T00:00:00"/>
    <s v="INT"/>
    <m/>
    <m/>
    <s v="e. Control de presupuesto"/>
    <x v="1"/>
    <s v="N/A"/>
    <s v="SIN FECHA COMO TAL, SE ASIGNA LA INTERMEDIA DEL SEGUNDO SEMESTRE"/>
    <m/>
    <m/>
    <m/>
    <m/>
    <m/>
    <m/>
    <m/>
    <m/>
    <m/>
    <s v="SIN CECO"/>
    <s v="NO"/>
    <s v="CITY U_x000a_ 20/10/2015-Soporte Administrativo"/>
    <s v="N/A"/>
    <n v="0"/>
    <n v="1590"/>
    <x v="89"/>
  </r>
  <r>
    <n v="4941"/>
    <x v="136"/>
    <d v="2015-09-01T00:00:00"/>
    <s v="INT"/>
    <m/>
    <m/>
    <s v="a. Apoyo y presencia en el proyecto"/>
    <x v="2"/>
    <n v="5"/>
    <s v="SIN FECHA COMO TAL, SE ASIGNA LA INTERMEDIA DEL SEGUNDO SEMESTRE"/>
    <m/>
    <m/>
    <m/>
    <m/>
    <m/>
    <m/>
    <m/>
    <m/>
    <m/>
    <s v="SIN CECO"/>
    <s v="NO"/>
    <s v="CITY U_x000a_ 20/10/2015-Soporte Directivo (Coordinador y Gerencia)"/>
    <n v="5"/>
    <n v="5"/>
    <n v="1590"/>
    <x v="89"/>
  </r>
  <r>
    <n v="4942"/>
    <x v="136"/>
    <d v="2015-09-01T00:00:00"/>
    <s v="INT"/>
    <m/>
    <m/>
    <s v="b. Conocimiento del proyecto"/>
    <x v="2"/>
    <n v="5"/>
    <s v="SIN FECHA COMO TAL, SE ASIGNA LA INTERMEDIA DEL SEGUNDO SEMESTRE"/>
    <m/>
    <m/>
    <m/>
    <m/>
    <m/>
    <m/>
    <m/>
    <m/>
    <m/>
    <s v="SIN CECO"/>
    <s v="NO"/>
    <s v="CITY U_x000a_ 20/10/2015-Soporte Directivo (Coordinador y Gerencia)"/>
    <n v="5"/>
    <n v="5"/>
    <n v="1590"/>
    <x v="89"/>
  </r>
  <r>
    <n v="4943"/>
    <x v="136"/>
    <d v="2015-09-01T00:00:00"/>
    <s v="INT"/>
    <m/>
    <m/>
    <s v="c. Planteamiento de soluciones y manejo de conflictos"/>
    <x v="2"/>
    <n v="5"/>
    <s v="SIN FECHA COMO TAL, SE ASIGNA LA INTERMEDIA DEL SEGUNDO SEMESTRE"/>
    <m/>
    <m/>
    <m/>
    <m/>
    <m/>
    <m/>
    <m/>
    <m/>
    <m/>
    <s v="SIN CECO"/>
    <s v="NO"/>
    <s v="CITY U_x000a_ 20/10/2015-Soporte Directivo (Coordinador y Gerencia)"/>
    <n v="5"/>
    <n v="5"/>
    <n v="1590"/>
    <x v="89"/>
  </r>
  <r>
    <n v="4944"/>
    <x v="136"/>
    <d v="2015-09-01T00:00:00"/>
    <s v="INT"/>
    <m/>
    <m/>
    <s v="d. Cumplimiento de compromisos"/>
    <x v="2"/>
    <n v="5"/>
    <s v="SIN FECHA COMO TAL, SE ASIGNA LA INTERMEDIA DEL SEGUNDO SEMESTRE"/>
    <m/>
    <m/>
    <m/>
    <m/>
    <m/>
    <m/>
    <m/>
    <m/>
    <m/>
    <s v="SIN CECO"/>
    <s v="NO"/>
    <s v="CITY U_x000a_ 20/10/2015-Soporte Directivo (Coordinador y Gerencia)"/>
    <n v="5"/>
    <n v="5"/>
    <n v="1590"/>
    <x v="89"/>
  </r>
  <r>
    <n v="4945"/>
    <x v="136"/>
    <d v="2015-09-01T00:00:00"/>
    <s v="INT"/>
    <m/>
    <m/>
    <s v="e. Manejo del cliente"/>
    <x v="2"/>
    <n v="5"/>
    <s v="SIN FECHA COMO TAL, SE ASIGNA LA INTERMEDIA DEL SEGUNDO SEMESTRE"/>
    <m/>
    <m/>
    <m/>
    <m/>
    <m/>
    <m/>
    <m/>
    <m/>
    <m/>
    <s v="SIN CECO"/>
    <s v="NO"/>
    <s v="CITY U_x000a_ 20/10/2015-Soporte Directivo (Coordinador y Gerencia)"/>
    <n v="5"/>
    <n v="5"/>
    <n v="1590"/>
    <x v="89"/>
  </r>
  <r>
    <n v="4946"/>
    <x v="136"/>
    <d v="2015-09-01T00:00:00"/>
    <s v="INT"/>
    <m/>
    <m/>
    <s v="a. Idoneidad del personal"/>
    <x v="3"/>
    <n v="5"/>
    <s v="SIN FECHA COMO TAL, SE ASIGNA LA INTERMEDIA DEL SEGUNDO SEMESTRE"/>
    <m/>
    <m/>
    <m/>
    <m/>
    <m/>
    <m/>
    <m/>
    <m/>
    <m/>
    <s v="SIN CECO"/>
    <s v="NO"/>
    <s v="CITY U_x000a_ 20/10/2015-Personal que presta el servicio en obra"/>
    <n v="5"/>
    <n v="5"/>
    <n v="1590"/>
    <x v="89"/>
  </r>
  <r>
    <n v="4947"/>
    <x v="136"/>
    <d v="2015-09-01T00:00:00"/>
    <s v="INT"/>
    <m/>
    <m/>
    <s v="b. Oportuna atención al cliente"/>
    <x v="3"/>
    <n v="5"/>
    <s v="SIN FECHA COMO TAL, SE ASIGNA LA INTERMEDIA DEL SEGUNDO SEMESTRE"/>
    <m/>
    <m/>
    <m/>
    <m/>
    <m/>
    <m/>
    <m/>
    <m/>
    <m/>
    <s v="SIN CECO"/>
    <s v="NO"/>
    <s v="CITY U_x000a_ 20/10/2015-Personal que presta el servicio en obra"/>
    <n v="5"/>
    <n v="5"/>
    <n v="1590"/>
    <x v="89"/>
  </r>
  <r>
    <n v="4948"/>
    <x v="136"/>
    <d v="2015-09-01T00:00:00"/>
    <s v="INT"/>
    <m/>
    <m/>
    <s v="c. Compromiso con el proyecto"/>
    <x v="3"/>
    <n v="5"/>
    <s v="SIN FECHA COMO TAL, SE ASIGNA LA INTERMEDIA DEL SEGUNDO SEMESTRE"/>
    <m/>
    <m/>
    <m/>
    <m/>
    <m/>
    <m/>
    <m/>
    <m/>
    <m/>
    <s v="SIN CECO"/>
    <s v="NO"/>
    <s v="CITY U_x000a_ 20/10/2015-Personal que presta el servicio en obra"/>
    <n v="5"/>
    <n v="5"/>
    <n v="1590"/>
    <x v="89"/>
  </r>
  <r>
    <n v="4949"/>
    <x v="136"/>
    <d v="2015-09-01T00:00:00"/>
    <s v="INT"/>
    <m/>
    <m/>
    <s v="d. Cumplimiento de compromisos"/>
    <x v="3"/>
    <n v="5"/>
    <s v="SIN FECHA COMO TAL, SE ASIGNA LA INTERMEDIA DEL SEGUNDO SEMESTRE"/>
    <m/>
    <m/>
    <m/>
    <m/>
    <m/>
    <m/>
    <m/>
    <m/>
    <m/>
    <s v="SIN CECO"/>
    <s v="NO"/>
    <s v="CITY U_x000a_ 20/10/2015-Personal que presta el servicio en obra"/>
    <n v="5"/>
    <n v="5"/>
    <n v="1590"/>
    <x v="89"/>
  </r>
  <r>
    <n v="4950"/>
    <x v="136"/>
    <d v="2015-09-01T00:00:00"/>
    <s v="INT"/>
    <m/>
    <m/>
    <s v="e. Proactividad en desarrollo de funciones"/>
    <x v="3"/>
    <n v="5"/>
    <s v="SIN FECHA COMO TAL, SE ASIGNA LA INTERMEDIA DEL SEGUNDO SEMESTRE"/>
    <m/>
    <m/>
    <m/>
    <m/>
    <m/>
    <m/>
    <m/>
    <m/>
    <m/>
    <s v="SIN CECO"/>
    <s v="NO"/>
    <s v="CITY U_x000a_ 20/10/2015-Personal que presta el servicio en obra"/>
    <n v="5"/>
    <n v="5"/>
    <n v="1590"/>
    <x v="89"/>
  </r>
  <r>
    <n v="4951"/>
    <x v="136"/>
    <d v="2015-09-01T00:00:00"/>
    <s v="INT"/>
    <m/>
    <m/>
    <s v="a. Calidad del Contenido"/>
    <x v="4"/>
    <n v="5"/>
    <s v="SIN FECHA COMO TAL, SE ASIGNA LA INTERMEDIA DEL SEGUNDO SEMESTRE"/>
    <m/>
    <m/>
    <m/>
    <m/>
    <m/>
    <m/>
    <m/>
    <m/>
    <m/>
    <s v="SIN CECO"/>
    <s v="NO"/>
    <s v="CITY U_x000a_ 20/10/2015-Productos Asociados de PAYC (Informes, Control de presupuesto y Programación y actas)"/>
    <n v="5"/>
    <n v="5"/>
    <n v="1590"/>
    <x v="89"/>
  </r>
  <r>
    <n v="4952"/>
    <x v="136"/>
    <d v="2015-09-01T00:00:00"/>
    <s v="INT"/>
    <m/>
    <m/>
    <s v="b. Claridad del Contenido"/>
    <x v="4"/>
    <n v="5"/>
    <s v="SIN FECHA COMO TAL, SE ASIGNA LA INTERMEDIA DEL SEGUNDO SEMESTRE"/>
    <m/>
    <m/>
    <m/>
    <m/>
    <m/>
    <m/>
    <m/>
    <m/>
    <m/>
    <s v="SIN CECO"/>
    <s v="NO"/>
    <s v="CITY U_x000a_ 20/10/2015-Productos Asociados de PAYC (Informes, Control de presupuesto y Programación y actas)"/>
    <n v="5"/>
    <n v="5"/>
    <n v="1590"/>
    <x v="89"/>
  </r>
  <r>
    <n v="4953"/>
    <x v="136"/>
    <d v="2015-09-01T00:00:00"/>
    <s v="INT"/>
    <m/>
    <m/>
    <s v="c. Oportunidad en la entrega"/>
    <x v="4"/>
    <n v="5"/>
    <s v="SIN FECHA COMO TAL, SE ASIGNA LA INTERMEDIA DEL SEGUNDO SEMESTRE"/>
    <m/>
    <m/>
    <m/>
    <m/>
    <m/>
    <m/>
    <m/>
    <m/>
    <m/>
    <s v="SIN CECO"/>
    <s v="NO"/>
    <s v="CITY U_x000a_ 20/10/2015-Productos Asociados de PAYC (Informes, Control de presupuesto y Programación y actas)"/>
    <n v="5"/>
    <n v="5"/>
    <n v="1590"/>
    <x v="89"/>
  </r>
  <r>
    <n v="4954"/>
    <x v="136"/>
    <d v="2015-09-01T00:00:00"/>
    <s v="INT"/>
    <m/>
    <m/>
    <s v="d. Precisión de la información"/>
    <x v="4"/>
    <n v="5"/>
    <s v="SIN FECHA COMO TAL, SE ASIGNA LA INTERMEDIA DEL SEGUNDO SEMESTRE"/>
    <m/>
    <m/>
    <m/>
    <m/>
    <m/>
    <m/>
    <m/>
    <m/>
    <m/>
    <s v="SIN CECO"/>
    <s v="NO"/>
    <s v="CITY U_x000a_ 20/10/2015-Productos Asociados de PAYC (Informes, Control de presupuesto y Programación y actas)"/>
    <n v="5"/>
    <n v="5"/>
    <n v="1590"/>
    <x v="89"/>
  </r>
  <r>
    <n v="4955"/>
    <x v="136"/>
    <d v="2015-09-01T00:00:00"/>
    <s v="INT"/>
    <m/>
    <m/>
    <s v="e. Diagramación"/>
    <x v="4"/>
    <n v="5"/>
    <s v="SIN FECHA COMO TAL, SE ASIGNA LA INTERMEDIA DEL SEGUNDO SEMESTRE"/>
    <m/>
    <m/>
    <m/>
    <m/>
    <m/>
    <m/>
    <m/>
    <m/>
    <m/>
    <s v="SIN CECO"/>
    <s v="NO"/>
    <s v="CITY U_x000a_ 20/10/2015-Productos Asociados de PAYC (Informes, Control de presupuesto y Programación y actas)"/>
    <n v="5"/>
    <n v="5"/>
    <n v="1590"/>
    <x v="89"/>
  </r>
  <r>
    <n v="4956"/>
    <x v="136"/>
    <d v="2015-09-01T00:00:00"/>
    <s v="INT"/>
    <m/>
    <m/>
    <s v="a. Cumplimiento"/>
    <x v="5"/>
    <n v="5"/>
    <s v="SIN FECHA COMO TAL, SE ASIGNA LA INTERMEDIA DEL SEGUNDO SEMESTRE"/>
    <m/>
    <m/>
    <m/>
    <m/>
    <m/>
    <m/>
    <m/>
    <m/>
    <m/>
    <s v="SIN CECO"/>
    <s v="NO"/>
    <s v="CITY U_x000a_ 20/10/2015-Compromisos Pactados"/>
    <n v="5"/>
    <n v="5"/>
    <n v="1590"/>
    <x v="89"/>
  </r>
  <r>
    <n v="4957"/>
    <x v="136"/>
    <d v="2015-09-01T00:00:00"/>
    <s v="INT"/>
    <m/>
    <m/>
    <s v="b. Satisface expectativas"/>
    <x v="5"/>
    <n v="5"/>
    <s v="SIN FECHA COMO TAL, SE ASIGNA LA INTERMEDIA DEL SEGUNDO SEMESTRE"/>
    <m/>
    <m/>
    <m/>
    <m/>
    <m/>
    <m/>
    <m/>
    <m/>
    <m/>
    <s v="SIN CECO"/>
    <s v="NO"/>
    <s v="CITY U_x000a_ 20/10/2015-Compromisos Pactados"/>
    <n v="5"/>
    <n v="5"/>
    <n v="1590"/>
    <x v="89"/>
  </r>
  <r>
    <n v="4958"/>
    <x v="136"/>
    <d v="2015-09-01T00:00:00"/>
    <s v="INT"/>
    <m/>
    <m/>
    <s v="c. Calidad de la Información suministrada"/>
    <x v="5"/>
    <n v="5"/>
    <s v="SIN FECHA COMO TAL, SE ASIGNA LA INTERMEDIA DEL SEGUNDO SEMESTRE"/>
    <m/>
    <m/>
    <m/>
    <m/>
    <m/>
    <m/>
    <m/>
    <m/>
    <m/>
    <s v="SIN CECO"/>
    <s v="NO"/>
    <s v="CITY U_x000a_ 20/10/2015-Compromisos Pactados"/>
    <n v="5"/>
    <n v="5"/>
    <n v="1590"/>
    <x v="89"/>
  </r>
  <r>
    <n v="4959"/>
    <x v="136"/>
    <d v="2015-09-01T00:00:00"/>
    <s v="INT"/>
    <m/>
    <m/>
    <s v="d. Disposición del personal de PAYC a las solicitudes del cliente"/>
    <x v="5"/>
    <n v="5"/>
    <s v="SIN FECHA COMO TAL, SE ASIGNA LA INTERMEDIA DEL SEGUNDO SEMESTRE"/>
    <m/>
    <m/>
    <m/>
    <m/>
    <m/>
    <m/>
    <m/>
    <m/>
    <m/>
    <s v="SIN CECO"/>
    <s v="NO"/>
    <s v="CITY U_x000a_ 20/10/2015-Compromisos Pactados"/>
    <n v="5"/>
    <n v="5"/>
    <n v="1590"/>
    <x v="89"/>
  </r>
  <r>
    <n v="4960"/>
    <x v="136"/>
    <d v="2015-09-01T00:00:00"/>
    <s v="INT"/>
    <m/>
    <m/>
    <s v="e. Coherencia entre lo solicitado y lo entregado"/>
    <x v="5"/>
    <n v="5"/>
    <s v="SIN FECHA COMO TAL, SE ASIGNA LA INTERMEDIA DEL SEGUNDO SEMESTRE"/>
    <m/>
    <m/>
    <m/>
    <m/>
    <m/>
    <m/>
    <m/>
    <m/>
    <m/>
    <s v="SIN CECO"/>
    <s v="NO"/>
    <s v="CITY U_x000a_ 20/10/2015-Compromisos Pactados"/>
    <n v="5"/>
    <n v="5"/>
    <n v="1590"/>
    <x v="89"/>
  </r>
  <r>
    <n v="4961"/>
    <x v="136"/>
    <d v="2015-09-01T00:00:00"/>
    <s v="INT"/>
    <m/>
    <m/>
    <s v="Grado de Satisfacción con el Servicio Prestado"/>
    <x v="6"/>
    <n v="5"/>
    <s v="SIN FECHA COMO TAL, SE ASIGNA LA INTERMEDIA DEL SEGUNDO SEMESTRE"/>
    <m/>
    <m/>
    <m/>
    <m/>
    <m/>
    <m/>
    <m/>
    <m/>
    <m/>
    <s v="SIN CECO"/>
    <s v="NO"/>
    <s v="CITY U_x000a_ 20/10/2015-Grado de Satisfacción con el Servicio Prestado"/>
    <n v="5"/>
    <n v="5"/>
    <n v="1590"/>
    <x v="89"/>
  </r>
  <r>
    <n v="4962"/>
    <x v="136"/>
    <d v="2015-09-01T00:00:00"/>
    <s v="INT"/>
    <m/>
    <m/>
    <s v="Posibilidad de Volver a Contratar con PAYC"/>
    <x v="7"/>
    <n v="5"/>
    <s v="SIN FECHA COMO TAL, SE ASIGNA LA INTERMEDIA DEL SEGUNDO SEMESTRE"/>
    <m/>
    <m/>
    <m/>
    <m/>
    <m/>
    <m/>
    <m/>
    <m/>
    <m/>
    <s v="SIN CECO"/>
    <s v="NO"/>
    <s v="CITY U_x000a_ 20/10/2015-Posibilidad de Volver a Contratar con PAYC"/>
    <n v="5"/>
    <n v="5"/>
    <n v="1590"/>
    <x v="89"/>
  </r>
  <r>
    <n v="4963"/>
    <x v="136"/>
    <d v="2015-09-01T00:00:00"/>
    <s v="INT"/>
    <m/>
    <m/>
    <s v="Principales fortalezas en el servicio que presta PAYC"/>
    <x v="8"/>
    <m/>
    <s v="SIN FECHA COMO TAL, SE ASIGNA LA INTERMEDIA DEL SEGUNDO SEMESTRE"/>
    <m/>
    <m/>
    <m/>
    <m/>
    <m/>
    <m/>
    <m/>
    <m/>
    <m/>
    <s v="SIN CECO"/>
    <s v="NO"/>
    <s v="CITY U_x000a_ 20/10/2015-Fortalezas PAYC"/>
    <n v="0"/>
    <n v="0"/>
    <n v="1590"/>
    <x v="89"/>
  </r>
  <r>
    <n v="4964"/>
    <x v="136"/>
    <d v="2015-09-01T00:00:00"/>
    <s v="INT"/>
    <m/>
    <m/>
    <s v="Principales debilidades en el servicio que presta PAYC"/>
    <x v="9"/>
    <m/>
    <s v="SIN FECHA COMO TAL, SE ASIGNA LA INTERMEDIA DEL SEGUNDO SEMESTRE"/>
    <m/>
    <m/>
    <m/>
    <m/>
    <m/>
    <m/>
    <m/>
    <m/>
    <m/>
    <s v="SIN CECO"/>
    <s v="NO"/>
    <s v="CITY U_x000a_ 20/10/2015-Debilidades PAYC"/>
    <n v="0"/>
    <n v="0"/>
    <n v="1590"/>
    <x v="89"/>
  </r>
  <r>
    <n v="4965"/>
    <x v="137"/>
    <d v="2016-03-01T00:00:00"/>
    <s v="GER"/>
    <m/>
    <m/>
    <s v="a. Conocimiento específico de temas aplicables al proyecto"/>
    <x v="0"/>
    <n v="5"/>
    <s v="SIN FECHA COMO TAL, SE ASIGNA LA INTERMEDIA DEL SEGUNDO SEMESTRE"/>
    <m/>
    <m/>
    <m/>
    <m/>
    <m/>
    <m/>
    <m/>
    <m/>
    <m/>
    <n v="1227"/>
    <s v="SI"/>
    <s v="1227 - ESTACIÓN DE POLICÍA UNIANDES-Soporte Técnico"/>
    <n v="5"/>
    <n v="5"/>
    <s v="SIN CECO"/>
    <x v="90"/>
  </r>
  <r>
    <n v="4966"/>
    <x v="137"/>
    <d v="2016-03-01T00:00:00"/>
    <s v="GER"/>
    <m/>
    <m/>
    <s v="b. Idoneidad y Calidad del soporte"/>
    <x v="0"/>
    <n v="4"/>
    <s v="SIN FECHA COMO TAL, SE ASIGNA LA INTERMEDIA DEL SEGUNDO SEMESTRE"/>
    <m/>
    <m/>
    <m/>
    <m/>
    <m/>
    <m/>
    <m/>
    <m/>
    <m/>
    <n v="1227"/>
    <s v="SI"/>
    <s v="1227 - ESTACIÓN DE POLICÍA UNIANDES-Soporte Técnico"/>
    <n v="4"/>
    <n v="4"/>
    <s v="SIN CECO"/>
    <x v="90"/>
  </r>
  <r>
    <n v="4967"/>
    <x v="137"/>
    <d v="2016-03-01T00:00:00"/>
    <s v="GER"/>
    <m/>
    <m/>
    <s v="c. Cumplimiento de especificaciones técnicas de construcción"/>
    <x v="0"/>
    <n v="5"/>
    <s v="SIN FECHA COMO TAL, SE ASIGNA LA INTERMEDIA DEL SEGUNDO SEMESTRE"/>
    <m/>
    <m/>
    <m/>
    <m/>
    <m/>
    <m/>
    <m/>
    <m/>
    <m/>
    <n v="1227"/>
    <s v="SI"/>
    <s v="1227 - ESTACIÓN DE POLICÍA UNIANDES-Soporte Técnico"/>
    <n v="5"/>
    <n v="5"/>
    <s v="SIN CECO"/>
    <x v="90"/>
  </r>
  <r>
    <n v="4968"/>
    <x v="137"/>
    <d v="2016-03-01T00:00:00"/>
    <s v="GER"/>
    <m/>
    <m/>
    <s v="d. Confiabilidad de los conceptos aplicados"/>
    <x v="0"/>
    <n v="5"/>
    <s v="SIN FECHA COMO TAL, SE ASIGNA LA INTERMEDIA DEL SEGUNDO SEMESTRE"/>
    <m/>
    <m/>
    <m/>
    <m/>
    <m/>
    <m/>
    <m/>
    <m/>
    <m/>
    <n v="1227"/>
    <s v="SI"/>
    <s v="1227 - ESTACIÓN DE POLICÍA UNIANDES-Soporte Técnico"/>
    <n v="5"/>
    <n v="5"/>
    <s v="SIN CECO"/>
    <x v="90"/>
  </r>
  <r>
    <n v="4969"/>
    <x v="137"/>
    <d v="2016-03-01T00:00:00"/>
    <s v="GER"/>
    <m/>
    <m/>
    <s v="e. Oportunidad en entrega de información o requerimientos"/>
    <x v="0"/>
    <n v="3"/>
    <s v="SIN FECHA COMO TAL, SE ASIGNA LA INTERMEDIA DEL SEGUNDO SEMESTRE"/>
    <m/>
    <m/>
    <m/>
    <m/>
    <m/>
    <m/>
    <m/>
    <m/>
    <m/>
    <n v="1227"/>
    <s v="SI"/>
    <s v="1227 - ESTACIÓN DE POLICÍA UNIANDES-Soporte Técnico"/>
    <n v="3"/>
    <n v="3"/>
    <s v="SIN CECO"/>
    <x v="90"/>
  </r>
  <r>
    <n v="4970"/>
    <x v="137"/>
    <d v="2016-03-01T00:00:00"/>
    <s v="GER"/>
    <m/>
    <m/>
    <s v="a. Oportunidad de la gestión en obra"/>
    <x v="1"/>
    <n v="3"/>
    <s v="SIN FECHA COMO TAL, SE ASIGNA LA INTERMEDIA DEL SEGUNDO SEMESTRE"/>
    <m/>
    <m/>
    <m/>
    <m/>
    <m/>
    <m/>
    <m/>
    <m/>
    <m/>
    <n v="1227"/>
    <s v="SI"/>
    <s v="1227 - ESTACIÓN DE POLICÍA UNIANDES-Soporte Administrativo"/>
    <n v="3"/>
    <n v="3"/>
    <s v="SIN CECO"/>
    <x v="90"/>
  </r>
  <r>
    <n v="4971"/>
    <x v="137"/>
    <d v="2016-03-01T00:00:00"/>
    <s v="GER"/>
    <m/>
    <m/>
    <s v="b. Manejo administrativo del proyecto"/>
    <x v="1"/>
    <n v="4"/>
    <s v="SIN FECHA COMO TAL, SE ASIGNA LA INTERMEDIA DEL SEGUNDO SEMESTRE"/>
    <m/>
    <m/>
    <m/>
    <m/>
    <m/>
    <m/>
    <m/>
    <m/>
    <m/>
    <n v="1227"/>
    <s v="SI"/>
    <s v="1227 - ESTACIÓN DE POLICÍA UNIANDES-Soporte Administrativo"/>
    <n v="4"/>
    <n v="4"/>
    <s v="SIN CECO"/>
    <x v="90"/>
  </r>
  <r>
    <n v="4972"/>
    <x v="137"/>
    <d v="2016-03-01T00:00:00"/>
    <s v="GER"/>
    <m/>
    <m/>
    <s v="c. Información clara y veraz sobre la administración de proyecto"/>
    <x v="1"/>
    <n v="4"/>
    <s v="SIN FECHA COMO TAL, SE ASIGNA LA INTERMEDIA DEL SEGUNDO SEMESTRE"/>
    <m/>
    <m/>
    <m/>
    <m/>
    <m/>
    <m/>
    <m/>
    <m/>
    <m/>
    <n v="1227"/>
    <s v="SI"/>
    <s v="1227 - ESTACIÓN DE POLICÍA UNIANDES-Soporte Administrativo"/>
    <n v="4"/>
    <n v="4"/>
    <s v="SIN CECO"/>
    <x v="90"/>
  </r>
  <r>
    <n v="4973"/>
    <x v="137"/>
    <d v="2016-03-01T00:00:00"/>
    <s v="GER"/>
    <m/>
    <m/>
    <s v="d. Cumplimientos con expectativas del cliente"/>
    <x v="1"/>
    <n v="4"/>
    <s v="SIN FECHA COMO TAL, SE ASIGNA LA INTERMEDIA DEL SEGUNDO SEMESTRE"/>
    <m/>
    <m/>
    <m/>
    <m/>
    <m/>
    <m/>
    <m/>
    <m/>
    <m/>
    <n v="1227"/>
    <s v="SI"/>
    <s v="1227 - ESTACIÓN DE POLICÍA UNIANDES-Soporte Administrativo"/>
    <n v="4"/>
    <n v="4"/>
    <s v="SIN CECO"/>
    <x v="90"/>
  </r>
  <r>
    <n v="4974"/>
    <x v="137"/>
    <d v="2016-03-01T00:00:00"/>
    <s v="GER"/>
    <m/>
    <m/>
    <s v="e. Control de presupuesto"/>
    <x v="1"/>
    <n v="4"/>
    <s v="SIN FECHA COMO TAL, SE ASIGNA LA INTERMEDIA DEL SEGUNDO SEMESTRE"/>
    <m/>
    <m/>
    <m/>
    <m/>
    <m/>
    <m/>
    <m/>
    <m/>
    <m/>
    <n v="1227"/>
    <s v="SI"/>
    <s v="1227 - ESTACIÓN DE POLICÍA UNIANDES-Soporte Administrativo"/>
    <n v="4"/>
    <n v="4"/>
    <s v="SIN CECO"/>
    <x v="90"/>
  </r>
  <r>
    <n v="4975"/>
    <x v="137"/>
    <d v="2016-03-01T00:00:00"/>
    <s v="GER"/>
    <m/>
    <m/>
    <s v="a. Apoyo y presencia en el proyecto"/>
    <x v="2"/>
    <n v="5"/>
    <s v="SIN FECHA COMO TAL, SE ASIGNA LA INTERMEDIA DEL SEGUNDO SEMESTRE"/>
    <m/>
    <m/>
    <m/>
    <m/>
    <m/>
    <m/>
    <m/>
    <m/>
    <m/>
    <n v="1227"/>
    <s v="SI"/>
    <s v="1227 - ESTACIÓN DE POLICÍA UNIANDES-Soporte Directivo (Coordinador y Gerencia)"/>
    <n v="5"/>
    <n v="5"/>
    <s v="SIN CECO"/>
    <x v="90"/>
  </r>
  <r>
    <n v="4976"/>
    <x v="137"/>
    <d v="2016-03-01T00:00:00"/>
    <s v="GER"/>
    <m/>
    <m/>
    <s v="b. Conocimiento del proyecto"/>
    <x v="2"/>
    <n v="5"/>
    <s v="SIN FECHA COMO TAL, SE ASIGNA LA INTERMEDIA DEL SEGUNDO SEMESTRE"/>
    <m/>
    <m/>
    <m/>
    <m/>
    <m/>
    <m/>
    <m/>
    <m/>
    <m/>
    <n v="1227"/>
    <s v="SI"/>
    <s v="1227 - ESTACIÓN DE POLICÍA UNIANDES-Soporte Directivo (Coordinador y Gerencia)"/>
    <n v="5"/>
    <n v="5"/>
    <s v="SIN CECO"/>
    <x v="90"/>
  </r>
  <r>
    <n v="4977"/>
    <x v="137"/>
    <d v="2016-03-01T00:00:00"/>
    <s v="GER"/>
    <m/>
    <m/>
    <s v="c. Planteamiento de soluciones y manejo de conflictos"/>
    <x v="2"/>
    <n v="5"/>
    <s v="SIN FECHA COMO TAL, SE ASIGNA LA INTERMEDIA DEL SEGUNDO SEMESTRE"/>
    <m/>
    <m/>
    <m/>
    <m/>
    <m/>
    <m/>
    <m/>
    <m/>
    <m/>
    <n v="1227"/>
    <s v="SI"/>
    <s v="1227 - ESTACIÓN DE POLICÍA UNIANDES-Soporte Directivo (Coordinador y Gerencia)"/>
    <n v="5"/>
    <n v="5"/>
    <s v="SIN CECO"/>
    <x v="90"/>
  </r>
  <r>
    <n v="4978"/>
    <x v="137"/>
    <d v="2016-03-01T00:00:00"/>
    <s v="GER"/>
    <m/>
    <m/>
    <s v="d. Cumplimiento de compromisos"/>
    <x v="2"/>
    <n v="4"/>
    <s v="SIN FECHA COMO TAL, SE ASIGNA LA INTERMEDIA DEL SEGUNDO SEMESTRE"/>
    <m/>
    <m/>
    <m/>
    <m/>
    <m/>
    <m/>
    <m/>
    <m/>
    <m/>
    <n v="1227"/>
    <s v="SI"/>
    <s v="1227 - ESTACIÓN DE POLICÍA UNIANDES-Soporte Directivo (Coordinador y Gerencia)"/>
    <n v="4"/>
    <n v="4"/>
    <s v="SIN CECO"/>
    <x v="90"/>
  </r>
  <r>
    <n v="4979"/>
    <x v="137"/>
    <d v="2016-03-01T00:00:00"/>
    <s v="GER"/>
    <m/>
    <m/>
    <s v="e. Manejo del cliente"/>
    <x v="2"/>
    <n v="5"/>
    <s v="SIN FECHA COMO TAL, SE ASIGNA LA INTERMEDIA DEL SEGUNDO SEMESTRE"/>
    <m/>
    <m/>
    <m/>
    <m/>
    <m/>
    <m/>
    <m/>
    <m/>
    <m/>
    <n v="1227"/>
    <s v="SI"/>
    <s v="1227 - ESTACIÓN DE POLICÍA UNIANDES-Soporte Directivo (Coordinador y Gerencia)"/>
    <n v="5"/>
    <n v="5"/>
    <s v="SIN CECO"/>
    <x v="90"/>
  </r>
  <r>
    <n v="4980"/>
    <x v="137"/>
    <d v="2016-03-01T00:00:00"/>
    <s v="GER"/>
    <m/>
    <m/>
    <s v="a. Idoneidad del personal"/>
    <x v="3"/>
    <n v="4"/>
    <s v="SIN FECHA COMO TAL, SE ASIGNA LA INTERMEDIA DEL SEGUNDO SEMESTRE"/>
    <m/>
    <m/>
    <m/>
    <m/>
    <m/>
    <m/>
    <m/>
    <m/>
    <m/>
    <n v="1227"/>
    <s v="SI"/>
    <s v="1227 - ESTACIÓN DE POLICÍA UNIANDES-Personal que presta el servicio en obra"/>
    <n v="4"/>
    <n v="4"/>
    <s v="SIN CECO"/>
    <x v="90"/>
  </r>
  <r>
    <n v="4981"/>
    <x v="137"/>
    <d v="2016-03-01T00:00:00"/>
    <s v="GER"/>
    <m/>
    <m/>
    <s v="b. Oportuna atención al cliente"/>
    <x v="3"/>
    <n v="4"/>
    <s v="SIN FECHA COMO TAL, SE ASIGNA LA INTERMEDIA DEL SEGUNDO SEMESTRE"/>
    <m/>
    <m/>
    <m/>
    <m/>
    <m/>
    <m/>
    <m/>
    <m/>
    <m/>
    <n v="1227"/>
    <s v="SI"/>
    <s v="1227 - ESTACIÓN DE POLICÍA UNIANDES-Personal que presta el servicio en obra"/>
    <n v="4"/>
    <n v="4"/>
    <s v="SIN CECO"/>
    <x v="90"/>
  </r>
  <r>
    <n v="4982"/>
    <x v="137"/>
    <d v="2016-03-01T00:00:00"/>
    <s v="GER"/>
    <m/>
    <m/>
    <s v="c. Compromiso con el proyecto"/>
    <x v="3"/>
    <n v="4"/>
    <s v="SIN FECHA COMO TAL, SE ASIGNA LA INTERMEDIA DEL SEGUNDO SEMESTRE"/>
    <m/>
    <m/>
    <m/>
    <m/>
    <m/>
    <m/>
    <m/>
    <m/>
    <m/>
    <n v="1227"/>
    <s v="SI"/>
    <s v="1227 - ESTACIÓN DE POLICÍA UNIANDES-Personal que presta el servicio en obra"/>
    <n v="4"/>
    <n v="4"/>
    <s v="SIN CECO"/>
    <x v="90"/>
  </r>
  <r>
    <n v="4983"/>
    <x v="137"/>
    <d v="2016-03-01T00:00:00"/>
    <s v="GER"/>
    <m/>
    <m/>
    <s v="d. Cumplimiento de compromisos"/>
    <x v="3"/>
    <n v="4"/>
    <s v="SIN FECHA COMO TAL, SE ASIGNA LA INTERMEDIA DEL SEGUNDO SEMESTRE"/>
    <m/>
    <m/>
    <m/>
    <m/>
    <m/>
    <m/>
    <m/>
    <m/>
    <m/>
    <n v="1227"/>
    <s v="SI"/>
    <s v="1227 - ESTACIÓN DE POLICÍA UNIANDES-Personal que presta el servicio en obra"/>
    <n v="4"/>
    <n v="4"/>
    <s v="SIN CECO"/>
    <x v="90"/>
  </r>
  <r>
    <n v="4984"/>
    <x v="137"/>
    <d v="2016-03-01T00:00:00"/>
    <s v="GER"/>
    <m/>
    <m/>
    <s v="e. Proactividad en desarrollo de funciones"/>
    <x v="3"/>
    <n v="3"/>
    <s v="SIN FECHA COMO TAL, SE ASIGNA LA INTERMEDIA DEL SEGUNDO SEMESTRE"/>
    <m/>
    <m/>
    <m/>
    <m/>
    <m/>
    <m/>
    <m/>
    <m/>
    <m/>
    <n v="1227"/>
    <s v="SI"/>
    <s v="1227 - ESTACIÓN DE POLICÍA UNIANDES-Personal que presta el servicio en obra"/>
    <n v="3"/>
    <n v="3"/>
    <s v="SIN CECO"/>
    <x v="90"/>
  </r>
  <r>
    <n v="4985"/>
    <x v="137"/>
    <d v="2016-03-01T00:00:00"/>
    <s v="GER"/>
    <m/>
    <m/>
    <s v="a. Calidad del Contenido"/>
    <x v="4"/>
    <n v="4"/>
    <s v="SIN FECHA COMO TAL, SE ASIGNA LA INTERMEDIA DEL SEGUNDO SEMESTRE"/>
    <m/>
    <m/>
    <m/>
    <m/>
    <m/>
    <m/>
    <m/>
    <m/>
    <m/>
    <n v="1227"/>
    <s v="SI"/>
    <s v="1227 - ESTACIÓN DE POLICÍA UNIANDES-Productos Asociados de PAYC (Informes, Control de presupuesto y Programación y actas)"/>
    <n v="4"/>
    <n v="4"/>
    <s v="SIN CECO"/>
    <x v="90"/>
  </r>
  <r>
    <n v="4986"/>
    <x v="137"/>
    <d v="2016-03-01T00:00:00"/>
    <s v="GER"/>
    <m/>
    <m/>
    <s v="b. Claridad del Contenido"/>
    <x v="4"/>
    <n v="3"/>
    <s v="SIN FECHA COMO TAL, SE ASIGNA LA INTERMEDIA DEL SEGUNDO SEMESTRE"/>
    <m/>
    <m/>
    <m/>
    <m/>
    <m/>
    <m/>
    <m/>
    <m/>
    <m/>
    <n v="1227"/>
    <s v="SI"/>
    <s v="1227 - ESTACIÓN DE POLICÍA UNIANDES-Productos Asociados de PAYC (Informes, Control de presupuesto y Programación y actas)"/>
    <n v="3"/>
    <n v="3"/>
    <s v="SIN CECO"/>
    <x v="90"/>
  </r>
  <r>
    <n v="4987"/>
    <x v="137"/>
    <d v="2016-03-01T00:00:00"/>
    <s v="GER"/>
    <m/>
    <m/>
    <s v="c. Oportunidad en la entrega"/>
    <x v="4"/>
    <n v="4"/>
    <s v="SIN FECHA COMO TAL, SE ASIGNA LA INTERMEDIA DEL SEGUNDO SEMESTRE"/>
    <m/>
    <m/>
    <m/>
    <m/>
    <m/>
    <m/>
    <m/>
    <m/>
    <m/>
    <n v="1227"/>
    <s v="SI"/>
    <s v="1227 - ESTACIÓN DE POLICÍA UNIANDES-Productos Asociados de PAYC (Informes, Control de presupuesto y Programación y actas)"/>
    <n v="4"/>
    <n v="4"/>
    <s v="SIN CECO"/>
    <x v="90"/>
  </r>
  <r>
    <n v="4988"/>
    <x v="137"/>
    <d v="2016-03-01T00:00:00"/>
    <s v="GER"/>
    <m/>
    <m/>
    <s v="d. Precisión de la información"/>
    <x v="4"/>
    <n v="4"/>
    <s v="SIN FECHA COMO TAL, SE ASIGNA LA INTERMEDIA DEL SEGUNDO SEMESTRE"/>
    <m/>
    <m/>
    <m/>
    <m/>
    <m/>
    <m/>
    <m/>
    <m/>
    <m/>
    <n v="1227"/>
    <s v="SI"/>
    <s v="1227 - ESTACIÓN DE POLICÍA UNIANDES-Productos Asociados de PAYC (Informes, Control de presupuesto y Programación y actas)"/>
    <n v="4"/>
    <n v="4"/>
    <s v="SIN CECO"/>
    <x v="90"/>
  </r>
  <r>
    <n v="4989"/>
    <x v="137"/>
    <d v="2016-03-01T00:00:00"/>
    <s v="GER"/>
    <m/>
    <m/>
    <s v="e. Diagramación"/>
    <x v="4"/>
    <n v="3"/>
    <s v="SIN FECHA COMO TAL, SE ASIGNA LA INTERMEDIA DEL SEGUNDO SEMESTRE"/>
    <m/>
    <m/>
    <m/>
    <m/>
    <m/>
    <m/>
    <m/>
    <m/>
    <m/>
    <n v="1227"/>
    <s v="SI"/>
    <s v="1227 - ESTACIÓN DE POLICÍA UNIANDES-Productos Asociados de PAYC (Informes, Control de presupuesto y Programación y actas)"/>
    <n v="3"/>
    <n v="3"/>
    <s v="SIN CECO"/>
    <x v="90"/>
  </r>
  <r>
    <n v="4990"/>
    <x v="137"/>
    <d v="2016-03-01T00:00:00"/>
    <s v="GER"/>
    <m/>
    <m/>
    <s v="a. Cumplimiento"/>
    <x v="5"/>
    <n v="4"/>
    <s v="SIN FECHA COMO TAL, SE ASIGNA LA INTERMEDIA DEL SEGUNDO SEMESTRE"/>
    <m/>
    <m/>
    <m/>
    <m/>
    <m/>
    <m/>
    <m/>
    <m/>
    <m/>
    <n v="1227"/>
    <s v="SI"/>
    <s v="1227 - ESTACIÓN DE POLICÍA UNIANDES-Compromisos Pactados"/>
    <n v="4"/>
    <n v="4"/>
    <s v="SIN CECO"/>
    <x v="90"/>
  </r>
  <r>
    <n v="4991"/>
    <x v="137"/>
    <d v="2016-03-01T00:00:00"/>
    <s v="GER"/>
    <m/>
    <m/>
    <s v="b. Satisface expectativas"/>
    <x v="5"/>
    <n v="4"/>
    <s v="SIN FECHA COMO TAL, SE ASIGNA LA INTERMEDIA DEL SEGUNDO SEMESTRE"/>
    <m/>
    <m/>
    <m/>
    <m/>
    <m/>
    <m/>
    <m/>
    <m/>
    <m/>
    <n v="1227"/>
    <s v="SI"/>
    <s v="1227 - ESTACIÓN DE POLICÍA UNIANDES-Compromisos Pactados"/>
    <n v="4"/>
    <n v="4"/>
    <s v="SIN CECO"/>
    <x v="90"/>
  </r>
  <r>
    <n v="4992"/>
    <x v="137"/>
    <d v="2016-03-01T00:00:00"/>
    <s v="GER"/>
    <m/>
    <m/>
    <s v="c. Calidad de la Información suministrada"/>
    <x v="5"/>
    <n v="4"/>
    <s v="SIN FECHA COMO TAL, SE ASIGNA LA INTERMEDIA DEL SEGUNDO SEMESTRE"/>
    <m/>
    <m/>
    <m/>
    <m/>
    <m/>
    <m/>
    <m/>
    <m/>
    <m/>
    <n v="1227"/>
    <s v="SI"/>
    <s v="1227 - ESTACIÓN DE POLICÍA UNIANDES-Compromisos Pactados"/>
    <n v="4"/>
    <n v="4"/>
    <s v="SIN CECO"/>
    <x v="90"/>
  </r>
  <r>
    <n v="4993"/>
    <x v="137"/>
    <d v="2016-03-01T00:00:00"/>
    <s v="GER"/>
    <m/>
    <m/>
    <s v="d. Disposición del personal de PAYC a las solicitudes del cliente"/>
    <x v="5"/>
    <n v="3"/>
    <s v="SIN FECHA COMO TAL, SE ASIGNA LA INTERMEDIA DEL SEGUNDO SEMESTRE"/>
    <m/>
    <m/>
    <m/>
    <m/>
    <m/>
    <m/>
    <m/>
    <m/>
    <m/>
    <n v="1227"/>
    <s v="SI"/>
    <s v="1227 - ESTACIÓN DE POLICÍA UNIANDES-Compromisos Pactados"/>
    <n v="3"/>
    <n v="3"/>
    <s v="SIN CECO"/>
    <x v="90"/>
  </r>
  <r>
    <n v="4994"/>
    <x v="137"/>
    <d v="2016-03-01T00:00:00"/>
    <s v="GER"/>
    <m/>
    <m/>
    <s v="e. Coherencia entre lo solicitado y lo entregado"/>
    <x v="5"/>
    <n v="3"/>
    <s v="SIN FECHA COMO TAL, SE ASIGNA LA INTERMEDIA DEL SEGUNDO SEMESTRE"/>
    <m/>
    <m/>
    <m/>
    <m/>
    <m/>
    <m/>
    <m/>
    <m/>
    <m/>
    <n v="1227"/>
    <s v="SI"/>
    <s v="1227 - ESTACIÓN DE POLICÍA UNIANDES-Compromisos Pactados"/>
    <n v="3"/>
    <n v="3"/>
    <s v="SIN CECO"/>
    <x v="90"/>
  </r>
  <r>
    <n v="4995"/>
    <x v="137"/>
    <d v="2016-03-01T00:00:00"/>
    <s v="GER"/>
    <m/>
    <m/>
    <s v="Grado de Satisfacción con el Servicio Prestado"/>
    <x v="6"/>
    <n v="4"/>
    <s v="SIN FECHA COMO TAL, SE ASIGNA LA INTERMEDIA DEL SEGUNDO SEMESTRE"/>
    <m/>
    <m/>
    <m/>
    <m/>
    <m/>
    <m/>
    <m/>
    <m/>
    <m/>
    <n v="1227"/>
    <s v="SI"/>
    <s v="1227 - ESTACIÓN DE POLICÍA UNIANDES-Grado de Satisfacción con el Servicio Prestado"/>
    <n v="4"/>
    <n v="4"/>
    <s v="SIN CECO"/>
    <x v="90"/>
  </r>
  <r>
    <n v="4996"/>
    <x v="137"/>
    <d v="2016-03-01T00:00:00"/>
    <s v="GER"/>
    <m/>
    <m/>
    <s v="Posibilidad de Volver a Contratar con PAYC"/>
    <x v="7"/>
    <n v="3"/>
    <s v="SIN FECHA COMO TAL, SE ASIGNA LA INTERMEDIA DEL SEGUNDO SEMESTRE"/>
    <m/>
    <m/>
    <m/>
    <m/>
    <m/>
    <m/>
    <m/>
    <m/>
    <m/>
    <n v="1227"/>
    <s v="SI"/>
    <s v="1227 - ESTACIÓN DE POLICÍA UNIANDES-Posibilidad de Volver a Contratar con PAYC"/>
    <n v="3"/>
    <n v="3"/>
    <s v="SIN CECO"/>
    <x v="90"/>
  </r>
  <r>
    <n v="4997"/>
    <x v="137"/>
    <d v="2016-03-01T00:00:00"/>
    <s v="GER"/>
    <m/>
    <m/>
    <s v="Principales fortalezas en el servicio que presta PAYC"/>
    <x v="8"/>
    <s v="Conocimiento del sector de la construcción-Experiencia en desarrollos de proyectos complejos y de gran envergadura-Seguimiento gerencial a los proyectos-"/>
    <s v="SIN FECHA COMO TAL, SE ASIGNA LA INTERMEDIA DEL SEGUNDO SEMESTRE"/>
    <s v="EXPERIENCIA PAYC"/>
    <s v="SEGUIMIENTO"/>
    <m/>
    <m/>
    <m/>
    <m/>
    <m/>
    <m/>
    <m/>
    <n v="1227"/>
    <s v="SI"/>
    <s v="1227 - ESTACIÓN DE POLICÍA UNIANDES-Fortalezas PAYC"/>
    <s v="Conocimiento del sector de la construcción-Experiencia en desarrollos de proyectos complejos y de gran envergadura-Seguimiento gerencial a los proyectos-"/>
    <n v="0"/>
    <s v="SIN CECO"/>
    <x v="90"/>
  </r>
  <r>
    <n v="4998"/>
    <x v="137"/>
    <d v="2016-03-01T00:00:00"/>
    <s v="GER"/>
    <m/>
    <m/>
    <s v="Principales debilidades en el servicio que presta PAYC"/>
    <x v="9"/>
    <s v="Rotación de personal-Aseguramiento de la efectividad de sus comunicaciones-Algunos procesos lentos y engorrosos-Uso de tecnología-"/>
    <s v="SIN FECHA COMO TAL, SE ASIGNA LA INTERMEDIA DEL SEGUNDO SEMESTRE"/>
    <s v="ROTACIÓN DE PERSONAL"/>
    <s v="ASEGURAMIENTO COMUNICACIONES"/>
    <m/>
    <m/>
    <m/>
    <m/>
    <m/>
    <m/>
    <m/>
    <n v="1227"/>
    <s v="SI"/>
    <s v="1227 - ESTACIÓN DE POLICÍA UNIANDES-Debilidades PAYC"/>
    <s v="Rotación de personal-Aseguramiento de la efectividad de sus comunicaciones-Algunos procesos lentos y engorrosos-Uso de tecnología-"/>
    <n v="0"/>
    <s v="SIN CECO"/>
    <x v="90"/>
  </r>
  <r>
    <n v="4999"/>
    <x v="138"/>
    <d v="2016-03-01T00:00:00"/>
    <s v="GER"/>
    <m/>
    <m/>
    <s v="a. Conocimiento específico de temas aplicables al proyecto"/>
    <x v="0"/>
    <n v="4"/>
    <s v="SIN FECHA COMO TAL, SE ASIGNA LA INTERMEDIA DEL SEGUNDO SEMESTRE"/>
    <m/>
    <m/>
    <m/>
    <m/>
    <m/>
    <m/>
    <m/>
    <m/>
    <m/>
    <n v="1289"/>
    <s v="SI"/>
    <s v="1289 - HOSPITAL UNIVERSITARIO FUNDACIÓN SANTA FE-Soporte Técnico"/>
    <n v="4"/>
    <n v="4"/>
    <s v="SIN CECO"/>
    <x v="70"/>
  </r>
  <r>
    <n v="5000"/>
    <x v="138"/>
    <d v="2016-03-01T00:00:00"/>
    <s v="GER"/>
    <m/>
    <m/>
    <s v="b. Idoneidad y Calidad del soporte"/>
    <x v="0"/>
    <n v="4"/>
    <s v="SIN FECHA COMO TAL, SE ASIGNA LA INTERMEDIA DEL SEGUNDO SEMESTRE"/>
    <m/>
    <m/>
    <m/>
    <m/>
    <m/>
    <m/>
    <m/>
    <m/>
    <m/>
    <n v="1289"/>
    <s v="SI"/>
    <s v="1289 - HOSPITAL UNIVERSITARIO FUNDACIÓN SANTA FE-Soporte Técnico"/>
    <n v="4"/>
    <n v="4"/>
    <s v="SIN CECO"/>
    <x v="70"/>
  </r>
  <r>
    <n v="5001"/>
    <x v="138"/>
    <d v="2016-03-01T00:00:00"/>
    <s v="GER"/>
    <m/>
    <m/>
    <s v="c. Cumplimiento de especificaciones técnicas de construcción"/>
    <x v="0"/>
    <n v="3"/>
    <s v="SIN FECHA COMO TAL, SE ASIGNA LA INTERMEDIA DEL SEGUNDO SEMESTRE"/>
    <m/>
    <m/>
    <m/>
    <m/>
    <m/>
    <m/>
    <m/>
    <m/>
    <m/>
    <n v="1289"/>
    <s v="SI"/>
    <s v="1289 - HOSPITAL UNIVERSITARIO FUNDACIÓN SANTA FE-Soporte Técnico"/>
    <n v="3"/>
    <n v="3"/>
    <s v="SIN CECO"/>
    <x v="70"/>
  </r>
  <r>
    <n v="5002"/>
    <x v="138"/>
    <d v="2016-03-01T00:00:00"/>
    <s v="GER"/>
    <m/>
    <m/>
    <s v="d. Confiabilidad de los conceptos aplicados"/>
    <x v="0"/>
    <n v="4"/>
    <s v="SIN FECHA COMO TAL, SE ASIGNA LA INTERMEDIA DEL SEGUNDO SEMESTRE"/>
    <m/>
    <m/>
    <m/>
    <m/>
    <m/>
    <m/>
    <m/>
    <m/>
    <m/>
    <n v="1289"/>
    <s v="SI"/>
    <s v="1289 - HOSPITAL UNIVERSITARIO FUNDACIÓN SANTA FE-Soporte Técnico"/>
    <n v="4"/>
    <n v="4"/>
    <s v="SIN CECO"/>
    <x v="70"/>
  </r>
  <r>
    <n v="5003"/>
    <x v="138"/>
    <d v="2016-03-01T00:00:00"/>
    <s v="GER"/>
    <m/>
    <m/>
    <s v="e. Oportunidad en entrega de información o requerimientos"/>
    <x v="0"/>
    <n v="4"/>
    <s v="SIN FECHA COMO TAL, SE ASIGNA LA INTERMEDIA DEL SEGUNDO SEMESTRE"/>
    <m/>
    <m/>
    <m/>
    <m/>
    <m/>
    <m/>
    <m/>
    <m/>
    <m/>
    <n v="1289"/>
    <s v="SI"/>
    <s v="1289 - HOSPITAL UNIVERSITARIO FUNDACIÓN SANTA FE-Soporte Técnico"/>
    <n v="4"/>
    <n v="4"/>
    <s v="SIN CECO"/>
    <x v="70"/>
  </r>
  <r>
    <n v="5004"/>
    <x v="138"/>
    <d v="2016-03-01T00:00:00"/>
    <s v="GER"/>
    <m/>
    <m/>
    <s v="a. Oportunidad de la gestión en obra"/>
    <x v="1"/>
    <n v="3"/>
    <s v="SIN FECHA COMO TAL, SE ASIGNA LA INTERMEDIA DEL SEGUNDO SEMESTRE"/>
    <m/>
    <m/>
    <m/>
    <m/>
    <m/>
    <m/>
    <m/>
    <m/>
    <m/>
    <n v="1289"/>
    <s v="SI"/>
    <s v="1289 - HOSPITAL UNIVERSITARIO FUNDACIÓN SANTA FE-Soporte Administrativo"/>
    <n v="3"/>
    <n v="3"/>
    <s v="SIN CECO"/>
    <x v="70"/>
  </r>
  <r>
    <n v="5005"/>
    <x v="138"/>
    <d v="2016-03-01T00:00:00"/>
    <s v="GER"/>
    <m/>
    <m/>
    <s v="b. Manejo administrativo del proyecto"/>
    <x v="1"/>
    <n v="4"/>
    <s v="SIN FECHA COMO TAL, SE ASIGNA LA INTERMEDIA DEL SEGUNDO SEMESTRE"/>
    <m/>
    <m/>
    <m/>
    <m/>
    <m/>
    <m/>
    <m/>
    <m/>
    <m/>
    <n v="1289"/>
    <s v="SI"/>
    <s v="1289 - HOSPITAL UNIVERSITARIO FUNDACIÓN SANTA FE-Soporte Administrativo"/>
    <n v="4"/>
    <n v="4"/>
    <s v="SIN CECO"/>
    <x v="70"/>
  </r>
  <r>
    <n v="5006"/>
    <x v="138"/>
    <d v="2016-03-01T00:00:00"/>
    <s v="GER"/>
    <m/>
    <m/>
    <s v="c. Información clara y veraz sobre la administración de proyecto"/>
    <x v="1"/>
    <n v="4"/>
    <s v="SIN FECHA COMO TAL, SE ASIGNA LA INTERMEDIA DEL SEGUNDO SEMESTRE"/>
    <m/>
    <m/>
    <m/>
    <m/>
    <m/>
    <m/>
    <m/>
    <m/>
    <m/>
    <n v="1289"/>
    <s v="SI"/>
    <s v="1289 - HOSPITAL UNIVERSITARIO FUNDACIÓN SANTA FE-Soporte Administrativo"/>
    <n v="4"/>
    <n v="4"/>
    <s v="SIN CECO"/>
    <x v="70"/>
  </r>
  <r>
    <n v="5007"/>
    <x v="138"/>
    <d v="2016-03-01T00:00:00"/>
    <s v="GER"/>
    <m/>
    <m/>
    <s v="d. Cumplimientos con expectativas del cliente"/>
    <x v="1"/>
    <n v="4"/>
    <s v="SIN FECHA COMO TAL, SE ASIGNA LA INTERMEDIA DEL SEGUNDO SEMESTRE"/>
    <m/>
    <m/>
    <m/>
    <m/>
    <m/>
    <m/>
    <m/>
    <m/>
    <m/>
    <n v="1289"/>
    <s v="SI"/>
    <s v="1289 - HOSPITAL UNIVERSITARIO FUNDACIÓN SANTA FE-Soporte Administrativo"/>
    <n v="4"/>
    <n v="4"/>
    <s v="SIN CECO"/>
    <x v="70"/>
  </r>
  <r>
    <n v="5008"/>
    <x v="138"/>
    <d v="2016-03-01T00:00:00"/>
    <s v="GER"/>
    <m/>
    <m/>
    <s v="e. Control de presupuesto"/>
    <x v="1"/>
    <n v="4"/>
    <s v="SIN FECHA COMO TAL, SE ASIGNA LA INTERMEDIA DEL SEGUNDO SEMESTRE"/>
    <m/>
    <m/>
    <m/>
    <m/>
    <m/>
    <m/>
    <m/>
    <m/>
    <m/>
    <n v="1289"/>
    <s v="SI"/>
    <s v="1289 - HOSPITAL UNIVERSITARIO FUNDACIÓN SANTA FE-Soporte Administrativo"/>
    <n v="4"/>
    <n v="4"/>
    <s v="SIN CECO"/>
    <x v="70"/>
  </r>
  <r>
    <n v="5009"/>
    <x v="138"/>
    <d v="2016-03-01T00:00:00"/>
    <s v="GER"/>
    <m/>
    <m/>
    <s v="a. Apoyo y presencia en el proyecto"/>
    <x v="2"/>
    <n v="3"/>
    <s v="SIN FECHA COMO TAL, SE ASIGNA LA INTERMEDIA DEL SEGUNDO SEMESTRE"/>
    <m/>
    <m/>
    <m/>
    <m/>
    <m/>
    <m/>
    <m/>
    <m/>
    <m/>
    <n v="1289"/>
    <s v="SI"/>
    <s v="1289 - HOSPITAL UNIVERSITARIO FUNDACIÓN SANTA FE-Soporte Directivo (Coordinador y Gerencia)"/>
    <n v="3"/>
    <n v="3"/>
    <s v="SIN CECO"/>
    <x v="70"/>
  </r>
  <r>
    <n v="5010"/>
    <x v="138"/>
    <d v="2016-03-01T00:00:00"/>
    <s v="GER"/>
    <m/>
    <m/>
    <s v="b. Conocimiento del proyecto"/>
    <x v="2"/>
    <n v="4"/>
    <s v="SIN FECHA COMO TAL, SE ASIGNA LA INTERMEDIA DEL SEGUNDO SEMESTRE"/>
    <m/>
    <m/>
    <m/>
    <m/>
    <m/>
    <m/>
    <m/>
    <m/>
    <m/>
    <n v="1289"/>
    <s v="SI"/>
    <s v="1289 - HOSPITAL UNIVERSITARIO FUNDACIÓN SANTA FE-Soporte Directivo (Coordinador y Gerencia)"/>
    <n v="4"/>
    <n v="4"/>
    <s v="SIN CECO"/>
    <x v="70"/>
  </r>
  <r>
    <n v="5011"/>
    <x v="138"/>
    <d v="2016-03-01T00:00:00"/>
    <s v="GER"/>
    <m/>
    <m/>
    <s v="c. Planteamiento de soluciones y manejo de conflictos"/>
    <x v="2"/>
    <n v="3"/>
    <s v="SIN FECHA COMO TAL, SE ASIGNA LA INTERMEDIA DEL SEGUNDO SEMESTRE"/>
    <m/>
    <m/>
    <m/>
    <m/>
    <m/>
    <m/>
    <m/>
    <m/>
    <m/>
    <n v="1289"/>
    <s v="SI"/>
    <s v="1289 - HOSPITAL UNIVERSITARIO FUNDACIÓN SANTA FE-Soporte Directivo (Coordinador y Gerencia)"/>
    <n v="3"/>
    <n v="3"/>
    <s v="SIN CECO"/>
    <x v="70"/>
  </r>
  <r>
    <n v="5012"/>
    <x v="138"/>
    <d v="2016-03-01T00:00:00"/>
    <s v="GER"/>
    <m/>
    <m/>
    <s v="d. Cumplimiento de compromisos"/>
    <x v="2"/>
    <n v="3"/>
    <s v="SIN FECHA COMO TAL, SE ASIGNA LA INTERMEDIA DEL SEGUNDO SEMESTRE"/>
    <m/>
    <m/>
    <m/>
    <m/>
    <m/>
    <m/>
    <m/>
    <m/>
    <m/>
    <n v="1289"/>
    <s v="SI"/>
    <s v="1289 - HOSPITAL UNIVERSITARIO FUNDACIÓN SANTA FE-Soporte Directivo (Coordinador y Gerencia)"/>
    <n v="3"/>
    <n v="3"/>
    <s v="SIN CECO"/>
    <x v="70"/>
  </r>
  <r>
    <n v="5013"/>
    <x v="138"/>
    <d v="2016-03-01T00:00:00"/>
    <s v="GER"/>
    <m/>
    <m/>
    <s v="e. Manejo del cliente"/>
    <x v="2"/>
    <n v="5"/>
    <s v="SIN FECHA COMO TAL, SE ASIGNA LA INTERMEDIA DEL SEGUNDO SEMESTRE"/>
    <m/>
    <m/>
    <m/>
    <m/>
    <m/>
    <m/>
    <m/>
    <m/>
    <m/>
    <n v="1289"/>
    <s v="SI"/>
    <s v="1289 - HOSPITAL UNIVERSITARIO FUNDACIÓN SANTA FE-Soporte Directivo (Coordinador y Gerencia)"/>
    <n v="5"/>
    <n v="5"/>
    <s v="SIN CECO"/>
    <x v="70"/>
  </r>
  <r>
    <n v="5014"/>
    <x v="138"/>
    <d v="2016-03-01T00:00:00"/>
    <s v="GER"/>
    <m/>
    <m/>
    <s v="a. Idoneidad del personal"/>
    <x v="3"/>
    <n v="4"/>
    <s v="SIN FECHA COMO TAL, SE ASIGNA LA INTERMEDIA DEL SEGUNDO SEMESTRE"/>
    <m/>
    <m/>
    <m/>
    <m/>
    <m/>
    <m/>
    <m/>
    <m/>
    <m/>
    <n v="1289"/>
    <s v="SI"/>
    <s v="1289 - HOSPITAL UNIVERSITARIO FUNDACIÓN SANTA FE-Personal que presta el servicio en obra"/>
    <n v="4"/>
    <n v="4"/>
    <s v="SIN CECO"/>
    <x v="70"/>
  </r>
  <r>
    <n v="5015"/>
    <x v="138"/>
    <d v="2016-03-01T00:00:00"/>
    <s v="GER"/>
    <m/>
    <m/>
    <s v="b. Oportuna atención al cliente"/>
    <x v="3"/>
    <n v="4"/>
    <s v="SIN FECHA COMO TAL, SE ASIGNA LA INTERMEDIA DEL SEGUNDO SEMESTRE"/>
    <m/>
    <m/>
    <m/>
    <m/>
    <m/>
    <m/>
    <m/>
    <m/>
    <m/>
    <n v="1289"/>
    <s v="SI"/>
    <s v="1289 - HOSPITAL UNIVERSITARIO FUNDACIÓN SANTA FE-Personal que presta el servicio en obra"/>
    <n v="4"/>
    <n v="4"/>
    <s v="SIN CECO"/>
    <x v="70"/>
  </r>
  <r>
    <n v="5016"/>
    <x v="138"/>
    <d v="2016-03-01T00:00:00"/>
    <s v="GER"/>
    <m/>
    <m/>
    <s v="c. Compromiso con el proyecto"/>
    <x v="3"/>
    <n v="5"/>
    <s v="SIN FECHA COMO TAL, SE ASIGNA LA INTERMEDIA DEL SEGUNDO SEMESTRE"/>
    <m/>
    <m/>
    <m/>
    <m/>
    <m/>
    <m/>
    <m/>
    <m/>
    <m/>
    <n v="1289"/>
    <s v="SI"/>
    <s v="1289 - HOSPITAL UNIVERSITARIO FUNDACIÓN SANTA FE-Personal que presta el servicio en obra"/>
    <n v="5"/>
    <n v="5"/>
    <s v="SIN CECO"/>
    <x v="70"/>
  </r>
  <r>
    <n v="5017"/>
    <x v="138"/>
    <d v="2016-03-01T00:00:00"/>
    <s v="GER"/>
    <m/>
    <m/>
    <s v="d. Cumplimiento de compromisos"/>
    <x v="3"/>
    <n v="4"/>
    <s v="SIN FECHA COMO TAL, SE ASIGNA LA INTERMEDIA DEL SEGUNDO SEMESTRE"/>
    <m/>
    <m/>
    <m/>
    <m/>
    <m/>
    <m/>
    <m/>
    <m/>
    <m/>
    <n v="1289"/>
    <s v="SI"/>
    <s v="1289 - HOSPITAL UNIVERSITARIO FUNDACIÓN SANTA FE-Personal que presta el servicio en obra"/>
    <n v="4"/>
    <n v="4"/>
    <s v="SIN CECO"/>
    <x v="70"/>
  </r>
  <r>
    <n v="5018"/>
    <x v="138"/>
    <d v="2016-03-01T00:00:00"/>
    <s v="GER"/>
    <m/>
    <m/>
    <s v="e. Proactividad en desarrollo de funciones"/>
    <x v="3"/>
    <n v="4"/>
    <s v="SIN FECHA COMO TAL, SE ASIGNA LA INTERMEDIA DEL SEGUNDO SEMESTRE"/>
    <m/>
    <m/>
    <m/>
    <m/>
    <m/>
    <m/>
    <m/>
    <m/>
    <m/>
    <n v="1289"/>
    <s v="SI"/>
    <s v="1289 - HOSPITAL UNIVERSITARIO FUNDACIÓN SANTA FE-Personal que presta el servicio en obra"/>
    <n v="4"/>
    <n v="4"/>
    <s v="SIN CECO"/>
    <x v="70"/>
  </r>
  <r>
    <n v="5019"/>
    <x v="138"/>
    <d v="2016-03-01T00:00:00"/>
    <s v="GER"/>
    <m/>
    <m/>
    <s v="a. Calidad del Contenido"/>
    <x v="4"/>
    <n v="4"/>
    <s v="SIN FECHA COMO TAL, SE ASIGNA LA INTERMEDIA DEL SEGUNDO SEMESTRE"/>
    <m/>
    <m/>
    <m/>
    <m/>
    <m/>
    <m/>
    <m/>
    <m/>
    <m/>
    <n v="1289"/>
    <s v="SI"/>
    <s v="1289 - HOSPITAL UNIVERSITARIO FUNDACIÓN SANTA FE-Productos Asociados de PAYC (Informes, Control de presupuesto y Programación y actas)"/>
    <n v="4"/>
    <n v="4"/>
    <s v="SIN CECO"/>
    <x v="70"/>
  </r>
  <r>
    <n v="5020"/>
    <x v="138"/>
    <d v="2016-03-01T00:00:00"/>
    <s v="GER"/>
    <m/>
    <m/>
    <s v="b. Claridad del Contenido"/>
    <x v="4"/>
    <n v="5"/>
    <s v="SIN FECHA COMO TAL, SE ASIGNA LA INTERMEDIA DEL SEGUNDO SEMESTRE"/>
    <m/>
    <m/>
    <m/>
    <m/>
    <m/>
    <m/>
    <m/>
    <m/>
    <m/>
    <n v="1289"/>
    <s v="SI"/>
    <s v="1289 - HOSPITAL UNIVERSITARIO FUNDACIÓN SANTA FE-Productos Asociados de PAYC (Informes, Control de presupuesto y Programación y actas)"/>
    <n v="5"/>
    <n v="5"/>
    <s v="SIN CECO"/>
    <x v="70"/>
  </r>
  <r>
    <n v="5021"/>
    <x v="138"/>
    <d v="2016-03-01T00:00:00"/>
    <s v="GER"/>
    <m/>
    <m/>
    <s v="c. Oportunidad en la entrega"/>
    <x v="4"/>
    <n v="5"/>
    <s v="SIN FECHA COMO TAL, SE ASIGNA LA INTERMEDIA DEL SEGUNDO SEMESTRE"/>
    <m/>
    <m/>
    <m/>
    <m/>
    <m/>
    <m/>
    <m/>
    <m/>
    <m/>
    <n v="1289"/>
    <s v="SI"/>
    <s v="1289 - HOSPITAL UNIVERSITARIO FUNDACIÓN SANTA FE-Productos Asociados de PAYC (Informes, Control de presupuesto y Programación y actas)"/>
    <n v="5"/>
    <n v="5"/>
    <s v="SIN CECO"/>
    <x v="70"/>
  </r>
  <r>
    <n v="5022"/>
    <x v="138"/>
    <d v="2016-03-01T00:00:00"/>
    <s v="GER"/>
    <m/>
    <m/>
    <s v="d. Precisión de la información"/>
    <x v="4"/>
    <n v="4"/>
    <s v="SIN FECHA COMO TAL, SE ASIGNA LA INTERMEDIA DEL SEGUNDO SEMESTRE"/>
    <m/>
    <m/>
    <m/>
    <m/>
    <m/>
    <m/>
    <m/>
    <m/>
    <m/>
    <n v="1289"/>
    <s v="SI"/>
    <s v="1289 - HOSPITAL UNIVERSITARIO FUNDACIÓN SANTA FE-Productos Asociados de PAYC (Informes, Control de presupuesto y Programación y actas)"/>
    <n v="4"/>
    <n v="4"/>
    <s v="SIN CECO"/>
    <x v="70"/>
  </r>
  <r>
    <n v="5023"/>
    <x v="138"/>
    <d v="2016-03-01T00:00:00"/>
    <s v="GER"/>
    <m/>
    <m/>
    <s v="e. Diagramación"/>
    <x v="4"/>
    <n v="5"/>
    <s v="SIN FECHA COMO TAL, SE ASIGNA LA INTERMEDIA DEL SEGUNDO SEMESTRE"/>
    <m/>
    <m/>
    <m/>
    <m/>
    <m/>
    <m/>
    <m/>
    <m/>
    <m/>
    <n v="1289"/>
    <s v="SI"/>
    <s v="1289 - HOSPITAL UNIVERSITARIO FUNDACIÓN SANTA FE-Productos Asociados de PAYC (Informes, Control de presupuesto y Programación y actas)"/>
    <n v="5"/>
    <n v="5"/>
    <s v="SIN CECO"/>
    <x v="70"/>
  </r>
  <r>
    <n v="5024"/>
    <x v="138"/>
    <d v="2016-03-01T00:00:00"/>
    <s v="GER"/>
    <m/>
    <m/>
    <s v="a. Cumplimiento"/>
    <x v="5"/>
    <n v="3"/>
    <s v="SIN FECHA COMO TAL, SE ASIGNA LA INTERMEDIA DEL SEGUNDO SEMESTRE"/>
    <m/>
    <m/>
    <m/>
    <m/>
    <m/>
    <m/>
    <m/>
    <m/>
    <m/>
    <n v="1289"/>
    <s v="SI"/>
    <s v="1289 - HOSPITAL UNIVERSITARIO FUNDACIÓN SANTA FE-Compromisos Pactados"/>
    <n v="3"/>
    <n v="3"/>
    <s v="SIN CECO"/>
    <x v="70"/>
  </r>
  <r>
    <n v="5025"/>
    <x v="138"/>
    <d v="2016-03-01T00:00:00"/>
    <s v="GER"/>
    <m/>
    <m/>
    <s v="b. Satisface expectativas"/>
    <x v="5"/>
    <n v="3"/>
    <s v="SIN FECHA COMO TAL, SE ASIGNA LA INTERMEDIA DEL SEGUNDO SEMESTRE"/>
    <m/>
    <m/>
    <m/>
    <m/>
    <m/>
    <m/>
    <m/>
    <m/>
    <m/>
    <n v="1289"/>
    <s v="SI"/>
    <s v="1289 - HOSPITAL UNIVERSITARIO FUNDACIÓN SANTA FE-Compromisos Pactados"/>
    <n v="3"/>
    <n v="3"/>
    <s v="SIN CECO"/>
    <x v="70"/>
  </r>
  <r>
    <n v="5026"/>
    <x v="138"/>
    <d v="2016-03-01T00:00:00"/>
    <s v="GER"/>
    <m/>
    <m/>
    <s v="c. Calidad de la Información suministrada"/>
    <x v="5"/>
    <n v="4"/>
    <s v="SIN FECHA COMO TAL, SE ASIGNA LA INTERMEDIA DEL SEGUNDO SEMESTRE"/>
    <m/>
    <m/>
    <m/>
    <m/>
    <m/>
    <m/>
    <m/>
    <m/>
    <m/>
    <n v="1289"/>
    <s v="SI"/>
    <s v="1289 - HOSPITAL UNIVERSITARIO FUNDACIÓN SANTA FE-Compromisos Pactados"/>
    <n v="4"/>
    <n v="4"/>
    <s v="SIN CECO"/>
    <x v="70"/>
  </r>
  <r>
    <n v="5027"/>
    <x v="138"/>
    <d v="2016-03-01T00:00:00"/>
    <s v="GER"/>
    <m/>
    <m/>
    <s v="d. Disposición del personal de PAYC a las solicitudes del cliente"/>
    <x v="5"/>
    <n v="5"/>
    <s v="SIN FECHA COMO TAL, SE ASIGNA LA INTERMEDIA DEL SEGUNDO SEMESTRE"/>
    <m/>
    <m/>
    <m/>
    <m/>
    <m/>
    <m/>
    <m/>
    <m/>
    <m/>
    <n v="1289"/>
    <s v="SI"/>
    <s v="1289 - HOSPITAL UNIVERSITARIO FUNDACIÓN SANTA FE-Compromisos Pactados"/>
    <n v="5"/>
    <n v="5"/>
    <s v="SIN CECO"/>
    <x v="70"/>
  </r>
  <r>
    <n v="5028"/>
    <x v="138"/>
    <d v="2016-03-01T00:00:00"/>
    <s v="GER"/>
    <m/>
    <m/>
    <s v="e. Coherencia entre lo solicitado y lo entregado"/>
    <x v="5"/>
    <n v="4"/>
    <s v="SIN FECHA COMO TAL, SE ASIGNA LA INTERMEDIA DEL SEGUNDO SEMESTRE"/>
    <m/>
    <m/>
    <m/>
    <m/>
    <m/>
    <m/>
    <m/>
    <m/>
    <m/>
    <n v="1289"/>
    <s v="SI"/>
    <s v="1289 - HOSPITAL UNIVERSITARIO FUNDACIÓN SANTA FE-Compromisos Pactados"/>
    <n v="4"/>
    <n v="4"/>
    <s v="SIN CECO"/>
    <x v="70"/>
  </r>
  <r>
    <n v="5029"/>
    <x v="138"/>
    <d v="2016-03-01T00:00:00"/>
    <s v="GER"/>
    <m/>
    <m/>
    <s v="Grado de Satisfacción con el Servicio Prestado"/>
    <x v="6"/>
    <n v="4"/>
    <s v="SIN FECHA COMO TAL, SE ASIGNA LA INTERMEDIA DEL SEGUNDO SEMESTRE"/>
    <m/>
    <m/>
    <m/>
    <m/>
    <m/>
    <m/>
    <m/>
    <m/>
    <m/>
    <n v="1289"/>
    <s v="SI"/>
    <s v="1289 - HOSPITAL UNIVERSITARIO FUNDACIÓN SANTA FE-Grado de Satisfacción con el Servicio Prestado"/>
    <n v="4"/>
    <n v="4"/>
    <s v="SIN CECO"/>
    <x v="70"/>
  </r>
  <r>
    <n v="5030"/>
    <x v="138"/>
    <d v="2016-03-01T00:00:00"/>
    <s v="GER"/>
    <m/>
    <m/>
    <s v="Posibilidad de Volver a Contratar con PAYC"/>
    <x v="7"/>
    <n v="4"/>
    <s v="SIN FECHA COMO TAL, SE ASIGNA LA INTERMEDIA DEL SEGUNDO SEMESTRE"/>
    <m/>
    <m/>
    <m/>
    <m/>
    <m/>
    <m/>
    <m/>
    <m/>
    <m/>
    <n v="1289"/>
    <s v="SI"/>
    <s v="1289 - HOSPITAL UNIVERSITARIO FUNDACIÓN SANTA FE-Posibilidad de Volver a Contratar con PAYC"/>
    <n v="4"/>
    <n v="4"/>
    <s v="SIN CECO"/>
    <x v="70"/>
  </r>
  <r>
    <n v="5031"/>
    <x v="138"/>
    <d v="2016-03-01T00:00:00"/>
    <s v="GER"/>
    <m/>
    <m/>
    <s v="Principales fortalezas en el servicio que presta PAYC"/>
    <x v="8"/>
    <s v="Capacidad de negociación-"/>
    <s v="SIN FECHA COMO TAL, SE ASIGNA LA INTERMEDIA DEL SEGUNDO SEMESTRE"/>
    <s v="CAPACIDAD DE NEGOCIACIÓN"/>
    <m/>
    <m/>
    <m/>
    <m/>
    <m/>
    <m/>
    <m/>
    <m/>
    <n v="1289"/>
    <s v="SI"/>
    <s v="1289 - HOSPITAL UNIVERSITARIO FUNDACIÓN SANTA FE-Fortalezas PAYC"/>
    <s v="Capacidad de negociación-"/>
    <n v="0"/>
    <s v="SIN CECO"/>
    <x v="70"/>
  </r>
  <r>
    <n v="5032"/>
    <x v="138"/>
    <d v="2016-03-01T00:00:00"/>
    <s v="GER"/>
    <m/>
    <m/>
    <s v="Principales debilidades en el servicio que presta PAYC"/>
    <x v="9"/>
    <s v="Cumplimiento de programación de obra-"/>
    <s v="SIN FECHA COMO TAL, SE ASIGNA LA INTERMEDIA DEL SEGUNDO SEMESTRE"/>
    <s v="CUMPLIMIENTO PROGRAMA DE OBRA"/>
    <m/>
    <m/>
    <m/>
    <m/>
    <m/>
    <m/>
    <m/>
    <m/>
    <n v="1289"/>
    <s v="SI"/>
    <s v="1289 - HOSPITAL UNIVERSITARIO FUNDACIÓN SANTA FE-Debilidades PAYC"/>
    <s v="Cumplimiento de programación de obra-"/>
    <n v="0"/>
    <s v="SIN CECO"/>
    <x v="70"/>
  </r>
  <r>
    <n v="5033"/>
    <x v="139"/>
    <d v="2016-03-01T00:00:00"/>
    <s v="INT"/>
    <m/>
    <m/>
    <s v="a. Conocimiento específico de temas aplicables al proyecto"/>
    <x v="0"/>
    <n v="4"/>
    <s v="SIN FECHA COMO TAL, SE ASIGNA LA INTERMEDIA DEL SEGUNDO SEMESTRE"/>
    <m/>
    <m/>
    <m/>
    <m/>
    <m/>
    <m/>
    <m/>
    <m/>
    <m/>
    <n v="1524"/>
    <s v="SI"/>
    <s v="1524 - TORRE COLPATRIA-Soporte Técnico"/>
    <n v="4"/>
    <n v="4"/>
    <s v="SIN CECO"/>
    <x v="91"/>
  </r>
  <r>
    <n v="5034"/>
    <x v="139"/>
    <d v="2016-03-01T00:00:00"/>
    <s v="INT"/>
    <m/>
    <m/>
    <s v="b. Idoneidad y Calidad del soporte"/>
    <x v="0"/>
    <n v="3"/>
    <s v="SIN FECHA COMO TAL, SE ASIGNA LA INTERMEDIA DEL SEGUNDO SEMESTRE"/>
    <m/>
    <m/>
    <m/>
    <m/>
    <m/>
    <m/>
    <m/>
    <m/>
    <m/>
    <n v="1524"/>
    <s v="SI"/>
    <s v="1524 - TORRE COLPATRIA-Soporte Técnico"/>
    <n v="3"/>
    <n v="3"/>
    <s v="SIN CECO"/>
    <x v="91"/>
  </r>
  <r>
    <n v="5035"/>
    <x v="139"/>
    <d v="2016-03-01T00:00:00"/>
    <s v="INT"/>
    <m/>
    <m/>
    <s v="c. Cumplimiento de especificaciones técnicas de construcción"/>
    <x v="0"/>
    <n v="5"/>
    <s v="SIN FECHA COMO TAL, SE ASIGNA LA INTERMEDIA DEL SEGUNDO SEMESTRE"/>
    <m/>
    <m/>
    <m/>
    <m/>
    <m/>
    <m/>
    <m/>
    <m/>
    <m/>
    <n v="1524"/>
    <s v="SI"/>
    <s v="1524 - TORRE COLPATRIA-Soporte Técnico"/>
    <n v="5"/>
    <n v="5"/>
    <s v="SIN CECO"/>
    <x v="91"/>
  </r>
  <r>
    <n v="5036"/>
    <x v="139"/>
    <d v="2016-03-01T00:00:00"/>
    <s v="INT"/>
    <m/>
    <m/>
    <s v="d. Confiabilidad de los conceptos aplicados"/>
    <x v="0"/>
    <n v="4"/>
    <s v="SIN FECHA COMO TAL, SE ASIGNA LA INTERMEDIA DEL SEGUNDO SEMESTRE"/>
    <m/>
    <m/>
    <m/>
    <m/>
    <m/>
    <m/>
    <m/>
    <m/>
    <m/>
    <n v="1524"/>
    <s v="SI"/>
    <s v="1524 - TORRE COLPATRIA-Soporte Técnico"/>
    <n v="4"/>
    <n v="4"/>
    <s v="SIN CECO"/>
    <x v="91"/>
  </r>
  <r>
    <n v="5037"/>
    <x v="139"/>
    <d v="2016-03-01T00:00:00"/>
    <s v="INT"/>
    <m/>
    <m/>
    <s v="e. Oportunidad en entrega de información o requerimientos"/>
    <x v="0"/>
    <n v="3"/>
    <s v="SIN FECHA COMO TAL, SE ASIGNA LA INTERMEDIA DEL SEGUNDO SEMESTRE"/>
    <m/>
    <m/>
    <m/>
    <m/>
    <m/>
    <m/>
    <m/>
    <m/>
    <m/>
    <n v="1524"/>
    <s v="SI"/>
    <s v="1524 - TORRE COLPATRIA-Soporte Técnico"/>
    <n v="3"/>
    <n v="3"/>
    <s v="SIN CECO"/>
    <x v="91"/>
  </r>
  <r>
    <n v="5038"/>
    <x v="139"/>
    <d v="2016-03-01T00:00:00"/>
    <s v="INT"/>
    <m/>
    <m/>
    <s v="a. Oportunidad de la gestión en obra"/>
    <x v="1"/>
    <n v="3"/>
    <s v="SIN FECHA COMO TAL, SE ASIGNA LA INTERMEDIA DEL SEGUNDO SEMESTRE"/>
    <m/>
    <m/>
    <m/>
    <m/>
    <m/>
    <m/>
    <m/>
    <m/>
    <m/>
    <n v="1524"/>
    <s v="SI"/>
    <s v="1524 - TORRE COLPATRIA-Soporte Administrativo"/>
    <n v="3"/>
    <n v="3"/>
    <s v="SIN CECO"/>
    <x v="91"/>
  </r>
  <r>
    <n v="5039"/>
    <x v="139"/>
    <d v="2016-03-01T00:00:00"/>
    <s v="INT"/>
    <m/>
    <m/>
    <s v="b. Manejo administrativo del proyecto"/>
    <x v="1"/>
    <n v="2"/>
    <s v="SIN FECHA COMO TAL, SE ASIGNA LA INTERMEDIA DEL SEGUNDO SEMESTRE"/>
    <m/>
    <m/>
    <m/>
    <m/>
    <m/>
    <m/>
    <m/>
    <m/>
    <m/>
    <n v="1524"/>
    <s v="SI"/>
    <s v="1524 - TORRE COLPATRIA-Soporte Administrativo"/>
    <n v="2"/>
    <n v="2"/>
    <s v="SIN CECO"/>
    <x v="91"/>
  </r>
  <r>
    <n v="5040"/>
    <x v="139"/>
    <d v="2016-03-01T00:00:00"/>
    <s v="INT"/>
    <m/>
    <m/>
    <s v="c. Información clara y veraz sobre la administración de proyecto"/>
    <x v="1"/>
    <n v="2"/>
    <s v="SIN FECHA COMO TAL, SE ASIGNA LA INTERMEDIA DEL SEGUNDO SEMESTRE"/>
    <m/>
    <m/>
    <m/>
    <m/>
    <m/>
    <m/>
    <m/>
    <m/>
    <m/>
    <n v="1524"/>
    <s v="SI"/>
    <s v="1524 - TORRE COLPATRIA-Soporte Administrativo"/>
    <n v="2"/>
    <n v="2"/>
    <s v="SIN CECO"/>
    <x v="91"/>
  </r>
  <r>
    <n v="5041"/>
    <x v="139"/>
    <d v="2016-03-01T00:00:00"/>
    <s v="INT"/>
    <m/>
    <m/>
    <s v="d. Cumplimientos con expectativas del cliente"/>
    <x v="1"/>
    <n v="3"/>
    <s v="SIN FECHA COMO TAL, SE ASIGNA LA INTERMEDIA DEL SEGUNDO SEMESTRE"/>
    <m/>
    <m/>
    <m/>
    <m/>
    <m/>
    <m/>
    <m/>
    <m/>
    <m/>
    <n v="1524"/>
    <s v="SI"/>
    <s v="1524 - TORRE COLPATRIA-Soporte Administrativo"/>
    <n v="3"/>
    <n v="3"/>
    <s v="SIN CECO"/>
    <x v="91"/>
  </r>
  <r>
    <n v="5042"/>
    <x v="139"/>
    <d v="2016-03-01T00:00:00"/>
    <s v="INT"/>
    <m/>
    <m/>
    <s v="e. Control de presupuesto"/>
    <x v="1"/>
    <n v="1"/>
    <s v="SIN FECHA COMO TAL, SE ASIGNA LA INTERMEDIA DEL SEGUNDO SEMESTRE"/>
    <m/>
    <m/>
    <m/>
    <m/>
    <m/>
    <m/>
    <m/>
    <m/>
    <m/>
    <n v="1524"/>
    <s v="SI"/>
    <s v="1524 - TORRE COLPATRIA-Soporte Administrativo"/>
    <n v="1"/>
    <n v="1"/>
    <s v="SIN CECO"/>
    <x v="91"/>
  </r>
  <r>
    <n v="5043"/>
    <x v="139"/>
    <d v="2016-03-01T00:00:00"/>
    <s v="INT"/>
    <m/>
    <m/>
    <s v="a. Apoyo y presencia en el proyecto"/>
    <x v="2"/>
    <n v="2"/>
    <s v="SIN FECHA COMO TAL, SE ASIGNA LA INTERMEDIA DEL SEGUNDO SEMESTRE"/>
    <m/>
    <m/>
    <m/>
    <m/>
    <m/>
    <m/>
    <m/>
    <m/>
    <m/>
    <n v="1524"/>
    <s v="SI"/>
    <s v="1524 - TORRE COLPATRIA-Soporte Directivo (Coordinador y Gerencia)"/>
    <n v="2"/>
    <n v="2"/>
    <s v="SIN CECO"/>
    <x v="91"/>
  </r>
  <r>
    <n v="5044"/>
    <x v="139"/>
    <d v="2016-03-01T00:00:00"/>
    <s v="INT"/>
    <m/>
    <m/>
    <s v="b. Conocimiento del proyecto"/>
    <x v="2"/>
    <n v="3"/>
    <s v="SIN FECHA COMO TAL, SE ASIGNA LA INTERMEDIA DEL SEGUNDO SEMESTRE"/>
    <m/>
    <m/>
    <m/>
    <m/>
    <m/>
    <m/>
    <m/>
    <m/>
    <m/>
    <n v="1524"/>
    <s v="SI"/>
    <s v="1524 - TORRE COLPATRIA-Soporte Directivo (Coordinador y Gerencia)"/>
    <n v="3"/>
    <n v="3"/>
    <s v="SIN CECO"/>
    <x v="91"/>
  </r>
  <r>
    <n v="5045"/>
    <x v="139"/>
    <d v="2016-03-01T00:00:00"/>
    <s v="INT"/>
    <m/>
    <m/>
    <s v="c. Planteamiento de soluciones y manejo de conflictos"/>
    <x v="2"/>
    <n v="3"/>
    <s v="SIN FECHA COMO TAL, SE ASIGNA LA INTERMEDIA DEL SEGUNDO SEMESTRE"/>
    <m/>
    <m/>
    <m/>
    <m/>
    <m/>
    <m/>
    <m/>
    <m/>
    <m/>
    <n v="1524"/>
    <s v="SI"/>
    <s v="1524 - TORRE COLPATRIA-Soporte Directivo (Coordinador y Gerencia)"/>
    <n v="3"/>
    <n v="3"/>
    <s v="SIN CECO"/>
    <x v="91"/>
  </r>
  <r>
    <n v="5046"/>
    <x v="139"/>
    <d v="2016-03-01T00:00:00"/>
    <s v="INT"/>
    <m/>
    <m/>
    <s v="d. Cumplimiento de compromisos"/>
    <x v="2"/>
    <n v="2"/>
    <s v="SIN FECHA COMO TAL, SE ASIGNA LA INTERMEDIA DEL SEGUNDO SEMESTRE"/>
    <m/>
    <m/>
    <m/>
    <m/>
    <m/>
    <m/>
    <m/>
    <m/>
    <m/>
    <n v="1524"/>
    <s v="SI"/>
    <s v="1524 - TORRE COLPATRIA-Soporte Directivo (Coordinador y Gerencia)"/>
    <n v="2"/>
    <n v="2"/>
    <s v="SIN CECO"/>
    <x v="91"/>
  </r>
  <r>
    <n v="5047"/>
    <x v="139"/>
    <d v="2016-03-01T00:00:00"/>
    <s v="INT"/>
    <m/>
    <m/>
    <s v="e. Manejo del cliente"/>
    <x v="2"/>
    <n v="1"/>
    <s v="SIN FECHA COMO TAL, SE ASIGNA LA INTERMEDIA DEL SEGUNDO SEMESTRE"/>
    <m/>
    <m/>
    <m/>
    <m/>
    <m/>
    <m/>
    <m/>
    <m/>
    <m/>
    <n v="1524"/>
    <s v="SI"/>
    <s v="1524 - TORRE COLPATRIA-Soporte Directivo (Coordinador y Gerencia)"/>
    <n v="1"/>
    <n v="1"/>
    <s v="SIN CECO"/>
    <x v="91"/>
  </r>
  <r>
    <n v="5048"/>
    <x v="139"/>
    <d v="2016-03-01T00:00:00"/>
    <s v="INT"/>
    <m/>
    <m/>
    <s v="a. Idoneidad del personal"/>
    <x v="3"/>
    <n v="4"/>
    <s v="SIN FECHA COMO TAL, SE ASIGNA LA INTERMEDIA DEL SEGUNDO SEMESTRE"/>
    <m/>
    <m/>
    <m/>
    <m/>
    <m/>
    <m/>
    <m/>
    <m/>
    <m/>
    <n v="1524"/>
    <s v="SI"/>
    <s v="1524 - TORRE COLPATRIA-Personal que presta el servicio en obra"/>
    <n v="4"/>
    <n v="4"/>
    <s v="SIN CECO"/>
    <x v="91"/>
  </r>
  <r>
    <n v="5049"/>
    <x v="139"/>
    <d v="2016-03-01T00:00:00"/>
    <s v="INT"/>
    <m/>
    <m/>
    <s v="b. Oportuna atención al cliente"/>
    <x v="3"/>
    <n v="3"/>
    <s v="SIN FECHA COMO TAL, SE ASIGNA LA INTERMEDIA DEL SEGUNDO SEMESTRE"/>
    <m/>
    <m/>
    <m/>
    <m/>
    <m/>
    <m/>
    <m/>
    <m/>
    <m/>
    <n v="1524"/>
    <s v="SI"/>
    <s v="1524 - TORRE COLPATRIA-Personal que presta el servicio en obra"/>
    <n v="3"/>
    <n v="3"/>
    <s v="SIN CECO"/>
    <x v="91"/>
  </r>
  <r>
    <n v="5050"/>
    <x v="139"/>
    <d v="2016-03-01T00:00:00"/>
    <s v="INT"/>
    <m/>
    <m/>
    <s v="c. Compromiso con el proyecto"/>
    <x v="3"/>
    <n v="3"/>
    <s v="SIN FECHA COMO TAL, SE ASIGNA LA INTERMEDIA DEL SEGUNDO SEMESTRE"/>
    <m/>
    <m/>
    <m/>
    <m/>
    <m/>
    <m/>
    <m/>
    <m/>
    <m/>
    <n v="1524"/>
    <s v="SI"/>
    <s v="1524 - TORRE COLPATRIA-Personal que presta el servicio en obra"/>
    <n v="3"/>
    <n v="3"/>
    <s v="SIN CECO"/>
    <x v="91"/>
  </r>
  <r>
    <n v="5051"/>
    <x v="139"/>
    <d v="2016-03-01T00:00:00"/>
    <s v="INT"/>
    <m/>
    <m/>
    <s v="d. Cumplimiento de compromisos"/>
    <x v="3"/>
    <n v="3"/>
    <s v="SIN FECHA COMO TAL, SE ASIGNA LA INTERMEDIA DEL SEGUNDO SEMESTRE"/>
    <m/>
    <m/>
    <m/>
    <m/>
    <m/>
    <m/>
    <m/>
    <m/>
    <m/>
    <n v="1524"/>
    <s v="SI"/>
    <s v="1524 - TORRE COLPATRIA-Personal que presta el servicio en obra"/>
    <n v="3"/>
    <n v="3"/>
    <s v="SIN CECO"/>
    <x v="91"/>
  </r>
  <r>
    <n v="5052"/>
    <x v="139"/>
    <d v="2016-03-01T00:00:00"/>
    <s v="INT"/>
    <m/>
    <m/>
    <s v="e. Proactividad en desarrollo de funciones"/>
    <x v="3"/>
    <n v="2"/>
    <s v="SIN FECHA COMO TAL, SE ASIGNA LA INTERMEDIA DEL SEGUNDO SEMESTRE"/>
    <m/>
    <m/>
    <m/>
    <m/>
    <m/>
    <m/>
    <m/>
    <m/>
    <m/>
    <n v="1524"/>
    <s v="SI"/>
    <s v="1524 - TORRE COLPATRIA-Personal que presta el servicio en obra"/>
    <n v="2"/>
    <n v="2"/>
    <s v="SIN CECO"/>
    <x v="91"/>
  </r>
  <r>
    <n v="5053"/>
    <x v="139"/>
    <d v="2016-03-01T00:00:00"/>
    <s v="INT"/>
    <m/>
    <m/>
    <s v="a. Calidad del Contenido"/>
    <x v="4"/>
    <n v="3"/>
    <s v="SIN FECHA COMO TAL, SE ASIGNA LA INTERMEDIA DEL SEGUNDO SEMESTRE"/>
    <m/>
    <m/>
    <m/>
    <m/>
    <m/>
    <m/>
    <m/>
    <m/>
    <m/>
    <n v="1524"/>
    <s v="SI"/>
    <s v="1524 - TORRE COLPATRIA-Productos Asociados de PAYC (Informes, Control de presupuesto y Programación y actas)"/>
    <n v="3"/>
    <n v="3"/>
    <s v="SIN CECO"/>
    <x v="91"/>
  </r>
  <r>
    <n v="5054"/>
    <x v="139"/>
    <d v="2016-03-01T00:00:00"/>
    <s v="INT"/>
    <m/>
    <m/>
    <s v="b. Claridad del Contenido"/>
    <x v="4"/>
    <n v="3"/>
    <s v="SIN FECHA COMO TAL, SE ASIGNA LA INTERMEDIA DEL SEGUNDO SEMESTRE"/>
    <m/>
    <m/>
    <m/>
    <m/>
    <m/>
    <m/>
    <m/>
    <m/>
    <m/>
    <n v="1524"/>
    <s v="SI"/>
    <s v="1524 - TORRE COLPATRIA-Productos Asociados de PAYC (Informes, Control de presupuesto y Programación y actas)"/>
    <n v="3"/>
    <n v="3"/>
    <s v="SIN CECO"/>
    <x v="91"/>
  </r>
  <r>
    <n v="5055"/>
    <x v="139"/>
    <d v="2016-03-01T00:00:00"/>
    <s v="INT"/>
    <m/>
    <m/>
    <s v="c. Oportunidad en la entrega"/>
    <x v="4"/>
    <n v="3"/>
    <s v="SIN FECHA COMO TAL, SE ASIGNA LA INTERMEDIA DEL SEGUNDO SEMESTRE"/>
    <m/>
    <m/>
    <m/>
    <m/>
    <m/>
    <m/>
    <m/>
    <m/>
    <m/>
    <n v="1524"/>
    <s v="SI"/>
    <s v="1524 - TORRE COLPATRIA-Productos Asociados de PAYC (Informes, Control de presupuesto y Programación y actas)"/>
    <n v="3"/>
    <n v="3"/>
    <s v="SIN CECO"/>
    <x v="91"/>
  </r>
  <r>
    <n v="5056"/>
    <x v="139"/>
    <d v="2016-03-01T00:00:00"/>
    <s v="INT"/>
    <m/>
    <m/>
    <s v="d. Precisión de la información"/>
    <x v="4"/>
    <n v="3"/>
    <s v="SIN FECHA COMO TAL, SE ASIGNA LA INTERMEDIA DEL SEGUNDO SEMESTRE"/>
    <m/>
    <m/>
    <m/>
    <m/>
    <m/>
    <m/>
    <m/>
    <m/>
    <m/>
    <n v="1524"/>
    <s v="SI"/>
    <s v="1524 - TORRE COLPATRIA-Productos Asociados de PAYC (Informes, Control de presupuesto y Programación y actas)"/>
    <n v="3"/>
    <n v="3"/>
    <s v="SIN CECO"/>
    <x v="91"/>
  </r>
  <r>
    <n v="5057"/>
    <x v="139"/>
    <d v="2016-03-01T00:00:00"/>
    <s v="INT"/>
    <m/>
    <m/>
    <s v="e. Diagramación"/>
    <x v="4"/>
    <n v="3"/>
    <s v="SIN FECHA COMO TAL, SE ASIGNA LA INTERMEDIA DEL SEGUNDO SEMESTRE"/>
    <m/>
    <m/>
    <m/>
    <m/>
    <m/>
    <m/>
    <m/>
    <m/>
    <m/>
    <n v="1524"/>
    <s v="SI"/>
    <s v="1524 - TORRE COLPATRIA-Productos Asociados de PAYC (Informes, Control de presupuesto y Programación y actas)"/>
    <n v="3"/>
    <n v="3"/>
    <s v="SIN CECO"/>
    <x v="91"/>
  </r>
  <r>
    <n v="5058"/>
    <x v="139"/>
    <d v="2016-03-01T00:00:00"/>
    <s v="INT"/>
    <m/>
    <m/>
    <s v="a. Cumplimiento"/>
    <x v="5"/>
    <n v="3"/>
    <s v="SIN FECHA COMO TAL, SE ASIGNA LA INTERMEDIA DEL SEGUNDO SEMESTRE"/>
    <m/>
    <m/>
    <m/>
    <m/>
    <m/>
    <m/>
    <m/>
    <m/>
    <m/>
    <n v="1524"/>
    <s v="SI"/>
    <s v="1524 - TORRE COLPATRIA-Compromisos Pactados"/>
    <n v="3"/>
    <n v="3"/>
    <s v="SIN CECO"/>
    <x v="91"/>
  </r>
  <r>
    <n v="5059"/>
    <x v="139"/>
    <d v="2016-03-01T00:00:00"/>
    <s v="INT"/>
    <m/>
    <m/>
    <s v="b. Satisface expectativas"/>
    <x v="5"/>
    <n v="3"/>
    <s v="SIN FECHA COMO TAL, SE ASIGNA LA INTERMEDIA DEL SEGUNDO SEMESTRE"/>
    <m/>
    <m/>
    <m/>
    <m/>
    <m/>
    <m/>
    <m/>
    <m/>
    <m/>
    <n v="1524"/>
    <s v="SI"/>
    <s v="1524 - TORRE COLPATRIA-Compromisos Pactados"/>
    <n v="3"/>
    <n v="3"/>
    <s v="SIN CECO"/>
    <x v="91"/>
  </r>
  <r>
    <n v="5060"/>
    <x v="139"/>
    <d v="2016-03-01T00:00:00"/>
    <s v="INT"/>
    <m/>
    <m/>
    <s v="c. Calidad de la Información suministrada"/>
    <x v="5"/>
    <n v="3"/>
    <s v="SIN FECHA COMO TAL, SE ASIGNA LA INTERMEDIA DEL SEGUNDO SEMESTRE"/>
    <m/>
    <m/>
    <m/>
    <m/>
    <m/>
    <m/>
    <m/>
    <m/>
    <m/>
    <n v="1524"/>
    <s v="SI"/>
    <s v="1524 - TORRE COLPATRIA-Compromisos Pactados"/>
    <n v="3"/>
    <n v="3"/>
    <s v="SIN CECO"/>
    <x v="91"/>
  </r>
  <r>
    <n v="5061"/>
    <x v="139"/>
    <d v="2016-03-01T00:00:00"/>
    <s v="INT"/>
    <m/>
    <m/>
    <s v="d. Disposición del personal de PAYC a las solicitudes del cliente"/>
    <x v="5"/>
    <n v="3"/>
    <s v="SIN FECHA COMO TAL, SE ASIGNA LA INTERMEDIA DEL SEGUNDO SEMESTRE"/>
    <m/>
    <m/>
    <m/>
    <m/>
    <m/>
    <m/>
    <m/>
    <m/>
    <m/>
    <n v="1524"/>
    <s v="SI"/>
    <s v="1524 - TORRE COLPATRIA-Compromisos Pactados"/>
    <n v="3"/>
    <n v="3"/>
    <s v="SIN CECO"/>
    <x v="91"/>
  </r>
  <r>
    <n v="5062"/>
    <x v="139"/>
    <d v="2016-03-01T00:00:00"/>
    <s v="INT"/>
    <m/>
    <m/>
    <s v="e. Coherencia entre lo solicitado y lo entregado"/>
    <x v="5"/>
    <n v="3"/>
    <s v="SIN FECHA COMO TAL, SE ASIGNA LA INTERMEDIA DEL SEGUNDO SEMESTRE"/>
    <m/>
    <m/>
    <m/>
    <m/>
    <m/>
    <m/>
    <m/>
    <m/>
    <m/>
    <n v="1524"/>
    <s v="SI"/>
    <s v="1524 - TORRE COLPATRIA-Compromisos Pactados"/>
    <n v="3"/>
    <n v="3"/>
    <s v="SIN CECO"/>
    <x v="91"/>
  </r>
  <r>
    <n v="5063"/>
    <x v="139"/>
    <d v="2016-03-01T00:00:00"/>
    <s v="INT"/>
    <m/>
    <m/>
    <s v="Grado de Satisfacción con el Servicio Prestado"/>
    <x v="6"/>
    <n v="3"/>
    <s v="SIN FECHA COMO TAL, SE ASIGNA LA INTERMEDIA DEL SEGUNDO SEMESTRE"/>
    <m/>
    <m/>
    <m/>
    <m/>
    <m/>
    <m/>
    <m/>
    <m/>
    <m/>
    <n v="1524"/>
    <s v="SI"/>
    <s v="1524 - TORRE COLPATRIA-Grado de Satisfacción con el Servicio Prestado"/>
    <n v="3"/>
    <n v="3"/>
    <s v="SIN CECO"/>
    <x v="91"/>
  </r>
  <r>
    <n v="5064"/>
    <x v="139"/>
    <d v="2016-03-01T00:00:00"/>
    <s v="INT"/>
    <m/>
    <m/>
    <s v="Posibilidad de Volver a Contratar con PAYC"/>
    <x v="7"/>
    <n v="3"/>
    <s v="SIN FECHA COMO TAL, SE ASIGNA LA INTERMEDIA DEL SEGUNDO SEMESTRE"/>
    <m/>
    <m/>
    <m/>
    <m/>
    <m/>
    <m/>
    <m/>
    <m/>
    <m/>
    <n v="1524"/>
    <s v="SI"/>
    <s v="1524 - TORRE COLPATRIA-Posibilidad de Volver a Contratar con PAYC"/>
    <n v="3"/>
    <n v="3"/>
    <s v="SIN CECO"/>
    <x v="91"/>
  </r>
  <r>
    <n v="5065"/>
    <x v="139"/>
    <d v="2016-03-01T00:00:00"/>
    <s v="INT"/>
    <m/>
    <m/>
    <s v="Principales fortalezas en el servicio que presta PAYC"/>
    <x v="8"/>
    <s v="Conocimiento técnico-Volcamiento al terreno-Manejo documental-"/>
    <s v="SIN FECHA COMO TAL, SE ASIGNA LA INTERMEDIA DEL SEGUNDO SEMESTRE"/>
    <s v="CONOCIMIENTO TÉCNICO"/>
    <s v="GESTIÓN DOCUMENTAL"/>
    <m/>
    <m/>
    <m/>
    <m/>
    <m/>
    <m/>
    <m/>
    <n v="1524"/>
    <s v="SI"/>
    <s v="1524 - TORRE COLPATRIA-Fortalezas PAYC"/>
    <s v="Conocimiento técnico-Volcamiento al terreno-Manejo documental-"/>
    <n v="0"/>
    <s v="SIN CECO"/>
    <x v="91"/>
  </r>
  <r>
    <n v="5066"/>
    <x v="139"/>
    <d v="2016-03-01T00:00:00"/>
    <s v="INT"/>
    <m/>
    <m/>
    <s v="Principales debilidades en el servicio que presta PAYC"/>
    <x v="9"/>
    <s v="Reporte de novedades y potenciales sobrecostos-Acompañamiento en decisiones que afecten el proyecto y su presupuesto -Entrega oportuna información para la toma de decisiones -Proactividad y soporte para la toma de decisiones-"/>
    <s v="SIN FECHA COMO TAL, SE ASIGNA LA INTERMEDIA DEL SEGUNDO SEMESTRE"/>
    <s v="REPORTE DE NOVEDADES"/>
    <s v="REPORTE DE SOBRE COSTOS"/>
    <s v="OPORTUNIDAD INFORMACIÓN"/>
    <s v="PROACTIVIDAD"/>
    <s v="ACOMPAÑAMIENTO DECISIONES PRESUPUESTO"/>
    <s v="REPORTE DE POTENCIALES SOBRECOSTOS"/>
    <m/>
    <m/>
    <m/>
    <n v="1524"/>
    <s v="SI"/>
    <s v="1524 - TORRE COLPATRIA-Debilidades PAYC"/>
    <s v="Reporte de novedades y potenciales sobrecostos-Acompañamiento en decisiones que afecten el proyecto y su presupuesto -Entrega oportuna información para la toma de decisiones -Proactividad y soporte para la toma de decisiones-"/>
    <n v="0"/>
    <s v="SIN CECO"/>
    <x v="91"/>
  </r>
  <r>
    <n v="5067"/>
    <x v="140"/>
    <d v="2016-03-01T00:00:00"/>
    <s v="INT"/>
    <m/>
    <m/>
    <s v="a. Conocimiento específico de temas aplicables al proyecto"/>
    <x v="0"/>
    <n v="4"/>
    <s v="SIN FECHA COMO TAL, SE ASIGNA LA INTERMEDIA DEL SEGUNDO SEMESTRE"/>
    <m/>
    <m/>
    <m/>
    <m/>
    <m/>
    <m/>
    <m/>
    <m/>
    <m/>
    <n v="1574"/>
    <s v="SI"/>
    <s v="1574 - SDS SOACHA-Soporte Técnico"/>
    <n v="4"/>
    <n v="4"/>
    <s v="SIN CECO"/>
    <x v="92"/>
  </r>
  <r>
    <n v="5068"/>
    <x v="140"/>
    <d v="2016-03-01T00:00:00"/>
    <s v="INT"/>
    <m/>
    <m/>
    <s v="b. Idoneidad y Calidad del soporte"/>
    <x v="0"/>
    <n v="4"/>
    <s v="SIN FECHA COMO TAL, SE ASIGNA LA INTERMEDIA DEL SEGUNDO SEMESTRE"/>
    <m/>
    <m/>
    <m/>
    <m/>
    <m/>
    <m/>
    <m/>
    <m/>
    <m/>
    <n v="1574"/>
    <s v="SI"/>
    <s v="1574 - SDS SOACHA-Soporte Técnico"/>
    <n v="4"/>
    <n v="4"/>
    <s v="SIN CECO"/>
    <x v="92"/>
  </r>
  <r>
    <n v="5069"/>
    <x v="140"/>
    <d v="2016-03-01T00:00:00"/>
    <s v="INT"/>
    <m/>
    <m/>
    <s v="c. Cumplimiento de especificaciones técnicas de construcción"/>
    <x v="0"/>
    <n v="5"/>
    <s v="SIN FECHA COMO TAL, SE ASIGNA LA INTERMEDIA DEL SEGUNDO SEMESTRE"/>
    <m/>
    <m/>
    <m/>
    <m/>
    <m/>
    <m/>
    <m/>
    <m/>
    <m/>
    <n v="1574"/>
    <s v="SI"/>
    <s v="1574 - SDS SOACHA-Soporte Técnico"/>
    <n v="5"/>
    <n v="5"/>
    <s v="SIN CECO"/>
    <x v="92"/>
  </r>
  <r>
    <n v="5070"/>
    <x v="140"/>
    <d v="2016-03-01T00:00:00"/>
    <s v="INT"/>
    <m/>
    <m/>
    <s v="d. Confiabilidad de los conceptos aplicados"/>
    <x v="0"/>
    <n v="4"/>
    <s v="SIN FECHA COMO TAL, SE ASIGNA LA INTERMEDIA DEL SEGUNDO SEMESTRE"/>
    <m/>
    <m/>
    <m/>
    <m/>
    <m/>
    <m/>
    <m/>
    <m/>
    <m/>
    <n v="1574"/>
    <s v="SI"/>
    <s v="1574 - SDS SOACHA-Soporte Técnico"/>
    <n v="4"/>
    <n v="4"/>
    <s v="SIN CECO"/>
    <x v="92"/>
  </r>
  <r>
    <n v="5071"/>
    <x v="140"/>
    <d v="2016-03-01T00:00:00"/>
    <s v="INT"/>
    <m/>
    <m/>
    <s v="e. Oportunidad en entrega de información o requerimientos"/>
    <x v="0"/>
    <n v="5"/>
    <s v="SIN FECHA COMO TAL, SE ASIGNA LA INTERMEDIA DEL SEGUNDO SEMESTRE"/>
    <m/>
    <m/>
    <m/>
    <m/>
    <m/>
    <m/>
    <m/>
    <m/>
    <m/>
    <n v="1574"/>
    <s v="SI"/>
    <s v="1574 - SDS SOACHA-Soporte Técnico"/>
    <n v="5"/>
    <n v="5"/>
    <s v="SIN CECO"/>
    <x v="92"/>
  </r>
  <r>
    <n v="5072"/>
    <x v="140"/>
    <d v="2016-03-01T00:00:00"/>
    <s v="INT"/>
    <m/>
    <m/>
    <s v="a. Oportunidad de la gestión en obra"/>
    <x v="1"/>
    <n v="4"/>
    <s v="SIN FECHA COMO TAL, SE ASIGNA LA INTERMEDIA DEL SEGUNDO SEMESTRE"/>
    <m/>
    <m/>
    <m/>
    <m/>
    <m/>
    <m/>
    <m/>
    <m/>
    <m/>
    <n v="1574"/>
    <s v="SI"/>
    <s v="1574 - SDS SOACHA-Soporte Administrativo"/>
    <n v="4"/>
    <n v="4"/>
    <s v="SIN CECO"/>
    <x v="92"/>
  </r>
  <r>
    <n v="5073"/>
    <x v="140"/>
    <d v="2016-03-01T00:00:00"/>
    <s v="INT"/>
    <m/>
    <m/>
    <s v="b. Manejo administrativo del proyecto"/>
    <x v="1"/>
    <n v="5"/>
    <s v="SIN FECHA COMO TAL, SE ASIGNA LA INTERMEDIA DEL SEGUNDO SEMESTRE"/>
    <m/>
    <m/>
    <m/>
    <m/>
    <m/>
    <m/>
    <m/>
    <m/>
    <m/>
    <n v="1574"/>
    <s v="SI"/>
    <s v="1574 - SDS SOACHA-Soporte Administrativo"/>
    <n v="5"/>
    <n v="5"/>
    <s v="SIN CECO"/>
    <x v="92"/>
  </r>
  <r>
    <n v="5074"/>
    <x v="140"/>
    <d v="2016-03-01T00:00:00"/>
    <s v="INT"/>
    <m/>
    <m/>
    <s v="c. Información clara y veraz sobre la administración de proyecto"/>
    <x v="1"/>
    <n v="5"/>
    <s v="SIN FECHA COMO TAL, SE ASIGNA LA INTERMEDIA DEL SEGUNDO SEMESTRE"/>
    <m/>
    <m/>
    <m/>
    <m/>
    <m/>
    <m/>
    <m/>
    <m/>
    <m/>
    <n v="1574"/>
    <s v="SI"/>
    <s v="1574 - SDS SOACHA-Soporte Administrativo"/>
    <n v="5"/>
    <n v="5"/>
    <s v="SIN CECO"/>
    <x v="92"/>
  </r>
  <r>
    <n v="5075"/>
    <x v="140"/>
    <d v="2016-03-01T00:00:00"/>
    <s v="INT"/>
    <m/>
    <m/>
    <s v="d. Cumplimientos con expectativas del cliente"/>
    <x v="1"/>
    <n v="5"/>
    <s v="SIN FECHA COMO TAL, SE ASIGNA LA INTERMEDIA DEL SEGUNDO SEMESTRE"/>
    <m/>
    <m/>
    <m/>
    <m/>
    <m/>
    <m/>
    <m/>
    <m/>
    <m/>
    <n v="1574"/>
    <s v="SI"/>
    <s v="1574 - SDS SOACHA-Soporte Administrativo"/>
    <n v="5"/>
    <n v="5"/>
    <s v="SIN CECO"/>
    <x v="92"/>
  </r>
  <r>
    <n v="5076"/>
    <x v="140"/>
    <d v="2016-03-01T00:00:00"/>
    <s v="INT"/>
    <m/>
    <m/>
    <s v="e. Control de presupuesto"/>
    <x v="1"/>
    <n v="5"/>
    <s v="SIN FECHA COMO TAL, SE ASIGNA LA INTERMEDIA DEL SEGUNDO SEMESTRE"/>
    <m/>
    <m/>
    <m/>
    <m/>
    <m/>
    <m/>
    <m/>
    <m/>
    <m/>
    <n v="1574"/>
    <s v="SI"/>
    <s v="1574 - SDS SOACHA-Soporte Administrativo"/>
    <n v="5"/>
    <n v="5"/>
    <s v="SIN CECO"/>
    <x v="92"/>
  </r>
  <r>
    <n v="5077"/>
    <x v="140"/>
    <d v="2016-03-01T00:00:00"/>
    <s v="INT"/>
    <m/>
    <m/>
    <s v="a. Apoyo y presencia en el proyecto"/>
    <x v="2"/>
    <n v="5"/>
    <s v="SIN FECHA COMO TAL, SE ASIGNA LA INTERMEDIA DEL SEGUNDO SEMESTRE"/>
    <m/>
    <m/>
    <m/>
    <m/>
    <m/>
    <m/>
    <m/>
    <m/>
    <m/>
    <n v="1574"/>
    <s v="SI"/>
    <s v="1574 - SDS SOACHA-Soporte Directivo (Coordinador y Gerencia)"/>
    <n v="5"/>
    <n v="5"/>
    <s v="SIN CECO"/>
    <x v="92"/>
  </r>
  <r>
    <n v="5078"/>
    <x v="140"/>
    <d v="2016-03-01T00:00:00"/>
    <s v="INT"/>
    <m/>
    <m/>
    <s v="b. Conocimiento del proyecto"/>
    <x v="2"/>
    <n v="5"/>
    <s v="SIN FECHA COMO TAL, SE ASIGNA LA INTERMEDIA DEL SEGUNDO SEMESTRE"/>
    <m/>
    <m/>
    <m/>
    <m/>
    <m/>
    <m/>
    <m/>
    <m/>
    <m/>
    <n v="1574"/>
    <s v="SI"/>
    <s v="1574 - SDS SOACHA-Soporte Directivo (Coordinador y Gerencia)"/>
    <n v="5"/>
    <n v="5"/>
    <s v="SIN CECO"/>
    <x v="92"/>
  </r>
  <r>
    <n v="5079"/>
    <x v="140"/>
    <d v="2016-03-01T00:00:00"/>
    <s v="INT"/>
    <m/>
    <m/>
    <s v="c. Planteamiento de soluciones y manejo de conflictos"/>
    <x v="2"/>
    <n v="4"/>
    <s v="SIN FECHA COMO TAL, SE ASIGNA LA INTERMEDIA DEL SEGUNDO SEMESTRE"/>
    <m/>
    <m/>
    <m/>
    <m/>
    <m/>
    <m/>
    <m/>
    <m/>
    <m/>
    <n v="1574"/>
    <s v="SI"/>
    <s v="1574 - SDS SOACHA-Soporte Directivo (Coordinador y Gerencia)"/>
    <n v="4"/>
    <n v="4"/>
    <s v="SIN CECO"/>
    <x v="92"/>
  </r>
  <r>
    <n v="5080"/>
    <x v="140"/>
    <d v="2016-03-01T00:00:00"/>
    <s v="INT"/>
    <m/>
    <m/>
    <s v="d. Cumplimiento de compromisos"/>
    <x v="2"/>
    <n v="5"/>
    <s v="SIN FECHA COMO TAL, SE ASIGNA LA INTERMEDIA DEL SEGUNDO SEMESTRE"/>
    <m/>
    <m/>
    <m/>
    <m/>
    <m/>
    <m/>
    <m/>
    <m/>
    <m/>
    <n v="1574"/>
    <s v="SI"/>
    <s v="1574 - SDS SOACHA-Soporte Directivo (Coordinador y Gerencia)"/>
    <n v="5"/>
    <n v="5"/>
    <s v="SIN CECO"/>
    <x v="92"/>
  </r>
  <r>
    <n v="5081"/>
    <x v="140"/>
    <d v="2016-03-01T00:00:00"/>
    <s v="INT"/>
    <m/>
    <m/>
    <s v="e. Manejo del cliente"/>
    <x v="2"/>
    <n v="5"/>
    <s v="SIN FECHA COMO TAL, SE ASIGNA LA INTERMEDIA DEL SEGUNDO SEMESTRE"/>
    <m/>
    <m/>
    <m/>
    <m/>
    <m/>
    <m/>
    <m/>
    <m/>
    <m/>
    <n v="1574"/>
    <s v="SI"/>
    <s v="1574 - SDS SOACHA-Soporte Directivo (Coordinador y Gerencia)"/>
    <n v="5"/>
    <n v="5"/>
    <s v="SIN CECO"/>
    <x v="92"/>
  </r>
  <r>
    <n v="5082"/>
    <x v="140"/>
    <d v="2016-03-01T00:00:00"/>
    <s v="INT"/>
    <m/>
    <m/>
    <s v="a. Idoneidad del personal"/>
    <x v="3"/>
    <n v="5"/>
    <s v="SIN FECHA COMO TAL, SE ASIGNA LA INTERMEDIA DEL SEGUNDO SEMESTRE"/>
    <m/>
    <m/>
    <m/>
    <m/>
    <m/>
    <m/>
    <m/>
    <m/>
    <m/>
    <n v="1574"/>
    <s v="SI"/>
    <s v="1574 - SDS SOACHA-Personal que presta el servicio en obra"/>
    <n v="5"/>
    <n v="5"/>
    <s v="SIN CECO"/>
    <x v="92"/>
  </r>
  <r>
    <n v="5083"/>
    <x v="140"/>
    <d v="2016-03-01T00:00:00"/>
    <s v="INT"/>
    <m/>
    <m/>
    <s v="b. Oportuna atención al cliente"/>
    <x v="3"/>
    <n v="5"/>
    <s v="SIN FECHA COMO TAL, SE ASIGNA LA INTERMEDIA DEL SEGUNDO SEMESTRE"/>
    <m/>
    <m/>
    <m/>
    <m/>
    <m/>
    <m/>
    <m/>
    <m/>
    <m/>
    <n v="1574"/>
    <s v="SI"/>
    <s v="1574 - SDS SOACHA-Personal que presta el servicio en obra"/>
    <n v="5"/>
    <n v="5"/>
    <s v="SIN CECO"/>
    <x v="92"/>
  </r>
  <r>
    <n v="5084"/>
    <x v="140"/>
    <d v="2016-03-01T00:00:00"/>
    <s v="INT"/>
    <m/>
    <m/>
    <s v="c. Compromiso con el proyecto"/>
    <x v="3"/>
    <n v="5"/>
    <s v="SIN FECHA COMO TAL, SE ASIGNA LA INTERMEDIA DEL SEGUNDO SEMESTRE"/>
    <m/>
    <m/>
    <m/>
    <m/>
    <m/>
    <m/>
    <m/>
    <m/>
    <m/>
    <n v="1574"/>
    <s v="SI"/>
    <s v="1574 - SDS SOACHA-Personal que presta el servicio en obra"/>
    <n v="5"/>
    <n v="5"/>
    <s v="SIN CECO"/>
    <x v="92"/>
  </r>
  <r>
    <n v="5085"/>
    <x v="140"/>
    <d v="2016-03-01T00:00:00"/>
    <s v="INT"/>
    <m/>
    <m/>
    <s v="d. Cumplimiento de compromisos"/>
    <x v="3"/>
    <n v="5"/>
    <s v="SIN FECHA COMO TAL, SE ASIGNA LA INTERMEDIA DEL SEGUNDO SEMESTRE"/>
    <m/>
    <m/>
    <m/>
    <m/>
    <m/>
    <m/>
    <m/>
    <m/>
    <m/>
    <n v="1574"/>
    <s v="SI"/>
    <s v="1574 - SDS SOACHA-Personal que presta el servicio en obra"/>
    <n v="5"/>
    <n v="5"/>
    <s v="SIN CECO"/>
    <x v="92"/>
  </r>
  <r>
    <n v="5086"/>
    <x v="140"/>
    <d v="2016-03-01T00:00:00"/>
    <s v="INT"/>
    <m/>
    <m/>
    <s v="e. Proactividad en desarrollo de funciones"/>
    <x v="3"/>
    <n v="4"/>
    <s v="SIN FECHA COMO TAL, SE ASIGNA LA INTERMEDIA DEL SEGUNDO SEMESTRE"/>
    <m/>
    <m/>
    <m/>
    <m/>
    <m/>
    <m/>
    <m/>
    <m/>
    <m/>
    <n v="1574"/>
    <s v="SI"/>
    <s v="1574 - SDS SOACHA-Personal que presta el servicio en obra"/>
    <n v="4"/>
    <n v="4"/>
    <s v="SIN CECO"/>
    <x v="92"/>
  </r>
  <r>
    <n v="5087"/>
    <x v="140"/>
    <d v="2016-03-01T00:00:00"/>
    <s v="INT"/>
    <m/>
    <m/>
    <s v="a. Calidad del Contenido"/>
    <x v="4"/>
    <n v="5"/>
    <s v="SIN FECHA COMO TAL, SE ASIGNA LA INTERMEDIA DEL SEGUNDO SEMESTRE"/>
    <m/>
    <m/>
    <m/>
    <m/>
    <m/>
    <m/>
    <m/>
    <m/>
    <m/>
    <n v="1574"/>
    <s v="SI"/>
    <s v="1574 - SDS SOACHA-Productos Asociados de PAYC (Informes, Control de presupuesto y Programación y actas)"/>
    <n v="5"/>
    <n v="5"/>
    <s v="SIN CECO"/>
    <x v="92"/>
  </r>
  <r>
    <n v="5088"/>
    <x v="140"/>
    <d v="2016-03-01T00:00:00"/>
    <s v="INT"/>
    <m/>
    <m/>
    <s v="b. Claridad del Contenido"/>
    <x v="4"/>
    <n v="5"/>
    <s v="SIN FECHA COMO TAL, SE ASIGNA LA INTERMEDIA DEL SEGUNDO SEMESTRE"/>
    <m/>
    <m/>
    <m/>
    <m/>
    <m/>
    <m/>
    <m/>
    <m/>
    <m/>
    <n v="1574"/>
    <s v="SI"/>
    <s v="1574 - SDS SOACHA-Productos Asociados de PAYC (Informes, Control de presupuesto y Programación y actas)"/>
    <n v="5"/>
    <n v="5"/>
    <s v="SIN CECO"/>
    <x v="92"/>
  </r>
  <r>
    <n v="5089"/>
    <x v="140"/>
    <d v="2016-03-01T00:00:00"/>
    <s v="INT"/>
    <m/>
    <m/>
    <s v="c. Oportunidad en la entrega"/>
    <x v="4"/>
    <n v="4"/>
    <s v="SIN FECHA COMO TAL, SE ASIGNA LA INTERMEDIA DEL SEGUNDO SEMESTRE"/>
    <m/>
    <m/>
    <m/>
    <m/>
    <m/>
    <m/>
    <m/>
    <m/>
    <m/>
    <n v="1574"/>
    <s v="SI"/>
    <s v="1574 - SDS SOACHA-Productos Asociados de PAYC (Informes, Control de presupuesto y Programación y actas)"/>
    <n v="4"/>
    <n v="4"/>
    <s v="SIN CECO"/>
    <x v="92"/>
  </r>
  <r>
    <n v="5090"/>
    <x v="140"/>
    <d v="2016-03-01T00:00:00"/>
    <s v="INT"/>
    <m/>
    <m/>
    <s v="d. Precisión de la información"/>
    <x v="4"/>
    <n v="4"/>
    <s v="SIN FECHA COMO TAL, SE ASIGNA LA INTERMEDIA DEL SEGUNDO SEMESTRE"/>
    <m/>
    <m/>
    <m/>
    <m/>
    <m/>
    <m/>
    <m/>
    <m/>
    <m/>
    <n v="1574"/>
    <s v="SI"/>
    <s v="1574 - SDS SOACHA-Productos Asociados de PAYC (Informes, Control de presupuesto y Programación y actas)"/>
    <n v="4"/>
    <n v="4"/>
    <s v="SIN CECO"/>
    <x v="92"/>
  </r>
  <r>
    <n v="5091"/>
    <x v="140"/>
    <d v="2016-03-01T00:00:00"/>
    <s v="INT"/>
    <m/>
    <m/>
    <s v="e. Diagramación"/>
    <x v="4"/>
    <n v="4"/>
    <s v="SIN FECHA COMO TAL, SE ASIGNA LA INTERMEDIA DEL SEGUNDO SEMESTRE"/>
    <m/>
    <m/>
    <m/>
    <m/>
    <m/>
    <m/>
    <m/>
    <m/>
    <m/>
    <n v="1574"/>
    <s v="SI"/>
    <s v="1574 - SDS SOACHA-Productos Asociados de PAYC (Informes, Control de presupuesto y Programación y actas)"/>
    <n v="4"/>
    <n v="4"/>
    <s v="SIN CECO"/>
    <x v="92"/>
  </r>
  <r>
    <n v="5092"/>
    <x v="140"/>
    <d v="2016-03-01T00:00:00"/>
    <s v="INT"/>
    <m/>
    <m/>
    <s v="a. Cumplimiento"/>
    <x v="5"/>
    <n v="4"/>
    <s v="SIN FECHA COMO TAL, SE ASIGNA LA INTERMEDIA DEL SEGUNDO SEMESTRE"/>
    <m/>
    <m/>
    <m/>
    <m/>
    <m/>
    <m/>
    <m/>
    <m/>
    <m/>
    <n v="1574"/>
    <s v="SI"/>
    <s v="1574 - SDS SOACHA-Compromisos Pactados"/>
    <n v="4"/>
    <n v="4"/>
    <s v="SIN CECO"/>
    <x v="92"/>
  </r>
  <r>
    <n v="5093"/>
    <x v="140"/>
    <d v="2016-03-01T00:00:00"/>
    <s v="INT"/>
    <m/>
    <m/>
    <s v="b. Satisface expectativas"/>
    <x v="5"/>
    <n v="4"/>
    <s v="SIN FECHA COMO TAL, SE ASIGNA LA INTERMEDIA DEL SEGUNDO SEMESTRE"/>
    <m/>
    <m/>
    <m/>
    <m/>
    <m/>
    <m/>
    <m/>
    <m/>
    <m/>
    <n v="1574"/>
    <s v="SI"/>
    <s v="1574 - SDS SOACHA-Compromisos Pactados"/>
    <n v="4"/>
    <n v="4"/>
    <s v="SIN CECO"/>
    <x v="92"/>
  </r>
  <r>
    <n v="5094"/>
    <x v="140"/>
    <d v="2016-03-01T00:00:00"/>
    <s v="INT"/>
    <m/>
    <m/>
    <s v="c. Calidad de la Información suministrada"/>
    <x v="5"/>
    <n v="5"/>
    <s v="SIN FECHA COMO TAL, SE ASIGNA LA INTERMEDIA DEL SEGUNDO SEMESTRE"/>
    <m/>
    <m/>
    <m/>
    <m/>
    <m/>
    <m/>
    <m/>
    <m/>
    <m/>
    <n v="1574"/>
    <s v="SI"/>
    <s v="1574 - SDS SOACHA-Compromisos Pactados"/>
    <n v="5"/>
    <n v="5"/>
    <s v="SIN CECO"/>
    <x v="92"/>
  </r>
  <r>
    <n v="5095"/>
    <x v="140"/>
    <d v="2016-03-01T00:00:00"/>
    <s v="INT"/>
    <m/>
    <m/>
    <s v="d. Disposición del personal de PAYC a las solicitudes del cliente"/>
    <x v="5"/>
    <n v="5"/>
    <s v="SIN FECHA COMO TAL, SE ASIGNA LA INTERMEDIA DEL SEGUNDO SEMESTRE"/>
    <m/>
    <m/>
    <m/>
    <m/>
    <m/>
    <m/>
    <m/>
    <m/>
    <m/>
    <n v="1574"/>
    <s v="SI"/>
    <s v="1574 - SDS SOACHA-Compromisos Pactados"/>
    <n v="5"/>
    <n v="5"/>
    <s v="SIN CECO"/>
    <x v="92"/>
  </r>
  <r>
    <n v="5096"/>
    <x v="140"/>
    <d v="2016-03-01T00:00:00"/>
    <s v="INT"/>
    <m/>
    <m/>
    <s v="e. Coherencia entre lo solicitado y lo entregado"/>
    <x v="5"/>
    <n v="5"/>
    <s v="SIN FECHA COMO TAL, SE ASIGNA LA INTERMEDIA DEL SEGUNDO SEMESTRE"/>
    <m/>
    <m/>
    <m/>
    <m/>
    <m/>
    <m/>
    <m/>
    <m/>
    <m/>
    <n v="1574"/>
    <s v="SI"/>
    <s v="1574 - SDS SOACHA-Compromisos Pactados"/>
    <n v="5"/>
    <n v="5"/>
    <s v="SIN CECO"/>
    <x v="92"/>
  </r>
  <r>
    <n v="5097"/>
    <x v="140"/>
    <d v="2016-03-01T00:00:00"/>
    <s v="INT"/>
    <m/>
    <m/>
    <s v="Grado de Satisfacción con el Servicio Prestado"/>
    <x v="6"/>
    <n v="4"/>
    <s v="SIN FECHA COMO TAL, SE ASIGNA LA INTERMEDIA DEL SEGUNDO SEMESTRE"/>
    <m/>
    <m/>
    <m/>
    <m/>
    <m/>
    <m/>
    <m/>
    <m/>
    <m/>
    <n v="1574"/>
    <s v="SI"/>
    <s v="1574 - SDS SOACHA-Grado de Satisfacción con el Servicio Prestado"/>
    <n v="4"/>
    <n v="4"/>
    <s v="SIN CECO"/>
    <x v="92"/>
  </r>
  <r>
    <n v="5098"/>
    <x v="140"/>
    <d v="2016-03-01T00:00:00"/>
    <s v="INT"/>
    <m/>
    <m/>
    <s v="Posibilidad de Volver a Contratar con PAYC"/>
    <x v="7"/>
    <n v="4"/>
    <s v="SIN FECHA COMO TAL, SE ASIGNA LA INTERMEDIA DEL SEGUNDO SEMESTRE"/>
    <m/>
    <m/>
    <m/>
    <m/>
    <m/>
    <m/>
    <m/>
    <m/>
    <m/>
    <n v="1574"/>
    <s v="SI"/>
    <s v="1574 - SDS SOACHA-Posibilidad de Volver a Contratar con PAYC"/>
    <n v="4"/>
    <n v="4"/>
    <s v="SIN CECO"/>
    <x v="92"/>
  </r>
  <r>
    <n v="5099"/>
    <x v="140"/>
    <d v="2016-03-01T00:00:00"/>
    <s v="INT"/>
    <m/>
    <m/>
    <s v="Principales fortalezas en el servicio que presta PAYC"/>
    <x v="8"/>
    <s v="Excelente manejo y control administrativo-Buen control-Conocimiento del personal-"/>
    <s v="SIN FECHA COMO TAL, SE ASIGNA LA INTERMEDIA DEL SEGUNDO SEMESTRE"/>
    <s v="CONTROL ADMINISTRATIVO"/>
    <s v="CONOCIMIENTO DE PERSONAL"/>
    <m/>
    <m/>
    <m/>
    <m/>
    <m/>
    <m/>
    <m/>
    <n v="1574"/>
    <s v="SI"/>
    <s v="1574 - SDS SOACHA-Fortalezas PAYC"/>
    <s v="Excelente manejo y control administrativo-Buen control-Conocimiento del personal-"/>
    <n v="0"/>
    <s v="SIN CECO"/>
    <x v="92"/>
  </r>
  <r>
    <n v="5100"/>
    <x v="140"/>
    <d v="2016-03-01T00:00:00"/>
    <s v="INT"/>
    <m/>
    <m/>
    <s v="Principales debilidades en el servicio que presta PAYC"/>
    <x v="9"/>
    <s v="El tema de la facturación de Payc, se demoraba ya que no entendían el proceso de claro por mas que se les explico-"/>
    <s v="SIN FECHA COMO TAL, SE ASIGNA LA INTERMEDIA DEL SEGUNDO SEMESTRE"/>
    <s v="PROCESO DE FACTURACIÓN"/>
    <m/>
    <m/>
    <m/>
    <m/>
    <m/>
    <m/>
    <m/>
    <m/>
    <n v="1574"/>
    <s v="SI"/>
    <s v="1574 - SDS SOACHA-Debilidades PAYC"/>
    <s v="El tema de la facturación de Payc, se demoraba ya que no entendían el proceso de claro por mas que se les explico-"/>
    <n v="0"/>
    <s v="SIN CECO"/>
    <x v="92"/>
  </r>
  <r>
    <n v="5101"/>
    <x v="141"/>
    <d v="2016-03-01T00:00:00"/>
    <s v="INT"/>
    <m/>
    <m/>
    <s v="a. Conocimiento específico de temas aplicables al proyecto"/>
    <x v="0"/>
    <n v="3"/>
    <s v="SIN FECHA COMO TAL, SE ASIGNA LA INTERMEDIA DEL SEGUNDO SEMESTRE"/>
    <m/>
    <m/>
    <m/>
    <m/>
    <m/>
    <m/>
    <m/>
    <m/>
    <m/>
    <n v="1523"/>
    <s v="SI"/>
    <s v="1523 - CLÍNICA LA SABANA-Soporte Técnico"/>
    <n v="3"/>
    <n v="3"/>
    <s v="SIN CECO"/>
    <x v="93"/>
  </r>
  <r>
    <n v="5102"/>
    <x v="141"/>
    <d v="2016-03-01T00:00:00"/>
    <s v="INT"/>
    <m/>
    <m/>
    <s v="b. Idoneidad y Calidad del soporte"/>
    <x v="0"/>
    <n v="3"/>
    <s v="SIN FECHA COMO TAL, SE ASIGNA LA INTERMEDIA DEL SEGUNDO SEMESTRE"/>
    <m/>
    <m/>
    <m/>
    <m/>
    <m/>
    <m/>
    <m/>
    <m/>
    <m/>
    <n v="1523"/>
    <s v="SI"/>
    <s v="1523 - CLÍNICA LA SABANA-Soporte Técnico"/>
    <n v="3"/>
    <n v="3"/>
    <s v="SIN CECO"/>
    <x v="93"/>
  </r>
  <r>
    <n v="5103"/>
    <x v="141"/>
    <d v="2016-03-01T00:00:00"/>
    <s v="INT"/>
    <m/>
    <m/>
    <s v="c. Cumplimiento de especificaciones técnicas de construcción"/>
    <x v="0"/>
    <n v="4"/>
    <s v="SIN FECHA COMO TAL, SE ASIGNA LA INTERMEDIA DEL SEGUNDO SEMESTRE"/>
    <m/>
    <m/>
    <m/>
    <m/>
    <m/>
    <m/>
    <m/>
    <m/>
    <m/>
    <n v="1523"/>
    <s v="SI"/>
    <s v="1523 - CLÍNICA LA SABANA-Soporte Técnico"/>
    <n v="4"/>
    <n v="4"/>
    <s v="SIN CECO"/>
    <x v="93"/>
  </r>
  <r>
    <n v="5104"/>
    <x v="141"/>
    <d v="2016-03-01T00:00:00"/>
    <s v="INT"/>
    <m/>
    <m/>
    <s v="d. Confiabilidad de los conceptos aplicados"/>
    <x v="0"/>
    <n v="4"/>
    <s v="SIN FECHA COMO TAL, SE ASIGNA LA INTERMEDIA DEL SEGUNDO SEMESTRE"/>
    <m/>
    <m/>
    <m/>
    <m/>
    <m/>
    <m/>
    <m/>
    <m/>
    <m/>
    <n v="1523"/>
    <s v="SI"/>
    <s v="1523 - CLÍNICA LA SABANA-Soporte Técnico"/>
    <n v="4"/>
    <n v="4"/>
    <s v="SIN CECO"/>
    <x v="93"/>
  </r>
  <r>
    <n v="5105"/>
    <x v="141"/>
    <d v="2016-03-01T00:00:00"/>
    <s v="INT"/>
    <m/>
    <m/>
    <s v="e. Oportunidad en entrega de información o requerimientos"/>
    <x v="0"/>
    <n v="4"/>
    <s v="SIN FECHA COMO TAL, SE ASIGNA LA INTERMEDIA DEL SEGUNDO SEMESTRE"/>
    <m/>
    <m/>
    <m/>
    <m/>
    <m/>
    <m/>
    <m/>
    <m/>
    <m/>
    <n v="1523"/>
    <s v="SI"/>
    <s v="1523 - CLÍNICA LA SABANA-Soporte Técnico"/>
    <n v="4"/>
    <n v="4"/>
    <s v="SIN CECO"/>
    <x v="93"/>
  </r>
  <r>
    <n v="5106"/>
    <x v="141"/>
    <d v="2016-03-01T00:00:00"/>
    <s v="INT"/>
    <m/>
    <m/>
    <s v="a. Oportunidad de la gestión en obra"/>
    <x v="1"/>
    <n v="2"/>
    <s v="SIN FECHA COMO TAL, SE ASIGNA LA INTERMEDIA DEL SEGUNDO SEMESTRE"/>
    <m/>
    <m/>
    <m/>
    <m/>
    <m/>
    <m/>
    <m/>
    <m/>
    <m/>
    <n v="1523"/>
    <s v="SI"/>
    <s v="1523 - CLÍNICA LA SABANA-Soporte Administrativo"/>
    <n v="2"/>
    <n v="2"/>
    <s v="SIN CECO"/>
    <x v="93"/>
  </r>
  <r>
    <n v="5107"/>
    <x v="141"/>
    <d v="2016-03-01T00:00:00"/>
    <s v="INT"/>
    <m/>
    <m/>
    <s v="b. Manejo administrativo del proyecto"/>
    <x v="1"/>
    <n v="3"/>
    <s v="SIN FECHA COMO TAL, SE ASIGNA LA INTERMEDIA DEL SEGUNDO SEMESTRE"/>
    <m/>
    <m/>
    <m/>
    <m/>
    <m/>
    <m/>
    <m/>
    <m/>
    <m/>
    <n v="1523"/>
    <s v="SI"/>
    <s v="1523 - CLÍNICA LA SABANA-Soporte Administrativo"/>
    <n v="3"/>
    <n v="3"/>
    <s v="SIN CECO"/>
    <x v="93"/>
  </r>
  <r>
    <n v="5108"/>
    <x v="141"/>
    <d v="2016-03-01T00:00:00"/>
    <s v="INT"/>
    <m/>
    <m/>
    <s v="c. Información clara y veraz sobre la administración de proyecto"/>
    <x v="1"/>
    <n v="3"/>
    <s v="SIN FECHA COMO TAL, SE ASIGNA LA INTERMEDIA DEL SEGUNDO SEMESTRE"/>
    <m/>
    <m/>
    <m/>
    <m/>
    <m/>
    <m/>
    <m/>
    <m/>
    <m/>
    <n v="1523"/>
    <s v="SI"/>
    <s v="1523 - CLÍNICA LA SABANA-Soporte Administrativo"/>
    <n v="3"/>
    <n v="3"/>
    <s v="SIN CECO"/>
    <x v="93"/>
  </r>
  <r>
    <n v="5109"/>
    <x v="141"/>
    <d v="2016-03-01T00:00:00"/>
    <s v="INT"/>
    <m/>
    <m/>
    <s v="d. Cumplimientos con expectativas del cliente"/>
    <x v="1"/>
    <n v="2"/>
    <s v="SIN FECHA COMO TAL, SE ASIGNA LA INTERMEDIA DEL SEGUNDO SEMESTRE"/>
    <m/>
    <m/>
    <m/>
    <m/>
    <m/>
    <m/>
    <m/>
    <m/>
    <m/>
    <n v="1523"/>
    <s v="SI"/>
    <s v="1523 - CLÍNICA LA SABANA-Soporte Administrativo"/>
    <n v="2"/>
    <n v="2"/>
    <s v="SIN CECO"/>
    <x v="93"/>
  </r>
  <r>
    <n v="5110"/>
    <x v="141"/>
    <d v="2016-03-01T00:00:00"/>
    <s v="INT"/>
    <m/>
    <m/>
    <s v="e. Control de presupuesto"/>
    <x v="1"/>
    <n v="2"/>
    <s v="SIN FECHA COMO TAL, SE ASIGNA LA INTERMEDIA DEL SEGUNDO SEMESTRE"/>
    <m/>
    <m/>
    <m/>
    <m/>
    <m/>
    <m/>
    <m/>
    <m/>
    <m/>
    <n v="1523"/>
    <s v="SI"/>
    <s v="1523 - CLÍNICA LA SABANA-Soporte Administrativo"/>
    <n v="2"/>
    <n v="2"/>
    <s v="SIN CECO"/>
    <x v="93"/>
  </r>
  <r>
    <n v="5111"/>
    <x v="141"/>
    <d v="2016-03-01T00:00:00"/>
    <s v="INT"/>
    <m/>
    <m/>
    <s v="a. Apoyo y presencia en el proyecto"/>
    <x v="2"/>
    <n v="2"/>
    <s v="SIN FECHA COMO TAL, SE ASIGNA LA INTERMEDIA DEL SEGUNDO SEMESTRE"/>
    <m/>
    <m/>
    <m/>
    <m/>
    <m/>
    <m/>
    <m/>
    <m/>
    <m/>
    <n v="1523"/>
    <s v="SI"/>
    <s v="1523 - CLÍNICA LA SABANA-Soporte Directivo (Coordinador y Gerencia)"/>
    <n v="2"/>
    <n v="2"/>
    <s v="SIN CECO"/>
    <x v="93"/>
  </r>
  <r>
    <n v="5112"/>
    <x v="141"/>
    <d v="2016-03-01T00:00:00"/>
    <s v="INT"/>
    <m/>
    <m/>
    <s v="b. Conocimiento del proyecto"/>
    <x v="2"/>
    <n v="3"/>
    <s v="SIN FECHA COMO TAL, SE ASIGNA LA INTERMEDIA DEL SEGUNDO SEMESTRE"/>
    <m/>
    <m/>
    <m/>
    <m/>
    <m/>
    <m/>
    <m/>
    <m/>
    <m/>
    <n v="1523"/>
    <s v="SI"/>
    <s v="1523 - CLÍNICA LA SABANA-Soporte Directivo (Coordinador y Gerencia)"/>
    <n v="3"/>
    <n v="3"/>
    <s v="SIN CECO"/>
    <x v="93"/>
  </r>
  <r>
    <n v="5113"/>
    <x v="141"/>
    <d v="2016-03-01T00:00:00"/>
    <s v="INT"/>
    <m/>
    <m/>
    <s v="c. Planteamiento de soluciones y manejo de conflictos"/>
    <x v="2"/>
    <n v="2"/>
    <s v="SIN FECHA COMO TAL, SE ASIGNA LA INTERMEDIA DEL SEGUNDO SEMESTRE"/>
    <m/>
    <m/>
    <m/>
    <m/>
    <m/>
    <m/>
    <m/>
    <m/>
    <m/>
    <n v="1523"/>
    <s v="SI"/>
    <s v="1523 - CLÍNICA LA SABANA-Soporte Directivo (Coordinador y Gerencia)"/>
    <n v="2"/>
    <n v="2"/>
    <s v="SIN CECO"/>
    <x v="93"/>
  </r>
  <r>
    <n v="5114"/>
    <x v="141"/>
    <d v="2016-03-01T00:00:00"/>
    <s v="INT"/>
    <m/>
    <m/>
    <s v="d. Cumplimiento de compromisos"/>
    <x v="2"/>
    <s v="N/A"/>
    <s v="SIN FECHA COMO TAL, SE ASIGNA LA INTERMEDIA DEL SEGUNDO SEMESTRE"/>
    <m/>
    <m/>
    <m/>
    <m/>
    <m/>
    <m/>
    <m/>
    <m/>
    <m/>
    <n v="1523"/>
    <s v="SI"/>
    <s v="1523 - CLÍNICA LA SABANA-Soporte Directivo (Coordinador y Gerencia)"/>
    <s v="N/A"/>
    <n v="0"/>
    <s v="SIN CECO"/>
    <x v="93"/>
  </r>
  <r>
    <n v="5115"/>
    <x v="141"/>
    <d v="2016-03-01T00:00:00"/>
    <s v="INT"/>
    <m/>
    <m/>
    <s v="e. Manejo del cliente"/>
    <x v="2"/>
    <n v="2"/>
    <s v="SIN FECHA COMO TAL, SE ASIGNA LA INTERMEDIA DEL SEGUNDO SEMESTRE"/>
    <m/>
    <m/>
    <m/>
    <m/>
    <m/>
    <m/>
    <m/>
    <m/>
    <m/>
    <n v="1523"/>
    <s v="SI"/>
    <s v="1523 - CLÍNICA LA SABANA-Soporte Directivo (Coordinador y Gerencia)"/>
    <n v="2"/>
    <n v="2"/>
    <s v="SIN CECO"/>
    <x v="93"/>
  </r>
  <r>
    <n v="5116"/>
    <x v="141"/>
    <d v="2016-03-01T00:00:00"/>
    <s v="INT"/>
    <m/>
    <m/>
    <s v="a. Idoneidad del personal"/>
    <x v="3"/>
    <n v="4"/>
    <s v="SIN FECHA COMO TAL, SE ASIGNA LA INTERMEDIA DEL SEGUNDO SEMESTRE"/>
    <m/>
    <m/>
    <m/>
    <m/>
    <m/>
    <m/>
    <m/>
    <m/>
    <m/>
    <n v="1523"/>
    <s v="SI"/>
    <s v="1523 - CLÍNICA LA SABANA-Personal que presta el servicio en obra"/>
    <n v="4"/>
    <n v="4"/>
    <s v="SIN CECO"/>
    <x v="93"/>
  </r>
  <r>
    <n v="5117"/>
    <x v="141"/>
    <d v="2016-03-01T00:00:00"/>
    <s v="INT"/>
    <m/>
    <m/>
    <s v="b. Oportuna atención al cliente"/>
    <x v="3"/>
    <n v="4"/>
    <s v="SIN FECHA COMO TAL, SE ASIGNA LA INTERMEDIA DEL SEGUNDO SEMESTRE"/>
    <m/>
    <m/>
    <m/>
    <m/>
    <m/>
    <m/>
    <m/>
    <m/>
    <m/>
    <n v="1523"/>
    <s v="SI"/>
    <s v="1523 - CLÍNICA LA SABANA-Personal que presta el servicio en obra"/>
    <n v="4"/>
    <n v="4"/>
    <s v="SIN CECO"/>
    <x v="93"/>
  </r>
  <r>
    <n v="5118"/>
    <x v="141"/>
    <d v="2016-03-01T00:00:00"/>
    <s v="INT"/>
    <m/>
    <m/>
    <s v="c. Compromiso con el proyecto"/>
    <x v="3"/>
    <n v="4"/>
    <s v="SIN FECHA COMO TAL, SE ASIGNA LA INTERMEDIA DEL SEGUNDO SEMESTRE"/>
    <m/>
    <m/>
    <m/>
    <m/>
    <m/>
    <m/>
    <m/>
    <m/>
    <m/>
    <n v="1523"/>
    <s v="SI"/>
    <s v="1523 - CLÍNICA LA SABANA-Personal que presta el servicio en obra"/>
    <n v="4"/>
    <n v="4"/>
    <s v="SIN CECO"/>
    <x v="93"/>
  </r>
  <r>
    <n v="5119"/>
    <x v="141"/>
    <d v="2016-03-01T00:00:00"/>
    <s v="INT"/>
    <m/>
    <m/>
    <s v="d. Cumplimiento de compromisos"/>
    <x v="3"/>
    <n v="3"/>
    <s v="SIN FECHA COMO TAL, SE ASIGNA LA INTERMEDIA DEL SEGUNDO SEMESTRE"/>
    <m/>
    <m/>
    <m/>
    <m/>
    <m/>
    <m/>
    <m/>
    <m/>
    <m/>
    <n v="1523"/>
    <s v="SI"/>
    <s v="1523 - CLÍNICA LA SABANA-Personal que presta el servicio en obra"/>
    <n v="3"/>
    <n v="3"/>
    <s v="SIN CECO"/>
    <x v="93"/>
  </r>
  <r>
    <n v="5120"/>
    <x v="141"/>
    <d v="2016-03-01T00:00:00"/>
    <s v="INT"/>
    <m/>
    <m/>
    <s v="e. Proactividad en desarrollo de funciones"/>
    <x v="3"/>
    <n v="2"/>
    <s v="SIN FECHA COMO TAL, SE ASIGNA LA INTERMEDIA DEL SEGUNDO SEMESTRE"/>
    <m/>
    <m/>
    <m/>
    <m/>
    <m/>
    <m/>
    <m/>
    <m/>
    <m/>
    <n v="1523"/>
    <s v="SI"/>
    <s v="1523 - CLÍNICA LA SABANA-Personal que presta el servicio en obra"/>
    <n v="2"/>
    <n v="2"/>
    <s v="SIN CECO"/>
    <x v="93"/>
  </r>
  <r>
    <n v="5121"/>
    <x v="141"/>
    <d v="2016-03-01T00:00:00"/>
    <s v="INT"/>
    <m/>
    <m/>
    <s v="a. Calidad del Contenido"/>
    <x v="4"/>
    <n v="3"/>
    <s v="SIN FECHA COMO TAL, SE ASIGNA LA INTERMEDIA DEL SEGUNDO SEMESTRE"/>
    <m/>
    <m/>
    <m/>
    <m/>
    <m/>
    <m/>
    <m/>
    <m/>
    <m/>
    <n v="1523"/>
    <s v="SI"/>
    <s v="1523 - CLÍNICA LA SABANA-Productos Asociados de PAYC (Informes, Control de presupuesto y Programación y actas)"/>
    <n v="3"/>
    <n v="3"/>
    <s v="SIN CECO"/>
    <x v="93"/>
  </r>
  <r>
    <n v="5122"/>
    <x v="141"/>
    <d v="2016-03-01T00:00:00"/>
    <s v="INT"/>
    <m/>
    <m/>
    <s v="b. Claridad del Contenido"/>
    <x v="4"/>
    <n v="4"/>
    <s v="SIN FECHA COMO TAL, SE ASIGNA LA INTERMEDIA DEL SEGUNDO SEMESTRE"/>
    <m/>
    <m/>
    <m/>
    <m/>
    <m/>
    <m/>
    <m/>
    <m/>
    <m/>
    <n v="1523"/>
    <s v="SI"/>
    <s v="1523 - CLÍNICA LA SABANA-Productos Asociados de PAYC (Informes, Control de presupuesto y Programación y actas)"/>
    <n v="4"/>
    <n v="4"/>
    <s v="SIN CECO"/>
    <x v="93"/>
  </r>
  <r>
    <n v="5123"/>
    <x v="141"/>
    <d v="2016-03-01T00:00:00"/>
    <s v="INT"/>
    <m/>
    <m/>
    <s v="c. Oportunidad en la entrega"/>
    <x v="4"/>
    <n v="3"/>
    <s v="SIN FECHA COMO TAL, SE ASIGNA LA INTERMEDIA DEL SEGUNDO SEMESTRE"/>
    <m/>
    <m/>
    <m/>
    <m/>
    <m/>
    <m/>
    <m/>
    <m/>
    <m/>
    <n v="1523"/>
    <s v="SI"/>
    <s v="1523 - CLÍNICA LA SABANA-Productos Asociados de PAYC (Informes, Control de presupuesto y Programación y actas)"/>
    <n v="3"/>
    <n v="3"/>
    <s v="SIN CECO"/>
    <x v="93"/>
  </r>
  <r>
    <n v="5124"/>
    <x v="141"/>
    <d v="2016-03-01T00:00:00"/>
    <s v="INT"/>
    <m/>
    <m/>
    <s v="d. Precisión de la información"/>
    <x v="4"/>
    <n v="2"/>
    <s v="SIN FECHA COMO TAL, SE ASIGNA LA INTERMEDIA DEL SEGUNDO SEMESTRE"/>
    <m/>
    <m/>
    <m/>
    <m/>
    <m/>
    <m/>
    <m/>
    <m/>
    <m/>
    <n v="1523"/>
    <s v="SI"/>
    <s v="1523 - CLÍNICA LA SABANA-Productos Asociados de PAYC (Informes, Control de presupuesto y Programación y actas)"/>
    <n v="2"/>
    <n v="2"/>
    <s v="SIN CECO"/>
    <x v="93"/>
  </r>
  <r>
    <n v="5125"/>
    <x v="141"/>
    <d v="2016-03-01T00:00:00"/>
    <s v="INT"/>
    <m/>
    <m/>
    <s v="e. Diagramación"/>
    <x v="4"/>
    <n v="4"/>
    <s v="SIN FECHA COMO TAL, SE ASIGNA LA INTERMEDIA DEL SEGUNDO SEMESTRE"/>
    <m/>
    <m/>
    <m/>
    <m/>
    <m/>
    <m/>
    <m/>
    <m/>
    <m/>
    <n v="1523"/>
    <s v="SI"/>
    <s v="1523 - CLÍNICA LA SABANA-Productos Asociados de PAYC (Informes, Control de presupuesto y Programación y actas)"/>
    <n v="4"/>
    <n v="4"/>
    <s v="SIN CECO"/>
    <x v="93"/>
  </r>
  <r>
    <n v="5126"/>
    <x v="141"/>
    <d v="2016-03-01T00:00:00"/>
    <s v="INT"/>
    <m/>
    <m/>
    <s v="a. Cumplimiento"/>
    <x v="5"/>
    <s v="N/A"/>
    <s v="SIN FECHA COMO TAL, SE ASIGNA LA INTERMEDIA DEL SEGUNDO SEMESTRE"/>
    <m/>
    <m/>
    <m/>
    <m/>
    <m/>
    <m/>
    <m/>
    <m/>
    <m/>
    <n v="1523"/>
    <s v="SI"/>
    <s v="1523 - CLÍNICA LA SABANA-Compromisos Pactados"/>
    <s v="N/A"/>
    <n v="0"/>
    <s v="SIN CECO"/>
    <x v="93"/>
  </r>
  <r>
    <n v="5127"/>
    <x v="141"/>
    <d v="2016-03-01T00:00:00"/>
    <s v="INT"/>
    <m/>
    <m/>
    <s v="b. Satisface expectativas"/>
    <x v="5"/>
    <s v="N/A"/>
    <s v="SIN FECHA COMO TAL, SE ASIGNA LA INTERMEDIA DEL SEGUNDO SEMESTRE"/>
    <m/>
    <m/>
    <m/>
    <m/>
    <m/>
    <m/>
    <m/>
    <m/>
    <m/>
    <n v="1523"/>
    <s v="SI"/>
    <s v="1523 - CLÍNICA LA SABANA-Compromisos Pactados"/>
    <s v="N/A"/>
    <n v="0"/>
    <s v="SIN CECO"/>
    <x v="93"/>
  </r>
  <r>
    <n v="5128"/>
    <x v="141"/>
    <d v="2016-03-01T00:00:00"/>
    <s v="INT"/>
    <m/>
    <m/>
    <s v="c. Calidad de la Información suministrada"/>
    <x v="5"/>
    <s v="N/A"/>
    <s v="SIN FECHA COMO TAL, SE ASIGNA LA INTERMEDIA DEL SEGUNDO SEMESTRE"/>
    <m/>
    <m/>
    <m/>
    <m/>
    <m/>
    <m/>
    <m/>
    <m/>
    <m/>
    <n v="1523"/>
    <s v="SI"/>
    <s v="1523 - CLÍNICA LA SABANA-Compromisos Pactados"/>
    <s v="N/A"/>
    <n v="0"/>
    <s v="SIN CECO"/>
    <x v="93"/>
  </r>
  <r>
    <n v="5129"/>
    <x v="141"/>
    <d v="2016-03-01T00:00:00"/>
    <s v="INT"/>
    <m/>
    <m/>
    <s v="d. Disposición del personal de PAYC a las solicitudes del cliente"/>
    <x v="5"/>
    <s v="N/A"/>
    <s v="SIN FECHA COMO TAL, SE ASIGNA LA INTERMEDIA DEL SEGUNDO SEMESTRE"/>
    <m/>
    <m/>
    <m/>
    <m/>
    <m/>
    <m/>
    <m/>
    <m/>
    <m/>
    <n v="1523"/>
    <s v="SI"/>
    <s v="1523 - CLÍNICA LA SABANA-Compromisos Pactados"/>
    <s v="N/A"/>
    <n v="0"/>
    <s v="SIN CECO"/>
    <x v="93"/>
  </r>
  <r>
    <n v="5130"/>
    <x v="141"/>
    <d v="2016-03-01T00:00:00"/>
    <s v="INT"/>
    <m/>
    <m/>
    <s v="e. Coherencia entre lo solicitado y lo entregado"/>
    <x v="5"/>
    <s v="N/A"/>
    <s v="SIN FECHA COMO TAL, SE ASIGNA LA INTERMEDIA DEL SEGUNDO SEMESTRE"/>
    <m/>
    <m/>
    <m/>
    <m/>
    <m/>
    <m/>
    <m/>
    <m/>
    <m/>
    <n v="1523"/>
    <s v="SI"/>
    <s v="1523 - CLÍNICA LA SABANA-Compromisos Pactados"/>
    <s v="N/A"/>
    <n v="0"/>
    <s v="SIN CECO"/>
    <x v="93"/>
  </r>
  <r>
    <n v="5131"/>
    <x v="141"/>
    <d v="2016-03-01T00:00:00"/>
    <s v="INT"/>
    <m/>
    <m/>
    <s v="Grado de Satisfacción con el Servicio Prestado"/>
    <x v="6"/>
    <n v="2"/>
    <s v="SIN FECHA COMO TAL, SE ASIGNA LA INTERMEDIA DEL SEGUNDO SEMESTRE"/>
    <m/>
    <m/>
    <m/>
    <m/>
    <m/>
    <m/>
    <m/>
    <m/>
    <m/>
    <n v="1523"/>
    <s v="SI"/>
    <s v="1523 - CLÍNICA LA SABANA-Grado de Satisfacción con el Servicio Prestado"/>
    <n v="2"/>
    <n v="2"/>
    <s v="SIN CECO"/>
    <x v="93"/>
  </r>
  <r>
    <n v="5132"/>
    <x v="141"/>
    <d v="2016-03-01T00:00:00"/>
    <s v="INT"/>
    <m/>
    <m/>
    <s v="Posibilidad de Volver a Contratar con PAYC"/>
    <x v="7"/>
    <n v="2"/>
    <s v="SIN FECHA COMO TAL, SE ASIGNA LA INTERMEDIA DEL SEGUNDO SEMESTRE"/>
    <m/>
    <m/>
    <m/>
    <m/>
    <m/>
    <m/>
    <m/>
    <m/>
    <m/>
    <n v="1523"/>
    <s v="SI"/>
    <s v="1523 - CLÍNICA LA SABANA-Posibilidad de Volver a Contratar con PAYC"/>
    <n v="2"/>
    <n v="2"/>
    <s v="SIN CECO"/>
    <x v="93"/>
  </r>
  <r>
    <n v="5133"/>
    <x v="141"/>
    <d v="2016-03-01T00:00:00"/>
    <s v="INT"/>
    <m/>
    <m/>
    <s v="Principales fortalezas en el servicio que presta PAYC"/>
    <x v="8"/>
    <s v="Presenta abanico de experiencia que genera confianza-"/>
    <s v="SIN FECHA COMO TAL, SE ASIGNA LA INTERMEDIA DEL SEGUNDO SEMESTRE"/>
    <s v="EXPERIENCIA PAYC"/>
    <m/>
    <m/>
    <m/>
    <m/>
    <m/>
    <m/>
    <m/>
    <m/>
    <n v="1523"/>
    <s v="SI"/>
    <s v="1523 - CLÍNICA LA SABANA-Fortalezas PAYC"/>
    <s v="Presenta abanico de experiencia que genera confianza-"/>
    <n v="0"/>
    <s v="SIN CECO"/>
    <x v="93"/>
  </r>
  <r>
    <n v="5134"/>
    <x v="141"/>
    <d v="2016-03-01T00:00:00"/>
    <s v="INT"/>
    <m/>
    <m/>
    <s v="Principales debilidades en el servicio que presta PAYC"/>
    <x v="9"/>
    <s v="Nulo apoyo institucional al personal de obra-El soporte que se ofrece no se evidencia en el día a día-No toma partido no se compromete con temas técnicos-Los controles de programación y presupuesto no son rigurosos ni aportan soluciones-"/>
    <s v="SIN FECHA COMO TAL, SE ASIGNA LA INTERMEDIA DEL SEGUNDO SEMESTRE"/>
    <s v="APOYO PAYC CENTRAL"/>
    <s v="NO TOMA PARTIDO"/>
    <s v="CONTROL PRESUPUESTOS"/>
    <s v="CONTROL PROGRAMACIÓN"/>
    <m/>
    <m/>
    <m/>
    <m/>
    <m/>
    <n v="1523"/>
    <s v="SI"/>
    <s v="1523 - CLÍNICA LA SABANA-Debilidades PAYC"/>
    <s v="Nulo apoyo institucional al personal de obra-El soporte que se ofrece no se evidencia en el día a día-No toma partido no se compromete con temas técnicos-Los controles de programación y presupuesto no son rigurosos ni aportan soluciones-"/>
    <n v="0"/>
    <s v="SIN CECO"/>
    <x v="93"/>
  </r>
  <r>
    <n v="5135"/>
    <x v="142"/>
    <d v="2016-09-01T00:00:00"/>
    <s v="GER"/>
    <m/>
    <m/>
    <s v="a. Conocimiento específico de temas aplicables al proyecto"/>
    <x v="0"/>
    <n v="4"/>
    <s v="SIN FECHA COMO TAL, SE ASIGNA LA INTERMEDIA DEL SEGUNDO SEMESTRE"/>
    <m/>
    <m/>
    <m/>
    <m/>
    <m/>
    <m/>
    <m/>
    <m/>
    <m/>
    <n v="1702"/>
    <s v="SI"/>
    <s v="1702 - HOTEL EL ALCARAVÁN-Soporte Técnico"/>
    <n v="4"/>
    <n v="4"/>
    <s v="SIN CECO"/>
    <x v="94"/>
  </r>
  <r>
    <n v="5136"/>
    <x v="142"/>
    <d v="2016-09-01T00:00:00"/>
    <s v="GER"/>
    <m/>
    <m/>
    <s v="b. Idoneidad y Calidad del soporte"/>
    <x v="0"/>
    <n v="4"/>
    <s v="SIN FECHA COMO TAL, SE ASIGNA LA INTERMEDIA DEL SEGUNDO SEMESTRE"/>
    <m/>
    <m/>
    <m/>
    <m/>
    <m/>
    <m/>
    <m/>
    <m/>
    <m/>
    <n v="1702"/>
    <s v="SI"/>
    <s v="1702 - HOTEL EL ALCARAVÁN-Soporte Técnico"/>
    <n v="4"/>
    <n v="4"/>
    <s v="SIN CECO"/>
    <x v="94"/>
  </r>
  <r>
    <n v="5137"/>
    <x v="142"/>
    <d v="2016-09-01T00:00:00"/>
    <s v="GER"/>
    <m/>
    <m/>
    <s v="c. Cumplimiento de especificaciones técnicas de construcción"/>
    <x v="0"/>
    <n v="4"/>
    <s v="SIN FECHA COMO TAL, SE ASIGNA LA INTERMEDIA DEL SEGUNDO SEMESTRE"/>
    <m/>
    <m/>
    <m/>
    <m/>
    <m/>
    <m/>
    <m/>
    <m/>
    <m/>
    <n v="1702"/>
    <s v="SI"/>
    <s v="1702 - HOTEL EL ALCARAVÁN-Soporte Técnico"/>
    <n v="4"/>
    <n v="4"/>
    <s v="SIN CECO"/>
    <x v="94"/>
  </r>
  <r>
    <n v="5138"/>
    <x v="142"/>
    <d v="2016-09-01T00:00:00"/>
    <s v="GER"/>
    <m/>
    <m/>
    <s v="d. Confiabilidad de los conceptos aplicados"/>
    <x v="0"/>
    <n v="4"/>
    <s v="SIN FECHA COMO TAL, SE ASIGNA LA INTERMEDIA DEL SEGUNDO SEMESTRE"/>
    <m/>
    <m/>
    <m/>
    <m/>
    <m/>
    <m/>
    <m/>
    <m/>
    <m/>
    <n v="1702"/>
    <s v="SI"/>
    <s v="1702 - HOTEL EL ALCARAVÁN-Soporte Técnico"/>
    <n v="4"/>
    <n v="4"/>
    <s v="SIN CECO"/>
    <x v="94"/>
  </r>
  <r>
    <n v="5139"/>
    <x v="142"/>
    <d v="2016-09-01T00:00:00"/>
    <s v="GER"/>
    <m/>
    <m/>
    <s v="e. Oportunidad en entrega de información o requerimientos"/>
    <x v="0"/>
    <n v="5"/>
    <s v="SIN FECHA COMO TAL, SE ASIGNA LA INTERMEDIA DEL SEGUNDO SEMESTRE"/>
    <m/>
    <m/>
    <m/>
    <m/>
    <m/>
    <m/>
    <m/>
    <m/>
    <m/>
    <n v="1702"/>
    <s v="SI"/>
    <s v="1702 - HOTEL EL ALCARAVÁN-Soporte Técnico"/>
    <n v="5"/>
    <n v="5"/>
    <s v="SIN CECO"/>
    <x v="94"/>
  </r>
  <r>
    <n v="5140"/>
    <x v="142"/>
    <d v="2016-09-01T00:00:00"/>
    <s v="GER"/>
    <m/>
    <m/>
    <s v="a. Oportunidad de la gestión en obra"/>
    <x v="1"/>
    <n v="4"/>
    <s v="SIN FECHA COMO TAL, SE ASIGNA LA INTERMEDIA DEL SEGUNDO SEMESTRE"/>
    <m/>
    <m/>
    <m/>
    <m/>
    <m/>
    <m/>
    <m/>
    <m/>
    <m/>
    <n v="1702"/>
    <s v="SI"/>
    <s v="1702 - HOTEL EL ALCARAVÁN-Soporte Administrativo"/>
    <n v="4"/>
    <n v="4"/>
    <s v="SIN CECO"/>
    <x v="94"/>
  </r>
  <r>
    <n v="5141"/>
    <x v="142"/>
    <d v="2016-09-01T00:00:00"/>
    <s v="GER"/>
    <m/>
    <m/>
    <s v="b. Manejo administrativo del proyecto"/>
    <x v="1"/>
    <n v="4"/>
    <s v="SIN FECHA COMO TAL, SE ASIGNA LA INTERMEDIA DEL SEGUNDO SEMESTRE"/>
    <m/>
    <m/>
    <m/>
    <m/>
    <m/>
    <m/>
    <m/>
    <m/>
    <m/>
    <n v="1702"/>
    <s v="SI"/>
    <s v="1702 - HOTEL EL ALCARAVÁN-Soporte Administrativo"/>
    <n v="4"/>
    <n v="4"/>
    <s v="SIN CECO"/>
    <x v="94"/>
  </r>
  <r>
    <n v="5142"/>
    <x v="142"/>
    <d v="2016-09-01T00:00:00"/>
    <s v="GER"/>
    <m/>
    <m/>
    <s v="c. Información clara y veraz sobre la administración de proyecto"/>
    <x v="1"/>
    <n v="4"/>
    <s v="SIN FECHA COMO TAL, SE ASIGNA LA INTERMEDIA DEL SEGUNDO SEMESTRE"/>
    <m/>
    <m/>
    <m/>
    <m/>
    <m/>
    <m/>
    <m/>
    <m/>
    <m/>
    <n v="1702"/>
    <s v="SI"/>
    <s v="1702 - HOTEL EL ALCARAVÁN-Soporte Administrativo"/>
    <n v="4"/>
    <n v="4"/>
    <s v="SIN CECO"/>
    <x v="94"/>
  </r>
  <r>
    <n v="5143"/>
    <x v="142"/>
    <d v="2016-09-01T00:00:00"/>
    <s v="GER"/>
    <m/>
    <m/>
    <s v="d. Cumplimientos con expectativas del cliente"/>
    <x v="1"/>
    <n v="4"/>
    <s v="SIN FECHA COMO TAL, SE ASIGNA LA INTERMEDIA DEL SEGUNDO SEMESTRE"/>
    <m/>
    <m/>
    <m/>
    <m/>
    <m/>
    <m/>
    <m/>
    <m/>
    <m/>
    <n v="1702"/>
    <s v="SI"/>
    <s v="1702 - HOTEL EL ALCARAVÁN-Soporte Administrativo"/>
    <n v="4"/>
    <n v="4"/>
    <s v="SIN CECO"/>
    <x v="94"/>
  </r>
  <r>
    <n v="5144"/>
    <x v="142"/>
    <d v="2016-09-01T00:00:00"/>
    <s v="GER"/>
    <m/>
    <m/>
    <s v="e. Control de presupuesto"/>
    <x v="1"/>
    <n v="4"/>
    <s v="SIN FECHA COMO TAL, SE ASIGNA LA INTERMEDIA DEL SEGUNDO SEMESTRE"/>
    <m/>
    <m/>
    <m/>
    <m/>
    <m/>
    <m/>
    <m/>
    <m/>
    <m/>
    <n v="1702"/>
    <s v="SI"/>
    <s v="1702 - HOTEL EL ALCARAVÁN-Soporte Administrativo"/>
    <n v="4"/>
    <n v="4"/>
    <s v="SIN CECO"/>
    <x v="94"/>
  </r>
  <r>
    <n v="5145"/>
    <x v="142"/>
    <d v="2016-09-01T00:00:00"/>
    <s v="GER"/>
    <m/>
    <m/>
    <s v="a. Apoyo y presencia en el proyecto"/>
    <x v="2"/>
    <n v="4"/>
    <s v="SIN FECHA COMO TAL, SE ASIGNA LA INTERMEDIA DEL SEGUNDO SEMESTRE"/>
    <m/>
    <m/>
    <m/>
    <m/>
    <m/>
    <m/>
    <m/>
    <m/>
    <m/>
    <n v="1702"/>
    <s v="SI"/>
    <s v="1702 - HOTEL EL ALCARAVÁN-Soporte Directivo (Coordinador y Gerencia)"/>
    <n v="4"/>
    <n v="4"/>
    <s v="SIN CECO"/>
    <x v="94"/>
  </r>
  <r>
    <n v="5146"/>
    <x v="142"/>
    <d v="2016-09-01T00:00:00"/>
    <s v="GER"/>
    <m/>
    <m/>
    <s v="b. Conocimiento del proyecto"/>
    <x v="2"/>
    <n v="4"/>
    <s v="SIN FECHA COMO TAL, SE ASIGNA LA INTERMEDIA DEL SEGUNDO SEMESTRE"/>
    <m/>
    <m/>
    <m/>
    <m/>
    <m/>
    <m/>
    <m/>
    <m/>
    <m/>
    <n v="1702"/>
    <s v="SI"/>
    <s v="1702 - HOTEL EL ALCARAVÁN-Soporte Directivo (Coordinador y Gerencia)"/>
    <n v="4"/>
    <n v="4"/>
    <s v="SIN CECO"/>
    <x v="94"/>
  </r>
  <r>
    <n v="5147"/>
    <x v="142"/>
    <d v="2016-09-01T00:00:00"/>
    <s v="GER"/>
    <m/>
    <m/>
    <s v="c. Planteamiento de soluciones y manejo de conflictos"/>
    <x v="2"/>
    <n v="4"/>
    <s v="SIN FECHA COMO TAL, SE ASIGNA LA INTERMEDIA DEL SEGUNDO SEMESTRE"/>
    <m/>
    <m/>
    <m/>
    <m/>
    <m/>
    <m/>
    <m/>
    <m/>
    <m/>
    <n v="1702"/>
    <s v="SI"/>
    <s v="1702 - HOTEL EL ALCARAVÁN-Soporte Directivo (Coordinador y Gerencia)"/>
    <n v="4"/>
    <n v="4"/>
    <s v="SIN CECO"/>
    <x v="94"/>
  </r>
  <r>
    <n v="5148"/>
    <x v="142"/>
    <d v="2016-09-01T00:00:00"/>
    <s v="GER"/>
    <m/>
    <m/>
    <s v="d. Cumplimiento de compromisos"/>
    <x v="2"/>
    <n v="3"/>
    <s v="SIN FECHA COMO TAL, SE ASIGNA LA INTERMEDIA DEL SEGUNDO SEMESTRE"/>
    <m/>
    <m/>
    <m/>
    <m/>
    <m/>
    <m/>
    <m/>
    <m/>
    <m/>
    <n v="1702"/>
    <s v="SI"/>
    <s v="1702 - HOTEL EL ALCARAVÁN-Soporte Directivo (Coordinador y Gerencia)"/>
    <n v="3"/>
    <n v="3"/>
    <s v="SIN CECO"/>
    <x v="94"/>
  </r>
  <r>
    <n v="5149"/>
    <x v="142"/>
    <d v="2016-09-01T00:00:00"/>
    <s v="GER"/>
    <m/>
    <m/>
    <s v="e. Manejo del cliente"/>
    <x v="2"/>
    <n v="4"/>
    <s v="SIN FECHA COMO TAL, SE ASIGNA LA INTERMEDIA DEL SEGUNDO SEMESTRE"/>
    <m/>
    <m/>
    <m/>
    <m/>
    <m/>
    <m/>
    <m/>
    <m/>
    <m/>
    <n v="1702"/>
    <s v="SI"/>
    <s v="1702 - HOTEL EL ALCARAVÁN-Soporte Directivo (Coordinador y Gerencia)"/>
    <n v="4"/>
    <n v="4"/>
    <s v="SIN CECO"/>
    <x v="94"/>
  </r>
  <r>
    <n v="5150"/>
    <x v="142"/>
    <d v="2016-09-01T00:00:00"/>
    <s v="GER"/>
    <m/>
    <m/>
    <s v="a. Idoneidad del personal"/>
    <x v="3"/>
    <n v="4"/>
    <s v="SIN FECHA COMO TAL, SE ASIGNA LA INTERMEDIA DEL SEGUNDO SEMESTRE"/>
    <m/>
    <m/>
    <m/>
    <m/>
    <m/>
    <m/>
    <m/>
    <m/>
    <m/>
    <n v="1702"/>
    <s v="SI"/>
    <s v="1702 - HOTEL EL ALCARAVÁN-Personal que presta el servicio en obra"/>
    <n v="4"/>
    <n v="4"/>
    <s v="SIN CECO"/>
    <x v="94"/>
  </r>
  <r>
    <n v="5151"/>
    <x v="142"/>
    <d v="2016-09-01T00:00:00"/>
    <s v="GER"/>
    <m/>
    <m/>
    <s v="b. Oportuna atención al cliente"/>
    <x v="3"/>
    <n v="3"/>
    <s v="SIN FECHA COMO TAL, SE ASIGNA LA INTERMEDIA DEL SEGUNDO SEMESTRE"/>
    <m/>
    <m/>
    <m/>
    <m/>
    <m/>
    <m/>
    <m/>
    <m/>
    <m/>
    <n v="1702"/>
    <s v="SI"/>
    <s v="1702 - HOTEL EL ALCARAVÁN-Personal que presta el servicio en obra"/>
    <n v="3"/>
    <n v="3"/>
    <s v="SIN CECO"/>
    <x v="94"/>
  </r>
  <r>
    <n v="5152"/>
    <x v="142"/>
    <d v="2016-09-01T00:00:00"/>
    <s v="GER"/>
    <m/>
    <m/>
    <s v="c. Compromiso con el proyecto"/>
    <x v="3"/>
    <n v="4"/>
    <s v="SIN FECHA COMO TAL, SE ASIGNA LA INTERMEDIA DEL SEGUNDO SEMESTRE"/>
    <m/>
    <m/>
    <m/>
    <m/>
    <m/>
    <m/>
    <m/>
    <m/>
    <m/>
    <n v="1702"/>
    <s v="SI"/>
    <s v="1702 - HOTEL EL ALCARAVÁN-Personal que presta el servicio en obra"/>
    <n v="4"/>
    <n v="4"/>
    <s v="SIN CECO"/>
    <x v="94"/>
  </r>
  <r>
    <n v="5153"/>
    <x v="142"/>
    <d v="2016-09-01T00:00:00"/>
    <s v="GER"/>
    <m/>
    <m/>
    <s v="d. Cumplimiento de compromisos"/>
    <x v="3"/>
    <n v="3"/>
    <s v="SIN FECHA COMO TAL, SE ASIGNA LA INTERMEDIA DEL SEGUNDO SEMESTRE"/>
    <m/>
    <m/>
    <m/>
    <m/>
    <m/>
    <m/>
    <m/>
    <m/>
    <m/>
    <n v="1702"/>
    <s v="SI"/>
    <s v="1702 - HOTEL EL ALCARAVÁN-Personal que presta el servicio en obra"/>
    <n v="3"/>
    <n v="3"/>
    <s v="SIN CECO"/>
    <x v="94"/>
  </r>
  <r>
    <n v="5154"/>
    <x v="142"/>
    <d v="2016-09-01T00:00:00"/>
    <s v="GER"/>
    <m/>
    <m/>
    <s v="e. Proactividad en desarrollo de funciones"/>
    <x v="3"/>
    <n v="4"/>
    <s v="SIN FECHA COMO TAL, SE ASIGNA LA INTERMEDIA DEL SEGUNDO SEMESTRE"/>
    <m/>
    <m/>
    <m/>
    <m/>
    <m/>
    <m/>
    <m/>
    <m/>
    <m/>
    <n v="1702"/>
    <s v="SI"/>
    <s v="1702 - HOTEL EL ALCARAVÁN-Personal que presta el servicio en obra"/>
    <n v="4"/>
    <n v="4"/>
    <s v="SIN CECO"/>
    <x v="94"/>
  </r>
  <r>
    <n v="5155"/>
    <x v="142"/>
    <d v="2016-09-01T00:00:00"/>
    <s v="GER"/>
    <m/>
    <m/>
    <s v="a. Calidad del Contenido"/>
    <x v="4"/>
    <n v="4"/>
    <s v="SIN FECHA COMO TAL, SE ASIGNA LA INTERMEDIA DEL SEGUNDO SEMESTRE"/>
    <m/>
    <m/>
    <m/>
    <m/>
    <m/>
    <m/>
    <m/>
    <m/>
    <m/>
    <n v="1702"/>
    <s v="SI"/>
    <s v="1702 - HOTEL EL ALCARAVÁN-Productos Asociados de PAYC (Informes, Control de presupuesto y Programación y actas)"/>
    <n v="4"/>
    <n v="4"/>
    <s v="SIN CECO"/>
    <x v="94"/>
  </r>
  <r>
    <n v="5156"/>
    <x v="142"/>
    <d v="2016-09-01T00:00:00"/>
    <s v="GER"/>
    <m/>
    <m/>
    <s v="b. Claridad del Contenido"/>
    <x v="4"/>
    <n v="4"/>
    <s v="SIN FECHA COMO TAL, SE ASIGNA LA INTERMEDIA DEL SEGUNDO SEMESTRE"/>
    <m/>
    <m/>
    <m/>
    <m/>
    <m/>
    <m/>
    <m/>
    <m/>
    <m/>
    <n v="1702"/>
    <s v="SI"/>
    <s v="1702 - HOTEL EL ALCARAVÁN-Productos Asociados de PAYC (Informes, Control de presupuesto y Programación y actas)"/>
    <n v="4"/>
    <n v="4"/>
    <s v="SIN CECO"/>
    <x v="94"/>
  </r>
  <r>
    <n v="5157"/>
    <x v="142"/>
    <d v="2016-09-01T00:00:00"/>
    <s v="GER"/>
    <m/>
    <m/>
    <s v="c. Oportunidad en la entrega"/>
    <x v="4"/>
    <n v="3"/>
    <s v="SIN FECHA COMO TAL, SE ASIGNA LA INTERMEDIA DEL SEGUNDO SEMESTRE"/>
    <m/>
    <m/>
    <m/>
    <m/>
    <m/>
    <m/>
    <m/>
    <m/>
    <m/>
    <n v="1702"/>
    <s v="SI"/>
    <s v="1702 - HOTEL EL ALCARAVÁN-Productos Asociados de PAYC (Informes, Control de presupuesto y Programación y actas)"/>
    <n v="3"/>
    <n v="3"/>
    <s v="SIN CECO"/>
    <x v="94"/>
  </r>
  <r>
    <n v="5158"/>
    <x v="142"/>
    <d v="2016-09-01T00:00:00"/>
    <s v="GER"/>
    <m/>
    <m/>
    <s v="d. Precisión de la información"/>
    <x v="4"/>
    <n v="4"/>
    <s v="SIN FECHA COMO TAL, SE ASIGNA LA INTERMEDIA DEL SEGUNDO SEMESTRE"/>
    <m/>
    <m/>
    <m/>
    <m/>
    <m/>
    <m/>
    <m/>
    <m/>
    <m/>
    <n v="1702"/>
    <s v="SI"/>
    <s v="1702 - HOTEL EL ALCARAVÁN-Productos Asociados de PAYC (Informes, Control de presupuesto y Programación y actas)"/>
    <n v="4"/>
    <n v="4"/>
    <s v="SIN CECO"/>
    <x v="94"/>
  </r>
  <r>
    <n v="5159"/>
    <x v="142"/>
    <d v="2016-09-01T00:00:00"/>
    <s v="GER"/>
    <m/>
    <m/>
    <s v="e. Diagramación"/>
    <x v="4"/>
    <n v="4"/>
    <s v="SIN FECHA COMO TAL, SE ASIGNA LA INTERMEDIA DEL SEGUNDO SEMESTRE"/>
    <m/>
    <m/>
    <m/>
    <m/>
    <m/>
    <m/>
    <m/>
    <m/>
    <m/>
    <n v="1702"/>
    <s v="SI"/>
    <s v="1702 - HOTEL EL ALCARAVÁN-Productos Asociados de PAYC (Informes, Control de presupuesto y Programación y actas)"/>
    <n v="4"/>
    <n v="4"/>
    <s v="SIN CECO"/>
    <x v="94"/>
  </r>
  <r>
    <n v="5160"/>
    <x v="142"/>
    <d v="2016-09-01T00:00:00"/>
    <s v="GER"/>
    <m/>
    <m/>
    <s v="a. Cumplimiento"/>
    <x v="5"/>
    <n v="3"/>
    <s v="SIN FECHA COMO TAL, SE ASIGNA LA INTERMEDIA DEL SEGUNDO SEMESTRE"/>
    <m/>
    <m/>
    <m/>
    <m/>
    <m/>
    <m/>
    <m/>
    <m/>
    <m/>
    <n v="1702"/>
    <s v="SI"/>
    <s v="1702 - HOTEL EL ALCARAVÁN-Compromisos Pactados"/>
    <n v="3"/>
    <n v="3"/>
    <s v="SIN CECO"/>
    <x v="94"/>
  </r>
  <r>
    <n v="5161"/>
    <x v="142"/>
    <d v="2016-09-01T00:00:00"/>
    <s v="GER"/>
    <m/>
    <m/>
    <s v="b. Satisface expectativas"/>
    <x v="5"/>
    <n v="4"/>
    <s v="SIN FECHA COMO TAL, SE ASIGNA LA INTERMEDIA DEL SEGUNDO SEMESTRE"/>
    <m/>
    <m/>
    <m/>
    <m/>
    <m/>
    <m/>
    <m/>
    <m/>
    <m/>
    <n v="1702"/>
    <s v="SI"/>
    <s v="1702 - HOTEL EL ALCARAVÁN-Compromisos Pactados"/>
    <n v="4"/>
    <n v="4"/>
    <s v="SIN CECO"/>
    <x v="94"/>
  </r>
  <r>
    <n v="5162"/>
    <x v="142"/>
    <d v="2016-09-01T00:00:00"/>
    <s v="GER"/>
    <m/>
    <m/>
    <s v="c. Calidad de la Información suministrada"/>
    <x v="5"/>
    <n v="4"/>
    <s v="SIN FECHA COMO TAL, SE ASIGNA LA INTERMEDIA DEL SEGUNDO SEMESTRE"/>
    <m/>
    <m/>
    <m/>
    <m/>
    <m/>
    <m/>
    <m/>
    <m/>
    <m/>
    <n v="1702"/>
    <s v="SI"/>
    <s v="1702 - HOTEL EL ALCARAVÁN-Compromisos Pactados"/>
    <n v="4"/>
    <n v="4"/>
    <s v="SIN CECO"/>
    <x v="94"/>
  </r>
  <r>
    <n v="5163"/>
    <x v="142"/>
    <d v="2016-09-01T00:00:00"/>
    <s v="GER"/>
    <m/>
    <m/>
    <s v="d. Disposición del personal de PAYC a las solicitudes del cliente"/>
    <x v="5"/>
    <n v="4"/>
    <s v="SIN FECHA COMO TAL, SE ASIGNA LA INTERMEDIA DEL SEGUNDO SEMESTRE"/>
    <m/>
    <m/>
    <m/>
    <m/>
    <m/>
    <m/>
    <m/>
    <m/>
    <m/>
    <n v="1702"/>
    <s v="SI"/>
    <s v="1702 - HOTEL EL ALCARAVÁN-Compromisos Pactados"/>
    <n v="4"/>
    <n v="4"/>
    <s v="SIN CECO"/>
    <x v="94"/>
  </r>
  <r>
    <n v="5164"/>
    <x v="142"/>
    <d v="2016-09-01T00:00:00"/>
    <s v="GER"/>
    <m/>
    <m/>
    <s v="e. Coherencia entre lo solicitado y lo entregado"/>
    <x v="5"/>
    <n v="4"/>
    <s v="SIN FECHA COMO TAL, SE ASIGNA LA INTERMEDIA DEL SEGUNDO SEMESTRE"/>
    <m/>
    <m/>
    <m/>
    <m/>
    <m/>
    <m/>
    <m/>
    <m/>
    <m/>
    <n v="1702"/>
    <s v="SI"/>
    <s v="1702 - HOTEL EL ALCARAVÁN-Compromisos Pactados"/>
    <n v="4"/>
    <n v="4"/>
    <s v="SIN CECO"/>
    <x v="94"/>
  </r>
  <r>
    <n v="5165"/>
    <x v="142"/>
    <d v="2016-09-01T00:00:00"/>
    <s v="GER"/>
    <m/>
    <m/>
    <s v="Grado de Satisfacción con el Servicio Prestado"/>
    <x v="6"/>
    <n v="4"/>
    <s v="SIN FECHA COMO TAL, SE ASIGNA LA INTERMEDIA DEL SEGUNDO SEMESTRE"/>
    <m/>
    <m/>
    <m/>
    <m/>
    <m/>
    <m/>
    <m/>
    <m/>
    <m/>
    <n v="1702"/>
    <s v="SI"/>
    <s v="1702 - HOTEL EL ALCARAVÁN-Grado de Satisfacción con el Servicio Prestado"/>
    <n v="4"/>
    <n v="4"/>
    <s v="SIN CECO"/>
    <x v="94"/>
  </r>
  <r>
    <n v="5166"/>
    <x v="142"/>
    <d v="2016-09-01T00:00:00"/>
    <s v="GER"/>
    <m/>
    <m/>
    <s v="Posibilidad de Volver a Contratar con PAYC"/>
    <x v="7"/>
    <n v="4"/>
    <s v="SIN FECHA COMO TAL, SE ASIGNA LA INTERMEDIA DEL SEGUNDO SEMESTRE"/>
    <m/>
    <m/>
    <m/>
    <m/>
    <m/>
    <m/>
    <m/>
    <m/>
    <m/>
    <n v="1702"/>
    <s v="SI"/>
    <s v="1702 - HOTEL EL ALCARAVÁN-Posibilidad de Volver a Contratar con PAYC"/>
    <n v="4"/>
    <n v="4"/>
    <s v="SIN CECO"/>
    <x v="94"/>
  </r>
  <r>
    <n v="5167"/>
    <x v="142"/>
    <d v="2016-09-01T00:00:00"/>
    <s v="GER"/>
    <m/>
    <m/>
    <s v="Principales fortalezas en el servicio que presta PAYC"/>
    <x v="8"/>
    <s v="Experiencia-Trayectoria-"/>
    <s v="SIN FECHA COMO TAL, SE ASIGNA LA INTERMEDIA DEL SEGUNDO SEMESTRE"/>
    <s v="EXPERIENCIA PAYC"/>
    <s v="TRAYECTORIA"/>
    <m/>
    <m/>
    <m/>
    <m/>
    <m/>
    <m/>
    <m/>
    <n v="1702"/>
    <s v="SI"/>
    <s v="1702 - HOTEL EL ALCARAVÁN-Fortalezas PAYC"/>
    <s v="Experiencia-Trayectoria-"/>
    <n v="0"/>
    <s v="SIN CECO"/>
    <x v="94"/>
  </r>
  <r>
    <n v="5168"/>
    <x v="142"/>
    <d v="2016-09-01T00:00:00"/>
    <s v="GER"/>
    <m/>
    <m/>
    <s v="Principales debilidades en el servicio que presta PAYC"/>
    <x v="9"/>
    <s v="Oportunidad y velocidad de respuesta-Entrega de la información-Seguimiento integral del proyecto-"/>
    <s v="SIN FECHA COMO TAL, SE ASIGNA LA INTERMEDIA DEL SEGUNDO SEMESTRE"/>
    <s v="OPORTUNIDAD EN LA RESPUESTA"/>
    <s v="OPORTUNIDAD INFORMACIÓN"/>
    <s v="SEGUIMIENTO INTEGRAL AL PROYECTO"/>
    <m/>
    <m/>
    <m/>
    <m/>
    <m/>
    <m/>
    <n v="1702"/>
    <s v="SI"/>
    <s v="1702 - HOTEL EL ALCARAVÁN-Debilidades PAYC"/>
    <s v="Oportunidad y velocidad de respuesta-Entrega de la información-Seguimiento integral del proyecto-"/>
    <n v="0"/>
    <s v="SIN CECO"/>
    <x v="94"/>
  </r>
  <r>
    <n v="5169"/>
    <x v="143"/>
    <d v="2016-09-01T00:00:00"/>
    <s v="INT"/>
    <m/>
    <m/>
    <s v="a. Conocimiento específico de temas aplicables al proyecto"/>
    <x v="0"/>
    <n v="5"/>
    <s v="SIN FECHA COMO TAL, SE ASIGNA LA INTERMEDIA DEL SEGUNDO SEMESTRE"/>
    <m/>
    <m/>
    <m/>
    <m/>
    <m/>
    <m/>
    <m/>
    <m/>
    <m/>
    <n v="1560"/>
    <s v="SI"/>
    <s v="1560 - CLÍNICA Y CONSULTORIOS MEDICADIZ-Soporte Técnico"/>
    <n v="5"/>
    <n v="5"/>
    <s v="SIN CECO"/>
    <x v="95"/>
  </r>
  <r>
    <n v="5170"/>
    <x v="143"/>
    <d v="2016-09-01T00:00:00"/>
    <s v="INT"/>
    <m/>
    <m/>
    <s v="b. Idoneidad y Calidad del soporte"/>
    <x v="0"/>
    <n v="5"/>
    <s v="SIN FECHA COMO TAL, SE ASIGNA LA INTERMEDIA DEL SEGUNDO SEMESTRE"/>
    <m/>
    <m/>
    <m/>
    <m/>
    <m/>
    <m/>
    <m/>
    <m/>
    <m/>
    <n v="1560"/>
    <s v="SI"/>
    <s v="1560 - CLÍNICA Y CONSULTORIOS MEDICADIZ-Soporte Técnico"/>
    <n v="5"/>
    <n v="5"/>
    <s v="SIN CECO"/>
    <x v="95"/>
  </r>
  <r>
    <n v="5171"/>
    <x v="143"/>
    <d v="2016-09-01T00:00:00"/>
    <s v="INT"/>
    <m/>
    <m/>
    <s v="c. Cumplimiento de especificaciones técnicas de construcción"/>
    <x v="0"/>
    <n v="5"/>
    <s v="SIN FECHA COMO TAL, SE ASIGNA LA INTERMEDIA DEL SEGUNDO SEMESTRE"/>
    <m/>
    <m/>
    <m/>
    <m/>
    <m/>
    <m/>
    <m/>
    <m/>
    <m/>
    <n v="1560"/>
    <s v="SI"/>
    <s v="1560 - CLÍNICA Y CONSULTORIOS MEDICADIZ-Soporte Técnico"/>
    <n v="5"/>
    <n v="5"/>
    <s v="SIN CECO"/>
    <x v="95"/>
  </r>
  <r>
    <n v="5172"/>
    <x v="143"/>
    <d v="2016-09-01T00:00:00"/>
    <s v="INT"/>
    <m/>
    <m/>
    <s v="d. Confiabilidad de los conceptos aplicados"/>
    <x v="0"/>
    <n v="5"/>
    <s v="SIN FECHA COMO TAL, SE ASIGNA LA INTERMEDIA DEL SEGUNDO SEMESTRE"/>
    <m/>
    <m/>
    <m/>
    <m/>
    <m/>
    <m/>
    <m/>
    <m/>
    <m/>
    <n v="1560"/>
    <s v="SI"/>
    <s v="1560 - CLÍNICA Y CONSULTORIOS MEDICADIZ-Soporte Técnico"/>
    <n v="5"/>
    <n v="5"/>
    <s v="SIN CECO"/>
    <x v="95"/>
  </r>
  <r>
    <n v="5173"/>
    <x v="143"/>
    <d v="2016-09-01T00:00:00"/>
    <s v="INT"/>
    <m/>
    <m/>
    <s v="e. Oportunidad en entrega de información o requerimientos"/>
    <x v="0"/>
    <n v="4"/>
    <s v="SIN FECHA COMO TAL, SE ASIGNA LA INTERMEDIA DEL SEGUNDO SEMESTRE"/>
    <m/>
    <m/>
    <m/>
    <m/>
    <m/>
    <m/>
    <m/>
    <m/>
    <m/>
    <n v="1560"/>
    <s v="SI"/>
    <s v="1560 - CLÍNICA Y CONSULTORIOS MEDICADIZ-Soporte Técnico"/>
    <n v="4"/>
    <n v="4"/>
    <s v="SIN CECO"/>
    <x v="95"/>
  </r>
  <r>
    <n v="5174"/>
    <x v="143"/>
    <d v="2016-09-01T00:00:00"/>
    <s v="INT"/>
    <m/>
    <m/>
    <s v="a. Oportunidad de la gestión en obra"/>
    <x v="1"/>
    <n v="4"/>
    <s v="SIN FECHA COMO TAL, SE ASIGNA LA INTERMEDIA DEL SEGUNDO SEMESTRE"/>
    <m/>
    <m/>
    <m/>
    <m/>
    <m/>
    <m/>
    <m/>
    <m/>
    <m/>
    <n v="1560"/>
    <s v="SI"/>
    <s v="1560 - CLÍNICA Y CONSULTORIOS MEDICADIZ-Soporte Administrativo"/>
    <n v="4"/>
    <n v="4"/>
    <s v="SIN CECO"/>
    <x v="95"/>
  </r>
  <r>
    <n v="5175"/>
    <x v="143"/>
    <d v="2016-09-01T00:00:00"/>
    <s v="INT"/>
    <m/>
    <m/>
    <s v="b. Manejo administrativo del proyecto"/>
    <x v="1"/>
    <n v="5"/>
    <s v="SIN FECHA COMO TAL, SE ASIGNA LA INTERMEDIA DEL SEGUNDO SEMESTRE"/>
    <m/>
    <m/>
    <m/>
    <m/>
    <m/>
    <m/>
    <m/>
    <m/>
    <m/>
    <n v="1560"/>
    <s v="SI"/>
    <s v="1560 - CLÍNICA Y CONSULTORIOS MEDICADIZ-Soporte Administrativo"/>
    <n v="5"/>
    <n v="5"/>
    <s v="SIN CECO"/>
    <x v="95"/>
  </r>
  <r>
    <n v="5176"/>
    <x v="143"/>
    <d v="2016-09-01T00:00:00"/>
    <s v="INT"/>
    <m/>
    <m/>
    <s v="c. Información clara y veraz sobre la administración de proyecto"/>
    <x v="1"/>
    <n v="4"/>
    <s v="SIN FECHA COMO TAL, SE ASIGNA LA INTERMEDIA DEL SEGUNDO SEMESTRE"/>
    <m/>
    <m/>
    <m/>
    <m/>
    <m/>
    <m/>
    <m/>
    <m/>
    <m/>
    <n v="1560"/>
    <s v="SI"/>
    <s v="1560 - CLÍNICA Y CONSULTORIOS MEDICADIZ-Soporte Administrativo"/>
    <n v="4"/>
    <n v="4"/>
    <s v="SIN CECO"/>
    <x v="95"/>
  </r>
  <r>
    <n v="5177"/>
    <x v="143"/>
    <d v="2016-09-01T00:00:00"/>
    <s v="INT"/>
    <m/>
    <m/>
    <s v="d. Cumplimientos con expectativas del cliente"/>
    <x v="1"/>
    <n v="4"/>
    <s v="SIN FECHA COMO TAL, SE ASIGNA LA INTERMEDIA DEL SEGUNDO SEMESTRE"/>
    <m/>
    <m/>
    <m/>
    <m/>
    <m/>
    <m/>
    <m/>
    <m/>
    <m/>
    <n v="1560"/>
    <s v="SI"/>
    <s v="1560 - CLÍNICA Y CONSULTORIOS MEDICADIZ-Soporte Administrativo"/>
    <n v="4"/>
    <n v="4"/>
    <s v="SIN CECO"/>
    <x v="95"/>
  </r>
  <r>
    <n v="5178"/>
    <x v="143"/>
    <d v="2016-09-01T00:00:00"/>
    <s v="INT"/>
    <m/>
    <m/>
    <s v="e. Control de presupuesto"/>
    <x v="1"/>
    <n v="5"/>
    <s v="SIN FECHA COMO TAL, SE ASIGNA LA INTERMEDIA DEL SEGUNDO SEMESTRE"/>
    <m/>
    <m/>
    <m/>
    <m/>
    <m/>
    <m/>
    <m/>
    <m/>
    <m/>
    <n v="1560"/>
    <s v="SI"/>
    <s v="1560 - CLÍNICA Y CONSULTORIOS MEDICADIZ-Soporte Administrativo"/>
    <n v="5"/>
    <n v="5"/>
    <s v="SIN CECO"/>
    <x v="95"/>
  </r>
  <r>
    <n v="5179"/>
    <x v="143"/>
    <d v="2016-09-01T00:00:00"/>
    <s v="INT"/>
    <m/>
    <m/>
    <s v="a. Apoyo y presencia en el proyecto"/>
    <x v="2"/>
    <n v="4"/>
    <s v="SIN FECHA COMO TAL, SE ASIGNA LA INTERMEDIA DEL SEGUNDO SEMESTRE"/>
    <m/>
    <m/>
    <m/>
    <m/>
    <m/>
    <m/>
    <m/>
    <m/>
    <m/>
    <n v="1560"/>
    <s v="SI"/>
    <s v="1560 - CLÍNICA Y CONSULTORIOS MEDICADIZ-Soporte Directivo (Coordinador y Gerencia)"/>
    <n v="4"/>
    <n v="4"/>
    <s v="SIN CECO"/>
    <x v="95"/>
  </r>
  <r>
    <n v="5180"/>
    <x v="143"/>
    <d v="2016-09-01T00:00:00"/>
    <s v="INT"/>
    <m/>
    <m/>
    <s v="b. Conocimiento del proyecto"/>
    <x v="2"/>
    <n v="5"/>
    <s v="SIN FECHA COMO TAL, SE ASIGNA LA INTERMEDIA DEL SEGUNDO SEMESTRE"/>
    <m/>
    <m/>
    <m/>
    <m/>
    <m/>
    <m/>
    <m/>
    <m/>
    <m/>
    <n v="1560"/>
    <s v="SI"/>
    <s v="1560 - CLÍNICA Y CONSULTORIOS MEDICADIZ-Soporte Directivo (Coordinador y Gerencia)"/>
    <n v="5"/>
    <n v="5"/>
    <s v="SIN CECO"/>
    <x v="95"/>
  </r>
  <r>
    <n v="5181"/>
    <x v="143"/>
    <d v="2016-09-01T00:00:00"/>
    <s v="INT"/>
    <m/>
    <m/>
    <s v="c. Planteamiento de soluciones y manejo de conflictos"/>
    <x v="2"/>
    <n v="4"/>
    <s v="SIN FECHA COMO TAL, SE ASIGNA LA INTERMEDIA DEL SEGUNDO SEMESTRE"/>
    <m/>
    <m/>
    <m/>
    <m/>
    <m/>
    <m/>
    <m/>
    <m/>
    <m/>
    <n v="1560"/>
    <s v="SI"/>
    <s v="1560 - CLÍNICA Y CONSULTORIOS MEDICADIZ-Soporte Directivo (Coordinador y Gerencia)"/>
    <n v="4"/>
    <n v="4"/>
    <s v="SIN CECO"/>
    <x v="95"/>
  </r>
  <r>
    <n v="5182"/>
    <x v="143"/>
    <d v="2016-09-01T00:00:00"/>
    <s v="INT"/>
    <m/>
    <m/>
    <s v="d. Cumplimiento de compromisos"/>
    <x v="2"/>
    <n v="4"/>
    <s v="SIN FECHA COMO TAL, SE ASIGNA LA INTERMEDIA DEL SEGUNDO SEMESTRE"/>
    <m/>
    <m/>
    <m/>
    <m/>
    <m/>
    <m/>
    <m/>
    <m/>
    <m/>
    <n v="1560"/>
    <s v="SI"/>
    <s v="1560 - CLÍNICA Y CONSULTORIOS MEDICADIZ-Soporte Directivo (Coordinador y Gerencia)"/>
    <n v="4"/>
    <n v="4"/>
    <s v="SIN CECO"/>
    <x v="95"/>
  </r>
  <r>
    <n v="5183"/>
    <x v="143"/>
    <d v="2016-09-01T00:00:00"/>
    <s v="INT"/>
    <m/>
    <m/>
    <s v="e. Manejo del cliente"/>
    <x v="2"/>
    <n v="4"/>
    <s v="SIN FECHA COMO TAL, SE ASIGNA LA INTERMEDIA DEL SEGUNDO SEMESTRE"/>
    <m/>
    <m/>
    <m/>
    <m/>
    <m/>
    <m/>
    <m/>
    <m/>
    <m/>
    <n v="1560"/>
    <s v="SI"/>
    <s v="1560 - CLÍNICA Y CONSULTORIOS MEDICADIZ-Soporte Directivo (Coordinador y Gerencia)"/>
    <n v="4"/>
    <n v="4"/>
    <s v="SIN CECO"/>
    <x v="95"/>
  </r>
  <r>
    <n v="5184"/>
    <x v="143"/>
    <d v="2016-09-01T00:00:00"/>
    <s v="INT"/>
    <m/>
    <m/>
    <s v="a. Idoneidad del personal"/>
    <x v="3"/>
    <n v="5"/>
    <s v="SIN FECHA COMO TAL, SE ASIGNA LA INTERMEDIA DEL SEGUNDO SEMESTRE"/>
    <m/>
    <m/>
    <m/>
    <m/>
    <m/>
    <m/>
    <m/>
    <m/>
    <m/>
    <n v="1560"/>
    <s v="SI"/>
    <s v="1560 - CLÍNICA Y CONSULTORIOS MEDICADIZ-Personal que presta el servicio en obra"/>
    <n v="5"/>
    <n v="5"/>
    <s v="SIN CECO"/>
    <x v="95"/>
  </r>
  <r>
    <n v="5185"/>
    <x v="143"/>
    <d v="2016-09-01T00:00:00"/>
    <s v="INT"/>
    <m/>
    <m/>
    <s v="b. Oportuna atención al cliente"/>
    <x v="3"/>
    <n v="4"/>
    <s v="SIN FECHA COMO TAL, SE ASIGNA LA INTERMEDIA DEL SEGUNDO SEMESTRE"/>
    <m/>
    <m/>
    <m/>
    <m/>
    <m/>
    <m/>
    <m/>
    <m/>
    <m/>
    <n v="1560"/>
    <s v="SI"/>
    <s v="1560 - CLÍNICA Y CONSULTORIOS MEDICADIZ-Personal que presta el servicio en obra"/>
    <n v="4"/>
    <n v="4"/>
    <s v="SIN CECO"/>
    <x v="95"/>
  </r>
  <r>
    <n v="5186"/>
    <x v="143"/>
    <d v="2016-09-01T00:00:00"/>
    <s v="INT"/>
    <m/>
    <m/>
    <s v="c. Compromiso con el proyecto"/>
    <x v="3"/>
    <n v="5"/>
    <s v="SIN FECHA COMO TAL, SE ASIGNA LA INTERMEDIA DEL SEGUNDO SEMESTRE"/>
    <m/>
    <m/>
    <m/>
    <m/>
    <m/>
    <m/>
    <m/>
    <m/>
    <m/>
    <n v="1560"/>
    <s v="SI"/>
    <s v="1560 - CLÍNICA Y CONSULTORIOS MEDICADIZ-Personal que presta el servicio en obra"/>
    <n v="5"/>
    <n v="5"/>
    <s v="SIN CECO"/>
    <x v="95"/>
  </r>
  <r>
    <n v="5187"/>
    <x v="143"/>
    <d v="2016-09-01T00:00:00"/>
    <s v="INT"/>
    <m/>
    <m/>
    <s v="d. Cumplimiento de compromisos"/>
    <x v="3"/>
    <n v="5"/>
    <s v="SIN FECHA COMO TAL, SE ASIGNA LA INTERMEDIA DEL SEGUNDO SEMESTRE"/>
    <m/>
    <m/>
    <m/>
    <m/>
    <m/>
    <m/>
    <m/>
    <m/>
    <m/>
    <n v="1560"/>
    <s v="SI"/>
    <s v="1560 - CLÍNICA Y CONSULTORIOS MEDICADIZ-Personal que presta el servicio en obra"/>
    <n v="5"/>
    <n v="5"/>
    <s v="SIN CECO"/>
    <x v="95"/>
  </r>
  <r>
    <n v="5188"/>
    <x v="143"/>
    <d v="2016-09-01T00:00:00"/>
    <s v="INT"/>
    <m/>
    <m/>
    <s v="e. Proactividad en desarrollo de funciones"/>
    <x v="3"/>
    <n v="5"/>
    <s v="SIN FECHA COMO TAL, SE ASIGNA LA INTERMEDIA DEL SEGUNDO SEMESTRE"/>
    <m/>
    <m/>
    <m/>
    <m/>
    <m/>
    <m/>
    <m/>
    <m/>
    <m/>
    <n v="1560"/>
    <s v="SI"/>
    <s v="1560 - CLÍNICA Y CONSULTORIOS MEDICADIZ-Personal que presta el servicio en obra"/>
    <n v="5"/>
    <n v="5"/>
    <s v="SIN CECO"/>
    <x v="95"/>
  </r>
  <r>
    <n v="5189"/>
    <x v="143"/>
    <d v="2016-09-01T00:00:00"/>
    <s v="INT"/>
    <m/>
    <m/>
    <s v="a. Calidad del Contenido"/>
    <x v="4"/>
    <n v="4"/>
    <s v="SIN FECHA COMO TAL, SE ASIGNA LA INTERMEDIA DEL SEGUNDO SEMESTRE"/>
    <m/>
    <m/>
    <m/>
    <m/>
    <m/>
    <m/>
    <m/>
    <m/>
    <m/>
    <n v="1560"/>
    <s v="SI"/>
    <s v="1560 - CLÍNICA Y CONSULTORIOS MEDICADIZ-Productos Asociados de PAYC (Informes, Control de presupuesto y Programación y actas)"/>
    <n v="4"/>
    <n v="4"/>
    <s v="SIN CECO"/>
    <x v="95"/>
  </r>
  <r>
    <n v="5190"/>
    <x v="143"/>
    <d v="2016-09-01T00:00:00"/>
    <s v="INT"/>
    <m/>
    <m/>
    <s v="b. Claridad del Contenido"/>
    <x v="4"/>
    <n v="4"/>
    <s v="SIN FECHA COMO TAL, SE ASIGNA LA INTERMEDIA DEL SEGUNDO SEMESTRE"/>
    <m/>
    <m/>
    <m/>
    <m/>
    <m/>
    <m/>
    <m/>
    <m/>
    <m/>
    <n v="1560"/>
    <s v="SI"/>
    <s v="1560 - CLÍNICA Y CONSULTORIOS MEDICADIZ-Productos Asociados de PAYC (Informes, Control de presupuesto y Programación y actas)"/>
    <n v="4"/>
    <n v="4"/>
    <s v="SIN CECO"/>
    <x v="95"/>
  </r>
  <r>
    <n v="5191"/>
    <x v="143"/>
    <d v="2016-09-01T00:00:00"/>
    <s v="INT"/>
    <m/>
    <m/>
    <s v="c. Oportunidad en la entrega"/>
    <x v="4"/>
    <n v="4"/>
    <s v="SIN FECHA COMO TAL, SE ASIGNA LA INTERMEDIA DEL SEGUNDO SEMESTRE"/>
    <m/>
    <m/>
    <m/>
    <m/>
    <m/>
    <m/>
    <m/>
    <m/>
    <m/>
    <n v="1560"/>
    <s v="SI"/>
    <s v="1560 - CLÍNICA Y CONSULTORIOS MEDICADIZ-Productos Asociados de PAYC (Informes, Control de presupuesto y Programación y actas)"/>
    <n v="4"/>
    <n v="4"/>
    <s v="SIN CECO"/>
    <x v="95"/>
  </r>
  <r>
    <n v="5192"/>
    <x v="143"/>
    <d v="2016-09-01T00:00:00"/>
    <s v="INT"/>
    <m/>
    <m/>
    <s v="d. Precisión de la información"/>
    <x v="4"/>
    <n v="5"/>
    <s v="SIN FECHA COMO TAL, SE ASIGNA LA INTERMEDIA DEL SEGUNDO SEMESTRE"/>
    <m/>
    <m/>
    <m/>
    <m/>
    <m/>
    <m/>
    <m/>
    <m/>
    <m/>
    <n v="1560"/>
    <s v="SI"/>
    <s v="1560 - CLÍNICA Y CONSULTORIOS MEDICADIZ-Productos Asociados de PAYC (Informes, Control de presupuesto y Programación y actas)"/>
    <n v="5"/>
    <n v="5"/>
    <s v="SIN CECO"/>
    <x v="95"/>
  </r>
  <r>
    <n v="5193"/>
    <x v="143"/>
    <d v="2016-09-01T00:00:00"/>
    <s v="INT"/>
    <m/>
    <m/>
    <s v="e. Diagramación"/>
    <x v="4"/>
    <n v="5"/>
    <s v="SIN FECHA COMO TAL, SE ASIGNA LA INTERMEDIA DEL SEGUNDO SEMESTRE"/>
    <m/>
    <m/>
    <m/>
    <m/>
    <m/>
    <m/>
    <m/>
    <m/>
    <m/>
    <n v="1560"/>
    <s v="SI"/>
    <s v="1560 - CLÍNICA Y CONSULTORIOS MEDICADIZ-Productos Asociados de PAYC (Informes, Control de presupuesto y Programación y actas)"/>
    <n v="5"/>
    <n v="5"/>
    <s v="SIN CECO"/>
    <x v="95"/>
  </r>
  <r>
    <n v="5194"/>
    <x v="143"/>
    <d v="2016-09-01T00:00:00"/>
    <s v="INT"/>
    <m/>
    <m/>
    <s v="a. Cumplimiento"/>
    <x v="5"/>
    <n v="5"/>
    <s v="SIN FECHA COMO TAL, SE ASIGNA LA INTERMEDIA DEL SEGUNDO SEMESTRE"/>
    <m/>
    <m/>
    <m/>
    <m/>
    <m/>
    <m/>
    <m/>
    <m/>
    <m/>
    <n v="1560"/>
    <s v="SI"/>
    <s v="1560 - CLÍNICA Y CONSULTORIOS MEDICADIZ-Compromisos Pactados"/>
    <n v="5"/>
    <n v="5"/>
    <s v="SIN CECO"/>
    <x v="95"/>
  </r>
  <r>
    <n v="5195"/>
    <x v="143"/>
    <d v="2016-09-01T00:00:00"/>
    <s v="INT"/>
    <m/>
    <m/>
    <s v="b. Satisface expectativas"/>
    <x v="5"/>
    <n v="5"/>
    <s v="SIN FECHA COMO TAL, SE ASIGNA LA INTERMEDIA DEL SEGUNDO SEMESTRE"/>
    <m/>
    <m/>
    <m/>
    <m/>
    <m/>
    <m/>
    <m/>
    <m/>
    <m/>
    <n v="1560"/>
    <s v="SI"/>
    <s v="1560 - CLÍNICA Y CONSULTORIOS MEDICADIZ-Compromisos Pactados"/>
    <n v="5"/>
    <n v="5"/>
    <s v="SIN CECO"/>
    <x v="95"/>
  </r>
  <r>
    <n v="5196"/>
    <x v="143"/>
    <d v="2016-09-01T00:00:00"/>
    <s v="INT"/>
    <m/>
    <m/>
    <s v="c. Calidad de la Información suministrada"/>
    <x v="5"/>
    <n v="5"/>
    <s v="SIN FECHA COMO TAL, SE ASIGNA LA INTERMEDIA DEL SEGUNDO SEMESTRE"/>
    <m/>
    <m/>
    <m/>
    <m/>
    <m/>
    <m/>
    <m/>
    <m/>
    <m/>
    <n v="1560"/>
    <s v="SI"/>
    <s v="1560 - CLÍNICA Y CONSULTORIOS MEDICADIZ-Compromisos Pactados"/>
    <n v="5"/>
    <n v="5"/>
    <s v="SIN CECO"/>
    <x v="95"/>
  </r>
  <r>
    <n v="5197"/>
    <x v="143"/>
    <d v="2016-09-01T00:00:00"/>
    <s v="INT"/>
    <m/>
    <m/>
    <s v="d. Disposición del personal de PAYC a las solicitudes del cliente"/>
    <x v="5"/>
    <n v="5"/>
    <s v="SIN FECHA COMO TAL, SE ASIGNA LA INTERMEDIA DEL SEGUNDO SEMESTRE"/>
    <m/>
    <m/>
    <m/>
    <m/>
    <m/>
    <m/>
    <m/>
    <m/>
    <m/>
    <n v="1560"/>
    <s v="SI"/>
    <s v="1560 - CLÍNICA Y CONSULTORIOS MEDICADIZ-Compromisos Pactados"/>
    <n v="5"/>
    <n v="5"/>
    <s v="SIN CECO"/>
    <x v="95"/>
  </r>
  <r>
    <n v="5198"/>
    <x v="143"/>
    <d v="2016-09-01T00:00:00"/>
    <s v="INT"/>
    <m/>
    <m/>
    <s v="e. Coherencia entre lo solicitado y lo entregado"/>
    <x v="5"/>
    <n v="5"/>
    <s v="SIN FECHA COMO TAL, SE ASIGNA LA INTERMEDIA DEL SEGUNDO SEMESTRE"/>
    <m/>
    <m/>
    <m/>
    <m/>
    <m/>
    <m/>
    <m/>
    <m/>
    <m/>
    <n v="1560"/>
    <s v="SI"/>
    <s v="1560 - CLÍNICA Y CONSULTORIOS MEDICADIZ-Compromisos Pactados"/>
    <n v="5"/>
    <n v="5"/>
    <s v="SIN CECO"/>
    <x v="95"/>
  </r>
  <r>
    <n v="5199"/>
    <x v="143"/>
    <d v="2016-09-01T00:00:00"/>
    <s v="INT"/>
    <m/>
    <m/>
    <s v="Grado de Satisfacción con el Servicio Prestado"/>
    <x v="6"/>
    <n v="4"/>
    <s v="SIN FECHA COMO TAL, SE ASIGNA LA INTERMEDIA DEL SEGUNDO SEMESTRE"/>
    <m/>
    <m/>
    <m/>
    <m/>
    <m/>
    <m/>
    <m/>
    <m/>
    <m/>
    <n v="1560"/>
    <s v="SI"/>
    <s v="1560 - CLÍNICA Y CONSULTORIOS MEDICADIZ-Grado de Satisfacción con el Servicio Prestado"/>
    <n v="4"/>
    <n v="4"/>
    <s v="SIN CECO"/>
    <x v="95"/>
  </r>
  <r>
    <n v="5200"/>
    <x v="143"/>
    <d v="2016-09-01T00:00:00"/>
    <s v="INT"/>
    <m/>
    <m/>
    <s v="Posibilidad de Volver a Contratar con PAYC"/>
    <x v="7"/>
    <n v="5"/>
    <s v="SIN FECHA COMO TAL, SE ASIGNA LA INTERMEDIA DEL SEGUNDO SEMESTRE"/>
    <m/>
    <m/>
    <m/>
    <m/>
    <m/>
    <m/>
    <m/>
    <m/>
    <m/>
    <n v="1560"/>
    <s v="SI"/>
    <s v="1560 - CLÍNICA Y CONSULTORIOS MEDICADIZ-Posibilidad de Volver a Contratar con PAYC"/>
    <n v="5"/>
    <n v="5"/>
    <s v="SIN CECO"/>
    <x v="95"/>
  </r>
  <r>
    <n v="5201"/>
    <x v="143"/>
    <d v="2016-09-01T00:00:00"/>
    <s v="INT"/>
    <m/>
    <m/>
    <s v="Principales fortalezas en el servicio que presta PAYC"/>
    <x v="8"/>
    <s v="Conocimiento-Experiencia-Idondeidad-"/>
    <s v="SIN FECHA COMO TAL, SE ASIGNA LA INTERMEDIA DEL SEGUNDO SEMESTRE"/>
    <s v="CONOCIMIENTO"/>
    <s v="EXPERIENCIA"/>
    <s v="IDONEIDAD PERSONAL"/>
    <m/>
    <m/>
    <m/>
    <m/>
    <m/>
    <m/>
    <n v="1560"/>
    <s v="SI"/>
    <s v="1560 - CLÍNICA Y CONSULTORIOS MEDICADIZ-Fortalezas PAYC"/>
    <s v="Conocimiento-Experiencia-Idondeidad-"/>
    <n v="0"/>
    <s v="SIN CECO"/>
    <x v="95"/>
  </r>
  <r>
    <n v="5202"/>
    <x v="143"/>
    <d v="2016-09-01T00:00:00"/>
    <s v="INT"/>
    <m/>
    <m/>
    <s v="Principales debilidades en el servicio que presta PAYC"/>
    <x v="9"/>
    <s v="Mayor precisión en las recomendaciones a la gerencia del proyecto.-"/>
    <s v="SIN FECHA COMO TAL, SE ASIGNA LA INTERMEDIA DEL SEGUNDO SEMESTRE"/>
    <s v="PRESICIÓN EN LAS RECOMENDACIONES"/>
    <m/>
    <m/>
    <m/>
    <m/>
    <m/>
    <m/>
    <m/>
    <m/>
    <n v="1560"/>
    <s v="SI"/>
    <s v="1560 - CLÍNICA Y CONSULTORIOS MEDICADIZ-Debilidades PAYC"/>
    <s v="Mayor precisión en las recomendaciones a la gerencia del proyecto.-"/>
    <n v="0"/>
    <s v="SIN CECO"/>
    <x v="95"/>
  </r>
  <r>
    <n v="5203"/>
    <x v="144"/>
    <d v="2016-09-01T00:00:00"/>
    <s v="INT"/>
    <m/>
    <m/>
    <s v="a. Conocimiento específico de temas aplicables al proyecto"/>
    <x v="0"/>
    <n v="4"/>
    <s v="SIN FECHA COMO TAL, SE ASIGNA LA INTERMEDIA DEL SEGUNDO SEMESTRE"/>
    <m/>
    <m/>
    <m/>
    <m/>
    <m/>
    <m/>
    <m/>
    <m/>
    <m/>
    <n v="1655"/>
    <s v="SI"/>
    <s v="1655 - HANGAR AVIANCA-Soporte Técnico"/>
    <n v="4"/>
    <n v="4"/>
    <s v="SIN CECO"/>
    <x v="96"/>
  </r>
  <r>
    <n v="5204"/>
    <x v="144"/>
    <d v="2016-09-01T00:00:00"/>
    <s v="INT"/>
    <m/>
    <m/>
    <s v="b. Idoneidad y Calidad del soporte"/>
    <x v="0"/>
    <n v="3"/>
    <s v="SIN FECHA COMO TAL, SE ASIGNA LA INTERMEDIA DEL SEGUNDO SEMESTRE"/>
    <m/>
    <m/>
    <m/>
    <m/>
    <m/>
    <m/>
    <m/>
    <m/>
    <m/>
    <n v="1655"/>
    <s v="SI"/>
    <s v="1655 - HANGAR AVIANCA-Soporte Técnico"/>
    <n v="3"/>
    <n v="3"/>
    <s v="SIN CECO"/>
    <x v="96"/>
  </r>
  <r>
    <n v="5205"/>
    <x v="144"/>
    <d v="2016-09-01T00:00:00"/>
    <s v="INT"/>
    <m/>
    <m/>
    <s v="c. Cumplimiento de especificaciones técnicas de construcción"/>
    <x v="0"/>
    <n v="3"/>
    <s v="SIN FECHA COMO TAL, SE ASIGNA LA INTERMEDIA DEL SEGUNDO SEMESTRE"/>
    <m/>
    <m/>
    <m/>
    <m/>
    <m/>
    <m/>
    <m/>
    <m/>
    <m/>
    <n v="1655"/>
    <s v="SI"/>
    <s v="1655 - HANGAR AVIANCA-Soporte Técnico"/>
    <n v="3"/>
    <n v="3"/>
    <s v="SIN CECO"/>
    <x v="96"/>
  </r>
  <r>
    <n v="5206"/>
    <x v="144"/>
    <d v="2016-09-01T00:00:00"/>
    <s v="INT"/>
    <m/>
    <m/>
    <s v="d. Confiabilidad de los conceptos aplicados"/>
    <x v="0"/>
    <n v="3"/>
    <s v="SIN FECHA COMO TAL, SE ASIGNA LA INTERMEDIA DEL SEGUNDO SEMESTRE"/>
    <m/>
    <m/>
    <m/>
    <m/>
    <m/>
    <m/>
    <m/>
    <m/>
    <m/>
    <n v="1655"/>
    <s v="SI"/>
    <s v="1655 - HANGAR AVIANCA-Soporte Técnico"/>
    <n v="3"/>
    <n v="3"/>
    <s v="SIN CECO"/>
    <x v="96"/>
  </r>
  <r>
    <n v="5207"/>
    <x v="144"/>
    <d v="2016-09-01T00:00:00"/>
    <s v="INT"/>
    <m/>
    <m/>
    <s v="e. Oportunidad en entrega de información o requerimientos"/>
    <x v="0"/>
    <n v="2"/>
    <s v="SIN FECHA COMO TAL, SE ASIGNA LA INTERMEDIA DEL SEGUNDO SEMESTRE"/>
    <m/>
    <m/>
    <m/>
    <m/>
    <m/>
    <m/>
    <m/>
    <m/>
    <m/>
    <n v="1655"/>
    <s v="SI"/>
    <s v="1655 - HANGAR AVIANCA-Soporte Técnico"/>
    <n v="2"/>
    <n v="2"/>
    <s v="SIN CECO"/>
    <x v="96"/>
  </r>
  <r>
    <n v="5208"/>
    <x v="144"/>
    <d v="2016-09-01T00:00:00"/>
    <s v="INT"/>
    <m/>
    <m/>
    <s v="a. Oportunidad de la gestión en obra"/>
    <x v="1"/>
    <n v="3"/>
    <s v="SIN FECHA COMO TAL, SE ASIGNA LA INTERMEDIA DEL SEGUNDO SEMESTRE"/>
    <m/>
    <m/>
    <m/>
    <m/>
    <m/>
    <m/>
    <m/>
    <m/>
    <m/>
    <n v="1655"/>
    <s v="SI"/>
    <s v="1655 - HANGAR AVIANCA-Soporte Administrativo"/>
    <n v="3"/>
    <n v="3"/>
    <s v="SIN CECO"/>
    <x v="96"/>
  </r>
  <r>
    <n v="5209"/>
    <x v="144"/>
    <d v="2016-09-01T00:00:00"/>
    <s v="INT"/>
    <m/>
    <m/>
    <s v="b. Manejo administrativo del proyecto"/>
    <x v="1"/>
    <n v="3"/>
    <s v="SIN FECHA COMO TAL, SE ASIGNA LA INTERMEDIA DEL SEGUNDO SEMESTRE"/>
    <m/>
    <m/>
    <m/>
    <m/>
    <m/>
    <m/>
    <m/>
    <m/>
    <m/>
    <n v="1655"/>
    <s v="SI"/>
    <s v="1655 - HANGAR AVIANCA-Soporte Administrativo"/>
    <n v="3"/>
    <n v="3"/>
    <s v="SIN CECO"/>
    <x v="96"/>
  </r>
  <r>
    <n v="5210"/>
    <x v="144"/>
    <d v="2016-09-01T00:00:00"/>
    <s v="INT"/>
    <m/>
    <m/>
    <s v="c. Información clara y veraz sobre la administración de proyecto"/>
    <x v="1"/>
    <n v="4"/>
    <s v="SIN FECHA COMO TAL, SE ASIGNA LA INTERMEDIA DEL SEGUNDO SEMESTRE"/>
    <m/>
    <m/>
    <m/>
    <m/>
    <m/>
    <m/>
    <m/>
    <m/>
    <m/>
    <n v="1655"/>
    <s v="SI"/>
    <s v="1655 - HANGAR AVIANCA-Soporte Administrativo"/>
    <n v="4"/>
    <n v="4"/>
    <s v="SIN CECO"/>
    <x v="96"/>
  </r>
  <r>
    <n v="5211"/>
    <x v="144"/>
    <d v="2016-09-01T00:00:00"/>
    <s v="INT"/>
    <m/>
    <m/>
    <s v="d. Cumplimientos con expectativas del cliente"/>
    <x v="1"/>
    <n v="2"/>
    <s v="SIN FECHA COMO TAL, SE ASIGNA LA INTERMEDIA DEL SEGUNDO SEMESTRE"/>
    <m/>
    <m/>
    <m/>
    <m/>
    <m/>
    <m/>
    <m/>
    <m/>
    <m/>
    <n v="1655"/>
    <s v="SI"/>
    <s v="1655 - HANGAR AVIANCA-Soporte Administrativo"/>
    <n v="2"/>
    <n v="2"/>
    <s v="SIN CECO"/>
    <x v="96"/>
  </r>
  <r>
    <n v="5212"/>
    <x v="144"/>
    <d v="2016-09-01T00:00:00"/>
    <s v="INT"/>
    <m/>
    <m/>
    <s v="e. Control de presupuesto"/>
    <x v="1"/>
    <n v="4"/>
    <s v="SIN FECHA COMO TAL, SE ASIGNA LA INTERMEDIA DEL SEGUNDO SEMESTRE"/>
    <m/>
    <m/>
    <m/>
    <m/>
    <m/>
    <m/>
    <m/>
    <m/>
    <m/>
    <n v="1655"/>
    <s v="SI"/>
    <s v="1655 - HANGAR AVIANCA-Soporte Administrativo"/>
    <n v="4"/>
    <n v="4"/>
    <s v="SIN CECO"/>
    <x v="96"/>
  </r>
  <r>
    <n v="5213"/>
    <x v="144"/>
    <d v="2016-09-01T00:00:00"/>
    <s v="INT"/>
    <m/>
    <m/>
    <s v="a. Apoyo y presencia en el proyecto"/>
    <x v="2"/>
    <n v="5"/>
    <s v="SIN FECHA COMO TAL, SE ASIGNA LA INTERMEDIA DEL SEGUNDO SEMESTRE"/>
    <m/>
    <m/>
    <m/>
    <m/>
    <m/>
    <m/>
    <m/>
    <m/>
    <m/>
    <n v="1655"/>
    <s v="SI"/>
    <s v="1655 - HANGAR AVIANCA-Soporte Directivo (Coordinador y Gerencia)"/>
    <n v="5"/>
    <n v="5"/>
    <s v="SIN CECO"/>
    <x v="96"/>
  </r>
  <r>
    <n v="5214"/>
    <x v="144"/>
    <d v="2016-09-01T00:00:00"/>
    <s v="INT"/>
    <m/>
    <m/>
    <s v="b. Conocimiento del proyecto"/>
    <x v="2"/>
    <n v="3"/>
    <s v="SIN FECHA COMO TAL, SE ASIGNA LA INTERMEDIA DEL SEGUNDO SEMESTRE"/>
    <m/>
    <m/>
    <m/>
    <m/>
    <m/>
    <m/>
    <m/>
    <m/>
    <m/>
    <n v="1655"/>
    <s v="SI"/>
    <s v="1655 - HANGAR AVIANCA-Soporte Directivo (Coordinador y Gerencia)"/>
    <n v="3"/>
    <n v="3"/>
    <s v="SIN CECO"/>
    <x v="96"/>
  </r>
  <r>
    <n v="5215"/>
    <x v="144"/>
    <d v="2016-09-01T00:00:00"/>
    <s v="INT"/>
    <m/>
    <m/>
    <s v="c. Planteamiento de soluciones y manejo de conflictos"/>
    <x v="2"/>
    <n v="3"/>
    <s v="SIN FECHA COMO TAL, SE ASIGNA LA INTERMEDIA DEL SEGUNDO SEMESTRE"/>
    <m/>
    <m/>
    <m/>
    <m/>
    <m/>
    <m/>
    <m/>
    <m/>
    <m/>
    <n v="1655"/>
    <s v="SI"/>
    <s v="1655 - HANGAR AVIANCA-Soporte Directivo (Coordinador y Gerencia)"/>
    <n v="3"/>
    <n v="3"/>
    <s v="SIN CECO"/>
    <x v="96"/>
  </r>
  <r>
    <n v="5216"/>
    <x v="144"/>
    <d v="2016-09-01T00:00:00"/>
    <s v="INT"/>
    <m/>
    <m/>
    <s v="d. Cumplimiento de compromisos"/>
    <x v="2"/>
    <n v="4"/>
    <s v="SIN FECHA COMO TAL, SE ASIGNA LA INTERMEDIA DEL SEGUNDO SEMESTRE"/>
    <m/>
    <m/>
    <m/>
    <m/>
    <m/>
    <m/>
    <m/>
    <m/>
    <m/>
    <n v="1655"/>
    <s v="SI"/>
    <s v="1655 - HANGAR AVIANCA-Soporte Directivo (Coordinador y Gerencia)"/>
    <n v="4"/>
    <n v="4"/>
    <s v="SIN CECO"/>
    <x v="96"/>
  </r>
  <r>
    <n v="5217"/>
    <x v="144"/>
    <d v="2016-09-01T00:00:00"/>
    <s v="INT"/>
    <m/>
    <m/>
    <s v="e. Manejo del cliente"/>
    <x v="2"/>
    <n v="5"/>
    <s v="SIN FECHA COMO TAL, SE ASIGNA LA INTERMEDIA DEL SEGUNDO SEMESTRE"/>
    <m/>
    <m/>
    <m/>
    <m/>
    <m/>
    <m/>
    <m/>
    <m/>
    <m/>
    <n v="1655"/>
    <s v="SI"/>
    <s v="1655 - HANGAR AVIANCA-Soporte Directivo (Coordinador y Gerencia)"/>
    <n v="5"/>
    <n v="5"/>
    <s v="SIN CECO"/>
    <x v="96"/>
  </r>
  <r>
    <n v="5218"/>
    <x v="144"/>
    <d v="2016-09-01T00:00:00"/>
    <s v="INT"/>
    <m/>
    <m/>
    <s v="a. Idoneidad del personal"/>
    <x v="3"/>
    <n v="3"/>
    <s v="SIN FECHA COMO TAL, SE ASIGNA LA INTERMEDIA DEL SEGUNDO SEMESTRE"/>
    <m/>
    <m/>
    <m/>
    <m/>
    <m/>
    <m/>
    <m/>
    <m/>
    <m/>
    <n v="1655"/>
    <s v="SI"/>
    <s v="1655 - HANGAR AVIANCA-Personal que presta el servicio en obra"/>
    <n v="3"/>
    <n v="3"/>
    <s v="SIN CECO"/>
    <x v="96"/>
  </r>
  <r>
    <n v="5219"/>
    <x v="144"/>
    <d v="2016-09-01T00:00:00"/>
    <s v="INT"/>
    <m/>
    <m/>
    <s v="b. Oportuna atención al cliente"/>
    <x v="3"/>
    <n v="3"/>
    <s v="SIN FECHA COMO TAL, SE ASIGNA LA INTERMEDIA DEL SEGUNDO SEMESTRE"/>
    <m/>
    <m/>
    <m/>
    <m/>
    <m/>
    <m/>
    <m/>
    <m/>
    <m/>
    <n v="1655"/>
    <s v="SI"/>
    <s v="1655 - HANGAR AVIANCA-Personal que presta el servicio en obra"/>
    <n v="3"/>
    <n v="3"/>
    <s v="SIN CECO"/>
    <x v="96"/>
  </r>
  <r>
    <n v="5220"/>
    <x v="144"/>
    <d v="2016-09-01T00:00:00"/>
    <s v="INT"/>
    <m/>
    <m/>
    <s v="c. Compromiso con el proyecto"/>
    <x v="3"/>
    <n v="5"/>
    <s v="SIN FECHA COMO TAL, SE ASIGNA LA INTERMEDIA DEL SEGUNDO SEMESTRE"/>
    <m/>
    <m/>
    <m/>
    <m/>
    <m/>
    <m/>
    <m/>
    <m/>
    <m/>
    <n v="1655"/>
    <s v="SI"/>
    <s v="1655 - HANGAR AVIANCA-Personal que presta el servicio en obra"/>
    <n v="5"/>
    <n v="5"/>
    <s v="SIN CECO"/>
    <x v="96"/>
  </r>
  <r>
    <n v="5221"/>
    <x v="144"/>
    <d v="2016-09-01T00:00:00"/>
    <s v="INT"/>
    <m/>
    <m/>
    <s v="d. Cumplimiento de compromisos"/>
    <x v="3"/>
    <n v="3"/>
    <s v="SIN FECHA COMO TAL, SE ASIGNA LA INTERMEDIA DEL SEGUNDO SEMESTRE"/>
    <m/>
    <m/>
    <m/>
    <m/>
    <m/>
    <m/>
    <m/>
    <m/>
    <m/>
    <n v="1655"/>
    <s v="SI"/>
    <s v="1655 - HANGAR AVIANCA-Personal que presta el servicio en obra"/>
    <n v="3"/>
    <n v="3"/>
    <s v="SIN CECO"/>
    <x v="96"/>
  </r>
  <r>
    <n v="5222"/>
    <x v="144"/>
    <d v="2016-09-01T00:00:00"/>
    <s v="INT"/>
    <m/>
    <m/>
    <s v="e. Proactividad en desarrollo de funciones"/>
    <x v="3"/>
    <n v="2"/>
    <s v="SIN FECHA COMO TAL, SE ASIGNA LA INTERMEDIA DEL SEGUNDO SEMESTRE"/>
    <m/>
    <m/>
    <m/>
    <m/>
    <m/>
    <m/>
    <m/>
    <m/>
    <m/>
    <n v="1655"/>
    <s v="SI"/>
    <s v="1655 - HANGAR AVIANCA-Personal que presta el servicio en obra"/>
    <n v="2"/>
    <n v="2"/>
    <s v="SIN CECO"/>
    <x v="96"/>
  </r>
  <r>
    <n v="5223"/>
    <x v="144"/>
    <d v="2016-09-01T00:00:00"/>
    <s v="INT"/>
    <m/>
    <m/>
    <s v="a. Calidad del Contenido"/>
    <x v="4"/>
    <n v="4"/>
    <s v="SIN FECHA COMO TAL, SE ASIGNA LA INTERMEDIA DEL SEGUNDO SEMESTRE"/>
    <m/>
    <m/>
    <m/>
    <m/>
    <m/>
    <m/>
    <m/>
    <m/>
    <m/>
    <n v="1655"/>
    <s v="SI"/>
    <s v="1655 - HANGAR AVIANCA-Productos Asociados de PAYC (Informes, Control de presupuesto y Programación y actas)"/>
    <n v="4"/>
    <n v="4"/>
    <s v="SIN CECO"/>
    <x v="96"/>
  </r>
  <r>
    <n v="5224"/>
    <x v="144"/>
    <d v="2016-09-01T00:00:00"/>
    <s v="INT"/>
    <m/>
    <m/>
    <s v="b. Claridad del Contenido"/>
    <x v="4"/>
    <n v="4"/>
    <s v="SIN FECHA COMO TAL, SE ASIGNA LA INTERMEDIA DEL SEGUNDO SEMESTRE"/>
    <m/>
    <m/>
    <m/>
    <m/>
    <m/>
    <m/>
    <m/>
    <m/>
    <m/>
    <n v="1655"/>
    <s v="SI"/>
    <s v="1655 - HANGAR AVIANCA-Productos Asociados de PAYC (Informes, Control de presupuesto y Programación y actas)"/>
    <n v="4"/>
    <n v="4"/>
    <s v="SIN CECO"/>
    <x v="96"/>
  </r>
  <r>
    <n v="5225"/>
    <x v="144"/>
    <d v="2016-09-01T00:00:00"/>
    <s v="INT"/>
    <m/>
    <m/>
    <s v="c. Oportunidad en la entrega"/>
    <x v="4"/>
    <n v="4"/>
    <s v="SIN FECHA COMO TAL, SE ASIGNA LA INTERMEDIA DEL SEGUNDO SEMESTRE"/>
    <m/>
    <m/>
    <m/>
    <m/>
    <m/>
    <m/>
    <m/>
    <m/>
    <m/>
    <n v="1655"/>
    <s v="SI"/>
    <s v="1655 - HANGAR AVIANCA-Productos Asociados de PAYC (Informes, Control de presupuesto y Programación y actas)"/>
    <n v="4"/>
    <n v="4"/>
    <s v="SIN CECO"/>
    <x v="96"/>
  </r>
  <r>
    <n v="5226"/>
    <x v="144"/>
    <d v="2016-09-01T00:00:00"/>
    <s v="INT"/>
    <m/>
    <m/>
    <s v="d. Precisión de la información"/>
    <x v="4"/>
    <n v="4"/>
    <s v="SIN FECHA COMO TAL, SE ASIGNA LA INTERMEDIA DEL SEGUNDO SEMESTRE"/>
    <m/>
    <m/>
    <m/>
    <m/>
    <m/>
    <m/>
    <m/>
    <m/>
    <m/>
    <n v="1655"/>
    <s v="SI"/>
    <s v="1655 - HANGAR AVIANCA-Productos Asociados de PAYC (Informes, Control de presupuesto y Programación y actas)"/>
    <n v="4"/>
    <n v="4"/>
    <s v="SIN CECO"/>
    <x v="96"/>
  </r>
  <r>
    <n v="5227"/>
    <x v="144"/>
    <d v="2016-09-01T00:00:00"/>
    <s v="INT"/>
    <m/>
    <m/>
    <s v="e. Diagramación"/>
    <x v="4"/>
    <n v="4"/>
    <s v="SIN FECHA COMO TAL, SE ASIGNA LA INTERMEDIA DEL SEGUNDO SEMESTRE"/>
    <m/>
    <m/>
    <m/>
    <m/>
    <m/>
    <m/>
    <m/>
    <m/>
    <m/>
    <n v="1655"/>
    <s v="SI"/>
    <s v="1655 - HANGAR AVIANCA-Productos Asociados de PAYC (Informes, Control de presupuesto y Programación y actas)"/>
    <n v="4"/>
    <n v="4"/>
    <s v="SIN CECO"/>
    <x v="96"/>
  </r>
  <r>
    <n v="5228"/>
    <x v="144"/>
    <d v="2016-09-01T00:00:00"/>
    <s v="INT"/>
    <m/>
    <m/>
    <s v="a. Cumplimiento"/>
    <x v="5"/>
    <n v="4"/>
    <s v="SIN FECHA COMO TAL, SE ASIGNA LA INTERMEDIA DEL SEGUNDO SEMESTRE"/>
    <m/>
    <m/>
    <m/>
    <m/>
    <m/>
    <m/>
    <m/>
    <m/>
    <m/>
    <n v="1655"/>
    <s v="SI"/>
    <s v="1655 - HANGAR AVIANCA-Compromisos Pactados"/>
    <n v="4"/>
    <n v="4"/>
    <s v="SIN CECO"/>
    <x v="96"/>
  </r>
  <r>
    <n v="5229"/>
    <x v="144"/>
    <d v="2016-09-01T00:00:00"/>
    <s v="INT"/>
    <m/>
    <m/>
    <s v="b. Satisface expectativas"/>
    <x v="5"/>
    <n v="2"/>
    <s v="SIN FECHA COMO TAL, SE ASIGNA LA INTERMEDIA DEL SEGUNDO SEMESTRE"/>
    <m/>
    <m/>
    <m/>
    <m/>
    <m/>
    <m/>
    <m/>
    <m/>
    <m/>
    <n v="1655"/>
    <s v="SI"/>
    <s v="1655 - HANGAR AVIANCA-Compromisos Pactados"/>
    <n v="2"/>
    <n v="2"/>
    <s v="SIN CECO"/>
    <x v="96"/>
  </r>
  <r>
    <n v="5230"/>
    <x v="144"/>
    <d v="2016-09-01T00:00:00"/>
    <s v="INT"/>
    <m/>
    <m/>
    <s v="c. Calidad de la Información suministrada"/>
    <x v="5"/>
    <n v="4"/>
    <s v="SIN FECHA COMO TAL, SE ASIGNA LA INTERMEDIA DEL SEGUNDO SEMESTRE"/>
    <m/>
    <m/>
    <m/>
    <m/>
    <m/>
    <m/>
    <m/>
    <m/>
    <m/>
    <n v="1655"/>
    <s v="SI"/>
    <s v="1655 - HANGAR AVIANCA-Compromisos Pactados"/>
    <n v="4"/>
    <n v="4"/>
    <s v="SIN CECO"/>
    <x v="96"/>
  </r>
  <r>
    <n v="5231"/>
    <x v="144"/>
    <d v="2016-09-01T00:00:00"/>
    <s v="INT"/>
    <m/>
    <m/>
    <s v="d. Disposición del personal de PAYC a las solicitudes del cliente"/>
    <x v="5"/>
    <n v="5"/>
    <s v="SIN FECHA COMO TAL, SE ASIGNA LA INTERMEDIA DEL SEGUNDO SEMESTRE"/>
    <m/>
    <m/>
    <m/>
    <m/>
    <m/>
    <m/>
    <m/>
    <m/>
    <m/>
    <n v="1655"/>
    <s v="SI"/>
    <s v="1655 - HANGAR AVIANCA-Compromisos Pactados"/>
    <n v="5"/>
    <n v="5"/>
    <s v="SIN CECO"/>
    <x v="96"/>
  </r>
  <r>
    <n v="5232"/>
    <x v="144"/>
    <d v="2016-09-01T00:00:00"/>
    <s v="INT"/>
    <m/>
    <m/>
    <s v="e. Coherencia entre lo solicitado y lo entregado"/>
    <x v="5"/>
    <n v="3"/>
    <s v="SIN FECHA COMO TAL, SE ASIGNA LA INTERMEDIA DEL SEGUNDO SEMESTRE"/>
    <m/>
    <m/>
    <m/>
    <m/>
    <m/>
    <m/>
    <m/>
    <m/>
    <m/>
    <n v="1655"/>
    <s v="SI"/>
    <s v="1655 - HANGAR AVIANCA-Compromisos Pactados"/>
    <n v="3"/>
    <n v="3"/>
    <s v="SIN CECO"/>
    <x v="96"/>
  </r>
  <r>
    <n v="5233"/>
    <x v="144"/>
    <d v="2016-09-01T00:00:00"/>
    <s v="INT"/>
    <m/>
    <m/>
    <s v="Grado de Satisfacción con el Servicio Prestado"/>
    <x v="6"/>
    <n v="3"/>
    <s v="SIN FECHA COMO TAL, SE ASIGNA LA INTERMEDIA DEL SEGUNDO SEMESTRE"/>
    <m/>
    <m/>
    <m/>
    <m/>
    <m/>
    <m/>
    <m/>
    <m/>
    <m/>
    <n v="1655"/>
    <s v="SI"/>
    <s v="1655 - HANGAR AVIANCA-Grado de Satisfacción con el Servicio Prestado"/>
    <n v="3"/>
    <n v="3"/>
    <s v="SIN CECO"/>
    <x v="96"/>
  </r>
  <r>
    <n v="5234"/>
    <x v="144"/>
    <d v="2016-09-01T00:00:00"/>
    <s v="INT"/>
    <m/>
    <m/>
    <s v="Posibilidad de Volver a Contratar con PAYC"/>
    <x v="7"/>
    <n v="5"/>
    <s v="SIN FECHA COMO TAL, SE ASIGNA LA INTERMEDIA DEL SEGUNDO SEMESTRE"/>
    <m/>
    <m/>
    <m/>
    <m/>
    <m/>
    <m/>
    <m/>
    <m/>
    <m/>
    <n v="1655"/>
    <s v="SI"/>
    <s v="1655 - HANGAR AVIANCA-Posibilidad de Volver a Contratar con PAYC"/>
    <n v="5"/>
    <n v="5"/>
    <s v="SIN CECO"/>
    <x v="96"/>
  </r>
  <r>
    <n v="5235"/>
    <x v="144"/>
    <d v="2016-09-01T00:00:00"/>
    <s v="INT"/>
    <m/>
    <m/>
    <s v="Principales fortalezas en el servicio que presta PAYC"/>
    <x v="8"/>
    <s v="Disposición del personal-Presencia en la obra-Acompañamiento constante-"/>
    <s v="SIN FECHA COMO TAL, SE ASIGNA LA INTERMEDIA DEL SEGUNDO SEMESTRE"/>
    <s v="DISPOSICIÓN DE PERSONAL"/>
    <s v="PRESENCIA DE OBRA"/>
    <s v="ACOMPAÑAMIENTO"/>
    <m/>
    <m/>
    <m/>
    <m/>
    <m/>
    <m/>
    <n v="1655"/>
    <s v="SI"/>
    <s v="1655 - HANGAR AVIANCA-Fortalezas PAYC"/>
    <s v="Disposición del personal-Presencia en la obra-Acompañamiento constante-"/>
    <n v="0"/>
    <s v="SIN CECO"/>
    <x v="96"/>
  </r>
  <r>
    <n v="5236"/>
    <x v="144"/>
    <d v="2016-09-01T00:00:00"/>
    <s v="INT"/>
    <m/>
    <m/>
    <s v="Principales debilidades en el servicio que presta PAYC"/>
    <x v="9"/>
    <s v="Falta de proactividad para impedir realizar obra que luego se tenian que reconstruir-Algunos miembros del equipo no generaban confianza a la hora de presentar información ante la constructora-"/>
    <s v="SIN FECHA COMO TAL, SE ASIGNA LA INTERMEDIA DEL SEGUNDO SEMESTRE"/>
    <s v="PROACTIVIDAD"/>
    <s v="CONFIANZA MIEMBROS DEL EQUIPO"/>
    <m/>
    <m/>
    <m/>
    <m/>
    <m/>
    <m/>
    <m/>
    <n v="1655"/>
    <s v="SI"/>
    <s v="1655 - HANGAR AVIANCA-Debilidades PAYC"/>
    <s v="Falta de proactividad para impedir realizar obra que luego se tenian que reconstruir-Algunos miembros del equipo no generaban confianza a la hora de presentar información ante la constructora-"/>
    <n v="0"/>
    <s v="SIN CECO"/>
    <x v="96"/>
  </r>
  <r>
    <n v="5237"/>
    <x v="139"/>
    <d v="2016-09-01T00:00:00"/>
    <s v="INT"/>
    <m/>
    <m/>
    <s v="a. Conocimiento específico de temas aplicables al proyecto"/>
    <x v="0"/>
    <n v="4"/>
    <s v="SIN FECHA COMO TAL, SE ASIGNA LA INTERMEDIA DEL SEGUNDO SEMESTRE"/>
    <m/>
    <m/>
    <m/>
    <m/>
    <m/>
    <m/>
    <m/>
    <m/>
    <m/>
    <n v="1524"/>
    <s v="SI"/>
    <s v="1524 - TORRE COLPATRIA-Soporte Técnico"/>
    <n v="4"/>
    <n v="4"/>
    <s v="SIN CECO"/>
    <x v="91"/>
  </r>
  <r>
    <n v="5238"/>
    <x v="139"/>
    <d v="2016-09-01T00:00:00"/>
    <s v="INT"/>
    <m/>
    <m/>
    <s v="b. Idoneidad y Calidad del soporte"/>
    <x v="0"/>
    <n v="4"/>
    <s v="SIN FECHA COMO TAL, SE ASIGNA LA INTERMEDIA DEL SEGUNDO SEMESTRE"/>
    <m/>
    <m/>
    <m/>
    <m/>
    <m/>
    <m/>
    <m/>
    <m/>
    <m/>
    <n v="1524"/>
    <s v="SI"/>
    <s v="1524 - TORRE COLPATRIA-Soporte Técnico"/>
    <n v="4"/>
    <n v="4"/>
    <s v="SIN CECO"/>
    <x v="91"/>
  </r>
  <r>
    <n v="5239"/>
    <x v="139"/>
    <d v="2016-09-01T00:00:00"/>
    <s v="INT"/>
    <m/>
    <m/>
    <s v="c. Cumplimiento de especificaciones técnicas de construcción"/>
    <x v="0"/>
    <n v="5"/>
    <s v="SIN FECHA COMO TAL, SE ASIGNA LA INTERMEDIA DEL SEGUNDO SEMESTRE"/>
    <m/>
    <m/>
    <m/>
    <m/>
    <m/>
    <m/>
    <m/>
    <m/>
    <m/>
    <n v="1524"/>
    <s v="SI"/>
    <s v="1524 - TORRE COLPATRIA-Soporte Técnico"/>
    <n v="5"/>
    <n v="5"/>
    <s v="SIN CECO"/>
    <x v="91"/>
  </r>
  <r>
    <n v="5240"/>
    <x v="139"/>
    <d v="2016-09-01T00:00:00"/>
    <s v="INT"/>
    <m/>
    <m/>
    <s v="d. Confiabilidad de los conceptos aplicados"/>
    <x v="0"/>
    <n v="5"/>
    <s v="SIN FECHA COMO TAL, SE ASIGNA LA INTERMEDIA DEL SEGUNDO SEMESTRE"/>
    <m/>
    <m/>
    <m/>
    <m/>
    <m/>
    <m/>
    <m/>
    <m/>
    <m/>
    <n v="1524"/>
    <s v="SI"/>
    <s v="1524 - TORRE COLPATRIA-Soporte Técnico"/>
    <n v="5"/>
    <n v="5"/>
    <s v="SIN CECO"/>
    <x v="91"/>
  </r>
  <r>
    <n v="5241"/>
    <x v="139"/>
    <d v="2016-09-01T00:00:00"/>
    <s v="INT"/>
    <m/>
    <m/>
    <s v="e. Oportunidad en entrega de información o requerimientos"/>
    <x v="0"/>
    <n v="4"/>
    <s v="SIN FECHA COMO TAL, SE ASIGNA LA INTERMEDIA DEL SEGUNDO SEMESTRE"/>
    <m/>
    <m/>
    <m/>
    <m/>
    <m/>
    <m/>
    <m/>
    <m/>
    <m/>
    <n v="1524"/>
    <s v="SI"/>
    <s v="1524 - TORRE COLPATRIA-Soporte Técnico"/>
    <n v="4"/>
    <n v="4"/>
    <s v="SIN CECO"/>
    <x v="91"/>
  </r>
  <r>
    <n v="5242"/>
    <x v="139"/>
    <d v="2016-09-01T00:00:00"/>
    <s v="INT"/>
    <m/>
    <m/>
    <s v="a. Oportunidad de la gestión en obra"/>
    <x v="1"/>
    <n v="4"/>
    <s v="SIN FECHA COMO TAL, SE ASIGNA LA INTERMEDIA DEL SEGUNDO SEMESTRE"/>
    <m/>
    <m/>
    <m/>
    <m/>
    <m/>
    <m/>
    <m/>
    <m/>
    <m/>
    <n v="1524"/>
    <s v="SI"/>
    <s v="1524 - TORRE COLPATRIA-Soporte Administrativo"/>
    <n v="4"/>
    <n v="4"/>
    <s v="SIN CECO"/>
    <x v="91"/>
  </r>
  <r>
    <n v="5243"/>
    <x v="139"/>
    <d v="2016-09-01T00:00:00"/>
    <s v="INT"/>
    <m/>
    <m/>
    <s v="b. Manejo administrativo del proyecto"/>
    <x v="1"/>
    <n v="4"/>
    <s v="SIN FECHA COMO TAL, SE ASIGNA LA INTERMEDIA DEL SEGUNDO SEMESTRE"/>
    <m/>
    <m/>
    <m/>
    <m/>
    <m/>
    <m/>
    <m/>
    <m/>
    <m/>
    <n v="1524"/>
    <s v="SI"/>
    <s v="1524 - TORRE COLPATRIA-Soporte Administrativo"/>
    <n v="4"/>
    <n v="4"/>
    <s v="SIN CECO"/>
    <x v="91"/>
  </r>
  <r>
    <n v="5244"/>
    <x v="139"/>
    <d v="2016-09-01T00:00:00"/>
    <s v="INT"/>
    <m/>
    <m/>
    <s v="c. Información clara y veraz sobre la administración de proyecto"/>
    <x v="1"/>
    <n v="4"/>
    <s v="SIN FECHA COMO TAL, SE ASIGNA LA INTERMEDIA DEL SEGUNDO SEMESTRE"/>
    <m/>
    <m/>
    <m/>
    <m/>
    <m/>
    <m/>
    <m/>
    <m/>
    <m/>
    <n v="1524"/>
    <s v="SI"/>
    <s v="1524 - TORRE COLPATRIA-Soporte Administrativo"/>
    <n v="4"/>
    <n v="4"/>
    <s v="SIN CECO"/>
    <x v="91"/>
  </r>
  <r>
    <n v="5245"/>
    <x v="139"/>
    <d v="2016-09-01T00:00:00"/>
    <s v="INT"/>
    <m/>
    <m/>
    <s v="d. Cumplimientos con expectativas del cliente"/>
    <x v="1"/>
    <n v="4"/>
    <s v="SIN FECHA COMO TAL, SE ASIGNA LA INTERMEDIA DEL SEGUNDO SEMESTRE"/>
    <m/>
    <m/>
    <m/>
    <m/>
    <m/>
    <m/>
    <m/>
    <m/>
    <m/>
    <n v="1524"/>
    <s v="SI"/>
    <s v="1524 - TORRE COLPATRIA-Soporte Administrativo"/>
    <n v="4"/>
    <n v="4"/>
    <s v="SIN CECO"/>
    <x v="91"/>
  </r>
  <r>
    <n v="5246"/>
    <x v="139"/>
    <d v="2016-09-01T00:00:00"/>
    <s v="INT"/>
    <m/>
    <m/>
    <s v="e. Control de presupuesto"/>
    <x v="1"/>
    <n v="5"/>
    <s v="SIN FECHA COMO TAL, SE ASIGNA LA INTERMEDIA DEL SEGUNDO SEMESTRE"/>
    <m/>
    <m/>
    <m/>
    <m/>
    <m/>
    <m/>
    <m/>
    <m/>
    <m/>
    <n v="1524"/>
    <s v="SI"/>
    <s v="1524 - TORRE COLPATRIA-Soporte Administrativo"/>
    <n v="5"/>
    <n v="5"/>
    <s v="SIN CECO"/>
    <x v="91"/>
  </r>
  <r>
    <n v="5247"/>
    <x v="139"/>
    <d v="2016-09-01T00:00:00"/>
    <s v="INT"/>
    <m/>
    <m/>
    <s v="a. Apoyo y presencia en el proyecto"/>
    <x v="2"/>
    <n v="4"/>
    <s v="SIN FECHA COMO TAL, SE ASIGNA LA INTERMEDIA DEL SEGUNDO SEMESTRE"/>
    <m/>
    <m/>
    <m/>
    <m/>
    <m/>
    <m/>
    <m/>
    <m/>
    <m/>
    <n v="1524"/>
    <s v="SI"/>
    <s v="1524 - TORRE COLPATRIA-Soporte Directivo (Coordinador y Gerencia)"/>
    <n v="4"/>
    <n v="4"/>
    <s v="SIN CECO"/>
    <x v="91"/>
  </r>
  <r>
    <n v="5248"/>
    <x v="139"/>
    <d v="2016-09-01T00:00:00"/>
    <s v="INT"/>
    <m/>
    <m/>
    <s v="b. Conocimiento del proyecto"/>
    <x v="2"/>
    <n v="4"/>
    <s v="SIN FECHA COMO TAL, SE ASIGNA LA INTERMEDIA DEL SEGUNDO SEMESTRE"/>
    <m/>
    <m/>
    <m/>
    <m/>
    <m/>
    <m/>
    <m/>
    <m/>
    <m/>
    <n v="1524"/>
    <s v="SI"/>
    <s v="1524 - TORRE COLPATRIA-Soporte Directivo (Coordinador y Gerencia)"/>
    <n v="4"/>
    <n v="4"/>
    <s v="SIN CECO"/>
    <x v="91"/>
  </r>
  <r>
    <n v="5249"/>
    <x v="139"/>
    <d v="2016-09-01T00:00:00"/>
    <s v="INT"/>
    <m/>
    <m/>
    <s v="c. Planteamiento de soluciones y manejo de conflictos"/>
    <x v="2"/>
    <n v="4"/>
    <s v="SIN FECHA COMO TAL, SE ASIGNA LA INTERMEDIA DEL SEGUNDO SEMESTRE"/>
    <m/>
    <m/>
    <m/>
    <m/>
    <m/>
    <m/>
    <m/>
    <m/>
    <m/>
    <n v="1524"/>
    <s v="SI"/>
    <s v="1524 - TORRE COLPATRIA-Soporte Directivo (Coordinador y Gerencia)"/>
    <n v="4"/>
    <n v="4"/>
    <s v="SIN CECO"/>
    <x v="91"/>
  </r>
  <r>
    <n v="5250"/>
    <x v="139"/>
    <d v="2016-09-01T00:00:00"/>
    <s v="INT"/>
    <m/>
    <m/>
    <s v="d. Cumplimiento de compromisos"/>
    <x v="2"/>
    <n v="4"/>
    <s v="SIN FECHA COMO TAL, SE ASIGNA LA INTERMEDIA DEL SEGUNDO SEMESTRE"/>
    <m/>
    <m/>
    <m/>
    <m/>
    <m/>
    <m/>
    <m/>
    <m/>
    <m/>
    <n v="1524"/>
    <s v="SI"/>
    <s v="1524 - TORRE COLPATRIA-Soporte Directivo (Coordinador y Gerencia)"/>
    <n v="4"/>
    <n v="4"/>
    <s v="SIN CECO"/>
    <x v="91"/>
  </r>
  <r>
    <n v="5251"/>
    <x v="139"/>
    <d v="2016-09-01T00:00:00"/>
    <s v="INT"/>
    <m/>
    <m/>
    <s v="e. Manejo del cliente"/>
    <x v="2"/>
    <n v="4"/>
    <s v="SIN FECHA COMO TAL, SE ASIGNA LA INTERMEDIA DEL SEGUNDO SEMESTRE"/>
    <m/>
    <m/>
    <m/>
    <m/>
    <m/>
    <m/>
    <m/>
    <m/>
    <m/>
    <n v="1524"/>
    <s v="SI"/>
    <s v="1524 - TORRE COLPATRIA-Soporte Directivo (Coordinador y Gerencia)"/>
    <n v="4"/>
    <n v="4"/>
    <s v="SIN CECO"/>
    <x v="91"/>
  </r>
  <r>
    <n v="5252"/>
    <x v="139"/>
    <d v="2016-09-01T00:00:00"/>
    <s v="INT"/>
    <m/>
    <m/>
    <s v="a. Idoneidad del personal"/>
    <x v="3"/>
    <n v="4"/>
    <s v="SIN FECHA COMO TAL, SE ASIGNA LA INTERMEDIA DEL SEGUNDO SEMESTRE"/>
    <m/>
    <m/>
    <m/>
    <m/>
    <m/>
    <m/>
    <m/>
    <m/>
    <m/>
    <n v="1524"/>
    <s v="SI"/>
    <s v="1524 - TORRE COLPATRIA-Personal que presta el servicio en obra"/>
    <n v="4"/>
    <n v="4"/>
    <s v="SIN CECO"/>
    <x v="91"/>
  </r>
  <r>
    <n v="5253"/>
    <x v="139"/>
    <d v="2016-09-01T00:00:00"/>
    <s v="INT"/>
    <m/>
    <m/>
    <s v="b. Oportuna atención al cliente"/>
    <x v="3"/>
    <n v="4"/>
    <s v="SIN FECHA COMO TAL, SE ASIGNA LA INTERMEDIA DEL SEGUNDO SEMESTRE"/>
    <m/>
    <m/>
    <m/>
    <m/>
    <m/>
    <m/>
    <m/>
    <m/>
    <m/>
    <n v="1524"/>
    <s v="SI"/>
    <s v="1524 - TORRE COLPATRIA-Personal que presta el servicio en obra"/>
    <n v="4"/>
    <n v="4"/>
    <s v="SIN CECO"/>
    <x v="91"/>
  </r>
  <r>
    <n v="5254"/>
    <x v="139"/>
    <d v="2016-09-01T00:00:00"/>
    <s v="INT"/>
    <m/>
    <m/>
    <s v="c. Compromiso con el proyecto"/>
    <x v="3"/>
    <n v="5"/>
    <s v="SIN FECHA COMO TAL, SE ASIGNA LA INTERMEDIA DEL SEGUNDO SEMESTRE"/>
    <m/>
    <m/>
    <m/>
    <m/>
    <m/>
    <m/>
    <m/>
    <m/>
    <m/>
    <n v="1524"/>
    <s v="SI"/>
    <s v="1524 - TORRE COLPATRIA-Personal que presta el servicio en obra"/>
    <n v="5"/>
    <n v="5"/>
    <s v="SIN CECO"/>
    <x v="91"/>
  </r>
  <r>
    <n v="5255"/>
    <x v="139"/>
    <d v="2016-09-01T00:00:00"/>
    <s v="INT"/>
    <m/>
    <m/>
    <s v="d. Cumplimiento de compromisos"/>
    <x v="3"/>
    <n v="4"/>
    <s v="SIN FECHA COMO TAL, SE ASIGNA LA INTERMEDIA DEL SEGUNDO SEMESTRE"/>
    <m/>
    <m/>
    <m/>
    <m/>
    <m/>
    <m/>
    <m/>
    <m/>
    <m/>
    <n v="1524"/>
    <s v="SI"/>
    <s v="1524 - TORRE COLPATRIA-Personal que presta el servicio en obra"/>
    <n v="4"/>
    <n v="4"/>
    <s v="SIN CECO"/>
    <x v="91"/>
  </r>
  <r>
    <n v="5256"/>
    <x v="139"/>
    <d v="2016-09-01T00:00:00"/>
    <s v="INT"/>
    <m/>
    <m/>
    <s v="e. Proactividad en desarrollo de funciones"/>
    <x v="3"/>
    <n v="4"/>
    <s v="SIN FECHA COMO TAL, SE ASIGNA LA INTERMEDIA DEL SEGUNDO SEMESTRE"/>
    <m/>
    <m/>
    <m/>
    <m/>
    <m/>
    <m/>
    <m/>
    <m/>
    <m/>
    <n v="1524"/>
    <s v="SI"/>
    <s v="1524 - TORRE COLPATRIA-Personal que presta el servicio en obra"/>
    <n v="4"/>
    <n v="4"/>
    <s v="SIN CECO"/>
    <x v="91"/>
  </r>
  <r>
    <n v="5257"/>
    <x v="139"/>
    <d v="2016-09-01T00:00:00"/>
    <s v="INT"/>
    <m/>
    <m/>
    <s v="a. Calidad del Contenido"/>
    <x v="4"/>
    <n v="4"/>
    <s v="SIN FECHA COMO TAL, SE ASIGNA LA INTERMEDIA DEL SEGUNDO SEMESTRE"/>
    <m/>
    <m/>
    <m/>
    <m/>
    <m/>
    <m/>
    <m/>
    <m/>
    <m/>
    <n v="1524"/>
    <s v="SI"/>
    <s v="1524 - TORRE COLPATRIA-Productos Asociados de PAYC (Informes, Control de presupuesto y Programación y actas)"/>
    <n v="4"/>
    <n v="4"/>
    <s v="SIN CECO"/>
    <x v="91"/>
  </r>
  <r>
    <n v="5258"/>
    <x v="139"/>
    <d v="2016-09-01T00:00:00"/>
    <s v="INT"/>
    <m/>
    <m/>
    <s v="b. Claridad del Contenido"/>
    <x v="4"/>
    <n v="4"/>
    <s v="SIN FECHA COMO TAL, SE ASIGNA LA INTERMEDIA DEL SEGUNDO SEMESTRE"/>
    <m/>
    <m/>
    <m/>
    <m/>
    <m/>
    <m/>
    <m/>
    <m/>
    <m/>
    <n v="1524"/>
    <s v="SI"/>
    <s v="1524 - TORRE COLPATRIA-Productos Asociados de PAYC (Informes, Control de presupuesto y Programación y actas)"/>
    <n v="4"/>
    <n v="4"/>
    <s v="SIN CECO"/>
    <x v="91"/>
  </r>
  <r>
    <n v="5259"/>
    <x v="139"/>
    <d v="2016-09-01T00:00:00"/>
    <s v="INT"/>
    <m/>
    <m/>
    <s v="c. Oportunidad en la entrega"/>
    <x v="4"/>
    <n v="4"/>
    <s v="SIN FECHA COMO TAL, SE ASIGNA LA INTERMEDIA DEL SEGUNDO SEMESTRE"/>
    <m/>
    <m/>
    <m/>
    <m/>
    <m/>
    <m/>
    <m/>
    <m/>
    <m/>
    <n v="1524"/>
    <s v="SI"/>
    <s v="1524 - TORRE COLPATRIA-Productos Asociados de PAYC (Informes, Control de presupuesto y Programación y actas)"/>
    <n v="4"/>
    <n v="4"/>
    <s v="SIN CECO"/>
    <x v="91"/>
  </r>
  <r>
    <n v="5260"/>
    <x v="139"/>
    <d v="2016-09-01T00:00:00"/>
    <s v="INT"/>
    <m/>
    <m/>
    <s v="d. Precisión de la información"/>
    <x v="4"/>
    <n v="4"/>
    <s v="SIN FECHA COMO TAL, SE ASIGNA LA INTERMEDIA DEL SEGUNDO SEMESTRE"/>
    <m/>
    <m/>
    <m/>
    <m/>
    <m/>
    <m/>
    <m/>
    <m/>
    <m/>
    <n v="1524"/>
    <s v="SI"/>
    <s v="1524 - TORRE COLPATRIA-Productos Asociados de PAYC (Informes, Control de presupuesto y Programación y actas)"/>
    <n v="4"/>
    <n v="4"/>
    <s v="SIN CECO"/>
    <x v="91"/>
  </r>
  <r>
    <n v="5261"/>
    <x v="139"/>
    <d v="2016-09-01T00:00:00"/>
    <s v="INT"/>
    <m/>
    <m/>
    <s v="e. Diagramación"/>
    <x v="4"/>
    <n v="4"/>
    <s v="SIN FECHA COMO TAL, SE ASIGNA LA INTERMEDIA DEL SEGUNDO SEMESTRE"/>
    <m/>
    <m/>
    <m/>
    <m/>
    <m/>
    <m/>
    <m/>
    <m/>
    <m/>
    <n v="1524"/>
    <s v="SI"/>
    <s v="1524 - TORRE COLPATRIA-Productos Asociados de PAYC (Informes, Control de presupuesto y Programación y actas)"/>
    <n v="4"/>
    <n v="4"/>
    <s v="SIN CECO"/>
    <x v="91"/>
  </r>
  <r>
    <n v="5262"/>
    <x v="139"/>
    <d v="2016-09-01T00:00:00"/>
    <s v="INT"/>
    <m/>
    <m/>
    <s v="a. Cumplimiento"/>
    <x v="5"/>
    <n v="4"/>
    <s v="SIN FECHA COMO TAL, SE ASIGNA LA INTERMEDIA DEL SEGUNDO SEMESTRE"/>
    <m/>
    <m/>
    <m/>
    <m/>
    <m/>
    <m/>
    <m/>
    <m/>
    <m/>
    <n v="1524"/>
    <s v="SI"/>
    <s v="1524 - TORRE COLPATRIA-Compromisos Pactados"/>
    <n v="4"/>
    <n v="4"/>
    <s v="SIN CECO"/>
    <x v="91"/>
  </r>
  <r>
    <n v="5263"/>
    <x v="139"/>
    <d v="2016-09-01T00:00:00"/>
    <s v="INT"/>
    <m/>
    <m/>
    <s v="b. Satisface expectativas"/>
    <x v="5"/>
    <n v="4"/>
    <s v="SIN FECHA COMO TAL, SE ASIGNA LA INTERMEDIA DEL SEGUNDO SEMESTRE"/>
    <m/>
    <m/>
    <m/>
    <m/>
    <m/>
    <m/>
    <m/>
    <m/>
    <m/>
    <n v="1524"/>
    <s v="SI"/>
    <s v="1524 - TORRE COLPATRIA-Compromisos Pactados"/>
    <n v="4"/>
    <n v="4"/>
    <s v="SIN CECO"/>
    <x v="91"/>
  </r>
  <r>
    <n v="5264"/>
    <x v="139"/>
    <d v="2016-09-01T00:00:00"/>
    <s v="INT"/>
    <m/>
    <m/>
    <s v="c. Calidad de la Información suministrada"/>
    <x v="5"/>
    <n v="4"/>
    <s v="SIN FECHA COMO TAL, SE ASIGNA LA INTERMEDIA DEL SEGUNDO SEMESTRE"/>
    <m/>
    <m/>
    <m/>
    <m/>
    <m/>
    <m/>
    <m/>
    <m/>
    <m/>
    <n v="1524"/>
    <s v="SI"/>
    <s v="1524 - TORRE COLPATRIA-Compromisos Pactados"/>
    <n v="4"/>
    <n v="4"/>
    <s v="SIN CECO"/>
    <x v="91"/>
  </r>
  <r>
    <n v="5265"/>
    <x v="139"/>
    <d v="2016-09-01T00:00:00"/>
    <s v="INT"/>
    <m/>
    <m/>
    <s v="d. Disposición del personal de PAYC a las solicitudes del cliente"/>
    <x v="5"/>
    <n v="4"/>
    <s v="SIN FECHA COMO TAL, SE ASIGNA LA INTERMEDIA DEL SEGUNDO SEMESTRE"/>
    <m/>
    <m/>
    <m/>
    <m/>
    <m/>
    <m/>
    <m/>
    <m/>
    <m/>
    <n v="1524"/>
    <s v="SI"/>
    <s v="1524 - TORRE COLPATRIA-Compromisos Pactados"/>
    <n v="4"/>
    <n v="4"/>
    <s v="SIN CECO"/>
    <x v="91"/>
  </r>
  <r>
    <n v="5266"/>
    <x v="139"/>
    <d v="2016-09-01T00:00:00"/>
    <s v="INT"/>
    <m/>
    <m/>
    <s v="e. Coherencia entre lo solicitado y lo entregado"/>
    <x v="5"/>
    <n v="4"/>
    <s v="SIN FECHA COMO TAL, SE ASIGNA LA INTERMEDIA DEL SEGUNDO SEMESTRE"/>
    <m/>
    <m/>
    <m/>
    <m/>
    <m/>
    <m/>
    <m/>
    <m/>
    <m/>
    <n v="1524"/>
    <s v="SI"/>
    <s v="1524 - TORRE COLPATRIA-Compromisos Pactados"/>
    <n v="4"/>
    <n v="4"/>
    <s v="SIN CECO"/>
    <x v="91"/>
  </r>
  <r>
    <n v="5267"/>
    <x v="139"/>
    <d v="2016-09-01T00:00:00"/>
    <s v="INT"/>
    <m/>
    <m/>
    <s v="Grado de Satisfacción con el Servicio Prestado"/>
    <x v="6"/>
    <n v="4"/>
    <s v="SIN FECHA COMO TAL, SE ASIGNA LA INTERMEDIA DEL SEGUNDO SEMESTRE"/>
    <m/>
    <m/>
    <m/>
    <m/>
    <m/>
    <m/>
    <m/>
    <m/>
    <m/>
    <n v="1524"/>
    <s v="SI"/>
    <s v="1524 - TORRE COLPATRIA-Grado de Satisfacción con el Servicio Prestado"/>
    <n v="4"/>
    <n v="4"/>
    <s v="SIN CECO"/>
    <x v="91"/>
  </r>
  <r>
    <n v="5268"/>
    <x v="139"/>
    <d v="2016-09-01T00:00:00"/>
    <s v="INT"/>
    <m/>
    <m/>
    <s v="Posibilidad de Volver a Contratar con PAYC"/>
    <x v="7"/>
    <n v="5"/>
    <s v="SIN FECHA COMO TAL, SE ASIGNA LA INTERMEDIA DEL SEGUNDO SEMESTRE"/>
    <m/>
    <m/>
    <m/>
    <m/>
    <m/>
    <m/>
    <m/>
    <m/>
    <m/>
    <n v="1524"/>
    <s v="SI"/>
    <s v="1524 - TORRE COLPATRIA-Posibilidad de Volver a Contratar con PAYC"/>
    <n v="5"/>
    <n v="5"/>
    <s v="SIN CECO"/>
    <x v="91"/>
  </r>
  <r>
    <n v="5269"/>
    <x v="139"/>
    <d v="2016-09-01T00:00:00"/>
    <s v="INT"/>
    <m/>
    <m/>
    <s v="Principales fortalezas en el servicio que presta PAYC"/>
    <x v="8"/>
    <s v="Conocimiento-Compromiso-Cumplimiento-Manejo del cliente-Liderazgo"/>
    <s v="SIN FECHA COMO TAL, SE ASIGNA LA INTERMEDIA DEL SEGUNDO SEMESTRE"/>
    <s v="CONOCIMIENTO"/>
    <s v="COMPROMISO"/>
    <s v="CUMPLIMIENTO"/>
    <s v="MANEJO DEL CLIENTE"/>
    <s v="LIDERAZGO"/>
    <m/>
    <m/>
    <m/>
    <m/>
    <n v="1524"/>
    <s v="SI"/>
    <s v="1524 - TORRE COLPATRIA-Fortalezas PAYC"/>
    <s v="Conocimiento-Compromiso-Cumplimiento-Manejo del cliente-Liderazgo"/>
    <n v="0"/>
    <s v="SIN CECO"/>
    <x v="91"/>
  </r>
  <r>
    <n v="5270"/>
    <x v="139"/>
    <d v="2016-09-01T00:00:00"/>
    <s v="INT"/>
    <m/>
    <m/>
    <s v="Principales debilidades en el servicio que presta PAYC"/>
    <x v="9"/>
    <s v="Entrega de informes-"/>
    <s v="SIN FECHA COMO TAL, SE ASIGNA LA INTERMEDIA DEL SEGUNDO SEMESTRE"/>
    <s v="OPORTUNIDAD INFORMES"/>
    <m/>
    <m/>
    <m/>
    <m/>
    <m/>
    <m/>
    <m/>
    <m/>
    <n v="1524"/>
    <s v="SI"/>
    <s v="1524 - TORRE COLPATRIA-Debilidades PAYC"/>
    <s v="Entrega de informes-"/>
    <n v="0"/>
    <s v="SIN CECO"/>
    <x v="91"/>
  </r>
  <r>
    <n v="5271"/>
    <x v="145"/>
    <d v="2016-09-01T00:00:00"/>
    <s v="INT"/>
    <m/>
    <m/>
    <s v="a. Conocimiento específico de temas aplicables al proyecto"/>
    <x v="0"/>
    <n v="4"/>
    <s v="SIN FECHA COMO TAL, SE ASIGNA LA INTERMEDIA DEL SEGUNDO SEMESTRE"/>
    <m/>
    <m/>
    <m/>
    <m/>
    <m/>
    <m/>
    <m/>
    <m/>
    <m/>
    <n v="1579"/>
    <s v="SI"/>
    <s v="1579 - EDIFICIO TAMARINDO-Soporte Técnico"/>
    <n v="4"/>
    <n v="4"/>
    <s v="SIN CECO"/>
    <x v="97"/>
  </r>
  <r>
    <n v="5272"/>
    <x v="145"/>
    <d v="2016-09-01T00:00:00"/>
    <s v="INT"/>
    <m/>
    <m/>
    <s v="b. Idoneidad y Calidad del soporte"/>
    <x v="0"/>
    <n v="5"/>
    <s v="SIN FECHA COMO TAL, SE ASIGNA LA INTERMEDIA DEL SEGUNDO SEMESTRE"/>
    <m/>
    <m/>
    <m/>
    <m/>
    <m/>
    <m/>
    <m/>
    <m/>
    <m/>
    <n v="1579"/>
    <s v="SI"/>
    <s v="1579 - EDIFICIO TAMARINDO-Soporte Técnico"/>
    <n v="5"/>
    <n v="5"/>
    <s v="SIN CECO"/>
    <x v="97"/>
  </r>
  <r>
    <n v="5273"/>
    <x v="145"/>
    <d v="2016-09-01T00:00:00"/>
    <s v="INT"/>
    <m/>
    <m/>
    <s v="c. Cumplimiento de especificaciones técnicas de construcción"/>
    <x v="0"/>
    <n v="5"/>
    <s v="SIN FECHA COMO TAL, SE ASIGNA LA INTERMEDIA DEL SEGUNDO SEMESTRE"/>
    <m/>
    <m/>
    <m/>
    <m/>
    <m/>
    <m/>
    <m/>
    <m/>
    <m/>
    <n v="1579"/>
    <s v="SI"/>
    <s v="1579 - EDIFICIO TAMARINDO-Soporte Técnico"/>
    <n v="5"/>
    <n v="5"/>
    <s v="SIN CECO"/>
    <x v="97"/>
  </r>
  <r>
    <n v="5274"/>
    <x v="145"/>
    <d v="2016-09-01T00:00:00"/>
    <s v="INT"/>
    <m/>
    <m/>
    <s v="d. Confiabilidad de los conceptos aplicados"/>
    <x v="0"/>
    <n v="5"/>
    <s v="SIN FECHA COMO TAL, SE ASIGNA LA INTERMEDIA DEL SEGUNDO SEMESTRE"/>
    <m/>
    <m/>
    <m/>
    <m/>
    <m/>
    <m/>
    <m/>
    <m/>
    <m/>
    <n v="1579"/>
    <s v="SI"/>
    <s v="1579 - EDIFICIO TAMARINDO-Soporte Técnico"/>
    <n v="5"/>
    <n v="5"/>
    <s v="SIN CECO"/>
    <x v="97"/>
  </r>
  <r>
    <n v="5275"/>
    <x v="145"/>
    <d v="2016-09-01T00:00:00"/>
    <s v="INT"/>
    <m/>
    <m/>
    <s v="e. Oportunidad en entrega de información o requerimientos"/>
    <x v="0"/>
    <n v="4"/>
    <s v="SIN FECHA COMO TAL, SE ASIGNA LA INTERMEDIA DEL SEGUNDO SEMESTRE"/>
    <m/>
    <m/>
    <m/>
    <m/>
    <m/>
    <m/>
    <m/>
    <m/>
    <m/>
    <n v="1579"/>
    <s v="SI"/>
    <s v="1579 - EDIFICIO TAMARINDO-Soporte Técnico"/>
    <n v="4"/>
    <n v="4"/>
    <s v="SIN CECO"/>
    <x v="97"/>
  </r>
  <r>
    <n v="5276"/>
    <x v="145"/>
    <d v="2016-09-01T00:00:00"/>
    <s v="INT"/>
    <m/>
    <m/>
    <s v="a. Oportunidad de la gestión en obra"/>
    <x v="1"/>
    <n v="5"/>
    <s v="SIN FECHA COMO TAL, SE ASIGNA LA INTERMEDIA DEL SEGUNDO SEMESTRE"/>
    <m/>
    <m/>
    <m/>
    <m/>
    <m/>
    <m/>
    <m/>
    <m/>
    <m/>
    <n v="1579"/>
    <s v="SI"/>
    <s v="1579 - EDIFICIO TAMARINDO-Soporte Administrativo"/>
    <n v="5"/>
    <n v="5"/>
    <s v="SIN CECO"/>
    <x v="97"/>
  </r>
  <r>
    <n v="5277"/>
    <x v="145"/>
    <d v="2016-09-01T00:00:00"/>
    <s v="INT"/>
    <m/>
    <m/>
    <s v="b. Manejo administrativo del proyecto"/>
    <x v="1"/>
    <n v="5"/>
    <s v="SIN FECHA COMO TAL, SE ASIGNA LA INTERMEDIA DEL SEGUNDO SEMESTRE"/>
    <m/>
    <m/>
    <m/>
    <m/>
    <m/>
    <m/>
    <m/>
    <m/>
    <m/>
    <n v="1579"/>
    <s v="SI"/>
    <s v="1579 - EDIFICIO TAMARINDO-Soporte Administrativo"/>
    <n v="5"/>
    <n v="5"/>
    <s v="SIN CECO"/>
    <x v="97"/>
  </r>
  <r>
    <n v="5278"/>
    <x v="145"/>
    <d v="2016-09-01T00:00:00"/>
    <s v="INT"/>
    <m/>
    <m/>
    <s v="c. Información clara y veraz sobre la administración de proyecto"/>
    <x v="1"/>
    <n v="5"/>
    <s v="SIN FECHA COMO TAL, SE ASIGNA LA INTERMEDIA DEL SEGUNDO SEMESTRE"/>
    <m/>
    <m/>
    <m/>
    <m/>
    <m/>
    <m/>
    <m/>
    <m/>
    <m/>
    <n v="1579"/>
    <s v="SI"/>
    <s v="1579 - EDIFICIO TAMARINDO-Soporte Administrativo"/>
    <n v="5"/>
    <n v="5"/>
    <s v="SIN CECO"/>
    <x v="97"/>
  </r>
  <r>
    <n v="5279"/>
    <x v="145"/>
    <d v="2016-09-01T00:00:00"/>
    <s v="INT"/>
    <m/>
    <m/>
    <s v="d. Cumplimientos con expectativas del cliente"/>
    <x v="1"/>
    <n v="4"/>
    <s v="SIN FECHA COMO TAL, SE ASIGNA LA INTERMEDIA DEL SEGUNDO SEMESTRE"/>
    <m/>
    <m/>
    <m/>
    <m/>
    <m/>
    <m/>
    <m/>
    <m/>
    <m/>
    <n v="1579"/>
    <s v="SI"/>
    <s v="1579 - EDIFICIO TAMARINDO-Soporte Administrativo"/>
    <n v="4"/>
    <n v="4"/>
    <s v="SIN CECO"/>
    <x v="97"/>
  </r>
  <r>
    <n v="5280"/>
    <x v="145"/>
    <d v="2016-09-01T00:00:00"/>
    <s v="INT"/>
    <m/>
    <m/>
    <s v="e. Control de presupuesto"/>
    <x v="1"/>
    <n v="5"/>
    <s v="SIN FECHA COMO TAL, SE ASIGNA LA INTERMEDIA DEL SEGUNDO SEMESTRE"/>
    <m/>
    <m/>
    <m/>
    <m/>
    <m/>
    <m/>
    <m/>
    <m/>
    <m/>
    <n v="1579"/>
    <s v="SI"/>
    <s v="1579 - EDIFICIO TAMARINDO-Soporte Administrativo"/>
    <n v="5"/>
    <n v="5"/>
    <s v="SIN CECO"/>
    <x v="97"/>
  </r>
  <r>
    <n v="5281"/>
    <x v="145"/>
    <d v="2016-09-01T00:00:00"/>
    <s v="INT"/>
    <m/>
    <m/>
    <s v="a. Apoyo y presencia en el proyecto"/>
    <x v="2"/>
    <n v="5"/>
    <s v="SIN FECHA COMO TAL, SE ASIGNA LA INTERMEDIA DEL SEGUNDO SEMESTRE"/>
    <m/>
    <m/>
    <m/>
    <m/>
    <m/>
    <m/>
    <m/>
    <m/>
    <m/>
    <n v="1579"/>
    <s v="SI"/>
    <s v="1579 - EDIFICIO TAMARINDO-Soporte Directivo (Coordinador y Gerencia)"/>
    <n v="5"/>
    <n v="5"/>
    <s v="SIN CECO"/>
    <x v="97"/>
  </r>
  <r>
    <n v="5282"/>
    <x v="145"/>
    <d v="2016-09-01T00:00:00"/>
    <s v="INT"/>
    <m/>
    <m/>
    <s v="b. Conocimiento del proyecto"/>
    <x v="2"/>
    <n v="5"/>
    <s v="SIN FECHA COMO TAL, SE ASIGNA LA INTERMEDIA DEL SEGUNDO SEMESTRE"/>
    <m/>
    <m/>
    <m/>
    <m/>
    <m/>
    <m/>
    <m/>
    <m/>
    <m/>
    <n v="1579"/>
    <s v="SI"/>
    <s v="1579 - EDIFICIO TAMARINDO-Soporte Directivo (Coordinador y Gerencia)"/>
    <n v="5"/>
    <n v="5"/>
    <s v="SIN CECO"/>
    <x v="97"/>
  </r>
  <r>
    <n v="5283"/>
    <x v="145"/>
    <d v="2016-09-01T00:00:00"/>
    <s v="INT"/>
    <m/>
    <m/>
    <s v="c. Planteamiento de soluciones y manejo de conflictos"/>
    <x v="2"/>
    <n v="5"/>
    <s v="SIN FECHA COMO TAL, SE ASIGNA LA INTERMEDIA DEL SEGUNDO SEMESTRE"/>
    <m/>
    <m/>
    <m/>
    <m/>
    <m/>
    <m/>
    <m/>
    <m/>
    <m/>
    <n v="1579"/>
    <s v="SI"/>
    <s v="1579 - EDIFICIO TAMARINDO-Soporte Directivo (Coordinador y Gerencia)"/>
    <n v="5"/>
    <n v="5"/>
    <s v="SIN CECO"/>
    <x v="97"/>
  </r>
  <r>
    <n v="5284"/>
    <x v="145"/>
    <d v="2016-09-01T00:00:00"/>
    <s v="INT"/>
    <m/>
    <m/>
    <s v="d. Cumplimiento de compromisos"/>
    <x v="2"/>
    <n v="5"/>
    <s v="SIN FECHA COMO TAL, SE ASIGNA LA INTERMEDIA DEL SEGUNDO SEMESTRE"/>
    <m/>
    <m/>
    <m/>
    <m/>
    <m/>
    <m/>
    <m/>
    <m/>
    <m/>
    <n v="1579"/>
    <s v="SI"/>
    <s v="1579 - EDIFICIO TAMARINDO-Soporte Directivo (Coordinador y Gerencia)"/>
    <n v="5"/>
    <n v="5"/>
    <s v="SIN CECO"/>
    <x v="97"/>
  </r>
  <r>
    <n v="5285"/>
    <x v="145"/>
    <d v="2016-09-01T00:00:00"/>
    <s v="INT"/>
    <m/>
    <m/>
    <s v="e. Manejo del cliente"/>
    <x v="2"/>
    <n v="4"/>
    <s v="SIN FECHA COMO TAL, SE ASIGNA LA INTERMEDIA DEL SEGUNDO SEMESTRE"/>
    <m/>
    <m/>
    <m/>
    <m/>
    <m/>
    <m/>
    <m/>
    <m/>
    <m/>
    <n v="1579"/>
    <s v="SI"/>
    <s v="1579 - EDIFICIO TAMARINDO-Soporte Directivo (Coordinador y Gerencia)"/>
    <n v="4"/>
    <n v="4"/>
    <s v="SIN CECO"/>
    <x v="97"/>
  </r>
  <r>
    <n v="5286"/>
    <x v="145"/>
    <d v="2016-09-01T00:00:00"/>
    <s v="INT"/>
    <m/>
    <m/>
    <s v="a. Idoneidad del personal"/>
    <x v="3"/>
    <n v="5"/>
    <s v="SIN FECHA COMO TAL, SE ASIGNA LA INTERMEDIA DEL SEGUNDO SEMESTRE"/>
    <m/>
    <m/>
    <m/>
    <m/>
    <m/>
    <m/>
    <m/>
    <m/>
    <m/>
    <n v="1579"/>
    <s v="SI"/>
    <s v="1579 - EDIFICIO TAMARINDO-Personal que presta el servicio en obra"/>
    <n v="5"/>
    <n v="5"/>
    <s v="SIN CECO"/>
    <x v="97"/>
  </r>
  <r>
    <n v="5287"/>
    <x v="145"/>
    <d v="2016-09-01T00:00:00"/>
    <s v="INT"/>
    <m/>
    <m/>
    <s v="b. Oportuna atención al cliente"/>
    <x v="3"/>
    <n v="5"/>
    <s v="SIN FECHA COMO TAL, SE ASIGNA LA INTERMEDIA DEL SEGUNDO SEMESTRE"/>
    <m/>
    <m/>
    <m/>
    <m/>
    <m/>
    <m/>
    <m/>
    <m/>
    <m/>
    <n v="1579"/>
    <s v="SI"/>
    <s v="1579 - EDIFICIO TAMARINDO-Personal que presta el servicio en obra"/>
    <n v="5"/>
    <n v="5"/>
    <s v="SIN CECO"/>
    <x v="97"/>
  </r>
  <r>
    <n v="5288"/>
    <x v="145"/>
    <d v="2016-09-01T00:00:00"/>
    <s v="INT"/>
    <m/>
    <m/>
    <s v="c. Compromiso con el proyecto"/>
    <x v="3"/>
    <n v="5"/>
    <s v="SIN FECHA COMO TAL, SE ASIGNA LA INTERMEDIA DEL SEGUNDO SEMESTRE"/>
    <m/>
    <m/>
    <m/>
    <m/>
    <m/>
    <m/>
    <m/>
    <m/>
    <m/>
    <n v="1579"/>
    <s v="SI"/>
    <s v="1579 - EDIFICIO TAMARINDO-Personal que presta el servicio en obra"/>
    <n v="5"/>
    <n v="5"/>
    <s v="SIN CECO"/>
    <x v="97"/>
  </r>
  <r>
    <n v="5289"/>
    <x v="145"/>
    <d v="2016-09-01T00:00:00"/>
    <s v="INT"/>
    <m/>
    <m/>
    <s v="d. Cumplimiento de compromisos"/>
    <x v="3"/>
    <n v="5"/>
    <s v="SIN FECHA COMO TAL, SE ASIGNA LA INTERMEDIA DEL SEGUNDO SEMESTRE"/>
    <m/>
    <m/>
    <m/>
    <m/>
    <m/>
    <m/>
    <m/>
    <m/>
    <m/>
    <n v="1579"/>
    <s v="SI"/>
    <s v="1579 - EDIFICIO TAMARINDO-Personal que presta el servicio en obra"/>
    <n v="5"/>
    <n v="5"/>
    <s v="SIN CECO"/>
    <x v="97"/>
  </r>
  <r>
    <n v="5290"/>
    <x v="145"/>
    <d v="2016-09-01T00:00:00"/>
    <s v="INT"/>
    <m/>
    <m/>
    <s v="e. Proactividad en desarrollo de funciones"/>
    <x v="3"/>
    <n v="4"/>
    <s v="SIN FECHA COMO TAL, SE ASIGNA LA INTERMEDIA DEL SEGUNDO SEMESTRE"/>
    <m/>
    <m/>
    <m/>
    <m/>
    <m/>
    <m/>
    <m/>
    <m/>
    <m/>
    <n v="1579"/>
    <s v="SI"/>
    <s v="1579 - EDIFICIO TAMARINDO-Personal que presta el servicio en obra"/>
    <n v="4"/>
    <n v="4"/>
    <s v="SIN CECO"/>
    <x v="97"/>
  </r>
  <r>
    <n v="5291"/>
    <x v="145"/>
    <d v="2016-09-01T00:00:00"/>
    <s v="INT"/>
    <m/>
    <m/>
    <s v="a. Calidad del Contenido"/>
    <x v="4"/>
    <n v="5"/>
    <s v="SIN FECHA COMO TAL, SE ASIGNA LA INTERMEDIA DEL SEGUNDO SEMESTRE"/>
    <m/>
    <m/>
    <m/>
    <m/>
    <m/>
    <m/>
    <m/>
    <m/>
    <m/>
    <n v="1579"/>
    <s v="SI"/>
    <s v="1579 - EDIFICIO TAMARINDO-Productos Asociados de PAYC (Informes, Control de presupuesto y Programación y actas)"/>
    <n v="5"/>
    <n v="5"/>
    <s v="SIN CECO"/>
    <x v="97"/>
  </r>
  <r>
    <n v="5292"/>
    <x v="145"/>
    <d v="2016-09-01T00:00:00"/>
    <s v="INT"/>
    <m/>
    <m/>
    <s v="b. Claridad del Contenido"/>
    <x v="4"/>
    <n v="5"/>
    <s v="SIN FECHA COMO TAL, SE ASIGNA LA INTERMEDIA DEL SEGUNDO SEMESTRE"/>
    <m/>
    <m/>
    <m/>
    <m/>
    <m/>
    <m/>
    <m/>
    <m/>
    <m/>
    <n v="1579"/>
    <s v="SI"/>
    <s v="1579 - EDIFICIO TAMARINDO-Productos Asociados de PAYC (Informes, Control de presupuesto y Programación y actas)"/>
    <n v="5"/>
    <n v="5"/>
    <s v="SIN CECO"/>
    <x v="97"/>
  </r>
  <r>
    <n v="5293"/>
    <x v="145"/>
    <d v="2016-09-01T00:00:00"/>
    <s v="INT"/>
    <m/>
    <m/>
    <s v="c. Oportunidad en la entrega"/>
    <x v="4"/>
    <n v="5"/>
    <s v="SIN FECHA COMO TAL, SE ASIGNA LA INTERMEDIA DEL SEGUNDO SEMESTRE"/>
    <m/>
    <m/>
    <m/>
    <m/>
    <m/>
    <m/>
    <m/>
    <m/>
    <m/>
    <n v="1579"/>
    <s v="SI"/>
    <s v="1579 - EDIFICIO TAMARINDO-Productos Asociados de PAYC (Informes, Control de presupuesto y Programación y actas)"/>
    <n v="5"/>
    <n v="5"/>
    <s v="SIN CECO"/>
    <x v="97"/>
  </r>
  <r>
    <n v="5294"/>
    <x v="145"/>
    <d v="2016-09-01T00:00:00"/>
    <s v="INT"/>
    <m/>
    <m/>
    <s v="d. Precisión de la información"/>
    <x v="4"/>
    <n v="4"/>
    <s v="SIN FECHA COMO TAL, SE ASIGNA LA INTERMEDIA DEL SEGUNDO SEMESTRE"/>
    <m/>
    <m/>
    <m/>
    <m/>
    <m/>
    <m/>
    <m/>
    <m/>
    <m/>
    <n v="1579"/>
    <s v="SI"/>
    <s v="1579 - EDIFICIO TAMARINDO-Productos Asociados de PAYC (Informes, Control de presupuesto y Programación y actas)"/>
    <n v="4"/>
    <n v="4"/>
    <s v="SIN CECO"/>
    <x v="97"/>
  </r>
  <r>
    <n v="5295"/>
    <x v="145"/>
    <d v="2016-09-01T00:00:00"/>
    <s v="INT"/>
    <m/>
    <m/>
    <s v="e. Diagramación"/>
    <x v="4"/>
    <n v="4"/>
    <s v="SIN FECHA COMO TAL, SE ASIGNA LA INTERMEDIA DEL SEGUNDO SEMESTRE"/>
    <m/>
    <m/>
    <m/>
    <m/>
    <m/>
    <m/>
    <m/>
    <m/>
    <m/>
    <n v="1579"/>
    <s v="SI"/>
    <s v="1579 - EDIFICIO TAMARINDO-Productos Asociados de PAYC (Informes, Control de presupuesto y Programación y actas)"/>
    <n v="4"/>
    <n v="4"/>
    <s v="SIN CECO"/>
    <x v="97"/>
  </r>
  <r>
    <n v="5296"/>
    <x v="145"/>
    <d v="2016-09-01T00:00:00"/>
    <s v="INT"/>
    <m/>
    <m/>
    <s v="a. Cumplimiento"/>
    <x v="5"/>
    <n v="5"/>
    <s v="SIN FECHA COMO TAL, SE ASIGNA LA INTERMEDIA DEL SEGUNDO SEMESTRE"/>
    <m/>
    <m/>
    <m/>
    <m/>
    <m/>
    <m/>
    <m/>
    <m/>
    <m/>
    <n v="1579"/>
    <s v="SI"/>
    <s v="1579 - EDIFICIO TAMARINDO-Compromisos Pactados"/>
    <n v="5"/>
    <n v="5"/>
    <s v="SIN CECO"/>
    <x v="97"/>
  </r>
  <r>
    <n v="5297"/>
    <x v="145"/>
    <d v="2016-09-01T00:00:00"/>
    <s v="INT"/>
    <m/>
    <m/>
    <s v="b. Satisface expectativas"/>
    <x v="5"/>
    <n v="4"/>
    <s v="SIN FECHA COMO TAL, SE ASIGNA LA INTERMEDIA DEL SEGUNDO SEMESTRE"/>
    <m/>
    <m/>
    <m/>
    <m/>
    <m/>
    <m/>
    <m/>
    <m/>
    <m/>
    <n v="1579"/>
    <s v="SI"/>
    <s v="1579 - EDIFICIO TAMARINDO-Compromisos Pactados"/>
    <n v="4"/>
    <n v="4"/>
    <s v="SIN CECO"/>
    <x v="97"/>
  </r>
  <r>
    <n v="5298"/>
    <x v="145"/>
    <d v="2016-09-01T00:00:00"/>
    <s v="INT"/>
    <m/>
    <m/>
    <s v="c. Calidad de la Información suministrada"/>
    <x v="5"/>
    <n v="5"/>
    <s v="SIN FECHA COMO TAL, SE ASIGNA LA INTERMEDIA DEL SEGUNDO SEMESTRE"/>
    <m/>
    <m/>
    <m/>
    <m/>
    <m/>
    <m/>
    <m/>
    <m/>
    <m/>
    <n v="1579"/>
    <s v="SI"/>
    <s v="1579 - EDIFICIO TAMARINDO-Compromisos Pactados"/>
    <n v="5"/>
    <n v="5"/>
    <s v="SIN CECO"/>
    <x v="97"/>
  </r>
  <r>
    <n v="5299"/>
    <x v="145"/>
    <d v="2016-09-01T00:00:00"/>
    <s v="INT"/>
    <m/>
    <m/>
    <s v="d. Disposición del personal de PAYC a las solicitudes del cliente"/>
    <x v="5"/>
    <n v="5"/>
    <s v="SIN FECHA COMO TAL, SE ASIGNA LA INTERMEDIA DEL SEGUNDO SEMESTRE"/>
    <m/>
    <m/>
    <m/>
    <m/>
    <m/>
    <m/>
    <m/>
    <m/>
    <m/>
    <n v="1579"/>
    <s v="SI"/>
    <s v="1579 - EDIFICIO TAMARINDO-Compromisos Pactados"/>
    <n v="5"/>
    <n v="5"/>
    <s v="SIN CECO"/>
    <x v="97"/>
  </r>
  <r>
    <n v="5300"/>
    <x v="145"/>
    <d v="2016-09-01T00:00:00"/>
    <s v="INT"/>
    <m/>
    <m/>
    <s v="e. Coherencia entre lo solicitado y lo entregado"/>
    <x v="5"/>
    <n v="5"/>
    <s v="SIN FECHA COMO TAL, SE ASIGNA LA INTERMEDIA DEL SEGUNDO SEMESTRE"/>
    <m/>
    <m/>
    <m/>
    <m/>
    <m/>
    <m/>
    <m/>
    <m/>
    <m/>
    <n v="1579"/>
    <s v="SI"/>
    <s v="1579 - EDIFICIO TAMARINDO-Compromisos Pactados"/>
    <n v="5"/>
    <n v="5"/>
    <s v="SIN CECO"/>
    <x v="97"/>
  </r>
  <r>
    <n v="5301"/>
    <x v="145"/>
    <d v="2016-09-01T00:00:00"/>
    <s v="INT"/>
    <m/>
    <m/>
    <s v="Grado de Satisfacción con el Servicio Prestado"/>
    <x v="6"/>
    <n v="5"/>
    <s v="SIN FECHA COMO TAL, SE ASIGNA LA INTERMEDIA DEL SEGUNDO SEMESTRE"/>
    <m/>
    <m/>
    <m/>
    <m/>
    <m/>
    <m/>
    <m/>
    <m/>
    <m/>
    <n v="1579"/>
    <s v="SI"/>
    <s v="1579 - EDIFICIO TAMARINDO-Grado de Satisfacción con el Servicio Prestado"/>
    <n v="5"/>
    <n v="5"/>
    <s v="SIN CECO"/>
    <x v="97"/>
  </r>
  <r>
    <n v="5302"/>
    <x v="145"/>
    <d v="2016-09-01T00:00:00"/>
    <s v="INT"/>
    <m/>
    <m/>
    <s v="Posibilidad de Volver a Contratar con PAYC"/>
    <x v="7"/>
    <n v="5"/>
    <s v="SIN FECHA COMO TAL, SE ASIGNA LA INTERMEDIA DEL SEGUNDO SEMESTRE"/>
    <m/>
    <m/>
    <m/>
    <m/>
    <m/>
    <m/>
    <m/>
    <m/>
    <m/>
    <n v="1579"/>
    <s v="SI"/>
    <s v="1579 - EDIFICIO TAMARINDO-Posibilidad de Volver a Contratar con PAYC"/>
    <n v="5"/>
    <n v="5"/>
    <s v="SIN CECO"/>
    <x v="97"/>
  </r>
  <r>
    <n v="5303"/>
    <x v="145"/>
    <d v="2016-09-01T00:00:00"/>
    <s v="INT"/>
    <m/>
    <m/>
    <s v="Principales fortalezas en el servicio que presta PAYC"/>
    <x v="8"/>
    <s v="Conocimiento -Servicio oportuno-Personal capacitado y comprometido -Actualización constante-Calidad"/>
    <s v="SIN FECHA COMO TAL, SE ASIGNA LA INTERMEDIA DEL SEGUNDO SEMESTRE"/>
    <s v="CONOCIMIENTO"/>
    <s v="OPORTUNIDAD"/>
    <s v="PERSONAL CAPACITADO"/>
    <s v="ACTUALIZACIÓN CONSTANTE"/>
    <m/>
    <m/>
    <m/>
    <m/>
    <m/>
    <n v="1579"/>
    <s v="SI"/>
    <s v="1579 - EDIFICIO TAMARINDO-Fortalezas PAYC"/>
    <s v="Conocimiento -Servicio oportuno-Personal capacitado y comprometido -Actualización constante-Calidad"/>
    <n v="0"/>
    <s v="SIN CECO"/>
    <x v="97"/>
  </r>
  <r>
    <n v="5304"/>
    <x v="145"/>
    <d v="2016-09-01T00:00:00"/>
    <s v="INT"/>
    <m/>
    <m/>
    <s v="Principales debilidades en el servicio que presta PAYC"/>
    <x v="9"/>
    <s v="Rotación del personal administrativo-"/>
    <s v="SIN FECHA COMO TAL, SE ASIGNA LA INTERMEDIA DEL SEGUNDO SEMESTRE"/>
    <s v="ROTACIÓN DE PERSONAL"/>
    <m/>
    <m/>
    <m/>
    <m/>
    <m/>
    <m/>
    <m/>
    <m/>
    <n v="1579"/>
    <s v="SI"/>
    <s v="1579 - EDIFICIO TAMARINDO-Debilidades PAYC"/>
    <s v="Rotación del personal administrativo-"/>
    <n v="0"/>
    <s v="SIN CECO"/>
    <x v="97"/>
  </r>
  <r>
    <n v="5305"/>
    <x v="146"/>
    <d v="2017-03-01T00:00:00"/>
    <s v="INT"/>
    <m/>
    <m/>
    <s v="a. Conocimiento específico de temas aplicables al proyecto"/>
    <x v="0"/>
    <n v="4"/>
    <s v="SIN FECHA COMO TAL, SE ASIGNA LA INTERMEDIA DEL SEGUNDO SEMESTRE"/>
    <m/>
    <m/>
    <m/>
    <m/>
    <m/>
    <m/>
    <m/>
    <m/>
    <m/>
    <n v="1461"/>
    <s v="SI"/>
    <s v="1461 - CENTRO CORPORATIVO SERENA DEL MAR-Soporte Técnico"/>
    <n v="4"/>
    <n v="4"/>
    <s v="SIN CECO"/>
    <x v="98"/>
  </r>
  <r>
    <n v="5306"/>
    <x v="146"/>
    <d v="2017-03-01T00:00:00"/>
    <s v="INT"/>
    <m/>
    <m/>
    <s v="b. Idoneidad y Calidad del soporte"/>
    <x v="0"/>
    <n v="4"/>
    <s v="SIN FECHA COMO TAL, SE ASIGNA LA INTERMEDIA DEL SEGUNDO SEMESTRE"/>
    <m/>
    <m/>
    <m/>
    <m/>
    <m/>
    <m/>
    <m/>
    <m/>
    <m/>
    <n v="1461"/>
    <s v="SI"/>
    <s v="1461 - CENTRO CORPORATIVO SERENA DEL MAR-Soporte Técnico"/>
    <n v="4"/>
    <n v="4"/>
    <s v="SIN CECO"/>
    <x v="98"/>
  </r>
  <r>
    <n v="5307"/>
    <x v="146"/>
    <d v="2017-03-01T00:00:00"/>
    <s v="INT"/>
    <m/>
    <m/>
    <s v="c. Cumplimiento de especificaciones técnicas de construcción"/>
    <x v="0"/>
    <n v="3"/>
    <s v="SIN FECHA COMO TAL, SE ASIGNA LA INTERMEDIA DEL SEGUNDO SEMESTRE"/>
    <m/>
    <m/>
    <m/>
    <m/>
    <m/>
    <m/>
    <m/>
    <m/>
    <m/>
    <n v="1461"/>
    <s v="SI"/>
    <s v="1461 - CENTRO CORPORATIVO SERENA DEL MAR-Soporte Técnico"/>
    <n v="3"/>
    <n v="3"/>
    <s v="SIN CECO"/>
    <x v="98"/>
  </r>
  <r>
    <n v="5308"/>
    <x v="146"/>
    <d v="2017-03-01T00:00:00"/>
    <s v="INT"/>
    <m/>
    <m/>
    <s v="d. Confiabilidad de los conceptos aplicados"/>
    <x v="0"/>
    <n v="4"/>
    <s v="SIN FECHA COMO TAL, SE ASIGNA LA INTERMEDIA DEL SEGUNDO SEMESTRE"/>
    <m/>
    <m/>
    <m/>
    <m/>
    <m/>
    <m/>
    <m/>
    <m/>
    <m/>
    <n v="1461"/>
    <s v="SI"/>
    <s v="1461 - CENTRO CORPORATIVO SERENA DEL MAR-Soporte Técnico"/>
    <n v="4"/>
    <n v="4"/>
    <s v="SIN CECO"/>
    <x v="98"/>
  </r>
  <r>
    <n v="5309"/>
    <x v="146"/>
    <d v="2017-03-01T00:00:00"/>
    <s v="INT"/>
    <m/>
    <m/>
    <s v="e. Oportunidad en entrega de información o requerimientos"/>
    <x v="0"/>
    <n v="3"/>
    <s v="SIN FECHA COMO TAL, SE ASIGNA LA INTERMEDIA DEL SEGUNDO SEMESTRE"/>
    <m/>
    <m/>
    <m/>
    <m/>
    <m/>
    <m/>
    <m/>
    <m/>
    <m/>
    <n v="1461"/>
    <s v="SI"/>
    <s v="1461 - CENTRO CORPORATIVO SERENA DEL MAR-Soporte Técnico"/>
    <n v="3"/>
    <n v="3"/>
    <s v="SIN CECO"/>
    <x v="98"/>
  </r>
  <r>
    <n v="5310"/>
    <x v="146"/>
    <d v="2017-03-01T00:00:00"/>
    <s v="INT"/>
    <m/>
    <m/>
    <s v="a. Oportunidad de la gestión en obra"/>
    <x v="1"/>
    <n v="3"/>
    <s v="SIN FECHA COMO TAL, SE ASIGNA LA INTERMEDIA DEL SEGUNDO SEMESTRE"/>
    <m/>
    <m/>
    <m/>
    <m/>
    <m/>
    <m/>
    <m/>
    <m/>
    <m/>
    <n v="1461"/>
    <s v="SI"/>
    <s v="1461 - CENTRO CORPORATIVO SERENA DEL MAR-Soporte Administrativo"/>
    <n v="3"/>
    <n v="3"/>
    <s v="SIN CECO"/>
    <x v="98"/>
  </r>
  <r>
    <n v="5311"/>
    <x v="146"/>
    <d v="2017-03-01T00:00:00"/>
    <s v="INT"/>
    <m/>
    <m/>
    <s v="b. Manejo administrativo del proyecto"/>
    <x v="1"/>
    <n v="3"/>
    <s v="SIN FECHA COMO TAL, SE ASIGNA LA INTERMEDIA DEL SEGUNDO SEMESTRE"/>
    <m/>
    <m/>
    <m/>
    <m/>
    <m/>
    <m/>
    <m/>
    <m/>
    <m/>
    <n v="1461"/>
    <s v="SI"/>
    <s v="1461 - CENTRO CORPORATIVO SERENA DEL MAR-Soporte Administrativo"/>
    <n v="3"/>
    <n v="3"/>
    <s v="SIN CECO"/>
    <x v="98"/>
  </r>
  <r>
    <n v="5312"/>
    <x v="146"/>
    <d v="2017-03-01T00:00:00"/>
    <s v="INT"/>
    <m/>
    <m/>
    <s v="c. Información clara y veraz sobre la administración de proyecto"/>
    <x v="1"/>
    <n v="3"/>
    <s v="SIN FECHA COMO TAL, SE ASIGNA LA INTERMEDIA DEL SEGUNDO SEMESTRE"/>
    <m/>
    <m/>
    <m/>
    <m/>
    <m/>
    <m/>
    <m/>
    <m/>
    <m/>
    <n v="1461"/>
    <s v="SI"/>
    <s v="1461 - CENTRO CORPORATIVO SERENA DEL MAR-Soporte Administrativo"/>
    <n v="3"/>
    <n v="3"/>
    <s v="SIN CECO"/>
    <x v="98"/>
  </r>
  <r>
    <n v="5313"/>
    <x v="146"/>
    <d v="2017-03-01T00:00:00"/>
    <s v="INT"/>
    <m/>
    <m/>
    <s v="d. Cumplimientos con expectativas del cliente"/>
    <x v="1"/>
    <n v="3"/>
    <s v="SIN FECHA COMO TAL, SE ASIGNA LA INTERMEDIA DEL SEGUNDO SEMESTRE"/>
    <m/>
    <m/>
    <m/>
    <m/>
    <m/>
    <m/>
    <m/>
    <m/>
    <m/>
    <n v="1461"/>
    <s v="SI"/>
    <s v="1461 - CENTRO CORPORATIVO SERENA DEL MAR-Soporte Administrativo"/>
    <n v="3"/>
    <n v="3"/>
    <s v="SIN CECO"/>
    <x v="98"/>
  </r>
  <r>
    <n v="5314"/>
    <x v="146"/>
    <d v="2017-03-01T00:00:00"/>
    <s v="INT"/>
    <m/>
    <m/>
    <s v="e. Control de presupuesto"/>
    <x v="1"/>
    <n v="3"/>
    <s v="SIN FECHA COMO TAL, SE ASIGNA LA INTERMEDIA DEL SEGUNDO SEMESTRE"/>
    <m/>
    <m/>
    <m/>
    <m/>
    <m/>
    <m/>
    <m/>
    <m/>
    <m/>
    <n v="1461"/>
    <s v="SI"/>
    <s v="1461 - CENTRO CORPORATIVO SERENA DEL MAR-Soporte Administrativo"/>
    <n v="3"/>
    <n v="3"/>
    <s v="SIN CECO"/>
    <x v="98"/>
  </r>
  <r>
    <n v="5315"/>
    <x v="146"/>
    <d v="2017-03-01T00:00:00"/>
    <s v="INT"/>
    <m/>
    <m/>
    <s v="a. Apoyo y presencia en el proyecto"/>
    <x v="2"/>
    <n v="4"/>
    <s v="SIN FECHA COMO TAL, SE ASIGNA LA INTERMEDIA DEL SEGUNDO SEMESTRE"/>
    <m/>
    <m/>
    <m/>
    <m/>
    <m/>
    <m/>
    <m/>
    <m/>
    <m/>
    <n v="1461"/>
    <s v="SI"/>
    <s v="1461 - CENTRO CORPORATIVO SERENA DEL MAR-Soporte Directivo (Coordinador y Gerencia)"/>
    <n v="4"/>
    <n v="4"/>
    <s v="SIN CECO"/>
    <x v="98"/>
  </r>
  <r>
    <n v="5316"/>
    <x v="146"/>
    <d v="2017-03-01T00:00:00"/>
    <s v="INT"/>
    <m/>
    <m/>
    <s v="b. Conocimiento del proyecto"/>
    <x v="2"/>
    <n v="4"/>
    <s v="SIN FECHA COMO TAL, SE ASIGNA LA INTERMEDIA DEL SEGUNDO SEMESTRE"/>
    <m/>
    <m/>
    <m/>
    <m/>
    <m/>
    <m/>
    <m/>
    <m/>
    <m/>
    <n v="1461"/>
    <s v="SI"/>
    <s v="1461 - CENTRO CORPORATIVO SERENA DEL MAR-Soporte Directivo (Coordinador y Gerencia)"/>
    <n v="4"/>
    <n v="4"/>
    <s v="SIN CECO"/>
    <x v="98"/>
  </r>
  <r>
    <n v="5317"/>
    <x v="146"/>
    <d v="2017-03-01T00:00:00"/>
    <s v="INT"/>
    <m/>
    <m/>
    <s v="c. Planteamiento de soluciones y manejo de conflictos"/>
    <x v="2"/>
    <n v="3"/>
    <s v="SIN FECHA COMO TAL, SE ASIGNA LA INTERMEDIA DEL SEGUNDO SEMESTRE"/>
    <m/>
    <m/>
    <m/>
    <m/>
    <m/>
    <m/>
    <m/>
    <m/>
    <m/>
    <n v="1461"/>
    <s v="SI"/>
    <s v="1461 - CENTRO CORPORATIVO SERENA DEL MAR-Soporte Directivo (Coordinador y Gerencia)"/>
    <n v="3"/>
    <n v="3"/>
    <s v="SIN CECO"/>
    <x v="98"/>
  </r>
  <r>
    <n v="5318"/>
    <x v="146"/>
    <d v="2017-03-01T00:00:00"/>
    <s v="INT"/>
    <m/>
    <m/>
    <s v="d. Cumplimiento de compromisos"/>
    <x v="2"/>
    <n v="3"/>
    <s v="SIN FECHA COMO TAL, SE ASIGNA LA INTERMEDIA DEL SEGUNDO SEMESTRE"/>
    <m/>
    <m/>
    <m/>
    <m/>
    <m/>
    <m/>
    <m/>
    <m/>
    <m/>
    <n v="1461"/>
    <s v="SI"/>
    <s v="1461 - CENTRO CORPORATIVO SERENA DEL MAR-Soporte Directivo (Coordinador y Gerencia)"/>
    <n v="3"/>
    <n v="3"/>
    <s v="SIN CECO"/>
    <x v="98"/>
  </r>
  <r>
    <n v="5319"/>
    <x v="146"/>
    <d v="2017-03-01T00:00:00"/>
    <s v="INT"/>
    <m/>
    <m/>
    <s v="e. Manejo del cliente"/>
    <x v="2"/>
    <n v="4"/>
    <s v="SIN FECHA COMO TAL, SE ASIGNA LA INTERMEDIA DEL SEGUNDO SEMESTRE"/>
    <m/>
    <m/>
    <m/>
    <m/>
    <m/>
    <m/>
    <m/>
    <m/>
    <m/>
    <n v="1461"/>
    <s v="SI"/>
    <s v="1461 - CENTRO CORPORATIVO SERENA DEL MAR-Soporte Directivo (Coordinador y Gerencia)"/>
    <n v="4"/>
    <n v="4"/>
    <s v="SIN CECO"/>
    <x v="98"/>
  </r>
  <r>
    <n v="5320"/>
    <x v="146"/>
    <d v="2017-03-01T00:00:00"/>
    <s v="INT"/>
    <m/>
    <m/>
    <s v="a. Idoneidad del personal"/>
    <x v="3"/>
    <n v="4"/>
    <s v="SIN FECHA COMO TAL, SE ASIGNA LA INTERMEDIA DEL SEGUNDO SEMESTRE"/>
    <m/>
    <m/>
    <m/>
    <m/>
    <m/>
    <m/>
    <m/>
    <m/>
    <m/>
    <n v="1461"/>
    <s v="SI"/>
    <s v="1461 - CENTRO CORPORATIVO SERENA DEL MAR-Personal que presta el servicio en obra"/>
    <n v="4"/>
    <n v="4"/>
    <s v="SIN CECO"/>
    <x v="98"/>
  </r>
  <r>
    <n v="5321"/>
    <x v="146"/>
    <d v="2017-03-01T00:00:00"/>
    <s v="INT"/>
    <m/>
    <m/>
    <s v="b. Oportuna atención al cliente"/>
    <x v="3"/>
    <n v="4"/>
    <s v="SIN FECHA COMO TAL, SE ASIGNA LA INTERMEDIA DEL SEGUNDO SEMESTRE"/>
    <m/>
    <m/>
    <m/>
    <m/>
    <m/>
    <m/>
    <m/>
    <m/>
    <m/>
    <n v="1461"/>
    <s v="SI"/>
    <s v="1461 - CENTRO CORPORATIVO SERENA DEL MAR-Personal que presta el servicio en obra"/>
    <n v="4"/>
    <n v="4"/>
    <s v="SIN CECO"/>
    <x v="98"/>
  </r>
  <r>
    <n v="5322"/>
    <x v="146"/>
    <d v="2017-03-01T00:00:00"/>
    <s v="INT"/>
    <m/>
    <m/>
    <s v="c. Compromiso con el proyecto"/>
    <x v="3"/>
    <n v="4"/>
    <s v="SIN FECHA COMO TAL, SE ASIGNA LA INTERMEDIA DEL SEGUNDO SEMESTRE"/>
    <m/>
    <m/>
    <m/>
    <m/>
    <m/>
    <m/>
    <m/>
    <m/>
    <m/>
    <n v="1461"/>
    <s v="SI"/>
    <s v="1461 - CENTRO CORPORATIVO SERENA DEL MAR-Personal que presta el servicio en obra"/>
    <n v="4"/>
    <n v="4"/>
    <s v="SIN CECO"/>
    <x v="98"/>
  </r>
  <r>
    <n v="5323"/>
    <x v="146"/>
    <d v="2017-03-01T00:00:00"/>
    <s v="INT"/>
    <m/>
    <m/>
    <s v="d. Cumplimiento de compromisos"/>
    <x v="3"/>
    <n v="3"/>
    <s v="SIN FECHA COMO TAL, SE ASIGNA LA INTERMEDIA DEL SEGUNDO SEMESTRE"/>
    <m/>
    <m/>
    <m/>
    <m/>
    <m/>
    <m/>
    <m/>
    <m/>
    <m/>
    <n v="1461"/>
    <s v="SI"/>
    <s v="1461 - CENTRO CORPORATIVO SERENA DEL MAR-Personal que presta el servicio en obra"/>
    <n v="3"/>
    <n v="3"/>
    <s v="SIN CECO"/>
    <x v="98"/>
  </r>
  <r>
    <n v="5324"/>
    <x v="146"/>
    <d v="2017-03-01T00:00:00"/>
    <s v="INT"/>
    <m/>
    <m/>
    <s v="e. Proactividad en desarrollo de funciones"/>
    <x v="3"/>
    <n v="3"/>
    <s v="SIN FECHA COMO TAL, SE ASIGNA LA INTERMEDIA DEL SEGUNDO SEMESTRE"/>
    <m/>
    <m/>
    <m/>
    <m/>
    <m/>
    <m/>
    <m/>
    <m/>
    <m/>
    <n v="1461"/>
    <s v="SI"/>
    <s v="1461 - CENTRO CORPORATIVO SERENA DEL MAR-Personal que presta el servicio en obra"/>
    <n v="3"/>
    <n v="3"/>
    <s v="SIN CECO"/>
    <x v="98"/>
  </r>
  <r>
    <n v="5325"/>
    <x v="146"/>
    <d v="2017-03-01T00:00:00"/>
    <s v="INT"/>
    <m/>
    <m/>
    <s v="a. Calidad del Contenido"/>
    <x v="4"/>
    <n v="3"/>
    <s v="SIN FECHA COMO TAL, SE ASIGNA LA INTERMEDIA DEL SEGUNDO SEMESTRE"/>
    <m/>
    <m/>
    <m/>
    <m/>
    <m/>
    <m/>
    <m/>
    <m/>
    <m/>
    <n v="1461"/>
    <s v="SI"/>
    <s v="1461 - CENTRO CORPORATIVO SERENA DEL MAR-Productos Asociados de PAYC (Informes, Control de presupuesto y Programación y actas)"/>
    <n v="3"/>
    <n v="3"/>
    <s v="SIN CECO"/>
    <x v="98"/>
  </r>
  <r>
    <n v="5326"/>
    <x v="146"/>
    <d v="2017-03-01T00:00:00"/>
    <s v="INT"/>
    <m/>
    <m/>
    <s v="b. Claridad del Contenido"/>
    <x v="4"/>
    <n v="3"/>
    <s v="SIN FECHA COMO TAL, SE ASIGNA LA INTERMEDIA DEL SEGUNDO SEMESTRE"/>
    <m/>
    <m/>
    <m/>
    <m/>
    <m/>
    <m/>
    <m/>
    <m/>
    <m/>
    <n v="1461"/>
    <s v="SI"/>
    <s v="1461 - CENTRO CORPORATIVO SERENA DEL MAR-Productos Asociados de PAYC (Informes, Control de presupuesto y Programación y actas)"/>
    <n v="3"/>
    <n v="3"/>
    <s v="SIN CECO"/>
    <x v="98"/>
  </r>
  <r>
    <n v="5327"/>
    <x v="146"/>
    <d v="2017-03-01T00:00:00"/>
    <s v="INT"/>
    <m/>
    <m/>
    <s v="c. Oportunidad en la entrega"/>
    <x v="4"/>
    <n v="3"/>
    <s v="SIN FECHA COMO TAL, SE ASIGNA LA INTERMEDIA DEL SEGUNDO SEMESTRE"/>
    <m/>
    <m/>
    <m/>
    <m/>
    <m/>
    <m/>
    <m/>
    <m/>
    <m/>
    <n v="1461"/>
    <s v="SI"/>
    <s v="1461 - CENTRO CORPORATIVO SERENA DEL MAR-Productos Asociados de PAYC (Informes, Control de presupuesto y Programación y actas)"/>
    <n v="3"/>
    <n v="3"/>
    <s v="SIN CECO"/>
    <x v="98"/>
  </r>
  <r>
    <n v="5328"/>
    <x v="146"/>
    <d v="2017-03-01T00:00:00"/>
    <s v="INT"/>
    <m/>
    <m/>
    <s v="d. Precisión de la información"/>
    <x v="4"/>
    <n v="3"/>
    <s v="SIN FECHA COMO TAL, SE ASIGNA LA INTERMEDIA DEL SEGUNDO SEMESTRE"/>
    <m/>
    <m/>
    <m/>
    <m/>
    <m/>
    <m/>
    <m/>
    <m/>
    <m/>
    <n v="1461"/>
    <s v="SI"/>
    <s v="1461 - CENTRO CORPORATIVO SERENA DEL MAR-Productos Asociados de PAYC (Informes, Control de presupuesto y Programación y actas)"/>
    <n v="3"/>
    <n v="3"/>
    <s v="SIN CECO"/>
    <x v="98"/>
  </r>
  <r>
    <n v="5329"/>
    <x v="146"/>
    <d v="2017-03-01T00:00:00"/>
    <s v="INT"/>
    <m/>
    <m/>
    <s v="e. Diagramación"/>
    <x v="4"/>
    <n v="3"/>
    <s v="SIN FECHA COMO TAL, SE ASIGNA LA INTERMEDIA DEL SEGUNDO SEMESTRE"/>
    <m/>
    <m/>
    <m/>
    <m/>
    <m/>
    <m/>
    <m/>
    <m/>
    <m/>
    <n v="1461"/>
    <s v="SI"/>
    <s v="1461 - CENTRO CORPORATIVO SERENA DEL MAR-Productos Asociados de PAYC (Informes, Control de presupuesto y Programación y actas)"/>
    <n v="3"/>
    <n v="3"/>
    <s v="SIN CECO"/>
    <x v="98"/>
  </r>
  <r>
    <n v="5330"/>
    <x v="146"/>
    <d v="2017-03-01T00:00:00"/>
    <s v="INT"/>
    <m/>
    <m/>
    <s v="a. Cumplimiento"/>
    <x v="5"/>
    <n v="3"/>
    <s v="SIN FECHA COMO TAL, SE ASIGNA LA INTERMEDIA DEL SEGUNDO SEMESTRE"/>
    <m/>
    <m/>
    <m/>
    <m/>
    <m/>
    <m/>
    <m/>
    <m/>
    <m/>
    <n v="1461"/>
    <s v="SI"/>
    <s v="1461 - CENTRO CORPORATIVO SERENA DEL MAR-Compromisos Pactados"/>
    <n v="3"/>
    <n v="3"/>
    <s v="SIN CECO"/>
    <x v="98"/>
  </r>
  <r>
    <n v="5331"/>
    <x v="146"/>
    <d v="2017-03-01T00:00:00"/>
    <s v="INT"/>
    <m/>
    <m/>
    <s v="b. Satisface expectativas"/>
    <x v="5"/>
    <n v="3"/>
    <s v="SIN FECHA COMO TAL, SE ASIGNA LA INTERMEDIA DEL SEGUNDO SEMESTRE"/>
    <m/>
    <m/>
    <m/>
    <m/>
    <m/>
    <m/>
    <m/>
    <m/>
    <m/>
    <n v="1461"/>
    <s v="SI"/>
    <s v="1461 - CENTRO CORPORATIVO SERENA DEL MAR-Compromisos Pactados"/>
    <n v="3"/>
    <n v="3"/>
    <s v="SIN CECO"/>
    <x v="98"/>
  </r>
  <r>
    <n v="5332"/>
    <x v="146"/>
    <d v="2017-03-01T00:00:00"/>
    <s v="INT"/>
    <m/>
    <m/>
    <s v="c. Calidad de la Información suministrada"/>
    <x v="5"/>
    <n v="3"/>
    <s v="SIN FECHA COMO TAL, SE ASIGNA LA INTERMEDIA DEL SEGUNDO SEMESTRE"/>
    <m/>
    <m/>
    <m/>
    <m/>
    <m/>
    <m/>
    <m/>
    <m/>
    <m/>
    <n v="1461"/>
    <s v="SI"/>
    <s v="1461 - CENTRO CORPORATIVO SERENA DEL MAR-Compromisos Pactados"/>
    <n v="3"/>
    <n v="3"/>
    <s v="SIN CECO"/>
    <x v="98"/>
  </r>
  <r>
    <n v="5333"/>
    <x v="146"/>
    <d v="2017-03-01T00:00:00"/>
    <s v="INT"/>
    <m/>
    <m/>
    <s v="d. Disposición del personal de PAYC a las solicitudes del cliente"/>
    <x v="5"/>
    <n v="4"/>
    <s v="SIN FECHA COMO TAL, SE ASIGNA LA INTERMEDIA DEL SEGUNDO SEMESTRE"/>
    <m/>
    <m/>
    <m/>
    <m/>
    <m/>
    <m/>
    <m/>
    <m/>
    <m/>
    <n v="1461"/>
    <s v="SI"/>
    <s v="1461 - CENTRO CORPORATIVO SERENA DEL MAR-Compromisos Pactados"/>
    <n v="4"/>
    <n v="4"/>
    <s v="SIN CECO"/>
    <x v="98"/>
  </r>
  <r>
    <n v="5334"/>
    <x v="146"/>
    <d v="2017-03-01T00:00:00"/>
    <s v="INT"/>
    <m/>
    <m/>
    <s v="e. Coherencia entre lo solicitado y lo entregado"/>
    <x v="5"/>
    <n v="4"/>
    <s v="SIN FECHA COMO TAL, SE ASIGNA LA INTERMEDIA DEL SEGUNDO SEMESTRE"/>
    <m/>
    <m/>
    <m/>
    <m/>
    <m/>
    <m/>
    <m/>
    <m/>
    <m/>
    <n v="1461"/>
    <s v="SI"/>
    <s v="1461 - CENTRO CORPORATIVO SERENA DEL MAR-Compromisos Pactados"/>
    <n v="4"/>
    <n v="4"/>
    <s v="SIN CECO"/>
    <x v="98"/>
  </r>
  <r>
    <n v="5335"/>
    <x v="146"/>
    <d v="2017-03-01T00:00:00"/>
    <s v="INT"/>
    <m/>
    <m/>
    <s v="Grado de Satisfacción con el Servicio Prestado"/>
    <x v="6"/>
    <n v="4"/>
    <s v="SIN FECHA COMO TAL, SE ASIGNA LA INTERMEDIA DEL SEGUNDO SEMESTRE"/>
    <m/>
    <m/>
    <m/>
    <m/>
    <m/>
    <m/>
    <m/>
    <m/>
    <m/>
    <n v="1461"/>
    <s v="SI"/>
    <s v="1461 - CENTRO CORPORATIVO SERENA DEL MAR-Grado de Satisfacción con el Servicio Prestado"/>
    <n v="4"/>
    <n v="4"/>
    <s v="SIN CECO"/>
    <x v="98"/>
  </r>
  <r>
    <n v="5336"/>
    <x v="146"/>
    <d v="2017-03-01T00:00:00"/>
    <s v="INT"/>
    <m/>
    <m/>
    <s v="Posibilidad de Volver a Contratar con PAYC"/>
    <x v="7"/>
    <n v="4"/>
    <s v="SIN FECHA COMO TAL, SE ASIGNA LA INTERMEDIA DEL SEGUNDO SEMESTRE"/>
    <m/>
    <m/>
    <m/>
    <m/>
    <m/>
    <m/>
    <m/>
    <m/>
    <m/>
    <n v="1461"/>
    <s v="SI"/>
    <s v="1461 - CENTRO CORPORATIVO SERENA DEL MAR-Posibilidad de Volver a Contratar con PAYC"/>
    <n v="4"/>
    <n v="4"/>
    <s v="SIN CECO"/>
    <x v="98"/>
  </r>
  <r>
    <n v="5337"/>
    <x v="146"/>
    <d v="2017-03-01T00:00:00"/>
    <s v="INT"/>
    <m/>
    <m/>
    <s v="Principales fortalezas en el servicio que presta PAYC"/>
    <x v="8"/>
    <s v="-"/>
    <s v="SIN FECHA COMO TAL, SE ASIGNA LA INTERMEDIA DEL SEGUNDO SEMESTRE"/>
    <m/>
    <m/>
    <m/>
    <m/>
    <m/>
    <m/>
    <m/>
    <m/>
    <m/>
    <n v="1461"/>
    <s v="SI"/>
    <s v="1461 - CENTRO CORPORATIVO SERENA DEL MAR-Fortalezas PAYC"/>
    <s v="-"/>
    <n v="0"/>
    <s v="SIN CECO"/>
    <x v="98"/>
  </r>
  <r>
    <n v="5338"/>
    <x v="146"/>
    <d v="2017-03-01T00:00:00"/>
    <s v="INT"/>
    <m/>
    <m/>
    <s v="Principales debilidades en el servicio que presta PAYC"/>
    <x v="9"/>
    <s v="-"/>
    <s v="SIN FECHA COMO TAL, SE ASIGNA LA INTERMEDIA DEL SEGUNDO SEMESTRE"/>
    <m/>
    <m/>
    <m/>
    <m/>
    <m/>
    <m/>
    <m/>
    <m/>
    <m/>
    <n v="1461"/>
    <s v="SI"/>
    <s v="1461 - CENTRO CORPORATIVO SERENA DEL MAR-Debilidades PAYC"/>
    <s v="-"/>
    <n v="0"/>
    <s v="SIN CECO"/>
    <x v="98"/>
  </r>
  <r>
    <n v="5339"/>
    <x v="147"/>
    <d v="2017-03-01T00:00:00"/>
    <s v="INT"/>
    <m/>
    <m/>
    <s v="a. Conocimiento específico de temas aplicables al proyecto"/>
    <x v="0"/>
    <n v="5"/>
    <s v="SIN FECHA COMO TAL, SE ASIGNA LA INTERMEDIA DEL SEGUNDO SEMESTRE"/>
    <m/>
    <m/>
    <m/>
    <m/>
    <m/>
    <m/>
    <m/>
    <m/>
    <m/>
    <n v="1589"/>
    <s v="SI"/>
    <s v="1589 - ELEMENTO-Soporte Técnico"/>
    <n v="5"/>
    <n v="5"/>
    <s v="SIN CECO"/>
    <x v="99"/>
  </r>
  <r>
    <n v="5340"/>
    <x v="147"/>
    <d v="2017-03-01T00:00:00"/>
    <s v="INT"/>
    <m/>
    <m/>
    <s v="b. Idoneidad y Calidad del soporte"/>
    <x v="0"/>
    <n v="5"/>
    <s v="SIN FECHA COMO TAL, SE ASIGNA LA INTERMEDIA DEL SEGUNDO SEMESTRE"/>
    <m/>
    <m/>
    <m/>
    <m/>
    <m/>
    <m/>
    <m/>
    <m/>
    <m/>
    <n v="1589"/>
    <s v="SI"/>
    <s v="1589 - ELEMENTO-Soporte Técnico"/>
    <n v="5"/>
    <n v="5"/>
    <s v="SIN CECO"/>
    <x v="99"/>
  </r>
  <r>
    <n v="5341"/>
    <x v="147"/>
    <d v="2017-03-01T00:00:00"/>
    <s v="INT"/>
    <m/>
    <m/>
    <s v="c. Cumplimiento de especificaciones técnicas de construcción"/>
    <x v="0"/>
    <n v="5"/>
    <s v="SIN FECHA COMO TAL, SE ASIGNA LA INTERMEDIA DEL SEGUNDO SEMESTRE"/>
    <m/>
    <m/>
    <m/>
    <m/>
    <m/>
    <m/>
    <m/>
    <m/>
    <m/>
    <n v="1589"/>
    <s v="SI"/>
    <s v="1589 - ELEMENTO-Soporte Técnico"/>
    <n v="5"/>
    <n v="5"/>
    <s v="SIN CECO"/>
    <x v="99"/>
  </r>
  <r>
    <n v="5342"/>
    <x v="147"/>
    <d v="2017-03-01T00:00:00"/>
    <s v="INT"/>
    <m/>
    <m/>
    <s v="d. Confiabilidad de los conceptos aplicados"/>
    <x v="0"/>
    <n v="5"/>
    <s v="SIN FECHA COMO TAL, SE ASIGNA LA INTERMEDIA DEL SEGUNDO SEMESTRE"/>
    <m/>
    <m/>
    <m/>
    <m/>
    <m/>
    <m/>
    <m/>
    <m/>
    <m/>
    <n v="1589"/>
    <s v="SI"/>
    <s v="1589 - ELEMENTO-Soporte Técnico"/>
    <n v="5"/>
    <n v="5"/>
    <s v="SIN CECO"/>
    <x v="99"/>
  </r>
  <r>
    <n v="5343"/>
    <x v="147"/>
    <d v="2017-03-01T00:00:00"/>
    <s v="INT"/>
    <m/>
    <m/>
    <s v="e. Oportunidad en entrega de información o requerimientos"/>
    <x v="0"/>
    <n v="5"/>
    <s v="SIN FECHA COMO TAL, SE ASIGNA LA INTERMEDIA DEL SEGUNDO SEMESTRE"/>
    <m/>
    <m/>
    <m/>
    <m/>
    <m/>
    <m/>
    <m/>
    <m/>
    <m/>
    <n v="1589"/>
    <s v="SI"/>
    <s v="1589 - ELEMENTO-Soporte Técnico"/>
    <n v="5"/>
    <n v="5"/>
    <s v="SIN CECO"/>
    <x v="99"/>
  </r>
  <r>
    <n v="5344"/>
    <x v="147"/>
    <d v="2017-03-01T00:00:00"/>
    <s v="INT"/>
    <m/>
    <m/>
    <s v="a. Oportunidad de la gestión en obra"/>
    <x v="1"/>
    <s v="N/A"/>
    <s v="SIN FECHA COMO TAL, SE ASIGNA LA INTERMEDIA DEL SEGUNDO SEMESTRE"/>
    <m/>
    <m/>
    <m/>
    <m/>
    <m/>
    <m/>
    <m/>
    <m/>
    <m/>
    <n v="1589"/>
    <s v="SI"/>
    <s v="1589 - ELEMENTO-Soporte Administrativo"/>
    <s v="N/A"/>
    <n v="0"/>
    <s v="SIN CECO"/>
    <x v="99"/>
  </r>
  <r>
    <n v="5345"/>
    <x v="147"/>
    <d v="2017-03-01T00:00:00"/>
    <s v="INT"/>
    <m/>
    <m/>
    <s v="b. Manejo administrativo del proyecto"/>
    <x v="1"/>
    <s v="N/A"/>
    <s v="SIN FECHA COMO TAL, SE ASIGNA LA INTERMEDIA DEL SEGUNDO SEMESTRE"/>
    <m/>
    <m/>
    <m/>
    <m/>
    <m/>
    <m/>
    <m/>
    <m/>
    <m/>
    <n v="1589"/>
    <s v="SI"/>
    <s v="1589 - ELEMENTO-Soporte Administrativo"/>
    <s v="N/A"/>
    <n v="0"/>
    <s v="SIN CECO"/>
    <x v="99"/>
  </r>
  <r>
    <n v="5346"/>
    <x v="147"/>
    <d v="2017-03-01T00:00:00"/>
    <s v="INT"/>
    <m/>
    <m/>
    <s v="c. Información clara y veraz sobre la administración de proyecto"/>
    <x v="1"/>
    <s v="N/A"/>
    <s v="SIN FECHA COMO TAL, SE ASIGNA LA INTERMEDIA DEL SEGUNDO SEMESTRE"/>
    <m/>
    <m/>
    <m/>
    <m/>
    <m/>
    <m/>
    <m/>
    <m/>
    <m/>
    <n v="1589"/>
    <s v="SI"/>
    <s v="1589 - ELEMENTO-Soporte Administrativo"/>
    <s v="N/A"/>
    <n v="0"/>
    <s v="SIN CECO"/>
    <x v="99"/>
  </r>
  <r>
    <n v="5347"/>
    <x v="147"/>
    <d v="2017-03-01T00:00:00"/>
    <s v="INT"/>
    <m/>
    <m/>
    <s v="d. Cumplimientos con expectativas del cliente"/>
    <x v="1"/>
    <s v="N/A"/>
    <s v="SIN FECHA COMO TAL, SE ASIGNA LA INTERMEDIA DEL SEGUNDO SEMESTRE"/>
    <m/>
    <m/>
    <m/>
    <m/>
    <m/>
    <m/>
    <m/>
    <m/>
    <m/>
    <n v="1589"/>
    <s v="SI"/>
    <s v="1589 - ELEMENTO-Soporte Administrativo"/>
    <s v="N/A"/>
    <n v="0"/>
    <s v="SIN CECO"/>
    <x v="99"/>
  </r>
  <r>
    <n v="5348"/>
    <x v="147"/>
    <d v="2017-03-01T00:00:00"/>
    <s v="INT"/>
    <m/>
    <m/>
    <s v="e. Control de presupuesto"/>
    <x v="1"/>
    <s v="N/A"/>
    <s v="SIN FECHA COMO TAL, SE ASIGNA LA INTERMEDIA DEL SEGUNDO SEMESTRE"/>
    <m/>
    <m/>
    <m/>
    <m/>
    <m/>
    <m/>
    <m/>
    <m/>
    <m/>
    <n v="1589"/>
    <s v="SI"/>
    <s v="1589 - ELEMENTO-Soporte Administrativo"/>
    <s v="N/A"/>
    <n v="0"/>
    <s v="SIN CECO"/>
    <x v="99"/>
  </r>
  <r>
    <n v="5349"/>
    <x v="147"/>
    <d v="2017-03-01T00:00:00"/>
    <s v="INT"/>
    <m/>
    <m/>
    <s v="a. Apoyo y presencia en el proyecto"/>
    <x v="2"/>
    <n v="5"/>
    <s v="SIN FECHA COMO TAL, SE ASIGNA LA INTERMEDIA DEL SEGUNDO SEMESTRE"/>
    <m/>
    <m/>
    <m/>
    <m/>
    <m/>
    <m/>
    <m/>
    <m/>
    <m/>
    <n v="1589"/>
    <s v="SI"/>
    <s v="1589 - ELEMENTO-Soporte Directivo (Coordinador y Gerencia)"/>
    <n v="5"/>
    <n v="5"/>
    <s v="SIN CECO"/>
    <x v="99"/>
  </r>
  <r>
    <n v="5350"/>
    <x v="147"/>
    <d v="2017-03-01T00:00:00"/>
    <s v="INT"/>
    <m/>
    <m/>
    <s v="b. Conocimiento del proyecto"/>
    <x v="2"/>
    <n v="5"/>
    <s v="SIN FECHA COMO TAL, SE ASIGNA LA INTERMEDIA DEL SEGUNDO SEMESTRE"/>
    <m/>
    <m/>
    <m/>
    <m/>
    <m/>
    <m/>
    <m/>
    <m/>
    <m/>
    <n v="1589"/>
    <s v="SI"/>
    <s v="1589 - ELEMENTO-Soporte Directivo (Coordinador y Gerencia)"/>
    <n v="5"/>
    <n v="5"/>
    <s v="SIN CECO"/>
    <x v="99"/>
  </r>
  <r>
    <n v="5351"/>
    <x v="147"/>
    <d v="2017-03-01T00:00:00"/>
    <s v="INT"/>
    <m/>
    <m/>
    <s v="c. Planteamiento de soluciones y manejo de conflictos"/>
    <x v="2"/>
    <n v="5"/>
    <s v="SIN FECHA COMO TAL, SE ASIGNA LA INTERMEDIA DEL SEGUNDO SEMESTRE"/>
    <m/>
    <m/>
    <m/>
    <m/>
    <m/>
    <m/>
    <m/>
    <m/>
    <m/>
    <n v="1589"/>
    <s v="SI"/>
    <s v="1589 - ELEMENTO-Soporte Directivo (Coordinador y Gerencia)"/>
    <n v="5"/>
    <n v="5"/>
    <s v="SIN CECO"/>
    <x v="99"/>
  </r>
  <r>
    <n v="5352"/>
    <x v="147"/>
    <d v="2017-03-01T00:00:00"/>
    <s v="INT"/>
    <m/>
    <m/>
    <s v="d. Cumplimiento de compromisos"/>
    <x v="2"/>
    <n v="5"/>
    <s v="SIN FECHA COMO TAL, SE ASIGNA LA INTERMEDIA DEL SEGUNDO SEMESTRE"/>
    <m/>
    <m/>
    <m/>
    <m/>
    <m/>
    <m/>
    <m/>
    <m/>
    <m/>
    <n v="1589"/>
    <s v="SI"/>
    <s v="1589 - ELEMENTO-Soporte Directivo (Coordinador y Gerencia)"/>
    <n v="5"/>
    <n v="5"/>
    <s v="SIN CECO"/>
    <x v="99"/>
  </r>
  <r>
    <n v="5353"/>
    <x v="147"/>
    <d v="2017-03-01T00:00:00"/>
    <s v="INT"/>
    <m/>
    <m/>
    <s v="e. Manejo del cliente"/>
    <x v="2"/>
    <n v="5"/>
    <s v="SIN FECHA COMO TAL, SE ASIGNA LA INTERMEDIA DEL SEGUNDO SEMESTRE"/>
    <m/>
    <m/>
    <m/>
    <m/>
    <m/>
    <m/>
    <m/>
    <m/>
    <m/>
    <n v="1589"/>
    <s v="SI"/>
    <s v="1589 - ELEMENTO-Soporte Directivo (Coordinador y Gerencia)"/>
    <n v="5"/>
    <n v="5"/>
    <s v="SIN CECO"/>
    <x v="99"/>
  </r>
  <r>
    <n v="5354"/>
    <x v="147"/>
    <d v="2017-03-01T00:00:00"/>
    <s v="INT"/>
    <m/>
    <m/>
    <s v="a. Idoneidad del personal"/>
    <x v="3"/>
    <n v="5"/>
    <s v="SIN FECHA COMO TAL, SE ASIGNA LA INTERMEDIA DEL SEGUNDO SEMESTRE"/>
    <m/>
    <m/>
    <m/>
    <m/>
    <m/>
    <m/>
    <m/>
    <m/>
    <m/>
    <n v="1589"/>
    <s v="SI"/>
    <s v="1589 - ELEMENTO-Personal que presta el servicio en obra"/>
    <n v="5"/>
    <n v="5"/>
    <s v="SIN CECO"/>
    <x v="99"/>
  </r>
  <r>
    <n v="5355"/>
    <x v="147"/>
    <d v="2017-03-01T00:00:00"/>
    <s v="INT"/>
    <m/>
    <m/>
    <s v="b. Oportuna atención al cliente"/>
    <x v="3"/>
    <n v="5"/>
    <s v="SIN FECHA COMO TAL, SE ASIGNA LA INTERMEDIA DEL SEGUNDO SEMESTRE"/>
    <m/>
    <m/>
    <m/>
    <m/>
    <m/>
    <m/>
    <m/>
    <m/>
    <m/>
    <n v="1589"/>
    <s v="SI"/>
    <s v="1589 - ELEMENTO-Personal que presta el servicio en obra"/>
    <n v="5"/>
    <n v="5"/>
    <s v="SIN CECO"/>
    <x v="99"/>
  </r>
  <r>
    <n v="5356"/>
    <x v="147"/>
    <d v="2017-03-01T00:00:00"/>
    <s v="INT"/>
    <m/>
    <m/>
    <s v="c. Compromiso con el proyecto"/>
    <x v="3"/>
    <n v="5"/>
    <s v="SIN FECHA COMO TAL, SE ASIGNA LA INTERMEDIA DEL SEGUNDO SEMESTRE"/>
    <m/>
    <m/>
    <m/>
    <m/>
    <m/>
    <m/>
    <m/>
    <m/>
    <m/>
    <n v="1589"/>
    <s v="SI"/>
    <s v="1589 - ELEMENTO-Personal que presta el servicio en obra"/>
    <n v="5"/>
    <n v="5"/>
    <s v="SIN CECO"/>
    <x v="99"/>
  </r>
  <r>
    <n v="5357"/>
    <x v="147"/>
    <d v="2017-03-01T00:00:00"/>
    <s v="INT"/>
    <m/>
    <m/>
    <s v="d. Cumplimiento de compromisos"/>
    <x v="3"/>
    <n v="5"/>
    <s v="SIN FECHA COMO TAL, SE ASIGNA LA INTERMEDIA DEL SEGUNDO SEMESTRE"/>
    <m/>
    <m/>
    <m/>
    <m/>
    <m/>
    <m/>
    <m/>
    <m/>
    <m/>
    <n v="1589"/>
    <s v="SI"/>
    <s v="1589 - ELEMENTO-Personal que presta el servicio en obra"/>
    <n v="5"/>
    <n v="5"/>
    <s v="SIN CECO"/>
    <x v="99"/>
  </r>
  <r>
    <n v="5358"/>
    <x v="147"/>
    <d v="2017-03-01T00:00:00"/>
    <s v="INT"/>
    <m/>
    <m/>
    <s v="e. Proactividad en desarrollo de funciones"/>
    <x v="3"/>
    <n v="5"/>
    <s v="SIN FECHA COMO TAL, SE ASIGNA LA INTERMEDIA DEL SEGUNDO SEMESTRE"/>
    <m/>
    <m/>
    <m/>
    <m/>
    <m/>
    <m/>
    <m/>
    <m/>
    <m/>
    <n v="1589"/>
    <s v="SI"/>
    <s v="1589 - ELEMENTO-Personal que presta el servicio en obra"/>
    <n v="5"/>
    <n v="5"/>
    <s v="SIN CECO"/>
    <x v="99"/>
  </r>
  <r>
    <n v="5359"/>
    <x v="147"/>
    <d v="2017-03-01T00:00:00"/>
    <s v="INT"/>
    <m/>
    <m/>
    <s v="a. Calidad del Contenido"/>
    <x v="4"/>
    <n v="5"/>
    <s v="SIN FECHA COMO TAL, SE ASIGNA LA INTERMEDIA DEL SEGUNDO SEMESTRE"/>
    <m/>
    <m/>
    <m/>
    <m/>
    <m/>
    <m/>
    <m/>
    <m/>
    <m/>
    <n v="1589"/>
    <s v="SI"/>
    <s v="1589 - ELEMENTO-Productos Asociados de PAYC (Informes, Control de presupuesto y Programación y actas)"/>
    <n v="5"/>
    <n v="5"/>
    <s v="SIN CECO"/>
    <x v="99"/>
  </r>
  <r>
    <n v="5360"/>
    <x v="147"/>
    <d v="2017-03-01T00:00:00"/>
    <s v="INT"/>
    <m/>
    <m/>
    <s v="b. Claridad del Contenido"/>
    <x v="4"/>
    <n v="5"/>
    <s v="SIN FECHA COMO TAL, SE ASIGNA LA INTERMEDIA DEL SEGUNDO SEMESTRE"/>
    <m/>
    <m/>
    <m/>
    <m/>
    <m/>
    <m/>
    <m/>
    <m/>
    <m/>
    <n v="1589"/>
    <s v="SI"/>
    <s v="1589 - ELEMENTO-Productos Asociados de PAYC (Informes, Control de presupuesto y Programación y actas)"/>
    <n v="5"/>
    <n v="5"/>
    <s v="SIN CECO"/>
    <x v="99"/>
  </r>
  <r>
    <n v="5361"/>
    <x v="147"/>
    <d v="2017-03-01T00:00:00"/>
    <s v="INT"/>
    <m/>
    <m/>
    <s v="c. Oportunidad en la entrega"/>
    <x v="4"/>
    <n v="5"/>
    <s v="SIN FECHA COMO TAL, SE ASIGNA LA INTERMEDIA DEL SEGUNDO SEMESTRE"/>
    <m/>
    <m/>
    <m/>
    <m/>
    <m/>
    <m/>
    <m/>
    <m/>
    <m/>
    <n v="1589"/>
    <s v="SI"/>
    <s v="1589 - ELEMENTO-Productos Asociados de PAYC (Informes, Control de presupuesto y Programación y actas)"/>
    <n v="5"/>
    <n v="5"/>
    <s v="SIN CECO"/>
    <x v="99"/>
  </r>
  <r>
    <n v="5362"/>
    <x v="147"/>
    <d v="2017-03-01T00:00:00"/>
    <s v="INT"/>
    <m/>
    <m/>
    <s v="d. Precisión de la información"/>
    <x v="4"/>
    <n v="5"/>
    <s v="SIN FECHA COMO TAL, SE ASIGNA LA INTERMEDIA DEL SEGUNDO SEMESTRE"/>
    <m/>
    <m/>
    <m/>
    <m/>
    <m/>
    <m/>
    <m/>
    <m/>
    <m/>
    <n v="1589"/>
    <s v="SI"/>
    <s v="1589 - ELEMENTO-Productos Asociados de PAYC (Informes, Control de presupuesto y Programación y actas)"/>
    <n v="5"/>
    <n v="5"/>
    <s v="SIN CECO"/>
    <x v="99"/>
  </r>
  <r>
    <n v="5363"/>
    <x v="147"/>
    <d v="2017-03-01T00:00:00"/>
    <s v="INT"/>
    <m/>
    <m/>
    <s v="e. Diagramación"/>
    <x v="4"/>
    <n v="4"/>
    <s v="SIN FECHA COMO TAL, SE ASIGNA LA INTERMEDIA DEL SEGUNDO SEMESTRE"/>
    <m/>
    <m/>
    <m/>
    <m/>
    <m/>
    <m/>
    <m/>
    <m/>
    <m/>
    <n v="1589"/>
    <s v="SI"/>
    <s v="1589 - ELEMENTO-Productos Asociados de PAYC (Informes, Control de presupuesto y Programación y actas)"/>
    <n v="4"/>
    <n v="4"/>
    <s v="SIN CECO"/>
    <x v="99"/>
  </r>
  <r>
    <n v="5364"/>
    <x v="147"/>
    <d v="2017-03-01T00:00:00"/>
    <s v="INT"/>
    <m/>
    <m/>
    <s v="a. Cumplimiento"/>
    <x v="5"/>
    <n v="5"/>
    <s v="SIN FECHA COMO TAL, SE ASIGNA LA INTERMEDIA DEL SEGUNDO SEMESTRE"/>
    <m/>
    <m/>
    <m/>
    <m/>
    <m/>
    <m/>
    <m/>
    <m/>
    <m/>
    <n v="1589"/>
    <s v="SI"/>
    <s v="1589 - ELEMENTO-Compromisos Pactados"/>
    <n v="5"/>
    <n v="5"/>
    <s v="SIN CECO"/>
    <x v="99"/>
  </r>
  <r>
    <n v="5365"/>
    <x v="147"/>
    <d v="2017-03-01T00:00:00"/>
    <s v="INT"/>
    <m/>
    <m/>
    <s v="b. Satisface expectativas"/>
    <x v="5"/>
    <n v="5"/>
    <s v="SIN FECHA COMO TAL, SE ASIGNA LA INTERMEDIA DEL SEGUNDO SEMESTRE"/>
    <m/>
    <m/>
    <m/>
    <m/>
    <m/>
    <m/>
    <m/>
    <m/>
    <m/>
    <n v="1589"/>
    <s v="SI"/>
    <s v="1589 - ELEMENTO-Compromisos Pactados"/>
    <n v="5"/>
    <n v="5"/>
    <s v="SIN CECO"/>
    <x v="99"/>
  </r>
  <r>
    <n v="5366"/>
    <x v="147"/>
    <d v="2017-03-01T00:00:00"/>
    <s v="INT"/>
    <m/>
    <m/>
    <s v="c. Calidad de la Información suministrada"/>
    <x v="5"/>
    <n v="5"/>
    <s v="SIN FECHA COMO TAL, SE ASIGNA LA INTERMEDIA DEL SEGUNDO SEMESTRE"/>
    <m/>
    <m/>
    <m/>
    <m/>
    <m/>
    <m/>
    <m/>
    <m/>
    <m/>
    <n v="1589"/>
    <s v="SI"/>
    <s v="1589 - ELEMENTO-Compromisos Pactados"/>
    <n v="5"/>
    <n v="5"/>
    <s v="SIN CECO"/>
    <x v="99"/>
  </r>
  <r>
    <n v="5367"/>
    <x v="147"/>
    <d v="2017-03-01T00:00:00"/>
    <s v="INT"/>
    <m/>
    <m/>
    <s v="d. Disposición del personal de PAYC a las solicitudes del cliente"/>
    <x v="5"/>
    <n v="5"/>
    <s v="SIN FECHA COMO TAL, SE ASIGNA LA INTERMEDIA DEL SEGUNDO SEMESTRE"/>
    <m/>
    <m/>
    <m/>
    <m/>
    <m/>
    <m/>
    <m/>
    <m/>
    <m/>
    <n v="1589"/>
    <s v="SI"/>
    <s v="1589 - ELEMENTO-Compromisos Pactados"/>
    <n v="5"/>
    <n v="5"/>
    <s v="SIN CECO"/>
    <x v="99"/>
  </r>
  <r>
    <n v="5368"/>
    <x v="147"/>
    <d v="2017-03-01T00:00:00"/>
    <s v="INT"/>
    <m/>
    <m/>
    <s v="e. Coherencia entre lo solicitado y lo entregado"/>
    <x v="5"/>
    <n v="5"/>
    <s v="SIN FECHA COMO TAL, SE ASIGNA LA INTERMEDIA DEL SEGUNDO SEMESTRE"/>
    <m/>
    <m/>
    <m/>
    <m/>
    <m/>
    <m/>
    <m/>
    <m/>
    <m/>
    <n v="1589"/>
    <s v="SI"/>
    <s v="1589 - ELEMENTO-Compromisos Pactados"/>
    <n v="5"/>
    <n v="5"/>
    <s v="SIN CECO"/>
    <x v="99"/>
  </r>
  <r>
    <n v="5369"/>
    <x v="147"/>
    <d v="2017-03-01T00:00:00"/>
    <s v="INT"/>
    <m/>
    <m/>
    <s v="Grado de Satisfacción con el Servicio Prestado"/>
    <x v="6"/>
    <n v="5"/>
    <s v="SIN FECHA COMO TAL, SE ASIGNA LA INTERMEDIA DEL SEGUNDO SEMESTRE"/>
    <m/>
    <m/>
    <m/>
    <m/>
    <m/>
    <m/>
    <m/>
    <m/>
    <m/>
    <n v="1589"/>
    <s v="SI"/>
    <s v="1589 - ELEMENTO-Grado de Satisfacción con el Servicio Prestado"/>
    <n v="5"/>
    <n v="5"/>
    <s v="SIN CECO"/>
    <x v="99"/>
  </r>
  <r>
    <n v="5370"/>
    <x v="147"/>
    <d v="2017-03-01T00:00:00"/>
    <s v="INT"/>
    <m/>
    <m/>
    <s v="Posibilidad de Volver a Contratar con PAYC"/>
    <x v="7"/>
    <n v="5"/>
    <s v="SIN FECHA COMO TAL, SE ASIGNA LA INTERMEDIA DEL SEGUNDO SEMESTRE"/>
    <m/>
    <m/>
    <m/>
    <m/>
    <m/>
    <m/>
    <m/>
    <m/>
    <m/>
    <n v="1589"/>
    <s v="SI"/>
    <s v="1589 - ELEMENTO-Posibilidad de Volver a Contratar con PAYC"/>
    <n v="5"/>
    <n v="5"/>
    <s v="SIN CECO"/>
    <x v="99"/>
  </r>
  <r>
    <n v="5371"/>
    <x v="147"/>
    <d v="2017-03-01T00:00:00"/>
    <s v="INT"/>
    <m/>
    <m/>
    <s v="Principales fortalezas en el servicio que presta PAYC"/>
    <x v="8"/>
    <s v="Conocimiento técnico del personal-"/>
    <s v="SIN FECHA COMO TAL, SE ASIGNA LA INTERMEDIA DEL SEGUNDO SEMESTRE"/>
    <s v="CONOCIMIENTO TÉCNICO"/>
    <m/>
    <m/>
    <m/>
    <m/>
    <m/>
    <m/>
    <m/>
    <m/>
    <n v="1589"/>
    <s v="SI"/>
    <s v="1589 - ELEMENTO-Fortalezas PAYC"/>
    <s v="Conocimiento técnico del personal-"/>
    <n v="0"/>
    <s v="SIN CECO"/>
    <x v="99"/>
  </r>
  <r>
    <n v="5372"/>
    <x v="147"/>
    <d v="2017-03-01T00:00:00"/>
    <s v="INT"/>
    <m/>
    <m/>
    <s v="Principales debilidades en el servicio que presta PAYC"/>
    <x v="9"/>
    <s v="-"/>
    <s v="SIN FECHA COMO TAL, SE ASIGNA LA INTERMEDIA DEL SEGUNDO SEMESTRE"/>
    <m/>
    <m/>
    <m/>
    <m/>
    <m/>
    <m/>
    <m/>
    <m/>
    <m/>
    <n v="1589"/>
    <s v="SI"/>
    <s v="1589 - ELEMENTO-Debilidades PAYC"/>
    <s v="-"/>
    <n v="0"/>
    <s v="SIN CECO"/>
    <x v="99"/>
  </r>
  <r>
    <n v="5373"/>
    <x v="148"/>
    <d v="2017-03-01T00:00:00"/>
    <s v="INT"/>
    <m/>
    <m/>
    <s v="a. Conocimiento específico de temas aplicables al proyecto"/>
    <x v="0"/>
    <n v="5"/>
    <s v="SIN FECHA COMO TAL, SE ASIGNA LA INTERMEDIA DEL SEGUNDO SEMESTRE"/>
    <m/>
    <m/>
    <m/>
    <m/>
    <m/>
    <m/>
    <m/>
    <m/>
    <m/>
    <n v="1590"/>
    <s v="SI"/>
    <s v="1590 - CITY U-Soporte Técnico"/>
    <n v="5"/>
    <n v="5"/>
    <s v="SIN CECO"/>
    <x v="89"/>
  </r>
  <r>
    <n v="5374"/>
    <x v="148"/>
    <d v="2017-03-01T00:00:00"/>
    <s v="INT"/>
    <m/>
    <m/>
    <s v="b. Idoneidad y Calidad del soporte"/>
    <x v="0"/>
    <n v="5"/>
    <s v="SIN FECHA COMO TAL, SE ASIGNA LA INTERMEDIA DEL SEGUNDO SEMESTRE"/>
    <m/>
    <m/>
    <m/>
    <m/>
    <m/>
    <m/>
    <m/>
    <m/>
    <m/>
    <n v="1590"/>
    <s v="SI"/>
    <s v="1590 - CITY U-Soporte Técnico"/>
    <n v="5"/>
    <n v="5"/>
    <s v="SIN CECO"/>
    <x v="89"/>
  </r>
  <r>
    <n v="5375"/>
    <x v="148"/>
    <d v="2017-03-01T00:00:00"/>
    <s v="INT"/>
    <m/>
    <m/>
    <s v="c. Cumplimiento de especificaciones técnicas de construcción"/>
    <x v="0"/>
    <n v="5"/>
    <s v="SIN FECHA COMO TAL, SE ASIGNA LA INTERMEDIA DEL SEGUNDO SEMESTRE"/>
    <m/>
    <m/>
    <m/>
    <m/>
    <m/>
    <m/>
    <m/>
    <m/>
    <m/>
    <n v="1590"/>
    <s v="SI"/>
    <s v="1590 - CITY U-Soporte Técnico"/>
    <n v="5"/>
    <n v="5"/>
    <s v="SIN CECO"/>
    <x v="89"/>
  </r>
  <r>
    <n v="5376"/>
    <x v="148"/>
    <d v="2017-03-01T00:00:00"/>
    <s v="INT"/>
    <m/>
    <m/>
    <s v="d. Confiabilidad de los conceptos aplicados"/>
    <x v="0"/>
    <n v="5"/>
    <s v="SIN FECHA COMO TAL, SE ASIGNA LA INTERMEDIA DEL SEGUNDO SEMESTRE"/>
    <m/>
    <m/>
    <m/>
    <m/>
    <m/>
    <m/>
    <m/>
    <m/>
    <m/>
    <n v="1590"/>
    <s v="SI"/>
    <s v="1590 - CITY U-Soporte Técnico"/>
    <n v="5"/>
    <n v="5"/>
    <s v="SIN CECO"/>
    <x v="89"/>
  </r>
  <r>
    <n v="5377"/>
    <x v="148"/>
    <d v="2017-03-01T00:00:00"/>
    <s v="INT"/>
    <m/>
    <m/>
    <s v="e. Oportunidad en entrega de información o requerimientos"/>
    <x v="0"/>
    <n v="5"/>
    <s v="SIN FECHA COMO TAL, SE ASIGNA LA INTERMEDIA DEL SEGUNDO SEMESTRE"/>
    <m/>
    <m/>
    <m/>
    <m/>
    <m/>
    <m/>
    <m/>
    <m/>
    <m/>
    <n v="1590"/>
    <s v="SI"/>
    <s v="1590 - CITY U-Soporte Técnico"/>
    <n v="5"/>
    <n v="5"/>
    <s v="SIN CECO"/>
    <x v="89"/>
  </r>
  <r>
    <n v="5378"/>
    <x v="148"/>
    <d v="2017-03-01T00:00:00"/>
    <s v="INT"/>
    <m/>
    <m/>
    <s v="a. Oportunidad de la gestión en obra"/>
    <x v="1"/>
    <s v="N/A"/>
    <s v="SIN FECHA COMO TAL, SE ASIGNA LA INTERMEDIA DEL SEGUNDO SEMESTRE"/>
    <m/>
    <m/>
    <m/>
    <m/>
    <m/>
    <m/>
    <m/>
    <m/>
    <m/>
    <n v="1590"/>
    <s v="SI"/>
    <s v="1590 - CITY U-Soporte Administrativo"/>
    <s v="N/A"/>
    <n v="0"/>
    <s v="SIN CECO"/>
    <x v="89"/>
  </r>
  <r>
    <n v="5379"/>
    <x v="148"/>
    <d v="2017-03-01T00:00:00"/>
    <s v="INT"/>
    <m/>
    <m/>
    <s v="b. Manejo administrativo del proyecto"/>
    <x v="1"/>
    <s v="N/A"/>
    <s v="SIN FECHA COMO TAL, SE ASIGNA LA INTERMEDIA DEL SEGUNDO SEMESTRE"/>
    <m/>
    <m/>
    <m/>
    <m/>
    <m/>
    <m/>
    <m/>
    <m/>
    <m/>
    <n v="1590"/>
    <s v="SI"/>
    <s v="1590 - CITY U-Soporte Administrativo"/>
    <s v="N/A"/>
    <n v="0"/>
    <s v="SIN CECO"/>
    <x v="89"/>
  </r>
  <r>
    <n v="5380"/>
    <x v="148"/>
    <d v="2017-03-01T00:00:00"/>
    <s v="INT"/>
    <m/>
    <m/>
    <s v="c. Información clara y veraz sobre la administración de proyecto"/>
    <x v="1"/>
    <s v="N/A"/>
    <s v="SIN FECHA COMO TAL, SE ASIGNA LA INTERMEDIA DEL SEGUNDO SEMESTRE"/>
    <m/>
    <m/>
    <m/>
    <m/>
    <m/>
    <m/>
    <m/>
    <m/>
    <m/>
    <n v="1590"/>
    <s v="SI"/>
    <s v="1590 - CITY U-Soporte Administrativo"/>
    <s v="N/A"/>
    <n v="0"/>
    <s v="SIN CECO"/>
    <x v="89"/>
  </r>
  <r>
    <n v="5381"/>
    <x v="148"/>
    <d v="2017-03-01T00:00:00"/>
    <s v="INT"/>
    <m/>
    <m/>
    <s v="d. Cumplimientos con expectativas del cliente"/>
    <x v="1"/>
    <s v="N/A"/>
    <s v="SIN FECHA COMO TAL, SE ASIGNA LA INTERMEDIA DEL SEGUNDO SEMESTRE"/>
    <m/>
    <m/>
    <m/>
    <m/>
    <m/>
    <m/>
    <m/>
    <m/>
    <m/>
    <n v="1590"/>
    <s v="SI"/>
    <s v="1590 - CITY U-Soporte Administrativo"/>
    <s v="N/A"/>
    <n v="0"/>
    <s v="SIN CECO"/>
    <x v="89"/>
  </r>
  <r>
    <n v="5382"/>
    <x v="148"/>
    <d v="2017-03-01T00:00:00"/>
    <s v="INT"/>
    <m/>
    <m/>
    <s v="e. Control de presupuesto"/>
    <x v="1"/>
    <s v="N/A"/>
    <s v="SIN FECHA COMO TAL, SE ASIGNA LA INTERMEDIA DEL SEGUNDO SEMESTRE"/>
    <m/>
    <m/>
    <m/>
    <m/>
    <m/>
    <m/>
    <m/>
    <m/>
    <m/>
    <n v="1590"/>
    <s v="SI"/>
    <s v="1590 - CITY U-Soporte Administrativo"/>
    <s v="N/A"/>
    <n v="0"/>
    <s v="SIN CECO"/>
    <x v="89"/>
  </r>
  <r>
    <n v="5383"/>
    <x v="148"/>
    <d v="2017-03-01T00:00:00"/>
    <s v="INT"/>
    <m/>
    <m/>
    <s v="a. Apoyo y presencia en el proyecto"/>
    <x v="2"/>
    <n v="5"/>
    <s v="SIN FECHA COMO TAL, SE ASIGNA LA INTERMEDIA DEL SEGUNDO SEMESTRE"/>
    <m/>
    <m/>
    <m/>
    <m/>
    <m/>
    <m/>
    <m/>
    <m/>
    <m/>
    <n v="1590"/>
    <s v="SI"/>
    <s v="1590 - CITY U-Soporte Directivo (Coordinador y Gerencia)"/>
    <n v="5"/>
    <n v="5"/>
    <s v="SIN CECO"/>
    <x v="89"/>
  </r>
  <r>
    <n v="5384"/>
    <x v="148"/>
    <d v="2017-03-01T00:00:00"/>
    <s v="INT"/>
    <m/>
    <m/>
    <s v="b. Conocimiento del proyecto"/>
    <x v="2"/>
    <n v="5"/>
    <s v="SIN FECHA COMO TAL, SE ASIGNA LA INTERMEDIA DEL SEGUNDO SEMESTRE"/>
    <m/>
    <m/>
    <m/>
    <m/>
    <m/>
    <m/>
    <m/>
    <m/>
    <m/>
    <n v="1590"/>
    <s v="SI"/>
    <s v="1590 - CITY U-Soporte Directivo (Coordinador y Gerencia)"/>
    <n v="5"/>
    <n v="5"/>
    <s v="SIN CECO"/>
    <x v="89"/>
  </r>
  <r>
    <n v="5385"/>
    <x v="148"/>
    <d v="2017-03-01T00:00:00"/>
    <s v="INT"/>
    <m/>
    <m/>
    <s v="c. Planteamiento de soluciones y manejo de conflictos"/>
    <x v="2"/>
    <n v="5"/>
    <s v="SIN FECHA COMO TAL, SE ASIGNA LA INTERMEDIA DEL SEGUNDO SEMESTRE"/>
    <m/>
    <m/>
    <m/>
    <m/>
    <m/>
    <m/>
    <m/>
    <m/>
    <m/>
    <n v="1590"/>
    <s v="SI"/>
    <s v="1590 - CITY U-Soporte Directivo (Coordinador y Gerencia)"/>
    <n v="5"/>
    <n v="5"/>
    <s v="SIN CECO"/>
    <x v="89"/>
  </r>
  <r>
    <n v="5386"/>
    <x v="148"/>
    <d v="2017-03-01T00:00:00"/>
    <s v="INT"/>
    <m/>
    <m/>
    <s v="d. Cumplimiento de compromisos"/>
    <x v="2"/>
    <n v="5"/>
    <s v="SIN FECHA COMO TAL, SE ASIGNA LA INTERMEDIA DEL SEGUNDO SEMESTRE"/>
    <m/>
    <m/>
    <m/>
    <m/>
    <m/>
    <m/>
    <m/>
    <m/>
    <m/>
    <n v="1590"/>
    <s v="SI"/>
    <s v="1590 - CITY U-Soporte Directivo (Coordinador y Gerencia)"/>
    <n v="5"/>
    <n v="5"/>
    <s v="SIN CECO"/>
    <x v="89"/>
  </r>
  <r>
    <n v="5387"/>
    <x v="148"/>
    <d v="2017-03-01T00:00:00"/>
    <s v="INT"/>
    <m/>
    <m/>
    <s v="e. Manejo del cliente"/>
    <x v="2"/>
    <n v="5"/>
    <s v="SIN FECHA COMO TAL, SE ASIGNA LA INTERMEDIA DEL SEGUNDO SEMESTRE"/>
    <m/>
    <m/>
    <m/>
    <m/>
    <m/>
    <m/>
    <m/>
    <m/>
    <m/>
    <n v="1590"/>
    <s v="SI"/>
    <s v="1590 - CITY U-Soporte Directivo (Coordinador y Gerencia)"/>
    <n v="5"/>
    <n v="5"/>
    <s v="SIN CECO"/>
    <x v="89"/>
  </r>
  <r>
    <n v="5388"/>
    <x v="148"/>
    <d v="2017-03-01T00:00:00"/>
    <s v="INT"/>
    <m/>
    <m/>
    <s v="a. Idoneidad del personal"/>
    <x v="3"/>
    <n v="5"/>
    <s v="SIN FECHA COMO TAL, SE ASIGNA LA INTERMEDIA DEL SEGUNDO SEMESTRE"/>
    <m/>
    <m/>
    <m/>
    <m/>
    <m/>
    <m/>
    <m/>
    <m/>
    <m/>
    <n v="1590"/>
    <s v="SI"/>
    <s v="1590 - CITY U-Personal que presta el servicio en obra"/>
    <n v="5"/>
    <n v="5"/>
    <s v="SIN CECO"/>
    <x v="89"/>
  </r>
  <r>
    <n v="5389"/>
    <x v="148"/>
    <d v="2017-03-01T00:00:00"/>
    <s v="INT"/>
    <m/>
    <m/>
    <s v="b. Oportuna atención al cliente"/>
    <x v="3"/>
    <n v="5"/>
    <s v="SIN FECHA COMO TAL, SE ASIGNA LA INTERMEDIA DEL SEGUNDO SEMESTRE"/>
    <m/>
    <m/>
    <m/>
    <m/>
    <m/>
    <m/>
    <m/>
    <m/>
    <m/>
    <n v="1590"/>
    <s v="SI"/>
    <s v="1590 - CITY U-Personal que presta el servicio en obra"/>
    <n v="5"/>
    <n v="5"/>
    <s v="SIN CECO"/>
    <x v="89"/>
  </r>
  <r>
    <n v="5390"/>
    <x v="148"/>
    <d v="2017-03-01T00:00:00"/>
    <s v="INT"/>
    <m/>
    <m/>
    <s v="c. Compromiso con el proyecto"/>
    <x v="3"/>
    <n v="5"/>
    <s v="SIN FECHA COMO TAL, SE ASIGNA LA INTERMEDIA DEL SEGUNDO SEMESTRE"/>
    <m/>
    <m/>
    <m/>
    <m/>
    <m/>
    <m/>
    <m/>
    <m/>
    <m/>
    <n v="1590"/>
    <s v="SI"/>
    <s v="1590 - CITY U-Personal que presta el servicio en obra"/>
    <n v="5"/>
    <n v="5"/>
    <s v="SIN CECO"/>
    <x v="89"/>
  </r>
  <r>
    <n v="5391"/>
    <x v="148"/>
    <d v="2017-03-01T00:00:00"/>
    <s v="INT"/>
    <m/>
    <m/>
    <s v="d. Cumplimiento de compromisos"/>
    <x v="3"/>
    <n v="5"/>
    <s v="SIN FECHA COMO TAL, SE ASIGNA LA INTERMEDIA DEL SEGUNDO SEMESTRE"/>
    <m/>
    <m/>
    <m/>
    <m/>
    <m/>
    <m/>
    <m/>
    <m/>
    <m/>
    <n v="1590"/>
    <s v="SI"/>
    <s v="1590 - CITY U-Personal que presta el servicio en obra"/>
    <n v="5"/>
    <n v="5"/>
    <s v="SIN CECO"/>
    <x v="89"/>
  </r>
  <r>
    <n v="5392"/>
    <x v="148"/>
    <d v="2017-03-01T00:00:00"/>
    <s v="INT"/>
    <m/>
    <m/>
    <s v="e. Proactividad en desarrollo de funciones"/>
    <x v="3"/>
    <n v="5"/>
    <s v="SIN FECHA COMO TAL, SE ASIGNA LA INTERMEDIA DEL SEGUNDO SEMESTRE"/>
    <m/>
    <m/>
    <m/>
    <m/>
    <m/>
    <m/>
    <m/>
    <m/>
    <m/>
    <n v="1590"/>
    <s v="SI"/>
    <s v="1590 - CITY U-Personal que presta el servicio en obra"/>
    <n v="5"/>
    <n v="5"/>
    <s v="SIN CECO"/>
    <x v="89"/>
  </r>
  <r>
    <n v="5393"/>
    <x v="148"/>
    <d v="2017-03-01T00:00:00"/>
    <s v="INT"/>
    <m/>
    <m/>
    <s v="a. Calidad del Contenido"/>
    <x v="4"/>
    <n v="5"/>
    <s v="SIN FECHA COMO TAL, SE ASIGNA LA INTERMEDIA DEL SEGUNDO SEMESTRE"/>
    <m/>
    <m/>
    <m/>
    <m/>
    <m/>
    <m/>
    <m/>
    <m/>
    <m/>
    <n v="1590"/>
    <s v="SI"/>
    <s v="1590 - CITY U-Productos Asociados de PAYC (Informes, Control de presupuesto y Programación y actas)"/>
    <n v="5"/>
    <n v="5"/>
    <s v="SIN CECO"/>
    <x v="89"/>
  </r>
  <r>
    <n v="5394"/>
    <x v="148"/>
    <d v="2017-03-01T00:00:00"/>
    <s v="INT"/>
    <m/>
    <m/>
    <s v="b. Claridad del Contenido"/>
    <x v="4"/>
    <n v="5"/>
    <s v="SIN FECHA COMO TAL, SE ASIGNA LA INTERMEDIA DEL SEGUNDO SEMESTRE"/>
    <m/>
    <m/>
    <m/>
    <m/>
    <m/>
    <m/>
    <m/>
    <m/>
    <m/>
    <n v="1590"/>
    <s v="SI"/>
    <s v="1590 - CITY U-Productos Asociados de PAYC (Informes, Control de presupuesto y Programación y actas)"/>
    <n v="5"/>
    <n v="5"/>
    <s v="SIN CECO"/>
    <x v="89"/>
  </r>
  <r>
    <n v="5395"/>
    <x v="148"/>
    <d v="2017-03-01T00:00:00"/>
    <s v="INT"/>
    <m/>
    <m/>
    <s v="c. Oportunidad en la entrega"/>
    <x v="4"/>
    <n v="5"/>
    <s v="SIN FECHA COMO TAL, SE ASIGNA LA INTERMEDIA DEL SEGUNDO SEMESTRE"/>
    <m/>
    <m/>
    <m/>
    <m/>
    <m/>
    <m/>
    <m/>
    <m/>
    <m/>
    <n v="1590"/>
    <s v="SI"/>
    <s v="1590 - CITY U-Productos Asociados de PAYC (Informes, Control de presupuesto y Programación y actas)"/>
    <n v="5"/>
    <n v="5"/>
    <s v="SIN CECO"/>
    <x v="89"/>
  </r>
  <r>
    <n v="5396"/>
    <x v="148"/>
    <d v="2017-03-01T00:00:00"/>
    <s v="INT"/>
    <m/>
    <m/>
    <s v="d. Precisión de la información"/>
    <x v="4"/>
    <n v="5"/>
    <s v="SIN FECHA COMO TAL, SE ASIGNA LA INTERMEDIA DEL SEGUNDO SEMESTRE"/>
    <m/>
    <m/>
    <m/>
    <m/>
    <m/>
    <m/>
    <m/>
    <m/>
    <m/>
    <n v="1590"/>
    <s v="SI"/>
    <s v="1590 - CITY U-Productos Asociados de PAYC (Informes, Control de presupuesto y Programación y actas)"/>
    <n v="5"/>
    <n v="5"/>
    <s v="SIN CECO"/>
    <x v="89"/>
  </r>
  <r>
    <n v="5397"/>
    <x v="148"/>
    <d v="2017-03-01T00:00:00"/>
    <s v="INT"/>
    <m/>
    <m/>
    <s v="e. Diagramación"/>
    <x v="4"/>
    <n v="4"/>
    <s v="SIN FECHA COMO TAL, SE ASIGNA LA INTERMEDIA DEL SEGUNDO SEMESTRE"/>
    <m/>
    <m/>
    <m/>
    <m/>
    <m/>
    <m/>
    <m/>
    <m/>
    <m/>
    <n v="1590"/>
    <s v="SI"/>
    <s v="1590 - CITY U-Productos Asociados de PAYC (Informes, Control de presupuesto y Programación y actas)"/>
    <n v="4"/>
    <n v="4"/>
    <s v="SIN CECO"/>
    <x v="89"/>
  </r>
  <r>
    <n v="5398"/>
    <x v="148"/>
    <d v="2017-03-01T00:00:00"/>
    <s v="INT"/>
    <m/>
    <m/>
    <s v="a. Cumplimiento"/>
    <x v="5"/>
    <n v="5"/>
    <s v="SIN FECHA COMO TAL, SE ASIGNA LA INTERMEDIA DEL SEGUNDO SEMESTRE"/>
    <m/>
    <m/>
    <m/>
    <m/>
    <m/>
    <m/>
    <m/>
    <m/>
    <m/>
    <n v="1590"/>
    <s v="SI"/>
    <s v="1590 - CITY U-Compromisos Pactados"/>
    <n v="5"/>
    <n v="5"/>
    <s v="SIN CECO"/>
    <x v="89"/>
  </r>
  <r>
    <n v="5399"/>
    <x v="148"/>
    <d v="2017-03-01T00:00:00"/>
    <s v="INT"/>
    <m/>
    <m/>
    <s v="b. Satisface expectativas"/>
    <x v="5"/>
    <n v="5"/>
    <s v="SIN FECHA COMO TAL, SE ASIGNA LA INTERMEDIA DEL SEGUNDO SEMESTRE"/>
    <m/>
    <m/>
    <m/>
    <m/>
    <m/>
    <m/>
    <m/>
    <m/>
    <m/>
    <n v="1590"/>
    <s v="SI"/>
    <s v="1590 - CITY U-Compromisos Pactados"/>
    <n v="5"/>
    <n v="5"/>
    <s v="SIN CECO"/>
    <x v="89"/>
  </r>
  <r>
    <n v="5400"/>
    <x v="148"/>
    <d v="2017-03-01T00:00:00"/>
    <s v="INT"/>
    <m/>
    <m/>
    <s v="c. Calidad de la Información suministrada"/>
    <x v="5"/>
    <n v="5"/>
    <s v="SIN FECHA COMO TAL, SE ASIGNA LA INTERMEDIA DEL SEGUNDO SEMESTRE"/>
    <m/>
    <m/>
    <m/>
    <m/>
    <m/>
    <m/>
    <m/>
    <m/>
    <m/>
    <n v="1590"/>
    <s v="SI"/>
    <s v="1590 - CITY U-Compromisos Pactados"/>
    <n v="5"/>
    <n v="5"/>
    <s v="SIN CECO"/>
    <x v="89"/>
  </r>
  <r>
    <n v="5401"/>
    <x v="148"/>
    <d v="2017-03-01T00:00:00"/>
    <s v="INT"/>
    <m/>
    <m/>
    <s v="d. Disposición del personal de PAYC a las solicitudes del cliente"/>
    <x v="5"/>
    <n v="5"/>
    <s v="SIN FECHA COMO TAL, SE ASIGNA LA INTERMEDIA DEL SEGUNDO SEMESTRE"/>
    <m/>
    <m/>
    <m/>
    <m/>
    <m/>
    <m/>
    <m/>
    <m/>
    <m/>
    <n v="1590"/>
    <s v="SI"/>
    <s v="1590 - CITY U-Compromisos Pactados"/>
    <n v="5"/>
    <n v="5"/>
    <s v="SIN CECO"/>
    <x v="89"/>
  </r>
  <r>
    <n v="5402"/>
    <x v="148"/>
    <d v="2017-03-01T00:00:00"/>
    <s v="INT"/>
    <m/>
    <m/>
    <s v="e. Coherencia entre lo solicitado y lo entregado"/>
    <x v="5"/>
    <n v="5"/>
    <s v="SIN FECHA COMO TAL, SE ASIGNA LA INTERMEDIA DEL SEGUNDO SEMESTRE"/>
    <m/>
    <m/>
    <m/>
    <m/>
    <m/>
    <m/>
    <m/>
    <m/>
    <m/>
    <n v="1590"/>
    <s v="SI"/>
    <s v="1590 - CITY U-Compromisos Pactados"/>
    <n v="5"/>
    <n v="5"/>
    <s v="SIN CECO"/>
    <x v="89"/>
  </r>
  <r>
    <n v="5403"/>
    <x v="148"/>
    <d v="2017-03-01T00:00:00"/>
    <s v="INT"/>
    <m/>
    <m/>
    <s v="Grado de Satisfacción con el Servicio Prestado"/>
    <x v="6"/>
    <n v="5"/>
    <s v="SIN FECHA COMO TAL, SE ASIGNA LA INTERMEDIA DEL SEGUNDO SEMESTRE"/>
    <m/>
    <m/>
    <m/>
    <m/>
    <m/>
    <m/>
    <m/>
    <m/>
    <m/>
    <n v="1590"/>
    <s v="SI"/>
    <s v="1590 - CITY U-Grado de Satisfacción con el Servicio Prestado"/>
    <n v="5"/>
    <n v="5"/>
    <s v="SIN CECO"/>
    <x v="89"/>
  </r>
  <r>
    <n v="5404"/>
    <x v="148"/>
    <d v="2017-03-01T00:00:00"/>
    <s v="INT"/>
    <m/>
    <m/>
    <s v="Posibilidad de Volver a Contratar con PAYC"/>
    <x v="7"/>
    <n v="5"/>
    <s v="SIN FECHA COMO TAL, SE ASIGNA LA INTERMEDIA DEL SEGUNDO SEMESTRE"/>
    <m/>
    <m/>
    <m/>
    <m/>
    <m/>
    <m/>
    <m/>
    <m/>
    <m/>
    <n v="1590"/>
    <s v="SI"/>
    <s v="1590 - CITY U-Posibilidad de Volver a Contratar con PAYC"/>
    <n v="5"/>
    <n v="5"/>
    <s v="SIN CECO"/>
    <x v="89"/>
  </r>
  <r>
    <n v="5405"/>
    <x v="148"/>
    <d v="2017-03-01T00:00:00"/>
    <s v="INT"/>
    <m/>
    <m/>
    <s v="Principales fortalezas en el servicio que presta PAYC"/>
    <x v="8"/>
    <s v="Personal comprometido y en conocimiento técnico-"/>
    <s v="SIN FECHA COMO TAL, SE ASIGNA LA INTERMEDIA DEL SEGUNDO SEMESTRE"/>
    <s v="COMPROMISO"/>
    <s v="CONOCIMIENTO TÉCNICO"/>
    <m/>
    <m/>
    <m/>
    <m/>
    <m/>
    <m/>
    <m/>
    <n v="1590"/>
    <s v="SI"/>
    <s v="1590 - CITY U-Fortalezas PAYC"/>
    <s v="Personal comprometido y en conocimiento técnico-"/>
    <n v="0"/>
    <s v="SIN CECO"/>
    <x v="89"/>
  </r>
  <r>
    <n v="5406"/>
    <x v="148"/>
    <d v="2017-03-01T00:00:00"/>
    <s v="INT"/>
    <m/>
    <m/>
    <s v="Principales debilidades en el servicio que presta PAYC"/>
    <x v="9"/>
    <s v="Ninguna-"/>
    <s v="SIN FECHA COMO TAL, SE ASIGNA LA INTERMEDIA DEL SEGUNDO SEMESTRE"/>
    <m/>
    <m/>
    <m/>
    <m/>
    <m/>
    <m/>
    <m/>
    <m/>
    <m/>
    <n v="1590"/>
    <s v="SI"/>
    <s v="1590 - CITY U-Debilidades PAYC"/>
    <s v="Ninguna-"/>
    <n v="0"/>
    <s v="SIN CECO"/>
    <x v="89"/>
  </r>
  <r>
    <n v="5407"/>
    <x v="149"/>
    <d v="2017-03-01T00:00:00"/>
    <s v="INT"/>
    <m/>
    <m/>
    <s v="a. Conocimiento específico de temas aplicables al proyecto"/>
    <x v="0"/>
    <n v="4"/>
    <s v="SIN FECHA COMO TAL, SE ASIGNA LA INTERMEDIA DEL SEGUNDO SEMESTRE"/>
    <m/>
    <m/>
    <m/>
    <m/>
    <m/>
    <m/>
    <m/>
    <m/>
    <m/>
    <n v="1616"/>
    <s v="SI"/>
    <s v="1616 - ATLANTIS PLAZA-Soporte Técnico"/>
    <n v="4"/>
    <n v="4"/>
    <s v="SIN CECO"/>
    <x v="100"/>
  </r>
  <r>
    <n v="5408"/>
    <x v="149"/>
    <d v="2017-03-01T00:00:00"/>
    <s v="INT"/>
    <m/>
    <m/>
    <s v="b. Idoneidad y Calidad del soporte"/>
    <x v="0"/>
    <n v="3"/>
    <s v="SIN FECHA COMO TAL, SE ASIGNA LA INTERMEDIA DEL SEGUNDO SEMESTRE"/>
    <m/>
    <m/>
    <m/>
    <m/>
    <m/>
    <m/>
    <m/>
    <m/>
    <m/>
    <n v="1616"/>
    <s v="SI"/>
    <s v="1616 - ATLANTIS PLAZA-Soporte Técnico"/>
    <n v="3"/>
    <n v="3"/>
    <s v="SIN CECO"/>
    <x v="100"/>
  </r>
  <r>
    <n v="5409"/>
    <x v="149"/>
    <d v="2017-03-01T00:00:00"/>
    <s v="INT"/>
    <m/>
    <m/>
    <s v="c. Cumplimiento de especificaciones técnicas de construcción"/>
    <x v="0"/>
    <n v="4"/>
    <s v="SIN FECHA COMO TAL, SE ASIGNA LA INTERMEDIA DEL SEGUNDO SEMESTRE"/>
    <m/>
    <m/>
    <m/>
    <m/>
    <m/>
    <m/>
    <m/>
    <m/>
    <m/>
    <n v="1616"/>
    <s v="SI"/>
    <s v="1616 - ATLANTIS PLAZA-Soporte Técnico"/>
    <n v="4"/>
    <n v="4"/>
    <s v="SIN CECO"/>
    <x v="100"/>
  </r>
  <r>
    <n v="5410"/>
    <x v="149"/>
    <d v="2017-03-01T00:00:00"/>
    <s v="INT"/>
    <m/>
    <m/>
    <s v="d. Confiabilidad de los conceptos aplicados"/>
    <x v="0"/>
    <n v="4"/>
    <s v="SIN FECHA COMO TAL, SE ASIGNA LA INTERMEDIA DEL SEGUNDO SEMESTRE"/>
    <m/>
    <m/>
    <m/>
    <m/>
    <m/>
    <m/>
    <m/>
    <m/>
    <m/>
    <n v="1616"/>
    <s v="SI"/>
    <s v="1616 - ATLANTIS PLAZA-Soporte Técnico"/>
    <n v="4"/>
    <n v="4"/>
    <s v="SIN CECO"/>
    <x v="100"/>
  </r>
  <r>
    <n v="5411"/>
    <x v="149"/>
    <d v="2017-03-01T00:00:00"/>
    <s v="INT"/>
    <m/>
    <m/>
    <s v="e. Oportunidad en entrega de información o requerimientos"/>
    <x v="0"/>
    <n v="5"/>
    <s v="SIN FECHA COMO TAL, SE ASIGNA LA INTERMEDIA DEL SEGUNDO SEMESTRE"/>
    <m/>
    <m/>
    <m/>
    <m/>
    <m/>
    <m/>
    <m/>
    <m/>
    <m/>
    <n v="1616"/>
    <s v="SI"/>
    <s v="1616 - ATLANTIS PLAZA-Soporte Técnico"/>
    <n v="5"/>
    <n v="5"/>
    <s v="SIN CECO"/>
    <x v="100"/>
  </r>
  <r>
    <n v="5412"/>
    <x v="149"/>
    <d v="2017-03-01T00:00:00"/>
    <s v="INT"/>
    <m/>
    <m/>
    <s v="a. Oportunidad de la gestión en obra"/>
    <x v="1"/>
    <n v="3"/>
    <s v="SIN FECHA COMO TAL, SE ASIGNA LA INTERMEDIA DEL SEGUNDO SEMESTRE"/>
    <m/>
    <m/>
    <m/>
    <m/>
    <m/>
    <m/>
    <m/>
    <m/>
    <m/>
    <n v="1616"/>
    <s v="SI"/>
    <s v="1616 - ATLANTIS PLAZA-Soporte Administrativo"/>
    <n v="3"/>
    <n v="3"/>
    <s v="SIN CECO"/>
    <x v="100"/>
  </r>
  <r>
    <n v="5413"/>
    <x v="149"/>
    <d v="2017-03-01T00:00:00"/>
    <s v="INT"/>
    <m/>
    <m/>
    <s v="b. Manejo administrativo del proyecto"/>
    <x v="1"/>
    <n v="3"/>
    <s v="SIN FECHA COMO TAL, SE ASIGNA LA INTERMEDIA DEL SEGUNDO SEMESTRE"/>
    <m/>
    <m/>
    <m/>
    <m/>
    <m/>
    <m/>
    <m/>
    <m/>
    <m/>
    <n v="1616"/>
    <s v="SI"/>
    <s v="1616 - ATLANTIS PLAZA-Soporte Administrativo"/>
    <n v="3"/>
    <n v="3"/>
    <s v="SIN CECO"/>
    <x v="100"/>
  </r>
  <r>
    <n v="5414"/>
    <x v="149"/>
    <d v="2017-03-01T00:00:00"/>
    <s v="INT"/>
    <m/>
    <m/>
    <s v="c. Información clara y veraz sobre la administración de proyecto"/>
    <x v="1"/>
    <n v="4"/>
    <s v="SIN FECHA COMO TAL, SE ASIGNA LA INTERMEDIA DEL SEGUNDO SEMESTRE"/>
    <m/>
    <m/>
    <m/>
    <m/>
    <m/>
    <m/>
    <m/>
    <m/>
    <m/>
    <n v="1616"/>
    <s v="SI"/>
    <s v="1616 - ATLANTIS PLAZA-Soporte Administrativo"/>
    <n v="4"/>
    <n v="4"/>
    <s v="SIN CECO"/>
    <x v="100"/>
  </r>
  <r>
    <n v="5415"/>
    <x v="149"/>
    <d v="2017-03-01T00:00:00"/>
    <s v="INT"/>
    <m/>
    <m/>
    <s v="d. Cumplimientos con expectativas del cliente"/>
    <x v="1"/>
    <n v="2"/>
    <s v="SIN FECHA COMO TAL, SE ASIGNA LA INTERMEDIA DEL SEGUNDO SEMESTRE"/>
    <m/>
    <m/>
    <m/>
    <m/>
    <m/>
    <m/>
    <m/>
    <m/>
    <m/>
    <n v="1616"/>
    <s v="SI"/>
    <s v="1616 - ATLANTIS PLAZA-Soporte Administrativo"/>
    <n v="2"/>
    <n v="2"/>
    <s v="SIN CECO"/>
    <x v="100"/>
  </r>
  <r>
    <n v="5416"/>
    <x v="149"/>
    <d v="2017-03-01T00:00:00"/>
    <s v="INT"/>
    <m/>
    <m/>
    <s v="e. Control de presupuesto"/>
    <x v="1"/>
    <n v="5"/>
    <s v="SIN FECHA COMO TAL, SE ASIGNA LA INTERMEDIA DEL SEGUNDO SEMESTRE"/>
    <m/>
    <m/>
    <m/>
    <m/>
    <m/>
    <m/>
    <m/>
    <m/>
    <m/>
    <n v="1616"/>
    <s v="SI"/>
    <s v="1616 - ATLANTIS PLAZA-Soporte Administrativo"/>
    <n v="5"/>
    <n v="5"/>
    <s v="SIN CECO"/>
    <x v="100"/>
  </r>
  <r>
    <n v="5417"/>
    <x v="149"/>
    <d v="2017-03-01T00:00:00"/>
    <s v="INT"/>
    <m/>
    <m/>
    <s v="a. Apoyo y presencia en el proyecto"/>
    <x v="2"/>
    <n v="5"/>
    <s v="SIN FECHA COMO TAL, SE ASIGNA LA INTERMEDIA DEL SEGUNDO SEMESTRE"/>
    <m/>
    <m/>
    <m/>
    <m/>
    <m/>
    <m/>
    <m/>
    <m/>
    <m/>
    <n v="1616"/>
    <s v="SI"/>
    <s v="1616 - ATLANTIS PLAZA-Soporte Directivo (Coordinador y Gerencia)"/>
    <n v="5"/>
    <n v="5"/>
    <s v="SIN CECO"/>
    <x v="100"/>
  </r>
  <r>
    <n v="5418"/>
    <x v="149"/>
    <d v="2017-03-01T00:00:00"/>
    <s v="INT"/>
    <m/>
    <m/>
    <s v="b. Conocimiento del proyecto"/>
    <x v="2"/>
    <n v="4"/>
    <s v="SIN FECHA COMO TAL, SE ASIGNA LA INTERMEDIA DEL SEGUNDO SEMESTRE"/>
    <m/>
    <m/>
    <m/>
    <m/>
    <m/>
    <m/>
    <m/>
    <m/>
    <m/>
    <n v="1616"/>
    <s v="SI"/>
    <s v="1616 - ATLANTIS PLAZA-Soporte Directivo (Coordinador y Gerencia)"/>
    <n v="4"/>
    <n v="4"/>
    <s v="SIN CECO"/>
    <x v="100"/>
  </r>
  <r>
    <n v="5419"/>
    <x v="149"/>
    <d v="2017-03-01T00:00:00"/>
    <s v="INT"/>
    <m/>
    <m/>
    <s v="c. Planteamiento de soluciones y manejo de conflictos"/>
    <x v="2"/>
    <n v="4"/>
    <s v="SIN FECHA COMO TAL, SE ASIGNA LA INTERMEDIA DEL SEGUNDO SEMESTRE"/>
    <m/>
    <m/>
    <m/>
    <m/>
    <m/>
    <m/>
    <m/>
    <m/>
    <m/>
    <n v="1616"/>
    <s v="SI"/>
    <s v="1616 - ATLANTIS PLAZA-Soporte Directivo (Coordinador y Gerencia)"/>
    <n v="4"/>
    <n v="4"/>
    <s v="SIN CECO"/>
    <x v="100"/>
  </r>
  <r>
    <n v="5420"/>
    <x v="149"/>
    <d v="2017-03-01T00:00:00"/>
    <s v="INT"/>
    <m/>
    <m/>
    <s v="d. Cumplimiento de compromisos"/>
    <x v="2"/>
    <n v="2"/>
    <s v="SIN FECHA COMO TAL, SE ASIGNA LA INTERMEDIA DEL SEGUNDO SEMESTRE"/>
    <m/>
    <m/>
    <m/>
    <m/>
    <m/>
    <m/>
    <m/>
    <m/>
    <m/>
    <n v="1616"/>
    <s v="SI"/>
    <s v="1616 - ATLANTIS PLAZA-Soporte Directivo (Coordinador y Gerencia)"/>
    <n v="2"/>
    <n v="2"/>
    <s v="SIN CECO"/>
    <x v="100"/>
  </r>
  <r>
    <n v="5421"/>
    <x v="149"/>
    <d v="2017-03-01T00:00:00"/>
    <s v="INT"/>
    <m/>
    <m/>
    <s v="e. Manejo del cliente"/>
    <x v="2"/>
    <n v="4"/>
    <s v="SIN FECHA COMO TAL, SE ASIGNA LA INTERMEDIA DEL SEGUNDO SEMESTRE"/>
    <m/>
    <m/>
    <m/>
    <m/>
    <m/>
    <m/>
    <m/>
    <m/>
    <m/>
    <n v="1616"/>
    <s v="SI"/>
    <s v="1616 - ATLANTIS PLAZA-Soporte Directivo (Coordinador y Gerencia)"/>
    <n v="4"/>
    <n v="4"/>
    <s v="SIN CECO"/>
    <x v="100"/>
  </r>
  <r>
    <n v="5422"/>
    <x v="149"/>
    <d v="2017-03-01T00:00:00"/>
    <s v="INT"/>
    <m/>
    <m/>
    <s v="a. Idoneidad del personal"/>
    <x v="3"/>
    <n v="4"/>
    <s v="SIN FECHA COMO TAL, SE ASIGNA LA INTERMEDIA DEL SEGUNDO SEMESTRE"/>
    <m/>
    <m/>
    <m/>
    <m/>
    <m/>
    <m/>
    <m/>
    <m/>
    <m/>
    <n v="1616"/>
    <s v="SI"/>
    <s v="1616 - ATLANTIS PLAZA-Personal que presta el servicio en obra"/>
    <n v="4"/>
    <n v="4"/>
    <s v="SIN CECO"/>
    <x v="100"/>
  </r>
  <r>
    <n v="5423"/>
    <x v="149"/>
    <d v="2017-03-01T00:00:00"/>
    <s v="INT"/>
    <m/>
    <m/>
    <s v="b. Oportuna atención al cliente"/>
    <x v="3"/>
    <n v="4"/>
    <s v="SIN FECHA COMO TAL, SE ASIGNA LA INTERMEDIA DEL SEGUNDO SEMESTRE"/>
    <m/>
    <m/>
    <m/>
    <m/>
    <m/>
    <m/>
    <m/>
    <m/>
    <m/>
    <n v="1616"/>
    <s v="SI"/>
    <s v="1616 - ATLANTIS PLAZA-Personal que presta el servicio en obra"/>
    <n v="4"/>
    <n v="4"/>
    <s v="SIN CECO"/>
    <x v="100"/>
  </r>
  <r>
    <n v="5424"/>
    <x v="149"/>
    <d v="2017-03-01T00:00:00"/>
    <s v="INT"/>
    <m/>
    <m/>
    <s v="c. Compromiso con el proyecto"/>
    <x v="3"/>
    <n v="4"/>
    <s v="SIN FECHA COMO TAL, SE ASIGNA LA INTERMEDIA DEL SEGUNDO SEMESTRE"/>
    <m/>
    <m/>
    <m/>
    <m/>
    <m/>
    <m/>
    <m/>
    <m/>
    <m/>
    <n v="1616"/>
    <s v="SI"/>
    <s v="1616 - ATLANTIS PLAZA-Personal que presta el servicio en obra"/>
    <n v="4"/>
    <n v="4"/>
    <s v="SIN CECO"/>
    <x v="100"/>
  </r>
  <r>
    <n v="5425"/>
    <x v="149"/>
    <d v="2017-03-01T00:00:00"/>
    <s v="INT"/>
    <m/>
    <m/>
    <s v="d. Cumplimiento de compromisos"/>
    <x v="3"/>
    <n v="3"/>
    <s v="SIN FECHA COMO TAL, SE ASIGNA LA INTERMEDIA DEL SEGUNDO SEMESTRE"/>
    <m/>
    <m/>
    <m/>
    <m/>
    <m/>
    <m/>
    <m/>
    <m/>
    <m/>
    <n v="1616"/>
    <s v="SI"/>
    <s v="1616 - ATLANTIS PLAZA-Personal que presta el servicio en obra"/>
    <n v="3"/>
    <n v="3"/>
    <s v="SIN CECO"/>
    <x v="100"/>
  </r>
  <r>
    <n v="5426"/>
    <x v="149"/>
    <d v="2017-03-01T00:00:00"/>
    <s v="INT"/>
    <m/>
    <m/>
    <s v="e. Proactividad en desarrollo de funciones"/>
    <x v="3"/>
    <n v="4"/>
    <s v="SIN FECHA COMO TAL, SE ASIGNA LA INTERMEDIA DEL SEGUNDO SEMESTRE"/>
    <m/>
    <m/>
    <m/>
    <m/>
    <m/>
    <m/>
    <m/>
    <m/>
    <m/>
    <n v="1616"/>
    <s v="SI"/>
    <s v="1616 - ATLANTIS PLAZA-Personal que presta el servicio en obra"/>
    <n v="4"/>
    <n v="4"/>
    <s v="SIN CECO"/>
    <x v="100"/>
  </r>
  <r>
    <n v="5427"/>
    <x v="149"/>
    <d v="2017-03-01T00:00:00"/>
    <s v="INT"/>
    <m/>
    <m/>
    <s v="a. Calidad del Contenido"/>
    <x v="4"/>
    <n v="4"/>
    <s v="SIN FECHA COMO TAL, SE ASIGNA LA INTERMEDIA DEL SEGUNDO SEMESTRE"/>
    <m/>
    <m/>
    <m/>
    <m/>
    <m/>
    <m/>
    <m/>
    <m/>
    <m/>
    <n v="1616"/>
    <s v="SI"/>
    <s v="1616 - ATLANTIS PLAZA-Productos Asociados de PAYC (Informes, Control de presupuesto y Programación y actas)"/>
    <n v="4"/>
    <n v="4"/>
    <s v="SIN CECO"/>
    <x v="100"/>
  </r>
  <r>
    <n v="5428"/>
    <x v="149"/>
    <d v="2017-03-01T00:00:00"/>
    <s v="INT"/>
    <m/>
    <m/>
    <s v="b. Claridad del Contenido"/>
    <x v="4"/>
    <n v="4"/>
    <s v="SIN FECHA COMO TAL, SE ASIGNA LA INTERMEDIA DEL SEGUNDO SEMESTRE"/>
    <m/>
    <m/>
    <m/>
    <m/>
    <m/>
    <m/>
    <m/>
    <m/>
    <m/>
    <n v="1616"/>
    <s v="SI"/>
    <s v="1616 - ATLANTIS PLAZA-Productos Asociados de PAYC (Informes, Control de presupuesto y Programación y actas)"/>
    <n v="4"/>
    <n v="4"/>
    <s v="SIN CECO"/>
    <x v="100"/>
  </r>
  <r>
    <n v="5429"/>
    <x v="149"/>
    <d v="2017-03-01T00:00:00"/>
    <s v="INT"/>
    <m/>
    <m/>
    <s v="c. Oportunidad en la entrega"/>
    <x v="4"/>
    <n v="4"/>
    <s v="SIN FECHA COMO TAL, SE ASIGNA LA INTERMEDIA DEL SEGUNDO SEMESTRE"/>
    <m/>
    <m/>
    <m/>
    <m/>
    <m/>
    <m/>
    <m/>
    <m/>
    <m/>
    <n v="1616"/>
    <s v="SI"/>
    <s v="1616 - ATLANTIS PLAZA-Productos Asociados de PAYC (Informes, Control de presupuesto y Programación y actas)"/>
    <n v="4"/>
    <n v="4"/>
    <s v="SIN CECO"/>
    <x v="100"/>
  </r>
  <r>
    <n v="5430"/>
    <x v="149"/>
    <d v="2017-03-01T00:00:00"/>
    <s v="INT"/>
    <m/>
    <m/>
    <s v="d. Precisión de la información"/>
    <x v="4"/>
    <n v="4"/>
    <s v="SIN FECHA COMO TAL, SE ASIGNA LA INTERMEDIA DEL SEGUNDO SEMESTRE"/>
    <m/>
    <m/>
    <m/>
    <m/>
    <m/>
    <m/>
    <m/>
    <m/>
    <m/>
    <n v="1616"/>
    <s v="SI"/>
    <s v="1616 - ATLANTIS PLAZA-Productos Asociados de PAYC (Informes, Control de presupuesto y Programación y actas)"/>
    <n v="4"/>
    <n v="4"/>
    <s v="SIN CECO"/>
    <x v="100"/>
  </r>
  <r>
    <n v="5431"/>
    <x v="149"/>
    <d v="2017-03-01T00:00:00"/>
    <s v="INT"/>
    <m/>
    <m/>
    <s v="e. Diagramación"/>
    <x v="4"/>
    <n v="4"/>
    <s v="SIN FECHA COMO TAL, SE ASIGNA LA INTERMEDIA DEL SEGUNDO SEMESTRE"/>
    <m/>
    <m/>
    <m/>
    <m/>
    <m/>
    <m/>
    <m/>
    <m/>
    <m/>
    <n v="1616"/>
    <s v="SI"/>
    <s v="1616 - ATLANTIS PLAZA-Productos Asociados de PAYC (Informes, Control de presupuesto y Programación y actas)"/>
    <n v="4"/>
    <n v="4"/>
    <s v="SIN CECO"/>
    <x v="100"/>
  </r>
  <r>
    <n v="5432"/>
    <x v="149"/>
    <d v="2017-03-01T00:00:00"/>
    <s v="INT"/>
    <m/>
    <m/>
    <s v="a. Cumplimiento"/>
    <x v="5"/>
    <n v="2"/>
    <s v="SIN FECHA COMO TAL, SE ASIGNA LA INTERMEDIA DEL SEGUNDO SEMESTRE"/>
    <m/>
    <m/>
    <m/>
    <m/>
    <m/>
    <m/>
    <m/>
    <m/>
    <m/>
    <n v="1616"/>
    <s v="SI"/>
    <s v="1616 - ATLANTIS PLAZA-Compromisos Pactados"/>
    <n v="2"/>
    <n v="2"/>
    <s v="SIN CECO"/>
    <x v="100"/>
  </r>
  <r>
    <n v="5433"/>
    <x v="149"/>
    <d v="2017-03-01T00:00:00"/>
    <s v="INT"/>
    <m/>
    <m/>
    <s v="b. Satisface expectativas"/>
    <x v="5"/>
    <n v="4"/>
    <s v="SIN FECHA COMO TAL, SE ASIGNA LA INTERMEDIA DEL SEGUNDO SEMESTRE"/>
    <m/>
    <m/>
    <m/>
    <m/>
    <m/>
    <m/>
    <m/>
    <m/>
    <m/>
    <n v="1616"/>
    <s v="SI"/>
    <s v="1616 - ATLANTIS PLAZA-Compromisos Pactados"/>
    <n v="4"/>
    <n v="4"/>
    <s v="SIN CECO"/>
    <x v="100"/>
  </r>
  <r>
    <n v="5434"/>
    <x v="149"/>
    <d v="2017-03-01T00:00:00"/>
    <s v="INT"/>
    <m/>
    <m/>
    <s v="c. Calidad de la Información suministrada"/>
    <x v="5"/>
    <n v="4"/>
    <s v="SIN FECHA COMO TAL, SE ASIGNA LA INTERMEDIA DEL SEGUNDO SEMESTRE"/>
    <m/>
    <m/>
    <m/>
    <m/>
    <m/>
    <m/>
    <m/>
    <m/>
    <m/>
    <n v="1616"/>
    <s v="SI"/>
    <s v="1616 - ATLANTIS PLAZA-Compromisos Pactados"/>
    <n v="4"/>
    <n v="4"/>
    <s v="SIN CECO"/>
    <x v="100"/>
  </r>
  <r>
    <n v="5435"/>
    <x v="149"/>
    <d v="2017-03-01T00:00:00"/>
    <s v="INT"/>
    <m/>
    <m/>
    <s v="d. Disposición del personal de PAYC a las solicitudes del cliente"/>
    <x v="5"/>
    <n v="4"/>
    <s v="SIN FECHA COMO TAL, SE ASIGNA LA INTERMEDIA DEL SEGUNDO SEMESTRE"/>
    <m/>
    <m/>
    <m/>
    <m/>
    <m/>
    <m/>
    <m/>
    <m/>
    <m/>
    <n v="1616"/>
    <s v="SI"/>
    <s v="1616 - ATLANTIS PLAZA-Compromisos Pactados"/>
    <n v="4"/>
    <n v="4"/>
    <s v="SIN CECO"/>
    <x v="100"/>
  </r>
  <r>
    <n v="5436"/>
    <x v="149"/>
    <d v="2017-03-01T00:00:00"/>
    <s v="INT"/>
    <m/>
    <m/>
    <s v="e. Coherencia entre lo solicitado y lo entregado"/>
    <x v="5"/>
    <n v="4"/>
    <s v="SIN FECHA COMO TAL, SE ASIGNA LA INTERMEDIA DEL SEGUNDO SEMESTRE"/>
    <m/>
    <m/>
    <m/>
    <m/>
    <m/>
    <m/>
    <m/>
    <m/>
    <m/>
    <n v="1616"/>
    <s v="SI"/>
    <s v="1616 - ATLANTIS PLAZA-Compromisos Pactados"/>
    <n v="4"/>
    <n v="4"/>
    <s v="SIN CECO"/>
    <x v="100"/>
  </r>
  <r>
    <n v="5437"/>
    <x v="149"/>
    <d v="2017-03-01T00:00:00"/>
    <s v="INT"/>
    <m/>
    <m/>
    <s v="Grado de Satisfacción con el Servicio Prestado"/>
    <x v="6"/>
    <n v="3"/>
    <s v="SIN FECHA COMO TAL, SE ASIGNA LA INTERMEDIA DEL SEGUNDO SEMESTRE"/>
    <m/>
    <m/>
    <m/>
    <m/>
    <m/>
    <m/>
    <m/>
    <m/>
    <m/>
    <n v="1616"/>
    <s v="SI"/>
    <s v="1616 - ATLANTIS PLAZA-Grado de Satisfacción con el Servicio Prestado"/>
    <n v="3"/>
    <n v="3"/>
    <s v="SIN CECO"/>
    <x v="100"/>
  </r>
  <r>
    <n v="5438"/>
    <x v="149"/>
    <d v="2017-03-01T00:00:00"/>
    <s v="INT"/>
    <m/>
    <m/>
    <s v="Posibilidad de Volver a Contratar con PAYC"/>
    <x v="7"/>
    <n v="5"/>
    <s v="SIN FECHA COMO TAL, SE ASIGNA LA INTERMEDIA DEL SEGUNDO SEMESTRE"/>
    <m/>
    <m/>
    <m/>
    <m/>
    <m/>
    <m/>
    <m/>
    <m/>
    <m/>
    <n v="1616"/>
    <s v="SI"/>
    <s v="1616 - ATLANTIS PLAZA-Posibilidad de Volver a Contratar con PAYC"/>
    <n v="5"/>
    <n v="5"/>
    <s v="SIN CECO"/>
    <x v="100"/>
  </r>
  <r>
    <n v="5439"/>
    <x v="149"/>
    <d v="2017-03-01T00:00:00"/>
    <s v="INT"/>
    <m/>
    <m/>
    <s v="Principales fortalezas en el servicio que presta PAYC"/>
    <x v="8"/>
    <s v="Disponibilidad del personal-"/>
    <s v="SIN FECHA COMO TAL, SE ASIGNA LA INTERMEDIA DEL SEGUNDO SEMESTRE"/>
    <s v="DISPONIBILIDAD DE PERSONAL"/>
    <m/>
    <m/>
    <m/>
    <m/>
    <m/>
    <m/>
    <m/>
    <m/>
    <n v="1616"/>
    <s v="SI"/>
    <s v="1616 - ATLANTIS PLAZA-Fortalezas PAYC"/>
    <s v="Disponibilidad del personal-"/>
    <n v="0"/>
    <s v="SIN CECO"/>
    <x v="100"/>
  </r>
  <r>
    <n v="5440"/>
    <x v="149"/>
    <d v="2017-03-01T00:00:00"/>
    <s v="INT"/>
    <m/>
    <m/>
    <s v="Principales debilidades en el servicio que presta PAYC"/>
    <x v="9"/>
    <s v="No supo manejar al administrador delegado-Faltó ejercer mayor control y seguimiento-Faltá más coordinación y comunicación en el proyecto-"/>
    <s v="SIN FECHA COMO TAL, SE ASIGNA LA INTERMEDIA DEL SEGUNDO SEMESTRE"/>
    <s v="MANEJO ADMINSITRADOR DELEGADO"/>
    <s v="CONTROL Y SEGUIMIENTO"/>
    <m/>
    <s v="COORDINACIÓN"/>
    <s v="COMUNICACIÓN"/>
    <m/>
    <m/>
    <m/>
    <m/>
    <n v="1616"/>
    <s v="SI"/>
    <s v="1616 - ATLANTIS PLAZA-Debilidades PAYC"/>
    <s v="No supo manejar al administrador delegado-Faltó ejercer mayor control y seguimiento-Faltá más coordinación y comunicación en el proyecto-"/>
    <n v="0"/>
    <s v="SIN CECO"/>
    <x v="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0">
  <r>
    <n v="1"/>
    <x v="0"/>
    <x v="0"/>
    <x v="0"/>
    <m/>
    <m/>
    <s v="a. Conocimiento específico de temas aplicables al proyecto"/>
    <x v="0"/>
    <n v="5"/>
    <m/>
    <m/>
    <m/>
    <m/>
    <m/>
    <m/>
    <m/>
    <m/>
    <m/>
    <m/>
    <s v="SIN CECO"/>
    <s v="NO"/>
    <s v="TUNAL 100) FEB-10-Soporte Técnico"/>
    <n v="5"/>
    <n v="5"/>
    <s v=""/>
    <s v=""/>
    <s v="GER"/>
    <s v="a. Conocimiento específico de temas aplicables al proyecto-Soporte Técnico"/>
    <x v="0"/>
  </r>
  <r>
    <n v="2"/>
    <x v="0"/>
    <x v="0"/>
    <x v="0"/>
    <m/>
    <m/>
    <s v="b. Idoneidad y Calidad del soporte"/>
    <x v="0"/>
    <n v="5"/>
    <m/>
    <m/>
    <m/>
    <m/>
    <m/>
    <m/>
    <m/>
    <m/>
    <m/>
    <m/>
    <s v="SIN CECO"/>
    <s v="NO"/>
    <s v="TUNAL 100) FEB-10-Soporte Técnico"/>
    <n v="5"/>
    <n v="5"/>
    <s v=""/>
    <s v=""/>
    <s v="GER"/>
    <s v="b. Idoneidad y Calidad del soporte-Soporte Técnico"/>
    <x v="1"/>
  </r>
  <r>
    <n v="3"/>
    <x v="0"/>
    <x v="0"/>
    <x v="0"/>
    <m/>
    <m/>
    <s v="c. Cumplimiento de especificaciones técnicas de construcción"/>
    <x v="0"/>
    <n v="5"/>
    <m/>
    <m/>
    <m/>
    <m/>
    <m/>
    <m/>
    <m/>
    <m/>
    <m/>
    <m/>
    <s v="SIN CECO"/>
    <s v="NO"/>
    <s v="TUNAL 100) FEB-10-Soporte Técnico"/>
    <n v="5"/>
    <n v="5"/>
    <s v=""/>
    <s v=""/>
    <s v="GER"/>
    <s v="c. Cumplimiento de especificaciones técnicas de construcción-Soporte Técnico"/>
    <x v="2"/>
  </r>
  <r>
    <n v="4"/>
    <x v="0"/>
    <x v="0"/>
    <x v="0"/>
    <m/>
    <m/>
    <s v="d. Confiabilidad de los conceptos aplicados"/>
    <x v="0"/>
    <n v="5"/>
    <m/>
    <m/>
    <m/>
    <m/>
    <m/>
    <m/>
    <m/>
    <m/>
    <m/>
    <m/>
    <s v="SIN CECO"/>
    <s v="NO"/>
    <s v="TUNAL 100) FEB-10-Soporte Técnico"/>
    <n v="5"/>
    <n v="5"/>
    <s v=""/>
    <s v=""/>
    <s v="GER"/>
    <s v="d. Confiabilidad de los conceptos aplicados-Soporte Técnico"/>
    <x v="3"/>
  </r>
  <r>
    <n v="5"/>
    <x v="0"/>
    <x v="0"/>
    <x v="0"/>
    <m/>
    <m/>
    <s v="e. Oportunidad en entrega de información o requerimientos"/>
    <x v="0"/>
    <n v="5"/>
    <m/>
    <m/>
    <m/>
    <m/>
    <m/>
    <m/>
    <m/>
    <m/>
    <m/>
    <m/>
    <s v="SIN CECO"/>
    <s v="NO"/>
    <s v="TUNAL 100) FEB-10-Soporte Técnico"/>
    <n v="5"/>
    <n v="5"/>
    <s v=""/>
    <s v=""/>
    <s v="GER"/>
    <s v="e. Oportunidad en entrega de información o requerimientos-Soporte Técnico"/>
    <x v="4"/>
  </r>
  <r>
    <n v="6"/>
    <x v="0"/>
    <x v="0"/>
    <x v="0"/>
    <m/>
    <m/>
    <s v="a. Oportunidad de la gestión en obra"/>
    <x v="1"/>
    <n v="5"/>
    <m/>
    <m/>
    <m/>
    <m/>
    <m/>
    <m/>
    <m/>
    <m/>
    <m/>
    <m/>
    <s v="SIN CECO"/>
    <s v="NO"/>
    <s v="TUNAL 100) FEB-10-Soporte Administrativo"/>
    <n v="5"/>
    <n v="5"/>
    <s v=""/>
    <s v=""/>
    <s v="GER"/>
    <s v="a. Oportunidad de la gestión en obra-Soporte Administrativo"/>
    <x v="5"/>
  </r>
  <r>
    <n v="7"/>
    <x v="0"/>
    <x v="0"/>
    <x v="0"/>
    <m/>
    <m/>
    <s v="b. Manejo administrativo del proyecto"/>
    <x v="1"/>
    <n v="5"/>
    <m/>
    <m/>
    <m/>
    <m/>
    <m/>
    <m/>
    <m/>
    <m/>
    <m/>
    <m/>
    <s v="SIN CECO"/>
    <s v="NO"/>
    <s v="TUNAL 100) FEB-10-Soporte Administrativo"/>
    <n v="5"/>
    <n v="5"/>
    <s v=""/>
    <s v=""/>
    <s v="GER"/>
    <s v="b. Manejo administrativo del proyecto-Soporte Administrativo"/>
    <x v="6"/>
  </r>
  <r>
    <n v="8"/>
    <x v="0"/>
    <x v="0"/>
    <x v="0"/>
    <m/>
    <m/>
    <s v="c. Información clara y veraz sobre la administración de proyecto"/>
    <x v="1"/>
    <n v="5"/>
    <m/>
    <m/>
    <m/>
    <m/>
    <m/>
    <m/>
    <m/>
    <m/>
    <m/>
    <m/>
    <s v="SIN CECO"/>
    <s v="NO"/>
    <s v="TUNAL 100) FEB-10-Soporte Administrativo"/>
    <n v="5"/>
    <n v="5"/>
    <s v=""/>
    <s v=""/>
    <s v="GER"/>
    <s v="c. Información clara y veraz sobre la administración de proyecto-Soporte Administrativo"/>
    <x v="7"/>
  </r>
  <r>
    <n v="9"/>
    <x v="0"/>
    <x v="0"/>
    <x v="0"/>
    <m/>
    <m/>
    <s v="d. Cumplimientos con expectativas del cliente"/>
    <x v="1"/>
    <n v="5"/>
    <m/>
    <m/>
    <m/>
    <m/>
    <m/>
    <m/>
    <m/>
    <m/>
    <m/>
    <m/>
    <s v="SIN CECO"/>
    <s v="NO"/>
    <s v="TUNAL 100) FEB-10-Soporte Administrativo"/>
    <n v="5"/>
    <n v="5"/>
    <s v=""/>
    <s v=""/>
    <s v="GER"/>
    <s v="d. Cumplimientos con expectativas del cliente-Soporte Administrativo"/>
    <x v="8"/>
  </r>
  <r>
    <n v="10"/>
    <x v="0"/>
    <x v="0"/>
    <x v="0"/>
    <m/>
    <m/>
    <s v="e. Control de presupuesto"/>
    <x v="1"/>
    <n v="5"/>
    <m/>
    <m/>
    <m/>
    <m/>
    <m/>
    <m/>
    <m/>
    <m/>
    <m/>
    <m/>
    <s v="SIN CECO"/>
    <s v="NO"/>
    <s v="TUNAL 100) FEB-10-Soporte Administrativo"/>
    <n v="5"/>
    <n v="5"/>
    <s v=""/>
    <s v=""/>
    <s v="GER"/>
    <s v="e. Control de presupuesto-Soporte Administrativo"/>
    <x v="9"/>
  </r>
  <r>
    <n v="11"/>
    <x v="0"/>
    <x v="0"/>
    <x v="0"/>
    <m/>
    <m/>
    <s v="a. Apoyo y presencia en el proyecto"/>
    <x v="2"/>
    <n v="5"/>
    <m/>
    <m/>
    <m/>
    <m/>
    <m/>
    <m/>
    <m/>
    <m/>
    <m/>
    <m/>
    <s v="SIN CECO"/>
    <s v="NO"/>
    <s v="TUNAL 100) FEB-10-Soporte Directivo (Coordinador y Gerencia)"/>
    <n v="5"/>
    <n v="5"/>
    <s v=""/>
    <s v=""/>
    <s v="GER"/>
    <s v="a. Apoyo y presencia en el proyecto-Soporte Directivo (Coordinador y Gerencia)"/>
    <x v="10"/>
  </r>
  <r>
    <n v="12"/>
    <x v="0"/>
    <x v="0"/>
    <x v="0"/>
    <m/>
    <m/>
    <s v="b. Conocimiento del proyecto"/>
    <x v="2"/>
    <n v="5"/>
    <m/>
    <m/>
    <m/>
    <m/>
    <m/>
    <m/>
    <m/>
    <m/>
    <m/>
    <m/>
    <s v="SIN CECO"/>
    <s v="NO"/>
    <s v="TUNAL 100) FEB-10-Soporte Directivo (Coordinador y Gerencia)"/>
    <n v="5"/>
    <n v="5"/>
    <s v=""/>
    <s v=""/>
    <s v="GER"/>
    <s v="b. Conocimiento del proyecto-Soporte Directivo (Coordinador y Gerencia)"/>
    <x v="11"/>
  </r>
  <r>
    <n v="13"/>
    <x v="0"/>
    <x v="0"/>
    <x v="0"/>
    <m/>
    <m/>
    <s v="c. Planteamiento de soluciones y manejo de conflictos"/>
    <x v="2"/>
    <n v="5"/>
    <m/>
    <m/>
    <m/>
    <m/>
    <m/>
    <m/>
    <m/>
    <m/>
    <m/>
    <m/>
    <s v="SIN CECO"/>
    <s v="NO"/>
    <s v="TUNAL 100) FEB-10-Soporte Directivo (Coordinador y Gerencia)"/>
    <n v="5"/>
    <n v="5"/>
    <s v=""/>
    <s v=""/>
    <s v="GER"/>
    <s v="c. Planteamiento de soluciones y manejo de conflictos-Soporte Directivo (Coordinador y Gerencia)"/>
    <x v="12"/>
  </r>
  <r>
    <n v="14"/>
    <x v="0"/>
    <x v="0"/>
    <x v="0"/>
    <m/>
    <m/>
    <s v="d. Cumplimiento de compromisos"/>
    <x v="2"/>
    <n v="5"/>
    <m/>
    <m/>
    <m/>
    <m/>
    <m/>
    <m/>
    <m/>
    <m/>
    <m/>
    <m/>
    <s v="SIN CECO"/>
    <s v="NO"/>
    <s v="TUNAL 100) FEB-10-Soporte Directivo (Coordinador y Gerencia)"/>
    <n v="5"/>
    <n v="5"/>
    <s v=""/>
    <s v=""/>
    <s v="GER"/>
    <s v="d. Cumplimiento de compromisos-Soporte Directivo (Coordinador y Gerencia)"/>
    <x v="13"/>
  </r>
  <r>
    <n v="15"/>
    <x v="0"/>
    <x v="0"/>
    <x v="0"/>
    <m/>
    <m/>
    <s v="e. Manejo del cliente"/>
    <x v="2"/>
    <n v="5"/>
    <m/>
    <m/>
    <m/>
    <m/>
    <m/>
    <m/>
    <m/>
    <m/>
    <m/>
    <m/>
    <s v="SIN CECO"/>
    <s v="NO"/>
    <s v="TUNAL 100) FEB-10-Soporte Directivo (Coordinador y Gerencia)"/>
    <n v="5"/>
    <n v="5"/>
    <s v=""/>
    <s v=""/>
    <s v="GER"/>
    <s v="e. Manejo del cliente-Soporte Directivo (Coordinador y Gerencia)"/>
    <x v="14"/>
  </r>
  <r>
    <n v="16"/>
    <x v="0"/>
    <x v="0"/>
    <x v="0"/>
    <m/>
    <m/>
    <s v="a. Idoneidad del personal"/>
    <x v="3"/>
    <n v="5"/>
    <m/>
    <m/>
    <m/>
    <m/>
    <m/>
    <m/>
    <m/>
    <m/>
    <m/>
    <m/>
    <s v="SIN CECO"/>
    <s v="NO"/>
    <s v="TUNAL 100) FEB-10-Personal que presta el servicio en obra"/>
    <n v="5"/>
    <n v="5"/>
    <s v=""/>
    <s v=""/>
    <s v="GER"/>
    <s v="a. Idoneidad del personal-Personal que presta el servicio en obra"/>
    <x v="15"/>
  </r>
  <r>
    <n v="17"/>
    <x v="0"/>
    <x v="0"/>
    <x v="0"/>
    <m/>
    <m/>
    <s v="b. Oportuna atención al cliente"/>
    <x v="3"/>
    <n v="5"/>
    <m/>
    <m/>
    <m/>
    <m/>
    <m/>
    <m/>
    <m/>
    <m/>
    <m/>
    <m/>
    <s v="SIN CECO"/>
    <s v="NO"/>
    <s v="TUNAL 100) FEB-10-Personal que presta el servicio en obra"/>
    <n v="5"/>
    <n v="5"/>
    <s v=""/>
    <s v=""/>
    <s v="GER"/>
    <s v="b. Oportuna atención al cliente-Personal que presta el servicio en obra"/>
    <x v="16"/>
  </r>
  <r>
    <n v="18"/>
    <x v="0"/>
    <x v="0"/>
    <x v="0"/>
    <m/>
    <m/>
    <s v="c. Compromiso con el proyecto"/>
    <x v="3"/>
    <n v="5"/>
    <m/>
    <m/>
    <m/>
    <m/>
    <m/>
    <m/>
    <m/>
    <m/>
    <m/>
    <m/>
    <s v="SIN CECO"/>
    <s v="NO"/>
    <s v="TUNAL 100) FEB-10-Personal que presta el servicio en obra"/>
    <n v="5"/>
    <n v="5"/>
    <s v=""/>
    <s v=""/>
    <s v="GER"/>
    <s v="c. Compromiso con el proyecto-Personal que presta el servicio en obra"/>
    <x v="17"/>
  </r>
  <r>
    <n v="19"/>
    <x v="0"/>
    <x v="0"/>
    <x v="0"/>
    <m/>
    <m/>
    <s v="d. Cumplimiento de compromisos"/>
    <x v="3"/>
    <n v="5"/>
    <m/>
    <m/>
    <m/>
    <m/>
    <m/>
    <m/>
    <m/>
    <m/>
    <m/>
    <m/>
    <s v="SIN CECO"/>
    <s v="NO"/>
    <s v="TUNAL 100) FEB-10-Personal que presta el servicio en obra"/>
    <n v="5"/>
    <n v="5"/>
    <s v=""/>
    <s v=""/>
    <s v="GER"/>
    <s v="d. Cumplimiento de compromisos-Personal que presta el servicio en obra"/>
    <x v="18"/>
  </r>
  <r>
    <n v="20"/>
    <x v="0"/>
    <x v="0"/>
    <x v="0"/>
    <m/>
    <m/>
    <s v="e. Proactividad en desarrollo de funciones"/>
    <x v="3"/>
    <n v="5"/>
    <m/>
    <m/>
    <m/>
    <m/>
    <m/>
    <m/>
    <m/>
    <m/>
    <m/>
    <m/>
    <s v="SIN CECO"/>
    <s v="NO"/>
    <s v="TUNAL 100) FEB-10-Personal que presta el servicio en obra"/>
    <n v="5"/>
    <n v="5"/>
    <s v=""/>
    <s v=""/>
    <s v="GER"/>
    <s v="e. Proactividad en desarrollo de funciones-Personal que presta el servicio en obra"/>
    <x v="19"/>
  </r>
  <r>
    <n v="21"/>
    <x v="0"/>
    <x v="0"/>
    <x v="0"/>
    <m/>
    <m/>
    <s v="a. Calidad del Contenido"/>
    <x v="4"/>
    <n v="5"/>
    <m/>
    <m/>
    <m/>
    <m/>
    <m/>
    <m/>
    <m/>
    <m/>
    <m/>
    <m/>
    <s v="SIN CECO"/>
    <s v="NO"/>
    <s v="TUNAL 100) FEB-10-Productos Asociados de PAYC (Informes, Control de presupuesto y Programación y actas)"/>
    <n v="5"/>
    <n v="5"/>
    <s v=""/>
    <s v=""/>
    <s v="GER"/>
    <s v="a. Calidad del Contenido-Productos Asociados de PAYC (Informes, Control de presupuesto y Programación y actas)"/>
    <x v="20"/>
  </r>
  <r>
    <n v="22"/>
    <x v="0"/>
    <x v="0"/>
    <x v="0"/>
    <m/>
    <m/>
    <s v="b. Claridad del Contenido"/>
    <x v="4"/>
    <n v="5"/>
    <m/>
    <m/>
    <m/>
    <m/>
    <m/>
    <m/>
    <m/>
    <m/>
    <m/>
    <m/>
    <s v="SIN CECO"/>
    <s v="NO"/>
    <s v="TUNAL 100) FEB-10-Productos Asociados de PAYC (Informes, Control de presupuesto y Programación y actas)"/>
    <n v="5"/>
    <n v="5"/>
    <s v=""/>
    <s v=""/>
    <s v="GER"/>
    <s v="b. Claridad del Contenido-Productos Asociados de PAYC (Informes, Control de presupuesto y Programación y actas)"/>
    <x v="21"/>
  </r>
  <r>
    <n v="23"/>
    <x v="0"/>
    <x v="0"/>
    <x v="0"/>
    <m/>
    <m/>
    <s v="c. Oportunidad en la entrega"/>
    <x v="4"/>
    <n v="5"/>
    <m/>
    <m/>
    <m/>
    <m/>
    <m/>
    <m/>
    <m/>
    <m/>
    <m/>
    <m/>
    <s v="SIN CECO"/>
    <s v="NO"/>
    <s v="TUNAL 100) FEB-10-Productos Asociados de PAYC (Informes, Control de presupuesto y Programación y actas)"/>
    <n v="5"/>
    <n v="5"/>
    <s v=""/>
    <s v=""/>
    <s v="GER"/>
    <s v="c. Oportunidad en la entrega-Productos Asociados de PAYC (Informes, Control de presupuesto y Programación y actas)"/>
    <x v="22"/>
  </r>
  <r>
    <n v="24"/>
    <x v="0"/>
    <x v="0"/>
    <x v="0"/>
    <m/>
    <m/>
    <s v="d. Precisión de la información"/>
    <x v="4"/>
    <n v="5"/>
    <m/>
    <m/>
    <m/>
    <m/>
    <m/>
    <m/>
    <m/>
    <m/>
    <m/>
    <m/>
    <s v="SIN CECO"/>
    <s v="NO"/>
    <s v="TUNAL 100) FEB-10-Productos Asociados de PAYC (Informes, Control de presupuesto y Programación y actas)"/>
    <n v="5"/>
    <n v="5"/>
    <s v=""/>
    <s v=""/>
    <s v="GER"/>
    <s v="d. Precisión de la información-Productos Asociados de PAYC (Informes, Control de presupuesto y Programación y actas)"/>
    <x v="23"/>
  </r>
  <r>
    <n v="25"/>
    <x v="0"/>
    <x v="0"/>
    <x v="0"/>
    <m/>
    <m/>
    <s v="e. Diagramación"/>
    <x v="4"/>
    <n v="5"/>
    <m/>
    <m/>
    <m/>
    <m/>
    <m/>
    <m/>
    <m/>
    <m/>
    <m/>
    <m/>
    <s v="SIN CECO"/>
    <s v="NO"/>
    <s v="TUNAL 100) FEB-10-Productos Asociados de PAYC (Informes, Control de presupuesto y Programación y actas)"/>
    <n v="5"/>
    <n v="5"/>
    <s v=""/>
    <s v=""/>
    <s v="GER"/>
    <s v="e. Diagramación-Productos Asociados de PAYC (Informes, Control de presupuesto y Programación y actas)"/>
    <x v="24"/>
  </r>
  <r>
    <n v="26"/>
    <x v="0"/>
    <x v="0"/>
    <x v="0"/>
    <m/>
    <m/>
    <s v="a. Cumplimiento"/>
    <x v="5"/>
    <n v="5"/>
    <m/>
    <m/>
    <m/>
    <m/>
    <m/>
    <m/>
    <m/>
    <m/>
    <m/>
    <m/>
    <s v="SIN CECO"/>
    <s v="NO"/>
    <s v="TUNAL 100) FEB-10-Compromisos Pactados"/>
    <n v="5"/>
    <n v="5"/>
    <s v=""/>
    <s v=""/>
    <s v="GER"/>
    <s v="a. Cumplimiento-Compromisos Pactados"/>
    <x v="25"/>
  </r>
  <r>
    <n v="27"/>
    <x v="0"/>
    <x v="0"/>
    <x v="0"/>
    <m/>
    <m/>
    <s v="b. Satisface expectativas"/>
    <x v="5"/>
    <n v="5"/>
    <m/>
    <m/>
    <m/>
    <m/>
    <m/>
    <m/>
    <m/>
    <m/>
    <m/>
    <m/>
    <s v="SIN CECO"/>
    <s v="NO"/>
    <s v="TUNAL 100) FEB-10-Compromisos Pactados"/>
    <n v="5"/>
    <n v="5"/>
    <s v=""/>
    <s v=""/>
    <s v="GER"/>
    <s v="b. Satisface expectativas-Compromisos Pactados"/>
    <x v="26"/>
  </r>
  <r>
    <n v="28"/>
    <x v="0"/>
    <x v="0"/>
    <x v="0"/>
    <m/>
    <m/>
    <s v="c. Calidad de la Información suministrada"/>
    <x v="5"/>
    <n v="5"/>
    <m/>
    <m/>
    <m/>
    <m/>
    <m/>
    <m/>
    <m/>
    <m/>
    <m/>
    <m/>
    <s v="SIN CECO"/>
    <s v="NO"/>
    <s v="TUNAL 100) FEB-10-Compromisos Pactados"/>
    <n v="5"/>
    <n v="5"/>
    <s v=""/>
    <s v=""/>
    <s v="GER"/>
    <s v="c. Calidad de la Información suministrada-Compromisos Pactados"/>
    <x v="27"/>
  </r>
  <r>
    <n v="29"/>
    <x v="0"/>
    <x v="0"/>
    <x v="0"/>
    <m/>
    <m/>
    <s v="d. Disposición del personal de PAYC a las solicitudes del cliente"/>
    <x v="5"/>
    <n v="5"/>
    <m/>
    <m/>
    <m/>
    <m/>
    <m/>
    <m/>
    <m/>
    <m/>
    <m/>
    <m/>
    <s v="SIN CECO"/>
    <s v="NO"/>
    <s v="TUNAL 100) FEB-10-Compromisos Pactados"/>
    <n v="5"/>
    <n v="5"/>
    <s v=""/>
    <s v=""/>
    <s v="GER"/>
    <s v="d. Disposición del personal de PAYC a las solicitudes del cliente-Compromisos Pactados"/>
    <x v="28"/>
  </r>
  <r>
    <n v="30"/>
    <x v="0"/>
    <x v="0"/>
    <x v="0"/>
    <m/>
    <m/>
    <s v="e. Coherencia entre lo solicitado y lo entregado"/>
    <x v="5"/>
    <n v="5"/>
    <m/>
    <m/>
    <m/>
    <m/>
    <m/>
    <m/>
    <m/>
    <m/>
    <m/>
    <m/>
    <s v="SIN CECO"/>
    <s v="NO"/>
    <s v="TUNAL 100) FEB-10-Compromisos Pactados"/>
    <n v="5"/>
    <n v="5"/>
    <s v=""/>
    <s v=""/>
    <s v="GER"/>
    <s v="e. Coherencia entre lo solicitado y lo entregado-Compromisos Pactados"/>
    <x v="29"/>
  </r>
  <r>
    <n v="31"/>
    <x v="0"/>
    <x v="0"/>
    <x v="0"/>
    <m/>
    <m/>
    <s v="Grado de Satisfacción con el Servicio Prestado"/>
    <x v="6"/>
    <n v="5"/>
    <m/>
    <m/>
    <m/>
    <m/>
    <m/>
    <m/>
    <m/>
    <m/>
    <m/>
    <m/>
    <s v="SIN CECO"/>
    <s v="NO"/>
    <s v="TUNAL 100) FEB-10-Grado de Satisfacción con el Servicio Prestado"/>
    <n v="5"/>
    <n v="5"/>
    <s v=""/>
    <s v=""/>
    <s v="GER"/>
    <s v="Grado de Satisfacción con el Servicio Prestado-Grado de Satisfacción con el Servicio Prestado"/>
    <x v="30"/>
  </r>
  <r>
    <n v="32"/>
    <x v="0"/>
    <x v="0"/>
    <x v="0"/>
    <m/>
    <m/>
    <s v="Posibilidad de Volver a Contratar con PAYC"/>
    <x v="7"/>
    <n v="5"/>
    <m/>
    <m/>
    <m/>
    <m/>
    <m/>
    <m/>
    <m/>
    <m/>
    <m/>
    <m/>
    <s v="SIN CECO"/>
    <s v="NO"/>
    <s v="TUNAL 100) FEB-10-Posibilidad de Volver a Contratar con PAYC"/>
    <n v="5"/>
    <n v="5"/>
    <s v=""/>
    <s v=""/>
    <s v="GER"/>
    <s v="Posibilidad de Volver a Contratar con PAYC-Posibilidad de Volver a Contratar con PAYC"/>
    <x v="31"/>
  </r>
  <r>
    <n v="33"/>
    <x v="0"/>
    <x v="0"/>
    <x v="0"/>
    <m/>
    <m/>
    <s v="Principales fortalezas en el servicio que presta PAYC"/>
    <x v="8"/>
    <s v="Coordinacion-Profesionalismo-Conocimiento-"/>
    <m/>
    <s v="COORDINACIÓN"/>
    <s v="PROFESIONALISMO"/>
    <s v="CONOCIMIENTO"/>
    <m/>
    <m/>
    <m/>
    <m/>
    <m/>
    <m/>
    <s v="SIN CECO"/>
    <s v="NO"/>
    <s v="TUNAL 100) FEB-10-Fortalezas PAYC"/>
    <s v="Coordinacion-Profesionalismo-Conocimiento-"/>
    <n v="0"/>
    <s v=""/>
    <s v=""/>
    <s v="GER"/>
    <s v="Principales fortalezas en el servicio que presta PAYC-Fortalezas PAYC"/>
    <x v="32"/>
  </r>
  <r>
    <n v="34"/>
    <x v="0"/>
    <x v="0"/>
    <x v="0"/>
    <m/>
    <m/>
    <s v="Principales debilidades en el servicio que presta PAYC"/>
    <x v="9"/>
    <s v="Que la obra del Centro Comercial no fue seleccionada en las piezas publicitarias para Payc como es la pagina y Calendarios-"/>
    <m/>
    <s v="NO PUBLICACIÓN DEL PROYECTO EN PÁGINA WEB DE PAYC"/>
    <m/>
    <m/>
    <m/>
    <m/>
    <m/>
    <m/>
    <m/>
    <m/>
    <s v="SIN CECO"/>
    <s v="NO"/>
    <s v="TUNAL 100) FEB-10-Debilidades PAYC"/>
    <s v="Que la obra del Centro Comercial no fue seleccionada en las piezas publicitarias para Payc como es la pagina y Calendarios-"/>
    <n v="0"/>
    <s v=""/>
    <s v=""/>
    <s v="GER"/>
    <s v="Principales debilidades en el servicio que presta PAYC-Debilidades PAYC"/>
    <x v="33"/>
  </r>
  <r>
    <n v="35"/>
    <x v="1"/>
    <x v="1"/>
    <x v="0"/>
    <m/>
    <m/>
    <s v="a. Conocimiento específico de temas aplicables al proyecto"/>
    <x v="0"/>
    <n v="4"/>
    <m/>
    <m/>
    <m/>
    <m/>
    <m/>
    <m/>
    <m/>
    <m/>
    <m/>
    <m/>
    <s v="SIN CECO"/>
    <s v="NO"/>
    <s v="LAB.FSFB 60%_x000a_MAY-10-Soporte Técnico"/>
    <n v="4"/>
    <n v="4"/>
    <n v="1148"/>
    <n v="1148"/>
    <s v="GER"/>
    <s v="a. Conocimiento específico de temas aplicables al proyecto-Soporte Técnico"/>
    <x v="0"/>
  </r>
  <r>
    <n v="36"/>
    <x v="1"/>
    <x v="1"/>
    <x v="0"/>
    <m/>
    <m/>
    <s v="b. Idoneidad y Calidad del soporte"/>
    <x v="0"/>
    <n v="4"/>
    <m/>
    <m/>
    <m/>
    <m/>
    <m/>
    <m/>
    <m/>
    <m/>
    <m/>
    <m/>
    <s v="SIN CECO"/>
    <s v="NO"/>
    <s v="LAB.FSFB 60%_x000a_MAY-10-Soporte Técnico"/>
    <n v="4"/>
    <n v="4"/>
    <n v="1148"/>
    <n v="1148"/>
    <s v="GER"/>
    <s v="b. Idoneidad y Calidad del soporte-Soporte Técnico"/>
    <x v="1"/>
  </r>
  <r>
    <n v="37"/>
    <x v="1"/>
    <x v="1"/>
    <x v="0"/>
    <m/>
    <m/>
    <s v="c. Cumplimiento de especificaciones técnicas de construcción"/>
    <x v="0"/>
    <n v="5"/>
    <m/>
    <m/>
    <m/>
    <m/>
    <m/>
    <m/>
    <m/>
    <m/>
    <m/>
    <m/>
    <s v="SIN CECO"/>
    <s v="NO"/>
    <s v="LAB.FSFB 60%_x000a_MAY-10-Soporte Técnico"/>
    <n v="5"/>
    <n v="5"/>
    <n v="1148"/>
    <n v="1148"/>
    <s v="GER"/>
    <s v="c. Cumplimiento de especificaciones técnicas de construcción-Soporte Técnico"/>
    <x v="2"/>
  </r>
  <r>
    <n v="38"/>
    <x v="1"/>
    <x v="1"/>
    <x v="0"/>
    <m/>
    <m/>
    <s v="d. Confiabilidad de los conceptos aplicados"/>
    <x v="0"/>
    <n v="5"/>
    <m/>
    <m/>
    <m/>
    <m/>
    <m/>
    <m/>
    <m/>
    <m/>
    <m/>
    <m/>
    <s v="SIN CECO"/>
    <s v="NO"/>
    <s v="LAB.FSFB 60%_x000a_MAY-10-Soporte Técnico"/>
    <n v="5"/>
    <n v="5"/>
    <n v="1148"/>
    <n v="1148"/>
    <s v="GER"/>
    <s v="d. Confiabilidad de los conceptos aplicados-Soporte Técnico"/>
    <x v="3"/>
  </r>
  <r>
    <n v="39"/>
    <x v="1"/>
    <x v="1"/>
    <x v="0"/>
    <m/>
    <m/>
    <s v="e. Oportunidad en entrega de información o requerimientos"/>
    <x v="0"/>
    <n v="4"/>
    <m/>
    <m/>
    <m/>
    <m/>
    <m/>
    <m/>
    <m/>
    <m/>
    <m/>
    <m/>
    <s v="SIN CECO"/>
    <s v="NO"/>
    <s v="LAB.FSFB 60%_x000a_MAY-10-Soporte Técnico"/>
    <n v="4"/>
    <n v="4"/>
    <n v="1148"/>
    <n v="1148"/>
    <s v="GER"/>
    <s v="e. Oportunidad en entrega de información o requerimientos-Soporte Técnico"/>
    <x v="4"/>
  </r>
  <r>
    <n v="40"/>
    <x v="1"/>
    <x v="1"/>
    <x v="0"/>
    <m/>
    <m/>
    <s v="a. Oportunidad de la gestión en obra"/>
    <x v="1"/>
    <n v="5"/>
    <m/>
    <m/>
    <m/>
    <m/>
    <m/>
    <m/>
    <m/>
    <m/>
    <m/>
    <m/>
    <s v="SIN CECO"/>
    <s v="NO"/>
    <s v="LAB.FSFB 60%_x000a_MAY-10-Soporte Administrativo"/>
    <n v="5"/>
    <n v="5"/>
    <n v="1148"/>
    <n v="1148"/>
    <s v="GER"/>
    <s v="a. Oportunidad de la gestión en obra-Soporte Administrativo"/>
    <x v="5"/>
  </r>
  <r>
    <n v="41"/>
    <x v="1"/>
    <x v="1"/>
    <x v="0"/>
    <m/>
    <m/>
    <s v="b. Manejo administrativo del proyecto"/>
    <x v="1"/>
    <n v="5"/>
    <m/>
    <m/>
    <m/>
    <m/>
    <m/>
    <m/>
    <m/>
    <m/>
    <m/>
    <m/>
    <s v="SIN CECO"/>
    <s v="NO"/>
    <s v="LAB.FSFB 60%_x000a_MAY-10-Soporte Administrativo"/>
    <n v="5"/>
    <n v="5"/>
    <n v="1148"/>
    <n v="1148"/>
    <s v="GER"/>
    <s v="b. Manejo administrativo del proyecto-Soporte Administrativo"/>
    <x v="6"/>
  </r>
  <r>
    <n v="42"/>
    <x v="1"/>
    <x v="1"/>
    <x v="0"/>
    <m/>
    <m/>
    <s v="c. Información clara y veraz sobre la administración de proyecto"/>
    <x v="1"/>
    <n v="4"/>
    <m/>
    <m/>
    <m/>
    <m/>
    <m/>
    <m/>
    <m/>
    <m/>
    <m/>
    <m/>
    <s v="SIN CECO"/>
    <s v="NO"/>
    <s v="LAB.FSFB 60%_x000a_MAY-10-Soporte Administrativo"/>
    <n v="4"/>
    <n v="4"/>
    <n v="1148"/>
    <n v="1148"/>
    <s v="GER"/>
    <s v="c. Información clara y veraz sobre la administración de proyecto-Soporte Administrativo"/>
    <x v="7"/>
  </r>
  <r>
    <n v="43"/>
    <x v="1"/>
    <x v="1"/>
    <x v="0"/>
    <m/>
    <m/>
    <s v="d. Cumplimientos con expectativas del cliente"/>
    <x v="1"/>
    <n v="4"/>
    <m/>
    <m/>
    <m/>
    <m/>
    <m/>
    <m/>
    <m/>
    <m/>
    <m/>
    <m/>
    <s v="SIN CECO"/>
    <s v="NO"/>
    <s v="LAB.FSFB 60%_x000a_MAY-10-Soporte Administrativo"/>
    <n v="4"/>
    <n v="4"/>
    <n v="1148"/>
    <n v="1148"/>
    <s v="GER"/>
    <s v="d. Cumplimientos con expectativas del cliente-Soporte Administrativo"/>
    <x v="8"/>
  </r>
  <r>
    <n v="44"/>
    <x v="1"/>
    <x v="1"/>
    <x v="0"/>
    <m/>
    <m/>
    <s v="e. Control de presupuesto"/>
    <x v="1"/>
    <n v="5"/>
    <m/>
    <m/>
    <m/>
    <m/>
    <m/>
    <m/>
    <m/>
    <m/>
    <m/>
    <m/>
    <s v="SIN CECO"/>
    <s v="NO"/>
    <s v="LAB.FSFB 60%_x000a_MAY-10-Soporte Administrativo"/>
    <n v="5"/>
    <n v="5"/>
    <n v="1148"/>
    <n v="1148"/>
    <s v="GER"/>
    <s v="e. Control de presupuesto-Soporte Administrativo"/>
    <x v="9"/>
  </r>
  <r>
    <n v="45"/>
    <x v="1"/>
    <x v="1"/>
    <x v="0"/>
    <m/>
    <m/>
    <s v="a. Apoyo y presencia en el proyecto"/>
    <x v="2"/>
    <n v="5"/>
    <m/>
    <m/>
    <m/>
    <m/>
    <m/>
    <m/>
    <m/>
    <m/>
    <m/>
    <m/>
    <s v="SIN CECO"/>
    <s v="NO"/>
    <s v="LAB.FSFB 60%_x000a_MAY-10-Soporte Directivo (Coordinador y Gerencia)"/>
    <n v="5"/>
    <n v="5"/>
    <n v="1148"/>
    <n v="1148"/>
    <s v="GER"/>
    <s v="a. Apoyo y presencia en el proyecto-Soporte Directivo (Coordinador y Gerencia)"/>
    <x v="10"/>
  </r>
  <r>
    <n v="46"/>
    <x v="1"/>
    <x v="1"/>
    <x v="0"/>
    <m/>
    <m/>
    <s v="b. Conocimiento del proyecto"/>
    <x v="2"/>
    <n v="5"/>
    <m/>
    <m/>
    <m/>
    <m/>
    <m/>
    <m/>
    <m/>
    <m/>
    <m/>
    <m/>
    <s v="SIN CECO"/>
    <s v="NO"/>
    <s v="LAB.FSFB 60%_x000a_MAY-10-Soporte Directivo (Coordinador y Gerencia)"/>
    <n v="5"/>
    <n v="5"/>
    <n v="1148"/>
    <n v="1148"/>
    <s v="GER"/>
    <s v="b. Conocimiento del proyecto-Soporte Directivo (Coordinador y Gerencia)"/>
    <x v="11"/>
  </r>
  <r>
    <n v="47"/>
    <x v="1"/>
    <x v="1"/>
    <x v="0"/>
    <m/>
    <m/>
    <s v="c. Planteamiento de soluciones y manejo de conflictos"/>
    <x v="2"/>
    <n v="5"/>
    <m/>
    <m/>
    <m/>
    <m/>
    <m/>
    <m/>
    <m/>
    <m/>
    <m/>
    <m/>
    <s v="SIN CECO"/>
    <s v="NO"/>
    <s v="LAB.FSFB 60%_x000a_MAY-10-Soporte Directivo (Coordinador y Gerencia)"/>
    <n v="5"/>
    <n v="5"/>
    <n v="1148"/>
    <n v="1148"/>
    <s v="GER"/>
    <s v="c. Planteamiento de soluciones y manejo de conflictos-Soporte Directivo (Coordinador y Gerencia)"/>
    <x v="12"/>
  </r>
  <r>
    <n v="48"/>
    <x v="1"/>
    <x v="1"/>
    <x v="0"/>
    <m/>
    <m/>
    <s v="d. Cumplimiento de compromisos"/>
    <x v="2"/>
    <n v="5"/>
    <m/>
    <m/>
    <m/>
    <m/>
    <m/>
    <m/>
    <m/>
    <m/>
    <m/>
    <m/>
    <s v="SIN CECO"/>
    <s v="NO"/>
    <s v="LAB.FSFB 60%_x000a_MAY-10-Soporte Directivo (Coordinador y Gerencia)"/>
    <n v="5"/>
    <n v="5"/>
    <n v="1148"/>
    <n v="1148"/>
    <s v="GER"/>
    <s v="d. Cumplimiento de compromisos-Soporte Directivo (Coordinador y Gerencia)"/>
    <x v="13"/>
  </r>
  <r>
    <n v="49"/>
    <x v="1"/>
    <x v="1"/>
    <x v="0"/>
    <m/>
    <m/>
    <s v="e. Manejo del cliente"/>
    <x v="2"/>
    <n v="5"/>
    <m/>
    <m/>
    <m/>
    <m/>
    <m/>
    <m/>
    <m/>
    <m/>
    <m/>
    <m/>
    <s v="SIN CECO"/>
    <s v="NO"/>
    <s v="LAB.FSFB 60%_x000a_MAY-10-Soporte Directivo (Coordinador y Gerencia)"/>
    <n v="5"/>
    <n v="5"/>
    <n v="1148"/>
    <n v="1148"/>
    <s v="GER"/>
    <s v="e. Manejo del cliente-Soporte Directivo (Coordinador y Gerencia)"/>
    <x v="14"/>
  </r>
  <r>
    <n v="50"/>
    <x v="1"/>
    <x v="1"/>
    <x v="0"/>
    <m/>
    <m/>
    <s v="a. Idoneidad del personal"/>
    <x v="3"/>
    <n v="5"/>
    <m/>
    <m/>
    <m/>
    <m/>
    <m/>
    <m/>
    <m/>
    <m/>
    <m/>
    <m/>
    <s v="SIN CECO"/>
    <s v="NO"/>
    <s v="LAB.FSFB 60%_x000a_MAY-10-Personal que presta el servicio en obra"/>
    <n v="5"/>
    <n v="5"/>
    <n v="1148"/>
    <n v="1148"/>
    <s v="GER"/>
    <s v="a. Idoneidad del personal-Personal que presta el servicio en obra"/>
    <x v="15"/>
  </r>
  <r>
    <n v="51"/>
    <x v="1"/>
    <x v="1"/>
    <x v="0"/>
    <m/>
    <m/>
    <s v="b. Oportuna atención al cliente"/>
    <x v="3"/>
    <n v="5"/>
    <m/>
    <m/>
    <m/>
    <m/>
    <m/>
    <m/>
    <m/>
    <m/>
    <m/>
    <m/>
    <s v="SIN CECO"/>
    <s v="NO"/>
    <s v="LAB.FSFB 60%_x000a_MAY-10-Personal que presta el servicio en obra"/>
    <n v="5"/>
    <n v="5"/>
    <n v="1148"/>
    <n v="1148"/>
    <s v="GER"/>
    <s v="b. Oportuna atención al cliente-Personal que presta el servicio en obra"/>
    <x v="16"/>
  </r>
  <r>
    <n v="52"/>
    <x v="1"/>
    <x v="1"/>
    <x v="0"/>
    <m/>
    <m/>
    <s v="c. Compromiso con el proyecto"/>
    <x v="3"/>
    <n v="5"/>
    <m/>
    <m/>
    <m/>
    <m/>
    <m/>
    <m/>
    <m/>
    <m/>
    <m/>
    <m/>
    <s v="SIN CECO"/>
    <s v="NO"/>
    <s v="LAB.FSFB 60%_x000a_MAY-10-Personal que presta el servicio en obra"/>
    <n v="5"/>
    <n v="5"/>
    <n v="1148"/>
    <n v="1148"/>
    <s v="GER"/>
    <s v="c. Compromiso con el proyecto-Personal que presta el servicio en obra"/>
    <x v="17"/>
  </r>
  <r>
    <n v="53"/>
    <x v="1"/>
    <x v="1"/>
    <x v="0"/>
    <m/>
    <m/>
    <s v="d. Cumplimiento de compromisos"/>
    <x v="3"/>
    <n v="5"/>
    <m/>
    <m/>
    <m/>
    <m/>
    <m/>
    <m/>
    <m/>
    <m/>
    <m/>
    <m/>
    <s v="SIN CECO"/>
    <s v="NO"/>
    <s v="LAB.FSFB 60%_x000a_MAY-10-Personal que presta el servicio en obra"/>
    <n v="5"/>
    <n v="5"/>
    <n v="1148"/>
    <n v="1148"/>
    <s v="GER"/>
    <s v="d. Cumplimiento de compromisos-Personal que presta el servicio en obra"/>
    <x v="18"/>
  </r>
  <r>
    <n v="54"/>
    <x v="1"/>
    <x v="1"/>
    <x v="0"/>
    <m/>
    <m/>
    <s v="e. Proactividad en desarrollo de funciones"/>
    <x v="3"/>
    <n v="4"/>
    <m/>
    <m/>
    <m/>
    <m/>
    <m/>
    <m/>
    <m/>
    <m/>
    <m/>
    <m/>
    <s v="SIN CECO"/>
    <s v="NO"/>
    <s v="LAB.FSFB 60%_x000a_MAY-10-Personal que presta el servicio en obra"/>
    <n v="4"/>
    <n v="4"/>
    <n v="1148"/>
    <n v="1148"/>
    <s v="GER"/>
    <s v="e. Proactividad en desarrollo de funciones-Personal que presta el servicio en obra"/>
    <x v="19"/>
  </r>
  <r>
    <n v="55"/>
    <x v="1"/>
    <x v="1"/>
    <x v="0"/>
    <m/>
    <m/>
    <s v="a. Calidad del Contenido"/>
    <x v="4"/>
    <n v="5"/>
    <m/>
    <m/>
    <m/>
    <m/>
    <m/>
    <m/>
    <m/>
    <m/>
    <m/>
    <m/>
    <s v="SIN CECO"/>
    <s v="NO"/>
    <s v="LAB.FSFB 60%_x000a_MAY-10-Productos Asociados de PAYC (Informes, Control de presupuesto y Programación y actas)"/>
    <n v="5"/>
    <n v="5"/>
    <n v="1148"/>
    <n v="1148"/>
    <s v="GER"/>
    <s v="a. Calidad del Contenido-Productos Asociados de PAYC (Informes, Control de presupuesto y Programación y actas)"/>
    <x v="20"/>
  </r>
  <r>
    <n v="56"/>
    <x v="1"/>
    <x v="1"/>
    <x v="0"/>
    <m/>
    <m/>
    <s v="b. Claridad del Contenido"/>
    <x v="4"/>
    <n v="5"/>
    <m/>
    <m/>
    <m/>
    <m/>
    <m/>
    <m/>
    <m/>
    <m/>
    <m/>
    <m/>
    <s v="SIN CECO"/>
    <s v="NO"/>
    <s v="LAB.FSFB 60%_x000a_MAY-10-Productos Asociados de PAYC (Informes, Control de presupuesto y Programación y actas)"/>
    <n v="5"/>
    <n v="5"/>
    <n v="1148"/>
    <n v="1148"/>
    <s v="GER"/>
    <s v="b. Claridad del Contenido-Productos Asociados de PAYC (Informes, Control de presupuesto y Programación y actas)"/>
    <x v="21"/>
  </r>
  <r>
    <n v="57"/>
    <x v="1"/>
    <x v="1"/>
    <x v="0"/>
    <m/>
    <m/>
    <s v="c. Oportunidad en la entrega"/>
    <x v="4"/>
    <n v="4"/>
    <m/>
    <m/>
    <m/>
    <m/>
    <m/>
    <m/>
    <m/>
    <m/>
    <m/>
    <m/>
    <s v="SIN CECO"/>
    <s v="NO"/>
    <s v="LAB.FSFB 60%_x000a_MAY-10-Productos Asociados de PAYC (Informes, Control de presupuesto y Programación y actas)"/>
    <n v="4"/>
    <n v="4"/>
    <n v="1148"/>
    <n v="1148"/>
    <s v="GER"/>
    <s v="c. Oportunidad en la entrega-Productos Asociados de PAYC (Informes, Control de presupuesto y Programación y actas)"/>
    <x v="22"/>
  </r>
  <r>
    <n v="58"/>
    <x v="1"/>
    <x v="1"/>
    <x v="0"/>
    <m/>
    <m/>
    <s v="d. Precisión de la información"/>
    <x v="4"/>
    <n v="4"/>
    <m/>
    <m/>
    <m/>
    <m/>
    <m/>
    <m/>
    <m/>
    <m/>
    <m/>
    <m/>
    <s v="SIN CECO"/>
    <s v="NO"/>
    <s v="LAB.FSFB 60%_x000a_MAY-10-Productos Asociados de PAYC (Informes, Control de presupuesto y Programación y actas)"/>
    <n v="4"/>
    <n v="4"/>
    <n v="1148"/>
    <n v="1148"/>
    <s v="GER"/>
    <s v="d. Precisión de la información-Productos Asociados de PAYC (Informes, Control de presupuesto y Programación y actas)"/>
    <x v="23"/>
  </r>
  <r>
    <n v="59"/>
    <x v="1"/>
    <x v="1"/>
    <x v="0"/>
    <m/>
    <m/>
    <s v="e. Diagramación"/>
    <x v="4"/>
    <n v="4"/>
    <m/>
    <m/>
    <m/>
    <m/>
    <m/>
    <m/>
    <m/>
    <m/>
    <m/>
    <m/>
    <s v="SIN CECO"/>
    <s v="NO"/>
    <s v="LAB.FSFB 60%_x000a_MAY-10-Productos Asociados de PAYC (Informes, Control de presupuesto y Programación y actas)"/>
    <n v="4"/>
    <n v="4"/>
    <n v="1148"/>
    <n v="1148"/>
    <s v="GER"/>
    <s v="e. Diagramación-Productos Asociados de PAYC (Informes, Control de presupuesto y Programación y actas)"/>
    <x v="24"/>
  </r>
  <r>
    <n v="60"/>
    <x v="1"/>
    <x v="1"/>
    <x v="0"/>
    <m/>
    <m/>
    <s v="a. Cumplimiento"/>
    <x v="5"/>
    <n v="4"/>
    <m/>
    <m/>
    <m/>
    <m/>
    <m/>
    <m/>
    <m/>
    <m/>
    <m/>
    <m/>
    <s v="SIN CECO"/>
    <s v="NO"/>
    <s v="LAB.FSFB 60%_x000a_MAY-10-Compromisos Pactados"/>
    <n v="4"/>
    <n v="4"/>
    <n v="1148"/>
    <n v="1148"/>
    <s v="GER"/>
    <s v="a. Cumplimiento-Compromisos Pactados"/>
    <x v="25"/>
  </r>
  <r>
    <n v="61"/>
    <x v="1"/>
    <x v="1"/>
    <x v="0"/>
    <m/>
    <m/>
    <s v="b. Satisface expectativas"/>
    <x v="5"/>
    <n v="3"/>
    <m/>
    <m/>
    <m/>
    <m/>
    <m/>
    <m/>
    <m/>
    <m/>
    <m/>
    <m/>
    <s v="SIN CECO"/>
    <s v="NO"/>
    <s v="LAB.FSFB 60%_x000a_MAY-10-Compromisos Pactados"/>
    <n v="3"/>
    <n v="3"/>
    <n v="1148"/>
    <n v="1148"/>
    <s v="GER"/>
    <s v="b. Satisface expectativas-Compromisos Pactados"/>
    <x v="26"/>
  </r>
  <r>
    <n v="62"/>
    <x v="1"/>
    <x v="1"/>
    <x v="0"/>
    <m/>
    <m/>
    <s v="c. Calidad de la Información suministrada"/>
    <x v="5"/>
    <s v="N/A"/>
    <m/>
    <m/>
    <m/>
    <m/>
    <m/>
    <m/>
    <m/>
    <m/>
    <m/>
    <m/>
    <s v="SIN CECO"/>
    <s v="NO"/>
    <s v="LAB.FSFB 60%_x000a_MAY-10-Compromisos Pactados"/>
    <s v="N/A"/>
    <n v="0"/>
    <n v="1148"/>
    <n v="1148"/>
    <s v="GER"/>
    <s v="c. Calidad de la Información suministrada-Compromisos Pactados"/>
    <x v="27"/>
  </r>
  <r>
    <n v="63"/>
    <x v="1"/>
    <x v="1"/>
    <x v="0"/>
    <m/>
    <m/>
    <s v="d. Disposición del personal de PAYC a las solicitudes del cliente"/>
    <x v="5"/>
    <n v="4"/>
    <m/>
    <m/>
    <m/>
    <m/>
    <m/>
    <m/>
    <m/>
    <m/>
    <m/>
    <m/>
    <s v="SIN CECO"/>
    <s v="NO"/>
    <s v="LAB.FSFB 60%_x000a_MAY-10-Compromisos Pactados"/>
    <n v="4"/>
    <n v="4"/>
    <n v="1148"/>
    <n v="1148"/>
    <s v="GER"/>
    <s v="d. Disposición del personal de PAYC a las solicitudes del cliente-Compromisos Pactados"/>
    <x v="28"/>
  </r>
  <r>
    <n v="64"/>
    <x v="1"/>
    <x v="1"/>
    <x v="0"/>
    <m/>
    <m/>
    <s v="e. Coherencia entre lo solicitado y lo entregado"/>
    <x v="5"/>
    <n v="4"/>
    <m/>
    <m/>
    <m/>
    <m/>
    <m/>
    <m/>
    <m/>
    <m/>
    <m/>
    <m/>
    <s v="SIN CECO"/>
    <s v="NO"/>
    <s v="LAB.FSFB 60%_x000a_MAY-10-Compromisos Pactados"/>
    <n v="4"/>
    <n v="4"/>
    <n v="1148"/>
    <n v="1148"/>
    <s v="GER"/>
    <s v="e. Coherencia entre lo solicitado y lo entregado-Compromisos Pactados"/>
    <x v="29"/>
  </r>
  <r>
    <n v="65"/>
    <x v="1"/>
    <x v="1"/>
    <x v="0"/>
    <m/>
    <m/>
    <s v="Grado de Satisfacción con el Servicio Prestado"/>
    <x v="6"/>
    <n v="4"/>
    <m/>
    <m/>
    <m/>
    <m/>
    <m/>
    <m/>
    <m/>
    <m/>
    <m/>
    <m/>
    <s v="SIN CECO"/>
    <s v="NO"/>
    <s v="LAB.FSFB 60%_x000a_MAY-10-Grado de Satisfacción con el Servicio Prestado"/>
    <n v="4"/>
    <n v="4"/>
    <n v="1148"/>
    <n v="1148"/>
    <s v="GER"/>
    <s v="Grado de Satisfacción con el Servicio Prestado-Grado de Satisfacción con el Servicio Prestado"/>
    <x v="30"/>
  </r>
  <r>
    <n v="66"/>
    <x v="1"/>
    <x v="1"/>
    <x v="0"/>
    <m/>
    <m/>
    <s v="Posibilidad de Volver a Contratar con PAYC"/>
    <x v="7"/>
    <n v="4"/>
    <m/>
    <m/>
    <m/>
    <m/>
    <m/>
    <m/>
    <m/>
    <m/>
    <m/>
    <m/>
    <s v="SIN CECO"/>
    <s v="NO"/>
    <s v="LAB.FSFB 60%_x000a_MAY-10-Posibilidad de Volver a Contratar con PAYC"/>
    <n v="4"/>
    <n v="4"/>
    <n v="1148"/>
    <n v="1148"/>
    <s v="GER"/>
    <s v="Posibilidad de Volver a Contratar con PAYC-Posibilidad de Volver a Contratar con PAYC"/>
    <x v="31"/>
  </r>
  <r>
    <n v="67"/>
    <x v="1"/>
    <x v="1"/>
    <x v="0"/>
    <m/>
    <m/>
    <s v="Principales fortalezas en el servicio que presta PAYC"/>
    <x v="8"/>
    <s v="Servicio al cliente-Presencia permanente de Steve Moreno-Conocimiento del proyecto-"/>
    <m/>
    <s v="SERVICIO AL CLIENTE"/>
    <s v="PRESENCIA PERMANENTE"/>
    <s v="CONOCIMIENTO DEL PROYECTO"/>
    <m/>
    <m/>
    <m/>
    <m/>
    <m/>
    <m/>
    <s v="SIN CECO"/>
    <s v="NO"/>
    <s v="LAB.FSFB 60%_x000a_MAY-10-Fortalezas PAYC"/>
    <s v="Servicio al cliente-Presencia permanente de Steve Moreno-Conocimiento del proyecto-"/>
    <n v="0"/>
    <n v="1148"/>
    <n v="1148"/>
    <s v="GER"/>
    <s v="Principales fortalezas en el servicio que presta PAYC-Fortalezas PAYC"/>
    <x v="32"/>
  </r>
  <r>
    <n v="68"/>
    <x v="1"/>
    <x v="1"/>
    <x v="0"/>
    <m/>
    <m/>
    <s v="Principales debilidades en el servicio que presta PAYC"/>
    <x v="9"/>
    <s v="Verificación que el diseño cumpla con las necesidades del area-"/>
    <m/>
    <s v="VERIFICACIÓN QUE EL DISEÑO CUMPLA CON LAS NECESIDADES"/>
    <m/>
    <m/>
    <m/>
    <m/>
    <m/>
    <m/>
    <m/>
    <m/>
    <s v="SIN CECO"/>
    <s v="NO"/>
    <s v="LAB.FSFB 60%_x000a_MAY-10-Debilidades PAYC"/>
    <s v="Verificación que el diseño cumpla con las necesidades del area-"/>
    <n v="0"/>
    <n v="1148"/>
    <n v="1148"/>
    <s v="GER"/>
    <s v="Principales debilidades en el servicio que presta PAYC-Debilidades PAYC"/>
    <x v="33"/>
  </r>
  <r>
    <n v="69"/>
    <x v="2"/>
    <x v="0"/>
    <x v="0"/>
    <m/>
    <m/>
    <s v="a. Conocimiento específico de temas aplicables al proyecto"/>
    <x v="0"/>
    <n v="5"/>
    <m/>
    <m/>
    <m/>
    <m/>
    <m/>
    <m/>
    <m/>
    <m/>
    <m/>
    <m/>
    <s v="SIN CECO"/>
    <s v="NO"/>
    <s v="SALITRE  100% MAR-10-Soporte Técnico"/>
    <n v="5"/>
    <n v="5"/>
    <n v="1178"/>
    <n v="1178"/>
    <s v="GER"/>
    <s v="a. Conocimiento específico de temas aplicables al proyecto-Soporte Técnico"/>
    <x v="0"/>
  </r>
  <r>
    <n v="70"/>
    <x v="2"/>
    <x v="0"/>
    <x v="0"/>
    <m/>
    <m/>
    <s v="b. Idoneidad y Calidad del soporte"/>
    <x v="0"/>
    <n v="5"/>
    <m/>
    <m/>
    <m/>
    <m/>
    <m/>
    <m/>
    <m/>
    <m/>
    <m/>
    <m/>
    <s v="SIN CECO"/>
    <s v="NO"/>
    <s v="SALITRE  100% MAR-10-Soporte Técnico"/>
    <n v="5"/>
    <n v="5"/>
    <n v="1178"/>
    <n v="1178"/>
    <s v="GER"/>
    <s v="b. Idoneidad y Calidad del soporte-Soporte Técnico"/>
    <x v="1"/>
  </r>
  <r>
    <n v="71"/>
    <x v="2"/>
    <x v="0"/>
    <x v="0"/>
    <m/>
    <m/>
    <s v="c. Cumplimiento de especificaciones técnicas de construcción"/>
    <x v="0"/>
    <n v="5"/>
    <m/>
    <m/>
    <m/>
    <m/>
    <m/>
    <m/>
    <m/>
    <m/>
    <m/>
    <m/>
    <s v="SIN CECO"/>
    <s v="NO"/>
    <s v="SALITRE  100% MAR-10-Soporte Técnico"/>
    <n v="5"/>
    <n v="5"/>
    <n v="1178"/>
    <n v="1178"/>
    <s v="GER"/>
    <s v="c. Cumplimiento de especificaciones técnicas de construcción-Soporte Técnico"/>
    <x v="2"/>
  </r>
  <r>
    <n v="72"/>
    <x v="2"/>
    <x v="0"/>
    <x v="0"/>
    <m/>
    <m/>
    <s v="d. Confiabilidad de los conceptos aplicados"/>
    <x v="0"/>
    <n v="5"/>
    <m/>
    <m/>
    <m/>
    <m/>
    <m/>
    <m/>
    <m/>
    <m/>
    <m/>
    <m/>
    <s v="SIN CECO"/>
    <s v="NO"/>
    <s v="SALITRE  100% MAR-10-Soporte Técnico"/>
    <n v="5"/>
    <n v="5"/>
    <n v="1178"/>
    <n v="1178"/>
    <s v="GER"/>
    <s v="d. Confiabilidad de los conceptos aplicados-Soporte Técnico"/>
    <x v="3"/>
  </r>
  <r>
    <n v="73"/>
    <x v="2"/>
    <x v="0"/>
    <x v="0"/>
    <m/>
    <m/>
    <s v="e. Oportunidad en entrega de información o requerimientos"/>
    <x v="0"/>
    <n v="4"/>
    <m/>
    <m/>
    <m/>
    <m/>
    <m/>
    <m/>
    <m/>
    <m/>
    <m/>
    <m/>
    <s v="SIN CECO"/>
    <s v="NO"/>
    <s v="SALITRE  100% MAR-10-Soporte Técnico"/>
    <n v="4"/>
    <n v="4"/>
    <n v="1178"/>
    <n v="1178"/>
    <s v="GER"/>
    <s v="e. Oportunidad en entrega de información o requerimientos-Soporte Técnico"/>
    <x v="4"/>
  </r>
  <r>
    <n v="74"/>
    <x v="2"/>
    <x v="0"/>
    <x v="0"/>
    <m/>
    <m/>
    <s v="a. Oportunidad de la gestión en obra"/>
    <x v="1"/>
    <s v="N/A"/>
    <m/>
    <m/>
    <m/>
    <m/>
    <m/>
    <m/>
    <m/>
    <m/>
    <m/>
    <m/>
    <s v="SIN CECO"/>
    <s v="NO"/>
    <s v="SALITRE  100% MAR-10-Soporte Administrativo"/>
    <s v="N/A"/>
    <n v="0"/>
    <n v="1178"/>
    <n v="1178"/>
    <s v="GER"/>
    <s v="a. Oportunidad de la gestión en obra-Soporte Administrativo"/>
    <x v="5"/>
  </r>
  <r>
    <n v="75"/>
    <x v="2"/>
    <x v="0"/>
    <x v="0"/>
    <m/>
    <m/>
    <s v="b. Manejo administrativo del proyecto"/>
    <x v="1"/>
    <s v="N/A"/>
    <m/>
    <m/>
    <m/>
    <m/>
    <m/>
    <m/>
    <m/>
    <m/>
    <m/>
    <m/>
    <s v="SIN CECO"/>
    <s v="NO"/>
    <s v="SALITRE  100% MAR-10-Soporte Administrativo"/>
    <s v="N/A"/>
    <n v="0"/>
    <n v="1178"/>
    <n v="1178"/>
    <s v="GER"/>
    <s v="b. Manejo administrativo del proyecto-Soporte Administrativo"/>
    <x v="6"/>
  </r>
  <r>
    <n v="76"/>
    <x v="2"/>
    <x v="0"/>
    <x v="0"/>
    <m/>
    <m/>
    <s v="c. Información clara y veraz sobre la administración de proyecto"/>
    <x v="1"/>
    <n v="5"/>
    <m/>
    <m/>
    <m/>
    <m/>
    <m/>
    <m/>
    <m/>
    <m/>
    <m/>
    <m/>
    <s v="SIN CECO"/>
    <s v="NO"/>
    <s v="SALITRE  100% MAR-10-Soporte Administrativo"/>
    <n v="5"/>
    <n v="5"/>
    <n v="1178"/>
    <n v="1178"/>
    <s v="GER"/>
    <s v="c. Información clara y veraz sobre la administración de proyecto-Soporte Administrativo"/>
    <x v="7"/>
  </r>
  <r>
    <n v="77"/>
    <x v="2"/>
    <x v="0"/>
    <x v="0"/>
    <m/>
    <m/>
    <s v="d. Cumplimientos con expectativas del cliente"/>
    <x v="1"/>
    <n v="5"/>
    <m/>
    <m/>
    <m/>
    <m/>
    <m/>
    <m/>
    <m/>
    <m/>
    <m/>
    <m/>
    <s v="SIN CECO"/>
    <s v="NO"/>
    <s v="SALITRE  100% MAR-10-Soporte Administrativo"/>
    <n v="5"/>
    <n v="5"/>
    <n v="1178"/>
    <n v="1178"/>
    <s v="GER"/>
    <s v="d. Cumplimientos con expectativas del cliente-Soporte Administrativo"/>
    <x v="8"/>
  </r>
  <r>
    <n v="78"/>
    <x v="2"/>
    <x v="0"/>
    <x v="0"/>
    <m/>
    <m/>
    <s v="e. Control de presupuesto"/>
    <x v="1"/>
    <n v="5"/>
    <m/>
    <m/>
    <m/>
    <m/>
    <m/>
    <m/>
    <m/>
    <m/>
    <m/>
    <m/>
    <s v="SIN CECO"/>
    <s v="NO"/>
    <s v="SALITRE  100% MAR-10-Soporte Administrativo"/>
    <n v="5"/>
    <n v="5"/>
    <n v="1178"/>
    <n v="1178"/>
    <s v="GER"/>
    <s v="e. Control de presupuesto-Soporte Administrativo"/>
    <x v="9"/>
  </r>
  <r>
    <n v="79"/>
    <x v="2"/>
    <x v="0"/>
    <x v="0"/>
    <m/>
    <m/>
    <s v="a. Apoyo y presencia en el proyecto"/>
    <x v="2"/>
    <n v="5"/>
    <m/>
    <m/>
    <m/>
    <m/>
    <m/>
    <m/>
    <m/>
    <m/>
    <m/>
    <m/>
    <s v="SIN CECO"/>
    <s v="NO"/>
    <s v="SALITRE  100% MAR-10-Soporte Directivo (Coordinador y Gerencia)"/>
    <n v="5"/>
    <n v="5"/>
    <n v="1178"/>
    <n v="1178"/>
    <s v="GER"/>
    <s v="a. Apoyo y presencia en el proyecto-Soporte Directivo (Coordinador y Gerencia)"/>
    <x v="10"/>
  </r>
  <r>
    <n v="80"/>
    <x v="2"/>
    <x v="0"/>
    <x v="0"/>
    <m/>
    <m/>
    <s v="b. Conocimiento del proyecto"/>
    <x v="2"/>
    <n v="5"/>
    <m/>
    <m/>
    <m/>
    <m/>
    <m/>
    <m/>
    <m/>
    <m/>
    <m/>
    <m/>
    <s v="SIN CECO"/>
    <s v="NO"/>
    <s v="SALITRE  100% MAR-10-Soporte Directivo (Coordinador y Gerencia)"/>
    <n v="5"/>
    <n v="5"/>
    <n v="1178"/>
    <n v="1178"/>
    <s v="GER"/>
    <s v="b. Conocimiento del proyecto-Soporte Directivo (Coordinador y Gerencia)"/>
    <x v="11"/>
  </r>
  <r>
    <n v="81"/>
    <x v="2"/>
    <x v="0"/>
    <x v="0"/>
    <m/>
    <m/>
    <s v="c. Planteamiento de soluciones y manejo de conflictos"/>
    <x v="2"/>
    <n v="5"/>
    <m/>
    <m/>
    <m/>
    <m/>
    <m/>
    <m/>
    <m/>
    <m/>
    <m/>
    <m/>
    <s v="SIN CECO"/>
    <s v="NO"/>
    <s v="SALITRE  100% MAR-10-Soporte Directivo (Coordinador y Gerencia)"/>
    <n v="5"/>
    <n v="5"/>
    <n v="1178"/>
    <n v="1178"/>
    <s v="GER"/>
    <s v="c. Planteamiento de soluciones y manejo de conflictos-Soporte Directivo (Coordinador y Gerencia)"/>
    <x v="12"/>
  </r>
  <r>
    <n v="82"/>
    <x v="2"/>
    <x v="0"/>
    <x v="0"/>
    <m/>
    <m/>
    <s v="d. Cumplimiento de compromisos"/>
    <x v="2"/>
    <n v="5"/>
    <m/>
    <m/>
    <m/>
    <m/>
    <m/>
    <m/>
    <m/>
    <m/>
    <m/>
    <m/>
    <s v="SIN CECO"/>
    <s v="NO"/>
    <s v="SALITRE  100% MAR-10-Soporte Directivo (Coordinador y Gerencia)"/>
    <n v="5"/>
    <n v="5"/>
    <n v="1178"/>
    <n v="1178"/>
    <s v="GER"/>
    <s v="d. Cumplimiento de compromisos-Soporte Directivo (Coordinador y Gerencia)"/>
    <x v="13"/>
  </r>
  <r>
    <n v="83"/>
    <x v="2"/>
    <x v="0"/>
    <x v="0"/>
    <m/>
    <m/>
    <s v="e. Manejo del cliente"/>
    <x v="2"/>
    <n v="5"/>
    <m/>
    <m/>
    <m/>
    <m/>
    <m/>
    <m/>
    <m/>
    <m/>
    <m/>
    <m/>
    <s v="SIN CECO"/>
    <s v="NO"/>
    <s v="SALITRE  100% MAR-10-Soporte Directivo (Coordinador y Gerencia)"/>
    <n v="5"/>
    <n v="5"/>
    <n v="1178"/>
    <n v="1178"/>
    <s v="GER"/>
    <s v="e. Manejo del cliente-Soporte Directivo (Coordinador y Gerencia)"/>
    <x v="14"/>
  </r>
  <r>
    <n v="84"/>
    <x v="2"/>
    <x v="0"/>
    <x v="0"/>
    <m/>
    <m/>
    <s v="a. Idoneidad del personal"/>
    <x v="3"/>
    <n v="5"/>
    <m/>
    <m/>
    <m/>
    <m/>
    <m/>
    <m/>
    <m/>
    <m/>
    <m/>
    <m/>
    <s v="SIN CECO"/>
    <s v="NO"/>
    <s v="SALITRE  100% MAR-10-Personal que presta el servicio en obra"/>
    <n v="5"/>
    <n v="5"/>
    <n v="1178"/>
    <n v="1178"/>
    <s v="GER"/>
    <s v="a. Idoneidad del personal-Personal que presta el servicio en obra"/>
    <x v="15"/>
  </r>
  <r>
    <n v="85"/>
    <x v="2"/>
    <x v="0"/>
    <x v="0"/>
    <m/>
    <m/>
    <s v="b. Oportuna atención al cliente"/>
    <x v="3"/>
    <n v="5"/>
    <m/>
    <m/>
    <m/>
    <m/>
    <m/>
    <m/>
    <m/>
    <m/>
    <m/>
    <m/>
    <s v="SIN CECO"/>
    <s v="NO"/>
    <s v="SALITRE  100% MAR-10-Personal que presta el servicio en obra"/>
    <n v="5"/>
    <n v="5"/>
    <n v="1178"/>
    <n v="1178"/>
    <s v="GER"/>
    <s v="b. Oportuna atención al cliente-Personal que presta el servicio en obra"/>
    <x v="16"/>
  </r>
  <r>
    <n v="86"/>
    <x v="2"/>
    <x v="0"/>
    <x v="0"/>
    <m/>
    <m/>
    <s v="c. Compromiso con el proyecto"/>
    <x v="3"/>
    <n v="5"/>
    <m/>
    <m/>
    <m/>
    <m/>
    <m/>
    <m/>
    <m/>
    <m/>
    <m/>
    <m/>
    <s v="SIN CECO"/>
    <s v="NO"/>
    <s v="SALITRE  100% MAR-10-Personal que presta el servicio en obra"/>
    <n v="5"/>
    <n v="5"/>
    <n v="1178"/>
    <n v="1178"/>
    <s v="GER"/>
    <s v="c. Compromiso con el proyecto-Personal que presta el servicio en obra"/>
    <x v="17"/>
  </r>
  <r>
    <n v="87"/>
    <x v="2"/>
    <x v="0"/>
    <x v="0"/>
    <m/>
    <m/>
    <s v="d. Cumplimiento de compromisos"/>
    <x v="3"/>
    <n v="5"/>
    <m/>
    <m/>
    <m/>
    <m/>
    <m/>
    <m/>
    <m/>
    <m/>
    <m/>
    <m/>
    <s v="SIN CECO"/>
    <s v="NO"/>
    <s v="SALITRE  100% MAR-10-Personal que presta el servicio en obra"/>
    <n v="5"/>
    <n v="5"/>
    <n v="1178"/>
    <n v="1178"/>
    <s v="GER"/>
    <s v="d. Cumplimiento de compromisos-Personal que presta el servicio en obra"/>
    <x v="18"/>
  </r>
  <r>
    <n v="88"/>
    <x v="2"/>
    <x v="0"/>
    <x v="0"/>
    <m/>
    <m/>
    <s v="e. Proactividad en desarrollo de funciones"/>
    <x v="3"/>
    <n v="5"/>
    <m/>
    <m/>
    <m/>
    <m/>
    <m/>
    <m/>
    <m/>
    <m/>
    <m/>
    <m/>
    <s v="SIN CECO"/>
    <s v="NO"/>
    <s v="SALITRE  100% MAR-10-Personal que presta el servicio en obra"/>
    <n v="5"/>
    <n v="5"/>
    <n v="1178"/>
    <n v="1178"/>
    <s v="GER"/>
    <s v="e. Proactividad en desarrollo de funciones-Personal que presta el servicio en obra"/>
    <x v="19"/>
  </r>
  <r>
    <n v="89"/>
    <x v="2"/>
    <x v="0"/>
    <x v="0"/>
    <m/>
    <m/>
    <s v="a. Calidad del Contenido"/>
    <x v="4"/>
    <n v="5"/>
    <m/>
    <m/>
    <m/>
    <m/>
    <m/>
    <m/>
    <m/>
    <m/>
    <m/>
    <m/>
    <s v="SIN CECO"/>
    <s v="NO"/>
    <s v="SALITRE  100% MAR-10-Productos Asociados de PAYC (Informes, Control de presupuesto y Programación y actas)"/>
    <n v="5"/>
    <n v="5"/>
    <n v="1178"/>
    <n v="1178"/>
    <s v="GER"/>
    <s v="a. Calidad del Contenido-Productos Asociados de PAYC (Informes, Control de presupuesto y Programación y actas)"/>
    <x v="20"/>
  </r>
  <r>
    <n v="90"/>
    <x v="2"/>
    <x v="0"/>
    <x v="0"/>
    <m/>
    <m/>
    <s v="b. Claridad del Contenido"/>
    <x v="4"/>
    <n v="5"/>
    <m/>
    <m/>
    <m/>
    <m/>
    <m/>
    <m/>
    <m/>
    <m/>
    <m/>
    <m/>
    <s v="SIN CECO"/>
    <s v="NO"/>
    <s v="SALITRE  100% MAR-10-Productos Asociados de PAYC (Informes, Control de presupuesto y Programación y actas)"/>
    <n v="5"/>
    <n v="5"/>
    <n v="1178"/>
    <n v="1178"/>
    <s v="GER"/>
    <s v="b. Claridad del Contenido-Productos Asociados de PAYC (Informes, Control de presupuesto y Programación y actas)"/>
    <x v="21"/>
  </r>
  <r>
    <n v="91"/>
    <x v="2"/>
    <x v="0"/>
    <x v="0"/>
    <m/>
    <m/>
    <s v="c. Oportunidad en la entrega"/>
    <x v="4"/>
    <n v="5"/>
    <m/>
    <m/>
    <m/>
    <m/>
    <m/>
    <m/>
    <m/>
    <m/>
    <m/>
    <m/>
    <s v="SIN CECO"/>
    <s v="NO"/>
    <s v="SALITRE  100% MAR-10-Productos Asociados de PAYC (Informes, Control de presupuesto y Programación y actas)"/>
    <n v="5"/>
    <n v="5"/>
    <n v="1178"/>
    <n v="1178"/>
    <s v="GER"/>
    <s v="c. Oportunidad en la entrega-Productos Asociados de PAYC (Informes, Control de presupuesto y Programación y actas)"/>
    <x v="22"/>
  </r>
  <r>
    <n v="92"/>
    <x v="2"/>
    <x v="0"/>
    <x v="0"/>
    <m/>
    <m/>
    <s v="d. Precisión de la información"/>
    <x v="4"/>
    <n v="5"/>
    <m/>
    <m/>
    <m/>
    <m/>
    <m/>
    <m/>
    <m/>
    <m/>
    <m/>
    <m/>
    <s v="SIN CECO"/>
    <s v="NO"/>
    <s v="SALITRE  100% MAR-10-Productos Asociados de PAYC (Informes, Control de presupuesto y Programación y actas)"/>
    <n v="5"/>
    <n v="5"/>
    <n v="1178"/>
    <n v="1178"/>
    <s v="GER"/>
    <s v="d. Precisión de la información-Productos Asociados de PAYC (Informes, Control de presupuesto y Programación y actas)"/>
    <x v="23"/>
  </r>
  <r>
    <n v="93"/>
    <x v="2"/>
    <x v="0"/>
    <x v="0"/>
    <m/>
    <m/>
    <s v="e. Diagramación"/>
    <x v="4"/>
    <s v="N/A"/>
    <m/>
    <m/>
    <m/>
    <m/>
    <m/>
    <m/>
    <m/>
    <m/>
    <m/>
    <m/>
    <s v="SIN CECO"/>
    <s v="NO"/>
    <s v="SALITRE  100% MAR-10-Productos Asociados de PAYC (Informes, Control de presupuesto y Programación y actas)"/>
    <s v="N/A"/>
    <n v="0"/>
    <n v="1178"/>
    <n v="1178"/>
    <s v="GER"/>
    <s v="e. Diagramación-Productos Asociados de PAYC (Informes, Control de presupuesto y Programación y actas)"/>
    <x v="24"/>
  </r>
  <r>
    <n v="94"/>
    <x v="2"/>
    <x v="0"/>
    <x v="0"/>
    <m/>
    <m/>
    <s v="a. Cumplimiento"/>
    <x v="5"/>
    <n v="5"/>
    <m/>
    <m/>
    <m/>
    <m/>
    <m/>
    <m/>
    <m/>
    <m/>
    <m/>
    <m/>
    <s v="SIN CECO"/>
    <s v="NO"/>
    <s v="SALITRE  100% MAR-10-Compromisos Pactados"/>
    <n v="5"/>
    <n v="5"/>
    <n v="1178"/>
    <n v="1178"/>
    <s v="GER"/>
    <s v="a. Cumplimiento-Compromisos Pactados"/>
    <x v="25"/>
  </r>
  <r>
    <n v="95"/>
    <x v="2"/>
    <x v="0"/>
    <x v="0"/>
    <m/>
    <m/>
    <s v="b. Satisface expectativas"/>
    <x v="5"/>
    <n v="5"/>
    <m/>
    <m/>
    <m/>
    <m/>
    <m/>
    <m/>
    <m/>
    <m/>
    <m/>
    <m/>
    <s v="SIN CECO"/>
    <s v="NO"/>
    <s v="SALITRE  100% MAR-10-Compromisos Pactados"/>
    <n v="5"/>
    <n v="5"/>
    <n v="1178"/>
    <n v="1178"/>
    <s v="GER"/>
    <s v="b. Satisface expectativas-Compromisos Pactados"/>
    <x v="26"/>
  </r>
  <r>
    <n v="96"/>
    <x v="2"/>
    <x v="0"/>
    <x v="0"/>
    <m/>
    <m/>
    <s v="c. Calidad de la Información suministrada"/>
    <x v="5"/>
    <n v="5"/>
    <m/>
    <m/>
    <m/>
    <m/>
    <m/>
    <m/>
    <m/>
    <m/>
    <m/>
    <m/>
    <s v="SIN CECO"/>
    <s v="NO"/>
    <s v="SALITRE  100% MAR-10-Compromisos Pactados"/>
    <n v="5"/>
    <n v="5"/>
    <n v="1178"/>
    <n v="1178"/>
    <s v="GER"/>
    <s v="c. Calidad de la Información suministrada-Compromisos Pactados"/>
    <x v="27"/>
  </r>
  <r>
    <n v="97"/>
    <x v="2"/>
    <x v="0"/>
    <x v="0"/>
    <m/>
    <m/>
    <s v="d. Disposición del personal de PAYC a las solicitudes del cliente"/>
    <x v="5"/>
    <n v="5"/>
    <m/>
    <m/>
    <m/>
    <m/>
    <m/>
    <m/>
    <m/>
    <m/>
    <m/>
    <m/>
    <s v="SIN CECO"/>
    <s v="NO"/>
    <s v="SALITRE  100% MAR-10-Compromisos Pactados"/>
    <n v="5"/>
    <n v="5"/>
    <n v="1178"/>
    <n v="1178"/>
    <s v="GER"/>
    <s v="d. Disposición del personal de PAYC a las solicitudes del cliente-Compromisos Pactados"/>
    <x v="28"/>
  </r>
  <r>
    <n v="98"/>
    <x v="2"/>
    <x v="0"/>
    <x v="0"/>
    <m/>
    <m/>
    <s v="e. Coherencia entre lo solicitado y lo entregado"/>
    <x v="5"/>
    <n v="5"/>
    <m/>
    <m/>
    <m/>
    <m/>
    <m/>
    <m/>
    <m/>
    <m/>
    <m/>
    <m/>
    <s v="SIN CECO"/>
    <s v="NO"/>
    <s v="SALITRE  100% MAR-10-Compromisos Pactados"/>
    <n v="5"/>
    <n v="5"/>
    <n v="1178"/>
    <n v="1178"/>
    <s v="GER"/>
    <s v="e. Coherencia entre lo solicitado y lo entregado-Compromisos Pactados"/>
    <x v="29"/>
  </r>
  <r>
    <n v="99"/>
    <x v="2"/>
    <x v="0"/>
    <x v="0"/>
    <m/>
    <m/>
    <s v="Grado de Satisfacción con el Servicio Prestado"/>
    <x v="6"/>
    <n v="5"/>
    <m/>
    <m/>
    <m/>
    <m/>
    <m/>
    <m/>
    <m/>
    <m/>
    <m/>
    <m/>
    <s v="SIN CECO"/>
    <s v="NO"/>
    <s v="SALITRE  100% MAR-10-Grado de Satisfacción con el Servicio Prestado"/>
    <n v="5"/>
    <n v="5"/>
    <n v="1178"/>
    <n v="1178"/>
    <s v="GER"/>
    <s v="Grado de Satisfacción con el Servicio Prestado-Grado de Satisfacción con el Servicio Prestado"/>
    <x v="30"/>
  </r>
  <r>
    <n v="100"/>
    <x v="2"/>
    <x v="0"/>
    <x v="0"/>
    <m/>
    <m/>
    <s v="Posibilidad de Volver a Contratar con PAYC"/>
    <x v="7"/>
    <n v="5"/>
    <m/>
    <m/>
    <m/>
    <m/>
    <m/>
    <m/>
    <m/>
    <m/>
    <m/>
    <m/>
    <s v="SIN CECO"/>
    <s v="NO"/>
    <s v="SALITRE  100% MAR-10-Posibilidad de Volver a Contratar con PAYC"/>
    <n v="5"/>
    <n v="5"/>
    <n v="1178"/>
    <n v="1178"/>
    <s v="GER"/>
    <s v="Posibilidad de Volver a Contratar con PAYC-Posibilidad de Volver a Contratar con PAYC"/>
    <x v="31"/>
  </r>
  <r>
    <n v="101"/>
    <x v="2"/>
    <x v="0"/>
    <x v="0"/>
    <m/>
    <m/>
    <s v="Principales fortalezas en el servicio que presta PAYC"/>
    <x v="8"/>
    <s v="Conocimiento-Calidad-"/>
    <m/>
    <s v="CONOCIMIENTO"/>
    <s v="CALIDAD"/>
    <m/>
    <m/>
    <m/>
    <m/>
    <m/>
    <m/>
    <m/>
    <s v="SIN CECO"/>
    <s v="NO"/>
    <s v="SALITRE  100% MAR-10-Fortalezas PAYC"/>
    <s v="Conocimiento-Calidad-"/>
    <n v="0"/>
    <n v="1178"/>
    <n v="1178"/>
    <s v="GER"/>
    <s v="Principales fortalezas en el servicio que presta PAYC-Fortalezas PAYC"/>
    <x v="32"/>
  </r>
  <r>
    <n v="102"/>
    <x v="2"/>
    <x v="0"/>
    <x v="0"/>
    <m/>
    <m/>
    <s v="Principales debilidades en el servicio que presta PAYC"/>
    <x v="9"/>
    <s v="-"/>
    <m/>
    <m/>
    <m/>
    <m/>
    <m/>
    <m/>
    <m/>
    <m/>
    <m/>
    <m/>
    <s v="SIN CECO"/>
    <s v="NO"/>
    <s v="SALITRE  100% MAR-10-Debilidades PAYC"/>
    <s v="-"/>
    <n v="0"/>
    <n v="1178"/>
    <n v="1178"/>
    <s v="GER"/>
    <s v="Principales debilidades en el servicio que presta PAYC-Debilidades PAYC"/>
    <x v="33"/>
  </r>
  <r>
    <n v="103"/>
    <x v="3"/>
    <x v="1"/>
    <x v="0"/>
    <m/>
    <m/>
    <s v="a. Conocimiento específico de temas aplicables al proyecto"/>
    <x v="0"/>
    <n v="4"/>
    <m/>
    <m/>
    <m/>
    <m/>
    <m/>
    <m/>
    <m/>
    <m/>
    <m/>
    <m/>
    <s v="SIN CECO"/>
    <s v="NO"/>
    <s v="SALAS FSFB 60%-Soporte Técnico"/>
    <n v="4"/>
    <n v="4"/>
    <n v="1146"/>
    <n v="1146"/>
    <s v="GER"/>
    <s v="a. Conocimiento específico de temas aplicables al proyecto-Soporte Técnico"/>
    <x v="0"/>
  </r>
  <r>
    <n v="104"/>
    <x v="3"/>
    <x v="1"/>
    <x v="0"/>
    <m/>
    <m/>
    <s v="b. Idoneidad y Calidad del soporte"/>
    <x v="0"/>
    <n v="4"/>
    <m/>
    <m/>
    <m/>
    <m/>
    <m/>
    <m/>
    <m/>
    <m/>
    <m/>
    <m/>
    <s v="SIN CECO"/>
    <s v="NO"/>
    <s v="SALAS FSFB 60%-Soporte Técnico"/>
    <n v="4"/>
    <n v="4"/>
    <n v="1146"/>
    <n v="1146"/>
    <s v="GER"/>
    <s v="b. Idoneidad y Calidad del soporte-Soporte Técnico"/>
    <x v="1"/>
  </r>
  <r>
    <n v="105"/>
    <x v="3"/>
    <x v="1"/>
    <x v="0"/>
    <m/>
    <m/>
    <s v="c. Cumplimiento de especificaciones técnicas de construcción"/>
    <x v="0"/>
    <n v="4"/>
    <m/>
    <m/>
    <m/>
    <m/>
    <m/>
    <m/>
    <m/>
    <m/>
    <m/>
    <m/>
    <s v="SIN CECO"/>
    <s v="NO"/>
    <s v="SALAS FSFB 60%-Soporte Técnico"/>
    <n v="4"/>
    <n v="4"/>
    <n v="1146"/>
    <n v="1146"/>
    <s v="GER"/>
    <s v="c. Cumplimiento de especificaciones técnicas de construcción-Soporte Técnico"/>
    <x v="2"/>
  </r>
  <r>
    <n v="106"/>
    <x v="3"/>
    <x v="1"/>
    <x v="0"/>
    <m/>
    <m/>
    <s v="d. Confiabilidad de los conceptos aplicados"/>
    <x v="0"/>
    <n v="4"/>
    <m/>
    <m/>
    <m/>
    <m/>
    <m/>
    <m/>
    <m/>
    <m/>
    <m/>
    <m/>
    <s v="SIN CECO"/>
    <s v="NO"/>
    <s v="SALAS FSFB 60%-Soporte Técnico"/>
    <n v="4"/>
    <n v="4"/>
    <n v="1146"/>
    <n v="1146"/>
    <s v="GER"/>
    <s v="d. Confiabilidad de los conceptos aplicados-Soporte Técnico"/>
    <x v="3"/>
  </r>
  <r>
    <n v="107"/>
    <x v="3"/>
    <x v="1"/>
    <x v="0"/>
    <m/>
    <m/>
    <s v="e. Oportunidad en entrega de información o requerimientos"/>
    <x v="0"/>
    <n v="4"/>
    <m/>
    <m/>
    <m/>
    <m/>
    <m/>
    <m/>
    <m/>
    <m/>
    <m/>
    <m/>
    <s v="SIN CECO"/>
    <s v="NO"/>
    <s v="SALAS FSFB 60%-Soporte Técnico"/>
    <n v="4"/>
    <n v="4"/>
    <n v="1146"/>
    <n v="1146"/>
    <s v="GER"/>
    <s v="e. Oportunidad en entrega de información o requerimientos-Soporte Técnico"/>
    <x v="4"/>
  </r>
  <r>
    <n v="108"/>
    <x v="3"/>
    <x v="1"/>
    <x v="0"/>
    <m/>
    <m/>
    <s v="a. Oportunidad de la gestión en obra"/>
    <x v="1"/>
    <n v="4"/>
    <m/>
    <m/>
    <m/>
    <m/>
    <m/>
    <m/>
    <m/>
    <m/>
    <m/>
    <m/>
    <s v="SIN CECO"/>
    <s v="NO"/>
    <s v="SALAS FSFB 60%-Soporte Administrativo"/>
    <n v="4"/>
    <n v="4"/>
    <n v="1146"/>
    <n v="1146"/>
    <s v="GER"/>
    <s v="a. Oportunidad de la gestión en obra-Soporte Administrativo"/>
    <x v="5"/>
  </r>
  <r>
    <n v="109"/>
    <x v="3"/>
    <x v="1"/>
    <x v="0"/>
    <m/>
    <m/>
    <s v="b. Manejo administrativo del proyecto"/>
    <x v="1"/>
    <n v="3"/>
    <m/>
    <m/>
    <m/>
    <m/>
    <m/>
    <m/>
    <m/>
    <m/>
    <m/>
    <m/>
    <s v="SIN CECO"/>
    <s v="NO"/>
    <s v="SALAS FSFB 60%-Soporte Administrativo"/>
    <n v="3"/>
    <n v="3"/>
    <n v="1146"/>
    <n v="1146"/>
    <s v="GER"/>
    <s v="b. Manejo administrativo del proyecto-Soporte Administrativo"/>
    <x v="6"/>
  </r>
  <r>
    <n v="110"/>
    <x v="3"/>
    <x v="1"/>
    <x v="0"/>
    <m/>
    <m/>
    <s v="c. Información clara y veraz sobre la administración de proyecto"/>
    <x v="1"/>
    <n v="4"/>
    <m/>
    <m/>
    <m/>
    <m/>
    <m/>
    <m/>
    <m/>
    <m/>
    <m/>
    <m/>
    <s v="SIN CECO"/>
    <s v="NO"/>
    <s v="SALAS FSFB 60%-Soporte Administrativo"/>
    <n v="4"/>
    <n v="4"/>
    <n v="1146"/>
    <n v="1146"/>
    <s v="GER"/>
    <s v="c. Información clara y veraz sobre la administración de proyecto-Soporte Administrativo"/>
    <x v="7"/>
  </r>
  <r>
    <n v="111"/>
    <x v="3"/>
    <x v="1"/>
    <x v="0"/>
    <m/>
    <m/>
    <s v="d. Cumplimientos con expectativas del cliente"/>
    <x v="1"/>
    <n v="4"/>
    <m/>
    <m/>
    <m/>
    <m/>
    <m/>
    <m/>
    <m/>
    <m/>
    <m/>
    <m/>
    <s v="SIN CECO"/>
    <s v="NO"/>
    <s v="SALAS FSFB 60%-Soporte Administrativo"/>
    <n v="4"/>
    <n v="4"/>
    <n v="1146"/>
    <n v="1146"/>
    <s v="GER"/>
    <s v="d. Cumplimientos con expectativas del cliente-Soporte Administrativo"/>
    <x v="8"/>
  </r>
  <r>
    <n v="112"/>
    <x v="3"/>
    <x v="1"/>
    <x v="0"/>
    <m/>
    <m/>
    <s v="e. Control de presupuesto"/>
    <x v="1"/>
    <n v="4"/>
    <m/>
    <m/>
    <m/>
    <m/>
    <m/>
    <m/>
    <m/>
    <m/>
    <m/>
    <m/>
    <s v="SIN CECO"/>
    <s v="NO"/>
    <s v="SALAS FSFB 60%-Soporte Administrativo"/>
    <n v="4"/>
    <n v="4"/>
    <n v="1146"/>
    <n v="1146"/>
    <s v="GER"/>
    <s v="e. Control de presupuesto-Soporte Administrativo"/>
    <x v="9"/>
  </r>
  <r>
    <n v="113"/>
    <x v="3"/>
    <x v="1"/>
    <x v="0"/>
    <m/>
    <m/>
    <s v="a. Apoyo y presencia en el proyecto"/>
    <x v="2"/>
    <n v="3"/>
    <m/>
    <m/>
    <m/>
    <m/>
    <m/>
    <m/>
    <m/>
    <m/>
    <m/>
    <m/>
    <s v="SIN CECO"/>
    <s v="NO"/>
    <s v="SALAS FSFB 60%-Soporte Directivo (Coordinador y Gerencia)"/>
    <n v="3"/>
    <n v="3"/>
    <n v="1146"/>
    <n v="1146"/>
    <s v="GER"/>
    <s v="a. Apoyo y presencia en el proyecto-Soporte Directivo (Coordinador y Gerencia)"/>
    <x v="10"/>
  </r>
  <r>
    <n v="114"/>
    <x v="3"/>
    <x v="1"/>
    <x v="0"/>
    <m/>
    <m/>
    <s v="b. Conocimiento del proyecto"/>
    <x v="2"/>
    <n v="4"/>
    <m/>
    <m/>
    <m/>
    <m/>
    <m/>
    <m/>
    <m/>
    <m/>
    <m/>
    <m/>
    <s v="SIN CECO"/>
    <s v="NO"/>
    <s v="SALAS FSFB 60%-Soporte Directivo (Coordinador y Gerencia)"/>
    <n v="4"/>
    <n v="4"/>
    <n v="1146"/>
    <n v="1146"/>
    <s v="GER"/>
    <s v="b. Conocimiento del proyecto-Soporte Directivo (Coordinador y Gerencia)"/>
    <x v="11"/>
  </r>
  <r>
    <n v="115"/>
    <x v="3"/>
    <x v="1"/>
    <x v="0"/>
    <m/>
    <m/>
    <s v="c. Planteamiento de soluciones y manejo de conflictos"/>
    <x v="2"/>
    <n v="4"/>
    <m/>
    <m/>
    <m/>
    <m/>
    <m/>
    <m/>
    <m/>
    <m/>
    <m/>
    <m/>
    <s v="SIN CECO"/>
    <s v="NO"/>
    <s v="SALAS FSFB 60%-Soporte Directivo (Coordinador y Gerencia)"/>
    <n v="4"/>
    <n v="4"/>
    <n v="1146"/>
    <n v="1146"/>
    <s v="GER"/>
    <s v="c. Planteamiento de soluciones y manejo de conflictos-Soporte Directivo (Coordinador y Gerencia)"/>
    <x v="12"/>
  </r>
  <r>
    <n v="116"/>
    <x v="3"/>
    <x v="1"/>
    <x v="0"/>
    <m/>
    <m/>
    <s v="d. Cumplimiento de compromisos"/>
    <x v="2"/>
    <n v="4"/>
    <m/>
    <m/>
    <m/>
    <m/>
    <m/>
    <m/>
    <m/>
    <m/>
    <m/>
    <m/>
    <s v="SIN CECO"/>
    <s v="NO"/>
    <s v="SALAS FSFB 60%-Soporte Directivo (Coordinador y Gerencia)"/>
    <n v="4"/>
    <n v="4"/>
    <n v="1146"/>
    <n v="1146"/>
    <s v="GER"/>
    <s v="d. Cumplimiento de compromisos-Soporte Directivo (Coordinador y Gerencia)"/>
    <x v="13"/>
  </r>
  <r>
    <n v="117"/>
    <x v="3"/>
    <x v="1"/>
    <x v="0"/>
    <m/>
    <m/>
    <s v="e. Manejo del cliente"/>
    <x v="2"/>
    <n v="4"/>
    <m/>
    <m/>
    <m/>
    <m/>
    <m/>
    <m/>
    <m/>
    <m/>
    <m/>
    <m/>
    <s v="SIN CECO"/>
    <s v="NO"/>
    <s v="SALAS FSFB 60%-Soporte Directivo (Coordinador y Gerencia)"/>
    <n v="4"/>
    <n v="4"/>
    <n v="1146"/>
    <n v="1146"/>
    <s v="GER"/>
    <s v="e. Manejo del cliente-Soporte Directivo (Coordinador y Gerencia)"/>
    <x v="14"/>
  </r>
  <r>
    <n v="118"/>
    <x v="3"/>
    <x v="1"/>
    <x v="0"/>
    <m/>
    <m/>
    <s v="a. Idoneidad del personal"/>
    <x v="3"/>
    <n v="3"/>
    <m/>
    <m/>
    <m/>
    <m/>
    <m/>
    <m/>
    <m/>
    <m/>
    <m/>
    <m/>
    <s v="SIN CECO"/>
    <s v="NO"/>
    <s v="SALAS FSFB 60%-Personal que presta el servicio en obra"/>
    <n v="3"/>
    <n v="3"/>
    <n v="1146"/>
    <n v="1146"/>
    <s v="GER"/>
    <s v="a. Idoneidad del personal-Personal que presta el servicio en obra"/>
    <x v="15"/>
  </r>
  <r>
    <n v="119"/>
    <x v="3"/>
    <x v="1"/>
    <x v="0"/>
    <m/>
    <m/>
    <s v="b. Oportuna atención al cliente"/>
    <x v="3"/>
    <n v="4"/>
    <m/>
    <m/>
    <m/>
    <m/>
    <m/>
    <m/>
    <m/>
    <m/>
    <m/>
    <m/>
    <s v="SIN CECO"/>
    <s v="NO"/>
    <s v="SALAS FSFB 60%-Personal que presta el servicio en obra"/>
    <n v="4"/>
    <n v="4"/>
    <n v="1146"/>
    <n v="1146"/>
    <s v="GER"/>
    <s v="b. Oportuna atención al cliente-Personal que presta el servicio en obra"/>
    <x v="16"/>
  </r>
  <r>
    <n v="120"/>
    <x v="3"/>
    <x v="1"/>
    <x v="0"/>
    <m/>
    <m/>
    <s v="c. Compromiso con el proyecto"/>
    <x v="3"/>
    <n v="4"/>
    <m/>
    <m/>
    <m/>
    <m/>
    <m/>
    <m/>
    <m/>
    <m/>
    <m/>
    <m/>
    <s v="SIN CECO"/>
    <s v="NO"/>
    <s v="SALAS FSFB 60%-Personal que presta el servicio en obra"/>
    <n v="4"/>
    <n v="4"/>
    <n v="1146"/>
    <n v="1146"/>
    <s v="GER"/>
    <s v="c. Compromiso con el proyecto-Personal que presta el servicio en obra"/>
    <x v="17"/>
  </r>
  <r>
    <n v="121"/>
    <x v="3"/>
    <x v="1"/>
    <x v="0"/>
    <m/>
    <m/>
    <s v="d. Cumplimiento de compromisos"/>
    <x v="3"/>
    <n v="4"/>
    <m/>
    <m/>
    <m/>
    <m/>
    <m/>
    <m/>
    <m/>
    <m/>
    <m/>
    <m/>
    <s v="SIN CECO"/>
    <s v="NO"/>
    <s v="SALAS FSFB 60%-Personal que presta el servicio en obra"/>
    <n v="4"/>
    <n v="4"/>
    <n v="1146"/>
    <n v="1146"/>
    <s v="GER"/>
    <s v="d. Cumplimiento de compromisos-Personal que presta el servicio en obra"/>
    <x v="18"/>
  </r>
  <r>
    <n v="122"/>
    <x v="3"/>
    <x v="1"/>
    <x v="0"/>
    <m/>
    <m/>
    <s v="e. Proactividad en desarrollo de funciones"/>
    <x v="3"/>
    <n v="4"/>
    <m/>
    <m/>
    <m/>
    <m/>
    <m/>
    <m/>
    <m/>
    <m/>
    <m/>
    <m/>
    <s v="SIN CECO"/>
    <s v="NO"/>
    <s v="SALAS FSFB 60%-Personal que presta el servicio en obra"/>
    <n v="4"/>
    <n v="4"/>
    <n v="1146"/>
    <n v="1146"/>
    <s v="GER"/>
    <s v="e. Proactividad en desarrollo de funciones-Personal que presta el servicio en obra"/>
    <x v="19"/>
  </r>
  <r>
    <n v="123"/>
    <x v="3"/>
    <x v="1"/>
    <x v="0"/>
    <m/>
    <m/>
    <s v="a. Calidad del Contenido"/>
    <x v="4"/>
    <n v="4"/>
    <m/>
    <m/>
    <m/>
    <m/>
    <m/>
    <m/>
    <m/>
    <m/>
    <m/>
    <m/>
    <s v="SIN CECO"/>
    <s v="NO"/>
    <s v="SALAS FSFB 60%-Productos Asociados de PAYC (Informes, Control de presupuesto y Programación y actas)"/>
    <n v="4"/>
    <n v="4"/>
    <n v="1146"/>
    <n v="1146"/>
    <s v="GER"/>
    <s v="a. Calidad del Contenido-Productos Asociados de PAYC (Informes, Control de presupuesto y Programación y actas)"/>
    <x v="20"/>
  </r>
  <r>
    <n v="124"/>
    <x v="3"/>
    <x v="1"/>
    <x v="0"/>
    <m/>
    <m/>
    <s v="b. Claridad del Contenido"/>
    <x v="4"/>
    <n v="4"/>
    <m/>
    <m/>
    <m/>
    <m/>
    <m/>
    <m/>
    <m/>
    <m/>
    <m/>
    <m/>
    <s v="SIN CECO"/>
    <s v="NO"/>
    <s v="SALAS FSFB 60%-Productos Asociados de PAYC (Informes, Control de presupuesto y Programación y actas)"/>
    <n v="4"/>
    <n v="4"/>
    <n v="1146"/>
    <n v="1146"/>
    <s v="GER"/>
    <s v="b. Claridad del Contenido-Productos Asociados de PAYC (Informes, Control de presupuesto y Programación y actas)"/>
    <x v="21"/>
  </r>
  <r>
    <n v="125"/>
    <x v="3"/>
    <x v="1"/>
    <x v="0"/>
    <m/>
    <m/>
    <s v="c. Oportunidad en la entrega"/>
    <x v="4"/>
    <n v="4"/>
    <m/>
    <m/>
    <m/>
    <m/>
    <m/>
    <m/>
    <m/>
    <m/>
    <m/>
    <m/>
    <s v="SIN CECO"/>
    <s v="NO"/>
    <s v="SALAS FSFB 60%-Productos Asociados de PAYC (Informes, Control de presupuesto y Programación y actas)"/>
    <n v="4"/>
    <n v="4"/>
    <n v="1146"/>
    <n v="1146"/>
    <s v="GER"/>
    <s v="c. Oportunidad en la entrega-Productos Asociados de PAYC (Informes, Control de presupuesto y Programación y actas)"/>
    <x v="22"/>
  </r>
  <r>
    <n v="126"/>
    <x v="3"/>
    <x v="1"/>
    <x v="0"/>
    <m/>
    <m/>
    <s v="d. Precisión de la información"/>
    <x v="4"/>
    <n v="4"/>
    <m/>
    <m/>
    <m/>
    <m/>
    <m/>
    <m/>
    <m/>
    <m/>
    <m/>
    <m/>
    <s v="SIN CECO"/>
    <s v="NO"/>
    <s v="SALAS FSFB 60%-Productos Asociados de PAYC (Informes, Control de presupuesto y Programación y actas)"/>
    <n v="4"/>
    <n v="4"/>
    <n v="1146"/>
    <n v="1146"/>
    <s v="GER"/>
    <s v="d. Precisión de la información-Productos Asociados de PAYC (Informes, Control de presupuesto y Programación y actas)"/>
    <x v="23"/>
  </r>
  <r>
    <n v="127"/>
    <x v="3"/>
    <x v="1"/>
    <x v="0"/>
    <m/>
    <m/>
    <s v="e. Diagramación"/>
    <x v="4"/>
    <n v="4"/>
    <m/>
    <m/>
    <m/>
    <m/>
    <m/>
    <m/>
    <m/>
    <m/>
    <m/>
    <m/>
    <s v="SIN CECO"/>
    <s v="NO"/>
    <s v="SALAS FSFB 60%-Productos Asociados de PAYC (Informes, Control de presupuesto y Programación y actas)"/>
    <n v="4"/>
    <n v="4"/>
    <n v="1146"/>
    <n v="1146"/>
    <s v="GER"/>
    <s v="e. Diagramación-Productos Asociados de PAYC (Informes, Control de presupuesto y Programación y actas)"/>
    <x v="24"/>
  </r>
  <r>
    <n v="128"/>
    <x v="3"/>
    <x v="1"/>
    <x v="0"/>
    <m/>
    <m/>
    <s v="a. Cumplimiento"/>
    <x v="5"/>
    <n v="4"/>
    <m/>
    <m/>
    <m/>
    <m/>
    <m/>
    <m/>
    <m/>
    <m/>
    <m/>
    <m/>
    <s v="SIN CECO"/>
    <s v="NO"/>
    <s v="SALAS FSFB 60%-Compromisos Pactados"/>
    <n v="4"/>
    <n v="4"/>
    <n v="1146"/>
    <n v="1146"/>
    <s v="GER"/>
    <s v="a. Cumplimiento-Compromisos Pactados"/>
    <x v="25"/>
  </r>
  <r>
    <n v="129"/>
    <x v="3"/>
    <x v="1"/>
    <x v="0"/>
    <m/>
    <m/>
    <s v="b. Satisface expectativas"/>
    <x v="5"/>
    <n v="4"/>
    <m/>
    <m/>
    <m/>
    <m/>
    <m/>
    <m/>
    <m/>
    <m/>
    <m/>
    <m/>
    <s v="SIN CECO"/>
    <s v="NO"/>
    <s v="SALAS FSFB 60%-Compromisos Pactados"/>
    <n v="4"/>
    <n v="4"/>
    <n v="1146"/>
    <n v="1146"/>
    <s v="GER"/>
    <s v="b. Satisface expectativas-Compromisos Pactados"/>
    <x v="26"/>
  </r>
  <r>
    <n v="130"/>
    <x v="3"/>
    <x v="1"/>
    <x v="0"/>
    <m/>
    <m/>
    <s v="c. Calidad de la Información suministrada"/>
    <x v="5"/>
    <n v="4"/>
    <m/>
    <m/>
    <m/>
    <m/>
    <m/>
    <m/>
    <m/>
    <m/>
    <m/>
    <m/>
    <s v="SIN CECO"/>
    <s v="NO"/>
    <s v="SALAS FSFB 60%-Compromisos Pactados"/>
    <n v="4"/>
    <n v="4"/>
    <n v="1146"/>
    <n v="1146"/>
    <s v="GER"/>
    <s v="c. Calidad de la Información suministrada-Compromisos Pactados"/>
    <x v="27"/>
  </r>
  <r>
    <n v="131"/>
    <x v="3"/>
    <x v="1"/>
    <x v="0"/>
    <m/>
    <m/>
    <s v="d. Disposición del personal de PAYC a las solicitudes del cliente"/>
    <x v="5"/>
    <n v="3"/>
    <m/>
    <m/>
    <m/>
    <m/>
    <m/>
    <m/>
    <m/>
    <m/>
    <m/>
    <m/>
    <s v="SIN CECO"/>
    <s v="NO"/>
    <s v="SALAS FSFB 60%-Compromisos Pactados"/>
    <n v="3"/>
    <n v="3"/>
    <n v="1146"/>
    <n v="1146"/>
    <s v="GER"/>
    <s v="d. Disposición del personal de PAYC a las solicitudes del cliente-Compromisos Pactados"/>
    <x v="28"/>
  </r>
  <r>
    <n v="132"/>
    <x v="3"/>
    <x v="1"/>
    <x v="0"/>
    <m/>
    <m/>
    <s v="e. Coherencia entre lo solicitado y lo entregado"/>
    <x v="5"/>
    <n v="4"/>
    <m/>
    <m/>
    <m/>
    <m/>
    <m/>
    <m/>
    <m/>
    <m/>
    <m/>
    <m/>
    <s v="SIN CECO"/>
    <s v="NO"/>
    <s v="SALAS FSFB 60%-Compromisos Pactados"/>
    <n v="4"/>
    <n v="4"/>
    <n v="1146"/>
    <n v="1146"/>
    <s v="GER"/>
    <s v="e. Coherencia entre lo solicitado y lo entregado-Compromisos Pactados"/>
    <x v="29"/>
  </r>
  <r>
    <n v="133"/>
    <x v="3"/>
    <x v="1"/>
    <x v="0"/>
    <m/>
    <m/>
    <s v="Grado de Satisfacción con el Servicio Prestado"/>
    <x v="6"/>
    <n v="3"/>
    <m/>
    <m/>
    <m/>
    <m/>
    <m/>
    <m/>
    <m/>
    <m/>
    <m/>
    <m/>
    <s v="SIN CECO"/>
    <s v="NO"/>
    <s v="SALAS FSFB 60%-Grado de Satisfacción con el Servicio Prestado"/>
    <n v="3"/>
    <n v="3"/>
    <n v="1146"/>
    <n v="1146"/>
    <s v="GER"/>
    <s v="Grado de Satisfacción con el Servicio Prestado-Grado de Satisfacción con el Servicio Prestado"/>
    <x v="30"/>
  </r>
  <r>
    <n v="134"/>
    <x v="3"/>
    <x v="1"/>
    <x v="0"/>
    <m/>
    <m/>
    <s v="Posibilidad de Volver a Contratar con PAYC"/>
    <x v="7"/>
    <n v="4"/>
    <m/>
    <m/>
    <m/>
    <m/>
    <m/>
    <m/>
    <m/>
    <m/>
    <m/>
    <m/>
    <s v="SIN CECO"/>
    <s v="NO"/>
    <s v="SALAS FSFB 60%-Posibilidad de Volver a Contratar con PAYC"/>
    <n v="4"/>
    <n v="4"/>
    <n v="1146"/>
    <n v="1146"/>
    <s v="GER"/>
    <s v="Posibilidad de Volver a Contratar con PAYC-Posibilidad de Volver a Contratar con PAYC"/>
    <x v="31"/>
  </r>
  <r>
    <n v="135"/>
    <x v="3"/>
    <x v="1"/>
    <x v="0"/>
    <m/>
    <m/>
    <s v="Principales fortalezas en el servicio que presta PAYC"/>
    <x v="8"/>
    <s v="-"/>
    <m/>
    <m/>
    <m/>
    <m/>
    <m/>
    <m/>
    <m/>
    <m/>
    <m/>
    <m/>
    <s v="SIN CECO"/>
    <s v="NO"/>
    <s v="SALAS FSFB 60%-Fortalezas PAYC"/>
    <s v="-"/>
    <n v="0"/>
    <n v="1146"/>
    <n v="1146"/>
    <s v="GER"/>
    <s v="Principales fortalezas en el servicio que presta PAYC-Fortalezas PAYC"/>
    <x v="32"/>
  </r>
  <r>
    <n v="136"/>
    <x v="3"/>
    <x v="1"/>
    <x v="0"/>
    <m/>
    <m/>
    <s v="Principales debilidades en el servicio que presta PAYC"/>
    <x v="9"/>
    <s v="-"/>
    <m/>
    <m/>
    <m/>
    <m/>
    <m/>
    <m/>
    <m/>
    <m/>
    <m/>
    <m/>
    <s v="SIN CECO"/>
    <s v="NO"/>
    <s v="SALAS FSFB 60%-Debilidades PAYC"/>
    <s v="-"/>
    <n v="0"/>
    <n v="1146"/>
    <n v="1146"/>
    <s v="GER"/>
    <s v="Principales debilidades en el servicio que presta PAYC-Debilidades PAYC"/>
    <x v="33"/>
  </r>
  <r>
    <n v="137"/>
    <x v="4"/>
    <x v="0"/>
    <x v="1"/>
    <m/>
    <m/>
    <s v="a. Conocimiento específico de temas aplicables al proyecto"/>
    <x v="0"/>
    <n v="4"/>
    <m/>
    <m/>
    <m/>
    <m/>
    <m/>
    <m/>
    <m/>
    <m/>
    <m/>
    <m/>
    <s v="SIN CECO"/>
    <s v="NO"/>
    <s v="COLSUBSIDIO MAZUREN 25%-Soporte Técnico"/>
    <n v="4"/>
    <n v="4"/>
    <n v="1182"/>
    <n v="1182"/>
    <s v="INT"/>
    <s v="a. Conocimiento específico de temas aplicables al proyecto-Soporte Técnico"/>
    <x v="0"/>
  </r>
  <r>
    <n v="138"/>
    <x v="4"/>
    <x v="0"/>
    <x v="1"/>
    <m/>
    <m/>
    <s v="b. Idoneidad y Calidad del soporte"/>
    <x v="0"/>
    <n v="4"/>
    <m/>
    <m/>
    <m/>
    <m/>
    <m/>
    <m/>
    <m/>
    <m/>
    <m/>
    <m/>
    <s v="SIN CECO"/>
    <s v="NO"/>
    <s v="COLSUBSIDIO MAZUREN 25%-Soporte Técnico"/>
    <n v="4"/>
    <n v="4"/>
    <n v="1182"/>
    <n v="1182"/>
    <s v="INT"/>
    <s v="b. Idoneidad y Calidad del soporte-Soporte Técnico"/>
    <x v="1"/>
  </r>
  <r>
    <n v="139"/>
    <x v="4"/>
    <x v="0"/>
    <x v="1"/>
    <m/>
    <m/>
    <s v="c. Cumplimiento de especificaciones técnicas de construcción"/>
    <x v="0"/>
    <n v="4"/>
    <m/>
    <m/>
    <m/>
    <m/>
    <m/>
    <m/>
    <m/>
    <m/>
    <m/>
    <m/>
    <s v="SIN CECO"/>
    <s v="NO"/>
    <s v="COLSUBSIDIO MAZUREN 25%-Soporte Técnico"/>
    <n v="4"/>
    <n v="4"/>
    <n v="1182"/>
    <n v="1182"/>
    <s v="INT"/>
    <s v="c. Cumplimiento de especificaciones técnicas de construcción-Soporte Técnico"/>
    <x v="2"/>
  </r>
  <r>
    <n v="140"/>
    <x v="4"/>
    <x v="0"/>
    <x v="1"/>
    <m/>
    <m/>
    <s v="d. Confiabilidad de los conceptos aplicados"/>
    <x v="0"/>
    <n v="4"/>
    <m/>
    <m/>
    <m/>
    <m/>
    <m/>
    <m/>
    <m/>
    <m/>
    <m/>
    <m/>
    <s v="SIN CECO"/>
    <s v="NO"/>
    <s v="COLSUBSIDIO MAZUREN 25%-Soporte Técnico"/>
    <n v="4"/>
    <n v="4"/>
    <n v="1182"/>
    <n v="1182"/>
    <s v="INT"/>
    <s v="d. Confiabilidad de los conceptos aplicados-Soporte Técnico"/>
    <x v="3"/>
  </r>
  <r>
    <n v="141"/>
    <x v="4"/>
    <x v="0"/>
    <x v="1"/>
    <m/>
    <m/>
    <s v="e. Oportunidad en entrega de información o requerimientos"/>
    <x v="0"/>
    <n v="4"/>
    <m/>
    <m/>
    <m/>
    <m/>
    <m/>
    <m/>
    <m/>
    <m/>
    <m/>
    <m/>
    <s v="SIN CECO"/>
    <s v="NO"/>
    <s v="COLSUBSIDIO MAZUREN 25%-Soporte Técnico"/>
    <n v="4"/>
    <n v="4"/>
    <n v="1182"/>
    <n v="1182"/>
    <s v="INT"/>
    <s v="e. Oportunidad en entrega de información o requerimientos-Soporte Técnico"/>
    <x v="4"/>
  </r>
  <r>
    <n v="142"/>
    <x v="4"/>
    <x v="0"/>
    <x v="1"/>
    <m/>
    <m/>
    <s v="a. Oportunidad de la gestión en obra"/>
    <x v="1"/>
    <n v="4"/>
    <m/>
    <m/>
    <m/>
    <m/>
    <m/>
    <m/>
    <m/>
    <m/>
    <m/>
    <m/>
    <s v="SIN CECO"/>
    <s v="NO"/>
    <s v="COLSUBSIDIO MAZUREN 25%-Soporte Administrativo"/>
    <n v="4"/>
    <n v="4"/>
    <n v="1182"/>
    <n v="1182"/>
    <s v="INT"/>
    <s v="a. Oportunidad de la gestión en obra-Soporte Administrativo"/>
    <x v="5"/>
  </r>
  <r>
    <n v="143"/>
    <x v="4"/>
    <x v="0"/>
    <x v="1"/>
    <m/>
    <m/>
    <s v="b. Manejo administrativo del proyecto"/>
    <x v="1"/>
    <n v="4"/>
    <m/>
    <m/>
    <m/>
    <m/>
    <m/>
    <m/>
    <m/>
    <m/>
    <m/>
    <m/>
    <s v="SIN CECO"/>
    <s v="NO"/>
    <s v="COLSUBSIDIO MAZUREN 25%-Soporte Administrativo"/>
    <n v="4"/>
    <n v="4"/>
    <n v="1182"/>
    <n v="1182"/>
    <s v="INT"/>
    <s v="b. Manejo administrativo del proyecto-Soporte Administrativo"/>
    <x v="6"/>
  </r>
  <r>
    <n v="144"/>
    <x v="4"/>
    <x v="0"/>
    <x v="1"/>
    <m/>
    <m/>
    <s v="c. Información clara y veraz sobre la administración de proyecto"/>
    <x v="1"/>
    <n v="5"/>
    <m/>
    <m/>
    <m/>
    <m/>
    <m/>
    <m/>
    <m/>
    <m/>
    <m/>
    <m/>
    <s v="SIN CECO"/>
    <s v="NO"/>
    <s v="COLSUBSIDIO MAZUREN 25%-Soporte Administrativo"/>
    <n v="5"/>
    <n v="5"/>
    <n v="1182"/>
    <n v="1182"/>
    <s v="INT"/>
    <s v="c. Información clara y veraz sobre la administración de proyecto-Soporte Administrativo"/>
    <x v="7"/>
  </r>
  <r>
    <n v="145"/>
    <x v="4"/>
    <x v="0"/>
    <x v="1"/>
    <m/>
    <m/>
    <s v="d. Cumplimientos con expectativas del cliente"/>
    <x v="1"/>
    <n v="4"/>
    <m/>
    <m/>
    <m/>
    <m/>
    <m/>
    <m/>
    <m/>
    <m/>
    <m/>
    <m/>
    <s v="SIN CECO"/>
    <s v="NO"/>
    <s v="COLSUBSIDIO MAZUREN 25%-Soporte Administrativo"/>
    <n v="4"/>
    <n v="4"/>
    <n v="1182"/>
    <n v="1182"/>
    <s v="INT"/>
    <s v="d. Cumplimientos con expectativas del cliente-Soporte Administrativo"/>
    <x v="8"/>
  </r>
  <r>
    <n v="146"/>
    <x v="4"/>
    <x v="0"/>
    <x v="1"/>
    <m/>
    <m/>
    <s v="e. Control de presupuesto"/>
    <x v="1"/>
    <n v="4"/>
    <m/>
    <m/>
    <m/>
    <m/>
    <m/>
    <m/>
    <m/>
    <m/>
    <m/>
    <m/>
    <s v="SIN CECO"/>
    <s v="NO"/>
    <s v="COLSUBSIDIO MAZUREN 25%-Soporte Administrativo"/>
    <n v="4"/>
    <n v="4"/>
    <n v="1182"/>
    <n v="1182"/>
    <s v="INT"/>
    <s v="e. Control de presupuesto-Soporte Administrativo"/>
    <x v="9"/>
  </r>
  <r>
    <n v="147"/>
    <x v="4"/>
    <x v="0"/>
    <x v="1"/>
    <m/>
    <m/>
    <s v="a. Apoyo y presencia en el proyecto"/>
    <x v="2"/>
    <n v="4"/>
    <m/>
    <m/>
    <m/>
    <m/>
    <m/>
    <m/>
    <m/>
    <m/>
    <m/>
    <m/>
    <s v="SIN CECO"/>
    <s v="NO"/>
    <s v="COLSUBSIDIO MAZUREN 25%-Soporte Directivo (Coordinador y Gerencia)"/>
    <n v="4"/>
    <n v="4"/>
    <n v="1182"/>
    <n v="1182"/>
    <s v="INT"/>
    <s v="a. Apoyo y presencia en el proyecto-Soporte Directivo (Coordinador y Gerencia)"/>
    <x v="10"/>
  </r>
  <r>
    <n v="148"/>
    <x v="4"/>
    <x v="0"/>
    <x v="1"/>
    <m/>
    <m/>
    <s v="b. Conocimiento del proyecto"/>
    <x v="2"/>
    <n v="4"/>
    <m/>
    <m/>
    <m/>
    <m/>
    <m/>
    <m/>
    <m/>
    <m/>
    <m/>
    <m/>
    <s v="SIN CECO"/>
    <s v="NO"/>
    <s v="COLSUBSIDIO MAZUREN 25%-Soporte Directivo (Coordinador y Gerencia)"/>
    <n v="4"/>
    <n v="4"/>
    <n v="1182"/>
    <n v="1182"/>
    <s v="INT"/>
    <s v="b. Conocimiento del proyecto-Soporte Directivo (Coordinador y Gerencia)"/>
    <x v="11"/>
  </r>
  <r>
    <n v="149"/>
    <x v="4"/>
    <x v="0"/>
    <x v="1"/>
    <m/>
    <m/>
    <s v="c. Planteamiento de soluciones y manejo de conflictos"/>
    <x v="2"/>
    <n v="4"/>
    <m/>
    <m/>
    <m/>
    <m/>
    <m/>
    <m/>
    <m/>
    <m/>
    <m/>
    <m/>
    <s v="SIN CECO"/>
    <s v="NO"/>
    <s v="COLSUBSIDIO MAZUREN 25%-Soporte Directivo (Coordinador y Gerencia)"/>
    <n v="4"/>
    <n v="4"/>
    <n v="1182"/>
    <n v="1182"/>
    <s v="INT"/>
    <s v="c. Planteamiento de soluciones y manejo de conflictos-Soporte Directivo (Coordinador y Gerencia)"/>
    <x v="12"/>
  </r>
  <r>
    <n v="150"/>
    <x v="4"/>
    <x v="0"/>
    <x v="1"/>
    <m/>
    <m/>
    <s v="d. Cumplimiento de compromisos"/>
    <x v="2"/>
    <n v="4"/>
    <m/>
    <m/>
    <m/>
    <m/>
    <m/>
    <m/>
    <m/>
    <m/>
    <m/>
    <m/>
    <s v="SIN CECO"/>
    <s v="NO"/>
    <s v="COLSUBSIDIO MAZUREN 25%-Soporte Directivo (Coordinador y Gerencia)"/>
    <n v="4"/>
    <n v="4"/>
    <n v="1182"/>
    <n v="1182"/>
    <s v="INT"/>
    <s v="d. Cumplimiento de compromisos-Soporte Directivo (Coordinador y Gerencia)"/>
    <x v="13"/>
  </r>
  <r>
    <n v="151"/>
    <x v="4"/>
    <x v="0"/>
    <x v="1"/>
    <m/>
    <m/>
    <s v="e. Manejo del cliente"/>
    <x v="2"/>
    <s v="N/A"/>
    <m/>
    <m/>
    <m/>
    <m/>
    <m/>
    <m/>
    <m/>
    <m/>
    <m/>
    <m/>
    <s v="SIN CECO"/>
    <s v="NO"/>
    <s v="COLSUBSIDIO MAZUREN 25%-Soporte Directivo (Coordinador y Gerencia)"/>
    <s v="N/A"/>
    <n v="0"/>
    <n v="1182"/>
    <n v="1182"/>
    <s v="INT"/>
    <s v="e. Manejo del cliente-Soporte Directivo (Coordinador y Gerencia)"/>
    <x v="14"/>
  </r>
  <r>
    <n v="152"/>
    <x v="4"/>
    <x v="0"/>
    <x v="1"/>
    <m/>
    <m/>
    <s v="a. Idoneidad del personal"/>
    <x v="3"/>
    <n v="5"/>
    <m/>
    <m/>
    <m/>
    <m/>
    <m/>
    <m/>
    <m/>
    <m/>
    <m/>
    <m/>
    <s v="SIN CECO"/>
    <s v="NO"/>
    <s v="COLSUBSIDIO MAZUREN 25%-Personal que presta el servicio en obra"/>
    <n v="5"/>
    <n v="5"/>
    <n v="1182"/>
    <n v="1182"/>
    <s v="INT"/>
    <s v="a. Idoneidad del personal-Personal que presta el servicio en obra"/>
    <x v="15"/>
  </r>
  <r>
    <n v="153"/>
    <x v="4"/>
    <x v="0"/>
    <x v="1"/>
    <m/>
    <m/>
    <s v="b. Oportuna atención al cliente"/>
    <x v="3"/>
    <n v="5"/>
    <m/>
    <m/>
    <m/>
    <m/>
    <m/>
    <m/>
    <m/>
    <m/>
    <m/>
    <m/>
    <s v="SIN CECO"/>
    <s v="NO"/>
    <s v="COLSUBSIDIO MAZUREN 25%-Personal que presta el servicio en obra"/>
    <n v="5"/>
    <n v="5"/>
    <n v="1182"/>
    <n v="1182"/>
    <s v="INT"/>
    <s v="b. Oportuna atención al cliente-Personal que presta el servicio en obra"/>
    <x v="16"/>
  </r>
  <r>
    <n v="154"/>
    <x v="4"/>
    <x v="0"/>
    <x v="1"/>
    <m/>
    <m/>
    <s v="c. Compromiso con el proyecto"/>
    <x v="3"/>
    <n v="5"/>
    <m/>
    <m/>
    <m/>
    <m/>
    <m/>
    <m/>
    <m/>
    <m/>
    <m/>
    <m/>
    <s v="SIN CECO"/>
    <s v="NO"/>
    <s v="COLSUBSIDIO MAZUREN 25%-Personal que presta el servicio en obra"/>
    <n v="5"/>
    <n v="5"/>
    <n v="1182"/>
    <n v="1182"/>
    <s v="INT"/>
    <s v="c. Compromiso con el proyecto-Personal que presta el servicio en obra"/>
    <x v="17"/>
  </r>
  <r>
    <n v="155"/>
    <x v="4"/>
    <x v="0"/>
    <x v="1"/>
    <m/>
    <m/>
    <s v="d. Cumplimiento de compromisos"/>
    <x v="3"/>
    <n v="5"/>
    <m/>
    <m/>
    <m/>
    <m/>
    <m/>
    <m/>
    <m/>
    <m/>
    <m/>
    <m/>
    <s v="SIN CECO"/>
    <s v="NO"/>
    <s v="COLSUBSIDIO MAZUREN 25%-Personal que presta el servicio en obra"/>
    <n v="5"/>
    <n v="5"/>
    <n v="1182"/>
    <n v="1182"/>
    <s v="INT"/>
    <s v="d. Cumplimiento de compromisos-Personal que presta el servicio en obra"/>
    <x v="18"/>
  </r>
  <r>
    <n v="156"/>
    <x v="4"/>
    <x v="0"/>
    <x v="1"/>
    <m/>
    <m/>
    <s v="e. Proactividad en desarrollo de funciones"/>
    <x v="3"/>
    <n v="5"/>
    <m/>
    <m/>
    <m/>
    <m/>
    <m/>
    <m/>
    <m/>
    <m/>
    <m/>
    <m/>
    <s v="SIN CECO"/>
    <s v="NO"/>
    <s v="COLSUBSIDIO MAZUREN 25%-Personal que presta el servicio en obra"/>
    <n v="5"/>
    <n v="5"/>
    <n v="1182"/>
    <n v="1182"/>
    <s v="INT"/>
    <s v="e. Proactividad en desarrollo de funciones-Personal que presta el servicio en obra"/>
    <x v="19"/>
  </r>
  <r>
    <n v="157"/>
    <x v="4"/>
    <x v="0"/>
    <x v="1"/>
    <m/>
    <m/>
    <s v="a. Calidad del Contenido"/>
    <x v="4"/>
    <n v="5"/>
    <m/>
    <m/>
    <m/>
    <m/>
    <m/>
    <m/>
    <m/>
    <m/>
    <m/>
    <m/>
    <s v="SIN CECO"/>
    <s v="NO"/>
    <s v="COLSUBSIDIO MAZUREN 25%-Productos Asociados de PAYC (Informes, Control de presupuesto y Programación y actas)"/>
    <n v="5"/>
    <n v="5"/>
    <n v="1182"/>
    <n v="1182"/>
    <s v="INT"/>
    <s v="a. Calidad del Contenido-Productos Asociados de PAYC (Informes, Control de presupuesto y Programación y actas)"/>
    <x v="20"/>
  </r>
  <r>
    <n v="158"/>
    <x v="4"/>
    <x v="0"/>
    <x v="1"/>
    <m/>
    <m/>
    <s v="b. Claridad del Contenido"/>
    <x v="4"/>
    <n v="4"/>
    <m/>
    <m/>
    <m/>
    <m/>
    <m/>
    <m/>
    <m/>
    <m/>
    <m/>
    <m/>
    <s v="SIN CECO"/>
    <s v="NO"/>
    <s v="COLSUBSIDIO MAZUREN 25%-Productos Asociados de PAYC (Informes, Control de presupuesto y Programación y actas)"/>
    <n v="4"/>
    <n v="4"/>
    <n v="1182"/>
    <n v="1182"/>
    <s v="INT"/>
    <s v="b. Claridad del Contenido-Productos Asociados de PAYC (Informes, Control de presupuesto y Programación y actas)"/>
    <x v="21"/>
  </r>
  <r>
    <n v="159"/>
    <x v="4"/>
    <x v="0"/>
    <x v="1"/>
    <m/>
    <m/>
    <s v="c. Oportunidad en la entrega"/>
    <x v="4"/>
    <n v="4"/>
    <m/>
    <m/>
    <m/>
    <m/>
    <m/>
    <m/>
    <m/>
    <m/>
    <m/>
    <m/>
    <s v="SIN CECO"/>
    <s v="NO"/>
    <s v="COLSUBSIDIO MAZUREN 25%-Productos Asociados de PAYC (Informes, Control de presupuesto y Programación y actas)"/>
    <n v="4"/>
    <n v="4"/>
    <n v="1182"/>
    <n v="1182"/>
    <s v="INT"/>
    <s v="c. Oportunidad en la entrega-Productos Asociados de PAYC (Informes, Control de presupuesto y Programación y actas)"/>
    <x v="22"/>
  </r>
  <r>
    <n v="160"/>
    <x v="4"/>
    <x v="0"/>
    <x v="1"/>
    <m/>
    <m/>
    <s v="d. Precisión de la información"/>
    <x v="4"/>
    <n v="4"/>
    <m/>
    <m/>
    <m/>
    <m/>
    <m/>
    <m/>
    <m/>
    <m/>
    <m/>
    <m/>
    <s v="SIN CECO"/>
    <s v="NO"/>
    <s v="COLSUBSIDIO MAZUREN 25%-Productos Asociados de PAYC (Informes, Control de presupuesto y Programación y actas)"/>
    <n v="4"/>
    <n v="4"/>
    <n v="1182"/>
    <n v="1182"/>
    <s v="INT"/>
    <s v="d. Precisión de la información-Productos Asociados de PAYC (Informes, Control de presupuesto y Programación y actas)"/>
    <x v="23"/>
  </r>
  <r>
    <n v="161"/>
    <x v="4"/>
    <x v="0"/>
    <x v="1"/>
    <m/>
    <m/>
    <s v="e. Diagramación"/>
    <x v="4"/>
    <n v="4"/>
    <m/>
    <m/>
    <m/>
    <m/>
    <m/>
    <m/>
    <m/>
    <m/>
    <m/>
    <m/>
    <s v="SIN CECO"/>
    <s v="NO"/>
    <s v="COLSUBSIDIO MAZUREN 25%-Productos Asociados de PAYC (Informes, Control de presupuesto y Programación y actas)"/>
    <n v="4"/>
    <n v="4"/>
    <n v="1182"/>
    <n v="1182"/>
    <s v="INT"/>
    <s v="e. Diagramación-Productos Asociados de PAYC (Informes, Control de presupuesto y Programación y actas)"/>
    <x v="24"/>
  </r>
  <r>
    <n v="162"/>
    <x v="4"/>
    <x v="0"/>
    <x v="1"/>
    <m/>
    <m/>
    <s v="a. Cumplimiento"/>
    <x v="5"/>
    <n v="5"/>
    <m/>
    <m/>
    <m/>
    <m/>
    <m/>
    <m/>
    <m/>
    <m/>
    <m/>
    <m/>
    <s v="SIN CECO"/>
    <s v="NO"/>
    <s v="COLSUBSIDIO MAZUREN 25%-Compromisos Pactados"/>
    <n v="5"/>
    <n v="5"/>
    <n v="1182"/>
    <n v="1182"/>
    <s v="INT"/>
    <s v="a. Cumplimiento-Compromisos Pactados"/>
    <x v="25"/>
  </r>
  <r>
    <n v="163"/>
    <x v="4"/>
    <x v="0"/>
    <x v="1"/>
    <m/>
    <m/>
    <s v="b. Satisface expectativas"/>
    <x v="5"/>
    <n v="5"/>
    <m/>
    <m/>
    <m/>
    <m/>
    <m/>
    <m/>
    <m/>
    <m/>
    <m/>
    <m/>
    <s v="SIN CECO"/>
    <s v="NO"/>
    <s v="COLSUBSIDIO MAZUREN 25%-Compromisos Pactados"/>
    <n v="5"/>
    <n v="5"/>
    <n v="1182"/>
    <n v="1182"/>
    <s v="INT"/>
    <s v="b. Satisface expectativas-Compromisos Pactados"/>
    <x v="26"/>
  </r>
  <r>
    <n v="164"/>
    <x v="4"/>
    <x v="0"/>
    <x v="1"/>
    <m/>
    <m/>
    <s v="c. Calidad de la Información suministrada"/>
    <x v="5"/>
    <n v="5"/>
    <m/>
    <m/>
    <m/>
    <m/>
    <m/>
    <m/>
    <m/>
    <m/>
    <m/>
    <m/>
    <s v="SIN CECO"/>
    <s v="NO"/>
    <s v="COLSUBSIDIO MAZUREN 25%-Compromisos Pactados"/>
    <n v="5"/>
    <n v="5"/>
    <n v="1182"/>
    <n v="1182"/>
    <s v="INT"/>
    <s v="c. Calidad de la Información suministrada-Compromisos Pactados"/>
    <x v="27"/>
  </r>
  <r>
    <n v="165"/>
    <x v="4"/>
    <x v="0"/>
    <x v="1"/>
    <m/>
    <m/>
    <s v="d. Disposición del personal de PAYC a las solicitudes del cliente"/>
    <x v="5"/>
    <n v="5"/>
    <m/>
    <m/>
    <m/>
    <m/>
    <m/>
    <m/>
    <m/>
    <m/>
    <m/>
    <m/>
    <s v="SIN CECO"/>
    <s v="NO"/>
    <s v="COLSUBSIDIO MAZUREN 25%-Compromisos Pactados"/>
    <n v="5"/>
    <n v="5"/>
    <n v="1182"/>
    <n v="1182"/>
    <s v="INT"/>
    <s v="d. Disposición del personal de PAYC a las solicitudes del cliente-Compromisos Pactados"/>
    <x v="28"/>
  </r>
  <r>
    <n v="166"/>
    <x v="4"/>
    <x v="0"/>
    <x v="1"/>
    <m/>
    <m/>
    <s v="e. Coherencia entre lo solicitado y lo entregado"/>
    <x v="5"/>
    <n v="4"/>
    <m/>
    <m/>
    <m/>
    <m/>
    <m/>
    <m/>
    <m/>
    <m/>
    <m/>
    <m/>
    <s v="SIN CECO"/>
    <s v="NO"/>
    <s v="COLSUBSIDIO MAZUREN 25%-Compromisos Pactados"/>
    <n v="4"/>
    <n v="4"/>
    <n v="1182"/>
    <n v="1182"/>
    <s v="INT"/>
    <s v="e. Coherencia entre lo solicitado y lo entregado-Compromisos Pactados"/>
    <x v="29"/>
  </r>
  <r>
    <n v="167"/>
    <x v="4"/>
    <x v="0"/>
    <x v="1"/>
    <m/>
    <m/>
    <s v="Grado de Satisfacción con el Servicio Prestado"/>
    <x v="6"/>
    <n v="5"/>
    <m/>
    <m/>
    <m/>
    <m/>
    <m/>
    <m/>
    <m/>
    <m/>
    <m/>
    <m/>
    <s v="SIN CECO"/>
    <s v="NO"/>
    <s v="COLSUBSIDIO MAZUREN 25%-Grado de Satisfacción con el Servicio Prestado"/>
    <n v="5"/>
    <n v="5"/>
    <n v="1182"/>
    <n v="1182"/>
    <s v="INT"/>
    <s v="Grado de Satisfacción con el Servicio Prestado-Grado de Satisfacción con el Servicio Prestado"/>
    <x v="30"/>
  </r>
  <r>
    <n v="168"/>
    <x v="4"/>
    <x v="0"/>
    <x v="1"/>
    <m/>
    <m/>
    <s v="Posibilidad de Volver a Contratar con PAYC"/>
    <x v="7"/>
    <n v="5"/>
    <m/>
    <m/>
    <m/>
    <m/>
    <m/>
    <m/>
    <m/>
    <m/>
    <m/>
    <m/>
    <s v="SIN CECO"/>
    <s v="NO"/>
    <s v="COLSUBSIDIO MAZUREN 25%-Posibilidad de Volver a Contratar con PAYC"/>
    <n v="5"/>
    <n v="5"/>
    <n v="1182"/>
    <n v="1182"/>
    <s v="INT"/>
    <s v="Posibilidad de Volver a Contratar con PAYC-Posibilidad de Volver a Contratar con PAYC"/>
    <x v="31"/>
  </r>
  <r>
    <n v="169"/>
    <x v="4"/>
    <x v="0"/>
    <x v="1"/>
    <m/>
    <m/>
    <s v="Principales fortalezas en el servicio que presta PAYC"/>
    <x v="8"/>
    <s v="Conocimiento e Idoneidad Profesiona;-Colaboracion Eficaz para beneficio de la Obra-Adecuado Soporte Tecnico y Administrativo-"/>
    <m/>
    <s v="CONOCIMIENTO"/>
    <s v="IDONEIDAD DEL PERSONAL"/>
    <s v="TRABAJO EN EQUIPO"/>
    <s v="SOPORTE TÉCNICO"/>
    <s v="SOPORTE ADMINISTRATIVO"/>
    <m/>
    <m/>
    <m/>
    <m/>
    <s v="SIN CECO"/>
    <s v="NO"/>
    <s v="COLSUBSIDIO MAZUREN 25%-Fortalezas PAYC"/>
    <s v="Conocimiento e Idoneidad Profesiona;-Colaboracion Eficaz para beneficio de la Obra-Adecuado Soporte Tecnico y Administrativo-"/>
    <n v="0"/>
    <n v="1182"/>
    <n v="1182"/>
    <s v="INT"/>
    <s v="Principales fortalezas en el servicio que presta PAYC-Fortalezas PAYC"/>
    <x v="32"/>
  </r>
  <r>
    <n v="170"/>
    <x v="4"/>
    <x v="0"/>
    <x v="1"/>
    <m/>
    <m/>
    <s v="Principales debilidades en el servicio que presta PAYC"/>
    <x v="9"/>
    <s v="-"/>
    <m/>
    <m/>
    <m/>
    <m/>
    <m/>
    <m/>
    <m/>
    <m/>
    <m/>
    <m/>
    <s v="SIN CECO"/>
    <s v="NO"/>
    <s v="COLSUBSIDIO MAZUREN 25%-Debilidades PAYC"/>
    <s v="-"/>
    <n v="0"/>
    <n v="1182"/>
    <n v="1182"/>
    <s v="INT"/>
    <s v="Principales debilidades en el servicio que presta PAYC-Debilidades PAYC"/>
    <x v="33"/>
  </r>
  <r>
    <n v="171"/>
    <x v="5"/>
    <x v="0"/>
    <x v="1"/>
    <m/>
    <m/>
    <s v="a. Conocimiento específico de temas aplicables al proyecto"/>
    <x v="0"/>
    <n v="5"/>
    <m/>
    <m/>
    <m/>
    <m/>
    <m/>
    <m/>
    <m/>
    <m/>
    <m/>
    <m/>
    <s v="SIN CECO"/>
    <s v="NO"/>
    <s v="CALLE 81 -60%-Soporte Técnico"/>
    <n v="5"/>
    <n v="5"/>
    <n v="1135"/>
    <n v="1135"/>
    <s v="INT"/>
    <s v="a. Conocimiento específico de temas aplicables al proyecto-Soporte Técnico"/>
    <x v="0"/>
  </r>
  <r>
    <n v="172"/>
    <x v="5"/>
    <x v="0"/>
    <x v="1"/>
    <m/>
    <m/>
    <s v="b. Idoneidad y Calidad del soporte"/>
    <x v="0"/>
    <n v="4"/>
    <m/>
    <m/>
    <m/>
    <m/>
    <m/>
    <m/>
    <m/>
    <m/>
    <m/>
    <m/>
    <s v="SIN CECO"/>
    <s v="NO"/>
    <s v="CALLE 81 -60%-Soporte Técnico"/>
    <n v="4"/>
    <n v="4"/>
    <n v="1135"/>
    <n v="1135"/>
    <s v="INT"/>
    <s v="b. Idoneidad y Calidad del soporte-Soporte Técnico"/>
    <x v="1"/>
  </r>
  <r>
    <n v="173"/>
    <x v="5"/>
    <x v="0"/>
    <x v="1"/>
    <m/>
    <m/>
    <s v="c. Cumplimiento de especificaciones técnicas de construcción"/>
    <x v="0"/>
    <n v="3"/>
    <m/>
    <m/>
    <m/>
    <m/>
    <m/>
    <m/>
    <m/>
    <m/>
    <m/>
    <m/>
    <s v="SIN CECO"/>
    <s v="NO"/>
    <s v="CALLE 81 -60%-Soporte Técnico"/>
    <n v="3"/>
    <n v="3"/>
    <n v="1135"/>
    <n v="1135"/>
    <s v="INT"/>
    <s v="c. Cumplimiento de especificaciones técnicas de construcción-Soporte Técnico"/>
    <x v="2"/>
  </r>
  <r>
    <n v="174"/>
    <x v="5"/>
    <x v="0"/>
    <x v="1"/>
    <m/>
    <m/>
    <s v="d. Confiabilidad de los conceptos aplicados"/>
    <x v="0"/>
    <n v="5"/>
    <m/>
    <m/>
    <m/>
    <m/>
    <m/>
    <m/>
    <m/>
    <m/>
    <m/>
    <m/>
    <s v="SIN CECO"/>
    <s v="NO"/>
    <s v="CALLE 81 -60%-Soporte Técnico"/>
    <n v="5"/>
    <n v="5"/>
    <n v="1135"/>
    <n v="1135"/>
    <s v="INT"/>
    <s v="d. Confiabilidad de los conceptos aplicados-Soporte Técnico"/>
    <x v="3"/>
  </r>
  <r>
    <n v="175"/>
    <x v="5"/>
    <x v="0"/>
    <x v="1"/>
    <m/>
    <m/>
    <s v="e. Oportunidad en entrega de información o requerimientos"/>
    <x v="0"/>
    <n v="5"/>
    <m/>
    <m/>
    <m/>
    <m/>
    <m/>
    <m/>
    <m/>
    <m/>
    <m/>
    <m/>
    <s v="SIN CECO"/>
    <s v="NO"/>
    <s v="CALLE 81 -60%-Soporte Técnico"/>
    <n v="5"/>
    <n v="5"/>
    <n v="1135"/>
    <n v="1135"/>
    <s v="INT"/>
    <s v="e. Oportunidad en entrega de información o requerimientos-Soporte Técnico"/>
    <x v="4"/>
  </r>
  <r>
    <n v="176"/>
    <x v="5"/>
    <x v="0"/>
    <x v="1"/>
    <m/>
    <m/>
    <s v="a. Oportunidad de la gestión en obra"/>
    <x v="1"/>
    <n v="5"/>
    <m/>
    <m/>
    <m/>
    <m/>
    <m/>
    <m/>
    <m/>
    <m/>
    <m/>
    <m/>
    <s v="SIN CECO"/>
    <s v="NO"/>
    <s v="CALLE 81 -60%-Soporte Administrativo"/>
    <n v="5"/>
    <n v="5"/>
    <n v="1135"/>
    <n v="1135"/>
    <s v="INT"/>
    <s v="a. Oportunidad de la gestión en obra-Soporte Administrativo"/>
    <x v="5"/>
  </r>
  <r>
    <n v="177"/>
    <x v="5"/>
    <x v="0"/>
    <x v="1"/>
    <m/>
    <m/>
    <s v="b. Manejo administrativo del proyecto"/>
    <x v="1"/>
    <n v="5"/>
    <m/>
    <m/>
    <m/>
    <m/>
    <m/>
    <m/>
    <m/>
    <m/>
    <m/>
    <m/>
    <s v="SIN CECO"/>
    <s v="NO"/>
    <s v="CALLE 81 -60%-Soporte Administrativo"/>
    <n v="5"/>
    <n v="5"/>
    <n v="1135"/>
    <n v="1135"/>
    <s v="INT"/>
    <s v="b. Manejo administrativo del proyecto-Soporte Administrativo"/>
    <x v="6"/>
  </r>
  <r>
    <n v="178"/>
    <x v="5"/>
    <x v="0"/>
    <x v="1"/>
    <m/>
    <m/>
    <s v="c. Información clara y veraz sobre la administración de proyecto"/>
    <x v="1"/>
    <n v="5"/>
    <m/>
    <m/>
    <m/>
    <m/>
    <m/>
    <m/>
    <m/>
    <m/>
    <m/>
    <m/>
    <s v="SIN CECO"/>
    <s v="NO"/>
    <s v="CALLE 81 -60%-Soporte Administrativo"/>
    <n v="5"/>
    <n v="5"/>
    <n v="1135"/>
    <n v="1135"/>
    <s v="INT"/>
    <s v="c. Información clara y veraz sobre la administración de proyecto-Soporte Administrativo"/>
    <x v="7"/>
  </r>
  <r>
    <n v="179"/>
    <x v="5"/>
    <x v="0"/>
    <x v="1"/>
    <m/>
    <m/>
    <s v="d. Cumplimientos con expectativas del cliente"/>
    <x v="1"/>
    <n v="4"/>
    <m/>
    <m/>
    <m/>
    <m/>
    <m/>
    <m/>
    <m/>
    <m/>
    <m/>
    <m/>
    <s v="SIN CECO"/>
    <s v="NO"/>
    <s v="CALLE 81 -60%-Soporte Administrativo"/>
    <n v="4"/>
    <n v="4"/>
    <n v="1135"/>
    <n v="1135"/>
    <s v="INT"/>
    <s v="d. Cumplimientos con expectativas del cliente-Soporte Administrativo"/>
    <x v="8"/>
  </r>
  <r>
    <n v="180"/>
    <x v="5"/>
    <x v="0"/>
    <x v="1"/>
    <m/>
    <m/>
    <s v="e. Control de presupuesto"/>
    <x v="1"/>
    <n v="5"/>
    <m/>
    <m/>
    <m/>
    <m/>
    <m/>
    <m/>
    <m/>
    <m/>
    <m/>
    <m/>
    <s v="SIN CECO"/>
    <s v="NO"/>
    <s v="CALLE 81 -60%-Soporte Administrativo"/>
    <n v="5"/>
    <n v="5"/>
    <n v="1135"/>
    <n v="1135"/>
    <s v="INT"/>
    <s v="e. Control de presupuesto-Soporte Administrativo"/>
    <x v="9"/>
  </r>
  <r>
    <n v="181"/>
    <x v="5"/>
    <x v="0"/>
    <x v="1"/>
    <m/>
    <m/>
    <s v="a. Apoyo y presencia en el proyecto"/>
    <x v="2"/>
    <n v="5"/>
    <m/>
    <m/>
    <m/>
    <m/>
    <m/>
    <m/>
    <m/>
    <m/>
    <m/>
    <m/>
    <s v="SIN CECO"/>
    <s v="NO"/>
    <s v="CALLE 81 -60%-Soporte Directivo (Coordinador y Gerencia)"/>
    <n v="5"/>
    <n v="5"/>
    <n v="1135"/>
    <n v="1135"/>
    <s v="INT"/>
    <s v="a. Apoyo y presencia en el proyecto-Soporte Directivo (Coordinador y Gerencia)"/>
    <x v="10"/>
  </r>
  <r>
    <n v="182"/>
    <x v="5"/>
    <x v="0"/>
    <x v="1"/>
    <m/>
    <m/>
    <s v="b. Conocimiento del proyecto"/>
    <x v="2"/>
    <n v="4"/>
    <m/>
    <m/>
    <m/>
    <m/>
    <m/>
    <m/>
    <m/>
    <m/>
    <m/>
    <m/>
    <s v="SIN CECO"/>
    <s v="NO"/>
    <s v="CALLE 81 -60%-Soporte Directivo (Coordinador y Gerencia)"/>
    <n v="4"/>
    <n v="4"/>
    <n v="1135"/>
    <n v="1135"/>
    <s v="INT"/>
    <s v="b. Conocimiento del proyecto-Soporte Directivo (Coordinador y Gerencia)"/>
    <x v="11"/>
  </r>
  <r>
    <n v="183"/>
    <x v="5"/>
    <x v="0"/>
    <x v="1"/>
    <m/>
    <m/>
    <s v="c. Planteamiento de soluciones y manejo de conflictos"/>
    <x v="2"/>
    <n v="5"/>
    <m/>
    <m/>
    <m/>
    <m/>
    <m/>
    <m/>
    <m/>
    <m/>
    <m/>
    <m/>
    <s v="SIN CECO"/>
    <s v="NO"/>
    <s v="CALLE 81 -60%-Soporte Directivo (Coordinador y Gerencia)"/>
    <n v="5"/>
    <n v="5"/>
    <n v="1135"/>
    <n v="1135"/>
    <s v="INT"/>
    <s v="c. Planteamiento de soluciones y manejo de conflictos-Soporte Directivo (Coordinador y Gerencia)"/>
    <x v="12"/>
  </r>
  <r>
    <n v="184"/>
    <x v="5"/>
    <x v="0"/>
    <x v="1"/>
    <m/>
    <m/>
    <s v="d. Cumplimiento de compromisos"/>
    <x v="2"/>
    <n v="4"/>
    <m/>
    <m/>
    <m/>
    <m/>
    <m/>
    <m/>
    <m/>
    <m/>
    <m/>
    <m/>
    <s v="SIN CECO"/>
    <s v="NO"/>
    <s v="CALLE 81 -60%-Soporte Directivo (Coordinador y Gerencia)"/>
    <n v="4"/>
    <n v="4"/>
    <n v="1135"/>
    <n v="1135"/>
    <s v="INT"/>
    <s v="d. Cumplimiento de compromisos-Soporte Directivo (Coordinador y Gerencia)"/>
    <x v="13"/>
  </r>
  <r>
    <n v="185"/>
    <x v="5"/>
    <x v="0"/>
    <x v="1"/>
    <m/>
    <m/>
    <s v="e. Manejo del cliente"/>
    <x v="2"/>
    <n v="5"/>
    <m/>
    <m/>
    <m/>
    <m/>
    <m/>
    <m/>
    <m/>
    <m/>
    <m/>
    <m/>
    <s v="SIN CECO"/>
    <s v="NO"/>
    <s v="CALLE 81 -60%-Soporte Directivo (Coordinador y Gerencia)"/>
    <n v="5"/>
    <n v="5"/>
    <n v="1135"/>
    <n v="1135"/>
    <s v="INT"/>
    <s v="e. Manejo del cliente-Soporte Directivo (Coordinador y Gerencia)"/>
    <x v="14"/>
  </r>
  <r>
    <n v="186"/>
    <x v="5"/>
    <x v="0"/>
    <x v="1"/>
    <m/>
    <m/>
    <s v="a. Idoneidad del personal"/>
    <x v="3"/>
    <n v="5"/>
    <m/>
    <m/>
    <m/>
    <m/>
    <m/>
    <m/>
    <m/>
    <m/>
    <m/>
    <m/>
    <s v="SIN CECO"/>
    <s v="NO"/>
    <s v="CALLE 81 -60%-Personal que presta el servicio en obra"/>
    <n v="5"/>
    <n v="5"/>
    <n v="1135"/>
    <n v="1135"/>
    <s v="INT"/>
    <s v="a. Idoneidad del personal-Personal que presta el servicio en obra"/>
    <x v="15"/>
  </r>
  <r>
    <n v="187"/>
    <x v="5"/>
    <x v="0"/>
    <x v="1"/>
    <m/>
    <m/>
    <s v="b. Oportuna atención al cliente"/>
    <x v="3"/>
    <n v="5"/>
    <m/>
    <m/>
    <m/>
    <m/>
    <m/>
    <m/>
    <m/>
    <m/>
    <m/>
    <m/>
    <s v="SIN CECO"/>
    <s v="NO"/>
    <s v="CALLE 81 -60%-Personal que presta el servicio en obra"/>
    <n v="5"/>
    <n v="5"/>
    <n v="1135"/>
    <n v="1135"/>
    <s v="INT"/>
    <s v="b. Oportuna atención al cliente-Personal que presta el servicio en obra"/>
    <x v="16"/>
  </r>
  <r>
    <n v="188"/>
    <x v="5"/>
    <x v="0"/>
    <x v="1"/>
    <m/>
    <m/>
    <s v="c. Compromiso con el proyecto"/>
    <x v="3"/>
    <n v="5"/>
    <m/>
    <m/>
    <m/>
    <m/>
    <m/>
    <m/>
    <m/>
    <m/>
    <m/>
    <m/>
    <s v="SIN CECO"/>
    <s v="NO"/>
    <s v="CALLE 81 -60%-Personal que presta el servicio en obra"/>
    <n v="5"/>
    <n v="5"/>
    <n v="1135"/>
    <n v="1135"/>
    <s v="INT"/>
    <s v="c. Compromiso con el proyecto-Personal que presta el servicio en obra"/>
    <x v="17"/>
  </r>
  <r>
    <n v="189"/>
    <x v="5"/>
    <x v="0"/>
    <x v="1"/>
    <m/>
    <m/>
    <s v="d. Cumplimiento de compromisos"/>
    <x v="3"/>
    <n v="4"/>
    <m/>
    <m/>
    <m/>
    <m/>
    <m/>
    <m/>
    <m/>
    <m/>
    <m/>
    <m/>
    <s v="SIN CECO"/>
    <s v="NO"/>
    <s v="CALLE 81 -60%-Personal que presta el servicio en obra"/>
    <n v="4"/>
    <n v="4"/>
    <n v="1135"/>
    <n v="1135"/>
    <s v="INT"/>
    <s v="d. Cumplimiento de compromisos-Personal que presta el servicio en obra"/>
    <x v="18"/>
  </r>
  <r>
    <n v="190"/>
    <x v="5"/>
    <x v="0"/>
    <x v="1"/>
    <m/>
    <m/>
    <s v="e. Proactividad en desarrollo de funciones"/>
    <x v="3"/>
    <n v="5"/>
    <m/>
    <m/>
    <m/>
    <m/>
    <m/>
    <m/>
    <m/>
    <m/>
    <m/>
    <m/>
    <s v="SIN CECO"/>
    <s v="NO"/>
    <s v="CALLE 81 -60%-Personal que presta el servicio en obra"/>
    <n v="5"/>
    <n v="5"/>
    <n v="1135"/>
    <n v="1135"/>
    <s v="INT"/>
    <s v="e. Proactividad en desarrollo de funciones-Personal que presta el servicio en obra"/>
    <x v="19"/>
  </r>
  <r>
    <n v="191"/>
    <x v="5"/>
    <x v="0"/>
    <x v="1"/>
    <m/>
    <m/>
    <s v="a. Calidad del Contenido"/>
    <x v="4"/>
    <n v="5"/>
    <m/>
    <m/>
    <m/>
    <m/>
    <m/>
    <m/>
    <m/>
    <m/>
    <m/>
    <m/>
    <s v="SIN CECO"/>
    <s v="NO"/>
    <s v="CALLE 81 -60%-Productos Asociados de PAYC (Informes, Control de presupuesto y Programación y actas)"/>
    <n v="5"/>
    <n v="5"/>
    <n v="1135"/>
    <n v="1135"/>
    <s v="INT"/>
    <s v="a. Calidad del Contenido-Productos Asociados de PAYC (Informes, Control de presupuesto y Programación y actas)"/>
    <x v="20"/>
  </r>
  <r>
    <n v="192"/>
    <x v="5"/>
    <x v="0"/>
    <x v="1"/>
    <m/>
    <m/>
    <s v="b. Claridad del Contenido"/>
    <x v="4"/>
    <n v="4"/>
    <m/>
    <m/>
    <m/>
    <m/>
    <m/>
    <m/>
    <m/>
    <m/>
    <m/>
    <m/>
    <s v="SIN CECO"/>
    <s v="NO"/>
    <s v="CALLE 81 -60%-Productos Asociados de PAYC (Informes, Control de presupuesto y Programación y actas)"/>
    <n v="4"/>
    <n v="4"/>
    <n v="1135"/>
    <n v="1135"/>
    <s v="INT"/>
    <s v="b. Claridad del Contenido-Productos Asociados de PAYC (Informes, Control de presupuesto y Programación y actas)"/>
    <x v="21"/>
  </r>
  <r>
    <n v="193"/>
    <x v="5"/>
    <x v="0"/>
    <x v="1"/>
    <m/>
    <m/>
    <s v="c. Oportunidad en la entrega"/>
    <x v="4"/>
    <n v="5"/>
    <m/>
    <m/>
    <m/>
    <m/>
    <m/>
    <m/>
    <m/>
    <m/>
    <m/>
    <m/>
    <s v="SIN CECO"/>
    <s v="NO"/>
    <s v="CALLE 81 -60%-Productos Asociados de PAYC (Informes, Control de presupuesto y Programación y actas)"/>
    <n v="5"/>
    <n v="5"/>
    <n v="1135"/>
    <n v="1135"/>
    <s v="INT"/>
    <s v="c. Oportunidad en la entrega-Productos Asociados de PAYC (Informes, Control de presupuesto y Programación y actas)"/>
    <x v="22"/>
  </r>
  <r>
    <n v="194"/>
    <x v="5"/>
    <x v="0"/>
    <x v="1"/>
    <m/>
    <m/>
    <s v="d. Precisión de la información"/>
    <x v="4"/>
    <n v="4"/>
    <m/>
    <m/>
    <m/>
    <m/>
    <m/>
    <m/>
    <m/>
    <m/>
    <m/>
    <m/>
    <s v="SIN CECO"/>
    <s v="NO"/>
    <s v="CALLE 81 -60%-Productos Asociados de PAYC (Informes, Control de presupuesto y Programación y actas)"/>
    <n v="4"/>
    <n v="4"/>
    <n v="1135"/>
    <n v="1135"/>
    <s v="INT"/>
    <s v="d. Precisión de la información-Productos Asociados de PAYC (Informes, Control de presupuesto y Programación y actas)"/>
    <x v="23"/>
  </r>
  <r>
    <n v="195"/>
    <x v="5"/>
    <x v="0"/>
    <x v="1"/>
    <m/>
    <m/>
    <s v="e. Diagramación"/>
    <x v="4"/>
    <n v="5"/>
    <m/>
    <m/>
    <m/>
    <m/>
    <m/>
    <m/>
    <m/>
    <m/>
    <m/>
    <m/>
    <s v="SIN CECO"/>
    <s v="NO"/>
    <s v="CALLE 81 -60%-Productos Asociados de PAYC (Informes, Control de presupuesto y Programación y actas)"/>
    <n v="5"/>
    <n v="5"/>
    <n v="1135"/>
    <n v="1135"/>
    <s v="INT"/>
    <s v="e. Diagramación-Productos Asociados de PAYC (Informes, Control de presupuesto y Programación y actas)"/>
    <x v="24"/>
  </r>
  <r>
    <n v="196"/>
    <x v="5"/>
    <x v="0"/>
    <x v="1"/>
    <m/>
    <m/>
    <s v="a. Cumplimiento"/>
    <x v="5"/>
    <n v="5"/>
    <m/>
    <m/>
    <m/>
    <m/>
    <m/>
    <m/>
    <m/>
    <m/>
    <m/>
    <m/>
    <s v="SIN CECO"/>
    <s v="NO"/>
    <s v="CALLE 81 -60%-Compromisos Pactados"/>
    <n v="5"/>
    <n v="5"/>
    <n v="1135"/>
    <n v="1135"/>
    <s v="INT"/>
    <s v="a. Cumplimiento-Compromisos Pactados"/>
    <x v="25"/>
  </r>
  <r>
    <n v="197"/>
    <x v="5"/>
    <x v="0"/>
    <x v="1"/>
    <m/>
    <m/>
    <s v="b. Satisface expectativas"/>
    <x v="5"/>
    <n v="4"/>
    <m/>
    <m/>
    <m/>
    <m/>
    <m/>
    <m/>
    <m/>
    <m/>
    <m/>
    <m/>
    <s v="SIN CECO"/>
    <s v="NO"/>
    <s v="CALLE 81 -60%-Compromisos Pactados"/>
    <n v="4"/>
    <n v="4"/>
    <n v="1135"/>
    <n v="1135"/>
    <s v="INT"/>
    <s v="b. Satisface expectativas-Compromisos Pactados"/>
    <x v="26"/>
  </r>
  <r>
    <n v="198"/>
    <x v="5"/>
    <x v="0"/>
    <x v="1"/>
    <m/>
    <m/>
    <s v="c. Calidad de la Información suministrada"/>
    <x v="5"/>
    <n v="5"/>
    <m/>
    <m/>
    <m/>
    <m/>
    <m/>
    <m/>
    <m/>
    <m/>
    <m/>
    <m/>
    <s v="SIN CECO"/>
    <s v="NO"/>
    <s v="CALLE 81 -60%-Compromisos Pactados"/>
    <n v="5"/>
    <n v="5"/>
    <n v="1135"/>
    <n v="1135"/>
    <s v="INT"/>
    <s v="c. Calidad de la Información suministrada-Compromisos Pactados"/>
    <x v="27"/>
  </r>
  <r>
    <n v="199"/>
    <x v="5"/>
    <x v="0"/>
    <x v="1"/>
    <m/>
    <m/>
    <s v="d. Disposición del personal de PAYC a las solicitudes del cliente"/>
    <x v="5"/>
    <s v="N/A"/>
    <m/>
    <m/>
    <m/>
    <m/>
    <m/>
    <m/>
    <m/>
    <m/>
    <m/>
    <m/>
    <s v="SIN CECO"/>
    <s v="NO"/>
    <s v="CALLE 81 -60%-Compromisos Pactados"/>
    <s v="N/A"/>
    <n v="0"/>
    <n v="1135"/>
    <n v="1135"/>
    <s v="INT"/>
    <s v="d. Disposición del personal de PAYC a las solicitudes del cliente-Compromisos Pactados"/>
    <x v="28"/>
  </r>
  <r>
    <n v="200"/>
    <x v="5"/>
    <x v="0"/>
    <x v="1"/>
    <m/>
    <m/>
    <s v="e. Coherencia entre lo solicitado y lo entregado"/>
    <x v="5"/>
    <n v="5"/>
    <m/>
    <m/>
    <m/>
    <m/>
    <m/>
    <m/>
    <m/>
    <m/>
    <m/>
    <m/>
    <s v="SIN CECO"/>
    <s v="NO"/>
    <s v="CALLE 81 -60%-Compromisos Pactados"/>
    <n v="5"/>
    <n v="5"/>
    <n v="1135"/>
    <n v="1135"/>
    <s v="INT"/>
    <s v="e. Coherencia entre lo solicitado y lo entregado-Compromisos Pactados"/>
    <x v="29"/>
  </r>
  <r>
    <n v="201"/>
    <x v="5"/>
    <x v="0"/>
    <x v="1"/>
    <m/>
    <m/>
    <s v="Grado de Satisfacción con el Servicio Prestado"/>
    <x v="6"/>
    <n v="5"/>
    <m/>
    <m/>
    <m/>
    <m/>
    <m/>
    <m/>
    <m/>
    <m/>
    <m/>
    <m/>
    <s v="SIN CECO"/>
    <s v="NO"/>
    <s v="CALLE 81 -60%-Grado de Satisfacción con el Servicio Prestado"/>
    <n v="5"/>
    <n v="5"/>
    <n v="1135"/>
    <n v="1135"/>
    <s v="INT"/>
    <s v="Grado de Satisfacción con el Servicio Prestado-Grado de Satisfacción con el Servicio Prestado"/>
    <x v="30"/>
  </r>
  <r>
    <n v="202"/>
    <x v="5"/>
    <x v="0"/>
    <x v="1"/>
    <m/>
    <m/>
    <s v="Posibilidad de Volver a Contratar con PAYC"/>
    <x v="7"/>
    <n v="5"/>
    <m/>
    <m/>
    <m/>
    <m/>
    <m/>
    <m/>
    <m/>
    <m/>
    <m/>
    <m/>
    <s v="SIN CECO"/>
    <s v="NO"/>
    <s v="CALLE 81 -60%-Posibilidad de Volver a Contratar con PAYC"/>
    <n v="5"/>
    <n v="5"/>
    <n v="1135"/>
    <n v="1135"/>
    <s v="INT"/>
    <s v="Posibilidad de Volver a Contratar con PAYC-Posibilidad de Volver a Contratar con PAYC"/>
    <x v="31"/>
  </r>
  <r>
    <n v="203"/>
    <x v="5"/>
    <x v="0"/>
    <x v="1"/>
    <m/>
    <m/>
    <s v="Principales fortalezas en el servicio que presta PAYC"/>
    <x v="8"/>
    <s v="Apoyo Multidisciplinario-Calidad Analisis en la Informacion-Estructura Organizacional-"/>
    <m/>
    <s v="MULTIDISCIPLINARIO"/>
    <s v="CALIDAD DEL ANÁLISIS DE LA INFORMACIÓN"/>
    <s v="ESTRUCTURA ORGANIZACIONAL"/>
    <m/>
    <m/>
    <m/>
    <m/>
    <m/>
    <m/>
    <s v="SIN CECO"/>
    <s v="NO"/>
    <s v="CALLE 81 -60%-Fortalezas PAYC"/>
    <s v="Apoyo Multidisciplinario-Calidad Analisis en la Informacion-Estructura Organizacional-"/>
    <n v="0"/>
    <n v="1135"/>
    <n v="1135"/>
    <s v="INT"/>
    <s v="Principales fortalezas en el servicio que presta PAYC-Fortalezas PAYC"/>
    <x v="32"/>
  </r>
  <r>
    <n v="204"/>
    <x v="5"/>
    <x v="0"/>
    <x v="1"/>
    <m/>
    <m/>
    <s v="Principales debilidades en el servicio que presta PAYC"/>
    <x v="9"/>
    <s v="Cambio de Director dejo vacios en la Informacion del Proyecto; vacios que han sido llenados por el Cliente-"/>
    <m/>
    <s v="ROTACIÓN DE PERSONAL"/>
    <m/>
    <m/>
    <m/>
    <m/>
    <m/>
    <m/>
    <m/>
    <m/>
    <s v="SIN CECO"/>
    <s v="NO"/>
    <s v="CALLE 81 -60%-Debilidades PAYC"/>
    <s v="Cambio de Director dejo vacios en la Informacion del Proyecto; vacios que han sido llenados por el Cliente-"/>
    <n v="0"/>
    <n v="1135"/>
    <n v="1135"/>
    <s v="INT"/>
    <s v="Principales debilidades en el servicio que presta PAYC-Debilidades PAYC"/>
    <x v="33"/>
  </r>
  <r>
    <n v="205"/>
    <x v="6"/>
    <x v="1"/>
    <x v="1"/>
    <m/>
    <m/>
    <s v="a. Conocimiento específico de temas aplicables al proyecto"/>
    <x v="0"/>
    <n v="4"/>
    <m/>
    <m/>
    <m/>
    <m/>
    <m/>
    <m/>
    <m/>
    <m/>
    <m/>
    <m/>
    <s v="SIN CECO"/>
    <s v="NO"/>
    <s v="INDER 100% MAY-10-Soporte Técnico"/>
    <n v="4"/>
    <n v="4"/>
    <n v="1123"/>
    <n v="1123"/>
    <s v="INT"/>
    <s v="a. Conocimiento específico de temas aplicables al proyecto-Soporte Técnico"/>
    <x v="0"/>
  </r>
  <r>
    <n v="206"/>
    <x v="6"/>
    <x v="1"/>
    <x v="1"/>
    <m/>
    <m/>
    <s v="b. Idoneidad y Calidad del soporte"/>
    <x v="0"/>
    <n v="4"/>
    <m/>
    <m/>
    <m/>
    <m/>
    <m/>
    <m/>
    <m/>
    <m/>
    <m/>
    <m/>
    <s v="SIN CECO"/>
    <s v="NO"/>
    <s v="INDER 100% MAY-10-Soporte Técnico"/>
    <n v="4"/>
    <n v="4"/>
    <n v="1123"/>
    <n v="1123"/>
    <s v="INT"/>
    <s v="b. Idoneidad y Calidad del soporte-Soporte Técnico"/>
    <x v="1"/>
  </r>
  <r>
    <n v="207"/>
    <x v="6"/>
    <x v="1"/>
    <x v="1"/>
    <m/>
    <m/>
    <s v="c. Cumplimiento de especificaciones técnicas de construcción"/>
    <x v="0"/>
    <n v="4"/>
    <m/>
    <m/>
    <m/>
    <m/>
    <m/>
    <m/>
    <m/>
    <m/>
    <m/>
    <m/>
    <s v="SIN CECO"/>
    <s v="NO"/>
    <s v="INDER 100% MAY-10-Soporte Técnico"/>
    <n v="4"/>
    <n v="4"/>
    <n v="1123"/>
    <n v="1123"/>
    <s v="INT"/>
    <s v="c. Cumplimiento de especificaciones técnicas de construcción-Soporte Técnico"/>
    <x v="2"/>
  </r>
  <r>
    <n v="208"/>
    <x v="6"/>
    <x v="1"/>
    <x v="1"/>
    <m/>
    <m/>
    <s v="d. Confiabilidad de los conceptos aplicados"/>
    <x v="0"/>
    <n v="4"/>
    <m/>
    <m/>
    <m/>
    <m/>
    <m/>
    <m/>
    <m/>
    <m/>
    <m/>
    <m/>
    <s v="SIN CECO"/>
    <s v="NO"/>
    <s v="INDER 100% MAY-10-Soporte Técnico"/>
    <n v="4"/>
    <n v="4"/>
    <n v="1123"/>
    <n v="1123"/>
    <s v="INT"/>
    <s v="d. Confiabilidad de los conceptos aplicados-Soporte Técnico"/>
    <x v="3"/>
  </r>
  <r>
    <n v="209"/>
    <x v="6"/>
    <x v="1"/>
    <x v="1"/>
    <m/>
    <m/>
    <s v="e. Oportunidad en entrega de información o requerimientos"/>
    <x v="0"/>
    <n v="4"/>
    <m/>
    <m/>
    <m/>
    <m/>
    <m/>
    <m/>
    <m/>
    <m/>
    <m/>
    <m/>
    <s v="SIN CECO"/>
    <s v="NO"/>
    <s v="INDER 100% MAY-10-Soporte Técnico"/>
    <n v="4"/>
    <n v="4"/>
    <n v="1123"/>
    <n v="1123"/>
    <s v="INT"/>
    <s v="e. Oportunidad en entrega de información o requerimientos-Soporte Técnico"/>
    <x v="4"/>
  </r>
  <r>
    <n v="210"/>
    <x v="6"/>
    <x v="1"/>
    <x v="1"/>
    <m/>
    <m/>
    <s v="a. Oportunidad de la gestión en obra"/>
    <x v="1"/>
    <n v="5"/>
    <m/>
    <m/>
    <m/>
    <m/>
    <m/>
    <m/>
    <m/>
    <m/>
    <m/>
    <m/>
    <s v="SIN CECO"/>
    <s v="NO"/>
    <s v="INDER 100% MAY-10-Soporte Administrativo"/>
    <n v="5"/>
    <n v="5"/>
    <n v="1123"/>
    <n v="1123"/>
    <s v="INT"/>
    <s v="a. Oportunidad de la gestión en obra-Soporte Administrativo"/>
    <x v="5"/>
  </r>
  <r>
    <n v="211"/>
    <x v="6"/>
    <x v="1"/>
    <x v="1"/>
    <m/>
    <m/>
    <s v="b. Manejo administrativo del proyecto"/>
    <x v="1"/>
    <n v="5"/>
    <m/>
    <m/>
    <m/>
    <m/>
    <m/>
    <m/>
    <m/>
    <m/>
    <m/>
    <m/>
    <s v="SIN CECO"/>
    <s v="NO"/>
    <s v="INDER 100% MAY-10-Soporte Administrativo"/>
    <n v="5"/>
    <n v="5"/>
    <n v="1123"/>
    <n v="1123"/>
    <s v="INT"/>
    <s v="b. Manejo administrativo del proyecto-Soporte Administrativo"/>
    <x v="6"/>
  </r>
  <r>
    <n v="212"/>
    <x v="6"/>
    <x v="1"/>
    <x v="1"/>
    <m/>
    <m/>
    <s v="c. Información clara y veraz sobre la administración de proyecto"/>
    <x v="1"/>
    <n v="5"/>
    <m/>
    <m/>
    <m/>
    <m/>
    <m/>
    <m/>
    <m/>
    <m/>
    <m/>
    <m/>
    <s v="SIN CECO"/>
    <s v="NO"/>
    <s v="INDER 100% MAY-10-Soporte Administrativo"/>
    <n v="5"/>
    <n v="5"/>
    <n v="1123"/>
    <n v="1123"/>
    <s v="INT"/>
    <s v="c. Información clara y veraz sobre la administración de proyecto-Soporte Administrativo"/>
    <x v="7"/>
  </r>
  <r>
    <n v="213"/>
    <x v="6"/>
    <x v="1"/>
    <x v="1"/>
    <m/>
    <m/>
    <s v="d. Cumplimientos con expectativas del cliente"/>
    <x v="1"/>
    <n v="4"/>
    <m/>
    <m/>
    <m/>
    <m/>
    <m/>
    <m/>
    <m/>
    <m/>
    <m/>
    <m/>
    <s v="SIN CECO"/>
    <s v="NO"/>
    <s v="INDER 100% MAY-10-Soporte Administrativo"/>
    <n v="4"/>
    <n v="4"/>
    <n v="1123"/>
    <n v="1123"/>
    <s v="INT"/>
    <s v="d. Cumplimientos con expectativas del cliente-Soporte Administrativo"/>
    <x v="8"/>
  </r>
  <r>
    <n v="214"/>
    <x v="6"/>
    <x v="1"/>
    <x v="1"/>
    <m/>
    <m/>
    <s v="e. Control de presupuesto"/>
    <x v="1"/>
    <n v="4"/>
    <m/>
    <m/>
    <m/>
    <m/>
    <m/>
    <m/>
    <m/>
    <m/>
    <m/>
    <m/>
    <s v="SIN CECO"/>
    <s v="NO"/>
    <s v="INDER 100% MAY-10-Soporte Administrativo"/>
    <n v="4"/>
    <n v="4"/>
    <n v="1123"/>
    <n v="1123"/>
    <s v="INT"/>
    <s v="e. Control de presupuesto-Soporte Administrativo"/>
    <x v="9"/>
  </r>
  <r>
    <n v="215"/>
    <x v="6"/>
    <x v="1"/>
    <x v="1"/>
    <m/>
    <m/>
    <s v="a. Apoyo y presencia en el proyecto"/>
    <x v="2"/>
    <n v="4"/>
    <m/>
    <m/>
    <m/>
    <m/>
    <m/>
    <m/>
    <m/>
    <m/>
    <m/>
    <m/>
    <s v="SIN CECO"/>
    <s v="NO"/>
    <s v="INDER 100% MAY-10-Soporte Directivo (Coordinador y Gerencia)"/>
    <n v="4"/>
    <n v="4"/>
    <n v="1123"/>
    <n v="1123"/>
    <s v="INT"/>
    <s v="a. Apoyo y presencia en el proyecto-Soporte Directivo (Coordinador y Gerencia)"/>
    <x v="10"/>
  </r>
  <r>
    <n v="216"/>
    <x v="6"/>
    <x v="1"/>
    <x v="1"/>
    <m/>
    <m/>
    <s v="b. Conocimiento del proyecto"/>
    <x v="2"/>
    <n v="4"/>
    <m/>
    <m/>
    <m/>
    <m/>
    <m/>
    <m/>
    <m/>
    <m/>
    <m/>
    <m/>
    <s v="SIN CECO"/>
    <s v="NO"/>
    <s v="INDER 100% MAY-10-Soporte Directivo (Coordinador y Gerencia)"/>
    <n v="4"/>
    <n v="4"/>
    <n v="1123"/>
    <n v="1123"/>
    <s v="INT"/>
    <s v="b. Conocimiento del proyecto-Soporte Directivo (Coordinador y Gerencia)"/>
    <x v="11"/>
  </r>
  <r>
    <n v="217"/>
    <x v="6"/>
    <x v="1"/>
    <x v="1"/>
    <m/>
    <m/>
    <s v="c. Planteamiento de soluciones y manejo de conflictos"/>
    <x v="2"/>
    <n v="4"/>
    <m/>
    <m/>
    <m/>
    <m/>
    <m/>
    <m/>
    <m/>
    <m/>
    <m/>
    <m/>
    <s v="SIN CECO"/>
    <s v="NO"/>
    <s v="INDER 100% MAY-10-Soporte Directivo (Coordinador y Gerencia)"/>
    <n v="4"/>
    <n v="4"/>
    <n v="1123"/>
    <n v="1123"/>
    <s v="INT"/>
    <s v="c. Planteamiento de soluciones y manejo de conflictos-Soporte Directivo (Coordinador y Gerencia)"/>
    <x v="12"/>
  </r>
  <r>
    <n v="218"/>
    <x v="6"/>
    <x v="1"/>
    <x v="1"/>
    <m/>
    <m/>
    <s v="d. Cumplimiento de compromisos"/>
    <x v="2"/>
    <n v="4"/>
    <m/>
    <m/>
    <m/>
    <m/>
    <m/>
    <m/>
    <m/>
    <m/>
    <m/>
    <m/>
    <s v="SIN CECO"/>
    <s v="NO"/>
    <s v="INDER 100% MAY-10-Soporte Directivo (Coordinador y Gerencia)"/>
    <n v="4"/>
    <n v="4"/>
    <n v="1123"/>
    <n v="1123"/>
    <s v="INT"/>
    <s v="d. Cumplimiento de compromisos-Soporte Directivo (Coordinador y Gerencia)"/>
    <x v="13"/>
  </r>
  <r>
    <n v="219"/>
    <x v="6"/>
    <x v="1"/>
    <x v="1"/>
    <m/>
    <m/>
    <s v="e. Manejo del cliente"/>
    <x v="2"/>
    <n v="5"/>
    <m/>
    <m/>
    <m/>
    <m/>
    <m/>
    <m/>
    <m/>
    <m/>
    <m/>
    <m/>
    <s v="SIN CECO"/>
    <s v="NO"/>
    <s v="INDER 100% MAY-10-Soporte Directivo (Coordinador y Gerencia)"/>
    <n v="5"/>
    <n v="5"/>
    <n v="1123"/>
    <n v="1123"/>
    <s v="INT"/>
    <s v="e. Manejo del cliente-Soporte Directivo (Coordinador y Gerencia)"/>
    <x v="14"/>
  </r>
  <r>
    <n v="220"/>
    <x v="6"/>
    <x v="1"/>
    <x v="1"/>
    <m/>
    <m/>
    <s v="a. Idoneidad del personal"/>
    <x v="3"/>
    <n v="4"/>
    <m/>
    <m/>
    <m/>
    <m/>
    <m/>
    <m/>
    <m/>
    <m/>
    <m/>
    <m/>
    <s v="SIN CECO"/>
    <s v="NO"/>
    <s v="INDER 100% MAY-10-Personal que presta el servicio en obra"/>
    <n v="4"/>
    <n v="4"/>
    <n v="1123"/>
    <n v="1123"/>
    <s v="INT"/>
    <s v="a. Idoneidad del personal-Personal que presta el servicio en obra"/>
    <x v="15"/>
  </r>
  <r>
    <n v="221"/>
    <x v="6"/>
    <x v="1"/>
    <x v="1"/>
    <m/>
    <m/>
    <s v="b. Oportuna atención al cliente"/>
    <x v="3"/>
    <n v="4"/>
    <m/>
    <m/>
    <m/>
    <m/>
    <m/>
    <m/>
    <m/>
    <m/>
    <m/>
    <m/>
    <s v="SIN CECO"/>
    <s v="NO"/>
    <s v="INDER 100% MAY-10-Personal que presta el servicio en obra"/>
    <n v="4"/>
    <n v="4"/>
    <n v="1123"/>
    <n v="1123"/>
    <s v="INT"/>
    <s v="b. Oportuna atención al cliente-Personal que presta el servicio en obra"/>
    <x v="16"/>
  </r>
  <r>
    <n v="222"/>
    <x v="6"/>
    <x v="1"/>
    <x v="1"/>
    <m/>
    <m/>
    <s v="c. Compromiso con el proyecto"/>
    <x v="3"/>
    <n v="4"/>
    <m/>
    <m/>
    <m/>
    <m/>
    <m/>
    <m/>
    <m/>
    <m/>
    <m/>
    <m/>
    <s v="SIN CECO"/>
    <s v="NO"/>
    <s v="INDER 100% MAY-10-Personal que presta el servicio en obra"/>
    <n v="4"/>
    <n v="4"/>
    <n v="1123"/>
    <n v="1123"/>
    <s v="INT"/>
    <s v="c. Compromiso con el proyecto-Personal que presta el servicio en obra"/>
    <x v="17"/>
  </r>
  <r>
    <n v="223"/>
    <x v="6"/>
    <x v="1"/>
    <x v="1"/>
    <m/>
    <m/>
    <s v="d. Cumplimiento de compromisos"/>
    <x v="3"/>
    <n v="4"/>
    <m/>
    <m/>
    <m/>
    <m/>
    <m/>
    <m/>
    <m/>
    <m/>
    <m/>
    <m/>
    <s v="SIN CECO"/>
    <s v="NO"/>
    <s v="INDER 100% MAY-10-Personal que presta el servicio en obra"/>
    <n v="4"/>
    <n v="4"/>
    <n v="1123"/>
    <n v="1123"/>
    <s v="INT"/>
    <s v="d. Cumplimiento de compromisos-Personal que presta el servicio en obra"/>
    <x v="18"/>
  </r>
  <r>
    <n v="224"/>
    <x v="6"/>
    <x v="1"/>
    <x v="1"/>
    <m/>
    <m/>
    <s v="e. Proactividad en desarrollo de funciones"/>
    <x v="3"/>
    <n v="4"/>
    <m/>
    <m/>
    <m/>
    <m/>
    <m/>
    <m/>
    <m/>
    <m/>
    <m/>
    <m/>
    <s v="SIN CECO"/>
    <s v="NO"/>
    <s v="INDER 100% MAY-10-Personal que presta el servicio en obra"/>
    <n v="4"/>
    <n v="4"/>
    <n v="1123"/>
    <n v="1123"/>
    <s v="INT"/>
    <s v="e. Proactividad en desarrollo de funciones-Personal que presta el servicio en obra"/>
    <x v="19"/>
  </r>
  <r>
    <n v="225"/>
    <x v="6"/>
    <x v="1"/>
    <x v="1"/>
    <m/>
    <m/>
    <s v="a. Calidad del Contenido"/>
    <x v="4"/>
    <n v="4"/>
    <m/>
    <m/>
    <m/>
    <m/>
    <m/>
    <m/>
    <m/>
    <m/>
    <m/>
    <m/>
    <s v="SIN CECO"/>
    <s v="NO"/>
    <s v="INDER 100% MAY-10-Productos Asociados de PAYC (Informes, Control de presupuesto y Programación y actas)"/>
    <n v="4"/>
    <n v="4"/>
    <n v="1123"/>
    <n v="1123"/>
    <s v="INT"/>
    <s v="a. Calidad del Contenido-Productos Asociados de PAYC (Informes, Control de presupuesto y Programación y actas)"/>
    <x v="20"/>
  </r>
  <r>
    <n v="226"/>
    <x v="6"/>
    <x v="1"/>
    <x v="1"/>
    <m/>
    <m/>
    <s v="b. Claridad del Contenido"/>
    <x v="4"/>
    <n v="4"/>
    <m/>
    <m/>
    <m/>
    <m/>
    <m/>
    <m/>
    <m/>
    <m/>
    <m/>
    <m/>
    <s v="SIN CECO"/>
    <s v="NO"/>
    <s v="INDER 100% MAY-10-Productos Asociados de PAYC (Informes, Control de presupuesto y Programación y actas)"/>
    <n v="4"/>
    <n v="4"/>
    <n v="1123"/>
    <n v="1123"/>
    <s v="INT"/>
    <s v="b. Claridad del Contenido-Productos Asociados de PAYC (Informes, Control de presupuesto y Programación y actas)"/>
    <x v="21"/>
  </r>
  <r>
    <n v="227"/>
    <x v="6"/>
    <x v="1"/>
    <x v="1"/>
    <m/>
    <m/>
    <s v="c. Oportunidad en la entrega"/>
    <x v="4"/>
    <n v="4"/>
    <m/>
    <m/>
    <m/>
    <m/>
    <m/>
    <m/>
    <m/>
    <m/>
    <m/>
    <m/>
    <s v="SIN CECO"/>
    <s v="NO"/>
    <s v="INDER 100% MAY-10-Productos Asociados de PAYC (Informes, Control de presupuesto y Programación y actas)"/>
    <n v="4"/>
    <n v="4"/>
    <n v="1123"/>
    <n v="1123"/>
    <s v="INT"/>
    <s v="c. Oportunidad en la entrega-Productos Asociados de PAYC (Informes, Control de presupuesto y Programación y actas)"/>
    <x v="22"/>
  </r>
  <r>
    <n v="228"/>
    <x v="6"/>
    <x v="1"/>
    <x v="1"/>
    <m/>
    <m/>
    <s v="d. Precisión de la información"/>
    <x v="4"/>
    <n v="4"/>
    <m/>
    <m/>
    <m/>
    <m/>
    <m/>
    <m/>
    <m/>
    <m/>
    <m/>
    <m/>
    <s v="SIN CECO"/>
    <s v="NO"/>
    <s v="INDER 100% MAY-10-Productos Asociados de PAYC (Informes, Control de presupuesto y Programación y actas)"/>
    <n v="4"/>
    <n v="4"/>
    <n v="1123"/>
    <n v="1123"/>
    <s v="INT"/>
    <s v="d. Precisión de la información-Productos Asociados de PAYC (Informes, Control de presupuesto y Programación y actas)"/>
    <x v="23"/>
  </r>
  <r>
    <n v="229"/>
    <x v="6"/>
    <x v="1"/>
    <x v="1"/>
    <m/>
    <m/>
    <s v="e. Diagramación"/>
    <x v="4"/>
    <n v="4"/>
    <m/>
    <m/>
    <m/>
    <m/>
    <m/>
    <m/>
    <m/>
    <m/>
    <m/>
    <m/>
    <s v="SIN CECO"/>
    <s v="NO"/>
    <s v="INDER 100% MAY-10-Productos Asociados de PAYC (Informes, Control de presupuesto y Programación y actas)"/>
    <n v="4"/>
    <n v="4"/>
    <n v="1123"/>
    <n v="1123"/>
    <s v="INT"/>
    <s v="e. Diagramación-Productos Asociados de PAYC (Informes, Control de presupuesto y Programación y actas)"/>
    <x v="24"/>
  </r>
  <r>
    <n v="230"/>
    <x v="6"/>
    <x v="1"/>
    <x v="1"/>
    <m/>
    <m/>
    <s v="a. Cumplimiento"/>
    <x v="5"/>
    <n v="4"/>
    <m/>
    <m/>
    <m/>
    <m/>
    <m/>
    <m/>
    <m/>
    <m/>
    <m/>
    <m/>
    <s v="SIN CECO"/>
    <s v="NO"/>
    <s v="INDER 100% MAY-10-Compromisos Pactados"/>
    <n v="4"/>
    <n v="4"/>
    <n v="1123"/>
    <n v="1123"/>
    <s v="INT"/>
    <s v="a. Cumplimiento-Compromisos Pactados"/>
    <x v="25"/>
  </r>
  <r>
    <n v="231"/>
    <x v="6"/>
    <x v="1"/>
    <x v="1"/>
    <m/>
    <m/>
    <s v="b. Satisface expectativas"/>
    <x v="5"/>
    <n v="5"/>
    <m/>
    <m/>
    <m/>
    <m/>
    <m/>
    <m/>
    <m/>
    <m/>
    <m/>
    <m/>
    <s v="SIN CECO"/>
    <s v="NO"/>
    <s v="INDER 100% MAY-10-Compromisos Pactados"/>
    <n v="5"/>
    <n v="5"/>
    <n v="1123"/>
    <n v="1123"/>
    <s v="INT"/>
    <s v="b. Satisface expectativas-Compromisos Pactados"/>
    <x v="26"/>
  </r>
  <r>
    <n v="232"/>
    <x v="6"/>
    <x v="1"/>
    <x v="1"/>
    <m/>
    <m/>
    <s v="c. Calidad de la Información suministrada"/>
    <x v="5"/>
    <n v="5"/>
    <m/>
    <m/>
    <m/>
    <m/>
    <m/>
    <m/>
    <m/>
    <m/>
    <m/>
    <m/>
    <s v="SIN CECO"/>
    <s v="NO"/>
    <s v="INDER 100% MAY-10-Compromisos Pactados"/>
    <n v="5"/>
    <n v="5"/>
    <n v="1123"/>
    <n v="1123"/>
    <s v="INT"/>
    <s v="c. Calidad de la Información suministrada-Compromisos Pactados"/>
    <x v="27"/>
  </r>
  <r>
    <n v="233"/>
    <x v="6"/>
    <x v="1"/>
    <x v="1"/>
    <m/>
    <m/>
    <s v="d. Disposición del personal de PAYC a las solicitudes del cliente"/>
    <x v="5"/>
    <n v="5"/>
    <m/>
    <m/>
    <m/>
    <m/>
    <m/>
    <m/>
    <m/>
    <m/>
    <m/>
    <m/>
    <s v="SIN CECO"/>
    <s v="NO"/>
    <s v="INDER 100% MAY-10-Compromisos Pactados"/>
    <n v="5"/>
    <n v="5"/>
    <n v="1123"/>
    <n v="1123"/>
    <s v="INT"/>
    <s v="d. Disposición del personal de PAYC a las solicitudes del cliente-Compromisos Pactados"/>
    <x v="28"/>
  </r>
  <r>
    <n v="234"/>
    <x v="6"/>
    <x v="1"/>
    <x v="1"/>
    <m/>
    <m/>
    <s v="e. Coherencia entre lo solicitado y lo entregado"/>
    <x v="5"/>
    <n v="4"/>
    <m/>
    <m/>
    <m/>
    <m/>
    <m/>
    <m/>
    <m/>
    <m/>
    <m/>
    <m/>
    <s v="SIN CECO"/>
    <s v="NO"/>
    <s v="INDER 100% MAY-10-Compromisos Pactados"/>
    <n v="4"/>
    <n v="4"/>
    <n v="1123"/>
    <n v="1123"/>
    <s v="INT"/>
    <s v="e. Coherencia entre lo solicitado y lo entregado-Compromisos Pactados"/>
    <x v="29"/>
  </r>
  <r>
    <n v="235"/>
    <x v="6"/>
    <x v="1"/>
    <x v="1"/>
    <m/>
    <m/>
    <s v="Grado de Satisfacción con el Servicio Prestado"/>
    <x v="6"/>
    <n v="4"/>
    <m/>
    <m/>
    <m/>
    <m/>
    <m/>
    <m/>
    <m/>
    <m/>
    <m/>
    <m/>
    <s v="SIN CECO"/>
    <s v="NO"/>
    <s v="INDER 100% MAY-10-Grado de Satisfacción con el Servicio Prestado"/>
    <n v="4"/>
    <n v="4"/>
    <n v="1123"/>
    <n v="1123"/>
    <s v="INT"/>
    <s v="Grado de Satisfacción con el Servicio Prestado-Grado de Satisfacción con el Servicio Prestado"/>
    <x v="30"/>
  </r>
  <r>
    <n v="236"/>
    <x v="6"/>
    <x v="1"/>
    <x v="1"/>
    <m/>
    <m/>
    <s v="Posibilidad de Volver a Contratar con PAYC"/>
    <x v="7"/>
    <n v="4"/>
    <m/>
    <m/>
    <m/>
    <m/>
    <m/>
    <m/>
    <m/>
    <m/>
    <m/>
    <m/>
    <s v="SIN CECO"/>
    <s v="NO"/>
    <s v="INDER 100% MAY-10-Posibilidad de Volver a Contratar con PAYC"/>
    <n v="4"/>
    <n v="4"/>
    <n v="1123"/>
    <n v="1123"/>
    <s v="INT"/>
    <s v="Posibilidad de Volver a Contratar con PAYC-Posibilidad de Volver a Contratar con PAYC"/>
    <x v="31"/>
  </r>
  <r>
    <n v="237"/>
    <x v="6"/>
    <x v="1"/>
    <x v="1"/>
    <m/>
    <m/>
    <s v="Principales fortalezas en el servicio que presta PAYC"/>
    <x v="8"/>
    <s v="Sistema de Calidad-Un buen Coordinador para Coliseos-"/>
    <m/>
    <s v="SISTEMA DE CALIDAD"/>
    <s v="BUEN COORDINADOR"/>
    <m/>
    <m/>
    <m/>
    <m/>
    <m/>
    <m/>
    <m/>
    <s v="SIN CECO"/>
    <s v="NO"/>
    <s v="INDER 100% MAY-10-Fortalezas PAYC"/>
    <s v="Sistema de Calidad-Un buen Coordinador para Coliseos-"/>
    <n v="0"/>
    <n v="1123"/>
    <n v="1123"/>
    <s v="INT"/>
    <s v="Principales fortalezas en el servicio que presta PAYC-Fortalezas PAYC"/>
    <x v="32"/>
  </r>
  <r>
    <n v="238"/>
    <x v="6"/>
    <x v="1"/>
    <x v="1"/>
    <m/>
    <m/>
    <s v="Principales debilidades en el servicio que presta PAYC"/>
    <x v="9"/>
    <s v="Dejaron solo a Juan Carlos P. en la Bolera y Complejo Acuatico, Falto Liderazgo-"/>
    <m/>
    <s v="FALTA DE LIDERAZGO"/>
    <m/>
    <m/>
    <m/>
    <m/>
    <m/>
    <m/>
    <m/>
    <m/>
    <s v="SIN CECO"/>
    <s v="NO"/>
    <s v="INDER 100% MAY-10-Debilidades PAYC"/>
    <s v="Dejaron solo a Juan Carlos P. en la Bolera y Complejo Acuatico, Falto Liderazgo-"/>
    <n v="0"/>
    <n v="1123"/>
    <n v="1123"/>
    <s v="INT"/>
    <s v="Principales debilidades en el servicio que presta PAYC-Debilidades PAYC"/>
    <x v="33"/>
  </r>
  <r>
    <n v="239"/>
    <x v="7"/>
    <x v="1"/>
    <x v="1"/>
    <m/>
    <m/>
    <s v="a. Conocimiento específico de temas aplicables al proyecto"/>
    <x v="0"/>
    <n v="4"/>
    <m/>
    <m/>
    <m/>
    <m/>
    <m/>
    <m/>
    <m/>
    <m/>
    <m/>
    <m/>
    <s v="SIN CECO"/>
    <s v="NO"/>
    <s v="CAFAM SOACHA 25% MAY-10-Soporte Técnico"/>
    <n v="4"/>
    <n v="4"/>
    <n v="1185"/>
    <n v="1185"/>
    <s v="INT"/>
    <s v="a. Conocimiento específico de temas aplicables al proyecto-Soporte Técnico"/>
    <x v="0"/>
  </r>
  <r>
    <n v="240"/>
    <x v="7"/>
    <x v="1"/>
    <x v="1"/>
    <m/>
    <m/>
    <s v="b. Idoneidad y Calidad del soporte"/>
    <x v="0"/>
    <n v="4"/>
    <m/>
    <m/>
    <m/>
    <m/>
    <m/>
    <m/>
    <m/>
    <m/>
    <m/>
    <m/>
    <s v="SIN CECO"/>
    <s v="NO"/>
    <s v="CAFAM SOACHA 25% MAY-10-Soporte Técnico"/>
    <n v="4"/>
    <n v="4"/>
    <n v="1185"/>
    <n v="1185"/>
    <s v="INT"/>
    <s v="b. Idoneidad y Calidad del soporte-Soporte Técnico"/>
    <x v="1"/>
  </r>
  <r>
    <n v="241"/>
    <x v="7"/>
    <x v="1"/>
    <x v="1"/>
    <m/>
    <m/>
    <s v="c. Cumplimiento de especificaciones técnicas de construcción"/>
    <x v="0"/>
    <n v="4"/>
    <m/>
    <m/>
    <m/>
    <m/>
    <m/>
    <m/>
    <m/>
    <m/>
    <m/>
    <m/>
    <s v="SIN CECO"/>
    <s v="NO"/>
    <s v="CAFAM SOACHA 25% MAY-10-Soporte Técnico"/>
    <n v="4"/>
    <n v="4"/>
    <n v="1185"/>
    <n v="1185"/>
    <s v="INT"/>
    <s v="c. Cumplimiento de especificaciones técnicas de construcción-Soporte Técnico"/>
    <x v="2"/>
  </r>
  <r>
    <n v="242"/>
    <x v="7"/>
    <x v="1"/>
    <x v="1"/>
    <m/>
    <m/>
    <s v="d. Confiabilidad de los conceptos aplicados"/>
    <x v="0"/>
    <n v="4"/>
    <m/>
    <m/>
    <m/>
    <m/>
    <m/>
    <m/>
    <m/>
    <m/>
    <m/>
    <m/>
    <s v="SIN CECO"/>
    <s v="NO"/>
    <s v="CAFAM SOACHA 25% MAY-10-Soporte Técnico"/>
    <n v="4"/>
    <n v="4"/>
    <n v="1185"/>
    <n v="1185"/>
    <s v="INT"/>
    <s v="d. Confiabilidad de los conceptos aplicados-Soporte Técnico"/>
    <x v="3"/>
  </r>
  <r>
    <n v="243"/>
    <x v="7"/>
    <x v="1"/>
    <x v="1"/>
    <m/>
    <m/>
    <s v="e. Oportunidad en entrega de información o requerimientos"/>
    <x v="0"/>
    <n v="4"/>
    <m/>
    <m/>
    <m/>
    <m/>
    <m/>
    <m/>
    <m/>
    <m/>
    <m/>
    <m/>
    <s v="SIN CECO"/>
    <s v="NO"/>
    <s v="CAFAM SOACHA 25% MAY-10-Soporte Técnico"/>
    <n v="4"/>
    <n v="4"/>
    <n v="1185"/>
    <n v="1185"/>
    <s v="INT"/>
    <s v="e. Oportunidad en entrega de información o requerimientos-Soporte Técnico"/>
    <x v="4"/>
  </r>
  <r>
    <n v="244"/>
    <x v="7"/>
    <x v="1"/>
    <x v="1"/>
    <m/>
    <m/>
    <s v="a. Oportunidad de la gestión en obra"/>
    <x v="1"/>
    <n v="4"/>
    <m/>
    <m/>
    <m/>
    <m/>
    <m/>
    <m/>
    <m/>
    <m/>
    <m/>
    <m/>
    <s v="SIN CECO"/>
    <s v="NO"/>
    <s v="CAFAM SOACHA 25% MAY-10-Soporte Administrativo"/>
    <n v="4"/>
    <n v="4"/>
    <n v="1185"/>
    <n v="1185"/>
    <s v="INT"/>
    <s v="a. Oportunidad de la gestión en obra-Soporte Administrativo"/>
    <x v="5"/>
  </r>
  <r>
    <n v="245"/>
    <x v="7"/>
    <x v="1"/>
    <x v="1"/>
    <m/>
    <m/>
    <s v="b. Manejo administrativo del proyecto"/>
    <x v="1"/>
    <n v="4"/>
    <m/>
    <m/>
    <m/>
    <m/>
    <m/>
    <m/>
    <m/>
    <m/>
    <m/>
    <m/>
    <s v="SIN CECO"/>
    <s v="NO"/>
    <s v="CAFAM SOACHA 25% MAY-10-Soporte Administrativo"/>
    <n v="4"/>
    <n v="4"/>
    <n v="1185"/>
    <n v="1185"/>
    <s v="INT"/>
    <s v="b. Manejo administrativo del proyecto-Soporte Administrativo"/>
    <x v="6"/>
  </r>
  <r>
    <n v="246"/>
    <x v="7"/>
    <x v="1"/>
    <x v="1"/>
    <m/>
    <m/>
    <s v="c. Información clara y veraz sobre la administración de proyecto"/>
    <x v="1"/>
    <n v="4"/>
    <m/>
    <m/>
    <m/>
    <m/>
    <m/>
    <m/>
    <m/>
    <m/>
    <m/>
    <m/>
    <s v="SIN CECO"/>
    <s v="NO"/>
    <s v="CAFAM SOACHA 25% MAY-10-Soporte Administrativo"/>
    <n v="4"/>
    <n v="4"/>
    <n v="1185"/>
    <n v="1185"/>
    <s v="INT"/>
    <s v="c. Información clara y veraz sobre la administración de proyecto-Soporte Administrativo"/>
    <x v="7"/>
  </r>
  <r>
    <n v="247"/>
    <x v="7"/>
    <x v="1"/>
    <x v="1"/>
    <m/>
    <m/>
    <s v="d. Cumplimientos con expectativas del cliente"/>
    <x v="1"/>
    <n v="5"/>
    <m/>
    <m/>
    <m/>
    <m/>
    <m/>
    <m/>
    <m/>
    <m/>
    <m/>
    <m/>
    <s v="SIN CECO"/>
    <s v="NO"/>
    <s v="CAFAM SOACHA 25% MAY-10-Soporte Administrativo"/>
    <n v="5"/>
    <n v="5"/>
    <n v="1185"/>
    <n v="1185"/>
    <s v="INT"/>
    <s v="d. Cumplimientos con expectativas del cliente-Soporte Administrativo"/>
    <x v="8"/>
  </r>
  <r>
    <n v="248"/>
    <x v="7"/>
    <x v="1"/>
    <x v="1"/>
    <m/>
    <m/>
    <s v="e. Control de presupuesto"/>
    <x v="1"/>
    <n v="4"/>
    <m/>
    <m/>
    <m/>
    <m/>
    <m/>
    <m/>
    <m/>
    <m/>
    <m/>
    <m/>
    <s v="SIN CECO"/>
    <s v="NO"/>
    <s v="CAFAM SOACHA 25% MAY-10-Soporte Administrativo"/>
    <n v="4"/>
    <n v="4"/>
    <n v="1185"/>
    <n v="1185"/>
    <s v="INT"/>
    <s v="e. Control de presupuesto-Soporte Administrativo"/>
    <x v="9"/>
  </r>
  <r>
    <n v="249"/>
    <x v="7"/>
    <x v="1"/>
    <x v="1"/>
    <m/>
    <m/>
    <s v="a. Apoyo y presencia en el proyecto"/>
    <x v="2"/>
    <n v="4"/>
    <m/>
    <m/>
    <m/>
    <m/>
    <m/>
    <m/>
    <m/>
    <m/>
    <m/>
    <m/>
    <s v="SIN CECO"/>
    <s v="NO"/>
    <s v="CAFAM SOACHA 25% MAY-10-Soporte Directivo (Coordinador y Gerencia)"/>
    <n v="4"/>
    <n v="4"/>
    <n v="1185"/>
    <n v="1185"/>
    <s v="INT"/>
    <s v="a. Apoyo y presencia en el proyecto-Soporte Directivo (Coordinador y Gerencia)"/>
    <x v="10"/>
  </r>
  <r>
    <n v="250"/>
    <x v="7"/>
    <x v="1"/>
    <x v="1"/>
    <m/>
    <m/>
    <s v="b. Conocimiento del proyecto"/>
    <x v="2"/>
    <n v="3"/>
    <m/>
    <m/>
    <m/>
    <m/>
    <m/>
    <m/>
    <m/>
    <m/>
    <m/>
    <m/>
    <s v="SIN CECO"/>
    <s v="NO"/>
    <s v="CAFAM SOACHA 25% MAY-10-Soporte Directivo (Coordinador y Gerencia)"/>
    <n v="3"/>
    <n v="3"/>
    <n v="1185"/>
    <n v="1185"/>
    <s v="INT"/>
    <s v="b. Conocimiento del proyecto-Soporte Directivo (Coordinador y Gerencia)"/>
    <x v="11"/>
  </r>
  <r>
    <n v="251"/>
    <x v="7"/>
    <x v="1"/>
    <x v="1"/>
    <m/>
    <m/>
    <s v="c. Planteamiento de soluciones y manejo de conflictos"/>
    <x v="2"/>
    <n v="5"/>
    <m/>
    <m/>
    <m/>
    <m/>
    <m/>
    <m/>
    <m/>
    <m/>
    <m/>
    <m/>
    <s v="SIN CECO"/>
    <s v="NO"/>
    <s v="CAFAM SOACHA 25% MAY-10-Soporte Directivo (Coordinador y Gerencia)"/>
    <n v="5"/>
    <n v="5"/>
    <n v="1185"/>
    <n v="1185"/>
    <s v="INT"/>
    <s v="c. Planteamiento de soluciones y manejo de conflictos-Soporte Directivo (Coordinador y Gerencia)"/>
    <x v="12"/>
  </r>
  <r>
    <n v="252"/>
    <x v="7"/>
    <x v="1"/>
    <x v="1"/>
    <m/>
    <m/>
    <s v="d. Cumplimiento de compromisos"/>
    <x v="2"/>
    <n v="4"/>
    <m/>
    <m/>
    <m/>
    <m/>
    <m/>
    <m/>
    <m/>
    <m/>
    <m/>
    <m/>
    <s v="SIN CECO"/>
    <s v="NO"/>
    <s v="CAFAM SOACHA 25% MAY-10-Soporte Directivo (Coordinador y Gerencia)"/>
    <n v="4"/>
    <n v="4"/>
    <n v="1185"/>
    <n v="1185"/>
    <s v="INT"/>
    <s v="d. Cumplimiento de compromisos-Soporte Directivo (Coordinador y Gerencia)"/>
    <x v="13"/>
  </r>
  <r>
    <n v="253"/>
    <x v="7"/>
    <x v="1"/>
    <x v="1"/>
    <m/>
    <m/>
    <s v="e. Manejo del cliente"/>
    <x v="2"/>
    <n v="4"/>
    <m/>
    <m/>
    <m/>
    <m/>
    <m/>
    <m/>
    <m/>
    <m/>
    <m/>
    <m/>
    <s v="SIN CECO"/>
    <s v="NO"/>
    <s v="CAFAM SOACHA 25% MAY-10-Soporte Directivo (Coordinador y Gerencia)"/>
    <n v="4"/>
    <n v="4"/>
    <n v="1185"/>
    <n v="1185"/>
    <s v="INT"/>
    <s v="e. Manejo del cliente-Soporte Directivo (Coordinador y Gerencia)"/>
    <x v="14"/>
  </r>
  <r>
    <n v="254"/>
    <x v="7"/>
    <x v="1"/>
    <x v="1"/>
    <m/>
    <m/>
    <s v="a. Idoneidad del personal"/>
    <x v="3"/>
    <n v="4"/>
    <m/>
    <m/>
    <m/>
    <m/>
    <m/>
    <m/>
    <m/>
    <m/>
    <m/>
    <m/>
    <s v="SIN CECO"/>
    <s v="NO"/>
    <s v="CAFAM SOACHA 25% MAY-10-Personal que presta el servicio en obra"/>
    <n v="4"/>
    <n v="4"/>
    <n v="1185"/>
    <n v="1185"/>
    <s v="INT"/>
    <s v="a. Idoneidad del personal-Personal que presta el servicio en obra"/>
    <x v="15"/>
  </r>
  <r>
    <n v="255"/>
    <x v="7"/>
    <x v="1"/>
    <x v="1"/>
    <m/>
    <m/>
    <s v="b. Oportuna atención al cliente"/>
    <x v="3"/>
    <n v="4"/>
    <m/>
    <m/>
    <m/>
    <m/>
    <m/>
    <m/>
    <m/>
    <m/>
    <m/>
    <m/>
    <s v="SIN CECO"/>
    <s v="NO"/>
    <s v="CAFAM SOACHA 25% MAY-10-Personal que presta el servicio en obra"/>
    <n v="4"/>
    <n v="4"/>
    <n v="1185"/>
    <n v="1185"/>
    <s v="INT"/>
    <s v="b. Oportuna atención al cliente-Personal que presta el servicio en obra"/>
    <x v="16"/>
  </r>
  <r>
    <n v="256"/>
    <x v="7"/>
    <x v="1"/>
    <x v="1"/>
    <m/>
    <m/>
    <s v="c. Compromiso con el proyecto"/>
    <x v="3"/>
    <n v="4"/>
    <m/>
    <m/>
    <m/>
    <m/>
    <m/>
    <m/>
    <m/>
    <m/>
    <m/>
    <m/>
    <s v="SIN CECO"/>
    <s v="NO"/>
    <s v="CAFAM SOACHA 25% MAY-10-Personal que presta el servicio en obra"/>
    <n v="4"/>
    <n v="4"/>
    <n v="1185"/>
    <n v="1185"/>
    <s v="INT"/>
    <s v="c. Compromiso con el proyecto-Personal que presta el servicio en obra"/>
    <x v="17"/>
  </r>
  <r>
    <n v="257"/>
    <x v="7"/>
    <x v="1"/>
    <x v="1"/>
    <m/>
    <m/>
    <s v="d. Cumplimiento de compromisos"/>
    <x v="3"/>
    <n v="3"/>
    <m/>
    <m/>
    <m/>
    <m/>
    <m/>
    <m/>
    <m/>
    <m/>
    <m/>
    <m/>
    <s v="SIN CECO"/>
    <s v="NO"/>
    <s v="CAFAM SOACHA 25% MAY-10-Personal que presta el servicio en obra"/>
    <n v="3"/>
    <n v="3"/>
    <n v="1185"/>
    <n v="1185"/>
    <s v="INT"/>
    <s v="d. Cumplimiento de compromisos-Personal que presta el servicio en obra"/>
    <x v="18"/>
  </r>
  <r>
    <n v="258"/>
    <x v="7"/>
    <x v="1"/>
    <x v="1"/>
    <m/>
    <m/>
    <s v="e. Proactividad en desarrollo de funciones"/>
    <x v="3"/>
    <n v="4"/>
    <m/>
    <m/>
    <m/>
    <m/>
    <m/>
    <m/>
    <m/>
    <m/>
    <m/>
    <m/>
    <s v="SIN CECO"/>
    <s v="NO"/>
    <s v="CAFAM SOACHA 25% MAY-10-Personal que presta el servicio en obra"/>
    <n v="4"/>
    <n v="4"/>
    <n v="1185"/>
    <n v="1185"/>
    <s v="INT"/>
    <s v="e. Proactividad en desarrollo de funciones-Personal que presta el servicio en obra"/>
    <x v="19"/>
  </r>
  <r>
    <n v="259"/>
    <x v="7"/>
    <x v="1"/>
    <x v="1"/>
    <m/>
    <m/>
    <s v="a. Calidad del Contenido"/>
    <x v="4"/>
    <n v="5"/>
    <m/>
    <m/>
    <m/>
    <m/>
    <m/>
    <m/>
    <m/>
    <m/>
    <m/>
    <m/>
    <s v="SIN CECO"/>
    <s v="NO"/>
    <s v="CAFAM SOACHA 25% MAY-10-Productos Asociados de PAYC (Informes, Control de presupuesto y Programación y actas)"/>
    <n v="5"/>
    <n v="5"/>
    <n v="1185"/>
    <n v="1185"/>
    <s v="INT"/>
    <s v="a. Calidad del Contenido-Productos Asociados de PAYC (Informes, Control de presupuesto y Programación y actas)"/>
    <x v="20"/>
  </r>
  <r>
    <n v="260"/>
    <x v="7"/>
    <x v="1"/>
    <x v="1"/>
    <m/>
    <m/>
    <s v="b. Claridad del Contenido"/>
    <x v="4"/>
    <n v="5"/>
    <m/>
    <m/>
    <m/>
    <m/>
    <m/>
    <m/>
    <m/>
    <m/>
    <m/>
    <m/>
    <s v="SIN CECO"/>
    <s v="NO"/>
    <s v="CAFAM SOACHA 25% MAY-10-Productos Asociados de PAYC (Informes, Control de presupuesto y Programación y actas)"/>
    <n v="5"/>
    <n v="5"/>
    <n v="1185"/>
    <n v="1185"/>
    <s v="INT"/>
    <s v="b. Claridad del Contenido-Productos Asociados de PAYC (Informes, Control de presupuesto y Programación y actas)"/>
    <x v="21"/>
  </r>
  <r>
    <n v="261"/>
    <x v="7"/>
    <x v="1"/>
    <x v="1"/>
    <m/>
    <m/>
    <s v="c. Oportunidad en la entrega"/>
    <x v="4"/>
    <n v="4"/>
    <m/>
    <m/>
    <m/>
    <m/>
    <m/>
    <m/>
    <m/>
    <m/>
    <m/>
    <m/>
    <s v="SIN CECO"/>
    <s v="NO"/>
    <s v="CAFAM SOACHA 25% MAY-10-Productos Asociados de PAYC (Informes, Control de presupuesto y Programación y actas)"/>
    <n v="4"/>
    <n v="4"/>
    <n v="1185"/>
    <n v="1185"/>
    <s v="INT"/>
    <s v="c. Oportunidad en la entrega-Productos Asociados de PAYC (Informes, Control de presupuesto y Programación y actas)"/>
    <x v="22"/>
  </r>
  <r>
    <n v="262"/>
    <x v="7"/>
    <x v="1"/>
    <x v="1"/>
    <m/>
    <m/>
    <s v="d. Precisión de la información"/>
    <x v="4"/>
    <n v="4"/>
    <m/>
    <m/>
    <m/>
    <m/>
    <m/>
    <m/>
    <m/>
    <m/>
    <m/>
    <m/>
    <s v="SIN CECO"/>
    <s v="NO"/>
    <s v="CAFAM SOACHA 25% MAY-10-Productos Asociados de PAYC (Informes, Control de presupuesto y Programación y actas)"/>
    <n v="4"/>
    <n v="4"/>
    <n v="1185"/>
    <n v="1185"/>
    <s v="INT"/>
    <s v="d. Precisión de la información-Productos Asociados de PAYC (Informes, Control de presupuesto y Programación y actas)"/>
    <x v="23"/>
  </r>
  <r>
    <n v="263"/>
    <x v="7"/>
    <x v="1"/>
    <x v="1"/>
    <m/>
    <m/>
    <s v="e. Diagramación"/>
    <x v="4"/>
    <n v="5"/>
    <m/>
    <m/>
    <m/>
    <m/>
    <m/>
    <m/>
    <m/>
    <m/>
    <m/>
    <m/>
    <s v="SIN CECO"/>
    <s v="NO"/>
    <s v="CAFAM SOACHA 25% MAY-10-Productos Asociados de PAYC (Informes, Control de presupuesto y Programación y actas)"/>
    <n v="5"/>
    <n v="5"/>
    <n v="1185"/>
    <n v="1185"/>
    <s v="INT"/>
    <s v="e. Diagramación-Productos Asociados de PAYC (Informes, Control de presupuesto y Programación y actas)"/>
    <x v="24"/>
  </r>
  <r>
    <n v="264"/>
    <x v="7"/>
    <x v="1"/>
    <x v="1"/>
    <m/>
    <m/>
    <s v="a. Cumplimiento"/>
    <x v="5"/>
    <n v="4"/>
    <m/>
    <m/>
    <m/>
    <m/>
    <m/>
    <m/>
    <m/>
    <m/>
    <m/>
    <m/>
    <s v="SIN CECO"/>
    <s v="NO"/>
    <s v="CAFAM SOACHA 25% MAY-10-Compromisos Pactados"/>
    <n v="4"/>
    <n v="4"/>
    <n v="1185"/>
    <n v="1185"/>
    <s v="INT"/>
    <s v="a. Cumplimiento-Compromisos Pactados"/>
    <x v="25"/>
  </r>
  <r>
    <n v="265"/>
    <x v="7"/>
    <x v="1"/>
    <x v="1"/>
    <m/>
    <m/>
    <s v="b. Satisface expectativas"/>
    <x v="5"/>
    <n v="5"/>
    <m/>
    <m/>
    <m/>
    <m/>
    <m/>
    <m/>
    <m/>
    <m/>
    <m/>
    <m/>
    <s v="SIN CECO"/>
    <s v="NO"/>
    <s v="CAFAM SOACHA 25% MAY-10-Compromisos Pactados"/>
    <n v="5"/>
    <n v="5"/>
    <n v="1185"/>
    <n v="1185"/>
    <s v="INT"/>
    <s v="b. Satisface expectativas-Compromisos Pactados"/>
    <x v="26"/>
  </r>
  <r>
    <n v="266"/>
    <x v="7"/>
    <x v="1"/>
    <x v="1"/>
    <m/>
    <m/>
    <s v="c. Calidad de la Información suministrada"/>
    <x v="5"/>
    <n v="5"/>
    <m/>
    <m/>
    <m/>
    <m/>
    <m/>
    <m/>
    <m/>
    <m/>
    <m/>
    <m/>
    <s v="SIN CECO"/>
    <s v="NO"/>
    <s v="CAFAM SOACHA 25% MAY-10-Compromisos Pactados"/>
    <n v="5"/>
    <n v="5"/>
    <n v="1185"/>
    <n v="1185"/>
    <s v="INT"/>
    <s v="c. Calidad de la Información suministrada-Compromisos Pactados"/>
    <x v="27"/>
  </r>
  <r>
    <n v="267"/>
    <x v="7"/>
    <x v="1"/>
    <x v="1"/>
    <m/>
    <m/>
    <s v="d. Disposición del personal de PAYC a las solicitudes del cliente"/>
    <x v="5"/>
    <n v="4"/>
    <m/>
    <m/>
    <m/>
    <m/>
    <m/>
    <m/>
    <m/>
    <m/>
    <m/>
    <m/>
    <s v="SIN CECO"/>
    <s v="NO"/>
    <s v="CAFAM SOACHA 25% MAY-10-Compromisos Pactados"/>
    <n v="4"/>
    <n v="4"/>
    <n v="1185"/>
    <n v="1185"/>
    <s v="INT"/>
    <s v="d. Disposición del personal de PAYC a las solicitudes del cliente-Compromisos Pactados"/>
    <x v="28"/>
  </r>
  <r>
    <n v="268"/>
    <x v="7"/>
    <x v="1"/>
    <x v="1"/>
    <m/>
    <m/>
    <s v="e. Coherencia entre lo solicitado y lo entregado"/>
    <x v="5"/>
    <n v="4"/>
    <m/>
    <m/>
    <m/>
    <m/>
    <m/>
    <m/>
    <m/>
    <m/>
    <m/>
    <m/>
    <s v="SIN CECO"/>
    <s v="NO"/>
    <s v="CAFAM SOACHA 25% MAY-10-Compromisos Pactados"/>
    <n v="4"/>
    <n v="4"/>
    <n v="1185"/>
    <n v="1185"/>
    <s v="INT"/>
    <s v="e. Coherencia entre lo solicitado y lo entregado-Compromisos Pactados"/>
    <x v="29"/>
  </r>
  <r>
    <n v="269"/>
    <x v="7"/>
    <x v="1"/>
    <x v="1"/>
    <m/>
    <m/>
    <s v="Grado de Satisfacción con el Servicio Prestado"/>
    <x v="6"/>
    <n v="4"/>
    <m/>
    <m/>
    <m/>
    <m/>
    <m/>
    <m/>
    <m/>
    <m/>
    <m/>
    <m/>
    <s v="SIN CECO"/>
    <s v="NO"/>
    <s v="CAFAM SOACHA 25% MAY-10-Grado de Satisfacción con el Servicio Prestado"/>
    <n v="4"/>
    <n v="4"/>
    <n v="1185"/>
    <n v="1185"/>
    <s v="INT"/>
    <s v="Grado de Satisfacción con el Servicio Prestado-Grado de Satisfacción con el Servicio Prestado"/>
    <x v="30"/>
  </r>
  <r>
    <n v="270"/>
    <x v="7"/>
    <x v="1"/>
    <x v="1"/>
    <m/>
    <m/>
    <s v="Posibilidad de Volver a Contratar con PAYC"/>
    <x v="7"/>
    <n v="4"/>
    <m/>
    <m/>
    <m/>
    <m/>
    <m/>
    <m/>
    <m/>
    <m/>
    <m/>
    <m/>
    <s v="SIN CECO"/>
    <s v="NO"/>
    <s v="CAFAM SOACHA 25% MAY-10-Posibilidad de Volver a Contratar con PAYC"/>
    <n v="4"/>
    <n v="4"/>
    <n v="1185"/>
    <n v="1185"/>
    <s v="INT"/>
    <s v="Posibilidad de Volver a Contratar con PAYC-Posibilidad de Volver a Contratar con PAYC"/>
    <x v="31"/>
  </r>
  <r>
    <n v="271"/>
    <x v="7"/>
    <x v="1"/>
    <x v="1"/>
    <m/>
    <m/>
    <s v="Principales fortalezas en el servicio que presta PAYC"/>
    <x v="8"/>
    <s v="Dominio de los procesos de control-calidad de los informes-conocimiento del proyecto-"/>
    <m/>
    <s v="DOMINIO DE LOS PROCESOS DE CONTROL"/>
    <s v="CALIDAD DE LOS INFORMES"/>
    <s v="CONOCIMIENTO DEL PROYECTO"/>
    <m/>
    <m/>
    <m/>
    <m/>
    <m/>
    <m/>
    <s v="SIN CECO"/>
    <s v="NO"/>
    <s v="CAFAM SOACHA 25% MAY-10-Fortalezas PAYC"/>
    <s v="Dominio de los procesos de control-calidad de los informes-conocimiento del proyecto-"/>
    <n v="0"/>
    <n v="1185"/>
    <n v="1185"/>
    <s v="INT"/>
    <s v="Principales fortalezas en el servicio que presta PAYC-Fortalezas PAYC"/>
    <x v="32"/>
  </r>
  <r>
    <n v="272"/>
    <x v="7"/>
    <x v="1"/>
    <x v="1"/>
    <m/>
    <m/>
    <s v="Principales debilidades en el servicio que presta PAYC"/>
    <x v="9"/>
    <s v="riguidez en algunos procesos-falta de proactividad en solucion de problemas-"/>
    <m/>
    <s v="RIGIDEZ EN ALGUNOS PROCESOS"/>
    <s v="FALTA DE PROACTIVIDAD"/>
    <m/>
    <m/>
    <m/>
    <m/>
    <m/>
    <m/>
    <m/>
    <s v="SIN CECO"/>
    <s v="NO"/>
    <s v="CAFAM SOACHA 25% MAY-10-Debilidades PAYC"/>
    <s v="riguidez en algunos procesos-falta de proactividad en solucion de problemas-"/>
    <n v="0"/>
    <n v="1185"/>
    <n v="1185"/>
    <s v="INT"/>
    <s v="Principales debilidades en el servicio que presta PAYC-Debilidades PAYC"/>
    <x v="33"/>
  </r>
  <r>
    <n v="273"/>
    <x v="8"/>
    <x v="0"/>
    <x v="1"/>
    <m/>
    <m/>
    <s v="a. Conocimiento específico de temas aplicables al proyecto"/>
    <x v="0"/>
    <n v="5"/>
    <m/>
    <m/>
    <m/>
    <m/>
    <m/>
    <m/>
    <m/>
    <m/>
    <m/>
    <m/>
    <s v="SIN CECO"/>
    <s v="NO"/>
    <s v="LIEVANO 25%  MAR-10-Soporte Técnico"/>
    <n v="5"/>
    <n v="5"/>
    <n v="1175"/>
    <n v="1175"/>
    <s v="INT"/>
    <s v="a. Conocimiento específico de temas aplicables al proyecto-Soporte Técnico"/>
    <x v="0"/>
  </r>
  <r>
    <n v="274"/>
    <x v="8"/>
    <x v="0"/>
    <x v="1"/>
    <m/>
    <m/>
    <s v="b. Idoneidad y Calidad del soporte"/>
    <x v="0"/>
    <n v="5"/>
    <m/>
    <m/>
    <m/>
    <m/>
    <m/>
    <m/>
    <m/>
    <m/>
    <m/>
    <m/>
    <s v="SIN CECO"/>
    <s v="NO"/>
    <s v="LIEVANO 25%  MAR-10-Soporte Técnico"/>
    <n v="5"/>
    <n v="5"/>
    <n v="1175"/>
    <n v="1175"/>
    <s v="INT"/>
    <s v="b. Idoneidad y Calidad del soporte-Soporte Técnico"/>
    <x v="1"/>
  </r>
  <r>
    <n v="275"/>
    <x v="8"/>
    <x v="0"/>
    <x v="1"/>
    <m/>
    <m/>
    <s v="c. Cumplimiento de especificaciones técnicas de construcción"/>
    <x v="0"/>
    <n v="5"/>
    <m/>
    <m/>
    <m/>
    <m/>
    <m/>
    <m/>
    <m/>
    <m/>
    <m/>
    <m/>
    <s v="SIN CECO"/>
    <s v="NO"/>
    <s v="LIEVANO 25%  MAR-10-Soporte Técnico"/>
    <n v="5"/>
    <n v="5"/>
    <n v="1175"/>
    <n v="1175"/>
    <s v="INT"/>
    <s v="c. Cumplimiento de especificaciones técnicas de construcción-Soporte Técnico"/>
    <x v="2"/>
  </r>
  <r>
    <n v="276"/>
    <x v="8"/>
    <x v="0"/>
    <x v="1"/>
    <m/>
    <m/>
    <s v="d. Confiabilidad de los conceptos aplicados"/>
    <x v="0"/>
    <n v="5"/>
    <m/>
    <m/>
    <m/>
    <m/>
    <m/>
    <m/>
    <m/>
    <m/>
    <m/>
    <m/>
    <s v="SIN CECO"/>
    <s v="NO"/>
    <s v="LIEVANO 25%  MAR-10-Soporte Técnico"/>
    <n v="5"/>
    <n v="5"/>
    <n v="1175"/>
    <n v="1175"/>
    <s v="INT"/>
    <s v="d. Confiabilidad de los conceptos aplicados-Soporte Técnico"/>
    <x v="3"/>
  </r>
  <r>
    <n v="277"/>
    <x v="8"/>
    <x v="0"/>
    <x v="1"/>
    <m/>
    <m/>
    <s v="e. Oportunidad en entrega de información o requerimientos"/>
    <x v="0"/>
    <n v="5"/>
    <m/>
    <m/>
    <m/>
    <m/>
    <m/>
    <m/>
    <m/>
    <m/>
    <m/>
    <m/>
    <s v="SIN CECO"/>
    <s v="NO"/>
    <s v="LIEVANO 25%  MAR-10-Soporte Técnico"/>
    <n v="5"/>
    <n v="5"/>
    <n v="1175"/>
    <n v="1175"/>
    <s v="INT"/>
    <s v="e. Oportunidad en entrega de información o requerimientos-Soporte Técnico"/>
    <x v="4"/>
  </r>
  <r>
    <n v="278"/>
    <x v="8"/>
    <x v="0"/>
    <x v="1"/>
    <m/>
    <m/>
    <s v="a. Oportunidad de la gestión en obra"/>
    <x v="1"/>
    <n v="5"/>
    <m/>
    <m/>
    <m/>
    <m/>
    <m/>
    <m/>
    <m/>
    <m/>
    <m/>
    <m/>
    <s v="SIN CECO"/>
    <s v="NO"/>
    <s v="LIEVANO 25%  MAR-10-Soporte Administrativo"/>
    <n v="5"/>
    <n v="5"/>
    <n v="1175"/>
    <n v="1175"/>
    <s v="INT"/>
    <s v="a. Oportunidad de la gestión en obra-Soporte Administrativo"/>
    <x v="5"/>
  </r>
  <r>
    <n v="279"/>
    <x v="8"/>
    <x v="0"/>
    <x v="1"/>
    <m/>
    <m/>
    <s v="b. Manejo administrativo del proyecto"/>
    <x v="1"/>
    <n v="5"/>
    <m/>
    <m/>
    <m/>
    <m/>
    <m/>
    <m/>
    <m/>
    <m/>
    <m/>
    <m/>
    <s v="SIN CECO"/>
    <s v="NO"/>
    <s v="LIEVANO 25%  MAR-10-Soporte Administrativo"/>
    <n v="5"/>
    <n v="5"/>
    <n v="1175"/>
    <n v="1175"/>
    <s v="INT"/>
    <s v="b. Manejo administrativo del proyecto-Soporte Administrativo"/>
    <x v="6"/>
  </r>
  <r>
    <n v="280"/>
    <x v="8"/>
    <x v="0"/>
    <x v="1"/>
    <m/>
    <m/>
    <s v="c. Información clara y veraz sobre la administración de proyecto"/>
    <x v="1"/>
    <n v="5"/>
    <m/>
    <m/>
    <m/>
    <m/>
    <m/>
    <m/>
    <m/>
    <m/>
    <m/>
    <m/>
    <s v="SIN CECO"/>
    <s v="NO"/>
    <s v="LIEVANO 25%  MAR-10-Soporte Administrativo"/>
    <n v="5"/>
    <n v="5"/>
    <n v="1175"/>
    <n v="1175"/>
    <s v="INT"/>
    <s v="c. Información clara y veraz sobre la administración de proyecto-Soporte Administrativo"/>
    <x v="7"/>
  </r>
  <r>
    <n v="281"/>
    <x v="8"/>
    <x v="0"/>
    <x v="1"/>
    <m/>
    <m/>
    <s v="d. Cumplimientos con expectativas del cliente"/>
    <x v="1"/>
    <n v="5"/>
    <m/>
    <m/>
    <m/>
    <m/>
    <m/>
    <m/>
    <m/>
    <m/>
    <m/>
    <m/>
    <s v="SIN CECO"/>
    <s v="NO"/>
    <s v="LIEVANO 25%  MAR-10-Soporte Administrativo"/>
    <n v="5"/>
    <n v="5"/>
    <n v="1175"/>
    <n v="1175"/>
    <s v="INT"/>
    <s v="d. Cumplimientos con expectativas del cliente-Soporte Administrativo"/>
    <x v="8"/>
  </r>
  <r>
    <n v="282"/>
    <x v="8"/>
    <x v="0"/>
    <x v="1"/>
    <m/>
    <m/>
    <s v="e. Control de presupuesto"/>
    <x v="1"/>
    <n v="5"/>
    <m/>
    <m/>
    <m/>
    <m/>
    <m/>
    <m/>
    <m/>
    <m/>
    <m/>
    <m/>
    <s v="SIN CECO"/>
    <s v="NO"/>
    <s v="LIEVANO 25%  MAR-10-Soporte Administrativo"/>
    <n v="5"/>
    <n v="5"/>
    <n v="1175"/>
    <n v="1175"/>
    <s v="INT"/>
    <s v="e. Control de presupuesto-Soporte Administrativo"/>
    <x v="9"/>
  </r>
  <r>
    <n v="283"/>
    <x v="8"/>
    <x v="0"/>
    <x v="1"/>
    <m/>
    <m/>
    <s v="a. Apoyo y presencia en el proyecto"/>
    <x v="2"/>
    <n v="5"/>
    <m/>
    <m/>
    <m/>
    <m/>
    <m/>
    <m/>
    <m/>
    <m/>
    <m/>
    <m/>
    <s v="SIN CECO"/>
    <s v="NO"/>
    <s v="LIEVANO 25%  MAR-10-Soporte Directivo (Coordinador y Gerencia)"/>
    <n v="5"/>
    <n v="5"/>
    <n v="1175"/>
    <n v="1175"/>
    <s v="INT"/>
    <s v="a. Apoyo y presencia en el proyecto-Soporte Directivo (Coordinador y Gerencia)"/>
    <x v="10"/>
  </r>
  <r>
    <n v="284"/>
    <x v="8"/>
    <x v="0"/>
    <x v="1"/>
    <m/>
    <m/>
    <s v="b. Conocimiento del proyecto"/>
    <x v="2"/>
    <n v="5"/>
    <m/>
    <m/>
    <m/>
    <m/>
    <m/>
    <m/>
    <m/>
    <m/>
    <m/>
    <m/>
    <s v="SIN CECO"/>
    <s v="NO"/>
    <s v="LIEVANO 25%  MAR-10-Soporte Directivo (Coordinador y Gerencia)"/>
    <n v="5"/>
    <n v="5"/>
    <n v="1175"/>
    <n v="1175"/>
    <s v="INT"/>
    <s v="b. Conocimiento del proyecto-Soporte Directivo (Coordinador y Gerencia)"/>
    <x v="11"/>
  </r>
  <r>
    <n v="285"/>
    <x v="8"/>
    <x v="0"/>
    <x v="1"/>
    <m/>
    <m/>
    <s v="c. Planteamiento de soluciones y manejo de conflictos"/>
    <x v="2"/>
    <n v="5"/>
    <m/>
    <m/>
    <m/>
    <m/>
    <m/>
    <m/>
    <m/>
    <m/>
    <m/>
    <m/>
    <s v="SIN CECO"/>
    <s v="NO"/>
    <s v="LIEVANO 25%  MAR-10-Soporte Directivo (Coordinador y Gerencia)"/>
    <n v="5"/>
    <n v="5"/>
    <n v="1175"/>
    <n v="1175"/>
    <s v="INT"/>
    <s v="c. Planteamiento de soluciones y manejo de conflictos-Soporte Directivo (Coordinador y Gerencia)"/>
    <x v="12"/>
  </r>
  <r>
    <n v="286"/>
    <x v="8"/>
    <x v="0"/>
    <x v="1"/>
    <m/>
    <m/>
    <s v="d. Cumplimiento de compromisos"/>
    <x v="2"/>
    <n v="5"/>
    <m/>
    <m/>
    <m/>
    <m/>
    <m/>
    <m/>
    <m/>
    <m/>
    <m/>
    <m/>
    <s v="SIN CECO"/>
    <s v="NO"/>
    <s v="LIEVANO 25%  MAR-10-Soporte Directivo (Coordinador y Gerencia)"/>
    <n v="5"/>
    <n v="5"/>
    <n v="1175"/>
    <n v="1175"/>
    <s v="INT"/>
    <s v="d. Cumplimiento de compromisos-Soporte Directivo (Coordinador y Gerencia)"/>
    <x v="13"/>
  </r>
  <r>
    <n v="287"/>
    <x v="8"/>
    <x v="0"/>
    <x v="1"/>
    <m/>
    <m/>
    <s v="e. Manejo del cliente"/>
    <x v="2"/>
    <n v="5"/>
    <m/>
    <m/>
    <m/>
    <m/>
    <m/>
    <m/>
    <m/>
    <m/>
    <m/>
    <m/>
    <s v="SIN CECO"/>
    <s v="NO"/>
    <s v="LIEVANO 25%  MAR-10-Soporte Directivo (Coordinador y Gerencia)"/>
    <n v="5"/>
    <n v="5"/>
    <n v="1175"/>
    <n v="1175"/>
    <s v="INT"/>
    <s v="e. Manejo del cliente-Soporte Directivo (Coordinador y Gerencia)"/>
    <x v="14"/>
  </r>
  <r>
    <n v="288"/>
    <x v="8"/>
    <x v="0"/>
    <x v="1"/>
    <m/>
    <m/>
    <s v="a. Idoneidad del personal"/>
    <x v="3"/>
    <n v="5"/>
    <m/>
    <m/>
    <m/>
    <m/>
    <m/>
    <m/>
    <m/>
    <m/>
    <m/>
    <m/>
    <s v="SIN CECO"/>
    <s v="NO"/>
    <s v="LIEVANO 25%  MAR-10-Personal que presta el servicio en obra"/>
    <n v="5"/>
    <n v="5"/>
    <n v="1175"/>
    <n v="1175"/>
    <s v="INT"/>
    <s v="a. Idoneidad del personal-Personal que presta el servicio en obra"/>
    <x v="15"/>
  </r>
  <r>
    <n v="289"/>
    <x v="8"/>
    <x v="0"/>
    <x v="1"/>
    <m/>
    <m/>
    <s v="b. Oportuna atención al cliente"/>
    <x v="3"/>
    <n v="5"/>
    <m/>
    <m/>
    <m/>
    <m/>
    <m/>
    <m/>
    <m/>
    <m/>
    <m/>
    <m/>
    <s v="SIN CECO"/>
    <s v="NO"/>
    <s v="LIEVANO 25%  MAR-10-Personal que presta el servicio en obra"/>
    <n v="5"/>
    <n v="5"/>
    <n v="1175"/>
    <n v="1175"/>
    <s v="INT"/>
    <s v="b. Oportuna atención al cliente-Personal que presta el servicio en obra"/>
    <x v="16"/>
  </r>
  <r>
    <n v="290"/>
    <x v="8"/>
    <x v="0"/>
    <x v="1"/>
    <m/>
    <m/>
    <s v="c. Compromiso con el proyecto"/>
    <x v="3"/>
    <n v="5"/>
    <m/>
    <m/>
    <m/>
    <m/>
    <m/>
    <m/>
    <m/>
    <m/>
    <m/>
    <m/>
    <s v="SIN CECO"/>
    <s v="NO"/>
    <s v="LIEVANO 25%  MAR-10-Personal que presta el servicio en obra"/>
    <n v="5"/>
    <n v="5"/>
    <n v="1175"/>
    <n v="1175"/>
    <s v="INT"/>
    <s v="c. Compromiso con el proyecto-Personal que presta el servicio en obra"/>
    <x v="17"/>
  </r>
  <r>
    <n v="291"/>
    <x v="8"/>
    <x v="0"/>
    <x v="1"/>
    <m/>
    <m/>
    <s v="d. Cumplimiento de compromisos"/>
    <x v="3"/>
    <n v="5"/>
    <m/>
    <m/>
    <m/>
    <m/>
    <m/>
    <m/>
    <m/>
    <m/>
    <m/>
    <m/>
    <s v="SIN CECO"/>
    <s v="NO"/>
    <s v="LIEVANO 25%  MAR-10-Personal que presta el servicio en obra"/>
    <n v="5"/>
    <n v="5"/>
    <n v="1175"/>
    <n v="1175"/>
    <s v="INT"/>
    <s v="d. Cumplimiento de compromisos-Personal que presta el servicio en obra"/>
    <x v="18"/>
  </r>
  <r>
    <n v="292"/>
    <x v="8"/>
    <x v="0"/>
    <x v="1"/>
    <m/>
    <m/>
    <s v="e. Proactividad en desarrollo de funciones"/>
    <x v="3"/>
    <n v="5"/>
    <m/>
    <m/>
    <m/>
    <m/>
    <m/>
    <m/>
    <m/>
    <m/>
    <m/>
    <m/>
    <s v="SIN CECO"/>
    <s v="NO"/>
    <s v="LIEVANO 25%  MAR-10-Personal que presta el servicio en obra"/>
    <n v="5"/>
    <n v="5"/>
    <n v="1175"/>
    <n v="1175"/>
    <s v="INT"/>
    <s v="e. Proactividad en desarrollo de funciones-Personal que presta el servicio en obra"/>
    <x v="19"/>
  </r>
  <r>
    <n v="293"/>
    <x v="8"/>
    <x v="0"/>
    <x v="1"/>
    <m/>
    <m/>
    <s v="a. Calidad del Contenido"/>
    <x v="4"/>
    <n v="5"/>
    <m/>
    <m/>
    <m/>
    <m/>
    <m/>
    <m/>
    <m/>
    <m/>
    <m/>
    <m/>
    <s v="SIN CECO"/>
    <s v="NO"/>
    <s v="LIEVANO 25%  MAR-10-Productos Asociados de PAYC (Informes, Control de presupuesto y Programación y actas)"/>
    <n v="5"/>
    <n v="5"/>
    <n v="1175"/>
    <n v="1175"/>
    <s v="INT"/>
    <s v="a. Calidad del Contenido-Productos Asociados de PAYC (Informes, Control de presupuesto y Programación y actas)"/>
    <x v="20"/>
  </r>
  <r>
    <n v="294"/>
    <x v="8"/>
    <x v="0"/>
    <x v="1"/>
    <m/>
    <m/>
    <s v="b. Claridad del Contenido"/>
    <x v="4"/>
    <n v="5"/>
    <m/>
    <m/>
    <m/>
    <m/>
    <m/>
    <m/>
    <m/>
    <m/>
    <m/>
    <m/>
    <s v="SIN CECO"/>
    <s v="NO"/>
    <s v="LIEVANO 25%  MAR-10-Productos Asociados de PAYC (Informes, Control de presupuesto y Programación y actas)"/>
    <n v="5"/>
    <n v="5"/>
    <n v="1175"/>
    <n v="1175"/>
    <s v="INT"/>
    <s v="b. Claridad del Contenido-Productos Asociados de PAYC (Informes, Control de presupuesto y Programación y actas)"/>
    <x v="21"/>
  </r>
  <r>
    <n v="295"/>
    <x v="8"/>
    <x v="0"/>
    <x v="1"/>
    <m/>
    <m/>
    <s v="c. Oportunidad en la entrega"/>
    <x v="4"/>
    <n v="5"/>
    <m/>
    <m/>
    <m/>
    <m/>
    <m/>
    <m/>
    <m/>
    <m/>
    <m/>
    <m/>
    <s v="SIN CECO"/>
    <s v="NO"/>
    <s v="LIEVANO 25%  MAR-10-Productos Asociados de PAYC (Informes, Control de presupuesto y Programación y actas)"/>
    <n v="5"/>
    <n v="5"/>
    <n v="1175"/>
    <n v="1175"/>
    <s v="INT"/>
    <s v="c. Oportunidad en la entrega-Productos Asociados de PAYC (Informes, Control de presupuesto y Programación y actas)"/>
    <x v="22"/>
  </r>
  <r>
    <n v="296"/>
    <x v="8"/>
    <x v="0"/>
    <x v="1"/>
    <m/>
    <m/>
    <s v="d. Precisión de la información"/>
    <x v="4"/>
    <n v="5"/>
    <m/>
    <m/>
    <m/>
    <m/>
    <m/>
    <m/>
    <m/>
    <m/>
    <m/>
    <m/>
    <s v="SIN CECO"/>
    <s v="NO"/>
    <s v="LIEVANO 25%  MAR-10-Productos Asociados de PAYC (Informes, Control de presupuesto y Programación y actas)"/>
    <n v="5"/>
    <n v="5"/>
    <n v="1175"/>
    <n v="1175"/>
    <s v="INT"/>
    <s v="d. Precisión de la información-Productos Asociados de PAYC (Informes, Control de presupuesto y Programación y actas)"/>
    <x v="23"/>
  </r>
  <r>
    <n v="297"/>
    <x v="8"/>
    <x v="0"/>
    <x v="1"/>
    <m/>
    <m/>
    <s v="e. Diagramación"/>
    <x v="4"/>
    <n v="5"/>
    <m/>
    <m/>
    <m/>
    <m/>
    <m/>
    <m/>
    <m/>
    <m/>
    <m/>
    <m/>
    <s v="SIN CECO"/>
    <s v="NO"/>
    <s v="LIEVANO 25%  MAR-10-Productos Asociados de PAYC (Informes, Control de presupuesto y Programación y actas)"/>
    <n v="5"/>
    <n v="5"/>
    <n v="1175"/>
    <n v="1175"/>
    <s v="INT"/>
    <s v="e. Diagramación-Productos Asociados de PAYC (Informes, Control de presupuesto y Programación y actas)"/>
    <x v="24"/>
  </r>
  <r>
    <n v="298"/>
    <x v="8"/>
    <x v="0"/>
    <x v="1"/>
    <m/>
    <m/>
    <s v="a. Cumplimiento"/>
    <x v="5"/>
    <n v="5"/>
    <m/>
    <m/>
    <m/>
    <m/>
    <m/>
    <m/>
    <m/>
    <m/>
    <m/>
    <m/>
    <s v="SIN CECO"/>
    <s v="NO"/>
    <s v="LIEVANO 25%  MAR-10-Compromisos Pactados"/>
    <n v="5"/>
    <n v="5"/>
    <n v="1175"/>
    <n v="1175"/>
    <s v="INT"/>
    <s v="a. Cumplimiento-Compromisos Pactados"/>
    <x v="25"/>
  </r>
  <r>
    <n v="299"/>
    <x v="8"/>
    <x v="0"/>
    <x v="1"/>
    <m/>
    <m/>
    <s v="b. Satisface expectativas"/>
    <x v="5"/>
    <n v="5"/>
    <m/>
    <m/>
    <m/>
    <m/>
    <m/>
    <m/>
    <m/>
    <m/>
    <m/>
    <m/>
    <s v="SIN CECO"/>
    <s v="NO"/>
    <s v="LIEVANO 25%  MAR-10-Compromisos Pactados"/>
    <n v="5"/>
    <n v="5"/>
    <n v="1175"/>
    <n v="1175"/>
    <s v="INT"/>
    <s v="b. Satisface expectativas-Compromisos Pactados"/>
    <x v="26"/>
  </r>
  <r>
    <n v="300"/>
    <x v="8"/>
    <x v="0"/>
    <x v="1"/>
    <m/>
    <m/>
    <s v="c. Calidad de la Información suministrada"/>
    <x v="5"/>
    <n v="5"/>
    <m/>
    <m/>
    <m/>
    <m/>
    <m/>
    <m/>
    <m/>
    <m/>
    <m/>
    <m/>
    <s v="SIN CECO"/>
    <s v="NO"/>
    <s v="LIEVANO 25%  MAR-10-Compromisos Pactados"/>
    <n v="5"/>
    <n v="5"/>
    <n v="1175"/>
    <n v="1175"/>
    <s v="INT"/>
    <s v="c. Calidad de la Información suministrada-Compromisos Pactados"/>
    <x v="27"/>
  </r>
  <r>
    <n v="301"/>
    <x v="8"/>
    <x v="0"/>
    <x v="1"/>
    <m/>
    <m/>
    <s v="d. Disposición del personal de PAYC a las solicitudes del cliente"/>
    <x v="5"/>
    <n v="5"/>
    <m/>
    <m/>
    <m/>
    <m/>
    <m/>
    <m/>
    <m/>
    <m/>
    <m/>
    <m/>
    <s v="SIN CECO"/>
    <s v="NO"/>
    <s v="LIEVANO 25%  MAR-10-Compromisos Pactados"/>
    <n v="5"/>
    <n v="5"/>
    <n v="1175"/>
    <n v="1175"/>
    <s v="INT"/>
    <s v="d. Disposición del personal de PAYC a las solicitudes del cliente-Compromisos Pactados"/>
    <x v="28"/>
  </r>
  <r>
    <n v="302"/>
    <x v="8"/>
    <x v="0"/>
    <x v="1"/>
    <m/>
    <m/>
    <s v="e. Coherencia entre lo solicitado y lo entregado"/>
    <x v="5"/>
    <n v="5"/>
    <m/>
    <m/>
    <m/>
    <m/>
    <m/>
    <m/>
    <m/>
    <m/>
    <m/>
    <m/>
    <s v="SIN CECO"/>
    <s v="NO"/>
    <s v="LIEVANO 25%  MAR-10-Compromisos Pactados"/>
    <n v="5"/>
    <n v="5"/>
    <n v="1175"/>
    <n v="1175"/>
    <s v="INT"/>
    <s v="e. Coherencia entre lo solicitado y lo entregado-Compromisos Pactados"/>
    <x v="29"/>
  </r>
  <r>
    <n v="303"/>
    <x v="8"/>
    <x v="0"/>
    <x v="1"/>
    <m/>
    <m/>
    <s v="Grado de Satisfacción con el Servicio Prestado"/>
    <x v="6"/>
    <n v="5"/>
    <m/>
    <m/>
    <m/>
    <m/>
    <m/>
    <m/>
    <m/>
    <m/>
    <m/>
    <m/>
    <s v="SIN CECO"/>
    <s v="NO"/>
    <s v="LIEVANO 25%  MAR-10-Grado de Satisfacción con el Servicio Prestado"/>
    <n v="5"/>
    <n v="5"/>
    <n v="1175"/>
    <n v="1175"/>
    <s v="INT"/>
    <s v="Grado de Satisfacción con el Servicio Prestado-Grado de Satisfacción con el Servicio Prestado"/>
    <x v="30"/>
  </r>
  <r>
    <n v="304"/>
    <x v="8"/>
    <x v="0"/>
    <x v="1"/>
    <m/>
    <m/>
    <s v="Posibilidad de Volver a Contratar con PAYC"/>
    <x v="7"/>
    <n v="5"/>
    <m/>
    <m/>
    <m/>
    <m/>
    <m/>
    <m/>
    <m/>
    <m/>
    <m/>
    <m/>
    <s v="SIN CECO"/>
    <s v="NO"/>
    <s v="LIEVANO 25%  MAR-10-Posibilidad de Volver a Contratar con PAYC"/>
    <n v="5"/>
    <n v="5"/>
    <n v="1175"/>
    <n v="1175"/>
    <s v="INT"/>
    <s v="Posibilidad de Volver a Contratar con PAYC-Posibilidad de Volver a Contratar con PAYC"/>
    <x v="31"/>
  </r>
  <r>
    <n v="305"/>
    <x v="8"/>
    <x v="0"/>
    <x v="1"/>
    <m/>
    <m/>
    <s v="Principales fortalezas en el servicio que presta PAYC"/>
    <x v="8"/>
    <s v="Calidad de la Medicion de Avances de Obra-Alerta Sobre Cronogramas-Conocimiento del Proyecto-Control en la ejecicion Tecnica y Administrativa-Participacion proactiva en Comites"/>
    <m/>
    <s v="CALIDAD EN LA MEDICIÓN DEL AVANCE DE OBRA"/>
    <s v="ALERTA SOBRE CRONOGRAMAS"/>
    <s v="CONOCIMIENTO DEL PROYECTO"/>
    <s v="CONTROL TÉCNICO"/>
    <s v="CONTROL ADMINISTRATIVO"/>
    <m/>
    <m/>
    <m/>
    <m/>
    <s v="SIN CECO"/>
    <s v="NO"/>
    <s v="LIEVANO 25%  MAR-10-Fortalezas PAYC"/>
    <s v="Calidad de la Medicion de Avances de Obra-Alerta Sobre Cronogramas-Conocimiento del Proyecto-Control en la ejecicion Tecnica y Administrativa-Participacion proactiva en Comites"/>
    <n v="0"/>
    <n v="1175"/>
    <n v="1175"/>
    <s v="INT"/>
    <s v="Principales fortalezas en el servicio que presta PAYC-Fortalezas PAYC"/>
    <x v="32"/>
  </r>
  <r>
    <n v="306"/>
    <x v="8"/>
    <x v="0"/>
    <x v="1"/>
    <m/>
    <m/>
    <s v="Principales debilidades en el servicio que presta PAYC"/>
    <x v="9"/>
    <s v="-"/>
    <m/>
    <m/>
    <m/>
    <m/>
    <m/>
    <m/>
    <m/>
    <m/>
    <m/>
    <m/>
    <s v="SIN CECO"/>
    <s v="NO"/>
    <s v="LIEVANO 25%  MAR-10-Debilidades PAYC"/>
    <s v="-"/>
    <n v="0"/>
    <n v="1175"/>
    <n v="1175"/>
    <s v="INT"/>
    <s v="Principales debilidades en el servicio que presta PAYC-Debilidades PAYC"/>
    <x v="33"/>
  </r>
  <r>
    <n v="307"/>
    <x v="9"/>
    <x v="2"/>
    <x v="0"/>
    <m/>
    <m/>
    <s v="a. Conocimiento específico de temas aplicables al proyecto"/>
    <x v="0"/>
    <n v="4"/>
    <m/>
    <m/>
    <m/>
    <m/>
    <m/>
    <m/>
    <m/>
    <m/>
    <m/>
    <m/>
    <s v="SIN CECO"/>
    <s v="NO"/>
    <s v="LABORATORIOS 9-SEP-10  100%-Soporte Técnico"/>
    <n v="4"/>
    <n v="4"/>
    <n v="1148"/>
    <n v="1148"/>
    <s v="GER"/>
    <s v="a. Conocimiento específico de temas aplicables al proyecto-Soporte Técnico"/>
    <x v="0"/>
  </r>
  <r>
    <n v="308"/>
    <x v="9"/>
    <x v="2"/>
    <x v="0"/>
    <m/>
    <m/>
    <s v="b. Idoneidad y Calidad del soporte"/>
    <x v="0"/>
    <n v="4"/>
    <m/>
    <m/>
    <m/>
    <m/>
    <m/>
    <m/>
    <m/>
    <m/>
    <m/>
    <m/>
    <s v="SIN CECO"/>
    <s v="NO"/>
    <s v="LABORATORIOS 9-SEP-10  100%-Soporte Técnico"/>
    <n v="4"/>
    <n v="4"/>
    <n v="1148"/>
    <n v="1148"/>
    <s v="GER"/>
    <s v="b. Idoneidad y Calidad del soporte-Soporte Técnico"/>
    <x v="1"/>
  </r>
  <r>
    <n v="309"/>
    <x v="9"/>
    <x v="2"/>
    <x v="0"/>
    <m/>
    <m/>
    <s v="c. Cumplimiento de especificaciones técnicas de construcción"/>
    <x v="0"/>
    <n v="4"/>
    <m/>
    <m/>
    <m/>
    <m/>
    <m/>
    <m/>
    <m/>
    <m/>
    <m/>
    <m/>
    <s v="SIN CECO"/>
    <s v="NO"/>
    <s v="LABORATORIOS 9-SEP-10  100%-Soporte Técnico"/>
    <n v="4"/>
    <n v="4"/>
    <n v="1148"/>
    <n v="1148"/>
    <s v="GER"/>
    <s v="c. Cumplimiento de especificaciones técnicas de construcción-Soporte Técnico"/>
    <x v="2"/>
  </r>
  <r>
    <n v="310"/>
    <x v="9"/>
    <x v="2"/>
    <x v="0"/>
    <m/>
    <m/>
    <s v="d. Confiabilidad de los conceptos aplicados"/>
    <x v="0"/>
    <n v="5"/>
    <m/>
    <m/>
    <m/>
    <m/>
    <m/>
    <m/>
    <m/>
    <m/>
    <m/>
    <m/>
    <s v="SIN CECO"/>
    <s v="NO"/>
    <s v="LABORATORIOS 9-SEP-10  100%-Soporte Técnico"/>
    <n v="5"/>
    <n v="5"/>
    <n v="1148"/>
    <n v="1148"/>
    <s v="GER"/>
    <s v="d. Confiabilidad de los conceptos aplicados-Soporte Técnico"/>
    <x v="3"/>
  </r>
  <r>
    <n v="311"/>
    <x v="9"/>
    <x v="2"/>
    <x v="0"/>
    <m/>
    <m/>
    <s v="e. Oportunidad en entrega de información o requerimientos"/>
    <x v="0"/>
    <n v="4"/>
    <m/>
    <m/>
    <m/>
    <m/>
    <m/>
    <m/>
    <m/>
    <m/>
    <m/>
    <m/>
    <s v="SIN CECO"/>
    <s v="NO"/>
    <s v="LABORATORIOS 9-SEP-10  100%-Soporte Técnico"/>
    <n v="4"/>
    <n v="4"/>
    <n v="1148"/>
    <n v="1148"/>
    <s v="GER"/>
    <s v="e. Oportunidad en entrega de información o requerimientos-Soporte Técnico"/>
    <x v="4"/>
  </r>
  <r>
    <n v="312"/>
    <x v="9"/>
    <x v="2"/>
    <x v="0"/>
    <m/>
    <m/>
    <s v="a. Oportunidad de la gestión en obra"/>
    <x v="1"/>
    <n v="5"/>
    <m/>
    <m/>
    <m/>
    <m/>
    <m/>
    <m/>
    <m/>
    <m/>
    <m/>
    <m/>
    <s v="SIN CECO"/>
    <s v="NO"/>
    <s v="LABORATORIOS 9-SEP-10  100%-Soporte Administrativo"/>
    <n v="5"/>
    <n v="5"/>
    <n v="1148"/>
    <n v="1148"/>
    <s v="GER"/>
    <s v="a. Oportunidad de la gestión en obra-Soporte Administrativo"/>
    <x v="5"/>
  </r>
  <r>
    <n v="313"/>
    <x v="9"/>
    <x v="2"/>
    <x v="0"/>
    <m/>
    <m/>
    <s v="b. Manejo administrativo del proyecto"/>
    <x v="1"/>
    <n v="5"/>
    <m/>
    <m/>
    <m/>
    <m/>
    <m/>
    <m/>
    <m/>
    <m/>
    <m/>
    <m/>
    <s v="SIN CECO"/>
    <s v="NO"/>
    <s v="LABORATORIOS 9-SEP-10  100%-Soporte Administrativo"/>
    <n v="5"/>
    <n v="5"/>
    <n v="1148"/>
    <n v="1148"/>
    <s v="GER"/>
    <s v="b. Manejo administrativo del proyecto-Soporte Administrativo"/>
    <x v="6"/>
  </r>
  <r>
    <n v="314"/>
    <x v="9"/>
    <x v="2"/>
    <x v="0"/>
    <m/>
    <m/>
    <s v="c. Información clara y veraz sobre la administración de proyecto"/>
    <x v="1"/>
    <n v="5"/>
    <m/>
    <m/>
    <m/>
    <m/>
    <m/>
    <m/>
    <m/>
    <m/>
    <m/>
    <m/>
    <s v="SIN CECO"/>
    <s v="NO"/>
    <s v="LABORATORIOS 9-SEP-10  100%-Soporte Administrativo"/>
    <n v="5"/>
    <n v="5"/>
    <n v="1148"/>
    <n v="1148"/>
    <s v="GER"/>
    <s v="c. Información clara y veraz sobre la administración de proyecto-Soporte Administrativo"/>
    <x v="7"/>
  </r>
  <r>
    <n v="315"/>
    <x v="9"/>
    <x v="2"/>
    <x v="0"/>
    <m/>
    <m/>
    <s v="d. Cumplimientos con expectativas del cliente"/>
    <x v="1"/>
    <n v="3"/>
    <m/>
    <m/>
    <m/>
    <m/>
    <m/>
    <m/>
    <m/>
    <m/>
    <m/>
    <m/>
    <s v="SIN CECO"/>
    <s v="NO"/>
    <s v="LABORATORIOS 9-SEP-10  100%-Soporte Administrativo"/>
    <n v="3"/>
    <n v="3"/>
    <n v="1148"/>
    <n v="1148"/>
    <s v="GER"/>
    <s v="d. Cumplimientos con expectativas del cliente-Soporte Administrativo"/>
    <x v="8"/>
  </r>
  <r>
    <n v="316"/>
    <x v="9"/>
    <x v="2"/>
    <x v="0"/>
    <m/>
    <m/>
    <s v="e. Control de presupuesto"/>
    <x v="1"/>
    <n v="5"/>
    <m/>
    <m/>
    <m/>
    <m/>
    <m/>
    <m/>
    <m/>
    <m/>
    <m/>
    <m/>
    <s v="SIN CECO"/>
    <s v="NO"/>
    <s v="LABORATORIOS 9-SEP-10  100%-Soporte Administrativo"/>
    <n v="5"/>
    <n v="5"/>
    <n v="1148"/>
    <n v="1148"/>
    <s v="GER"/>
    <s v="e. Control de presupuesto-Soporte Administrativo"/>
    <x v="9"/>
  </r>
  <r>
    <n v="317"/>
    <x v="9"/>
    <x v="2"/>
    <x v="0"/>
    <m/>
    <m/>
    <s v="a. Apoyo y presencia en el proyecto"/>
    <x v="2"/>
    <n v="5"/>
    <m/>
    <m/>
    <m/>
    <m/>
    <m/>
    <m/>
    <m/>
    <m/>
    <m/>
    <m/>
    <s v="SIN CECO"/>
    <s v="NO"/>
    <s v="LABORATORIOS 9-SEP-10  100%-Soporte Directivo (Coordinador y Gerencia)"/>
    <n v="5"/>
    <n v="5"/>
    <n v="1148"/>
    <n v="1148"/>
    <s v="GER"/>
    <s v="a. Apoyo y presencia en el proyecto-Soporte Directivo (Coordinador y Gerencia)"/>
    <x v="10"/>
  </r>
  <r>
    <n v="318"/>
    <x v="9"/>
    <x v="2"/>
    <x v="0"/>
    <m/>
    <m/>
    <s v="b. Conocimiento del proyecto"/>
    <x v="2"/>
    <n v="5"/>
    <m/>
    <m/>
    <m/>
    <m/>
    <m/>
    <m/>
    <m/>
    <m/>
    <m/>
    <m/>
    <s v="SIN CECO"/>
    <s v="NO"/>
    <s v="LABORATORIOS 9-SEP-10  100%-Soporte Directivo (Coordinador y Gerencia)"/>
    <n v="5"/>
    <n v="5"/>
    <n v="1148"/>
    <n v="1148"/>
    <s v="GER"/>
    <s v="b. Conocimiento del proyecto-Soporte Directivo (Coordinador y Gerencia)"/>
    <x v="11"/>
  </r>
  <r>
    <n v="319"/>
    <x v="9"/>
    <x v="2"/>
    <x v="0"/>
    <m/>
    <m/>
    <s v="c. Planteamiento de soluciones y manejo de conflictos"/>
    <x v="2"/>
    <n v="4"/>
    <m/>
    <m/>
    <m/>
    <m/>
    <m/>
    <m/>
    <m/>
    <m/>
    <m/>
    <m/>
    <s v="SIN CECO"/>
    <s v="NO"/>
    <s v="LABORATORIOS 9-SEP-10  100%-Soporte Directivo (Coordinador y Gerencia)"/>
    <n v="4"/>
    <n v="4"/>
    <n v="1148"/>
    <n v="1148"/>
    <s v="GER"/>
    <s v="c. Planteamiento de soluciones y manejo de conflictos-Soporte Directivo (Coordinador y Gerencia)"/>
    <x v="12"/>
  </r>
  <r>
    <n v="320"/>
    <x v="9"/>
    <x v="2"/>
    <x v="0"/>
    <m/>
    <m/>
    <s v="d. Cumplimiento de compromisos"/>
    <x v="2"/>
    <n v="5"/>
    <m/>
    <m/>
    <m/>
    <m/>
    <m/>
    <m/>
    <m/>
    <m/>
    <m/>
    <m/>
    <s v="SIN CECO"/>
    <s v="NO"/>
    <s v="LABORATORIOS 9-SEP-10  100%-Soporte Directivo (Coordinador y Gerencia)"/>
    <n v="5"/>
    <n v="5"/>
    <n v="1148"/>
    <n v="1148"/>
    <s v="GER"/>
    <s v="d. Cumplimiento de compromisos-Soporte Directivo (Coordinador y Gerencia)"/>
    <x v="13"/>
  </r>
  <r>
    <n v="321"/>
    <x v="9"/>
    <x v="2"/>
    <x v="0"/>
    <m/>
    <m/>
    <s v="e. Manejo del cliente"/>
    <x v="2"/>
    <n v="5"/>
    <m/>
    <m/>
    <m/>
    <m/>
    <m/>
    <m/>
    <m/>
    <m/>
    <m/>
    <m/>
    <s v="SIN CECO"/>
    <s v="NO"/>
    <s v="LABORATORIOS 9-SEP-10  100%-Soporte Directivo (Coordinador y Gerencia)"/>
    <n v="5"/>
    <n v="5"/>
    <n v="1148"/>
    <n v="1148"/>
    <s v="GER"/>
    <s v="e. Manejo del cliente-Soporte Directivo (Coordinador y Gerencia)"/>
    <x v="14"/>
  </r>
  <r>
    <n v="322"/>
    <x v="9"/>
    <x v="2"/>
    <x v="0"/>
    <m/>
    <m/>
    <s v="a. Idoneidad del personal"/>
    <x v="3"/>
    <n v="5"/>
    <m/>
    <m/>
    <m/>
    <m/>
    <m/>
    <m/>
    <m/>
    <m/>
    <m/>
    <m/>
    <s v="SIN CECO"/>
    <s v="NO"/>
    <s v="LABORATORIOS 9-SEP-10  100%-Personal que presta el servicio en obra"/>
    <n v="5"/>
    <n v="5"/>
    <n v="1148"/>
    <n v="1148"/>
    <s v="GER"/>
    <s v="a. Idoneidad del personal-Personal que presta el servicio en obra"/>
    <x v="15"/>
  </r>
  <r>
    <n v="323"/>
    <x v="9"/>
    <x v="2"/>
    <x v="0"/>
    <m/>
    <m/>
    <s v="b. Oportuna atención al cliente"/>
    <x v="3"/>
    <n v="4"/>
    <m/>
    <m/>
    <m/>
    <m/>
    <m/>
    <m/>
    <m/>
    <m/>
    <m/>
    <m/>
    <s v="SIN CECO"/>
    <s v="NO"/>
    <s v="LABORATORIOS 9-SEP-10  100%-Personal que presta el servicio en obra"/>
    <n v="4"/>
    <n v="4"/>
    <n v="1148"/>
    <n v="1148"/>
    <s v="GER"/>
    <s v="b. Oportuna atención al cliente-Personal que presta el servicio en obra"/>
    <x v="16"/>
  </r>
  <r>
    <n v="324"/>
    <x v="9"/>
    <x v="2"/>
    <x v="0"/>
    <m/>
    <m/>
    <s v="c. Compromiso con el proyecto"/>
    <x v="3"/>
    <n v="4"/>
    <m/>
    <m/>
    <m/>
    <m/>
    <m/>
    <m/>
    <m/>
    <m/>
    <m/>
    <m/>
    <s v="SIN CECO"/>
    <s v="NO"/>
    <s v="LABORATORIOS 9-SEP-10  100%-Personal que presta el servicio en obra"/>
    <n v="4"/>
    <n v="4"/>
    <n v="1148"/>
    <n v="1148"/>
    <s v="GER"/>
    <s v="c. Compromiso con el proyecto-Personal que presta el servicio en obra"/>
    <x v="17"/>
  </r>
  <r>
    <n v="325"/>
    <x v="9"/>
    <x v="2"/>
    <x v="0"/>
    <m/>
    <m/>
    <s v="d. Cumplimiento de compromisos"/>
    <x v="3"/>
    <n v="5"/>
    <m/>
    <m/>
    <m/>
    <m/>
    <m/>
    <m/>
    <m/>
    <m/>
    <m/>
    <m/>
    <s v="SIN CECO"/>
    <s v="NO"/>
    <s v="LABORATORIOS 9-SEP-10  100%-Personal que presta el servicio en obra"/>
    <n v="5"/>
    <n v="5"/>
    <n v="1148"/>
    <n v="1148"/>
    <s v="GER"/>
    <s v="d. Cumplimiento de compromisos-Personal que presta el servicio en obra"/>
    <x v="18"/>
  </r>
  <r>
    <n v="326"/>
    <x v="9"/>
    <x v="2"/>
    <x v="0"/>
    <m/>
    <m/>
    <s v="e. Proactividad en desarrollo de funciones"/>
    <x v="3"/>
    <n v="4"/>
    <m/>
    <m/>
    <m/>
    <m/>
    <m/>
    <m/>
    <m/>
    <m/>
    <m/>
    <m/>
    <s v="SIN CECO"/>
    <s v="NO"/>
    <s v="LABORATORIOS 9-SEP-10  100%-Personal que presta el servicio en obra"/>
    <n v="4"/>
    <n v="4"/>
    <n v="1148"/>
    <n v="1148"/>
    <s v="GER"/>
    <s v="e. Proactividad en desarrollo de funciones-Personal que presta el servicio en obra"/>
    <x v="19"/>
  </r>
  <r>
    <n v="327"/>
    <x v="9"/>
    <x v="2"/>
    <x v="0"/>
    <m/>
    <m/>
    <s v="a. Calidad del Contenido"/>
    <x v="4"/>
    <n v="4"/>
    <m/>
    <m/>
    <m/>
    <m/>
    <m/>
    <m/>
    <m/>
    <m/>
    <m/>
    <m/>
    <s v="SIN CECO"/>
    <s v="NO"/>
    <s v="LABORATORIOS 9-SEP-10  100%-Productos Asociados de PAYC (Informes, Control de presupuesto y Programación y actas)"/>
    <n v="4"/>
    <n v="4"/>
    <n v="1148"/>
    <n v="1148"/>
    <s v="GER"/>
    <s v="a. Calidad del Contenido-Productos Asociados de PAYC (Informes, Control de presupuesto y Programación y actas)"/>
    <x v="20"/>
  </r>
  <r>
    <n v="328"/>
    <x v="9"/>
    <x v="2"/>
    <x v="0"/>
    <m/>
    <m/>
    <s v="b. Claridad del Contenido"/>
    <x v="4"/>
    <n v="4"/>
    <m/>
    <m/>
    <m/>
    <m/>
    <m/>
    <m/>
    <m/>
    <m/>
    <m/>
    <m/>
    <s v="SIN CECO"/>
    <s v="NO"/>
    <s v="LABORATORIOS 9-SEP-10  100%-Productos Asociados de PAYC (Informes, Control de presupuesto y Programación y actas)"/>
    <n v="4"/>
    <n v="4"/>
    <n v="1148"/>
    <n v="1148"/>
    <s v="GER"/>
    <s v="b. Claridad del Contenido-Productos Asociados de PAYC (Informes, Control de presupuesto y Programación y actas)"/>
    <x v="21"/>
  </r>
  <r>
    <n v="329"/>
    <x v="9"/>
    <x v="2"/>
    <x v="0"/>
    <m/>
    <m/>
    <s v="c. Oportunidad en la entrega"/>
    <x v="4"/>
    <n v="4"/>
    <m/>
    <m/>
    <m/>
    <m/>
    <m/>
    <m/>
    <m/>
    <m/>
    <m/>
    <m/>
    <s v="SIN CECO"/>
    <s v="NO"/>
    <s v="LABORATORIOS 9-SEP-10  100%-Productos Asociados de PAYC (Informes, Control de presupuesto y Programación y actas)"/>
    <n v="4"/>
    <n v="4"/>
    <n v="1148"/>
    <n v="1148"/>
    <s v="GER"/>
    <s v="c. Oportunidad en la entrega-Productos Asociados de PAYC (Informes, Control de presupuesto y Programación y actas)"/>
    <x v="22"/>
  </r>
  <r>
    <n v="330"/>
    <x v="9"/>
    <x v="2"/>
    <x v="0"/>
    <m/>
    <m/>
    <s v="d. Precisión de la información"/>
    <x v="4"/>
    <n v="4"/>
    <m/>
    <m/>
    <m/>
    <m/>
    <m/>
    <m/>
    <m/>
    <m/>
    <m/>
    <m/>
    <s v="SIN CECO"/>
    <s v="NO"/>
    <s v="LABORATORIOS 9-SEP-10  100%-Productos Asociados de PAYC (Informes, Control de presupuesto y Programación y actas)"/>
    <n v="4"/>
    <n v="4"/>
    <n v="1148"/>
    <n v="1148"/>
    <s v="GER"/>
    <s v="d. Precisión de la información-Productos Asociados de PAYC (Informes, Control de presupuesto y Programación y actas)"/>
    <x v="23"/>
  </r>
  <r>
    <n v="331"/>
    <x v="9"/>
    <x v="2"/>
    <x v="0"/>
    <m/>
    <m/>
    <s v="e. Diagramación"/>
    <x v="4"/>
    <n v="4"/>
    <m/>
    <m/>
    <m/>
    <m/>
    <m/>
    <m/>
    <m/>
    <m/>
    <m/>
    <m/>
    <s v="SIN CECO"/>
    <s v="NO"/>
    <s v="LABORATORIOS 9-SEP-10  100%-Productos Asociados de PAYC (Informes, Control de presupuesto y Programación y actas)"/>
    <n v="4"/>
    <n v="4"/>
    <n v="1148"/>
    <n v="1148"/>
    <s v="GER"/>
    <s v="e. Diagramación-Productos Asociados de PAYC (Informes, Control de presupuesto y Programación y actas)"/>
    <x v="24"/>
  </r>
  <r>
    <n v="332"/>
    <x v="9"/>
    <x v="2"/>
    <x v="0"/>
    <m/>
    <m/>
    <s v="a. Cumplimiento"/>
    <x v="5"/>
    <n v="4"/>
    <m/>
    <m/>
    <m/>
    <m/>
    <m/>
    <m/>
    <m/>
    <m/>
    <m/>
    <m/>
    <s v="SIN CECO"/>
    <s v="NO"/>
    <s v="LABORATORIOS 9-SEP-10  100%-Compromisos Pactados"/>
    <n v="4"/>
    <n v="4"/>
    <n v="1148"/>
    <n v="1148"/>
    <s v="GER"/>
    <s v="a. Cumplimiento-Compromisos Pactados"/>
    <x v="25"/>
  </r>
  <r>
    <n v="333"/>
    <x v="9"/>
    <x v="2"/>
    <x v="0"/>
    <m/>
    <m/>
    <s v="b. Satisface expectativas"/>
    <x v="5"/>
    <n v="4"/>
    <m/>
    <m/>
    <m/>
    <m/>
    <m/>
    <m/>
    <m/>
    <m/>
    <m/>
    <m/>
    <s v="SIN CECO"/>
    <s v="NO"/>
    <s v="LABORATORIOS 9-SEP-10  100%-Compromisos Pactados"/>
    <n v="4"/>
    <n v="4"/>
    <n v="1148"/>
    <n v="1148"/>
    <s v="GER"/>
    <s v="b. Satisface expectativas-Compromisos Pactados"/>
    <x v="26"/>
  </r>
  <r>
    <n v="334"/>
    <x v="9"/>
    <x v="2"/>
    <x v="0"/>
    <m/>
    <m/>
    <s v="c. Calidad de la Información suministrada"/>
    <x v="5"/>
    <n v="4"/>
    <m/>
    <m/>
    <m/>
    <m/>
    <m/>
    <m/>
    <m/>
    <m/>
    <m/>
    <m/>
    <s v="SIN CECO"/>
    <s v="NO"/>
    <s v="LABORATORIOS 9-SEP-10  100%-Compromisos Pactados"/>
    <n v="4"/>
    <n v="4"/>
    <n v="1148"/>
    <n v="1148"/>
    <s v="GER"/>
    <s v="c. Calidad de la Información suministrada-Compromisos Pactados"/>
    <x v="27"/>
  </r>
  <r>
    <n v="335"/>
    <x v="9"/>
    <x v="2"/>
    <x v="0"/>
    <m/>
    <m/>
    <s v="d. Disposición del personal de PAYC a las solicitudes del cliente"/>
    <x v="5"/>
    <n v="5"/>
    <m/>
    <m/>
    <m/>
    <m/>
    <m/>
    <m/>
    <m/>
    <m/>
    <m/>
    <m/>
    <s v="SIN CECO"/>
    <s v="NO"/>
    <s v="LABORATORIOS 9-SEP-10  100%-Compromisos Pactados"/>
    <n v="5"/>
    <n v="5"/>
    <n v="1148"/>
    <n v="1148"/>
    <s v="GER"/>
    <s v="d. Disposición del personal de PAYC a las solicitudes del cliente-Compromisos Pactados"/>
    <x v="28"/>
  </r>
  <r>
    <n v="336"/>
    <x v="9"/>
    <x v="2"/>
    <x v="0"/>
    <m/>
    <m/>
    <s v="e. Coherencia entre lo solicitado y lo entregado"/>
    <x v="5"/>
    <n v="4"/>
    <m/>
    <m/>
    <m/>
    <m/>
    <m/>
    <m/>
    <m/>
    <m/>
    <m/>
    <m/>
    <s v="SIN CECO"/>
    <s v="NO"/>
    <s v="LABORATORIOS 9-SEP-10  100%-Compromisos Pactados"/>
    <n v="4"/>
    <n v="4"/>
    <n v="1148"/>
    <n v="1148"/>
    <s v="GER"/>
    <s v="e. Coherencia entre lo solicitado y lo entregado-Compromisos Pactados"/>
    <x v="29"/>
  </r>
  <r>
    <n v="337"/>
    <x v="9"/>
    <x v="2"/>
    <x v="0"/>
    <m/>
    <m/>
    <s v="Grado de Satisfacción con el Servicio Prestado"/>
    <x v="6"/>
    <s v="N/A"/>
    <m/>
    <m/>
    <m/>
    <m/>
    <m/>
    <m/>
    <m/>
    <m/>
    <m/>
    <m/>
    <s v="SIN CECO"/>
    <s v="NO"/>
    <s v="LABORATORIOS 9-SEP-10  100%-Grado de Satisfacción con el Servicio Prestado"/>
    <s v="N/A"/>
    <n v="0"/>
    <n v="1148"/>
    <n v="1148"/>
    <s v="GER"/>
    <s v="Grado de Satisfacción con el Servicio Prestado-Grado de Satisfacción con el Servicio Prestado"/>
    <x v="30"/>
  </r>
  <r>
    <n v="338"/>
    <x v="9"/>
    <x v="2"/>
    <x v="0"/>
    <m/>
    <m/>
    <s v="Posibilidad de Volver a Contratar con PAYC"/>
    <x v="7"/>
    <m/>
    <m/>
    <m/>
    <m/>
    <m/>
    <m/>
    <m/>
    <m/>
    <m/>
    <m/>
    <m/>
    <s v="SIN CECO"/>
    <s v="NO"/>
    <s v="LABORATORIOS 9-SEP-10  100%-Posibilidad de Volver a Contratar con PAYC"/>
    <n v="0"/>
    <n v="0"/>
    <n v="1148"/>
    <n v="1148"/>
    <s v="GER"/>
    <s v="Posibilidad de Volver a Contratar con PAYC-Posibilidad de Volver a Contratar con PAYC"/>
    <x v="31"/>
  </r>
  <r>
    <n v="339"/>
    <x v="9"/>
    <x v="2"/>
    <x v="0"/>
    <m/>
    <m/>
    <s v="Principales fortalezas en el servicio que presta PAYC"/>
    <x v="8"/>
    <s v="Respeto y cordialidad-Coordinador: Permanencia permanente en la obra-"/>
    <m/>
    <s v="RESPETO"/>
    <s v="CORIDALIDAD"/>
    <s v="PRESENCIA PERMANENTE"/>
    <m/>
    <m/>
    <m/>
    <m/>
    <m/>
    <m/>
    <s v="SIN CECO"/>
    <s v="NO"/>
    <s v="LABORATORIOS 9-SEP-10  100%-Fortalezas PAYC"/>
    <s v="Respeto y cordialidad-Coordinador: Permanencia permanente en la obra-"/>
    <n v="0"/>
    <n v="1148"/>
    <n v="1148"/>
    <s v="GER"/>
    <s v="Principales fortalezas en el servicio que presta PAYC-Fortalezas PAYC"/>
    <x v="32"/>
  </r>
  <r>
    <n v="340"/>
    <x v="9"/>
    <x v="2"/>
    <x v="0"/>
    <m/>
    <m/>
    <s v="Principales debilidades en el servicio que presta PAYC"/>
    <x v="9"/>
    <s v="Verificación de diseño con expectativas de los clientes-"/>
    <m/>
    <s v="CUMPLIMIENTO EXPECTATIVAS DEL CLIENTE"/>
    <s v="VERIFICACIÓN DISEÑOS"/>
    <m/>
    <m/>
    <m/>
    <m/>
    <m/>
    <m/>
    <m/>
    <s v="SIN CECO"/>
    <s v="NO"/>
    <s v="LABORATORIOS 9-SEP-10  100%-Debilidades PAYC"/>
    <s v="Verificación de diseño con expectativas de los clientes-"/>
    <n v="0"/>
    <n v="1148"/>
    <n v="1148"/>
    <s v="GER"/>
    <s v="Principales debilidades en el servicio que presta PAYC-Debilidades PAYC"/>
    <x v="33"/>
  </r>
  <r>
    <n v="341"/>
    <x v="10"/>
    <x v="2"/>
    <x v="0"/>
    <m/>
    <m/>
    <s v="a. Conocimiento específico de temas aplicables al proyecto"/>
    <x v="0"/>
    <n v="5"/>
    <m/>
    <m/>
    <m/>
    <m/>
    <m/>
    <m/>
    <m/>
    <m/>
    <m/>
    <m/>
    <s v="SIN CECO"/>
    <s v="NO"/>
    <s v="CERESCOS  14-SEP-10  25%-Soporte Técnico"/>
    <n v="5"/>
    <n v="5"/>
    <n v="1193"/>
    <n v="1193"/>
    <s v="GER"/>
    <s v="a. Conocimiento específico de temas aplicables al proyecto-Soporte Técnico"/>
    <x v="0"/>
  </r>
  <r>
    <n v="342"/>
    <x v="10"/>
    <x v="2"/>
    <x v="0"/>
    <m/>
    <m/>
    <s v="b. Idoneidad y Calidad del soporte"/>
    <x v="0"/>
    <n v="5"/>
    <m/>
    <m/>
    <m/>
    <m/>
    <m/>
    <m/>
    <m/>
    <m/>
    <m/>
    <m/>
    <s v="SIN CECO"/>
    <s v="NO"/>
    <s v="CERESCOS  14-SEP-10  25%-Soporte Técnico"/>
    <n v="5"/>
    <n v="5"/>
    <n v="1193"/>
    <n v="1193"/>
    <s v="GER"/>
    <s v="b. Idoneidad y Calidad del soporte-Soporte Técnico"/>
    <x v="1"/>
  </r>
  <r>
    <n v="343"/>
    <x v="10"/>
    <x v="2"/>
    <x v="0"/>
    <m/>
    <m/>
    <s v="c. Cumplimiento de especificaciones técnicas de construcción"/>
    <x v="0"/>
    <n v="5"/>
    <m/>
    <m/>
    <m/>
    <m/>
    <m/>
    <m/>
    <m/>
    <m/>
    <m/>
    <m/>
    <s v="SIN CECO"/>
    <s v="NO"/>
    <s v="CERESCOS  14-SEP-10  25%-Soporte Técnico"/>
    <n v="5"/>
    <n v="5"/>
    <n v="1193"/>
    <n v="1193"/>
    <s v="GER"/>
    <s v="c. Cumplimiento de especificaciones técnicas de construcción-Soporte Técnico"/>
    <x v="2"/>
  </r>
  <r>
    <n v="344"/>
    <x v="10"/>
    <x v="2"/>
    <x v="0"/>
    <m/>
    <m/>
    <s v="d. Confiabilidad de los conceptos aplicados"/>
    <x v="0"/>
    <n v="5"/>
    <m/>
    <m/>
    <m/>
    <m/>
    <m/>
    <m/>
    <m/>
    <m/>
    <m/>
    <m/>
    <s v="SIN CECO"/>
    <s v="NO"/>
    <s v="CERESCOS  14-SEP-10  25%-Soporte Técnico"/>
    <n v="5"/>
    <n v="5"/>
    <n v="1193"/>
    <n v="1193"/>
    <s v="GER"/>
    <s v="d. Confiabilidad de los conceptos aplicados-Soporte Técnico"/>
    <x v="3"/>
  </r>
  <r>
    <n v="345"/>
    <x v="10"/>
    <x v="2"/>
    <x v="0"/>
    <m/>
    <m/>
    <s v="e. Oportunidad en entrega de información o requerimientos"/>
    <x v="0"/>
    <n v="5"/>
    <m/>
    <m/>
    <m/>
    <m/>
    <m/>
    <m/>
    <m/>
    <m/>
    <m/>
    <m/>
    <s v="SIN CECO"/>
    <s v="NO"/>
    <s v="CERESCOS  14-SEP-10  25%-Soporte Técnico"/>
    <n v="5"/>
    <n v="5"/>
    <n v="1193"/>
    <n v="1193"/>
    <s v="GER"/>
    <s v="e. Oportunidad en entrega de información o requerimientos-Soporte Técnico"/>
    <x v="4"/>
  </r>
  <r>
    <n v="346"/>
    <x v="10"/>
    <x v="2"/>
    <x v="0"/>
    <m/>
    <m/>
    <s v="a. Oportunidad de la gestión en obra"/>
    <x v="1"/>
    <n v="5"/>
    <m/>
    <m/>
    <m/>
    <m/>
    <m/>
    <m/>
    <m/>
    <m/>
    <m/>
    <m/>
    <s v="SIN CECO"/>
    <s v="NO"/>
    <s v="CERESCOS  14-SEP-10  25%-Soporte Administrativo"/>
    <n v="5"/>
    <n v="5"/>
    <n v="1193"/>
    <n v="1193"/>
    <s v="GER"/>
    <s v="a. Oportunidad de la gestión en obra-Soporte Administrativo"/>
    <x v="5"/>
  </r>
  <r>
    <n v="347"/>
    <x v="10"/>
    <x v="2"/>
    <x v="0"/>
    <m/>
    <m/>
    <s v="b. Manejo administrativo del proyecto"/>
    <x v="1"/>
    <n v="5"/>
    <m/>
    <m/>
    <m/>
    <m/>
    <m/>
    <m/>
    <m/>
    <m/>
    <m/>
    <m/>
    <s v="SIN CECO"/>
    <s v="NO"/>
    <s v="CERESCOS  14-SEP-10  25%-Soporte Administrativo"/>
    <n v="5"/>
    <n v="5"/>
    <n v="1193"/>
    <n v="1193"/>
    <s v="GER"/>
    <s v="b. Manejo administrativo del proyecto-Soporte Administrativo"/>
    <x v="6"/>
  </r>
  <r>
    <n v="348"/>
    <x v="10"/>
    <x v="2"/>
    <x v="0"/>
    <m/>
    <m/>
    <s v="c. Información clara y veraz sobre la administración de proyecto"/>
    <x v="1"/>
    <n v="5"/>
    <m/>
    <m/>
    <m/>
    <m/>
    <m/>
    <m/>
    <m/>
    <m/>
    <m/>
    <m/>
    <s v="SIN CECO"/>
    <s v="NO"/>
    <s v="CERESCOS  14-SEP-10  25%-Soporte Administrativo"/>
    <n v="5"/>
    <n v="5"/>
    <n v="1193"/>
    <n v="1193"/>
    <s v="GER"/>
    <s v="c. Información clara y veraz sobre la administración de proyecto-Soporte Administrativo"/>
    <x v="7"/>
  </r>
  <r>
    <n v="349"/>
    <x v="10"/>
    <x v="2"/>
    <x v="0"/>
    <m/>
    <m/>
    <s v="d. Cumplimientos con expectativas del cliente"/>
    <x v="1"/>
    <n v="5"/>
    <m/>
    <m/>
    <m/>
    <m/>
    <m/>
    <m/>
    <m/>
    <m/>
    <m/>
    <m/>
    <s v="SIN CECO"/>
    <s v="NO"/>
    <s v="CERESCOS  14-SEP-10  25%-Soporte Administrativo"/>
    <n v="5"/>
    <n v="5"/>
    <n v="1193"/>
    <n v="1193"/>
    <s v="GER"/>
    <s v="d. Cumplimientos con expectativas del cliente-Soporte Administrativo"/>
    <x v="8"/>
  </r>
  <r>
    <n v="350"/>
    <x v="10"/>
    <x v="2"/>
    <x v="0"/>
    <m/>
    <m/>
    <s v="e. Control de presupuesto"/>
    <x v="1"/>
    <s v="N/A"/>
    <m/>
    <m/>
    <m/>
    <m/>
    <m/>
    <m/>
    <m/>
    <m/>
    <m/>
    <m/>
    <s v="SIN CECO"/>
    <s v="NO"/>
    <s v="CERESCOS  14-SEP-10  25%-Soporte Administrativo"/>
    <s v="N/A"/>
    <n v="0"/>
    <n v="1193"/>
    <n v="1193"/>
    <s v="GER"/>
    <s v="e. Control de presupuesto-Soporte Administrativo"/>
    <x v="9"/>
  </r>
  <r>
    <n v="351"/>
    <x v="10"/>
    <x v="2"/>
    <x v="0"/>
    <m/>
    <m/>
    <s v="a. Apoyo y presencia en el proyecto"/>
    <x v="2"/>
    <n v="5"/>
    <m/>
    <m/>
    <m/>
    <m/>
    <m/>
    <m/>
    <m/>
    <m/>
    <m/>
    <m/>
    <s v="SIN CECO"/>
    <s v="NO"/>
    <s v="CERESCOS  14-SEP-10  25%-Soporte Directivo (Coordinador y Gerencia)"/>
    <n v="5"/>
    <n v="5"/>
    <n v="1193"/>
    <n v="1193"/>
    <s v="GER"/>
    <s v="a. Apoyo y presencia en el proyecto-Soporte Directivo (Coordinador y Gerencia)"/>
    <x v="10"/>
  </r>
  <r>
    <n v="352"/>
    <x v="10"/>
    <x v="2"/>
    <x v="0"/>
    <m/>
    <m/>
    <s v="b. Conocimiento del proyecto"/>
    <x v="2"/>
    <n v="5"/>
    <m/>
    <m/>
    <m/>
    <m/>
    <m/>
    <m/>
    <m/>
    <m/>
    <m/>
    <m/>
    <s v="SIN CECO"/>
    <s v="NO"/>
    <s v="CERESCOS  14-SEP-10  25%-Soporte Directivo (Coordinador y Gerencia)"/>
    <n v="5"/>
    <n v="5"/>
    <n v="1193"/>
    <n v="1193"/>
    <s v="GER"/>
    <s v="b. Conocimiento del proyecto-Soporte Directivo (Coordinador y Gerencia)"/>
    <x v="11"/>
  </r>
  <r>
    <n v="353"/>
    <x v="10"/>
    <x v="2"/>
    <x v="0"/>
    <m/>
    <m/>
    <s v="c. Planteamiento de soluciones y manejo de conflictos"/>
    <x v="2"/>
    <n v="5"/>
    <m/>
    <m/>
    <m/>
    <m/>
    <m/>
    <m/>
    <m/>
    <m/>
    <m/>
    <m/>
    <s v="SIN CECO"/>
    <s v="NO"/>
    <s v="CERESCOS  14-SEP-10  25%-Soporte Directivo (Coordinador y Gerencia)"/>
    <n v="5"/>
    <n v="5"/>
    <n v="1193"/>
    <n v="1193"/>
    <s v="GER"/>
    <s v="c. Planteamiento de soluciones y manejo de conflictos-Soporte Directivo (Coordinador y Gerencia)"/>
    <x v="12"/>
  </r>
  <r>
    <n v="354"/>
    <x v="10"/>
    <x v="2"/>
    <x v="0"/>
    <m/>
    <m/>
    <s v="d. Cumplimiento de compromisos"/>
    <x v="2"/>
    <n v="5"/>
    <m/>
    <m/>
    <m/>
    <m/>
    <m/>
    <m/>
    <m/>
    <m/>
    <m/>
    <m/>
    <s v="SIN CECO"/>
    <s v="NO"/>
    <s v="CERESCOS  14-SEP-10  25%-Soporte Directivo (Coordinador y Gerencia)"/>
    <n v="5"/>
    <n v="5"/>
    <n v="1193"/>
    <n v="1193"/>
    <s v="GER"/>
    <s v="d. Cumplimiento de compromisos-Soporte Directivo (Coordinador y Gerencia)"/>
    <x v="13"/>
  </r>
  <r>
    <n v="355"/>
    <x v="10"/>
    <x v="2"/>
    <x v="0"/>
    <m/>
    <m/>
    <s v="e. Manejo del cliente"/>
    <x v="2"/>
    <n v="5"/>
    <m/>
    <m/>
    <m/>
    <m/>
    <m/>
    <m/>
    <m/>
    <m/>
    <m/>
    <m/>
    <s v="SIN CECO"/>
    <s v="NO"/>
    <s v="CERESCOS  14-SEP-10  25%-Soporte Directivo (Coordinador y Gerencia)"/>
    <n v="5"/>
    <n v="5"/>
    <n v="1193"/>
    <n v="1193"/>
    <s v="GER"/>
    <s v="e. Manejo del cliente-Soporte Directivo (Coordinador y Gerencia)"/>
    <x v="14"/>
  </r>
  <r>
    <n v="356"/>
    <x v="10"/>
    <x v="2"/>
    <x v="0"/>
    <m/>
    <m/>
    <s v="a. Idoneidad del personal"/>
    <x v="3"/>
    <n v="5"/>
    <m/>
    <m/>
    <m/>
    <m/>
    <m/>
    <m/>
    <m/>
    <m/>
    <m/>
    <m/>
    <s v="SIN CECO"/>
    <s v="NO"/>
    <s v="CERESCOS  14-SEP-10  25%-Personal que presta el servicio en obra"/>
    <n v="5"/>
    <n v="5"/>
    <n v="1193"/>
    <n v="1193"/>
    <s v="GER"/>
    <s v="a. Idoneidad del personal-Personal que presta el servicio en obra"/>
    <x v="15"/>
  </r>
  <r>
    <n v="357"/>
    <x v="10"/>
    <x v="2"/>
    <x v="0"/>
    <m/>
    <m/>
    <s v="b. Oportuna atención al cliente"/>
    <x v="3"/>
    <n v="5"/>
    <m/>
    <m/>
    <m/>
    <m/>
    <m/>
    <m/>
    <m/>
    <m/>
    <m/>
    <m/>
    <s v="SIN CECO"/>
    <s v="NO"/>
    <s v="CERESCOS  14-SEP-10  25%-Personal que presta el servicio en obra"/>
    <n v="5"/>
    <n v="5"/>
    <n v="1193"/>
    <n v="1193"/>
    <s v="GER"/>
    <s v="b. Oportuna atención al cliente-Personal que presta el servicio en obra"/>
    <x v="16"/>
  </r>
  <r>
    <n v="358"/>
    <x v="10"/>
    <x v="2"/>
    <x v="0"/>
    <m/>
    <m/>
    <s v="c. Compromiso con el proyecto"/>
    <x v="3"/>
    <n v="5"/>
    <m/>
    <m/>
    <m/>
    <m/>
    <m/>
    <m/>
    <m/>
    <m/>
    <m/>
    <m/>
    <s v="SIN CECO"/>
    <s v="NO"/>
    <s v="CERESCOS  14-SEP-10  25%-Personal que presta el servicio en obra"/>
    <n v="5"/>
    <n v="5"/>
    <n v="1193"/>
    <n v="1193"/>
    <s v="GER"/>
    <s v="c. Compromiso con el proyecto-Personal que presta el servicio en obra"/>
    <x v="17"/>
  </r>
  <r>
    <n v="359"/>
    <x v="10"/>
    <x v="2"/>
    <x v="0"/>
    <m/>
    <m/>
    <s v="d. Cumplimiento de compromisos"/>
    <x v="3"/>
    <n v="5"/>
    <m/>
    <m/>
    <m/>
    <m/>
    <m/>
    <m/>
    <m/>
    <m/>
    <m/>
    <m/>
    <s v="SIN CECO"/>
    <s v="NO"/>
    <s v="CERESCOS  14-SEP-10  25%-Personal que presta el servicio en obra"/>
    <n v="5"/>
    <n v="5"/>
    <n v="1193"/>
    <n v="1193"/>
    <s v="GER"/>
    <s v="d. Cumplimiento de compromisos-Personal que presta el servicio en obra"/>
    <x v="18"/>
  </r>
  <r>
    <n v="360"/>
    <x v="10"/>
    <x v="2"/>
    <x v="0"/>
    <m/>
    <m/>
    <s v="e. Proactividad en desarrollo de funciones"/>
    <x v="3"/>
    <n v="5"/>
    <m/>
    <m/>
    <m/>
    <m/>
    <m/>
    <m/>
    <m/>
    <m/>
    <m/>
    <m/>
    <s v="SIN CECO"/>
    <s v="NO"/>
    <s v="CERESCOS  14-SEP-10  25%-Personal que presta el servicio en obra"/>
    <n v="5"/>
    <n v="5"/>
    <n v="1193"/>
    <n v="1193"/>
    <s v="GER"/>
    <s v="e. Proactividad en desarrollo de funciones-Personal que presta el servicio en obra"/>
    <x v="19"/>
  </r>
  <r>
    <n v="361"/>
    <x v="10"/>
    <x v="2"/>
    <x v="0"/>
    <m/>
    <m/>
    <s v="a. Calidad del Contenido"/>
    <x v="4"/>
    <n v="5"/>
    <m/>
    <m/>
    <m/>
    <m/>
    <m/>
    <m/>
    <m/>
    <m/>
    <m/>
    <m/>
    <s v="SIN CECO"/>
    <s v="NO"/>
    <s v="CERESCOS  14-SEP-10  25%-Productos Asociados de PAYC (Informes, Control de presupuesto y Programación y actas)"/>
    <n v="5"/>
    <n v="5"/>
    <n v="1193"/>
    <n v="1193"/>
    <s v="GER"/>
    <s v="a. Calidad del Contenido-Productos Asociados de PAYC (Informes, Control de presupuesto y Programación y actas)"/>
    <x v="20"/>
  </r>
  <r>
    <n v="362"/>
    <x v="10"/>
    <x v="2"/>
    <x v="0"/>
    <m/>
    <m/>
    <s v="b. Claridad del Contenido"/>
    <x v="4"/>
    <n v="5"/>
    <m/>
    <m/>
    <m/>
    <m/>
    <m/>
    <m/>
    <m/>
    <m/>
    <m/>
    <m/>
    <s v="SIN CECO"/>
    <s v="NO"/>
    <s v="CERESCOS  14-SEP-10  25%-Productos Asociados de PAYC (Informes, Control de presupuesto y Programación y actas)"/>
    <n v="5"/>
    <n v="5"/>
    <n v="1193"/>
    <n v="1193"/>
    <s v="GER"/>
    <s v="b. Claridad del Contenido-Productos Asociados de PAYC (Informes, Control de presupuesto y Programación y actas)"/>
    <x v="21"/>
  </r>
  <r>
    <n v="363"/>
    <x v="10"/>
    <x v="2"/>
    <x v="0"/>
    <m/>
    <m/>
    <s v="c. Oportunidad en la entrega"/>
    <x v="4"/>
    <n v="5"/>
    <m/>
    <m/>
    <m/>
    <m/>
    <m/>
    <m/>
    <m/>
    <m/>
    <m/>
    <m/>
    <s v="SIN CECO"/>
    <s v="NO"/>
    <s v="CERESCOS  14-SEP-10  25%-Productos Asociados de PAYC (Informes, Control de presupuesto y Programación y actas)"/>
    <n v="5"/>
    <n v="5"/>
    <n v="1193"/>
    <n v="1193"/>
    <s v="GER"/>
    <s v="c. Oportunidad en la entrega-Productos Asociados de PAYC (Informes, Control de presupuesto y Programación y actas)"/>
    <x v="22"/>
  </r>
  <r>
    <n v="364"/>
    <x v="10"/>
    <x v="2"/>
    <x v="0"/>
    <m/>
    <m/>
    <s v="d. Precisión de la información"/>
    <x v="4"/>
    <n v="5"/>
    <m/>
    <m/>
    <m/>
    <m/>
    <m/>
    <m/>
    <m/>
    <m/>
    <m/>
    <m/>
    <s v="SIN CECO"/>
    <s v="NO"/>
    <s v="CERESCOS  14-SEP-10  25%-Productos Asociados de PAYC (Informes, Control de presupuesto y Programación y actas)"/>
    <n v="5"/>
    <n v="5"/>
    <n v="1193"/>
    <n v="1193"/>
    <s v="GER"/>
    <s v="d. Precisión de la información-Productos Asociados de PAYC (Informes, Control de presupuesto y Programación y actas)"/>
    <x v="23"/>
  </r>
  <r>
    <n v="365"/>
    <x v="10"/>
    <x v="2"/>
    <x v="0"/>
    <m/>
    <m/>
    <s v="e. Diagramación"/>
    <x v="4"/>
    <n v="5"/>
    <m/>
    <m/>
    <m/>
    <m/>
    <m/>
    <m/>
    <m/>
    <m/>
    <m/>
    <m/>
    <s v="SIN CECO"/>
    <s v="NO"/>
    <s v="CERESCOS  14-SEP-10  25%-Productos Asociados de PAYC (Informes, Control de presupuesto y Programación y actas)"/>
    <n v="5"/>
    <n v="5"/>
    <n v="1193"/>
    <n v="1193"/>
    <s v="GER"/>
    <s v="e. Diagramación-Productos Asociados de PAYC (Informes, Control de presupuesto y Programación y actas)"/>
    <x v="24"/>
  </r>
  <r>
    <n v="366"/>
    <x v="10"/>
    <x v="2"/>
    <x v="0"/>
    <m/>
    <m/>
    <s v="a. Cumplimiento"/>
    <x v="5"/>
    <n v="5"/>
    <m/>
    <m/>
    <m/>
    <m/>
    <m/>
    <m/>
    <m/>
    <m/>
    <m/>
    <m/>
    <s v="SIN CECO"/>
    <s v="NO"/>
    <s v="CERESCOS  14-SEP-10  25%-Compromisos Pactados"/>
    <n v="5"/>
    <n v="5"/>
    <n v="1193"/>
    <n v="1193"/>
    <s v="GER"/>
    <s v="a. Cumplimiento-Compromisos Pactados"/>
    <x v="25"/>
  </r>
  <r>
    <n v="367"/>
    <x v="10"/>
    <x v="2"/>
    <x v="0"/>
    <m/>
    <m/>
    <s v="b. Satisface expectativas"/>
    <x v="5"/>
    <n v="5"/>
    <m/>
    <m/>
    <m/>
    <m/>
    <m/>
    <m/>
    <m/>
    <m/>
    <m/>
    <m/>
    <s v="SIN CECO"/>
    <s v="NO"/>
    <s v="CERESCOS  14-SEP-10  25%-Compromisos Pactados"/>
    <n v="5"/>
    <n v="5"/>
    <n v="1193"/>
    <n v="1193"/>
    <s v="GER"/>
    <s v="b. Satisface expectativas-Compromisos Pactados"/>
    <x v="26"/>
  </r>
  <r>
    <n v="368"/>
    <x v="10"/>
    <x v="2"/>
    <x v="0"/>
    <m/>
    <m/>
    <s v="c. Calidad de la Información suministrada"/>
    <x v="5"/>
    <n v="5"/>
    <m/>
    <m/>
    <m/>
    <m/>
    <m/>
    <m/>
    <m/>
    <m/>
    <m/>
    <m/>
    <s v="SIN CECO"/>
    <s v="NO"/>
    <s v="CERESCOS  14-SEP-10  25%-Compromisos Pactados"/>
    <n v="5"/>
    <n v="5"/>
    <n v="1193"/>
    <n v="1193"/>
    <s v="GER"/>
    <s v="c. Calidad de la Información suministrada-Compromisos Pactados"/>
    <x v="27"/>
  </r>
  <r>
    <n v="369"/>
    <x v="10"/>
    <x v="2"/>
    <x v="0"/>
    <m/>
    <m/>
    <s v="d. Disposición del personal de PAYC a las solicitudes del cliente"/>
    <x v="5"/>
    <n v="5"/>
    <m/>
    <m/>
    <m/>
    <m/>
    <m/>
    <m/>
    <m/>
    <m/>
    <m/>
    <m/>
    <s v="SIN CECO"/>
    <s v="NO"/>
    <s v="CERESCOS  14-SEP-10  25%-Compromisos Pactados"/>
    <n v="5"/>
    <n v="5"/>
    <n v="1193"/>
    <n v="1193"/>
    <s v="GER"/>
    <s v="d. Disposición del personal de PAYC a las solicitudes del cliente-Compromisos Pactados"/>
    <x v="28"/>
  </r>
  <r>
    <n v="370"/>
    <x v="10"/>
    <x v="2"/>
    <x v="0"/>
    <m/>
    <m/>
    <s v="e. Coherencia entre lo solicitado y lo entregado"/>
    <x v="5"/>
    <n v="5"/>
    <m/>
    <m/>
    <m/>
    <m/>
    <m/>
    <m/>
    <m/>
    <m/>
    <m/>
    <m/>
    <s v="SIN CECO"/>
    <s v="NO"/>
    <s v="CERESCOS  14-SEP-10  25%-Compromisos Pactados"/>
    <n v="5"/>
    <n v="5"/>
    <n v="1193"/>
    <n v="1193"/>
    <s v="GER"/>
    <s v="e. Coherencia entre lo solicitado y lo entregado-Compromisos Pactados"/>
    <x v="29"/>
  </r>
  <r>
    <n v="371"/>
    <x v="10"/>
    <x v="2"/>
    <x v="0"/>
    <m/>
    <m/>
    <s v="Grado de Satisfacción con el Servicio Prestado"/>
    <x v="6"/>
    <n v="5"/>
    <m/>
    <m/>
    <m/>
    <m/>
    <m/>
    <m/>
    <m/>
    <m/>
    <m/>
    <m/>
    <s v="SIN CECO"/>
    <s v="NO"/>
    <s v="CERESCOS  14-SEP-10  25%-Grado de Satisfacción con el Servicio Prestado"/>
    <n v="5"/>
    <n v="5"/>
    <n v="1193"/>
    <n v="1193"/>
    <s v="GER"/>
    <s v="Grado de Satisfacción con el Servicio Prestado-Grado de Satisfacción con el Servicio Prestado"/>
    <x v="30"/>
  </r>
  <r>
    <n v="372"/>
    <x v="10"/>
    <x v="2"/>
    <x v="0"/>
    <m/>
    <m/>
    <s v="Posibilidad de Volver a Contratar con PAYC"/>
    <x v="7"/>
    <n v="5"/>
    <m/>
    <m/>
    <m/>
    <m/>
    <m/>
    <m/>
    <m/>
    <m/>
    <m/>
    <m/>
    <s v="SIN CECO"/>
    <s v="NO"/>
    <s v="CERESCOS  14-SEP-10  25%-Posibilidad de Volver a Contratar con PAYC"/>
    <n v="5"/>
    <n v="5"/>
    <n v="1193"/>
    <n v="1193"/>
    <s v="GER"/>
    <s v="Posibilidad de Volver a Contratar con PAYC-Posibilidad de Volver a Contratar con PAYC"/>
    <x v="31"/>
  </r>
  <r>
    <n v="373"/>
    <x v="10"/>
    <x v="2"/>
    <x v="0"/>
    <m/>
    <m/>
    <s v="Principales fortalezas en el servicio que presta PAYC"/>
    <x v="8"/>
    <s v="Compromiso-Conocimiento del tema-Apoyo en las diferentes áreas de la construcción-Cumplimiento-"/>
    <m/>
    <s v="COMPROMISO"/>
    <s v="CONOCIMIENTO DEL TEMA"/>
    <s v="CUMPLIMIENTO"/>
    <s v="APOYO"/>
    <m/>
    <m/>
    <m/>
    <m/>
    <m/>
    <s v="SIN CECO"/>
    <s v="NO"/>
    <s v="CERESCOS  14-SEP-10  25%-Fortalezas PAYC"/>
    <s v="Compromiso-Conocimiento del tema-Apoyo en las diferentes áreas de la construcción-Cumplimiento-"/>
    <n v="0"/>
    <n v="1193"/>
    <n v="1193"/>
    <s v="GER"/>
    <s v="Principales fortalezas en el servicio que presta PAYC-Fortalezas PAYC"/>
    <x v="32"/>
  </r>
  <r>
    <n v="374"/>
    <x v="10"/>
    <x v="2"/>
    <x v="0"/>
    <m/>
    <m/>
    <s v="Principales debilidades en el servicio que presta PAYC"/>
    <x v="9"/>
    <s v="Mayor comunicación con los contratistas-Apoyo oportuno sobre la parte técnica con los contratistas-"/>
    <m/>
    <s v="MAYOR COMUNICACIÓN CON EL CONTRATISTA"/>
    <s v="APOYO TÉCNICO OPORTUNO"/>
    <m/>
    <m/>
    <m/>
    <m/>
    <m/>
    <m/>
    <m/>
    <s v="SIN CECO"/>
    <s v="NO"/>
    <s v="CERESCOS  14-SEP-10  25%-Debilidades PAYC"/>
    <s v="Mayor comunicación con los contratistas-Apoyo oportuno sobre la parte técnica con los contratistas-"/>
    <n v="0"/>
    <n v="1193"/>
    <n v="1193"/>
    <s v="GER"/>
    <s v="Principales debilidades en el servicio que presta PAYC-Debilidades PAYC"/>
    <x v="33"/>
  </r>
  <r>
    <n v="375"/>
    <x v="11"/>
    <x v="2"/>
    <x v="0"/>
    <m/>
    <m/>
    <s v="a. Conocimiento específico de temas aplicables al proyecto"/>
    <x v="0"/>
    <n v="4"/>
    <m/>
    <m/>
    <m/>
    <m/>
    <m/>
    <m/>
    <m/>
    <m/>
    <m/>
    <m/>
    <s v="SIN CECO"/>
    <s v="NO"/>
    <s v="UN SANTO TOMÁS_x000a_28-SEP-10_x000a_100%-Soporte Técnico"/>
    <n v="4"/>
    <n v="4"/>
    <n v="1145"/>
    <n v="1145"/>
    <s v="GER"/>
    <s v="a. Conocimiento específico de temas aplicables al proyecto-Soporte Técnico"/>
    <x v="0"/>
  </r>
  <r>
    <n v="376"/>
    <x v="11"/>
    <x v="2"/>
    <x v="0"/>
    <m/>
    <m/>
    <s v="b. Idoneidad y Calidad del soporte"/>
    <x v="0"/>
    <n v="4"/>
    <m/>
    <m/>
    <m/>
    <m/>
    <m/>
    <m/>
    <m/>
    <m/>
    <m/>
    <m/>
    <s v="SIN CECO"/>
    <s v="NO"/>
    <s v="UN SANTO TOMÁS_x000a_28-SEP-10_x000a_100%-Soporte Técnico"/>
    <n v="4"/>
    <n v="4"/>
    <n v="1145"/>
    <n v="1145"/>
    <s v="GER"/>
    <s v="b. Idoneidad y Calidad del soporte-Soporte Técnico"/>
    <x v="1"/>
  </r>
  <r>
    <n v="377"/>
    <x v="11"/>
    <x v="2"/>
    <x v="0"/>
    <m/>
    <m/>
    <s v="c. Cumplimiento de especificaciones técnicas de construcción"/>
    <x v="0"/>
    <n v="5"/>
    <m/>
    <m/>
    <m/>
    <m/>
    <m/>
    <m/>
    <m/>
    <m/>
    <m/>
    <m/>
    <s v="SIN CECO"/>
    <s v="NO"/>
    <s v="UN SANTO TOMÁS_x000a_28-SEP-10_x000a_100%-Soporte Técnico"/>
    <n v="5"/>
    <n v="5"/>
    <n v="1145"/>
    <n v="1145"/>
    <s v="GER"/>
    <s v="c. Cumplimiento de especificaciones técnicas de construcción-Soporte Técnico"/>
    <x v="2"/>
  </r>
  <r>
    <n v="378"/>
    <x v="11"/>
    <x v="2"/>
    <x v="0"/>
    <m/>
    <m/>
    <s v="d. Confiabilidad de los conceptos aplicados"/>
    <x v="0"/>
    <n v="4"/>
    <m/>
    <m/>
    <m/>
    <m/>
    <m/>
    <m/>
    <m/>
    <m/>
    <m/>
    <m/>
    <s v="SIN CECO"/>
    <s v="NO"/>
    <s v="UN SANTO TOMÁS_x000a_28-SEP-10_x000a_100%-Soporte Técnico"/>
    <n v="4"/>
    <n v="4"/>
    <n v="1145"/>
    <n v="1145"/>
    <s v="GER"/>
    <s v="d. Confiabilidad de los conceptos aplicados-Soporte Técnico"/>
    <x v="3"/>
  </r>
  <r>
    <n v="379"/>
    <x v="11"/>
    <x v="2"/>
    <x v="0"/>
    <m/>
    <m/>
    <s v="e. Oportunidad en entrega de información o requerimientos"/>
    <x v="0"/>
    <n v="5"/>
    <m/>
    <m/>
    <m/>
    <m/>
    <m/>
    <m/>
    <m/>
    <m/>
    <m/>
    <m/>
    <s v="SIN CECO"/>
    <s v="NO"/>
    <s v="UN SANTO TOMÁS_x000a_28-SEP-10_x000a_100%-Soporte Técnico"/>
    <n v="5"/>
    <n v="5"/>
    <n v="1145"/>
    <n v="1145"/>
    <s v="GER"/>
    <s v="e. Oportunidad en entrega de información o requerimientos-Soporte Técnico"/>
    <x v="4"/>
  </r>
  <r>
    <n v="380"/>
    <x v="11"/>
    <x v="2"/>
    <x v="0"/>
    <m/>
    <m/>
    <s v="a. Oportunidad de la gestión en obra"/>
    <x v="1"/>
    <s v="N/A"/>
    <m/>
    <m/>
    <m/>
    <m/>
    <m/>
    <m/>
    <m/>
    <m/>
    <m/>
    <m/>
    <s v="SIN CECO"/>
    <s v="NO"/>
    <s v="UN SANTO TOMÁS_x000a_28-SEP-10_x000a_100%-Soporte Administrativo"/>
    <s v="N/A"/>
    <n v="0"/>
    <n v="1145"/>
    <n v="1145"/>
    <s v="GER"/>
    <s v="a. Oportunidad de la gestión en obra-Soporte Administrativo"/>
    <x v="5"/>
  </r>
  <r>
    <n v="381"/>
    <x v="11"/>
    <x v="2"/>
    <x v="0"/>
    <m/>
    <m/>
    <s v="b. Manejo administrativo del proyecto"/>
    <x v="1"/>
    <n v="4"/>
    <m/>
    <m/>
    <m/>
    <m/>
    <m/>
    <m/>
    <m/>
    <m/>
    <m/>
    <m/>
    <s v="SIN CECO"/>
    <s v="NO"/>
    <s v="UN SANTO TOMÁS_x000a_28-SEP-10_x000a_100%-Soporte Administrativo"/>
    <n v="4"/>
    <n v="4"/>
    <n v="1145"/>
    <n v="1145"/>
    <s v="GER"/>
    <s v="b. Manejo administrativo del proyecto-Soporte Administrativo"/>
    <x v="6"/>
  </r>
  <r>
    <n v="382"/>
    <x v="11"/>
    <x v="2"/>
    <x v="0"/>
    <m/>
    <m/>
    <s v="c. Información clara y veraz sobre la administración de proyecto"/>
    <x v="1"/>
    <n v="4"/>
    <m/>
    <m/>
    <m/>
    <m/>
    <m/>
    <m/>
    <m/>
    <m/>
    <m/>
    <m/>
    <s v="SIN CECO"/>
    <s v="NO"/>
    <s v="UN SANTO TOMÁS_x000a_28-SEP-10_x000a_100%-Soporte Administrativo"/>
    <n v="4"/>
    <n v="4"/>
    <n v="1145"/>
    <n v="1145"/>
    <s v="GER"/>
    <s v="c. Información clara y veraz sobre la administración de proyecto-Soporte Administrativo"/>
    <x v="7"/>
  </r>
  <r>
    <n v="383"/>
    <x v="11"/>
    <x v="2"/>
    <x v="0"/>
    <m/>
    <m/>
    <s v="d. Cumplimientos con expectativas del cliente"/>
    <x v="1"/>
    <n v="5"/>
    <m/>
    <m/>
    <m/>
    <m/>
    <m/>
    <m/>
    <m/>
    <m/>
    <m/>
    <m/>
    <s v="SIN CECO"/>
    <s v="NO"/>
    <s v="UN SANTO TOMÁS_x000a_28-SEP-10_x000a_100%-Soporte Administrativo"/>
    <n v="5"/>
    <n v="5"/>
    <n v="1145"/>
    <n v="1145"/>
    <s v="GER"/>
    <s v="d. Cumplimientos con expectativas del cliente-Soporte Administrativo"/>
    <x v="8"/>
  </r>
  <r>
    <n v="384"/>
    <x v="11"/>
    <x v="2"/>
    <x v="0"/>
    <m/>
    <m/>
    <s v="e. Control de presupuesto"/>
    <x v="1"/>
    <n v="4"/>
    <m/>
    <m/>
    <m/>
    <m/>
    <m/>
    <m/>
    <m/>
    <m/>
    <m/>
    <m/>
    <s v="SIN CECO"/>
    <s v="NO"/>
    <s v="UN SANTO TOMÁS_x000a_28-SEP-10_x000a_100%-Soporte Administrativo"/>
    <n v="4"/>
    <n v="4"/>
    <n v="1145"/>
    <n v="1145"/>
    <s v="GER"/>
    <s v="e. Control de presupuesto-Soporte Administrativo"/>
    <x v="9"/>
  </r>
  <r>
    <n v="385"/>
    <x v="11"/>
    <x v="2"/>
    <x v="0"/>
    <m/>
    <m/>
    <s v="a. Apoyo y presencia en el proyecto"/>
    <x v="2"/>
    <n v="4"/>
    <m/>
    <m/>
    <m/>
    <m/>
    <m/>
    <m/>
    <m/>
    <m/>
    <m/>
    <m/>
    <s v="SIN CECO"/>
    <s v="NO"/>
    <s v="UN SANTO TOMÁS_x000a_28-SEP-10_x000a_100%-Soporte Directivo (Coordinador y Gerencia)"/>
    <n v="4"/>
    <n v="4"/>
    <n v="1145"/>
    <n v="1145"/>
    <s v="GER"/>
    <s v="a. Apoyo y presencia en el proyecto-Soporte Directivo (Coordinador y Gerencia)"/>
    <x v="10"/>
  </r>
  <r>
    <n v="386"/>
    <x v="11"/>
    <x v="2"/>
    <x v="0"/>
    <m/>
    <m/>
    <s v="b. Conocimiento del proyecto"/>
    <x v="2"/>
    <n v="4"/>
    <m/>
    <m/>
    <m/>
    <m/>
    <m/>
    <m/>
    <m/>
    <m/>
    <m/>
    <m/>
    <s v="SIN CECO"/>
    <s v="NO"/>
    <s v="UN SANTO TOMÁS_x000a_28-SEP-10_x000a_100%-Soporte Directivo (Coordinador y Gerencia)"/>
    <n v="4"/>
    <n v="4"/>
    <n v="1145"/>
    <n v="1145"/>
    <s v="GER"/>
    <s v="b. Conocimiento del proyecto-Soporte Directivo (Coordinador y Gerencia)"/>
    <x v="11"/>
  </r>
  <r>
    <n v="387"/>
    <x v="11"/>
    <x v="2"/>
    <x v="0"/>
    <m/>
    <m/>
    <s v="c. Planteamiento de soluciones y manejo de conflictos"/>
    <x v="2"/>
    <n v="4"/>
    <m/>
    <m/>
    <m/>
    <m/>
    <m/>
    <m/>
    <m/>
    <m/>
    <m/>
    <m/>
    <s v="SIN CECO"/>
    <s v="NO"/>
    <s v="UN SANTO TOMÁS_x000a_28-SEP-10_x000a_100%-Soporte Directivo (Coordinador y Gerencia)"/>
    <n v="4"/>
    <n v="4"/>
    <n v="1145"/>
    <n v="1145"/>
    <s v="GER"/>
    <s v="c. Planteamiento de soluciones y manejo de conflictos-Soporte Directivo (Coordinador y Gerencia)"/>
    <x v="12"/>
  </r>
  <r>
    <n v="388"/>
    <x v="11"/>
    <x v="2"/>
    <x v="0"/>
    <m/>
    <m/>
    <s v="d. Cumplimiento de compromisos"/>
    <x v="2"/>
    <n v="5"/>
    <m/>
    <m/>
    <m/>
    <m/>
    <m/>
    <m/>
    <m/>
    <m/>
    <m/>
    <m/>
    <s v="SIN CECO"/>
    <s v="NO"/>
    <s v="UN SANTO TOMÁS_x000a_28-SEP-10_x000a_100%-Soporte Directivo (Coordinador y Gerencia)"/>
    <n v="5"/>
    <n v="5"/>
    <n v="1145"/>
    <n v="1145"/>
    <s v="GER"/>
    <s v="d. Cumplimiento de compromisos-Soporte Directivo (Coordinador y Gerencia)"/>
    <x v="13"/>
  </r>
  <r>
    <n v="389"/>
    <x v="11"/>
    <x v="2"/>
    <x v="0"/>
    <m/>
    <m/>
    <s v="e. Manejo del cliente"/>
    <x v="2"/>
    <n v="4"/>
    <m/>
    <m/>
    <m/>
    <m/>
    <m/>
    <m/>
    <m/>
    <m/>
    <m/>
    <m/>
    <s v="SIN CECO"/>
    <s v="NO"/>
    <s v="UN SANTO TOMÁS_x000a_28-SEP-10_x000a_100%-Soporte Directivo (Coordinador y Gerencia)"/>
    <n v="4"/>
    <n v="4"/>
    <n v="1145"/>
    <n v="1145"/>
    <s v="GER"/>
    <s v="e. Manejo del cliente-Soporte Directivo (Coordinador y Gerencia)"/>
    <x v="14"/>
  </r>
  <r>
    <n v="390"/>
    <x v="11"/>
    <x v="2"/>
    <x v="0"/>
    <m/>
    <m/>
    <s v="a. Idoneidad del personal"/>
    <x v="3"/>
    <n v="4"/>
    <m/>
    <m/>
    <m/>
    <m/>
    <m/>
    <m/>
    <m/>
    <m/>
    <m/>
    <m/>
    <s v="SIN CECO"/>
    <s v="NO"/>
    <s v="UN SANTO TOMÁS_x000a_28-SEP-10_x000a_100%-Personal que presta el servicio en obra"/>
    <n v="4"/>
    <n v="4"/>
    <n v="1145"/>
    <n v="1145"/>
    <s v="GER"/>
    <s v="a. Idoneidad del personal-Personal que presta el servicio en obra"/>
    <x v="15"/>
  </r>
  <r>
    <n v="391"/>
    <x v="11"/>
    <x v="2"/>
    <x v="0"/>
    <m/>
    <m/>
    <s v="b. Oportuna atención al cliente"/>
    <x v="3"/>
    <n v="5"/>
    <m/>
    <m/>
    <m/>
    <m/>
    <m/>
    <m/>
    <m/>
    <m/>
    <m/>
    <m/>
    <s v="SIN CECO"/>
    <s v="NO"/>
    <s v="UN SANTO TOMÁS_x000a_28-SEP-10_x000a_100%-Personal que presta el servicio en obra"/>
    <n v="5"/>
    <n v="5"/>
    <n v="1145"/>
    <n v="1145"/>
    <s v="GER"/>
    <s v="b. Oportuna atención al cliente-Personal que presta el servicio en obra"/>
    <x v="16"/>
  </r>
  <r>
    <n v="392"/>
    <x v="11"/>
    <x v="2"/>
    <x v="0"/>
    <m/>
    <m/>
    <s v="c. Compromiso con el proyecto"/>
    <x v="3"/>
    <n v="5"/>
    <m/>
    <m/>
    <m/>
    <m/>
    <m/>
    <m/>
    <m/>
    <m/>
    <m/>
    <m/>
    <s v="SIN CECO"/>
    <s v="NO"/>
    <s v="UN SANTO TOMÁS_x000a_28-SEP-10_x000a_100%-Personal que presta el servicio en obra"/>
    <n v="5"/>
    <n v="5"/>
    <n v="1145"/>
    <n v="1145"/>
    <s v="GER"/>
    <s v="c. Compromiso con el proyecto-Personal que presta el servicio en obra"/>
    <x v="17"/>
  </r>
  <r>
    <n v="393"/>
    <x v="11"/>
    <x v="2"/>
    <x v="0"/>
    <m/>
    <m/>
    <s v="d. Cumplimiento de compromisos"/>
    <x v="3"/>
    <n v="5"/>
    <m/>
    <m/>
    <m/>
    <m/>
    <m/>
    <m/>
    <m/>
    <m/>
    <m/>
    <m/>
    <s v="SIN CECO"/>
    <s v="NO"/>
    <s v="UN SANTO TOMÁS_x000a_28-SEP-10_x000a_100%-Personal que presta el servicio en obra"/>
    <n v="5"/>
    <n v="5"/>
    <n v="1145"/>
    <n v="1145"/>
    <s v="GER"/>
    <s v="d. Cumplimiento de compromisos-Personal que presta el servicio en obra"/>
    <x v="18"/>
  </r>
  <r>
    <n v="394"/>
    <x v="11"/>
    <x v="2"/>
    <x v="0"/>
    <m/>
    <m/>
    <s v="e. Proactividad en desarrollo de funciones"/>
    <x v="3"/>
    <n v="4"/>
    <m/>
    <m/>
    <m/>
    <m/>
    <m/>
    <m/>
    <m/>
    <m/>
    <m/>
    <m/>
    <s v="SIN CECO"/>
    <s v="NO"/>
    <s v="UN SANTO TOMÁS_x000a_28-SEP-10_x000a_100%-Personal que presta el servicio en obra"/>
    <n v="4"/>
    <n v="4"/>
    <n v="1145"/>
    <n v="1145"/>
    <s v="GER"/>
    <s v="e. Proactividad en desarrollo de funciones-Personal que presta el servicio en obra"/>
    <x v="19"/>
  </r>
  <r>
    <n v="395"/>
    <x v="11"/>
    <x v="2"/>
    <x v="0"/>
    <m/>
    <m/>
    <s v="a. Calidad del Contenido"/>
    <x v="4"/>
    <n v="5"/>
    <m/>
    <m/>
    <m/>
    <m/>
    <m/>
    <m/>
    <m/>
    <m/>
    <m/>
    <m/>
    <s v="SIN CECO"/>
    <s v="NO"/>
    <s v="UN SANTO TOMÁS_x000a_28-SEP-10_x000a_100%-Productos Asociados de PAYC (Informes, Control de presupuesto y Programación y actas)"/>
    <n v="5"/>
    <n v="5"/>
    <n v="1145"/>
    <n v="1145"/>
    <s v="GER"/>
    <s v="a. Calidad del Contenido-Productos Asociados de PAYC (Informes, Control de presupuesto y Programación y actas)"/>
    <x v="20"/>
  </r>
  <r>
    <n v="396"/>
    <x v="11"/>
    <x v="2"/>
    <x v="0"/>
    <m/>
    <m/>
    <s v="b. Claridad del Contenido"/>
    <x v="4"/>
    <n v="5"/>
    <m/>
    <m/>
    <m/>
    <m/>
    <m/>
    <m/>
    <m/>
    <m/>
    <m/>
    <m/>
    <s v="SIN CECO"/>
    <s v="NO"/>
    <s v="UN SANTO TOMÁS_x000a_28-SEP-10_x000a_100%-Productos Asociados de PAYC (Informes, Control de presupuesto y Programación y actas)"/>
    <n v="5"/>
    <n v="5"/>
    <n v="1145"/>
    <n v="1145"/>
    <s v="GER"/>
    <s v="b. Claridad del Contenido-Productos Asociados de PAYC (Informes, Control de presupuesto y Programación y actas)"/>
    <x v="21"/>
  </r>
  <r>
    <n v="397"/>
    <x v="11"/>
    <x v="2"/>
    <x v="0"/>
    <m/>
    <m/>
    <s v="c. Oportunidad en la entrega"/>
    <x v="4"/>
    <n v="5"/>
    <m/>
    <m/>
    <m/>
    <m/>
    <m/>
    <m/>
    <m/>
    <m/>
    <m/>
    <m/>
    <s v="SIN CECO"/>
    <s v="NO"/>
    <s v="UN SANTO TOMÁS_x000a_28-SEP-10_x000a_100%-Productos Asociados de PAYC (Informes, Control de presupuesto y Programación y actas)"/>
    <n v="5"/>
    <n v="5"/>
    <n v="1145"/>
    <n v="1145"/>
    <s v="GER"/>
    <s v="c. Oportunidad en la entrega-Productos Asociados de PAYC (Informes, Control de presupuesto y Programación y actas)"/>
    <x v="22"/>
  </r>
  <r>
    <n v="398"/>
    <x v="11"/>
    <x v="2"/>
    <x v="0"/>
    <m/>
    <m/>
    <s v="d. Precisión de la información"/>
    <x v="4"/>
    <n v="4"/>
    <m/>
    <m/>
    <m/>
    <m/>
    <m/>
    <m/>
    <m/>
    <m/>
    <m/>
    <m/>
    <s v="SIN CECO"/>
    <s v="NO"/>
    <s v="UN SANTO TOMÁS_x000a_28-SEP-10_x000a_100%-Productos Asociados de PAYC (Informes, Control de presupuesto y Programación y actas)"/>
    <n v="4"/>
    <n v="4"/>
    <n v="1145"/>
    <n v="1145"/>
    <s v="GER"/>
    <s v="d. Precisión de la información-Productos Asociados de PAYC (Informes, Control de presupuesto y Programación y actas)"/>
    <x v="23"/>
  </r>
  <r>
    <n v="399"/>
    <x v="11"/>
    <x v="2"/>
    <x v="0"/>
    <m/>
    <m/>
    <s v="e. Diagramación"/>
    <x v="4"/>
    <n v="4"/>
    <m/>
    <m/>
    <m/>
    <m/>
    <m/>
    <m/>
    <m/>
    <m/>
    <m/>
    <m/>
    <s v="SIN CECO"/>
    <s v="NO"/>
    <s v="UN SANTO TOMÁS_x000a_28-SEP-10_x000a_100%-Productos Asociados de PAYC (Informes, Control de presupuesto y Programación y actas)"/>
    <n v="4"/>
    <n v="4"/>
    <n v="1145"/>
    <n v="1145"/>
    <s v="GER"/>
    <s v="e. Diagramación-Productos Asociados de PAYC (Informes, Control de presupuesto y Programación y actas)"/>
    <x v="24"/>
  </r>
  <r>
    <n v="400"/>
    <x v="11"/>
    <x v="2"/>
    <x v="0"/>
    <m/>
    <m/>
    <s v="a. Cumplimiento"/>
    <x v="5"/>
    <n v="4"/>
    <m/>
    <m/>
    <m/>
    <m/>
    <m/>
    <m/>
    <m/>
    <m/>
    <m/>
    <m/>
    <s v="SIN CECO"/>
    <s v="NO"/>
    <s v="UN SANTO TOMÁS_x000a_28-SEP-10_x000a_100%-Compromisos Pactados"/>
    <n v="4"/>
    <n v="4"/>
    <n v="1145"/>
    <n v="1145"/>
    <s v="GER"/>
    <s v="a. Cumplimiento-Compromisos Pactados"/>
    <x v="25"/>
  </r>
  <r>
    <n v="401"/>
    <x v="11"/>
    <x v="2"/>
    <x v="0"/>
    <m/>
    <m/>
    <s v="b. Satisface expectativas"/>
    <x v="5"/>
    <n v="4"/>
    <m/>
    <m/>
    <m/>
    <m/>
    <m/>
    <m/>
    <m/>
    <m/>
    <m/>
    <m/>
    <s v="SIN CECO"/>
    <s v="NO"/>
    <s v="UN SANTO TOMÁS_x000a_28-SEP-10_x000a_100%-Compromisos Pactados"/>
    <n v="4"/>
    <n v="4"/>
    <n v="1145"/>
    <n v="1145"/>
    <s v="GER"/>
    <s v="b. Satisface expectativas-Compromisos Pactados"/>
    <x v="26"/>
  </r>
  <r>
    <n v="402"/>
    <x v="11"/>
    <x v="2"/>
    <x v="0"/>
    <m/>
    <m/>
    <s v="c. Calidad de la Información suministrada"/>
    <x v="5"/>
    <n v="5"/>
    <m/>
    <m/>
    <m/>
    <m/>
    <m/>
    <m/>
    <m/>
    <m/>
    <m/>
    <m/>
    <s v="SIN CECO"/>
    <s v="NO"/>
    <s v="UN SANTO TOMÁS_x000a_28-SEP-10_x000a_100%-Compromisos Pactados"/>
    <n v="5"/>
    <n v="5"/>
    <n v="1145"/>
    <n v="1145"/>
    <s v="GER"/>
    <s v="c. Calidad de la Información suministrada-Compromisos Pactados"/>
    <x v="27"/>
  </r>
  <r>
    <n v="403"/>
    <x v="11"/>
    <x v="2"/>
    <x v="0"/>
    <m/>
    <m/>
    <s v="d. Disposición del personal de PAYC a las solicitudes del cliente"/>
    <x v="5"/>
    <n v="4"/>
    <m/>
    <m/>
    <m/>
    <m/>
    <m/>
    <m/>
    <m/>
    <m/>
    <m/>
    <m/>
    <s v="SIN CECO"/>
    <s v="NO"/>
    <s v="UN SANTO TOMÁS_x000a_28-SEP-10_x000a_100%-Compromisos Pactados"/>
    <n v="4"/>
    <n v="4"/>
    <n v="1145"/>
    <n v="1145"/>
    <s v="GER"/>
    <s v="d. Disposición del personal de PAYC a las solicitudes del cliente-Compromisos Pactados"/>
    <x v="28"/>
  </r>
  <r>
    <n v="404"/>
    <x v="11"/>
    <x v="2"/>
    <x v="0"/>
    <m/>
    <m/>
    <s v="e. Coherencia entre lo solicitado y lo entregado"/>
    <x v="5"/>
    <n v="5"/>
    <m/>
    <m/>
    <m/>
    <m/>
    <m/>
    <m/>
    <m/>
    <m/>
    <m/>
    <m/>
    <s v="SIN CECO"/>
    <s v="NO"/>
    <s v="UN SANTO TOMÁS_x000a_28-SEP-10_x000a_100%-Compromisos Pactados"/>
    <n v="5"/>
    <n v="5"/>
    <n v="1145"/>
    <n v="1145"/>
    <s v="GER"/>
    <s v="e. Coherencia entre lo solicitado y lo entregado-Compromisos Pactados"/>
    <x v="29"/>
  </r>
  <r>
    <n v="405"/>
    <x v="11"/>
    <x v="2"/>
    <x v="0"/>
    <m/>
    <m/>
    <s v="Grado de Satisfacción con el Servicio Prestado"/>
    <x v="6"/>
    <n v="4"/>
    <m/>
    <m/>
    <m/>
    <m/>
    <m/>
    <m/>
    <m/>
    <m/>
    <m/>
    <m/>
    <s v="SIN CECO"/>
    <s v="NO"/>
    <s v="UN SANTO TOMÁS_x000a_28-SEP-10_x000a_100%-Grado de Satisfacción con el Servicio Prestado"/>
    <n v="4"/>
    <n v="4"/>
    <n v="1145"/>
    <n v="1145"/>
    <s v="GER"/>
    <s v="Grado de Satisfacción con el Servicio Prestado-Grado de Satisfacción con el Servicio Prestado"/>
    <x v="30"/>
  </r>
  <r>
    <n v="406"/>
    <x v="11"/>
    <x v="2"/>
    <x v="0"/>
    <m/>
    <m/>
    <s v="Posibilidad de Volver a Contratar con PAYC"/>
    <x v="7"/>
    <n v="4"/>
    <m/>
    <m/>
    <m/>
    <m/>
    <m/>
    <m/>
    <m/>
    <m/>
    <m/>
    <m/>
    <s v="SIN CECO"/>
    <s v="NO"/>
    <s v="UN SANTO TOMÁS_x000a_28-SEP-10_x000a_100%-Posibilidad de Volver a Contratar con PAYC"/>
    <n v="4"/>
    <n v="4"/>
    <n v="1145"/>
    <n v="1145"/>
    <s v="GER"/>
    <s v="Posibilidad de Volver a Contratar con PAYC-Posibilidad de Volver a Contratar con PAYC"/>
    <x v="31"/>
  </r>
  <r>
    <n v="407"/>
    <x v="11"/>
    <x v="2"/>
    <x v="0"/>
    <m/>
    <m/>
    <s v="Principales fortalezas en el servicio que presta PAYC"/>
    <x v="8"/>
    <s v="Compromiso-Oportuna Atención-Calidad de la información-Seguimiento del proyecto-"/>
    <m/>
    <s v="COMPROMISO"/>
    <s v="OPORTUNIDAD EN LA ATENCIÓN"/>
    <s v="CALIDAD DE LA INFORMACIÓN"/>
    <s v="SEGUIMIENTO AL PROYECTO"/>
    <m/>
    <m/>
    <m/>
    <m/>
    <m/>
    <s v="SIN CECO"/>
    <s v="NO"/>
    <s v="UN SANTO TOMÁS_x000a_28-SEP-10_x000a_100%-Fortalezas PAYC"/>
    <s v="Compromiso-Oportuna Atención-Calidad de la información-Seguimiento del proyecto-"/>
    <n v="0"/>
    <n v="1145"/>
    <n v="1145"/>
    <s v="GER"/>
    <s v="Principales fortalezas en el servicio que presta PAYC-Fortalezas PAYC"/>
    <x v="32"/>
  </r>
  <r>
    <n v="408"/>
    <x v="11"/>
    <x v="2"/>
    <x v="0"/>
    <m/>
    <m/>
    <s v="Principales debilidades en el servicio que presta PAYC"/>
    <x v="9"/>
    <s v="-"/>
    <m/>
    <m/>
    <m/>
    <m/>
    <m/>
    <m/>
    <m/>
    <m/>
    <m/>
    <m/>
    <s v="SIN CECO"/>
    <s v="NO"/>
    <s v="UN SANTO TOMÁS_x000a_28-SEP-10_x000a_100%-Debilidades PAYC"/>
    <s v="-"/>
    <n v="0"/>
    <n v="1145"/>
    <n v="1145"/>
    <s v="GER"/>
    <s v="Principales debilidades en el servicio que presta PAYC-Debilidades PAYC"/>
    <x v="33"/>
  </r>
  <r>
    <n v="409"/>
    <x v="12"/>
    <x v="2"/>
    <x v="0"/>
    <m/>
    <m/>
    <s v="a. Conocimiento específico de temas aplicables al proyecto"/>
    <x v="0"/>
    <n v="4"/>
    <s v="SIN FECHA COMO TAL, SE ASIGNA LA INTERMEDIA DEL SEGUNDO SEMESTRE"/>
    <m/>
    <m/>
    <m/>
    <m/>
    <m/>
    <m/>
    <m/>
    <m/>
    <m/>
    <s v="SIN CECO"/>
    <s v="NO"/>
    <s v="CENTRO DEPORTIVO*_x000a_100%-Soporte Técnico"/>
    <n v="4"/>
    <n v="4"/>
    <n v="1102"/>
    <n v="1102"/>
    <s v="GER"/>
    <s v="a. Conocimiento específico de temas aplicables al proyecto-Soporte Técnico"/>
    <x v="0"/>
  </r>
  <r>
    <n v="410"/>
    <x v="12"/>
    <x v="2"/>
    <x v="0"/>
    <m/>
    <m/>
    <s v="b. Idoneidad y Calidad del soporte"/>
    <x v="0"/>
    <n v="4"/>
    <s v="SIN FECHA COMO TAL, SE ASIGNA LA INTERMEDIA DEL SEGUNDO SEMESTRE"/>
    <m/>
    <m/>
    <m/>
    <m/>
    <m/>
    <m/>
    <m/>
    <m/>
    <m/>
    <s v="SIN CECO"/>
    <s v="NO"/>
    <s v="CENTRO DEPORTIVO*_x000a_100%-Soporte Técnico"/>
    <n v="4"/>
    <n v="4"/>
    <n v="1102"/>
    <n v="1102"/>
    <s v="GER"/>
    <s v="b. Idoneidad y Calidad del soporte-Soporte Técnico"/>
    <x v="1"/>
  </r>
  <r>
    <n v="411"/>
    <x v="12"/>
    <x v="2"/>
    <x v="0"/>
    <m/>
    <m/>
    <s v="c. Cumplimiento de especificaciones técnicas de construcción"/>
    <x v="0"/>
    <n v="4"/>
    <s v="SIN FECHA COMO TAL, SE ASIGNA LA INTERMEDIA DEL SEGUNDO SEMESTRE"/>
    <m/>
    <m/>
    <m/>
    <m/>
    <m/>
    <m/>
    <m/>
    <m/>
    <m/>
    <s v="SIN CECO"/>
    <s v="NO"/>
    <s v="CENTRO DEPORTIVO*_x000a_100%-Soporte Técnico"/>
    <n v="4"/>
    <n v="4"/>
    <n v="1102"/>
    <n v="1102"/>
    <s v="GER"/>
    <s v="c. Cumplimiento de especificaciones técnicas de construcción-Soporte Técnico"/>
    <x v="2"/>
  </r>
  <r>
    <n v="412"/>
    <x v="12"/>
    <x v="2"/>
    <x v="0"/>
    <m/>
    <m/>
    <s v="d. Confiabilidad de los conceptos aplicados"/>
    <x v="0"/>
    <n v="4"/>
    <s v="SIN FECHA COMO TAL, SE ASIGNA LA INTERMEDIA DEL SEGUNDO SEMESTRE"/>
    <m/>
    <m/>
    <m/>
    <m/>
    <m/>
    <m/>
    <m/>
    <m/>
    <m/>
    <s v="SIN CECO"/>
    <s v="NO"/>
    <s v="CENTRO DEPORTIVO*_x000a_100%-Soporte Técnico"/>
    <n v="4"/>
    <n v="4"/>
    <n v="1102"/>
    <n v="1102"/>
    <s v="GER"/>
    <s v="d. Confiabilidad de los conceptos aplicados-Soporte Técnico"/>
    <x v="3"/>
  </r>
  <r>
    <n v="413"/>
    <x v="12"/>
    <x v="2"/>
    <x v="0"/>
    <m/>
    <m/>
    <s v="e. Oportunidad en entrega de información o requerimientos"/>
    <x v="0"/>
    <n v="4"/>
    <s v="SIN FECHA COMO TAL, SE ASIGNA LA INTERMEDIA DEL SEGUNDO SEMESTRE"/>
    <m/>
    <m/>
    <m/>
    <m/>
    <m/>
    <m/>
    <m/>
    <m/>
    <m/>
    <s v="SIN CECO"/>
    <s v="NO"/>
    <s v="CENTRO DEPORTIVO*_x000a_100%-Soporte Técnico"/>
    <n v="4"/>
    <n v="4"/>
    <n v="1102"/>
    <n v="1102"/>
    <s v="GER"/>
    <s v="e. Oportunidad en entrega de información o requerimientos-Soporte Técnico"/>
    <x v="4"/>
  </r>
  <r>
    <n v="414"/>
    <x v="12"/>
    <x v="2"/>
    <x v="0"/>
    <m/>
    <m/>
    <s v="a. Oportunidad de la gestión en obra"/>
    <x v="1"/>
    <n v="4"/>
    <s v="SIN FECHA COMO TAL, SE ASIGNA LA INTERMEDIA DEL SEGUNDO SEMESTRE"/>
    <m/>
    <m/>
    <m/>
    <m/>
    <m/>
    <m/>
    <m/>
    <m/>
    <m/>
    <s v="SIN CECO"/>
    <s v="NO"/>
    <s v="CENTRO DEPORTIVO*_x000a_100%-Soporte Administrativo"/>
    <n v="4"/>
    <n v="4"/>
    <n v="1102"/>
    <n v="1102"/>
    <s v="GER"/>
    <s v="a. Oportunidad de la gestión en obra-Soporte Administrativo"/>
    <x v="5"/>
  </r>
  <r>
    <n v="415"/>
    <x v="12"/>
    <x v="2"/>
    <x v="0"/>
    <m/>
    <m/>
    <s v="b. Manejo administrativo del proyecto"/>
    <x v="1"/>
    <n v="4"/>
    <s v="SIN FECHA COMO TAL, SE ASIGNA LA INTERMEDIA DEL SEGUNDO SEMESTRE"/>
    <m/>
    <m/>
    <m/>
    <m/>
    <m/>
    <m/>
    <m/>
    <m/>
    <m/>
    <s v="SIN CECO"/>
    <s v="NO"/>
    <s v="CENTRO DEPORTIVO*_x000a_100%-Soporte Administrativo"/>
    <n v="4"/>
    <n v="4"/>
    <n v="1102"/>
    <n v="1102"/>
    <s v="GER"/>
    <s v="b. Manejo administrativo del proyecto-Soporte Administrativo"/>
    <x v="6"/>
  </r>
  <r>
    <n v="416"/>
    <x v="12"/>
    <x v="2"/>
    <x v="0"/>
    <m/>
    <m/>
    <s v="c. Información clara y veraz sobre la administración de proyecto"/>
    <x v="1"/>
    <n v="4"/>
    <s v="SIN FECHA COMO TAL, SE ASIGNA LA INTERMEDIA DEL SEGUNDO SEMESTRE"/>
    <m/>
    <m/>
    <m/>
    <m/>
    <m/>
    <m/>
    <m/>
    <m/>
    <m/>
    <s v="SIN CECO"/>
    <s v="NO"/>
    <s v="CENTRO DEPORTIVO*_x000a_100%-Soporte Administrativo"/>
    <n v="4"/>
    <n v="4"/>
    <n v="1102"/>
    <n v="1102"/>
    <s v="GER"/>
    <s v="c. Información clara y veraz sobre la administración de proyecto-Soporte Administrativo"/>
    <x v="7"/>
  </r>
  <r>
    <n v="417"/>
    <x v="12"/>
    <x v="2"/>
    <x v="0"/>
    <m/>
    <m/>
    <s v="d. Cumplimientos con expectativas del cliente"/>
    <x v="1"/>
    <n v="4"/>
    <s v="SIN FECHA COMO TAL, SE ASIGNA LA INTERMEDIA DEL SEGUNDO SEMESTRE"/>
    <m/>
    <m/>
    <m/>
    <m/>
    <m/>
    <m/>
    <m/>
    <m/>
    <m/>
    <s v="SIN CECO"/>
    <s v="NO"/>
    <s v="CENTRO DEPORTIVO*_x000a_100%-Soporte Administrativo"/>
    <n v="4"/>
    <n v="4"/>
    <n v="1102"/>
    <n v="1102"/>
    <s v="GER"/>
    <s v="d. Cumplimientos con expectativas del cliente-Soporte Administrativo"/>
    <x v="8"/>
  </r>
  <r>
    <n v="418"/>
    <x v="12"/>
    <x v="2"/>
    <x v="0"/>
    <m/>
    <m/>
    <s v="e. Control de presupuesto"/>
    <x v="1"/>
    <n v="4"/>
    <s v="SIN FECHA COMO TAL, SE ASIGNA LA INTERMEDIA DEL SEGUNDO SEMESTRE"/>
    <m/>
    <m/>
    <m/>
    <m/>
    <m/>
    <m/>
    <m/>
    <m/>
    <m/>
    <s v="SIN CECO"/>
    <s v="NO"/>
    <s v="CENTRO DEPORTIVO*_x000a_100%-Soporte Administrativo"/>
    <n v="4"/>
    <n v="4"/>
    <n v="1102"/>
    <n v="1102"/>
    <s v="GER"/>
    <s v="e. Control de presupuesto-Soporte Administrativo"/>
    <x v="9"/>
  </r>
  <r>
    <n v="419"/>
    <x v="12"/>
    <x v="2"/>
    <x v="0"/>
    <m/>
    <m/>
    <s v="a. Apoyo y presencia en el proyecto"/>
    <x v="2"/>
    <n v="4"/>
    <s v="SIN FECHA COMO TAL, SE ASIGNA LA INTERMEDIA DEL SEGUNDO SEMESTRE"/>
    <m/>
    <m/>
    <m/>
    <m/>
    <m/>
    <m/>
    <m/>
    <m/>
    <m/>
    <s v="SIN CECO"/>
    <s v="NO"/>
    <s v="CENTRO DEPORTIVO*_x000a_100%-Soporte Directivo (Coordinador y Gerencia)"/>
    <n v="4"/>
    <n v="4"/>
    <n v="1102"/>
    <n v="1102"/>
    <s v="GER"/>
    <s v="a. Apoyo y presencia en el proyecto-Soporte Directivo (Coordinador y Gerencia)"/>
    <x v="10"/>
  </r>
  <r>
    <n v="420"/>
    <x v="12"/>
    <x v="2"/>
    <x v="0"/>
    <m/>
    <m/>
    <s v="b. Conocimiento del proyecto"/>
    <x v="2"/>
    <n v="4"/>
    <s v="SIN FECHA COMO TAL, SE ASIGNA LA INTERMEDIA DEL SEGUNDO SEMESTRE"/>
    <m/>
    <m/>
    <m/>
    <m/>
    <m/>
    <m/>
    <m/>
    <m/>
    <m/>
    <s v="SIN CECO"/>
    <s v="NO"/>
    <s v="CENTRO DEPORTIVO*_x000a_100%-Soporte Directivo (Coordinador y Gerencia)"/>
    <n v="4"/>
    <n v="4"/>
    <n v="1102"/>
    <n v="1102"/>
    <s v="GER"/>
    <s v="b. Conocimiento del proyecto-Soporte Directivo (Coordinador y Gerencia)"/>
    <x v="11"/>
  </r>
  <r>
    <n v="421"/>
    <x v="12"/>
    <x v="2"/>
    <x v="0"/>
    <m/>
    <m/>
    <s v="c. Planteamiento de soluciones y manejo de conflictos"/>
    <x v="2"/>
    <n v="4"/>
    <s v="SIN FECHA COMO TAL, SE ASIGNA LA INTERMEDIA DEL SEGUNDO SEMESTRE"/>
    <m/>
    <m/>
    <m/>
    <m/>
    <m/>
    <m/>
    <m/>
    <m/>
    <m/>
    <s v="SIN CECO"/>
    <s v="NO"/>
    <s v="CENTRO DEPORTIVO*_x000a_100%-Soporte Directivo (Coordinador y Gerencia)"/>
    <n v="4"/>
    <n v="4"/>
    <n v="1102"/>
    <n v="1102"/>
    <s v="GER"/>
    <s v="c. Planteamiento de soluciones y manejo de conflictos-Soporte Directivo (Coordinador y Gerencia)"/>
    <x v="12"/>
  </r>
  <r>
    <n v="422"/>
    <x v="12"/>
    <x v="2"/>
    <x v="0"/>
    <m/>
    <m/>
    <s v="d. Cumplimiento de compromisos"/>
    <x v="2"/>
    <n v="4"/>
    <s v="SIN FECHA COMO TAL, SE ASIGNA LA INTERMEDIA DEL SEGUNDO SEMESTRE"/>
    <m/>
    <m/>
    <m/>
    <m/>
    <m/>
    <m/>
    <m/>
    <m/>
    <m/>
    <s v="SIN CECO"/>
    <s v="NO"/>
    <s v="CENTRO DEPORTIVO*_x000a_100%-Soporte Directivo (Coordinador y Gerencia)"/>
    <n v="4"/>
    <n v="4"/>
    <n v="1102"/>
    <n v="1102"/>
    <s v="GER"/>
    <s v="d. Cumplimiento de compromisos-Soporte Directivo (Coordinador y Gerencia)"/>
    <x v="13"/>
  </r>
  <r>
    <n v="423"/>
    <x v="12"/>
    <x v="2"/>
    <x v="0"/>
    <m/>
    <m/>
    <s v="e. Manejo del cliente"/>
    <x v="2"/>
    <n v="4"/>
    <s v="SIN FECHA COMO TAL, SE ASIGNA LA INTERMEDIA DEL SEGUNDO SEMESTRE"/>
    <m/>
    <m/>
    <m/>
    <m/>
    <m/>
    <m/>
    <m/>
    <m/>
    <m/>
    <s v="SIN CECO"/>
    <s v="NO"/>
    <s v="CENTRO DEPORTIVO*_x000a_100%-Soporte Directivo (Coordinador y Gerencia)"/>
    <n v="4"/>
    <n v="4"/>
    <n v="1102"/>
    <n v="1102"/>
    <s v="GER"/>
    <s v="e. Manejo del cliente-Soporte Directivo (Coordinador y Gerencia)"/>
    <x v="14"/>
  </r>
  <r>
    <n v="424"/>
    <x v="12"/>
    <x v="2"/>
    <x v="0"/>
    <m/>
    <m/>
    <s v="a. Idoneidad del personal"/>
    <x v="3"/>
    <n v="4"/>
    <s v="SIN FECHA COMO TAL, SE ASIGNA LA INTERMEDIA DEL SEGUNDO SEMESTRE"/>
    <m/>
    <m/>
    <m/>
    <m/>
    <m/>
    <m/>
    <m/>
    <m/>
    <m/>
    <s v="SIN CECO"/>
    <s v="NO"/>
    <s v="CENTRO DEPORTIVO*_x000a_100%-Personal que presta el servicio en obra"/>
    <n v="4"/>
    <n v="4"/>
    <n v="1102"/>
    <n v="1102"/>
    <s v="GER"/>
    <s v="a. Idoneidad del personal-Personal que presta el servicio en obra"/>
    <x v="15"/>
  </r>
  <r>
    <n v="425"/>
    <x v="12"/>
    <x v="2"/>
    <x v="0"/>
    <m/>
    <m/>
    <s v="b. Oportuna atención al cliente"/>
    <x v="3"/>
    <n v="4"/>
    <s v="SIN FECHA COMO TAL, SE ASIGNA LA INTERMEDIA DEL SEGUNDO SEMESTRE"/>
    <m/>
    <m/>
    <m/>
    <m/>
    <m/>
    <m/>
    <m/>
    <m/>
    <m/>
    <s v="SIN CECO"/>
    <s v="NO"/>
    <s v="CENTRO DEPORTIVO*_x000a_100%-Personal que presta el servicio en obra"/>
    <n v="4"/>
    <n v="4"/>
    <n v="1102"/>
    <n v="1102"/>
    <s v="GER"/>
    <s v="b. Oportuna atención al cliente-Personal que presta el servicio en obra"/>
    <x v="16"/>
  </r>
  <r>
    <n v="426"/>
    <x v="12"/>
    <x v="2"/>
    <x v="0"/>
    <m/>
    <m/>
    <s v="c. Compromiso con el proyecto"/>
    <x v="3"/>
    <n v="4"/>
    <s v="SIN FECHA COMO TAL, SE ASIGNA LA INTERMEDIA DEL SEGUNDO SEMESTRE"/>
    <m/>
    <m/>
    <m/>
    <m/>
    <m/>
    <m/>
    <m/>
    <m/>
    <m/>
    <s v="SIN CECO"/>
    <s v="NO"/>
    <s v="CENTRO DEPORTIVO*_x000a_100%-Personal que presta el servicio en obra"/>
    <n v="4"/>
    <n v="4"/>
    <n v="1102"/>
    <n v="1102"/>
    <s v="GER"/>
    <s v="c. Compromiso con el proyecto-Personal que presta el servicio en obra"/>
    <x v="17"/>
  </r>
  <r>
    <n v="427"/>
    <x v="12"/>
    <x v="2"/>
    <x v="0"/>
    <m/>
    <m/>
    <s v="d. Cumplimiento de compromisos"/>
    <x v="3"/>
    <n v="4"/>
    <s v="SIN FECHA COMO TAL, SE ASIGNA LA INTERMEDIA DEL SEGUNDO SEMESTRE"/>
    <m/>
    <m/>
    <m/>
    <m/>
    <m/>
    <m/>
    <m/>
    <m/>
    <m/>
    <s v="SIN CECO"/>
    <s v="NO"/>
    <s v="CENTRO DEPORTIVO*_x000a_100%-Personal que presta el servicio en obra"/>
    <n v="4"/>
    <n v="4"/>
    <n v="1102"/>
    <n v="1102"/>
    <s v="GER"/>
    <s v="d. Cumplimiento de compromisos-Personal que presta el servicio en obra"/>
    <x v="18"/>
  </r>
  <r>
    <n v="428"/>
    <x v="12"/>
    <x v="2"/>
    <x v="0"/>
    <m/>
    <m/>
    <s v="e. Proactividad en desarrollo de funciones"/>
    <x v="3"/>
    <n v="4"/>
    <s v="SIN FECHA COMO TAL, SE ASIGNA LA INTERMEDIA DEL SEGUNDO SEMESTRE"/>
    <m/>
    <m/>
    <m/>
    <m/>
    <m/>
    <m/>
    <m/>
    <m/>
    <m/>
    <s v="SIN CECO"/>
    <s v="NO"/>
    <s v="CENTRO DEPORTIVO*_x000a_100%-Personal que presta el servicio en obra"/>
    <n v="4"/>
    <n v="4"/>
    <n v="1102"/>
    <n v="1102"/>
    <s v="GER"/>
    <s v="e. Proactividad en desarrollo de funciones-Personal que presta el servicio en obra"/>
    <x v="19"/>
  </r>
  <r>
    <n v="429"/>
    <x v="12"/>
    <x v="2"/>
    <x v="0"/>
    <m/>
    <m/>
    <s v="a. Calidad del Contenido"/>
    <x v="4"/>
    <n v="4"/>
    <s v="SIN FECHA COMO TAL, SE ASIGNA LA INTERMEDIA DEL SEGUNDO SEMESTRE"/>
    <m/>
    <m/>
    <m/>
    <m/>
    <m/>
    <m/>
    <m/>
    <m/>
    <m/>
    <s v="SIN CECO"/>
    <s v="NO"/>
    <s v="CENTRO DEPORTIVO*_x000a_100%-Productos Asociados de PAYC (Informes, Control de presupuesto y Programación y actas)"/>
    <n v="4"/>
    <n v="4"/>
    <n v="1102"/>
    <n v="1102"/>
    <s v="GER"/>
    <s v="a. Calidad del Contenido-Productos Asociados de PAYC (Informes, Control de presupuesto y Programación y actas)"/>
    <x v="20"/>
  </r>
  <r>
    <n v="430"/>
    <x v="12"/>
    <x v="2"/>
    <x v="0"/>
    <m/>
    <m/>
    <s v="b. Claridad del Contenido"/>
    <x v="4"/>
    <n v="4"/>
    <s v="SIN FECHA COMO TAL, SE ASIGNA LA INTERMEDIA DEL SEGUNDO SEMESTRE"/>
    <m/>
    <m/>
    <m/>
    <m/>
    <m/>
    <m/>
    <m/>
    <m/>
    <m/>
    <s v="SIN CECO"/>
    <s v="NO"/>
    <s v="CENTRO DEPORTIVO*_x000a_100%-Productos Asociados de PAYC (Informes, Control de presupuesto y Programación y actas)"/>
    <n v="4"/>
    <n v="4"/>
    <n v="1102"/>
    <n v="1102"/>
    <s v="GER"/>
    <s v="b. Claridad del Contenido-Productos Asociados de PAYC (Informes, Control de presupuesto y Programación y actas)"/>
    <x v="21"/>
  </r>
  <r>
    <n v="431"/>
    <x v="12"/>
    <x v="2"/>
    <x v="0"/>
    <m/>
    <m/>
    <s v="c. Oportunidad en la entrega"/>
    <x v="4"/>
    <n v="4"/>
    <s v="SIN FECHA COMO TAL, SE ASIGNA LA INTERMEDIA DEL SEGUNDO SEMESTRE"/>
    <m/>
    <m/>
    <m/>
    <m/>
    <m/>
    <m/>
    <m/>
    <m/>
    <m/>
    <s v="SIN CECO"/>
    <s v="NO"/>
    <s v="CENTRO DEPORTIVO*_x000a_100%-Productos Asociados de PAYC (Informes, Control de presupuesto y Programación y actas)"/>
    <n v="4"/>
    <n v="4"/>
    <n v="1102"/>
    <n v="1102"/>
    <s v="GER"/>
    <s v="c. Oportunidad en la entrega-Productos Asociados de PAYC (Informes, Control de presupuesto y Programación y actas)"/>
    <x v="22"/>
  </r>
  <r>
    <n v="432"/>
    <x v="12"/>
    <x v="2"/>
    <x v="0"/>
    <m/>
    <m/>
    <s v="d. Precisión de la información"/>
    <x v="4"/>
    <n v="4"/>
    <s v="SIN FECHA COMO TAL, SE ASIGNA LA INTERMEDIA DEL SEGUNDO SEMESTRE"/>
    <m/>
    <m/>
    <m/>
    <m/>
    <m/>
    <m/>
    <m/>
    <m/>
    <m/>
    <s v="SIN CECO"/>
    <s v="NO"/>
    <s v="CENTRO DEPORTIVO*_x000a_100%-Productos Asociados de PAYC (Informes, Control de presupuesto y Programación y actas)"/>
    <n v="4"/>
    <n v="4"/>
    <n v="1102"/>
    <n v="1102"/>
    <s v="GER"/>
    <s v="d. Precisión de la información-Productos Asociados de PAYC (Informes, Control de presupuesto y Programación y actas)"/>
    <x v="23"/>
  </r>
  <r>
    <n v="433"/>
    <x v="12"/>
    <x v="2"/>
    <x v="0"/>
    <m/>
    <m/>
    <s v="e. Diagramación"/>
    <x v="4"/>
    <n v="4"/>
    <s v="SIN FECHA COMO TAL, SE ASIGNA LA INTERMEDIA DEL SEGUNDO SEMESTRE"/>
    <m/>
    <m/>
    <m/>
    <m/>
    <m/>
    <m/>
    <m/>
    <m/>
    <m/>
    <s v="SIN CECO"/>
    <s v="NO"/>
    <s v="CENTRO DEPORTIVO*_x000a_100%-Productos Asociados de PAYC (Informes, Control de presupuesto y Programación y actas)"/>
    <n v="4"/>
    <n v="4"/>
    <n v="1102"/>
    <n v="1102"/>
    <s v="GER"/>
    <s v="e. Diagramación-Productos Asociados de PAYC (Informes, Control de presupuesto y Programación y actas)"/>
    <x v="24"/>
  </r>
  <r>
    <n v="434"/>
    <x v="12"/>
    <x v="2"/>
    <x v="0"/>
    <m/>
    <m/>
    <s v="a. Cumplimiento"/>
    <x v="5"/>
    <n v="4"/>
    <s v="SIN FECHA COMO TAL, SE ASIGNA LA INTERMEDIA DEL SEGUNDO SEMESTRE"/>
    <m/>
    <m/>
    <m/>
    <m/>
    <m/>
    <m/>
    <m/>
    <m/>
    <m/>
    <s v="SIN CECO"/>
    <s v="NO"/>
    <s v="CENTRO DEPORTIVO*_x000a_100%-Compromisos Pactados"/>
    <n v="4"/>
    <n v="4"/>
    <n v="1102"/>
    <n v="1102"/>
    <s v="GER"/>
    <s v="a. Cumplimiento-Compromisos Pactados"/>
    <x v="25"/>
  </r>
  <r>
    <n v="435"/>
    <x v="12"/>
    <x v="2"/>
    <x v="0"/>
    <m/>
    <m/>
    <s v="b. Satisface expectativas"/>
    <x v="5"/>
    <n v="4"/>
    <s v="SIN FECHA COMO TAL, SE ASIGNA LA INTERMEDIA DEL SEGUNDO SEMESTRE"/>
    <m/>
    <m/>
    <m/>
    <m/>
    <m/>
    <m/>
    <m/>
    <m/>
    <m/>
    <s v="SIN CECO"/>
    <s v="NO"/>
    <s v="CENTRO DEPORTIVO*_x000a_100%-Compromisos Pactados"/>
    <n v="4"/>
    <n v="4"/>
    <n v="1102"/>
    <n v="1102"/>
    <s v="GER"/>
    <s v="b. Satisface expectativas-Compromisos Pactados"/>
    <x v="26"/>
  </r>
  <r>
    <n v="436"/>
    <x v="12"/>
    <x v="2"/>
    <x v="0"/>
    <m/>
    <m/>
    <s v="c. Calidad de la Información suministrada"/>
    <x v="5"/>
    <n v="4"/>
    <s v="SIN FECHA COMO TAL, SE ASIGNA LA INTERMEDIA DEL SEGUNDO SEMESTRE"/>
    <m/>
    <m/>
    <m/>
    <m/>
    <m/>
    <m/>
    <m/>
    <m/>
    <m/>
    <s v="SIN CECO"/>
    <s v="NO"/>
    <s v="CENTRO DEPORTIVO*_x000a_100%-Compromisos Pactados"/>
    <n v="4"/>
    <n v="4"/>
    <n v="1102"/>
    <n v="1102"/>
    <s v="GER"/>
    <s v="c. Calidad de la Información suministrada-Compromisos Pactados"/>
    <x v="27"/>
  </r>
  <r>
    <n v="437"/>
    <x v="12"/>
    <x v="2"/>
    <x v="0"/>
    <m/>
    <m/>
    <s v="d. Disposición del personal de PAYC a las solicitudes del cliente"/>
    <x v="5"/>
    <n v="4"/>
    <s v="SIN FECHA COMO TAL, SE ASIGNA LA INTERMEDIA DEL SEGUNDO SEMESTRE"/>
    <m/>
    <m/>
    <m/>
    <m/>
    <m/>
    <m/>
    <m/>
    <m/>
    <m/>
    <s v="SIN CECO"/>
    <s v="NO"/>
    <s v="CENTRO DEPORTIVO*_x000a_100%-Compromisos Pactados"/>
    <n v="4"/>
    <n v="4"/>
    <n v="1102"/>
    <n v="1102"/>
    <s v="GER"/>
    <s v="d. Disposición del personal de PAYC a las solicitudes del cliente-Compromisos Pactados"/>
    <x v="28"/>
  </r>
  <r>
    <n v="438"/>
    <x v="12"/>
    <x v="2"/>
    <x v="0"/>
    <m/>
    <m/>
    <s v="e. Coherencia entre lo solicitado y lo entregado"/>
    <x v="5"/>
    <n v="4"/>
    <s v="SIN FECHA COMO TAL, SE ASIGNA LA INTERMEDIA DEL SEGUNDO SEMESTRE"/>
    <m/>
    <m/>
    <m/>
    <m/>
    <m/>
    <m/>
    <m/>
    <m/>
    <m/>
    <s v="SIN CECO"/>
    <s v="NO"/>
    <s v="CENTRO DEPORTIVO*_x000a_100%-Compromisos Pactados"/>
    <n v="4"/>
    <n v="4"/>
    <n v="1102"/>
    <n v="1102"/>
    <s v="GER"/>
    <s v="e. Coherencia entre lo solicitado y lo entregado-Compromisos Pactados"/>
    <x v="29"/>
  </r>
  <r>
    <n v="439"/>
    <x v="12"/>
    <x v="2"/>
    <x v="0"/>
    <m/>
    <m/>
    <s v="Grado de Satisfacción con el Servicio Prestado"/>
    <x v="6"/>
    <n v="4"/>
    <s v="SIN FECHA COMO TAL, SE ASIGNA LA INTERMEDIA DEL SEGUNDO SEMESTRE"/>
    <m/>
    <m/>
    <m/>
    <m/>
    <m/>
    <m/>
    <m/>
    <m/>
    <m/>
    <s v="SIN CECO"/>
    <s v="NO"/>
    <s v="CENTRO DEPORTIVO*_x000a_100%-Grado de Satisfacción con el Servicio Prestado"/>
    <n v="4"/>
    <n v="4"/>
    <n v="1102"/>
    <n v="1102"/>
    <s v="GER"/>
    <s v="Grado de Satisfacción con el Servicio Prestado-Grado de Satisfacción con el Servicio Prestado"/>
    <x v="30"/>
  </r>
  <r>
    <n v="440"/>
    <x v="12"/>
    <x v="2"/>
    <x v="0"/>
    <m/>
    <m/>
    <s v="Posibilidad de Volver a Contratar con PAYC"/>
    <x v="7"/>
    <n v="4"/>
    <s v="SIN FECHA COMO TAL, SE ASIGNA LA INTERMEDIA DEL SEGUNDO SEMESTRE"/>
    <m/>
    <m/>
    <m/>
    <m/>
    <m/>
    <m/>
    <m/>
    <m/>
    <m/>
    <s v="SIN CECO"/>
    <s v="NO"/>
    <s v="CENTRO DEPORTIVO*_x000a_100%-Posibilidad de Volver a Contratar con PAYC"/>
    <n v="4"/>
    <n v="4"/>
    <n v="1102"/>
    <n v="1102"/>
    <s v="GER"/>
    <s v="Posibilidad de Volver a Contratar con PAYC-Posibilidad de Volver a Contratar con PAYC"/>
    <x v="31"/>
  </r>
  <r>
    <n v="441"/>
    <x v="12"/>
    <x v="2"/>
    <x v="0"/>
    <m/>
    <m/>
    <s v="Principales fortalezas en el servicio que presta PAYC"/>
    <x v="8"/>
    <s v="-"/>
    <s v="SIN FECHA COMO TAL, SE ASIGNA LA INTERMEDIA DEL SEGUNDO SEMESTRE"/>
    <m/>
    <m/>
    <m/>
    <m/>
    <m/>
    <m/>
    <m/>
    <m/>
    <m/>
    <s v="SIN CECO"/>
    <s v="NO"/>
    <s v="CENTRO DEPORTIVO*_x000a_100%-Fortalezas PAYC"/>
    <s v="-"/>
    <n v="0"/>
    <n v="1102"/>
    <n v="1102"/>
    <s v="GER"/>
    <s v="Principales fortalezas en el servicio que presta PAYC-Fortalezas PAYC"/>
    <x v="32"/>
  </r>
  <r>
    <n v="442"/>
    <x v="12"/>
    <x v="2"/>
    <x v="0"/>
    <m/>
    <m/>
    <s v="Principales debilidades en el servicio que presta PAYC"/>
    <x v="9"/>
    <s v="-"/>
    <s v="SIN FECHA COMO TAL, SE ASIGNA LA INTERMEDIA DEL SEGUNDO SEMESTRE"/>
    <m/>
    <m/>
    <m/>
    <m/>
    <m/>
    <m/>
    <m/>
    <m/>
    <m/>
    <s v="SIN CECO"/>
    <s v="NO"/>
    <s v="CENTRO DEPORTIVO*_x000a_100%-Debilidades PAYC"/>
    <s v="-"/>
    <n v="0"/>
    <n v="1102"/>
    <n v="1102"/>
    <s v="GER"/>
    <s v="Principales debilidades en el servicio que presta PAYC-Debilidades PAYC"/>
    <x v="33"/>
  </r>
  <r>
    <n v="443"/>
    <x v="13"/>
    <x v="2"/>
    <x v="0"/>
    <m/>
    <m/>
    <s v="a. Conocimiento específico de temas aplicables al proyecto"/>
    <x v="0"/>
    <n v="4"/>
    <s v="SIN FECHA COMO TAL, SE ASIGNA LA INTERMEDIA DEL SEGUNDO SEMESTRE"/>
    <m/>
    <m/>
    <m/>
    <m/>
    <m/>
    <m/>
    <m/>
    <m/>
    <m/>
    <s v="SIN CECO"/>
    <s v="NO"/>
    <s v="BLOQUE W*_x000a_100%-Soporte Técnico"/>
    <n v="4"/>
    <n v="4"/>
    <n v="919"/>
    <n v="919"/>
    <s v="GER"/>
    <s v="a. Conocimiento específico de temas aplicables al proyecto-Soporte Técnico"/>
    <x v="0"/>
  </r>
  <r>
    <n v="444"/>
    <x v="13"/>
    <x v="2"/>
    <x v="0"/>
    <m/>
    <m/>
    <s v="b. Idoneidad y Calidad del soporte"/>
    <x v="0"/>
    <n v="4"/>
    <s v="SIN FECHA COMO TAL, SE ASIGNA LA INTERMEDIA DEL SEGUNDO SEMESTRE"/>
    <m/>
    <m/>
    <m/>
    <m/>
    <m/>
    <m/>
    <m/>
    <m/>
    <m/>
    <s v="SIN CECO"/>
    <s v="NO"/>
    <s v="BLOQUE W*_x000a_100%-Soporte Técnico"/>
    <n v="4"/>
    <n v="4"/>
    <n v="919"/>
    <n v="919"/>
    <s v="GER"/>
    <s v="b. Idoneidad y Calidad del soporte-Soporte Técnico"/>
    <x v="1"/>
  </r>
  <r>
    <n v="445"/>
    <x v="13"/>
    <x v="2"/>
    <x v="0"/>
    <m/>
    <m/>
    <s v="c. Cumplimiento de especificaciones técnicas de construcción"/>
    <x v="0"/>
    <n v="4"/>
    <s v="SIN FECHA COMO TAL, SE ASIGNA LA INTERMEDIA DEL SEGUNDO SEMESTRE"/>
    <m/>
    <m/>
    <m/>
    <m/>
    <m/>
    <m/>
    <m/>
    <m/>
    <m/>
    <s v="SIN CECO"/>
    <s v="NO"/>
    <s v="BLOQUE W*_x000a_100%-Soporte Técnico"/>
    <n v="4"/>
    <n v="4"/>
    <n v="919"/>
    <n v="919"/>
    <s v="GER"/>
    <s v="c. Cumplimiento de especificaciones técnicas de construcción-Soporte Técnico"/>
    <x v="2"/>
  </r>
  <r>
    <n v="446"/>
    <x v="13"/>
    <x v="2"/>
    <x v="0"/>
    <m/>
    <m/>
    <s v="d. Confiabilidad de los conceptos aplicados"/>
    <x v="0"/>
    <n v="4"/>
    <s v="SIN FECHA COMO TAL, SE ASIGNA LA INTERMEDIA DEL SEGUNDO SEMESTRE"/>
    <m/>
    <m/>
    <m/>
    <m/>
    <m/>
    <m/>
    <m/>
    <m/>
    <m/>
    <s v="SIN CECO"/>
    <s v="NO"/>
    <s v="BLOQUE W*_x000a_100%-Soporte Técnico"/>
    <n v="4"/>
    <n v="4"/>
    <n v="919"/>
    <n v="919"/>
    <s v="GER"/>
    <s v="d. Confiabilidad de los conceptos aplicados-Soporte Técnico"/>
    <x v="3"/>
  </r>
  <r>
    <n v="447"/>
    <x v="13"/>
    <x v="2"/>
    <x v="0"/>
    <m/>
    <m/>
    <s v="e. Oportunidad en entrega de información o requerimientos"/>
    <x v="0"/>
    <n v="4"/>
    <s v="SIN FECHA COMO TAL, SE ASIGNA LA INTERMEDIA DEL SEGUNDO SEMESTRE"/>
    <m/>
    <m/>
    <m/>
    <m/>
    <m/>
    <m/>
    <m/>
    <m/>
    <m/>
    <s v="SIN CECO"/>
    <s v="NO"/>
    <s v="BLOQUE W*_x000a_100%-Soporte Técnico"/>
    <n v="4"/>
    <n v="4"/>
    <n v="919"/>
    <n v="919"/>
    <s v="GER"/>
    <s v="e. Oportunidad en entrega de información o requerimientos-Soporte Técnico"/>
    <x v="4"/>
  </r>
  <r>
    <n v="448"/>
    <x v="13"/>
    <x v="2"/>
    <x v="0"/>
    <m/>
    <m/>
    <s v="a. Oportunidad de la gestión en obra"/>
    <x v="1"/>
    <n v="4"/>
    <s v="SIN FECHA COMO TAL, SE ASIGNA LA INTERMEDIA DEL SEGUNDO SEMESTRE"/>
    <m/>
    <m/>
    <m/>
    <m/>
    <m/>
    <m/>
    <m/>
    <m/>
    <m/>
    <s v="SIN CECO"/>
    <s v="NO"/>
    <s v="BLOQUE W*_x000a_100%-Soporte Administrativo"/>
    <n v="4"/>
    <n v="4"/>
    <n v="919"/>
    <n v="919"/>
    <s v="GER"/>
    <s v="a. Oportunidad de la gestión en obra-Soporte Administrativo"/>
    <x v="5"/>
  </r>
  <r>
    <n v="449"/>
    <x v="13"/>
    <x v="2"/>
    <x v="0"/>
    <m/>
    <m/>
    <s v="b. Manejo administrativo del proyecto"/>
    <x v="1"/>
    <n v="4"/>
    <s v="SIN FECHA COMO TAL, SE ASIGNA LA INTERMEDIA DEL SEGUNDO SEMESTRE"/>
    <m/>
    <m/>
    <m/>
    <m/>
    <m/>
    <m/>
    <m/>
    <m/>
    <m/>
    <s v="SIN CECO"/>
    <s v="NO"/>
    <s v="BLOQUE W*_x000a_100%-Soporte Administrativo"/>
    <n v="4"/>
    <n v="4"/>
    <n v="919"/>
    <n v="919"/>
    <s v="GER"/>
    <s v="b. Manejo administrativo del proyecto-Soporte Administrativo"/>
    <x v="6"/>
  </r>
  <r>
    <n v="450"/>
    <x v="13"/>
    <x v="2"/>
    <x v="0"/>
    <m/>
    <m/>
    <s v="c. Información clara y veraz sobre la administración de proyecto"/>
    <x v="1"/>
    <n v="4"/>
    <s v="SIN FECHA COMO TAL, SE ASIGNA LA INTERMEDIA DEL SEGUNDO SEMESTRE"/>
    <m/>
    <m/>
    <m/>
    <m/>
    <m/>
    <m/>
    <m/>
    <m/>
    <m/>
    <s v="SIN CECO"/>
    <s v="NO"/>
    <s v="BLOQUE W*_x000a_100%-Soporte Administrativo"/>
    <n v="4"/>
    <n v="4"/>
    <n v="919"/>
    <n v="919"/>
    <s v="GER"/>
    <s v="c. Información clara y veraz sobre la administración de proyecto-Soporte Administrativo"/>
    <x v="7"/>
  </r>
  <r>
    <n v="451"/>
    <x v="13"/>
    <x v="2"/>
    <x v="0"/>
    <m/>
    <m/>
    <s v="d. Cumplimientos con expectativas del cliente"/>
    <x v="1"/>
    <n v="4"/>
    <s v="SIN FECHA COMO TAL, SE ASIGNA LA INTERMEDIA DEL SEGUNDO SEMESTRE"/>
    <m/>
    <m/>
    <m/>
    <m/>
    <m/>
    <m/>
    <m/>
    <m/>
    <m/>
    <s v="SIN CECO"/>
    <s v="NO"/>
    <s v="BLOQUE W*_x000a_100%-Soporte Administrativo"/>
    <n v="4"/>
    <n v="4"/>
    <n v="919"/>
    <n v="919"/>
    <s v="GER"/>
    <s v="d. Cumplimientos con expectativas del cliente-Soporte Administrativo"/>
    <x v="8"/>
  </r>
  <r>
    <n v="452"/>
    <x v="13"/>
    <x v="2"/>
    <x v="0"/>
    <m/>
    <m/>
    <s v="e. Control de presupuesto"/>
    <x v="1"/>
    <n v="4"/>
    <s v="SIN FECHA COMO TAL, SE ASIGNA LA INTERMEDIA DEL SEGUNDO SEMESTRE"/>
    <m/>
    <m/>
    <m/>
    <m/>
    <m/>
    <m/>
    <m/>
    <m/>
    <m/>
    <s v="SIN CECO"/>
    <s v="NO"/>
    <s v="BLOQUE W*_x000a_100%-Soporte Administrativo"/>
    <n v="4"/>
    <n v="4"/>
    <n v="919"/>
    <n v="919"/>
    <s v="GER"/>
    <s v="e. Control de presupuesto-Soporte Administrativo"/>
    <x v="9"/>
  </r>
  <r>
    <n v="453"/>
    <x v="13"/>
    <x v="2"/>
    <x v="0"/>
    <m/>
    <m/>
    <s v="a. Apoyo y presencia en el proyecto"/>
    <x v="2"/>
    <n v="4"/>
    <s v="SIN FECHA COMO TAL, SE ASIGNA LA INTERMEDIA DEL SEGUNDO SEMESTRE"/>
    <m/>
    <m/>
    <m/>
    <m/>
    <m/>
    <m/>
    <m/>
    <m/>
    <m/>
    <s v="SIN CECO"/>
    <s v="NO"/>
    <s v="BLOQUE W*_x000a_100%-Soporte Directivo (Coordinador y Gerencia)"/>
    <n v="4"/>
    <n v="4"/>
    <n v="919"/>
    <n v="919"/>
    <s v="GER"/>
    <s v="a. Apoyo y presencia en el proyecto-Soporte Directivo (Coordinador y Gerencia)"/>
    <x v="10"/>
  </r>
  <r>
    <n v="454"/>
    <x v="13"/>
    <x v="2"/>
    <x v="0"/>
    <m/>
    <m/>
    <s v="b. Conocimiento del proyecto"/>
    <x v="2"/>
    <n v="4"/>
    <s v="SIN FECHA COMO TAL, SE ASIGNA LA INTERMEDIA DEL SEGUNDO SEMESTRE"/>
    <m/>
    <m/>
    <m/>
    <m/>
    <m/>
    <m/>
    <m/>
    <m/>
    <m/>
    <s v="SIN CECO"/>
    <s v="NO"/>
    <s v="BLOQUE W*_x000a_100%-Soporte Directivo (Coordinador y Gerencia)"/>
    <n v="4"/>
    <n v="4"/>
    <n v="919"/>
    <n v="919"/>
    <s v="GER"/>
    <s v="b. Conocimiento del proyecto-Soporte Directivo (Coordinador y Gerencia)"/>
    <x v="11"/>
  </r>
  <r>
    <n v="455"/>
    <x v="13"/>
    <x v="2"/>
    <x v="0"/>
    <m/>
    <m/>
    <s v="c. Planteamiento de soluciones y manejo de conflictos"/>
    <x v="2"/>
    <n v="4"/>
    <s v="SIN FECHA COMO TAL, SE ASIGNA LA INTERMEDIA DEL SEGUNDO SEMESTRE"/>
    <m/>
    <m/>
    <m/>
    <m/>
    <m/>
    <m/>
    <m/>
    <m/>
    <m/>
    <s v="SIN CECO"/>
    <s v="NO"/>
    <s v="BLOQUE W*_x000a_100%-Soporte Directivo (Coordinador y Gerencia)"/>
    <n v="4"/>
    <n v="4"/>
    <n v="919"/>
    <n v="919"/>
    <s v="GER"/>
    <s v="c. Planteamiento de soluciones y manejo de conflictos-Soporte Directivo (Coordinador y Gerencia)"/>
    <x v="12"/>
  </r>
  <r>
    <n v="456"/>
    <x v="13"/>
    <x v="2"/>
    <x v="0"/>
    <m/>
    <m/>
    <s v="d. Cumplimiento de compromisos"/>
    <x v="2"/>
    <n v="4"/>
    <s v="SIN FECHA COMO TAL, SE ASIGNA LA INTERMEDIA DEL SEGUNDO SEMESTRE"/>
    <m/>
    <m/>
    <m/>
    <m/>
    <m/>
    <m/>
    <m/>
    <m/>
    <m/>
    <s v="SIN CECO"/>
    <s v="NO"/>
    <s v="BLOQUE W*_x000a_100%-Soporte Directivo (Coordinador y Gerencia)"/>
    <n v="4"/>
    <n v="4"/>
    <n v="919"/>
    <n v="919"/>
    <s v="GER"/>
    <s v="d. Cumplimiento de compromisos-Soporte Directivo (Coordinador y Gerencia)"/>
    <x v="13"/>
  </r>
  <r>
    <n v="457"/>
    <x v="13"/>
    <x v="2"/>
    <x v="0"/>
    <m/>
    <m/>
    <s v="e. Manejo del cliente"/>
    <x v="2"/>
    <n v="4"/>
    <s v="SIN FECHA COMO TAL, SE ASIGNA LA INTERMEDIA DEL SEGUNDO SEMESTRE"/>
    <m/>
    <m/>
    <m/>
    <m/>
    <m/>
    <m/>
    <m/>
    <m/>
    <m/>
    <s v="SIN CECO"/>
    <s v="NO"/>
    <s v="BLOQUE W*_x000a_100%-Soporte Directivo (Coordinador y Gerencia)"/>
    <n v="4"/>
    <n v="4"/>
    <n v="919"/>
    <n v="919"/>
    <s v="GER"/>
    <s v="e. Manejo del cliente-Soporte Directivo (Coordinador y Gerencia)"/>
    <x v="14"/>
  </r>
  <r>
    <n v="458"/>
    <x v="13"/>
    <x v="2"/>
    <x v="0"/>
    <m/>
    <m/>
    <s v="a. Idoneidad del personal"/>
    <x v="3"/>
    <n v="4"/>
    <s v="SIN FECHA COMO TAL, SE ASIGNA LA INTERMEDIA DEL SEGUNDO SEMESTRE"/>
    <m/>
    <m/>
    <m/>
    <m/>
    <m/>
    <m/>
    <m/>
    <m/>
    <m/>
    <s v="SIN CECO"/>
    <s v="NO"/>
    <s v="BLOQUE W*_x000a_100%-Personal que presta el servicio en obra"/>
    <n v="4"/>
    <n v="4"/>
    <n v="919"/>
    <n v="919"/>
    <s v="GER"/>
    <s v="a. Idoneidad del personal-Personal que presta el servicio en obra"/>
    <x v="15"/>
  </r>
  <r>
    <n v="459"/>
    <x v="13"/>
    <x v="2"/>
    <x v="0"/>
    <m/>
    <m/>
    <s v="b. Oportuna atención al cliente"/>
    <x v="3"/>
    <n v="4"/>
    <s v="SIN FECHA COMO TAL, SE ASIGNA LA INTERMEDIA DEL SEGUNDO SEMESTRE"/>
    <m/>
    <m/>
    <m/>
    <m/>
    <m/>
    <m/>
    <m/>
    <m/>
    <m/>
    <s v="SIN CECO"/>
    <s v="NO"/>
    <s v="BLOQUE W*_x000a_100%-Personal que presta el servicio en obra"/>
    <n v="4"/>
    <n v="4"/>
    <n v="919"/>
    <n v="919"/>
    <s v="GER"/>
    <s v="b. Oportuna atención al cliente-Personal que presta el servicio en obra"/>
    <x v="16"/>
  </r>
  <r>
    <n v="460"/>
    <x v="13"/>
    <x v="2"/>
    <x v="0"/>
    <m/>
    <m/>
    <s v="c. Compromiso con el proyecto"/>
    <x v="3"/>
    <n v="4"/>
    <s v="SIN FECHA COMO TAL, SE ASIGNA LA INTERMEDIA DEL SEGUNDO SEMESTRE"/>
    <m/>
    <m/>
    <m/>
    <m/>
    <m/>
    <m/>
    <m/>
    <m/>
    <m/>
    <s v="SIN CECO"/>
    <s v="NO"/>
    <s v="BLOQUE W*_x000a_100%-Personal que presta el servicio en obra"/>
    <n v="4"/>
    <n v="4"/>
    <n v="919"/>
    <n v="919"/>
    <s v="GER"/>
    <s v="c. Compromiso con el proyecto-Personal que presta el servicio en obra"/>
    <x v="17"/>
  </r>
  <r>
    <n v="461"/>
    <x v="13"/>
    <x v="2"/>
    <x v="0"/>
    <m/>
    <m/>
    <s v="d. Cumplimiento de compromisos"/>
    <x v="3"/>
    <n v="4"/>
    <s v="SIN FECHA COMO TAL, SE ASIGNA LA INTERMEDIA DEL SEGUNDO SEMESTRE"/>
    <m/>
    <m/>
    <m/>
    <m/>
    <m/>
    <m/>
    <m/>
    <m/>
    <m/>
    <s v="SIN CECO"/>
    <s v="NO"/>
    <s v="BLOQUE W*_x000a_100%-Personal que presta el servicio en obra"/>
    <n v="4"/>
    <n v="4"/>
    <n v="919"/>
    <n v="919"/>
    <s v="GER"/>
    <s v="d. Cumplimiento de compromisos-Personal que presta el servicio en obra"/>
    <x v="18"/>
  </r>
  <r>
    <n v="462"/>
    <x v="13"/>
    <x v="2"/>
    <x v="0"/>
    <m/>
    <m/>
    <s v="e. Proactividad en desarrollo de funciones"/>
    <x v="3"/>
    <n v="4"/>
    <s v="SIN FECHA COMO TAL, SE ASIGNA LA INTERMEDIA DEL SEGUNDO SEMESTRE"/>
    <m/>
    <m/>
    <m/>
    <m/>
    <m/>
    <m/>
    <m/>
    <m/>
    <m/>
    <s v="SIN CECO"/>
    <s v="NO"/>
    <s v="BLOQUE W*_x000a_100%-Personal que presta el servicio en obra"/>
    <n v="4"/>
    <n v="4"/>
    <n v="919"/>
    <n v="919"/>
    <s v="GER"/>
    <s v="e. Proactividad en desarrollo de funciones-Personal que presta el servicio en obra"/>
    <x v="19"/>
  </r>
  <r>
    <n v="463"/>
    <x v="13"/>
    <x v="2"/>
    <x v="0"/>
    <m/>
    <m/>
    <s v="a. Calidad del Contenido"/>
    <x v="4"/>
    <n v="4"/>
    <s v="SIN FECHA COMO TAL, SE ASIGNA LA INTERMEDIA DEL SEGUNDO SEMESTRE"/>
    <m/>
    <m/>
    <m/>
    <m/>
    <m/>
    <m/>
    <m/>
    <m/>
    <m/>
    <s v="SIN CECO"/>
    <s v="NO"/>
    <s v="BLOQUE W*_x000a_100%-Productos Asociados de PAYC (Informes, Control de presupuesto y Programación y actas)"/>
    <n v="4"/>
    <n v="4"/>
    <n v="919"/>
    <n v="919"/>
    <s v="GER"/>
    <s v="a. Calidad del Contenido-Productos Asociados de PAYC (Informes, Control de presupuesto y Programación y actas)"/>
    <x v="20"/>
  </r>
  <r>
    <n v="464"/>
    <x v="13"/>
    <x v="2"/>
    <x v="0"/>
    <m/>
    <m/>
    <s v="b. Claridad del Contenido"/>
    <x v="4"/>
    <n v="4"/>
    <s v="SIN FECHA COMO TAL, SE ASIGNA LA INTERMEDIA DEL SEGUNDO SEMESTRE"/>
    <m/>
    <m/>
    <m/>
    <m/>
    <m/>
    <m/>
    <m/>
    <m/>
    <m/>
    <s v="SIN CECO"/>
    <s v="NO"/>
    <s v="BLOQUE W*_x000a_100%-Productos Asociados de PAYC (Informes, Control de presupuesto y Programación y actas)"/>
    <n v="4"/>
    <n v="4"/>
    <n v="919"/>
    <n v="919"/>
    <s v="GER"/>
    <s v="b. Claridad del Contenido-Productos Asociados de PAYC (Informes, Control de presupuesto y Programación y actas)"/>
    <x v="21"/>
  </r>
  <r>
    <n v="465"/>
    <x v="13"/>
    <x v="2"/>
    <x v="0"/>
    <m/>
    <m/>
    <s v="c. Oportunidad en la entrega"/>
    <x v="4"/>
    <n v="4"/>
    <s v="SIN FECHA COMO TAL, SE ASIGNA LA INTERMEDIA DEL SEGUNDO SEMESTRE"/>
    <m/>
    <m/>
    <m/>
    <m/>
    <m/>
    <m/>
    <m/>
    <m/>
    <m/>
    <s v="SIN CECO"/>
    <s v="NO"/>
    <s v="BLOQUE W*_x000a_100%-Productos Asociados de PAYC (Informes, Control de presupuesto y Programación y actas)"/>
    <n v="4"/>
    <n v="4"/>
    <n v="919"/>
    <n v="919"/>
    <s v="GER"/>
    <s v="c. Oportunidad en la entrega-Productos Asociados de PAYC (Informes, Control de presupuesto y Programación y actas)"/>
    <x v="22"/>
  </r>
  <r>
    <n v="466"/>
    <x v="13"/>
    <x v="2"/>
    <x v="0"/>
    <m/>
    <m/>
    <s v="d. Precisión de la información"/>
    <x v="4"/>
    <n v="4"/>
    <s v="SIN FECHA COMO TAL, SE ASIGNA LA INTERMEDIA DEL SEGUNDO SEMESTRE"/>
    <m/>
    <m/>
    <m/>
    <m/>
    <m/>
    <m/>
    <m/>
    <m/>
    <m/>
    <s v="SIN CECO"/>
    <s v="NO"/>
    <s v="BLOQUE W*_x000a_100%-Productos Asociados de PAYC (Informes, Control de presupuesto y Programación y actas)"/>
    <n v="4"/>
    <n v="4"/>
    <n v="919"/>
    <n v="919"/>
    <s v="GER"/>
    <s v="d. Precisión de la información-Productos Asociados de PAYC (Informes, Control de presupuesto y Programación y actas)"/>
    <x v="23"/>
  </r>
  <r>
    <n v="467"/>
    <x v="13"/>
    <x v="2"/>
    <x v="0"/>
    <m/>
    <m/>
    <s v="e. Diagramación"/>
    <x v="4"/>
    <n v="4"/>
    <s v="SIN FECHA COMO TAL, SE ASIGNA LA INTERMEDIA DEL SEGUNDO SEMESTRE"/>
    <m/>
    <m/>
    <m/>
    <m/>
    <m/>
    <m/>
    <m/>
    <m/>
    <m/>
    <s v="SIN CECO"/>
    <s v="NO"/>
    <s v="BLOQUE W*_x000a_100%-Productos Asociados de PAYC (Informes, Control de presupuesto y Programación y actas)"/>
    <n v="4"/>
    <n v="4"/>
    <n v="919"/>
    <n v="919"/>
    <s v="GER"/>
    <s v="e. Diagramación-Productos Asociados de PAYC (Informes, Control de presupuesto y Programación y actas)"/>
    <x v="24"/>
  </r>
  <r>
    <n v="468"/>
    <x v="13"/>
    <x v="2"/>
    <x v="0"/>
    <m/>
    <m/>
    <s v="a. Cumplimiento"/>
    <x v="5"/>
    <n v="4"/>
    <s v="SIN FECHA COMO TAL, SE ASIGNA LA INTERMEDIA DEL SEGUNDO SEMESTRE"/>
    <m/>
    <m/>
    <m/>
    <m/>
    <m/>
    <m/>
    <m/>
    <m/>
    <m/>
    <s v="SIN CECO"/>
    <s v="NO"/>
    <s v="BLOQUE W*_x000a_100%-Compromisos Pactados"/>
    <n v="4"/>
    <n v="4"/>
    <n v="919"/>
    <n v="919"/>
    <s v="GER"/>
    <s v="a. Cumplimiento-Compromisos Pactados"/>
    <x v="25"/>
  </r>
  <r>
    <n v="469"/>
    <x v="13"/>
    <x v="2"/>
    <x v="0"/>
    <m/>
    <m/>
    <s v="b. Satisface expectativas"/>
    <x v="5"/>
    <n v="4"/>
    <s v="SIN FECHA COMO TAL, SE ASIGNA LA INTERMEDIA DEL SEGUNDO SEMESTRE"/>
    <m/>
    <m/>
    <m/>
    <m/>
    <m/>
    <m/>
    <m/>
    <m/>
    <m/>
    <s v="SIN CECO"/>
    <s v="NO"/>
    <s v="BLOQUE W*_x000a_100%-Compromisos Pactados"/>
    <n v="4"/>
    <n v="4"/>
    <n v="919"/>
    <n v="919"/>
    <s v="GER"/>
    <s v="b. Satisface expectativas-Compromisos Pactados"/>
    <x v="26"/>
  </r>
  <r>
    <n v="470"/>
    <x v="13"/>
    <x v="2"/>
    <x v="0"/>
    <m/>
    <m/>
    <s v="c. Calidad de la Información suministrada"/>
    <x v="5"/>
    <n v="4"/>
    <s v="SIN FECHA COMO TAL, SE ASIGNA LA INTERMEDIA DEL SEGUNDO SEMESTRE"/>
    <m/>
    <m/>
    <m/>
    <m/>
    <m/>
    <m/>
    <m/>
    <m/>
    <m/>
    <s v="SIN CECO"/>
    <s v="NO"/>
    <s v="BLOQUE W*_x000a_100%-Compromisos Pactados"/>
    <n v="4"/>
    <n v="4"/>
    <n v="919"/>
    <n v="919"/>
    <s v="GER"/>
    <s v="c. Calidad de la Información suministrada-Compromisos Pactados"/>
    <x v="27"/>
  </r>
  <r>
    <n v="471"/>
    <x v="13"/>
    <x v="2"/>
    <x v="0"/>
    <m/>
    <m/>
    <s v="d. Disposición del personal de PAYC a las solicitudes del cliente"/>
    <x v="5"/>
    <n v="4"/>
    <s v="SIN FECHA COMO TAL, SE ASIGNA LA INTERMEDIA DEL SEGUNDO SEMESTRE"/>
    <m/>
    <m/>
    <m/>
    <m/>
    <m/>
    <m/>
    <m/>
    <m/>
    <m/>
    <s v="SIN CECO"/>
    <s v="NO"/>
    <s v="BLOQUE W*_x000a_100%-Compromisos Pactados"/>
    <n v="4"/>
    <n v="4"/>
    <n v="919"/>
    <n v="919"/>
    <s v="GER"/>
    <s v="d. Disposición del personal de PAYC a las solicitudes del cliente-Compromisos Pactados"/>
    <x v="28"/>
  </r>
  <r>
    <n v="472"/>
    <x v="13"/>
    <x v="2"/>
    <x v="0"/>
    <m/>
    <m/>
    <s v="e. Coherencia entre lo solicitado y lo entregado"/>
    <x v="5"/>
    <n v="4"/>
    <s v="SIN FECHA COMO TAL, SE ASIGNA LA INTERMEDIA DEL SEGUNDO SEMESTRE"/>
    <m/>
    <m/>
    <m/>
    <m/>
    <m/>
    <m/>
    <m/>
    <m/>
    <m/>
    <s v="SIN CECO"/>
    <s v="NO"/>
    <s v="BLOQUE W*_x000a_100%-Compromisos Pactados"/>
    <n v="4"/>
    <n v="4"/>
    <n v="919"/>
    <n v="919"/>
    <s v="GER"/>
    <s v="e. Coherencia entre lo solicitado y lo entregado-Compromisos Pactados"/>
    <x v="29"/>
  </r>
  <r>
    <n v="473"/>
    <x v="13"/>
    <x v="2"/>
    <x v="0"/>
    <m/>
    <m/>
    <s v="Grado de Satisfacción con el Servicio Prestado"/>
    <x v="6"/>
    <n v="4"/>
    <s v="SIN FECHA COMO TAL, SE ASIGNA LA INTERMEDIA DEL SEGUNDO SEMESTRE"/>
    <m/>
    <m/>
    <m/>
    <m/>
    <m/>
    <m/>
    <m/>
    <m/>
    <m/>
    <s v="SIN CECO"/>
    <s v="NO"/>
    <s v="BLOQUE W*_x000a_100%-Grado de Satisfacción con el Servicio Prestado"/>
    <n v="4"/>
    <n v="4"/>
    <n v="919"/>
    <n v="919"/>
    <s v="GER"/>
    <s v="Grado de Satisfacción con el Servicio Prestado-Grado de Satisfacción con el Servicio Prestado"/>
    <x v="30"/>
  </r>
  <r>
    <n v="474"/>
    <x v="13"/>
    <x v="2"/>
    <x v="0"/>
    <m/>
    <m/>
    <s v="Posibilidad de Volver a Contratar con PAYC"/>
    <x v="7"/>
    <n v="4"/>
    <s v="SIN FECHA COMO TAL, SE ASIGNA LA INTERMEDIA DEL SEGUNDO SEMESTRE"/>
    <m/>
    <m/>
    <m/>
    <m/>
    <m/>
    <m/>
    <m/>
    <m/>
    <m/>
    <s v="SIN CECO"/>
    <s v="NO"/>
    <s v="BLOQUE W*_x000a_100%-Posibilidad de Volver a Contratar con PAYC"/>
    <n v="4"/>
    <n v="4"/>
    <n v="919"/>
    <n v="919"/>
    <s v="GER"/>
    <s v="Posibilidad de Volver a Contratar con PAYC-Posibilidad de Volver a Contratar con PAYC"/>
    <x v="31"/>
  </r>
  <r>
    <n v="475"/>
    <x v="13"/>
    <x v="2"/>
    <x v="0"/>
    <m/>
    <m/>
    <s v="Principales fortalezas en el servicio que presta PAYC"/>
    <x v="8"/>
    <s v="-"/>
    <s v="SIN FECHA COMO TAL, SE ASIGNA LA INTERMEDIA DEL SEGUNDO SEMESTRE"/>
    <m/>
    <m/>
    <m/>
    <m/>
    <m/>
    <m/>
    <m/>
    <m/>
    <m/>
    <s v="SIN CECO"/>
    <s v="NO"/>
    <s v="BLOQUE W*_x000a_100%-Fortalezas PAYC"/>
    <s v="-"/>
    <n v="0"/>
    <n v="919"/>
    <n v="919"/>
    <s v="GER"/>
    <s v="Principales fortalezas en el servicio que presta PAYC-Fortalezas PAYC"/>
    <x v="32"/>
  </r>
  <r>
    <n v="476"/>
    <x v="13"/>
    <x v="2"/>
    <x v="0"/>
    <m/>
    <m/>
    <s v="Principales debilidades en el servicio que presta PAYC"/>
    <x v="9"/>
    <s v="-"/>
    <s v="SIN FECHA COMO TAL, SE ASIGNA LA INTERMEDIA DEL SEGUNDO SEMESTRE"/>
    <m/>
    <m/>
    <m/>
    <m/>
    <m/>
    <m/>
    <m/>
    <m/>
    <m/>
    <s v="SIN CECO"/>
    <s v="NO"/>
    <s v="BLOQUE W*_x000a_100%-Debilidades PAYC"/>
    <s v="-"/>
    <n v="0"/>
    <n v="919"/>
    <n v="919"/>
    <s v="GER"/>
    <s v="Principales debilidades en el servicio que presta PAYC-Debilidades PAYC"/>
    <x v="33"/>
  </r>
  <r>
    <n v="477"/>
    <x v="14"/>
    <x v="3"/>
    <x v="0"/>
    <m/>
    <m/>
    <s v="a. Conocimiento específico de temas aplicables al proyecto"/>
    <x v="0"/>
    <n v="5"/>
    <m/>
    <m/>
    <m/>
    <m/>
    <m/>
    <m/>
    <m/>
    <m/>
    <m/>
    <m/>
    <s v="SIN CECO"/>
    <s v="NO"/>
    <s v="CINEPOLIS_x000a_5-oct-10_x000a_100%-Soporte Técnico"/>
    <n v="5"/>
    <n v="5"/>
    <s v=""/>
    <s v=""/>
    <s v="GER"/>
    <s v="a. Conocimiento específico de temas aplicables al proyecto-Soporte Técnico"/>
    <x v="0"/>
  </r>
  <r>
    <n v="478"/>
    <x v="14"/>
    <x v="3"/>
    <x v="0"/>
    <m/>
    <m/>
    <s v="b. Idoneidad y Calidad del soporte"/>
    <x v="0"/>
    <n v="5"/>
    <m/>
    <m/>
    <m/>
    <m/>
    <m/>
    <m/>
    <m/>
    <m/>
    <m/>
    <m/>
    <s v="SIN CECO"/>
    <s v="NO"/>
    <s v="CINEPOLIS_x000a_5-oct-10_x000a_100%-Soporte Técnico"/>
    <n v="5"/>
    <n v="5"/>
    <s v=""/>
    <s v=""/>
    <s v="GER"/>
    <s v="b. Idoneidad y Calidad del soporte-Soporte Técnico"/>
    <x v="1"/>
  </r>
  <r>
    <n v="479"/>
    <x v="14"/>
    <x v="3"/>
    <x v="0"/>
    <m/>
    <m/>
    <s v="c. Cumplimiento de especificaciones técnicas de construcción"/>
    <x v="0"/>
    <n v="5"/>
    <m/>
    <m/>
    <m/>
    <m/>
    <m/>
    <m/>
    <m/>
    <m/>
    <m/>
    <m/>
    <s v="SIN CECO"/>
    <s v="NO"/>
    <s v="CINEPOLIS_x000a_5-oct-10_x000a_100%-Soporte Técnico"/>
    <n v="5"/>
    <n v="5"/>
    <s v=""/>
    <s v=""/>
    <s v="GER"/>
    <s v="c. Cumplimiento de especificaciones técnicas de construcción-Soporte Técnico"/>
    <x v="2"/>
  </r>
  <r>
    <n v="480"/>
    <x v="14"/>
    <x v="3"/>
    <x v="0"/>
    <m/>
    <m/>
    <s v="d. Confiabilidad de los conceptos aplicados"/>
    <x v="0"/>
    <n v="5"/>
    <m/>
    <m/>
    <m/>
    <m/>
    <m/>
    <m/>
    <m/>
    <m/>
    <m/>
    <m/>
    <s v="SIN CECO"/>
    <s v="NO"/>
    <s v="CINEPOLIS_x000a_5-oct-10_x000a_100%-Soporte Técnico"/>
    <n v="5"/>
    <n v="5"/>
    <s v=""/>
    <s v=""/>
    <s v="GER"/>
    <s v="d. Confiabilidad de los conceptos aplicados-Soporte Técnico"/>
    <x v="3"/>
  </r>
  <r>
    <n v="481"/>
    <x v="14"/>
    <x v="3"/>
    <x v="0"/>
    <m/>
    <m/>
    <s v="e. Oportunidad en entrega de información o requerimientos"/>
    <x v="0"/>
    <n v="5"/>
    <m/>
    <m/>
    <m/>
    <m/>
    <m/>
    <m/>
    <m/>
    <m/>
    <m/>
    <m/>
    <s v="SIN CECO"/>
    <s v="NO"/>
    <s v="CINEPOLIS_x000a_5-oct-10_x000a_100%-Soporte Técnico"/>
    <n v="5"/>
    <n v="5"/>
    <s v=""/>
    <s v=""/>
    <s v="GER"/>
    <s v="e. Oportunidad en entrega de información o requerimientos-Soporte Técnico"/>
    <x v="4"/>
  </r>
  <r>
    <n v="482"/>
    <x v="14"/>
    <x v="3"/>
    <x v="0"/>
    <m/>
    <m/>
    <s v="a. Oportunidad de la gestión en obra"/>
    <x v="1"/>
    <n v="5"/>
    <m/>
    <m/>
    <m/>
    <m/>
    <m/>
    <m/>
    <m/>
    <m/>
    <m/>
    <m/>
    <s v="SIN CECO"/>
    <s v="NO"/>
    <s v="CINEPOLIS_x000a_5-oct-10_x000a_100%-Soporte Administrativo"/>
    <n v="5"/>
    <n v="5"/>
    <s v=""/>
    <s v=""/>
    <s v="GER"/>
    <s v="a. Oportunidad de la gestión en obra-Soporte Administrativo"/>
    <x v="5"/>
  </r>
  <r>
    <n v="483"/>
    <x v="14"/>
    <x v="3"/>
    <x v="0"/>
    <m/>
    <m/>
    <s v="b. Manejo administrativo del proyecto"/>
    <x v="1"/>
    <n v="5"/>
    <m/>
    <m/>
    <m/>
    <m/>
    <m/>
    <m/>
    <m/>
    <m/>
    <m/>
    <m/>
    <s v="SIN CECO"/>
    <s v="NO"/>
    <s v="CINEPOLIS_x000a_5-oct-10_x000a_100%-Soporte Administrativo"/>
    <n v="5"/>
    <n v="5"/>
    <s v=""/>
    <s v=""/>
    <s v="GER"/>
    <s v="b. Manejo administrativo del proyecto-Soporte Administrativo"/>
    <x v="6"/>
  </r>
  <r>
    <n v="484"/>
    <x v="14"/>
    <x v="3"/>
    <x v="0"/>
    <m/>
    <m/>
    <s v="c. Información clara y veraz sobre la administración de proyecto"/>
    <x v="1"/>
    <n v="5"/>
    <m/>
    <m/>
    <m/>
    <m/>
    <m/>
    <m/>
    <m/>
    <m/>
    <m/>
    <m/>
    <s v="SIN CECO"/>
    <s v="NO"/>
    <s v="CINEPOLIS_x000a_5-oct-10_x000a_100%-Soporte Administrativo"/>
    <n v="5"/>
    <n v="5"/>
    <s v=""/>
    <s v=""/>
    <s v="GER"/>
    <s v="c. Información clara y veraz sobre la administración de proyecto-Soporte Administrativo"/>
    <x v="7"/>
  </r>
  <r>
    <n v="485"/>
    <x v="14"/>
    <x v="3"/>
    <x v="0"/>
    <m/>
    <m/>
    <s v="d. Cumplimientos con expectativas del cliente"/>
    <x v="1"/>
    <n v="4"/>
    <m/>
    <m/>
    <m/>
    <m/>
    <m/>
    <m/>
    <m/>
    <m/>
    <m/>
    <m/>
    <s v="SIN CECO"/>
    <s v="NO"/>
    <s v="CINEPOLIS_x000a_5-oct-10_x000a_100%-Soporte Administrativo"/>
    <n v="4"/>
    <n v="4"/>
    <s v=""/>
    <s v=""/>
    <s v="GER"/>
    <s v="d. Cumplimientos con expectativas del cliente-Soporte Administrativo"/>
    <x v="8"/>
  </r>
  <r>
    <n v="486"/>
    <x v="14"/>
    <x v="3"/>
    <x v="0"/>
    <m/>
    <m/>
    <s v="e. Control de presupuesto"/>
    <x v="1"/>
    <n v="5"/>
    <m/>
    <m/>
    <m/>
    <m/>
    <m/>
    <m/>
    <m/>
    <m/>
    <m/>
    <m/>
    <s v="SIN CECO"/>
    <s v="NO"/>
    <s v="CINEPOLIS_x000a_5-oct-10_x000a_100%-Soporte Administrativo"/>
    <n v="5"/>
    <n v="5"/>
    <s v=""/>
    <s v=""/>
    <s v="GER"/>
    <s v="e. Control de presupuesto-Soporte Administrativo"/>
    <x v="9"/>
  </r>
  <r>
    <n v="487"/>
    <x v="14"/>
    <x v="3"/>
    <x v="0"/>
    <m/>
    <m/>
    <s v="a. Apoyo y presencia en el proyecto"/>
    <x v="2"/>
    <n v="5"/>
    <m/>
    <m/>
    <m/>
    <m/>
    <m/>
    <m/>
    <m/>
    <m/>
    <m/>
    <m/>
    <s v="SIN CECO"/>
    <s v="NO"/>
    <s v="CINEPOLIS_x000a_5-oct-10_x000a_100%-Soporte Directivo (Coordinador y Gerencia)"/>
    <n v="5"/>
    <n v="5"/>
    <s v=""/>
    <s v=""/>
    <s v="GER"/>
    <s v="a. Apoyo y presencia en el proyecto-Soporte Directivo (Coordinador y Gerencia)"/>
    <x v="10"/>
  </r>
  <r>
    <n v="488"/>
    <x v="14"/>
    <x v="3"/>
    <x v="0"/>
    <m/>
    <m/>
    <s v="b. Conocimiento del proyecto"/>
    <x v="2"/>
    <n v="5"/>
    <m/>
    <m/>
    <m/>
    <m/>
    <m/>
    <m/>
    <m/>
    <m/>
    <m/>
    <m/>
    <s v="SIN CECO"/>
    <s v="NO"/>
    <s v="CINEPOLIS_x000a_5-oct-10_x000a_100%-Soporte Directivo (Coordinador y Gerencia)"/>
    <n v="5"/>
    <n v="5"/>
    <s v=""/>
    <s v=""/>
    <s v="GER"/>
    <s v="b. Conocimiento del proyecto-Soporte Directivo (Coordinador y Gerencia)"/>
    <x v="11"/>
  </r>
  <r>
    <n v="489"/>
    <x v="14"/>
    <x v="3"/>
    <x v="0"/>
    <m/>
    <m/>
    <s v="c. Planteamiento de soluciones y manejo de conflictos"/>
    <x v="2"/>
    <n v="5"/>
    <m/>
    <m/>
    <m/>
    <m/>
    <m/>
    <m/>
    <m/>
    <m/>
    <m/>
    <m/>
    <s v="SIN CECO"/>
    <s v="NO"/>
    <s v="CINEPOLIS_x000a_5-oct-10_x000a_100%-Soporte Directivo (Coordinador y Gerencia)"/>
    <n v="5"/>
    <n v="5"/>
    <s v=""/>
    <s v=""/>
    <s v="GER"/>
    <s v="c. Planteamiento de soluciones y manejo de conflictos-Soporte Directivo (Coordinador y Gerencia)"/>
    <x v="12"/>
  </r>
  <r>
    <n v="490"/>
    <x v="14"/>
    <x v="3"/>
    <x v="0"/>
    <m/>
    <m/>
    <s v="d. Cumplimiento de compromisos"/>
    <x v="2"/>
    <n v="5"/>
    <m/>
    <m/>
    <m/>
    <m/>
    <m/>
    <m/>
    <m/>
    <m/>
    <m/>
    <m/>
    <s v="SIN CECO"/>
    <s v="NO"/>
    <s v="CINEPOLIS_x000a_5-oct-10_x000a_100%-Soporte Directivo (Coordinador y Gerencia)"/>
    <n v="5"/>
    <n v="5"/>
    <s v=""/>
    <s v=""/>
    <s v="GER"/>
    <s v="d. Cumplimiento de compromisos-Soporte Directivo (Coordinador y Gerencia)"/>
    <x v="13"/>
  </r>
  <r>
    <n v="491"/>
    <x v="14"/>
    <x v="3"/>
    <x v="0"/>
    <m/>
    <m/>
    <s v="e. Manejo del cliente"/>
    <x v="2"/>
    <n v="5"/>
    <m/>
    <m/>
    <m/>
    <m/>
    <m/>
    <m/>
    <m/>
    <m/>
    <m/>
    <m/>
    <s v="SIN CECO"/>
    <s v="NO"/>
    <s v="CINEPOLIS_x000a_5-oct-10_x000a_100%-Soporte Directivo (Coordinador y Gerencia)"/>
    <n v="5"/>
    <n v="5"/>
    <s v=""/>
    <s v=""/>
    <s v="GER"/>
    <s v="e. Manejo del cliente-Soporte Directivo (Coordinador y Gerencia)"/>
    <x v="14"/>
  </r>
  <r>
    <n v="492"/>
    <x v="14"/>
    <x v="3"/>
    <x v="0"/>
    <m/>
    <m/>
    <s v="a. Idoneidad del personal"/>
    <x v="3"/>
    <n v="5"/>
    <m/>
    <m/>
    <m/>
    <m/>
    <m/>
    <m/>
    <m/>
    <m/>
    <m/>
    <m/>
    <s v="SIN CECO"/>
    <s v="NO"/>
    <s v="CINEPOLIS_x000a_5-oct-10_x000a_100%-Personal que presta el servicio en obra"/>
    <n v="5"/>
    <n v="5"/>
    <s v=""/>
    <s v=""/>
    <s v="GER"/>
    <s v="a. Idoneidad del personal-Personal que presta el servicio en obra"/>
    <x v="15"/>
  </r>
  <r>
    <n v="493"/>
    <x v="14"/>
    <x v="3"/>
    <x v="0"/>
    <m/>
    <m/>
    <s v="b. Oportuna atención al cliente"/>
    <x v="3"/>
    <n v="5"/>
    <m/>
    <m/>
    <m/>
    <m/>
    <m/>
    <m/>
    <m/>
    <m/>
    <m/>
    <m/>
    <s v="SIN CECO"/>
    <s v="NO"/>
    <s v="CINEPOLIS_x000a_5-oct-10_x000a_100%-Personal que presta el servicio en obra"/>
    <n v="5"/>
    <n v="5"/>
    <s v=""/>
    <s v=""/>
    <s v="GER"/>
    <s v="b. Oportuna atención al cliente-Personal que presta el servicio en obra"/>
    <x v="16"/>
  </r>
  <r>
    <n v="494"/>
    <x v="14"/>
    <x v="3"/>
    <x v="0"/>
    <m/>
    <m/>
    <s v="c. Compromiso con el proyecto"/>
    <x v="3"/>
    <n v="5"/>
    <m/>
    <m/>
    <m/>
    <m/>
    <m/>
    <m/>
    <m/>
    <m/>
    <m/>
    <m/>
    <s v="SIN CECO"/>
    <s v="NO"/>
    <s v="CINEPOLIS_x000a_5-oct-10_x000a_100%-Personal que presta el servicio en obra"/>
    <n v="5"/>
    <n v="5"/>
    <s v=""/>
    <s v=""/>
    <s v="GER"/>
    <s v="c. Compromiso con el proyecto-Personal que presta el servicio en obra"/>
    <x v="17"/>
  </r>
  <r>
    <n v="495"/>
    <x v="14"/>
    <x v="3"/>
    <x v="0"/>
    <m/>
    <m/>
    <s v="d. Cumplimiento de compromisos"/>
    <x v="3"/>
    <n v="5"/>
    <m/>
    <m/>
    <m/>
    <m/>
    <m/>
    <m/>
    <m/>
    <m/>
    <m/>
    <m/>
    <s v="SIN CECO"/>
    <s v="NO"/>
    <s v="CINEPOLIS_x000a_5-oct-10_x000a_100%-Personal que presta el servicio en obra"/>
    <n v="5"/>
    <n v="5"/>
    <s v=""/>
    <s v=""/>
    <s v="GER"/>
    <s v="d. Cumplimiento de compromisos-Personal que presta el servicio en obra"/>
    <x v="18"/>
  </r>
  <r>
    <n v="496"/>
    <x v="14"/>
    <x v="3"/>
    <x v="0"/>
    <m/>
    <m/>
    <s v="e. Proactividad en desarrollo de funciones"/>
    <x v="3"/>
    <n v="5"/>
    <m/>
    <m/>
    <m/>
    <m/>
    <m/>
    <m/>
    <m/>
    <m/>
    <m/>
    <m/>
    <s v="SIN CECO"/>
    <s v="NO"/>
    <s v="CINEPOLIS_x000a_5-oct-10_x000a_100%-Personal que presta el servicio en obra"/>
    <n v="5"/>
    <n v="5"/>
    <s v=""/>
    <s v=""/>
    <s v="GER"/>
    <s v="e. Proactividad en desarrollo de funciones-Personal que presta el servicio en obra"/>
    <x v="19"/>
  </r>
  <r>
    <n v="497"/>
    <x v="14"/>
    <x v="3"/>
    <x v="0"/>
    <m/>
    <m/>
    <s v="a. Calidad del Contenido"/>
    <x v="4"/>
    <n v="5"/>
    <m/>
    <m/>
    <m/>
    <m/>
    <m/>
    <m/>
    <m/>
    <m/>
    <m/>
    <m/>
    <s v="SIN CECO"/>
    <s v="NO"/>
    <s v="CINEPOLIS_x000a_5-oct-10_x000a_100%-Productos Asociados de PAYC (Informes, Control de presupuesto y Programación y actas)"/>
    <n v="5"/>
    <n v="5"/>
    <s v=""/>
    <s v=""/>
    <s v="GER"/>
    <s v="a. Calidad del Contenido-Productos Asociados de PAYC (Informes, Control de presupuesto y Programación y actas)"/>
    <x v="20"/>
  </r>
  <r>
    <n v="498"/>
    <x v="14"/>
    <x v="3"/>
    <x v="0"/>
    <m/>
    <m/>
    <s v="b. Claridad del Contenido"/>
    <x v="4"/>
    <n v="5"/>
    <m/>
    <m/>
    <m/>
    <m/>
    <m/>
    <m/>
    <m/>
    <m/>
    <m/>
    <m/>
    <s v="SIN CECO"/>
    <s v="NO"/>
    <s v="CINEPOLIS_x000a_5-oct-10_x000a_100%-Productos Asociados de PAYC (Informes, Control de presupuesto y Programación y actas)"/>
    <n v="5"/>
    <n v="5"/>
    <s v=""/>
    <s v=""/>
    <s v="GER"/>
    <s v="b. Claridad del Contenido-Productos Asociados de PAYC (Informes, Control de presupuesto y Programación y actas)"/>
    <x v="21"/>
  </r>
  <r>
    <n v="499"/>
    <x v="14"/>
    <x v="3"/>
    <x v="0"/>
    <m/>
    <m/>
    <s v="c. Oportunidad en la entrega"/>
    <x v="4"/>
    <n v="5"/>
    <m/>
    <m/>
    <m/>
    <m/>
    <m/>
    <m/>
    <m/>
    <m/>
    <m/>
    <m/>
    <s v="SIN CECO"/>
    <s v="NO"/>
    <s v="CINEPOLIS_x000a_5-oct-10_x000a_100%-Productos Asociados de PAYC (Informes, Control de presupuesto y Programación y actas)"/>
    <n v="5"/>
    <n v="5"/>
    <s v=""/>
    <s v=""/>
    <s v="GER"/>
    <s v="c. Oportunidad en la entrega-Productos Asociados de PAYC (Informes, Control de presupuesto y Programación y actas)"/>
    <x v="22"/>
  </r>
  <r>
    <n v="500"/>
    <x v="14"/>
    <x v="3"/>
    <x v="0"/>
    <m/>
    <m/>
    <s v="d. Precisión de la información"/>
    <x v="4"/>
    <n v="4"/>
    <m/>
    <m/>
    <m/>
    <m/>
    <m/>
    <m/>
    <m/>
    <m/>
    <m/>
    <m/>
    <s v="SIN CECO"/>
    <s v="NO"/>
    <s v="CINEPOLIS_x000a_5-oct-10_x000a_100%-Productos Asociados de PAYC (Informes, Control de presupuesto y Programación y actas)"/>
    <n v="4"/>
    <n v="4"/>
    <s v=""/>
    <s v=""/>
    <s v="GER"/>
    <s v="d. Precisión de la información-Productos Asociados de PAYC (Informes, Control de presupuesto y Programación y actas)"/>
    <x v="23"/>
  </r>
  <r>
    <n v="501"/>
    <x v="14"/>
    <x v="3"/>
    <x v="0"/>
    <m/>
    <m/>
    <s v="e. Diagramación"/>
    <x v="4"/>
    <n v="5"/>
    <m/>
    <m/>
    <m/>
    <m/>
    <m/>
    <m/>
    <m/>
    <m/>
    <m/>
    <m/>
    <s v="SIN CECO"/>
    <s v="NO"/>
    <s v="CINEPOLIS_x000a_5-oct-10_x000a_100%-Productos Asociados de PAYC (Informes, Control de presupuesto y Programación y actas)"/>
    <n v="5"/>
    <n v="5"/>
    <s v=""/>
    <s v=""/>
    <s v="GER"/>
    <s v="e. Diagramación-Productos Asociados de PAYC (Informes, Control de presupuesto y Programación y actas)"/>
    <x v="24"/>
  </r>
  <r>
    <n v="502"/>
    <x v="14"/>
    <x v="3"/>
    <x v="0"/>
    <m/>
    <m/>
    <s v="a. Cumplimiento"/>
    <x v="5"/>
    <n v="5"/>
    <m/>
    <m/>
    <m/>
    <m/>
    <m/>
    <m/>
    <m/>
    <m/>
    <m/>
    <m/>
    <s v="SIN CECO"/>
    <s v="NO"/>
    <s v="CINEPOLIS_x000a_5-oct-10_x000a_100%-Compromisos Pactados"/>
    <n v="5"/>
    <n v="5"/>
    <s v=""/>
    <s v=""/>
    <s v="GER"/>
    <s v="a. Cumplimiento-Compromisos Pactados"/>
    <x v="25"/>
  </r>
  <r>
    <n v="503"/>
    <x v="14"/>
    <x v="3"/>
    <x v="0"/>
    <m/>
    <m/>
    <s v="b. Satisface expectativas"/>
    <x v="5"/>
    <n v="5"/>
    <m/>
    <m/>
    <m/>
    <m/>
    <m/>
    <m/>
    <m/>
    <m/>
    <m/>
    <m/>
    <s v="SIN CECO"/>
    <s v="NO"/>
    <s v="CINEPOLIS_x000a_5-oct-10_x000a_100%-Compromisos Pactados"/>
    <n v="5"/>
    <n v="5"/>
    <s v=""/>
    <s v=""/>
    <s v="GER"/>
    <s v="b. Satisface expectativas-Compromisos Pactados"/>
    <x v="26"/>
  </r>
  <r>
    <n v="504"/>
    <x v="14"/>
    <x v="3"/>
    <x v="0"/>
    <m/>
    <m/>
    <s v="c. Calidad de la Información suministrada"/>
    <x v="5"/>
    <n v="5"/>
    <m/>
    <m/>
    <m/>
    <m/>
    <m/>
    <m/>
    <m/>
    <m/>
    <m/>
    <m/>
    <s v="SIN CECO"/>
    <s v="NO"/>
    <s v="CINEPOLIS_x000a_5-oct-10_x000a_100%-Compromisos Pactados"/>
    <n v="5"/>
    <n v="5"/>
    <s v=""/>
    <s v=""/>
    <s v="GER"/>
    <s v="c. Calidad de la Información suministrada-Compromisos Pactados"/>
    <x v="27"/>
  </r>
  <r>
    <n v="505"/>
    <x v="14"/>
    <x v="3"/>
    <x v="0"/>
    <m/>
    <m/>
    <s v="d. Disposición del personal de PAYC a las solicitudes del cliente"/>
    <x v="5"/>
    <n v="5"/>
    <m/>
    <m/>
    <m/>
    <m/>
    <m/>
    <m/>
    <m/>
    <m/>
    <m/>
    <m/>
    <s v="SIN CECO"/>
    <s v="NO"/>
    <s v="CINEPOLIS_x000a_5-oct-10_x000a_100%-Compromisos Pactados"/>
    <n v="5"/>
    <n v="5"/>
    <s v=""/>
    <s v=""/>
    <s v="GER"/>
    <s v="d. Disposición del personal de PAYC a las solicitudes del cliente-Compromisos Pactados"/>
    <x v="28"/>
  </r>
  <r>
    <n v="506"/>
    <x v="14"/>
    <x v="3"/>
    <x v="0"/>
    <m/>
    <m/>
    <s v="e. Coherencia entre lo solicitado y lo entregado"/>
    <x v="5"/>
    <n v="5"/>
    <m/>
    <m/>
    <m/>
    <m/>
    <m/>
    <m/>
    <m/>
    <m/>
    <m/>
    <m/>
    <s v="SIN CECO"/>
    <s v="NO"/>
    <s v="CINEPOLIS_x000a_5-oct-10_x000a_100%-Compromisos Pactados"/>
    <n v="5"/>
    <n v="5"/>
    <s v=""/>
    <s v=""/>
    <s v="GER"/>
    <s v="e. Coherencia entre lo solicitado y lo entregado-Compromisos Pactados"/>
    <x v="29"/>
  </r>
  <r>
    <n v="507"/>
    <x v="14"/>
    <x v="3"/>
    <x v="0"/>
    <m/>
    <m/>
    <s v="Grado de Satisfacción con el Servicio Prestado"/>
    <x v="6"/>
    <n v="5"/>
    <m/>
    <m/>
    <m/>
    <m/>
    <m/>
    <m/>
    <m/>
    <m/>
    <m/>
    <m/>
    <s v="SIN CECO"/>
    <s v="NO"/>
    <s v="CINEPOLIS_x000a_5-oct-10_x000a_100%-Grado de Satisfacción con el Servicio Prestado"/>
    <n v="5"/>
    <n v="5"/>
    <s v=""/>
    <s v=""/>
    <s v="GER"/>
    <s v="Grado de Satisfacción con el Servicio Prestado-Grado de Satisfacción con el Servicio Prestado"/>
    <x v="30"/>
  </r>
  <r>
    <n v="508"/>
    <x v="14"/>
    <x v="3"/>
    <x v="0"/>
    <m/>
    <m/>
    <s v="Posibilidad de Volver a Contratar con PAYC"/>
    <x v="7"/>
    <n v="5"/>
    <m/>
    <m/>
    <m/>
    <m/>
    <m/>
    <m/>
    <m/>
    <m/>
    <m/>
    <m/>
    <s v="SIN CECO"/>
    <s v="NO"/>
    <s v="CINEPOLIS_x000a_5-oct-10_x000a_100%-Posibilidad de Volver a Contratar con PAYC"/>
    <n v="5"/>
    <n v="5"/>
    <s v=""/>
    <s v=""/>
    <s v="GER"/>
    <s v="Posibilidad de Volver a Contratar con PAYC-Posibilidad de Volver a Contratar con PAYC"/>
    <x v="31"/>
  </r>
  <r>
    <n v="509"/>
    <x v="14"/>
    <x v="3"/>
    <x v="0"/>
    <m/>
    <m/>
    <s v="Principales fortalezas en el servicio que presta PAYC"/>
    <x v="8"/>
    <s v="a.  Profesionalismo-b. Compromiso con el proyecto-c. Calidad-d. Atención al cliente-e. Claridad en la información-"/>
    <m/>
    <s v="PROFESIONALISMO"/>
    <s v="COMPROMISO"/>
    <s v="CALIDAD"/>
    <s v="ATENCIÓN AL CLIENTE"/>
    <s v="CLARIDAD EN LA INFORMACIÓN"/>
    <m/>
    <m/>
    <m/>
    <m/>
    <s v="SIN CECO"/>
    <s v="NO"/>
    <s v="CINEPOLIS_x000a_5-oct-10_x000a_100%-Fortalezas PAYC"/>
    <s v="a.  Profesionalismo-b. Compromiso con el proyecto-c. Calidad-d. Atención al cliente-e. Claridad en la información-"/>
    <n v="0"/>
    <s v=""/>
    <s v=""/>
    <s v="GER"/>
    <s v="Principales fortalezas en el servicio que presta PAYC-Fortalezas PAYC"/>
    <x v="32"/>
  </r>
  <r>
    <n v="510"/>
    <x v="14"/>
    <x v="3"/>
    <x v="0"/>
    <m/>
    <m/>
    <s v="Principales debilidades en el servicio que presta PAYC"/>
    <x v="9"/>
    <s v="a.  Veracidad en la información-b.  Corroborar la información presentada-c.  Conocimiento de los productos y empresas recomendados-"/>
    <m/>
    <s v="VERACIDAD EN INFORMACIÓN"/>
    <s v="CORROBORAR LA INFORMACIÓN PRESENTADA"/>
    <s v="CONOCIMIENTO DE LOS RECOMENDADOS"/>
    <m/>
    <m/>
    <m/>
    <m/>
    <m/>
    <m/>
    <s v="SIN CECO"/>
    <s v="NO"/>
    <s v="CINEPOLIS_x000a_5-oct-10_x000a_100%-Debilidades PAYC"/>
    <s v="a.  Veracidad en la información-b.  Corroborar la información presentada-c.  Conocimiento de los productos y empresas recomendados-"/>
    <n v="0"/>
    <s v=""/>
    <s v=""/>
    <s v="GER"/>
    <s v="Principales debilidades en el servicio que presta PAYC-Debilidades PAYC"/>
    <x v="33"/>
  </r>
  <r>
    <n v="511"/>
    <x v="15"/>
    <x v="3"/>
    <x v="0"/>
    <m/>
    <m/>
    <s v="a. Conocimiento específico de temas aplicables al proyecto"/>
    <x v="0"/>
    <n v="5"/>
    <m/>
    <m/>
    <m/>
    <m/>
    <m/>
    <m/>
    <m/>
    <m/>
    <m/>
    <m/>
    <s v="SIN CECO"/>
    <s v="NO"/>
    <s v="ASIC_x000a_8-oct-10_x000a_25%-Soporte Técnico"/>
    <n v="5"/>
    <n v="5"/>
    <n v="1181"/>
    <n v="1181"/>
    <s v="GER"/>
    <s v="a. Conocimiento específico de temas aplicables al proyecto-Soporte Técnico"/>
    <x v="0"/>
  </r>
  <r>
    <n v="512"/>
    <x v="15"/>
    <x v="3"/>
    <x v="0"/>
    <m/>
    <m/>
    <s v="b. Idoneidad y Calidad del soporte"/>
    <x v="0"/>
    <n v="4"/>
    <m/>
    <m/>
    <m/>
    <m/>
    <m/>
    <m/>
    <m/>
    <m/>
    <m/>
    <m/>
    <s v="SIN CECO"/>
    <s v="NO"/>
    <s v="ASIC_x000a_8-oct-10_x000a_25%-Soporte Técnico"/>
    <n v="4"/>
    <n v="4"/>
    <n v="1181"/>
    <n v="1181"/>
    <s v="GER"/>
    <s v="b. Idoneidad y Calidad del soporte-Soporte Técnico"/>
    <x v="1"/>
  </r>
  <r>
    <n v="513"/>
    <x v="15"/>
    <x v="3"/>
    <x v="0"/>
    <m/>
    <m/>
    <s v="c. Cumplimiento de especificaciones técnicas de construcción"/>
    <x v="0"/>
    <n v="5"/>
    <m/>
    <m/>
    <m/>
    <m/>
    <m/>
    <m/>
    <m/>
    <m/>
    <m/>
    <m/>
    <s v="SIN CECO"/>
    <s v="NO"/>
    <s v="ASIC_x000a_8-oct-10_x000a_25%-Soporte Técnico"/>
    <n v="5"/>
    <n v="5"/>
    <n v="1181"/>
    <n v="1181"/>
    <s v="GER"/>
    <s v="c. Cumplimiento de especificaciones técnicas de construcción-Soporte Técnico"/>
    <x v="2"/>
  </r>
  <r>
    <n v="514"/>
    <x v="15"/>
    <x v="3"/>
    <x v="0"/>
    <m/>
    <m/>
    <s v="d. Confiabilidad de los conceptos aplicados"/>
    <x v="0"/>
    <n v="5"/>
    <m/>
    <m/>
    <m/>
    <m/>
    <m/>
    <m/>
    <m/>
    <m/>
    <m/>
    <m/>
    <s v="SIN CECO"/>
    <s v="NO"/>
    <s v="ASIC_x000a_8-oct-10_x000a_25%-Soporte Técnico"/>
    <n v="5"/>
    <n v="5"/>
    <n v="1181"/>
    <n v="1181"/>
    <s v="GER"/>
    <s v="d. Confiabilidad de los conceptos aplicados-Soporte Técnico"/>
    <x v="3"/>
  </r>
  <r>
    <n v="515"/>
    <x v="15"/>
    <x v="3"/>
    <x v="0"/>
    <m/>
    <m/>
    <s v="e. Oportunidad en entrega de información o requerimientos"/>
    <x v="0"/>
    <n v="5"/>
    <m/>
    <m/>
    <m/>
    <m/>
    <m/>
    <m/>
    <m/>
    <m/>
    <m/>
    <m/>
    <s v="SIN CECO"/>
    <s v="NO"/>
    <s v="ASIC_x000a_8-oct-10_x000a_25%-Soporte Técnico"/>
    <n v="5"/>
    <n v="5"/>
    <n v="1181"/>
    <n v="1181"/>
    <s v="GER"/>
    <s v="e. Oportunidad en entrega de información o requerimientos-Soporte Técnico"/>
    <x v="4"/>
  </r>
  <r>
    <n v="516"/>
    <x v="15"/>
    <x v="3"/>
    <x v="0"/>
    <m/>
    <m/>
    <s v="a. Oportunidad de la gestión en obra"/>
    <x v="1"/>
    <s v="N/A"/>
    <m/>
    <m/>
    <m/>
    <m/>
    <m/>
    <m/>
    <m/>
    <m/>
    <m/>
    <m/>
    <s v="SIN CECO"/>
    <s v="NO"/>
    <s v="ASIC_x000a_8-oct-10_x000a_25%-Soporte Administrativo"/>
    <s v="N/A"/>
    <n v="0"/>
    <n v="1181"/>
    <n v="1181"/>
    <s v="GER"/>
    <s v="a. Oportunidad de la gestión en obra-Soporte Administrativo"/>
    <x v="5"/>
  </r>
  <r>
    <n v="517"/>
    <x v="15"/>
    <x v="3"/>
    <x v="0"/>
    <m/>
    <m/>
    <s v="b. Manejo administrativo del proyecto"/>
    <x v="1"/>
    <n v="5"/>
    <m/>
    <m/>
    <m/>
    <m/>
    <m/>
    <m/>
    <m/>
    <m/>
    <m/>
    <m/>
    <s v="SIN CECO"/>
    <s v="NO"/>
    <s v="ASIC_x000a_8-oct-10_x000a_25%-Soporte Administrativo"/>
    <n v="5"/>
    <n v="5"/>
    <n v="1181"/>
    <n v="1181"/>
    <s v="GER"/>
    <s v="b. Manejo administrativo del proyecto-Soporte Administrativo"/>
    <x v="6"/>
  </r>
  <r>
    <n v="518"/>
    <x v="15"/>
    <x v="3"/>
    <x v="0"/>
    <m/>
    <m/>
    <s v="c. Información clara y veraz sobre la administración de proyecto"/>
    <x v="1"/>
    <n v="5"/>
    <m/>
    <m/>
    <m/>
    <m/>
    <m/>
    <m/>
    <m/>
    <m/>
    <m/>
    <m/>
    <s v="SIN CECO"/>
    <s v="NO"/>
    <s v="ASIC_x000a_8-oct-10_x000a_25%-Soporte Administrativo"/>
    <n v="5"/>
    <n v="5"/>
    <n v="1181"/>
    <n v="1181"/>
    <s v="GER"/>
    <s v="c. Información clara y veraz sobre la administración de proyecto-Soporte Administrativo"/>
    <x v="7"/>
  </r>
  <r>
    <n v="519"/>
    <x v="15"/>
    <x v="3"/>
    <x v="0"/>
    <m/>
    <m/>
    <s v="d. Cumplimientos con expectativas del cliente"/>
    <x v="1"/>
    <n v="3"/>
    <m/>
    <m/>
    <m/>
    <m/>
    <m/>
    <m/>
    <m/>
    <m/>
    <m/>
    <m/>
    <s v="SIN CECO"/>
    <s v="NO"/>
    <s v="ASIC_x000a_8-oct-10_x000a_25%-Soporte Administrativo"/>
    <n v="3"/>
    <n v="3"/>
    <n v="1181"/>
    <n v="1181"/>
    <s v="GER"/>
    <s v="d. Cumplimientos con expectativas del cliente-Soporte Administrativo"/>
    <x v="8"/>
  </r>
  <r>
    <n v="520"/>
    <x v="15"/>
    <x v="3"/>
    <x v="0"/>
    <m/>
    <m/>
    <s v="e. Control de presupuesto"/>
    <x v="1"/>
    <s v="N/A"/>
    <m/>
    <m/>
    <m/>
    <m/>
    <m/>
    <m/>
    <m/>
    <m/>
    <m/>
    <m/>
    <s v="SIN CECO"/>
    <s v="NO"/>
    <s v="ASIC_x000a_8-oct-10_x000a_25%-Soporte Administrativo"/>
    <s v="N/A"/>
    <n v="0"/>
    <n v="1181"/>
    <n v="1181"/>
    <s v="GER"/>
    <s v="e. Control de presupuesto-Soporte Administrativo"/>
    <x v="9"/>
  </r>
  <r>
    <n v="521"/>
    <x v="15"/>
    <x v="3"/>
    <x v="0"/>
    <m/>
    <m/>
    <s v="a. Apoyo y presencia en el proyecto"/>
    <x v="2"/>
    <n v="5"/>
    <m/>
    <m/>
    <m/>
    <m/>
    <m/>
    <m/>
    <m/>
    <m/>
    <m/>
    <m/>
    <s v="SIN CECO"/>
    <s v="NO"/>
    <s v="ASIC_x000a_8-oct-10_x000a_25%-Soporte Directivo (Coordinador y Gerencia)"/>
    <n v="5"/>
    <n v="5"/>
    <n v="1181"/>
    <n v="1181"/>
    <s v="GER"/>
    <s v="a. Apoyo y presencia en el proyecto-Soporte Directivo (Coordinador y Gerencia)"/>
    <x v="10"/>
  </r>
  <r>
    <n v="522"/>
    <x v="15"/>
    <x v="3"/>
    <x v="0"/>
    <m/>
    <m/>
    <s v="b. Conocimiento del proyecto"/>
    <x v="2"/>
    <n v="5"/>
    <m/>
    <m/>
    <m/>
    <m/>
    <m/>
    <m/>
    <m/>
    <m/>
    <m/>
    <m/>
    <s v="SIN CECO"/>
    <s v="NO"/>
    <s v="ASIC_x000a_8-oct-10_x000a_25%-Soporte Directivo (Coordinador y Gerencia)"/>
    <n v="5"/>
    <n v="5"/>
    <n v="1181"/>
    <n v="1181"/>
    <s v="GER"/>
    <s v="b. Conocimiento del proyecto-Soporte Directivo (Coordinador y Gerencia)"/>
    <x v="11"/>
  </r>
  <r>
    <n v="523"/>
    <x v="15"/>
    <x v="3"/>
    <x v="0"/>
    <m/>
    <m/>
    <s v="c. Planteamiento de soluciones y manejo de conflictos"/>
    <x v="2"/>
    <n v="5"/>
    <m/>
    <m/>
    <m/>
    <m/>
    <m/>
    <m/>
    <m/>
    <m/>
    <m/>
    <m/>
    <s v="SIN CECO"/>
    <s v="NO"/>
    <s v="ASIC_x000a_8-oct-10_x000a_25%-Soporte Directivo (Coordinador y Gerencia)"/>
    <n v="5"/>
    <n v="5"/>
    <n v="1181"/>
    <n v="1181"/>
    <s v="GER"/>
    <s v="c. Planteamiento de soluciones y manejo de conflictos-Soporte Directivo (Coordinador y Gerencia)"/>
    <x v="12"/>
  </r>
  <r>
    <n v="524"/>
    <x v="15"/>
    <x v="3"/>
    <x v="0"/>
    <m/>
    <m/>
    <s v="d. Cumplimiento de compromisos"/>
    <x v="2"/>
    <n v="5"/>
    <m/>
    <m/>
    <m/>
    <m/>
    <m/>
    <m/>
    <m/>
    <m/>
    <m/>
    <m/>
    <s v="SIN CECO"/>
    <s v="NO"/>
    <s v="ASIC_x000a_8-oct-10_x000a_25%-Soporte Directivo (Coordinador y Gerencia)"/>
    <n v="5"/>
    <n v="5"/>
    <n v="1181"/>
    <n v="1181"/>
    <s v="GER"/>
    <s v="d. Cumplimiento de compromisos-Soporte Directivo (Coordinador y Gerencia)"/>
    <x v="13"/>
  </r>
  <r>
    <n v="525"/>
    <x v="15"/>
    <x v="3"/>
    <x v="0"/>
    <m/>
    <m/>
    <s v="e. Manejo del cliente"/>
    <x v="2"/>
    <n v="5"/>
    <m/>
    <m/>
    <m/>
    <m/>
    <m/>
    <m/>
    <m/>
    <m/>
    <m/>
    <m/>
    <s v="SIN CECO"/>
    <s v="NO"/>
    <s v="ASIC_x000a_8-oct-10_x000a_25%-Soporte Directivo (Coordinador y Gerencia)"/>
    <n v="5"/>
    <n v="5"/>
    <n v="1181"/>
    <n v="1181"/>
    <s v="GER"/>
    <s v="e. Manejo del cliente-Soporte Directivo (Coordinador y Gerencia)"/>
    <x v="14"/>
  </r>
  <r>
    <n v="526"/>
    <x v="15"/>
    <x v="3"/>
    <x v="0"/>
    <m/>
    <m/>
    <s v="a. Idoneidad del personal"/>
    <x v="3"/>
    <s v="N/A"/>
    <m/>
    <m/>
    <m/>
    <m/>
    <m/>
    <m/>
    <m/>
    <m/>
    <m/>
    <m/>
    <s v="SIN CECO"/>
    <s v="NO"/>
    <s v="ASIC_x000a_8-oct-10_x000a_25%-Personal que presta el servicio en obra"/>
    <s v="N/A"/>
    <n v="0"/>
    <n v="1181"/>
    <n v="1181"/>
    <s v="GER"/>
    <s v="a. Idoneidad del personal-Personal que presta el servicio en obra"/>
    <x v="15"/>
  </r>
  <r>
    <n v="527"/>
    <x v="15"/>
    <x v="3"/>
    <x v="0"/>
    <m/>
    <m/>
    <s v="b. Oportuna atención al cliente"/>
    <x v="3"/>
    <s v="N/A"/>
    <m/>
    <m/>
    <m/>
    <m/>
    <m/>
    <m/>
    <m/>
    <m/>
    <m/>
    <m/>
    <s v="SIN CECO"/>
    <s v="NO"/>
    <s v="ASIC_x000a_8-oct-10_x000a_25%-Personal que presta el servicio en obra"/>
    <s v="N/A"/>
    <n v="0"/>
    <n v="1181"/>
    <n v="1181"/>
    <s v="GER"/>
    <s v="b. Oportuna atención al cliente-Personal que presta el servicio en obra"/>
    <x v="16"/>
  </r>
  <r>
    <n v="528"/>
    <x v="15"/>
    <x v="3"/>
    <x v="0"/>
    <m/>
    <m/>
    <s v="c. Compromiso con el proyecto"/>
    <x v="3"/>
    <s v="N/A"/>
    <m/>
    <m/>
    <m/>
    <m/>
    <m/>
    <m/>
    <m/>
    <m/>
    <m/>
    <m/>
    <s v="SIN CECO"/>
    <s v="NO"/>
    <s v="ASIC_x000a_8-oct-10_x000a_25%-Personal que presta el servicio en obra"/>
    <s v="N/A"/>
    <n v="0"/>
    <n v="1181"/>
    <n v="1181"/>
    <s v="GER"/>
    <s v="c. Compromiso con el proyecto-Personal que presta el servicio en obra"/>
    <x v="17"/>
  </r>
  <r>
    <n v="529"/>
    <x v="15"/>
    <x v="3"/>
    <x v="0"/>
    <m/>
    <m/>
    <s v="d. Cumplimiento de compromisos"/>
    <x v="3"/>
    <s v="N/A"/>
    <m/>
    <m/>
    <m/>
    <m/>
    <m/>
    <m/>
    <m/>
    <m/>
    <m/>
    <m/>
    <s v="SIN CECO"/>
    <s v="NO"/>
    <s v="ASIC_x000a_8-oct-10_x000a_25%-Personal que presta el servicio en obra"/>
    <s v="N/A"/>
    <n v="0"/>
    <n v="1181"/>
    <n v="1181"/>
    <s v="GER"/>
    <s v="d. Cumplimiento de compromisos-Personal que presta el servicio en obra"/>
    <x v="18"/>
  </r>
  <r>
    <n v="530"/>
    <x v="15"/>
    <x v="3"/>
    <x v="0"/>
    <m/>
    <m/>
    <s v="e. Proactividad en desarrollo de funciones"/>
    <x v="3"/>
    <s v="N/A"/>
    <m/>
    <m/>
    <m/>
    <m/>
    <m/>
    <m/>
    <m/>
    <m/>
    <m/>
    <m/>
    <s v="SIN CECO"/>
    <s v="NO"/>
    <s v="ASIC_x000a_8-oct-10_x000a_25%-Personal que presta el servicio en obra"/>
    <s v="N/A"/>
    <n v="0"/>
    <n v="1181"/>
    <n v="1181"/>
    <s v="GER"/>
    <s v="e. Proactividad en desarrollo de funciones-Personal que presta el servicio en obra"/>
    <x v="19"/>
  </r>
  <r>
    <n v="531"/>
    <x v="15"/>
    <x v="3"/>
    <x v="0"/>
    <m/>
    <m/>
    <s v="a. Calidad del Contenido"/>
    <x v="4"/>
    <s v="N/A"/>
    <m/>
    <m/>
    <m/>
    <m/>
    <m/>
    <m/>
    <m/>
    <m/>
    <m/>
    <m/>
    <s v="SIN CECO"/>
    <s v="NO"/>
    <s v="ASIC_x000a_8-oct-10_x000a_25%-Productos Asociados de PAYC (Informes, Control de presupuesto y Programación y actas)"/>
    <s v="N/A"/>
    <n v="0"/>
    <n v="1181"/>
    <n v="1181"/>
    <s v="GER"/>
    <s v="a. Calidad del Contenido-Productos Asociados de PAYC (Informes, Control de presupuesto y Programación y actas)"/>
    <x v="20"/>
  </r>
  <r>
    <n v="532"/>
    <x v="15"/>
    <x v="3"/>
    <x v="0"/>
    <m/>
    <m/>
    <s v="b. Claridad del Contenido"/>
    <x v="4"/>
    <s v="N/A"/>
    <m/>
    <m/>
    <m/>
    <m/>
    <m/>
    <m/>
    <m/>
    <m/>
    <m/>
    <m/>
    <s v="SIN CECO"/>
    <s v="NO"/>
    <s v="ASIC_x000a_8-oct-10_x000a_25%-Productos Asociados de PAYC (Informes, Control de presupuesto y Programación y actas)"/>
    <s v="N/A"/>
    <n v="0"/>
    <n v="1181"/>
    <n v="1181"/>
    <s v="GER"/>
    <s v="b. Claridad del Contenido-Productos Asociados de PAYC (Informes, Control de presupuesto y Programación y actas)"/>
    <x v="21"/>
  </r>
  <r>
    <n v="533"/>
    <x v="15"/>
    <x v="3"/>
    <x v="0"/>
    <m/>
    <m/>
    <s v="c. Oportunidad en la entrega"/>
    <x v="4"/>
    <s v="N/A"/>
    <m/>
    <m/>
    <m/>
    <m/>
    <m/>
    <m/>
    <m/>
    <m/>
    <m/>
    <m/>
    <s v="SIN CECO"/>
    <s v="NO"/>
    <s v="ASIC_x000a_8-oct-10_x000a_25%-Productos Asociados de PAYC (Informes, Control de presupuesto y Programación y actas)"/>
    <s v="N/A"/>
    <n v="0"/>
    <n v="1181"/>
    <n v="1181"/>
    <s v="GER"/>
    <s v="c. Oportunidad en la entrega-Productos Asociados de PAYC (Informes, Control de presupuesto y Programación y actas)"/>
    <x v="22"/>
  </r>
  <r>
    <n v="534"/>
    <x v="15"/>
    <x v="3"/>
    <x v="0"/>
    <m/>
    <m/>
    <s v="d. Precisión de la información"/>
    <x v="4"/>
    <s v="N/A"/>
    <m/>
    <m/>
    <m/>
    <m/>
    <m/>
    <m/>
    <m/>
    <m/>
    <m/>
    <m/>
    <s v="SIN CECO"/>
    <s v="NO"/>
    <s v="ASIC_x000a_8-oct-10_x000a_25%-Productos Asociados de PAYC (Informes, Control de presupuesto y Programación y actas)"/>
    <s v="N/A"/>
    <n v="0"/>
    <n v="1181"/>
    <n v="1181"/>
    <s v="GER"/>
    <s v="d. Precisión de la información-Productos Asociados de PAYC (Informes, Control de presupuesto y Programación y actas)"/>
    <x v="23"/>
  </r>
  <r>
    <n v="535"/>
    <x v="15"/>
    <x v="3"/>
    <x v="0"/>
    <m/>
    <m/>
    <s v="e. Diagramación"/>
    <x v="4"/>
    <s v="N/A"/>
    <m/>
    <m/>
    <m/>
    <m/>
    <m/>
    <m/>
    <m/>
    <m/>
    <m/>
    <m/>
    <s v="SIN CECO"/>
    <s v="NO"/>
    <s v="ASIC_x000a_8-oct-10_x000a_25%-Productos Asociados de PAYC (Informes, Control de presupuesto y Programación y actas)"/>
    <s v="N/A"/>
    <n v="0"/>
    <n v="1181"/>
    <n v="1181"/>
    <s v="GER"/>
    <s v="e. Diagramación-Productos Asociados de PAYC (Informes, Control de presupuesto y Programación y actas)"/>
    <x v="24"/>
  </r>
  <r>
    <n v="536"/>
    <x v="15"/>
    <x v="3"/>
    <x v="0"/>
    <m/>
    <m/>
    <s v="a. Cumplimiento"/>
    <x v="5"/>
    <n v="5"/>
    <m/>
    <m/>
    <m/>
    <m/>
    <m/>
    <m/>
    <m/>
    <m/>
    <m/>
    <m/>
    <s v="SIN CECO"/>
    <s v="NO"/>
    <s v="ASIC_x000a_8-oct-10_x000a_25%-Compromisos Pactados"/>
    <n v="5"/>
    <n v="5"/>
    <n v="1181"/>
    <n v="1181"/>
    <s v="GER"/>
    <s v="a. Cumplimiento-Compromisos Pactados"/>
    <x v="25"/>
  </r>
  <r>
    <n v="537"/>
    <x v="15"/>
    <x v="3"/>
    <x v="0"/>
    <m/>
    <m/>
    <s v="b. Satisface expectativas"/>
    <x v="5"/>
    <n v="4"/>
    <m/>
    <m/>
    <m/>
    <m/>
    <m/>
    <m/>
    <m/>
    <m/>
    <m/>
    <m/>
    <s v="SIN CECO"/>
    <s v="NO"/>
    <s v="ASIC_x000a_8-oct-10_x000a_25%-Compromisos Pactados"/>
    <n v="4"/>
    <n v="4"/>
    <n v="1181"/>
    <n v="1181"/>
    <s v="GER"/>
    <s v="b. Satisface expectativas-Compromisos Pactados"/>
    <x v="26"/>
  </r>
  <r>
    <n v="538"/>
    <x v="15"/>
    <x v="3"/>
    <x v="0"/>
    <m/>
    <m/>
    <s v="c. Calidad de la Información suministrada"/>
    <x v="5"/>
    <n v="5"/>
    <m/>
    <m/>
    <m/>
    <m/>
    <m/>
    <m/>
    <m/>
    <m/>
    <m/>
    <m/>
    <s v="SIN CECO"/>
    <s v="NO"/>
    <s v="ASIC_x000a_8-oct-10_x000a_25%-Compromisos Pactados"/>
    <n v="5"/>
    <n v="5"/>
    <n v="1181"/>
    <n v="1181"/>
    <s v="GER"/>
    <s v="c. Calidad de la Información suministrada-Compromisos Pactados"/>
    <x v="27"/>
  </r>
  <r>
    <n v="539"/>
    <x v="15"/>
    <x v="3"/>
    <x v="0"/>
    <m/>
    <m/>
    <s v="d. Disposición del personal de PAYC a las solicitudes del cliente"/>
    <x v="5"/>
    <n v="5"/>
    <m/>
    <m/>
    <m/>
    <m/>
    <m/>
    <m/>
    <m/>
    <m/>
    <m/>
    <m/>
    <s v="SIN CECO"/>
    <s v="NO"/>
    <s v="ASIC_x000a_8-oct-10_x000a_25%-Compromisos Pactados"/>
    <n v="5"/>
    <n v="5"/>
    <n v="1181"/>
    <n v="1181"/>
    <s v="GER"/>
    <s v="d. Disposición del personal de PAYC a las solicitudes del cliente-Compromisos Pactados"/>
    <x v="28"/>
  </r>
  <r>
    <n v="540"/>
    <x v="15"/>
    <x v="3"/>
    <x v="0"/>
    <m/>
    <m/>
    <s v="e. Coherencia entre lo solicitado y lo entregado"/>
    <x v="5"/>
    <n v="5"/>
    <m/>
    <m/>
    <m/>
    <m/>
    <m/>
    <m/>
    <m/>
    <m/>
    <m/>
    <m/>
    <s v="SIN CECO"/>
    <s v="NO"/>
    <s v="ASIC_x000a_8-oct-10_x000a_25%-Compromisos Pactados"/>
    <n v="5"/>
    <n v="5"/>
    <n v="1181"/>
    <n v="1181"/>
    <s v="GER"/>
    <s v="e. Coherencia entre lo solicitado y lo entregado-Compromisos Pactados"/>
    <x v="29"/>
  </r>
  <r>
    <n v="541"/>
    <x v="15"/>
    <x v="3"/>
    <x v="0"/>
    <m/>
    <m/>
    <s v="Grado de Satisfacción con el Servicio Prestado"/>
    <x v="6"/>
    <n v="5"/>
    <m/>
    <m/>
    <m/>
    <m/>
    <m/>
    <m/>
    <m/>
    <m/>
    <m/>
    <m/>
    <s v="SIN CECO"/>
    <s v="NO"/>
    <s v="ASIC_x000a_8-oct-10_x000a_25%-Grado de Satisfacción con el Servicio Prestado"/>
    <n v="5"/>
    <n v="5"/>
    <n v="1181"/>
    <n v="1181"/>
    <s v="GER"/>
    <s v="Grado de Satisfacción con el Servicio Prestado-Grado de Satisfacción con el Servicio Prestado"/>
    <x v="30"/>
  </r>
  <r>
    <n v="542"/>
    <x v="15"/>
    <x v="3"/>
    <x v="0"/>
    <m/>
    <m/>
    <s v="Posibilidad de Volver a Contratar con PAYC"/>
    <x v="7"/>
    <n v="5"/>
    <m/>
    <m/>
    <m/>
    <m/>
    <m/>
    <m/>
    <m/>
    <m/>
    <m/>
    <m/>
    <s v="SIN CECO"/>
    <s v="NO"/>
    <s v="ASIC_x000a_8-oct-10_x000a_25%-Posibilidad de Volver a Contratar con PAYC"/>
    <n v="5"/>
    <n v="5"/>
    <n v="1181"/>
    <n v="1181"/>
    <s v="GER"/>
    <s v="Posibilidad de Volver a Contratar con PAYC-Posibilidad de Volver a Contratar con PAYC"/>
    <x v="31"/>
  </r>
  <r>
    <n v="543"/>
    <x v="15"/>
    <x v="3"/>
    <x v="0"/>
    <m/>
    <m/>
    <s v="Principales fortalezas en el servicio que presta PAYC"/>
    <x v="8"/>
    <s v="-"/>
    <m/>
    <m/>
    <m/>
    <m/>
    <m/>
    <m/>
    <m/>
    <m/>
    <m/>
    <m/>
    <s v="SIN CECO"/>
    <s v="NO"/>
    <s v="ASIC_x000a_8-oct-10_x000a_25%-Fortalezas PAYC"/>
    <s v="-"/>
    <n v="0"/>
    <n v="1181"/>
    <n v="1181"/>
    <s v="GER"/>
    <s v="Principales fortalezas en el servicio que presta PAYC-Fortalezas PAYC"/>
    <x v="32"/>
  </r>
  <r>
    <n v="544"/>
    <x v="15"/>
    <x v="3"/>
    <x v="0"/>
    <m/>
    <m/>
    <s v="Principales debilidades en el servicio que presta PAYC"/>
    <x v="9"/>
    <s v="-"/>
    <m/>
    <m/>
    <m/>
    <m/>
    <m/>
    <m/>
    <m/>
    <m/>
    <m/>
    <m/>
    <s v="SIN CECO"/>
    <s v="NO"/>
    <s v="ASIC_x000a_8-oct-10_x000a_25%-Debilidades PAYC"/>
    <s v="-"/>
    <n v="0"/>
    <n v="1181"/>
    <n v="1181"/>
    <s v="GER"/>
    <s v="Principales debilidades en el servicio que presta PAYC-Debilidades PAYC"/>
    <x v="33"/>
  </r>
  <r>
    <n v="545"/>
    <x v="16"/>
    <x v="3"/>
    <x v="0"/>
    <m/>
    <m/>
    <s v="a. Conocimiento específico de temas aplicables al proyecto"/>
    <x v="0"/>
    <n v="4"/>
    <m/>
    <m/>
    <m/>
    <m/>
    <m/>
    <m/>
    <m/>
    <m/>
    <m/>
    <m/>
    <s v="SIN CECO"/>
    <s v="NO"/>
    <s v="SIGRA_x000a_11-oct-10_x000a_100%-Soporte Técnico"/>
    <n v="4"/>
    <n v="4"/>
    <n v="1173"/>
    <n v="1173"/>
    <s v="GER"/>
    <s v="a. Conocimiento específico de temas aplicables al proyecto-Soporte Técnico"/>
    <x v="0"/>
  </r>
  <r>
    <n v="546"/>
    <x v="16"/>
    <x v="3"/>
    <x v="0"/>
    <m/>
    <m/>
    <s v="b. Idoneidad y Calidad del soporte"/>
    <x v="0"/>
    <n v="5"/>
    <m/>
    <m/>
    <m/>
    <m/>
    <m/>
    <m/>
    <m/>
    <m/>
    <m/>
    <m/>
    <s v="SIN CECO"/>
    <s v="NO"/>
    <s v="SIGRA_x000a_11-oct-10_x000a_100%-Soporte Técnico"/>
    <n v="5"/>
    <n v="5"/>
    <n v="1173"/>
    <n v="1173"/>
    <s v="GER"/>
    <s v="b. Idoneidad y Calidad del soporte-Soporte Técnico"/>
    <x v="1"/>
  </r>
  <r>
    <n v="547"/>
    <x v="16"/>
    <x v="3"/>
    <x v="0"/>
    <m/>
    <m/>
    <s v="c. Cumplimiento de especificaciones técnicas de construcción"/>
    <x v="0"/>
    <n v="5"/>
    <m/>
    <m/>
    <m/>
    <m/>
    <m/>
    <m/>
    <m/>
    <m/>
    <m/>
    <m/>
    <s v="SIN CECO"/>
    <s v="NO"/>
    <s v="SIGRA_x000a_11-oct-10_x000a_100%-Soporte Técnico"/>
    <n v="5"/>
    <n v="5"/>
    <n v="1173"/>
    <n v="1173"/>
    <s v="GER"/>
    <s v="c. Cumplimiento de especificaciones técnicas de construcción-Soporte Técnico"/>
    <x v="2"/>
  </r>
  <r>
    <n v="548"/>
    <x v="16"/>
    <x v="3"/>
    <x v="0"/>
    <m/>
    <m/>
    <s v="d. Confiabilidad de los conceptos aplicados"/>
    <x v="0"/>
    <n v="5"/>
    <m/>
    <m/>
    <m/>
    <m/>
    <m/>
    <m/>
    <m/>
    <m/>
    <m/>
    <m/>
    <s v="SIN CECO"/>
    <s v="NO"/>
    <s v="SIGRA_x000a_11-oct-10_x000a_100%-Soporte Técnico"/>
    <n v="5"/>
    <n v="5"/>
    <n v="1173"/>
    <n v="1173"/>
    <s v="GER"/>
    <s v="d. Confiabilidad de los conceptos aplicados-Soporte Técnico"/>
    <x v="3"/>
  </r>
  <r>
    <n v="549"/>
    <x v="16"/>
    <x v="3"/>
    <x v="0"/>
    <m/>
    <m/>
    <s v="e. Oportunidad en entrega de información o requerimientos"/>
    <x v="0"/>
    <n v="5"/>
    <m/>
    <m/>
    <m/>
    <m/>
    <m/>
    <m/>
    <m/>
    <m/>
    <m/>
    <m/>
    <s v="SIN CECO"/>
    <s v="NO"/>
    <s v="SIGRA_x000a_11-oct-10_x000a_100%-Soporte Técnico"/>
    <n v="5"/>
    <n v="5"/>
    <n v="1173"/>
    <n v="1173"/>
    <s v="GER"/>
    <s v="e. Oportunidad en entrega de información o requerimientos-Soporte Técnico"/>
    <x v="4"/>
  </r>
  <r>
    <n v="550"/>
    <x v="16"/>
    <x v="3"/>
    <x v="0"/>
    <m/>
    <m/>
    <s v="a. Oportunidad de la gestión en obra"/>
    <x v="1"/>
    <n v="4"/>
    <m/>
    <m/>
    <m/>
    <m/>
    <m/>
    <m/>
    <m/>
    <m/>
    <m/>
    <m/>
    <s v="SIN CECO"/>
    <s v="NO"/>
    <s v="SIGRA_x000a_11-oct-10_x000a_100%-Soporte Administrativo"/>
    <n v="4"/>
    <n v="4"/>
    <n v="1173"/>
    <n v="1173"/>
    <s v="GER"/>
    <s v="a. Oportunidad de la gestión en obra-Soporte Administrativo"/>
    <x v="5"/>
  </r>
  <r>
    <n v="551"/>
    <x v="16"/>
    <x v="3"/>
    <x v="0"/>
    <m/>
    <m/>
    <s v="b. Manejo administrativo del proyecto"/>
    <x v="1"/>
    <n v="5"/>
    <m/>
    <m/>
    <m/>
    <m/>
    <m/>
    <m/>
    <m/>
    <m/>
    <m/>
    <m/>
    <s v="SIN CECO"/>
    <s v="NO"/>
    <s v="SIGRA_x000a_11-oct-10_x000a_100%-Soporte Administrativo"/>
    <n v="5"/>
    <n v="5"/>
    <n v="1173"/>
    <n v="1173"/>
    <s v="GER"/>
    <s v="b. Manejo administrativo del proyecto-Soporte Administrativo"/>
    <x v="6"/>
  </r>
  <r>
    <n v="552"/>
    <x v="16"/>
    <x v="3"/>
    <x v="0"/>
    <m/>
    <m/>
    <s v="c. Información clara y veraz sobre la administración de proyecto"/>
    <x v="1"/>
    <n v="5"/>
    <m/>
    <m/>
    <m/>
    <m/>
    <m/>
    <m/>
    <m/>
    <m/>
    <m/>
    <m/>
    <s v="SIN CECO"/>
    <s v="NO"/>
    <s v="SIGRA_x000a_11-oct-10_x000a_100%-Soporte Administrativo"/>
    <n v="5"/>
    <n v="5"/>
    <n v="1173"/>
    <n v="1173"/>
    <s v="GER"/>
    <s v="c. Información clara y veraz sobre la administración de proyecto-Soporte Administrativo"/>
    <x v="7"/>
  </r>
  <r>
    <n v="553"/>
    <x v="16"/>
    <x v="3"/>
    <x v="0"/>
    <m/>
    <m/>
    <s v="d. Cumplimientos con expectativas del cliente"/>
    <x v="1"/>
    <n v="4"/>
    <m/>
    <m/>
    <m/>
    <m/>
    <m/>
    <m/>
    <m/>
    <m/>
    <m/>
    <m/>
    <s v="SIN CECO"/>
    <s v="NO"/>
    <s v="SIGRA_x000a_11-oct-10_x000a_100%-Soporte Administrativo"/>
    <n v="4"/>
    <n v="4"/>
    <n v="1173"/>
    <n v="1173"/>
    <s v="GER"/>
    <s v="d. Cumplimientos con expectativas del cliente-Soporte Administrativo"/>
    <x v="8"/>
  </r>
  <r>
    <n v="554"/>
    <x v="16"/>
    <x v="3"/>
    <x v="0"/>
    <m/>
    <m/>
    <s v="e. Control de presupuesto"/>
    <x v="1"/>
    <n v="4"/>
    <m/>
    <m/>
    <m/>
    <m/>
    <m/>
    <m/>
    <m/>
    <m/>
    <m/>
    <m/>
    <s v="SIN CECO"/>
    <s v="NO"/>
    <s v="SIGRA_x000a_11-oct-10_x000a_100%-Soporte Administrativo"/>
    <n v="4"/>
    <n v="4"/>
    <n v="1173"/>
    <n v="1173"/>
    <s v="GER"/>
    <s v="e. Control de presupuesto-Soporte Administrativo"/>
    <x v="9"/>
  </r>
  <r>
    <n v="555"/>
    <x v="16"/>
    <x v="3"/>
    <x v="0"/>
    <m/>
    <m/>
    <s v="a. Apoyo y presencia en el proyecto"/>
    <x v="2"/>
    <n v="5"/>
    <m/>
    <m/>
    <m/>
    <m/>
    <m/>
    <m/>
    <m/>
    <m/>
    <m/>
    <m/>
    <s v="SIN CECO"/>
    <s v="NO"/>
    <s v="SIGRA_x000a_11-oct-10_x000a_100%-Soporte Directivo (Coordinador y Gerencia)"/>
    <n v="5"/>
    <n v="5"/>
    <n v="1173"/>
    <n v="1173"/>
    <s v="GER"/>
    <s v="a. Apoyo y presencia en el proyecto-Soporte Directivo (Coordinador y Gerencia)"/>
    <x v="10"/>
  </r>
  <r>
    <n v="556"/>
    <x v="16"/>
    <x v="3"/>
    <x v="0"/>
    <m/>
    <m/>
    <s v="b. Conocimiento del proyecto"/>
    <x v="2"/>
    <n v="5"/>
    <m/>
    <m/>
    <m/>
    <m/>
    <m/>
    <m/>
    <m/>
    <m/>
    <m/>
    <m/>
    <s v="SIN CECO"/>
    <s v="NO"/>
    <s v="SIGRA_x000a_11-oct-10_x000a_100%-Soporte Directivo (Coordinador y Gerencia)"/>
    <n v="5"/>
    <n v="5"/>
    <n v="1173"/>
    <n v="1173"/>
    <s v="GER"/>
    <s v="b. Conocimiento del proyecto-Soporte Directivo (Coordinador y Gerencia)"/>
    <x v="11"/>
  </r>
  <r>
    <n v="557"/>
    <x v="16"/>
    <x v="3"/>
    <x v="0"/>
    <m/>
    <m/>
    <s v="c. Planteamiento de soluciones y manejo de conflictos"/>
    <x v="2"/>
    <n v="5"/>
    <m/>
    <m/>
    <m/>
    <m/>
    <m/>
    <m/>
    <m/>
    <m/>
    <m/>
    <m/>
    <s v="SIN CECO"/>
    <s v="NO"/>
    <s v="SIGRA_x000a_11-oct-10_x000a_100%-Soporte Directivo (Coordinador y Gerencia)"/>
    <n v="5"/>
    <n v="5"/>
    <n v="1173"/>
    <n v="1173"/>
    <s v="GER"/>
    <s v="c. Planteamiento de soluciones y manejo de conflictos-Soporte Directivo (Coordinador y Gerencia)"/>
    <x v="12"/>
  </r>
  <r>
    <n v="558"/>
    <x v="16"/>
    <x v="3"/>
    <x v="0"/>
    <m/>
    <m/>
    <s v="d. Cumplimiento de compromisos"/>
    <x v="2"/>
    <n v="4"/>
    <m/>
    <m/>
    <m/>
    <m/>
    <m/>
    <m/>
    <m/>
    <m/>
    <m/>
    <m/>
    <s v="SIN CECO"/>
    <s v="NO"/>
    <s v="SIGRA_x000a_11-oct-10_x000a_100%-Soporte Directivo (Coordinador y Gerencia)"/>
    <n v="4"/>
    <n v="4"/>
    <n v="1173"/>
    <n v="1173"/>
    <s v="GER"/>
    <s v="d. Cumplimiento de compromisos-Soporte Directivo (Coordinador y Gerencia)"/>
    <x v="13"/>
  </r>
  <r>
    <n v="559"/>
    <x v="16"/>
    <x v="3"/>
    <x v="0"/>
    <m/>
    <m/>
    <s v="e. Manejo del cliente"/>
    <x v="2"/>
    <n v="5"/>
    <m/>
    <m/>
    <m/>
    <m/>
    <m/>
    <m/>
    <m/>
    <m/>
    <m/>
    <m/>
    <s v="SIN CECO"/>
    <s v="NO"/>
    <s v="SIGRA_x000a_11-oct-10_x000a_100%-Soporte Directivo (Coordinador y Gerencia)"/>
    <n v="5"/>
    <n v="5"/>
    <n v="1173"/>
    <n v="1173"/>
    <s v="GER"/>
    <s v="e. Manejo del cliente-Soporte Directivo (Coordinador y Gerencia)"/>
    <x v="14"/>
  </r>
  <r>
    <n v="560"/>
    <x v="16"/>
    <x v="3"/>
    <x v="0"/>
    <m/>
    <m/>
    <s v="a. Idoneidad del personal"/>
    <x v="3"/>
    <n v="5"/>
    <m/>
    <m/>
    <m/>
    <m/>
    <m/>
    <m/>
    <m/>
    <m/>
    <m/>
    <m/>
    <s v="SIN CECO"/>
    <s v="NO"/>
    <s v="SIGRA_x000a_11-oct-10_x000a_100%-Personal que presta el servicio en obra"/>
    <n v="5"/>
    <n v="5"/>
    <n v="1173"/>
    <n v="1173"/>
    <s v="GER"/>
    <s v="a. Idoneidad del personal-Personal que presta el servicio en obra"/>
    <x v="15"/>
  </r>
  <r>
    <n v="561"/>
    <x v="16"/>
    <x v="3"/>
    <x v="0"/>
    <m/>
    <m/>
    <s v="b. Oportuna atención al cliente"/>
    <x v="3"/>
    <n v="4"/>
    <m/>
    <m/>
    <m/>
    <m/>
    <m/>
    <m/>
    <m/>
    <m/>
    <m/>
    <m/>
    <s v="SIN CECO"/>
    <s v="NO"/>
    <s v="SIGRA_x000a_11-oct-10_x000a_100%-Personal que presta el servicio en obra"/>
    <n v="4"/>
    <n v="4"/>
    <n v="1173"/>
    <n v="1173"/>
    <s v="GER"/>
    <s v="b. Oportuna atención al cliente-Personal que presta el servicio en obra"/>
    <x v="16"/>
  </r>
  <r>
    <n v="562"/>
    <x v="16"/>
    <x v="3"/>
    <x v="0"/>
    <m/>
    <m/>
    <s v="c. Compromiso con el proyecto"/>
    <x v="3"/>
    <n v="4"/>
    <m/>
    <m/>
    <m/>
    <m/>
    <m/>
    <m/>
    <m/>
    <m/>
    <m/>
    <m/>
    <s v="SIN CECO"/>
    <s v="NO"/>
    <s v="SIGRA_x000a_11-oct-10_x000a_100%-Personal que presta el servicio en obra"/>
    <n v="4"/>
    <n v="4"/>
    <n v="1173"/>
    <n v="1173"/>
    <s v="GER"/>
    <s v="c. Compromiso con el proyecto-Personal que presta el servicio en obra"/>
    <x v="17"/>
  </r>
  <r>
    <n v="563"/>
    <x v="16"/>
    <x v="3"/>
    <x v="0"/>
    <m/>
    <m/>
    <s v="d. Cumplimiento de compromisos"/>
    <x v="3"/>
    <n v="4"/>
    <m/>
    <m/>
    <m/>
    <m/>
    <m/>
    <m/>
    <m/>
    <m/>
    <m/>
    <m/>
    <s v="SIN CECO"/>
    <s v="NO"/>
    <s v="SIGRA_x000a_11-oct-10_x000a_100%-Personal que presta el servicio en obra"/>
    <n v="4"/>
    <n v="4"/>
    <n v="1173"/>
    <n v="1173"/>
    <s v="GER"/>
    <s v="d. Cumplimiento de compromisos-Personal que presta el servicio en obra"/>
    <x v="18"/>
  </r>
  <r>
    <n v="564"/>
    <x v="16"/>
    <x v="3"/>
    <x v="0"/>
    <m/>
    <m/>
    <s v="e. Proactividad en desarrollo de funciones"/>
    <x v="3"/>
    <n v="4"/>
    <m/>
    <m/>
    <m/>
    <m/>
    <m/>
    <m/>
    <m/>
    <m/>
    <m/>
    <m/>
    <s v="SIN CECO"/>
    <s v="NO"/>
    <s v="SIGRA_x000a_11-oct-10_x000a_100%-Personal que presta el servicio en obra"/>
    <n v="4"/>
    <n v="4"/>
    <n v="1173"/>
    <n v="1173"/>
    <s v="GER"/>
    <s v="e. Proactividad en desarrollo de funciones-Personal que presta el servicio en obra"/>
    <x v="19"/>
  </r>
  <r>
    <n v="565"/>
    <x v="16"/>
    <x v="3"/>
    <x v="0"/>
    <m/>
    <m/>
    <s v="a. Calidad del Contenido"/>
    <x v="4"/>
    <n v="5"/>
    <m/>
    <m/>
    <m/>
    <m/>
    <m/>
    <m/>
    <m/>
    <m/>
    <m/>
    <m/>
    <s v="SIN CECO"/>
    <s v="NO"/>
    <s v="SIGRA_x000a_11-oct-10_x000a_100%-Productos Asociados de PAYC (Informes, Control de presupuesto y Programación y actas)"/>
    <n v="5"/>
    <n v="5"/>
    <n v="1173"/>
    <n v="1173"/>
    <s v="GER"/>
    <s v="a. Calidad del Contenido-Productos Asociados de PAYC (Informes, Control de presupuesto y Programación y actas)"/>
    <x v="20"/>
  </r>
  <r>
    <n v="566"/>
    <x v="16"/>
    <x v="3"/>
    <x v="0"/>
    <m/>
    <m/>
    <s v="b. Claridad del Contenido"/>
    <x v="4"/>
    <n v="5"/>
    <m/>
    <m/>
    <m/>
    <m/>
    <m/>
    <m/>
    <m/>
    <m/>
    <m/>
    <m/>
    <s v="SIN CECO"/>
    <s v="NO"/>
    <s v="SIGRA_x000a_11-oct-10_x000a_100%-Productos Asociados de PAYC (Informes, Control de presupuesto y Programación y actas)"/>
    <n v="5"/>
    <n v="5"/>
    <n v="1173"/>
    <n v="1173"/>
    <s v="GER"/>
    <s v="b. Claridad del Contenido-Productos Asociados de PAYC (Informes, Control de presupuesto y Programación y actas)"/>
    <x v="21"/>
  </r>
  <r>
    <n v="567"/>
    <x v="16"/>
    <x v="3"/>
    <x v="0"/>
    <m/>
    <m/>
    <s v="c. Oportunidad en la entrega"/>
    <x v="4"/>
    <n v="5"/>
    <m/>
    <m/>
    <m/>
    <m/>
    <m/>
    <m/>
    <m/>
    <m/>
    <m/>
    <m/>
    <s v="SIN CECO"/>
    <s v="NO"/>
    <s v="SIGRA_x000a_11-oct-10_x000a_100%-Productos Asociados de PAYC (Informes, Control de presupuesto y Programación y actas)"/>
    <n v="5"/>
    <n v="5"/>
    <n v="1173"/>
    <n v="1173"/>
    <s v="GER"/>
    <s v="c. Oportunidad en la entrega-Productos Asociados de PAYC (Informes, Control de presupuesto y Programación y actas)"/>
    <x v="22"/>
  </r>
  <r>
    <n v="568"/>
    <x v="16"/>
    <x v="3"/>
    <x v="0"/>
    <m/>
    <m/>
    <s v="d. Precisión de la información"/>
    <x v="4"/>
    <n v="4"/>
    <m/>
    <m/>
    <m/>
    <m/>
    <m/>
    <m/>
    <m/>
    <m/>
    <m/>
    <m/>
    <s v="SIN CECO"/>
    <s v="NO"/>
    <s v="SIGRA_x000a_11-oct-10_x000a_100%-Productos Asociados de PAYC (Informes, Control de presupuesto y Programación y actas)"/>
    <n v="4"/>
    <n v="4"/>
    <n v="1173"/>
    <n v="1173"/>
    <s v="GER"/>
    <s v="d. Precisión de la información-Productos Asociados de PAYC (Informes, Control de presupuesto y Programación y actas)"/>
    <x v="23"/>
  </r>
  <r>
    <n v="569"/>
    <x v="16"/>
    <x v="3"/>
    <x v="0"/>
    <m/>
    <m/>
    <s v="e. Diagramación"/>
    <x v="4"/>
    <n v="5"/>
    <m/>
    <m/>
    <m/>
    <m/>
    <m/>
    <m/>
    <m/>
    <m/>
    <m/>
    <m/>
    <s v="SIN CECO"/>
    <s v="NO"/>
    <s v="SIGRA_x000a_11-oct-10_x000a_100%-Productos Asociados de PAYC (Informes, Control de presupuesto y Programación y actas)"/>
    <n v="5"/>
    <n v="5"/>
    <n v="1173"/>
    <n v="1173"/>
    <s v="GER"/>
    <s v="e. Diagramación-Productos Asociados de PAYC (Informes, Control de presupuesto y Programación y actas)"/>
    <x v="24"/>
  </r>
  <r>
    <n v="570"/>
    <x v="16"/>
    <x v="3"/>
    <x v="0"/>
    <m/>
    <m/>
    <s v="a. Cumplimiento"/>
    <x v="5"/>
    <n v="4"/>
    <m/>
    <m/>
    <m/>
    <m/>
    <m/>
    <m/>
    <m/>
    <m/>
    <m/>
    <m/>
    <s v="SIN CECO"/>
    <s v="NO"/>
    <s v="SIGRA_x000a_11-oct-10_x000a_100%-Compromisos Pactados"/>
    <n v="4"/>
    <n v="4"/>
    <n v="1173"/>
    <n v="1173"/>
    <s v="GER"/>
    <s v="a. Cumplimiento-Compromisos Pactados"/>
    <x v="25"/>
  </r>
  <r>
    <n v="571"/>
    <x v="16"/>
    <x v="3"/>
    <x v="0"/>
    <m/>
    <m/>
    <s v="b. Satisface expectativas"/>
    <x v="5"/>
    <n v="5"/>
    <m/>
    <m/>
    <m/>
    <m/>
    <m/>
    <m/>
    <m/>
    <m/>
    <m/>
    <m/>
    <s v="SIN CECO"/>
    <s v="NO"/>
    <s v="SIGRA_x000a_11-oct-10_x000a_100%-Compromisos Pactados"/>
    <n v="5"/>
    <n v="5"/>
    <n v="1173"/>
    <n v="1173"/>
    <s v="GER"/>
    <s v="b. Satisface expectativas-Compromisos Pactados"/>
    <x v="26"/>
  </r>
  <r>
    <n v="572"/>
    <x v="16"/>
    <x v="3"/>
    <x v="0"/>
    <m/>
    <m/>
    <s v="c. Calidad de la Información suministrada"/>
    <x v="5"/>
    <n v="5"/>
    <m/>
    <m/>
    <m/>
    <m/>
    <m/>
    <m/>
    <m/>
    <m/>
    <m/>
    <m/>
    <s v="SIN CECO"/>
    <s v="NO"/>
    <s v="SIGRA_x000a_11-oct-10_x000a_100%-Compromisos Pactados"/>
    <n v="5"/>
    <n v="5"/>
    <n v="1173"/>
    <n v="1173"/>
    <s v="GER"/>
    <s v="c. Calidad de la Información suministrada-Compromisos Pactados"/>
    <x v="27"/>
  </r>
  <r>
    <n v="573"/>
    <x v="16"/>
    <x v="3"/>
    <x v="0"/>
    <m/>
    <m/>
    <s v="d. Disposición del personal de PAYC a las solicitudes del cliente"/>
    <x v="5"/>
    <n v="5"/>
    <m/>
    <m/>
    <m/>
    <m/>
    <m/>
    <m/>
    <m/>
    <m/>
    <m/>
    <m/>
    <s v="SIN CECO"/>
    <s v="NO"/>
    <s v="SIGRA_x000a_11-oct-10_x000a_100%-Compromisos Pactados"/>
    <n v="5"/>
    <n v="5"/>
    <n v="1173"/>
    <n v="1173"/>
    <s v="GER"/>
    <s v="d. Disposición del personal de PAYC a las solicitudes del cliente-Compromisos Pactados"/>
    <x v="28"/>
  </r>
  <r>
    <n v="574"/>
    <x v="16"/>
    <x v="3"/>
    <x v="0"/>
    <m/>
    <m/>
    <s v="e. Coherencia entre lo solicitado y lo entregado"/>
    <x v="5"/>
    <n v="5"/>
    <m/>
    <m/>
    <m/>
    <m/>
    <m/>
    <m/>
    <m/>
    <m/>
    <m/>
    <m/>
    <s v="SIN CECO"/>
    <s v="NO"/>
    <s v="SIGRA_x000a_11-oct-10_x000a_100%-Compromisos Pactados"/>
    <n v="5"/>
    <n v="5"/>
    <n v="1173"/>
    <n v="1173"/>
    <s v="GER"/>
    <s v="e. Coherencia entre lo solicitado y lo entregado-Compromisos Pactados"/>
    <x v="29"/>
  </r>
  <r>
    <n v="575"/>
    <x v="16"/>
    <x v="3"/>
    <x v="0"/>
    <m/>
    <m/>
    <s v="Grado de Satisfacción con el Servicio Prestado"/>
    <x v="6"/>
    <n v="4"/>
    <m/>
    <m/>
    <m/>
    <m/>
    <m/>
    <m/>
    <m/>
    <m/>
    <m/>
    <m/>
    <s v="SIN CECO"/>
    <s v="NO"/>
    <s v="SIGRA_x000a_11-oct-10_x000a_100%-Grado de Satisfacción con el Servicio Prestado"/>
    <n v="4"/>
    <n v="4"/>
    <n v="1173"/>
    <n v="1173"/>
    <s v="GER"/>
    <s v="Grado de Satisfacción con el Servicio Prestado-Grado de Satisfacción con el Servicio Prestado"/>
    <x v="30"/>
  </r>
  <r>
    <n v="576"/>
    <x v="16"/>
    <x v="3"/>
    <x v="0"/>
    <m/>
    <m/>
    <s v="Posibilidad de Volver a Contratar con PAYC"/>
    <x v="7"/>
    <n v="4"/>
    <m/>
    <m/>
    <m/>
    <m/>
    <m/>
    <m/>
    <m/>
    <m/>
    <m/>
    <m/>
    <s v="SIN CECO"/>
    <s v="NO"/>
    <s v="SIGRA_x000a_11-oct-10_x000a_100%-Posibilidad de Volver a Contratar con PAYC"/>
    <n v="4"/>
    <n v="4"/>
    <n v="1173"/>
    <n v="1173"/>
    <s v="GER"/>
    <s v="Posibilidad de Volver a Contratar con PAYC-Posibilidad de Volver a Contratar con PAYC"/>
    <x v="31"/>
  </r>
  <r>
    <n v="577"/>
    <x v="16"/>
    <x v="3"/>
    <x v="0"/>
    <m/>
    <m/>
    <s v="Principales fortalezas en el servicio que presta PAYC"/>
    <x v="8"/>
    <s v="a.  Coordinación del proyecto-b. Elaboración del presupuesto-c. Flexibilidad en diseños arquitectónicos-d. Disponibilidad de proveedores-e.  Cumplimiento normas de seguridad-f.  Idoneidad de proveedores-g. Cumplimiento tiempo de entrega-h.  Disponibilidad de información del proyecto"/>
    <m/>
    <s v="COORDINACIÓN DEL PROYECTO"/>
    <s v="ELABORACIÓN DE PRESUPUESTO"/>
    <s v="FLEXIBILIDAD DE LOS DISEÑOS ARQUITECTÓNICOS"/>
    <s v="DISPONIBILIDAD DE PROVEEDORES"/>
    <s v="CUMPLIMIENTO DE NORMAS DE SEGURIDAD"/>
    <s v="IDONEIDAD DE PROVEEDORES"/>
    <s v="CUMPLIMIENTO DE TIEMPO DE ENTREGA"/>
    <s v="DISPONIBILIDAD DE INFORMACIÓN DE PROYECTO"/>
    <m/>
    <s v="SIN CECO"/>
    <s v="NO"/>
    <s v="SIGRA_x000a_11-oct-10_x000a_100%-Fortalezas PAYC"/>
    <s v="a.  Coordinación del proyecto-b. Elaboración del presupuesto-c. Flexibilidad en diseños arquitectónicos-d. Disponibilidad de proveedores-e.  Cumplimiento normas de seguridad-f.  Idoneidad de proveedores-g. Cumplimiento tiempo de entrega-h.  Disponibilidad de información del proyecto"/>
    <n v="0"/>
    <n v="1173"/>
    <n v="1173"/>
    <s v="GER"/>
    <s v="Principales fortalezas en el servicio que presta PAYC-Fortalezas PAYC"/>
    <x v="32"/>
  </r>
  <r>
    <n v="578"/>
    <x v="16"/>
    <x v="3"/>
    <x v="0"/>
    <m/>
    <m/>
    <s v="Principales debilidades en el servicio que presta PAYC"/>
    <x v="9"/>
    <s v="a.  Costo proveedores-b.  Sincronizar parte eléctrica-c.  Servicios pos venta-"/>
    <m/>
    <s v="COSTO PROVEEDORES"/>
    <s v="SINCRONIZAR PARTE ELÉCTRICA"/>
    <s v="SERVICIOS POSVENTA"/>
    <m/>
    <m/>
    <m/>
    <m/>
    <m/>
    <m/>
    <s v="SIN CECO"/>
    <s v="NO"/>
    <s v="SIGRA_x000a_11-oct-10_x000a_100%-Debilidades PAYC"/>
    <s v="a.  Costo proveedores-b.  Sincronizar parte eléctrica-c.  Servicios pos venta-"/>
    <n v="0"/>
    <n v="1173"/>
    <n v="1173"/>
    <s v="GER"/>
    <s v="Principales debilidades en el servicio que presta PAYC-Debilidades PAYC"/>
    <x v="33"/>
  </r>
  <r>
    <n v="579"/>
    <x v="17"/>
    <x v="3"/>
    <x v="0"/>
    <m/>
    <m/>
    <s v="a. Conocimiento específico de temas aplicables al proyecto"/>
    <x v="0"/>
    <n v="3"/>
    <m/>
    <m/>
    <m/>
    <m/>
    <m/>
    <m/>
    <m/>
    <m/>
    <m/>
    <m/>
    <s v="SIN CECO"/>
    <s v="NO"/>
    <s v="CENTRO COMERCIAL ALAMEDA_x000a_25-oct-10_x000a_60%-Soporte Técnico"/>
    <n v="3"/>
    <n v="3"/>
    <n v="1206"/>
    <n v="1206"/>
    <s v="GER"/>
    <s v="a. Conocimiento específico de temas aplicables al proyecto-Soporte Técnico"/>
    <x v="0"/>
  </r>
  <r>
    <n v="580"/>
    <x v="17"/>
    <x v="3"/>
    <x v="0"/>
    <m/>
    <m/>
    <s v="b. Idoneidad y Calidad del soporte"/>
    <x v="0"/>
    <n v="1"/>
    <m/>
    <m/>
    <m/>
    <m/>
    <m/>
    <m/>
    <m/>
    <m/>
    <m/>
    <m/>
    <s v="SIN CECO"/>
    <s v="NO"/>
    <s v="CENTRO COMERCIAL ALAMEDA_x000a_25-oct-10_x000a_60%-Soporte Técnico"/>
    <n v="1"/>
    <n v="1"/>
    <n v="1206"/>
    <n v="1206"/>
    <s v="GER"/>
    <s v="b. Idoneidad y Calidad del soporte-Soporte Técnico"/>
    <x v="1"/>
  </r>
  <r>
    <n v="581"/>
    <x v="17"/>
    <x v="3"/>
    <x v="0"/>
    <m/>
    <m/>
    <s v="c. Cumplimiento de especificaciones técnicas de construcción"/>
    <x v="0"/>
    <n v="2"/>
    <m/>
    <m/>
    <m/>
    <m/>
    <m/>
    <m/>
    <m/>
    <m/>
    <m/>
    <m/>
    <s v="SIN CECO"/>
    <s v="NO"/>
    <s v="CENTRO COMERCIAL ALAMEDA_x000a_25-oct-10_x000a_60%-Soporte Técnico"/>
    <n v="2"/>
    <n v="2"/>
    <n v="1206"/>
    <n v="1206"/>
    <s v="GER"/>
    <s v="c. Cumplimiento de especificaciones técnicas de construcción-Soporte Técnico"/>
    <x v="2"/>
  </r>
  <r>
    <n v="582"/>
    <x v="17"/>
    <x v="3"/>
    <x v="0"/>
    <m/>
    <m/>
    <s v="d. Confiabilidad de los conceptos aplicados"/>
    <x v="0"/>
    <n v="4"/>
    <m/>
    <m/>
    <m/>
    <m/>
    <m/>
    <m/>
    <m/>
    <m/>
    <m/>
    <m/>
    <s v="SIN CECO"/>
    <s v="NO"/>
    <s v="CENTRO COMERCIAL ALAMEDA_x000a_25-oct-10_x000a_60%-Soporte Técnico"/>
    <n v="4"/>
    <n v="4"/>
    <n v="1206"/>
    <n v="1206"/>
    <s v="GER"/>
    <s v="d. Confiabilidad de los conceptos aplicados-Soporte Técnico"/>
    <x v="3"/>
  </r>
  <r>
    <n v="583"/>
    <x v="17"/>
    <x v="3"/>
    <x v="0"/>
    <m/>
    <m/>
    <s v="e. Oportunidad en entrega de información o requerimientos"/>
    <x v="0"/>
    <n v="3"/>
    <m/>
    <m/>
    <m/>
    <m/>
    <m/>
    <m/>
    <m/>
    <m/>
    <m/>
    <m/>
    <s v="SIN CECO"/>
    <s v="NO"/>
    <s v="CENTRO COMERCIAL ALAMEDA_x000a_25-oct-10_x000a_60%-Soporte Técnico"/>
    <n v="3"/>
    <n v="3"/>
    <n v="1206"/>
    <n v="1206"/>
    <s v="GER"/>
    <s v="e. Oportunidad en entrega de información o requerimientos-Soporte Técnico"/>
    <x v="4"/>
  </r>
  <r>
    <n v="584"/>
    <x v="17"/>
    <x v="3"/>
    <x v="0"/>
    <m/>
    <m/>
    <s v="a. Oportunidad de la gestión en obra"/>
    <x v="1"/>
    <n v="2"/>
    <m/>
    <m/>
    <m/>
    <m/>
    <m/>
    <m/>
    <m/>
    <m/>
    <m/>
    <m/>
    <s v="SIN CECO"/>
    <s v="NO"/>
    <s v="CENTRO COMERCIAL ALAMEDA_x000a_25-oct-10_x000a_60%-Soporte Administrativo"/>
    <n v="2"/>
    <n v="2"/>
    <n v="1206"/>
    <n v="1206"/>
    <s v="GER"/>
    <s v="a. Oportunidad de la gestión en obra-Soporte Administrativo"/>
    <x v="5"/>
  </r>
  <r>
    <n v="585"/>
    <x v="17"/>
    <x v="3"/>
    <x v="0"/>
    <m/>
    <m/>
    <s v="b. Manejo administrativo del proyecto"/>
    <x v="1"/>
    <n v="2"/>
    <m/>
    <m/>
    <m/>
    <m/>
    <m/>
    <m/>
    <m/>
    <m/>
    <m/>
    <m/>
    <s v="SIN CECO"/>
    <s v="NO"/>
    <s v="CENTRO COMERCIAL ALAMEDA_x000a_25-oct-10_x000a_60%-Soporte Administrativo"/>
    <n v="2"/>
    <n v="2"/>
    <n v="1206"/>
    <n v="1206"/>
    <s v="GER"/>
    <s v="b. Manejo administrativo del proyecto-Soporte Administrativo"/>
    <x v="6"/>
  </r>
  <r>
    <n v="586"/>
    <x v="17"/>
    <x v="3"/>
    <x v="0"/>
    <m/>
    <m/>
    <s v="c. Información clara y veraz sobre la administración de proyecto"/>
    <x v="1"/>
    <n v="1"/>
    <m/>
    <m/>
    <m/>
    <m/>
    <m/>
    <m/>
    <m/>
    <m/>
    <m/>
    <m/>
    <s v="SIN CECO"/>
    <s v="NO"/>
    <s v="CENTRO COMERCIAL ALAMEDA_x000a_25-oct-10_x000a_60%-Soporte Administrativo"/>
    <n v="1"/>
    <n v="1"/>
    <n v="1206"/>
    <n v="1206"/>
    <s v="GER"/>
    <s v="c. Información clara y veraz sobre la administración de proyecto-Soporte Administrativo"/>
    <x v="7"/>
  </r>
  <r>
    <n v="587"/>
    <x v="17"/>
    <x v="3"/>
    <x v="0"/>
    <m/>
    <m/>
    <s v="d. Cumplimientos con expectativas del cliente"/>
    <x v="1"/>
    <n v="1"/>
    <m/>
    <m/>
    <m/>
    <m/>
    <m/>
    <m/>
    <m/>
    <m/>
    <m/>
    <m/>
    <s v="SIN CECO"/>
    <s v="NO"/>
    <s v="CENTRO COMERCIAL ALAMEDA_x000a_25-oct-10_x000a_60%-Soporte Administrativo"/>
    <n v="1"/>
    <n v="1"/>
    <n v="1206"/>
    <n v="1206"/>
    <s v="GER"/>
    <s v="d. Cumplimientos con expectativas del cliente-Soporte Administrativo"/>
    <x v="8"/>
  </r>
  <r>
    <n v="588"/>
    <x v="17"/>
    <x v="3"/>
    <x v="0"/>
    <m/>
    <m/>
    <s v="e. Control de presupuesto"/>
    <x v="1"/>
    <n v="1"/>
    <m/>
    <m/>
    <m/>
    <m/>
    <m/>
    <m/>
    <m/>
    <m/>
    <m/>
    <m/>
    <s v="SIN CECO"/>
    <s v="NO"/>
    <s v="CENTRO COMERCIAL ALAMEDA_x000a_25-oct-10_x000a_60%-Soporte Administrativo"/>
    <n v="1"/>
    <n v="1"/>
    <n v="1206"/>
    <n v="1206"/>
    <s v="GER"/>
    <s v="e. Control de presupuesto-Soporte Administrativo"/>
    <x v="9"/>
  </r>
  <r>
    <n v="589"/>
    <x v="17"/>
    <x v="3"/>
    <x v="0"/>
    <m/>
    <m/>
    <s v="a. Apoyo y presencia en el proyecto"/>
    <x v="2"/>
    <n v="3"/>
    <m/>
    <m/>
    <m/>
    <m/>
    <m/>
    <m/>
    <m/>
    <m/>
    <m/>
    <m/>
    <s v="SIN CECO"/>
    <s v="NO"/>
    <s v="CENTRO COMERCIAL ALAMEDA_x000a_25-oct-10_x000a_60%-Soporte Directivo (Coordinador y Gerencia)"/>
    <n v="3"/>
    <n v="3"/>
    <n v="1206"/>
    <n v="1206"/>
    <s v="GER"/>
    <s v="a. Apoyo y presencia en el proyecto-Soporte Directivo (Coordinador y Gerencia)"/>
    <x v="10"/>
  </r>
  <r>
    <n v="590"/>
    <x v="17"/>
    <x v="3"/>
    <x v="0"/>
    <m/>
    <m/>
    <s v="b. Conocimiento del proyecto"/>
    <x v="2"/>
    <n v="3"/>
    <m/>
    <m/>
    <m/>
    <m/>
    <m/>
    <m/>
    <m/>
    <m/>
    <m/>
    <m/>
    <s v="SIN CECO"/>
    <s v="NO"/>
    <s v="CENTRO COMERCIAL ALAMEDA_x000a_25-oct-10_x000a_60%-Soporte Directivo (Coordinador y Gerencia)"/>
    <n v="3"/>
    <n v="3"/>
    <n v="1206"/>
    <n v="1206"/>
    <s v="GER"/>
    <s v="b. Conocimiento del proyecto-Soporte Directivo (Coordinador y Gerencia)"/>
    <x v="11"/>
  </r>
  <r>
    <n v="591"/>
    <x v="17"/>
    <x v="3"/>
    <x v="0"/>
    <m/>
    <m/>
    <s v="c. Planteamiento de soluciones y manejo de conflictos"/>
    <x v="2"/>
    <n v="2"/>
    <m/>
    <m/>
    <m/>
    <m/>
    <m/>
    <m/>
    <m/>
    <m/>
    <m/>
    <m/>
    <s v="SIN CECO"/>
    <s v="NO"/>
    <s v="CENTRO COMERCIAL ALAMEDA_x000a_25-oct-10_x000a_60%-Soporte Directivo (Coordinador y Gerencia)"/>
    <n v="2"/>
    <n v="2"/>
    <n v="1206"/>
    <n v="1206"/>
    <s v="GER"/>
    <s v="c. Planteamiento de soluciones y manejo de conflictos-Soporte Directivo (Coordinador y Gerencia)"/>
    <x v="12"/>
  </r>
  <r>
    <n v="592"/>
    <x v="17"/>
    <x v="3"/>
    <x v="0"/>
    <m/>
    <m/>
    <s v="d. Cumplimiento de compromisos"/>
    <x v="2"/>
    <n v="1"/>
    <m/>
    <m/>
    <m/>
    <m/>
    <m/>
    <m/>
    <m/>
    <m/>
    <m/>
    <m/>
    <s v="SIN CECO"/>
    <s v="NO"/>
    <s v="CENTRO COMERCIAL ALAMEDA_x000a_25-oct-10_x000a_60%-Soporte Directivo (Coordinador y Gerencia)"/>
    <n v="1"/>
    <n v="1"/>
    <n v="1206"/>
    <n v="1206"/>
    <s v="GER"/>
    <s v="d. Cumplimiento de compromisos-Soporte Directivo (Coordinador y Gerencia)"/>
    <x v="13"/>
  </r>
  <r>
    <n v="593"/>
    <x v="17"/>
    <x v="3"/>
    <x v="0"/>
    <m/>
    <m/>
    <s v="e. Manejo del cliente"/>
    <x v="2"/>
    <n v="1"/>
    <m/>
    <m/>
    <m/>
    <m/>
    <m/>
    <m/>
    <m/>
    <m/>
    <m/>
    <m/>
    <s v="SIN CECO"/>
    <s v="NO"/>
    <s v="CENTRO COMERCIAL ALAMEDA_x000a_25-oct-10_x000a_60%-Soporte Directivo (Coordinador y Gerencia)"/>
    <n v="1"/>
    <n v="1"/>
    <n v="1206"/>
    <n v="1206"/>
    <s v="GER"/>
    <s v="e. Manejo del cliente-Soporte Directivo (Coordinador y Gerencia)"/>
    <x v="14"/>
  </r>
  <r>
    <n v="594"/>
    <x v="17"/>
    <x v="3"/>
    <x v="0"/>
    <m/>
    <m/>
    <s v="a. Idoneidad del personal"/>
    <x v="3"/>
    <n v="3"/>
    <m/>
    <m/>
    <m/>
    <m/>
    <m/>
    <m/>
    <m/>
    <m/>
    <m/>
    <m/>
    <s v="SIN CECO"/>
    <s v="NO"/>
    <s v="CENTRO COMERCIAL ALAMEDA_x000a_25-oct-10_x000a_60%-Personal que presta el servicio en obra"/>
    <n v="3"/>
    <n v="3"/>
    <n v="1206"/>
    <n v="1206"/>
    <s v="GER"/>
    <s v="a. Idoneidad del personal-Personal que presta el servicio en obra"/>
    <x v="15"/>
  </r>
  <r>
    <n v="595"/>
    <x v="17"/>
    <x v="3"/>
    <x v="0"/>
    <m/>
    <m/>
    <s v="b. Oportuna atención al cliente"/>
    <x v="3"/>
    <n v="1"/>
    <m/>
    <m/>
    <m/>
    <m/>
    <m/>
    <m/>
    <m/>
    <m/>
    <m/>
    <m/>
    <s v="SIN CECO"/>
    <s v="NO"/>
    <s v="CENTRO COMERCIAL ALAMEDA_x000a_25-oct-10_x000a_60%-Personal que presta el servicio en obra"/>
    <n v="1"/>
    <n v="1"/>
    <n v="1206"/>
    <n v="1206"/>
    <s v="GER"/>
    <s v="b. Oportuna atención al cliente-Personal que presta el servicio en obra"/>
    <x v="16"/>
  </r>
  <r>
    <n v="596"/>
    <x v="17"/>
    <x v="3"/>
    <x v="0"/>
    <m/>
    <m/>
    <s v="c. Compromiso con el proyecto"/>
    <x v="3"/>
    <n v="4"/>
    <m/>
    <m/>
    <m/>
    <m/>
    <m/>
    <m/>
    <m/>
    <m/>
    <m/>
    <m/>
    <s v="SIN CECO"/>
    <s v="NO"/>
    <s v="CENTRO COMERCIAL ALAMEDA_x000a_25-oct-10_x000a_60%-Personal que presta el servicio en obra"/>
    <n v="4"/>
    <n v="4"/>
    <n v="1206"/>
    <n v="1206"/>
    <s v="GER"/>
    <s v="c. Compromiso con el proyecto-Personal que presta el servicio en obra"/>
    <x v="17"/>
  </r>
  <r>
    <n v="597"/>
    <x v="17"/>
    <x v="3"/>
    <x v="0"/>
    <m/>
    <m/>
    <s v="d. Cumplimiento de compromisos"/>
    <x v="3"/>
    <n v="1"/>
    <m/>
    <m/>
    <m/>
    <m/>
    <m/>
    <m/>
    <m/>
    <m/>
    <m/>
    <m/>
    <s v="SIN CECO"/>
    <s v="NO"/>
    <s v="CENTRO COMERCIAL ALAMEDA_x000a_25-oct-10_x000a_60%-Personal que presta el servicio en obra"/>
    <n v="1"/>
    <n v="1"/>
    <n v="1206"/>
    <n v="1206"/>
    <s v="GER"/>
    <s v="d. Cumplimiento de compromisos-Personal que presta el servicio en obra"/>
    <x v="18"/>
  </r>
  <r>
    <n v="598"/>
    <x v="17"/>
    <x v="3"/>
    <x v="0"/>
    <m/>
    <m/>
    <s v="e. Proactividad en desarrollo de funciones"/>
    <x v="3"/>
    <n v="1"/>
    <m/>
    <m/>
    <m/>
    <m/>
    <m/>
    <m/>
    <m/>
    <m/>
    <m/>
    <m/>
    <s v="SIN CECO"/>
    <s v="NO"/>
    <s v="CENTRO COMERCIAL ALAMEDA_x000a_25-oct-10_x000a_60%-Personal que presta el servicio en obra"/>
    <n v="1"/>
    <n v="1"/>
    <n v="1206"/>
    <n v="1206"/>
    <s v="GER"/>
    <s v="e. Proactividad en desarrollo de funciones-Personal que presta el servicio en obra"/>
    <x v="19"/>
  </r>
  <r>
    <n v="599"/>
    <x v="17"/>
    <x v="3"/>
    <x v="0"/>
    <m/>
    <m/>
    <s v="a. Calidad del Contenido"/>
    <x v="4"/>
    <n v="2"/>
    <m/>
    <m/>
    <m/>
    <m/>
    <m/>
    <m/>
    <m/>
    <m/>
    <m/>
    <m/>
    <s v="SIN CECO"/>
    <s v="NO"/>
    <s v="CENTRO COMERCIAL ALAMEDA_x000a_25-oct-10_x000a_60%-Productos Asociados de PAYC (Informes, Control de presupuesto y Programación y actas)"/>
    <n v="2"/>
    <n v="2"/>
    <n v="1206"/>
    <n v="1206"/>
    <s v="GER"/>
    <s v="a. Calidad del Contenido-Productos Asociados de PAYC (Informes, Control de presupuesto y Programación y actas)"/>
    <x v="20"/>
  </r>
  <r>
    <n v="600"/>
    <x v="17"/>
    <x v="3"/>
    <x v="0"/>
    <m/>
    <m/>
    <s v="b. Claridad del Contenido"/>
    <x v="4"/>
    <n v="2"/>
    <m/>
    <m/>
    <m/>
    <m/>
    <m/>
    <m/>
    <m/>
    <m/>
    <m/>
    <m/>
    <s v="SIN CECO"/>
    <s v="NO"/>
    <s v="CENTRO COMERCIAL ALAMEDA_x000a_25-oct-10_x000a_60%-Productos Asociados de PAYC (Informes, Control de presupuesto y Programación y actas)"/>
    <n v="2"/>
    <n v="2"/>
    <n v="1206"/>
    <n v="1206"/>
    <s v="GER"/>
    <s v="b. Claridad del Contenido-Productos Asociados de PAYC (Informes, Control de presupuesto y Programación y actas)"/>
    <x v="21"/>
  </r>
  <r>
    <n v="601"/>
    <x v="17"/>
    <x v="3"/>
    <x v="0"/>
    <m/>
    <m/>
    <s v="c. Oportunidad en la entrega"/>
    <x v="4"/>
    <n v="1"/>
    <m/>
    <m/>
    <m/>
    <m/>
    <m/>
    <m/>
    <m/>
    <m/>
    <m/>
    <m/>
    <s v="SIN CECO"/>
    <s v="NO"/>
    <s v="CENTRO COMERCIAL ALAMEDA_x000a_25-oct-10_x000a_60%-Productos Asociados de PAYC (Informes, Control de presupuesto y Programación y actas)"/>
    <n v="1"/>
    <n v="1"/>
    <n v="1206"/>
    <n v="1206"/>
    <s v="GER"/>
    <s v="c. Oportunidad en la entrega-Productos Asociados de PAYC (Informes, Control de presupuesto y Programación y actas)"/>
    <x v="22"/>
  </r>
  <r>
    <n v="602"/>
    <x v="17"/>
    <x v="3"/>
    <x v="0"/>
    <m/>
    <m/>
    <s v="d. Precisión de la información"/>
    <x v="4"/>
    <n v="1"/>
    <m/>
    <m/>
    <m/>
    <m/>
    <m/>
    <m/>
    <m/>
    <m/>
    <m/>
    <m/>
    <s v="SIN CECO"/>
    <s v="NO"/>
    <s v="CENTRO COMERCIAL ALAMEDA_x000a_25-oct-10_x000a_60%-Productos Asociados de PAYC (Informes, Control de presupuesto y Programación y actas)"/>
    <n v="1"/>
    <n v="1"/>
    <n v="1206"/>
    <n v="1206"/>
    <s v="GER"/>
    <s v="d. Precisión de la información-Productos Asociados de PAYC (Informes, Control de presupuesto y Programación y actas)"/>
    <x v="23"/>
  </r>
  <r>
    <n v="603"/>
    <x v="17"/>
    <x v="3"/>
    <x v="0"/>
    <m/>
    <m/>
    <s v="e. Diagramación"/>
    <x v="4"/>
    <n v="1"/>
    <m/>
    <m/>
    <m/>
    <m/>
    <m/>
    <m/>
    <m/>
    <m/>
    <m/>
    <m/>
    <s v="SIN CECO"/>
    <s v="NO"/>
    <s v="CENTRO COMERCIAL ALAMEDA_x000a_25-oct-10_x000a_60%-Productos Asociados de PAYC (Informes, Control de presupuesto y Programación y actas)"/>
    <n v="1"/>
    <n v="1"/>
    <n v="1206"/>
    <n v="1206"/>
    <s v="GER"/>
    <s v="e. Diagramación-Productos Asociados de PAYC (Informes, Control de presupuesto y Programación y actas)"/>
    <x v="24"/>
  </r>
  <r>
    <n v="604"/>
    <x v="17"/>
    <x v="3"/>
    <x v="0"/>
    <m/>
    <m/>
    <s v="a. Cumplimiento"/>
    <x v="5"/>
    <n v="3"/>
    <m/>
    <m/>
    <m/>
    <m/>
    <m/>
    <m/>
    <m/>
    <m/>
    <m/>
    <m/>
    <s v="SIN CECO"/>
    <s v="NO"/>
    <s v="CENTRO COMERCIAL ALAMEDA_x000a_25-oct-10_x000a_60%-Compromisos Pactados"/>
    <n v="3"/>
    <n v="3"/>
    <n v="1206"/>
    <n v="1206"/>
    <s v="GER"/>
    <s v="a. Cumplimiento-Compromisos Pactados"/>
    <x v="25"/>
  </r>
  <r>
    <n v="605"/>
    <x v="17"/>
    <x v="3"/>
    <x v="0"/>
    <m/>
    <m/>
    <s v="b. Satisface expectativas"/>
    <x v="5"/>
    <n v="1"/>
    <m/>
    <m/>
    <m/>
    <m/>
    <m/>
    <m/>
    <m/>
    <m/>
    <m/>
    <m/>
    <s v="SIN CECO"/>
    <s v="NO"/>
    <s v="CENTRO COMERCIAL ALAMEDA_x000a_25-oct-10_x000a_60%-Compromisos Pactados"/>
    <n v="1"/>
    <n v="1"/>
    <n v="1206"/>
    <n v="1206"/>
    <s v="GER"/>
    <s v="b. Satisface expectativas-Compromisos Pactados"/>
    <x v="26"/>
  </r>
  <r>
    <n v="606"/>
    <x v="17"/>
    <x v="3"/>
    <x v="0"/>
    <m/>
    <m/>
    <s v="c. Calidad de la Información suministrada"/>
    <x v="5"/>
    <n v="2"/>
    <m/>
    <m/>
    <m/>
    <m/>
    <m/>
    <m/>
    <m/>
    <m/>
    <m/>
    <m/>
    <s v="SIN CECO"/>
    <s v="NO"/>
    <s v="CENTRO COMERCIAL ALAMEDA_x000a_25-oct-10_x000a_60%-Compromisos Pactados"/>
    <n v="2"/>
    <n v="2"/>
    <n v="1206"/>
    <n v="1206"/>
    <s v="GER"/>
    <s v="c. Calidad de la Información suministrada-Compromisos Pactados"/>
    <x v="27"/>
  </r>
  <r>
    <n v="607"/>
    <x v="17"/>
    <x v="3"/>
    <x v="0"/>
    <m/>
    <m/>
    <s v="d. Disposición del personal de PAYC a las solicitudes del cliente"/>
    <x v="5"/>
    <n v="4"/>
    <m/>
    <m/>
    <m/>
    <m/>
    <m/>
    <m/>
    <m/>
    <m/>
    <m/>
    <m/>
    <s v="SIN CECO"/>
    <s v="NO"/>
    <s v="CENTRO COMERCIAL ALAMEDA_x000a_25-oct-10_x000a_60%-Compromisos Pactados"/>
    <n v="4"/>
    <n v="4"/>
    <n v="1206"/>
    <n v="1206"/>
    <s v="GER"/>
    <s v="d. Disposición del personal de PAYC a las solicitudes del cliente-Compromisos Pactados"/>
    <x v="28"/>
  </r>
  <r>
    <n v="608"/>
    <x v="17"/>
    <x v="3"/>
    <x v="0"/>
    <m/>
    <m/>
    <s v="e. Coherencia entre lo solicitado y lo entregado"/>
    <x v="5"/>
    <n v="3"/>
    <m/>
    <m/>
    <m/>
    <m/>
    <m/>
    <m/>
    <m/>
    <m/>
    <m/>
    <m/>
    <s v="SIN CECO"/>
    <s v="NO"/>
    <s v="CENTRO COMERCIAL ALAMEDA_x000a_25-oct-10_x000a_60%-Compromisos Pactados"/>
    <n v="3"/>
    <n v="3"/>
    <n v="1206"/>
    <n v="1206"/>
    <s v="GER"/>
    <s v="e. Coherencia entre lo solicitado y lo entregado-Compromisos Pactados"/>
    <x v="29"/>
  </r>
  <r>
    <n v="609"/>
    <x v="17"/>
    <x v="3"/>
    <x v="0"/>
    <m/>
    <m/>
    <s v="Grado de Satisfacción con el Servicio Prestado"/>
    <x v="6"/>
    <n v="1"/>
    <m/>
    <m/>
    <m/>
    <m/>
    <m/>
    <m/>
    <m/>
    <m/>
    <m/>
    <m/>
    <s v="SIN CECO"/>
    <s v="NO"/>
    <s v="CENTRO COMERCIAL ALAMEDA_x000a_25-oct-10_x000a_60%-Grado de Satisfacción con el Servicio Prestado"/>
    <n v="1"/>
    <n v="1"/>
    <n v="1206"/>
    <n v="1206"/>
    <s v="GER"/>
    <s v="Grado de Satisfacción con el Servicio Prestado-Grado de Satisfacción con el Servicio Prestado"/>
    <x v="30"/>
  </r>
  <r>
    <n v="610"/>
    <x v="17"/>
    <x v="3"/>
    <x v="0"/>
    <m/>
    <m/>
    <s v="Posibilidad de Volver a Contratar con PAYC"/>
    <x v="7"/>
    <n v="1"/>
    <m/>
    <m/>
    <m/>
    <m/>
    <m/>
    <m/>
    <m/>
    <m/>
    <m/>
    <m/>
    <s v="SIN CECO"/>
    <s v="NO"/>
    <s v="CENTRO COMERCIAL ALAMEDA_x000a_25-oct-10_x000a_60%-Posibilidad de Volver a Contratar con PAYC"/>
    <n v="1"/>
    <n v="1"/>
    <n v="1206"/>
    <n v="1206"/>
    <s v="GER"/>
    <s v="Posibilidad de Volver a Contratar con PAYC-Posibilidad de Volver a Contratar con PAYC"/>
    <x v="31"/>
  </r>
  <r>
    <n v="611"/>
    <x v="17"/>
    <x v="3"/>
    <x v="0"/>
    <m/>
    <m/>
    <s v="Principales fortalezas en el servicio que presta PAYC"/>
    <x v="8"/>
    <s v="a.  Años en el mercado colombiano-b. Personal en obra con buena actitud-"/>
    <m/>
    <s v="EXPERIENCIA PAYC"/>
    <s v="BUENA ACTITUD DEL PERSONAL"/>
    <m/>
    <m/>
    <m/>
    <m/>
    <m/>
    <m/>
    <m/>
    <s v="SIN CECO"/>
    <s v="NO"/>
    <s v="CENTRO COMERCIAL ALAMEDA_x000a_25-oct-10_x000a_60%-Fortalezas PAYC"/>
    <s v="a.  Años en el mercado colombiano-b. Personal en obra con buena actitud-"/>
    <n v="0"/>
    <n v="1206"/>
    <n v="1206"/>
    <s v="GER"/>
    <s v="Principales fortalezas en el servicio que presta PAYC-Fortalezas PAYC"/>
    <x v="32"/>
  </r>
  <r>
    <n v="612"/>
    <x v="17"/>
    <x v="3"/>
    <x v="0"/>
    <m/>
    <m/>
    <s v="Principales debilidades en el servicio que presta PAYC"/>
    <x v="9"/>
    <s v="a. Falta liderazgo-b. Entender claramente la necesidad del cliente-c. Personal con más experiencia-d. Fata de credibilidad-e. Faltar a compromisos pactados-"/>
    <m/>
    <s v="FALTA DE LIDERAZGO"/>
    <s v="ENTENDIMIENTO DE LAS NECESIDADES DEL CLIENTE"/>
    <s v="FALTA DE EXPERIENCIA DEL PERSONAL"/>
    <s v="FALTA DE CREDIBILIDAD"/>
    <s v="INCUMPLIMIENTO COMPROMISOS"/>
    <m/>
    <m/>
    <m/>
    <m/>
    <s v="SIN CECO"/>
    <s v="NO"/>
    <s v="CENTRO COMERCIAL ALAMEDA_x000a_25-oct-10_x000a_60%-Debilidades PAYC"/>
    <s v="a. Falta liderazgo-b. Entender claramente la necesidad del cliente-c. Personal con más experiencia-d. Fata de credibilidad-e. Faltar a compromisos pactados-"/>
    <n v="0"/>
    <n v="1206"/>
    <n v="1206"/>
    <s v="GER"/>
    <s v="Principales debilidades en el servicio que presta PAYC-Debilidades PAYC"/>
    <x v="33"/>
  </r>
  <r>
    <n v="613"/>
    <x v="18"/>
    <x v="3"/>
    <x v="0"/>
    <m/>
    <m/>
    <s v="a. Conocimiento específico de temas aplicables al proyecto"/>
    <x v="0"/>
    <n v="4"/>
    <m/>
    <m/>
    <m/>
    <m/>
    <m/>
    <m/>
    <m/>
    <m/>
    <m/>
    <m/>
    <s v="SIN CECO"/>
    <s v="NO"/>
    <s v="EAN NUEVA SEDE EL NOGAL_x000a_29-oct-10_x000a_60%-Soporte Técnico"/>
    <n v="4"/>
    <n v="4"/>
    <n v="1094"/>
    <n v="1094"/>
    <s v="GER"/>
    <s v="a. Conocimiento específico de temas aplicables al proyecto-Soporte Técnico"/>
    <x v="0"/>
  </r>
  <r>
    <n v="614"/>
    <x v="18"/>
    <x v="3"/>
    <x v="0"/>
    <m/>
    <m/>
    <s v="b. Idoneidad y Calidad del soporte"/>
    <x v="0"/>
    <n v="4"/>
    <m/>
    <m/>
    <m/>
    <m/>
    <m/>
    <m/>
    <m/>
    <m/>
    <m/>
    <m/>
    <s v="SIN CECO"/>
    <s v="NO"/>
    <s v="EAN NUEVA SEDE EL NOGAL_x000a_29-oct-10_x000a_60%-Soporte Técnico"/>
    <n v="4"/>
    <n v="4"/>
    <n v="1094"/>
    <n v="1094"/>
    <s v="GER"/>
    <s v="b. Idoneidad y Calidad del soporte-Soporte Técnico"/>
    <x v="1"/>
  </r>
  <r>
    <n v="615"/>
    <x v="18"/>
    <x v="3"/>
    <x v="0"/>
    <m/>
    <m/>
    <s v="c. Cumplimiento de especificaciones técnicas de construcción"/>
    <x v="0"/>
    <n v="4"/>
    <m/>
    <m/>
    <m/>
    <m/>
    <m/>
    <m/>
    <m/>
    <m/>
    <m/>
    <m/>
    <s v="SIN CECO"/>
    <s v="NO"/>
    <s v="EAN NUEVA SEDE EL NOGAL_x000a_29-oct-10_x000a_60%-Soporte Técnico"/>
    <n v="4"/>
    <n v="4"/>
    <n v="1094"/>
    <n v="1094"/>
    <s v="GER"/>
    <s v="c. Cumplimiento de especificaciones técnicas de construcción-Soporte Técnico"/>
    <x v="2"/>
  </r>
  <r>
    <n v="616"/>
    <x v="18"/>
    <x v="3"/>
    <x v="0"/>
    <m/>
    <m/>
    <s v="d. Confiabilidad de los conceptos aplicados"/>
    <x v="0"/>
    <n v="4"/>
    <m/>
    <m/>
    <m/>
    <m/>
    <m/>
    <m/>
    <m/>
    <m/>
    <m/>
    <m/>
    <s v="SIN CECO"/>
    <s v="NO"/>
    <s v="EAN NUEVA SEDE EL NOGAL_x000a_29-oct-10_x000a_60%-Soporte Técnico"/>
    <n v="4"/>
    <n v="4"/>
    <n v="1094"/>
    <n v="1094"/>
    <s v="GER"/>
    <s v="d. Confiabilidad de los conceptos aplicados-Soporte Técnico"/>
    <x v="3"/>
  </r>
  <r>
    <n v="617"/>
    <x v="18"/>
    <x v="3"/>
    <x v="0"/>
    <m/>
    <m/>
    <s v="e. Oportunidad en entrega de información o requerimientos"/>
    <x v="0"/>
    <n v="4"/>
    <m/>
    <m/>
    <m/>
    <m/>
    <m/>
    <m/>
    <m/>
    <m/>
    <m/>
    <m/>
    <s v="SIN CECO"/>
    <s v="NO"/>
    <s v="EAN NUEVA SEDE EL NOGAL_x000a_29-oct-10_x000a_60%-Soporte Técnico"/>
    <n v="4"/>
    <n v="4"/>
    <n v="1094"/>
    <n v="1094"/>
    <s v="GER"/>
    <s v="e. Oportunidad en entrega de información o requerimientos-Soporte Técnico"/>
    <x v="4"/>
  </r>
  <r>
    <n v="618"/>
    <x v="18"/>
    <x v="3"/>
    <x v="0"/>
    <m/>
    <m/>
    <s v="a. Oportunidad de la gestión en obra"/>
    <x v="1"/>
    <n v="4"/>
    <m/>
    <m/>
    <m/>
    <m/>
    <m/>
    <m/>
    <m/>
    <m/>
    <m/>
    <m/>
    <s v="SIN CECO"/>
    <s v="NO"/>
    <s v="EAN NUEVA SEDE EL NOGAL_x000a_29-oct-10_x000a_60%-Soporte Administrativo"/>
    <n v="4"/>
    <n v="4"/>
    <n v="1094"/>
    <n v="1094"/>
    <s v="GER"/>
    <s v="a. Oportunidad de la gestión en obra-Soporte Administrativo"/>
    <x v="5"/>
  </r>
  <r>
    <n v="619"/>
    <x v="18"/>
    <x v="3"/>
    <x v="0"/>
    <m/>
    <m/>
    <s v="b. Manejo administrativo del proyecto"/>
    <x v="1"/>
    <n v="4"/>
    <m/>
    <m/>
    <m/>
    <m/>
    <m/>
    <m/>
    <m/>
    <m/>
    <m/>
    <m/>
    <s v="SIN CECO"/>
    <s v="NO"/>
    <s v="EAN NUEVA SEDE EL NOGAL_x000a_29-oct-10_x000a_60%-Soporte Administrativo"/>
    <n v="4"/>
    <n v="4"/>
    <n v="1094"/>
    <n v="1094"/>
    <s v="GER"/>
    <s v="b. Manejo administrativo del proyecto-Soporte Administrativo"/>
    <x v="6"/>
  </r>
  <r>
    <n v="620"/>
    <x v="18"/>
    <x v="3"/>
    <x v="0"/>
    <m/>
    <m/>
    <s v="c. Información clara y veraz sobre la administración de proyecto"/>
    <x v="1"/>
    <n v="4"/>
    <m/>
    <m/>
    <m/>
    <m/>
    <m/>
    <m/>
    <m/>
    <m/>
    <m/>
    <m/>
    <s v="SIN CECO"/>
    <s v="NO"/>
    <s v="EAN NUEVA SEDE EL NOGAL_x000a_29-oct-10_x000a_60%-Soporte Administrativo"/>
    <n v="4"/>
    <n v="4"/>
    <n v="1094"/>
    <n v="1094"/>
    <s v="GER"/>
    <s v="c. Información clara y veraz sobre la administración de proyecto-Soporte Administrativo"/>
    <x v="7"/>
  </r>
  <r>
    <n v="621"/>
    <x v="18"/>
    <x v="3"/>
    <x v="0"/>
    <m/>
    <m/>
    <s v="d. Cumplimientos con expectativas del cliente"/>
    <x v="1"/>
    <n v="4"/>
    <m/>
    <m/>
    <m/>
    <m/>
    <m/>
    <m/>
    <m/>
    <m/>
    <m/>
    <m/>
    <s v="SIN CECO"/>
    <s v="NO"/>
    <s v="EAN NUEVA SEDE EL NOGAL_x000a_29-oct-10_x000a_60%-Soporte Administrativo"/>
    <n v="4"/>
    <n v="4"/>
    <n v="1094"/>
    <n v="1094"/>
    <s v="GER"/>
    <s v="d. Cumplimientos con expectativas del cliente-Soporte Administrativo"/>
    <x v="8"/>
  </r>
  <r>
    <n v="622"/>
    <x v="18"/>
    <x v="3"/>
    <x v="0"/>
    <m/>
    <m/>
    <s v="e. Control de presupuesto"/>
    <x v="1"/>
    <n v="5"/>
    <m/>
    <m/>
    <m/>
    <m/>
    <m/>
    <m/>
    <m/>
    <m/>
    <m/>
    <m/>
    <s v="SIN CECO"/>
    <s v="NO"/>
    <s v="EAN NUEVA SEDE EL NOGAL_x000a_29-oct-10_x000a_60%-Soporte Administrativo"/>
    <n v="5"/>
    <n v="5"/>
    <n v="1094"/>
    <n v="1094"/>
    <s v="GER"/>
    <s v="e. Control de presupuesto-Soporte Administrativo"/>
    <x v="9"/>
  </r>
  <r>
    <n v="623"/>
    <x v="18"/>
    <x v="3"/>
    <x v="0"/>
    <m/>
    <m/>
    <s v="a. Apoyo y presencia en el proyecto"/>
    <x v="2"/>
    <n v="4"/>
    <m/>
    <m/>
    <m/>
    <m/>
    <m/>
    <m/>
    <m/>
    <m/>
    <m/>
    <m/>
    <s v="SIN CECO"/>
    <s v="NO"/>
    <s v="EAN NUEVA SEDE EL NOGAL_x000a_29-oct-10_x000a_60%-Soporte Directivo (Coordinador y Gerencia)"/>
    <n v="4"/>
    <n v="4"/>
    <n v="1094"/>
    <n v="1094"/>
    <s v="GER"/>
    <s v="a. Apoyo y presencia en el proyecto-Soporte Directivo (Coordinador y Gerencia)"/>
    <x v="10"/>
  </r>
  <r>
    <n v="624"/>
    <x v="18"/>
    <x v="3"/>
    <x v="0"/>
    <m/>
    <m/>
    <s v="b. Conocimiento del proyecto"/>
    <x v="2"/>
    <n v="5"/>
    <m/>
    <m/>
    <m/>
    <m/>
    <m/>
    <m/>
    <m/>
    <m/>
    <m/>
    <m/>
    <s v="SIN CECO"/>
    <s v="NO"/>
    <s v="EAN NUEVA SEDE EL NOGAL_x000a_29-oct-10_x000a_60%-Soporte Directivo (Coordinador y Gerencia)"/>
    <n v="5"/>
    <n v="5"/>
    <n v="1094"/>
    <n v="1094"/>
    <s v="GER"/>
    <s v="b. Conocimiento del proyecto-Soporte Directivo (Coordinador y Gerencia)"/>
    <x v="11"/>
  </r>
  <r>
    <n v="625"/>
    <x v="18"/>
    <x v="3"/>
    <x v="0"/>
    <m/>
    <m/>
    <s v="c. Planteamiento de soluciones y manejo de conflictos"/>
    <x v="2"/>
    <n v="3"/>
    <m/>
    <m/>
    <m/>
    <m/>
    <m/>
    <m/>
    <m/>
    <m/>
    <m/>
    <m/>
    <s v="SIN CECO"/>
    <s v="NO"/>
    <s v="EAN NUEVA SEDE EL NOGAL_x000a_29-oct-10_x000a_60%-Soporte Directivo (Coordinador y Gerencia)"/>
    <n v="3"/>
    <n v="3"/>
    <n v="1094"/>
    <n v="1094"/>
    <s v="GER"/>
    <s v="c. Planteamiento de soluciones y manejo de conflictos-Soporte Directivo (Coordinador y Gerencia)"/>
    <x v="12"/>
  </r>
  <r>
    <n v="626"/>
    <x v="18"/>
    <x v="3"/>
    <x v="0"/>
    <m/>
    <m/>
    <s v="d. Cumplimiento de compromisos"/>
    <x v="2"/>
    <n v="4"/>
    <m/>
    <m/>
    <m/>
    <m/>
    <m/>
    <m/>
    <m/>
    <m/>
    <m/>
    <m/>
    <s v="SIN CECO"/>
    <s v="NO"/>
    <s v="EAN NUEVA SEDE EL NOGAL_x000a_29-oct-10_x000a_60%-Soporte Directivo (Coordinador y Gerencia)"/>
    <n v="4"/>
    <n v="4"/>
    <n v="1094"/>
    <n v="1094"/>
    <s v="GER"/>
    <s v="d. Cumplimiento de compromisos-Soporte Directivo (Coordinador y Gerencia)"/>
    <x v="13"/>
  </r>
  <r>
    <n v="627"/>
    <x v="18"/>
    <x v="3"/>
    <x v="0"/>
    <m/>
    <m/>
    <s v="e. Manejo del cliente"/>
    <x v="2"/>
    <n v="4"/>
    <m/>
    <m/>
    <m/>
    <m/>
    <m/>
    <m/>
    <m/>
    <m/>
    <m/>
    <m/>
    <s v="SIN CECO"/>
    <s v="NO"/>
    <s v="EAN NUEVA SEDE EL NOGAL_x000a_29-oct-10_x000a_60%-Soporte Directivo (Coordinador y Gerencia)"/>
    <n v="4"/>
    <n v="4"/>
    <n v="1094"/>
    <n v="1094"/>
    <s v="GER"/>
    <s v="e. Manejo del cliente-Soporte Directivo (Coordinador y Gerencia)"/>
    <x v="14"/>
  </r>
  <r>
    <n v="628"/>
    <x v="18"/>
    <x v="3"/>
    <x v="0"/>
    <m/>
    <m/>
    <s v="a. Idoneidad del personal"/>
    <x v="3"/>
    <n v="4"/>
    <m/>
    <m/>
    <m/>
    <m/>
    <m/>
    <m/>
    <m/>
    <m/>
    <m/>
    <m/>
    <s v="SIN CECO"/>
    <s v="NO"/>
    <s v="EAN NUEVA SEDE EL NOGAL_x000a_29-oct-10_x000a_60%-Personal que presta el servicio en obra"/>
    <n v="4"/>
    <n v="4"/>
    <n v="1094"/>
    <n v="1094"/>
    <s v="GER"/>
    <s v="a. Idoneidad del personal-Personal que presta el servicio en obra"/>
    <x v="15"/>
  </r>
  <r>
    <n v="629"/>
    <x v="18"/>
    <x v="3"/>
    <x v="0"/>
    <m/>
    <m/>
    <s v="b. Oportuna atención al cliente"/>
    <x v="3"/>
    <n v="3"/>
    <m/>
    <m/>
    <m/>
    <m/>
    <m/>
    <m/>
    <m/>
    <m/>
    <m/>
    <m/>
    <s v="SIN CECO"/>
    <s v="NO"/>
    <s v="EAN NUEVA SEDE EL NOGAL_x000a_29-oct-10_x000a_60%-Personal que presta el servicio en obra"/>
    <n v="3"/>
    <n v="3"/>
    <n v="1094"/>
    <n v="1094"/>
    <s v="GER"/>
    <s v="b. Oportuna atención al cliente-Personal que presta el servicio en obra"/>
    <x v="16"/>
  </r>
  <r>
    <n v="630"/>
    <x v="18"/>
    <x v="3"/>
    <x v="0"/>
    <m/>
    <m/>
    <s v="c. Compromiso con el proyecto"/>
    <x v="3"/>
    <n v="4"/>
    <m/>
    <m/>
    <m/>
    <m/>
    <m/>
    <m/>
    <m/>
    <m/>
    <m/>
    <m/>
    <s v="SIN CECO"/>
    <s v="NO"/>
    <s v="EAN NUEVA SEDE EL NOGAL_x000a_29-oct-10_x000a_60%-Personal que presta el servicio en obra"/>
    <n v="4"/>
    <n v="4"/>
    <n v="1094"/>
    <n v="1094"/>
    <s v="GER"/>
    <s v="c. Compromiso con el proyecto-Personal que presta el servicio en obra"/>
    <x v="17"/>
  </r>
  <r>
    <n v="631"/>
    <x v="18"/>
    <x v="3"/>
    <x v="0"/>
    <m/>
    <m/>
    <s v="d. Cumplimiento de compromisos"/>
    <x v="3"/>
    <n v="4"/>
    <m/>
    <m/>
    <m/>
    <m/>
    <m/>
    <m/>
    <m/>
    <m/>
    <m/>
    <m/>
    <s v="SIN CECO"/>
    <s v="NO"/>
    <s v="EAN NUEVA SEDE EL NOGAL_x000a_29-oct-10_x000a_60%-Personal que presta el servicio en obra"/>
    <n v="4"/>
    <n v="4"/>
    <n v="1094"/>
    <n v="1094"/>
    <s v="GER"/>
    <s v="d. Cumplimiento de compromisos-Personal que presta el servicio en obra"/>
    <x v="18"/>
  </r>
  <r>
    <n v="632"/>
    <x v="18"/>
    <x v="3"/>
    <x v="0"/>
    <m/>
    <m/>
    <s v="e. Proactividad en desarrollo de funciones"/>
    <x v="3"/>
    <n v="4"/>
    <m/>
    <m/>
    <m/>
    <m/>
    <m/>
    <m/>
    <m/>
    <m/>
    <m/>
    <m/>
    <s v="SIN CECO"/>
    <s v="NO"/>
    <s v="EAN NUEVA SEDE EL NOGAL_x000a_29-oct-10_x000a_60%-Personal que presta el servicio en obra"/>
    <n v="4"/>
    <n v="4"/>
    <n v="1094"/>
    <n v="1094"/>
    <s v="GER"/>
    <s v="e. Proactividad en desarrollo de funciones-Personal que presta el servicio en obra"/>
    <x v="19"/>
  </r>
  <r>
    <n v="633"/>
    <x v="18"/>
    <x v="3"/>
    <x v="0"/>
    <m/>
    <m/>
    <s v="a. Calidad del Contenido"/>
    <x v="4"/>
    <n v="4"/>
    <m/>
    <m/>
    <m/>
    <m/>
    <m/>
    <m/>
    <m/>
    <m/>
    <m/>
    <m/>
    <s v="SIN CECO"/>
    <s v="NO"/>
    <s v="EAN NUEVA SEDE EL NOGAL_x000a_29-oct-10_x000a_60%-Productos Asociados de PAYC (Informes, Control de presupuesto y Programación y actas)"/>
    <n v="4"/>
    <n v="4"/>
    <n v="1094"/>
    <n v="1094"/>
    <s v="GER"/>
    <s v="a. Calidad del Contenido-Productos Asociados de PAYC (Informes, Control de presupuesto y Programación y actas)"/>
    <x v="20"/>
  </r>
  <r>
    <n v="634"/>
    <x v="18"/>
    <x v="3"/>
    <x v="0"/>
    <m/>
    <m/>
    <s v="b. Claridad del Contenido"/>
    <x v="4"/>
    <n v="4"/>
    <m/>
    <m/>
    <m/>
    <m/>
    <m/>
    <m/>
    <m/>
    <m/>
    <m/>
    <m/>
    <s v="SIN CECO"/>
    <s v="NO"/>
    <s v="EAN NUEVA SEDE EL NOGAL_x000a_29-oct-10_x000a_60%-Productos Asociados de PAYC (Informes, Control de presupuesto y Programación y actas)"/>
    <n v="4"/>
    <n v="4"/>
    <n v="1094"/>
    <n v="1094"/>
    <s v="GER"/>
    <s v="b. Claridad del Contenido-Productos Asociados de PAYC (Informes, Control de presupuesto y Programación y actas)"/>
    <x v="21"/>
  </r>
  <r>
    <n v="635"/>
    <x v="18"/>
    <x v="3"/>
    <x v="0"/>
    <m/>
    <m/>
    <s v="c. Oportunidad en la entrega"/>
    <x v="4"/>
    <n v="4"/>
    <m/>
    <m/>
    <m/>
    <m/>
    <m/>
    <m/>
    <m/>
    <m/>
    <m/>
    <m/>
    <s v="SIN CECO"/>
    <s v="NO"/>
    <s v="EAN NUEVA SEDE EL NOGAL_x000a_29-oct-10_x000a_60%-Productos Asociados de PAYC (Informes, Control de presupuesto y Programación y actas)"/>
    <n v="4"/>
    <n v="4"/>
    <n v="1094"/>
    <n v="1094"/>
    <s v="GER"/>
    <s v="c. Oportunidad en la entrega-Productos Asociados de PAYC (Informes, Control de presupuesto y Programación y actas)"/>
    <x v="22"/>
  </r>
  <r>
    <n v="636"/>
    <x v="18"/>
    <x v="3"/>
    <x v="0"/>
    <m/>
    <m/>
    <s v="d. Precisión de la información"/>
    <x v="4"/>
    <n v="4"/>
    <m/>
    <m/>
    <m/>
    <m/>
    <m/>
    <m/>
    <m/>
    <m/>
    <m/>
    <m/>
    <s v="SIN CECO"/>
    <s v="NO"/>
    <s v="EAN NUEVA SEDE EL NOGAL_x000a_29-oct-10_x000a_60%-Productos Asociados de PAYC (Informes, Control de presupuesto y Programación y actas)"/>
    <n v="4"/>
    <n v="4"/>
    <n v="1094"/>
    <n v="1094"/>
    <s v="GER"/>
    <s v="d. Precisión de la información-Productos Asociados de PAYC (Informes, Control de presupuesto y Programación y actas)"/>
    <x v="23"/>
  </r>
  <r>
    <n v="637"/>
    <x v="18"/>
    <x v="3"/>
    <x v="0"/>
    <m/>
    <m/>
    <s v="e. Diagramación"/>
    <x v="4"/>
    <n v="5"/>
    <m/>
    <m/>
    <m/>
    <m/>
    <m/>
    <m/>
    <m/>
    <m/>
    <m/>
    <m/>
    <s v="SIN CECO"/>
    <s v="NO"/>
    <s v="EAN NUEVA SEDE EL NOGAL_x000a_29-oct-10_x000a_60%-Productos Asociados de PAYC (Informes, Control de presupuesto y Programación y actas)"/>
    <n v="5"/>
    <n v="5"/>
    <n v="1094"/>
    <n v="1094"/>
    <s v="GER"/>
    <s v="e. Diagramación-Productos Asociados de PAYC (Informes, Control de presupuesto y Programación y actas)"/>
    <x v="24"/>
  </r>
  <r>
    <n v="638"/>
    <x v="18"/>
    <x v="3"/>
    <x v="0"/>
    <m/>
    <m/>
    <s v="a. Cumplimiento"/>
    <x v="5"/>
    <n v="4"/>
    <m/>
    <m/>
    <m/>
    <m/>
    <m/>
    <m/>
    <m/>
    <m/>
    <m/>
    <m/>
    <s v="SIN CECO"/>
    <s v="NO"/>
    <s v="EAN NUEVA SEDE EL NOGAL_x000a_29-oct-10_x000a_60%-Compromisos Pactados"/>
    <n v="4"/>
    <n v="4"/>
    <n v="1094"/>
    <n v="1094"/>
    <s v="GER"/>
    <s v="a. Cumplimiento-Compromisos Pactados"/>
    <x v="25"/>
  </r>
  <r>
    <n v="639"/>
    <x v="18"/>
    <x v="3"/>
    <x v="0"/>
    <m/>
    <m/>
    <s v="b. Satisface expectativas"/>
    <x v="5"/>
    <n v="4"/>
    <m/>
    <m/>
    <m/>
    <m/>
    <m/>
    <m/>
    <m/>
    <m/>
    <m/>
    <m/>
    <s v="SIN CECO"/>
    <s v="NO"/>
    <s v="EAN NUEVA SEDE EL NOGAL_x000a_29-oct-10_x000a_60%-Compromisos Pactados"/>
    <n v="4"/>
    <n v="4"/>
    <n v="1094"/>
    <n v="1094"/>
    <s v="GER"/>
    <s v="b. Satisface expectativas-Compromisos Pactados"/>
    <x v="26"/>
  </r>
  <r>
    <n v="640"/>
    <x v="18"/>
    <x v="3"/>
    <x v="0"/>
    <m/>
    <m/>
    <s v="c. Calidad de la Información suministrada"/>
    <x v="5"/>
    <n v="4"/>
    <m/>
    <m/>
    <m/>
    <m/>
    <m/>
    <m/>
    <m/>
    <m/>
    <m/>
    <m/>
    <s v="SIN CECO"/>
    <s v="NO"/>
    <s v="EAN NUEVA SEDE EL NOGAL_x000a_29-oct-10_x000a_60%-Compromisos Pactados"/>
    <n v="4"/>
    <n v="4"/>
    <n v="1094"/>
    <n v="1094"/>
    <s v="GER"/>
    <s v="c. Calidad de la Información suministrada-Compromisos Pactados"/>
    <x v="27"/>
  </r>
  <r>
    <n v="641"/>
    <x v="18"/>
    <x v="3"/>
    <x v="0"/>
    <m/>
    <m/>
    <s v="d. Disposición del personal de PAYC a las solicitudes del cliente"/>
    <x v="5"/>
    <n v="4"/>
    <m/>
    <m/>
    <m/>
    <m/>
    <m/>
    <m/>
    <m/>
    <m/>
    <m/>
    <m/>
    <s v="SIN CECO"/>
    <s v="NO"/>
    <s v="EAN NUEVA SEDE EL NOGAL_x000a_29-oct-10_x000a_60%-Compromisos Pactados"/>
    <n v="4"/>
    <n v="4"/>
    <n v="1094"/>
    <n v="1094"/>
    <s v="GER"/>
    <s v="d. Disposición del personal de PAYC a las solicitudes del cliente-Compromisos Pactados"/>
    <x v="28"/>
  </r>
  <r>
    <n v="642"/>
    <x v="18"/>
    <x v="3"/>
    <x v="0"/>
    <m/>
    <m/>
    <s v="e. Coherencia entre lo solicitado y lo entregado"/>
    <x v="5"/>
    <n v="4"/>
    <m/>
    <m/>
    <m/>
    <m/>
    <m/>
    <m/>
    <m/>
    <m/>
    <m/>
    <m/>
    <s v="SIN CECO"/>
    <s v="NO"/>
    <s v="EAN NUEVA SEDE EL NOGAL_x000a_29-oct-10_x000a_60%-Compromisos Pactados"/>
    <n v="4"/>
    <n v="4"/>
    <n v="1094"/>
    <n v="1094"/>
    <s v="GER"/>
    <s v="e. Coherencia entre lo solicitado y lo entregado-Compromisos Pactados"/>
    <x v="29"/>
  </r>
  <r>
    <n v="643"/>
    <x v="18"/>
    <x v="3"/>
    <x v="0"/>
    <m/>
    <m/>
    <s v="Grado de Satisfacción con el Servicio Prestado"/>
    <x v="6"/>
    <n v="4"/>
    <m/>
    <m/>
    <m/>
    <m/>
    <m/>
    <m/>
    <m/>
    <m/>
    <m/>
    <m/>
    <s v="SIN CECO"/>
    <s v="NO"/>
    <s v="EAN NUEVA SEDE EL NOGAL_x000a_29-oct-10_x000a_60%-Grado de Satisfacción con el Servicio Prestado"/>
    <n v="4"/>
    <n v="4"/>
    <n v="1094"/>
    <n v="1094"/>
    <s v="GER"/>
    <s v="Grado de Satisfacción con el Servicio Prestado-Grado de Satisfacción con el Servicio Prestado"/>
    <x v="30"/>
  </r>
  <r>
    <n v="644"/>
    <x v="18"/>
    <x v="3"/>
    <x v="0"/>
    <m/>
    <m/>
    <s v="Posibilidad de Volver a Contratar con PAYC"/>
    <x v="7"/>
    <n v="4"/>
    <m/>
    <m/>
    <m/>
    <m/>
    <m/>
    <m/>
    <m/>
    <m/>
    <m/>
    <m/>
    <s v="SIN CECO"/>
    <s v="NO"/>
    <s v="EAN NUEVA SEDE EL NOGAL_x000a_29-oct-10_x000a_60%-Posibilidad de Volver a Contratar con PAYC"/>
    <n v="4"/>
    <n v="4"/>
    <n v="1094"/>
    <n v="1094"/>
    <s v="GER"/>
    <s v="Posibilidad de Volver a Contratar con PAYC-Posibilidad de Volver a Contratar con PAYC"/>
    <x v="31"/>
  </r>
  <r>
    <n v="645"/>
    <x v="18"/>
    <x v="3"/>
    <x v="0"/>
    <m/>
    <m/>
    <s v="Principales fortalezas en el servicio que presta PAYC"/>
    <x v="8"/>
    <s v="a. Muy buen Coordinador pero con bajo tiempo al proyecto-b. Buen grupo de soporte técnico-c. Buena la calidad del informe mensual-d. Mantienen organizada la información-e. Alto valor agregado a través de contactos con proveedores-f.  Buen mecanismo de control presupuestal-"/>
    <m/>
    <s v="COORDINADOR"/>
    <s v="PERSONAL DE SOPORTE TÉCNICO"/>
    <s v="CALIDAD DEL INFORME MENSUAL"/>
    <s v="ORGANIZACIÓN DE LA INFORMACIÓN"/>
    <s v="VALOR AGREGADO POR CONTACTOS CON PROVEEDORES"/>
    <s v="CONTROL PRESUPUESTAL"/>
    <m/>
    <m/>
    <m/>
    <s v="SIN CECO"/>
    <s v="NO"/>
    <s v="EAN NUEVA SEDE EL NOGAL_x000a_29-oct-10_x000a_60%-Fortalezas PAYC"/>
    <s v="a. Muy buen Coordinador pero con bajo tiempo al proyecto-b. Buen grupo de soporte técnico-c. Buena la calidad del informe mensual-d. Mantienen organizada la información-e. Alto valor agregado a través de contactos con proveedores-f.  Buen mecanismo de control presupuestal-"/>
    <n v="0"/>
    <n v="1094"/>
    <n v="1094"/>
    <s v="GER"/>
    <s v="Principales fortalezas en el servicio que presta PAYC-Fortalezas PAYC"/>
    <x v="32"/>
  </r>
  <r>
    <n v="646"/>
    <x v="18"/>
    <x v="3"/>
    <x v="0"/>
    <m/>
    <m/>
    <s v="Principales debilidades en el servicio que presta PAYC"/>
    <x v="9"/>
    <s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
    <m/>
    <s v="ANTICIPACIÓN"/>
    <s v="CONTROL DE CALIDAD ELABORACIÓN DE CONTRATOS Y TÉRMINOS DE REFERENCIA"/>
    <s v="CANTIDAD DE PERSONAL"/>
    <s v="COORDINACIÓN DISEÑOS"/>
    <s v="COORDINACIÓN CON EL CLIENTE"/>
    <s v="FALTA DE PROACTIVIDAD"/>
    <s v="COORDINACIÓN OFERTAS"/>
    <s v="FALTA DE CLARIDAD DEL ALCANCE EN LOS SERVICIOS PRESTADOS"/>
    <s v="SUPERVISIÓN DE LOS CONTRATOS"/>
    <s v="SIN CECO"/>
    <s v="NO"/>
    <s v="EAN NUEVA SEDE EL NOGAL_x000a_29-oct-10_x000a_60%-Debilidades PAYC"/>
    <s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
    <n v="0"/>
    <n v="1094"/>
    <n v="1094"/>
    <s v="GER"/>
    <s v="Principales debilidades en el servicio que presta PAYC-Debilidades PAYC"/>
    <x v="33"/>
  </r>
  <r>
    <n v="647"/>
    <x v="19"/>
    <x v="2"/>
    <x v="0"/>
    <m/>
    <m/>
    <s v="a. Conocimiento específico de temas aplicables al proyecto"/>
    <x v="0"/>
    <n v="4"/>
    <s v="SIN FECHA COMO TAL, SE ASIGNA LA INTERMEDIA DEL SEGUNDO SEMESTRE"/>
    <m/>
    <m/>
    <m/>
    <m/>
    <m/>
    <m/>
    <m/>
    <m/>
    <m/>
    <s v="SIN CECO"/>
    <s v="NO"/>
    <s v="LOCAL COMERCIAL*_x000a_60%-Soporte Técnico"/>
    <n v="4"/>
    <n v="4"/>
    <n v="1157"/>
    <n v="1157"/>
    <s v="GER"/>
    <s v="a. Conocimiento específico de temas aplicables al proyecto-Soporte Técnico"/>
    <x v="0"/>
  </r>
  <r>
    <n v="648"/>
    <x v="19"/>
    <x v="2"/>
    <x v="0"/>
    <m/>
    <m/>
    <s v="b. Idoneidad y Calidad del soporte"/>
    <x v="0"/>
    <n v="4"/>
    <s v="SIN FECHA COMO TAL, SE ASIGNA LA INTERMEDIA DEL SEGUNDO SEMESTRE"/>
    <m/>
    <m/>
    <m/>
    <m/>
    <m/>
    <m/>
    <m/>
    <m/>
    <m/>
    <s v="SIN CECO"/>
    <s v="NO"/>
    <s v="LOCAL COMERCIAL*_x000a_60%-Soporte Técnico"/>
    <n v="4"/>
    <n v="4"/>
    <n v="1157"/>
    <n v="1157"/>
    <s v="GER"/>
    <s v="b. Idoneidad y Calidad del soporte-Soporte Técnico"/>
    <x v="1"/>
  </r>
  <r>
    <n v="649"/>
    <x v="19"/>
    <x v="2"/>
    <x v="0"/>
    <m/>
    <m/>
    <s v="c. Cumplimiento de especificaciones técnicas de construcción"/>
    <x v="0"/>
    <n v="4"/>
    <s v="SIN FECHA COMO TAL, SE ASIGNA LA INTERMEDIA DEL SEGUNDO SEMESTRE"/>
    <m/>
    <m/>
    <m/>
    <m/>
    <m/>
    <m/>
    <m/>
    <m/>
    <m/>
    <s v="SIN CECO"/>
    <s v="NO"/>
    <s v="LOCAL COMERCIAL*_x000a_60%-Soporte Técnico"/>
    <n v="4"/>
    <n v="4"/>
    <n v="1157"/>
    <n v="1157"/>
    <s v="GER"/>
    <s v="c. Cumplimiento de especificaciones técnicas de construcción-Soporte Técnico"/>
    <x v="2"/>
  </r>
  <r>
    <n v="650"/>
    <x v="19"/>
    <x v="2"/>
    <x v="0"/>
    <m/>
    <m/>
    <s v="d. Confiabilidad de los conceptos aplicados"/>
    <x v="0"/>
    <n v="4"/>
    <s v="SIN FECHA COMO TAL, SE ASIGNA LA INTERMEDIA DEL SEGUNDO SEMESTRE"/>
    <m/>
    <m/>
    <m/>
    <m/>
    <m/>
    <m/>
    <m/>
    <m/>
    <m/>
    <s v="SIN CECO"/>
    <s v="NO"/>
    <s v="LOCAL COMERCIAL*_x000a_60%-Soporte Técnico"/>
    <n v="4"/>
    <n v="4"/>
    <n v="1157"/>
    <n v="1157"/>
    <s v="GER"/>
    <s v="d. Confiabilidad de los conceptos aplicados-Soporte Técnico"/>
    <x v="3"/>
  </r>
  <r>
    <n v="651"/>
    <x v="19"/>
    <x v="2"/>
    <x v="0"/>
    <m/>
    <m/>
    <s v="e. Oportunidad en entrega de información o requerimientos"/>
    <x v="0"/>
    <n v="4"/>
    <s v="SIN FECHA COMO TAL, SE ASIGNA LA INTERMEDIA DEL SEGUNDO SEMESTRE"/>
    <m/>
    <m/>
    <m/>
    <m/>
    <m/>
    <m/>
    <m/>
    <m/>
    <m/>
    <s v="SIN CECO"/>
    <s v="NO"/>
    <s v="LOCAL COMERCIAL*_x000a_60%-Soporte Técnico"/>
    <n v="4"/>
    <n v="4"/>
    <n v="1157"/>
    <n v="1157"/>
    <s v="GER"/>
    <s v="e. Oportunidad en entrega de información o requerimientos-Soporte Técnico"/>
    <x v="4"/>
  </r>
  <r>
    <n v="652"/>
    <x v="19"/>
    <x v="2"/>
    <x v="0"/>
    <m/>
    <m/>
    <s v="a. Oportunidad de la gestión en obra"/>
    <x v="1"/>
    <n v="4"/>
    <s v="SIN FECHA COMO TAL, SE ASIGNA LA INTERMEDIA DEL SEGUNDO SEMESTRE"/>
    <m/>
    <m/>
    <m/>
    <m/>
    <m/>
    <m/>
    <m/>
    <m/>
    <m/>
    <s v="SIN CECO"/>
    <s v="NO"/>
    <s v="LOCAL COMERCIAL*_x000a_60%-Soporte Administrativo"/>
    <n v="4"/>
    <n v="4"/>
    <n v="1157"/>
    <n v="1157"/>
    <s v="GER"/>
    <s v="a. Oportunidad de la gestión en obra-Soporte Administrativo"/>
    <x v="5"/>
  </r>
  <r>
    <n v="653"/>
    <x v="19"/>
    <x v="2"/>
    <x v="0"/>
    <m/>
    <m/>
    <s v="b. Manejo administrativo del proyecto"/>
    <x v="1"/>
    <n v="4"/>
    <s v="SIN FECHA COMO TAL, SE ASIGNA LA INTERMEDIA DEL SEGUNDO SEMESTRE"/>
    <m/>
    <m/>
    <m/>
    <m/>
    <m/>
    <m/>
    <m/>
    <m/>
    <m/>
    <s v="SIN CECO"/>
    <s v="NO"/>
    <s v="LOCAL COMERCIAL*_x000a_60%-Soporte Administrativo"/>
    <n v="4"/>
    <n v="4"/>
    <n v="1157"/>
    <n v="1157"/>
    <s v="GER"/>
    <s v="b. Manejo administrativo del proyecto-Soporte Administrativo"/>
    <x v="6"/>
  </r>
  <r>
    <n v="654"/>
    <x v="19"/>
    <x v="2"/>
    <x v="0"/>
    <m/>
    <m/>
    <s v="c. Información clara y veraz sobre la administración de proyecto"/>
    <x v="1"/>
    <n v="4"/>
    <s v="SIN FECHA COMO TAL, SE ASIGNA LA INTERMEDIA DEL SEGUNDO SEMESTRE"/>
    <m/>
    <m/>
    <m/>
    <m/>
    <m/>
    <m/>
    <m/>
    <m/>
    <m/>
    <s v="SIN CECO"/>
    <s v="NO"/>
    <s v="LOCAL COMERCIAL*_x000a_60%-Soporte Administrativo"/>
    <n v="4"/>
    <n v="4"/>
    <n v="1157"/>
    <n v="1157"/>
    <s v="GER"/>
    <s v="c. Información clara y veraz sobre la administración de proyecto-Soporte Administrativo"/>
    <x v="7"/>
  </r>
  <r>
    <n v="655"/>
    <x v="19"/>
    <x v="2"/>
    <x v="0"/>
    <m/>
    <m/>
    <s v="d. Cumplimientos con expectativas del cliente"/>
    <x v="1"/>
    <n v="4"/>
    <s v="SIN FECHA COMO TAL, SE ASIGNA LA INTERMEDIA DEL SEGUNDO SEMESTRE"/>
    <m/>
    <m/>
    <m/>
    <m/>
    <m/>
    <m/>
    <m/>
    <m/>
    <m/>
    <s v="SIN CECO"/>
    <s v="NO"/>
    <s v="LOCAL COMERCIAL*_x000a_60%-Soporte Administrativo"/>
    <n v="4"/>
    <n v="4"/>
    <n v="1157"/>
    <n v="1157"/>
    <s v="GER"/>
    <s v="d. Cumplimientos con expectativas del cliente-Soporte Administrativo"/>
    <x v="8"/>
  </r>
  <r>
    <n v="656"/>
    <x v="19"/>
    <x v="2"/>
    <x v="0"/>
    <m/>
    <m/>
    <s v="e. Control de presupuesto"/>
    <x v="1"/>
    <n v="4"/>
    <s v="SIN FECHA COMO TAL, SE ASIGNA LA INTERMEDIA DEL SEGUNDO SEMESTRE"/>
    <m/>
    <m/>
    <m/>
    <m/>
    <m/>
    <m/>
    <m/>
    <m/>
    <m/>
    <s v="SIN CECO"/>
    <s v="NO"/>
    <s v="LOCAL COMERCIAL*_x000a_60%-Soporte Administrativo"/>
    <n v="4"/>
    <n v="4"/>
    <n v="1157"/>
    <n v="1157"/>
    <s v="GER"/>
    <s v="e. Control de presupuesto-Soporte Administrativo"/>
    <x v="9"/>
  </r>
  <r>
    <n v="657"/>
    <x v="19"/>
    <x v="2"/>
    <x v="0"/>
    <m/>
    <m/>
    <s v="a. Apoyo y presencia en el proyecto"/>
    <x v="2"/>
    <n v="4"/>
    <s v="SIN FECHA COMO TAL, SE ASIGNA LA INTERMEDIA DEL SEGUNDO SEMESTRE"/>
    <m/>
    <m/>
    <m/>
    <m/>
    <m/>
    <m/>
    <m/>
    <m/>
    <m/>
    <s v="SIN CECO"/>
    <s v="NO"/>
    <s v="LOCAL COMERCIAL*_x000a_60%-Soporte Directivo (Coordinador y Gerencia)"/>
    <n v="4"/>
    <n v="4"/>
    <n v="1157"/>
    <n v="1157"/>
    <s v="GER"/>
    <s v="a. Apoyo y presencia en el proyecto-Soporte Directivo (Coordinador y Gerencia)"/>
    <x v="10"/>
  </r>
  <r>
    <n v="658"/>
    <x v="19"/>
    <x v="2"/>
    <x v="0"/>
    <m/>
    <m/>
    <s v="b. Conocimiento del proyecto"/>
    <x v="2"/>
    <n v="4"/>
    <s v="SIN FECHA COMO TAL, SE ASIGNA LA INTERMEDIA DEL SEGUNDO SEMESTRE"/>
    <m/>
    <m/>
    <m/>
    <m/>
    <m/>
    <m/>
    <m/>
    <m/>
    <m/>
    <s v="SIN CECO"/>
    <s v="NO"/>
    <s v="LOCAL COMERCIAL*_x000a_60%-Soporte Directivo (Coordinador y Gerencia)"/>
    <n v="4"/>
    <n v="4"/>
    <n v="1157"/>
    <n v="1157"/>
    <s v="GER"/>
    <s v="b. Conocimiento del proyecto-Soporte Directivo (Coordinador y Gerencia)"/>
    <x v="11"/>
  </r>
  <r>
    <n v="659"/>
    <x v="19"/>
    <x v="2"/>
    <x v="0"/>
    <m/>
    <m/>
    <s v="c. Planteamiento de soluciones y manejo de conflictos"/>
    <x v="2"/>
    <n v="4"/>
    <s v="SIN FECHA COMO TAL, SE ASIGNA LA INTERMEDIA DEL SEGUNDO SEMESTRE"/>
    <m/>
    <m/>
    <m/>
    <m/>
    <m/>
    <m/>
    <m/>
    <m/>
    <m/>
    <s v="SIN CECO"/>
    <s v="NO"/>
    <s v="LOCAL COMERCIAL*_x000a_60%-Soporte Directivo (Coordinador y Gerencia)"/>
    <n v="4"/>
    <n v="4"/>
    <n v="1157"/>
    <n v="1157"/>
    <s v="GER"/>
    <s v="c. Planteamiento de soluciones y manejo de conflictos-Soporte Directivo (Coordinador y Gerencia)"/>
    <x v="12"/>
  </r>
  <r>
    <n v="660"/>
    <x v="19"/>
    <x v="2"/>
    <x v="0"/>
    <m/>
    <m/>
    <s v="d. Cumplimiento de compromisos"/>
    <x v="2"/>
    <n v="4"/>
    <s v="SIN FECHA COMO TAL, SE ASIGNA LA INTERMEDIA DEL SEGUNDO SEMESTRE"/>
    <m/>
    <m/>
    <m/>
    <m/>
    <m/>
    <m/>
    <m/>
    <m/>
    <m/>
    <s v="SIN CECO"/>
    <s v="NO"/>
    <s v="LOCAL COMERCIAL*_x000a_60%-Soporte Directivo (Coordinador y Gerencia)"/>
    <n v="4"/>
    <n v="4"/>
    <n v="1157"/>
    <n v="1157"/>
    <s v="GER"/>
    <s v="d. Cumplimiento de compromisos-Soporte Directivo (Coordinador y Gerencia)"/>
    <x v="13"/>
  </r>
  <r>
    <n v="661"/>
    <x v="19"/>
    <x v="2"/>
    <x v="0"/>
    <m/>
    <m/>
    <s v="e. Manejo del cliente"/>
    <x v="2"/>
    <n v="4"/>
    <s v="SIN FECHA COMO TAL, SE ASIGNA LA INTERMEDIA DEL SEGUNDO SEMESTRE"/>
    <m/>
    <m/>
    <m/>
    <m/>
    <m/>
    <m/>
    <m/>
    <m/>
    <m/>
    <s v="SIN CECO"/>
    <s v="NO"/>
    <s v="LOCAL COMERCIAL*_x000a_60%-Soporte Directivo (Coordinador y Gerencia)"/>
    <n v="4"/>
    <n v="4"/>
    <n v="1157"/>
    <n v="1157"/>
    <s v="GER"/>
    <s v="e. Manejo del cliente-Soporte Directivo (Coordinador y Gerencia)"/>
    <x v="14"/>
  </r>
  <r>
    <n v="662"/>
    <x v="19"/>
    <x v="2"/>
    <x v="0"/>
    <m/>
    <m/>
    <s v="a. Idoneidad del personal"/>
    <x v="3"/>
    <n v="4"/>
    <s v="SIN FECHA COMO TAL, SE ASIGNA LA INTERMEDIA DEL SEGUNDO SEMESTRE"/>
    <m/>
    <m/>
    <m/>
    <m/>
    <m/>
    <m/>
    <m/>
    <m/>
    <m/>
    <s v="SIN CECO"/>
    <s v="NO"/>
    <s v="LOCAL COMERCIAL*_x000a_60%-Personal que presta el servicio en obra"/>
    <n v="4"/>
    <n v="4"/>
    <n v="1157"/>
    <n v="1157"/>
    <s v="GER"/>
    <s v="a. Idoneidad del personal-Personal que presta el servicio en obra"/>
    <x v="15"/>
  </r>
  <r>
    <n v="663"/>
    <x v="19"/>
    <x v="2"/>
    <x v="0"/>
    <m/>
    <m/>
    <s v="b. Oportuna atención al cliente"/>
    <x v="3"/>
    <n v="4"/>
    <s v="SIN FECHA COMO TAL, SE ASIGNA LA INTERMEDIA DEL SEGUNDO SEMESTRE"/>
    <m/>
    <m/>
    <m/>
    <m/>
    <m/>
    <m/>
    <m/>
    <m/>
    <m/>
    <s v="SIN CECO"/>
    <s v="NO"/>
    <s v="LOCAL COMERCIAL*_x000a_60%-Personal que presta el servicio en obra"/>
    <n v="4"/>
    <n v="4"/>
    <n v="1157"/>
    <n v="1157"/>
    <s v="GER"/>
    <s v="b. Oportuna atención al cliente-Personal que presta el servicio en obra"/>
    <x v="16"/>
  </r>
  <r>
    <n v="664"/>
    <x v="19"/>
    <x v="2"/>
    <x v="0"/>
    <m/>
    <m/>
    <s v="c. Compromiso con el proyecto"/>
    <x v="3"/>
    <n v="4"/>
    <s v="SIN FECHA COMO TAL, SE ASIGNA LA INTERMEDIA DEL SEGUNDO SEMESTRE"/>
    <m/>
    <m/>
    <m/>
    <m/>
    <m/>
    <m/>
    <m/>
    <m/>
    <m/>
    <s v="SIN CECO"/>
    <s v="NO"/>
    <s v="LOCAL COMERCIAL*_x000a_60%-Personal que presta el servicio en obra"/>
    <n v="4"/>
    <n v="4"/>
    <n v="1157"/>
    <n v="1157"/>
    <s v="GER"/>
    <s v="c. Compromiso con el proyecto-Personal que presta el servicio en obra"/>
    <x v="17"/>
  </r>
  <r>
    <n v="665"/>
    <x v="19"/>
    <x v="2"/>
    <x v="0"/>
    <m/>
    <m/>
    <s v="d. Cumplimiento de compromisos"/>
    <x v="3"/>
    <n v="4"/>
    <s v="SIN FECHA COMO TAL, SE ASIGNA LA INTERMEDIA DEL SEGUNDO SEMESTRE"/>
    <m/>
    <m/>
    <m/>
    <m/>
    <m/>
    <m/>
    <m/>
    <m/>
    <m/>
    <s v="SIN CECO"/>
    <s v="NO"/>
    <s v="LOCAL COMERCIAL*_x000a_60%-Personal que presta el servicio en obra"/>
    <n v="4"/>
    <n v="4"/>
    <n v="1157"/>
    <n v="1157"/>
    <s v="GER"/>
    <s v="d. Cumplimiento de compromisos-Personal que presta el servicio en obra"/>
    <x v="18"/>
  </r>
  <r>
    <n v="666"/>
    <x v="19"/>
    <x v="2"/>
    <x v="0"/>
    <m/>
    <m/>
    <s v="e. Proactividad en desarrollo de funciones"/>
    <x v="3"/>
    <n v="4"/>
    <s v="SIN FECHA COMO TAL, SE ASIGNA LA INTERMEDIA DEL SEGUNDO SEMESTRE"/>
    <m/>
    <m/>
    <m/>
    <m/>
    <m/>
    <m/>
    <m/>
    <m/>
    <m/>
    <s v="SIN CECO"/>
    <s v="NO"/>
    <s v="LOCAL COMERCIAL*_x000a_60%-Personal que presta el servicio en obra"/>
    <n v="4"/>
    <n v="4"/>
    <n v="1157"/>
    <n v="1157"/>
    <s v="GER"/>
    <s v="e. Proactividad en desarrollo de funciones-Personal que presta el servicio en obra"/>
    <x v="19"/>
  </r>
  <r>
    <n v="667"/>
    <x v="19"/>
    <x v="2"/>
    <x v="0"/>
    <m/>
    <m/>
    <s v="a. Calidad del Contenido"/>
    <x v="4"/>
    <n v="4"/>
    <s v="SIN FECHA COMO TAL, SE ASIGNA LA INTERMEDIA DEL SEGUNDO SEMESTRE"/>
    <m/>
    <m/>
    <m/>
    <m/>
    <m/>
    <m/>
    <m/>
    <m/>
    <m/>
    <s v="SIN CECO"/>
    <s v="NO"/>
    <s v="LOCAL COMERCIAL*_x000a_60%-Productos Asociados de PAYC (Informes, Control de presupuesto y Programación y actas)"/>
    <n v="4"/>
    <n v="4"/>
    <n v="1157"/>
    <n v="1157"/>
    <s v="GER"/>
    <s v="a. Calidad del Contenido-Productos Asociados de PAYC (Informes, Control de presupuesto y Programación y actas)"/>
    <x v="20"/>
  </r>
  <r>
    <n v="668"/>
    <x v="19"/>
    <x v="2"/>
    <x v="0"/>
    <m/>
    <m/>
    <s v="b. Claridad del Contenido"/>
    <x v="4"/>
    <n v="4"/>
    <s v="SIN FECHA COMO TAL, SE ASIGNA LA INTERMEDIA DEL SEGUNDO SEMESTRE"/>
    <m/>
    <m/>
    <m/>
    <m/>
    <m/>
    <m/>
    <m/>
    <m/>
    <m/>
    <s v="SIN CECO"/>
    <s v="NO"/>
    <s v="LOCAL COMERCIAL*_x000a_60%-Productos Asociados de PAYC (Informes, Control de presupuesto y Programación y actas)"/>
    <n v="4"/>
    <n v="4"/>
    <n v="1157"/>
    <n v="1157"/>
    <s v="GER"/>
    <s v="b. Claridad del Contenido-Productos Asociados de PAYC (Informes, Control de presupuesto y Programación y actas)"/>
    <x v="21"/>
  </r>
  <r>
    <n v="669"/>
    <x v="19"/>
    <x v="2"/>
    <x v="0"/>
    <m/>
    <m/>
    <s v="c. Oportunidad en la entrega"/>
    <x v="4"/>
    <n v="4"/>
    <s v="SIN FECHA COMO TAL, SE ASIGNA LA INTERMEDIA DEL SEGUNDO SEMESTRE"/>
    <m/>
    <m/>
    <m/>
    <m/>
    <m/>
    <m/>
    <m/>
    <m/>
    <m/>
    <s v="SIN CECO"/>
    <s v="NO"/>
    <s v="LOCAL COMERCIAL*_x000a_60%-Productos Asociados de PAYC (Informes, Control de presupuesto y Programación y actas)"/>
    <n v="4"/>
    <n v="4"/>
    <n v="1157"/>
    <n v="1157"/>
    <s v="GER"/>
    <s v="c. Oportunidad en la entrega-Productos Asociados de PAYC (Informes, Control de presupuesto y Programación y actas)"/>
    <x v="22"/>
  </r>
  <r>
    <n v="670"/>
    <x v="19"/>
    <x v="2"/>
    <x v="0"/>
    <m/>
    <m/>
    <s v="d. Precisión de la información"/>
    <x v="4"/>
    <n v="4"/>
    <s v="SIN FECHA COMO TAL, SE ASIGNA LA INTERMEDIA DEL SEGUNDO SEMESTRE"/>
    <m/>
    <m/>
    <m/>
    <m/>
    <m/>
    <m/>
    <m/>
    <m/>
    <m/>
    <s v="SIN CECO"/>
    <s v="NO"/>
    <s v="LOCAL COMERCIAL*_x000a_60%-Productos Asociados de PAYC (Informes, Control de presupuesto y Programación y actas)"/>
    <n v="4"/>
    <n v="4"/>
    <n v="1157"/>
    <n v="1157"/>
    <s v="GER"/>
    <s v="d. Precisión de la información-Productos Asociados de PAYC (Informes, Control de presupuesto y Programación y actas)"/>
    <x v="23"/>
  </r>
  <r>
    <n v="671"/>
    <x v="19"/>
    <x v="2"/>
    <x v="0"/>
    <m/>
    <m/>
    <s v="e. Diagramación"/>
    <x v="4"/>
    <n v="4"/>
    <s v="SIN FECHA COMO TAL, SE ASIGNA LA INTERMEDIA DEL SEGUNDO SEMESTRE"/>
    <m/>
    <m/>
    <m/>
    <m/>
    <m/>
    <m/>
    <m/>
    <m/>
    <m/>
    <s v="SIN CECO"/>
    <s v="NO"/>
    <s v="LOCAL COMERCIAL*_x000a_60%-Productos Asociados de PAYC (Informes, Control de presupuesto y Programación y actas)"/>
    <n v="4"/>
    <n v="4"/>
    <n v="1157"/>
    <n v="1157"/>
    <s v="GER"/>
    <s v="e. Diagramación-Productos Asociados de PAYC (Informes, Control de presupuesto y Programación y actas)"/>
    <x v="24"/>
  </r>
  <r>
    <n v="672"/>
    <x v="19"/>
    <x v="2"/>
    <x v="0"/>
    <m/>
    <m/>
    <s v="a. Cumplimiento"/>
    <x v="5"/>
    <n v="4"/>
    <s v="SIN FECHA COMO TAL, SE ASIGNA LA INTERMEDIA DEL SEGUNDO SEMESTRE"/>
    <m/>
    <m/>
    <m/>
    <m/>
    <m/>
    <m/>
    <m/>
    <m/>
    <m/>
    <s v="SIN CECO"/>
    <s v="NO"/>
    <s v="LOCAL COMERCIAL*_x000a_60%-Compromisos Pactados"/>
    <n v="4"/>
    <n v="4"/>
    <n v="1157"/>
    <n v="1157"/>
    <s v="GER"/>
    <s v="a. Cumplimiento-Compromisos Pactados"/>
    <x v="25"/>
  </r>
  <r>
    <n v="673"/>
    <x v="19"/>
    <x v="2"/>
    <x v="0"/>
    <m/>
    <m/>
    <s v="b. Satisface expectativas"/>
    <x v="5"/>
    <n v="4"/>
    <s v="SIN FECHA COMO TAL, SE ASIGNA LA INTERMEDIA DEL SEGUNDO SEMESTRE"/>
    <m/>
    <m/>
    <m/>
    <m/>
    <m/>
    <m/>
    <m/>
    <m/>
    <m/>
    <s v="SIN CECO"/>
    <s v="NO"/>
    <s v="LOCAL COMERCIAL*_x000a_60%-Compromisos Pactados"/>
    <n v="4"/>
    <n v="4"/>
    <n v="1157"/>
    <n v="1157"/>
    <s v="GER"/>
    <s v="b. Satisface expectativas-Compromisos Pactados"/>
    <x v="26"/>
  </r>
  <r>
    <n v="674"/>
    <x v="19"/>
    <x v="2"/>
    <x v="0"/>
    <m/>
    <m/>
    <s v="c. Calidad de la Información suministrada"/>
    <x v="5"/>
    <n v="4"/>
    <s v="SIN FECHA COMO TAL, SE ASIGNA LA INTERMEDIA DEL SEGUNDO SEMESTRE"/>
    <m/>
    <m/>
    <m/>
    <m/>
    <m/>
    <m/>
    <m/>
    <m/>
    <m/>
    <s v="SIN CECO"/>
    <s v="NO"/>
    <s v="LOCAL COMERCIAL*_x000a_60%-Compromisos Pactados"/>
    <n v="4"/>
    <n v="4"/>
    <n v="1157"/>
    <n v="1157"/>
    <s v="GER"/>
    <s v="c. Calidad de la Información suministrada-Compromisos Pactados"/>
    <x v="27"/>
  </r>
  <r>
    <n v="675"/>
    <x v="19"/>
    <x v="2"/>
    <x v="0"/>
    <m/>
    <m/>
    <s v="d. Disposición del personal de PAYC a las solicitudes del cliente"/>
    <x v="5"/>
    <n v="4"/>
    <s v="SIN FECHA COMO TAL, SE ASIGNA LA INTERMEDIA DEL SEGUNDO SEMESTRE"/>
    <m/>
    <m/>
    <m/>
    <m/>
    <m/>
    <m/>
    <m/>
    <m/>
    <m/>
    <s v="SIN CECO"/>
    <s v="NO"/>
    <s v="LOCAL COMERCIAL*_x000a_60%-Compromisos Pactados"/>
    <n v="4"/>
    <n v="4"/>
    <n v="1157"/>
    <n v="1157"/>
    <s v="GER"/>
    <s v="d. Disposición del personal de PAYC a las solicitudes del cliente-Compromisos Pactados"/>
    <x v="28"/>
  </r>
  <r>
    <n v="676"/>
    <x v="19"/>
    <x v="2"/>
    <x v="0"/>
    <m/>
    <m/>
    <s v="e. Coherencia entre lo solicitado y lo entregado"/>
    <x v="5"/>
    <n v="4"/>
    <s v="SIN FECHA COMO TAL, SE ASIGNA LA INTERMEDIA DEL SEGUNDO SEMESTRE"/>
    <m/>
    <m/>
    <m/>
    <m/>
    <m/>
    <m/>
    <m/>
    <m/>
    <m/>
    <s v="SIN CECO"/>
    <s v="NO"/>
    <s v="LOCAL COMERCIAL*_x000a_60%-Compromisos Pactados"/>
    <n v="4"/>
    <n v="4"/>
    <n v="1157"/>
    <n v="1157"/>
    <s v="GER"/>
    <s v="e. Coherencia entre lo solicitado y lo entregado-Compromisos Pactados"/>
    <x v="29"/>
  </r>
  <r>
    <n v="677"/>
    <x v="19"/>
    <x v="2"/>
    <x v="0"/>
    <m/>
    <m/>
    <s v="Grado de Satisfacción con el Servicio Prestado"/>
    <x v="6"/>
    <n v="4"/>
    <s v="SIN FECHA COMO TAL, SE ASIGNA LA INTERMEDIA DEL SEGUNDO SEMESTRE"/>
    <m/>
    <m/>
    <m/>
    <m/>
    <m/>
    <m/>
    <m/>
    <m/>
    <m/>
    <s v="SIN CECO"/>
    <s v="NO"/>
    <s v="LOCAL COMERCIAL*_x000a_60%-Grado de Satisfacción con el Servicio Prestado"/>
    <n v="4"/>
    <n v="4"/>
    <n v="1157"/>
    <n v="1157"/>
    <s v="GER"/>
    <s v="Grado de Satisfacción con el Servicio Prestado-Grado de Satisfacción con el Servicio Prestado"/>
    <x v="30"/>
  </r>
  <r>
    <n v="678"/>
    <x v="19"/>
    <x v="2"/>
    <x v="0"/>
    <m/>
    <m/>
    <s v="Posibilidad de Volver a Contratar con PAYC"/>
    <x v="7"/>
    <n v="4"/>
    <s v="SIN FECHA COMO TAL, SE ASIGNA LA INTERMEDIA DEL SEGUNDO SEMESTRE"/>
    <m/>
    <m/>
    <m/>
    <m/>
    <m/>
    <m/>
    <m/>
    <m/>
    <m/>
    <s v="SIN CECO"/>
    <s v="NO"/>
    <s v="LOCAL COMERCIAL*_x000a_60%-Posibilidad de Volver a Contratar con PAYC"/>
    <n v="4"/>
    <n v="4"/>
    <n v="1157"/>
    <n v="1157"/>
    <s v="GER"/>
    <s v="Posibilidad de Volver a Contratar con PAYC-Posibilidad de Volver a Contratar con PAYC"/>
    <x v="31"/>
  </r>
  <r>
    <n v="679"/>
    <x v="19"/>
    <x v="2"/>
    <x v="0"/>
    <m/>
    <m/>
    <s v="Principales fortalezas en el servicio que presta PAYC"/>
    <x v="8"/>
    <s v="-"/>
    <s v="SIN FECHA COMO TAL, SE ASIGNA LA INTERMEDIA DEL SEGUNDO SEMESTRE"/>
    <m/>
    <m/>
    <m/>
    <m/>
    <m/>
    <m/>
    <m/>
    <m/>
    <m/>
    <s v="SIN CECO"/>
    <s v="NO"/>
    <s v="LOCAL COMERCIAL*_x000a_60%-Fortalezas PAYC"/>
    <s v="-"/>
    <n v="0"/>
    <n v="1157"/>
    <n v="1157"/>
    <s v="GER"/>
    <s v="Principales fortalezas en el servicio que presta PAYC-Fortalezas PAYC"/>
    <x v="32"/>
  </r>
  <r>
    <n v="680"/>
    <x v="19"/>
    <x v="2"/>
    <x v="0"/>
    <m/>
    <m/>
    <s v="Principales debilidades en el servicio que presta PAYC"/>
    <x v="9"/>
    <s v="-"/>
    <s v="SIN FECHA COMO TAL, SE ASIGNA LA INTERMEDIA DEL SEGUNDO SEMESTRE"/>
    <m/>
    <m/>
    <m/>
    <m/>
    <m/>
    <m/>
    <m/>
    <m/>
    <m/>
    <s v="SIN CECO"/>
    <s v="NO"/>
    <s v="LOCAL COMERCIAL*_x000a_60%-Debilidades PAYC"/>
    <s v="-"/>
    <n v="0"/>
    <n v="1157"/>
    <n v="1157"/>
    <s v="GER"/>
    <s v="Principales debilidades en el servicio que presta PAYC-Debilidades PAYC"/>
    <x v="33"/>
  </r>
  <r>
    <n v="681"/>
    <x v="20"/>
    <x v="2"/>
    <x v="0"/>
    <m/>
    <m/>
    <s v="a. Conocimiento específico de temas aplicables al proyecto"/>
    <x v="0"/>
    <n v="4"/>
    <s v="SIN FECHA COMO TAL, SE ASIGNA LA INTERMEDIA DEL SEGUNDO SEMESTRE"/>
    <m/>
    <m/>
    <m/>
    <m/>
    <m/>
    <m/>
    <m/>
    <m/>
    <m/>
    <s v="SIN CECO"/>
    <s v="NO"/>
    <s v="SIEMENS*_x000a_25%-Soporte Técnico"/>
    <n v="4"/>
    <n v="4"/>
    <n v="1190"/>
    <n v="1190"/>
    <s v="GER"/>
    <s v="a. Conocimiento específico de temas aplicables al proyecto-Soporte Técnico"/>
    <x v="0"/>
  </r>
  <r>
    <n v="682"/>
    <x v="20"/>
    <x v="2"/>
    <x v="0"/>
    <m/>
    <m/>
    <s v="b. Idoneidad y Calidad del soporte"/>
    <x v="0"/>
    <n v="4"/>
    <s v="SIN FECHA COMO TAL, SE ASIGNA LA INTERMEDIA DEL SEGUNDO SEMESTRE"/>
    <m/>
    <m/>
    <m/>
    <m/>
    <m/>
    <m/>
    <m/>
    <m/>
    <m/>
    <s v="SIN CECO"/>
    <s v="NO"/>
    <s v="SIEMENS*_x000a_25%-Soporte Técnico"/>
    <n v="4"/>
    <n v="4"/>
    <n v="1190"/>
    <n v="1190"/>
    <s v="GER"/>
    <s v="b. Idoneidad y Calidad del soporte-Soporte Técnico"/>
    <x v="1"/>
  </r>
  <r>
    <n v="683"/>
    <x v="20"/>
    <x v="2"/>
    <x v="0"/>
    <m/>
    <m/>
    <s v="c. Cumplimiento de especificaciones técnicas de construcción"/>
    <x v="0"/>
    <n v="4"/>
    <s v="SIN FECHA COMO TAL, SE ASIGNA LA INTERMEDIA DEL SEGUNDO SEMESTRE"/>
    <m/>
    <m/>
    <m/>
    <m/>
    <m/>
    <m/>
    <m/>
    <m/>
    <m/>
    <s v="SIN CECO"/>
    <s v="NO"/>
    <s v="SIEMENS*_x000a_25%-Soporte Técnico"/>
    <n v="4"/>
    <n v="4"/>
    <n v="1190"/>
    <n v="1190"/>
    <s v="GER"/>
    <s v="c. Cumplimiento de especificaciones técnicas de construcción-Soporte Técnico"/>
    <x v="2"/>
  </r>
  <r>
    <n v="684"/>
    <x v="20"/>
    <x v="2"/>
    <x v="0"/>
    <m/>
    <m/>
    <s v="d. Confiabilidad de los conceptos aplicados"/>
    <x v="0"/>
    <n v="4"/>
    <s v="SIN FECHA COMO TAL, SE ASIGNA LA INTERMEDIA DEL SEGUNDO SEMESTRE"/>
    <m/>
    <m/>
    <m/>
    <m/>
    <m/>
    <m/>
    <m/>
    <m/>
    <m/>
    <s v="SIN CECO"/>
    <s v="NO"/>
    <s v="SIEMENS*_x000a_25%-Soporte Técnico"/>
    <n v="4"/>
    <n v="4"/>
    <n v="1190"/>
    <n v="1190"/>
    <s v="GER"/>
    <s v="d. Confiabilidad de los conceptos aplicados-Soporte Técnico"/>
    <x v="3"/>
  </r>
  <r>
    <n v="685"/>
    <x v="20"/>
    <x v="2"/>
    <x v="0"/>
    <m/>
    <m/>
    <s v="e. Oportunidad en entrega de información o requerimientos"/>
    <x v="0"/>
    <n v="4"/>
    <s v="SIN FECHA COMO TAL, SE ASIGNA LA INTERMEDIA DEL SEGUNDO SEMESTRE"/>
    <m/>
    <m/>
    <m/>
    <m/>
    <m/>
    <m/>
    <m/>
    <m/>
    <m/>
    <s v="SIN CECO"/>
    <s v="NO"/>
    <s v="SIEMENS*_x000a_25%-Soporte Técnico"/>
    <n v="4"/>
    <n v="4"/>
    <n v="1190"/>
    <n v="1190"/>
    <s v="GER"/>
    <s v="e. Oportunidad en entrega de información o requerimientos-Soporte Técnico"/>
    <x v="4"/>
  </r>
  <r>
    <n v="686"/>
    <x v="20"/>
    <x v="2"/>
    <x v="0"/>
    <m/>
    <m/>
    <s v="a. Oportunidad de la gestión en obra"/>
    <x v="1"/>
    <n v="4"/>
    <s v="SIN FECHA COMO TAL, SE ASIGNA LA INTERMEDIA DEL SEGUNDO SEMESTRE"/>
    <m/>
    <m/>
    <m/>
    <m/>
    <m/>
    <m/>
    <m/>
    <m/>
    <m/>
    <s v="SIN CECO"/>
    <s v="NO"/>
    <s v="SIEMENS*_x000a_25%-Soporte Administrativo"/>
    <n v="4"/>
    <n v="4"/>
    <n v="1190"/>
    <n v="1190"/>
    <s v="GER"/>
    <s v="a. Oportunidad de la gestión en obra-Soporte Administrativo"/>
    <x v="5"/>
  </r>
  <r>
    <n v="687"/>
    <x v="20"/>
    <x v="2"/>
    <x v="0"/>
    <m/>
    <m/>
    <s v="b. Manejo administrativo del proyecto"/>
    <x v="1"/>
    <n v="4"/>
    <s v="SIN FECHA COMO TAL, SE ASIGNA LA INTERMEDIA DEL SEGUNDO SEMESTRE"/>
    <m/>
    <m/>
    <m/>
    <m/>
    <m/>
    <m/>
    <m/>
    <m/>
    <m/>
    <s v="SIN CECO"/>
    <s v="NO"/>
    <s v="SIEMENS*_x000a_25%-Soporte Administrativo"/>
    <n v="4"/>
    <n v="4"/>
    <n v="1190"/>
    <n v="1190"/>
    <s v="GER"/>
    <s v="b. Manejo administrativo del proyecto-Soporte Administrativo"/>
    <x v="6"/>
  </r>
  <r>
    <n v="688"/>
    <x v="20"/>
    <x v="2"/>
    <x v="0"/>
    <m/>
    <m/>
    <s v="c. Información clara y veraz sobre la administración de proyecto"/>
    <x v="1"/>
    <n v="4"/>
    <s v="SIN FECHA COMO TAL, SE ASIGNA LA INTERMEDIA DEL SEGUNDO SEMESTRE"/>
    <m/>
    <m/>
    <m/>
    <m/>
    <m/>
    <m/>
    <m/>
    <m/>
    <m/>
    <s v="SIN CECO"/>
    <s v="NO"/>
    <s v="SIEMENS*_x000a_25%-Soporte Administrativo"/>
    <n v="4"/>
    <n v="4"/>
    <n v="1190"/>
    <n v="1190"/>
    <s v="GER"/>
    <s v="c. Información clara y veraz sobre la administración de proyecto-Soporte Administrativo"/>
    <x v="7"/>
  </r>
  <r>
    <n v="689"/>
    <x v="20"/>
    <x v="2"/>
    <x v="0"/>
    <m/>
    <m/>
    <s v="d. Cumplimientos con expectativas del cliente"/>
    <x v="1"/>
    <n v="4"/>
    <s v="SIN FECHA COMO TAL, SE ASIGNA LA INTERMEDIA DEL SEGUNDO SEMESTRE"/>
    <m/>
    <m/>
    <m/>
    <m/>
    <m/>
    <m/>
    <m/>
    <m/>
    <m/>
    <s v="SIN CECO"/>
    <s v="NO"/>
    <s v="SIEMENS*_x000a_25%-Soporte Administrativo"/>
    <n v="4"/>
    <n v="4"/>
    <n v="1190"/>
    <n v="1190"/>
    <s v="GER"/>
    <s v="d. Cumplimientos con expectativas del cliente-Soporte Administrativo"/>
    <x v="8"/>
  </r>
  <r>
    <n v="690"/>
    <x v="20"/>
    <x v="2"/>
    <x v="0"/>
    <m/>
    <m/>
    <s v="e. Control de presupuesto"/>
    <x v="1"/>
    <n v="4"/>
    <s v="SIN FECHA COMO TAL, SE ASIGNA LA INTERMEDIA DEL SEGUNDO SEMESTRE"/>
    <m/>
    <m/>
    <m/>
    <m/>
    <m/>
    <m/>
    <m/>
    <m/>
    <m/>
    <s v="SIN CECO"/>
    <s v="NO"/>
    <s v="SIEMENS*_x000a_25%-Soporte Administrativo"/>
    <n v="4"/>
    <n v="4"/>
    <n v="1190"/>
    <n v="1190"/>
    <s v="GER"/>
    <s v="e. Control de presupuesto-Soporte Administrativo"/>
    <x v="9"/>
  </r>
  <r>
    <n v="691"/>
    <x v="20"/>
    <x v="2"/>
    <x v="0"/>
    <m/>
    <m/>
    <s v="a. Apoyo y presencia en el proyecto"/>
    <x v="2"/>
    <n v="4"/>
    <s v="SIN FECHA COMO TAL, SE ASIGNA LA INTERMEDIA DEL SEGUNDO SEMESTRE"/>
    <m/>
    <m/>
    <m/>
    <m/>
    <m/>
    <m/>
    <m/>
    <m/>
    <m/>
    <s v="SIN CECO"/>
    <s v="NO"/>
    <s v="SIEMENS*_x000a_25%-Soporte Directivo (Coordinador y Gerencia)"/>
    <n v="4"/>
    <n v="4"/>
    <n v="1190"/>
    <n v="1190"/>
    <s v="GER"/>
    <s v="a. Apoyo y presencia en el proyecto-Soporte Directivo (Coordinador y Gerencia)"/>
    <x v="10"/>
  </r>
  <r>
    <n v="692"/>
    <x v="20"/>
    <x v="2"/>
    <x v="0"/>
    <m/>
    <m/>
    <s v="b. Conocimiento del proyecto"/>
    <x v="2"/>
    <n v="4"/>
    <s v="SIN FECHA COMO TAL, SE ASIGNA LA INTERMEDIA DEL SEGUNDO SEMESTRE"/>
    <m/>
    <m/>
    <m/>
    <m/>
    <m/>
    <m/>
    <m/>
    <m/>
    <m/>
    <s v="SIN CECO"/>
    <s v="NO"/>
    <s v="SIEMENS*_x000a_25%-Soporte Directivo (Coordinador y Gerencia)"/>
    <n v="4"/>
    <n v="4"/>
    <n v="1190"/>
    <n v="1190"/>
    <s v="GER"/>
    <s v="b. Conocimiento del proyecto-Soporte Directivo (Coordinador y Gerencia)"/>
    <x v="11"/>
  </r>
  <r>
    <n v="693"/>
    <x v="20"/>
    <x v="2"/>
    <x v="0"/>
    <m/>
    <m/>
    <s v="c. Planteamiento de soluciones y manejo de conflictos"/>
    <x v="2"/>
    <n v="4"/>
    <s v="SIN FECHA COMO TAL, SE ASIGNA LA INTERMEDIA DEL SEGUNDO SEMESTRE"/>
    <m/>
    <m/>
    <m/>
    <m/>
    <m/>
    <m/>
    <m/>
    <m/>
    <m/>
    <s v="SIN CECO"/>
    <s v="NO"/>
    <s v="SIEMENS*_x000a_25%-Soporte Directivo (Coordinador y Gerencia)"/>
    <n v="4"/>
    <n v="4"/>
    <n v="1190"/>
    <n v="1190"/>
    <s v="GER"/>
    <s v="c. Planteamiento de soluciones y manejo de conflictos-Soporte Directivo (Coordinador y Gerencia)"/>
    <x v="12"/>
  </r>
  <r>
    <n v="694"/>
    <x v="20"/>
    <x v="2"/>
    <x v="0"/>
    <m/>
    <m/>
    <s v="d. Cumplimiento de compromisos"/>
    <x v="2"/>
    <n v="4"/>
    <s v="SIN FECHA COMO TAL, SE ASIGNA LA INTERMEDIA DEL SEGUNDO SEMESTRE"/>
    <m/>
    <m/>
    <m/>
    <m/>
    <m/>
    <m/>
    <m/>
    <m/>
    <m/>
    <s v="SIN CECO"/>
    <s v="NO"/>
    <s v="SIEMENS*_x000a_25%-Soporte Directivo (Coordinador y Gerencia)"/>
    <n v="4"/>
    <n v="4"/>
    <n v="1190"/>
    <n v="1190"/>
    <s v="GER"/>
    <s v="d. Cumplimiento de compromisos-Soporte Directivo (Coordinador y Gerencia)"/>
    <x v="13"/>
  </r>
  <r>
    <n v="695"/>
    <x v="20"/>
    <x v="2"/>
    <x v="0"/>
    <m/>
    <m/>
    <s v="e. Manejo del cliente"/>
    <x v="2"/>
    <n v="4"/>
    <s v="SIN FECHA COMO TAL, SE ASIGNA LA INTERMEDIA DEL SEGUNDO SEMESTRE"/>
    <m/>
    <m/>
    <m/>
    <m/>
    <m/>
    <m/>
    <m/>
    <m/>
    <m/>
    <s v="SIN CECO"/>
    <s v="NO"/>
    <s v="SIEMENS*_x000a_25%-Soporte Directivo (Coordinador y Gerencia)"/>
    <n v="4"/>
    <n v="4"/>
    <n v="1190"/>
    <n v="1190"/>
    <s v="GER"/>
    <s v="e. Manejo del cliente-Soporte Directivo (Coordinador y Gerencia)"/>
    <x v="14"/>
  </r>
  <r>
    <n v="696"/>
    <x v="20"/>
    <x v="2"/>
    <x v="0"/>
    <m/>
    <m/>
    <s v="a. Idoneidad del personal"/>
    <x v="3"/>
    <n v="4"/>
    <s v="SIN FECHA COMO TAL, SE ASIGNA LA INTERMEDIA DEL SEGUNDO SEMESTRE"/>
    <m/>
    <m/>
    <m/>
    <m/>
    <m/>
    <m/>
    <m/>
    <m/>
    <m/>
    <s v="SIN CECO"/>
    <s v="NO"/>
    <s v="SIEMENS*_x000a_25%-Personal que presta el servicio en obra"/>
    <n v="4"/>
    <n v="4"/>
    <n v="1190"/>
    <n v="1190"/>
    <s v="GER"/>
    <s v="a. Idoneidad del personal-Personal que presta el servicio en obra"/>
    <x v="15"/>
  </r>
  <r>
    <n v="697"/>
    <x v="20"/>
    <x v="2"/>
    <x v="0"/>
    <m/>
    <m/>
    <s v="b. Oportuna atención al cliente"/>
    <x v="3"/>
    <n v="4"/>
    <s v="SIN FECHA COMO TAL, SE ASIGNA LA INTERMEDIA DEL SEGUNDO SEMESTRE"/>
    <m/>
    <m/>
    <m/>
    <m/>
    <m/>
    <m/>
    <m/>
    <m/>
    <m/>
    <s v="SIN CECO"/>
    <s v="NO"/>
    <s v="SIEMENS*_x000a_25%-Personal que presta el servicio en obra"/>
    <n v="4"/>
    <n v="4"/>
    <n v="1190"/>
    <n v="1190"/>
    <s v="GER"/>
    <s v="b. Oportuna atención al cliente-Personal que presta el servicio en obra"/>
    <x v="16"/>
  </r>
  <r>
    <n v="698"/>
    <x v="20"/>
    <x v="2"/>
    <x v="0"/>
    <m/>
    <m/>
    <s v="c. Compromiso con el proyecto"/>
    <x v="3"/>
    <n v="4"/>
    <s v="SIN FECHA COMO TAL, SE ASIGNA LA INTERMEDIA DEL SEGUNDO SEMESTRE"/>
    <m/>
    <m/>
    <m/>
    <m/>
    <m/>
    <m/>
    <m/>
    <m/>
    <m/>
    <s v="SIN CECO"/>
    <s v="NO"/>
    <s v="SIEMENS*_x000a_25%-Personal que presta el servicio en obra"/>
    <n v="4"/>
    <n v="4"/>
    <n v="1190"/>
    <n v="1190"/>
    <s v="GER"/>
    <s v="c. Compromiso con el proyecto-Personal que presta el servicio en obra"/>
    <x v="17"/>
  </r>
  <r>
    <n v="699"/>
    <x v="20"/>
    <x v="2"/>
    <x v="0"/>
    <m/>
    <m/>
    <s v="d. Cumplimiento de compromisos"/>
    <x v="3"/>
    <n v="4"/>
    <s v="SIN FECHA COMO TAL, SE ASIGNA LA INTERMEDIA DEL SEGUNDO SEMESTRE"/>
    <m/>
    <m/>
    <m/>
    <m/>
    <m/>
    <m/>
    <m/>
    <m/>
    <m/>
    <s v="SIN CECO"/>
    <s v="NO"/>
    <s v="SIEMENS*_x000a_25%-Personal que presta el servicio en obra"/>
    <n v="4"/>
    <n v="4"/>
    <n v="1190"/>
    <n v="1190"/>
    <s v="GER"/>
    <s v="d. Cumplimiento de compromisos-Personal que presta el servicio en obra"/>
    <x v="18"/>
  </r>
  <r>
    <n v="700"/>
    <x v="20"/>
    <x v="2"/>
    <x v="0"/>
    <m/>
    <m/>
    <s v="e. Proactividad en desarrollo de funciones"/>
    <x v="3"/>
    <n v="4"/>
    <s v="SIN FECHA COMO TAL, SE ASIGNA LA INTERMEDIA DEL SEGUNDO SEMESTRE"/>
    <m/>
    <m/>
    <m/>
    <m/>
    <m/>
    <m/>
    <m/>
    <m/>
    <m/>
    <s v="SIN CECO"/>
    <s v="NO"/>
    <s v="SIEMENS*_x000a_25%-Personal que presta el servicio en obra"/>
    <n v="4"/>
    <n v="4"/>
    <n v="1190"/>
    <n v="1190"/>
    <s v="GER"/>
    <s v="e. Proactividad en desarrollo de funciones-Personal que presta el servicio en obra"/>
    <x v="19"/>
  </r>
  <r>
    <n v="701"/>
    <x v="20"/>
    <x v="2"/>
    <x v="0"/>
    <m/>
    <m/>
    <s v="a. Calidad del Contenido"/>
    <x v="4"/>
    <n v="4"/>
    <s v="SIN FECHA COMO TAL, SE ASIGNA LA INTERMEDIA DEL SEGUNDO SEMESTRE"/>
    <m/>
    <m/>
    <m/>
    <m/>
    <m/>
    <m/>
    <m/>
    <m/>
    <m/>
    <s v="SIN CECO"/>
    <s v="NO"/>
    <s v="SIEMENS*_x000a_25%-Productos Asociados de PAYC (Informes, Control de presupuesto y Programación y actas)"/>
    <n v="4"/>
    <n v="4"/>
    <n v="1190"/>
    <n v="1190"/>
    <s v="GER"/>
    <s v="a. Calidad del Contenido-Productos Asociados de PAYC (Informes, Control de presupuesto y Programación y actas)"/>
    <x v="20"/>
  </r>
  <r>
    <n v="702"/>
    <x v="20"/>
    <x v="2"/>
    <x v="0"/>
    <m/>
    <m/>
    <s v="b. Claridad del Contenido"/>
    <x v="4"/>
    <n v="4"/>
    <s v="SIN FECHA COMO TAL, SE ASIGNA LA INTERMEDIA DEL SEGUNDO SEMESTRE"/>
    <m/>
    <m/>
    <m/>
    <m/>
    <m/>
    <m/>
    <m/>
    <m/>
    <m/>
    <s v="SIN CECO"/>
    <s v="NO"/>
    <s v="SIEMENS*_x000a_25%-Productos Asociados de PAYC (Informes, Control de presupuesto y Programación y actas)"/>
    <n v="4"/>
    <n v="4"/>
    <n v="1190"/>
    <n v="1190"/>
    <s v="GER"/>
    <s v="b. Claridad del Contenido-Productos Asociados de PAYC (Informes, Control de presupuesto y Programación y actas)"/>
    <x v="21"/>
  </r>
  <r>
    <n v="703"/>
    <x v="20"/>
    <x v="2"/>
    <x v="0"/>
    <m/>
    <m/>
    <s v="c. Oportunidad en la entrega"/>
    <x v="4"/>
    <n v="4"/>
    <s v="SIN FECHA COMO TAL, SE ASIGNA LA INTERMEDIA DEL SEGUNDO SEMESTRE"/>
    <m/>
    <m/>
    <m/>
    <m/>
    <m/>
    <m/>
    <m/>
    <m/>
    <m/>
    <s v="SIN CECO"/>
    <s v="NO"/>
    <s v="SIEMENS*_x000a_25%-Productos Asociados de PAYC (Informes, Control de presupuesto y Programación y actas)"/>
    <n v="4"/>
    <n v="4"/>
    <n v="1190"/>
    <n v="1190"/>
    <s v="GER"/>
    <s v="c. Oportunidad en la entrega-Productos Asociados de PAYC (Informes, Control de presupuesto y Programación y actas)"/>
    <x v="22"/>
  </r>
  <r>
    <n v="704"/>
    <x v="20"/>
    <x v="2"/>
    <x v="0"/>
    <m/>
    <m/>
    <s v="d. Precisión de la información"/>
    <x v="4"/>
    <n v="4"/>
    <s v="SIN FECHA COMO TAL, SE ASIGNA LA INTERMEDIA DEL SEGUNDO SEMESTRE"/>
    <m/>
    <m/>
    <m/>
    <m/>
    <m/>
    <m/>
    <m/>
    <m/>
    <m/>
    <s v="SIN CECO"/>
    <s v="NO"/>
    <s v="SIEMENS*_x000a_25%-Productos Asociados de PAYC (Informes, Control de presupuesto y Programación y actas)"/>
    <n v="4"/>
    <n v="4"/>
    <n v="1190"/>
    <n v="1190"/>
    <s v="GER"/>
    <s v="d. Precisión de la información-Productos Asociados de PAYC (Informes, Control de presupuesto y Programación y actas)"/>
    <x v="23"/>
  </r>
  <r>
    <n v="705"/>
    <x v="20"/>
    <x v="2"/>
    <x v="0"/>
    <m/>
    <m/>
    <s v="e. Diagramación"/>
    <x v="4"/>
    <n v="4"/>
    <s v="SIN FECHA COMO TAL, SE ASIGNA LA INTERMEDIA DEL SEGUNDO SEMESTRE"/>
    <m/>
    <m/>
    <m/>
    <m/>
    <m/>
    <m/>
    <m/>
    <m/>
    <m/>
    <s v="SIN CECO"/>
    <s v="NO"/>
    <s v="SIEMENS*_x000a_25%-Productos Asociados de PAYC (Informes, Control de presupuesto y Programación y actas)"/>
    <n v="4"/>
    <n v="4"/>
    <n v="1190"/>
    <n v="1190"/>
    <s v="GER"/>
    <s v="e. Diagramación-Productos Asociados de PAYC (Informes, Control de presupuesto y Programación y actas)"/>
    <x v="24"/>
  </r>
  <r>
    <n v="706"/>
    <x v="20"/>
    <x v="2"/>
    <x v="0"/>
    <m/>
    <m/>
    <s v="a. Cumplimiento"/>
    <x v="5"/>
    <n v="4"/>
    <s v="SIN FECHA COMO TAL, SE ASIGNA LA INTERMEDIA DEL SEGUNDO SEMESTRE"/>
    <m/>
    <m/>
    <m/>
    <m/>
    <m/>
    <m/>
    <m/>
    <m/>
    <m/>
    <s v="SIN CECO"/>
    <s v="NO"/>
    <s v="SIEMENS*_x000a_25%-Compromisos Pactados"/>
    <n v="4"/>
    <n v="4"/>
    <n v="1190"/>
    <n v="1190"/>
    <s v="GER"/>
    <s v="a. Cumplimiento-Compromisos Pactados"/>
    <x v="25"/>
  </r>
  <r>
    <n v="707"/>
    <x v="20"/>
    <x v="2"/>
    <x v="0"/>
    <m/>
    <m/>
    <s v="b. Satisface expectativas"/>
    <x v="5"/>
    <n v="4"/>
    <s v="SIN FECHA COMO TAL, SE ASIGNA LA INTERMEDIA DEL SEGUNDO SEMESTRE"/>
    <m/>
    <m/>
    <m/>
    <m/>
    <m/>
    <m/>
    <m/>
    <m/>
    <m/>
    <s v="SIN CECO"/>
    <s v="NO"/>
    <s v="SIEMENS*_x000a_25%-Compromisos Pactados"/>
    <n v="4"/>
    <n v="4"/>
    <n v="1190"/>
    <n v="1190"/>
    <s v="GER"/>
    <s v="b. Satisface expectativas-Compromisos Pactados"/>
    <x v="26"/>
  </r>
  <r>
    <n v="708"/>
    <x v="20"/>
    <x v="2"/>
    <x v="0"/>
    <m/>
    <m/>
    <s v="c. Calidad de la Información suministrada"/>
    <x v="5"/>
    <n v="4"/>
    <s v="SIN FECHA COMO TAL, SE ASIGNA LA INTERMEDIA DEL SEGUNDO SEMESTRE"/>
    <m/>
    <m/>
    <m/>
    <m/>
    <m/>
    <m/>
    <m/>
    <m/>
    <m/>
    <s v="SIN CECO"/>
    <s v="NO"/>
    <s v="SIEMENS*_x000a_25%-Compromisos Pactados"/>
    <n v="4"/>
    <n v="4"/>
    <n v="1190"/>
    <n v="1190"/>
    <s v="GER"/>
    <s v="c. Calidad de la Información suministrada-Compromisos Pactados"/>
    <x v="27"/>
  </r>
  <r>
    <n v="709"/>
    <x v="20"/>
    <x v="2"/>
    <x v="0"/>
    <m/>
    <m/>
    <s v="d. Disposición del personal de PAYC a las solicitudes del cliente"/>
    <x v="5"/>
    <n v="4"/>
    <s v="SIN FECHA COMO TAL, SE ASIGNA LA INTERMEDIA DEL SEGUNDO SEMESTRE"/>
    <m/>
    <m/>
    <m/>
    <m/>
    <m/>
    <m/>
    <m/>
    <m/>
    <m/>
    <s v="SIN CECO"/>
    <s v="NO"/>
    <s v="SIEMENS*_x000a_25%-Compromisos Pactados"/>
    <n v="4"/>
    <n v="4"/>
    <n v="1190"/>
    <n v="1190"/>
    <s v="GER"/>
    <s v="d. Disposición del personal de PAYC a las solicitudes del cliente-Compromisos Pactados"/>
    <x v="28"/>
  </r>
  <r>
    <n v="710"/>
    <x v="20"/>
    <x v="2"/>
    <x v="0"/>
    <m/>
    <m/>
    <s v="e. Coherencia entre lo solicitado y lo entregado"/>
    <x v="5"/>
    <n v="4"/>
    <s v="SIN FECHA COMO TAL, SE ASIGNA LA INTERMEDIA DEL SEGUNDO SEMESTRE"/>
    <m/>
    <m/>
    <m/>
    <m/>
    <m/>
    <m/>
    <m/>
    <m/>
    <m/>
    <s v="SIN CECO"/>
    <s v="NO"/>
    <s v="SIEMENS*_x000a_25%-Compromisos Pactados"/>
    <n v="4"/>
    <n v="4"/>
    <n v="1190"/>
    <n v="1190"/>
    <s v="GER"/>
    <s v="e. Coherencia entre lo solicitado y lo entregado-Compromisos Pactados"/>
    <x v="29"/>
  </r>
  <r>
    <n v="711"/>
    <x v="20"/>
    <x v="2"/>
    <x v="0"/>
    <m/>
    <m/>
    <s v="Grado de Satisfacción con el Servicio Prestado"/>
    <x v="6"/>
    <n v="4"/>
    <s v="SIN FECHA COMO TAL, SE ASIGNA LA INTERMEDIA DEL SEGUNDO SEMESTRE"/>
    <m/>
    <m/>
    <m/>
    <m/>
    <m/>
    <m/>
    <m/>
    <m/>
    <m/>
    <s v="SIN CECO"/>
    <s v="NO"/>
    <s v="SIEMENS*_x000a_25%-Grado de Satisfacción con el Servicio Prestado"/>
    <n v="4"/>
    <n v="4"/>
    <n v="1190"/>
    <n v="1190"/>
    <s v="GER"/>
    <s v="Grado de Satisfacción con el Servicio Prestado-Grado de Satisfacción con el Servicio Prestado"/>
    <x v="30"/>
  </r>
  <r>
    <n v="712"/>
    <x v="20"/>
    <x v="2"/>
    <x v="0"/>
    <m/>
    <m/>
    <s v="Posibilidad de Volver a Contratar con PAYC"/>
    <x v="7"/>
    <n v="4"/>
    <s v="SIN FECHA COMO TAL, SE ASIGNA LA INTERMEDIA DEL SEGUNDO SEMESTRE"/>
    <m/>
    <m/>
    <m/>
    <m/>
    <m/>
    <m/>
    <m/>
    <m/>
    <m/>
    <s v="SIN CECO"/>
    <s v="NO"/>
    <s v="SIEMENS*_x000a_25%-Posibilidad de Volver a Contratar con PAYC"/>
    <n v="4"/>
    <n v="4"/>
    <n v="1190"/>
    <n v="1190"/>
    <s v="GER"/>
    <s v="Posibilidad de Volver a Contratar con PAYC-Posibilidad de Volver a Contratar con PAYC"/>
    <x v="31"/>
  </r>
  <r>
    <n v="713"/>
    <x v="20"/>
    <x v="2"/>
    <x v="0"/>
    <m/>
    <m/>
    <s v="Principales fortalezas en el servicio que presta PAYC"/>
    <x v="8"/>
    <s v="-"/>
    <s v="SIN FECHA COMO TAL, SE ASIGNA LA INTERMEDIA DEL SEGUNDO SEMESTRE"/>
    <m/>
    <m/>
    <m/>
    <m/>
    <m/>
    <m/>
    <m/>
    <m/>
    <m/>
    <s v="SIN CECO"/>
    <s v="NO"/>
    <s v="SIEMENS*_x000a_25%-Fortalezas PAYC"/>
    <s v="-"/>
    <n v="0"/>
    <n v="1190"/>
    <n v="1190"/>
    <s v="GER"/>
    <s v="Principales fortalezas en el servicio que presta PAYC-Fortalezas PAYC"/>
    <x v="32"/>
  </r>
  <r>
    <n v="714"/>
    <x v="20"/>
    <x v="2"/>
    <x v="0"/>
    <m/>
    <m/>
    <s v="Principales debilidades en el servicio que presta PAYC"/>
    <x v="9"/>
    <s v="-"/>
    <s v="SIN FECHA COMO TAL, SE ASIGNA LA INTERMEDIA DEL SEGUNDO SEMESTRE"/>
    <m/>
    <m/>
    <m/>
    <m/>
    <m/>
    <m/>
    <m/>
    <m/>
    <m/>
    <s v="SIN CECO"/>
    <s v="NO"/>
    <s v="SIEMENS*_x000a_25%-Debilidades PAYC"/>
    <s v="-"/>
    <n v="0"/>
    <n v="1190"/>
    <n v="1190"/>
    <s v="GER"/>
    <s v="Principales debilidades en el servicio que presta PAYC-Debilidades PAYC"/>
    <x v="33"/>
  </r>
  <r>
    <n v="715"/>
    <x v="21"/>
    <x v="3"/>
    <x v="0"/>
    <m/>
    <m/>
    <s v="a. Conocimiento específico de temas aplicables al proyecto"/>
    <x v="0"/>
    <n v="4"/>
    <m/>
    <m/>
    <m/>
    <m/>
    <m/>
    <m/>
    <m/>
    <m/>
    <m/>
    <m/>
    <s v="SIN CECO"/>
    <s v="NO"/>
    <s v="CENTRO CULTURAL JMSD_x000a_23-NOV-10_x000a_100%-Soporte Técnico"/>
    <n v="4"/>
    <n v="4"/>
    <n v="1595"/>
    <n v="1595"/>
    <s v="GER"/>
    <s v="a. Conocimiento específico de temas aplicables al proyecto-Soporte Técnico"/>
    <x v="0"/>
  </r>
  <r>
    <n v="716"/>
    <x v="21"/>
    <x v="3"/>
    <x v="0"/>
    <m/>
    <m/>
    <s v="b. Idoneidad y Calidad del soporte"/>
    <x v="0"/>
    <n v="5"/>
    <m/>
    <m/>
    <m/>
    <m/>
    <m/>
    <m/>
    <m/>
    <m/>
    <m/>
    <m/>
    <s v="SIN CECO"/>
    <s v="NO"/>
    <s v="CENTRO CULTURAL JMSD_x000a_23-NOV-10_x000a_100%-Soporte Técnico"/>
    <n v="5"/>
    <n v="5"/>
    <n v="1595"/>
    <n v="1595"/>
    <s v="GER"/>
    <s v="b. Idoneidad y Calidad del soporte-Soporte Técnico"/>
    <x v="1"/>
  </r>
  <r>
    <n v="717"/>
    <x v="21"/>
    <x v="3"/>
    <x v="0"/>
    <m/>
    <m/>
    <s v="c. Cumplimiento de especificaciones técnicas de construcción"/>
    <x v="0"/>
    <n v="5"/>
    <m/>
    <m/>
    <m/>
    <m/>
    <m/>
    <m/>
    <m/>
    <m/>
    <m/>
    <m/>
    <s v="SIN CECO"/>
    <s v="NO"/>
    <s v="CENTRO CULTURAL JMSD_x000a_23-NOV-10_x000a_100%-Soporte Técnico"/>
    <n v="5"/>
    <n v="5"/>
    <n v="1595"/>
    <n v="1595"/>
    <s v="GER"/>
    <s v="c. Cumplimiento de especificaciones técnicas de construcción-Soporte Técnico"/>
    <x v="2"/>
  </r>
  <r>
    <n v="718"/>
    <x v="21"/>
    <x v="3"/>
    <x v="0"/>
    <m/>
    <m/>
    <s v="d. Confiabilidad de los conceptos aplicados"/>
    <x v="0"/>
    <n v="5"/>
    <m/>
    <m/>
    <m/>
    <m/>
    <m/>
    <m/>
    <m/>
    <m/>
    <m/>
    <m/>
    <s v="SIN CECO"/>
    <s v="NO"/>
    <s v="CENTRO CULTURAL JMSD_x000a_23-NOV-10_x000a_100%-Soporte Técnico"/>
    <n v="5"/>
    <n v="5"/>
    <n v="1595"/>
    <n v="1595"/>
    <s v="GER"/>
    <s v="d. Confiabilidad de los conceptos aplicados-Soporte Técnico"/>
    <x v="3"/>
  </r>
  <r>
    <n v="719"/>
    <x v="21"/>
    <x v="3"/>
    <x v="0"/>
    <m/>
    <m/>
    <s v="e. Oportunidad en entrega de información o requerimientos"/>
    <x v="0"/>
    <n v="5"/>
    <m/>
    <m/>
    <m/>
    <m/>
    <m/>
    <m/>
    <m/>
    <m/>
    <m/>
    <m/>
    <s v="SIN CECO"/>
    <s v="NO"/>
    <s v="CENTRO CULTURAL JMSD_x000a_23-NOV-10_x000a_100%-Soporte Técnico"/>
    <n v="5"/>
    <n v="5"/>
    <n v="1595"/>
    <n v="1595"/>
    <s v="GER"/>
    <s v="e. Oportunidad en entrega de información o requerimientos-Soporte Técnico"/>
    <x v="4"/>
  </r>
  <r>
    <n v="720"/>
    <x v="21"/>
    <x v="3"/>
    <x v="0"/>
    <m/>
    <m/>
    <s v="a. Oportunidad de la gestión en obra"/>
    <x v="1"/>
    <n v="5"/>
    <m/>
    <m/>
    <m/>
    <m/>
    <m/>
    <m/>
    <m/>
    <m/>
    <m/>
    <m/>
    <s v="SIN CECO"/>
    <s v="NO"/>
    <s v="CENTRO CULTURAL JMSD_x000a_23-NOV-10_x000a_100%-Soporte Administrativo"/>
    <n v="5"/>
    <n v="5"/>
    <n v="1595"/>
    <n v="1595"/>
    <s v="GER"/>
    <s v="a. Oportunidad de la gestión en obra-Soporte Administrativo"/>
    <x v="5"/>
  </r>
  <r>
    <n v="721"/>
    <x v="21"/>
    <x v="3"/>
    <x v="0"/>
    <m/>
    <m/>
    <s v="b. Manejo administrativo del proyecto"/>
    <x v="1"/>
    <n v="4"/>
    <m/>
    <m/>
    <m/>
    <m/>
    <m/>
    <m/>
    <m/>
    <m/>
    <m/>
    <m/>
    <s v="SIN CECO"/>
    <s v="NO"/>
    <s v="CENTRO CULTURAL JMSD_x000a_23-NOV-10_x000a_100%-Soporte Administrativo"/>
    <n v="4"/>
    <n v="4"/>
    <n v="1595"/>
    <n v="1595"/>
    <s v="GER"/>
    <s v="b. Manejo administrativo del proyecto-Soporte Administrativo"/>
    <x v="6"/>
  </r>
  <r>
    <n v="722"/>
    <x v="21"/>
    <x v="3"/>
    <x v="0"/>
    <m/>
    <m/>
    <s v="c. Información clara y veraz sobre la administración de proyecto"/>
    <x v="1"/>
    <n v="5"/>
    <m/>
    <m/>
    <m/>
    <m/>
    <m/>
    <m/>
    <m/>
    <m/>
    <m/>
    <m/>
    <s v="SIN CECO"/>
    <s v="NO"/>
    <s v="CENTRO CULTURAL JMSD_x000a_23-NOV-10_x000a_100%-Soporte Administrativo"/>
    <n v="5"/>
    <n v="5"/>
    <n v="1595"/>
    <n v="1595"/>
    <s v="GER"/>
    <s v="c. Información clara y veraz sobre la administración de proyecto-Soporte Administrativo"/>
    <x v="7"/>
  </r>
  <r>
    <n v="723"/>
    <x v="21"/>
    <x v="3"/>
    <x v="0"/>
    <m/>
    <m/>
    <s v="d. Cumplimientos con expectativas del cliente"/>
    <x v="1"/>
    <n v="4"/>
    <m/>
    <m/>
    <m/>
    <m/>
    <m/>
    <m/>
    <m/>
    <m/>
    <m/>
    <m/>
    <s v="SIN CECO"/>
    <s v="NO"/>
    <s v="CENTRO CULTURAL JMSD_x000a_23-NOV-10_x000a_100%-Soporte Administrativo"/>
    <n v="4"/>
    <n v="4"/>
    <n v="1595"/>
    <n v="1595"/>
    <s v="GER"/>
    <s v="d. Cumplimientos con expectativas del cliente-Soporte Administrativo"/>
    <x v="8"/>
  </r>
  <r>
    <n v="724"/>
    <x v="21"/>
    <x v="3"/>
    <x v="0"/>
    <m/>
    <m/>
    <s v="e. Control de presupuesto"/>
    <x v="1"/>
    <n v="4"/>
    <m/>
    <m/>
    <m/>
    <m/>
    <m/>
    <m/>
    <m/>
    <m/>
    <m/>
    <m/>
    <s v="SIN CECO"/>
    <s v="NO"/>
    <s v="CENTRO CULTURAL JMSD_x000a_23-NOV-10_x000a_100%-Soporte Administrativo"/>
    <n v="4"/>
    <n v="4"/>
    <n v="1595"/>
    <n v="1595"/>
    <s v="GER"/>
    <s v="e. Control de presupuesto-Soporte Administrativo"/>
    <x v="9"/>
  </r>
  <r>
    <n v="725"/>
    <x v="21"/>
    <x v="3"/>
    <x v="0"/>
    <m/>
    <m/>
    <s v="a. Apoyo y presencia en el proyecto"/>
    <x v="2"/>
    <n v="4"/>
    <m/>
    <m/>
    <m/>
    <m/>
    <m/>
    <m/>
    <m/>
    <m/>
    <m/>
    <m/>
    <s v="SIN CECO"/>
    <s v="NO"/>
    <s v="CENTRO CULTURAL JMSD_x000a_23-NOV-10_x000a_100%-Soporte Directivo (Coordinador y Gerencia)"/>
    <n v="4"/>
    <n v="4"/>
    <n v="1595"/>
    <n v="1595"/>
    <s v="GER"/>
    <s v="a. Apoyo y presencia en el proyecto-Soporte Directivo (Coordinador y Gerencia)"/>
    <x v="10"/>
  </r>
  <r>
    <n v="726"/>
    <x v="21"/>
    <x v="3"/>
    <x v="0"/>
    <m/>
    <m/>
    <s v="b. Conocimiento del proyecto"/>
    <x v="2"/>
    <n v="5"/>
    <m/>
    <m/>
    <m/>
    <m/>
    <m/>
    <m/>
    <m/>
    <m/>
    <m/>
    <m/>
    <s v="SIN CECO"/>
    <s v="NO"/>
    <s v="CENTRO CULTURAL JMSD_x000a_23-NOV-10_x000a_100%-Soporte Directivo (Coordinador y Gerencia)"/>
    <n v="5"/>
    <n v="5"/>
    <n v="1595"/>
    <n v="1595"/>
    <s v="GER"/>
    <s v="b. Conocimiento del proyecto-Soporte Directivo (Coordinador y Gerencia)"/>
    <x v="11"/>
  </r>
  <r>
    <n v="727"/>
    <x v="21"/>
    <x v="3"/>
    <x v="0"/>
    <m/>
    <m/>
    <s v="c. Planteamiento de soluciones y manejo de conflictos"/>
    <x v="2"/>
    <n v="4"/>
    <m/>
    <m/>
    <m/>
    <m/>
    <m/>
    <m/>
    <m/>
    <m/>
    <m/>
    <m/>
    <s v="SIN CECO"/>
    <s v="NO"/>
    <s v="CENTRO CULTURAL JMSD_x000a_23-NOV-10_x000a_100%-Soporte Directivo (Coordinador y Gerencia)"/>
    <n v="4"/>
    <n v="4"/>
    <n v="1595"/>
    <n v="1595"/>
    <s v="GER"/>
    <s v="c. Planteamiento de soluciones y manejo de conflictos-Soporte Directivo (Coordinador y Gerencia)"/>
    <x v="12"/>
  </r>
  <r>
    <n v="728"/>
    <x v="21"/>
    <x v="3"/>
    <x v="0"/>
    <m/>
    <m/>
    <s v="d. Cumplimiento de compromisos"/>
    <x v="2"/>
    <n v="4"/>
    <m/>
    <m/>
    <m/>
    <m/>
    <m/>
    <m/>
    <m/>
    <m/>
    <m/>
    <m/>
    <s v="SIN CECO"/>
    <s v="NO"/>
    <s v="CENTRO CULTURAL JMSD_x000a_23-NOV-10_x000a_100%-Soporte Directivo (Coordinador y Gerencia)"/>
    <n v="4"/>
    <n v="4"/>
    <n v="1595"/>
    <n v="1595"/>
    <s v="GER"/>
    <s v="d. Cumplimiento de compromisos-Soporte Directivo (Coordinador y Gerencia)"/>
    <x v="13"/>
  </r>
  <r>
    <n v="729"/>
    <x v="21"/>
    <x v="3"/>
    <x v="0"/>
    <m/>
    <m/>
    <s v="e. Manejo del cliente"/>
    <x v="2"/>
    <n v="5"/>
    <m/>
    <m/>
    <m/>
    <m/>
    <m/>
    <m/>
    <m/>
    <m/>
    <m/>
    <m/>
    <s v="SIN CECO"/>
    <s v="NO"/>
    <s v="CENTRO CULTURAL JMSD_x000a_23-NOV-10_x000a_100%-Soporte Directivo (Coordinador y Gerencia)"/>
    <n v="5"/>
    <n v="5"/>
    <n v="1595"/>
    <n v="1595"/>
    <s v="GER"/>
    <s v="e. Manejo del cliente-Soporte Directivo (Coordinador y Gerencia)"/>
    <x v="14"/>
  </r>
  <r>
    <n v="730"/>
    <x v="21"/>
    <x v="3"/>
    <x v="0"/>
    <m/>
    <m/>
    <s v="a. Idoneidad del personal"/>
    <x v="3"/>
    <n v="5"/>
    <m/>
    <m/>
    <m/>
    <m/>
    <m/>
    <m/>
    <m/>
    <m/>
    <m/>
    <m/>
    <s v="SIN CECO"/>
    <s v="NO"/>
    <s v="CENTRO CULTURAL JMSD_x000a_23-NOV-10_x000a_100%-Personal que presta el servicio en obra"/>
    <n v="5"/>
    <n v="5"/>
    <n v="1595"/>
    <n v="1595"/>
    <s v="GER"/>
    <s v="a. Idoneidad del personal-Personal que presta el servicio en obra"/>
    <x v="15"/>
  </r>
  <r>
    <n v="731"/>
    <x v="21"/>
    <x v="3"/>
    <x v="0"/>
    <m/>
    <m/>
    <s v="b. Oportuna atención al cliente"/>
    <x v="3"/>
    <n v="5"/>
    <m/>
    <m/>
    <m/>
    <m/>
    <m/>
    <m/>
    <m/>
    <m/>
    <m/>
    <m/>
    <s v="SIN CECO"/>
    <s v="NO"/>
    <s v="CENTRO CULTURAL JMSD_x000a_23-NOV-10_x000a_100%-Personal que presta el servicio en obra"/>
    <n v="5"/>
    <n v="5"/>
    <n v="1595"/>
    <n v="1595"/>
    <s v="GER"/>
    <s v="b. Oportuna atención al cliente-Personal que presta el servicio en obra"/>
    <x v="16"/>
  </r>
  <r>
    <n v="732"/>
    <x v="21"/>
    <x v="3"/>
    <x v="0"/>
    <m/>
    <m/>
    <s v="c. Compromiso con el proyecto"/>
    <x v="3"/>
    <n v="5"/>
    <m/>
    <m/>
    <m/>
    <m/>
    <m/>
    <m/>
    <m/>
    <m/>
    <m/>
    <m/>
    <s v="SIN CECO"/>
    <s v="NO"/>
    <s v="CENTRO CULTURAL JMSD_x000a_23-NOV-10_x000a_100%-Personal que presta el servicio en obra"/>
    <n v="5"/>
    <n v="5"/>
    <n v="1595"/>
    <n v="1595"/>
    <s v="GER"/>
    <s v="c. Compromiso con el proyecto-Personal que presta el servicio en obra"/>
    <x v="17"/>
  </r>
  <r>
    <n v="733"/>
    <x v="21"/>
    <x v="3"/>
    <x v="0"/>
    <m/>
    <m/>
    <s v="d. Cumplimiento de compromisos"/>
    <x v="3"/>
    <n v="5"/>
    <m/>
    <m/>
    <m/>
    <m/>
    <m/>
    <m/>
    <m/>
    <m/>
    <m/>
    <m/>
    <s v="SIN CECO"/>
    <s v="NO"/>
    <s v="CENTRO CULTURAL JMSD_x000a_23-NOV-10_x000a_100%-Personal que presta el servicio en obra"/>
    <n v="5"/>
    <n v="5"/>
    <n v="1595"/>
    <n v="1595"/>
    <s v="GER"/>
    <s v="d. Cumplimiento de compromisos-Personal que presta el servicio en obra"/>
    <x v="18"/>
  </r>
  <r>
    <n v="734"/>
    <x v="21"/>
    <x v="3"/>
    <x v="0"/>
    <m/>
    <m/>
    <s v="e. Proactividad en desarrollo de funciones"/>
    <x v="3"/>
    <n v="5"/>
    <m/>
    <m/>
    <m/>
    <m/>
    <m/>
    <m/>
    <m/>
    <m/>
    <m/>
    <m/>
    <s v="SIN CECO"/>
    <s v="NO"/>
    <s v="CENTRO CULTURAL JMSD_x000a_23-NOV-10_x000a_100%-Personal que presta el servicio en obra"/>
    <n v="5"/>
    <n v="5"/>
    <n v="1595"/>
    <n v="1595"/>
    <s v="GER"/>
    <s v="e. Proactividad en desarrollo de funciones-Personal que presta el servicio en obra"/>
    <x v="19"/>
  </r>
  <r>
    <n v="735"/>
    <x v="21"/>
    <x v="3"/>
    <x v="0"/>
    <m/>
    <m/>
    <s v="a. Calidad del Contenido"/>
    <x v="4"/>
    <n v="4"/>
    <m/>
    <m/>
    <m/>
    <m/>
    <m/>
    <m/>
    <m/>
    <m/>
    <m/>
    <m/>
    <s v="SIN CECO"/>
    <s v="NO"/>
    <s v="CENTRO CULTURAL JMSD_x000a_23-NOV-10_x000a_100%-Productos Asociados de PAYC (Informes, Control de presupuesto y Programación y actas)"/>
    <n v="4"/>
    <n v="4"/>
    <n v="1595"/>
    <n v="1595"/>
    <s v="GER"/>
    <s v="a. Calidad del Contenido-Productos Asociados de PAYC (Informes, Control de presupuesto y Programación y actas)"/>
    <x v="20"/>
  </r>
  <r>
    <n v="736"/>
    <x v="21"/>
    <x v="3"/>
    <x v="0"/>
    <m/>
    <m/>
    <s v="b. Claridad del Contenido"/>
    <x v="4"/>
    <n v="5"/>
    <m/>
    <m/>
    <m/>
    <m/>
    <m/>
    <m/>
    <m/>
    <m/>
    <m/>
    <m/>
    <s v="SIN CECO"/>
    <s v="NO"/>
    <s v="CENTRO CULTURAL JMSD_x000a_23-NOV-10_x000a_100%-Productos Asociados de PAYC (Informes, Control de presupuesto y Programación y actas)"/>
    <n v="5"/>
    <n v="5"/>
    <n v="1595"/>
    <n v="1595"/>
    <s v="GER"/>
    <s v="b. Claridad del Contenido-Productos Asociados de PAYC (Informes, Control de presupuesto y Programación y actas)"/>
    <x v="21"/>
  </r>
  <r>
    <n v="737"/>
    <x v="21"/>
    <x v="3"/>
    <x v="0"/>
    <m/>
    <m/>
    <s v="c. Oportunidad en la entrega"/>
    <x v="4"/>
    <n v="5"/>
    <m/>
    <m/>
    <m/>
    <m/>
    <m/>
    <m/>
    <m/>
    <m/>
    <m/>
    <m/>
    <s v="SIN CECO"/>
    <s v="NO"/>
    <s v="CENTRO CULTURAL JMSD_x000a_23-NOV-10_x000a_100%-Productos Asociados de PAYC (Informes, Control de presupuesto y Programación y actas)"/>
    <n v="5"/>
    <n v="5"/>
    <n v="1595"/>
    <n v="1595"/>
    <s v="GER"/>
    <s v="c. Oportunidad en la entrega-Productos Asociados de PAYC (Informes, Control de presupuesto y Programación y actas)"/>
    <x v="22"/>
  </r>
  <r>
    <n v="738"/>
    <x v="21"/>
    <x v="3"/>
    <x v="0"/>
    <m/>
    <m/>
    <s v="d. Precisión de la información"/>
    <x v="4"/>
    <n v="4"/>
    <m/>
    <m/>
    <m/>
    <m/>
    <m/>
    <m/>
    <m/>
    <m/>
    <m/>
    <m/>
    <s v="SIN CECO"/>
    <s v="NO"/>
    <s v="CENTRO CULTURAL JMSD_x000a_23-NOV-10_x000a_100%-Productos Asociados de PAYC (Informes, Control de presupuesto y Programación y actas)"/>
    <n v="4"/>
    <n v="4"/>
    <n v="1595"/>
    <n v="1595"/>
    <s v="GER"/>
    <s v="d. Precisión de la información-Productos Asociados de PAYC (Informes, Control de presupuesto y Programación y actas)"/>
    <x v="23"/>
  </r>
  <r>
    <n v="739"/>
    <x v="21"/>
    <x v="3"/>
    <x v="0"/>
    <m/>
    <m/>
    <s v="e. Diagramación"/>
    <x v="4"/>
    <n v="4"/>
    <m/>
    <m/>
    <m/>
    <m/>
    <m/>
    <m/>
    <m/>
    <m/>
    <m/>
    <m/>
    <s v="SIN CECO"/>
    <s v="NO"/>
    <s v="CENTRO CULTURAL JMSD_x000a_23-NOV-10_x000a_100%-Productos Asociados de PAYC (Informes, Control de presupuesto y Programación y actas)"/>
    <n v="4"/>
    <n v="4"/>
    <n v="1595"/>
    <n v="1595"/>
    <s v="GER"/>
    <s v="e. Diagramación-Productos Asociados de PAYC (Informes, Control de presupuesto y Programación y actas)"/>
    <x v="24"/>
  </r>
  <r>
    <n v="740"/>
    <x v="21"/>
    <x v="3"/>
    <x v="0"/>
    <m/>
    <m/>
    <s v="a. Cumplimiento"/>
    <x v="5"/>
    <n v="4"/>
    <m/>
    <m/>
    <m/>
    <m/>
    <m/>
    <m/>
    <m/>
    <m/>
    <m/>
    <m/>
    <s v="SIN CECO"/>
    <s v="NO"/>
    <s v="CENTRO CULTURAL JMSD_x000a_23-NOV-10_x000a_100%-Compromisos Pactados"/>
    <n v="4"/>
    <n v="4"/>
    <n v="1595"/>
    <n v="1595"/>
    <s v="GER"/>
    <s v="a. Cumplimiento-Compromisos Pactados"/>
    <x v="25"/>
  </r>
  <r>
    <n v="741"/>
    <x v="21"/>
    <x v="3"/>
    <x v="0"/>
    <m/>
    <m/>
    <s v="b. Satisface expectativas"/>
    <x v="5"/>
    <n v="5"/>
    <m/>
    <m/>
    <m/>
    <m/>
    <m/>
    <m/>
    <m/>
    <m/>
    <m/>
    <m/>
    <s v="SIN CECO"/>
    <s v="NO"/>
    <s v="CENTRO CULTURAL JMSD_x000a_23-NOV-10_x000a_100%-Compromisos Pactados"/>
    <n v="5"/>
    <n v="5"/>
    <n v="1595"/>
    <n v="1595"/>
    <s v="GER"/>
    <s v="b. Satisface expectativas-Compromisos Pactados"/>
    <x v="26"/>
  </r>
  <r>
    <n v="742"/>
    <x v="21"/>
    <x v="3"/>
    <x v="0"/>
    <m/>
    <m/>
    <s v="c. Calidad de la Información suministrada"/>
    <x v="5"/>
    <n v="5"/>
    <m/>
    <m/>
    <m/>
    <m/>
    <m/>
    <m/>
    <m/>
    <m/>
    <m/>
    <m/>
    <s v="SIN CECO"/>
    <s v="NO"/>
    <s v="CENTRO CULTURAL JMSD_x000a_23-NOV-10_x000a_100%-Compromisos Pactados"/>
    <n v="5"/>
    <n v="5"/>
    <n v="1595"/>
    <n v="1595"/>
    <s v="GER"/>
    <s v="c. Calidad de la Información suministrada-Compromisos Pactados"/>
    <x v="27"/>
  </r>
  <r>
    <n v="743"/>
    <x v="21"/>
    <x v="3"/>
    <x v="0"/>
    <m/>
    <m/>
    <s v="d. Disposición del personal de PAYC a las solicitudes del cliente"/>
    <x v="5"/>
    <n v="5"/>
    <m/>
    <m/>
    <m/>
    <m/>
    <m/>
    <m/>
    <m/>
    <m/>
    <m/>
    <m/>
    <s v="SIN CECO"/>
    <s v="NO"/>
    <s v="CENTRO CULTURAL JMSD_x000a_23-NOV-10_x000a_100%-Compromisos Pactados"/>
    <n v="5"/>
    <n v="5"/>
    <n v="1595"/>
    <n v="1595"/>
    <s v="GER"/>
    <s v="d. Disposición del personal de PAYC a las solicitudes del cliente-Compromisos Pactados"/>
    <x v="28"/>
  </r>
  <r>
    <n v="744"/>
    <x v="21"/>
    <x v="3"/>
    <x v="0"/>
    <m/>
    <m/>
    <s v="e. Coherencia entre lo solicitado y lo entregado"/>
    <x v="5"/>
    <n v="5"/>
    <m/>
    <m/>
    <m/>
    <m/>
    <m/>
    <m/>
    <m/>
    <m/>
    <m/>
    <m/>
    <s v="SIN CECO"/>
    <s v="NO"/>
    <s v="CENTRO CULTURAL JMSD_x000a_23-NOV-10_x000a_100%-Compromisos Pactados"/>
    <n v="5"/>
    <n v="5"/>
    <n v="1595"/>
    <n v="1595"/>
    <s v="GER"/>
    <s v="e. Coherencia entre lo solicitado y lo entregado-Compromisos Pactados"/>
    <x v="29"/>
  </r>
  <r>
    <n v="745"/>
    <x v="21"/>
    <x v="3"/>
    <x v="0"/>
    <m/>
    <m/>
    <s v="Grado de Satisfacción con el Servicio Prestado"/>
    <x v="6"/>
    <n v="5"/>
    <m/>
    <m/>
    <m/>
    <m/>
    <m/>
    <m/>
    <m/>
    <m/>
    <m/>
    <m/>
    <s v="SIN CECO"/>
    <s v="NO"/>
    <s v="CENTRO CULTURAL JMSD_x000a_23-NOV-10_x000a_100%-Grado de Satisfacción con el Servicio Prestado"/>
    <n v="5"/>
    <n v="5"/>
    <n v="1595"/>
    <n v="1595"/>
    <s v="GER"/>
    <s v="Grado de Satisfacción con el Servicio Prestado-Grado de Satisfacción con el Servicio Prestado"/>
    <x v="30"/>
  </r>
  <r>
    <n v="746"/>
    <x v="21"/>
    <x v="3"/>
    <x v="0"/>
    <m/>
    <m/>
    <s v="Posibilidad de Volver a Contratar con PAYC"/>
    <x v="7"/>
    <n v="5"/>
    <m/>
    <m/>
    <m/>
    <m/>
    <m/>
    <m/>
    <m/>
    <m/>
    <m/>
    <m/>
    <s v="SIN CECO"/>
    <s v="NO"/>
    <s v="CENTRO CULTURAL JMSD_x000a_23-NOV-10_x000a_100%-Posibilidad de Volver a Contratar con PAYC"/>
    <n v="5"/>
    <n v="5"/>
    <n v="1595"/>
    <n v="1595"/>
    <s v="GER"/>
    <s v="Posibilidad de Volver a Contratar con PAYC-Posibilidad de Volver a Contratar con PAYC"/>
    <x v="31"/>
  </r>
  <r>
    <n v="747"/>
    <x v="21"/>
    <x v="3"/>
    <x v="0"/>
    <m/>
    <m/>
    <s v="Principales fortalezas en el servicio que presta PAYC"/>
    <x v="8"/>
    <s v="a.  Disposición de los funcionarios de todo rango-b.  Disposición en la solución de conflictos-c.  Pleno conocimiento del proyecto-d. Procesos administrativos y operativos muy estratégicos-"/>
    <m/>
    <s v="DISPOSICIÓN DEL PERSONAL"/>
    <s v="RESOLUCIÓN DE CONFLICTOS"/>
    <s v="CONOCIMIENTO DEL PROYECTO"/>
    <s v="PROCESOS ADMINISTRATIVOS Y OPERATIVOS"/>
    <m/>
    <m/>
    <m/>
    <m/>
    <m/>
    <s v="SIN CECO"/>
    <s v="NO"/>
    <s v="CENTRO CULTURAL JMSD_x000a_23-NOV-10_x000a_100%-Fortalezas PAYC"/>
    <s v="a.  Disposición de los funcionarios de todo rango-b.  Disposición en la solución de conflictos-c.  Pleno conocimiento del proyecto-d. Procesos administrativos y operativos muy estratégicos-"/>
    <n v="0"/>
    <n v="1595"/>
    <n v="1595"/>
    <s v="GER"/>
    <s v="Principales fortalezas en el servicio que presta PAYC-Fortalezas PAYC"/>
    <x v="32"/>
  </r>
  <r>
    <n v="748"/>
    <x v="21"/>
    <x v="3"/>
    <x v="0"/>
    <m/>
    <m/>
    <s v="Principales debilidades en el servicio que presta PAYC"/>
    <x v="9"/>
    <s v="a. Volumen de trabajo que obliga a cometer errores pequeños en cruce de tanta información-"/>
    <m/>
    <s v="CALIDAD DE LA INFORMACIÓN"/>
    <m/>
    <m/>
    <m/>
    <m/>
    <m/>
    <m/>
    <m/>
    <m/>
    <s v="SIN CECO"/>
    <s v="NO"/>
    <s v="CENTRO CULTURAL JMSD_x000a_23-NOV-10_x000a_100%-Debilidades PAYC"/>
    <s v="a. Volumen de trabajo que obliga a cometer errores pequeños en cruce de tanta información-"/>
    <n v="0"/>
    <n v="1595"/>
    <n v="1595"/>
    <s v="GER"/>
    <s v="Principales debilidades en el servicio que presta PAYC-Debilidades PAYC"/>
    <x v="33"/>
  </r>
  <r>
    <n v="749"/>
    <x v="22"/>
    <x v="2"/>
    <x v="1"/>
    <m/>
    <m/>
    <s v="a. Conocimiento específico de temas aplicables al proyecto"/>
    <x v="0"/>
    <n v="4"/>
    <m/>
    <m/>
    <m/>
    <m/>
    <m/>
    <m/>
    <m/>
    <m/>
    <m/>
    <m/>
    <s v="SIN CECO"/>
    <s v="NO"/>
    <s v="UNIVERSIDAD DE LA SALLE_x000a_10-SEP-10_x000a_60%-Soporte Técnico"/>
    <n v="4"/>
    <n v="4"/>
    <n v="1184"/>
    <n v="1184"/>
    <s v="INT"/>
    <s v="a. Conocimiento específico de temas aplicables al proyecto-Soporte Técnico"/>
    <x v="0"/>
  </r>
  <r>
    <n v="750"/>
    <x v="22"/>
    <x v="2"/>
    <x v="1"/>
    <m/>
    <m/>
    <s v="b. Idoneidad y Calidad del soporte"/>
    <x v="0"/>
    <n v="4"/>
    <m/>
    <m/>
    <m/>
    <m/>
    <m/>
    <m/>
    <m/>
    <m/>
    <m/>
    <m/>
    <s v="SIN CECO"/>
    <s v="NO"/>
    <s v="UNIVERSIDAD DE LA SALLE_x000a_10-SEP-10_x000a_60%-Soporte Técnico"/>
    <n v="4"/>
    <n v="4"/>
    <n v="1184"/>
    <n v="1184"/>
    <s v="INT"/>
    <s v="b. Idoneidad y Calidad del soporte-Soporte Técnico"/>
    <x v="1"/>
  </r>
  <r>
    <n v="751"/>
    <x v="22"/>
    <x v="2"/>
    <x v="1"/>
    <m/>
    <m/>
    <s v="c. Cumplimiento de especificaciones técnicas de construcción"/>
    <x v="0"/>
    <n v="4"/>
    <m/>
    <m/>
    <m/>
    <m/>
    <m/>
    <m/>
    <m/>
    <m/>
    <m/>
    <m/>
    <s v="SIN CECO"/>
    <s v="NO"/>
    <s v="UNIVERSIDAD DE LA SALLE_x000a_10-SEP-10_x000a_60%-Soporte Técnico"/>
    <n v="4"/>
    <n v="4"/>
    <n v="1184"/>
    <n v="1184"/>
    <s v="INT"/>
    <s v="c. Cumplimiento de especificaciones técnicas de construcción-Soporte Técnico"/>
    <x v="2"/>
  </r>
  <r>
    <n v="752"/>
    <x v="22"/>
    <x v="2"/>
    <x v="1"/>
    <m/>
    <m/>
    <s v="d. Confiabilidad de los conceptos aplicados"/>
    <x v="0"/>
    <n v="4"/>
    <m/>
    <m/>
    <m/>
    <m/>
    <m/>
    <m/>
    <m/>
    <m/>
    <m/>
    <m/>
    <s v="SIN CECO"/>
    <s v="NO"/>
    <s v="UNIVERSIDAD DE LA SALLE_x000a_10-SEP-10_x000a_60%-Soporte Técnico"/>
    <n v="4"/>
    <n v="4"/>
    <n v="1184"/>
    <n v="1184"/>
    <s v="INT"/>
    <s v="d. Confiabilidad de los conceptos aplicados-Soporte Técnico"/>
    <x v="3"/>
  </r>
  <r>
    <n v="753"/>
    <x v="22"/>
    <x v="2"/>
    <x v="1"/>
    <m/>
    <m/>
    <s v="e. Oportunidad en entrega de información o requerimientos"/>
    <x v="0"/>
    <n v="4"/>
    <m/>
    <m/>
    <m/>
    <m/>
    <m/>
    <m/>
    <m/>
    <m/>
    <m/>
    <m/>
    <s v="SIN CECO"/>
    <s v="NO"/>
    <s v="UNIVERSIDAD DE LA SALLE_x000a_10-SEP-10_x000a_60%-Soporte Técnico"/>
    <n v="4"/>
    <n v="4"/>
    <n v="1184"/>
    <n v="1184"/>
    <s v="INT"/>
    <s v="e. Oportunidad en entrega de información o requerimientos-Soporte Técnico"/>
    <x v="4"/>
  </r>
  <r>
    <n v="754"/>
    <x v="22"/>
    <x v="2"/>
    <x v="1"/>
    <m/>
    <m/>
    <s v="a. Oportunidad de la gestión en obra"/>
    <x v="1"/>
    <n v="3"/>
    <m/>
    <m/>
    <m/>
    <m/>
    <m/>
    <m/>
    <m/>
    <m/>
    <m/>
    <m/>
    <s v="SIN CECO"/>
    <s v="NO"/>
    <s v="UNIVERSIDAD DE LA SALLE_x000a_10-SEP-10_x000a_60%-Soporte Administrativo"/>
    <n v="3"/>
    <n v="3"/>
    <n v="1184"/>
    <n v="1184"/>
    <s v="INT"/>
    <s v="a. Oportunidad de la gestión en obra-Soporte Administrativo"/>
    <x v="5"/>
  </r>
  <r>
    <n v="755"/>
    <x v="22"/>
    <x v="2"/>
    <x v="1"/>
    <m/>
    <m/>
    <s v="b. Manejo administrativo del proyecto"/>
    <x v="1"/>
    <n v="4"/>
    <m/>
    <m/>
    <m/>
    <m/>
    <m/>
    <m/>
    <m/>
    <m/>
    <m/>
    <m/>
    <s v="SIN CECO"/>
    <s v="NO"/>
    <s v="UNIVERSIDAD DE LA SALLE_x000a_10-SEP-10_x000a_60%-Soporte Administrativo"/>
    <n v="4"/>
    <n v="4"/>
    <n v="1184"/>
    <n v="1184"/>
    <s v="INT"/>
    <s v="b. Manejo administrativo del proyecto-Soporte Administrativo"/>
    <x v="6"/>
  </r>
  <r>
    <n v="756"/>
    <x v="22"/>
    <x v="2"/>
    <x v="1"/>
    <m/>
    <m/>
    <s v="c. Información clara y veraz sobre la administración de proyecto"/>
    <x v="1"/>
    <n v="4"/>
    <m/>
    <m/>
    <m/>
    <m/>
    <m/>
    <m/>
    <m/>
    <m/>
    <m/>
    <m/>
    <s v="SIN CECO"/>
    <s v="NO"/>
    <s v="UNIVERSIDAD DE LA SALLE_x000a_10-SEP-10_x000a_60%-Soporte Administrativo"/>
    <n v="4"/>
    <n v="4"/>
    <n v="1184"/>
    <n v="1184"/>
    <s v="INT"/>
    <s v="c. Información clara y veraz sobre la administración de proyecto-Soporte Administrativo"/>
    <x v="7"/>
  </r>
  <r>
    <n v="757"/>
    <x v="22"/>
    <x v="2"/>
    <x v="1"/>
    <m/>
    <m/>
    <s v="d. Cumplimientos con expectativas del cliente"/>
    <x v="1"/>
    <n v="4"/>
    <m/>
    <m/>
    <m/>
    <m/>
    <m/>
    <m/>
    <m/>
    <m/>
    <m/>
    <m/>
    <s v="SIN CECO"/>
    <s v="NO"/>
    <s v="UNIVERSIDAD DE LA SALLE_x000a_10-SEP-10_x000a_60%-Soporte Administrativo"/>
    <n v="4"/>
    <n v="4"/>
    <n v="1184"/>
    <n v="1184"/>
    <s v="INT"/>
    <s v="d. Cumplimientos con expectativas del cliente-Soporte Administrativo"/>
    <x v="8"/>
  </r>
  <r>
    <n v="758"/>
    <x v="22"/>
    <x v="2"/>
    <x v="1"/>
    <m/>
    <m/>
    <s v="e. Control de presupuesto"/>
    <x v="1"/>
    <n v="3"/>
    <m/>
    <m/>
    <m/>
    <m/>
    <m/>
    <m/>
    <m/>
    <m/>
    <m/>
    <m/>
    <s v="SIN CECO"/>
    <s v="NO"/>
    <s v="UNIVERSIDAD DE LA SALLE_x000a_10-SEP-10_x000a_60%-Soporte Administrativo"/>
    <n v="3"/>
    <n v="3"/>
    <n v="1184"/>
    <n v="1184"/>
    <s v="INT"/>
    <s v="e. Control de presupuesto-Soporte Administrativo"/>
    <x v="9"/>
  </r>
  <r>
    <n v="759"/>
    <x v="22"/>
    <x v="2"/>
    <x v="1"/>
    <m/>
    <m/>
    <s v="a. Apoyo y presencia en el proyecto"/>
    <x v="2"/>
    <n v="3"/>
    <m/>
    <m/>
    <m/>
    <m/>
    <m/>
    <m/>
    <m/>
    <m/>
    <m/>
    <m/>
    <s v="SIN CECO"/>
    <s v="NO"/>
    <s v="UNIVERSIDAD DE LA SALLE_x000a_10-SEP-10_x000a_60%-Soporte Directivo (Coordinador y Gerencia)"/>
    <n v="3"/>
    <n v="3"/>
    <n v="1184"/>
    <n v="1184"/>
    <s v="INT"/>
    <s v="a. Apoyo y presencia en el proyecto-Soporte Directivo (Coordinador y Gerencia)"/>
    <x v="10"/>
  </r>
  <r>
    <n v="760"/>
    <x v="22"/>
    <x v="2"/>
    <x v="1"/>
    <m/>
    <m/>
    <s v="b. Conocimiento del proyecto"/>
    <x v="2"/>
    <n v="3"/>
    <m/>
    <m/>
    <m/>
    <m/>
    <m/>
    <m/>
    <m/>
    <m/>
    <m/>
    <m/>
    <s v="SIN CECO"/>
    <s v="NO"/>
    <s v="UNIVERSIDAD DE LA SALLE_x000a_10-SEP-10_x000a_60%-Soporte Directivo (Coordinador y Gerencia)"/>
    <n v="3"/>
    <n v="3"/>
    <n v="1184"/>
    <n v="1184"/>
    <s v="INT"/>
    <s v="b. Conocimiento del proyecto-Soporte Directivo (Coordinador y Gerencia)"/>
    <x v="11"/>
  </r>
  <r>
    <n v="761"/>
    <x v="22"/>
    <x v="2"/>
    <x v="1"/>
    <m/>
    <m/>
    <s v="c. Planteamiento de soluciones y manejo de conflictos"/>
    <x v="2"/>
    <n v="4"/>
    <m/>
    <m/>
    <m/>
    <m/>
    <m/>
    <m/>
    <m/>
    <m/>
    <m/>
    <m/>
    <s v="SIN CECO"/>
    <s v="NO"/>
    <s v="UNIVERSIDAD DE LA SALLE_x000a_10-SEP-10_x000a_60%-Soporte Directivo (Coordinador y Gerencia)"/>
    <n v="4"/>
    <n v="4"/>
    <n v="1184"/>
    <n v="1184"/>
    <s v="INT"/>
    <s v="c. Planteamiento de soluciones y manejo de conflictos-Soporte Directivo (Coordinador y Gerencia)"/>
    <x v="12"/>
  </r>
  <r>
    <n v="762"/>
    <x v="22"/>
    <x v="2"/>
    <x v="1"/>
    <m/>
    <m/>
    <s v="d. Cumplimiento de compromisos"/>
    <x v="2"/>
    <n v="3"/>
    <m/>
    <m/>
    <m/>
    <m/>
    <m/>
    <m/>
    <m/>
    <m/>
    <m/>
    <m/>
    <s v="SIN CECO"/>
    <s v="NO"/>
    <s v="UNIVERSIDAD DE LA SALLE_x000a_10-SEP-10_x000a_60%-Soporte Directivo (Coordinador y Gerencia)"/>
    <n v="3"/>
    <n v="3"/>
    <n v="1184"/>
    <n v="1184"/>
    <s v="INT"/>
    <s v="d. Cumplimiento de compromisos-Soporte Directivo (Coordinador y Gerencia)"/>
    <x v="13"/>
  </r>
  <r>
    <n v="763"/>
    <x v="22"/>
    <x v="2"/>
    <x v="1"/>
    <m/>
    <m/>
    <s v="e. Manejo del cliente"/>
    <x v="2"/>
    <n v="4"/>
    <m/>
    <m/>
    <m/>
    <m/>
    <m/>
    <m/>
    <m/>
    <m/>
    <m/>
    <m/>
    <s v="SIN CECO"/>
    <s v="NO"/>
    <s v="UNIVERSIDAD DE LA SALLE_x000a_10-SEP-10_x000a_60%-Soporte Directivo (Coordinador y Gerencia)"/>
    <n v="4"/>
    <n v="4"/>
    <n v="1184"/>
    <n v="1184"/>
    <s v="INT"/>
    <s v="e. Manejo del cliente-Soporte Directivo (Coordinador y Gerencia)"/>
    <x v="14"/>
  </r>
  <r>
    <n v="764"/>
    <x v="22"/>
    <x v="2"/>
    <x v="1"/>
    <m/>
    <m/>
    <s v="a. Idoneidad del personal"/>
    <x v="3"/>
    <n v="4"/>
    <m/>
    <m/>
    <m/>
    <m/>
    <m/>
    <m/>
    <m/>
    <m/>
    <m/>
    <m/>
    <s v="SIN CECO"/>
    <s v="NO"/>
    <s v="UNIVERSIDAD DE LA SALLE_x000a_10-SEP-10_x000a_60%-Personal que presta el servicio en obra"/>
    <n v="4"/>
    <n v="4"/>
    <n v="1184"/>
    <n v="1184"/>
    <s v="INT"/>
    <s v="a. Idoneidad del personal-Personal que presta el servicio en obra"/>
    <x v="15"/>
  </r>
  <r>
    <n v="765"/>
    <x v="22"/>
    <x v="2"/>
    <x v="1"/>
    <m/>
    <m/>
    <s v="b. Oportuna atención al cliente"/>
    <x v="3"/>
    <n v="4"/>
    <m/>
    <m/>
    <m/>
    <m/>
    <m/>
    <m/>
    <m/>
    <m/>
    <m/>
    <m/>
    <s v="SIN CECO"/>
    <s v="NO"/>
    <s v="UNIVERSIDAD DE LA SALLE_x000a_10-SEP-10_x000a_60%-Personal que presta el servicio en obra"/>
    <n v="4"/>
    <n v="4"/>
    <n v="1184"/>
    <n v="1184"/>
    <s v="INT"/>
    <s v="b. Oportuna atención al cliente-Personal que presta el servicio en obra"/>
    <x v="16"/>
  </r>
  <r>
    <n v="766"/>
    <x v="22"/>
    <x v="2"/>
    <x v="1"/>
    <m/>
    <m/>
    <s v="c. Compromiso con el proyecto"/>
    <x v="3"/>
    <n v="5"/>
    <m/>
    <m/>
    <m/>
    <m/>
    <m/>
    <m/>
    <m/>
    <m/>
    <m/>
    <m/>
    <s v="SIN CECO"/>
    <s v="NO"/>
    <s v="UNIVERSIDAD DE LA SALLE_x000a_10-SEP-10_x000a_60%-Personal que presta el servicio en obra"/>
    <n v="5"/>
    <n v="5"/>
    <n v="1184"/>
    <n v="1184"/>
    <s v="INT"/>
    <s v="c. Compromiso con el proyecto-Personal que presta el servicio en obra"/>
    <x v="17"/>
  </r>
  <r>
    <n v="767"/>
    <x v="22"/>
    <x v="2"/>
    <x v="1"/>
    <m/>
    <m/>
    <s v="d. Cumplimiento de compromisos"/>
    <x v="3"/>
    <n v="4"/>
    <m/>
    <m/>
    <m/>
    <m/>
    <m/>
    <m/>
    <m/>
    <m/>
    <m/>
    <m/>
    <s v="SIN CECO"/>
    <s v="NO"/>
    <s v="UNIVERSIDAD DE LA SALLE_x000a_10-SEP-10_x000a_60%-Personal que presta el servicio en obra"/>
    <n v="4"/>
    <n v="4"/>
    <n v="1184"/>
    <n v="1184"/>
    <s v="INT"/>
    <s v="d. Cumplimiento de compromisos-Personal que presta el servicio en obra"/>
    <x v="18"/>
  </r>
  <r>
    <n v="768"/>
    <x v="22"/>
    <x v="2"/>
    <x v="1"/>
    <m/>
    <m/>
    <s v="e. Proactividad en desarrollo de funciones"/>
    <x v="3"/>
    <n v="4"/>
    <m/>
    <m/>
    <m/>
    <m/>
    <m/>
    <m/>
    <m/>
    <m/>
    <m/>
    <m/>
    <s v="SIN CECO"/>
    <s v="NO"/>
    <s v="UNIVERSIDAD DE LA SALLE_x000a_10-SEP-10_x000a_60%-Personal que presta el servicio en obra"/>
    <n v="4"/>
    <n v="4"/>
    <n v="1184"/>
    <n v="1184"/>
    <s v="INT"/>
    <s v="e. Proactividad en desarrollo de funciones-Personal que presta el servicio en obra"/>
    <x v="19"/>
  </r>
  <r>
    <n v="769"/>
    <x v="22"/>
    <x v="2"/>
    <x v="1"/>
    <m/>
    <m/>
    <s v="a. Calidad del Contenido"/>
    <x v="4"/>
    <n v="3"/>
    <m/>
    <m/>
    <m/>
    <m/>
    <m/>
    <m/>
    <m/>
    <m/>
    <m/>
    <m/>
    <s v="SIN CECO"/>
    <s v="NO"/>
    <s v="UNIVERSIDAD DE LA SALLE_x000a_10-SEP-10_x000a_60%-Productos Asociados de PAYC (Informes, Control de presupuesto y Programación y actas)"/>
    <n v="3"/>
    <n v="3"/>
    <n v="1184"/>
    <n v="1184"/>
    <s v="INT"/>
    <s v="a. Calidad del Contenido-Productos Asociados de PAYC (Informes, Control de presupuesto y Programación y actas)"/>
    <x v="20"/>
  </r>
  <r>
    <n v="770"/>
    <x v="22"/>
    <x v="2"/>
    <x v="1"/>
    <m/>
    <m/>
    <s v="b. Claridad del Contenido"/>
    <x v="4"/>
    <n v="3"/>
    <m/>
    <m/>
    <m/>
    <m/>
    <m/>
    <m/>
    <m/>
    <m/>
    <m/>
    <m/>
    <s v="SIN CECO"/>
    <s v="NO"/>
    <s v="UNIVERSIDAD DE LA SALLE_x000a_10-SEP-10_x000a_60%-Productos Asociados de PAYC (Informes, Control de presupuesto y Programación y actas)"/>
    <n v="3"/>
    <n v="3"/>
    <n v="1184"/>
    <n v="1184"/>
    <s v="INT"/>
    <s v="b. Claridad del Contenido-Productos Asociados de PAYC (Informes, Control de presupuesto y Programación y actas)"/>
    <x v="21"/>
  </r>
  <r>
    <n v="771"/>
    <x v="22"/>
    <x v="2"/>
    <x v="1"/>
    <m/>
    <m/>
    <s v="c. Oportunidad en la entrega"/>
    <x v="4"/>
    <n v="4"/>
    <m/>
    <m/>
    <m/>
    <m/>
    <m/>
    <m/>
    <m/>
    <m/>
    <m/>
    <m/>
    <s v="SIN CECO"/>
    <s v="NO"/>
    <s v="UNIVERSIDAD DE LA SALLE_x000a_10-SEP-10_x000a_60%-Productos Asociados de PAYC (Informes, Control de presupuesto y Programación y actas)"/>
    <n v="4"/>
    <n v="4"/>
    <n v="1184"/>
    <n v="1184"/>
    <s v="INT"/>
    <s v="c. Oportunidad en la entrega-Productos Asociados de PAYC (Informes, Control de presupuesto y Programación y actas)"/>
    <x v="22"/>
  </r>
  <r>
    <n v="772"/>
    <x v="22"/>
    <x v="2"/>
    <x v="1"/>
    <m/>
    <m/>
    <s v="d. Precisión de la información"/>
    <x v="4"/>
    <n v="3"/>
    <m/>
    <m/>
    <m/>
    <m/>
    <m/>
    <m/>
    <m/>
    <m/>
    <m/>
    <m/>
    <s v="SIN CECO"/>
    <s v="NO"/>
    <s v="UNIVERSIDAD DE LA SALLE_x000a_10-SEP-10_x000a_60%-Productos Asociados de PAYC (Informes, Control de presupuesto y Programación y actas)"/>
    <n v="3"/>
    <n v="3"/>
    <n v="1184"/>
    <n v="1184"/>
    <s v="INT"/>
    <s v="d. Precisión de la información-Productos Asociados de PAYC (Informes, Control de presupuesto y Programación y actas)"/>
    <x v="23"/>
  </r>
  <r>
    <n v="773"/>
    <x v="22"/>
    <x v="2"/>
    <x v="1"/>
    <m/>
    <m/>
    <s v="e. Diagramación"/>
    <x v="4"/>
    <n v="3"/>
    <m/>
    <m/>
    <m/>
    <m/>
    <m/>
    <m/>
    <m/>
    <m/>
    <m/>
    <m/>
    <s v="SIN CECO"/>
    <s v="NO"/>
    <s v="UNIVERSIDAD DE LA SALLE_x000a_10-SEP-10_x000a_60%-Productos Asociados de PAYC (Informes, Control de presupuesto y Programación y actas)"/>
    <n v="3"/>
    <n v="3"/>
    <n v="1184"/>
    <n v="1184"/>
    <s v="INT"/>
    <s v="e. Diagramación-Productos Asociados de PAYC (Informes, Control de presupuesto y Programación y actas)"/>
    <x v="24"/>
  </r>
  <r>
    <n v="774"/>
    <x v="22"/>
    <x v="2"/>
    <x v="1"/>
    <m/>
    <m/>
    <s v="a. Cumplimiento"/>
    <x v="5"/>
    <n v="4"/>
    <m/>
    <m/>
    <m/>
    <m/>
    <m/>
    <m/>
    <m/>
    <m/>
    <m/>
    <m/>
    <s v="SIN CECO"/>
    <s v="NO"/>
    <s v="UNIVERSIDAD DE LA SALLE_x000a_10-SEP-10_x000a_60%-Compromisos Pactados"/>
    <n v="4"/>
    <n v="4"/>
    <n v="1184"/>
    <n v="1184"/>
    <s v="INT"/>
    <s v="a. Cumplimiento-Compromisos Pactados"/>
    <x v="25"/>
  </r>
  <r>
    <n v="775"/>
    <x v="22"/>
    <x v="2"/>
    <x v="1"/>
    <m/>
    <m/>
    <s v="b. Satisface expectativas"/>
    <x v="5"/>
    <n v="4"/>
    <m/>
    <m/>
    <m/>
    <m/>
    <m/>
    <m/>
    <m/>
    <m/>
    <m/>
    <m/>
    <s v="SIN CECO"/>
    <s v="NO"/>
    <s v="UNIVERSIDAD DE LA SALLE_x000a_10-SEP-10_x000a_60%-Compromisos Pactados"/>
    <n v="4"/>
    <n v="4"/>
    <n v="1184"/>
    <n v="1184"/>
    <s v="INT"/>
    <s v="b. Satisface expectativas-Compromisos Pactados"/>
    <x v="26"/>
  </r>
  <r>
    <n v="776"/>
    <x v="22"/>
    <x v="2"/>
    <x v="1"/>
    <m/>
    <m/>
    <s v="c. Calidad de la Información suministrada"/>
    <x v="5"/>
    <n v="4"/>
    <m/>
    <m/>
    <m/>
    <m/>
    <m/>
    <m/>
    <m/>
    <m/>
    <m/>
    <m/>
    <s v="SIN CECO"/>
    <s v="NO"/>
    <s v="UNIVERSIDAD DE LA SALLE_x000a_10-SEP-10_x000a_60%-Compromisos Pactados"/>
    <n v="4"/>
    <n v="4"/>
    <n v="1184"/>
    <n v="1184"/>
    <s v="INT"/>
    <s v="c. Calidad de la Información suministrada-Compromisos Pactados"/>
    <x v="27"/>
  </r>
  <r>
    <n v="777"/>
    <x v="22"/>
    <x v="2"/>
    <x v="1"/>
    <m/>
    <m/>
    <s v="d. Disposición del personal de PAYC a las solicitudes del cliente"/>
    <x v="5"/>
    <n v="4"/>
    <m/>
    <m/>
    <m/>
    <m/>
    <m/>
    <m/>
    <m/>
    <m/>
    <m/>
    <m/>
    <s v="SIN CECO"/>
    <s v="NO"/>
    <s v="UNIVERSIDAD DE LA SALLE_x000a_10-SEP-10_x000a_60%-Compromisos Pactados"/>
    <n v="4"/>
    <n v="4"/>
    <n v="1184"/>
    <n v="1184"/>
    <s v="INT"/>
    <s v="d. Disposición del personal de PAYC a las solicitudes del cliente-Compromisos Pactados"/>
    <x v="28"/>
  </r>
  <r>
    <n v="778"/>
    <x v="22"/>
    <x v="2"/>
    <x v="1"/>
    <m/>
    <m/>
    <s v="e. Coherencia entre lo solicitado y lo entregado"/>
    <x v="5"/>
    <n v="4"/>
    <m/>
    <m/>
    <m/>
    <m/>
    <m/>
    <m/>
    <m/>
    <m/>
    <m/>
    <m/>
    <s v="SIN CECO"/>
    <s v="NO"/>
    <s v="UNIVERSIDAD DE LA SALLE_x000a_10-SEP-10_x000a_60%-Compromisos Pactados"/>
    <n v="4"/>
    <n v="4"/>
    <n v="1184"/>
    <n v="1184"/>
    <s v="INT"/>
    <s v="e. Coherencia entre lo solicitado y lo entregado-Compromisos Pactados"/>
    <x v="29"/>
  </r>
  <r>
    <n v="779"/>
    <x v="22"/>
    <x v="2"/>
    <x v="1"/>
    <m/>
    <m/>
    <s v="Grado de Satisfacción con el Servicio Prestado"/>
    <x v="6"/>
    <n v="4"/>
    <m/>
    <m/>
    <m/>
    <m/>
    <m/>
    <m/>
    <m/>
    <m/>
    <m/>
    <m/>
    <s v="SIN CECO"/>
    <s v="NO"/>
    <s v="UNIVERSIDAD DE LA SALLE_x000a_10-SEP-10_x000a_60%-Grado de Satisfacción con el Servicio Prestado"/>
    <n v="4"/>
    <n v="4"/>
    <n v="1184"/>
    <n v="1184"/>
    <s v="INT"/>
    <s v="Grado de Satisfacción con el Servicio Prestado-Grado de Satisfacción con el Servicio Prestado"/>
    <x v="30"/>
  </r>
  <r>
    <n v="780"/>
    <x v="22"/>
    <x v="2"/>
    <x v="1"/>
    <m/>
    <m/>
    <s v="Posibilidad de Volver a Contratar con PAYC"/>
    <x v="7"/>
    <n v="4"/>
    <m/>
    <m/>
    <m/>
    <m/>
    <m/>
    <m/>
    <m/>
    <m/>
    <m/>
    <m/>
    <s v="SIN CECO"/>
    <s v="NO"/>
    <s v="UNIVERSIDAD DE LA SALLE_x000a_10-SEP-10_x000a_60%-Posibilidad de Volver a Contratar con PAYC"/>
    <n v="4"/>
    <n v="4"/>
    <n v="1184"/>
    <n v="1184"/>
    <s v="INT"/>
    <s v="Posibilidad de Volver a Contratar con PAYC-Posibilidad de Volver a Contratar con PAYC"/>
    <x v="31"/>
  </r>
  <r>
    <n v="781"/>
    <x v="22"/>
    <x v="2"/>
    <x v="1"/>
    <m/>
    <m/>
    <s v="Principales fortalezas en el servicio que presta PAYC"/>
    <x v="8"/>
    <s v="-"/>
    <m/>
    <m/>
    <m/>
    <m/>
    <m/>
    <m/>
    <m/>
    <m/>
    <m/>
    <m/>
    <s v="SIN CECO"/>
    <s v="NO"/>
    <s v="UNIVERSIDAD DE LA SALLE_x000a_10-SEP-10_x000a_60%-Fortalezas PAYC"/>
    <s v="-"/>
    <n v="0"/>
    <n v="1184"/>
    <n v="1184"/>
    <s v="INT"/>
    <s v="Principales fortalezas en el servicio que presta PAYC-Fortalezas PAYC"/>
    <x v="32"/>
  </r>
  <r>
    <n v="782"/>
    <x v="22"/>
    <x v="2"/>
    <x v="1"/>
    <m/>
    <m/>
    <s v="Principales debilidades en el servicio que presta PAYC"/>
    <x v="9"/>
    <s v="-"/>
    <m/>
    <m/>
    <m/>
    <m/>
    <m/>
    <m/>
    <m/>
    <m/>
    <m/>
    <m/>
    <s v="SIN CECO"/>
    <s v="NO"/>
    <s v="UNIVERSIDAD DE LA SALLE_x000a_10-SEP-10_x000a_60%-Debilidades PAYC"/>
    <s v="-"/>
    <n v="0"/>
    <n v="1184"/>
    <n v="1184"/>
    <s v="INT"/>
    <s v="Principales debilidades en el servicio que presta PAYC-Debilidades PAYC"/>
    <x v="33"/>
  </r>
  <r>
    <n v="783"/>
    <x v="23"/>
    <x v="2"/>
    <x v="1"/>
    <m/>
    <m/>
    <s v="a. Conocimiento específico de temas aplicables al proyecto"/>
    <x v="0"/>
    <n v="4"/>
    <m/>
    <m/>
    <m/>
    <m/>
    <m/>
    <m/>
    <m/>
    <m/>
    <m/>
    <m/>
    <s v="SIN CECO"/>
    <s v="NO"/>
    <s v="MANZANA LIÉVANO_x000a_13-SEP-10_x000a_60%-Soporte Técnico"/>
    <n v="4"/>
    <n v="4"/>
    <n v="1175"/>
    <n v="1175"/>
    <s v="INT"/>
    <s v="a. Conocimiento específico de temas aplicables al proyecto-Soporte Técnico"/>
    <x v="0"/>
  </r>
  <r>
    <n v="784"/>
    <x v="23"/>
    <x v="2"/>
    <x v="1"/>
    <m/>
    <m/>
    <s v="b. Idoneidad y Calidad del soporte"/>
    <x v="0"/>
    <n v="5"/>
    <m/>
    <m/>
    <m/>
    <m/>
    <m/>
    <m/>
    <m/>
    <m/>
    <m/>
    <m/>
    <s v="SIN CECO"/>
    <s v="NO"/>
    <s v="MANZANA LIÉVANO_x000a_13-SEP-10_x000a_60%-Soporte Técnico"/>
    <n v="5"/>
    <n v="5"/>
    <n v="1175"/>
    <n v="1175"/>
    <s v="INT"/>
    <s v="b. Idoneidad y Calidad del soporte-Soporte Técnico"/>
    <x v="1"/>
  </r>
  <r>
    <n v="785"/>
    <x v="23"/>
    <x v="2"/>
    <x v="1"/>
    <m/>
    <m/>
    <s v="c. Cumplimiento de especificaciones técnicas de construcción"/>
    <x v="0"/>
    <n v="5"/>
    <m/>
    <m/>
    <m/>
    <m/>
    <m/>
    <m/>
    <m/>
    <m/>
    <m/>
    <m/>
    <s v="SIN CECO"/>
    <s v="NO"/>
    <s v="MANZANA LIÉVANO_x000a_13-SEP-10_x000a_60%-Soporte Técnico"/>
    <n v="5"/>
    <n v="5"/>
    <n v="1175"/>
    <n v="1175"/>
    <s v="INT"/>
    <s v="c. Cumplimiento de especificaciones técnicas de construcción-Soporte Técnico"/>
    <x v="2"/>
  </r>
  <r>
    <n v="786"/>
    <x v="23"/>
    <x v="2"/>
    <x v="1"/>
    <m/>
    <m/>
    <s v="d. Confiabilidad de los conceptos aplicados"/>
    <x v="0"/>
    <n v="5"/>
    <m/>
    <m/>
    <m/>
    <m/>
    <m/>
    <m/>
    <m/>
    <m/>
    <m/>
    <m/>
    <s v="SIN CECO"/>
    <s v="NO"/>
    <s v="MANZANA LIÉVANO_x000a_13-SEP-10_x000a_60%-Soporte Técnico"/>
    <n v="5"/>
    <n v="5"/>
    <n v="1175"/>
    <n v="1175"/>
    <s v="INT"/>
    <s v="d. Confiabilidad de los conceptos aplicados-Soporte Técnico"/>
    <x v="3"/>
  </r>
  <r>
    <n v="787"/>
    <x v="23"/>
    <x v="2"/>
    <x v="1"/>
    <m/>
    <m/>
    <s v="e. Oportunidad en entrega de información o requerimientos"/>
    <x v="0"/>
    <n v="5"/>
    <m/>
    <m/>
    <m/>
    <m/>
    <m/>
    <m/>
    <m/>
    <m/>
    <m/>
    <m/>
    <s v="SIN CECO"/>
    <s v="NO"/>
    <s v="MANZANA LIÉVANO_x000a_13-SEP-10_x000a_60%-Soporte Técnico"/>
    <n v="5"/>
    <n v="5"/>
    <n v="1175"/>
    <n v="1175"/>
    <s v="INT"/>
    <s v="e. Oportunidad en entrega de información o requerimientos-Soporte Técnico"/>
    <x v="4"/>
  </r>
  <r>
    <n v="788"/>
    <x v="23"/>
    <x v="2"/>
    <x v="1"/>
    <m/>
    <m/>
    <s v="a. Oportunidad de la gestión en obra"/>
    <x v="1"/>
    <n v="5"/>
    <m/>
    <m/>
    <m/>
    <m/>
    <m/>
    <m/>
    <m/>
    <m/>
    <m/>
    <m/>
    <s v="SIN CECO"/>
    <s v="NO"/>
    <s v="MANZANA LIÉVANO_x000a_13-SEP-10_x000a_60%-Soporte Administrativo"/>
    <n v="5"/>
    <n v="5"/>
    <n v="1175"/>
    <n v="1175"/>
    <s v="INT"/>
    <s v="a. Oportunidad de la gestión en obra-Soporte Administrativo"/>
    <x v="5"/>
  </r>
  <r>
    <n v="789"/>
    <x v="23"/>
    <x v="2"/>
    <x v="1"/>
    <m/>
    <m/>
    <s v="b. Manejo administrativo del proyecto"/>
    <x v="1"/>
    <s v="N/A"/>
    <m/>
    <m/>
    <m/>
    <m/>
    <m/>
    <m/>
    <m/>
    <m/>
    <m/>
    <m/>
    <s v="SIN CECO"/>
    <s v="NO"/>
    <s v="MANZANA LIÉVANO_x000a_13-SEP-10_x000a_60%-Soporte Administrativo"/>
    <s v="N/A"/>
    <n v="0"/>
    <n v="1175"/>
    <n v="1175"/>
    <s v="INT"/>
    <s v="b. Manejo administrativo del proyecto-Soporte Administrativo"/>
    <x v="6"/>
  </r>
  <r>
    <n v="790"/>
    <x v="23"/>
    <x v="2"/>
    <x v="1"/>
    <m/>
    <m/>
    <s v="c. Información clara y veraz sobre la administración de proyecto"/>
    <x v="1"/>
    <n v="5"/>
    <m/>
    <m/>
    <m/>
    <m/>
    <m/>
    <m/>
    <m/>
    <m/>
    <m/>
    <m/>
    <s v="SIN CECO"/>
    <s v="NO"/>
    <s v="MANZANA LIÉVANO_x000a_13-SEP-10_x000a_60%-Soporte Administrativo"/>
    <n v="5"/>
    <n v="5"/>
    <n v="1175"/>
    <n v="1175"/>
    <s v="INT"/>
    <s v="c. Información clara y veraz sobre la administración de proyecto-Soporte Administrativo"/>
    <x v="7"/>
  </r>
  <r>
    <n v="791"/>
    <x v="23"/>
    <x v="2"/>
    <x v="1"/>
    <m/>
    <m/>
    <s v="d. Cumplimientos con expectativas del cliente"/>
    <x v="1"/>
    <n v="5"/>
    <m/>
    <m/>
    <m/>
    <m/>
    <m/>
    <m/>
    <m/>
    <m/>
    <m/>
    <m/>
    <s v="SIN CECO"/>
    <s v="NO"/>
    <s v="MANZANA LIÉVANO_x000a_13-SEP-10_x000a_60%-Soporte Administrativo"/>
    <n v="5"/>
    <n v="5"/>
    <n v="1175"/>
    <n v="1175"/>
    <s v="INT"/>
    <s v="d. Cumplimientos con expectativas del cliente-Soporte Administrativo"/>
    <x v="8"/>
  </r>
  <r>
    <n v="792"/>
    <x v="23"/>
    <x v="2"/>
    <x v="1"/>
    <m/>
    <m/>
    <s v="e. Control de presupuesto"/>
    <x v="1"/>
    <n v="5"/>
    <m/>
    <m/>
    <m/>
    <m/>
    <m/>
    <m/>
    <m/>
    <m/>
    <m/>
    <m/>
    <s v="SIN CECO"/>
    <s v="NO"/>
    <s v="MANZANA LIÉVANO_x000a_13-SEP-10_x000a_60%-Soporte Administrativo"/>
    <n v="5"/>
    <n v="5"/>
    <n v="1175"/>
    <n v="1175"/>
    <s v="INT"/>
    <s v="e. Control de presupuesto-Soporte Administrativo"/>
    <x v="9"/>
  </r>
  <r>
    <n v="793"/>
    <x v="23"/>
    <x v="2"/>
    <x v="1"/>
    <m/>
    <m/>
    <s v="a. Apoyo y presencia en el proyecto"/>
    <x v="2"/>
    <s v="N/A"/>
    <m/>
    <m/>
    <m/>
    <m/>
    <m/>
    <m/>
    <m/>
    <m/>
    <m/>
    <m/>
    <s v="SIN CECO"/>
    <s v="NO"/>
    <s v="MANZANA LIÉVANO_x000a_13-SEP-10_x000a_60%-Soporte Directivo (Coordinador y Gerencia)"/>
    <s v="N/A"/>
    <n v="0"/>
    <n v="1175"/>
    <n v="1175"/>
    <s v="INT"/>
    <s v="a. Apoyo y presencia en el proyecto-Soporte Directivo (Coordinador y Gerencia)"/>
    <x v="10"/>
  </r>
  <r>
    <n v="794"/>
    <x v="23"/>
    <x v="2"/>
    <x v="1"/>
    <m/>
    <m/>
    <s v="b. Conocimiento del proyecto"/>
    <x v="2"/>
    <s v="N/A"/>
    <m/>
    <m/>
    <m/>
    <m/>
    <m/>
    <m/>
    <m/>
    <m/>
    <m/>
    <m/>
    <s v="SIN CECO"/>
    <s v="NO"/>
    <s v="MANZANA LIÉVANO_x000a_13-SEP-10_x000a_60%-Soporte Directivo (Coordinador y Gerencia)"/>
    <s v="N/A"/>
    <n v="0"/>
    <n v="1175"/>
    <n v="1175"/>
    <s v="INT"/>
    <s v="b. Conocimiento del proyecto-Soporte Directivo (Coordinador y Gerencia)"/>
    <x v="11"/>
  </r>
  <r>
    <n v="795"/>
    <x v="23"/>
    <x v="2"/>
    <x v="1"/>
    <m/>
    <m/>
    <s v="c. Planteamiento de soluciones y manejo de conflictos"/>
    <x v="2"/>
    <s v="N/A"/>
    <m/>
    <m/>
    <m/>
    <m/>
    <m/>
    <m/>
    <m/>
    <m/>
    <m/>
    <m/>
    <s v="SIN CECO"/>
    <s v="NO"/>
    <s v="MANZANA LIÉVANO_x000a_13-SEP-10_x000a_60%-Soporte Directivo (Coordinador y Gerencia)"/>
    <s v="N/A"/>
    <n v="0"/>
    <n v="1175"/>
    <n v="1175"/>
    <s v="INT"/>
    <s v="c. Planteamiento de soluciones y manejo de conflictos-Soporte Directivo (Coordinador y Gerencia)"/>
    <x v="12"/>
  </r>
  <r>
    <n v="796"/>
    <x v="23"/>
    <x v="2"/>
    <x v="1"/>
    <m/>
    <m/>
    <s v="d. Cumplimiento de compromisos"/>
    <x v="2"/>
    <s v="N/A"/>
    <m/>
    <m/>
    <m/>
    <m/>
    <m/>
    <m/>
    <m/>
    <m/>
    <m/>
    <m/>
    <s v="SIN CECO"/>
    <s v="NO"/>
    <s v="MANZANA LIÉVANO_x000a_13-SEP-10_x000a_60%-Soporte Directivo (Coordinador y Gerencia)"/>
    <s v="N/A"/>
    <n v="0"/>
    <n v="1175"/>
    <n v="1175"/>
    <s v="INT"/>
    <s v="d. Cumplimiento de compromisos-Soporte Directivo (Coordinador y Gerencia)"/>
    <x v="13"/>
  </r>
  <r>
    <n v="797"/>
    <x v="23"/>
    <x v="2"/>
    <x v="1"/>
    <m/>
    <m/>
    <s v="e. Manejo del cliente"/>
    <x v="2"/>
    <s v="N/A"/>
    <m/>
    <m/>
    <m/>
    <m/>
    <m/>
    <m/>
    <m/>
    <m/>
    <m/>
    <m/>
    <s v="SIN CECO"/>
    <s v="NO"/>
    <s v="MANZANA LIÉVANO_x000a_13-SEP-10_x000a_60%-Soporte Directivo (Coordinador y Gerencia)"/>
    <s v="N/A"/>
    <n v="0"/>
    <n v="1175"/>
    <n v="1175"/>
    <s v="INT"/>
    <s v="e. Manejo del cliente-Soporte Directivo (Coordinador y Gerencia)"/>
    <x v="14"/>
  </r>
  <r>
    <n v="798"/>
    <x v="23"/>
    <x v="2"/>
    <x v="1"/>
    <m/>
    <m/>
    <s v="a. Idoneidad del personal"/>
    <x v="3"/>
    <n v="5"/>
    <m/>
    <m/>
    <m/>
    <m/>
    <m/>
    <m/>
    <m/>
    <m/>
    <m/>
    <m/>
    <s v="SIN CECO"/>
    <s v="NO"/>
    <s v="MANZANA LIÉVANO_x000a_13-SEP-10_x000a_60%-Personal que presta el servicio en obra"/>
    <n v="5"/>
    <n v="5"/>
    <n v="1175"/>
    <n v="1175"/>
    <s v="INT"/>
    <s v="a. Idoneidad del personal-Personal que presta el servicio en obra"/>
    <x v="15"/>
  </r>
  <r>
    <n v="799"/>
    <x v="23"/>
    <x v="2"/>
    <x v="1"/>
    <m/>
    <m/>
    <s v="b. Oportuna atención al cliente"/>
    <x v="3"/>
    <n v="5"/>
    <m/>
    <m/>
    <m/>
    <m/>
    <m/>
    <m/>
    <m/>
    <m/>
    <m/>
    <m/>
    <s v="SIN CECO"/>
    <s v="NO"/>
    <s v="MANZANA LIÉVANO_x000a_13-SEP-10_x000a_60%-Personal que presta el servicio en obra"/>
    <n v="5"/>
    <n v="5"/>
    <n v="1175"/>
    <n v="1175"/>
    <s v="INT"/>
    <s v="b. Oportuna atención al cliente-Personal que presta el servicio en obra"/>
    <x v="16"/>
  </r>
  <r>
    <n v="800"/>
    <x v="23"/>
    <x v="2"/>
    <x v="1"/>
    <m/>
    <m/>
    <s v="c. Compromiso con el proyecto"/>
    <x v="3"/>
    <n v="5"/>
    <m/>
    <m/>
    <m/>
    <m/>
    <m/>
    <m/>
    <m/>
    <m/>
    <m/>
    <m/>
    <s v="SIN CECO"/>
    <s v="NO"/>
    <s v="MANZANA LIÉVANO_x000a_13-SEP-10_x000a_60%-Personal que presta el servicio en obra"/>
    <n v="5"/>
    <n v="5"/>
    <n v="1175"/>
    <n v="1175"/>
    <s v="INT"/>
    <s v="c. Compromiso con el proyecto-Personal que presta el servicio en obra"/>
    <x v="17"/>
  </r>
  <r>
    <n v="801"/>
    <x v="23"/>
    <x v="2"/>
    <x v="1"/>
    <m/>
    <m/>
    <s v="d. Cumplimiento de compromisos"/>
    <x v="3"/>
    <n v="5"/>
    <m/>
    <m/>
    <m/>
    <m/>
    <m/>
    <m/>
    <m/>
    <m/>
    <m/>
    <m/>
    <s v="SIN CECO"/>
    <s v="NO"/>
    <s v="MANZANA LIÉVANO_x000a_13-SEP-10_x000a_60%-Personal que presta el servicio en obra"/>
    <n v="5"/>
    <n v="5"/>
    <n v="1175"/>
    <n v="1175"/>
    <s v="INT"/>
    <s v="d. Cumplimiento de compromisos-Personal que presta el servicio en obra"/>
    <x v="18"/>
  </r>
  <r>
    <n v="802"/>
    <x v="23"/>
    <x v="2"/>
    <x v="1"/>
    <m/>
    <m/>
    <s v="e. Proactividad en desarrollo de funciones"/>
    <x v="3"/>
    <n v="5"/>
    <m/>
    <m/>
    <m/>
    <m/>
    <m/>
    <m/>
    <m/>
    <m/>
    <m/>
    <m/>
    <s v="SIN CECO"/>
    <s v="NO"/>
    <s v="MANZANA LIÉVANO_x000a_13-SEP-10_x000a_60%-Personal que presta el servicio en obra"/>
    <n v="5"/>
    <n v="5"/>
    <n v="1175"/>
    <n v="1175"/>
    <s v="INT"/>
    <s v="e. Proactividad en desarrollo de funciones-Personal que presta el servicio en obra"/>
    <x v="19"/>
  </r>
  <r>
    <n v="803"/>
    <x v="23"/>
    <x v="2"/>
    <x v="1"/>
    <m/>
    <m/>
    <s v="a. Calidad del Contenido"/>
    <x v="4"/>
    <n v="5"/>
    <m/>
    <m/>
    <m/>
    <m/>
    <m/>
    <m/>
    <m/>
    <m/>
    <m/>
    <m/>
    <s v="SIN CECO"/>
    <s v="NO"/>
    <s v="MANZANA LIÉVANO_x000a_13-SEP-10_x000a_60%-Productos Asociados de PAYC (Informes, Control de presupuesto y Programación y actas)"/>
    <n v="5"/>
    <n v="5"/>
    <n v="1175"/>
    <n v="1175"/>
    <s v="INT"/>
    <s v="a. Calidad del Contenido-Productos Asociados de PAYC (Informes, Control de presupuesto y Programación y actas)"/>
    <x v="20"/>
  </r>
  <r>
    <n v="804"/>
    <x v="23"/>
    <x v="2"/>
    <x v="1"/>
    <m/>
    <m/>
    <s v="b. Claridad del Contenido"/>
    <x v="4"/>
    <n v="5"/>
    <m/>
    <m/>
    <m/>
    <m/>
    <m/>
    <m/>
    <m/>
    <m/>
    <m/>
    <m/>
    <s v="SIN CECO"/>
    <s v="NO"/>
    <s v="MANZANA LIÉVANO_x000a_13-SEP-10_x000a_60%-Productos Asociados de PAYC (Informes, Control de presupuesto y Programación y actas)"/>
    <n v="5"/>
    <n v="5"/>
    <n v="1175"/>
    <n v="1175"/>
    <s v="INT"/>
    <s v="b. Claridad del Contenido-Productos Asociados de PAYC (Informes, Control de presupuesto y Programación y actas)"/>
    <x v="21"/>
  </r>
  <r>
    <n v="805"/>
    <x v="23"/>
    <x v="2"/>
    <x v="1"/>
    <m/>
    <m/>
    <s v="c. Oportunidad en la entrega"/>
    <x v="4"/>
    <n v="5"/>
    <m/>
    <m/>
    <m/>
    <m/>
    <m/>
    <m/>
    <m/>
    <m/>
    <m/>
    <m/>
    <s v="SIN CECO"/>
    <s v="NO"/>
    <s v="MANZANA LIÉVANO_x000a_13-SEP-10_x000a_60%-Productos Asociados de PAYC (Informes, Control de presupuesto y Programación y actas)"/>
    <n v="5"/>
    <n v="5"/>
    <n v="1175"/>
    <n v="1175"/>
    <s v="INT"/>
    <s v="c. Oportunidad en la entrega-Productos Asociados de PAYC (Informes, Control de presupuesto y Programación y actas)"/>
    <x v="22"/>
  </r>
  <r>
    <n v="806"/>
    <x v="23"/>
    <x v="2"/>
    <x v="1"/>
    <m/>
    <m/>
    <s v="d. Precisión de la información"/>
    <x v="4"/>
    <n v="5"/>
    <m/>
    <m/>
    <m/>
    <m/>
    <m/>
    <m/>
    <m/>
    <m/>
    <m/>
    <m/>
    <s v="SIN CECO"/>
    <s v="NO"/>
    <s v="MANZANA LIÉVANO_x000a_13-SEP-10_x000a_60%-Productos Asociados de PAYC (Informes, Control de presupuesto y Programación y actas)"/>
    <n v="5"/>
    <n v="5"/>
    <n v="1175"/>
    <n v="1175"/>
    <s v="INT"/>
    <s v="d. Precisión de la información-Productos Asociados de PAYC (Informes, Control de presupuesto y Programación y actas)"/>
    <x v="23"/>
  </r>
  <r>
    <n v="807"/>
    <x v="23"/>
    <x v="2"/>
    <x v="1"/>
    <m/>
    <m/>
    <s v="e. Diagramación"/>
    <x v="4"/>
    <n v="5"/>
    <m/>
    <m/>
    <m/>
    <m/>
    <m/>
    <m/>
    <m/>
    <m/>
    <m/>
    <m/>
    <s v="SIN CECO"/>
    <s v="NO"/>
    <s v="MANZANA LIÉVANO_x000a_13-SEP-10_x000a_60%-Productos Asociados de PAYC (Informes, Control de presupuesto y Programación y actas)"/>
    <n v="5"/>
    <n v="5"/>
    <n v="1175"/>
    <n v="1175"/>
    <s v="INT"/>
    <s v="e. Diagramación-Productos Asociados de PAYC (Informes, Control de presupuesto y Programación y actas)"/>
    <x v="24"/>
  </r>
  <r>
    <n v="808"/>
    <x v="23"/>
    <x v="2"/>
    <x v="1"/>
    <m/>
    <m/>
    <s v="a. Cumplimiento"/>
    <x v="5"/>
    <n v="4"/>
    <m/>
    <m/>
    <m/>
    <m/>
    <m/>
    <m/>
    <m/>
    <m/>
    <m/>
    <m/>
    <s v="SIN CECO"/>
    <s v="NO"/>
    <s v="MANZANA LIÉVANO_x000a_13-SEP-10_x000a_60%-Compromisos Pactados"/>
    <n v="4"/>
    <n v="4"/>
    <n v="1175"/>
    <n v="1175"/>
    <s v="INT"/>
    <s v="a. Cumplimiento-Compromisos Pactados"/>
    <x v="25"/>
  </r>
  <r>
    <n v="809"/>
    <x v="23"/>
    <x v="2"/>
    <x v="1"/>
    <m/>
    <m/>
    <s v="b. Satisface expectativas"/>
    <x v="5"/>
    <n v="5"/>
    <m/>
    <m/>
    <m/>
    <m/>
    <m/>
    <m/>
    <m/>
    <m/>
    <m/>
    <m/>
    <s v="SIN CECO"/>
    <s v="NO"/>
    <s v="MANZANA LIÉVANO_x000a_13-SEP-10_x000a_60%-Compromisos Pactados"/>
    <n v="5"/>
    <n v="5"/>
    <n v="1175"/>
    <n v="1175"/>
    <s v="INT"/>
    <s v="b. Satisface expectativas-Compromisos Pactados"/>
    <x v="26"/>
  </r>
  <r>
    <n v="810"/>
    <x v="23"/>
    <x v="2"/>
    <x v="1"/>
    <m/>
    <m/>
    <s v="c. Calidad de la Información suministrada"/>
    <x v="5"/>
    <n v="5"/>
    <m/>
    <m/>
    <m/>
    <m/>
    <m/>
    <m/>
    <m/>
    <m/>
    <m/>
    <m/>
    <s v="SIN CECO"/>
    <s v="NO"/>
    <s v="MANZANA LIÉVANO_x000a_13-SEP-10_x000a_60%-Compromisos Pactados"/>
    <n v="5"/>
    <n v="5"/>
    <n v="1175"/>
    <n v="1175"/>
    <s v="INT"/>
    <s v="c. Calidad de la Información suministrada-Compromisos Pactados"/>
    <x v="27"/>
  </r>
  <r>
    <n v="811"/>
    <x v="23"/>
    <x v="2"/>
    <x v="1"/>
    <m/>
    <m/>
    <s v="d. Disposición del personal de PAYC a las solicitudes del cliente"/>
    <x v="5"/>
    <n v="5"/>
    <m/>
    <m/>
    <m/>
    <m/>
    <m/>
    <m/>
    <m/>
    <m/>
    <m/>
    <m/>
    <s v="SIN CECO"/>
    <s v="NO"/>
    <s v="MANZANA LIÉVANO_x000a_13-SEP-10_x000a_60%-Compromisos Pactados"/>
    <n v="5"/>
    <n v="5"/>
    <n v="1175"/>
    <n v="1175"/>
    <s v="INT"/>
    <s v="d. Disposición del personal de PAYC a las solicitudes del cliente-Compromisos Pactados"/>
    <x v="28"/>
  </r>
  <r>
    <n v="812"/>
    <x v="23"/>
    <x v="2"/>
    <x v="1"/>
    <m/>
    <m/>
    <s v="e. Coherencia entre lo solicitado y lo entregado"/>
    <x v="5"/>
    <n v="5"/>
    <m/>
    <m/>
    <m/>
    <m/>
    <m/>
    <m/>
    <m/>
    <m/>
    <m/>
    <m/>
    <s v="SIN CECO"/>
    <s v="NO"/>
    <s v="MANZANA LIÉVANO_x000a_13-SEP-10_x000a_60%-Compromisos Pactados"/>
    <n v="5"/>
    <n v="5"/>
    <n v="1175"/>
    <n v="1175"/>
    <s v="INT"/>
    <s v="e. Coherencia entre lo solicitado y lo entregado-Compromisos Pactados"/>
    <x v="29"/>
  </r>
  <r>
    <n v="813"/>
    <x v="23"/>
    <x v="2"/>
    <x v="1"/>
    <m/>
    <m/>
    <s v="Grado de Satisfacción con el Servicio Prestado"/>
    <x v="6"/>
    <n v="5"/>
    <m/>
    <m/>
    <m/>
    <m/>
    <m/>
    <m/>
    <m/>
    <m/>
    <m/>
    <m/>
    <s v="SIN CECO"/>
    <s v="NO"/>
    <s v="MANZANA LIÉVANO_x000a_13-SEP-10_x000a_60%-Grado de Satisfacción con el Servicio Prestado"/>
    <n v="5"/>
    <n v="5"/>
    <n v="1175"/>
    <n v="1175"/>
    <s v="INT"/>
    <s v="Grado de Satisfacción con el Servicio Prestado-Grado de Satisfacción con el Servicio Prestado"/>
    <x v="30"/>
  </r>
  <r>
    <n v="814"/>
    <x v="23"/>
    <x v="2"/>
    <x v="1"/>
    <m/>
    <m/>
    <s v="Posibilidad de Volver a Contratar con PAYC"/>
    <x v="7"/>
    <n v="5"/>
    <m/>
    <m/>
    <m/>
    <m/>
    <m/>
    <m/>
    <m/>
    <m/>
    <m/>
    <m/>
    <s v="SIN CECO"/>
    <s v="NO"/>
    <s v="MANZANA LIÉVANO_x000a_13-SEP-10_x000a_60%-Posibilidad de Volver a Contratar con PAYC"/>
    <n v="5"/>
    <n v="5"/>
    <n v="1175"/>
    <n v="1175"/>
    <s v="INT"/>
    <s v="Posibilidad de Volver a Contratar con PAYC-Posibilidad de Volver a Contratar con PAYC"/>
    <x v="31"/>
  </r>
  <r>
    <n v="815"/>
    <x v="23"/>
    <x v="2"/>
    <x v="1"/>
    <m/>
    <m/>
    <s v="Principales fortalezas en el servicio que presta PAYC"/>
    <x v="8"/>
    <s v="Personal-Productos-Control-Proactividad-Calidad-Oportunidad-"/>
    <m/>
    <s v="PERSONAL"/>
    <s v="PRODUCTOS"/>
    <s v="PROACTIVIDAD"/>
    <s v="CALIDAD"/>
    <s v="OPORTUNIDAD"/>
    <m/>
    <m/>
    <m/>
    <m/>
    <s v="SIN CECO"/>
    <s v="NO"/>
    <s v="MANZANA LIÉVANO_x000a_13-SEP-10_x000a_60%-Fortalezas PAYC"/>
    <s v="Personal-Productos-Control-Proactividad-Calidad-Oportunidad-"/>
    <n v="0"/>
    <n v="1175"/>
    <n v="1175"/>
    <s v="INT"/>
    <s v="Principales fortalezas en el servicio que presta PAYC-Fortalezas PAYC"/>
    <x v="32"/>
  </r>
  <r>
    <n v="816"/>
    <x v="23"/>
    <x v="2"/>
    <x v="1"/>
    <m/>
    <m/>
    <s v="Principales debilidades en el servicio que presta PAYC"/>
    <x v="9"/>
    <s v="-"/>
    <m/>
    <m/>
    <m/>
    <m/>
    <m/>
    <m/>
    <m/>
    <m/>
    <m/>
    <m/>
    <s v="SIN CECO"/>
    <s v="NO"/>
    <s v="MANZANA LIÉVANO_x000a_13-SEP-10_x000a_60%-Debilidades PAYC"/>
    <s v="-"/>
    <n v="0"/>
    <n v="1175"/>
    <n v="1175"/>
    <s v="INT"/>
    <s v="Principales debilidades en el servicio que presta PAYC-Debilidades PAYC"/>
    <x v="33"/>
  </r>
  <r>
    <n v="817"/>
    <x v="24"/>
    <x v="2"/>
    <x v="1"/>
    <m/>
    <m/>
    <s v="a. Conocimiento específico de temas aplicables al proyecto"/>
    <x v="0"/>
    <n v="5"/>
    <m/>
    <m/>
    <m/>
    <m/>
    <m/>
    <m/>
    <m/>
    <m/>
    <m/>
    <m/>
    <s v="SIN CECO"/>
    <s v="NO"/>
    <s v="BBC_x000a_20-SEP-10_x000a_100%-Soporte Técnico"/>
    <n v="5"/>
    <n v="5"/>
    <n v="1039"/>
    <n v="1039"/>
    <s v="INT"/>
    <s v="a. Conocimiento específico de temas aplicables al proyecto-Soporte Técnico"/>
    <x v="0"/>
  </r>
  <r>
    <n v="818"/>
    <x v="24"/>
    <x v="2"/>
    <x v="1"/>
    <m/>
    <m/>
    <s v="b. Idoneidad y Calidad del soporte"/>
    <x v="0"/>
    <n v="4"/>
    <m/>
    <m/>
    <m/>
    <m/>
    <m/>
    <m/>
    <m/>
    <m/>
    <m/>
    <m/>
    <s v="SIN CECO"/>
    <s v="NO"/>
    <s v="BBC_x000a_20-SEP-10_x000a_100%-Soporte Técnico"/>
    <n v="4"/>
    <n v="4"/>
    <n v="1039"/>
    <n v="1039"/>
    <s v="INT"/>
    <s v="b. Idoneidad y Calidad del soporte-Soporte Técnico"/>
    <x v="1"/>
  </r>
  <r>
    <n v="819"/>
    <x v="24"/>
    <x v="2"/>
    <x v="1"/>
    <m/>
    <m/>
    <s v="c. Cumplimiento de especificaciones técnicas de construcción"/>
    <x v="0"/>
    <n v="4"/>
    <m/>
    <m/>
    <m/>
    <m/>
    <m/>
    <m/>
    <m/>
    <m/>
    <m/>
    <m/>
    <s v="SIN CECO"/>
    <s v="NO"/>
    <s v="BBC_x000a_20-SEP-10_x000a_100%-Soporte Técnico"/>
    <n v="4"/>
    <n v="4"/>
    <n v="1039"/>
    <n v="1039"/>
    <s v="INT"/>
    <s v="c. Cumplimiento de especificaciones técnicas de construcción-Soporte Técnico"/>
    <x v="2"/>
  </r>
  <r>
    <n v="820"/>
    <x v="24"/>
    <x v="2"/>
    <x v="1"/>
    <m/>
    <m/>
    <s v="d. Confiabilidad de los conceptos aplicados"/>
    <x v="0"/>
    <n v="5"/>
    <m/>
    <m/>
    <m/>
    <m/>
    <m/>
    <m/>
    <m/>
    <m/>
    <m/>
    <m/>
    <s v="SIN CECO"/>
    <s v="NO"/>
    <s v="BBC_x000a_20-SEP-10_x000a_100%-Soporte Técnico"/>
    <n v="5"/>
    <n v="5"/>
    <n v="1039"/>
    <n v="1039"/>
    <s v="INT"/>
    <s v="d. Confiabilidad de los conceptos aplicados-Soporte Técnico"/>
    <x v="3"/>
  </r>
  <r>
    <n v="821"/>
    <x v="24"/>
    <x v="2"/>
    <x v="1"/>
    <m/>
    <m/>
    <s v="e. Oportunidad en entrega de información o requerimientos"/>
    <x v="0"/>
    <n v="5"/>
    <m/>
    <m/>
    <m/>
    <m/>
    <m/>
    <m/>
    <m/>
    <m/>
    <m/>
    <m/>
    <s v="SIN CECO"/>
    <s v="NO"/>
    <s v="BBC_x000a_20-SEP-10_x000a_100%-Soporte Técnico"/>
    <n v="5"/>
    <n v="5"/>
    <n v="1039"/>
    <n v="1039"/>
    <s v="INT"/>
    <s v="e. Oportunidad en entrega de información o requerimientos-Soporte Técnico"/>
    <x v="4"/>
  </r>
  <r>
    <n v="822"/>
    <x v="24"/>
    <x v="2"/>
    <x v="1"/>
    <m/>
    <m/>
    <s v="a. Oportunidad de la gestión en obra"/>
    <x v="1"/>
    <n v="5"/>
    <m/>
    <m/>
    <m/>
    <m/>
    <m/>
    <m/>
    <m/>
    <m/>
    <m/>
    <m/>
    <s v="SIN CECO"/>
    <s v="NO"/>
    <s v="BBC_x000a_20-SEP-10_x000a_100%-Soporte Administrativo"/>
    <n v="5"/>
    <n v="5"/>
    <n v="1039"/>
    <n v="1039"/>
    <s v="INT"/>
    <s v="a. Oportunidad de la gestión en obra-Soporte Administrativo"/>
    <x v="5"/>
  </r>
  <r>
    <n v="823"/>
    <x v="24"/>
    <x v="2"/>
    <x v="1"/>
    <m/>
    <m/>
    <s v="b. Manejo administrativo del proyecto"/>
    <x v="1"/>
    <n v="5"/>
    <m/>
    <m/>
    <m/>
    <m/>
    <m/>
    <m/>
    <m/>
    <m/>
    <m/>
    <m/>
    <s v="SIN CECO"/>
    <s v="NO"/>
    <s v="BBC_x000a_20-SEP-10_x000a_100%-Soporte Administrativo"/>
    <n v="5"/>
    <n v="5"/>
    <n v="1039"/>
    <n v="1039"/>
    <s v="INT"/>
    <s v="b. Manejo administrativo del proyecto-Soporte Administrativo"/>
    <x v="6"/>
  </r>
  <r>
    <n v="824"/>
    <x v="24"/>
    <x v="2"/>
    <x v="1"/>
    <m/>
    <m/>
    <s v="c. Información clara y veraz sobre la administración de proyecto"/>
    <x v="1"/>
    <n v="5"/>
    <m/>
    <m/>
    <m/>
    <m/>
    <m/>
    <m/>
    <m/>
    <m/>
    <m/>
    <m/>
    <s v="SIN CECO"/>
    <s v="NO"/>
    <s v="BBC_x000a_20-SEP-10_x000a_100%-Soporte Administrativo"/>
    <n v="5"/>
    <n v="5"/>
    <n v="1039"/>
    <n v="1039"/>
    <s v="INT"/>
    <s v="c. Información clara y veraz sobre la administración de proyecto-Soporte Administrativo"/>
    <x v="7"/>
  </r>
  <r>
    <n v="825"/>
    <x v="24"/>
    <x v="2"/>
    <x v="1"/>
    <m/>
    <m/>
    <s v="d. Cumplimientos con expectativas del cliente"/>
    <x v="1"/>
    <n v="4"/>
    <m/>
    <m/>
    <m/>
    <m/>
    <m/>
    <m/>
    <m/>
    <m/>
    <m/>
    <m/>
    <s v="SIN CECO"/>
    <s v="NO"/>
    <s v="BBC_x000a_20-SEP-10_x000a_100%-Soporte Administrativo"/>
    <n v="4"/>
    <n v="4"/>
    <n v="1039"/>
    <n v="1039"/>
    <s v="INT"/>
    <s v="d. Cumplimientos con expectativas del cliente-Soporte Administrativo"/>
    <x v="8"/>
  </r>
  <r>
    <n v="826"/>
    <x v="24"/>
    <x v="2"/>
    <x v="1"/>
    <m/>
    <m/>
    <s v="e. Control de presupuesto"/>
    <x v="1"/>
    <n v="4"/>
    <m/>
    <m/>
    <m/>
    <m/>
    <m/>
    <m/>
    <m/>
    <m/>
    <m/>
    <m/>
    <s v="SIN CECO"/>
    <s v="NO"/>
    <s v="BBC_x000a_20-SEP-10_x000a_100%-Soporte Administrativo"/>
    <n v="4"/>
    <n v="4"/>
    <n v="1039"/>
    <n v="1039"/>
    <s v="INT"/>
    <s v="e. Control de presupuesto-Soporte Administrativo"/>
    <x v="9"/>
  </r>
  <r>
    <n v="827"/>
    <x v="24"/>
    <x v="2"/>
    <x v="1"/>
    <m/>
    <m/>
    <s v="a. Apoyo y presencia en el proyecto"/>
    <x v="2"/>
    <n v="5"/>
    <m/>
    <m/>
    <m/>
    <m/>
    <m/>
    <m/>
    <m/>
    <m/>
    <m/>
    <m/>
    <s v="SIN CECO"/>
    <s v="NO"/>
    <s v="BBC_x000a_20-SEP-10_x000a_100%-Soporte Directivo (Coordinador y Gerencia)"/>
    <n v="5"/>
    <n v="5"/>
    <n v="1039"/>
    <n v="1039"/>
    <s v="INT"/>
    <s v="a. Apoyo y presencia en el proyecto-Soporte Directivo (Coordinador y Gerencia)"/>
    <x v="10"/>
  </r>
  <r>
    <n v="828"/>
    <x v="24"/>
    <x v="2"/>
    <x v="1"/>
    <m/>
    <m/>
    <s v="b. Conocimiento del proyecto"/>
    <x v="2"/>
    <n v="5"/>
    <m/>
    <m/>
    <m/>
    <m/>
    <m/>
    <m/>
    <m/>
    <m/>
    <m/>
    <m/>
    <s v="SIN CECO"/>
    <s v="NO"/>
    <s v="BBC_x000a_20-SEP-10_x000a_100%-Soporte Directivo (Coordinador y Gerencia)"/>
    <n v="5"/>
    <n v="5"/>
    <n v="1039"/>
    <n v="1039"/>
    <s v="INT"/>
    <s v="b. Conocimiento del proyecto-Soporte Directivo (Coordinador y Gerencia)"/>
    <x v="11"/>
  </r>
  <r>
    <n v="829"/>
    <x v="24"/>
    <x v="2"/>
    <x v="1"/>
    <m/>
    <m/>
    <s v="c. Planteamiento de soluciones y manejo de conflictos"/>
    <x v="2"/>
    <n v="4"/>
    <m/>
    <m/>
    <m/>
    <m/>
    <m/>
    <m/>
    <m/>
    <m/>
    <m/>
    <m/>
    <s v="SIN CECO"/>
    <s v="NO"/>
    <s v="BBC_x000a_20-SEP-10_x000a_100%-Soporte Directivo (Coordinador y Gerencia)"/>
    <n v="4"/>
    <n v="4"/>
    <n v="1039"/>
    <n v="1039"/>
    <s v="INT"/>
    <s v="c. Planteamiento de soluciones y manejo de conflictos-Soporte Directivo (Coordinador y Gerencia)"/>
    <x v="12"/>
  </r>
  <r>
    <n v="830"/>
    <x v="24"/>
    <x v="2"/>
    <x v="1"/>
    <m/>
    <m/>
    <s v="d. Cumplimiento de compromisos"/>
    <x v="2"/>
    <n v="4"/>
    <m/>
    <m/>
    <m/>
    <m/>
    <m/>
    <m/>
    <m/>
    <m/>
    <m/>
    <m/>
    <s v="SIN CECO"/>
    <s v="NO"/>
    <s v="BBC_x000a_20-SEP-10_x000a_100%-Soporte Directivo (Coordinador y Gerencia)"/>
    <n v="4"/>
    <n v="4"/>
    <n v="1039"/>
    <n v="1039"/>
    <s v="INT"/>
    <s v="d. Cumplimiento de compromisos-Soporte Directivo (Coordinador y Gerencia)"/>
    <x v="13"/>
  </r>
  <r>
    <n v="831"/>
    <x v="24"/>
    <x v="2"/>
    <x v="1"/>
    <m/>
    <m/>
    <s v="e. Manejo del cliente"/>
    <x v="2"/>
    <n v="5"/>
    <m/>
    <m/>
    <m/>
    <m/>
    <m/>
    <m/>
    <m/>
    <m/>
    <m/>
    <m/>
    <s v="SIN CECO"/>
    <s v="NO"/>
    <s v="BBC_x000a_20-SEP-10_x000a_100%-Soporte Directivo (Coordinador y Gerencia)"/>
    <n v="5"/>
    <n v="5"/>
    <n v="1039"/>
    <n v="1039"/>
    <s v="INT"/>
    <s v="e. Manejo del cliente-Soporte Directivo (Coordinador y Gerencia)"/>
    <x v="14"/>
  </r>
  <r>
    <n v="832"/>
    <x v="24"/>
    <x v="2"/>
    <x v="1"/>
    <m/>
    <m/>
    <s v="a. Idoneidad del personal"/>
    <x v="3"/>
    <n v="5"/>
    <m/>
    <m/>
    <m/>
    <m/>
    <m/>
    <m/>
    <m/>
    <m/>
    <m/>
    <m/>
    <s v="SIN CECO"/>
    <s v="NO"/>
    <s v="BBC_x000a_20-SEP-10_x000a_100%-Personal que presta el servicio en obra"/>
    <n v="5"/>
    <n v="5"/>
    <n v="1039"/>
    <n v="1039"/>
    <s v="INT"/>
    <s v="a. Idoneidad del personal-Personal que presta el servicio en obra"/>
    <x v="15"/>
  </r>
  <r>
    <n v="833"/>
    <x v="24"/>
    <x v="2"/>
    <x v="1"/>
    <m/>
    <m/>
    <s v="b. Oportuna atención al cliente"/>
    <x v="3"/>
    <n v="5"/>
    <m/>
    <m/>
    <m/>
    <m/>
    <m/>
    <m/>
    <m/>
    <m/>
    <m/>
    <m/>
    <s v="SIN CECO"/>
    <s v="NO"/>
    <s v="BBC_x000a_20-SEP-10_x000a_100%-Personal que presta el servicio en obra"/>
    <n v="5"/>
    <n v="5"/>
    <n v="1039"/>
    <n v="1039"/>
    <s v="INT"/>
    <s v="b. Oportuna atención al cliente-Personal que presta el servicio en obra"/>
    <x v="16"/>
  </r>
  <r>
    <n v="834"/>
    <x v="24"/>
    <x v="2"/>
    <x v="1"/>
    <m/>
    <m/>
    <s v="c. Compromiso con el proyecto"/>
    <x v="3"/>
    <n v="5"/>
    <m/>
    <m/>
    <m/>
    <m/>
    <m/>
    <m/>
    <m/>
    <m/>
    <m/>
    <m/>
    <s v="SIN CECO"/>
    <s v="NO"/>
    <s v="BBC_x000a_20-SEP-10_x000a_100%-Personal que presta el servicio en obra"/>
    <n v="5"/>
    <n v="5"/>
    <n v="1039"/>
    <n v="1039"/>
    <s v="INT"/>
    <s v="c. Compromiso con el proyecto-Personal que presta el servicio en obra"/>
    <x v="17"/>
  </r>
  <r>
    <n v="835"/>
    <x v="24"/>
    <x v="2"/>
    <x v="1"/>
    <m/>
    <m/>
    <s v="d. Cumplimiento de compromisos"/>
    <x v="3"/>
    <n v="5"/>
    <m/>
    <m/>
    <m/>
    <m/>
    <m/>
    <m/>
    <m/>
    <m/>
    <m/>
    <m/>
    <s v="SIN CECO"/>
    <s v="NO"/>
    <s v="BBC_x000a_20-SEP-10_x000a_100%-Personal que presta el servicio en obra"/>
    <n v="5"/>
    <n v="5"/>
    <n v="1039"/>
    <n v="1039"/>
    <s v="INT"/>
    <s v="d. Cumplimiento de compromisos-Personal que presta el servicio en obra"/>
    <x v="18"/>
  </r>
  <r>
    <n v="836"/>
    <x v="24"/>
    <x v="2"/>
    <x v="1"/>
    <m/>
    <m/>
    <s v="e. Proactividad en desarrollo de funciones"/>
    <x v="3"/>
    <n v="5"/>
    <m/>
    <m/>
    <m/>
    <m/>
    <m/>
    <m/>
    <m/>
    <m/>
    <m/>
    <m/>
    <s v="SIN CECO"/>
    <s v="NO"/>
    <s v="BBC_x000a_20-SEP-10_x000a_100%-Personal que presta el servicio en obra"/>
    <n v="5"/>
    <n v="5"/>
    <n v="1039"/>
    <n v="1039"/>
    <s v="INT"/>
    <s v="e. Proactividad en desarrollo de funciones-Personal que presta el servicio en obra"/>
    <x v="19"/>
  </r>
  <r>
    <n v="837"/>
    <x v="24"/>
    <x v="2"/>
    <x v="1"/>
    <m/>
    <m/>
    <s v="a. Calidad del Contenido"/>
    <x v="4"/>
    <n v="5"/>
    <m/>
    <m/>
    <m/>
    <m/>
    <m/>
    <m/>
    <m/>
    <m/>
    <m/>
    <m/>
    <s v="SIN CECO"/>
    <s v="NO"/>
    <s v="BBC_x000a_20-SEP-10_x000a_100%-Productos Asociados de PAYC (Informes, Control de presupuesto y Programación y actas)"/>
    <n v="5"/>
    <n v="5"/>
    <n v="1039"/>
    <n v="1039"/>
    <s v="INT"/>
    <s v="a. Calidad del Contenido-Productos Asociados de PAYC (Informes, Control de presupuesto y Programación y actas)"/>
    <x v="20"/>
  </r>
  <r>
    <n v="838"/>
    <x v="24"/>
    <x v="2"/>
    <x v="1"/>
    <m/>
    <m/>
    <s v="b. Claridad del Contenido"/>
    <x v="4"/>
    <n v="5"/>
    <m/>
    <m/>
    <m/>
    <m/>
    <m/>
    <m/>
    <m/>
    <m/>
    <m/>
    <m/>
    <s v="SIN CECO"/>
    <s v="NO"/>
    <s v="BBC_x000a_20-SEP-10_x000a_100%-Productos Asociados de PAYC (Informes, Control de presupuesto y Programación y actas)"/>
    <n v="5"/>
    <n v="5"/>
    <n v="1039"/>
    <n v="1039"/>
    <s v="INT"/>
    <s v="b. Claridad del Contenido-Productos Asociados de PAYC (Informes, Control de presupuesto y Programación y actas)"/>
    <x v="21"/>
  </r>
  <r>
    <n v="839"/>
    <x v="24"/>
    <x v="2"/>
    <x v="1"/>
    <m/>
    <m/>
    <s v="c. Oportunidad en la entrega"/>
    <x v="4"/>
    <n v="5"/>
    <m/>
    <m/>
    <m/>
    <m/>
    <m/>
    <m/>
    <m/>
    <m/>
    <m/>
    <m/>
    <s v="SIN CECO"/>
    <s v="NO"/>
    <s v="BBC_x000a_20-SEP-10_x000a_100%-Productos Asociados de PAYC (Informes, Control de presupuesto y Programación y actas)"/>
    <n v="5"/>
    <n v="5"/>
    <n v="1039"/>
    <n v="1039"/>
    <s v="INT"/>
    <s v="c. Oportunidad en la entrega-Productos Asociados de PAYC (Informes, Control de presupuesto y Programación y actas)"/>
    <x v="22"/>
  </r>
  <r>
    <n v="840"/>
    <x v="24"/>
    <x v="2"/>
    <x v="1"/>
    <m/>
    <m/>
    <s v="d. Precisión de la información"/>
    <x v="4"/>
    <n v="5"/>
    <m/>
    <m/>
    <m/>
    <m/>
    <m/>
    <m/>
    <m/>
    <m/>
    <m/>
    <m/>
    <s v="SIN CECO"/>
    <s v="NO"/>
    <s v="BBC_x000a_20-SEP-10_x000a_100%-Productos Asociados de PAYC (Informes, Control de presupuesto y Programación y actas)"/>
    <n v="5"/>
    <n v="5"/>
    <n v="1039"/>
    <n v="1039"/>
    <s v="INT"/>
    <s v="d. Precisión de la información-Productos Asociados de PAYC (Informes, Control de presupuesto y Programación y actas)"/>
    <x v="23"/>
  </r>
  <r>
    <n v="841"/>
    <x v="24"/>
    <x v="2"/>
    <x v="1"/>
    <m/>
    <m/>
    <s v="e. Diagramación"/>
    <x v="4"/>
    <s v="N/A"/>
    <m/>
    <m/>
    <m/>
    <m/>
    <m/>
    <m/>
    <m/>
    <m/>
    <m/>
    <m/>
    <s v="SIN CECO"/>
    <s v="NO"/>
    <s v="BBC_x000a_20-SEP-10_x000a_100%-Productos Asociados de PAYC (Informes, Control de presupuesto y Programación y actas)"/>
    <s v="N/A"/>
    <n v="0"/>
    <n v="1039"/>
    <n v="1039"/>
    <s v="INT"/>
    <s v="e. Diagramación-Productos Asociados de PAYC (Informes, Control de presupuesto y Programación y actas)"/>
    <x v="24"/>
  </r>
  <r>
    <n v="842"/>
    <x v="24"/>
    <x v="2"/>
    <x v="1"/>
    <m/>
    <m/>
    <s v="a. Cumplimiento"/>
    <x v="5"/>
    <n v="5"/>
    <m/>
    <m/>
    <m/>
    <m/>
    <m/>
    <m/>
    <m/>
    <m/>
    <m/>
    <m/>
    <s v="SIN CECO"/>
    <s v="NO"/>
    <s v="BBC_x000a_20-SEP-10_x000a_100%-Compromisos Pactados"/>
    <n v="5"/>
    <n v="5"/>
    <n v="1039"/>
    <n v="1039"/>
    <s v="INT"/>
    <s v="a. Cumplimiento-Compromisos Pactados"/>
    <x v="25"/>
  </r>
  <r>
    <n v="843"/>
    <x v="24"/>
    <x v="2"/>
    <x v="1"/>
    <m/>
    <m/>
    <s v="b. Satisface expectativas"/>
    <x v="5"/>
    <n v="4"/>
    <m/>
    <m/>
    <m/>
    <m/>
    <m/>
    <m/>
    <m/>
    <m/>
    <m/>
    <m/>
    <s v="SIN CECO"/>
    <s v="NO"/>
    <s v="BBC_x000a_20-SEP-10_x000a_100%-Compromisos Pactados"/>
    <n v="4"/>
    <n v="4"/>
    <n v="1039"/>
    <n v="1039"/>
    <s v="INT"/>
    <s v="b. Satisface expectativas-Compromisos Pactados"/>
    <x v="26"/>
  </r>
  <r>
    <n v="844"/>
    <x v="24"/>
    <x v="2"/>
    <x v="1"/>
    <m/>
    <m/>
    <s v="c. Calidad de la Información suministrada"/>
    <x v="5"/>
    <n v="4"/>
    <m/>
    <m/>
    <m/>
    <m/>
    <m/>
    <m/>
    <m/>
    <m/>
    <m/>
    <m/>
    <s v="SIN CECO"/>
    <s v="NO"/>
    <s v="BBC_x000a_20-SEP-10_x000a_100%-Compromisos Pactados"/>
    <n v="4"/>
    <n v="4"/>
    <n v="1039"/>
    <n v="1039"/>
    <s v="INT"/>
    <s v="c. Calidad de la Información suministrada-Compromisos Pactados"/>
    <x v="27"/>
  </r>
  <r>
    <n v="845"/>
    <x v="24"/>
    <x v="2"/>
    <x v="1"/>
    <m/>
    <m/>
    <s v="d. Disposición del personal de PAYC a las solicitudes del cliente"/>
    <x v="5"/>
    <n v="5"/>
    <m/>
    <m/>
    <m/>
    <m/>
    <m/>
    <m/>
    <m/>
    <m/>
    <m/>
    <m/>
    <s v="SIN CECO"/>
    <s v="NO"/>
    <s v="BBC_x000a_20-SEP-10_x000a_100%-Compromisos Pactados"/>
    <n v="5"/>
    <n v="5"/>
    <n v="1039"/>
    <n v="1039"/>
    <s v="INT"/>
    <s v="d. Disposición del personal de PAYC a las solicitudes del cliente-Compromisos Pactados"/>
    <x v="28"/>
  </r>
  <r>
    <n v="846"/>
    <x v="24"/>
    <x v="2"/>
    <x v="1"/>
    <m/>
    <m/>
    <s v="e. Coherencia entre lo solicitado y lo entregado"/>
    <x v="5"/>
    <n v="5"/>
    <m/>
    <m/>
    <m/>
    <m/>
    <m/>
    <m/>
    <m/>
    <m/>
    <m/>
    <m/>
    <s v="SIN CECO"/>
    <s v="NO"/>
    <s v="BBC_x000a_20-SEP-10_x000a_100%-Compromisos Pactados"/>
    <n v="5"/>
    <n v="5"/>
    <n v="1039"/>
    <n v="1039"/>
    <s v="INT"/>
    <s v="e. Coherencia entre lo solicitado y lo entregado-Compromisos Pactados"/>
    <x v="29"/>
  </r>
  <r>
    <n v="847"/>
    <x v="24"/>
    <x v="2"/>
    <x v="1"/>
    <m/>
    <m/>
    <s v="Grado de Satisfacción con el Servicio Prestado"/>
    <x v="6"/>
    <n v="4"/>
    <m/>
    <m/>
    <m/>
    <m/>
    <m/>
    <m/>
    <m/>
    <m/>
    <m/>
    <m/>
    <s v="SIN CECO"/>
    <s v="NO"/>
    <s v="BBC_x000a_20-SEP-10_x000a_100%-Grado de Satisfacción con el Servicio Prestado"/>
    <n v="4"/>
    <n v="4"/>
    <n v="1039"/>
    <n v="1039"/>
    <s v="INT"/>
    <s v="Grado de Satisfacción con el Servicio Prestado-Grado de Satisfacción con el Servicio Prestado"/>
    <x v="30"/>
  </r>
  <r>
    <n v="848"/>
    <x v="24"/>
    <x v="2"/>
    <x v="1"/>
    <m/>
    <m/>
    <s v="Posibilidad de Volver a Contratar con PAYC"/>
    <x v="7"/>
    <n v="4"/>
    <m/>
    <m/>
    <m/>
    <m/>
    <m/>
    <m/>
    <m/>
    <m/>
    <m/>
    <m/>
    <s v="SIN CECO"/>
    <s v="NO"/>
    <s v="BBC_x000a_20-SEP-10_x000a_100%-Posibilidad de Volver a Contratar con PAYC"/>
    <n v="4"/>
    <n v="4"/>
    <n v="1039"/>
    <n v="1039"/>
    <s v="INT"/>
    <s v="Posibilidad de Volver a Contratar con PAYC-Posibilidad de Volver a Contratar con PAYC"/>
    <x v="31"/>
  </r>
  <r>
    <n v="849"/>
    <x v="24"/>
    <x v="2"/>
    <x v="1"/>
    <m/>
    <m/>
    <s v="Principales fortalezas en el servicio que presta PAYC"/>
    <x v="8"/>
    <s v="Confiabilidad-Oportunidad-Preparación del personal-Conocimiento General-"/>
    <m/>
    <s v="CONFIABILIDAD"/>
    <s v="OPORTUNIDAD"/>
    <s v="PREPARACIÓN DEL PERSONAL"/>
    <s v="CONOCIMIENTO GENERAL"/>
    <m/>
    <m/>
    <m/>
    <m/>
    <m/>
    <s v="SIN CECO"/>
    <s v="NO"/>
    <s v="BBC_x000a_20-SEP-10_x000a_100%-Fortalezas PAYC"/>
    <s v="Confiabilidad-Oportunidad-Preparación del personal-Conocimiento General-"/>
    <n v="0"/>
    <n v="1039"/>
    <n v="1039"/>
    <s v="INT"/>
    <s v="Principales fortalezas en el servicio que presta PAYC-Fortalezas PAYC"/>
    <x v="32"/>
  </r>
  <r>
    <n v="850"/>
    <x v="24"/>
    <x v="2"/>
    <x v="1"/>
    <m/>
    <m/>
    <s v="Principales debilidades en el servicio que presta PAYC"/>
    <x v="9"/>
    <s v="Quedó &quot;sin control&quot; el tema de coordinación en integración…se tomaron decisiones que después no se soportaron en la ejecución-"/>
    <m/>
    <s v="COORDINACIÓN DISEÑOS"/>
    <m/>
    <m/>
    <m/>
    <m/>
    <m/>
    <m/>
    <m/>
    <m/>
    <s v="SIN CECO"/>
    <s v="NO"/>
    <s v="BBC_x000a_20-SEP-10_x000a_100%-Debilidades PAYC"/>
    <s v="Quedó &quot;sin control&quot; el tema de coordinación en integración…se tomaron decisiones que después no se soportaron en la ejecución-"/>
    <n v="0"/>
    <n v="1039"/>
    <n v="1039"/>
    <s v="INT"/>
    <s v="Principales debilidades en el servicio que presta PAYC-Debilidades PAYC"/>
    <x v="33"/>
  </r>
  <r>
    <n v="851"/>
    <x v="25"/>
    <x v="2"/>
    <x v="1"/>
    <m/>
    <m/>
    <s v="a. Conocimiento específico de temas aplicables al proyecto"/>
    <x v="0"/>
    <n v="5"/>
    <m/>
    <m/>
    <m/>
    <m/>
    <m/>
    <m/>
    <m/>
    <m/>
    <m/>
    <m/>
    <s v="SIN CECO"/>
    <s v="NO"/>
    <s v="COMPENSAR_x000a_25-SEP-10_x000a_25%-Soporte Técnico"/>
    <n v="5"/>
    <n v="5"/>
    <n v="1188"/>
    <n v="1188"/>
    <s v="INT"/>
    <s v="a. Conocimiento específico de temas aplicables al proyecto-Soporte Técnico"/>
    <x v="0"/>
  </r>
  <r>
    <n v="852"/>
    <x v="25"/>
    <x v="2"/>
    <x v="1"/>
    <m/>
    <m/>
    <s v="b. Idoneidad y Calidad del soporte"/>
    <x v="0"/>
    <n v="5"/>
    <m/>
    <m/>
    <m/>
    <m/>
    <m/>
    <m/>
    <m/>
    <m/>
    <m/>
    <m/>
    <s v="SIN CECO"/>
    <s v="NO"/>
    <s v="COMPENSAR_x000a_25-SEP-10_x000a_25%-Soporte Técnico"/>
    <n v="5"/>
    <n v="5"/>
    <n v="1188"/>
    <n v="1188"/>
    <s v="INT"/>
    <s v="b. Idoneidad y Calidad del soporte-Soporte Técnico"/>
    <x v="1"/>
  </r>
  <r>
    <n v="853"/>
    <x v="25"/>
    <x v="2"/>
    <x v="1"/>
    <m/>
    <m/>
    <s v="c. Cumplimiento de especificaciones técnicas de construcción"/>
    <x v="0"/>
    <n v="5"/>
    <m/>
    <m/>
    <m/>
    <m/>
    <m/>
    <m/>
    <m/>
    <m/>
    <m/>
    <m/>
    <s v="SIN CECO"/>
    <s v="NO"/>
    <s v="COMPENSAR_x000a_25-SEP-10_x000a_25%-Soporte Técnico"/>
    <n v="5"/>
    <n v="5"/>
    <n v="1188"/>
    <n v="1188"/>
    <s v="INT"/>
    <s v="c. Cumplimiento de especificaciones técnicas de construcción-Soporte Técnico"/>
    <x v="2"/>
  </r>
  <r>
    <n v="854"/>
    <x v="25"/>
    <x v="2"/>
    <x v="1"/>
    <m/>
    <m/>
    <s v="d. Confiabilidad de los conceptos aplicados"/>
    <x v="0"/>
    <n v="5"/>
    <m/>
    <m/>
    <m/>
    <m/>
    <m/>
    <m/>
    <m/>
    <m/>
    <m/>
    <m/>
    <s v="SIN CECO"/>
    <s v="NO"/>
    <s v="COMPENSAR_x000a_25-SEP-10_x000a_25%-Soporte Técnico"/>
    <n v="5"/>
    <n v="5"/>
    <n v="1188"/>
    <n v="1188"/>
    <s v="INT"/>
    <s v="d. Confiabilidad de los conceptos aplicados-Soporte Técnico"/>
    <x v="3"/>
  </r>
  <r>
    <n v="855"/>
    <x v="25"/>
    <x v="2"/>
    <x v="1"/>
    <m/>
    <m/>
    <s v="e. Oportunidad en entrega de información o requerimientos"/>
    <x v="0"/>
    <n v="5"/>
    <m/>
    <m/>
    <m/>
    <m/>
    <m/>
    <m/>
    <m/>
    <m/>
    <m/>
    <m/>
    <s v="SIN CECO"/>
    <s v="NO"/>
    <s v="COMPENSAR_x000a_25-SEP-10_x000a_25%-Soporte Técnico"/>
    <n v="5"/>
    <n v="5"/>
    <n v="1188"/>
    <n v="1188"/>
    <s v="INT"/>
    <s v="e. Oportunidad en entrega de información o requerimientos-Soporte Técnico"/>
    <x v="4"/>
  </r>
  <r>
    <n v="856"/>
    <x v="25"/>
    <x v="2"/>
    <x v="1"/>
    <m/>
    <m/>
    <s v="a. Oportunidad de la gestión en obra"/>
    <x v="1"/>
    <n v="5"/>
    <m/>
    <m/>
    <m/>
    <m/>
    <m/>
    <m/>
    <m/>
    <m/>
    <m/>
    <m/>
    <s v="SIN CECO"/>
    <s v="NO"/>
    <s v="COMPENSAR_x000a_25-SEP-10_x000a_25%-Soporte Administrativo"/>
    <n v="5"/>
    <n v="5"/>
    <n v="1188"/>
    <n v="1188"/>
    <s v="INT"/>
    <s v="a. Oportunidad de la gestión en obra-Soporte Administrativo"/>
    <x v="5"/>
  </r>
  <r>
    <n v="857"/>
    <x v="25"/>
    <x v="2"/>
    <x v="1"/>
    <m/>
    <m/>
    <s v="b. Manejo administrativo del proyecto"/>
    <x v="1"/>
    <n v="5"/>
    <m/>
    <m/>
    <m/>
    <m/>
    <m/>
    <m/>
    <m/>
    <m/>
    <m/>
    <m/>
    <s v="SIN CECO"/>
    <s v="NO"/>
    <s v="COMPENSAR_x000a_25-SEP-10_x000a_25%-Soporte Administrativo"/>
    <n v="5"/>
    <n v="5"/>
    <n v="1188"/>
    <n v="1188"/>
    <s v="INT"/>
    <s v="b. Manejo administrativo del proyecto-Soporte Administrativo"/>
    <x v="6"/>
  </r>
  <r>
    <n v="858"/>
    <x v="25"/>
    <x v="2"/>
    <x v="1"/>
    <m/>
    <m/>
    <s v="c. Información clara y veraz sobre la administración de proyecto"/>
    <x v="1"/>
    <n v="5"/>
    <m/>
    <m/>
    <m/>
    <m/>
    <m/>
    <m/>
    <m/>
    <m/>
    <m/>
    <m/>
    <s v="SIN CECO"/>
    <s v="NO"/>
    <s v="COMPENSAR_x000a_25-SEP-10_x000a_25%-Soporte Administrativo"/>
    <n v="5"/>
    <n v="5"/>
    <n v="1188"/>
    <n v="1188"/>
    <s v="INT"/>
    <s v="c. Información clara y veraz sobre la administración de proyecto-Soporte Administrativo"/>
    <x v="7"/>
  </r>
  <r>
    <n v="859"/>
    <x v="25"/>
    <x v="2"/>
    <x v="1"/>
    <m/>
    <m/>
    <s v="d. Cumplimientos con expectativas del cliente"/>
    <x v="1"/>
    <n v="5"/>
    <m/>
    <m/>
    <m/>
    <m/>
    <m/>
    <m/>
    <m/>
    <m/>
    <m/>
    <m/>
    <s v="SIN CECO"/>
    <s v="NO"/>
    <s v="COMPENSAR_x000a_25-SEP-10_x000a_25%-Soporte Administrativo"/>
    <n v="5"/>
    <n v="5"/>
    <n v="1188"/>
    <n v="1188"/>
    <s v="INT"/>
    <s v="d. Cumplimientos con expectativas del cliente-Soporte Administrativo"/>
    <x v="8"/>
  </r>
  <r>
    <n v="860"/>
    <x v="25"/>
    <x v="2"/>
    <x v="1"/>
    <m/>
    <m/>
    <s v="e. Control de presupuesto"/>
    <x v="1"/>
    <n v="5"/>
    <m/>
    <m/>
    <m/>
    <m/>
    <m/>
    <m/>
    <m/>
    <m/>
    <m/>
    <m/>
    <s v="SIN CECO"/>
    <s v="NO"/>
    <s v="COMPENSAR_x000a_25-SEP-10_x000a_25%-Soporte Administrativo"/>
    <n v="5"/>
    <n v="5"/>
    <n v="1188"/>
    <n v="1188"/>
    <s v="INT"/>
    <s v="e. Control de presupuesto-Soporte Administrativo"/>
    <x v="9"/>
  </r>
  <r>
    <n v="861"/>
    <x v="25"/>
    <x v="2"/>
    <x v="1"/>
    <m/>
    <m/>
    <s v="a. Apoyo y presencia en el proyecto"/>
    <x v="2"/>
    <n v="4"/>
    <m/>
    <m/>
    <m/>
    <m/>
    <m/>
    <m/>
    <m/>
    <m/>
    <m/>
    <m/>
    <s v="SIN CECO"/>
    <s v="NO"/>
    <s v="COMPENSAR_x000a_25-SEP-10_x000a_25%-Soporte Directivo (Coordinador y Gerencia)"/>
    <n v="4"/>
    <n v="4"/>
    <n v="1188"/>
    <n v="1188"/>
    <s v="INT"/>
    <s v="a. Apoyo y presencia en el proyecto-Soporte Directivo (Coordinador y Gerencia)"/>
    <x v="10"/>
  </r>
  <r>
    <n v="862"/>
    <x v="25"/>
    <x v="2"/>
    <x v="1"/>
    <m/>
    <m/>
    <s v="b. Conocimiento del proyecto"/>
    <x v="2"/>
    <n v="5"/>
    <m/>
    <m/>
    <m/>
    <m/>
    <m/>
    <m/>
    <m/>
    <m/>
    <m/>
    <m/>
    <s v="SIN CECO"/>
    <s v="NO"/>
    <s v="COMPENSAR_x000a_25-SEP-10_x000a_25%-Soporte Directivo (Coordinador y Gerencia)"/>
    <n v="5"/>
    <n v="5"/>
    <n v="1188"/>
    <n v="1188"/>
    <s v="INT"/>
    <s v="b. Conocimiento del proyecto-Soporte Directivo (Coordinador y Gerencia)"/>
    <x v="11"/>
  </r>
  <r>
    <n v="863"/>
    <x v="25"/>
    <x v="2"/>
    <x v="1"/>
    <m/>
    <m/>
    <s v="c. Planteamiento de soluciones y manejo de conflictos"/>
    <x v="2"/>
    <n v="5"/>
    <m/>
    <m/>
    <m/>
    <m/>
    <m/>
    <m/>
    <m/>
    <m/>
    <m/>
    <m/>
    <s v="SIN CECO"/>
    <s v="NO"/>
    <s v="COMPENSAR_x000a_25-SEP-10_x000a_25%-Soporte Directivo (Coordinador y Gerencia)"/>
    <n v="5"/>
    <n v="5"/>
    <n v="1188"/>
    <n v="1188"/>
    <s v="INT"/>
    <s v="c. Planteamiento de soluciones y manejo de conflictos-Soporte Directivo (Coordinador y Gerencia)"/>
    <x v="12"/>
  </r>
  <r>
    <n v="864"/>
    <x v="25"/>
    <x v="2"/>
    <x v="1"/>
    <m/>
    <m/>
    <s v="d. Cumplimiento de compromisos"/>
    <x v="2"/>
    <n v="5"/>
    <m/>
    <m/>
    <m/>
    <m/>
    <m/>
    <m/>
    <m/>
    <m/>
    <m/>
    <m/>
    <s v="SIN CECO"/>
    <s v="NO"/>
    <s v="COMPENSAR_x000a_25-SEP-10_x000a_25%-Soporte Directivo (Coordinador y Gerencia)"/>
    <n v="5"/>
    <n v="5"/>
    <n v="1188"/>
    <n v="1188"/>
    <s v="INT"/>
    <s v="d. Cumplimiento de compromisos-Soporte Directivo (Coordinador y Gerencia)"/>
    <x v="13"/>
  </r>
  <r>
    <n v="865"/>
    <x v="25"/>
    <x v="2"/>
    <x v="1"/>
    <m/>
    <m/>
    <s v="e. Manejo del cliente"/>
    <x v="2"/>
    <n v="5"/>
    <m/>
    <m/>
    <m/>
    <m/>
    <m/>
    <m/>
    <m/>
    <m/>
    <m/>
    <m/>
    <s v="SIN CECO"/>
    <s v="NO"/>
    <s v="COMPENSAR_x000a_25-SEP-10_x000a_25%-Soporte Directivo (Coordinador y Gerencia)"/>
    <n v="5"/>
    <n v="5"/>
    <n v="1188"/>
    <n v="1188"/>
    <s v="INT"/>
    <s v="e. Manejo del cliente-Soporte Directivo (Coordinador y Gerencia)"/>
    <x v="14"/>
  </r>
  <r>
    <n v="866"/>
    <x v="25"/>
    <x v="2"/>
    <x v="1"/>
    <m/>
    <m/>
    <s v="a. Idoneidad del personal"/>
    <x v="3"/>
    <n v="5"/>
    <m/>
    <m/>
    <m/>
    <m/>
    <m/>
    <m/>
    <m/>
    <m/>
    <m/>
    <m/>
    <s v="SIN CECO"/>
    <s v="NO"/>
    <s v="COMPENSAR_x000a_25-SEP-10_x000a_25%-Personal que presta el servicio en obra"/>
    <n v="5"/>
    <n v="5"/>
    <n v="1188"/>
    <n v="1188"/>
    <s v="INT"/>
    <s v="a. Idoneidad del personal-Personal que presta el servicio en obra"/>
    <x v="15"/>
  </r>
  <r>
    <n v="867"/>
    <x v="25"/>
    <x v="2"/>
    <x v="1"/>
    <m/>
    <m/>
    <s v="b. Oportuna atención al cliente"/>
    <x v="3"/>
    <n v="5"/>
    <m/>
    <m/>
    <m/>
    <m/>
    <m/>
    <m/>
    <m/>
    <m/>
    <m/>
    <m/>
    <s v="SIN CECO"/>
    <s v="NO"/>
    <s v="COMPENSAR_x000a_25-SEP-10_x000a_25%-Personal que presta el servicio en obra"/>
    <n v="5"/>
    <n v="5"/>
    <n v="1188"/>
    <n v="1188"/>
    <s v="INT"/>
    <s v="b. Oportuna atención al cliente-Personal que presta el servicio en obra"/>
    <x v="16"/>
  </r>
  <r>
    <n v="868"/>
    <x v="25"/>
    <x v="2"/>
    <x v="1"/>
    <m/>
    <m/>
    <s v="c. Compromiso con el proyecto"/>
    <x v="3"/>
    <n v="5"/>
    <m/>
    <m/>
    <m/>
    <m/>
    <m/>
    <m/>
    <m/>
    <m/>
    <m/>
    <m/>
    <s v="SIN CECO"/>
    <s v="NO"/>
    <s v="COMPENSAR_x000a_25-SEP-10_x000a_25%-Personal que presta el servicio en obra"/>
    <n v="5"/>
    <n v="5"/>
    <n v="1188"/>
    <n v="1188"/>
    <s v="INT"/>
    <s v="c. Compromiso con el proyecto-Personal que presta el servicio en obra"/>
    <x v="17"/>
  </r>
  <r>
    <n v="869"/>
    <x v="25"/>
    <x v="2"/>
    <x v="1"/>
    <m/>
    <m/>
    <s v="d. Cumplimiento de compromisos"/>
    <x v="3"/>
    <n v="5"/>
    <m/>
    <m/>
    <m/>
    <m/>
    <m/>
    <m/>
    <m/>
    <m/>
    <m/>
    <m/>
    <s v="SIN CECO"/>
    <s v="NO"/>
    <s v="COMPENSAR_x000a_25-SEP-10_x000a_25%-Personal que presta el servicio en obra"/>
    <n v="5"/>
    <n v="5"/>
    <n v="1188"/>
    <n v="1188"/>
    <s v="INT"/>
    <s v="d. Cumplimiento de compromisos-Personal que presta el servicio en obra"/>
    <x v="18"/>
  </r>
  <r>
    <n v="870"/>
    <x v="25"/>
    <x v="2"/>
    <x v="1"/>
    <m/>
    <m/>
    <s v="e. Proactividad en desarrollo de funciones"/>
    <x v="3"/>
    <n v="5"/>
    <m/>
    <m/>
    <m/>
    <m/>
    <m/>
    <m/>
    <m/>
    <m/>
    <m/>
    <m/>
    <s v="SIN CECO"/>
    <s v="NO"/>
    <s v="COMPENSAR_x000a_25-SEP-10_x000a_25%-Personal que presta el servicio en obra"/>
    <n v="5"/>
    <n v="5"/>
    <n v="1188"/>
    <n v="1188"/>
    <s v="INT"/>
    <s v="e. Proactividad en desarrollo de funciones-Personal que presta el servicio en obra"/>
    <x v="19"/>
  </r>
  <r>
    <n v="871"/>
    <x v="25"/>
    <x v="2"/>
    <x v="1"/>
    <m/>
    <m/>
    <s v="a. Calidad del Contenido"/>
    <x v="4"/>
    <n v="5"/>
    <m/>
    <m/>
    <m/>
    <m/>
    <m/>
    <m/>
    <m/>
    <m/>
    <m/>
    <m/>
    <s v="SIN CECO"/>
    <s v="NO"/>
    <s v="COMPENSAR_x000a_25-SEP-10_x000a_25%-Productos Asociados de PAYC (Informes, Control de presupuesto y Programación y actas)"/>
    <n v="5"/>
    <n v="5"/>
    <n v="1188"/>
    <n v="1188"/>
    <s v="INT"/>
    <s v="a. Calidad del Contenido-Productos Asociados de PAYC (Informes, Control de presupuesto y Programación y actas)"/>
    <x v="20"/>
  </r>
  <r>
    <n v="872"/>
    <x v="25"/>
    <x v="2"/>
    <x v="1"/>
    <m/>
    <m/>
    <s v="b. Claridad del Contenido"/>
    <x v="4"/>
    <n v="5"/>
    <m/>
    <m/>
    <m/>
    <m/>
    <m/>
    <m/>
    <m/>
    <m/>
    <m/>
    <m/>
    <s v="SIN CECO"/>
    <s v="NO"/>
    <s v="COMPENSAR_x000a_25-SEP-10_x000a_25%-Productos Asociados de PAYC (Informes, Control de presupuesto y Programación y actas)"/>
    <n v="5"/>
    <n v="5"/>
    <n v="1188"/>
    <n v="1188"/>
    <s v="INT"/>
    <s v="b. Claridad del Contenido-Productos Asociados de PAYC (Informes, Control de presupuesto y Programación y actas)"/>
    <x v="21"/>
  </r>
  <r>
    <n v="873"/>
    <x v="25"/>
    <x v="2"/>
    <x v="1"/>
    <m/>
    <m/>
    <s v="c. Oportunidad en la entrega"/>
    <x v="4"/>
    <n v="5"/>
    <m/>
    <m/>
    <m/>
    <m/>
    <m/>
    <m/>
    <m/>
    <m/>
    <m/>
    <m/>
    <s v="SIN CECO"/>
    <s v="NO"/>
    <s v="COMPENSAR_x000a_25-SEP-10_x000a_25%-Productos Asociados de PAYC (Informes, Control de presupuesto y Programación y actas)"/>
    <n v="5"/>
    <n v="5"/>
    <n v="1188"/>
    <n v="1188"/>
    <s v="INT"/>
    <s v="c. Oportunidad en la entrega-Productos Asociados de PAYC (Informes, Control de presupuesto y Programación y actas)"/>
    <x v="22"/>
  </r>
  <r>
    <n v="874"/>
    <x v="25"/>
    <x v="2"/>
    <x v="1"/>
    <m/>
    <m/>
    <s v="d. Precisión de la información"/>
    <x v="4"/>
    <n v="5"/>
    <m/>
    <m/>
    <m/>
    <m/>
    <m/>
    <m/>
    <m/>
    <m/>
    <m/>
    <m/>
    <s v="SIN CECO"/>
    <s v="NO"/>
    <s v="COMPENSAR_x000a_25-SEP-10_x000a_25%-Productos Asociados de PAYC (Informes, Control de presupuesto y Programación y actas)"/>
    <n v="5"/>
    <n v="5"/>
    <n v="1188"/>
    <n v="1188"/>
    <s v="INT"/>
    <s v="d. Precisión de la información-Productos Asociados de PAYC (Informes, Control de presupuesto y Programación y actas)"/>
    <x v="23"/>
  </r>
  <r>
    <n v="875"/>
    <x v="25"/>
    <x v="2"/>
    <x v="1"/>
    <m/>
    <m/>
    <s v="e. Diagramación"/>
    <x v="4"/>
    <n v="5"/>
    <m/>
    <m/>
    <m/>
    <m/>
    <m/>
    <m/>
    <m/>
    <m/>
    <m/>
    <m/>
    <s v="SIN CECO"/>
    <s v="NO"/>
    <s v="COMPENSAR_x000a_25-SEP-10_x000a_25%-Productos Asociados de PAYC (Informes, Control de presupuesto y Programación y actas)"/>
    <n v="5"/>
    <n v="5"/>
    <n v="1188"/>
    <n v="1188"/>
    <s v="INT"/>
    <s v="e. Diagramación-Productos Asociados de PAYC (Informes, Control de presupuesto y Programación y actas)"/>
    <x v="24"/>
  </r>
  <r>
    <n v="876"/>
    <x v="25"/>
    <x v="2"/>
    <x v="1"/>
    <m/>
    <m/>
    <s v="a. Cumplimiento"/>
    <x v="5"/>
    <n v="5"/>
    <m/>
    <m/>
    <m/>
    <m/>
    <m/>
    <m/>
    <m/>
    <m/>
    <m/>
    <m/>
    <s v="SIN CECO"/>
    <s v="NO"/>
    <s v="COMPENSAR_x000a_25-SEP-10_x000a_25%-Compromisos Pactados"/>
    <n v="5"/>
    <n v="5"/>
    <n v="1188"/>
    <n v="1188"/>
    <s v="INT"/>
    <s v="a. Cumplimiento-Compromisos Pactados"/>
    <x v="25"/>
  </r>
  <r>
    <n v="877"/>
    <x v="25"/>
    <x v="2"/>
    <x v="1"/>
    <m/>
    <m/>
    <s v="b. Satisface expectativas"/>
    <x v="5"/>
    <n v="5"/>
    <m/>
    <m/>
    <m/>
    <m/>
    <m/>
    <m/>
    <m/>
    <m/>
    <m/>
    <m/>
    <s v="SIN CECO"/>
    <s v="NO"/>
    <s v="COMPENSAR_x000a_25-SEP-10_x000a_25%-Compromisos Pactados"/>
    <n v="5"/>
    <n v="5"/>
    <n v="1188"/>
    <n v="1188"/>
    <s v="INT"/>
    <s v="b. Satisface expectativas-Compromisos Pactados"/>
    <x v="26"/>
  </r>
  <r>
    <n v="878"/>
    <x v="25"/>
    <x v="2"/>
    <x v="1"/>
    <m/>
    <m/>
    <s v="c. Calidad de la Información suministrada"/>
    <x v="5"/>
    <n v="5"/>
    <m/>
    <m/>
    <m/>
    <m/>
    <m/>
    <m/>
    <m/>
    <m/>
    <m/>
    <m/>
    <s v="SIN CECO"/>
    <s v="NO"/>
    <s v="COMPENSAR_x000a_25-SEP-10_x000a_25%-Compromisos Pactados"/>
    <n v="5"/>
    <n v="5"/>
    <n v="1188"/>
    <n v="1188"/>
    <s v="INT"/>
    <s v="c. Calidad de la Información suministrada-Compromisos Pactados"/>
    <x v="27"/>
  </r>
  <r>
    <n v="879"/>
    <x v="25"/>
    <x v="2"/>
    <x v="1"/>
    <m/>
    <m/>
    <s v="d. Disposición del personal de PAYC a las solicitudes del cliente"/>
    <x v="5"/>
    <n v="5"/>
    <m/>
    <m/>
    <m/>
    <m/>
    <m/>
    <m/>
    <m/>
    <m/>
    <m/>
    <m/>
    <s v="SIN CECO"/>
    <s v="NO"/>
    <s v="COMPENSAR_x000a_25-SEP-10_x000a_25%-Compromisos Pactados"/>
    <n v="5"/>
    <n v="5"/>
    <n v="1188"/>
    <n v="1188"/>
    <s v="INT"/>
    <s v="d. Disposición del personal de PAYC a las solicitudes del cliente-Compromisos Pactados"/>
    <x v="28"/>
  </r>
  <r>
    <n v="880"/>
    <x v="25"/>
    <x v="2"/>
    <x v="1"/>
    <m/>
    <m/>
    <s v="e. Coherencia entre lo solicitado y lo entregado"/>
    <x v="5"/>
    <n v="5"/>
    <m/>
    <m/>
    <m/>
    <m/>
    <m/>
    <m/>
    <m/>
    <m/>
    <m/>
    <m/>
    <s v="SIN CECO"/>
    <s v="NO"/>
    <s v="COMPENSAR_x000a_25-SEP-10_x000a_25%-Compromisos Pactados"/>
    <n v="5"/>
    <n v="5"/>
    <n v="1188"/>
    <n v="1188"/>
    <s v="INT"/>
    <s v="e. Coherencia entre lo solicitado y lo entregado-Compromisos Pactados"/>
    <x v="29"/>
  </r>
  <r>
    <n v="881"/>
    <x v="25"/>
    <x v="2"/>
    <x v="1"/>
    <m/>
    <m/>
    <s v="Grado de Satisfacción con el Servicio Prestado"/>
    <x v="6"/>
    <n v="5"/>
    <m/>
    <m/>
    <m/>
    <m/>
    <m/>
    <m/>
    <m/>
    <m/>
    <m/>
    <m/>
    <s v="SIN CECO"/>
    <s v="NO"/>
    <s v="COMPENSAR_x000a_25-SEP-10_x000a_25%-Grado de Satisfacción con el Servicio Prestado"/>
    <n v="5"/>
    <n v="5"/>
    <n v="1188"/>
    <n v="1188"/>
    <s v="INT"/>
    <s v="Grado de Satisfacción con el Servicio Prestado-Grado de Satisfacción con el Servicio Prestado"/>
    <x v="30"/>
  </r>
  <r>
    <n v="882"/>
    <x v="25"/>
    <x v="2"/>
    <x v="1"/>
    <m/>
    <m/>
    <s v="Posibilidad de Volver a Contratar con PAYC"/>
    <x v="7"/>
    <n v="4"/>
    <m/>
    <m/>
    <m/>
    <m/>
    <m/>
    <m/>
    <m/>
    <m/>
    <m/>
    <m/>
    <s v="SIN CECO"/>
    <s v="NO"/>
    <s v="COMPENSAR_x000a_25-SEP-10_x000a_25%-Posibilidad de Volver a Contratar con PAYC"/>
    <n v="4"/>
    <n v="4"/>
    <n v="1188"/>
    <n v="1188"/>
    <s v="INT"/>
    <s v="Posibilidad de Volver a Contratar con PAYC-Posibilidad de Volver a Contratar con PAYC"/>
    <x v="31"/>
  </r>
  <r>
    <n v="883"/>
    <x v="25"/>
    <x v="2"/>
    <x v="1"/>
    <m/>
    <m/>
    <s v="Principales fortalezas en el servicio que presta PAYC"/>
    <x v="8"/>
    <s v="El ejercicio es sistemático y coherente-El respaldo al cliente es oportuno-El personal técnico es de buena calidad-"/>
    <m/>
    <s v="CALIDAD DEL PERSONAL TÉCNICO"/>
    <s v="OPORTUNIDAD EN EL APOYO"/>
    <s v="EJERCICIO SISTEMÁTICO/COHERENTE"/>
    <m/>
    <m/>
    <m/>
    <m/>
    <m/>
    <m/>
    <s v="SIN CECO"/>
    <s v="NO"/>
    <s v="COMPENSAR_x000a_25-SEP-10_x000a_25%-Fortalezas PAYC"/>
    <s v="El ejercicio es sistemático y coherente-El respaldo al cliente es oportuno-El personal técnico es de buena calidad-"/>
    <n v="0"/>
    <n v="1188"/>
    <n v="1188"/>
    <s v="INT"/>
    <s v="Principales fortalezas en el servicio que presta PAYC-Fortalezas PAYC"/>
    <x v="32"/>
  </r>
  <r>
    <n v="884"/>
    <x v="25"/>
    <x v="2"/>
    <x v="1"/>
    <m/>
    <m/>
    <s v="Principales debilidades en el servicio que presta PAYC"/>
    <x v="9"/>
    <s v="Los tiempos de entrega de actividades de oficina principal  no es coherente con los tiempos de la obra-"/>
    <m/>
    <s v="OPORTUNIDAD EN EL APOYO PAYC CENTRAL"/>
    <m/>
    <m/>
    <m/>
    <m/>
    <m/>
    <m/>
    <m/>
    <m/>
    <s v="SIN CECO"/>
    <s v="NO"/>
    <s v="COMPENSAR_x000a_25-SEP-10_x000a_25%-Debilidades PAYC"/>
    <s v="Los tiempos de entrega de actividades de oficina principal  no es coherente con los tiempos de la obra-"/>
    <n v="0"/>
    <n v="1188"/>
    <n v="1188"/>
    <s v="INT"/>
    <s v="Principales debilidades en el servicio que presta PAYC-Debilidades PAYC"/>
    <x v="33"/>
  </r>
  <r>
    <n v="885"/>
    <x v="26"/>
    <x v="2"/>
    <x v="1"/>
    <m/>
    <m/>
    <s v="a. Conocimiento específico de temas aplicables al proyecto"/>
    <x v="0"/>
    <n v="4"/>
    <s v="SIN FECHA COMO TAL, SE ASIGNA LA INTERMEDIA DEL SEGUNDO SEMESTRE"/>
    <m/>
    <m/>
    <m/>
    <m/>
    <m/>
    <m/>
    <m/>
    <m/>
    <m/>
    <s v="SIN CECO"/>
    <s v="NO"/>
    <s v="REMODELACIÓN UNICENTRO*_x000a_100%-Soporte Técnico"/>
    <n v="4"/>
    <n v="4"/>
    <n v="1044"/>
    <n v="1044"/>
    <s v="INT"/>
    <s v="a. Conocimiento específico de temas aplicables al proyecto-Soporte Técnico"/>
    <x v="0"/>
  </r>
  <r>
    <n v="886"/>
    <x v="26"/>
    <x v="2"/>
    <x v="1"/>
    <m/>
    <m/>
    <s v="b. Idoneidad y Calidad del soporte"/>
    <x v="0"/>
    <n v="4"/>
    <s v="SIN FECHA COMO TAL, SE ASIGNA LA INTERMEDIA DEL SEGUNDO SEMESTRE"/>
    <m/>
    <m/>
    <m/>
    <m/>
    <m/>
    <m/>
    <m/>
    <m/>
    <m/>
    <s v="SIN CECO"/>
    <s v="NO"/>
    <s v="REMODELACIÓN UNICENTRO*_x000a_100%-Soporte Técnico"/>
    <n v="4"/>
    <n v="4"/>
    <n v="1044"/>
    <n v="1044"/>
    <s v="INT"/>
    <s v="b. Idoneidad y Calidad del soporte-Soporte Técnico"/>
    <x v="1"/>
  </r>
  <r>
    <n v="887"/>
    <x v="26"/>
    <x v="2"/>
    <x v="1"/>
    <m/>
    <m/>
    <s v="c. Cumplimiento de especificaciones técnicas de construcción"/>
    <x v="0"/>
    <n v="4"/>
    <s v="SIN FECHA COMO TAL, SE ASIGNA LA INTERMEDIA DEL SEGUNDO SEMESTRE"/>
    <m/>
    <m/>
    <m/>
    <m/>
    <m/>
    <m/>
    <m/>
    <m/>
    <m/>
    <s v="SIN CECO"/>
    <s v="NO"/>
    <s v="REMODELACIÓN UNICENTRO*_x000a_100%-Soporte Técnico"/>
    <n v="4"/>
    <n v="4"/>
    <n v="1044"/>
    <n v="1044"/>
    <s v="INT"/>
    <s v="c. Cumplimiento de especificaciones técnicas de construcción-Soporte Técnico"/>
    <x v="2"/>
  </r>
  <r>
    <n v="888"/>
    <x v="26"/>
    <x v="2"/>
    <x v="1"/>
    <m/>
    <m/>
    <s v="d. Confiabilidad de los conceptos aplicados"/>
    <x v="0"/>
    <n v="4"/>
    <s v="SIN FECHA COMO TAL, SE ASIGNA LA INTERMEDIA DEL SEGUNDO SEMESTRE"/>
    <m/>
    <m/>
    <m/>
    <m/>
    <m/>
    <m/>
    <m/>
    <m/>
    <m/>
    <s v="SIN CECO"/>
    <s v="NO"/>
    <s v="REMODELACIÓN UNICENTRO*_x000a_100%-Soporte Técnico"/>
    <n v="4"/>
    <n v="4"/>
    <n v="1044"/>
    <n v="1044"/>
    <s v="INT"/>
    <s v="d. Confiabilidad de los conceptos aplicados-Soporte Técnico"/>
    <x v="3"/>
  </r>
  <r>
    <n v="889"/>
    <x v="26"/>
    <x v="2"/>
    <x v="1"/>
    <m/>
    <m/>
    <s v="e. Oportunidad en entrega de información o requerimientos"/>
    <x v="0"/>
    <n v="4"/>
    <s v="SIN FECHA COMO TAL, SE ASIGNA LA INTERMEDIA DEL SEGUNDO SEMESTRE"/>
    <m/>
    <m/>
    <m/>
    <m/>
    <m/>
    <m/>
    <m/>
    <m/>
    <m/>
    <s v="SIN CECO"/>
    <s v="NO"/>
    <s v="REMODELACIÓN UNICENTRO*_x000a_100%-Soporte Técnico"/>
    <n v="4"/>
    <n v="4"/>
    <n v="1044"/>
    <n v="1044"/>
    <s v="INT"/>
    <s v="e. Oportunidad en entrega de información o requerimientos-Soporte Técnico"/>
    <x v="4"/>
  </r>
  <r>
    <n v="890"/>
    <x v="26"/>
    <x v="2"/>
    <x v="1"/>
    <m/>
    <m/>
    <s v="a. Oportunidad de la gestión en obra"/>
    <x v="1"/>
    <n v="4"/>
    <s v="SIN FECHA COMO TAL, SE ASIGNA LA INTERMEDIA DEL SEGUNDO SEMESTRE"/>
    <m/>
    <m/>
    <m/>
    <m/>
    <m/>
    <m/>
    <m/>
    <m/>
    <m/>
    <s v="SIN CECO"/>
    <s v="NO"/>
    <s v="REMODELACIÓN UNICENTRO*_x000a_100%-Soporte Administrativo"/>
    <n v="4"/>
    <n v="4"/>
    <n v="1044"/>
    <n v="1044"/>
    <s v="INT"/>
    <s v="a. Oportunidad de la gestión en obra-Soporte Administrativo"/>
    <x v="5"/>
  </r>
  <r>
    <n v="891"/>
    <x v="26"/>
    <x v="2"/>
    <x v="1"/>
    <m/>
    <m/>
    <s v="b. Manejo administrativo del proyecto"/>
    <x v="1"/>
    <n v="4"/>
    <s v="SIN FECHA COMO TAL, SE ASIGNA LA INTERMEDIA DEL SEGUNDO SEMESTRE"/>
    <m/>
    <m/>
    <m/>
    <m/>
    <m/>
    <m/>
    <m/>
    <m/>
    <m/>
    <s v="SIN CECO"/>
    <s v="NO"/>
    <s v="REMODELACIÓN UNICENTRO*_x000a_100%-Soporte Administrativo"/>
    <n v="4"/>
    <n v="4"/>
    <n v="1044"/>
    <n v="1044"/>
    <s v="INT"/>
    <s v="b. Manejo administrativo del proyecto-Soporte Administrativo"/>
    <x v="6"/>
  </r>
  <r>
    <n v="892"/>
    <x v="26"/>
    <x v="2"/>
    <x v="1"/>
    <m/>
    <m/>
    <s v="c. Información clara y veraz sobre la administración de proyecto"/>
    <x v="1"/>
    <n v="4"/>
    <s v="SIN FECHA COMO TAL, SE ASIGNA LA INTERMEDIA DEL SEGUNDO SEMESTRE"/>
    <m/>
    <m/>
    <m/>
    <m/>
    <m/>
    <m/>
    <m/>
    <m/>
    <m/>
    <s v="SIN CECO"/>
    <s v="NO"/>
    <s v="REMODELACIÓN UNICENTRO*_x000a_100%-Soporte Administrativo"/>
    <n v="4"/>
    <n v="4"/>
    <n v="1044"/>
    <n v="1044"/>
    <s v="INT"/>
    <s v="c. Información clara y veraz sobre la administración de proyecto-Soporte Administrativo"/>
    <x v="7"/>
  </r>
  <r>
    <n v="893"/>
    <x v="26"/>
    <x v="2"/>
    <x v="1"/>
    <m/>
    <m/>
    <s v="d. Cumplimientos con expectativas del cliente"/>
    <x v="1"/>
    <n v="4"/>
    <s v="SIN FECHA COMO TAL, SE ASIGNA LA INTERMEDIA DEL SEGUNDO SEMESTRE"/>
    <m/>
    <m/>
    <m/>
    <m/>
    <m/>
    <m/>
    <m/>
    <m/>
    <m/>
    <s v="SIN CECO"/>
    <s v="NO"/>
    <s v="REMODELACIÓN UNICENTRO*_x000a_100%-Soporte Administrativo"/>
    <n v="4"/>
    <n v="4"/>
    <n v="1044"/>
    <n v="1044"/>
    <s v="INT"/>
    <s v="d. Cumplimientos con expectativas del cliente-Soporte Administrativo"/>
    <x v="8"/>
  </r>
  <r>
    <n v="894"/>
    <x v="26"/>
    <x v="2"/>
    <x v="1"/>
    <m/>
    <m/>
    <s v="e. Control de presupuesto"/>
    <x v="1"/>
    <n v="4"/>
    <s v="SIN FECHA COMO TAL, SE ASIGNA LA INTERMEDIA DEL SEGUNDO SEMESTRE"/>
    <m/>
    <m/>
    <m/>
    <m/>
    <m/>
    <m/>
    <m/>
    <m/>
    <m/>
    <s v="SIN CECO"/>
    <s v="NO"/>
    <s v="REMODELACIÓN UNICENTRO*_x000a_100%-Soporte Administrativo"/>
    <n v="4"/>
    <n v="4"/>
    <n v="1044"/>
    <n v="1044"/>
    <s v="INT"/>
    <s v="e. Control de presupuesto-Soporte Administrativo"/>
    <x v="9"/>
  </r>
  <r>
    <n v="895"/>
    <x v="26"/>
    <x v="2"/>
    <x v="1"/>
    <m/>
    <m/>
    <s v="a. Apoyo y presencia en el proyecto"/>
    <x v="2"/>
    <n v="4"/>
    <s v="SIN FECHA COMO TAL, SE ASIGNA LA INTERMEDIA DEL SEGUNDO SEMESTRE"/>
    <m/>
    <m/>
    <m/>
    <m/>
    <m/>
    <m/>
    <m/>
    <m/>
    <m/>
    <s v="SIN CECO"/>
    <s v="NO"/>
    <s v="REMODELACIÓN UNICENTRO*_x000a_100%-Soporte Directivo (Coordinador y Gerencia)"/>
    <n v="4"/>
    <n v="4"/>
    <n v="1044"/>
    <n v="1044"/>
    <s v="INT"/>
    <s v="a. Apoyo y presencia en el proyecto-Soporte Directivo (Coordinador y Gerencia)"/>
    <x v="10"/>
  </r>
  <r>
    <n v="896"/>
    <x v="26"/>
    <x v="2"/>
    <x v="1"/>
    <m/>
    <m/>
    <s v="b. Conocimiento del proyecto"/>
    <x v="2"/>
    <n v="4"/>
    <s v="SIN FECHA COMO TAL, SE ASIGNA LA INTERMEDIA DEL SEGUNDO SEMESTRE"/>
    <m/>
    <m/>
    <m/>
    <m/>
    <m/>
    <m/>
    <m/>
    <m/>
    <m/>
    <s v="SIN CECO"/>
    <s v="NO"/>
    <s v="REMODELACIÓN UNICENTRO*_x000a_100%-Soporte Directivo (Coordinador y Gerencia)"/>
    <n v="4"/>
    <n v="4"/>
    <n v="1044"/>
    <n v="1044"/>
    <s v="INT"/>
    <s v="b. Conocimiento del proyecto-Soporte Directivo (Coordinador y Gerencia)"/>
    <x v="11"/>
  </r>
  <r>
    <n v="897"/>
    <x v="26"/>
    <x v="2"/>
    <x v="1"/>
    <m/>
    <m/>
    <s v="c. Planteamiento de soluciones y manejo de conflictos"/>
    <x v="2"/>
    <n v="4"/>
    <s v="SIN FECHA COMO TAL, SE ASIGNA LA INTERMEDIA DEL SEGUNDO SEMESTRE"/>
    <m/>
    <m/>
    <m/>
    <m/>
    <m/>
    <m/>
    <m/>
    <m/>
    <m/>
    <s v="SIN CECO"/>
    <s v="NO"/>
    <s v="REMODELACIÓN UNICENTRO*_x000a_100%-Soporte Directivo (Coordinador y Gerencia)"/>
    <n v="4"/>
    <n v="4"/>
    <n v="1044"/>
    <n v="1044"/>
    <s v="INT"/>
    <s v="c. Planteamiento de soluciones y manejo de conflictos-Soporte Directivo (Coordinador y Gerencia)"/>
    <x v="12"/>
  </r>
  <r>
    <n v="898"/>
    <x v="26"/>
    <x v="2"/>
    <x v="1"/>
    <m/>
    <m/>
    <s v="d. Cumplimiento de compromisos"/>
    <x v="2"/>
    <n v="4"/>
    <s v="SIN FECHA COMO TAL, SE ASIGNA LA INTERMEDIA DEL SEGUNDO SEMESTRE"/>
    <m/>
    <m/>
    <m/>
    <m/>
    <m/>
    <m/>
    <m/>
    <m/>
    <m/>
    <s v="SIN CECO"/>
    <s v="NO"/>
    <s v="REMODELACIÓN UNICENTRO*_x000a_100%-Soporte Directivo (Coordinador y Gerencia)"/>
    <n v="4"/>
    <n v="4"/>
    <n v="1044"/>
    <n v="1044"/>
    <s v="INT"/>
    <s v="d. Cumplimiento de compromisos-Soporte Directivo (Coordinador y Gerencia)"/>
    <x v="13"/>
  </r>
  <r>
    <n v="899"/>
    <x v="26"/>
    <x v="2"/>
    <x v="1"/>
    <m/>
    <m/>
    <s v="e. Manejo del cliente"/>
    <x v="2"/>
    <n v="4"/>
    <s v="SIN FECHA COMO TAL, SE ASIGNA LA INTERMEDIA DEL SEGUNDO SEMESTRE"/>
    <m/>
    <m/>
    <m/>
    <m/>
    <m/>
    <m/>
    <m/>
    <m/>
    <m/>
    <s v="SIN CECO"/>
    <s v="NO"/>
    <s v="REMODELACIÓN UNICENTRO*_x000a_100%-Soporte Directivo (Coordinador y Gerencia)"/>
    <n v="4"/>
    <n v="4"/>
    <n v="1044"/>
    <n v="1044"/>
    <s v="INT"/>
    <s v="e. Manejo del cliente-Soporte Directivo (Coordinador y Gerencia)"/>
    <x v="14"/>
  </r>
  <r>
    <n v="900"/>
    <x v="26"/>
    <x v="2"/>
    <x v="1"/>
    <m/>
    <m/>
    <s v="a. Idoneidad del personal"/>
    <x v="3"/>
    <n v="4"/>
    <s v="SIN FECHA COMO TAL, SE ASIGNA LA INTERMEDIA DEL SEGUNDO SEMESTRE"/>
    <m/>
    <m/>
    <m/>
    <m/>
    <m/>
    <m/>
    <m/>
    <m/>
    <m/>
    <s v="SIN CECO"/>
    <s v="NO"/>
    <s v="REMODELACIÓN UNICENTRO*_x000a_100%-Personal que presta el servicio en obra"/>
    <n v="4"/>
    <n v="4"/>
    <n v="1044"/>
    <n v="1044"/>
    <s v="INT"/>
    <s v="a. Idoneidad del personal-Personal que presta el servicio en obra"/>
    <x v="15"/>
  </r>
  <r>
    <n v="901"/>
    <x v="26"/>
    <x v="2"/>
    <x v="1"/>
    <m/>
    <m/>
    <s v="b. Oportuna atención al cliente"/>
    <x v="3"/>
    <n v="4"/>
    <s v="SIN FECHA COMO TAL, SE ASIGNA LA INTERMEDIA DEL SEGUNDO SEMESTRE"/>
    <m/>
    <m/>
    <m/>
    <m/>
    <m/>
    <m/>
    <m/>
    <m/>
    <m/>
    <s v="SIN CECO"/>
    <s v="NO"/>
    <s v="REMODELACIÓN UNICENTRO*_x000a_100%-Personal que presta el servicio en obra"/>
    <n v="4"/>
    <n v="4"/>
    <n v="1044"/>
    <n v="1044"/>
    <s v="INT"/>
    <s v="b. Oportuna atención al cliente-Personal que presta el servicio en obra"/>
    <x v="16"/>
  </r>
  <r>
    <n v="902"/>
    <x v="26"/>
    <x v="2"/>
    <x v="1"/>
    <m/>
    <m/>
    <s v="c. Compromiso con el proyecto"/>
    <x v="3"/>
    <n v="4"/>
    <s v="SIN FECHA COMO TAL, SE ASIGNA LA INTERMEDIA DEL SEGUNDO SEMESTRE"/>
    <m/>
    <m/>
    <m/>
    <m/>
    <m/>
    <m/>
    <m/>
    <m/>
    <m/>
    <s v="SIN CECO"/>
    <s v="NO"/>
    <s v="REMODELACIÓN UNICENTRO*_x000a_100%-Personal que presta el servicio en obra"/>
    <n v="4"/>
    <n v="4"/>
    <n v="1044"/>
    <n v="1044"/>
    <s v="INT"/>
    <s v="c. Compromiso con el proyecto-Personal que presta el servicio en obra"/>
    <x v="17"/>
  </r>
  <r>
    <n v="903"/>
    <x v="26"/>
    <x v="2"/>
    <x v="1"/>
    <m/>
    <m/>
    <s v="d. Cumplimiento de compromisos"/>
    <x v="3"/>
    <n v="4"/>
    <s v="SIN FECHA COMO TAL, SE ASIGNA LA INTERMEDIA DEL SEGUNDO SEMESTRE"/>
    <m/>
    <m/>
    <m/>
    <m/>
    <m/>
    <m/>
    <m/>
    <m/>
    <m/>
    <s v="SIN CECO"/>
    <s v="NO"/>
    <s v="REMODELACIÓN UNICENTRO*_x000a_100%-Personal que presta el servicio en obra"/>
    <n v="4"/>
    <n v="4"/>
    <n v="1044"/>
    <n v="1044"/>
    <s v="INT"/>
    <s v="d. Cumplimiento de compromisos-Personal que presta el servicio en obra"/>
    <x v="18"/>
  </r>
  <r>
    <n v="904"/>
    <x v="26"/>
    <x v="2"/>
    <x v="1"/>
    <m/>
    <m/>
    <s v="e. Proactividad en desarrollo de funciones"/>
    <x v="3"/>
    <n v="4"/>
    <s v="SIN FECHA COMO TAL, SE ASIGNA LA INTERMEDIA DEL SEGUNDO SEMESTRE"/>
    <m/>
    <m/>
    <m/>
    <m/>
    <m/>
    <m/>
    <m/>
    <m/>
    <m/>
    <s v="SIN CECO"/>
    <s v="NO"/>
    <s v="REMODELACIÓN UNICENTRO*_x000a_100%-Personal que presta el servicio en obra"/>
    <n v="4"/>
    <n v="4"/>
    <n v="1044"/>
    <n v="1044"/>
    <s v="INT"/>
    <s v="e. Proactividad en desarrollo de funciones-Personal que presta el servicio en obra"/>
    <x v="19"/>
  </r>
  <r>
    <n v="905"/>
    <x v="26"/>
    <x v="2"/>
    <x v="1"/>
    <m/>
    <m/>
    <s v="a. Calidad del Contenido"/>
    <x v="4"/>
    <n v="4"/>
    <s v="SIN FECHA COMO TAL, SE ASIGNA LA INTERMEDIA DEL SEGUNDO SEMESTRE"/>
    <m/>
    <m/>
    <m/>
    <m/>
    <m/>
    <m/>
    <m/>
    <m/>
    <m/>
    <s v="SIN CECO"/>
    <s v="NO"/>
    <s v="REMODELACIÓN UNICENTRO*_x000a_100%-Productos Asociados de PAYC (Informes, Control de presupuesto y Programación y actas)"/>
    <n v="4"/>
    <n v="4"/>
    <n v="1044"/>
    <n v="1044"/>
    <s v="INT"/>
    <s v="a. Calidad del Contenido-Productos Asociados de PAYC (Informes, Control de presupuesto y Programación y actas)"/>
    <x v="20"/>
  </r>
  <r>
    <n v="906"/>
    <x v="26"/>
    <x v="2"/>
    <x v="1"/>
    <m/>
    <m/>
    <s v="b. Claridad del Contenido"/>
    <x v="4"/>
    <n v="4"/>
    <s v="SIN FECHA COMO TAL, SE ASIGNA LA INTERMEDIA DEL SEGUNDO SEMESTRE"/>
    <m/>
    <m/>
    <m/>
    <m/>
    <m/>
    <m/>
    <m/>
    <m/>
    <m/>
    <s v="SIN CECO"/>
    <s v="NO"/>
    <s v="REMODELACIÓN UNICENTRO*_x000a_100%-Productos Asociados de PAYC (Informes, Control de presupuesto y Programación y actas)"/>
    <n v="4"/>
    <n v="4"/>
    <n v="1044"/>
    <n v="1044"/>
    <s v="INT"/>
    <s v="b. Claridad del Contenido-Productos Asociados de PAYC (Informes, Control de presupuesto y Programación y actas)"/>
    <x v="21"/>
  </r>
  <r>
    <n v="907"/>
    <x v="26"/>
    <x v="2"/>
    <x v="1"/>
    <m/>
    <m/>
    <s v="c. Oportunidad en la entrega"/>
    <x v="4"/>
    <n v="4"/>
    <s v="SIN FECHA COMO TAL, SE ASIGNA LA INTERMEDIA DEL SEGUNDO SEMESTRE"/>
    <m/>
    <m/>
    <m/>
    <m/>
    <m/>
    <m/>
    <m/>
    <m/>
    <m/>
    <s v="SIN CECO"/>
    <s v="NO"/>
    <s v="REMODELACIÓN UNICENTRO*_x000a_100%-Productos Asociados de PAYC (Informes, Control de presupuesto y Programación y actas)"/>
    <n v="4"/>
    <n v="4"/>
    <n v="1044"/>
    <n v="1044"/>
    <s v="INT"/>
    <s v="c. Oportunidad en la entrega-Productos Asociados de PAYC (Informes, Control de presupuesto y Programación y actas)"/>
    <x v="22"/>
  </r>
  <r>
    <n v="908"/>
    <x v="26"/>
    <x v="2"/>
    <x v="1"/>
    <m/>
    <m/>
    <s v="d. Precisión de la información"/>
    <x v="4"/>
    <n v="4"/>
    <s v="SIN FECHA COMO TAL, SE ASIGNA LA INTERMEDIA DEL SEGUNDO SEMESTRE"/>
    <m/>
    <m/>
    <m/>
    <m/>
    <m/>
    <m/>
    <m/>
    <m/>
    <m/>
    <s v="SIN CECO"/>
    <s v="NO"/>
    <s v="REMODELACIÓN UNICENTRO*_x000a_100%-Productos Asociados de PAYC (Informes, Control de presupuesto y Programación y actas)"/>
    <n v="4"/>
    <n v="4"/>
    <n v="1044"/>
    <n v="1044"/>
    <s v="INT"/>
    <s v="d. Precisión de la información-Productos Asociados de PAYC (Informes, Control de presupuesto y Programación y actas)"/>
    <x v="23"/>
  </r>
  <r>
    <n v="909"/>
    <x v="26"/>
    <x v="2"/>
    <x v="1"/>
    <m/>
    <m/>
    <s v="e. Diagramación"/>
    <x v="4"/>
    <n v="4"/>
    <s v="SIN FECHA COMO TAL, SE ASIGNA LA INTERMEDIA DEL SEGUNDO SEMESTRE"/>
    <m/>
    <m/>
    <m/>
    <m/>
    <m/>
    <m/>
    <m/>
    <m/>
    <m/>
    <s v="SIN CECO"/>
    <s v="NO"/>
    <s v="REMODELACIÓN UNICENTRO*_x000a_100%-Productos Asociados de PAYC (Informes, Control de presupuesto y Programación y actas)"/>
    <n v="4"/>
    <n v="4"/>
    <n v="1044"/>
    <n v="1044"/>
    <s v="INT"/>
    <s v="e. Diagramación-Productos Asociados de PAYC (Informes, Control de presupuesto y Programación y actas)"/>
    <x v="24"/>
  </r>
  <r>
    <n v="910"/>
    <x v="26"/>
    <x v="2"/>
    <x v="1"/>
    <m/>
    <m/>
    <s v="a. Cumplimiento"/>
    <x v="5"/>
    <n v="4"/>
    <s v="SIN FECHA COMO TAL, SE ASIGNA LA INTERMEDIA DEL SEGUNDO SEMESTRE"/>
    <m/>
    <m/>
    <m/>
    <m/>
    <m/>
    <m/>
    <m/>
    <m/>
    <m/>
    <s v="SIN CECO"/>
    <s v="NO"/>
    <s v="REMODELACIÓN UNICENTRO*_x000a_100%-Compromisos Pactados"/>
    <n v="4"/>
    <n v="4"/>
    <n v="1044"/>
    <n v="1044"/>
    <s v="INT"/>
    <s v="a. Cumplimiento-Compromisos Pactados"/>
    <x v="25"/>
  </r>
  <r>
    <n v="911"/>
    <x v="26"/>
    <x v="2"/>
    <x v="1"/>
    <m/>
    <m/>
    <s v="b. Satisface expectativas"/>
    <x v="5"/>
    <n v="4"/>
    <s v="SIN FECHA COMO TAL, SE ASIGNA LA INTERMEDIA DEL SEGUNDO SEMESTRE"/>
    <m/>
    <m/>
    <m/>
    <m/>
    <m/>
    <m/>
    <m/>
    <m/>
    <m/>
    <s v="SIN CECO"/>
    <s v="NO"/>
    <s v="REMODELACIÓN UNICENTRO*_x000a_100%-Compromisos Pactados"/>
    <n v="4"/>
    <n v="4"/>
    <n v="1044"/>
    <n v="1044"/>
    <s v="INT"/>
    <s v="b. Satisface expectativas-Compromisos Pactados"/>
    <x v="26"/>
  </r>
  <r>
    <n v="912"/>
    <x v="26"/>
    <x v="2"/>
    <x v="1"/>
    <m/>
    <m/>
    <s v="c. Calidad de la Información suministrada"/>
    <x v="5"/>
    <n v="4"/>
    <s v="SIN FECHA COMO TAL, SE ASIGNA LA INTERMEDIA DEL SEGUNDO SEMESTRE"/>
    <m/>
    <m/>
    <m/>
    <m/>
    <m/>
    <m/>
    <m/>
    <m/>
    <m/>
    <s v="SIN CECO"/>
    <s v="NO"/>
    <s v="REMODELACIÓN UNICENTRO*_x000a_100%-Compromisos Pactados"/>
    <n v="4"/>
    <n v="4"/>
    <n v="1044"/>
    <n v="1044"/>
    <s v="INT"/>
    <s v="c. Calidad de la Información suministrada-Compromisos Pactados"/>
    <x v="27"/>
  </r>
  <r>
    <n v="913"/>
    <x v="26"/>
    <x v="2"/>
    <x v="1"/>
    <m/>
    <m/>
    <s v="d. Disposición del personal de PAYC a las solicitudes del cliente"/>
    <x v="5"/>
    <n v="4"/>
    <s v="SIN FECHA COMO TAL, SE ASIGNA LA INTERMEDIA DEL SEGUNDO SEMESTRE"/>
    <m/>
    <m/>
    <m/>
    <m/>
    <m/>
    <m/>
    <m/>
    <m/>
    <m/>
    <s v="SIN CECO"/>
    <s v="NO"/>
    <s v="REMODELACIÓN UNICENTRO*_x000a_100%-Compromisos Pactados"/>
    <n v="4"/>
    <n v="4"/>
    <n v="1044"/>
    <n v="1044"/>
    <s v="INT"/>
    <s v="d. Disposición del personal de PAYC a las solicitudes del cliente-Compromisos Pactados"/>
    <x v="28"/>
  </r>
  <r>
    <n v="914"/>
    <x v="26"/>
    <x v="2"/>
    <x v="1"/>
    <m/>
    <m/>
    <s v="e. Coherencia entre lo solicitado y lo entregado"/>
    <x v="5"/>
    <n v="4"/>
    <s v="SIN FECHA COMO TAL, SE ASIGNA LA INTERMEDIA DEL SEGUNDO SEMESTRE"/>
    <m/>
    <m/>
    <m/>
    <m/>
    <m/>
    <m/>
    <m/>
    <m/>
    <m/>
    <s v="SIN CECO"/>
    <s v="NO"/>
    <s v="REMODELACIÓN UNICENTRO*_x000a_100%-Compromisos Pactados"/>
    <n v="4"/>
    <n v="4"/>
    <n v="1044"/>
    <n v="1044"/>
    <s v="INT"/>
    <s v="e. Coherencia entre lo solicitado y lo entregado-Compromisos Pactados"/>
    <x v="29"/>
  </r>
  <r>
    <n v="915"/>
    <x v="26"/>
    <x v="2"/>
    <x v="1"/>
    <m/>
    <m/>
    <s v="Grado de Satisfacción con el Servicio Prestado"/>
    <x v="6"/>
    <n v="4"/>
    <s v="SIN FECHA COMO TAL, SE ASIGNA LA INTERMEDIA DEL SEGUNDO SEMESTRE"/>
    <m/>
    <m/>
    <m/>
    <m/>
    <m/>
    <m/>
    <m/>
    <m/>
    <m/>
    <s v="SIN CECO"/>
    <s v="NO"/>
    <s v="REMODELACIÓN UNICENTRO*_x000a_100%-Grado de Satisfacción con el Servicio Prestado"/>
    <n v="4"/>
    <n v="4"/>
    <n v="1044"/>
    <n v="1044"/>
    <s v="INT"/>
    <s v="Grado de Satisfacción con el Servicio Prestado-Grado de Satisfacción con el Servicio Prestado"/>
    <x v="30"/>
  </r>
  <r>
    <n v="916"/>
    <x v="26"/>
    <x v="2"/>
    <x v="1"/>
    <m/>
    <m/>
    <s v="Posibilidad de Volver a Contratar con PAYC"/>
    <x v="7"/>
    <n v="4"/>
    <s v="SIN FECHA COMO TAL, SE ASIGNA LA INTERMEDIA DEL SEGUNDO SEMESTRE"/>
    <m/>
    <m/>
    <m/>
    <m/>
    <m/>
    <m/>
    <m/>
    <m/>
    <m/>
    <s v="SIN CECO"/>
    <s v="NO"/>
    <s v="REMODELACIÓN UNICENTRO*_x000a_100%-Posibilidad de Volver a Contratar con PAYC"/>
    <n v="4"/>
    <n v="4"/>
    <n v="1044"/>
    <n v="1044"/>
    <s v="INT"/>
    <s v="Posibilidad de Volver a Contratar con PAYC-Posibilidad de Volver a Contratar con PAYC"/>
    <x v="31"/>
  </r>
  <r>
    <n v="917"/>
    <x v="26"/>
    <x v="2"/>
    <x v="1"/>
    <m/>
    <m/>
    <s v="Principales fortalezas en el servicio que presta PAYC"/>
    <x v="8"/>
    <s v="-"/>
    <s v="SIN FECHA COMO TAL, SE ASIGNA LA INTERMEDIA DEL SEGUNDO SEMESTRE"/>
    <m/>
    <m/>
    <m/>
    <m/>
    <m/>
    <m/>
    <m/>
    <m/>
    <m/>
    <s v="SIN CECO"/>
    <s v="NO"/>
    <s v="REMODELACIÓN UNICENTRO*_x000a_100%-Fortalezas PAYC"/>
    <s v="-"/>
    <n v="0"/>
    <n v="1044"/>
    <n v="1044"/>
    <s v="INT"/>
    <s v="Principales fortalezas en el servicio que presta PAYC-Fortalezas PAYC"/>
    <x v="32"/>
  </r>
  <r>
    <n v="918"/>
    <x v="26"/>
    <x v="2"/>
    <x v="1"/>
    <m/>
    <m/>
    <s v="Principales debilidades en el servicio que presta PAYC"/>
    <x v="9"/>
    <s v="-"/>
    <s v="SIN FECHA COMO TAL, SE ASIGNA LA INTERMEDIA DEL SEGUNDO SEMESTRE"/>
    <m/>
    <m/>
    <m/>
    <m/>
    <m/>
    <m/>
    <m/>
    <m/>
    <m/>
    <s v="SIN CECO"/>
    <s v="NO"/>
    <s v="REMODELACIÓN UNICENTRO*_x000a_100%-Debilidades PAYC"/>
    <s v="-"/>
    <n v="0"/>
    <n v="1044"/>
    <n v="1044"/>
    <s v="INT"/>
    <s v="Principales debilidades en el servicio que presta PAYC-Debilidades PAYC"/>
    <x v="33"/>
  </r>
  <r>
    <n v="919"/>
    <x v="27"/>
    <x v="2"/>
    <x v="1"/>
    <m/>
    <m/>
    <s v="a. Conocimiento específico de temas aplicables al proyecto"/>
    <x v="0"/>
    <n v="4"/>
    <s v="SIN FECHA COMO TAL, SE ASIGNA LA INTERMEDIA DEL SEGUNDO SEMESTRE"/>
    <m/>
    <m/>
    <m/>
    <m/>
    <m/>
    <m/>
    <m/>
    <m/>
    <m/>
    <s v="SIN CECO"/>
    <s v="NO"/>
    <s v="LEASING DE OCCIDENTE*_x000a_100%-Soporte Técnico"/>
    <n v="4"/>
    <n v="4"/>
    <n v="1096"/>
    <n v="1096"/>
    <s v="INT"/>
    <s v="a. Conocimiento específico de temas aplicables al proyecto-Soporte Técnico"/>
    <x v="0"/>
  </r>
  <r>
    <n v="920"/>
    <x v="27"/>
    <x v="2"/>
    <x v="1"/>
    <m/>
    <m/>
    <s v="b. Idoneidad y Calidad del soporte"/>
    <x v="0"/>
    <n v="4"/>
    <s v="SIN FECHA COMO TAL, SE ASIGNA LA INTERMEDIA DEL SEGUNDO SEMESTRE"/>
    <m/>
    <m/>
    <m/>
    <m/>
    <m/>
    <m/>
    <m/>
    <m/>
    <m/>
    <s v="SIN CECO"/>
    <s v="NO"/>
    <s v="LEASING DE OCCIDENTE*_x000a_100%-Soporte Técnico"/>
    <n v="4"/>
    <n v="4"/>
    <n v="1096"/>
    <n v="1096"/>
    <s v="INT"/>
    <s v="b. Idoneidad y Calidad del soporte-Soporte Técnico"/>
    <x v="1"/>
  </r>
  <r>
    <n v="921"/>
    <x v="27"/>
    <x v="2"/>
    <x v="1"/>
    <m/>
    <m/>
    <s v="c. Cumplimiento de especificaciones técnicas de construcción"/>
    <x v="0"/>
    <n v="4"/>
    <s v="SIN FECHA COMO TAL, SE ASIGNA LA INTERMEDIA DEL SEGUNDO SEMESTRE"/>
    <m/>
    <m/>
    <m/>
    <m/>
    <m/>
    <m/>
    <m/>
    <m/>
    <m/>
    <s v="SIN CECO"/>
    <s v="NO"/>
    <s v="LEASING DE OCCIDENTE*_x000a_100%-Soporte Técnico"/>
    <n v="4"/>
    <n v="4"/>
    <n v="1096"/>
    <n v="1096"/>
    <s v="INT"/>
    <s v="c. Cumplimiento de especificaciones técnicas de construcción-Soporte Técnico"/>
    <x v="2"/>
  </r>
  <r>
    <n v="922"/>
    <x v="27"/>
    <x v="2"/>
    <x v="1"/>
    <m/>
    <m/>
    <s v="d. Confiabilidad de los conceptos aplicados"/>
    <x v="0"/>
    <n v="4"/>
    <s v="SIN FECHA COMO TAL, SE ASIGNA LA INTERMEDIA DEL SEGUNDO SEMESTRE"/>
    <m/>
    <m/>
    <m/>
    <m/>
    <m/>
    <m/>
    <m/>
    <m/>
    <m/>
    <s v="SIN CECO"/>
    <s v="NO"/>
    <s v="LEASING DE OCCIDENTE*_x000a_100%-Soporte Técnico"/>
    <n v="4"/>
    <n v="4"/>
    <n v="1096"/>
    <n v="1096"/>
    <s v="INT"/>
    <s v="d. Confiabilidad de los conceptos aplicados-Soporte Técnico"/>
    <x v="3"/>
  </r>
  <r>
    <n v="923"/>
    <x v="27"/>
    <x v="2"/>
    <x v="1"/>
    <m/>
    <m/>
    <s v="e. Oportunidad en entrega de información o requerimientos"/>
    <x v="0"/>
    <n v="4"/>
    <s v="SIN FECHA COMO TAL, SE ASIGNA LA INTERMEDIA DEL SEGUNDO SEMESTRE"/>
    <m/>
    <m/>
    <m/>
    <m/>
    <m/>
    <m/>
    <m/>
    <m/>
    <m/>
    <s v="SIN CECO"/>
    <s v="NO"/>
    <s v="LEASING DE OCCIDENTE*_x000a_100%-Soporte Técnico"/>
    <n v="4"/>
    <n v="4"/>
    <n v="1096"/>
    <n v="1096"/>
    <s v="INT"/>
    <s v="e. Oportunidad en entrega de información o requerimientos-Soporte Técnico"/>
    <x v="4"/>
  </r>
  <r>
    <n v="924"/>
    <x v="27"/>
    <x v="2"/>
    <x v="1"/>
    <m/>
    <m/>
    <s v="a. Oportunidad de la gestión en obra"/>
    <x v="1"/>
    <n v="4"/>
    <s v="SIN FECHA COMO TAL, SE ASIGNA LA INTERMEDIA DEL SEGUNDO SEMESTRE"/>
    <m/>
    <m/>
    <m/>
    <m/>
    <m/>
    <m/>
    <m/>
    <m/>
    <m/>
    <s v="SIN CECO"/>
    <s v="NO"/>
    <s v="LEASING DE OCCIDENTE*_x000a_100%-Soporte Administrativo"/>
    <n v="4"/>
    <n v="4"/>
    <n v="1096"/>
    <n v="1096"/>
    <s v="INT"/>
    <s v="a. Oportunidad de la gestión en obra-Soporte Administrativo"/>
    <x v="5"/>
  </r>
  <r>
    <n v="925"/>
    <x v="27"/>
    <x v="2"/>
    <x v="1"/>
    <m/>
    <m/>
    <s v="b. Manejo administrativo del proyecto"/>
    <x v="1"/>
    <n v="4"/>
    <s v="SIN FECHA COMO TAL, SE ASIGNA LA INTERMEDIA DEL SEGUNDO SEMESTRE"/>
    <m/>
    <m/>
    <m/>
    <m/>
    <m/>
    <m/>
    <m/>
    <m/>
    <m/>
    <s v="SIN CECO"/>
    <s v="NO"/>
    <s v="LEASING DE OCCIDENTE*_x000a_100%-Soporte Administrativo"/>
    <n v="4"/>
    <n v="4"/>
    <n v="1096"/>
    <n v="1096"/>
    <s v="INT"/>
    <s v="b. Manejo administrativo del proyecto-Soporte Administrativo"/>
    <x v="6"/>
  </r>
  <r>
    <n v="926"/>
    <x v="27"/>
    <x v="2"/>
    <x v="1"/>
    <m/>
    <m/>
    <s v="c. Información clara y veraz sobre la administración de proyecto"/>
    <x v="1"/>
    <n v="4"/>
    <s v="SIN FECHA COMO TAL, SE ASIGNA LA INTERMEDIA DEL SEGUNDO SEMESTRE"/>
    <m/>
    <m/>
    <m/>
    <m/>
    <m/>
    <m/>
    <m/>
    <m/>
    <m/>
    <s v="SIN CECO"/>
    <s v="NO"/>
    <s v="LEASING DE OCCIDENTE*_x000a_100%-Soporte Administrativo"/>
    <n v="4"/>
    <n v="4"/>
    <n v="1096"/>
    <n v="1096"/>
    <s v="INT"/>
    <s v="c. Información clara y veraz sobre la administración de proyecto-Soporte Administrativo"/>
    <x v="7"/>
  </r>
  <r>
    <n v="927"/>
    <x v="27"/>
    <x v="2"/>
    <x v="1"/>
    <m/>
    <m/>
    <s v="d. Cumplimientos con expectativas del cliente"/>
    <x v="1"/>
    <n v="4"/>
    <s v="SIN FECHA COMO TAL, SE ASIGNA LA INTERMEDIA DEL SEGUNDO SEMESTRE"/>
    <m/>
    <m/>
    <m/>
    <m/>
    <m/>
    <m/>
    <m/>
    <m/>
    <m/>
    <s v="SIN CECO"/>
    <s v="NO"/>
    <s v="LEASING DE OCCIDENTE*_x000a_100%-Soporte Administrativo"/>
    <n v="4"/>
    <n v="4"/>
    <n v="1096"/>
    <n v="1096"/>
    <s v="INT"/>
    <s v="d. Cumplimientos con expectativas del cliente-Soporte Administrativo"/>
    <x v="8"/>
  </r>
  <r>
    <n v="928"/>
    <x v="27"/>
    <x v="2"/>
    <x v="1"/>
    <m/>
    <m/>
    <s v="e. Control de presupuesto"/>
    <x v="1"/>
    <n v="4"/>
    <s v="SIN FECHA COMO TAL, SE ASIGNA LA INTERMEDIA DEL SEGUNDO SEMESTRE"/>
    <m/>
    <m/>
    <m/>
    <m/>
    <m/>
    <m/>
    <m/>
    <m/>
    <m/>
    <s v="SIN CECO"/>
    <s v="NO"/>
    <s v="LEASING DE OCCIDENTE*_x000a_100%-Soporte Administrativo"/>
    <n v="4"/>
    <n v="4"/>
    <n v="1096"/>
    <n v="1096"/>
    <s v="INT"/>
    <s v="e. Control de presupuesto-Soporte Administrativo"/>
    <x v="9"/>
  </r>
  <r>
    <n v="929"/>
    <x v="27"/>
    <x v="2"/>
    <x v="1"/>
    <m/>
    <m/>
    <s v="a. Apoyo y presencia en el proyecto"/>
    <x v="2"/>
    <n v="4"/>
    <s v="SIN FECHA COMO TAL, SE ASIGNA LA INTERMEDIA DEL SEGUNDO SEMESTRE"/>
    <m/>
    <m/>
    <m/>
    <m/>
    <m/>
    <m/>
    <m/>
    <m/>
    <m/>
    <s v="SIN CECO"/>
    <s v="NO"/>
    <s v="LEASING DE OCCIDENTE*_x000a_100%-Soporte Directivo (Coordinador y Gerencia)"/>
    <n v="4"/>
    <n v="4"/>
    <n v="1096"/>
    <n v="1096"/>
    <s v="INT"/>
    <s v="a. Apoyo y presencia en el proyecto-Soporte Directivo (Coordinador y Gerencia)"/>
    <x v="10"/>
  </r>
  <r>
    <n v="930"/>
    <x v="27"/>
    <x v="2"/>
    <x v="1"/>
    <m/>
    <m/>
    <s v="b. Conocimiento del proyecto"/>
    <x v="2"/>
    <n v="4"/>
    <s v="SIN FECHA COMO TAL, SE ASIGNA LA INTERMEDIA DEL SEGUNDO SEMESTRE"/>
    <m/>
    <m/>
    <m/>
    <m/>
    <m/>
    <m/>
    <m/>
    <m/>
    <m/>
    <s v="SIN CECO"/>
    <s v="NO"/>
    <s v="LEASING DE OCCIDENTE*_x000a_100%-Soporte Directivo (Coordinador y Gerencia)"/>
    <n v="4"/>
    <n v="4"/>
    <n v="1096"/>
    <n v="1096"/>
    <s v="INT"/>
    <s v="b. Conocimiento del proyecto-Soporte Directivo (Coordinador y Gerencia)"/>
    <x v="11"/>
  </r>
  <r>
    <n v="931"/>
    <x v="27"/>
    <x v="2"/>
    <x v="1"/>
    <m/>
    <m/>
    <s v="c. Planteamiento de soluciones y manejo de conflictos"/>
    <x v="2"/>
    <n v="4"/>
    <s v="SIN FECHA COMO TAL, SE ASIGNA LA INTERMEDIA DEL SEGUNDO SEMESTRE"/>
    <m/>
    <m/>
    <m/>
    <m/>
    <m/>
    <m/>
    <m/>
    <m/>
    <m/>
    <s v="SIN CECO"/>
    <s v="NO"/>
    <s v="LEASING DE OCCIDENTE*_x000a_100%-Soporte Directivo (Coordinador y Gerencia)"/>
    <n v="4"/>
    <n v="4"/>
    <n v="1096"/>
    <n v="1096"/>
    <s v="INT"/>
    <s v="c. Planteamiento de soluciones y manejo de conflictos-Soporte Directivo (Coordinador y Gerencia)"/>
    <x v="12"/>
  </r>
  <r>
    <n v="932"/>
    <x v="27"/>
    <x v="2"/>
    <x v="1"/>
    <m/>
    <m/>
    <s v="d. Cumplimiento de compromisos"/>
    <x v="2"/>
    <n v="4"/>
    <s v="SIN FECHA COMO TAL, SE ASIGNA LA INTERMEDIA DEL SEGUNDO SEMESTRE"/>
    <m/>
    <m/>
    <m/>
    <m/>
    <m/>
    <m/>
    <m/>
    <m/>
    <m/>
    <s v="SIN CECO"/>
    <s v="NO"/>
    <s v="LEASING DE OCCIDENTE*_x000a_100%-Soporte Directivo (Coordinador y Gerencia)"/>
    <n v="4"/>
    <n v="4"/>
    <n v="1096"/>
    <n v="1096"/>
    <s v="INT"/>
    <s v="d. Cumplimiento de compromisos-Soporte Directivo (Coordinador y Gerencia)"/>
    <x v="13"/>
  </r>
  <r>
    <n v="933"/>
    <x v="27"/>
    <x v="2"/>
    <x v="1"/>
    <m/>
    <m/>
    <s v="e. Manejo del cliente"/>
    <x v="2"/>
    <n v="4"/>
    <s v="SIN FECHA COMO TAL, SE ASIGNA LA INTERMEDIA DEL SEGUNDO SEMESTRE"/>
    <m/>
    <m/>
    <m/>
    <m/>
    <m/>
    <m/>
    <m/>
    <m/>
    <m/>
    <s v="SIN CECO"/>
    <s v="NO"/>
    <s v="LEASING DE OCCIDENTE*_x000a_100%-Soporte Directivo (Coordinador y Gerencia)"/>
    <n v="4"/>
    <n v="4"/>
    <n v="1096"/>
    <n v="1096"/>
    <s v="INT"/>
    <s v="e. Manejo del cliente-Soporte Directivo (Coordinador y Gerencia)"/>
    <x v="14"/>
  </r>
  <r>
    <n v="934"/>
    <x v="27"/>
    <x v="2"/>
    <x v="1"/>
    <m/>
    <m/>
    <s v="a. Idoneidad del personal"/>
    <x v="3"/>
    <n v="4"/>
    <s v="SIN FECHA COMO TAL, SE ASIGNA LA INTERMEDIA DEL SEGUNDO SEMESTRE"/>
    <m/>
    <m/>
    <m/>
    <m/>
    <m/>
    <m/>
    <m/>
    <m/>
    <m/>
    <s v="SIN CECO"/>
    <s v="NO"/>
    <s v="LEASING DE OCCIDENTE*_x000a_100%-Personal que presta el servicio en obra"/>
    <n v="4"/>
    <n v="4"/>
    <n v="1096"/>
    <n v="1096"/>
    <s v="INT"/>
    <s v="a. Idoneidad del personal-Personal que presta el servicio en obra"/>
    <x v="15"/>
  </r>
  <r>
    <n v="935"/>
    <x v="27"/>
    <x v="2"/>
    <x v="1"/>
    <m/>
    <m/>
    <s v="b. Oportuna atención al cliente"/>
    <x v="3"/>
    <n v="4"/>
    <s v="SIN FECHA COMO TAL, SE ASIGNA LA INTERMEDIA DEL SEGUNDO SEMESTRE"/>
    <m/>
    <m/>
    <m/>
    <m/>
    <m/>
    <m/>
    <m/>
    <m/>
    <m/>
    <s v="SIN CECO"/>
    <s v="NO"/>
    <s v="LEASING DE OCCIDENTE*_x000a_100%-Personal que presta el servicio en obra"/>
    <n v="4"/>
    <n v="4"/>
    <n v="1096"/>
    <n v="1096"/>
    <s v="INT"/>
    <s v="b. Oportuna atención al cliente-Personal que presta el servicio en obra"/>
    <x v="16"/>
  </r>
  <r>
    <n v="936"/>
    <x v="27"/>
    <x v="2"/>
    <x v="1"/>
    <m/>
    <m/>
    <s v="c. Compromiso con el proyecto"/>
    <x v="3"/>
    <n v="4"/>
    <s v="SIN FECHA COMO TAL, SE ASIGNA LA INTERMEDIA DEL SEGUNDO SEMESTRE"/>
    <m/>
    <m/>
    <m/>
    <m/>
    <m/>
    <m/>
    <m/>
    <m/>
    <m/>
    <s v="SIN CECO"/>
    <s v="NO"/>
    <s v="LEASING DE OCCIDENTE*_x000a_100%-Personal que presta el servicio en obra"/>
    <n v="4"/>
    <n v="4"/>
    <n v="1096"/>
    <n v="1096"/>
    <s v="INT"/>
    <s v="c. Compromiso con el proyecto-Personal que presta el servicio en obra"/>
    <x v="17"/>
  </r>
  <r>
    <n v="937"/>
    <x v="27"/>
    <x v="2"/>
    <x v="1"/>
    <m/>
    <m/>
    <s v="d. Cumplimiento de compromisos"/>
    <x v="3"/>
    <n v="4"/>
    <s v="SIN FECHA COMO TAL, SE ASIGNA LA INTERMEDIA DEL SEGUNDO SEMESTRE"/>
    <m/>
    <m/>
    <m/>
    <m/>
    <m/>
    <m/>
    <m/>
    <m/>
    <m/>
    <s v="SIN CECO"/>
    <s v="NO"/>
    <s v="LEASING DE OCCIDENTE*_x000a_100%-Personal que presta el servicio en obra"/>
    <n v="4"/>
    <n v="4"/>
    <n v="1096"/>
    <n v="1096"/>
    <s v="INT"/>
    <s v="d. Cumplimiento de compromisos-Personal que presta el servicio en obra"/>
    <x v="18"/>
  </r>
  <r>
    <n v="938"/>
    <x v="27"/>
    <x v="2"/>
    <x v="1"/>
    <m/>
    <m/>
    <s v="e. Proactividad en desarrollo de funciones"/>
    <x v="3"/>
    <n v="4"/>
    <s v="SIN FECHA COMO TAL, SE ASIGNA LA INTERMEDIA DEL SEGUNDO SEMESTRE"/>
    <m/>
    <m/>
    <m/>
    <m/>
    <m/>
    <m/>
    <m/>
    <m/>
    <m/>
    <s v="SIN CECO"/>
    <s v="NO"/>
    <s v="LEASING DE OCCIDENTE*_x000a_100%-Personal que presta el servicio en obra"/>
    <n v="4"/>
    <n v="4"/>
    <n v="1096"/>
    <n v="1096"/>
    <s v="INT"/>
    <s v="e. Proactividad en desarrollo de funciones-Personal que presta el servicio en obra"/>
    <x v="19"/>
  </r>
  <r>
    <n v="939"/>
    <x v="27"/>
    <x v="2"/>
    <x v="1"/>
    <m/>
    <m/>
    <s v="a. Calidad del Contenido"/>
    <x v="4"/>
    <n v="4"/>
    <s v="SIN FECHA COMO TAL, SE ASIGNA LA INTERMEDIA DEL SEGUNDO SEMESTRE"/>
    <m/>
    <m/>
    <m/>
    <m/>
    <m/>
    <m/>
    <m/>
    <m/>
    <m/>
    <s v="SIN CECO"/>
    <s v="NO"/>
    <s v="LEASING DE OCCIDENTE*_x000a_100%-Productos Asociados de PAYC (Informes, Control de presupuesto y Programación y actas)"/>
    <n v="4"/>
    <n v="4"/>
    <n v="1096"/>
    <n v="1096"/>
    <s v="INT"/>
    <s v="a. Calidad del Contenido-Productos Asociados de PAYC (Informes, Control de presupuesto y Programación y actas)"/>
    <x v="20"/>
  </r>
  <r>
    <n v="940"/>
    <x v="27"/>
    <x v="2"/>
    <x v="1"/>
    <m/>
    <m/>
    <s v="b. Claridad del Contenido"/>
    <x v="4"/>
    <n v="4"/>
    <s v="SIN FECHA COMO TAL, SE ASIGNA LA INTERMEDIA DEL SEGUNDO SEMESTRE"/>
    <m/>
    <m/>
    <m/>
    <m/>
    <m/>
    <m/>
    <m/>
    <m/>
    <m/>
    <s v="SIN CECO"/>
    <s v="NO"/>
    <s v="LEASING DE OCCIDENTE*_x000a_100%-Productos Asociados de PAYC (Informes, Control de presupuesto y Programación y actas)"/>
    <n v="4"/>
    <n v="4"/>
    <n v="1096"/>
    <n v="1096"/>
    <s v="INT"/>
    <s v="b. Claridad del Contenido-Productos Asociados de PAYC (Informes, Control de presupuesto y Programación y actas)"/>
    <x v="21"/>
  </r>
  <r>
    <n v="941"/>
    <x v="27"/>
    <x v="2"/>
    <x v="1"/>
    <m/>
    <m/>
    <s v="c. Oportunidad en la entrega"/>
    <x v="4"/>
    <n v="4"/>
    <s v="SIN FECHA COMO TAL, SE ASIGNA LA INTERMEDIA DEL SEGUNDO SEMESTRE"/>
    <m/>
    <m/>
    <m/>
    <m/>
    <m/>
    <m/>
    <m/>
    <m/>
    <m/>
    <s v="SIN CECO"/>
    <s v="NO"/>
    <s v="LEASING DE OCCIDENTE*_x000a_100%-Productos Asociados de PAYC (Informes, Control de presupuesto y Programación y actas)"/>
    <n v="4"/>
    <n v="4"/>
    <n v="1096"/>
    <n v="1096"/>
    <s v="INT"/>
    <s v="c. Oportunidad en la entrega-Productos Asociados de PAYC (Informes, Control de presupuesto y Programación y actas)"/>
    <x v="22"/>
  </r>
  <r>
    <n v="942"/>
    <x v="27"/>
    <x v="2"/>
    <x v="1"/>
    <m/>
    <m/>
    <s v="d. Precisión de la información"/>
    <x v="4"/>
    <n v="4"/>
    <s v="SIN FECHA COMO TAL, SE ASIGNA LA INTERMEDIA DEL SEGUNDO SEMESTRE"/>
    <m/>
    <m/>
    <m/>
    <m/>
    <m/>
    <m/>
    <m/>
    <m/>
    <m/>
    <s v="SIN CECO"/>
    <s v="NO"/>
    <s v="LEASING DE OCCIDENTE*_x000a_100%-Productos Asociados de PAYC (Informes, Control de presupuesto y Programación y actas)"/>
    <n v="4"/>
    <n v="4"/>
    <n v="1096"/>
    <n v="1096"/>
    <s v="INT"/>
    <s v="d. Precisión de la información-Productos Asociados de PAYC (Informes, Control de presupuesto y Programación y actas)"/>
    <x v="23"/>
  </r>
  <r>
    <n v="943"/>
    <x v="27"/>
    <x v="2"/>
    <x v="1"/>
    <m/>
    <m/>
    <s v="e. Diagramación"/>
    <x v="4"/>
    <n v="4"/>
    <s v="SIN FECHA COMO TAL, SE ASIGNA LA INTERMEDIA DEL SEGUNDO SEMESTRE"/>
    <m/>
    <m/>
    <m/>
    <m/>
    <m/>
    <m/>
    <m/>
    <m/>
    <m/>
    <s v="SIN CECO"/>
    <s v="NO"/>
    <s v="LEASING DE OCCIDENTE*_x000a_100%-Productos Asociados de PAYC (Informes, Control de presupuesto y Programación y actas)"/>
    <n v="4"/>
    <n v="4"/>
    <n v="1096"/>
    <n v="1096"/>
    <s v="INT"/>
    <s v="e. Diagramación-Productos Asociados de PAYC (Informes, Control de presupuesto y Programación y actas)"/>
    <x v="24"/>
  </r>
  <r>
    <n v="944"/>
    <x v="27"/>
    <x v="2"/>
    <x v="1"/>
    <m/>
    <m/>
    <s v="a. Cumplimiento"/>
    <x v="5"/>
    <n v="4"/>
    <s v="SIN FECHA COMO TAL, SE ASIGNA LA INTERMEDIA DEL SEGUNDO SEMESTRE"/>
    <m/>
    <m/>
    <m/>
    <m/>
    <m/>
    <m/>
    <m/>
    <m/>
    <m/>
    <s v="SIN CECO"/>
    <s v="NO"/>
    <s v="LEASING DE OCCIDENTE*_x000a_100%-Compromisos Pactados"/>
    <n v="4"/>
    <n v="4"/>
    <n v="1096"/>
    <n v="1096"/>
    <s v="INT"/>
    <s v="a. Cumplimiento-Compromisos Pactados"/>
    <x v="25"/>
  </r>
  <r>
    <n v="945"/>
    <x v="27"/>
    <x v="2"/>
    <x v="1"/>
    <m/>
    <m/>
    <s v="b. Satisface expectativas"/>
    <x v="5"/>
    <n v="4"/>
    <s v="SIN FECHA COMO TAL, SE ASIGNA LA INTERMEDIA DEL SEGUNDO SEMESTRE"/>
    <m/>
    <m/>
    <m/>
    <m/>
    <m/>
    <m/>
    <m/>
    <m/>
    <m/>
    <s v="SIN CECO"/>
    <s v="NO"/>
    <s v="LEASING DE OCCIDENTE*_x000a_100%-Compromisos Pactados"/>
    <n v="4"/>
    <n v="4"/>
    <n v="1096"/>
    <n v="1096"/>
    <s v="INT"/>
    <s v="b. Satisface expectativas-Compromisos Pactados"/>
    <x v="26"/>
  </r>
  <r>
    <n v="946"/>
    <x v="27"/>
    <x v="2"/>
    <x v="1"/>
    <m/>
    <m/>
    <s v="c. Calidad de la Información suministrada"/>
    <x v="5"/>
    <n v="4"/>
    <s v="SIN FECHA COMO TAL, SE ASIGNA LA INTERMEDIA DEL SEGUNDO SEMESTRE"/>
    <m/>
    <m/>
    <m/>
    <m/>
    <m/>
    <m/>
    <m/>
    <m/>
    <m/>
    <s v="SIN CECO"/>
    <s v="NO"/>
    <s v="LEASING DE OCCIDENTE*_x000a_100%-Compromisos Pactados"/>
    <n v="4"/>
    <n v="4"/>
    <n v="1096"/>
    <n v="1096"/>
    <s v="INT"/>
    <s v="c. Calidad de la Información suministrada-Compromisos Pactados"/>
    <x v="27"/>
  </r>
  <r>
    <n v="947"/>
    <x v="27"/>
    <x v="2"/>
    <x v="1"/>
    <m/>
    <m/>
    <s v="d. Disposición del personal de PAYC a las solicitudes del cliente"/>
    <x v="5"/>
    <n v="4"/>
    <s v="SIN FECHA COMO TAL, SE ASIGNA LA INTERMEDIA DEL SEGUNDO SEMESTRE"/>
    <m/>
    <m/>
    <m/>
    <m/>
    <m/>
    <m/>
    <m/>
    <m/>
    <m/>
    <s v="SIN CECO"/>
    <s v="NO"/>
    <s v="LEASING DE OCCIDENTE*_x000a_100%-Compromisos Pactados"/>
    <n v="4"/>
    <n v="4"/>
    <n v="1096"/>
    <n v="1096"/>
    <s v="INT"/>
    <s v="d. Disposición del personal de PAYC a las solicitudes del cliente-Compromisos Pactados"/>
    <x v="28"/>
  </r>
  <r>
    <n v="948"/>
    <x v="27"/>
    <x v="2"/>
    <x v="1"/>
    <m/>
    <m/>
    <s v="e. Coherencia entre lo solicitado y lo entregado"/>
    <x v="5"/>
    <n v="4"/>
    <s v="SIN FECHA COMO TAL, SE ASIGNA LA INTERMEDIA DEL SEGUNDO SEMESTRE"/>
    <m/>
    <m/>
    <m/>
    <m/>
    <m/>
    <m/>
    <m/>
    <m/>
    <m/>
    <s v="SIN CECO"/>
    <s v="NO"/>
    <s v="LEASING DE OCCIDENTE*_x000a_100%-Compromisos Pactados"/>
    <n v="4"/>
    <n v="4"/>
    <n v="1096"/>
    <n v="1096"/>
    <s v="INT"/>
    <s v="e. Coherencia entre lo solicitado y lo entregado-Compromisos Pactados"/>
    <x v="29"/>
  </r>
  <r>
    <n v="949"/>
    <x v="27"/>
    <x v="2"/>
    <x v="1"/>
    <m/>
    <m/>
    <s v="Grado de Satisfacción con el Servicio Prestado"/>
    <x v="6"/>
    <n v="4"/>
    <s v="SIN FECHA COMO TAL, SE ASIGNA LA INTERMEDIA DEL SEGUNDO SEMESTRE"/>
    <m/>
    <m/>
    <m/>
    <m/>
    <m/>
    <m/>
    <m/>
    <m/>
    <m/>
    <s v="SIN CECO"/>
    <s v="NO"/>
    <s v="LEASING DE OCCIDENTE*_x000a_100%-Grado de Satisfacción con el Servicio Prestado"/>
    <n v="4"/>
    <n v="4"/>
    <n v="1096"/>
    <n v="1096"/>
    <s v="INT"/>
    <s v="Grado de Satisfacción con el Servicio Prestado-Grado de Satisfacción con el Servicio Prestado"/>
    <x v="30"/>
  </r>
  <r>
    <n v="950"/>
    <x v="27"/>
    <x v="2"/>
    <x v="1"/>
    <m/>
    <m/>
    <s v="Posibilidad de Volver a Contratar con PAYC"/>
    <x v="7"/>
    <n v="4"/>
    <s v="SIN FECHA COMO TAL, SE ASIGNA LA INTERMEDIA DEL SEGUNDO SEMESTRE"/>
    <m/>
    <m/>
    <m/>
    <m/>
    <m/>
    <m/>
    <m/>
    <m/>
    <m/>
    <s v="SIN CECO"/>
    <s v="NO"/>
    <s v="LEASING DE OCCIDENTE*_x000a_100%-Posibilidad de Volver a Contratar con PAYC"/>
    <n v="4"/>
    <n v="4"/>
    <n v="1096"/>
    <n v="1096"/>
    <s v="INT"/>
    <s v="Posibilidad de Volver a Contratar con PAYC-Posibilidad de Volver a Contratar con PAYC"/>
    <x v="31"/>
  </r>
  <r>
    <n v="951"/>
    <x v="27"/>
    <x v="2"/>
    <x v="1"/>
    <m/>
    <m/>
    <s v="Principales fortalezas en el servicio que presta PAYC"/>
    <x v="8"/>
    <s v="-"/>
    <s v="SIN FECHA COMO TAL, SE ASIGNA LA INTERMEDIA DEL SEGUNDO SEMESTRE"/>
    <m/>
    <m/>
    <m/>
    <m/>
    <m/>
    <m/>
    <m/>
    <m/>
    <m/>
    <s v="SIN CECO"/>
    <s v="NO"/>
    <s v="LEASING DE OCCIDENTE*_x000a_100%-Fortalezas PAYC"/>
    <s v="-"/>
    <n v="0"/>
    <n v="1096"/>
    <n v="1096"/>
    <s v="INT"/>
    <s v="Principales fortalezas en el servicio que presta PAYC-Fortalezas PAYC"/>
    <x v="32"/>
  </r>
  <r>
    <n v="952"/>
    <x v="27"/>
    <x v="2"/>
    <x v="1"/>
    <m/>
    <m/>
    <s v="Principales debilidades en el servicio que presta PAYC"/>
    <x v="9"/>
    <s v="-"/>
    <s v="SIN FECHA COMO TAL, SE ASIGNA LA INTERMEDIA DEL SEGUNDO SEMESTRE"/>
    <m/>
    <m/>
    <m/>
    <m/>
    <m/>
    <m/>
    <m/>
    <m/>
    <m/>
    <s v="SIN CECO"/>
    <s v="NO"/>
    <s v="LEASING DE OCCIDENTE*_x000a_100%-Debilidades PAYC"/>
    <s v="-"/>
    <n v="0"/>
    <n v="1096"/>
    <n v="1096"/>
    <s v="INT"/>
    <s v="Principales debilidades en el servicio que presta PAYC-Debilidades PAYC"/>
    <x v="33"/>
  </r>
  <r>
    <n v="953"/>
    <x v="28"/>
    <x v="2"/>
    <x v="1"/>
    <m/>
    <m/>
    <s v="a. Conocimiento específico de temas aplicables al proyecto"/>
    <x v="0"/>
    <n v="4"/>
    <m/>
    <m/>
    <m/>
    <m/>
    <m/>
    <m/>
    <m/>
    <m/>
    <m/>
    <m/>
    <s v="SIN CECO"/>
    <s v="NO"/>
    <s v="UNILEVER INT. _x000a_30-SEP-10_x000a_100%-Soporte Técnico"/>
    <n v="4"/>
    <n v="4"/>
    <n v="1176"/>
    <n v="1176"/>
    <s v="INT"/>
    <s v="a. Conocimiento específico de temas aplicables al proyecto-Soporte Técnico"/>
    <x v="0"/>
  </r>
  <r>
    <n v="954"/>
    <x v="28"/>
    <x v="2"/>
    <x v="1"/>
    <m/>
    <m/>
    <s v="b. Idoneidad y Calidad del soporte"/>
    <x v="0"/>
    <n v="3"/>
    <m/>
    <m/>
    <m/>
    <m/>
    <m/>
    <m/>
    <m/>
    <m/>
    <m/>
    <m/>
    <s v="SIN CECO"/>
    <s v="NO"/>
    <s v="UNILEVER INT. _x000a_30-SEP-10_x000a_100%-Soporte Técnico"/>
    <n v="3"/>
    <n v="3"/>
    <n v="1176"/>
    <n v="1176"/>
    <s v="INT"/>
    <s v="b. Idoneidad y Calidad del soporte-Soporte Técnico"/>
    <x v="1"/>
  </r>
  <r>
    <n v="955"/>
    <x v="28"/>
    <x v="2"/>
    <x v="1"/>
    <m/>
    <m/>
    <s v="c. Cumplimiento de especificaciones técnicas de construcción"/>
    <x v="0"/>
    <n v="3"/>
    <m/>
    <m/>
    <m/>
    <m/>
    <m/>
    <m/>
    <m/>
    <m/>
    <m/>
    <m/>
    <s v="SIN CECO"/>
    <s v="NO"/>
    <s v="UNILEVER INT. _x000a_30-SEP-10_x000a_100%-Soporte Técnico"/>
    <n v="3"/>
    <n v="3"/>
    <n v="1176"/>
    <n v="1176"/>
    <s v="INT"/>
    <s v="c. Cumplimiento de especificaciones técnicas de construcción-Soporte Técnico"/>
    <x v="2"/>
  </r>
  <r>
    <n v="956"/>
    <x v="28"/>
    <x v="2"/>
    <x v="1"/>
    <m/>
    <m/>
    <s v="d. Confiabilidad de los conceptos aplicados"/>
    <x v="0"/>
    <n v="5"/>
    <m/>
    <m/>
    <m/>
    <m/>
    <m/>
    <m/>
    <m/>
    <m/>
    <m/>
    <m/>
    <s v="SIN CECO"/>
    <s v="NO"/>
    <s v="UNILEVER INT. _x000a_30-SEP-10_x000a_100%-Soporte Técnico"/>
    <n v="5"/>
    <n v="5"/>
    <n v="1176"/>
    <n v="1176"/>
    <s v="INT"/>
    <s v="d. Confiabilidad de los conceptos aplicados-Soporte Técnico"/>
    <x v="3"/>
  </r>
  <r>
    <n v="957"/>
    <x v="28"/>
    <x v="2"/>
    <x v="1"/>
    <m/>
    <m/>
    <s v="e. Oportunidad en entrega de información o requerimientos"/>
    <x v="0"/>
    <n v="4"/>
    <m/>
    <m/>
    <m/>
    <m/>
    <m/>
    <m/>
    <m/>
    <m/>
    <m/>
    <m/>
    <s v="SIN CECO"/>
    <s v="NO"/>
    <s v="UNILEVER INT. _x000a_30-SEP-10_x000a_100%-Soporte Técnico"/>
    <n v="4"/>
    <n v="4"/>
    <n v="1176"/>
    <n v="1176"/>
    <s v="INT"/>
    <s v="e. Oportunidad en entrega de información o requerimientos-Soporte Técnico"/>
    <x v="4"/>
  </r>
  <r>
    <n v="958"/>
    <x v="28"/>
    <x v="2"/>
    <x v="1"/>
    <m/>
    <m/>
    <s v="a. Oportunidad de la gestión en obra"/>
    <x v="1"/>
    <n v="3"/>
    <m/>
    <m/>
    <m/>
    <m/>
    <m/>
    <m/>
    <m/>
    <m/>
    <m/>
    <m/>
    <s v="SIN CECO"/>
    <s v="NO"/>
    <s v="UNILEVER INT. _x000a_30-SEP-10_x000a_100%-Soporte Administrativo"/>
    <n v="3"/>
    <n v="3"/>
    <n v="1176"/>
    <n v="1176"/>
    <s v="INT"/>
    <s v="a. Oportunidad de la gestión en obra-Soporte Administrativo"/>
    <x v="5"/>
  </r>
  <r>
    <n v="959"/>
    <x v="28"/>
    <x v="2"/>
    <x v="1"/>
    <m/>
    <m/>
    <s v="b. Manejo administrativo del proyecto"/>
    <x v="1"/>
    <n v="4"/>
    <m/>
    <m/>
    <m/>
    <m/>
    <m/>
    <m/>
    <m/>
    <m/>
    <m/>
    <m/>
    <s v="SIN CECO"/>
    <s v="NO"/>
    <s v="UNILEVER INT. _x000a_30-SEP-10_x000a_100%-Soporte Administrativo"/>
    <n v="4"/>
    <n v="4"/>
    <n v="1176"/>
    <n v="1176"/>
    <s v="INT"/>
    <s v="b. Manejo administrativo del proyecto-Soporte Administrativo"/>
    <x v="6"/>
  </r>
  <r>
    <n v="960"/>
    <x v="28"/>
    <x v="2"/>
    <x v="1"/>
    <m/>
    <m/>
    <s v="c. Información clara y veraz sobre la administración de proyecto"/>
    <x v="1"/>
    <n v="4"/>
    <m/>
    <m/>
    <m/>
    <m/>
    <m/>
    <m/>
    <m/>
    <m/>
    <m/>
    <m/>
    <s v="SIN CECO"/>
    <s v="NO"/>
    <s v="UNILEVER INT. _x000a_30-SEP-10_x000a_100%-Soporte Administrativo"/>
    <n v="4"/>
    <n v="4"/>
    <n v="1176"/>
    <n v="1176"/>
    <s v="INT"/>
    <s v="c. Información clara y veraz sobre la administración de proyecto-Soporte Administrativo"/>
    <x v="7"/>
  </r>
  <r>
    <n v="961"/>
    <x v="28"/>
    <x v="2"/>
    <x v="1"/>
    <m/>
    <m/>
    <s v="d. Cumplimientos con expectativas del cliente"/>
    <x v="1"/>
    <n v="3"/>
    <m/>
    <m/>
    <m/>
    <m/>
    <m/>
    <m/>
    <m/>
    <m/>
    <m/>
    <m/>
    <s v="SIN CECO"/>
    <s v="NO"/>
    <s v="UNILEVER INT. _x000a_30-SEP-10_x000a_100%-Soporte Administrativo"/>
    <n v="3"/>
    <n v="3"/>
    <n v="1176"/>
    <n v="1176"/>
    <s v="INT"/>
    <s v="d. Cumplimientos con expectativas del cliente-Soporte Administrativo"/>
    <x v="8"/>
  </r>
  <r>
    <n v="962"/>
    <x v="28"/>
    <x v="2"/>
    <x v="1"/>
    <m/>
    <m/>
    <s v="e. Control de presupuesto"/>
    <x v="1"/>
    <n v="3"/>
    <m/>
    <m/>
    <m/>
    <m/>
    <m/>
    <m/>
    <m/>
    <m/>
    <m/>
    <m/>
    <s v="SIN CECO"/>
    <s v="NO"/>
    <s v="UNILEVER INT. _x000a_30-SEP-10_x000a_100%-Soporte Administrativo"/>
    <n v="3"/>
    <n v="3"/>
    <n v="1176"/>
    <n v="1176"/>
    <s v="INT"/>
    <s v="e. Control de presupuesto-Soporte Administrativo"/>
    <x v="9"/>
  </r>
  <r>
    <n v="963"/>
    <x v="28"/>
    <x v="2"/>
    <x v="1"/>
    <m/>
    <m/>
    <s v="a. Apoyo y presencia en el proyecto"/>
    <x v="2"/>
    <n v="4"/>
    <m/>
    <m/>
    <m/>
    <m/>
    <m/>
    <m/>
    <m/>
    <m/>
    <m/>
    <m/>
    <s v="SIN CECO"/>
    <s v="NO"/>
    <s v="UNILEVER INT. _x000a_30-SEP-10_x000a_100%-Soporte Directivo (Coordinador y Gerencia)"/>
    <n v="4"/>
    <n v="4"/>
    <n v="1176"/>
    <n v="1176"/>
    <s v="INT"/>
    <s v="a. Apoyo y presencia en el proyecto-Soporte Directivo (Coordinador y Gerencia)"/>
    <x v="10"/>
  </r>
  <r>
    <n v="964"/>
    <x v="28"/>
    <x v="2"/>
    <x v="1"/>
    <m/>
    <m/>
    <s v="b. Conocimiento del proyecto"/>
    <x v="2"/>
    <n v="4"/>
    <m/>
    <m/>
    <m/>
    <m/>
    <m/>
    <m/>
    <m/>
    <m/>
    <m/>
    <m/>
    <s v="SIN CECO"/>
    <s v="NO"/>
    <s v="UNILEVER INT. _x000a_30-SEP-10_x000a_100%-Soporte Directivo (Coordinador y Gerencia)"/>
    <n v="4"/>
    <n v="4"/>
    <n v="1176"/>
    <n v="1176"/>
    <s v="INT"/>
    <s v="b. Conocimiento del proyecto-Soporte Directivo (Coordinador y Gerencia)"/>
    <x v="11"/>
  </r>
  <r>
    <n v="965"/>
    <x v="28"/>
    <x v="2"/>
    <x v="1"/>
    <m/>
    <m/>
    <s v="c. Planteamiento de soluciones y manejo de conflictos"/>
    <x v="2"/>
    <n v="3"/>
    <m/>
    <m/>
    <m/>
    <m/>
    <m/>
    <m/>
    <m/>
    <m/>
    <m/>
    <m/>
    <s v="SIN CECO"/>
    <s v="NO"/>
    <s v="UNILEVER INT. _x000a_30-SEP-10_x000a_100%-Soporte Directivo (Coordinador y Gerencia)"/>
    <n v="3"/>
    <n v="3"/>
    <n v="1176"/>
    <n v="1176"/>
    <s v="INT"/>
    <s v="c. Planteamiento de soluciones y manejo de conflictos-Soporte Directivo (Coordinador y Gerencia)"/>
    <x v="12"/>
  </r>
  <r>
    <n v="966"/>
    <x v="28"/>
    <x v="2"/>
    <x v="1"/>
    <m/>
    <m/>
    <s v="d. Cumplimiento de compromisos"/>
    <x v="2"/>
    <n v="4"/>
    <m/>
    <m/>
    <m/>
    <m/>
    <m/>
    <m/>
    <m/>
    <m/>
    <m/>
    <m/>
    <s v="SIN CECO"/>
    <s v="NO"/>
    <s v="UNILEVER INT. _x000a_30-SEP-10_x000a_100%-Soporte Directivo (Coordinador y Gerencia)"/>
    <n v="4"/>
    <n v="4"/>
    <n v="1176"/>
    <n v="1176"/>
    <s v="INT"/>
    <s v="d. Cumplimiento de compromisos-Soporte Directivo (Coordinador y Gerencia)"/>
    <x v="13"/>
  </r>
  <r>
    <n v="967"/>
    <x v="28"/>
    <x v="2"/>
    <x v="1"/>
    <m/>
    <m/>
    <s v="e. Manejo del cliente"/>
    <x v="2"/>
    <n v="4"/>
    <m/>
    <m/>
    <m/>
    <m/>
    <m/>
    <m/>
    <m/>
    <m/>
    <m/>
    <m/>
    <s v="SIN CECO"/>
    <s v="NO"/>
    <s v="UNILEVER INT. _x000a_30-SEP-10_x000a_100%-Soporte Directivo (Coordinador y Gerencia)"/>
    <n v="4"/>
    <n v="4"/>
    <n v="1176"/>
    <n v="1176"/>
    <s v="INT"/>
    <s v="e. Manejo del cliente-Soporte Directivo (Coordinador y Gerencia)"/>
    <x v="14"/>
  </r>
  <r>
    <n v="968"/>
    <x v="28"/>
    <x v="2"/>
    <x v="1"/>
    <m/>
    <m/>
    <s v="a. Idoneidad del personal"/>
    <x v="3"/>
    <n v="3"/>
    <m/>
    <m/>
    <m/>
    <m/>
    <m/>
    <m/>
    <m/>
    <m/>
    <m/>
    <m/>
    <s v="SIN CECO"/>
    <s v="NO"/>
    <s v="UNILEVER INT. _x000a_30-SEP-10_x000a_100%-Personal que presta el servicio en obra"/>
    <n v="3"/>
    <n v="3"/>
    <n v="1176"/>
    <n v="1176"/>
    <s v="INT"/>
    <s v="a. Idoneidad del personal-Personal que presta el servicio en obra"/>
    <x v="15"/>
  </r>
  <r>
    <n v="969"/>
    <x v="28"/>
    <x v="2"/>
    <x v="1"/>
    <m/>
    <m/>
    <s v="b. Oportuna atención al cliente"/>
    <x v="3"/>
    <n v="4"/>
    <m/>
    <m/>
    <m/>
    <m/>
    <m/>
    <m/>
    <m/>
    <m/>
    <m/>
    <m/>
    <s v="SIN CECO"/>
    <s v="NO"/>
    <s v="UNILEVER INT. _x000a_30-SEP-10_x000a_100%-Personal que presta el servicio en obra"/>
    <n v="4"/>
    <n v="4"/>
    <n v="1176"/>
    <n v="1176"/>
    <s v="INT"/>
    <s v="b. Oportuna atención al cliente-Personal que presta el servicio en obra"/>
    <x v="16"/>
  </r>
  <r>
    <n v="970"/>
    <x v="28"/>
    <x v="2"/>
    <x v="1"/>
    <m/>
    <m/>
    <s v="c. Compromiso con el proyecto"/>
    <x v="3"/>
    <n v="3"/>
    <m/>
    <m/>
    <m/>
    <m/>
    <m/>
    <m/>
    <m/>
    <m/>
    <m/>
    <m/>
    <s v="SIN CECO"/>
    <s v="NO"/>
    <s v="UNILEVER INT. _x000a_30-SEP-10_x000a_100%-Personal que presta el servicio en obra"/>
    <n v="3"/>
    <n v="3"/>
    <n v="1176"/>
    <n v="1176"/>
    <s v="INT"/>
    <s v="c. Compromiso con el proyecto-Personal que presta el servicio en obra"/>
    <x v="17"/>
  </r>
  <r>
    <n v="971"/>
    <x v="28"/>
    <x v="2"/>
    <x v="1"/>
    <m/>
    <m/>
    <s v="d. Cumplimiento de compromisos"/>
    <x v="3"/>
    <n v="3"/>
    <m/>
    <m/>
    <m/>
    <m/>
    <m/>
    <m/>
    <m/>
    <m/>
    <m/>
    <m/>
    <s v="SIN CECO"/>
    <s v="NO"/>
    <s v="UNILEVER INT. _x000a_30-SEP-10_x000a_100%-Personal que presta el servicio en obra"/>
    <n v="3"/>
    <n v="3"/>
    <n v="1176"/>
    <n v="1176"/>
    <s v="INT"/>
    <s v="d. Cumplimiento de compromisos-Personal que presta el servicio en obra"/>
    <x v="18"/>
  </r>
  <r>
    <n v="972"/>
    <x v="28"/>
    <x v="2"/>
    <x v="1"/>
    <m/>
    <m/>
    <s v="e. Proactividad en desarrollo de funciones"/>
    <x v="3"/>
    <n v="4"/>
    <m/>
    <m/>
    <m/>
    <m/>
    <m/>
    <m/>
    <m/>
    <m/>
    <m/>
    <m/>
    <s v="SIN CECO"/>
    <s v="NO"/>
    <s v="UNILEVER INT. _x000a_30-SEP-10_x000a_100%-Personal que presta el servicio en obra"/>
    <n v="4"/>
    <n v="4"/>
    <n v="1176"/>
    <n v="1176"/>
    <s v="INT"/>
    <s v="e. Proactividad en desarrollo de funciones-Personal que presta el servicio en obra"/>
    <x v="19"/>
  </r>
  <r>
    <n v="973"/>
    <x v="28"/>
    <x v="2"/>
    <x v="1"/>
    <m/>
    <m/>
    <s v="a. Calidad del Contenido"/>
    <x v="4"/>
    <n v="3"/>
    <m/>
    <m/>
    <m/>
    <m/>
    <m/>
    <m/>
    <m/>
    <m/>
    <m/>
    <m/>
    <s v="SIN CECO"/>
    <s v="NO"/>
    <s v="UNILEVER INT. _x000a_30-SEP-10_x000a_100%-Productos Asociados de PAYC (Informes, Control de presupuesto y Programación y actas)"/>
    <n v="3"/>
    <n v="3"/>
    <n v="1176"/>
    <n v="1176"/>
    <s v="INT"/>
    <s v="a. Calidad del Contenido-Productos Asociados de PAYC (Informes, Control de presupuesto y Programación y actas)"/>
    <x v="20"/>
  </r>
  <r>
    <n v="974"/>
    <x v="28"/>
    <x v="2"/>
    <x v="1"/>
    <m/>
    <m/>
    <s v="b. Claridad del Contenido"/>
    <x v="4"/>
    <n v="3"/>
    <m/>
    <m/>
    <m/>
    <m/>
    <m/>
    <m/>
    <m/>
    <m/>
    <m/>
    <m/>
    <s v="SIN CECO"/>
    <s v="NO"/>
    <s v="UNILEVER INT. _x000a_30-SEP-10_x000a_100%-Productos Asociados de PAYC (Informes, Control de presupuesto y Programación y actas)"/>
    <n v="3"/>
    <n v="3"/>
    <n v="1176"/>
    <n v="1176"/>
    <s v="INT"/>
    <s v="b. Claridad del Contenido-Productos Asociados de PAYC (Informes, Control de presupuesto y Programación y actas)"/>
    <x v="21"/>
  </r>
  <r>
    <n v="975"/>
    <x v="28"/>
    <x v="2"/>
    <x v="1"/>
    <m/>
    <m/>
    <s v="c. Oportunidad en la entrega"/>
    <x v="4"/>
    <n v="4"/>
    <m/>
    <m/>
    <m/>
    <m/>
    <m/>
    <m/>
    <m/>
    <m/>
    <m/>
    <m/>
    <s v="SIN CECO"/>
    <s v="NO"/>
    <s v="UNILEVER INT. _x000a_30-SEP-10_x000a_100%-Productos Asociados de PAYC (Informes, Control de presupuesto y Programación y actas)"/>
    <n v="4"/>
    <n v="4"/>
    <n v="1176"/>
    <n v="1176"/>
    <s v="INT"/>
    <s v="c. Oportunidad en la entrega-Productos Asociados de PAYC (Informes, Control de presupuesto y Programación y actas)"/>
    <x v="22"/>
  </r>
  <r>
    <n v="976"/>
    <x v="28"/>
    <x v="2"/>
    <x v="1"/>
    <m/>
    <m/>
    <s v="d. Precisión de la información"/>
    <x v="4"/>
    <n v="3"/>
    <m/>
    <m/>
    <m/>
    <m/>
    <m/>
    <m/>
    <m/>
    <m/>
    <m/>
    <m/>
    <s v="SIN CECO"/>
    <s v="NO"/>
    <s v="UNILEVER INT. _x000a_30-SEP-10_x000a_100%-Productos Asociados de PAYC (Informes, Control de presupuesto y Programación y actas)"/>
    <n v="3"/>
    <n v="3"/>
    <n v="1176"/>
    <n v="1176"/>
    <s v="INT"/>
    <s v="d. Precisión de la información-Productos Asociados de PAYC (Informes, Control de presupuesto y Programación y actas)"/>
    <x v="23"/>
  </r>
  <r>
    <n v="977"/>
    <x v="28"/>
    <x v="2"/>
    <x v="1"/>
    <m/>
    <m/>
    <s v="e. Diagramación"/>
    <x v="4"/>
    <n v="3"/>
    <m/>
    <m/>
    <m/>
    <m/>
    <m/>
    <m/>
    <m/>
    <m/>
    <m/>
    <m/>
    <s v="SIN CECO"/>
    <s v="NO"/>
    <s v="UNILEVER INT. _x000a_30-SEP-10_x000a_100%-Productos Asociados de PAYC (Informes, Control de presupuesto y Programación y actas)"/>
    <n v="3"/>
    <n v="3"/>
    <n v="1176"/>
    <n v="1176"/>
    <s v="INT"/>
    <s v="e. Diagramación-Productos Asociados de PAYC (Informes, Control de presupuesto y Programación y actas)"/>
    <x v="24"/>
  </r>
  <r>
    <n v="978"/>
    <x v="28"/>
    <x v="2"/>
    <x v="1"/>
    <m/>
    <m/>
    <s v="a. Cumplimiento"/>
    <x v="5"/>
    <n v="4"/>
    <m/>
    <m/>
    <m/>
    <m/>
    <m/>
    <m/>
    <m/>
    <m/>
    <m/>
    <m/>
    <s v="SIN CECO"/>
    <s v="NO"/>
    <s v="UNILEVER INT. _x000a_30-SEP-10_x000a_100%-Compromisos Pactados"/>
    <n v="4"/>
    <n v="4"/>
    <n v="1176"/>
    <n v="1176"/>
    <s v="INT"/>
    <s v="a. Cumplimiento-Compromisos Pactados"/>
    <x v="25"/>
  </r>
  <r>
    <n v="979"/>
    <x v="28"/>
    <x v="2"/>
    <x v="1"/>
    <m/>
    <m/>
    <s v="b. Satisface expectativas"/>
    <x v="5"/>
    <n v="3"/>
    <m/>
    <m/>
    <m/>
    <m/>
    <m/>
    <m/>
    <m/>
    <m/>
    <m/>
    <m/>
    <s v="SIN CECO"/>
    <s v="NO"/>
    <s v="UNILEVER INT. _x000a_30-SEP-10_x000a_100%-Compromisos Pactados"/>
    <n v="3"/>
    <n v="3"/>
    <n v="1176"/>
    <n v="1176"/>
    <s v="INT"/>
    <s v="b. Satisface expectativas-Compromisos Pactados"/>
    <x v="26"/>
  </r>
  <r>
    <n v="980"/>
    <x v="28"/>
    <x v="2"/>
    <x v="1"/>
    <m/>
    <m/>
    <s v="c. Calidad de la Información suministrada"/>
    <x v="5"/>
    <n v="3"/>
    <m/>
    <m/>
    <m/>
    <m/>
    <m/>
    <m/>
    <m/>
    <m/>
    <m/>
    <m/>
    <s v="SIN CECO"/>
    <s v="NO"/>
    <s v="UNILEVER INT. _x000a_30-SEP-10_x000a_100%-Compromisos Pactados"/>
    <n v="3"/>
    <n v="3"/>
    <n v="1176"/>
    <n v="1176"/>
    <s v="INT"/>
    <s v="c. Calidad de la Información suministrada-Compromisos Pactados"/>
    <x v="27"/>
  </r>
  <r>
    <n v="981"/>
    <x v="28"/>
    <x v="2"/>
    <x v="1"/>
    <m/>
    <m/>
    <s v="d. Disposición del personal de PAYC a las solicitudes del cliente"/>
    <x v="5"/>
    <n v="5"/>
    <m/>
    <m/>
    <m/>
    <m/>
    <m/>
    <m/>
    <m/>
    <m/>
    <m/>
    <m/>
    <s v="SIN CECO"/>
    <s v="NO"/>
    <s v="UNILEVER INT. _x000a_30-SEP-10_x000a_100%-Compromisos Pactados"/>
    <n v="5"/>
    <n v="5"/>
    <n v="1176"/>
    <n v="1176"/>
    <s v="INT"/>
    <s v="d. Disposición del personal de PAYC a las solicitudes del cliente-Compromisos Pactados"/>
    <x v="28"/>
  </r>
  <r>
    <n v="982"/>
    <x v="28"/>
    <x v="2"/>
    <x v="1"/>
    <m/>
    <m/>
    <s v="e. Coherencia entre lo solicitado y lo entregado"/>
    <x v="5"/>
    <n v="4"/>
    <m/>
    <m/>
    <m/>
    <m/>
    <m/>
    <m/>
    <m/>
    <m/>
    <m/>
    <m/>
    <s v="SIN CECO"/>
    <s v="NO"/>
    <s v="UNILEVER INT. _x000a_30-SEP-10_x000a_100%-Compromisos Pactados"/>
    <n v="4"/>
    <n v="4"/>
    <n v="1176"/>
    <n v="1176"/>
    <s v="INT"/>
    <s v="e. Coherencia entre lo solicitado y lo entregado-Compromisos Pactados"/>
    <x v="29"/>
  </r>
  <r>
    <n v="983"/>
    <x v="28"/>
    <x v="2"/>
    <x v="1"/>
    <m/>
    <m/>
    <s v="Grado de Satisfacción con el Servicio Prestado"/>
    <x v="6"/>
    <n v="4"/>
    <m/>
    <m/>
    <m/>
    <m/>
    <m/>
    <m/>
    <m/>
    <m/>
    <m/>
    <m/>
    <s v="SIN CECO"/>
    <s v="NO"/>
    <s v="UNILEVER INT. _x000a_30-SEP-10_x000a_100%-Grado de Satisfacción con el Servicio Prestado"/>
    <n v="4"/>
    <n v="4"/>
    <n v="1176"/>
    <n v="1176"/>
    <s v="INT"/>
    <s v="Grado de Satisfacción con el Servicio Prestado-Grado de Satisfacción con el Servicio Prestado"/>
    <x v="30"/>
  </r>
  <r>
    <n v="984"/>
    <x v="28"/>
    <x v="2"/>
    <x v="1"/>
    <m/>
    <m/>
    <s v="Posibilidad de Volver a Contratar con PAYC"/>
    <x v="7"/>
    <n v="4"/>
    <m/>
    <m/>
    <m/>
    <m/>
    <m/>
    <m/>
    <m/>
    <m/>
    <m/>
    <m/>
    <s v="SIN CECO"/>
    <s v="NO"/>
    <s v="UNILEVER INT. _x000a_30-SEP-10_x000a_100%-Posibilidad de Volver a Contratar con PAYC"/>
    <n v="4"/>
    <n v="4"/>
    <n v="1176"/>
    <n v="1176"/>
    <s v="INT"/>
    <s v="Posibilidad de Volver a Contratar con PAYC-Posibilidad de Volver a Contratar con PAYC"/>
    <x v="31"/>
  </r>
  <r>
    <n v="985"/>
    <x v="28"/>
    <x v="2"/>
    <x v="1"/>
    <m/>
    <m/>
    <s v="Principales fortalezas en el servicio que presta PAYC"/>
    <x v="8"/>
    <s v="Apertura a escuchar el cliente-Posiciones firmes frente a los terceros-Transparencia en la comunicación-Atención constante-"/>
    <m/>
    <s v="DISPOSICIÓN PARA ESCUCHAR"/>
    <s v="TRANSPARENCIA EN LA COMUNICACIÓN"/>
    <s v="ATENCIÓN CONSTANTE"/>
    <m/>
    <m/>
    <m/>
    <m/>
    <m/>
    <m/>
    <s v="SIN CECO"/>
    <s v="NO"/>
    <s v="UNILEVER INT. _x000a_30-SEP-10_x000a_100%-Fortalezas PAYC"/>
    <s v="Apertura a escuchar el cliente-Posiciones firmes frente a los terceros-Transparencia en la comunicación-Atención constante-"/>
    <n v="0"/>
    <n v="1176"/>
    <n v="1176"/>
    <s v="INT"/>
    <s v="Principales fortalezas en el servicio que presta PAYC-Fortalezas PAYC"/>
    <x v="32"/>
  </r>
  <r>
    <n v="986"/>
    <x v="28"/>
    <x v="2"/>
    <x v="1"/>
    <m/>
    <m/>
    <s v="Principales debilidades en el servicio que presta PAYC"/>
    <x v="9"/>
    <s v="Falta asertividad en el desarrollo de contenidos-Mayor atención a los detalles, algunas veces la información carece de profundidad-"/>
    <m/>
    <s v="FALTA DE ASERTIVIDAD EN EL DESARROLLO DE LOS CONTENIDOS"/>
    <s v="FALTA DE ATENCIÓN A LOS DETALLES EN LA INFORMACIÓN"/>
    <m/>
    <m/>
    <m/>
    <m/>
    <m/>
    <m/>
    <m/>
    <s v="SIN CECO"/>
    <s v="NO"/>
    <s v="UNILEVER INT. _x000a_30-SEP-10_x000a_100%-Debilidades PAYC"/>
    <s v="Falta asertividad en el desarrollo de contenidos-Mayor atención a los detalles, algunas veces la información carece de profundidad-"/>
    <n v="0"/>
    <n v="1176"/>
    <n v="1176"/>
    <s v="INT"/>
    <s v="Principales debilidades en el servicio que presta PAYC-Debilidades PAYC"/>
    <x v="33"/>
  </r>
  <r>
    <n v="987"/>
    <x v="29"/>
    <x v="2"/>
    <x v="1"/>
    <m/>
    <m/>
    <s v="a. Conocimiento específico de temas aplicables al proyecto"/>
    <x v="0"/>
    <n v="4"/>
    <s v="SIN FECHA COMO TAL, SE ASIGNA LA INTERMEDIA DEL SEGUNDO SEMESTRE"/>
    <m/>
    <m/>
    <m/>
    <m/>
    <m/>
    <m/>
    <m/>
    <m/>
    <m/>
    <s v="SIN CECO"/>
    <s v="NO"/>
    <s v="EDIF. ALTOS DEL BOSQUE*_x000a_100%-Soporte Técnico"/>
    <n v="4"/>
    <n v="4"/>
    <n v="1048"/>
    <n v="1048"/>
    <s v="INT"/>
    <s v="a. Conocimiento específico de temas aplicables al proyecto-Soporte Técnico"/>
    <x v="0"/>
  </r>
  <r>
    <n v="988"/>
    <x v="29"/>
    <x v="2"/>
    <x v="1"/>
    <m/>
    <m/>
    <s v="b. Idoneidad y Calidad del soporte"/>
    <x v="0"/>
    <n v="4"/>
    <s v="SIN FECHA COMO TAL, SE ASIGNA LA INTERMEDIA DEL SEGUNDO SEMESTRE"/>
    <m/>
    <m/>
    <m/>
    <m/>
    <m/>
    <m/>
    <m/>
    <m/>
    <m/>
    <s v="SIN CECO"/>
    <s v="NO"/>
    <s v="EDIF. ALTOS DEL BOSQUE*_x000a_100%-Soporte Técnico"/>
    <n v="4"/>
    <n v="4"/>
    <n v="1048"/>
    <n v="1048"/>
    <s v="INT"/>
    <s v="b. Idoneidad y Calidad del soporte-Soporte Técnico"/>
    <x v="1"/>
  </r>
  <r>
    <n v="989"/>
    <x v="29"/>
    <x v="2"/>
    <x v="1"/>
    <m/>
    <m/>
    <s v="c. Cumplimiento de especificaciones técnicas de construcción"/>
    <x v="0"/>
    <n v="4"/>
    <s v="SIN FECHA COMO TAL, SE ASIGNA LA INTERMEDIA DEL SEGUNDO SEMESTRE"/>
    <m/>
    <m/>
    <m/>
    <m/>
    <m/>
    <m/>
    <m/>
    <m/>
    <m/>
    <s v="SIN CECO"/>
    <s v="NO"/>
    <s v="EDIF. ALTOS DEL BOSQUE*_x000a_100%-Soporte Técnico"/>
    <n v="4"/>
    <n v="4"/>
    <n v="1048"/>
    <n v="1048"/>
    <s v="INT"/>
    <s v="c. Cumplimiento de especificaciones técnicas de construcción-Soporte Técnico"/>
    <x v="2"/>
  </r>
  <r>
    <n v="990"/>
    <x v="29"/>
    <x v="2"/>
    <x v="1"/>
    <m/>
    <m/>
    <s v="d. Confiabilidad de los conceptos aplicados"/>
    <x v="0"/>
    <n v="4"/>
    <s v="SIN FECHA COMO TAL, SE ASIGNA LA INTERMEDIA DEL SEGUNDO SEMESTRE"/>
    <m/>
    <m/>
    <m/>
    <m/>
    <m/>
    <m/>
    <m/>
    <m/>
    <m/>
    <s v="SIN CECO"/>
    <s v="NO"/>
    <s v="EDIF. ALTOS DEL BOSQUE*_x000a_100%-Soporte Técnico"/>
    <n v="4"/>
    <n v="4"/>
    <n v="1048"/>
    <n v="1048"/>
    <s v="INT"/>
    <s v="d. Confiabilidad de los conceptos aplicados-Soporte Técnico"/>
    <x v="3"/>
  </r>
  <r>
    <n v="991"/>
    <x v="29"/>
    <x v="2"/>
    <x v="1"/>
    <m/>
    <m/>
    <s v="e. Oportunidad en entrega de información o requerimientos"/>
    <x v="0"/>
    <n v="4"/>
    <s v="SIN FECHA COMO TAL, SE ASIGNA LA INTERMEDIA DEL SEGUNDO SEMESTRE"/>
    <m/>
    <m/>
    <m/>
    <m/>
    <m/>
    <m/>
    <m/>
    <m/>
    <m/>
    <s v="SIN CECO"/>
    <s v="NO"/>
    <s v="EDIF. ALTOS DEL BOSQUE*_x000a_100%-Soporte Técnico"/>
    <n v="4"/>
    <n v="4"/>
    <n v="1048"/>
    <n v="1048"/>
    <s v="INT"/>
    <s v="e. Oportunidad en entrega de información o requerimientos-Soporte Técnico"/>
    <x v="4"/>
  </r>
  <r>
    <n v="992"/>
    <x v="29"/>
    <x v="2"/>
    <x v="1"/>
    <m/>
    <m/>
    <s v="a. Oportunidad de la gestión en obra"/>
    <x v="1"/>
    <n v="4"/>
    <s v="SIN FECHA COMO TAL, SE ASIGNA LA INTERMEDIA DEL SEGUNDO SEMESTRE"/>
    <m/>
    <m/>
    <m/>
    <m/>
    <m/>
    <m/>
    <m/>
    <m/>
    <m/>
    <s v="SIN CECO"/>
    <s v="NO"/>
    <s v="EDIF. ALTOS DEL BOSQUE*_x000a_100%-Soporte Administrativo"/>
    <n v="4"/>
    <n v="4"/>
    <n v="1048"/>
    <n v="1048"/>
    <s v="INT"/>
    <s v="a. Oportunidad de la gestión en obra-Soporte Administrativo"/>
    <x v="5"/>
  </r>
  <r>
    <n v="993"/>
    <x v="29"/>
    <x v="2"/>
    <x v="1"/>
    <m/>
    <m/>
    <s v="b. Manejo administrativo del proyecto"/>
    <x v="1"/>
    <n v="4"/>
    <s v="SIN FECHA COMO TAL, SE ASIGNA LA INTERMEDIA DEL SEGUNDO SEMESTRE"/>
    <m/>
    <m/>
    <m/>
    <m/>
    <m/>
    <m/>
    <m/>
    <m/>
    <m/>
    <s v="SIN CECO"/>
    <s v="NO"/>
    <s v="EDIF. ALTOS DEL BOSQUE*_x000a_100%-Soporte Administrativo"/>
    <n v="4"/>
    <n v="4"/>
    <n v="1048"/>
    <n v="1048"/>
    <s v="INT"/>
    <s v="b. Manejo administrativo del proyecto-Soporte Administrativo"/>
    <x v="6"/>
  </r>
  <r>
    <n v="994"/>
    <x v="29"/>
    <x v="2"/>
    <x v="1"/>
    <m/>
    <m/>
    <s v="c. Información clara y veraz sobre la administración de proyecto"/>
    <x v="1"/>
    <n v="4"/>
    <s v="SIN FECHA COMO TAL, SE ASIGNA LA INTERMEDIA DEL SEGUNDO SEMESTRE"/>
    <m/>
    <m/>
    <m/>
    <m/>
    <m/>
    <m/>
    <m/>
    <m/>
    <m/>
    <s v="SIN CECO"/>
    <s v="NO"/>
    <s v="EDIF. ALTOS DEL BOSQUE*_x000a_100%-Soporte Administrativo"/>
    <n v="4"/>
    <n v="4"/>
    <n v="1048"/>
    <n v="1048"/>
    <s v="INT"/>
    <s v="c. Información clara y veraz sobre la administración de proyecto-Soporte Administrativo"/>
    <x v="7"/>
  </r>
  <r>
    <n v="995"/>
    <x v="29"/>
    <x v="2"/>
    <x v="1"/>
    <m/>
    <m/>
    <s v="d. Cumplimientos con expectativas del cliente"/>
    <x v="1"/>
    <n v="4"/>
    <s v="SIN FECHA COMO TAL, SE ASIGNA LA INTERMEDIA DEL SEGUNDO SEMESTRE"/>
    <m/>
    <m/>
    <m/>
    <m/>
    <m/>
    <m/>
    <m/>
    <m/>
    <m/>
    <s v="SIN CECO"/>
    <s v="NO"/>
    <s v="EDIF. ALTOS DEL BOSQUE*_x000a_100%-Soporte Administrativo"/>
    <n v="4"/>
    <n v="4"/>
    <n v="1048"/>
    <n v="1048"/>
    <s v="INT"/>
    <s v="d. Cumplimientos con expectativas del cliente-Soporte Administrativo"/>
    <x v="8"/>
  </r>
  <r>
    <n v="996"/>
    <x v="29"/>
    <x v="2"/>
    <x v="1"/>
    <m/>
    <m/>
    <s v="e. Control de presupuesto"/>
    <x v="1"/>
    <n v="4"/>
    <s v="SIN FECHA COMO TAL, SE ASIGNA LA INTERMEDIA DEL SEGUNDO SEMESTRE"/>
    <m/>
    <m/>
    <m/>
    <m/>
    <m/>
    <m/>
    <m/>
    <m/>
    <m/>
    <s v="SIN CECO"/>
    <s v="NO"/>
    <s v="EDIF. ALTOS DEL BOSQUE*_x000a_100%-Soporte Administrativo"/>
    <n v="4"/>
    <n v="4"/>
    <n v="1048"/>
    <n v="1048"/>
    <s v="INT"/>
    <s v="e. Control de presupuesto-Soporte Administrativo"/>
    <x v="9"/>
  </r>
  <r>
    <n v="997"/>
    <x v="29"/>
    <x v="2"/>
    <x v="1"/>
    <m/>
    <m/>
    <s v="a. Apoyo y presencia en el proyecto"/>
    <x v="2"/>
    <n v="4"/>
    <s v="SIN FECHA COMO TAL, SE ASIGNA LA INTERMEDIA DEL SEGUNDO SEMESTRE"/>
    <m/>
    <m/>
    <m/>
    <m/>
    <m/>
    <m/>
    <m/>
    <m/>
    <m/>
    <s v="SIN CECO"/>
    <s v="NO"/>
    <s v="EDIF. ALTOS DEL BOSQUE*_x000a_100%-Soporte Directivo (Coordinador y Gerencia)"/>
    <n v="4"/>
    <n v="4"/>
    <n v="1048"/>
    <n v="1048"/>
    <s v="INT"/>
    <s v="a. Apoyo y presencia en el proyecto-Soporte Directivo (Coordinador y Gerencia)"/>
    <x v="10"/>
  </r>
  <r>
    <n v="998"/>
    <x v="29"/>
    <x v="2"/>
    <x v="1"/>
    <m/>
    <m/>
    <s v="b. Conocimiento del proyecto"/>
    <x v="2"/>
    <n v="4"/>
    <s v="SIN FECHA COMO TAL, SE ASIGNA LA INTERMEDIA DEL SEGUNDO SEMESTRE"/>
    <m/>
    <m/>
    <m/>
    <m/>
    <m/>
    <m/>
    <m/>
    <m/>
    <m/>
    <s v="SIN CECO"/>
    <s v="NO"/>
    <s v="EDIF. ALTOS DEL BOSQUE*_x000a_100%-Soporte Directivo (Coordinador y Gerencia)"/>
    <n v="4"/>
    <n v="4"/>
    <n v="1048"/>
    <n v="1048"/>
    <s v="INT"/>
    <s v="b. Conocimiento del proyecto-Soporte Directivo (Coordinador y Gerencia)"/>
    <x v="11"/>
  </r>
  <r>
    <n v="999"/>
    <x v="29"/>
    <x v="2"/>
    <x v="1"/>
    <m/>
    <m/>
    <s v="c. Planteamiento de soluciones y manejo de conflictos"/>
    <x v="2"/>
    <n v="4"/>
    <s v="SIN FECHA COMO TAL, SE ASIGNA LA INTERMEDIA DEL SEGUNDO SEMESTRE"/>
    <m/>
    <m/>
    <m/>
    <m/>
    <m/>
    <m/>
    <m/>
    <m/>
    <m/>
    <s v="SIN CECO"/>
    <s v="NO"/>
    <s v="EDIF. ALTOS DEL BOSQUE*_x000a_100%-Soporte Directivo (Coordinador y Gerencia)"/>
    <n v="4"/>
    <n v="4"/>
    <n v="1048"/>
    <n v="1048"/>
    <s v="INT"/>
    <s v="c. Planteamiento de soluciones y manejo de conflictos-Soporte Directivo (Coordinador y Gerencia)"/>
    <x v="12"/>
  </r>
  <r>
    <n v="1000"/>
    <x v="29"/>
    <x v="2"/>
    <x v="1"/>
    <m/>
    <m/>
    <s v="d. Cumplimiento de compromisos"/>
    <x v="2"/>
    <n v="4"/>
    <s v="SIN FECHA COMO TAL, SE ASIGNA LA INTERMEDIA DEL SEGUNDO SEMESTRE"/>
    <m/>
    <m/>
    <m/>
    <m/>
    <m/>
    <m/>
    <m/>
    <m/>
    <m/>
    <s v="SIN CECO"/>
    <s v="NO"/>
    <s v="EDIF. ALTOS DEL BOSQUE*_x000a_100%-Soporte Directivo (Coordinador y Gerencia)"/>
    <n v="4"/>
    <n v="4"/>
    <n v="1048"/>
    <n v="1048"/>
    <s v="INT"/>
    <s v="d. Cumplimiento de compromisos-Soporte Directivo (Coordinador y Gerencia)"/>
    <x v="13"/>
  </r>
  <r>
    <n v="1001"/>
    <x v="29"/>
    <x v="2"/>
    <x v="1"/>
    <m/>
    <m/>
    <s v="e. Manejo del cliente"/>
    <x v="2"/>
    <n v="4"/>
    <s v="SIN FECHA COMO TAL, SE ASIGNA LA INTERMEDIA DEL SEGUNDO SEMESTRE"/>
    <m/>
    <m/>
    <m/>
    <m/>
    <m/>
    <m/>
    <m/>
    <m/>
    <m/>
    <s v="SIN CECO"/>
    <s v="NO"/>
    <s v="EDIF. ALTOS DEL BOSQUE*_x000a_100%-Soporte Directivo (Coordinador y Gerencia)"/>
    <n v="4"/>
    <n v="4"/>
    <n v="1048"/>
    <n v="1048"/>
    <s v="INT"/>
    <s v="e. Manejo del cliente-Soporte Directivo (Coordinador y Gerencia)"/>
    <x v="14"/>
  </r>
  <r>
    <n v="1002"/>
    <x v="29"/>
    <x v="2"/>
    <x v="1"/>
    <m/>
    <m/>
    <s v="a. Idoneidad del personal"/>
    <x v="3"/>
    <n v="4"/>
    <s v="SIN FECHA COMO TAL, SE ASIGNA LA INTERMEDIA DEL SEGUNDO SEMESTRE"/>
    <m/>
    <m/>
    <m/>
    <m/>
    <m/>
    <m/>
    <m/>
    <m/>
    <m/>
    <s v="SIN CECO"/>
    <s v="NO"/>
    <s v="EDIF. ALTOS DEL BOSQUE*_x000a_100%-Personal que presta el servicio en obra"/>
    <n v="4"/>
    <n v="4"/>
    <n v="1048"/>
    <n v="1048"/>
    <s v="INT"/>
    <s v="a. Idoneidad del personal-Personal que presta el servicio en obra"/>
    <x v="15"/>
  </r>
  <r>
    <n v="1003"/>
    <x v="29"/>
    <x v="2"/>
    <x v="1"/>
    <m/>
    <m/>
    <s v="b. Oportuna atención al cliente"/>
    <x v="3"/>
    <n v="4"/>
    <s v="SIN FECHA COMO TAL, SE ASIGNA LA INTERMEDIA DEL SEGUNDO SEMESTRE"/>
    <m/>
    <m/>
    <m/>
    <m/>
    <m/>
    <m/>
    <m/>
    <m/>
    <m/>
    <s v="SIN CECO"/>
    <s v="NO"/>
    <s v="EDIF. ALTOS DEL BOSQUE*_x000a_100%-Personal que presta el servicio en obra"/>
    <n v="4"/>
    <n v="4"/>
    <n v="1048"/>
    <n v="1048"/>
    <s v="INT"/>
    <s v="b. Oportuna atención al cliente-Personal que presta el servicio en obra"/>
    <x v="16"/>
  </r>
  <r>
    <n v="1004"/>
    <x v="29"/>
    <x v="2"/>
    <x v="1"/>
    <m/>
    <m/>
    <s v="c. Compromiso con el proyecto"/>
    <x v="3"/>
    <n v="4"/>
    <s v="SIN FECHA COMO TAL, SE ASIGNA LA INTERMEDIA DEL SEGUNDO SEMESTRE"/>
    <m/>
    <m/>
    <m/>
    <m/>
    <m/>
    <m/>
    <m/>
    <m/>
    <m/>
    <s v="SIN CECO"/>
    <s v="NO"/>
    <s v="EDIF. ALTOS DEL BOSQUE*_x000a_100%-Personal que presta el servicio en obra"/>
    <n v="4"/>
    <n v="4"/>
    <n v="1048"/>
    <n v="1048"/>
    <s v="INT"/>
    <s v="c. Compromiso con el proyecto-Personal que presta el servicio en obra"/>
    <x v="17"/>
  </r>
  <r>
    <n v="1005"/>
    <x v="29"/>
    <x v="2"/>
    <x v="1"/>
    <m/>
    <m/>
    <s v="d. Cumplimiento de compromisos"/>
    <x v="3"/>
    <n v="4"/>
    <s v="SIN FECHA COMO TAL, SE ASIGNA LA INTERMEDIA DEL SEGUNDO SEMESTRE"/>
    <m/>
    <m/>
    <m/>
    <m/>
    <m/>
    <m/>
    <m/>
    <m/>
    <m/>
    <s v="SIN CECO"/>
    <s v="NO"/>
    <s v="EDIF. ALTOS DEL BOSQUE*_x000a_100%-Personal que presta el servicio en obra"/>
    <n v="4"/>
    <n v="4"/>
    <n v="1048"/>
    <n v="1048"/>
    <s v="INT"/>
    <s v="d. Cumplimiento de compromisos-Personal que presta el servicio en obra"/>
    <x v="18"/>
  </r>
  <r>
    <n v="1006"/>
    <x v="29"/>
    <x v="2"/>
    <x v="1"/>
    <m/>
    <m/>
    <s v="e. Proactividad en desarrollo de funciones"/>
    <x v="3"/>
    <n v="4"/>
    <s v="SIN FECHA COMO TAL, SE ASIGNA LA INTERMEDIA DEL SEGUNDO SEMESTRE"/>
    <m/>
    <m/>
    <m/>
    <m/>
    <m/>
    <m/>
    <m/>
    <m/>
    <m/>
    <s v="SIN CECO"/>
    <s v="NO"/>
    <s v="EDIF. ALTOS DEL BOSQUE*_x000a_100%-Personal que presta el servicio en obra"/>
    <n v="4"/>
    <n v="4"/>
    <n v="1048"/>
    <n v="1048"/>
    <s v="INT"/>
    <s v="e. Proactividad en desarrollo de funciones-Personal que presta el servicio en obra"/>
    <x v="19"/>
  </r>
  <r>
    <n v="1007"/>
    <x v="29"/>
    <x v="2"/>
    <x v="1"/>
    <m/>
    <m/>
    <s v="a. Calidad del Contenido"/>
    <x v="4"/>
    <n v="4"/>
    <s v="SIN FECHA COMO TAL, SE ASIGNA LA INTERMEDIA DEL SEGUNDO SEMESTRE"/>
    <m/>
    <m/>
    <m/>
    <m/>
    <m/>
    <m/>
    <m/>
    <m/>
    <m/>
    <s v="SIN CECO"/>
    <s v="NO"/>
    <s v="EDIF. ALTOS DEL BOSQUE*_x000a_100%-Productos Asociados de PAYC (Informes, Control de presupuesto y Programación y actas)"/>
    <n v="4"/>
    <n v="4"/>
    <n v="1048"/>
    <n v="1048"/>
    <s v="INT"/>
    <s v="a. Calidad del Contenido-Productos Asociados de PAYC (Informes, Control de presupuesto y Programación y actas)"/>
    <x v="20"/>
  </r>
  <r>
    <n v="1008"/>
    <x v="29"/>
    <x v="2"/>
    <x v="1"/>
    <m/>
    <m/>
    <s v="b. Claridad del Contenido"/>
    <x v="4"/>
    <n v="4"/>
    <s v="SIN FECHA COMO TAL, SE ASIGNA LA INTERMEDIA DEL SEGUNDO SEMESTRE"/>
    <m/>
    <m/>
    <m/>
    <m/>
    <m/>
    <m/>
    <m/>
    <m/>
    <m/>
    <s v="SIN CECO"/>
    <s v="NO"/>
    <s v="EDIF. ALTOS DEL BOSQUE*_x000a_100%-Productos Asociados de PAYC (Informes, Control de presupuesto y Programación y actas)"/>
    <n v="4"/>
    <n v="4"/>
    <n v="1048"/>
    <n v="1048"/>
    <s v="INT"/>
    <s v="b. Claridad del Contenido-Productos Asociados de PAYC (Informes, Control de presupuesto y Programación y actas)"/>
    <x v="21"/>
  </r>
  <r>
    <n v="1009"/>
    <x v="29"/>
    <x v="2"/>
    <x v="1"/>
    <m/>
    <m/>
    <s v="c. Oportunidad en la entrega"/>
    <x v="4"/>
    <n v="4"/>
    <s v="SIN FECHA COMO TAL, SE ASIGNA LA INTERMEDIA DEL SEGUNDO SEMESTRE"/>
    <m/>
    <m/>
    <m/>
    <m/>
    <m/>
    <m/>
    <m/>
    <m/>
    <m/>
    <s v="SIN CECO"/>
    <s v="NO"/>
    <s v="EDIF. ALTOS DEL BOSQUE*_x000a_100%-Productos Asociados de PAYC (Informes, Control de presupuesto y Programación y actas)"/>
    <n v="4"/>
    <n v="4"/>
    <n v="1048"/>
    <n v="1048"/>
    <s v="INT"/>
    <s v="c. Oportunidad en la entrega-Productos Asociados de PAYC (Informes, Control de presupuesto y Programación y actas)"/>
    <x v="22"/>
  </r>
  <r>
    <n v="1010"/>
    <x v="29"/>
    <x v="2"/>
    <x v="1"/>
    <m/>
    <m/>
    <s v="d. Precisión de la información"/>
    <x v="4"/>
    <n v="4"/>
    <s v="SIN FECHA COMO TAL, SE ASIGNA LA INTERMEDIA DEL SEGUNDO SEMESTRE"/>
    <m/>
    <m/>
    <m/>
    <m/>
    <m/>
    <m/>
    <m/>
    <m/>
    <m/>
    <s v="SIN CECO"/>
    <s v="NO"/>
    <s v="EDIF. ALTOS DEL BOSQUE*_x000a_100%-Productos Asociados de PAYC (Informes, Control de presupuesto y Programación y actas)"/>
    <n v="4"/>
    <n v="4"/>
    <n v="1048"/>
    <n v="1048"/>
    <s v="INT"/>
    <s v="d. Precisión de la información-Productos Asociados de PAYC (Informes, Control de presupuesto y Programación y actas)"/>
    <x v="23"/>
  </r>
  <r>
    <n v="1011"/>
    <x v="29"/>
    <x v="2"/>
    <x v="1"/>
    <m/>
    <m/>
    <s v="e. Diagramación"/>
    <x v="4"/>
    <n v="4"/>
    <s v="SIN FECHA COMO TAL, SE ASIGNA LA INTERMEDIA DEL SEGUNDO SEMESTRE"/>
    <m/>
    <m/>
    <m/>
    <m/>
    <m/>
    <m/>
    <m/>
    <m/>
    <m/>
    <s v="SIN CECO"/>
    <s v="NO"/>
    <s v="EDIF. ALTOS DEL BOSQUE*_x000a_100%-Productos Asociados de PAYC (Informes, Control de presupuesto y Programación y actas)"/>
    <n v="4"/>
    <n v="4"/>
    <n v="1048"/>
    <n v="1048"/>
    <s v="INT"/>
    <s v="e. Diagramación-Productos Asociados de PAYC (Informes, Control de presupuesto y Programación y actas)"/>
    <x v="24"/>
  </r>
  <r>
    <n v="1012"/>
    <x v="29"/>
    <x v="2"/>
    <x v="1"/>
    <m/>
    <m/>
    <s v="a. Cumplimiento"/>
    <x v="5"/>
    <n v="4"/>
    <s v="SIN FECHA COMO TAL, SE ASIGNA LA INTERMEDIA DEL SEGUNDO SEMESTRE"/>
    <m/>
    <m/>
    <m/>
    <m/>
    <m/>
    <m/>
    <m/>
    <m/>
    <m/>
    <s v="SIN CECO"/>
    <s v="NO"/>
    <s v="EDIF. ALTOS DEL BOSQUE*_x000a_100%-Compromisos Pactados"/>
    <n v="4"/>
    <n v="4"/>
    <n v="1048"/>
    <n v="1048"/>
    <s v="INT"/>
    <s v="a. Cumplimiento-Compromisos Pactados"/>
    <x v="25"/>
  </r>
  <r>
    <n v="1013"/>
    <x v="29"/>
    <x v="2"/>
    <x v="1"/>
    <m/>
    <m/>
    <s v="b. Satisface expectativas"/>
    <x v="5"/>
    <n v="4"/>
    <s v="SIN FECHA COMO TAL, SE ASIGNA LA INTERMEDIA DEL SEGUNDO SEMESTRE"/>
    <m/>
    <m/>
    <m/>
    <m/>
    <m/>
    <m/>
    <m/>
    <m/>
    <m/>
    <s v="SIN CECO"/>
    <s v="NO"/>
    <s v="EDIF. ALTOS DEL BOSQUE*_x000a_100%-Compromisos Pactados"/>
    <n v="4"/>
    <n v="4"/>
    <n v="1048"/>
    <n v="1048"/>
    <s v="INT"/>
    <s v="b. Satisface expectativas-Compromisos Pactados"/>
    <x v="26"/>
  </r>
  <r>
    <n v="1014"/>
    <x v="29"/>
    <x v="2"/>
    <x v="1"/>
    <m/>
    <m/>
    <s v="c. Calidad de la Información suministrada"/>
    <x v="5"/>
    <n v="4"/>
    <s v="SIN FECHA COMO TAL, SE ASIGNA LA INTERMEDIA DEL SEGUNDO SEMESTRE"/>
    <m/>
    <m/>
    <m/>
    <m/>
    <m/>
    <m/>
    <m/>
    <m/>
    <m/>
    <s v="SIN CECO"/>
    <s v="NO"/>
    <s v="EDIF. ALTOS DEL BOSQUE*_x000a_100%-Compromisos Pactados"/>
    <n v="4"/>
    <n v="4"/>
    <n v="1048"/>
    <n v="1048"/>
    <s v="INT"/>
    <s v="c. Calidad de la Información suministrada-Compromisos Pactados"/>
    <x v="27"/>
  </r>
  <r>
    <n v="1015"/>
    <x v="29"/>
    <x v="2"/>
    <x v="1"/>
    <m/>
    <m/>
    <s v="d. Disposición del personal de PAYC a las solicitudes del cliente"/>
    <x v="5"/>
    <n v="4"/>
    <s v="SIN FECHA COMO TAL, SE ASIGNA LA INTERMEDIA DEL SEGUNDO SEMESTRE"/>
    <m/>
    <m/>
    <m/>
    <m/>
    <m/>
    <m/>
    <m/>
    <m/>
    <m/>
    <s v="SIN CECO"/>
    <s v="NO"/>
    <s v="EDIF. ALTOS DEL BOSQUE*_x000a_100%-Compromisos Pactados"/>
    <n v="4"/>
    <n v="4"/>
    <n v="1048"/>
    <n v="1048"/>
    <s v="INT"/>
    <s v="d. Disposición del personal de PAYC a las solicitudes del cliente-Compromisos Pactados"/>
    <x v="28"/>
  </r>
  <r>
    <n v="1016"/>
    <x v="29"/>
    <x v="2"/>
    <x v="1"/>
    <m/>
    <m/>
    <s v="e. Coherencia entre lo solicitado y lo entregado"/>
    <x v="5"/>
    <n v="4"/>
    <s v="SIN FECHA COMO TAL, SE ASIGNA LA INTERMEDIA DEL SEGUNDO SEMESTRE"/>
    <m/>
    <m/>
    <m/>
    <m/>
    <m/>
    <m/>
    <m/>
    <m/>
    <m/>
    <s v="SIN CECO"/>
    <s v="NO"/>
    <s v="EDIF. ALTOS DEL BOSQUE*_x000a_100%-Compromisos Pactados"/>
    <n v="4"/>
    <n v="4"/>
    <n v="1048"/>
    <n v="1048"/>
    <s v="INT"/>
    <s v="e. Coherencia entre lo solicitado y lo entregado-Compromisos Pactados"/>
    <x v="29"/>
  </r>
  <r>
    <n v="1017"/>
    <x v="29"/>
    <x v="2"/>
    <x v="1"/>
    <m/>
    <m/>
    <s v="Grado de Satisfacción con el Servicio Prestado"/>
    <x v="6"/>
    <n v="4"/>
    <s v="SIN FECHA COMO TAL, SE ASIGNA LA INTERMEDIA DEL SEGUNDO SEMESTRE"/>
    <m/>
    <m/>
    <m/>
    <m/>
    <m/>
    <m/>
    <m/>
    <m/>
    <m/>
    <s v="SIN CECO"/>
    <s v="NO"/>
    <s v="EDIF. ALTOS DEL BOSQUE*_x000a_100%-Grado de Satisfacción con el Servicio Prestado"/>
    <n v="4"/>
    <n v="4"/>
    <n v="1048"/>
    <n v="1048"/>
    <s v="INT"/>
    <s v="Grado de Satisfacción con el Servicio Prestado-Grado de Satisfacción con el Servicio Prestado"/>
    <x v="30"/>
  </r>
  <r>
    <n v="1018"/>
    <x v="29"/>
    <x v="2"/>
    <x v="1"/>
    <m/>
    <m/>
    <s v="Posibilidad de Volver a Contratar con PAYC"/>
    <x v="7"/>
    <n v="4"/>
    <s v="SIN FECHA COMO TAL, SE ASIGNA LA INTERMEDIA DEL SEGUNDO SEMESTRE"/>
    <m/>
    <m/>
    <m/>
    <m/>
    <m/>
    <m/>
    <m/>
    <m/>
    <m/>
    <s v="SIN CECO"/>
    <s v="NO"/>
    <s v="EDIF. ALTOS DEL BOSQUE*_x000a_100%-Posibilidad de Volver a Contratar con PAYC"/>
    <n v="4"/>
    <n v="4"/>
    <n v="1048"/>
    <n v="1048"/>
    <s v="INT"/>
    <s v="Posibilidad de Volver a Contratar con PAYC-Posibilidad de Volver a Contratar con PAYC"/>
    <x v="31"/>
  </r>
  <r>
    <n v="1019"/>
    <x v="29"/>
    <x v="2"/>
    <x v="1"/>
    <m/>
    <m/>
    <s v="Principales fortalezas en el servicio que presta PAYC"/>
    <x v="8"/>
    <s v="-"/>
    <s v="SIN FECHA COMO TAL, SE ASIGNA LA INTERMEDIA DEL SEGUNDO SEMESTRE"/>
    <m/>
    <m/>
    <m/>
    <m/>
    <m/>
    <m/>
    <m/>
    <m/>
    <m/>
    <s v="SIN CECO"/>
    <s v="NO"/>
    <s v="EDIF. ALTOS DEL BOSQUE*_x000a_100%-Fortalezas PAYC"/>
    <s v="-"/>
    <n v="0"/>
    <n v="1048"/>
    <n v="1048"/>
    <s v="INT"/>
    <s v="Principales fortalezas en el servicio que presta PAYC-Fortalezas PAYC"/>
    <x v="32"/>
  </r>
  <r>
    <n v="1020"/>
    <x v="29"/>
    <x v="2"/>
    <x v="1"/>
    <m/>
    <m/>
    <s v="Principales debilidades en el servicio que presta PAYC"/>
    <x v="9"/>
    <s v="-"/>
    <s v="SIN FECHA COMO TAL, SE ASIGNA LA INTERMEDIA DEL SEGUNDO SEMESTRE"/>
    <m/>
    <m/>
    <m/>
    <m/>
    <m/>
    <m/>
    <m/>
    <m/>
    <m/>
    <s v="SIN CECO"/>
    <s v="NO"/>
    <s v="EDIF. ALTOS DEL BOSQUE*_x000a_100%-Debilidades PAYC"/>
    <s v="-"/>
    <n v="0"/>
    <n v="1048"/>
    <n v="1048"/>
    <s v="INT"/>
    <s v="Principales debilidades en el servicio que presta PAYC-Debilidades PAYC"/>
    <x v="33"/>
  </r>
  <r>
    <n v="1021"/>
    <x v="30"/>
    <x v="2"/>
    <x v="1"/>
    <m/>
    <m/>
    <s v="a. Conocimiento específico de temas aplicables al proyecto"/>
    <x v="0"/>
    <n v="4"/>
    <s v="SIN FECHA COMO TAL, SE ASIGNA LA INTERMEDIA DEL SEGUNDO SEMESTRE"/>
    <m/>
    <m/>
    <m/>
    <m/>
    <m/>
    <m/>
    <m/>
    <m/>
    <m/>
    <s v="SIN CECO"/>
    <s v="NO"/>
    <s v="PARQUE ZONAL SJB*_x000a_100%-Soporte Técnico"/>
    <n v="4"/>
    <n v="4"/>
    <n v="1049"/>
    <n v="1049"/>
    <s v="INT"/>
    <s v="a. Conocimiento específico de temas aplicables al proyecto-Soporte Técnico"/>
    <x v="0"/>
  </r>
  <r>
    <n v="1022"/>
    <x v="30"/>
    <x v="2"/>
    <x v="1"/>
    <m/>
    <m/>
    <s v="b. Idoneidad y Calidad del soporte"/>
    <x v="0"/>
    <n v="4"/>
    <s v="SIN FECHA COMO TAL, SE ASIGNA LA INTERMEDIA DEL SEGUNDO SEMESTRE"/>
    <m/>
    <m/>
    <m/>
    <m/>
    <m/>
    <m/>
    <m/>
    <m/>
    <m/>
    <s v="SIN CECO"/>
    <s v="NO"/>
    <s v="PARQUE ZONAL SJB*_x000a_100%-Soporte Técnico"/>
    <n v="4"/>
    <n v="4"/>
    <n v="1049"/>
    <n v="1049"/>
    <s v="INT"/>
    <s v="b. Idoneidad y Calidad del soporte-Soporte Técnico"/>
    <x v="1"/>
  </r>
  <r>
    <n v="1023"/>
    <x v="30"/>
    <x v="2"/>
    <x v="1"/>
    <m/>
    <m/>
    <s v="c. Cumplimiento de especificaciones técnicas de construcción"/>
    <x v="0"/>
    <n v="4"/>
    <s v="SIN FECHA COMO TAL, SE ASIGNA LA INTERMEDIA DEL SEGUNDO SEMESTRE"/>
    <m/>
    <m/>
    <m/>
    <m/>
    <m/>
    <m/>
    <m/>
    <m/>
    <m/>
    <s v="SIN CECO"/>
    <s v="NO"/>
    <s v="PARQUE ZONAL SJB*_x000a_100%-Soporte Técnico"/>
    <n v="4"/>
    <n v="4"/>
    <n v="1049"/>
    <n v="1049"/>
    <s v="INT"/>
    <s v="c. Cumplimiento de especificaciones técnicas de construcción-Soporte Técnico"/>
    <x v="2"/>
  </r>
  <r>
    <n v="1024"/>
    <x v="30"/>
    <x v="2"/>
    <x v="1"/>
    <m/>
    <m/>
    <s v="d. Confiabilidad de los conceptos aplicados"/>
    <x v="0"/>
    <n v="4"/>
    <s v="SIN FECHA COMO TAL, SE ASIGNA LA INTERMEDIA DEL SEGUNDO SEMESTRE"/>
    <m/>
    <m/>
    <m/>
    <m/>
    <m/>
    <m/>
    <m/>
    <m/>
    <m/>
    <s v="SIN CECO"/>
    <s v="NO"/>
    <s v="PARQUE ZONAL SJB*_x000a_100%-Soporte Técnico"/>
    <n v="4"/>
    <n v="4"/>
    <n v="1049"/>
    <n v="1049"/>
    <s v="INT"/>
    <s v="d. Confiabilidad de los conceptos aplicados-Soporte Técnico"/>
    <x v="3"/>
  </r>
  <r>
    <n v="1025"/>
    <x v="30"/>
    <x v="2"/>
    <x v="1"/>
    <m/>
    <m/>
    <s v="e. Oportunidad en entrega de información o requerimientos"/>
    <x v="0"/>
    <n v="4"/>
    <s v="SIN FECHA COMO TAL, SE ASIGNA LA INTERMEDIA DEL SEGUNDO SEMESTRE"/>
    <m/>
    <m/>
    <m/>
    <m/>
    <m/>
    <m/>
    <m/>
    <m/>
    <m/>
    <s v="SIN CECO"/>
    <s v="NO"/>
    <s v="PARQUE ZONAL SJB*_x000a_100%-Soporte Técnico"/>
    <n v="4"/>
    <n v="4"/>
    <n v="1049"/>
    <n v="1049"/>
    <s v="INT"/>
    <s v="e. Oportunidad en entrega de información o requerimientos-Soporte Técnico"/>
    <x v="4"/>
  </r>
  <r>
    <n v="1026"/>
    <x v="30"/>
    <x v="2"/>
    <x v="1"/>
    <m/>
    <m/>
    <s v="a. Oportunidad de la gestión en obra"/>
    <x v="1"/>
    <n v="4"/>
    <s v="SIN FECHA COMO TAL, SE ASIGNA LA INTERMEDIA DEL SEGUNDO SEMESTRE"/>
    <m/>
    <m/>
    <m/>
    <m/>
    <m/>
    <m/>
    <m/>
    <m/>
    <m/>
    <s v="SIN CECO"/>
    <s v="NO"/>
    <s v="PARQUE ZONAL SJB*_x000a_100%-Soporte Administrativo"/>
    <n v="4"/>
    <n v="4"/>
    <n v="1049"/>
    <n v="1049"/>
    <s v="INT"/>
    <s v="a. Oportunidad de la gestión en obra-Soporte Administrativo"/>
    <x v="5"/>
  </r>
  <r>
    <n v="1027"/>
    <x v="30"/>
    <x v="2"/>
    <x v="1"/>
    <m/>
    <m/>
    <s v="b. Manejo administrativo del proyecto"/>
    <x v="1"/>
    <n v="4"/>
    <s v="SIN FECHA COMO TAL, SE ASIGNA LA INTERMEDIA DEL SEGUNDO SEMESTRE"/>
    <m/>
    <m/>
    <m/>
    <m/>
    <m/>
    <m/>
    <m/>
    <m/>
    <m/>
    <s v="SIN CECO"/>
    <s v="NO"/>
    <s v="PARQUE ZONAL SJB*_x000a_100%-Soporte Administrativo"/>
    <n v="4"/>
    <n v="4"/>
    <n v="1049"/>
    <n v="1049"/>
    <s v="INT"/>
    <s v="b. Manejo administrativo del proyecto-Soporte Administrativo"/>
    <x v="6"/>
  </r>
  <r>
    <n v="1028"/>
    <x v="30"/>
    <x v="2"/>
    <x v="1"/>
    <m/>
    <m/>
    <s v="c. Información clara y veraz sobre la administración de proyecto"/>
    <x v="1"/>
    <n v="4"/>
    <s v="SIN FECHA COMO TAL, SE ASIGNA LA INTERMEDIA DEL SEGUNDO SEMESTRE"/>
    <m/>
    <m/>
    <m/>
    <m/>
    <m/>
    <m/>
    <m/>
    <m/>
    <m/>
    <s v="SIN CECO"/>
    <s v="NO"/>
    <s v="PARQUE ZONAL SJB*_x000a_100%-Soporte Administrativo"/>
    <n v="4"/>
    <n v="4"/>
    <n v="1049"/>
    <n v="1049"/>
    <s v="INT"/>
    <s v="c. Información clara y veraz sobre la administración de proyecto-Soporte Administrativo"/>
    <x v="7"/>
  </r>
  <r>
    <n v="1029"/>
    <x v="30"/>
    <x v="2"/>
    <x v="1"/>
    <m/>
    <m/>
    <s v="d. Cumplimientos con expectativas del cliente"/>
    <x v="1"/>
    <n v="4"/>
    <s v="SIN FECHA COMO TAL, SE ASIGNA LA INTERMEDIA DEL SEGUNDO SEMESTRE"/>
    <m/>
    <m/>
    <m/>
    <m/>
    <m/>
    <m/>
    <m/>
    <m/>
    <m/>
    <s v="SIN CECO"/>
    <s v="NO"/>
    <s v="PARQUE ZONAL SJB*_x000a_100%-Soporte Administrativo"/>
    <n v="4"/>
    <n v="4"/>
    <n v="1049"/>
    <n v="1049"/>
    <s v="INT"/>
    <s v="d. Cumplimientos con expectativas del cliente-Soporte Administrativo"/>
    <x v="8"/>
  </r>
  <r>
    <n v="1030"/>
    <x v="30"/>
    <x v="2"/>
    <x v="1"/>
    <m/>
    <m/>
    <s v="e. Control de presupuesto"/>
    <x v="1"/>
    <n v="4"/>
    <s v="SIN FECHA COMO TAL, SE ASIGNA LA INTERMEDIA DEL SEGUNDO SEMESTRE"/>
    <m/>
    <m/>
    <m/>
    <m/>
    <m/>
    <m/>
    <m/>
    <m/>
    <m/>
    <s v="SIN CECO"/>
    <s v="NO"/>
    <s v="PARQUE ZONAL SJB*_x000a_100%-Soporte Administrativo"/>
    <n v="4"/>
    <n v="4"/>
    <n v="1049"/>
    <n v="1049"/>
    <s v="INT"/>
    <s v="e. Control de presupuesto-Soporte Administrativo"/>
    <x v="9"/>
  </r>
  <r>
    <n v="1031"/>
    <x v="30"/>
    <x v="2"/>
    <x v="1"/>
    <m/>
    <m/>
    <s v="a. Apoyo y presencia en el proyecto"/>
    <x v="2"/>
    <n v="4"/>
    <s v="SIN FECHA COMO TAL, SE ASIGNA LA INTERMEDIA DEL SEGUNDO SEMESTRE"/>
    <m/>
    <m/>
    <m/>
    <m/>
    <m/>
    <m/>
    <m/>
    <m/>
    <m/>
    <s v="SIN CECO"/>
    <s v="NO"/>
    <s v="PARQUE ZONAL SJB*_x000a_100%-Soporte Directivo (Coordinador y Gerencia)"/>
    <n v="4"/>
    <n v="4"/>
    <n v="1049"/>
    <n v="1049"/>
    <s v="INT"/>
    <s v="a. Apoyo y presencia en el proyecto-Soporte Directivo (Coordinador y Gerencia)"/>
    <x v="10"/>
  </r>
  <r>
    <n v="1032"/>
    <x v="30"/>
    <x v="2"/>
    <x v="1"/>
    <m/>
    <m/>
    <s v="b. Conocimiento del proyecto"/>
    <x v="2"/>
    <n v="4"/>
    <s v="SIN FECHA COMO TAL, SE ASIGNA LA INTERMEDIA DEL SEGUNDO SEMESTRE"/>
    <m/>
    <m/>
    <m/>
    <m/>
    <m/>
    <m/>
    <m/>
    <m/>
    <m/>
    <s v="SIN CECO"/>
    <s v="NO"/>
    <s v="PARQUE ZONAL SJB*_x000a_100%-Soporte Directivo (Coordinador y Gerencia)"/>
    <n v="4"/>
    <n v="4"/>
    <n v="1049"/>
    <n v="1049"/>
    <s v="INT"/>
    <s v="b. Conocimiento del proyecto-Soporte Directivo (Coordinador y Gerencia)"/>
    <x v="11"/>
  </r>
  <r>
    <n v="1033"/>
    <x v="30"/>
    <x v="2"/>
    <x v="1"/>
    <m/>
    <m/>
    <s v="c. Planteamiento de soluciones y manejo de conflictos"/>
    <x v="2"/>
    <n v="4"/>
    <s v="SIN FECHA COMO TAL, SE ASIGNA LA INTERMEDIA DEL SEGUNDO SEMESTRE"/>
    <m/>
    <m/>
    <m/>
    <m/>
    <m/>
    <m/>
    <m/>
    <m/>
    <m/>
    <s v="SIN CECO"/>
    <s v="NO"/>
    <s v="PARQUE ZONAL SJB*_x000a_100%-Soporte Directivo (Coordinador y Gerencia)"/>
    <n v="4"/>
    <n v="4"/>
    <n v="1049"/>
    <n v="1049"/>
    <s v="INT"/>
    <s v="c. Planteamiento de soluciones y manejo de conflictos-Soporte Directivo (Coordinador y Gerencia)"/>
    <x v="12"/>
  </r>
  <r>
    <n v="1034"/>
    <x v="30"/>
    <x v="2"/>
    <x v="1"/>
    <m/>
    <m/>
    <s v="d. Cumplimiento de compromisos"/>
    <x v="2"/>
    <n v="4"/>
    <s v="SIN FECHA COMO TAL, SE ASIGNA LA INTERMEDIA DEL SEGUNDO SEMESTRE"/>
    <m/>
    <m/>
    <m/>
    <m/>
    <m/>
    <m/>
    <m/>
    <m/>
    <m/>
    <s v="SIN CECO"/>
    <s v="NO"/>
    <s v="PARQUE ZONAL SJB*_x000a_100%-Soporte Directivo (Coordinador y Gerencia)"/>
    <n v="4"/>
    <n v="4"/>
    <n v="1049"/>
    <n v="1049"/>
    <s v="INT"/>
    <s v="d. Cumplimiento de compromisos-Soporte Directivo (Coordinador y Gerencia)"/>
    <x v="13"/>
  </r>
  <r>
    <n v="1035"/>
    <x v="30"/>
    <x v="2"/>
    <x v="1"/>
    <m/>
    <m/>
    <s v="e. Manejo del cliente"/>
    <x v="2"/>
    <n v="4"/>
    <s v="SIN FECHA COMO TAL, SE ASIGNA LA INTERMEDIA DEL SEGUNDO SEMESTRE"/>
    <m/>
    <m/>
    <m/>
    <m/>
    <m/>
    <m/>
    <m/>
    <m/>
    <m/>
    <s v="SIN CECO"/>
    <s v="NO"/>
    <s v="PARQUE ZONAL SJB*_x000a_100%-Soporte Directivo (Coordinador y Gerencia)"/>
    <n v="4"/>
    <n v="4"/>
    <n v="1049"/>
    <n v="1049"/>
    <s v="INT"/>
    <s v="e. Manejo del cliente-Soporte Directivo (Coordinador y Gerencia)"/>
    <x v="14"/>
  </r>
  <r>
    <n v="1036"/>
    <x v="30"/>
    <x v="2"/>
    <x v="1"/>
    <m/>
    <m/>
    <s v="a. Idoneidad del personal"/>
    <x v="3"/>
    <n v="4"/>
    <s v="SIN FECHA COMO TAL, SE ASIGNA LA INTERMEDIA DEL SEGUNDO SEMESTRE"/>
    <m/>
    <m/>
    <m/>
    <m/>
    <m/>
    <m/>
    <m/>
    <m/>
    <m/>
    <s v="SIN CECO"/>
    <s v="NO"/>
    <s v="PARQUE ZONAL SJB*_x000a_100%-Personal que presta el servicio en obra"/>
    <n v="4"/>
    <n v="4"/>
    <n v="1049"/>
    <n v="1049"/>
    <s v="INT"/>
    <s v="a. Idoneidad del personal-Personal que presta el servicio en obra"/>
    <x v="15"/>
  </r>
  <r>
    <n v="1037"/>
    <x v="30"/>
    <x v="2"/>
    <x v="1"/>
    <m/>
    <m/>
    <s v="b. Oportuna atención al cliente"/>
    <x v="3"/>
    <n v="4"/>
    <s v="SIN FECHA COMO TAL, SE ASIGNA LA INTERMEDIA DEL SEGUNDO SEMESTRE"/>
    <m/>
    <m/>
    <m/>
    <m/>
    <m/>
    <m/>
    <m/>
    <m/>
    <m/>
    <s v="SIN CECO"/>
    <s v="NO"/>
    <s v="PARQUE ZONAL SJB*_x000a_100%-Personal que presta el servicio en obra"/>
    <n v="4"/>
    <n v="4"/>
    <n v="1049"/>
    <n v="1049"/>
    <s v="INT"/>
    <s v="b. Oportuna atención al cliente-Personal que presta el servicio en obra"/>
    <x v="16"/>
  </r>
  <r>
    <n v="1038"/>
    <x v="30"/>
    <x v="2"/>
    <x v="1"/>
    <m/>
    <m/>
    <s v="c. Compromiso con el proyecto"/>
    <x v="3"/>
    <n v="4"/>
    <s v="SIN FECHA COMO TAL, SE ASIGNA LA INTERMEDIA DEL SEGUNDO SEMESTRE"/>
    <m/>
    <m/>
    <m/>
    <m/>
    <m/>
    <m/>
    <m/>
    <m/>
    <m/>
    <s v="SIN CECO"/>
    <s v="NO"/>
    <s v="PARQUE ZONAL SJB*_x000a_100%-Personal que presta el servicio en obra"/>
    <n v="4"/>
    <n v="4"/>
    <n v="1049"/>
    <n v="1049"/>
    <s v="INT"/>
    <s v="c. Compromiso con el proyecto-Personal que presta el servicio en obra"/>
    <x v="17"/>
  </r>
  <r>
    <n v="1039"/>
    <x v="30"/>
    <x v="2"/>
    <x v="1"/>
    <m/>
    <m/>
    <s v="d. Cumplimiento de compromisos"/>
    <x v="3"/>
    <n v="4"/>
    <s v="SIN FECHA COMO TAL, SE ASIGNA LA INTERMEDIA DEL SEGUNDO SEMESTRE"/>
    <m/>
    <m/>
    <m/>
    <m/>
    <m/>
    <m/>
    <m/>
    <m/>
    <m/>
    <s v="SIN CECO"/>
    <s v="NO"/>
    <s v="PARQUE ZONAL SJB*_x000a_100%-Personal que presta el servicio en obra"/>
    <n v="4"/>
    <n v="4"/>
    <n v="1049"/>
    <n v="1049"/>
    <s v="INT"/>
    <s v="d. Cumplimiento de compromisos-Personal que presta el servicio en obra"/>
    <x v="18"/>
  </r>
  <r>
    <n v="1040"/>
    <x v="30"/>
    <x v="2"/>
    <x v="1"/>
    <m/>
    <m/>
    <s v="e. Proactividad en desarrollo de funciones"/>
    <x v="3"/>
    <n v="4"/>
    <s v="SIN FECHA COMO TAL, SE ASIGNA LA INTERMEDIA DEL SEGUNDO SEMESTRE"/>
    <m/>
    <m/>
    <m/>
    <m/>
    <m/>
    <m/>
    <m/>
    <m/>
    <m/>
    <s v="SIN CECO"/>
    <s v="NO"/>
    <s v="PARQUE ZONAL SJB*_x000a_100%-Personal que presta el servicio en obra"/>
    <n v="4"/>
    <n v="4"/>
    <n v="1049"/>
    <n v="1049"/>
    <s v="INT"/>
    <s v="e. Proactividad en desarrollo de funciones-Personal que presta el servicio en obra"/>
    <x v="19"/>
  </r>
  <r>
    <n v="1041"/>
    <x v="30"/>
    <x v="2"/>
    <x v="1"/>
    <m/>
    <m/>
    <s v="a. Calidad del Contenido"/>
    <x v="4"/>
    <n v="4"/>
    <s v="SIN FECHA COMO TAL, SE ASIGNA LA INTERMEDIA DEL SEGUNDO SEMESTRE"/>
    <m/>
    <m/>
    <m/>
    <m/>
    <m/>
    <m/>
    <m/>
    <m/>
    <m/>
    <s v="SIN CECO"/>
    <s v="NO"/>
    <s v="PARQUE ZONAL SJB*_x000a_100%-Productos Asociados de PAYC (Informes, Control de presupuesto y Programación y actas)"/>
    <n v="4"/>
    <n v="4"/>
    <n v="1049"/>
    <n v="1049"/>
    <s v="INT"/>
    <s v="a. Calidad del Contenido-Productos Asociados de PAYC (Informes, Control de presupuesto y Programación y actas)"/>
    <x v="20"/>
  </r>
  <r>
    <n v="1042"/>
    <x v="30"/>
    <x v="2"/>
    <x v="1"/>
    <m/>
    <m/>
    <s v="b. Claridad del Contenido"/>
    <x v="4"/>
    <n v="4"/>
    <s v="SIN FECHA COMO TAL, SE ASIGNA LA INTERMEDIA DEL SEGUNDO SEMESTRE"/>
    <m/>
    <m/>
    <m/>
    <m/>
    <m/>
    <m/>
    <m/>
    <m/>
    <m/>
    <s v="SIN CECO"/>
    <s v="NO"/>
    <s v="PARQUE ZONAL SJB*_x000a_100%-Productos Asociados de PAYC (Informes, Control de presupuesto y Programación y actas)"/>
    <n v="4"/>
    <n v="4"/>
    <n v="1049"/>
    <n v="1049"/>
    <s v="INT"/>
    <s v="b. Claridad del Contenido-Productos Asociados de PAYC (Informes, Control de presupuesto y Programación y actas)"/>
    <x v="21"/>
  </r>
  <r>
    <n v="1043"/>
    <x v="30"/>
    <x v="2"/>
    <x v="1"/>
    <m/>
    <m/>
    <s v="c. Oportunidad en la entrega"/>
    <x v="4"/>
    <n v="4"/>
    <s v="SIN FECHA COMO TAL, SE ASIGNA LA INTERMEDIA DEL SEGUNDO SEMESTRE"/>
    <m/>
    <m/>
    <m/>
    <m/>
    <m/>
    <m/>
    <m/>
    <m/>
    <m/>
    <s v="SIN CECO"/>
    <s v="NO"/>
    <s v="PARQUE ZONAL SJB*_x000a_100%-Productos Asociados de PAYC (Informes, Control de presupuesto y Programación y actas)"/>
    <n v="4"/>
    <n v="4"/>
    <n v="1049"/>
    <n v="1049"/>
    <s v="INT"/>
    <s v="c. Oportunidad en la entrega-Productos Asociados de PAYC (Informes, Control de presupuesto y Programación y actas)"/>
    <x v="22"/>
  </r>
  <r>
    <n v="1044"/>
    <x v="30"/>
    <x v="2"/>
    <x v="1"/>
    <m/>
    <m/>
    <s v="d. Precisión de la información"/>
    <x v="4"/>
    <n v="4"/>
    <s v="SIN FECHA COMO TAL, SE ASIGNA LA INTERMEDIA DEL SEGUNDO SEMESTRE"/>
    <m/>
    <m/>
    <m/>
    <m/>
    <m/>
    <m/>
    <m/>
    <m/>
    <m/>
    <s v="SIN CECO"/>
    <s v="NO"/>
    <s v="PARQUE ZONAL SJB*_x000a_100%-Productos Asociados de PAYC (Informes, Control de presupuesto y Programación y actas)"/>
    <n v="4"/>
    <n v="4"/>
    <n v="1049"/>
    <n v="1049"/>
    <s v="INT"/>
    <s v="d. Precisión de la información-Productos Asociados de PAYC (Informes, Control de presupuesto y Programación y actas)"/>
    <x v="23"/>
  </r>
  <r>
    <n v="1045"/>
    <x v="30"/>
    <x v="2"/>
    <x v="1"/>
    <m/>
    <m/>
    <s v="e. Diagramación"/>
    <x v="4"/>
    <n v="4"/>
    <s v="SIN FECHA COMO TAL, SE ASIGNA LA INTERMEDIA DEL SEGUNDO SEMESTRE"/>
    <m/>
    <m/>
    <m/>
    <m/>
    <m/>
    <m/>
    <m/>
    <m/>
    <m/>
    <s v="SIN CECO"/>
    <s v="NO"/>
    <s v="PARQUE ZONAL SJB*_x000a_100%-Productos Asociados de PAYC (Informes, Control de presupuesto y Programación y actas)"/>
    <n v="4"/>
    <n v="4"/>
    <n v="1049"/>
    <n v="1049"/>
    <s v="INT"/>
    <s v="e. Diagramación-Productos Asociados de PAYC (Informes, Control de presupuesto y Programación y actas)"/>
    <x v="24"/>
  </r>
  <r>
    <n v="1046"/>
    <x v="30"/>
    <x v="2"/>
    <x v="1"/>
    <m/>
    <m/>
    <s v="a. Cumplimiento"/>
    <x v="5"/>
    <n v="4"/>
    <s v="SIN FECHA COMO TAL, SE ASIGNA LA INTERMEDIA DEL SEGUNDO SEMESTRE"/>
    <m/>
    <m/>
    <m/>
    <m/>
    <m/>
    <m/>
    <m/>
    <m/>
    <m/>
    <s v="SIN CECO"/>
    <s v="NO"/>
    <s v="PARQUE ZONAL SJB*_x000a_100%-Compromisos Pactados"/>
    <n v="4"/>
    <n v="4"/>
    <n v="1049"/>
    <n v="1049"/>
    <s v="INT"/>
    <s v="a. Cumplimiento-Compromisos Pactados"/>
    <x v="25"/>
  </r>
  <r>
    <n v="1047"/>
    <x v="30"/>
    <x v="2"/>
    <x v="1"/>
    <m/>
    <m/>
    <s v="b. Satisface expectativas"/>
    <x v="5"/>
    <n v="4"/>
    <s v="SIN FECHA COMO TAL, SE ASIGNA LA INTERMEDIA DEL SEGUNDO SEMESTRE"/>
    <m/>
    <m/>
    <m/>
    <m/>
    <m/>
    <m/>
    <m/>
    <m/>
    <m/>
    <s v="SIN CECO"/>
    <s v="NO"/>
    <s v="PARQUE ZONAL SJB*_x000a_100%-Compromisos Pactados"/>
    <n v="4"/>
    <n v="4"/>
    <n v="1049"/>
    <n v="1049"/>
    <s v="INT"/>
    <s v="b. Satisface expectativas-Compromisos Pactados"/>
    <x v="26"/>
  </r>
  <r>
    <n v="1048"/>
    <x v="30"/>
    <x v="2"/>
    <x v="1"/>
    <m/>
    <m/>
    <s v="c. Calidad de la Información suministrada"/>
    <x v="5"/>
    <n v="4"/>
    <s v="SIN FECHA COMO TAL, SE ASIGNA LA INTERMEDIA DEL SEGUNDO SEMESTRE"/>
    <m/>
    <m/>
    <m/>
    <m/>
    <m/>
    <m/>
    <m/>
    <m/>
    <m/>
    <s v="SIN CECO"/>
    <s v="NO"/>
    <s v="PARQUE ZONAL SJB*_x000a_100%-Compromisos Pactados"/>
    <n v="4"/>
    <n v="4"/>
    <n v="1049"/>
    <n v="1049"/>
    <s v="INT"/>
    <s v="c. Calidad de la Información suministrada-Compromisos Pactados"/>
    <x v="27"/>
  </r>
  <r>
    <n v="1049"/>
    <x v="30"/>
    <x v="2"/>
    <x v="1"/>
    <m/>
    <m/>
    <s v="d. Disposición del personal de PAYC a las solicitudes del cliente"/>
    <x v="5"/>
    <n v="4"/>
    <s v="SIN FECHA COMO TAL, SE ASIGNA LA INTERMEDIA DEL SEGUNDO SEMESTRE"/>
    <m/>
    <m/>
    <m/>
    <m/>
    <m/>
    <m/>
    <m/>
    <m/>
    <m/>
    <s v="SIN CECO"/>
    <s v="NO"/>
    <s v="PARQUE ZONAL SJB*_x000a_100%-Compromisos Pactados"/>
    <n v="4"/>
    <n v="4"/>
    <n v="1049"/>
    <n v="1049"/>
    <s v="INT"/>
    <s v="d. Disposición del personal de PAYC a las solicitudes del cliente-Compromisos Pactados"/>
    <x v="28"/>
  </r>
  <r>
    <n v="1050"/>
    <x v="30"/>
    <x v="2"/>
    <x v="1"/>
    <m/>
    <m/>
    <s v="e. Coherencia entre lo solicitado y lo entregado"/>
    <x v="5"/>
    <n v="4"/>
    <s v="SIN FECHA COMO TAL, SE ASIGNA LA INTERMEDIA DEL SEGUNDO SEMESTRE"/>
    <m/>
    <m/>
    <m/>
    <m/>
    <m/>
    <m/>
    <m/>
    <m/>
    <m/>
    <s v="SIN CECO"/>
    <s v="NO"/>
    <s v="PARQUE ZONAL SJB*_x000a_100%-Compromisos Pactados"/>
    <n v="4"/>
    <n v="4"/>
    <n v="1049"/>
    <n v="1049"/>
    <s v="INT"/>
    <s v="e. Coherencia entre lo solicitado y lo entregado-Compromisos Pactados"/>
    <x v="29"/>
  </r>
  <r>
    <n v="1051"/>
    <x v="30"/>
    <x v="2"/>
    <x v="1"/>
    <m/>
    <m/>
    <s v="Grado de Satisfacción con el Servicio Prestado"/>
    <x v="6"/>
    <n v="4"/>
    <s v="SIN FECHA COMO TAL, SE ASIGNA LA INTERMEDIA DEL SEGUNDO SEMESTRE"/>
    <m/>
    <m/>
    <m/>
    <m/>
    <m/>
    <m/>
    <m/>
    <m/>
    <m/>
    <s v="SIN CECO"/>
    <s v="NO"/>
    <s v="PARQUE ZONAL SJB*_x000a_100%-Grado de Satisfacción con el Servicio Prestado"/>
    <n v="4"/>
    <n v="4"/>
    <n v="1049"/>
    <n v="1049"/>
    <s v="INT"/>
    <s v="Grado de Satisfacción con el Servicio Prestado-Grado de Satisfacción con el Servicio Prestado"/>
    <x v="30"/>
  </r>
  <r>
    <n v="1052"/>
    <x v="30"/>
    <x v="2"/>
    <x v="1"/>
    <m/>
    <m/>
    <s v="Posibilidad de Volver a Contratar con PAYC"/>
    <x v="7"/>
    <n v="4"/>
    <s v="SIN FECHA COMO TAL, SE ASIGNA LA INTERMEDIA DEL SEGUNDO SEMESTRE"/>
    <m/>
    <m/>
    <m/>
    <m/>
    <m/>
    <m/>
    <m/>
    <m/>
    <m/>
    <s v="SIN CECO"/>
    <s v="NO"/>
    <s v="PARQUE ZONAL SJB*_x000a_100%-Posibilidad de Volver a Contratar con PAYC"/>
    <n v="4"/>
    <n v="4"/>
    <n v="1049"/>
    <n v="1049"/>
    <s v="INT"/>
    <s v="Posibilidad de Volver a Contratar con PAYC-Posibilidad de Volver a Contratar con PAYC"/>
    <x v="31"/>
  </r>
  <r>
    <n v="1053"/>
    <x v="30"/>
    <x v="2"/>
    <x v="1"/>
    <m/>
    <m/>
    <s v="Principales fortalezas en el servicio que presta PAYC"/>
    <x v="8"/>
    <s v="-"/>
    <s v="SIN FECHA COMO TAL, SE ASIGNA LA INTERMEDIA DEL SEGUNDO SEMESTRE"/>
    <m/>
    <m/>
    <m/>
    <m/>
    <m/>
    <m/>
    <m/>
    <m/>
    <m/>
    <s v="SIN CECO"/>
    <s v="NO"/>
    <s v="PARQUE ZONAL SJB*_x000a_100%-Fortalezas PAYC"/>
    <s v="-"/>
    <n v="0"/>
    <n v="1049"/>
    <n v="1049"/>
    <s v="INT"/>
    <s v="Principales fortalezas en el servicio que presta PAYC-Fortalezas PAYC"/>
    <x v="32"/>
  </r>
  <r>
    <n v="1054"/>
    <x v="30"/>
    <x v="2"/>
    <x v="1"/>
    <m/>
    <m/>
    <s v="Principales debilidades en el servicio que presta PAYC"/>
    <x v="9"/>
    <s v="-"/>
    <s v="SIN FECHA COMO TAL, SE ASIGNA LA INTERMEDIA DEL SEGUNDO SEMESTRE"/>
    <m/>
    <m/>
    <m/>
    <m/>
    <m/>
    <m/>
    <m/>
    <m/>
    <m/>
    <s v="SIN CECO"/>
    <s v="NO"/>
    <s v="PARQUE ZONAL SJB*_x000a_100%-Debilidades PAYC"/>
    <s v="-"/>
    <n v="0"/>
    <n v="1049"/>
    <n v="1049"/>
    <s v="INT"/>
    <s v="Principales debilidades en el servicio que presta PAYC-Debilidades PAYC"/>
    <x v="33"/>
  </r>
  <r>
    <n v="1055"/>
    <x v="31"/>
    <x v="3"/>
    <x v="1"/>
    <m/>
    <m/>
    <s v="a. Conocimiento específico de temas aplicables al proyecto"/>
    <x v="0"/>
    <n v="4"/>
    <m/>
    <m/>
    <m/>
    <m/>
    <m/>
    <m/>
    <m/>
    <m/>
    <m/>
    <m/>
    <s v="SIN CECO"/>
    <s v="NO"/>
    <s v="CAFAM_x000a_12-oct-10_x000a_100%-Soporte Técnico"/>
    <n v="4"/>
    <n v="4"/>
    <n v="1185"/>
    <n v="1185"/>
    <s v="INT"/>
    <s v="a. Conocimiento específico de temas aplicables al proyecto-Soporte Técnico"/>
    <x v="0"/>
  </r>
  <r>
    <n v="1056"/>
    <x v="31"/>
    <x v="3"/>
    <x v="1"/>
    <m/>
    <m/>
    <s v="b. Idoneidad y Calidad del soporte"/>
    <x v="0"/>
    <n v="5"/>
    <m/>
    <m/>
    <m/>
    <m/>
    <m/>
    <m/>
    <m/>
    <m/>
    <m/>
    <m/>
    <s v="SIN CECO"/>
    <s v="NO"/>
    <s v="CAFAM_x000a_12-oct-10_x000a_100%-Soporte Técnico"/>
    <n v="5"/>
    <n v="5"/>
    <n v="1185"/>
    <n v="1185"/>
    <s v="INT"/>
    <s v="b. Idoneidad y Calidad del soporte-Soporte Técnico"/>
    <x v="1"/>
  </r>
  <r>
    <n v="1057"/>
    <x v="31"/>
    <x v="3"/>
    <x v="1"/>
    <m/>
    <m/>
    <s v="c. Cumplimiento de especificaciones técnicas de construcción"/>
    <x v="0"/>
    <n v="5"/>
    <m/>
    <m/>
    <m/>
    <m/>
    <m/>
    <m/>
    <m/>
    <m/>
    <m/>
    <m/>
    <s v="SIN CECO"/>
    <s v="NO"/>
    <s v="CAFAM_x000a_12-oct-10_x000a_100%-Soporte Técnico"/>
    <n v="5"/>
    <n v="5"/>
    <n v="1185"/>
    <n v="1185"/>
    <s v="INT"/>
    <s v="c. Cumplimiento de especificaciones técnicas de construcción-Soporte Técnico"/>
    <x v="2"/>
  </r>
  <r>
    <n v="1058"/>
    <x v="31"/>
    <x v="3"/>
    <x v="1"/>
    <m/>
    <m/>
    <s v="d. Confiabilidad de los conceptos aplicados"/>
    <x v="0"/>
    <n v="4"/>
    <m/>
    <m/>
    <m/>
    <m/>
    <m/>
    <m/>
    <m/>
    <m/>
    <m/>
    <m/>
    <s v="SIN CECO"/>
    <s v="NO"/>
    <s v="CAFAM_x000a_12-oct-10_x000a_100%-Soporte Técnico"/>
    <n v="4"/>
    <n v="4"/>
    <n v="1185"/>
    <n v="1185"/>
    <s v="INT"/>
    <s v="d. Confiabilidad de los conceptos aplicados-Soporte Técnico"/>
    <x v="3"/>
  </r>
  <r>
    <n v="1059"/>
    <x v="31"/>
    <x v="3"/>
    <x v="1"/>
    <m/>
    <m/>
    <s v="e. Oportunidad en entrega de información o requerimientos"/>
    <x v="0"/>
    <n v="4"/>
    <m/>
    <m/>
    <m/>
    <m/>
    <m/>
    <m/>
    <m/>
    <m/>
    <m/>
    <m/>
    <s v="SIN CECO"/>
    <s v="NO"/>
    <s v="CAFAM_x000a_12-oct-10_x000a_100%-Soporte Técnico"/>
    <n v="4"/>
    <n v="4"/>
    <n v="1185"/>
    <n v="1185"/>
    <s v="INT"/>
    <s v="e. Oportunidad en entrega de información o requerimientos-Soporte Técnico"/>
    <x v="4"/>
  </r>
  <r>
    <n v="1060"/>
    <x v="31"/>
    <x v="3"/>
    <x v="1"/>
    <m/>
    <m/>
    <s v="a. Oportunidad de la gestión en obra"/>
    <x v="1"/>
    <n v="4"/>
    <m/>
    <m/>
    <m/>
    <m/>
    <m/>
    <m/>
    <m/>
    <m/>
    <m/>
    <m/>
    <s v="SIN CECO"/>
    <s v="NO"/>
    <s v="CAFAM_x000a_12-oct-10_x000a_100%-Soporte Administrativo"/>
    <n v="4"/>
    <n v="4"/>
    <n v="1185"/>
    <n v="1185"/>
    <s v="INT"/>
    <s v="a. Oportunidad de la gestión en obra-Soporte Administrativo"/>
    <x v="5"/>
  </r>
  <r>
    <n v="1061"/>
    <x v="31"/>
    <x v="3"/>
    <x v="1"/>
    <m/>
    <m/>
    <s v="b. Manejo administrativo del proyecto"/>
    <x v="1"/>
    <n v="4"/>
    <m/>
    <m/>
    <m/>
    <m/>
    <m/>
    <m/>
    <m/>
    <m/>
    <m/>
    <m/>
    <s v="SIN CECO"/>
    <s v="NO"/>
    <s v="CAFAM_x000a_12-oct-10_x000a_100%-Soporte Administrativo"/>
    <n v="4"/>
    <n v="4"/>
    <n v="1185"/>
    <n v="1185"/>
    <s v="INT"/>
    <s v="b. Manejo administrativo del proyecto-Soporte Administrativo"/>
    <x v="6"/>
  </r>
  <r>
    <n v="1062"/>
    <x v="31"/>
    <x v="3"/>
    <x v="1"/>
    <m/>
    <m/>
    <s v="c. Información clara y veraz sobre la administración de proyecto"/>
    <x v="1"/>
    <n v="4"/>
    <m/>
    <m/>
    <m/>
    <m/>
    <m/>
    <m/>
    <m/>
    <m/>
    <m/>
    <m/>
    <s v="SIN CECO"/>
    <s v="NO"/>
    <s v="CAFAM_x000a_12-oct-10_x000a_100%-Soporte Administrativo"/>
    <n v="4"/>
    <n v="4"/>
    <n v="1185"/>
    <n v="1185"/>
    <s v="INT"/>
    <s v="c. Información clara y veraz sobre la administración de proyecto-Soporte Administrativo"/>
    <x v="7"/>
  </r>
  <r>
    <n v="1063"/>
    <x v="31"/>
    <x v="3"/>
    <x v="1"/>
    <m/>
    <m/>
    <s v="d. Cumplimientos con expectativas del cliente"/>
    <x v="1"/>
    <n v="4"/>
    <m/>
    <m/>
    <m/>
    <m/>
    <m/>
    <m/>
    <m/>
    <m/>
    <m/>
    <m/>
    <s v="SIN CECO"/>
    <s v="NO"/>
    <s v="CAFAM_x000a_12-oct-10_x000a_100%-Soporte Administrativo"/>
    <n v="4"/>
    <n v="4"/>
    <n v="1185"/>
    <n v="1185"/>
    <s v="INT"/>
    <s v="d. Cumplimientos con expectativas del cliente-Soporte Administrativo"/>
    <x v="8"/>
  </r>
  <r>
    <n v="1064"/>
    <x v="31"/>
    <x v="3"/>
    <x v="1"/>
    <m/>
    <m/>
    <s v="e. Control de presupuesto"/>
    <x v="1"/>
    <n v="3"/>
    <m/>
    <m/>
    <m/>
    <m/>
    <m/>
    <m/>
    <m/>
    <m/>
    <m/>
    <m/>
    <s v="SIN CECO"/>
    <s v="NO"/>
    <s v="CAFAM_x000a_12-oct-10_x000a_100%-Soporte Administrativo"/>
    <n v="3"/>
    <n v="3"/>
    <n v="1185"/>
    <n v="1185"/>
    <s v="INT"/>
    <s v="e. Control de presupuesto-Soporte Administrativo"/>
    <x v="9"/>
  </r>
  <r>
    <n v="1065"/>
    <x v="31"/>
    <x v="3"/>
    <x v="1"/>
    <m/>
    <m/>
    <s v="a. Apoyo y presencia en el proyecto"/>
    <x v="2"/>
    <n v="4"/>
    <m/>
    <m/>
    <m/>
    <m/>
    <m/>
    <m/>
    <m/>
    <m/>
    <m/>
    <m/>
    <s v="SIN CECO"/>
    <s v="NO"/>
    <s v="CAFAM_x000a_12-oct-10_x000a_100%-Soporte Directivo (Coordinador y Gerencia)"/>
    <n v="4"/>
    <n v="4"/>
    <n v="1185"/>
    <n v="1185"/>
    <s v="INT"/>
    <s v="a. Apoyo y presencia en el proyecto-Soporte Directivo (Coordinador y Gerencia)"/>
    <x v="10"/>
  </r>
  <r>
    <n v="1066"/>
    <x v="31"/>
    <x v="3"/>
    <x v="1"/>
    <m/>
    <m/>
    <s v="b. Conocimiento del proyecto"/>
    <x v="2"/>
    <n v="4"/>
    <m/>
    <m/>
    <m/>
    <m/>
    <m/>
    <m/>
    <m/>
    <m/>
    <m/>
    <m/>
    <s v="SIN CECO"/>
    <s v="NO"/>
    <s v="CAFAM_x000a_12-oct-10_x000a_100%-Soporte Directivo (Coordinador y Gerencia)"/>
    <n v="4"/>
    <n v="4"/>
    <n v="1185"/>
    <n v="1185"/>
    <s v="INT"/>
    <s v="b. Conocimiento del proyecto-Soporte Directivo (Coordinador y Gerencia)"/>
    <x v="11"/>
  </r>
  <r>
    <n v="1067"/>
    <x v="31"/>
    <x v="3"/>
    <x v="1"/>
    <m/>
    <m/>
    <s v="c. Planteamiento de soluciones y manejo de conflictos"/>
    <x v="2"/>
    <n v="5"/>
    <m/>
    <m/>
    <m/>
    <m/>
    <m/>
    <m/>
    <m/>
    <m/>
    <m/>
    <m/>
    <s v="SIN CECO"/>
    <s v="NO"/>
    <s v="CAFAM_x000a_12-oct-10_x000a_100%-Soporte Directivo (Coordinador y Gerencia)"/>
    <n v="5"/>
    <n v="5"/>
    <n v="1185"/>
    <n v="1185"/>
    <s v="INT"/>
    <s v="c. Planteamiento de soluciones y manejo de conflictos-Soporte Directivo (Coordinador y Gerencia)"/>
    <x v="12"/>
  </r>
  <r>
    <n v="1068"/>
    <x v="31"/>
    <x v="3"/>
    <x v="1"/>
    <m/>
    <m/>
    <s v="d. Cumplimiento de compromisos"/>
    <x v="2"/>
    <n v="4"/>
    <m/>
    <m/>
    <m/>
    <m/>
    <m/>
    <m/>
    <m/>
    <m/>
    <m/>
    <m/>
    <s v="SIN CECO"/>
    <s v="NO"/>
    <s v="CAFAM_x000a_12-oct-10_x000a_100%-Soporte Directivo (Coordinador y Gerencia)"/>
    <n v="4"/>
    <n v="4"/>
    <n v="1185"/>
    <n v="1185"/>
    <s v="INT"/>
    <s v="d. Cumplimiento de compromisos-Soporte Directivo (Coordinador y Gerencia)"/>
    <x v="13"/>
  </r>
  <r>
    <n v="1069"/>
    <x v="31"/>
    <x v="3"/>
    <x v="1"/>
    <m/>
    <m/>
    <s v="e. Manejo del cliente"/>
    <x v="2"/>
    <n v="5"/>
    <m/>
    <m/>
    <m/>
    <m/>
    <m/>
    <m/>
    <m/>
    <m/>
    <m/>
    <m/>
    <s v="SIN CECO"/>
    <s v="NO"/>
    <s v="CAFAM_x000a_12-oct-10_x000a_100%-Soporte Directivo (Coordinador y Gerencia)"/>
    <n v="5"/>
    <n v="5"/>
    <n v="1185"/>
    <n v="1185"/>
    <s v="INT"/>
    <s v="e. Manejo del cliente-Soporte Directivo (Coordinador y Gerencia)"/>
    <x v="14"/>
  </r>
  <r>
    <n v="1070"/>
    <x v="31"/>
    <x v="3"/>
    <x v="1"/>
    <m/>
    <m/>
    <s v="a. Idoneidad del personal"/>
    <x v="3"/>
    <n v="3"/>
    <m/>
    <m/>
    <m/>
    <m/>
    <m/>
    <m/>
    <m/>
    <m/>
    <m/>
    <m/>
    <s v="SIN CECO"/>
    <s v="NO"/>
    <s v="CAFAM_x000a_12-oct-10_x000a_100%-Personal que presta el servicio en obra"/>
    <n v="3"/>
    <n v="3"/>
    <n v="1185"/>
    <n v="1185"/>
    <s v="INT"/>
    <s v="a. Idoneidad del personal-Personal que presta el servicio en obra"/>
    <x v="15"/>
  </r>
  <r>
    <n v="1071"/>
    <x v="31"/>
    <x v="3"/>
    <x v="1"/>
    <m/>
    <m/>
    <s v="b. Oportuna atención al cliente"/>
    <x v="3"/>
    <n v="4"/>
    <m/>
    <m/>
    <m/>
    <m/>
    <m/>
    <m/>
    <m/>
    <m/>
    <m/>
    <m/>
    <s v="SIN CECO"/>
    <s v="NO"/>
    <s v="CAFAM_x000a_12-oct-10_x000a_100%-Personal que presta el servicio en obra"/>
    <n v="4"/>
    <n v="4"/>
    <n v="1185"/>
    <n v="1185"/>
    <s v="INT"/>
    <s v="b. Oportuna atención al cliente-Personal que presta el servicio en obra"/>
    <x v="16"/>
  </r>
  <r>
    <n v="1072"/>
    <x v="31"/>
    <x v="3"/>
    <x v="1"/>
    <m/>
    <m/>
    <s v="c. Compromiso con el proyecto"/>
    <x v="3"/>
    <n v="4"/>
    <m/>
    <m/>
    <m/>
    <m/>
    <m/>
    <m/>
    <m/>
    <m/>
    <m/>
    <m/>
    <s v="SIN CECO"/>
    <s v="NO"/>
    <s v="CAFAM_x000a_12-oct-10_x000a_100%-Personal que presta el servicio en obra"/>
    <n v="4"/>
    <n v="4"/>
    <n v="1185"/>
    <n v="1185"/>
    <s v="INT"/>
    <s v="c. Compromiso con el proyecto-Personal que presta el servicio en obra"/>
    <x v="17"/>
  </r>
  <r>
    <n v="1073"/>
    <x v="31"/>
    <x v="3"/>
    <x v="1"/>
    <m/>
    <m/>
    <s v="d. Cumplimiento de compromisos"/>
    <x v="3"/>
    <n v="4"/>
    <m/>
    <m/>
    <m/>
    <m/>
    <m/>
    <m/>
    <m/>
    <m/>
    <m/>
    <m/>
    <s v="SIN CECO"/>
    <s v="NO"/>
    <s v="CAFAM_x000a_12-oct-10_x000a_100%-Personal que presta el servicio en obra"/>
    <n v="4"/>
    <n v="4"/>
    <n v="1185"/>
    <n v="1185"/>
    <s v="INT"/>
    <s v="d. Cumplimiento de compromisos-Personal que presta el servicio en obra"/>
    <x v="18"/>
  </r>
  <r>
    <n v="1074"/>
    <x v="31"/>
    <x v="3"/>
    <x v="1"/>
    <m/>
    <m/>
    <s v="e. Proactividad en desarrollo de funciones"/>
    <x v="3"/>
    <n v="3"/>
    <m/>
    <m/>
    <m/>
    <m/>
    <m/>
    <m/>
    <m/>
    <m/>
    <m/>
    <m/>
    <s v="SIN CECO"/>
    <s v="NO"/>
    <s v="CAFAM_x000a_12-oct-10_x000a_100%-Personal que presta el servicio en obra"/>
    <n v="3"/>
    <n v="3"/>
    <n v="1185"/>
    <n v="1185"/>
    <s v="INT"/>
    <s v="e. Proactividad en desarrollo de funciones-Personal que presta el servicio en obra"/>
    <x v="19"/>
  </r>
  <r>
    <n v="1075"/>
    <x v="31"/>
    <x v="3"/>
    <x v="1"/>
    <m/>
    <m/>
    <s v="a. Calidad del Contenido"/>
    <x v="4"/>
    <n v="5"/>
    <m/>
    <m/>
    <m/>
    <m/>
    <m/>
    <m/>
    <m/>
    <m/>
    <m/>
    <m/>
    <s v="SIN CECO"/>
    <s v="NO"/>
    <s v="CAFAM_x000a_12-oct-10_x000a_100%-Productos Asociados de PAYC (Informes, Control de presupuesto y Programación y actas)"/>
    <n v="5"/>
    <n v="5"/>
    <n v="1185"/>
    <n v="1185"/>
    <s v="INT"/>
    <s v="a. Calidad del Contenido-Productos Asociados de PAYC (Informes, Control de presupuesto y Programación y actas)"/>
    <x v="20"/>
  </r>
  <r>
    <n v="1076"/>
    <x v="31"/>
    <x v="3"/>
    <x v="1"/>
    <m/>
    <m/>
    <s v="b. Claridad del Contenido"/>
    <x v="4"/>
    <n v="5"/>
    <m/>
    <m/>
    <m/>
    <m/>
    <m/>
    <m/>
    <m/>
    <m/>
    <m/>
    <m/>
    <s v="SIN CECO"/>
    <s v="NO"/>
    <s v="CAFAM_x000a_12-oct-10_x000a_100%-Productos Asociados de PAYC (Informes, Control de presupuesto y Programación y actas)"/>
    <n v="5"/>
    <n v="5"/>
    <n v="1185"/>
    <n v="1185"/>
    <s v="INT"/>
    <s v="b. Claridad del Contenido-Productos Asociados de PAYC (Informes, Control de presupuesto y Programación y actas)"/>
    <x v="21"/>
  </r>
  <r>
    <n v="1077"/>
    <x v="31"/>
    <x v="3"/>
    <x v="1"/>
    <m/>
    <m/>
    <s v="c. Oportunidad en la entrega"/>
    <x v="4"/>
    <n v="3"/>
    <m/>
    <m/>
    <m/>
    <m/>
    <m/>
    <m/>
    <m/>
    <m/>
    <m/>
    <m/>
    <s v="SIN CECO"/>
    <s v="NO"/>
    <s v="CAFAM_x000a_12-oct-10_x000a_100%-Productos Asociados de PAYC (Informes, Control de presupuesto y Programación y actas)"/>
    <n v="3"/>
    <n v="3"/>
    <n v="1185"/>
    <n v="1185"/>
    <s v="INT"/>
    <s v="c. Oportunidad en la entrega-Productos Asociados de PAYC (Informes, Control de presupuesto y Programación y actas)"/>
    <x v="22"/>
  </r>
  <r>
    <n v="1078"/>
    <x v="31"/>
    <x v="3"/>
    <x v="1"/>
    <m/>
    <m/>
    <s v="d. Precisión de la información"/>
    <x v="4"/>
    <n v="4"/>
    <m/>
    <m/>
    <m/>
    <m/>
    <m/>
    <m/>
    <m/>
    <m/>
    <m/>
    <m/>
    <s v="SIN CECO"/>
    <s v="NO"/>
    <s v="CAFAM_x000a_12-oct-10_x000a_100%-Productos Asociados de PAYC (Informes, Control de presupuesto y Programación y actas)"/>
    <n v="4"/>
    <n v="4"/>
    <n v="1185"/>
    <n v="1185"/>
    <s v="INT"/>
    <s v="d. Precisión de la información-Productos Asociados de PAYC (Informes, Control de presupuesto y Programación y actas)"/>
    <x v="23"/>
  </r>
  <r>
    <n v="1079"/>
    <x v="31"/>
    <x v="3"/>
    <x v="1"/>
    <m/>
    <m/>
    <s v="e. Diagramación"/>
    <x v="4"/>
    <n v="5"/>
    <m/>
    <m/>
    <m/>
    <m/>
    <m/>
    <m/>
    <m/>
    <m/>
    <m/>
    <m/>
    <s v="SIN CECO"/>
    <s v="NO"/>
    <s v="CAFAM_x000a_12-oct-10_x000a_100%-Productos Asociados de PAYC (Informes, Control de presupuesto y Programación y actas)"/>
    <n v="5"/>
    <n v="5"/>
    <n v="1185"/>
    <n v="1185"/>
    <s v="INT"/>
    <s v="e. Diagramación-Productos Asociados de PAYC (Informes, Control de presupuesto y Programación y actas)"/>
    <x v="24"/>
  </r>
  <r>
    <n v="1080"/>
    <x v="31"/>
    <x v="3"/>
    <x v="1"/>
    <m/>
    <m/>
    <s v="a. Cumplimiento"/>
    <x v="5"/>
    <n v="4"/>
    <m/>
    <m/>
    <m/>
    <m/>
    <m/>
    <m/>
    <m/>
    <m/>
    <m/>
    <m/>
    <s v="SIN CECO"/>
    <s v="NO"/>
    <s v="CAFAM_x000a_12-oct-10_x000a_100%-Compromisos Pactados"/>
    <n v="4"/>
    <n v="4"/>
    <n v="1185"/>
    <n v="1185"/>
    <s v="INT"/>
    <s v="a. Cumplimiento-Compromisos Pactados"/>
    <x v="25"/>
  </r>
  <r>
    <n v="1081"/>
    <x v="31"/>
    <x v="3"/>
    <x v="1"/>
    <m/>
    <m/>
    <s v="b. Satisface expectativas"/>
    <x v="5"/>
    <n v="5"/>
    <m/>
    <m/>
    <m/>
    <m/>
    <m/>
    <m/>
    <m/>
    <m/>
    <m/>
    <m/>
    <s v="SIN CECO"/>
    <s v="NO"/>
    <s v="CAFAM_x000a_12-oct-10_x000a_100%-Compromisos Pactados"/>
    <n v="5"/>
    <n v="5"/>
    <n v="1185"/>
    <n v="1185"/>
    <s v="INT"/>
    <s v="b. Satisface expectativas-Compromisos Pactados"/>
    <x v="26"/>
  </r>
  <r>
    <n v="1082"/>
    <x v="31"/>
    <x v="3"/>
    <x v="1"/>
    <m/>
    <m/>
    <s v="c. Calidad de la Información suministrada"/>
    <x v="5"/>
    <n v="5"/>
    <m/>
    <m/>
    <m/>
    <m/>
    <m/>
    <m/>
    <m/>
    <m/>
    <m/>
    <m/>
    <s v="SIN CECO"/>
    <s v="NO"/>
    <s v="CAFAM_x000a_12-oct-10_x000a_100%-Compromisos Pactados"/>
    <n v="5"/>
    <n v="5"/>
    <n v="1185"/>
    <n v="1185"/>
    <s v="INT"/>
    <s v="c. Calidad de la Información suministrada-Compromisos Pactados"/>
    <x v="27"/>
  </r>
  <r>
    <n v="1083"/>
    <x v="31"/>
    <x v="3"/>
    <x v="1"/>
    <m/>
    <m/>
    <s v="d. Disposición del personal de PAYC a las solicitudes del cliente"/>
    <x v="5"/>
    <n v="4"/>
    <m/>
    <m/>
    <m/>
    <m/>
    <m/>
    <m/>
    <m/>
    <m/>
    <m/>
    <m/>
    <s v="SIN CECO"/>
    <s v="NO"/>
    <s v="CAFAM_x000a_12-oct-10_x000a_100%-Compromisos Pactados"/>
    <n v="4"/>
    <n v="4"/>
    <n v="1185"/>
    <n v="1185"/>
    <s v="INT"/>
    <s v="d. Disposición del personal de PAYC a las solicitudes del cliente-Compromisos Pactados"/>
    <x v="28"/>
  </r>
  <r>
    <n v="1084"/>
    <x v="31"/>
    <x v="3"/>
    <x v="1"/>
    <m/>
    <m/>
    <s v="e. Coherencia entre lo solicitado y lo entregado"/>
    <x v="5"/>
    <n v="4"/>
    <m/>
    <m/>
    <m/>
    <m/>
    <m/>
    <m/>
    <m/>
    <m/>
    <m/>
    <m/>
    <s v="SIN CECO"/>
    <s v="NO"/>
    <s v="CAFAM_x000a_12-oct-10_x000a_100%-Compromisos Pactados"/>
    <n v="4"/>
    <n v="4"/>
    <n v="1185"/>
    <n v="1185"/>
    <s v="INT"/>
    <s v="e. Coherencia entre lo solicitado y lo entregado-Compromisos Pactados"/>
    <x v="29"/>
  </r>
  <r>
    <n v="1085"/>
    <x v="31"/>
    <x v="3"/>
    <x v="1"/>
    <m/>
    <m/>
    <s v="Grado de Satisfacción con el Servicio Prestado"/>
    <x v="6"/>
    <n v="4"/>
    <m/>
    <m/>
    <m/>
    <m/>
    <m/>
    <m/>
    <m/>
    <m/>
    <m/>
    <m/>
    <s v="SIN CECO"/>
    <s v="NO"/>
    <s v="CAFAM_x000a_12-oct-10_x000a_100%-Grado de Satisfacción con el Servicio Prestado"/>
    <n v="4"/>
    <n v="4"/>
    <n v="1185"/>
    <n v="1185"/>
    <s v="INT"/>
    <s v="Grado de Satisfacción con el Servicio Prestado-Grado de Satisfacción con el Servicio Prestado"/>
    <x v="30"/>
  </r>
  <r>
    <n v="1086"/>
    <x v="31"/>
    <x v="3"/>
    <x v="1"/>
    <m/>
    <m/>
    <s v="Posibilidad de Volver a Contratar con PAYC"/>
    <x v="7"/>
    <n v="4"/>
    <m/>
    <m/>
    <m/>
    <m/>
    <m/>
    <m/>
    <m/>
    <m/>
    <m/>
    <m/>
    <s v="SIN CECO"/>
    <s v="NO"/>
    <s v="CAFAM_x000a_12-oct-10_x000a_100%-Posibilidad de Volver a Contratar con PAYC"/>
    <n v="4"/>
    <n v="4"/>
    <n v="1185"/>
    <n v="1185"/>
    <s v="INT"/>
    <s v="Posibilidad de Volver a Contratar con PAYC-Posibilidad de Volver a Contratar con PAYC"/>
    <x v="31"/>
  </r>
  <r>
    <n v="1087"/>
    <x v="31"/>
    <x v="3"/>
    <x v="1"/>
    <m/>
    <m/>
    <s v="Principales fortalezas en el servicio que presta PAYC"/>
    <x v="8"/>
    <s v="a. Cuentan con la experiencia adecuada-b.  Reconocimiento a nivel nacional-c.  Procesos claramente definidos-d. Eficiente cumplimiento de los compromisos-"/>
    <m/>
    <s v="EXPERIENCIA PAYC"/>
    <s v="RECONOCIMIENTO PAYC"/>
    <s v="SISTEMA DE GESTIÓN DE LA CALIDAD"/>
    <s v="CUMPLIMIENTO DE COMPROMISOS"/>
    <s v="EFICIENCIA"/>
    <m/>
    <m/>
    <m/>
    <m/>
    <s v="SIN CECO"/>
    <s v="NO"/>
    <s v="CAFAM_x000a_12-oct-10_x000a_100%-Fortalezas PAYC"/>
    <s v="a. Cuentan con la experiencia adecuada-b.  Reconocimiento a nivel nacional-c.  Procesos claramente definidos-d. Eficiente cumplimiento de los compromisos-"/>
    <n v="0"/>
    <n v="1185"/>
    <n v="1185"/>
    <s v="INT"/>
    <s v="Principales fortalezas en el servicio que presta PAYC-Fortalezas PAYC"/>
    <x v="32"/>
  </r>
  <r>
    <n v="1088"/>
    <x v="31"/>
    <x v="3"/>
    <x v="1"/>
    <m/>
    <m/>
    <s v="Principales debilidades en el servicio que presta PAYC"/>
    <x v="9"/>
    <s v="a. Aseguramiento de las proyecciones presupuestales-b.  Cruces entre mediciones y recibos de obra-c.  Falta flexibilidad en aspectos técnicos-"/>
    <m/>
    <s v="CALIDAD DE LAS PROYECCIONES PRESUPUESTALES"/>
    <s v="CALIDAD DE LA INFORMACIÓN"/>
    <s v="FLEXIBILIDAD TÉCNICA"/>
    <m/>
    <m/>
    <m/>
    <m/>
    <m/>
    <m/>
    <s v="SIN CECO"/>
    <s v="NO"/>
    <s v="CAFAM_x000a_12-oct-10_x000a_100%-Debilidades PAYC"/>
    <s v="a. Aseguramiento de las proyecciones presupuestales-b.  Cruces entre mediciones y recibos de obra-c.  Falta flexibilidad en aspectos técnicos-"/>
    <n v="0"/>
    <n v="1185"/>
    <n v="1185"/>
    <s v="INT"/>
    <s v="Principales debilidades en el servicio que presta PAYC-Debilidades PAYC"/>
    <x v="33"/>
  </r>
  <r>
    <n v="1089"/>
    <x v="32"/>
    <x v="3"/>
    <x v="1"/>
    <m/>
    <m/>
    <s v="a. Conocimiento específico de temas aplicables al proyecto"/>
    <x v="0"/>
    <n v="4"/>
    <m/>
    <m/>
    <m/>
    <m/>
    <m/>
    <m/>
    <m/>
    <m/>
    <m/>
    <m/>
    <s v="SIN CECO"/>
    <s v="NO"/>
    <s v="OXO 69_x000a_20-oct-10_x000a_60%-Soporte Técnico"/>
    <n v="4"/>
    <n v="4"/>
    <n v="1151"/>
    <n v="1151"/>
    <s v="INT"/>
    <s v="a. Conocimiento específico de temas aplicables al proyecto-Soporte Técnico"/>
    <x v="0"/>
  </r>
  <r>
    <n v="1090"/>
    <x v="32"/>
    <x v="3"/>
    <x v="1"/>
    <m/>
    <m/>
    <s v="b. Idoneidad y Calidad del soporte"/>
    <x v="0"/>
    <n v="4"/>
    <m/>
    <m/>
    <m/>
    <m/>
    <m/>
    <m/>
    <m/>
    <m/>
    <m/>
    <m/>
    <s v="SIN CECO"/>
    <s v="NO"/>
    <s v="OXO 69_x000a_20-oct-10_x000a_60%-Soporte Técnico"/>
    <n v="4"/>
    <n v="4"/>
    <n v="1151"/>
    <n v="1151"/>
    <s v="INT"/>
    <s v="b. Idoneidad y Calidad del soporte-Soporte Técnico"/>
    <x v="1"/>
  </r>
  <r>
    <n v="1091"/>
    <x v="32"/>
    <x v="3"/>
    <x v="1"/>
    <m/>
    <m/>
    <s v="c. Cumplimiento de especificaciones técnicas de construcción"/>
    <x v="0"/>
    <n v="3"/>
    <m/>
    <m/>
    <m/>
    <m/>
    <m/>
    <m/>
    <m/>
    <m/>
    <m/>
    <m/>
    <s v="SIN CECO"/>
    <s v="NO"/>
    <s v="OXO 69_x000a_20-oct-10_x000a_60%-Soporte Técnico"/>
    <n v="3"/>
    <n v="3"/>
    <n v="1151"/>
    <n v="1151"/>
    <s v="INT"/>
    <s v="c. Cumplimiento de especificaciones técnicas de construcción-Soporte Técnico"/>
    <x v="2"/>
  </r>
  <r>
    <n v="1092"/>
    <x v="32"/>
    <x v="3"/>
    <x v="1"/>
    <m/>
    <m/>
    <s v="d. Confiabilidad de los conceptos aplicados"/>
    <x v="0"/>
    <n v="5"/>
    <m/>
    <m/>
    <m/>
    <m/>
    <m/>
    <m/>
    <m/>
    <m/>
    <m/>
    <m/>
    <s v="SIN CECO"/>
    <s v="NO"/>
    <s v="OXO 69_x000a_20-oct-10_x000a_60%-Soporte Técnico"/>
    <n v="5"/>
    <n v="5"/>
    <n v="1151"/>
    <n v="1151"/>
    <s v="INT"/>
    <s v="d. Confiabilidad de los conceptos aplicados-Soporte Técnico"/>
    <x v="3"/>
  </r>
  <r>
    <n v="1093"/>
    <x v="32"/>
    <x v="3"/>
    <x v="1"/>
    <m/>
    <m/>
    <s v="e. Oportunidad en entrega de información o requerimientos"/>
    <x v="0"/>
    <n v="5"/>
    <m/>
    <m/>
    <m/>
    <m/>
    <m/>
    <m/>
    <m/>
    <m/>
    <m/>
    <m/>
    <s v="SIN CECO"/>
    <s v="NO"/>
    <s v="OXO 69_x000a_20-oct-10_x000a_60%-Soporte Técnico"/>
    <n v="5"/>
    <n v="5"/>
    <n v="1151"/>
    <n v="1151"/>
    <s v="INT"/>
    <s v="e. Oportunidad en entrega de información o requerimientos-Soporte Técnico"/>
    <x v="4"/>
  </r>
  <r>
    <n v="1094"/>
    <x v="32"/>
    <x v="3"/>
    <x v="1"/>
    <m/>
    <m/>
    <s v="a. Oportunidad de la gestión en obra"/>
    <x v="1"/>
    <s v="N/A"/>
    <m/>
    <m/>
    <m/>
    <m/>
    <m/>
    <m/>
    <m/>
    <m/>
    <m/>
    <m/>
    <s v="SIN CECO"/>
    <s v="NO"/>
    <s v="OXO 69_x000a_20-oct-10_x000a_60%-Soporte Administrativo"/>
    <s v="N/A"/>
    <n v="0"/>
    <n v="1151"/>
    <n v="1151"/>
    <s v="INT"/>
    <s v="a. Oportunidad de la gestión en obra-Soporte Administrativo"/>
    <x v="5"/>
  </r>
  <r>
    <n v="1095"/>
    <x v="32"/>
    <x v="3"/>
    <x v="1"/>
    <m/>
    <m/>
    <s v="b. Manejo administrativo del proyecto"/>
    <x v="1"/>
    <n v="4"/>
    <m/>
    <m/>
    <m/>
    <m/>
    <m/>
    <m/>
    <m/>
    <m/>
    <m/>
    <m/>
    <s v="SIN CECO"/>
    <s v="NO"/>
    <s v="OXO 69_x000a_20-oct-10_x000a_60%-Soporte Administrativo"/>
    <n v="4"/>
    <n v="4"/>
    <n v="1151"/>
    <n v="1151"/>
    <s v="INT"/>
    <s v="b. Manejo administrativo del proyecto-Soporte Administrativo"/>
    <x v="6"/>
  </r>
  <r>
    <n v="1096"/>
    <x v="32"/>
    <x v="3"/>
    <x v="1"/>
    <m/>
    <m/>
    <s v="c. Información clara y veraz sobre la administración de proyecto"/>
    <x v="1"/>
    <n v="4"/>
    <m/>
    <m/>
    <m/>
    <m/>
    <m/>
    <m/>
    <m/>
    <m/>
    <m/>
    <m/>
    <s v="SIN CECO"/>
    <s v="NO"/>
    <s v="OXO 69_x000a_20-oct-10_x000a_60%-Soporte Administrativo"/>
    <n v="4"/>
    <n v="4"/>
    <n v="1151"/>
    <n v="1151"/>
    <s v="INT"/>
    <s v="c. Información clara y veraz sobre la administración de proyecto-Soporte Administrativo"/>
    <x v="7"/>
  </r>
  <r>
    <n v="1097"/>
    <x v="32"/>
    <x v="3"/>
    <x v="1"/>
    <m/>
    <m/>
    <s v="d. Cumplimientos con expectativas del cliente"/>
    <x v="1"/>
    <n v="4"/>
    <m/>
    <m/>
    <m/>
    <m/>
    <m/>
    <m/>
    <m/>
    <m/>
    <m/>
    <m/>
    <s v="SIN CECO"/>
    <s v="NO"/>
    <s v="OXO 69_x000a_20-oct-10_x000a_60%-Soporte Administrativo"/>
    <n v="4"/>
    <n v="4"/>
    <n v="1151"/>
    <n v="1151"/>
    <s v="INT"/>
    <s v="d. Cumplimientos con expectativas del cliente-Soporte Administrativo"/>
    <x v="8"/>
  </r>
  <r>
    <n v="1098"/>
    <x v="32"/>
    <x v="3"/>
    <x v="1"/>
    <m/>
    <m/>
    <s v="e. Control de presupuesto"/>
    <x v="1"/>
    <n v="4"/>
    <m/>
    <m/>
    <m/>
    <m/>
    <m/>
    <m/>
    <m/>
    <m/>
    <m/>
    <m/>
    <s v="SIN CECO"/>
    <s v="NO"/>
    <s v="OXO 69_x000a_20-oct-10_x000a_60%-Soporte Administrativo"/>
    <n v="4"/>
    <n v="4"/>
    <n v="1151"/>
    <n v="1151"/>
    <s v="INT"/>
    <s v="e. Control de presupuesto-Soporte Administrativo"/>
    <x v="9"/>
  </r>
  <r>
    <n v="1099"/>
    <x v="32"/>
    <x v="3"/>
    <x v="1"/>
    <m/>
    <m/>
    <s v="a. Apoyo y presencia en el proyecto"/>
    <x v="2"/>
    <n v="3"/>
    <m/>
    <m/>
    <m/>
    <m/>
    <m/>
    <m/>
    <m/>
    <m/>
    <m/>
    <m/>
    <s v="SIN CECO"/>
    <s v="NO"/>
    <s v="OXO 69_x000a_20-oct-10_x000a_60%-Soporte Directivo (Coordinador y Gerencia)"/>
    <n v="3"/>
    <n v="3"/>
    <n v="1151"/>
    <n v="1151"/>
    <s v="INT"/>
    <s v="a. Apoyo y presencia en el proyecto-Soporte Directivo (Coordinador y Gerencia)"/>
    <x v="10"/>
  </r>
  <r>
    <n v="1100"/>
    <x v="32"/>
    <x v="3"/>
    <x v="1"/>
    <m/>
    <m/>
    <s v="b. Conocimiento del proyecto"/>
    <x v="2"/>
    <n v="3"/>
    <m/>
    <m/>
    <m/>
    <m/>
    <m/>
    <m/>
    <m/>
    <m/>
    <m/>
    <m/>
    <s v="SIN CECO"/>
    <s v="NO"/>
    <s v="OXO 69_x000a_20-oct-10_x000a_60%-Soporte Directivo (Coordinador y Gerencia)"/>
    <n v="3"/>
    <n v="3"/>
    <n v="1151"/>
    <n v="1151"/>
    <s v="INT"/>
    <s v="b. Conocimiento del proyecto-Soporte Directivo (Coordinador y Gerencia)"/>
    <x v="11"/>
  </r>
  <r>
    <n v="1101"/>
    <x v="32"/>
    <x v="3"/>
    <x v="1"/>
    <m/>
    <m/>
    <s v="c. Planteamiento de soluciones y manejo de conflictos"/>
    <x v="2"/>
    <n v="4"/>
    <m/>
    <m/>
    <m/>
    <m/>
    <m/>
    <m/>
    <m/>
    <m/>
    <m/>
    <m/>
    <s v="SIN CECO"/>
    <s v="NO"/>
    <s v="OXO 69_x000a_20-oct-10_x000a_60%-Soporte Directivo (Coordinador y Gerencia)"/>
    <n v="4"/>
    <n v="4"/>
    <n v="1151"/>
    <n v="1151"/>
    <s v="INT"/>
    <s v="c. Planteamiento de soluciones y manejo de conflictos-Soporte Directivo (Coordinador y Gerencia)"/>
    <x v="12"/>
  </r>
  <r>
    <n v="1102"/>
    <x v="32"/>
    <x v="3"/>
    <x v="1"/>
    <m/>
    <m/>
    <s v="d. Cumplimiento de compromisos"/>
    <x v="2"/>
    <n v="4"/>
    <m/>
    <m/>
    <m/>
    <m/>
    <m/>
    <m/>
    <m/>
    <m/>
    <m/>
    <m/>
    <s v="SIN CECO"/>
    <s v="NO"/>
    <s v="OXO 69_x000a_20-oct-10_x000a_60%-Soporte Directivo (Coordinador y Gerencia)"/>
    <n v="4"/>
    <n v="4"/>
    <n v="1151"/>
    <n v="1151"/>
    <s v="INT"/>
    <s v="d. Cumplimiento de compromisos-Soporte Directivo (Coordinador y Gerencia)"/>
    <x v="13"/>
  </r>
  <r>
    <n v="1103"/>
    <x v="32"/>
    <x v="3"/>
    <x v="1"/>
    <m/>
    <m/>
    <s v="e. Manejo del cliente"/>
    <x v="2"/>
    <n v="4"/>
    <m/>
    <m/>
    <m/>
    <m/>
    <m/>
    <m/>
    <m/>
    <m/>
    <m/>
    <m/>
    <s v="SIN CECO"/>
    <s v="NO"/>
    <s v="OXO 69_x000a_20-oct-10_x000a_60%-Soporte Directivo (Coordinador y Gerencia)"/>
    <n v="4"/>
    <n v="4"/>
    <n v="1151"/>
    <n v="1151"/>
    <s v="INT"/>
    <s v="e. Manejo del cliente-Soporte Directivo (Coordinador y Gerencia)"/>
    <x v="14"/>
  </r>
  <r>
    <n v="1104"/>
    <x v="32"/>
    <x v="3"/>
    <x v="1"/>
    <m/>
    <m/>
    <s v="a. Idoneidad del personal"/>
    <x v="3"/>
    <s v="N/A"/>
    <m/>
    <m/>
    <m/>
    <m/>
    <m/>
    <m/>
    <m/>
    <m/>
    <m/>
    <m/>
    <s v="SIN CECO"/>
    <s v="NO"/>
    <s v="OXO 69_x000a_20-oct-10_x000a_60%-Personal que presta el servicio en obra"/>
    <s v="N/A"/>
    <n v="0"/>
    <n v="1151"/>
    <n v="1151"/>
    <s v="INT"/>
    <s v="a. Idoneidad del personal-Personal que presta el servicio en obra"/>
    <x v="15"/>
  </r>
  <r>
    <n v="1105"/>
    <x v="32"/>
    <x v="3"/>
    <x v="1"/>
    <m/>
    <m/>
    <s v="b. Oportuna atención al cliente"/>
    <x v="3"/>
    <s v="N/A"/>
    <m/>
    <m/>
    <m/>
    <m/>
    <m/>
    <m/>
    <m/>
    <m/>
    <m/>
    <m/>
    <s v="SIN CECO"/>
    <s v="NO"/>
    <s v="OXO 69_x000a_20-oct-10_x000a_60%-Personal que presta el servicio en obra"/>
    <s v="N/A"/>
    <n v="0"/>
    <n v="1151"/>
    <n v="1151"/>
    <s v="INT"/>
    <s v="b. Oportuna atención al cliente-Personal que presta el servicio en obra"/>
    <x v="16"/>
  </r>
  <r>
    <n v="1106"/>
    <x v="32"/>
    <x v="3"/>
    <x v="1"/>
    <m/>
    <m/>
    <s v="c. Compromiso con el proyecto"/>
    <x v="3"/>
    <s v="N/A"/>
    <m/>
    <m/>
    <m/>
    <m/>
    <m/>
    <m/>
    <m/>
    <m/>
    <m/>
    <m/>
    <s v="SIN CECO"/>
    <s v="NO"/>
    <s v="OXO 69_x000a_20-oct-10_x000a_60%-Personal que presta el servicio en obra"/>
    <s v="N/A"/>
    <n v="0"/>
    <n v="1151"/>
    <n v="1151"/>
    <s v="INT"/>
    <s v="c. Compromiso con el proyecto-Personal que presta el servicio en obra"/>
    <x v="17"/>
  </r>
  <r>
    <n v="1107"/>
    <x v="32"/>
    <x v="3"/>
    <x v="1"/>
    <m/>
    <m/>
    <s v="d. Cumplimiento de compromisos"/>
    <x v="3"/>
    <s v="N/A"/>
    <m/>
    <m/>
    <m/>
    <m/>
    <m/>
    <m/>
    <m/>
    <m/>
    <m/>
    <m/>
    <s v="SIN CECO"/>
    <s v="NO"/>
    <s v="OXO 69_x000a_20-oct-10_x000a_60%-Personal que presta el servicio en obra"/>
    <s v="N/A"/>
    <n v="0"/>
    <n v="1151"/>
    <n v="1151"/>
    <s v="INT"/>
    <s v="d. Cumplimiento de compromisos-Personal que presta el servicio en obra"/>
    <x v="18"/>
  </r>
  <r>
    <n v="1108"/>
    <x v="32"/>
    <x v="3"/>
    <x v="1"/>
    <m/>
    <m/>
    <s v="e. Proactividad en desarrollo de funciones"/>
    <x v="3"/>
    <s v="N/A"/>
    <m/>
    <m/>
    <m/>
    <m/>
    <m/>
    <m/>
    <m/>
    <m/>
    <m/>
    <m/>
    <s v="SIN CECO"/>
    <s v="NO"/>
    <s v="OXO 69_x000a_20-oct-10_x000a_60%-Personal que presta el servicio en obra"/>
    <s v="N/A"/>
    <n v="0"/>
    <n v="1151"/>
    <n v="1151"/>
    <s v="INT"/>
    <s v="e. Proactividad en desarrollo de funciones-Personal que presta el servicio en obra"/>
    <x v="19"/>
  </r>
  <r>
    <n v="1109"/>
    <x v="32"/>
    <x v="3"/>
    <x v="1"/>
    <m/>
    <m/>
    <s v="a. Calidad del Contenido"/>
    <x v="4"/>
    <n v="3"/>
    <m/>
    <m/>
    <m/>
    <m/>
    <m/>
    <m/>
    <m/>
    <m/>
    <m/>
    <m/>
    <s v="SIN CECO"/>
    <s v="NO"/>
    <s v="OXO 69_x000a_20-oct-10_x000a_60%-Productos Asociados de PAYC (Informes, Control de presupuesto y Programación y actas)"/>
    <n v="3"/>
    <n v="3"/>
    <n v="1151"/>
    <n v="1151"/>
    <s v="INT"/>
    <s v="a. Calidad del Contenido-Productos Asociados de PAYC (Informes, Control de presupuesto y Programación y actas)"/>
    <x v="20"/>
  </r>
  <r>
    <n v="1110"/>
    <x v="32"/>
    <x v="3"/>
    <x v="1"/>
    <m/>
    <m/>
    <s v="b. Claridad del Contenido"/>
    <x v="4"/>
    <n v="2"/>
    <m/>
    <m/>
    <m/>
    <m/>
    <m/>
    <m/>
    <m/>
    <m/>
    <m/>
    <m/>
    <s v="SIN CECO"/>
    <s v="NO"/>
    <s v="OXO 69_x000a_20-oct-10_x000a_60%-Productos Asociados de PAYC (Informes, Control de presupuesto y Programación y actas)"/>
    <n v="2"/>
    <n v="2"/>
    <n v="1151"/>
    <n v="1151"/>
    <s v="INT"/>
    <s v="b. Claridad del Contenido-Productos Asociados de PAYC (Informes, Control de presupuesto y Programación y actas)"/>
    <x v="21"/>
  </r>
  <r>
    <n v="1111"/>
    <x v="32"/>
    <x v="3"/>
    <x v="1"/>
    <m/>
    <m/>
    <s v="c. Oportunidad en la entrega"/>
    <x v="4"/>
    <n v="4"/>
    <m/>
    <m/>
    <m/>
    <m/>
    <m/>
    <m/>
    <m/>
    <m/>
    <m/>
    <m/>
    <s v="SIN CECO"/>
    <s v="NO"/>
    <s v="OXO 69_x000a_20-oct-10_x000a_60%-Productos Asociados de PAYC (Informes, Control de presupuesto y Programación y actas)"/>
    <n v="4"/>
    <n v="4"/>
    <n v="1151"/>
    <n v="1151"/>
    <s v="INT"/>
    <s v="c. Oportunidad en la entrega-Productos Asociados de PAYC (Informes, Control de presupuesto y Programación y actas)"/>
    <x v="22"/>
  </r>
  <r>
    <n v="1112"/>
    <x v="32"/>
    <x v="3"/>
    <x v="1"/>
    <m/>
    <m/>
    <s v="d. Precisión de la información"/>
    <x v="4"/>
    <n v="3"/>
    <m/>
    <m/>
    <m/>
    <m/>
    <m/>
    <m/>
    <m/>
    <m/>
    <m/>
    <m/>
    <s v="SIN CECO"/>
    <s v="NO"/>
    <s v="OXO 69_x000a_20-oct-10_x000a_60%-Productos Asociados de PAYC (Informes, Control de presupuesto y Programación y actas)"/>
    <n v="3"/>
    <n v="3"/>
    <n v="1151"/>
    <n v="1151"/>
    <s v="INT"/>
    <s v="d. Precisión de la información-Productos Asociados de PAYC (Informes, Control de presupuesto y Programación y actas)"/>
    <x v="23"/>
  </r>
  <r>
    <n v="1113"/>
    <x v="32"/>
    <x v="3"/>
    <x v="1"/>
    <m/>
    <m/>
    <s v="e. Diagramación"/>
    <x v="4"/>
    <n v="3"/>
    <m/>
    <m/>
    <m/>
    <m/>
    <m/>
    <m/>
    <m/>
    <m/>
    <m/>
    <m/>
    <s v="SIN CECO"/>
    <s v="NO"/>
    <s v="OXO 69_x000a_20-oct-10_x000a_60%-Productos Asociados de PAYC (Informes, Control de presupuesto y Programación y actas)"/>
    <n v="3"/>
    <n v="3"/>
    <n v="1151"/>
    <n v="1151"/>
    <s v="INT"/>
    <s v="e. Diagramación-Productos Asociados de PAYC (Informes, Control de presupuesto y Programación y actas)"/>
    <x v="24"/>
  </r>
  <r>
    <n v="1114"/>
    <x v="32"/>
    <x v="3"/>
    <x v="1"/>
    <m/>
    <m/>
    <s v="a. Cumplimiento"/>
    <x v="5"/>
    <n v="4"/>
    <m/>
    <m/>
    <m/>
    <m/>
    <m/>
    <m/>
    <m/>
    <m/>
    <m/>
    <m/>
    <s v="SIN CECO"/>
    <s v="NO"/>
    <s v="OXO 69_x000a_20-oct-10_x000a_60%-Compromisos Pactados"/>
    <n v="4"/>
    <n v="4"/>
    <n v="1151"/>
    <n v="1151"/>
    <s v="INT"/>
    <s v="a. Cumplimiento-Compromisos Pactados"/>
    <x v="25"/>
  </r>
  <r>
    <n v="1115"/>
    <x v="32"/>
    <x v="3"/>
    <x v="1"/>
    <m/>
    <m/>
    <s v="b. Satisface expectativas"/>
    <x v="5"/>
    <n v="4"/>
    <m/>
    <m/>
    <m/>
    <m/>
    <m/>
    <m/>
    <m/>
    <m/>
    <m/>
    <m/>
    <s v="SIN CECO"/>
    <s v="NO"/>
    <s v="OXO 69_x000a_20-oct-10_x000a_60%-Compromisos Pactados"/>
    <n v="4"/>
    <n v="4"/>
    <n v="1151"/>
    <n v="1151"/>
    <s v="INT"/>
    <s v="b. Satisface expectativas-Compromisos Pactados"/>
    <x v="26"/>
  </r>
  <r>
    <n v="1116"/>
    <x v="32"/>
    <x v="3"/>
    <x v="1"/>
    <m/>
    <m/>
    <s v="c. Calidad de la Información suministrada"/>
    <x v="5"/>
    <n v="3"/>
    <m/>
    <m/>
    <m/>
    <m/>
    <m/>
    <m/>
    <m/>
    <m/>
    <m/>
    <m/>
    <s v="SIN CECO"/>
    <s v="NO"/>
    <s v="OXO 69_x000a_20-oct-10_x000a_60%-Compromisos Pactados"/>
    <n v="3"/>
    <n v="3"/>
    <n v="1151"/>
    <n v="1151"/>
    <s v="INT"/>
    <s v="c. Calidad de la Información suministrada-Compromisos Pactados"/>
    <x v="27"/>
  </r>
  <r>
    <n v="1117"/>
    <x v="32"/>
    <x v="3"/>
    <x v="1"/>
    <m/>
    <m/>
    <s v="d. Disposición del personal de PAYC a las solicitudes del cliente"/>
    <x v="5"/>
    <n v="5"/>
    <m/>
    <m/>
    <m/>
    <m/>
    <m/>
    <m/>
    <m/>
    <m/>
    <m/>
    <m/>
    <s v="SIN CECO"/>
    <s v="NO"/>
    <s v="OXO 69_x000a_20-oct-10_x000a_60%-Compromisos Pactados"/>
    <n v="5"/>
    <n v="5"/>
    <n v="1151"/>
    <n v="1151"/>
    <s v="INT"/>
    <s v="d. Disposición del personal de PAYC a las solicitudes del cliente-Compromisos Pactados"/>
    <x v="28"/>
  </r>
  <r>
    <n v="1118"/>
    <x v="32"/>
    <x v="3"/>
    <x v="1"/>
    <m/>
    <m/>
    <s v="e. Coherencia entre lo solicitado y lo entregado"/>
    <x v="5"/>
    <n v="5"/>
    <m/>
    <m/>
    <m/>
    <m/>
    <m/>
    <m/>
    <m/>
    <m/>
    <m/>
    <m/>
    <s v="SIN CECO"/>
    <s v="NO"/>
    <s v="OXO 69_x000a_20-oct-10_x000a_60%-Compromisos Pactados"/>
    <n v="5"/>
    <n v="5"/>
    <n v="1151"/>
    <n v="1151"/>
    <s v="INT"/>
    <s v="e. Coherencia entre lo solicitado y lo entregado-Compromisos Pactados"/>
    <x v="29"/>
  </r>
  <r>
    <n v="1119"/>
    <x v="32"/>
    <x v="3"/>
    <x v="1"/>
    <m/>
    <m/>
    <s v="Grado de Satisfacción con el Servicio Prestado"/>
    <x v="6"/>
    <n v="4"/>
    <m/>
    <m/>
    <m/>
    <m/>
    <m/>
    <m/>
    <m/>
    <m/>
    <m/>
    <m/>
    <s v="SIN CECO"/>
    <s v="NO"/>
    <s v="OXO 69_x000a_20-oct-10_x000a_60%-Grado de Satisfacción con el Servicio Prestado"/>
    <n v="4"/>
    <n v="4"/>
    <n v="1151"/>
    <n v="1151"/>
    <s v="INT"/>
    <s v="Grado de Satisfacción con el Servicio Prestado-Grado de Satisfacción con el Servicio Prestado"/>
    <x v="30"/>
  </r>
  <r>
    <n v="1120"/>
    <x v="32"/>
    <x v="3"/>
    <x v="1"/>
    <m/>
    <m/>
    <s v="Posibilidad de Volver a Contratar con PAYC"/>
    <x v="7"/>
    <n v="4"/>
    <m/>
    <m/>
    <m/>
    <m/>
    <m/>
    <m/>
    <m/>
    <m/>
    <m/>
    <m/>
    <s v="SIN CECO"/>
    <s v="NO"/>
    <s v="OXO 69_x000a_20-oct-10_x000a_60%-Posibilidad de Volver a Contratar con PAYC"/>
    <n v="4"/>
    <n v="4"/>
    <n v="1151"/>
    <n v="1151"/>
    <s v="INT"/>
    <s v="Posibilidad de Volver a Contratar con PAYC-Posibilidad de Volver a Contratar con PAYC"/>
    <x v="31"/>
  </r>
  <r>
    <n v="1121"/>
    <x v="32"/>
    <x v="3"/>
    <x v="1"/>
    <m/>
    <m/>
    <s v="Principales fortalezas en el servicio que presta PAYC"/>
    <x v="8"/>
    <s v="Soporte de la información estadística de la oficina central-"/>
    <m/>
    <s v="SOPORTE OFICINA CENTRAL CON INFORMACIÓN TÉCNICA"/>
    <m/>
    <m/>
    <m/>
    <m/>
    <m/>
    <m/>
    <m/>
    <m/>
    <s v="SIN CECO"/>
    <s v="NO"/>
    <s v="OXO 69_x000a_20-oct-10_x000a_60%-Fortalezas PAYC"/>
    <s v="Soporte de la información estadística de la oficina central-"/>
    <n v="0"/>
    <n v="1151"/>
    <n v="1151"/>
    <s v="INT"/>
    <s v="Principales fortalezas en el servicio que presta PAYC-Fortalezas PAYC"/>
    <x v="32"/>
  </r>
  <r>
    <n v="1122"/>
    <x v="32"/>
    <x v="3"/>
    <x v="1"/>
    <m/>
    <m/>
    <s v="Principales debilidades en el servicio que presta PAYC"/>
    <x v="9"/>
    <s v="Tiempos largos para entrega de presupuestos-"/>
    <m/>
    <s v="OPORTUNIDAD EN LA ENTREGA"/>
    <m/>
    <m/>
    <m/>
    <m/>
    <m/>
    <m/>
    <m/>
    <m/>
    <s v="SIN CECO"/>
    <s v="NO"/>
    <s v="OXO 69_x000a_20-oct-10_x000a_60%-Debilidades PAYC"/>
    <s v="Tiempos largos para entrega de presupuestos-"/>
    <n v="0"/>
    <n v="1151"/>
    <n v="1151"/>
    <s v="INT"/>
    <s v="Principales debilidades en el servicio que presta PAYC-Debilidades PAYC"/>
    <x v="33"/>
  </r>
  <r>
    <n v="1123"/>
    <x v="33"/>
    <x v="3"/>
    <x v="1"/>
    <m/>
    <m/>
    <s v="a. Conocimiento específico de temas aplicables al proyecto"/>
    <x v="0"/>
    <n v="4"/>
    <m/>
    <m/>
    <m/>
    <m/>
    <m/>
    <m/>
    <m/>
    <m/>
    <m/>
    <m/>
    <s v="SIN CECO"/>
    <s v="NO"/>
    <s v="EST. PUENTE ARANDA_x000a_22-oct-10_x000a_100%-Soporte Técnico"/>
    <n v="4"/>
    <n v="4"/>
    <s v=""/>
    <s v=""/>
    <s v="INT"/>
    <s v="a. Conocimiento específico de temas aplicables al proyecto-Soporte Técnico"/>
    <x v="0"/>
  </r>
  <r>
    <n v="1124"/>
    <x v="33"/>
    <x v="3"/>
    <x v="1"/>
    <m/>
    <m/>
    <s v="b. Idoneidad y Calidad del soporte"/>
    <x v="0"/>
    <n v="4"/>
    <m/>
    <m/>
    <m/>
    <m/>
    <m/>
    <m/>
    <m/>
    <m/>
    <m/>
    <m/>
    <s v="SIN CECO"/>
    <s v="NO"/>
    <s v="EST. PUENTE ARANDA_x000a_22-oct-10_x000a_100%-Soporte Técnico"/>
    <n v="4"/>
    <n v="4"/>
    <s v=""/>
    <s v=""/>
    <s v="INT"/>
    <s v="b. Idoneidad y Calidad del soporte-Soporte Técnico"/>
    <x v="1"/>
  </r>
  <r>
    <n v="1125"/>
    <x v="33"/>
    <x v="3"/>
    <x v="1"/>
    <m/>
    <m/>
    <s v="c. Cumplimiento de especificaciones técnicas de construcción"/>
    <x v="0"/>
    <n v="4"/>
    <m/>
    <m/>
    <m/>
    <m/>
    <m/>
    <m/>
    <m/>
    <m/>
    <m/>
    <m/>
    <s v="SIN CECO"/>
    <s v="NO"/>
    <s v="EST. PUENTE ARANDA_x000a_22-oct-10_x000a_100%-Soporte Técnico"/>
    <n v="4"/>
    <n v="4"/>
    <s v=""/>
    <s v=""/>
    <s v="INT"/>
    <s v="c. Cumplimiento de especificaciones técnicas de construcción-Soporte Técnico"/>
    <x v="2"/>
  </r>
  <r>
    <n v="1126"/>
    <x v="33"/>
    <x v="3"/>
    <x v="1"/>
    <m/>
    <m/>
    <s v="d. Confiabilidad de los conceptos aplicados"/>
    <x v="0"/>
    <n v="4"/>
    <m/>
    <m/>
    <m/>
    <m/>
    <m/>
    <m/>
    <m/>
    <m/>
    <m/>
    <m/>
    <s v="SIN CECO"/>
    <s v="NO"/>
    <s v="EST. PUENTE ARANDA_x000a_22-oct-10_x000a_100%-Soporte Técnico"/>
    <n v="4"/>
    <n v="4"/>
    <s v=""/>
    <s v=""/>
    <s v="INT"/>
    <s v="d. Confiabilidad de los conceptos aplicados-Soporte Técnico"/>
    <x v="3"/>
  </r>
  <r>
    <n v="1127"/>
    <x v="33"/>
    <x v="3"/>
    <x v="1"/>
    <m/>
    <m/>
    <s v="e. Oportunidad en entrega de información o requerimientos"/>
    <x v="0"/>
    <n v="4"/>
    <m/>
    <m/>
    <m/>
    <m/>
    <m/>
    <m/>
    <m/>
    <m/>
    <m/>
    <m/>
    <s v="SIN CECO"/>
    <s v="NO"/>
    <s v="EST. PUENTE ARANDA_x000a_22-oct-10_x000a_100%-Soporte Técnico"/>
    <n v="4"/>
    <n v="4"/>
    <s v=""/>
    <s v=""/>
    <s v="INT"/>
    <s v="e. Oportunidad en entrega de información o requerimientos-Soporte Técnico"/>
    <x v="4"/>
  </r>
  <r>
    <n v="1128"/>
    <x v="33"/>
    <x v="3"/>
    <x v="1"/>
    <m/>
    <m/>
    <s v="a. Oportunidad de la gestión en obra"/>
    <x v="1"/>
    <n v="4"/>
    <m/>
    <m/>
    <m/>
    <m/>
    <m/>
    <m/>
    <m/>
    <m/>
    <m/>
    <m/>
    <s v="SIN CECO"/>
    <s v="NO"/>
    <s v="EST. PUENTE ARANDA_x000a_22-oct-10_x000a_100%-Soporte Administrativo"/>
    <n v="4"/>
    <n v="4"/>
    <s v=""/>
    <s v=""/>
    <s v="INT"/>
    <s v="a. Oportunidad de la gestión en obra-Soporte Administrativo"/>
    <x v="5"/>
  </r>
  <r>
    <n v="1129"/>
    <x v="33"/>
    <x v="3"/>
    <x v="1"/>
    <m/>
    <m/>
    <s v="b. Manejo administrativo del proyecto"/>
    <x v="1"/>
    <n v="4"/>
    <m/>
    <m/>
    <m/>
    <m/>
    <m/>
    <m/>
    <m/>
    <m/>
    <m/>
    <m/>
    <s v="SIN CECO"/>
    <s v="NO"/>
    <s v="EST. PUENTE ARANDA_x000a_22-oct-10_x000a_100%-Soporte Administrativo"/>
    <n v="4"/>
    <n v="4"/>
    <s v=""/>
    <s v=""/>
    <s v="INT"/>
    <s v="b. Manejo administrativo del proyecto-Soporte Administrativo"/>
    <x v="6"/>
  </r>
  <r>
    <n v="1130"/>
    <x v="33"/>
    <x v="3"/>
    <x v="1"/>
    <m/>
    <m/>
    <s v="c. Información clara y veraz sobre la administración de proyecto"/>
    <x v="1"/>
    <n v="4"/>
    <m/>
    <m/>
    <m/>
    <m/>
    <m/>
    <m/>
    <m/>
    <m/>
    <m/>
    <m/>
    <s v="SIN CECO"/>
    <s v="NO"/>
    <s v="EST. PUENTE ARANDA_x000a_22-oct-10_x000a_100%-Soporte Administrativo"/>
    <n v="4"/>
    <n v="4"/>
    <s v=""/>
    <s v=""/>
    <s v="INT"/>
    <s v="c. Información clara y veraz sobre la administración de proyecto-Soporte Administrativo"/>
    <x v="7"/>
  </r>
  <r>
    <n v="1131"/>
    <x v="33"/>
    <x v="3"/>
    <x v="1"/>
    <m/>
    <m/>
    <s v="d. Cumplimientos con expectativas del cliente"/>
    <x v="1"/>
    <n v="4"/>
    <m/>
    <m/>
    <m/>
    <m/>
    <m/>
    <m/>
    <m/>
    <m/>
    <m/>
    <m/>
    <s v="SIN CECO"/>
    <s v="NO"/>
    <s v="EST. PUENTE ARANDA_x000a_22-oct-10_x000a_100%-Soporte Administrativo"/>
    <n v="4"/>
    <n v="4"/>
    <s v=""/>
    <s v=""/>
    <s v="INT"/>
    <s v="d. Cumplimientos con expectativas del cliente-Soporte Administrativo"/>
    <x v="8"/>
  </r>
  <r>
    <n v="1132"/>
    <x v="33"/>
    <x v="3"/>
    <x v="1"/>
    <m/>
    <m/>
    <s v="e. Control de presupuesto"/>
    <x v="1"/>
    <n v="4"/>
    <m/>
    <m/>
    <m/>
    <m/>
    <m/>
    <m/>
    <m/>
    <m/>
    <m/>
    <m/>
    <s v="SIN CECO"/>
    <s v="NO"/>
    <s v="EST. PUENTE ARANDA_x000a_22-oct-10_x000a_100%-Soporte Administrativo"/>
    <n v="4"/>
    <n v="4"/>
    <s v=""/>
    <s v=""/>
    <s v="INT"/>
    <s v="e. Control de presupuesto-Soporte Administrativo"/>
    <x v="9"/>
  </r>
  <r>
    <n v="1133"/>
    <x v="33"/>
    <x v="3"/>
    <x v="1"/>
    <m/>
    <m/>
    <s v="a. Apoyo y presencia en el proyecto"/>
    <x v="2"/>
    <n v="4"/>
    <m/>
    <m/>
    <m/>
    <m/>
    <m/>
    <m/>
    <m/>
    <m/>
    <m/>
    <m/>
    <s v="SIN CECO"/>
    <s v="NO"/>
    <s v="EST. PUENTE ARANDA_x000a_22-oct-10_x000a_100%-Soporte Directivo (Coordinador y Gerencia)"/>
    <n v="4"/>
    <n v="4"/>
    <s v=""/>
    <s v=""/>
    <s v="INT"/>
    <s v="a. Apoyo y presencia en el proyecto-Soporte Directivo (Coordinador y Gerencia)"/>
    <x v="10"/>
  </r>
  <r>
    <n v="1134"/>
    <x v="33"/>
    <x v="3"/>
    <x v="1"/>
    <m/>
    <m/>
    <s v="b. Conocimiento del proyecto"/>
    <x v="2"/>
    <n v="4"/>
    <m/>
    <m/>
    <m/>
    <m/>
    <m/>
    <m/>
    <m/>
    <m/>
    <m/>
    <m/>
    <s v="SIN CECO"/>
    <s v="NO"/>
    <s v="EST. PUENTE ARANDA_x000a_22-oct-10_x000a_100%-Soporte Directivo (Coordinador y Gerencia)"/>
    <n v="4"/>
    <n v="4"/>
    <s v=""/>
    <s v=""/>
    <s v="INT"/>
    <s v="b. Conocimiento del proyecto-Soporte Directivo (Coordinador y Gerencia)"/>
    <x v="11"/>
  </r>
  <r>
    <n v="1135"/>
    <x v="33"/>
    <x v="3"/>
    <x v="1"/>
    <m/>
    <m/>
    <s v="c. Planteamiento de soluciones y manejo de conflictos"/>
    <x v="2"/>
    <n v="4"/>
    <m/>
    <m/>
    <m/>
    <m/>
    <m/>
    <m/>
    <m/>
    <m/>
    <m/>
    <m/>
    <s v="SIN CECO"/>
    <s v="NO"/>
    <s v="EST. PUENTE ARANDA_x000a_22-oct-10_x000a_100%-Soporte Directivo (Coordinador y Gerencia)"/>
    <n v="4"/>
    <n v="4"/>
    <s v=""/>
    <s v=""/>
    <s v="INT"/>
    <s v="c. Planteamiento de soluciones y manejo de conflictos-Soporte Directivo (Coordinador y Gerencia)"/>
    <x v="12"/>
  </r>
  <r>
    <n v="1136"/>
    <x v="33"/>
    <x v="3"/>
    <x v="1"/>
    <m/>
    <m/>
    <s v="d. Cumplimiento de compromisos"/>
    <x v="2"/>
    <n v="4"/>
    <m/>
    <m/>
    <m/>
    <m/>
    <m/>
    <m/>
    <m/>
    <m/>
    <m/>
    <m/>
    <s v="SIN CECO"/>
    <s v="NO"/>
    <s v="EST. PUENTE ARANDA_x000a_22-oct-10_x000a_100%-Soporte Directivo (Coordinador y Gerencia)"/>
    <n v="4"/>
    <n v="4"/>
    <s v=""/>
    <s v=""/>
    <s v="INT"/>
    <s v="d. Cumplimiento de compromisos-Soporte Directivo (Coordinador y Gerencia)"/>
    <x v="13"/>
  </r>
  <r>
    <n v="1137"/>
    <x v="33"/>
    <x v="3"/>
    <x v="1"/>
    <m/>
    <m/>
    <s v="e. Manejo del cliente"/>
    <x v="2"/>
    <n v="4"/>
    <m/>
    <m/>
    <m/>
    <m/>
    <m/>
    <m/>
    <m/>
    <m/>
    <m/>
    <m/>
    <s v="SIN CECO"/>
    <s v="NO"/>
    <s v="EST. PUENTE ARANDA_x000a_22-oct-10_x000a_100%-Soporte Directivo (Coordinador y Gerencia)"/>
    <n v="4"/>
    <n v="4"/>
    <s v=""/>
    <s v=""/>
    <s v="INT"/>
    <s v="e. Manejo del cliente-Soporte Directivo (Coordinador y Gerencia)"/>
    <x v="14"/>
  </r>
  <r>
    <n v="1138"/>
    <x v="33"/>
    <x v="3"/>
    <x v="1"/>
    <m/>
    <m/>
    <s v="a. Idoneidad del personal"/>
    <x v="3"/>
    <n v="4"/>
    <m/>
    <m/>
    <m/>
    <m/>
    <m/>
    <m/>
    <m/>
    <m/>
    <m/>
    <m/>
    <s v="SIN CECO"/>
    <s v="NO"/>
    <s v="EST. PUENTE ARANDA_x000a_22-oct-10_x000a_100%-Personal que presta el servicio en obra"/>
    <n v="4"/>
    <n v="4"/>
    <s v=""/>
    <s v=""/>
    <s v="INT"/>
    <s v="a. Idoneidad del personal-Personal que presta el servicio en obra"/>
    <x v="15"/>
  </r>
  <r>
    <n v="1139"/>
    <x v="33"/>
    <x v="3"/>
    <x v="1"/>
    <m/>
    <m/>
    <s v="b. Oportuna atención al cliente"/>
    <x v="3"/>
    <n v="4"/>
    <m/>
    <m/>
    <m/>
    <m/>
    <m/>
    <m/>
    <m/>
    <m/>
    <m/>
    <m/>
    <s v="SIN CECO"/>
    <s v="NO"/>
    <s v="EST. PUENTE ARANDA_x000a_22-oct-10_x000a_100%-Personal que presta el servicio en obra"/>
    <n v="4"/>
    <n v="4"/>
    <s v=""/>
    <s v=""/>
    <s v="INT"/>
    <s v="b. Oportuna atención al cliente-Personal que presta el servicio en obra"/>
    <x v="16"/>
  </r>
  <r>
    <n v="1140"/>
    <x v="33"/>
    <x v="3"/>
    <x v="1"/>
    <m/>
    <m/>
    <s v="c. Compromiso con el proyecto"/>
    <x v="3"/>
    <n v="4"/>
    <m/>
    <m/>
    <m/>
    <m/>
    <m/>
    <m/>
    <m/>
    <m/>
    <m/>
    <m/>
    <s v="SIN CECO"/>
    <s v="NO"/>
    <s v="EST. PUENTE ARANDA_x000a_22-oct-10_x000a_100%-Personal que presta el servicio en obra"/>
    <n v="4"/>
    <n v="4"/>
    <s v=""/>
    <s v=""/>
    <s v="INT"/>
    <s v="c. Compromiso con el proyecto-Personal que presta el servicio en obra"/>
    <x v="17"/>
  </r>
  <r>
    <n v="1141"/>
    <x v="33"/>
    <x v="3"/>
    <x v="1"/>
    <m/>
    <m/>
    <s v="d. Cumplimiento de compromisos"/>
    <x v="3"/>
    <n v="4"/>
    <m/>
    <m/>
    <m/>
    <m/>
    <m/>
    <m/>
    <m/>
    <m/>
    <m/>
    <m/>
    <s v="SIN CECO"/>
    <s v="NO"/>
    <s v="EST. PUENTE ARANDA_x000a_22-oct-10_x000a_100%-Personal que presta el servicio en obra"/>
    <n v="4"/>
    <n v="4"/>
    <s v=""/>
    <s v=""/>
    <s v="INT"/>
    <s v="d. Cumplimiento de compromisos-Personal que presta el servicio en obra"/>
    <x v="18"/>
  </r>
  <r>
    <n v="1142"/>
    <x v="33"/>
    <x v="3"/>
    <x v="1"/>
    <m/>
    <m/>
    <s v="e. Proactividad en desarrollo de funciones"/>
    <x v="3"/>
    <n v="4"/>
    <m/>
    <m/>
    <m/>
    <m/>
    <m/>
    <m/>
    <m/>
    <m/>
    <m/>
    <m/>
    <s v="SIN CECO"/>
    <s v="NO"/>
    <s v="EST. PUENTE ARANDA_x000a_22-oct-10_x000a_100%-Personal que presta el servicio en obra"/>
    <n v="4"/>
    <n v="4"/>
    <s v=""/>
    <s v=""/>
    <s v="INT"/>
    <s v="e. Proactividad en desarrollo de funciones-Personal que presta el servicio en obra"/>
    <x v="19"/>
  </r>
  <r>
    <n v="1143"/>
    <x v="33"/>
    <x v="3"/>
    <x v="1"/>
    <m/>
    <m/>
    <s v="a. Calidad del Contenido"/>
    <x v="4"/>
    <n v="4"/>
    <m/>
    <m/>
    <m/>
    <m/>
    <m/>
    <m/>
    <m/>
    <m/>
    <m/>
    <m/>
    <s v="SIN CECO"/>
    <s v="NO"/>
    <s v="EST. PUENTE ARANDA_x000a_22-oct-10_x000a_100%-Productos Asociados de PAYC (Informes, Control de presupuesto y Programación y actas)"/>
    <n v="4"/>
    <n v="4"/>
    <s v=""/>
    <s v=""/>
    <s v="INT"/>
    <s v="a. Calidad del Contenido-Productos Asociados de PAYC (Informes, Control de presupuesto y Programación y actas)"/>
    <x v="20"/>
  </r>
  <r>
    <n v="1144"/>
    <x v="33"/>
    <x v="3"/>
    <x v="1"/>
    <m/>
    <m/>
    <s v="b. Claridad del Contenido"/>
    <x v="4"/>
    <n v="4"/>
    <m/>
    <m/>
    <m/>
    <m/>
    <m/>
    <m/>
    <m/>
    <m/>
    <m/>
    <m/>
    <s v="SIN CECO"/>
    <s v="NO"/>
    <s v="EST. PUENTE ARANDA_x000a_22-oct-10_x000a_100%-Productos Asociados de PAYC (Informes, Control de presupuesto y Programación y actas)"/>
    <n v="4"/>
    <n v="4"/>
    <s v=""/>
    <s v=""/>
    <s v="INT"/>
    <s v="b. Claridad del Contenido-Productos Asociados de PAYC (Informes, Control de presupuesto y Programación y actas)"/>
    <x v="21"/>
  </r>
  <r>
    <n v="1145"/>
    <x v="33"/>
    <x v="3"/>
    <x v="1"/>
    <m/>
    <m/>
    <s v="c. Oportunidad en la entrega"/>
    <x v="4"/>
    <n v="4"/>
    <m/>
    <m/>
    <m/>
    <m/>
    <m/>
    <m/>
    <m/>
    <m/>
    <m/>
    <m/>
    <s v="SIN CECO"/>
    <s v="NO"/>
    <s v="EST. PUENTE ARANDA_x000a_22-oct-10_x000a_100%-Productos Asociados de PAYC (Informes, Control de presupuesto y Programación y actas)"/>
    <n v="4"/>
    <n v="4"/>
    <s v=""/>
    <s v=""/>
    <s v="INT"/>
    <s v="c. Oportunidad en la entrega-Productos Asociados de PAYC (Informes, Control de presupuesto y Programación y actas)"/>
    <x v="22"/>
  </r>
  <r>
    <n v="1146"/>
    <x v="33"/>
    <x v="3"/>
    <x v="1"/>
    <m/>
    <m/>
    <s v="d. Precisión de la información"/>
    <x v="4"/>
    <n v="4"/>
    <m/>
    <m/>
    <m/>
    <m/>
    <m/>
    <m/>
    <m/>
    <m/>
    <m/>
    <m/>
    <s v="SIN CECO"/>
    <s v="NO"/>
    <s v="EST. PUENTE ARANDA_x000a_22-oct-10_x000a_100%-Productos Asociados de PAYC (Informes, Control de presupuesto y Programación y actas)"/>
    <n v="4"/>
    <n v="4"/>
    <s v=""/>
    <s v=""/>
    <s v="INT"/>
    <s v="d. Precisión de la información-Productos Asociados de PAYC (Informes, Control de presupuesto y Programación y actas)"/>
    <x v="23"/>
  </r>
  <r>
    <n v="1147"/>
    <x v="33"/>
    <x v="3"/>
    <x v="1"/>
    <m/>
    <m/>
    <s v="e. Diagramación"/>
    <x v="4"/>
    <n v="4"/>
    <m/>
    <m/>
    <m/>
    <m/>
    <m/>
    <m/>
    <m/>
    <m/>
    <m/>
    <m/>
    <s v="SIN CECO"/>
    <s v="NO"/>
    <s v="EST. PUENTE ARANDA_x000a_22-oct-10_x000a_100%-Productos Asociados de PAYC (Informes, Control de presupuesto y Programación y actas)"/>
    <n v="4"/>
    <n v="4"/>
    <s v=""/>
    <s v=""/>
    <s v="INT"/>
    <s v="e. Diagramación-Productos Asociados de PAYC (Informes, Control de presupuesto y Programación y actas)"/>
    <x v="24"/>
  </r>
  <r>
    <n v="1148"/>
    <x v="33"/>
    <x v="3"/>
    <x v="1"/>
    <m/>
    <m/>
    <s v="a. Cumplimiento"/>
    <x v="5"/>
    <n v="4"/>
    <m/>
    <m/>
    <m/>
    <m/>
    <m/>
    <m/>
    <m/>
    <m/>
    <m/>
    <m/>
    <s v="SIN CECO"/>
    <s v="NO"/>
    <s v="EST. PUENTE ARANDA_x000a_22-oct-10_x000a_100%-Compromisos Pactados"/>
    <n v="4"/>
    <n v="4"/>
    <s v=""/>
    <s v=""/>
    <s v="INT"/>
    <s v="a. Cumplimiento-Compromisos Pactados"/>
    <x v="25"/>
  </r>
  <r>
    <n v="1149"/>
    <x v="33"/>
    <x v="3"/>
    <x v="1"/>
    <m/>
    <m/>
    <s v="b. Satisface expectativas"/>
    <x v="5"/>
    <n v="4"/>
    <m/>
    <m/>
    <m/>
    <m/>
    <m/>
    <m/>
    <m/>
    <m/>
    <m/>
    <m/>
    <s v="SIN CECO"/>
    <s v="NO"/>
    <s v="EST. PUENTE ARANDA_x000a_22-oct-10_x000a_100%-Compromisos Pactados"/>
    <n v="4"/>
    <n v="4"/>
    <s v=""/>
    <s v=""/>
    <s v="INT"/>
    <s v="b. Satisface expectativas-Compromisos Pactados"/>
    <x v="26"/>
  </r>
  <r>
    <n v="1150"/>
    <x v="33"/>
    <x v="3"/>
    <x v="1"/>
    <m/>
    <m/>
    <s v="c. Calidad de la Información suministrada"/>
    <x v="5"/>
    <n v="4"/>
    <m/>
    <m/>
    <m/>
    <m/>
    <m/>
    <m/>
    <m/>
    <m/>
    <m/>
    <m/>
    <s v="SIN CECO"/>
    <s v="NO"/>
    <s v="EST. PUENTE ARANDA_x000a_22-oct-10_x000a_100%-Compromisos Pactados"/>
    <n v="4"/>
    <n v="4"/>
    <s v=""/>
    <s v=""/>
    <s v="INT"/>
    <s v="c. Calidad de la Información suministrada-Compromisos Pactados"/>
    <x v="27"/>
  </r>
  <r>
    <n v="1151"/>
    <x v="33"/>
    <x v="3"/>
    <x v="1"/>
    <m/>
    <m/>
    <s v="d. Disposición del personal de PAYC a las solicitudes del cliente"/>
    <x v="5"/>
    <n v="4"/>
    <m/>
    <m/>
    <m/>
    <m/>
    <m/>
    <m/>
    <m/>
    <m/>
    <m/>
    <m/>
    <s v="SIN CECO"/>
    <s v="NO"/>
    <s v="EST. PUENTE ARANDA_x000a_22-oct-10_x000a_100%-Compromisos Pactados"/>
    <n v="4"/>
    <n v="4"/>
    <s v=""/>
    <s v=""/>
    <s v="INT"/>
    <s v="d. Disposición del personal de PAYC a las solicitudes del cliente-Compromisos Pactados"/>
    <x v="28"/>
  </r>
  <r>
    <n v="1152"/>
    <x v="33"/>
    <x v="3"/>
    <x v="1"/>
    <m/>
    <m/>
    <s v="e. Coherencia entre lo solicitado y lo entregado"/>
    <x v="5"/>
    <n v="4"/>
    <m/>
    <m/>
    <m/>
    <m/>
    <m/>
    <m/>
    <m/>
    <m/>
    <m/>
    <m/>
    <s v="SIN CECO"/>
    <s v="NO"/>
    <s v="EST. PUENTE ARANDA_x000a_22-oct-10_x000a_100%-Compromisos Pactados"/>
    <n v="4"/>
    <n v="4"/>
    <s v=""/>
    <s v=""/>
    <s v="INT"/>
    <s v="e. Coherencia entre lo solicitado y lo entregado-Compromisos Pactados"/>
    <x v="29"/>
  </r>
  <r>
    <n v="1153"/>
    <x v="33"/>
    <x v="3"/>
    <x v="1"/>
    <m/>
    <m/>
    <s v="Grado de Satisfacción con el Servicio Prestado"/>
    <x v="6"/>
    <n v="4"/>
    <m/>
    <m/>
    <m/>
    <m/>
    <m/>
    <m/>
    <m/>
    <m/>
    <m/>
    <m/>
    <s v="SIN CECO"/>
    <s v="NO"/>
    <s v="EST. PUENTE ARANDA_x000a_22-oct-10_x000a_100%-Grado de Satisfacción con el Servicio Prestado"/>
    <n v="4"/>
    <n v="4"/>
    <s v=""/>
    <s v=""/>
    <s v="INT"/>
    <s v="Grado de Satisfacción con el Servicio Prestado-Grado de Satisfacción con el Servicio Prestado"/>
    <x v="30"/>
  </r>
  <r>
    <n v="1154"/>
    <x v="33"/>
    <x v="3"/>
    <x v="1"/>
    <m/>
    <m/>
    <s v="Posibilidad de Volver a Contratar con PAYC"/>
    <x v="7"/>
    <n v="4"/>
    <m/>
    <m/>
    <m/>
    <m/>
    <m/>
    <m/>
    <m/>
    <m/>
    <m/>
    <m/>
    <s v="SIN CECO"/>
    <s v="NO"/>
    <s v="EST. PUENTE ARANDA_x000a_22-oct-10_x000a_100%-Posibilidad de Volver a Contratar con PAYC"/>
    <n v="4"/>
    <n v="4"/>
    <s v=""/>
    <s v=""/>
    <s v="INT"/>
    <s v="Posibilidad de Volver a Contratar con PAYC-Posibilidad de Volver a Contratar con PAYC"/>
    <x v="31"/>
  </r>
  <r>
    <n v="1155"/>
    <x v="33"/>
    <x v="3"/>
    <x v="1"/>
    <m/>
    <m/>
    <s v="Principales fortalezas en el servicio que presta PAYC"/>
    <x v="8"/>
    <s v="control especificaciones-control presupuesto-control programación-control administrativo-cumplimiento con la información-"/>
    <m/>
    <s v="CONTROL DE ESPECIFICACIONES"/>
    <s v="CONTROL DE PRESUPUESTO"/>
    <s v="CONTROL DE PROGRAMACIÓN"/>
    <s v="CONTROL ADMINISTRATIVO"/>
    <s v="CUMPLIMIENTO CON LA INFORMACIÓN"/>
    <m/>
    <m/>
    <m/>
    <m/>
    <s v="SIN CECO"/>
    <s v="NO"/>
    <s v="EST. PUENTE ARANDA_x000a_22-oct-10_x000a_100%-Fortalezas PAYC"/>
    <s v="control especificaciones-control presupuesto-control programación-control administrativo-cumplimiento con la información-"/>
    <n v="0"/>
    <s v=""/>
    <s v=""/>
    <s v="INT"/>
    <s v="Principales fortalezas en el servicio que presta PAYC-Fortalezas PAYC"/>
    <x v="32"/>
  </r>
  <r>
    <n v="1156"/>
    <x v="33"/>
    <x v="3"/>
    <x v="1"/>
    <m/>
    <m/>
    <s v="Principales debilidades en el servicio que presta PAYC"/>
    <x v="9"/>
    <s v="Falta de definición al cambio de especificaciones-"/>
    <m/>
    <s v="DEFINICIÓN CAMBIO DE ESPECIFICACIONES"/>
    <m/>
    <m/>
    <m/>
    <m/>
    <m/>
    <m/>
    <m/>
    <m/>
    <s v="SIN CECO"/>
    <s v="NO"/>
    <s v="EST. PUENTE ARANDA_x000a_22-oct-10_x000a_100%-Debilidades PAYC"/>
    <s v="Falta de definición al cambio de especificaciones-"/>
    <n v="0"/>
    <s v=""/>
    <s v=""/>
    <s v="INT"/>
    <s v="Principales debilidades en el servicio que presta PAYC-Debilidades PAYC"/>
    <x v="33"/>
  </r>
  <r>
    <n v="1157"/>
    <x v="34"/>
    <x v="3"/>
    <x v="1"/>
    <m/>
    <m/>
    <s v="a. Conocimiento específico de temas aplicables al proyecto"/>
    <x v="0"/>
    <n v="5"/>
    <m/>
    <m/>
    <m/>
    <m/>
    <m/>
    <m/>
    <m/>
    <m/>
    <m/>
    <m/>
    <s v="SIN CECO"/>
    <s v="NO"/>
    <s v="CLÍNICA PORTOAZUL_x000a_26-oct-10_x000a_25%-Soporte Técnico"/>
    <n v="5"/>
    <n v="5"/>
    <n v="1192"/>
    <n v="1192"/>
    <s v="INT"/>
    <s v="a. Conocimiento específico de temas aplicables al proyecto-Soporte Técnico"/>
    <x v="0"/>
  </r>
  <r>
    <n v="1158"/>
    <x v="34"/>
    <x v="3"/>
    <x v="1"/>
    <m/>
    <m/>
    <s v="b. Idoneidad y Calidad del soporte"/>
    <x v="0"/>
    <n v="4"/>
    <m/>
    <m/>
    <m/>
    <m/>
    <m/>
    <m/>
    <m/>
    <m/>
    <m/>
    <m/>
    <s v="SIN CECO"/>
    <s v="NO"/>
    <s v="CLÍNICA PORTOAZUL_x000a_26-oct-10_x000a_25%-Soporte Técnico"/>
    <n v="4"/>
    <n v="4"/>
    <n v="1192"/>
    <n v="1192"/>
    <s v="INT"/>
    <s v="b. Idoneidad y Calidad del soporte-Soporte Técnico"/>
    <x v="1"/>
  </r>
  <r>
    <n v="1159"/>
    <x v="34"/>
    <x v="3"/>
    <x v="1"/>
    <m/>
    <m/>
    <s v="c. Cumplimiento de especificaciones técnicas de construcción"/>
    <x v="0"/>
    <n v="5"/>
    <m/>
    <m/>
    <m/>
    <m/>
    <m/>
    <m/>
    <m/>
    <m/>
    <m/>
    <m/>
    <s v="SIN CECO"/>
    <s v="NO"/>
    <s v="CLÍNICA PORTOAZUL_x000a_26-oct-10_x000a_25%-Soporte Técnico"/>
    <n v="5"/>
    <n v="5"/>
    <n v="1192"/>
    <n v="1192"/>
    <s v="INT"/>
    <s v="c. Cumplimiento de especificaciones técnicas de construcción-Soporte Técnico"/>
    <x v="2"/>
  </r>
  <r>
    <n v="1160"/>
    <x v="34"/>
    <x v="3"/>
    <x v="1"/>
    <m/>
    <m/>
    <s v="d. Confiabilidad de los conceptos aplicados"/>
    <x v="0"/>
    <n v="5"/>
    <m/>
    <m/>
    <m/>
    <m/>
    <m/>
    <m/>
    <m/>
    <m/>
    <m/>
    <m/>
    <s v="SIN CECO"/>
    <s v="NO"/>
    <s v="CLÍNICA PORTOAZUL_x000a_26-oct-10_x000a_25%-Soporte Técnico"/>
    <n v="5"/>
    <n v="5"/>
    <n v="1192"/>
    <n v="1192"/>
    <s v="INT"/>
    <s v="d. Confiabilidad de los conceptos aplicados-Soporte Técnico"/>
    <x v="3"/>
  </r>
  <r>
    <n v="1161"/>
    <x v="34"/>
    <x v="3"/>
    <x v="1"/>
    <m/>
    <m/>
    <s v="e. Oportunidad en entrega de información o requerimientos"/>
    <x v="0"/>
    <n v="5"/>
    <m/>
    <m/>
    <m/>
    <m/>
    <m/>
    <m/>
    <m/>
    <m/>
    <m/>
    <m/>
    <s v="SIN CECO"/>
    <s v="NO"/>
    <s v="CLÍNICA PORTOAZUL_x000a_26-oct-10_x000a_25%-Soporte Técnico"/>
    <n v="5"/>
    <n v="5"/>
    <n v="1192"/>
    <n v="1192"/>
    <s v="INT"/>
    <s v="e. Oportunidad en entrega de información o requerimientos-Soporte Técnico"/>
    <x v="4"/>
  </r>
  <r>
    <n v="1162"/>
    <x v="34"/>
    <x v="3"/>
    <x v="1"/>
    <m/>
    <m/>
    <s v="a. Oportunidad de la gestión en obra"/>
    <x v="1"/>
    <n v="4"/>
    <m/>
    <m/>
    <m/>
    <m/>
    <m/>
    <m/>
    <m/>
    <m/>
    <m/>
    <m/>
    <s v="SIN CECO"/>
    <s v="NO"/>
    <s v="CLÍNICA PORTOAZUL_x000a_26-oct-10_x000a_25%-Soporte Administrativo"/>
    <n v="4"/>
    <n v="4"/>
    <n v="1192"/>
    <n v="1192"/>
    <s v="INT"/>
    <s v="a. Oportunidad de la gestión en obra-Soporte Administrativo"/>
    <x v="5"/>
  </r>
  <r>
    <n v="1163"/>
    <x v="34"/>
    <x v="3"/>
    <x v="1"/>
    <m/>
    <m/>
    <s v="b. Manejo administrativo del proyecto"/>
    <x v="1"/>
    <n v="5"/>
    <m/>
    <m/>
    <m/>
    <m/>
    <m/>
    <m/>
    <m/>
    <m/>
    <m/>
    <m/>
    <s v="SIN CECO"/>
    <s v="NO"/>
    <s v="CLÍNICA PORTOAZUL_x000a_26-oct-10_x000a_25%-Soporte Administrativo"/>
    <n v="5"/>
    <n v="5"/>
    <n v="1192"/>
    <n v="1192"/>
    <s v="INT"/>
    <s v="b. Manejo administrativo del proyecto-Soporte Administrativo"/>
    <x v="6"/>
  </r>
  <r>
    <n v="1164"/>
    <x v="34"/>
    <x v="3"/>
    <x v="1"/>
    <m/>
    <m/>
    <s v="c. Información clara y veraz sobre la administración de proyecto"/>
    <x v="1"/>
    <n v="5"/>
    <m/>
    <m/>
    <m/>
    <m/>
    <m/>
    <m/>
    <m/>
    <m/>
    <m/>
    <m/>
    <s v="SIN CECO"/>
    <s v="NO"/>
    <s v="CLÍNICA PORTOAZUL_x000a_26-oct-10_x000a_25%-Soporte Administrativo"/>
    <n v="5"/>
    <n v="5"/>
    <n v="1192"/>
    <n v="1192"/>
    <s v="INT"/>
    <s v="c. Información clara y veraz sobre la administración de proyecto-Soporte Administrativo"/>
    <x v="7"/>
  </r>
  <r>
    <n v="1165"/>
    <x v="34"/>
    <x v="3"/>
    <x v="1"/>
    <m/>
    <m/>
    <s v="d. Cumplimientos con expectativas del cliente"/>
    <x v="1"/>
    <n v="4"/>
    <m/>
    <m/>
    <m/>
    <m/>
    <m/>
    <m/>
    <m/>
    <m/>
    <m/>
    <m/>
    <s v="SIN CECO"/>
    <s v="NO"/>
    <s v="CLÍNICA PORTOAZUL_x000a_26-oct-10_x000a_25%-Soporte Administrativo"/>
    <n v="4"/>
    <n v="4"/>
    <n v="1192"/>
    <n v="1192"/>
    <s v="INT"/>
    <s v="d. Cumplimientos con expectativas del cliente-Soporte Administrativo"/>
    <x v="8"/>
  </r>
  <r>
    <n v="1166"/>
    <x v="34"/>
    <x v="3"/>
    <x v="1"/>
    <m/>
    <m/>
    <s v="e. Control de presupuesto"/>
    <x v="1"/>
    <n v="3"/>
    <m/>
    <m/>
    <m/>
    <m/>
    <m/>
    <m/>
    <m/>
    <m/>
    <m/>
    <m/>
    <s v="SIN CECO"/>
    <s v="NO"/>
    <s v="CLÍNICA PORTOAZUL_x000a_26-oct-10_x000a_25%-Soporte Administrativo"/>
    <n v="3"/>
    <n v="3"/>
    <n v="1192"/>
    <n v="1192"/>
    <s v="INT"/>
    <s v="e. Control de presupuesto-Soporte Administrativo"/>
    <x v="9"/>
  </r>
  <r>
    <n v="1167"/>
    <x v="34"/>
    <x v="3"/>
    <x v="1"/>
    <m/>
    <m/>
    <s v="a. Apoyo y presencia en el proyecto"/>
    <x v="2"/>
    <n v="4"/>
    <m/>
    <m/>
    <m/>
    <m/>
    <m/>
    <m/>
    <m/>
    <m/>
    <m/>
    <m/>
    <s v="SIN CECO"/>
    <s v="NO"/>
    <s v="CLÍNICA PORTOAZUL_x000a_26-oct-10_x000a_25%-Soporte Directivo (Coordinador y Gerencia)"/>
    <n v="4"/>
    <n v="4"/>
    <n v="1192"/>
    <n v="1192"/>
    <s v="INT"/>
    <s v="a. Apoyo y presencia en el proyecto-Soporte Directivo (Coordinador y Gerencia)"/>
    <x v="10"/>
  </r>
  <r>
    <n v="1168"/>
    <x v="34"/>
    <x v="3"/>
    <x v="1"/>
    <m/>
    <m/>
    <s v="b. Conocimiento del proyecto"/>
    <x v="2"/>
    <n v="5"/>
    <m/>
    <m/>
    <m/>
    <m/>
    <m/>
    <m/>
    <m/>
    <m/>
    <m/>
    <m/>
    <s v="SIN CECO"/>
    <s v="NO"/>
    <s v="CLÍNICA PORTOAZUL_x000a_26-oct-10_x000a_25%-Soporte Directivo (Coordinador y Gerencia)"/>
    <n v="5"/>
    <n v="5"/>
    <n v="1192"/>
    <n v="1192"/>
    <s v="INT"/>
    <s v="b. Conocimiento del proyecto-Soporte Directivo (Coordinador y Gerencia)"/>
    <x v="11"/>
  </r>
  <r>
    <n v="1169"/>
    <x v="34"/>
    <x v="3"/>
    <x v="1"/>
    <m/>
    <m/>
    <s v="c. Planteamiento de soluciones y manejo de conflictos"/>
    <x v="2"/>
    <n v="5"/>
    <m/>
    <m/>
    <m/>
    <m/>
    <m/>
    <m/>
    <m/>
    <m/>
    <m/>
    <m/>
    <s v="SIN CECO"/>
    <s v="NO"/>
    <s v="CLÍNICA PORTOAZUL_x000a_26-oct-10_x000a_25%-Soporte Directivo (Coordinador y Gerencia)"/>
    <n v="5"/>
    <n v="5"/>
    <n v="1192"/>
    <n v="1192"/>
    <s v="INT"/>
    <s v="c. Planteamiento de soluciones y manejo de conflictos-Soporte Directivo (Coordinador y Gerencia)"/>
    <x v="12"/>
  </r>
  <r>
    <n v="1170"/>
    <x v="34"/>
    <x v="3"/>
    <x v="1"/>
    <m/>
    <m/>
    <s v="d. Cumplimiento de compromisos"/>
    <x v="2"/>
    <n v="5"/>
    <m/>
    <m/>
    <m/>
    <m/>
    <m/>
    <m/>
    <m/>
    <m/>
    <m/>
    <m/>
    <s v="SIN CECO"/>
    <s v="NO"/>
    <s v="CLÍNICA PORTOAZUL_x000a_26-oct-10_x000a_25%-Soporte Directivo (Coordinador y Gerencia)"/>
    <n v="5"/>
    <n v="5"/>
    <n v="1192"/>
    <n v="1192"/>
    <s v="INT"/>
    <s v="d. Cumplimiento de compromisos-Soporte Directivo (Coordinador y Gerencia)"/>
    <x v="13"/>
  </r>
  <r>
    <n v="1171"/>
    <x v="34"/>
    <x v="3"/>
    <x v="1"/>
    <m/>
    <m/>
    <s v="e. Manejo del cliente"/>
    <x v="2"/>
    <n v="5"/>
    <m/>
    <m/>
    <m/>
    <m/>
    <m/>
    <m/>
    <m/>
    <m/>
    <m/>
    <m/>
    <s v="SIN CECO"/>
    <s v="NO"/>
    <s v="CLÍNICA PORTOAZUL_x000a_26-oct-10_x000a_25%-Soporte Directivo (Coordinador y Gerencia)"/>
    <n v="5"/>
    <n v="5"/>
    <n v="1192"/>
    <n v="1192"/>
    <s v="INT"/>
    <s v="e. Manejo del cliente-Soporte Directivo (Coordinador y Gerencia)"/>
    <x v="14"/>
  </r>
  <r>
    <n v="1172"/>
    <x v="34"/>
    <x v="3"/>
    <x v="1"/>
    <m/>
    <m/>
    <s v="a. Idoneidad del personal"/>
    <x v="3"/>
    <n v="5"/>
    <m/>
    <m/>
    <m/>
    <m/>
    <m/>
    <m/>
    <m/>
    <m/>
    <m/>
    <m/>
    <s v="SIN CECO"/>
    <s v="NO"/>
    <s v="CLÍNICA PORTOAZUL_x000a_26-oct-10_x000a_25%-Personal que presta el servicio en obra"/>
    <n v="5"/>
    <n v="5"/>
    <n v="1192"/>
    <n v="1192"/>
    <s v="INT"/>
    <s v="a. Idoneidad del personal-Personal que presta el servicio en obra"/>
    <x v="15"/>
  </r>
  <r>
    <n v="1173"/>
    <x v="34"/>
    <x v="3"/>
    <x v="1"/>
    <m/>
    <m/>
    <s v="b. Oportuna atención al cliente"/>
    <x v="3"/>
    <n v="5"/>
    <m/>
    <m/>
    <m/>
    <m/>
    <m/>
    <m/>
    <m/>
    <m/>
    <m/>
    <m/>
    <s v="SIN CECO"/>
    <s v="NO"/>
    <s v="CLÍNICA PORTOAZUL_x000a_26-oct-10_x000a_25%-Personal que presta el servicio en obra"/>
    <n v="5"/>
    <n v="5"/>
    <n v="1192"/>
    <n v="1192"/>
    <s v="INT"/>
    <s v="b. Oportuna atención al cliente-Personal que presta el servicio en obra"/>
    <x v="16"/>
  </r>
  <r>
    <n v="1174"/>
    <x v="34"/>
    <x v="3"/>
    <x v="1"/>
    <m/>
    <m/>
    <s v="c. Compromiso con el proyecto"/>
    <x v="3"/>
    <n v="5"/>
    <m/>
    <m/>
    <m/>
    <m/>
    <m/>
    <m/>
    <m/>
    <m/>
    <m/>
    <m/>
    <s v="SIN CECO"/>
    <s v="NO"/>
    <s v="CLÍNICA PORTOAZUL_x000a_26-oct-10_x000a_25%-Personal que presta el servicio en obra"/>
    <n v="5"/>
    <n v="5"/>
    <n v="1192"/>
    <n v="1192"/>
    <s v="INT"/>
    <s v="c. Compromiso con el proyecto-Personal que presta el servicio en obra"/>
    <x v="17"/>
  </r>
  <r>
    <n v="1175"/>
    <x v="34"/>
    <x v="3"/>
    <x v="1"/>
    <m/>
    <m/>
    <s v="d. Cumplimiento de compromisos"/>
    <x v="3"/>
    <n v="5"/>
    <m/>
    <m/>
    <m/>
    <m/>
    <m/>
    <m/>
    <m/>
    <m/>
    <m/>
    <m/>
    <s v="SIN CECO"/>
    <s v="NO"/>
    <s v="CLÍNICA PORTOAZUL_x000a_26-oct-10_x000a_25%-Personal que presta el servicio en obra"/>
    <n v="5"/>
    <n v="5"/>
    <n v="1192"/>
    <n v="1192"/>
    <s v="INT"/>
    <s v="d. Cumplimiento de compromisos-Personal que presta el servicio en obra"/>
    <x v="18"/>
  </r>
  <r>
    <n v="1176"/>
    <x v="34"/>
    <x v="3"/>
    <x v="1"/>
    <m/>
    <m/>
    <s v="e. Proactividad en desarrollo de funciones"/>
    <x v="3"/>
    <n v="5"/>
    <m/>
    <m/>
    <m/>
    <m/>
    <m/>
    <m/>
    <m/>
    <m/>
    <m/>
    <m/>
    <s v="SIN CECO"/>
    <s v="NO"/>
    <s v="CLÍNICA PORTOAZUL_x000a_26-oct-10_x000a_25%-Personal que presta el servicio en obra"/>
    <n v="5"/>
    <n v="5"/>
    <n v="1192"/>
    <n v="1192"/>
    <s v="INT"/>
    <s v="e. Proactividad en desarrollo de funciones-Personal que presta el servicio en obra"/>
    <x v="19"/>
  </r>
  <r>
    <n v="1177"/>
    <x v="34"/>
    <x v="3"/>
    <x v="1"/>
    <m/>
    <m/>
    <s v="a. Calidad del Contenido"/>
    <x v="4"/>
    <n v="4"/>
    <m/>
    <m/>
    <m/>
    <m/>
    <m/>
    <m/>
    <m/>
    <m/>
    <m/>
    <m/>
    <s v="SIN CECO"/>
    <s v="NO"/>
    <s v="CLÍNICA PORTOAZUL_x000a_26-oct-10_x000a_25%-Productos Asociados de PAYC (Informes, Control de presupuesto y Programación y actas)"/>
    <n v="4"/>
    <n v="4"/>
    <n v="1192"/>
    <n v="1192"/>
    <s v="INT"/>
    <s v="a. Calidad del Contenido-Productos Asociados de PAYC (Informes, Control de presupuesto y Programación y actas)"/>
    <x v="20"/>
  </r>
  <r>
    <n v="1178"/>
    <x v="34"/>
    <x v="3"/>
    <x v="1"/>
    <m/>
    <m/>
    <s v="b. Claridad del Contenido"/>
    <x v="4"/>
    <n v="5"/>
    <m/>
    <m/>
    <m/>
    <m/>
    <m/>
    <m/>
    <m/>
    <m/>
    <m/>
    <m/>
    <s v="SIN CECO"/>
    <s v="NO"/>
    <s v="CLÍNICA PORTOAZUL_x000a_26-oct-10_x000a_25%-Productos Asociados de PAYC (Informes, Control de presupuesto y Programación y actas)"/>
    <n v="5"/>
    <n v="5"/>
    <n v="1192"/>
    <n v="1192"/>
    <s v="INT"/>
    <s v="b. Claridad del Contenido-Productos Asociados de PAYC (Informes, Control de presupuesto y Programación y actas)"/>
    <x v="21"/>
  </r>
  <r>
    <n v="1179"/>
    <x v="34"/>
    <x v="3"/>
    <x v="1"/>
    <m/>
    <m/>
    <s v="c. Oportunidad en la entrega"/>
    <x v="4"/>
    <n v="5"/>
    <m/>
    <m/>
    <m/>
    <m/>
    <m/>
    <m/>
    <m/>
    <m/>
    <m/>
    <m/>
    <s v="SIN CECO"/>
    <s v="NO"/>
    <s v="CLÍNICA PORTOAZUL_x000a_26-oct-10_x000a_25%-Productos Asociados de PAYC (Informes, Control de presupuesto y Programación y actas)"/>
    <n v="5"/>
    <n v="5"/>
    <n v="1192"/>
    <n v="1192"/>
    <s v="INT"/>
    <s v="c. Oportunidad en la entrega-Productos Asociados de PAYC (Informes, Control de presupuesto y Programación y actas)"/>
    <x v="22"/>
  </r>
  <r>
    <n v="1180"/>
    <x v="34"/>
    <x v="3"/>
    <x v="1"/>
    <m/>
    <m/>
    <s v="d. Precisión de la información"/>
    <x v="4"/>
    <n v="4"/>
    <m/>
    <m/>
    <m/>
    <m/>
    <m/>
    <m/>
    <m/>
    <m/>
    <m/>
    <m/>
    <s v="SIN CECO"/>
    <s v="NO"/>
    <s v="CLÍNICA PORTOAZUL_x000a_26-oct-10_x000a_25%-Productos Asociados de PAYC (Informes, Control de presupuesto y Programación y actas)"/>
    <n v="4"/>
    <n v="4"/>
    <n v="1192"/>
    <n v="1192"/>
    <s v="INT"/>
    <s v="d. Precisión de la información-Productos Asociados de PAYC (Informes, Control de presupuesto y Programación y actas)"/>
    <x v="23"/>
  </r>
  <r>
    <n v="1181"/>
    <x v="34"/>
    <x v="3"/>
    <x v="1"/>
    <m/>
    <m/>
    <s v="e. Diagramación"/>
    <x v="4"/>
    <n v="5"/>
    <m/>
    <m/>
    <m/>
    <m/>
    <m/>
    <m/>
    <m/>
    <m/>
    <m/>
    <m/>
    <s v="SIN CECO"/>
    <s v="NO"/>
    <s v="CLÍNICA PORTOAZUL_x000a_26-oct-10_x000a_25%-Productos Asociados de PAYC (Informes, Control de presupuesto y Programación y actas)"/>
    <n v="5"/>
    <n v="5"/>
    <n v="1192"/>
    <n v="1192"/>
    <s v="INT"/>
    <s v="e. Diagramación-Productos Asociados de PAYC (Informes, Control de presupuesto y Programación y actas)"/>
    <x v="24"/>
  </r>
  <r>
    <n v="1182"/>
    <x v="34"/>
    <x v="3"/>
    <x v="1"/>
    <m/>
    <m/>
    <s v="a. Cumplimiento"/>
    <x v="5"/>
    <n v="5"/>
    <m/>
    <m/>
    <m/>
    <m/>
    <m/>
    <m/>
    <m/>
    <m/>
    <m/>
    <m/>
    <s v="SIN CECO"/>
    <s v="NO"/>
    <s v="CLÍNICA PORTOAZUL_x000a_26-oct-10_x000a_25%-Compromisos Pactados"/>
    <n v="5"/>
    <n v="5"/>
    <n v="1192"/>
    <n v="1192"/>
    <s v="INT"/>
    <s v="a. Cumplimiento-Compromisos Pactados"/>
    <x v="25"/>
  </r>
  <r>
    <n v="1183"/>
    <x v="34"/>
    <x v="3"/>
    <x v="1"/>
    <m/>
    <m/>
    <s v="b. Satisface expectativas"/>
    <x v="5"/>
    <n v="4"/>
    <m/>
    <m/>
    <m/>
    <m/>
    <m/>
    <m/>
    <m/>
    <m/>
    <m/>
    <m/>
    <s v="SIN CECO"/>
    <s v="NO"/>
    <s v="CLÍNICA PORTOAZUL_x000a_26-oct-10_x000a_25%-Compromisos Pactados"/>
    <n v="4"/>
    <n v="4"/>
    <n v="1192"/>
    <n v="1192"/>
    <s v="INT"/>
    <s v="b. Satisface expectativas-Compromisos Pactados"/>
    <x v="26"/>
  </r>
  <r>
    <n v="1184"/>
    <x v="34"/>
    <x v="3"/>
    <x v="1"/>
    <m/>
    <m/>
    <s v="c. Calidad de la Información suministrada"/>
    <x v="5"/>
    <n v="5"/>
    <m/>
    <m/>
    <m/>
    <m/>
    <m/>
    <m/>
    <m/>
    <m/>
    <m/>
    <m/>
    <s v="SIN CECO"/>
    <s v="NO"/>
    <s v="CLÍNICA PORTOAZUL_x000a_26-oct-10_x000a_25%-Compromisos Pactados"/>
    <n v="5"/>
    <n v="5"/>
    <n v="1192"/>
    <n v="1192"/>
    <s v="INT"/>
    <s v="c. Calidad de la Información suministrada-Compromisos Pactados"/>
    <x v="27"/>
  </r>
  <r>
    <n v="1185"/>
    <x v="34"/>
    <x v="3"/>
    <x v="1"/>
    <m/>
    <m/>
    <s v="d. Disposición del personal de PAYC a las solicitudes del cliente"/>
    <x v="5"/>
    <n v="5"/>
    <m/>
    <m/>
    <m/>
    <m/>
    <m/>
    <m/>
    <m/>
    <m/>
    <m/>
    <m/>
    <s v="SIN CECO"/>
    <s v="NO"/>
    <s v="CLÍNICA PORTOAZUL_x000a_26-oct-10_x000a_25%-Compromisos Pactados"/>
    <n v="5"/>
    <n v="5"/>
    <n v="1192"/>
    <n v="1192"/>
    <s v="INT"/>
    <s v="d. Disposición del personal de PAYC a las solicitudes del cliente-Compromisos Pactados"/>
    <x v="28"/>
  </r>
  <r>
    <n v="1186"/>
    <x v="34"/>
    <x v="3"/>
    <x v="1"/>
    <m/>
    <m/>
    <s v="e. Coherencia entre lo solicitado y lo entregado"/>
    <x v="5"/>
    <n v="5"/>
    <m/>
    <m/>
    <m/>
    <m/>
    <m/>
    <m/>
    <m/>
    <m/>
    <m/>
    <m/>
    <s v="SIN CECO"/>
    <s v="NO"/>
    <s v="CLÍNICA PORTOAZUL_x000a_26-oct-10_x000a_25%-Compromisos Pactados"/>
    <n v="5"/>
    <n v="5"/>
    <n v="1192"/>
    <n v="1192"/>
    <s v="INT"/>
    <s v="e. Coherencia entre lo solicitado y lo entregado-Compromisos Pactados"/>
    <x v="29"/>
  </r>
  <r>
    <n v="1187"/>
    <x v="34"/>
    <x v="3"/>
    <x v="1"/>
    <m/>
    <m/>
    <s v="Grado de Satisfacción con el Servicio Prestado"/>
    <x v="6"/>
    <s v="N/A"/>
    <m/>
    <m/>
    <m/>
    <m/>
    <m/>
    <m/>
    <m/>
    <m/>
    <m/>
    <m/>
    <s v="SIN CECO"/>
    <s v="NO"/>
    <s v="CLÍNICA PORTOAZUL_x000a_26-oct-10_x000a_25%-Grado de Satisfacción con el Servicio Prestado"/>
    <s v="N/A"/>
    <n v="0"/>
    <n v="1192"/>
    <n v="1192"/>
    <s v="INT"/>
    <s v="Grado de Satisfacción con el Servicio Prestado-Grado de Satisfacción con el Servicio Prestado"/>
    <x v="30"/>
  </r>
  <r>
    <n v="1188"/>
    <x v="34"/>
    <x v="3"/>
    <x v="1"/>
    <m/>
    <m/>
    <s v="Posibilidad de Volver a Contratar con PAYC"/>
    <x v="7"/>
    <m/>
    <m/>
    <m/>
    <m/>
    <m/>
    <m/>
    <m/>
    <m/>
    <m/>
    <m/>
    <m/>
    <s v="SIN CECO"/>
    <s v="NO"/>
    <s v="CLÍNICA PORTOAZUL_x000a_26-oct-10_x000a_25%-Posibilidad de Volver a Contratar con PAYC"/>
    <n v="0"/>
    <n v="0"/>
    <n v="1192"/>
    <n v="1192"/>
    <s v="INT"/>
    <s v="Posibilidad de Volver a Contratar con PAYC-Posibilidad de Volver a Contratar con PAYC"/>
    <x v="31"/>
  </r>
  <r>
    <n v="1189"/>
    <x v="34"/>
    <x v="3"/>
    <x v="1"/>
    <m/>
    <m/>
    <s v="Principales fortalezas en el servicio que presta PAYC"/>
    <x v="8"/>
    <s v="Experiencia-Conocimiento-Personal Comprometido-Excelente manejo del cliente-Organizados-"/>
    <m/>
    <s v="EXPERIENCIA"/>
    <s v="CONOCIMIENTO"/>
    <s v="COMPROMISO"/>
    <s v="MANEJO DEL CLIENTE"/>
    <m/>
    <m/>
    <m/>
    <m/>
    <m/>
    <s v="SIN CECO"/>
    <s v="NO"/>
    <s v="CLÍNICA PORTOAZUL_x000a_26-oct-10_x000a_25%-Fortalezas PAYC"/>
    <s v="Experiencia-Conocimiento-Personal Comprometido-Excelente manejo del cliente-Organizados-"/>
    <n v="0"/>
    <n v="1192"/>
    <n v="1192"/>
    <s v="INT"/>
    <s v="Principales fortalezas en el servicio que presta PAYC-Fortalezas PAYC"/>
    <x v="32"/>
  </r>
  <r>
    <n v="1190"/>
    <x v="34"/>
    <x v="3"/>
    <x v="1"/>
    <m/>
    <m/>
    <s v="Principales debilidades en el servicio que presta PAYC"/>
    <x v="9"/>
    <s v="Estimación del presupuesto-"/>
    <m/>
    <s v="PRESUPUESTO"/>
    <m/>
    <m/>
    <m/>
    <m/>
    <m/>
    <m/>
    <m/>
    <m/>
    <s v="SIN CECO"/>
    <s v="NO"/>
    <s v="CLÍNICA PORTOAZUL_x000a_26-oct-10_x000a_25%-Debilidades PAYC"/>
    <s v="Estimación del presupuesto-"/>
    <n v="0"/>
    <n v="1192"/>
    <n v="1192"/>
    <s v="INT"/>
    <s v="Principales debilidades en el servicio que presta PAYC-Debilidades PAYC"/>
    <x v="33"/>
  </r>
  <r>
    <n v="1191"/>
    <x v="35"/>
    <x v="3"/>
    <x v="1"/>
    <m/>
    <m/>
    <s v="a. Conocimiento específico de temas aplicables al proyecto"/>
    <x v="0"/>
    <n v="4"/>
    <m/>
    <m/>
    <m/>
    <m/>
    <m/>
    <m/>
    <m/>
    <m/>
    <m/>
    <m/>
    <s v="SIN CECO"/>
    <s v="NO"/>
    <s v="UNIVERSIDAD EL BOSQUE*_x000a_25%-Soporte Técnico"/>
    <n v="4"/>
    <n v="4"/>
    <n v="1180"/>
    <n v="1180"/>
    <s v="INT"/>
    <s v="a. Conocimiento específico de temas aplicables al proyecto-Soporte Técnico"/>
    <x v="0"/>
  </r>
  <r>
    <n v="1192"/>
    <x v="35"/>
    <x v="3"/>
    <x v="1"/>
    <m/>
    <m/>
    <s v="b. Idoneidad y Calidad del soporte"/>
    <x v="0"/>
    <n v="4"/>
    <m/>
    <m/>
    <m/>
    <m/>
    <m/>
    <m/>
    <m/>
    <m/>
    <m/>
    <m/>
    <s v="SIN CECO"/>
    <s v="NO"/>
    <s v="UNIVERSIDAD EL BOSQUE*_x000a_25%-Soporte Técnico"/>
    <n v="4"/>
    <n v="4"/>
    <n v="1180"/>
    <n v="1180"/>
    <s v="INT"/>
    <s v="b. Idoneidad y Calidad del soporte-Soporte Técnico"/>
    <x v="1"/>
  </r>
  <r>
    <n v="1193"/>
    <x v="35"/>
    <x v="3"/>
    <x v="1"/>
    <m/>
    <m/>
    <s v="c. Cumplimiento de especificaciones técnicas de construcción"/>
    <x v="0"/>
    <n v="4"/>
    <m/>
    <m/>
    <m/>
    <m/>
    <m/>
    <m/>
    <m/>
    <m/>
    <m/>
    <m/>
    <s v="SIN CECO"/>
    <s v="NO"/>
    <s v="UNIVERSIDAD EL BOSQUE*_x000a_25%-Soporte Técnico"/>
    <n v="4"/>
    <n v="4"/>
    <n v="1180"/>
    <n v="1180"/>
    <s v="INT"/>
    <s v="c. Cumplimiento de especificaciones técnicas de construcción-Soporte Técnico"/>
    <x v="2"/>
  </r>
  <r>
    <n v="1194"/>
    <x v="35"/>
    <x v="3"/>
    <x v="1"/>
    <m/>
    <m/>
    <s v="d. Confiabilidad de los conceptos aplicados"/>
    <x v="0"/>
    <n v="4"/>
    <m/>
    <m/>
    <m/>
    <m/>
    <m/>
    <m/>
    <m/>
    <m/>
    <m/>
    <m/>
    <s v="SIN CECO"/>
    <s v="NO"/>
    <s v="UNIVERSIDAD EL BOSQUE*_x000a_25%-Soporte Técnico"/>
    <n v="4"/>
    <n v="4"/>
    <n v="1180"/>
    <n v="1180"/>
    <s v="INT"/>
    <s v="d. Confiabilidad de los conceptos aplicados-Soporte Técnico"/>
    <x v="3"/>
  </r>
  <r>
    <n v="1195"/>
    <x v="35"/>
    <x v="3"/>
    <x v="1"/>
    <m/>
    <m/>
    <s v="e. Oportunidad en entrega de información o requerimientos"/>
    <x v="0"/>
    <n v="4"/>
    <m/>
    <m/>
    <m/>
    <m/>
    <m/>
    <m/>
    <m/>
    <m/>
    <m/>
    <m/>
    <s v="SIN CECO"/>
    <s v="NO"/>
    <s v="UNIVERSIDAD EL BOSQUE*_x000a_25%-Soporte Técnico"/>
    <n v="4"/>
    <n v="4"/>
    <n v="1180"/>
    <n v="1180"/>
    <s v="INT"/>
    <s v="e. Oportunidad en entrega de información o requerimientos-Soporte Técnico"/>
    <x v="4"/>
  </r>
  <r>
    <n v="1196"/>
    <x v="35"/>
    <x v="3"/>
    <x v="1"/>
    <m/>
    <m/>
    <s v="a. Oportunidad de la gestión en obra"/>
    <x v="1"/>
    <n v="4"/>
    <m/>
    <m/>
    <m/>
    <m/>
    <m/>
    <m/>
    <m/>
    <m/>
    <m/>
    <m/>
    <s v="SIN CECO"/>
    <s v="NO"/>
    <s v="UNIVERSIDAD EL BOSQUE*_x000a_25%-Soporte Administrativo"/>
    <n v="4"/>
    <n v="4"/>
    <n v="1180"/>
    <n v="1180"/>
    <s v="INT"/>
    <s v="a. Oportunidad de la gestión en obra-Soporte Administrativo"/>
    <x v="5"/>
  </r>
  <r>
    <n v="1197"/>
    <x v="35"/>
    <x v="3"/>
    <x v="1"/>
    <m/>
    <m/>
    <s v="b. Manejo administrativo del proyecto"/>
    <x v="1"/>
    <n v="4"/>
    <m/>
    <m/>
    <m/>
    <m/>
    <m/>
    <m/>
    <m/>
    <m/>
    <m/>
    <m/>
    <s v="SIN CECO"/>
    <s v="NO"/>
    <s v="UNIVERSIDAD EL BOSQUE*_x000a_25%-Soporte Administrativo"/>
    <n v="4"/>
    <n v="4"/>
    <n v="1180"/>
    <n v="1180"/>
    <s v="INT"/>
    <s v="b. Manejo administrativo del proyecto-Soporte Administrativo"/>
    <x v="6"/>
  </r>
  <r>
    <n v="1198"/>
    <x v="35"/>
    <x v="3"/>
    <x v="1"/>
    <m/>
    <m/>
    <s v="c. Información clara y veraz sobre la administración de proyecto"/>
    <x v="1"/>
    <n v="4"/>
    <m/>
    <m/>
    <m/>
    <m/>
    <m/>
    <m/>
    <m/>
    <m/>
    <m/>
    <m/>
    <s v="SIN CECO"/>
    <s v="NO"/>
    <s v="UNIVERSIDAD EL BOSQUE*_x000a_25%-Soporte Administrativo"/>
    <n v="4"/>
    <n v="4"/>
    <n v="1180"/>
    <n v="1180"/>
    <s v="INT"/>
    <s v="c. Información clara y veraz sobre la administración de proyecto-Soporte Administrativo"/>
    <x v="7"/>
  </r>
  <r>
    <n v="1199"/>
    <x v="35"/>
    <x v="3"/>
    <x v="1"/>
    <m/>
    <m/>
    <s v="d. Cumplimientos con expectativas del cliente"/>
    <x v="1"/>
    <n v="4"/>
    <m/>
    <m/>
    <m/>
    <m/>
    <m/>
    <m/>
    <m/>
    <m/>
    <m/>
    <m/>
    <s v="SIN CECO"/>
    <s v="NO"/>
    <s v="UNIVERSIDAD EL BOSQUE*_x000a_25%-Soporte Administrativo"/>
    <n v="4"/>
    <n v="4"/>
    <n v="1180"/>
    <n v="1180"/>
    <s v="INT"/>
    <s v="d. Cumplimientos con expectativas del cliente-Soporte Administrativo"/>
    <x v="8"/>
  </r>
  <r>
    <n v="1200"/>
    <x v="35"/>
    <x v="3"/>
    <x v="1"/>
    <m/>
    <m/>
    <s v="e. Control de presupuesto"/>
    <x v="1"/>
    <n v="4"/>
    <m/>
    <m/>
    <m/>
    <m/>
    <m/>
    <m/>
    <m/>
    <m/>
    <m/>
    <m/>
    <s v="SIN CECO"/>
    <s v="NO"/>
    <s v="UNIVERSIDAD EL BOSQUE*_x000a_25%-Soporte Administrativo"/>
    <n v="4"/>
    <n v="4"/>
    <n v="1180"/>
    <n v="1180"/>
    <s v="INT"/>
    <s v="e. Control de presupuesto-Soporte Administrativo"/>
    <x v="9"/>
  </r>
  <r>
    <n v="1201"/>
    <x v="35"/>
    <x v="3"/>
    <x v="1"/>
    <m/>
    <m/>
    <s v="a. Apoyo y presencia en el proyecto"/>
    <x v="2"/>
    <n v="4"/>
    <m/>
    <m/>
    <m/>
    <m/>
    <m/>
    <m/>
    <m/>
    <m/>
    <m/>
    <m/>
    <s v="SIN CECO"/>
    <s v="NO"/>
    <s v="UNIVERSIDAD EL BOSQUE*_x000a_25%-Soporte Directivo (Coordinador y Gerencia)"/>
    <n v="4"/>
    <n v="4"/>
    <n v="1180"/>
    <n v="1180"/>
    <s v="INT"/>
    <s v="a. Apoyo y presencia en el proyecto-Soporte Directivo (Coordinador y Gerencia)"/>
    <x v="10"/>
  </r>
  <r>
    <n v="1202"/>
    <x v="35"/>
    <x v="3"/>
    <x v="1"/>
    <m/>
    <m/>
    <s v="b. Conocimiento del proyecto"/>
    <x v="2"/>
    <n v="4"/>
    <m/>
    <m/>
    <m/>
    <m/>
    <m/>
    <m/>
    <m/>
    <m/>
    <m/>
    <m/>
    <s v="SIN CECO"/>
    <s v="NO"/>
    <s v="UNIVERSIDAD EL BOSQUE*_x000a_25%-Soporte Directivo (Coordinador y Gerencia)"/>
    <n v="4"/>
    <n v="4"/>
    <n v="1180"/>
    <n v="1180"/>
    <s v="INT"/>
    <s v="b. Conocimiento del proyecto-Soporte Directivo (Coordinador y Gerencia)"/>
    <x v="11"/>
  </r>
  <r>
    <n v="1203"/>
    <x v="35"/>
    <x v="3"/>
    <x v="1"/>
    <m/>
    <m/>
    <s v="c. Planteamiento de soluciones y manejo de conflictos"/>
    <x v="2"/>
    <n v="4"/>
    <m/>
    <m/>
    <m/>
    <m/>
    <m/>
    <m/>
    <m/>
    <m/>
    <m/>
    <m/>
    <s v="SIN CECO"/>
    <s v="NO"/>
    <s v="UNIVERSIDAD EL BOSQUE*_x000a_25%-Soporte Directivo (Coordinador y Gerencia)"/>
    <n v="4"/>
    <n v="4"/>
    <n v="1180"/>
    <n v="1180"/>
    <s v="INT"/>
    <s v="c. Planteamiento de soluciones y manejo de conflictos-Soporte Directivo (Coordinador y Gerencia)"/>
    <x v="12"/>
  </r>
  <r>
    <n v="1204"/>
    <x v="35"/>
    <x v="3"/>
    <x v="1"/>
    <m/>
    <m/>
    <s v="d. Cumplimiento de compromisos"/>
    <x v="2"/>
    <n v="4"/>
    <m/>
    <m/>
    <m/>
    <m/>
    <m/>
    <m/>
    <m/>
    <m/>
    <m/>
    <m/>
    <s v="SIN CECO"/>
    <s v="NO"/>
    <s v="UNIVERSIDAD EL BOSQUE*_x000a_25%-Soporte Directivo (Coordinador y Gerencia)"/>
    <n v="4"/>
    <n v="4"/>
    <n v="1180"/>
    <n v="1180"/>
    <s v="INT"/>
    <s v="d. Cumplimiento de compromisos-Soporte Directivo (Coordinador y Gerencia)"/>
    <x v="13"/>
  </r>
  <r>
    <n v="1205"/>
    <x v="35"/>
    <x v="3"/>
    <x v="1"/>
    <m/>
    <m/>
    <s v="e. Manejo del cliente"/>
    <x v="2"/>
    <n v="4"/>
    <m/>
    <m/>
    <m/>
    <m/>
    <m/>
    <m/>
    <m/>
    <m/>
    <m/>
    <m/>
    <s v="SIN CECO"/>
    <s v="NO"/>
    <s v="UNIVERSIDAD EL BOSQUE*_x000a_25%-Soporte Directivo (Coordinador y Gerencia)"/>
    <n v="4"/>
    <n v="4"/>
    <n v="1180"/>
    <n v="1180"/>
    <s v="INT"/>
    <s v="e. Manejo del cliente-Soporte Directivo (Coordinador y Gerencia)"/>
    <x v="14"/>
  </r>
  <r>
    <n v="1206"/>
    <x v="35"/>
    <x v="3"/>
    <x v="1"/>
    <m/>
    <m/>
    <s v="a. Idoneidad del personal"/>
    <x v="3"/>
    <n v="4"/>
    <m/>
    <m/>
    <m/>
    <m/>
    <m/>
    <m/>
    <m/>
    <m/>
    <m/>
    <m/>
    <s v="SIN CECO"/>
    <s v="NO"/>
    <s v="UNIVERSIDAD EL BOSQUE*_x000a_25%-Personal que presta el servicio en obra"/>
    <n v="4"/>
    <n v="4"/>
    <n v="1180"/>
    <n v="1180"/>
    <s v="INT"/>
    <s v="a. Idoneidad del personal-Personal que presta el servicio en obra"/>
    <x v="15"/>
  </r>
  <r>
    <n v="1207"/>
    <x v="35"/>
    <x v="3"/>
    <x v="1"/>
    <m/>
    <m/>
    <s v="b. Oportuna atención al cliente"/>
    <x v="3"/>
    <n v="4"/>
    <m/>
    <m/>
    <m/>
    <m/>
    <m/>
    <m/>
    <m/>
    <m/>
    <m/>
    <m/>
    <s v="SIN CECO"/>
    <s v="NO"/>
    <s v="UNIVERSIDAD EL BOSQUE*_x000a_25%-Personal que presta el servicio en obra"/>
    <n v="4"/>
    <n v="4"/>
    <n v="1180"/>
    <n v="1180"/>
    <s v="INT"/>
    <s v="b. Oportuna atención al cliente-Personal que presta el servicio en obra"/>
    <x v="16"/>
  </r>
  <r>
    <n v="1208"/>
    <x v="35"/>
    <x v="3"/>
    <x v="1"/>
    <m/>
    <m/>
    <s v="c. Compromiso con el proyecto"/>
    <x v="3"/>
    <n v="4"/>
    <m/>
    <m/>
    <m/>
    <m/>
    <m/>
    <m/>
    <m/>
    <m/>
    <m/>
    <m/>
    <s v="SIN CECO"/>
    <s v="NO"/>
    <s v="UNIVERSIDAD EL BOSQUE*_x000a_25%-Personal que presta el servicio en obra"/>
    <n v="4"/>
    <n v="4"/>
    <n v="1180"/>
    <n v="1180"/>
    <s v="INT"/>
    <s v="c. Compromiso con el proyecto-Personal que presta el servicio en obra"/>
    <x v="17"/>
  </r>
  <r>
    <n v="1209"/>
    <x v="35"/>
    <x v="3"/>
    <x v="1"/>
    <m/>
    <m/>
    <s v="d. Cumplimiento de compromisos"/>
    <x v="3"/>
    <n v="4"/>
    <m/>
    <m/>
    <m/>
    <m/>
    <m/>
    <m/>
    <m/>
    <m/>
    <m/>
    <m/>
    <s v="SIN CECO"/>
    <s v="NO"/>
    <s v="UNIVERSIDAD EL BOSQUE*_x000a_25%-Personal que presta el servicio en obra"/>
    <n v="4"/>
    <n v="4"/>
    <n v="1180"/>
    <n v="1180"/>
    <s v="INT"/>
    <s v="d. Cumplimiento de compromisos-Personal que presta el servicio en obra"/>
    <x v="18"/>
  </r>
  <r>
    <n v="1210"/>
    <x v="35"/>
    <x v="3"/>
    <x v="1"/>
    <m/>
    <m/>
    <s v="e. Proactividad en desarrollo de funciones"/>
    <x v="3"/>
    <n v="4"/>
    <m/>
    <m/>
    <m/>
    <m/>
    <m/>
    <m/>
    <m/>
    <m/>
    <m/>
    <m/>
    <s v="SIN CECO"/>
    <s v="NO"/>
    <s v="UNIVERSIDAD EL BOSQUE*_x000a_25%-Personal que presta el servicio en obra"/>
    <n v="4"/>
    <n v="4"/>
    <n v="1180"/>
    <n v="1180"/>
    <s v="INT"/>
    <s v="e. Proactividad en desarrollo de funciones-Personal que presta el servicio en obra"/>
    <x v="19"/>
  </r>
  <r>
    <n v="1211"/>
    <x v="35"/>
    <x v="3"/>
    <x v="1"/>
    <m/>
    <m/>
    <s v="a. Calidad del Contenido"/>
    <x v="4"/>
    <n v="4"/>
    <m/>
    <m/>
    <m/>
    <m/>
    <m/>
    <m/>
    <m/>
    <m/>
    <m/>
    <m/>
    <s v="SIN CECO"/>
    <s v="NO"/>
    <s v="UNIVERSIDAD EL BOSQUE*_x000a_25%-Productos Asociados de PAYC (Informes, Control de presupuesto y Programación y actas)"/>
    <n v="4"/>
    <n v="4"/>
    <n v="1180"/>
    <n v="1180"/>
    <s v="INT"/>
    <s v="a. Calidad del Contenido-Productos Asociados de PAYC (Informes, Control de presupuesto y Programación y actas)"/>
    <x v="20"/>
  </r>
  <r>
    <n v="1212"/>
    <x v="35"/>
    <x v="3"/>
    <x v="1"/>
    <m/>
    <m/>
    <s v="b. Claridad del Contenido"/>
    <x v="4"/>
    <n v="4"/>
    <m/>
    <m/>
    <m/>
    <m/>
    <m/>
    <m/>
    <m/>
    <m/>
    <m/>
    <m/>
    <s v="SIN CECO"/>
    <s v="NO"/>
    <s v="UNIVERSIDAD EL BOSQUE*_x000a_25%-Productos Asociados de PAYC (Informes, Control de presupuesto y Programación y actas)"/>
    <n v="4"/>
    <n v="4"/>
    <n v="1180"/>
    <n v="1180"/>
    <s v="INT"/>
    <s v="b. Claridad del Contenido-Productos Asociados de PAYC (Informes, Control de presupuesto y Programación y actas)"/>
    <x v="21"/>
  </r>
  <r>
    <n v="1213"/>
    <x v="35"/>
    <x v="3"/>
    <x v="1"/>
    <m/>
    <m/>
    <s v="c. Oportunidad en la entrega"/>
    <x v="4"/>
    <n v="4"/>
    <m/>
    <m/>
    <m/>
    <m/>
    <m/>
    <m/>
    <m/>
    <m/>
    <m/>
    <m/>
    <s v="SIN CECO"/>
    <s v="NO"/>
    <s v="UNIVERSIDAD EL BOSQUE*_x000a_25%-Productos Asociados de PAYC (Informes, Control de presupuesto y Programación y actas)"/>
    <n v="4"/>
    <n v="4"/>
    <n v="1180"/>
    <n v="1180"/>
    <s v="INT"/>
    <s v="c. Oportunidad en la entrega-Productos Asociados de PAYC (Informes, Control de presupuesto y Programación y actas)"/>
    <x v="22"/>
  </r>
  <r>
    <n v="1214"/>
    <x v="35"/>
    <x v="3"/>
    <x v="1"/>
    <m/>
    <m/>
    <s v="d. Precisión de la información"/>
    <x v="4"/>
    <n v="4"/>
    <m/>
    <m/>
    <m/>
    <m/>
    <m/>
    <m/>
    <m/>
    <m/>
    <m/>
    <m/>
    <s v="SIN CECO"/>
    <s v="NO"/>
    <s v="UNIVERSIDAD EL BOSQUE*_x000a_25%-Productos Asociados de PAYC (Informes, Control de presupuesto y Programación y actas)"/>
    <n v="4"/>
    <n v="4"/>
    <n v="1180"/>
    <n v="1180"/>
    <s v="INT"/>
    <s v="d. Precisión de la información-Productos Asociados de PAYC (Informes, Control de presupuesto y Programación y actas)"/>
    <x v="23"/>
  </r>
  <r>
    <n v="1215"/>
    <x v="35"/>
    <x v="3"/>
    <x v="1"/>
    <m/>
    <m/>
    <s v="e. Diagramación"/>
    <x v="4"/>
    <n v="4"/>
    <m/>
    <m/>
    <m/>
    <m/>
    <m/>
    <m/>
    <m/>
    <m/>
    <m/>
    <m/>
    <s v="SIN CECO"/>
    <s v="NO"/>
    <s v="UNIVERSIDAD EL BOSQUE*_x000a_25%-Productos Asociados de PAYC (Informes, Control de presupuesto y Programación y actas)"/>
    <n v="4"/>
    <n v="4"/>
    <n v="1180"/>
    <n v="1180"/>
    <s v="INT"/>
    <s v="e. Diagramación-Productos Asociados de PAYC (Informes, Control de presupuesto y Programación y actas)"/>
    <x v="24"/>
  </r>
  <r>
    <n v="1216"/>
    <x v="35"/>
    <x v="3"/>
    <x v="1"/>
    <m/>
    <m/>
    <s v="a. Cumplimiento"/>
    <x v="5"/>
    <n v="4"/>
    <m/>
    <m/>
    <m/>
    <m/>
    <m/>
    <m/>
    <m/>
    <m/>
    <m/>
    <m/>
    <s v="SIN CECO"/>
    <s v="NO"/>
    <s v="UNIVERSIDAD EL BOSQUE*_x000a_25%-Compromisos Pactados"/>
    <n v="4"/>
    <n v="4"/>
    <n v="1180"/>
    <n v="1180"/>
    <s v="INT"/>
    <s v="a. Cumplimiento-Compromisos Pactados"/>
    <x v="25"/>
  </r>
  <r>
    <n v="1217"/>
    <x v="35"/>
    <x v="3"/>
    <x v="1"/>
    <m/>
    <m/>
    <s v="b. Satisface expectativas"/>
    <x v="5"/>
    <n v="4"/>
    <m/>
    <m/>
    <m/>
    <m/>
    <m/>
    <m/>
    <m/>
    <m/>
    <m/>
    <m/>
    <s v="SIN CECO"/>
    <s v="NO"/>
    <s v="UNIVERSIDAD EL BOSQUE*_x000a_25%-Compromisos Pactados"/>
    <n v="4"/>
    <n v="4"/>
    <n v="1180"/>
    <n v="1180"/>
    <s v="INT"/>
    <s v="b. Satisface expectativas-Compromisos Pactados"/>
    <x v="26"/>
  </r>
  <r>
    <n v="1218"/>
    <x v="35"/>
    <x v="3"/>
    <x v="1"/>
    <m/>
    <m/>
    <s v="c. Calidad de la Información suministrada"/>
    <x v="5"/>
    <n v="4"/>
    <m/>
    <m/>
    <m/>
    <m/>
    <m/>
    <m/>
    <m/>
    <m/>
    <m/>
    <m/>
    <s v="SIN CECO"/>
    <s v="NO"/>
    <s v="UNIVERSIDAD EL BOSQUE*_x000a_25%-Compromisos Pactados"/>
    <n v="4"/>
    <n v="4"/>
    <n v="1180"/>
    <n v="1180"/>
    <s v="INT"/>
    <s v="c. Calidad de la Información suministrada-Compromisos Pactados"/>
    <x v="27"/>
  </r>
  <r>
    <n v="1219"/>
    <x v="35"/>
    <x v="3"/>
    <x v="1"/>
    <m/>
    <m/>
    <s v="d. Disposición del personal de PAYC a las solicitudes del cliente"/>
    <x v="5"/>
    <n v="4"/>
    <m/>
    <m/>
    <m/>
    <m/>
    <m/>
    <m/>
    <m/>
    <m/>
    <m/>
    <m/>
    <s v="SIN CECO"/>
    <s v="NO"/>
    <s v="UNIVERSIDAD EL BOSQUE*_x000a_25%-Compromisos Pactados"/>
    <n v="4"/>
    <n v="4"/>
    <n v="1180"/>
    <n v="1180"/>
    <s v="INT"/>
    <s v="d. Disposición del personal de PAYC a las solicitudes del cliente-Compromisos Pactados"/>
    <x v="28"/>
  </r>
  <r>
    <n v="1220"/>
    <x v="35"/>
    <x v="3"/>
    <x v="1"/>
    <m/>
    <m/>
    <s v="e. Coherencia entre lo solicitado y lo entregado"/>
    <x v="5"/>
    <n v="4"/>
    <m/>
    <m/>
    <m/>
    <m/>
    <m/>
    <m/>
    <m/>
    <m/>
    <m/>
    <m/>
    <s v="SIN CECO"/>
    <s v="NO"/>
    <s v="UNIVERSIDAD EL BOSQUE*_x000a_25%-Compromisos Pactados"/>
    <n v="4"/>
    <n v="4"/>
    <n v="1180"/>
    <n v="1180"/>
    <s v="INT"/>
    <s v="e. Coherencia entre lo solicitado y lo entregado-Compromisos Pactados"/>
    <x v="29"/>
  </r>
  <r>
    <n v="1221"/>
    <x v="35"/>
    <x v="3"/>
    <x v="1"/>
    <m/>
    <m/>
    <s v="Grado de Satisfacción con el Servicio Prestado"/>
    <x v="6"/>
    <n v="4"/>
    <m/>
    <m/>
    <m/>
    <m/>
    <m/>
    <m/>
    <m/>
    <m/>
    <m/>
    <m/>
    <s v="SIN CECO"/>
    <s v="NO"/>
    <s v="UNIVERSIDAD EL BOSQUE*_x000a_25%-Grado de Satisfacción con el Servicio Prestado"/>
    <n v="4"/>
    <n v="4"/>
    <n v="1180"/>
    <n v="1180"/>
    <s v="INT"/>
    <s v="Grado de Satisfacción con el Servicio Prestado-Grado de Satisfacción con el Servicio Prestado"/>
    <x v="30"/>
  </r>
  <r>
    <n v="1222"/>
    <x v="35"/>
    <x v="3"/>
    <x v="1"/>
    <m/>
    <m/>
    <s v="Posibilidad de Volver a Contratar con PAYC"/>
    <x v="7"/>
    <n v="4"/>
    <m/>
    <m/>
    <m/>
    <m/>
    <m/>
    <m/>
    <m/>
    <m/>
    <m/>
    <m/>
    <s v="SIN CECO"/>
    <s v="NO"/>
    <s v="UNIVERSIDAD EL BOSQUE*_x000a_25%-Posibilidad de Volver a Contratar con PAYC"/>
    <n v="4"/>
    <n v="4"/>
    <n v="1180"/>
    <n v="1180"/>
    <s v="INT"/>
    <s v="Posibilidad de Volver a Contratar con PAYC-Posibilidad de Volver a Contratar con PAYC"/>
    <x v="31"/>
  </r>
  <r>
    <n v="1223"/>
    <x v="35"/>
    <x v="3"/>
    <x v="1"/>
    <m/>
    <m/>
    <s v="Principales fortalezas en el servicio que presta PAYC"/>
    <x v="8"/>
    <s v="-"/>
    <m/>
    <m/>
    <m/>
    <m/>
    <m/>
    <m/>
    <m/>
    <m/>
    <m/>
    <m/>
    <s v="SIN CECO"/>
    <s v="NO"/>
    <s v="UNIVERSIDAD EL BOSQUE*_x000a_25%-Fortalezas PAYC"/>
    <s v="-"/>
    <n v="0"/>
    <n v="1180"/>
    <n v="1180"/>
    <s v="INT"/>
    <s v="Principales fortalezas en el servicio que presta PAYC-Fortalezas PAYC"/>
    <x v="32"/>
  </r>
  <r>
    <n v="1224"/>
    <x v="35"/>
    <x v="3"/>
    <x v="1"/>
    <m/>
    <m/>
    <s v="Principales debilidades en el servicio que presta PAYC"/>
    <x v="9"/>
    <s v="-"/>
    <m/>
    <m/>
    <m/>
    <m/>
    <m/>
    <m/>
    <m/>
    <m/>
    <m/>
    <m/>
    <s v="SIN CECO"/>
    <s v="NO"/>
    <s v="UNIVERSIDAD EL BOSQUE*_x000a_25%-Debilidades PAYC"/>
    <s v="-"/>
    <n v="0"/>
    <n v="1180"/>
    <n v="1180"/>
    <s v="INT"/>
    <s v="Principales debilidades en el servicio que presta PAYC-Debilidades PAYC"/>
    <x v="33"/>
  </r>
  <r>
    <n v="1225"/>
    <x v="36"/>
    <x v="2"/>
    <x v="1"/>
    <m/>
    <m/>
    <s v="a. Conocimiento específico de temas aplicables al proyecto"/>
    <x v="0"/>
    <n v="4"/>
    <s v="SIN FECHA COMO TAL, SE ASIGNA LA INTERMEDIA DEL SEGUNDO SEMESTRE"/>
    <m/>
    <m/>
    <m/>
    <m/>
    <m/>
    <m/>
    <m/>
    <m/>
    <m/>
    <s v="SIN CECO"/>
    <s v="NO"/>
    <s v="TORRE UNICENTRO*_x000a_60%-Soporte Técnico"/>
    <n v="4"/>
    <n v="4"/>
    <n v="1736"/>
    <n v="1736"/>
    <s v="INT"/>
    <s v="a. Conocimiento específico de temas aplicables al proyecto-Soporte Técnico"/>
    <x v="0"/>
  </r>
  <r>
    <n v="1226"/>
    <x v="36"/>
    <x v="2"/>
    <x v="1"/>
    <m/>
    <m/>
    <s v="b. Idoneidad y Calidad del soporte"/>
    <x v="0"/>
    <n v="4"/>
    <s v="SIN FECHA COMO TAL, SE ASIGNA LA INTERMEDIA DEL SEGUNDO SEMESTRE"/>
    <m/>
    <m/>
    <m/>
    <m/>
    <m/>
    <m/>
    <m/>
    <m/>
    <m/>
    <s v="SIN CECO"/>
    <s v="NO"/>
    <s v="TORRE UNICENTRO*_x000a_60%-Soporte Técnico"/>
    <n v="4"/>
    <n v="4"/>
    <n v="1736"/>
    <n v="1736"/>
    <s v="INT"/>
    <s v="b. Idoneidad y Calidad del soporte-Soporte Técnico"/>
    <x v="1"/>
  </r>
  <r>
    <n v="1227"/>
    <x v="36"/>
    <x v="2"/>
    <x v="1"/>
    <m/>
    <m/>
    <s v="c. Cumplimiento de especificaciones técnicas de construcción"/>
    <x v="0"/>
    <n v="4"/>
    <s v="SIN FECHA COMO TAL, SE ASIGNA LA INTERMEDIA DEL SEGUNDO SEMESTRE"/>
    <m/>
    <m/>
    <m/>
    <m/>
    <m/>
    <m/>
    <m/>
    <m/>
    <m/>
    <s v="SIN CECO"/>
    <s v="NO"/>
    <s v="TORRE UNICENTRO*_x000a_60%-Soporte Técnico"/>
    <n v="4"/>
    <n v="4"/>
    <n v="1736"/>
    <n v="1736"/>
    <s v="INT"/>
    <s v="c. Cumplimiento de especificaciones técnicas de construcción-Soporte Técnico"/>
    <x v="2"/>
  </r>
  <r>
    <n v="1228"/>
    <x v="36"/>
    <x v="2"/>
    <x v="1"/>
    <m/>
    <m/>
    <s v="d. Confiabilidad de los conceptos aplicados"/>
    <x v="0"/>
    <n v="4"/>
    <s v="SIN FECHA COMO TAL, SE ASIGNA LA INTERMEDIA DEL SEGUNDO SEMESTRE"/>
    <m/>
    <m/>
    <m/>
    <m/>
    <m/>
    <m/>
    <m/>
    <m/>
    <m/>
    <s v="SIN CECO"/>
    <s v="NO"/>
    <s v="TORRE UNICENTRO*_x000a_60%-Soporte Técnico"/>
    <n v="4"/>
    <n v="4"/>
    <n v="1736"/>
    <n v="1736"/>
    <s v="INT"/>
    <s v="d. Confiabilidad de los conceptos aplicados-Soporte Técnico"/>
    <x v="3"/>
  </r>
  <r>
    <n v="1229"/>
    <x v="36"/>
    <x v="2"/>
    <x v="1"/>
    <m/>
    <m/>
    <s v="e. Oportunidad en entrega de información o requerimientos"/>
    <x v="0"/>
    <n v="4"/>
    <s v="SIN FECHA COMO TAL, SE ASIGNA LA INTERMEDIA DEL SEGUNDO SEMESTRE"/>
    <m/>
    <m/>
    <m/>
    <m/>
    <m/>
    <m/>
    <m/>
    <m/>
    <m/>
    <s v="SIN CECO"/>
    <s v="NO"/>
    <s v="TORRE UNICENTRO*_x000a_60%-Soporte Técnico"/>
    <n v="4"/>
    <n v="4"/>
    <n v="1736"/>
    <n v="1736"/>
    <s v="INT"/>
    <s v="e. Oportunidad en entrega de información o requerimientos-Soporte Técnico"/>
    <x v="4"/>
  </r>
  <r>
    <n v="1230"/>
    <x v="36"/>
    <x v="2"/>
    <x v="1"/>
    <m/>
    <m/>
    <s v="a. Oportunidad de la gestión en obra"/>
    <x v="1"/>
    <n v="4"/>
    <s v="SIN FECHA COMO TAL, SE ASIGNA LA INTERMEDIA DEL SEGUNDO SEMESTRE"/>
    <m/>
    <m/>
    <m/>
    <m/>
    <m/>
    <m/>
    <m/>
    <m/>
    <m/>
    <s v="SIN CECO"/>
    <s v="NO"/>
    <s v="TORRE UNICENTRO*_x000a_60%-Soporte Administrativo"/>
    <n v="4"/>
    <n v="4"/>
    <n v="1736"/>
    <n v="1736"/>
    <s v="INT"/>
    <s v="a. Oportunidad de la gestión en obra-Soporte Administrativo"/>
    <x v="5"/>
  </r>
  <r>
    <n v="1231"/>
    <x v="36"/>
    <x v="2"/>
    <x v="1"/>
    <m/>
    <m/>
    <s v="b. Manejo administrativo del proyecto"/>
    <x v="1"/>
    <n v="4"/>
    <s v="SIN FECHA COMO TAL, SE ASIGNA LA INTERMEDIA DEL SEGUNDO SEMESTRE"/>
    <m/>
    <m/>
    <m/>
    <m/>
    <m/>
    <m/>
    <m/>
    <m/>
    <m/>
    <s v="SIN CECO"/>
    <s v="NO"/>
    <s v="TORRE UNICENTRO*_x000a_60%-Soporte Administrativo"/>
    <n v="4"/>
    <n v="4"/>
    <n v="1736"/>
    <n v="1736"/>
    <s v="INT"/>
    <s v="b. Manejo administrativo del proyecto-Soporte Administrativo"/>
    <x v="6"/>
  </r>
  <r>
    <n v="1232"/>
    <x v="36"/>
    <x v="2"/>
    <x v="1"/>
    <m/>
    <m/>
    <s v="c. Información clara y veraz sobre la administración de proyecto"/>
    <x v="1"/>
    <n v="4"/>
    <s v="SIN FECHA COMO TAL, SE ASIGNA LA INTERMEDIA DEL SEGUNDO SEMESTRE"/>
    <m/>
    <m/>
    <m/>
    <m/>
    <m/>
    <m/>
    <m/>
    <m/>
    <m/>
    <s v="SIN CECO"/>
    <s v="NO"/>
    <s v="TORRE UNICENTRO*_x000a_60%-Soporte Administrativo"/>
    <n v="4"/>
    <n v="4"/>
    <n v="1736"/>
    <n v="1736"/>
    <s v="INT"/>
    <s v="c. Información clara y veraz sobre la administración de proyecto-Soporte Administrativo"/>
    <x v="7"/>
  </r>
  <r>
    <n v="1233"/>
    <x v="36"/>
    <x v="2"/>
    <x v="1"/>
    <m/>
    <m/>
    <s v="d. Cumplimientos con expectativas del cliente"/>
    <x v="1"/>
    <n v="4"/>
    <s v="SIN FECHA COMO TAL, SE ASIGNA LA INTERMEDIA DEL SEGUNDO SEMESTRE"/>
    <m/>
    <m/>
    <m/>
    <m/>
    <m/>
    <m/>
    <m/>
    <m/>
    <m/>
    <s v="SIN CECO"/>
    <s v="NO"/>
    <s v="TORRE UNICENTRO*_x000a_60%-Soporte Administrativo"/>
    <n v="4"/>
    <n v="4"/>
    <n v="1736"/>
    <n v="1736"/>
    <s v="INT"/>
    <s v="d. Cumplimientos con expectativas del cliente-Soporte Administrativo"/>
    <x v="8"/>
  </r>
  <r>
    <n v="1234"/>
    <x v="36"/>
    <x v="2"/>
    <x v="1"/>
    <m/>
    <m/>
    <s v="e. Control de presupuesto"/>
    <x v="1"/>
    <n v="4"/>
    <s v="SIN FECHA COMO TAL, SE ASIGNA LA INTERMEDIA DEL SEGUNDO SEMESTRE"/>
    <m/>
    <m/>
    <m/>
    <m/>
    <m/>
    <m/>
    <m/>
    <m/>
    <m/>
    <s v="SIN CECO"/>
    <s v="NO"/>
    <s v="TORRE UNICENTRO*_x000a_60%-Soporte Administrativo"/>
    <n v="4"/>
    <n v="4"/>
    <n v="1736"/>
    <n v="1736"/>
    <s v="INT"/>
    <s v="e. Control de presupuesto-Soporte Administrativo"/>
    <x v="9"/>
  </r>
  <r>
    <n v="1235"/>
    <x v="36"/>
    <x v="2"/>
    <x v="1"/>
    <m/>
    <m/>
    <s v="a. Apoyo y presencia en el proyecto"/>
    <x v="2"/>
    <n v="4"/>
    <s v="SIN FECHA COMO TAL, SE ASIGNA LA INTERMEDIA DEL SEGUNDO SEMESTRE"/>
    <m/>
    <m/>
    <m/>
    <m/>
    <m/>
    <m/>
    <m/>
    <m/>
    <m/>
    <s v="SIN CECO"/>
    <s v="NO"/>
    <s v="TORRE UNICENTRO*_x000a_60%-Soporte Directivo (Coordinador y Gerencia)"/>
    <n v="4"/>
    <n v="4"/>
    <n v="1736"/>
    <n v="1736"/>
    <s v="INT"/>
    <s v="a. Apoyo y presencia en el proyecto-Soporte Directivo (Coordinador y Gerencia)"/>
    <x v="10"/>
  </r>
  <r>
    <n v="1236"/>
    <x v="36"/>
    <x v="2"/>
    <x v="1"/>
    <m/>
    <m/>
    <s v="b. Conocimiento del proyecto"/>
    <x v="2"/>
    <n v="4"/>
    <s v="SIN FECHA COMO TAL, SE ASIGNA LA INTERMEDIA DEL SEGUNDO SEMESTRE"/>
    <m/>
    <m/>
    <m/>
    <m/>
    <m/>
    <m/>
    <m/>
    <m/>
    <m/>
    <s v="SIN CECO"/>
    <s v="NO"/>
    <s v="TORRE UNICENTRO*_x000a_60%-Soporte Directivo (Coordinador y Gerencia)"/>
    <n v="4"/>
    <n v="4"/>
    <n v="1736"/>
    <n v="1736"/>
    <s v="INT"/>
    <s v="b. Conocimiento del proyecto-Soporte Directivo (Coordinador y Gerencia)"/>
    <x v="11"/>
  </r>
  <r>
    <n v="1237"/>
    <x v="36"/>
    <x v="2"/>
    <x v="1"/>
    <m/>
    <m/>
    <s v="c. Planteamiento de soluciones y manejo de conflictos"/>
    <x v="2"/>
    <n v="4"/>
    <s v="SIN FECHA COMO TAL, SE ASIGNA LA INTERMEDIA DEL SEGUNDO SEMESTRE"/>
    <m/>
    <m/>
    <m/>
    <m/>
    <m/>
    <m/>
    <m/>
    <m/>
    <m/>
    <s v="SIN CECO"/>
    <s v="NO"/>
    <s v="TORRE UNICENTRO*_x000a_60%-Soporte Directivo (Coordinador y Gerencia)"/>
    <n v="4"/>
    <n v="4"/>
    <n v="1736"/>
    <n v="1736"/>
    <s v="INT"/>
    <s v="c. Planteamiento de soluciones y manejo de conflictos-Soporte Directivo (Coordinador y Gerencia)"/>
    <x v="12"/>
  </r>
  <r>
    <n v="1238"/>
    <x v="36"/>
    <x v="2"/>
    <x v="1"/>
    <m/>
    <m/>
    <s v="d. Cumplimiento de compromisos"/>
    <x v="2"/>
    <n v="4"/>
    <s v="SIN FECHA COMO TAL, SE ASIGNA LA INTERMEDIA DEL SEGUNDO SEMESTRE"/>
    <m/>
    <m/>
    <m/>
    <m/>
    <m/>
    <m/>
    <m/>
    <m/>
    <m/>
    <s v="SIN CECO"/>
    <s v="NO"/>
    <s v="TORRE UNICENTRO*_x000a_60%-Soporte Directivo (Coordinador y Gerencia)"/>
    <n v="4"/>
    <n v="4"/>
    <n v="1736"/>
    <n v="1736"/>
    <s v="INT"/>
    <s v="d. Cumplimiento de compromisos-Soporte Directivo (Coordinador y Gerencia)"/>
    <x v="13"/>
  </r>
  <r>
    <n v="1239"/>
    <x v="36"/>
    <x v="2"/>
    <x v="1"/>
    <m/>
    <m/>
    <s v="e. Manejo del cliente"/>
    <x v="2"/>
    <n v="4"/>
    <s v="SIN FECHA COMO TAL, SE ASIGNA LA INTERMEDIA DEL SEGUNDO SEMESTRE"/>
    <m/>
    <m/>
    <m/>
    <m/>
    <m/>
    <m/>
    <m/>
    <m/>
    <m/>
    <s v="SIN CECO"/>
    <s v="NO"/>
    <s v="TORRE UNICENTRO*_x000a_60%-Soporte Directivo (Coordinador y Gerencia)"/>
    <n v="4"/>
    <n v="4"/>
    <n v="1736"/>
    <n v="1736"/>
    <s v="INT"/>
    <s v="e. Manejo del cliente-Soporte Directivo (Coordinador y Gerencia)"/>
    <x v="14"/>
  </r>
  <r>
    <n v="1240"/>
    <x v="36"/>
    <x v="2"/>
    <x v="1"/>
    <m/>
    <m/>
    <s v="a. Idoneidad del personal"/>
    <x v="3"/>
    <n v="4"/>
    <s v="SIN FECHA COMO TAL, SE ASIGNA LA INTERMEDIA DEL SEGUNDO SEMESTRE"/>
    <m/>
    <m/>
    <m/>
    <m/>
    <m/>
    <m/>
    <m/>
    <m/>
    <m/>
    <s v="SIN CECO"/>
    <s v="NO"/>
    <s v="TORRE UNICENTRO*_x000a_60%-Personal que presta el servicio en obra"/>
    <n v="4"/>
    <n v="4"/>
    <n v="1736"/>
    <n v="1736"/>
    <s v="INT"/>
    <s v="a. Idoneidad del personal-Personal que presta el servicio en obra"/>
    <x v="15"/>
  </r>
  <r>
    <n v="1241"/>
    <x v="36"/>
    <x v="2"/>
    <x v="1"/>
    <m/>
    <m/>
    <s v="b. Oportuna atención al cliente"/>
    <x v="3"/>
    <n v="4"/>
    <s v="SIN FECHA COMO TAL, SE ASIGNA LA INTERMEDIA DEL SEGUNDO SEMESTRE"/>
    <m/>
    <m/>
    <m/>
    <m/>
    <m/>
    <m/>
    <m/>
    <m/>
    <m/>
    <s v="SIN CECO"/>
    <s v="NO"/>
    <s v="TORRE UNICENTRO*_x000a_60%-Personal que presta el servicio en obra"/>
    <n v="4"/>
    <n v="4"/>
    <n v="1736"/>
    <n v="1736"/>
    <s v="INT"/>
    <s v="b. Oportuna atención al cliente-Personal que presta el servicio en obra"/>
    <x v="16"/>
  </r>
  <r>
    <n v="1242"/>
    <x v="36"/>
    <x v="2"/>
    <x v="1"/>
    <m/>
    <m/>
    <s v="c. Compromiso con el proyecto"/>
    <x v="3"/>
    <n v="4"/>
    <s v="SIN FECHA COMO TAL, SE ASIGNA LA INTERMEDIA DEL SEGUNDO SEMESTRE"/>
    <m/>
    <m/>
    <m/>
    <m/>
    <m/>
    <m/>
    <m/>
    <m/>
    <m/>
    <s v="SIN CECO"/>
    <s v="NO"/>
    <s v="TORRE UNICENTRO*_x000a_60%-Personal que presta el servicio en obra"/>
    <n v="4"/>
    <n v="4"/>
    <n v="1736"/>
    <n v="1736"/>
    <s v="INT"/>
    <s v="c. Compromiso con el proyecto-Personal que presta el servicio en obra"/>
    <x v="17"/>
  </r>
  <r>
    <n v="1243"/>
    <x v="36"/>
    <x v="2"/>
    <x v="1"/>
    <m/>
    <m/>
    <s v="d. Cumplimiento de compromisos"/>
    <x v="3"/>
    <n v="4"/>
    <s v="SIN FECHA COMO TAL, SE ASIGNA LA INTERMEDIA DEL SEGUNDO SEMESTRE"/>
    <m/>
    <m/>
    <m/>
    <m/>
    <m/>
    <m/>
    <m/>
    <m/>
    <m/>
    <s v="SIN CECO"/>
    <s v="NO"/>
    <s v="TORRE UNICENTRO*_x000a_60%-Personal que presta el servicio en obra"/>
    <n v="4"/>
    <n v="4"/>
    <n v="1736"/>
    <n v="1736"/>
    <s v="INT"/>
    <s v="d. Cumplimiento de compromisos-Personal que presta el servicio en obra"/>
    <x v="18"/>
  </r>
  <r>
    <n v="1244"/>
    <x v="36"/>
    <x v="2"/>
    <x v="1"/>
    <m/>
    <m/>
    <s v="e. Proactividad en desarrollo de funciones"/>
    <x v="3"/>
    <n v="4"/>
    <s v="SIN FECHA COMO TAL, SE ASIGNA LA INTERMEDIA DEL SEGUNDO SEMESTRE"/>
    <m/>
    <m/>
    <m/>
    <m/>
    <m/>
    <m/>
    <m/>
    <m/>
    <m/>
    <s v="SIN CECO"/>
    <s v="NO"/>
    <s v="TORRE UNICENTRO*_x000a_60%-Personal que presta el servicio en obra"/>
    <n v="4"/>
    <n v="4"/>
    <n v="1736"/>
    <n v="1736"/>
    <s v="INT"/>
    <s v="e. Proactividad en desarrollo de funciones-Personal que presta el servicio en obra"/>
    <x v="19"/>
  </r>
  <r>
    <n v="1245"/>
    <x v="36"/>
    <x v="2"/>
    <x v="1"/>
    <m/>
    <m/>
    <s v="a. Calidad del Contenido"/>
    <x v="4"/>
    <n v="4"/>
    <s v="SIN FECHA COMO TAL, SE ASIGNA LA INTERMEDIA DEL SEGUNDO SEMESTRE"/>
    <m/>
    <m/>
    <m/>
    <m/>
    <m/>
    <m/>
    <m/>
    <m/>
    <m/>
    <s v="SIN CECO"/>
    <s v="NO"/>
    <s v="TORRE UNICENTRO*_x000a_60%-Productos Asociados de PAYC (Informes, Control de presupuesto y Programación y actas)"/>
    <n v="4"/>
    <n v="4"/>
    <n v="1736"/>
    <n v="1736"/>
    <s v="INT"/>
    <s v="a. Calidad del Contenido-Productos Asociados de PAYC (Informes, Control de presupuesto y Programación y actas)"/>
    <x v="20"/>
  </r>
  <r>
    <n v="1246"/>
    <x v="36"/>
    <x v="2"/>
    <x v="1"/>
    <m/>
    <m/>
    <s v="b. Claridad del Contenido"/>
    <x v="4"/>
    <n v="4"/>
    <s v="SIN FECHA COMO TAL, SE ASIGNA LA INTERMEDIA DEL SEGUNDO SEMESTRE"/>
    <m/>
    <m/>
    <m/>
    <m/>
    <m/>
    <m/>
    <m/>
    <m/>
    <m/>
    <s v="SIN CECO"/>
    <s v="NO"/>
    <s v="TORRE UNICENTRO*_x000a_60%-Productos Asociados de PAYC (Informes, Control de presupuesto y Programación y actas)"/>
    <n v="4"/>
    <n v="4"/>
    <n v="1736"/>
    <n v="1736"/>
    <s v="INT"/>
    <s v="b. Claridad del Contenido-Productos Asociados de PAYC (Informes, Control de presupuesto y Programación y actas)"/>
    <x v="21"/>
  </r>
  <r>
    <n v="1247"/>
    <x v="36"/>
    <x v="2"/>
    <x v="1"/>
    <m/>
    <m/>
    <s v="c. Oportunidad en la entrega"/>
    <x v="4"/>
    <n v="4"/>
    <s v="SIN FECHA COMO TAL, SE ASIGNA LA INTERMEDIA DEL SEGUNDO SEMESTRE"/>
    <m/>
    <m/>
    <m/>
    <m/>
    <m/>
    <m/>
    <m/>
    <m/>
    <m/>
    <s v="SIN CECO"/>
    <s v="NO"/>
    <s v="TORRE UNICENTRO*_x000a_60%-Productos Asociados de PAYC (Informes, Control de presupuesto y Programación y actas)"/>
    <n v="4"/>
    <n v="4"/>
    <n v="1736"/>
    <n v="1736"/>
    <s v="INT"/>
    <s v="c. Oportunidad en la entrega-Productos Asociados de PAYC (Informes, Control de presupuesto y Programación y actas)"/>
    <x v="22"/>
  </r>
  <r>
    <n v="1248"/>
    <x v="36"/>
    <x v="2"/>
    <x v="1"/>
    <m/>
    <m/>
    <s v="d. Precisión de la información"/>
    <x v="4"/>
    <n v="4"/>
    <s v="SIN FECHA COMO TAL, SE ASIGNA LA INTERMEDIA DEL SEGUNDO SEMESTRE"/>
    <m/>
    <m/>
    <m/>
    <m/>
    <m/>
    <m/>
    <m/>
    <m/>
    <m/>
    <s v="SIN CECO"/>
    <s v="NO"/>
    <s v="TORRE UNICENTRO*_x000a_60%-Productos Asociados de PAYC (Informes, Control de presupuesto y Programación y actas)"/>
    <n v="4"/>
    <n v="4"/>
    <n v="1736"/>
    <n v="1736"/>
    <s v="INT"/>
    <s v="d. Precisión de la información-Productos Asociados de PAYC (Informes, Control de presupuesto y Programación y actas)"/>
    <x v="23"/>
  </r>
  <r>
    <n v="1249"/>
    <x v="36"/>
    <x v="2"/>
    <x v="1"/>
    <m/>
    <m/>
    <s v="e. Diagramación"/>
    <x v="4"/>
    <n v="4"/>
    <s v="SIN FECHA COMO TAL, SE ASIGNA LA INTERMEDIA DEL SEGUNDO SEMESTRE"/>
    <m/>
    <m/>
    <m/>
    <m/>
    <m/>
    <m/>
    <m/>
    <m/>
    <m/>
    <s v="SIN CECO"/>
    <s v="NO"/>
    <s v="TORRE UNICENTRO*_x000a_60%-Productos Asociados de PAYC (Informes, Control de presupuesto y Programación y actas)"/>
    <n v="4"/>
    <n v="4"/>
    <n v="1736"/>
    <n v="1736"/>
    <s v="INT"/>
    <s v="e. Diagramación-Productos Asociados de PAYC (Informes, Control de presupuesto y Programación y actas)"/>
    <x v="24"/>
  </r>
  <r>
    <n v="1250"/>
    <x v="36"/>
    <x v="2"/>
    <x v="1"/>
    <m/>
    <m/>
    <s v="a. Cumplimiento"/>
    <x v="5"/>
    <n v="4"/>
    <s v="SIN FECHA COMO TAL, SE ASIGNA LA INTERMEDIA DEL SEGUNDO SEMESTRE"/>
    <m/>
    <m/>
    <m/>
    <m/>
    <m/>
    <m/>
    <m/>
    <m/>
    <m/>
    <s v="SIN CECO"/>
    <s v="NO"/>
    <s v="TORRE UNICENTRO*_x000a_60%-Compromisos Pactados"/>
    <n v="4"/>
    <n v="4"/>
    <n v="1736"/>
    <n v="1736"/>
    <s v="INT"/>
    <s v="a. Cumplimiento-Compromisos Pactados"/>
    <x v="25"/>
  </r>
  <r>
    <n v="1251"/>
    <x v="36"/>
    <x v="2"/>
    <x v="1"/>
    <m/>
    <m/>
    <s v="b. Satisface expectativas"/>
    <x v="5"/>
    <n v="4"/>
    <s v="SIN FECHA COMO TAL, SE ASIGNA LA INTERMEDIA DEL SEGUNDO SEMESTRE"/>
    <m/>
    <m/>
    <m/>
    <m/>
    <m/>
    <m/>
    <m/>
    <m/>
    <m/>
    <s v="SIN CECO"/>
    <s v="NO"/>
    <s v="TORRE UNICENTRO*_x000a_60%-Compromisos Pactados"/>
    <n v="4"/>
    <n v="4"/>
    <n v="1736"/>
    <n v="1736"/>
    <s v="INT"/>
    <s v="b. Satisface expectativas-Compromisos Pactados"/>
    <x v="26"/>
  </r>
  <r>
    <n v="1252"/>
    <x v="36"/>
    <x v="2"/>
    <x v="1"/>
    <m/>
    <m/>
    <s v="c. Calidad de la Información suministrada"/>
    <x v="5"/>
    <n v="4"/>
    <s v="SIN FECHA COMO TAL, SE ASIGNA LA INTERMEDIA DEL SEGUNDO SEMESTRE"/>
    <m/>
    <m/>
    <m/>
    <m/>
    <m/>
    <m/>
    <m/>
    <m/>
    <m/>
    <s v="SIN CECO"/>
    <s v="NO"/>
    <s v="TORRE UNICENTRO*_x000a_60%-Compromisos Pactados"/>
    <n v="4"/>
    <n v="4"/>
    <n v="1736"/>
    <n v="1736"/>
    <s v="INT"/>
    <s v="c. Calidad de la Información suministrada-Compromisos Pactados"/>
    <x v="27"/>
  </r>
  <r>
    <n v="1253"/>
    <x v="36"/>
    <x v="2"/>
    <x v="1"/>
    <m/>
    <m/>
    <s v="d. Disposición del personal de PAYC a las solicitudes del cliente"/>
    <x v="5"/>
    <n v="4"/>
    <s v="SIN FECHA COMO TAL, SE ASIGNA LA INTERMEDIA DEL SEGUNDO SEMESTRE"/>
    <m/>
    <m/>
    <m/>
    <m/>
    <m/>
    <m/>
    <m/>
    <m/>
    <m/>
    <s v="SIN CECO"/>
    <s v="NO"/>
    <s v="TORRE UNICENTRO*_x000a_60%-Compromisos Pactados"/>
    <n v="4"/>
    <n v="4"/>
    <n v="1736"/>
    <n v="1736"/>
    <s v="INT"/>
    <s v="d. Disposición del personal de PAYC a las solicitudes del cliente-Compromisos Pactados"/>
    <x v="28"/>
  </r>
  <r>
    <n v="1254"/>
    <x v="36"/>
    <x v="2"/>
    <x v="1"/>
    <m/>
    <m/>
    <s v="e. Coherencia entre lo solicitado y lo entregado"/>
    <x v="5"/>
    <n v="4"/>
    <s v="SIN FECHA COMO TAL, SE ASIGNA LA INTERMEDIA DEL SEGUNDO SEMESTRE"/>
    <m/>
    <m/>
    <m/>
    <m/>
    <m/>
    <m/>
    <m/>
    <m/>
    <m/>
    <s v="SIN CECO"/>
    <s v="NO"/>
    <s v="TORRE UNICENTRO*_x000a_60%-Compromisos Pactados"/>
    <n v="4"/>
    <n v="4"/>
    <n v="1736"/>
    <n v="1736"/>
    <s v="INT"/>
    <s v="e. Coherencia entre lo solicitado y lo entregado-Compromisos Pactados"/>
    <x v="29"/>
  </r>
  <r>
    <n v="1255"/>
    <x v="36"/>
    <x v="2"/>
    <x v="1"/>
    <m/>
    <m/>
    <s v="Grado de Satisfacción con el Servicio Prestado"/>
    <x v="6"/>
    <n v="4"/>
    <s v="SIN FECHA COMO TAL, SE ASIGNA LA INTERMEDIA DEL SEGUNDO SEMESTRE"/>
    <m/>
    <m/>
    <m/>
    <m/>
    <m/>
    <m/>
    <m/>
    <m/>
    <m/>
    <s v="SIN CECO"/>
    <s v="NO"/>
    <s v="TORRE UNICENTRO*_x000a_60%-Grado de Satisfacción con el Servicio Prestado"/>
    <n v="4"/>
    <n v="4"/>
    <n v="1736"/>
    <n v="1736"/>
    <s v="INT"/>
    <s v="Grado de Satisfacción con el Servicio Prestado-Grado de Satisfacción con el Servicio Prestado"/>
    <x v="30"/>
  </r>
  <r>
    <n v="1256"/>
    <x v="36"/>
    <x v="2"/>
    <x v="1"/>
    <m/>
    <m/>
    <s v="Posibilidad de Volver a Contratar con PAYC"/>
    <x v="7"/>
    <n v="4"/>
    <s v="SIN FECHA COMO TAL, SE ASIGNA LA INTERMEDIA DEL SEGUNDO SEMESTRE"/>
    <m/>
    <m/>
    <m/>
    <m/>
    <m/>
    <m/>
    <m/>
    <m/>
    <m/>
    <s v="SIN CECO"/>
    <s v="NO"/>
    <s v="TORRE UNICENTRO*_x000a_60%-Posibilidad de Volver a Contratar con PAYC"/>
    <n v="4"/>
    <n v="4"/>
    <n v="1736"/>
    <n v="1736"/>
    <s v="INT"/>
    <s v="Posibilidad de Volver a Contratar con PAYC-Posibilidad de Volver a Contratar con PAYC"/>
    <x v="31"/>
  </r>
  <r>
    <n v="1257"/>
    <x v="36"/>
    <x v="2"/>
    <x v="1"/>
    <m/>
    <m/>
    <s v="Principales fortalezas en el servicio que presta PAYC"/>
    <x v="8"/>
    <s v="-"/>
    <s v="SIN FECHA COMO TAL, SE ASIGNA LA INTERMEDIA DEL SEGUNDO SEMESTRE"/>
    <m/>
    <m/>
    <m/>
    <m/>
    <m/>
    <m/>
    <m/>
    <m/>
    <m/>
    <s v="SIN CECO"/>
    <s v="NO"/>
    <s v="TORRE UNICENTRO*_x000a_60%-Fortalezas PAYC"/>
    <s v="-"/>
    <n v="0"/>
    <n v="1736"/>
    <n v="1736"/>
    <s v="INT"/>
    <s v="Principales fortalezas en el servicio que presta PAYC-Fortalezas PAYC"/>
    <x v="32"/>
  </r>
  <r>
    <n v="1258"/>
    <x v="36"/>
    <x v="2"/>
    <x v="1"/>
    <m/>
    <m/>
    <s v="Principales debilidades en el servicio que presta PAYC"/>
    <x v="9"/>
    <s v="-"/>
    <s v="SIN FECHA COMO TAL, SE ASIGNA LA INTERMEDIA DEL SEGUNDO SEMESTRE"/>
    <m/>
    <m/>
    <m/>
    <m/>
    <m/>
    <m/>
    <m/>
    <m/>
    <m/>
    <s v="SIN CECO"/>
    <s v="NO"/>
    <s v="TORRE UNICENTRO*_x000a_60%-Debilidades PAYC"/>
    <s v="-"/>
    <n v="0"/>
    <n v="1736"/>
    <n v="1736"/>
    <s v="INT"/>
    <s v="Principales debilidades en el servicio que presta PAYC-Debilidades PAYC"/>
    <x v="33"/>
  </r>
  <r>
    <n v="1259"/>
    <x v="37"/>
    <x v="3"/>
    <x v="1"/>
    <m/>
    <m/>
    <s v="a. Conocimiento específico de temas aplicables al proyecto"/>
    <x v="0"/>
    <n v="5"/>
    <m/>
    <m/>
    <m/>
    <m/>
    <m/>
    <m/>
    <m/>
    <m/>
    <m/>
    <m/>
    <s v="SIN CECO"/>
    <s v="NO"/>
    <s v="COLSUBSIDIO MAZURÉN_x000a_23-nov-10_x000a_60%-Soporte Técnico"/>
    <n v="5"/>
    <n v="5"/>
    <n v="1182"/>
    <n v="1182"/>
    <s v="INT"/>
    <s v="a. Conocimiento específico de temas aplicables al proyecto-Soporte Técnico"/>
    <x v="0"/>
  </r>
  <r>
    <n v="1260"/>
    <x v="37"/>
    <x v="3"/>
    <x v="1"/>
    <m/>
    <m/>
    <s v="b. Idoneidad y Calidad del soporte"/>
    <x v="0"/>
    <n v="5"/>
    <m/>
    <m/>
    <m/>
    <m/>
    <m/>
    <m/>
    <m/>
    <m/>
    <m/>
    <m/>
    <s v="SIN CECO"/>
    <s v="NO"/>
    <s v="COLSUBSIDIO MAZURÉN_x000a_23-nov-10_x000a_60%-Soporte Técnico"/>
    <n v="5"/>
    <n v="5"/>
    <n v="1182"/>
    <n v="1182"/>
    <s v="INT"/>
    <s v="b. Idoneidad y Calidad del soporte-Soporte Técnico"/>
    <x v="1"/>
  </r>
  <r>
    <n v="1261"/>
    <x v="37"/>
    <x v="3"/>
    <x v="1"/>
    <m/>
    <m/>
    <s v="c. Cumplimiento de especificaciones técnicas de construcción"/>
    <x v="0"/>
    <n v="5"/>
    <m/>
    <m/>
    <m/>
    <m/>
    <m/>
    <m/>
    <m/>
    <m/>
    <m/>
    <m/>
    <s v="SIN CECO"/>
    <s v="NO"/>
    <s v="COLSUBSIDIO MAZURÉN_x000a_23-nov-10_x000a_60%-Soporte Técnico"/>
    <n v="5"/>
    <n v="5"/>
    <n v="1182"/>
    <n v="1182"/>
    <s v="INT"/>
    <s v="c. Cumplimiento de especificaciones técnicas de construcción-Soporte Técnico"/>
    <x v="2"/>
  </r>
  <r>
    <n v="1262"/>
    <x v="37"/>
    <x v="3"/>
    <x v="1"/>
    <m/>
    <m/>
    <s v="d. Confiabilidad de los conceptos aplicados"/>
    <x v="0"/>
    <n v="5"/>
    <m/>
    <m/>
    <m/>
    <m/>
    <m/>
    <m/>
    <m/>
    <m/>
    <m/>
    <m/>
    <s v="SIN CECO"/>
    <s v="NO"/>
    <s v="COLSUBSIDIO MAZURÉN_x000a_23-nov-10_x000a_60%-Soporte Técnico"/>
    <n v="5"/>
    <n v="5"/>
    <n v="1182"/>
    <n v="1182"/>
    <s v="INT"/>
    <s v="d. Confiabilidad de los conceptos aplicados-Soporte Técnico"/>
    <x v="3"/>
  </r>
  <r>
    <n v="1263"/>
    <x v="37"/>
    <x v="3"/>
    <x v="1"/>
    <m/>
    <m/>
    <s v="e. Oportunidad en entrega de información o requerimientos"/>
    <x v="0"/>
    <n v="5"/>
    <m/>
    <m/>
    <m/>
    <m/>
    <m/>
    <m/>
    <m/>
    <m/>
    <m/>
    <m/>
    <s v="SIN CECO"/>
    <s v="NO"/>
    <s v="COLSUBSIDIO MAZURÉN_x000a_23-nov-10_x000a_60%-Soporte Técnico"/>
    <n v="5"/>
    <n v="5"/>
    <n v="1182"/>
    <n v="1182"/>
    <s v="INT"/>
    <s v="e. Oportunidad en entrega de información o requerimientos-Soporte Técnico"/>
    <x v="4"/>
  </r>
  <r>
    <n v="1264"/>
    <x v="37"/>
    <x v="3"/>
    <x v="1"/>
    <m/>
    <m/>
    <s v="a. Oportunidad de la gestión en obra"/>
    <x v="1"/>
    <n v="5"/>
    <m/>
    <m/>
    <m/>
    <m/>
    <m/>
    <m/>
    <m/>
    <m/>
    <m/>
    <m/>
    <s v="SIN CECO"/>
    <s v="NO"/>
    <s v="COLSUBSIDIO MAZURÉN_x000a_23-nov-10_x000a_60%-Soporte Administrativo"/>
    <n v="5"/>
    <n v="5"/>
    <n v="1182"/>
    <n v="1182"/>
    <s v="INT"/>
    <s v="a. Oportunidad de la gestión en obra-Soporte Administrativo"/>
    <x v="5"/>
  </r>
  <r>
    <n v="1265"/>
    <x v="37"/>
    <x v="3"/>
    <x v="1"/>
    <m/>
    <m/>
    <s v="b. Manejo administrativo del proyecto"/>
    <x v="1"/>
    <n v="5"/>
    <m/>
    <m/>
    <m/>
    <m/>
    <m/>
    <m/>
    <m/>
    <m/>
    <m/>
    <m/>
    <s v="SIN CECO"/>
    <s v="NO"/>
    <s v="COLSUBSIDIO MAZURÉN_x000a_23-nov-10_x000a_60%-Soporte Administrativo"/>
    <n v="5"/>
    <n v="5"/>
    <n v="1182"/>
    <n v="1182"/>
    <s v="INT"/>
    <s v="b. Manejo administrativo del proyecto-Soporte Administrativo"/>
    <x v="6"/>
  </r>
  <r>
    <n v="1266"/>
    <x v="37"/>
    <x v="3"/>
    <x v="1"/>
    <m/>
    <m/>
    <s v="c. Información clara y veraz sobre la administración de proyecto"/>
    <x v="1"/>
    <n v="5"/>
    <m/>
    <m/>
    <m/>
    <m/>
    <m/>
    <m/>
    <m/>
    <m/>
    <m/>
    <m/>
    <s v="SIN CECO"/>
    <s v="NO"/>
    <s v="COLSUBSIDIO MAZURÉN_x000a_23-nov-10_x000a_60%-Soporte Administrativo"/>
    <n v="5"/>
    <n v="5"/>
    <n v="1182"/>
    <n v="1182"/>
    <s v="INT"/>
    <s v="c. Información clara y veraz sobre la administración de proyecto-Soporte Administrativo"/>
    <x v="7"/>
  </r>
  <r>
    <n v="1267"/>
    <x v="37"/>
    <x v="3"/>
    <x v="1"/>
    <m/>
    <m/>
    <s v="d. Cumplimientos con expectativas del cliente"/>
    <x v="1"/>
    <n v="5"/>
    <m/>
    <m/>
    <m/>
    <m/>
    <m/>
    <m/>
    <m/>
    <m/>
    <m/>
    <m/>
    <s v="SIN CECO"/>
    <s v="NO"/>
    <s v="COLSUBSIDIO MAZURÉN_x000a_23-nov-10_x000a_60%-Soporte Administrativo"/>
    <n v="5"/>
    <n v="5"/>
    <n v="1182"/>
    <n v="1182"/>
    <s v="INT"/>
    <s v="d. Cumplimientos con expectativas del cliente-Soporte Administrativo"/>
    <x v="8"/>
  </r>
  <r>
    <n v="1268"/>
    <x v="37"/>
    <x v="3"/>
    <x v="1"/>
    <m/>
    <m/>
    <s v="e. Control de presupuesto"/>
    <x v="1"/>
    <n v="5"/>
    <m/>
    <m/>
    <m/>
    <m/>
    <m/>
    <m/>
    <m/>
    <m/>
    <m/>
    <m/>
    <s v="SIN CECO"/>
    <s v="NO"/>
    <s v="COLSUBSIDIO MAZURÉN_x000a_23-nov-10_x000a_60%-Soporte Administrativo"/>
    <n v="5"/>
    <n v="5"/>
    <n v="1182"/>
    <n v="1182"/>
    <s v="INT"/>
    <s v="e. Control de presupuesto-Soporte Administrativo"/>
    <x v="9"/>
  </r>
  <r>
    <n v="1269"/>
    <x v="37"/>
    <x v="3"/>
    <x v="1"/>
    <m/>
    <m/>
    <s v="a. Apoyo y presencia en el proyecto"/>
    <x v="2"/>
    <n v="5"/>
    <m/>
    <m/>
    <m/>
    <m/>
    <m/>
    <m/>
    <m/>
    <m/>
    <m/>
    <m/>
    <s v="SIN CECO"/>
    <s v="NO"/>
    <s v="COLSUBSIDIO MAZURÉN_x000a_23-nov-10_x000a_60%-Soporte Directivo (Coordinador y Gerencia)"/>
    <n v="5"/>
    <n v="5"/>
    <n v="1182"/>
    <n v="1182"/>
    <s v="INT"/>
    <s v="a. Apoyo y presencia en el proyecto-Soporte Directivo (Coordinador y Gerencia)"/>
    <x v="10"/>
  </r>
  <r>
    <n v="1270"/>
    <x v="37"/>
    <x v="3"/>
    <x v="1"/>
    <m/>
    <m/>
    <s v="b. Conocimiento del proyecto"/>
    <x v="2"/>
    <n v="5"/>
    <m/>
    <m/>
    <m/>
    <m/>
    <m/>
    <m/>
    <m/>
    <m/>
    <m/>
    <m/>
    <s v="SIN CECO"/>
    <s v="NO"/>
    <s v="COLSUBSIDIO MAZURÉN_x000a_23-nov-10_x000a_60%-Soporte Directivo (Coordinador y Gerencia)"/>
    <n v="5"/>
    <n v="5"/>
    <n v="1182"/>
    <n v="1182"/>
    <s v="INT"/>
    <s v="b. Conocimiento del proyecto-Soporte Directivo (Coordinador y Gerencia)"/>
    <x v="11"/>
  </r>
  <r>
    <n v="1271"/>
    <x v="37"/>
    <x v="3"/>
    <x v="1"/>
    <m/>
    <m/>
    <s v="c. Planteamiento de soluciones y manejo de conflictos"/>
    <x v="2"/>
    <n v="4"/>
    <m/>
    <m/>
    <m/>
    <m/>
    <m/>
    <m/>
    <m/>
    <m/>
    <m/>
    <m/>
    <s v="SIN CECO"/>
    <s v="NO"/>
    <s v="COLSUBSIDIO MAZURÉN_x000a_23-nov-10_x000a_60%-Soporte Directivo (Coordinador y Gerencia)"/>
    <n v="4"/>
    <n v="4"/>
    <n v="1182"/>
    <n v="1182"/>
    <s v="INT"/>
    <s v="c. Planteamiento de soluciones y manejo de conflictos-Soporte Directivo (Coordinador y Gerencia)"/>
    <x v="12"/>
  </r>
  <r>
    <n v="1272"/>
    <x v="37"/>
    <x v="3"/>
    <x v="1"/>
    <m/>
    <m/>
    <s v="d. Cumplimiento de compromisos"/>
    <x v="2"/>
    <n v="4"/>
    <m/>
    <m/>
    <m/>
    <m/>
    <m/>
    <m/>
    <m/>
    <m/>
    <m/>
    <m/>
    <s v="SIN CECO"/>
    <s v="NO"/>
    <s v="COLSUBSIDIO MAZURÉN_x000a_23-nov-10_x000a_60%-Soporte Directivo (Coordinador y Gerencia)"/>
    <n v="4"/>
    <n v="4"/>
    <n v="1182"/>
    <n v="1182"/>
    <s v="INT"/>
    <s v="d. Cumplimiento de compromisos-Soporte Directivo (Coordinador y Gerencia)"/>
    <x v="13"/>
  </r>
  <r>
    <n v="1273"/>
    <x v="37"/>
    <x v="3"/>
    <x v="1"/>
    <m/>
    <m/>
    <s v="e. Manejo del cliente"/>
    <x v="2"/>
    <n v="4"/>
    <m/>
    <m/>
    <m/>
    <m/>
    <m/>
    <m/>
    <m/>
    <m/>
    <m/>
    <m/>
    <s v="SIN CECO"/>
    <s v="NO"/>
    <s v="COLSUBSIDIO MAZURÉN_x000a_23-nov-10_x000a_60%-Soporte Directivo (Coordinador y Gerencia)"/>
    <n v="4"/>
    <n v="4"/>
    <n v="1182"/>
    <n v="1182"/>
    <s v="INT"/>
    <s v="e. Manejo del cliente-Soporte Directivo (Coordinador y Gerencia)"/>
    <x v="14"/>
  </r>
  <r>
    <n v="1274"/>
    <x v="37"/>
    <x v="3"/>
    <x v="1"/>
    <m/>
    <m/>
    <s v="a. Idoneidad del personal"/>
    <x v="3"/>
    <n v="5"/>
    <m/>
    <m/>
    <m/>
    <m/>
    <m/>
    <m/>
    <m/>
    <m/>
    <m/>
    <m/>
    <s v="SIN CECO"/>
    <s v="NO"/>
    <s v="COLSUBSIDIO MAZURÉN_x000a_23-nov-10_x000a_60%-Personal que presta el servicio en obra"/>
    <n v="5"/>
    <n v="5"/>
    <n v="1182"/>
    <n v="1182"/>
    <s v="INT"/>
    <s v="a. Idoneidad del personal-Personal que presta el servicio en obra"/>
    <x v="15"/>
  </r>
  <r>
    <n v="1275"/>
    <x v="37"/>
    <x v="3"/>
    <x v="1"/>
    <m/>
    <m/>
    <s v="b. Oportuna atención al cliente"/>
    <x v="3"/>
    <n v="5"/>
    <m/>
    <m/>
    <m/>
    <m/>
    <m/>
    <m/>
    <m/>
    <m/>
    <m/>
    <m/>
    <s v="SIN CECO"/>
    <s v="NO"/>
    <s v="COLSUBSIDIO MAZURÉN_x000a_23-nov-10_x000a_60%-Personal que presta el servicio en obra"/>
    <n v="5"/>
    <n v="5"/>
    <n v="1182"/>
    <n v="1182"/>
    <s v="INT"/>
    <s v="b. Oportuna atención al cliente-Personal que presta el servicio en obra"/>
    <x v="16"/>
  </r>
  <r>
    <n v="1276"/>
    <x v="37"/>
    <x v="3"/>
    <x v="1"/>
    <m/>
    <m/>
    <s v="c. Compromiso con el proyecto"/>
    <x v="3"/>
    <n v="5"/>
    <m/>
    <m/>
    <m/>
    <m/>
    <m/>
    <m/>
    <m/>
    <m/>
    <m/>
    <m/>
    <s v="SIN CECO"/>
    <s v="NO"/>
    <s v="COLSUBSIDIO MAZURÉN_x000a_23-nov-10_x000a_60%-Personal que presta el servicio en obra"/>
    <n v="5"/>
    <n v="5"/>
    <n v="1182"/>
    <n v="1182"/>
    <s v="INT"/>
    <s v="c. Compromiso con el proyecto-Personal que presta el servicio en obra"/>
    <x v="17"/>
  </r>
  <r>
    <n v="1277"/>
    <x v="37"/>
    <x v="3"/>
    <x v="1"/>
    <m/>
    <m/>
    <s v="d. Cumplimiento de compromisos"/>
    <x v="3"/>
    <n v="5"/>
    <m/>
    <m/>
    <m/>
    <m/>
    <m/>
    <m/>
    <m/>
    <m/>
    <m/>
    <m/>
    <s v="SIN CECO"/>
    <s v="NO"/>
    <s v="COLSUBSIDIO MAZURÉN_x000a_23-nov-10_x000a_60%-Personal que presta el servicio en obra"/>
    <n v="5"/>
    <n v="5"/>
    <n v="1182"/>
    <n v="1182"/>
    <s v="INT"/>
    <s v="d. Cumplimiento de compromisos-Personal que presta el servicio en obra"/>
    <x v="18"/>
  </r>
  <r>
    <n v="1278"/>
    <x v="37"/>
    <x v="3"/>
    <x v="1"/>
    <m/>
    <m/>
    <s v="e. Proactividad en desarrollo de funciones"/>
    <x v="3"/>
    <n v="5"/>
    <m/>
    <m/>
    <m/>
    <m/>
    <m/>
    <m/>
    <m/>
    <m/>
    <m/>
    <m/>
    <s v="SIN CECO"/>
    <s v="NO"/>
    <s v="COLSUBSIDIO MAZURÉN_x000a_23-nov-10_x000a_60%-Personal que presta el servicio en obra"/>
    <n v="5"/>
    <n v="5"/>
    <n v="1182"/>
    <n v="1182"/>
    <s v="INT"/>
    <s v="e. Proactividad en desarrollo de funciones-Personal que presta el servicio en obra"/>
    <x v="19"/>
  </r>
  <r>
    <n v="1279"/>
    <x v="37"/>
    <x v="3"/>
    <x v="1"/>
    <m/>
    <m/>
    <s v="a. Calidad del Contenido"/>
    <x v="4"/>
    <n v="4"/>
    <m/>
    <m/>
    <m/>
    <m/>
    <m/>
    <m/>
    <m/>
    <m/>
    <m/>
    <m/>
    <s v="SIN CECO"/>
    <s v="NO"/>
    <s v="COLSUBSIDIO MAZURÉN_x000a_23-nov-10_x000a_60%-Productos Asociados de PAYC (Informes, Control de presupuesto y Programación y actas)"/>
    <n v="4"/>
    <n v="4"/>
    <n v="1182"/>
    <n v="1182"/>
    <s v="INT"/>
    <s v="a. Calidad del Contenido-Productos Asociados de PAYC (Informes, Control de presupuesto y Programación y actas)"/>
    <x v="20"/>
  </r>
  <r>
    <n v="1280"/>
    <x v="37"/>
    <x v="3"/>
    <x v="1"/>
    <m/>
    <m/>
    <s v="b. Claridad del Contenido"/>
    <x v="4"/>
    <n v="4"/>
    <m/>
    <m/>
    <m/>
    <m/>
    <m/>
    <m/>
    <m/>
    <m/>
    <m/>
    <m/>
    <s v="SIN CECO"/>
    <s v="NO"/>
    <s v="COLSUBSIDIO MAZURÉN_x000a_23-nov-10_x000a_60%-Productos Asociados de PAYC (Informes, Control de presupuesto y Programación y actas)"/>
    <n v="4"/>
    <n v="4"/>
    <n v="1182"/>
    <n v="1182"/>
    <s v="INT"/>
    <s v="b. Claridad del Contenido-Productos Asociados de PAYC (Informes, Control de presupuesto y Programación y actas)"/>
    <x v="21"/>
  </r>
  <r>
    <n v="1281"/>
    <x v="37"/>
    <x v="3"/>
    <x v="1"/>
    <m/>
    <m/>
    <s v="c. Oportunidad en la entrega"/>
    <x v="4"/>
    <n v="5"/>
    <m/>
    <m/>
    <m/>
    <m/>
    <m/>
    <m/>
    <m/>
    <m/>
    <m/>
    <m/>
    <s v="SIN CECO"/>
    <s v="NO"/>
    <s v="COLSUBSIDIO MAZURÉN_x000a_23-nov-10_x000a_60%-Productos Asociados de PAYC (Informes, Control de presupuesto y Programación y actas)"/>
    <n v="5"/>
    <n v="5"/>
    <n v="1182"/>
    <n v="1182"/>
    <s v="INT"/>
    <s v="c. Oportunidad en la entrega-Productos Asociados de PAYC (Informes, Control de presupuesto y Programación y actas)"/>
    <x v="22"/>
  </r>
  <r>
    <n v="1282"/>
    <x v="37"/>
    <x v="3"/>
    <x v="1"/>
    <m/>
    <m/>
    <s v="d. Precisión de la información"/>
    <x v="4"/>
    <n v="4"/>
    <m/>
    <m/>
    <m/>
    <m/>
    <m/>
    <m/>
    <m/>
    <m/>
    <m/>
    <m/>
    <s v="SIN CECO"/>
    <s v="NO"/>
    <s v="COLSUBSIDIO MAZURÉN_x000a_23-nov-10_x000a_60%-Productos Asociados de PAYC (Informes, Control de presupuesto y Programación y actas)"/>
    <n v="4"/>
    <n v="4"/>
    <n v="1182"/>
    <n v="1182"/>
    <s v="INT"/>
    <s v="d. Precisión de la información-Productos Asociados de PAYC (Informes, Control de presupuesto y Programación y actas)"/>
    <x v="23"/>
  </r>
  <r>
    <n v="1283"/>
    <x v="37"/>
    <x v="3"/>
    <x v="1"/>
    <m/>
    <m/>
    <s v="e. Diagramación"/>
    <x v="4"/>
    <n v="5"/>
    <m/>
    <m/>
    <m/>
    <m/>
    <m/>
    <m/>
    <m/>
    <m/>
    <m/>
    <m/>
    <s v="SIN CECO"/>
    <s v="NO"/>
    <s v="COLSUBSIDIO MAZURÉN_x000a_23-nov-10_x000a_60%-Productos Asociados de PAYC (Informes, Control de presupuesto y Programación y actas)"/>
    <n v="5"/>
    <n v="5"/>
    <n v="1182"/>
    <n v="1182"/>
    <s v="INT"/>
    <s v="e. Diagramación-Productos Asociados de PAYC (Informes, Control de presupuesto y Programación y actas)"/>
    <x v="24"/>
  </r>
  <r>
    <n v="1284"/>
    <x v="37"/>
    <x v="3"/>
    <x v="1"/>
    <m/>
    <m/>
    <s v="a. Cumplimiento"/>
    <x v="5"/>
    <n v="5"/>
    <m/>
    <m/>
    <m/>
    <m/>
    <m/>
    <m/>
    <m/>
    <m/>
    <m/>
    <m/>
    <s v="SIN CECO"/>
    <s v="NO"/>
    <s v="COLSUBSIDIO MAZURÉN_x000a_23-nov-10_x000a_60%-Compromisos Pactados"/>
    <n v="5"/>
    <n v="5"/>
    <n v="1182"/>
    <n v="1182"/>
    <s v="INT"/>
    <s v="a. Cumplimiento-Compromisos Pactados"/>
    <x v="25"/>
  </r>
  <r>
    <n v="1285"/>
    <x v="37"/>
    <x v="3"/>
    <x v="1"/>
    <m/>
    <m/>
    <s v="b. Satisface expectativas"/>
    <x v="5"/>
    <n v="5"/>
    <m/>
    <m/>
    <m/>
    <m/>
    <m/>
    <m/>
    <m/>
    <m/>
    <m/>
    <m/>
    <s v="SIN CECO"/>
    <s v="NO"/>
    <s v="COLSUBSIDIO MAZURÉN_x000a_23-nov-10_x000a_60%-Compromisos Pactados"/>
    <n v="5"/>
    <n v="5"/>
    <n v="1182"/>
    <n v="1182"/>
    <s v="INT"/>
    <s v="b. Satisface expectativas-Compromisos Pactados"/>
    <x v="26"/>
  </r>
  <r>
    <n v="1286"/>
    <x v="37"/>
    <x v="3"/>
    <x v="1"/>
    <m/>
    <m/>
    <s v="c. Calidad de la Información suministrada"/>
    <x v="5"/>
    <n v="5"/>
    <m/>
    <m/>
    <m/>
    <m/>
    <m/>
    <m/>
    <m/>
    <m/>
    <m/>
    <m/>
    <s v="SIN CECO"/>
    <s v="NO"/>
    <s v="COLSUBSIDIO MAZURÉN_x000a_23-nov-10_x000a_60%-Compromisos Pactados"/>
    <n v="5"/>
    <n v="5"/>
    <n v="1182"/>
    <n v="1182"/>
    <s v="INT"/>
    <s v="c. Calidad de la Información suministrada-Compromisos Pactados"/>
    <x v="27"/>
  </r>
  <r>
    <n v="1287"/>
    <x v="37"/>
    <x v="3"/>
    <x v="1"/>
    <m/>
    <m/>
    <s v="d. Disposición del personal de PAYC a las solicitudes del cliente"/>
    <x v="5"/>
    <n v="5"/>
    <m/>
    <m/>
    <m/>
    <m/>
    <m/>
    <m/>
    <m/>
    <m/>
    <m/>
    <m/>
    <s v="SIN CECO"/>
    <s v="NO"/>
    <s v="COLSUBSIDIO MAZURÉN_x000a_23-nov-10_x000a_60%-Compromisos Pactados"/>
    <n v="5"/>
    <n v="5"/>
    <n v="1182"/>
    <n v="1182"/>
    <s v="INT"/>
    <s v="d. Disposición del personal de PAYC a las solicitudes del cliente-Compromisos Pactados"/>
    <x v="28"/>
  </r>
  <r>
    <n v="1288"/>
    <x v="37"/>
    <x v="3"/>
    <x v="1"/>
    <m/>
    <m/>
    <s v="e. Coherencia entre lo solicitado y lo entregado"/>
    <x v="5"/>
    <n v="5"/>
    <m/>
    <m/>
    <m/>
    <m/>
    <m/>
    <m/>
    <m/>
    <m/>
    <m/>
    <m/>
    <s v="SIN CECO"/>
    <s v="NO"/>
    <s v="COLSUBSIDIO MAZURÉN_x000a_23-nov-10_x000a_60%-Compromisos Pactados"/>
    <n v="5"/>
    <n v="5"/>
    <n v="1182"/>
    <n v="1182"/>
    <s v="INT"/>
    <s v="e. Coherencia entre lo solicitado y lo entregado-Compromisos Pactados"/>
    <x v="29"/>
  </r>
  <r>
    <n v="1289"/>
    <x v="37"/>
    <x v="3"/>
    <x v="1"/>
    <m/>
    <m/>
    <s v="Grado de Satisfacción con el Servicio Prestado"/>
    <x v="6"/>
    <n v="5"/>
    <m/>
    <m/>
    <m/>
    <m/>
    <m/>
    <m/>
    <m/>
    <m/>
    <m/>
    <m/>
    <s v="SIN CECO"/>
    <s v="NO"/>
    <s v="COLSUBSIDIO MAZURÉN_x000a_23-nov-10_x000a_60%-Grado de Satisfacción con el Servicio Prestado"/>
    <n v="5"/>
    <n v="5"/>
    <n v="1182"/>
    <n v="1182"/>
    <s v="INT"/>
    <s v="Grado de Satisfacción con el Servicio Prestado-Grado de Satisfacción con el Servicio Prestado"/>
    <x v="30"/>
  </r>
  <r>
    <n v="1290"/>
    <x v="37"/>
    <x v="3"/>
    <x v="1"/>
    <m/>
    <m/>
    <s v="Posibilidad de Volver a Contratar con PAYC"/>
    <x v="7"/>
    <n v="5"/>
    <m/>
    <m/>
    <m/>
    <m/>
    <m/>
    <m/>
    <m/>
    <m/>
    <m/>
    <m/>
    <s v="SIN CECO"/>
    <s v="NO"/>
    <s v="COLSUBSIDIO MAZURÉN_x000a_23-nov-10_x000a_60%-Posibilidad de Volver a Contratar con PAYC"/>
    <n v="5"/>
    <n v="5"/>
    <n v="1182"/>
    <n v="1182"/>
    <s v="INT"/>
    <s v="Posibilidad de Volver a Contratar con PAYC-Posibilidad de Volver a Contratar con PAYC"/>
    <x v="31"/>
  </r>
  <r>
    <n v="1291"/>
    <x v="37"/>
    <x v="3"/>
    <x v="1"/>
    <m/>
    <m/>
    <s v="Principales fortalezas en el servicio que presta PAYC"/>
    <x v="8"/>
    <s v="-"/>
    <m/>
    <m/>
    <m/>
    <m/>
    <m/>
    <m/>
    <m/>
    <m/>
    <m/>
    <m/>
    <s v="SIN CECO"/>
    <s v="NO"/>
    <s v="COLSUBSIDIO MAZURÉN_x000a_23-nov-10_x000a_60%-Fortalezas PAYC"/>
    <s v="-"/>
    <n v="0"/>
    <n v="1182"/>
    <n v="1182"/>
    <s v="INT"/>
    <s v="Principales fortalezas en el servicio que presta PAYC-Fortalezas PAYC"/>
    <x v="32"/>
  </r>
  <r>
    <n v="1292"/>
    <x v="37"/>
    <x v="3"/>
    <x v="1"/>
    <m/>
    <m/>
    <s v="Principales debilidades en el servicio que presta PAYC"/>
    <x v="9"/>
    <s v="-"/>
    <m/>
    <m/>
    <m/>
    <m/>
    <m/>
    <m/>
    <m/>
    <m/>
    <m/>
    <m/>
    <s v="SIN CECO"/>
    <s v="NO"/>
    <s v="COLSUBSIDIO MAZURÉN_x000a_23-nov-10_x000a_60%-Debilidades PAYC"/>
    <s v="-"/>
    <n v="0"/>
    <n v="1182"/>
    <n v="1182"/>
    <s v="INT"/>
    <s v="Principales debilidades en el servicio que presta PAYC-Debilidades PAYC"/>
    <x v="33"/>
  </r>
  <r>
    <n v="1293"/>
    <x v="38"/>
    <x v="4"/>
    <x v="0"/>
    <m/>
    <m/>
    <s v="a. Conocimiento específico de temas aplicables al proyecto"/>
    <x v="0"/>
    <n v="3"/>
    <s v="SIN FECHA COMO TAL, SE ASIGNA LA INTERMEDIA DEL SEGUNDO SEMESTRE"/>
    <m/>
    <m/>
    <m/>
    <m/>
    <m/>
    <m/>
    <m/>
    <m/>
    <m/>
    <s v="SIN CECO"/>
    <s v="NO"/>
    <s v="SCHLUMBERGER BOGOTÁ_x000a_25%-Soporte Técnico"/>
    <n v="3"/>
    <n v="3"/>
    <n v="1209"/>
    <n v="1209"/>
    <s v="GER"/>
    <s v="a. Conocimiento específico de temas aplicables al proyecto-Soporte Técnico"/>
    <x v="0"/>
  </r>
  <r>
    <n v="1294"/>
    <x v="38"/>
    <x v="4"/>
    <x v="0"/>
    <m/>
    <m/>
    <s v="b. Idoneidad y Calidad del soporte"/>
    <x v="0"/>
    <n v="4"/>
    <s v="SIN FECHA COMO TAL, SE ASIGNA LA INTERMEDIA DEL SEGUNDO SEMESTRE"/>
    <m/>
    <m/>
    <m/>
    <m/>
    <m/>
    <m/>
    <m/>
    <m/>
    <m/>
    <s v="SIN CECO"/>
    <s v="NO"/>
    <s v="SCHLUMBERGER BOGOTÁ_x000a_25%-Soporte Técnico"/>
    <n v="4"/>
    <n v="4"/>
    <n v="1209"/>
    <n v="1209"/>
    <s v="GER"/>
    <s v="b. Idoneidad y Calidad del soporte-Soporte Técnico"/>
    <x v="1"/>
  </r>
  <r>
    <n v="1295"/>
    <x v="38"/>
    <x v="4"/>
    <x v="0"/>
    <m/>
    <m/>
    <s v="c. Cumplimiento de especificaciones técnicas de construcción"/>
    <x v="0"/>
    <s v="N/A"/>
    <s v="SIN FECHA COMO TAL, SE ASIGNA LA INTERMEDIA DEL SEGUNDO SEMESTRE"/>
    <m/>
    <m/>
    <m/>
    <m/>
    <m/>
    <m/>
    <m/>
    <m/>
    <m/>
    <s v="SIN CECO"/>
    <s v="NO"/>
    <s v="SCHLUMBERGER BOGOTÁ_x000a_25%-Soporte Técnico"/>
    <s v="N/A"/>
    <n v="0"/>
    <n v="1209"/>
    <n v="1209"/>
    <s v="GER"/>
    <s v="c. Cumplimiento de especificaciones técnicas de construcción-Soporte Técnico"/>
    <x v="2"/>
  </r>
  <r>
    <n v="1296"/>
    <x v="38"/>
    <x v="4"/>
    <x v="0"/>
    <m/>
    <m/>
    <s v="d. Confiabilidad de los conceptos aplicados"/>
    <x v="0"/>
    <n v="3"/>
    <s v="SIN FECHA COMO TAL, SE ASIGNA LA INTERMEDIA DEL SEGUNDO SEMESTRE"/>
    <m/>
    <m/>
    <m/>
    <m/>
    <m/>
    <m/>
    <m/>
    <m/>
    <m/>
    <s v="SIN CECO"/>
    <s v="NO"/>
    <s v="SCHLUMBERGER BOGOTÁ_x000a_25%-Soporte Técnico"/>
    <n v="3"/>
    <n v="3"/>
    <n v="1209"/>
    <n v="1209"/>
    <s v="GER"/>
    <s v="d. Confiabilidad de los conceptos aplicados-Soporte Técnico"/>
    <x v="3"/>
  </r>
  <r>
    <n v="1297"/>
    <x v="38"/>
    <x v="4"/>
    <x v="0"/>
    <m/>
    <m/>
    <s v="e. Oportunidad en entrega de información o requerimientos"/>
    <x v="0"/>
    <n v="3"/>
    <s v="SIN FECHA COMO TAL, SE ASIGNA LA INTERMEDIA DEL SEGUNDO SEMESTRE"/>
    <m/>
    <m/>
    <m/>
    <m/>
    <m/>
    <m/>
    <m/>
    <m/>
    <m/>
    <s v="SIN CECO"/>
    <s v="NO"/>
    <s v="SCHLUMBERGER BOGOTÁ_x000a_25%-Soporte Técnico"/>
    <n v="3"/>
    <n v="3"/>
    <n v="1209"/>
    <n v="1209"/>
    <s v="GER"/>
    <s v="e. Oportunidad en entrega de información o requerimientos-Soporte Técnico"/>
    <x v="4"/>
  </r>
  <r>
    <n v="1298"/>
    <x v="38"/>
    <x v="4"/>
    <x v="0"/>
    <m/>
    <m/>
    <s v="a. Oportunidad de la gestión en obra"/>
    <x v="1"/>
    <s v="N/A"/>
    <s v="SIN FECHA COMO TAL, SE ASIGNA LA INTERMEDIA DEL SEGUNDO SEMESTRE"/>
    <m/>
    <m/>
    <m/>
    <m/>
    <m/>
    <m/>
    <m/>
    <m/>
    <m/>
    <s v="SIN CECO"/>
    <s v="NO"/>
    <s v="SCHLUMBERGER BOGOTÁ_x000a_25%-Soporte Administrativo"/>
    <s v="N/A"/>
    <n v="0"/>
    <n v="1209"/>
    <n v="1209"/>
    <s v="GER"/>
    <s v="a. Oportunidad de la gestión en obra-Soporte Administrativo"/>
    <x v="5"/>
  </r>
  <r>
    <n v="1299"/>
    <x v="38"/>
    <x v="4"/>
    <x v="0"/>
    <m/>
    <m/>
    <s v="b. Manejo administrativo del proyecto"/>
    <x v="1"/>
    <n v="3"/>
    <s v="SIN FECHA COMO TAL, SE ASIGNA LA INTERMEDIA DEL SEGUNDO SEMESTRE"/>
    <m/>
    <m/>
    <m/>
    <m/>
    <m/>
    <m/>
    <m/>
    <m/>
    <m/>
    <s v="SIN CECO"/>
    <s v="NO"/>
    <s v="SCHLUMBERGER BOGOTÁ_x000a_25%-Soporte Administrativo"/>
    <n v="3"/>
    <n v="3"/>
    <n v="1209"/>
    <n v="1209"/>
    <s v="GER"/>
    <s v="b. Manejo administrativo del proyecto-Soporte Administrativo"/>
    <x v="6"/>
  </r>
  <r>
    <n v="1300"/>
    <x v="38"/>
    <x v="4"/>
    <x v="0"/>
    <m/>
    <m/>
    <s v="c. Información clara y veraz sobre la administración de proyecto"/>
    <x v="1"/>
    <n v="4"/>
    <s v="SIN FECHA COMO TAL, SE ASIGNA LA INTERMEDIA DEL SEGUNDO SEMESTRE"/>
    <m/>
    <m/>
    <m/>
    <m/>
    <m/>
    <m/>
    <m/>
    <m/>
    <m/>
    <s v="SIN CECO"/>
    <s v="NO"/>
    <s v="SCHLUMBERGER BOGOTÁ_x000a_25%-Soporte Administrativo"/>
    <n v="4"/>
    <n v="4"/>
    <n v="1209"/>
    <n v="1209"/>
    <s v="GER"/>
    <s v="c. Información clara y veraz sobre la administración de proyecto-Soporte Administrativo"/>
    <x v="7"/>
  </r>
  <r>
    <n v="1301"/>
    <x v="38"/>
    <x v="4"/>
    <x v="0"/>
    <m/>
    <m/>
    <s v="d. Cumplimientos con expectativas del cliente"/>
    <x v="1"/>
    <n v="3"/>
    <s v="SIN FECHA COMO TAL, SE ASIGNA LA INTERMEDIA DEL SEGUNDO SEMESTRE"/>
    <m/>
    <m/>
    <m/>
    <m/>
    <m/>
    <m/>
    <m/>
    <m/>
    <m/>
    <s v="SIN CECO"/>
    <s v="NO"/>
    <s v="SCHLUMBERGER BOGOTÁ_x000a_25%-Soporte Administrativo"/>
    <n v="3"/>
    <n v="3"/>
    <n v="1209"/>
    <n v="1209"/>
    <s v="GER"/>
    <s v="d. Cumplimientos con expectativas del cliente-Soporte Administrativo"/>
    <x v="8"/>
  </r>
  <r>
    <n v="1302"/>
    <x v="38"/>
    <x v="4"/>
    <x v="0"/>
    <m/>
    <m/>
    <s v="e. Control de presupuesto"/>
    <x v="1"/>
    <n v="4"/>
    <s v="SIN FECHA COMO TAL, SE ASIGNA LA INTERMEDIA DEL SEGUNDO SEMESTRE"/>
    <m/>
    <m/>
    <m/>
    <m/>
    <m/>
    <m/>
    <m/>
    <m/>
    <m/>
    <s v="SIN CECO"/>
    <s v="NO"/>
    <s v="SCHLUMBERGER BOGOTÁ_x000a_25%-Soporte Administrativo"/>
    <n v="4"/>
    <n v="4"/>
    <n v="1209"/>
    <n v="1209"/>
    <s v="GER"/>
    <s v="e. Control de presupuesto-Soporte Administrativo"/>
    <x v="9"/>
  </r>
  <r>
    <n v="1303"/>
    <x v="38"/>
    <x v="4"/>
    <x v="0"/>
    <m/>
    <m/>
    <s v="a. Apoyo y presencia en el proyecto"/>
    <x v="2"/>
    <n v="4"/>
    <s v="SIN FECHA COMO TAL, SE ASIGNA LA INTERMEDIA DEL SEGUNDO SEMESTRE"/>
    <m/>
    <m/>
    <m/>
    <m/>
    <m/>
    <m/>
    <m/>
    <m/>
    <m/>
    <s v="SIN CECO"/>
    <s v="NO"/>
    <s v="SCHLUMBERGER BOGOTÁ_x000a_25%-Soporte Directivo (Coordinador y Gerencia)"/>
    <n v="4"/>
    <n v="4"/>
    <n v="1209"/>
    <n v="1209"/>
    <s v="GER"/>
    <s v="a. Apoyo y presencia en el proyecto-Soporte Directivo (Coordinador y Gerencia)"/>
    <x v="10"/>
  </r>
  <r>
    <n v="1304"/>
    <x v="38"/>
    <x v="4"/>
    <x v="0"/>
    <m/>
    <m/>
    <s v="b. Conocimiento del proyecto"/>
    <x v="2"/>
    <n v="4"/>
    <s v="SIN FECHA COMO TAL, SE ASIGNA LA INTERMEDIA DEL SEGUNDO SEMESTRE"/>
    <m/>
    <m/>
    <m/>
    <m/>
    <m/>
    <m/>
    <m/>
    <m/>
    <m/>
    <s v="SIN CECO"/>
    <s v="NO"/>
    <s v="SCHLUMBERGER BOGOTÁ_x000a_25%-Soporte Directivo (Coordinador y Gerencia)"/>
    <n v="4"/>
    <n v="4"/>
    <n v="1209"/>
    <n v="1209"/>
    <s v="GER"/>
    <s v="b. Conocimiento del proyecto-Soporte Directivo (Coordinador y Gerencia)"/>
    <x v="11"/>
  </r>
  <r>
    <n v="1305"/>
    <x v="38"/>
    <x v="4"/>
    <x v="0"/>
    <m/>
    <m/>
    <s v="c. Planteamiento de soluciones y manejo de conflictos"/>
    <x v="2"/>
    <n v="3"/>
    <s v="SIN FECHA COMO TAL, SE ASIGNA LA INTERMEDIA DEL SEGUNDO SEMESTRE"/>
    <m/>
    <m/>
    <m/>
    <m/>
    <m/>
    <m/>
    <m/>
    <m/>
    <m/>
    <s v="SIN CECO"/>
    <s v="NO"/>
    <s v="SCHLUMBERGER BOGOTÁ_x000a_25%-Soporte Directivo (Coordinador y Gerencia)"/>
    <n v="3"/>
    <n v="3"/>
    <n v="1209"/>
    <n v="1209"/>
    <s v="GER"/>
    <s v="c. Planteamiento de soluciones y manejo de conflictos-Soporte Directivo (Coordinador y Gerencia)"/>
    <x v="12"/>
  </r>
  <r>
    <n v="1306"/>
    <x v="38"/>
    <x v="4"/>
    <x v="0"/>
    <m/>
    <m/>
    <s v="d. Cumplimiento de compromisos"/>
    <x v="2"/>
    <n v="4"/>
    <s v="SIN FECHA COMO TAL, SE ASIGNA LA INTERMEDIA DEL SEGUNDO SEMESTRE"/>
    <m/>
    <m/>
    <m/>
    <m/>
    <m/>
    <m/>
    <m/>
    <m/>
    <m/>
    <s v="SIN CECO"/>
    <s v="NO"/>
    <s v="SCHLUMBERGER BOGOTÁ_x000a_25%-Soporte Directivo (Coordinador y Gerencia)"/>
    <n v="4"/>
    <n v="4"/>
    <n v="1209"/>
    <n v="1209"/>
    <s v="GER"/>
    <s v="d. Cumplimiento de compromisos-Soporte Directivo (Coordinador y Gerencia)"/>
    <x v="13"/>
  </r>
  <r>
    <n v="1307"/>
    <x v="38"/>
    <x v="4"/>
    <x v="0"/>
    <m/>
    <m/>
    <s v="e. Manejo del cliente"/>
    <x v="2"/>
    <n v="3"/>
    <s v="SIN FECHA COMO TAL, SE ASIGNA LA INTERMEDIA DEL SEGUNDO SEMESTRE"/>
    <m/>
    <m/>
    <m/>
    <m/>
    <m/>
    <m/>
    <m/>
    <m/>
    <m/>
    <s v="SIN CECO"/>
    <s v="NO"/>
    <s v="SCHLUMBERGER BOGOTÁ_x000a_25%-Soporte Directivo (Coordinador y Gerencia)"/>
    <n v="3"/>
    <n v="3"/>
    <n v="1209"/>
    <n v="1209"/>
    <s v="GER"/>
    <s v="e. Manejo del cliente-Soporte Directivo (Coordinador y Gerencia)"/>
    <x v="14"/>
  </r>
  <r>
    <n v="1308"/>
    <x v="38"/>
    <x v="4"/>
    <x v="0"/>
    <m/>
    <m/>
    <s v="a. Idoneidad del personal"/>
    <x v="3"/>
    <n v="4"/>
    <s v="SIN FECHA COMO TAL, SE ASIGNA LA INTERMEDIA DEL SEGUNDO SEMESTRE"/>
    <m/>
    <m/>
    <m/>
    <m/>
    <m/>
    <m/>
    <m/>
    <m/>
    <m/>
    <s v="SIN CECO"/>
    <s v="NO"/>
    <s v="SCHLUMBERGER BOGOTÁ_x000a_25%-Personal que presta el servicio en obra"/>
    <n v="4"/>
    <n v="4"/>
    <n v="1209"/>
    <n v="1209"/>
    <s v="GER"/>
    <s v="a. Idoneidad del personal-Personal que presta el servicio en obra"/>
    <x v="15"/>
  </r>
  <r>
    <n v="1309"/>
    <x v="38"/>
    <x v="4"/>
    <x v="0"/>
    <m/>
    <m/>
    <s v="b. Oportuna atención al cliente"/>
    <x v="3"/>
    <n v="4"/>
    <s v="SIN FECHA COMO TAL, SE ASIGNA LA INTERMEDIA DEL SEGUNDO SEMESTRE"/>
    <m/>
    <m/>
    <m/>
    <m/>
    <m/>
    <m/>
    <m/>
    <m/>
    <m/>
    <s v="SIN CECO"/>
    <s v="NO"/>
    <s v="SCHLUMBERGER BOGOTÁ_x000a_25%-Personal que presta el servicio en obra"/>
    <n v="4"/>
    <n v="4"/>
    <n v="1209"/>
    <n v="1209"/>
    <s v="GER"/>
    <s v="b. Oportuna atención al cliente-Personal que presta el servicio en obra"/>
    <x v="16"/>
  </r>
  <r>
    <n v="1310"/>
    <x v="38"/>
    <x v="4"/>
    <x v="0"/>
    <m/>
    <m/>
    <s v="c. Compromiso con el proyecto"/>
    <x v="3"/>
    <n v="4"/>
    <s v="SIN FECHA COMO TAL, SE ASIGNA LA INTERMEDIA DEL SEGUNDO SEMESTRE"/>
    <m/>
    <m/>
    <m/>
    <m/>
    <m/>
    <m/>
    <m/>
    <m/>
    <m/>
    <s v="SIN CECO"/>
    <s v="NO"/>
    <s v="SCHLUMBERGER BOGOTÁ_x000a_25%-Personal que presta el servicio en obra"/>
    <n v="4"/>
    <n v="4"/>
    <n v="1209"/>
    <n v="1209"/>
    <s v="GER"/>
    <s v="c. Compromiso con el proyecto-Personal que presta el servicio en obra"/>
    <x v="17"/>
  </r>
  <r>
    <n v="1311"/>
    <x v="38"/>
    <x v="4"/>
    <x v="0"/>
    <m/>
    <m/>
    <s v="d. Cumplimiento de compromisos"/>
    <x v="3"/>
    <n v="4"/>
    <s v="SIN FECHA COMO TAL, SE ASIGNA LA INTERMEDIA DEL SEGUNDO SEMESTRE"/>
    <m/>
    <m/>
    <m/>
    <m/>
    <m/>
    <m/>
    <m/>
    <m/>
    <m/>
    <s v="SIN CECO"/>
    <s v="NO"/>
    <s v="SCHLUMBERGER BOGOTÁ_x000a_25%-Personal que presta el servicio en obra"/>
    <n v="4"/>
    <n v="4"/>
    <n v="1209"/>
    <n v="1209"/>
    <s v="GER"/>
    <s v="d. Cumplimiento de compromisos-Personal que presta el servicio en obra"/>
    <x v="18"/>
  </r>
  <r>
    <n v="1312"/>
    <x v="38"/>
    <x v="4"/>
    <x v="0"/>
    <m/>
    <m/>
    <s v="e. Proactividad en desarrollo de funciones"/>
    <x v="3"/>
    <n v="3"/>
    <s v="SIN FECHA COMO TAL, SE ASIGNA LA INTERMEDIA DEL SEGUNDO SEMESTRE"/>
    <m/>
    <m/>
    <m/>
    <m/>
    <m/>
    <m/>
    <m/>
    <m/>
    <m/>
    <s v="SIN CECO"/>
    <s v="NO"/>
    <s v="SCHLUMBERGER BOGOTÁ_x000a_25%-Personal que presta el servicio en obra"/>
    <n v="3"/>
    <n v="3"/>
    <n v="1209"/>
    <n v="1209"/>
    <s v="GER"/>
    <s v="e. Proactividad en desarrollo de funciones-Personal que presta el servicio en obra"/>
    <x v="19"/>
  </r>
  <r>
    <n v="1313"/>
    <x v="38"/>
    <x v="4"/>
    <x v="0"/>
    <m/>
    <m/>
    <s v="a. Calidad del Contenido"/>
    <x v="4"/>
    <n v="4"/>
    <s v="SIN FECHA COMO TAL, SE ASIGNA LA INTERMEDIA DEL SEGUNDO SEMESTRE"/>
    <m/>
    <m/>
    <m/>
    <m/>
    <m/>
    <m/>
    <m/>
    <m/>
    <m/>
    <s v="SIN CECO"/>
    <s v="NO"/>
    <s v="SCHLUMBERGER BOGOTÁ_x000a_25%-Productos Asociados de PAYC (Informes, Control de presupuesto y Programación y actas)"/>
    <n v="4"/>
    <n v="4"/>
    <n v="1209"/>
    <n v="1209"/>
    <s v="GER"/>
    <s v="a. Calidad del Contenido-Productos Asociados de PAYC (Informes, Control de presupuesto y Programación y actas)"/>
    <x v="20"/>
  </r>
  <r>
    <n v="1314"/>
    <x v="38"/>
    <x v="4"/>
    <x v="0"/>
    <m/>
    <m/>
    <s v="b. Claridad del Contenido"/>
    <x v="4"/>
    <n v="4"/>
    <s v="SIN FECHA COMO TAL, SE ASIGNA LA INTERMEDIA DEL SEGUNDO SEMESTRE"/>
    <m/>
    <m/>
    <m/>
    <m/>
    <m/>
    <m/>
    <m/>
    <m/>
    <m/>
    <s v="SIN CECO"/>
    <s v="NO"/>
    <s v="SCHLUMBERGER BOGOTÁ_x000a_25%-Productos Asociados de PAYC (Informes, Control de presupuesto y Programación y actas)"/>
    <n v="4"/>
    <n v="4"/>
    <n v="1209"/>
    <n v="1209"/>
    <s v="GER"/>
    <s v="b. Claridad del Contenido-Productos Asociados de PAYC (Informes, Control de presupuesto y Programación y actas)"/>
    <x v="21"/>
  </r>
  <r>
    <n v="1315"/>
    <x v="38"/>
    <x v="4"/>
    <x v="0"/>
    <m/>
    <m/>
    <s v="c. Oportunidad en la entrega"/>
    <x v="4"/>
    <n v="3"/>
    <s v="SIN FECHA COMO TAL, SE ASIGNA LA INTERMEDIA DEL SEGUNDO SEMESTRE"/>
    <m/>
    <m/>
    <m/>
    <m/>
    <m/>
    <m/>
    <m/>
    <m/>
    <m/>
    <s v="SIN CECO"/>
    <s v="NO"/>
    <s v="SCHLUMBERGER BOGOTÁ_x000a_25%-Productos Asociados de PAYC (Informes, Control de presupuesto y Programación y actas)"/>
    <n v="3"/>
    <n v="3"/>
    <n v="1209"/>
    <n v="1209"/>
    <s v="GER"/>
    <s v="c. Oportunidad en la entrega-Productos Asociados de PAYC (Informes, Control de presupuesto y Programación y actas)"/>
    <x v="22"/>
  </r>
  <r>
    <n v="1316"/>
    <x v="38"/>
    <x v="4"/>
    <x v="0"/>
    <m/>
    <m/>
    <s v="d. Precisión de la información"/>
    <x v="4"/>
    <n v="3"/>
    <s v="SIN FECHA COMO TAL, SE ASIGNA LA INTERMEDIA DEL SEGUNDO SEMESTRE"/>
    <m/>
    <m/>
    <m/>
    <m/>
    <m/>
    <m/>
    <m/>
    <m/>
    <m/>
    <s v="SIN CECO"/>
    <s v="NO"/>
    <s v="SCHLUMBERGER BOGOTÁ_x000a_25%-Productos Asociados de PAYC (Informes, Control de presupuesto y Programación y actas)"/>
    <n v="3"/>
    <n v="3"/>
    <n v="1209"/>
    <n v="1209"/>
    <s v="GER"/>
    <s v="d. Precisión de la información-Productos Asociados de PAYC (Informes, Control de presupuesto y Programación y actas)"/>
    <x v="23"/>
  </r>
  <r>
    <n v="1317"/>
    <x v="38"/>
    <x v="4"/>
    <x v="0"/>
    <m/>
    <m/>
    <s v="e. Diagramación"/>
    <x v="4"/>
    <n v="4"/>
    <s v="SIN FECHA COMO TAL, SE ASIGNA LA INTERMEDIA DEL SEGUNDO SEMESTRE"/>
    <m/>
    <m/>
    <m/>
    <m/>
    <m/>
    <m/>
    <m/>
    <m/>
    <m/>
    <s v="SIN CECO"/>
    <s v="NO"/>
    <s v="SCHLUMBERGER BOGOTÁ_x000a_25%-Productos Asociados de PAYC (Informes, Control de presupuesto y Programación y actas)"/>
    <n v="4"/>
    <n v="4"/>
    <n v="1209"/>
    <n v="1209"/>
    <s v="GER"/>
    <s v="e. Diagramación-Productos Asociados de PAYC (Informes, Control de presupuesto y Programación y actas)"/>
    <x v="24"/>
  </r>
  <r>
    <n v="1318"/>
    <x v="38"/>
    <x v="4"/>
    <x v="0"/>
    <m/>
    <m/>
    <s v="a. Cumplimiento"/>
    <x v="5"/>
    <n v="4"/>
    <s v="SIN FECHA COMO TAL, SE ASIGNA LA INTERMEDIA DEL SEGUNDO SEMESTRE"/>
    <m/>
    <m/>
    <m/>
    <m/>
    <m/>
    <m/>
    <m/>
    <m/>
    <m/>
    <s v="SIN CECO"/>
    <s v="NO"/>
    <s v="SCHLUMBERGER BOGOTÁ_x000a_25%-Compromisos Pactados"/>
    <n v="4"/>
    <n v="4"/>
    <n v="1209"/>
    <n v="1209"/>
    <s v="GER"/>
    <s v="a. Cumplimiento-Compromisos Pactados"/>
    <x v="25"/>
  </r>
  <r>
    <n v="1319"/>
    <x v="38"/>
    <x v="4"/>
    <x v="0"/>
    <m/>
    <m/>
    <s v="b. Satisface expectativas"/>
    <x v="5"/>
    <n v="3"/>
    <s v="SIN FECHA COMO TAL, SE ASIGNA LA INTERMEDIA DEL SEGUNDO SEMESTRE"/>
    <m/>
    <m/>
    <m/>
    <m/>
    <m/>
    <m/>
    <m/>
    <m/>
    <m/>
    <s v="SIN CECO"/>
    <s v="NO"/>
    <s v="SCHLUMBERGER BOGOTÁ_x000a_25%-Compromisos Pactados"/>
    <n v="3"/>
    <n v="3"/>
    <n v="1209"/>
    <n v="1209"/>
    <s v="GER"/>
    <s v="b. Satisface expectativas-Compromisos Pactados"/>
    <x v="26"/>
  </r>
  <r>
    <n v="1320"/>
    <x v="38"/>
    <x v="4"/>
    <x v="0"/>
    <m/>
    <m/>
    <s v="c. Calidad de la Información suministrada"/>
    <x v="5"/>
    <n v="4"/>
    <s v="SIN FECHA COMO TAL, SE ASIGNA LA INTERMEDIA DEL SEGUNDO SEMESTRE"/>
    <m/>
    <m/>
    <m/>
    <m/>
    <m/>
    <m/>
    <m/>
    <m/>
    <m/>
    <s v="SIN CECO"/>
    <s v="NO"/>
    <s v="SCHLUMBERGER BOGOTÁ_x000a_25%-Compromisos Pactados"/>
    <n v="4"/>
    <n v="4"/>
    <n v="1209"/>
    <n v="1209"/>
    <s v="GER"/>
    <s v="c. Calidad de la Información suministrada-Compromisos Pactados"/>
    <x v="27"/>
  </r>
  <r>
    <n v="1321"/>
    <x v="38"/>
    <x v="4"/>
    <x v="0"/>
    <m/>
    <m/>
    <s v="d. Disposición del personal de PAYC a las solicitudes del cliente"/>
    <x v="5"/>
    <n v="4"/>
    <s v="SIN FECHA COMO TAL, SE ASIGNA LA INTERMEDIA DEL SEGUNDO SEMESTRE"/>
    <m/>
    <m/>
    <m/>
    <m/>
    <m/>
    <m/>
    <m/>
    <m/>
    <m/>
    <s v="SIN CECO"/>
    <s v="NO"/>
    <s v="SCHLUMBERGER BOGOTÁ_x000a_25%-Compromisos Pactados"/>
    <n v="4"/>
    <n v="4"/>
    <n v="1209"/>
    <n v="1209"/>
    <s v="GER"/>
    <s v="d. Disposición del personal de PAYC a las solicitudes del cliente-Compromisos Pactados"/>
    <x v="28"/>
  </r>
  <r>
    <n v="1322"/>
    <x v="38"/>
    <x v="4"/>
    <x v="0"/>
    <m/>
    <m/>
    <s v="e. Coherencia entre lo solicitado y lo entregado"/>
    <x v="5"/>
    <n v="4"/>
    <s v="SIN FECHA COMO TAL, SE ASIGNA LA INTERMEDIA DEL SEGUNDO SEMESTRE"/>
    <m/>
    <m/>
    <m/>
    <m/>
    <m/>
    <m/>
    <m/>
    <m/>
    <m/>
    <s v="SIN CECO"/>
    <s v="NO"/>
    <s v="SCHLUMBERGER BOGOTÁ_x000a_25%-Compromisos Pactados"/>
    <n v="4"/>
    <n v="4"/>
    <n v="1209"/>
    <n v="1209"/>
    <s v="GER"/>
    <s v="e. Coherencia entre lo solicitado y lo entregado-Compromisos Pactados"/>
    <x v="29"/>
  </r>
  <r>
    <n v="1323"/>
    <x v="38"/>
    <x v="4"/>
    <x v="0"/>
    <m/>
    <m/>
    <s v="Grado de Satisfacción con el Servicio Prestado"/>
    <x v="6"/>
    <s v="N/A"/>
    <s v="SIN FECHA COMO TAL, SE ASIGNA LA INTERMEDIA DEL SEGUNDO SEMESTRE"/>
    <m/>
    <m/>
    <m/>
    <m/>
    <m/>
    <m/>
    <m/>
    <m/>
    <m/>
    <s v="SIN CECO"/>
    <s v="NO"/>
    <s v="SCHLUMBERGER BOGOTÁ_x000a_25%-Grado de Satisfacción con el Servicio Prestado"/>
    <s v="N/A"/>
    <n v="0"/>
    <n v="1209"/>
    <n v="1209"/>
    <s v="GER"/>
    <s v="Grado de Satisfacción con el Servicio Prestado-Grado de Satisfacción con el Servicio Prestado"/>
    <x v="30"/>
  </r>
  <r>
    <n v="1324"/>
    <x v="38"/>
    <x v="4"/>
    <x v="0"/>
    <m/>
    <m/>
    <s v="Posibilidad de Volver a Contratar con PAYC"/>
    <x v="7"/>
    <m/>
    <s v="SIN FECHA COMO TAL, SE ASIGNA LA INTERMEDIA DEL SEGUNDO SEMESTRE"/>
    <m/>
    <m/>
    <m/>
    <m/>
    <m/>
    <m/>
    <m/>
    <m/>
    <m/>
    <s v="SIN CECO"/>
    <s v="NO"/>
    <s v="SCHLUMBERGER BOGOTÁ_x000a_25%-Posibilidad de Volver a Contratar con PAYC"/>
    <n v="0"/>
    <n v="0"/>
    <n v="1209"/>
    <n v="1209"/>
    <s v="GER"/>
    <s v="Posibilidad de Volver a Contratar con PAYC-Posibilidad de Volver a Contratar con PAYC"/>
    <x v="31"/>
  </r>
  <r>
    <n v="1325"/>
    <x v="38"/>
    <x v="4"/>
    <x v="0"/>
    <m/>
    <m/>
    <s v="Principales fortalezas en el servicio que presta PAYC"/>
    <x v="8"/>
    <s v="Control calidad-"/>
    <s v="SIN FECHA COMO TAL, SE ASIGNA LA INTERMEDIA DEL SEGUNDO SEMESTRE"/>
    <s v="CONTROL DE CALIDAD"/>
    <m/>
    <m/>
    <m/>
    <m/>
    <m/>
    <m/>
    <m/>
    <m/>
    <s v="SIN CECO"/>
    <s v="NO"/>
    <s v="SCHLUMBERGER BOGOTÁ_x000a_25%-Fortalezas PAYC"/>
    <s v="Control calidad-"/>
    <n v="0"/>
    <n v="1209"/>
    <n v="1209"/>
    <s v="GER"/>
    <s v="Principales fortalezas en el servicio que presta PAYC-Fortalezas PAYC"/>
    <x v="32"/>
  </r>
  <r>
    <n v="1326"/>
    <x v="38"/>
    <x v="4"/>
    <x v="0"/>
    <m/>
    <m/>
    <s v="Principales debilidades en el servicio que presta PAYC"/>
    <x v="9"/>
    <s v="-"/>
    <s v="SIN FECHA COMO TAL, SE ASIGNA LA INTERMEDIA DEL SEGUNDO SEMESTRE"/>
    <m/>
    <m/>
    <m/>
    <m/>
    <m/>
    <m/>
    <m/>
    <m/>
    <m/>
    <s v="SIN CECO"/>
    <s v="NO"/>
    <s v="SCHLUMBERGER BOGOTÁ_x000a_25%-Debilidades PAYC"/>
    <s v="-"/>
    <n v="0"/>
    <n v="1209"/>
    <n v="1209"/>
    <s v="GER"/>
    <s v="Principales debilidades en el servicio que presta PAYC-Debilidades PAYC"/>
    <x v="33"/>
  </r>
  <r>
    <n v="1327"/>
    <x v="39"/>
    <x v="4"/>
    <x v="0"/>
    <m/>
    <m/>
    <s v="a. Conocimiento específico de temas aplicables al proyecto"/>
    <x v="0"/>
    <n v="4"/>
    <s v="SIN FECHA COMO TAL, SE ASIGNA LA INTERMEDIA DEL SEGUNDO SEMESTRE"/>
    <m/>
    <m/>
    <m/>
    <m/>
    <m/>
    <m/>
    <m/>
    <m/>
    <m/>
    <s v="SIN CECO"/>
    <s v="NO"/>
    <s v="ALMACEN EDIFICIO ARTURO CALLE_x000a_60%*-Soporte Técnico"/>
    <n v="4"/>
    <n v="4"/>
    <n v="1233"/>
    <n v="1233"/>
    <s v="GER"/>
    <s v="a. Conocimiento específico de temas aplicables al proyecto-Soporte Técnico"/>
    <x v="0"/>
  </r>
  <r>
    <n v="1328"/>
    <x v="39"/>
    <x v="4"/>
    <x v="0"/>
    <m/>
    <m/>
    <s v="b. Idoneidad y Calidad del soporte"/>
    <x v="0"/>
    <n v="4"/>
    <s v="SIN FECHA COMO TAL, SE ASIGNA LA INTERMEDIA DEL SEGUNDO SEMESTRE"/>
    <m/>
    <m/>
    <m/>
    <m/>
    <m/>
    <m/>
    <m/>
    <m/>
    <m/>
    <s v="SIN CECO"/>
    <s v="NO"/>
    <s v="ALMACEN EDIFICIO ARTURO CALLE_x000a_60%*-Soporte Técnico"/>
    <n v="4"/>
    <n v="4"/>
    <n v="1233"/>
    <n v="1233"/>
    <s v="GER"/>
    <s v="b. Idoneidad y Calidad del soporte-Soporte Técnico"/>
    <x v="1"/>
  </r>
  <r>
    <n v="1329"/>
    <x v="39"/>
    <x v="4"/>
    <x v="0"/>
    <m/>
    <m/>
    <s v="c. Cumplimiento de especificaciones técnicas de construcción"/>
    <x v="0"/>
    <n v="4"/>
    <s v="SIN FECHA COMO TAL, SE ASIGNA LA INTERMEDIA DEL SEGUNDO SEMESTRE"/>
    <m/>
    <m/>
    <m/>
    <m/>
    <m/>
    <m/>
    <m/>
    <m/>
    <m/>
    <s v="SIN CECO"/>
    <s v="NO"/>
    <s v="ALMACEN EDIFICIO ARTURO CALLE_x000a_60%*-Soporte Técnico"/>
    <n v="4"/>
    <n v="4"/>
    <n v="1233"/>
    <n v="1233"/>
    <s v="GER"/>
    <s v="c. Cumplimiento de especificaciones técnicas de construcción-Soporte Técnico"/>
    <x v="2"/>
  </r>
  <r>
    <n v="1330"/>
    <x v="39"/>
    <x v="4"/>
    <x v="0"/>
    <m/>
    <m/>
    <s v="d. Confiabilidad de los conceptos aplicados"/>
    <x v="0"/>
    <n v="4"/>
    <s v="SIN FECHA COMO TAL, SE ASIGNA LA INTERMEDIA DEL SEGUNDO SEMESTRE"/>
    <m/>
    <m/>
    <m/>
    <m/>
    <m/>
    <m/>
    <m/>
    <m/>
    <m/>
    <s v="SIN CECO"/>
    <s v="NO"/>
    <s v="ALMACEN EDIFICIO ARTURO CALLE_x000a_60%*-Soporte Técnico"/>
    <n v="4"/>
    <n v="4"/>
    <n v="1233"/>
    <n v="1233"/>
    <s v="GER"/>
    <s v="d. Confiabilidad de los conceptos aplicados-Soporte Técnico"/>
    <x v="3"/>
  </r>
  <r>
    <n v="1331"/>
    <x v="39"/>
    <x v="4"/>
    <x v="0"/>
    <m/>
    <m/>
    <s v="e. Oportunidad en entrega de información o requerimientos"/>
    <x v="0"/>
    <n v="4"/>
    <s v="SIN FECHA COMO TAL, SE ASIGNA LA INTERMEDIA DEL SEGUNDO SEMESTRE"/>
    <m/>
    <m/>
    <m/>
    <m/>
    <m/>
    <m/>
    <m/>
    <m/>
    <m/>
    <s v="SIN CECO"/>
    <s v="NO"/>
    <s v="ALMACEN EDIFICIO ARTURO CALLE_x000a_60%*-Soporte Técnico"/>
    <n v="4"/>
    <n v="4"/>
    <n v="1233"/>
    <n v="1233"/>
    <s v="GER"/>
    <s v="e. Oportunidad en entrega de información o requerimientos-Soporte Técnico"/>
    <x v="4"/>
  </r>
  <r>
    <n v="1332"/>
    <x v="39"/>
    <x v="4"/>
    <x v="0"/>
    <m/>
    <m/>
    <s v="a. Oportunidad de la gestión en obra"/>
    <x v="1"/>
    <n v="4"/>
    <s v="SIN FECHA COMO TAL, SE ASIGNA LA INTERMEDIA DEL SEGUNDO SEMESTRE"/>
    <m/>
    <m/>
    <m/>
    <m/>
    <m/>
    <m/>
    <m/>
    <m/>
    <m/>
    <s v="SIN CECO"/>
    <s v="NO"/>
    <s v="ALMACEN EDIFICIO ARTURO CALLE_x000a_60%*-Soporte Administrativo"/>
    <n v="4"/>
    <n v="4"/>
    <n v="1233"/>
    <n v="1233"/>
    <s v="GER"/>
    <s v="a. Oportunidad de la gestión en obra-Soporte Administrativo"/>
    <x v="5"/>
  </r>
  <r>
    <n v="1333"/>
    <x v="39"/>
    <x v="4"/>
    <x v="0"/>
    <m/>
    <m/>
    <s v="b. Manejo administrativo del proyecto"/>
    <x v="1"/>
    <n v="4"/>
    <s v="SIN FECHA COMO TAL, SE ASIGNA LA INTERMEDIA DEL SEGUNDO SEMESTRE"/>
    <m/>
    <m/>
    <m/>
    <m/>
    <m/>
    <m/>
    <m/>
    <m/>
    <m/>
    <s v="SIN CECO"/>
    <s v="NO"/>
    <s v="ALMACEN EDIFICIO ARTURO CALLE_x000a_60%*-Soporte Administrativo"/>
    <n v="4"/>
    <n v="4"/>
    <n v="1233"/>
    <n v="1233"/>
    <s v="GER"/>
    <s v="b. Manejo administrativo del proyecto-Soporte Administrativo"/>
    <x v="6"/>
  </r>
  <r>
    <n v="1334"/>
    <x v="39"/>
    <x v="4"/>
    <x v="0"/>
    <m/>
    <m/>
    <s v="c. Información clara y veraz sobre la administración de proyecto"/>
    <x v="1"/>
    <n v="4"/>
    <s v="SIN FECHA COMO TAL, SE ASIGNA LA INTERMEDIA DEL SEGUNDO SEMESTRE"/>
    <m/>
    <m/>
    <m/>
    <m/>
    <m/>
    <m/>
    <m/>
    <m/>
    <m/>
    <s v="SIN CECO"/>
    <s v="NO"/>
    <s v="ALMACEN EDIFICIO ARTURO CALLE_x000a_60%*-Soporte Administrativo"/>
    <n v="4"/>
    <n v="4"/>
    <n v="1233"/>
    <n v="1233"/>
    <s v="GER"/>
    <s v="c. Información clara y veraz sobre la administración de proyecto-Soporte Administrativo"/>
    <x v="7"/>
  </r>
  <r>
    <n v="1335"/>
    <x v="39"/>
    <x v="4"/>
    <x v="0"/>
    <m/>
    <m/>
    <s v="d. Cumplimientos con expectativas del cliente"/>
    <x v="1"/>
    <n v="4"/>
    <s v="SIN FECHA COMO TAL, SE ASIGNA LA INTERMEDIA DEL SEGUNDO SEMESTRE"/>
    <m/>
    <m/>
    <m/>
    <m/>
    <m/>
    <m/>
    <m/>
    <m/>
    <m/>
    <s v="SIN CECO"/>
    <s v="NO"/>
    <s v="ALMACEN EDIFICIO ARTURO CALLE_x000a_60%*-Soporte Administrativo"/>
    <n v="4"/>
    <n v="4"/>
    <n v="1233"/>
    <n v="1233"/>
    <s v="GER"/>
    <s v="d. Cumplimientos con expectativas del cliente-Soporte Administrativo"/>
    <x v="8"/>
  </r>
  <r>
    <n v="1336"/>
    <x v="39"/>
    <x v="4"/>
    <x v="0"/>
    <m/>
    <m/>
    <s v="e. Control de presupuesto"/>
    <x v="1"/>
    <n v="4"/>
    <s v="SIN FECHA COMO TAL, SE ASIGNA LA INTERMEDIA DEL SEGUNDO SEMESTRE"/>
    <m/>
    <m/>
    <m/>
    <m/>
    <m/>
    <m/>
    <m/>
    <m/>
    <m/>
    <s v="SIN CECO"/>
    <s v="NO"/>
    <s v="ALMACEN EDIFICIO ARTURO CALLE_x000a_60%*-Soporte Administrativo"/>
    <n v="4"/>
    <n v="4"/>
    <n v="1233"/>
    <n v="1233"/>
    <s v="GER"/>
    <s v="e. Control de presupuesto-Soporte Administrativo"/>
    <x v="9"/>
  </r>
  <r>
    <n v="1337"/>
    <x v="39"/>
    <x v="4"/>
    <x v="0"/>
    <m/>
    <m/>
    <s v="a. Apoyo y presencia en el proyecto"/>
    <x v="2"/>
    <n v="4"/>
    <s v="SIN FECHA COMO TAL, SE ASIGNA LA INTERMEDIA DEL SEGUNDO SEMESTRE"/>
    <m/>
    <m/>
    <m/>
    <m/>
    <m/>
    <m/>
    <m/>
    <m/>
    <m/>
    <s v="SIN CECO"/>
    <s v="NO"/>
    <s v="ALMACEN EDIFICIO ARTURO CALLE_x000a_60%*-Soporte Directivo (Coordinador y Gerencia)"/>
    <n v="4"/>
    <n v="4"/>
    <n v="1233"/>
    <n v="1233"/>
    <s v="GER"/>
    <s v="a. Apoyo y presencia en el proyecto-Soporte Directivo (Coordinador y Gerencia)"/>
    <x v="10"/>
  </r>
  <r>
    <n v="1338"/>
    <x v="39"/>
    <x v="4"/>
    <x v="0"/>
    <m/>
    <m/>
    <s v="b. Conocimiento del proyecto"/>
    <x v="2"/>
    <n v="4"/>
    <s v="SIN FECHA COMO TAL, SE ASIGNA LA INTERMEDIA DEL SEGUNDO SEMESTRE"/>
    <m/>
    <m/>
    <m/>
    <m/>
    <m/>
    <m/>
    <m/>
    <m/>
    <m/>
    <s v="SIN CECO"/>
    <s v="NO"/>
    <s v="ALMACEN EDIFICIO ARTURO CALLE_x000a_60%*-Soporte Directivo (Coordinador y Gerencia)"/>
    <n v="4"/>
    <n v="4"/>
    <n v="1233"/>
    <n v="1233"/>
    <s v="GER"/>
    <s v="b. Conocimiento del proyecto-Soporte Directivo (Coordinador y Gerencia)"/>
    <x v="11"/>
  </r>
  <r>
    <n v="1339"/>
    <x v="39"/>
    <x v="4"/>
    <x v="0"/>
    <m/>
    <m/>
    <s v="c. Planteamiento de soluciones y manejo de conflictos"/>
    <x v="2"/>
    <n v="4"/>
    <s v="SIN FECHA COMO TAL, SE ASIGNA LA INTERMEDIA DEL SEGUNDO SEMESTRE"/>
    <m/>
    <m/>
    <m/>
    <m/>
    <m/>
    <m/>
    <m/>
    <m/>
    <m/>
    <s v="SIN CECO"/>
    <s v="NO"/>
    <s v="ALMACEN EDIFICIO ARTURO CALLE_x000a_60%*-Soporte Directivo (Coordinador y Gerencia)"/>
    <n v="4"/>
    <n v="4"/>
    <n v="1233"/>
    <n v="1233"/>
    <s v="GER"/>
    <s v="c. Planteamiento de soluciones y manejo de conflictos-Soporte Directivo (Coordinador y Gerencia)"/>
    <x v="12"/>
  </r>
  <r>
    <n v="1340"/>
    <x v="39"/>
    <x v="4"/>
    <x v="0"/>
    <m/>
    <m/>
    <s v="d. Cumplimiento de compromisos"/>
    <x v="2"/>
    <n v="4"/>
    <s v="SIN FECHA COMO TAL, SE ASIGNA LA INTERMEDIA DEL SEGUNDO SEMESTRE"/>
    <m/>
    <m/>
    <m/>
    <m/>
    <m/>
    <m/>
    <m/>
    <m/>
    <m/>
    <s v="SIN CECO"/>
    <s v="NO"/>
    <s v="ALMACEN EDIFICIO ARTURO CALLE_x000a_60%*-Soporte Directivo (Coordinador y Gerencia)"/>
    <n v="4"/>
    <n v="4"/>
    <n v="1233"/>
    <n v="1233"/>
    <s v="GER"/>
    <s v="d. Cumplimiento de compromisos-Soporte Directivo (Coordinador y Gerencia)"/>
    <x v="13"/>
  </r>
  <r>
    <n v="1341"/>
    <x v="39"/>
    <x v="4"/>
    <x v="0"/>
    <m/>
    <m/>
    <s v="e. Manejo del cliente"/>
    <x v="2"/>
    <n v="4"/>
    <s v="SIN FECHA COMO TAL, SE ASIGNA LA INTERMEDIA DEL SEGUNDO SEMESTRE"/>
    <m/>
    <m/>
    <m/>
    <m/>
    <m/>
    <m/>
    <m/>
    <m/>
    <m/>
    <s v="SIN CECO"/>
    <s v="NO"/>
    <s v="ALMACEN EDIFICIO ARTURO CALLE_x000a_60%*-Soporte Directivo (Coordinador y Gerencia)"/>
    <n v="4"/>
    <n v="4"/>
    <n v="1233"/>
    <n v="1233"/>
    <s v="GER"/>
    <s v="e. Manejo del cliente-Soporte Directivo (Coordinador y Gerencia)"/>
    <x v="14"/>
  </r>
  <r>
    <n v="1342"/>
    <x v="39"/>
    <x v="4"/>
    <x v="0"/>
    <m/>
    <m/>
    <s v="a. Idoneidad del personal"/>
    <x v="3"/>
    <n v="4"/>
    <s v="SIN FECHA COMO TAL, SE ASIGNA LA INTERMEDIA DEL SEGUNDO SEMESTRE"/>
    <m/>
    <m/>
    <m/>
    <m/>
    <m/>
    <m/>
    <m/>
    <m/>
    <m/>
    <s v="SIN CECO"/>
    <s v="NO"/>
    <s v="ALMACEN EDIFICIO ARTURO CALLE_x000a_60%*-Personal que presta el servicio en obra"/>
    <n v="4"/>
    <n v="4"/>
    <n v="1233"/>
    <n v="1233"/>
    <s v="GER"/>
    <s v="a. Idoneidad del personal-Personal que presta el servicio en obra"/>
    <x v="15"/>
  </r>
  <r>
    <n v="1343"/>
    <x v="39"/>
    <x v="4"/>
    <x v="0"/>
    <m/>
    <m/>
    <s v="b. Oportuna atención al cliente"/>
    <x v="3"/>
    <n v="4"/>
    <s v="SIN FECHA COMO TAL, SE ASIGNA LA INTERMEDIA DEL SEGUNDO SEMESTRE"/>
    <m/>
    <m/>
    <m/>
    <m/>
    <m/>
    <m/>
    <m/>
    <m/>
    <m/>
    <s v="SIN CECO"/>
    <s v="NO"/>
    <s v="ALMACEN EDIFICIO ARTURO CALLE_x000a_60%*-Personal que presta el servicio en obra"/>
    <n v="4"/>
    <n v="4"/>
    <n v="1233"/>
    <n v="1233"/>
    <s v="GER"/>
    <s v="b. Oportuna atención al cliente-Personal que presta el servicio en obra"/>
    <x v="16"/>
  </r>
  <r>
    <n v="1344"/>
    <x v="39"/>
    <x v="4"/>
    <x v="0"/>
    <m/>
    <m/>
    <s v="c. Compromiso con el proyecto"/>
    <x v="3"/>
    <n v="4"/>
    <s v="SIN FECHA COMO TAL, SE ASIGNA LA INTERMEDIA DEL SEGUNDO SEMESTRE"/>
    <m/>
    <m/>
    <m/>
    <m/>
    <m/>
    <m/>
    <m/>
    <m/>
    <m/>
    <s v="SIN CECO"/>
    <s v="NO"/>
    <s v="ALMACEN EDIFICIO ARTURO CALLE_x000a_60%*-Personal que presta el servicio en obra"/>
    <n v="4"/>
    <n v="4"/>
    <n v="1233"/>
    <n v="1233"/>
    <s v="GER"/>
    <s v="c. Compromiso con el proyecto-Personal que presta el servicio en obra"/>
    <x v="17"/>
  </r>
  <r>
    <n v="1345"/>
    <x v="39"/>
    <x v="4"/>
    <x v="0"/>
    <m/>
    <m/>
    <s v="d. Cumplimiento de compromisos"/>
    <x v="3"/>
    <n v="4"/>
    <s v="SIN FECHA COMO TAL, SE ASIGNA LA INTERMEDIA DEL SEGUNDO SEMESTRE"/>
    <m/>
    <m/>
    <m/>
    <m/>
    <m/>
    <m/>
    <m/>
    <m/>
    <m/>
    <s v="SIN CECO"/>
    <s v="NO"/>
    <s v="ALMACEN EDIFICIO ARTURO CALLE_x000a_60%*-Personal que presta el servicio en obra"/>
    <n v="4"/>
    <n v="4"/>
    <n v="1233"/>
    <n v="1233"/>
    <s v="GER"/>
    <s v="d. Cumplimiento de compromisos-Personal que presta el servicio en obra"/>
    <x v="18"/>
  </r>
  <r>
    <n v="1346"/>
    <x v="39"/>
    <x v="4"/>
    <x v="0"/>
    <m/>
    <m/>
    <s v="e. Proactividad en desarrollo de funciones"/>
    <x v="3"/>
    <n v="4"/>
    <s v="SIN FECHA COMO TAL, SE ASIGNA LA INTERMEDIA DEL SEGUNDO SEMESTRE"/>
    <m/>
    <m/>
    <m/>
    <m/>
    <m/>
    <m/>
    <m/>
    <m/>
    <m/>
    <s v="SIN CECO"/>
    <s v="NO"/>
    <s v="ALMACEN EDIFICIO ARTURO CALLE_x000a_60%*-Personal que presta el servicio en obra"/>
    <n v="4"/>
    <n v="4"/>
    <n v="1233"/>
    <n v="1233"/>
    <s v="GER"/>
    <s v="e. Proactividad en desarrollo de funciones-Personal que presta el servicio en obra"/>
    <x v="19"/>
  </r>
  <r>
    <n v="1347"/>
    <x v="39"/>
    <x v="4"/>
    <x v="0"/>
    <m/>
    <m/>
    <s v="a. Calidad del Contenido"/>
    <x v="4"/>
    <n v="4"/>
    <s v="SIN FECHA COMO TAL, SE ASIGNA LA INTERMEDIA DEL SEGUNDO SEMESTRE"/>
    <m/>
    <m/>
    <m/>
    <m/>
    <m/>
    <m/>
    <m/>
    <m/>
    <m/>
    <s v="SIN CECO"/>
    <s v="NO"/>
    <s v="ALMACEN EDIFICIO ARTURO CALLE_x000a_60%*-Productos Asociados de PAYC (Informes, Control de presupuesto y Programación y actas)"/>
    <n v="4"/>
    <n v="4"/>
    <n v="1233"/>
    <n v="1233"/>
    <s v="GER"/>
    <s v="a. Calidad del Contenido-Productos Asociados de PAYC (Informes, Control de presupuesto y Programación y actas)"/>
    <x v="20"/>
  </r>
  <r>
    <n v="1348"/>
    <x v="39"/>
    <x v="4"/>
    <x v="0"/>
    <m/>
    <m/>
    <s v="b. Claridad del Contenido"/>
    <x v="4"/>
    <n v="4"/>
    <s v="SIN FECHA COMO TAL, SE ASIGNA LA INTERMEDIA DEL SEGUNDO SEMESTRE"/>
    <m/>
    <m/>
    <m/>
    <m/>
    <m/>
    <m/>
    <m/>
    <m/>
    <m/>
    <s v="SIN CECO"/>
    <s v="NO"/>
    <s v="ALMACEN EDIFICIO ARTURO CALLE_x000a_60%*-Productos Asociados de PAYC (Informes, Control de presupuesto y Programación y actas)"/>
    <n v="4"/>
    <n v="4"/>
    <n v="1233"/>
    <n v="1233"/>
    <s v="GER"/>
    <s v="b. Claridad del Contenido-Productos Asociados de PAYC (Informes, Control de presupuesto y Programación y actas)"/>
    <x v="21"/>
  </r>
  <r>
    <n v="1349"/>
    <x v="39"/>
    <x v="4"/>
    <x v="0"/>
    <m/>
    <m/>
    <s v="c. Oportunidad en la entrega"/>
    <x v="4"/>
    <n v="4"/>
    <s v="SIN FECHA COMO TAL, SE ASIGNA LA INTERMEDIA DEL SEGUNDO SEMESTRE"/>
    <m/>
    <m/>
    <m/>
    <m/>
    <m/>
    <m/>
    <m/>
    <m/>
    <m/>
    <s v="SIN CECO"/>
    <s v="NO"/>
    <s v="ALMACEN EDIFICIO ARTURO CALLE_x000a_60%*-Productos Asociados de PAYC (Informes, Control de presupuesto y Programación y actas)"/>
    <n v="4"/>
    <n v="4"/>
    <n v="1233"/>
    <n v="1233"/>
    <s v="GER"/>
    <s v="c. Oportunidad en la entrega-Productos Asociados de PAYC (Informes, Control de presupuesto y Programación y actas)"/>
    <x v="22"/>
  </r>
  <r>
    <n v="1350"/>
    <x v="39"/>
    <x v="4"/>
    <x v="0"/>
    <m/>
    <m/>
    <s v="d. Precisión de la información"/>
    <x v="4"/>
    <n v="4"/>
    <s v="SIN FECHA COMO TAL, SE ASIGNA LA INTERMEDIA DEL SEGUNDO SEMESTRE"/>
    <m/>
    <m/>
    <m/>
    <m/>
    <m/>
    <m/>
    <m/>
    <m/>
    <m/>
    <s v="SIN CECO"/>
    <s v="NO"/>
    <s v="ALMACEN EDIFICIO ARTURO CALLE_x000a_60%*-Productos Asociados de PAYC (Informes, Control de presupuesto y Programación y actas)"/>
    <n v="4"/>
    <n v="4"/>
    <n v="1233"/>
    <n v="1233"/>
    <s v="GER"/>
    <s v="d. Precisión de la información-Productos Asociados de PAYC (Informes, Control de presupuesto y Programación y actas)"/>
    <x v="23"/>
  </r>
  <r>
    <n v="1351"/>
    <x v="39"/>
    <x v="4"/>
    <x v="0"/>
    <m/>
    <m/>
    <s v="e. Diagramación"/>
    <x v="4"/>
    <n v="4"/>
    <s v="SIN FECHA COMO TAL, SE ASIGNA LA INTERMEDIA DEL SEGUNDO SEMESTRE"/>
    <m/>
    <m/>
    <m/>
    <m/>
    <m/>
    <m/>
    <m/>
    <m/>
    <m/>
    <s v="SIN CECO"/>
    <s v="NO"/>
    <s v="ALMACEN EDIFICIO ARTURO CALLE_x000a_60%*-Productos Asociados de PAYC (Informes, Control de presupuesto y Programación y actas)"/>
    <n v="4"/>
    <n v="4"/>
    <n v="1233"/>
    <n v="1233"/>
    <s v="GER"/>
    <s v="e. Diagramación-Productos Asociados de PAYC (Informes, Control de presupuesto y Programación y actas)"/>
    <x v="24"/>
  </r>
  <r>
    <n v="1352"/>
    <x v="39"/>
    <x v="4"/>
    <x v="0"/>
    <m/>
    <m/>
    <s v="a. Cumplimiento"/>
    <x v="5"/>
    <n v="4"/>
    <s v="SIN FECHA COMO TAL, SE ASIGNA LA INTERMEDIA DEL SEGUNDO SEMESTRE"/>
    <m/>
    <m/>
    <m/>
    <m/>
    <m/>
    <m/>
    <m/>
    <m/>
    <m/>
    <s v="SIN CECO"/>
    <s v="NO"/>
    <s v="ALMACEN EDIFICIO ARTURO CALLE_x000a_60%*-Compromisos Pactados"/>
    <n v="4"/>
    <n v="4"/>
    <n v="1233"/>
    <n v="1233"/>
    <s v="GER"/>
    <s v="a. Cumplimiento-Compromisos Pactados"/>
    <x v="25"/>
  </r>
  <r>
    <n v="1353"/>
    <x v="39"/>
    <x v="4"/>
    <x v="0"/>
    <m/>
    <m/>
    <s v="b. Satisface expectativas"/>
    <x v="5"/>
    <n v="4"/>
    <s v="SIN FECHA COMO TAL, SE ASIGNA LA INTERMEDIA DEL SEGUNDO SEMESTRE"/>
    <m/>
    <m/>
    <m/>
    <m/>
    <m/>
    <m/>
    <m/>
    <m/>
    <m/>
    <s v="SIN CECO"/>
    <s v="NO"/>
    <s v="ALMACEN EDIFICIO ARTURO CALLE_x000a_60%*-Compromisos Pactados"/>
    <n v="4"/>
    <n v="4"/>
    <n v="1233"/>
    <n v="1233"/>
    <s v="GER"/>
    <s v="b. Satisface expectativas-Compromisos Pactados"/>
    <x v="26"/>
  </r>
  <r>
    <n v="1354"/>
    <x v="39"/>
    <x v="4"/>
    <x v="0"/>
    <m/>
    <m/>
    <s v="c. Calidad de la Información suministrada"/>
    <x v="5"/>
    <n v="4"/>
    <s v="SIN FECHA COMO TAL, SE ASIGNA LA INTERMEDIA DEL SEGUNDO SEMESTRE"/>
    <m/>
    <m/>
    <m/>
    <m/>
    <m/>
    <m/>
    <m/>
    <m/>
    <m/>
    <s v="SIN CECO"/>
    <s v="NO"/>
    <s v="ALMACEN EDIFICIO ARTURO CALLE_x000a_60%*-Compromisos Pactados"/>
    <n v="4"/>
    <n v="4"/>
    <n v="1233"/>
    <n v="1233"/>
    <s v="GER"/>
    <s v="c. Calidad de la Información suministrada-Compromisos Pactados"/>
    <x v="27"/>
  </r>
  <r>
    <n v="1355"/>
    <x v="39"/>
    <x v="4"/>
    <x v="0"/>
    <m/>
    <m/>
    <s v="d. Disposición del personal de PAYC a las solicitudes del cliente"/>
    <x v="5"/>
    <n v="4"/>
    <s v="SIN FECHA COMO TAL, SE ASIGNA LA INTERMEDIA DEL SEGUNDO SEMESTRE"/>
    <m/>
    <m/>
    <m/>
    <m/>
    <m/>
    <m/>
    <m/>
    <m/>
    <m/>
    <s v="SIN CECO"/>
    <s v="NO"/>
    <s v="ALMACEN EDIFICIO ARTURO CALLE_x000a_60%*-Compromisos Pactados"/>
    <n v="4"/>
    <n v="4"/>
    <n v="1233"/>
    <n v="1233"/>
    <s v="GER"/>
    <s v="d. Disposición del personal de PAYC a las solicitudes del cliente-Compromisos Pactados"/>
    <x v="28"/>
  </r>
  <r>
    <n v="1356"/>
    <x v="39"/>
    <x v="4"/>
    <x v="0"/>
    <m/>
    <m/>
    <s v="e. Coherencia entre lo solicitado y lo entregado"/>
    <x v="5"/>
    <n v="4"/>
    <s v="SIN FECHA COMO TAL, SE ASIGNA LA INTERMEDIA DEL SEGUNDO SEMESTRE"/>
    <m/>
    <m/>
    <m/>
    <m/>
    <m/>
    <m/>
    <m/>
    <m/>
    <m/>
    <s v="SIN CECO"/>
    <s v="NO"/>
    <s v="ALMACEN EDIFICIO ARTURO CALLE_x000a_60%*-Compromisos Pactados"/>
    <n v="4"/>
    <n v="4"/>
    <n v="1233"/>
    <n v="1233"/>
    <s v="GER"/>
    <s v="e. Coherencia entre lo solicitado y lo entregado-Compromisos Pactados"/>
    <x v="29"/>
  </r>
  <r>
    <n v="1357"/>
    <x v="39"/>
    <x v="4"/>
    <x v="0"/>
    <m/>
    <m/>
    <s v="Grado de Satisfacción con el Servicio Prestado"/>
    <x v="6"/>
    <n v="4"/>
    <s v="SIN FECHA COMO TAL, SE ASIGNA LA INTERMEDIA DEL SEGUNDO SEMESTRE"/>
    <m/>
    <m/>
    <m/>
    <m/>
    <m/>
    <m/>
    <m/>
    <m/>
    <m/>
    <s v="SIN CECO"/>
    <s v="NO"/>
    <s v="ALMACEN EDIFICIO ARTURO CALLE_x000a_60%*-Grado de Satisfacción con el Servicio Prestado"/>
    <n v="4"/>
    <n v="4"/>
    <n v="1233"/>
    <n v="1233"/>
    <s v="GER"/>
    <s v="Grado de Satisfacción con el Servicio Prestado-Grado de Satisfacción con el Servicio Prestado"/>
    <x v="30"/>
  </r>
  <r>
    <n v="1358"/>
    <x v="39"/>
    <x v="4"/>
    <x v="0"/>
    <m/>
    <m/>
    <s v="Posibilidad de Volver a Contratar con PAYC"/>
    <x v="7"/>
    <n v="4"/>
    <s v="SIN FECHA COMO TAL, SE ASIGNA LA INTERMEDIA DEL SEGUNDO SEMESTRE"/>
    <m/>
    <m/>
    <m/>
    <m/>
    <m/>
    <m/>
    <m/>
    <m/>
    <m/>
    <s v="SIN CECO"/>
    <s v="NO"/>
    <s v="ALMACEN EDIFICIO ARTURO CALLE_x000a_60%*-Posibilidad de Volver a Contratar con PAYC"/>
    <n v="4"/>
    <n v="4"/>
    <n v="1233"/>
    <n v="1233"/>
    <s v="GER"/>
    <s v="Posibilidad de Volver a Contratar con PAYC-Posibilidad de Volver a Contratar con PAYC"/>
    <x v="31"/>
  </r>
  <r>
    <n v="1359"/>
    <x v="39"/>
    <x v="4"/>
    <x v="0"/>
    <m/>
    <m/>
    <s v="Principales fortalezas en el servicio que presta PAYC"/>
    <x v="8"/>
    <s v="-"/>
    <s v="SIN FECHA COMO TAL, SE ASIGNA LA INTERMEDIA DEL SEGUNDO SEMESTRE"/>
    <m/>
    <m/>
    <m/>
    <m/>
    <m/>
    <m/>
    <m/>
    <m/>
    <m/>
    <s v="SIN CECO"/>
    <s v="NO"/>
    <s v="ALMACEN EDIFICIO ARTURO CALLE_x000a_60%*-Fortalezas PAYC"/>
    <s v="-"/>
    <n v="0"/>
    <n v="1233"/>
    <n v="1233"/>
    <s v="GER"/>
    <s v="Principales fortalezas en el servicio que presta PAYC-Fortalezas PAYC"/>
    <x v="32"/>
  </r>
  <r>
    <n v="1360"/>
    <x v="39"/>
    <x v="4"/>
    <x v="0"/>
    <m/>
    <m/>
    <s v="Principales debilidades en el servicio que presta PAYC"/>
    <x v="9"/>
    <s v="-"/>
    <s v="SIN FECHA COMO TAL, SE ASIGNA LA INTERMEDIA DEL SEGUNDO SEMESTRE"/>
    <m/>
    <m/>
    <m/>
    <m/>
    <m/>
    <m/>
    <m/>
    <m/>
    <m/>
    <s v="SIN CECO"/>
    <s v="NO"/>
    <s v="ALMACEN EDIFICIO ARTURO CALLE_x000a_60%*-Debilidades PAYC"/>
    <s v="-"/>
    <n v="0"/>
    <n v="1233"/>
    <n v="1233"/>
    <s v="GER"/>
    <s v="Principales debilidades en el servicio que presta PAYC-Debilidades PAYC"/>
    <x v="33"/>
  </r>
  <r>
    <n v="1361"/>
    <x v="40"/>
    <x v="4"/>
    <x v="0"/>
    <m/>
    <m/>
    <s v="a. Conocimiento específico de temas aplicables al proyecto"/>
    <x v="0"/>
    <n v="4"/>
    <s v="SIN FECHA COMO TAL, SE ASIGNA LA INTERMEDIA DEL SEGUNDO SEMESTRE"/>
    <m/>
    <m/>
    <m/>
    <m/>
    <m/>
    <m/>
    <m/>
    <m/>
    <m/>
    <s v="SIN CECO"/>
    <s v="NO"/>
    <s v="CERESCOS 60%*-Soporte Técnico"/>
    <n v="4"/>
    <n v="4"/>
    <n v="1193"/>
    <n v="1193"/>
    <s v="GER"/>
    <s v="a. Conocimiento específico de temas aplicables al proyecto-Soporte Técnico"/>
    <x v="0"/>
  </r>
  <r>
    <n v="1362"/>
    <x v="40"/>
    <x v="4"/>
    <x v="0"/>
    <m/>
    <m/>
    <s v="b. Idoneidad y Calidad del soporte"/>
    <x v="0"/>
    <n v="4"/>
    <s v="SIN FECHA COMO TAL, SE ASIGNA LA INTERMEDIA DEL SEGUNDO SEMESTRE"/>
    <m/>
    <m/>
    <m/>
    <m/>
    <m/>
    <m/>
    <m/>
    <m/>
    <m/>
    <s v="SIN CECO"/>
    <s v="NO"/>
    <s v="CERESCOS 60%*-Soporte Técnico"/>
    <n v="4"/>
    <n v="4"/>
    <n v="1193"/>
    <n v="1193"/>
    <s v="GER"/>
    <s v="b. Idoneidad y Calidad del soporte-Soporte Técnico"/>
    <x v="1"/>
  </r>
  <r>
    <n v="1363"/>
    <x v="40"/>
    <x v="4"/>
    <x v="0"/>
    <m/>
    <m/>
    <s v="c. Cumplimiento de especificaciones técnicas de construcción"/>
    <x v="0"/>
    <n v="4"/>
    <s v="SIN FECHA COMO TAL, SE ASIGNA LA INTERMEDIA DEL SEGUNDO SEMESTRE"/>
    <m/>
    <m/>
    <m/>
    <m/>
    <m/>
    <m/>
    <m/>
    <m/>
    <m/>
    <s v="SIN CECO"/>
    <s v="NO"/>
    <s v="CERESCOS 60%*-Soporte Técnico"/>
    <n v="4"/>
    <n v="4"/>
    <n v="1193"/>
    <n v="1193"/>
    <s v="GER"/>
    <s v="c. Cumplimiento de especificaciones técnicas de construcción-Soporte Técnico"/>
    <x v="2"/>
  </r>
  <r>
    <n v="1364"/>
    <x v="40"/>
    <x v="4"/>
    <x v="0"/>
    <m/>
    <m/>
    <s v="d. Confiabilidad de los conceptos aplicados"/>
    <x v="0"/>
    <n v="4"/>
    <s v="SIN FECHA COMO TAL, SE ASIGNA LA INTERMEDIA DEL SEGUNDO SEMESTRE"/>
    <m/>
    <m/>
    <m/>
    <m/>
    <m/>
    <m/>
    <m/>
    <m/>
    <m/>
    <s v="SIN CECO"/>
    <s v="NO"/>
    <s v="CERESCOS 60%*-Soporte Técnico"/>
    <n v="4"/>
    <n v="4"/>
    <n v="1193"/>
    <n v="1193"/>
    <s v="GER"/>
    <s v="d. Confiabilidad de los conceptos aplicados-Soporte Técnico"/>
    <x v="3"/>
  </r>
  <r>
    <n v="1365"/>
    <x v="40"/>
    <x v="4"/>
    <x v="0"/>
    <m/>
    <m/>
    <s v="e. Oportunidad en entrega de información o requerimientos"/>
    <x v="0"/>
    <n v="4"/>
    <s v="SIN FECHA COMO TAL, SE ASIGNA LA INTERMEDIA DEL SEGUNDO SEMESTRE"/>
    <m/>
    <m/>
    <m/>
    <m/>
    <m/>
    <m/>
    <m/>
    <m/>
    <m/>
    <s v="SIN CECO"/>
    <s v="NO"/>
    <s v="CERESCOS 60%*-Soporte Técnico"/>
    <n v="4"/>
    <n v="4"/>
    <n v="1193"/>
    <n v="1193"/>
    <s v="GER"/>
    <s v="e. Oportunidad en entrega de información o requerimientos-Soporte Técnico"/>
    <x v="4"/>
  </r>
  <r>
    <n v="1366"/>
    <x v="40"/>
    <x v="4"/>
    <x v="0"/>
    <m/>
    <m/>
    <s v="a. Oportunidad de la gestión en obra"/>
    <x v="1"/>
    <n v="4"/>
    <s v="SIN FECHA COMO TAL, SE ASIGNA LA INTERMEDIA DEL SEGUNDO SEMESTRE"/>
    <m/>
    <m/>
    <m/>
    <m/>
    <m/>
    <m/>
    <m/>
    <m/>
    <m/>
    <s v="SIN CECO"/>
    <s v="NO"/>
    <s v="CERESCOS 60%*-Soporte Administrativo"/>
    <n v="4"/>
    <n v="4"/>
    <n v="1193"/>
    <n v="1193"/>
    <s v="GER"/>
    <s v="a. Oportunidad de la gestión en obra-Soporte Administrativo"/>
    <x v="5"/>
  </r>
  <r>
    <n v="1367"/>
    <x v="40"/>
    <x v="4"/>
    <x v="0"/>
    <m/>
    <m/>
    <s v="b. Manejo administrativo del proyecto"/>
    <x v="1"/>
    <n v="4"/>
    <s v="SIN FECHA COMO TAL, SE ASIGNA LA INTERMEDIA DEL SEGUNDO SEMESTRE"/>
    <m/>
    <m/>
    <m/>
    <m/>
    <m/>
    <m/>
    <m/>
    <m/>
    <m/>
    <s v="SIN CECO"/>
    <s v="NO"/>
    <s v="CERESCOS 60%*-Soporte Administrativo"/>
    <n v="4"/>
    <n v="4"/>
    <n v="1193"/>
    <n v="1193"/>
    <s v="GER"/>
    <s v="b. Manejo administrativo del proyecto-Soporte Administrativo"/>
    <x v="6"/>
  </r>
  <r>
    <n v="1368"/>
    <x v="40"/>
    <x v="4"/>
    <x v="0"/>
    <m/>
    <m/>
    <s v="c. Información clara y veraz sobre la administración de proyecto"/>
    <x v="1"/>
    <n v="4"/>
    <s v="SIN FECHA COMO TAL, SE ASIGNA LA INTERMEDIA DEL SEGUNDO SEMESTRE"/>
    <m/>
    <m/>
    <m/>
    <m/>
    <m/>
    <m/>
    <m/>
    <m/>
    <m/>
    <s v="SIN CECO"/>
    <s v="NO"/>
    <s v="CERESCOS 60%*-Soporte Administrativo"/>
    <n v="4"/>
    <n v="4"/>
    <n v="1193"/>
    <n v="1193"/>
    <s v="GER"/>
    <s v="c. Información clara y veraz sobre la administración de proyecto-Soporte Administrativo"/>
    <x v="7"/>
  </r>
  <r>
    <n v="1369"/>
    <x v="40"/>
    <x v="4"/>
    <x v="0"/>
    <m/>
    <m/>
    <s v="d. Cumplimientos con expectativas del cliente"/>
    <x v="1"/>
    <n v="4"/>
    <s v="SIN FECHA COMO TAL, SE ASIGNA LA INTERMEDIA DEL SEGUNDO SEMESTRE"/>
    <m/>
    <m/>
    <m/>
    <m/>
    <m/>
    <m/>
    <m/>
    <m/>
    <m/>
    <s v="SIN CECO"/>
    <s v="NO"/>
    <s v="CERESCOS 60%*-Soporte Administrativo"/>
    <n v="4"/>
    <n v="4"/>
    <n v="1193"/>
    <n v="1193"/>
    <s v="GER"/>
    <s v="d. Cumplimientos con expectativas del cliente-Soporte Administrativo"/>
    <x v="8"/>
  </r>
  <r>
    <n v="1370"/>
    <x v="40"/>
    <x v="4"/>
    <x v="0"/>
    <m/>
    <m/>
    <s v="e. Control de presupuesto"/>
    <x v="1"/>
    <n v="4"/>
    <s v="SIN FECHA COMO TAL, SE ASIGNA LA INTERMEDIA DEL SEGUNDO SEMESTRE"/>
    <m/>
    <m/>
    <m/>
    <m/>
    <m/>
    <m/>
    <m/>
    <m/>
    <m/>
    <s v="SIN CECO"/>
    <s v="NO"/>
    <s v="CERESCOS 60%*-Soporte Administrativo"/>
    <n v="4"/>
    <n v="4"/>
    <n v="1193"/>
    <n v="1193"/>
    <s v="GER"/>
    <s v="e. Control de presupuesto-Soporte Administrativo"/>
    <x v="9"/>
  </r>
  <r>
    <n v="1371"/>
    <x v="40"/>
    <x v="4"/>
    <x v="0"/>
    <m/>
    <m/>
    <s v="a. Apoyo y presencia en el proyecto"/>
    <x v="2"/>
    <n v="4"/>
    <s v="SIN FECHA COMO TAL, SE ASIGNA LA INTERMEDIA DEL SEGUNDO SEMESTRE"/>
    <m/>
    <m/>
    <m/>
    <m/>
    <m/>
    <m/>
    <m/>
    <m/>
    <m/>
    <s v="SIN CECO"/>
    <s v="NO"/>
    <s v="CERESCOS 60%*-Soporte Directivo (Coordinador y Gerencia)"/>
    <n v="4"/>
    <n v="4"/>
    <n v="1193"/>
    <n v="1193"/>
    <s v="GER"/>
    <s v="a. Apoyo y presencia en el proyecto-Soporte Directivo (Coordinador y Gerencia)"/>
    <x v="10"/>
  </r>
  <r>
    <n v="1372"/>
    <x v="40"/>
    <x v="4"/>
    <x v="0"/>
    <m/>
    <m/>
    <s v="b. Conocimiento del proyecto"/>
    <x v="2"/>
    <n v="4"/>
    <s v="SIN FECHA COMO TAL, SE ASIGNA LA INTERMEDIA DEL SEGUNDO SEMESTRE"/>
    <m/>
    <m/>
    <m/>
    <m/>
    <m/>
    <m/>
    <m/>
    <m/>
    <m/>
    <s v="SIN CECO"/>
    <s v="NO"/>
    <s v="CERESCOS 60%*-Soporte Directivo (Coordinador y Gerencia)"/>
    <n v="4"/>
    <n v="4"/>
    <n v="1193"/>
    <n v="1193"/>
    <s v="GER"/>
    <s v="b. Conocimiento del proyecto-Soporte Directivo (Coordinador y Gerencia)"/>
    <x v="11"/>
  </r>
  <r>
    <n v="1373"/>
    <x v="40"/>
    <x v="4"/>
    <x v="0"/>
    <m/>
    <m/>
    <s v="c. Planteamiento de soluciones y manejo de conflictos"/>
    <x v="2"/>
    <n v="4"/>
    <s v="SIN FECHA COMO TAL, SE ASIGNA LA INTERMEDIA DEL SEGUNDO SEMESTRE"/>
    <m/>
    <m/>
    <m/>
    <m/>
    <m/>
    <m/>
    <m/>
    <m/>
    <m/>
    <s v="SIN CECO"/>
    <s v="NO"/>
    <s v="CERESCOS 60%*-Soporte Directivo (Coordinador y Gerencia)"/>
    <n v="4"/>
    <n v="4"/>
    <n v="1193"/>
    <n v="1193"/>
    <s v="GER"/>
    <s v="c. Planteamiento de soluciones y manejo de conflictos-Soporte Directivo (Coordinador y Gerencia)"/>
    <x v="12"/>
  </r>
  <r>
    <n v="1374"/>
    <x v="40"/>
    <x v="4"/>
    <x v="0"/>
    <m/>
    <m/>
    <s v="d. Cumplimiento de compromisos"/>
    <x v="2"/>
    <n v="4"/>
    <s v="SIN FECHA COMO TAL, SE ASIGNA LA INTERMEDIA DEL SEGUNDO SEMESTRE"/>
    <m/>
    <m/>
    <m/>
    <m/>
    <m/>
    <m/>
    <m/>
    <m/>
    <m/>
    <s v="SIN CECO"/>
    <s v="NO"/>
    <s v="CERESCOS 60%*-Soporte Directivo (Coordinador y Gerencia)"/>
    <n v="4"/>
    <n v="4"/>
    <n v="1193"/>
    <n v="1193"/>
    <s v="GER"/>
    <s v="d. Cumplimiento de compromisos-Soporte Directivo (Coordinador y Gerencia)"/>
    <x v="13"/>
  </r>
  <r>
    <n v="1375"/>
    <x v="40"/>
    <x v="4"/>
    <x v="0"/>
    <m/>
    <m/>
    <s v="e. Manejo del cliente"/>
    <x v="2"/>
    <n v="4"/>
    <s v="SIN FECHA COMO TAL, SE ASIGNA LA INTERMEDIA DEL SEGUNDO SEMESTRE"/>
    <m/>
    <m/>
    <m/>
    <m/>
    <m/>
    <m/>
    <m/>
    <m/>
    <m/>
    <s v="SIN CECO"/>
    <s v="NO"/>
    <s v="CERESCOS 60%*-Soporte Directivo (Coordinador y Gerencia)"/>
    <n v="4"/>
    <n v="4"/>
    <n v="1193"/>
    <n v="1193"/>
    <s v="GER"/>
    <s v="e. Manejo del cliente-Soporte Directivo (Coordinador y Gerencia)"/>
    <x v="14"/>
  </r>
  <r>
    <n v="1376"/>
    <x v="40"/>
    <x v="4"/>
    <x v="0"/>
    <m/>
    <m/>
    <s v="a. Idoneidad del personal"/>
    <x v="3"/>
    <n v="4"/>
    <s v="SIN FECHA COMO TAL, SE ASIGNA LA INTERMEDIA DEL SEGUNDO SEMESTRE"/>
    <m/>
    <m/>
    <m/>
    <m/>
    <m/>
    <m/>
    <m/>
    <m/>
    <m/>
    <s v="SIN CECO"/>
    <s v="NO"/>
    <s v="CERESCOS 60%*-Personal que presta el servicio en obra"/>
    <n v="4"/>
    <n v="4"/>
    <n v="1193"/>
    <n v="1193"/>
    <s v="GER"/>
    <s v="a. Idoneidad del personal-Personal que presta el servicio en obra"/>
    <x v="15"/>
  </r>
  <r>
    <n v="1377"/>
    <x v="40"/>
    <x v="4"/>
    <x v="0"/>
    <m/>
    <m/>
    <s v="b. Oportuna atención al cliente"/>
    <x v="3"/>
    <n v="4"/>
    <s v="SIN FECHA COMO TAL, SE ASIGNA LA INTERMEDIA DEL SEGUNDO SEMESTRE"/>
    <m/>
    <m/>
    <m/>
    <m/>
    <m/>
    <m/>
    <m/>
    <m/>
    <m/>
    <s v="SIN CECO"/>
    <s v="NO"/>
    <s v="CERESCOS 60%*-Personal que presta el servicio en obra"/>
    <n v="4"/>
    <n v="4"/>
    <n v="1193"/>
    <n v="1193"/>
    <s v="GER"/>
    <s v="b. Oportuna atención al cliente-Personal que presta el servicio en obra"/>
    <x v="16"/>
  </r>
  <r>
    <n v="1378"/>
    <x v="40"/>
    <x v="4"/>
    <x v="0"/>
    <m/>
    <m/>
    <s v="c. Compromiso con el proyecto"/>
    <x v="3"/>
    <n v="4"/>
    <s v="SIN FECHA COMO TAL, SE ASIGNA LA INTERMEDIA DEL SEGUNDO SEMESTRE"/>
    <m/>
    <m/>
    <m/>
    <m/>
    <m/>
    <m/>
    <m/>
    <m/>
    <m/>
    <s v="SIN CECO"/>
    <s v="NO"/>
    <s v="CERESCOS 60%*-Personal que presta el servicio en obra"/>
    <n v="4"/>
    <n v="4"/>
    <n v="1193"/>
    <n v="1193"/>
    <s v="GER"/>
    <s v="c. Compromiso con el proyecto-Personal que presta el servicio en obra"/>
    <x v="17"/>
  </r>
  <r>
    <n v="1379"/>
    <x v="40"/>
    <x v="4"/>
    <x v="0"/>
    <m/>
    <m/>
    <s v="d. Cumplimiento de compromisos"/>
    <x v="3"/>
    <n v="4"/>
    <s v="SIN FECHA COMO TAL, SE ASIGNA LA INTERMEDIA DEL SEGUNDO SEMESTRE"/>
    <m/>
    <m/>
    <m/>
    <m/>
    <m/>
    <m/>
    <m/>
    <m/>
    <m/>
    <s v="SIN CECO"/>
    <s v="NO"/>
    <s v="CERESCOS 60%*-Personal que presta el servicio en obra"/>
    <n v="4"/>
    <n v="4"/>
    <n v="1193"/>
    <n v="1193"/>
    <s v="GER"/>
    <s v="d. Cumplimiento de compromisos-Personal que presta el servicio en obra"/>
    <x v="18"/>
  </r>
  <r>
    <n v="1380"/>
    <x v="40"/>
    <x v="4"/>
    <x v="0"/>
    <m/>
    <m/>
    <s v="e. Proactividad en desarrollo de funciones"/>
    <x v="3"/>
    <n v="4"/>
    <s v="SIN FECHA COMO TAL, SE ASIGNA LA INTERMEDIA DEL SEGUNDO SEMESTRE"/>
    <m/>
    <m/>
    <m/>
    <m/>
    <m/>
    <m/>
    <m/>
    <m/>
    <m/>
    <s v="SIN CECO"/>
    <s v="NO"/>
    <s v="CERESCOS 60%*-Personal que presta el servicio en obra"/>
    <n v="4"/>
    <n v="4"/>
    <n v="1193"/>
    <n v="1193"/>
    <s v="GER"/>
    <s v="e. Proactividad en desarrollo de funciones-Personal que presta el servicio en obra"/>
    <x v="19"/>
  </r>
  <r>
    <n v="1381"/>
    <x v="40"/>
    <x v="4"/>
    <x v="0"/>
    <m/>
    <m/>
    <s v="a. Calidad del Contenido"/>
    <x v="4"/>
    <n v="4"/>
    <s v="SIN FECHA COMO TAL, SE ASIGNA LA INTERMEDIA DEL SEGUNDO SEMESTRE"/>
    <m/>
    <m/>
    <m/>
    <m/>
    <m/>
    <m/>
    <m/>
    <m/>
    <m/>
    <s v="SIN CECO"/>
    <s v="NO"/>
    <s v="CERESCOS 60%*-Productos Asociados de PAYC (Informes, Control de presupuesto y Programación y actas)"/>
    <n v="4"/>
    <n v="4"/>
    <n v="1193"/>
    <n v="1193"/>
    <s v="GER"/>
    <s v="a. Calidad del Contenido-Productos Asociados de PAYC (Informes, Control de presupuesto y Programación y actas)"/>
    <x v="20"/>
  </r>
  <r>
    <n v="1382"/>
    <x v="40"/>
    <x v="4"/>
    <x v="0"/>
    <m/>
    <m/>
    <s v="b. Claridad del Contenido"/>
    <x v="4"/>
    <n v="4"/>
    <s v="SIN FECHA COMO TAL, SE ASIGNA LA INTERMEDIA DEL SEGUNDO SEMESTRE"/>
    <m/>
    <m/>
    <m/>
    <m/>
    <m/>
    <m/>
    <m/>
    <m/>
    <m/>
    <s v="SIN CECO"/>
    <s v="NO"/>
    <s v="CERESCOS 60%*-Productos Asociados de PAYC (Informes, Control de presupuesto y Programación y actas)"/>
    <n v="4"/>
    <n v="4"/>
    <n v="1193"/>
    <n v="1193"/>
    <s v="GER"/>
    <s v="b. Claridad del Contenido-Productos Asociados de PAYC (Informes, Control de presupuesto y Programación y actas)"/>
    <x v="21"/>
  </r>
  <r>
    <n v="1383"/>
    <x v="40"/>
    <x v="4"/>
    <x v="0"/>
    <m/>
    <m/>
    <s v="c. Oportunidad en la entrega"/>
    <x v="4"/>
    <n v="4"/>
    <s v="SIN FECHA COMO TAL, SE ASIGNA LA INTERMEDIA DEL SEGUNDO SEMESTRE"/>
    <m/>
    <m/>
    <m/>
    <m/>
    <m/>
    <m/>
    <m/>
    <m/>
    <m/>
    <s v="SIN CECO"/>
    <s v="NO"/>
    <s v="CERESCOS 60%*-Productos Asociados de PAYC (Informes, Control de presupuesto y Programación y actas)"/>
    <n v="4"/>
    <n v="4"/>
    <n v="1193"/>
    <n v="1193"/>
    <s v="GER"/>
    <s v="c. Oportunidad en la entrega-Productos Asociados de PAYC (Informes, Control de presupuesto y Programación y actas)"/>
    <x v="22"/>
  </r>
  <r>
    <n v="1384"/>
    <x v="40"/>
    <x v="4"/>
    <x v="0"/>
    <m/>
    <m/>
    <s v="d. Precisión de la información"/>
    <x v="4"/>
    <n v="4"/>
    <s v="SIN FECHA COMO TAL, SE ASIGNA LA INTERMEDIA DEL SEGUNDO SEMESTRE"/>
    <m/>
    <m/>
    <m/>
    <m/>
    <m/>
    <m/>
    <m/>
    <m/>
    <m/>
    <s v="SIN CECO"/>
    <s v="NO"/>
    <s v="CERESCOS 60%*-Productos Asociados de PAYC (Informes, Control de presupuesto y Programación y actas)"/>
    <n v="4"/>
    <n v="4"/>
    <n v="1193"/>
    <n v="1193"/>
    <s v="GER"/>
    <s v="d. Precisión de la información-Productos Asociados de PAYC (Informes, Control de presupuesto y Programación y actas)"/>
    <x v="23"/>
  </r>
  <r>
    <n v="1385"/>
    <x v="40"/>
    <x v="4"/>
    <x v="0"/>
    <m/>
    <m/>
    <s v="e. Diagramación"/>
    <x v="4"/>
    <n v="4"/>
    <s v="SIN FECHA COMO TAL, SE ASIGNA LA INTERMEDIA DEL SEGUNDO SEMESTRE"/>
    <m/>
    <m/>
    <m/>
    <m/>
    <m/>
    <m/>
    <m/>
    <m/>
    <m/>
    <s v="SIN CECO"/>
    <s v="NO"/>
    <s v="CERESCOS 60%*-Productos Asociados de PAYC (Informes, Control de presupuesto y Programación y actas)"/>
    <n v="4"/>
    <n v="4"/>
    <n v="1193"/>
    <n v="1193"/>
    <s v="GER"/>
    <s v="e. Diagramación-Productos Asociados de PAYC (Informes, Control de presupuesto y Programación y actas)"/>
    <x v="24"/>
  </r>
  <r>
    <n v="1386"/>
    <x v="40"/>
    <x v="4"/>
    <x v="0"/>
    <m/>
    <m/>
    <s v="a. Cumplimiento"/>
    <x v="5"/>
    <n v="4"/>
    <s v="SIN FECHA COMO TAL, SE ASIGNA LA INTERMEDIA DEL SEGUNDO SEMESTRE"/>
    <m/>
    <m/>
    <m/>
    <m/>
    <m/>
    <m/>
    <m/>
    <m/>
    <m/>
    <s v="SIN CECO"/>
    <s v="NO"/>
    <s v="CERESCOS 60%*-Compromisos Pactados"/>
    <n v="4"/>
    <n v="4"/>
    <n v="1193"/>
    <n v="1193"/>
    <s v="GER"/>
    <s v="a. Cumplimiento-Compromisos Pactados"/>
    <x v="25"/>
  </r>
  <r>
    <n v="1387"/>
    <x v="40"/>
    <x v="4"/>
    <x v="0"/>
    <m/>
    <m/>
    <s v="b. Satisface expectativas"/>
    <x v="5"/>
    <n v="4"/>
    <s v="SIN FECHA COMO TAL, SE ASIGNA LA INTERMEDIA DEL SEGUNDO SEMESTRE"/>
    <m/>
    <m/>
    <m/>
    <m/>
    <m/>
    <m/>
    <m/>
    <m/>
    <m/>
    <s v="SIN CECO"/>
    <s v="NO"/>
    <s v="CERESCOS 60%*-Compromisos Pactados"/>
    <n v="4"/>
    <n v="4"/>
    <n v="1193"/>
    <n v="1193"/>
    <s v="GER"/>
    <s v="b. Satisface expectativas-Compromisos Pactados"/>
    <x v="26"/>
  </r>
  <r>
    <n v="1388"/>
    <x v="40"/>
    <x v="4"/>
    <x v="0"/>
    <m/>
    <m/>
    <s v="c. Calidad de la Información suministrada"/>
    <x v="5"/>
    <n v="4"/>
    <s v="SIN FECHA COMO TAL, SE ASIGNA LA INTERMEDIA DEL SEGUNDO SEMESTRE"/>
    <m/>
    <m/>
    <m/>
    <m/>
    <m/>
    <m/>
    <m/>
    <m/>
    <m/>
    <s v="SIN CECO"/>
    <s v="NO"/>
    <s v="CERESCOS 60%*-Compromisos Pactados"/>
    <n v="4"/>
    <n v="4"/>
    <n v="1193"/>
    <n v="1193"/>
    <s v="GER"/>
    <s v="c. Calidad de la Información suministrada-Compromisos Pactados"/>
    <x v="27"/>
  </r>
  <r>
    <n v="1389"/>
    <x v="40"/>
    <x v="4"/>
    <x v="0"/>
    <m/>
    <m/>
    <s v="d. Disposición del personal de PAYC a las solicitudes del cliente"/>
    <x v="5"/>
    <n v="4"/>
    <s v="SIN FECHA COMO TAL, SE ASIGNA LA INTERMEDIA DEL SEGUNDO SEMESTRE"/>
    <m/>
    <m/>
    <m/>
    <m/>
    <m/>
    <m/>
    <m/>
    <m/>
    <m/>
    <s v="SIN CECO"/>
    <s v="NO"/>
    <s v="CERESCOS 60%*-Compromisos Pactados"/>
    <n v="4"/>
    <n v="4"/>
    <n v="1193"/>
    <n v="1193"/>
    <s v="GER"/>
    <s v="d. Disposición del personal de PAYC a las solicitudes del cliente-Compromisos Pactados"/>
    <x v="28"/>
  </r>
  <r>
    <n v="1390"/>
    <x v="40"/>
    <x v="4"/>
    <x v="0"/>
    <m/>
    <m/>
    <s v="e. Coherencia entre lo solicitado y lo entregado"/>
    <x v="5"/>
    <n v="4"/>
    <s v="SIN FECHA COMO TAL, SE ASIGNA LA INTERMEDIA DEL SEGUNDO SEMESTRE"/>
    <m/>
    <m/>
    <m/>
    <m/>
    <m/>
    <m/>
    <m/>
    <m/>
    <m/>
    <s v="SIN CECO"/>
    <s v="NO"/>
    <s v="CERESCOS 60%*-Compromisos Pactados"/>
    <n v="4"/>
    <n v="4"/>
    <n v="1193"/>
    <n v="1193"/>
    <s v="GER"/>
    <s v="e. Coherencia entre lo solicitado y lo entregado-Compromisos Pactados"/>
    <x v="29"/>
  </r>
  <r>
    <n v="1391"/>
    <x v="40"/>
    <x v="4"/>
    <x v="0"/>
    <m/>
    <m/>
    <s v="Grado de Satisfacción con el Servicio Prestado"/>
    <x v="6"/>
    <n v="4"/>
    <s v="SIN FECHA COMO TAL, SE ASIGNA LA INTERMEDIA DEL SEGUNDO SEMESTRE"/>
    <m/>
    <m/>
    <m/>
    <m/>
    <m/>
    <m/>
    <m/>
    <m/>
    <m/>
    <s v="SIN CECO"/>
    <s v="NO"/>
    <s v="CERESCOS 60%*-Grado de Satisfacción con el Servicio Prestado"/>
    <n v="4"/>
    <n v="4"/>
    <n v="1193"/>
    <n v="1193"/>
    <s v="GER"/>
    <s v="Grado de Satisfacción con el Servicio Prestado-Grado de Satisfacción con el Servicio Prestado"/>
    <x v="30"/>
  </r>
  <r>
    <n v="1392"/>
    <x v="40"/>
    <x v="4"/>
    <x v="0"/>
    <m/>
    <m/>
    <s v="Posibilidad de Volver a Contratar con PAYC"/>
    <x v="7"/>
    <n v="4"/>
    <s v="SIN FECHA COMO TAL, SE ASIGNA LA INTERMEDIA DEL SEGUNDO SEMESTRE"/>
    <m/>
    <m/>
    <m/>
    <m/>
    <m/>
    <m/>
    <m/>
    <m/>
    <m/>
    <s v="SIN CECO"/>
    <s v="NO"/>
    <s v="CERESCOS 60%*-Posibilidad de Volver a Contratar con PAYC"/>
    <n v="4"/>
    <n v="4"/>
    <n v="1193"/>
    <n v="1193"/>
    <s v="GER"/>
    <s v="Posibilidad de Volver a Contratar con PAYC-Posibilidad de Volver a Contratar con PAYC"/>
    <x v="31"/>
  </r>
  <r>
    <n v="1393"/>
    <x v="40"/>
    <x v="4"/>
    <x v="0"/>
    <m/>
    <m/>
    <s v="Principales fortalezas en el servicio que presta PAYC"/>
    <x v="8"/>
    <s v="-"/>
    <s v="SIN FECHA COMO TAL, SE ASIGNA LA INTERMEDIA DEL SEGUNDO SEMESTRE"/>
    <m/>
    <m/>
    <m/>
    <m/>
    <m/>
    <m/>
    <m/>
    <m/>
    <m/>
    <s v="SIN CECO"/>
    <s v="NO"/>
    <s v="CERESCOS 60%*-Fortalezas PAYC"/>
    <s v="-"/>
    <n v="0"/>
    <n v="1193"/>
    <n v="1193"/>
    <s v="GER"/>
    <s v="Principales fortalezas en el servicio que presta PAYC-Fortalezas PAYC"/>
    <x v="32"/>
  </r>
  <r>
    <n v="1394"/>
    <x v="40"/>
    <x v="4"/>
    <x v="0"/>
    <m/>
    <m/>
    <s v="Principales debilidades en el servicio que presta PAYC"/>
    <x v="9"/>
    <s v="-"/>
    <s v="SIN FECHA COMO TAL, SE ASIGNA LA INTERMEDIA DEL SEGUNDO SEMESTRE"/>
    <m/>
    <m/>
    <m/>
    <m/>
    <m/>
    <m/>
    <m/>
    <m/>
    <m/>
    <s v="SIN CECO"/>
    <s v="NO"/>
    <s v="CERESCOS 60%*-Debilidades PAYC"/>
    <s v="-"/>
    <n v="0"/>
    <n v="1193"/>
    <n v="1193"/>
    <s v="GER"/>
    <s v="Principales debilidades en el servicio que presta PAYC-Debilidades PAYC"/>
    <x v="33"/>
  </r>
  <r>
    <n v="1395"/>
    <x v="41"/>
    <x v="4"/>
    <x v="0"/>
    <m/>
    <m/>
    <s v="a. Conocimiento específico de temas aplicables al proyecto"/>
    <x v="0"/>
    <n v="4"/>
    <s v="SIN FECHA COMO TAL, SE ASIGNA LA INTERMEDIA DEL SEGUNDO SEMESTRE"/>
    <m/>
    <m/>
    <m/>
    <m/>
    <m/>
    <m/>
    <m/>
    <m/>
    <m/>
    <s v="SIN CECO"/>
    <s v="NO"/>
    <s v="SIEMENS_x000a_60% *-Soporte Técnico"/>
    <n v="4"/>
    <n v="4"/>
    <n v="1190"/>
    <n v="1190"/>
    <s v="GER"/>
    <s v="a. Conocimiento específico de temas aplicables al proyecto-Soporte Técnico"/>
    <x v="0"/>
  </r>
  <r>
    <n v="1396"/>
    <x v="41"/>
    <x v="4"/>
    <x v="0"/>
    <m/>
    <m/>
    <s v="b. Idoneidad y Calidad del soporte"/>
    <x v="0"/>
    <n v="4"/>
    <s v="SIN FECHA COMO TAL, SE ASIGNA LA INTERMEDIA DEL SEGUNDO SEMESTRE"/>
    <m/>
    <m/>
    <m/>
    <m/>
    <m/>
    <m/>
    <m/>
    <m/>
    <m/>
    <s v="SIN CECO"/>
    <s v="NO"/>
    <s v="SIEMENS_x000a_60% *-Soporte Técnico"/>
    <n v="4"/>
    <n v="4"/>
    <n v="1190"/>
    <n v="1190"/>
    <s v="GER"/>
    <s v="b. Idoneidad y Calidad del soporte-Soporte Técnico"/>
    <x v="1"/>
  </r>
  <r>
    <n v="1397"/>
    <x v="41"/>
    <x v="4"/>
    <x v="0"/>
    <m/>
    <m/>
    <s v="c. Cumplimiento de especificaciones técnicas de construcción"/>
    <x v="0"/>
    <n v="4"/>
    <s v="SIN FECHA COMO TAL, SE ASIGNA LA INTERMEDIA DEL SEGUNDO SEMESTRE"/>
    <m/>
    <m/>
    <m/>
    <m/>
    <m/>
    <m/>
    <m/>
    <m/>
    <m/>
    <s v="SIN CECO"/>
    <s v="NO"/>
    <s v="SIEMENS_x000a_60% *-Soporte Técnico"/>
    <n v="4"/>
    <n v="4"/>
    <n v="1190"/>
    <n v="1190"/>
    <s v="GER"/>
    <s v="c. Cumplimiento de especificaciones técnicas de construcción-Soporte Técnico"/>
    <x v="2"/>
  </r>
  <r>
    <n v="1398"/>
    <x v="41"/>
    <x v="4"/>
    <x v="0"/>
    <m/>
    <m/>
    <s v="d. Confiabilidad de los conceptos aplicados"/>
    <x v="0"/>
    <n v="4"/>
    <s v="SIN FECHA COMO TAL, SE ASIGNA LA INTERMEDIA DEL SEGUNDO SEMESTRE"/>
    <m/>
    <m/>
    <m/>
    <m/>
    <m/>
    <m/>
    <m/>
    <m/>
    <m/>
    <s v="SIN CECO"/>
    <s v="NO"/>
    <s v="SIEMENS_x000a_60% *-Soporte Técnico"/>
    <n v="4"/>
    <n v="4"/>
    <n v="1190"/>
    <n v="1190"/>
    <s v="GER"/>
    <s v="d. Confiabilidad de los conceptos aplicados-Soporte Técnico"/>
    <x v="3"/>
  </r>
  <r>
    <n v="1399"/>
    <x v="41"/>
    <x v="4"/>
    <x v="0"/>
    <m/>
    <m/>
    <s v="e. Oportunidad en entrega de información o requerimientos"/>
    <x v="0"/>
    <n v="4"/>
    <s v="SIN FECHA COMO TAL, SE ASIGNA LA INTERMEDIA DEL SEGUNDO SEMESTRE"/>
    <m/>
    <m/>
    <m/>
    <m/>
    <m/>
    <m/>
    <m/>
    <m/>
    <m/>
    <s v="SIN CECO"/>
    <s v="NO"/>
    <s v="SIEMENS_x000a_60% *-Soporte Técnico"/>
    <n v="4"/>
    <n v="4"/>
    <n v="1190"/>
    <n v="1190"/>
    <s v="GER"/>
    <s v="e. Oportunidad en entrega de información o requerimientos-Soporte Técnico"/>
    <x v="4"/>
  </r>
  <r>
    <n v="1400"/>
    <x v="41"/>
    <x v="4"/>
    <x v="0"/>
    <m/>
    <m/>
    <s v="a. Oportunidad de la gestión en obra"/>
    <x v="1"/>
    <n v="4"/>
    <s v="SIN FECHA COMO TAL, SE ASIGNA LA INTERMEDIA DEL SEGUNDO SEMESTRE"/>
    <m/>
    <m/>
    <m/>
    <m/>
    <m/>
    <m/>
    <m/>
    <m/>
    <m/>
    <s v="SIN CECO"/>
    <s v="NO"/>
    <s v="SIEMENS_x000a_60% *-Soporte Administrativo"/>
    <n v="4"/>
    <n v="4"/>
    <n v="1190"/>
    <n v="1190"/>
    <s v="GER"/>
    <s v="a. Oportunidad de la gestión en obra-Soporte Administrativo"/>
    <x v="5"/>
  </r>
  <r>
    <n v="1401"/>
    <x v="41"/>
    <x v="4"/>
    <x v="0"/>
    <m/>
    <m/>
    <s v="b. Manejo administrativo del proyecto"/>
    <x v="1"/>
    <n v="4"/>
    <s v="SIN FECHA COMO TAL, SE ASIGNA LA INTERMEDIA DEL SEGUNDO SEMESTRE"/>
    <m/>
    <m/>
    <m/>
    <m/>
    <m/>
    <m/>
    <m/>
    <m/>
    <m/>
    <s v="SIN CECO"/>
    <s v="NO"/>
    <s v="SIEMENS_x000a_60% *-Soporte Administrativo"/>
    <n v="4"/>
    <n v="4"/>
    <n v="1190"/>
    <n v="1190"/>
    <s v="GER"/>
    <s v="b. Manejo administrativo del proyecto-Soporte Administrativo"/>
    <x v="6"/>
  </r>
  <r>
    <n v="1402"/>
    <x v="41"/>
    <x v="4"/>
    <x v="0"/>
    <m/>
    <m/>
    <s v="c. Información clara y veraz sobre la administración de proyecto"/>
    <x v="1"/>
    <n v="4"/>
    <s v="SIN FECHA COMO TAL, SE ASIGNA LA INTERMEDIA DEL SEGUNDO SEMESTRE"/>
    <m/>
    <m/>
    <m/>
    <m/>
    <m/>
    <m/>
    <m/>
    <m/>
    <m/>
    <s v="SIN CECO"/>
    <s v="NO"/>
    <s v="SIEMENS_x000a_60% *-Soporte Administrativo"/>
    <n v="4"/>
    <n v="4"/>
    <n v="1190"/>
    <n v="1190"/>
    <s v="GER"/>
    <s v="c. Información clara y veraz sobre la administración de proyecto-Soporte Administrativo"/>
    <x v="7"/>
  </r>
  <r>
    <n v="1403"/>
    <x v="41"/>
    <x v="4"/>
    <x v="0"/>
    <m/>
    <m/>
    <s v="d. Cumplimientos con expectativas del cliente"/>
    <x v="1"/>
    <n v="4"/>
    <s v="SIN FECHA COMO TAL, SE ASIGNA LA INTERMEDIA DEL SEGUNDO SEMESTRE"/>
    <m/>
    <m/>
    <m/>
    <m/>
    <m/>
    <m/>
    <m/>
    <m/>
    <m/>
    <s v="SIN CECO"/>
    <s v="NO"/>
    <s v="SIEMENS_x000a_60% *-Soporte Administrativo"/>
    <n v="4"/>
    <n v="4"/>
    <n v="1190"/>
    <n v="1190"/>
    <s v="GER"/>
    <s v="d. Cumplimientos con expectativas del cliente-Soporte Administrativo"/>
    <x v="8"/>
  </r>
  <r>
    <n v="1404"/>
    <x v="41"/>
    <x v="4"/>
    <x v="0"/>
    <m/>
    <m/>
    <s v="e. Control de presupuesto"/>
    <x v="1"/>
    <n v="4"/>
    <s v="SIN FECHA COMO TAL, SE ASIGNA LA INTERMEDIA DEL SEGUNDO SEMESTRE"/>
    <m/>
    <m/>
    <m/>
    <m/>
    <m/>
    <m/>
    <m/>
    <m/>
    <m/>
    <s v="SIN CECO"/>
    <s v="NO"/>
    <s v="SIEMENS_x000a_60% *-Soporte Administrativo"/>
    <n v="4"/>
    <n v="4"/>
    <n v="1190"/>
    <n v="1190"/>
    <s v="GER"/>
    <s v="e. Control de presupuesto-Soporte Administrativo"/>
    <x v="9"/>
  </r>
  <r>
    <n v="1405"/>
    <x v="41"/>
    <x v="4"/>
    <x v="0"/>
    <m/>
    <m/>
    <s v="a. Apoyo y presencia en el proyecto"/>
    <x v="2"/>
    <n v="4"/>
    <s v="SIN FECHA COMO TAL, SE ASIGNA LA INTERMEDIA DEL SEGUNDO SEMESTRE"/>
    <m/>
    <m/>
    <m/>
    <m/>
    <m/>
    <m/>
    <m/>
    <m/>
    <m/>
    <s v="SIN CECO"/>
    <s v="NO"/>
    <s v="SIEMENS_x000a_60% *-Soporte Directivo (Coordinador y Gerencia)"/>
    <n v="4"/>
    <n v="4"/>
    <n v="1190"/>
    <n v="1190"/>
    <s v="GER"/>
    <s v="a. Apoyo y presencia en el proyecto-Soporte Directivo (Coordinador y Gerencia)"/>
    <x v="10"/>
  </r>
  <r>
    <n v="1406"/>
    <x v="41"/>
    <x v="4"/>
    <x v="0"/>
    <m/>
    <m/>
    <s v="b. Conocimiento del proyecto"/>
    <x v="2"/>
    <n v="4"/>
    <s v="SIN FECHA COMO TAL, SE ASIGNA LA INTERMEDIA DEL SEGUNDO SEMESTRE"/>
    <m/>
    <m/>
    <m/>
    <m/>
    <m/>
    <m/>
    <m/>
    <m/>
    <m/>
    <s v="SIN CECO"/>
    <s v="NO"/>
    <s v="SIEMENS_x000a_60% *-Soporte Directivo (Coordinador y Gerencia)"/>
    <n v="4"/>
    <n v="4"/>
    <n v="1190"/>
    <n v="1190"/>
    <s v="GER"/>
    <s v="b. Conocimiento del proyecto-Soporte Directivo (Coordinador y Gerencia)"/>
    <x v="11"/>
  </r>
  <r>
    <n v="1407"/>
    <x v="41"/>
    <x v="4"/>
    <x v="0"/>
    <m/>
    <m/>
    <s v="c. Planteamiento de soluciones y manejo de conflictos"/>
    <x v="2"/>
    <n v="4"/>
    <s v="SIN FECHA COMO TAL, SE ASIGNA LA INTERMEDIA DEL SEGUNDO SEMESTRE"/>
    <m/>
    <m/>
    <m/>
    <m/>
    <m/>
    <m/>
    <m/>
    <m/>
    <m/>
    <s v="SIN CECO"/>
    <s v="NO"/>
    <s v="SIEMENS_x000a_60% *-Soporte Directivo (Coordinador y Gerencia)"/>
    <n v="4"/>
    <n v="4"/>
    <n v="1190"/>
    <n v="1190"/>
    <s v="GER"/>
    <s v="c. Planteamiento de soluciones y manejo de conflictos-Soporte Directivo (Coordinador y Gerencia)"/>
    <x v="12"/>
  </r>
  <r>
    <n v="1408"/>
    <x v="41"/>
    <x v="4"/>
    <x v="0"/>
    <m/>
    <m/>
    <s v="d. Cumplimiento de compromisos"/>
    <x v="2"/>
    <n v="4"/>
    <s v="SIN FECHA COMO TAL, SE ASIGNA LA INTERMEDIA DEL SEGUNDO SEMESTRE"/>
    <m/>
    <m/>
    <m/>
    <m/>
    <m/>
    <m/>
    <m/>
    <m/>
    <m/>
    <s v="SIN CECO"/>
    <s v="NO"/>
    <s v="SIEMENS_x000a_60% *-Soporte Directivo (Coordinador y Gerencia)"/>
    <n v="4"/>
    <n v="4"/>
    <n v="1190"/>
    <n v="1190"/>
    <s v="GER"/>
    <s v="d. Cumplimiento de compromisos-Soporte Directivo (Coordinador y Gerencia)"/>
    <x v="13"/>
  </r>
  <r>
    <n v="1409"/>
    <x v="41"/>
    <x v="4"/>
    <x v="0"/>
    <m/>
    <m/>
    <s v="e. Manejo del cliente"/>
    <x v="2"/>
    <n v="4"/>
    <s v="SIN FECHA COMO TAL, SE ASIGNA LA INTERMEDIA DEL SEGUNDO SEMESTRE"/>
    <m/>
    <m/>
    <m/>
    <m/>
    <m/>
    <m/>
    <m/>
    <m/>
    <m/>
    <s v="SIN CECO"/>
    <s v="NO"/>
    <s v="SIEMENS_x000a_60% *-Soporte Directivo (Coordinador y Gerencia)"/>
    <n v="4"/>
    <n v="4"/>
    <n v="1190"/>
    <n v="1190"/>
    <s v="GER"/>
    <s v="e. Manejo del cliente-Soporte Directivo (Coordinador y Gerencia)"/>
    <x v="14"/>
  </r>
  <r>
    <n v="1410"/>
    <x v="41"/>
    <x v="4"/>
    <x v="0"/>
    <m/>
    <m/>
    <s v="a. Idoneidad del personal"/>
    <x v="3"/>
    <n v="4"/>
    <s v="SIN FECHA COMO TAL, SE ASIGNA LA INTERMEDIA DEL SEGUNDO SEMESTRE"/>
    <m/>
    <m/>
    <m/>
    <m/>
    <m/>
    <m/>
    <m/>
    <m/>
    <m/>
    <s v="SIN CECO"/>
    <s v="NO"/>
    <s v="SIEMENS_x000a_60% *-Personal que presta el servicio en obra"/>
    <n v="4"/>
    <n v="4"/>
    <n v="1190"/>
    <n v="1190"/>
    <s v="GER"/>
    <s v="a. Idoneidad del personal-Personal que presta el servicio en obra"/>
    <x v="15"/>
  </r>
  <r>
    <n v="1411"/>
    <x v="41"/>
    <x v="4"/>
    <x v="0"/>
    <m/>
    <m/>
    <s v="b. Oportuna atención al cliente"/>
    <x v="3"/>
    <n v="4"/>
    <s v="SIN FECHA COMO TAL, SE ASIGNA LA INTERMEDIA DEL SEGUNDO SEMESTRE"/>
    <m/>
    <m/>
    <m/>
    <m/>
    <m/>
    <m/>
    <m/>
    <m/>
    <m/>
    <s v="SIN CECO"/>
    <s v="NO"/>
    <s v="SIEMENS_x000a_60% *-Personal que presta el servicio en obra"/>
    <n v="4"/>
    <n v="4"/>
    <n v="1190"/>
    <n v="1190"/>
    <s v="GER"/>
    <s v="b. Oportuna atención al cliente-Personal que presta el servicio en obra"/>
    <x v="16"/>
  </r>
  <r>
    <n v="1412"/>
    <x v="41"/>
    <x v="4"/>
    <x v="0"/>
    <m/>
    <m/>
    <s v="c. Compromiso con el proyecto"/>
    <x v="3"/>
    <n v="4"/>
    <s v="SIN FECHA COMO TAL, SE ASIGNA LA INTERMEDIA DEL SEGUNDO SEMESTRE"/>
    <m/>
    <m/>
    <m/>
    <m/>
    <m/>
    <m/>
    <m/>
    <m/>
    <m/>
    <s v="SIN CECO"/>
    <s v="NO"/>
    <s v="SIEMENS_x000a_60% *-Personal que presta el servicio en obra"/>
    <n v="4"/>
    <n v="4"/>
    <n v="1190"/>
    <n v="1190"/>
    <s v="GER"/>
    <s v="c. Compromiso con el proyecto-Personal que presta el servicio en obra"/>
    <x v="17"/>
  </r>
  <r>
    <n v="1413"/>
    <x v="41"/>
    <x v="4"/>
    <x v="0"/>
    <m/>
    <m/>
    <s v="d. Cumplimiento de compromisos"/>
    <x v="3"/>
    <n v="4"/>
    <s v="SIN FECHA COMO TAL, SE ASIGNA LA INTERMEDIA DEL SEGUNDO SEMESTRE"/>
    <m/>
    <m/>
    <m/>
    <m/>
    <m/>
    <m/>
    <m/>
    <m/>
    <m/>
    <s v="SIN CECO"/>
    <s v="NO"/>
    <s v="SIEMENS_x000a_60% *-Personal que presta el servicio en obra"/>
    <n v="4"/>
    <n v="4"/>
    <n v="1190"/>
    <n v="1190"/>
    <s v="GER"/>
    <s v="d. Cumplimiento de compromisos-Personal que presta el servicio en obra"/>
    <x v="18"/>
  </r>
  <r>
    <n v="1414"/>
    <x v="41"/>
    <x v="4"/>
    <x v="0"/>
    <m/>
    <m/>
    <s v="e. Proactividad en desarrollo de funciones"/>
    <x v="3"/>
    <n v="4"/>
    <s v="SIN FECHA COMO TAL, SE ASIGNA LA INTERMEDIA DEL SEGUNDO SEMESTRE"/>
    <m/>
    <m/>
    <m/>
    <m/>
    <m/>
    <m/>
    <m/>
    <m/>
    <m/>
    <s v="SIN CECO"/>
    <s v="NO"/>
    <s v="SIEMENS_x000a_60% *-Personal que presta el servicio en obra"/>
    <n v="4"/>
    <n v="4"/>
    <n v="1190"/>
    <n v="1190"/>
    <s v="GER"/>
    <s v="e. Proactividad en desarrollo de funciones-Personal que presta el servicio en obra"/>
    <x v="19"/>
  </r>
  <r>
    <n v="1415"/>
    <x v="41"/>
    <x v="4"/>
    <x v="0"/>
    <m/>
    <m/>
    <s v="a. Calidad del Contenido"/>
    <x v="4"/>
    <n v="4"/>
    <s v="SIN FECHA COMO TAL, SE ASIGNA LA INTERMEDIA DEL SEGUNDO SEMESTRE"/>
    <m/>
    <m/>
    <m/>
    <m/>
    <m/>
    <m/>
    <m/>
    <m/>
    <m/>
    <s v="SIN CECO"/>
    <s v="NO"/>
    <s v="SIEMENS_x000a_60% *-Productos Asociados de PAYC (Informes, Control de presupuesto y Programación y actas)"/>
    <n v="4"/>
    <n v="4"/>
    <n v="1190"/>
    <n v="1190"/>
    <s v="GER"/>
    <s v="a. Calidad del Contenido-Productos Asociados de PAYC (Informes, Control de presupuesto y Programación y actas)"/>
    <x v="20"/>
  </r>
  <r>
    <n v="1416"/>
    <x v="41"/>
    <x v="4"/>
    <x v="0"/>
    <m/>
    <m/>
    <s v="b. Claridad del Contenido"/>
    <x v="4"/>
    <n v="4"/>
    <s v="SIN FECHA COMO TAL, SE ASIGNA LA INTERMEDIA DEL SEGUNDO SEMESTRE"/>
    <m/>
    <m/>
    <m/>
    <m/>
    <m/>
    <m/>
    <m/>
    <m/>
    <m/>
    <s v="SIN CECO"/>
    <s v="NO"/>
    <s v="SIEMENS_x000a_60% *-Productos Asociados de PAYC (Informes, Control de presupuesto y Programación y actas)"/>
    <n v="4"/>
    <n v="4"/>
    <n v="1190"/>
    <n v="1190"/>
    <s v="GER"/>
    <s v="b. Claridad del Contenido-Productos Asociados de PAYC (Informes, Control de presupuesto y Programación y actas)"/>
    <x v="21"/>
  </r>
  <r>
    <n v="1417"/>
    <x v="41"/>
    <x v="4"/>
    <x v="0"/>
    <m/>
    <m/>
    <s v="c. Oportunidad en la entrega"/>
    <x v="4"/>
    <n v="4"/>
    <s v="SIN FECHA COMO TAL, SE ASIGNA LA INTERMEDIA DEL SEGUNDO SEMESTRE"/>
    <m/>
    <m/>
    <m/>
    <m/>
    <m/>
    <m/>
    <m/>
    <m/>
    <m/>
    <s v="SIN CECO"/>
    <s v="NO"/>
    <s v="SIEMENS_x000a_60% *-Productos Asociados de PAYC (Informes, Control de presupuesto y Programación y actas)"/>
    <n v="4"/>
    <n v="4"/>
    <n v="1190"/>
    <n v="1190"/>
    <s v="GER"/>
    <s v="c. Oportunidad en la entrega-Productos Asociados de PAYC (Informes, Control de presupuesto y Programación y actas)"/>
    <x v="22"/>
  </r>
  <r>
    <n v="1418"/>
    <x v="41"/>
    <x v="4"/>
    <x v="0"/>
    <m/>
    <m/>
    <s v="d. Precisión de la información"/>
    <x v="4"/>
    <n v="4"/>
    <s v="SIN FECHA COMO TAL, SE ASIGNA LA INTERMEDIA DEL SEGUNDO SEMESTRE"/>
    <m/>
    <m/>
    <m/>
    <m/>
    <m/>
    <m/>
    <m/>
    <m/>
    <m/>
    <s v="SIN CECO"/>
    <s v="NO"/>
    <s v="SIEMENS_x000a_60% *-Productos Asociados de PAYC (Informes, Control de presupuesto y Programación y actas)"/>
    <n v="4"/>
    <n v="4"/>
    <n v="1190"/>
    <n v="1190"/>
    <s v="GER"/>
    <s v="d. Precisión de la información-Productos Asociados de PAYC (Informes, Control de presupuesto y Programación y actas)"/>
    <x v="23"/>
  </r>
  <r>
    <n v="1419"/>
    <x v="41"/>
    <x v="4"/>
    <x v="0"/>
    <m/>
    <m/>
    <s v="e. Diagramación"/>
    <x v="4"/>
    <n v="4"/>
    <s v="SIN FECHA COMO TAL, SE ASIGNA LA INTERMEDIA DEL SEGUNDO SEMESTRE"/>
    <m/>
    <m/>
    <m/>
    <m/>
    <m/>
    <m/>
    <m/>
    <m/>
    <m/>
    <s v="SIN CECO"/>
    <s v="NO"/>
    <s v="SIEMENS_x000a_60% *-Productos Asociados de PAYC (Informes, Control de presupuesto y Programación y actas)"/>
    <n v="4"/>
    <n v="4"/>
    <n v="1190"/>
    <n v="1190"/>
    <s v="GER"/>
    <s v="e. Diagramación-Productos Asociados de PAYC (Informes, Control de presupuesto y Programación y actas)"/>
    <x v="24"/>
  </r>
  <r>
    <n v="1420"/>
    <x v="41"/>
    <x v="4"/>
    <x v="0"/>
    <m/>
    <m/>
    <s v="a. Cumplimiento"/>
    <x v="5"/>
    <n v="4"/>
    <s v="SIN FECHA COMO TAL, SE ASIGNA LA INTERMEDIA DEL SEGUNDO SEMESTRE"/>
    <m/>
    <m/>
    <m/>
    <m/>
    <m/>
    <m/>
    <m/>
    <m/>
    <m/>
    <s v="SIN CECO"/>
    <s v="NO"/>
    <s v="SIEMENS_x000a_60% *-Compromisos Pactados"/>
    <n v="4"/>
    <n v="4"/>
    <n v="1190"/>
    <n v="1190"/>
    <s v="GER"/>
    <s v="a. Cumplimiento-Compromisos Pactados"/>
    <x v="25"/>
  </r>
  <r>
    <n v="1421"/>
    <x v="41"/>
    <x v="4"/>
    <x v="0"/>
    <m/>
    <m/>
    <s v="b. Satisface expectativas"/>
    <x v="5"/>
    <n v="4"/>
    <s v="SIN FECHA COMO TAL, SE ASIGNA LA INTERMEDIA DEL SEGUNDO SEMESTRE"/>
    <m/>
    <m/>
    <m/>
    <m/>
    <m/>
    <m/>
    <m/>
    <m/>
    <m/>
    <s v="SIN CECO"/>
    <s v="NO"/>
    <s v="SIEMENS_x000a_60% *-Compromisos Pactados"/>
    <n v="4"/>
    <n v="4"/>
    <n v="1190"/>
    <n v="1190"/>
    <s v="GER"/>
    <s v="b. Satisface expectativas-Compromisos Pactados"/>
    <x v="26"/>
  </r>
  <r>
    <n v="1422"/>
    <x v="41"/>
    <x v="4"/>
    <x v="0"/>
    <m/>
    <m/>
    <s v="c. Calidad de la Información suministrada"/>
    <x v="5"/>
    <n v="4"/>
    <s v="SIN FECHA COMO TAL, SE ASIGNA LA INTERMEDIA DEL SEGUNDO SEMESTRE"/>
    <m/>
    <m/>
    <m/>
    <m/>
    <m/>
    <m/>
    <m/>
    <m/>
    <m/>
    <s v="SIN CECO"/>
    <s v="NO"/>
    <s v="SIEMENS_x000a_60% *-Compromisos Pactados"/>
    <n v="4"/>
    <n v="4"/>
    <n v="1190"/>
    <n v="1190"/>
    <s v="GER"/>
    <s v="c. Calidad de la Información suministrada-Compromisos Pactados"/>
    <x v="27"/>
  </r>
  <r>
    <n v="1423"/>
    <x v="41"/>
    <x v="4"/>
    <x v="0"/>
    <m/>
    <m/>
    <s v="d. Disposición del personal de PAYC a las solicitudes del cliente"/>
    <x v="5"/>
    <n v="4"/>
    <s v="SIN FECHA COMO TAL, SE ASIGNA LA INTERMEDIA DEL SEGUNDO SEMESTRE"/>
    <m/>
    <m/>
    <m/>
    <m/>
    <m/>
    <m/>
    <m/>
    <m/>
    <m/>
    <s v="SIN CECO"/>
    <s v="NO"/>
    <s v="SIEMENS_x000a_60% *-Compromisos Pactados"/>
    <n v="4"/>
    <n v="4"/>
    <n v="1190"/>
    <n v="1190"/>
    <s v="GER"/>
    <s v="d. Disposición del personal de PAYC a las solicitudes del cliente-Compromisos Pactados"/>
    <x v="28"/>
  </r>
  <r>
    <n v="1424"/>
    <x v="41"/>
    <x v="4"/>
    <x v="0"/>
    <m/>
    <m/>
    <s v="e. Coherencia entre lo solicitado y lo entregado"/>
    <x v="5"/>
    <n v="4"/>
    <s v="SIN FECHA COMO TAL, SE ASIGNA LA INTERMEDIA DEL SEGUNDO SEMESTRE"/>
    <m/>
    <m/>
    <m/>
    <m/>
    <m/>
    <m/>
    <m/>
    <m/>
    <m/>
    <s v="SIN CECO"/>
    <s v="NO"/>
    <s v="SIEMENS_x000a_60% *-Compromisos Pactados"/>
    <n v="4"/>
    <n v="4"/>
    <n v="1190"/>
    <n v="1190"/>
    <s v="GER"/>
    <s v="e. Coherencia entre lo solicitado y lo entregado-Compromisos Pactados"/>
    <x v="29"/>
  </r>
  <r>
    <n v="1425"/>
    <x v="41"/>
    <x v="4"/>
    <x v="0"/>
    <m/>
    <m/>
    <s v="Grado de Satisfacción con el Servicio Prestado"/>
    <x v="6"/>
    <n v="4"/>
    <s v="SIN FECHA COMO TAL, SE ASIGNA LA INTERMEDIA DEL SEGUNDO SEMESTRE"/>
    <m/>
    <m/>
    <m/>
    <m/>
    <m/>
    <m/>
    <m/>
    <m/>
    <m/>
    <s v="SIN CECO"/>
    <s v="NO"/>
    <s v="SIEMENS_x000a_60% *-Grado de Satisfacción con el Servicio Prestado"/>
    <n v="4"/>
    <n v="4"/>
    <n v="1190"/>
    <n v="1190"/>
    <s v="GER"/>
    <s v="Grado de Satisfacción con el Servicio Prestado-Grado de Satisfacción con el Servicio Prestado"/>
    <x v="30"/>
  </r>
  <r>
    <n v="1426"/>
    <x v="41"/>
    <x v="4"/>
    <x v="0"/>
    <m/>
    <m/>
    <s v="Posibilidad de Volver a Contratar con PAYC"/>
    <x v="7"/>
    <n v="4"/>
    <s v="SIN FECHA COMO TAL, SE ASIGNA LA INTERMEDIA DEL SEGUNDO SEMESTRE"/>
    <m/>
    <m/>
    <m/>
    <m/>
    <m/>
    <m/>
    <m/>
    <m/>
    <m/>
    <s v="SIN CECO"/>
    <s v="NO"/>
    <s v="SIEMENS_x000a_60% *-Posibilidad de Volver a Contratar con PAYC"/>
    <n v="4"/>
    <n v="4"/>
    <n v="1190"/>
    <n v="1190"/>
    <s v="GER"/>
    <s v="Posibilidad de Volver a Contratar con PAYC-Posibilidad de Volver a Contratar con PAYC"/>
    <x v="31"/>
  </r>
  <r>
    <n v="1427"/>
    <x v="41"/>
    <x v="4"/>
    <x v="0"/>
    <m/>
    <m/>
    <s v="Principales fortalezas en el servicio que presta PAYC"/>
    <x v="8"/>
    <s v="-"/>
    <s v="SIN FECHA COMO TAL, SE ASIGNA LA INTERMEDIA DEL SEGUNDO SEMESTRE"/>
    <m/>
    <m/>
    <m/>
    <m/>
    <m/>
    <m/>
    <m/>
    <m/>
    <m/>
    <s v="SIN CECO"/>
    <s v="NO"/>
    <s v="SIEMENS_x000a_60% *-Fortalezas PAYC"/>
    <s v="-"/>
    <n v="0"/>
    <n v="1190"/>
    <n v="1190"/>
    <s v="GER"/>
    <s v="Principales fortalezas en el servicio que presta PAYC-Fortalezas PAYC"/>
    <x v="32"/>
  </r>
  <r>
    <n v="1428"/>
    <x v="41"/>
    <x v="4"/>
    <x v="0"/>
    <m/>
    <m/>
    <s v="Principales debilidades en el servicio que presta PAYC"/>
    <x v="9"/>
    <s v="-"/>
    <s v="SIN FECHA COMO TAL, SE ASIGNA LA INTERMEDIA DEL SEGUNDO SEMESTRE"/>
    <m/>
    <m/>
    <m/>
    <m/>
    <m/>
    <m/>
    <m/>
    <m/>
    <m/>
    <s v="SIN CECO"/>
    <s v="NO"/>
    <s v="SIEMENS_x000a_60% *-Debilidades PAYC"/>
    <s v="-"/>
    <n v="0"/>
    <n v="1190"/>
    <n v="1190"/>
    <s v="GER"/>
    <s v="Principales debilidades en el servicio que presta PAYC-Debilidades PAYC"/>
    <x v="33"/>
  </r>
  <r>
    <n v="1429"/>
    <x v="42"/>
    <x v="4"/>
    <x v="0"/>
    <m/>
    <m/>
    <s v="a. Conocimiento específico de temas aplicables al proyecto"/>
    <x v="0"/>
    <n v="4"/>
    <m/>
    <m/>
    <m/>
    <m/>
    <m/>
    <m/>
    <m/>
    <m/>
    <m/>
    <m/>
    <s v="SIN CECO"/>
    <s v="NO"/>
    <s v="CENTRO COMERCIAL BULEVAR NIZA_x000a_25%-Soporte Técnico"/>
    <n v="4"/>
    <n v="4"/>
    <n v="1244"/>
    <n v="1244"/>
    <s v="GER"/>
    <s v="a. Conocimiento específico de temas aplicables al proyecto-Soporte Técnico"/>
    <x v="0"/>
  </r>
  <r>
    <n v="1430"/>
    <x v="42"/>
    <x v="4"/>
    <x v="0"/>
    <m/>
    <m/>
    <s v="b. Idoneidad y Calidad del soporte"/>
    <x v="0"/>
    <n v="4"/>
    <m/>
    <m/>
    <m/>
    <m/>
    <m/>
    <m/>
    <m/>
    <m/>
    <m/>
    <m/>
    <s v="SIN CECO"/>
    <s v="NO"/>
    <s v="CENTRO COMERCIAL BULEVAR NIZA_x000a_25%-Soporte Técnico"/>
    <n v="4"/>
    <n v="4"/>
    <n v="1244"/>
    <n v="1244"/>
    <s v="GER"/>
    <s v="b. Idoneidad y Calidad del soporte-Soporte Técnico"/>
    <x v="1"/>
  </r>
  <r>
    <n v="1431"/>
    <x v="42"/>
    <x v="4"/>
    <x v="0"/>
    <m/>
    <m/>
    <s v="c. Cumplimiento de especificaciones técnicas de construcción"/>
    <x v="0"/>
    <n v="4"/>
    <m/>
    <m/>
    <m/>
    <m/>
    <m/>
    <m/>
    <m/>
    <m/>
    <m/>
    <m/>
    <s v="SIN CECO"/>
    <s v="NO"/>
    <s v="CENTRO COMERCIAL BULEVAR NIZA_x000a_25%-Soporte Técnico"/>
    <n v="4"/>
    <n v="4"/>
    <n v="1244"/>
    <n v="1244"/>
    <s v="GER"/>
    <s v="c. Cumplimiento de especificaciones técnicas de construcción-Soporte Técnico"/>
    <x v="2"/>
  </r>
  <r>
    <n v="1432"/>
    <x v="42"/>
    <x v="4"/>
    <x v="0"/>
    <m/>
    <m/>
    <s v="d. Confiabilidad de los conceptos aplicados"/>
    <x v="0"/>
    <n v="4"/>
    <m/>
    <m/>
    <m/>
    <m/>
    <m/>
    <m/>
    <m/>
    <m/>
    <m/>
    <m/>
    <s v="SIN CECO"/>
    <s v="NO"/>
    <s v="CENTRO COMERCIAL BULEVAR NIZA_x000a_25%-Soporte Técnico"/>
    <n v="4"/>
    <n v="4"/>
    <n v="1244"/>
    <n v="1244"/>
    <s v="GER"/>
    <s v="d. Confiabilidad de los conceptos aplicados-Soporte Técnico"/>
    <x v="3"/>
  </r>
  <r>
    <n v="1433"/>
    <x v="42"/>
    <x v="4"/>
    <x v="0"/>
    <m/>
    <m/>
    <s v="e. Oportunidad en entrega de información o requerimientos"/>
    <x v="0"/>
    <n v="4"/>
    <m/>
    <m/>
    <m/>
    <m/>
    <m/>
    <m/>
    <m/>
    <m/>
    <m/>
    <m/>
    <s v="SIN CECO"/>
    <s v="NO"/>
    <s v="CENTRO COMERCIAL BULEVAR NIZA_x000a_25%-Soporte Técnico"/>
    <n v="4"/>
    <n v="4"/>
    <n v="1244"/>
    <n v="1244"/>
    <s v="GER"/>
    <s v="e. Oportunidad en entrega de información o requerimientos-Soporte Técnico"/>
    <x v="4"/>
  </r>
  <r>
    <n v="1434"/>
    <x v="42"/>
    <x v="4"/>
    <x v="0"/>
    <m/>
    <m/>
    <s v="a. Oportunidad de la gestión en obra"/>
    <x v="1"/>
    <n v="4"/>
    <m/>
    <m/>
    <m/>
    <m/>
    <m/>
    <m/>
    <m/>
    <m/>
    <m/>
    <m/>
    <s v="SIN CECO"/>
    <s v="NO"/>
    <s v="CENTRO COMERCIAL BULEVAR NIZA_x000a_25%-Soporte Administrativo"/>
    <n v="4"/>
    <n v="4"/>
    <n v="1244"/>
    <n v="1244"/>
    <s v="GER"/>
    <s v="a. Oportunidad de la gestión en obra-Soporte Administrativo"/>
    <x v="5"/>
  </r>
  <r>
    <n v="1435"/>
    <x v="42"/>
    <x v="4"/>
    <x v="0"/>
    <m/>
    <m/>
    <s v="b. Manejo administrativo del proyecto"/>
    <x v="1"/>
    <n v="4"/>
    <m/>
    <m/>
    <m/>
    <m/>
    <m/>
    <m/>
    <m/>
    <m/>
    <m/>
    <m/>
    <s v="SIN CECO"/>
    <s v="NO"/>
    <s v="CENTRO COMERCIAL BULEVAR NIZA_x000a_25%-Soporte Administrativo"/>
    <n v="4"/>
    <n v="4"/>
    <n v="1244"/>
    <n v="1244"/>
    <s v="GER"/>
    <s v="b. Manejo administrativo del proyecto-Soporte Administrativo"/>
    <x v="6"/>
  </r>
  <r>
    <n v="1436"/>
    <x v="42"/>
    <x v="4"/>
    <x v="0"/>
    <m/>
    <m/>
    <s v="c. Información clara y veraz sobre la administración de proyecto"/>
    <x v="1"/>
    <n v="4"/>
    <m/>
    <m/>
    <m/>
    <m/>
    <m/>
    <m/>
    <m/>
    <m/>
    <m/>
    <m/>
    <s v="SIN CECO"/>
    <s v="NO"/>
    <s v="CENTRO COMERCIAL BULEVAR NIZA_x000a_25%-Soporte Administrativo"/>
    <n v="4"/>
    <n v="4"/>
    <n v="1244"/>
    <n v="1244"/>
    <s v="GER"/>
    <s v="c. Información clara y veraz sobre la administración de proyecto-Soporte Administrativo"/>
    <x v="7"/>
  </r>
  <r>
    <n v="1437"/>
    <x v="42"/>
    <x v="4"/>
    <x v="0"/>
    <m/>
    <m/>
    <s v="d. Cumplimientos con expectativas del cliente"/>
    <x v="1"/>
    <n v="4"/>
    <m/>
    <m/>
    <m/>
    <m/>
    <m/>
    <m/>
    <m/>
    <m/>
    <m/>
    <m/>
    <s v="SIN CECO"/>
    <s v="NO"/>
    <s v="CENTRO COMERCIAL BULEVAR NIZA_x000a_25%-Soporte Administrativo"/>
    <n v="4"/>
    <n v="4"/>
    <n v="1244"/>
    <n v="1244"/>
    <s v="GER"/>
    <s v="d. Cumplimientos con expectativas del cliente-Soporte Administrativo"/>
    <x v="8"/>
  </r>
  <r>
    <n v="1438"/>
    <x v="42"/>
    <x v="4"/>
    <x v="0"/>
    <m/>
    <m/>
    <s v="e. Control de presupuesto"/>
    <x v="1"/>
    <n v="4"/>
    <m/>
    <m/>
    <m/>
    <m/>
    <m/>
    <m/>
    <m/>
    <m/>
    <m/>
    <m/>
    <s v="SIN CECO"/>
    <s v="NO"/>
    <s v="CENTRO COMERCIAL BULEVAR NIZA_x000a_25%-Soporte Administrativo"/>
    <n v="4"/>
    <n v="4"/>
    <n v="1244"/>
    <n v="1244"/>
    <s v="GER"/>
    <s v="e. Control de presupuesto-Soporte Administrativo"/>
    <x v="9"/>
  </r>
  <r>
    <n v="1439"/>
    <x v="42"/>
    <x v="4"/>
    <x v="0"/>
    <m/>
    <m/>
    <s v="a. Apoyo y presencia en el proyecto"/>
    <x v="2"/>
    <n v="4"/>
    <m/>
    <m/>
    <m/>
    <m/>
    <m/>
    <m/>
    <m/>
    <m/>
    <m/>
    <m/>
    <s v="SIN CECO"/>
    <s v="NO"/>
    <s v="CENTRO COMERCIAL BULEVAR NIZA_x000a_25%-Soporte Directivo (Coordinador y Gerencia)"/>
    <n v="4"/>
    <n v="4"/>
    <n v="1244"/>
    <n v="1244"/>
    <s v="GER"/>
    <s v="a. Apoyo y presencia en el proyecto-Soporte Directivo (Coordinador y Gerencia)"/>
    <x v="10"/>
  </r>
  <r>
    <n v="1440"/>
    <x v="42"/>
    <x v="4"/>
    <x v="0"/>
    <m/>
    <m/>
    <s v="b. Conocimiento del proyecto"/>
    <x v="2"/>
    <n v="4"/>
    <m/>
    <m/>
    <m/>
    <m/>
    <m/>
    <m/>
    <m/>
    <m/>
    <m/>
    <m/>
    <s v="SIN CECO"/>
    <s v="NO"/>
    <s v="CENTRO COMERCIAL BULEVAR NIZA_x000a_25%-Soporte Directivo (Coordinador y Gerencia)"/>
    <n v="4"/>
    <n v="4"/>
    <n v="1244"/>
    <n v="1244"/>
    <s v="GER"/>
    <s v="b. Conocimiento del proyecto-Soporte Directivo (Coordinador y Gerencia)"/>
    <x v="11"/>
  </r>
  <r>
    <n v="1441"/>
    <x v="42"/>
    <x v="4"/>
    <x v="0"/>
    <m/>
    <m/>
    <s v="c. Planteamiento de soluciones y manejo de conflictos"/>
    <x v="2"/>
    <n v="4"/>
    <m/>
    <m/>
    <m/>
    <m/>
    <m/>
    <m/>
    <m/>
    <m/>
    <m/>
    <m/>
    <s v="SIN CECO"/>
    <s v="NO"/>
    <s v="CENTRO COMERCIAL BULEVAR NIZA_x000a_25%-Soporte Directivo (Coordinador y Gerencia)"/>
    <n v="4"/>
    <n v="4"/>
    <n v="1244"/>
    <n v="1244"/>
    <s v="GER"/>
    <s v="c. Planteamiento de soluciones y manejo de conflictos-Soporte Directivo (Coordinador y Gerencia)"/>
    <x v="12"/>
  </r>
  <r>
    <n v="1442"/>
    <x v="42"/>
    <x v="4"/>
    <x v="0"/>
    <m/>
    <m/>
    <s v="d. Cumplimiento de compromisos"/>
    <x v="2"/>
    <n v="4"/>
    <m/>
    <m/>
    <m/>
    <m/>
    <m/>
    <m/>
    <m/>
    <m/>
    <m/>
    <m/>
    <s v="SIN CECO"/>
    <s v="NO"/>
    <s v="CENTRO COMERCIAL BULEVAR NIZA_x000a_25%-Soporte Directivo (Coordinador y Gerencia)"/>
    <n v="4"/>
    <n v="4"/>
    <n v="1244"/>
    <n v="1244"/>
    <s v="GER"/>
    <s v="d. Cumplimiento de compromisos-Soporte Directivo (Coordinador y Gerencia)"/>
    <x v="13"/>
  </r>
  <r>
    <n v="1443"/>
    <x v="42"/>
    <x v="4"/>
    <x v="0"/>
    <m/>
    <m/>
    <s v="e. Manejo del cliente"/>
    <x v="2"/>
    <n v="4"/>
    <m/>
    <m/>
    <m/>
    <m/>
    <m/>
    <m/>
    <m/>
    <m/>
    <m/>
    <m/>
    <s v="SIN CECO"/>
    <s v="NO"/>
    <s v="CENTRO COMERCIAL BULEVAR NIZA_x000a_25%-Soporte Directivo (Coordinador y Gerencia)"/>
    <n v="4"/>
    <n v="4"/>
    <n v="1244"/>
    <n v="1244"/>
    <s v="GER"/>
    <s v="e. Manejo del cliente-Soporte Directivo (Coordinador y Gerencia)"/>
    <x v="14"/>
  </r>
  <r>
    <n v="1444"/>
    <x v="42"/>
    <x v="4"/>
    <x v="0"/>
    <m/>
    <m/>
    <s v="a. Idoneidad del personal"/>
    <x v="3"/>
    <n v="5"/>
    <m/>
    <m/>
    <m/>
    <m/>
    <m/>
    <m/>
    <m/>
    <m/>
    <m/>
    <m/>
    <s v="SIN CECO"/>
    <s v="NO"/>
    <s v="CENTRO COMERCIAL BULEVAR NIZA_x000a_25%-Personal que presta el servicio en obra"/>
    <n v="5"/>
    <n v="5"/>
    <n v="1244"/>
    <n v="1244"/>
    <s v="GER"/>
    <s v="a. Idoneidad del personal-Personal que presta el servicio en obra"/>
    <x v="15"/>
  </r>
  <r>
    <n v="1445"/>
    <x v="42"/>
    <x v="4"/>
    <x v="0"/>
    <m/>
    <m/>
    <s v="b. Oportuna atención al cliente"/>
    <x v="3"/>
    <n v="4"/>
    <m/>
    <m/>
    <m/>
    <m/>
    <m/>
    <m/>
    <m/>
    <m/>
    <m/>
    <m/>
    <s v="SIN CECO"/>
    <s v="NO"/>
    <s v="CENTRO COMERCIAL BULEVAR NIZA_x000a_25%-Personal que presta el servicio en obra"/>
    <n v="4"/>
    <n v="4"/>
    <n v="1244"/>
    <n v="1244"/>
    <s v="GER"/>
    <s v="b. Oportuna atención al cliente-Personal que presta el servicio en obra"/>
    <x v="16"/>
  </r>
  <r>
    <n v="1446"/>
    <x v="42"/>
    <x v="4"/>
    <x v="0"/>
    <m/>
    <m/>
    <s v="c. Compromiso con el proyecto"/>
    <x v="3"/>
    <n v="4"/>
    <m/>
    <m/>
    <m/>
    <m/>
    <m/>
    <m/>
    <m/>
    <m/>
    <m/>
    <m/>
    <s v="SIN CECO"/>
    <s v="NO"/>
    <s v="CENTRO COMERCIAL BULEVAR NIZA_x000a_25%-Personal que presta el servicio en obra"/>
    <n v="4"/>
    <n v="4"/>
    <n v="1244"/>
    <n v="1244"/>
    <s v="GER"/>
    <s v="c. Compromiso con el proyecto-Personal que presta el servicio en obra"/>
    <x v="17"/>
  </r>
  <r>
    <n v="1447"/>
    <x v="42"/>
    <x v="4"/>
    <x v="0"/>
    <m/>
    <m/>
    <s v="d. Cumplimiento de compromisos"/>
    <x v="3"/>
    <n v="4"/>
    <m/>
    <m/>
    <m/>
    <m/>
    <m/>
    <m/>
    <m/>
    <m/>
    <m/>
    <m/>
    <s v="SIN CECO"/>
    <s v="NO"/>
    <s v="CENTRO COMERCIAL BULEVAR NIZA_x000a_25%-Personal que presta el servicio en obra"/>
    <n v="4"/>
    <n v="4"/>
    <n v="1244"/>
    <n v="1244"/>
    <s v="GER"/>
    <s v="d. Cumplimiento de compromisos-Personal que presta el servicio en obra"/>
    <x v="18"/>
  </r>
  <r>
    <n v="1448"/>
    <x v="42"/>
    <x v="4"/>
    <x v="0"/>
    <m/>
    <m/>
    <s v="e. Proactividad en desarrollo de funciones"/>
    <x v="3"/>
    <n v="4"/>
    <m/>
    <m/>
    <m/>
    <m/>
    <m/>
    <m/>
    <m/>
    <m/>
    <m/>
    <m/>
    <s v="SIN CECO"/>
    <s v="NO"/>
    <s v="CENTRO COMERCIAL BULEVAR NIZA_x000a_25%-Personal que presta el servicio en obra"/>
    <n v="4"/>
    <n v="4"/>
    <n v="1244"/>
    <n v="1244"/>
    <s v="GER"/>
    <s v="e. Proactividad en desarrollo de funciones-Personal que presta el servicio en obra"/>
    <x v="19"/>
  </r>
  <r>
    <n v="1449"/>
    <x v="42"/>
    <x v="4"/>
    <x v="0"/>
    <m/>
    <m/>
    <s v="a. Calidad del Contenido"/>
    <x v="4"/>
    <n v="5"/>
    <m/>
    <m/>
    <m/>
    <m/>
    <m/>
    <m/>
    <m/>
    <m/>
    <m/>
    <m/>
    <s v="SIN CECO"/>
    <s v="NO"/>
    <s v="CENTRO COMERCIAL BULEVAR NIZA_x000a_25%-Productos Asociados de PAYC (Informes, Control de presupuesto y Programación y actas)"/>
    <n v="5"/>
    <n v="5"/>
    <n v="1244"/>
    <n v="1244"/>
    <s v="GER"/>
    <s v="a. Calidad del Contenido-Productos Asociados de PAYC (Informes, Control de presupuesto y Programación y actas)"/>
    <x v="20"/>
  </r>
  <r>
    <n v="1450"/>
    <x v="42"/>
    <x v="4"/>
    <x v="0"/>
    <m/>
    <m/>
    <s v="b. Claridad del Contenido"/>
    <x v="4"/>
    <n v="4"/>
    <m/>
    <m/>
    <m/>
    <m/>
    <m/>
    <m/>
    <m/>
    <m/>
    <m/>
    <m/>
    <s v="SIN CECO"/>
    <s v="NO"/>
    <s v="CENTRO COMERCIAL BULEVAR NIZA_x000a_25%-Productos Asociados de PAYC (Informes, Control de presupuesto y Programación y actas)"/>
    <n v="4"/>
    <n v="4"/>
    <n v="1244"/>
    <n v="1244"/>
    <s v="GER"/>
    <s v="b. Claridad del Contenido-Productos Asociados de PAYC (Informes, Control de presupuesto y Programación y actas)"/>
    <x v="21"/>
  </r>
  <r>
    <n v="1451"/>
    <x v="42"/>
    <x v="4"/>
    <x v="0"/>
    <m/>
    <m/>
    <s v="c. Oportunidad en la entrega"/>
    <x v="4"/>
    <n v="5"/>
    <m/>
    <m/>
    <m/>
    <m/>
    <m/>
    <m/>
    <m/>
    <m/>
    <m/>
    <m/>
    <s v="SIN CECO"/>
    <s v="NO"/>
    <s v="CENTRO COMERCIAL BULEVAR NIZA_x000a_25%-Productos Asociados de PAYC (Informes, Control de presupuesto y Programación y actas)"/>
    <n v="5"/>
    <n v="5"/>
    <n v="1244"/>
    <n v="1244"/>
    <s v="GER"/>
    <s v="c. Oportunidad en la entrega-Productos Asociados de PAYC (Informes, Control de presupuesto y Programación y actas)"/>
    <x v="22"/>
  </r>
  <r>
    <n v="1452"/>
    <x v="42"/>
    <x v="4"/>
    <x v="0"/>
    <m/>
    <m/>
    <s v="d. Precisión de la información"/>
    <x v="4"/>
    <n v="4"/>
    <m/>
    <m/>
    <m/>
    <m/>
    <m/>
    <m/>
    <m/>
    <m/>
    <m/>
    <m/>
    <s v="SIN CECO"/>
    <s v="NO"/>
    <s v="CENTRO COMERCIAL BULEVAR NIZA_x000a_25%-Productos Asociados de PAYC (Informes, Control de presupuesto y Programación y actas)"/>
    <n v="4"/>
    <n v="4"/>
    <n v="1244"/>
    <n v="1244"/>
    <s v="GER"/>
    <s v="d. Precisión de la información-Productos Asociados de PAYC (Informes, Control de presupuesto y Programación y actas)"/>
    <x v="23"/>
  </r>
  <r>
    <n v="1453"/>
    <x v="42"/>
    <x v="4"/>
    <x v="0"/>
    <m/>
    <m/>
    <s v="e. Diagramación"/>
    <x v="4"/>
    <n v="4"/>
    <m/>
    <m/>
    <m/>
    <m/>
    <m/>
    <m/>
    <m/>
    <m/>
    <m/>
    <m/>
    <s v="SIN CECO"/>
    <s v="NO"/>
    <s v="CENTRO COMERCIAL BULEVAR NIZA_x000a_25%-Productos Asociados de PAYC (Informes, Control de presupuesto y Programación y actas)"/>
    <n v="4"/>
    <n v="4"/>
    <n v="1244"/>
    <n v="1244"/>
    <s v="GER"/>
    <s v="e. Diagramación-Productos Asociados de PAYC (Informes, Control de presupuesto y Programación y actas)"/>
    <x v="24"/>
  </r>
  <r>
    <n v="1454"/>
    <x v="42"/>
    <x v="4"/>
    <x v="0"/>
    <m/>
    <m/>
    <s v="a. Cumplimiento"/>
    <x v="5"/>
    <n v="4"/>
    <m/>
    <m/>
    <m/>
    <m/>
    <m/>
    <m/>
    <m/>
    <m/>
    <m/>
    <m/>
    <s v="SIN CECO"/>
    <s v="NO"/>
    <s v="CENTRO COMERCIAL BULEVAR NIZA_x000a_25%-Compromisos Pactados"/>
    <n v="4"/>
    <n v="4"/>
    <n v="1244"/>
    <n v="1244"/>
    <s v="GER"/>
    <s v="a. Cumplimiento-Compromisos Pactados"/>
    <x v="25"/>
  </r>
  <r>
    <n v="1455"/>
    <x v="42"/>
    <x v="4"/>
    <x v="0"/>
    <m/>
    <m/>
    <s v="b. Satisface expectativas"/>
    <x v="5"/>
    <n v="4"/>
    <m/>
    <m/>
    <m/>
    <m/>
    <m/>
    <m/>
    <m/>
    <m/>
    <m/>
    <m/>
    <s v="SIN CECO"/>
    <s v="NO"/>
    <s v="CENTRO COMERCIAL BULEVAR NIZA_x000a_25%-Compromisos Pactados"/>
    <n v="4"/>
    <n v="4"/>
    <n v="1244"/>
    <n v="1244"/>
    <s v="GER"/>
    <s v="b. Satisface expectativas-Compromisos Pactados"/>
    <x v="26"/>
  </r>
  <r>
    <n v="1456"/>
    <x v="42"/>
    <x v="4"/>
    <x v="0"/>
    <m/>
    <m/>
    <s v="c. Calidad de la Información suministrada"/>
    <x v="5"/>
    <n v="4"/>
    <m/>
    <m/>
    <m/>
    <m/>
    <m/>
    <m/>
    <m/>
    <m/>
    <m/>
    <m/>
    <s v="SIN CECO"/>
    <s v="NO"/>
    <s v="CENTRO COMERCIAL BULEVAR NIZA_x000a_25%-Compromisos Pactados"/>
    <n v="4"/>
    <n v="4"/>
    <n v="1244"/>
    <n v="1244"/>
    <s v="GER"/>
    <s v="c. Calidad de la Información suministrada-Compromisos Pactados"/>
    <x v="27"/>
  </r>
  <r>
    <n v="1457"/>
    <x v="42"/>
    <x v="4"/>
    <x v="0"/>
    <m/>
    <m/>
    <s v="d. Disposición del personal de PAYC a las solicitudes del cliente"/>
    <x v="5"/>
    <n v="4"/>
    <m/>
    <m/>
    <m/>
    <m/>
    <m/>
    <m/>
    <m/>
    <m/>
    <m/>
    <m/>
    <s v="SIN CECO"/>
    <s v="NO"/>
    <s v="CENTRO COMERCIAL BULEVAR NIZA_x000a_25%-Compromisos Pactados"/>
    <n v="4"/>
    <n v="4"/>
    <n v="1244"/>
    <n v="1244"/>
    <s v="GER"/>
    <s v="d. Disposición del personal de PAYC a las solicitudes del cliente-Compromisos Pactados"/>
    <x v="28"/>
  </r>
  <r>
    <n v="1458"/>
    <x v="42"/>
    <x v="4"/>
    <x v="0"/>
    <m/>
    <m/>
    <s v="e. Coherencia entre lo solicitado y lo entregado"/>
    <x v="5"/>
    <n v="4"/>
    <m/>
    <m/>
    <m/>
    <m/>
    <m/>
    <m/>
    <m/>
    <m/>
    <m/>
    <m/>
    <s v="SIN CECO"/>
    <s v="NO"/>
    <s v="CENTRO COMERCIAL BULEVAR NIZA_x000a_25%-Compromisos Pactados"/>
    <n v="4"/>
    <n v="4"/>
    <n v="1244"/>
    <n v="1244"/>
    <s v="GER"/>
    <s v="e. Coherencia entre lo solicitado y lo entregado-Compromisos Pactados"/>
    <x v="29"/>
  </r>
  <r>
    <n v="1459"/>
    <x v="42"/>
    <x v="4"/>
    <x v="0"/>
    <m/>
    <m/>
    <s v="Grado de Satisfacción con el Servicio Prestado"/>
    <x v="6"/>
    <n v="4"/>
    <m/>
    <m/>
    <m/>
    <m/>
    <m/>
    <m/>
    <m/>
    <m/>
    <m/>
    <m/>
    <s v="SIN CECO"/>
    <s v="NO"/>
    <s v="CENTRO COMERCIAL BULEVAR NIZA_x000a_25%-Grado de Satisfacción con el Servicio Prestado"/>
    <n v="4"/>
    <n v="4"/>
    <n v="1244"/>
    <n v="1244"/>
    <s v="GER"/>
    <s v="Grado de Satisfacción con el Servicio Prestado-Grado de Satisfacción con el Servicio Prestado"/>
    <x v="30"/>
  </r>
  <r>
    <n v="1460"/>
    <x v="42"/>
    <x v="4"/>
    <x v="0"/>
    <m/>
    <m/>
    <s v="Posibilidad de Volver a Contratar con PAYC"/>
    <x v="7"/>
    <n v="4"/>
    <m/>
    <m/>
    <m/>
    <m/>
    <m/>
    <m/>
    <m/>
    <m/>
    <m/>
    <m/>
    <s v="SIN CECO"/>
    <s v="NO"/>
    <s v="CENTRO COMERCIAL BULEVAR NIZA_x000a_25%-Posibilidad de Volver a Contratar con PAYC"/>
    <n v="4"/>
    <n v="4"/>
    <n v="1244"/>
    <n v="1244"/>
    <s v="GER"/>
    <s v="Posibilidad de Volver a Contratar con PAYC-Posibilidad de Volver a Contratar con PAYC"/>
    <x v="31"/>
  </r>
  <r>
    <n v="1461"/>
    <x v="42"/>
    <x v="4"/>
    <x v="0"/>
    <m/>
    <m/>
    <s v="Principales fortalezas en el servicio que presta PAYC"/>
    <x v="8"/>
    <s v="Orden manejo de infoemación-Experiencia que repalda expectativas del cliente-Transparencia en los procesos de apertura de ofertas-"/>
    <m/>
    <s v="ORDEN EN LA INFORMACIÓN"/>
    <s v="EXPERIENCIA PAYC"/>
    <s v="TRANSPARENCIA"/>
    <m/>
    <m/>
    <m/>
    <m/>
    <m/>
    <m/>
    <s v="SIN CECO"/>
    <s v="NO"/>
    <s v="CENTRO COMERCIAL BULEVAR NIZA_x000a_25%-Fortalezas PAYC"/>
    <s v="Orden manejo de infoemación-Experiencia que repalda expectativas del cliente-Transparencia en los procesos de apertura de ofertas-"/>
    <n v="0"/>
    <n v="1244"/>
    <n v="1244"/>
    <s v="GER"/>
    <s v="Principales fortalezas en el servicio que presta PAYC-Fortalezas PAYC"/>
    <x v="32"/>
  </r>
  <r>
    <n v="1462"/>
    <x v="42"/>
    <x v="4"/>
    <x v="0"/>
    <m/>
    <m/>
    <s v="Principales debilidades en el servicio que presta PAYC"/>
    <x v="9"/>
    <s v="Alguna información presentada se encuentra incompleta-"/>
    <m/>
    <s v="INCOMPLETITUD EN LA INFORMACIÓN"/>
    <m/>
    <m/>
    <m/>
    <m/>
    <m/>
    <m/>
    <m/>
    <m/>
    <s v="SIN CECO"/>
    <s v="NO"/>
    <s v="CENTRO COMERCIAL BULEVAR NIZA_x000a_25%-Debilidades PAYC"/>
    <s v="Alguna información presentada se encuentra incompleta-"/>
    <n v="0"/>
    <n v="1244"/>
    <n v="1244"/>
    <s v="GER"/>
    <s v="Principales debilidades en el servicio que presta PAYC-Debilidades PAYC"/>
    <x v="33"/>
  </r>
  <r>
    <n v="1463"/>
    <x v="43"/>
    <x v="3"/>
    <x v="1"/>
    <m/>
    <m/>
    <s v="a. Conocimiento específico de temas aplicables al proyecto"/>
    <x v="0"/>
    <n v="3"/>
    <m/>
    <m/>
    <m/>
    <m/>
    <m/>
    <m/>
    <m/>
    <m/>
    <m/>
    <m/>
    <s v="SIN CECO"/>
    <s v="NO"/>
    <s v="HC MONTERÍA_x000a_DIC/10_x000a_25%-Soporte Técnico"/>
    <n v="3"/>
    <n v="3"/>
    <n v="1223"/>
    <n v="1223"/>
    <s v="INT"/>
    <s v="a. Conocimiento específico de temas aplicables al proyecto-Soporte Técnico"/>
    <x v="0"/>
  </r>
  <r>
    <n v="1464"/>
    <x v="43"/>
    <x v="3"/>
    <x v="1"/>
    <m/>
    <m/>
    <s v="b. Idoneidad y Calidad del soporte"/>
    <x v="0"/>
    <n v="4"/>
    <m/>
    <m/>
    <m/>
    <m/>
    <m/>
    <m/>
    <m/>
    <m/>
    <m/>
    <m/>
    <s v="SIN CECO"/>
    <s v="NO"/>
    <s v="HC MONTERÍA_x000a_DIC/10_x000a_25%-Soporte Técnico"/>
    <n v="4"/>
    <n v="4"/>
    <n v="1223"/>
    <n v="1223"/>
    <s v="INT"/>
    <s v="b. Idoneidad y Calidad del soporte-Soporte Técnico"/>
    <x v="1"/>
  </r>
  <r>
    <n v="1465"/>
    <x v="43"/>
    <x v="3"/>
    <x v="1"/>
    <m/>
    <m/>
    <s v="c. Cumplimiento de especificaciones técnicas de construcción"/>
    <x v="0"/>
    <n v="3"/>
    <m/>
    <m/>
    <m/>
    <m/>
    <m/>
    <m/>
    <m/>
    <m/>
    <m/>
    <m/>
    <s v="SIN CECO"/>
    <s v="NO"/>
    <s v="HC MONTERÍA_x000a_DIC/10_x000a_25%-Soporte Técnico"/>
    <n v="3"/>
    <n v="3"/>
    <n v="1223"/>
    <n v="1223"/>
    <s v="INT"/>
    <s v="c. Cumplimiento de especificaciones técnicas de construcción-Soporte Técnico"/>
    <x v="2"/>
  </r>
  <r>
    <n v="1466"/>
    <x v="43"/>
    <x v="3"/>
    <x v="1"/>
    <m/>
    <m/>
    <s v="d. Confiabilidad de los conceptos aplicados"/>
    <x v="0"/>
    <n v="3"/>
    <m/>
    <m/>
    <m/>
    <m/>
    <m/>
    <m/>
    <m/>
    <m/>
    <m/>
    <m/>
    <s v="SIN CECO"/>
    <s v="NO"/>
    <s v="HC MONTERÍA_x000a_DIC/10_x000a_25%-Soporte Técnico"/>
    <n v="3"/>
    <n v="3"/>
    <n v="1223"/>
    <n v="1223"/>
    <s v="INT"/>
    <s v="d. Confiabilidad de los conceptos aplicados-Soporte Técnico"/>
    <x v="3"/>
  </r>
  <r>
    <n v="1467"/>
    <x v="43"/>
    <x v="3"/>
    <x v="1"/>
    <m/>
    <m/>
    <s v="e. Oportunidad en entrega de información o requerimientos"/>
    <x v="0"/>
    <n v="4"/>
    <m/>
    <m/>
    <m/>
    <m/>
    <m/>
    <m/>
    <m/>
    <m/>
    <m/>
    <m/>
    <s v="SIN CECO"/>
    <s v="NO"/>
    <s v="HC MONTERÍA_x000a_DIC/10_x000a_25%-Soporte Técnico"/>
    <n v="4"/>
    <n v="4"/>
    <n v="1223"/>
    <n v="1223"/>
    <s v="INT"/>
    <s v="e. Oportunidad en entrega de información o requerimientos-Soporte Técnico"/>
    <x v="4"/>
  </r>
  <r>
    <n v="1468"/>
    <x v="43"/>
    <x v="3"/>
    <x v="1"/>
    <m/>
    <m/>
    <s v="a. Oportunidad de la gestión en obra"/>
    <x v="1"/>
    <n v="4"/>
    <m/>
    <m/>
    <m/>
    <m/>
    <m/>
    <m/>
    <m/>
    <m/>
    <m/>
    <m/>
    <s v="SIN CECO"/>
    <s v="NO"/>
    <s v="HC MONTERÍA_x000a_DIC/10_x000a_25%-Soporte Administrativo"/>
    <n v="4"/>
    <n v="4"/>
    <n v="1223"/>
    <n v="1223"/>
    <s v="INT"/>
    <s v="a. Oportunidad de la gestión en obra-Soporte Administrativo"/>
    <x v="5"/>
  </r>
  <r>
    <n v="1469"/>
    <x v="43"/>
    <x v="3"/>
    <x v="1"/>
    <m/>
    <m/>
    <s v="b. Manejo administrativo del proyecto"/>
    <x v="1"/>
    <n v="3"/>
    <m/>
    <m/>
    <m/>
    <m/>
    <m/>
    <m/>
    <m/>
    <m/>
    <m/>
    <m/>
    <s v="SIN CECO"/>
    <s v="NO"/>
    <s v="HC MONTERÍA_x000a_DIC/10_x000a_25%-Soporte Administrativo"/>
    <n v="3"/>
    <n v="3"/>
    <n v="1223"/>
    <n v="1223"/>
    <s v="INT"/>
    <s v="b. Manejo administrativo del proyecto-Soporte Administrativo"/>
    <x v="6"/>
  </r>
  <r>
    <n v="1470"/>
    <x v="43"/>
    <x v="3"/>
    <x v="1"/>
    <m/>
    <m/>
    <s v="c. Información clara y veraz sobre la administración de proyecto"/>
    <x v="1"/>
    <n v="4"/>
    <m/>
    <m/>
    <m/>
    <m/>
    <m/>
    <m/>
    <m/>
    <m/>
    <m/>
    <m/>
    <s v="SIN CECO"/>
    <s v="NO"/>
    <s v="HC MONTERÍA_x000a_DIC/10_x000a_25%-Soporte Administrativo"/>
    <n v="4"/>
    <n v="4"/>
    <n v="1223"/>
    <n v="1223"/>
    <s v="INT"/>
    <s v="c. Información clara y veraz sobre la administración de proyecto-Soporte Administrativo"/>
    <x v="7"/>
  </r>
  <r>
    <n v="1471"/>
    <x v="43"/>
    <x v="3"/>
    <x v="1"/>
    <m/>
    <m/>
    <s v="d. Cumplimientos con expectativas del cliente"/>
    <x v="1"/>
    <n v="3"/>
    <m/>
    <m/>
    <m/>
    <m/>
    <m/>
    <m/>
    <m/>
    <m/>
    <m/>
    <m/>
    <s v="SIN CECO"/>
    <s v="NO"/>
    <s v="HC MONTERÍA_x000a_DIC/10_x000a_25%-Soporte Administrativo"/>
    <n v="3"/>
    <n v="3"/>
    <n v="1223"/>
    <n v="1223"/>
    <s v="INT"/>
    <s v="d. Cumplimientos con expectativas del cliente-Soporte Administrativo"/>
    <x v="8"/>
  </r>
  <r>
    <n v="1472"/>
    <x v="43"/>
    <x v="3"/>
    <x v="1"/>
    <m/>
    <m/>
    <s v="e. Control de presupuesto"/>
    <x v="1"/>
    <n v="4"/>
    <m/>
    <m/>
    <m/>
    <m/>
    <m/>
    <m/>
    <m/>
    <m/>
    <m/>
    <m/>
    <s v="SIN CECO"/>
    <s v="NO"/>
    <s v="HC MONTERÍA_x000a_DIC/10_x000a_25%-Soporte Administrativo"/>
    <n v="4"/>
    <n v="4"/>
    <n v="1223"/>
    <n v="1223"/>
    <s v="INT"/>
    <s v="e. Control de presupuesto-Soporte Administrativo"/>
    <x v="9"/>
  </r>
  <r>
    <n v="1473"/>
    <x v="43"/>
    <x v="3"/>
    <x v="1"/>
    <m/>
    <m/>
    <s v="a. Apoyo y presencia en el proyecto"/>
    <x v="2"/>
    <n v="4"/>
    <m/>
    <m/>
    <m/>
    <m/>
    <m/>
    <m/>
    <m/>
    <m/>
    <m/>
    <m/>
    <s v="SIN CECO"/>
    <s v="NO"/>
    <s v="HC MONTERÍA_x000a_DIC/10_x000a_25%-Soporte Directivo (Coordinador y Gerencia)"/>
    <n v="4"/>
    <n v="4"/>
    <n v="1223"/>
    <n v="1223"/>
    <s v="INT"/>
    <s v="a. Apoyo y presencia en el proyecto-Soporte Directivo (Coordinador y Gerencia)"/>
    <x v="10"/>
  </r>
  <r>
    <n v="1474"/>
    <x v="43"/>
    <x v="3"/>
    <x v="1"/>
    <m/>
    <m/>
    <s v="b. Conocimiento del proyecto"/>
    <x v="2"/>
    <n v="4"/>
    <m/>
    <m/>
    <m/>
    <m/>
    <m/>
    <m/>
    <m/>
    <m/>
    <m/>
    <m/>
    <s v="SIN CECO"/>
    <s v="NO"/>
    <s v="HC MONTERÍA_x000a_DIC/10_x000a_25%-Soporte Directivo (Coordinador y Gerencia)"/>
    <n v="4"/>
    <n v="4"/>
    <n v="1223"/>
    <n v="1223"/>
    <s v="INT"/>
    <s v="b. Conocimiento del proyecto-Soporte Directivo (Coordinador y Gerencia)"/>
    <x v="11"/>
  </r>
  <r>
    <n v="1475"/>
    <x v="43"/>
    <x v="3"/>
    <x v="1"/>
    <m/>
    <m/>
    <s v="c. Planteamiento de soluciones y manejo de conflictos"/>
    <x v="2"/>
    <n v="4"/>
    <m/>
    <m/>
    <m/>
    <m/>
    <m/>
    <m/>
    <m/>
    <m/>
    <m/>
    <m/>
    <s v="SIN CECO"/>
    <s v="NO"/>
    <s v="HC MONTERÍA_x000a_DIC/10_x000a_25%-Soporte Directivo (Coordinador y Gerencia)"/>
    <n v="4"/>
    <n v="4"/>
    <n v="1223"/>
    <n v="1223"/>
    <s v="INT"/>
    <s v="c. Planteamiento de soluciones y manejo de conflictos-Soporte Directivo (Coordinador y Gerencia)"/>
    <x v="12"/>
  </r>
  <r>
    <n v="1476"/>
    <x v="43"/>
    <x v="3"/>
    <x v="1"/>
    <m/>
    <m/>
    <s v="d. Cumplimiento de compromisos"/>
    <x v="2"/>
    <n v="4"/>
    <m/>
    <m/>
    <m/>
    <m/>
    <m/>
    <m/>
    <m/>
    <m/>
    <m/>
    <m/>
    <s v="SIN CECO"/>
    <s v="NO"/>
    <s v="HC MONTERÍA_x000a_DIC/10_x000a_25%-Soporte Directivo (Coordinador y Gerencia)"/>
    <n v="4"/>
    <n v="4"/>
    <n v="1223"/>
    <n v="1223"/>
    <s v="INT"/>
    <s v="d. Cumplimiento de compromisos-Soporte Directivo (Coordinador y Gerencia)"/>
    <x v="13"/>
  </r>
  <r>
    <n v="1477"/>
    <x v="43"/>
    <x v="3"/>
    <x v="1"/>
    <m/>
    <m/>
    <s v="e. Manejo del cliente"/>
    <x v="2"/>
    <n v="3"/>
    <m/>
    <m/>
    <m/>
    <m/>
    <m/>
    <m/>
    <m/>
    <m/>
    <m/>
    <m/>
    <s v="SIN CECO"/>
    <s v="NO"/>
    <s v="HC MONTERÍA_x000a_DIC/10_x000a_25%-Soporte Directivo (Coordinador y Gerencia)"/>
    <n v="3"/>
    <n v="3"/>
    <n v="1223"/>
    <n v="1223"/>
    <s v="INT"/>
    <s v="e. Manejo del cliente-Soporte Directivo (Coordinador y Gerencia)"/>
    <x v="14"/>
  </r>
  <r>
    <n v="1478"/>
    <x v="43"/>
    <x v="3"/>
    <x v="1"/>
    <m/>
    <m/>
    <s v="a. Idoneidad del personal"/>
    <x v="3"/>
    <n v="4"/>
    <m/>
    <m/>
    <m/>
    <m/>
    <m/>
    <m/>
    <m/>
    <m/>
    <m/>
    <m/>
    <s v="SIN CECO"/>
    <s v="NO"/>
    <s v="HC MONTERÍA_x000a_DIC/10_x000a_25%-Personal que presta el servicio en obra"/>
    <n v="4"/>
    <n v="4"/>
    <n v="1223"/>
    <n v="1223"/>
    <s v="INT"/>
    <s v="a. Idoneidad del personal-Personal que presta el servicio en obra"/>
    <x v="15"/>
  </r>
  <r>
    <n v="1479"/>
    <x v="43"/>
    <x v="3"/>
    <x v="1"/>
    <m/>
    <m/>
    <s v="b. Oportuna atención al cliente"/>
    <x v="3"/>
    <n v="4"/>
    <m/>
    <m/>
    <m/>
    <m/>
    <m/>
    <m/>
    <m/>
    <m/>
    <m/>
    <m/>
    <s v="SIN CECO"/>
    <s v="NO"/>
    <s v="HC MONTERÍA_x000a_DIC/10_x000a_25%-Personal que presta el servicio en obra"/>
    <n v="4"/>
    <n v="4"/>
    <n v="1223"/>
    <n v="1223"/>
    <s v="INT"/>
    <s v="b. Oportuna atención al cliente-Personal que presta el servicio en obra"/>
    <x v="16"/>
  </r>
  <r>
    <n v="1480"/>
    <x v="43"/>
    <x v="3"/>
    <x v="1"/>
    <m/>
    <m/>
    <s v="c. Compromiso con el proyecto"/>
    <x v="3"/>
    <n v="4"/>
    <m/>
    <m/>
    <m/>
    <m/>
    <m/>
    <m/>
    <m/>
    <m/>
    <m/>
    <m/>
    <s v="SIN CECO"/>
    <s v="NO"/>
    <s v="HC MONTERÍA_x000a_DIC/10_x000a_25%-Personal que presta el servicio en obra"/>
    <n v="4"/>
    <n v="4"/>
    <n v="1223"/>
    <n v="1223"/>
    <s v="INT"/>
    <s v="c. Compromiso con el proyecto-Personal que presta el servicio en obra"/>
    <x v="17"/>
  </r>
  <r>
    <n v="1481"/>
    <x v="43"/>
    <x v="3"/>
    <x v="1"/>
    <m/>
    <m/>
    <s v="d. Cumplimiento de compromisos"/>
    <x v="3"/>
    <n v="4"/>
    <m/>
    <m/>
    <m/>
    <m/>
    <m/>
    <m/>
    <m/>
    <m/>
    <m/>
    <m/>
    <s v="SIN CECO"/>
    <s v="NO"/>
    <s v="HC MONTERÍA_x000a_DIC/10_x000a_25%-Personal que presta el servicio en obra"/>
    <n v="4"/>
    <n v="4"/>
    <n v="1223"/>
    <n v="1223"/>
    <s v="INT"/>
    <s v="d. Cumplimiento de compromisos-Personal que presta el servicio en obra"/>
    <x v="18"/>
  </r>
  <r>
    <n v="1482"/>
    <x v="43"/>
    <x v="3"/>
    <x v="1"/>
    <m/>
    <m/>
    <s v="e. Proactividad en desarrollo de funciones"/>
    <x v="3"/>
    <n v="4"/>
    <m/>
    <m/>
    <m/>
    <m/>
    <m/>
    <m/>
    <m/>
    <m/>
    <m/>
    <m/>
    <s v="SIN CECO"/>
    <s v="NO"/>
    <s v="HC MONTERÍA_x000a_DIC/10_x000a_25%-Personal que presta el servicio en obra"/>
    <n v="4"/>
    <n v="4"/>
    <n v="1223"/>
    <n v="1223"/>
    <s v="INT"/>
    <s v="e. Proactividad en desarrollo de funciones-Personal que presta el servicio en obra"/>
    <x v="19"/>
  </r>
  <r>
    <n v="1483"/>
    <x v="43"/>
    <x v="3"/>
    <x v="1"/>
    <m/>
    <m/>
    <s v="a. Calidad del Contenido"/>
    <x v="4"/>
    <n v="4"/>
    <m/>
    <m/>
    <m/>
    <m/>
    <m/>
    <m/>
    <m/>
    <m/>
    <m/>
    <m/>
    <s v="SIN CECO"/>
    <s v="NO"/>
    <s v="HC MONTERÍA_x000a_DIC/10_x000a_25%-Productos Asociados de PAYC (Informes, Control de presupuesto y Programación y actas)"/>
    <n v="4"/>
    <n v="4"/>
    <n v="1223"/>
    <n v="1223"/>
    <s v="INT"/>
    <s v="a. Calidad del Contenido-Productos Asociados de PAYC (Informes, Control de presupuesto y Programación y actas)"/>
    <x v="20"/>
  </r>
  <r>
    <n v="1484"/>
    <x v="43"/>
    <x v="3"/>
    <x v="1"/>
    <m/>
    <m/>
    <s v="b. Claridad del Contenido"/>
    <x v="4"/>
    <n v="4"/>
    <m/>
    <m/>
    <m/>
    <m/>
    <m/>
    <m/>
    <m/>
    <m/>
    <m/>
    <m/>
    <s v="SIN CECO"/>
    <s v="NO"/>
    <s v="HC MONTERÍA_x000a_DIC/10_x000a_25%-Productos Asociados de PAYC (Informes, Control de presupuesto y Programación y actas)"/>
    <n v="4"/>
    <n v="4"/>
    <n v="1223"/>
    <n v="1223"/>
    <s v="INT"/>
    <s v="b. Claridad del Contenido-Productos Asociados de PAYC (Informes, Control de presupuesto y Programación y actas)"/>
    <x v="21"/>
  </r>
  <r>
    <n v="1485"/>
    <x v="43"/>
    <x v="3"/>
    <x v="1"/>
    <m/>
    <m/>
    <s v="c. Oportunidad en la entrega"/>
    <x v="4"/>
    <n v="3"/>
    <m/>
    <m/>
    <m/>
    <m/>
    <m/>
    <m/>
    <m/>
    <m/>
    <m/>
    <m/>
    <s v="SIN CECO"/>
    <s v="NO"/>
    <s v="HC MONTERÍA_x000a_DIC/10_x000a_25%-Productos Asociados de PAYC (Informes, Control de presupuesto y Programación y actas)"/>
    <n v="3"/>
    <n v="3"/>
    <n v="1223"/>
    <n v="1223"/>
    <s v="INT"/>
    <s v="c. Oportunidad en la entrega-Productos Asociados de PAYC (Informes, Control de presupuesto y Programación y actas)"/>
    <x v="22"/>
  </r>
  <r>
    <n v="1486"/>
    <x v="43"/>
    <x v="3"/>
    <x v="1"/>
    <m/>
    <m/>
    <s v="d. Precisión de la información"/>
    <x v="4"/>
    <n v="3"/>
    <m/>
    <m/>
    <m/>
    <m/>
    <m/>
    <m/>
    <m/>
    <m/>
    <m/>
    <m/>
    <s v="SIN CECO"/>
    <s v="NO"/>
    <s v="HC MONTERÍA_x000a_DIC/10_x000a_25%-Productos Asociados de PAYC (Informes, Control de presupuesto y Programación y actas)"/>
    <n v="3"/>
    <n v="3"/>
    <n v="1223"/>
    <n v="1223"/>
    <s v="INT"/>
    <s v="d. Precisión de la información-Productos Asociados de PAYC (Informes, Control de presupuesto y Programación y actas)"/>
    <x v="23"/>
  </r>
  <r>
    <n v="1487"/>
    <x v="43"/>
    <x v="3"/>
    <x v="1"/>
    <m/>
    <m/>
    <s v="e. Diagramación"/>
    <x v="4"/>
    <n v="4"/>
    <m/>
    <m/>
    <m/>
    <m/>
    <m/>
    <m/>
    <m/>
    <m/>
    <m/>
    <m/>
    <s v="SIN CECO"/>
    <s v="NO"/>
    <s v="HC MONTERÍA_x000a_DIC/10_x000a_25%-Productos Asociados de PAYC (Informes, Control de presupuesto y Programación y actas)"/>
    <n v="4"/>
    <n v="4"/>
    <n v="1223"/>
    <n v="1223"/>
    <s v="INT"/>
    <s v="e. Diagramación-Productos Asociados de PAYC (Informes, Control de presupuesto y Programación y actas)"/>
    <x v="24"/>
  </r>
  <r>
    <n v="1488"/>
    <x v="43"/>
    <x v="3"/>
    <x v="1"/>
    <m/>
    <m/>
    <s v="a. Cumplimiento"/>
    <x v="5"/>
    <n v="4"/>
    <m/>
    <m/>
    <m/>
    <m/>
    <m/>
    <m/>
    <m/>
    <m/>
    <m/>
    <m/>
    <s v="SIN CECO"/>
    <s v="NO"/>
    <s v="HC MONTERÍA_x000a_DIC/10_x000a_25%-Compromisos Pactados"/>
    <n v="4"/>
    <n v="4"/>
    <n v="1223"/>
    <n v="1223"/>
    <s v="INT"/>
    <s v="a. Cumplimiento-Compromisos Pactados"/>
    <x v="25"/>
  </r>
  <r>
    <n v="1489"/>
    <x v="43"/>
    <x v="3"/>
    <x v="1"/>
    <m/>
    <m/>
    <s v="b. Satisface expectativas"/>
    <x v="5"/>
    <n v="4"/>
    <m/>
    <m/>
    <m/>
    <m/>
    <m/>
    <m/>
    <m/>
    <m/>
    <m/>
    <m/>
    <s v="SIN CECO"/>
    <s v="NO"/>
    <s v="HC MONTERÍA_x000a_DIC/10_x000a_25%-Compromisos Pactados"/>
    <n v="4"/>
    <n v="4"/>
    <n v="1223"/>
    <n v="1223"/>
    <s v="INT"/>
    <s v="b. Satisface expectativas-Compromisos Pactados"/>
    <x v="26"/>
  </r>
  <r>
    <n v="1490"/>
    <x v="43"/>
    <x v="3"/>
    <x v="1"/>
    <m/>
    <m/>
    <s v="c. Calidad de la Información suministrada"/>
    <x v="5"/>
    <n v="4"/>
    <m/>
    <m/>
    <m/>
    <m/>
    <m/>
    <m/>
    <m/>
    <m/>
    <m/>
    <m/>
    <s v="SIN CECO"/>
    <s v="NO"/>
    <s v="HC MONTERÍA_x000a_DIC/10_x000a_25%-Compromisos Pactados"/>
    <n v="4"/>
    <n v="4"/>
    <n v="1223"/>
    <n v="1223"/>
    <s v="INT"/>
    <s v="c. Calidad de la Información suministrada-Compromisos Pactados"/>
    <x v="27"/>
  </r>
  <r>
    <n v="1491"/>
    <x v="43"/>
    <x v="3"/>
    <x v="1"/>
    <m/>
    <m/>
    <s v="d. Disposición del personal de PAYC a las solicitudes del cliente"/>
    <x v="5"/>
    <n v="4"/>
    <m/>
    <m/>
    <m/>
    <m/>
    <m/>
    <m/>
    <m/>
    <m/>
    <m/>
    <m/>
    <s v="SIN CECO"/>
    <s v="NO"/>
    <s v="HC MONTERÍA_x000a_DIC/10_x000a_25%-Compromisos Pactados"/>
    <n v="4"/>
    <n v="4"/>
    <n v="1223"/>
    <n v="1223"/>
    <s v="INT"/>
    <s v="d. Disposición del personal de PAYC a las solicitudes del cliente-Compromisos Pactados"/>
    <x v="28"/>
  </r>
  <r>
    <n v="1492"/>
    <x v="43"/>
    <x v="3"/>
    <x v="1"/>
    <m/>
    <m/>
    <s v="e. Coherencia entre lo solicitado y lo entregado"/>
    <x v="5"/>
    <n v="3"/>
    <m/>
    <m/>
    <m/>
    <m/>
    <m/>
    <m/>
    <m/>
    <m/>
    <m/>
    <m/>
    <s v="SIN CECO"/>
    <s v="NO"/>
    <s v="HC MONTERÍA_x000a_DIC/10_x000a_25%-Compromisos Pactados"/>
    <n v="3"/>
    <n v="3"/>
    <n v="1223"/>
    <n v="1223"/>
    <s v="INT"/>
    <s v="e. Coherencia entre lo solicitado y lo entregado-Compromisos Pactados"/>
    <x v="29"/>
  </r>
  <r>
    <n v="1493"/>
    <x v="43"/>
    <x v="3"/>
    <x v="1"/>
    <m/>
    <m/>
    <s v="Grado de Satisfacción con el Servicio Prestado"/>
    <x v="6"/>
    <n v="4"/>
    <m/>
    <m/>
    <m/>
    <m/>
    <m/>
    <m/>
    <m/>
    <m/>
    <m/>
    <m/>
    <s v="SIN CECO"/>
    <s v="NO"/>
    <s v="HC MONTERÍA_x000a_DIC/10_x000a_25%-Grado de Satisfacción con el Servicio Prestado"/>
    <n v="4"/>
    <n v="4"/>
    <n v="1223"/>
    <n v="1223"/>
    <s v="INT"/>
    <s v="Grado de Satisfacción con el Servicio Prestado-Grado de Satisfacción con el Servicio Prestado"/>
    <x v="30"/>
  </r>
  <r>
    <n v="1494"/>
    <x v="43"/>
    <x v="3"/>
    <x v="1"/>
    <m/>
    <m/>
    <s v="Posibilidad de Volver a Contratar con PAYC"/>
    <x v="7"/>
    <n v="4"/>
    <m/>
    <m/>
    <m/>
    <m/>
    <m/>
    <m/>
    <m/>
    <m/>
    <m/>
    <m/>
    <s v="SIN CECO"/>
    <s v="NO"/>
    <s v="HC MONTERÍA_x000a_DIC/10_x000a_25%-Posibilidad de Volver a Contratar con PAYC"/>
    <n v="4"/>
    <n v="4"/>
    <n v="1223"/>
    <n v="1223"/>
    <s v="INT"/>
    <s v="Posibilidad de Volver a Contratar con PAYC-Posibilidad de Volver a Contratar con PAYC"/>
    <x v="31"/>
  </r>
  <r>
    <n v="1495"/>
    <x v="43"/>
    <x v="3"/>
    <x v="1"/>
    <m/>
    <m/>
    <s v="Principales fortalezas en el servicio que presta PAYC"/>
    <x v="8"/>
    <s v="Disposición-Organización-"/>
    <m/>
    <s v="DISPOSICIÓN"/>
    <s v="ORGANIZACIÓN"/>
    <m/>
    <m/>
    <m/>
    <m/>
    <m/>
    <m/>
    <m/>
    <s v="SIN CECO"/>
    <s v="NO"/>
    <s v="HC MONTERÍA_x000a_DIC/10_x000a_25%-Fortalezas PAYC"/>
    <s v="Disposición-Organización-"/>
    <n v="0"/>
    <n v="1223"/>
    <n v="1223"/>
    <s v="INT"/>
    <s v="Principales fortalezas en el servicio que presta PAYC-Fortalezas PAYC"/>
    <x v="32"/>
  </r>
  <r>
    <n v="1496"/>
    <x v="43"/>
    <x v="3"/>
    <x v="1"/>
    <m/>
    <m/>
    <s v="Principales debilidades en el servicio que presta PAYC"/>
    <x v="9"/>
    <s v="Poder de decisión-Exigencia y control al constructor-"/>
    <m/>
    <s v="PODER DE DECISIÓN"/>
    <s v="EXIGENCIA Y CONTROL AL CONSTRUCTOR"/>
    <m/>
    <m/>
    <m/>
    <m/>
    <m/>
    <m/>
    <m/>
    <s v="SIN CECO"/>
    <s v="NO"/>
    <s v="HC MONTERÍA_x000a_DIC/10_x000a_25%-Debilidades PAYC"/>
    <s v="Poder de decisión-Exigencia y control al constructor-"/>
    <n v="0"/>
    <n v="1223"/>
    <n v="1223"/>
    <s v="INT"/>
    <s v="Principales debilidades en el servicio que presta PAYC-Debilidades PAYC"/>
    <x v="33"/>
  </r>
  <r>
    <n v="1497"/>
    <x v="44"/>
    <x v="3"/>
    <x v="1"/>
    <m/>
    <m/>
    <s v="a. Conocimiento específico de temas aplicables al proyecto"/>
    <x v="0"/>
    <n v="4"/>
    <m/>
    <m/>
    <m/>
    <m/>
    <m/>
    <m/>
    <m/>
    <m/>
    <m/>
    <m/>
    <s v="SIN CECO"/>
    <s v="NO"/>
    <s v="HC CEDIS_x000a_DIC/10_x000a_100%-Soporte Técnico"/>
    <n v="4"/>
    <n v="4"/>
    <s v=""/>
    <s v=""/>
    <s v="INT"/>
    <s v="a. Conocimiento específico de temas aplicables al proyecto-Soporte Técnico"/>
    <x v="0"/>
  </r>
  <r>
    <n v="1498"/>
    <x v="44"/>
    <x v="3"/>
    <x v="1"/>
    <m/>
    <m/>
    <s v="b. Idoneidad y Calidad del soporte"/>
    <x v="0"/>
    <n v="3"/>
    <m/>
    <m/>
    <m/>
    <m/>
    <m/>
    <m/>
    <m/>
    <m/>
    <m/>
    <m/>
    <s v="SIN CECO"/>
    <s v="NO"/>
    <s v="HC CEDIS_x000a_DIC/10_x000a_100%-Soporte Técnico"/>
    <n v="3"/>
    <n v="3"/>
    <s v=""/>
    <s v=""/>
    <s v="INT"/>
    <s v="b. Idoneidad y Calidad del soporte-Soporte Técnico"/>
    <x v="1"/>
  </r>
  <r>
    <n v="1499"/>
    <x v="44"/>
    <x v="3"/>
    <x v="1"/>
    <m/>
    <m/>
    <s v="c. Cumplimiento de especificaciones técnicas de construcción"/>
    <x v="0"/>
    <n v="4"/>
    <m/>
    <m/>
    <m/>
    <m/>
    <m/>
    <m/>
    <m/>
    <m/>
    <m/>
    <m/>
    <s v="SIN CECO"/>
    <s v="NO"/>
    <s v="HC CEDIS_x000a_DIC/10_x000a_100%-Soporte Técnico"/>
    <n v="4"/>
    <n v="4"/>
    <s v=""/>
    <s v=""/>
    <s v="INT"/>
    <s v="c. Cumplimiento de especificaciones técnicas de construcción-Soporte Técnico"/>
    <x v="2"/>
  </r>
  <r>
    <n v="1500"/>
    <x v="44"/>
    <x v="3"/>
    <x v="1"/>
    <m/>
    <m/>
    <s v="d. Confiabilidad de los conceptos aplicados"/>
    <x v="0"/>
    <n v="3"/>
    <m/>
    <m/>
    <m/>
    <m/>
    <m/>
    <m/>
    <m/>
    <m/>
    <m/>
    <m/>
    <s v="SIN CECO"/>
    <s v="NO"/>
    <s v="HC CEDIS_x000a_DIC/10_x000a_100%-Soporte Técnico"/>
    <n v="3"/>
    <n v="3"/>
    <s v=""/>
    <s v=""/>
    <s v="INT"/>
    <s v="d. Confiabilidad de los conceptos aplicados-Soporte Técnico"/>
    <x v="3"/>
  </r>
  <r>
    <n v="1501"/>
    <x v="44"/>
    <x v="3"/>
    <x v="1"/>
    <m/>
    <m/>
    <s v="e. Oportunidad en entrega de información o requerimientos"/>
    <x v="0"/>
    <n v="3"/>
    <m/>
    <m/>
    <m/>
    <m/>
    <m/>
    <m/>
    <m/>
    <m/>
    <m/>
    <m/>
    <s v="SIN CECO"/>
    <s v="NO"/>
    <s v="HC CEDIS_x000a_DIC/10_x000a_100%-Soporte Técnico"/>
    <n v="3"/>
    <n v="3"/>
    <s v=""/>
    <s v=""/>
    <s v="INT"/>
    <s v="e. Oportunidad en entrega de información o requerimientos-Soporte Técnico"/>
    <x v="4"/>
  </r>
  <r>
    <n v="1502"/>
    <x v="44"/>
    <x v="3"/>
    <x v="1"/>
    <m/>
    <m/>
    <s v="a. Oportunidad de la gestión en obra"/>
    <x v="1"/>
    <n v="4"/>
    <m/>
    <m/>
    <m/>
    <m/>
    <m/>
    <m/>
    <m/>
    <m/>
    <m/>
    <m/>
    <s v="SIN CECO"/>
    <s v="NO"/>
    <s v="HC CEDIS_x000a_DIC/10_x000a_100%-Soporte Administrativo"/>
    <n v="4"/>
    <n v="4"/>
    <s v=""/>
    <s v=""/>
    <s v="INT"/>
    <s v="a. Oportunidad de la gestión en obra-Soporte Administrativo"/>
    <x v="5"/>
  </r>
  <r>
    <n v="1503"/>
    <x v="44"/>
    <x v="3"/>
    <x v="1"/>
    <m/>
    <m/>
    <s v="b. Manejo administrativo del proyecto"/>
    <x v="1"/>
    <n v="4"/>
    <m/>
    <m/>
    <m/>
    <m/>
    <m/>
    <m/>
    <m/>
    <m/>
    <m/>
    <m/>
    <s v="SIN CECO"/>
    <s v="NO"/>
    <s v="HC CEDIS_x000a_DIC/10_x000a_100%-Soporte Administrativo"/>
    <n v="4"/>
    <n v="4"/>
    <s v=""/>
    <s v=""/>
    <s v="INT"/>
    <s v="b. Manejo administrativo del proyecto-Soporte Administrativo"/>
    <x v="6"/>
  </r>
  <r>
    <n v="1504"/>
    <x v="44"/>
    <x v="3"/>
    <x v="1"/>
    <m/>
    <m/>
    <s v="c. Información clara y veraz sobre la administración de proyecto"/>
    <x v="1"/>
    <n v="3"/>
    <m/>
    <m/>
    <m/>
    <m/>
    <m/>
    <m/>
    <m/>
    <m/>
    <m/>
    <m/>
    <s v="SIN CECO"/>
    <s v="NO"/>
    <s v="HC CEDIS_x000a_DIC/10_x000a_100%-Soporte Administrativo"/>
    <n v="3"/>
    <n v="3"/>
    <s v=""/>
    <s v=""/>
    <s v="INT"/>
    <s v="c. Información clara y veraz sobre la administración de proyecto-Soporte Administrativo"/>
    <x v="7"/>
  </r>
  <r>
    <n v="1505"/>
    <x v="44"/>
    <x v="3"/>
    <x v="1"/>
    <m/>
    <m/>
    <s v="d. Cumplimientos con expectativas del cliente"/>
    <x v="1"/>
    <n v="4"/>
    <m/>
    <m/>
    <m/>
    <m/>
    <m/>
    <m/>
    <m/>
    <m/>
    <m/>
    <m/>
    <s v="SIN CECO"/>
    <s v="NO"/>
    <s v="HC CEDIS_x000a_DIC/10_x000a_100%-Soporte Administrativo"/>
    <n v="4"/>
    <n v="4"/>
    <s v=""/>
    <s v=""/>
    <s v="INT"/>
    <s v="d. Cumplimientos con expectativas del cliente-Soporte Administrativo"/>
    <x v="8"/>
  </r>
  <r>
    <n v="1506"/>
    <x v="44"/>
    <x v="3"/>
    <x v="1"/>
    <m/>
    <m/>
    <s v="e. Control de presupuesto"/>
    <x v="1"/>
    <n v="3"/>
    <m/>
    <m/>
    <m/>
    <m/>
    <m/>
    <m/>
    <m/>
    <m/>
    <m/>
    <m/>
    <s v="SIN CECO"/>
    <s v="NO"/>
    <s v="HC CEDIS_x000a_DIC/10_x000a_100%-Soporte Administrativo"/>
    <n v="3"/>
    <n v="3"/>
    <s v=""/>
    <s v=""/>
    <s v="INT"/>
    <s v="e. Control de presupuesto-Soporte Administrativo"/>
    <x v="9"/>
  </r>
  <r>
    <n v="1507"/>
    <x v="44"/>
    <x v="3"/>
    <x v="1"/>
    <m/>
    <m/>
    <s v="a. Apoyo y presencia en el proyecto"/>
    <x v="2"/>
    <n v="4"/>
    <m/>
    <m/>
    <m/>
    <m/>
    <m/>
    <m/>
    <m/>
    <m/>
    <m/>
    <m/>
    <s v="SIN CECO"/>
    <s v="NO"/>
    <s v="HC CEDIS_x000a_DIC/10_x000a_100%-Soporte Directivo (Coordinador y Gerencia)"/>
    <n v="4"/>
    <n v="4"/>
    <s v=""/>
    <s v=""/>
    <s v="INT"/>
    <s v="a. Apoyo y presencia en el proyecto-Soporte Directivo (Coordinador y Gerencia)"/>
    <x v="10"/>
  </r>
  <r>
    <n v="1508"/>
    <x v="44"/>
    <x v="3"/>
    <x v="1"/>
    <m/>
    <m/>
    <s v="b. Conocimiento del proyecto"/>
    <x v="2"/>
    <n v="4"/>
    <m/>
    <m/>
    <m/>
    <m/>
    <m/>
    <m/>
    <m/>
    <m/>
    <m/>
    <m/>
    <s v="SIN CECO"/>
    <s v="NO"/>
    <s v="HC CEDIS_x000a_DIC/10_x000a_100%-Soporte Directivo (Coordinador y Gerencia)"/>
    <n v="4"/>
    <n v="4"/>
    <s v=""/>
    <s v=""/>
    <s v="INT"/>
    <s v="b. Conocimiento del proyecto-Soporte Directivo (Coordinador y Gerencia)"/>
    <x v="11"/>
  </r>
  <r>
    <n v="1509"/>
    <x v="44"/>
    <x v="3"/>
    <x v="1"/>
    <m/>
    <m/>
    <s v="c. Planteamiento de soluciones y manejo de conflictos"/>
    <x v="2"/>
    <n v="4"/>
    <m/>
    <m/>
    <m/>
    <m/>
    <m/>
    <m/>
    <m/>
    <m/>
    <m/>
    <m/>
    <s v="SIN CECO"/>
    <s v="NO"/>
    <s v="HC CEDIS_x000a_DIC/10_x000a_100%-Soporte Directivo (Coordinador y Gerencia)"/>
    <n v="4"/>
    <n v="4"/>
    <s v=""/>
    <s v=""/>
    <s v="INT"/>
    <s v="c. Planteamiento de soluciones y manejo de conflictos-Soporte Directivo (Coordinador y Gerencia)"/>
    <x v="12"/>
  </r>
  <r>
    <n v="1510"/>
    <x v="44"/>
    <x v="3"/>
    <x v="1"/>
    <m/>
    <m/>
    <s v="d. Cumplimiento de compromisos"/>
    <x v="2"/>
    <n v="4"/>
    <m/>
    <m/>
    <m/>
    <m/>
    <m/>
    <m/>
    <m/>
    <m/>
    <m/>
    <m/>
    <s v="SIN CECO"/>
    <s v="NO"/>
    <s v="HC CEDIS_x000a_DIC/10_x000a_100%-Soporte Directivo (Coordinador y Gerencia)"/>
    <n v="4"/>
    <n v="4"/>
    <s v=""/>
    <s v=""/>
    <s v="INT"/>
    <s v="d. Cumplimiento de compromisos-Soporte Directivo (Coordinador y Gerencia)"/>
    <x v="13"/>
  </r>
  <r>
    <n v="1511"/>
    <x v="44"/>
    <x v="3"/>
    <x v="1"/>
    <m/>
    <m/>
    <s v="e. Manejo del cliente"/>
    <x v="2"/>
    <n v="3"/>
    <m/>
    <m/>
    <m/>
    <m/>
    <m/>
    <m/>
    <m/>
    <m/>
    <m/>
    <m/>
    <s v="SIN CECO"/>
    <s v="NO"/>
    <s v="HC CEDIS_x000a_DIC/10_x000a_100%-Soporte Directivo (Coordinador y Gerencia)"/>
    <n v="3"/>
    <n v="3"/>
    <s v=""/>
    <s v=""/>
    <s v="INT"/>
    <s v="e. Manejo del cliente-Soporte Directivo (Coordinador y Gerencia)"/>
    <x v="14"/>
  </r>
  <r>
    <n v="1512"/>
    <x v="44"/>
    <x v="3"/>
    <x v="1"/>
    <m/>
    <m/>
    <s v="a. Idoneidad del personal"/>
    <x v="3"/>
    <n v="4"/>
    <m/>
    <m/>
    <m/>
    <m/>
    <m/>
    <m/>
    <m/>
    <m/>
    <m/>
    <m/>
    <s v="SIN CECO"/>
    <s v="NO"/>
    <s v="HC CEDIS_x000a_DIC/10_x000a_100%-Personal que presta el servicio en obra"/>
    <n v="4"/>
    <n v="4"/>
    <s v=""/>
    <s v=""/>
    <s v="INT"/>
    <s v="a. Idoneidad del personal-Personal que presta el servicio en obra"/>
    <x v="15"/>
  </r>
  <r>
    <n v="1513"/>
    <x v="44"/>
    <x v="3"/>
    <x v="1"/>
    <m/>
    <m/>
    <s v="b. Oportuna atención al cliente"/>
    <x v="3"/>
    <n v="4"/>
    <m/>
    <m/>
    <m/>
    <m/>
    <m/>
    <m/>
    <m/>
    <m/>
    <m/>
    <m/>
    <s v="SIN CECO"/>
    <s v="NO"/>
    <s v="HC CEDIS_x000a_DIC/10_x000a_100%-Personal que presta el servicio en obra"/>
    <n v="4"/>
    <n v="4"/>
    <s v=""/>
    <s v=""/>
    <s v="INT"/>
    <s v="b. Oportuna atención al cliente-Personal que presta el servicio en obra"/>
    <x v="16"/>
  </r>
  <r>
    <n v="1514"/>
    <x v="44"/>
    <x v="3"/>
    <x v="1"/>
    <m/>
    <m/>
    <s v="c. Compromiso con el proyecto"/>
    <x v="3"/>
    <n v="4"/>
    <m/>
    <m/>
    <m/>
    <m/>
    <m/>
    <m/>
    <m/>
    <m/>
    <m/>
    <m/>
    <s v="SIN CECO"/>
    <s v="NO"/>
    <s v="HC CEDIS_x000a_DIC/10_x000a_100%-Personal que presta el servicio en obra"/>
    <n v="4"/>
    <n v="4"/>
    <s v=""/>
    <s v=""/>
    <s v="INT"/>
    <s v="c. Compromiso con el proyecto-Personal que presta el servicio en obra"/>
    <x v="17"/>
  </r>
  <r>
    <n v="1515"/>
    <x v="44"/>
    <x v="3"/>
    <x v="1"/>
    <m/>
    <m/>
    <s v="d. Cumplimiento de compromisos"/>
    <x v="3"/>
    <n v="4"/>
    <m/>
    <m/>
    <m/>
    <m/>
    <m/>
    <m/>
    <m/>
    <m/>
    <m/>
    <m/>
    <s v="SIN CECO"/>
    <s v="NO"/>
    <s v="HC CEDIS_x000a_DIC/10_x000a_100%-Personal que presta el servicio en obra"/>
    <n v="4"/>
    <n v="4"/>
    <s v=""/>
    <s v=""/>
    <s v="INT"/>
    <s v="d. Cumplimiento de compromisos-Personal que presta el servicio en obra"/>
    <x v="18"/>
  </r>
  <r>
    <n v="1516"/>
    <x v="44"/>
    <x v="3"/>
    <x v="1"/>
    <m/>
    <m/>
    <s v="e. Proactividad en desarrollo de funciones"/>
    <x v="3"/>
    <n v="3"/>
    <m/>
    <m/>
    <m/>
    <m/>
    <m/>
    <m/>
    <m/>
    <m/>
    <m/>
    <m/>
    <s v="SIN CECO"/>
    <s v="NO"/>
    <s v="HC CEDIS_x000a_DIC/10_x000a_100%-Personal que presta el servicio en obra"/>
    <n v="3"/>
    <n v="3"/>
    <s v=""/>
    <s v=""/>
    <s v="INT"/>
    <s v="e. Proactividad en desarrollo de funciones-Personal que presta el servicio en obra"/>
    <x v="19"/>
  </r>
  <r>
    <n v="1517"/>
    <x v="44"/>
    <x v="3"/>
    <x v="1"/>
    <m/>
    <m/>
    <s v="a. Calidad del Contenido"/>
    <x v="4"/>
    <n v="3"/>
    <m/>
    <m/>
    <m/>
    <m/>
    <m/>
    <m/>
    <m/>
    <m/>
    <m/>
    <m/>
    <s v="SIN CECO"/>
    <s v="NO"/>
    <s v="HC CEDIS_x000a_DIC/10_x000a_100%-Productos Asociados de PAYC (Informes, Control de presupuesto y Programación y actas)"/>
    <n v="3"/>
    <n v="3"/>
    <s v=""/>
    <s v=""/>
    <s v="INT"/>
    <s v="a. Calidad del Contenido-Productos Asociados de PAYC (Informes, Control de presupuesto y Programación y actas)"/>
    <x v="20"/>
  </r>
  <r>
    <n v="1518"/>
    <x v="44"/>
    <x v="3"/>
    <x v="1"/>
    <m/>
    <m/>
    <s v="b. Claridad del Contenido"/>
    <x v="4"/>
    <n v="3"/>
    <m/>
    <m/>
    <m/>
    <m/>
    <m/>
    <m/>
    <m/>
    <m/>
    <m/>
    <m/>
    <s v="SIN CECO"/>
    <s v="NO"/>
    <s v="HC CEDIS_x000a_DIC/10_x000a_100%-Productos Asociados de PAYC (Informes, Control de presupuesto y Programación y actas)"/>
    <n v="3"/>
    <n v="3"/>
    <s v=""/>
    <s v=""/>
    <s v="INT"/>
    <s v="b. Claridad del Contenido-Productos Asociados de PAYC (Informes, Control de presupuesto y Programación y actas)"/>
    <x v="21"/>
  </r>
  <r>
    <n v="1519"/>
    <x v="44"/>
    <x v="3"/>
    <x v="1"/>
    <m/>
    <m/>
    <s v="c. Oportunidad en la entrega"/>
    <x v="4"/>
    <n v="3"/>
    <m/>
    <m/>
    <m/>
    <m/>
    <m/>
    <m/>
    <m/>
    <m/>
    <m/>
    <m/>
    <s v="SIN CECO"/>
    <s v="NO"/>
    <s v="HC CEDIS_x000a_DIC/10_x000a_100%-Productos Asociados de PAYC (Informes, Control de presupuesto y Programación y actas)"/>
    <n v="3"/>
    <n v="3"/>
    <s v=""/>
    <s v=""/>
    <s v="INT"/>
    <s v="c. Oportunidad en la entrega-Productos Asociados de PAYC (Informes, Control de presupuesto y Programación y actas)"/>
    <x v="22"/>
  </r>
  <r>
    <n v="1520"/>
    <x v="44"/>
    <x v="3"/>
    <x v="1"/>
    <m/>
    <m/>
    <s v="d. Precisión de la información"/>
    <x v="4"/>
    <n v="3"/>
    <m/>
    <m/>
    <m/>
    <m/>
    <m/>
    <m/>
    <m/>
    <m/>
    <m/>
    <m/>
    <s v="SIN CECO"/>
    <s v="NO"/>
    <s v="HC CEDIS_x000a_DIC/10_x000a_100%-Productos Asociados de PAYC (Informes, Control de presupuesto y Programación y actas)"/>
    <n v="3"/>
    <n v="3"/>
    <s v=""/>
    <s v=""/>
    <s v="INT"/>
    <s v="d. Precisión de la información-Productos Asociados de PAYC (Informes, Control de presupuesto y Programación y actas)"/>
    <x v="23"/>
  </r>
  <r>
    <n v="1521"/>
    <x v="44"/>
    <x v="3"/>
    <x v="1"/>
    <m/>
    <m/>
    <s v="e. Diagramación"/>
    <x v="4"/>
    <n v="3"/>
    <m/>
    <m/>
    <m/>
    <m/>
    <m/>
    <m/>
    <m/>
    <m/>
    <m/>
    <m/>
    <s v="SIN CECO"/>
    <s v="NO"/>
    <s v="HC CEDIS_x000a_DIC/10_x000a_100%-Productos Asociados de PAYC (Informes, Control de presupuesto y Programación y actas)"/>
    <n v="3"/>
    <n v="3"/>
    <s v=""/>
    <s v=""/>
    <s v="INT"/>
    <s v="e. Diagramación-Productos Asociados de PAYC (Informes, Control de presupuesto y Programación y actas)"/>
    <x v="24"/>
  </r>
  <r>
    <n v="1522"/>
    <x v="44"/>
    <x v="3"/>
    <x v="1"/>
    <m/>
    <m/>
    <s v="a. Cumplimiento"/>
    <x v="5"/>
    <n v="4"/>
    <m/>
    <m/>
    <m/>
    <m/>
    <m/>
    <m/>
    <m/>
    <m/>
    <m/>
    <m/>
    <s v="SIN CECO"/>
    <s v="NO"/>
    <s v="HC CEDIS_x000a_DIC/10_x000a_100%-Compromisos Pactados"/>
    <n v="4"/>
    <n v="4"/>
    <s v=""/>
    <s v=""/>
    <s v="INT"/>
    <s v="a. Cumplimiento-Compromisos Pactados"/>
    <x v="25"/>
  </r>
  <r>
    <n v="1523"/>
    <x v="44"/>
    <x v="3"/>
    <x v="1"/>
    <m/>
    <m/>
    <s v="b. Satisface expectativas"/>
    <x v="5"/>
    <n v="4"/>
    <m/>
    <m/>
    <m/>
    <m/>
    <m/>
    <m/>
    <m/>
    <m/>
    <m/>
    <m/>
    <s v="SIN CECO"/>
    <s v="NO"/>
    <s v="HC CEDIS_x000a_DIC/10_x000a_100%-Compromisos Pactados"/>
    <n v="4"/>
    <n v="4"/>
    <s v=""/>
    <s v=""/>
    <s v="INT"/>
    <s v="b. Satisface expectativas-Compromisos Pactados"/>
    <x v="26"/>
  </r>
  <r>
    <n v="1524"/>
    <x v="44"/>
    <x v="3"/>
    <x v="1"/>
    <m/>
    <m/>
    <s v="c. Calidad de la Información suministrada"/>
    <x v="5"/>
    <n v="4"/>
    <m/>
    <m/>
    <m/>
    <m/>
    <m/>
    <m/>
    <m/>
    <m/>
    <m/>
    <m/>
    <s v="SIN CECO"/>
    <s v="NO"/>
    <s v="HC CEDIS_x000a_DIC/10_x000a_100%-Compromisos Pactados"/>
    <n v="4"/>
    <n v="4"/>
    <s v=""/>
    <s v=""/>
    <s v="INT"/>
    <s v="c. Calidad de la Información suministrada-Compromisos Pactados"/>
    <x v="27"/>
  </r>
  <r>
    <n v="1525"/>
    <x v="44"/>
    <x v="3"/>
    <x v="1"/>
    <m/>
    <m/>
    <s v="d. Disposición del personal de PAYC a las solicitudes del cliente"/>
    <x v="5"/>
    <n v="4"/>
    <m/>
    <m/>
    <m/>
    <m/>
    <m/>
    <m/>
    <m/>
    <m/>
    <m/>
    <m/>
    <s v="SIN CECO"/>
    <s v="NO"/>
    <s v="HC CEDIS_x000a_DIC/10_x000a_100%-Compromisos Pactados"/>
    <n v="4"/>
    <n v="4"/>
    <s v=""/>
    <s v=""/>
    <s v="INT"/>
    <s v="d. Disposición del personal de PAYC a las solicitudes del cliente-Compromisos Pactados"/>
    <x v="28"/>
  </r>
  <r>
    <n v="1526"/>
    <x v="44"/>
    <x v="3"/>
    <x v="1"/>
    <m/>
    <m/>
    <s v="e. Coherencia entre lo solicitado y lo entregado"/>
    <x v="5"/>
    <n v="3"/>
    <m/>
    <m/>
    <m/>
    <m/>
    <m/>
    <m/>
    <m/>
    <m/>
    <m/>
    <m/>
    <s v="SIN CECO"/>
    <s v="NO"/>
    <s v="HC CEDIS_x000a_DIC/10_x000a_100%-Compromisos Pactados"/>
    <n v="3"/>
    <n v="3"/>
    <s v=""/>
    <s v=""/>
    <s v="INT"/>
    <s v="e. Coherencia entre lo solicitado y lo entregado-Compromisos Pactados"/>
    <x v="29"/>
  </r>
  <r>
    <n v="1527"/>
    <x v="44"/>
    <x v="3"/>
    <x v="1"/>
    <m/>
    <m/>
    <s v="Grado de Satisfacción con el Servicio Prestado"/>
    <x v="6"/>
    <n v="4"/>
    <m/>
    <m/>
    <m/>
    <m/>
    <m/>
    <m/>
    <m/>
    <m/>
    <m/>
    <m/>
    <s v="SIN CECO"/>
    <s v="NO"/>
    <s v="HC CEDIS_x000a_DIC/10_x000a_100%-Grado de Satisfacción con el Servicio Prestado"/>
    <n v="4"/>
    <n v="4"/>
    <s v=""/>
    <s v=""/>
    <s v="INT"/>
    <s v="Grado de Satisfacción con el Servicio Prestado-Grado de Satisfacción con el Servicio Prestado"/>
    <x v="30"/>
  </r>
  <r>
    <n v="1528"/>
    <x v="44"/>
    <x v="3"/>
    <x v="1"/>
    <m/>
    <m/>
    <s v="Posibilidad de Volver a Contratar con PAYC"/>
    <x v="7"/>
    <n v="4"/>
    <m/>
    <m/>
    <m/>
    <m/>
    <m/>
    <m/>
    <m/>
    <m/>
    <m/>
    <m/>
    <s v="SIN CECO"/>
    <s v="NO"/>
    <s v="HC CEDIS_x000a_DIC/10_x000a_100%-Posibilidad de Volver a Contratar con PAYC"/>
    <n v="4"/>
    <n v="4"/>
    <s v=""/>
    <s v=""/>
    <s v="INT"/>
    <s v="Posibilidad de Volver a Contratar con PAYC-Posibilidad de Volver a Contratar con PAYC"/>
    <x v="31"/>
  </r>
  <r>
    <n v="1529"/>
    <x v="44"/>
    <x v="3"/>
    <x v="1"/>
    <m/>
    <m/>
    <s v="Principales fortalezas en el servicio que presta PAYC"/>
    <x v="8"/>
    <s v="Disposición-Organización-"/>
    <m/>
    <s v="DISPOSICIÓN"/>
    <s v="ORGANIZACIÓN"/>
    <m/>
    <m/>
    <m/>
    <m/>
    <m/>
    <m/>
    <m/>
    <s v="SIN CECO"/>
    <s v="NO"/>
    <s v="HC CEDIS_x000a_DIC/10_x000a_100%-Fortalezas PAYC"/>
    <s v="Disposición-Organización-"/>
    <n v="0"/>
    <s v=""/>
    <s v=""/>
    <s v="INT"/>
    <s v="Principales fortalezas en el servicio que presta PAYC-Fortalezas PAYC"/>
    <x v="32"/>
  </r>
  <r>
    <n v="1530"/>
    <x v="44"/>
    <x v="3"/>
    <x v="1"/>
    <m/>
    <m/>
    <s v="Principales debilidades en el servicio que presta PAYC"/>
    <x v="9"/>
    <s v="Poder de decisión-"/>
    <m/>
    <s v="PODER DE DECISIÓN"/>
    <m/>
    <m/>
    <m/>
    <m/>
    <m/>
    <m/>
    <m/>
    <m/>
    <s v="SIN CECO"/>
    <s v="NO"/>
    <s v="HC CEDIS_x000a_DIC/10_x000a_100%-Debilidades PAYC"/>
    <s v="Poder de decisión-"/>
    <n v="0"/>
    <s v=""/>
    <s v=""/>
    <s v="INT"/>
    <s v="Principales debilidades en el servicio que presta PAYC-Debilidades PAYC"/>
    <x v="33"/>
  </r>
  <r>
    <n v="1531"/>
    <x v="45"/>
    <x v="3"/>
    <x v="1"/>
    <m/>
    <m/>
    <s v="a. Conocimiento específico de temas aplicables al proyecto"/>
    <x v="0"/>
    <n v="4"/>
    <m/>
    <m/>
    <m/>
    <m/>
    <m/>
    <m/>
    <m/>
    <m/>
    <m/>
    <m/>
    <s v="SIN CECO"/>
    <s v="NO"/>
    <s v="HC CEDRITOS_x000a_DIC/10_x000a_25%-Soporte Técnico"/>
    <n v="4"/>
    <n v="4"/>
    <n v="1225"/>
    <n v="1225"/>
    <s v="INT"/>
    <s v="a. Conocimiento específico de temas aplicables al proyecto-Soporte Técnico"/>
    <x v="0"/>
  </r>
  <r>
    <n v="1532"/>
    <x v="45"/>
    <x v="3"/>
    <x v="1"/>
    <m/>
    <m/>
    <s v="b. Idoneidad y Calidad del soporte"/>
    <x v="0"/>
    <n v="3"/>
    <m/>
    <m/>
    <m/>
    <m/>
    <m/>
    <m/>
    <m/>
    <m/>
    <m/>
    <m/>
    <s v="SIN CECO"/>
    <s v="NO"/>
    <s v="HC CEDRITOS_x000a_DIC/10_x000a_25%-Soporte Técnico"/>
    <n v="3"/>
    <n v="3"/>
    <n v="1225"/>
    <n v="1225"/>
    <s v="INT"/>
    <s v="b. Idoneidad y Calidad del soporte-Soporte Técnico"/>
    <x v="1"/>
  </r>
  <r>
    <n v="1533"/>
    <x v="45"/>
    <x v="3"/>
    <x v="1"/>
    <m/>
    <m/>
    <s v="c. Cumplimiento de especificaciones técnicas de construcción"/>
    <x v="0"/>
    <n v="4"/>
    <m/>
    <m/>
    <m/>
    <m/>
    <m/>
    <m/>
    <m/>
    <m/>
    <m/>
    <m/>
    <s v="SIN CECO"/>
    <s v="NO"/>
    <s v="HC CEDRITOS_x000a_DIC/10_x000a_25%-Soporte Técnico"/>
    <n v="4"/>
    <n v="4"/>
    <n v="1225"/>
    <n v="1225"/>
    <s v="INT"/>
    <s v="c. Cumplimiento de especificaciones técnicas de construcción-Soporte Técnico"/>
    <x v="2"/>
  </r>
  <r>
    <n v="1534"/>
    <x v="45"/>
    <x v="3"/>
    <x v="1"/>
    <m/>
    <m/>
    <s v="d. Confiabilidad de los conceptos aplicados"/>
    <x v="0"/>
    <n v="3"/>
    <m/>
    <m/>
    <m/>
    <m/>
    <m/>
    <m/>
    <m/>
    <m/>
    <m/>
    <m/>
    <s v="SIN CECO"/>
    <s v="NO"/>
    <s v="HC CEDRITOS_x000a_DIC/10_x000a_25%-Soporte Técnico"/>
    <n v="3"/>
    <n v="3"/>
    <n v="1225"/>
    <n v="1225"/>
    <s v="INT"/>
    <s v="d. Confiabilidad de los conceptos aplicados-Soporte Técnico"/>
    <x v="3"/>
  </r>
  <r>
    <n v="1535"/>
    <x v="45"/>
    <x v="3"/>
    <x v="1"/>
    <m/>
    <m/>
    <s v="e. Oportunidad en entrega de información o requerimientos"/>
    <x v="0"/>
    <n v="3"/>
    <m/>
    <m/>
    <m/>
    <m/>
    <m/>
    <m/>
    <m/>
    <m/>
    <m/>
    <m/>
    <s v="SIN CECO"/>
    <s v="NO"/>
    <s v="HC CEDRITOS_x000a_DIC/10_x000a_25%-Soporte Técnico"/>
    <n v="3"/>
    <n v="3"/>
    <n v="1225"/>
    <n v="1225"/>
    <s v="INT"/>
    <s v="e. Oportunidad en entrega de información o requerimientos-Soporte Técnico"/>
    <x v="4"/>
  </r>
  <r>
    <n v="1536"/>
    <x v="45"/>
    <x v="3"/>
    <x v="1"/>
    <m/>
    <m/>
    <s v="a. Oportunidad de la gestión en obra"/>
    <x v="1"/>
    <n v="4"/>
    <m/>
    <m/>
    <m/>
    <m/>
    <m/>
    <m/>
    <m/>
    <m/>
    <m/>
    <m/>
    <s v="SIN CECO"/>
    <s v="NO"/>
    <s v="HC CEDRITOS_x000a_DIC/10_x000a_25%-Soporte Administrativo"/>
    <n v="4"/>
    <n v="4"/>
    <n v="1225"/>
    <n v="1225"/>
    <s v="INT"/>
    <s v="a. Oportunidad de la gestión en obra-Soporte Administrativo"/>
    <x v="5"/>
  </r>
  <r>
    <n v="1537"/>
    <x v="45"/>
    <x v="3"/>
    <x v="1"/>
    <m/>
    <m/>
    <s v="b. Manejo administrativo del proyecto"/>
    <x v="1"/>
    <n v="4"/>
    <m/>
    <m/>
    <m/>
    <m/>
    <m/>
    <m/>
    <m/>
    <m/>
    <m/>
    <m/>
    <s v="SIN CECO"/>
    <s v="NO"/>
    <s v="HC CEDRITOS_x000a_DIC/10_x000a_25%-Soporte Administrativo"/>
    <n v="4"/>
    <n v="4"/>
    <n v="1225"/>
    <n v="1225"/>
    <s v="INT"/>
    <s v="b. Manejo administrativo del proyecto-Soporte Administrativo"/>
    <x v="6"/>
  </r>
  <r>
    <n v="1538"/>
    <x v="45"/>
    <x v="3"/>
    <x v="1"/>
    <m/>
    <m/>
    <s v="c. Información clara y veraz sobre la administración de proyecto"/>
    <x v="1"/>
    <n v="3"/>
    <m/>
    <m/>
    <m/>
    <m/>
    <m/>
    <m/>
    <m/>
    <m/>
    <m/>
    <m/>
    <s v="SIN CECO"/>
    <s v="NO"/>
    <s v="HC CEDRITOS_x000a_DIC/10_x000a_25%-Soporte Administrativo"/>
    <n v="3"/>
    <n v="3"/>
    <n v="1225"/>
    <n v="1225"/>
    <s v="INT"/>
    <s v="c. Información clara y veraz sobre la administración de proyecto-Soporte Administrativo"/>
    <x v="7"/>
  </r>
  <r>
    <n v="1539"/>
    <x v="45"/>
    <x v="3"/>
    <x v="1"/>
    <m/>
    <m/>
    <s v="d. Cumplimientos con expectativas del cliente"/>
    <x v="1"/>
    <n v="4"/>
    <m/>
    <m/>
    <m/>
    <m/>
    <m/>
    <m/>
    <m/>
    <m/>
    <m/>
    <m/>
    <s v="SIN CECO"/>
    <s v="NO"/>
    <s v="HC CEDRITOS_x000a_DIC/10_x000a_25%-Soporte Administrativo"/>
    <n v="4"/>
    <n v="4"/>
    <n v="1225"/>
    <n v="1225"/>
    <s v="INT"/>
    <s v="d. Cumplimientos con expectativas del cliente-Soporte Administrativo"/>
    <x v="8"/>
  </r>
  <r>
    <n v="1540"/>
    <x v="45"/>
    <x v="3"/>
    <x v="1"/>
    <m/>
    <m/>
    <s v="e. Control de presupuesto"/>
    <x v="1"/>
    <n v="3"/>
    <m/>
    <m/>
    <m/>
    <m/>
    <m/>
    <m/>
    <m/>
    <m/>
    <m/>
    <m/>
    <s v="SIN CECO"/>
    <s v="NO"/>
    <s v="HC CEDRITOS_x000a_DIC/10_x000a_25%-Soporte Administrativo"/>
    <n v="3"/>
    <n v="3"/>
    <n v="1225"/>
    <n v="1225"/>
    <s v="INT"/>
    <s v="e. Control de presupuesto-Soporte Administrativo"/>
    <x v="9"/>
  </r>
  <r>
    <n v="1541"/>
    <x v="45"/>
    <x v="3"/>
    <x v="1"/>
    <m/>
    <m/>
    <s v="a. Apoyo y presencia en el proyecto"/>
    <x v="2"/>
    <n v="4"/>
    <m/>
    <m/>
    <m/>
    <m/>
    <m/>
    <m/>
    <m/>
    <m/>
    <m/>
    <m/>
    <s v="SIN CECO"/>
    <s v="NO"/>
    <s v="HC CEDRITOS_x000a_DIC/10_x000a_25%-Soporte Directivo (Coordinador y Gerencia)"/>
    <n v="4"/>
    <n v="4"/>
    <n v="1225"/>
    <n v="1225"/>
    <s v="INT"/>
    <s v="a. Apoyo y presencia en el proyecto-Soporte Directivo (Coordinador y Gerencia)"/>
    <x v="10"/>
  </r>
  <r>
    <n v="1542"/>
    <x v="45"/>
    <x v="3"/>
    <x v="1"/>
    <m/>
    <m/>
    <s v="b. Conocimiento del proyecto"/>
    <x v="2"/>
    <n v="4"/>
    <m/>
    <m/>
    <m/>
    <m/>
    <m/>
    <m/>
    <m/>
    <m/>
    <m/>
    <m/>
    <s v="SIN CECO"/>
    <s v="NO"/>
    <s v="HC CEDRITOS_x000a_DIC/10_x000a_25%-Soporte Directivo (Coordinador y Gerencia)"/>
    <n v="4"/>
    <n v="4"/>
    <n v="1225"/>
    <n v="1225"/>
    <s v="INT"/>
    <s v="b. Conocimiento del proyecto-Soporte Directivo (Coordinador y Gerencia)"/>
    <x v="11"/>
  </r>
  <r>
    <n v="1543"/>
    <x v="45"/>
    <x v="3"/>
    <x v="1"/>
    <m/>
    <m/>
    <s v="c. Planteamiento de soluciones y manejo de conflictos"/>
    <x v="2"/>
    <n v="4"/>
    <m/>
    <m/>
    <m/>
    <m/>
    <m/>
    <m/>
    <m/>
    <m/>
    <m/>
    <m/>
    <s v="SIN CECO"/>
    <s v="NO"/>
    <s v="HC CEDRITOS_x000a_DIC/10_x000a_25%-Soporte Directivo (Coordinador y Gerencia)"/>
    <n v="4"/>
    <n v="4"/>
    <n v="1225"/>
    <n v="1225"/>
    <s v="INT"/>
    <s v="c. Planteamiento de soluciones y manejo de conflictos-Soporte Directivo (Coordinador y Gerencia)"/>
    <x v="12"/>
  </r>
  <r>
    <n v="1544"/>
    <x v="45"/>
    <x v="3"/>
    <x v="1"/>
    <m/>
    <m/>
    <s v="d. Cumplimiento de compromisos"/>
    <x v="2"/>
    <n v="4"/>
    <m/>
    <m/>
    <m/>
    <m/>
    <m/>
    <m/>
    <m/>
    <m/>
    <m/>
    <m/>
    <s v="SIN CECO"/>
    <s v="NO"/>
    <s v="HC CEDRITOS_x000a_DIC/10_x000a_25%-Soporte Directivo (Coordinador y Gerencia)"/>
    <n v="4"/>
    <n v="4"/>
    <n v="1225"/>
    <n v="1225"/>
    <s v="INT"/>
    <s v="d. Cumplimiento de compromisos-Soporte Directivo (Coordinador y Gerencia)"/>
    <x v="13"/>
  </r>
  <r>
    <n v="1545"/>
    <x v="45"/>
    <x v="3"/>
    <x v="1"/>
    <m/>
    <m/>
    <s v="e. Manejo del cliente"/>
    <x v="2"/>
    <n v="3"/>
    <m/>
    <m/>
    <m/>
    <m/>
    <m/>
    <m/>
    <m/>
    <m/>
    <m/>
    <m/>
    <s v="SIN CECO"/>
    <s v="NO"/>
    <s v="HC CEDRITOS_x000a_DIC/10_x000a_25%-Soporte Directivo (Coordinador y Gerencia)"/>
    <n v="3"/>
    <n v="3"/>
    <n v="1225"/>
    <n v="1225"/>
    <s v="INT"/>
    <s v="e. Manejo del cliente-Soporte Directivo (Coordinador y Gerencia)"/>
    <x v="14"/>
  </r>
  <r>
    <n v="1546"/>
    <x v="45"/>
    <x v="3"/>
    <x v="1"/>
    <m/>
    <m/>
    <s v="a. Idoneidad del personal"/>
    <x v="3"/>
    <n v="4"/>
    <m/>
    <m/>
    <m/>
    <m/>
    <m/>
    <m/>
    <m/>
    <m/>
    <m/>
    <m/>
    <s v="SIN CECO"/>
    <s v="NO"/>
    <s v="HC CEDRITOS_x000a_DIC/10_x000a_25%-Personal que presta el servicio en obra"/>
    <n v="4"/>
    <n v="4"/>
    <n v="1225"/>
    <n v="1225"/>
    <s v="INT"/>
    <s v="a. Idoneidad del personal-Personal que presta el servicio en obra"/>
    <x v="15"/>
  </r>
  <r>
    <n v="1547"/>
    <x v="45"/>
    <x v="3"/>
    <x v="1"/>
    <m/>
    <m/>
    <s v="b. Oportuna atención al cliente"/>
    <x v="3"/>
    <n v="4"/>
    <m/>
    <m/>
    <m/>
    <m/>
    <m/>
    <m/>
    <m/>
    <m/>
    <m/>
    <m/>
    <s v="SIN CECO"/>
    <s v="NO"/>
    <s v="HC CEDRITOS_x000a_DIC/10_x000a_25%-Personal que presta el servicio en obra"/>
    <n v="4"/>
    <n v="4"/>
    <n v="1225"/>
    <n v="1225"/>
    <s v="INT"/>
    <s v="b. Oportuna atención al cliente-Personal que presta el servicio en obra"/>
    <x v="16"/>
  </r>
  <r>
    <n v="1548"/>
    <x v="45"/>
    <x v="3"/>
    <x v="1"/>
    <m/>
    <m/>
    <s v="c. Compromiso con el proyecto"/>
    <x v="3"/>
    <n v="4"/>
    <m/>
    <m/>
    <m/>
    <m/>
    <m/>
    <m/>
    <m/>
    <m/>
    <m/>
    <m/>
    <s v="SIN CECO"/>
    <s v="NO"/>
    <s v="HC CEDRITOS_x000a_DIC/10_x000a_25%-Personal que presta el servicio en obra"/>
    <n v="4"/>
    <n v="4"/>
    <n v="1225"/>
    <n v="1225"/>
    <s v="INT"/>
    <s v="c. Compromiso con el proyecto-Personal que presta el servicio en obra"/>
    <x v="17"/>
  </r>
  <r>
    <n v="1549"/>
    <x v="45"/>
    <x v="3"/>
    <x v="1"/>
    <m/>
    <m/>
    <s v="d. Cumplimiento de compromisos"/>
    <x v="3"/>
    <n v="4"/>
    <m/>
    <m/>
    <m/>
    <m/>
    <m/>
    <m/>
    <m/>
    <m/>
    <m/>
    <m/>
    <s v="SIN CECO"/>
    <s v="NO"/>
    <s v="HC CEDRITOS_x000a_DIC/10_x000a_25%-Personal que presta el servicio en obra"/>
    <n v="4"/>
    <n v="4"/>
    <n v="1225"/>
    <n v="1225"/>
    <s v="INT"/>
    <s v="d. Cumplimiento de compromisos-Personal que presta el servicio en obra"/>
    <x v="18"/>
  </r>
  <r>
    <n v="1550"/>
    <x v="45"/>
    <x v="3"/>
    <x v="1"/>
    <m/>
    <m/>
    <s v="e. Proactividad en desarrollo de funciones"/>
    <x v="3"/>
    <n v="4"/>
    <m/>
    <m/>
    <m/>
    <m/>
    <m/>
    <m/>
    <m/>
    <m/>
    <m/>
    <m/>
    <s v="SIN CECO"/>
    <s v="NO"/>
    <s v="HC CEDRITOS_x000a_DIC/10_x000a_25%-Personal que presta el servicio en obra"/>
    <n v="4"/>
    <n v="4"/>
    <n v="1225"/>
    <n v="1225"/>
    <s v="INT"/>
    <s v="e. Proactividad en desarrollo de funciones-Personal que presta el servicio en obra"/>
    <x v="19"/>
  </r>
  <r>
    <n v="1551"/>
    <x v="45"/>
    <x v="3"/>
    <x v="1"/>
    <m/>
    <m/>
    <s v="a. Calidad del Contenido"/>
    <x v="4"/>
    <n v="3"/>
    <m/>
    <m/>
    <m/>
    <m/>
    <m/>
    <m/>
    <m/>
    <m/>
    <m/>
    <m/>
    <s v="SIN CECO"/>
    <s v="NO"/>
    <s v="HC CEDRITOS_x000a_DIC/10_x000a_25%-Productos Asociados de PAYC (Informes, Control de presupuesto y Programación y actas)"/>
    <n v="3"/>
    <n v="3"/>
    <n v="1225"/>
    <n v="1225"/>
    <s v="INT"/>
    <s v="a. Calidad del Contenido-Productos Asociados de PAYC (Informes, Control de presupuesto y Programación y actas)"/>
    <x v="20"/>
  </r>
  <r>
    <n v="1552"/>
    <x v="45"/>
    <x v="3"/>
    <x v="1"/>
    <m/>
    <m/>
    <s v="b. Claridad del Contenido"/>
    <x v="4"/>
    <n v="4"/>
    <m/>
    <m/>
    <m/>
    <m/>
    <m/>
    <m/>
    <m/>
    <m/>
    <m/>
    <m/>
    <s v="SIN CECO"/>
    <s v="NO"/>
    <s v="HC CEDRITOS_x000a_DIC/10_x000a_25%-Productos Asociados de PAYC (Informes, Control de presupuesto y Programación y actas)"/>
    <n v="4"/>
    <n v="4"/>
    <n v="1225"/>
    <n v="1225"/>
    <s v="INT"/>
    <s v="b. Claridad del Contenido-Productos Asociados de PAYC (Informes, Control de presupuesto y Programación y actas)"/>
    <x v="21"/>
  </r>
  <r>
    <n v="1553"/>
    <x v="45"/>
    <x v="3"/>
    <x v="1"/>
    <m/>
    <m/>
    <s v="c. Oportunidad en la entrega"/>
    <x v="4"/>
    <n v="4"/>
    <m/>
    <m/>
    <m/>
    <m/>
    <m/>
    <m/>
    <m/>
    <m/>
    <m/>
    <m/>
    <s v="SIN CECO"/>
    <s v="NO"/>
    <s v="HC CEDRITOS_x000a_DIC/10_x000a_25%-Productos Asociados de PAYC (Informes, Control de presupuesto y Programación y actas)"/>
    <n v="4"/>
    <n v="4"/>
    <n v="1225"/>
    <n v="1225"/>
    <s v="INT"/>
    <s v="c. Oportunidad en la entrega-Productos Asociados de PAYC (Informes, Control de presupuesto y Programación y actas)"/>
    <x v="22"/>
  </r>
  <r>
    <n v="1554"/>
    <x v="45"/>
    <x v="3"/>
    <x v="1"/>
    <m/>
    <m/>
    <s v="d. Precisión de la información"/>
    <x v="4"/>
    <n v="4"/>
    <m/>
    <m/>
    <m/>
    <m/>
    <m/>
    <m/>
    <m/>
    <m/>
    <m/>
    <m/>
    <s v="SIN CECO"/>
    <s v="NO"/>
    <s v="HC CEDRITOS_x000a_DIC/10_x000a_25%-Productos Asociados de PAYC (Informes, Control de presupuesto y Programación y actas)"/>
    <n v="4"/>
    <n v="4"/>
    <n v="1225"/>
    <n v="1225"/>
    <s v="INT"/>
    <s v="d. Precisión de la información-Productos Asociados de PAYC (Informes, Control de presupuesto y Programación y actas)"/>
    <x v="23"/>
  </r>
  <r>
    <n v="1555"/>
    <x v="45"/>
    <x v="3"/>
    <x v="1"/>
    <m/>
    <m/>
    <s v="e. Diagramación"/>
    <x v="4"/>
    <n v="4"/>
    <m/>
    <m/>
    <m/>
    <m/>
    <m/>
    <m/>
    <m/>
    <m/>
    <m/>
    <m/>
    <s v="SIN CECO"/>
    <s v="NO"/>
    <s v="HC CEDRITOS_x000a_DIC/10_x000a_25%-Productos Asociados de PAYC (Informes, Control de presupuesto y Programación y actas)"/>
    <n v="4"/>
    <n v="4"/>
    <n v="1225"/>
    <n v="1225"/>
    <s v="INT"/>
    <s v="e. Diagramación-Productos Asociados de PAYC (Informes, Control de presupuesto y Programación y actas)"/>
    <x v="24"/>
  </r>
  <r>
    <n v="1556"/>
    <x v="45"/>
    <x v="3"/>
    <x v="1"/>
    <m/>
    <m/>
    <s v="a. Cumplimiento"/>
    <x v="5"/>
    <n v="4"/>
    <m/>
    <m/>
    <m/>
    <m/>
    <m/>
    <m/>
    <m/>
    <m/>
    <m/>
    <m/>
    <s v="SIN CECO"/>
    <s v="NO"/>
    <s v="HC CEDRITOS_x000a_DIC/10_x000a_25%-Compromisos Pactados"/>
    <n v="4"/>
    <n v="4"/>
    <n v="1225"/>
    <n v="1225"/>
    <s v="INT"/>
    <s v="a. Cumplimiento-Compromisos Pactados"/>
    <x v="25"/>
  </r>
  <r>
    <n v="1557"/>
    <x v="45"/>
    <x v="3"/>
    <x v="1"/>
    <m/>
    <m/>
    <s v="b. Satisface expectativas"/>
    <x v="5"/>
    <n v="4"/>
    <m/>
    <m/>
    <m/>
    <m/>
    <m/>
    <m/>
    <m/>
    <m/>
    <m/>
    <m/>
    <s v="SIN CECO"/>
    <s v="NO"/>
    <s v="HC CEDRITOS_x000a_DIC/10_x000a_25%-Compromisos Pactados"/>
    <n v="4"/>
    <n v="4"/>
    <n v="1225"/>
    <n v="1225"/>
    <s v="INT"/>
    <s v="b. Satisface expectativas-Compromisos Pactados"/>
    <x v="26"/>
  </r>
  <r>
    <n v="1558"/>
    <x v="45"/>
    <x v="3"/>
    <x v="1"/>
    <m/>
    <m/>
    <s v="c. Calidad de la Información suministrada"/>
    <x v="5"/>
    <n v="4"/>
    <m/>
    <m/>
    <m/>
    <m/>
    <m/>
    <m/>
    <m/>
    <m/>
    <m/>
    <m/>
    <s v="SIN CECO"/>
    <s v="NO"/>
    <s v="HC CEDRITOS_x000a_DIC/10_x000a_25%-Compromisos Pactados"/>
    <n v="4"/>
    <n v="4"/>
    <n v="1225"/>
    <n v="1225"/>
    <s v="INT"/>
    <s v="c. Calidad de la Información suministrada-Compromisos Pactados"/>
    <x v="27"/>
  </r>
  <r>
    <n v="1559"/>
    <x v="45"/>
    <x v="3"/>
    <x v="1"/>
    <m/>
    <m/>
    <s v="d. Disposición del personal de PAYC a las solicitudes del cliente"/>
    <x v="5"/>
    <n v="4"/>
    <m/>
    <m/>
    <m/>
    <m/>
    <m/>
    <m/>
    <m/>
    <m/>
    <m/>
    <m/>
    <s v="SIN CECO"/>
    <s v="NO"/>
    <s v="HC CEDRITOS_x000a_DIC/10_x000a_25%-Compromisos Pactados"/>
    <n v="4"/>
    <n v="4"/>
    <n v="1225"/>
    <n v="1225"/>
    <s v="INT"/>
    <s v="d. Disposición del personal de PAYC a las solicitudes del cliente-Compromisos Pactados"/>
    <x v="28"/>
  </r>
  <r>
    <n v="1560"/>
    <x v="45"/>
    <x v="3"/>
    <x v="1"/>
    <m/>
    <m/>
    <s v="e. Coherencia entre lo solicitado y lo entregado"/>
    <x v="5"/>
    <n v="3"/>
    <m/>
    <m/>
    <m/>
    <m/>
    <m/>
    <m/>
    <m/>
    <m/>
    <m/>
    <m/>
    <s v="SIN CECO"/>
    <s v="NO"/>
    <s v="HC CEDRITOS_x000a_DIC/10_x000a_25%-Compromisos Pactados"/>
    <n v="3"/>
    <n v="3"/>
    <n v="1225"/>
    <n v="1225"/>
    <s v="INT"/>
    <s v="e. Coherencia entre lo solicitado y lo entregado-Compromisos Pactados"/>
    <x v="29"/>
  </r>
  <r>
    <n v="1561"/>
    <x v="45"/>
    <x v="3"/>
    <x v="1"/>
    <m/>
    <m/>
    <s v="Grado de Satisfacción con el Servicio Prestado"/>
    <x v="6"/>
    <n v="4"/>
    <m/>
    <m/>
    <m/>
    <m/>
    <m/>
    <m/>
    <m/>
    <m/>
    <m/>
    <m/>
    <s v="SIN CECO"/>
    <s v="NO"/>
    <s v="HC CEDRITOS_x000a_DIC/10_x000a_25%-Grado de Satisfacción con el Servicio Prestado"/>
    <n v="4"/>
    <n v="4"/>
    <n v="1225"/>
    <n v="1225"/>
    <s v="INT"/>
    <s v="Grado de Satisfacción con el Servicio Prestado-Grado de Satisfacción con el Servicio Prestado"/>
    <x v="30"/>
  </r>
  <r>
    <n v="1562"/>
    <x v="45"/>
    <x v="3"/>
    <x v="1"/>
    <m/>
    <m/>
    <s v="Posibilidad de Volver a Contratar con PAYC"/>
    <x v="7"/>
    <n v="4"/>
    <m/>
    <m/>
    <m/>
    <m/>
    <m/>
    <m/>
    <m/>
    <m/>
    <m/>
    <m/>
    <s v="SIN CECO"/>
    <s v="NO"/>
    <s v="HC CEDRITOS_x000a_DIC/10_x000a_25%-Posibilidad de Volver a Contratar con PAYC"/>
    <n v="4"/>
    <n v="4"/>
    <n v="1225"/>
    <n v="1225"/>
    <s v="INT"/>
    <s v="Posibilidad de Volver a Contratar con PAYC-Posibilidad de Volver a Contratar con PAYC"/>
    <x v="31"/>
  </r>
  <r>
    <n v="1563"/>
    <x v="45"/>
    <x v="3"/>
    <x v="1"/>
    <m/>
    <m/>
    <s v="Principales fortalezas en el servicio que presta PAYC"/>
    <x v="8"/>
    <s v="Disposición-Organización-"/>
    <m/>
    <s v="DISPOSICIÓN"/>
    <s v="ORGANIZACIÓN"/>
    <m/>
    <m/>
    <m/>
    <m/>
    <m/>
    <m/>
    <m/>
    <s v="SIN CECO"/>
    <s v="NO"/>
    <s v="HC CEDRITOS_x000a_DIC/10_x000a_25%-Fortalezas PAYC"/>
    <s v="Disposición-Organización-"/>
    <n v="0"/>
    <n v="1225"/>
    <n v="1225"/>
    <s v="INT"/>
    <s v="Principales fortalezas en el servicio que presta PAYC-Fortalezas PAYC"/>
    <x v="32"/>
  </r>
  <r>
    <n v="1564"/>
    <x v="45"/>
    <x v="3"/>
    <x v="1"/>
    <m/>
    <m/>
    <s v="Principales debilidades en el servicio que presta PAYC"/>
    <x v="9"/>
    <s v="Poder de decisión-Exigencia y control al constructor-"/>
    <m/>
    <s v="PODER DE DECISIÓN"/>
    <s v="EXIGENCIA Y CONTROL AL CONSTRUCTOR"/>
    <m/>
    <m/>
    <m/>
    <m/>
    <m/>
    <m/>
    <m/>
    <s v="SIN CECO"/>
    <s v="NO"/>
    <s v="HC CEDRITOS_x000a_DIC/10_x000a_25%-Debilidades PAYC"/>
    <s v="Poder de decisión-Exigencia y control al constructor-"/>
    <n v="0"/>
    <n v="1225"/>
    <n v="1225"/>
    <s v="INT"/>
    <s v="Principales debilidades en el servicio que presta PAYC-Debilidades PAYC"/>
    <x v="33"/>
  </r>
  <r>
    <n v="1565"/>
    <x v="46"/>
    <x v="5"/>
    <x v="1"/>
    <m/>
    <m/>
    <s v="a. Conocimiento específico de temas aplicables al proyecto"/>
    <x v="0"/>
    <n v="5"/>
    <m/>
    <m/>
    <m/>
    <m/>
    <m/>
    <m/>
    <m/>
    <m/>
    <m/>
    <m/>
    <s v="SIN CECO"/>
    <s v="NO"/>
    <s v="COMPENSAR 1 DE MAYO_x000a_60%-Soporte Técnico"/>
    <n v="5"/>
    <n v="5"/>
    <n v="1188"/>
    <n v="1188"/>
    <s v="INT"/>
    <s v="a. Conocimiento específico de temas aplicables al proyecto-Soporte Técnico"/>
    <x v="0"/>
  </r>
  <r>
    <n v="1566"/>
    <x v="46"/>
    <x v="5"/>
    <x v="1"/>
    <m/>
    <m/>
    <s v="b. Idoneidad y Calidad del soporte"/>
    <x v="0"/>
    <n v="5"/>
    <m/>
    <m/>
    <m/>
    <m/>
    <m/>
    <m/>
    <m/>
    <m/>
    <m/>
    <m/>
    <s v="SIN CECO"/>
    <s v="NO"/>
    <s v="COMPENSAR 1 DE MAYO_x000a_60%-Soporte Técnico"/>
    <n v="5"/>
    <n v="5"/>
    <n v="1188"/>
    <n v="1188"/>
    <s v="INT"/>
    <s v="b. Idoneidad y Calidad del soporte-Soporte Técnico"/>
    <x v="1"/>
  </r>
  <r>
    <n v="1567"/>
    <x v="46"/>
    <x v="5"/>
    <x v="1"/>
    <m/>
    <m/>
    <s v="c. Cumplimiento de especificaciones técnicas de construcción"/>
    <x v="0"/>
    <n v="5"/>
    <m/>
    <m/>
    <m/>
    <m/>
    <m/>
    <m/>
    <m/>
    <m/>
    <m/>
    <m/>
    <s v="SIN CECO"/>
    <s v="NO"/>
    <s v="COMPENSAR 1 DE MAYO_x000a_60%-Soporte Técnico"/>
    <n v="5"/>
    <n v="5"/>
    <n v="1188"/>
    <n v="1188"/>
    <s v="INT"/>
    <s v="c. Cumplimiento de especificaciones técnicas de construcción-Soporte Técnico"/>
    <x v="2"/>
  </r>
  <r>
    <n v="1568"/>
    <x v="46"/>
    <x v="5"/>
    <x v="1"/>
    <m/>
    <m/>
    <s v="d. Confiabilidad de los conceptos aplicados"/>
    <x v="0"/>
    <n v="5"/>
    <m/>
    <m/>
    <m/>
    <m/>
    <m/>
    <m/>
    <m/>
    <m/>
    <m/>
    <m/>
    <s v="SIN CECO"/>
    <s v="NO"/>
    <s v="COMPENSAR 1 DE MAYO_x000a_60%-Soporte Técnico"/>
    <n v="5"/>
    <n v="5"/>
    <n v="1188"/>
    <n v="1188"/>
    <s v="INT"/>
    <s v="d. Confiabilidad de los conceptos aplicados-Soporte Técnico"/>
    <x v="3"/>
  </r>
  <r>
    <n v="1569"/>
    <x v="46"/>
    <x v="5"/>
    <x v="1"/>
    <m/>
    <m/>
    <s v="e. Oportunidad en entrega de información o requerimientos"/>
    <x v="0"/>
    <n v="5"/>
    <m/>
    <m/>
    <m/>
    <m/>
    <m/>
    <m/>
    <m/>
    <m/>
    <m/>
    <m/>
    <s v="SIN CECO"/>
    <s v="NO"/>
    <s v="COMPENSAR 1 DE MAYO_x000a_60%-Soporte Técnico"/>
    <n v="5"/>
    <n v="5"/>
    <n v="1188"/>
    <n v="1188"/>
    <s v="INT"/>
    <s v="e. Oportunidad en entrega de información o requerimientos-Soporte Técnico"/>
    <x v="4"/>
  </r>
  <r>
    <n v="1570"/>
    <x v="46"/>
    <x v="5"/>
    <x v="1"/>
    <m/>
    <m/>
    <s v="a. Oportunidad de la gestión en obra"/>
    <x v="1"/>
    <n v="5"/>
    <m/>
    <m/>
    <m/>
    <m/>
    <m/>
    <m/>
    <m/>
    <m/>
    <m/>
    <m/>
    <s v="SIN CECO"/>
    <s v="NO"/>
    <s v="COMPENSAR 1 DE MAYO_x000a_60%-Soporte Administrativo"/>
    <n v="5"/>
    <n v="5"/>
    <n v="1188"/>
    <n v="1188"/>
    <s v="INT"/>
    <s v="a. Oportunidad de la gestión en obra-Soporte Administrativo"/>
    <x v="5"/>
  </r>
  <r>
    <n v="1571"/>
    <x v="46"/>
    <x v="5"/>
    <x v="1"/>
    <m/>
    <m/>
    <s v="b. Manejo administrativo del proyecto"/>
    <x v="1"/>
    <n v="5"/>
    <m/>
    <m/>
    <m/>
    <m/>
    <m/>
    <m/>
    <m/>
    <m/>
    <m/>
    <m/>
    <s v="SIN CECO"/>
    <s v="NO"/>
    <s v="COMPENSAR 1 DE MAYO_x000a_60%-Soporte Administrativo"/>
    <n v="5"/>
    <n v="5"/>
    <n v="1188"/>
    <n v="1188"/>
    <s v="INT"/>
    <s v="b. Manejo administrativo del proyecto-Soporte Administrativo"/>
    <x v="6"/>
  </r>
  <r>
    <n v="1572"/>
    <x v="46"/>
    <x v="5"/>
    <x v="1"/>
    <m/>
    <m/>
    <s v="c. Información clara y veraz sobre la administración de proyecto"/>
    <x v="1"/>
    <n v="5"/>
    <m/>
    <m/>
    <m/>
    <m/>
    <m/>
    <m/>
    <m/>
    <m/>
    <m/>
    <m/>
    <s v="SIN CECO"/>
    <s v="NO"/>
    <s v="COMPENSAR 1 DE MAYO_x000a_60%-Soporte Administrativo"/>
    <n v="5"/>
    <n v="5"/>
    <n v="1188"/>
    <n v="1188"/>
    <s v="INT"/>
    <s v="c. Información clara y veraz sobre la administración de proyecto-Soporte Administrativo"/>
    <x v="7"/>
  </r>
  <r>
    <n v="1573"/>
    <x v="46"/>
    <x v="5"/>
    <x v="1"/>
    <m/>
    <m/>
    <s v="d. Cumplimientos con expectativas del cliente"/>
    <x v="1"/>
    <n v="5"/>
    <m/>
    <m/>
    <m/>
    <m/>
    <m/>
    <m/>
    <m/>
    <m/>
    <m/>
    <m/>
    <s v="SIN CECO"/>
    <s v="NO"/>
    <s v="COMPENSAR 1 DE MAYO_x000a_60%-Soporte Administrativo"/>
    <n v="5"/>
    <n v="5"/>
    <n v="1188"/>
    <n v="1188"/>
    <s v="INT"/>
    <s v="d. Cumplimientos con expectativas del cliente-Soporte Administrativo"/>
    <x v="8"/>
  </r>
  <r>
    <n v="1574"/>
    <x v="46"/>
    <x v="5"/>
    <x v="1"/>
    <m/>
    <m/>
    <s v="e. Control de presupuesto"/>
    <x v="1"/>
    <n v="5"/>
    <m/>
    <m/>
    <m/>
    <m/>
    <m/>
    <m/>
    <m/>
    <m/>
    <m/>
    <m/>
    <s v="SIN CECO"/>
    <s v="NO"/>
    <s v="COMPENSAR 1 DE MAYO_x000a_60%-Soporte Administrativo"/>
    <n v="5"/>
    <n v="5"/>
    <n v="1188"/>
    <n v="1188"/>
    <s v="INT"/>
    <s v="e. Control de presupuesto-Soporte Administrativo"/>
    <x v="9"/>
  </r>
  <r>
    <n v="1575"/>
    <x v="46"/>
    <x v="5"/>
    <x v="1"/>
    <m/>
    <m/>
    <s v="a. Apoyo y presencia en el proyecto"/>
    <x v="2"/>
    <n v="5"/>
    <m/>
    <m/>
    <m/>
    <m/>
    <m/>
    <m/>
    <m/>
    <m/>
    <m/>
    <m/>
    <s v="SIN CECO"/>
    <s v="NO"/>
    <s v="COMPENSAR 1 DE MAYO_x000a_60%-Soporte Directivo (Coordinador y Gerencia)"/>
    <n v="5"/>
    <n v="5"/>
    <n v="1188"/>
    <n v="1188"/>
    <s v="INT"/>
    <s v="a. Apoyo y presencia en el proyecto-Soporte Directivo (Coordinador y Gerencia)"/>
    <x v="10"/>
  </r>
  <r>
    <n v="1576"/>
    <x v="46"/>
    <x v="5"/>
    <x v="1"/>
    <m/>
    <m/>
    <s v="b. Conocimiento del proyecto"/>
    <x v="2"/>
    <n v="5"/>
    <m/>
    <m/>
    <m/>
    <m/>
    <m/>
    <m/>
    <m/>
    <m/>
    <m/>
    <m/>
    <s v="SIN CECO"/>
    <s v="NO"/>
    <s v="COMPENSAR 1 DE MAYO_x000a_60%-Soporte Directivo (Coordinador y Gerencia)"/>
    <n v="5"/>
    <n v="5"/>
    <n v="1188"/>
    <n v="1188"/>
    <s v="INT"/>
    <s v="b. Conocimiento del proyecto-Soporte Directivo (Coordinador y Gerencia)"/>
    <x v="11"/>
  </r>
  <r>
    <n v="1577"/>
    <x v="46"/>
    <x v="5"/>
    <x v="1"/>
    <m/>
    <m/>
    <s v="c. Planteamiento de soluciones y manejo de conflictos"/>
    <x v="2"/>
    <n v="5"/>
    <m/>
    <m/>
    <m/>
    <m/>
    <m/>
    <m/>
    <m/>
    <m/>
    <m/>
    <m/>
    <s v="SIN CECO"/>
    <s v="NO"/>
    <s v="COMPENSAR 1 DE MAYO_x000a_60%-Soporte Directivo (Coordinador y Gerencia)"/>
    <n v="5"/>
    <n v="5"/>
    <n v="1188"/>
    <n v="1188"/>
    <s v="INT"/>
    <s v="c. Planteamiento de soluciones y manejo de conflictos-Soporte Directivo (Coordinador y Gerencia)"/>
    <x v="12"/>
  </r>
  <r>
    <n v="1578"/>
    <x v="46"/>
    <x v="5"/>
    <x v="1"/>
    <m/>
    <m/>
    <s v="d. Cumplimiento de compromisos"/>
    <x v="2"/>
    <n v="5"/>
    <m/>
    <m/>
    <m/>
    <m/>
    <m/>
    <m/>
    <m/>
    <m/>
    <m/>
    <m/>
    <s v="SIN CECO"/>
    <s v="NO"/>
    <s v="COMPENSAR 1 DE MAYO_x000a_60%-Soporte Directivo (Coordinador y Gerencia)"/>
    <n v="5"/>
    <n v="5"/>
    <n v="1188"/>
    <n v="1188"/>
    <s v="INT"/>
    <s v="d. Cumplimiento de compromisos-Soporte Directivo (Coordinador y Gerencia)"/>
    <x v="13"/>
  </r>
  <r>
    <n v="1579"/>
    <x v="46"/>
    <x v="5"/>
    <x v="1"/>
    <m/>
    <m/>
    <s v="e. Manejo del cliente"/>
    <x v="2"/>
    <n v="5"/>
    <m/>
    <m/>
    <m/>
    <m/>
    <m/>
    <m/>
    <m/>
    <m/>
    <m/>
    <m/>
    <s v="SIN CECO"/>
    <s v="NO"/>
    <s v="COMPENSAR 1 DE MAYO_x000a_60%-Soporte Directivo (Coordinador y Gerencia)"/>
    <n v="5"/>
    <n v="5"/>
    <n v="1188"/>
    <n v="1188"/>
    <s v="INT"/>
    <s v="e. Manejo del cliente-Soporte Directivo (Coordinador y Gerencia)"/>
    <x v="14"/>
  </r>
  <r>
    <n v="1580"/>
    <x v="46"/>
    <x v="5"/>
    <x v="1"/>
    <m/>
    <m/>
    <s v="a. Idoneidad del personal"/>
    <x v="3"/>
    <n v="5"/>
    <m/>
    <m/>
    <m/>
    <m/>
    <m/>
    <m/>
    <m/>
    <m/>
    <m/>
    <m/>
    <s v="SIN CECO"/>
    <s v="NO"/>
    <s v="COMPENSAR 1 DE MAYO_x000a_60%-Personal que presta el servicio en obra"/>
    <n v="5"/>
    <n v="5"/>
    <n v="1188"/>
    <n v="1188"/>
    <s v="INT"/>
    <s v="a. Idoneidad del personal-Personal que presta el servicio en obra"/>
    <x v="15"/>
  </r>
  <r>
    <n v="1581"/>
    <x v="46"/>
    <x v="5"/>
    <x v="1"/>
    <m/>
    <m/>
    <s v="b. Oportuna atención al cliente"/>
    <x v="3"/>
    <n v="5"/>
    <m/>
    <m/>
    <m/>
    <m/>
    <m/>
    <m/>
    <m/>
    <m/>
    <m/>
    <m/>
    <s v="SIN CECO"/>
    <s v="NO"/>
    <s v="COMPENSAR 1 DE MAYO_x000a_60%-Personal que presta el servicio en obra"/>
    <n v="5"/>
    <n v="5"/>
    <n v="1188"/>
    <n v="1188"/>
    <s v="INT"/>
    <s v="b. Oportuna atención al cliente-Personal que presta el servicio en obra"/>
    <x v="16"/>
  </r>
  <r>
    <n v="1582"/>
    <x v="46"/>
    <x v="5"/>
    <x v="1"/>
    <m/>
    <m/>
    <s v="c. Compromiso con el proyecto"/>
    <x v="3"/>
    <n v="5"/>
    <m/>
    <m/>
    <m/>
    <m/>
    <m/>
    <m/>
    <m/>
    <m/>
    <m/>
    <m/>
    <s v="SIN CECO"/>
    <s v="NO"/>
    <s v="COMPENSAR 1 DE MAYO_x000a_60%-Personal que presta el servicio en obra"/>
    <n v="5"/>
    <n v="5"/>
    <n v="1188"/>
    <n v="1188"/>
    <s v="INT"/>
    <s v="c. Compromiso con el proyecto-Personal que presta el servicio en obra"/>
    <x v="17"/>
  </r>
  <r>
    <n v="1583"/>
    <x v="46"/>
    <x v="5"/>
    <x v="1"/>
    <m/>
    <m/>
    <s v="d. Cumplimiento de compromisos"/>
    <x v="3"/>
    <n v="5"/>
    <m/>
    <m/>
    <m/>
    <m/>
    <m/>
    <m/>
    <m/>
    <m/>
    <m/>
    <m/>
    <s v="SIN CECO"/>
    <s v="NO"/>
    <s v="COMPENSAR 1 DE MAYO_x000a_60%-Personal que presta el servicio en obra"/>
    <n v="5"/>
    <n v="5"/>
    <n v="1188"/>
    <n v="1188"/>
    <s v="INT"/>
    <s v="d. Cumplimiento de compromisos-Personal que presta el servicio en obra"/>
    <x v="18"/>
  </r>
  <r>
    <n v="1584"/>
    <x v="46"/>
    <x v="5"/>
    <x v="1"/>
    <m/>
    <m/>
    <s v="e. Proactividad en desarrollo de funciones"/>
    <x v="3"/>
    <n v="5"/>
    <m/>
    <m/>
    <m/>
    <m/>
    <m/>
    <m/>
    <m/>
    <m/>
    <m/>
    <m/>
    <s v="SIN CECO"/>
    <s v="NO"/>
    <s v="COMPENSAR 1 DE MAYO_x000a_60%-Personal que presta el servicio en obra"/>
    <n v="5"/>
    <n v="5"/>
    <n v="1188"/>
    <n v="1188"/>
    <s v="INT"/>
    <s v="e. Proactividad en desarrollo de funciones-Personal que presta el servicio en obra"/>
    <x v="19"/>
  </r>
  <r>
    <n v="1585"/>
    <x v="46"/>
    <x v="5"/>
    <x v="1"/>
    <m/>
    <m/>
    <s v="a. Calidad del Contenido"/>
    <x v="4"/>
    <n v="5"/>
    <m/>
    <m/>
    <m/>
    <m/>
    <m/>
    <m/>
    <m/>
    <m/>
    <m/>
    <m/>
    <s v="SIN CECO"/>
    <s v="NO"/>
    <s v="COMPENSAR 1 DE MAYO_x000a_60%-Productos Asociados de PAYC (Informes, Control de presupuesto y Programación y actas)"/>
    <n v="5"/>
    <n v="5"/>
    <n v="1188"/>
    <n v="1188"/>
    <s v="INT"/>
    <s v="a. Calidad del Contenido-Productos Asociados de PAYC (Informes, Control de presupuesto y Programación y actas)"/>
    <x v="20"/>
  </r>
  <r>
    <n v="1586"/>
    <x v="46"/>
    <x v="5"/>
    <x v="1"/>
    <m/>
    <m/>
    <s v="b. Claridad del Contenido"/>
    <x v="4"/>
    <n v="5"/>
    <m/>
    <m/>
    <m/>
    <m/>
    <m/>
    <m/>
    <m/>
    <m/>
    <m/>
    <m/>
    <s v="SIN CECO"/>
    <s v="NO"/>
    <s v="COMPENSAR 1 DE MAYO_x000a_60%-Productos Asociados de PAYC (Informes, Control de presupuesto y Programación y actas)"/>
    <n v="5"/>
    <n v="5"/>
    <n v="1188"/>
    <n v="1188"/>
    <s v="INT"/>
    <s v="b. Claridad del Contenido-Productos Asociados de PAYC (Informes, Control de presupuesto y Programación y actas)"/>
    <x v="21"/>
  </r>
  <r>
    <n v="1587"/>
    <x v="46"/>
    <x v="5"/>
    <x v="1"/>
    <m/>
    <m/>
    <s v="c. Oportunidad en la entrega"/>
    <x v="4"/>
    <n v="5"/>
    <m/>
    <m/>
    <m/>
    <m/>
    <m/>
    <m/>
    <m/>
    <m/>
    <m/>
    <m/>
    <s v="SIN CECO"/>
    <s v="NO"/>
    <s v="COMPENSAR 1 DE MAYO_x000a_60%-Productos Asociados de PAYC (Informes, Control de presupuesto y Programación y actas)"/>
    <n v="5"/>
    <n v="5"/>
    <n v="1188"/>
    <n v="1188"/>
    <s v="INT"/>
    <s v="c. Oportunidad en la entrega-Productos Asociados de PAYC (Informes, Control de presupuesto y Programación y actas)"/>
    <x v="22"/>
  </r>
  <r>
    <n v="1588"/>
    <x v="46"/>
    <x v="5"/>
    <x v="1"/>
    <m/>
    <m/>
    <s v="d. Precisión de la información"/>
    <x v="4"/>
    <n v="5"/>
    <m/>
    <m/>
    <m/>
    <m/>
    <m/>
    <m/>
    <m/>
    <m/>
    <m/>
    <m/>
    <s v="SIN CECO"/>
    <s v="NO"/>
    <s v="COMPENSAR 1 DE MAYO_x000a_60%-Productos Asociados de PAYC (Informes, Control de presupuesto y Programación y actas)"/>
    <n v="5"/>
    <n v="5"/>
    <n v="1188"/>
    <n v="1188"/>
    <s v="INT"/>
    <s v="d. Precisión de la información-Productos Asociados de PAYC (Informes, Control de presupuesto y Programación y actas)"/>
    <x v="23"/>
  </r>
  <r>
    <n v="1589"/>
    <x v="46"/>
    <x v="5"/>
    <x v="1"/>
    <m/>
    <m/>
    <s v="e. Diagramación"/>
    <x v="4"/>
    <n v="5"/>
    <m/>
    <m/>
    <m/>
    <m/>
    <m/>
    <m/>
    <m/>
    <m/>
    <m/>
    <m/>
    <s v="SIN CECO"/>
    <s v="NO"/>
    <s v="COMPENSAR 1 DE MAYO_x000a_60%-Productos Asociados de PAYC (Informes, Control de presupuesto y Programación y actas)"/>
    <n v="5"/>
    <n v="5"/>
    <n v="1188"/>
    <n v="1188"/>
    <s v="INT"/>
    <s v="e. Diagramación-Productos Asociados de PAYC (Informes, Control de presupuesto y Programación y actas)"/>
    <x v="24"/>
  </r>
  <r>
    <n v="1590"/>
    <x v="46"/>
    <x v="5"/>
    <x v="1"/>
    <m/>
    <m/>
    <s v="a. Cumplimiento"/>
    <x v="5"/>
    <n v="5"/>
    <m/>
    <m/>
    <m/>
    <m/>
    <m/>
    <m/>
    <m/>
    <m/>
    <m/>
    <m/>
    <s v="SIN CECO"/>
    <s v="NO"/>
    <s v="COMPENSAR 1 DE MAYO_x000a_60%-Compromisos Pactados"/>
    <n v="5"/>
    <n v="5"/>
    <n v="1188"/>
    <n v="1188"/>
    <s v="INT"/>
    <s v="a. Cumplimiento-Compromisos Pactados"/>
    <x v="25"/>
  </r>
  <r>
    <n v="1591"/>
    <x v="46"/>
    <x v="5"/>
    <x v="1"/>
    <m/>
    <m/>
    <s v="b. Satisface expectativas"/>
    <x v="5"/>
    <n v="5"/>
    <m/>
    <m/>
    <m/>
    <m/>
    <m/>
    <m/>
    <m/>
    <m/>
    <m/>
    <m/>
    <s v="SIN CECO"/>
    <s v="NO"/>
    <s v="COMPENSAR 1 DE MAYO_x000a_60%-Compromisos Pactados"/>
    <n v="5"/>
    <n v="5"/>
    <n v="1188"/>
    <n v="1188"/>
    <s v="INT"/>
    <s v="b. Satisface expectativas-Compromisos Pactados"/>
    <x v="26"/>
  </r>
  <r>
    <n v="1592"/>
    <x v="46"/>
    <x v="5"/>
    <x v="1"/>
    <m/>
    <m/>
    <s v="c. Calidad de la Información suministrada"/>
    <x v="5"/>
    <n v="5"/>
    <m/>
    <m/>
    <m/>
    <m/>
    <m/>
    <m/>
    <m/>
    <m/>
    <m/>
    <m/>
    <s v="SIN CECO"/>
    <s v="NO"/>
    <s v="COMPENSAR 1 DE MAYO_x000a_60%-Compromisos Pactados"/>
    <n v="5"/>
    <n v="5"/>
    <n v="1188"/>
    <n v="1188"/>
    <s v="INT"/>
    <s v="c. Calidad de la Información suministrada-Compromisos Pactados"/>
    <x v="27"/>
  </r>
  <r>
    <n v="1593"/>
    <x v="46"/>
    <x v="5"/>
    <x v="1"/>
    <m/>
    <m/>
    <s v="d. Disposición del personal de PAYC a las solicitudes del cliente"/>
    <x v="5"/>
    <n v="5"/>
    <m/>
    <m/>
    <m/>
    <m/>
    <m/>
    <m/>
    <m/>
    <m/>
    <m/>
    <m/>
    <s v="SIN CECO"/>
    <s v="NO"/>
    <s v="COMPENSAR 1 DE MAYO_x000a_60%-Compromisos Pactados"/>
    <n v="5"/>
    <n v="5"/>
    <n v="1188"/>
    <n v="1188"/>
    <s v="INT"/>
    <s v="d. Disposición del personal de PAYC a las solicitudes del cliente-Compromisos Pactados"/>
    <x v="28"/>
  </r>
  <r>
    <n v="1594"/>
    <x v="46"/>
    <x v="5"/>
    <x v="1"/>
    <m/>
    <m/>
    <s v="e. Coherencia entre lo solicitado y lo entregado"/>
    <x v="5"/>
    <n v="5"/>
    <m/>
    <m/>
    <m/>
    <m/>
    <m/>
    <m/>
    <m/>
    <m/>
    <m/>
    <m/>
    <s v="SIN CECO"/>
    <s v="NO"/>
    <s v="COMPENSAR 1 DE MAYO_x000a_60%-Compromisos Pactados"/>
    <n v="5"/>
    <n v="5"/>
    <n v="1188"/>
    <n v="1188"/>
    <s v="INT"/>
    <s v="e. Coherencia entre lo solicitado y lo entregado-Compromisos Pactados"/>
    <x v="29"/>
  </r>
  <r>
    <n v="1595"/>
    <x v="46"/>
    <x v="5"/>
    <x v="1"/>
    <m/>
    <m/>
    <s v="Grado de Satisfacción con el Servicio Prestado"/>
    <x v="6"/>
    <n v="5"/>
    <m/>
    <m/>
    <m/>
    <m/>
    <m/>
    <m/>
    <m/>
    <m/>
    <m/>
    <m/>
    <s v="SIN CECO"/>
    <s v="NO"/>
    <s v="COMPENSAR 1 DE MAYO_x000a_60%-Grado de Satisfacción con el Servicio Prestado"/>
    <n v="5"/>
    <n v="5"/>
    <n v="1188"/>
    <n v="1188"/>
    <s v="INT"/>
    <s v="Grado de Satisfacción con el Servicio Prestado-Grado de Satisfacción con el Servicio Prestado"/>
    <x v="30"/>
  </r>
  <r>
    <n v="1596"/>
    <x v="46"/>
    <x v="5"/>
    <x v="1"/>
    <m/>
    <m/>
    <s v="Posibilidad de Volver a Contratar con PAYC"/>
    <x v="7"/>
    <n v="5"/>
    <m/>
    <m/>
    <m/>
    <m/>
    <m/>
    <m/>
    <m/>
    <m/>
    <m/>
    <m/>
    <s v="SIN CECO"/>
    <s v="NO"/>
    <s v="COMPENSAR 1 DE MAYO_x000a_60%-Posibilidad de Volver a Contratar con PAYC"/>
    <n v="5"/>
    <n v="5"/>
    <n v="1188"/>
    <n v="1188"/>
    <s v="INT"/>
    <s v="Posibilidad de Volver a Contratar con PAYC-Posibilidad de Volver a Contratar con PAYC"/>
    <x v="31"/>
  </r>
  <r>
    <n v="1597"/>
    <x v="46"/>
    <x v="5"/>
    <x v="1"/>
    <m/>
    <m/>
    <s v="Principales fortalezas en el servicio que presta PAYC"/>
    <x v="8"/>
    <s v="Conocimiento técnico-Oportunidad-Actitud-"/>
    <m/>
    <s v="CONOCIMIENTO TÉCNICO"/>
    <s v="OPORTUNIDAD"/>
    <s v="ACTITUD"/>
    <m/>
    <m/>
    <m/>
    <m/>
    <m/>
    <m/>
    <s v="SIN CECO"/>
    <s v="NO"/>
    <s v="COMPENSAR 1 DE MAYO_x000a_60%-Fortalezas PAYC"/>
    <s v="Conocimiento técnico-Oportunidad-Actitud-"/>
    <n v="0"/>
    <n v="1188"/>
    <n v="1188"/>
    <s v="INT"/>
    <s v="Principales fortalezas en el servicio que presta PAYC-Fortalezas PAYC"/>
    <x v="32"/>
  </r>
  <r>
    <n v="1598"/>
    <x v="46"/>
    <x v="5"/>
    <x v="1"/>
    <m/>
    <m/>
    <s v="Principales debilidades en el servicio que presta PAYC"/>
    <x v="9"/>
    <s v="-"/>
    <m/>
    <m/>
    <m/>
    <m/>
    <m/>
    <m/>
    <m/>
    <m/>
    <m/>
    <m/>
    <s v="SIN CECO"/>
    <s v="NO"/>
    <s v="COMPENSAR 1 DE MAYO_x000a_60%-Debilidades PAYC"/>
    <s v="-"/>
    <n v="0"/>
    <n v="1188"/>
    <n v="1188"/>
    <s v="INT"/>
    <s v="Principales debilidades en el servicio que presta PAYC-Debilidades PAYC"/>
    <x v="33"/>
  </r>
  <r>
    <n v="1599"/>
    <x v="47"/>
    <x v="4"/>
    <x v="1"/>
    <m/>
    <m/>
    <s v="a. Conocimiento específico de temas aplicables al proyecto"/>
    <x v="0"/>
    <n v="4"/>
    <s v="SIN FECHA COMO TAL, SE ASIGNA LA INTERMEDIA DEL SEGUNDO SEMESTRE"/>
    <m/>
    <m/>
    <m/>
    <m/>
    <m/>
    <m/>
    <m/>
    <m/>
    <m/>
    <s v="SIN CECO"/>
    <s v="NO"/>
    <s v="ESCENARIOS DEPORTIVOS_x000a_100% *-Soporte Técnico"/>
    <n v="4"/>
    <n v="4"/>
    <n v="1123"/>
    <n v="1123"/>
    <s v="INT"/>
    <s v="a. Conocimiento específico de temas aplicables al proyecto-Soporte Técnico"/>
    <x v="0"/>
  </r>
  <r>
    <n v="1600"/>
    <x v="47"/>
    <x v="4"/>
    <x v="1"/>
    <m/>
    <m/>
    <s v="b. Idoneidad y Calidad del soporte"/>
    <x v="0"/>
    <n v="4"/>
    <s v="SIN FECHA COMO TAL, SE ASIGNA LA INTERMEDIA DEL SEGUNDO SEMESTRE"/>
    <m/>
    <m/>
    <m/>
    <m/>
    <m/>
    <m/>
    <m/>
    <m/>
    <m/>
    <s v="SIN CECO"/>
    <s v="NO"/>
    <s v="ESCENARIOS DEPORTIVOS_x000a_100% *-Soporte Técnico"/>
    <n v="4"/>
    <n v="4"/>
    <n v="1123"/>
    <n v="1123"/>
    <s v="INT"/>
    <s v="b. Idoneidad y Calidad del soporte-Soporte Técnico"/>
    <x v="1"/>
  </r>
  <r>
    <n v="1601"/>
    <x v="47"/>
    <x v="4"/>
    <x v="1"/>
    <m/>
    <m/>
    <s v="c. Cumplimiento de especificaciones técnicas de construcción"/>
    <x v="0"/>
    <n v="4"/>
    <s v="SIN FECHA COMO TAL, SE ASIGNA LA INTERMEDIA DEL SEGUNDO SEMESTRE"/>
    <m/>
    <m/>
    <m/>
    <m/>
    <m/>
    <m/>
    <m/>
    <m/>
    <m/>
    <s v="SIN CECO"/>
    <s v="NO"/>
    <s v="ESCENARIOS DEPORTIVOS_x000a_100% *-Soporte Técnico"/>
    <n v="4"/>
    <n v="4"/>
    <n v="1123"/>
    <n v="1123"/>
    <s v="INT"/>
    <s v="c. Cumplimiento de especificaciones técnicas de construcción-Soporte Técnico"/>
    <x v="2"/>
  </r>
  <r>
    <n v="1602"/>
    <x v="47"/>
    <x v="4"/>
    <x v="1"/>
    <m/>
    <m/>
    <s v="d. Confiabilidad de los conceptos aplicados"/>
    <x v="0"/>
    <n v="4"/>
    <s v="SIN FECHA COMO TAL, SE ASIGNA LA INTERMEDIA DEL SEGUNDO SEMESTRE"/>
    <m/>
    <m/>
    <m/>
    <m/>
    <m/>
    <m/>
    <m/>
    <m/>
    <m/>
    <s v="SIN CECO"/>
    <s v="NO"/>
    <s v="ESCENARIOS DEPORTIVOS_x000a_100% *-Soporte Técnico"/>
    <n v="4"/>
    <n v="4"/>
    <n v="1123"/>
    <n v="1123"/>
    <s v="INT"/>
    <s v="d. Confiabilidad de los conceptos aplicados-Soporte Técnico"/>
    <x v="3"/>
  </r>
  <r>
    <n v="1603"/>
    <x v="47"/>
    <x v="4"/>
    <x v="1"/>
    <m/>
    <m/>
    <s v="e. Oportunidad en entrega de información o requerimientos"/>
    <x v="0"/>
    <n v="4"/>
    <s v="SIN FECHA COMO TAL, SE ASIGNA LA INTERMEDIA DEL SEGUNDO SEMESTRE"/>
    <m/>
    <m/>
    <m/>
    <m/>
    <m/>
    <m/>
    <m/>
    <m/>
    <m/>
    <s v="SIN CECO"/>
    <s v="NO"/>
    <s v="ESCENARIOS DEPORTIVOS_x000a_100% *-Soporte Técnico"/>
    <n v="4"/>
    <n v="4"/>
    <n v="1123"/>
    <n v="1123"/>
    <s v="INT"/>
    <s v="e. Oportunidad en entrega de información o requerimientos-Soporte Técnico"/>
    <x v="4"/>
  </r>
  <r>
    <n v="1604"/>
    <x v="47"/>
    <x v="4"/>
    <x v="1"/>
    <m/>
    <m/>
    <s v="a. Oportunidad de la gestión en obra"/>
    <x v="1"/>
    <n v="4"/>
    <s v="SIN FECHA COMO TAL, SE ASIGNA LA INTERMEDIA DEL SEGUNDO SEMESTRE"/>
    <m/>
    <m/>
    <m/>
    <m/>
    <m/>
    <m/>
    <m/>
    <m/>
    <m/>
    <s v="SIN CECO"/>
    <s v="NO"/>
    <s v="ESCENARIOS DEPORTIVOS_x000a_100% *-Soporte Administrativo"/>
    <n v="4"/>
    <n v="4"/>
    <n v="1123"/>
    <n v="1123"/>
    <s v="INT"/>
    <s v="a. Oportunidad de la gestión en obra-Soporte Administrativo"/>
    <x v="5"/>
  </r>
  <r>
    <n v="1605"/>
    <x v="47"/>
    <x v="4"/>
    <x v="1"/>
    <m/>
    <m/>
    <s v="b. Manejo administrativo del proyecto"/>
    <x v="1"/>
    <n v="4"/>
    <s v="SIN FECHA COMO TAL, SE ASIGNA LA INTERMEDIA DEL SEGUNDO SEMESTRE"/>
    <m/>
    <m/>
    <m/>
    <m/>
    <m/>
    <m/>
    <m/>
    <m/>
    <m/>
    <s v="SIN CECO"/>
    <s v="NO"/>
    <s v="ESCENARIOS DEPORTIVOS_x000a_100% *-Soporte Administrativo"/>
    <n v="4"/>
    <n v="4"/>
    <n v="1123"/>
    <n v="1123"/>
    <s v="INT"/>
    <s v="b. Manejo administrativo del proyecto-Soporte Administrativo"/>
    <x v="6"/>
  </r>
  <r>
    <n v="1606"/>
    <x v="47"/>
    <x v="4"/>
    <x v="1"/>
    <m/>
    <m/>
    <s v="c. Información clara y veraz sobre la administración de proyecto"/>
    <x v="1"/>
    <n v="4"/>
    <s v="SIN FECHA COMO TAL, SE ASIGNA LA INTERMEDIA DEL SEGUNDO SEMESTRE"/>
    <m/>
    <m/>
    <m/>
    <m/>
    <m/>
    <m/>
    <m/>
    <m/>
    <m/>
    <s v="SIN CECO"/>
    <s v="NO"/>
    <s v="ESCENARIOS DEPORTIVOS_x000a_100% *-Soporte Administrativo"/>
    <n v="4"/>
    <n v="4"/>
    <n v="1123"/>
    <n v="1123"/>
    <s v="INT"/>
    <s v="c. Información clara y veraz sobre la administración de proyecto-Soporte Administrativo"/>
    <x v="7"/>
  </r>
  <r>
    <n v="1607"/>
    <x v="47"/>
    <x v="4"/>
    <x v="1"/>
    <m/>
    <m/>
    <s v="d. Cumplimientos con expectativas del cliente"/>
    <x v="1"/>
    <n v="4"/>
    <s v="SIN FECHA COMO TAL, SE ASIGNA LA INTERMEDIA DEL SEGUNDO SEMESTRE"/>
    <m/>
    <m/>
    <m/>
    <m/>
    <m/>
    <m/>
    <m/>
    <m/>
    <m/>
    <s v="SIN CECO"/>
    <s v="NO"/>
    <s v="ESCENARIOS DEPORTIVOS_x000a_100% *-Soporte Administrativo"/>
    <n v="4"/>
    <n v="4"/>
    <n v="1123"/>
    <n v="1123"/>
    <s v="INT"/>
    <s v="d. Cumplimientos con expectativas del cliente-Soporte Administrativo"/>
    <x v="8"/>
  </r>
  <r>
    <n v="1608"/>
    <x v="47"/>
    <x v="4"/>
    <x v="1"/>
    <m/>
    <m/>
    <s v="e. Control de presupuesto"/>
    <x v="1"/>
    <n v="4"/>
    <s v="SIN FECHA COMO TAL, SE ASIGNA LA INTERMEDIA DEL SEGUNDO SEMESTRE"/>
    <m/>
    <m/>
    <m/>
    <m/>
    <m/>
    <m/>
    <m/>
    <m/>
    <m/>
    <s v="SIN CECO"/>
    <s v="NO"/>
    <s v="ESCENARIOS DEPORTIVOS_x000a_100% *-Soporte Administrativo"/>
    <n v="4"/>
    <n v="4"/>
    <n v="1123"/>
    <n v="1123"/>
    <s v="INT"/>
    <s v="e. Control de presupuesto-Soporte Administrativo"/>
    <x v="9"/>
  </r>
  <r>
    <n v="1609"/>
    <x v="47"/>
    <x v="4"/>
    <x v="1"/>
    <m/>
    <m/>
    <s v="a. Apoyo y presencia en el proyecto"/>
    <x v="2"/>
    <n v="4"/>
    <s v="SIN FECHA COMO TAL, SE ASIGNA LA INTERMEDIA DEL SEGUNDO SEMESTRE"/>
    <m/>
    <m/>
    <m/>
    <m/>
    <m/>
    <m/>
    <m/>
    <m/>
    <m/>
    <s v="SIN CECO"/>
    <s v="NO"/>
    <s v="ESCENARIOS DEPORTIVOS_x000a_100% *-Soporte Directivo (Coordinador y Gerencia)"/>
    <n v="4"/>
    <n v="4"/>
    <n v="1123"/>
    <n v="1123"/>
    <s v="INT"/>
    <s v="a. Apoyo y presencia en el proyecto-Soporte Directivo (Coordinador y Gerencia)"/>
    <x v="10"/>
  </r>
  <r>
    <n v="1610"/>
    <x v="47"/>
    <x v="4"/>
    <x v="1"/>
    <m/>
    <m/>
    <s v="b. Conocimiento del proyecto"/>
    <x v="2"/>
    <n v="4"/>
    <s v="SIN FECHA COMO TAL, SE ASIGNA LA INTERMEDIA DEL SEGUNDO SEMESTRE"/>
    <m/>
    <m/>
    <m/>
    <m/>
    <m/>
    <m/>
    <m/>
    <m/>
    <m/>
    <s v="SIN CECO"/>
    <s v="NO"/>
    <s v="ESCENARIOS DEPORTIVOS_x000a_100% *-Soporte Directivo (Coordinador y Gerencia)"/>
    <n v="4"/>
    <n v="4"/>
    <n v="1123"/>
    <n v="1123"/>
    <s v="INT"/>
    <s v="b. Conocimiento del proyecto-Soporte Directivo (Coordinador y Gerencia)"/>
    <x v="11"/>
  </r>
  <r>
    <n v="1611"/>
    <x v="47"/>
    <x v="4"/>
    <x v="1"/>
    <m/>
    <m/>
    <s v="c. Planteamiento de soluciones y manejo de conflictos"/>
    <x v="2"/>
    <n v="4"/>
    <s v="SIN FECHA COMO TAL, SE ASIGNA LA INTERMEDIA DEL SEGUNDO SEMESTRE"/>
    <m/>
    <m/>
    <m/>
    <m/>
    <m/>
    <m/>
    <m/>
    <m/>
    <m/>
    <s v="SIN CECO"/>
    <s v="NO"/>
    <s v="ESCENARIOS DEPORTIVOS_x000a_100% *-Soporte Directivo (Coordinador y Gerencia)"/>
    <n v="4"/>
    <n v="4"/>
    <n v="1123"/>
    <n v="1123"/>
    <s v="INT"/>
    <s v="c. Planteamiento de soluciones y manejo de conflictos-Soporte Directivo (Coordinador y Gerencia)"/>
    <x v="12"/>
  </r>
  <r>
    <n v="1612"/>
    <x v="47"/>
    <x v="4"/>
    <x v="1"/>
    <m/>
    <m/>
    <s v="d. Cumplimiento de compromisos"/>
    <x v="2"/>
    <n v="4"/>
    <s v="SIN FECHA COMO TAL, SE ASIGNA LA INTERMEDIA DEL SEGUNDO SEMESTRE"/>
    <m/>
    <m/>
    <m/>
    <m/>
    <m/>
    <m/>
    <m/>
    <m/>
    <m/>
    <s v="SIN CECO"/>
    <s v="NO"/>
    <s v="ESCENARIOS DEPORTIVOS_x000a_100% *-Soporte Directivo (Coordinador y Gerencia)"/>
    <n v="4"/>
    <n v="4"/>
    <n v="1123"/>
    <n v="1123"/>
    <s v="INT"/>
    <s v="d. Cumplimiento de compromisos-Soporte Directivo (Coordinador y Gerencia)"/>
    <x v="13"/>
  </r>
  <r>
    <n v="1613"/>
    <x v="47"/>
    <x v="4"/>
    <x v="1"/>
    <m/>
    <m/>
    <s v="e. Manejo del cliente"/>
    <x v="2"/>
    <n v="4"/>
    <s v="SIN FECHA COMO TAL, SE ASIGNA LA INTERMEDIA DEL SEGUNDO SEMESTRE"/>
    <m/>
    <m/>
    <m/>
    <m/>
    <m/>
    <m/>
    <m/>
    <m/>
    <m/>
    <s v="SIN CECO"/>
    <s v="NO"/>
    <s v="ESCENARIOS DEPORTIVOS_x000a_100% *-Soporte Directivo (Coordinador y Gerencia)"/>
    <n v="4"/>
    <n v="4"/>
    <n v="1123"/>
    <n v="1123"/>
    <s v="INT"/>
    <s v="e. Manejo del cliente-Soporte Directivo (Coordinador y Gerencia)"/>
    <x v="14"/>
  </r>
  <r>
    <n v="1614"/>
    <x v="47"/>
    <x v="4"/>
    <x v="1"/>
    <m/>
    <m/>
    <s v="a. Idoneidad del personal"/>
    <x v="3"/>
    <n v="4"/>
    <s v="SIN FECHA COMO TAL, SE ASIGNA LA INTERMEDIA DEL SEGUNDO SEMESTRE"/>
    <m/>
    <m/>
    <m/>
    <m/>
    <m/>
    <m/>
    <m/>
    <m/>
    <m/>
    <s v="SIN CECO"/>
    <s v="NO"/>
    <s v="ESCENARIOS DEPORTIVOS_x000a_100% *-Personal que presta el servicio en obra"/>
    <n v="4"/>
    <n v="4"/>
    <n v="1123"/>
    <n v="1123"/>
    <s v="INT"/>
    <s v="a. Idoneidad del personal-Personal que presta el servicio en obra"/>
    <x v="15"/>
  </r>
  <r>
    <n v="1615"/>
    <x v="47"/>
    <x v="4"/>
    <x v="1"/>
    <m/>
    <m/>
    <s v="b. Oportuna atención al cliente"/>
    <x v="3"/>
    <n v="4"/>
    <s v="SIN FECHA COMO TAL, SE ASIGNA LA INTERMEDIA DEL SEGUNDO SEMESTRE"/>
    <m/>
    <m/>
    <m/>
    <m/>
    <m/>
    <m/>
    <m/>
    <m/>
    <m/>
    <s v="SIN CECO"/>
    <s v="NO"/>
    <s v="ESCENARIOS DEPORTIVOS_x000a_100% *-Personal que presta el servicio en obra"/>
    <n v="4"/>
    <n v="4"/>
    <n v="1123"/>
    <n v="1123"/>
    <s v="INT"/>
    <s v="b. Oportuna atención al cliente-Personal que presta el servicio en obra"/>
    <x v="16"/>
  </r>
  <r>
    <n v="1616"/>
    <x v="47"/>
    <x v="4"/>
    <x v="1"/>
    <m/>
    <m/>
    <s v="c. Compromiso con el proyecto"/>
    <x v="3"/>
    <n v="4"/>
    <s v="SIN FECHA COMO TAL, SE ASIGNA LA INTERMEDIA DEL SEGUNDO SEMESTRE"/>
    <m/>
    <m/>
    <m/>
    <m/>
    <m/>
    <m/>
    <m/>
    <m/>
    <m/>
    <s v="SIN CECO"/>
    <s v="NO"/>
    <s v="ESCENARIOS DEPORTIVOS_x000a_100% *-Personal que presta el servicio en obra"/>
    <n v="4"/>
    <n v="4"/>
    <n v="1123"/>
    <n v="1123"/>
    <s v="INT"/>
    <s v="c. Compromiso con el proyecto-Personal que presta el servicio en obra"/>
    <x v="17"/>
  </r>
  <r>
    <n v="1617"/>
    <x v="47"/>
    <x v="4"/>
    <x v="1"/>
    <m/>
    <m/>
    <s v="d. Cumplimiento de compromisos"/>
    <x v="3"/>
    <n v="4"/>
    <s v="SIN FECHA COMO TAL, SE ASIGNA LA INTERMEDIA DEL SEGUNDO SEMESTRE"/>
    <m/>
    <m/>
    <m/>
    <m/>
    <m/>
    <m/>
    <m/>
    <m/>
    <m/>
    <s v="SIN CECO"/>
    <s v="NO"/>
    <s v="ESCENARIOS DEPORTIVOS_x000a_100% *-Personal que presta el servicio en obra"/>
    <n v="4"/>
    <n v="4"/>
    <n v="1123"/>
    <n v="1123"/>
    <s v="INT"/>
    <s v="d. Cumplimiento de compromisos-Personal que presta el servicio en obra"/>
    <x v="18"/>
  </r>
  <r>
    <n v="1618"/>
    <x v="47"/>
    <x v="4"/>
    <x v="1"/>
    <m/>
    <m/>
    <s v="e. Proactividad en desarrollo de funciones"/>
    <x v="3"/>
    <n v="4"/>
    <s v="SIN FECHA COMO TAL, SE ASIGNA LA INTERMEDIA DEL SEGUNDO SEMESTRE"/>
    <m/>
    <m/>
    <m/>
    <m/>
    <m/>
    <m/>
    <m/>
    <m/>
    <m/>
    <s v="SIN CECO"/>
    <s v="NO"/>
    <s v="ESCENARIOS DEPORTIVOS_x000a_100% *-Personal que presta el servicio en obra"/>
    <n v="4"/>
    <n v="4"/>
    <n v="1123"/>
    <n v="1123"/>
    <s v="INT"/>
    <s v="e. Proactividad en desarrollo de funciones-Personal que presta el servicio en obra"/>
    <x v="19"/>
  </r>
  <r>
    <n v="1619"/>
    <x v="47"/>
    <x v="4"/>
    <x v="1"/>
    <m/>
    <m/>
    <s v="a. Calidad del Contenido"/>
    <x v="4"/>
    <n v="4"/>
    <s v="SIN FECHA COMO TAL, SE ASIGNA LA INTERMEDIA DEL SEGUNDO SEMESTRE"/>
    <m/>
    <m/>
    <m/>
    <m/>
    <m/>
    <m/>
    <m/>
    <m/>
    <m/>
    <s v="SIN CECO"/>
    <s v="NO"/>
    <s v="ESCENARIOS DEPORTIVOS_x000a_100% *-Productos Asociados de PAYC (Informes, Control de presupuesto y Programación y actas)"/>
    <n v="4"/>
    <n v="4"/>
    <n v="1123"/>
    <n v="1123"/>
    <s v="INT"/>
    <s v="a. Calidad del Contenido-Productos Asociados de PAYC (Informes, Control de presupuesto y Programación y actas)"/>
    <x v="20"/>
  </r>
  <r>
    <n v="1620"/>
    <x v="47"/>
    <x v="4"/>
    <x v="1"/>
    <m/>
    <m/>
    <s v="b. Claridad del Contenido"/>
    <x v="4"/>
    <n v="4"/>
    <s v="SIN FECHA COMO TAL, SE ASIGNA LA INTERMEDIA DEL SEGUNDO SEMESTRE"/>
    <m/>
    <m/>
    <m/>
    <m/>
    <m/>
    <m/>
    <m/>
    <m/>
    <m/>
    <s v="SIN CECO"/>
    <s v="NO"/>
    <s v="ESCENARIOS DEPORTIVOS_x000a_100% *-Productos Asociados de PAYC (Informes, Control de presupuesto y Programación y actas)"/>
    <n v="4"/>
    <n v="4"/>
    <n v="1123"/>
    <n v="1123"/>
    <s v="INT"/>
    <s v="b. Claridad del Contenido-Productos Asociados de PAYC (Informes, Control de presupuesto y Programación y actas)"/>
    <x v="21"/>
  </r>
  <r>
    <n v="1621"/>
    <x v="47"/>
    <x v="4"/>
    <x v="1"/>
    <m/>
    <m/>
    <s v="c. Oportunidad en la entrega"/>
    <x v="4"/>
    <n v="4"/>
    <s v="SIN FECHA COMO TAL, SE ASIGNA LA INTERMEDIA DEL SEGUNDO SEMESTRE"/>
    <m/>
    <m/>
    <m/>
    <m/>
    <m/>
    <m/>
    <m/>
    <m/>
    <m/>
    <s v="SIN CECO"/>
    <s v="NO"/>
    <s v="ESCENARIOS DEPORTIVOS_x000a_100% *-Productos Asociados de PAYC (Informes, Control de presupuesto y Programación y actas)"/>
    <n v="4"/>
    <n v="4"/>
    <n v="1123"/>
    <n v="1123"/>
    <s v="INT"/>
    <s v="c. Oportunidad en la entrega-Productos Asociados de PAYC (Informes, Control de presupuesto y Programación y actas)"/>
    <x v="22"/>
  </r>
  <r>
    <n v="1622"/>
    <x v="47"/>
    <x v="4"/>
    <x v="1"/>
    <m/>
    <m/>
    <s v="d. Precisión de la información"/>
    <x v="4"/>
    <n v="4"/>
    <s v="SIN FECHA COMO TAL, SE ASIGNA LA INTERMEDIA DEL SEGUNDO SEMESTRE"/>
    <m/>
    <m/>
    <m/>
    <m/>
    <m/>
    <m/>
    <m/>
    <m/>
    <m/>
    <s v="SIN CECO"/>
    <s v="NO"/>
    <s v="ESCENARIOS DEPORTIVOS_x000a_100% *-Productos Asociados de PAYC (Informes, Control de presupuesto y Programación y actas)"/>
    <n v="4"/>
    <n v="4"/>
    <n v="1123"/>
    <n v="1123"/>
    <s v="INT"/>
    <s v="d. Precisión de la información-Productos Asociados de PAYC (Informes, Control de presupuesto y Programación y actas)"/>
    <x v="23"/>
  </r>
  <r>
    <n v="1623"/>
    <x v="47"/>
    <x v="4"/>
    <x v="1"/>
    <m/>
    <m/>
    <s v="e. Diagramación"/>
    <x v="4"/>
    <n v="4"/>
    <s v="SIN FECHA COMO TAL, SE ASIGNA LA INTERMEDIA DEL SEGUNDO SEMESTRE"/>
    <m/>
    <m/>
    <m/>
    <m/>
    <m/>
    <m/>
    <m/>
    <m/>
    <m/>
    <s v="SIN CECO"/>
    <s v="NO"/>
    <s v="ESCENARIOS DEPORTIVOS_x000a_100% *-Productos Asociados de PAYC (Informes, Control de presupuesto y Programación y actas)"/>
    <n v="4"/>
    <n v="4"/>
    <n v="1123"/>
    <n v="1123"/>
    <s v="INT"/>
    <s v="e. Diagramación-Productos Asociados de PAYC (Informes, Control de presupuesto y Programación y actas)"/>
    <x v="24"/>
  </r>
  <r>
    <n v="1624"/>
    <x v="47"/>
    <x v="4"/>
    <x v="1"/>
    <m/>
    <m/>
    <s v="a. Cumplimiento"/>
    <x v="5"/>
    <n v="4"/>
    <s v="SIN FECHA COMO TAL, SE ASIGNA LA INTERMEDIA DEL SEGUNDO SEMESTRE"/>
    <m/>
    <m/>
    <m/>
    <m/>
    <m/>
    <m/>
    <m/>
    <m/>
    <m/>
    <s v="SIN CECO"/>
    <s v="NO"/>
    <s v="ESCENARIOS DEPORTIVOS_x000a_100% *-Compromisos Pactados"/>
    <n v="4"/>
    <n v="4"/>
    <n v="1123"/>
    <n v="1123"/>
    <s v="INT"/>
    <s v="a. Cumplimiento-Compromisos Pactados"/>
    <x v="25"/>
  </r>
  <r>
    <n v="1625"/>
    <x v="47"/>
    <x v="4"/>
    <x v="1"/>
    <m/>
    <m/>
    <s v="b. Satisface expectativas"/>
    <x v="5"/>
    <n v="4"/>
    <s v="SIN FECHA COMO TAL, SE ASIGNA LA INTERMEDIA DEL SEGUNDO SEMESTRE"/>
    <m/>
    <m/>
    <m/>
    <m/>
    <m/>
    <m/>
    <m/>
    <m/>
    <m/>
    <s v="SIN CECO"/>
    <s v="NO"/>
    <s v="ESCENARIOS DEPORTIVOS_x000a_100% *-Compromisos Pactados"/>
    <n v="4"/>
    <n v="4"/>
    <n v="1123"/>
    <n v="1123"/>
    <s v="INT"/>
    <s v="b. Satisface expectativas-Compromisos Pactados"/>
    <x v="26"/>
  </r>
  <r>
    <n v="1626"/>
    <x v="47"/>
    <x v="4"/>
    <x v="1"/>
    <m/>
    <m/>
    <s v="c. Calidad de la Información suministrada"/>
    <x v="5"/>
    <n v="4"/>
    <s v="SIN FECHA COMO TAL, SE ASIGNA LA INTERMEDIA DEL SEGUNDO SEMESTRE"/>
    <m/>
    <m/>
    <m/>
    <m/>
    <m/>
    <m/>
    <m/>
    <m/>
    <m/>
    <s v="SIN CECO"/>
    <s v="NO"/>
    <s v="ESCENARIOS DEPORTIVOS_x000a_100% *-Compromisos Pactados"/>
    <n v="4"/>
    <n v="4"/>
    <n v="1123"/>
    <n v="1123"/>
    <s v="INT"/>
    <s v="c. Calidad de la Información suministrada-Compromisos Pactados"/>
    <x v="27"/>
  </r>
  <r>
    <n v="1627"/>
    <x v="47"/>
    <x v="4"/>
    <x v="1"/>
    <m/>
    <m/>
    <s v="d. Disposición del personal de PAYC a las solicitudes del cliente"/>
    <x v="5"/>
    <n v="4"/>
    <s v="SIN FECHA COMO TAL, SE ASIGNA LA INTERMEDIA DEL SEGUNDO SEMESTRE"/>
    <m/>
    <m/>
    <m/>
    <m/>
    <m/>
    <m/>
    <m/>
    <m/>
    <m/>
    <s v="SIN CECO"/>
    <s v="NO"/>
    <s v="ESCENARIOS DEPORTIVOS_x000a_100% *-Compromisos Pactados"/>
    <n v="4"/>
    <n v="4"/>
    <n v="1123"/>
    <n v="1123"/>
    <s v="INT"/>
    <s v="d. Disposición del personal de PAYC a las solicitudes del cliente-Compromisos Pactados"/>
    <x v="28"/>
  </r>
  <r>
    <n v="1628"/>
    <x v="47"/>
    <x v="4"/>
    <x v="1"/>
    <m/>
    <m/>
    <s v="e. Coherencia entre lo solicitado y lo entregado"/>
    <x v="5"/>
    <n v="4"/>
    <s v="SIN FECHA COMO TAL, SE ASIGNA LA INTERMEDIA DEL SEGUNDO SEMESTRE"/>
    <m/>
    <m/>
    <m/>
    <m/>
    <m/>
    <m/>
    <m/>
    <m/>
    <m/>
    <s v="SIN CECO"/>
    <s v="NO"/>
    <s v="ESCENARIOS DEPORTIVOS_x000a_100% *-Compromisos Pactados"/>
    <n v="4"/>
    <n v="4"/>
    <n v="1123"/>
    <n v="1123"/>
    <s v="INT"/>
    <s v="e. Coherencia entre lo solicitado y lo entregado-Compromisos Pactados"/>
    <x v="29"/>
  </r>
  <r>
    <n v="1629"/>
    <x v="47"/>
    <x v="4"/>
    <x v="1"/>
    <m/>
    <m/>
    <s v="Grado de Satisfacción con el Servicio Prestado"/>
    <x v="6"/>
    <n v="4"/>
    <s v="SIN FECHA COMO TAL, SE ASIGNA LA INTERMEDIA DEL SEGUNDO SEMESTRE"/>
    <m/>
    <m/>
    <m/>
    <m/>
    <m/>
    <m/>
    <m/>
    <m/>
    <m/>
    <s v="SIN CECO"/>
    <s v="NO"/>
    <s v="ESCENARIOS DEPORTIVOS_x000a_100% *-Grado de Satisfacción con el Servicio Prestado"/>
    <n v="4"/>
    <n v="4"/>
    <n v="1123"/>
    <n v="1123"/>
    <s v="INT"/>
    <s v="Grado de Satisfacción con el Servicio Prestado-Grado de Satisfacción con el Servicio Prestado"/>
    <x v="30"/>
  </r>
  <r>
    <n v="1630"/>
    <x v="47"/>
    <x v="4"/>
    <x v="1"/>
    <m/>
    <m/>
    <s v="Posibilidad de Volver a Contratar con PAYC"/>
    <x v="7"/>
    <n v="4"/>
    <s v="SIN FECHA COMO TAL, SE ASIGNA LA INTERMEDIA DEL SEGUNDO SEMESTRE"/>
    <m/>
    <m/>
    <m/>
    <m/>
    <m/>
    <m/>
    <m/>
    <m/>
    <m/>
    <s v="SIN CECO"/>
    <s v="NO"/>
    <s v="ESCENARIOS DEPORTIVOS_x000a_100% *-Posibilidad de Volver a Contratar con PAYC"/>
    <n v="4"/>
    <n v="4"/>
    <n v="1123"/>
    <n v="1123"/>
    <s v="INT"/>
    <s v="Posibilidad de Volver a Contratar con PAYC-Posibilidad de Volver a Contratar con PAYC"/>
    <x v="31"/>
  </r>
  <r>
    <n v="1631"/>
    <x v="47"/>
    <x v="4"/>
    <x v="1"/>
    <m/>
    <m/>
    <s v="Principales fortalezas en el servicio que presta PAYC"/>
    <x v="8"/>
    <s v="-"/>
    <s v="SIN FECHA COMO TAL, SE ASIGNA LA INTERMEDIA DEL SEGUNDO SEMESTRE"/>
    <m/>
    <m/>
    <m/>
    <m/>
    <m/>
    <m/>
    <m/>
    <m/>
    <m/>
    <s v="SIN CECO"/>
    <s v="NO"/>
    <s v="ESCENARIOS DEPORTIVOS_x000a_100% *-Fortalezas PAYC"/>
    <s v="-"/>
    <n v="0"/>
    <n v="1123"/>
    <n v="1123"/>
    <s v="INT"/>
    <s v="Principales fortalezas en el servicio que presta PAYC-Fortalezas PAYC"/>
    <x v="32"/>
  </r>
  <r>
    <n v="1632"/>
    <x v="47"/>
    <x v="4"/>
    <x v="1"/>
    <m/>
    <m/>
    <s v="Principales debilidades en el servicio que presta PAYC"/>
    <x v="9"/>
    <s v="-"/>
    <s v="SIN FECHA COMO TAL, SE ASIGNA LA INTERMEDIA DEL SEGUNDO SEMESTRE"/>
    <m/>
    <m/>
    <m/>
    <m/>
    <m/>
    <m/>
    <m/>
    <m/>
    <m/>
    <s v="SIN CECO"/>
    <s v="NO"/>
    <s v="ESCENARIOS DEPORTIVOS_x000a_100% *-Debilidades PAYC"/>
    <s v="-"/>
    <n v="0"/>
    <n v="1123"/>
    <n v="1123"/>
    <s v="INT"/>
    <s v="Principales debilidades en el servicio que presta PAYC-Debilidades PAYC"/>
    <x v="33"/>
  </r>
  <r>
    <n v="1633"/>
    <x v="48"/>
    <x v="4"/>
    <x v="1"/>
    <m/>
    <m/>
    <s v="a. Conocimiento específico de temas aplicables al proyecto"/>
    <x v="0"/>
    <n v="4"/>
    <s v="SIN FECHA COMO TAL, SE ASIGNA LA INTERMEDIA DEL SEGUNDO SEMESTRE"/>
    <m/>
    <m/>
    <m/>
    <m/>
    <m/>
    <m/>
    <m/>
    <m/>
    <m/>
    <s v="SIN CECO"/>
    <s v="NO"/>
    <s v="ZUANA II_x000a_25% *-Soporte Técnico"/>
    <n v="4"/>
    <n v="4"/>
    <n v="1169"/>
    <n v="1169"/>
    <s v="INT"/>
    <s v="a. Conocimiento específico de temas aplicables al proyecto-Soporte Técnico"/>
    <x v="0"/>
  </r>
  <r>
    <n v="1634"/>
    <x v="48"/>
    <x v="4"/>
    <x v="1"/>
    <m/>
    <m/>
    <s v="b. Idoneidad y Calidad del soporte"/>
    <x v="0"/>
    <n v="4"/>
    <s v="SIN FECHA COMO TAL, SE ASIGNA LA INTERMEDIA DEL SEGUNDO SEMESTRE"/>
    <m/>
    <m/>
    <m/>
    <m/>
    <m/>
    <m/>
    <m/>
    <m/>
    <m/>
    <s v="SIN CECO"/>
    <s v="NO"/>
    <s v="ZUANA II_x000a_25% *-Soporte Técnico"/>
    <n v="4"/>
    <n v="4"/>
    <n v="1169"/>
    <n v="1169"/>
    <s v="INT"/>
    <s v="b. Idoneidad y Calidad del soporte-Soporte Técnico"/>
    <x v="1"/>
  </r>
  <r>
    <n v="1635"/>
    <x v="48"/>
    <x v="4"/>
    <x v="1"/>
    <m/>
    <m/>
    <s v="c. Cumplimiento de especificaciones técnicas de construcción"/>
    <x v="0"/>
    <n v="4"/>
    <s v="SIN FECHA COMO TAL, SE ASIGNA LA INTERMEDIA DEL SEGUNDO SEMESTRE"/>
    <m/>
    <m/>
    <m/>
    <m/>
    <m/>
    <m/>
    <m/>
    <m/>
    <m/>
    <s v="SIN CECO"/>
    <s v="NO"/>
    <s v="ZUANA II_x000a_25% *-Soporte Técnico"/>
    <n v="4"/>
    <n v="4"/>
    <n v="1169"/>
    <n v="1169"/>
    <s v="INT"/>
    <s v="c. Cumplimiento de especificaciones técnicas de construcción-Soporte Técnico"/>
    <x v="2"/>
  </r>
  <r>
    <n v="1636"/>
    <x v="48"/>
    <x v="4"/>
    <x v="1"/>
    <m/>
    <m/>
    <s v="d. Confiabilidad de los conceptos aplicados"/>
    <x v="0"/>
    <n v="4"/>
    <s v="SIN FECHA COMO TAL, SE ASIGNA LA INTERMEDIA DEL SEGUNDO SEMESTRE"/>
    <m/>
    <m/>
    <m/>
    <m/>
    <m/>
    <m/>
    <m/>
    <m/>
    <m/>
    <s v="SIN CECO"/>
    <s v="NO"/>
    <s v="ZUANA II_x000a_25% *-Soporte Técnico"/>
    <n v="4"/>
    <n v="4"/>
    <n v="1169"/>
    <n v="1169"/>
    <s v="INT"/>
    <s v="d. Confiabilidad de los conceptos aplicados-Soporte Técnico"/>
    <x v="3"/>
  </r>
  <r>
    <n v="1637"/>
    <x v="48"/>
    <x v="4"/>
    <x v="1"/>
    <m/>
    <m/>
    <s v="e. Oportunidad en entrega de información o requerimientos"/>
    <x v="0"/>
    <n v="4"/>
    <s v="SIN FECHA COMO TAL, SE ASIGNA LA INTERMEDIA DEL SEGUNDO SEMESTRE"/>
    <m/>
    <m/>
    <m/>
    <m/>
    <m/>
    <m/>
    <m/>
    <m/>
    <m/>
    <s v="SIN CECO"/>
    <s v="NO"/>
    <s v="ZUANA II_x000a_25% *-Soporte Técnico"/>
    <n v="4"/>
    <n v="4"/>
    <n v="1169"/>
    <n v="1169"/>
    <s v="INT"/>
    <s v="e. Oportunidad en entrega de información o requerimientos-Soporte Técnico"/>
    <x v="4"/>
  </r>
  <r>
    <n v="1638"/>
    <x v="48"/>
    <x v="4"/>
    <x v="1"/>
    <m/>
    <m/>
    <s v="a. Oportunidad de la gestión en obra"/>
    <x v="1"/>
    <n v="4"/>
    <s v="SIN FECHA COMO TAL, SE ASIGNA LA INTERMEDIA DEL SEGUNDO SEMESTRE"/>
    <m/>
    <m/>
    <m/>
    <m/>
    <m/>
    <m/>
    <m/>
    <m/>
    <m/>
    <s v="SIN CECO"/>
    <s v="NO"/>
    <s v="ZUANA II_x000a_25% *-Soporte Administrativo"/>
    <n v="4"/>
    <n v="4"/>
    <n v="1169"/>
    <n v="1169"/>
    <s v="INT"/>
    <s v="a. Oportunidad de la gestión en obra-Soporte Administrativo"/>
    <x v="5"/>
  </r>
  <r>
    <n v="1639"/>
    <x v="48"/>
    <x v="4"/>
    <x v="1"/>
    <m/>
    <m/>
    <s v="b. Manejo administrativo del proyecto"/>
    <x v="1"/>
    <n v="4"/>
    <s v="SIN FECHA COMO TAL, SE ASIGNA LA INTERMEDIA DEL SEGUNDO SEMESTRE"/>
    <m/>
    <m/>
    <m/>
    <m/>
    <m/>
    <m/>
    <m/>
    <m/>
    <m/>
    <s v="SIN CECO"/>
    <s v="NO"/>
    <s v="ZUANA II_x000a_25% *-Soporte Administrativo"/>
    <n v="4"/>
    <n v="4"/>
    <n v="1169"/>
    <n v="1169"/>
    <s v="INT"/>
    <s v="b. Manejo administrativo del proyecto-Soporte Administrativo"/>
    <x v="6"/>
  </r>
  <r>
    <n v="1640"/>
    <x v="48"/>
    <x v="4"/>
    <x v="1"/>
    <m/>
    <m/>
    <s v="c. Información clara y veraz sobre la administración de proyecto"/>
    <x v="1"/>
    <n v="4"/>
    <s v="SIN FECHA COMO TAL, SE ASIGNA LA INTERMEDIA DEL SEGUNDO SEMESTRE"/>
    <m/>
    <m/>
    <m/>
    <m/>
    <m/>
    <m/>
    <m/>
    <m/>
    <m/>
    <s v="SIN CECO"/>
    <s v="NO"/>
    <s v="ZUANA II_x000a_25% *-Soporte Administrativo"/>
    <n v="4"/>
    <n v="4"/>
    <n v="1169"/>
    <n v="1169"/>
    <s v="INT"/>
    <s v="c. Información clara y veraz sobre la administración de proyecto-Soporte Administrativo"/>
    <x v="7"/>
  </r>
  <r>
    <n v="1641"/>
    <x v="48"/>
    <x v="4"/>
    <x v="1"/>
    <m/>
    <m/>
    <s v="d. Cumplimientos con expectativas del cliente"/>
    <x v="1"/>
    <n v="4"/>
    <s v="SIN FECHA COMO TAL, SE ASIGNA LA INTERMEDIA DEL SEGUNDO SEMESTRE"/>
    <m/>
    <m/>
    <m/>
    <m/>
    <m/>
    <m/>
    <m/>
    <m/>
    <m/>
    <s v="SIN CECO"/>
    <s v="NO"/>
    <s v="ZUANA II_x000a_25% *-Soporte Administrativo"/>
    <n v="4"/>
    <n v="4"/>
    <n v="1169"/>
    <n v="1169"/>
    <s v="INT"/>
    <s v="d. Cumplimientos con expectativas del cliente-Soporte Administrativo"/>
    <x v="8"/>
  </r>
  <r>
    <n v="1642"/>
    <x v="48"/>
    <x v="4"/>
    <x v="1"/>
    <m/>
    <m/>
    <s v="e. Control de presupuesto"/>
    <x v="1"/>
    <n v="4"/>
    <s v="SIN FECHA COMO TAL, SE ASIGNA LA INTERMEDIA DEL SEGUNDO SEMESTRE"/>
    <m/>
    <m/>
    <m/>
    <m/>
    <m/>
    <m/>
    <m/>
    <m/>
    <m/>
    <s v="SIN CECO"/>
    <s v="NO"/>
    <s v="ZUANA II_x000a_25% *-Soporte Administrativo"/>
    <n v="4"/>
    <n v="4"/>
    <n v="1169"/>
    <n v="1169"/>
    <s v="INT"/>
    <s v="e. Control de presupuesto-Soporte Administrativo"/>
    <x v="9"/>
  </r>
  <r>
    <n v="1643"/>
    <x v="48"/>
    <x v="4"/>
    <x v="1"/>
    <m/>
    <m/>
    <s v="a. Apoyo y presencia en el proyecto"/>
    <x v="2"/>
    <n v="4"/>
    <s v="SIN FECHA COMO TAL, SE ASIGNA LA INTERMEDIA DEL SEGUNDO SEMESTRE"/>
    <m/>
    <m/>
    <m/>
    <m/>
    <m/>
    <m/>
    <m/>
    <m/>
    <m/>
    <s v="SIN CECO"/>
    <s v="NO"/>
    <s v="ZUANA II_x000a_25% *-Soporte Directivo (Coordinador y Gerencia)"/>
    <n v="4"/>
    <n v="4"/>
    <n v="1169"/>
    <n v="1169"/>
    <s v="INT"/>
    <s v="a. Apoyo y presencia en el proyecto-Soporte Directivo (Coordinador y Gerencia)"/>
    <x v="10"/>
  </r>
  <r>
    <n v="1644"/>
    <x v="48"/>
    <x v="4"/>
    <x v="1"/>
    <m/>
    <m/>
    <s v="b. Conocimiento del proyecto"/>
    <x v="2"/>
    <n v="4"/>
    <s v="SIN FECHA COMO TAL, SE ASIGNA LA INTERMEDIA DEL SEGUNDO SEMESTRE"/>
    <m/>
    <m/>
    <m/>
    <m/>
    <m/>
    <m/>
    <m/>
    <m/>
    <m/>
    <s v="SIN CECO"/>
    <s v="NO"/>
    <s v="ZUANA II_x000a_25% *-Soporte Directivo (Coordinador y Gerencia)"/>
    <n v="4"/>
    <n v="4"/>
    <n v="1169"/>
    <n v="1169"/>
    <s v="INT"/>
    <s v="b. Conocimiento del proyecto-Soporte Directivo (Coordinador y Gerencia)"/>
    <x v="11"/>
  </r>
  <r>
    <n v="1645"/>
    <x v="48"/>
    <x v="4"/>
    <x v="1"/>
    <m/>
    <m/>
    <s v="c. Planteamiento de soluciones y manejo de conflictos"/>
    <x v="2"/>
    <n v="4"/>
    <s v="SIN FECHA COMO TAL, SE ASIGNA LA INTERMEDIA DEL SEGUNDO SEMESTRE"/>
    <m/>
    <m/>
    <m/>
    <m/>
    <m/>
    <m/>
    <m/>
    <m/>
    <m/>
    <s v="SIN CECO"/>
    <s v="NO"/>
    <s v="ZUANA II_x000a_25% *-Soporte Directivo (Coordinador y Gerencia)"/>
    <n v="4"/>
    <n v="4"/>
    <n v="1169"/>
    <n v="1169"/>
    <s v="INT"/>
    <s v="c. Planteamiento de soluciones y manejo de conflictos-Soporte Directivo (Coordinador y Gerencia)"/>
    <x v="12"/>
  </r>
  <r>
    <n v="1646"/>
    <x v="48"/>
    <x v="4"/>
    <x v="1"/>
    <m/>
    <m/>
    <s v="d. Cumplimiento de compromisos"/>
    <x v="2"/>
    <n v="4"/>
    <s v="SIN FECHA COMO TAL, SE ASIGNA LA INTERMEDIA DEL SEGUNDO SEMESTRE"/>
    <m/>
    <m/>
    <m/>
    <m/>
    <m/>
    <m/>
    <m/>
    <m/>
    <m/>
    <s v="SIN CECO"/>
    <s v="NO"/>
    <s v="ZUANA II_x000a_25% *-Soporte Directivo (Coordinador y Gerencia)"/>
    <n v="4"/>
    <n v="4"/>
    <n v="1169"/>
    <n v="1169"/>
    <s v="INT"/>
    <s v="d. Cumplimiento de compromisos-Soporte Directivo (Coordinador y Gerencia)"/>
    <x v="13"/>
  </r>
  <r>
    <n v="1647"/>
    <x v="48"/>
    <x v="4"/>
    <x v="1"/>
    <m/>
    <m/>
    <s v="e. Manejo del cliente"/>
    <x v="2"/>
    <n v="4"/>
    <s v="SIN FECHA COMO TAL, SE ASIGNA LA INTERMEDIA DEL SEGUNDO SEMESTRE"/>
    <m/>
    <m/>
    <m/>
    <m/>
    <m/>
    <m/>
    <m/>
    <m/>
    <m/>
    <s v="SIN CECO"/>
    <s v="NO"/>
    <s v="ZUANA II_x000a_25% *-Soporte Directivo (Coordinador y Gerencia)"/>
    <n v="4"/>
    <n v="4"/>
    <n v="1169"/>
    <n v="1169"/>
    <s v="INT"/>
    <s v="e. Manejo del cliente-Soporte Directivo (Coordinador y Gerencia)"/>
    <x v="14"/>
  </r>
  <r>
    <n v="1648"/>
    <x v="48"/>
    <x v="4"/>
    <x v="1"/>
    <m/>
    <m/>
    <s v="a. Idoneidad del personal"/>
    <x v="3"/>
    <n v="4"/>
    <s v="SIN FECHA COMO TAL, SE ASIGNA LA INTERMEDIA DEL SEGUNDO SEMESTRE"/>
    <m/>
    <m/>
    <m/>
    <m/>
    <m/>
    <m/>
    <m/>
    <m/>
    <m/>
    <s v="SIN CECO"/>
    <s v="NO"/>
    <s v="ZUANA II_x000a_25% *-Personal que presta el servicio en obra"/>
    <n v="4"/>
    <n v="4"/>
    <n v="1169"/>
    <n v="1169"/>
    <s v="INT"/>
    <s v="a. Idoneidad del personal-Personal que presta el servicio en obra"/>
    <x v="15"/>
  </r>
  <r>
    <n v="1649"/>
    <x v="48"/>
    <x v="4"/>
    <x v="1"/>
    <m/>
    <m/>
    <s v="b. Oportuna atención al cliente"/>
    <x v="3"/>
    <n v="4"/>
    <s v="SIN FECHA COMO TAL, SE ASIGNA LA INTERMEDIA DEL SEGUNDO SEMESTRE"/>
    <m/>
    <m/>
    <m/>
    <m/>
    <m/>
    <m/>
    <m/>
    <m/>
    <m/>
    <s v="SIN CECO"/>
    <s v="NO"/>
    <s v="ZUANA II_x000a_25% *-Personal que presta el servicio en obra"/>
    <n v="4"/>
    <n v="4"/>
    <n v="1169"/>
    <n v="1169"/>
    <s v="INT"/>
    <s v="b. Oportuna atención al cliente-Personal que presta el servicio en obra"/>
    <x v="16"/>
  </r>
  <r>
    <n v="1650"/>
    <x v="48"/>
    <x v="4"/>
    <x v="1"/>
    <m/>
    <m/>
    <s v="c. Compromiso con el proyecto"/>
    <x v="3"/>
    <n v="4"/>
    <s v="SIN FECHA COMO TAL, SE ASIGNA LA INTERMEDIA DEL SEGUNDO SEMESTRE"/>
    <m/>
    <m/>
    <m/>
    <m/>
    <m/>
    <m/>
    <m/>
    <m/>
    <m/>
    <s v="SIN CECO"/>
    <s v="NO"/>
    <s v="ZUANA II_x000a_25% *-Personal que presta el servicio en obra"/>
    <n v="4"/>
    <n v="4"/>
    <n v="1169"/>
    <n v="1169"/>
    <s v="INT"/>
    <s v="c. Compromiso con el proyecto-Personal que presta el servicio en obra"/>
    <x v="17"/>
  </r>
  <r>
    <n v="1651"/>
    <x v="48"/>
    <x v="4"/>
    <x v="1"/>
    <m/>
    <m/>
    <s v="d. Cumplimiento de compromisos"/>
    <x v="3"/>
    <n v="4"/>
    <s v="SIN FECHA COMO TAL, SE ASIGNA LA INTERMEDIA DEL SEGUNDO SEMESTRE"/>
    <m/>
    <m/>
    <m/>
    <m/>
    <m/>
    <m/>
    <m/>
    <m/>
    <m/>
    <s v="SIN CECO"/>
    <s v="NO"/>
    <s v="ZUANA II_x000a_25% *-Personal que presta el servicio en obra"/>
    <n v="4"/>
    <n v="4"/>
    <n v="1169"/>
    <n v="1169"/>
    <s v="INT"/>
    <s v="d. Cumplimiento de compromisos-Personal que presta el servicio en obra"/>
    <x v="18"/>
  </r>
  <r>
    <n v="1652"/>
    <x v="48"/>
    <x v="4"/>
    <x v="1"/>
    <m/>
    <m/>
    <s v="e. Proactividad en desarrollo de funciones"/>
    <x v="3"/>
    <n v="4"/>
    <s v="SIN FECHA COMO TAL, SE ASIGNA LA INTERMEDIA DEL SEGUNDO SEMESTRE"/>
    <m/>
    <m/>
    <m/>
    <m/>
    <m/>
    <m/>
    <m/>
    <m/>
    <m/>
    <s v="SIN CECO"/>
    <s v="NO"/>
    <s v="ZUANA II_x000a_25% *-Personal que presta el servicio en obra"/>
    <n v="4"/>
    <n v="4"/>
    <n v="1169"/>
    <n v="1169"/>
    <s v="INT"/>
    <s v="e. Proactividad en desarrollo de funciones-Personal que presta el servicio en obra"/>
    <x v="19"/>
  </r>
  <r>
    <n v="1653"/>
    <x v="48"/>
    <x v="4"/>
    <x v="1"/>
    <m/>
    <m/>
    <s v="a. Calidad del Contenido"/>
    <x v="4"/>
    <n v="4"/>
    <s v="SIN FECHA COMO TAL, SE ASIGNA LA INTERMEDIA DEL SEGUNDO SEMESTRE"/>
    <m/>
    <m/>
    <m/>
    <m/>
    <m/>
    <m/>
    <m/>
    <m/>
    <m/>
    <s v="SIN CECO"/>
    <s v="NO"/>
    <s v="ZUANA II_x000a_25% *-Productos Asociados de PAYC (Informes, Control de presupuesto y Programación y actas)"/>
    <n v="4"/>
    <n v="4"/>
    <n v="1169"/>
    <n v="1169"/>
    <s v="INT"/>
    <s v="a. Calidad del Contenido-Productos Asociados de PAYC (Informes, Control de presupuesto y Programación y actas)"/>
    <x v="20"/>
  </r>
  <r>
    <n v="1654"/>
    <x v="48"/>
    <x v="4"/>
    <x v="1"/>
    <m/>
    <m/>
    <s v="b. Claridad del Contenido"/>
    <x v="4"/>
    <n v="4"/>
    <s v="SIN FECHA COMO TAL, SE ASIGNA LA INTERMEDIA DEL SEGUNDO SEMESTRE"/>
    <m/>
    <m/>
    <m/>
    <m/>
    <m/>
    <m/>
    <m/>
    <m/>
    <m/>
    <s v="SIN CECO"/>
    <s v="NO"/>
    <s v="ZUANA II_x000a_25% *-Productos Asociados de PAYC (Informes, Control de presupuesto y Programación y actas)"/>
    <n v="4"/>
    <n v="4"/>
    <n v="1169"/>
    <n v="1169"/>
    <s v="INT"/>
    <s v="b. Claridad del Contenido-Productos Asociados de PAYC (Informes, Control de presupuesto y Programación y actas)"/>
    <x v="21"/>
  </r>
  <r>
    <n v="1655"/>
    <x v="48"/>
    <x v="4"/>
    <x v="1"/>
    <m/>
    <m/>
    <s v="c. Oportunidad en la entrega"/>
    <x v="4"/>
    <n v="4"/>
    <s v="SIN FECHA COMO TAL, SE ASIGNA LA INTERMEDIA DEL SEGUNDO SEMESTRE"/>
    <m/>
    <m/>
    <m/>
    <m/>
    <m/>
    <m/>
    <m/>
    <m/>
    <m/>
    <s v="SIN CECO"/>
    <s v="NO"/>
    <s v="ZUANA II_x000a_25% *-Productos Asociados de PAYC (Informes, Control de presupuesto y Programación y actas)"/>
    <n v="4"/>
    <n v="4"/>
    <n v="1169"/>
    <n v="1169"/>
    <s v="INT"/>
    <s v="c. Oportunidad en la entrega-Productos Asociados de PAYC (Informes, Control de presupuesto y Programación y actas)"/>
    <x v="22"/>
  </r>
  <r>
    <n v="1656"/>
    <x v="48"/>
    <x v="4"/>
    <x v="1"/>
    <m/>
    <m/>
    <s v="d. Precisión de la información"/>
    <x v="4"/>
    <n v="4"/>
    <s v="SIN FECHA COMO TAL, SE ASIGNA LA INTERMEDIA DEL SEGUNDO SEMESTRE"/>
    <m/>
    <m/>
    <m/>
    <m/>
    <m/>
    <m/>
    <m/>
    <m/>
    <m/>
    <s v="SIN CECO"/>
    <s v="NO"/>
    <s v="ZUANA II_x000a_25% *-Productos Asociados de PAYC (Informes, Control de presupuesto y Programación y actas)"/>
    <n v="4"/>
    <n v="4"/>
    <n v="1169"/>
    <n v="1169"/>
    <s v="INT"/>
    <s v="d. Precisión de la información-Productos Asociados de PAYC (Informes, Control de presupuesto y Programación y actas)"/>
    <x v="23"/>
  </r>
  <r>
    <n v="1657"/>
    <x v="48"/>
    <x v="4"/>
    <x v="1"/>
    <m/>
    <m/>
    <s v="e. Diagramación"/>
    <x v="4"/>
    <n v="4"/>
    <s v="SIN FECHA COMO TAL, SE ASIGNA LA INTERMEDIA DEL SEGUNDO SEMESTRE"/>
    <m/>
    <m/>
    <m/>
    <m/>
    <m/>
    <m/>
    <m/>
    <m/>
    <m/>
    <s v="SIN CECO"/>
    <s v="NO"/>
    <s v="ZUANA II_x000a_25% *-Productos Asociados de PAYC (Informes, Control de presupuesto y Programación y actas)"/>
    <n v="4"/>
    <n v="4"/>
    <n v="1169"/>
    <n v="1169"/>
    <s v="INT"/>
    <s v="e. Diagramación-Productos Asociados de PAYC (Informes, Control de presupuesto y Programación y actas)"/>
    <x v="24"/>
  </r>
  <r>
    <n v="1658"/>
    <x v="48"/>
    <x v="4"/>
    <x v="1"/>
    <m/>
    <m/>
    <s v="a. Cumplimiento"/>
    <x v="5"/>
    <n v="4"/>
    <s v="SIN FECHA COMO TAL, SE ASIGNA LA INTERMEDIA DEL SEGUNDO SEMESTRE"/>
    <m/>
    <m/>
    <m/>
    <m/>
    <m/>
    <m/>
    <m/>
    <m/>
    <m/>
    <s v="SIN CECO"/>
    <s v="NO"/>
    <s v="ZUANA II_x000a_25% *-Compromisos Pactados"/>
    <n v="4"/>
    <n v="4"/>
    <n v="1169"/>
    <n v="1169"/>
    <s v="INT"/>
    <s v="a. Cumplimiento-Compromisos Pactados"/>
    <x v="25"/>
  </r>
  <r>
    <n v="1659"/>
    <x v="48"/>
    <x v="4"/>
    <x v="1"/>
    <m/>
    <m/>
    <s v="b. Satisface expectativas"/>
    <x v="5"/>
    <n v="4"/>
    <s v="SIN FECHA COMO TAL, SE ASIGNA LA INTERMEDIA DEL SEGUNDO SEMESTRE"/>
    <m/>
    <m/>
    <m/>
    <m/>
    <m/>
    <m/>
    <m/>
    <m/>
    <m/>
    <s v="SIN CECO"/>
    <s v="NO"/>
    <s v="ZUANA II_x000a_25% *-Compromisos Pactados"/>
    <n v="4"/>
    <n v="4"/>
    <n v="1169"/>
    <n v="1169"/>
    <s v="INT"/>
    <s v="b. Satisface expectativas-Compromisos Pactados"/>
    <x v="26"/>
  </r>
  <r>
    <n v="1660"/>
    <x v="48"/>
    <x v="4"/>
    <x v="1"/>
    <m/>
    <m/>
    <s v="c. Calidad de la Información suministrada"/>
    <x v="5"/>
    <n v="4"/>
    <s v="SIN FECHA COMO TAL, SE ASIGNA LA INTERMEDIA DEL SEGUNDO SEMESTRE"/>
    <m/>
    <m/>
    <m/>
    <m/>
    <m/>
    <m/>
    <m/>
    <m/>
    <m/>
    <s v="SIN CECO"/>
    <s v="NO"/>
    <s v="ZUANA II_x000a_25% *-Compromisos Pactados"/>
    <n v="4"/>
    <n v="4"/>
    <n v="1169"/>
    <n v="1169"/>
    <s v="INT"/>
    <s v="c. Calidad de la Información suministrada-Compromisos Pactados"/>
    <x v="27"/>
  </r>
  <r>
    <n v="1661"/>
    <x v="48"/>
    <x v="4"/>
    <x v="1"/>
    <m/>
    <m/>
    <s v="d. Disposición del personal de PAYC a las solicitudes del cliente"/>
    <x v="5"/>
    <n v="4"/>
    <s v="SIN FECHA COMO TAL, SE ASIGNA LA INTERMEDIA DEL SEGUNDO SEMESTRE"/>
    <m/>
    <m/>
    <m/>
    <m/>
    <m/>
    <m/>
    <m/>
    <m/>
    <m/>
    <s v="SIN CECO"/>
    <s v="NO"/>
    <s v="ZUANA II_x000a_25% *-Compromisos Pactados"/>
    <n v="4"/>
    <n v="4"/>
    <n v="1169"/>
    <n v="1169"/>
    <s v="INT"/>
    <s v="d. Disposición del personal de PAYC a las solicitudes del cliente-Compromisos Pactados"/>
    <x v="28"/>
  </r>
  <r>
    <n v="1662"/>
    <x v="48"/>
    <x v="4"/>
    <x v="1"/>
    <m/>
    <m/>
    <s v="e. Coherencia entre lo solicitado y lo entregado"/>
    <x v="5"/>
    <n v="4"/>
    <s v="SIN FECHA COMO TAL, SE ASIGNA LA INTERMEDIA DEL SEGUNDO SEMESTRE"/>
    <m/>
    <m/>
    <m/>
    <m/>
    <m/>
    <m/>
    <m/>
    <m/>
    <m/>
    <s v="SIN CECO"/>
    <s v="NO"/>
    <s v="ZUANA II_x000a_25% *-Compromisos Pactados"/>
    <n v="4"/>
    <n v="4"/>
    <n v="1169"/>
    <n v="1169"/>
    <s v="INT"/>
    <s v="e. Coherencia entre lo solicitado y lo entregado-Compromisos Pactados"/>
    <x v="29"/>
  </r>
  <r>
    <n v="1663"/>
    <x v="48"/>
    <x v="4"/>
    <x v="1"/>
    <m/>
    <m/>
    <s v="Grado de Satisfacción con el Servicio Prestado"/>
    <x v="6"/>
    <n v="4"/>
    <s v="SIN FECHA COMO TAL, SE ASIGNA LA INTERMEDIA DEL SEGUNDO SEMESTRE"/>
    <m/>
    <m/>
    <m/>
    <m/>
    <m/>
    <m/>
    <m/>
    <m/>
    <m/>
    <s v="SIN CECO"/>
    <s v="NO"/>
    <s v="ZUANA II_x000a_25% *-Grado de Satisfacción con el Servicio Prestado"/>
    <n v="4"/>
    <n v="4"/>
    <n v="1169"/>
    <n v="1169"/>
    <s v="INT"/>
    <s v="Grado de Satisfacción con el Servicio Prestado-Grado de Satisfacción con el Servicio Prestado"/>
    <x v="30"/>
  </r>
  <r>
    <n v="1664"/>
    <x v="48"/>
    <x v="4"/>
    <x v="1"/>
    <m/>
    <m/>
    <s v="Posibilidad de Volver a Contratar con PAYC"/>
    <x v="7"/>
    <n v="4"/>
    <s v="SIN FECHA COMO TAL, SE ASIGNA LA INTERMEDIA DEL SEGUNDO SEMESTRE"/>
    <m/>
    <m/>
    <m/>
    <m/>
    <m/>
    <m/>
    <m/>
    <m/>
    <m/>
    <s v="SIN CECO"/>
    <s v="NO"/>
    <s v="ZUANA II_x000a_25% *-Posibilidad de Volver a Contratar con PAYC"/>
    <n v="4"/>
    <n v="4"/>
    <n v="1169"/>
    <n v="1169"/>
    <s v="INT"/>
    <s v="Posibilidad de Volver a Contratar con PAYC-Posibilidad de Volver a Contratar con PAYC"/>
    <x v="31"/>
  </r>
  <r>
    <n v="1665"/>
    <x v="48"/>
    <x v="4"/>
    <x v="1"/>
    <m/>
    <m/>
    <s v="Principales fortalezas en el servicio que presta PAYC"/>
    <x v="8"/>
    <s v="-"/>
    <s v="SIN FECHA COMO TAL, SE ASIGNA LA INTERMEDIA DEL SEGUNDO SEMESTRE"/>
    <m/>
    <m/>
    <m/>
    <m/>
    <m/>
    <m/>
    <m/>
    <m/>
    <m/>
    <s v="SIN CECO"/>
    <s v="NO"/>
    <s v="ZUANA II_x000a_25% *-Fortalezas PAYC"/>
    <s v="-"/>
    <n v="0"/>
    <n v="1169"/>
    <n v="1169"/>
    <s v="INT"/>
    <s v="Principales fortalezas en el servicio que presta PAYC-Fortalezas PAYC"/>
    <x v="32"/>
  </r>
  <r>
    <n v="1666"/>
    <x v="48"/>
    <x v="4"/>
    <x v="1"/>
    <m/>
    <m/>
    <s v="Principales debilidades en el servicio que presta PAYC"/>
    <x v="9"/>
    <s v="-"/>
    <s v="SIN FECHA COMO TAL, SE ASIGNA LA INTERMEDIA DEL SEGUNDO SEMESTRE"/>
    <m/>
    <m/>
    <m/>
    <m/>
    <m/>
    <m/>
    <m/>
    <m/>
    <m/>
    <s v="SIN CECO"/>
    <s v="NO"/>
    <s v="ZUANA II_x000a_25% *-Debilidades PAYC"/>
    <s v="-"/>
    <n v="0"/>
    <n v="1169"/>
    <n v="1169"/>
    <s v="INT"/>
    <s v="Principales debilidades en el servicio que presta PAYC-Debilidades PAYC"/>
    <x v="33"/>
  </r>
  <r>
    <n v="1667"/>
    <x v="49"/>
    <x v="4"/>
    <x v="1"/>
    <m/>
    <m/>
    <s v="a. Conocimiento específico de temas aplicables al proyecto"/>
    <x v="0"/>
    <n v="4"/>
    <s v="SIN FECHA COMO TAL, SE ASIGNA LA INTERMEDIA DEL SEGUNDO SEMESTRE"/>
    <m/>
    <m/>
    <m/>
    <m/>
    <m/>
    <m/>
    <m/>
    <m/>
    <m/>
    <s v="SIN CECO"/>
    <s v="NO"/>
    <s v="CONTECAR_x000a_60% *-Soporte Técnico"/>
    <n v="4"/>
    <n v="4"/>
    <n v="1179"/>
    <n v="1179"/>
    <s v="INT"/>
    <s v="a. Conocimiento específico de temas aplicables al proyecto-Soporte Técnico"/>
    <x v="0"/>
  </r>
  <r>
    <n v="1668"/>
    <x v="49"/>
    <x v="4"/>
    <x v="1"/>
    <m/>
    <m/>
    <s v="b. Idoneidad y Calidad del soporte"/>
    <x v="0"/>
    <n v="4"/>
    <s v="SIN FECHA COMO TAL, SE ASIGNA LA INTERMEDIA DEL SEGUNDO SEMESTRE"/>
    <m/>
    <m/>
    <m/>
    <m/>
    <m/>
    <m/>
    <m/>
    <m/>
    <m/>
    <s v="SIN CECO"/>
    <s v="NO"/>
    <s v="CONTECAR_x000a_60% *-Soporte Técnico"/>
    <n v="4"/>
    <n v="4"/>
    <n v="1179"/>
    <n v="1179"/>
    <s v="INT"/>
    <s v="b. Idoneidad y Calidad del soporte-Soporte Técnico"/>
    <x v="1"/>
  </r>
  <r>
    <n v="1669"/>
    <x v="49"/>
    <x v="4"/>
    <x v="1"/>
    <m/>
    <m/>
    <s v="c. Cumplimiento de especificaciones técnicas de construcción"/>
    <x v="0"/>
    <n v="4"/>
    <s v="SIN FECHA COMO TAL, SE ASIGNA LA INTERMEDIA DEL SEGUNDO SEMESTRE"/>
    <m/>
    <m/>
    <m/>
    <m/>
    <m/>
    <m/>
    <m/>
    <m/>
    <m/>
    <s v="SIN CECO"/>
    <s v="NO"/>
    <s v="CONTECAR_x000a_60% *-Soporte Técnico"/>
    <n v="4"/>
    <n v="4"/>
    <n v="1179"/>
    <n v="1179"/>
    <s v="INT"/>
    <s v="c. Cumplimiento de especificaciones técnicas de construcción-Soporte Técnico"/>
    <x v="2"/>
  </r>
  <r>
    <n v="1670"/>
    <x v="49"/>
    <x v="4"/>
    <x v="1"/>
    <m/>
    <m/>
    <s v="d. Confiabilidad de los conceptos aplicados"/>
    <x v="0"/>
    <n v="4"/>
    <s v="SIN FECHA COMO TAL, SE ASIGNA LA INTERMEDIA DEL SEGUNDO SEMESTRE"/>
    <m/>
    <m/>
    <m/>
    <m/>
    <m/>
    <m/>
    <m/>
    <m/>
    <m/>
    <s v="SIN CECO"/>
    <s v="NO"/>
    <s v="CONTECAR_x000a_60% *-Soporte Técnico"/>
    <n v="4"/>
    <n v="4"/>
    <n v="1179"/>
    <n v="1179"/>
    <s v="INT"/>
    <s v="d. Confiabilidad de los conceptos aplicados-Soporte Técnico"/>
    <x v="3"/>
  </r>
  <r>
    <n v="1671"/>
    <x v="49"/>
    <x v="4"/>
    <x v="1"/>
    <m/>
    <m/>
    <s v="e. Oportunidad en entrega de información o requerimientos"/>
    <x v="0"/>
    <n v="4"/>
    <s v="SIN FECHA COMO TAL, SE ASIGNA LA INTERMEDIA DEL SEGUNDO SEMESTRE"/>
    <m/>
    <m/>
    <m/>
    <m/>
    <m/>
    <m/>
    <m/>
    <m/>
    <m/>
    <s v="SIN CECO"/>
    <s v="NO"/>
    <s v="CONTECAR_x000a_60% *-Soporte Técnico"/>
    <n v="4"/>
    <n v="4"/>
    <n v="1179"/>
    <n v="1179"/>
    <s v="INT"/>
    <s v="e. Oportunidad en entrega de información o requerimientos-Soporte Técnico"/>
    <x v="4"/>
  </r>
  <r>
    <n v="1672"/>
    <x v="49"/>
    <x v="4"/>
    <x v="1"/>
    <m/>
    <m/>
    <s v="a. Oportunidad de la gestión en obra"/>
    <x v="1"/>
    <n v="4"/>
    <s v="SIN FECHA COMO TAL, SE ASIGNA LA INTERMEDIA DEL SEGUNDO SEMESTRE"/>
    <m/>
    <m/>
    <m/>
    <m/>
    <m/>
    <m/>
    <m/>
    <m/>
    <m/>
    <s v="SIN CECO"/>
    <s v="NO"/>
    <s v="CONTECAR_x000a_60% *-Soporte Administrativo"/>
    <n v="4"/>
    <n v="4"/>
    <n v="1179"/>
    <n v="1179"/>
    <s v="INT"/>
    <s v="a. Oportunidad de la gestión en obra-Soporte Administrativo"/>
    <x v="5"/>
  </r>
  <r>
    <n v="1673"/>
    <x v="49"/>
    <x v="4"/>
    <x v="1"/>
    <m/>
    <m/>
    <s v="b. Manejo administrativo del proyecto"/>
    <x v="1"/>
    <n v="4"/>
    <s v="SIN FECHA COMO TAL, SE ASIGNA LA INTERMEDIA DEL SEGUNDO SEMESTRE"/>
    <m/>
    <m/>
    <m/>
    <m/>
    <m/>
    <m/>
    <m/>
    <m/>
    <m/>
    <s v="SIN CECO"/>
    <s v="NO"/>
    <s v="CONTECAR_x000a_60% *-Soporte Administrativo"/>
    <n v="4"/>
    <n v="4"/>
    <n v="1179"/>
    <n v="1179"/>
    <s v="INT"/>
    <s v="b. Manejo administrativo del proyecto-Soporte Administrativo"/>
    <x v="6"/>
  </r>
  <r>
    <n v="1674"/>
    <x v="49"/>
    <x v="4"/>
    <x v="1"/>
    <m/>
    <m/>
    <s v="c. Información clara y veraz sobre la administración de proyecto"/>
    <x v="1"/>
    <n v="4"/>
    <s v="SIN FECHA COMO TAL, SE ASIGNA LA INTERMEDIA DEL SEGUNDO SEMESTRE"/>
    <m/>
    <m/>
    <m/>
    <m/>
    <m/>
    <m/>
    <m/>
    <m/>
    <m/>
    <s v="SIN CECO"/>
    <s v="NO"/>
    <s v="CONTECAR_x000a_60% *-Soporte Administrativo"/>
    <n v="4"/>
    <n v="4"/>
    <n v="1179"/>
    <n v="1179"/>
    <s v="INT"/>
    <s v="c. Información clara y veraz sobre la administración de proyecto-Soporte Administrativo"/>
    <x v="7"/>
  </r>
  <r>
    <n v="1675"/>
    <x v="49"/>
    <x v="4"/>
    <x v="1"/>
    <m/>
    <m/>
    <s v="d. Cumplimientos con expectativas del cliente"/>
    <x v="1"/>
    <n v="4"/>
    <s v="SIN FECHA COMO TAL, SE ASIGNA LA INTERMEDIA DEL SEGUNDO SEMESTRE"/>
    <m/>
    <m/>
    <m/>
    <m/>
    <m/>
    <m/>
    <m/>
    <m/>
    <m/>
    <s v="SIN CECO"/>
    <s v="NO"/>
    <s v="CONTECAR_x000a_60% *-Soporte Administrativo"/>
    <n v="4"/>
    <n v="4"/>
    <n v="1179"/>
    <n v="1179"/>
    <s v="INT"/>
    <s v="d. Cumplimientos con expectativas del cliente-Soporte Administrativo"/>
    <x v="8"/>
  </r>
  <r>
    <n v="1676"/>
    <x v="49"/>
    <x v="4"/>
    <x v="1"/>
    <m/>
    <m/>
    <s v="e. Control de presupuesto"/>
    <x v="1"/>
    <n v="4"/>
    <s v="SIN FECHA COMO TAL, SE ASIGNA LA INTERMEDIA DEL SEGUNDO SEMESTRE"/>
    <m/>
    <m/>
    <m/>
    <m/>
    <m/>
    <m/>
    <m/>
    <m/>
    <m/>
    <s v="SIN CECO"/>
    <s v="NO"/>
    <s v="CONTECAR_x000a_60% *-Soporte Administrativo"/>
    <n v="4"/>
    <n v="4"/>
    <n v="1179"/>
    <n v="1179"/>
    <s v="INT"/>
    <s v="e. Control de presupuesto-Soporte Administrativo"/>
    <x v="9"/>
  </r>
  <r>
    <n v="1677"/>
    <x v="49"/>
    <x v="4"/>
    <x v="1"/>
    <m/>
    <m/>
    <s v="a. Apoyo y presencia en el proyecto"/>
    <x v="2"/>
    <n v="4"/>
    <s v="SIN FECHA COMO TAL, SE ASIGNA LA INTERMEDIA DEL SEGUNDO SEMESTRE"/>
    <m/>
    <m/>
    <m/>
    <m/>
    <m/>
    <m/>
    <m/>
    <m/>
    <m/>
    <s v="SIN CECO"/>
    <s v="NO"/>
    <s v="CONTECAR_x000a_60% *-Soporte Directivo (Coordinador y Gerencia)"/>
    <n v="4"/>
    <n v="4"/>
    <n v="1179"/>
    <n v="1179"/>
    <s v="INT"/>
    <s v="a. Apoyo y presencia en el proyecto-Soporte Directivo (Coordinador y Gerencia)"/>
    <x v="10"/>
  </r>
  <r>
    <n v="1678"/>
    <x v="49"/>
    <x v="4"/>
    <x v="1"/>
    <m/>
    <m/>
    <s v="b. Conocimiento del proyecto"/>
    <x v="2"/>
    <n v="4"/>
    <s v="SIN FECHA COMO TAL, SE ASIGNA LA INTERMEDIA DEL SEGUNDO SEMESTRE"/>
    <m/>
    <m/>
    <m/>
    <m/>
    <m/>
    <m/>
    <m/>
    <m/>
    <m/>
    <s v="SIN CECO"/>
    <s v="NO"/>
    <s v="CONTECAR_x000a_60% *-Soporte Directivo (Coordinador y Gerencia)"/>
    <n v="4"/>
    <n v="4"/>
    <n v="1179"/>
    <n v="1179"/>
    <s v="INT"/>
    <s v="b. Conocimiento del proyecto-Soporte Directivo (Coordinador y Gerencia)"/>
    <x v="11"/>
  </r>
  <r>
    <n v="1679"/>
    <x v="49"/>
    <x v="4"/>
    <x v="1"/>
    <m/>
    <m/>
    <s v="c. Planteamiento de soluciones y manejo de conflictos"/>
    <x v="2"/>
    <n v="4"/>
    <s v="SIN FECHA COMO TAL, SE ASIGNA LA INTERMEDIA DEL SEGUNDO SEMESTRE"/>
    <m/>
    <m/>
    <m/>
    <m/>
    <m/>
    <m/>
    <m/>
    <m/>
    <m/>
    <s v="SIN CECO"/>
    <s v="NO"/>
    <s v="CONTECAR_x000a_60% *-Soporte Directivo (Coordinador y Gerencia)"/>
    <n v="4"/>
    <n v="4"/>
    <n v="1179"/>
    <n v="1179"/>
    <s v="INT"/>
    <s v="c. Planteamiento de soluciones y manejo de conflictos-Soporte Directivo (Coordinador y Gerencia)"/>
    <x v="12"/>
  </r>
  <r>
    <n v="1680"/>
    <x v="49"/>
    <x v="4"/>
    <x v="1"/>
    <m/>
    <m/>
    <s v="d. Cumplimiento de compromisos"/>
    <x v="2"/>
    <n v="4"/>
    <s v="SIN FECHA COMO TAL, SE ASIGNA LA INTERMEDIA DEL SEGUNDO SEMESTRE"/>
    <m/>
    <m/>
    <m/>
    <m/>
    <m/>
    <m/>
    <m/>
    <m/>
    <m/>
    <s v="SIN CECO"/>
    <s v="NO"/>
    <s v="CONTECAR_x000a_60% *-Soporte Directivo (Coordinador y Gerencia)"/>
    <n v="4"/>
    <n v="4"/>
    <n v="1179"/>
    <n v="1179"/>
    <s v="INT"/>
    <s v="d. Cumplimiento de compromisos-Soporte Directivo (Coordinador y Gerencia)"/>
    <x v="13"/>
  </r>
  <r>
    <n v="1681"/>
    <x v="49"/>
    <x v="4"/>
    <x v="1"/>
    <m/>
    <m/>
    <s v="e. Manejo del cliente"/>
    <x v="2"/>
    <n v="4"/>
    <s v="SIN FECHA COMO TAL, SE ASIGNA LA INTERMEDIA DEL SEGUNDO SEMESTRE"/>
    <m/>
    <m/>
    <m/>
    <m/>
    <m/>
    <m/>
    <m/>
    <m/>
    <m/>
    <s v="SIN CECO"/>
    <s v="NO"/>
    <s v="CONTECAR_x000a_60% *-Soporte Directivo (Coordinador y Gerencia)"/>
    <n v="4"/>
    <n v="4"/>
    <n v="1179"/>
    <n v="1179"/>
    <s v="INT"/>
    <s v="e. Manejo del cliente-Soporte Directivo (Coordinador y Gerencia)"/>
    <x v="14"/>
  </r>
  <r>
    <n v="1682"/>
    <x v="49"/>
    <x v="4"/>
    <x v="1"/>
    <m/>
    <m/>
    <s v="a. Idoneidad del personal"/>
    <x v="3"/>
    <n v="4"/>
    <s v="SIN FECHA COMO TAL, SE ASIGNA LA INTERMEDIA DEL SEGUNDO SEMESTRE"/>
    <m/>
    <m/>
    <m/>
    <m/>
    <m/>
    <m/>
    <m/>
    <m/>
    <m/>
    <s v="SIN CECO"/>
    <s v="NO"/>
    <s v="CONTECAR_x000a_60% *-Personal que presta el servicio en obra"/>
    <n v="4"/>
    <n v="4"/>
    <n v="1179"/>
    <n v="1179"/>
    <s v="INT"/>
    <s v="a. Idoneidad del personal-Personal que presta el servicio en obra"/>
    <x v="15"/>
  </r>
  <r>
    <n v="1683"/>
    <x v="49"/>
    <x v="4"/>
    <x v="1"/>
    <m/>
    <m/>
    <s v="b. Oportuna atención al cliente"/>
    <x v="3"/>
    <n v="4"/>
    <s v="SIN FECHA COMO TAL, SE ASIGNA LA INTERMEDIA DEL SEGUNDO SEMESTRE"/>
    <m/>
    <m/>
    <m/>
    <m/>
    <m/>
    <m/>
    <m/>
    <m/>
    <m/>
    <s v="SIN CECO"/>
    <s v="NO"/>
    <s v="CONTECAR_x000a_60% *-Personal que presta el servicio en obra"/>
    <n v="4"/>
    <n v="4"/>
    <n v="1179"/>
    <n v="1179"/>
    <s v="INT"/>
    <s v="b. Oportuna atención al cliente-Personal que presta el servicio en obra"/>
    <x v="16"/>
  </r>
  <r>
    <n v="1684"/>
    <x v="49"/>
    <x v="4"/>
    <x v="1"/>
    <m/>
    <m/>
    <s v="c. Compromiso con el proyecto"/>
    <x v="3"/>
    <n v="4"/>
    <s v="SIN FECHA COMO TAL, SE ASIGNA LA INTERMEDIA DEL SEGUNDO SEMESTRE"/>
    <m/>
    <m/>
    <m/>
    <m/>
    <m/>
    <m/>
    <m/>
    <m/>
    <m/>
    <s v="SIN CECO"/>
    <s v="NO"/>
    <s v="CONTECAR_x000a_60% *-Personal que presta el servicio en obra"/>
    <n v="4"/>
    <n v="4"/>
    <n v="1179"/>
    <n v="1179"/>
    <s v="INT"/>
    <s v="c. Compromiso con el proyecto-Personal que presta el servicio en obra"/>
    <x v="17"/>
  </r>
  <r>
    <n v="1685"/>
    <x v="49"/>
    <x v="4"/>
    <x v="1"/>
    <m/>
    <m/>
    <s v="d. Cumplimiento de compromisos"/>
    <x v="3"/>
    <n v="4"/>
    <s v="SIN FECHA COMO TAL, SE ASIGNA LA INTERMEDIA DEL SEGUNDO SEMESTRE"/>
    <m/>
    <m/>
    <m/>
    <m/>
    <m/>
    <m/>
    <m/>
    <m/>
    <m/>
    <s v="SIN CECO"/>
    <s v="NO"/>
    <s v="CONTECAR_x000a_60% *-Personal que presta el servicio en obra"/>
    <n v="4"/>
    <n v="4"/>
    <n v="1179"/>
    <n v="1179"/>
    <s v="INT"/>
    <s v="d. Cumplimiento de compromisos-Personal que presta el servicio en obra"/>
    <x v="18"/>
  </r>
  <r>
    <n v="1686"/>
    <x v="49"/>
    <x v="4"/>
    <x v="1"/>
    <m/>
    <m/>
    <s v="e. Proactividad en desarrollo de funciones"/>
    <x v="3"/>
    <n v="4"/>
    <s v="SIN FECHA COMO TAL, SE ASIGNA LA INTERMEDIA DEL SEGUNDO SEMESTRE"/>
    <m/>
    <m/>
    <m/>
    <m/>
    <m/>
    <m/>
    <m/>
    <m/>
    <m/>
    <s v="SIN CECO"/>
    <s v="NO"/>
    <s v="CONTECAR_x000a_60% *-Personal que presta el servicio en obra"/>
    <n v="4"/>
    <n v="4"/>
    <n v="1179"/>
    <n v="1179"/>
    <s v="INT"/>
    <s v="e. Proactividad en desarrollo de funciones-Personal que presta el servicio en obra"/>
    <x v="19"/>
  </r>
  <r>
    <n v="1687"/>
    <x v="49"/>
    <x v="4"/>
    <x v="1"/>
    <m/>
    <m/>
    <s v="a. Calidad del Contenido"/>
    <x v="4"/>
    <n v="4"/>
    <s v="SIN FECHA COMO TAL, SE ASIGNA LA INTERMEDIA DEL SEGUNDO SEMESTRE"/>
    <m/>
    <m/>
    <m/>
    <m/>
    <m/>
    <m/>
    <m/>
    <m/>
    <m/>
    <s v="SIN CECO"/>
    <s v="NO"/>
    <s v="CONTECAR_x000a_60% *-Productos Asociados de PAYC (Informes, Control de presupuesto y Programación y actas)"/>
    <n v="4"/>
    <n v="4"/>
    <n v="1179"/>
    <n v="1179"/>
    <s v="INT"/>
    <s v="a. Calidad del Contenido-Productos Asociados de PAYC (Informes, Control de presupuesto y Programación y actas)"/>
    <x v="20"/>
  </r>
  <r>
    <n v="1688"/>
    <x v="49"/>
    <x v="4"/>
    <x v="1"/>
    <m/>
    <m/>
    <s v="b. Claridad del Contenido"/>
    <x v="4"/>
    <n v="4"/>
    <s v="SIN FECHA COMO TAL, SE ASIGNA LA INTERMEDIA DEL SEGUNDO SEMESTRE"/>
    <m/>
    <m/>
    <m/>
    <m/>
    <m/>
    <m/>
    <m/>
    <m/>
    <m/>
    <s v="SIN CECO"/>
    <s v="NO"/>
    <s v="CONTECAR_x000a_60% *-Productos Asociados de PAYC (Informes, Control de presupuesto y Programación y actas)"/>
    <n v="4"/>
    <n v="4"/>
    <n v="1179"/>
    <n v="1179"/>
    <s v="INT"/>
    <s v="b. Claridad del Contenido-Productos Asociados de PAYC (Informes, Control de presupuesto y Programación y actas)"/>
    <x v="21"/>
  </r>
  <r>
    <n v="1689"/>
    <x v="49"/>
    <x v="4"/>
    <x v="1"/>
    <m/>
    <m/>
    <s v="c. Oportunidad en la entrega"/>
    <x v="4"/>
    <n v="4"/>
    <s v="SIN FECHA COMO TAL, SE ASIGNA LA INTERMEDIA DEL SEGUNDO SEMESTRE"/>
    <m/>
    <m/>
    <m/>
    <m/>
    <m/>
    <m/>
    <m/>
    <m/>
    <m/>
    <s v="SIN CECO"/>
    <s v="NO"/>
    <s v="CONTECAR_x000a_60% *-Productos Asociados de PAYC (Informes, Control de presupuesto y Programación y actas)"/>
    <n v="4"/>
    <n v="4"/>
    <n v="1179"/>
    <n v="1179"/>
    <s v="INT"/>
    <s v="c. Oportunidad en la entrega-Productos Asociados de PAYC (Informes, Control de presupuesto y Programación y actas)"/>
    <x v="22"/>
  </r>
  <r>
    <n v="1690"/>
    <x v="49"/>
    <x v="4"/>
    <x v="1"/>
    <m/>
    <m/>
    <s v="d. Precisión de la información"/>
    <x v="4"/>
    <n v="4"/>
    <s v="SIN FECHA COMO TAL, SE ASIGNA LA INTERMEDIA DEL SEGUNDO SEMESTRE"/>
    <m/>
    <m/>
    <m/>
    <m/>
    <m/>
    <m/>
    <m/>
    <m/>
    <m/>
    <s v="SIN CECO"/>
    <s v="NO"/>
    <s v="CONTECAR_x000a_60% *-Productos Asociados de PAYC (Informes, Control de presupuesto y Programación y actas)"/>
    <n v="4"/>
    <n v="4"/>
    <n v="1179"/>
    <n v="1179"/>
    <s v="INT"/>
    <s v="d. Precisión de la información-Productos Asociados de PAYC (Informes, Control de presupuesto y Programación y actas)"/>
    <x v="23"/>
  </r>
  <r>
    <n v="1691"/>
    <x v="49"/>
    <x v="4"/>
    <x v="1"/>
    <m/>
    <m/>
    <s v="e. Diagramación"/>
    <x v="4"/>
    <n v="4"/>
    <s v="SIN FECHA COMO TAL, SE ASIGNA LA INTERMEDIA DEL SEGUNDO SEMESTRE"/>
    <m/>
    <m/>
    <m/>
    <m/>
    <m/>
    <m/>
    <m/>
    <m/>
    <m/>
    <s v="SIN CECO"/>
    <s v="NO"/>
    <s v="CONTECAR_x000a_60% *-Productos Asociados de PAYC (Informes, Control de presupuesto y Programación y actas)"/>
    <n v="4"/>
    <n v="4"/>
    <n v="1179"/>
    <n v="1179"/>
    <s v="INT"/>
    <s v="e. Diagramación-Productos Asociados de PAYC (Informes, Control de presupuesto y Programación y actas)"/>
    <x v="24"/>
  </r>
  <r>
    <n v="1692"/>
    <x v="49"/>
    <x v="4"/>
    <x v="1"/>
    <m/>
    <m/>
    <s v="a. Cumplimiento"/>
    <x v="5"/>
    <n v="4"/>
    <s v="SIN FECHA COMO TAL, SE ASIGNA LA INTERMEDIA DEL SEGUNDO SEMESTRE"/>
    <m/>
    <m/>
    <m/>
    <m/>
    <m/>
    <m/>
    <m/>
    <m/>
    <m/>
    <s v="SIN CECO"/>
    <s v="NO"/>
    <s v="CONTECAR_x000a_60% *-Compromisos Pactados"/>
    <n v="4"/>
    <n v="4"/>
    <n v="1179"/>
    <n v="1179"/>
    <s v="INT"/>
    <s v="a. Cumplimiento-Compromisos Pactados"/>
    <x v="25"/>
  </r>
  <r>
    <n v="1693"/>
    <x v="49"/>
    <x v="4"/>
    <x v="1"/>
    <m/>
    <m/>
    <s v="b. Satisface expectativas"/>
    <x v="5"/>
    <n v="4"/>
    <s v="SIN FECHA COMO TAL, SE ASIGNA LA INTERMEDIA DEL SEGUNDO SEMESTRE"/>
    <m/>
    <m/>
    <m/>
    <m/>
    <m/>
    <m/>
    <m/>
    <m/>
    <m/>
    <s v="SIN CECO"/>
    <s v="NO"/>
    <s v="CONTECAR_x000a_60% *-Compromisos Pactados"/>
    <n v="4"/>
    <n v="4"/>
    <n v="1179"/>
    <n v="1179"/>
    <s v="INT"/>
    <s v="b. Satisface expectativas-Compromisos Pactados"/>
    <x v="26"/>
  </r>
  <r>
    <n v="1694"/>
    <x v="49"/>
    <x v="4"/>
    <x v="1"/>
    <m/>
    <m/>
    <s v="c. Calidad de la Información suministrada"/>
    <x v="5"/>
    <n v="4"/>
    <s v="SIN FECHA COMO TAL, SE ASIGNA LA INTERMEDIA DEL SEGUNDO SEMESTRE"/>
    <m/>
    <m/>
    <m/>
    <m/>
    <m/>
    <m/>
    <m/>
    <m/>
    <m/>
    <s v="SIN CECO"/>
    <s v="NO"/>
    <s v="CONTECAR_x000a_60% *-Compromisos Pactados"/>
    <n v="4"/>
    <n v="4"/>
    <n v="1179"/>
    <n v="1179"/>
    <s v="INT"/>
    <s v="c. Calidad de la Información suministrada-Compromisos Pactados"/>
    <x v="27"/>
  </r>
  <r>
    <n v="1695"/>
    <x v="49"/>
    <x v="4"/>
    <x v="1"/>
    <m/>
    <m/>
    <s v="d. Disposición del personal de PAYC a las solicitudes del cliente"/>
    <x v="5"/>
    <n v="4"/>
    <s v="SIN FECHA COMO TAL, SE ASIGNA LA INTERMEDIA DEL SEGUNDO SEMESTRE"/>
    <m/>
    <m/>
    <m/>
    <m/>
    <m/>
    <m/>
    <m/>
    <m/>
    <m/>
    <s v="SIN CECO"/>
    <s v="NO"/>
    <s v="CONTECAR_x000a_60% *-Compromisos Pactados"/>
    <n v="4"/>
    <n v="4"/>
    <n v="1179"/>
    <n v="1179"/>
    <s v="INT"/>
    <s v="d. Disposición del personal de PAYC a las solicitudes del cliente-Compromisos Pactados"/>
    <x v="28"/>
  </r>
  <r>
    <n v="1696"/>
    <x v="49"/>
    <x v="4"/>
    <x v="1"/>
    <m/>
    <m/>
    <s v="e. Coherencia entre lo solicitado y lo entregado"/>
    <x v="5"/>
    <n v="4"/>
    <s v="SIN FECHA COMO TAL, SE ASIGNA LA INTERMEDIA DEL SEGUNDO SEMESTRE"/>
    <m/>
    <m/>
    <m/>
    <m/>
    <m/>
    <m/>
    <m/>
    <m/>
    <m/>
    <s v="SIN CECO"/>
    <s v="NO"/>
    <s v="CONTECAR_x000a_60% *-Compromisos Pactados"/>
    <n v="4"/>
    <n v="4"/>
    <n v="1179"/>
    <n v="1179"/>
    <s v="INT"/>
    <s v="e. Coherencia entre lo solicitado y lo entregado-Compromisos Pactados"/>
    <x v="29"/>
  </r>
  <r>
    <n v="1697"/>
    <x v="49"/>
    <x v="4"/>
    <x v="1"/>
    <m/>
    <m/>
    <s v="Grado de Satisfacción con el Servicio Prestado"/>
    <x v="6"/>
    <n v="4"/>
    <s v="SIN FECHA COMO TAL, SE ASIGNA LA INTERMEDIA DEL SEGUNDO SEMESTRE"/>
    <m/>
    <m/>
    <m/>
    <m/>
    <m/>
    <m/>
    <m/>
    <m/>
    <m/>
    <s v="SIN CECO"/>
    <s v="NO"/>
    <s v="CONTECAR_x000a_60% *-Grado de Satisfacción con el Servicio Prestado"/>
    <n v="4"/>
    <n v="4"/>
    <n v="1179"/>
    <n v="1179"/>
    <s v="INT"/>
    <s v="Grado de Satisfacción con el Servicio Prestado-Grado de Satisfacción con el Servicio Prestado"/>
    <x v="30"/>
  </r>
  <r>
    <n v="1698"/>
    <x v="49"/>
    <x v="4"/>
    <x v="1"/>
    <m/>
    <m/>
    <s v="Posibilidad de Volver a Contratar con PAYC"/>
    <x v="7"/>
    <n v="4"/>
    <s v="SIN FECHA COMO TAL, SE ASIGNA LA INTERMEDIA DEL SEGUNDO SEMESTRE"/>
    <m/>
    <m/>
    <m/>
    <m/>
    <m/>
    <m/>
    <m/>
    <m/>
    <m/>
    <s v="SIN CECO"/>
    <s v="NO"/>
    <s v="CONTECAR_x000a_60% *-Posibilidad de Volver a Contratar con PAYC"/>
    <n v="4"/>
    <n v="4"/>
    <n v="1179"/>
    <n v="1179"/>
    <s v="INT"/>
    <s v="Posibilidad de Volver a Contratar con PAYC-Posibilidad de Volver a Contratar con PAYC"/>
    <x v="31"/>
  </r>
  <r>
    <n v="1699"/>
    <x v="49"/>
    <x v="4"/>
    <x v="1"/>
    <m/>
    <m/>
    <s v="Principales fortalezas en el servicio que presta PAYC"/>
    <x v="8"/>
    <s v="-"/>
    <s v="SIN FECHA COMO TAL, SE ASIGNA LA INTERMEDIA DEL SEGUNDO SEMESTRE"/>
    <m/>
    <m/>
    <m/>
    <m/>
    <m/>
    <m/>
    <m/>
    <m/>
    <m/>
    <s v="SIN CECO"/>
    <s v="NO"/>
    <s v="CONTECAR_x000a_60% *-Fortalezas PAYC"/>
    <s v="-"/>
    <n v="0"/>
    <n v="1179"/>
    <n v="1179"/>
    <s v="INT"/>
    <s v="Principales fortalezas en el servicio que presta PAYC-Fortalezas PAYC"/>
    <x v="32"/>
  </r>
  <r>
    <n v="1700"/>
    <x v="49"/>
    <x v="4"/>
    <x v="1"/>
    <m/>
    <m/>
    <s v="Principales debilidades en el servicio que presta PAYC"/>
    <x v="9"/>
    <s v="-"/>
    <s v="SIN FECHA COMO TAL, SE ASIGNA LA INTERMEDIA DEL SEGUNDO SEMESTRE"/>
    <m/>
    <m/>
    <m/>
    <m/>
    <m/>
    <m/>
    <m/>
    <m/>
    <m/>
    <s v="SIN CECO"/>
    <s v="NO"/>
    <s v="CONTECAR_x000a_60% *-Debilidades PAYC"/>
    <s v="-"/>
    <n v="0"/>
    <n v="1179"/>
    <n v="1179"/>
    <s v="INT"/>
    <s v="Principales debilidades en el servicio que presta PAYC-Debilidades PAYC"/>
    <x v="33"/>
  </r>
  <r>
    <n v="1701"/>
    <x v="50"/>
    <x v="4"/>
    <x v="1"/>
    <m/>
    <m/>
    <s v="a. Conocimiento específico de temas aplicables al proyecto"/>
    <x v="0"/>
    <n v="4"/>
    <s v="SIN FECHA COMO TAL, SE ASIGNA LA INTERMEDIA DEL SEGUNDO SEMESTRE"/>
    <m/>
    <m/>
    <m/>
    <m/>
    <m/>
    <m/>
    <m/>
    <m/>
    <m/>
    <s v="SIN CECO"/>
    <s v="NO"/>
    <s v="TERPEL_x000a_60%*-Soporte Técnico"/>
    <n v="4"/>
    <n v="4"/>
    <n v="1237"/>
    <n v="1237"/>
    <s v="INT"/>
    <s v="a. Conocimiento específico de temas aplicables al proyecto-Soporte Técnico"/>
    <x v="0"/>
  </r>
  <r>
    <n v="1702"/>
    <x v="50"/>
    <x v="4"/>
    <x v="1"/>
    <m/>
    <m/>
    <s v="b. Idoneidad y Calidad del soporte"/>
    <x v="0"/>
    <n v="4"/>
    <s v="SIN FECHA COMO TAL, SE ASIGNA LA INTERMEDIA DEL SEGUNDO SEMESTRE"/>
    <m/>
    <m/>
    <m/>
    <m/>
    <m/>
    <m/>
    <m/>
    <m/>
    <m/>
    <s v="SIN CECO"/>
    <s v="NO"/>
    <s v="TERPEL_x000a_60%*-Soporte Técnico"/>
    <n v="4"/>
    <n v="4"/>
    <n v="1237"/>
    <n v="1237"/>
    <s v="INT"/>
    <s v="b. Idoneidad y Calidad del soporte-Soporte Técnico"/>
    <x v="1"/>
  </r>
  <r>
    <n v="1703"/>
    <x v="50"/>
    <x v="4"/>
    <x v="1"/>
    <m/>
    <m/>
    <s v="c. Cumplimiento de especificaciones técnicas de construcción"/>
    <x v="0"/>
    <n v="4"/>
    <s v="SIN FECHA COMO TAL, SE ASIGNA LA INTERMEDIA DEL SEGUNDO SEMESTRE"/>
    <m/>
    <m/>
    <m/>
    <m/>
    <m/>
    <m/>
    <m/>
    <m/>
    <m/>
    <s v="SIN CECO"/>
    <s v="NO"/>
    <s v="TERPEL_x000a_60%*-Soporte Técnico"/>
    <n v="4"/>
    <n v="4"/>
    <n v="1237"/>
    <n v="1237"/>
    <s v="INT"/>
    <s v="c. Cumplimiento de especificaciones técnicas de construcción-Soporte Técnico"/>
    <x v="2"/>
  </r>
  <r>
    <n v="1704"/>
    <x v="50"/>
    <x v="4"/>
    <x v="1"/>
    <m/>
    <m/>
    <s v="d. Confiabilidad de los conceptos aplicados"/>
    <x v="0"/>
    <n v="4"/>
    <s v="SIN FECHA COMO TAL, SE ASIGNA LA INTERMEDIA DEL SEGUNDO SEMESTRE"/>
    <m/>
    <m/>
    <m/>
    <m/>
    <m/>
    <m/>
    <m/>
    <m/>
    <m/>
    <s v="SIN CECO"/>
    <s v="NO"/>
    <s v="TERPEL_x000a_60%*-Soporte Técnico"/>
    <n v="4"/>
    <n v="4"/>
    <n v="1237"/>
    <n v="1237"/>
    <s v="INT"/>
    <s v="d. Confiabilidad de los conceptos aplicados-Soporte Técnico"/>
    <x v="3"/>
  </r>
  <r>
    <n v="1705"/>
    <x v="50"/>
    <x v="4"/>
    <x v="1"/>
    <m/>
    <m/>
    <s v="e. Oportunidad en entrega de información o requerimientos"/>
    <x v="0"/>
    <n v="4"/>
    <s v="SIN FECHA COMO TAL, SE ASIGNA LA INTERMEDIA DEL SEGUNDO SEMESTRE"/>
    <m/>
    <m/>
    <m/>
    <m/>
    <m/>
    <m/>
    <m/>
    <m/>
    <m/>
    <s v="SIN CECO"/>
    <s v="NO"/>
    <s v="TERPEL_x000a_60%*-Soporte Técnico"/>
    <n v="4"/>
    <n v="4"/>
    <n v="1237"/>
    <n v="1237"/>
    <s v="INT"/>
    <s v="e. Oportunidad en entrega de información o requerimientos-Soporte Técnico"/>
    <x v="4"/>
  </r>
  <r>
    <n v="1706"/>
    <x v="50"/>
    <x v="4"/>
    <x v="1"/>
    <m/>
    <m/>
    <s v="a. Oportunidad de la gestión en obra"/>
    <x v="1"/>
    <n v="4"/>
    <s v="SIN FECHA COMO TAL, SE ASIGNA LA INTERMEDIA DEL SEGUNDO SEMESTRE"/>
    <m/>
    <m/>
    <m/>
    <m/>
    <m/>
    <m/>
    <m/>
    <m/>
    <m/>
    <s v="SIN CECO"/>
    <s v="NO"/>
    <s v="TERPEL_x000a_60%*-Soporte Administrativo"/>
    <n v="4"/>
    <n v="4"/>
    <n v="1237"/>
    <n v="1237"/>
    <s v="INT"/>
    <s v="a. Oportunidad de la gestión en obra-Soporte Administrativo"/>
    <x v="5"/>
  </r>
  <r>
    <n v="1707"/>
    <x v="50"/>
    <x v="4"/>
    <x v="1"/>
    <m/>
    <m/>
    <s v="b. Manejo administrativo del proyecto"/>
    <x v="1"/>
    <n v="4"/>
    <s v="SIN FECHA COMO TAL, SE ASIGNA LA INTERMEDIA DEL SEGUNDO SEMESTRE"/>
    <m/>
    <m/>
    <m/>
    <m/>
    <m/>
    <m/>
    <m/>
    <m/>
    <m/>
    <s v="SIN CECO"/>
    <s v="NO"/>
    <s v="TERPEL_x000a_60%*-Soporte Administrativo"/>
    <n v="4"/>
    <n v="4"/>
    <n v="1237"/>
    <n v="1237"/>
    <s v="INT"/>
    <s v="b. Manejo administrativo del proyecto-Soporte Administrativo"/>
    <x v="6"/>
  </r>
  <r>
    <n v="1708"/>
    <x v="50"/>
    <x v="4"/>
    <x v="1"/>
    <m/>
    <m/>
    <s v="c. Información clara y veraz sobre la administración de proyecto"/>
    <x v="1"/>
    <n v="4"/>
    <s v="SIN FECHA COMO TAL, SE ASIGNA LA INTERMEDIA DEL SEGUNDO SEMESTRE"/>
    <m/>
    <m/>
    <m/>
    <m/>
    <m/>
    <m/>
    <m/>
    <m/>
    <m/>
    <s v="SIN CECO"/>
    <s v="NO"/>
    <s v="TERPEL_x000a_60%*-Soporte Administrativo"/>
    <n v="4"/>
    <n v="4"/>
    <n v="1237"/>
    <n v="1237"/>
    <s v="INT"/>
    <s v="c. Información clara y veraz sobre la administración de proyecto-Soporte Administrativo"/>
    <x v="7"/>
  </r>
  <r>
    <n v="1709"/>
    <x v="50"/>
    <x v="4"/>
    <x v="1"/>
    <m/>
    <m/>
    <s v="d. Cumplimientos con expectativas del cliente"/>
    <x v="1"/>
    <n v="4"/>
    <s v="SIN FECHA COMO TAL, SE ASIGNA LA INTERMEDIA DEL SEGUNDO SEMESTRE"/>
    <m/>
    <m/>
    <m/>
    <m/>
    <m/>
    <m/>
    <m/>
    <m/>
    <m/>
    <s v="SIN CECO"/>
    <s v="NO"/>
    <s v="TERPEL_x000a_60%*-Soporte Administrativo"/>
    <n v="4"/>
    <n v="4"/>
    <n v="1237"/>
    <n v="1237"/>
    <s v="INT"/>
    <s v="d. Cumplimientos con expectativas del cliente-Soporte Administrativo"/>
    <x v="8"/>
  </r>
  <r>
    <n v="1710"/>
    <x v="50"/>
    <x v="4"/>
    <x v="1"/>
    <m/>
    <m/>
    <s v="e. Control de presupuesto"/>
    <x v="1"/>
    <n v="4"/>
    <s v="SIN FECHA COMO TAL, SE ASIGNA LA INTERMEDIA DEL SEGUNDO SEMESTRE"/>
    <m/>
    <m/>
    <m/>
    <m/>
    <m/>
    <m/>
    <m/>
    <m/>
    <m/>
    <s v="SIN CECO"/>
    <s v="NO"/>
    <s v="TERPEL_x000a_60%*-Soporte Administrativo"/>
    <n v="4"/>
    <n v="4"/>
    <n v="1237"/>
    <n v="1237"/>
    <s v="INT"/>
    <s v="e. Control de presupuesto-Soporte Administrativo"/>
    <x v="9"/>
  </r>
  <r>
    <n v="1711"/>
    <x v="50"/>
    <x v="4"/>
    <x v="1"/>
    <m/>
    <m/>
    <s v="a. Apoyo y presencia en el proyecto"/>
    <x v="2"/>
    <n v="4"/>
    <s v="SIN FECHA COMO TAL, SE ASIGNA LA INTERMEDIA DEL SEGUNDO SEMESTRE"/>
    <m/>
    <m/>
    <m/>
    <m/>
    <m/>
    <m/>
    <m/>
    <m/>
    <m/>
    <s v="SIN CECO"/>
    <s v="NO"/>
    <s v="TERPEL_x000a_60%*-Soporte Directivo (Coordinador y Gerencia)"/>
    <n v="4"/>
    <n v="4"/>
    <n v="1237"/>
    <n v="1237"/>
    <s v="INT"/>
    <s v="a. Apoyo y presencia en el proyecto-Soporte Directivo (Coordinador y Gerencia)"/>
    <x v="10"/>
  </r>
  <r>
    <n v="1712"/>
    <x v="50"/>
    <x v="4"/>
    <x v="1"/>
    <m/>
    <m/>
    <s v="b. Conocimiento del proyecto"/>
    <x v="2"/>
    <n v="4"/>
    <s v="SIN FECHA COMO TAL, SE ASIGNA LA INTERMEDIA DEL SEGUNDO SEMESTRE"/>
    <m/>
    <m/>
    <m/>
    <m/>
    <m/>
    <m/>
    <m/>
    <m/>
    <m/>
    <s v="SIN CECO"/>
    <s v="NO"/>
    <s v="TERPEL_x000a_60%*-Soporte Directivo (Coordinador y Gerencia)"/>
    <n v="4"/>
    <n v="4"/>
    <n v="1237"/>
    <n v="1237"/>
    <s v="INT"/>
    <s v="b. Conocimiento del proyecto-Soporte Directivo (Coordinador y Gerencia)"/>
    <x v="11"/>
  </r>
  <r>
    <n v="1713"/>
    <x v="50"/>
    <x v="4"/>
    <x v="1"/>
    <m/>
    <m/>
    <s v="c. Planteamiento de soluciones y manejo de conflictos"/>
    <x v="2"/>
    <n v="4"/>
    <s v="SIN FECHA COMO TAL, SE ASIGNA LA INTERMEDIA DEL SEGUNDO SEMESTRE"/>
    <m/>
    <m/>
    <m/>
    <m/>
    <m/>
    <m/>
    <m/>
    <m/>
    <m/>
    <s v="SIN CECO"/>
    <s v="NO"/>
    <s v="TERPEL_x000a_60%*-Soporte Directivo (Coordinador y Gerencia)"/>
    <n v="4"/>
    <n v="4"/>
    <n v="1237"/>
    <n v="1237"/>
    <s v="INT"/>
    <s v="c. Planteamiento de soluciones y manejo de conflictos-Soporte Directivo (Coordinador y Gerencia)"/>
    <x v="12"/>
  </r>
  <r>
    <n v="1714"/>
    <x v="50"/>
    <x v="4"/>
    <x v="1"/>
    <m/>
    <m/>
    <s v="d. Cumplimiento de compromisos"/>
    <x v="2"/>
    <n v="4"/>
    <s v="SIN FECHA COMO TAL, SE ASIGNA LA INTERMEDIA DEL SEGUNDO SEMESTRE"/>
    <m/>
    <m/>
    <m/>
    <m/>
    <m/>
    <m/>
    <m/>
    <m/>
    <m/>
    <s v="SIN CECO"/>
    <s v="NO"/>
    <s v="TERPEL_x000a_60%*-Soporte Directivo (Coordinador y Gerencia)"/>
    <n v="4"/>
    <n v="4"/>
    <n v="1237"/>
    <n v="1237"/>
    <s v="INT"/>
    <s v="d. Cumplimiento de compromisos-Soporte Directivo (Coordinador y Gerencia)"/>
    <x v="13"/>
  </r>
  <r>
    <n v="1715"/>
    <x v="50"/>
    <x v="4"/>
    <x v="1"/>
    <m/>
    <m/>
    <s v="e. Manejo del cliente"/>
    <x v="2"/>
    <n v="4"/>
    <s v="SIN FECHA COMO TAL, SE ASIGNA LA INTERMEDIA DEL SEGUNDO SEMESTRE"/>
    <m/>
    <m/>
    <m/>
    <m/>
    <m/>
    <m/>
    <m/>
    <m/>
    <m/>
    <s v="SIN CECO"/>
    <s v="NO"/>
    <s v="TERPEL_x000a_60%*-Soporte Directivo (Coordinador y Gerencia)"/>
    <n v="4"/>
    <n v="4"/>
    <n v="1237"/>
    <n v="1237"/>
    <s v="INT"/>
    <s v="e. Manejo del cliente-Soporte Directivo (Coordinador y Gerencia)"/>
    <x v="14"/>
  </r>
  <r>
    <n v="1716"/>
    <x v="50"/>
    <x v="4"/>
    <x v="1"/>
    <m/>
    <m/>
    <s v="a. Idoneidad del personal"/>
    <x v="3"/>
    <n v="4"/>
    <s v="SIN FECHA COMO TAL, SE ASIGNA LA INTERMEDIA DEL SEGUNDO SEMESTRE"/>
    <m/>
    <m/>
    <m/>
    <m/>
    <m/>
    <m/>
    <m/>
    <m/>
    <m/>
    <s v="SIN CECO"/>
    <s v="NO"/>
    <s v="TERPEL_x000a_60%*-Personal que presta el servicio en obra"/>
    <n v="4"/>
    <n v="4"/>
    <n v="1237"/>
    <n v="1237"/>
    <s v="INT"/>
    <s v="a. Idoneidad del personal-Personal que presta el servicio en obra"/>
    <x v="15"/>
  </r>
  <r>
    <n v="1717"/>
    <x v="50"/>
    <x v="4"/>
    <x v="1"/>
    <m/>
    <m/>
    <s v="b. Oportuna atención al cliente"/>
    <x v="3"/>
    <n v="4"/>
    <s v="SIN FECHA COMO TAL, SE ASIGNA LA INTERMEDIA DEL SEGUNDO SEMESTRE"/>
    <m/>
    <m/>
    <m/>
    <m/>
    <m/>
    <m/>
    <m/>
    <m/>
    <m/>
    <s v="SIN CECO"/>
    <s v="NO"/>
    <s v="TERPEL_x000a_60%*-Personal que presta el servicio en obra"/>
    <n v="4"/>
    <n v="4"/>
    <n v="1237"/>
    <n v="1237"/>
    <s v="INT"/>
    <s v="b. Oportuna atención al cliente-Personal que presta el servicio en obra"/>
    <x v="16"/>
  </r>
  <r>
    <n v="1718"/>
    <x v="50"/>
    <x v="4"/>
    <x v="1"/>
    <m/>
    <m/>
    <s v="c. Compromiso con el proyecto"/>
    <x v="3"/>
    <n v="4"/>
    <s v="SIN FECHA COMO TAL, SE ASIGNA LA INTERMEDIA DEL SEGUNDO SEMESTRE"/>
    <m/>
    <m/>
    <m/>
    <m/>
    <m/>
    <m/>
    <m/>
    <m/>
    <m/>
    <s v="SIN CECO"/>
    <s v="NO"/>
    <s v="TERPEL_x000a_60%*-Personal que presta el servicio en obra"/>
    <n v="4"/>
    <n v="4"/>
    <n v="1237"/>
    <n v="1237"/>
    <s v="INT"/>
    <s v="c. Compromiso con el proyecto-Personal que presta el servicio en obra"/>
    <x v="17"/>
  </r>
  <r>
    <n v="1719"/>
    <x v="50"/>
    <x v="4"/>
    <x v="1"/>
    <m/>
    <m/>
    <s v="d. Cumplimiento de compromisos"/>
    <x v="3"/>
    <n v="4"/>
    <s v="SIN FECHA COMO TAL, SE ASIGNA LA INTERMEDIA DEL SEGUNDO SEMESTRE"/>
    <m/>
    <m/>
    <m/>
    <m/>
    <m/>
    <m/>
    <m/>
    <m/>
    <m/>
    <s v="SIN CECO"/>
    <s v="NO"/>
    <s v="TERPEL_x000a_60%*-Personal que presta el servicio en obra"/>
    <n v="4"/>
    <n v="4"/>
    <n v="1237"/>
    <n v="1237"/>
    <s v="INT"/>
    <s v="d. Cumplimiento de compromisos-Personal que presta el servicio en obra"/>
    <x v="18"/>
  </r>
  <r>
    <n v="1720"/>
    <x v="50"/>
    <x v="4"/>
    <x v="1"/>
    <m/>
    <m/>
    <s v="e. Proactividad en desarrollo de funciones"/>
    <x v="3"/>
    <n v="4"/>
    <s v="SIN FECHA COMO TAL, SE ASIGNA LA INTERMEDIA DEL SEGUNDO SEMESTRE"/>
    <m/>
    <m/>
    <m/>
    <m/>
    <m/>
    <m/>
    <m/>
    <m/>
    <m/>
    <s v="SIN CECO"/>
    <s v="NO"/>
    <s v="TERPEL_x000a_60%*-Personal que presta el servicio en obra"/>
    <n v="4"/>
    <n v="4"/>
    <n v="1237"/>
    <n v="1237"/>
    <s v="INT"/>
    <s v="e. Proactividad en desarrollo de funciones-Personal que presta el servicio en obra"/>
    <x v="19"/>
  </r>
  <r>
    <n v="1721"/>
    <x v="50"/>
    <x v="4"/>
    <x v="1"/>
    <m/>
    <m/>
    <s v="a. Calidad del Contenido"/>
    <x v="4"/>
    <n v="4"/>
    <s v="SIN FECHA COMO TAL, SE ASIGNA LA INTERMEDIA DEL SEGUNDO SEMESTRE"/>
    <m/>
    <m/>
    <m/>
    <m/>
    <m/>
    <m/>
    <m/>
    <m/>
    <m/>
    <s v="SIN CECO"/>
    <s v="NO"/>
    <s v="TERPEL_x000a_60%*-Productos Asociados de PAYC (Informes, Control de presupuesto y Programación y actas)"/>
    <n v="4"/>
    <n v="4"/>
    <n v="1237"/>
    <n v="1237"/>
    <s v="INT"/>
    <s v="a. Calidad del Contenido-Productos Asociados de PAYC (Informes, Control de presupuesto y Programación y actas)"/>
    <x v="20"/>
  </r>
  <r>
    <n v="1722"/>
    <x v="50"/>
    <x v="4"/>
    <x v="1"/>
    <m/>
    <m/>
    <s v="b. Claridad del Contenido"/>
    <x v="4"/>
    <n v="4"/>
    <s v="SIN FECHA COMO TAL, SE ASIGNA LA INTERMEDIA DEL SEGUNDO SEMESTRE"/>
    <m/>
    <m/>
    <m/>
    <m/>
    <m/>
    <m/>
    <m/>
    <m/>
    <m/>
    <s v="SIN CECO"/>
    <s v="NO"/>
    <s v="TERPEL_x000a_60%*-Productos Asociados de PAYC (Informes, Control de presupuesto y Programación y actas)"/>
    <n v="4"/>
    <n v="4"/>
    <n v="1237"/>
    <n v="1237"/>
    <s v="INT"/>
    <s v="b. Claridad del Contenido-Productos Asociados de PAYC (Informes, Control de presupuesto y Programación y actas)"/>
    <x v="21"/>
  </r>
  <r>
    <n v="1723"/>
    <x v="50"/>
    <x v="4"/>
    <x v="1"/>
    <m/>
    <m/>
    <s v="c. Oportunidad en la entrega"/>
    <x v="4"/>
    <n v="4"/>
    <s v="SIN FECHA COMO TAL, SE ASIGNA LA INTERMEDIA DEL SEGUNDO SEMESTRE"/>
    <m/>
    <m/>
    <m/>
    <m/>
    <m/>
    <m/>
    <m/>
    <m/>
    <m/>
    <s v="SIN CECO"/>
    <s v="NO"/>
    <s v="TERPEL_x000a_60%*-Productos Asociados de PAYC (Informes, Control de presupuesto y Programación y actas)"/>
    <n v="4"/>
    <n v="4"/>
    <n v="1237"/>
    <n v="1237"/>
    <s v="INT"/>
    <s v="c. Oportunidad en la entrega-Productos Asociados de PAYC (Informes, Control de presupuesto y Programación y actas)"/>
    <x v="22"/>
  </r>
  <r>
    <n v="1724"/>
    <x v="50"/>
    <x v="4"/>
    <x v="1"/>
    <m/>
    <m/>
    <s v="d. Precisión de la información"/>
    <x v="4"/>
    <n v="4"/>
    <s v="SIN FECHA COMO TAL, SE ASIGNA LA INTERMEDIA DEL SEGUNDO SEMESTRE"/>
    <m/>
    <m/>
    <m/>
    <m/>
    <m/>
    <m/>
    <m/>
    <m/>
    <m/>
    <s v="SIN CECO"/>
    <s v="NO"/>
    <s v="TERPEL_x000a_60%*-Productos Asociados de PAYC (Informes, Control de presupuesto y Programación y actas)"/>
    <n v="4"/>
    <n v="4"/>
    <n v="1237"/>
    <n v="1237"/>
    <s v="INT"/>
    <s v="d. Precisión de la información-Productos Asociados de PAYC (Informes, Control de presupuesto y Programación y actas)"/>
    <x v="23"/>
  </r>
  <r>
    <n v="1725"/>
    <x v="50"/>
    <x v="4"/>
    <x v="1"/>
    <m/>
    <m/>
    <s v="e. Diagramación"/>
    <x v="4"/>
    <n v="4"/>
    <s v="SIN FECHA COMO TAL, SE ASIGNA LA INTERMEDIA DEL SEGUNDO SEMESTRE"/>
    <m/>
    <m/>
    <m/>
    <m/>
    <m/>
    <m/>
    <m/>
    <m/>
    <m/>
    <s v="SIN CECO"/>
    <s v="NO"/>
    <s v="TERPEL_x000a_60%*-Productos Asociados de PAYC (Informes, Control de presupuesto y Programación y actas)"/>
    <n v="4"/>
    <n v="4"/>
    <n v="1237"/>
    <n v="1237"/>
    <s v="INT"/>
    <s v="e. Diagramación-Productos Asociados de PAYC (Informes, Control de presupuesto y Programación y actas)"/>
    <x v="24"/>
  </r>
  <r>
    <n v="1726"/>
    <x v="50"/>
    <x v="4"/>
    <x v="1"/>
    <m/>
    <m/>
    <s v="a. Cumplimiento"/>
    <x v="5"/>
    <n v="4"/>
    <s v="SIN FECHA COMO TAL, SE ASIGNA LA INTERMEDIA DEL SEGUNDO SEMESTRE"/>
    <m/>
    <m/>
    <m/>
    <m/>
    <m/>
    <m/>
    <m/>
    <m/>
    <m/>
    <s v="SIN CECO"/>
    <s v="NO"/>
    <s v="TERPEL_x000a_60%*-Compromisos Pactados"/>
    <n v="4"/>
    <n v="4"/>
    <n v="1237"/>
    <n v="1237"/>
    <s v="INT"/>
    <s v="a. Cumplimiento-Compromisos Pactados"/>
    <x v="25"/>
  </r>
  <r>
    <n v="1727"/>
    <x v="50"/>
    <x v="4"/>
    <x v="1"/>
    <m/>
    <m/>
    <s v="b. Satisface expectativas"/>
    <x v="5"/>
    <n v="4"/>
    <s v="SIN FECHA COMO TAL, SE ASIGNA LA INTERMEDIA DEL SEGUNDO SEMESTRE"/>
    <m/>
    <m/>
    <m/>
    <m/>
    <m/>
    <m/>
    <m/>
    <m/>
    <m/>
    <s v="SIN CECO"/>
    <s v="NO"/>
    <s v="TERPEL_x000a_60%*-Compromisos Pactados"/>
    <n v="4"/>
    <n v="4"/>
    <n v="1237"/>
    <n v="1237"/>
    <s v="INT"/>
    <s v="b. Satisface expectativas-Compromisos Pactados"/>
    <x v="26"/>
  </r>
  <r>
    <n v="1728"/>
    <x v="50"/>
    <x v="4"/>
    <x v="1"/>
    <m/>
    <m/>
    <s v="c. Calidad de la Información suministrada"/>
    <x v="5"/>
    <n v="4"/>
    <s v="SIN FECHA COMO TAL, SE ASIGNA LA INTERMEDIA DEL SEGUNDO SEMESTRE"/>
    <m/>
    <m/>
    <m/>
    <m/>
    <m/>
    <m/>
    <m/>
    <m/>
    <m/>
    <s v="SIN CECO"/>
    <s v="NO"/>
    <s v="TERPEL_x000a_60%*-Compromisos Pactados"/>
    <n v="4"/>
    <n v="4"/>
    <n v="1237"/>
    <n v="1237"/>
    <s v="INT"/>
    <s v="c. Calidad de la Información suministrada-Compromisos Pactados"/>
    <x v="27"/>
  </r>
  <r>
    <n v="1729"/>
    <x v="50"/>
    <x v="4"/>
    <x v="1"/>
    <m/>
    <m/>
    <s v="d. Disposición del personal de PAYC a las solicitudes del cliente"/>
    <x v="5"/>
    <n v="4"/>
    <s v="SIN FECHA COMO TAL, SE ASIGNA LA INTERMEDIA DEL SEGUNDO SEMESTRE"/>
    <m/>
    <m/>
    <m/>
    <m/>
    <m/>
    <m/>
    <m/>
    <m/>
    <m/>
    <s v="SIN CECO"/>
    <s v="NO"/>
    <s v="TERPEL_x000a_60%*-Compromisos Pactados"/>
    <n v="4"/>
    <n v="4"/>
    <n v="1237"/>
    <n v="1237"/>
    <s v="INT"/>
    <s v="d. Disposición del personal de PAYC a las solicitudes del cliente-Compromisos Pactados"/>
    <x v="28"/>
  </r>
  <r>
    <n v="1730"/>
    <x v="50"/>
    <x v="4"/>
    <x v="1"/>
    <m/>
    <m/>
    <s v="e. Coherencia entre lo solicitado y lo entregado"/>
    <x v="5"/>
    <n v="4"/>
    <s v="SIN FECHA COMO TAL, SE ASIGNA LA INTERMEDIA DEL SEGUNDO SEMESTRE"/>
    <m/>
    <m/>
    <m/>
    <m/>
    <m/>
    <m/>
    <m/>
    <m/>
    <m/>
    <s v="SIN CECO"/>
    <s v="NO"/>
    <s v="TERPEL_x000a_60%*-Compromisos Pactados"/>
    <n v="4"/>
    <n v="4"/>
    <n v="1237"/>
    <n v="1237"/>
    <s v="INT"/>
    <s v="e. Coherencia entre lo solicitado y lo entregado-Compromisos Pactados"/>
    <x v="29"/>
  </r>
  <r>
    <n v="1731"/>
    <x v="50"/>
    <x v="4"/>
    <x v="1"/>
    <m/>
    <m/>
    <s v="Grado de Satisfacción con el Servicio Prestado"/>
    <x v="6"/>
    <n v="4"/>
    <s v="SIN FECHA COMO TAL, SE ASIGNA LA INTERMEDIA DEL SEGUNDO SEMESTRE"/>
    <m/>
    <m/>
    <m/>
    <m/>
    <m/>
    <m/>
    <m/>
    <m/>
    <m/>
    <s v="SIN CECO"/>
    <s v="NO"/>
    <s v="TERPEL_x000a_60%*-Grado de Satisfacción con el Servicio Prestado"/>
    <n v="4"/>
    <n v="4"/>
    <n v="1237"/>
    <n v="1237"/>
    <s v="INT"/>
    <s v="Grado de Satisfacción con el Servicio Prestado-Grado de Satisfacción con el Servicio Prestado"/>
    <x v="30"/>
  </r>
  <r>
    <n v="1732"/>
    <x v="50"/>
    <x v="4"/>
    <x v="1"/>
    <m/>
    <m/>
    <s v="Posibilidad de Volver a Contratar con PAYC"/>
    <x v="7"/>
    <n v="4"/>
    <s v="SIN FECHA COMO TAL, SE ASIGNA LA INTERMEDIA DEL SEGUNDO SEMESTRE"/>
    <m/>
    <m/>
    <m/>
    <m/>
    <m/>
    <m/>
    <m/>
    <m/>
    <m/>
    <s v="SIN CECO"/>
    <s v="NO"/>
    <s v="TERPEL_x000a_60%*-Posibilidad de Volver a Contratar con PAYC"/>
    <n v="4"/>
    <n v="4"/>
    <n v="1237"/>
    <n v="1237"/>
    <s v="INT"/>
    <s v="Posibilidad de Volver a Contratar con PAYC-Posibilidad de Volver a Contratar con PAYC"/>
    <x v="31"/>
  </r>
  <r>
    <n v="1733"/>
    <x v="50"/>
    <x v="4"/>
    <x v="1"/>
    <m/>
    <m/>
    <s v="Principales fortalezas en el servicio que presta PAYC"/>
    <x v="8"/>
    <s v="-"/>
    <s v="SIN FECHA COMO TAL, SE ASIGNA LA INTERMEDIA DEL SEGUNDO SEMESTRE"/>
    <m/>
    <m/>
    <m/>
    <m/>
    <m/>
    <m/>
    <m/>
    <m/>
    <m/>
    <s v="SIN CECO"/>
    <s v="NO"/>
    <s v="TERPEL_x000a_60%*-Fortalezas PAYC"/>
    <s v="-"/>
    <n v="0"/>
    <n v="1237"/>
    <n v="1237"/>
    <s v="INT"/>
    <s v="Principales fortalezas en el servicio que presta PAYC-Fortalezas PAYC"/>
    <x v="32"/>
  </r>
  <r>
    <n v="1734"/>
    <x v="50"/>
    <x v="4"/>
    <x v="1"/>
    <m/>
    <m/>
    <s v="Principales debilidades en el servicio que presta PAYC"/>
    <x v="9"/>
    <s v="-"/>
    <s v="SIN FECHA COMO TAL, SE ASIGNA LA INTERMEDIA DEL SEGUNDO SEMESTRE"/>
    <m/>
    <m/>
    <m/>
    <m/>
    <m/>
    <m/>
    <m/>
    <m/>
    <m/>
    <s v="SIN CECO"/>
    <s v="NO"/>
    <s v="TERPEL_x000a_60%*-Debilidades PAYC"/>
    <s v="-"/>
    <n v="0"/>
    <n v="1237"/>
    <n v="1237"/>
    <s v="INT"/>
    <s v="Principales debilidades en el servicio que presta PAYC-Debilidades PAYC"/>
    <x v="33"/>
  </r>
  <r>
    <n v="1735"/>
    <x v="51"/>
    <x v="4"/>
    <x v="1"/>
    <m/>
    <m/>
    <s v="a. Conocimiento específico de temas aplicables al proyecto"/>
    <x v="0"/>
    <n v="4"/>
    <s v="SIN FECHA COMO TAL, SE ASIGNA LA INTERMEDIA DEL SEGUNDO SEMESTRE"/>
    <m/>
    <m/>
    <m/>
    <m/>
    <m/>
    <m/>
    <m/>
    <m/>
    <m/>
    <s v="SIN CECO"/>
    <s v="NO"/>
    <s v="POLICÍA SOACHA_x000a_60%*-Soporte Técnico"/>
    <n v="4"/>
    <n v="4"/>
    <n v="1238"/>
    <n v="1238"/>
    <s v="INT"/>
    <s v="a. Conocimiento específico de temas aplicables al proyecto-Soporte Técnico"/>
    <x v="0"/>
  </r>
  <r>
    <n v="1736"/>
    <x v="51"/>
    <x v="4"/>
    <x v="1"/>
    <m/>
    <m/>
    <s v="b. Idoneidad y Calidad del soporte"/>
    <x v="0"/>
    <n v="4"/>
    <s v="SIN FECHA COMO TAL, SE ASIGNA LA INTERMEDIA DEL SEGUNDO SEMESTRE"/>
    <m/>
    <m/>
    <m/>
    <m/>
    <m/>
    <m/>
    <m/>
    <m/>
    <m/>
    <s v="SIN CECO"/>
    <s v="NO"/>
    <s v="POLICÍA SOACHA_x000a_60%*-Soporte Técnico"/>
    <n v="4"/>
    <n v="4"/>
    <n v="1238"/>
    <n v="1238"/>
    <s v="INT"/>
    <s v="b. Idoneidad y Calidad del soporte-Soporte Técnico"/>
    <x v="1"/>
  </r>
  <r>
    <n v="1737"/>
    <x v="51"/>
    <x v="4"/>
    <x v="1"/>
    <m/>
    <m/>
    <s v="c. Cumplimiento de especificaciones técnicas de construcción"/>
    <x v="0"/>
    <n v="4"/>
    <s v="SIN FECHA COMO TAL, SE ASIGNA LA INTERMEDIA DEL SEGUNDO SEMESTRE"/>
    <m/>
    <m/>
    <m/>
    <m/>
    <m/>
    <m/>
    <m/>
    <m/>
    <m/>
    <s v="SIN CECO"/>
    <s v="NO"/>
    <s v="POLICÍA SOACHA_x000a_60%*-Soporte Técnico"/>
    <n v="4"/>
    <n v="4"/>
    <n v="1238"/>
    <n v="1238"/>
    <s v="INT"/>
    <s v="c. Cumplimiento de especificaciones técnicas de construcción-Soporte Técnico"/>
    <x v="2"/>
  </r>
  <r>
    <n v="1738"/>
    <x v="51"/>
    <x v="4"/>
    <x v="1"/>
    <m/>
    <m/>
    <s v="d. Confiabilidad de los conceptos aplicados"/>
    <x v="0"/>
    <n v="4"/>
    <s v="SIN FECHA COMO TAL, SE ASIGNA LA INTERMEDIA DEL SEGUNDO SEMESTRE"/>
    <m/>
    <m/>
    <m/>
    <m/>
    <m/>
    <m/>
    <m/>
    <m/>
    <m/>
    <s v="SIN CECO"/>
    <s v="NO"/>
    <s v="POLICÍA SOACHA_x000a_60%*-Soporte Técnico"/>
    <n v="4"/>
    <n v="4"/>
    <n v="1238"/>
    <n v="1238"/>
    <s v="INT"/>
    <s v="d. Confiabilidad de los conceptos aplicados-Soporte Técnico"/>
    <x v="3"/>
  </r>
  <r>
    <n v="1739"/>
    <x v="51"/>
    <x v="4"/>
    <x v="1"/>
    <m/>
    <m/>
    <s v="e. Oportunidad en entrega de información o requerimientos"/>
    <x v="0"/>
    <n v="4"/>
    <s v="SIN FECHA COMO TAL, SE ASIGNA LA INTERMEDIA DEL SEGUNDO SEMESTRE"/>
    <m/>
    <m/>
    <m/>
    <m/>
    <m/>
    <m/>
    <m/>
    <m/>
    <m/>
    <s v="SIN CECO"/>
    <s v="NO"/>
    <s v="POLICÍA SOACHA_x000a_60%*-Soporte Técnico"/>
    <n v="4"/>
    <n v="4"/>
    <n v="1238"/>
    <n v="1238"/>
    <s v="INT"/>
    <s v="e. Oportunidad en entrega de información o requerimientos-Soporte Técnico"/>
    <x v="4"/>
  </r>
  <r>
    <n v="1740"/>
    <x v="51"/>
    <x v="4"/>
    <x v="1"/>
    <m/>
    <m/>
    <s v="a. Oportunidad de la gestión en obra"/>
    <x v="1"/>
    <n v="4"/>
    <s v="SIN FECHA COMO TAL, SE ASIGNA LA INTERMEDIA DEL SEGUNDO SEMESTRE"/>
    <m/>
    <m/>
    <m/>
    <m/>
    <m/>
    <m/>
    <m/>
    <m/>
    <m/>
    <s v="SIN CECO"/>
    <s v="NO"/>
    <s v="POLICÍA SOACHA_x000a_60%*-Soporte Administrativo"/>
    <n v="4"/>
    <n v="4"/>
    <n v="1238"/>
    <n v="1238"/>
    <s v="INT"/>
    <s v="a. Oportunidad de la gestión en obra-Soporte Administrativo"/>
    <x v="5"/>
  </r>
  <r>
    <n v="1741"/>
    <x v="51"/>
    <x v="4"/>
    <x v="1"/>
    <m/>
    <m/>
    <s v="b. Manejo administrativo del proyecto"/>
    <x v="1"/>
    <n v="4"/>
    <s v="SIN FECHA COMO TAL, SE ASIGNA LA INTERMEDIA DEL SEGUNDO SEMESTRE"/>
    <m/>
    <m/>
    <m/>
    <m/>
    <m/>
    <m/>
    <m/>
    <m/>
    <m/>
    <s v="SIN CECO"/>
    <s v="NO"/>
    <s v="POLICÍA SOACHA_x000a_60%*-Soporte Administrativo"/>
    <n v="4"/>
    <n v="4"/>
    <n v="1238"/>
    <n v="1238"/>
    <s v="INT"/>
    <s v="b. Manejo administrativo del proyecto-Soporte Administrativo"/>
    <x v="6"/>
  </r>
  <r>
    <n v="1742"/>
    <x v="51"/>
    <x v="4"/>
    <x v="1"/>
    <m/>
    <m/>
    <s v="c. Información clara y veraz sobre la administración de proyecto"/>
    <x v="1"/>
    <n v="4"/>
    <s v="SIN FECHA COMO TAL, SE ASIGNA LA INTERMEDIA DEL SEGUNDO SEMESTRE"/>
    <m/>
    <m/>
    <m/>
    <m/>
    <m/>
    <m/>
    <m/>
    <m/>
    <m/>
    <s v="SIN CECO"/>
    <s v="NO"/>
    <s v="POLICÍA SOACHA_x000a_60%*-Soporte Administrativo"/>
    <n v="4"/>
    <n v="4"/>
    <n v="1238"/>
    <n v="1238"/>
    <s v="INT"/>
    <s v="c. Información clara y veraz sobre la administración de proyecto-Soporte Administrativo"/>
    <x v="7"/>
  </r>
  <r>
    <n v="1743"/>
    <x v="51"/>
    <x v="4"/>
    <x v="1"/>
    <m/>
    <m/>
    <s v="d. Cumplimientos con expectativas del cliente"/>
    <x v="1"/>
    <n v="4"/>
    <s v="SIN FECHA COMO TAL, SE ASIGNA LA INTERMEDIA DEL SEGUNDO SEMESTRE"/>
    <m/>
    <m/>
    <m/>
    <m/>
    <m/>
    <m/>
    <m/>
    <m/>
    <m/>
    <s v="SIN CECO"/>
    <s v="NO"/>
    <s v="POLICÍA SOACHA_x000a_60%*-Soporte Administrativo"/>
    <n v="4"/>
    <n v="4"/>
    <n v="1238"/>
    <n v="1238"/>
    <s v="INT"/>
    <s v="d. Cumplimientos con expectativas del cliente-Soporte Administrativo"/>
    <x v="8"/>
  </r>
  <r>
    <n v="1744"/>
    <x v="51"/>
    <x v="4"/>
    <x v="1"/>
    <m/>
    <m/>
    <s v="e. Control de presupuesto"/>
    <x v="1"/>
    <n v="4"/>
    <s v="SIN FECHA COMO TAL, SE ASIGNA LA INTERMEDIA DEL SEGUNDO SEMESTRE"/>
    <m/>
    <m/>
    <m/>
    <m/>
    <m/>
    <m/>
    <m/>
    <m/>
    <m/>
    <s v="SIN CECO"/>
    <s v="NO"/>
    <s v="POLICÍA SOACHA_x000a_60%*-Soporte Administrativo"/>
    <n v="4"/>
    <n v="4"/>
    <n v="1238"/>
    <n v="1238"/>
    <s v="INT"/>
    <s v="e. Control de presupuesto-Soporte Administrativo"/>
    <x v="9"/>
  </r>
  <r>
    <n v="1745"/>
    <x v="51"/>
    <x v="4"/>
    <x v="1"/>
    <m/>
    <m/>
    <s v="a. Apoyo y presencia en el proyecto"/>
    <x v="2"/>
    <n v="4"/>
    <s v="SIN FECHA COMO TAL, SE ASIGNA LA INTERMEDIA DEL SEGUNDO SEMESTRE"/>
    <m/>
    <m/>
    <m/>
    <m/>
    <m/>
    <m/>
    <m/>
    <m/>
    <m/>
    <s v="SIN CECO"/>
    <s v="NO"/>
    <s v="POLICÍA SOACHA_x000a_60%*-Soporte Directivo (Coordinador y Gerencia)"/>
    <n v="4"/>
    <n v="4"/>
    <n v="1238"/>
    <n v="1238"/>
    <s v="INT"/>
    <s v="a. Apoyo y presencia en el proyecto-Soporte Directivo (Coordinador y Gerencia)"/>
    <x v="10"/>
  </r>
  <r>
    <n v="1746"/>
    <x v="51"/>
    <x v="4"/>
    <x v="1"/>
    <m/>
    <m/>
    <s v="b. Conocimiento del proyecto"/>
    <x v="2"/>
    <n v="4"/>
    <s v="SIN FECHA COMO TAL, SE ASIGNA LA INTERMEDIA DEL SEGUNDO SEMESTRE"/>
    <m/>
    <m/>
    <m/>
    <m/>
    <m/>
    <m/>
    <m/>
    <m/>
    <m/>
    <s v="SIN CECO"/>
    <s v="NO"/>
    <s v="POLICÍA SOACHA_x000a_60%*-Soporte Directivo (Coordinador y Gerencia)"/>
    <n v="4"/>
    <n v="4"/>
    <n v="1238"/>
    <n v="1238"/>
    <s v="INT"/>
    <s v="b. Conocimiento del proyecto-Soporte Directivo (Coordinador y Gerencia)"/>
    <x v="11"/>
  </r>
  <r>
    <n v="1747"/>
    <x v="51"/>
    <x v="4"/>
    <x v="1"/>
    <m/>
    <m/>
    <s v="c. Planteamiento de soluciones y manejo de conflictos"/>
    <x v="2"/>
    <n v="4"/>
    <s v="SIN FECHA COMO TAL, SE ASIGNA LA INTERMEDIA DEL SEGUNDO SEMESTRE"/>
    <m/>
    <m/>
    <m/>
    <m/>
    <m/>
    <m/>
    <m/>
    <m/>
    <m/>
    <s v="SIN CECO"/>
    <s v="NO"/>
    <s v="POLICÍA SOACHA_x000a_60%*-Soporte Directivo (Coordinador y Gerencia)"/>
    <n v="4"/>
    <n v="4"/>
    <n v="1238"/>
    <n v="1238"/>
    <s v="INT"/>
    <s v="c. Planteamiento de soluciones y manejo de conflictos-Soporte Directivo (Coordinador y Gerencia)"/>
    <x v="12"/>
  </r>
  <r>
    <n v="1748"/>
    <x v="51"/>
    <x v="4"/>
    <x v="1"/>
    <m/>
    <m/>
    <s v="d. Cumplimiento de compromisos"/>
    <x v="2"/>
    <n v="4"/>
    <s v="SIN FECHA COMO TAL, SE ASIGNA LA INTERMEDIA DEL SEGUNDO SEMESTRE"/>
    <m/>
    <m/>
    <m/>
    <m/>
    <m/>
    <m/>
    <m/>
    <m/>
    <m/>
    <s v="SIN CECO"/>
    <s v="NO"/>
    <s v="POLICÍA SOACHA_x000a_60%*-Soporte Directivo (Coordinador y Gerencia)"/>
    <n v="4"/>
    <n v="4"/>
    <n v="1238"/>
    <n v="1238"/>
    <s v="INT"/>
    <s v="d. Cumplimiento de compromisos-Soporte Directivo (Coordinador y Gerencia)"/>
    <x v="13"/>
  </r>
  <r>
    <n v="1749"/>
    <x v="51"/>
    <x v="4"/>
    <x v="1"/>
    <m/>
    <m/>
    <s v="e. Manejo del cliente"/>
    <x v="2"/>
    <n v="4"/>
    <s v="SIN FECHA COMO TAL, SE ASIGNA LA INTERMEDIA DEL SEGUNDO SEMESTRE"/>
    <m/>
    <m/>
    <m/>
    <m/>
    <m/>
    <m/>
    <m/>
    <m/>
    <m/>
    <s v="SIN CECO"/>
    <s v="NO"/>
    <s v="POLICÍA SOACHA_x000a_60%*-Soporte Directivo (Coordinador y Gerencia)"/>
    <n v="4"/>
    <n v="4"/>
    <n v="1238"/>
    <n v="1238"/>
    <s v="INT"/>
    <s v="e. Manejo del cliente-Soporte Directivo (Coordinador y Gerencia)"/>
    <x v="14"/>
  </r>
  <r>
    <n v="1750"/>
    <x v="51"/>
    <x v="4"/>
    <x v="1"/>
    <m/>
    <m/>
    <s v="a. Idoneidad del personal"/>
    <x v="3"/>
    <n v="4"/>
    <s v="SIN FECHA COMO TAL, SE ASIGNA LA INTERMEDIA DEL SEGUNDO SEMESTRE"/>
    <m/>
    <m/>
    <m/>
    <m/>
    <m/>
    <m/>
    <m/>
    <m/>
    <m/>
    <s v="SIN CECO"/>
    <s v="NO"/>
    <s v="POLICÍA SOACHA_x000a_60%*-Personal que presta el servicio en obra"/>
    <n v="4"/>
    <n v="4"/>
    <n v="1238"/>
    <n v="1238"/>
    <s v="INT"/>
    <s v="a. Idoneidad del personal-Personal que presta el servicio en obra"/>
    <x v="15"/>
  </r>
  <r>
    <n v="1751"/>
    <x v="51"/>
    <x v="4"/>
    <x v="1"/>
    <m/>
    <m/>
    <s v="b. Oportuna atención al cliente"/>
    <x v="3"/>
    <n v="4"/>
    <s v="SIN FECHA COMO TAL, SE ASIGNA LA INTERMEDIA DEL SEGUNDO SEMESTRE"/>
    <m/>
    <m/>
    <m/>
    <m/>
    <m/>
    <m/>
    <m/>
    <m/>
    <m/>
    <s v="SIN CECO"/>
    <s v="NO"/>
    <s v="POLICÍA SOACHA_x000a_60%*-Personal que presta el servicio en obra"/>
    <n v="4"/>
    <n v="4"/>
    <n v="1238"/>
    <n v="1238"/>
    <s v="INT"/>
    <s v="b. Oportuna atención al cliente-Personal que presta el servicio en obra"/>
    <x v="16"/>
  </r>
  <r>
    <n v="1752"/>
    <x v="51"/>
    <x v="4"/>
    <x v="1"/>
    <m/>
    <m/>
    <s v="c. Compromiso con el proyecto"/>
    <x v="3"/>
    <n v="4"/>
    <s v="SIN FECHA COMO TAL, SE ASIGNA LA INTERMEDIA DEL SEGUNDO SEMESTRE"/>
    <m/>
    <m/>
    <m/>
    <m/>
    <m/>
    <m/>
    <m/>
    <m/>
    <m/>
    <s v="SIN CECO"/>
    <s v="NO"/>
    <s v="POLICÍA SOACHA_x000a_60%*-Personal que presta el servicio en obra"/>
    <n v="4"/>
    <n v="4"/>
    <n v="1238"/>
    <n v="1238"/>
    <s v="INT"/>
    <s v="c. Compromiso con el proyecto-Personal que presta el servicio en obra"/>
    <x v="17"/>
  </r>
  <r>
    <n v="1753"/>
    <x v="51"/>
    <x v="4"/>
    <x v="1"/>
    <m/>
    <m/>
    <s v="d. Cumplimiento de compromisos"/>
    <x v="3"/>
    <n v="4"/>
    <s v="SIN FECHA COMO TAL, SE ASIGNA LA INTERMEDIA DEL SEGUNDO SEMESTRE"/>
    <m/>
    <m/>
    <m/>
    <m/>
    <m/>
    <m/>
    <m/>
    <m/>
    <m/>
    <s v="SIN CECO"/>
    <s v="NO"/>
    <s v="POLICÍA SOACHA_x000a_60%*-Personal que presta el servicio en obra"/>
    <n v="4"/>
    <n v="4"/>
    <n v="1238"/>
    <n v="1238"/>
    <s v="INT"/>
    <s v="d. Cumplimiento de compromisos-Personal que presta el servicio en obra"/>
    <x v="18"/>
  </r>
  <r>
    <n v="1754"/>
    <x v="51"/>
    <x v="4"/>
    <x v="1"/>
    <m/>
    <m/>
    <s v="e. Proactividad en desarrollo de funciones"/>
    <x v="3"/>
    <n v="4"/>
    <s v="SIN FECHA COMO TAL, SE ASIGNA LA INTERMEDIA DEL SEGUNDO SEMESTRE"/>
    <m/>
    <m/>
    <m/>
    <m/>
    <m/>
    <m/>
    <m/>
    <m/>
    <m/>
    <s v="SIN CECO"/>
    <s v="NO"/>
    <s v="POLICÍA SOACHA_x000a_60%*-Personal que presta el servicio en obra"/>
    <n v="4"/>
    <n v="4"/>
    <n v="1238"/>
    <n v="1238"/>
    <s v="INT"/>
    <s v="e. Proactividad en desarrollo de funciones-Personal que presta el servicio en obra"/>
    <x v="19"/>
  </r>
  <r>
    <n v="1755"/>
    <x v="51"/>
    <x v="4"/>
    <x v="1"/>
    <m/>
    <m/>
    <s v="a. Calidad del Contenido"/>
    <x v="4"/>
    <n v="4"/>
    <s v="SIN FECHA COMO TAL, SE ASIGNA LA INTERMEDIA DEL SEGUNDO SEMESTRE"/>
    <m/>
    <m/>
    <m/>
    <m/>
    <m/>
    <m/>
    <m/>
    <m/>
    <m/>
    <s v="SIN CECO"/>
    <s v="NO"/>
    <s v="POLICÍA SOACHA_x000a_60%*-Productos Asociados de PAYC (Informes, Control de presupuesto y Programación y actas)"/>
    <n v="4"/>
    <n v="4"/>
    <n v="1238"/>
    <n v="1238"/>
    <s v="INT"/>
    <s v="a. Calidad del Contenido-Productos Asociados de PAYC (Informes, Control de presupuesto y Programación y actas)"/>
    <x v="20"/>
  </r>
  <r>
    <n v="1756"/>
    <x v="51"/>
    <x v="4"/>
    <x v="1"/>
    <m/>
    <m/>
    <s v="b. Claridad del Contenido"/>
    <x v="4"/>
    <n v="4"/>
    <s v="SIN FECHA COMO TAL, SE ASIGNA LA INTERMEDIA DEL SEGUNDO SEMESTRE"/>
    <m/>
    <m/>
    <m/>
    <m/>
    <m/>
    <m/>
    <m/>
    <m/>
    <m/>
    <s v="SIN CECO"/>
    <s v="NO"/>
    <s v="POLICÍA SOACHA_x000a_60%*-Productos Asociados de PAYC (Informes, Control de presupuesto y Programación y actas)"/>
    <n v="4"/>
    <n v="4"/>
    <n v="1238"/>
    <n v="1238"/>
    <s v="INT"/>
    <s v="b. Claridad del Contenido-Productos Asociados de PAYC (Informes, Control de presupuesto y Programación y actas)"/>
    <x v="21"/>
  </r>
  <r>
    <n v="1757"/>
    <x v="51"/>
    <x v="4"/>
    <x v="1"/>
    <m/>
    <m/>
    <s v="c. Oportunidad en la entrega"/>
    <x v="4"/>
    <n v="4"/>
    <s v="SIN FECHA COMO TAL, SE ASIGNA LA INTERMEDIA DEL SEGUNDO SEMESTRE"/>
    <m/>
    <m/>
    <m/>
    <m/>
    <m/>
    <m/>
    <m/>
    <m/>
    <m/>
    <s v="SIN CECO"/>
    <s v="NO"/>
    <s v="POLICÍA SOACHA_x000a_60%*-Productos Asociados de PAYC (Informes, Control de presupuesto y Programación y actas)"/>
    <n v="4"/>
    <n v="4"/>
    <n v="1238"/>
    <n v="1238"/>
    <s v="INT"/>
    <s v="c. Oportunidad en la entrega-Productos Asociados de PAYC (Informes, Control de presupuesto y Programación y actas)"/>
    <x v="22"/>
  </r>
  <r>
    <n v="1758"/>
    <x v="51"/>
    <x v="4"/>
    <x v="1"/>
    <m/>
    <m/>
    <s v="d. Precisión de la información"/>
    <x v="4"/>
    <n v="4"/>
    <s v="SIN FECHA COMO TAL, SE ASIGNA LA INTERMEDIA DEL SEGUNDO SEMESTRE"/>
    <m/>
    <m/>
    <m/>
    <m/>
    <m/>
    <m/>
    <m/>
    <m/>
    <m/>
    <s v="SIN CECO"/>
    <s v="NO"/>
    <s v="POLICÍA SOACHA_x000a_60%*-Productos Asociados de PAYC (Informes, Control de presupuesto y Programación y actas)"/>
    <n v="4"/>
    <n v="4"/>
    <n v="1238"/>
    <n v="1238"/>
    <s v="INT"/>
    <s v="d. Precisión de la información-Productos Asociados de PAYC (Informes, Control de presupuesto y Programación y actas)"/>
    <x v="23"/>
  </r>
  <r>
    <n v="1759"/>
    <x v="51"/>
    <x v="4"/>
    <x v="1"/>
    <m/>
    <m/>
    <s v="e. Diagramación"/>
    <x v="4"/>
    <n v="4"/>
    <s v="SIN FECHA COMO TAL, SE ASIGNA LA INTERMEDIA DEL SEGUNDO SEMESTRE"/>
    <m/>
    <m/>
    <m/>
    <m/>
    <m/>
    <m/>
    <m/>
    <m/>
    <m/>
    <s v="SIN CECO"/>
    <s v="NO"/>
    <s v="POLICÍA SOACHA_x000a_60%*-Productos Asociados de PAYC (Informes, Control de presupuesto y Programación y actas)"/>
    <n v="4"/>
    <n v="4"/>
    <n v="1238"/>
    <n v="1238"/>
    <s v="INT"/>
    <s v="e. Diagramación-Productos Asociados de PAYC (Informes, Control de presupuesto y Programación y actas)"/>
    <x v="24"/>
  </r>
  <r>
    <n v="1760"/>
    <x v="51"/>
    <x v="4"/>
    <x v="1"/>
    <m/>
    <m/>
    <s v="a. Cumplimiento"/>
    <x v="5"/>
    <n v="4"/>
    <s v="SIN FECHA COMO TAL, SE ASIGNA LA INTERMEDIA DEL SEGUNDO SEMESTRE"/>
    <m/>
    <m/>
    <m/>
    <m/>
    <m/>
    <m/>
    <m/>
    <m/>
    <m/>
    <s v="SIN CECO"/>
    <s v="NO"/>
    <s v="POLICÍA SOACHA_x000a_60%*-Compromisos Pactados"/>
    <n v="4"/>
    <n v="4"/>
    <n v="1238"/>
    <n v="1238"/>
    <s v="INT"/>
    <s v="a. Cumplimiento-Compromisos Pactados"/>
    <x v="25"/>
  </r>
  <r>
    <n v="1761"/>
    <x v="51"/>
    <x v="4"/>
    <x v="1"/>
    <m/>
    <m/>
    <s v="b. Satisface expectativas"/>
    <x v="5"/>
    <n v="4"/>
    <s v="SIN FECHA COMO TAL, SE ASIGNA LA INTERMEDIA DEL SEGUNDO SEMESTRE"/>
    <m/>
    <m/>
    <m/>
    <m/>
    <m/>
    <m/>
    <m/>
    <m/>
    <m/>
    <s v="SIN CECO"/>
    <s v="NO"/>
    <s v="POLICÍA SOACHA_x000a_60%*-Compromisos Pactados"/>
    <n v="4"/>
    <n v="4"/>
    <n v="1238"/>
    <n v="1238"/>
    <s v="INT"/>
    <s v="b. Satisface expectativas-Compromisos Pactados"/>
    <x v="26"/>
  </r>
  <r>
    <n v="1762"/>
    <x v="51"/>
    <x v="4"/>
    <x v="1"/>
    <m/>
    <m/>
    <s v="c. Calidad de la Información suministrada"/>
    <x v="5"/>
    <n v="4"/>
    <s v="SIN FECHA COMO TAL, SE ASIGNA LA INTERMEDIA DEL SEGUNDO SEMESTRE"/>
    <m/>
    <m/>
    <m/>
    <m/>
    <m/>
    <m/>
    <m/>
    <m/>
    <m/>
    <s v="SIN CECO"/>
    <s v="NO"/>
    <s v="POLICÍA SOACHA_x000a_60%*-Compromisos Pactados"/>
    <n v="4"/>
    <n v="4"/>
    <n v="1238"/>
    <n v="1238"/>
    <s v="INT"/>
    <s v="c. Calidad de la Información suministrada-Compromisos Pactados"/>
    <x v="27"/>
  </r>
  <r>
    <n v="1763"/>
    <x v="51"/>
    <x v="4"/>
    <x v="1"/>
    <m/>
    <m/>
    <s v="d. Disposición del personal de PAYC a las solicitudes del cliente"/>
    <x v="5"/>
    <n v="4"/>
    <s v="SIN FECHA COMO TAL, SE ASIGNA LA INTERMEDIA DEL SEGUNDO SEMESTRE"/>
    <m/>
    <m/>
    <m/>
    <m/>
    <m/>
    <m/>
    <m/>
    <m/>
    <m/>
    <s v="SIN CECO"/>
    <s v="NO"/>
    <s v="POLICÍA SOACHA_x000a_60%*-Compromisos Pactados"/>
    <n v="4"/>
    <n v="4"/>
    <n v="1238"/>
    <n v="1238"/>
    <s v="INT"/>
    <s v="d. Disposición del personal de PAYC a las solicitudes del cliente-Compromisos Pactados"/>
    <x v="28"/>
  </r>
  <r>
    <n v="1764"/>
    <x v="51"/>
    <x v="4"/>
    <x v="1"/>
    <m/>
    <m/>
    <s v="e. Coherencia entre lo solicitado y lo entregado"/>
    <x v="5"/>
    <n v="4"/>
    <s v="SIN FECHA COMO TAL, SE ASIGNA LA INTERMEDIA DEL SEGUNDO SEMESTRE"/>
    <m/>
    <m/>
    <m/>
    <m/>
    <m/>
    <m/>
    <m/>
    <m/>
    <m/>
    <s v="SIN CECO"/>
    <s v="NO"/>
    <s v="POLICÍA SOACHA_x000a_60%*-Compromisos Pactados"/>
    <n v="4"/>
    <n v="4"/>
    <n v="1238"/>
    <n v="1238"/>
    <s v="INT"/>
    <s v="e. Coherencia entre lo solicitado y lo entregado-Compromisos Pactados"/>
    <x v="29"/>
  </r>
  <r>
    <n v="1765"/>
    <x v="51"/>
    <x v="4"/>
    <x v="1"/>
    <m/>
    <m/>
    <s v="Grado de Satisfacción con el Servicio Prestado"/>
    <x v="6"/>
    <n v="4"/>
    <s v="SIN FECHA COMO TAL, SE ASIGNA LA INTERMEDIA DEL SEGUNDO SEMESTRE"/>
    <m/>
    <m/>
    <m/>
    <m/>
    <m/>
    <m/>
    <m/>
    <m/>
    <m/>
    <s v="SIN CECO"/>
    <s v="NO"/>
    <s v="POLICÍA SOACHA_x000a_60%*-Grado de Satisfacción con el Servicio Prestado"/>
    <n v="4"/>
    <n v="4"/>
    <n v="1238"/>
    <n v="1238"/>
    <s v="INT"/>
    <s v="Grado de Satisfacción con el Servicio Prestado-Grado de Satisfacción con el Servicio Prestado"/>
    <x v="30"/>
  </r>
  <r>
    <n v="1766"/>
    <x v="51"/>
    <x v="4"/>
    <x v="1"/>
    <m/>
    <m/>
    <s v="Posibilidad de Volver a Contratar con PAYC"/>
    <x v="7"/>
    <n v="4"/>
    <s v="SIN FECHA COMO TAL, SE ASIGNA LA INTERMEDIA DEL SEGUNDO SEMESTRE"/>
    <m/>
    <m/>
    <m/>
    <m/>
    <m/>
    <m/>
    <m/>
    <m/>
    <m/>
    <s v="SIN CECO"/>
    <s v="NO"/>
    <s v="POLICÍA SOACHA_x000a_60%*-Posibilidad de Volver a Contratar con PAYC"/>
    <n v="4"/>
    <n v="4"/>
    <n v="1238"/>
    <n v="1238"/>
    <s v="INT"/>
    <s v="Posibilidad de Volver a Contratar con PAYC-Posibilidad de Volver a Contratar con PAYC"/>
    <x v="31"/>
  </r>
  <r>
    <n v="1767"/>
    <x v="51"/>
    <x v="4"/>
    <x v="1"/>
    <m/>
    <m/>
    <s v="Principales fortalezas en el servicio que presta PAYC"/>
    <x v="8"/>
    <s v="-"/>
    <s v="SIN FECHA COMO TAL, SE ASIGNA LA INTERMEDIA DEL SEGUNDO SEMESTRE"/>
    <m/>
    <m/>
    <m/>
    <m/>
    <m/>
    <m/>
    <m/>
    <m/>
    <m/>
    <s v="SIN CECO"/>
    <s v="NO"/>
    <s v="POLICÍA SOACHA_x000a_60%*-Fortalezas PAYC"/>
    <s v="-"/>
    <n v="0"/>
    <n v="1238"/>
    <n v="1238"/>
    <s v="INT"/>
    <s v="Principales fortalezas en el servicio que presta PAYC-Fortalezas PAYC"/>
    <x v="32"/>
  </r>
  <r>
    <n v="1768"/>
    <x v="51"/>
    <x v="4"/>
    <x v="1"/>
    <m/>
    <m/>
    <s v="Principales debilidades en el servicio que presta PAYC"/>
    <x v="9"/>
    <s v="-"/>
    <s v="SIN FECHA COMO TAL, SE ASIGNA LA INTERMEDIA DEL SEGUNDO SEMESTRE"/>
    <m/>
    <m/>
    <m/>
    <m/>
    <m/>
    <m/>
    <m/>
    <m/>
    <m/>
    <s v="SIN CECO"/>
    <s v="NO"/>
    <s v="POLICÍA SOACHA_x000a_60%*-Debilidades PAYC"/>
    <s v="-"/>
    <n v="0"/>
    <n v="1238"/>
    <n v="1238"/>
    <s v="INT"/>
    <s v="Principales debilidades en el servicio que presta PAYC-Debilidades PAYC"/>
    <x v="33"/>
  </r>
  <r>
    <n v="1769"/>
    <x v="52"/>
    <x v="4"/>
    <x v="1"/>
    <m/>
    <m/>
    <s v="a. Conocimiento específico de temas aplicables al proyecto"/>
    <x v="0"/>
    <n v="4"/>
    <s v="SIN FECHA COMO TAL, SE ASIGNA LA INTERMEDIA DEL SEGUNDO SEMESTRE"/>
    <m/>
    <m/>
    <m/>
    <m/>
    <m/>
    <m/>
    <m/>
    <m/>
    <m/>
    <s v="SIN CECO"/>
    <s v="NO"/>
    <s v="HOTEL ALOFT_x000a_25%*-Soporte Técnico"/>
    <n v="4"/>
    <n v="4"/>
    <n v="1212"/>
    <n v="1212"/>
    <s v="INT"/>
    <s v="a. Conocimiento específico de temas aplicables al proyecto-Soporte Técnico"/>
    <x v="0"/>
  </r>
  <r>
    <n v="1770"/>
    <x v="52"/>
    <x v="4"/>
    <x v="1"/>
    <m/>
    <m/>
    <s v="b. Idoneidad y Calidad del soporte"/>
    <x v="0"/>
    <n v="4"/>
    <s v="SIN FECHA COMO TAL, SE ASIGNA LA INTERMEDIA DEL SEGUNDO SEMESTRE"/>
    <m/>
    <m/>
    <m/>
    <m/>
    <m/>
    <m/>
    <m/>
    <m/>
    <m/>
    <s v="SIN CECO"/>
    <s v="NO"/>
    <s v="HOTEL ALOFT_x000a_25%*-Soporte Técnico"/>
    <n v="4"/>
    <n v="4"/>
    <n v="1212"/>
    <n v="1212"/>
    <s v="INT"/>
    <s v="b. Idoneidad y Calidad del soporte-Soporte Técnico"/>
    <x v="1"/>
  </r>
  <r>
    <n v="1771"/>
    <x v="52"/>
    <x v="4"/>
    <x v="1"/>
    <m/>
    <m/>
    <s v="c. Cumplimiento de especificaciones técnicas de construcción"/>
    <x v="0"/>
    <n v="4"/>
    <s v="SIN FECHA COMO TAL, SE ASIGNA LA INTERMEDIA DEL SEGUNDO SEMESTRE"/>
    <m/>
    <m/>
    <m/>
    <m/>
    <m/>
    <m/>
    <m/>
    <m/>
    <m/>
    <s v="SIN CECO"/>
    <s v="NO"/>
    <s v="HOTEL ALOFT_x000a_25%*-Soporte Técnico"/>
    <n v="4"/>
    <n v="4"/>
    <n v="1212"/>
    <n v="1212"/>
    <s v="INT"/>
    <s v="c. Cumplimiento de especificaciones técnicas de construcción-Soporte Técnico"/>
    <x v="2"/>
  </r>
  <r>
    <n v="1772"/>
    <x v="52"/>
    <x v="4"/>
    <x v="1"/>
    <m/>
    <m/>
    <s v="d. Confiabilidad de los conceptos aplicados"/>
    <x v="0"/>
    <n v="4"/>
    <s v="SIN FECHA COMO TAL, SE ASIGNA LA INTERMEDIA DEL SEGUNDO SEMESTRE"/>
    <m/>
    <m/>
    <m/>
    <m/>
    <m/>
    <m/>
    <m/>
    <m/>
    <m/>
    <s v="SIN CECO"/>
    <s v="NO"/>
    <s v="HOTEL ALOFT_x000a_25%*-Soporte Técnico"/>
    <n v="4"/>
    <n v="4"/>
    <n v="1212"/>
    <n v="1212"/>
    <s v="INT"/>
    <s v="d. Confiabilidad de los conceptos aplicados-Soporte Técnico"/>
    <x v="3"/>
  </r>
  <r>
    <n v="1773"/>
    <x v="52"/>
    <x v="4"/>
    <x v="1"/>
    <m/>
    <m/>
    <s v="e. Oportunidad en entrega de información o requerimientos"/>
    <x v="0"/>
    <n v="4"/>
    <s v="SIN FECHA COMO TAL, SE ASIGNA LA INTERMEDIA DEL SEGUNDO SEMESTRE"/>
    <m/>
    <m/>
    <m/>
    <m/>
    <m/>
    <m/>
    <m/>
    <m/>
    <m/>
    <s v="SIN CECO"/>
    <s v="NO"/>
    <s v="HOTEL ALOFT_x000a_25%*-Soporte Técnico"/>
    <n v="4"/>
    <n v="4"/>
    <n v="1212"/>
    <n v="1212"/>
    <s v="INT"/>
    <s v="e. Oportunidad en entrega de información o requerimientos-Soporte Técnico"/>
    <x v="4"/>
  </r>
  <r>
    <n v="1774"/>
    <x v="52"/>
    <x v="4"/>
    <x v="1"/>
    <m/>
    <m/>
    <s v="a. Oportunidad de la gestión en obra"/>
    <x v="1"/>
    <n v="4"/>
    <s v="SIN FECHA COMO TAL, SE ASIGNA LA INTERMEDIA DEL SEGUNDO SEMESTRE"/>
    <m/>
    <m/>
    <m/>
    <m/>
    <m/>
    <m/>
    <m/>
    <m/>
    <m/>
    <s v="SIN CECO"/>
    <s v="NO"/>
    <s v="HOTEL ALOFT_x000a_25%*-Soporte Administrativo"/>
    <n v="4"/>
    <n v="4"/>
    <n v="1212"/>
    <n v="1212"/>
    <s v="INT"/>
    <s v="a. Oportunidad de la gestión en obra-Soporte Administrativo"/>
    <x v="5"/>
  </r>
  <r>
    <n v="1775"/>
    <x v="52"/>
    <x v="4"/>
    <x v="1"/>
    <m/>
    <m/>
    <s v="b. Manejo administrativo del proyecto"/>
    <x v="1"/>
    <n v="4"/>
    <s v="SIN FECHA COMO TAL, SE ASIGNA LA INTERMEDIA DEL SEGUNDO SEMESTRE"/>
    <m/>
    <m/>
    <m/>
    <m/>
    <m/>
    <m/>
    <m/>
    <m/>
    <m/>
    <s v="SIN CECO"/>
    <s v="NO"/>
    <s v="HOTEL ALOFT_x000a_25%*-Soporte Administrativo"/>
    <n v="4"/>
    <n v="4"/>
    <n v="1212"/>
    <n v="1212"/>
    <s v="INT"/>
    <s v="b. Manejo administrativo del proyecto-Soporte Administrativo"/>
    <x v="6"/>
  </r>
  <r>
    <n v="1776"/>
    <x v="52"/>
    <x v="4"/>
    <x v="1"/>
    <m/>
    <m/>
    <s v="c. Información clara y veraz sobre la administración de proyecto"/>
    <x v="1"/>
    <n v="4"/>
    <s v="SIN FECHA COMO TAL, SE ASIGNA LA INTERMEDIA DEL SEGUNDO SEMESTRE"/>
    <m/>
    <m/>
    <m/>
    <m/>
    <m/>
    <m/>
    <m/>
    <m/>
    <m/>
    <s v="SIN CECO"/>
    <s v="NO"/>
    <s v="HOTEL ALOFT_x000a_25%*-Soporte Administrativo"/>
    <n v="4"/>
    <n v="4"/>
    <n v="1212"/>
    <n v="1212"/>
    <s v="INT"/>
    <s v="c. Información clara y veraz sobre la administración de proyecto-Soporte Administrativo"/>
    <x v="7"/>
  </r>
  <r>
    <n v="1777"/>
    <x v="52"/>
    <x v="4"/>
    <x v="1"/>
    <m/>
    <m/>
    <s v="d. Cumplimientos con expectativas del cliente"/>
    <x v="1"/>
    <n v="4"/>
    <s v="SIN FECHA COMO TAL, SE ASIGNA LA INTERMEDIA DEL SEGUNDO SEMESTRE"/>
    <m/>
    <m/>
    <m/>
    <m/>
    <m/>
    <m/>
    <m/>
    <m/>
    <m/>
    <s v="SIN CECO"/>
    <s v="NO"/>
    <s v="HOTEL ALOFT_x000a_25%*-Soporte Administrativo"/>
    <n v="4"/>
    <n v="4"/>
    <n v="1212"/>
    <n v="1212"/>
    <s v="INT"/>
    <s v="d. Cumplimientos con expectativas del cliente-Soporte Administrativo"/>
    <x v="8"/>
  </r>
  <r>
    <n v="1778"/>
    <x v="52"/>
    <x v="4"/>
    <x v="1"/>
    <m/>
    <m/>
    <s v="e. Control de presupuesto"/>
    <x v="1"/>
    <n v="4"/>
    <s v="SIN FECHA COMO TAL, SE ASIGNA LA INTERMEDIA DEL SEGUNDO SEMESTRE"/>
    <m/>
    <m/>
    <m/>
    <m/>
    <m/>
    <m/>
    <m/>
    <m/>
    <m/>
    <s v="SIN CECO"/>
    <s v="NO"/>
    <s v="HOTEL ALOFT_x000a_25%*-Soporte Administrativo"/>
    <n v="4"/>
    <n v="4"/>
    <n v="1212"/>
    <n v="1212"/>
    <s v="INT"/>
    <s v="e. Control de presupuesto-Soporte Administrativo"/>
    <x v="9"/>
  </r>
  <r>
    <n v="1779"/>
    <x v="52"/>
    <x v="4"/>
    <x v="1"/>
    <m/>
    <m/>
    <s v="a. Apoyo y presencia en el proyecto"/>
    <x v="2"/>
    <n v="4"/>
    <s v="SIN FECHA COMO TAL, SE ASIGNA LA INTERMEDIA DEL SEGUNDO SEMESTRE"/>
    <m/>
    <m/>
    <m/>
    <m/>
    <m/>
    <m/>
    <m/>
    <m/>
    <m/>
    <s v="SIN CECO"/>
    <s v="NO"/>
    <s v="HOTEL ALOFT_x000a_25%*-Soporte Directivo (Coordinador y Gerencia)"/>
    <n v="4"/>
    <n v="4"/>
    <n v="1212"/>
    <n v="1212"/>
    <s v="INT"/>
    <s v="a. Apoyo y presencia en el proyecto-Soporte Directivo (Coordinador y Gerencia)"/>
    <x v="10"/>
  </r>
  <r>
    <n v="1780"/>
    <x v="52"/>
    <x v="4"/>
    <x v="1"/>
    <m/>
    <m/>
    <s v="b. Conocimiento del proyecto"/>
    <x v="2"/>
    <n v="4"/>
    <s v="SIN FECHA COMO TAL, SE ASIGNA LA INTERMEDIA DEL SEGUNDO SEMESTRE"/>
    <m/>
    <m/>
    <m/>
    <m/>
    <m/>
    <m/>
    <m/>
    <m/>
    <m/>
    <s v="SIN CECO"/>
    <s v="NO"/>
    <s v="HOTEL ALOFT_x000a_25%*-Soporte Directivo (Coordinador y Gerencia)"/>
    <n v="4"/>
    <n v="4"/>
    <n v="1212"/>
    <n v="1212"/>
    <s v="INT"/>
    <s v="b. Conocimiento del proyecto-Soporte Directivo (Coordinador y Gerencia)"/>
    <x v="11"/>
  </r>
  <r>
    <n v="1781"/>
    <x v="52"/>
    <x v="4"/>
    <x v="1"/>
    <m/>
    <m/>
    <s v="c. Planteamiento de soluciones y manejo de conflictos"/>
    <x v="2"/>
    <n v="4"/>
    <s v="SIN FECHA COMO TAL, SE ASIGNA LA INTERMEDIA DEL SEGUNDO SEMESTRE"/>
    <m/>
    <m/>
    <m/>
    <m/>
    <m/>
    <m/>
    <m/>
    <m/>
    <m/>
    <s v="SIN CECO"/>
    <s v="NO"/>
    <s v="HOTEL ALOFT_x000a_25%*-Soporte Directivo (Coordinador y Gerencia)"/>
    <n v="4"/>
    <n v="4"/>
    <n v="1212"/>
    <n v="1212"/>
    <s v="INT"/>
    <s v="c. Planteamiento de soluciones y manejo de conflictos-Soporte Directivo (Coordinador y Gerencia)"/>
    <x v="12"/>
  </r>
  <r>
    <n v="1782"/>
    <x v="52"/>
    <x v="4"/>
    <x v="1"/>
    <m/>
    <m/>
    <s v="d. Cumplimiento de compromisos"/>
    <x v="2"/>
    <n v="4"/>
    <s v="SIN FECHA COMO TAL, SE ASIGNA LA INTERMEDIA DEL SEGUNDO SEMESTRE"/>
    <m/>
    <m/>
    <m/>
    <m/>
    <m/>
    <m/>
    <m/>
    <m/>
    <m/>
    <s v="SIN CECO"/>
    <s v="NO"/>
    <s v="HOTEL ALOFT_x000a_25%*-Soporte Directivo (Coordinador y Gerencia)"/>
    <n v="4"/>
    <n v="4"/>
    <n v="1212"/>
    <n v="1212"/>
    <s v="INT"/>
    <s v="d. Cumplimiento de compromisos-Soporte Directivo (Coordinador y Gerencia)"/>
    <x v="13"/>
  </r>
  <r>
    <n v="1783"/>
    <x v="52"/>
    <x v="4"/>
    <x v="1"/>
    <m/>
    <m/>
    <s v="e. Manejo del cliente"/>
    <x v="2"/>
    <n v="4"/>
    <s v="SIN FECHA COMO TAL, SE ASIGNA LA INTERMEDIA DEL SEGUNDO SEMESTRE"/>
    <m/>
    <m/>
    <m/>
    <m/>
    <m/>
    <m/>
    <m/>
    <m/>
    <m/>
    <s v="SIN CECO"/>
    <s v="NO"/>
    <s v="HOTEL ALOFT_x000a_25%*-Soporte Directivo (Coordinador y Gerencia)"/>
    <n v="4"/>
    <n v="4"/>
    <n v="1212"/>
    <n v="1212"/>
    <s v="INT"/>
    <s v="e. Manejo del cliente-Soporte Directivo (Coordinador y Gerencia)"/>
    <x v="14"/>
  </r>
  <r>
    <n v="1784"/>
    <x v="52"/>
    <x v="4"/>
    <x v="1"/>
    <m/>
    <m/>
    <s v="a. Idoneidad del personal"/>
    <x v="3"/>
    <n v="4"/>
    <s v="SIN FECHA COMO TAL, SE ASIGNA LA INTERMEDIA DEL SEGUNDO SEMESTRE"/>
    <m/>
    <m/>
    <m/>
    <m/>
    <m/>
    <m/>
    <m/>
    <m/>
    <m/>
    <s v="SIN CECO"/>
    <s v="NO"/>
    <s v="HOTEL ALOFT_x000a_25%*-Personal que presta el servicio en obra"/>
    <n v="4"/>
    <n v="4"/>
    <n v="1212"/>
    <n v="1212"/>
    <s v="INT"/>
    <s v="a. Idoneidad del personal-Personal que presta el servicio en obra"/>
    <x v="15"/>
  </r>
  <r>
    <n v="1785"/>
    <x v="52"/>
    <x v="4"/>
    <x v="1"/>
    <m/>
    <m/>
    <s v="b. Oportuna atención al cliente"/>
    <x v="3"/>
    <n v="4"/>
    <s v="SIN FECHA COMO TAL, SE ASIGNA LA INTERMEDIA DEL SEGUNDO SEMESTRE"/>
    <m/>
    <m/>
    <m/>
    <m/>
    <m/>
    <m/>
    <m/>
    <m/>
    <m/>
    <s v="SIN CECO"/>
    <s v="NO"/>
    <s v="HOTEL ALOFT_x000a_25%*-Personal que presta el servicio en obra"/>
    <n v="4"/>
    <n v="4"/>
    <n v="1212"/>
    <n v="1212"/>
    <s v="INT"/>
    <s v="b. Oportuna atención al cliente-Personal que presta el servicio en obra"/>
    <x v="16"/>
  </r>
  <r>
    <n v="1786"/>
    <x v="52"/>
    <x v="4"/>
    <x v="1"/>
    <m/>
    <m/>
    <s v="c. Compromiso con el proyecto"/>
    <x v="3"/>
    <n v="4"/>
    <s v="SIN FECHA COMO TAL, SE ASIGNA LA INTERMEDIA DEL SEGUNDO SEMESTRE"/>
    <m/>
    <m/>
    <m/>
    <m/>
    <m/>
    <m/>
    <m/>
    <m/>
    <m/>
    <s v="SIN CECO"/>
    <s v="NO"/>
    <s v="HOTEL ALOFT_x000a_25%*-Personal que presta el servicio en obra"/>
    <n v="4"/>
    <n v="4"/>
    <n v="1212"/>
    <n v="1212"/>
    <s v="INT"/>
    <s v="c. Compromiso con el proyecto-Personal que presta el servicio en obra"/>
    <x v="17"/>
  </r>
  <r>
    <n v="1787"/>
    <x v="52"/>
    <x v="4"/>
    <x v="1"/>
    <m/>
    <m/>
    <s v="d. Cumplimiento de compromisos"/>
    <x v="3"/>
    <n v="4"/>
    <s v="SIN FECHA COMO TAL, SE ASIGNA LA INTERMEDIA DEL SEGUNDO SEMESTRE"/>
    <m/>
    <m/>
    <m/>
    <m/>
    <m/>
    <m/>
    <m/>
    <m/>
    <m/>
    <s v="SIN CECO"/>
    <s v="NO"/>
    <s v="HOTEL ALOFT_x000a_25%*-Personal que presta el servicio en obra"/>
    <n v="4"/>
    <n v="4"/>
    <n v="1212"/>
    <n v="1212"/>
    <s v="INT"/>
    <s v="d. Cumplimiento de compromisos-Personal que presta el servicio en obra"/>
    <x v="18"/>
  </r>
  <r>
    <n v="1788"/>
    <x v="52"/>
    <x v="4"/>
    <x v="1"/>
    <m/>
    <m/>
    <s v="e. Proactividad en desarrollo de funciones"/>
    <x v="3"/>
    <n v="4"/>
    <s v="SIN FECHA COMO TAL, SE ASIGNA LA INTERMEDIA DEL SEGUNDO SEMESTRE"/>
    <m/>
    <m/>
    <m/>
    <m/>
    <m/>
    <m/>
    <m/>
    <m/>
    <m/>
    <s v="SIN CECO"/>
    <s v="NO"/>
    <s v="HOTEL ALOFT_x000a_25%*-Personal que presta el servicio en obra"/>
    <n v="4"/>
    <n v="4"/>
    <n v="1212"/>
    <n v="1212"/>
    <s v="INT"/>
    <s v="e. Proactividad en desarrollo de funciones-Personal que presta el servicio en obra"/>
    <x v="19"/>
  </r>
  <r>
    <n v="1789"/>
    <x v="52"/>
    <x v="4"/>
    <x v="1"/>
    <m/>
    <m/>
    <s v="a. Calidad del Contenido"/>
    <x v="4"/>
    <n v="4"/>
    <s v="SIN FECHA COMO TAL, SE ASIGNA LA INTERMEDIA DEL SEGUNDO SEMESTRE"/>
    <m/>
    <m/>
    <m/>
    <m/>
    <m/>
    <m/>
    <m/>
    <m/>
    <m/>
    <s v="SIN CECO"/>
    <s v="NO"/>
    <s v="HOTEL ALOFT_x000a_25%*-Productos Asociados de PAYC (Informes, Control de presupuesto y Programación y actas)"/>
    <n v="4"/>
    <n v="4"/>
    <n v="1212"/>
    <n v="1212"/>
    <s v="INT"/>
    <s v="a. Calidad del Contenido-Productos Asociados de PAYC (Informes, Control de presupuesto y Programación y actas)"/>
    <x v="20"/>
  </r>
  <r>
    <n v="1790"/>
    <x v="52"/>
    <x v="4"/>
    <x v="1"/>
    <m/>
    <m/>
    <s v="b. Claridad del Contenido"/>
    <x v="4"/>
    <n v="4"/>
    <s v="SIN FECHA COMO TAL, SE ASIGNA LA INTERMEDIA DEL SEGUNDO SEMESTRE"/>
    <m/>
    <m/>
    <m/>
    <m/>
    <m/>
    <m/>
    <m/>
    <m/>
    <m/>
    <s v="SIN CECO"/>
    <s v="NO"/>
    <s v="HOTEL ALOFT_x000a_25%*-Productos Asociados de PAYC (Informes, Control de presupuesto y Programación y actas)"/>
    <n v="4"/>
    <n v="4"/>
    <n v="1212"/>
    <n v="1212"/>
    <s v="INT"/>
    <s v="b. Claridad del Contenido-Productos Asociados de PAYC (Informes, Control de presupuesto y Programación y actas)"/>
    <x v="21"/>
  </r>
  <r>
    <n v="1791"/>
    <x v="52"/>
    <x v="4"/>
    <x v="1"/>
    <m/>
    <m/>
    <s v="c. Oportunidad en la entrega"/>
    <x v="4"/>
    <n v="4"/>
    <s v="SIN FECHA COMO TAL, SE ASIGNA LA INTERMEDIA DEL SEGUNDO SEMESTRE"/>
    <m/>
    <m/>
    <m/>
    <m/>
    <m/>
    <m/>
    <m/>
    <m/>
    <m/>
    <s v="SIN CECO"/>
    <s v="NO"/>
    <s v="HOTEL ALOFT_x000a_25%*-Productos Asociados de PAYC (Informes, Control de presupuesto y Programación y actas)"/>
    <n v="4"/>
    <n v="4"/>
    <n v="1212"/>
    <n v="1212"/>
    <s v="INT"/>
    <s v="c. Oportunidad en la entrega-Productos Asociados de PAYC (Informes, Control de presupuesto y Programación y actas)"/>
    <x v="22"/>
  </r>
  <r>
    <n v="1792"/>
    <x v="52"/>
    <x v="4"/>
    <x v="1"/>
    <m/>
    <m/>
    <s v="d. Precisión de la información"/>
    <x v="4"/>
    <n v="4"/>
    <s v="SIN FECHA COMO TAL, SE ASIGNA LA INTERMEDIA DEL SEGUNDO SEMESTRE"/>
    <m/>
    <m/>
    <m/>
    <m/>
    <m/>
    <m/>
    <m/>
    <m/>
    <m/>
    <s v="SIN CECO"/>
    <s v="NO"/>
    <s v="HOTEL ALOFT_x000a_25%*-Productos Asociados de PAYC (Informes, Control de presupuesto y Programación y actas)"/>
    <n v="4"/>
    <n v="4"/>
    <n v="1212"/>
    <n v="1212"/>
    <s v="INT"/>
    <s v="d. Precisión de la información-Productos Asociados de PAYC (Informes, Control de presupuesto y Programación y actas)"/>
    <x v="23"/>
  </r>
  <r>
    <n v="1793"/>
    <x v="52"/>
    <x v="4"/>
    <x v="1"/>
    <m/>
    <m/>
    <s v="e. Diagramación"/>
    <x v="4"/>
    <n v="4"/>
    <s v="SIN FECHA COMO TAL, SE ASIGNA LA INTERMEDIA DEL SEGUNDO SEMESTRE"/>
    <m/>
    <m/>
    <m/>
    <m/>
    <m/>
    <m/>
    <m/>
    <m/>
    <m/>
    <s v="SIN CECO"/>
    <s v="NO"/>
    <s v="HOTEL ALOFT_x000a_25%*-Productos Asociados de PAYC (Informes, Control de presupuesto y Programación y actas)"/>
    <n v="4"/>
    <n v="4"/>
    <n v="1212"/>
    <n v="1212"/>
    <s v="INT"/>
    <s v="e. Diagramación-Productos Asociados de PAYC (Informes, Control de presupuesto y Programación y actas)"/>
    <x v="24"/>
  </r>
  <r>
    <n v="1794"/>
    <x v="52"/>
    <x v="4"/>
    <x v="1"/>
    <m/>
    <m/>
    <s v="a. Cumplimiento"/>
    <x v="5"/>
    <n v="4"/>
    <s v="SIN FECHA COMO TAL, SE ASIGNA LA INTERMEDIA DEL SEGUNDO SEMESTRE"/>
    <m/>
    <m/>
    <m/>
    <m/>
    <m/>
    <m/>
    <m/>
    <m/>
    <m/>
    <s v="SIN CECO"/>
    <s v="NO"/>
    <s v="HOTEL ALOFT_x000a_25%*-Compromisos Pactados"/>
    <n v="4"/>
    <n v="4"/>
    <n v="1212"/>
    <n v="1212"/>
    <s v="INT"/>
    <s v="a. Cumplimiento-Compromisos Pactados"/>
    <x v="25"/>
  </r>
  <r>
    <n v="1795"/>
    <x v="52"/>
    <x v="4"/>
    <x v="1"/>
    <m/>
    <m/>
    <s v="b. Satisface expectativas"/>
    <x v="5"/>
    <n v="4"/>
    <s v="SIN FECHA COMO TAL, SE ASIGNA LA INTERMEDIA DEL SEGUNDO SEMESTRE"/>
    <m/>
    <m/>
    <m/>
    <m/>
    <m/>
    <m/>
    <m/>
    <m/>
    <m/>
    <s v="SIN CECO"/>
    <s v="NO"/>
    <s v="HOTEL ALOFT_x000a_25%*-Compromisos Pactados"/>
    <n v="4"/>
    <n v="4"/>
    <n v="1212"/>
    <n v="1212"/>
    <s v="INT"/>
    <s v="b. Satisface expectativas-Compromisos Pactados"/>
    <x v="26"/>
  </r>
  <r>
    <n v="1796"/>
    <x v="52"/>
    <x v="4"/>
    <x v="1"/>
    <m/>
    <m/>
    <s v="c. Calidad de la Información suministrada"/>
    <x v="5"/>
    <n v="4"/>
    <s v="SIN FECHA COMO TAL, SE ASIGNA LA INTERMEDIA DEL SEGUNDO SEMESTRE"/>
    <m/>
    <m/>
    <m/>
    <m/>
    <m/>
    <m/>
    <m/>
    <m/>
    <m/>
    <s v="SIN CECO"/>
    <s v="NO"/>
    <s v="HOTEL ALOFT_x000a_25%*-Compromisos Pactados"/>
    <n v="4"/>
    <n v="4"/>
    <n v="1212"/>
    <n v="1212"/>
    <s v="INT"/>
    <s v="c. Calidad de la Información suministrada-Compromisos Pactados"/>
    <x v="27"/>
  </r>
  <r>
    <n v="1797"/>
    <x v="52"/>
    <x v="4"/>
    <x v="1"/>
    <m/>
    <m/>
    <s v="d. Disposición del personal de PAYC a las solicitudes del cliente"/>
    <x v="5"/>
    <n v="4"/>
    <s v="SIN FECHA COMO TAL, SE ASIGNA LA INTERMEDIA DEL SEGUNDO SEMESTRE"/>
    <m/>
    <m/>
    <m/>
    <m/>
    <m/>
    <m/>
    <m/>
    <m/>
    <m/>
    <s v="SIN CECO"/>
    <s v="NO"/>
    <s v="HOTEL ALOFT_x000a_25%*-Compromisos Pactados"/>
    <n v="4"/>
    <n v="4"/>
    <n v="1212"/>
    <n v="1212"/>
    <s v="INT"/>
    <s v="d. Disposición del personal de PAYC a las solicitudes del cliente-Compromisos Pactados"/>
    <x v="28"/>
  </r>
  <r>
    <n v="1798"/>
    <x v="52"/>
    <x v="4"/>
    <x v="1"/>
    <m/>
    <m/>
    <s v="e. Coherencia entre lo solicitado y lo entregado"/>
    <x v="5"/>
    <n v="4"/>
    <s v="SIN FECHA COMO TAL, SE ASIGNA LA INTERMEDIA DEL SEGUNDO SEMESTRE"/>
    <m/>
    <m/>
    <m/>
    <m/>
    <m/>
    <m/>
    <m/>
    <m/>
    <m/>
    <s v="SIN CECO"/>
    <s v="NO"/>
    <s v="HOTEL ALOFT_x000a_25%*-Compromisos Pactados"/>
    <n v="4"/>
    <n v="4"/>
    <n v="1212"/>
    <n v="1212"/>
    <s v="INT"/>
    <s v="e. Coherencia entre lo solicitado y lo entregado-Compromisos Pactados"/>
    <x v="29"/>
  </r>
  <r>
    <n v="1799"/>
    <x v="52"/>
    <x v="4"/>
    <x v="1"/>
    <m/>
    <m/>
    <s v="Grado de Satisfacción con el Servicio Prestado"/>
    <x v="6"/>
    <n v="4"/>
    <s v="SIN FECHA COMO TAL, SE ASIGNA LA INTERMEDIA DEL SEGUNDO SEMESTRE"/>
    <m/>
    <m/>
    <m/>
    <m/>
    <m/>
    <m/>
    <m/>
    <m/>
    <m/>
    <s v="SIN CECO"/>
    <s v="NO"/>
    <s v="HOTEL ALOFT_x000a_25%*-Grado de Satisfacción con el Servicio Prestado"/>
    <n v="4"/>
    <n v="4"/>
    <n v="1212"/>
    <n v="1212"/>
    <s v="INT"/>
    <s v="Grado de Satisfacción con el Servicio Prestado-Grado de Satisfacción con el Servicio Prestado"/>
    <x v="30"/>
  </r>
  <r>
    <n v="1800"/>
    <x v="52"/>
    <x v="4"/>
    <x v="1"/>
    <m/>
    <m/>
    <s v="Posibilidad de Volver a Contratar con PAYC"/>
    <x v="7"/>
    <n v="4"/>
    <s v="SIN FECHA COMO TAL, SE ASIGNA LA INTERMEDIA DEL SEGUNDO SEMESTRE"/>
    <m/>
    <m/>
    <m/>
    <m/>
    <m/>
    <m/>
    <m/>
    <m/>
    <m/>
    <s v="SIN CECO"/>
    <s v="NO"/>
    <s v="HOTEL ALOFT_x000a_25%*-Posibilidad de Volver a Contratar con PAYC"/>
    <n v="4"/>
    <n v="4"/>
    <n v="1212"/>
    <n v="1212"/>
    <s v="INT"/>
    <s v="Posibilidad de Volver a Contratar con PAYC-Posibilidad de Volver a Contratar con PAYC"/>
    <x v="31"/>
  </r>
  <r>
    <n v="1801"/>
    <x v="52"/>
    <x v="4"/>
    <x v="1"/>
    <m/>
    <m/>
    <s v="Principales fortalezas en el servicio que presta PAYC"/>
    <x v="8"/>
    <s v="-"/>
    <s v="SIN FECHA COMO TAL, SE ASIGNA LA INTERMEDIA DEL SEGUNDO SEMESTRE"/>
    <m/>
    <m/>
    <m/>
    <m/>
    <m/>
    <m/>
    <m/>
    <m/>
    <m/>
    <s v="SIN CECO"/>
    <s v="NO"/>
    <s v="HOTEL ALOFT_x000a_25%*-Fortalezas PAYC"/>
    <s v="-"/>
    <n v="0"/>
    <n v="1212"/>
    <n v="1212"/>
    <s v="INT"/>
    <s v="Principales fortalezas en el servicio que presta PAYC-Fortalezas PAYC"/>
    <x v="32"/>
  </r>
  <r>
    <n v="1802"/>
    <x v="52"/>
    <x v="4"/>
    <x v="1"/>
    <m/>
    <m/>
    <s v="Principales debilidades en el servicio que presta PAYC"/>
    <x v="9"/>
    <s v="-"/>
    <s v="SIN FECHA COMO TAL, SE ASIGNA LA INTERMEDIA DEL SEGUNDO SEMESTRE"/>
    <m/>
    <m/>
    <m/>
    <m/>
    <m/>
    <m/>
    <m/>
    <m/>
    <m/>
    <s v="SIN CECO"/>
    <s v="NO"/>
    <s v="HOTEL ALOFT_x000a_25%*-Debilidades PAYC"/>
    <s v="-"/>
    <n v="0"/>
    <n v="1212"/>
    <n v="1212"/>
    <s v="INT"/>
    <s v="Principales debilidades en el servicio que presta PAYC-Debilidades PAYC"/>
    <x v="33"/>
  </r>
  <r>
    <n v="1803"/>
    <x v="53"/>
    <x v="4"/>
    <x v="1"/>
    <m/>
    <m/>
    <s v="a. Conocimiento específico de temas aplicables al proyecto"/>
    <x v="0"/>
    <n v="4"/>
    <s v="SIN FECHA COMO TAL, SE ASIGNA LA INTERMEDIA DEL SEGUNDO SEMESTRE"/>
    <m/>
    <m/>
    <m/>
    <m/>
    <m/>
    <m/>
    <m/>
    <m/>
    <m/>
    <s v="SIN CECO"/>
    <s v="NO"/>
    <s v="TORRE UNICENTRO_x000a_100%*-Soporte Técnico"/>
    <n v="4"/>
    <n v="4"/>
    <n v="1208"/>
    <n v="1208"/>
    <s v="INT"/>
    <s v="a. Conocimiento específico de temas aplicables al proyecto-Soporte Técnico"/>
    <x v="0"/>
  </r>
  <r>
    <n v="1804"/>
    <x v="53"/>
    <x v="4"/>
    <x v="1"/>
    <m/>
    <m/>
    <s v="b. Idoneidad y Calidad del soporte"/>
    <x v="0"/>
    <n v="4"/>
    <s v="SIN FECHA COMO TAL, SE ASIGNA LA INTERMEDIA DEL SEGUNDO SEMESTRE"/>
    <m/>
    <m/>
    <m/>
    <m/>
    <m/>
    <m/>
    <m/>
    <m/>
    <m/>
    <s v="SIN CECO"/>
    <s v="NO"/>
    <s v="TORRE UNICENTRO_x000a_100%*-Soporte Técnico"/>
    <n v="4"/>
    <n v="4"/>
    <n v="1208"/>
    <n v="1208"/>
    <s v="INT"/>
    <s v="b. Idoneidad y Calidad del soporte-Soporte Técnico"/>
    <x v="1"/>
  </r>
  <r>
    <n v="1805"/>
    <x v="53"/>
    <x v="4"/>
    <x v="1"/>
    <m/>
    <m/>
    <s v="c. Cumplimiento de especificaciones técnicas de construcción"/>
    <x v="0"/>
    <n v="4"/>
    <s v="SIN FECHA COMO TAL, SE ASIGNA LA INTERMEDIA DEL SEGUNDO SEMESTRE"/>
    <m/>
    <m/>
    <m/>
    <m/>
    <m/>
    <m/>
    <m/>
    <m/>
    <m/>
    <s v="SIN CECO"/>
    <s v="NO"/>
    <s v="TORRE UNICENTRO_x000a_100%*-Soporte Técnico"/>
    <n v="4"/>
    <n v="4"/>
    <n v="1208"/>
    <n v="1208"/>
    <s v="INT"/>
    <s v="c. Cumplimiento de especificaciones técnicas de construcción-Soporte Técnico"/>
    <x v="2"/>
  </r>
  <r>
    <n v="1806"/>
    <x v="53"/>
    <x v="4"/>
    <x v="1"/>
    <m/>
    <m/>
    <s v="d. Confiabilidad de los conceptos aplicados"/>
    <x v="0"/>
    <n v="4"/>
    <s v="SIN FECHA COMO TAL, SE ASIGNA LA INTERMEDIA DEL SEGUNDO SEMESTRE"/>
    <m/>
    <m/>
    <m/>
    <m/>
    <m/>
    <m/>
    <m/>
    <m/>
    <m/>
    <s v="SIN CECO"/>
    <s v="NO"/>
    <s v="TORRE UNICENTRO_x000a_100%*-Soporte Técnico"/>
    <n v="4"/>
    <n v="4"/>
    <n v="1208"/>
    <n v="1208"/>
    <s v="INT"/>
    <s v="d. Confiabilidad de los conceptos aplicados-Soporte Técnico"/>
    <x v="3"/>
  </r>
  <r>
    <n v="1807"/>
    <x v="53"/>
    <x v="4"/>
    <x v="1"/>
    <m/>
    <m/>
    <s v="e. Oportunidad en entrega de información o requerimientos"/>
    <x v="0"/>
    <n v="4"/>
    <s v="SIN FECHA COMO TAL, SE ASIGNA LA INTERMEDIA DEL SEGUNDO SEMESTRE"/>
    <m/>
    <m/>
    <m/>
    <m/>
    <m/>
    <m/>
    <m/>
    <m/>
    <m/>
    <s v="SIN CECO"/>
    <s v="NO"/>
    <s v="TORRE UNICENTRO_x000a_100%*-Soporte Técnico"/>
    <n v="4"/>
    <n v="4"/>
    <n v="1208"/>
    <n v="1208"/>
    <s v="INT"/>
    <s v="e. Oportunidad en entrega de información o requerimientos-Soporte Técnico"/>
    <x v="4"/>
  </r>
  <r>
    <n v="1808"/>
    <x v="53"/>
    <x v="4"/>
    <x v="1"/>
    <m/>
    <m/>
    <s v="a. Oportunidad de la gestión en obra"/>
    <x v="1"/>
    <n v="4"/>
    <s v="SIN FECHA COMO TAL, SE ASIGNA LA INTERMEDIA DEL SEGUNDO SEMESTRE"/>
    <m/>
    <m/>
    <m/>
    <m/>
    <m/>
    <m/>
    <m/>
    <m/>
    <m/>
    <s v="SIN CECO"/>
    <s v="NO"/>
    <s v="TORRE UNICENTRO_x000a_100%*-Soporte Administrativo"/>
    <n v="4"/>
    <n v="4"/>
    <n v="1208"/>
    <n v="1208"/>
    <s v="INT"/>
    <s v="a. Oportunidad de la gestión en obra-Soporte Administrativo"/>
    <x v="5"/>
  </r>
  <r>
    <n v="1809"/>
    <x v="53"/>
    <x v="4"/>
    <x v="1"/>
    <m/>
    <m/>
    <s v="b. Manejo administrativo del proyecto"/>
    <x v="1"/>
    <n v="4"/>
    <s v="SIN FECHA COMO TAL, SE ASIGNA LA INTERMEDIA DEL SEGUNDO SEMESTRE"/>
    <m/>
    <m/>
    <m/>
    <m/>
    <m/>
    <m/>
    <m/>
    <m/>
    <m/>
    <s v="SIN CECO"/>
    <s v="NO"/>
    <s v="TORRE UNICENTRO_x000a_100%*-Soporte Administrativo"/>
    <n v="4"/>
    <n v="4"/>
    <n v="1208"/>
    <n v="1208"/>
    <s v="INT"/>
    <s v="b. Manejo administrativo del proyecto-Soporte Administrativo"/>
    <x v="6"/>
  </r>
  <r>
    <n v="1810"/>
    <x v="53"/>
    <x v="4"/>
    <x v="1"/>
    <m/>
    <m/>
    <s v="c. Información clara y veraz sobre la administración de proyecto"/>
    <x v="1"/>
    <n v="4"/>
    <s v="SIN FECHA COMO TAL, SE ASIGNA LA INTERMEDIA DEL SEGUNDO SEMESTRE"/>
    <m/>
    <m/>
    <m/>
    <m/>
    <m/>
    <m/>
    <m/>
    <m/>
    <m/>
    <s v="SIN CECO"/>
    <s v="NO"/>
    <s v="TORRE UNICENTRO_x000a_100%*-Soporte Administrativo"/>
    <n v="4"/>
    <n v="4"/>
    <n v="1208"/>
    <n v="1208"/>
    <s v="INT"/>
    <s v="c. Información clara y veraz sobre la administración de proyecto-Soporte Administrativo"/>
    <x v="7"/>
  </r>
  <r>
    <n v="1811"/>
    <x v="53"/>
    <x v="4"/>
    <x v="1"/>
    <m/>
    <m/>
    <s v="d. Cumplimientos con expectativas del cliente"/>
    <x v="1"/>
    <n v="4"/>
    <s v="SIN FECHA COMO TAL, SE ASIGNA LA INTERMEDIA DEL SEGUNDO SEMESTRE"/>
    <m/>
    <m/>
    <m/>
    <m/>
    <m/>
    <m/>
    <m/>
    <m/>
    <m/>
    <s v="SIN CECO"/>
    <s v="NO"/>
    <s v="TORRE UNICENTRO_x000a_100%*-Soporte Administrativo"/>
    <n v="4"/>
    <n v="4"/>
    <n v="1208"/>
    <n v="1208"/>
    <s v="INT"/>
    <s v="d. Cumplimientos con expectativas del cliente-Soporte Administrativo"/>
    <x v="8"/>
  </r>
  <r>
    <n v="1812"/>
    <x v="53"/>
    <x v="4"/>
    <x v="1"/>
    <m/>
    <m/>
    <s v="e. Control de presupuesto"/>
    <x v="1"/>
    <n v="4"/>
    <s v="SIN FECHA COMO TAL, SE ASIGNA LA INTERMEDIA DEL SEGUNDO SEMESTRE"/>
    <m/>
    <m/>
    <m/>
    <m/>
    <m/>
    <m/>
    <m/>
    <m/>
    <m/>
    <s v="SIN CECO"/>
    <s v="NO"/>
    <s v="TORRE UNICENTRO_x000a_100%*-Soporte Administrativo"/>
    <n v="4"/>
    <n v="4"/>
    <n v="1208"/>
    <n v="1208"/>
    <s v="INT"/>
    <s v="e. Control de presupuesto-Soporte Administrativo"/>
    <x v="9"/>
  </r>
  <r>
    <n v="1813"/>
    <x v="53"/>
    <x v="4"/>
    <x v="1"/>
    <m/>
    <m/>
    <s v="a. Apoyo y presencia en el proyecto"/>
    <x v="2"/>
    <n v="4"/>
    <s v="SIN FECHA COMO TAL, SE ASIGNA LA INTERMEDIA DEL SEGUNDO SEMESTRE"/>
    <m/>
    <m/>
    <m/>
    <m/>
    <m/>
    <m/>
    <m/>
    <m/>
    <m/>
    <s v="SIN CECO"/>
    <s v="NO"/>
    <s v="TORRE UNICENTRO_x000a_100%*-Soporte Directivo (Coordinador y Gerencia)"/>
    <n v="4"/>
    <n v="4"/>
    <n v="1208"/>
    <n v="1208"/>
    <s v="INT"/>
    <s v="a. Apoyo y presencia en el proyecto-Soporte Directivo (Coordinador y Gerencia)"/>
    <x v="10"/>
  </r>
  <r>
    <n v="1814"/>
    <x v="53"/>
    <x v="4"/>
    <x v="1"/>
    <m/>
    <m/>
    <s v="b. Conocimiento del proyecto"/>
    <x v="2"/>
    <n v="4"/>
    <s v="SIN FECHA COMO TAL, SE ASIGNA LA INTERMEDIA DEL SEGUNDO SEMESTRE"/>
    <m/>
    <m/>
    <m/>
    <m/>
    <m/>
    <m/>
    <m/>
    <m/>
    <m/>
    <s v="SIN CECO"/>
    <s v="NO"/>
    <s v="TORRE UNICENTRO_x000a_100%*-Soporte Directivo (Coordinador y Gerencia)"/>
    <n v="4"/>
    <n v="4"/>
    <n v="1208"/>
    <n v="1208"/>
    <s v="INT"/>
    <s v="b. Conocimiento del proyecto-Soporte Directivo (Coordinador y Gerencia)"/>
    <x v="11"/>
  </r>
  <r>
    <n v="1815"/>
    <x v="53"/>
    <x v="4"/>
    <x v="1"/>
    <m/>
    <m/>
    <s v="c. Planteamiento de soluciones y manejo de conflictos"/>
    <x v="2"/>
    <n v="4"/>
    <s v="SIN FECHA COMO TAL, SE ASIGNA LA INTERMEDIA DEL SEGUNDO SEMESTRE"/>
    <m/>
    <m/>
    <m/>
    <m/>
    <m/>
    <m/>
    <m/>
    <m/>
    <m/>
    <s v="SIN CECO"/>
    <s v="NO"/>
    <s v="TORRE UNICENTRO_x000a_100%*-Soporte Directivo (Coordinador y Gerencia)"/>
    <n v="4"/>
    <n v="4"/>
    <n v="1208"/>
    <n v="1208"/>
    <s v="INT"/>
    <s v="c. Planteamiento de soluciones y manejo de conflictos-Soporte Directivo (Coordinador y Gerencia)"/>
    <x v="12"/>
  </r>
  <r>
    <n v="1816"/>
    <x v="53"/>
    <x v="4"/>
    <x v="1"/>
    <m/>
    <m/>
    <s v="d. Cumplimiento de compromisos"/>
    <x v="2"/>
    <n v="4"/>
    <s v="SIN FECHA COMO TAL, SE ASIGNA LA INTERMEDIA DEL SEGUNDO SEMESTRE"/>
    <m/>
    <m/>
    <m/>
    <m/>
    <m/>
    <m/>
    <m/>
    <m/>
    <m/>
    <s v="SIN CECO"/>
    <s v="NO"/>
    <s v="TORRE UNICENTRO_x000a_100%*-Soporte Directivo (Coordinador y Gerencia)"/>
    <n v="4"/>
    <n v="4"/>
    <n v="1208"/>
    <n v="1208"/>
    <s v="INT"/>
    <s v="d. Cumplimiento de compromisos-Soporte Directivo (Coordinador y Gerencia)"/>
    <x v="13"/>
  </r>
  <r>
    <n v="1817"/>
    <x v="53"/>
    <x v="4"/>
    <x v="1"/>
    <m/>
    <m/>
    <s v="e. Manejo del cliente"/>
    <x v="2"/>
    <n v="4"/>
    <s v="SIN FECHA COMO TAL, SE ASIGNA LA INTERMEDIA DEL SEGUNDO SEMESTRE"/>
    <m/>
    <m/>
    <m/>
    <m/>
    <m/>
    <m/>
    <m/>
    <m/>
    <m/>
    <s v="SIN CECO"/>
    <s v="NO"/>
    <s v="TORRE UNICENTRO_x000a_100%*-Soporte Directivo (Coordinador y Gerencia)"/>
    <n v="4"/>
    <n v="4"/>
    <n v="1208"/>
    <n v="1208"/>
    <s v="INT"/>
    <s v="e. Manejo del cliente-Soporte Directivo (Coordinador y Gerencia)"/>
    <x v="14"/>
  </r>
  <r>
    <n v="1818"/>
    <x v="53"/>
    <x v="4"/>
    <x v="1"/>
    <m/>
    <m/>
    <s v="a. Idoneidad del personal"/>
    <x v="3"/>
    <n v="4"/>
    <s v="SIN FECHA COMO TAL, SE ASIGNA LA INTERMEDIA DEL SEGUNDO SEMESTRE"/>
    <m/>
    <m/>
    <m/>
    <m/>
    <m/>
    <m/>
    <m/>
    <m/>
    <m/>
    <s v="SIN CECO"/>
    <s v="NO"/>
    <s v="TORRE UNICENTRO_x000a_100%*-Personal que presta el servicio en obra"/>
    <n v="4"/>
    <n v="4"/>
    <n v="1208"/>
    <n v="1208"/>
    <s v="INT"/>
    <s v="a. Idoneidad del personal-Personal que presta el servicio en obra"/>
    <x v="15"/>
  </r>
  <r>
    <n v="1819"/>
    <x v="53"/>
    <x v="4"/>
    <x v="1"/>
    <m/>
    <m/>
    <s v="b. Oportuna atención al cliente"/>
    <x v="3"/>
    <n v="4"/>
    <s v="SIN FECHA COMO TAL, SE ASIGNA LA INTERMEDIA DEL SEGUNDO SEMESTRE"/>
    <m/>
    <m/>
    <m/>
    <m/>
    <m/>
    <m/>
    <m/>
    <m/>
    <m/>
    <s v="SIN CECO"/>
    <s v="NO"/>
    <s v="TORRE UNICENTRO_x000a_100%*-Personal que presta el servicio en obra"/>
    <n v="4"/>
    <n v="4"/>
    <n v="1208"/>
    <n v="1208"/>
    <s v="INT"/>
    <s v="b. Oportuna atención al cliente-Personal que presta el servicio en obra"/>
    <x v="16"/>
  </r>
  <r>
    <n v="1820"/>
    <x v="53"/>
    <x v="4"/>
    <x v="1"/>
    <m/>
    <m/>
    <s v="c. Compromiso con el proyecto"/>
    <x v="3"/>
    <n v="4"/>
    <s v="SIN FECHA COMO TAL, SE ASIGNA LA INTERMEDIA DEL SEGUNDO SEMESTRE"/>
    <m/>
    <m/>
    <m/>
    <m/>
    <m/>
    <m/>
    <m/>
    <m/>
    <m/>
    <s v="SIN CECO"/>
    <s v="NO"/>
    <s v="TORRE UNICENTRO_x000a_100%*-Personal que presta el servicio en obra"/>
    <n v="4"/>
    <n v="4"/>
    <n v="1208"/>
    <n v="1208"/>
    <s v="INT"/>
    <s v="c. Compromiso con el proyecto-Personal que presta el servicio en obra"/>
    <x v="17"/>
  </r>
  <r>
    <n v="1821"/>
    <x v="53"/>
    <x v="4"/>
    <x v="1"/>
    <m/>
    <m/>
    <s v="d. Cumplimiento de compromisos"/>
    <x v="3"/>
    <n v="4"/>
    <s v="SIN FECHA COMO TAL, SE ASIGNA LA INTERMEDIA DEL SEGUNDO SEMESTRE"/>
    <m/>
    <m/>
    <m/>
    <m/>
    <m/>
    <m/>
    <m/>
    <m/>
    <m/>
    <s v="SIN CECO"/>
    <s v="NO"/>
    <s v="TORRE UNICENTRO_x000a_100%*-Personal que presta el servicio en obra"/>
    <n v="4"/>
    <n v="4"/>
    <n v="1208"/>
    <n v="1208"/>
    <s v="INT"/>
    <s v="d. Cumplimiento de compromisos-Personal que presta el servicio en obra"/>
    <x v="18"/>
  </r>
  <r>
    <n v="1822"/>
    <x v="53"/>
    <x v="4"/>
    <x v="1"/>
    <m/>
    <m/>
    <s v="e. Proactividad en desarrollo de funciones"/>
    <x v="3"/>
    <n v="4"/>
    <s v="SIN FECHA COMO TAL, SE ASIGNA LA INTERMEDIA DEL SEGUNDO SEMESTRE"/>
    <m/>
    <m/>
    <m/>
    <m/>
    <m/>
    <m/>
    <m/>
    <m/>
    <m/>
    <s v="SIN CECO"/>
    <s v="NO"/>
    <s v="TORRE UNICENTRO_x000a_100%*-Personal que presta el servicio en obra"/>
    <n v="4"/>
    <n v="4"/>
    <n v="1208"/>
    <n v="1208"/>
    <s v="INT"/>
    <s v="e. Proactividad en desarrollo de funciones-Personal que presta el servicio en obra"/>
    <x v="19"/>
  </r>
  <r>
    <n v="1823"/>
    <x v="53"/>
    <x v="4"/>
    <x v="1"/>
    <m/>
    <m/>
    <s v="a. Calidad del Contenido"/>
    <x v="4"/>
    <n v="4"/>
    <s v="SIN FECHA COMO TAL, SE ASIGNA LA INTERMEDIA DEL SEGUNDO SEMESTRE"/>
    <m/>
    <m/>
    <m/>
    <m/>
    <m/>
    <m/>
    <m/>
    <m/>
    <m/>
    <s v="SIN CECO"/>
    <s v="NO"/>
    <s v="TORRE UNICENTRO_x000a_100%*-Productos Asociados de PAYC (Informes, Control de presupuesto y Programación y actas)"/>
    <n v="4"/>
    <n v="4"/>
    <n v="1208"/>
    <n v="1208"/>
    <s v="INT"/>
    <s v="a. Calidad del Contenido-Productos Asociados de PAYC (Informes, Control de presupuesto y Programación y actas)"/>
    <x v="20"/>
  </r>
  <r>
    <n v="1824"/>
    <x v="53"/>
    <x v="4"/>
    <x v="1"/>
    <m/>
    <m/>
    <s v="b. Claridad del Contenido"/>
    <x v="4"/>
    <n v="4"/>
    <s v="SIN FECHA COMO TAL, SE ASIGNA LA INTERMEDIA DEL SEGUNDO SEMESTRE"/>
    <m/>
    <m/>
    <m/>
    <m/>
    <m/>
    <m/>
    <m/>
    <m/>
    <m/>
    <s v="SIN CECO"/>
    <s v="NO"/>
    <s v="TORRE UNICENTRO_x000a_100%*-Productos Asociados de PAYC (Informes, Control de presupuesto y Programación y actas)"/>
    <n v="4"/>
    <n v="4"/>
    <n v="1208"/>
    <n v="1208"/>
    <s v="INT"/>
    <s v="b. Claridad del Contenido-Productos Asociados de PAYC (Informes, Control de presupuesto y Programación y actas)"/>
    <x v="21"/>
  </r>
  <r>
    <n v="1825"/>
    <x v="53"/>
    <x v="4"/>
    <x v="1"/>
    <m/>
    <m/>
    <s v="c. Oportunidad en la entrega"/>
    <x v="4"/>
    <n v="4"/>
    <s v="SIN FECHA COMO TAL, SE ASIGNA LA INTERMEDIA DEL SEGUNDO SEMESTRE"/>
    <m/>
    <m/>
    <m/>
    <m/>
    <m/>
    <m/>
    <m/>
    <m/>
    <m/>
    <s v="SIN CECO"/>
    <s v="NO"/>
    <s v="TORRE UNICENTRO_x000a_100%*-Productos Asociados de PAYC (Informes, Control de presupuesto y Programación y actas)"/>
    <n v="4"/>
    <n v="4"/>
    <n v="1208"/>
    <n v="1208"/>
    <s v="INT"/>
    <s v="c. Oportunidad en la entrega-Productos Asociados de PAYC (Informes, Control de presupuesto y Programación y actas)"/>
    <x v="22"/>
  </r>
  <r>
    <n v="1826"/>
    <x v="53"/>
    <x v="4"/>
    <x v="1"/>
    <m/>
    <m/>
    <s v="d. Precisión de la información"/>
    <x v="4"/>
    <n v="4"/>
    <s v="SIN FECHA COMO TAL, SE ASIGNA LA INTERMEDIA DEL SEGUNDO SEMESTRE"/>
    <m/>
    <m/>
    <m/>
    <m/>
    <m/>
    <m/>
    <m/>
    <m/>
    <m/>
    <s v="SIN CECO"/>
    <s v="NO"/>
    <s v="TORRE UNICENTRO_x000a_100%*-Productos Asociados de PAYC (Informes, Control de presupuesto y Programación y actas)"/>
    <n v="4"/>
    <n v="4"/>
    <n v="1208"/>
    <n v="1208"/>
    <s v="INT"/>
    <s v="d. Precisión de la información-Productos Asociados de PAYC (Informes, Control de presupuesto y Programación y actas)"/>
    <x v="23"/>
  </r>
  <r>
    <n v="1827"/>
    <x v="53"/>
    <x v="4"/>
    <x v="1"/>
    <m/>
    <m/>
    <s v="e. Diagramación"/>
    <x v="4"/>
    <n v="4"/>
    <s v="SIN FECHA COMO TAL, SE ASIGNA LA INTERMEDIA DEL SEGUNDO SEMESTRE"/>
    <m/>
    <m/>
    <m/>
    <m/>
    <m/>
    <m/>
    <m/>
    <m/>
    <m/>
    <s v="SIN CECO"/>
    <s v="NO"/>
    <s v="TORRE UNICENTRO_x000a_100%*-Productos Asociados de PAYC (Informes, Control de presupuesto y Programación y actas)"/>
    <n v="4"/>
    <n v="4"/>
    <n v="1208"/>
    <n v="1208"/>
    <s v="INT"/>
    <s v="e. Diagramación-Productos Asociados de PAYC (Informes, Control de presupuesto y Programación y actas)"/>
    <x v="24"/>
  </r>
  <r>
    <n v="1828"/>
    <x v="53"/>
    <x v="4"/>
    <x v="1"/>
    <m/>
    <m/>
    <s v="a. Cumplimiento"/>
    <x v="5"/>
    <n v="4"/>
    <s v="SIN FECHA COMO TAL, SE ASIGNA LA INTERMEDIA DEL SEGUNDO SEMESTRE"/>
    <m/>
    <m/>
    <m/>
    <m/>
    <m/>
    <m/>
    <m/>
    <m/>
    <m/>
    <s v="SIN CECO"/>
    <s v="NO"/>
    <s v="TORRE UNICENTRO_x000a_100%*-Compromisos Pactados"/>
    <n v="4"/>
    <n v="4"/>
    <n v="1208"/>
    <n v="1208"/>
    <s v="INT"/>
    <s v="a. Cumplimiento-Compromisos Pactados"/>
    <x v="25"/>
  </r>
  <r>
    <n v="1829"/>
    <x v="53"/>
    <x v="4"/>
    <x v="1"/>
    <m/>
    <m/>
    <s v="b. Satisface expectativas"/>
    <x v="5"/>
    <n v="4"/>
    <s v="SIN FECHA COMO TAL, SE ASIGNA LA INTERMEDIA DEL SEGUNDO SEMESTRE"/>
    <m/>
    <m/>
    <m/>
    <m/>
    <m/>
    <m/>
    <m/>
    <m/>
    <m/>
    <s v="SIN CECO"/>
    <s v="NO"/>
    <s v="TORRE UNICENTRO_x000a_100%*-Compromisos Pactados"/>
    <n v="4"/>
    <n v="4"/>
    <n v="1208"/>
    <n v="1208"/>
    <s v="INT"/>
    <s v="b. Satisface expectativas-Compromisos Pactados"/>
    <x v="26"/>
  </r>
  <r>
    <n v="1830"/>
    <x v="53"/>
    <x v="4"/>
    <x v="1"/>
    <m/>
    <m/>
    <s v="c. Calidad de la Información suministrada"/>
    <x v="5"/>
    <n v="4"/>
    <s v="SIN FECHA COMO TAL, SE ASIGNA LA INTERMEDIA DEL SEGUNDO SEMESTRE"/>
    <m/>
    <m/>
    <m/>
    <m/>
    <m/>
    <m/>
    <m/>
    <m/>
    <m/>
    <s v="SIN CECO"/>
    <s v="NO"/>
    <s v="TORRE UNICENTRO_x000a_100%*-Compromisos Pactados"/>
    <n v="4"/>
    <n v="4"/>
    <n v="1208"/>
    <n v="1208"/>
    <s v="INT"/>
    <s v="c. Calidad de la Información suministrada-Compromisos Pactados"/>
    <x v="27"/>
  </r>
  <r>
    <n v="1831"/>
    <x v="53"/>
    <x v="4"/>
    <x v="1"/>
    <m/>
    <m/>
    <s v="d. Disposición del personal de PAYC a las solicitudes del cliente"/>
    <x v="5"/>
    <n v="4"/>
    <s v="SIN FECHA COMO TAL, SE ASIGNA LA INTERMEDIA DEL SEGUNDO SEMESTRE"/>
    <m/>
    <m/>
    <m/>
    <m/>
    <m/>
    <m/>
    <m/>
    <m/>
    <m/>
    <s v="SIN CECO"/>
    <s v="NO"/>
    <s v="TORRE UNICENTRO_x000a_100%*-Compromisos Pactados"/>
    <n v="4"/>
    <n v="4"/>
    <n v="1208"/>
    <n v="1208"/>
    <s v="INT"/>
    <s v="d. Disposición del personal de PAYC a las solicitudes del cliente-Compromisos Pactados"/>
    <x v="28"/>
  </r>
  <r>
    <n v="1832"/>
    <x v="53"/>
    <x v="4"/>
    <x v="1"/>
    <m/>
    <m/>
    <s v="e. Coherencia entre lo solicitado y lo entregado"/>
    <x v="5"/>
    <n v="4"/>
    <s v="SIN FECHA COMO TAL, SE ASIGNA LA INTERMEDIA DEL SEGUNDO SEMESTRE"/>
    <m/>
    <m/>
    <m/>
    <m/>
    <m/>
    <m/>
    <m/>
    <m/>
    <m/>
    <s v="SIN CECO"/>
    <s v="NO"/>
    <s v="TORRE UNICENTRO_x000a_100%*-Compromisos Pactados"/>
    <n v="4"/>
    <n v="4"/>
    <n v="1208"/>
    <n v="1208"/>
    <s v="INT"/>
    <s v="e. Coherencia entre lo solicitado y lo entregado-Compromisos Pactados"/>
    <x v="29"/>
  </r>
  <r>
    <n v="1833"/>
    <x v="53"/>
    <x v="4"/>
    <x v="1"/>
    <m/>
    <m/>
    <s v="Grado de Satisfacción con el Servicio Prestado"/>
    <x v="6"/>
    <n v="4"/>
    <s v="SIN FECHA COMO TAL, SE ASIGNA LA INTERMEDIA DEL SEGUNDO SEMESTRE"/>
    <m/>
    <m/>
    <m/>
    <m/>
    <m/>
    <m/>
    <m/>
    <m/>
    <m/>
    <s v="SIN CECO"/>
    <s v="NO"/>
    <s v="TORRE UNICENTRO_x000a_100%*-Grado de Satisfacción con el Servicio Prestado"/>
    <n v="4"/>
    <n v="4"/>
    <n v="1208"/>
    <n v="1208"/>
    <s v="INT"/>
    <s v="Grado de Satisfacción con el Servicio Prestado-Grado de Satisfacción con el Servicio Prestado"/>
    <x v="30"/>
  </r>
  <r>
    <n v="1834"/>
    <x v="53"/>
    <x v="4"/>
    <x v="1"/>
    <m/>
    <m/>
    <s v="Posibilidad de Volver a Contratar con PAYC"/>
    <x v="7"/>
    <n v="4"/>
    <s v="SIN FECHA COMO TAL, SE ASIGNA LA INTERMEDIA DEL SEGUNDO SEMESTRE"/>
    <m/>
    <m/>
    <m/>
    <m/>
    <m/>
    <m/>
    <m/>
    <m/>
    <m/>
    <s v="SIN CECO"/>
    <s v="NO"/>
    <s v="TORRE UNICENTRO_x000a_100%*-Posibilidad de Volver a Contratar con PAYC"/>
    <n v="4"/>
    <n v="4"/>
    <n v="1208"/>
    <n v="1208"/>
    <s v="INT"/>
    <s v="Posibilidad de Volver a Contratar con PAYC-Posibilidad de Volver a Contratar con PAYC"/>
    <x v="31"/>
  </r>
  <r>
    <n v="1835"/>
    <x v="53"/>
    <x v="4"/>
    <x v="1"/>
    <m/>
    <m/>
    <s v="Principales fortalezas en el servicio que presta PAYC"/>
    <x v="8"/>
    <s v="-"/>
    <s v="SIN FECHA COMO TAL, SE ASIGNA LA INTERMEDIA DEL SEGUNDO SEMESTRE"/>
    <m/>
    <m/>
    <m/>
    <m/>
    <m/>
    <m/>
    <m/>
    <m/>
    <m/>
    <s v="SIN CECO"/>
    <s v="NO"/>
    <s v="TORRE UNICENTRO_x000a_100%*-Fortalezas PAYC"/>
    <s v="-"/>
    <n v="0"/>
    <n v="1208"/>
    <n v="1208"/>
    <s v="INT"/>
    <s v="Principales fortalezas en el servicio que presta PAYC-Fortalezas PAYC"/>
    <x v="32"/>
  </r>
  <r>
    <n v="1836"/>
    <x v="53"/>
    <x v="4"/>
    <x v="1"/>
    <m/>
    <m/>
    <s v="Principales debilidades en el servicio que presta PAYC"/>
    <x v="9"/>
    <s v="-"/>
    <s v="SIN FECHA COMO TAL, SE ASIGNA LA INTERMEDIA DEL SEGUNDO SEMESTRE"/>
    <m/>
    <m/>
    <m/>
    <m/>
    <m/>
    <m/>
    <m/>
    <m/>
    <m/>
    <s v="SIN CECO"/>
    <s v="NO"/>
    <s v="TORRE UNICENTRO_x000a_100%*-Debilidades PAYC"/>
    <s v="-"/>
    <n v="0"/>
    <n v="1208"/>
    <n v="1208"/>
    <s v="INT"/>
    <s v="Principales debilidades en el servicio que presta PAYC-Debilidades PAYC"/>
    <x v="33"/>
  </r>
  <r>
    <n v="1837"/>
    <x v="54"/>
    <x v="4"/>
    <x v="1"/>
    <m/>
    <m/>
    <s v="a. Conocimiento específico de temas aplicables al proyecto"/>
    <x v="0"/>
    <n v="4"/>
    <s v="SIN FECHA COMO TAL, SE ASIGNA LA INTERMEDIA DEL SEGUNDO SEMESTRE"/>
    <m/>
    <m/>
    <m/>
    <m/>
    <m/>
    <m/>
    <m/>
    <m/>
    <m/>
    <s v="SIN CECO"/>
    <s v="NO"/>
    <s v="MUEBLES Y ACCESORIOS_x000a_100%*-Soporte Técnico"/>
    <n v="4"/>
    <n v="4"/>
    <n v="1034"/>
    <n v="1034"/>
    <s v="INT"/>
    <s v="a. Conocimiento específico de temas aplicables al proyecto-Soporte Técnico"/>
    <x v="0"/>
  </r>
  <r>
    <n v="1838"/>
    <x v="54"/>
    <x v="4"/>
    <x v="1"/>
    <m/>
    <m/>
    <s v="b. Idoneidad y Calidad del soporte"/>
    <x v="0"/>
    <n v="4"/>
    <s v="SIN FECHA COMO TAL, SE ASIGNA LA INTERMEDIA DEL SEGUNDO SEMESTRE"/>
    <m/>
    <m/>
    <m/>
    <m/>
    <m/>
    <m/>
    <m/>
    <m/>
    <m/>
    <s v="SIN CECO"/>
    <s v="NO"/>
    <s v="MUEBLES Y ACCESORIOS_x000a_100%*-Soporte Técnico"/>
    <n v="4"/>
    <n v="4"/>
    <n v="1034"/>
    <n v="1034"/>
    <s v="INT"/>
    <s v="b. Idoneidad y Calidad del soporte-Soporte Técnico"/>
    <x v="1"/>
  </r>
  <r>
    <n v="1839"/>
    <x v="54"/>
    <x v="4"/>
    <x v="1"/>
    <m/>
    <m/>
    <s v="c. Cumplimiento de especificaciones técnicas de construcción"/>
    <x v="0"/>
    <n v="4"/>
    <s v="SIN FECHA COMO TAL, SE ASIGNA LA INTERMEDIA DEL SEGUNDO SEMESTRE"/>
    <m/>
    <m/>
    <m/>
    <m/>
    <m/>
    <m/>
    <m/>
    <m/>
    <m/>
    <s v="SIN CECO"/>
    <s v="NO"/>
    <s v="MUEBLES Y ACCESORIOS_x000a_100%*-Soporte Técnico"/>
    <n v="4"/>
    <n v="4"/>
    <n v="1034"/>
    <n v="1034"/>
    <s v="INT"/>
    <s v="c. Cumplimiento de especificaciones técnicas de construcción-Soporte Técnico"/>
    <x v="2"/>
  </r>
  <r>
    <n v="1840"/>
    <x v="54"/>
    <x v="4"/>
    <x v="1"/>
    <m/>
    <m/>
    <s v="d. Confiabilidad de los conceptos aplicados"/>
    <x v="0"/>
    <n v="4"/>
    <s v="SIN FECHA COMO TAL, SE ASIGNA LA INTERMEDIA DEL SEGUNDO SEMESTRE"/>
    <m/>
    <m/>
    <m/>
    <m/>
    <m/>
    <m/>
    <m/>
    <m/>
    <m/>
    <s v="SIN CECO"/>
    <s v="NO"/>
    <s v="MUEBLES Y ACCESORIOS_x000a_100%*-Soporte Técnico"/>
    <n v="4"/>
    <n v="4"/>
    <n v="1034"/>
    <n v="1034"/>
    <s v="INT"/>
    <s v="d. Confiabilidad de los conceptos aplicados-Soporte Técnico"/>
    <x v="3"/>
  </r>
  <r>
    <n v="1841"/>
    <x v="54"/>
    <x v="4"/>
    <x v="1"/>
    <m/>
    <m/>
    <s v="e. Oportunidad en entrega de información o requerimientos"/>
    <x v="0"/>
    <n v="4"/>
    <s v="SIN FECHA COMO TAL, SE ASIGNA LA INTERMEDIA DEL SEGUNDO SEMESTRE"/>
    <m/>
    <m/>
    <m/>
    <m/>
    <m/>
    <m/>
    <m/>
    <m/>
    <m/>
    <s v="SIN CECO"/>
    <s v="NO"/>
    <s v="MUEBLES Y ACCESORIOS_x000a_100%*-Soporte Técnico"/>
    <n v="4"/>
    <n v="4"/>
    <n v="1034"/>
    <n v="1034"/>
    <s v="INT"/>
    <s v="e. Oportunidad en entrega de información o requerimientos-Soporte Técnico"/>
    <x v="4"/>
  </r>
  <r>
    <n v="1842"/>
    <x v="54"/>
    <x v="4"/>
    <x v="1"/>
    <m/>
    <m/>
    <s v="a. Oportunidad de la gestión en obra"/>
    <x v="1"/>
    <n v="4"/>
    <s v="SIN FECHA COMO TAL, SE ASIGNA LA INTERMEDIA DEL SEGUNDO SEMESTRE"/>
    <m/>
    <m/>
    <m/>
    <m/>
    <m/>
    <m/>
    <m/>
    <m/>
    <m/>
    <s v="SIN CECO"/>
    <s v="NO"/>
    <s v="MUEBLES Y ACCESORIOS_x000a_100%*-Soporte Administrativo"/>
    <n v="4"/>
    <n v="4"/>
    <n v="1034"/>
    <n v="1034"/>
    <s v="INT"/>
    <s v="a. Oportunidad de la gestión en obra-Soporte Administrativo"/>
    <x v="5"/>
  </r>
  <r>
    <n v="1843"/>
    <x v="54"/>
    <x v="4"/>
    <x v="1"/>
    <m/>
    <m/>
    <s v="b. Manejo administrativo del proyecto"/>
    <x v="1"/>
    <n v="4"/>
    <s v="SIN FECHA COMO TAL, SE ASIGNA LA INTERMEDIA DEL SEGUNDO SEMESTRE"/>
    <m/>
    <m/>
    <m/>
    <m/>
    <m/>
    <m/>
    <m/>
    <m/>
    <m/>
    <s v="SIN CECO"/>
    <s v="NO"/>
    <s v="MUEBLES Y ACCESORIOS_x000a_100%*-Soporte Administrativo"/>
    <n v="4"/>
    <n v="4"/>
    <n v="1034"/>
    <n v="1034"/>
    <s v="INT"/>
    <s v="b. Manejo administrativo del proyecto-Soporte Administrativo"/>
    <x v="6"/>
  </r>
  <r>
    <n v="1844"/>
    <x v="54"/>
    <x v="4"/>
    <x v="1"/>
    <m/>
    <m/>
    <s v="c. Información clara y veraz sobre la administración de proyecto"/>
    <x v="1"/>
    <n v="4"/>
    <s v="SIN FECHA COMO TAL, SE ASIGNA LA INTERMEDIA DEL SEGUNDO SEMESTRE"/>
    <m/>
    <m/>
    <m/>
    <m/>
    <m/>
    <m/>
    <m/>
    <m/>
    <m/>
    <s v="SIN CECO"/>
    <s v="NO"/>
    <s v="MUEBLES Y ACCESORIOS_x000a_100%*-Soporte Administrativo"/>
    <n v="4"/>
    <n v="4"/>
    <n v="1034"/>
    <n v="1034"/>
    <s v="INT"/>
    <s v="c. Información clara y veraz sobre la administración de proyecto-Soporte Administrativo"/>
    <x v="7"/>
  </r>
  <r>
    <n v="1845"/>
    <x v="54"/>
    <x v="4"/>
    <x v="1"/>
    <m/>
    <m/>
    <s v="d. Cumplimientos con expectativas del cliente"/>
    <x v="1"/>
    <n v="4"/>
    <s v="SIN FECHA COMO TAL, SE ASIGNA LA INTERMEDIA DEL SEGUNDO SEMESTRE"/>
    <m/>
    <m/>
    <m/>
    <m/>
    <m/>
    <m/>
    <m/>
    <m/>
    <m/>
    <s v="SIN CECO"/>
    <s v="NO"/>
    <s v="MUEBLES Y ACCESORIOS_x000a_100%*-Soporte Administrativo"/>
    <n v="4"/>
    <n v="4"/>
    <n v="1034"/>
    <n v="1034"/>
    <s v="INT"/>
    <s v="d. Cumplimientos con expectativas del cliente-Soporte Administrativo"/>
    <x v="8"/>
  </r>
  <r>
    <n v="1846"/>
    <x v="54"/>
    <x v="4"/>
    <x v="1"/>
    <m/>
    <m/>
    <s v="e. Control de presupuesto"/>
    <x v="1"/>
    <n v="4"/>
    <s v="SIN FECHA COMO TAL, SE ASIGNA LA INTERMEDIA DEL SEGUNDO SEMESTRE"/>
    <m/>
    <m/>
    <m/>
    <m/>
    <m/>
    <m/>
    <m/>
    <m/>
    <m/>
    <s v="SIN CECO"/>
    <s v="NO"/>
    <s v="MUEBLES Y ACCESORIOS_x000a_100%*-Soporte Administrativo"/>
    <n v="4"/>
    <n v="4"/>
    <n v="1034"/>
    <n v="1034"/>
    <s v="INT"/>
    <s v="e. Control de presupuesto-Soporte Administrativo"/>
    <x v="9"/>
  </r>
  <r>
    <n v="1847"/>
    <x v="54"/>
    <x v="4"/>
    <x v="1"/>
    <m/>
    <m/>
    <s v="a. Apoyo y presencia en el proyecto"/>
    <x v="2"/>
    <n v="4"/>
    <s v="SIN FECHA COMO TAL, SE ASIGNA LA INTERMEDIA DEL SEGUNDO SEMESTRE"/>
    <m/>
    <m/>
    <m/>
    <m/>
    <m/>
    <m/>
    <m/>
    <m/>
    <m/>
    <s v="SIN CECO"/>
    <s v="NO"/>
    <s v="MUEBLES Y ACCESORIOS_x000a_100%*-Soporte Directivo (Coordinador y Gerencia)"/>
    <n v="4"/>
    <n v="4"/>
    <n v="1034"/>
    <n v="1034"/>
    <s v="INT"/>
    <s v="a. Apoyo y presencia en el proyecto-Soporte Directivo (Coordinador y Gerencia)"/>
    <x v="10"/>
  </r>
  <r>
    <n v="1848"/>
    <x v="54"/>
    <x v="4"/>
    <x v="1"/>
    <m/>
    <m/>
    <s v="b. Conocimiento del proyecto"/>
    <x v="2"/>
    <n v="4"/>
    <s v="SIN FECHA COMO TAL, SE ASIGNA LA INTERMEDIA DEL SEGUNDO SEMESTRE"/>
    <m/>
    <m/>
    <m/>
    <m/>
    <m/>
    <m/>
    <m/>
    <m/>
    <m/>
    <s v="SIN CECO"/>
    <s v="NO"/>
    <s v="MUEBLES Y ACCESORIOS_x000a_100%*-Soporte Directivo (Coordinador y Gerencia)"/>
    <n v="4"/>
    <n v="4"/>
    <n v="1034"/>
    <n v="1034"/>
    <s v="INT"/>
    <s v="b. Conocimiento del proyecto-Soporte Directivo (Coordinador y Gerencia)"/>
    <x v="11"/>
  </r>
  <r>
    <n v="1849"/>
    <x v="54"/>
    <x v="4"/>
    <x v="1"/>
    <m/>
    <m/>
    <s v="c. Planteamiento de soluciones y manejo de conflictos"/>
    <x v="2"/>
    <n v="4"/>
    <s v="SIN FECHA COMO TAL, SE ASIGNA LA INTERMEDIA DEL SEGUNDO SEMESTRE"/>
    <m/>
    <m/>
    <m/>
    <m/>
    <m/>
    <m/>
    <m/>
    <m/>
    <m/>
    <s v="SIN CECO"/>
    <s v="NO"/>
    <s v="MUEBLES Y ACCESORIOS_x000a_100%*-Soporte Directivo (Coordinador y Gerencia)"/>
    <n v="4"/>
    <n v="4"/>
    <n v="1034"/>
    <n v="1034"/>
    <s v="INT"/>
    <s v="c. Planteamiento de soluciones y manejo de conflictos-Soporte Directivo (Coordinador y Gerencia)"/>
    <x v="12"/>
  </r>
  <r>
    <n v="1850"/>
    <x v="54"/>
    <x v="4"/>
    <x v="1"/>
    <m/>
    <m/>
    <s v="d. Cumplimiento de compromisos"/>
    <x v="2"/>
    <n v="4"/>
    <s v="SIN FECHA COMO TAL, SE ASIGNA LA INTERMEDIA DEL SEGUNDO SEMESTRE"/>
    <m/>
    <m/>
    <m/>
    <m/>
    <m/>
    <m/>
    <m/>
    <m/>
    <m/>
    <s v="SIN CECO"/>
    <s v="NO"/>
    <s v="MUEBLES Y ACCESORIOS_x000a_100%*-Soporte Directivo (Coordinador y Gerencia)"/>
    <n v="4"/>
    <n v="4"/>
    <n v="1034"/>
    <n v="1034"/>
    <s v="INT"/>
    <s v="d. Cumplimiento de compromisos-Soporte Directivo (Coordinador y Gerencia)"/>
    <x v="13"/>
  </r>
  <r>
    <n v="1851"/>
    <x v="54"/>
    <x v="4"/>
    <x v="1"/>
    <m/>
    <m/>
    <s v="e. Manejo del cliente"/>
    <x v="2"/>
    <n v="4"/>
    <s v="SIN FECHA COMO TAL, SE ASIGNA LA INTERMEDIA DEL SEGUNDO SEMESTRE"/>
    <m/>
    <m/>
    <m/>
    <m/>
    <m/>
    <m/>
    <m/>
    <m/>
    <m/>
    <s v="SIN CECO"/>
    <s v="NO"/>
    <s v="MUEBLES Y ACCESORIOS_x000a_100%*-Soporte Directivo (Coordinador y Gerencia)"/>
    <n v="4"/>
    <n v="4"/>
    <n v="1034"/>
    <n v="1034"/>
    <s v="INT"/>
    <s v="e. Manejo del cliente-Soporte Directivo (Coordinador y Gerencia)"/>
    <x v="14"/>
  </r>
  <r>
    <n v="1852"/>
    <x v="54"/>
    <x v="4"/>
    <x v="1"/>
    <m/>
    <m/>
    <s v="a. Idoneidad del personal"/>
    <x v="3"/>
    <n v="4"/>
    <s v="SIN FECHA COMO TAL, SE ASIGNA LA INTERMEDIA DEL SEGUNDO SEMESTRE"/>
    <m/>
    <m/>
    <m/>
    <m/>
    <m/>
    <m/>
    <m/>
    <m/>
    <m/>
    <s v="SIN CECO"/>
    <s v="NO"/>
    <s v="MUEBLES Y ACCESORIOS_x000a_100%*-Personal que presta el servicio en obra"/>
    <n v="4"/>
    <n v="4"/>
    <n v="1034"/>
    <n v="1034"/>
    <s v="INT"/>
    <s v="a. Idoneidad del personal-Personal que presta el servicio en obra"/>
    <x v="15"/>
  </r>
  <r>
    <n v="1853"/>
    <x v="54"/>
    <x v="4"/>
    <x v="1"/>
    <m/>
    <m/>
    <s v="b. Oportuna atención al cliente"/>
    <x v="3"/>
    <n v="4"/>
    <s v="SIN FECHA COMO TAL, SE ASIGNA LA INTERMEDIA DEL SEGUNDO SEMESTRE"/>
    <m/>
    <m/>
    <m/>
    <m/>
    <m/>
    <m/>
    <m/>
    <m/>
    <m/>
    <s v="SIN CECO"/>
    <s v="NO"/>
    <s v="MUEBLES Y ACCESORIOS_x000a_100%*-Personal que presta el servicio en obra"/>
    <n v="4"/>
    <n v="4"/>
    <n v="1034"/>
    <n v="1034"/>
    <s v="INT"/>
    <s v="b. Oportuna atención al cliente-Personal que presta el servicio en obra"/>
    <x v="16"/>
  </r>
  <r>
    <n v="1854"/>
    <x v="54"/>
    <x v="4"/>
    <x v="1"/>
    <m/>
    <m/>
    <s v="c. Compromiso con el proyecto"/>
    <x v="3"/>
    <n v="4"/>
    <s v="SIN FECHA COMO TAL, SE ASIGNA LA INTERMEDIA DEL SEGUNDO SEMESTRE"/>
    <m/>
    <m/>
    <m/>
    <m/>
    <m/>
    <m/>
    <m/>
    <m/>
    <m/>
    <s v="SIN CECO"/>
    <s v="NO"/>
    <s v="MUEBLES Y ACCESORIOS_x000a_100%*-Personal que presta el servicio en obra"/>
    <n v="4"/>
    <n v="4"/>
    <n v="1034"/>
    <n v="1034"/>
    <s v="INT"/>
    <s v="c. Compromiso con el proyecto-Personal que presta el servicio en obra"/>
    <x v="17"/>
  </r>
  <r>
    <n v="1855"/>
    <x v="54"/>
    <x v="4"/>
    <x v="1"/>
    <m/>
    <m/>
    <s v="d. Cumplimiento de compromisos"/>
    <x v="3"/>
    <n v="4"/>
    <s v="SIN FECHA COMO TAL, SE ASIGNA LA INTERMEDIA DEL SEGUNDO SEMESTRE"/>
    <m/>
    <m/>
    <m/>
    <m/>
    <m/>
    <m/>
    <m/>
    <m/>
    <m/>
    <s v="SIN CECO"/>
    <s v="NO"/>
    <s v="MUEBLES Y ACCESORIOS_x000a_100%*-Personal que presta el servicio en obra"/>
    <n v="4"/>
    <n v="4"/>
    <n v="1034"/>
    <n v="1034"/>
    <s v="INT"/>
    <s v="d. Cumplimiento de compromisos-Personal que presta el servicio en obra"/>
    <x v="18"/>
  </r>
  <r>
    <n v="1856"/>
    <x v="54"/>
    <x v="4"/>
    <x v="1"/>
    <m/>
    <m/>
    <s v="e. Proactividad en desarrollo de funciones"/>
    <x v="3"/>
    <n v="4"/>
    <s v="SIN FECHA COMO TAL, SE ASIGNA LA INTERMEDIA DEL SEGUNDO SEMESTRE"/>
    <m/>
    <m/>
    <m/>
    <m/>
    <m/>
    <m/>
    <m/>
    <m/>
    <m/>
    <s v="SIN CECO"/>
    <s v="NO"/>
    <s v="MUEBLES Y ACCESORIOS_x000a_100%*-Personal que presta el servicio en obra"/>
    <n v="4"/>
    <n v="4"/>
    <n v="1034"/>
    <n v="1034"/>
    <s v="INT"/>
    <s v="e. Proactividad en desarrollo de funciones-Personal que presta el servicio en obra"/>
    <x v="19"/>
  </r>
  <r>
    <n v="1857"/>
    <x v="54"/>
    <x v="4"/>
    <x v="1"/>
    <m/>
    <m/>
    <s v="a. Calidad del Contenido"/>
    <x v="4"/>
    <n v="4"/>
    <s v="SIN FECHA COMO TAL, SE ASIGNA LA INTERMEDIA DEL SEGUNDO SEMESTRE"/>
    <m/>
    <m/>
    <m/>
    <m/>
    <m/>
    <m/>
    <m/>
    <m/>
    <m/>
    <s v="SIN CECO"/>
    <s v="NO"/>
    <s v="MUEBLES Y ACCESORIOS_x000a_100%*-Productos Asociados de PAYC (Informes, Control de presupuesto y Programación y actas)"/>
    <n v="4"/>
    <n v="4"/>
    <n v="1034"/>
    <n v="1034"/>
    <s v="INT"/>
    <s v="a. Calidad del Contenido-Productos Asociados de PAYC (Informes, Control de presupuesto y Programación y actas)"/>
    <x v="20"/>
  </r>
  <r>
    <n v="1858"/>
    <x v="54"/>
    <x v="4"/>
    <x v="1"/>
    <m/>
    <m/>
    <s v="b. Claridad del Contenido"/>
    <x v="4"/>
    <n v="4"/>
    <s v="SIN FECHA COMO TAL, SE ASIGNA LA INTERMEDIA DEL SEGUNDO SEMESTRE"/>
    <m/>
    <m/>
    <m/>
    <m/>
    <m/>
    <m/>
    <m/>
    <m/>
    <m/>
    <s v="SIN CECO"/>
    <s v="NO"/>
    <s v="MUEBLES Y ACCESORIOS_x000a_100%*-Productos Asociados de PAYC (Informes, Control de presupuesto y Programación y actas)"/>
    <n v="4"/>
    <n v="4"/>
    <n v="1034"/>
    <n v="1034"/>
    <s v="INT"/>
    <s v="b. Claridad del Contenido-Productos Asociados de PAYC (Informes, Control de presupuesto y Programación y actas)"/>
    <x v="21"/>
  </r>
  <r>
    <n v="1859"/>
    <x v="54"/>
    <x v="4"/>
    <x v="1"/>
    <m/>
    <m/>
    <s v="c. Oportunidad en la entrega"/>
    <x v="4"/>
    <n v="4"/>
    <s v="SIN FECHA COMO TAL, SE ASIGNA LA INTERMEDIA DEL SEGUNDO SEMESTRE"/>
    <m/>
    <m/>
    <m/>
    <m/>
    <m/>
    <m/>
    <m/>
    <m/>
    <m/>
    <s v="SIN CECO"/>
    <s v="NO"/>
    <s v="MUEBLES Y ACCESORIOS_x000a_100%*-Productos Asociados de PAYC (Informes, Control de presupuesto y Programación y actas)"/>
    <n v="4"/>
    <n v="4"/>
    <n v="1034"/>
    <n v="1034"/>
    <s v="INT"/>
    <s v="c. Oportunidad en la entrega-Productos Asociados de PAYC (Informes, Control de presupuesto y Programación y actas)"/>
    <x v="22"/>
  </r>
  <r>
    <n v="1860"/>
    <x v="54"/>
    <x v="4"/>
    <x v="1"/>
    <m/>
    <m/>
    <s v="d. Precisión de la información"/>
    <x v="4"/>
    <n v="4"/>
    <s v="SIN FECHA COMO TAL, SE ASIGNA LA INTERMEDIA DEL SEGUNDO SEMESTRE"/>
    <m/>
    <m/>
    <m/>
    <m/>
    <m/>
    <m/>
    <m/>
    <m/>
    <m/>
    <s v="SIN CECO"/>
    <s v="NO"/>
    <s v="MUEBLES Y ACCESORIOS_x000a_100%*-Productos Asociados de PAYC (Informes, Control de presupuesto y Programación y actas)"/>
    <n v="4"/>
    <n v="4"/>
    <n v="1034"/>
    <n v="1034"/>
    <s v="INT"/>
    <s v="d. Precisión de la información-Productos Asociados de PAYC (Informes, Control de presupuesto y Programación y actas)"/>
    <x v="23"/>
  </r>
  <r>
    <n v="1861"/>
    <x v="54"/>
    <x v="4"/>
    <x v="1"/>
    <m/>
    <m/>
    <s v="e. Diagramación"/>
    <x v="4"/>
    <n v="4"/>
    <s v="SIN FECHA COMO TAL, SE ASIGNA LA INTERMEDIA DEL SEGUNDO SEMESTRE"/>
    <m/>
    <m/>
    <m/>
    <m/>
    <m/>
    <m/>
    <m/>
    <m/>
    <m/>
    <s v="SIN CECO"/>
    <s v="NO"/>
    <s v="MUEBLES Y ACCESORIOS_x000a_100%*-Productos Asociados de PAYC (Informes, Control de presupuesto y Programación y actas)"/>
    <n v="4"/>
    <n v="4"/>
    <n v="1034"/>
    <n v="1034"/>
    <s v="INT"/>
    <s v="e. Diagramación-Productos Asociados de PAYC (Informes, Control de presupuesto y Programación y actas)"/>
    <x v="24"/>
  </r>
  <r>
    <n v="1862"/>
    <x v="54"/>
    <x v="4"/>
    <x v="1"/>
    <m/>
    <m/>
    <s v="a. Cumplimiento"/>
    <x v="5"/>
    <n v="4"/>
    <s v="SIN FECHA COMO TAL, SE ASIGNA LA INTERMEDIA DEL SEGUNDO SEMESTRE"/>
    <m/>
    <m/>
    <m/>
    <m/>
    <m/>
    <m/>
    <m/>
    <m/>
    <m/>
    <s v="SIN CECO"/>
    <s v="NO"/>
    <s v="MUEBLES Y ACCESORIOS_x000a_100%*-Compromisos Pactados"/>
    <n v="4"/>
    <n v="4"/>
    <n v="1034"/>
    <n v="1034"/>
    <s v="INT"/>
    <s v="a. Cumplimiento-Compromisos Pactados"/>
    <x v="25"/>
  </r>
  <r>
    <n v="1863"/>
    <x v="54"/>
    <x v="4"/>
    <x v="1"/>
    <m/>
    <m/>
    <s v="b. Satisface expectativas"/>
    <x v="5"/>
    <n v="4"/>
    <s v="SIN FECHA COMO TAL, SE ASIGNA LA INTERMEDIA DEL SEGUNDO SEMESTRE"/>
    <m/>
    <m/>
    <m/>
    <m/>
    <m/>
    <m/>
    <m/>
    <m/>
    <m/>
    <s v="SIN CECO"/>
    <s v="NO"/>
    <s v="MUEBLES Y ACCESORIOS_x000a_100%*-Compromisos Pactados"/>
    <n v="4"/>
    <n v="4"/>
    <n v="1034"/>
    <n v="1034"/>
    <s v="INT"/>
    <s v="b. Satisface expectativas-Compromisos Pactados"/>
    <x v="26"/>
  </r>
  <r>
    <n v="1864"/>
    <x v="54"/>
    <x v="4"/>
    <x v="1"/>
    <m/>
    <m/>
    <s v="c. Calidad de la Información suministrada"/>
    <x v="5"/>
    <n v="4"/>
    <s v="SIN FECHA COMO TAL, SE ASIGNA LA INTERMEDIA DEL SEGUNDO SEMESTRE"/>
    <m/>
    <m/>
    <m/>
    <m/>
    <m/>
    <m/>
    <m/>
    <m/>
    <m/>
    <s v="SIN CECO"/>
    <s v="NO"/>
    <s v="MUEBLES Y ACCESORIOS_x000a_100%*-Compromisos Pactados"/>
    <n v="4"/>
    <n v="4"/>
    <n v="1034"/>
    <n v="1034"/>
    <s v="INT"/>
    <s v="c. Calidad de la Información suministrada-Compromisos Pactados"/>
    <x v="27"/>
  </r>
  <r>
    <n v="1865"/>
    <x v="54"/>
    <x v="4"/>
    <x v="1"/>
    <m/>
    <m/>
    <s v="d. Disposición del personal de PAYC a las solicitudes del cliente"/>
    <x v="5"/>
    <n v="4"/>
    <s v="SIN FECHA COMO TAL, SE ASIGNA LA INTERMEDIA DEL SEGUNDO SEMESTRE"/>
    <m/>
    <m/>
    <m/>
    <m/>
    <m/>
    <m/>
    <m/>
    <m/>
    <m/>
    <s v="SIN CECO"/>
    <s v="NO"/>
    <s v="MUEBLES Y ACCESORIOS_x000a_100%*-Compromisos Pactados"/>
    <n v="4"/>
    <n v="4"/>
    <n v="1034"/>
    <n v="1034"/>
    <s v="INT"/>
    <s v="d. Disposición del personal de PAYC a las solicitudes del cliente-Compromisos Pactados"/>
    <x v="28"/>
  </r>
  <r>
    <n v="1866"/>
    <x v="54"/>
    <x v="4"/>
    <x v="1"/>
    <m/>
    <m/>
    <s v="e. Coherencia entre lo solicitado y lo entregado"/>
    <x v="5"/>
    <n v="4"/>
    <s v="SIN FECHA COMO TAL, SE ASIGNA LA INTERMEDIA DEL SEGUNDO SEMESTRE"/>
    <m/>
    <m/>
    <m/>
    <m/>
    <m/>
    <m/>
    <m/>
    <m/>
    <m/>
    <s v="SIN CECO"/>
    <s v="NO"/>
    <s v="MUEBLES Y ACCESORIOS_x000a_100%*-Compromisos Pactados"/>
    <n v="4"/>
    <n v="4"/>
    <n v="1034"/>
    <n v="1034"/>
    <s v="INT"/>
    <s v="e. Coherencia entre lo solicitado y lo entregado-Compromisos Pactados"/>
    <x v="29"/>
  </r>
  <r>
    <n v="1867"/>
    <x v="54"/>
    <x v="4"/>
    <x v="1"/>
    <m/>
    <m/>
    <s v="Grado de Satisfacción con el Servicio Prestado"/>
    <x v="6"/>
    <n v="4"/>
    <s v="SIN FECHA COMO TAL, SE ASIGNA LA INTERMEDIA DEL SEGUNDO SEMESTRE"/>
    <m/>
    <m/>
    <m/>
    <m/>
    <m/>
    <m/>
    <m/>
    <m/>
    <m/>
    <s v="SIN CECO"/>
    <s v="NO"/>
    <s v="MUEBLES Y ACCESORIOS_x000a_100%*-Grado de Satisfacción con el Servicio Prestado"/>
    <n v="4"/>
    <n v="4"/>
    <n v="1034"/>
    <n v="1034"/>
    <s v="INT"/>
    <s v="Grado de Satisfacción con el Servicio Prestado-Grado de Satisfacción con el Servicio Prestado"/>
    <x v="30"/>
  </r>
  <r>
    <n v="1868"/>
    <x v="54"/>
    <x v="4"/>
    <x v="1"/>
    <m/>
    <m/>
    <s v="Posibilidad de Volver a Contratar con PAYC"/>
    <x v="7"/>
    <n v="4"/>
    <s v="SIN FECHA COMO TAL, SE ASIGNA LA INTERMEDIA DEL SEGUNDO SEMESTRE"/>
    <m/>
    <m/>
    <m/>
    <m/>
    <m/>
    <m/>
    <m/>
    <m/>
    <m/>
    <s v="SIN CECO"/>
    <s v="NO"/>
    <s v="MUEBLES Y ACCESORIOS_x000a_100%*-Posibilidad de Volver a Contratar con PAYC"/>
    <n v="4"/>
    <n v="4"/>
    <n v="1034"/>
    <n v="1034"/>
    <s v="INT"/>
    <s v="Posibilidad de Volver a Contratar con PAYC-Posibilidad de Volver a Contratar con PAYC"/>
    <x v="31"/>
  </r>
  <r>
    <n v="1869"/>
    <x v="54"/>
    <x v="4"/>
    <x v="1"/>
    <m/>
    <m/>
    <s v="Principales fortalezas en el servicio que presta PAYC"/>
    <x v="8"/>
    <s v="-"/>
    <s v="SIN FECHA COMO TAL, SE ASIGNA LA INTERMEDIA DEL SEGUNDO SEMESTRE"/>
    <m/>
    <m/>
    <m/>
    <m/>
    <m/>
    <m/>
    <m/>
    <m/>
    <m/>
    <s v="SIN CECO"/>
    <s v="NO"/>
    <s v="MUEBLES Y ACCESORIOS_x000a_100%*-Fortalezas PAYC"/>
    <s v="-"/>
    <n v="0"/>
    <n v="1034"/>
    <n v="1034"/>
    <s v="INT"/>
    <s v="Principales fortalezas en el servicio que presta PAYC-Fortalezas PAYC"/>
    <x v="32"/>
  </r>
  <r>
    <n v="1870"/>
    <x v="54"/>
    <x v="4"/>
    <x v="1"/>
    <m/>
    <m/>
    <s v="Principales debilidades en el servicio que presta PAYC"/>
    <x v="9"/>
    <s v="-"/>
    <s v="SIN FECHA COMO TAL, SE ASIGNA LA INTERMEDIA DEL SEGUNDO SEMESTRE"/>
    <m/>
    <m/>
    <m/>
    <m/>
    <m/>
    <m/>
    <m/>
    <m/>
    <m/>
    <s v="SIN CECO"/>
    <s v="NO"/>
    <s v="MUEBLES Y ACCESORIOS_x000a_100%*-Debilidades PAYC"/>
    <s v="-"/>
    <n v="0"/>
    <n v="1034"/>
    <n v="1034"/>
    <s v="INT"/>
    <s v="Principales debilidades en el servicio que presta PAYC-Debilidades PAYC"/>
    <x v="33"/>
  </r>
  <r>
    <n v="1871"/>
    <x v="55"/>
    <x v="4"/>
    <x v="1"/>
    <m/>
    <m/>
    <s v="a. Conocimiento específico de temas aplicables al proyecto"/>
    <x v="0"/>
    <n v="4"/>
    <s v="SIN FECHA COMO TAL, SE ASIGNA LA INTERMEDIA DEL SEGUNDO SEMESTRE"/>
    <m/>
    <m/>
    <m/>
    <m/>
    <m/>
    <m/>
    <m/>
    <m/>
    <m/>
    <s v="SIN CECO"/>
    <s v="NO"/>
    <s v="PICOTA_x000a_100%*-Soporte Técnico"/>
    <n v="4"/>
    <n v="4"/>
    <n v="1058"/>
    <n v="1058"/>
    <s v="INT"/>
    <s v="a. Conocimiento específico de temas aplicables al proyecto-Soporte Técnico"/>
    <x v="0"/>
  </r>
  <r>
    <n v="1872"/>
    <x v="55"/>
    <x v="4"/>
    <x v="1"/>
    <m/>
    <m/>
    <s v="b. Idoneidad y Calidad del soporte"/>
    <x v="0"/>
    <n v="4"/>
    <s v="SIN FECHA COMO TAL, SE ASIGNA LA INTERMEDIA DEL SEGUNDO SEMESTRE"/>
    <m/>
    <m/>
    <m/>
    <m/>
    <m/>
    <m/>
    <m/>
    <m/>
    <m/>
    <s v="SIN CECO"/>
    <s v="NO"/>
    <s v="PICOTA_x000a_100%*-Soporte Técnico"/>
    <n v="4"/>
    <n v="4"/>
    <n v="1058"/>
    <n v="1058"/>
    <s v="INT"/>
    <s v="b. Idoneidad y Calidad del soporte-Soporte Técnico"/>
    <x v="1"/>
  </r>
  <r>
    <n v="1873"/>
    <x v="55"/>
    <x v="4"/>
    <x v="1"/>
    <m/>
    <m/>
    <s v="c. Cumplimiento de especificaciones técnicas de construcción"/>
    <x v="0"/>
    <n v="4"/>
    <s v="SIN FECHA COMO TAL, SE ASIGNA LA INTERMEDIA DEL SEGUNDO SEMESTRE"/>
    <m/>
    <m/>
    <m/>
    <m/>
    <m/>
    <m/>
    <m/>
    <m/>
    <m/>
    <s v="SIN CECO"/>
    <s v="NO"/>
    <s v="PICOTA_x000a_100%*-Soporte Técnico"/>
    <n v="4"/>
    <n v="4"/>
    <n v="1058"/>
    <n v="1058"/>
    <s v="INT"/>
    <s v="c. Cumplimiento de especificaciones técnicas de construcción-Soporte Técnico"/>
    <x v="2"/>
  </r>
  <r>
    <n v="1874"/>
    <x v="55"/>
    <x v="4"/>
    <x v="1"/>
    <m/>
    <m/>
    <s v="d. Confiabilidad de los conceptos aplicados"/>
    <x v="0"/>
    <n v="4"/>
    <s v="SIN FECHA COMO TAL, SE ASIGNA LA INTERMEDIA DEL SEGUNDO SEMESTRE"/>
    <m/>
    <m/>
    <m/>
    <m/>
    <m/>
    <m/>
    <m/>
    <m/>
    <m/>
    <s v="SIN CECO"/>
    <s v="NO"/>
    <s v="PICOTA_x000a_100%*-Soporte Técnico"/>
    <n v="4"/>
    <n v="4"/>
    <n v="1058"/>
    <n v="1058"/>
    <s v="INT"/>
    <s v="d. Confiabilidad de los conceptos aplicados-Soporte Técnico"/>
    <x v="3"/>
  </r>
  <r>
    <n v="1875"/>
    <x v="55"/>
    <x v="4"/>
    <x v="1"/>
    <m/>
    <m/>
    <s v="e. Oportunidad en entrega de información o requerimientos"/>
    <x v="0"/>
    <n v="4"/>
    <s v="SIN FECHA COMO TAL, SE ASIGNA LA INTERMEDIA DEL SEGUNDO SEMESTRE"/>
    <m/>
    <m/>
    <m/>
    <m/>
    <m/>
    <m/>
    <m/>
    <m/>
    <m/>
    <s v="SIN CECO"/>
    <s v="NO"/>
    <s v="PICOTA_x000a_100%*-Soporte Técnico"/>
    <n v="4"/>
    <n v="4"/>
    <n v="1058"/>
    <n v="1058"/>
    <s v="INT"/>
    <s v="e. Oportunidad en entrega de información o requerimientos-Soporte Técnico"/>
    <x v="4"/>
  </r>
  <r>
    <n v="1876"/>
    <x v="55"/>
    <x v="4"/>
    <x v="1"/>
    <m/>
    <m/>
    <s v="a. Oportunidad de la gestión en obra"/>
    <x v="1"/>
    <n v="4"/>
    <s v="SIN FECHA COMO TAL, SE ASIGNA LA INTERMEDIA DEL SEGUNDO SEMESTRE"/>
    <m/>
    <m/>
    <m/>
    <m/>
    <m/>
    <m/>
    <m/>
    <m/>
    <m/>
    <s v="SIN CECO"/>
    <s v="NO"/>
    <s v="PICOTA_x000a_100%*-Soporte Administrativo"/>
    <n v="4"/>
    <n v="4"/>
    <n v="1058"/>
    <n v="1058"/>
    <s v="INT"/>
    <s v="a. Oportunidad de la gestión en obra-Soporte Administrativo"/>
    <x v="5"/>
  </r>
  <r>
    <n v="1877"/>
    <x v="55"/>
    <x v="4"/>
    <x v="1"/>
    <m/>
    <m/>
    <s v="b. Manejo administrativo del proyecto"/>
    <x v="1"/>
    <n v="4"/>
    <s v="SIN FECHA COMO TAL, SE ASIGNA LA INTERMEDIA DEL SEGUNDO SEMESTRE"/>
    <m/>
    <m/>
    <m/>
    <m/>
    <m/>
    <m/>
    <m/>
    <m/>
    <m/>
    <s v="SIN CECO"/>
    <s v="NO"/>
    <s v="PICOTA_x000a_100%*-Soporte Administrativo"/>
    <n v="4"/>
    <n v="4"/>
    <n v="1058"/>
    <n v="1058"/>
    <s v="INT"/>
    <s v="b. Manejo administrativo del proyecto-Soporte Administrativo"/>
    <x v="6"/>
  </r>
  <r>
    <n v="1878"/>
    <x v="55"/>
    <x v="4"/>
    <x v="1"/>
    <m/>
    <m/>
    <s v="c. Información clara y veraz sobre la administración de proyecto"/>
    <x v="1"/>
    <n v="4"/>
    <s v="SIN FECHA COMO TAL, SE ASIGNA LA INTERMEDIA DEL SEGUNDO SEMESTRE"/>
    <m/>
    <m/>
    <m/>
    <m/>
    <m/>
    <m/>
    <m/>
    <m/>
    <m/>
    <s v="SIN CECO"/>
    <s v="NO"/>
    <s v="PICOTA_x000a_100%*-Soporte Administrativo"/>
    <n v="4"/>
    <n v="4"/>
    <n v="1058"/>
    <n v="1058"/>
    <s v="INT"/>
    <s v="c. Información clara y veraz sobre la administración de proyecto-Soporte Administrativo"/>
    <x v="7"/>
  </r>
  <r>
    <n v="1879"/>
    <x v="55"/>
    <x v="4"/>
    <x v="1"/>
    <m/>
    <m/>
    <s v="d. Cumplimientos con expectativas del cliente"/>
    <x v="1"/>
    <n v="4"/>
    <s v="SIN FECHA COMO TAL, SE ASIGNA LA INTERMEDIA DEL SEGUNDO SEMESTRE"/>
    <m/>
    <m/>
    <m/>
    <m/>
    <m/>
    <m/>
    <m/>
    <m/>
    <m/>
    <s v="SIN CECO"/>
    <s v="NO"/>
    <s v="PICOTA_x000a_100%*-Soporte Administrativo"/>
    <n v="4"/>
    <n v="4"/>
    <n v="1058"/>
    <n v="1058"/>
    <s v="INT"/>
    <s v="d. Cumplimientos con expectativas del cliente-Soporte Administrativo"/>
    <x v="8"/>
  </r>
  <r>
    <n v="1880"/>
    <x v="55"/>
    <x v="4"/>
    <x v="1"/>
    <m/>
    <m/>
    <s v="e. Control de presupuesto"/>
    <x v="1"/>
    <n v="4"/>
    <s v="SIN FECHA COMO TAL, SE ASIGNA LA INTERMEDIA DEL SEGUNDO SEMESTRE"/>
    <m/>
    <m/>
    <m/>
    <m/>
    <m/>
    <m/>
    <m/>
    <m/>
    <m/>
    <s v="SIN CECO"/>
    <s v="NO"/>
    <s v="PICOTA_x000a_100%*-Soporte Administrativo"/>
    <n v="4"/>
    <n v="4"/>
    <n v="1058"/>
    <n v="1058"/>
    <s v="INT"/>
    <s v="e. Control de presupuesto-Soporte Administrativo"/>
    <x v="9"/>
  </r>
  <r>
    <n v="1881"/>
    <x v="55"/>
    <x v="4"/>
    <x v="1"/>
    <m/>
    <m/>
    <s v="a. Apoyo y presencia en el proyecto"/>
    <x v="2"/>
    <n v="4"/>
    <s v="SIN FECHA COMO TAL, SE ASIGNA LA INTERMEDIA DEL SEGUNDO SEMESTRE"/>
    <m/>
    <m/>
    <m/>
    <m/>
    <m/>
    <m/>
    <m/>
    <m/>
    <m/>
    <s v="SIN CECO"/>
    <s v="NO"/>
    <s v="PICOTA_x000a_100%*-Soporte Directivo (Coordinador y Gerencia)"/>
    <n v="4"/>
    <n v="4"/>
    <n v="1058"/>
    <n v="1058"/>
    <s v="INT"/>
    <s v="a. Apoyo y presencia en el proyecto-Soporte Directivo (Coordinador y Gerencia)"/>
    <x v="10"/>
  </r>
  <r>
    <n v="1882"/>
    <x v="55"/>
    <x v="4"/>
    <x v="1"/>
    <m/>
    <m/>
    <s v="b. Conocimiento del proyecto"/>
    <x v="2"/>
    <n v="4"/>
    <s v="SIN FECHA COMO TAL, SE ASIGNA LA INTERMEDIA DEL SEGUNDO SEMESTRE"/>
    <m/>
    <m/>
    <m/>
    <m/>
    <m/>
    <m/>
    <m/>
    <m/>
    <m/>
    <s v="SIN CECO"/>
    <s v="NO"/>
    <s v="PICOTA_x000a_100%*-Soporte Directivo (Coordinador y Gerencia)"/>
    <n v="4"/>
    <n v="4"/>
    <n v="1058"/>
    <n v="1058"/>
    <s v="INT"/>
    <s v="b. Conocimiento del proyecto-Soporte Directivo (Coordinador y Gerencia)"/>
    <x v="11"/>
  </r>
  <r>
    <n v="1883"/>
    <x v="55"/>
    <x v="4"/>
    <x v="1"/>
    <m/>
    <m/>
    <s v="c. Planteamiento de soluciones y manejo de conflictos"/>
    <x v="2"/>
    <n v="4"/>
    <s v="SIN FECHA COMO TAL, SE ASIGNA LA INTERMEDIA DEL SEGUNDO SEMESTRE"/>
    <m/>
    <m/>
    <m/>
    <m/>
    <m/>
    <m/>
    <m/>
    <m/>
    <m/>
    <s v="SIN CECO"/>
    <s v="NO"/>
    <s v="PICOTA_x000a_100%*-Soporte Directivo (Coordinador y Gerencia)"/>
    <n v="4"/>
    <n v="4"/>
    <n v="1058"/>
    <n v="1058"/>
    <s v="INT"/>
    <s v="c. Planteamiento de soluciones y manejo de conflictos-Soporte Directivo (Coordinador y Gerencia)"/>
    <x v="12"/>
  </r>
  <r>
    <n v="1884"/>
    <x v="55"/>
    <x v="4"/>
    <x v="1"/>
    <m/>
    <m/>
    <s v="d. Cumplimiento de compromisos"/>
    <x v="2"/>
    <n v="4"/>
    <s v="SIN FECHA COMO TAL, SE ASIGNA LA INTERMEDIA DEL SEGUNDO SEMESTRE"/>
    <m/>
    <m/>
    <m/>
    <m/>
    <m/>
    <m/>
    <m/>
    <m/>
    <m/>
    <s v="SIN CECO"/>
    <s v="NO"/>
    <s v="PICOTA_x000a_100%*-Soporte Directivo (Coordinador y Gerencia)"/>
    <n v="4"/>
    <n v="4"/>
    <n v="1058"/>
    <n v="1058"/>
    <s v="INT"/>
    <s v="d. Cumplimiento de compromisos-Soporte Directivo (Coordinador y Gerencia)"/>
    <x v="13"/>
  </r>
  <r>
    <n v="1885"/>
    <x v="55"/>
    <x v="4"/>
    <x v="1"/>
    <m/>
    <m/>
    <s v="e. Manejo del cliente"/>
    <x v="2"/>
    <n v="4"/>
    <s v="SIN FECHA COMO TAL, SE ASIGNA LA INTERMEDIA DEL SEGUNDO SEMESTRE"/>
    <m/>
    <m/>
    <m/>
    <m/>
    <m/>
    <m/>
    <m/>
    <m/>
    <m/>
    <s v="SIN CECO"/>
    <s v="NO"/>
    <s v="PICOTA_x000a_100%*-Soporte Directivo (Coordinador y Gerencia)"/>
    <n v="4"/>
    <n v="4"/>
    <n v="1058"/>
    <n v="1058"/>
    <s v="INT"/>
    <s v="e. Manejo del cliente-Soporte Directivo (Coordinador y Gerencia)"/>
    <x v="14"/>
  </r>
  <r>
    <n v="1886"/>
    <x v="55"/>
    <x v="4"/>
    <x v="1"/>
    <m/>
    <m/>
    <s v="a. Idoneidad del personal"/>
    <x v="3"/>
    <n v="4"/>
    <s v="SIN FECHA COMO TAL, SE ASIGNA LA INTERMEDIA DEL SEGUNDO SEMESTRE"/>
    <m/>
    <m/>
    <m/>
    <m/>
    <m/>
    <m/>
    <m/>
    <m/>
    <m/>
    <s v="SIN CECO"/>
    <s v="NO"/>
    <s v="PICOTA_x000a_100%*-Personal que presta el servicio en obra"/>
    <n v="4"/>
    <n v="4"/>
    <n v="1058"/>
    <n v="1058"/>
    <s v="INT"/>
    <s v="a. Idoneidad del personal-Personal que presta el servicio en obra"/>
    <x v="15"/>
  </r>
  <r>
    <n v="1887"/>
    <x v="55"/>
    <x v="4"/>
    <x v="1"/>
    <m/>
    <m/>
    <s v="b. Oportuna atención al cliente"/>
    <x v="3"/>
    <n v="4"/>
    <s v="SIN FECHA COMO TAL, SE ASIGNA LA INTERMEDIA DEL SEGUNDO SEMESTRE"/>
    <m/>
    <m/>
    <m/>
    <m/>
    <m/>
    <m/>
    <m/>
    <m/>
    <m/>
    <s v="SIN CECO"/>
    <s v="NO"/>
    <s v="PICOTA_x000a_100%*-Personal que presta el servicio en obra"/>
    <n v="4"/>
    <n v="4"/>
    <n v="1058"/>
    <n v="1058"/>
    <s v="INT"/>
    <s v="b. Oportuna atención al cliente-Personal que presta el servicio en obra"/>
    <x v="16"/>
  </r>
  <r>
    <n v="1888"/>
    <x v="55"/>
    <x v="4"/>
    <x v="1"/>
    <m/>
    <m/>
    <s v="c. Compromiso con el proyecto"/>
    <x v="3"/>
    <n v="4"/>
    <s v="SIN FECHA COMO TAL, SE ASIGNA LA INTERMEDIA DEL SEGUNDO SEMESTRE"/>
    <m/>
    <m/>
    <m/>
    <m/>
    <m/>
    <m/>
    <m/>
    <m/>
    <m/>
    <s v="SIN CECO"/>
    <s v="NO"/>
    <s v="PICOTA_x000a_100%*-Personal que presta el servicio en obra"/>
    <n v="4"/>
    <n v="4"/>
    <n v="1058"/>
    <n v="1058"/>
    <s v="INT"/>
    <s v="c. Compromiso con el proyecto-Personal que presta el servicio en obra"/>
    <x v="17"/>
  </r>
  <r>
    <n v="1889"/>
    <x v="55"/>
    <x v="4"/>
    <x v="1"/>
    <m/>
    <m/>
    <s v="d. Cumplimiento de compromisos"/>
    <x v="3"/>
    <n v="4"/>
    <s v="SIN FECHA COMO TAL, SE ASIGNA LA INTERMEDIA DEL SEGUNDO SEMESTRE"/>
    <m/>
    <m/>
    <m/>
    <m/>
    <m/>
    <m/>
    <m/>
    <m/>
    <m/>
    <s v="SIN CECO"/>
    <s v="NO"/>
    <s v="PICOTA_x000a_100%*-Personal que presta el servicio en obra"/>
    <n v="4"/>
    <n v="4"/>
    <n v="1058"/>
    <n v="1058"/>
    <s v="INT"/>
    <s v="d. Cumplimiento de compromisos-Personal que presta el servicio en obra"/>
    <x v="18"/>
  </r>
  <r>
    <n v="1890"/>
    <x v="55"/>
    <x v="4"/>
    <x v="1"/>
    <m/>
    <m/>
    <s v="e. Proactividad en desarrollo de funciones"/>
    <x v="3"/>
    <n v="4"/>
    <s v="SIN FECHA COMO TAL, SE ASIGNA LA INTERMEDIA DEL SEGUNDO SEMESTRE"/>
    <m/>
    <m/>
    <m/>
    <m/>
    <m/>
    <m/>
    <m/>
    <m/>
    <m/>
    <s v="SIN CECO"/>
    <s v="NO"/>
    <s v="PICOTA_x000a_100%*-Personal que presta el servicio en obra"/>
    <n v="4"/>
    <n v="4"/>
    <n v="1058"/>
    <n v="1058"/>
    <s v="INT"/>
    <s v="e. Proactividad en desarrollo de funciones-Personal que presta el servicio en obra"/>
    <x v="19"/>
  </r>
  <r>
    <n v="1891"/>
    <x v="55"/>
    <x v="4"/>
    <x v="1"/>
    <m/>
    <m/>
    <s v="a. Calidad del Contenido"/>
    <x v="4"/>
    <n v="4"/>
    <s v="SIN FECHA COMO TAL, SE ASIGNA LA INTERMEDIA DEL SEGUNDO SEMESTRE"/>
    <m/>
    <m/>
    <m/>
    <m/>
    <m/>
    <m/>
    <m/>
    <m/>
    <m/>
    <s v="SIN CECO"/>
    <s v="NO"/>
    <s v="PICOTA_x000a_100%*-Productos Asociados de PAYC (Informes, Control de presupuesto y Programación y actas)"/>
    <n v="4"/>
    <n v="4"/>
    <n v="1058"/>
    <n v="1058"/>
    <s v="INT"/>
    <s v="a. Calidad del Contenido-Productos Asociados de PAYC (Informes, Control de presupuesto y Programación y actas)"/>
    <x v="20"/>
  </r>
  <r>
    <n v="1892"/>
    <x v="55"/>
    <x v="4"/>
    <x v="1"/>
    <m/>
    <m/>
    <s v="b. Claridad del Contenido"/>
    <x v="4"/>
    <n v="4"/>
    <s v="SIN FECHA COMO TAL, SE ASIGNA LA INTERMEDIA DEL SEGUNDO SEMESTRE"/>
    <m/>
    <m/>
    <m/>
    <m/>
    <m/>
    <m/>
    <m/>
    <m/>
    <m/>
    <s v="SIN CECO"/>
    <s v="NO"/>
    <s v="PICOTA_x000a_100%*-Productos Asociados de PAYC (Informes, Control de presupuesto y Programación y actas)"/>
    <n v="4"/>
    <n v="4"/>
    <n v="1058"/>
    <n v="1058"/>
    <s v="INT"/>
    <s v="b. Claridad del Contenido-Productos Asociados de PAYC (Informes, Control de presupuesto y Programación y actas)"/>
    <x v="21"/>
  </r>
  <r>
    <n v="1893"/>
    <x v="55"/>
    <x v="4"/>
    <x v="1"/>
    <m/>
    <m/>
    <s v="c. Oportunidad en la entrega"/>
    <x v="4"/>
    <n v="4"/>
    <s v="SIN FECHA COMO TAL, SE ASIGNA LA INTERMEDIA DEL SEGUNDO SEMESTRE"/>
    <m/>
    <m/>
    <m/>
    <m/>
    <m/>
    <m/>
    <m/>
    <m/>
    <m/>
    <s v="SIN CECO"/>
    <s v="NO"/>
    <s v="PICOTA_x000a_100%*-Productos Asociados de PAYC (Informes, Control de presupuesto y Programación y actas)"/>
    <n v="4"/>
    <n v="4"/>
    <n v="1058"/>
    <n v="1058"/>
    <s v="INT"/>
    <s v="c. Oportunidad en la entrega-Productos Asociados de PAYC (Informes, Control de presupuesto y Programación y actas)"/>
    <x v="22"/>
  </r>
  <r>
    <n v="1894"/>
    <x v="55"/>
    <x v="4"/>
    <x v="1"/>
    <m/>
    <m/>
    <s v="d. Precisión de la información"/>
    <x v="4"/>
    <n v="4"/>
    <s v="SIN FECHA COMO TAL, SE ASIGNA LA INTERMEDIA DEL SEGUNDO SEMESTRE"/>
    <m/>
    <m/>
    <m/>
    <m/>
    <m/>
    <m/>
    <m/>
    <m/>
    <m/>
    <s v="SIN CECO"/>
    <s v="NO"/>
    <s v="PICOTA_x000a_100%*-Productos Asociados de PAYC (Informes, Control de presupuesto y Programación y actas)"/>
    <n v="4"/>
    <n v="4"/>
    <n v="1058"/>
    <n v="1058"/>
    <s v="INT"/>
    <s v="d. Precisión de la información-Productos Asociados de PAYC (Informes, Control de presupuesto y Programación y actas)"/>
    <x v="23"/>
  </r>
  <r>
    <n v="1895"/>
    <x v="55"/>
    <x v="4"/>
    <x v="1"/>
    <m/>
    <m/>
    <s v="e. Diagramación"/>
    <x v="4"/>
    <n v="4"/>
    <s v="SIN FECHA COMO TAL, SE ASIGNA LA INTERMEDIA DEL SEGUNDO SEMESTRE"/>
    <m/>
    <m/>
    <m/>
    <m/>
    <m/>
    <m/>
    <m/>
    <m/>
    <m/>
    <s v="SIN CECO"/>
    <s v="NO"/>
    <s v="PICOTA_x000a_100%*-Productos Asociados de PAYC (Informes, Control de presupuesto y Programación y actas)"/>
    <n v="4"/>
    <n v="4"/>
    <n v="1058"/>
    <n v="1058"/>
    <s v="INT"/>
    <s v="e. Diagramación-Productos Asociados de PAYC (Informes, Control de presupuesto y Programación y actas)"/>
    <x v="24"/>
  </r>
  <r>
    <n v="1896"/>
    <x v="55"/>
    <x v="4"/>
    <x v="1"/>
    <m/>
    <m/>
    <s v="a. Cumplimiento"/>
    <x v="5"/>
    <n v="4"/>
    <s v="SIN FECHA COMO TAL, SE ASIGNA LA INTERMEDIA DEL SEGUNDO SEMESTRE"/>
    <m/>
    <m/>
    <m/>
    <m/>
    <m/>
    <m/>
    <m/>
    <m/>
    <m/>
    <s v="SIN CECO"/>
    <s v="NO"/>
    <s v="PICOTA_x000a_100%*-Compromisos Pactados"/>
    <n v="4"/>
    <n v="4"/>
    <n v="1058"/>
    <n v="1058"/>
    <s v="INT"/>
    <s v="a. Cumplimiento-Compromisos Pactados"/>
    <x v="25"/>
  </r>
  <r>
    <n v="1897"/>
    <x v="55"/>
    <x v="4"/>
    <x v="1"/>
    <m/>
    <m/>
    <s v="b. Satisface expectativas"/>
    <x v="5"/>
    <n v="4"/>
    <s v="SIN FECHA COMO TAL, SE ASIGNA LA INTERMEDIA DEL SEGUNDO SEMESTRE"/>
    <m/>
    <m/>
    <m/>
    <m/>
    <m/>
    <m/>
    <m/>
    <m/>
    <m/>
    <s v="SIN CECO"/>
    <s v="NO"/>
    <s v="PICOTA_x000a_100%*-Compromisos Pactados"/>
    <n v="4"/>
    <n v="4"/>
    <n v="1058"/>
    <n v="1058"/>
    <s v="INT"/>
    <s v="b. Satisface expectativas-Compromisos Pactados"/>
    <x v="26"/>
  </r>
  <r>
    <n v="1898"/>
    <x v="55"/>
    <x v="4"/>
    <x v="1"/>
    <m/>
    <m/>
    <s v="c. Calidad de la Información suministrada"/>
    <x v="5"/>
    <n v="4"/>
    <s v="SIN FECHA COMO TAL, SE ASIGNA LA INTERMEDIA DEL SEGUNDO SEMESTRE"/>
    <m/>
    <m/>
    <m/>
    <m/>
    <m/>
    <m/>
    <m/>
    <m/>
    <m/>
    <s v="SIN CECO"/>
    <s v="NO"/>
    <s v="PICOTA_x000a_100%*-Compromisos Pactados"/>
    <n v="4"/>
    <n v="4"/>
    <n v="1058"/>
    <n v="1058"/>
    <s v="INT"/>
    <s v="c. Calidad de la Información suministrada-Compromisos Pactados"/>
    <x v="27"/>
  </r>
  <r>
    <n v="1899"/>
    <x v="55"/>
    <x v="4"/>
    <x v="1"/>
    <m/>
    <m/>
    <s v="d. Disposición del personal de PAYC a las solicitudes del cliente"/>
    <x v="5"/>
    <n v="4"/>
    <s v="SIN FECHA COMO TAL, SE ASIGNA LA INTERMEDIA DEL SEGUNDO SEMESTRE"/>
    <m/>
    <m/>
    <m/>
    <m/>
    <m/>
    <m/>
    <m/>
    <m/>
    <m/>
    <s v="SIN CECO"/>
    <s v="NO"/>
    <s v="PICOTA_x000a_100%*-Compromisos Pactados"/>
    <n v="4"/>
    <n v="4"/>
    <n v="1058"/>
    <n v="1058"/>
    <s v="INT"/>
    <s v="d. Disposición del personal de PAYC a las solicitudes del cliente-Compromisos Pactados"/>
    <x v="28"/>
  </r>
  <r>
    <n v="1900"/>
    <x v="55"/>
    <x v="4"/>
    <x v="1"/>
    <m/>
    <m/>
    <s v="e. Coherencia entre lo solicitado y lo entregado"/>
    <x v="5"/>
    <n v="4"/>
    <s v="SIN FECHA COMO TAL, SE ASIGNA LA INTERMEDIA DEL SEGUNDO SEMESTRE"/>
    <m/>
    <m/>
    <m/>
    <m/>
    <m/>
    <m/>
    <m/>
    <m/>
    <m/>
    <s v="SIN CECO"/>
    <s v="NO"/>
    <s v="PICOTA_x000a_100%*-Compromisos Pactados"/>
    <n v="4"/>
    <n v="4"/>
    <n v="1058"/>
    <n v="1058"/>
    <s v="INT"/>
    <s v="e. Coherencia entre lo solicitado y lo entregado-Compromisos Pactados"/>
    <x v="29"/>
  </r>
  <r>
    <n v="1901"/>
    <x v="55"/>
    <x v="4"/>
    <x v="1"/>
    <m/>
    <m/>
    <s v="Grado de Satisfacción con el Servicio Prestado"/>
    <x v="6"/>
    <n v="4"/>
    <s v="SIN FECHA COMO TAL, SE ASIGNA LA INTERMEDIA DEL SEGUNDO SEMESTRE"/>
    <m/>
    <m/>
    <m/>
    <m/>
    <m/>
    <m/>
    <m/>
    <m/>
    <m/>
    <s v="SIN CECO"/>
    <s v="NO"/>
    <s v="PICOTA_x000a_100%*-Grado de Satisfacción con el Servicio Prestado"/>
    <n v="4"/>
    <n v="4"/>
    <n v="1058"/>
    <n v="1058"/>
    <s v="INT"/>
    <s v="Grado de Satisfacción con el Servicio Prestado-Grado de Satisfacción con el Servicio Prestado"/>
    <x v="30"/>
  </r>
  <r>
    <n v="1902"/>
    <x v="55"/>
    <x v="4"/>
    <x v="1"/>
    <m/>
    <m/>
    <s v="Posibilidad de Volver a Contratar con PAYC"/>
    <x v="7"/>
    <n v="4"/>
    <s v="SIN FECHA COMO TAL, SE ASIGNA LA INTERMEDIA DEL SEGUNDO SEMESTRE"/>
    <m/>
    <m/>
    <m/>
    <m/>
    <m/>
    <m/>
    <m/>
    <m/>
    <m/>
    <s v="SIN CECO"/>
    <s v="NO"/>
    <s v="PICOTA_x000a_100%*-Posibilidad de Volver a Contratar con PAYC"/>
    <n v="4"/>
    <n v="4"/>
    <n v="1058"/>
    <n v="1058"/>
    <s v="INT"/>
    <s v="Posibilidad de Volver a Contratar con PAYC-Posibilidad de Volver a Contratar con PAYC"/>
    <x v="31"/>
  </r>
  <r>
    <n v="1903"/>
    <x v="55"/>
    <x v="4"/>
    <x v="1"/>
    <m/>
    <m/>
    <s v="Principales fortalezas en el servicio que presta PAYC"/>
    <x v="8"/>
    <s v="-"/>
    <s v="SIN FECHA COMO TAL, SE ASIGNA LA INTERMEDIA DEL SEGUNDO SEMESTRE"/>
    <m/>
    <m/>
    <m/>
    <m/>
    <m/>
    <m/>
    <m/>
    <m/>
    <m/>
    <s v="SIN CECO"/>
    <s v="NO"/>
    <s v="PICOTA_x000a_100%*-Fortalezas PAYC"/>
    <s v="-"/>
    <n v="0"/>
    <n v="1058"/>
    <n v="1058"/>
    <s v="INT"/>
    <s v="Principales fortalezas en el servicio que presta PAYC-Fortalezas PAYC"/>
    <x v="32"/>
  </r>
  <r>
    <n v="1904"/>
    <x v="55"/>
    <x v="4"/>
    <x v="1"/>
    <m/>
    <m/>
    <s v="Principales debilidades en el servicio que presta PAYC"/>
    <x v="9"/>
    <s v="-"/>
    <s v="SIN FECHA COMO TAL, SE ASIGNA LA INTERMEDIA DEL SEGUNDO SEMESTRE"/>
    <m/>
    <m/>
    <m/>
    <m/>
    <m/>
    <m/>
    <m/>
    <m/>
    <m/>
    <s v="SIN CECO"/>
    <s v="NO"/>
    <s v="PICOTA_x000a_100%*-Debilidades PAYC"/>
    <s v="-"/>
    <n v="0"/>
    <n v="1058"/>
    <n v="1058"/>
    <s v="INT"/>
    <s v="Principales debilidades en el servicio que presta PAYC-Debilidades PAYC"/>
    <x v="33"/>
  </r>
  <r>
    <n v="1905"/>
    <x v="56"/>
    <x v="4"/>
    <x v="1"/>
    <m/>
    <m/>
    <s v="a. Conocimiento específico de temas aplicables al proyecto"/>
    <x v="0"/>
    <n v="4"/>
    <s v="SIN FECHA COMO TAL, SE ASIGNA LA INTERMEDIA DEL SEGUNDO SEMESTRE"/>
    <m/>
    <m/>
    <m/>
    <m/>
    <m/>
    <m/>
    <m/>
    <m/>
    <m/>
    <s v="SIN CECO"/>
    <s v="NO"/>
    <s v="EDIFICIO CALLE 81_x000a_100%*-Soporte Técnico"/>
    <n v="4"/>
    <n v="4"/>
    <n v="1135"/>
    <n v="1135"/>
    <s v="INT"/>
    <s v="a. Conocimiento específico de temas aplicables al proyecto-Soporte Técnico"/>
    <x v="0"/>
  </r>
  <r>
    <n v="1906"/>
    <x v="56"/>
    <x v="4"/>
    <x v="1"/>
    <m/>
    <m/>
    <s v="b. Idoneidad y Calidad del soporte"/>
    <x v="0"/>
    <n v="4"/>
    <s v="SIN FECHA COMO TAL, SE ASIGNA LA INTERMEDIA DEL SEGUNDO SEMESTRE"/>
    <m/>
    <m/>
    <m/>
    <m/>
    <m/>
    <m/>
    <m/>
    <m/>
    <m/>
    <s v="SIN CECO"/>
    <s v="NO"/>
    <s v="EDIFICIO CALLE 81_x000a_100%*-Soporte Técnico"/>
    <n v="4"/>
    <n v="4"/>
    <n v="1135"/>
    <n v="1135"/>
    <s v="INT"/>
    <s v="b. Idoneidad y Calidad del soporte-Soporte Técnico"/>
    <x v="1"/>
  </r>
  <r>
    <n v="1907"/>
    <x v="56"/>
    <x v="4"/>
    <x v="1"/>
    <m/>
    <m/>
    <s v="c. Cumplimiento de especificaciones técnicas de construcción"/>
    <x v="0"/>
    <n v="4"/>
    <s v="SIN FECHA COMO TAL, SE ASIGNA LA INTERMEDIA DEL SEGUNDO SEMESTRE"/>
    <m/>
    <m/>
    <m/>
    <m/>
    <m/>
    <m/>
    <m/>
    <m/>
    <m/>
    <s v="SIN CECO"/>
    <s v="NO"/>
    <s v="EDIFICIO CALLE 81_x000a_100%*-Soporte Técnico"/>
    <n v="4"/>
    <n v="4"/>
    <n v="1135"/>
    <n v="1135"/>
    <s v="INT"/>
    <s v="c. Cumplimiento de especificaciones técnicas de construcción-Soporte Técnico"/>
    <x v="2"/>
  </r>
  <r>
    <n v="1908"/>
    <x v="56"/>
    <x v="4"/>
    <x v="1"/>
    <m/>
    <m/>
    <s v="d. Confiabilidad de los conceptos aplicados"/>
    <x v="0"/>
    <n v="4"/>
    <s v="SIN FECHA COMO TAL, SE ASIGNA LA INTERMEDIA DEL SEGUNDO SEMESTRE"/>
    <m/>
    <m/>
    <m/>
    <m/>
    <m/>
    <m/>
    <m/>
    <m/>
    <m/>
    <s v="SIN CECO"/>
    <s v="NO"/>
    <s v="EDIFICIO CALLE 81_x000a_100%*-Soporte Técnico"/>
    <n v="4"/>
    <n v="4"/>
    <n v="1135"/>
    <n v="1135"/>
    <s v="INT"/>
    <s v="d. Confiabilidad de los conceptos aplicados-Soporte Técnico"/>
    <x v="3"/>
  </r>
  <r>
    <n v="1909"/>
    <x v="56"/>
    <x v="4"/>
    <x v="1"/>
    <m/>
    <m/>
    <s v="e. Oportunidad en entrega de información o requerimientos"/>
    <x v="0"/>
    <n v="4"/>
    <s v="SIN FECHA COMO TAL, SE ASIGNA LA INTERMEDIA DEL SEGUNDO SEMESTRE"/>
    <m/>
    <m/>
    <m/>
    <m/>
    <m/>
    <m/>
    <m/>
    <m/>
    <m/>
    <s v="SIN CECO"/>
    <s v="NO"/>
    <s v="EDIFICIO CALLE 81_x000a_100%*-Soporte Técnico"/>
    <n v="4"/>
    <n v="4"/>
    <n v="1135"/>
    <n v="1135"/>
    <s v="INT"/>
    <s v="e. Oportunidad en entrega de información o requerimientos-Soporte Técnico"/>
    <x v="4"/>
  </r>
  <r>
    <n v="1910"/>
    <x v="56"/>
    <x v="4"/>
    <x v="1"/>
    <m/>
    <m/>
    <s v="a. Oportunidad de la gestión en obra"/>
    <x v="1"/>
    <n v="4"/>
    <s v="SIN FECHA COMO TAL, SE ASIGNA LA INTERMEDIA DEL SEGUNDO SEMESTRE"/>
    <m/>
    <m/>
    <m/>
    <m/>
    <m/>
    <m/>
    <m/>
    <m/>
    <m/>
    <s v="SIN CECO"/>
    <s v="NO"/>
    <s v="EDIFICIO CALLE 81_x000a_100%*-Soporte Administrativo"/>
    <n v="4"/>
    <n v="4"/>
    <n v="1135"/>
    <n v="1135"/>
    <s v="INT"/>
    <s v="a. Oportunidad de la gestión en obra-Soporte Administrativo"/>
    <x v="5"/>
  </r>
  <r>
    <n v="1911"/>
    <x v="56"/>
    <x v="4"/>
    <x v="1"/>
    <m/>
    <m/>
    <s v="b. Manejo administrativo del proyecto"/>
    <x v="1"/>
    <n v="4"/>
    <s v="SIN FECHA COMO TAL, SE ASIGNA LA INTERMEDIA DEL SEGUNDO SEMESTRE"/>
    <m/>
    <m/>
    <m/>
    <m/>
    <m/>
    <m/>
    <m/>
    <m/>
    <m/>
    <s v="SIN CECO"/>
    <s v="NO"/>
    <s v="EDIFICIO CALLE 81_x000a_100%*-Soporte Administrativo"/>
    <n v="4"/>
    <n v="4"/>
    <n v="1135"/>
    <n v="1135"/>
    <s v="INT"/>
    <s v="b. Manejo administrativo del proyecto-Soporte Administrativo"/>
    <x v="6"/>
  </r>
  <r>
    <n v="1912"/>
    <x v="56"/>
    <x v="4"/>
    <x v="1"/>
    <m/>
    <m/>
    <s v="c. Información clara y veraz sobre la administración de proyecto"/>
    <x v="1"/>
    <n v="4"/>
    <s v="SIN FECHA COMO TAL, SE ASIGNA LA INTERMEDIA DEL SEGUNDO SEMESTRE"/>
    <m/>
    <m/>
    <m/>
    <m/>
    <m/>
    <m/>
    <m/>
    <m/>
    <m/>
    <s v="SIN CECO"/>
    <s v="NO"/>
    <s v="EDIFICIO CALLE 81_x000a_100%*-Soporte Administrativo"/>
    <n v="4"/>
    <n v="4"/>
    <n v="1135"/>
    <n v="1135"/>
    <s v="INT"/>
    <s v="c. Información clara y veraz sobre la administración de proyecto-Soporte Administrativo"/>
    <x v="7"/>
  </r>
  <r>
    <n v="1913"/>
    <x v="56"/>
    <x v="4"/>
    <x v="1"/>
    <m/>
    <m/>
    <s v="d. Cumplimientos con expectativas del cliente"/>
    <x v="1"/>
    <n v="4"/>
    <s v="SIN FECHA COMO TAL, SE ASIGNA LA INTERMEDIA DEL SEGUNDO SEMESTRE"/>
    <m/>
    <m/>
    <m/>
    <m/>
    <m/>
    <m/>
    <m/>
    <m/>
    <m/>
    <s v="SIN CECO"/>
    <s v="NO"/>
    <s v="EDIFICIO CALLE 81_x000a_100%*-Soporte Administrativo"/>
    <n v="4"/>
    <n v="4"/>
    <n v="1135"/>
    <n v="1135"/>
    <s v="INT"/>
    <s v="d. Cumplimientos con expectativas del cliente-Soporte Administrativo"/>
    <x v="8"/>
  </r>
  <r>
    <n v="1914"/>
    <x v="56"/>
    <x v="4"/>
    <x v="1"/>
    <m/>
    <m/>
    <s v="e. Control de presupuesto"/>
    <x v="1"/>
    <n v="4"/>
    <s v="SIN FECHA COMO TAL, SE ASIGNA LA INTERMEDIA DEL SEGUNDO SEMESTRE"/>
    <m/>
    <m/>
    <m/>
    <m/>
    <m/>
    <m/>
    <m/>
    <m/>
    <m/>
    <s v="SIN CECO"/>
    <s v="NO"/>
    <s v="EDIFICIO CALLE 81_x000a_100%*-Soporte Administrativo"/>
    <n v="4"/>
    <n v="4"/>
    <n v="1135"/>
    <n v="1135"/>
    <s v="INT"/>
    <s v="e. Control de presupuesto-Soporte Administrativo"/>
    <x v="9"/>
  </r>
  <r>
    <n v="1915"/>
    <x v="56"/>
    <x v="4"/>
    <x v="1"/>
    <m/>
    <m/>
    <s v="a. Apoyo y presencia en el proyecto"/>
    <x v="2"/>
    <n v="4"/>
    <s v="SIN FECHA COMO TAL, SE ASIGNA LA INTERMEDIA DEL SEGUNDO SEMESTRE"/>
    <m/>
    <m/>
    <m/>
    <m/>
    <m/>
    <m/>
    <m/>
    <m/>
    <m/>
    <s v="SIN CECO"/>
    <s v="NO"/>
    <s v="EDIFICIO CALLE 81_x000a_100%*-Soporte Directivo (Coordinador y Gerencia)"/>
    <n v="4"/>
    <n v="4"/>
    <n v="1135"/>
    <n v="1135"/>
    <s v="INT"/>
    <s v="a. Apoyo y presencia en el proyecto-Soporte Directivo (Coordinador y Gerencia)"/>
    <x v="10"/>
  </r>
  <r>
    <n v="1916"/>
    <x v="56"/>
    <x v="4"/>
    <x v="1"/>
    <m/>
    <m/>
    <s v="b. Conocimiento del proyecto"/>
    <x v="2"/>
    <n v="4"/>
    <s v="SIN FECHA COMO TAL, SE ASIGNA LA INTERMEDIA DEL SEGUNDO SEMESTRE"/>
    <m/>
    <m/>
    <m/>
    <m/>
    <m/>
    <m/>
    <m/>
    <m/>
    <m/>
    <s v="SIN CECO"/>
    <s v="NO"/>
    <s v="EDIFICIO CALLE 81_x000a_100%*-Soporte Directivo (Coordinador y Gerencia)"/>
    <n v="4"/>
    <n v="4"/>
    <n v="1135"/>
    <n v="1135"/>
    <s v="INT"/>
    <s v="b. Conocimiento del proyecto-Soporte Directivo (Coordinador y Gerencia)"/>
    <x v="11"/>
  </r>
  <r>
    <n v="1917"/>
    <x v="56"/>
    <x v="4"/>
    <x v="1"/>
    <m/>
    <m/>
    <s v="c. Planteamiento de soluciones y manejo de conflictos"/>
    <x v="2"/>
    <n v="4"/>
    <s v="SIN FECHA COMO TAL, SE ASIGNA LA INTERMEDIA DEL SEGUNDO SEMESTRE"/>
    <m/>
    <m/>
    <m/>
    <m/>
    <m/>
    <m/>
    <m/>
    <m/>
    <m/>
    <s v="SIN CECO"/>
    <s v="NO"/>
    <s v="EDIFICIO CALLE 81_x000a_100%*-Soporte Directivo (Coordinador y Gerencia)"/>
    <n v="4"/>
    <n v="4"/>
    <n v="1135"/>
    <n v="1135"/>
    <s v="INT"/>
    <s v="c. Planteamiento de soluciones y manejo de conflictos-Soporte Directivo (Coordinador y Gerencia)"/>
    <x v="12"/>
  </r>
  <r>
    <n v="1918"/>
    <x v="56"/>
    <x v="4"/>
    <x v="1"/>
    <m/>
    <m/>
    <s v="d. Cumplimiento de compromisos"/>
    <x v="2"/>
    <n v="4"/>
    <s v="SIN FECHA COMO TAL, SE ASIGNA LA INTERMEDIA DEL SEGUNDO SEMESTRE"/>
    <m/>
    <m/>
    <m/>
    <m/>
    <m/>
    <m/>
    <m/>
    <m/>
    <m/>
    <s v="SIN CECO"/>
    <s v="NO"/>
    <s v="EDIFICIO CALLE 81_x000a_100%*-Soporte Directivo (Coordinador y Gerencia)"/>
    <n v="4"/>
    <n v="4"/>
    <n v="1135"/>
    <n v="1135"/>
    <s v="INT"/>
    <s v="d. Cumplimiento de compromisos-Soporte Directivo (Coordinador y Gerencia)"/>
    <x v="13"/>
  </r>
  <r>
    <n v="1919"/>
    <x v="56"/>
    <x v="4"/>
    <x v="1"/>
    <m/>
    <m/>
    <s v="e. Manejo del cliente"/>
    <x v="2"/>
    <n v="4"/>
    <s v="SIN FECHA COMO TAL, SE ASIGNA LA INTERMEDIA DEL SEGUNDO SEMESTRE"/>
    <m/>
    <m/>
    <m/>
    <m/>
    <m/>
    <m/>
    <m/>
    <m/>
    <m/>
    <s v="SIN CECO"/>
    <s v="NO"/>
    <s v="EDIFICIO CALLE 81_x000a_100%*-Soporte Directivo (Coordinador y Gerencia)"/>
    <n v="4"/>
    <n v="4"/>
    <n v="1135"/>
    <n v="1135"/>
    <s v="INT"/>
    <s v="e. Manejo del cliente-Soporte Directivo (Coordinador y Gerencia)"/>
    <x v="14"/>
  </r>
  <r>
    <n v="1920"/>
    <x v="56"/>
    <x v="4"/>
    <x v="1"/>
    <m/>
    <m/>
    <s v="a. Idoneidad del personal"/>
    <x v="3"/>
    <n v="4"/>
    <s v="SIN FECHA COMO TAL, SE ASIGNA LA INTERMEDIA DEL SEGUNDO SEMESTRE"/>
    <m/>
    <m/>
    <m/>
    <m/>
    <m/>
    <m/>
    <m/>
    <m/>
    <m/>
    <s v="SIN CECO"/>
    <s v="NO"/>
    <s v="EDIFICIO CALLE 81_x000a_100%*-Personal que presta el servicio en obra"/>
    <n v="4"/>
    <n v="4"/>
    <n v="1135"/>
    <n v="1135"/>
    <s v="INT"/>
    <s v="a. Idoneidad del personal-Personal que presta el servicio en obra"/>
    <x v="15"/>
  </r>
  <r>
    <n v="1921"/>
    <x v="56"/>
    <x v="4"/>
    <x v="1"/>
    <m/>
    <m/>
    <s v="b. Oportuna atención al cliente"/>
    <x v="3"/>
    <n v="4"/>
    <s v="SIN FECHA COMO TAL, SE ASIGNA LA INTERMEDIA DEL SEGUNDO SEMESTRE"/>
    <m/>
    <m/>
    <m/>
    <m/>
    <m/>
    <m/>
    <m/>
    <m/>
    <m/>
    <s v="SIN CECO"/>
    <s v="NO"/>
    <s v="EDIFICIO CALLE 81_x000a_100%*-Personal que presta el servicio en obra"/>
    <n v="4"/>
    <n v="4"/>
    <n v="1135"/>
    <n v="1135"/>
    <s v="INT"/>
    <s v="b. Oportuna atención al cliente-Personal que presta el servicio en obra"/>
    <x v="16"/>
  </r>
  <r>
    <n v="1922"/>
    <x v="56"/>
    <x v="4"/>
    <x v="1"/>
    <m/>
    <m/>
    <s v="c. Compromiso con el proyecto"/>
    <x v="3"/>
    <n v="4"/>
    <s v="SIN FECHA COMO TAL, SE ASIGNA LA INTERMEDIA DEL SEGUNDO SEMESTRE"/>
    <m/>
    <m/>
    <m/>
    <m/>
    <m/>
    <m/>
    <m/>
    <m/>
    <m/>
    <s v="SIN CECO"/>
    <s v="NO"/>
    <s v="EDIFICIO CALLE 81_x000a_100%*-Personal que presta el servicio en obra"/>
    <n v="4"/>
    <n v="4"/>
    <n v="1135"/>
    <n v="1135"/>
    <s v="INT"/>
    <s v="c. Compromiso con el proyecto-Personal que presta el servicio en obra"/>
    <x v="17"/>
  </r>
  <r>
    <n v="1923"/>
    <x v="56"/>
    <x v="4"/>
    <x v="1"/>
    <m/>
    <m/>
    <s v="d. Cumplimiento de compromisos"/>
    <x v="3"/>
    <n v="4"/>
    <s v="SIN FECHA COMO TAL, SE ASIGNA LA INTERMEDIA DEL SEGUNDO SEMESTRE"/>
    <m/>
    <m/>
    <m/>
    <m/>
    <m/>
    <m/>
    <m/>
    <m/>
    <m/>
    <s v="SIN CECO"/>
    <s v="NO"/>
    <s v="EDIFICIO CALLE 81_x000a_100%*-Personal que presta el servicio en obra"/>
    <n v="4"/>
    <n v="4"/>
    <n v="1135"/>
    <n v="1135"/>
    <s v="INT"/>
    <s v="d. Cumplimiento de compromisos-Personal que presta el servicio en obra"/>
    <x v="18"/>
  </r>
  <r>
    <n v="1924"/>
    <x v="56"/>
    <x v="4"/>
    <x v="1"/>
    <m/>
    <m/>
    <s v="e. Proactividad en desarrollo de funciones"/>
    <x v="3"/>
    <n v="4"/>
    <s v="SIN FECHA COMO TAL, SE ASIGNA LA INTERMEDIA DEL SEGUNDO SEMESTRE"/>
    <m/>
    <m/>
    <m/>
    <m/>
    <m/>
    <m/>
    <m/>
    <m/>
    <m/>
    <s v="SIN CECO"/>
    <s v="NO"/>
    <s v="EDIFICIO CALLE 81_x000a_100%*-Personal que presta el servicio en obra"/>
    <n v="4"/>
    <n v="4"/>
    <n v="1135"/>
    <n v="1135"/>
    <s v="INT"/>
    <s v="e. Proactividad en desarrollo de funciones-Personal que presta el servicio en obra"/>
    <x v="19"/>
  </r>
  <r>
    <n v="1925"/>
    <x v="56"/>
    <x v="4"/>
    <x v="1"/>
    <m/>
    <m/>
    <s v="a. Calidad del Contenido"/>
    <x v="4"/>
    <n v="4"/>
    <s v="SIN FECHA COMO TAL, SE ASIGNA LA INTERMEDIA DEL SEGUNDO SEMESTRE"/>
    <m/>
    <m/>
    <m/>
    <m/>
    <m/>
    <m/>
    <m/>
    <m/>
    <m/>
    <s v="SIN CECO"/>
    <s v="NO"/>
    <s v="EDIFICIO CALLE 81_x000a_100%*-Productos Asociados de PAYC (Informes, Control de presupuesto y Programación y actas)"/>
    <n v="4"/>
    <n v="4"/>
    <n v="1135"/>
    <n v="1135"/>
    <s v="INT"/>
    <s v="a. Calidad del Contenido-Productos Asociados de PAYC (Informes, Control de presupuesto y Programación y actas)"/>
    <x v="20"/>
  </r>
  <r>
    <n v="1926"/>
    <x v="56"/>
    <x v="4"/>
    <x v="1"/>
    <m/>
    <m/>
    <s v="b. Claridad del Contenido"/>
    <x v="4"/>
    <n v="4"/>
    <s v="SIN FECHA COMO TAL, SE ASIGNA LA INTERMEDIA DEL SEGUNDO SEMESTRE"/>
    <m/>
    <m/>
    <m/>
    <m/>
    <m/>
    <m/>
    <m/>
    <m/>
    <m/>
    <s v="SIN CECO"/>
    <s v="NO"/>
    <s v="EDIFICIO CALLE 81_x000a_100%*-Productos Asociados de PAYC (Informes, Control de presupuesto y Programación y actas)"/>
    <n v="4"/>
    <n v="4"/>
    <n v="1135"/>
    <n v="1135"/>
    <s v="INT"/>
    <s v="b. Claridad del Contenido-Productos Asociados de PAYC (Informes, Control de presupuesto y Programación y actas)"/>
    <x v="21"/>
  </r>
  <r>
    <n v="1927"/>
    <x v="56"/>
    <x v="4"/>
    <x v="1"/>
    <m/>
    <m/>
    <s v="c. Oportunidad en la entrega"/>
    <x v="4"/>
    <n v="4"/>
    <s v="SIN FECHA COMO TAL, SE ASIGNA LA INTERMEDIA DEL SEGUNDO SEMESTRE"/>
    <m/>
    <m/>
    <m/>
    <m/>
    <m/>
    <m/>
    <m/>
    <m/>
    <m/>
    <s v="SIN CECO"/>
    <s v="NO"/>
    <s v="EDIFICIO CALLE 81_x000a_100%*-Productos Asociados de PAYC (Informes, Control de presupuesto y Programación y actas)"/>
    <n v="4"/>
    <n v="4"/>
    <n v="1135"/>
    <n v="1135"/>
    <s v="INT"/>
    <s v="c. Oportunidad en la entrega-Productos Asociados de PAYC (Informes, Control de presupuesto y Programación y actas)"/>
    <x v="22"/>
  </r>
  <r>
    <n v="1928"/>
    <x v="56"/>
    <x v="4"/>
    <x v="1"/>
    <m/>
    <m/>
    <s v="d. Precisión de la información"/>
    <x v="4"/>
    <n v="4"/>
    <s v="SIN FECHA COMO TAL, SE ASIGNA LA INTERMEDIA DEL SEGUNDO SEMESTRE"/>
    <m/>
    <m/>
    <m/>
    <m/>
    <m/>
    <m/>
    <m/>
    <m/>
    <m/>
    <s v="SIN CECO"/>
    <s v="NO"/>
    <s v="EDIFICIO CALLE 81_x000a_100%*-Productos Asociados de PAYC (Informes, Control de presupuesto y Programación y actas)"/>
    <n v="4"/>
    <n v="4"/>
    <n v="1135"/>
    <n v="1135"/>
    <s v="INT"/>
    <s v="d. Precisión de la información-Productos Asociados de PAYC (Informes, Control de presupuesto y Programación y actas)"/>
    <x v="23"/>
  </r>
  <r>
    <n v="1929"/>
    <x v="56"/>
    <x v="4"/>
    <x v="1"/>
    <m/>
    <m/>
    <s v="e. Diagramación"/>
    <x v="4"/>
    <n v="4"/>
    <s v="SIN FECHA COMO TAL, SE ASIGNA LA INTERMEDIA DEL SEGUNDO SEMESTRE"/>
    <m/>
    <m/>
    <m/>
    <m/>
    <m/>
    <m/>
    <m/>
    <m/>
    <m/>
    <s v="SIN CECO"/>
    <s v="NO"/>
    <s v="EDIFICIO CALLE 81_x000a_100%*-Productos Asociados de PAYC (Informes, Control de presupuesto y Programación y actas)"/>
    <n v="4"/>
    <n v="4"/>
    <n v="1135"/>
    <n v="1135"/>
    <s v="INT"/>
    <s v="e. Diagramación-Productos Asociados de PAYC (Informes, Control de presupuesto y Programación y actas)"/>
    <x v="24"/>
  </r>
  <r>
    <n v="1930"/>
    <x v="56"/>
    <x v="4"/>
    <x v="1"/>
    <m/>
    <m/>
    <s v="a. Cumplimiento"/>
    <x v="5"/>
    <n v="4"/>
    <s v="SIN FECHA COMO TAL, SE ASIGNA LA INTERMEDIA DEL SEGUNDO SEMESTRE"/>
    <m/>
    <m/>
    <m/>
    <m/>
    <m/>
    <m/>
    <m/>
    <m/>
    <m/>
    <s v="SIN CECO"/>
    <s v="NO"/>
    <s v="EDIFICIO CALLE 81_x000a_100%*-Compromisos Pactados"/>
    <n v="4"/>
    <n v="4"/>
    <n v="1135"/>
    <n v="1135"/>
    <s v="INT"/>
    <s v="a. Cumplimiento-Compromisos Pactados"/>
    <x v="25"/>
  </r>
  <r>
    <n v="1931"/>
    <x v="56"/>
    <x v="4"/>
    <x v="1"/>
    <m/>
    <m/>
    <s v="b. Satisface expectativas"/>
    <x v="5"/>
    <n v="4"/>
    <s v="SIN FECHA COMO TAL, SE ASIGNA LA INTERMEDIA DEL SEGUNDO SEMESTRE"/>
    <m/>
    <m/>
    <m/>
    <m/>
    <m/>
    <m/>
    <m/>
    <m/>
    <m/>
    <s v="SIN CECO"/>
    <s v="NO"/>
    <s v="EDIFICIO CALLE 81_x000a_100%*-Compromisos Pactados"/>
    <n v="4"/>
    <n v="4"/>
    <n v="1135"/>
    <n v="1135"/>
    <s v="INT"/>
    <s v="b. Satisface expectativas-Compromisos Pactados"/>
    <x v="26"/>
  </r>
  <r>
    <n v="1932"/>
    <x v="56"/>
    <x v="4"/>
    <x v="1"/>
    <m/>
    <m/>
    <s v="c. Calidad de la Información suministrada"/>
    <x v="5"/>
    <n v="4"/>
    <s v="SIN FECHA COMO TAL, SE ASIGNA LA INTERMEDIA DEL SEGUNDO SEMESTRE"/>
    <m/>
    <m/>
    <m/>
    <m/>
    <m/>
    <m/>
    <m/>
    <m/>
    <m/>
    <s v="SIN CECO"/>
    <s v="NO"/>
    <s v="EDIFICIO CALLE 81_x000a_100%*-Compromisos Pactados"/>
    <n v="4"/>
    <n v="4"/>
    <n v="1135"/>
    <n v="1135"/>
    <s v="INT"/>
    <s v="c. Calidad de la Información suministrada-Compromisos Pactados"/>
    <x v="27"/>
  </r>
  <r>
    <n v="1933"/>
    <x v="56"/>
    <x v="4"/>
    <x v="1"/>
    <m/>
    <m/>
    <s v="d. Disposición del personal de PAYC a las solicitudes del cliente"/>
    <x v="5"/>
    <n v="4"/>
    <s v="SIN FECHA COMO TAL, SE ASIGNA LA INTERMEDIA DEL SEGUNDO SEMESTRE"/>
    <m/>
    <m/>
    <m/>
    <m/>
    <m/>
    <m/>
    <m/>
    <m/>
    <m/>
    <s v="SIN CECO"/>
    <s v="NO"/>
    <s v="EDIFICIO CALLE 81_x000a_100%*-Compromisos Pactados"/>
    <n v="4"/>
    <n v="4"/>
    <n v="1135"/>
    <n v="1135"/>
    <s v="INT"/>
    <s v="d. Disposición del personal de PAYC a las solicitudes del cliente-Compromisos Pactados"/>
    <x v="28"/>
  </r>
  <r>
    <n v="1934"/>
    <x v="56"/>
    <x v="4"/>
    <x v="1"/>
    <m/>
    <m/>
    <s v="e. Coherencia entre lo solicitado y lo entregado"/>
    <x v="5"/>
    <n v="4"/>
    <s v="SIN FECHA COMO TAL, SE ASIGNA LA INTERMEDIA DEL SEGUNDO SEMESTRE"/>
    <m/>
    <m/>
    <m/>
    <m/>
    <m/>
    <m/>
    <m/>
    <m/>
    <m/>
    <s v="SIN CECO"/>
    <s v="NO"/>
    <s v="EDIFICIO CALLE 81_x000a_100%*-Compromisos Pactados"/>
    <n v="4"/>
    <n v="4"/>
    <n v="1135"/>
    <n v="1135"/>
    <s v="INT"/>
    <s v="e. Coherencia entre lo solicitado y lo entregado-Compromisos Pactados"/>
    <x v="29"/>
  </r>
  <r>
    <n v="1935"/>
    <x v="56"/>
    <x v="4"/>
    <x v="1"/>
    <m/>
    <m/>
    <s v="Grado de Satisfacción con el Servicio Prestado"/>
    <x v="6"/>
    <n v="4"/>
    <s v="SIN FECHA COMO TAL, SE ASIGNA LA INTERMEDIA DEL SEGUNDO SEMESTRE"/>
    <m/>
    <m/>
    <m/>
    <m/>
    <m/>
    <m/>
    <m/>
    <m/>
    <m/>
    <s v="SIN CECO"/>
    <s v="NO"/>
    <s v="EDIFICIO CALLE 81_x000a_100%*-Grado de Satisfacción con el Servicio Prestado"/>
    <n v="4"/>
    <n v="4"/>
    <n v="1135"/>
    <n v="1135"/>
    <s v="INT"/>
    <s v="Grado de Satisfacción con el Servicio Prestado-Grado de Satisfacción con el Servicio Prestado"/>
    <x v="30"/>
  </r>
  <r>
    <n v="1936"/>
    <x v="56"/>
    <x v="4"/>
    <x v="1"/>
    <m/>
    <m/>
    <s v="Posibilidad de Volver a Contratar con PAYC"/>
    <x v="7"/>
    <n v="4"/>
    <s v="SIN FECHA COMO TAL, SE ASIGNA LA INTERMEDIA DEL SEGUNDO SEMESTRE"/>
    <m/>
    <m/>
    <m/>
    <m/>
    <m/>
    <m/>
    <m/>
    <m/>
    <m/>
    <s v="SIN CECO"/>
    <s v="NO"/>
    <s v="EDIFICIO CALLE 81_x000a_100%*-Posibilidad de Volver a Contratar con PAYC"/>
    <n v="4"/>
    <n v="4"/>
    <n v="1135"/>
    <n v="1135"/>
    <s v="INT"/>
    <s v="Posibilidad de Volver a Contratar con PAYC-Posibilidad de Volver a Contratar con PAYC"/>
    <x v="31"/>
  </r>
  <r>
    <n v="1937"/>
    <x v="56"/>
    <x v="4"/>
    <x v="1"/>
    <m/>
    <m/>
    <s v="Principales fortalezas en el servicio que presta PAYC"/>
    <x v="8"/>
    <s v="-"/>
    <s v="SIN FECHA COMO TAL, SE ASIGNA LA INTERMEDIA DEL SEGUNDO SEMESTRE"/>
    <m/>
    <m/>
    <m/>
    <m/>
    <m/>
    <m/>
    <m/>
    <m/>
    <m/>
    <s v="SIN CECO"/>
    <s v="NO"/>
    <s v="EDIFICIO CALLE 81_x000a_100%*-Fortalezas PAYC"/>
    <s v="-"/>
    <n v="0"/>
    <n v="1135"/>
    <n v="1135"/>
    <s v="INT"/>
    <s v="Principales fortalezas en el servicio que presta PAYC-Fortalezas PAYC"/>
    <x v="32"/>
  </r>
  <r>
    <n v="1938"/>
    <x v="56"/>
    <x v="4"/>
    <x v="1"/>
    <m/>
    <m/>
    <s v="Principales debilidades en el servicio que presta PAYC"/>
    <x v="9"/>
    <s v="-"/>
    <s v="SIN FECHA COMO TAL, SE ASIGNA LA INTERMEDIA DEL SEGUNDO SEMESTRE"/>
    <m/>
    <m/>
    <m/>
    <m/>
    <m/>
    <m/>
    <m/>
    <m/>
    <m/>
    <s v="SIN CECO"/>
    <s v="NO"/>
    <s v="EDIFICIO CALLE 81_x000a_100%*-Debilidades PAYC"/>
    <s v="-"/>
    <n v="0"/>
    <n v="1135"/>
    <n v="1135"/>
    <s v="INT"/>
    <s v="Principales debilidades en el servicio que presta PAYC-Debilidades PAYC"/>
    <x v="33"/>
  </r>
  <r>
    <n v="1939"/>
    <x v="57"/>
    <x v="4"/>
    <x v="1"/>
    <m/>
    <m/>
    <s v="a. Conocimiento específico de temas aplicables al proyecto"/>
    <x v="0"/>
    <n v="4"/>
    <s v="SIN FECHA COMO TAL, SE ASIGNA LA INTERMEDIA DEL SEGUNDO SEMESTRE"/>
    <m/>
    <m/>
    <m/>
    <m/>
    <m/>
    <m/>
    <m/>
    <m/>
    <m/>
    <s v="SIN CECO"/>
    <s v="NO"/>
    <s v="UNIVERSIDAD DE LA SALLE_x000a_100%*-Soporte Técnico"/>
    <n v="4"/>
    <n v="4"/>
    <n v="1184"/>
    <n v="1184"/>
    <s v="INT"/>
    <s v="a. Conocimiento específico de temas aplicables al proyecto-Soporte Técnico"/>
    <x v="0"/>
  </r>
  <r>
    <n v="1940"/>
    <x v="57"/>
    <x v="4"/>
    <x v="1"/>
    <m/>
    <m/>
    <s v="b. Idoneidad y Calidad del soporte"/>
    <x v="0"/>
    <n v="4"/>
    <s v="SIN FECHA COMO TAL, SE ASIGNA LA INTERMEDIA DEL SEGUNDO SEMESTRE"/>
    <m/>
    <m/>
    <m/>
    <m/>
    <m/>
    <m/>
    <m/>
    <m/>
    <m/>
    <s v="SIN CECO"/>
    <s v="NO"/>
    <s v="UNIVERSIDAD DE LA SALLE_x000a_100%*-Soporte Técnico"/>
    <n v="4"/>
    <n v="4"/>
    <n v="1184"/>
    <n v="1184"/>
    <s v="INT"/>
    <s v="b. Idoneidad y Calidad del soporte-Soporte Técnico"/>
    <x v="1"/>
  </r>
  <r>
    <n v="1941"/>
    <x v="57"/>
    <x v="4"/>
    <x v="1"/>
    <m/>
    <m/>
    <s v="c. Cumplimiento de especificaciones técnicas de construcción"/>
    <x v="0"/>
    <n v="4"/>
    <s v="SIN FECHA COMO TAL, SE ASIGNA LA INTERMEDIA DEL SEGUNDO SEMESTRE"/>
    <m/>
    <m/>
    <m/>
    <m/>
    <m/>
    <m/>
    <m/>
    <m/>
    <m/>
    <s v="SIN CECO"/>
    <s v="NO"/>
    <s v="UNIVERSIDAD DE LA SALLE_x000a_100%*-Soporte Técnico"/>
    <n v="4"/>
    <n v="4"/>
    <n v="1184"/>
    <n v="1184"/>
    <s v="INT"/>
    <s v="c. Cumplimiento de especificaciones técnicas de construcción-Soporte Técnico"/>
    <x v="2"/>
  </r>
  <r>
    <n v="1942"/>
    <x v="57"/>
    <x v="4"/>
    <x v="1"/>
    <m/>
    <m/>
    <s v="d. Confiabilidad de los conceptos aplicados"/>
    <x v="0"/>
    <n v="4"/>
    <s v="SIN FECHA COMO TAL, SE ASIGNA LA INTERMEDIA DEL SEGUNDO SEMESTRE"/>
    <m/>
    <m/>
    <m/>
    <m/>
    <m/>
    <m/>
    <m/>
    <m/>
    <m/>
    <s v="SIN CECO"/>
    <s v="NO"/>
    <s v="UNIVERSIDAD DE LA SALLE_x000a_100%*-Soporte Técnico"/>
    <n v="4"/>
    <n v="4"/>
    <n v="1184"/>
    <n v="1184"/>
    <s v="INT"/>
    <s v="d. Confiabilidad de los conceptos aplicados-Soporte Técnico"/>
    <x v="3"/>
  </r>
  <r>
    <n v="1943"/>
    <x v="57"/>
    <x v="4"/>
    <x v="1"/>
    <m/>
    <m/>
    <s v="e. Oportunidad en entrega de información o requerimientos"/>
    <x v="0"/>
    <n v="4"/>
    <s v="SIN FECHA COMO TAL, SE ASIGNA LA INTERMEDIA DEL SEGUNDO SEMESTRE"/>
    <m/>
    <m/>
    <m/>
    <m/>
    <m/>
    <m/>
    <m/>
    <m/>
    <m/>
    <s v="SIN CECO"/>
    <s v="NO"/>
    <s v="UNIVERSIDAD DE LA SALLE_x000a_100%*-Soporte Técnico"/>
    <n v="4"/>
    <n v="4"/>
    <n v="1184"/>
    <n v="1184"/>
    <s v="INT"/>
    <s v="e. Oportunidad en entrega de información o requerimientos-Soporte Técnico"/>
    <x v="4"/>
  </r>
  <r>
    <n v="1944"/>
    <x v="57"/>
    <x v="4"/>
    <x v="1"/>
    <m/>
    <m/>
    <s v="a. Oportunidad de la gestión en obra"/>
    <x v="1"/>
    <n v="4"/>
    <s v="SIN FECHA COMO TAL, SE ASIGNA LA INTERMEDIA DEL SEGUNDO SEMESTRE"/>
    <m/>
    <m/>
    <m/>
    <m/>
    <m/>
    <m/>
    <m/>
    <m/>
    <m/>
    <s v="SIN CECO"/>
    <s v="NO"/>
    <s v="UNIVERSIDAD DE LA SALLE_x000a_100%*-Soporte Administrativo"/>
    <n v="4"/>
    <n v="4"/>
    <n v="1184"/>
    <n v="1184"/>
    <s v="INT"/>
    <s v="a. Oportunidad de la gestión en obra-Soporte Administrativo"/>
    <x v="5"/>
  </r>
  <r>
    <n v="1945"/>
    <x v="57"/>
    <x v="4"/>
    <x v="1"/>
    <m/>
    <m/>
    <s v="b. Manejo administrativo del proyecto"/>
    <x v="1"/>
    <n v="4"/>
    <s v="SIN FECHA COMO TAL, SE ASIGNA LA INTERMEDIA DEL SEGUNDO SEMESTRE"/>
    <m/>
    <m/>
    <m/>
    <m/>
    <m/>
    <m/>
    <m/>
    <m/>
    <m/>
    <s v="SIN CECO"/>
    <s v="NO"/>
    <s v="UNIVERSIDAD DE LA SALLE_x000a_100%*-Soporte Administrativo"/>
    <n v="4"/>
    <n v="4"/>
    <n v="1184"/>
    <n v="1184"/>
    <s v="INT"/>
    <s v="b. Manejo administrativo del proyecto-Soporte Administrativo"/>
    <x v="6"/>
  </r>
  <r>
    <n v="1946"/>
    <x v="57"/>
    <x v="4"/>
    <x v="1"/>
    <m/>
    <m/>
    <s v="c. Información clara y veraz sobre la administración de proyecto"/>
    <x v="1"/>
    <n v="4"/>
    <s v="SIN FECHA COMO TAL, SE ASIGNA LA INTERMEDIA DEL SEGUNDO SEMESTRE"/>
    <m/>
    <m/>
    <m/>
    <m/>
    <m/>
    <m/>
    <m/>
    <m/>
    <m/>
    <s v="SIN CECO"/>
    <s v="NO"/>
    <s v="UNIVERSIDAD DE LA SALLE_x000a_100%*-Soporte Administrativo"/>
    <n v="4"/>
    <n v="4"/>
    <n v="1184"/>
    <n v="1184"/>
    <s v="INT"/>
    <s v="c. Información clara y veraz sobre la administración de proyecto-Soporte Administrativo"/>
    <x v="7"/>
  </r>
  <r>
    <n v="1947"/>
    <x v="57"/>
    <x v="4"/>
    <x v="1"/>
    <m/>
    <m/>
    <s v="d. Cumplimientos con expectativas del cliente"/>
    <x v="1"/>
    <n v="4"/>
    <s v="SIN FECHA COMO TAL, SE ASIGNA LA INTERMEDIA DEL SEGUNDO SEMESTRE"/>
    <m/>
    <m/>
    <m/>
    <m/>
    <m/>
    <m/>
    <m/>
    <m/>
    <m/>
    <s v="SIN CECO"/>
    <s v="NO"/>
    <s v="UNIVERSIDAD DE LA SALLE_x000a_100%*-Soporte Administrativo"/>
    <n v="4"/>
    <n v="4"/>
    <n v="1184"/>
    <n v="1184"/>
    <s v="INT"/>
    <s v="d. Cumplimientos con expectativas del cliente-Soporte Administrativo"/>
    <x v="8"/>
  </r>
  <r>
    <n v="1948"/>
    <x v="57"/>
    <x v="4"/>
    <x v="1"/>
    <m/>
    <m/>
    <s v="e. Control de presupuesto"/>
    <x v="1"/>
    <n v="4"/>
    <s v="SIN FECHA COMO TAL, SE ASIGNA LA INTERMEDIA DEL SEGUNDO SEMESTRE"/>
    <m/>
    <m/>
    <m/>
    <m/>
    <m/>
    <m/>
    <m/>
    <m/>
    <m/>
    <s v="SIN CECO"/>
    <s v="NO"/>
    <s v="UNIVERSIDAD DE LA SALLE_x000a_100%*-Soporte Administrativo"/>
    <n v="4"/>
    <n v="4"/>
    <n v="1184"/>
    <n v="1184"/>
    <s v="INT"/>
    <s v="e. Control de presupuesto-Soporte Administrativo"/>
    <x v="9"/>
  </r>
  <r>
    <n v="1949"/>
    <x v="57"/>
    <x v="4"/>
    <x v="1"/>
    <m/>
    <m/>
    <s v="a. Apoyo y presencia en el proyecto"/>
    <x v="2"/>
    <n v="4"/>
    <s v="SIN FECHA COMO TAL, SE ASIGNA LA INTERMEDIA DEL SEGUNDO SEMESTRE"/>
    <m/>
    <m/>
    <m/>
    <m/>
    <m/>
    <m/>
    <m/>
    <m/>
    <m/>
    <s v="SIN CECO"/>
    <s v="NO"/>
    <s v="UNIVERSIDAD DE LA SALLE_x000a_100%*-Soporte Directivo (Coordinador y Gerencia)"/>
    <n v="4"/>
    <n v="4"/>
    <n v="1184"/>
    <n v="1184"/>
    <s v="INT"/>
    <s v="a. Apoyo y presencia en el proyecto-Soporte Directivo (Coordinador y Gerencia)"/>
    <x v="10"/>
  </r>
  <r>
    <n v="1950"/>
    <x v="57"/>
    <x v="4"/>
    <x v="1"/>
    <m/>
    <m/>
    <s v="b. Conocimiento del proyecto"/>
    <x v="2"/>
    <n v="4"/>
    <s v="SIN FECHA COMO TAL, SE ASIGNA LA INTERMEDIA DEL SEGUNDO SEMESTRE"/>
    <m/>
    <m/>
    <m/>
    <m/>
    <m/>
    <m/>
    <m/>
    <m/>
    <m/>
    <s v="SIN CECO"/>
    <s v="NO"/>
    <s v="UNIVERSIDAD DE LA SALLE_x000a_100%*-Soporte Directivo (Coordinador y Gerencia)"/>
    <n v="4"/>
    <n v="4"/>
    <n v="1184"/>
    <n v="1184"/>
    <s v="INT"/>
    <s v="b. Conocimiento del proyecto-Soporte Directivo (Coordinador y Gerencia)"/>
    <x v="11"/>
  </r>
  <r>
    <n v="1951"/>
    <x v="57"/>
    <x v="4"/>
    <x v="1"/>
    <m/>
    <m/>
    <s v="c. Planteamiento de soluciones y manejo de conflictos"/>
    <x v="2"/>
    <n v="4"/>
    <s v="SIN FECHA COMO TAL, SE ASIGNA LA INTERMEDIA DEL SEGUNDO SEMESTRE"/>
    <m/>
    <m/>
    <m/>
    <m/>
    <m/>
    <m/>
    <m/>
    <m/>
    <m/>
    <s v="SIN CECO"/>
    <s v="NO"/>
    <s v="UNIVERSIDAD DE LA SALLE_x000a_100%*-Soporte Directivo (Coordinador y Gerencia)"/>
    <n v="4"/>
    <n v="4"/>
    <n v="1184"/>
    <n v="1184"/>
    <s v="INT"/>
    <s v="c. Planteamiento de soluciones y manejo de conflictos-Soporte Directivo (Coordinador y Gerencia)"/>
    <x v="12"/>
  </r>
  <r>
    <n v="1952"/>
    <x v="57"/>
    <x v="4"/>
    <x v="1"/>
    <m/>
    <m/>
    <s v="d. Cumplimiento de compromisos"/>
    <x v="2"/>
    <n v="4"/>
    <s v="SIN FECHA COMO TAL, SE ASIGNA LA INTERMEDIA DEL SEGUNDO SEMESTRE"/>
    <m/>
    <m/>
    <m/>
    <m/>
    <m/>
    <m/>
    <m/>
    <m/>
    <m/>
    <s v="SIN CECO"/>
    <s v="NO"/>
    <s v="UNIVERSIDAD DE LA SALLE_x000a_100%*-Soporte Directivo (Coordinador y Gerencia)"/>
    <n v="4"/>
    <n v="4"/>
    <n v="1184"/>
    <n v="1184"/>
    <s v="INT"/>
    <s v="d. Cumplimiento de compromisos-Soporte Directivo (Coordinador y Gerencia)"/>
    <x v="13"/>
  </r>
  <r>
    <n v="1953"/>
    <x v="57"/>
    <x v="4"/>
    <x v="1"/>
    <m/>
    <m/>
    <s v="e. Manejo del cliente"/>
    <x v="2"/>
    <n v="4"/>
    <s v="SIN FECHA COMO TAL, SE ASIGNA LA INTERMEDIA DEL SEGUNDO SEMESTRE"/>
    <m/>
    <m/>
    <m/>
    <m/>
    <m/>
    <m/>
    <m/>
    <m/>
    <m/>
    <s v="SIN CECO"/>
    <s v="NO"/>
    <s v="UNIVERSIDAD DE LA SALLE_x000a_100%*-Soporte Directivo (Coordinador y Gerencia)"/>
    <n v="4"/>
    <n v="4"/>
    <n v="1184"/>
    <n v="1184"/>
    <s v="INT"/>
    <s v="e. Manejo del cliente-Soporte Directivo (Coordinador y Gerencia)"/>
    <x v="14"/>
  </r>
  <r>
    <n v="1954"/>
    <x v="57"/>
    <x v="4"/>
    <x v="1"/>
    <m/>
    <m/>
    <s v="a. Idoneidad del personal"/>
    <x v="3"/>
    <n v="4"/>
    <s v="SIN FECHA COMO TAL, SE ASIGNA LA INTERMEDIA DEL SEGUNDO SEMESTRE"/>
    <m/>
    <m/>
    <m/>
    <m/>
    <m/>
    <m/>
    <m/>
    <m/>
    <m/>
    <s v="SIN CECO"/>
    <s v="NO"/>
    <s v="UNIVERSIDAD DE LA SALLE_x000a_100%*-Personal que presta el servicio en obra"/>
    <n v="4"/>
    <n v="4"/>
    <n v="1184"/>
    <n v="1184"/>
    <s v="INT"/>
    <s v="a. Idoneidad del personal-Personal que presta el servicio en obra"/>
    <x v="15"/>
  </r>
  <r>
    <n v="1955"/>
    <x v="57"/>
    <x v="4"/>
    <x v="1"/>
    <m/>
    <m/>
    <s v="b. Oportuna atención al cliente"/>
    <x v="3"/>
    <n v="4"/>
    <s v="SIN FECHA COMO TAL, SE ASIGNA LA INTERMEDIA DEL SEGUNDO SEMESTRE"/>
    <m/>
    <m/>
    <m/>
    <m/>
    <m/>
    <m/>
    <m/>
    <m/>
    <m/>
    <s v="SIN CECO"/>
    <s v="NO"/>
    <s v="UNIVERSIDAD DE LA SALLE_x000a_100%*-Personal que presta el servicio en obra"/>
    <n v="4"/>
    <n v="4"/>
    <n v="1184"/>
    <n v="1184"/>
    <s v="INT"/>
    <s v="b. Oportuna atención al cliente-Personal que presta el servicio en obra"/>
    <x v="16"/>
  </r>
  <r>
    <n v="1956"/>
    <x v="57"/>
    <x v="4"/>
    <x v="1"/>
    <m/>
    <m/>
    <s v="c. Compromiso con el proyecto"/>
    <x v="3"/>
    <n v="4"/>
    <s v="SIN FECHA COMO TAL, SE ASIGNA LA INTERMEDIA DEL SEGUNDO SEMESTRE"/>
    <m/>
    <m/>
    <m/>
    <m/>
    <m/>
    <m/>
    <m/>
    <m/>
    <m/>
    <s v="SIN CECO"/>
    <s v="NO"/>
    <s v="UNIVERSIDAD DE LA SALLE_x000a_100%*-Personal que presta el servicio en obra"/>
    <n v="4"/>
    <n v="4"/>
    <n v="1184"/>
    <n v="1184"/>
    <s v="INT"/>
    <s v="c. Compromiso con el proyecto-Personal que presta el servicio en obra"/>
    <x v="17"/>
  </r>
  <r>
    <n v="1957"/>
    <x v="57"/>
    <x v="4"/>
    <x v="1"/>
    <m/>
    <m/>
    <s v="d. Cumplimiento de compromisos"/>
    <x v="3"/>
    <n v="4"/>
    <s v="SIN FECHA COMO TAL, SE ASIGNA LA INTERMEDIA DEL SEGUNDO SEMESTRE"/>
    <m/>
    <m/>
    <m/>
    <m/>
    <m/>
    <m/>
    <m/>
    <m/>
    <m/>
    <s v="SIN CECO"/>
    <s v="NO"/>
    <s v="UNIVERSIDAD DE LA SALLE_x000a_100%*-Personal que presta el servicio en obra"/>
    <n v="4"/>
    <n v="4"/>
    <n v="1184"/>
    <n v="1184"/>
    <s v="INT"/>
    <s v="d. Cumplimiento de compromisos-Personal que presta el servicio en obra"/>
    <x v="18"/>
  </r>
  <r>
    <n v="1958"/>
    <x v="57"/>
    <x v="4"/>
    <x v="1"/>
    <m/>
    <m/>
    <s v="e. Proactividad en desarrollo de funciones"/>
    <x v="3"/>
    <n v="4"/>
    <s v="SIN FECHA COMO TAL, SE ASIGNA LA INTERMEDIA DEL SEGUNDO SEMESTRE"/>
    <m/>
    <m/>
    <m/>
    <m/>
    <m/>
    <m/>
    <m/>
    <m/>
    <m/>
    <s v="SIN CECO"/>
    <s v="NO"/>
    <s v="UNIVERSIDAD DE LA SALLE_x000a_100%*-Personal que presta el servicio en obra"/>
    <n v="4"/>
    <n v="4"/>
    <n v="1184"/>
    <n v="1184"/>
    <s v="INT"/>
    <s v="e. Proactividad en desarrollo de funciones-Personal que presta el servicio en obra"/>
    <x v="19"/>
  </r>
  <r>
    <n v="1959"/>
    <x v="57"/>
    <x v="4"/>
    <x v="1"/>
    <m/>
    <m/>
    <s v="a. Calidad del Contenido"/>
    <x v="4"/>
    <n v="4"/>
    <s v="SIN FECHA COMO TAL, SE ASIGNA LA INTERMEDIA DEL SEGUNDO SEMESTRE"/>
    <m/>
    <m/>
    <m/>
    <m/>
    <m/>
    <m/>
    <m/>
    <m/>
    <m/>
    <s v="SIN CECO"/>
    <s v="NO"/>
    <s v="UNIVERSIDAD DE LA SALLE_x000a_100%*-Productos Asociados de PAYC (Informes, Control de presupuesto y Programación y actas)"/>
    <n v="4"/>
    <n v="4"/>
    <n v="1184"/>
    <n v="1184"/>
    <s v="INT"/>
    <s v="a. Calidad del Contenido-Productos Asociados de PAYC (Informes, Control de presupuesto y Programación y actas)"/>
    <x v="20"/>
  </r>
  <r>
    <n v="1960"/>
    <x v="57"/>
    <x v="4"/>
    <x v="1"/>
    <m/>
    <m/>
    <s v="b. Claridad del Contenido"/>
    <x v="4"/>
    <n v="4"/>
    <s v="SIN FECHA COMO TAL, SE ASIGNA LA INTERMEDIA DEL SEGUNDO SEMESTRE"/>
    <m/>
    <m/>
    <m/>
    <m/>
    <m/>
    <m/>
    <m/>
    <m/>
    <m/>
    <s v="SIN CECO"/>
    <s v="NO"/>
    <s v="UNIVERSIDAD DE LA SALLE_x000a_100%*-Productos Asociados de PAYC (Informes, Control de presupuesto y Programación y actas)"/>
    <n v="4"/>
    <n v="4"/>
    <n v="1184"/>
    <n v="1184"/>
    <s v="INT"/>
    <s v="b. Claridad del Contenido-Productos Asociados de PAYC (Informes, Control de presupuesto y Programación y actas)"/>
    <x v="21"/>
  </r>
  <r>
    <n v="1961"/>
    <x v="57"/>
    <x v="4"/>
    <x v="1"/>
    <m/>
    <m/>
    <s v="c. Oportunidad en la entrega"/>
    <x v="4"/>
    <n v="4"/>
    <s v="SIN FECHA COMO TAL, SE ASIGNA LA INTERMEDIA DEL SEGUNDO SEMESTRE"/>
    <m/>
    <m/>
    <m/>
    <m/>
    <m/>
    <m/>
    <m/>
    <m/>
    <m/>
    <s v="SIN CECO"/>
    <s v="NO"/>
    <s v="UNIVERSIDAD DE LA SALLE_x000a_100%*-Productos Asociados de PAYC (Informes, Control de presupuesto y Programación y actas)"/>
    <n v="4"/>
    <n v="4"/>
    <n v="1184"/>
    <n v="1184"/>
    <s v="INT"/>
    <s v="c. Oportunidad en la entrega-Productos Asociados de PAYC (Informes, Control de presupuesto y Programación y actas)"/>
    <x v="22"/>
  </r>
  <r>
    <n v="1962"/>
    <x v="57"/>
    <x v="4"/>
    <x v="1"/>
    <m/>
    <m/>
    <s v="d. Precisión de la información"/>
    <x v="4"/>
    <n v="4"/>
    <s v="SIN FECHA COMO TAL, SE ASIGNA LA INTERMEDIA DEL SEGUNDO SEMESTRE"/>
    <m/>
    <m/>
    <m/>
    <m/>
    <m/>
    <m/>
    <m/>
    <m/>
    <m/>
    <s v="SIN CECO"/>
    <s v="NO"/>
    <s v="UNIVERSIDAD DE LA SALLE_x000a_100%*-Productos Asociados de PAYC (Informes, Control de presupuesto y Programación y actas)"/>
    <n v="4"/>
    <n v="4"/>
    <n v="1184"/>
    <n v="1184"/>
    <s v="INT"/>
    <s v="d. Precisión de la información-Productos Asociados de PAYC (Informes, Control de presupuesto y Programación y actas)"/>
    <x v="23"/>
  </r>
  <r>
    <n v="1963"/>
    <x v="57"/>
    <x v="4"/>
    <x v="1"/>
    <m/>
    <m/>
    <s v="e. Diagramación"/>
    <x v="4"/>
    <n v="4"/>
    <s v="SIN FECHA COMO TAL, SE ASIGNA LA INTERMEDIA DEL SEGUNDO SEMESTRE"/>
    <m/>
    <m/>
    <m/>
    <m/>
    <m/>
    <m/>
    <m/>
    <m/>
    <m/>
    <s v="SIN CECO"/>
    <s v="NO"/>
    <s v="UNIVERSIDAD DE LA SALLE_x000a_100%*-Productos Asociados de PAYC (Informes, Control de presupuesto y Programación y actas)"/>
    <n v="4"/>
    <n v="4"/>
    <n v="1184"/>
    <n v="1184"/>
    <s v="INT"/>
    <s v="e. Diagramación-Productos Asociados de PAYC (Informes, Control de presupuesto y Programación y actas)"/>
    <x v="24"/>
  </r>
  <r>
    <n v="1964"/>
    <x v="57"/>
    <x v="4"/>
    <x v="1"/>
    <m/>
    <m/>
    <s v="a. Cumplimiento"/>
    <x v="5"/>
    <n v="4"/>
    <s v="SIN FECHA COMO TAL, SE ASIGNA LA INTERMEDIA DEL SEGUNDO SEMESTRE"/>
    <m/>
    <m/>
    <m/>
    <m/>
    <m/>
    <m/>
    <m/>
    <m/>
    <m/>
    <s v="SIN CECO"/>
    <s v="NO"/>
    <s v="UNIVERSIDAD DE LA SALLE_x000a_100%*-Compromisos Pactados"/>
    <n v="4"/>
    <n v="4"/>
    <n v="1184"/>
    <n v="1184"/>
    <s v="INT"/>
    <s v="a. Cumplimiento-Compromisos Pactados"/>
    <x v="25"/>
  </r>
  <r>
    <n v="1965"/>
    <x v="57"/>
    <x v="4"/>
    <x v="1"/>
    <m/>
    <m/>
    <s v="b. Satisface expectativas"/>
    <x v="5"/>
    <n v="4"/>
    <s v="SIN FECHA COMO TAL, SE ASIGNA LA INTERMEDIA DEL SEGUNDO SEMESTRE"/>
    <m/>
    <m/>
    <m/>
    <m/>
    <m/>
    <m/>
    <m/>
    <m/>
    <m/>
    <s v="SIN CECO"/>
    <s v="NO"/>
    <s v="UNIVERSIDAD DE LA SALLE_x000a_100%*-Compromisos Pactados"/>
    <n v="4"/>
    <n v="4"/>
    <n v="1184"/>
    <n v="1184"/>
    <s v="INT"/>
    <s v="b. Satisface expectativas-Compromisos Pactados"/>
    <x v="26"/>
  </r>
  <r>
    <n v="1966"/>
    <x v="57"/>
    <x v="4"/>
    <x v="1"/>
    <m/>
    <m/>
    <s v="c. Calidad de la Información suministrada"/>
    <x v="5"/>
    <n v="4"/>
    <s v="SIN FECHA COMO TAL, SE ASIGNA LA INTERMEDIA DEL SEGUNDO SEMESTRE"/>
    <m/>
    <m/>
    <m/>
    <m/>
    <m/>
    <m/>
    <m/>
    <m/>
    <m/>
    <s v="SIN CECO"/>
    <s v="NO"/>
    <s v="UNIVERSIDAD DE LA SALLE_x000a_100%*-Compromisos Pactados"/>
    <n v="4"/>
    <n v="4"/>
    <n v="1184"/>
    <n v="1184"/>
    <s v="INT"/>
    <s v="c. Calidad de la Información suministrada-Compromisos Pactados"/>
    <x v="27"/>
  </r>
  <r>
    <n v="1967"/>
    <x v="57"/>
    <x v="4"/>
    <x v="1"/>
    <m/>
    <m/>
    <s v="d. Disposición del personal de PAYC a las solicitudes del cliente"/>
    <x v="5"/>
    <n v="4"/>
    <s v="SIN FECHA COMO TAL, SE ASIGNA LA INTERMEDIA DEL SEGUNDO SEMESTRE"/>
    <m/>
    <m/>
    <m/>
    <m/>
    <m/>
    <m/>
    <m/>
    <m/>
    <m/>
    <s v="SIN CECO"/>
    <s v="NO"/>
    <s v="UNIVERSIDAD DE LA SALLE_x000a_100%*-Compromisos Pactados"/>
    <n v="4"/>
    <n v="4"/>
    <n v="1184"/>
    <n v="1184"/>
    <s v="INT"/>
    <s v="d. Disposición del personal de PAYC a las solicitudes del cliente-Compromisos Pactados"/>
    <x v="28"/>
  </r>
  <r>
    <n v="1968"/>
    <x v="57"/>
    <x v="4"/>
    <x v="1"/>
    <m/>
    <m/>
    <s v="e. Coherencia entre lo solicitado y lo entregado"/>
    <x v="5"/>
    <n v="4"/>
    <s v="SIN FECHA COMO TAL, SE ASIGNA LA INTERMEDIA DEL SEGUNDO SEMESTRE"/>
    <m/>
    <m/>
    <m/>
    <m/>
    <m/>
    <m/>
    <m/>
    <m/>
    <m/>
    <s v="SIN CECO"/>
    <s v="NO"/>
    <s v="UNIVERSIDAD DE LA SALLE_x000a_100%*-Compromisos Pactados"/>
    <n v="4"/>
    <n v="4"/>
    <n v="1184"/>
    <n v="1184"/>
    <s v="INT"/>
    <s v="e. Coherencia entre lo solicitado y lo entregado-Compromisos Pactados"/>
    <x v="29"/>
  </r>
  <r>
    <n v="1969"/>
    <x v="57"/>
    <x v="4"/>
    <x v="1"/>
    <m/>
    <m/>
    <s v="Grado de Satisfacción con el Servicio Prestado"/>
    <x v="6"/>
    <n v="4"/>
    <s v="SIN FECHA COMO TAL, SE ASIGNA LA INTERMEDIA DEL SEGUNDO SEMESTRE"/>
    <m/>
    <m/>
    <m/>
    <m/>
    <m/>
    <m/>
    <m/>
    <m/>
    <m/>
    <s v="SIN CECO"/>
    <s v="NO"/>
    <s v="UNIVERSIDAD DE LA SALLE_x000a_100%*-Grado de Satisfacción con el Servicio Prestado"/>
    <n v="4"/>
    <n v="4"/>
    <n v="1184"/>
    <n v="1184"/>
    <s v="INT"/>
    <s v="Grado de Satisfacción con el Servicio Prestado-Grado de Satisfacción con el Servicio Prestado"/>
    <x v="30"/>
  </r>
  <r>
    <n v="1970"/>
    <x v="57"/>
    <x v="4"/>
    <x v="1"/>
    <m/>
    <m/>
    <s v="Posibilidad de Volver a Contratar con PAYC"/>
    <x v="7"/>
    <n v="4"/>
    <s v="SIN FECHA COMO TAL, SE ASIGNA LA INTERMEDIA DEL SEGUNDO SEMESTRE"/>
    <m/>
    <m/>
    <m/>
    <m/>
    <m/>
    <m/>
    <m/>
    <m/>
    <m/>
    <s v="SIN CECO"/>
    <s v="NO"/>
    <s v="UNIVERSIDAD DE LA SALLE_x000a_100%*-Posibilidad de Volver a Contratar con PAYC"/>
    <n v="4"/>
    <n v="4"/>
    <n v="1184"/>
    <n v="1184"/>
    <s v="INT"/>
    <s v="Posibilidad de Volver a Contratar con PAYC-Posibilidad de Volver a Contratar con PAYC"/>
    <x v="31"/>
  </r>
  <r>
    <n v="1971"/>
    <x v="57"/>
    <x v="4"/>
    <x v="1"/>
    <m/>
    <m/>
    <s v="Principales fortalezas en el servicio que presta PAYC"/>
    <x v="8"/>
    <s v="-"/>
    <s v="SIN FECHA COMO TAL, SE ASIGNA LA INTERMEDIA DEL SEGUNDO SEMESTRE"/>
    <m/>
    <m/>
    <m/>
    <m/>
    <m/>
    <m/>
    <m/>
    <m/>
    <m/>
    <s v="SIN CECO"/>
    <s v="NO"/>
    <s v="UNIVERSIDAD DE LA SALLE_x000a_100%*-Fortalezas PAYC"/>
    <s v="-"/>
    <n v="0"/>
    <n v="1184"/>
    <n v="1184"/>
    <s v="INT"/>
    <s v="Principales fortalezas en el servicio que presta PAYC-Fortalezas PAYC"/>
    <x v="32"/>
  </r>
  <r>
    <n v="1972"/>
    <x v="57"/>
    <x v="4"/>
    <x v="1"/>
    <m/>
    <m/>
    <s v="Principales debilidades en el servicio que presta PAYC"/>
    <x v="9"/>
    <s v="-"/>
    <s v="SIN FECHA COMO TAL, SE ASIGNA LA INTERMEDIA DEL SEGUNDO SEMESTRE"/>
    <m/>
    <m/>
    <m/>
    <m/>
    <m/>
    <m/>
    <m/>
    <m/>
    <m/>
    <s v="SIN CECO"/>
    <s v="NO"/>
    <s v="UNIVERSIDAD DE LA SALLE_x000a_100%*-Debilidades PAYC"/>
    <s v="-"/>
    <n v="0"/>
    <n v="1184"/>
    <n v="1184"/>
    <s v="INT"/>
    <s v="Principales debilidades en el servicio que presta PAYC-Debilidades PAYC"/>
    <x v="33"/>
  </r>
  <r>
    <n v="1973"/>
    <x v="58"/>
    <x v="4"/>
    <x v="1"/>
    <m/>
    <m/>
    <s v="a. Conocimiento específico de temas aplicables al proyecto"/>
    <x v="0"/>
    <n v="4"/>
    <s v="SIN FECHA COMO TAL, SE ASIGNA LA INTERMEDIA DEL SEGUNDO SEMESTRE"/>
    <m/>
    <m/>
    <m/>
    <m/>
    <m/>
    <m/>
    <m/>
    <m/>
    <m/>
    <s v="SIN CECO"/>
    <s v="NO"/>
    <s v="UNIVERSIDAD SANTO TOMÁS_x000a_25%-Soporte Técnico"/>
    <n v="4"/>
    <n v="4"/>
    <n v="1145"/>
    <n v="1145"/>
    <s v="INT"/>
    <s v="a. Conocimiento específico de temas aplicables al proyecto-Soporte Técnico"/>
    <x v="0"/>
  </r>
  <r>
    <n v="1974"/>
    <x v="58"/>
    <x v="4"/>
    <x v="1"/>
    <m/>
    <m/>
    <s v="b. Idoneidad y Calidad del soporte"/>
    <x v="0"/>
    <n v="4"/>
    <s v="SIN FECHA COMO TAL, SE ASIGNA LA INTERMEDIA DEL SEGUNDO SEMESTRE"/>
    <m/>
    <m/>
    <m/>
    <m/>
    <m/>
    <m/>
    <m/>
    <m/>
    <m/>
    <s v="SIN CECO"/>
    <s v="NO"/>
    <s v="UNIVERSIDAD SANTO TOMÁS_x000a_25%-Soporte Técnico"/>
    <n v="4"/>
    <n v="4"/>
    <n v="1145"/>
    <n v="1145"/>
    <s v="INT"/>
    <s v="b. Idoneidad y Calidad del soporte-Soporte Técnico"/>
    <x v="1"/>
  </r>
  <r>
    <n v="1975"/>
    <x v="58"/>
    <x v="4"/>
    <x v="1"/>
    <m/>
    <m/>
    <s v="c. Cumplimiento de especificaciones técnicas de construcción"/>
    <x v="0"/>
    <n v="5"/>
    <s v="SIN FECHA COMO TAL, SE ASIGNA LA INTERMEDIA DEL SEGUNDO SEMESTRE"/>
    <m/>
    <m/>
    <m/>
    <m/>
    <m/>
    <m/>
    <m/>
    <m/>
    <m/>
    <s v="SIN CECO"/>
    <s v="NO"/>
    <s v="UNIVERSIDAD SANTO TOMÁS_x000a_25%-Soporte Técnico"/>
    <n v="5"/>
    <n v="5"/>
    <n v="1145"/>
    <n v="1145"/>
    <s v="INT"/>
    <s v="c. Cumplimiento de especificaciones técnicas de construcción-Soporte Técnico"/>
    <x v="2"/>
  </r>
  <r>
    <n v="1976"/>
    <x v="58"/>
    <x v="4"/>
    <x v="1"/>
    <m/>
    <m/>
    <s v="d. Confiabilidad de los conceptos aplicados"/>
    <x v="0"/>
    <n v="5"/>
    <s v="SIN FECHA COMO TAL, SE ASIGNA LA INTERMEDIA DEL SEGUNDO SEMESTRE"/>
    <m/>
    <m/>
    <m/>
    <m/>
    <m/>
    <m/>
    <m/>
    <m/>
    <m/>
    <s v="SIN CECO"/>
    <s v="NO"/>
    <s v="UNIVERSIDAD SANTO TOMÁS_x000a_25%-Soporte Técnico"/>
    <n v="5"/>
    <n v="5"/>
    <n v="1145"/>
    <n v="1145"/>
    <s v="INT"/>
    <s v="d. Confiabilidad de los conceptos aplicados-Soporte Técnico"/>
    <x v="3"/>
  </r>
  <r>
    <n v="1977"/>
    <x v="58"/>
    <x v="4"/>
    <x v="1"/>
    <m/>
    <m/>
    <s v="e. Oportunidad en entrega de información o requerimientos"/>
    <x v="0"/>
    <n v="5"/>
    <s v="SIN FECHA COMO TAL, SE ASIGNA LA INTERMEDIA DEL SEGUNDO SEMESTRE"/>
    <m/>
    <m/>
    <m/>
    <m/>
    <m/>
    <m/>
    <m/>
    <m/>
    <m/>
    <s v="SIN CECO"/>
    <s v="NO"/>
    <s v="UNIVERSIDAD SANTO TOMÁS_x000a_25%-Soporte Técnico"/>
    <n v="5"/>
    <n v="5"/>
    <n v="1145"/>
    <n v="1145"/>
    <s v="INT"/>
    <s v="e. Oportunidad en entrega de información o requerimientos-Soporte Técnico"/>
    <x v="4"/>
  </r>
  <r>
    <n v="1978"/>
    <x v="58"/>
    <x v="4"/>
    <x v="1"/>
    <m/>
    <m/>
    <s v="a. Oportunidad de la gestión en obra"/>
    <x v="1"/>
    <n v="4"/>
    <s v="SIN FECHA COMO TAL, SE ASIGNA LA INTERMEDIA DEL SEGUNDO SEMESTRE"/>
    <m/>
    <m/>
    <m/>
    <m/>
    <m/>
    <m/>
    <m/>
    <m/>
    <m/>
    <s v="SIN CECO"/>
    <s v="NO"/>
    <s v="UNIVERSIDAD SANTO TOMÁS_x000a_25%-Soporte Administrativo"/>
    <n v="4"/>
    <n v="4"/>
    <n v="1145"/>
    <n v="1145"/>
    <s v="INT"/>
    <s v="a. Oportunidad de la gestión en obra-Soporte Administrativo"/>
    <x v="5"/>
  </r>
  <r>
    <n v="1979"/>
    <x v="58"/>
    <x v="4"/>
    <x v="1"/>
    <m/>
    <m/>
    <s v="b. Manejo administrativo del proyecto"/>
    <x v="1"/>
    <n v="5"/>
    <s v="SIN FECHA COMO TAL, SE ASIGNA LA INTERMEDIA DEL SEGUNDO SEMESTRE"/>
    <m/>
    <m/>
    <m/>
    <m/>
    <m/>
    <m/>
    <m/>
    <m/>
    <m/>
    <s v="SIN CECO"/>
    <s v="NO"/>
    <s v="UNIVERSIDAD SANTO TOMÁS_x000a_25%-Soporte Administrativo"/>
    <n v="5"/>
    <n v="5"/>
    <n v="1145"/>
    <n v="1145"/>
    <s v="INT"/>
    <s v="b. Manejo administrativo del proyecto-Soporte Administrativo"/>
    <x v="6"/>
  </r>
  <r>
    <n v="1980"/>
    <x v="58"/>
    <x v="4"/>
    <x v="1"/>
    <m/>
    <m/>
    <s v="c. Información clara y veraz sobre la administración de proyecto"/>
    <x v="1"/>
    <n v="5"/>
    <s v="SIN FECHA COMO TAL, SE ASIGNA LA INTERMEDIA DEL SEGUNDO SEMESTRE"/>
    <m/>
    <m/>
    <m/>
    <m/>
    <m/>
    <m/>
    <m/>
    <m/>
    <m/>
    <s v="SIN CECO"/>
    <s v="NO"/>
    <s v="UNIVERSIDAD SANTO TOMÁS_x000a_25%-Soporte Administrativo"/>
    <n v="5"/>
    <n v="5"/>
    <n v="1145"/>
    <n v="1145"/>
    <s v="INT"/>
    <s v="c. Información clara y veraz sobre la administración de proyecto-Soporte Administrativo"/>
    <x v="7"/>
  </r>
  <r>
    <n v="1981"/>
    <x v="58"/>
    <x v="4"/>
    <x v="1"/>
    <m/>
    <m/>
    <s v="d. Cumplimientos con expectativas del cliente"/>
    <x v="1"/>
    <n v="5"/>
    <s v="SIN FECHA COMO TAL, SE ASIGNA LA INTERMEDIA DEL SEGUNDO SEMESTRE"/>
    <m/>
    <m/>
    <m/>
    <m/>
    <m/>
    <m/>
    <m/>
    <m/>
    <m/>
    <s v="SIN CECO"/>
    <s v="NO"/>
    <s v="UNIVERSIDAD SANTO TOMÁS_x000a_25%-Soporte Administrativo"/>
    <n v="5"/>
    <n v="5"/>
    <n v="1145"/>
    <n v="1145"/>
    <s v="INT"/>
    <s v="d. Cumplimientos con expectativas del cliente-Soporte Administrativo"/>
    <x v="8"/>
  </r>
  <r>
    <n v="1982"/>
    <x v="58"/>
    <x v="4"/>
    <x v="1"/>
    <m/>
    <m/>
    <s v="e. Control de presupuesto"/>
    <x v="1"/>
    <n v="5"/>
    <s v="SIN FECHA COMO TAL, SE ASIGNA LA INTERMEDIA DEL SEGUNDO SEMESTRE"/>
    <m/>
    <m/>
    <m/>
    <m/>
    <m/>
    <m/>
    <m/>
    <m/>
    <m/>
    <s v="SIN CECO"/>
    <s v="NO"/>
    <s v="UNIVERSIDAD SANTO TOMÁS_x000a_25%-Soporte Administrativo"/>
    <n v="5"/>
    <n v="5"/>
    <n v="1145"/>
    <n v="1145"/>
    <s v="INT"/>
    <s v="e. Control de presupuesto-Soporte Administrativo"/>
    <x v="9"/>
  </r>
  <r>
    <n v="1983"/>
    <x v="58"/>
    <x v="4"/>
    <x v="1"/>
    <m/>
    <m/>
    <s v="a. Apoyo y presencia en el proyecto"/>
    <x v="2"/>
    <n v="5"/>
    <s v="SIN FECHA COMO TAL, SE ASIGNA LA INTERMEDIA DEL SEGUNDO SEMESTRE"/>
    <m/>
    <m/>
    <m/>
    <m/>
    <m/>
    <m/>
    <m/>
    <m/>
    <m/>
    <s v="SIN CECO"/>
    <s v="NO"/>
    <s v="UNIVERSIDAD SANTO TOMÁS_x000a_25%-Soporte Directivo (Coordinador y Gerencia)"/>
    <n v="5"/>
    <n v="5"/>
    <n v="1145"/>
    <n v="1145"/>
    <s v="INT"/>
    <s v="a. Apoyo y presencia en el proyecto-Soporte Directivo (Coordinador y Gerencia)"/>
    <x v="10"/>
  </r>
  <r>
    <n v="1984"/>
    <x v="58"/>
    <x v="4"/>
    <x v="1"/>
    <m/>
    <m/>
    <s v="b. Conocimiento del proyecto"/>
    <x v="2"/>
    <n v="5"/>
    <s v="SIN FECHA COMO TAL, SE ASIGNA LA INTERMEDIA DEL SEGUNDO SEMESTRE"/>
    <m/>
    <m/>
    <m/>
    <m/>
    <m/>
    <m/>
    <m/>
    <m/>
    <m/>
    <s v="SIN CECO"/>
    <s v="NO"/>
    <s v="UNIVERSIDAD SANTO TOMÁS_x000a_25%-Soporte Directivo (Coordinador y Gerencia)"/>
    <n v="5"/>
    <n v="5"/>
    <n v="1145"/>
    <n v="1145"/>
    <s v="INT"/>
    <s v="b. Conocimiento del proyecto-Soporte Directivo (Coordinador y Gerencia)"/>
    <x v="11"/>
  </r>
  <r>
    <n v="1985"/>
    <x v="58"/>
    <x v="4"/>
    <x v="1"/>
    <m/>
    <m/>
    <s v="c. Planteamiento de soluciones y manejo de conflictos"/>
    <x v="2"/>
    <n v="4"/>
    <s v="SIN FECHA COMO TAL, SE ASIGNA LA INTERMEDIA DEL SEGUNDO SEMESTRE"/>
    <m/>
    <m/>
    <m/>
    <m/>
    <m/>
    <m/>
    <m/>
    <m/>
    <m/>
    <s v="SIN CECO"/>
    <s v="NO"/>
    <s v="UNIVERSIDAD SANTO TOMÁS_x000a_25%-Soporte Directivo (Coordinador y Gerencia)"/>
    <n v="4"/>
    <n v="4"/>
    <n v="1145"/>
    <n v="1145"/>
    <s v="INT"/>
    <s v="c. Planteamiento de soluciones y manejo de conflictos-Soporte Directivo (Coordinador y Gerencia)"/>
    <x v="12"/>
  </r>
  <r>
    <n v="1986"/>
    <x v="58"/>
    <x v="4"/>
    <x v="1"/>
    <m/>
    <m/>
    <s v="d. Cumplimiento de compromisos"/>
    <x v="2"/>
    <n v="4"/>
    <s v="SIN FECHA COMO TAL, SE ASIGNA LA INTERMEDIA DEL SEGUNDO SEMESTRE"/>
    <m/>
    <m/>
    <m/>
    <m/>
    <m/>
    <m/>
    <m/>
    <m/>
    <m/>
    <s v="SIN CECO"/>
    <s v="NO"/>
    <s v="UNIVERSIDAD SANTO TOMÁS_x000a_25%-Soporte Directivo (Coordinador y Gerencia)"/>
    <n v="4"/>
    <n v="4"/>
    <n v="1145"/>
    <n v="1145"/>
    <s v="INT"/>
    <s v="d. Cumplimiento de compromisos-Soporte Directivo (Coordinador y Gerencia)"/>
    <x v="13"/>
  </r>
  <r>
    <n v="1987"/>
    <x v="58"/>
    <x v="4"/>
    <x v="1"/>
    <m/>
    <m/>
    <s v="e. Manejo del cliente"/>
    <x v="2"/>
    <n v="5"/>
    <s v="SIN FECHA COMO TAL, SE ASIGNA LA INTERMEDIA DEL SEGUNDO SEMESTRE"/>
    <m/>
    <m/>
    <m/>
    <m/>
    <m/>
    <m/>
    <m/>
    <m/>
    <m/>
    <s v="SIN CECO"/>
    <s v="NO"/>
    <s v="UNIVERSIDAD SANTO TOMÁS_x000a_25%-Soporte Directivo (Coordinador y Gerencia)"/>
    <n v="5"/>
    <n v="5"/>
    <n v="1145"/>
    <n v="1145"/>
    <s v="INT"/>
    <s v="e. Manejo del cliente-Soporte Directivo (Coordinador y Gerencia)"/>
    <x v="14"/>
  </r>
  <r>
    <n v="1988"/>
    <x v="58"/>
    <x v="4"/>
    <x v="1"/>
    <m/>
    <m/>
    <s v="a. Idoneidad del personal"/>
    <x v="3"/>
    <n v="5"/>
    <s v="SIN FECHA COMO TAL, SE ASIGNA LA INTERMEDIA DEL SEGUNDO SEMESTRE"/>
    <m/>
    <m/>
    <m/>
    <m/>
    <m/>
    <m/>
    <m/>
    <m/>
    <m/>
    <s v="SIN CECO"/>
    <s v="NO"/>
    <s v="UNIVERSIDAD SANTO TOMÁS_x000a_25%-Personal que presta el servicio en obra"/>
    <n v="5"/>
    <n v="5"/>
    <n v="1145"/>
    <n v="1145"/>
    <s v="INT"/>
    <s v="a. Idoneidad del personal-Personal que presta el servicio en obra"/>
    <x v="15"/>
  </r>
  <r>
    <n v="1989"/>
    <x v="58"/>
    <x v="4"/>
    <x v="1"/>
    <m/>
    <m/>
    <s v="b. Oportuna atención al cliente"/>
    <x v="3"/>
    <n v="5"/>
    <s v="SIN FECHA COMO TAL, SE ASIGNA LA INTERMEDIA DEL SEGUNDO SEMESTRE"/>
    <m/>
    <m/>
    <m/>
    <m/>
    <m/>
    <m/>
    <m/>
    <m/>
    <m/>
    <s v="SIN CECO"/>
    <s v="NO"/>
    <s v="UNIVERSIDAD SANTO TOMÁS_x000a_25%-Personal que presta el servicio en obra"/>
    <n v="5"/>
    <n v="5"/>
    <n v="1145"/>
    <n v="1145"/>
    <s v="INT"/>
    <s v="b. Oportuna atención al cliente-Personal que presta el servicio en obra"/>
    <x v="16"/>
  </r>
  <r>
    <n v="1990"/>
    <x v="58"/>
    <x v="4"/>
    <x v="1"/>
    <m/>
    <m/>
    <s v="c. Compromiso con el proyecto"/>
    <x v="3"/>
    <n v="5"/>
    <s v="SIN FECHA COMO TAL, SE ASIGNA LA INTERMEDIA DEL SEGUNDO SEMESTRE"/>
    <m/>
    <m/>
    <m/>
    <m/>
    <m/>
    <m/>
    <m/>
    <m/>
    <m/>
    <s v="SIN CECO"/>
    <s v="NO"/>
    <s v="UNIVERSIDAD SANTO TOMÁS_x000a_25%-Personal que presta el servicio en obra"/>
    <n v="5"/>
    <n v="5"/>
    <n v="1145"/>
    <n v="1145"/>
    <s v="INT"/>
    <s v="c. Compromiso con el proyecto-Personal que presta el servicio en obra"/>
    <x v="17"/>
  </r>
  <r>
    <n v="1991"/>
    <x v="58"/>
    <x v="4"/>
    <x v="1"/>
    <m/>
    <m/>
    <s v="d. Cumplimiento de compromisos"/>
    <x v="3"/>
    <n v="5"/>
    <s v="SIN FECHA COMO TAL, SE ASIGNA LA INTERMEDIA DEL SEGUNDO SEMESTRE"/>
    <m/>
    <m/>
    <m/>
    <m/>
    <m/>
    <m/>
    <m/>
    <m/>
    <m/>
    <s v="SIN CECO"/>
    <s v="NO"/>
    <s v="UNIVERSIDAD SANTO TOMÁS_x000a_25%-Personal que presta el servicio en obra"/>
    <n v="5"/>
    <n v="5"/>
    <n v="1145"/>
    <n v="1145"/>
    <s v="INT"/>
    <s v="d. Cumplimiento de compromisos-Personal que presta el servicio en obra"/>
    <x v="18"/>
  </r>
  <r>
    <n v="1992"/>
    <x v="58"/>
    <x v="4"/>
    <x v="1"/>
    <m/>
    <m/>
    <s v="e. Proactividad en desarrollo de funciones"/>
    <x v="3"/>
    <n v="4"/>
    <s v="SIN FECHA COMO TAL, SE ASIGNA LA INTERMEDIA DEL SEGUNDO SEMESTRE"/>
    <m/>
    <m/>
    <m/>
    <m/>
    <m/>
    <m/>
    <m/>
    <m/>
    <m/>
    <s v="SIN CECO"/>
    <s v="NO"/>
    <s v="UNIVERSIDAD SANTO TOMÁS_x000a_25%-Personal que presta el servicio en obra"/>
    <n v="4"/>
    <n v="4"/>
    <n v="1145"/>
    <n v="1145"/>
    <s v="INT"/>
    <s v="e. Proactividad en desarrollo de funciones-Personal que presta el servicio en obra"/>
    <x v="19"/>
  </r>
  <r>
    <n v="1993"/>
    <x v="58"/>
    <x v="4"/>
    <x v="1"/>
    <m/>
    <m/>
    <s v="a. Calidad del Contenido"/>
    <x v="4"/>
    <n v="5"/>
    <s v="SIN FECHA COMO TAL, SE ASIGNA LA INTERMEDIA DEL SEGUNDO SEMESTRE"/>
    <m/>
    <m/>
    <m/>
    <m/>
    <m/>
    <m/>
    <m/>
    <m/>
    <m/>
    <s v="SIN CECO"/>
    <s v="NO"/>
    <s v="UNIVERSIDAD SANTO TOMÁS_x000a_25%-Productos Asociados de PAYC (Informes, Control de presupuesto y Programación y actas)"/>
    <n v="5"/>
    <n v="5"/>
    <n v="1145"/>
    <n v="1145"/>
    <s v="INT"/>
    <s v="a. Calidad del Contenido-Productos Asociados de PAYC (Informes, Control de presupuesto y Programación y actas)"/>
    <x v="20"/>
  </r>
  <r>
    <n v="1994"/>
    <x v="58"/>
    <x v="4"/>
    <x v="1"/>
    <m/>
    <m/>
    <s v="b. Claridad del Contenido"/>
    <x v="4"/>
    <n v="5"/>
    <s v="SIN FECHA COMO TAL, SE ASIGNA LA INTERMEDIA DEL SEGUNDO SEMESTRE"/>
    <m/>
    <m/>
    <m/>
    <m/>
    <m/>
    <m/>
    <m/>
    <m/>
    <m/>
    <s v="SIN CECO"/>
    <s v="NO"/>
    <s v="UNIVERSIDAD SANTO TOMÁS_x000a_25%-Productos Asociados de PAYC (Informes, Control de presupuesto y Programación y actas)"/>
    <n v="5"/>
    <n v="5"/>
    <n v="1145"/>
    <n v="1145"/>
    <s v="INT"/>
    <s v="b. Claridad del Contenido-Productos Asociados de PAYC (Informes, Control de presupuesto y Programación y actas)"/>
    <x v="21"/>
  </r>
  <r>
    <n v="1995"/>
    <x v="58"/>
    <x v="4"/>
    <x v="1"/>
    <m/>
    <m/>
    <s v="c. Oportunidad en la entrega"/>
    <x v="4"/>
    <n v="5"/>
    <s v="SIN FECHA COMO TAL, SE ASIGNA LA INTERMEDIA DEL SEGUNDO SEMESTRE"/>
    <m/>
    <m/>
    <m/>
    <m/>
    <m/>
    <m/>
    <m/>
    <m/>
    <m/>
    <s v="SIN CECO"/>
    <s v="NO"/>
    <s v="UNIVERSIDAD SANTO TOMÁS_x000a_25%-Productos Asociados de PAYC (Informes, Control de presupuesto y Programación y actas)"/>
    <n v="5"/>
    <n v="5"/>
    <n v="1145"/>
    <n v="1145"/>
    <s v="INT"/>
    <s v="c. Oportunidad en la entrega-Productos Asociados de PAYC (Informes, Control de presupuesto y Programación y actas)"/>
    <x v="22"/>
  </r>
  <r>
    <n v="1996"/>
    <x v="58"/>
    <x v="4"/>
    <x v="1"/>
    <m/>
    <m/>
    <s v="d. Precisión de la información"/>
    <x v="4"/>
    <n v="5"/>
    <s v="SIN FECHA COMO TAL, SE ASIGNA LA INTERMEDIA DEL SEGUNDO SEMESTRE"/>
    <m/>
    <m/>
    <m/>
    <m/>
    <m/>
    <m/>
    <m/>
    <m/>
    <m/>
    <s v="SIN CECO"/>
    <s v="NO"/>
    <s v="UNIVERSIDAD SANTO TOMÁS_x000a_25%-Productos Asociados de PAYC (Informes, Control de presupuesto y Programación y actas)"/>
    <n v="5"/>
    <n v="5"/>
    <n v="1145"/>
    <n v="1145"/>
    <s v="INT"/>
    <s v="d. Precisión de la información-Productos Asociados de PAYC (Informes, Control de presupuesto y Programación y actas)"/>
    <x v="23"/>
  </r>
  <r>
    <n v="1997"/>
    <x v="58"/>
    <x v="4"/>
    <x v="1"/>
    <m/>
    <m/>
    <s v="e. Diagramación"/>
    <x v="4"/>
    <n v="5"/>
    <s v="SIN FECHA COMO TAL, SE ASIGNA LA INTERMEDIA DEL SEGUNDO SEMESTRE"/>
    <m/>
    <m/>
    <m/>
    <m/>
    <m/>
    <m/>
    <m/>
    <m/>
    <m/>
    <s v="SIN CECO"/>
    <s v="NO"/>
    <s v="UNIVERSIDAD SANTO TOMÁS_x000a_25%-Productos Asociados de PAYC (Informes, Control de presupuesto y Programación y actas)"/>
    <n v="5"/>
    <n v="5"/>
    <n v="1145"/>
    <n v="1145"/>
    <s v="INT"/>
    <s v="e. Diagramación-Productos Asociados de PAYC (Informes, Control de presupuesto y Programación y actas)"/>
    <x v="24"/>
  </r>
  <r>
    <n v="1998"/>
    <x v="58"/>
    <x v="4"/>
    <x v="1"/>
    <m/>
    <m/>
    <s v="a. Cumplimiento"/>
    <x v="5"/>
    <n v="4"/>
    <s v="SIN FECHA COMO TAL, SE ASIGNA LA INTERMEDIA DEL SEGUNDO SEMESTRE"/>
    <m/>
    <m/>
    <m/>
    <m/>
    <m/>
    <m/>
    <m/>
    <m/>
    <m/>
    <s v="SIN CECO"/>
    <s v="NO"/>
    <s v="UNIVERSIDAD SANTO TOMÁS_x000a_25%-Compromisos Pactados"/>
    <n v="4"/>
    <n v="4"/>
    <n v="1145"/>
    <n v="1145"/>
    <s v="INT"/>
    <s v="a. Cumplimiento-Compromisos Pactados"/>
    <x v="25"/>
  </r>
  <r>
    <n v="1999"/>
    <x v="58"/>
    <x v="4"/>
    <x v="1"/>
    <m/>
    <m/>
    <s v="b. Satisface expectativas"/>
    <x v="5"/>
    <n v="4"/>
    <s v="SIN FECHA COMO TAL, SE ASIGNA LA INTERMEDIA DEL SEGUNDO SEMESTRE"/>
    <m/>
    <m/>
    <m/>
    <m/>
    <m/>
    <m/>
    <m/>
    <m/>
    <m/>
    <s v="SIN CECO"/>
    <s v="NO"/>
    <s v="UNIVERSIDAD SANTO TOMÁS_x000a_25%-Compromisos Pactados"/>
    <n v="4"/>
    <n v="4"/>
    <n v="1145"/>
    <n v="1145"/>
    <s v="INT"/>
    <s v="b. Satisface expectativas-Compromisos Pactados"/>
    <x v="26"/>
  </r>
  <r>
    <n v="2000"/>
    <x v="58"/>
    <x v="4"/>
    <x v="1"/>
    <m/>
    <m/>
    <s v="c. Calidad de la Información suministrada"/>
    <x v="5"/>
    <n v="5"/>
    <s v="SIN FECHA COMO TAL, SE ASIGNA LA INTERMEDIA DEL SEGUNDO SEMESTRE"/>
    <m/>
    <m/>
    <m/>
    <m/>
    <m/>
    <m/>
    <m/>
    <m/>
    <m/>
    <s v="SIN CECO"/>
    <s v="NO"/>
    <s v="UNIVERSIDAD SANTO TOMÁS_x000a_25%-Compromisos Pactados"/>
    <n v="5"/>
    <n v="5"/>
    <n v="1145"/>
    <n v="1145"/>
    <s v="INT"/>
    <s v="c. Calidad de la Información suministrada-Compromisos Pactados"/>
    <x v="27"/>
  </r>
  <r>
    <n v="2001"/>
    <x v="58"/>
    <x v="4"/>
    <x v="1"/>
    <m/>
    <m/>
    <s v="d. Disposición del personal de PAYC a las solicitudes del cliente"/>
    <x v="5"/>
    <n v="5"/>
    <s v="SIN FECHA COMO TAL, SE ASIGNA LA INTERMEDIA DEL SEGUNDO SEMESTRE"/>
    <m/>
    <m/>
    <m/>
    <m/>
    <m/>
    <m/>
    <m/>
    <m/>
    <m/>
    <s v="SIN CECO"/>
    <s v="NO"/>
    <s v="UNIVERSIDAD SANTO TOMÁS_x000a_25%-Compromisos Pactados"/>
    <n v="5"/>
    <n v="5"/>
    <n v="1145"/>
    <n v="1145"/>
    <s v="INT"/>
    <s v="d. Disposición del personal de PAYC a las solicitudes del cliente-Compromisos Pactados"/>
    <x v="28"/>
  </r>
  <r>
    <n v="2002"/>
    <x v="58"/>
    <x v="4"/>
    <x v="1"/>
    <m/>
    <m/>
    <s v="e. Coherencia entre lo solicitado y lo entregado"/>
    <x v="5"/>
    <n v="5"/>
    <s v="SIN FECHA COMO TAL, SE ASIGNA LA INTERMEDIA DEL SEGUNDO SEMESTRE"/>
    <m/>
    <m/>
    <m/>
    <m/>
    <m/>
    <m/>
    <m/>
    <m/>
    <m/>
    <s v="SIN CECO"/>
    <s v="NO"/>
    <s v="UNIVERSIDAD SANTO TOMÁS_x000a_25%-Compromisos Pactados"/>
    <n v="5"/>
    <n v="5"/>
    <n v="1145"/>
    <n v="1145"/>
    <s v="INT"/>
    <s v="e. Coherencia entre lo solicitado y lo entregado-Compromisos Pactados"/>
    <x v="29"/>
  </r>
  <r>
    <n v="2003"/>
    <x v="58"/>
    <x v="4"/>
    <x v="1"/>
    <m/>
    <m/>
    <s v="Grado de Satisfacción con el Servicio Prestado"/>
    <x v="6"/>
    <n v="4"/>
    <s v="SIN FECHA COMO TAL, SE ASIGNA LA INTERMEDIA DEL SEGUNDO SEMESTRE"/>
    <m/>
    <m/>
    <m/>
    <m/>
    <m/>
    <m/>
    <m/>
    <m/>
    <m/>
    <s v="SIN CECO"/>
    <s v="NO"/>
    <s v="UNIVERSIDAD SANTO TOMÁS_x000a_25%-Grado de Satisfacción con el Servicio Prestado"/>
    <n v="4"/>
    <n v="4"/>
    <n v="1145"/>
    <n v="1145"/>
    <s v="INT"/>
    <s v="Grado de Satisfacción con el Servicio Prestado-Grado de Satisfacción con el Servicio Prestado"/>
    <x v="30"/>
  </r>
  <r>
    <n v="2004"/>
    <x v="58"/>
    <x v="4"/>
    <x v="1"/>
    <m/>
    <m/>
    <s v="Posibilidad de Volver a Contratar con PAYC"/>
    <x v="7"/>
    <n v="5"/>
    <s v="SIN FECHA COMO TAL, SE ASIGNA LA INTERMEDIA DEL SEGUNDO SEMESTRE"/>
    <m/>
    <m/>
    <m/>
    <m/>
    <m/>
    <m/>
    <m/>
    <m/>
    <m/>
    <s v="SIN CECO"/>
    <s v="NO"/>
    <s v="UNIVERSIDAD SANTO TOMÁS_x000a_25%-Posibilidad de Volver a Contratar con PAYC"/>
    <n v="5"/>
    <n v="5"/>
    <n v="1145"/>
    <n v="1145"/>
    <s v="INT"/>
    <s v="Posibilidad de Volver a Contratar con PAYC-Posibilidad de Volver a Contratar con PAYC"/>
    <x v="31"/>
  </r>
  <r>
    <n v="2005"/>
    <x v="58"/>
    <x v="4"/>
    <x v="1"/>
    <m/>
    <m/>
    <s v="Principales fortalezas en el servicio que presta PAYC"/>
    <x v="8"/>
    <s v="Compromiso-Oportuno-Atención-Información-Control"/>
    <s v="SIN FECHA COMO TAL, SE ASIGNA LA INTERMEDIA DEL SEGUNDO SEMESTRE"/>
    <s v="COMPROMISO"/>
    <s v="OPORTUNIDAD"/>
    <s v="ATENCIÓN"/>
    <s v="INFORMACIÓN"/>
    <s v="CONTROL"/>
    <m/>
    <m/>
    <m/>
    <m/>
    <s v="SIN CECO"/>
    <s v="NO"/>
    <s v="UNIVERSIDAD SANTO TOMÁS_x000a_25%-Fortalezas PAYC"/>
    <s v="Compromiso-Oportuno-Atención-Información-Control"/>
    <n v="0"/>
    <n v="1145"/>
    <n v="1145"/>
    <s v="INT"/>
    <s v="Principales fortalezas en el servicio que presta PAYC-Fortalezas PAYC"/>
    <x v="32"/>
  </r>
  <r>
    <n v="2006"/>
    <x v="58"/>
    <x v="4"/>
    <x v="1"/>
    <m/>
    <m/>
    <s v="Principales debilidades en el servicio que presta PAYC"/>
    <x v="9"/>
    <s v="-"/>
    <s v="SIN FECHA COMO TAL, SE ASIGNA LA INTERMEDIA DEL SEGUNDO SEMESTRE"/>
    <m/>
    <m/>
    <m/>
    <m/>
    <m/>
    <m/>
    <m/>
    <m/>
    <m/>
    <s v="SIN CECO"/>
    <s v="NO"/>
    <s v="UNIVERSIDAD SANTO TOMÁS_x000a_25%-Debilidades PAYC"/>
    <s v="-"/>
    <n v="0"/>
    <n v="1145"/>
    <n v="1145"/>
    <s v="INT"/>
    <s v="Principales debilidades en el servicio que presta PAYC-Debilidades PAYC"/>
    <x v="33"/>
  </r>
  <r>
    <n v="2007"/>
    <x v="59"/>
    <x v="4"/>
    <x v="1"/>
    <m/>
    <m/>
    <s v="a. Conocimiento específico de temas aplicables al proyecto"/>
    <x v="0"/>
    <n v="4"/>
    <s v="SIN FECHA COMO TAL, SE ASIGNA LA INTERMEDIA DEL SEGUNDO SEMESTRE"/>
    <m/>
    <m/>
    <m/>
    <m/>
    <m/>
    <m/>
    <m/>
    <m/>
    <m/>
    <s v="SIN CECO"/>
    <s v="NO"/>
    <s v="UNIVERSIDAD DEL BOSQUE CRA 9_x000a_60% *-Soporte Técnico"/>
    <n v="4"/>
    <n v="4"/>
    <s v=""/>
    <s v=""/>
    <s v="INT"/>
    <s v="a. Conocimiento específico de temas aplicables al proyecto-Soporte Técnico"/>
    <x v="0"/>
  </r>
  <r>
    <n v="2008"/>
    <x v="59"/>
    <x v="4"/>
    <x v="1"/>
    <m/>
    <m/>
    <s v="b. Idoneidad y Calidad del soporte"/>
    <x v="0"/>
    <n v="4"/>
    <s v="SIN FECHA COMO TAL, SE ASIGNA LA INTERMEDIA DEL SEGUNDO SEMESTRE"/>
    <m/>
    <m/>
    <m/>
    <m/>
    <m/>
    <m/>
    <m/>
    <m/>
    <m/>
    <s v="SIN CECO"/>
    <s v="NO"/>
    <s v="UNIVERSIDAD DEL BOSQUE CRA 9_x000a_60% *-Soporte Técnico"/>
    <n v="4"/>
    <n v="4"/>
    <s v=""/>
    <s v=""/>
    <s v="INT"/>
    <s v="b. Idoneidad y Calidad del soporte-Soporte Técnico"/>
    <x v="1"/>
  </r>
  <r>
    <n v="2009"/>
    <x v="59"/>
    <x v="4"/>
    <x v="1"/>
    <m/>
    <m/>
    <s v="c. Cumplimiento de especificaciones técnicas de construcción"/>
    <x v="0"/>
    <n v="4"/>
    <s v="SIN FECHA COMO TAL, SE ASIGNA LA INTERMEDIA DEL SEGUNDO SEMESTRE"/>
    <m/>
    <m/>
    <m/>
    <m/>
    <m/>
    <m/>
    <m/>
    <m/>
    <m/>
    <s v="SIN CECO"/>
    <s v="NO"/>
    <s v="UNIVERSIDAD DEL BOSQUE CRA 9_x000a_60% *-Soporte Técnico"/>
    <n v="4"/>
    <n v="4"/>
    <s v=""/>
    <s v=""/>
    <s v="INT"/>
    <s v="c. Cumplimiento de especificaciones técnicas de construcción-Soporte Técnico"/>
    <x v="2"/>
  </r>
  <r>
    <n v="2010"/>
    <x v="59"/>
    <x v="4"/>
    <x v="1"/>
    <m/>
    <m/>
    <s v="d. Confiabilidad de los conceptos aplicados"/>
    <x v="0"/>
    <n v="4"/>
    <s v="SIN FECHA COMO TAL, SE ASIGNA LA INTERMEDIA DEL SEGUNDO SEMESTRE"/>
    <m/>
    <m/>
    <m/>
    <m/>
    <m/>
    <m/>
    <m/>
    <m/>
    <m/>
    <s v="SIN CECO"/>
    <s v="NO"/>
    <s v="UNIVERSIDAD DEL BOSQUE CRA 9_x000a_60% *-Soporte Técnico"/>
    <n v="4"/>
    <n v="4"/>
    <s v=""/>
    <s v=""/>
    <s v="INT"/>
    <s v="d. Confiabilidad de los conceptos aplicados-Soporte Técnico"/>
    <x v="3"/>
  </r>
  <r>
    <n v="2011"/>
    <x v="59"/>
    <x v="4"/>
    <x v="1"/>
    <m/>
    <m/>
    <s v="e. Oportunidad en entrega de información o requerimientos"/>
    <x v="0"/>
    <n v="4"/>
    <s v="SIN FECHA COMO TAL, SE ASIGNA LA INTERMEDIA DEL SEGUNDO SEMESTRE"/>
    <m/>
    <m/>
    <m/>
    <m/>
    <m/>
    <m/>
    <m/>
    <m/>
    <m/>
    <s v="SIN CECO"/>
    <s v="NO"/>
    <s v="UNIVERSIDAD DEL BOSQUE CRA 9_x000a_60% *-Soporte Técnico"/>
    <n v="4"/>
    <n v="4"/>
    <s v=""/>
    <s v=""/>
    <s v="INT"/>
    <s v="e. Oportunidad en entrega de información o requerimientos-Soporte Técnico"/>
    <x v="4"/>
  </r>
  <r>
    <n v="2012"/>
    <x v="59"/>
    <x v="4"/>
    <x v="1"/>
    <m/>
    <m/>
    <s v="a. Oportunidad de la gestión en obra"/>
    <x v="1"/>
    <n v="4"/>
    <s v="SIN FECHA COMO TAL, SE ASIGNA LA INTERMEDIA DEL SEGUNDO SEMESTRE"/>
    <m/>
    <m/>
    <m/>
    <m/>
    <m/>
    <m/>
    <m/>
    <m/>
    <m/>
    <s v="SIN CECO"/>
    <s v="NO"/>
    <s v="UNIVERSIDAD DEL BOSQUE CRA 9_x000a_60% *-Soporte Administrativo"/>
    <n v="4"/>
    <n v="4"/>
    <s v=""/>
    <s v=""/>
    <s v="INT"/>
    <s v="a. Oportunidad de la gestión en obra-Soporte Administrativo"/>
    <x v="5"/>
  </r>
  <r>
    <n v="2013"/>
    <x v="59"/>
    <x v="4"/>
    <x v="1"/>
    <m/>
    <m/>
    <s v="b. Manejo administrativo del proyecto"/>
    <x v="1"/>
    <n v="4"/>
    <s v="SIN FECHA COMO TAL, SE ASIGNA LA INTERMEDIA DEL SEGUNDO SEMESTRE"/>
    <m/>
    <m/>
    <m/>
    <m/>
    <m/>
    <m/>
    <m/>
    <m/>
    <m/>
    <s v="SIN CECO"/>
    <s v="NO"/>
    <s v="UNIVERSIDAD DEL BOSQUE CRA 9_x000a_60% *-Soporte Administrativo"/>
    <n v="4"/>
    <n v="4"/>
    <s v=""/>
    <s v=""/>
    <s v="INT"/>
    <s v="b. Manejo administrativo del proyecto-Soporte Administrativo"/>
    <x v="6"/>
  </r>
  <r>
    <n v="2014"/>
    <x v="59"/>
    <x v="4"/>
    <x v="1"/>
    <m/>
    <m/>
    <s v="c. Información clara y veraz sobre la administración de proyecto"/>
    <x v="1"/>
    <n v="4"/>
    <s v="SIN FECHA COMO TAL, SE ASIGNA LA INTERMEDIA DEL SEGUNDO SEMESTRE"/>
    <m/>
    <m/>
    <m/>
    <m/>
    <m/>
    <m/>
    <m/>
    <m/>
    <m/>
    <s v="SIN CECO"/>
    <s v="NO"/>
    <s v="UNIVERSIDAD DEL BOSQUE CRA 9_x000a_60% *-Soporte Administrativo"/>
    <n v="4"/>
    <n v="4"/>
    <s v=""/>
    <s v=""/>
    <s v="INT"/>
    <s v="c. Información clara y veraz sobre la administración de proyecto-Soporte Administrativo"/>
    <x v="7"/>
  </r>
  <r>
    <n v="2015"/>
    <x v="59"/>
    <x v="4"/>
    <x v="1"/>
    <m/>
    <m/>
    <s v="d. Cumplimientos con expectativas del cliente"/>
    <x v="1"/>
    <n v="4"/>
    <s v="SIN FECHA COMO TAL, SE ASIGNA LA INTERMEDIA DEL SEGUNDO SEMESTRE"/>
    <m/>
    <m/>
    <m/>
    <m/>
    <m/>
    <m/>
    <m/>
    <m/>
    <m/>
    <s v="SIN CECO"/>
    <s v="NO"/>
    <s v="UNIVERSIDAD DEL BOSQUE CRA 9_x000a_60% *-Soporte Administrativo"/>
    <n v="4"/>
    <n v="4"/>
    <s v=""/>
    <s v=""/>
    <s v="INT"/>
    <s v="d. Cumplimientos con expectativas del cliente-Soporte Administrativo"/>
    <x v="8"/>
  </r>
  <r>
    <n v="2016"/>
    <x v="59"/>
    <x v="4"/>
    <x v="1"/>
    <m/>
    <m/>
    <s v="e. Control de presupuesto"/>
    <x v="1"/>
    <n v="4"/>
    <s v="SIN FECHA COMO TAL, SE ASIGNA LA INTERMEDIA DEL SEGUNDO SEMESTRE"/>
    <m/>
    <m/>
    <m/>
    <m/>
    <m/>
    <m/>
    <m/>
    <m/>
    <m/>
    <s v="SIN CECO"/>
    <s v="NO"/>
    <s v="UNIVERSIDAD DEL BOSQUE CRA 9_x000a_60% *-Soporte Administrativo"/>
    <n v="4"/>
    <n v="4"/>
    <s v=""/>
    <s v=""/>
    <s v="INT"/>
    <s v="e. Control de presupuesto-Soporte Administrativo"/>
    <x v="9"/>
  </r>
  <r>
    <n v="2017"/>
    <x v="59"/>
    <x v="4"/>
    <x v="1"/>
    <m/>
    <m/>
    <s v="a. Apoyo y presencia en el proyecto"/>
    <x v="2"/>
    <n v="4"/>
    <s v="SIN FECHA COMO TAL, SE ASIGNA LA INTERMEDIA DEL SEGUNDO SEMESTRE"/>
    <m/>
    <m/>
    <m/>
    <m/>
    <m/>
    <m/>
    <m/>
    <m/>
    <m/>
    <s v="SIN CECO"/>
    <s v="NO"/>
    <s v="UNIVERSIDAD DEL BOSQUE CRA 9_x000a_60% *-Soporte Directivo (Coordinador y Gerencia)"/>
    <n v="4"/>
    <n v="4"/>
    <s v=""/>
    <s v=""/>
    <s v="INT"/>
    <s v="a. Apoyo y presencia en el proyecto-Soporte Directivo (Coordinador y Gerencia)"/>
    <x v="10"/>
  </r>
  <r>
    <n v="2018"/>
    <x v="59"/>
    <x v="4"/>
    <x v="1"/>
    <m/>
    <m/>
    <s v="b. Conocimiento del proyecto"/>
    <x v="2"/>
    <n v="4"/>
    <s v="SIN FECHA COMO TAL, SE ASIGNA LA INTERMEDIA DEL SEGUNDO SEMESTRE"/>
    <m/>
    <m/>
    <m/>
    <m/>
    <m/>
    <m/>
    <m/>
    <m/>
    <m/>
    <s v="SIN CECO"/>
    <s v="NO"/>
    <s v="UNIVERSIDAD DEL BOSQUE CRA 9_x000a_60% *-Soporte Directivo (Coordinador y Gerencia)"/>
    <n v="4"/>
    <n v="4"/>
    <s v=""/>
    <s v=""/>
    <s v="INT"/>
    <s v="b. Conocimiento del proyecto-Soporte Directivo (Coordinador y Gerencia)"/>
    <x v="11"/>
  </r>
  <r>
    <n v="2019"/>
    <x v="59"/>
    <x v="4"/>
    <x v="1"/>
    <m/>
    <m/>
    <s v="c. Planteamiento de soluciones y manejo de conflictos"/>
    <x v="2"/>
    <n v="4"/>
    <s v="SIN FECHA COMO TAL, SE ASIGNA LA INTERMEDIA DEL SEGUNDO SEMESTRE"/>
    <m/>
    <m/>
    <m/>
    <m/>
    <m/>
    <m/>
    <m/>
    <m/>
    <m/>
    <s v="SIN CECO"/>
    <s v="NO"/>
    <s v="UNIVERSIDAD DEL BOSQUE CRA 9_x000a_60% *-Soporte Directivo (Coordinador y Gerencia)"/>
    <n v="4"/>
    <n v="4"/>
    <s v=""/>
    <s v=""/>
    <s v="INT"/>
    <s v="c. Planteamiento de soluciones y manejo de conflictos-Soporte Directivo (Coordinador y Gerencia)"/>
    <x v="12"/>
  </r>
  <r>
    <n v="2020"/>
    <x v="59"/>
    <x v="4"/>
    <x v="1"/>
    <m/>
    <m/>
    <s v="d. Cumplimiento de compromisos"/>
    <x v="2"/>
    <n v="4"/>
    <s v="SIN FECHA COMO TAL, SE ASIGNA LA INTERMEDIA DEL SEGUNDO SEMESTRE"/>
    <m/>
    <m/>
    <m/>
    <m/>
    <m/>
    <m/>
    <m/>
    <m/>
    <m/>
    <s v="SIN CECO"/>
    <s v="NO"/>
    <s v="UNIVERSIDAD DEL BOSQUE CRA 9_x000a_60% *-Soporte Directivo (Coordinador y Gerencia)"/>
    <n v="4"/>
    <n v="4"/>
    <s v=""/>
    <s v=""/>
    <s v="INT"/>
    <s v="d. Cumplimiento de compromisos-Soporte Directivo (Coordinador y Gerencia)"/>
    <x v="13"/>
  </r>
  <r>
    <n v="2021"/>
    <x v="59"/>
    <x v="4"/>
    <x v="1"/>
    <m/>
    <m/>
    <s v="e. Manejo del cliente"/>
    <x v="2"/>
    <n v="4"/>
    <s v="SIN FECHA COMO TAL, SE ASIGNA LA INTERMEDIA DEL SEGUNDO SEMESTRE"/>
    <m/>
    <m/>
    <m/>
    <m/>
    <m/>
    <m/>
    <m/>
    <m/>
    <m/>
    <s v="SIN CECO"/>
    <s v="NO"/>
    <s v="UNIVERSIDAD DEL BOSQUE CRA 9_x000a_60% *-Soporte Directivo (Coordinador y Gerencia)"/>
    <n v="4"/>
    <n v="4"/>
    <s v=""/>
    <s v=""/>
    <s v="INT"/>
    <s v="e. Manejo del cliente-Soporte Directivo (Coordinador y Gerencia)"/>
    <x v="14"/>
  </r>
  <r>
    <n v="2022"/>
    <x v="59"/>
    <x v="4"/>
    <x v="1"/>
    <m/>
    <m/>
    <s v="a. Idoneidad del personal"/>
    <x v="3"/>
    <n v="4"/>
    <s v="SIN FECHA COMO TAL, SE ASIGNA LA INTERMEDIA DEL SEGUNDO SEMESTRE"/>
    <m/>
    <m/>
    <m/>
    <m/>
    <m/>
    <m/>
    <m/>
    <m/>
    <m/>
    <s v="SIN CECO"/>
    <s v="NO"/>
    <s v="UNIVERSIDAD DEL BOSQUE CRA 9_x000a_60% *-Personal que presta el servicio en obra"/>
    <n v="4"/>
    <n v="4"/>
    <s v=""/>
    <s v=""/>
    <s v="INT"/>
    <s v="a. Idoneidad del personal-Personal que presta el servicio en obra"/>
    <x v="15"/>
  </r>
  <r>
    <n v="2023"/>
    <x v="59"/>
    <x v="4"/>
    <x v="1"/>
    <m/>
    <m/>
    <s v="b. Oportuna atención al cliente"/>
    <x v="3"/>
    <n v="4"/>
    <s v="SIN FECHA COMO TAL, SE ASIGNA LA INTERMEDIA DEL SEGUNDO SEMESTRE"/>
    <m/>
    <m/>
    <m/>
    <m/>
    <m/>
    <m/>
    <m/>
    <m/>
    <m/>
    <s v="SIN CECO"/>
    <s v="NO"/>
    <s v="UNIVERSIDAD DEL BOSQUE CRA 9_x000a_60% *-Personal que presta el servicio en obra"/>
    <n v="4"/>
    <n v="4"/>
    <s v=""/>
    <s v=""/>
    <s v="INT"/>
    <s v="b. Oportuna atención al cliente-Personal que presta el servicio en obra"/>
    <x v="16"/>
  </r>
  <r>
    <n v="2024"/>
    <x v="59"/>
    <x v="4"/>
    <x v="1"/>
    <m/>
    <m/>
    <s v="c. Compromiso con el proyecto"/>
    <x v="3"/>
    <n v="4"/>
    <s v="SIN FECHA COMO TAL, SE ASIGNA LA INTERMEDIA DEL SEGUNDO SEMESTRE"/>
    <m/>
    <m/>
    <m/>
    <m/>
    <m/>
    <m/>
    <m/>
    <m/>
    <m/>
    <s v="SIN CECO"/>
    <s v="NO"/>
    <s v="UNIVERSIDAD DEL BOSQUE CRA 9_x000a_60% *-Personal que presta el servicio en obra"/>
    <n v="4"/>
    <n v="4"/>
    <s v=""/>
    <s v=""/>
    <s v="INT"/>
    <s v="c. Compromiso con el proyecto-Personal que presta el servicio en obra"/>
    <x v="17"/>
  </r>
  <r>
    <n v="2025"/>
    <x v="59"/>
    <x v="4"/>
    <x v="1"/>
    <m/>
    <m/>
    <s v="d. Cumplimiento de compromisos"/>
    <x v="3"/>
    <n v="4"/>
    <s v="SIN FECHA COMO TAL, SE ASIGNA LA INTERMEDIA DEL SEGUNDO SEMESTRE"/>
    <m/>
    <m/>
    <m/>
    <m/>
    <m/>
    <m/>
    <m/>
    <m/>
    <m/>
    <s v="SIN CECO"/>
    <s v="NO"/>
    <s v="UNIVERSIDAD DEL BOSQUE CRA 9_x000a_60% *-Personal que presta el servicio en obra"/>
    <n v="4"/>
    <n v="4"/>
    <s v=""/>
    <s v=""/>
    <s v="INT"/>
    <s v="d. Cumplimiento de compromisos-Personal que presta el servicio en obra"/>
    <x v="18"/>
  </r>
  <r>
    <n v="2026"/>
    <x v="59"/>
    <x v="4"/>
    <x v="1"/>
    <m/>
    <m/>
    <s v="e. Proactividad en desarrollo de funciones"/>
    <x v="3"/>
    <n v="4"/>
    <s v="SIN FECHA COMO TAL, SE ASIGNA LA INTERMEDIA DEL SEGUNDO SEMESTRE"/>
    <m/>
    <m/>
    <m/>
    <m/>
    <m/>
    <m/>
    <m/>
    <m/>
    <m/>
    <s v="SIN CECO"/>
    <s v="NO"/>
    <s v="UNIVERSIDAD DEL BOSQUE CRA 9_x000a_60% *-Personal que presta el servicio en obra"/>
    <n v="4"/>
    <n v="4"/>
    <s v=""/>
    <s v=""/>
    <s v="INT"/>
    <s v="e. Proactividad en desarrollo de funciones-Personal que presta el servicio en obra"/>
    <x v="19"/>
  </r>
  <r>
    <n v="2027"/>
    <x v="59"/>
    <x v="4"/>
    <x v="1"/>
    <m/>
    <m/>
    <s v="a. Calidad del Contenido"/>
    <x v="4"/>
    <n v="4"/>
    <s v="SIN FECHA COMO TAL, SE ASIGNA LA INTERMEDIA DEL SEGUNDO SEMESTRE"/>
    <m/>
    <m/>
    <m/>
    <m/>
    <m/>
    <m/>
    <m/>
    <m/>
    <m/>
    <s v="SIN CECO"/>
    <s v="NO"/>
    <s v="UNIVERSIDAD DEL BOSQUE CRA 9_x000a_60% *-Productos Asociados de PAYC (Informes, Control de presupuesto y Programación y actas)"/>
    <n v="4"/>
    <n v="4"/>
    <s v=""/>
    <s v=""/>
    <s v="INT"/>
    <s v="a. Calidad del Contenido-Productos Asociados de PAYC (Informes, Control de presupuesto y Programación y actas)"/>
    <x v="20"/>
  </r>
  <r>
    <n v="2028"/>
    <x v="59"/>
    <x v="4"/>
    <x v="1"/>
    <m/>
    <m/>
    <s v="b. Claridad del Contenido"/>
    <x v="4"/>
    <n v="4"/>
    <s v="SIN FECHA COMO TAL, SE ASIGNA LA INTERMEDIA DEL SEGUNDO SEMESTRE"/>
    <m/>
    <m/>
    <m/>
    <m/>
    <m/>
    <m/>
    <m/>
    <m/>
    <m/>
    <s v="SIN CECO"/>
    <s v="NO"/>
    <s v="UNIVERSIDAD DEL BOSQUE CRA 9_x000a_60% *-Productos Asociados de PAYC (Informes, Control de presupuesto y Programación y actas)"/>
    <n v="4"/>
    <n v="4"/>
    <s v=""/>
    <s v=""/>
    <s v="INT"/>
    <s v="b. Claridad del Contenido-Productos Asociados de PAYC (Informes, Control de presupuesto y Programación y actas)"/>
    <x v="21"/>
  </r>
  <r>
    <n v="2029"/>
    <x v="59"/>
    <x v="4"/>
    <x v="1"/>
    <m/>
    <m/>
    <s v="c. Oportunidad en la entrega"/>
    <x v="4"/>
    <n v="4"/>
    <s v="SIN FECHA COMO TAL, SE ASIGNA LA INTERMEDIA DEL SEGUNDO SEMESTRE"/>
    <m/>
    <m/>
    <m/>
    <m/>
    <m/>
    <m/>
    <m/>
    <m/>
    <m/>
    <s v="SIN CECO"/>
    <s v="NO"/>
    <s v="UNIVERSIDAD DEL BOSQUE CRA 9_x000a_60% *-Productos Asociados de PAYC (Informes, Control de presupuesto y Programación y actas)"/>
    <n v="4"/>
    <n v="4"/>
    <s v=""/>
    <s v=""/>
    <s v="INT"/>
    <s v="c. Oportunidad en la entrega-Productos Asociados de PAYC (Informes, Control de presupuesto y Programación y actas)"/>
    <x v="22"/>
  </r>
  <r>
    <n v="2030"/>
    <x v="59"/>
    <x v="4"/>
    <x v="1"/>
    <m/>
    <m/>
    <s v="d. Precisión de la información"/>
    <x v="4"/>
    <n v="4"/>
    <s v="SIN FECHA COMO TAL, SE ASIGNA LA INTERMEDIA DEL SEGUNDO SEMESTRE"/>
    <m/>
    <m/>
    <m/>
    <m/>
    <m/>
    <m/>
    <m/>
    <m/>
    <m/>
    <s v="SIN CECO"/>
    <s v="NO"/>
    <s v="UNIVERSIDAD DEL BOSQUE CRA 9_x000a_60% *-Productos Asociados de PAYC (Informes, Control de presupuesto y Programación y actas)"/>
    <n v="4"/>
    <n v="4"/>
    <s v=""/>
    <s v=""/>
    <s v="INT"/>
    <s v="d. Precisión de la información-Productos Asociados de PAYC (Informes, Control de presupuesto y Programación y actas)"/>
    <x v="23"/>
  </r>
  <r>
    <n v="2031"/>
    <x v="59"/>
    <x v="4"/>
    <x v="1"/>
    <m/>
    <m/>
    <s v="e. Diagramación"/>
    <x v="4"/>
    <n v="4"/>
    <s v="SIN FECHA COMO TAL, SE ASIGNA LA INTERMEDIA DEL SEGUNDO SEMESTRE"/>
    <m/>
    <m/>
    <m/>
    <m/>
    <m/>
    <m/>
    <m/>
    <m/>
    <m/>
    <s v="SIN CECO"/>
    <s v="NO"/>
    <s v="UNIVERSIDAD DEL BOSQUE CRA 9_x000a_60% *-Productos Asociados de PAYC (Informes, Control de presupuesto y Programación y actas)"/>
    <n v="4"/>
    <n v="4"/>
    <s v=""/>
    <s v=""/>
    <s v="INT"/>
    <s v="e. Diagramación-Productos Asociados de PAYC (Informes, Control de presupuesto y Programación y actas)"/>
    <x v="24"/>
  </r>
  <r>
    <n v="2032"/>
    <x v="59"/>
    <x v="4"/>
    <x v="1"/>
    <m/>
    <m/>
    <s v="a. Cumplimiento"/>
    <x v="5"/>
    <n v="4"/>
    <s v="SIN FECHA COMO TAL, SE ASIGNA LA INTERMEDIA DEL SEGUNDO SEMESTRE"/>
    <m/>
    <m/>
    <m/>
    <m/>
    <m/>
    <m/>
    <m/>
    <m/>
    <m/>
    <s v="SIN CECO"/>
    <s v="NO"/>
    <s v="UNIVERSIDAD DEL BOSQUE CRA 9_x000a_60% *-Compromisos Pactados"/>
    <n v="4"/>
    <n v="4"/>
    <s v=""/>
    <s v=""/>
    <s v="INT"/>
    <s v="a. Cumplimiento-Compromisos Pactados"/>
    <x v="25"/>
  </r>
  <r>
    <n v="2033"/>
    <x v="59"/>
    <x v="4"/>
    <x v="1"/>
    <m/>
    <m/>
    <s v="b. Satisface expectativas"/>
    <x v="5"/>
    <n v="4"/>
    <s v="SIN FECHA COMO TAL, SE ASIGNA LA INTERMEDIA DEL SEGUNDO SEMESTRE"/>
    <m/>
    <m/>
    <m/>
    <m/>
    <m/>
    <m/>
    <m/>
    <m/>
    <m/>
    <s v="SIN CECO"/>
    <s v="NO"/>
    <s v="UNIVERSIDAD DEL BOSQUE CRA 9_x000a_60% *-Compromisos Pactados"/>
    <n v="4"/>
    <n v="4"/>
    <s v=""/>
    <s v=""/>
    <s v="INT"/>
    <s v="b. Satisface expectativas-Compromisos Pactados"/>
    <x v="26"/>
  </r>
  <r>
    <n v="2034"/>
    <x v="59"/>
    <x v="4"/>
    <x v="1"/>
    <m/>
    <m/>
    <s v="c. Calidad de la Información suministrada"/>
    <x v="5"/>
    <n v="4"/>
    <s v="SIN FECHA COMO TAL, SE ASIGNA LA INTERMEDIA DEL SEGUNDO SEMESTRE"/>
    <m/>
    <m/>
    <m/>
    <m/>
    <m/>
    <m/>
    <m/>
    <m/>
    <m/>
    <s v="SIN CECO"/>
    <s v="NO"/>
    <s v="UNIVERSIDAD DEL BOSQUE CRA 9_x000a_60% *-Compromisos Pactados"/>
    <n v="4"/>
    <n v="4"/>
    <s v=""/>
    <s v=""/>
    <s v="INT"/>
    <s v="c. Calidad de la Información suministrada-Compromisos Pactados"/>
    <x v="27"/>
  </r>
  <r>
    <n v="2035"/>
    <x v="59"/>
    <x v="4"/>
    <x v="1"/>
    <m/>
    <m/>
    <s v="d. Disposición del personal de PAYC a las solicitudes del cliente"/>
    <x v="5"/>
    <n v="4"/>
    <s v="SIN FECHA COMO TAL, SE ASIGNA LA INTERMEDIA DEL SEGUNDO SEMESTRE"/>
    <m/>
    <m/>
    <m/>
    <m/>
    <m/>
    <m/>
    <m/>
    <m/>
    <m/>
    <s v="SIN CECO"/>
    <s v="NO"/>
    <s v="UNIVERSIDAD DEL BOSQUE CRA 9_x000a_60% *-Compromisos Pactados"/>
    <n v="4"/>
    <n v="4"/>
    <s v=""/>
    <s v=""/>
    <s v="INT"/>
    <s v="d. Disposición del personal de PAYC a las solicitudes del cliente-Compromisos Pactados"/>
    <x v="28"/>
  </r>
  <r>
    <n v="2036"/>
    <x v="59"/>
    <x v="4"/>
    <x v="1"/>
    <m/>
    <m/>
    <s v="e. Coherencia entre lo solicitado y lo entregado"/>
    <x v="5"/>
    <n v="4"/>
    <s v="SIN FECHA COMO TAL, SE ASIGNA LA INTERMEDIA DEL SEGUNDO SEMESTRE"/>
    <m/>
    <m/>
    <m/>
    <m/>
    <m/>
    <m/>
    <m/>
    <m/>
    <m/>
    <s v="SIN CECO"/>
    <s v="NO"/>
    <s v="UNIVERSIDAD DEL BOSQUE CRA 9_x000a_60% *-Compromisos Pactados"/>
    <n v="4"/>
    <n v="4"/>
    <s v=""/>
    <s v=""/>
    <s v="INT"/>
    <s v="e. Coherencia entre lo solicitado y lo entregado-Compromisos Pactados"/>
    <x v="29"/>
  </r>
  <r>
    <n v="2037"/>
    <x v="59"/>
    <x v="4"/>
    <x v="1"/>
    <m/>
    <m/>
    <s v="Grado de Satisfacción con el Servicio Prestado"/>
    <x v="6"/>
    <n v="4"/>
    <s v="SIN FECHA COMO TAL, SE ASIGNA LA INTERMEDIA DEL SEGUNDO SEMESTRE"/>
    <m/>
    <m/>
    <m/>
    <m/>
    <m/>
    <m/>
    <m/>
    <m/>
    <m/>
    <s v="SIN CECO"/>
    <s v="NO"/>
    <s v="UNIVERSIDAD DEL BOSQUE CRA 9_x000a_60% *-Grado de Satisfacción con el Servicio Prestado"/>
    <n v="4"/>
    <n v="4"/>
    <s v=""/>
    <s v=""/>
    <s v="INT"/>
    <s v="Grado de Satisfacción con el Servicio Prestado-Grado de Satisfacción con el Servicio Prestado"/>
    <x v="30"/>
  </r>
  <r>
    <n v="2038"/>
    <x v="59"/>
    <x v="4"/>
    <x v="1"/>
    <m/>
    <m/>
    <s v="Posibilidad de Volver a Contratar con PAYC"/>
    <x v="7"/>
    <n v="4"/>
    <s v="SIN FECHA COMO TAL, SE ASIGNA LA INTERMEDIA DEL SEGUNDO SEMESTRE"/>
    <m/>
    <m/>
    <m/>
    <m/>
    <m/>
    <m/>
    <m/>
    <m/>
    <m/>
    <s v="SIN CECO"/>
    <s v="NO"/>
    <s v="UNIVERSIDAD DEL BOSQUE CRA 9_x000a_60% *-Posibilidad de Volver a Contratar con PAYC"/>
    <n v="4"/>
    <n v="4"/>
    <s v=""/>
    <s v=""/>
    <s v="INT"/>
    <s v="Posibilidad de Volver a Contratar con PAYC-Posibilidad de Volver a Contratar con PAYC"/>
    <x v="31"/>
  </r>
  <r>
    <n v="2039"/>
    <x v="59"/>
    <x v="4"/>
    <x v="1"/>
    <m/>
    <m/>
    <s v="Principales fortalezas en el servicio que presta PAYC"/>
    <x v="8"/>
    <s v="-"/>
    <s v="SIN FECHA COMO TAL, SE ASIGNA LA INTERMEDIA DEL SEGUNDO SEMESTRE"/>
    <m/>
    <m/>
    <m/>
    <m/>
    <m/>
    <m/>
    <m/>
    <m/>
    <m/>
    <s v="SIN CECO"/>
    <s v="NO"/>
    <s v="UNIVERSIDAD DEL BOSQUE CRA 9_x000a_60% *-Fortalezas PAYC"/>
    <s v="-"/>
    <n v="0"/>
    <s v=""/>
    <s v=""/>
    <s v="INT"/>
    <s v="Principales fortalezas en el servicio que presta PAYC-Fortalezas PAYC"/>
    <x v="32"/>
  </r>
  <r>
    <n v="2040"/>
    <x v="59"/>
    <x v="4"/>
    <x v="1"/>
    <m/>
    <m/>
    <s v="Principales debilidades en el servicio que presta PAYC"/>
    <x v="9"/>
    <s v="-"/>
    <s v="SIN FECHA COMO TAL, SE ASIGNA LA INTERMEDIA DEL SEGUNDO SEMESTRE"/>
    <m/>
    <m/>
    <m/>
    <m/>
    <m/>
    <m/>
    <m/>
    <m/>
    <m/>
    <s v="SIN CECO"/>
    <s v="NO"/>
    <s v="UNIVERSIDAD DEL BOSQUE CRA 9_x000a_60% *-Debilidades PAYC"/>
    <s v="-"/>
    <n v="0"/>
    <s v=""/>
    <s v=""/>
    <s v="INT"/>
    <s v="Principales debilidades en el servicio que presta PAYC-Debilidades PAYC"/>
    <x v="33"/>
  </r>
  <r>
    <n v="2041"/>
    <x v="60"/>
    <x v="4"/>
    <x v="1"/>
    <m/>
    <m/>
    <s v="a. Conocimiento específico de temas aplicables al proyecto"/>
    <x v="0"/>
    <n v="4"/>
    <s v="SIN FECHA COMO TAL, SE ASIGNA LA INTERMEDIA DEL SEGUNDO SEMESTRE"/>
    <m/>
    <m/>
    <m/>
    <m/>
    <m/>
    <m/>
    <m/>
    <m/>
    <m/>
    <s v="SIN CECO"/>
    <s v="NO"/>
    <s v="ARTURO CALLE PEREIRA_x000a_100% *-Soporte Técnico"/>
    <n v="4"/>
    <n v="4"/>
    <n v="1240"/>
    <n v="1240"/>
    <s v="INT"/>
    <s v="a. Conocimiento específico de temas aplicables al proyecto-Soporte Técnico"/>
    <x v="0"/>
  </r>
  <r>
    <n v="2042"/>
    <x v="60"/>
    <x v="4"/>
    <x v="1"/>
    <m/>
    <m/>
    <s v="b. Idoneidad y Calidad del soporte"/>
    <x v="0"/>
    <n v="4"/>
    <s v="SIN FECHA COMO TAL, SE ASIGNA LA INTERMEDIA DEL SEGUNDO SEMESTRE"/>
    <m/>
    <m/>
    <m/>
    <m/>
    <m/>
    <m/>
    <m/>
    <m/>
    <m/>
    <s v="SIN CECO"/>
    <s v="NO"/>
    <s v="ARTURO CALLE PEREIRA_x000a_100% *-Soporte Técnico"/>
    <n v="4"/>
    <n v="4"/>
    <n v="1240"/>
    <n v="1240"/>
    <s v="INT"/>
    <s v="b. Idoneidad y Calidad del soporte-Soporte Técnico"/>
    <x v="1"/>
  </r>
  <r>
    <n v="2043"/>
    <x v="60"/>
    <x v="4"/>
    <x v="1"/>
    <m/>
    <m/>
    <s v="c. Cumplimiento de especificaciones técnicas de construcción"/>
    <x v="0"/>
    <n v="4"/>
    <s v="SIN FECHA COMO TAL, SE ASIGNA LA INTERMEDIA DEL SEGUNDO SEMESTRE"/>
    <m/>
    <m/>
    <m/>
    <m/>
    <m/>
    <m/>
    <m/>
    <m/>
    <m/>
    <s v="SIN CECO"/>
    <s v="NO"/>
    <s v="ARTURO CALLE PEREIRA_x000a_100% *-Soporte Técnico"/>
    <n v="4"/>
    <n v="4"/>
    <n v="1240"/>
    <n v="1240"/>
    <s v="INT"/>
    <s v="c. Cumplimiento de especificaciones técnicas de construcción-Soporte Técnico"/>
    <x v="2"/>
  </r>
  <r>
    <n v="2044"/>
    <x v="60"/>
    <x v="4"/>
    <x v="1"/>
    <m/>
    <m/>
    <s v="d. Confiabilidad de los conceptos aplicados"/>
    <x v="0"/>
    <n v="4"/>
    <s v="SIN FECHA COMO TAL, SE ASIGNA LA INTERMEDIA DEL SEGUNDO SEMESTRE"/>
    <m/>
    <m/>
    <m/>
    <m/>
    <m/>
    <m/>
    <m/>
    <m/>
    <m/>
    <s v="SIN CECO"/>
    <s v="NO"/>
    <s v="ARTURO CALLE PEREIRA_x000a_100% *-Soporte Técnico"/>
    <n v="4"/>
    <n v="4"/>
    <n v="1240"/>
    <n v="1240"/>
    <s v="INT"/>
    <s v="d. Confiabilidad de los conceptos aplicados-Soporte Técnico"/>
    <x v="3"/>
  </r>
  <r>
    <n v="2045"/>
    <x v="60"/>
    <x v="4"/>
    <x v="1"/>
    <m/>
    <m/>
    <s v="e. Oportunidad en entrega de información o requerimientos"/>
    <x v="0"/>
    <n v="4"/>
    <s v="SIN FECHA COMO TAL, SE ASIGNA LA INTERMEDIA DEL SEGUNDO SEMESTRE"/>
    <m/>
    <m/>
    <m/>
    <m/>
    <m/>
    <m/>
    <m/>
    <m/>
    <m/>
    <s v="SIN CECO"/>
    <s v="NO"/>
    <s v="ARTURO CALLE PEREIRA_x000a_100% *-Soporte Técnico"/>
    <n v="4"/>
    <n v="4"/>
    <n v="1240"/>
    <n v="1240"/>
    <s v="INT"/>
    <s v="e. Oportunidad en entrega de información o requerimientos-Soporte Técnico"/>
    <x v="4"/>
  </r>
  <r>
    <n v="2046"/>
    <x v="60"/>
    <x v="4"/>
    <x v="1"/>
    <m/>
    <m/>
    <s v="a. Oportunidad de la gestión en obra"/>
    <x v="1"/>
    <n v="4"/>
    <s v="SIN FECHA COMO TAL, SE ASIGNA LA INTERMEDIA DEL SEGUNDO SEMESTRE"/>
    <m/>
    <m/>
    <m/>
    <m/>
    <m/>
    <m/>
    <m/>
    <m/>
    <m/>
    <s v="SIN CECO"/>
    <s v="NO"/>
    <s v="ARTURO CALLE PEREIRA_x000a_100% *-Soporte Administrativo"/>
    <n v="4"/>
    <n v="4"/>
    <n v="1240"/>
    <n v="1240"/>
    <s v="INT"/>
    <s v="a. Oportunidad de la gestión en obra-Soporte Administrativo"/>
    <x v="5"/>
  </r>
  <r>
    <n v="2047"/>
    <x v="60"/>
    <x v="4"/>
    <x v="1"/>
    <m/>
    <m/>
    <s v="b. Manejo administrativo del proyecto"/>
    <x v="1"/>
    <n v="4"/>
    <s v="SIN FECHA COMO TAL, SE ASIGNA LA INTERMEDIA DEL SEGUNDO SEMESTRE"/>
    <m/>
    <m/>
    <m/>
    <m/>
    <m/>
    <m/>
    <m/>
    <m/>
    <m/>
    <s v="SIN CECO"/>
    <s v="NO"/>
    <s v="ARTURO CALLE PEREIRA_x000a_100% *-Soporte Administrativo"/>
    <n v="4"/>
    <n v="4"/>
    <n v="1240"/>
    <n v="1240"/>
    <s v="INT"/>
    <s v="b. Manejo administrativo del proyecto-Soporte Administrativo"/>
    <x v="6"/>
  </r>
  <r>
    <n v="2048"/>
    <x v="60"/>
    <x v="4"/>
    <x v="1"/>
    <m/>
    <m/>
    <s v="c. Información clara y veraz sobre la administración de proyecto"/>
    <x v="1"/>
    <n v="4"/>
    <s v="SIN FECHA COMO TAL, SE ASIGNA LA INTERMEDIA DEL SEGUNDO SEMESTRE"/>
    <m/>
    <m/>
    <m/>
    <m/>
    <m/>
    <m/>
    <m/>
    <m/>
    <m/>
    <s v="SIN CECO"/>
    <s v="NO"/>
    <s v="ARTURO CALLE PEREIRA_x000a_100% *-Soporte Administrativo"/>
    <n v="4"/>
    <n v="4"/>
    <n v="1240"/>
    <n v="1240"/>
    <s v="INT"/>
    <s v="c. Información clara y veraz sobre la administración de proyecto-Soporte Administrativo"/>
    <x v="7"/>
  </r>
  <r>
    <n v="2049"/>
    <x v="60"/>
    <x v="4"/>
    <x v="1"/>
    <m/>
    <m/>
    <s v="d. Cumplimientos con expectativas del cliente"/>
    <x v="1"/>
    <n v="4"/>
    <s v="SIN FECHA COMO TAL, SE ASIGNA LA INTERMEDIA DEL SEGUNDO SEMESTRE"/>
    <m/>
    <m/>
    <m/>
    <m/>
    <m/>
    <m/>
    <m/>
    <m/>
    <m/>
    <s v="SIN CECO"/>
    <s v="NO"/>
    <s v="ARTURO CALLE PEREIRA_x000a_100% *-Soporte Administrativo"/>
    <n v="4"/>
    <n v="4"/>
    <n v="1240"/>
    <n v="1240"/>
    <s v="INT"/>
    <s v="d. Cumplimientos con expectativas del cliente-Soporte Administrativo"/>
    <x v="8"/>
  </r>
  <r>
    <n v="2050"/>
    <x v="60"/>
    <x v="4"/>
    <x v="1"/>
    <m/>
    <m/>
    <s v="e. Control de presupuesto"/>
    <x v="1"/>
    <n v="4"/>
    <s v="SIN FECHA COMO TAL, SE ASIGNA LA INTERMEDIA DEL SEGUNDO SEMESTRE"/>
    <m/>
    <m/>
    <m/>
    <m/>
    <m/>
    <m/>
    <m/>
    <m/>
    <m/>
    <s v="SIN CECO"/>
    <s v="NO"/>
    <s v="ARTURO CALLE PEREIRA_x000a_100% *-Soporte Administrativo"/>
    <n v="4"/>
    <n v="4"/>
    <n v="1240"/>
    <n v="1240"/>
    <s v="INT"/>
    <s v="e. Control de presupuesto-Soporte Administrativo"/>
    <x v="9"/>
  </r>
  <r>
    <n v="2051"/>
    <x v="60"/>
    <x v="4"/>
    <x v="1"/>
    <m/>
    <m/>
    <s v="a. Apoyo y presencia en el proyecto"/>
    <x v="2"/>
    <n v="4"/>
    <s v="SIN FECHA COMO TAL, SE ASIGNA LA INTERMEDIA DEL SEGUNDO SEMESTRE"/>
    <m/>
    <m/>
    <m/>
    <m/>
    <m/>
    <m/>
    <m/>
    <m/>
    <m/>
    <s v="SIN CECO"/>
    <s v="NO"/>
    <s v="ARTURO CALLE PEREIRA_x000a_100% *-Soporte Directivo (Coordinador y Gerencia)"/>
    <n v="4"/>
    <n v="4"/>
    <n v="1240"/>
    <n v="1240"/>
    <s v="INT"/>
    <s v="a. Apoyo y presencia en el proyecto-Soporte Directivo (Coordinador y Gerencia)"/>
    <x v="10"/>
  </r>
  <r>
    <n v="2052"/>
    <x v="60"/>
    <x v="4"/>
    <x v="1"/>
    <m/>
    <m/>
    <s v="b. Conocimiento del proyecto"/>
    <x v="2"/>
    <n v="4"/>
    <s v="SIN FECHA COMO TAL, SE ASIGNA LA INTERMEDIA DEL SEGUNDO SEMESTRE"/>
    <m/>
    <m/>
    <m/>
    <m/>
    <m/>
    <m/>
    <m/>
    <m/>
    <m/>
    <s v="SIN CECO"/>
    <s v="NO"/>
    <s v="ARTURO CALLE PEREIRA_x000a_100% *-Soporte Directivo (Coordinador y Gerencia)"/>
    <n v="4"/>
    <n v="4"/>
    <n v="1240"/>
    <n v="1240"/>
    <s v="INT"/>
    <s v="b. Conocimiento del proyecto-Soporte Directivo (Coordinador y Gerencia)"/>
    <x v="11"/>
  </r>
  <r>
    <n v="2053"/>
    <x v="60"/>
    <x v="4"/>
    <x v="1"/>
    <m/>
    <m/>
    <s v="c. Planteamiento de soluciones y manejo de conflictos"/>
    <x v="2"/>
    <n v="4"/>
    <s v="SIN FECHA COMO TAL, SE ASIGNA LA INTERMEDIA DEL SEGUNDO SEMESTRE"/>
    <m/>
    <m/>
    <m/>
    <m/>
    <m/>
    <m/>
    <m/>
    <m/>
    <m/>
    <s v="SIN CECO"/>
    <s v="NO"/>
    <s v="ARTURO CALLE PEREIRA_x000a_100% *-Soporte Directivo (Coordinador y Gerencia)"/>
    <n v="4"/>
    <n v="4"/>
    <n v="1240"/>
    <n v="1240"/>
    <s v="INT"/>
    <s v="c. Planteamiento de soluciones y manejo de conflictos-Soporte Directivo (Coordinador y Gerencia)"/>
    <x v="12"/>
  </r>
  <r>
    <n v="2054"/>
    <x v="60"/>
    <x v="4"/>
    <x v="1"/>
    <m/>
    <m/>
    <s v="d. Cumplimiento de compromisos"/>
    <x v="2"/>
    <n v="4"/>
    <s v="SIN FECHA COMO TAL, SE ASIGNA LA INTERMEDIA DEL SEGUNDO SEMESTRE"/>
    <m/>
    <m/>
    <m/>
    <m/>
    <m/>
    <m/>
    <m/>
    <m/>
    <m/>
    <s v="SIN CECO"/>
    <s v="NO"/>
    <s v="ARTURO CALLE PEREIRA_x000a_100% *-Soporte Directivo (Coordinador y Gerencia)"/>
    <n v="4"/>
    <n v="4"/>
    <n v="1240"/>
    <n v="1240"/>
    <s v="INT"/>
    <s v="d. Cumplimiento de compromisos-Soporte Directivo (Coordinador y Gerencia)"/>
    <x v="13"/>
  </r>
  <r>
    <n v="2055"/>
    <x v="60"/>
    <x v="4"/>
    <x v="1"/>
    <m/>
    <m/>
    <s v="e. Manejo del cliente"/>
    <x v="2"/>
    <n v="4"/>
    <s v="SIN FECHA COMO TAL, SE ASIGNA LA INTERMEDIA DEL SEGUNDO SEMESTRE"/>
    <m/>
    <m/>
    <m/>
    <m/>
    <m/>
    <m/>
    <m/>
    <m/>
    <m/>
    <s v="SIN CECO"/>
    <s v="NO"/>
    <s v="ARTURO CALLE PEREIRA_x000a_100% *-Soporte Directivo (Coordinador y Gerencia)"/>
    <n v="4"/>
    <n v="4"/>
    <n v="1240"/>
    <n v="1240"/>
    <s v="INT"/>
    <s v="e. Manejo del cliente-Soporte Directivo (Coordinador y Gerencia)"/>
    <x v="14"/>
  </r>
  <r>
    <n v="2056"/>
    <x v="60"/>
    <x v="4"/>
    <x v="1"/>
    <m/>
    <m/>
    <s v="a. Idoneidad del personal"/>
    <x v="3"/>
    <n v="4"/>
    <s v="SIN FECHA COMO TAL, SE ASIGNA LA INTERMEDIA DEL SEGUNDO SEMESTRE"/>
    <m/>
    <m/>
    <m/>
    <m/>
    <m/>
    <m/>
    <m/>
    <m/>
    <m/>
    <s v="SIN CECO"/>
    <s v="NO"/>
    <s v="ARTURO CALLE PEREIRA_x000a_100% *-Personal que presta el servicio en obra"/>
    <n v="4"/>
    <n v="4"/>
    <n v="1240"/>
    <n v="1240"/>
    <s v="INT"/>
    <s v="a. Idoneidad del personal-Personal que presta el servicio en obra"/>
    <x v="15"/>
  </r>
  <r>
    <n v="2057"/>
    <x v="60"/>
    <x v="4"/>
    <x v="1"/>
    <m/>
    <m/>
    <s v="b. Oportuna atención al cliente"/>
    <x v="3"/>
    <n v="4"/>
    <s v="SIN FECHA COMO TAL, SE ASIGNA LA INTERMEDIA DEL SEGUNDO SEMESTRE"/>
    <m/>
    <m/>
    <m/>
    <m/>
    <m/>
    <m/>
    <m/>
    <m/>
    <m/>
    <s v="SIN CECO"/>
    <s v="NO"/>
    <s v="ARTURO CALLE PEREIRA_x000a_100% *-Personal que presta el servicio en obra"/>
    <n v="4"/>
    <n v="4"/>
    <n v="1240"/>
    <n v="1240"/>
    <s v="INT"/>
    <s v="b. Oportuna atención al cliente-Personal que presta el servicio en obra"/>
    <x v="16"/>
  </r>
  <r>
    <n v="2058"/>
    <x v="60"/>
    <x v="4"/>
    <x v="1"/>
    <m/>
    <m/>
    <s v="c. Compromiso con el proyecto"/>
    <x v="3"/>
    <n v="4"/>
    <s v="SIN FECHA COMO TAL, SE ASIGNA LA INTERMEDIA DEL SEGUNDO SEMESTRE"/>
    <m/>
    <m/>
    <m/>
    <m/>
    <m/>
    <m/>
    <m/>
    <m/>
    <m/>
    <s v="SIN CECO"/>
    <s v="NO"/>
    <s v="ARTURO CALLE PEREIRA_x000a_100% *-Personal que presta el servicio en obra"/>
    <n v="4"/>
    <n v="4"/>
    <n v="1240"/>
    <n v="1240"/>
    <s v="INT"/>
    <s v="c. Compromiso con el proyecto-Personal que presta el servicio en obra"/>
    <x v="17"/>
  </r>
  <r>
    <n v="2059"/>
    <x v="60"/>
    <x v="4"/>
    <x v="1"/>
    <m/>
    <m/>
    <s v="d. Cumplimiento de compromisos"/>
    <x v="3"/>
    <n v="4"/>
    <s v="SIN FECHA COMO TAL, SE ASIGNA LA INTERMEDIA DEL SEGUNDO SEMESTRE"/>
    <m/>
    <m/>
    <m/>
    <m/>
    <m/>
    <m/>
    <m/>
    <m/>
    <m/>
    <s v="SIN CECO"/>
    <s v="NO"/>
    <s v="ARTURO CALLE PEREIRA_x000a_100% *-Personal que presta el servicio en obra"/>
    <n v="4"/>
    <n v="4"/>
    <n v="1240"/>
    <n v="1240"/>
    <s v="INT"/>
    <s v="d. Cumplimiento de compromisos-Personal que presta el servicio en obra"/>
    <x v="18"/>
  </r>
  <r>
    <n v="2060"/>
    <x v="60"/>
    <x v="4"/>
    <x v="1"/>
    <m/>
    <m/>
    <s v="e. Proactividad en desarrollo de funciones"/>
    <x v="3"/>
    <n v="4"/>
    <s v="SIN FECHA COMO TAL, SE ASIGNA LA INTERMEDIA DEL SEGUNDO SEMESTRE"/>
    <m/>
    <m/>
    <m/>
    <m/>
    <m/>
    <m/>
    <m/>
    <m/>
    <m/>
    <s v="SIN CECO"/>
    <s v="NO"/>
    <s v="ARTURO CALLE PEREIRA_x000a_100% *-Personal que presta el servicio en obra"/>
    <n v="4"/>
    <n v="4"/>
    <n v="1240"/>
    <n v="1240"/>
    <s v="INT"/>
    <s v="e. Proactividad en desarrollo de funciones-Personal que presta el servicio en obra"/>
    <x v="19"/>
  </r>
  <r>
    <n v="2061"/>
    <x v="60"/>
    <x v="4"/>
    <x v="1"/>
    <m/>
    <m/>
    <s v="a. Calidad del Contenido"/>
    <x v="4"/>
    <n v="4"/>
    <s v="SIN FECHA COMO TAL, SE ASIGNA LA INTERMEDIA DEL SEGUNDO SEMESTRE"/>
    <m/>
    <m/>
    <m/>
    <m/>
    <m/>
    <m/>
    <m/>
    <m/>
    <m/>
    <s v="SIN CECO"/>
    <s v="NO"/>
    <s v="ARTURO CALLE PEREIRA_x000a_100% *-Productos Asociados de PAYC (Informes, Control de presupuesto y Programación y actas)"/>
    <n v="4"/>
    <n v="4"/>
    <n v="1240"/>
    <n v="1240"/>
    <s v="INT"/>
    <s v="a. Calidad del Contenido-Productos Asociados de PAYC (Informes, Control de presupuesto y Programación y actas)"/>
    <x v="20"/>
  </r>
  <r>
    <n v="2062"/>
    <x v="60"/>
    <x v="4"/>
    <x v="1"/>
    <m/>
    <m/>
    <s v="b. Claridad del Contenido"/>
    <x v="4"/>
    <n v="4"/>
    <s v="SIN FECHA COMO TAL, SE ASIGNA LA INTERMEDIA DEL SEGUNDO SEMESTRE"/>
    <m/>
    <m/>
    <m/>
    <m/>
    <m/>
    <m/>
    <m/>
    <m/>
    <m/>
    <s v="SIN CECO"/>
    <s v="NO"/>
    <s v="ARTURO CALLE PEREIRA_x000a_100% *-Productos Asociados de PAYC (Informes, Control de presupuesto y Programación y actas)"/>
    <n v="4"/>
    <n v="4"/>
    <n v="1240"/>
    <n v="1240"/>
    <s v="INT"/>
    <s v="b. Claridad del Contenido-Productos Asociados de PAYC (Informes, Control de presupuesto y Programación y actas)"/>
    <x v="21"/>
  </r>
  <r>
    <n v="2063"/>
    <x v="60"/>
    <x v="4"/>
    <x v="1"/>
    <m/>
    <m/>
    <s v="c. Oportunidad en la entrega"/>
    <x v="4"/>
    <n v="4"/>
    <s v="SIN FECHA COMO TAL, SE ASIGNA LA INTERMEDIA DEL SEGUNDO SEMESTRE"/>
    <m/>
    <m/>
    <m/>
    <m/>
    <m/>
    <m/>
    <m/>
    <m/>
    <m/>
    <s v="SIN CECO"/>
    <s v="NO"/>
    <s v="ARTURO CALLE PEREIRA_x000a_100% *-Productos Asociados de PAYC (Informes, Control de presupuesto y Programación y actas)"/>
    <n v="4"/>
    <n v="4"/>
    <n v="1240"/>
    <n v="1240"/>
    <s v="INT"/>
    <s v="c. Oportunidad en la entrega-Productos Asociados de PAYC (Informes, Control de presupuesto y Programación y actas)"/>
    <x v="22"/>
  </r>
  <r>
    <n v="2064"/>
    <x v="60"/>
    <x v="4"/>
    <x v="1"/>
    <m/>
    <m/>
    <s v="d. Precisión de la información"/>
    <x v="4"/>
    <n v="4"/>
    <s v="SIN FECHA COMO TAL, SE ASIGNA LA INTERMEDIA DEL SEGUNDO SEMESTRE"/>
    <m/>
    <m/>
    <m/>
    <m/>
    <m/>
    <m/>
    <m/>
    <m/>
    <m/>
    <s v="SIN CECO"/>
    <s v="NO"/>
    <s v="ARTURO CALLE PEREIRA_x000a_100% *-Productos Asociados de PAYC (Informes, Control de presupuesto y Programación y actas)"/>
    <n v="4"/>
    <n v="4"/>
    <n v="1240"/>
    <n v="1240"/>
    <s v="INT"/>
    <s v="d. Precisión de la información-Productos Asociados de PAYC (Informes, Control de presupuesto y Programación y actas)"/>
    <x v="23"/>
  </r>
  <r>
    <n v="2065"/>
    <x v="60"/>
    <x v="4"/>
    <x v="1"/>
    <m/>
    <m/>
    <s v="e. Diagramación"/>
    <x v="4"/>
    <n v="4"/>
    <s v="SIN FECHA COMO TAL, SE ASIGNA LA INTERMEDIA DEL SEGUNDO SEMESTRE"/>
    <m/>
    <m/>
    <m/>
    <m/>
    <m/>
    <m/>
    <m/>
    <m/>
    <m/>
    <s v="SIN CECO"/>
    <s v="NO"/>
    <s v="ARTURO CALLE PEREIRA_x000a_100% *-Productos Asociados de PAYC (Informes, Control de presupuesto y Programación y actas)"/>
    <n v="4"/>
    <n v="4"/>
    <n v="1240"/>
    <n v="1240"/>
    <s v="INT"/>
    <s v="e. Diagramación-Productos Asociados de PAYC (Informes, Control de presupuesto y Programación y actas)"/>
    <x v="24"/>
  </r>
  <r>
    <n v="2066"/>
    <x v="60"/>
    <x v="4"/>
    <x v="1"/>
    <m/>
    <m/>
    <s v="a. Cumplimiento"/>
    <x v="5"/>
    <n v="4"/>
    <s v="SIN FECHA COMO TAL, SE ASIGNA LA INTERMEDIA DEL SEGUNDO SEMESTRE"/>
    <m/>
    <m/>
    <m/>
    <m/>
    <m/>
    <m/>
    <m/>
    <m/>
    <m/>
    <s v="SIN CECO"/>
    <s v="NO"/>
    <s v="ARTURO CALLE PEREIRA_x000a_100% *-Compromisos Pactados"/>
    <n v="4"/>
    <n v="4"/>
    <n v="1240"/>
    <n v="1240"/>
    <s v="INT"/>
    <s v="a. Cumplimiento-Compromisos Pactados"/>
    <x v="25"/>
  </r>
  <r>
    <n v="2067"/>
    <x v="60"/>
    <x v="4"/>
    <x v="1"/>
    <m/>
    <m/>
    <s v="b. Satisface expectativas"/>
    <x v="5"/>
    <n v="4"/>
    <s v="SIN FECHA COMO TAL, SE ASIGNA LA INTERMEDIA DEL SEGUNDO SEMESTRE"/>
    <m/>
    <m/>
    <m/>
    <m/>
    <m/>
    <m/>
    <m/>
    <m/>
    <m/>
    <s v="SIN CECO"/>
    <s v="NO"/>
    <s v="ARTURO CALLE PEREIRA_x000a_100% *-Compromisos Pactados"/>
    <n v="4"/>
    <n v="4"/>
    <n v="1240"/>
    <n v="1240"/>
    <s v="INT"/>
    <s v="b. Satisface expectativas-Compromisos Pactados"/>
    <x v="26"/>
  </r>
  <r>
    <n v="2068"/>
    <x v="60"/>
    <x v="4"/>
    <x v="1"/>
    <m/>
    <m/>
    <s v="c. Calidad de la Información suministrada"/>
    <x v="5"/>
    <n v="4"/>
    <s v="SIN FECHA COMO TAL, SE ASIGNA LA INTERMEDIA DEL SEGUNDO SEMESTRE"/>
    <m/>
    <m/>
    <m/>
    <m/>
    <m/>
    <m/>
    <m/>
    <m/>
    <m/>
    <s v="SIN CECO"/>
    <s v="NO"/>
    <s v="ARTURO CALLE PEREIRA_x000a_100% *-Compromisos Pactados"/>
    <n v="4"/>
    <n v="4"/>
    <n v="1240"/>
    <n v="1240"/>
    <s v="INT"/>
    <s v="c. Calidad de la Información suministrada-Compromisos Pactados"/>
    <x v="27"/>
  </r>
  <r>
    <n v="2069"/>
    <x v="60"/>
    <x v="4"/>
    <x v="1"/>
    <m/>
    <m/>
    <s v="d. Disposición del personal de PAYC a las solicitudes del cliente"/>
    <x v="5"/>
    <n v="4"/>
    <s v="SIN FECHA COMO TAL, SE ASIGNA LA INTERMEDIA DEL SEGUNDO SEMESTRE"/>
    <m/>
    <m/>
    <m/>
    <m/>
    <m/>
    <m/>
    <m/>
    <m/>
    <m/>
    <s v="SIN CECO"/>
    <s v="NO"/>
    <s v="ARTURO CALLE PEREIRA_x000a_100% *-Compromisos Pactados"/>
    <n v="4"/>
    <n v="4"/>
    <n v="1240"/>
    <n v="1240"/>
    <s v="INT"/>
    <s v="d. Disposición del personal de PAYC a las solicitudes del cliente-Compromisos Pactados"/>
    <x v="28"/>
  </r>
  <r>
    <n v="2070"/>
    <x v="60"/>
    <x v="4"/>
    <x v="1"/>
    <m/>
    <m/>
    <s v="e. Coherencia entre lo solicitado y lo entregado"/>
    <x v="5"/>
    <n v="4"/>
    <s v="SIN FECHA COMO TAL, SE ASIGNA LA INTERMEDIA DEL SEGUNDO SEMESTRE"/>
    <m/>
    <m/>
    <m/>
    <m/>
    <m/>
    <m/>
    <m/>
    <m/>
    <m/>
    <s v="SIN CECO"/>
    <s v="NO"/>
    <s v="ARTURO CALLE PEREIRA_x000a_100% *-Compromisos Pactados"/>
    <n v="4"/>
    <n v="4"/>
    <n v="1240"/>
    <n v="1240"/>
    <s v="INT"/>
    <s v="e. Coherencia entre lo solicitado y lo entregado-Compromisos Pactados"/>
    <x v="29"/>
  </r>
  <r>
    <n v="2071"/>
    <x v="60"/>
    <x v="4"/>
    <x v="1"/>
    <m/>
    <m/>
    <s v="Grado de Satisfacción con el Servicio Prestado"/>
    <x v="6"/>
    <n v="4"/>
    <s v="SIN FECHA COMO TAL, SE ASIGNA LA INTERMEDIA DEL SEGUNDO SEMESTRE"/>
    <m/>
    <m/>
    <m/>
    <m/>
    <m/>
    <m/>
    <m/>
    <m/>
    <m/>
    <s v="SIN CECO"/>
    <s v="NO"/>
    <s v="ARTURO CALLE PEREIRA_x000a_100% *-Grado de Satisfacción con el Servicio Prestado"/>
    <n v="4"/>
    <n v="4"/>
    <n v="1240"/>
    <n v="1240"/>
    <s v="INT"/>
    <s v="Grado de Satisfacción con el Servicio Prestado-Grado de Satisfacción con el Servicio Prestado"/>
    <x v="30"/>
  </r>
  <r>
    <n v="2072"/>
    <x v="60"/>
    <x v="4"/>
    <x v="1"/>
    <m/>
    <m/>
    <s v="Posibilidad de Volver a Contratar con PAYC"/>
    <x v="7"/>
    <n v="4"/>
    <s v="SIN FECHA COMO TAL, SE ASIGNA LA INTERMEDIA DEL SEGUNDO SEMESTRE"/>
    <m/>
    <m/>
    <m/>
    <m/>
    <m/>
    <m/>
    <m/>
    <m/>
    <m/>
    <s v="SIN CECO"/>
    <s v="NO"/>
    <s v="ARTURO CALLE PEREIRA_x000a_100% *-Posibilidad de Volver a Contratar con PAYC"/>
    <n v="4"/>
    <n v="4"/>
    <n v="1240"/>
    <n v="1240"/>
    <s v="INT"/>
    <s v="Posibilidad de Volver a Contratar con PAYC-Posibilidad de Volver a Contratar con PAYC"/>
    <x v="31"/>
  </r>
  <r>
    <n v="2073"/>
    <x v="60"/>
    <x v="4"/>
    <x v="1"/>
    <m/>
    <m/>
    <s v="Principales fortalezas en el servicio que presta PAYC"/>
    <x v="8"/>
    <s v="-"/>
    <s v="SIN FECHA COMO TAL, SE ASIGNA LA INTERMEDIA DEL SEGUNDO SEMESTRE"/>
    <m/>
    <m/>
    <m/>
    <m/>
    <m/>
    <m/>
    <m/>
    <m/>
    <m/>
    <s v="SIN CECO"/>
    <s v="NO"/>
    <s v="ARTURO CALLE PEREIRA_x000a_100% *-Fortalezas PAYC"/>
    <s v="-"/>
    <n v="0"/>
    <n v="1240"/>
    <n v="1240"/>
    <s v="INT"/>
    <s v="Principales fortalezas en el servicio que presta PAYC-Fortalezas PAYC"/>
    <x v="32"/>
  </r>
  <r>
    <n v="2074"/>
    <x v="60"/>
    <x v="4"/>
    <x v="1"/>
    <m/>
    <m/>
    <s v="Principales debilidades en el servicio que presta PAYC"/>
    <x v="9"/>
    <s v="-"/>
    <s v="SIN FECHA COMO TAL, SE ASIGNA LA INTERMEDIA DEL SEGUNDO SEMESTRE"/>
    <m/>
    <m/>
    <m/>
    <m/>
    <m/>
    <m/>
    <m/>
    <m/>
    <m/>
    <s v="SIN CECO"/>
    <s v="NO"/>
    <s v="ARTURO CALLE PEREIRA_x000a_100% *-Debilidades PAYC"/>
    <s v="-"/>
    <n v="0"/>
    <n v="1240"/>
    <n v="1240"/>
    <s v="INT"/>
    <s v="Principales debilidades en el servicio que presta PAYC-Debilidades PAYC"/>
    <x v="33"/>
  </r>
  <r>
    <n v="2075"/>
    <x v="61"/>
    <x v="4"/>
    <x v="1"/>
    <m/>
    <m/>
    <s v="a. Conocimiento específico de temas aplicables al proyecto"/>
    <x v="0"/>
    <n v="4"/>
    <s v="SIN FECHA COMO TAL, SE ASIGNA LA INTERMEDIA DEL SEGUNDO SEMESTRE"/>
    <m/>
    <m/>
    <m/>
    <m/>
    <m/>
    <m/>
    <m/>
    <m/>
    <m/>
    <s v="SIN CECO"/>
    <s v="NO"/>
    <s v="FONADE_x000a_100%-Soporte Técnico"/>
    <n v="4"/>
    <n v="4"/>
    <n v="1453"/>
    <n v="1453"/>
    <s v="INT"/>
    <s v="a. Conocimiento específico de temas aplicables al proyecto-Soporte Técnico"/>
    <x v="0"/>
  </r>
  <r>
    <n v="2076"/>
    <x v="61"/>
    <x v="4"/>
    <x v="1"/>
    <m/>
    <m/>
    <s v="b. Idoneidad y Calidad del soporte"/>
    <x v="0"/>
    <n v="4"/>
    <s v="SIN FECHA COMO TAL, SE ASIGNA LA INTERMEDIA DEL SEGUNDO SEMESTRE"/>
    <m/>
    <m/>
    <m/>
    <m/>
    <m/>
    <m/>
    <m/>
    <m/>
    <m/>
    <s v="SIN CECO"/>
    <s v="NO"/>
    <s v="FONADE_x000a_100%-Soporte Técnico"/>
    <n v="4"/>
    <n v="4"/>
    <n v="1453"/>
    <n v="1453"/>
    <s v="INT"/>
    <s v="b. Idoneidad y Calidad del soporte-Soporte Técnico"/>
    <x v="1"/>
  </r>
  <r>
    <n v="2077"/>
    <x v="61"/>
    <x v="4"/>
    <x v="1"/>
    <m/>
    <m/>
    <s v="c. Cumplimiento de especificaciones técnicas de construcción"/>
    <x v="0"/>
    <n v="4"/>
    <s v="SIN FECHA COMO TAL, SE ASIGNA LA INTERMEDIA DEL SEGUNDO SEMESTRE"/>
    <m/>
    <m/>
    <m/>
    <m/>
    <m/>
    <m/>
    <m/>
    <m/>
    <m/>
    <s v="SIN CECO"/>
    <s v="NO"/>
    <s v="FONADE_x000a_100%-Soporte Técnico"/>
    <n v="4"/>
    <n v="4"/>
    <n v="1453"/>
    <n v="1453"/>
    <s v="INT"/>
    <s v="c. Cumplimiento de especificaciones técnicas de construcción-Soporte Técnico"/>
    <x v="2"/>
  </r>
  <r>
    <n v="2078"/>
    <x v="61"/>
    <x v="4"/>
    <x v="1"/>
    <m/>
    <m/>
    <s v="d. Confiabilidad de los conceptos aplicados"/>
    <x v="0"/>
    <n v="5"/>
    <s v="SIN FECHA COMO TAL, SE ASIGNA LA INTERMEDIA DEL SEGUNDO SEMESTRE"/>
    <m/>
    <m/>
    <m/>
    <m/>
    <m/>
    <m/>
    <m/>
    <m/>
    <m/>
    <s v="SIN CECO"/>
    <s v="NO"/>
    <s v="FONADE_x000a_100%-Soporte Técnico"/>
    <n v="5"/>
    <n v="5"/>
    <n v="1453"/>
    <n v="1453"/>
    <s v="INT"/>
    <s v="d. Confiabilidad de los conceptos aplicados-Soporte Técnico"/>
    <x v="3"/>
  </r>
  <r>
    <n v="2079"/>
    <x v="61"/>
    <x v="4"/>
    <x v="1"/>
    <m/>
    <m/>
    <s v="e. Oportunidad en entrega de información o requerimientos"/>
    <x v="0"/>
    <n v="4"/>
    <s v="SIN FECHA COMO TAL, SE ASIGNA LA INTERMEDIA DEL SEGUNDO SEMESTRE"/>
    <m/>
    <m/>
    <m/>
    <m/>
    <m/>
    <m/>
    <m/>
    <m/>
    <m/>
    <s v="SIN CECO"/>
    <s v="NO"/>
    <s v="FONADE_x000a_100%-Soporte Técnico"/>
    <n v="4"/>
    <n v="4"/>
    <n v="1453"/>
    <n v="1453"/>
    <s v="INT"/>
    <s v="e. Oportunidad en entrega de información o requerimientos-Soporte Técnico"/>
    <x v="4"/>
  </r>
  <r>
    <n v="2080"/>
    <x v="61"/>
    <x v="4"/>
    <x v="1"/>
    <m/>
    <m/>
    <s v="a. Oportunidad de la gestión en obra"/>
    <x v="1"/>
    <n v="4"/>
    <s v="SIN FECHA COMO TAL, SE ASIGNA LA INTERMEDIA DEL SEGUNDO SEMESTRE"/>
    <m/>
    <m/>
    <m/>
    <m/>
    <m/>
    <m/>
    <m/>
    <m/>
    <m/>
    <s v="SIN CECO"/>
    <s v="NO"/>
    <s v="FONADE_x000a_100%-Soporte Administrativo"/>
    <n v="4"/>
    <n v="4"/>
    <n v="1453"/>
    <n v="1453"/>
    <s v="INT"/>
    <s v="a. Oportunidad de la gestión en obra-Soporte Administrativo"/>
    <x v="5"/>
  </r>
  <r>
    <n v="2081"/>
    <x v="61"/>
    <x v="4"/>
    <x v="1"/>
    <m/>
    <m/>
    <s v="b. Manejo administrativo del proyecto"/>
    <x v="1"/>
    <n v="4"/>
    <s v="SIN FECHA COMO TAL, SE ASIGNA LA INTERMEDIA DEL SEGUNDO SEMESTRE"/>
    <m/>
    <m/>
    <m/>
    <m/>
    <m/>
    <m/>
    <m/>
    <m/>
    <m/>
    <s v="SIN CECO"/>
    <s v="NO"/>
    <s v="FONADE_x000a_100%-Soporte Administrativo"/>
    <n v="4"/>
    <n v="4"/>
    <n v="1453"/>
    <n v="1453"/>
    <s v="INT"/>
    <s v="b. Manejo administrativo del proyecto-Soporte Administrativo"/>
    <x v="6"/>
  </r>
  <r>
    <n v="2082"/>
    <x v="61"/>
    <x v="4"/>
    <x v="1"/>
    <m/>
    <m/>
    <s v="c. Información clara y veraz sobre la administración de proyecto"/>
    <x v="1"/>
    <n v="4"/>
    <s v="SIN FECHA COMO TAL, SE ASIGNA LA INTERMEDIA DEL SEGUNDO SEMESTRE"/>
    <m/>
    <m/>
    <m/>
    <m/>
    <m/>
    <m/>
    <m/>
    <m/>
    <m/>
    <s v="SIN CECO"/>
    <s v="NO"/>
    <s v="FONADE_x000a_100%-Soporte Administrativo"/>
    <n v="4"/>
    <n v="4"/>
    <n v="1453"/>
    <n v="1453"/>
    <s v="INT"/>
    <s v="c. Información clara y veraz sobre la administración de proyecto-Soporte Administrativo"/>
    <x v="7"/>
  </r>
  <r>
    <n v="2083"/>
    <x v="61"/>
    <x v="4"/>
    <x v="1"/>
    <m/>
    <m/>
    <s v="d. Cumplimientos con expectativas del cliente"/>
    <x v="1"/>
    <n v="4"/>
    <s v="SIN FECHA COMO TAL, SE ASIGNA LA INTERMEDIA DEL SEGUNDO SEMESTRE"/>
    <m/>
    <m/>
    <m/>
    <m/>
    <m/>
    <m/>
    <m/>
    <m/>
    <m/>
    <s v="SIN CECO"/>
    <s v="NO"/>
    <s v="FONADE_x000a_100%-Soporte Administrativo"/>
    <n v="4"/>
    <n v="4"/>
    <n v="1453"/>
    <n v="1453"/>
    <s v="INT"/>
    <s v="d. Cumplimientos con expectativas del cliente-Soporte Administrativo"/>
    <x v="8"/>
  </r>
  <r>
    <n v="2084"/>
    <x v="61"/>
    <x v="4"/>
    <x v="1"/>
    <m/>
    <m/>
    <s v="e. Control de presupuesto"/>
    <x v="1"/>
    <n v="4"/>
    <s v="SIN FECHA COMO TAL, SE ASIGNA LA INTERMEDIA DEL SEGUNDO SEMESTRE"/>
    <m/>
    <m/>
    <m/>
    <m/>
    <m/>
    <m/>
    <m/>
    <m/>
    <m/>
    <s v="SIN CECO"/>
    <s v="NO"/>
    <s v="FONADE_x000a_100%-Soporte Administrativo"/>
    <n v="4"/>
    <n v="4"/>
    <n v="1453"/>
    <n v="1453"/>
    <s v="INT"/>
    <s v="e. Control de presupuesto-Soporte Administrativo"/>
    <x v="9"/>
  </r>
  <r>
    <n v="2085"/>
    <x v="61"/>
    <x v="4"/>
    <x v="1"/>
    <m/>
    <m/>
    <s v="a. Apoyo y presencia en el proyecto"/>
    <x v="2"/>
    <n v="5"/>
    <s v="SIN FECHA COMO TAL, SE ASIGNA LA INTERMEDIA DEL SEGUNDO SEMESTRE"/>
    <m/>
    <m/>
    <m/>
    <m/>
    <m/>
    <m/>
    <m/>
    <m/>
    <m/>
    <s v="SIN CECO"/>
    <s v="NO"/>
    <s v="FONADE_x000a_100%-Soporte Directivo (Coordinador y Gerencia)"/>
    <n v="5"/>
    <n v="5"/>
    <n v="1453"/>
    <n v="1453"/>
    <s v="INT"/>
    <s v="a. Apoyo y presencia en el proyecto-Soporte Directivo (Coordinador y Gerencia)"/>
    <x v="10"/>
  </r>
  <r>
    <n v="2086"/>
    <x v="61"/>
    <x v="4"/>
    <x v="1"/>
    <m/>
    <m/>
    <s v="b. Conocimiento del proyecto"/>
    <x v="2"/>
    <n v="4"/>
    <s v="SIN FECHA COMO TAL, SE ASIGNA LA INTERMEDIA DEL SEGUNDO SEMESTRE"/>
    <m/>
    <m/>
    <m/>
    <m/>
    <m/>
    <m/>
    <m/>
    <m/>
    <m/>
    <s v="SIN CECO"/>
    <s v="NO"/>
    <s v="FONADE_x000a_100%-Soporte Directivo (Coordinador y Gerencia)"/>
    <n v="4"/>
    <n v="4"/>
    <n v="1453"/>
    <n v="1453"/>
    <s v="INT"/>
    <s v="b. Conocimiento del proyecto-Soporte Directivo (Coordinador y Gerencia)"/>
    <x v="11"/>
  </r>
  <r>
    <n v="2087"/>
    <x v="61"/>
    <x v="4"/>
    <x v="1"/>
    <m/>
    <m/>
    <s v="c. Planteamiento de soluciones y manejo de conflictos"/>
    <x v="2"/>
    <n v="5"/>
    <s v="SIN FECHA COMO TAL, SE ASIGNA LA INTERMEDIA DEL SEGUNDO SEMESTRE"/>
    <m/>
    <m/>
    <m/>
    <m/>
    <m/>
    <m/>
    <m/>
    <m/>
    <m/>
    <s v="SIN CECO"/>
    <s v="NO"/>
    <s v="FONADE_x000a_100%-Soporte Directivo (Coordinador y Gerencia)"/>
    <n v="5"/>
    <n v="5"/>
    <n v="1453"/>
    <n v="1453"/>
    <s v="INT"/>
    <s v="c. Planteamiento de soluciones y manejo de conflictos-Soporte Directivo (Coordinador y Gerencia)"/>
    <x v="12"/>
  </r>
  <r>
    <n v="2088"/>
    <x v="61"/>
    <x v="4"/>
    <x v="1"/>
    <m/>
    <m/>
    <s v="d. Cumplimiento de compromisos"/>
    <x v="2"/>
    <n v="4"/>
    <s v="SIN FECHA COMO TAL, SE ASIGNA LA INTERMEDIA DEL SEGUNDO SEMESTRE"/>
    <m/>
    <m/>
    <m/>
    <m/>
    <m/>
    <m/>
    <m/>
    <m/>
    <m/>
    <s v="SIN CECO"/>
    <s v="NO"/>
    <s v="FONADE_x000a_100%-Soporte Directivo (Coordinador y Gerencia)"/>
    <n v="4"/>
    <n v="4"/>
    <n v="1453"/>
    <n v="1453"/>
    <s v="INT"/>
    <s v="d. Cumplimiento de compromisos-Soporte Directivo (Coordinador y Gerencia)"/>
    <x v="13"/>
  </r>
  <r>
    <n v="2089"/>
    <x v="61"/>
    <x v="4"/>
    <x v="1"/>
    <m/>
    <m/>
    <s v="e. Manejo del cliente"/>
    <x v="2"/>
    <n v="4"/>
    <s v="SIN FECHA COMO TAL, SE ASIGNA LA INTERMEDIA DEL SEGUNDO SEMESTRE"/>
    <m/>
    <m/>
    <m/>
    <m/>
    <m/>
    <m/>
    <m/>
    <m/>
    <m/>
    <s v="SIN CECO"/>
    <s v="NO"/>
    <s v="FONADE_x000a_100%-Soporte Directivo (Coordinador y Gerencia)"/>
    <n v="4"/>
    <n v="4"/>
    <n v="1453"/>
    <n v="1453"/>
    <s v="INT"/>
    <s v="e. Manejo del cliente-Soporte Directivo (Coordinador y Gerencia)"/>
    <x v="14"/>
  </r>
  <r>
    <n v="2090"/>
    <x v="61"/>
    <x v="4"/>
    <x v="1"/>
    <m/>
    <m/>
    <s v="a. Idoneidad del personal"/>
    <x v="3"/>
    <n v="4"/>
    <s v="SIN FECHA COMO TAL, SE ASIGNA LA INTERMEDIA DEL SEGUNDO SEMESTRE"/>
    <m/>
    <m/>
    <m/>
    <m/>
    <m/>
    <m/>
    <m/>
    <m/>
    <m/>
    <s v="SIN CECO"/>
    <s v="NO"/>
    <s v="FONADE_x000a_100%-Personal que presta el servicio en obra"/>
    <n v="4"/>
    <n v="4"/>
    <n v="1453"/>
    <n v="1453"/>
    <s v="INT"/>
    <s v="a. Idoneidad del personal-Personal que presta el servicio en obra"/>
    <x v="15"/>
  </r>
  <r>
    <n v="2091"/>
    <x v="61"/>
    <x v="4"/>
    <x v="1"/>
    <m/>
    <m/>
    <s v="b. Oportuna atención al cliente"/>
    <x v="3"/>
    <n v="4"/>
    <s v="SIN FECHA COMO TAL, SE ASIGNA LA INTERMEDIA DEL SEGUNDO SEMESTRE"/>
    <m/>
    <m/>
    <m/>
    <m/>
    <m/>
    <m/>
    <m/>
    <m/>
    <m/>
    <s v="SIN CECO"/>
    <s v="NO"/>
    <s v="FONADE_x000a_100%-Personal que presta el servicio en obra"/>
    <n v="4"/>
    <n v="4"/>
    <n v="1453"/>
    <n v="1453"/>
    <s v="INT"/>
    <s v="b. Oportuna atención al cliente-Personal que presta el servicio en obra"/>
    <x v="16"/>
  </r>
  <r>
    <n v="2092"/>
    <x v="61"/>
    <x v="4"/>
    <x v="1"/>
    <m/>
    <m/>
    <s v="c. Compromiso con el proyecto"/>
    <x v="3"/>
    <n v="5"/>
    <s v="SIN FECHA COMO TAL, SE ASIGNA LA INTERMEDIA DEL SEGUNDO SEMESTRE"/>
    <m/>
    <m/>
    <m/>
    <m/>
    <m/>
    <m/>
    <m/>
    <m/>
    <m/>
    <s v="SIN CECO"/>
    <s v="NO"/>
    <s v="FONADE_x000a_100%-Personal que presta el servicio en obra"/>
    <n v="5"/>
    <n v="5"/>
    <n v="1453"/>
    <n v="1453"/>
    <s v="INT"/>
    <s v="c. Compromiso con el proyecto-Personal que presta el servicio en obra"/>
    <x v="17"/>
  </r>
  <r>
    <n v="2093"/>
    <x v="61"/>
    <x v="4"/>
    <x v="1"/>
    <m/>
    <m/>
    <s v="d. Cumplimiento de compromisos"/>
    <x v="3"/>
    <n v="4"/>
    <s v="SIN FECHA COMO TAL, SE ASIGNA LA INTERMEDIA DEL SEGUNDO SEMESTRE"/>
    <m/>
    <m/>
    <m/>
    <m/>
    <m/>
    <m/>
    <m/>
    <m/>
    <m/>
    <s v="SIN CECO"/>
    <s v="NO"/>
    <s v="FONADE_x000a_100%-Personal que presta el servicio en obra"/>
    <n v="4"/>
    <n v="4"/>
    <n v="1453"/>
    <n v="1453"/>
    <s v="INT"/>
    <s v="d. Cumplimiento de compromisos-Personal que presta el servicio en obra"/>
    <x v="18"/>
  </r>
  <r>
    <n v="2094"/>
    <x v="61"/>
    <x v="4"/>
    <x v="1"/>
    <m/>
    <m/>
    <s v="e. Proactividad en desarrollo de funciones"/>
    <x v="3"/>
    <n v="4"/>
    <s v="SIN FECHA COMO TAL, SE ASIGNA LA INTERMEDIA DEL SEGUNDO SEMESTRE"/>
    <m/>
    <m/>
    <m/>
    <m/>
    <m/>
    <m/>
    <m/>
    <m/>
    <m/>
    <s v="SIN CECO"/>
    <s v="NO"/>
    <s v="FONADE_x000a_100%-Personal que presta el servicio en obra"/>
    <n v="4"/>
    <n v="4"/>
    <n v="1453"/>
    <n v="1453"/>
    <s v="INT"/>
    <s v="e. Proactividad en desarrollo de funciones-Personal que presta el servicio en obra"/>
    <x v="19"/>
  </r>
  <r>
    <n v="2095"/>
    <x v="61"/>
    <x v="4"/>
    <x v="1"/>
    <m/>
    <m/>
    <s v="a. Calidad del Contenido"/>
    <x v="4"/>
    <n v="4"/>
    <s v="SIN FECHA COMO TAL, SE ASIGNA LA INTERMEDIA DEL SEGUNDO SEMESTRE"/>
    <m/>
    <m/>
    <m/>
    <m/>
    <m/>
    <m/>
    <m/>
    <m/>
    <m/>
    <s v="SIN CECO"/>
    <s v="NO"/>
    <s v="FONADE_x000a_100%-Productos Asociados de PAYC (Informes, Control de presupuesto y Programación y actas)"/>
    <n v="4"/>
    <n v="4"/>
    <n v="1453"/>
    <n v="1453"/>
    <s v="INT"/>
    <s v="a. Calidad del Contenido-Productos Asociados de PAYC (Informes, Control de presupuesto y Programación y actas)"/>
    <x v="20"/>
  </r>
  <r>
    <n v="2096"/>
    <x v="61"/>
    <x v="4"/>
    <x v="1"/>
    <m/>
    <m/>
    <s v="b. Claridad del Contenido"/>
    <x v="4"/>
    <n v="4"/>
    <s v="SIN FECHA COMO TAL, SE ASIGNA LA INTERMEDIA DEL SEGUNDO SEMESTRE"/>
    <m/>
    <m/>
    <m/>
    <m/>
    <m/>
    <m/>
    <m/>
    <m/>
    <m/>
    <s v="SIN CECO"/>
    <s v="NO"/>
    <s v="FONADE_x000a_100%-Productos Asociados de PAYC (Informes, Control de presupuesto y Programación y actas)"/>
    <n v="4"/>
    <n v="4"/>
    <n v="1453"/>
    <n v="1453"/>
    <s v="INT"/>
    <s v="b. Claridad del Contenido-Productos Asociados de PAYC (Informes, Control de presupuesto y Programación y actas)"/>
    <x v="21"/>
  </r>
  <r>
    <n v="2097"/>
    <x v="61"/>
    <x v="4"/>
    <x v="1"/>
    <m/>
    <m/>
    <s v="c. Oportunidad en la entrega"/>
    <x v="4"/>
    <n v="5"/>
    <s v="SIN FECHA COMO TAL, SE ASIGNA LA INTERMEDIA DEL SEGUNDO SEMESTRE"/>
    <m/>
    <m/>
    <m/>
    <m/>
    <m/>
    <m/>
    <m/>
    <m/>
    <m/>
    <s v="SIN CECO"/>
    <s v="NO"/>
    <s v="FONADE_x000a_100%-Productos Asociados de PAYC (Informes, Control de presupuesto y Programación y actas)"/>
    <n v="5"/>
    <n v="5"/>
    <n v="1453"/>
    <n v="1453"/>
    <s v="INT"/>
    <s v="c. Oportunidad en la entrega-Productos Asociados de PAYC (Informes, Control de presupuesto y Programación y actas)"/>
    <x v="22"/>
  </r>
  <r>
    <n v="2098"/>
    <x v="61"/>
    <x v="4"/>
    <x v="1"/>
    <m/>
    <m/>
    <s v="d. Precisión de la información"/>
    <x v="4"/>
    <n v="4"/>
    <s v="SIN FECHA COMO TAL, SE ASIGNA LA INTERMEDIA DEL SEGUNDO SEMESTRE"/>
    <m/>
    <m/>
    <m/>
    <m/>
    <m/>
    <m/>
    <m/>
    <m/>
    <m/>
    <s v="SIN CECO"/>
    <s v="NO"/>
    <s v="FONADE_x000a_100%-Productos Asociados de PAYC (Informes, Control de presupuesto y Programación y actas)"/>
    <n v="4"/>
    <n v="4"/>
    <n v="1453"/>
    <n v="1453"/>
    <s v="INT"/>
    <s v="d. Precisión de la información-Productos Asociados de PAYC (Informes, Control de presupuesto y Programación y actas)"/>
    <x v="23"/>
  </r>
  <r>
    <n v="2099"/>
    <x v="61"/>
    <x v="4"/>
    <x v="1"/>
    <m/>
    <m/>
    <s v="e. Diagramación"/>
    <x v="4"/>
    <n v="4"/>
    <s v="SIN FECHA COMO TAL, SE ASIGNA LA INTERMEDIA DEL SEGUNDO SEMESTRE"/>
    <m/>
    <m/>
    <m/>
    <m/>
    <m/>
    <m/>
    <m/>
    <m/>
    <m/>
    <s v="SIN CECO"/>
    <s v="NO"/>
    <s v="FONADE_x000a_100%-Productos Asociados de PAYC (Informes, Control de presupuesto y Programación y actas)"/>
    <n v="4"/>
    <n v="4"/>
    <n v="1453"/>
    <n v="1453"/>
    <s v="INT"/>
    <s v="e. Diagramación-Productos Asociados de PAYC (Informes, Control de presupuesto y Programación y actas)"/>
    <x v="24"/>
  </r>
  <r>
    <n v="2100"/>
    <x v="61"/>
    <x v="4"/>
    <x v="1"/>
    <m/>
    <m/>
    <s v="a. Cumplimiento"/>
    <x v="5"/>
    <n v="4"/>
    <s v="SIN FECHA COMO TAL, SE ASIGNA LA INTERMEDIA DEL SEGUNDO SEMESTRE"/>
    <m/>
    <m/>
    <m/>
    <m/>
    <m/>
    <m/>
    <m/>
    <m/>
    <m/>
    <s v="SIN CECO"/>
    <s v="NO"/>
    <s v="FONADE_x000a_100%-Compromisos Pactados"/>
    <n v="4"/>
    <n v="4"/>
    <n v="1453"/>
    <n v="1453"/>
    <s v="INT"/>
    <s v="a. Cumplimiento-Compromisos Pactados"/>
    <x v="25"/>
  </r>
  <r>
    <n v="2101"/>
    <x v="61"/>
    <x v="4"/>
    <x v="1"/>
    <m/>
    <m/>
    <s v="b. Satisface expectativas"/>
    <x v="5"/>
    <n v="4"/>
    <s v="SIN FECHA COMO TAL, SE ASIGNA LA INTERMEDIA DEL SEGUNDO SEMESTRE"/>
    <m/>
    <m/>
    <m/>
    <m/>
    <m/>
    <m/>
    <m/>
    <m/>
    <m/>
    <s v="SIN CECO"/>
    <s v="NO"/>
    <s v="FONADE_x000a_100%-Compromisos Pactados"/>
    <n v="4"/>
    <n v="4"/>
    <n v="1453"/>
    <n v="1453"/>
    <s v="INT"/>
    <s v="b. Satisface expectativas-Compromisos Pactados"/>
    <x v="26"/>
  </r>
  <r>
    <n v="2102"/>
    <x v="61"/>
    <x v="4"/>
    <x v="1"/>
    <m/>
    <m/>
    <s v="c. Calidad de la Información suministrada"/>
    <x v="5"/>
    <n v="4"/>
    <s v="SIN FECHA COMO TAL, SE ASIGNA LA INTERMEDIA DEL SEGUNDO SEMESTRE"/>
    <m/>
    <m/>
    <m/>
    <m/>
    <m/>
    <m/>
    <m/>
    <m/>
    <m/>
    <s v="SIN CECO"/>
    <s v="NO"/>
    <s v="FONADE_x000a_100%-Compromisos Pactados"/>
    <n v="4"/>
    <n v="4"/>
    <n v="1453"/>
    <n v="1453"/>
    <s v="INT"/>
    <s v="c. Calidad de la Información suministrada-Compromisos Pactados"/>
    <x v="27"/>
  </r>
  <r>
    <n v="2103"/>
    <x v="61"/>
    <x v="4"/>
    <x v="1"/>
    <m/>
    <m/>
    <s v="d. Disposición del personal de PAYC a las solicitudes del cliente"/>
    <x v="5"/>
    <n v="4"/>
    <s v="SIN FECHA COMO TAL, SE ASIGNA LA INTERMEDIA DEL SEGUNDO SEMESTRE"/>
    <m/>
    <m/>
    <m/>
    <m/>
    <m/>
    <m/>
    <m/>
    <m/>
    <m/>
    <s v="SIN CECO"/>
    <s v="NO"/>
    <s v="FONADE_x000a_100%-Compromisos Pactados"/>
    <n v="4"/>
    <n v="4"/>
    <n v="1453"/>
    <n v="1453"/>
    <s v="INT"/>
    <s v="d. Disposición del personal de PAYC a las solicitudes del cliente-Compromisos Pactados"/>
    <x v="28"/>
  </r>
  <r>
    <n v="2104"/>
    <x v="61"/>
    <x v="4"/>
    <x v="1"/>
    <m/>
    <m/>
    <s v="e. Coherencia entre lo solicitado y lo entregado"/>
    <x v="5"/>
    <n v="4"/>
    <s v="SIN FECHA COMO TAL, SE ASIGNA LA INTERMEDIA DEL SEGUNDO SEMESTRE"/>
    <m/>
    <m/>
    <m/>
    <m/>
    <m/>
    <m/>
    <m/>
    <m/>
    <m/>
    <s v="SIN CECO"/>
    <s v="NO"/>
    <s v="FONADE_x000a_100%-Compromisos Pactados"/>
    <n v="4"/>
    <n v="4"/>
    <n v="1453"/>
    <n v="1453"/>
    <s v="INT"/>
    <s v="e. Coherencia entre lo solicitado y lo entregado-Compromisos Pactados"/>
    <x v="29"/>
  </r>
  <r>
    <n v="2105"/>
    <x v="61"/>
    <x v="4"/>
    <x v="1"/>
    <m/>
    <m/>
    <s v="Grado de Satisfacción con el Servicio Prestado"/>
    <x v="6"/>
    <n v="4"/>
    <s v="SIN FECHA COMO TAL, SE ASIGNA LA INTERMEDIA DEL SEGUNDO SEMESTRE"/>
    <m/>
    <m/>
    <m/>
    <m/>
    <m/>
    <m/>
    <m/>
    <m/>
    <m/>
    <s v="SIN CECO"/>
    <s v="NO"/>
    <s v="FONADE_x000a_100%-Grado de Satisfacción con el Servicio Prestado"/>
    <n v="4"/>
    <n v="4"/>
    <n v="1453"/>
    <n v="1453"/>
    <s v="INT"/>
    <s v="Grado de Satisfacción con el Servicio Prestado-Grado de Satisfacción con el Servicio Prestado"/>
    <x v="30"/>
  </r>
  <r>
    <n v="2106"/>
    <x v="61"/>
    <x v="4"/>
    <x v="1"/>
    <m/>
    <m/>
    <s v="Posibilidad de Volver a Contratar con PAYC"/>
    <x v="7"/>
    <n v="4"/>
    <s v="SIN FECHA COMO TAL, SE ASIGNA LA INTERMEDIA DEL SEGUNDO SEMESTRE"/>
    <m/>
    <m/>
    <m/>
    <m/>
    <m/>
    <m/>
    <m/>
    <m/>
    <m/>
    <s v="SIN CECO"/>
    <s v="NO"/>
    <s v="FONADE_x000a_100%-Posibilidad de Volver a Contratar con PAYC"/>
    <n v="4"/>
    <n v="4"/>
    <n v="1453"/>
    <n v="1453"/>
    <s v="INT"/>
    <s v="Posibilidad de Volver a Contratar con PAYC-Posibilidad de Volver a Contratar con PAYC"/>
    <x v="31"/>
  </r>
  <r>
    <n v="2107"/>
    <x v="61"/>
    <x v="4"/>
    <x v="1"/>
    <m/>
    <m/>
    <s v="Principales fortalezas en el servicio que presta PAYC"/>
    <x v="8"/>
    <s v="Compromiso con el cliente-Puntualidad-Director Interventoria comprometido con el proyecto-"/>
    <s v="SIN FECHA COMO TAL, SE ASIGNA LA INTERMEDIA DEL SEGUNDO SEMESTRE"/>
    <s v="COMPROMISO"/>
    <s v="PUNTUALIDAD"/>
    <s v="DIRECTOR"/>
    <m/>
    <m/>
    <m/>
    <m/>
    <m/>
    <m/>
    <s v="SIN CECO"/>
    <s v="NO"/>
    <s v="FONADE_x000a_100%-Fortalezas PAYC"/>
    <s v="Compromiso con el cliente-Puntualidad-Director Interventoria comprometido con el proyecto-"/>
    <n v="0"/>
    <n v="1453"/>
    <n v="1453"/>
    <s v="INT"/>
    <s v="Principales fortalezas en el servicio que presta PAYC-Fortalezas PAYC"/>
    <x v="32"/>
  </r>
  <r>
    <n v="2108"/>
    <x v="61"/>
    <x v="4"/>
    <x v="1"/>
    <m/>
    <m/>
    <s v="Principales debilidades en el servicio que presta PAYC"/>
    <x v="9"/>
    <s v="-"/>
    <s v="SIN FECHA COMO TAL, SE ASIGNA LA INTERMEDIA DEL SEGUNDO SEMESTRE"/>
    <m/>
    <m/>
    <m/>
    <m/>
    <m/>
    <m/>
    <m/>
    <m/>
    <m/>
    <s v="SIN CECO"/>
    <s v="NO"/>
    <s v="FONADE_x000a_100%-Debilidades PAYC"/>
    <s v="-"/>
    <n v="0"/>
    <n v="1453"/>
    <n v="1453"/>
    <s v="INT"/>
    <s v="Principales debilidades en el servicio que presta PAYC-Debilidades PAYC"/>
    <x v="33"/>
  </r>
  <r>
    <n v="2109"/>
    <x v="62"/>
    <x v="4"/>
    <x v="2"/>
    <m/>
    <m/>
    <s v="a. Conocimiento específico de temas aplicables al proyecto"/>
    <x v="0"/>
    <n v="4"/>
    <s v="SIN FECHA COMO TAL, SE ASIGNA LA INTERMEDIA DEL SEGUNDO SEMESTRE"/>
    <m/>
    <m/>
    <m/>
    <m/>
    <m/>
    <m/>
    <m/>
    <m/>
    <m/>
    <s v="SIN CECO"/>
    <s v="NO"/>
    <s v="UNILEVER_x000a_60%*-Soporte Técnico"/>
    <n v="4"/>
    <n v="4"/>
    <s v=""/>
    <s v=""/>
    <s v="ASE"/>
    <s v="a. Conocimiento específico de temas aplicables al proyecto-Soporte Técnico"/>
    <x v="0"/>
  </r>
  <r>
    <n v="2110"/>
    <x v="62"/>
    <x v="4"/>
    <x v="2"/>
    <m/>
    <m/>
    <s v="b. Idoneidad y Calidad del soporte"/>
    <x v="0"/>
    <n v="4"/>
    <s v="SIN FECHA COMO TAL, SE ASIGNA LA INTERMEDIA DEL SEGUNDO SEMESTRE"/>
    <m/>
    <m/>
    <m/>
    <m/>
    <m/>
    <m/>
    <m/>
    <m/>
    <m/>
    <s v="SIN CECO"/>
    <s v="NO"/>
    <s v="UNILEVER_x000a_60%*-Soporte Técnico"/>
    <n v="4"/>
    <n v="4"/>
    <s v=""/>
    <s v=""/>
    <s v="ASE"/>
    <s v="b. Idoneidad y Calidad del soporte-Soporte Técnico"/>
    <x v="1"/>
  </r>
  <r>
    <n v="2111"/>
    <x v="62"/>
    <x v="4"/>
    <x v="2"/>
    <m/>
    <m/>
    <s v="c. Cumplimiento de especificaciones técnicas de construcción"/>
    <x v="0"/>
    <n v="4"/>
    <s v="SIN FECHA COMO TAL, SE ASIGNA LA INTERMEDIA DEL SEGUNDO SEMESTRE"/>
    <m/>
    <m/>
    <m/>
    <m/>
    <m/>
    <m/>
    <m/>
    <m/>
    <m/>
    <s v="SIN CECO"/>
    <s v="NO"/>
    <s v="UNILEVER_x000a_60%*-Soporte Técnico"/>
    <n v="4"/>
    <n v="4"/>
    <s v=""/>
    <s v=""/>
    <s v="ASE"/>
    <s v="c. Cumplimiento de especificaciones técnicas de construcción-Soporte Técnico"/>
    <x v="2"/>
  </r>
  <r>
    <n v="2112"/>
    <x v="62"/>
    <x v="4"/>
    <x v="2"/>
    <m/>
    <m/>
    <s v="d. Confiabilidad de los conceptos aplicados"/>
    <x v="0"/>
    <n v="4"/>
    <s v="SIN FECHA COMO TAL, SE ASIGNA LA INTERMEDIA DEL SEGUNDO SEMESTRE"/>
    <m/>
    <m/>
    <m/>
    <m/>
    <m/>
    <m/>
    <m/>
    <m/>
    <m/>
    <s v="SIN CECO"/>
    <s v="NO"/>
    <s v="UNILEVER_x000a_60%*-Soporte Técnico"/>
    <n v="4"/>
    <n v="4"/>
    <s v=""/>
    <s v=""/>
    <s v="ASE"/>
    <s v="d. Confiabilidad de los conceptos aplicados-Soporte Técnico"/>
    <x v="3"/>
  </r>
  <r>
    <n v="2113"/>
    <x v="62"/>
    <x v="4"/>
    <x v="2"/>
    <m/>
    <m/>
    <s v="e. Oportunidad en entrega de información o requerimientos"/>
    <x v="0"/>
    <n v="4"/>
    <s v="SIN FECHA COMO TAL, SE ASIGNA LA INTERMEDIA DEL SEGUNDO SEMESTRE"/>
    <m/>
    <m/>
    <m/>
    <m/>
    <m/>
    <m/>
    <m/>
    <m/>
    <m/>
    <s v="SIN CECO"/>
    <s v="NO"/>
    <s v="UNILEVER_x000a_60%*-Soporte Técnico"/>
    <n v="4"/>
    <n v="4"/>
    <s v=""/>
    <s v=""/>
    <s v="ASE"/>
    <s v="e. Oportunidad en entrega de información o requerimientos-Soporte Técnico"/>
    <x v="4"/>
  </r>
  <r>
    <n v="2114"/>
    <x v="62"/>
    <x v="4"/>
    <x v="2"/>
    <m/>
    <m/>
    <s v="a. Oportunidad de la gestión en obra"/>
    <x v="1"/>
    <n v="4"/>
    <s v="SIN FECHA COMO TAL, SE ASIGNA LA INTERMEDIA DEL SEGUNDO SEMESTRE"/>
    <m/>
    <m/>
    <m/>
    <m/>
    <m/>
    <m/>
    <m/>
    <m/>
    <m/>
    <s v="SIN CECO"/>
    <s v="NO"/>
    <s v="UNILEVER_x000a_60%*-Soporte Administrativo"/>
    <n v="4"/>
    <n v="4"/>
    <s v=""/>
    <s v=""/>
    <s v="ASE"/>
    <s v="a. Oportunidad de la gestión en obra-Soporte Administrativo"/>
    <x v="5"/>
  </r>
  <r>
    <n v="2115"/>
    <x v="62"/>
    <x v="4"/>
    <x v="2"/>
    <m/>
    <m/>
    <s v="b. Manejo administrativo del proyecto"/>
    <x v="1"/>
    <n v="4"/>
    <s v="SIN FECHA COMO TAL, SE ASIGNA LA INTERMEDIA DEL SEGUNDO SEMESTRE"/>
    <m/>
    <m/>
    <m/>
    <m/>
    <m/>
    <m/>
    <m/>
    <m/>
    <m/>
    <s v="SIN CECO"/>
    <s v="NO"/>
    <s v="UNILEVER_x000a_60%*-Soporte Administrativo"/>
    <n v="4"/>
    <n v="4"/>
    <s v=""/>
    <s v=""/>
    <s v="ASE"/>
    <s v="b. Manejo administrativo del proyecto-Soporte Administrativo"/>
    <x v="6"/>
  </r>
  <r>
    <n v="2116"/>
    <x v="62"/>
    <x v="4"/>
    <x v="2"/>
    <m/>
    <m/>
    <s v="c. Información clara y veraz sobre la administración de proyecto"/>
    <x v="1"/>
    <n v="4"/>
    <s v="SIN FECHA COMO TAL, SE ASIGNA LA INTERMEDIA DEL SEGUNDO SEMESTRE"/>
    <m/>
    <m/>
    <m/>
    <m/>
    <m/>
    <m/>
    <m/>
    <m/>
    <m/>
    <s v="SIN CECO"/>
    <s v="NO"/>
    <s v="UNILEVER_x000a_60%*-Soporte Administrativo"/>
    <n v="4"/>
    <n v="4"/>
    <s v=""/>
    <s v=""/>
    <s v="ASE"/>
    <s v="c. Información clara y veraz sobre la administración de proyecto-Soporte Administrativo"/>
    <x v="7"/>
  </r>
  <r>
    <n v="2117"/>
    <x v="62"/>
    <x v="4"/>
    <x v="2"/>
    <m/>
    <m/>
    <s v="d. Cumplimientos con expectativas del cliente"/>
    <x v="1"/>
    <n v="4"/>
    <s v="SIN FECHA COMO TAL, SE ASIGNA LA INTERMEDIA DEL SEGUNDO SEMESTRE"/>
    <m/>
    <m/>
    <m/>
    <m/>
    <m/>
    <m/>
    <m/>
    <m/>
    <m/>
    <s v="SIN CECO"/>
    <s v="NO"/>
    <s v="UNILEVER_x000a_60%*-Soporte Administrativo"/>
    <n v="4"/>
    <n v="4"/>
    <s v=""/>
    <s v=""/>
    <s v="ASE"/>
    <s v="d. Cumplimientos con expectativas del cliente-Soporte Administrativo"/>
    <x v="8"/>
  </r>
  <r>
    <n v="2118"/>
    <x v="62"/>
    <x v="4"/>
    <x v="2"/>
    <m/>
    <m/>
    <s v="e. Control de presupuesto"/>
    <x v="1"/>
    <n v="4"/>
    <s v="SIN FECHA COMO TAL, SE ASIGNA LA INTERMEDIA DEL SEGUNDO SEMESTRE"/>
    <m/>
    <m/>
    <m/>
    <m/>
    <m/>
    <m/>
    <m/>
    <m/>
    <m/>
    <s v="SIN CECO"/>
    <s v="NO"/>
    <s v="UNILEVER_x000a_60%*-Soporte Administrativo"/>
    <n v="4"/>
    <n v="4"/>
    <s v=""/>
    <s v=""/>
    <s v="ASE"/>
    <s v="e. Control de presupuesto-Soporte Administrativo"/>
    <x v="9"/>
  </r>
  <r>
    <n v="2119"/>
    <x v="62"/>
    <x v="4"/>
    <x v="2"/>
    <m/>
    <m/>
    <s v="a. Apoyo y presencia en el proyecto"/>
    <x v="2"/>
    <n v="4"/>
    <s v="SIN FECHA COMO TAL, SE ASIGNA LA INTERMEDIA DEL SEGUNDO SEMESTRE"/>
    <m/>
    <m/>
    <m/>
    <m/>
    <m/>
    <m/>
    <m/>
    <m/>
    <m/>
    <s v="SIN CECO"/>
    <s v="NO"/>
    <s v="UNILEVER_x000a_60%*-Soporte Directivo (Coordinador y Gerencia)"/>
    <n v="4"/>
    <n v="4"/>
    <s v=""/>
    <s v=""/>
    <s v="ASE"/>
    <s v="a. Apoyo y presencia en el proyecto-Soporte Directivo (Coordinador y Gerencia)"/>
    <x v="10"/>
  </r>
  <r>
    <n v="2120"/>
    <x v="62"/>
    <x v="4"/>
    <x v="2"/>
    <m/>
    <m/>
    <s v="b. Conocimiento del proyecto"/>
    <x v="2"/>
    <n v="4"/>
    <s v="SIN FECHA COMO TAL, SE ASIGNA LA INTERMEDIA DEL SEGUNDO SEMESTRE"/>
    <m/>
    <m/>
    <m/>
    <m/>
    <m/>
    <m/>
    <m/>
    <m/>
    <m/>
    <s v="SIN CECO"/>
    <s v="NO"/>
    <s v="UNILEVER_x000a_60%*-Soporte Directivo (Coordinador y Gerencia)"/>
    <n v="4"/>
    <n v="4"/>
    <s v=""/>
    <s v=""/>
    <s v="ASE"/>
    <s v="b. Conocimiento del proyecto-Soporte Directivo (Coordinador y Gerencia)"/>
    <x v="11"/>
  </r>
  <r>
    <n v="2121"/>
    <x v="62"/>
    <x v="4"/>
    <x v="2"/>
    <m/>
    <m/>
    <s v="c. Planteamiento de soluciones y manejo de conflictos"/>
    <x v="2"/>
    <n v="4"/>
    <s v="SIN FECHA COMO TAL, SE ASIGNA LA INTERMEDIA DEL SEGUNDO SEMESTRE"/>
    <m/>
    <m/>
    <m/>
    <m/>
    <m/>
    <m/>
    <m/>
    <m/>
    <m/>
    <s v="SIN CECO"/>
    <s v="NO"/>
    <s v="UNILEVER_x000a_60%*-Soporte Directivo (Coordinador y Gerencia)"/>
    <n v="4"/>
    <n v="4"/>
    <s v=""/>
    <s v=""/>
    <s v="ASE"/>
    <s v="c. Planteamiento de soluciones y manejo de conflictos-Soporte Directivo (Coordinador y Gerencia)"/>
    <x v="12"/>
  </r>
  <r>
    <n v="2122"/>
    <x v="62"/>
    <x v="4"/>
    <x v="2"/>
    <m/>
    <m/>
    <s v="d. Cumplimiento de compromisos"/>
    <x v="2"/>
    <n v="4"/>
    <s v="SIN FECHA COMO TAL, SE ASIGNA LA INTERMEDIA DEL SEGUNDO SEMESTRE"/>
    <m/>
    <m/>
    <m/>
    <m/>
    <m/>
    <m/>
    <m/>
    <m/>
    <m/>
    <s v="SIN CECO"/>
    <s v="NO"/>
    <s v="UNILEVER_x000a_60%*-Soporte Directivo (Coordinador y Gerencia)"/>
    <n v="4"/>
    <n v="4"/>
    <s v=""/>
    <s v=""/>
    <s v="ASE"/>
    <s v="d. Cumplimiento de compromisos-Soporte Directivo (Coordinador y Gerencia)"/>
    <x v="13"/>
  </r>
  <r>
    <n v="2123"/>
    <x v="62"/>
    <x v="4"/>
    <x v="2"/>
    <m/>
    <m/>
    <s v="e. Manejo del cliente"/>
    <x v="2"/>
    <n v="4"/>
    <s v="SIN FECHA COMO TAL, SE ASIGNA LA INTERMEDIA DEL SEGUNDO SEMESTRE"/>
    <m/>
    <m/>
    <m/>
    <m/>
    <m/>
    <m/>
    <m/>
    <m/>
    <m/>
    <s v="SIN CECO"/>
    <s v="NO"/>
    <s v="UNILEVER_x000a_60%*-Soporte Directivo (Coordinador y Gerencia)"/>
    <n v="4"/>
    <n v="4"/>
    <s v=""/>
    <s v=""/>
    <s v="ASE"/>
    <s v="e. Manejo del cliente-Soporte Directivo (Coordinador y Gerencia)"/>
    <x v="14"/>
  </r>
  <r>
    <n v="2124"/>
    <x v="62"/>
    <x v="4"/>
    <x v="2"/>
    <m/>
    <m/>
    <s v="a. Idoneidad del personal"/>
    <x v="3"/>
    <n v="4"/>
    <s v="SIN FECHA COMO TAL, SE ASIGNA LA INTERMEDIA DEL SEGUNDO SEMESTRE"/>
    <m/>
    <m/>
    <m/>
    <m/>
    <m/>
    <m/>
    <m/>
    <m/>
    <m/>
    <s v="SIN CECO"/>
    <s v="NO"/>
    <s v="UNILEVER_x000a_60%*-Personal que presta el servicio en obra"/>
    <n v="4"/>
    <n v="4"/>
    <s v=""/>
    <s v=""/>
    <s v="ASE"/>
    <s v="a. Idoneidad del personal-Personal que presta el servicio en obra"/>
    <x v="15"/>
  </r>
  <r>
    <n v="2125"/>
    <x v="62"/>
    <x v="4"/>
    <x v="2"/>
    <m/>
    <m/>
    <s v="b. Oportuna atención al cliente"/>
    <x v="3"/>
    <n v="4"/>
    <s v="SIN FECHA COMO TAL, SE ASIGNA LA INTERMEDIA DEL SEGUNDO SEMESTRE"/>
    <m/>
    <m/>
    <m/>
    <m/>
    <m/>
    <m/>
    <m/>
    <m/>
    <m/>
    <s v="SIN CECO"/>
    <s v="NO"/>
    <s v="UNILEVER_x000a_60%*-Personal que presta el servicio en obra"/>
    <n v="4"/>
    <n v="4"/>
    <s v=""/>
    <s v=""/>
    <s v="ASE"/>
    <s v="b. Oportuna atención al cliente-Personal que presta el servicio en obra"/>
    <x v="16"/>
  </r>
  <r>
    <n v="2126"/>
    <x v="62"/>
    <x v="4"/>
    <x v="2"/>
    <m/>
    <m/>
    <s v="c. Compromiso con el proyecto"/>
    <x v="3"/>
    <n v="4"/>
    <s v="SIN FECHA COMO TAL, SE ASIGNA LA INTERMEDIA DEL SEGUNDO SEMESTRE"/>
    <m/>
    <m/>
    <m/>
    <m/>
    <m/>
    <m/>
    <m/>
    <m/>
    <m/>
    <s v="SIN CECO"/>
    <s v="NO"/>
    <s v="UNILEVER_x000a_60%*-Personal que presta el servicio en obra"/>
    <n v="4"/>
    <n v="4"/>
    <s v=""/>
    <s v=""/>
    <s v="ASE"/>
    <s v="c. Compromiso con el proyecto-Personal que presta el servicio en obra"/>
    <x v="17"/>
  </r>
  <r>
    <n v="2127"/>
    <x v="62"/>
    <x v="4"/>
    <x v="2"/>
    <m/>
    <m/>
    <s v="d. Cumplimiento de compromisos"/>
    <x v="3"/>
    <n v="4"/>
    <s v="SIN FECHA COMO TAL, SE ASIGNA LA INTERMEDIA DEL SEGUNDO SEMESTRE"/>
    <m/>
    <m/>
    <m/>
    <m/>
    <m/>
    <m/>
    <m/>
    <m/>
    <m/>
    <s v="SIN CECO"/>
    <s v="NO"/>
    <s v="UNILEVER_x000a_60%*-Personal que presta el servicio en obra"/>
    <n v="4"/>
    <n v="4"/>
    <s v=""/>
    <s v=""/>
    <s v="ASE"/>
    <s v="d. Cumplimiento de compromisos-Personal que presta el servicio en obra"/>
    <x v="18"/>
  </r>
  <r>
    <n v="2128"/>
    <x v="62"/>
    <x v="4"/>
    <x v="2"/>
    <m/>
    <m/>
    <s v="e. Proactividad en desarrollo de funciones"/>
    <x v="3"/>
    <n v="4"/>
    <s v="SIN FECHA COMO TAL, SE ASIGNA LA INTERMEDIA DEL SEGUNDO SEMESTRE"/>
    <m/>
    <m/>
    <m/>
    <m/>
    <m/>
    <m/>
    <m/>
    <m/>
    <m/>
    <s v="SIN CECO"/>
    <s v="NO"/>
    <s v="UNILEVER_x000a_60%*-Personal que presta el servicio en obra"/>
    <n v="4"/>
    <n v="4"/>
    <s v=""/>
    <s v=""/>
    <s v="ASE"/>
    <s v="e. Proactividad en desarrollo de funciones-Personal que presta el servicio en obra"/>
    <x v="19"/>
  </r>
  <r>
    <n v="2129"/>
    <x v="62"/>
    <x v="4"/>
    <x v="2"/>
    <m/>
    <m/>
    <s v="a. Calidad del Contenido"/>
    <x v="4"/>
    <n v="4"/>
    <s v="SIN FECHA COMO TAL, SE ASIGNA LA INTERMEDIA DEL SEGUNDO SEMESTRE"/>
    <m/>
    <m/>
    <m/>
    <m/>
    <m/>
    <m/>
    <m/>
    <m/>
    <m/>
    <s v="SIN CECO"/>
    <s v="NO"/>
    <s v="UNILEVER_x000a_60%*-Productos Asociados de PAYC (Informes, Control de presupuesto y Programación y actas)"/>
    <n v="4"/>
    <n v="4"/>
    <s v=""/>
    <s v=""/>
    <s v="ASE"/>
    <s v="a. Calidad del Contenido-Productos Asociados de PAYC (Informes, Control de presupuesto y Programación y actas)"/>
    <x v="20"/>
  </r>
  <r>
    <n v="2130"/>
    <x v="62"/>
    <x v="4"/>
    <x v="2"/>
    <m/>
    <m/>
    <s v="b. Claridad del Contenido"/>
    <x v="4"/>
    <n v="4"/>
    <s v="SIN FECHA COMO TAL, SE ASIGNA LA INTERMEDIA DEL SEGUNDO SEMESTRE"/>
    <m/>
    <m/>
    <m/>
    <m/>
    <m/>
    <m/>
    <m/>
    <m/>
    <m/>
    <s v="SIN CECO"/>
    <s v="NO"/>
    <s v="UNILEVER_x000a_60%*-Productos Asociados de PAYC (Informes, Control de presupuesto y Programación y actas)"/>
    <n v="4"/>
    <n v="4"/>
    <s v=""/>
    <s v=""/>
    <s v="ASE"/>
    <s v="b. Claridad del Contenido-Productos Asociados de PAYC (Informes, Control de presupuesto y Programación y actas)"/>
    <x v="21"/>
  </r>
  <r>
    <n v="2131"/>
    <x v="62"/>
    <x v="4"/>
    <x v="2"/>
    <m/>
    <m/>
    <s v="c. Oportunidad en la entrega"/>
    <x v="4"/>
    <n v="4"/>
    <s v="SIN FECHA COMO TAL, SE ASIGNA LA INTERMEDIA DEL SEGUNDO SEMESTRE"/>
    <m/>
    <m/>
    <m/>
    <m/>
    <m/>
    <m/>
    <m/>
    <m/>
    <m/>
    <s v="SIN CECO"/>
    <s v="NO"/>
    <s v="UNILEVER_x000a_60%*-Productos Asociados de PAYC (Informes, Control de presupuesto y Programación y actas)"/>
    <n v="4"/>
    <n v="4"/>
    <s v=""/>
    <s v=""/>
    <s v="ASE"/>
    <s v="c. Oportunidad en la entrega-Productos Asociados de PAYC (Informes, Control de presupuesto y Programación y actas)"/>
    <x v="22"/>
  </r>
  <r>
    <n v="2132"/>
    <x v="62"/>
    <x v="4"/>
    <x v="2"/>
    <m/>
    <m/>
    <s v="d. Precisión de la información"/>
    <x v="4"/>
    <n v="4"/>
    <s v="SIN FECHA COMO TAL, SE ASIGNA LA INTERMEDIA DEL SEGUNDO SEMESTRE"/>
    <m/>
    <m/>
    <m/>
    <m/>
    <m/>
    <m/>
    <m/>
    <m/>
    <m/>
    <s v="SIN CECO"/>
    <s v="NO"/>
    <s v="UNILEVER_x000a_60%*-Productos Asociados de PAYC (Informes, Control de presupuesto y Programación y actas)"/>
    <n v="4"/>
    <n v="4"/>
    <s v=""/>
    <s v=""/>
    <s v="ASE"/>
    <s v="d. Precisión de la información-Productos Asociados de PAYC (Informes, Control de presupuesto y Programación y actas)"/>
    <x v="23"/>
  </r>
  <r>
    <n v="2133"/>
    <x v="62"/>
    <x v="4"/>
    <x v="2"/>
    <m/>
    <m/>
    <s v="e. Diagramación"/>
    <x v="4"/>
    <n v="4"/>
    <s v="SIN FECHA COMO TAL, SE ASIGNA LA INTERMEDIA DEL SEGUNDO SEMESTRE"/>
    <m/>
    <m/>
    <m/>
    <m/>
    <m/>
    <m/>
    <m/>
    <m/>
    <m/>
    <s v="SIN CECO"/>
    <s v="NO"/>
    <s v="UNILEVER_x000a_60%*-Productos Asociados de PAYC (Informes, Control de presupuesto y Programación y actas)"/>
    <n v="4"/>
    <n v="4"/>
    <s v=""/>
    <s v=""/>
    <s v="ASE"/>
    <s v="e. Diagramación-Productos Asociados de PAYC (Informes, Control de presupuesto y Programación y actas)"/>
    <x v="24"/>
  </r>
  <r>
    <n v="2134"/>
    <x v="62"/>
    <x v="4"/>
    <x v="2"/>
    <m/>
    <m/>
    <s v="a. Cumplimiento"/>
    <x v="5"/>
    <n v="4"/>
    <s v="SIN FECHA COMO TAL, SE ASIGNA LA INTERMEDIA DEL SEGUNDO SEMESTRE"/>
    <m/>
    <m/>
    <m/>
    <m/>
    <m/>
    <m/>
    <m/>
    <m/>
    <m/>
    <s v="SIN CECO"/>
    <s v="NO"/>
    <s v="UNILEVER_x000a_60%*-Compromisos Pactados"/>
    <n v="4"/>
    <n v="4"/>
    <s v=""/>
    <s v=""/>
    <s v="ASE"/>
    <s v="a. Cumplimiento-Compromisos Pactados"/>
    <x v="25"/>
  </r>
  <r>
    <n v="2135"/>
    <x v="62"/>
    <x v="4"/>
    <x v="2"/>
    <m/>
    <m/>
    <s v="b. Satisface expectativas"/>
    <x v="5"/>
    <n v="4"/>
    <s v="SIN FECHA COMO TAL, SE ASIGNA LA INTERMEDIA DEL SEGUNDO SEMESTRE"/>
    <m/>
    <m/>
    <m/>
    <m/>
    <m/>
    <m/>
    <m/>
    <m/>
    <m/>
    <s v="SIN CECO"/>
    <s v="NO"/>
    <s v="UNILEVER_x000a_60%*-Compromisos Pactados"/>
    <n v="4"/>
    <n v="4"/>
    <s v=""/>
    <s v=""/>
    <s v="ASE"/>
    <s v="b. Satisface expectativas-Compromisos Pactados"/>
    <x v="26"/>
  </r>
  <r>
    <n v="2136"/>
    <x v="62"/>
    <x v="4"/>
    <x v="2"/>
    <m/>
    <m/>
    <s v="c. Calidad de la Información suministrada"/>
    <x v="5"/>
    <n v="4"/>
    <s v="SIN FECHA COMO TAL, SE ASIGNA LA INTERMEDIA DEL SEGUNDO SEMESTRE"/>
    <m/>
    <m/>
    <m/>
    <m/>
    <m/>
    <m/>
    <m/>
    <m/>
    <m/>
    <s v="SIN CECO"/>
    <s v="NO"/>
    <s v="UNILEVER_x000a_60%*-Compromisos Pactados"/>
    <n v="4"/>
    <n v="4"/>
    <s v=""/>
    <s v=""/>
    <s v="ASE"/>
    <s v="c. Calidad de la Información suministrada-Compromisos Pactados"/>
    <x v="27"/>
  </r>
  <r>
    <n v="2137"/>
    <x v="62"/>
    <x v="4"/>
    <x v="2"/>
    <m/>
    <m/>
    <s v="d. Disposición del personal de PAYC a las solicitudes del cliente"/>
    <x v="5"/>
    <n v="4"/>
    <s v="SIN FECHA COMO TAL, SE ASIGNA LA INTERMEDIA DEL SEGUNDO SEMESTRE"/>
    <m/>
    <m/>
    <m/>
    <m/>
    <m/>
    <m/>
    <m/>
    <m/>
    <m/>
    <s v="SIN CECO"/>
    <s v="NO"/>
    <s v="UNILEVER_x000a_60%*-Compromisos Pactados"/>
    <n v="4"/>
    <n v="4"/>
    <s v=""/>
    <s v=""/>
    <s v="ASE"/>
    <s v="d. Disposición del personal de PAYC a las solicitudes del cliente-Compromisos Pactados"/>
    <x v="28"/>
  </r>
  <r>
    <n v="2138"/>
    <x v="62"/>
    <x v="4"/>
    <x v="2"/>
    <m/>
    <m/>
    <s v="e. Coherencia entre lo solicitado y lo entregado"/>
    <x v="5"/>
    <n v="4"/>
    <s v="SIN FECHA COMO TAL, SE ASIGNA LA INTERMEDIA DEL SEGUNDO SEMESTRE"/>
    <m/>
    <m/>
    <m/>
    <m/>
    <m/>
    <m/>
    <m/>
    <m/>
    <m/>
    <s v="SIN CECO"/>
    <s v="NO"/>
    <s v="UNILEVER_x000a_60%*-Compromisos Pactados"/>
    <n v="4"/>
    <n v="4"/>
    <s v=""/>
    <s v=""/>
    <s v="ASE"/>
    <s v="e. Coherencia entre lo solicitado y lo entregado-Compromisos Pactados"/>
    <x v="29"/>
  </r>
  <r>
    <n v="2139"/>
    <x v="62"/>
    <x v="4"/>
    <x v="2"/>
    <m/>
    <m/>
    <s v="Grado de Satisfacción con el Servicio Prestado"/>
    <x v="6"/>
    <n v="4"/>
    <s v="SIN FECHA COMO TAL, SE ASIGNA LA INTERMEDIA DEL SEGUNDO SEMESTRE"/>
    <m/>
    <m/>
    <m/>
    <m/>
    <m/>
    <m/>
    <m/>
    <m/>
    <m/>
    <s v="SIN CECO"/>
    <s v="NO"/>
    <s v="UNILEVER_x000a_60%*-Grado de Satisfacción con el Servicio Prestado"/>
    <n v="4"/>
    <n v="4"/>
    <s v=""/>
    <s v=""/>
    <s v="ASE"/>
    <s v="Grado de Satisfacción con el Servicio Prestado-Grado de Satisfacción con el Servicio Prestado"/>
    <x v="30"/>
  </r>
  <r>
    <n v="2140"/>
    <x v="62"/>
    <x v="4"/>
    <x v="2"/>
    <m/>
    <m/>
    <s v="Posibilidad de Volver a Contratar con PAYC"/>
    <x v="7"/>
    <n v="4"/>
    <s v="SIN FECHA COMO TAL, SE ASIGNA LA INTERMEDIA DEL SEGUNDO SEMESTRE"/>
    <m/>
    <m/>
    <m/>
    <m/>
    <m/>
    <m/>
    <m/>
    <m/>
    <m/>
    <s v="SIN CECO"/>
    <s v="NO"/>
    <s v="UNILEVER_x000a_60%*-Posibilidad de Volver a Contratar con PAYC"/>
    <n v="4"/>
    <n v="4"/>
    <s v=""/>
    <s v=""/>
    <s v="ASE"/>
    <s v="Posibilidad de Volver a Contratar con PAYC-Posibilidad de Volver a Contratar con PAYC"/>
    <x v="31"/>
  </r>
  <r>
    <n v="2141"/>
    <x v="62"/>
    <x v="4"/>
    <x v="2"/>
    <m/>
    <m/>
    <s v="Principales fortalezas en el servicio que presta PAYC"/>
    <x v="8"/>
    <s v="-"/>
    <s v="SIN FECHA COMO TAL, SE ASIGNA LA INTERMEDIA DEL SEGUNDO SEMESTRE"/>
    <m/>
    <m/>
    <m/>
    <m/>
    <m/>
    <m/>
    <m/>
    <m/>
    <m/>
    <s v="SIN CECO"/>
    <s v="NO"/>
    <s v="UNILEVER_x000a_60%*-Fortalezas PAYC"/>
    <s v="-"/>
    <n v="0"/>
    <s v=""/>
    <s v=""/>
    <s v="ASE"/>
    <s v="Principales fortalezas en el servicio que presta PAYC-Fortalezas PAYC"/>
    <x v="32"/>
  </r>
  <r>
    <n v="2142"/>
    <x v="62"/>
    <x v="4"/>
    <x v="2"/>
    <m/>
    <m/>
    <s v="Principales debilidades en el servicio que presta PAYC"/>
    <x v="9"/>
    <s v="-"/>
    <s v="SIN FECHA COMO TAL, SE ASIGNA LA INTERMEDIA DEL SEGUNDO SEMESTRE"/>
    <m/>
    <m/>
    <m/>
    <m/>
    <m/>
    <m/>
    <m/>
    <m/>
    <m/>
    <s v="SIN CECO"/>
    <s v="NO"/>
    <s v="UNILEVER_x000a_60%*-Debilidades PAYC"/>
    <s v="-"/>
    <n v="0"/>
    <s v=""/>
    <s v=""/>
    <s v="ASE"/>
    <s v="Principales debilidades en el servicio que presta PAYC-Debilidades PAYC"/>
    <x v="33"/>
  </r>
  <r>
    <n v="2143"/>
    <x v="63"/>
    <x v="6"/>
    <x v="0"/>
    <m/>
    <m/>
    <s v="a. Conocimiento específico de temas aplicables al proyecto"/>
    <x v="0"/>
    <n v="4"/>
    <s v="SIN FECHA COMO TAL, SE ASIGNA LA INTERMEDIA DEL SEGUNDO SEMESTRE"/>
    <m/>
    <m/>
    <m/>
    <m/>
    <m/>
    <m/>
    <m/>
    <m/>
    <m/>
    <s v="SIN CECO"/>
    <s v="NO"/>
    <s v="NUEVO TX **-Soporte Técnico"/>
    <n v="4"/>
    <n v="4"/>
    <n v="1221"/>
    <n v="1221"/>
    <s v="GER"/>
    <s v="a. Conocimiento específico de temas aplicables al proyecto-Soporte Técnico"/>
    <x v="0"/>
  </r>
  <r>
    <n v="2144"/>
    <x v="63"/>
    <x v="6"/>
    <x v="0"/>
    <m/>
    <m/>
    <s v="b. Idoneidad y Calidad del soporte"/>
    <x v="0"/>
    <n v="4"/>
    <s v="SIN FECHA COMO TAL, SE ASIGNA LA INTERMEDIA DEL SEGUNDO SEMESTRE"/>
    <m/>
    <m/>
    <m/>
    <m/>
    <m/>
    <m/>
    <m/>
    <m/>
    <m/>
    <s v="SIN CECO"/>
    <s v="NO"/>
    <s v="NUEVO TX **-Soporte Técnico"/>
    <n v="4"/>
    <n v="4"/>
    <n v="1221"/>
    <n v="1221"/>
    <s v="GER"/>
    <s v="b. Idoneidad y Calidad del soporte-Soporte Técnico"/>
    <x v="1"/>
  </r>
  <r>
    <n v="2145"/>
    <x v="63"/>
    <x v="6"/>
    <x v="0"/>
    <m/>
    <m/>
    <s v="c. Cumplimiento de especificaciones técnicas de construcción"/>
    <x v="0"/>
    <n v="4"/>
    <s v="SIN FECHA COMO TAL, SE ASIGNA LA INTERMEDIA DEL SEGUNDO SEMESTRE"/>
    <m/>
    <m/>
    <m/>
    <m/>
    <m/>
    <m/>
    <m/>
    <m/>
    <m/>
    <s v="SIN CECO"/>
    <s v="NO"/>
    <s v="NUEVO TX **-Soporte Técnico"/>
    <n v="4"/>
    <n v="4"/>
    <n v="1221"/>
    <n v="1221"/>
    <s v="GER"/>
    <s v="c. Cumplimiento de especificaciones técnicas de construcción-Soporte Técnico"/>
    <x v="2"/>
  </r>
  <r>
    <n v="2146"/>
    <x v="63"/>
    <x v="6"/>
    <x v="0"/>
    <m/>
    <m/>
    <s v="d. Confiabilidad de los conceptos aplicados"/>
    <x v="0"/>
    <n v="4"/>
    <s v="SIN FECHA COMO TAL, SE ASIGNA LA INTERMEDIA DEL SEGUNDO SEMESTRE"/>
    <m/>
    <m/>
    <m/>
    <m/>
    <m/>
    <m/>
    <m/>
    <m/>
    <m/>
    <s v="SIN CECO"/>
    <s v="NO"/>
    <s v="NUEVO TX **-Soporte Técnico"/>
    <n v="4"/>
    <n v="4"/>
    <n v="1221"/>
    <n v="1221"/>
    <s v="GER"/>
    <s v="d. Confiabilidad de los conceptos aplicados-Soporte Técnico"/>
    <x v="3"/>
  </r>
  <r>
    <n v="2147"/>
    <x v="63"/>
    <x v="6"/>
    <x v="0"/>
    <m/>
    <m/>
    <s v="e. Oportunidad en entrega de información o requerimientos"/>
    <x v="0"/>
    <n v="4"/>
    <s v="SIN FECHA COMO TAL, SE ASIGNA LA INTERMEDIA DEL SEGUNDO SEMESTRE"/>
    <m/>
    <m/>
    <m/>
    <m/>
    <m/>
    <m/>
    <m/>
    <m/>
    <m/>
    <s v="SIN CECO"/>
    <s v="NO"/>
    <s v="NUEVO TX **-Soporte Técnico"/>
    <n v="4"/>
    <n v="4"/>
    <n v="1221"/>
    <n v="1221"/>
    <s v="GER"/>
    <s v="e. Oportunidad en entrega de información o requerimientos-Soporte Técnico"/>
    <x v="4"/>
  </r>
  <r>
    <n v="2148"/>
    <x v="63"/>
    <x v="6"/>
    <x v="0"/>
    <m/>
    <m/>
    <s v="a. Oportunidad de la gestión en obra"/>
    <x v="1"/>
    <n v="4"/>
    <s v="SIN FECHA COMO TAL, SE ASIGNA LA INTERMEDIA DEL SEGUNDO SEMESTRE"/>
    <m/>
    <m/>
    <m/>
    <m/>
    <m/>
    <m/>
    <m/>
    <m/>
    <m/>
    <s v="SIN CECO"/>
    <s v="NO"/>
    <s v="NUEVO TX **-Soporte Administrativo"/>
    <n v="4"/>
    <n v="4"/>
    <n v="1221"/>
    <n v="1221"/>
    <s v="GER"/>
    <s v="a. Oportunidad de la gestión en obra-Soporte Administrativo"/>
    <x v="5"/>
  </r>
  <r>
    <n v="2149"/>
    <x v="63"/>
    <x v="6"/>
    <x v="0"/>
    <m/>
    <m/>
    <s v="b. Manejo administrativo del proyecto"/>
    <x v="1"/>
    <n v="4"/>
    <s v="SIN FECHA COMO TAL, SE ASIGNA LA INTERMEDIA DEL SEGUNDO SEMESTRE"/>
    <m/>
    <m/>
    <m/>
    <m/>
    <m/>
    <m/>
    <m/>
    <m/>
    <m/>
    <s v="SIN CECO"/>
    <s v="NO"/>
    <s v="NUEVO TX **-Soporte Administrativo"/>
    <n v="4"/>
    <n v="4"/>
    <n v="1221"/>
    <n v="1221"/>
    <s v="GER"/>
    <s v="b. Manejo administrativo del proyecto-Soporte Administrativo"/>
    <x v="6"/>
  </r>
  <r>
    <n v="2150"/>
    <x v="63"/>
    <x v="6"/>
    <x v="0"/>
    <m/>
    <m/>
    <s v="c. Información clara y veraz sobre la administración de proyecto"/>
    <x v="1"/>
    <n v="4"/>
    <s v="SIN FECHA COMO TAL, SE ASIGNA LA INTERMEDIA DEL SEGUNDO SEMESTRE"/>
    <m/>
    <m/>
    <m/>
    <m/>
    <m/>
    <m/>
    <m/>
    <m/>
    <m/>
    <s v="SIN CECO"/>
    <s v="NO"/>
    <s v="NUEVO TX **-Soporte Administrativo"/>
    <n v="4"/>
    <n v="4"/>
    <n v="1221"/>
    <n v="1221"/>
    <s v="GER"/>
    <s v="c. Información clara y veraz sobre la administración de proyecto-Soporte Administrativo"/>
    <x v="7"/>
  </r>
  <r>
    <n v="2151"/>
    <x v="63"/>
    <x v="6"/>
    <x v="0"/>
    <m/>
    <m/>
    <s v="d. Cumplimientos con expectativas del cliente"/>
    <x v="1"/>
    <n v="4"/>
    <s v="SIN FECHA COMO TAL, SE ASIGNA LA INTERMEDIA DEL SEGUNDO SEMESTRE"/>
    <m/>
    <m/>
    <m/>
    <m/>
    <m/>
    <m/>
    <m/>
    <m/>
    <m/>
    <s v="SIN CECO"/>
    <s v="NO"/>
    <s v="NUEVO TX **-Soporte Administrativo"/>
    <n v="4"/>
    <n v="4"/>
    <n v="1221"/>
    <n v="1221"/>
    <s v="GER"/>
    <s v="d. Cumplimientos con expectativas del cliente-Soporte Administrativo"/>
    <x v="8"/>
  </r>
  <r>
    <n v="2152"/>
    <x v="63"/>
    <x v="6"/>
    <x v="0"/>
    <m/>
    <m/>
    <s v="e. Control de presupuesto"/>
    <x v="1"/>
    <n v="4"/>
    <s v="SIN FECHA COMO TAL, SE ASIGNA LA INTERMEDIA DEL SEGUNDO SEMESTRE"/>
    <m/>
    <m/>
    <m/>
    <m/>
    <m/>
    <m/>
    <m/>
    <m/>
    <m/>
    <s v="SIN CECO"/>
    <s v="NO"/>
    <s v="NUEVO TX **-Soporte Administrativo"/>
    <n v="4"/>
    <n v="4"/>
    <n v="1221"/>
    <n v="1221"/>
    <s v="GER"/>
    <s v="e. Control de presupuesto-Soporte Administrativo"/>
    <x v="9"/>
  </r>
  <r>
    <n v="2153"/>
    <x v="63"/>
    <x v="6"/>
    <x v="0"/>
    <m/>
    <m/>
    <s v="a. Apoyo y presencia en el proyecto"/>
    <x v="2"/>
    <n v="4"/>
    <s v="SIN FECHA COMO TAL, SE ASIGNA LA INTERMEDIA DEL SEGUNDO SEMESTRE"/>
    <m/>
    <m/>
    <m/>
    <m/>
    <m/>
    <m/>
    <m/>
    <m/>
    <m/>
    <s v="SIN CECO"/>
    <s v="NO"/>
    <s v="NUEVO TX **-Soporte Directivo (Coordinador y Gerencia)"/>
    <n v="4"/>
    <n v="4"/>
    <n v="1221"/>
    <n v="1221"/>
    <s v="GER"/>
    <s v="a. Apoyo y presencia en el proyecto-Soporte Directivo (Coordinador y Gerencia)"/>
    <x v="10"/>
  </r>
  <r>
    <n v="2154"/>
    <x v="63"/>
    <x v="6"/>
    <x v="0"/>
    <m/>
    <m/>
    <s v="b. Conocimiento del proyecto"/>
    <x v="2"/>
    <n v="4"/>
    <s v="SIN FECHA COMO TAL, SE ASIGNA LA INTERMEDIA DEL SEGUNDO SEMESTRE"/>
    <m/>
    <m/>
    <m/>
    <m/>
    <m/>
    <m/>
    <m/>
    <m/>
    <m/>
    <s v="SIN CECO"/>
    <s v="NO"/>
    <s v="NUEVO TX **-Soporte Directivo (Coordinador y Gerencia)"/>
    <n v="4"/>
    <n v="4"/>
    <n v="1221"/>
    <n v="1221"/>
    <s v="GER"/>
    <s v="b. Conocimiento del proyecto-Soporte Directivo (Coordinador y Gerencia)"/>
    <x v="11"/>
  </r>
  <r>
    <n v="2155"/>
    <x v="63"/>
    <x v="6"/>
    <x v="0"/>
    <m/>
    <m/>
    <s v="c. Planteamiento de soluciones y manejo de conflictos"/>
    <x v="2"/>
    <n v="4"/>
    <s v="SIN FECHA COMO TAL, SE ASIGNA LA INTERMEDIA DEL SEGUNDO SEMESTRE"/>
    <m/>
    <m/>
    <m/>
    <m/>
    <m/>
    <m/>
    <m/>
    <m/>
    <m/>
    <s v="SIN CECO"/>
    <s v="NO"/>
    <s v="NUEVO TX **-Soporte Directivo (Coordinador y Gerencia)"/>
    <n v="4"/>
    <n v="4"/>
    <n v="1221"/>
    <n v="1221"/>
    <s v="GER"/>
    <s v="c. Planteamiento de soluciones y manejo de conflictos-Soporte Directivo (Coordinador y Gerencia)"/>
    <x v="12"/>
  </r>
  <r>
    <n v="2156"/>
    <x v="63"/>
    <x v="6"/>
    <x v="0"/>
    <m/>
    <m/>
    <s v="d. Cumplimiento de compromisos"/>
    <x v="2"/>
    <n v="4"/>
    <s v="SIN FECHA COMO TAL, SE ASIGNA LA INTERMEDIA DEL SEGUNDO SEMESTRE"/>
    <m/>
    <m/>
    <m/>
    <m/>
    <m/>
    <m/>
    <m/>
    <m/>
    <m/>
    <s v="SIN CECO"/>
    <s v="NO"/>
    <s v="NUEVO TX **-Soporte Directivo (Coordinador y Gerencia)"/>
    <n v="4"/>
    <n v="4"/>
    <n v="1221"/>
    <n v="1221"/>
    <s v="GER"/>
    <s v="d. Cumplimiento de compromisos-Soporte Directivo (Coordinador y Gerencia)"/>
    <x v="13"/>
  </r>
  <r>
    <n v="2157"/>
    <x v="63"/>
    <x v="6"/>
    <x v="0"/>
    <m/>
    <m/>
    <s v="e. Manejo del cliente"/>
    <x v="2"/>
    <n v="4"/>
    <s v="SIN FECHA COMO TAL, SE ASIGNA LA INTERMEDIA DEL SEGUNDO SEMESTRE"/>
    <m/>
    <m/>
    <m/>
    <m/>
    <m/>
    <m/>
    <m/>
    <m/>
    <m/>
    <s v="SIN CECO"/>
    <s v="NO"/>
    <s v="NUEVO TX **-Soporte Directivo (Coordinador y Gerencia)"/>
    <n v="4"/>
    <n v="4"/>
    <n v="1221"/>
    <n v="1221"/>
    <s v="GER"/>
    <s v="e. Manejo del cliente-Soporte Directivo (Coordinador y Gerencia)"/>
    <x v="14"/>
  </r>
  <r>
    <n v="2158"/>
    <x v="63"/>
    <x v="6"/>
    <x v="0"/>
    <m/>
    <m/>
    <s v="a. Idoneidad del personal"/>
    <x v="3"/>
    <n v="4"/>
    <s v="SIN FECHA COMO TAL, SE ASIGNA LA INTERMEDIA DEL SEGUNDO SEMESTRE"/>
    <m/>
    <m/>
    <m/>
    <m/>
    <m/>
    <m/>
    <m/>
    <m/>
    <m/>
    <s v="SIN CECO"/>
    <s v="NO"/>
    <s v="NUEVO TX **-Personal que presta el servicio en obra"/>
    <n v="4"/>
    <n v="4"/>
    <n v="1221"/>
    <n v="1221"/>
    <s v="GER"/>
    <s v="a. Idoneidad del personal-Personal que presta el servicio en obra"/>
    <x v="15"/>
  </r>
  <r>
    <n v="2159"/>
    <x v="63"/>
    <x v="6"/>
    <x v="0"/>
    <m/>
    <m/>
    <s v="b. Oportuna atención al cliente"/>
    <x v="3"/>
    <n v="4"/>
    <s v="SIN FECHA COMO TAL, SE ASIGNA LA INTERMEDIA DEL SEGUNDO SEMESTRE"/>
    <m/>
    <m/>
    <m/>
    <m/>
    <m/>
    <m/>
    <m/>
    <m/>
    <m/>
    <s v="SIN CECO"/>
    <s v="NO"/>
    <s v="NUEVO TX **-Personal que presta el servicio en obra"/>
    <n v="4"/>
    <n v="4"/>
    <n v="1221"/>
    <n v="1221"/>
    <s v="GER"/>
    <s v="b. Oportuna atención al cliente-Personal que presta el servicio en obra"/>
    <x v="16"/>
  </r>
  <r>
    <n v="2160"/>
    <x v="63"/>
    <x v="6"/>
    <x v="0"/>
    <m/>
    <m/>
    <s v="c. Compromiso con el proyecto"/>
    <x v="3"/>
    <n v="4"/>
    <s v="SIN FECHA COMO TAL, SE ASIGNA LA INTERMEDIA DEL SEGUNDO SEMESTRE"/>
    <m/>
    <m/>
    <m/>
    <m/>
    <m/>
    <m/>
    <m/>
    <m/>
    <m/>
    <s v="SIN CECO"/>
    <s v="NO"/>
    <s v="NUEVO TX **-Personal que presta el servicio en obra"/>
    <n v="4"/>
    <n v="4"/>
    <n v="1221"/>
    <n v="1221"/>
    <s v="GER"/>
    <s v="c. Compromiso con el proyecto-Personal que presta el servicio en obra"/>
    <x v="17"/>
  </r>
  <r>
    <n v="2161"/>
    <x v="63"/>
    <x v="6"/>
    <x v="0"/>
    <m/>
    <m/>
    <s v="d. Cumplimiento de compromisos"/>
    <x v="3"/>
    <n v="4"/>
    <s v="SIN FECHA COMO TAL, SE ASIGNA LA INTERMEDIA DEL SEGUNDO SEMESTRE"/>
    <m/>
    <m/>
    <m/>
    <m/>
    <m/>
    <m/>
    <m/>
    <m/>
    <m/>
    <s v="SIN CECO"/>
    <s v="NO"/>
    <s v="NUEVO TX **-Personal que presta el servicio en obra"/>
    <n v="4"/>
    <n v="4"/>
    <n v="1221"/>
    <n v="1221"/>
    <s v="GER"/>
    <s v="d. Cumplimiento de compromisos-Personal que presta el servicio en obra"/>
    <x v="18"/>
  </r>
  <r>
    <n v="2162"/>
    <x v="63"/>
    <x v="6"/>
    <x v="0"/>
    <m/>
    <m/>
    <s v="e. Proactividad en desarrollo de funciones"/>
    <x v="3"/>
    <n v="4"/>
    <s v="SIN FECHA COMO TAL, SE ASIGNA LA INTERMEDIA DEL SEGUNDO SEMESTRE"/>
    <m/>
    <m/>
    <m/>
    <m/>
    <m/>
    <m/>
    <m/>
    <m/>
    <m/>
    <s v="SIN CECO"/>
    <s v="NO"/>
    <s v="NUEVO TX **-Personal que presta el servicio en obra"/>
    <n v="4"/>
    <n v="4"/>
    <n v="1221"/>
    <n v="1221"/>
    <s v="GER"/>
    <s v="e. Proactividad en desarrollo de funciones-Personal que presta el servicio en obra"/>
    <x v="19"/>
  </r>
  <r>
    <n v="2163"/>
    <x v="63"/>
    <x v="6"/>
    <x v="0"/>
    <m/>
    <m/>
    <s v="a. Calidad del Contenido"/>
    <x v="4"/>
    <n v="4"/>
    <s v="SIN FECHA COMO TAL, SE ASIGNA LA INTERMEDIA DEL SEGUNDO SEMESTRE"/>
    <m/>
    <m/>
    <m/>
    <m/>
    <m/>
    <m/>
    <m/>
    <m/>
    <m/>
    <s v="SIN CECO"/>
    <s v="NO"/>
    <s v="NUEVO TX **-Productos Asociados de PAYC (Informes, Control de presupuesto y Programación y actas)"/>
    <n v="4"/>
    <n v="4"/>
    <n v="1221"/>
    <n v="1221"/>
    <s v="GER"/>
    <s v="a. Calidad del Contenido-Productos Asociados de PAYC (Informes, Control de presupuesto y Programación y actas)"/>
    <x v="20"/>
  </r>
  <r>
    <n v="2164"/>
    <x v="63"/>
    <x v="6"/>
    <x v="0"/>
    <m/>
    <m/>
    <s v="b. Claridad del Contenido"/>
    <x v="4"/>
    <n v="4"/>
    <s v="SIN FECHA COMO TAL, SE ASIGNA LA INTERMEDIA DEL SEGUNDO SEMESTRE"/>
    <m/>
    <m/>
    <m/>
    <m/>
    <m/>
    <m/>
    <m/>
    <m/>
    <m/>
    <s v="SIN CECO"/>
    <s v="NO"/>
    <s v="NUEVO TX **-Productos Asociados de PAYC (Informes, Control de presupuesto y Programación y actas)"/>
    <n v="4"/>
    <n v="4"/>
    <n v="1221"/>
    <n v="1221"/>
    <s v="GER"/>
    <s v="b. Claridad del Contenido-Productos Asociados de PAYC (Informes, Control de presupuesto y Programación y actas)"/>
    <x v="21"/>
  </r>
  <r>
    <n v="2165"/>
    <x v="63"/>
    <x v="6"/>
    <x v="0"/>
    <m/>
    <m/>
    <s v="c. Oportunidad en la entrega"/>
    <x v="4"/>
    <n v="4"/>
    <s v="SIN FECHA COMO TAL, SE ASIGNA LA INTERMEDIA DEL SEGUNDO SEMESTRE"/>
    <m/>
    <m/>
    <m/>
    <m/>
    <m/>
    <m/>
    <m/>
    <m/>
    <m/>
    <s v="SIN CECO"/>
    <s v="NO"/>
    <s v="NUEVO TX **-Productos Asociados de PAYC (Informes, Control de presupuesto y Programación y actas)"/>
    <n v="4"/>
    <n v="4"/>
    <n v="1221"/>
    <n v="1221"/>
    <s v="GER"/>
    <s v="c. Oportunidad en la entrega-Productos Asociados de PAYC (Informes, Control de presupuesto y Programación y actas)"/>
    <x v="22"/>
  </r>
  <r>
    <n v="2166"/>
    <x v="63"/>
    <x v="6"/>
    <x v="0"/>
    <m/>
    <m/>
    <s v="d. Precisión de la información"/>
    <x v="4"/>
    <n v="4"/>
    <s v="SIN FECHA COMO TAL, SE ASIGNA LA INTERMEDIA DEL SEGUNDO SEMESTRE"/>
    <m/>
    <m/>
    <m/>
    <m/>
    <m/>
    <m/>
    <m/>
    <m/>
    <m/>
    <s v="SIN CECO"/>
    <s v="NO"/>
    <s v="NUEVO TX **-Productos Asociados de PAYC (Informes, Control de presupuesto y Programación y actas)"/>
    <n v="4"/>
    <n v="4"/>
    <n v="1221"/>
    <n v="1221"/>
    <s v="GER"/>
    <s v="d. Precisión de la información-Productos Asociados de PAYC (Informes, Control de presupuesto y Programación y actas)"/>
    <x v="23"/>
  </r>
  <r>
    <n v="2167"/>
    <x v="63"/>
    <x v="6"/>
    <x v="0"/>
    <m/>
    <m/>
    <s v="e. Diagramación"/>
    <x v="4"/>
    <n v="4"/>
    <s v="SIN FECHA COMO TAL, SE ASIGNA LA INTERMEDIA DEL SEGUNDO SEMESTRE"/>
    <m/>
    <m/>
    <m/>
    <m/>
    <m/>
    <m/>
    <m/>
    <m/>
    <m/>
    <s v="SIN CECO"/>
    <s v="NO"/>
    <s v="NUEVO TX **-Productos Asociados de PAYC (Informes, Control de presupuesto y Programación y actas)"/>
    <n v="4"/>
    <n v="4"/>
    <n v="1221"/>
    <n v="1221"/>
    <s v="GER"/>
    <s v="e. Diagramación-Productos Asociados de PAYC (Informes, Control de presupuesto y Programación y actas)"/>
    <x v="24"/>
  </r>
  <r>
    <n v="2168"/>
    <x v="63"/>
    <x v="6"/>
    <x v="0"/>
    <m/>
    <m/>
    <s v="a. Cumplimiento"/>
    <x v="5"/>
    <n v="4"/>
    <s v="SIN FECHA COMO TAL, SE ASIGNA LA INTERMEDIA DEL SEGUNDO SEMESTRE"/>
    <m/>
    <m/>
    <m/>
    <m/>
    <m/>
    <m/>
    <m/>
    <m/>
    <m/>
    <s v="SIN CECO"/>
    <s v="NO"/>
    <s v="NUEVO TX **-Compromisos Pactados"/>
    <n v="4"/>
    <n v="4"/>
    <n v="1221"/>
    <n v="1221"/>
    <s v="GER"/>
    <s v="a. Cumplimiento-Compromisos Pactados"/>
    <x v="25"/>
  </r>
  <r>
    <n v="2169"/>
    <x v="63"/>
    <x v="6"/>
    <x v="0"/>
    <m/>
    <m/>
    <s v="b. Satisface expectativas"/>
    <x v="5"/>
    <n v="4"/>
    <s v="SIN FECHA COMO TAL, SE ASIGNA LA INTERMEDIA DEL SEGUNDO SEMESTRE"/>
    <m/>
    <m/>
    <m/>
    <m/>
    <m/>
    <m/>
    <m/>
    <m/>
    <m/>
    <s v="SIN CECO"/>
    <s v="NO"/>
    <s v="NUEVO TX **-Compromisos Pactados"/>
    <n v="4"/>
    <n v="4"/>
    <n v="1221"/>
    <n v="1221"/>
    <s v="GER"/>
    <s v="b. Satisface expectativas-Compromisos Pactados"/>
    <x v="26"/>
  </r>
  <r>
    <n v="2170"/>
    <x v="63"/>
    <x v="6"/>
    <x v="0"/>
    <m/>
    <m/>
    <s v="c. Calidad de la Información suministrada"/>
    <x v="5"/>
    <n v="4"/>
    <s v="SIN FECHA COMO TAL, SE ASIGNA LA INTERMEDIA DEL SEGUNDO SEMESTRE"/>
    <m/>
    <m/>
    <m/>
    <m/>
    <m/>
    <m/>
    <m/>
    <m/>
    <m/>
    <s v="SIN CECO"/>
    <s v="NO"/>
    <s v="NUEVO TX **-Compromisos Pactados"/>
    <n v="4"/>
    <n v="4"/>
    <n v="1221"/>
    <n v="1221"/>
    <s v="GER"/>
    <s v="c. Calidad de la Información suministrada-Compromisos Pactados"/>
    <x v="27"/>
  </r>
  <r>
    <n v="2171"/>
    <x v="63"/>
    <x v="6"/>
    <x v="0"/>
    <m/>
    <m/>
    <s v="d. Disposición del personal de PAYC a las solicitudes del cliente"/>
    <x v="5"/>
    <n v="4"/>
    <s v="SIN FECHA COMO TAL, SE ASIGNA LA INTERMEDIA DEL SEGUNDO SEMESTRE"/>
    <m/>
    <m/>
    <m/>
    <m/>
    <m/>
    <m/>
    <m/>
    <m/>
    <m/>
    <s v="SIN CECO"/>
    <s v="NO"/>
    <s v="NUEVO TX **-Compromisos Pactados"/>
    <n v="4"/>
    <n v="4"/>
    <n v="1221"/>
    <n v="1221"/>
    <s v="GER"/>
    <s v="d. Disposición del personal de PAYC a las solicitudes del cliente-Compromisos Pactados"/>
    <x v="28"/>
  </r>
  <r>
    <n v="2172"/>
    <x v="63"/>
    <x v="6"/>
    <x v="0"/>
    <m/>
    <m/>
    <s v="e. Coherencia entre lo solicitado y lo entregado"/>
    <x v="5"/>
    <n v="4"/>
    <s v="SIN FECHA COMO TAL, SE ASIGNA LA INTERMEDIA DEL SEGUNDO SEMESTRE"/>
    <m/>
    <m/>
    <m/>
    <m/>
    <m/>
    <m/>
    <m/>
    <m/>
    <m/>
    <s v="SIN CECO"/>
    <s v="NO"/>
    <s v="NUEVO TX **-Compromisos Pactados"/>
    <n v="4"/>
    <n v="4"/>
    <n v="1221"/>
    <n v="1221"/>
    <s v="GER"/>
    <s v="e. Coherencia entre lo solicitado y lo entregado-Compromisos Pactados"/>
    <x v="29"/>
  </r>
  <r>
    <n v="2173"/>
    <x v="63"/>
    <x v="6"/>
    <x v="0"/>
    <m/>
    <m/>
    <s v="Grado de Satisfacción con el Servicio Prestado"/>
    <x v="6"/>
    <n v="4"/>
    <s v="SIN FECHA COMO TAL, SE ASIGNA LA INTERMEDIA DEL SEGUNDO SEMESTRE"/>
    <m/>
    <m/>
    <m/>
    <m/>
    <m/>
    <m/>
    <m/>
    <m/>
    <m/>
    <s v="SIN CECO"/>
    <s v="NO"/>
    <s v="NUEVO TX **-Grado de Satisfacción con el Servicio Prestado"/>
    <n v="4"/>
    <n v="4"/>
    <n v="1221"/>
    <n v="1221"/>
    <s v="GER"/>
    <s v="Grado de Satisfacción con el Servicio Prestado-Grado de Satisfacción con el Servicio Prestado"/>
    <x v="30"/>
  </r>
  <r>
    <n v="2174"/>
    <x v="63"/>
    <x v="6"/>
    <x v="0"/>
    <m/>
    <m/>
    <s v="Posibilidad de Volver a Contratar con PAYC"/>
    <x v="7"/>
    <n v="4"/>
    <s v="SIN FECHA COMO TAL, SE ASIGNA LA INTERMEDIA DEL SEGUNDO SEMESTRE"/>
    <m/>
    <m/>
    <m/>
    <m/>
    <m/>
    <m/>
    <m/>
    <m/>
    <m/>
    <s v="SIN CECO"/>
    <s v="NO"/>
    <s v="NUEVO TX **-Posibilidad de Volver a Contratar con PAYC"/>
    <n v="4"/>
    <n v="4"/>
    <n v="1221"/>
    <n v="1221"/>
    <s v="GER"/>
    <s v="Posibilidad de Volver a Contratar con PAYC-Posibilidad de Volver a Contratar con PAYC"/>
    <x v="31"/>
  </r>
  <r>
    <n v="2175"/>
    <x v="63"/>
    <x v="6"/>
    <x v="0"/>
    <m/>
    <m/>
    <s v="Principales fortalezas en el servicio que presta PAYC"/>
    <x v="8"/>
    <s v="-"/>
    <s v="SIN FECHA COMO TAL, SE ASIGNA LA INTERMEDIA DEL SEGUNDO SEMESTRE"/>
    <m/>
    <m/>
    <m/>
    <m/>
    <m/>
    <m/>
    <m/>
    <m/>
    <m/>
    <s v="SIN CECO"/>
    <s v="NO"/>
    <s v="NUEVO TX **-Fortalezas PAYC"/>
    <s v="-"/>
    <n v="0"/>
    <n v="1221"/>
    <n v="1221"/>
    <s v="GER"/>
    <s v="Principales fortalezas en el servicio que presta PAYC-Fortalezas PAYC"/>
    <x v="32"/>
  </r>
  <r>
    <n v="2176"/>
    <x v="63"/>
    <x v="6"/>
    <x v="0"/>
    <m/>
    <m/>
    <s v="Principales debilidades en el servicio que presta PAYC"/>
    <x v="9"/>
    <s v="-"/>
    <s v="SIN FECHA COMO TAL, SE ASIGNA LA INTERMEDIA DEL SEGUNDO SEMESTRE"/>
    <m/>
    <m/>
    <m/>
    <m/>
    <m/>
    <m/>
    <m/>
    <m/>
    <m/>
    <s v="SIN CECO"/>
    <s v="NO"/>
    <s v="NUEVO TX **-Debilidades PAYC"/>
    <s v="-"/>
    <n v="0"/>
    <n v="1221"/>
    <n v="1221"/>
    <s v="GER"/>
    <s v="Principales debilidades en el servicio que presta PAYC-Debilidades PAYC"/>
    <x v="33"/>
  </r>
  <r>
    <n v="2177"/>
    <x v="64"/>
    <x v="6"/>
    <x v="0"/>
    <m/>
    <m/>
    <s v="a. Conocimiento específico de temas aplicables al proyecto"/>
    <x v="0"/>
    <n v="5"/>
    <s v="SIN FECHA COMO TAL, SE ASIGNA LA INTERMEDIA DEL SEGUNDO SEMESTRE"/>
    <m/>
    <m/>
    <m/>
    <m/>
    <m/>
    <m/>
    <m/>
    <m/>
    <m/>
    <s v="SIN CECO"/>
    <s v="NO"/>
    <s v="CERESCOS PLANTA INDUSTRIAL-Soporte Técnico"/>
    <n v="5"/>
    <n v="5"/>
    <n v="1193"/>
    <n v="1193"/>
    <s v="GER"/>
    <s v="a. Conocimiento específico de temas aplicables al proyecto-Soporte Técnico"/>
    <x v="0"/>
  </r>
  <r>
    <n v="2178"/>
    <x v="64"/>
    <x v="6"/>
    <x v="0"/>
    <m/>
    <m/>
    <s v="b. Idoneidad y Calidad del soporte"/>
    <x v="0"/>
    <n v="4"/>
    <s v="SIN FECHA COMO TAL, SE ASIGNA LA INTERMEDIA DEL SEGUNDO SEMESTRE"/>
    <m/>
    <m/>
    <m/>
    <m/>
    <m/>
    <m/>
    <m/>
    <m/>
    <m/>
    <s v="SIN CECO"/>
    <s v="NO"/>
    <s v="CERESCOS PLANTA INDUSTRIAL-Soporte Técnico"/>
    <n v="4"/>
    <n v="4"/>
    <n v="1193"/>
    <n v="1193"/>
    <s v="GER"/>
    <s v="b. Idoneidad y Calidad del soporte-Soporte Técnico"/>
    <x v="1"/>
  </r>
  <r>
    <n v="2179"/>
    <x v="64"/>
    <x v="6"/>
    <x v="0"/>
    <m/>
    <m/>
    <s v="c. Cumplimiento de especificaciones técnicas de construcción"/>
    <x v="0"/>
    <n v="5"/>
    <s v="SIN FECHA COMO TAL, SE ASIGNA LA INTERMEDIA DEL SEGUNDO SEMESTRE"/>
    <m/>
    <m/>
    <m/>
    <m/>
    <m/>
    <m/>
    <m/>
    <m/>
    <m/>
    <s v="SIN CECO"/>
    <s v="NO"/>
    <s v="CERESCOS PLANTA INDUSTRIAL-Soporte Técnico"/>
    <n v="5"/>
    <n v="5"/>
    <n v="1193"/>
    <n v="1193"/>
    <s v="GER"/>
    <s v="c. Cumplimiento de especificaciones técnicas de construcción-Soporte Técnico"/>
    <x v="2"/>
  </r>
  <r>
    <n v="2180"/>
    <x v="64"/>
    <x v="6"/>
    <x v="0"/>
    <m/>
    <m/>
    <s v="d. Confiabilidad de los conceptos aplicados"/>
    <x v="0"/>
    <n v="4"/>
    <s v="SIN FECHA COMO TAL, SE ASIGNA LA INTERMEDIA DEL SEGUNDO SEMESTRE"/>
    <m/>
    <m/>
    <m/>
    <m/>
    <m/>
    <m/>
    <m/>
    <m/>
    <m/>
    <s v="SIN CECO"/>
    <s v="NO"/>
    <s v="CERESCOS PLANTA INDUSTRIAL-Soporte Técnico"/>
    <n v="4"/>
    <n v="4"/>
    <n v="1193"/>
    <n v="1193"/>
    <s v="GER"/>
    <s v="d. Confiabilidad de los conceptos aplicados-Soporte Técnico"/>
    <x v="3"/>
  </r>
  <r>
    <n v="2181"/>
    <x v="64"/>
    <x v="6"/>
    <x v="0"/>
    <m/>
    <m/>
    <s v="e. Oportunidad en entrega de información o requerimientos"/>
    <x v="0"/>
    <n v="4"/>
    <s v="SIN FECHA COMO TAL, SE ASIGNA LA INTERMEDIA DEL SEGUNDO SEMESTRE"/>
    <m/>
    <m/>
    <m/>
    <m/>
    <m/>
    <m/>
    <m/>
    <m/>
    <m/>
    <s v="SIN CECO"/>
    <s v="NO"/>
    <s v="CERESCOS PLANTA INDUSTRIAL-Soporte Técnico"/>
    <n v="4"/>
    <n v="4"/>
    <n v="1193"/>
    <n v="1193"/>
    <s v="GER"/>
    <s v="e. Oportunidad en entrega de información o requerimientos-Soporte Técnico"/>
    <x v="4"/>
  </r>
  <r>
    <n v="2182"/>
    <x v="64"/>
    <x v="6"/>
    <x v="0"/>
    <m/>
    <m/>
    <s v="a. Oportunidad de la gestión en obra"/>
    <x v="1"/>
    <n v="3"/>
    <s v="SIN FECHA COMO TAL, SE ASIGNA LA INTERMEDIA DEL SEGUNDO SEMESTRE"/>
    <m/>
    <m/>
    <m/>
    <m/>
    <m/>
    <m/>
    <m/>
    <m/>
    <m/>
    <s v="SIN CECO"/>
    <s v="NO"/>
    <s v="CERESCOS PLANTA INDUSTRIAL-Soporte Administrativo"/>
    <n v="3"/>
    <n v="3"/>
    <n v="1193"/>
    <n v="1193"/>
    <s v="GER"/>
    <s v="a. Oportunidad de la gestión en obra-Soporte Administrativo"/>
    <x v="5"/>
  </r>
  <r>
    <n v="2183"/>
    <x v="64"/>
    <x v="6"/>
    <x v="0"/>
    <m/>
    <m/>
    <s v="b. Manejo administrativo del proyecto"/>
    <x v="1"/>
    <n v="3"/>
    <s v="SIN FECHA COMO TAL, SE ASIGNA LA INTERMEDIA DEL SEGUNDO SEMESTRE"/>
    <m/>
    <m/>
    <m/>
    <m/>
    <m/>
    <m/>
    <m/>
    <m/>
    <m/>
    <s v="SIN CECO"/>
    <s v="NO"/>
    <s v="CERESCOS PLANTA INDUSTRIAL-Soporte Administrativo"/>
    <n v="3"/>
    <n v="3"/>
    <n v="1193"/>
    <n v="1193"/>
    <s v="GER"/>
    <s v="b. Manejo administrativo del proyecto-Soporte Administrativo"/>
    <x v="6"/>
  </r>
  <r>
    <n v="2184"/>
    <x v="64"/>
    <x v="6"/>
    <x v="0"/>
    <m/>
    <m/>
    <s v="c. Información clara y veraz sobre la administración de proyecto"/>
    <x v="1"/>
    <n v="3"/>
    <s v="SIN FECHA COMO TAL, SE ASIGNA LA INTERMEDIA DEL SEGUNDO SEMESTRE"/>
    <m/>
    <m/>
    <m/>
    <m/>
    <m/>
    <m/>
    <m/>
    <m/>
    <m/>
    <s v="SIN CECO"/>
    <s v="NO"/>
    <s v="CERESCOS PLANTA INDUSTRIAL-Soporte Administrativo"/>
    <n v="3"/>
    <n v="3"/>
    <n v="1193"/>
    <n v="1193"/>
    <s v="GER"/>
    <s v="c. Información clara y veraz sobre la administración de proyecto-Soporte Administrativo"/>
    <x v="7"/>
  </r>
  <r>
    <n v="2185"/>
    <x v="64"/>
    <x v="6"/>
    <x v="0"/>
    <m/>
    <m/>
    <s v="d. Cumplimientos con expectativas del cliente"/>
    <x v="1"/>
    <n v="3"/>
    <s v="SIN FECHA COMO TAL, SE ASIGNA LA INTERMEDIA DEL SEGUNDO SEMESTRE"/>
    <m/>
    <m/>
    <m/>
    <m/>
    <m/>
    <m/>
    <m/>
    <m/>
    <m/>
    <s v="SIN CECO"/>
    <s v="NO"/>
    <s v="CERESCOS PLANTA INDUSTRIAL-Soporte Administrativo"/>
    <n v="3"/>
    <n v="3"/>
    <n v="1193"/>
    <n v="1193"/>
    <s v="GER"/>
    <s v="d. Cumplimientos con expectativas del cliente-Soporte Administrativo"/>
    <x v="8"/>
  </r>
  <r>
    <n v="2186"/>
    <x v="64"/>
    <x v="6"/>
    <x v="0"/>
    <m/>
    <m/>
    <s v="e. Control de presupuesto"/>
    <x v="1"/>
    <n v="4"/>
    <s v="SIN FECHA COMO TAL, SE ASIGNA LA INTERMEDIA DEL SEGUNDO SEMESTRE"/>
    <m/>
    <m/>
    <m/>
    <m/>
    <m/>
    <m/>
    <m/>
    <m/>
    <m/>
    <s v="SIN CECO"/>
    <s v="NO"/>
    <s v="CERESCOS PLANTA INDUSTRIAL-Soporte Administrativo"/>
    <n v="4"/>
    <n v="4"/>
    <n v="1193"/>
    <n v="1193"/>
    <s v="GER"/>
    <s v="e. Control de presupuesto-Soporte Administrativo"/>
    <x v="9"/>
  </r>
  <r>
    <n v="2187"/>
    <x v="64"/>
    <x v="6"/>
    <x v="0"/>
    <m/>
    <m/>
    <s v="a. Apoyo y presencia en el proyecto"/>
    <x v="2"/>
    <n v="3"/>
    <s v="SIN FECHA COMO TAL, SE ASIGNA LA INTERMEDIA DEL SEGUNDO SEMESTRE"/>
    <m/>
    <m/>
    <m/>
    <m/>
    <m/>
    <m/>
    <m/>
    <m/>
    <m/>
    <s v="SIN CECO"/>
    <s v="NO"/>
    <s v="CERESCOS PLANTA INDUSTRIAL-Soporte Directivo (Coordinador y Gerencia)"/>
    <n v="3"/>
    <n v="3"/>
    <n v="1193"/>
    <n v="1193"/>
    <s v="GER"/>
    <s v="a. Apoyo y presencia en el proyecto-Soporte Directivo (Coordinador y Gerencia)"/>
    <x v="10"/>
  </r>
  <r>
    <n v="2188"/>
    <x v="64"/>
    <x v="6"/>
    <x v="0"/>
    <m/>
    <m/>
    <s v="b. Conocimiento del proyecto"/>
    <x v="2"/>
    <n v="3"/>
    <s v="SIN FECHA COMO TAL, SE ASIGNA LA INTERMEDIA DEL SEGUNDO SEMESTRE"/>
    <m/>
    <m/>
    <m/>
    <m/>
    <m/>
    <m/>
    <m/>
    <m/>
    <m/>
    <s v="SIN CECO"/>
    <s v="NO"/>
    <s v="CERESCOS PLANTA INDUSTRIAL-Soporte Directivo (Coordinador y Gerencia)"/>
    <n v="3"/>
    <n v="3"/>
    <n v="1193"/>
    <n v="1193"/>
    <s v="GER"/>
    <s v="b. Conocimiento del proyecto-Soporte Directivo (Coordinador y Gerencia)"/>
    <x v="11"/>
  </r>
  <r>
    <n v="2189"/>
    <x v="64"/>
    <x v="6"/>
    <x v="0"/>
    <m/>
    <m/>
    <s v="c. Planteamiento de soluciones y manejo de conflictos"/>
    <x v="2"/>
    <n v="3"/>
    <s v="SIN FECHA COMO TAL, SE ASIGNA LA INTERMEDIA DEL SEGUNDO SEMESTRE"/>
    <m/>
    <m/>
    <m/>
    <m/>
    <m/>
    <m/>
    <m/>
    <m/>
    <m/>
    <s v="SIN CECO"/>
    <s v="NO"/>
    <s v="CERESCOS PLANTA INDUSTRIAL-Soporte Directivo (Coordinador y Gerencia)"/>
    <n v="3"/>
    <n v="3"/>
    <n v="1193"/>
    <n v="1193"/>
    <s v="GER"/>
    <s v="c. Planteamiento de soluciones y manejo de conflictos-Soporte Directivo (Coordinador y Gerencia)"/>
    <x v="12"/>
  </r>
  <r>
    <n v="2190"/>
    <x v="64"/>
    <x v="6"/>
    <x v="0"/>
    <m/>
    <m/>
    <s v="d. Cumplimiento de compromisos"/>
    <x v="2"/>
    <n v="3"/>
    <s v="SIN FECHA COMO TAL, SE ASIGNA LA INTERMEDIA DEL SEGUNDO SEMESTRE"/>
    <m/>
    <m/>
    <m/>
    <m/>
    <m/>
    <m/>
    <m/>
    <m/>
    <m/>
    <s v="SIN CECO"/>
    <s v="NO"/>
    <s v="CERESCOS PLANTA INDUSTRIAL-Soporte Directivo (Coordinador y Gerencia)"/>
    <n v="3"/>
    <n v="3"/>
    <n v="1193"/>
    <n v="1193"/>
    <s v="GER"/>
    <s v="d. Cumplimiento de compromisos-Soporte Directivo (Coordinador y Gerencia)"/>
    <x v="13"/>
  </r>
  <r>
    <n v="2191"/>
    <x v="64"/>
    <x v="6"/>
    <x v="0"/>
    <m/>
    <m/>
    <s v="e. Manejo del cliente"/>
    <x v="2"/>
    <n v="3"/>
    <s v="SIN FECHA COMO TAL, SE ASIGNA LA INTERMEDIA DEL SEGUNDO SEMESTRE"/>
    <m/>
    <m/>
    <m/>
    <m/>
    <m/>
    <m/>
    <m/>
    <m/>
    <m/>
    <s v="SIN CECO"/>
    <s v="NO"/>
    <s v="CERESCOS PLANTA INDUSTRIAL-Soporte Directivo (Coordinador y Gerencia)"/>
    <n v="3"/>
    <n v="3"/>
    <n v="1193"/>
    <n v="1193"/>
    <s v="GER"/>
    <s v="e. Manejo del cliente-Soporte Directivo (Coordinador y Gerencia)"/>
    <x v="14"/>
  </r>
  <r>
    <n v="2192"/>
    <x v="64"/>
    <x v="6"/>
    <x v="0"/>
    <m/>
    <m/>
    <s v="a. Idoneidad del personal"/>
    <x v="3"/>
    <n v="5"/>
    <s v="SIN FECHA COMO TAL, SE ASIGNA LA INTERMEDIA DEL SEGUNDO SEMESTRE"/>
    <m/>
    <m/>
    <m/>
    <m/>
    <m/>
    <m/>
    <m/>
    <m/>
    <m/>
    <s v="SIN CECO"/>
    <s v="NO"/>
    <s v="CERESCOS PLANTA INDUSTRIAL-Personal que presta el servicio en obra"/>
    <n v="5"/>
    <n v="5"/>
    <n v="1193"/>
    <n v="1193"/>
    <s v="GER"/>
    <s v="a. Idoneidad del personal-Personal que presta el servicio en obra"/>
    <x v="15"/>
  </r>
  <r>
    <n v="2193"/>
    <x v="64"/>
    <x v="6"/>
    <x v="0"/>
    <m/>
    <m/>
    <s v="b. Oportuna atención al cliente"/>
    <x v="3"/>
    <n v="5"/>
    <s v="SIN FECHA COMO TAL, SE ASIGNA LA INTERMEDIA DEL SEGUNDO SEMESTRE"/>
    <m/>
    <m/>
    <m/>
    <m/>
    <m/>
    <m/>
    <m/>
    <m/>
    <m/>
    <s v="SIN CECO"/>
    <s v="NO"/>
    <s v="CERESCOS PLANTA INDUSTRIAL-Personal que presta el servicio en obra"/>
    <n v="5"/>
    <n v="5"/>
    <n v="1193"/>
    <n v="1193"/>
    <s v="GER"/>
    <s v="b. Oportuna atención al cliente-Personal que presta el servicio en obra"/>
    <x v="16"/>
  </r>
  <r>
    <n v="2194"/>
    <x v="64"/>
    <x v="6"/>
    <x v="0"/>
    <m/>
    <m/>
    <s v="c. Compromiso con el proyecto"/>
    <x v="3"/>
    <n v="5"/>
    <s v="SIN FECHA COMO TAL, SE ASIGNA LA INTERMEDIA DEL SEGUNDO SEMESTRE"/>
    <m/>
    <m/>
    <m/>
    <m/>
    <m/>
    <m/>
    <m/>
    <m/>
    <m/>
    <s v="SIN CECO"/>
    <s v="NO"/>
    <s v="CERESCOS PLANTA INDUSTRIAL-Personal que presta el servicio en obra"/>
    <n v="5"/>
    <n v="5"/>
    <n v="1193"/>
    <n v="1193"/>
    <s v="GER"/>
    <s v="c. Compromiso con el proyecto-Personal que presta el servicio en obra"/>
    <x v="17"/>
  </r>
  <r>
    <n v="2195"/>
    <x v="64"/>
    <x v="6"/>
    <x v="0"/>
    <m/>
    <m/>
    <s v="d. Cumplimiento de compromisos"/>
    <x v="3"/>
    <n v="4"/>
    <s v="SIN FECHA COMO TAL, SE ASIGNA LA INTERMEDIA DEL SEGUNDO SEMESTRE"/>
    <m/>
    <m/>
    <m/>
    <m/>
    <m/>
    <m/>
    <m/>
    <m/>
    <m/>
    <s v="SIN CECO"/>
    <s v="NO"/>
    <s v="CERESCOS PLANTA INDUSTRIAL-Personal que presta el servicio en obra"/>
    <n v="4"/>
    <n v="4"/>
    <n v="1193"/>
    <n v="1193"/>
    <s v="GER"/>
    <s v="d. Cumplimiento de compromisos-Personal que presta el servicio en obra"/>
    <x v="18"/>
  </r>
  <r>
    <n v="2196"/>
    <x v="64"/>
    <x v="6"/>
    <x v="0"/>
    <m/>
    <m/>
    <s v="e. Proactividad en desarrollo de funciones"/>
    <x v="3"/>
    <n v="4"/>
    <s v="SIN FECHA COMO TAL, SE ASIGNA LA INTERMEDIA DEL SEGUNDO SEMESTRE"/>
    <m/>
    <m/>
    <m/>
    <m/>
    <m/>
    <m/>
    <m/>
    <m/>
    <m/>
    <s v="SIN CECO"/>
    <s v="NO"/>
    <s v="CERESCOS PLANTA INDUSTRIAL-Personal que presta el servicio en obra"/>
    <n v="4"/>
    <n v="4"/>
    <n v="1193"/>
    <n v="1193"/>
    <s v="GER"/>
    <s v="e. Proactividad en desarrollo de funciones-Personal que presta el servicio en obra"/>
    <x v="19"/>
  </r>
  <r>
    <n v="2197"/>
    <x v="64"/>
    <x v="6"/>
    <x v="0"/>
    <m/>
    <m/>
    <s v="a. Calidad del Contenido"/>
    <x v="4"/>
    <n v="5"/>
    <s v="SIN FECHA COMO TAL, SE ASIGNA LA INTERMEDIA DEL SEGUNDO SEMESTRE"/>
    <m/>
    <m/>
    <m/>
    <m/>
    <m/>
    <m/>
    <m/>
    <m/>
    <m/>
    <s v="SIN CECO"/>
    <s v="NO"/>
    <s v="CERESCOS PLANTA INDUSTRIAL-Productos Asociados de PAYC (Informes, Control de presupuesto y Programación y actas)"/>
    <n v="5"/>
    <n v="5"/>
    <n v="1193"/>
    <n v="1193"/>
    <s v="GER"/>
    <s v="a. Calidad del Contenido-Productos Asociados de PAYC (Informes, Control de presupuesto y Programación y actas)"/>
    <x v="20"/>
  </r>
  <r>
    <n v="2198"/>
    <x v="64"/>
    <x v="6"/>
    <x v="0"/>
    <m/>
    <m/>
    <s v="b. Claridad del Contenido"/>
    <x v="4"/>
    <n v="5"/>
    <s v="SIN FECHA COMO TAL, SE ASIGNA LA INTERMEDIA DEL SEGUNDO SEMESTRE"/>
    <m/>
    <m/>
    <m/>
    <m/>
    <m/>
    <m/>
    <m/>
    <m/>
    <m/>
    <s v="SIN CECO"/>
    <s v="NO"/>
    <s v="CERESCOS PLANTA INDUSTRIAL-Productos Asociados de PAYC (Informes, Control de presupuesto y Programación y actas)"/>
    <n v="5"/>
    <n v="5"/>
    <n v="1193"/>
    <n v="1193"/>
    <s v="GER"/>
    <s v="b. Claridad del Contenido-Productos Asociados de PAYC (Informes, Control de presupuesto y Programación y actas)"/>
    <x v="21"/>
  </r>
  <r>
    <n v="2199"/>
    <x v="64"/>
    <x v="6"/>
    <x v="0"/>
    <m/>
    <m/>
    <s v="c. Oportunidad en la entrega"/>
    <x v="4"/>
    <n v="5"/>
    <s v="SIN FECHA COMO TAL, SE ASIGNA LA INTERMEDIA DEL SEGUNDO SEMESTRE"/>
    <m/>
    <m/>
    <m/>
    <m/>
    <m/>
    <m/>
    <m/>
    <m/>
    <m/>
    <s v="SIN CECO"/>
    <s v="NO"/>
    <s v="CERESCOS PLANTA INDUSTRIAL-Productos Asociados de PAYC (Informes, Control de presupuesto y Programación y actas)"/>
    <n v="5"/>
    <n v="5"/>
    <n v="1193"/>
    <n v="1193"/>
    <s v="GER"/>
    <s v="c. Oportunidad en la entrega-Productos Asociados de PAYC (Informes, Control de presupuesto y Programación y actas)"/>
    <x v="22"/>
  </r>
  <r>
    <n v="2200"/>
    <x v="64"/>
    <x v="6"/>
    <x v="0"/>
    <m/>
    <m/>
    <s v="d. Precisión de la información"/>
    <x v="4"/>
    <n v="5"/>
    <s v="SIN FECHA COMO TAL, SE ASIGNA LA INTERMEDIA DEL SEGUNDO SEMESTRE"/>
    <m/>
    <m/>
    <m/>
    <m/>
    <m/>
    <m/>
    <m/>
    <m/>
    <m/>
    <s v="SIN CECO"/>
    <s v="NO"/>
    <s v="CERESCOS PLANTA INDUSTRIAL-Productos Asociados de PAYC (Informes, Control de presupuesto y Programación y actas)"/>
    <n v="5"/>
    <n v="5"/>
    <n v="1193"/>
    <n v="1193"/>
    <s v="GER"/>
    <s v="d. Precisión de la información-Productos Asociados de PAYC (Informes, Control de presupuesto y Programación y actas)"/>
    <x v="23"/>
  </r>
  <r>
    <n v="2201"/>
    <x v="64"/>
    <x v="6"/>
    <x v="0"/>
    <m/>
    <m/>
    <s v="e. Diagramación"/>
    <x v="4"/>
    <n v="5"/>
    <s v="SIN FECHA COMO TAL, SE ASIGNA LA INTERMEDIA DEL SEGUNDO SEMESTRE"/>
    <m/>
    <m/>
    <m/>
    <m/>
    <m/>
    <m/>
    <m/>
    <m/>
    <m/>
    <s v="SIN CECO"/>
    <s v="NO"/>
    <s v="CERESCOS PLANTA INDUSTRIAL-Productos Asociados de PAYC (Informes, Control de presupuesto y Programación y actas)"/>
    <n v="5"/>
    <n v="5"/>
    <n v="1193"/>
    <n v="1193"/>
    <s v="GER"/>
    <s v="e. Diagramación-Productos Asociados de PAYC (Informes, Control de presupuesto y Programación y actas)"/>
    <x v="24"/>
  </r>
  <r>
    <n v="2202"/>
    <x v="64"/>
    <x v="6"/>
    <x v="0"/>
    <m/>
    <m/>
    <s v="a. Cumplimiento"/>
    <x v="5"/>
    <n v="3"/>
    <s v="SIN FECHA COMO TAL, SE ASIGNA LA INTERMEDIA DEL SEGUNDO SEMESTRE"/>
    <m/>
    <m/>
    <m/>
    <m/>
    <m/>
    <m/>
    <m/>
    <m/>
    <m/>
    <s v="SIN CECO"/>
    <s v="NO"/>
    <s v="CERESCOS PLANTA INDUSTRIAL-Compromisos Pactados"/>
    <n v="3"/>
    <n v="3"/>
    <n v="1193"/>
    <n v="1193"/>
    <s v="GER"/>
    <s v="a. Cumplimiento-Compromisos Pactados"/>
    <x v="25"/>
  </r>
  <r>
    <n v="2203"/>
    <x v="64"/>
    <x v="6"/>
    <x v="0"/>
    <m/>
    <m/>
    <s v="b. Satisface expectativas"/>
    <x v="5"/>
    <n v="3"/>
    <s v="SIN FECHA COMO TAL, SE ASIGNA LA INTERMEDIA DEL SEGUNDO SEMESTRE"/>
    <m/>
    <m/>
    <m/>
    <m/>
    <m/>
    <m/>
    <m/>
    <m/>
    <m/>
    <s v="SIN CECO"/>
    <s v="NO"/>
    <s v="CERESCOS PLANTA INDUSTRIAL-Compromisos Pactados"/>
    <n v="3"/>
    <n v="3"/>
    <n v="1193"/>
    <n v="1193"/>
    <s v="GER"/>
    <s v="b. Satisface expectativas-Compromisos Pactados"/>
    <x v="26"/>
  </r>
  <r>
    <n v="2204"/>
    <x v="64"/>
    <x v="6"/>
    <x v="0"/>
    <m/>
    <m/>
    <s v="c. Calidad de la Información suministrada"/>
    <x v="5"/>
    <n v="4"/>
    <s v="SIN FECHA COMO TAL, SE ASIGNA LA INTERMEDIA DEL SEGUNDO SEMESTRE"/>
    <m/>
    <m/>
    <m/>
    <m/>
    <m/>
    <m/>
    <m/>
    <m/>
    <m/>
    <s v="SIN CECO"/>
    <s v="NO"/>
    <s v="CERESCOS PLANTA INDUSTRIAL-Compromisos Pactados"/>
    <n v="4"/>
    <n v="4"/>
    <n v="1193"/>
    <n v="1193"/>
    <s v="GER"/>
    <s v="c. Calidad de la Información suministrada-Compromisos Pactados"/>
    <x v="27"/>
  </r>
  <r>
    <n v="2205"/>
    <x v="64"/>
    <x v="6"/>
    <x v="0"/>
    <m/>
    <m/>
    <s v="d. Disposición del personal de PAYC a las solicitudes del cliente"/>
    <x v="5"/>
    <n v="3"/>
    <s v="SIN FECHA COMO TAL, SE ASIGNA LA INTERMEDIA DEL SEGUNDO SEMESTRE"/>
    <m/>
    <m/>
    <m/>
    <m/>
    <m/>
    <m/>
    <m/>
    <m/>
    <m/>
    <s v="SIN CECO"/>
    <s v="NO"/>
    <s v="CERESCOS PLANTA INDUSTRIAL-Compromisos Pactados"/>
    <n v="3"/>
    <n v="3"/>
    <n v="1193"/>
    <n v="1193"/>
    <s v="GER"/>
    <s v="d. Disposición del personal de PAYC a las solicitudes del cliente-Compromisos Pactados"/>
    <x v="28"/>
  </r>
  <r>
    <n v="2206"/>
    <x v="64"/>
    <x v="6"/>
    <x v="0"/>
    <m/>
    <m/>
    <s v="e. Coherencia entre lo solicitado y lo entregado"/>
    <x v="5"/>
    <n v="3"/>
    <s v="SIN FECHA COMO TAL, SE ASIGNA LA INTERMEDIA DEL SEGUNDO SEMESTRE"/>
    <m/>
    <m/>
    <m/>
    <m/>
    <m/>
    <m/>
    <m/>
    <m/>
    <m/>
    <s v="SIN CECO"/>
    <s v="NO"/>
    <s v="CERESCOS PLANTA INDUSTRIAL-Compromisos Pactados"/>
    <n v="3"/>
    <n v="3"/>
    <n v="1193"/>
    <n v="1193"/>
    <s v="GER"/>
    <s v="e. Coherencia entre lo solicitado y lo entregado-Compromisos Pactados"/>
    <x v="29"/>
  </r>
  <r>
    <n v="2207"/>
    <x v="64"/>
    <x v="6"/>
    <x v="0"/>
    <m/>
    <m/>
    <s v="Grado de Satisfacción con el Servicio Prestado"/>
    <x v="6"/>
    <s v="N/A"/>
    <s v="SIN FECHA COMO TAL, SE ASIGNA LA INTERMEDIA DEL SEGUNDO SEMESTRE"/>
    <m/>
    <m/>
    <m/>
    <m/>
    <m/>
    <m/>
    <m/>
    <m/>
    <m/>
    <s v="SIN CECO"/>
    <s v="NO"/>
    <s v="CERESCOS PLANTA INDUSTRIAL-Grado de Satisfacción con el Servicio Prestado"/>
    <s v="N/A"/>
    <n v="0"/>
    <n v="1193"/>
    <n v="1193"/>
    <s v="GER"/>
    <s v="Grado de Satisfacción con el Servicio Prestado-Grado de Satisfacción con el Servicio Prestado"/>
    <x v="30"/>
  </r>
  <r>
    <n v="2208"/>
    <x v="64"/>
    <x v="6"/>
    <x v="0"/>
    <m/>
    <m/>
    <s v="Posibilidad de Volver a Contratar con PAYC"/>
    <x v="7"/>
    <m/>
    <s v="SIN FECHA COMO TAL, SE ASIGNA LA INTERMEDIA DEL SEGUNDO SEMESTRE"/>
    <m/>
    <m/>
    <m/>
    <m/>
    <m/>
    <m/>
    <m/>
    <m/>
    <m/>
    <s v="SIN CECO"/>
    <s v="NO"/>
    <s v="CERESCOS PLANTA INDUSTRIAL-Posibilidad de Volver a Contratar con PAYC"/>
    <n v="0"/>
    <n v="0"/>
    <n v="1193"/>
    <n v="1193"/>
    <s v="GER"/>
    <s v="Posibilidad de Volver a Contratar con PAYC-Posibilidad de Volver a Contratar con PAYC"/>
    <x v="31"/>
  </r>
  <r>
    <n v="2209"/>
    <x v="64"/>
    <x v="6"/>
    <x v="0"/>
    <m/>
    <m/>
    <s v="Principales fortalezas en el servicio que presta PAYC"/>
    <x v="8"/>
    <s v="-"/>
    <s v="SIN FECHA COMO TAL, SE ASIGNA LA INTERMEDIA DEL SEGUNDO SEMESTRE"/>
    <m/>
    <m/>
    <m/>
    <m/>
    <m/>
    <m/>
    <m/>
    <m/>
    <m/>
    <s v="SIN CECO"/>
    <s v="NO"/>
    <s v="CERESCOS PLANTA INDUSTRIAL-Fortalezas PAYC"/>
    <s v="-"/>
    <n v="0"/>
    <n v="1193"/>
    <n v="1193"/>
    <s v="GER"/>
    <s v="Principales fortalezas en el servicio que presta PAYC-Fortalezas PAYC"/>
    <x v="32"/>
  </r>
  <r>
    <n v="2210"/>
    <x v="64"/>
    <x v="6"/>
    <x v="0"/>
    <m/>
    <m/>
    <s v="Principales debilidades en el servicio que presta PAYC"/>
    <x v="9"/>
    <s v="-"/>
    <s v="SIN FECHA COMO TAL, SE ASIGNA LA INTERMEDIA DEL SEGUNDO SEMESTRE"/>
    <m/>
    <m/>
    <m/>
    <m/>
    <m/>
    <m/>
    <m/>
    <m/>
    <m/>
    <s v="SIN CECO"/>
    <s v="NO"/>
    <s v="CERESCOS PLANTA INDUSTRIAL-Debilidades PAYC"/>
    <s v="-"/>
    <n v="0"/>
    <n v="1193"/>
    <n v="1193"/>
    <s v="GER"/>
    <s v="Principales debilidades en el servicio que presta PAYC-Debilidades PAYC"/>
    <x v="33"/>
  </r>
  <r>
    <n v="2211"/>
    <x v="65"/>
    <x v="6"/>
    <x v="0"/>
    <m/>
    <m/>
    <s v="a. Conocimiento específico de temas aplicables al proyecto"/>
    <x v="0"/>
    <n v="5"/>
    <s v="SIN FECHA COMO TAL, SE ASIGNA LA INTERMEDIA DEL SEGUNDO SEMESTRE"/>
    <m/>
    <m/>
    <m/>
    <m/>
    <m/>
    <m/>
    <m/>
    <m/>
    <m/>
    <s v="SIN CECO"/>
    <s v="NO"/>
    <s v="NISSAN-Soporte Técnico"/>
    <n v="5"/>
    <n v="5"/>
    <n v="1279"/>
    <n v="1279"/>
    <s v="GER"/>
    <s v="a. Conocimiento específico de temas aplicables al proyecto-Soporte Técnico"/>
    <x v="0"/>
  </r>
  <r>
    <n v="2212"/>
    <x v="65"/>
    <x v="6"/>
    <x v="0"/>
    <m/>
    <m/>
    <s v="b. Idoneidad y Calidad del soporte"/>
    <x v="0"/>
    <n v="5"/>
    <s v="SIN FECHA COMO TAL, SE ASIGNA LA INTERMEDIA DEL SEGUNDO SEMESTRE"/>
    <m/>
    <m/>
    <m/>
    <m/>
    <m/>
    <m/>
    <m/>
    <m/>
    <m/>
    <s v="SIN CECO"/>
    <s v="NO"/>
    <s v="NISSAN-Soporte Técnico"/>
    <n v="5"/>
    <n v="5"/>
    <n v="1279"/>
    <n v="1279"/>
    <s v="GER"/>
    <s v="b. Idoneidad y Calidad del soporte-Soporte Técnico"/>
    <x v="1"/>
  </r>
  <r>
    <n v="2213"/>
    <x v="65"/>
    <x v="6"/>
    <x v="0"/>
    <m/>
    <m/>
    <s v="c. Cumplimiento de especificaciones técnicas de construcción"/>
    <x v="0"/>
    <s v="N/A"/>
    <s v="SIN FECHA COMO TAL, SE ASIGNA LA INTERMEDIA DEL SEGUNDO SEMESTRE"/>
    <m/>
    <m/>
    <m/>
    <m/>
    <m/>
    <m/>
    <m/>
    <m/>
    <m/>
    <s v="SIN CECO"/>
    <s v="NO"/>
    <s v="NISSAN-Soporte Técnico"/>
    <s v="N/A"/>
    <n v="0"/>
    <n v="1279"/>
    <n v="1279"/>
    <s v="GER"/>
    <s v="c. Cumplimiento de especificaciones técnicas de construcción-Soporte Técnico"/>
    <x v="2"/>
  </r>
  <r>
    <n v="2214"/>
    <x v="65"/>
    <x v="6"/>
    <x v="0"/>
    <m/>
    <m/>
    <s v="d. Confiabilidad de los conceptos aplicados"/>
    <x v="0"/>
    <n v="5"/>
    <s v="SIN FECHA COMO TAL, SE ASIGNA LA INTERMEDIA DEL SEGUNDO SEMESTRE"/>
    <m/>
    <m/>
    <m/>
    <m/>
    <m/>
    <m/>
    <m/>
    <m/>
    <m/>
    <s v="SIN CECO"/>
    <s v="NO"/>
    <s v="NISSAN-Soporte Técnico"/>
    <n v="5"/>
    <n v="5"/>
    <n v="1279"/>
    <n v="1279"/>
    <s v="GER"/>
    <s v="d. Confiabilidad de los conceptos aplicados-Soporte Técnico"/>
    <x v="3"/>
  </r>
  <r>
    <n v="2215"/>
    <x v="65"/>
    <x v="6"/>
    <x v="0"/>
    <m/>
    <m/>
    <s v="e. Oportunidad en entrega de información o requerimientos"/>
    <x v="0"/>
    <n v="5"/>
    <s v="SIN FECHA COMO TAL, SE ASIGNA LA INTERMEDIA DEL SEGUNDO SEMESTRE"/>
    <m/>
    <m/>
    <m/>
    <m/>
    <m/>
    <m/>
    <m/>
    <m/>
    <m/>
    <s v="SIN CECO"/>
    <s v="NO"/>
    <s v="NISSAN-Soporte Técnico"/>
    <n v="5"/>
    <n v="5"/>
    <n v="1279"/>
    <n v="1279"/>
    <s v="GER"/>
    <s v="e. Oportunidad en entrega de información o requerimientos-Soporte Técnico"/>
    <x v="4"/>
  </r>
  <r>
    <n v="2216"/>
    <x v="65"/>
    <x v="6"/>
    <x v="0"/>
    <m/>
    <m/>
    <s v="a. Oportunidad de la gestión en obra"/>
    <x v="1"/>
    <n v="5"/>
    <s v="SIN FECHA COMO TAL, SE ASIGNA LA INTERMEDIA DEL SEGUNDO SEMESTRE"/>
    <m/>
    <m/>
    <m/>
    <m/>
    <m/>
    <m/>
    <m/>
    <m/>
    <m/>
    <s v="SIN CECO"/>
    <s v="NO"/>
    <s v="NISSAN-Soporte Administrativo"/>
    <n v="5"/>
    <n v="5"/>
    <n v="1279"/>
    <n v="1279"/>
    <s v="GER"/>
    <s v="a. Oportunidad de la gestión en obra-Soporte Administrativo"/>
    <x v="5"/>
  </r>
  <r>
    <n v="2217"/>
    <x v="65"/>
    <x v="6"/>
    <x v="0"/>
    <m/>
    <m/>
    <s v="b. Manejo administrativo del proyecto"/>
    <x v="1"/>
    <n v="5"/>
    <s v="SIN FECHA COMO TAL, SE ASIGNA LA INTERMEDIA DEL SEGUNDO SEMESTRE"/>
    <m/>
    <m/>
    <m/>
    <m/>
    <m/>
    <m/>
    <m/>
    <m/>
    <m/>
    <s v="SIN CECO"/>
    <s v="NO"/>
    <s v="NISSAN-Soporte Administrativo"/>
    <n v="5"/>
    <n v="5"/>
    <n v="1279"/>
    <n v="1279"/>
    <s v="GER"/>
    <s v="b. Manejo administrativo del proyecto-Soporte Administrativo"/>
    <x v="6"/>
  </r>
  <r>
    <n v="2218"/>
    <x v="65"/>
    <x v="6"/>
    <x v="0"/>
    <m/>
    <m/>
    <s v="c. Información clara y veraz sobre la administración de proyecto"/>
    <x v="1"/>
    <n v="5"/>
    <s v="SIN FECHA COMO TAL, SE ASIGNA LA INTERMEDIA DEL SEGUNDO SEMESTRE"/>
    <m/>
    <m/>
    <m/>
    <m/>
    <m/>
    <m/>
    <m/>
    <m/>
    <m/>
    <s v="SIN CECO"/>
    <s v="NO"/>
    <s v="NISSAN-Soporte Administrativo"/>
    <n v="5"/>
    <n v="5"/>
    <n v="1279"/>
    <n v="1279"/>
    <s v="GER"/>
    <s v="c. Información clara y veraz sobre la administración de proyecto-Soporte Administrativo"/>
    <x v="7"/>
  </r>
  <r>
    <n v="2219"/>
    <x v="65"/>
    <x v="6"/>
    <x v="0"/>
    <m/>
    <m/>
    <s v="d. Cumplimientos con expectativas del cliente"/>
    <x v="1"/>
    <n v="5"/>
    <s v="SIN FECHA COMO TAL, SE ASIGNA LA INTERMEDIA DEL SEGUNDO SEMESTRE"/>
    <m/>
    <m/>
    <m/>
    <m/>
    <m/>
    <m/>
    <m/>
    <m/>
    <m/>
    <s v="SIN CECO"/>
    <s v="NO"/>
    <s v="NISSAN-Soporte Administrativo"/>
    <n v="5"/>
    <n v="5"/>
    <n v="1279"/>
    <n v="1279"/>
    <s v="GER"/>
    <s v="d. Cumplimientos con expectativas del cliente-Soporte Administrativo"/>
    <x v="8"/>
  </r>
  <r>
    <n v="2220"/>
    <x v="65"/>
    <x v="6"/>
    <x v="0"/>
    <m/>
    <m/>
    <s v="e. Control de presupuesto"/>
    <x v="1"/>
    <n v="4"/>
    <s v="SIN FECHA COMO TAL, SE ASIGNA LA INTERMEDIA DEL SEGUNDO SEMESTRE"/>
    <m/>
    <m/>
    <m/>
    <m/>
    <m/>
    <m/>
    <m/>
    <m/>
    <m/>
    <s v="SIN CECO"/>
    <s v="NO"/>
    <s v="NISSAN-Soporte Administrativo"/>
    <n v="4"/>
    <n v="4"/>
    <n v="1279"/>
    <n v="1279"/>
    <s v="GER"/>
    <s v="e. Control de presupuesto-Soporte Administrativo"/>
    <x v="9"/>
  </r>
  <r>
    <n v="2221"/>
    <x v="65"/>
    <x v="6"/>
    <x v="0"/>
    <m/>
    <m/>
    <s v="a. Apoyo y presencia en el proyecto"/>
    <x v="2"/>
    <n v="5"/>
    <s v="SIN FECHA COMO TAL, SE ASIGNA LA INTERMEDIA DEL SEGUNDO SEMESTRE"/>
    <m/>
    <m/>
    <m/>
    <m/>
    <m/>
    <m/>
    <m/>
    <m/>
    <m/>
    <s v="SIN CECO"/>
    <s v="NO"/>
    <s v="NISSAN-Soporte Directivo (Coordinador y Gerencia)"/>
    <n v="5"/>
    <n v="5"/>
    <n v="1279"/>
    <n v="1279"/>
    <s v="GER"/>
    <s v="a. Apoyo y presencia en el proyecto-Soporte Directivo (Coordinador y Gerencia)"/>
    <x v="10"/>
  </r>
  <r>
    <n v="2222"/>
    <x v="65"/>
    <x v="6"/>
    <x v="0"/>
    <m/>
    <m/>
    <s v="b. Conocimiento del proyecto"/>
    <x v="2"/>
    <n v="5"/>
    <s v="SIN FECHA COMO TAL, SE ASIGNA LA INTERMEDIA DEL SEGUNDO SEMESTRE"/>
    <m/>
    <m/>
    <m/>
    <m/>
    <m/>
    <m/>
    <m/>
    <m/>
    <m/>
    <s v="SIN CECO"/>
    <s v="NO"/>
    <s v="NISSAN-Soporte Directivo (Coordinador y Gerencia)"/>
    <n v="5"/>
    <n v="5"/>
    <n v="1279"/>
    <n v="1279"/>
    <s v="GER"/>
    <s v="b. Conocimiento del proyecto-Soporte Directivo (Coordinador y Gerencia)"/>
    <x v="11"/>
  </r>
  <r>
    <n v="2223"/>
    <x v="65"/>
    <x v="6"/>
    <x v="0"/>
    <m/>
    <m/>
    <s v="c. Planteamiento de soluciones y manejo de conflictos"/>
    <x v="2"/>
    <n v="5"/>
    <s v="SIN FECHA COMO TAL, SE ASIGNA LA INTERMEDIA DEL SEGUNDO SEMESTRE"/>
    <m/>
    <m/>
    <m/>
    <m/>
    <m/>
    <m/>
    <m/>
    <m/>
    <m/>
    <s v="SIN CECO"/>
    <s v="NO"/>
    <s v="NISSAN-Soporte Directivo (Coordinador y Gerencia)"/>
    <n v="5"/>
    <n v="5"/>
    <n v="1279"/>
    <n v="1279"/>
    <s v="GER"/>
    <s v="c. Planteamiento de soluciones y manejo de conflictos-Soporte Directivo (Coordinador y Gerencia)"/>
    <x v="12"/>
  </r>
  <r>
    <n v="2224"/>
    <x v="65"/>
    <x v="6"/>
    <x v="0"/>
    <m/>
    <m/>
    <s v="d. Cumplimiento de compromisos"/>
    <x v="2"/>
    <n v="5"/>
    <s v="SIN FECHA COMO TAL, SE ASIGNA LA INTERMEDIA DEL SEGUNDO SEMESTRE"/>
    <m/>
    <m/>
    <m/>
    <m/>
    <m/>
    <m/>
    <m/>
    <m/>
    <m/>
    <s v="SIN CECO"/>
    <s v="NO"/>
    <s v="NISSAN-Soporte Directivo (Coordinador y Gerencia)"/>
    <n v="5"/>
    <n v="5"/>
    <n v="1279"/>
    <n v="1279"/>
    <s v="GER"/>
    <s v="d. Cumplimiento de compromisos-Soporte Directivo (Coordinador y Gerencia)"/>
    <x v="13"/>
  </r>
  <r>
    <n v="2225"/>
    <x v="65"/>
    <x v="6"/>
    <x v="0"/>
    <m/>
    <m/>
    <s v="e. Manejo del cliente"/>
    <x v="2"/>
    <n v="5"/>
    <s v="SIN FECHA COMO TAL, SE ASIGNA LA INTERMEDIA DEL SEGUNDO SEMESTRE"/>
    <m/>
    <m/>
    <m/>
    <m/>
    <m/>
    <m/>
    <m/>
    <m/>
    <m/>
    <s v="SIN CECO"/>
    <s v="NO"/>
    <s v="NISSAN-Soporte Directivo (Coordinador y Gerencia)"/>
    <n v="5"/>
    <n v="5"/>
    <n v="1279"/>
    <n v="1279"/>
    <s v="GER"/>
    <s v="e. Manejo del cliente-Soporte Directivo (Coordinador y Gerencia)"/>
    <x v="14"/>
  </r>
  <r>
    <n v="2226"/>
    <x v="65"/>
    <x v="6"/>
    <x v="0"/>
    <m/>
    <m/>
    <s v="a. Idoneidad del personal"/>
    <x v="3"/>
    <n v="5"/>
    <s v="SIN FECHA COMO TAL, SE ASIGNA LA INTERMEDIA DEL SEGUNDO SEMESTRE"/>
    <m/>
    <m/>
    <m/>
    <m/>
    <m/>
    <m/>
    <m/>
    <m/>
    <m/>
    <s v="SIN CECO"/>
    <s v="NO"/>
    <s v="NISSAN-Personal que presta el servicio en obra"/>
    <n v="5"/>
    <n v="5"/>
    <n v="1279"/>
    <n v="1279"/>
    <s v="GER"/>
    <s v="a. Idoneidad del personal-Personal que presta el servicio en obra"/>
    <x v="15"/>
  </r>
  <r>
    <n v="2227"/>
    <x v="65"/>
    <x v="6"/>
    <x v="0"/>
    <m/>
    <m/>
    <s v="b. Oportuna atención al cliente"/>
    <x v="3"/>
    <n v="5"/>
    <s v="SIN FECHA COMO TAL, SE ASIGNA LA INTERMEDIA DEL SEGUNDO SEMESTRE"/>
    <m/>
    <m/>
    <m/>
    <m/>
    <m/>
    <m/>
    <m/>
    <m/>
    <m/>
    <s v="SIN CECO"/>
    <s v="NO"/>
    <s v="NISSAN-Personal que presta el servicio en obra"/>
    <n v="5"/>
    <n v="5"/>
    <n v="1279"/>
    <n v="1279"/>
    <s v="GER"/>
    <s v="b. Oportuna atención al cliente-Personal que presta el servicio en obra"/>
    <x v="16"/>
  </r>
  <r>
    <n v="2228"/>
    <x v="65"/>
    <x v="6"/>
    <x v="0"/>
    <m/>
    <m/>
    <s v="c. Compromiso con el proyecto"/>
    <x v="3"/>
    <n v="5"/>
    <s v="SIN FECHA COMO TAL, SE ASIGNA LA INTERMEDIA DEL SEGUNDO SEMESTRE"/>
    <m/>
    <m/>
    <m/>
    <m/>
    <m/>
    <m/>
    <m/>
    <m/>
    <m/>
    <s v="SIN CECO"/>
    <s v="NO"/>
    <s v="NISSAN-Personal que presta el servicio en obra"/>
    <n v="5"/>
    <n v="5"/>
    <n v="1279"/>
    <n v="1279"/>
    <s v="GER"/>
    <s v="c. Compromiso con el proyecto-Personal que presta el servicio en obra"/>
    <x v="17"/>
  </r>
  <r>
    <n v="2229"/>
    <x v="65"/>
    <x v="6"/>
    <x v="0"/>
    <m/>
    <m/>
    <s v="d. Cumplimiento de compromisos"/>
    <x v="3"/>
    <n v="5"/>
    <s v="SIN FECHA COMO TAL, SE ASIGNA LA INTERMEDIA DEL SEGUNDO SEMESTRE"/>
    <m/>
    <m/>
    <m/>
    <m/>
    <m/>
    <m/>
    <m/>
    <m/>
    <m/>
    <s v="SIN CECO"/>
    <s v="NO"/>
    <s v="NISSAN-Personal que presta el servicio en obra"/>
    <n v="5"/>
    <n v="5"/>
    <n v="1279"/>
    <n v="1279"/>
    <s v="GER"/>
    <s v="d. Cumplimiento de compromisos-Personal que presta el servicio en obra"/>
    <x v="18"/>
  </r>
  <r>
    <n v="2230"/>
    <x v="65"/>
    <x v="6"/>
    <x v="0"/>
    <m/>
    <m/>
    <s v="e. Proactividad en desarrollo de funciones"/>
    <x v="3"/>
    <n v="5"/>
    <s v="SIN FECHA COMO TAL, SE ASIGNA LA INTERMEDIA DEL SEGUNDO SEMESTRE"/>
    <m/>
    <m/>
    <m/>
    <m/>
    <m/>
    <m/>
    <m/>
    <m/>
    <m/>
    <s v="SIN CECO"/>
    <s v="NO"/>
    <s v="NISSAN-Personal que presta el servicio en obra"/>
    <n v="5"/>
    <n v="5"/>
    <n v="1279"/>
    <n v="1279"/>
    <s v="GER"/>
    <s v="e. Proactividad en desarrollo de funciones-Personal que presta el servicio en obra"/>
    <x v="19"/>
  </r>
  <r>
    <n v="2231"/>
    <x v="65"/>
    <x v="6"/>
    <x v="0"/>
    <m/>
    <m/>
    <s v="a. Calidad del Contenido"/>
    <x v="4"/>
    <n v="5"/>
    <s v="SIN FECHA COMO TAL, SE ASIGNA LA INTERMEDIA DEL SEGUNDO SEMESTRE"/>
    <m/>
    <m/>
    <m/>
    <m/>
    <m/>
    <m/>
    <m/>
    <m/>
    <m/>
    <s v="SIN CECO"/>
    <s v="NO"/>
    <s v="NISSAN-Productos Asociados de PAYC (Informes, Control de presupuesto y Programación y actas)"/>
    <n v="5"/>
    <n v="5"/>
    <n v="1279"/>
    <n v="1279"/>
    <s v="GER"/>
    <s v="a. Calidad del Contenido-Productos Asociados de PAYC (Informes, Control de presupuesto y Programación y actas)"/>
    <x v="20"/>
  </r>
  <r>
    <n v="2232"/>
    <x v="65"/>
    <x v="6"/>
    <x v="0"/>
    <m/>
    <m/>
    <s v="b. Claridad del Contenido"/>
    <x v="4"/>
    <n v="5"/>
    <s v="SIN FECHA COMO TAL, SE ASIGNA LA INTERMEDIA DEL SEGUNDO SEMESTRE"/>
    <m/>
    <m/>
    <m/>
    <m/>
    <m/>
    <m/>
    <m/>
    <m/>
    <m/>
    <s v="SIN CECO"/>
    <s v="NO"/>
    <s v="NISSAN-Productos Asociados de PAYC (Informes, Control de presupuesto y Programación y actas)"/>
    <n v="5"/>
    <n v="5"/>
    <n v="1279"/>
    <n v="1279"/>
    <s v="GER"/>
    <s v="b. Claridad del Contenido-Productos Asociados de PAYC (Informes, Control de presupuesto y Programación y actas)"/>
    <x v="21"/>
  </r>
  <r>
    <n v="2233"/>
    <x v="65"/>
    <x v="6"/>
    <x v="0"/>
    <m/>
    <m/>
    <s v="c. Oportunidad en la entrega"/>
    <x v="4"/>
    <n v="5"/>
    <s v="SIN FECHA COMO TAL, SE ASIGNA LA INTERMEDIA DEL SEGUNDO SEMESTRE"/>
    <m/>
    <m/>
    <m/>
    <m/>
    <m/>
    <m/>
    <m/>
    <m/>
    <m/>
    <s v="SIN CECO"/>
    <s v="NO"/>
    <s v="NISSAN-Productos Asociados de PAYC (Informes, Control de presupuesto y Programación y actas)"/>
    <n v="5"/>
    <n v="5"/>
    <n v="1279"/>
    <n v="1279"/>
    <s v="GER"/>
    <s v="c. Oportunidad en la entrega-Productos Asociados de PAYC (Informes, Control de presupuesto y Programación y actas)"/>
    <x v="22"/>
  </r>
  <r>
    <n v="2234"/>
    <x v="65"/>
    <x v="6"/>
    <x v="0"/>
    <m/>
    <m/>
    <s v="d. Precisión de la información"/>
    <x v="4"/>
    <n v="4"/>
    <s v="SIN FECHA COMO TAL, SE ASIGNA LA INTERMEDIA DEL SEGUNDO SEMESTRE"/>
    <m/>
    <m/>
    <m/>
    <m/>
    <m/>
    <m/>
    <m/>
    <m/>
    <m/>
    <s v="SIN CECO"/>
    <s v="NO"/>
    <s v="NISSAN-Productos Asociados de PAYC (Informes, Control de presupuesto y Programación y actas)"/>
    <n v="4"/>
    <n v="4"/>
    <n v="1279"/>
    <n v="1279"/>
    <s v="GER"/>
    <s v="d. Precisión de la información-Productos Asociados de PAYC (Informes, Control de presupuesto y Programación y actas)"/>
    <x v="23"/>
  </r>
  <r>
    <n v="2235"/>
    <x v="65"/>
    <x v="6"/>
    <x v="0"/>
    <m/>
    <m/>
    <s v="e. Diagramación"/>
    <x v="4"/>
    <n v="5"/>
    <s v="SIN FECHA COMO TAL, SE ASIGNA LA INTERMEDIA DEL SEGUNDO SEMESTRE"/>
    <m/>
    <m/>
    <m/>
    <m/>
    <m/>
    <m/>
    <m/>
    <m/>
    <m/>
    <s v="SIN CECO"/>
    <s v="NO"/>
    <s v="NISSAN-Productos Asociados de PAYC (Informes, Control de presupuesto y Programación y actas)"/>
    <n v="5"/>
    <n v="5"/>
    <n v="1279"/>
    <n v="1279"/>
    <s v="GER"/>
    <s v="e. Diagramación-Productos Asociados de PAYC (Informes, Control de presupuesto y Programación y actas)"/>
    <x v="24"/>
  </r>
  <r>
    <n v="2236"/>
    <x v="65"/>
    <x v="6"/>
    <x v="0"/>
    <m/>
    <m/>
    <s v="a. Cumplimiento"/>
    <x v="5"/>
    <n v="5"/>
    <s v="SIN FECHA COMO TAL, SE ASIGNA LA INTERMEDIA DEL SEGUNDO SEMESTRE"/>
    <m/>
    <m/>
    <m/>
    <m/>
    <m/>
    <m/>
    <m/>
    <m/>
    <m/>
    <s v="SIN CECO"/>
    <s v="NO"/>
    <s v="NISSAN-Compromisos Pactados"/>
    <n v="5"/>
    <n v="5"/>
    <n v="1279"/>
    <n v="1279"/>
    <s v="GER"/>
    <s v="a. Cumplimiento-Compromisos Pactados"/>
    <x v="25"/>
  </r>
  <r>
    <n v="2237"/>
    <x v="65"/>
    <x v="6"/>
    <x v="0"/>
    <m/>
    <m/>
    <s v="b. Satisface expectativas"/>
    <x v="5"/>
    <n v="5"/>
    <s v="SIN FECHA COMO TAL, SE ASIGNA LA INTERMEDIA DEL SEGUNDO SEMESTRE"/>
    <m/>
    <m/>
    <m/>
    <m/>
    <m/>
    <m/>
    <m/>
    <m/>
    <m/>
    <s v="SIN CECO"/>
    <s v="NO"/>
    <s v="NISSAN-Compromisos Pactados"/>
    <n v="5"/>
    <n v="5"/>
    <n v="1279"/>
    <n v="1279"/>
    <s v="GER"/>
    <s v="b. Satisface expectativas-Compromisos Pactados"/>
    <x v="26"/>
  </r>
  <r>
    <n v="2238"/>
    <x v="65"/>
    <x v="6"/>
    <x v="0"/>
    <m/>
    <m/>
    <s v="c. Calidad de la Información suministrada"/>
    <x v="5"/>
    <n v="5"/>
    <s v="SIN FECHA COMO TAL, SE ASIGNA LA INTERMEDIA DEL SEGUNDO SEMESTRE"/>
    <m/>
    <m/>
    <m/>
    <m/>
    <m/>
    <m/>
    <m/>
    <m/>
    <m/>
    <s v="SIN CECO"/>
    <s v="NO"/>
    <s v="NISSAN-Compromisos Pactados"/>
    <n v="5"/>
    <n v="5"/>
    <n v="1279"/>
    <n v="1279"/>
    <s v="GER"/>
    <s v="c. Calidad de la Información suministrada-Compromisos Pactados"/>
    <x v="27"/>
  </r>
  <r>
    <n v="2239"/>
    <x v="65"/>
    <x v="6"/>
    <x v="0"/>
    <m/>
    <m/>
    <s v="d. Disposición del personal de PAYC a las solicitudes del cliente"/>
    <x v="5"/>
    <n v="5"/>
    <s v="SIN FECHA COMO TAL, SE ASIGNA LA INTERMEDIA DEL SEGUNDO SEMESTRE"/>
    <m/>
    <m/>
    <m/>
    <m/>
    <m/>
    <m/>
    <m/>
    <m/>
    <m/>
    <s v="SIN CECO"/>
    <s v="NO"/>
    <s v="NISSAN-Compromisos Pactados"/>
    <n v="5"/>
    <n v="5"/>
    <n v="1279"/>
    <n v="1279"/>
    <s v="GER"/>
    <s v="d. Disposición del personal de PAYC a las solicitudes del cliente-Compromisos Pactados"/>
    <x v="28"/>
  </r>
  <r>
    <n v="2240"/>
    <x v="65"/>
    <x v="6"/>
    <x v="0"/>
    <m/>
    <m/>
    <s v="e. Coherencia entre lo solicitado y lo entregado"/>
    <x v="5"/>
    <n v="5"/>
    <s v="SIN FECHA COMO TAL, SE ASIGNA LA INTERMEDIA DEL SEGUNDO SEMESTRE"/>
    <m/>
    <m/>
    <m/>
    <m/>
    <m/>
    <m/>
    <m/>
    <m/>
    <m/>
    <s v="SIN CECO"/>
    <s v="NO"/>
    <s v="NISSAN-Compromisos Pactados"/>
    <n v="5"/>
    <n v="5"/>
    <n v="1279"/>
    <n v="1279"/>
    <s v="GER"/>
    <s v="e. Coherencia entre lo solicitado y lo entregado-Compromisos Pactados"/>
    <x v="29"/>
  </r>
  <r>
    <n v="2241"/>
    <x v="65"/>
    <x v="6"/>
    <x v="0"/>
    <m/>
    <m/>
    <s v="Grado de Satisfacción con el Servicio Prestado"/>
    <x v="6"/>
    <n v="5"/>
    <s v="SIN FECHA COMO TAL, SE ASIGNA LA INTERMEDIA DEL SEGUNDO SEMESTRE"/>
    <m/>
    <m/>
    <m/>
    <m/>
    <m/>
    <m/>
    <m/>
    <m/>
    <m/>
    <s v="SIN CECO"/>
    <s v="NO"/>
    <s v="NISSAN-Grado de Satisfacción con el Servicio Prestado"/>
    <n v="5"/>
    <n v="5"/>
    <n v="1279"/>
    <n v="1279"/>
    <s v="GER"/>
    <s v="Grado de Satisfacción con el Servicio Prestado-Grado de Satisfacción con el Servicio Prestado"/>
    <x v="30"/>
  </r>
  <r>
    <n v="2242"/>
    <x v="65"/>
    <x v="6"/>
    <x v="0"/>
    <m/>
    <m/>
    <s v="Posibilidad de Volver a Contratar con PAYC"/>
    <x v="7"/>
    <n v="5"/>
    <s v="SIN FECHA COMO TAL, SE ASIGNA LA INTERMEDIA DEL SEGUNDO SEMESTRE"/>
    <m/>
    <m/>
    <m/>
    <m/>
    <m/>
    <m/>
    <m/>
    <m/>
    <m/>
    <s v="SIN CECO"/>
    <s v="NO"/>
    <s v="NISSAN-Posibilidad de Volver a Contratar con PAYC"/>
    <n v="5"/>
    <n v="5"/>
    <n v="1279"/>
    <n v="1279"/>
    <s v="GER"/>
    <s v="Posibilidad de Volver a Contratar con PAYC-Posibilidad de Volver a Contratar con PAYC"/>
    <x v="31"/>
  </r>
  <r>
    <n v="2243"/>
    <x v="65"/>
    <x v="6"/>
    <x v="0"/>
    <m/>
    <m/>
    <s v="Principales fortalezas en el servicio que presta PAYC"/>
    <x v="8"/>
    <s v="-"/>
    <s v="SIN FECHA COMO TAL, SE ASIGNA LA INTERMEDIA DEL SEGUNDO SEMESTRE"/>
    <m/>
    <m/>
    <m/>
    <m/>
    <m/>
    <m/>
    <m/>
    <m/>
    <m/>
    <s v="SIN CECO"/>
    <s v="NO"/>
    <s v="NISSAN-Fortalezas PAYC"/>
    <s v="-"/>
    <n v="0"/>
    <n v="1279"/>
    <n v="1279"/>
    <s v="GER"/>
    <s v="Principales fortalezas en el servicio que presta PAYC-Fortalezas PAYC"/>
    <x v="32"/>
  </r>
  <r>
    <n v="2244"/>
    <x v="65"/>
    <x v="6"/>
    <x v="0"/>
    <m/>
    <m/>
    <s v="Principales debilidades en el servicio que presta PAYC"/>
    <x v="9"/>
    <s v="-"/>
    <s v="SIN FECHA COMO TAL, SE ASIGNA LA INTERMEDIA DEL SEGUNDO SEMESTRE"/>
    <m/>
    <m/>
    <m/>
    <m/>
    <m/>
    <m/>
    <m/>
    <m/>
    <m/>
    <s v="SIN CECO"/>
    <s v="NO"/>
    <s v="NISSAN-Debilidades PAYC"/>
    <s v="-"/>
    <n v="0"/>
    <n v="1279"/>
    <n v="1279"/>
    <s v="GER"/>
    <s v="Principales debilidades en el servicio que presta PAYC-Debilidades PAYC"/>
    <x v="33"/>
  </r>
  <r>
    <n v="2245"/>
    <x v="66"/>
    <x v="6"/>
    <x v="0"/>
    <m/>
    <m/>
    <s v="a. Conocimiento específico de temas aplicables al proyecto"/>
    <x v="0"/>
    <n v="4"/>
    <s v="SIN FECHA COMO TAL, SE ASIGNA LA INTERMEDIA DEL SEGUNDO SEMESTRE"/>
    <m/>
    <m/>
    <m/>
    <m/>
    <m/>
    <m/>
    <m/>
    <m/>
    <m/>
    <s v="SIN CECO"/>
    <s v="NO"/>
    <s v="LOCAL COMERCIAL **-Soporte Técnico"/>
    <n v="4"/>
    <n v="4"/>
    <n v="1157"/>
    <n v="1157"/>
    <s v="GER"/>
    <s v="a. Conocimiento específico de temas aplicables al proyecto-Soporte Técnico"/>
    <x v="0"/>
  </r>
  <r>
    <n v="2246"/>
    <x v="66"/>
    <x v="6"/>
    <x v="0"/>
    <m/>
    <m/>
    <s v="b. Idoneidad y Calidad del soporte"/>
    <x v="0"/>
    <n v="4"/>
    <s v="SIN FECHA COMO TAL, SE ASIGNA LA INTERMEDIA DEL SEGUNDO SEMESTRE"/>
    <m/>
    <m/>
    <m/>
    <m/>
    <m/>
    <m/>
    <m/>
    <m/>
    <m/>
    <s v="SIN CECO"/>
    <s v="NO"/>
    <s v="LOCAL COMERCIAL **-Soporte Técnico"/>
    <n v="4"/>
    <n v="4"/>
    <n v="1157"/>
    <n v="1157"/>
    <s v="GER"/>
    <s v="b. Idoneidad y Calidad del soporte-Soporte Técnico"/>
    <x v="1"/>
  </r>
  <r>
    <n v="2247"/>
    <x v="66"/>
    <x v="6"/>
    <x v="0"/>
    <m/>
    <m/>
    <s v="c. Cumplimiento de especificaciones técnicas de construcción"/>
    <x v="0"/>
    <n v="4"/>
    <s v="SIN FECHA COMO TAL, SE ASIGNA LA INTERMEDIA DEL SEGUNDO SEMESTRE"/>
    <m/>
    <m/>
    <m/>
    <m/>
    <m/>
    <m/>
    <m/>
    <m/>
    <m/>
    <s v="SIN CECO"/>
    <s v="NO"/>
    <s v="LOCAL COMERCIAL **-Soporte Técnico"/>
    <n v="4"/>
    <n v="4"/>
    <n v="1157"/>
    <n v="1157"/>
    <s v="GER"/>
    <s v="c. Cumplimiento de especificaciones técnicas de construcción-Soporte Técnico"/>
    <x v="2"/>
  </r>
  <r>
    <n v="2248"/>
    <x v="66"/>
    <x v="6"/>
    <x v="0"/>
    <m/>
    <m/>
    <s v="d. Confiabilidad de los conceptos aplicados"/>
    <x v="0"/>
    <n v="4"/>
    <s v="SIN FECHA COMO TAL, SE ASIGNA LA INTERMEDIA DEL SEGUNDO SEMESTRE"/>
    <m/>
    <m/>
    <m/>
    <m/>
    <m/>
    <m/>
    <m/>
    <m/>
    <m/>
    <s v="SIN CECO"/>
    <s v="NO"/>
    <s v="LOCAL COMERCIAL **-Soporte Técnico"/>
    <n v="4"/>
    <n v="4"/>
    <n v="1157"/>
    <n v="1157"/>
    <s v="GER"/>
    <s v="d. Confiabilidad de los conceptos aplicados-Soporte Técnico"/>
    <x v="3"/>
  </r>
  <r>
    <n v="2249"/>
    <x v="66"/>
    <x v="6"/>
    <x v="0"/>
    <m/>
    <m/>
    <s v="e. Oportunidad en entrega de información o requerimientos"/>
    <x v="0"/>
    <n v="4"/>
    <s v="SIN FECHA COMO TAL, SE ASIGNA LA INTERMEDIA DEL SEGUNDO SEMESTRE"/>
    <m/>
    <m/>
    <m/>
    <m/>
    <m/>
    <m/>
    <m/>
    <m/>
    <m/>
    <s v="SIN CECO"/>
    <s v="NO"/>
    <s v="LOCAL COMERCIAL **-Soporte Técnico"/>
    <n v="4"/>
    <n v="4"/>
    <n v="1157"/>
    <n v="1157"/>
    <s v="GER"/>
    <s v="e. Oportunidad en entrega de información o requerimientos-Soporte Técnico"/>
    <x v="4"/>
  </r>
  <r>
    <n v="2250"/>
    <x v="66"/>
    <x v="6"/>
    <x v="0"/>
    <m/>
    <m/>
    <s v="a. Oportunidad de la gestión en obra"/>
    <x v="1"/>
    <n v="4"/>
    <s v="SIN FECHA COMO TAL, SE ASIGNA LA INTERMEDIA DEL SEGUNDO SEMESTRE"/>
    <m/>
    <m/>
    <m/>
    <m/>
    <m/>
    <m/>
    <m/>
    <m/>
    <m/>
    <s v="SIN CECO"/>
    <s v="NO"/>
    <s v="LOCAL COMERCIAL **-Soporte Administrativo"/>
    <n v="4"/>
    <n v="4"/>
    <n v="1157"/>
    <n v="1157"/>
    <s v="GER"/>
    <s v="a. Oportunidad de la gestión en obra-Soporte Administrativo"/>
    <x v="5"/>
  </r>
  <r>
    <n v="2251"/>
    <x v="66"/>
    <x v="6"/>
    <x v="0"/>
    <m/>
    <m/>
    <s v="b. Manejo administrativo del proyecto"/>
    <x v="1"/>
    <n v="4"/>
    <s v="SIN FECHA COMO TAL, SE ASIGNA LA INTERMEDIA DEL SEGUNDO SEMESTRE"/>
    <m/>
    <m/>
    <m/>
    <m/>
    <m/>
    <m/>
    <m/>
    <m/>
    <m/>
    <s v="SIN CECO"/>
    <s v="NO"/>
    <s v="LOCAL COMERCIAL **-Soporte Administrativo"/>
    <n v="4"/>
    <n v="4"/>
    <n v="1157"/>
    <n v="1157"/>
    <s v="GER"/>
    <s v="b. Manejo administrativo del proyecto-Soporte Administrativo"/>
    <x v="6"/>
  </r>
  <r>
    <n v="2252"/>
    <x v="66"/>
    <x v="6"/>
    <x v="0"/>
    <m/>
    <m/>
    <s v="c. Información clara y veraz sobre la administración de proyecto"/>
    <x v="1"/>
    <n v="4"/>
    <s v="SIN FECHA COMO TAL, SE ASIGNA LA INTERMEDIA DEL SEGUNDO SEMESTRE"/>
    <m/>
    <m/>
    <m/>
    <m/>
    <m/>
    <m/>
    <m/>
    <m/>
    <m/>
    <s v="SIN CECO"/>
    <s v="NO"/>
    <s v="LOCAL COMERCIAL **-Soporte Administrativo"/>
    <n v="4"/>
    <n v="4"/>
    <n v="1157"/>
    <n v="1157"/>
    <s v="GER"/>
    <s v="c. Información clara y veraz sobre la administración de proyecto-Soporte Administrativo"/>
    <x v="7"/>
  </r>
  <r>
    <n v="2253"/>
    <x v="66"/>
    <x v="6"/>
    <x v="0"/>
    <m/>
    <m/>
    <s v="d. Cumplimientos con expectativas del cliente"/>
    <x v="1"/>
    <n v="4"/>
    <s v="SIN FECHA COMO TAL, SE ASIGNA LA INTERMEDIA DEL SEGUNDO SEMESTRE"/>
    <m/>
    <m/>
    <m/>
    <m/>
    <m/>
    <m/>
    <m/>
    <m/>
    <m/>
    <s v="SIN CECO"/>
    <s v="NO"/>
    <s v="LOCAL COMERCIAL **-Soporte Administrativo"/>
    <n v="4"/>
    <n v="4"/>
    <n v="1157"/>
    <n v="1157"/>
    <s v="GER"/>
    <s v="d. Cumplimientos con expectativas del cliente-Soporte Administrativo"/>
    <x v="8"/>
  </r>
  <r>
    <n v="2254"/>
    <x v="66"/>
    <x v="6"/>
    <x v="0"/>
    <m/>
    <m/>
    <s v="e. Control de presupuesto"/>
    <x v="1"/>
    <n v="4"/>
    <s v="SIN FECHA COMO TAL, SE ASIGNA LA INTERMEDIA DEL SEGUNDO SEMESTRE"/>
    <m/>
    <m/>
    <m/>
    <m/>
    <m/>
    <m/>
    <m/>
    <m/>
    <m/>
    <s v="SIN CECO"/>
    <s v="NO"/>
    <s v="LOCAL COMERCIAL **-Soporte Administrativo"/>
    <n v="4"/>
    <n v="4"/>
    <n v="1157"/>
    <n v="1157"/>
    <s v="GER"/>
    <s v="e. Control de presupuesto-Soporte Administrativo"/>
    <x v="9"/>
  </r>
  <r>
    <n v="2255"/>
    <x v="66"/>
    <x v="6"/>
    <x v="0"/>
    <m/>
    <m/>
    <s v="a. Apoyo y presencia en el proyecto"/>
    <x v="2"/>
    <n v="4"/>
    <s v="SIN FECHA COMO TAL, SE ASIGNA LA INTERMEDIA DEL SEGUNDO SEMESTRE"/>
    <m/>
    <m/>
    <m/>
    <m/>
    <m/>
    <m/>
    <m/>
    <m/>
    <m/>
    <s v="SIN CECO"/>
    <s v="NO"/>
    <s v="LOCAL COMERCIAL **-Soporte Directivo (Coordinador y Gerencia)"/>
    <n v="4"/>
    <n v="4"/>
    <n v="1157"/>
    <n v="1157"/>
    <s v="GER"/>
    <s v="a. Apoyo y presencia en el proyecto-Soporte Directivo (Coordinador y Gerencia)"/>
    <x v="10"/>
  </r>
  <r>
    <n v="2256"/>
    <x v="66"/>
    <x v="6"/>
    <x v="0"/>
    <m/>
    <m/>
    <s v="b. Conocimiento del proyecto"/>
    <x v="2"/>
    <n v="4"/>
    <s v="SIN FECHA COMO TAL, SE ASIGNA LA INTERMEDIA DEL SEGUNDO SEMESTRE"/>
    <m/>
    <m/>
    <m/>
    <m/>
    <m/>
    <m/>
    <m/>
    <m/>
    <m/>
    <s v="SIN CECO"/>
    <s v="NO"/>
    <s v="LOCAL COMERCIAL **-Soporte Directivo (Coordinador y Gerencia)"/>
    <n v="4"/>
    <n v="4"/>
    <n v="1157"/>
    <n v="1157"/>
    <s v="GER"/>
    <s v="b. Conocimiento del proyecto-Soporte Directivo (Coordinador y Gerencia)"/>
    <x v="11"/>
  </r>
  <r>
    <n v="2257"/>
    <x v="66"/>
    <x v="6"/>
    <x v="0"/>
    <m/>
    <m/>
    <s v="c. Planteamiento de soluciones y manejo de conflictos"/>
    <x v="2"/>
    <n v="4"/>
    <s v="SIN FECHA COMO TAL, SE ASIGNA LA INTERMEDIA DEL SEGUNDO SEMESTRE"/>
    <m/>
    <m/>
    <m/>
    <m/>
    <m/>
    <m/>
    <m/>
    <m/>
    <m/>
    <s v="SIN CECO"/>
    <s v="NO"/>
    <s v="LOCAL COMERCIAL **-Soporte Directivo (Coordinador y Gerencia)"/>
    <n v="4"/>
    <n v="4"/>
    <n v="1157"/>
    <n v="1157"/>
    <s v="GER"/>
    <s v="c. Planteamiento de soluciones y manejo de conflictos-Soporte Directivo (Coordinador y Gerencia)"/>
    <x v="12"/>
  </r>
  <r>
    <n v="2258"/>
    <x v="66"/>
    <x v="6"/>
    <x v="0"/>
    <m/>
    <m/>
    <s v="d. Cumplimiento de compromisos"/>
    <x v="2"/>
    <n v="4"/>
    <s v="SIN FECHA COMO TAL, SE ASIGNA LA INTERMEDIA DEL SEGUNDO SEMESTRE"/>
    <m/>
    <m/>
    <m/>
    <m/>
    <m/>
    <m/>
    <m/>
    <m/>
    <m/>
    <s v="SIN CECO"/>
    <s v="NO"/>
    <s v="LOCAL COMERCIAL **-Soporte Directivo (Coordinador y Gerencia)"/>
    <n v="4"/>
    <n v="4"/>
    <n v="1157"/>
    <n v="1157"/>
    <s v="GER"/>
    <s v="d. Cumplimiento de compromisos-Soporte Directivo (Coordinador y Gerencia)"/>
    <x v="13"/>
  </r>
  <r>
    <n v="2259"/>
    <x v="66"/>
    <x v="6"/>
    <x v="0"/>
    <m/>
    <m/>
    <s v="e. Manejo del cliente"/>
    <x v="2"/>
    <n v="4"/>
    <s v="SIN FECHA COMO TAL, SE ASIGNA LA INTERMEDIA DEL SEGUNDO SEMESTRE"/>
    <m/>
    <m/>
    <m/>
    <m/>
    <m/>
    <m/>
    <m/>
    <m/>
    <m/>
    <s v="SIN CECO"/>
    <s v="NO"/>
    <s v="LOCAL COMERCIAL **-Soporte Directivo (Coordinador y Gerencia)"/>
    <n v="4"/>
    <n v="4"/>
    <n v="1157"/>
    <n v="1157"/>
    <s v="GER"/>
    <s v="e. Manejo del cliente-Soporte Directivo (Coordinador y Gerencia)"/>
    <x v="14"/>
  </r>
  <r>
    <n v="2260"/>
    <x v="66"/>
    <x v="6"/>
    <x v="0"/>
    <m/>
    <m/>
    <s v="a. Idoneidad del personal"/>
    <x v="3"/>
    <n v="4"/>
    <s v="SIN FECHA COMO TAL, SE ASIGNA LA INTERMEDIA DEL SEGUNDO SEMESTRE"/>
    <m/>
    <m/>
    <m/>
    <m/>
    <m/>
    <m/>
    <m/>
    <m/>
    <m/>
    <s v="SIN CECO"/>
    <s v="NO"/>
    <s v="LOCAL COMERCIAL **-Personal que presta el servicio en obra"/>
    <n v="4"/>
    <n v="4"/>
    <n v="1157"/>
    <n v="1157"/>
    <s v="GER"/>
    <s v="a. Idoneidad del personal-Personal que presta el servicio en obra"/>
    <x v="15"/>
  </r>
  <r>
    <n v="2261"/>
    <x v="66"/>
    <x v="6"/>
    <x v="0"/>
    <m/>
    <m/>
    <s v="b. Oportuna atención al cliente"/>
    <x v="3"/>
    <n v="4"/>
    <s v="SIN FECHA COMO TAL, SE ASIGNA LA INTERMEDIA DEL SEGUNDO SEMESTRE"/>
    <m/>
    <m/>
    <m/>
    <m/>
    <m/>
    <m/>
    <m/>
    <m/>
    <m/>
    <s v="SIN CECO"/>
    <s v="NO"/>
    <s v="LOCAL COMERCIAL **-Personal que presta el servicio en obra"/>
    <n v="4"/>
    <n v="4"/>
    <n v="1157"/>
    <n v="1157"/>
    <s v="GER"/>
    <s v="b. Oportuna atención al cliente-Personal que presta el servicio en obra"/>
    <x v="16"/>
  </r>
  <r>
    <n v="2262"/>
    <x v="66"/>
    <x v="6"/>
    <x v="0"/>
    <m/>
    <m/>
    <s v="c. Compromiso con el proyecto"/>
    <x v="3"/>
    <n v="4"/>
    <s v="SIN FECHA COMO TAL, SE ASIGNA LA INTERMEDIA DEL SEGUNDO SEMESTRE"/>
    <m/>
    <m/>
    <m/>
    <m/>
    <m/>
    <m/>
    <m/>
    <m/>
    <m/>
    <s v="SIN CECO"/>
    <s v="NO"/>
    <s v="LOCAL COMERCIAL **-Personal que presta el servicio en obra"/>
    <n v="4"/>
    <n v="4"/>
    <n v="1157"/>
    <n v="1157"/>
    <s v="GER"/>
    <s v="c. Compromiso con el proyecto-Personal que presta el servicio en obra"/>
    <x v="17"/>
  </r>
  <r>
    <n v="2263"/>
    <x v="66"/>
    <x v="6"/>
    <x v="0"/>
    <m/>
    <m/>
    <s v="d. Cumplimiento de compromisos"/>
    <x v="3"/>
    <n v="4"/>
    <s v="SIN FECHA COMO TAL, SE ASIGNA LA INTERMEDIA DEL SEGUNDO SEMESTRE"/>
    <m/>
    <m/>
    <m/>
    <m/>
    <m/>
    <m/>
    <m/>
    <m/>
    <m/>
    <s v="SIN CECO"/>
    <s v="NO"/>
    <s v="LOCAL COMERCIAL **-Personal que presta el servicio en obra"/>
    <n v="4"/>
    <n v="4"/>
    <n v="1157"/>
    <n v="1157"/>
    <s v="GER"/>
    <s v="d. Cumplimiento de compromisos-Personal que presta el servicio en obra"/>
    <x v="18"/>
  </r>
  <r>
    <n v="2264"/>
    <x v="66"/>
    <x v="6"/>
    <x v="0"/>
    <m/>
    <m/>
    <s v="e. Proactividad en desarrollo de funciones"/>
    <x v="3"/>
    <n v="4"/>
    <s v="SIN FECHA COMO TAL, SE ASIGNA LA INTERMEDIA DEL SEGUNDO SEMESTRE"/>
    <m/>
    <m/>
    <m/>
    <m/>
    <m/>
    <m/>
    <m/>
    <m/>
    <m/>
    <s v="SIN CECO"/>
    <s v="NO"/>
    <s v="LOCAL COMERCIAL **-Personal que presta el servicio en obra"/>
    <n v="4"/>
    <n v="4"/>
    <n v="1157"/>
    <n v="1157"/>
    <s v="GER"/>
    <s v="e. Proactividad en desarrollo de funciones-Personal que presta el servicio en obra"/>
    <x v="19"/>
  </r>
  <r>
    <n v="2265"/>
    <x v="66"/>
    <x v="6"/>
    <x v="0"/>
    <m/>
    <m/>
    <s v="a. Calidad del Contenido"/>
    <x v="4"/>
    <n v="4"/>
    <s v="SIN FECHA COMO TAL, SE ASIGNA LA INTERMEDIA DEL SEGUNDO SEMESTRE"/>
    <m/>
    <m/>
    <m/>
    <m/>
    <m/>
    <m/>
    <m/>
    <m/>
    <m/>
    <s v="SIN CECO"/>
    <s v="NO"/>
    <s v="LOCAL COMERCIAL **-Productos Asociados de PAYC (Informes, Control de presupuesto y Programación y actas)"/>
    <n v="4"/>
    <n v="4"/>
    <n v="1157"/>
    <n v="1157"/>
    <s v="GER"/>
    <s v="a. Calidad del Contenido-Productos Asociados de PAYC (Informes, Control de presupuesto y Programación y actas)"/>
    <x v="20"/>
  </r>
  <r>
    <n v="2266"/>
    <x v="66"/>
    <x v="6"/>
    <x v="0"/>
    <m/>
    <m/>
    <s v="b. Claridad del Contenido"/>
    <x v="4"/>
    <n v="4"/>
    <s v="SIN FECHA COMO TAL, SE ASIGNA LA INTERMEDIA DEL SEGUNDO SEMESTRE"/>
    <m/>
    <m/>
    <m/>
    <m/>
    <m/>
    <m/>
    <m/>
    <m/>
    <m/>
    <s v="SIN CECO"/>
    <s v="NO"/>
    <s v="LOCAL COMERCIAL **-Productos Asociados de PAYC (Informes, Control de presupuesto y Programación y actas)"/>
    <n v="4"/>
    <n v="4"/>
    <n v="1157"/>
    <n v="1157"/>
    <s v="GER"/>
    <s v="b. Claridad del Contenido-Productos Asociados de PAYC (Informes, Control de presupuesto y Programación y actas)"/>
    <x v="21"/>
  </r>
  <r>
    <n v="2267"/>
    <x v="66"/>
    <x v="6"/>
    <x v="0"/>
    <m/>
    <m/>
    <s v="c. Oportunidad en la entrega"/>
    <x v="4"/>
    <n v="4"/>
    <s v="SIN FECHA COMO TAL, SE ASIGNA LA INTERMEDIA DEL SEGUNDO SEMESTRE"/>
    <m/>
    <m/>
    <m/>
    <m/>
    <m/>
    <m/>
    <m/>
    <m/>
    <m/>
    <s v="SIN CECO"/>
    <s v="NO"/>
    <s v="LOCAL COMERCIAL **-Productos Asociados de PAYC (Informes, Control de presupuesto y Programación y actas)"/>
    <n v="4"/>
    <n v="4"/>
    <n v="1157"/>
    <n v="1157"/>
    <s v="GER"/>
    <s v="c. Oportunidad en la entrega-Productos Asociados de PAYC (Informes, Control de presupuesto y Programación y actas)"/>
    <x v="22"/>
  </r>
  <r>
    <n v="2268"/>
    <x v="66"/>
    <x v="6"/>
    <x v="0"/>
    <m/>
    <m/>
    <s v="d. Precisión de la información"/>
    <x v="4"/>
    <n v="4"/>
    <s v="SIN FECHA COMO TAL, SE ASIGNA LA INTERMEDIA DEL SEGUNDO SEMESTRE"/>
    <m/>
    <m/>
    <m/>
    <m/>
    <m/>
    <m/>
    <m/>
    <m/>
    <m/>
    <s v="SIN CECO"/>
    <s v="NO"/>
    <s v="LOCAL COMERCIAL **-Productos Asociados de PAYC (Informes, Control de presupuesto y Programación y actas)"/>
    <n v="4"/>
    <n v="4"/>
    <n v="1157"/>
    <n v="1157"/>
    <s v="GER"/>
    <s v="d. Precisión de la información-Productos Asociados de PAYC (Informes, Control de presupuesto y Programación y actas)"/>
    <x v="23"/>
  </r>
  <r>
    <n v="2269"/>
    <x v="66"/>
    <x v="6"/>
    <x v="0"/>
    <m/>
    <m/>
    <s v="e. Diagramación"/>
    <x v="4"/>
    <n v="4"/>
    <s v="SIN FECHA COMO TAL, SE ASIGNA LA INTERMEDIA DEL SEGUNDO SEMESTRE"/>
    <m/>
    <m/>
    <m/>
    <m/>
    <m/>
    <m/>
    <m/>
    <m/>
    <m/>
    <s v="SIN CECO"/>
    <s v="NO"/>
    <s v="LOCAL COMERCIAL **-Productos Asociados de PAYC (Informes, Control de presupuesto y Programación y actas)"/>
    <n v="4"/>
    <n v="4"/>
    <n v="1157"/>
    <n v="1157"/>
    <s v="GER"/>
    <s v="e. Diagramación-Productos Asociados de PAYC (Informes, Control de presupuesto y Programación y actas)"/>
    <x v="24"/>
  </r>
  <r>
    <n v="2270"/>
    <x v="66"/>
    <x v="6"/>
    <x v="0"/>
    <m/>
    <m/>
    <s v="a. Cumplimiento"/>
    <x v="5"/>
    <n v="4"/>
    <s v="SIN FECHA COMO TAL, SE ASIGNA LA INTERMEDIA DEL SEGUNDO SEMESTRE"/>
    <m/>
    <m/>
    <m/>
    <m/>
    <m/>
    <m/>
    <m/>
    <m/>
    <m/>
    <s v="SIN CECO"/>
    <s v="NO"/>
    <s v="LOCAL COMERCIAL **-Compromisos Pactados"/>
    <n v="4"/>
    <n v="4"/>
    <n v="1157"/>
    <n v="1157"/>
    <s v="GER"/>
    <s v="a. Cumplimiento-Compromisos Pactados"/>
    <x v="25"/>
  </r>
  <r>
    <n v="2271"/>
    <x v="66"/>
    <x v="6"/>
    <x v="0"/>
    <m/>
    <m/>
    <s v="b. Satisface expectativas"/>
    <x v="5"/>
    <n v="4"/>
    <s v="SIN FECHA COMO TAL, SE ASIGNA LA INTERMEDIA DEL SEGUNDO SEMESTRE"/>
    <m/>
    <m/>
    <m/>
    <m/>
    <m/>
    <m/>
    <m/>
    <m/>
    <m/>
    <s v="SIN CECO"/>
    <s v="NO"/>
    <s v="LOCAL COMERCIAL **-Compromisos Pactados"/>
    <n v="4"/>
    <n v="4"/>
    <n v="1157"/>
    <n v="1157"/>
    <s v="GER"/>
    <s v="b. Satisface expectativas-Compromisos Pactados"/>
    <x v="26"/>
  </r>
  <r>
    <n v="2272"/>
    <x v="66"/>
    <x v="6"/>
    <x v="0"/>
    <m/>
    <m/>
    <s v="c. Calidad de la Información suministrada"/>
    <x v="5"/>
    <n v="4"/>
    <s v="SIN FECHA COMO TAL, SE ASIGNA LA INTERMEDIA DEL SEGUNDO SEMESTRE"/>
    <m/>
    <m/>
    <m/>
    <m/>
    <m/>
    <m/>
    <m/>
    <m/>
    <m/>
    <s v="SIN CECO"/>
    <s v="NO"/>
    <s v="LOCAL COMERCIAL **-Compromisos Pactados"/>
    <n v="4"/>
    <n v="4"/>
    <n v="1157"/>
    <n v="1157"/>
    <s v="GER"/>
    <s v="c. Calidad de la Información suministrada-Compromisos Pactados"/>
    <x v="27"/>
  </r>
  <r>
    <n v="2273"/>
    <x v="66"/>
    <x v="6"/>
    <x v="0"/>
    <m/>
    <m/>
    <s v="d. Disposición del personal de PAYC a las solicitudes del cliente"/>
    <x v="5"/>
    <n v="4"/>
    <s v="SIN FECHA COMO TAL, SE ASIGNA LA INTERMEDIA DEL SEGUNDO SEMESTRE"/>
    <m/>
    <m/>
    <m/>
    <m/>
    <m/>
    <m/>
    <m/>
    <m/>
    <m/>
    <s v="SIN CECO"/>
    <s v="NO"/>
    <s v="LOCAL COMERCIAL **-Compromisos Pactados"/>
    <n v="4"/>
    <n v="4"/>
    <n v="1157"/>
    <n v="1157"/>
    <s v="GER"/>
    <s v="d. Disposición del personal de PAYC a las solicitudes del cliente-Compromisos Pactados"/>
    <x v="28"/>
  </r>
  <r>
    <n v="2274"/>
    <x v="66"/>
    <x v="6"/>
    <x v="0"/>
    <m/>
    <m/>
    <s v="e. Coherencia entre lo solicitado y lo entregado"/>
    <x v="5"/>
    <n v="4"/>
    <s v="SIN FECHA COMO TAL, SE ASIGNA LA INTERMEDIA DEL SEGUNDO SEMESTRE"/>
    <m/>
    <m/>
    <m/>
    <m/>
    <m/>
    <m/>
    <m/>
    <m/>
    <m/>
    <s v="SIN CECO"/>
    <s v="NO"/>
    <s v="LOCAL COMERCIAL **-Compromisos Pactados"/>
    <n v="4"/>
    <n v="4"/>
    <n v="1157"/>
    <n v="1157"/>
    <s v="GER"/>
    <s v="e. Coherencia entre lo solicitado y lo entregado-Compromisos Pactados"/>
    <x v="29"/>
  </r>
  <r>
    <n v="2275"/>
    <x v="66"/>
    <x v="6"/>
    <x v="0"/>
    <m/>
    <m/>
    <s v="Grado de Satisfacción con el Servicio Prestado"/>
    <x v="6"/>
    <n v="4"/>
    <s v="SIN FECHA COMO TAL, SE ASIGNA LA INTERMEDIA DEL SEGUNDO SEMESTRE"/>
    <m/>
    <m/>
    <m/>
    <m/>
    <m/>
    <m/>
    <m/>
    <m/>
    <m/>
    <s v="SIN CECO"/>
    <s v="NO"/>
    <s v="LOCAL COMERCIAL **-Grado de Satisfacción con el Servicio Prestado"/>
    <n v="4"/>
    <n v="4"/>
    <n v="1157"/>
    <n v="1157"/>
    <s v="GER"/>
    <s v="Grado de Satisfacción con el Servicio Prestado-Grado de Satisfacción con el Servicio Prestado"/>
    <x v="30"/>
  </r>
  <r>
    <n v="2276"/>
    <x v="66"/>
    <x v="6"/>
    <x v="0"/>
    <m/>
    <m/>
    <s v="Posibilidad de Volver a Contratar con PAYC"/>
    <x v="7"/>
    <n v="4"/>
    <s v="SIN FECHA COMO TAL, SE ASIGNA LA INTERMEDIA DEL SEGUNDO SEMESTRE"/>
    <m/>
    <m/>
    <m/>
    <m/>
    <m/>
    <m/>
    <m/>
    <m/>
    <m/>
    <s v="SIN CECO"/>
    <s v="NO"/>
    <s v="LOCAL COMERCIAL **-Posibilidad de Volver a Contratar con PAYC"/>
    <n v="4"/>
    <n v="4"/>
    <n v="1157"/>
    <n v="1157"/>
    <s v="GER"/>
    <s v="Posibilidad de Volver a Contratar con PAYC-Posibilidad de Volver a Contratar con PAYC"/>
    <x v="31"/>
  </r>
  <r>
    <n v="2277"/>
    <x v="66"/>
    <x v="6"/>
    <x v="0"/>
    <m/>
    <m/>
    <s v="Principales fortalezas en el servicio que presta PAYC"/>
    <x v="8"/>
    <s v="-"/>
    <s v="SIN FECHA COMO TAL, SE ASIGNA LA INTERMEDIA DEL SEGUNDO SEMESTRE"/>
    <m/>
    <m/>
    <m/>
    <m/>
    <m/>
    <m/>
    <m/>
    <m/>
    <m/>
    <s v="SIN CECO"/>
    <s v="NO"/>
    <s v="LOCAL COMERCIAL **-Fortalezas PAYC"/>
    <s v="-"/>
    <n v="0"/>
    <n v="1157"/>
    <n v="1157"/>
    <s v="GER"/>
    <s v="Principales fortalezas en el servicio que presta PAYC-Fortalezas PAYC"/>
    <x v="32"/>
  </r>
  <r>
    <n v="2278"/>
    <x v="66"/>
    <x v="6"/>
    <x v="0"/>
    <m/>
    <m/>
    <s v="Principales debilidades en el servicio que presta PAYC"/>
    <x v="9"/>
    <s v="-"/>
    <s v="SIN FECHA COMO TAL, SE ASIGNA LA INTERMEDIA DEL SEGUNDO SEMESTRE"/>
    <m/>
    <m/>
    <m/>
    <m/>
    <m/>
    <m/>
    <m/>
    <m/>
    <m/>
    <s v="SIN CECO"/>
    <s v="NO"/>
    <s v="LOCAL COMERCIAL **-Debilidades PAYC"/>
    <s v="-"/>
    <n v="0"/>
    <n v="1157"/>
    <n v="1157"/>
    <s v="GER"/>
    <s v="Principales debilidades en el servicio que presta PAYC-Debilidades PAYC"/>
    <x v="33"/>
  </r>
  <r>
    <n v="2279"/>
    <x v="67"/>
    <x v="6"/>
    <x v="0"/>
    <m/>
    <m/>
    <s v="a. Conocimiento específico de temas aplicables al proyecto"/>
    <x v="0"/>
    <n v="4"/>
    <s v="SIN FECHA COMO TAL, SE ASIGNA LA INTERMEDIA DEL SEGUNDO SEMESTRE"/>
    <m/>
    <m/>
    <m/>
    <m/>
    <m/>
    <m/>
    <m/>
    <m/>
    <m/>
    <s v="SIN CECO"/>
    <s v="NO"/>
    <s v="BLOQUE G Y GB **-Soporte Técnico"/>
    <n v="4"/>
    <n v="4"/>
    <n v="1222"/>
    <n v="1222"/>
    <s v="GER"/>
    <s v="a. Conocimiento específico de temas aplicables al proyecto-Soporte Técnico"/>
    <x v="0"/>
  </r>
  <r>
    <n v="2280"/>
    <x v="67"/>
    <x v="6"/>
    <x v="0"/>
    <m/>
    <m/>
    <s v="b. Idoneidad y Calidad del soporte"/>
    <x v="0"/>
    <n v="4"/>
    <s v="SIN FECHA COMO TAL, SE ASIGNA LA INTERMEDIA DEL SEGUNDO SEMESTRE"/>
    <m/>
    <m/>
    <m/>
    <m/>
    <m/>
    <m/>
    <m/>
    <m/>
    <m/>
    <s v="SIN CECO"/>
    <s v="NO"/>
    <s v="BLOQUE G Y GB **-Soporte Técnico"/>
    <n v="4"/>
    <n v="4"/>
    <n v="1222"/>
    <n v="1222"/>
    <s v="GER"/>
    <s v="b. Idoneidad y Calidad del soporte-Soporte Técnico"/>
    <x v="1"/>
  </r>
  <r>
    <n v="2281"/>
    <x v="67"/>
    <x v="6"/>
    <x v="0"/>
    <m/>
    <m/>
    <s v="c. Cumplimiento de especificaciones técnicas de construcción"/>
    <x v="0"/>
    <n v="4"/>
    <s v="SIN FECHA COMO TAL, SE ASIGNA LA INTERMEDIA DEL SEGUNDO SEMESTRE"/>
    <m/>
    <m/>
    <m/>
    <m/>
    <m/>
    <m/>
    <m/>
    <m/>
    <m/>
    <s v="SIN CECO"/>
    <s v="NO"/>
    <s v="BLOQUE G Y GB **-Soporte Técnico"/>
    <n v="4"/>
    <n v="4"/>
    <n v="1222"/>
    <n v="1222"/>
    <s v="GER"/>
    <s v="c. Cumplimiento de especificaciones técnicas de construcción-Soporte Técnico"/>
    <x v="2"/>
  </r>
  <r>
    <n v="2282"/>
    <x v="67"/>
    <x v="6"/>
    <x v="0"/>
    <m/>
    <m/>
    <s v="d. Confiabilidad de los conceptos aplicados"/>
    <x v="0"/>
    <n v="4"/>
    <s v="SIN FECHA COMO TAL, SE ASIGNA LA INTERMEDIA DEL SEGUNDO SEMESTRE"/>
    <m/>
    <m/>
    <m/>
    <m/>
    <m/>
    <m/>
    <m/>
    <m/>
    <m/>
    <s v="SIN CECO"/>
    <s v="NO"/>
    <s v="BLOQUE G Y GB **-Soporte Técnico"/>
    <n v="4"/>
    <n v="4"/>
    <n v="1222"/>
    <n v="1222"/>
    <s v="GER"/>
    <s v="d. Confiabilidad de los conceptos aplicados-Soporte Técnico"/>
    <x v="3"/>
  </r>
  <r>
    <n v="2283"/>
    <x v="67"/>
    <x v="6"/>
    <x v="0"/>
    <m/>
    <m/>
    <s v="e. Oportunidad en entrega de información o requerimientos"/>
    <x v="0"/>
    <n v="4"/>
    <s v="SIN FECHA COMO TAL, SE ASIGNA LA INTERMEDIA DEL SEGUNDO SEMESTRE"/>
    <m/>
    <m/>
    <m/>
    <m/>
    <m/>
    <m/>
    <m/>
    <m/>
    <m/>
    <s v="SIN CECO"/>
    <s v="NO"/>
    <s v="BLOQUE G Y GB **-Soporte Técnico"/>
    <n v="4"/>
    <n v="4"/>
    <n v="1222"/>
    <n v="1222"/>
    <s v="GER"/>
    <s v="e. Oportunidad en entrega de información o requerimientos-Soporte Técnico"/>
    <x v="4"/>
  </r>
  <r>
    <n v="2284"/>
    <x v="67"/>
    <x v="6"/>
    <x v="0"/>
    <m/>
    <m/>
    <s v="a. Oportunidad de la gestión en obra"/>
    <x v="1"/>
    <n v="4"/>
    <s v="SIN FECHA COMO TAL, SE ASIGNA LA INTERMEDIA DEL SEGUNDO SEMESTRE"/>
    <m/>
    <m/>
    <m/>
    <m/>
    <m/>
    <m/>
    <m/>
    <m/>
    <m/>
    <s v="SIN CECO"/>
    <s v="NO"/>
    <s v="BLOQUE G Y GB **-Soporte Administrativo"/>
    <n v="4"/>
    <n v="4"/>
    <n v="1222"/>
    <n v="1222"/>
    <s v="GER"/>
    <s v="a. Oportunidad de la gestión en obra-Soporte Administrativo"/>
    <x v="5"/>
  </r>
  <r>
    <n v="2285"/>
    <x v="67"/>
    <x v="6"/>
    <x v="0"/>
    <m/>
    <m/>
    <s v="b. Manejo administrativo del proyecto"/>
    <x v="1"/>
    <n v="4"/>
    <s v="SIN FECHA COMO TAL, SE ASIGNA LA INTERMEDIA DEL SEGUNDO SEMESTRE"/>
    <m/>
    <m/>
    <m/>
    <m/>
    <m/>
    <m/>
    <m/>
    <m/>
    <m/>
    <s v="SIN CECO"/>
    <s v="NO"/>
    <s v="BLOQUE G Y GB **-Soporte Administrativo"/>
    <n v="4"/>
    <n v="4"/>
    <n v="1222"/>
    <n v="1222"/>
    <s v="GER"/>
    <s v="b. Manejo administrativo del proyecto-Soporte Administrativo"/>
    <x v="6"/>
  </r>
  <r>
    <n v="2286"/>
    <x v="67"/>
    <x v="6"/>
    <x v="0"/>
    <m/>
    <m/>
    <s v="c. Información clara y veraz sobre la administración de proyecto"/>
    <x v="1"/>
    <n v="4"/>
    <s v="SIN FECHA COMO TAL, SE ASIGNA LA INTERMEDIA DEL SEGUNDO SEMESTRE"/>
    <m/>
    <m/>
    <m/>
    <m/>
    <m/>
    <m/>
    <m/>
    <m/>
    <m/>
    <s v="SIN CECO"/>
    <s v="NO"/>
    <s v="BLOQUE G Y GB **-Soporte Administrativo"/>
    <n v="4"/>
    <n v="4"/>
    <n v="1222"/>
    <n v="1222"/>
    <s v="GER"/>
    <s v="c. Información clara y veraz sobre la administración de proyecto-Soporte Administrativo"/>
    <x v="7"/>
  </r>
  <r>
    <n v="2287"/>
    <x v="67"/>
    <x v="6"/>
    <x v="0"/>
    <m/>
    <m/>
    <s v="d. Cumplimientos con expectativas del cliente"/>
    <x v="1"/>
    <n v="4"/>
    <s v="SIN FECHA COMO TAL, SE ASIGNA LA INTERMEDIA DEL SEGUNDO SEMESTRE"/>
    <m/>
    <m/>
    <m/>
    <m/>
    <m/>
    <m/>
    <m/>
    <m/>
    <m/>
    <s v="SIN CECO"/>
    <s v="NO"/>
    <s v="BLOQUE G Y GB **-Soporte Administrativo"/>
    <n v="4"/>
    <n v="4"/>
    <n v="1222"/>
    <n v="1222"/>
    <s v="GER"/>
    <s v="d. Cumplimientos con expectativas del cliente-Soporte Administrativo"/>
    <x v="8"/>
  </r>
  <r>
    <n v="2288"/>
    <x v="67"/>
    <x v="6"/>
    <x v="0"/>
    <m/>
    <m/>
    <s v="e. Control de presupuesto"/>
    <x v="1"/>
    <n v="4"/>
    <s v="SIN FECHA COMO TAL, SE ASIGNA LA INTERMEDIA DEL SEGUNDO SEMESTRE"/>
    <m/>
    <m/>
    <m/>
    <m/>
    <m/>
    <m/>
    <m/>
    <m/>
    <m/>
    <s v="SIN CECO"/>
    <s v="NO"/>
    <s v="BLOQUE G Y GB **-Soporte Administrativo"/>
    <n v="4"/>
    <n v="4"/>
    <n v="1222"/>
    <n v="1222"/>
    <s v="GER"/>
    <s v="e. Control de presupuesto-Soporte Administrativo"/>
    <x v="9"/>
  </r>
  <r>
    <n v="2289"/>
    <x v="67"/>
    <x v="6"/>
    <x v="0"/>
    <m/>
    <m/>
    <s v="a. Apoyo y presencia en el proyecto"/>
    <x v="2"/>
    <n v="4"/>
    <s v="SIN FECHA COMO TAL, SE ASIGNA LA INTERMEDIA DEL SEGUNDO SEMESTRE"/>
    <m/>
    <m/>
    <m/>
    <m/>
    <m/>
    <m/>
    <m/>
    <m/>
    <m/>
    <s v="SIN CECO"/>
    <s v="NO"/>
    <s v="BLOQUE G Y GB **-Soporte Directivo (Coordinador y Gerencia)"/>
    <n v="4"/>
    <n v="4"/>
    <n v="1222"/>
    <n v="1222"/>
    <s v="GER"/>
    <s v="a. Apoyo y presencia en el proyecto-Soporte Directivo (Coordinador y Gerencia)"/>
    <x v="10"/>
  </r>
  <r>
    <n v="2290"/>
    <x v="67"/>
    <x v="6"/>
    <x v="0"/>
    <m/>
    <m/>
    <s v="b. Conocimiento del proyecto"/>
    <x v="2"/>
    <n v="4"/>
    <s v="SIN FECHA COMO TAL, SE ASIGNA LA INTERMEDIA DEL SEGUNDO SEMESTRE"/>
    <m/>
    <m/>
    <m/>
    <m/>
    <m/>
    <m/>
    <m/>
    <m/>
    <m/>
    <s v="SIN CECO"/>
    <s v="NO"/>
    <s v="BLOQUE G Y GB **-Soporte Directivo (Coordinador y Gerencia)"/>
    <n v="4"/>
    <n v="4"/>
    <n v="1222"/>
    <n v="1222"/>
    <s v="GER"/>
    <s v="b. Conocimiento del proyecto-Soporte Directivo (Coordinador y Gerencia)"/>
    <x v="11"/>
  </r>
  <r>
    <n v="2291"/>
    <x v="67"/>
    <x v="6"/>
    <x v="0"/>
    <m/>
    <m/>
    <s v="c. Planteamiento de soluciones y manejo de conflictos"/>
    <x v="2"/>
    <n v="4"/>
    <s v="SIN FECHA COMO TAL, SE ASIGNA LA INTERMEDIA DEL SEGUNDO SEMESTRE"/>
    <m/>
    <m/>
    <m/>
    <m/>
    <m/>
    <m/>
    <m/>
    <m/>
    <m/>
    <s v="SIN CECO"/>
    <s v="NO"/>
    <s v="BLOQUE G Y GB **-Soporte Directivo (Coordinador y Gerencia)"/>
    <n v="4"/>
    <n v="4"/>
    <n v="1222"/>
    <n v="1222"/>
    <s v="GER"/>
    <s v="c. Planteamiento de soluciones y manejo de conflictos-Soporte Directivo (Coordinador y Gerencia)"/>
    <x v="12"/>
  </r>
  <r>
    <n v="2292"/>
    <x v="67"/>
    <x v="6"/>
    <x v="0"/>
    <m/>
    <m/>
    <s v="d. Cumplimiento de compromisos"/>
    <x v="2"/>
    <n v="4"/>
    <s v="SIN FECHA COMO TAL, SE ASIGNA LA INTERMEDIA DEL SEGUNDO SEMESTRE"/>
    <m/>
    <m/>
    <m/>
    <m/>
    <m/>
    <m/>
    <m/>
    <m/>
    <m/>
    <s v="SIN CECO"/>
    <s v="NO"/>
    <s v="BLOQUE G Y GB **-Soporte Directivo (Coordinador y Gerencia)"/>
    <n v="4"/>
    <n v="4"/>
    <n v="1222"/>
    <n v="1222"/>
    <s v="GER"/>
    <s v="d. Cumplimiento de compromisos-Soporte Directivo (Coordinador y Gerencia)"/>
    <x v="13"/>
  </r>
  <r>
    <n v="2293"/>
    <x v="67"/>
    <x v="6"/>
    <x v="0"/>
    <m/>
    <m/>
    <s v="e. Manejo del cliente"/>
    <x v="2"/>
    <n v="4"/>
    <s v="SIN FECHA COMO TAL, SE ASIGNA LA INTERMEDIA DEL SEGUNDO SEMESTRE"/>
    <m/>
    <m/>
    <m/>
    <m/>
    <m/>
    <m/>
    <m/>
    <m/>
    <m/>
    <s v="SIN CECO"/>
    <s v="NO"/>
    <s v="BLOQUE G Y GB **-Soporte Directivo (Coordinador y Gerencia)"/>
    <n v="4"/>
    <n v="4"/>
    <n v="1222"/>
    <n v="1222"/>
    <s v="GER"/>
    <s v="e. Manejo del cliente-Soporte Directivo (Coordinador y Gerencia)"/>
    <x v="14"/>
  </r>
  <r>
    <n v="2294"/>
    <x v="67"/>
    <x v="6"/>
    <x v="0"/>
    <m/>
    <m/>
    <s v="a. Idoneidad del personal"/>
    <x v="3"/>
    <n v="4"/>
    <s v="SIN FECHA COMO TAL, SE ASIGNA LA INTERMEDIA DEL SEGUNDO SEMESTRE"/>
    <m/>
    <m/>
    <m/>
    <m/>
    <m/>
    <m/>
    <m/>
    <m/>
    <m/>
    <s v="SIN CECO"/>
    <s v="NO"/>
    <s v="BLOQUE G Y GB **-Personal que presta el servicio en obra"/>
    <n v="4"/>
    <n v="4"/>
    <n v="1222"/>
    <n v="1222"/>
    <s v="GER"/>
    <s v="a. Idoneidad del personal-Personal que presta el servicio en obra"/>
    <x v="15"/>
  </r>
  <r>
    <n v="2295"/>
    <x v="67"/>
    <x v="6"/>
    <x v="0"/>
    <m/>
    <m/>
    <s v="b. Oportuna atención al cliente"/>
    <x v="3"/>
    <n v="4"/>
    <s v="SIN FECHA COMO TAL, SE ASIGNA LA INTERMEDIA DEL SEGUNDO SEMESTRE"/>
    <m/>
    <m/>
    <m/>
    <m/>
    <m/>
    <m/>
    <m/>
    <m/>
    <m/>
    <s v="SIN CECO"/>
    <s v="NO"/>
    <s v="BLOQUE G Y GB **-Personal que presta el servicio en obra"/>
    <n v="4"/>
    <n v="4"/>
    <n v="1222"/>
    <n v="1222"/>
    <s v="GER"/>
    <s v="b. Oportuna atención al cliente-Personal que presta el servicio en obra"/>
    <x v="16"/>
  </r>
  <r>
    <n v="2296"/>
    <x v="67"/>
    <x v="6"/>
    <x v="0"/>
    <m/>
    <m/>
    <s v="c. Compromiso con el proyecto"/>
    <x v="3"/>
    <n v="4"/>
    <s v="SIN FECHA COMO TAL, SE ASIGNA LA INTERMEDIA DEL SEGUNDO SEMESTRE"/>
    <m/>
    <m/>
    <m/>
    <m/>
    <m/>
    <m/>
    <m/>
    <m/>
    <m/>
    <s v="SIN CECO"/>
    <s v="NO"/>
    <s v="BLOQUE G Y GB **-Personal que presta el servicio en obra"/>
    <n v="4"/>
    <n v="4"/>
    <n v="1222"/>
    <n v="1222"/>
    <s v="GER"/>
    <s v="c. Compromiso con el proyecto-Personal que presta el servicio en obra"/>
    <x v="17"/>
  </r>
  <r>
    <n v="2297"/>
    <x v="67"/>
    <x v="6"/>
    <x v="0"/>
    <m/>
    <m/>
    <s v="d. Cumplimiento de compromisos"/>
    <x v="3"/>
    <n v="4"/>
    <s v="SIN FECHA COMO TAL, SE ASIGNA LA INTERMEDIA DEL SEGUNDO SEMESTRE"/>
    <m/>
    <m/>
    <m/>
    <m/>
    <m/>
    <m/>
    <m/>
    <m/>
    <m/>
    <s v="SIN CECO"/>
    <s v="NO"/>
    <s v="BLOQUE G Y GB **-Personal que presta el servicio en obra"/>
    <n v="4"/>
    <n v="4"/>
    <n v="1222"/>
    <n v="1222"/>
    <s v="GER"/>
    <s v="d. Cumplimiento de compromisos-Personal que presta el servicio en obra"/>
    <x v="18"/>
  </r>
  <r>
    <n v="2298"/>
    <x v="67"/>
    <x v="6"/>
    <x v="0"/>
    <m/>
    <m/>
    <s v="e. Proactividad en desarrollo de funciones"/>
    <x v="3"/>
    <n v="4"/>
    <s v="SIN FECHA COMO TAL, SE ASIGNA LA INTERMEDIA DEL SEGUNDO SEMESTRE"/>
    <m/>
    <m/>
    <m/>
    <m/>
    <m/>
    <m/>
    <m/>
    <m/>
    <m/>
    <s v="SIN CECO"/>
    <s v="NO"/>
    <s v="BLOQUE G Y GB **-Personal que presta el servicio en obra"/>
    <n v="4"/>
    <n v="4"/>
    <n v="1222"/>
    <n v="1222"/>
    <s v="GER"/>
    <s v="e. Proactividad en desarrollo de funciones-Personal que presta el servicio en obra"/>
    <x v="19"/>
  </r>
  <r>
    <n v="2299"/>
    <x v="67"/>
    <x v="6"/>
    <x v="0"/>
    <m/>
    <m/>
    <s v="a. Calidad del Contenido"/>
    <x v="4"/>
    <n v="4"/>
    <s v="SIN FECHA COMO TAL, SE ASIGNA LA INTERMEDIA DEL SEGUNDO SEMESTRE"/>
    <m/>
    <m/>
    <m/>
    <m/>
    <m/>
    <m/>
    <m/>
    <m/>
    <m/>
    <s v="SIN CECO"/>
    <s v="NO"/>
    <s v="BLOQUE G Y GB **-Productos Asociados de PAYC (Informes, Control de presupuesto y Programación y actas)"/>
    <n v="4"/>
    <n v="4"/>
    <n v="1222"/>
    <n v="1222"/>
    <s v="GER"/>
    <s v="a. Calidad del Contenido-Productos Asociados de PAYC (Informes, Control de presupuesto y Programación y actas)"/>
    <x v="20"/>
  </r>
  <r>
    <n v="2300"/>
    <x v="67"/>
    <x v="6"/>
    <x v="0"/>
    <m/>
    <m/>
    <s v="b. Claridad del Contenido"/>
    <x v="4"/>
    <n v="4"/>
    <s v="SIN FECHA COMO TAL, SE ASIGNA LA INTERMEDIA DEL SEGUNDO SEMESTRE"/>
    <m/>
    <m/>
    <m/>
    <m/>
    <m/>
    <m/>
    <m/>
    <m/>
    <m/>
    <s v="SIN CECO"/>
    <s v="NO"/>
    <s v="BLOQUE G Y GB **-Productos Asociados de PAYC (Informes, Control de presupuesto y Programación y actas)"/>
    <n v="4"/>
    <n v="4"/>
    <n v="1222"/>
    <n v="1222"/>
    <s v="GER"/>
    <s v="b. Claridad del Contenido-Productos Asociados de PAYC (Informes, Control de presupuesto y Programación y actas)"/>
    <x v="21"/>
  </r>
  <r>
    <n v="2301"/>
    <x v="67"/>
    <x v="6"/>
    <x v="0"/>
    <m/>
    <m/>
    <s v="c. Oportunidad en la entrega"/>
    <x v="4"/>
    <n v="4"/>
    <s v="SIN FECHA COMO TAL, SE ASIGNA LA INTERMEDIA DEL SEGUNDO SEMESTRE"/>
    <m/>
    <m/>
    <m/>
    <m/>
    <m/>
    <m/>
    <m/>
    <m/>
    <m/>
    <s v="SIN CECO"/>
    <s v="NO"/>
    <s v="BLOQUE G Y GB **-Productos Asociados de PAYC (Informes, Control de presupuesto y Programación y actas)"/>
    <n v="4"/>
    <n v="4"/>
    <n v="1222"/>
    <n v="1222"/>
    <s v="GER"/>
    <s v="c. Oportunidad en la entrega-Productos Asociados de PAYC (Informes, Control de presupuesto y Programación y actas)"/>
    <x v="22"/>
  </r>
  <r>
    <n v="2302"/>
    <x v="67"/>
    <x v="6"/>
    <x v="0"/>
    <m/>
    <m/>
    <s v="d. Precisión de la información"/>
    <x v="4"/>
    <n v="4"/>
    <s v="SIN FECHA COMO TAL, SE ASIGNA LA INTERMEDIA DEL SEGUNDO SEMESTRE"/>
    <m/>
    <m/>
    <m/>
    <m/>
    <m/>
    <m/>
    <m/>
    <m/>
    <m/>
    <s v="SIN CECO"/>
    <s v="NO"/>
    <s v="BLOQUE G Y GB **-Productos Asociados de PAYC (Informes, Control de presupuesto y Programación y actas)"/>
    <n v="4"/>
    <n v="4"/>
    <n v="1222"/>
    <n v="1222"/>
    <s v="GER"/>
    <s v="d. Precisión de la información-Productos Asociados de PAYC (Informes, Control de presupuesto y Programación y actas)"/>
    <x v="23"/>
  </r>
  <r>
    <n v="2303"/>
    <x v="67"/>
    <x v="6"/>
    <x v="0"/>
    <m/>
    <m/>
    <s v="e. Diagramación"/>
    <x v="4"/>
    <n v="4"/>
    <s v="SIN FECHA COMO TAL, SE ASIGNA LA INTERMEDIA DEL SEGUNDO SEMESTRE"/>
    <m/>
    <m/>
    <m/>
    <m/>
    <m/>
    <m/>
    <m/>
    <m/>
    <m/>
    <s v="SIN CECO"/>
    <s v="NO"/>
    <s v="BLOQUE G Y GB **-Productos Asociados de PAYC (Informes, Control de presupuesto y Programación y actas)"/>
    <n v="4"/>
    <n v="4"/>
    <n v="1222"/>
    <n v="1222"/>
    <s v="GER"/>
    <s v="e. Diagramación-Productos Asociados de PAYC (Informes, Control de presupuesto y Programación y actas)"/>
    <x v="24"/>
  </r>
  <r>
    <n v="2304"/>
    <x v="67"/>
    <x v="6"/>
    <x v="0"/>
    <m/>
    <m/>
    <s v="a. Cumplimiento"/>
    <x v="5"/>
    <n v="4"/>
    <s v="SIN FECHA COMO TAL, SE ASIGNA LA INTERMEDIA DEL SEGUNDO SEMESTRE"/>
    <m/>
    <m/>
    <m/>
    <m/>
    <m/>
    <m/>
    <m/>
    <m/>
    <m/>
    <s v="SIN CECO"/>
    <s v="NO"/>
    <s v="BLOQUE G Y GB **-Compromisos Pactados"/>
    <n v="4"/>
    <n v="4"/>
    <n v="1222"/>
    <n v="1222"/>
    <s v="GER"/>
    <s v="a. Cumplimiento-Compromisos Pactados"/>
    <x v="25"/>
  </r>
  <r>
    <n v="2305"/>
    <x v="67"/>
    <x v="6"/>
    <x v="0"/>
    <m/>
    <m/>
    <s v="b. Satisface expectativas"/>
    <x v="5"/>
    <n v="4"/>
    <s v="SIN FECHA COMO TAL, SE ASIGNA LA INTERMEDIA DEL SEGUNDO SEMESTRE"/>
    <m/>
    <m/>
    <m/>
    <m/>
    <m/>
    <m/>
    <m/>
    <m/>
    <m/>
    <s v="SIN CECO"/>
    <s v="NO"/>
    <s v="BLOQUE G Y GB **-Compromisos Pactados"/>
    <n v="4"/>
    <n v="4"/>
    <n v="1222"/>
    <n v="1222"/>
    <s v="GER"/>
    <s v="b. Satisface expectativas-Compromisos Pactados"/>
    <x v="26"/>
  </r>
  <r>
    <n v="2306"/>
    <x v="67"/>
    <x v="6"/>
    <x v="0"/>
    <m/>
    <m/>
    <s v="c. Calidad de la Información suministrada"/>
    <x v="5"/>
    <n v="4"/>
    <s v="SIN FECHA COMO TAL, SE ASIGNA LA INTERMEDIA DEL SEGUNDO SEMESTRE"/>
    <m/>
    <m/>
    <m/>
    <m/>
    <m/>
    <m/>
    <m/>
    <m/>
    <m/>
    <s v="SIN CECO"/>
    <s v="NO"/>
    <s v="BLOQUE G Y GB **-Compromisos Pactados"/>
    <n v="4"/>
    <n v="4"/>
    <n v="1222"/>
    <n v="1222"/>
    <s v="GER"/>
    <s v="c. Calidad de la Información suministrada-Compromisos Pactados"/>
    <x v="27"/>
  </r>
  <r>
    <n v="2307"/>
    <x v="67"/>
    <x v="6"/>
    <x v="0"/>
    <m/>
    <m/>
    <s v="d. Disposición del personal de PAYC a las solicitudes del cliente"/>
    <x v="5"/>
    <n v="4"/>
    <s v="SIN FECHA COMO TAL, SE ASIGNA LA INTERMEDIA DEL SEGUNDO SEMESTRE"/>
    <m/>
    <m/>
    <m/>
    <m/>
    <m/>
    <m/>
    <m/>
    <m/>
    <m/>
    <s v="SIN CECO"/>
    <s v="NO"/>
    <s v="BLOQUE G Y GB **-Compromisos Pactados"/>
    <n v="4"/>
    <n v="4"/>
    <n v="1222"/>
    <n v="1222"/>
    <s v="GER"/>
    <s v="d. Disposición del personal de PAYC a las solicitudes del cliente-Compromisos Pactados"/>
    <x v="28"/>
  </r>
  <r>
    <n v="2308"/>
    <x v="67"/>
    <x v="6"/>
    <x v="0"/>
    <m/>
    <m/>
    <s v="e. Coherencia entre lo solicitado y lo entregado"/>
    <x v="5"/>
    <n v="4"/>
    <s v="SIN FECHA COMO TAL, SE ASIGNA LA INTERMEDIA DEL SEGUNDO SEMESTRE"/>
    <m/>
    <m/>
    <m/>
    <m/>
    <m/>
    <m/>
    <m/>
    <m/>
    <m/>
    <s v="SIN CECO"/>
    <s v="NO"/>
    <s v="BLOQUE G Y GB **-Compromisos Pactados"/>
    <n v="4"/>
    <n v="4"/>
    <n v="1222"/>
    <n v="1222"/>
    <s v="GER"/>
    <s v="e. Coherencia entre lo solicitado y lo entregado-Compromisos Pactados"/>
    <x v="29"/>
  </r>
  <r>
    <n v="2309"/>
    <x v="67"/>
    <x v="6"/>
    <x v="0"/>
    <m/>
    <m/>
    <s v="Grado de Satisfacción con el Servicio Prestado"/>
    <x v="6"/>
    <n v="4"/>
    <s v="SIN FECHA COMO TAL, SE ASIGNA LA INTERMEDIA DEL SEGUNDO SEMESTRE"/>
    <m/>
    <m/>
    <m/>
    <m/>
    <m/>
    <m/>
    <m/>
    <m/>
    <m/>
    <s v="SIN CECO"/>
    <s v="NO"/>
    <s v="BLOQUE G Y GB **-Grado de Satisfacción con el Servicio Prestado"/>
    <n v="4"/>
    <n v="4"/>
    <n v="1222"/>
    <n v="1222"/>
    <s v="GER"/>
    <s v="Grado de Satisfacción con el Servicio Prestado-Grado de Satisfacción con el Servicio Prestado"/>
    <x v="30"/>
  </r>
  <r>
    <n v="2310"/>
    <x v="67"/>
    <x v="6"/>
    <x v="0"/>
    <m/>
    <m/>
    <s v="Posibilidad de Volver a Contratar con PAYC"/>
    <x v="7"/>
    <n v="4"/>
    <s v="SIN FECHA COMO TAL, SE ASIGNA LA INTERMEDIA DEL SEGUNDO SEMESTRE"/>
    <m/>
    <m/>
    <m/>
    <m/>
    <m/>
    <m/>
    <m/>
    <m/>
    <m/>
    <s v="SIN CECO"/>
    <s v="NO"/>
    <s v="BLOQUE G Y GB **-Posibilidad de Volver a Contratar con PAYC"/>
    <n v="4"/>
    <n v="4"/>
    <n v="1222"/>
    <n v="1222"/>
    <s v="GER"/>
    <s v="Posibilidad de Volver a Contratar con PAYC-Posibilidad de Volver a Contratar con PAYC"/>
    <x v="31"/>
  </r>
  <r>
    <n v="2311"/>
    <x v="67"/>
    <x v="6"/>
    <x v="0"/>
    <m/>
    <m/>
    <s v="Principales fortalezas en el servicio que presta PAYC"/>
    <x v="8"/>
    <s v="-"/>
    <s v="SIN FECHA COMO TAL, SE ASIGNA LA INTERMEDIA DEL SEGUNDO SEMESTRE"/>
    <m/>
    <m/>
    <m/>
    <m/>
    <m/>
    <m/>
    <m/>
    <m/>
    <m/>
    <s v="SIN CECO"/>
    <s v="NO"/>
    <s v="BLOQUE G Y GB **-Fortalezas PAYC"/>
    <s v="-"/>
    <n v="0"/>
    <n v="1222"/>
    <n v="1222"/>
    <s v="GER"/>
    <s v="Principales fortalezas en el servicio que presta PAYC-Fortalezas PAYC"/>
    <x v="32"/>
  </r>
  <r>
    <n v="2312"/>
    <x v="67"/>
    <x v="6"/>
    <x v="0"/>
    <m/>
    <m/>
    <s v="Principales debilidades en el servicio que presta PAYC"/>
    <x v="9"/>
    <s v="-"/>
    <s v="SIN FECHA COMO TAL, SE ASIGNA LA INTERMEDIA DEL SEGUNDO SEMESTRE"/>
    <m/>
    <m/>
    <m/>
    <m/>
    <m/>
    <m/>
    <m/>
    <m/>
    <m/>
    <s v="SIN CECO"/>
    <s v="NO"/>
    <s v="BLOQUE G Y GB **-Debilidades PAYC"/>
    <s v="-"/>
    <n v="0"/>
    <n v="1222"/>
    <n v="1222"/>
    <s v="GER"/>
    <s v="Principales debilidades en el servicio que presta PAYC-Debilidades PAYC"/>
    <x v="33"/>
  </r>
  <r>
    <n v="2313"/>
    <x v="68"/>
    <x v="6"/>
    <x v="0"/>
    <m/>
    <m/>
    <s v="a. Conocimiento específico de temas aplicables al proyecto"/>
    <x v="0"/>
    <n v="4"/>
    <s v="SIN FECHA COMO TAL, SE ASIGNA LA INTERMEDIA DEL SEGUNDO SEMESTRE"/>
    <m/>
    <m/>
    <m/>
    <m/>
    <m/>
    <m/>
    <m/>
    <m/>
    <m/>
    <s v="SIN CECO"/>
    <s v="NO"/>
    <s v="ESTACION DE POLICIA UNIV. DE LOS ANDES **-Soporte Técnico"/>
    <n v="4"/>
    <n v="4"/>
    <n v="1380"/>
    <n v="1380"/>
    <s v="GER"/>
    <s v="a. Conocimiento específico de temas aplicables al proyecto-Soporte Técnico"/>
    <x v="0"/>
  </r>
  <r>
    <n v="2314"/>
    <x v="68"/>
    <x v="6"/>
    <x v="0"/>
    <m/>
    <m/>
    <s v="b. Idoneidad y Calidad del soporte"/>
    <x v="0"/>
    <n v="4"/>
    <s v="SIN FECHA COMO TAL, SE ASIGNA LA INTERMEDIA DEL SEGUNDO SEMESTRE"/>
    <m/>
    <m/>
    <m/>
    <m/>
    <m/>
    <m/>
    <m/>
    <m/>
    <m/>
    <s v="SIN CECO"/>
    <s v="NO"/>
    <s v="ESTACION DE POLICIA UNIV. DE LOS ANDES **-Soporte Técnico"/>
    <n v="4"/>
    <n v="4"/>
    <n v="1380"/>
    <n v="1380"/>
    <s v="GER"/>
    <s v="b. Idoneidad y Calidad del soporte-Soporte Técnico"/>
    <x v="1"/>
  </r>
  <r>
    <n v="2315"/>
    <x v="68"/>
    <x v="6"/>
    <x v="0"/>
    <m/>
    <m/>
    <s v="c. Cumplimiento de especificaciones técnicas de construcción"/>
    <x v="0"/>
    <n v="4"/>
    <s v="SIN FECHA COMO TAL, SE ASIGNA LA INTERMEDIA DEL SEGUNDO SEMESTRE"/>
    <m/>
    <m/>
    <m/>
    <m/>
    <m/>
    <m/>
    <m/>
    <m/>
    <m/>
    <s v="SIN CECO"/>
    <s v="NO"/>
    <s v="ESTACION DE POLICIA UNIV. DE LOS ANDES **-Soporte Técnico"/>
    <n v="4"/>
    <n v="4"/>
    <n v="1380"/>
    <n v="1380"/>
    <s v="GER"/>
    <s v="c. Cumplimiento de especificaciones técnicas de construcción-Soporte Técnico"/>
    <x v="2"/>
  </r>
  <r>
    <n v="2316"/>
    <x v="68"/>
    <x v="6"/>
    <x v="0"/>
    <m/>
    <m/>
    <s v="d. Confiabilidad de los conceptos aplicados"/>
    <x v="0"/>
    <n v="4"/>
    <s v="SIN FECHA COMO TAL, SE ASIGNA LA INTERMEDIA DEL SEGUNDO SEMESTRE"/>
    <m/>
    <m/>
    <m/>
    <m/>
    <m/>
    <m/>
    <m/>
    <m/>
    <m/>
    <s v="SIN CECO"/>
    <s v="NO"/>
    <s v="ESTACION DE POLICIA UNIV. DE LOS ANDES **-Soporte Técnico"/>
    <n v="4"/>
    <n v="4"/>
    <n v="1380"/>
    <n v="1380"/>
    <s v="GER"/>
    <s v="d. Confiabilidad de los conceptos aplicados-Soporte Técnico"/>
    <x v="3"/>
  </r>
  <r>
    <n v="2317"/>
    <x v="68"/>
    <x v="6"/>
    <x v="0"/>
    <m/>
    <m/>
    <s v="e. Oportunidad en entrega de información o requerimientos"/>
    <x v="0"/>
    <n v="4"/>
    <s v="SIN FECHA COMO TAL, SE ASIGNA LA INTERMEDIA DEL SEGUNDO SEMESTRE"/>
    <m/>
    <m/>
    <m/>
    <m/>
    <m/>
    <m/>
    <m/>
    <m/>
    <m/>
    <s v="SIN CECO"/>
    <s v="NO"/>
    <s v="ESTACION DE POLICIA UNIV. DE LOS ANDES **-Soporte Técnico"/>
    <n v="4"/>
    <n v="4"/>
    <n v="1380"/>
    <n v="1380"/>
    <s v="GER"/>
    <s v="e. Oportunidad en entrega de información o requerimientos-Soporte Técnico"/>
    <x v="4"/>
  </r>
  <r>
    <n v="2318"/>
    <x v="68"/>
    <x v="6"/>
    <x v="0"/>
    <m/>
    <m/>
    <s v="a. Oportunidad de la gestión en obra"/>
    <x v="1"/>
    <n v="4"/>
    <s v="SIN FECHA COMO TAL, SE ASIGNA LA INTERMEDIA DEL SEGUNDO SEMESTRE"/>
    <m/>
    <m/>
    <m/>
    <m/>
    <m/>
    <m/>
    <m/>
    <m/>
    <m/>
    <s v="SIN CECO"/>
    <s v="NO"/>
    <s v="ESTACION DE POLICIA UNIV. DE LOS ANDES **-Soporte Administrativo"/>
    <n v="4"/>
    <n v="4"/>
    <n v="1380"/>
    <n v="1380"/>
    <s v="GER"/>
    <s v="a. Oportunidad de la gestión en obra-Soporte Administrativo"/>
    <x v="5"/>
  </r>
  <r>
    <n v="2319"/>
    <x v="68"/>
    <x v="6"/>
    <x v="0"/>
    <m/>
    <m/>
    <s v="b. Manejo administrativo del proyecto"/>
    <x v="1"/>
    <n v="4"/>
    <s v="SIN FECHA COMO TAL, SE ASIGNA LA INTERMEDIA DEL SEGUNDO SEMESTRE"/>
    <m/>
    <m/>
    <m/>
    <m/>
    <m/>
    <m/>
    <m/>
    <m/>
    <m/>
    <s v="SIN CECO"/>
    <s v="NO"/>
    <s v="ESTACION DE POLICIA UNIV. DE LOS ANDES **-Soporte Administrativo"/>
    <n v="4"/>
    <n v="4"/>
    <n v="1380"/>
    <n v="1380"/>
    <s v="GER"/>
    <s v="b. Manejo administrativo del proyecto-Soporte Administrativo"/>
    <x v="6"/>
  </r>
  <r>
    <n v="2320"/>
    <x v="68"/>
    <x v="6"/>
    <x v="0"/>
    <m/>
    <m/>
    <s v="c. Información clara y veraz sobre la administración de proyecto"/>
    <x v="1"/>
    <n v="4"/>
    <s v="SIN FECHA COMO TAL, SE ASIGNA LA INTERMEDIA DEL SEGUNDO SEMESTRE"/>
    <m/>
    <m/>
    <m/>
    <m/>
    <m/>
    <m/>
    <m/>
    <m/>
    <m/>
    <s v="SIN CECO"/>
    <s v="NO"/>
    <s v="ESTACION DE POLICIA UNIV. DE LOS ANDES **-Soporte Administrativo"/>
    <n v="4"/>
    <n v="4"/>
    <n v="1380"/>
    <n v="1380"/>
    <s v="GER"/>
    <s v="c. Información clara y veraz sobre la administración de proyecto-Soporte Administrativo"/>
    <x v="7"/>
  </r>
  <r>
    <n v="2321"/>
    <x v="68"/>
    <x v="6"/>
    <x v="0"/>
    <m/>
    <m/>
    <s v="d. Cumplimientos con expectativas del cliente"/>
    <x v="1"/>
    <n v="4"/>
    <s v="SIN FECHA COMO TAL, SE ASIGNA LA INTERMEDIA DEL SEGUNDO SEMESTRE"/>
    <m/>
    <m/>
    <m/>
    <m/>
    <m/>
    <m/>
    <m/>
    <m/>
    <m/>
    <s v="SIN CECO"/>
    <s v="NO"/>
    <s v="ESTACION DE POLICIA UNIV. DE LOS ANDES **-Soporte Administrativo"/>
    <n v="4"/>
    <n v="4"/>
    <n v="1380"/>
    <n v="1380"/>
    <s v="GER"/>
    <s v="d. Cumplimientos con expectativas del cliente-Soporte Administrativo"/>
    <x v="8"/>
  </r>
  <r>
    <n v="2322"/>
    <x v="68"/>
    <x v="6"/>
    <x v="0"/>
    <m/>
    <m/>
    <s v="e. Control de presupuesto"/>
    <x v="1"/>
    <n v="4"/>
    <s v="SIN FECHA COMO TAL, SE ASIGNA LA INTERMEDIA DEL SEGUNDO SEMESTRE"/>
    <m/>
    <m/>
    <m/>
    <m/>
    <m/>
    <m/>
    <m/>
    <m/>
    <m/>
    <s v="SIN CECO"/>
    <s v="NO"/>
    <s v="ESTACION DE POLICIA UNIV. DE LOS ANDES **-Soporte Administrativo"/>
    <n v="4"/>
    <n v="4"/>
    <n v="1380"/>
    <n v="1380"/>
    <s v="GER"/>
    <s v="e. Control de presupuesto-Soporte Administrativo"/>
    <x v="9"/>
  </r>
  <r>
    <n v="2323"/>
    <x v="68"/>
    <x v="6"/>
    <x v="0"/>
    <m/>
    <m/>
    <s v="a. Apoyo y presencia en el proyecto"/>
    <x v="2"/>
    <n v="4"/>
    <s v="SIN FECHA COMO TAL, SE ASIGNA LA INTERMEDIA DEL SEGUNDO SEMESTRE"/>
    <m/>
    <m/>
    <m/>
    <m/>
    <m/>
    <m/>
    <m/>
    <m/>
    <m/>
    <s v="SIN CECO"/>
    <s v="NO"/>
    <s v="ESTACION DE POLICIA UNIV. DE LOS ANDES **-Soporte Directivo (Coordinador y Gerencia)"/>
    <n v="4"/>
    <n v="4"/>
    <n v="1380"/>
    <n v="1380"/>
    <s v="GER"/>
    <s v="a. Apoyo y presencia en el proyecto-Soporte Directivo (Coordinador y Gerencia)"/>
    <x v="10"/>
  </r>
  <r>
    <n v="2324"/>
    <x v="68"/>
    <x v="6"/>
    <x v="0"/>
    <m/>
    <m/>
    <s v="b. Conocimiento del proyecto"/>
    <x v="2"/>
    <n v="4"/>
    <s v="SIN FECHA COMO TAL, SE ASIGNA LA INTERMEDIA DEL SEGUNDO SEMESTRE"/>
    <m/>
    <m/>
    <m/>
    <m/>
    <m/>
    <m/>
    <m/>
    <m/>
    <m/>
    <s v="SIN CECO"/>
    <s v="NO"/>
    <s v="ESTACION DE POLICIA UNIV. DE LOS ANDES **-Soporte Directivo (Coordinador y Gerencia)"/>
    <n v="4"/>
    <n v="4"/>
    <n v="1380"/>
    <n v="1380"/>
    <s v="GER"/>
    <s v="b. Conocimiento del proyecto-Soporte Directivo (Coordinador y Gerencia)"/>
    <x v="11"/>
  </r>
  <r>
    <n v="2325"/>
    <x v="68"/>
    <x v="6"/>
    <x v="0"/>
    <m/>
    <m/>
    <s v="c. Planteamiento de soluciones y manejo de conflictos"/>
    <x v="2"/>
    <n v="4"/>
    <s v="SIN FECHA COMO TAL, SE ASIGNA LA INTERMEDIA DEL SEGUNDO SEMESTRE"/>
    <m/>
    <m/>
    <m/>
    <m/>
    <m/>
    <m/>
    <m/>
    <m/>
    <m/>
    <s v="SIN CECO"/>
    <s v="NO"/>
    <s v="ESTACION DE POLICIA UNIV. DE LOS ANDES **-Soporte Directivo (Coordinador y Gerencia)"/>
    <n v="4"/>
    <n v="4"/>
    <n v="1380"/>
    <n v="1380"/>
    <s v="GER"/>
    <s v="c. Planteamiento de soluciones y manejo de conflictos-Soporte Directivo (Coordinador y Gerencia)"/>
    <x v="12"/>
  </r>
  <r>
    <n v="2326"/>
    <x v="68"/>
    <x v="6"/>
    <x v="0"/>
    <m/>
    <m/>
    <s v="d. Cumplimiento de compromisos"/>
    <x v="2"/>
    <n v="4"/>
    <s v="SIN FECHA COMO TAL, SE ASIGNA LA INTERMEDIA DEL SEGUNDO SEMESTRE"/>
    <m/>
    <m/>
    <m/>
    <m/>
    <m/>
    <m/>
    <m/>
    <m/>
    <m/>
    <s v="SIN CECO"/>
    <s v="NO"/>
    <s v="ESTACION DE POLICIA UNIV. DE LOS ANDES **-Soporte Directivo (Coordinador y Gerencia)"/>
    <n v="4"/>
    <n v="4"/>
    <n v="1380"/>
    <n v="1380"/>
    <s v="GER"/>
    <s v="d. Cumplimiento de compromisos-Soporte Directivo (Coordinador y Gerencia)"/>
    <x v="13"/>
  </r>
  <r>
    <n v="2327"/>
    <x v="68"/>
    <x v="6"/>
    <x v="0"/>
    <m/>
    <m/>
    <s v="e. Manejo del cliente"/>
    <x v="2"/>
    <n v="4"/>
    <s v="SIN FECHA COMO TAL, SE ASIGNA LA INTERMEDIA DEL SEGUNDO SEMESTRE"/>
    <m/>
    <m/>
    <m/>
    <m/>
    <m/>
    <m/>
    <m/>
    <m/>
    <m/>
    <s v="SIN CECO"/>
    <s v="NO"/>
    <s v="ESTACION DE POLICIA UNIV. DE LOS ANDES **-Soporte Directivo (Coordinador y Gerencia)"/>
    <n v="4"/>
    <n v="4"/>
    <n v="1380"/>
    <n v="1380"/>
    <s v="GER"/>
    <s v="e. Manejo del cliente-Soporte Directivo (Coordinador y Gerencia)"/>
    <x v="14"/>
  </r>
  <r>
    <n v="2328"/>
    <x v="68"/>
    <x v="6"/>
    <x v="0"/>
    <m/>
    <m/>
    <s v="a. Idoneidad del personal"/>
    <x v="3"/>
    <n v="4"/>
    <s v="SIN FECHA COMO TAL, SE ASIGNA LA INTERMEDIA DEL SEGUNDO SEMESTRE"/>
    <m/>
    <m/>
    <m/>
    <m/>
    <m/>
    <m/>
    <m/>
    <m/>
    <m/>
    <s v="SIN CECO"/>
    <s v="NO"/>
    <s v="ESTACION DE POLICIA UNIV. DE LOS ANDES **-Personal que presta el servicio en obra"/>
    <n v="4"/>
    <n v="4"/>
    <n v="1380"/>
    <n v="1380"/>
    <s v="GER"/>
    <s v="a. Idoneidad del personal-Personal que presta el servicio en obra"/>
    <x v="15"/>
  </r>
  <r>
    <n v="2329"/>
    <x v="68"/>
    <x v="6"/>
    <x v="0"/>
    <m/>
    <m/>
    <s v="b. Oportuna atención al cliente"/>
    <x v="3"/>
    <n v="4"/>
    <s v="SIN FECHA COMO TAL, SE ASIGNA LA INTERMEDIA DEL SEGUNDO SEMESTRE"/>
    <m/>
    <m/>
    <m/>
    <m/>
    <m/>
    <m/>
    <m/>
    <m/>
    <m/>
    <s v="SIN CECO"/>
    <s v="NO"/>
    <s v="ESTACION DE POLICIA UNIV. DE LOS ANDES **-Personal que presta el servicio en obra"/>
    <n v="4"/>
    <n v="4"/>
    <n v="1380"/>
    <n v="1380"/>
    <s v="GER"/>
    <s v="b. Oportuna atención al cliente-Personal que presta el servicio en obra"/>
    <x v="16"/>
  </r>
  <r>
    <n v="2330"/>
    <x v="68"/>
    <x v="6"/>
    <x v="0"/>
    <m/>
    <m/>
    <s v="c. Compromiso con el proyecto"/>
    <x v="3"/>
    <n v="4"/>
    <s v="SIN FECHA COMO TAL, SE ASIGNA LA INTERMEDIA DEL SEGUNDO SEMESTRE"/>
    <m/>
    <m/>
    <m/>
    <m/>
    <m/>
    <m/>
    <m/>
    <m/>
    <m/>
    <s v="SIN CECO"/>
    <s v="NO"/>
    <s v="ESTACION DE POLICIA UNIV. DE LOS ANDES **-Personal que presta el servicio en obra"/>
    <n v="4"/>
    <n v="4"/>
    <n v="1380"/>
    <n v="1380"/>
    <s v="GER"/>
    <s v="c. Compromiso con el proyecto-Personal que presta el servicio en obra"/>
    <x v="17"/>
  </r>
  <r>
    <n v="2331"/>
    <x v="68"/>
    <x v="6"/>
    <x v="0"/>
    <m/>
    <m/>
    <s v="d. Cumplimiento de compromisos"/>
    <x v="3"/>
    <n v="4"/>
    <s v="SIN FECHA COMO TAL, SE ASIGNA LA INTERMEDIA DEL SEGUNDO SEMESTRE"/>
    <m/>
    <m/>
    <m/>
    <m/>
    <m/>
    <m/>
    <m/>
    <m/>
    <m/>
    <s v="SIN CECO"/>
    <s v="NO"/>
    <s v="ESTACION DE POLICIA UNIV. DE LOS ANDES **-Personal que presta el servicio en obra"/>
    <n v="4"/>
    <n v="4"/>
    <n v="1380"/>
    <n v="1380"/>
    <s v="GER"/>
    <s v="d. Cumplimiento de compromisos-Personal que presta el servicio en obra"/>
    <x v="18"/>
  </r>
  <r>
    <n v="2332"/>
    <x v="68"/>
    <x v="6"/>
    <x v="0"/>
    <m/>
    <m/>
    <s v="e. Proactividad en desarrollo de funciones"/>
    <x v="3"/>
    <n v="4"/>
    <s v="SIN FECHA COMO TAL, SE ASIGNA LA INTERMEDIA DEL SEGUNDO SEMESTRE"/>
    <m/>
    <m/>
    <m/>
    <m/>
    <m/>
    <m/>
    <m/>
    <m/>
    <m/>
    <s v="SIN CECO"/>
    <s v="NO"/>
    <s v="ESTACION DE POLICIA UNIV. DE LOS ANDES **-Personal que presta el servicio en obra"/>
    <n v="4"/>
    <n v="4"/>
    <n v="1380"/>
    <n v="1380"/>
    <s v="GER"/>
    <s v="e. Proactividad en desarrollo de funciones-Personal que presta el servicio en obra"/>
    <x v="19"/>
  </r>
  <r>
    <n v="2333"/>
    <x v="68"/>
    <x v="6"/>
    <x v="0"/>
    <m/>
    <m/>
    <s v="a. Calidad del Contenido"/>
    <x v="4"/>
    <n v="4"/>
    <s v="SIN FECHA COMO TAL, SE ASIGNA LA INTERMEDIA DEL SEGUNDO SEMESTRE"/>
    <m/>
    <m/>
    <m/>
    <m/>
    <m/>
    <m/>
    <m/>
    <m/>
    <m/>
    <s v="SIN CECO"/>
    <s v="NO"/>
    <s v="ESTACION DE POLICIA UNIV. DE LOS ANDES **-Productos Asociados de PAYC (Informes, Control de presupuesto y Programación y actas)"/>
    <n v="4"/>
    <n v="4"/>
    <n v="1380"/>
    <n v="1380"/>
    <s v="GER"/>
    <s v="a. Calidad del Contenido-Productos Asociados de PAYC (Informes, Control de presupuesto y Programación y actas)"/>
    <x v="20"/>
  </r>
  <r>
    <n v="2334"/>
    <x v="68"/>
    <x v="6"/>
    <x v="0"/>
    <m/>
    <m/>
    <s v="b. Claridad del Contenido"/>
    <x v="4"/>
    <n v="4"/>
    <s v="SIN FECHA COMO TAL, SE ASIGNA LA INTERMEDIA DEL SEGUNDO SEMESTRE"/>
    <m/>
    <m/>
    <m/>
    <m/>
    <m/>
    <m/>
    <m/>
    <m/>
    <m/>
    <s v="SIN CECO"/>
    <s v="NO"/>
    <s v="ESTACION DE POLICIA UNIV. DE LOS ANDES **-Productos Asociados de PAYC (Informes, Control de presupuesto y Programación y actas)"/>
    <n v="4"/>
    <n v="4"/>
    <n v="1380"/>
    <n v="1380"/>
    <s v="GER"/>
    <s v="b. Claridad del Contenido-Productos Asociados de PAYC (Informes, Control de presupuesto y Programación y actas)"/>
    <x v="21"/>
  </r>
  <r>
    <n v="2335"/>
    <x v="68"/>
    <x v="6"/>
    <x v="0"/>
    <m/>
    <m/>
    <s v="c. Oportunidad en la entrega"/>
    <x v="4"/>
    <n v="4"/>
    <s v="SIN FECHA COMO TAL, SE ASIGNA LA INTERMEDIA DEL SEGUNDO SEMESTRE"/>
    <m/>
    <m/>
    <m/>
    <m/>
    <m/>
    <m/>
    <m/>
    <m/>
    <m/>
    <s v="SIN CECO"/>
    <s v="NO"/>
    <s v="ESTACION DE POLICIA UNIV. DE LOS ANDES **-Productos Asociados de PAYC (Informes, Control de presupuesto y Programación y actas)"/>
    <n v="4"/>
    <n v="4"/>
    <n v="1380"/>
    <n v="1380"/>
    <s v="GER"/>
    <s v="c. Oportunidad en la entrega-Productos Asociados de PAYC (Informes, Control de presupuesto y Programación y actas)"/>
    <x v="22"/>
  </r>
  <r>
    <n v="2336"/>
    <x v="68"/>
    <x v="6"/>
    <x v="0"/>
    <m/>
    <m/>
    <s v="d. Precisión de la información"/>
    <x v="4"/>
    <n v="4"/>
    <s v="SIN FECHA COMO TAL, SE ASIGNA LA INTERMEDIA DEL SEGUNDO SEMESTRE"/>
    <m/>
    <m/>
    <m/>
    <m/>
    <m/>
    <m/>
    <m/>
    <m/>
    <m/>
    <s v="SIN CECO"/>
    <s v="NO"/>
    <s v="ESTACION DE POLICIA UNIV. DE LOS ANDES **-Productos Asociados de PAYC (Informes, Control de presupuesto y Programación y actas)"/>
    <n v="4"/>
    <n v="4"/>
    <n v="1380"/>
    <n v="1380"/>
    <s v="GER"/>
    <s v="d. Precisión de la información-Productos Asociados de PAYC (Informes, Control de presupuesto y Programación y actas)"/>
    <x v="23"/>
  </r>
  <r>
    <n v="2337"/>
    <x v="68"/>
    <x v="6"/>
    <x v="0"/>
    <m/>
    <m/>
    <s v="e. Diagramación"/>
    <x v="4"/>
    <n v="4"/>
    <s v="SIN FECHA COMO TAL, SE ASIGNA LA INTERMEDIA DEL SEGUNDO SEMESTRE"/>
    <m/>
    <m/>
    <m/>
    <m/>
    <m/>
    <m/>
    <m/>
    <m/>
    <m/>
    <s v="SIN CECO"/>
    <s v="NO"/>
    <s v="ESTACION DE POLICIA UNIV. DE LOS ANDES **-Productos Asociados de PAYC (Informes, Control de presupuesto y Programación y actas)"/>
    <n v="4"/>
    <n v="4"/>
    <n v="1380"/>
    <n v="1380"/>
    <s v="GER"/>
    <s v="e. Diagramación-Productos Asociados de PAYC (Informes, Control de presupuesto y Programación y actas)"/>
    <x v="24"/>
  </r>
  <r>
    <n v="2338"/>
    <x v="68"/>
    <x v="6"/>
    <x v="0"/>
    <m/>
    <m/>
    <s v="a. Cumplimiento"/>
    <x v="5"/>
    <n v="4"/>
    <s v="SIN FECHA COMO TAL, SE ASIGNA LA INTERMEDIA DEL SEGUNDO SEMESTRE"/>
    <m/>
    <m/>
    <m/>
    <m/>
    <m/>
    <m/>
    <m/>
    <m/>
    <m/>
    <s v="SIN CECO"/>
    <s v="NO"/>
    <s v="ESTACION DE POLICIA UNIV. DE LOS ANDES **-Compromisos Pactados"/>
    <n v="4"/>
    <n v="4"/>
    <n v="1380"/>
    <n v="1380"/>
    <s v="GER"/>
    <s v="a. Cumplimiento-Compromisos Pactados"/>
    <x v="25"/>
  </r>
  <r>
    <n v="2339"/>
    <x v="68"/>
    <x v="6"/>
    <x v="0"/>
    <m/>
    <m/>
    <s v="b. Satisface expectativas"/>
    <x v="5"/>
    <n v="4"/>
    <s v="SIN FECHA COMO TAL, SE ASIGNA LA INTERMEDIA DEL SEGUNDO SEMESTRE"/>
    <m/>
    <m/>
    <m/>
    <m/>
    <m/>
    <m/>
    <m/>
    <m/>
    <m/>
    <s v="SIN CECO"/>
    <s v="NO"/>
    <s v="ESTACION DE POLICIA UNIV. DE LOS ANDES **-Compromisos Pactados"/>
    <n v="4"/>
    <n v="4"/>
    <n v="1380"/>
    <n v="1380"/>
    <s v="GER"/>
    <s v="b. Satisface expectativas-Compromisos Pactados"/>
    <x v="26"/>
  </r>
  <r>
    <n v="2340"/>
    <x v="68"/>
    <x v="6"/>
    <x v="0"/>
    <m/>
    <m/>
    <s v="c. Calidad de la Información suministrada"/>
    <x v="5"/>
    <n v="4"/>
    <s v="SIN FECHA COMO TAL, SE ASIGNA LA INTERMEDIA DEL SEGUNDO SEMESTRE"/>
    <m/>
    <m/>
    <m/>
    <m/>
    <m/>
    <m/>
    <m/>
    <m/>
    <m/>
    <s v="SIN CECO"/>
    <s v="NO"/>
    <s v="ESTACION DE POLICIA UNIV. DE LOS ANDES **-Compromisos Pactados"/>
    <n v="4"/>
    <n v="4"/>
    <n v="1380"/>
    <n v="1380"/>
    <s v="GER"/>
    <s v="c. Calidad de la Información suministrada-Compromisos Pactados"/>
    <x v="27"/>
  </r>
  <r>
    <n v="2341"/>
    <x v="68"/>
    <x v="6"/>
    <x v="0"/>
    <m/>
    <m/>
    <s v="d. Disposición del personal de PAYC a las solicitudes del cliente"/>
    <x v="5"/>
    <n v="4"/>
    <s v="SIN FECHA COMO TAL, SE ASIGNA LA INTERMEDIA DEL SEGUNDO SEMESTRE"/>
    <m/>
    <m/>
    <m/>
    <m/>
    <m/>
    <m/>
    <m/>
    <m/>
    <m/>
    <s v="SIN CECO"/>
    <s v="NO"/>
    <s v="ESTACION DE POLICIA UNIV. DE LOS ANDES **-Compromisos Pactados"/>
    <n v="4"/>
    <n v="4"/>
    <n v="1380"/>
    <n v="1380"/>
    <s v="GER"/>
    <s v="d. Disposición del personal de PAYC a las solicitudes del cliente-Compromisos Pactados"/>
    <x v="28"/>
  </r>
  <r>
    <n v="2342"/>
    <x v="68"/>
    <x v="6"/>
    <x v="0"/>
    <m/>
    <m/>
    <s v="e. Coherencia entre lo solicitado y lo entregado"/>
    <x v="5"/>
    <n v="4"/>
    <s v="SIN FECHA COMO TAL, SE ASIGNA LA INTERMEDIA DEL SEGUNDO SEMESTRE"/>
    <m/>
    <m/>
    <m/>
    <m/>
    <m/>
    <m/>
    <m/>
    <m/>
    <m/>
    <s v="SIN CECO"/>
    <s v="NO"/>
    <s v="ESTACION DE POLICIA UNIV. DE LOS ANDES **-Compromisos Pactados"/>
    <n v="4"/>
    <n v="4"/>
    <n v="1380"/>
    <n v="1380"/>
    <s v="GER"/>
    <s v="e. Coherencia entre lo solicitado y lo entregado-Compromisos Pactados"/>
    <x v="29"/>
  </r>
  <r>
    <n v="2343"/>
    <x v="68"/>
    <x v="6"/>
    <x v="0"/>
    <m/>
    <m/>
    <s v="Grado de Satisfacción con el Servicio Prestado"/>
    <x v="6"/>
    <n v="4"/>
    <s v="SIN FECHA COMO TAL, SE ASIGNA LA INTERMEDIA DEL SEGUNDO SEMESTRE"/>
    <m/>
    <m/>
    <m/>
    <m/>
    <m/>
    <m/>
    <m/>
    <m/>
    <m/>
    <s v="SIN CECO"/>
    <s v="NO"/>
    <s v="ESTACION DE POLICIA UNIV. DE LOS ANDES **-Grado de Satisfacción con el Servicio Prestado"/>
    <n v="4"/>
    <n v="4"/>
    <n v="1380"/>
    <n v="1380"/>
    <s v="GER"/>
    <s v="Grado de Satisfacción con el Servicio Prestado-Grado de Satisfacción con el Servicio Prestado"/>
    <x v="30"/>
  </r>
  <r>
    <n v="2344"/>
    <x v="68"/>
    <x v="6"/>
    <x v="0"/>
    <m/>
    <m/>
    <s v="Posibilidad de Volver a Contratar con PAYC"/>
    <x v="7"/>
    <n v="4"/>
    <s v="SIN FECHA COMO TAL, SE ASIGNA LA INTERMEDIA DEL SEGUNDO SEMESTRE"/>
    <m/>
    <m/>
    <m/>
    <m/>
    <m/>
    <m/>
    <m/>
    <m/>
    <m/>
    <s v="SIN CECO"/>
    <s v="NO"/>
    <s v="ESTACION DE POLICIA UNIV. DE LOS ANDES **-Posibilidad de Volver a Contratar con PAYC"/>
    <n v="4"/>
    <n v="4"/>
    <n v="1380"/>
    <n v="1380"/>
    <s v="GER"/>
    <s v="Posibilidad de Volver a Contratar con PAYC-Posibilidad de Volver a Contratar con PAYC"/>
    <x v="31"/>
  </r>
  <r>
    <n v="2345"/>
    <x v="68"/>
    <x v="6"/>
    <x v="0"/>
    <m/>
    <m/>
    <s v="Principales fortalezas en el servicio que presta PAYC"/>
    <x v="8"/>
    <s v="-"/>
    <s v="SIN FECHA COMO TAL, SE ASIGNA LA INTERMEDIA DEL SEGUNDO SEMESTRE"/>
    <m/>
    <m/>
    <m/>
    <m/>
    <m/>
    <m/>
    <m/>
    <m/>
    <m/>
    <s v="SIN CECO"/>
    <s v="NO"/>
    <s v="ESTACION DE POLICIA UNIV. DE LOS ANDES **-Fortalezas PAYC"/>
    <s v="-"/>
    <n v="0"/>
    <n v="1380"/>
    <n v="1380"/>
    <s v="GER"/>
    <s v="Principales fortalezas en el servicio que presta PAYC-Fortalezas PAYC"/>
    <x v="32"/>
  </r>
  <r>
    <n v="2346"/>
    <x v="68"/>
    <x v="6"/>
    <x v="0"/>
    <m/>
    <m/>
    <s v="Principales debilidades en el servicio que presta PAYC"/>
    <x v="9"/>
    <s v="-"/>
    <s v="SIN FECHA COMO TAL, SE ASIGNA LA INTERMEDIA DEL SEGUNDO SEMESTRE"/>
    <m/>
    <m/>
    <m/>
    <m/>
    <m/>
    <m/>
    <m/>
    <m/>
    <m/>
    <s v="SIN CECO"/>
    <s v="NO"/>
    <s v="ESTACION DE POLICIA UNIV. DE LOS ANDES **-Debilidades PAYC"/>
    <s v="-"/>
    <n v="0"/>
    <n v="1380"/>
    <n v="1380"/>
    <s v="GER"/>
    <s v="Principales debilidades en el servicio que presta PAYC-Debilidades PAYC"/>
    <x v="33"/>
  </r>
  <r>
    <n v="2347"/>
    <x v="69"/>
    <x v="6"/>
    <x v="0"/>
    <m/>
    <m/>
    <s v="a. Conocimiento específico de temas aplicables al proyecto"/>
    <x v="0"/>
    <n v="4"/>
    <s v="SIN FECHA COMO TAL, SE ASIGNA LA INTERMEDIA DEL SEGUNDO SEMESTRE"/>
    <m/>
    <m/>
    <m/>
    <m/>
    <m/>
    <m/>
    <m/>
    <m/>
    <m/>
    <s v="SIN CECO"/>
    <s v="NO"/>
    <s v="SENDERO PEATONAL **-Soporte Técnico"/>
    <n v="4"/>
    <n v="4"/>
    <n v="1268"/>
    <n v="1268"/>
    <s v="GER"/>
    <s v="a. Conocimiento específico de temas aplicables al proyecto-Soporte Técnico"/>
    <x v="0"/>
  </r>
  <r>
    <n v="2348"/>
    <x v="69"/>
    <x v="6"/>
    <x v="0"/>
    <m/>
    <m/>
    <s v="b. Idoneidad y Calidad del soporte"/>
    <x v="0"/>
    <n v="4"/>
    <s v="SIN FECHA COMO TAL, SE ASIGNA LA INTERMEDIA DEL SEGUNDO SEMESTRE"/>
    <m/>
    <m/>
    <m/>
    <m/>
    <m/>
    <m/>
    <m/>
    <m/>
    <m/>
    <s v="SIN CECO"/>
    <s v="NO"/>
    <s v="SENDERO PEATONAL **-Soporte Técnico"/>
    <n v="4"/>
    <n v="4"/>
    <n v="1268"/>
    <n v="1268"/>
    <s v="GER"/>
    <s v="b. Idoneidad y Calidad del soporte-Soporte Técnico"/>
    <x v="1"/>
  </r>
  <r>
    <n v="2349"/>
    <x v="69"/>
    <x v="6"/>
    <x v="0"/>
    <m/>
    <m/>
    <s v="c. Cumplimiento de especificaciones técnicas de construcción"/>
    <x v="0"/>
    <n v="4"/>
    <s v="SIN FECHA COMO TAL, SE ASIGNA LA INTERMEDIA DEL SEGUNDO SEMESTRE"/>
    <m/>
    <m/>
    <m/>
    <m/>
    <m/>
    <m/>
    <m/>
    <m/>
    <m/>
    <s v="SIN CECO"/>
    <s v="NO"/>
    <s v="SENDERO PEATONAL **-Soporte Técnico"/>
    <n v="4"/>
    <n v="4"/>
    <n v="1268"/>
    <n v="1268"/>
    <s v="GER"/>
    <s v="c. Cumplimiento de especificaciones técnicas de construcción-Soporte Técnico"/>
    <x v="2"/>
  </r>
  <r>
    <n v="2350"/>
    <x v="69"/>
    <x v="6"/>
    <x v="0"/>
    <m/>
    <m/>
    <s v="d. Confiabilidad de los conceptos aplicados"/>
    <x v="0"/>
    <n v="4"/>
    <s v="SIN FECHA COMO TAL, SE ASIGNA LA INTERMEDIA DEL SEGUNDO SEMESTRE"/>
    <m/>
    <m/>
    <m/>
    <m/>
    <m/>
    <m/>
    <m/>
    <m/>
    <m/>
    <s v="SIN CECO"/>
    <s v="NO"/>
    <s v="SENDERO PEATONAL **-Soporte Técnico"/>
    <n v="4"/>
    <n v="4"/>
    <n v="1268"/>
    <n v="1268"/>
    <s v="GER"/>
    <s v="d. Confiabilidad de los conceptos aplicados-Soporte Técnico"/>
    <x v="3"/>
  </r>
  <r>
    <n v="2351"/>
    <x v="69"/>
    <x v="6"/>
    <x v="0"/>
    <m/>
    <m/>
    <s v="e. Oportunidad en entrega de información o requerimientos"/>
    <x v="0"/>
    <n v="4"/>
    <s v="SIN FECHA COMO TAL, SE ASIGNA LA INTERMEDIA DEL SEGUNDO SEMESTRE"/>
    <m/>
    <m/>
    <m/>
    <m/>
    <m/>
    <m/>
    <m/>
    <m/>
    <m/>
    <s v="SIN CECO"/>
    <s v="NO"/>
    <s v="SENDERO PEATONAL **-Soporte Técnico"/>
    <n v="4"/>
    <n v="4"/>
    <n v="1268"/>
    <n v="1268"/>
    <s v="GER"/>
    <s v="e. Oportunidad en entrega de información o requerimientos-Soporte Técnico"/>
    <x v="4"/>
  </r>
  <r>
    <n v="2352"/>
    <x v="69"/>
    <x v="6"/>
    <x v="0"/>
    <m/>
    <m/>
    <s v="a. Oportunidad de la gestión en obra"/>
    <x v="1"/>
    <n v="4"/>
    <s v="SIN FECHA COMO TAL, SE ASIGNA LA INTERMEDIA DEL SEGUNDO SEMESTRE"/>
    <m/>
    <m/>
    <m/>
    <m/>
    <m/>
    <m/>
    <m/>
    <m/>
    <m/>
    <s v="SIN CECO"/>
    <s v="NO"/>
    <s v="SENDERO PEATONAL **-Soporte Administrativo"/>
    <n v="4"/>
    <n v="4"/>
    <n v="1268"/>
    <n v="1268"/>
    <s v="GER"/>
    <s v="a. Oportunidad de la gestión en obra-Soporte Administrativo"/>
    <x v="5"/>
  </r>
  <r>
    <n v="2353"/>
    <x v="69"/>
    <x v="6"/>
    <x v="0"/>
    <m/>
    <m/>
    <s v="b. Manejo administrativo del proyecto"/>
    <x v="1"/>
    <n v="4"/>
    <s v="SIN FECHA COMO TAL, SE ASIGNA LA INTERMEDIA DEL SEGUNDO SEMESTRE"/>
    <m/>
    <m/>
    <m/>
    <m/>
    <m/>
    <m/>
    <m/>
    <m/>
    <m/>
    <s v="SIN CECO"/>
    <s v="NO"/>
    <s v="SENDERO PEATONAL **-Soporte Administrativo"/>
    <n v="4"/>
    <n v="4"/>
    <n v="1268"/>
    <n v="1268"/>
    <s v="GER"/>
    <s v="b. Manejo administrativo del proyecto-Soporte Administrativo"/>
    <x v="6"/>
  </r>
  <r>
    <n v="2354"/>
    <x v="69"/>
    <x v="6"/>
    <x v="0"/>
    <m/>
    <m/>
    <s v="c. Información clara y veraz sobre la administración de proyecto"/>
    <x v="1"/>
    <n v="4"/>
    <s v="SIN FECHA COMO TAL, SE ASIGNA LA INTERMEDIA DEL SEGUNDO SEMESTRE"/>
    <m/>
    <m/>
    <m/>
    <m/>
    <m/>
    <m/>
    <m/>
    <m/>
    <m/>
    <s v="SIN CECO"/>
    <s v="NO"/>
    <s v="SENDERO PEATONAL **-Soporte Administrativo"/>
    <n v="4"/>
    <n v="4"/>
    <n v="1268"/>
    <n v="1268"/>
    <s v="GER"/>
    <s v="c. Información clara y veraz sobre la administración de proyecto-Soporte Administrativo"/>
    <x v="7"/>
  </r>
  <r>
    <n v="2355"/>
    <x v="69"/>
    <x v="6"/>
    <x v="0"/>
    <m/>
    <m/>
    <s v="d. Cumplimientos con expectativas del cliente"/>
    <x v="1"/>
    <n v="4"/>
    <s v="SIN FECHA COMO TAL, SE ASIGNA LA INTERMEDIA DEL SEGUNDO SEMESTRE"/>
    <m/>
    <m/>
    <m/>
    <m/>
    <m/>
    <m/>
    <m/>
    <m/>
    <m/>
    <s v="SIN CECO"/>
    <s v="NO"/>
    <s v="SENDERO PEATONAL **-Soporte Administrativo"/>
    <n v="4"/>
    <n v="4"/>
    <n v="1268"/>
    <n v="1268"/>
    <s v="GER"/>
    <s v="d. Cumplimientos con expectativas del cliente-Soporte Administrativo"/>
    <x v="8"/>
  </r>
  <r>
    <n v="2356"/>
    <x v="69"/>
    <x v="6"/>
    <x v="0"/>
    <m/>
    <m/>
    <s v="e. Control de presupuesto"/>
    <x v="1"/>
    <n v="4"/>
    <s v="SIN FECHA COMO TAL, SE ASIGNA LA INTERMEDIA DEL SEGUNDO SEMESTRE"/>
    <m/>
    <m/>
    <m/>
    <m/>
    <m/>
    <m/>
    <m/>
    <m/>
    <m/>
    <s v="SIN CECO"/>
    <s v="NO"/>
    <s v="SENDERO PEATONAL **-Soporte Administrativo"/>
    <n v="4"/>
    <n v="4"/>
    <n v="1268"/>
    <n v="1268"/>
    <s v="GER"/>
    <s v="e. Control de presupuesto-Soporte Administrativo"/>
    <x v="9"/>
  </r>
  <r>
    <n v="2357"/>
    <x v="69"/>
    <x v="6"/>
    <x v="0"/>
    <m/>
    <m/>
    <s v="a. Apoyo y presencia en el proyecto"/>
    <x v="2"/>
    <n v="4"/>
    <s v="SIN FECHA COMO TAL, SE ASIGNA LA INTERMEDIA DEL SEGUNDO SEMESTRE"/>
    <m/>
    <m/>
    <m/>
    <m/>
    <m/>
    <m/>
    <m/>
    <m/>
    <m/>
    <s v="SIN CECO"/>
    <s v="NO"/>
    <s v="SENDERO PEATONAL **-Soporte Directivo (Coordinador y Gerencia)"/>
    <n v="4"/>
    <n v="4"/>
    <n v="1268"/>
    <n v="1268"/>
    <s v="GER"/>
    <s v="a. Apoyo y presencia en el proyecto-Soporte Directivo (Coordinador y Gerencia)"/>
    <x v="10"/>
  </r>
  <r>
    <n v="2358"/>
    <x v="69"/>
    <x v="6"/>
    <x v="0"/>
    <m/>
    <m/>
    <s v="b. Conocimiento del proyecto"/>
    <x v="2"/>
    <n v="4"/>
    <s v="SIN FECHA COMO TAL, SE ASIGNA LA INTERMEDIA DEL SEGUNDO SEMESTRE"/>
    <m/>
    <m/>
    <m/>
    <m/>
    <m/>
    <m/>
    <m/>
    <m/>
    <m/>
    <s v="SIN CECO"/>
    <s v="NO"/>
    <s v="SENDERO PEATONAL **-Soporte Directivo (Coordinador y Gerencia)"/>
    <n v="4"/>
    <n v="4"/>
    <n v="1268"/>
    <n v="1268"/>
    <s v="GER"/>
    <s v="b. Conocimiento del proyecto-Soporte Directivo (Coordinador y Gerencia)"/>
    <x v="11"/>
  </r>
  <r>
    <n v="2359"/>
    <x v="69"/>
    <x v="6"/>
    <x v="0"/>
    <m/>
    <m/>
    <s v="c. Planteamiento de soluciones y manejo de conflictos"/>
    <x v="2"/>
    <n v="4"/>
    <s v="SIN FECHA COMO TAL, SE ASIGNA LA INTERMEDIA DEL SEGUNDO SEMESTRE"/>
    <m/>
    <m/>
    <m/>
    <m/>
    <m/>
    <m/>
    <m/>
    <m/>
    <m/>
    <s v="SIN CECO"/>
    <s v="NO"/>
    <s v="SENDERO PEATONAL **-Soporte Directivo (Coordinador y Gerencia)"/>
    <n v="4"/>
    <n v="4"/>
    <n v="1268"/>
    <n v="1268"/>
    <s v="GER"/>
    <s v="c. Planteamiento de soluciones y manejo de conflictos-Soporte Directivo (Coordinador y Gerencia)"/>
    <x v="12"/>
  </r>
  <r>
    <n v="2360"/>
    <x v="69"/>
    <x v="6"/>
    <x v="0"/>
    <m/>
    <m/>
    <s v="d. Cumplimiento de compromisos"/>
    <x v="2"/>
    <n v="4"/>
    <s v="SIN FECHA COMO TAL, SE ASIGNA LA INTERMEDIA DEL SEGUNDO SEMESTRE"/>
    <m/>
    <m/>
    <m/>
    <m/>
    <m/>
    <m/>
    <m/>
    <m/>
    <m/>
    <s v="SIN CECO"/>
    <s v="NO"/>
    <s v="SENDERO PEATONAL **-Soporte Directivo (Coordinador y Gerencia)"/>
    <n v="4"/>
    <n v="4"/>
    <n v="1268"/>
    <n v="1268"/>
    <s v="GER"/>
    <s v="d. Cumplimiento de compromisos-Soporte Directivo (Coordinador y Gerencia)"/>
    <x v="13"/>
  </r>
  <r>
    <n v="2361"/>
    <x v="69"/>
    <x v="6"/>
    <x v="0"/>
    <m/>
    <m/>
    <s v="e. Manejo del cliente"/>
    <x v="2"/>
    <n v="4"/>
    <s v="SIN FECHA COMO TAL, SE ASIGNA LA INTERMEDIA DEL SEGUNDO SEMESTRE"/>
    <m/>
    <m/>
    <m/>
    <m/>
    <m/>
    <m/>
    <m/>
    <m/>
    <m/>
    <s v="SIN CECO"/>
    <s v="NO"/>
    <s v="SENDERO PEATONAL **-Soporte Directivo (Coordinador y Gerencia)"/>
    <n v="4"/>
    <n v="4"/>
    <n v="1268"/>
    <n v="1268"/>
    <s v="GER"/>
    <s v="e. Manejo del cliente-Soporte Directivo (Coordinador y Gerencia)"/>
    <x v="14"/>
  </r>
  <r>
    <n v="2362"/>
    <x v="69"/>
    <x v="6"/>
    <x v="0"/>
    <m/>
    <m/>
    <s v="a. Idoneidad del personal"/>
    <x v="3"/>
    <n v="4"/>
    <s v="SIN FECHA COMO TAL, SE ASIGNA LA INTERMEDIA DEL SEGUNDO SEMESTRE"/>
    <m/>
    <m/>
    <m/>
    <m/>
    <m/>
    <m/>
    <m/>
    <m/>
    <m/>
    <s v="SIN CECO"/>
    <s v="NO"/>
    <s v="SENDERO PEATONAL **-Personal que presta el servicio en obra"/>
    <n v="4"/>
    <n v="4"/>
    <n v="1268"/>
    <n v="1268"/>
    <s v="GER"/>
    <s v="a. Idoneidad del personal-Personal que presta el servicio en obra"/>
    <x v="15"/>
  </r>
  <r>
    <n v="2363"/>
    <x v="69"/>
    <x v="6"/>
    <x v="0"/>
    <m/>
    <m/>
    <s v="b. Oportuna atención al cliente"/>
    <x v="3"/>
    <n v="4"/>
    <s v="SIN FECHA COMO TAL, SE ASIGNA LA INTERMEDIA DEL SEGUNDO SEMESTRE"/>
    <m/>
    <m/>
    <m/>
    <m/>
    <m/>
    <m/>
    <m/>
    <m/>
    <m/>
    <s v="SIN CECO"/>
    <s v="NO"/>
    <s v="SENDERO PEATONAL **-Personal que presta el servicio en obra"/>
    <n v="4"/>
    <n v="4"/>
    <n v="1268"/>
    <n v="1268"/>
    <s v="GER"/>
    <s v="b. Oportuna atención al cliente-Personal que presta el servicio en obra"/>
    <x v="16"/>
  </r>
  <r>
    <n v="2364"/>
    <x v="69"/>
    <x v="6"/>
    <x v="0"/>
    <m/>
    <m/>
    <s v="c. Compromiso con el proyecto"/>
    <x v="3"/>
    <n v="4"/>
    <s v="SIN FECHA COMO TAL, SE ASIGNA LA INTERMEDIA DEL SEGUNDO SEMESTRE"/>
    <m/>
    <m/>
    <m/>
    <m/>
    <m/>
    <m/>
    <m/>
    <m/>
    <m/>
    <s v="SIN CECO"/>
    <s v="NO"/>
    <s v="SENDERO PEATONAL **-Personal que presta el servicio en obra"/>
    <n v="4"/>
    <n v="4"/>
    <n v="1268"/>
    <n v="1268"/>
    <s v="GER"/>
    <s v="c. Compromiso con el proyecto-Personal que presta el servicio en obra"/>
    <x v="17"/>
  </r>
  <r>
    <n v="2365"/>
    <x v="69"/>
    <x v="6"/>
    <x v="0"/>
    <m/>
    <m/>
    <s v="d. Cumplimiento de compromisos"/>
    <x v="3"/>
    <n v="4"/>
    <s v="SIN FECHA COMO TAL, SE ASIGNA LA INTERMEDIA DEL SEGUNDO SEMESTRE"/>
    <m/>
    <m/>
    <m/>
    <m/>
    <m/>
    <m/>
    <m/>
    <m/>
    <m/>
    <s v="SIN CECO"/>
    <s v="NO"/>
    <s v="SENDERO PEATONAL **-Personal que presta el servicio en obra"/>
    <n v="4"/>
    <n v="4"/>
    <n v="1268"/>
    <n v="1268"/>
    <s v="GER"/>
    <s v="d. Cumplimiento de compromisos-Personal que presta el servicio en obra"/>
    <x v="18"/>
  </r>
  <r>
    <n v="2366"/>
    <x v="69"/>
    <x v="6"/>
    <x v="0"/>
    <m/>
    <m/>
    <s v="e. Proactividad en desarrollo de funciones"/>
    <x v="3"/>
    <n v="4"/>
    <s v="SIN FECHA COMO TAL, SE ASIGNA LA INTERMEDIA DEL SEGUNDO SEMESTRE"/>
    <m/>
    <m/>
    <m/>
    <m/>
    <m/>
    <m/>
    <m/>
    <m/>
    <m/>
    <s v="SIN CECO"/>
    <s v="NO"/>
    <s v="SENDERO PEATONAL **-Personal que presta el servicio en obra"/>
    <n v="4"/>
    <n v="4"/>
    <n v="1268"/>
    <n v="1268"/>
    <s v="GER"/>
    <s v="e. Proactividad en desarrollo de funciones-Personal que presta el servicio en obra"/>
    <x v="19"/>
  </r>
  <r>
    <n v="2367"/>
    <x v="69"/>
    <x v="6"/>
    <x v="0"/>
    <m/>
    <m/>
    <s v="a. Calidad del Contenido"/>
    <x v="4"/>
    <n v="4"/>
    <s v="SIN FECHA COMO TAL, SE ASIGNA LA INTERMEDIA DEL SEGUNDO SEMESTRE"/>
    <m/>
    <m/>
    <m/>
    <m/>
    <m/>
    <m/>
    <m/>
    <m/>
    <m/>
    <s v="SIN CECO"/>
    <s v="NO"/>
    <s v="SENDERO PEATONAL **-Productos Asociados de PAYC (Informes, Control de presupuesto y Programación y actas)"/>
    <n v="4"/>
    <n v="4"/>
    <n v="1268"/>
    <n v="1268"/>
    <s v="GER"/>
    <s v="a. Calidad del Contenido-Productos Asociados de PAYC (Informes, Control de presupuesto y Programación y actas)"/>
    <x v="20"/>
  </r>
  <r>
    <n v="2368"/>
    <x v="69"/>
    <x v="6"/>
    <x v="0"/>
    <m/>
    <m/>
    <s v="b. Claridad del Contenido"/>
    <x v="4"/>
    <n v="4"/>
    <s v="SIN FECHA COMO TAL, SE ASIGNA LA INTERMEDIA DEL SEGUNDO SEMESTRE"/>
    <m/>
    <m/>
    <m/>
    <m/>
    <m/>
    <m/>
    <m/>
    <m/>
    <m/>
    <s v="SIN CECO"/>
    <s v="NO"/>
    <s v="SENDERO PEATONAL **-Productos Asociados de PAYC (Informes, Control de presupuesto y Programación y actas)"/>
    <n v="4"/>
    <n v="4"/>
    <n v="1268"/>
    <n v="1268"/>
    <s v="GER"/>
    <s v="b. Claridad del Contenido-Productos Asociados de PAYC (Informes, Control de presupuesto y Programación y actas)"/>
    <x v="21"/>
  </r>
  <r>
    <n v="2369"/>
    <x v="69"/>
    <x v="6"/>
    <x v="0"/>
    <m/>
    <m/>
    <s v="c. Oportunidad en la entrega"/>
    <x v="4"/>
    <n v="4"/>
    <s v="SIN FECHA COMO TAL, SE ASIGNA LA INTERMEDIA DEL SEGUNDO SEMESTRE"/>
    <m/>
    <m/>
    <m/>
    <m/>
    <m/>
    <m/>
    <m/>
    <m/>
    <m/>
    <s v="SIN CECO"/>
    <s v="NO"/>
    <s v="SENDERO PEATONAL **-Productos Asociados de PAYC (Informes, Control de presupuesto y Programación y actas)"/>
    <n v="4"/>
    <n v="4"/>
    <n v="1268"/>
    <n v="1268"/>
    <s v="GER"/>
    <s v="c. Oportunidad en la entrega-Productos Asociados de PAYC (Informes, Control de presupuesto y Programación y actas)"/>
    <x v="22"/>
  </r>
  <r>
    <n v="2370"/>
    <x v="69"/>
    <x v="6"/>
    <x v="0"/>
    <m/>
    <m/>
    <s v="d. Precisión de la información"/>
    <x v="4"/>
    <n v="4"/>
    <s v="SIN FECHA COMO TAL, SE ASIGNA LA INTERMEDIA DEL SEGUNDO SEMESTRE"/>
    <m/>
    <m/>
    <m/>
    <m/>
    <m/>
    <m/>
    <m/>
    <m/>
    <m/>
    <s v="SIN CECO"/>
    <s v="NO"/>
    <s v="SENDERO PEATONAL **-Productos Asociados de PAYC (Informes, Control de presupuesto y Programación y actas)"/>
    <n v="4"/>
    <n v="4"/>
    <n v="1268"/>
    <n v="1268"/>
    <s v="GER"/>
    <s v="d. Precisión de la información-Productos Asociados de PAYC (Informes, Control de presupuesto y Programación y actas)"/>
    <x v="23"/>
  </r>
  <r>
    <n v="2371"/>
    <x v="69"/>
    <x v="6"/>
    <x v="0"/>
    <m/>
    <m/>
    <s v="e. Diagramación"/>
    <x v="4"/>
    <n v="4"/>
    <s v="SIN FECHA COMO TAL, SE ASIGNA LA INTERMEDIA DEL SEGUNDO SEMESTRE"/>
    <m/>
    <m/>
    <m/>
    <m/>
    <m/>
    <m/>
    <m/>
    <m/>
    <m/>
    <s v="SIN CECO"/>
    <s v="NO"/>
    <s v="SENDERO PEATONAL **-Productos Asociados de PAYC (Informes, Control de presupuesto y Programación y actas)"/>
    <n v="4"/>
    <n v="4"/>
    <n v="1268"/>
    <n v="1268"/>
    <s v="GER"/>
    <s v="e. Diagramación-Productos Asociados de PAYC (Informes, Control de presupuesto y Programación y actas)"/>
    <x v="24"/>
  </r>
  <r>
    <n v="2372"/>
    <x v="69"/>
    <x v="6"/>
    <x v="0"/>
    <m/>
    <m/>
    <s v="a. Cumplimiento"/>
    <x v="5"/>
    <n v="4"/>
    <s v="SIN FECHA COMO TAL, SE ASIGNA LA INTERMEDIA DEL SEGUNDO SEMESTRE"/>
    <m/>
    <m/>
    <m/>
    <m/>
    <m/>
    <m/>
    <m/>
    <m/>
    <m/>
    <s v="SIN CECO"/>
    <s v="NO"/>
    <s v="SENDERO PEATONAL **-Compromisos Pactados"/>
    <n v="4"/>
    <n v="4"/>
    <n v="1268"/>
    <n v="1268"/>
    <s v="GER"/>
    <s v="a. Cumplimiento-Compromisos Pactados"/>
    <x v="25"/>
  </r>
  <r>
    <n v="2373"/>
    <x v="69"/>
    <x v="6"/>
    <x v="0"/>
    <m/>
    <m/>
    <s v="b. Satisface expectativas"/>
    <x v="5"/>
    <n v="4"/>
    <s v="SIN FECHA COMO TAL, SE ASIGNA LA INTERMEDIA DEL SEGUNDO SEMESTRE"/>
    <m/>
    <m/>
    <m/>
    <m/>
    <m/>
    <m/>
    <m/>
    <m/>
    <m/>
    <s v="SIN CECO"/>
    <s v="NO"/>
    <s v="SENDERO PEATONAL **-Compromisos Pactados"/>
    <n v="4"/>
    <n v="4"/>
    <n v="1268"/>
    <n v="1268"/>
    <s v="GER"/>
    <s v="b. Satisface expectativas-Compromisos Pactados"/>
    <x v="26"/>
  </r>
  <r>
    <n v="2374"/>
    <x v="69"/>
    <x v="6"/>
    <x v="0"/>
    <m/>
    <m/>
    <s v="c. Calidad de la Información suministrada"/>
    <x v="5"/>
    <n v="4"/>
    <s v="SIN FECHA COMO TAL, SE ASIGNA LA INTERMEDIA DEL SEGUNDO SEMESTRE"/>
    <m/>
    <m/>
    <m/>
    <m/>
    <m/>
    <m/>
    <m/>
    <m/>
    <m/>
    <s v="SIN CECO"/>
    <s v="NO"/>
    <s v="SENDERO PEATONAL **-Compromisos Pactados"/>
    <n v="4"/>
    <n v="4"/>
    <n v="1268"/>
    <n v="1268"/>
    <s v="GER"/>
    <s v="c. Calidad de la Información suministrada-Compromisos Pactados"/>
    <x v="27"/>
  </r>
  <r>
    <n v="2375"/>
    <x v="69"/>
    <x v="6"/>
    <x v="0"/>
    <m/>
    <m/>
    <s v="d. Disposición del personal de PAYC a las solicitudes del cliente"/>
    <x v="5"/>
    <n v="4"/>
    <s v="SIN FECHA COMO TAL, SE ASIGNA LA INTERMEDIA DEL SEGUNDO SEMESTRE"/>
    <m/>
    <m/>
    <m/>
    <m/>
    <m/>
    <m/>
    <m/>
    <m/>
    <m/>
    <s v="SIN CECO"/>
    <s v="NO"/>
    <s v="SENDERO PEATONAL **-Compromisos Pactados"/>
    <n v="4"/>
    <n v="4"/>
    <n v="1268"/>
    <n v="1268"/>
    <s v="GER"/>
    <s v="d. Disposición del personal de PAYC a las solicitudes del cliente-Compromisos Pactados"/>
    <x v="28"/>
  </r>
  <r>
    <n v="2376"/>
    <x v="69"/>
    <x v="6"/>
    <x v="0"/>
    <m/>
    <m/>
    <s v="e. Coherencia entre lo solicitado y lo entregado"/>
    <x v="5"/>
    <n v="4"/>
    <s v="SIN FECHA COMO TAL, SE ASIGNA LA INTERMEDIA DEL SEGUNDO SEMESTRE"/>
    <m/>
    <m/>
    <m/>
    <m/>
    <m/>
    <m/>
    <m/>
    <m/>
    <m/>
    <s v="SIN CECO"/>
    <s v="NO"/>
    <s v="SENDERO PEATONAL **-Compromisos Pactados"/>
    <n v="4"/>
    <n v="4"/>
    <n v="1268"/>
    <n v="1268"/>
    <s v="GER"/>
    <s v="e. Coherencia entre lo solicitado y lo entregado-Compromisos Pactados"/>
    <x v="29"/>
  </r>
  <r>
    <n v="2377"/>
    <x v="69"/>
    <x v="6"/>
    <x v="0"/>
    <m/>
    <m/>
    <s v="Grado de Satisfacción con el Servicio Prestado"/>
    <x v="6"/>
    <n v="4"/>
    <s v="SIN FECHA COMO TAL, SE ASIGNA LA INTERMEDIA DEL SEGUNDO SEMESTRE"/>
    <m/>
    <m/>
    <m/>
    <m/>
    <m/>
    <m/>
    <m/>
    <m/>
    <m/>
    <s v="SIN CECO"/>
    <s v="NO"/>
    <s v="SENDERO PEATONAL **-Grado de Satisfacción con el Servicio Prestado"/>
    <n v="4"/>
    <n v="4"/>
    <n v="1268"/>
    <n v="1268"/>
    <s v="GER"/>
    <s v="Grado de Satisfacción con el Servicio Prestado-Grado de Satisfacción con el Servicio Prestado"/>
    <x v="30"/>
  </r>
  <r>
    <n v="2378"/>
    <x v="69"/>
    <x v="6"/>
    <x v="0"/>
    <m/>
    <m/>
    <s v="Posibilidad de Volver a Contratar con PAYC"/>
    <x v="7"/>
    <n v="4"/>
    <s v="SIN FECHA COMO TAL, SE ASIGNA LA INTERMEDIA DEL SEGUNDO SEMESTRE"/>
    <m/>
    <m/>
    <m/>
    <m/>
    <m/>
    <m/>
    <m/>
    <m/>
    <m/>
    <s v="SIN CECO"/>
    <s v="NO"/>
    <s v="SENDERO PEATONAL **-Posibilidad de Volver a Contratar con PAYC"/>
    <n v="4"/>
    <n v="4"/>
    <n v="1268"/>
    <n v="1268"/>
    <s v="GER"/>
    <s v="Posibilidad de Volver a Contratar con PAYC-Posibilidad de Volver a Contratar con PAYC"/>
    <x v="31"/>
  </r>
  <r>
    <n v="2379"/>
    <x v="69"/>
    <x v="6"/>
    <x v="0"/>
    <m/>
    <m/>
    <s v="Principales fortalezas en el servicio que presta PAYC"/>
    <x v="8"/>
    <s v="-"/>
    <s v="SIN FECHA COMO TAL, SE ASIGNA LA INTERMEDIA DEL SEGUNDO SEMESTRE"/>
    <m/>
    <m/>
    <m/>
    <m/>
    <m/>
    <m/>
    <m/>
    <m/>
    <m/>
    <s v="SIN CECO"/>
    <s v="NO"/>
    <s v="SENDERO PEATONAL **-Fortalezas PAYC"/>
    <s v="-"/>
    <n v="0"/>
    <n v="1268"/>
    <n v="1268"/>
    <s v="GER"/>
    <s v="Principales fortalezas en el servicio que presta PAYC-Fortalezas PAYC"/>
    <x v="32"/>
  </r>
  <r>
    <n v="2380"/>
    <x v="69"/>
    <x v="6"/>
    <x v="0"/>
    <m/>
    <m/>
    <s v="Principales debilidades en el servicio que presta PAYC"/>
    <x v="9"/>
    <s v="-"/>
    <s v="SIN FECHA COMO TAL, SE ASIGNA LA INTERMEDIA DEL SEGUNDO SEMESTRE"/>
    <m/>
    <m/>
    <m/>
    <m/>
    <m/>
    <m/>
    <m/>
    <m/>
    <m/>
    <s v="SIN CECO"/>
    <s v="NO"/>
    <s v="SENDERO PEATONAL **-Debilidades PAYC"/>
    <s v="-"/>
    <n v="0"/>
    <n v="1268"/>
    <n v="1268"/>
    <s v="GER"/>
    <s v="Principales debilidades en el servicio que presta PAYC-Debilidades PAYC"/>
    <x v="33"/>
  </r>
  <r>
    <n v="2381"/>
    <x v="70"/>
    <x v="6"/>
    <x v="1"/>
    <m/>
    <m/>
    <s v="a. Conocimiento específico de temas aplicables al proyecto"/>
    <x v="0"/>
    <n v="5"/>
    <s v="SIN FECHA COMO TAL, SE ASIGNA LA INTERMEDIA DEL SEGUNDO SEMESTRE"/>
    <m/>
    <m/>
    <m/>
    <m/>
    <m/>
    <m/>
    <m/>
    <m/>
    <m/>
    <s v="SIN CECO"/>
    <s v="NO"/>
    <s v="TERPEL-Soporte Técnico"/>
    <n v="5"/>
    <n v="5"/>
    <n v="1237"/>
    <n v="1237"/>
    <s v="INT"/>
    <s v="a. Conocimiento específico de temas aplicables al proyecto-Soporte Técnico"/>
    <x v="0"/>
  </r>
  <r>
    <n v="2382"/>
    <x v="70"/>
    <x v="6"/>
    <x v="1"/>
    <m/>
    <m/>
    <s v="b. Idoneidad y Calidad del soporte"/>
    <x v="0"/>
    <n v="5"/>
    <s v="SIN FECHA COMO TAL, SE ASIGNA LA INTERMEDIA DEL SEGUNDO SEMESTRE"/>
    <m/>
    <m/>
    <m/>
    <m/>
    <m/>
    <m/>
    <m/>
    <m/>
    <m/>
    <s v="SIN CECO"/>
    <s v="NO"/>
    <s v="TERPEL-Soporte Técnico"/>
    <n v="5"/>
    <n v="5"/>
    <n v="1237"/>
    <n v="1237"/>
    <s v="INT"/>
    <s v="b. Idoneidad y Calidad del soporte-Soporte Técnico"/>
    <x v="1"/>
  </r>
  <r>
    <n v="2383"/>
    <x v="70"/>
    <x v="6"/>
    <x v="1"/>
    <m/>
    <m/>
    <s v="c. Cumplimiento de especificaciones técnicas de construcción"/>
    <x v="0"/>
    <n v="5"/>
    <s v="SIN FECHA COMO TAL, SE ASIGNA LA INTERMEDIA DEL SEGUNDO SEMESTRE"/>
    <m/>
    <m/>
    <m/>
    <m/>
    <m/>
    <m/>
    <m/>
    <m/>
    <m/>
    <s v="SIN CECO"/>
    <s v="NO"/>
    <s v="TERPEL-Soporte Técnico"/>
    <n v="5"/>
    <n v="5"/>
    <n v="1237"/>
    <n v="1237"/>
    <s v="INT"/>
    <s v="c. Cumplimiento de especificaciones técnicas de construcción-Soporte Técnico"/>
    <x v="2"/>
  </r>
  <r>
    <n v="2384"/>
    <x v="70"/>
    <x v="6"/>
    <x v="1"/>
    <m/>
    <m/>
    <s v="d. Confiabilidad de los conceptos aplicados"/>
    <x v="0"/>
    <n v="5"/>
    <s v="SIN FECHA COMO TAL, SE ASIGNA LA INTERMEDIA DEL SEGUNDO SEMESTRE"/>
    <m/>
    <m/>
    <m/>
    <m/>
    <m/>
    <m/>
    <m/>
    <m/>
    <m/>
    <s v="SIN CECO"/>
    <s v="NO"/>
    <s v="TERPEL-Soporte Técnico"/>
    <n v="5"/>
    <n v="5"/>
    <n v="1237"/>
    <n v="1237"/>
    <s v="INT"/>
    <s v="d. Confiabilidad de los conceptos aplicados-Soporte Técnico"/>
    <x v="3"/>
  </r>
  <r>
    <n v="2385"/>
    <x v="70"/>
    <x v="6"/>
    <x v="1"/>
    <m/>
    <m/>
    <s v="e. Oportunidad en entrega de información o requerimientos"/>
    <x v="0"/>
    <n v="4"/>
    <s v="SIN FECHA COMO TAL, SE ASIGNA LA INTERMEDIA DEL SEGUNDO SEMESTRE"/>
    <m/>
    <m/>
    <m/>
    <m/>
    <m/>
    <m/>
    <m/>
    <m/>
    <m/>
    <s v="SIN CECO"/>
    <s v="NO"/>
    <s v="TERPEL-Soporte Técnico"/>
    <n v="4"/>
    <n v="4"/>
    <n v="1237"/>
    <n v="1237"/>
    <s v="INT"/>
    <s v="e. Oportunidad en entrega de información o requerimientos-Soporte Técnico"/>
    <x v="4"/>
  </r>
  <r>
    <n v="2386"/>
    <x v="70"/>
    <x v="6"/>
    <x v="1"/>
    <m/>
    <m/>
    <s v="a. Oportunidad de la gestión en obra"/>
    <x v="1"/>
    <n v="4"/>
    <s v="SIN FECHA COMO TAL, SE ASIGNA LA INTERMEDIA DEL SEGUNDO SEMESTRE"/>
    <m/>
    <m/>
    <m/>
    <m/>
    <m/>
    <m/>
    <m/>
    <m/>
    <m/>
    <s v="SIN CECO"/>
    <s v="NO"/>
    <s v="TERPEL-Soporte Administrativo"/>
    <n v="4"/>
    <n v="4"/>
    <n v="1237"/>
    <n v="1237"/>
    <s v="INT"/>
    <s v="a. Oportunidad de la gestión en obra-Soporte Administrativo"/>
    <x v="5"/>
  </r>
  <r>
    <n v="2387"/>
    <x v="70"/>
    <x v="6"/>
    <x v="1"/>
    <m/>
    <m/>
    <s v="b. Manejo administrativo del proyecto"/>
    <x v="1"/>
    <n v="4"/>
    <s v="SIN FECHA COMO TAL, SE ASIGNA LA INTERMEDIA DEL SEGUNDO SEMESTRE"/>
    <m/>
    <m/>
    <m/>
    <m/>
    <m/>
    <m/>
    <m/>
    <m/>
    <m/>
    <s v="SIN CECO"/>
    <s v="NO"/>
    <s v="TERPEL-Soporte Administrativo"/>
    <n v="4"/>
    <n v="4"/>
    <n v="1237"/>
    <n v="1237"/>
    <s v="INT"/>
    <s v="b. Manejo administrativo del proyecto-Soporte Administrativo"/>
    <x v="6"/>
  </r>
  <r>
    <n v="2388"/>
    <x v="70"/>
    <x v="6"/>
    <x v="1"/>
    <m/>
    <m/>
    <s v="c. Información clara y veraz sobre la administración de proyecto"/>
    <x v="1"/>
    <n v="4"/>
    <s v="SIN FECHA COMO TAL, SE ASIGNA LA INTERMEDIA DEL SEGUNDO SEMESTRE"/>
    <m/>
    <m/>
    <m/>
    <m/>
    <m/>
    <m/>
    <m/>
    <m/>
    <m/>
    <s v="SIN CECO"/>
    <s v="NO"/>
    <s v="TERPEL-Soporte Administrativo"/>
    <n v="4"/>
    <n v="4"/>
    <n v="1237"/>
    <n v="1237"/>
    <s v="INT"/>
    <s v="c. Información clara y veraz sobre la administración de proyecto-Soporte Administrativo"/>
    <x v="7"/>
  </r>
  <r>
    <n v="2389"/>
    <x v="70"/>
    <x v="6"/>
    <x v="1"/>
    <m/>
    <m/>
    <s v="d. Cumplimientos con expectativas del cliente"/>
    <x v="1"/>
    <n v="4"/>
    <s v="SIN FECHA COMO TAL, SE ASIGNA LA INTERMEDIA DEL SEGUNDO SEMESTRE"/>
    <m/>
    <m/>
    <m/>
    <m/>
    <m/>
    <m/>
    <m/>
    <m/>
    <m/>
    <s v="SIN CECO"/>
    <s v="NO"/>
    <s v="TERPEL-Soporte Administrativo"/>
    <n v="4"/>
    <n v="4"/>
    <n v="1237"/>
    <n v="1237"/>
    <s v="INT"/>
    <s v="d. Cumplimientos con expectativas del cliente-Soporte Administrativo"/>
    <x v="8"/>
  </r>
  <r>
    <n v="2390"/>
    <x v="70"/>
    <x v="6"/>
    <x v="1"/>
    <m/>
    <m/>
    <s v="e. Control de presupuesto"/>
    <x v="1"/>
    <n v="4"/>
    <s v="SIN FECHA COMO TAL, SE ASIGNA LA INTERMEDIA DEL SEGUNDO SEMESTRE"/>
    <m/>
    <m/>
    <m/>
    <m/>
    <m/>
    <m/>
    <m/>
    <m/>
    <m/>
    <s v="SIN CECO"/>
    <s v="NO"/>
    <s v="TERPEL-Soporte Administrativo"/>
    <n v="4"/>
    <n v="4"/>
    <n v="1237"/>
    <n v="1237"/>
    <s v="INT"/>
    <s v="e. Control de presupuesto-Soporte Administrativo"/>
    <x v="9"/>
  </r>
  <r>
    <n v="2391"/>
    <x v="70"/>
    <x v="6"/>
    <x v="1"/>
    <m/>
    <m/>
    <s v="a. Apoyo y presencia en el proyecto"/>
    <x v="2"/>
    <n v="4"/>
    <s v="SIN FECHA COMO TAL, SE ASIGNA LA INTERMEDIA DEL SEGUNDO SEMESTRE"/>
    <m/>
    <m/>
    <m/>
    <m/>
    <m/>
    <m/>
    <m/>
    <m/>
    <m/>
    <s v="SIN CECO"/>
    <s v="NO"/>
    <s v="TERPEL-Soporte Directivo (Coordinador y Gerencia)"/>
    <n v="4"/>
    <n v="4"/>
    <n v="1237"/>
    <n v="1237"/>
    <s v="INT"/>
    <s v="a. Apoyo y presencia en el proyecto-Soporte Directivo (Coordinador y Gerencia)"/>
    <x v="10"/>
  </r>
  <r>
    <n v="2392"/>
    <x v="70"/>
    <x v="6"/>
    <x v="1"/>
    <m/>
    <m/>
    <s v="b. Conocimiento del proyecto"/>
    <x v="2"/>
    <n v="4"/>
    <s v="SIN FECHA COMO TAL, SE ASIGNA LA INTERMEDIA DEL SEGUNDO SEMESTRE"/>
    <m/>
    <m/>
    <m/>
    <m/>
    <m/>
    <m/>
    <m/>
    <m/>
    <m/>
    <s v="SIN CECO"/>
    <s v="NO"/>
    <s v="TERPEL-Soporte Directivo (Coordinador y Gerencia)"/>
    <n v="4"/>
    <n v="4"/>
    <n v="1237"/>
    <n v="1237"/>
    <s v="INT"/>
    <s v="b. Conocimiento del proyecto-Soporte Directivo (Coordinador y Gerencia)"/>
    <x v="11"/>
  </r>
  <r>
    <n v="2393"/>
    <x v="70"/>
    <x v="6"/>
    <x v="1"/>
    <m/>
    <m/>
    <s v="c. Planteamiento de soluciones y manejo de conflictos"/>
    <x v="2"/>
    <n v="4"/>
    <s v="SIN FECHA COMO TAL, SE ASIGNA LA INTERMEDIA DEL SEGUNDO SEMESTRE"/>
    <m/>
    <m/>
    <m/>
    <m/>
    <m/>
    <m/>
    <m/>
    <m/>
    <m/>
    <s v="SIN CECO"/>
    <s v="NO"/>
    <s v="TERPEL-Soporte Directivo (Coordinador y Gerencia)"/>
    <n v="4"/>
    <n v="4"/>
    <n v="1237"/>
    <n v="1237"/>
    <s v="INT"/>
    <s v="c. Planteamiento de soluciones y manejo de conflictos-Soporte Directivo (Coordinador y Gerencia)"/>
    <x v="12"/>
  </r>
  <r>
    <n v="2394"/>
    <x v="70"/>
    <x v="6"/>
    <x v="1"/>
    <m/>
    <m/>
    <s v="d. Cumplimiento de compromisos"/>
    <x v="2"/>
    <n v="4"/>
    <s v="SIN FECHA COMO TAL, SE ASIGNA LA INTERMEDIA DEL SEGUNDO SEMESTRE"/>
    <m/>
    <m/>
    <m/>
    <m/>
    <m/>
    <m/>
    <m/>
    <m/>
    <m/>
    <s v="SIN CECO"/>
    <s v="NO"/>
    <s v="TERPEL-Soporte Directivo (Coordinador y Gerencia)"/>
    <n v="4"/>
    <n v="4"/>
    <n v="1237"/>
    <n v="1237"/>
    <s v="INT"/>
    <s v="d. Cumplimiento de compromisos-Soporte Directivo (Coordinador y Gerencia)"/>
    <x v="13"/>
  </r>
  <r>
    <n v="2395"/>
    <x v="70"/>
    <x v="6"/>
    <x v="1"/>
    <m/>
    <m/>
    <s v="e. Manejo del cliente"/>
    <x v="2"/>
    <n v="4"/>
    <s v="SIN FECHA COMO TAL, SE ASIGNA LA INTERMEDIA DEL SEGUNDO SEMESTRE"/>
    <m/>
    <m/>
    <m/>
    <m/>
    <m/>
    <m/>
    <m/>
    <m/>
    <m/>
    <s v="SIN CECO"/>
    <s v="NO"/>
    <s v="TERPEL-Soporte Directivo (Coordinador y Gerencia)"/>
    <n v="4"/>
    <n v="4"/>
    <n v="1237"/>
    <n v="1237"/>
    <s v="INT"/>
    <s v="e. Manejo del cliente-Soporte Directivo (Coordinador y Gerencia)"/>
    <x v="14"/>
  </r>
  <r>
    <n v="2396"/>
    <x v="70"/>
    <x v="6"/>
    <x v="1"/>
    <m/>
    <m/>
    <s v="a. Idoneidad del personal"/>
    <x v="3"/>
    <n v="5"/>
    <s v="SIN FECHA COMO TAL, SE ASIGNA LA INTERMEDIA DEL SEGUNDO SEMESTRE"/>
    <m/>
    <m/>
    <m/>
    <m/>
    <m/>
    <m/>
    <m/>
    <m/>
    <m/>
    <s v="SIN CECO"/>
    <s v="NO"/>
    <s v="TERPEL-Personal que presta el servicio en obra"/>
    <n v="5"/>
    <n v="5"/>
    <n v="1237"/>
    <n v="1237"/>
    <s v="INT"/>
    <s v="a. Idoneidad del personal-Personal que presta el servicio en obra"/>
    <x v="15"/>
  </r>
  <r>
    <n v="2397"/>
    <x v="70"/>
    <x v="6"/>
    <x v="1"/>
    <m/>
    <m/>
    <s v="b. Oportuna atención al cliente"/>
    <x v="3"/>
    <n v="5"/>
    <s v="SIN FECHA COMO TAL, SE ASIGNA LA INTERMEDIA DEL SEGUNDO SEMESTRE"/>
    <m/>
    <m/>
    <m/>
    <m/>
    <m/>
    <m/>
    <m/>
    <m/>
    <m/>
    <s v="SIN CECO"/>
    <s v="NO"/>
    <s v="TERPEL-Personal que presta el servicio en obra"/>
    <n v="5"/>
    <n v="5"/>
    <n v="1237"/>
    <n v="1237"/>
    <s v="INT"/>
    <s v="b. Oportuna atención al cliente-Personal que presta el servicio en obra"/>
    <x v="16"/>
  </r>
  <r>
    <n v="2398"/>
    <x v="70"/>
    <x v="6"/>
    <x v="1"/>
    <m/>
    <m/>
    <s v="c. Compromiso con el proyecto"/>
    <x v="3"/>
    <n v="4"/>
    <s v="SIN FECHA COMO TAL, SE ASIGNA LA INTERMEDIA DEL SEGUNDO SEMESTRE"/>
    <m/>
    <m/>
    <m/>
    <m/>
    <m/>
    <m/>
    <m/>
    <m/>
    <m/>
    <s v="SIN CECO"/>
    <s v="NO"/>
    <s v="TERPEL-Personal que presta el servicio en obra"/>
    <n v="4"/>
    <n v="4"/>
    <n v="1237"/>
    <n v="1237"/>
    <s v="INT"/>
    <s v="c. Compromiso con el proyecto-Personal que presta el servicio en obra"/>
    <x v="17"/>
  </r>
  <r>
    <n v="2399"/>
    <x v="70"/>
    <x v="6"/>
    <x v="1"/>
    <m/>
    <m/>
    <s v="d. Cumplimiento de compromisos"/>
    <x v="3"/>
    <n v="4"/>
    <s v="SIN FECHA COMO TAL, SE ASIGNA LA INTERMEDIA DEL SEGUNDO SEMESTRE"/>
    <m/>
    <m/>
    <m/>
    <m/>
    <m/>
    <m/>
    <m/>
    <m/>
    <m/>
    <s v="SIN CECO"/>
    <s v="NO"/>
    <s v="TERPEL-Personal que presta el servicio en obra"/>
    <n v="4"/>
    <n v="4"/>
    <n v="1237"/>
    <n v="1237"/>
    <s v="INT"/>
    <s v="d. Cumplimiento de compromisos-Personal que presta el servicio en obra"/>
    <x v="18"/>
  </r>
  <r>
    <n v="2400"/>
    <x v="70"/>
    <x v="6"/>
    <x v="1"/>
    <m/>
    <m/>
    <s v="e. Proactividad en desarrollo de funciones"/>
    <x v="3"/>
    <n v="4"/>
    <s v="SIN FECHA COMO TAL, SE ASIGNA LA INTERMEDIA DEL SEGUNDO SEMESTRE"/>
    <m/>
    <m/>
    <m/>
    <m/>
    <m/>
    <m/>
    <m/>
    <m/>
    <m/>
    <s v="SIN CECO"/>
    <s v="NO"/>
    <s v="TERPEL-Personal que presta el servicio en obra"/>
    <n v="4"/>
    <n v="4"/>
    <n v="1237"/>
    <n v="1237"/>
    <s v="INT"/>
    <s v="e. Proactividad en desarrollo de funciones-Personal que presta el servicio en obra"/>
    <x v="19"/>
  </r>
  <r>
    <n v="2401"/>
    <x v="70"/>
    <x v="6"/>
    <x v="1"/>
    <m/>
    <m/>
    <s v="a. Calidad del Contenido"/>
    <x v="4"/>
    <n v="4"/>
    <s v="SIN FECHA COMO TAL, SE ASIGNA LA INTERMEDIA DEL SEGUNDO SEMESTRE"/>
    <m/>
    <m/>
    <m/>
    <m/>
    <m/>
    <m/>
    <m/>
    <m/>
    <m/>
    <s v="SIN CECO"/>
    <s v="NO"/>
    <s v="TERPEL-Productos Asociados de PAYC (Informes, Control de presupuesto y Programación y actas)"/>
    <n v="4"/>
    <n v="4"/>
    <n v="1237"/>
    <n v="1237"/>
    <s v="INT"/>
    <s v="a. Calidad del Contenido-Productos Asociados de PAYC (Informes, Control de presupuesto y Programación y actas)"/>
    <x v="20"/>
  </r>
  <r>
    <n v="2402"/>
    <x v="70"/>
    <x v="6"/>
    <x v="1"/>
    <m/>
    <m/>
    <s v="b. Claridad del Contenido"/>
    <x v="4"/>
    <n v="4"/>
    <s v="SIN FECHA COMO TAL, SE ASIGNA LA INTERMEDIA DEL SEGUNDO SEMESTRE"/>
    <m/>
    <m/>
    <m/>
    <m/>
    <m/>
    <m/>
    <m/>
    <m/>
    <m/>
    <s v="SIN CECO"/>
    <s v="NO"/>
    <s v="TERPEL-Productos Asociados de PAYC (Informes, Control de presupuesto y Programación y actas)"/>
    <n v="4"/>
    <n v="4"/>
    <n v="1237"/>
    <n v="1237"/>
    <s v="INT"/>
    <s v="b. Claridad del Contenido-Productos Asociados de PAYC (Informes, Control de presupuesto y Programación y actas)"/>
    <x v="21"/>
  </r>
  <r>
    <n v="2403"/>
    <x v="70"/>
    <x v="6"/>
    <x v="1"/>
    <m/>
    <m/>
    <s v="c. Oportunidad en la entrega"/>
    <x v="4"/>
    <n v="4"/>
    <s v="SIN FECHA COMO TAL, SE ASIGNA LA INTERMEDIA DEL SEGUNDO SEMESTRE"/>
    <m/>
    <m/>
    <m/>
    <m/>
    <m/>
    <m/>
    <m/>
    <m/>
    <m/>
    <s v="SIN CECO"/>
    <s v="NO"/>
    <s v="TERPEL-Productos Asociados de PAYC (Informes, Control de presupuesto y Programación y actas)"/>
    <n v="4"/>
    <n v="4"/>
    <n v="1237"/>
    <n v="1237"/>
    <s v="INT"/>
    <s v="c. Oportunidad en la entrega-Productos Asociados de PAYC (Informes, Control de presupuesto y Programación y actas)"/>
    <x v="22"/>
  </r>
  <r>
    <n v="2404"/>
    <x v="70"/>
    <x v="6"/>
    <x v="1"/>
    <m/>
    <m/>
    <s v="d. Precisión de la información"/>
    <x v="4"/>
    <n v="4"/>
    <s v="SIN FECHA COMO TAL, SE ASIGNA LA INTERMEDIA DEL SEGUNDO SEMESTRE"/>
    <m/>
    <m/>
    <m/>
    <m/>
    <m/>
    <m/>
    <m/>
    <m/>
    <m/>
    <s v="SIN CECO"/>
    <s v="NO"/>
    <s v="TERPEL-Productos Asociados de PAYC (Informes, Control de presupuesto y Programación y actas)"/>
    <n v="4"/>
    <n v="4"/>
    <n v="1237"/>
    <n v="1237"/>
    <s v="INT"/>
    <s v="d. Precisión de la información-Productos Asociados de PAYC (Informes, Control de presupuesto y Programación y actas)"/>
    <x v="23"/>
  </r>
  <r>
    <n v="2405"/>
    <x v="70"/>
    <x v="6"/>
    <x v="1"/>
    <m/>
    <m/>
    <s v="e. Diagramación"/>
    <x v="4"/>
    <n v="4"/>
    <s v="SIN FECHA COMO TAL, SE ASIGNA LA INTERMEDIA DEL SEGUNDO SEMESTRE"/>
    <m/>
    <m/>
    <m/>
    <m/>
    <m/>
    <m/>
    <m/>
    <m/>
    <m/>
    <s v="SIN CECO"/>
    <s v="NO"/>
    <s v="TERPEL-Productos Asociados de PAYC (Informes, Control de presupuesto y Programación y actas)"/>
    <n v="4"/>
    <n v="4"/>
    <n v="1237"/>
    <n v="1237"/>
    <s v="INT"/>
    <s v="e. Diagramación-Productos Asociados de PAYC (Informes, Control de presupuesto y Programación y actas)"/>
    <x v="24"/>
  </r>
  <r>
    <n v="2406"/>
    <x v="70"/>
    <x v="6"/>
    <x v="1"/>
    <m/>
    <m/>
    <s v="a. Cumplimiento"/>
    <x v="5"/>
    <n v="4"/>
    <s v="SIN FECHA COMO TAL, SE ASIGNA LA INTERMEDIA DEL SEGUNDO SEMESTRE"/>
    <m/>
    <m/>
    <m/>
    <m/>
    <m/>
    <m/>
    <m/>
    <m/>
    <m/>
    <s v="SIN CECO"/>
    <s v="NO"/>
    <s v="TERPEL-Compromisos Pactados"/>
    <n v="4"/>
    <n v="4"/>
    <n v="1237"/>
    <n v="1237"/>
    <s v="INT"/>
    <s v="a. Cumplimiento-Compromisos Pactados"/>
    <x v="25"/>
  </r>
  <r>
    <n v="2407"/>
    <x v="70"/>
    <x v="6"/>
    <x v="1"/>
    <m/>
    <m/>
    <s v="b. Satisface expectativas"/>
    <x v="5"/>
    <n v="4"/>
    <s v="SIN FECHA COMO TAL, SE ASIGNA LA INTERMEDIA DEL SEGUNDO SEMESTRE"/>
    <m/>
    <m/>
    <m/>
    <m/>
    <m/>
    <m/>
    <m/>
    <m/>
    <m/>
    <s v="SIN CECO"/>
    <s v="NO"/>
    <s v="TERPEL-Compromisos Pactados"/>
    <n v="4"/>
    <n v="4"/>
    <n v="1237"/>
    <n v="1237"/>
    <s v="INT"/>
    <s v="b. Satisface expectativas-Compromisos Pactados"/>
    <x v="26"/>
  </r>
  <r>
    <n v="2408"/>
    <x v="70"/>
    <x v="6"/>
    <x v="1"/>
    <m/>
    <m/>
    <s v="c. Calidad de la Información suministrada"/>
    <x v="5"/>
    <n v="4"/>
    <s v="SIN FECHA COMO TAL, SE ASIGNA LA INTERMEDIA DEL SEGUNDO SEMESTRE"/>
    <m/>
    <m/>
    <m/>
    <m/>
    <m/>
    <m/>
    <m/>
    <m/>
    <m/>
    <s v="SIN CECO"/>
    <s v="NO"/>
    <s v="TERPEL-Compromisos Pactados"/>
    <n v="4"/>
    <n v="4"/>
    <n v="1237"/>
    <n v="1237"/>
    <s v="INT"/>
    <s v="c. Calidad de la Información suministrada-Compromisos Pactados"/>
    <x v="27"/>
  </r>
  <r>
    <n v="2409"/>
    <x v="70"/>
    <x v="6"/>
    <x v="1"/>
    <m/>
    <m/>
    <s v="d. Disposición del personal de PAYC a las solicitudes del cliente"/>
    <x v="5"/>
    <n v="5"/>
    <s v="SIN FECHA COMO TAL, SE ASIGNA LA INTERMEDIA DEL SEGUNDO SEMESTRE"/>
    <m/>
    <m/>
    <m/>
    <m/>
    <m/>
    <m/>
    <m/>
    <m/>
    <m/>
    <s v="SIN CECO"/>
    <s v="NO"/>
    <s v="TERPEL-Compromisos Pactados"/>
    <n v="5"/>
    <n v="5"/>
    <n v="1237"/>
    <n v="1237"/>
    <s v="INT"/>
    <s v="d. Disposición del personal de PAYC a las solicitudes del cliente-Compromisos Pactados"/>
    <x v="28"/>
  </r>
  <r>
    <n v="2410"/>
    <x v="70"/>
    <x v="6"/>
    <x v="1"/>
    <m/>
    <m/>
    <s v="e. Coherencia entre lo solicitado y lo entregado"/>
    <x v="5"/>
    <n v="4"/>
    <s v="SIN FECHA COMO TAL, SE ASIGNA LA INTERMEDIA DEL SEGUNDO SEMESTRE"/>
    <m/>
    <m/>
    <m/>
    <m/>
    <m/>
    <m/>
    <m/>
    <m/>
    <m/>
    <s v="SIN CECO"/>
    <s v="NO"/>
    <s v="TERPEL-Compromisos Pactados"/>
    <n v="4"/>
    <n v="4"/>
    <n v="1237"/>
    <n v="1237"/>
    <s v="INT"/>
    <s v="e. Coherencia entre lo solicitado y lo entregado-Compromisos Pactados"/>
    <x v="29"/>
  </r>
  <r>
    <n v="2411"/>
    <x v="70"/>
    <x v="6"/>
    <x v="1"/>
    <m/>
    <m/>
    <s v="Grado de Satisfacción con el Servicio Prestado"/>
    <x v="6"/>
    <s v="N/A"/>
    <s v="SIN FECHA COMO TAL, SE ASIGNA LA INTERMEDIA DEL SEGUNDO SEMESTRE"/>
    <m/>
    <m/>
    <m/>
    <m/>
    <m/>
    <m/>
    <m/>
    <m/>
    <m/>
    <s v="SIN CECO"/>
    <s v="NO"/>
    <s v="TERPEL-Grado de Satisfacción con el Servicio Prestado"/>
    <s v="N/A"/>
    <n v="0"/>
    <n v="1237"/>
    <n v="1237"/>
    <s v="INT"/>
    <s v="Grado de Satisfacción con el Servicio Prestado-Grado de Satisfacción con el Servicio Prestado"/>
    <x v="30"/>
  </r>
  <r>
    <n v="2412"/>
    <x v="70"/>
    <x v="6"/>
    <x v="1"/>
    <m/>
    <m/>
    <s v="Posibilidad de Volver a Contratar con PAYC"/>
    <x v="7"/>
    <n v="4"/>
    <s v="SIN FECHA COMO TAL, SE ASIGNA LA INTERMEDIA DEL SEGUNDO SEMESTRE"/>
    <m/>
    <m/>
    <m/>
    <m/>
    <m/>
    <m/>
    <m/>
    <m/>
    <m/>
    <s v="SIN CECO"/>
    <s v="NO"/>
    <s v="TERPEL-Posibilidad de Volver a Contratar con PAYC"/>
    <n v="4"/>
    <n v="4"/>
    <n v="1237"/>
    <n v="1237"/>
    <s v="INT"/>
    <s v="Posibilidad de Volver a Contratar con PAYC-Posibilidad de Volver a Contratar con PAYC"/>
    <x v="31"/>
  </r>
  <r>
    <n v="2413"/>
    <x v="70"/>
    <x v="6"/>
    <x v="1"/>
    <m/>
    <m/>
    <s v="Principales fortalezas en el servicio que presta PAYC"/>
    <x v="8"/>
    <s v="Conocimientos Técnicos-Personal capacitado-"/>
    <s v="SIN FECHA COMO TAL, SE ASIGNA LA INTERMEDIA DEL SEGUNDO SEMESTRE"/>
    <s v="CONOCIMIENTO TÉCNICO"/>
    <s v="PERSONAL CAPACITADO"/>
    <m/>
    <m/>
    <m/>
    <m/>
    <m/>
    <m/>
    <m/>
    <s v="SIN CECO"/>
    <s v="NO"/>
    <s v="TERPEL-Fortalezas PAYC"/>
    <s v="Conocimientos Técnicos-Personal capacitado-"/>
    <n v="0"/>
    <n v="1237"/>
    <n v="1237"/>
    <s v="INT"/>
    <s v="Principales fortalezas en el servicio que presta PAYC-Fortalezas PAYC"/>
    <x v="32"/>
  </r>
  <r>
    <n v="2414"/>
    <x v="70"/>
    <x v="6"/>
    <x v="1"/>
    <m/>
    <m/>
    <s v="Principales debilidades en el servicio que presta PAYC"/>
    <x v="9"/>
    <s v="El no haber iniciado desde diseños-Haber dejado al equipo hasta el cierre final del proyecto para temas contables y administrativos-"/>
    <s v="SIN FECHA COMO TAL, SE ASIGNA LA INTERMEDIA DEL SEGUNDO SEMESTRE"/>
    <s v="NO HABER INICIADO DESDE DISEÑOS"/>
    <s v="NO HABER DEJADO PERSONAL HASTA EL CIERRE ADMINSTRATIVO Y CONTABLE"/>
    <m/>
    <m/>
    <m/>
    <m/>
    <m/>
    <m/>
    <m/>
    <s v="SIN CECO"/>
    <s v="NO"/>
    <s v="TERPEL-Debilidades PAYC"/>
    <s v="El no haber iniciado desde diseños-Haber dejado al equipo hasta el cierre final del proyecto para temas contables y administrativos-"/>
    <n v="0"/>
    <n v="1237"/>
    <n v="1237"/>
    <s v="INT"/>
    <s v="Principales debilidades en el servicio que presta PAYC-Debilidades PAYC"/>
    <x v="33"/>
  </r>
  <r>
    <n v="2415"/>
    <x v="71"/>
    <x v="6"/>
    <x v="1"/>
    <m/>
    <m/>
    <s v="a. Conocimiento específico de temas aplicables al proyecto"/>
    <x v="0"/>
    <n v="4"/>
    <s v="SIN FECHA COMO TAL, SE ASIGNA LA INTERMEDIA DEL SEGUNDO SEMESTRE"/>
    <m/>
    <m/>
    <m/>
    <m/>
    <m/>
    <m/>
    <m/>
    <m/>
    <m/>
    <s v="SIN CECO"/>
    <s v="NO"/>
    <s v="TELMEX-Soporte Técnico"/>
    <n v="4"/>
    <n v="4"/>
    <n v="1215"/>
    <n v="1215"/>
    <s v="INT"/>
    <s v="a. Conocimiento específico de temas aplicables al proyecto-Soporte Técnico"/>
    <x v="0"/>
  </r>
  <r>
    <n v="2416"/>
    <x v="71"/>
    <x v="6"/>
    <x v="1"/>
    <m/>
    <m/>
    <s v="b. Idoneidad y Calidad del soporte"/>
    <x v="0"/>
    <n v="4"/>
    <s v="SIN FECHA COMO TAL, SE ASIGNA LA INTERMEDIA DEL SEGUNDO SEMESTRE"/>
    <m/>
    <m/>
    <m/>
    <m/>
    <m/>
    <m/>
    <m/>
    <m/>
    <m/>
    <s v="SIN CECO"/>
    <s v="NO"/>
    <s v="TELMEX-Soporte Técnico"/>
    <n v="4"/>
    <n v="4"/>
    <n v="1215"/>
    <n v="1215"/>
    <s v="INT"/>
    <s v="b. Idoneidad y Calidad del soporte-Soporte Técnico"/>
    <x v="1"/>
  </r>
  <r>
    <n v="2417"/>
    <x v="71"/>
    <x v="6"/>
    <x v="1"/>
    <m/>
    <m/>
    <s v="c. Cumplimiento de especificaciones técnicas de construcción"/>
    <x v="0"/>
    <n v="4"/>
    <s v="SIN FECHA COMO TAL, SE ASIGNA LA INTERMEDIA DEL SEGUNDO SEMESTRE"/>
    <m/>
    <m/>
    <m/>
    <m/>
    <m/>
    <m/>
    <m/>
    <m/>
    <m/>
    <s v="SIN CECO"/>
    <s v="NO"/>
    <s v="TELMEX-Soporte Técnico"/>
    <n v="4"/>
    <n v="4"/>
    <n v="1215"/>
    <n v="1215"/>
    <s v="INT"/>
    <s v="c. Cumplimiento de especificaciones técnicas de construcción-Soporte Técnico"/>
    <x v="2"/>
  </r>
  <r>
    <n v="2418"/>
    <x v="71"/>
    <x v="6"/>
    <x v="1"/>
    <m/>
    <m/>
    <s v="d. Confiabilidad de los conceptos aplicados"/>
    <x v="0"/>
    <n v="4"/>
    <s v="SIN FECHA COMO TAL, SE ASIGNA LA INTERMEDIA DEL SEGUNDO SEMESTRE"/>
    <m/>
    <m/>
    <m/>
    <m/>
    <m/>
    <m/>
    <m/>
    <m/>
    <m/>
    <s v="SIN CECO"/>
    <s v="NO"/>
    <s v="TELMEX-Soporte Técnico"/>
    <n v="4"/>
    <n v="4"/>
    <n v="1215"/>
    <n v="1215"/>
    <s v="INT"/>
    <s v="d. Confiabilidad de los conceptos aplicados-Soporte Técnico"/>
    <x v="3"/>
  </r>
  <r>
    <n v="2419"/>
    <x v="71"/>
    <x v="6"/>
    <x v="1"/>
    <m/>
    <m/>
    <s v="e. Oportunidad en entrega de información o requerimientos"/>
    <x v="0"/>
    <n v="4"/>
    <s v="SIN FECHA COMO TAL, SE ASIGNA LA INTERMEDIA DEL SEGUNDO SEMESTRE"/>
    <m/>
    <m/>
    <m/>
    <m/>
    <m/>
    <m/>
    <m/>
    <m/>
    <m/>
    <s v="SIN CECO"/>
    <s v="NO"/>
    <s v="TELMEX-Soporte Técnico"/>
    <n v="4"/>
    <n v="4"/>
    <n v="1215"/>
    <n v="1215"/>
    <s v="INT"/>
    <s v="e. Oportunidad en entrega de información o requerimientos-Soporte Técnico"/>
    <x v="4"/>
  </r>
  <r>
    <n v="2420"/>
    <x v="71"/>
    <x v="6"/>
    <x v="1"/>
    <m/>
    <m/>
    <s v="a. Oportunidad de la gestión en obra"/>
    <x v="1"/>
    <n v="4"/>
    <s v="SIN FECHA COMO TAL, SE ASIGNA LA INTERMEDIA DEL SEGUNDO SEMESTRE"/>
    <m/>
    <m/>
    <m/>
    <m/>
    <m/>
    <m/>
    <m/>
    <m/>
    <m/>
    <s v="SIN CECO"/>
    <s v="NO"/>
    <s v="TELMEX-Soporte Administrativo"/>
    <n v="4"/>
    <n v="4"/>
    <n v="1215"/>
    <n v="1215"/>
    <s v="INT"/>
    <s v="a. Oportunidad de la gestión en obra-Soporte Administrativo"/>
    <x v="5"/>
  </r>
  <r>
    <n v="2421"/>
    <x v="71"/>
    <x v="6"/>
    <x v="1"/>
    <m/>
    <m/>
    <s v="b. Manejo administrativo del proyecto"/>
    <x v="1"/>
    <n v="4"/>
    <s v="SIN FECHA COMO TAL, SE ASIGNA LA INTERMEDIA DEL SEGUNDO SEMESTRE"/>
    <m/>
    <m/>
    <m/>
    <m/>
    <m/>
    <m/>
    <m/>
    <m/>
    <m/>
    <s v="SIN CECO"/>
    <s v="NO"/>
    <s v="TELMEX-Soporte Administrativo"/>
    <n v="4"/>
    <n v="4"/>
    <n v="1215"/>
    <n v="1215"/>
    <s v="INT"/>
    <s v="b. Manejo administrativo del proyecto-Soporte Administrativo"/>
    <x v="6"/>
  </r>
  <r>
    <n v="2422"/>
    <x v="71"/>
    <x v="6"/>
    <x v="1"/>
    <m/>
    <m/>
    <s v="c. Información clara y veraz sobre la administración de proyecto"/>
    <x v="1"/>
    <n v="4"/>
    <s v="SIN FECHA COMO TAL, SE ASIGNA LA INTERMEDIA DEL SEGUNDO SEMESTRE"/>
    <m/>
    <m/>
    <m/>
    <m/>
    <m/>
    <m/>
    <m/>
    <m/>
    <m/>
    <s v="SIN CECO"/>
    <s v="NO"/>
    <s v="TELMEX-Soporte Administrativo"/>
    <n v="4"/>
    <n v="4"/>
    <n v="1215"/>
    <n v="1215"/>
    <s v="INT"/>
    <s v="c. Información clara y veraz sobre la administración de proyecto-Soporte Administrativo"/>
    <x v="7"/>
  </r>
  <r>
    <n v="2423"/>
    <x v="71"/>
    <x v="6"/>
    <x v="1"/>
    <m/>
    <m/>
    <s v="d. Cumplimientos con expectativas del cliente"/>
    <x v="1"/>
    <n v="4"/>
    <s v="SIN FECHA COMO TAL, SE ASIGNA LA INTERMEDIA DEL SEGUNDO SEMESTRE"/>
    <m/>
    <m/>
    <m/>
    <m/>
    <m/>
    <m/>
    <m/>
    <m/>
    <m/>
    <s v="SIN CECO"/>
    <s v="NO"/>
    <s v="TELMEX-Soporte Administrativo"/>
    <n v="4"/>
    <n v="4"/>
    <n v="1215"/>
    <n v="1215"/>
    <s v="INT"/>
    <s v="d. Cumplimientos con expectativas del cliente-Soporte Administrativo"/>
    <x v="8"/>
  </r>
  <r>
    <n v="2424"/>
    <x v="71"/>
    <x v="6"/>
    <x v="1"/>
    <m/>
    <m/>
    <s v="e. Control de presupuesto"/>
    <x v="1"/>
    <n v="4"/>
    <s v="SIN FECHA COMO TAL, SE ASIGNA LA INTERMEDIA DEL SEGUNDO SEMESTRE"/>
    <m/>
    <m/>
    <m/>
    <m/>
    <m/>
    <m/>
    <m/>
    <m/>
    <m/>
    <s v="SIN CECO"/>
    <s v="NO"/>
    <s v="TELMEX-Soporte Administrativo"/>
    <n v="4"/>
    <n v="4"/>
    <n v="1215"/>
    <n v="1215"/>
    <s v="INT"/>
    <s v="e. Control de presupuesto-Soporte Administrativo"/>
    <x v="9"/>
  </r>
  <r>
    <n v="2425"/>
    <x v="71"/>
    <x v="6"/>
    <x v="1"/>
    <m/>
    <m/>
    <s v="a. Apoyo y presencia en el proyecto"/>
    <x v="2"/>
    <n v="4"/>
    <s v="SIN FECHA COMO TAL, SE ASIGNA LA INTERMEDIA DEL SEGUNDO SEMESTRE"/>
    <m/>
    <m/>
    <m/>
    <m/>
    <m/>
    <m/>
    <m/>
    <m/>
    <m/>
    <s v="SIN CECO"/>
    <s v="NO"/>
    <s v="TELMEX-Soporte Directivo (Coordinador y Gerencia)"/>
    <n v="4"/>
    <n v="4"/>
    <n v="1215"/>
    <n v="1215"/>
    <s v="INT"/>
    <s v="a. Apoyo y presencia en el proyecto-Soporte Directivo (Coordinador y Gerencia)"/>
    <x v="10"/>
  </r>
  <r>
    <n v="2426"/>
    <x v="71"/>
    <x v="6"/>
    <x v="1"/>
    <m/>
    <m/>
    <s v="b. Conocimiento del proyecto"/>
    <x v="2"/>
    <n v="4"/>
    <s v="SIN FECHA COMO TAL, SE ASIGNA LA INTERMEDIA DEL SEGUNDO SEMESTRE"/>
    <m/>
    <m/>
    <m/>
    <m/>
    <m/>
    <m/>
    <m/>
    <m/>
    <m/>
    <s v="SIN CECO"/>
    <s v="NO"/>
    <s v="TELMEX-Soporte Directivo (Coordinador y Gerencia)"/>
    <n v="4"/>
    <n v="4"/>
    <n v="1215"/>
    <n v="1215"/>
    <s v="INT"/>
    <s v="b. Conocimiento del proyecto-Soporte Directivo (Coordinador y Gerencia)"/>
    <x v="11"/>
  </r>
  <r>
    <n v="2427"/>
    <x v="71"/>
    <x v="6"/>
    <x v="1"/>
    <m/>
    <m/>
    <s v="c. Planteamiento de soluciones y manejo de conflictos"/>
    <x v="2"/>
    <n v="4"/>
    <s v="SIN FECHA COMO TAL, SE ASIGNA LA INTERMEDIA DEL SEGUNDO SEMESTRE"/>
    <m/>
    <m/>
    <m/>
    <m/>
    <m/>
    <m/>
    <m/>
    <m/>
    <m/>
    <s v="SIN CECO"/>
    <s v="NO"/>
    <s v="TELMEX-Soporte Directivo (Coordinador y Gerencia)"/>
    <n v="4"/>
    <n v="4"/>
    <n v="1215"/>
    <n v="1215"/>
    <s v="INT"/>
    <s v="c. Planteamiento de soluciones y manejo de conflictos-Soporte Directivo (Coordinador y Gerencia)"/>
    <x v="12"/>
  </r>
  <r>
    <n v="2428"/>
    <x v="71"/>
    <x v="6"/>
    <x v="1"/>
    <m/>
    <m/>
    <s v="d. Cumplimiento de compromisos"/>
    <x v="2"/>
    <n v="4"/>
    <s v="SIN FECHA COMO TAL, SE ASIGNA LA INTERMEDIA DEL SEGUNDO SEMESTRE"/>
    <m/>
    <m/>
    <m/>
    <m/>
    <m/>
    <m/>
    <m/>
    <m/>
    <m/>
    <s v="SIN CECO"/>
    <s v="NO"/>
    <s v="TELMEX-Soporte Directivo (Coordinador y Gerencia)"/>
    <n v="4"/>
    <n v="4"/>
    <n v="1215"/>
    <n v="1215"/>
    <s v="INT"/>
    <s v="d. Cumplimiento de compromisos-Soporte Directivo (Coordinador y Gerencia)"/>
    <x v="13"/>
  </r>
  <r>
    <n v="2429"/>
    <x v="71"/>
    <x v="6"/>
    <x v="1"/>
    <m/>
    <m/>
    <s v="e. Manejo del cliente"/>
    <x v="2"/>
    <n v="4"/>
    <s v="SIN FECHA COMO TAL, SE ASIGNA LA INTERMEDIA DEL SEGUNDO SEMESTRE"/>
    <m/>
    <m/>
    <m/>
    <m/>
    <m/>
    <m/>
    <m/>
    <m/>
    <m/>
    <s v="SIN CECO"/>
    <s v="NO"/>
    <s v="TELMEX-Soporte Directivo (Coordinador y Gerencia)"/>
    <n v="4"/>
    <n v="4"/>
    <n v="1215"/>
    <n v="1215"/>
    <s v="INT"/>
    <s v="e. Manejo del cliente-Soporte Directivo (Coordinador y Gerencia)"/>
    <x v="14"/>
  </r>
  <r>
    <n v="2430"/>
    <x v="71"/>
    <x v="6"/>
    <x v="1"/>
    <m/>
    <m/>
    <s v="a. Idoneidad del personal"/>
    <x v="3"/>
    <n v="4"/>
    <s v="SIN FECHA COMO TAL, SE ASIGNA LA INTERMEDIA DEL SEGUNDO SEMESTRE"/>
    <m/>
    <m/>
    <m/>
    <m/>
    <m/>
    <m/>
    <m/>
    <m/>
    <m/>
    <s v="SIN CECO"/>
    <s v="NO"/>
    <s v="TELMEX-Personal que presta el servicio en obra"/>
    <n v="4"/>
    <n v="4"/>
    <n v="1215"/>
    <n v="1215"/>
    <s v="INT"/>
    <s v="a. Idoneidad del personal-Personal que presta el servicio en obra"/>
    <x v="15"/>
  </r>
  <r>
    <n v="2431"/>
    <x v="71"/>
    <x v="6"/>
    <x v="1"/>
    <m/>
    <m/>
    <s v="b. Oportuna atención al cliente"/>
    <x v="3"/>
    <n v="4"/>
    <s v="SIN FECHA COMO TAL, SE ASIGNA LA INTERMEDIA DEL SEGUNDO SEMESTRE"/>
    <m/>
    <m/>
    <m/>
    <m/>
    <m/>
    <m/>
    <m/>
    <m/>
    <m/>
    <s v="SIN CECO"/>
    <s v="NO"/>
    <s v="TELMEX-Personal que presta el servicio en obra"/>
    <n v="4"/>
    <n v="4"/>
    <n v="1215"/>
    <n v="1215"/>
    <s v="INT"/>
    <s v="b. Oportuna atención al cliente-Personal que presta el servicio en obra"/>
    <x v="16"/>
  </r>
  <r>
    <n v="2432"/>
    <x v="71"/>
    <x v="6"/>
    <x v="1"/>
    <m/>
    <m/>
    <s v="c. Compromiso con el proyecto"/>
    <x v="3"/>
    <n v="4"/>
    <s v="SIN FECHA COMO TAL, SE ASIGNA LA INTERMEDIA DEL SEGUNDO SEMESTRE"/>
    <m/>
    <m/>
    <m/>
    <m/>
    <m/>
    <m/>
    <m/>
    <m/>
    <m/>
    <s v="SIN CECO"/>
    <s v="NO"/>
    <s v="TELMEX-Personal que presta el servicio en obra"/>
    <n v="4"/>
    <n v="4"/>
    <n v="1215"/>
    <n v="1215"/>
    <s v="INT"/>
    <s v="c. Compromiso con el proyecto-Personal que presta el servicio en obra"/>
    <x v="17"/>
  </r>
  <r>
    <n v="2433"/>
    <x v="71"/>
    <x v="6"/>
    <x v="1"/>
    <m/>
    <m/>
    <s v="d. Cumplimiento de compromisos"/>
    <x v="3"/>
    <n v="4"/>
    <s v="SIN FECHA COMO TAL, SE ASIGNA LA INTERMEDIA DEL SEGUNDO SEMESTRE"/>
    <m/>
    <m/>
    <m/>
    <m/>
    <m/>
    <m/>
    <m/>
    <m/>
    <m/>
    <s v="SIN CECO"/>
    <s v="NO"/>
    <s v="TELMEX-Personal que presta el servicio en obra"/>
    <n v="4"/>
    <n v="4"/>
    <n v="1215"/>
    <n v="1215"/>
    <s v="INT"/>
    <s v="d. Cumplimiento de compromisos-Personal que presta el servicio en obra"/>
    <x v="18"/>
  </r>
  <r>
    <n v="2434"/>
    <x v="71"/>
    <x v="6"/>
    <x v="1"/>
    <m/>
    <m/>
    <s v="e. Proactividad en desarrollo de funciones"/>
    <x v="3"/>
    <n v="4"/>
    <s v="SIN FECHA COMO TAL, SE ASIGNA LA INTERMEDIA DEL SEGUNDO SEMESTRE"/>
    <m/>
    <m/>
    <m/>
    <m/>
    <m/>
    <m/>
    <m/>
    <m/>
    <m/>
    <s v="SIN CECO"/>
    <s v="NO"/>
    <s v="TELMEX-Personal que presta el servicio en obra"/>
    <n v="4"/>
    <n v="4"/>
    <n v="1215"/>
    <n v="1215"/>
    <s v="INT"/>
    <s v="e. Proactividad en desarrollo de funciones-Personal que presta el servicio en obra"/>
    <x v="19"/>
  </r>
  <r>
    <n v="2435"/>
    <x v="71"/>
    <x v="6"/>
    <x v="1"/>
    <m/>
    <m/>
    <s v="a. Calidad del Contenido"/>
    <x v="4"/>
    <n v="4"/>
    <s v="SIN FECHA COMO TAL, SE ASIGNA LA INTERMEDIA DEL SEGUNDO SEMESTRE"/>
    <m/>
    <m/>
    <m/>
    <m/>
    <m/>
    <m/>
    <m/>
    <m/>
    <m/>
    <s v="SIN CECO"/>
    <s v="NO"/>
    <s v="TELMEX-Productos Asociados de PAYC (Informes, Control de presupuesto y Programación y actas)"/>
    <n v="4"/>
    <n v="4"/>
    <n v="1215"/>
    <n v="1215"/>
    <s v="INT"/>
    <s v="a. Calidad del Contenido-Productos Asociados de PAYC (Informes, Control de presupuesto y Programación y actas)"/>
    <x v="20"/>
  </r>
  <r>
    <n v="2436"/>
    <x v="71"/>
    <x v="6"/>
    <x v="1"/>
    <m/>
    <m/>
    <s v="b. Claridad del Contenido"/>
    <x v="4"/>
    <n v="4"/>
    <s v="SIN FECHA COMO TAL, SE ASIGNA LA INTERMEDIA DEL SEGUNDO SEMESTRE"/>
    <m/>
    <m/>
    <m/>
    <m/>
    <m/>
    <m/>
    <m/>
    <m/>
    <m/>
    <s v="SIN CECO"/>
    <s v="NO"/>
    <s v="TELMEX-Productos Asociados de PAYC (Informes, Control de presupuesto y Programación y actas)"/>
    <n v="4"/>
    <n v="4"/>
    <n v="1215"/>
    <n v="1215"/>
    <s v="INT"/>
    <s v="b. Claridad del Contenido-Productos Asociados de PAYC (Informes, Control de presupuesto y Programación y actas)"/>
    <x v="21"/>
  </r>
  <r>
    <n v="2437"/>
    <x v="71"/>
    <x v="6"/>
    <x v="1"/>
    <m/>
    <m/>
    <s v="c. Oportunidad en la entrega"/>
    <x v="4"/>
    <n v="4"/>
    <s v="SIN FECHA COMO TAL, SE ASIGNA LA INTERMEDIA DEL SEGUNDO SEMESTRE"/>
    <m/>
    <m/>
    <m/>
    <m/>
    <m/>
    <m/>
    <m/>
    <m/>
    <m/>
    <s v="SIN CECO"/>
    <s v="NO"/>
    <s v="TELMEX-Productos Asociados de PAYC (Informes, Control de presupuesto y Programación y actas)"/>
    <n v="4"/>
    <n v="4"/>
    <n v="1215"/>
    <n v="1215"/>
    <s v="INT"/>
    <s v="c. Oportunidad en la entrega-Productos Asociados de PAYC (Informes, Control de presupuesto y Programación y actas)"/>
    <x v="22"/>
  </r>
  <r>
    <n v="2438"/>
    <x v="71"/>
    <x v="6"/>
    <x v="1"/>
    <m/>
    <m/>
    <s v="d. Precisión de la información"/>
    <x v="4"/>
    <n v="4"/>
    <s v="SIN FECHA COMO TAL, SE ASIGNA LA INTERMEDIA DEL SEGUNDO SEMESTRE"/>
    <m/>
    <m/>
    <m/>
    <m/>
    <m/>
    <m/>
    <m/>
    <m/>
    <m/>
    <s v="SIN CECO"/>
    <s v="NO"/>
    <s v="TELMEX-Productos Asociados de PAYC (Informes, Control de presupuesto y Programación y actas)"/>
    <n v="4"/>
    <n v="4"/>
    <n v="1215"/>
    <n v="1215"/>
    <s v="INT"/>
    <s v="d. Precisión de la información-Productos Asociados de PAYC (Informes, Control de presupuesto y Programación y actas)"/>
    <x v="23"/>
  </r>
  <r>
    <n v="2439"/>
    <x v="71"/>
    <x v="6"/>
    <x v="1"/>
    <m/>
    <m/>
    <s v="e. Diagramación"/>
    <x v="4"/>
    <n v="4"/>
    <s v="SIN FECHA COMO TAL, SE ASIGNA LA INTERMEDIA DEL SEGUNDO SEMESTRE"/>
    <m/>
    <m/>
    <m/>
    <m/>
    <m/>
    <m/>
    <m/>
    <m/>
    <m/>
    <s v="SIN CECO"/>
    <s v="NO"/>
    <s v="TELMEX-Productos Asociados de PAYC (Informes, Control de presupuesto y Programación y actas)"/>
    <n v="4"/>
    <n v="4"/>
    <n v="1215"/>
    <n v="1215"/>
    <s v="INT"/>
    <s v="e. Diagramación-Productos Asociados de PAYC (Informes, Control de presupuesto y Programación y actas)"/>
    <x v="24"/>
  </r>
  <r>
    <n v="2440"/>
    <x v="71"/>
    <x v="6"/>
    <x v="1"/>
    <m/>
    <m/>
    <s v="a. Cumplimiento"/>
    <x v="5"/>
    <n v="4"/>
    <s v="SIN FECHA COMO TAL, SE ASIGNA LA INTERMEDIA DEL SEGUNDO SEMESTRE"/>
    <m/>
    <m/>
    <m/>
    <m/>
    <m/>
    <m/>
    <m/>
    <m/>
    <m/>
    <s v="SIN CECO"/>
    <s v="NO"/>
    <s v="TELMEX-Compromisos Pactados"/>
    <n v="4"/>
    <n v="4"/>
    <n v="1215"/>
    <n v="1215"/>
    <s v="INT"/>
    <s v="a. Cumplimiento-Compromisos Pactados"/>
    <x v="25"/>
  </r>
  <r>
    <n v="2441"/>
    <x v="71"/>
    <x v="6"/>
    <x v="1"/>
    <m/>
    <m/>
    <s v="b. Satisface expectativas"/>
    <x v="5"/>
    <n v="4"/>
    <s v="SIN FECHA COMO TAL, SE ASIGNA LA INTERMEDIA DEL SEGUNDO SEMESTRE"/>
    <m/>
    <m/>
    <m/>
    <m/>
    <m/>
    <m/>
    <m/>
    <m/>
    <m/>
    <s v="SIN CECO"/>
    <s v="NO"/>
    <s v="TELMEX-Compromisos Pactados"/>
    <n v="4"/>
    <n v="4"/>
    <n v="1215"/>
    <n v="1215"/>
    <s v="INT"/>
    <s v="b. Satisface expectativas-Compromisos Pactados"/>
    <x v="26"/>
  </r>
  <r>
    <n v="2442"/>
    <x v="71"/>
    <x v="6"/>
    <x v="1"/>
    <m/>
    <m/>
    <s v="c. Calidad de la Información suministrada"/>
    <x v="5"/>
    <n v="4"/>
    <s v="SIN FECHA COMO TAL, SE ASIGNA LA INTERMEDIA DEL SEGUNDO SEMESTRE"/>
    <m/>
    <m/>
    <m/>
    <m/>
    <m/>
    <m/>
    <m/>
    <m/>
    <m/>
    <s v="SIN CECO"/>
    <s v="NO"/>
    <s v="TELMEX-Compromisos Pactados"/>
    <n v="4"/>
    <n v="4"/>
    <n v="1215"/>
    <n v="1215"/>
    <s v="INT"/>
    <s v="c. Calidad de la Información suministrada-Compromisos Pactados"/>
    <x v="27"/>
  </r>
  <r>
    <n v="2443"/>
    <x v="71"/>
    <x v="6"/>
    <x v="1"/>
    <m/>
    <m/>
    <s v="d. Disposición del personal de PAYC a las solicitudes del cliente"/>
    <x v="5"/>
    <n v="4"/>
    <s v="SIN FECHA COMO TAL, SE ASIGNA LA INTERMEDIA DEL SEGUNDO SEMESTRE"/>
    <m/>
    <m/>
    <m/>
    <m/>
    <m/>
    <m/>
    <m/>
    <m/>
    <m/>
    <s v="SIN CECO"/>
    <s v="NO"/>
    <s v="TELMEX-Compromisos Pactados"/>
    <n v="4"/>
    <n v="4"/>
    <n v="1215"/>
    <n v="1215"/>
    <s v="INT"/>
    <s v="d. Disposición del personal de PAYC a las solicitudes del cliente-Compromisos Pactados"/>
    <x v="28"/>
  </r>
  <r>
    <n v="2444"/>
    <x v="71"/>
    <x v="6"/>
    <x v="1"/>
    <m/>
    <m/>
    <s v="e. Coherencia entre lo solicitado y lo entregado"/>
    <x v="5"/>
    <n v="4"/>
    <s v="SIN FECHA COMO TAL, SE ASIGNA LA INTERMEDIA DEL SEGUNDO SEMESTRE"/>
    <m/>
    <m/>
    <m/>
    <m/>
    <m/>
    <m/>
    <m/>
    <m/>
    <m/>
    <s v="SIN CECO"/>
    <s v="NO"/>
    <s v="TELMEX-Compromisos Pactados"/>
    <n v="4"/>
    <n v="4"/>
    <n v="1215"/>
    <n v="1215"/>
    <s v="INT"/>
    <s v="e. Coherencia entre lo solicitado y lo entregado-Compromisos Pactados"/>
    <x v="29"/>
  </r>
  <r>
    <n v="2445"/>
    <x v="71"/>
    <x v="6"/>
    <x v="1"/>
    <m/>
    <m/>
    <s v="Grado de Satisfacción con el Servicio Prestado"/>
    <x v="6"/>
    <n v="4"/>
    <s v="SIN FECHA COMO TAL, SE ASIGNA LA INTERMEDIA DEL SEGUNDO SEMESTRE"/>
    <m/>
    <m/>
    <m/>
    <m/>
    <m/>
    <m/>
    <m/>
    <m/>
    <m/>
    <s v="SIN CECO"/>
    <s v="NO"/>
    <s v="TELMEX-Grado de Satisfacción con el Servicio Prestado"/>
    <n v="4"/>
    <n v="4"/>
    <n v="1215"/>
    <n v="1215"/>
    <s v="INT"/>
    <s v="Grado de Satisfacción con el Servicio Prestado-Grado de Satisfacción con el Servicio Prestado"/>
    <x v="30"/>
  </r>
  <r>
    <n v="2446"/>
    <x v="71"/>
    <x v="6"/>
    <x v="1"/>
    <m/>
    <m/>
    <s v="Posibilidad de Volver a Contratar con PAYC"/>
    <x v="7"/>
    <n v="4"/>
    <s v="SIN FECHA COMO TAL, SE ASIGNA LA INTERMEDIA DEL SEGUNDO SEMESTRE"/>
    <m/>
    <m/>
    <m/>
    <m/>
    <m/>
    <m/>
    <m/>
    <m/>
    <m/>
    <s v="SIN CECO"/>
    <s v="NO"/>
    <s v="TELMEX-Posibilidad de Volver a Contratar con PAYC"/>
    <n v="4"/>
    <n v="4"/>
    <n v="1215"/>
    <n v="1215"/>
    <s v="INT"/>
    <s v="Posibilidad de Volver a Contratar con PAYC-Posibilidad de Volver a Contratar con PAYC"/>
    <x v="31"/>
  </r>
  <r>
    <n v="2447"/>
    <x v="71"/>
    <x v="6"/>
    <x v="1"/>
    <m/>
    <m/>
    <s v="Principales fortalezas en el servicio que presta PAYC"/>
    <x v="8"/>
    <s v="-"/>
    <s v="SIN FECHA COMO TAL, SE ASIGNA LA INTERMEDIA DEL SEGUNDO SEMESTRE"/>
    <m/>
    <m/>
    <m/>
    <m/>
    <m/>
    <m/>
    <m/>
    <m/>
    <m/>
    <s v="SIN CECO"/>
    <s v="NO"/>
    <s v="TELMEX-Fortalezas PAYC"/>
    <s v="-"/>
    <n v="0"/>
    <n v="1215"/>
    <n v="1215"/>
    <s v="INT"/>
    <s v="Principales fortalezas en el servicio que presta PAYC-Fortalezas PAYC"/>
    <x v="32"/>
  </r>
  <r>
    <n v="2448"/>
    <x v="71"/>
    <x v="6"/>
    <x v="1"/>
    <m/>
    <m/>
    <s v="Principales debilidades en el servicio que presta PAYC"/>
    <x v="9"/>
    <s v="-"/>
    <s v="SIN FECHA COMO TAL, SE ASIGNA LA INTERMEDIA DEL SEGUNDO SEMESTRE"/>
    <m/>
    <m/>
    <m/>
    <m/>
    <m/>
    <m/>
    <m/>
    <m/>
    <m/>
    <s v="SIN CECO"/>
    <s v="NO"/>
    <s v="TELMEX-Debilidades PAYC"/>
    <s v="-"/>
    <n v="0"/>
    <n v="1215"/>
    <n v="1215"/>
    <s v="INT"/>
    <s v="Principales debilidades en el servicio que presta PAYC-Debilidades PAYC"/>
    <x v="33"/>
  </r>
  <r>
    <n v="2449"/>
    <x v="72"/>
    <x v="6"/>
    <x v="1"/>
    <m/>
    <m/>
    <s v="a. Conocimiento específico de temas aplicables al proyecto"/>
    <x v="0"/>
    <n v="4"/>
    <s v="SIN FECHA COMO TAL, SE ASIGNA LA INTERMEDIA DEL SEGUNDO SEMESTRE"/>
    <m/>
    <m/>
    <m/>
    <m/>
    <m/>
    <m/>
    <m/>
    <m/>
    <m/>
    <s v="SIN CECO"/>
    <s v="NO"/>
    <s v="UNICENTRO VILLAVICENCIO-Soporte Técnico"/>
    <n v="4"/>
    <n v="4"/>
    <n v="1490"/>
    <n v="1490"/>
    <s v="INT"/>
    <s v="a. Conocimiento específico de temas aplicables al proyecto-Soporte Técnico"/>
    <x v="0"/>
  </r>
  <r>
    <n v="2450"/>
    <x v="72"/>
    <x v="6"/>
    <x v="1"/>
    <m/>
    <m/>
    <s v="b. Idoneidad y Calidad del soporte"/>
    <x v="0"/>
    <n v="4"/>
    <s v="SIN FECHA COMO TAL, SE ASIGNA LA INTERMEDIA DEL SEGUNDO SEMESTRE"/>
    <m/>
    <m/>
    <m/>
    <m/>
    <m/>
    <m/>
    <m/>
    <m/>
    <m/>
    <s v="SIN CECO"/>
    <s v="NO"/>
    <s v="UNICENTRO VILLAVICENCIO-Soporte Técnico"/>
    <n v="4"/>
    <n v="4"/>
    <n v="1490"/>
    <n v="1490"/>
    <s v="INT"/>
    <s v="b. Idoneidad y Calidad del soporte-Soporte Técnico"/>
    <x v="1"/>
  </r>
  <r>
    <n v="2451"/>
    <x v="72"/>
    <x v="6"/>
    <x v="1"/>
    <m/>
    <m/>
    <s v="c. Cumplimiento de especificaciones técnicas de construcción"/>
    <x v="0"/>
    <n v="4"/>
    <s v="SIN FECHA COMO TAL, SE ASIGNA LA INTERMEDIA DEL SEGUNDO SEMESTRE"/>
    <m/>
    <m/>
    <m/>
    <m/>
    <m/>
    <m/>
    <m/>
    <m/>
    <m/>
    <s v="SIN CECO"/>
    <s v="NO"/>
    <s v="UNICENTRO VILLAVICENCIO-Soporte Técnico"/>
    <n v="4"/>
    <n v="4"/>
    <n v="1490"/>
    <n v="1490"/>
    <s v="INT"/>
    <s v="c. Cumplimiento de especificaciones técnicas de construcción-Soporte Técnico"/>
    <x v="2"/>
  </r>
  <r>
    <n v="2452"/>
    <x v="72"/>
    <x v="6"/>
    <x v="1"/>
    <m/>
    <m/>
    <s v="d. Confiabilidad de los conceptos aplicados"/>
    <x v="0"/>
    <n v="4"/>
    <s v="SIN FECHA COMO TAL, SE ASIGNA LA INTERMEDIA DEL SEGUNDO SEMESTRE"/>
    <m/>
    <m/>
    <m/>
    <m/>
    <m/>
    <m/>
    <m/>
    <m/>
    <m/>
    <s v="SIN CECO"/>
    <s v="NO"/>
    <s v="UNICENTRO VILLAVICENCIO-Soporte Técnico"/>
    <n v="4"/>
    <n v="4"/>
    <n v="1490"/>
    <n v="1490"/>
    <s v="INT"/>
    <s v="d. Confiabilidad de los conceptos aplicados-Soporte Técnico"/>
    <x v="3"/>
  </r>
  <r>
    <n v="2453"/>
    <x v="72"/>
    <x v="6"/>
    <x v="1"/>
    <m/>
    <m/>
    <s v="e. Oportunidad en entrega de información o requerimientos"/>
    <x v="0"/>
    <n v="3"/>
    <s v="SIN FECHA COMO TAL, SE ASIGNA LA INTERMEDIA DEL SEGUNDO SEMESTRE"/>
    <m/>
    <m/>
    <m/>
    <m/>
    <m/>
    <m/>
    <m/>
    <m/>
    <m/>
    <s v="SIN CECO"/>
    <s v="NO"/>
    <s v="UNICENTRO VILLAVICENCIO-Soporte Técnico"/>
    <n v="3"/>
    <n v="3"/>
    <n v="1490"/>
    <n v="1490"/>
    <s v="INT"/>
    <s v="e. Oportunidad en entrega de información o requerimientos-Soporte Técnico"/>
    <x v="4"/>
  </r>
  <r>
    <n v="2454"/>
    <x v="72"/>
    <x v="6"/>
    <x v="1"/>
    <m/>
    <m/>
    <s v="a. Oportunidad de la gestión en obra"/>
    <x v="1"/>
    <n v="4"/>
    <s v="SIN FECHA COMO TAL, SE ASIGNA LA INTERMEDIA DEL SEGUNDO SEMESTRE"/>
    <m/>
    <m/>
    <m/>
    <m/>
    <m/>
    <m/>
    <m/>
    <m/>
    <m/>
    <s v="SIN CECO"/>
    <s v="NO"/>
    <s v="UNICENTRO VILLAVICENCIO-Soporte Administrativo"/>
    <n v="4"/>
    <n v="4"/>
    <n v="1490"/>
    <n v="1490"/>
    <s v="INT"/>
    <s v="a. Oportunidad de la gestión en obra-Soporte Administrativo"/>
    <x v="5"/>
  </r>
  <r>
    <n v="2455"/>
    <x v="72"/>
    <x v="6"/>
    <x v="1"/>
    <m/>
    <m/>
    <s v="b. Manejo administrativo del proyecto"/>
    <x v="1"/>
    <n v="4"/>
    <s v="SIN FECHA COMO TAL, SE ASIGNA LA INTERMEDIA DEL SEGUNDO SEMESTRE"/>
    <m/>
    <m/>
    <m/>
    <m/>
    <m/>
    <m/>
    <m/>
    <m/>
    <m/>
    <s v="SIN CECO"/>
    <s v="NO"/>
    <s v="UNICENTRO VILLAVICENCIO-Soporte Administrativo"/>
    <n v="4"/>
    <n v="4"/>
    <n v="1490"/>
    <n v="1490"/>
    <s v="INT"/>
    <s v="b. Manejo administrativo del proyecto-Soporte Administrativo"/>
    <x v="6"/>
  </r>
  <r>
    <n v="2456"/>
    <x v="72"/>
    <x v="6"/>
    <x v="1"/>
    <m/>
    <m/>
    <s v="c. Información clara y veraz sobre la administración de proyecto"/>
    <x v="1"/>
    <n v="4"/>
    <s v="SIN FECHA COMO TAL, SE ASIGNA LA INTERMEDIA DEL SEGUNDO SEMESTRE"/>
    <m/>
    <m/>
    <m/>
    <m/>
    <m/>
    <m/>
    <m/>
    <m/>
    <m/>
    <s v="SIN CECO"/>
    <s v="NO"/>
    <s v="UNICENTRO VILLAVICENCIO-Soporte Administrativo"/>
    <n v="4"/>
    <n v="4"/>
    <n v="1490"/>
    <n v="1490"/>
    <s v="INT"/>
    <s v="c. Información clara y veraz sobre la administración de proyecto-Soporte Administrativo"/>
    <x v="7"/>
  </r>
  <r>
    <n v="2457"/>
    <x v="72"/>
    <x v="6"/>
    <x v="1"/>
    <m/>
    <m/>
    <s v="d. Cumplimientos con expectativas del cliente"/>
    <x v="1"/>
    <n v="4"/>
    <s v="SIN FECHA COMO TAL, SE ASIGNA LA INTERMEDIA DEL SEGUNDO SEMESTRE"/>
    <m/>
    <m/>
    <m/>
    <m/>
    <m/>
    <m/>
    <m/>
    <m/>
    <m/>
    <s v="SIN CECO"/>
    <s v="NO"/>
    <s v="UNICENTRO VILLAVICENCIO-Soporte Administrativo"/>
    <n v="4"/>
    <n v="4"/>
    <n v="1490"/>
    <n v="1490"/>
    <s v="INT"/>
    <s v="d. Cumplimientos con expectativas del cliente-Soporte Administrativo"/>
    <x v="8"/>
  </r>
  <r>
    <n v="2458"/>
    <x v="72"/>
    <x v="6"/>
    <x v="1"/>
    <m/>
    <m/>
    <s v="e. Control de presupuesto"/>
    <x v="1"/>
    <n v="4"/>
    <s v="SIN FECHA COMO TAL, SE ASIGNA LA INTERMEDIA DEL SEGUNDO SEMESTRE"/>
    <m/>
    <m/>
    <m/>
    <m/>
    <m/>
    <m/>
    <m/>
    <m/>
    <m/>
    <s v="SIN CECO"/>
    <s v="NO"/>
    <s v="UNICENTRO VILLAVICENCIO-Soporte Administrativo"/>
    <n v="4"/>
    <n v="4"/>
    <n v="1490"/>
    <n v="1490"/>
    <s v="INT"/>
    <s v="e. Control de presupuesto-Soporte Administrativo"/>
    <x v="9"/>
  </r>
  <r>
    <n v="2459"/>
    <x v="72"/>
    <x v="6"/>
    <x v="1"/>
    <m/>
    <m/>
    <s v="a. Apoyo y presencia en el proyecto"/>
    <x v="2"/>
    <n v="4"/>
    <s v="SIN FECHA COMO TAL, SE ASIGNA LA INTERMEDIA DEL SEGUNDO SEMESTRE"/>
    <m/>
    <m/>
    <m/>
    <m/>
    <m/>
    <m/>
    <m/>
    <m/>
    <m/>
    <s v="SIN CECO"/>
    <s v="NO"/>
    <s v="UNICENTRO VILLAVICENCIO-Soporte Directivo (Coordinador y Gerencia)"/>
    <n v="4"/>
    <n v="4"/>
    <n v="1490"/>
    <n v="1490"/>
    <s v="INT"/>
    <s v="a. Apoyo y presencia en el proyecto-Soporte Directivo (Coordinador y Gerencia)"/>
    <x v="10"/>
  </r>
  <r>
    <n v="2460"/>
    <x v="72"/>
    <x v="6"/>
    <x v="1"/>
    <m/>
    <m/>
    <s v="b. Conocimiento del proyecto"/>
    <x v="2"/>
    <n v="4"/>
    <s v="SIN FECHA COMO TAL, SE ASIGNA LA INTERMEDIA DEL SEGUNDO SEMESTRE"/>
    <m/>
    <m/>
    <m/>
    <m/>
    <m/>
    <m/>
    <m/>
    <m/>
    <m/>
    <s v="SIN CECO"/>
    <s v="NO"/>
    <s v="UNICENTRO VILLAVICENCIO-Soporte Directivo (Coordinador y Gerencia)"/>
    <n v="4"/>
    <n v="4"/>
    <n v="1490"/>
    <n v="1490"/>
    <s v="INT"/>
    <s v="b. Conocimiento del proyecto-Soporte Directivo (Coordinador y Gerencia)"/>
    <x v="11"/>
  </r>
  <r>
    <n v="2461"/>
    <x v="72"/>
    <x v="6"/>
    <x v="1"/>
    <m/>
    <m/>
    <s v="c. Planteamiento de soluciones y manejo de conflictos"/>
    <x v="2"/>
    <n v="4"/>
    <s v="SIN FECHA COMO TAL, SE ASIGNA LA INTERMEDIA DEL SEGUNDO SEMESTRE"/>
    <m/>
    <m/>
    <m/>
    <m/>
    <m/>
    <m/>
    <m/>
    <m/>
    <m/>
    <s v="SIN CECO"/>
    <s v="NO"/>
    <s v="UNICENTRO VILLAVICENCIO-Soporte Directivo (Coordinador y Gerencia)"/>
    <n v="4"/>
    <n v="4"/>
    <n v="1490"/>
    <n v="1490"/>
    <s v="INT"/>
    <s v="c. Planteamiento de soluciones y manejo de conflictos-Soporte Directivo (Coordinador y Gerencia)"/>
    <x v="12"/>
  </r>
  <r>
    <n v="2462"/>
    <x v="72"/>
    <x v="6"/>
    <x v="1"/>
    <m/>
    <m/>
    <s v="d. Cumplimiento de compromisos"/>
    <x v="2"/>
    <n v="4"/>
    <s v="SIN FECHA COMO TAL, SE ASIGNA LA INTERMEDIA DEL SEGUNDO SEMESTRE"/>
    <m/>
    <m/>
    <m/>
    <m/>
    <m/>
    <m/>
    <m/>
    <m/>
    <m/>
    <s v="SIN CECO"/>
    <s v="NO"/>
    <s v="UNICENTRO VILLAVICENCIO-Soporte Directivo (Coordinador y Gerencia)"/>
    <n v="4"/>
    <n v="4"/>
    <n v="1490"/>
    <n v="1490"/>
    <s v="INT"/>
    <s v="d. Cumplimiento de compromisos-Soporte Directivo (Coordinador y Gerencia)"/>
    <x v="13"/>
  </r>
  <r>
    <n v="2463"/>
    <x v="72"/>
    <x v="6"/>
    <x v="1"/>
    <m/>
    <m/>
    <s v="e. Manejo del cliente"/>
    <x v="2"/>
    <n v="4"/>
    <s v="SIN FECHA COMO TAL, SE ASIGNA LA INTERMEDIA DEL SEGUNDO SEMESTRE"/>
    <m/>
    <m/>
    <m/>
    <m/>
    <m/>
    <m/>
    <m/>
    <m/>
    <m/>
    <s v="SIN CECO"/>
    <s v="NO"/>
    <s v="UNICENTRO VILLAVICENCIO-Soporte Directivo (Coordinador y Gerencia)"/>
    <n v="4"/>
    <n v="4"/>
    <n v="1490"/>
    <n v="1490"/>
    <s v="INT"/>
    <s v="e. Manejo del cliente-Soporte Directivo (Coordinador y Gerencia)"/>
    <x v="14"/>
  </r>
  <r>
    <n v="2464"/>
    <x v="72"/>
    <x v="6"/>
    <x v="1"/>
    <m/>
    <m/>
    <s v="a. Idoneidad del personal"/>
    <x v="3"/>
    <n v="4"/>
    <s v="SIN FECHA COMO TAL, SE ASIGNA LA INTERMEDIA DEL SEGUNDO SEMESTRE"/>
    <m/>
    <m/>
    <m/>
    <m/>
    <m/>
    <m/>
    <m/>
    <m/>
    <m/>
    <s v="SIN CECO"/>
    <s v="NO"/>
    <s v="UNICENTRO VILLAVICENCIO-Personal que presta el servicio en obra"/>
    <n v="4"/>
    <n v="4"/>
    <n v="1490"/>
    <n v="1490"/>
    <s v="INT"/>
    <s v="a. Idoneidad del personal-Personal que presta el servicio en obra"/>
    <x v="15"/>
  </r>
  <r>
    <n v="2465"/>
    <x v="72"/>
    <x v="6"/>
    <x v="1"/>
    <m/>
    <m/>
    <s v="b. Oportuna atención al cliente"/>
    <x v="3"/>
    <n v="4"/>
    <s v="SIN FECHA COMO TAL, SE ASIGNA LA INTERMEDIA DEL SEGUNDO SEMESTRE"/>
    <m/>
    <m/>
    <m/>
    <m/>
    <m/>
    <m/>
    <m/>
    <m/>
    <m/>
    <s v="SIN CECO"/>
    <s v="NO"/>
    <s v="UNICENTRO VILLAVICENCIO-Personal que presta el servicio en obra"/>
    <n v="4"/>
    <n v="4"/>
    <n v="1490"/>
    <n v="1490"/>
    <s v="INT"/>
    <s v="b. Oportuna atención al cliente-Personal que presta el servicio en obra"/>
    <x v="16"/>
  </r>
  <r>
    <n v="2466"/>
    <x v="72"/>
    <x v="6"/>
    <x v="1"/>
    <m/>
    <m/>
    <s v="c. Compromiso con el proyecto"/>
    <x v="3"/>
    <n v="4"/>
    <s v="SIN FECHA COMO TAL, SE ASIGNA LA INTERMEDIA DEL SEGUNDO SEMESTRE"/>
    <m/>
    <m/>
    <m/>
    <m/>
    <m/>
    <m/>
    <m/>
    <m/>
    <m/>
    <s v="SIN CECO"/>
    <s v="NO"/>
    <s v="UNICENTRO VILLAVICENCIO-Personal que presta el servicio en obra"/>
    <n v="4"/>
    <n v="4"/>
    <n v="1490"/>
    <n v="1490"/>
    <s v="INT"/>
    <s v="c. Compromiso con el proyecto-Personal que presta el servicio en obra"/>
    <x v="17"/>
  </r>
  <r>
    <n v="2467"/>
    <x v="72"/>
    <x v="6"/>
    <x v="1"/>
    <m/>
    <m/>
    <s v="d. Cumplimiento de compromisos"/>
    <x v="3"/>
    <n v="4"/>
    <s v="SIN FECHA COMO TAL, SE ASIGNA LA INTERMEDIA DEL SEGUNDO SEMESTRE"/>
    <m/>
    <m/>
    <m/>
    <m/>
    <m/>
    <m/>
    <m/>
    <m/>
    <m/>
    <s v="SIN CECO"/>
    <s v="NO"/>
    <s v="UNICENTRO VILLAVICENCIO-Personal que presta el servicio en obra"/>
    <n v="4"/>
    <n v="4"/>
    <n v="1490"/>
    <n v="1490"/>
    <s v="INT"/>
    <s v="d. Cumplimiento de compromisos-Personal que presta el servicio en obra"/>
    <x v="18"/>
  </r>
  <r>
    <n v="2468"/>
    <x v="72"/>
    <x v="6"/>
    <x v="1"/>
    <m/>
    <m/>
    <s v="e. Proactividad en desarrollo de funciones"/>
    <x v="3"/>
    <n v="4"/>
    <s v="SIN FECHA COMO TAL, SE ASIGNA LA INTERMEDIA DEL SEGUNDO SEMESTRE"/>
    <m/>
    <m/>
    <m/>
    <m/>
    <m/>
    <m/>
    <m/>
    <m/>
    <m/>
    <s v="SIN CECO"/>
    <s v="NO"/>
    <s v="UNICENTRO VILLAVICENCIO-Personal que presta el servicio en obra"/>
    <n v="4"/>
    <n v="4"/>
    <n v="1490"/>
    <n v="1490"/>
    <s v="INT"/>
    <s v="e. Proactividad en desarrollo de funciones-Personal que presta el servicio en obra"/>
    <x v="19"/>
  </r>
  <r>
    <n v="2469"/>
    <x v="72"/>
    <x v="6"/>
    <x v="1"/>
    <m/>
    <m/>
    <s v="a. Calidad del Contenido"/>
    <x v="4"/>
    <n v="4"/>
    <s v="SIN FECHA COMO TAL, SE ASIGNA LA INTERMEDIA DEL SEGUNDO SEMESTRE"/>
    <m/>
    <m/>
    <m/>
    <m/>
    <m/>
    <m/>
    <m/>
    <m/>
    <m/>
    <s v="SIN CECO"/>
    <s v="NO"/>
    <s v="UNICENTRO VILLAVICENCIO-Productos Asociados de PAYC (Informes, Control de presupuesto y Programación y actas)"/>
    <n v="4"/>
    <n v="4"/>
    <n v="1490"/>
    <n v="1490"/>
    <s v="INT"/>
    <s v="a. Calidad del Contenido-Productos Asociados de PAYC (Informes, Control de presupuesto y Programación y actas)"/>
    <x v="20"/>
  </r>
  <r>
    <n v="2470"/>
    <x v="72"/>
    <x v="6"/>
    <x v="1"/>
    <m/>
    <m/>
    <s v="b. Claridad del Contenido"/>
    <x v="4"/>
    <n v="4"/>
    <s v="SIN FECHA COMO TAL, SE ASIGNA LA INTERMEDIA DEL SEGUNDO SEMESTRE"/>
    <m/>
    <m/>
    <m/>
    <m/>
    <m/>
    <m/>
    <m/>
    <m/>
    <m/>
    <s v="SIN CECO"/>
    <s v="NO"/>
    <s v="UNICENTRO VILLAVICENCIO-Productos Asociados de PAYC (Informes, Control de presupuesto y Programación y actas)"/>
    <n v="4"/>
    <n v="4"/>
    <n v="1490"/>
    <n v="1490"/>
    <s v="INT"/>
    <s v="b. Claridad del Contenido-Productos Asociados de PAYC (Informes, Control de presupuesto y Programación y actas)"/>
    <x v="21"/>
  </r>
  <r>
    <n v="2471"/>
    <x v="72"/>
    <x v="6"/>
    <x v="1"/>
    <m/>
    <m/>
    <s v="c. Oportunidad en la entrega"/>
    <x v="4"/>
    <n v="3"/>
    <s v="SIN FECHA COMO TAL, SE ASIGNA LA INTERMEDIA DEL SEGUNDO SEMESTRE"/>
    <m/>
    <m/>
    <m/>
    <m/>
    <m/>
    <m/>
    <m/>
    <m/>
    <m/>
    <s v="SIN CECO"/>
    <s v="NO"/>
    <s v="UNICENTRO VILLAVICENCIO-Productos Asociados de PAYC (Informes, Control de presupuesto y Programación y actas)"/>
    <n v="3"/>
    <n v="3"/>
    <n v="1490"/>
    <n v="1490"/>
    <s v="INT"/>
    <s v="c. Oportunidad en la entrega-Productos Asociados de PAYC (Informes, Control de presupuesto y Programación y actas)"/>
    <x v="22"/>
  </r>
  <r>
    <n v="2472"/>
    <x v="72"/>
    <x v="6"/>
    <x v="1"/>
    <m/>
    <m/>
    <s v="d. Precisión de la información"/>
    <x v="4"/>
    <n v="4"/>
    <s v="SIN FECHA COMO TAL, SE ASIGNA LA INTERMEDIA DEL SEGUNDO SEMESTRE"/>
    <m/>
    <m/>
    <m/>
    <m/>
    <m/>
    <m/>
    <m/>
    <m/>
    <m/>
    <s v="SIN CECO"/>
    <s v="NO"/>
    <s v="UNICENTRO VILLAVICENCIO-Productos Asociados de PAYC (Informes, Control de presupuesto y Programación y actas)"/>
    <n v="4"/>
    <n v="4"/>
    <n v="1490"/>
    <n v="1490"/>
    <s v="INT"/>
    <s v="d. Precisión de la información-Productos Asociados de PAYC (Informes, Control de presupuesto y Programación y actas)"/>
    <x v="23"/>
  </r>
  <r>
    <n v="2473"/>
    <x v="72"/>
    <x v="6"/>
    <x v="1"/>
    <m/>
    <m/>
    <s v="e. Diagramación"/>
    <x v="4"/>
    <n v="4"/>
    <s v="SIN FECHA COMO TAL, SE ASIGNA LA INTERMEDIA DEL SEGUNDO SEMESTRE"/>
    <m/>
    <m/>
    <m/>
    <m/>
    <m/>
    <m/>
    <m/>
    <m/>
    <m/>
    <s v="SIN CECO"/>
    <s v="NO"/>
    <s v="UNICENTRO VILLAVICENCIO-Productos Asociados de PAYC (Informes, Control de presupuesto y Programación y actas)"/>
    <n v="4"/>
    <n v="4"/>
    <n v="1490"/>
    <n v="1490"/>
    <s v="INT"/>
    <s v="e. Diagramación-Productos Asociados de PAYC (Informes, Control de presupuesto y Programación y actas)"/>
    <x v="24"/>
  </r>
  <r>
    <n v="2474"/>
    <x v="72"/>
    <x v="6"/>
    <x v="1"/>
    <m/>
    <m/>
    <s v="a. Cumplimiento"/>
    <x v="5"/>
    <n v="4"/>
    <s v="SIN FECHA COMO TAL, SE ASIGNA LA INTERMEDIA DEL SEGUNDO SEMESTRE"/>
    <m/>
    <m/>
    <m/>
    <m/>
    <m/>
    <m/>
    <m/>
    <m/>
    <m/>
    <s v="SIN CECO"/>
    <s v="NO"/>
    <s v="UNICENTRO VILLAVICENCIO-Compromisos Pactados"/>
    <n v="4"/>
    <n v="4"/>
    <n v="1490"/>
    <n v="1490"/>
    <s v="INT"/>
    <s v="a. Cumplimiento-Compromisos Pactados"/>
    <x v="25"/>
  </r>
  <r>
    <n v="2475"/>
    <x v="72"/>
    <x v="6"/>
    <x v="1"/>
    <m/>
    <m/>
    <s v="b. Satisface expectativas"/>
    <x v="5"/>
    <n v="4"/>
    <s v="SIN FECHA COMO TAL, SE ASIGNA LA INTERMEDIA DEL SEGUNDO SEMESTRE"/>
    <m/>
    <m/>
    <m/>
    <m/>
    <m/>
    <m/>
    <m/>
    <m/>
    <m/>
    <s v="SIN CECO"/>
    <s v="NO"/>
    <s v="UNICENTRO VILLAVICENCIO-Compromisos Pactados"/>
    <n v="4"/>
    <n v="4"/>
    <n v="1490"/>
    <n v="1490"/>
    <s v="INT"/>
    <s v="b. Satisface expectativas-Compromisos Pactados"/>
    <x v="26"/>
  </r>
  <r>
    <n v="2476"/>
    <x v="72"/>
    <x v="6"/>
    <x v="1"/>
    <m/>
    <m/>
    <s v="c. Calidad de la Información suministrada"/>
    <x v="5"/>
    <n v="4"/>
    <s v="SIN FECHA COMO TAL, SE ASIGNA LA INTERMEDIA DEL SEGUNDO SEMESTRE"/>
    <m/>
    <m/>
    <m/>
    <m/>
    <m/>
    <m/>
    <m/>
    <m/>
    <m/>
    <s v="SIN CECO"/>
    <s v="NO"/>
    <s v="UNICENTRO VILLAVICENCIO-Compromisos Pactados"/>
    <n v="4"/>
    <n v="4"/>
    <n v="1490"/>
    <n v="1490"/>
    <s v="INT"/>
    <s v="c. Calidad de la Información suministrada-Compromisos Pactados"/>
    <x v="27"/>
  </r>
  <r>
    <n v="2477"/>
    <x v="72"/>
    <x v="6"/>
    <x v="1"/>
    <m/>
    <m/>
    <s v="d. Disposición del personal de PAYC a las solicitudes del cliente"/>
    <x v="5"/>
    <n v="4"/>
    <s v="SIN FECHA COMO TAL, SE ASIGNA LA INTERMEDIA DEL SEGUNDO SEMESTRE"/>
    <m/>
    <m/>
    <m/>
    <m/>
    <m/>
    <m/>
    <m/>
    <m/>
    <m/>
    <s v="SIN CECO"/>
    <s v="NO"/>
    <s v="UNICENTRO VILLAVICENCIO-Compromisos Pactados"/>
    <n v="4"/>
    <n v="4"/>
    <n v="1490"/>
    <n v="1490"/>
    <s v="INT"/>
    <s v="d. Disposición del personal de PAYC a las solicitudes del cliente-Compromisos Pactados"/>
    <x v="28"/>
  </r>
  <r>
    <n v="2478"/>
    <x v="72"/>
    <x v="6"/>
    <x v="1"/>
    <m/>
    <m/>
    <s v="e. Coherencia entre lo solicitado y lo entregado"/>
    <x v="5"/>
    <n v="4"/>
    <s v="SIN FECHA COMO TAL, SE ASIGNA LA INTERMEDIA DEL SEGUNDO SEMESTRE"/>
    <m/>
    <m/>
    <m/>
    <m/>
    <m/>
    <m/>
    <m/>
    <m/>
    <m/>
    <s v="SIN CECO"/>
    <s v="NO"/>
    <s v="UNICENTRO VILLAVICENCIO-Compromisos Pactados"/>
    <n v="4"/>
    <n v="4"/>
    <n v="1490"/>
    <n v="1490"/>
    <s v="INT"/>
    <s v="e. Coherencia entre lo solicitado y lo entregado-Compromisos Pactados"/>
    <x v="29"/>
  </r>
  <r>
    <n v="2479"/>
    <x v="72"/>
    <x v="6"/>
    <x v="1"/>
    <m/>
    <m/>
    <s v="Grado de Satisfacción con el Servicio Prestado"/>
    <x v="6"/>
    <n v="4"/>
    <s v="SIN FECHA COMO TAL, SE ASIGNA LA INTERMEDIA DEL SEGUNDO SEMESTRE"/>
    <m/>
    <m/>
    <m/>
    <m/>
    <m/>
    <m/>
    <m/>
    <m/>
    <m/>
    <s v="SIN CECO"/>
    <s v="NO"/>
    <s v="UNICENTRO VILLAVICENCIO-Grado de Satisfacción con el Servicio Prestado"/>
    <n v="4"/>
    <n v="4"/>
    <n v="1490"/>
    <n v="1490"/>
    <s v="INT"/>
    <s v="Grado de Satisfacción con el Servicio Prestado-Grado de Satisfacción con el Servicio Prestado"/>
    <x v="30"/>
  </r>
  <r>
    <n v="2480"/>
    <x v="72"/>
    <x v="6"/>
    <x v="1"/>
    <m/>
    <m/>
    <s v="Posibilidad de Volver a Contratar con PAYC"/>
    <x v="7"/>
    <m/>
    <s v="SIN FECHA COMO TAL, SE ASIGNA LA INTERMEDIA DEL SEGUNDO SEMESTRE"/>
    <m/>
    <m/>
    <m/>
    <m/>
    <m/>
    <m/>
    <m/>
    <m/>
    <m/>
    <s v="SIN CECO"/>
    <s v="NO"/>
    <s v="UNICENTRO VILLAVICENCIO-Posibilidad de Volver a Contratar con PAYC"/>
    <n v="0"/>
    <n v="0"/>
    <n v="1490"/>
    <n v="1490"/>
    <s v="INT"/>
    <s v="Posibilidad de Volver a Contratar con PAYC-Posibilidad de Volver a Contratar con PAYC"/>
    <x v="31"/>
  </r>
  <r>
    <n v="2481"/>
    <x v="72"/>
    <x v="6"/>
    <x v="1"/>
    <m/>
    <m/>
    <s v="Principales fortalezas en el servicio que presta PAYC"/>
    <x v="8"/>
    <s v="-"/>
    <s v="SIN FECHA COMO TAL, SE ASIGNA LA INTERMEDIA DEL SEGUNDO SEMESTRE"/>
    <m/>
    <m/>
    <m/>
    <m/>
    <m/>
    <m/>
    <m/>
    <m/>
    <m/>
    <s v="SIN CECO"/>
    <s v="NO"/>
    <s v="UNICENTRO VILLAVICENCIO-Fortalezas PAYC"/>
    <s v="-"/>
    <n v="0"/>
    <n v="1490"/>
    <n v="1490"/>
    <s v="INT"/>
    <s v="Principales fortalezas en el servicio que presta PAYC-Fortalezas PAYC"/>
    <x v="32"/>
  </r>
  <r>
    <n v="2482"/>
    <x v="72"/>
    <x v="6"/>
    <x v="1"/>
    <m/>
    <m/>
    <s v="Principales debilidades en el servicio que presta PAYC"/>
    <x v="9"/>
    <s v="-"/>
    <s v="SIN FECHA COMO TAL, SE ASIGNA LA INTERMEDIA DEL SEGUNDO SEMESTRE"/>
    <m/>
    <m/>
    <m/>
    <m/>
    <m/>
    <m/>
    <m/>
    <m/>
    <m/>
    <s v="SIN CECO"/>
    <s v="NO"/>
    <s v="UNICENTRO VILLAVICENCIO-Debilidades PAYC"/>
    <s v="-"/>
    <n v="0"/>
    <n v="1490"/>
    <n v="1490"/>
    <s v="INT"/>
    <s v="Principales debilidades en el servicio que presta PAYC-Debilidades PAYC"/>
    <x v="33"/>
  </r>
  <r>
    <n v="2483"/>
    <x v="73"/>
    <x v="6"/>
    <x v="1"/>
    <m/>
    <m/>
    <s v="a. Conocimiento específico de temas aplicables al proyecto"/>
    <x v="0"/>
    <n v="4"/>
    <s v="SIN FECHA COMO TAL, SE ASIGNA LA INTERMEDIA DEL SEGUNDO SEMESTRE"/>
    <m/>
    <m/>
    <m/>
    <m/>
    <m/>
    <m/>
    <m/>
    <m/>
    <m/>
    <s v="SIN CECO"/>
    <s v="NO"/>
    <s v="HOMECENTER INDUSTRIALES **-Soporte Técnico"/>
    <n v="4"/>
    <n v="4"/>
    <n v="1214"/>
    <n v="1214"/>
    <s v="INT"/>
    <s v="a. Conocimiento específico de temas aplicables al proyecto-Soporte Técnico"/>
    <x v="0"/>
  </r>
  <r>
    <n v="2484"/>
    <x v="73"/>
    <x v="6"/>
    <x v="1"/>
    <m/>
    <m/>
    <s v="b. Idoneidad y Calidad del soporte"/>
    <x v="0"/>
    <n v="4"/>
    <s v="SIN FECHA COMO TAL, SE ASIGNA LA INTERMEDIA DEL SEGUNDO SEMESTRE"/>
    <m/>
    <m/>
    <m/>
    <m/>
    <m/>
    <m/>
    <m/>
    <m/>
    <m/>
    <s v="SIN CECO"/>
    <s v="NO"/>
    <s v="HOMECENTER INDUSTRIALES **-Soporte Técnico"/>
    <n v="4"/>
    <n v="4"/>
    <n v="1214"/>
    <n v="1214"/>
    <s v="INT"/>
    <s v="b. Idoneidad y Calidad del soporte-Soporte Técnico"/>
    <x v="1"/>
  </r>
  <r>
    <n v="2485"/>
    <x v="73"/>
    <x v="6"/>
    <x v="1"/>
    <m/>
    <m/>
    <s v="c. Cumplimiento de especificaciones técnicas de construcción"/>
    <x v="0"/>
    <n v="4"/>
    <s v="SIN FECHA COMO TAL, SE ASIGNA LA INTERMEDIA DEL SEGUNDO SEMESTRE"/>
    <m/>
    <m/>
    <m/>
    <m/>
    <m/>
    <m/>
    <m/>
    <m/>
    <m/>
    <s v="SIN CECO"/>
    <s v="NO"/>
    <s v="HOMECENTER INDUSTRIALES **-Soporte Técnico"/>
    <n v="4"/>
    <n v="4"/>
    <n v="1214"/>
    <n v="1214"/>
    <s v="INT"/>
    <s v="c. Cumplimiento de especificaciones técnicas de construcción-Soporte Técnico"/>
    <x v="2"/>
  </r>
  <r>
    <n v="2486"/>
    <x v="73"/>
    <x v="6"/>
    <x v="1"/>
    <m/>
    <m/>
    <s v="d. Confiabilidad de los conceptos aplicados"/>
    <x v="0"/>
    <n v="4"/>
    <s v="SIN FECHA COMO TAL, SE ASIGNA LA INTERMEDIA DEL SEGUNDO SEMESTRE"/>
    <m/>
    <m/>
    <m/>
    <m/>
    <m/>
    <m/>
    <m/>
    <m/>
    <m/>
    <s v="SIN CECO"/>
    <s v="NO"/>
    <s v="HOMECENTER INDUSTRIALES **-Soporte Técnico"/>
    <n v="4"/>
    <n v="4"/>
    <n v="1214"/>
    <n v="1214"/>
    <s v="INT"/>
    <s v="d. Confiabilidad de los conceptos aplicados-Soporte Técnico"/>
    <x v="3"/>
  </r>
  <r>
    <n v="2487"/>
    <x v="73"/>
    <x v="6"/>
    <x v="1"/>
    <m/>
    <m/>
    <s v="e. Oportunidad en entrega de información o requerimientos"/>
    <x v="0"/>
    <n v="4"/>
    <s v="SIN FECHA COMO TAL, SE ASIGNA LA INTERMEDIA DEL SEGUNDO SEMESTRE"/>
    <m/>
    <m/>
    <m/>
    <m/>
    <m/>
    <m/>
    <m/>
    <m/>
    <m/>
    <s v="SIN CECO"/>
    <s v="NO"/>
    <s v="HOMECENTER INDUSTRIALES **-Soporte Técnico"/>
    <n v="4"/>
    <n v="4"/>
    <n v="1214"/>
    <n v="1214"/>
    <s v="INT"/>
    <s v="e. Oportunidad en entrega de información o requerimientos-Soporte Técnico"/>
    <x v="4"/>
  </r>
  <r>
    <n v="2488"/>
    <x v="73"/>
    <x v="6"/>
    <x v="1"/>
    <m/>
    <m/>
    <s v="a. Oportunidad de la gestión en obra"/>
    <x v="1"/>
    <n v="4"/>
    <s v="SIN FECHA COMO TAL, SE ASIGNA LA INTERMEDIA DEL SEGUNDO SEMESTRE"/>
    <m/>
    <m/>
    <m/>
    <m/>
    <m/>
    <m/>
    <m/>
    <m/>
    <m/>
    <s v="SIN CECO"/>
    <s v="NO"/>
    <s v="HOMECENTER INDUSTRIALES **-Soporte Administrativo"/>
    <n v="4"/>
    <n v="4"/>
    <n v="1214"/>
    <n v="1214"/>
    <s v="INT"/>
    <s v="a. Oportunidad de la gestión en obra-Soporte Administrativo"/>
    <x v="5"/>
  </r>
  <r>
    <n v="2489"/>
    <x v="73"/>
    <x v="6"/>
    <x v="1"/>
    <m/>
    <m/>
    <s v="b. Manejo administrativo del proyecto"/>
    <x v="1"/>
    <n v="4"/>
    <s v="SIN FECHA COMO TAL, SE ASIGNA LA INTERMEDIA DEL SEGUNDO SEMESTRE"/>
    <m/>
    <m/>
    <m/>
    <m/>
    <m/>
    <m/>
    <m/>
    <m/>
    <m/>
    <s v="SIN CECO"/>
    <s v="NO"/>
    <s v="HOMECENTER INDUSTRIALES **-Soporte Administrativo"/>
    <n v="4"/>
    <n v="4"/>
    <n v="1214"/>
    <n v="1214"/>
    <s v="INT"/>
    <s v="b. Manejo administrativo del proyecto-Soporte Administrativo"/>
    <x v="6"/>
  </r>
  <r>
    <n v="2490"/>
    <x v="73"/>
    <x v="6"/>
    <x v="1"/>
    <m/>
    <m/>
    <s v="c. Información clara y veraz sobre la administración de proyecto"/>
    <x v="1"/>
    <n v="4"/>
    <s v="SIN FECHA COMO TAL, SE ASIGNA LA INTERMEDIA DEL SEGUNDO SEMESTRE"/>
    <m/>
    <m/>
    <m/>
    <m/>
    <m/>
    <m/>
    <m/>
    <m/>
    <m/>
    <s v="SIN CECO"/>
    <s v="NO"/>
    <s v="HOMECENTER INDUSTRIALES **-Soporte Administrativo"/>
    <n v="4"/>
    <n v="4"/>
    <n v="1214"/>
    <n v="1214"/>
    <s v="INT"/>
    <s v="c. Información clara y veraz sobre la administración de proyecto-Soporte Administrativo"/>
    <x v="7"/>
  </r>
  <r>
    <n v="2491"/>
    <x v="73"/>
    <x v="6"/>
    <x v="1"/>
    <m/>
    <m/>
    <s v="d. Cumplimientos con expectativas del cliente"/>
    <x v="1"/>
    <n v="4"/>
    <s v="SIN FECHA COMO TAL, SE ASIGNA LA INTERMEDIA DEL SEGUNDO SEMESTRE"/>
    <m/>
    <m/>
    <m/>
    <m/>
    <m/>
    <m/>
    <m/>
    <m/>
    <m/>
    <s v="SIN CECO"/>
    <s v="NO"/>
    <s v="HOMECENTER INDUSTRIALES **-Soporte Administrativo"/>
    <n v="4"/>
    <n v="4"/>
    <n v="1214"/>
    <n v="1214"/>
    <s v="INT"/>
    <s v="d. Cumplimientos con expectativas del cliente-Soporte Administrativo"/>
    <x v="8"/>
  </r>
  <r>
    <n v="2492"/>
    <x v="73"/>
    <x v="6"/>
    <x v="1"/>
    <m/>
    <m/>
    <s v="e. Control de presupuesto"/>
    <x v="1"/>
    <n v="4"/>
    <s v="SIN FECHA COMO TAL, SE ASIGNA LA INTERMEDIA DEL SEGUNDO SEMESTRE"/>
    <m/>
    <m/>
    <m/>
    <m/>
    <m/>
    <m/>
    <m/>
    <m/>
    <m/>
    <s v="SIN CECO"/>
    <s v="NO"/>
    <s v="HOMECENTER INDUSTRIALES **-Soporte Administrativo"/>
    <n v="4"/>
    <n v="4"/>
    <n v="1214"/>
    <n v="1214"/>
    <s v="INT"/>
    <s v="e. Control de presupuesto-Soporte Administrativo"/>
    <x v="9"/>
  </r>
  <r>
    <n v="2493"/>
    <x v="73"/>
    <x v="6"/>
    <x v="1"/>
    <m/>
    <m/>
    <s v="a. Apoyo y presencia en el proyecto"/>
    <x v="2"/>
    <n v="4"/>
    <s v="SIN FECHA COMO TAL, SE ASIGNA LA INTERMEDIA DEL SEGUNDO SEMESTRE"/>
    <m/>
    <m/>
    <m/>
    <m/>
    <m/>
    <m/>
    <m/>
    <m/>
    <m/>
    <s v="SIN CECO"/>
    <s v="NO"/>
    <s v="HOMECENTER INDUSTRIALES **-Soporte Directivo (Coordinador y Gerencia)"/>
    <n v="4"/>
    <n v="4"/>
    <n v="1214"/>
    <n v="1214"/>
    <s v="INT"/>
    <s v="a. Apoyo y presencia en el proyecto-Soporte Directivo (Coordinador y Gerencia)"/>
    <x v="10"/>
  </r>
  <r>
    <n v="2494"/>
    <x v="73"/>
    <x v="6"/>
    <x v="1"/>
    <m/>
    <m/>
    <s v="b. Conocimiento del proyecto"/>
    <x v="2"/>
    <n v="4"/>
    <s v="SIN FECHA COMO TAL, SE ASIGNA LA INTERMEDIA DEL SEGUNDO SEMESTRE"/>
    <m/>
    <m/>
    <m/>
    <m/>
    <m/>
    <m/>
    <m/>
    <m/>
    <m/>
    <s v="SIN CECO"/>
    <s v="NO"/>
    <s v="HOMECENTER INDUSTRIALES **-Soporte Directivo (Coordinador y Gerencia)"/>
    <n v="4"/>
    <n v="4"/>
    <n v="1214"/>
    <n v="1214"/>
    <s v="INT"/>
    <s v="b. Conocimiento del proyecto-Soporte Directivo (Coordinador y Gerencia)"/>
    <x v="11"/>
  </r>
  <r>
    <n v="2495"/>
    <x v="73"/>
    <x v="6"/>
    <x v="1"/>
    <m/>
    <m/>
    <s v="c. Planteamiento de soluciones y manejo de conflictos"/>
    <x v="2"/>
    <n v="4"/>
    <s v="SIN FECHA COMO TAL, SE ASIGNA LA INTERMEDIA DEL SEGUNDO SEMESTRE"/>
    <m/>
    <m/>
    <m/>
    <m/>
    <m/>
    <m/>
    <m/>
    <m/>
    <m/>
    <s v="SIN CECO"/>
    <s v="NO"/>
    <s v="HOMECENTER INDUSTRIALES **-Soporte Directivo (Coordinador y Gerencia)"/>
    <n v="4"/>
    <n v="4"/>
    <n v="1214"/>
    <n v="1214"/>
    <s v="INT"/>
    <s v="c. Planteamiento de soluciones y manejo de conflictos-Soporte Directivo (Coordinador y Gerencia)"/>
    <x v="12"/>
  </r>
  <r>
    <n v="2496"/>
    <x v="73"/>
    <x v="6"/>
    <x v="1"/>
    <m/>
    <m/>
    <s v="d. Cumplimiento de compromisos"/>
    <x v="2"/>
    <n v="4"/>
    <s v="SIN FECHA COMO TAL, SE ASIGNA LA INTERMEDIA DEL SEGUNDO SEMESTRE"/>
    <m/>
    <m/>
    <m/>
    <m/>
    <m/>
    <m/>
    <m/>
    <m/>
    <m/>
    <s v="SIN CECO"/>
    <s v="NO"/>
    <s v="HOMECENTER INDUSTRIALES **-Soporte Directivo (Coordinador y Gerencia)"/>
    <n v="4"/>
    <n v="4"/>
    <n v="1214"/>
    <n v="1214"/>
    <s v="INT"/>
    <s v="d. Cumplimiento de compromisos-Soporte Directivo (Coordinador y Gerencia)"/>
    <x v="13"/>
  </r>
  <r>
    <n v="2497"/>
    <x v="73"/>
    <x v="6"/>
    <x v="1"/>
    <m/>
    <m/>
    <s v="e. Manejo del cliente"/>
    <x v="2"/>
    <n v="4"/>
    <s v="SIN FECHA COMO TAL, SE ASIGNA LA INTERMEDIA DEL SEGUNDO SEMESTRE"/>
    <m/>
    <m/>
    <m/>
    <m/>
    <m/>
    <m/>
    <m/>
    <m/>
    <m/>
    <s v="SIN CECO"/>
    <s v="NO"/>
    <s v="HOMECENTER INDUSTRIALES **-Soporte Directivo (Coordinador y Gerencia)"/>
    <n v="4"/>
    <n v="4"/>
    <n v="1214"/>
    <n v="1214"/>
    <s v="INT"/>
    <s v="e. Manejo del cliente-Soporte Directivo (Coordinador y Gerencia)"/>
    <x v="14"/>
  </r>
  <r>
    <n v="2498"/>
    <x v="73"/>
    <x v="6"/>
    <x v="1"/>
    <m/>
    <m/>
    <s v="a. Idoneidad del personal"/>
    <x v="3"/>
    <n v="4"/>
    <s v="SIN FECHA COMO TAL, SE ASIGNA LA INTERMEDIA DEL SEGUNDO SEMESTRE"/>
    <m/>
    <m/>
    <m/>
    <m/>
    <m/>
    <m/>
    <m/>
    <m/>
    <m/>
    <s v="SIN CECO"/>
    <s v="NO"/>
    <s v="HOMECENTER INDUSTRIALES **-Personal que presta el servicio en obra"/>
    <n v="4"/>
    <n v="4"/>
    <n v="1214"/>
    <n v="1214"/>
    <s v="INT"/>
    <s v="a. Idoneidad del personal-Personal que presta el servicio en obra"/>
    <x v="15"/>
  </r>
  <r>
    <n v="2499"/>
    <x v="73"/>
    <x v="6"/>
    <x v="1"/>
    <m/>
    <m/>
    <s v="b. Oportuna atención al cliente"/>
    <x v="3"/>
    <n v="4"/>
    <s v="SIN FECHA COMO TAL, SE ASIGNA LA INTERMEDIA DEL SEGUNDO SEMESTRE"/>
    <m/>
    <m/>
    <m/>
    <m/>
    <m/>
    <m/>
    <m/>
    <m/>
    <m/>
    <s v="SIN CECO"/>
    <s v="NO"/>
    <s v="HOMECENTER INDUSTRIALES **-Personal que presta el servicio en obra"/>
    <n v="4"/>
    <n v="4"/>
    <n v="1214"/>
    <n v="1214"/>
    <s v="INT"/>
    <s v="b. Oportuna atención al cliente-Personal que presta el servicio en obra"/>
    <x v="16"/>
  </r>
  <r>
    <n v="2500"/>
    <x v="73"/>
    <x v="6"/>
    <x v="1"/>
    <m/>
    <m/>
    <s v="c. Compromiso con el proyecto"/>
    <x v="3"/>
    <n v="4"/>
    <s v="SIN FECHA COMO TAL, SE ASIGNA LA INTERMEDIA DEL SEGUNDO SEMESTRE"/>
    <m/>
    <m/>
    <m/>
    <m/>
    <m/>
    <m/>
    <m/>
    <m/>
    <m/>
    <s v="SIN CECO"/>
    <s v="NO"/>
    <s v="HOMECENTER INDUSTRIALES **-Personal que presta el servicio en obra"/>
    <n v="4"/>
    <n v="4"/>
    <n v="1214"/>
    <n v="1214"/>
    <s v="INT"/>
    <s v="c. Compromiso con el proyecto-Personal que presta el servicio en obra"/>
    <x v="17"/>
  </r>
  <r>
    <n v="2501"/>
    <x v="73"/>
    <x v="6"/>
    <x v="1"/>
    <m/>
    <m/>
    <s v="d. Cumplimiento de compromisos"/>
    <x v="3"/>
    <n v="4"/>
    <s v="SIN FECHA COMO TAL, SE ASIGNA LA INTERMEDIA DEL SEGUNDO SEMESTRE"/>
    <m/>
    <m/>
    <m/>
    <m/>
    <m/>
    <m/>
    <m/>
    <m/>
    <m/>
    <s v="SIN CECO"/>
    <s v="NO"/>
    <s v="HOMECENTER INDUSTRIALES **-Personal que presta el servicio en obra"/>
    <n v="4"/>
    <n v="4"/>
    <n v="1214"/>
    <n v="1214"/>
    <s v="INT"/>
    <s v="d. Cumplimiento de compromisos-Personal que presta el servicio en obra"/>
    <x v="18"/>
  </r>
  <r>
    <n v="2502"/>
    <x v="73"/>
    <x v="6"/>
    <x v="1"/>
    <m/>
    <m/>
    <s v="e. Proactividad en desarrollo de funciones"/>
    <x v="3"/>
    <n v="4"/>
    <s v="SIN FECHA COMO TAL, SE ASIGNA LA INTERMEDIA DEL SEGUNDO SEMESTRE"/>
    <m/>
    <m/>
    <m/>
    <m/>
    <m/>
    <m/>
    <m/>
    <m/>
    <m/>
    <s v="SIN CECO"/>
    <s v="NO"/>
    <s v="HOMECENTER INDUSTRIALES **-Personal que presta el servicio en obra"/>
    <n v="4"/>
    <n v="4"/>
    <n v="1214"/>
    <n v="1214"/>
    <s v="INT"/>
    <s v="e. Proactividad en desarrollo de funciones-Personal que presta el servicio en obra"/>
    <x v="19"/>
  </r>
  <r>
    <n v="2503"/>
    <x v="73"/>
    <x v="6"/>
    <x v="1"/>
    <m/>
    <m/>
    <s v="a. Calidad del Contenido"/>
    <x v="4"/>
    <n v="4"/>
    <s v="SIN FECHA COMO TAL, SE ASIGNA LA INTERMEDIA DEL SEGUNDO SEMESTRE"/>
    <m/>
    <m/>
    <m/>
    <m/>
    <m/>
    <m/>
    <m/>
    <m/>
    <m/>
    <s v="SIN CECO"/>
    <s v="NO"/>
    <s v="HOMECENTER INDUSTRIALES **-Productos Asociados de PAYC (Informes, Control de presupuesto y Programación y actas)"/>
    <n v="4"/>
    <n v="4"/>
    <n v="1214"/>
    <n v="1214"/>
    <s v="INT"/>
    <s v="a. Calidad del Contenido-Productos Asociados de PAYC (Informes, Control de presupuesto y Programación y actas)"/>
    <x v="20"/>
  </r>
  <r>
    <n v="2504"/>
    <x v="73"/>
    <x v="6"/>
    <x v="1"/>
    <m/>
    <m/>
    <s v="b. Claridad del Contenido"/>
    <x v="4"/>
    <n v="4"/>
    <s v="SIN FECHA COMO TAL, SE ASIGNA LA INTERMEDIA DEL SEGUNDO SEMESTRE"/>
    <m/>
    <m/>
    <m/>
    <m/>
    <m/>
    <m/>
    <m/>
    <m/>
    <m/>
    <s v="SIN CECO"/>
    <s v="NO"/>
    <s v="HOMECENTER INDUSTRIALES **-Productos Asociados de PAYC (Informes, Control de presupuesto y Programación y actas)"/>
    <n v="4"/>
    <n v="4"/>
    <n v="1214"/>
    <n v="1214"/>
    <s v="INT"/>
    <s v="b. Claridad del Contenido-Productos Asociados de PAYC (Informes, Control de presupuesto y Programación y actas)"/>
    <x v="21"/>
  </r>
  <r>
    <n v="2505"/>
    <x v="73"/>
    <x v="6"/>
    <x v="1"/>
    <m/>
    <m/>
    <s v="c. Oportunidad en la entrega"/>
    <x v="4"/>
    <n v="4"/>
    <s v="SIN FECHA COMO TAL, SE ASIGNA LA INTERMEDIA DEL SEGUNDO SEMESTRE"/>
    <m/>
    <m/>
    <m/>
    <m/>
    <m/>
    <m/>
    <m/>
    <m/>
    <m/>
    <s v="SIN CECO"/>
    <s v="NO"/>
    <s v="HOMECENTER INDUSTRIALES **-Productos Asociados de PAYC (Informes, Control de presupuesto y Programación y actas)"/>
    <n v="4"/>
    <n v="4"/>
    <n v="1214"/>
    <n v="1214"/>
    <s v="INT"/>
    <s v="c. Oportunidad en la entrega-Productos Asociados de PAYC (Informes, Control de presupuesto y Programación y actas)"/>
    <x v="22"/>
  </r>
  <r>
    <n v="2506"/>
    <x v="73"/>
    <x v="6"/>
    <x v="1"/>
    <m/>
    <m/>
    <s v="d. Precisión de la información"/>
    <x v="4"/>
    <n v="4"/>
    <s v="SIN FECHA COMO TAL, SE ASIGNA LA INTERMEDIA DEL SEGUNDO SEMESTRE"/>
    <m/>
    <m/>
    <m/>
    <m/>
    <m/>
    <m/>
    <m/>
    <m/>
    <m/>
    <s v="SIN CECO"/>
    <s v="NO"/>
    <s v="HOMECENTER INDUSTRIALES **-Productos Asociados de PAYC (Informes, Control de presupuesto y Programación y actas)"/>
    <n v="4"/>
    <n v="4"/>
    <n v="1214"/>
    <n v="1214"/>
    <s v="INT"/>
    <s v="d. Precisión de la información-Productos Asociados de PAYC (Informes, Control de presupuesto y Programación y actas)"/>
    <x v="23"/>
  </r>
  <r>
    <n v="2507"/>
    <x v="73"/>
    <x v="6"/>
    <x v="1"/>
    <m/>
    <m/>
    <s v="e. Diagramación"/>
    <x v="4"/>
    <n v="4"/>
    <s v="SIN FECHA COMO TAL, SE ASIGNA LA INTERMEDIA DEL SEGUNDO SEMESTRE"/>
    <m/>
    <m/>
    <m/>
    <m/>
    <m/>
    <m/>
    <m/>
    <m/>
    <m/>
    <s v="SIN CECO"/>
    <s v="NO"/>
    <s v="HOMECENTER INDUSTRIALES **-Productos Asociados de PAYC (Informes, Control de presupuesto y Programación y actas)"/>
    <n v="4"/>
    <n v="4"/>
    <n v="1214"/>
    <n v="1214"/>
    <s v="INT"/>
    <s v="e. Diagramación-Productos Asociados de PAYC (Informes, Control de presupuesto y Programación y actas)"/>
    <x v="24"/>
  </r>
  <r>
    <n v="2508"/>
    <x v="73"/>
    <x v="6"/>
    <x v="1"/>
    <m/>
    <m/>
    <s v="a. Cumplimiento"/>
    <x v="5"/>
    <n v="4"/>
    <s v="SIN FECHA COMO TAL, SE ASIGNA LA INTERMEDIA DEL SEGUNDO SEMESTRE"/>
    <m/>
    <m/>
    <m/>
    <m/>
    <m/>
    <m/>
    <m/>
    <m/>
    <m/>
    <s v="SIN CECO"/>
    <s v="NO"/>
    <s v="HOMECENTER INDUSTRIALES **-Compromisos Pactados"/>
    <n v="4"/>
    <n v="4"/>
    <n v="1214"/>
    <n v="1214"/>
    <s v="INT"/>
    <s v="a. Cumplimiento-Compromisos Pactados"/>
    <x v="25"/>
  </r>
  <r>
    <n v="2509"/>
    <x v="73"/>
    <x v="6"/>
    <x v="1"/>
    <m/>
    <m/>
    <s v="b. Satisface expectativas"/>
    <x v="5"/>
    <n v="4"/>
    <s v="SIN FECHA COMO TAL, SE ASIGNA LA INTERMEDIA DEL SEGUNDO SEMESTRE"/>
    <m/>
    <m/>
    <m/>
    <m/>
    <m/>
    <m/>
    <m/>
    <m/>
    <m/>
    <s v="SIN CECO"/>
    <s v="NO"/>
    <s v="HOMECENTER INDUSTRIALES **-Compromisos Pactados"/>
    <n v="4"/>
    <n v="4"/>
    <n v="1214"/>
    <n v="1214"/>
    <s v="INT"/>
    <s v="b. Satisface expectativas-Compromisos Pactados"/>
    <x v="26"/>
  </r>
  <r>
    <n v="2510"/>
    <x v="73"/>
    <x v="6"/>
    <x v="1"/>
    <m/>
    <m/>
    <s v="c. Calidad de la Información suministrada"/>
    <x v="5"/>
    <n v="4"/>
    <s v="SIN FECHA COMO TAL, SE ASIGNA LA INTERMEDIA DEL SEGUNDO SEMESTRE"/>
    <m/>
    <m/>
    <m/>
    <m/>
    <m/>
    <m/>
    <m/>
    <m/>
    <m/>
    <s v="SIN CECO"/>
    <s v="NO"/>
    <s v="HOMECENTER INDUSTRIALES **-Compromisos Pactados"/>
    <n v="4"/>
    <n v="4"/>
    <n v="1214"/>
    <n v="1214"/>
    <s v="INT"/>
    <s v="c. Calidad de la Información suministrada-Compromisos Pactados"/>
    <x v="27"/>
  </r>
  <r>
    <n v="2511"/>
    <x v="73"/>
    <x v="6"/>
    <x v="1"/>
    <m/>
    <m/>
    <s v="d. Disposición del personal de PAYC a las solicitudes del cliente"/>
    <x v="5"/>
    <n v="4"/>
    <s v="SIN FECHA COMO TAL, SE ASIGNA LA INTERMEDIA DEL SEGUNDO SEMESTRE"/>
    <m/>
    <m/>
    <m/>
    <m/>
    <m/>
    <m/>
    <m/>
    <m/>
    <m/>
    <s v="SIN CECO"/>
    <s v="NO"/>
    <s v="HOMECENTER INDUSTRIALES **-Compromisos Pactados"/>
    <n v="4"/>
    <n v="4"/>
    <n v="1214"/>
    <n v="1214"/>
    <s v="INT"/>
    <s v="d. Disposición del personal de PAYC a las solicitudes del cliente-Compromisos Pactados"/>
    <x v="28"/>
  </r>
  <r>
    <n v="2512"/>
    <x v="73"/>
    <x v="6"/>
    <x v="1"/>
    <m/>
    <m/>
    <s v="e. Coherencia entre lo solicitado y lo entregado"/>
    <x v="5"/>
    <n v="4"/>
    <s v="SIN FECHA COMO TAL, SE ASIGNA LA INTERMEDIA DEL SEGUNDO SEMESTRE"/>
    <m/>
    <m/>
    <m/>
    <m/>
    <m/>
    <m/>
    <m/>
    <m/>
    <m/>
    <s v="SIN CECO"/>
    <s v="NO"/>
    <s v="HOMECENTER INDUSTRIALES **-Compromisos Pactados"/>
    <n v="4"/>
    <n v="4"/>
    <n v="1214"/>
    <n v="1214"/>
    <s v="INT"/>
    <s v="e. Coherencia entre lo solicitado y lo entregado-Compromisos Pactados"/>
    <x v="29"/>
  </r>
  <r>
    <n v="2513"/>
    <x v="73"/>
    <x v="6"/>
    <x v="1"/>
    <m/>
    <m/>
    <s v="Grado de Satisfacción con el Servicio Prestado"/>
    <x v="6"/>
    <n v="4"/>
    <s v="SIN FECHA COMO TAL, SE ASIGNA LA INTERMEDIA DEL SEGUNDO SEMESTRE"/>
    <m/>
    <m/>
    <m/>
    <m/>
    <m/>
    <m/>
    <m/>
    <m/>
    <m/>
    <s v="SIN CECO"/>
    <s v="NO"/>
    <s v="HOMECENTER INDUSTRIALES **-Grado de Satisfacción con el Servicio Prestado"/>
    <n v="4"/>
    <n v="4"/>
    <n v="1214"/>
    <n v="1214"/>
    <s v="INT"/>
    <s v="Grado de Satisfacción con el Servicio Prestado-Grado de Satisfacción con el Servicio Prestado"/>
    <x v="30"/>
  </r>
  <r>
    <n v="2514"/>
    <x v="73"/>
    <x v="6"/>
    <x v="1"/>
    <m/>
    <m/>
    <s v="Posibilidad de Volver a Contratar con PAYC"/>
    <x v="7"/>
    <n v="4"/>
    <s v="SIN FECHA COMO TAL, SE ASIGNA LA INTERMEDIA DEL SEGUNDO SEMESTRE"/>
    <m/>
    <m/>
    <m/>
    <m/>
    <m/>
    <m/>
    <m/>
    <m/>
    <m/>
    <s v="SIN CECO"/>
    <s v="NO"/>
    <s v="HOMECENTER INDUSTRIALES **-Posibilidad de Volver a Contratar con PAYC"/>
    <n v="4"/>
    <n v="4"/>
    <n v="1214"/>
    <n v="1214"/>
    <s v="INT"/>
    <s v="Posibilidad de Volver a Contratar con PAYC-Posibilidad de Volver a Contratar con PAYC"/>
    <x v="31"/>
  </r>
  <r>
    <n v="2515"/>
    <x v="73"/>
    <x v="6"/>
    <x v="1"/>
    <m/>
    <m/>
    <s v="Principales fortalezas en el servicio que presta PAYC"/>
    <x v="8"/>
    <s v="-"/>
    <s v="SIN FECHA COMO TAL, SE ASIGNA LA INTERMEDIA DEL SEGUNDO SEMESTRE"/>
    <m/>
    <m/>
    <m/>
    <m/>
    <m/>
    <m/>
    <m/>
    <m/>
    <m/>
    <s v="SIN CECO"/>
    <s v="NO"/>
    <s v="HOMECENTER INDUSTRIALES **-Fortalezas PAYC"/>
    <s v="-"/>
    <n v="0"/>
    <n v="1214"/>
    <n v="1214"/>
    <s v="INT"/>
    <s v="Principales fortalezas en el servicio que presta PAYC-Fortalezas PAYC"/>
    <x v="32"/>
  </r>
  <r>
    <n v="2516"/>
    <x v="73"/>
    <x v="6"/>
    <x v="1"/>
    <m/>
    <m/>
    <s v="Principales debilidades en el servicio que presta PAYC"/>
    <x v="9"/>
    <s v="-"/>
    <s v="SIN FECHA COMO TAL, SE ASIGNA LA INTERMEDIA DEL SEGUNDO SEMESTRE"/>
    <m/>
    <m/>
    <m/>
    <m/>
    <m/>
    <m/>
    <m/>
    <m/>
    <m/>
    <s v="SIN CECO"/>
    <s v="NO"/>
    <s v="HOMECENTER INDUSTRIALES **-Debilidades PAYC"/>
    <s v="-"/>
    <n v="0"/>
    <n v="1214"/>
    <n v="1214"/>
    <s v="INT"/>
    <s v="Principales debilidades en el servicio que presta PAYC-Debilidades PAYC"/>
    <x v="33"/>
  </r>
  <r>
    <n v="2517"/>
    <x v="74"/>
    <x v="6"/>
    <x v="1"/>
    <m/>
    <m/>
    <s v="a. Conocimiento específico de temas aplicables al proyecto"/>
    <x v="0"/>
    <n v="4"/>
    <s v="SIN FECHA COMO TAL, SE ASIGNA LA INTERMEDIA DEL SEGUNDO SEMESTRE"/>
    <m/>
    <m/>
    <m/>
    <m/>
    <m/>
    <m/>
    <m/>
    <m/>
    <m/>
    <s v="SIN CECO"/>
    <s v="NO"/>
    <s v="HOMECENTER MONTERÍA **-Soporte Técnico"/>
    <n v="4"/>
    <n v="4"/>
    <n v="1223"/>
    <n v="1223"/>
    <s v="INT"/>
    <s v="a. Conocimiento específico de temas aplicables al proyecto-Soporte Técnico"/>
    <x v="0"/>
  </r>
  <r>
    <n v="2518"/>
    <x v="74"/>
    <x v="6"/>
    <x v="1"/>
    <m/>
    <m/>
    <s v="b. Idoneidad y Calidad del soporte"/>
    <x v="0"/>
    <n v="4"/>
    <s v="SIN FECHA COMO TAL, SE ASIGNA LA INTERMEDIA DEL SEGUNDO SEMESTRE"/>
    <m/>
    <m/>
    <m/>
    <m/>
    <m/>
    <m/>
    <m/>
    <m/>
    <m/>
    <s v="SIN CECO"/>
    <s v="NO"/>
    <s v="HOMECENTER MONTERÍA **-Soporte Técnico"/>
    <n v="4"/>
    <n v="4"/>
    <n v="1223"/>
    <n v="1223"/>
    <s v="INT"/>
    <s v="b. Idoneidad y Calidad del soporte-Soporte Técnico"/>
    <x v="1"/>
  </r>
  <r>
    <n v="2519"/>
    <x v="74"/>
    <x v="6"/>
    <x v="1"/>
    <m/>
    <m/>
    <s v="c. Cumplimiento de especificaciones técnicas de construcción"/>
    <x v="0"/>
    <n v="4"/>
    <s v="SIN FECHA COMO TAL, SE ASIGNA LA INTERMEDIA DEL SEGUNDO SEMESTRE"/>
    <m/>
    <m/>
    <m/>
    <m/>
    <m/>
    <m/>
    <m/>
    <m/>
    <m/>
    <s v="SIN CECO"/>
    <s v="NO"/>
    <s v="HOMECENTER MONTERÍA **-Soporte Técnico"/>
    <n v="4"/>
    <n v="4"/>
    <n v="1223"/>
    <n v="1223"/>
    <s v="INT"/>
    <s v="c. Cumplimiento de especificaciones técnicas de construcción-Soporte Técnico"/>
    <x v="2"/>
  </r>
  <r>
    <n v="2520"/>
    <x v="74"/>
    <x v="6"/>
    <x v="1"/>
    <m/>
    <m/>
    <s v="d. Confiabilidad de los conceptos aplicados"/>
    <x v="0"/>
    <n v="4"/>
    <s v="SIN FECHA COMO TAL, SE ASIGNA LA INTERMEDIA DEL SEGUNDO SEMESTRE"/>
    <m/>
    <m/>
    <m/>
    <m/>
    <m/>
    <m/>
    <m/>
    <m/>
    <m/>
    <s v="SIN CECO"/>
    <s v="NO"/>
    <s v="HOMECENTER MONTERÍA **-Soporte Técnico"/>
    <n v="4"/>
    <n v="4"/>
    <n v="1223"/>
    <n v="1223"/>
    <s v="INT"/>
    <s v="d. Confiabilidad de los conceptos aplicados-Soporte Técnico"/>
    <x v="3"/>
  </r>
  <r>
    <n v="2521"/>
    <x v="74"/>
    <x v="6"/>
    <x v="1"/>
    <m/>
    <m/>
    <s v="e. Oportunidad en entrega de información o requerimientos"/>
    <x v="0"/>
    <n v="4"/>
    <s v="SIN FECHA COMO TAL, SE ASIGNA LA INTERMEDIA DEL SEGUNDO SEMESTRE"/>
    <m/>
    <m/>
    <m/>
    <m/>
    <m/>
    <m/>
    <m/>
    <m/>
    <m/>
    <s v="SIN CECO"/>
    <s v="NO"/>
    <s v="HOMECENTER MONTERÍA **-Soporte Técnico"/>
    <n v="4"/>
    <n v="4"/>
    <n v="1223"/>
    <n v="1223"/>
    <s v="INT"/>
    <s v="e. Oportunidad en entrega de información o requerimientos-Soporte Técnico"/>
    <x v="4"/>
  </r>
  <r>
    <n v="2522"/>
    <x v="74"/>
    <x v="6"/>
    <x v="1"/>
    <m/>
    <m/>
    <s v="a. Oportunidad de la gestión en obra"/>
    <x v="1"/>
    <n v="4"/>
    <s v="SIN FECHA COMO TAL, SE ASIGNA LA INTERMEDIA DEL SEGUNDO SEMESTRE"/>
    <m/>
    <m/>
    <m/>
    <m/>
    <m/>
    <m/>
    <m/>
    <m/>
    <m/>
    <s v="SIN CECO"/>
    <s v="NO"/>
    <s v="HOMECENTER MONTERÍA **-Soporte Administrativo"/>
    <n v="4"/>
    <n v="4"/>
    <n v="1223"/>
    <n v="1223"/>
    <s v="INT"/>
    <s v="a. Oportunidad de la gestión en obra-Soporte Administrativo"/>
    <x v="5"/>
  </r>
  <r>
    <n v="2523"/>
    <x v="74"/>
    <x v="6"/>
    <x v="1"/>
    <m/>
    <m/>
    <s v="b. Manejo administrativo del proyecto"/>
    <x v="1"/>
    <n v="4"/>
    <s v="SIN FECHA COMO TAL, SE ASIGNA LA INTERMEDIA DEL SEGUNDO SEMESTRE"/>
    <m/>
    <m/>
    <m/>
    <m/>
    <m/>
    <m/>
    <m/>
    <m/>
    <m/>
    <s v="SIN CECO"/>
    <s v="NO"/>
    <s v="HOMECENTER MONTERÍA **-Soporte Administrativo"/>
    <n v="4"/>
    <n v="4"/>
    <n v="1223"/>
    <n v="1223"/>
    <s v="INT"/>
    <s v="b. Manejo administrativo del proyecto-Soporte Administrativo"/>
    <x v="6"/>
  </r>
  <r>
    <n v="2524"/>
    <x v="74"/>
    <x v="6"/>
    <x v="1"/>
    <m/>
    <m/>
    <s v="c. Información clara y veraz sobre la administración de proyecto"/>
    <x v="1"/>
    <n v="4"/>
    <s v="SIN FECHA COMO TAL, SE ASIGNA LA INTERMEDIA DEL SEGUNDO SEMESTRE"/>
    <m/>
    <m/>
    <m/>
    <m/>
    <m/>
    <m/>
    <m/>
    <m/>
    <m/>
    <s v="SIN CECO"/>
    <s v="NO"/>
    <s v="HOMECENTER MONTERÍA **-Soporte Administrativo"/>
    <n v="4"/>
    <n v="4"/>
    <n v="1223"/>
    <n v="1223"/>
    <s v="INT"/>
    <s v="c. Información clara y veraz sobre la administración de proyecto-Soporte Administrativo"/>
    <x v="7"/>
  </r>
  <r>
    <n v="2525"/>
    <x v="74"/>
    <x v="6"/>
    <x v="1"/>
    <m/>
    <m/>
    <s v="d. Cumplimientos con expectativas del cliente"/>
    <x v="1"/>
    <n v="4"/>
    <s v="SIN FECHA COMO TAL, SE ASIGNA LA INTERMEDIA DEL SEGUNDO SEMESTRE"/>
    <m/>
    <m/>
    <m/>
    <m/>
    <m/>
    <m/>
    <m/>
    <m/>
    <m/>
    <s v="SIN CECO"/>
    <s v="NO"/>
    <s v="HOMECENTER MONTERÍA **-Soporte Administrativo"/>
    <n v="4"/>
    <n v="4"/>
    <n v="1223"/>
    <n v="1223"/>
    <s v="INT"/>
    <s v="d. Cumplimientos con expectativas del cliente-Soporte Administrativo"/>
    <x v="8"/>
  </r>
  <r>
    <n v="2526"/>
    <x v="74"/>
    <x v="6"/>
    <x v="1"/>
    <m/>
    <m/>
    <s v="e. Control de presupuesto"/>
    <x v="1"/>
    <n v="4"/>
    <s v="SIN FECHA COMO TAL, SE ASIGNA LA INTERMEDIA DEL SEGUNDO SEMESTRE"/>
    <m/>
    <m/>
    <m/>
    <m/>
    <m/>
    <m/>
    <m/>
    <m/>
    <m/>
    <s v="SIN CECO"/>
    <s v="NO"/>
    <s v="HOMECENTER MONTERÍA **-Soporte Administrativo"/>
    <n v="4"/>
    <n v="4"/>
    <n v="1223"/>
    <n v="1223"/>
    <s v="INT"/>
    <s v="e. Control de presupuesto-Soporte Administrativo"/>
    <x v="9"/>
  </r>
  <r>
    <n v="2527"/>
    <x v="74"/>
    <x v="6"/>
    <x v="1"/>
    <m/>
    <m/>
    <s v="a. Apoyo y presencia en el proyecto"/>
    <x v="2"/>
    <n v="4"/>
    <s v="SIN FECHA COMO TAL, SE ASIGNA LA INTERMEDIA DEL SEGUNDO SEMESTRE"/>
    <m/>
    <m/>
    <m/>
    <m/>
    <m/>
    <m/>
    <m/>
    <m/>
    <m/>
    <s v="SIN CECO"/>
    <s v="NO"/>
    <s v="HOMECENTER MONTERÍA **-Soporte Directivo (Coordinador y Gerencia)"/>
    <n v="4"/>
    <n v="4"/>
    <n v="1223"/>
    <n v="1223"/>
    <s v="INT"/>
    <s v="a. Apoyo y presencia en el proyecto-Soporte Directivo (Coordinador y Gerencia)"/>
    <x v="10"/>
  </r>
  <r>
    <n v="2528"/>
    <x v="74"/>
    <x v="6"/>
    <x v="1"/>
    <m/>
    <m/>
    <s v="b. Conocimiento del proyecto"/>
    <x v="2"/>
    <n v="4"/>
    <s v="SIN FECHA COMO TAL, SE ASIGNA LA INTERMEDIA DEL SEGUNDO SEMESTRE"/>
    <m/>
    <m/>
    <m/>
    <m/>
    <m/>
    <m/>
    <m/>
    <m/>
    <m/>
    <s v="SIN CECO"/>
    <s v="NO"/>
    <s v="HOMECENTER MONTERÍA **-Soporte Directivo (Coordinador y Gerencia)"/>
    <n v="4"/>
    <n v="4"/>
    <n v="1223"/>
    <n v="1223"/>
    <s v="INT"/>
    <s v="b. Conocimiento del proyecto-Soporte Directivo (Coordinador y Gerencia)"/>
    <x v="11"/>
  </r>
  <r>
    <n v="2529"/>
    <x v="74"/>
    <x v="6"/>
    <x v="1"/>
    <m/>
    <m/>
    <s v="c. Planteamiento de soluciones y manejo de conflictos"/>
    <x v="2"/>
    <n v="4"/>
    <s v="SIN FECHA COMO TAL, SE ASIGNA LA INTERMEDIA DEL SEGUNDO SEMESTRE"/>
    <m/>
    <m/>
    <m/>
    <m/>
    <m/>
    <m/>
    <m/>
    <m/>
    <m/>
    <s v="SIN CECO"/>
    <s v="NO"/>
    <s v="HOMECENTER MONTERÍA **-Soporte Directivo (Coordinador y Gerencia)"/>
    <n v="4"/>
    <n v="4"/>
    <n v="1223"/>
    <n v="1223"/>
    <s v="INT"/>
    <s v="c. Planteamiento de soluciones y manejo de conflictos-Soporte Directivo (Coordinador y Gerencia)"/>
    <x v="12"/>
  </r>
  <r>
    <n v="2530"/>
    <x v="74"/>
    <x v="6"/>
    <x v="1"/>
    <m/>
    <m/>
    <s v="d. Cumplimiento de compromisos"/>
    <x v="2"/>
    <n v="4"/>
    <s v="SIN FECHA COMO TAL, SE ASIGNA LA INTERMEDIA DEL SEGUNDO SEMESTRE"/>
    <m/>
    <m/>
    <m/>
    <m/>
    <m/>
    <m/>
    <m/>
    <m/>
    <m/>
    <s v="SIN CECO"/>
    <s v="NO"/>
    <s v="HOMECENTER MONTERÍA **-Soporte Directivo (Coordinador y Gerencia)"/>
    <n v="4"/>
    <n v="4"/>
    <n v="1223"/>
    <n v="1223"/>
    <s v="INT"/>
    <s v="d. Cumplimiento de compromisos-Soporte Directivo (Coordinador y Gerencia)"/>
    <x v="13"/>
  </r>
  <r>
    <n v="2531"/>
    <x v="74"/>
    <x v="6"/>
    <x v="1"/>
    <m/>
    <m/>
    <s v="e. Manejo del cliente"/>
    <x v="2"/>
    <n v="4"/>
    <s v="SIN FECHA COMO TAL, SE ASIGNA LA INTERMEDIA DEL SEGUNDO SEMESTRE"/>
    <m/>
    <m/>
    <m/>
    <m/>
    <m/>
    <m/>
    <m/>
    <m/>
    <m/>
    <s v="SIN CECO"/>
    <s v="NO"/>
    <s v="HOMECENTER MONTERÍA **-Soporte Directivo (Coordinador y Gerencia)"/>
    <n v="4"/>
    <n v="4"/>
    <n v="1223"/>
    <n v="1223"/>
    <s v="INT"/>
    <s v="e. Manejo del cliente-Soporte Directivo (Coordinador y Gerencia)"/>
    <x v="14"/>
  </r>
  <r>
    <n v="2532"/>
    <x v="74"/>
    <x v="6"/>
    <x v="1"/>
    <m/>
    <m/>
    <s v="a. Idoneidad del personal"/>
    <x v="3"/>
    <n v="4"/>
    <s v="SIN FECHA COMO TAL, SE ASIGNA LA INTERMEDIA DEL SEGUNDO SEMESTRE"/>
    <m/>
    <m/>
    <m/>
    <m/>
    <m/>
    <m/>
    <m/>
    <m/>
    <m/>
    <s v="SIN CECO"/>
    <s v="NO"/>
    <s v="HOMECENTER MONTERÍA **-Personal que presta el servicio en obra"/>
    <n v="4"/>
    <n v="4"/>
    <n v="1223"/>
    <n v="1223"/>
    <s v="INT"/>
    <s v="a. Idoneidad del personal-Personal que presta el servicio en obra"/>
    <x v="15"/>
  </r>
  <r>
    <n v="2533"/>
    <x v="74"/>
    <x v="6"/>
    <x v="1"/>
    <m/>
    <m/>
    <s v="b. Oportuna atención al cliente"/>
    <x v="3"/>
    <n v="4"/>
    <s v="SIN FECHA COMO TAL, SE ASIGNA LA INTERMEDIA DEL SEGUNDO SEMESTRE"/>
    <m/>
    <m/>
    <m/>
    <m/>
    <m/>
    <m/>
    <m/>
    <m/>
    <m/>
    <s v="SIN CECO"/>
    <s v="NO"/>
    <s v="HOMECENTER MONTERÍA **-Personal que presta el servicio en obra"/>
    <n v="4"/>
    <n v="4"/>
    <n v="1223"/>
    <n v="1223"/>
    <s v="INT"/>
    <s v="b. Oportuna atención al cliente-Personal que presta el servicio en obra"/>
    <x v="16"/>
  </r>
  <r>
    <n v="2534"/>
    <x v="74"/>
    <x v="6"/>
    <x v="1"/>
    <m/>
    <m/>
    <s v="c. Compromiso con el proyecto"/>
    <x v="3"/>
    <n v="4"/>
    <s v="SIN FECHA COMO TAL, SE ASIGNA LA INTERMEDIA DEL SEGUNDO SEMESTRE"/>
    <m/>
    <m/>
    <m/>
    <m/>
    <m/>
    <m/>
    <m/>
    <m/>
    <m/>
    <s v="SIN CECO"/>
    <s v="NO"/>
    <s v="HOMECENTER MONTERÍA **-Personal que presta el servicio en obra"/>
    <n v="4"/>
    <n v="4"/>
    <n v="1223"/>
    <n v="1223"/>
    <s v="INT"/>
    <s v="c. Compromiso con el proyecto-Personal que presta el servicio en obra"/>
    <x v="17"/>
  </r>
  <r>
    <n v="2535"/>
    <x v="74"/>
    <x v="6"/>
    <x v="1"/>
    <m/>
    <m/>
    <s v="d. Cumplimiento de compromisos"/>
    <x v="3"/>
    <n v="4"/>
    <s v="SIN FECHA COMO TAL, SE ASIGNA LA INTERMEDIA DEL SEGUNDO SEMESTRE"/>
    <m/>
    <m/>
    <m/>
    <m/>
    <m/>
    <m/>
    <m/>
    <m/>
    <m/>
    <s v="SIN CECO"/>
    <s v="NO"/>
    <s v="HOMECENTER MONTERÍA **-Personal que presta el servicio en obra"/>
    <n v="4"/>
    <n v="4"/>
    <n v="1223"/>
    <n v="1223"/>
    <s v="INT"/>
    <s v="d. Cumplimiento de compromisos-Personal que presta el servicio en obra"/>
    <x v="18"/>
  </r>
  <r>
    <n v="2536"/>
    <x v="74"/>
    <x v="6"/>
    <x v="1"/>
    <m/>
    <m/>
    <s v="e. Proactividad en desarrollo de funciones"/>
    <x v="3"/>
    <n v="4"/>
    <s v="SIN FECHA COMO TAL, SE ASIGNA LA INTERMEDIA DEL SEGUNDO SEMESTRE"/>
    <m/>
    <m/>
    <m/>
    <m/>
    <m/>
    <m/>
    <m/>
    <m/>
    <m/>
    <s v="SIN CECO"/>
    <s v="NO"/>
    <s v="HOMECENTER MONTERÍA **-Personal que presta el servicio en obra"/>
    <n v="4"/>
    <n v="4"/>
    <n v="1223"/>
    <n v="1223"/>
    <s v="INT"/>
    <s v="e. Proactividad en desarrollo de funciones-Personal que presta el servicio en obra"/>
    <x v="19"/>
  </r>
  <r>
    <n v="2537"/>
    <x v="74"/>
    <x v="6"/>
    <x v="1"/>
    <m/>
    <m/>
    <s v="a. Calidad del Contenido"/>
    <x v="4"/>
    <n v="4"/>
    <s v="SIN FECHA COMO TAL, SE ASIGNA LA INTERMEDIA DEL SEGUNDO SEMESTRE"/>
    <m/>
    <m/>
    <m/>
    <m/>
    <m/>
    <m/>
    <m/>
    <m/>
    <m/>
    <s v="SIN CECO"/>
    <s v="NO"/>
    <s v="HOMECENTER MONTERÍA **-Productos Asociados de PAYC (Informes, Control de presupuesto y Programación y actas)"/>
    <n v="4"/>
    <n v="4"/>
    <n v="1223"/>
    <n v="1223"/>
    <s v="INT"/>
    <s v="a. Calidad del Contenido-Productos Asociados de PAYC (Informes, Control de presupuesto y Programación y actas)"/>
    <x v="20"/>
  </r>
  <r>
    <n v="2538"/>
    <x v="74"/>
    <x v="6"/>
    <x v="1"/>
    <m/>
    <m/>
    <s v="b. Claridad del Contenido"/>
    <x v="4"/>
    <n v="4"/>
    <s v="SIN FECHA COMO TAL, SE ASIGNA LA INTERMEDIA DEL SEGUNDO SEMESTRE"/>
    <m/>
    <m/>
    <m/>
    <m/>
    <m/>
    <m/>
    <m/>
    <m/>
    <m/>
    <s v="SIN CECO"/>
    <s v="NO"/>
    <s v="HOMECENTER MONTERÍA **-Productos Asociados de PAYC (Informes, Control de presupuesto y Programación y actas)"/>
    <n v="4"/>
    <n v="4"/>
    <n v="1223"/>
    <n v="1223"/>
    <s v="INT"/>
    <s v="b. Claridad del Contenido-Productos Asociados de PAYC (Informes, Control de presupuesto y Programación y actas)"/>
    <x v="21"/>
  </r>
  <r>
    <n v="2539"/>
    <x v="74"/>
    <x v="6"/>
    <x v="1"/>
    <m/>
    <m/>
    <s v="c. Oportunidad en la entrega"/>
    <x v="4"/>
    <n v="4"/>
    <s v="SIN FECHA COMO TAL, SE ASIGNA LA INTERMEDIA DEL SEGUNDO SEMESTRE"/>
    <m/>
    <m/>
    <m/>
    <m/>
    <m/>
    <m/>
    <m/>
    <m/>
    <m/>
    <s v="SIN CECO"/>
    <s v="NO"/>
    <s v="HOMECENTER MONTERÍA **-Productos Asociados de PAYC (Informes, Control de presupuesto y Programación y actas)"/>
    <n v="4"/>
    <n v="4"/>
    <n v="1223"/>
    <n v="1223"/>
    <s v="INT"/>
    <s v="c. Oportunidad en la entrega-Productos Asociados de PAYC (Informes, Control de presupuesto y Programación y actas)"/>
    <x v="22"/>
  </r>
  <r>
    <n v="2540"/>
    <x v="74"/>
    <x v="6"/>
    <x v="1"/>
    <m/>
    <m/>
    <s v="d. Precisión de la información"/>
    <x v="4"/>
    <n v="4"/>
    <s v="SIN FECHA COMO TAL, SE ASIGNA LA INTERMEDIA DEL SEGUNDO SEMESTRE"/>
    <m/>
    <m/>
    <m/>
    <m/>
    <m/>
    <m/>
    <m/>
    <m/>
    <m/>
    <s v="SIN CECO"/>
    <s v="NO"/>
    <s v="HOMECENTER MONTERÍA **-Productos Asociados de PAYC (Informes, Control de presupuesto y Programación y actas)"/>
    <n v="4"/>
    <n v="4"/>
    <n v="1223"/>
    <n v="1223"/>
    <s v="INT"/>
    <s v="d. Precisión de la información-Productos Asociados de PAYC (Informes, Control de presupuesto y Programación y actas)"/>
    <x v="23"/>
  </r>
  <r>
    <n v="2541"/>
    <x v="74"/>
    <x v="6"/>
    <x v="1"/>
    <m/>
    <m/>
    <s v="e. Diagramación"/>
    <x v="4"/>
    <n v="4"/>
    <s v="SIN FECHA COMO TAL, SE ASIGNA LA INTERMEDIA DEL SEGUNDO SEMESTRE"/>
    <m/>
    <m/>
    <m/>
    <m/>
    <m/>
    <m/>
    <m/>
    <m/>
    <m/>
    <s v="SIN CECO"/>
    <s v="NO"/>
    <s v="HOMECENTER MONTERÍA **-Productos Asociados de PAYC (Informes, Control de presupuesto y Programación y actas)"/>
    <n v="4"/>
    <n v="4"/>
    <n v="1223"/>
    <n v="1223"/>
    <s v="INT"/>
    <s v="e. Diagramación-Productos Asociados de PAYC (Informes, Control de presupuesto y Programación y actas)"/>
    <x v="24"/>
  </r>
  <r>
    <n v="2542"/>
    <x v="74"/>
    <x v="6"/>
    <x v="1"/>
    <m/>
    <m/>
    <s v="a. Cumplimiento"/>
    <x v="5"/>
    <n v="4"/>
    <s v="SIN FECHA COMO TAL, SE ASIGNA LA INTERMEDIA DEL SEGUNDO SEMESTRE"/>
    <m/>
    <m/>
    <m/>
    <m/>
    <m/>
    <m/>
    <m/>
    <m/>
    <m/>
    <s v="SIN CECO"/>
    <s v="NO"/>
    <s v="HOMECENTER MONTERÍA **-Compromisos Pactados"/>
    <n v="4"/>
    <n v="4"/>
    <n v="1223"/>
    <n v="1223"/>
    <s v="INT"/>
    <s v="a. Cumplimiento-Compromisos Pactados"/>
    <x v="25"/>
  </r>
  <r>
    <n v="2543"/>
    <x v="74"/>
    <x v="6"/>
    <x v="1"/>
    <m/>
    <m/>
    <s v="b. Satisface expectativas"/>
    <x v="5"/>
    <n v="4"/>
    <s v="SIN FECHA COMO TAL, SE ASIGNA LA INTERMEDIA DEL SEGUNDO SEMESTRE"/>
    <m/>
    <m/>
    <m/>
    <m/>
    <m/>
    <m/>
    <m/>
    <m/>
    <m/>
    <s v="SIN CECO"/>
    <s v="NO"/>
    <s v="HOMECENTER MONTERÍA **-Compromisos Pactados"/>
    <n v="4"/>
    <n v="4"/>
    <n v="1223"/>
    <n v="1223"/>
    <s v="INT"/>
    <s v="b. Satisface expectativas-Compromisos Pactados"/>
    <x v="26"/>
  </r>
  <r>
    <n v="2544"/>
    <x v="74"/>
    <x v="6"/>
    <x v="1"/>
    <m/>
    <m/>
    <s v="c. Calidad de la Información suministrada"/>
    <x v="5"/>
    <n v="4"/>
    <s v="SIN FECHA COMO TAL, SE ASIGNA LA INTERMEDIA DEL SEGUNDO SEMESTRE"/>
    <m/>
    <m/>
    <m/>
    <m/>
    <m/>
    <m/>
    <m/>
    <m/>
    <m/>
    <s v="SIN CECO"/>
    <s v="NO"/>
    <s v="HOMECENTER MONTERÍA **-Compromisos Pactados"/>
    <n v="4"/>
    <n v="4"/>
    <n v="1223"/>
    <n v="1223"/>
    <s v="INT"/>
    <s v="c. Calidad de la Información suministrada-Compromisos Pactados"/>
    <x v="27"/>
  </r>
  <r>
    <n v="2545"/>
    <x v="74"/>
    <x v="6"/>
    <x v="1"/>
    <m/>
    <m/>
    <s v="d. Disposición del personal de PAYC a las solicitudes del cliente"/>
    <x v="5"/>
    <n v="4"/>
    <s v="SIN FECHA COMO TAL, SE ASIGNA LA INTERMEDIA DEL SEGUNDO SEMESTRE"/>
    <m/>
    <m/>
    <m/>
    <m/>
    <m/>
    <m/>
    <m/>
    <m/>
    <m/>
    <s v="SIN CECO"/>
    <s v="NO"/>
    <s v="HOMECENTER MONTERÍA **-Compromisos Pactados"/>
    <n v="4"/>
    <n v="4"/>
    <n v="1223"/>
    <n v="1223"/>
    <s v="INT"/>
    <s v="d. Disposición del personal de PAYC a las solicitudes del cliente-Compromisos Pactados"/>
    <x v="28"/>
  </r>
  <r>
    <n v="2546"/>
    <x v="74"/>
    <x v="6"/>
    <x v="1"/>
    <m/>
    <m/>
    <s v="e. Coherencia entre lo solicitado y lo entregado"/>
    <x v="5"/>
    <n v="4"/>
    <s v="SIN FECHA COMO TAL, SE ASIGNA LA INTERMEDIA DEL SEGUNDO SEMESTRE"/>
    <m/>
    <m/>
    <m/>
    <m/>
    <m/>
    <m/>
    <m/>
    <m/>
    <m/>
    <s v="SIN CECO"/>
    <s v="NO"/>
    <s v="HOMECENTER MONTERÍA **-Compromisos Pactados"/>
    <n v="4"/>
    <n v="4"/>
    <n v="1223"/>
    <n v="1223"/>
    <s v="INT"/>
    <s v="e. Coherencia entre lo solicitado y lo entregado-Compromisos Pactados"/>
    <x v="29"/>
  </r>
  <r>
    <n v="2547"/>
    <x v="74"/>
    <x v="6"/>
    <x v="1"/>
    <m/>
    <m/>
    <s v="Grado de Satisfacción con el Servicio Prestado"/>
    <x v="6"/>
    <n v="4"/>
    <s v="SIN FECHA COMO TAL, SE ASIGNA LA INTERMEDIA DEL SEGUNDO SEMESTRE"/>
    <m/>
    <m/>
    <m/>
    <m/>
    <m/>
    <m/>
    <m/>
    <m/>
    <m/>
    <s v="SIN CECO"/>
    <s v="NO"/>
    <s v="HOMECENTER MONTERÍA **-Grado de Satisfacción con el Servicio Prestado"/>
    <n v="4"/>
    <n v="4"/>
    <n v="1223"/>
    <n v="1223"/>
    <s v="INT"/>
    <s v="Grado de Satisfacción con el Servicio Prestado-Grado de Satisfacción con el Servicio Prestado"/>
    <x v="30"/>
  </r>
  <r>
    <n v="2548"/>
    <x v="74"/>
    <x v="6"/>
    <x v="1"/>
    <m/>
    <m/>
    <s v="Posibilidad de Volver a Contratar con PAYC"/>
    <x v="7"/>
    <m/>
    <s v="SIN FECHA COMO TAL, SE ASIGNA LA INTERMEDIA DEL SEGUNDO SEMESTRE"/>
    <m/>
    <m/>
    <m/>
    <m/>
    <m/>
    <m/>
    <m/>
    <m/>
    <m/>
    <s v="SIN CECO"/>
    <s v="NO"/>
    <s v="HOMECENTER MONTERÍA **-Posibilidad de Volver a Contratar con PAYC"/>
    <n v="0"/>
    <n v="0"/>
    <n v="1223"/>
    <n v="1223"/>
    <s v="INT"/>
    <s v="Posibilidad de Volver a Contratar con PAYC-Posibilidad de Volver a Contratar con PAYC"/>
    <x v="31"/>
  </r>
  <r>
    <n v="2549"/>
    <x v="74"/>
    <x v="6"/>
    <x v="1"/>
    <m/>
    <m/>
    <s v="Principales fortalezas en el servicio que presta PAYC"/>
    <x v="8"/>
    <s v="-"/>
    <s v="SIN FECHA COMO TAL, SE ASIGNA LA INTERMEDIA DEL SEGUNDO SEMESTRE"/>
    <m/>
    <m/>
    <m/>
    <m/>
    <m/>
    <m/>
    <m/>
    <m/>
    <m/>
    <s v="SIN CECO"/>
    <s v="NO"/>
    <s v="HOMECENTER MONTERÍA **-Fortalezas PAYC"/>
    <s v="-"/>
    <n v="0"/>
    <n v="1223"/>
    <n v="1223"/>
    <s v="INT"/>
    <s v="Principales fortalezas en el servicio que presta PAYC-Fortalezas PAYC"/>
    <x v="32"/>
  </r>
  <r>
    <n v="2550"/>
    <x v="74"/>
    <x v="6"/>
    <x v="1"/>
    <m/>
    <m/>
    <s v="Principales debilidades en el servicio que presta PAYC"/>
    <x v="9"/>
    <s v="-"/>
    <s v="SIN FECHA COMO TAL, SE ASIGNA LA INTERMEDIA DEL SEGUNDO SEMESTRE"/>
    <m/>
    <m/>
    <m/>
    <m/>
    <m/>
    <m/>
    <m/>
    <m/>
    <m/>
    <s v="SIN CECO"/>
    <s v="NO"/>
    <s v="HOMECENTER MONTERÍA **-Debilidades PAYC"/>
    <s v="-"/>
    <n v="0"/>
    <n v="1223"/>
    <n v="1223"/>
    <s v="INT"/>
    <s v="Principales debilidades en el servicio que presta PAYC-Debilidades PAYC"/>
    <x v="33"/>
  </r>
  <r>
    <n v="2551"/>
    <x v="75"/>
    <x v="6"/>
    <x v="1"/>
    <m/>
    <m/>
    <s v="a. Conocimiento específico de temas aplicables al proyecto"/>
    <x v="0"/>
    <n v="4"/>
    <s v="SIN FECHA COMO TAL, SE ASIGNA LA INTERMEDIA DEL SEGUNDO SEMESTRE"/>
    <m/>
    <m/>
    <m/>
    <m/>
    <m/>
    <m/>
    <m/>
    <m/>
    <m/>
    <s v="SIN CECO"/>
    <s v="NO"/>
    <s v="HOMECENTER CENDRITOS **-Soporte Técnico"/>
    <n v="4"/>
    <n v="4"/>
    <n v="1225"/>
    <n v="1225"/>
    <s v="INT"/>
    <s v="a. Conocimiento específico de temas aplicables al proyecto-Soporte Técnico"/>
    <x v="0"/>
  </r>
  <r>
    <n v="2552"/>
    <x v="75"/>
    <x v="6"/>
    <x v="1"/>
    <m/>
    <m/>
    <s v="b. Idoneidad y Calidad del soporte"/>
    <x v="0"/>
    <n v="4"/>
    <s v="SIN FECHA COMO TAL, SE ASIGNA LA INTERMEDIA DEL SEGUNDO SEMESTRE"/>
    <m/>
    <m/>
    <m/>
    <m/>
    <m/>
    <m/>
    <m/>
    <m/>
    <m/>
    <s v="SIN CECO"/>
    <s v="NO"/>
    <s v="HOMECENTER CENDRITOS **-Soporte Técnico"/>
    <n v="4"/>
    <n v="4"/>
    <n v="1225"/>
    <n v="1225"/>
    <s v="INT"/>
    <s v="b. Idoneidad y Calidad del soporte-Soporte Técnico"/>
    <x v="1"/>
  </r>
  <r>
    <n v="2553"/>
    <x v="75"/>
    <x v="6"/>
    <x v="1"/>
    <m/>
    <m/>
    <s v="c. Cumplimiento de especificaciones técnicas de construcción"/>
    <x v="0"/>
    <n v="4"/>
    <s v="SIN FECHA COMO TAL, SE ASIGNA LA INTERMEDIA DEL SEGUNDO SEMESTRE"/>
    <m/>
    <m/>
    <m/>
    <m/>
    <m/>
    <m/>
    <m/>
    <m/>
    <m/>
    <s v="SIN CECO"/>
    <s v="NO"/>
    <s v="HOMECENTER CENDRITOS **-Soporte Técnico"/>
    <n v="4"/>
    <n v="4"/>
    <n v="1225"/>
    <n v="1225"/>
    <s v="INT"/>
    <s v="c. Cumplimiento de especificaciones técnicas de construcción-Soporte Técnico"/>
    <x v="2"/>
  </r>
  <r>
    <n v="2554"/>
    <x v="75"/>
    <x v="6"/>
    <x v="1"/>
    <m/>
    <m/>
    <s v="d. Confiabilidad de los conceptos aplicados"/>
    <x v="0"/>
    <n v="4"/>
    <s v="SIN FECHA COMO TAL, SE ASIGNA LA INTERMEDIA DEL SEGUNDO SEMESTRE"/>
    <m/>
    <m/>
    <m/>
    <m/>
    <m/>
    <m/>
    <m/>
    <m/>
    <m/>
    <s v="SIN CECO"/>
    <s v="NO"/>
    <s v="HOMECENTER CENDRITOS **-Soporte Técnico"/>
    <n v="4"/>
    <n v="4"/>
    <n v="1225"/>
    <n v="1225"/>
    <s v="INT"/>
    <s v="d. Confiabilidad de los conceptos aplicados-Soporte Técnico"/>
    <x v="3"/>
  </r>
  <r>
    <n v="2555"/>
    <x v="75"/>
    <x v="6"/>
    <x v="1"/>
    <m/>
    <m/>
    <s v="e. Oportunidad en entrega de información o requerimientos"/>
    <x v="0"/>
    <n v="4"/>
    <s v="SIN FECHA COMO TAL, SE ASIGNA LA INTERMEDIA DEL SEGUNDO SEMESTRE"/>
    <m/>
    <m/>
    <m/>
    <m/>
    <m/>
    <m/>
    <m/>
    <m/>
    <m/>
    <s v="SIN CECO"/>
    <s v="NO"/>
    <s v="HOMECENTER CENDRITOS **-Soporte Técnico"/>
    <n v="4"/>
    <n v="4"/>
    <n v="1225"/>
    <n v="1225"/>
    <s v="INT"/>
    <s v="e. Oportunidad en entrega de información o requerimientos-Soporte Técnico"/>
    <x v="4"/>
  </r>
  <r>
    <n v="2556"/>
    <x v="75"/>
    <x v="6"/>
    <x v="1"/>
    <m/>
    <m/>
    <s v="a. Oportunidad de la gestión en obra"/>
    <x v="1"/>
    <n v="4"/>
    <s v="SIN FECHA COMO TAL, SE ASIGNA LA INTERMEDIA DEL SEGUNDO SEMESTRE"/>
    <m/>
    <m/>
    <m/>
    <m/>
    <m/>
    <m/>
    <m/>
    <m/>
    <m/>
    <s v="SIN CECO"/>
    <s v="NO"/>
    <s v="HOMECENTER CENDRITOS **-Soporte Administrativo"/>
    <n v="4"/>
    <n v="4"/>
    <n v="1225"/>
    <n v="1225"/>
    <s v="INT"/>
    <s v="a. Oportunidad de la gestión en obra-Soporte Administrativo"/>
    <x v="5"/>
  </r>
  <r>
    <n v="2557"/>
    <x v="75"/>
    <x v="6"/>
    <x v="1"/>
    <m/>
    <m/>
    <s v="b. Manejo administrativo del proyecto"/>
    <x v="1"/>
    <n v="4"/>
    <s v="SIN FECHA COMO TAL, SE ASIGNA LA INTERMEDIA DEL SEGUNDO SEMESTRE"/>
    <m/>
    <m/>
    <m/>
    <m/>
    <m/>
    <m/>
    <m/>
    <m/>
    <m/>
    <s v="SIN CECO"/>
    <s v="NO"/>
    <s v="HOMECENTER CENDRITOS **-Soporte Administrativo"/>
    <n v="4"/>
    <n v="4"/>
    <n v="1225"/>
    <n v="1225"/>
    <s v="INT"/>
    <s v="b. Manejo administrativo del proyecto-Soporte Administrativo"/>
    <x v="6"/>
  </r>
  <r>
    <n v="2558"/>
    <x v="75"/>
    <x v="6"/>
    <x v="1"/>
    <m/>
    <m/>
    <s v="c. Información clara y veraz sobre la administración de proyecto"/>
    <x v="1"/>
    <n v="4"/>
    <s v="SIN FECHA COMO TAL, SE ASIGNA LA INTERMEDIA DEL SEGUNDO SEMESTRE"/>
    <m/>
    <m/>
    <m/>
    <m/>
    <m/>
    <m/>
    <m/>
    <m/>
    <m/>
    <s v="SIN CECO"/>
    <s v="NO"/>
    <s v="HOMECENTER CENDRITOS **-Soporte Administrativo"/>
    <n v="4"/>
    <n v="4"/>
    <n v="1225"/>
    <n v="1225"/>
    <s v="INT"/>
    <s v="c. Información clara y veraz sobre la administración de proyecto-Soporte Administrativo"/>
    <x v="7"/>
  </r>
  <r>
    <n v="2559"/>
    <x v="75"/>
    <x v="6"/>
    <x v="1"/>
    <m/>
    <m/>
    <s v="d. Cumplimientos con expectativas del cliente"/>
    <x v="1"/>
    <n v="4"/>
    <s v="SIN FECHA COMO TAL, SE ASIGNA LA INTERMEDIA DEL SEGUNDO SEMESTRE"/>
    <m/>
    <m/>
    <m/>
    <m/>
    <m/>
    <m/>
    <m/>
    <m/>
    <m/>
    <s v="SIN CECO"/>
    <s v="NO"/>
    <s v="HOMECENTER CENDRITOS **-Soporte Administrativo"/>
    <n v="4"/>
    <n v="4"/>
    <n v="1225"/>
    <n v="1225"/>
    <s v="INT"/>
    <s v="d. Cumplimientos con expectativas del cliente-Soporte Administrativo"/>
    <x v="8"/>
  </r>
  <r>
    <n v="2560"/>
    <x v="75"/>
    <x v="6"/>
    <x v="1"/>
    <m/>
    <m/>
    <s v="e. Control de presupuesto"/>
    <x v="1"/>
    <n v="4"/>
    <s v="SIN FECHA COMO TAL, SE ASIGNA LA INTERMEDIA DEL SEGUNDO SEMESTRE"/>
    <m/>
    <m/>
    <m/>
    <m/>
    <m/>
    <m/>
    <m/>
    <m/>
    <m/>
    <s v="SIN CECO"/>
    <s v="NO"/>
    <s v="HOMECENTER CENDRITOS **-Soporte Administrativo"/>
    <n v="4"/>
    <n v="4"/>
    <n v="1225"/>
    <n v="1225"/>
    <s v="INT"/>
    <s v="e. Control de presupuesto-Soporte Administrativo"/>
    <x v="9"/>
  </r>
  <r>
    <n v="2561"/>
    <x v="75"/>
    <x v="6"/>
    <x v="1"/>
    <m/>
    <m/>
    <s v="a. Apoyo y presencia en el proyecto"/>
    <x v="2"/>
    <n v="4"/>
    <s v="SIN FECHA COMO TAL, SE ASIGNA LA INTERMEDIA DEL SEGUNDO SEMESTRE"/>
    <m/>
    <m/>
    <m/>
    <m/>
    <m/>
    <m/>
    <m/>
    <m/>
    <m/>
    <s v="SIN CECO"/>
    <s v="NO"/>
    <s v="HOMECENTER CENDRITOS **-Soporte Directivo (Coordinador y Gerencia)"/>
    <n v="4"/>
    <n v="4"/>
    <n v="1225"/>
    <n v="1225"/>
    <s v="INT"/>
    <s v="a. Apoyo y presencia en el proyecto-Soporte Directivo (Coordinador y Gerencia)"/>
    <x v="10"/>
  </r>
  <r>
    <n v="2562"/>
    <x v="75"/>
    <x v="6"/>
    <x v="1"/>
    <m/>
    <m/>
    <s v="b. Conocimiento del proyecto"/>
    <x v="2"/>
    <n v="4"/>
    <s v="SIN FECHA COMO TAL, SE ASIGNA LA INTERMEDIA DEL SEGUNDO SEMESTRE"/>
    <m/>
    <m/>
    <m/>
    <m/>
    <m/>
    <m/>
    <m/>
    <m/>
    <m/>
    <s v="SIN CECO"/>
    <s v="NO"/>
    <s v="HOMECENTER CENDRITOS **-Soporte Directivo (Coordinador y Gerencia)"/>
    <n v="4"/>
    <n v="4"/>
    <n v="1225"/>
    <n v="1225"/>
    <s v="INT"/>
    <s v="b. Conocimiento del proyecto-Soporte Directivo (Coordinador y Gerencia)"/>
    <x v="11"/>
  </r>
  <r>
    <n v="2563"/>
    <x v="75"/>
    <x v="6"/>
    <x v="1"/>
    <m/>
    <m/>
    <s v="c. Planteamiento de soluciones y manejo de conflictos"/>
    <x v="2"/>
    <n v="4"/>
    <s v="SIN FECHA COMO TAL, SE ASIGNA LA INTERMEDIA DEL SEGUNDO SEMESTRE"/>
    <m/>
    <m/>
    <m/>
    <m/>
    <m/>
    <m/>
    <m/>
    <m/>
    <m/>
    <s v="SIN CECO"/>
    <s v="NO"/>
    <s v="HOMECENTER CENDRITOS **-Soporte Directivo (Coordinador y Gerencia)"/>
    <n v="4"/>
    <n v="4"/>
    <n v="1225"/>
    <n v="1225"/>
    <s v="INT"/>
    <s v="c. Planteamiento de soluciones y manejo de conflictos-Soporte Directivo (Coordinador y Gerencia)"/>
    <x v="12"/>
  </r>
  <r>
    <n v="2564"/>
    <x v="75"/>
    <x v="6"/>
    <x v="1"/>
    <m/>
    <m/>
    <s v="d. Cumplimiento de compromisos"/>
    <x v="2"/>
    <n v="4"/>
    <s v="SIN FECHA COMO TAL, SE ASIGNA LA INTERMEDIA DEL SEGUNDO SEMESTRE"/>
    <m/>
    <m/>
    <m/>
    <m/>
    <m/>
    <m/>
    <m/>
    <m/>
    <m/>
    <s v="SIN CECO"/>
    <s v="NO"/>
    <s v="HOMECENTER CENDRITOS **-Soporte Directivo (Coordinador y Gerencia)"/>
    <n v="4"/>
    <n v="4"/>
    <n v="1225"/>
    <n v="1225"/>
    <s v="INT"/>
    <s v="d. Cumplimiento de compromisos-Soporte Directivo (Coordinador y Gerencia)"/>
    <x v="13"/>
  </r>
  <r>
    <n v="2565"/>
    <x v="75"/>
    <x v="6"/>
    <x v="1"/>
    <m/>
    <m/>
    <s v="e. Manejo del cliente"/>
    <x v="2"/>
    <n v="4"/>
    <s v="SIN FECHA COMO TAL, SE ASIGNA LA INTERMEDIA DEL SEGUNDO SEMESTRE"/>
    <m/>
    <m/>
    <m/>
    <m/>
    <m/>
    <m/>
    <m/>
    <m/>
    <m/>
    <s v="SIN CECO"/>
    <s v="NO"/>
    <s v="HOMECENTER CENDRITOS **-Soporte Directivo (Coordinador y Gerencia)"/>
    <n v="4"/>
    <n v="4"/>
    <n v="1225"/>
    <n v="1225"/>
    <s v="INT"/>
    <s v="e. Manejo del cliente-Soporte Directivo (Coordinador y Gerencia)"/>
    <x v="14"/>
  </r>
  <r>
    <n v="2566"/>
    <x v="75"/>
    <x v="6"/>
    <x v="1"/>
    <m/>
    <m/>
    <s v="a. Idoneidad del personal"/>
    <x v="3"/>
    <n v="4"/>
    <s v="SIN FECHA COMO TAL, SE ASIGNA LA INTERMEDIA DEL SEGUNDO SEMESTRE"/>
    <m/>
    <m/>
    <m/>
    <m/>
    <m/>
    <m/>
    <m/>
    <m/>
    <m/>
    <s v="SIN CECO"/>
    <s v="NO"/>
    <s v="HOMECENTER CENDRITOS **-Personal que presta el servicio en obra"/>
    <n v="4"/>
    <n v="4"/>
    <n v="1225"/>
    <n v="1225"/>
    <s v="INT"/>
    <s v="a. Idoneidad del personal-Personal que presta el servicio en obra"/>
    <x v="15"/>
  </r>
  <r>
    <n v="2567"/>
    <x v="75"/>
    <x v="6"/>
    <x v="1"/>
    <m/>
    <m/>
    <s v="b. Oportuna atención al cliente"/>
    <x v="3"/>
    <n v="4"/>
    <s v="SIN FECHA COMO TAL, SE ASIGNA LA INTERMEDIA DEL SEGUNDO SEMESTRE"/>
    <m/>
    <m/>
    <m/>
    <m/>
    <m/>
    <m/>
    <m/>
    <m/>
    <m/>
    <s v="SIN CECO"/>
    <s v="NO"/>
    <s v="HOMECENTER CENDRITOS **-Personal que presta el servicio en obra"/>
    <n v="4"/>
    <n v="4"/>
    <n v="1225"/>
    <n v="1225"/>
    <s v="INT"/>
    <s v="b. Oportuna atención al cliente-Personal que presta el servicio en obra"/>
    <x v="16"/>
  </r>
  <r>
    <n v="2568"/>
    <x v="75"/>
    <x v="6"/>
    <x v="1"/>
    <m/>
    <m/>
    <s v="c. Compromiso con el proyecto"/>
    <x v="3"/>
    <n v="4"/>
    <s v="SIN FECHA COMO TAL, SE ASIGNA LA INTERMEDIA DEL SEGUNDO SEMESTRE"/>
    <m/>
    <m/>
    <m/>
    <m/>
    <m/>
    <m/>
    <m/>
    <m/>
    <m/>
    <s v="SIN CECO"/>
    <s v="NO"/>
    <s v="HOMECENTER CENDRITOS **-Personal que presta el servicio en obra"/>
    <n v="4"/>
    <n v="4"/>
    <n v="1225"/>
    <n v="1225"/>
    <s v="INT"/>
    <s v="c. Compromiso con el proyecto-Personal que presta el servicio en obra"/>
    <x v="17"/>
  </r>
  <r>
    <n v="2569"/>
    <x v="75"/>
    <x v="6"/>
    <x v="1"/>
    <m/>
    <m/>
    <s v="d. Cumplimiento de compromisos"/>
    <x v="3"/>
    <n v="4"/>
    <s v="SIN FECHA COMO TAL, SE ASIGNA LA INTERMEDIA DEL SEGUNDO SEMESTRE"/>
    <m/>
    <m/>
    <m/>
    <m/>
    <m/>
    <m/>
    <m/>
    <m/>
    <m/>
    <s v="SIN CECO"/>
    <s v="NO"/>
    <s v="HOMECENTER CENDRITOS **-Personal que presta el servicio en obra"/>
    <n v="4"/>
    <n v="4"/>
    <n v="1225"/>
    <n v="1225"/>
    <s v="INT"/>
    <s v="d. Cumplimiento de compromisos-Personal que presta el servicio en obra"/>
    <x v="18"/>
  </r>
  <r>
    <n v="2570"/>
    <x v="75"/>
    <x v="6"/>
    <x v="1"/>
    <m/>
    <m/>
    <s v="e. Proactividad en desarrollo de funciones"/>
    <x v="3"/>
    <n v="4"/>
    <s v="SIN FECHA COMO TAL, SE ASIGNA LA INTERMEDIA DEL SEGUNDO SEMESTRE"/>
    <m/>
    <m/>
    <m/>
    <m/>
    <m/>
    <m/>
    <m/>
    <m/>
    <m/>
    <s v="SIN CECO"/>
    <s v="NO"/>
    <s v="HOMECENTER CENDRITOS **-Personal que presta el servicio en obra"/>
    <n v="4"/>
    <n v="4"/>
    <n v="1225"/>
    <n v="1225"/>
    <s v="INT"/>
    <s v="e. Proactividad en desarrollo de funciones-Personal que presta el servicio en obra"/>
    <x v="19"/>
  </r>
  <r>
    <n v="2571"/>
    <x v="75"/>
    <x v="6"/>
    <x v="1"/>
    <m/>
    <m/>
    <s v="a. Calidad del Contenido"/>
    <x v="4"/>
    <n v="4"/>
    <s v="SIN FECHA COMO TAL, SE ASIGNA LA INTERMEDIA DEL SEGUNDO SEMESTRE"/>
    <m/>
    <m/>
    <m/>
    <m/>
    <m/>
    <m/>
    <m/>
    <m/>
    <m/>
    <s v="SIN CECO"/>
    <s v="NO"/>
    <s v="HOMECENTER CENDRITOS **-Productos Asociados de PAYC (Informes, Control de presupuesto y Programación y actas)"/>
    <n v="4"/>
    <n v="4"/>
    <n v="1225"/>
    <n v="1225"/>
    <s v="INT"/>
    <s v="a. Calidad del Contenido-Productos Asociados de PAYC (Informes, Control de presupuesto y Programación y actas)"/>
    <x v="20"/>
  </r>
  <r>
    <n v="2572"/>
    <x v="75"/>
    <x v="6"/>
    <x v="1"/>
    <m/>
    <m/>
    <s v="b. Claridad del Contenido"/>
    <x v="4"/>
    <n v="4"/>
    <s v="SIN FECHA COMO TAL, SE ASIGNA LA INTERMEDIA DEL SEGUNDO SEMESTRE"/>
    <m/>
    <m/>
    <m/>
    <m/>
    <m/>
    <m/>
    <m/>
    <m/>
    <m/>
    <s v="SIN CECO"/>
    <s v="NO"/>
    <s v="HOMECENTER CENDRITOS **-Productos Asociados de PAYC (Informes, Control de presupuesto y Programación y actas)"/>
    <n v="4"/>
    <n v="4"/>
    <n v="1225"/>
    <n v="1225"/>
    <s v="INT"/>
    <s v="b. Claridad del Contenido-Productos Asociados de PAYC (Informes, Control de presupuesto y Programación y actas)"/>
    <x v="21"/>
  </r>
  <r>
    <n v="2573"/>
    <x v="75"/>
    <x v="6"/>
    <x v="1"/>
    <m/>
    <m/>
    <s v="c. Oportunidad en la entrega"/>
    <x v="4"/>
    <n v="4"/>
    <s v="SIN FECHA COMO TAL, SE ASIGNA LA INTERMEDIA DEL SEGUNDO SEMESTRE"/>
    <m/>
    <m/>
    <m/>
    <m/>
    <m/>
    <m/>
    <m/>
    <m/>
    <m/>
    <s v="SIN CECO"/>
    <s v="NO"/>
    <s v="HOMECENTER CENDRITOS **-Productos Asociados de PAYC (Informes, Control de presupuesto y Programación y actas)"/>
    <n v="4"/>
    <n v="4"/>
    <n v="1225"/>
    <n v="1225"/>
    <s v="INT"/>
    <s v="c. Oportunidad en la entrega-Productos Asociados de PAYC (Informes, Control de presupuesto y Programación y actas)"/>
    <x v="22"/>
  </r>
  <r>
    <n v="2574"/>
    <x v="75"/>
    <x v="6"/>
    <x v="1"/>
    <m/>
    <m/>
    <s v="d. Precisión de la información"/>
    <x v="4"/>
    <n v="4"/>
    <s v="SIN FECHA COMO TAL, SE ASIGNA LA INTERMEDIA DEL SEGUNDO SEMESTRE"/>
    <m/>
    <m/>
    <m/>
    <m/>
    <m/>
    <m/>
    <m/>
    <m/>
    <m/>
    <s v="SIN CECO"/>
    <s v="NO"/>
    <s v="HOMECENTER CENDRITOS **-Productos Asociados de PAYC (Informes, Control de presupuesto y Programación y actas)"/>
    <n v="4"/>
    <n v="4"/>
    <n v="1225"/>
    <n v="1225"/>
    <s v="INT"/>
    <s v="d. Precisión de la información-Productos Asociados de PAYC (Informes, Control de presupuesto y Programación y actas)"/>
    <x v="23"/>
  </r>
  <r>
    <n v="2575"/>
    <x v="75"/>
    <x v="6"/>
    <x v="1"/>
    <m/>
    <m/>
    <s v="e. Diagramación"/>
    <x v="4"/>
    <n v="4"/>
    <s v="SIN FECHA COMO TAL, SE ASIGNA LA INTERMEDIA DEL SEGUNDO SEMESTRE"/>
    <m/>
    <m/>
    <m/>
    <m/>
    <m/>
    <m/>
    <m/>
    <m/>
    <m/>
    <s v="SIN CECO"/>
    <s v="NO"/>
    <s v="HOMECENTER CENDRITOS **-Productos Asociados de PAYC (Informes, Control de presupuesto y Programación y actas)"/>
    <n v="4"/>
    <n v="4"/>
    <n v="1225"/>
    <n v="1225"/>
    <s v="INT"/>
    <s v="e. Diagramación-Productos Asociados de PAYC (Informes, Control de presupuesto y Programación y actas)"/>
    <x v="24"/>
  </r>
  <r>
    <n v="2576"/>
    <x v="75"/>
    <x v="6"/>
    <x v="1"/>
    <m/>
    <m/>
    <s v="a. Cumplimiento"/>
    <x v="5"/>
    <n v="4"/>
    <s v="SIN FECHA COMO TAL, SE ASIGNA LA INTERMEDIA DEL SEGUNDO SEMESTRE"/>
    <m/>
    <m/>
    <m/>
    <m/>
    <m/>
    <m/>
    <m/>
    <m/>
    <m/>
    <s v="SIN CECO"/>
    <s v="NO"/>
    <s v="HOMECENTER CENDRITOS **-Compromisos Pactados"/>
    <n v="4"/>
    <n v="4"/>
    <n v="1225"/>
    <n v="1225"/>
    <s v="INT"/>
    <s v="a. Cumplimiento-Compromisos Pactados"/>
    <x v="25"/>
  </r>
  <r>
    <n v="2577"/>
    <x v="75"/>
    <x v="6"/>
    <x v="1"/>
    <m/>
    <m/>
    <s v="b. Satisface expectativas"/>
    <x v="5"/>
    <n v="4"/>
    <s v="SIN FECHA COMO TAL, SE ASIGNA LA INTERMEDIA DEL SEGUNDO SEMESTRE"/>
    <m/>
    <m/>
    <m/>
    <m/>
    <m/>
    <m/>
    <m/>
    <m/>
    <m/>
    <s v="SIN CECO"/>
    <s v="NO"/>
    <s v="HOMECENTER CENDRITOS **-Compromisos Pactados"/>
    <n v="4"/>
    <n v="4"/>
    <n v="1225"/>
    <n v="1225"/>
    <s v="INT"/>
    <s v="b. Satisface expectativas-Compromisos Pactados"/>
    <x v="26"/>
  </r>
  <r>
    <n v="2578"/>
    <x v="75"/>
    <x v="6"/>
    <x v="1"/>
    <m/>
    <m/>
    <s v="c. Calidad de la Información suministrada"/>
    <x v="5"/>
    <n v="4"/>
    <s v="SIN FECHA COMO TAL, SE ASIGNA LA INTERMEDIA DEL SEGUNDO SEMESTRE"/>
    <m/>
    <m/>
    <m/>
    <m/>
    <m/>
    <m/>
    <m/>
    <m/>
    <m/>
    <s v="SIN CECO"/>
    <s v="NO"/>
    <s v="HOMECENTER CENDRITOS **-Compromisos Pactados"/>
    <n v="4"/>
    <n v="4"/>
    <n v="1225"/>
    <n v="1225"/>
    <s v="INT"/>
    <s v="c. Calidad de la Información suministrada-Compromisos Pactados"/>
    <x v="27"/>
  </r>
  <r>
    <n v="2579"/>
    <x v="75"/>
    <x v="6"/>
    <x v="1"/>
    <m/>
    <m/>
    <s v="d. Disposición del personal de PAYC a las solicitudes del cliente"/>
    <x v="5"/>
    <n v="4"/>
    <s v="SIN FECHA COMO TAL, SE ASIGNA LA INTERMEDIA DEL SEGUNDO SEMESTRE"/>
    <m/>
    <m/>
    <m/>
    <m/>
    <m/>
    <m/>
    <m/>
    <m/>
    <m/>
    <s v="SIN CECO"/>
    <s v="NO"/>
    <s v="HOMECENTER CENDRITOS **-Compromisos Pactados"/>
    <n v="4"/>
    <n v="4"/>
    <n v="1225"/>
    <n v="1225"/>
    <s v="INT"/>
    <s v="d. Disposición del personal de PAYC a las solicitudes del cliente-Compromisos Pactados"/>
    <x v="28"/>
  </r>
  <r>
    <n v="2580"/>
    <x v="75"/>
    <x v="6"/>
    <x v="1"/>
    <m/>
    <m/>
    <s v="e. Coherencia entre lo solicitado y lo entregado"/>
    <x v="5"/>
    <n v="4"/>
    <s v="SIN FECHA COMO TAL, SE ASIGNA LA INTERMEDIA DEL SEGUNDO SEMESTRE"/>
    <m/>
    <m/>
    <m/>
    <m/>
    <m/>
    <m/>
    <m/>
    <m/>
    <m/>
    <s v="SIN CECO"/>
    <s v="NO"/>
    <s v="HOMECENTER CENDRITOS **-Compromisos Pactados"/>
    <n v="4"/>
    <n v="4"/>
    <n v="1225"/>
    <n v="1225"/>
    <s v="INT"/>
    <s v="e. Coherencia entre lo solicitado y lo entregado-Compromisos Pactados"/>
    <x v="29"/>
  </r>
  <r>
    <n v="2581"/>
    <x v="75"/>
    <x v="6"/>
    <x v="1"/>
    <m/>
    <m/>
    <s v="Grado de Satisfacción con el Servicio Prestado"/>
    <x v="6"/>
    <n v="4"/>
    <s v="SIN FECHA COMO TAL, SE ASIGNA LA INTERMEDIA DEL SEGUNDO SEMESTRE"/>
    <m/>
    <m/>
    <m/>
    <m/>
    <m/>
    <m/>
    <m/>
    <m/>
    <m/>
    <s v="SIN CECO"/>
    <s v="NO"/>
    <s v="HOMECENTER CENDRITOS **-Grado de Satisfacción con el Servicio Prestado"/>
    <n v="4"/>
    <n v="4"/>
    <n v="1225"/>
    <n v="1225"/>
    <s v="INT"/>
    <s v="Grado de Satisfacción con el Servicio Prestado-Grado de Satisfacción con el Servicio Prestado"/>
    <x v="30"/>
  </r>
  <r>
    <n v="2582"/>
    <x v="75"/>
    <x v="6"/>
    <x v="1"/>
    <m/>
    <m/>
    <s v="Posibilidad de Volver a Contratar con PAYC"/>
    <x v="7"/>
    <n v="4"/>
    <s v="SIN FECHA COMO TAL, SE ASIGNA LA INTERMEDIA DEL SEGUNDO SEMESTRE"/>
    <m/>
    <m/>
    <m/>
    <m/>
    <m/>
    <m/>
    <m/>
    <m/>
    <m/>
    <s v="SIN CECO"/>
    <s v="NO"/>
    <s v="HOMECENTER CENDRITOS **-Posibilidad de Volver a Contratar con PAYC"/>
    <n v="4"/>
    <n v="4"/>
    <n v="1225"/>
    <n v="1225"/>
    <s v="INT"/>
    <s v="Posibilidad de Volver a Contratar con PAYC-Posibilidad de Volver a Contratar con PAYC"/>
    <x v="31"/>
  </r>
  <r>
    <n v="2583"/>
    <x v="75"/>
    <x v="6"/>
    <x v="1"/>
    <m/>
    <m/>
    <s v="Principales fortalezas en el servicio que presta PAYC"/>
    <x v="8"/>
    <s v="-"/>
    <s v="SIN FECHA COMO TAL, SE ASIGNA LA INTERMEDIA DEL SEGUNDO SEMESTRE"/>
    <m/>
    <m/>
    <m/>
    <m/>
    <m/>
    <m/>
    <m/>
    <m/>
    <m/>
    <s v="SIN CECO"/>
    <s v="NO"/>
    <s v="HOMECENTER CENDRITOS **-Fortalezas PAYC"/>
    <s v="-"/>
    <n v="0"/>
    <n v="1225"/>
    <n v="1225"/>
    <s v="INT"/>
    <s v="Principales fortalezas en el servicio que presta PAYC-Fortalezas PAYC"/>
    <x v="32"/>
  </r>
  <r>
    <n v="2584"/>
    <x v="75"/>
    <x v="6"/>
    <x v="1"/>
    <m/>
    <m/>
    <s v="Principales debilidades en el servicio que presta PAYC"/>
    <x v="9"/>
    <s v="-"/>
    <s v="SIN FECHA COMO TAL, SE ASIGNA LA INTERMEDIA DEL SEGUNDO SEMESTRE"/>
    <m/>
    <m/>
    <m/>
    <m/>
    <m/>
    <m/>
    <m/>
    <m/>
    <m/>
    <s v="SIN CECO"/>
    <s v="NO"/>
    <s v="HOMECENTER CENDRITOS **-Debilidades PAYC"/>
    <s v="-"/>
    <n v="0"/>
    <n v="1225"/>
    <n v="1225"/>
    <s v="INT"/>
    <s v="Principales debilidades en el servicio que presta PAYC-Debilidades PAYC"/>
    <x v="33"/>
  </r>
  <r>
    <n v="2585"/>
    <x v="76"/>
    <x v="6"/>
    <x v="1"/>
    <m/>
    <m/>
    <s v="a. Conocimiento específico de temas aplicables al proyecto"/>
    <x v="0"/>
    <n v="4"/>
    <s v="SIN FECHA COMO TAL, SE ASIGNA LA INTERMEDIA DEL SEGUNDO SEMESTRE"/>
    <m/>
    <m/>
    <m/>
    <m/>
    <m/>
    <m/>
    <m/>
    <m/>
    <m/>
    <s v="SIN CECO"/>
    <s v="NO"/>
    <s v="ZUANA **-Soporte Técnico"/>
    <n v="4"/>
    <n v="4"/>
    <n v="1169"/>
    <n v="1169"/>
    <s v="INT"/>
    <s v="a. Conocimiento específico de temas aplicables al proyecto-Soporte Técnico"/>
    <x v="0"/>
  </r>
  <r>
    <n v="2586"/>
    <x v="76"/>
    <x v="6"/>
    <x v="1"/>
    <m/>
    <m/>
    <s v="b. Idoneidad y Calidad del soporte"/>
    <x v="0"/>
    <n v="4"/>
    <s v="SIN FECHA COMO TAL, SE ASIGNA LA INTERMEDIA DEL SEGUNDO SEMESTRE"/>
    <m/>
    <m/>
    <m/>
    <m/>
    <m/>
    <m/>
    <m/>
    <m/>
    <m/>
    <s v="SIN CECO"/>
    <s v="NO"/>
    <s v="ZUANA **-Soporte Técnico"/>
    <n v="4"/>
    <n v="4"/>
    <n v="1169"/>
    <n v="1169"/>
    <s v="INT"/>
    <s v="b. Idoneidad y Calidad del soporte-Soporte Técnico"/>
    <x v="1"/>
  </r>
  <r>
    <n v="2587"/>
    <x v="76"/>
    <x v="6"/>
    <x v="1"/>
    <m/>
    <m/>
    <s v="c. Cumplimiento de especificaciones técnicas de construcción"/>
    <x v="0"/>
    <n v="4"/>
    <s v="SIN FECHA COMO TAL, SE ASIGNA LA INTERMEDIA DEL SEGUNDO SEMESTRE"/>
    <m/>
    <m/>
    <m/>
    <m/>
    <m/>
    <m/>
    <m/>
    <m/>
    <m/>
    <s v="SIN CECO"/>
    <s v="NO"/>
    <s v="ZUANA **-Soporte Técnico"/>
    <n v="4"/>
    <n v="4"/>
    <n v="1169"/>
    <n v="1169"/>
    <s v="INT"/>
    <s v="c. Cumplimiento de especificaciones técnicas de construcción-Soporte Técnico"/>
    <x v="2"/>
  </r>
  <r>
    <n v="2588"/>
    <x v="76"/>
    <x v="6"/>
    <x v="1"/>
    <m/>
    <m/>
    <s v="d. Confiabilidad de los conceptos aplicados"/>
    <x v="0"/>
    <n v="4"/>
    <s v="SIN FECHA COMO TAL, SE ASIGNA LA INTERMEDIA DEL SEGUNDO SEMESTRE"/>
    <m/>
    <m/>
    <m/>
    <m/>
    <m/>
    <m/>
    <m/>
    <m/>
    <m/>
    <s v="SIN CECO"/>
    <s v="NO"/>
    <s v="ZUANA **-Soporte Técnico"/>
    <n v="4"/>
    <n v="4"/>
    <n v="1169"/>
    <n v="1169"/>
    <s v="INT"/>
    <s v="d. Confiabilidad de los conceptos aplicados-Soporte Técnico"/>
    <x v="3"/>
  </r>
  <r>
    <n v="2589"/>
    <x v="76"/>
    <x v="6"/>
    <x v="1"/>
    <m/>
    <m/>
    <s v="e. Oportunidad en entrega de información o requerimientos"/>
    <x v="0"/>
    <n v="4"/>
    <s v="SIN FECHA COMO TAL, SE ASIGNA LA INTERMEDIA DEL SEGUNDO SEMESTRE"/>
    <m/>
    <m/>
    <m/>
    <m/>
    <m/>
    <m/>
    <m/>
    <m/>
    <m/>
    <s v="SIN CECO"/>
    <s v="NO"/>
    <s v="ZUANA **-Soporte Técnico"/>
    <n v="4"/>
    <n v="4"/>
    <n v="1169"/>
    <n v="1169"/>
    <s v="INT"/>
    <s v="e. Oportunidad en entrega de información o requerimientos-Soporte Técnico"/>
    <x v="4"/>
  </r>
  <r>
    <n v="2590"/>
    <x v="76"/>
    <x v="6"/>
    <x v="1"/>
    <m/>
    <m/>
    <s v="a. Oportunidad de la gestión en obra"/>
    <x v="1"/>
    <n v="4"/>
    <s v="SIN FECHA COMO TAL, SE ASIGNA LA INTERMEDIA DEL SEGUNDO SEMESTRE"/>
    <m/>
    <m/>
    <m/>
    <m/>
    <m/>
    <m/>
    <m/>
    <m/>
    <m/>
    <s v="SIN CECO"/>
    <s v="NO"/>
    <s v="ZUANA **-Soporte Administrativo"/>
    <n v="4"/>
    <n v="4"/>
    <n v="1169"/>
    <n v="1169"/>
    <s v="INT"/>
    <s v="a. Oportunidad de la gestión en obra-Soporte Administrativo"/>
    <x v="5"/>
  </r>
  <r>
    <n v="2591"/>
    <x v="76"/>
    <x v="6"/>
    <x v="1"/>
    <m/>
    <m/>
    <s v="b. Manejo administrativo del proyecto"/>
    <x v="1"/>
    <n v="4"/>
    <s v="SIN FECHA COMO TAL, SE ASIGNA LA INTERMEDIA DEL SEGUNDO SEMESTRE"/>
    <m/>
    <m/>
    <m/>
    <m/>
    <m/>
    <m/>
    <m/>
    <m/>
    <m/>
    <s v="SIN CECO"/>
    <s v="NO"/>
    <s v="ZUANA **-Soporte Administrativo"/>
    <n v="4"/>
    <n v="4"/>
    <n v="1169"/>
    <n v="1169"/>
    <s v="INT"/>
    <s v="b. Manejo administrativo del proyecto-Soporte Administrativo"/>
    <x v="6"/>
  </r>
  <r>
    <n v="2592"/>
    <x v="76"/>
    <x v="6"/>
    <x v="1"/>
    <m/>
    <m/>
    <s v="c. Información clara y veraz sobre la administración de proyecto"/>
    <x v="1"/>
    <n v="4"/>
    <s v="SIN FECHA COMO TAL, SE ASIGNA LA INTERMEDIA DEL SEGUNDO SEMESTRE"/>
    <m/>
    <m/>
    <m/>
    <m/>
    <m/>
    <m/>
    <m/>
    <m/>
    <m/>
    <s v="SIN CECO"/>
    <s v="NO"/>
    <s v="ZUANA **-Soporte Administrativo"/>
    <n v="4"/>
    <n v="4"/>
    <n v="1169"/>
    <n v="1169"/>
    <s v="INT"/>
    <s v="c. Información clara y veraz sobre la administración de proyecto-Soporte Administrativo"/>
    <x v="7"/>
  </r>
  <r>
    <n v="2593"/>
    <x v="76"/>
    <x v="6"/>
    <x v="1"/>
    <m/>
    <m/>
    <s v="d. Cumplimientos con expectativas del cliente"/>
    <x v="1"/>
    <n v="4"/>
    <s v="SIN FECHA COMO TAL, SE ASIGNA LA INTERMEDIA DEL SEGUNDO SEMESTRE"/>
    <m/>
    <m/>
    <m/>
    <m/>
    <m/>
    <m/>
    <m/>
    <m/>
    <m/>
    <s v="SIN CECO"/>
    <s v="NO"/>
    <s v="ZUANA **-Soporte Administrativo"/>
    <n v="4"/>
    <n v="4"/>
    <n v="1169"/>
    <n v="1169"/>
    <s v="INT"/>
    <s v="d. Cumplimientos con expectativas del cliente-Soporte Administrativo"/>
    <x v="8"/>
  </r>
  <r>
    <n v="2594"/>
    <x v="76"/>
    <x v="6"/>
    <x v="1"/>
    <m/>
    <m/>
    <s v="e. Control de presupuesto"/>
    <x v="1"/>
    <n v="4"/>
    <s v="SIN FECHA COMO TAL, SE ASIGNA LA INTERMEDIA DEL SEGUNDO SEMESTRE"/>
    <m/>
    <m/>
    <m/>
    <m/>
    <m/>
    <m/>
    <m/>
    <m/>
    <m/>
    <s v="SIN CECO"/>
    <s v="NO"/>
    <s v="ZUANA **-Soporte Administrativo"/>
    <n v="4"/>
    <n v="4"/>
    <n v="1169"/>
    <n v="1169"/>
    <s v="INT"/>
    <s v="e. Control de presupuesto-Soporte Administrativo"/>
    <x v="9"/>
  </r>
  <r>
    <n v="2595"/>
    <x v="76"/>
    <x v="6"/>
    <x v="1"/>
    <m/>
    <m/>
    <s v="a. Apoyo y presencia en el proyecto"/>
    <x v="2"/>
    <n v="4"/>
    <s v="SIN FECHA COMO TAL, SE ASIGNA LA INTERMEDIA DEL SEGUNDO SEMESTRE"/>
    <m/>
    <m/>
    <m/>
    <m/>
    <m/>
    <m/>
    <m/>
    <m/>
    <m/>
    <s v="SIN CECO"/>
    <s v="NO"/>
    <s v="ZUANA **-Soporte Directivo (Coordinador y Gerencia)"/>
    <n v="4"/>
    <n v="4"/>
    <n v="1169"/>
    <n v="1169"/>
    <s v="INT"/>
    <s v="a. Apoyo y presencia en el proyecto-Soporte Directivo (Coordinador y Gerencia)"/>
    <x v="10"/>
  </r>
  <r>
    <n v="2596"/>
    <x v="76"/>
    <x v="6"/>
    <x v="1"/>
    <m/>
    <m/>
    <s v="b. Conocimiento del proyecto"/>
    <x v="2"/>
    <n v="4"/>
    <s v="SIN FECHA COMO TAL, SE ASIGNA LA INTERMEDIA DEL SEGUNDO SEMESTRE"/>
    <m/>
    <m/>
    <m/>
    <m/>
    <m/>
    <m/>
    <m/>
    <m/>
    <m/>
    <s v="SIN CECO"/>
    <s v="NO"/>
    <s v="ZUANA **-Soporte Directivo (Coordinador y Gerencia)"/>
    <n v="4"/>
    <n v="4"/>
    <n v="1169"/>
    <n v="1169"/>
    <s v="INT"/>
    <s v="b. Conocimiento del proyecto-Soporte Directivo (Coordinador y Gerencia)"/>
    <x v="11"/>
  </r>
  <r>
    <n v="2597"/>
    <x v="76"/>
    <x v="6"/>
    <x v="1"/>
    <m/>
    <m/>
    <s v="c. Planteamiento de soluciones y manejo de conflictos"/>
    <x v="2"/>
    <n v="4"/>
    <s v="SIN FECHA COMO TAL, SE ASIGNA LA INTERMEDIA DEL SEGUNDO SEMESTRE"/>
    <m/>
    <m/>
    <m/>
    <m/>
    <m/>
    <m/>
    <m/>
    <m/>
    <m/>
    <s v="SIN CECO"/>
    <s v="NO"/>
    <s v="ZUANA **-Soporte Directivo (Coordinador y Gerencia)"/>
    <n v="4"/>
    <n v="4"/>
    <n v="1169"/>
    <n v="1169"/>
    <s v="INT"/>
    <s v="c. Planteamiento de soluciones y manejo de conflictos-Soporte Directivo (Coordinador y Gerencia)"/>
    <x v="12"/>
  </r>
  <r>
    <n v="2598"/>
    <x v="76"/>
    <x v="6"/>
    <x v="1"/>
    <m/>
    <m/>
    <s v="d. Cumplimiento de compromisos"/>
    <x v="2"/>
    <n v="4"/>
    <s v="SIN FECHA COMO TAL, SE ASIGNA LA INTERMEDIA DEL SEGUNDO SEMESTRE"/>
    <m/>
    <m/>
    <m/>
    <m/>
    <m/>
    <m/>
    <m/>
    <m/>
    <m/>
    <s v="SIN CECO"/>
    <s v="NO"/>
    <s v="ZUANA **-Soporte Directivo (Coordinador y Gerencia)"/>
    <n v="4"/>
    <n v="4"/>
    <n v="1169"/>
    <n v="1169"/>
    <s v="INT"/>
    <s v="d. Cumplimiento de compromisos-Soporte Directivo (Coordinador y Gerencia)"/>
    <x v="13"/>
  </r>
  <r>
    <n v="2599"/>
    <x v="76"/>
    <x v="6"/>
    <x v="1"/>
    <m/>
    <m/>
    <s v="e. Manejo del cliente"/>
    <x v="2"/>
    <n v="4"/>
    <s v="SIN FECHA COMO TAL, SE ASIGNA LA INTERMEDIA DEL SEGUNDO SEMESTRE"/>
    <m/>
    <m/>
    <m/>
    <m/>
    <m/>
    <m/>
    <m/>
    <m/>
    <m/>
    <s v="SIN CECO"/>
    <s v="NO"/>
    <s v="ZUANA **-Soporte Directivo (Coordinador y Gerencia)"/>
    <n v="4"/>
    <n v="4"/>
    <n v="1169"/>
    <n v="1169"/>
    <s v="INT"/>
    <s v="e. Manejo del cliente-Soporte Directivo (Coordinador y Gerencia)"/>
    <x v="14"/>
  </r>
  <r>
    <n v="2600"/>
    <x v="76"/>
    <x v="6"/>
    <x v="1"/>
    <m/>
    <m/>
    <s v="a. Idoneidad del personal"/>
    <x v="3"/>
    <n v="4"/>
    <s v="SIN FECHA COMO TAL, SE ASIGNA LA INTERMEDIA DEL SEGUNDO SEMESTRE"/>
    <m/>
    <m/>
    <m/>
    <m/>
    <m/>
    <m/>
    <m/>
    <m/>
    <m/>
    <s v="SIN CECO"/>
    <s v="NO"/>
    <s v="ZUANA **-Personal que presta el servicio en obra"/>
    <n v="4"/>
    <n v="4"/>
    <n v="1169"/>
    <n v="1169"/>
    <s v="INT"/>
    <s v="a. Idoneidad del personal-Personal que presta el servicio en obra"/>
    <x v="15"/>
  </r>
  <r>
    <n v="2601"/>
    <x v="76"/>
    <x v="6"/>
    <x v="1"/>
    <m/>
    <m/>
    <s v="b. Oportuna atención al cliente"/>
    <x v="3"/>
    <n v="4"/>
    <s v="SIN FECHA COMO TAL, SE ASIGNA LA INTERMEDIA DEL SEGUNDO SEMESTRE"/>
    <m/>
    <m/>
    <m/>
    <m/>
    <m/>
    <m/>
    <m/>
    <m/>
    <m/>
    <s v="SIN CECO"/>
    <s v="NO"/>
    <s v="ZUANA **-Personal que presta el servicio en obra"/>
    <n v="4"/>
    <n v="4"/>
    <n v="1169"/>
    <n v="1169"/>
    <s v="INT"/>
    <s v="b. Oportuna atención al cliente-Personal que presta el servicio en obra"/>
    <x v="16"/>
  </r>
  <r>
    <n v="2602"/>
    <x v="76"/>
    <x v="6"/>
    <x v="1"/>
    <m/>
    <m/>
    <s v="c. Compromiso con el proyecto"/>
    <x v="3"/>
    <n v="4"/>
    <s v="SIN FECHA COMO TAL, SE ASIGNA LA INTERMEDIA DEL SEGUNDO SEMESTRE"/>
    <m/>
    <m/>
    <m/>
    <m/>
    <m/>
    <m/>
    <m/>
    <m/>
    <m/>
    <s v="SIN CECO"/>
    <s v="NO"/>
    <s v="ZUANA **-Personal que presta el servicio en obra"/>
    <n v="4"/>
    <n v="4"/>
    <n v="1169"/>
    <n v="1169"/>
    <s v="INT"/>
    <s v="c. Compromiso con el proyecto-Personal que presta el servicio en obra"/>
    <x v="17"/>
  </r>
  <r>
    <n v="2603"/>
    <x v="76"/>
    <x v="6"/>
    <x v="1"/>
    <m/>
    <m/>
    <s v="d. Cumplimiento de compromisos"/>
    <x v="3"/>
    <n v="4"/>
    <s v="SIN FECHA COMO TAL, SE ASIGNA LA INTERMEDIA DEL SEGUNDO SEMESTRE"/>
    <m/>
    <m/>
    <m/>
    <m/>
    <m/>
    <m/>
    <m/>
    <m/>
    <m/>
    <s v="SIN CECO"/>
    <s v="NO"/>
    <s v="ZUANA **-Personal que presta el servicio en obra"/>
    <n v="4"/>
    <n v="4"/>
    <n v="1169"/>
    <n v="1169"/>
    <s v="INT"/>
    <s v="d. Cumplimiento de compromisos-Personal que presta el servicio en obra"/>
    <x v="18"/>
  </r>
  <r>
    <n v="2604"/>
    <x v="76"/>
    <x v="6"/>
    <x v="1"/>
    <m/>
    <m/>
    <s v="e. Proactividad en desarrollo de funciones"/>
    <x v="3"/>
    <n v="4"/>
    <s v="SIN FECHA COMO TAL, SE ASIGNA LA INTERMEDIA DEL SEGUNDO SEMESTRE"/>
    <m/>
    <m/>
    <m/>
    <m/>
    <m/>
    <m/>
    <m/>
    <m/>
    <m/>
    <s v="SIN CECO"/>
    <s v="NO"/>
    <s v="ZUANA **-Personal que presta el servicio en obra"/>
    <n v="4"/>
    <n v="4"/>
    <n v="1169"/>
    <n v="1169"/>
    <s v="INT"/>
    <s v="e. Proactividad en desarrollo de funciones-Personal que presta el servicio en obra"/>
    <x v="19"/>
  </r>
  <r>
    <n v="2605"/>
    <x v="76"/>
    <x v="6"/>
    <x v="1"/>
    <m/>
    <m/>
    <s v="a. Calidad del Contenido"/>
    <x v="4"/>
    <n v="4"/>
    <s v="SIN FECHA COMO TAL, SE ASIGNA LA INTERMEDIA DEL SEGUNDO SEMESTRE"/>
    <m/>
    <m/>
    <m/>
    <m/>
    <m/>
    <m/>
    <m/>
    <m/>
    <m/>
    <s v="SIN CECO"/>
    <s v="NO"/>
    <s v="ZUANA **-Productos Asociados de PAYC (Informes, Control de presupuesto y Programación y actas)"/>
    <n v="4"/>
    <n v="4"/>
    <n v="1169"/>
    <n v="1169"/>
    <s v="INT"/>
    <s v="a. Calidad del Contenido-Productos Asociados de PAYC (Informes, Control de presupuesto y Programación y actas)"/>
    <x v="20"/>
  </r>
  <r>
    <n v="2606"/>
    <x v="76"/>
    <x v="6"/>
    <x v="1"/>
    <m/>
    <m/>
    <s v="b. Claridad del Contenido"/>
    <x v="4"/>
    <n v="4"/>
    <s v="SIN FECHA COMO TAL, SE ASIGNA LA INTERMEDIA DEL SEGUNDO SEMESTRE"/>
    <m/>
    <m/>
    <m/>
    <m/>
    <m/>
    <m/>
    <m/>
    <m/>
    <m/>
    <s v="SIN CECO"/>
    <s v="NO"/>
    <s v="ZUANA **-Productos Asociados de PAYC (Informes, Control de presupuesto y Programación y actas)"/>
    <n v="4"/>
    <n v="4"/>
    <n v="1169"/>
    <n v="1169"/>
    <s v="INT"/>
    <s v="b. Claridad del Contenido-Productos Asociados de PAYC (Informes, Control de presupuesto y Programación y actas)"/>
    <x v="21"/>
  </r>
  <r>
    <n v="2607"/>
    <x v="76"/>
    <x v="6"/>
    <x v="1"/>
    <m/>
    <m/>
    <s v="c. Oportunidad en la entrega"/>
    <x v="4"/>
    <n v="4"/>
    <s v="SIN FECHA COMO TAL, SE ASIGNA LA INTERMEDIA DEL SEGUNDO SEMESTRE"/>
    <m/>
    <m/>
    <m/>
    <m/>
    <m/>
    <m/>
    <m/>
    <m/>
    <m/>
    <s v="SIN CECO"/>
    <s v="NO"/>
    <s v="ZUANA **-Productos Asociados de PAYC (Informes, Control de presupuesto y Programación y actas)"/>
    <n v="4"/>
    <n v="4"/>
    <n v="1169"/>
    <n v="1169"/>
    <s v="INT"/>
    <s v="c. Oportunidad en la entrega-Productos Asociados de PAYC (Informes, Control de presupuesto y Programación y actas)"/>
    <x v="22"/>
  </r>
  <r>
    <n v="2608"/>
    <x v="76"/>
    <x v="6"/>
    <x v="1"/>
    <m/>
    <m/>
    <s v="d. Precisión de la información"/>
    <x v="4"/>
    <n v="4"/>
    <s v="SIN FECHA COMO TAL, SE ASIGNA LA INTERMEDIA DEL SEGUNDO SEMESTRE"/>
    <m/>
    <m/>
    <m/>
    <m/>
    <m/>
    <m/>
    <m/>
    <m/>
    <m/>
    <s v="SIN CECO"/>
    <s v="NO"/>
    <s v="ZUANA **-Productos Asociados de PAYC (Informes, Control de presupuesto y Programación y actas)"/>
    <n v="4"/>
    <n v="4"/>
    <n v="1169"/>
    <n v="1169"/>
    <s v="INT"/>
    <s v="d. Precisión de la información-Productos Asociados de PAYC (Informes, Control de presupuesto y Programación y actas)"/>
    <x v="23"/>
  </r>
  <r>
    <n v="2609"/>
    <x v="76"/>
    <x v="6"/>
    <x v="1"/>
    <m/>
    <m/>
    <s v="e. Diagramación"/>
    <x v="4"/>
    <n v="4"/>
    <s v="SIN FECHA COMO TAL, SE ASIGNA LA INTERMEDIA DEL SEGUNDO SEMESTRE"/>
    <m/>
    <m/>
    <m/>
    <m/>
    <m/>
    <m/>
    <m/>
    <m/>
    <m/>
    <s v="SIN CECO"/>
    <s v="NO"/>
    <s v="ZUANA **-Productos Asociados de PAYC (Informes, Control de presupuesto y Programación y actas)"/>
    <n v="4"/>
    <n v="4"/>
    <n v="1169"/>
    <n v="1169"/>
    <s v="INT"/>
    <s v="e. Diagramación-Productos Asociados de PAYC (Informes, Control de presupuesto y Programación y actas)"/>
    <x v="24"/>
  </r>
  <r>
    <n v="2610"/>
    <x v="76"/>
    <x v="6"/>
    <x v="1"/>
    <m/>
    <m/>
    <s v="a. Cumplimiento"/>
    <x v="5"/>
    <n v="4"/>
    <s v="SIN FECHA COMO TAL, SE ASIGNA LA INTERMEDIA DEL SEGUNDO SEMESTRE"/>
    <m/>
    <m/>
    <m/>
    <m/>
    <m/>
    <m/>
    <m/>
    <m/>
    <m/>
    <s v="SIN CECO"/>
    <s v="NO"/>
    <s v="ZUANA **-Compromisos Pactados"/>
    <n v="4"/>
    <n v="4"/>
    <n v="1169"/>
    <n v="1169"/>
    <s v="INT"/>
    <s v="a. Cumplimiento-Compromisos Pactados"/>
    <x v="25"/>
  </r>
  <r>
    <n v="2611"/>
    <x v="76"/>
    <x v="6"/>
    <x v="1"/>
    <m/>
    <m/>
    <s v="b. Satisface expectativas"/>
    <x v="5"/>
    <n v="4"/>
    <s v="SIN FECHA COMO TAL, SE ASIGNA LA INTERMEDIA DEL SEGUNDO SEMESTRE"/>
    <m/>
    <m/>
    <m/>
    <m/>
    <m/>
    <m/>
    <m/>
    <m/>
    <m/>
    <s v="SIN CECO"/>
    <s v="NO"/>
    <s v="ZUANA **-Compromisos Pactados"/>
    <n v="4"/>
    <n v="4"/>
    <n v="1169"/>
    <n v="1169"/>
    <s v="INT"/>
    <s v="b. Satisface expectativas-Compromisos Pactados"/>
    <x v="26"/>
  </r>
  <r>
    <n v="2612"/>
    <x v="76"/>
    <x v="6"/>
    <x v="1"/>
    <m/>
    <m/>
    <s v="c. Calidad de la Información suministrada"/>
    <x v="5"/>
    <n v="4"/>
    <s v="SIN FECHA COMO TAL, SE ASIGNA LA INTERMEDIA DEL SEGUNDO SEMESTRE"/>
    <m/>
    <m/>
    <m/>
    <m/>
    <m/>
    <m/>
    <m/>
    <m/>
    <m/>
    <s v="SIN CECO"/>
    <s v="NO"/>
    <s v="ZUANA **-Compromisos Pactados"/>
    <n v="4"/>
    <n v="4"/>
    <n v="1169"/>
    <n v="1169"/>
    <s v="INT"/>
    <s v="c. Calidad de la Información suministrada-Compromisos Pactados"/>
    <x v="27"/>
  </r>
  <r>
    <n v="2613"/>
    <x v="76"/>
    <x v="6"/>
    <x v="1"/>
    <m/>
    <m/>
    <s v="d. Disposición del personal de PAYC a las solicitudes del cliente"/>
    <x v="5"/>
    <n v="4"/>
    <s v="SIN FECHA COMO TAL, SE ASIGNA LA INTERMEDIA DEL SEGUNDO SEMESTRE"/>
    <m/>
    <m/>
    <m/>
    <m/>
    <m/>
    <m/>
    <m/>
    <m/>
    <m/>
    <s v="SIN CECO"/>
    <s v="NO"/>
    <s v="ZUANA **-Compromisos Pactados"/>
    <n v="4"/>
    <n v="4"/>
    <n v="1169"/>
    <n v="1169"/>
    <s v="INT"/>
    <s v="d. Disposición del personal de PAYC a las solicitudes del cliente-Compromisos Pactados"/>
    <x v="28"/>
  </r>
  <r>
    <n v="2614"/>
    <x v="76"/>
    <x v="6"/>
    <x v="1"/>
    <m/>
    <m/>
    <s v="e. Coherencia entre lo solicitado y lo entregado"/>
    <x v="5"/>
    <n v="4"/>
    <s v="SIN FECHA COMO TAL, SE ASIGNA LA INTERMEDIA DEL SEGUNDO SEMESTRE"/>
    <m/>
    <m/>
    <m/>
    <m/>
    <m/>
    <m/>
    <m/>
    <m/>
    <m/>
    <s v="SIN CECO"/>
    <s v="NO"/>
    <s v="ZUANA **-Compromisos Pactados"/>
    <n v="4"/>
    <n v="4"/>
    <n v="1169"/>
    <n v="1169"/>
    <s v="INT"/>
    <s v="e. Coherencia entre lo solicitado y lo entregado-Compromisos Pactados"/>
    <x v="29"/>
  </r>
  <r>
    <n v="2615"/>
    <x v="76"/>
    <x v="6"/>
    <x v="1"/>
    <m/>
    <m/>
    <s v="Grado de Satisfacción con el Servicio Prestado"/>
    <x v="6"/>
    <n v="4"/>
    <s v="SIN FECHA COMO TAL, SE ASIGNA LA INTERMEDIA DEL SEGUNDO SEMESTRE"/>
    <m/>
    <m/>
    <m/>
    <m/>
    <m/>
    <m/>
    <m/>
    <m/>
    <m/>
    <s v="SIN CECO"/>
    <s v="NO"/>
    <s v="ZUANA **-Grado de Satisfacción con el Servicio Prestado"/>
    <n v="4"/>
    <n v="4"/>
    <n v="1169"/>
    <n v="1169"/>
    <s v="INT"/>
    <s v="Grado de Satisfacción con el Servicio Prestado-Grado de Satisfacción con el Servicio Prestado"/>
    <x v="30"/>
  </r>
  <r>
    <n v="2616"/>
    <x v="76"/>
    <x v="6"/>
    <x v="1"/>
    <m/>
    <m/>
    <s v="Posibilidad de Volver a Contratar con PAYC"/>
    <x v="7"/>
    <n v="4"/>
    <s v="SIN FECHA COMO TAL, SE ASIGNA LA INTERMEDIA DEL SEGUNDO SEMESTRE"/>
    <m/>
    <m/>
    <m/>
    <m/>
    <m/>
    <m/>
    <m/>
    <m/>
    <m/>
    <s v="SIN CECO"/>
    <s v="NO"/>
    <s v="ZUANA **-Posibilidad de Volver a Contratar con PAYC"/>
    <n v="4"/>
    <n v="4"/>
    <n v="1169"/>
    <n v="1169"/>
    <s v="INT"/>
    <s v="Posibilidad de Volver a Contratar con PAYC-Posibilidad de Volver a Contratar con PAYC"/>
    <x v="31"/>
  </r>
  <r>
    <n v="2617"/>
    <x v="76"/>
    <x v="6"/>
    <x v="1"/>
    <m/>
    <m/>
    <s v="Principales fortalezas en el servicio que presta PAYC"/>
    <x v="8"/>
    <s v="-"/>
    <s v="SIN FECHA COMO TAL, SE ASIGNA LA INTERMEDIA DEL SEGUNDO SEMESTRE"/>
    <m/>
    <m/>
    <m/>
    <m/>
    <m/>
    <m/>
    <m/>
    <m/>
    <m/>
    <s v="SIN CECO"/>
    <s v="NO"/>
    <s v="ZUANA **-Fortalezas PAYC"/>
    <s v="-"/>
    <n v="0"/>
    <n v="1169"/>
    <n v="1169"/>
    <s v="INT"/>
    <s v="Principales fortalezas en el servicio que presta PAYC-Fortalezas PAYC"/>
    <x v="32"/>
  </r>
  <r>
    <n v="2618"/>
    <x v="76"/>
    <x v="6"/>
    <x v="1"/>
    <m/>
    <m/>
    <s v="Principales debilidades en el servicio que presta PAYC"/>
    <x v="9"/>
    <s v="-"/>
    <s v="SIN FECHA COMO TAL, SE ASIGNA LA INTERMEDIA DEL SEGUNDO SEMESTRE"/>
    <m/>
    <m/>
    <m/>
    <m/>
    <m/>
    <m/>
    <m/>
    <m/>
    <m/>
    <s v="SIN CECO"/>
    <s v="NO"/>
    <s v="ZUANA **-Debilidades PAYC"/>
    <s v="-"/>
    <n v="0"/>
    <n v="1169"/>
    <n v="1169"/>
    <s v="INT"/>
    <s v="Principales debilidades en el servicio que presta PAYC-Debilidades PAYC"/>
    <x v="33"/>
  </r>
  <r>
    <n v="2619"/>
    <x v="77"/>
    <x v="6"/>
    <x v="1"/>
    <m/>
    <m/>
    <s v="a. Conocimiento específico de temas aplicables al proyecto"/>
    <x v="0"/>
    <n v="4"/>
    <s v="SIN FECHA COMO TAL, SE ASIGNA LA INTERMEDIA DEL SEGUNDO SEMESTRE"/>
    <m/>
    <m/>
    <m/>
    <m/>
    <m/>
    <m/>
    <m/>
    <m/>
    <m/>
    <s v="SIN CECO"/>
    <s v="NO"/>
    <s v="HOTEL ALOFT **-Soporte Técnico"/>
    <n v="4"/>
    <n v="4"/>
    <n v="1212"/>
    <n v="1212"/>
    <s v="INT"/>
    <s v="a. Conocimiento específico de temas aplicables al proyecto-Soporte Técnico"/>
    <x v="0"/>
  </r>
  <r>
    <n v="2620"/>
    <x v="77"/>
    <x v="6"/>
    <x v="1"/>
    <m/>
    <m/>
    <s v="b. Idoneidad y Calidad del soporte"/>
    <x v="0"/>
    <n v="4"/>
    <s v="SIN FECHA COMO TAL, SE ASIGNA LA INTERMEDIA DEL SEGUNDO SEMESTRE"/>
    <m/>
    <m/>
    <m/>
    <m/>
    <m/>
    <m/>
    <m/>
    <m/>
    <m/>
    <s v="SIN CECO"/>
    <s v="NO"/>
    <s v="HOTEL ALOFT **-Soporte Técnico"/>
    <n v="4"/>
    <n v="4"/>
    <n v="1212"/>
    <n v="1212"/>
    <s v="INT"/>
    <s v="b. Idoneidad y Calidad del soporte-Soporte Técnico"/>
    <x v="1"/>
  </r>
  <r>
    <n v="2621"/>
    <x v="77"/>
    <x v="6"/>
    <x v="1"/>
    <m/>
    <m/>
    <s v="c. Cumplimiento de especificaciones técnicas de construcción"/>
    <x v="0"/>
    <n v="4"/>
    <s v="SIN FECHA COMO TAL, SE ASIGNA LA INTERMEDIA DEL SEGUNDO SEMESTRE"/>
    <m/>
    <m/>
    <m/>
    <m/>
    <m/>
    <m/>
    <m/>
    <m/>
    <m/>
    <s v="SIN CECO"/>
    <s v="NO"/>
    <s v="HOTEL ALOFT **-Soporte Técnico"/>
    <n v="4"/>
    <n v="4"/>
    <n v="1212"/>
    <n v="1212"/>
    <s v="INT"/>
    <s v="c. Cumplimiento de especificaciones técnicas de construcción-Soporte Técnico"/>
    <x v="2"/>
  </r>
  <r>
    <n v="2622"/>
    <x v="77"/>
    <x v="6"/>
    <x v="1"/>
    <m/>
    <m/>
    <s v="d. Confiabilidad de los conceptos aplicados"/>
    <x v="0"/>
    <n v="4"/>
    <s v="SIN FECHA COMO TAL, SE ASIGNA LA INTERMEDIA DEL SEGUNDO SEMESTRE"/>
    <m/>
    <m/>
    <m/>
    <m/>
    <m/>
    <m/>
    <m/>
    <m/>
    <m/>
    <s v="SIN CECO"/>
    <s v="NO"/>
    <s v="HOTEL ALOFT **-Soporte Técnico"/>
    <n v="4"/>
    <n v="4"/>
    <n v="1212"/>
    <n v="1212"/>
    <s v="INT"/>
    <s v="d. Confiabilidad de los conceptos aplicados-Soporte Técnico"/>
    <x v="3"/>
  </r>
  <r>
    <n v="2623"/>
    <x v="77"/>
    <x v="6"/>
    <x v="1"/>
    <m/>
    <m/>
    <s v="e. Oportunidad en entrega de información o requerimientos"/>
    <x v="0"/>
    <n v="4"/>
    <s v="SIN FECHA COMO TAL, SE ASIGNA LA INTERMEDIA DEL SEGUNDO SEMESTRE"/>
    <m/>
    <m/>
    <m/>
    <m/>
    <m/>
    <m/>
    <m/>
    <m/>
    <m/>
    <s v="SIN CECO"/>
    <s v="NO"/>
    <s v="HOTEL ALOFT **-Soporte Técnico"/>
    <n v="4"/>
    <n v="4"/>
    <n v="1212"/>
    <n v="1212"/>
    <s v="INT"/>
    <s v="e. Oportunidad en entrega de información o requerimientos-Soporte Técnico"/>
    <x v="4"/>
  </r>
  <r>
    <n v="2624"/>
    <x v="77"/>
    <x v="6"/>
    <x v="1"/>
    <m/>
    <m/>
    <s v="a. Oportunidad de la gestión en obra"/>
    <x v="1"/>
    <n v="4"/>
    <s v="SIN FECHA COMO TAL, SE ASIGNA LA INTERMEDIA DEL SEGUNDO SEMESTRE"/>
    <m/>
    <m/>
    <m/>
    <m/>
    <m/>
    <m/>
    <m/>
    <m/>
    <m/>
    <s v="SIN CECO"/>
    <s v="NO"/>
    <s v="HOTEL ALOFT **-Soporte Administrativo"/>
    <n v="4"/>
    <n v="4"/>
    <n v="1212"/>
    <n v="1212"/>
    <s v="INT"/>
    <s v="a. Oportunidad de la gestión en obra-Soporte Administrativo"/>
    <x v="5"/>
  </r>
  <r>
    <n v="2625"/>
    <x v="77"/>
    <x v="6"/>
    <x v="1"/>
    <m/>
    <m/>
    <s v="b. Manejo administrativo del proyecto"/>
    <x v="1"/>
    <n v="4"/>
    <s v="SIN FECHA COMO TAL, SE ASIGNA LA INTERMEDIA DEL SEGUNDO SEMESTRE"/>
    <m/>
    <m/>
    <m/>
    <m/>
    <m/>
    <m/>
    <m/>
    <m/>
    <m/>
    <s v="SIN CECO"/>
    <s v="NO"/>
    <s v="HOTEL ALOFT **-Soporte Administrativo"/>
    <n v="4"/>
    <n v="4"/>
    <n v="1212"/>
    <n v="1212"/>
    <s v="INT"/>
    <s v="b. Manejo administrativo del proyecto-Soporte Administrativo"/>
    <x v="6"/>
  </r>
  <r>
    <n v="2626"/>
    <x v="77"/>
    <x v="6"/>
    <x v="1"/>
    <m/>
    <m/>
    <s v="c. Información clara y veraz sobre la administración de proyecto"/>
    <x v="1"/>
    <n v="4"/>
    <s v="SIN FECHA COMO TAL, SE ASIGNA LA INTERMEDIA DEL SEGUNDO SEMESTRE"/>
    <m/>
    <m/>
    <m/>
    <m/>
    <m/>
    <m/>
    <m/>
    <m/>
    <m/>
    <s v="SIN CECO"/>
    <s v="NO"/>
    <s v="HOTEL ALOFT **-Soporte Administrativo"/>
    <n v="4"/>
    <n v="4"/>
    <n v="1212"/>
    <n v="1212"/>
    <s v="INT"/>
    <s v="c. Información clara y veraz sobre la administración de proyecto-Soporte Administrativo"/>
    <x v="7"/>
  </r>
  <r>
    <n v="2627"/>
    <x v="77"/>
    <x v="6"/>
    <x v="1"/>
    <m/>
    <m/>
    <s v="d. Cumplimientos con expectativas del cliente"/>
    <x v="1"/>
    <n v="4"/>
    <s v="SIN FECHA COMO TAL, SE ASIGNA LA INTERMEDIA DEL SEGUNDO SEMESTRE"/>
    <m/>
    <m/>
    <m/>
    <m/>
    <m/>
    <m/>
    <m/>
    <m/>
    <m/>
    <s v="SIN CECO"/>
    <s v="NO"/>
    <s v="HOTEL ALOFT **-Soporte Administrativo"/>
    <n v="4"/>
    <n v="4"/>
    <n v="1212"/>
    <n v="1212"/>
    <s v="INT"/>
    <s v="d. Cumplimientos con expectativas del cliente-Soporte Administrativo"/>
    <x v="8"/>
  </r>
  <r>
    <n v="2628"/>
    <x v="77"/>
    <x v="6"/>
    <x v="1"/>
    <m/>
    <m/>
    <s v="e. Control de presupuesto"/>
    <x v="1"/>
    <n v="4"/>
    <s v="SIN FECHA COMO TAL, SE ASIGNA LA INTERMEDIA DEL SEGUNDO SEMESTRE"/>
    <m/>
    <m/>
    <m/>
    <m/>
    <m/>
    <m/>
    <m/>
    <m/>
    <m/>
    <s v="SIN CECO"/>
    <s v="NO"/>
    <s v="HOTEL ALOFT **-Soporte Administrativo"/>
    <n v="4"/>
    <n v="4"/>
    <n v="1212"/>
    <n v="1212"/>
    <s v="INT"/>
    <s v="e. Control de presupuesto-Soporte Administrativo"/>
    <x v="9"/>
  </r>
  <r>
    <n v="2629"/>
    <x v="77"/>
    <x v="6"/>
    <x v="1"/>
    <m/>
    <m/>
    <s v="a. Apoyo y presencia en el proyecto"/>
    <x v="2"/>
    <n v="4"/>
    <s v="SIN FECHA COMO TAL, SE ASIGNA LA INTERMEDIA DEL SEGUNDO SEMESTRE"/>
    <m/>
    <m/>
    <m/>
    <m/>
    <m/>
    <m/>
    <m/>
    <m/>
    <m/>
    <s v="SIN CECO"/>
    <s v="NO"/>
    <s v="HOTEL ALOFT **-Soporte Directivo (Coordinador y Gerencia)"/>
    <n v="4"/>
    <n v="4"/>
    <n v="1212"/>
    <n v="1212"/>
    <s v="INT"/>
    <s v="a. Apoyo y presencia en el proyecto-Soporte Directivo (Coordinador y Gerencia)"/>
    <x v="10"/>
  </r>
  <r>
    <n v="2630"/>
    <x v="77"/>
    <x v="6"/>
    <x v="1"/>
    <m/>
    <m/>
    <s v="b. Conocimiento del proyecto"/>
    <x v="2"/>
    <n v="4"/>
    <s v="SIN FECHA COMO TAL, SE ASIGNA LA INTERMEDIA DEL SEGUNDO SEMESTRE"/>
    <m/>
    <m/>
    <m/>
    <m/>
    <m/>
    <m/>
    <m/>
    <m/>
    <m/>
    <s v="SIN CECO"/>
    <s v="NO"/>
    <s v="HOTEL ALOFT **-Soporte Directivo (Coordinador y Gerencia)"/>
    <n v="4"/>
    <n v="4"/>
    <n v="1212"/>
    <n v="1212"/>
    <s v="INT"/>
    <s v="b. Conocimiento del proyecto-Soporte Directivo (Coordinador y Gerencia)"/>
    <x v="11"/>
  </r>
  <r>
    <n v="2631"/>
    <x v="77"/>
    <x v="6"/>
    <x v="1"/>
    <m/>
    <m/>
    <s v="c. Planteamiento de soluciones y manejo de conflictos"/>
    <x v="2"/>
    <n v="4"/>
    <s v="SIN FECHA COMO TAL, SE ASIGNA LA INTERMEDIA DEL SEGUNDO SEMESTRE"/>
    <m/>
    <m/>
    <m/>
    <m/>
    <m/>
    <m/>
    <m/>
    <m/>
    <m/>
    <s v="SIN CECO"/>
    <s v="NO"/>
    <s v="HOTEL ALOFT **-Soporte Directivo (Coordinador y Gerencia)"/>
    <n v="4"/>
    <n v="4"/>
    <n v="1212"/>
    <n v="1212"/>
    <s v="INT"/>
    <s v="c. Planteamiento de soluciones y manejo de conflictos-Soporte Directivo (Coordinador y Gerencia)"/>
    <x v="12"/>
  </r>
  <r>
    <n v="2632"/>
    <x v="77"/>
    <x v="6"/>
    <x v="1"/>
    <m/>
    <m/>
    <s v="d. Cumplimiento de compromisos"/>
    <x v="2"/>
    <n v="4"/>
    <s v="SIN FECHA COMO TAL, SE ASIGNA LA INTERMEDIA DEL SEGUNDO SEMESTRE"/>
    <m/>
    <m/>
    <m/>
    <m/>
    <m/>
    <m/>
    <m/>
    <m/>
    <m/>
    <s v="SIN CECO"/>
    <s v="NO"/>
    <s v="HOTEL ALOFT **-Soporte Directivo (Coordinador y Gerencia)"/>
    <n v="4"/>
    <n v="4"/>
    <n v="1212"/>
    <n v="1212"/>
    <s v="INT"/>
    <s v="d. Cumplimiento de compromisos-Soporte Directivo (Coordinador y Gerencia)"/>
    <x v="13"/>
  </r>
  <r>
    <n v="2633"/>
    <x v="77"/>
    <x v="6"/>
    <x v="1"/>
    <m/>
    <m/>
    <s v="e. Manejo del cliente"/>
    <x v="2"/>
    <n v="4"/>
    <s v="SIN FECHA COMO TAL, SE ASIGNA LA INTERMEDIA DEL SEGUNDO SEMESTRE"/>
    <m/>
    <m/>
    <m/>
    <m/>
    <m/>
    <m/>
    <m/>
    <m/>
    <m/>
    <s v="SIN CECO"/>
    <s v="NO"/>
    <s v="HOTEL ALOFT **-Soporte Directivo (Coordinador y Gerencia)"/>
    <n v="4"/>
    <n v="4"/>
    <n v="1212"/>
    <n v="1212"/>
    <s v="INT"/>
    <s v="e. Manejo del cliente-Soporte Directivo (Coordinador y Gerencia)"/>
    <x v="14"/>
  </r>
  <r>
    <n v="2634"/>
    <x v="77"/>
    <x v="6"/>
    <x v="1"/>
    <m/>
    <m/>
    <s v="a. Idoneidad del personal"/>
    <x v="3"/>
    <n v="4"/>
    <s v="SIN FECHA COMO TAL, SE ASIGNA LA INTERMEDIA DEL SEGUNDO SEMESTRE"/>
    <m/>
    <m/>
    <m/>
    <m/>
    <m/>
    <m/>
    <m/>
    <m/>
    <m/>
    <s v="SIN CECO"/>
    <s v="NO"/>
    <s v="HOTEL ALOFT **-Personal que presta el servicio en obra"/>
    <n v="4"/>
    <n v="4"/>
    <n v="1212"/>
    <n v="1212"/>
    <s v="INT"/>
    <s v="a. Idoneidad del personal-Personal que presta el servicio en obra"/>
    <x v="15"/>
  </r>
  <r>
    <n v="2635"/>
    <x v="77"/>
    <x v="6"/>
    <x v="1"/>
    <m/>
    <m/>
    <s v="b. Oportuna atención al cliente"/>
    <x v="3"/>
    <n v="4"/>
    <s v="SIN FECHA COMO TAL, SE ASIGNA LA INTERMEDIA DEL SEGUNDO SEMESTRE"/>
    <m/>
    <m/>
    <m/>
    <m/>
    <m/>
    <m/>
    <m/>
    <m/>
    <m/>
    <s v="SIN CECO"/>
    <s v="NO"/>
    <s v="HOTEL ALOFT **-Personal que presta el servicio en obra"/>
    <n v="4"/>
    <n v="4"/>
    <n v="1212"/>
    <n v="1212"/>
    <s v="INT"/>
    <s v="b. Oportuna atención al cliente-Personal que presta el servicio en obra"/>
    <x v="16"/>
  </r>
  <r>
    <n v="2636"/>
    <x v="77"/>
    <x v="6"/>
    <x v="1"/>
    <m/>
    <m/>
    <s v="c. Compromiso con el proyecto"/>
    <x v="3"/>
    <n v="4"/>
    <s v="SIN FECHA COMO TAL, SE ASIGNA LA INTERMEDIA DEL SEGUNDO SEMESTRE"/>
    <m/>
    <m/>
    <m/>
    <m/>
    <m/>
    <m/>
    <m/>
    <m/>
    <m/>
    <s v="SIN CECO"/>
    <s v="NO"/>
    <s v="HOTEL ALOFT **-Personal que presta el servicio en obra"/>
    <n v="4"/>
    <n v="4"/>
    <n v="1212"/>
    <n v="1212"/>
    <s v="INT"/>
    <s v="c. Compromiso con el proyecto-Personal que presta el servicio en obra"/>
    <x v="17"/>
  </r>
  <r>
    <n v="2637"/>
    <x v="77"/>
    <x v="6"/>
    <x v="1"/>
    <m/>
    <m/>
    <s v="d. Cumplimiento de compromisos"/>
    <x v="3"/>
    <n v="4"/>
    <s v="SIN FECHA COMO TAL, SE ASIGNA LA INTERMEDIA DEL SEGUNDO SEMESTRE"/>
    <m/>
    <m/>
    <m/>
    <m/>
    <m/>
    <m/>
    <m/>
    <m/>
    <m/>
    <s v="SIN CECO"/>
    <s v="NO"/>
    <s v="HOTEL ALOFT **-Personal que presta el servicio en obra"/>
    <n v="4"/>
    <n v="4"/>
    <n v="1212"/>
    <n v="1212"/>
    <s v="INT"/>
    <s v="d. Cumplimiento de compromisos-Personal que presta el servicio en obra"/>
    <x v="18"/>
  </r>
  <r>
    <n v="2638"/>
    <x v="77"/>
    <x v="6"/>
    <x v="1"/>
    <m/>
    <m/>
    <s v="e. Proactividad en desarrollo de funciones"/>
    <x v="3"/>
    <n v="4"/>
    <s v="SIN FECHA COMO TAL, SE ASIGNA LA INTERMEDIA DEL SEGUNDO SEMESTRE"/>
    <m/>
    <m/>
    <m/>
    <m/>
    <m/>
    <m/>
    <m/>
    <m/>
    <m/>
    <s v="SIN CECO"/>
    <s v="NO"/>
    <s v="HOTEL ALOFT **-Personal que presta el servicio en obra"/>
    <n v="4"/>
    <n v="4"/>
    <n v="1212"/>
    <n v="1212"/>
    <s v="INT"/>
    <s v="e. Proactividad en desarrollo de funciones-Personal que presta el servicio en obra"/>
    <x v="19"/>
  </r>
  <r>
    <n v="2639"/>
    <x v="77"/>
    <x v="6"/>
    <x v="1"/>
    <m/>
    <m/>
    <s v="a. Calidad del Contenido"/>
    <x v="4"/>
    <n v="4"/>
    <s v="SIN FECHA COMO TAL, SE ASIGNA LA INTERMEDIA DEL SEGUNDO SEMESTRE"/>
    <m/>
    <m/>
    <m/>
    <m/>
    <m/>
    <m/>
    <m/>
    <m/>
    <m/>
    <s v="SIN CECO"/>
    <s v="NO"/>
    <s v="HOTEL ALOFT **-Productos Asociados de PAYC (Informes, Control de presupuesto y Programación y actas)"/>
    <n v="4"/>
    <n v="4"/>
    <n v="1212"/>
    <n v="1212"/>
    <s v="INT"/>
    <s v="a. Calidad del Contenido-Productos Asociados de PAYC (Informes, Control de presupuesto y Programación y actas)"/>
    <x v="20"/>
  </r>
  <r>
    <n v="2640"/>
    <x v="77"/>
    <x v="6"/>
    <x v="1"/>
    <m/>
    <m/>
    <s v="b. Claridad del Contenido"/>
    <x v="4"/>
    <n v="4"/>
    <s v="SIN FECHA COMO TAL, SE ASIGNA LA INTERMEDIA DEL SEGUNDO SEMESTRE"/>
    <m/>
    <m/>
    <m/>
    <m/>
    <m/>
    <m/>
    <m/>
    <m/>
    <m/>
    <s v="SIN CECO"/>
    <s v="NO"/>
    <s v="HOTEL ALOFT **-Productos Asociados de PAYC (Informes, Control de presupuesto y Programación y actas)"/>
    <n v="4"/>
    <n v="4"/>
    <n v="1212"/>
    <n v="1212"/>
    <s v="INT"/>
    <s v="b. Claridad del Contenido-Productos Asociados de PAYC (Informes, Control de presupuesto y Programación y actas)"/>
    <x v="21"/>
  </r>
  <r>
    <n v="2641"/>
    <x v="77"/>
    <x v="6"/>
    <x v="1"/>
    <m/>
    <m/>
    <s v="c. Oportunidad en la entrega"/>
    <x v="4"/>
    <n v="4"/>
    <s v="SIN FECHA COMO TAL, SE ASIGNA LA INTERMEDIA DEL SEGUNDO SEMESTRE"/>
    <m/>
    <m/>
    <m/>
    <m/>
    <m/>
    <m/>
    <m/>
    <m/>
    <m/>
    <s v="SIN CECO"/>
    <s v="NO"/>
    <s v="HOTEL ALOFT **-Productos Asociados de PAYC (Informes, Control de presupuesto y Programación y actas)"/>
    <n v="4"/>
    <n v="4"/>
    <n v="1212"/>
    <n v="1212"/>
    <s v="INT"/>
    <s v="c. Oportunidad en la entrega-Productos Asociados de PAYC (Informes, Control de presupuesto y Programación y actas)"/>
    <x v="22"/>
  </r>
  <r>
    <n v="2642"/>
    <x v="77"/>
    <x v="6"/>
    <x v="1"/>
    <m/>
    <m/>
    <s v="d. Precisión de la información"/>
    <x v="4"/>
    <n v="4"/>
    <s v="SIN FECHA COMO TAL, SE ASIGNA LA INTERMEDIA DEL SEGUNDO SEMESTRE"/>
    <m/>
    <m/>
    <m/>
    <m/>
    <m/>
    <m/>
    <m/>
    <m/>
    <m/>
    <s v="SIN CECO"/>
    <s v="NO"/>
    <s v="HOTEL ALOFT **-Productos Asociados de PAYC (Informes, Control de presupuesto y Programación y actas)"/>
    <n v="4"/>
    <n v="4"/>
    <n v="1212"/>
    <n v="1212"/>
    <s v="INT"/>
    <s v="d. Precisión de la información-Productos Asociados de PAYC (Informes, Control de presupuesto y Programación y actas)"/>
    <x v="23"/>
  </r>
  <r>
    <n v="2643"/>
    <x v="77"/>
    <x v="6"/>
    <x v="1"/>
    <m/>
    <m/>
    <s v="e. Diagramación"/>
    <x v="4"/>
    <n v="4"/>
    <s v="SIN FECHA COMO TAL, SE ASIGNA LA INTERMEDIA DEL SEGUNDO SEMESTRE"/>
    <m/>
    <m/>
    <m/>
    <m/>
    <m/>
    <m/>
    <m/>
    <m/>
    <m/>
    <s v="SIN CECO"/>
    <s v="NO"/>
    <s v="HOTEL ALOFT **-Productos Asociados de PAYC (Informes, Control de presupuesto y Programación y actas)"/>
    <n v="4"/>
    <n v="4"/>
    <n v="1212"/>
    <n v="1212"/>
    <s v="INT"/>
    <s v="e. Diagramación-Productos Asociados de PAYC (Informes, Control de presupuesto y Programación y actas)"/>
    <x v="24"/>
  </r>
  <r>
    <n v="2644"/>
    <x v="77"/>
    <x v="6"/>
    <x v="1"/>
    <m/>
    <m/>
    <s v="a. Cumplimiento"/>
    <x v="5"/>
    <n v="4"/>
    <s v="SIN FECHA COMO TAL, SE ASIGNA LA INTERMEDIA DEL SEGUNDO SEMESTRE"/>
    <m/>
    <m/>
    <m/>
    <m/>
    <m/>
    <m/>
    <m/>
    <m/>
    <m/>
    <s v="SIN CECO"/>
    <s v="NO"/>
    <s v="HOTEL ALOFT **-Compromisos Pactados"/>
    <n v="4"/>
    <n v="4"/>
    <n v="1212"/>
    <n v="1212"/>
    <s v="INT"/>
    <s v="a. Cumplimiento-Compromisos Pactados"/>
    <x v="25"/>
  </r>
  <r>
    <n v="2645"/>
    <x v="77"/>
    <x v="6"/>
    <x v="1"/>
    <m/>
    <m/>
    <s v="b. Satisface expectativas"/>
    <x v="5"/>
    <n v="4"/>
    <s v="SIN FECHA COMO TAL, SE ASIGNA LA INTERMEDIA DEL SEGUNDO SEMESTRE"/>
    <m/>
    <m/>
    <m/>
    <m/>
    <m/>
    <m/>
    <m/>
    <m/>
    <m/>
    <s v="SIN CECO"/>
    <s v="NO"/>
    <s v="HOTEL ALOFT **-Compromisos Pactados"/>
    <n v="4"/>
    <n v="4"/>
    <n v="1212"/>
    <n v="1212"/>
    <s v="INT"/>
    <s v="b. Satisface expectativas-Compromisos Pactados"/>
    <x v="26"/>
  </r>
  <r>
    <n v="2646"/>
    <x v="77"/>
    <x v="6"/>
    <x v="1"/>
    <m/>
    <m/>
    <s v="c. Calidad de la Información suministrada"/>
    <x v="5"/>
    <n v="4"/>
    <s v="SIN FECHA COMO TAL, SE ASIGNA LA INTERMEDIA DEL SEGUNDO SEMESTRE"/>
    <m/>
    <m/>
    <m/>
    <m/>
    <m/>
    <m/>
    <m/>
    <m/>
    <m/>
    <s v="SIN CECO"/>
    <s v="NO"/>
    <s v="HOTEL ALOFT **-Compromisos Pactados"/>
    <n v="4"/>
    <n v="4"/>
    <n v="1212"/>
    <n v="1212"/>
    <s v="INT"/>
    <s v="c. Calidad de la Información suministrada-Compromisos Pactados"/>
    <x v="27"/>
  </r>
  <r>
    <n v="2647"/>
    <x v="77"/>
    <x v="6"/>
    <x v="1"/>
    <m/>
    <m/>
    <s v="d. Disposición del personal de PAYC a las solicitudes del cliente"/>
    <x v="5"/>
    <n v="4"/>
    <s v="SIN FECHA COMO TAL, SE ASIGNA LA INTERMEDIA DEL SEGUNDO SEMESTRE"/>
    <m/>
    <m/>
    <m/>
    <m/>
    <m/>
    <m/>
    <m/>
    <m/>
    <m/>
    <s v="SIN CECO"/>
    <s v="NO"/>
    <s v="HOTEL ALOFT **-Compromisos Pactados"/>
    <n v="4"/>
    <n v="4"/>
    <n v="1212"/>
    <n v="1212"/>
    <s v="INT"/>
    <s v="d. Disposición del personal de PAYC a las solicitudes del cliente-Compromisos Pactados"/>
    <x v="28"/>
  </r>
  <r>
    <n v="2648"/>
    <x v="77"/>
    <x v="6"/>
    <x v="1"/>
    <m/>
    <m/>
    <s v="e. Coherencia entre lo solicitado y lo entregado"/>
    <x v="5"/>
    <n v="4"/>
    <s v="SIN FECHA COMO TAL, SE ASIGNA LA INTERMEDIA DEL SEGUNDO SEMESTRE"/>
    <m/>
    <m/>
    <m/>
    <m/>
    <m/>
    <m/>
    <m/>
    <m/>
    <m/>
    <s v="SIN CECO"/>
    <s v="NO"/>
    <s v="HOTEL ALOFT **-Compromisos Pactados"/>
    <n v="4"/>
    <n v="4"/>
    <n v="1212"/>
    <n v="1212"/>
    <s v="INT"/>
    <s v="e. Coherencia entre lo solicitado y lo entregado-Compromisos Pactados"/>
    <x v="29"/>
  </r>
  <r>
    <n v="2649"/>
    <x v="77"/>
    <x v="6"/>
    <x v="1"/>
    <m/>
    <m/>
    <s v="Grado de Satisfacción con el Servicio Prestado"/>
    <x v="6"/>
    <n v="4"/>
    <s v="SIN FECHA COMO TAL, SE ASIGNA LA INTERMEDIA DEL SEGUNDO SEMESTRE"/>
    <m/>
    <m/>
    <m/>
    <m/>
    <m/>
    <m/>
    <m/>
    <m/>
    <m/>
    <s v="SIN CECO"/>
    <s v="NO"/>
    <s v="HOTEL ALOFT **-Grado de Satisfacción con el Servicio Prestado"/>
    <n v="4"/>
    <n v="4"/>
    <n v="1212"/>
    <n v="1212"/>
    <s v="INT"/>
    <s v="Grado de Satisfacción con el Servicio Prestado-Grado de Satisfacción con el Servicio Prestado"/>
    <x v="30"/>
  </r>
  <r>
    <n v="2650"/>
    <x v="77"/>
    <x v="6"/>
    <x v="1"/>
    <m/>
    <m/>
    <s v="Posibilidad de Volver a Contratar con PAYC"/>
    <x v="7"/>
    <n v="4"/>
    <s v="SIN FECHA COMO TAL, SE ASIGNA LA INTERMEDIA DEL SEGUNDO SEMESTRE"/>
    <m/>
    <m/>
    <m/>
    <m/>
    <m/>
    <m/>
    <m/>
    <m/>
    <m/>
    <s v="SIN CECO"/>
    <s v="NO"/>
    <s v="HOTEL ALOFT **-Posibilidad de Volver a Contratar con PAYC"/>
    <n v="4"/>
    <n v="4"/>
    <n v="1212"/>
    <n v="1212"/>
    <s v="INT"/>
    <s v="Posibilidad de Volver a Contratar con PAYC-Posibilidad de Volver a Contratar con PAYC"/>
    <x v="31"/>
  </r>
  <r>
    <n v="2651"/>
    <x v="77"/>
    <x v="6"/>
    <x v="1"/>
    <m/>
    <m/>
    <s v="Principales fortalezas en el servicio que presta PAYC"/>
    <x v="8"/>
    <s v="-"/>
    <s v="SIN FECHA COMO TAL, SE ASIGNA LA INTERMEDIA DEL SEGUNDO SEMESTRE"/>
    <m/>
    <m/>
    <m/>
    <m/>
    <m/>
    <m/>
    <m/>
    <m/>
    <m/>
    <s v="SIN CECO"/>
    <s v="NO"/>
    <s v="HOTEL ALOFT **-Fortalezas PAYC"/>
    <s v="-"/>
    <n v="0"/>
    <n v="1212"/>
    <n v="1212"/>
    <s v="INT"/>
    <s v="Principales fortalezas en el servicio que presta PAYC-Fortalezas PAYC"/>
    <x v="32"/>
  </r>
  <r>
    <n v="2652"/>
    <x v="77"/>
    <x v="6"/>
    <x v="1"/>
    <m/>
    <m/>
    <s v="Principales debilidades en el servicio que presta PAYC"/>
    <x v="9"/>
    <s v="-"/>
    <s v="SIN FECHA COMO TAL, SE ASIGNA LA INTERMEDIA DEL SEGUNDO SEMESTRE"/>
    <m/>
    <m/>
    <m/>
    <m/>
    <m/>
    <m/>
    <m/>
    <m/>
    <m/>
    <s v="SIN CECO"/>
    <s v="NO"/>
    <s v="HOTEL ALOFT **-Debilidades PAYC"/>
    <s v="-"/>
    <n v="0"/>
    <n v="1212"/>
    <n v="1212"/>
    <s v="INT"/>
    <s v="Principales debilidades en el servicio que presta PAYC-Debilidades PAYC"/>
    <x v="33"/>
  </r>
  <r>
    <n v="2653"/>
    <x v="78"/>
    <x v="6"/>
    <x v="1"/>
    <m/>
    <m/>
    <s v="a. Conocimiento específico de temas aplicables al proyecto"/>
    <x v="0"/>
    <n v="4"/>
    <s v="SIN FECHA COMO TAL, SE ASIGNA LA INTERMEDIA DEL SEGUNDO SEMESTRE"/>
    <m/>
    <m/>
    <m/>
    <m/>
    <m/>
    <m/>
    <m/>
    <m/>
    <m/>
    <s v="SIN CECO"/>
    <s v="NO"/>
    <s v="HOMECENTER NEIVA **-Soporte Técnico"/>
    <n v="4"/>
    <n v="4"/>
    <n v="1242"/>
    <n v="1242"/>
    <s v="INT"/>
    <s v="a. Conocimiento específico de temas aplicables al proyecto-Soporte Técnico"/>
    <x v="0"/>
  </r>
  <r>
    <n v="2654"/>
    <x v="78"/>
    <x v="6"/>
    <x v="1"/>
    <m/>
    <m/>
    <s v="b. Idoneidad y Calidad del soporte"/>
    <x v="0"/>
    <n v="4"/>
    <s v="SIN FECHA COMO TAL, SE ASIGNA LA INTERMEDIA DEL SEGUNDO SEMESTRE"/>
    <m/>
    <m/>
    <m/>
    <m/>
    <m/>
    <m/>
    <m/>
    <m/>
    <m/>
    <s v="SIN CECO"/>
    <s v="NO"/>
    <s v="HOMECENTER NEIVA **-Soporte Técnico"/>
    <n v="4"/>
    <n v="4"/>
    <n v="1242"/>
    <n v="1242"/>
    <s v="INT"/>
    <s v="b. Idoneidad y Calidad del soporte-Soporte Técnico"/>
    <x v="1"/>
  </r>
  <r>
    <n v="2655"/>
    <x v="78"/>
    <x v="6"/>
    <x v="1"/>
    <m/>
    <m/>
    <s v="c. Cumplimiento de especificaciones técnicas de construcción"/>
    <x v="0"/>
    <n v="4"/>
    <s v="SIN FECHA COMO TAL, SE ASIGNA LA INTERMEDIA DEL SEGUNDO SEMESTRE"/>
    <m/>
    <m/>
    <m/>
    <m/>
    <m/>
    <m/>
    <m/>
    <m/>
    <m/>
    <s v="SIN CECO"/>
    <s v="NO"/>
    <s v="HOMECENTER NEIVA **-Soporte Técnico"/>
    <n v="4"/>
    <n v="4"/>
    <n v="1242"/>
    <n v="1242"/>
    <s v="INT"/>
    <s v="c. Cumplimiento de especificaciones técnicas de construcción-Soporte Técnico"/>
    <x v="2"/>
  </r>
  <r>
    <n v="2656"/>
    <x v="78"/>
    <x v="6"/>
    <x v="1"/>
    <m/>
    <m/>
    <s v="d. Confiabilidad de los conceptos aplicados"/>
    <x v="0"/>
    <n v="4"/>
    <s v="SIN FECHA COMO TAL, SE ASIGNA LA INTERMEDIA DEL SEGUNDO SEMESTRE"/>
    <m/>
    <m/>
    <m/>
    <m/>
    <m/>
    <m/>
    <m/>
    <m/>
    <m/>
    <s v="SIN CECO"/>
    <s v="NO"/>
    <s v="HOMECENTER NEIVA **-Soporte Técnico"/>
    <n v="4"/>
    <n v="4"/>
    <n v="1242"/>
    <n v="1242"/>
    <s v="INT"/>
    <s v="d. Confiabilidad de los conceptos aplicados-Soporte Técnico"/>
    <x v="3"/>
  </r>
  <r>
    <n v="2657"/>
    <x v="78"/>
    <x v="6"/>
    <x v="1"/>
    <m/>
    <m/>
    <s v="e. Oportunidad en entrega de información o requerimientos"/>
    <x v="0"/>
    <n v="4"/>
    <s v="SIN FECHA COMO TAL, SE ASIGNA LA INTERMEDIA DEL SEGUNDO SEMESTRE"/>
    <m/>
    <m/>
    <m/>
    <m/>
    <m/>
    <m/>
    <m/>
    <m/>
    <m/>
    <s v="SIN CECO"/>
    <s v="NO"/>
    <s v="HOMECENTER NEIVA **-Soporte Técnico"/>
    <n v="4"/>
    <n v="4"/>
    <n v="1242"/>
    <n v="1242"/>
    <s v="INT"/>
    <s v="e. Oportunidad en entrega de información o requerimientos-Soporte Técnico"/>
    <x v="4"/>
  </r>
  <r>
    <n v="2658"/>
    <x v="78"/>
    <x v="6"/>
    <x v="1"/>
    <m/>
    <m/>
    <s v="a. Oportunidad de la gestión en obra"/>
    <x v="1"/>
    <n v="4"/>
    <s v="SIN FECHA COMO TAL, SE ASIGNA LA INTERMEDIA DEL SEGUNDO SEMESTRE"/>
    <m/>
    <m/>
    <m/>
    <m/>
    <m/>
    <m/>
    <m/>
    <m/>
    <m/>
    <s v="SIN CECO"/>
    <s v="NO"/>
    <s v="HOMECENTER NEIVA **-Soporte Administrativo"/>
    <n v="4"/>
    <n v="4"/>
    <n v="1242"/>
    <n v="1242"/>
    <s v="INT"/>
    <s v="a. Oportunidad de la gestión en obra-Soporte Administrativo"/>
    <x v="5"/>
  </r>
  <r>
    <n v="2659"/>
    <x v="78"/>
    <x v="6"/>
    <x v="1"/>
    <m/>
    <m/>
    <s v="b. Manejo administrativo del proyecto"/>
    <x v="1"/>
    <n v="4"/>
    <s v="SIN FECHA COMO TAL, SE ASIGNA LA INTERMEDIA DEL SEGUNDO SEMESTRE"/>
    <m/>
    <m/>
    <m/>
    <m/>
    <m/>
    <m/>
    <m/>
    <m/>
    <m/>
    <s v="SIN CECO"/>
    <s v="NO"/>
    <s v="HOMECENTER NEIVA **-Soporte Administrativo"/>
    <n v="4"/>
    <n v="4"/>
    <n v="1242"/>
    <n v="1242"/>
    <s v="INT"/>
    <s v="b. Manejo administrativo del proyecto-Soporte Administrativo"/>
    <x v="6"/>
  </r>
  <r>
    <n v="2660"/>
    <x v="78"/>
    <x v="6"/>
    <x v="1"/>
    <m/>
    <m/>
    <s v="c. Información clara y veraz sobre la administración de proyecto"/>
    <x v="1"/>
    <n v="4"/>
    <s v="SIN FECHA COMO TAL, SE ASIGNA LA INTERMEDIA DEL SEGUNDO SEMESTRE"/>
    <m/>
    <m/>
    <m/>
    <m/>
    <m/>
    <m/>
    <m/>
    <m/>
    <m/>
    <s v="SIN CECO"/>
    <s v="NO"/>
    <s v="HOMECENTER NEIVA **-Soporte Administrativo"/>
    <n v="4"/>
    <n v="4"/>
    <n v="1242"/>
    <n v="1242"/>
    <s v="INT"/>
    <s v="c. Información clara y veraz sobre la administración de proyecto-Soporte Administrativo"/>
    <x v="7"/>
  </r>
  <r>
    <n v="2661"/>
    <x v="78"/>
    <x v="6"/>
    <x v="1"/>
    <m/>
    <m/>
    <s v="d. Cumplimientos con expectativas del cliente"/>
    <x v="1"/>
    <n v="4"/>
    <s v="SIN FECHA COMO TAL, SE ASIGNA LA INTERMEDIA DEL SEGUNDO SEMESTRE"/>
    <m/>
    <m/>
    <m/>
    <m/>
    <m/>
    <m/>
    <m/>
    <m/>
    <m/>
    <s v="SIN CECO"/>
    <s v="NO"/>
    <s v="HOMECENTER NEIVA **-Soporte Administrativo"/>
    <n v="4"/>
    <n v="4"/>
    <n v="1242"/>
    <n v="1242"/>
    <s v="INT"/>
    <s v="d. Cumplimientos con expectativas del cliente-Soporte Administrativo"/>
    <x v="8"/>
  </r>
  <r>
    <n v="2662"/>
    <x v="78"/>
    <x v="6"/>
    <x v="1"/>
    <m/>
    <m/>
    <s v="e. Control de presupuesto"/>
    <x v="1"/>
    <n v="4"/>
    <s v="SIN FECHA COMO TAL, SE ASIGNA LA INTERMEDIA DEL SEGUNDO SEMESTRE"/>
    <m/>
    <m/>
    <m/>
    <m/>
    <m/>
    <m/>
    <m/>
    <m/>
    <m/>
    <s v="SIN CECO"/>
    <s v="NO"/>
    <s v="HOMECENTER NEIVA **-Soporte Administrativo"/>
    <n v="4"/>
    <n v="4"/>
    <n v="1242"/>
    <n v="1242"/>
    <s v="INT"/>
    <s v="e. Control de presupuesto-Soporte Administrativo"/>
    <x v="9"/>
  </r>
  <r>
    <n v="2663"/>
    <x v="78"/>
    <x v="6"/>
    <x v="1"/>
    <m/>
    <m/>
    <s v="a. Apoyo y presencia en el proyecto"/>
    <x v="2"/>
    <n v="4"/>
    <s v="SIN FECHA COMO TAL, SE ASIGNA LA INTERMEDIA DEL SEGUNDO SEMESTRE"/>
    <m/>
    <m/>
    <m/>
    <m/>
    <m/>
    <m/>
    <m/>
    <m/>
    <m/>
    <s v="SIN CECO"/>
    <s v="NO"/>
    <s v="HOMECENTER NEIVA **-Soporte Directivo (Coordinador y Gerencia)"/>
    <n v="4"/>
    <n v="4"/>
    <n v="1242"/>
    <n v="1242"/>
    <s v="INT"/>
    <s v="a. Apoyo y presencia en el proyecto-Soporte Directivo (Coordinador y Gerencia)"/>
    <x v="10"/>
  </r>
  <r>
    <n v="2664"/>
    <x v="78"/>
    <x v="6"/>
    <x v="1"/>
    <m/>
    <m/>
    <s v="b. Conocimiento del proyecto"/>
    <x v="2"/>
    <n v="4"/>
    <s v="SIN FECHA COMO TAL, SE ASIGNA LA INTERMEDIA DEL SEGUNDO SEMESTRE"/>
    <m/>
    <m/>
    <m/>
    <m/>
    <m/>
    <m/>
    <m/>
    <m/>
    <m/>
    <s v="SIN CECO"/>
    <s v="NO"/>
    <s v="HOMECENTER NEIVA **-Soporte Directivo (Coordinador y Gerencia)"/>
    <n v="4"/>
    <n v="4"/>
    <n v="1242"/>
    <n v="1242"/>
    <s v="INT"/>
    <s v="b. Conocimiento del proyecto-Soporte Directivo (Coordinador y Gerencia)"/>
    <x v="11"/>
  </r>
  <r>
    <n v="2665"/>
    <x v="78"/>
    <x v="6"/>
    <x v="1"/>
    <m/>
    <m/>
    <s v="c. Planteamiento de soluciones y manejo de conflictos"/>
    <x v="2"/>
    <n v="4"/>
    <s v="SIN FECHA COMO TAL, SE ASIGNA LA INTERMEDIA DEL SEGUNDO SEMESTRE"/>
    <m/>
    <m/>
    <m/>
    <m/>
    <m/>
    <m/>
    <m/>
    <m/>
    <m/>
    <s v="SIN CECO"/>
    <s v="NO"/>
    <s v="HOMECENTER NEIVA **-Soporte Directivo (Coordinador y Gerencia)"/>
    <n v="4"/>
    <n v="4"/>
    <n v="1242"/>
    <n v="1242"/>
    <s v="INT"/>
    <s v="c. Planteamiento de soluciones y manejo de conflictos-Soporte Directivo (Coordinador y Gerencia)"/>
    <x v="12"/>
  </r>
  <r>
    <n v="2666"/>
    <x v="78"/>
    <x v="6"/>
    <x v="1"/>
    <m/>
    <m/>
    <s v="d. Cumplimiento de compromisos"/>
    <x v="2"/>
    <n v="4"/>
    <s v="SIN FECHA COMO TAL, SE ASIGNA LA INTERMEDIA DEL SEGUNDO SEMESTRE"/>
    <m/>
    <m/>
    <m/>
    <m/>
    <m/>
    <m/>
    <m/>
    <m/>
    <m/>
    <s v="SIN CECO"/>
    <s v="NO"/>
    <s v="HOMECENTER NEIVA **-Soporte Directivo (Coordinador y Gerencia)"/>
    <n v="4"/>
    <n v="4"/>
    <n v="1242"/>
    <n v="1242"/>
    <s v="INT"/>
    <s v="d. Cumplimiento de compromisos-Soporte Directivo (Coordinador y Gerencia)"/>
    <x v="13"/>
  </r>
  <r>
    <n v="2667"/>
    <x v="78"/>
    <x v="6"/>
    <x v="1"/>
    <m/>
    <m/>
    <s v="e. Manejo del cliente"/>
    <x v="2"/>
    <n v="4"/>
    <s v="SIN FECHA COMO TAL, SE ASIGNA LA INTERMEDIA DEL SEGUNDO SEMESTRE"/>
    <m/>
    <m/>
    <m/>
    <m/>
    <m/>
    <m/>
    <m/>
    <m/>
    <m/>
    <s v="SIN CECO"/>
    <s v="NO"/>
    <s v="HOMECENTER NEIVA **-Soporte Directivo (Coordinador y Gerencia)"/>
    <n v="4"/>
    <n v="4"/>
    <n v="1242"/>
    <n v="1242"/>
    <s v="INT"/>
    <s v="e. Manejo del cliente-Soporte Directivo (Coordinador y Gerencia)"/>
    <x v="14"/>
  </r>
  <r>
    <n v="2668"/>
    <x v="78"/>
    <x v="6"/>
    <x v="1"/>
    <m/>
    <m/>
    <s v="a. Idoneidad del personal"/>
    <x v="3"/>
    <n v="4"/>
    <s v="SIN FECHA COMO TAL, SE ASIGNA LA INTERMEDIA DEL SEGUNDO SEMESTRE"/>
    <m/>
    <m/>
    <m/>
    <m/>
    <m/>
    <m/>
    <m/>
    <m/>
    <m/>
    <s v="SIN CECO"/>
    <s v="NO"/>
    <s v="HOMECENTER NEIVA **-Personal que presta el servicio en obra"/>
    <n v="4"/>
    <n v="4"/>
    <n v="1242"/>
    <n v="1242"/>
    <s v="INT"/>
    <s v="a. Idoneidad del personal-Personal que presta el servicio en obra"/>
    <x v="15"/>
  </r>
  <r>
    <n v="2669"/>
    <x v="78"/>
    <x v="6"/>
    <x v="1"/>
    <m/>
    <m/>
    <s v="b. Oportuna atención al cliente"/>
    <x v="3"/>
    <n v="4"/>
    <s v="SIN FECHA COMO TAL, SE ASIGNA LA INTERMEDIA DEL SEGUNDO SEMESTRE"/>
    <m/>
    <m/>
    <m/>
    <m/>
    <m/>
    <m/>
    <m/>
    <m/>
    <m/>
    <s v="SIN CECO"/>
    <s v="NO"/>
    <s v="HOMECENTER NEIVA **-Personal que presta el servicio en obra"/>
    <n v="4"/>
    <n v="4"/>
    <n v="1242"/>
    <n v="1242"/>
    <s v="INT"/>
    <s v="b. Oportuna atención al cliente-Personal que presta el servicio en obra"/>
    <x v="16"/>
  </r>
  <r>
    <n v="2670"/>
    <x v="78"/>
    <x v="6"/>
    <x v="1"/>
    <m/>
    <m/>
    <s v="c. Compromiso con el proyecto"/>
    <x v="3"/>
    <n v="4"/>
    <s v="SIN FECHA COMO TAL, SE ASIGNA LA INTERMEDIA DEL SEGUNDO SEMESTRE"/>
    <m/>
    <m/>
    <m/>
    <m/>
    <m/>
    <m/>
    <m/>
    <m/>
    <m/>
    <s v="SIN CECO"/>
    <s v="NO"/>
    <s v="HOMECENTER NEIVA **-Personal que presta el servicio en obra"/>
    <n v="4"/>
    <n v="4"/>
    <n v="1242"/>
    <n v="1242"/>
    <s v="INT"/>
    <s v="c. Compromiso con el proyecto-Personal que presta el servicio en obra"/>
    <x v="17"/>
  </r>
  <r>
    <n v="2671"/>
    <x v="78"/>
    <x v="6"/>
    <x v="1"/>
    <m/>
    <m/>
    <s v="d. Cumplimiento de compromisos"/>
    <x v="3"/>
    <n v="4"/>
    <s v="SIN FECHA COMO TAL, SE ASIGNA LA INTERMEDIA DEL SEGUNDO SEMESTRE"/>
    <m/>
    <m/>
    <m/>
    <m/>
    <m/>
    <m/>
    <m/>
    <m/>
    <m/>
    <s v="SIN CECO"/>
    <s v="NO"/>
    <s v="HOMECENTER NEIVA **-Personal que presta el servicio en obra"/>
    <n v="4"/>
    <n v="4"/>
    <n v="1242"/>
    <n v="1242"/>
    <s v="INT"/>
    <s v="d. Cumplimiento de compromisos-Personal que presta el servicio en obra"/>
    <x v="18"/>
  </r>
  <r>
    <n v="2672"/>
    <x v="78"/>
    <x v="6"/>
    <x v="1"/>
    <m/>
    <m/>
    <s v="e. Proactividad en desarrollo de funciones"/>
    <x v="3"/>
    <n v="4"/>
    <s v="SIN FECHA COMO TAL, SE ASIGNA LA INTERMEDIA DEL SEGUNDO SEMESTRE"/>
    <m/>
    <m/>
    <m/>
    <m/>
    <m/>
    <m/>
    <m/>
    <m/>
    <m/>
    <s v="SIN CECO"/>
    <s v="NO"/>
    <s v="HOMECENTER NEIVA **-Personal que presta el servicio en obra"/>
    <n v="4"/>
    <n v="4"/>
    <n v="1242"/>
    <n v="1242"/>
    <s v="INT"/>
    <s v="e. Proactividad en desarrollo de funciones-Personal que presta el servicio en obra"/>
    <x v="19"/>
  </r>
  <r>
    <n v="2673"/>
    <x v="78"/>
    <x v="6"/>
    <x v="1"/>
    <m/>
    <m/>
    <s v="a. Calidad del Contenido"/>
    <x v="4"/>
    <n v="4"/>
    <s v="SIN FECHA COMO TAL, SE ASIGNA LA INTERMEDIA DEL SEGUNDO SEMESTRE"/>
    <m/>
    <m/>
    <m/>
    <m/>
    <m/>
    <m/>
    <m/>
    <m/>
    <m/>
    <s v="SIN CECO"/>
    <s v="NO"/>
    <s v="HOMECENTER NEIVA **-Productos Asociados de PAYC (Informes, Control de presupuesto y Programación y actas)"/>
    <n v="4"/>
    <n v="4"/>
    <n v="1242"/>
    <n v="1242"/>
    <s v="INT"/>
    <s v="a. Calidad del Contenido-Productos Asociados de PAYC (Informes, Control de presupuesto y Programación y actas)"/>
    <x v="20"/>
  </r>
  <r>
    <n v="2674"/>
    <x v="78"/>
    <x v="6"/>
    <x v="1"/>
    <m/>
    <m/>
    <s v="b. Claridad del Contenido"/>
    <x v="4"/>
    <n v="4"/>
    <s v="SIN FECHA COMO TAL, SE ASIGNA LA INTERMEDIA DEL SEGUNDO SEMESTRE"/>
    <m/>
    <m/>
    <m/>
    <m/>
    <m/>
    <m/>
    <m/>
    <m/>
    <m/>
    <s v="SIN CECO"/>
    <s v="NO"/>
    <s v="HOMECENTER NEIVA **-Productos Asociados de PAYC (Informes, Control de presupuesto y Programación y actas)"/>
    <n v="4"/>
    <n v="4"/>
    <n v="1242"/>
    <n v="1242"/>
    <s v="INT"/>
    <s v="b. Claridad del Contenido-Productos Asociados de PAYC (Informes, Control de presupuesto y Programación y actas)"/>
    <x v="21"/>
  </r>
  <r>
    <n v="2675"/>
    <x v="78"/>
    <x v="6"/>
    <x v="1"/>
    <m/>
    <m/>
    <s v="c. Oportunidad en la entrega"/>
    <x v="4"/>
    <n v="4"/>
    <s v="SIN FECHA COMO TAL, SE ASIGNA LA INTERMEDIA DEL SEGUNDO SEMESTRE"/>
    <m/>
    <m/>
    <m/>
    <m/>
    <m/>
    <m/>
    <m/>
    <m/>
    <m/>
    <s v="SIN CECO"/>
    <s v="NO"/>
    <s v="HOMECENTER NEIVA **-Productos Asociados de PAYC (Informes, Control de presupuesto y Programación y actas)"/>
    <n v="4"/>
    <n v="4"/>
    <n v="1242"/>
    <n v="1242"/>
    <s v="INT"/>
    <s v="c. Oportunidad en la entrega-Productos Asociados de PAYC (Informes, Control de presupuesto y Programación y actas)"/>
    <x v="22"/>
  </r>
  <r>
    <n v="2676"/>
    <x v="78"/>
    <x v="6"/>
    <x v="1"/>
    <m/>
    <m/>
    <s v="d. Precisión de la información"/>
    <x v="4"/>
    <n v="4"/>
    <s v="SIN FECHA COMO TAL, SE ASIGNA LA INTERMEDIA DEL SEGUNDO SEMESTRE"/>
    <m/>
    <m/>
    <m/>
    <m/>
    <m/>
    <m/>
    <m/>
    <m/>
    <m/>
    <s v="SIN CECO"/>
    <s v="NO"/>
    <s v="HOMECENTER NEIVA **-Productos Asociados de PAYC (Informes, Control de presupuesto y Programación y actas)"/>
    <n v="4"/>
    <n v="4"/>
    <n v="1242"/>
    <n v="1242"/>
    <s v="INT"/>
    <s v="d. Precisión de la información-Productos Asociados de PAYC (Informes, Control de presupuesto y Programación y actas)"/>
    <x v="23"/>
  </r>
  <r>
    <n v="2677"/>
    <x v="78"/>
    <x v="6"/>
    <x v="1"/>
    <m/>
    <m/>
    <s v="e. Diagramación"/>
    <x v="4"/>
    <n v="4"/>
    <s v="SIN FECHA COMO TAL, SE ASIGNA LA INTERMEDIA DEL SEGUNDO SEMESTRE"/>
    <m/>
    <m/>
    <m/>
    <m/>
    <m/>
    <m/>
    <m/>
    <m/>
    <m/>
    <s v="SIN CECO"/>
    <s v="NO"/>
    <s v="HOMECENTER NEIVA **-Productos Asociados de PAYC (Informes, Control de presupuesto y Programación y actas)"/>
    <n v="4"/>
    <n v="4"/>
    <n v="1242"/>
    <n v="1242"/>
    <s v="INT"/>
    <s v="e. Diagramación-Productos Asociados de PAYC (Informes, Control de presupuesto y Programación y actas)"/>
    <x v="24"/>
  </r>
  <r>
    <n v="2678"/>
    <x v="78"/>
    <x v="6"/>
    <x v="1"/>
    <m/>
    <m/>
    <s v="a. Cumplimiento"/>
    <x v="5"/>
    <n v="4"/>
    <s v="SIN FECHA COMO TAL, SE ASIGNA LA INTERMEDIA DEL SEGUNDO SEMESTRE"/>
    <m/>
    <m/>
    <m/>
    <m/>
    <m/>
    <m/>
    <m/>
    <m/>
    <m/>
    <s v="SIN CECO"/>
    <s v="NO"/>
    <s v="HOMECENTER NEIVA **-Compromisos Pactados"/>
    <n v="4"/>
    <n v="4"/>
    <n v="1242"/>
    <n v="1242"/>
    <s v="INT"/>
    <s v="a. Cumplimiento-Compromisos Pactados"/>
    <x v="25"/>
  </r>
  <r>
    <n v="2679"/>
    <x v="78"/>
    <x v="6"/>
    <x v="1"/>
    <m/>
    <m/>
    <s v="b. Satisface expectativas"/>
    <x v="5"/>
    <n v="4"/>
    <s v="SIN FECHA COMO TAL, SE ASIGNA LA INTERMEDIA DEL SEGUNDO SEMESTRE"/>
    <m/>
    <m/>
    <m/>
    <m/>
    <m/>
    <m/>
    <m/>
    <m/>
    <m/>
    <s v="SIN CECO"/>
    <s v="NO"/>
    <s v="HOMECENTER NEIVA **-Compromisos Pactados"/>
    <n v="4"/>
    <n v="4"/>
    <n v="1242"/>
    <n v="1242"/>
    <s v="INT"/>
    <s v="b. Satisface expectativas-Compromisos Pactados"/>
    <x v="26"/>
  </r>
  <r>
    <n v="2680"/>
    <x v="78"/>
    <x v="6"/>
    <x v="1"/>
    <m/>
    <m/>
    <s v="c. Calidad de la Información suministrada"/>
    <x v="5"/>
    <n v="4"/>
    <s v="SIN FECHA COMO TAL, SE ASIGNA LA INTERMEDIA DEL SEGUNDO SEMESTRE"/>
    <m/>
    <m/>
    <m/>
    <m/>
    <m/>
    <m/>
    <m/>
    <m/>
    <m/>
    <s v="SIN CECO"/>
    <s v="NO"/>
    <s v="HOMECENTER NEIVA **-Compromisos Pactados"/>
    <n v="4"/>
    <n v="4"/>
    <n v="1242"/>
    <n v="1242"/>
    <s v="INT"/>
    <s v="c. Calidad de la Información suministrada-Compromisos Pactados"/>
    <x v="27"/>
  </r>
  <r>
    <n v="2681"/>
    <x v="78"/>
    <x v="6"/>
    <x v="1"/>
    <m/>
    <m/>
    <s v="d. Disposición del personal de PAYC a las solicitudes del cliente"/>
    <x v="5"/>
    <n v="4"/>
    <s v="SIN FECHA COMO TAL, SE ASIGNA LA INTERMEDIA DEL SEGUNDO SEMESTRE"/>
    <m/>
    <m/>
    <m/>
    <m/>
    <m/>
    <m/>
    <m/>
    <m/>
    <m/>
    <s v="SIN CECO"/>
    <s v="NO"/>
    <s v="HOMECENTER NEIVA **-Compromisos Pactados"/>
    <n v="4"/>
    <n v="4"/>
    <n v="1242"/>
    <n v="1242"/>
    <s v="INT"/>
    <s v="d. Disposición del personal de PAYC a las solicitudes del cliente-Compromisos Pactados"/>
    <x v="28"/>
  </r>
  <r>
    <n v="2682"/>
    <x v="78"/>
    <x v="6"/>
    <x v="1"/>
    <m/>
    <m/>
    <s v="e. Coherencia entre lo solicitado y lo entregado"/>
    <x v="5"/>
    <n v="4"/>
    <s v="SIN FECHA COMO TAL, SE ASIGNA LA INTERMEDIA DEL SEGUNDO SEMESTRE"/>
    <m/>
    <m/>
    <m/>
    <m/>
    <m/>
    <m/>
    <m/>
    <m/>
    <m/>
    <s v="SIN CECO"/>
    <s v="NO"/>
    <s v="HOMECENTER NEIVA **-Compromisos Pactados"/>
    <n v="4"/>
    <n v="4"/>
    <n v="1242"/>
    <n v="1242"/>
    <s v="INT"/>
    <s v="e. Coherencia entre lo solicitado y lo entregado-Compromisos Pactados"/>
    <x v="29"/>
  </r>
  <r>
    <n v="2683"/>
    <x v="78"/>
    <x v="6"/>
    <x v="1"/>
    <m/>
    <m/>
    <s v="Grado de Satisfacción con el Servicio Prestado"/>
    <x v="6"/>
    <n v="4"/>
    <s v="SIN FECHA COMO TAL, SE ASIGNA LA INTERMEDIA DEL SEGUNDO SEMESTRE"/>
    <m/>
    <m/>
    <m/>
    <m/>
    <m/>
    <m/>
    <m/>
    <m/>
    <m/>
    <s v="SIN CECO"/>
    <s v="NO"/>
    <s v="HOMECENTER NEIVA **-Grado de Satisfacción con el Servicio Prestado"/>
    <n v="4"/>
    <n v="4"/>
    <n v="1242"/>
    <n v="1242"/>
    <s v="INT"/>
    <s v="Grado de Satisfacción con el Servicio Prestado-Grado de Satisfacción con el Servicio Prestado"/>
    <x v="30"/>
  </r>
  <r>
    <n v="2684"/>
    <x v="78"/>
    <x v="6"/>
    <x v="1"/>
    <m/>
    <m/>
    <s v="Posibilidad de Volver a Contratar con PAYC"/>
    <x v="7"/>
    <n v="4"/>
    <s v="SIN FECHA COMO TAL, SE ASIGNA LA INTERMEDIA DEL SEGUNDO SEMESTRE"/>
    <m/>
    <m/>
    <m/>
    <m/>
    <m/>
    <m/>
    <m/>
    <m/>
    <m/>
    <s v="SIN CECO"/>
    <s v="NO"/>
    <s v="HOMECENTER NEIVA **-Posibilidad de Volver a Contratar con PAYC"/>
    <n v="4"/>
    <n v="4"/>
    <n v="1242"/>
    <n v="1242"/>
    <s v="INT"/>
    <s v="Posibilidad de Volver a Contratar con PAYC-Posibilidad de Volver a Contratar con PAYC"/>
    <x v="31"/>
  </r>
  <r>
    <n v="2685"/>
    <x v="78"/>
    <x v="6"/>
    <x v="1"/>
    <m/>
    <m/>
    <s v="Principales fortalezas en el servicio que presta PAYC"/>
    <x v="8"/>
    <s v="-"/>
    <s v="SIN FECHA COMO TAL, SE ASIGNA LA INTERMEDIA DEL SEGUNDO SEMESTRE"/>
    <m/>
    <m/>
    <m/>
    <m/>
    <m/>
    <m/>
    <m/>
    <m/>
    <m/>
    <s v="SIN CECO"/>
    <s v="NO"/>
    <s v="HOMECENTER NEIVA **-Fortalezas PAYC"/>
    <s v="-"/>
    <n v="0"/>
    <n v="1242"/>
    <n v="1242"/>
    <s v="INT"/>
    <s v="Principales fortalezas en el servicio que presta PAYC-Fortalezas PAYC"/>
    <x v="32"/>
  </r>
  <r>
    <n v="2686"/>
    <x v="78"/>
    <x v="6"/>
    <x v="1"/>
    <m/>
    <m/>
    <s v="Principales debilidades en el servicio que presta PAYC"/>
    <x v="9"/>
    <s v="-"/>
    <s v="SIN FECHA COMO TAL, SE ASIGNA LA INTERMEDIA DEL SEGUNDO SEMESTRE"/>
    <m/>
    <m/>
    <m/>
    <m/>
    <m/>
    <m/>
    <m/>
    <m/>
    <m/>
    <s v="SIN CECO"/>
    <s v="NO"/>
    <s v="HOMECENTER NEIVA **-Debilidades PAYC"/>
    <s v="-"/>
    <n v="0"/>
    <n v="1242"/>
    <n v="1242"/>
    <s v="INT"/>
    <s v="Principales debilidades en el servicio que presta PAYC-Debilidades PAYC"/>
    <x v="33"/>
  </r>
  <r>
    <n v="2687"/>
    <x v="79"/>
    <x v="6"/>
    <x v="1"/>
    <m/>
    <m/>
    <s v="a. Conocimiento específico de temas aplicables al proyecto"/>
    <x v="0"/>
    <n v="4"/>
    <s v="SIN FECHA COMO TAL, SE ASIGNA LA INTERMEDIA DEL SEGUNDO SEMESTRE"/>
    <m/>
    <m/>
    <m/>
    <m/>
    <m/>
    <m/>
    <m/>
    <m/>
    <m/>
    <s v="SIN CECO"/>
    <s v="NO"/>
    <s v="BAVARIA EDIFICIO ADMINISTRATIVO **-Soporte Técnico"/>
    <n v="4"/>
    <n v="4"/>
    <n v="1780"/>
    <n v="1780"/>
    <s v="INT"/>
    <s v="a. Conocimiento específico de temas aplicables al proyecto-Soporte Técnico"/>
    <x v="0"/>
  </r>
  <r>
    <n v="2688"/>
    <x v="79"/>
    <x v="6"/>
    <x v="1"/>
    <m/>
    <m/>
    <s v="b. Idoneidad y Calidad del soporte"/>
    <x v="0"/>
    <n v="4"/>
    <s v="SIN FECHA COMO TAL, SE ASIGNA LA INTERMEDIA DEL SEGUNDO SEMESTRE"/>
    <m/>
    <m/>
    <m/>
    <m/>
    <m/>
    <m/>
    <m/>
    <m/>
    <m/>
    <s v="SIN CECO"/>
    <s v="NO"/>
    <s v="BAVARIA EDIFICIO ADMINISTRATIVO **-Soporte Técnico"/>
    <n v="4"/>
    <n v="4"/>
    <n v="1780"/>
    <n v="1780"/>
    <s v="INT"/>
    <s v="b. Idoneidad y Calidad del soporte-Soporte Técnico"/>
    <x v="1"/>
  </r>
  <r>
    <n v="2689"/>
    <x v="79"/>
    <x v="6"/>
    <x v="1"/>
    <m/>
    <m/>
    <s v="c. Cumplimiento de especificaciones técnicas de construcción"/>
    <x v="0"/>
    <n v="4"/>
    <s v="SIN FECHA COMO TAL, SE ASIGNA LA INTERMEDIA DEL SEGUNDO SEMESTRE"/>
    <m/>
    <m/>
    <m/>
    <m/>
    <m/>
    <m/>
    <m/>
    <m/>
    <m/>
    <s v="SIN CECO"/>
    <s v="NO"/>
    <s v="BAVARIA EDIFICIO ADMINISTRATIVO **-Soporte Técnico"/>
    <n v="4"/>
    <n v="4"/>
    <n v="1780"/>
    <n v="1780"/>
    <s v="INT"/>
    <s v="c. Cumplimiento de especificaciones técnicas de construcción-Soporte Técnico"/>
    <x v="2"/>
  </r>
  <r>
    <n v="2690"/>
    <x v="79"/>
    <x v="6"/>
    <x v="1"/>
    <m/>
    <m/>
    <s v="d. Confiabilidad de los conceptos aplicados"/>
    <x v="0"/>
    <n v="4"/>
    <s v="SIN FECHA COMO TAL, SE ASIGNA LA INTERMEDIA DEL SEGUNDO SEMESTRE"/>
    <m/>
    <m/>
    <m/>
    <m/>
    <m/>
    <m/>
    <m/>
    <m/>
    <m/>
    <s v="SIN CECO"/>
    <s v="NO"/>
    <s v="BAVARIA EDIFICIO ADMINISTRATIVO **-Soporte Técnico"/>
    <n v="4"/>
    <n v="4"/>
    <n v="1780"/>
    <n v="1780"/>
    <s v="INT"/>
    <s v="d. Confiabilidad de los conceptos aplicados-Soporte Técnico"/>
    <x v="3"/>
  </r>
  <r>
    <n v="2691"/>
    <x v="79"/>
    <x v="6"/>
    <x v="1"/>
    <m/>
    <m/>
    <s v="e. Oportunidad en entrega de información o requerimientos"/>
    <x v="0"/>
    <n v="4"/>
    <s v="SIN FECHA COMO TAL, SE ASIGNA LA INTERMEDIA DEL SEGUNDO SEMESTRE"/>
    <m/>
    <m/>
    <m/>
    <m/>
    <m/>
    <m/>
    <m/>
    <m/>
    <m/>
    <s v="SIN CECO"/>
    <s v="NO"/>
    <s v="BAVARIA EDIFICIO ADMINISTRATIVO **-Soporte Técnico"/>
    <n v="4"/>
    <n v="4"/>
    <n v="1780"/>
    <n v="1780"/>
    <s v="INT"/>
    <s v="e. Oportunidad en entrega de información o requerimientos-Soporte Técnico"/>
    <x v="4"/>
  </r>
  <r>
    <n v="2692"/>
    <x v="79"/>
    <x v="6"/>
    <x v="1"/>
    <m/>
    <m/>
    <s v="a. Oportunidad de la gestión en obra"/>
    <x v="1"/>
    <n v="4"/>
    <s v="SIN FECHA COMO TAL, SE ASIGNA LA INTERMEDIA DEL SEGUNDO SEMESTRE"/>
    <m/>
    <m/>
    <m/>
    <m/>
    <m/>
    <m/>
    <m/>
    <m/>
    <m/>
    <s v="SIN CECO"/>
    <s v="NO"/>
    <s v="BAVARIA EDIFICIO ADMINISTRATIVO **-Soporte Administrativo"/>
    <n v="4"/>
    <n v="4"/>
    <n v="1780"/>
    <n v="1780"/>
    <s v="INT"/>
    <s v="a. Oportunidad de la gestión en obra-Soporte Administrativo"/>
    <x v="5"/>
  </r>
  <r>
    <n v="2693"/>
    <x v="79"/>
    <x v="6"/>
    <x v="1"/>
    <m/>
    <m/>
    <s v="b. Manejo administrativo del proyecto"/>
    <x v="1"/>
    <n v="4"/>
    <s v="SIN FECHA COMO TAL, SE ASIGNA LA INTERMEDIA DEL SEGUNDO SEMESTRE"/>
    <m/>
    <m/>
    <m/>
    <m/>
    <m/>
    <m/>
    <m/>
    <m/>
    <m/>
    <s v="SIN CECO"/>
    <s v="NO"/>
    <s v="BAVARIA EDIFICIO ADMINISTRATIVO **-Soporte Administrativo"/>
    <n v="4"/>
    <n v="4"/>
    <n v="1780"/>
    <n v="1780"/>
    <s v="INT"/>
    <s v="b. Manejo administrativo del proyecto-Soporte Administrativo"/>
    <x v="6"/>
  </r>
  <r>
    <n v="2694"/>
    <x v="79"/>
    <x v="6"/>
    <x v="1"/>
    <m/>
    <m/>
    <s v="c. Información clara y veraz sobre la administración de proyecto"/>
    <x v="1"/>
    <n v="4"/>
    <s v="SIN FECHA COMO TAL, SE ASIGNA LA INTERMEDIA DEL SEGUNDO SEMESTRE"/>
    <m/>
    <m/>
    <m/>
    <m/>
    <m/>
    <m/>
    <m/>
    <m/>
    <m/>
    <s v="SIN CECO"/>
    <s v="NO"/>
    <s v="BAVARIA EDIFICIO ADMINISTRATIVO **-Soporte Administrativo"/>
    <n v="4"/>
    <n v="4"/>
    <n v="1780"/>
    <n v="1780"/>
    <s v="INT"/>
    <s v="c. Información clara y veraz sobre la administración de proyecto-Soporte Administrativo"/>
    <x v="7"/>
  </r>
  <r>
    <n v="2695"/>
    <x v="79"/>
    <x v="6"/>
    <x v="1"/>
    <m/>
    <m/>
    <s v="d. Cumplimientos con expectativas del cliente"/>
    <x v="1"/>
    <n v="4"/>
    <s v="SIN FECHA COMO TAL, SE ASIGNA LA INTERMEDIA DEL SEGUNDO SEMESTRE"/>
    <m/>
    <m/>
    <m/>
    <m/>
    <m/>
    <m/>
    <m/>
    <m/>
    <m/>
    <s v="SIN CECO"/>
    <s v="NO"/>
    <s v="BAVARIA EDIFICIO ADMINISTRATIVO **-Soporte Administrativo"/>
    <n v="4"/>
    <n v="4"/>
    <n v="1780"/>
    <n v="1780"/>
    <s v="INT"/>
    <s v="d. Cumplimientos con expectativas del cliente-Soporte Administrativo"/>
    <x v="8"/>
  </r>
  <r>
    <n v="2696"/>
    <x v="79"/>
    <x v="6"/>
    <x v="1"/>
    <m/>
    <m/>
    <s v="e. Control de presupuesto"/>
    <x v="1"/>
    <n v="4"/>
    <s v="SIN FECHA COMO TAL, SE ASIGNA LA INTERMEDIA DEL SEGUNDO SEMESTRE"/>
    <m/>
    <m/>
    <m/>
    <m/>
    <m/>
    <m/>
    <m/>
    <m/>
    <m/>
    <s v="SIN CECO"/>
    <s v="NO"/>
    <s v="BAVARIA EDIFICIO ADMINISTRATIVO **-Soporte Administrativo"/>
    <n v="4"/>
    <n v="4"/>
    <n v="1780"/>
    <n v="1780"/>
    <s v="INT"/>
    <s v="e. Control de presupuesto-Soporte Administrativo"/>
    <x v="9"/>
  </r>
  <r>
    <n v="2697"/>
    <x v="79"/>
    <x v="6"/>
    <x v="1"/>
    <m/>
    <m/>
    <s v="a. Apoyo y presencia en el proyecto"/>
    <x v="2"/>
    <n v="4"/>
    <s v="SIN FECHA COMO TAL, SE ASIGNA LA INTERMEDIA DEL SEGUNDO SEMESTRE"/>
    <m/>
    <m/>
    <m/>
    <m/>
    <m/>
    <m/>
    <m/>
    <m/>
    <m/>
    <s v="SIN CECO"/>
    <s v="NO"/>
    <s v="BAVARIA EDIFICIO ADMINISTRATIVO **-Soporte Directivo (Coordinador y Gerencia)"/>
    <n v="4"/>
    <n v="4"/>
    <n v="1780"/>
    <n v="1780"/>
    <s v="INT"/>
    <s v="a. Apoyo y presencia en el proyecto-Soporte Directivo (Coordinador y Gerencia)"/>
    <x v="10"/>
  </r>
  <r>
    <n v="2698"/>
    <x v="79"/>
    <x v="6"/>
    <x v="1"/>
    <m/>
    <m/>
    <s v="b. Conocimiento del proyecto"/>
    <x v="2"/>
    <n v="4"/>
    <s v="SIN FECHA COMO TAL, SE ASIGNA LA INTERMEDIA DEL SEGUNDO SEMESTRE"/>
    <m/>
    <m/>
    <m/>
    <m/>
    <m/>
    <m/>
    <m/>
    <m/>
    <m/>
    <s v="SIN CECO"/>
    <s v="NO"/>
    <s v="BAVARIA EDIFICIO ADMINISTRATIVO **-Soporte Directivo (Coordinador y Gerencia)"/>
    <n v="4"/>
    <n v="4"/>
    <n v="1780"/>
    <n v="1780"/>
    <s v="INT"/>
    <s v="b. Conocimiento del proyecto-Soporte Directivo (Coordinador y Gerencia)"/>
    <x v="11"/>
  </r>
  <r>
    <n v="2699"/>
    <x v="79"/>
    <x v="6"/>
    <x v="1"/>
    <m/>
    <m/>
    <s v="c. Planteamiento de soluciones y manejo de conflictos"/>
    <x v="2"/>
    <n v="4"/>
    <s v="SIN FECHA COMO TAL, SE ASIGNA LA INTERMEDIA DEL SEGUNDO SEMESTRE"/>
    <m/>
    <m/>
    <m/>
    <m/>
    <m/>
    <m/>
    <m/>
    <m/>
    <m/>
    <s v="SIN CECO"/>
    <s v="NO"/>
    <s v="BAVARIA EDIFICIO ADMINISTRATIVO **-Soporte Directivo (Coordinador y Gerencia)"/>
    <n v="4"/>
    <n v="4"/>
    <n v="1780"/>
    <n v="1780"/>
    <s v="INT"/>
    <s v="c. Planteamiento de soluciones y manejo de conflictos-Soporte Directivo (Coordinador y Gerencia)"/>
    <x v="12"/>
  </r>
  <r>
    <n v="2700"/>
    <x v="79"/>
    <x v="6"/>
    <x v="1"/>
    <m/>
    <m/>
    <s v="d. Cumplimiento de compromisos"/>
    <x v="2"/>
    <n v="4"/>
    <s v="SIN FECHA COMO TAL, SE ASIGNA LA INTERMEDIA DEL SEGUNDO SEMESTRE"/>
    <m/>
    <m/>
    <m/>
    <m/>
    <m/>
    <m/>
    <m/>
    <m/>
    <m/>
    <s v="SIN CECO"/>
    <s v="NO"/>
    <s v="BAVARIA EDIFICIO ADMINISTRATIVO **-Soporte Directivo (Coordinador y Gerencia)"/>
    <n v="4"/>
    <n v="4"/>
    <n v="1780"/>
    <n v="1780"/>
    <s v="INT"/>
    <s v="d. Cumplimiento de compromisos-Soporte Directivo (Coordinador y Gerencia)"/>
    <x v="13"/>
  </r>
  <r>
    <n v="2701"/>
    <x v="79"/>
    <x v="6"/>
    <x v="1"/>
    <m/>
    <m/>
    <s v="e. Manejo del cliente"/>
    <x v="2"/>
    <n v="4"/>
    <s v="SIN FECHA COMO TAL, SE ASIGNA LA INTERMEDIA DEL SEGUNDO SEMESTRE"/>
    <m/>
    <m/>
    <m/>
    <m/>
    <m/>
    <m/>
    <m/>
    <m/>
    <m/>
    <s v="SIN CECO"/>
    <s v="NO"/>
    <s v="BAVARIA EDIFICIO ADMINISTRATIVO **-Soporte Directivo (Coordinador y Gerencia)"/>
    <n v="4"/>
    <n v="4"/>
    <n v="1780"/>
    <n v="1780"/>
    <s v="INT"/>
    <s v="e. Manejo del cliente-Soporte Directivo (Coordinador y Gerencia)"/>
    <x v="14"/>
  </r>
  <r>
    <n v="2702"/>
    <x v="79"/>
    <x v="6"/>
    <x v="1"/>
    <m/>
    <m/>
    <s v="a. Idoneidad del personal"/>
    <x v="3"/>
    <n v="4"/>
    <s v="SIN FECHA COMO TAL, SE ASIGNA LA INTERMEDIA DEL SEGUNDO SEMESTRE"/>
    <m/>
    <m/>
    <m/>
    <m/>
    <m/>
    <m/>
    <m/>
    <m/>
    <m/>
    <s v="SIN CECO"/>
    <s v="NO"/>
    <s v="BAVARIA EDIFICIO ADMINISTRATIVO **-Personal que presta el servicio en obra"/>
    <n v="4"/>
    <n v="4"/>
    <n v="1780"/>
    <n v="1780"/>
    <s v="INT"/>
    <s v="a. Idoneidad del personal-Personal que presta el servicio en obra"/>
    <x v="15"/>
  </r>
  <r>
    <n v="2703"/>
    <x v="79"/>
    <x v="6"/>
    <x v="1"/>
    <m/>
    <m/>
    <s v="b. Oportuna atención al cliente"/>
    <x v="3"/>
    <n v="4"/>
    <s v="SIN FECHA COMO TAL, SE ASIGNA LA INTERMEDIA DEL SEGUNDO SEMESTRE"/>
    <m/>
    <m/>
    <m/>
    <m/>
    <m/>
    <m/>
    <m/>
    <m/>
    <m/>
    <s v="SIN CECO"/>
    <s v="NO"/>
    <s v="BAVARIA EDIFICIO ADMINISTRATIVO **-Personal que presta el servicio en obra"/>
    <n v="4"/>
    <n v="4"/>
    <n v="1780"/>
    <n v="1780"/>
    <s v="INT"/>
    <s v="b. Oportuna atención al cliente-Personal que presta el servicio en obra"/>
    <x v="16"/>
  </r>
  <r>
    <n v="2704"/>
    <x v="79"/>
    <x v="6"/>
    <x v="1"/>
    <m/>
    <m/>
    <s v="c. Compromiso con el proyecto"/>
    <x v="3"/>
    <n v="4"/>
    <s v="SIN FECHA COMO TAL, SE ASIGNA LA INTERMEDIA DEL SEGUNDO SEMESTRE"/>
    <m/>
    <m/>
    <m/>
    <m/>
    <m/>
    <m/>
    <m/>
    <m/>
    <m/>
    <s v="SIN CECO"/>
    <s v="NO"/>
    <s v="BAVARIA EDIFICIO ADMINISTRATIVO **-Personal que presta el servicio en obra"/>
    <n v="4"/>
    <n v="4"/>
    <n v="1780"/>
    <n v="1780"/>
    <s v="INT"/>
    <s v="c. Compromiso con el proyecto-Personal que presta el servicio en obra"/>
    <x v="17"/>
  </r>
  <r>
    <n v="2705"/>
    <x v="79"/>
    <x v="6"/>
    <x v="1"/>
    <m/>
    <m/>
    <s v="d. Cumplimiento de compromisos"/>
    <x v="3"/>
    <n v="4"/>
    <s v="SIN FECHA COMO TAL, SE ASIGNA LA INTERMEDIA DEL SEGUNDO SEMESTRE"/>
    <m/>
    <m/>
    <m/>
    <m/>
    <m/>
    <m/>
    <m/>
    <m/>
    <m/>
    <s v="SIN CECO"/>
    <s v="NO"/>
    <s v="BAVARIA EDIFICIO ADMINISTRATIVO **-Personal que presta el servicio en obra"/>
    <n v="4"/>
    <n v="4"/>
    <n v="1780"/>
    <n v="1780"/>
    <s v="INT"/>
    <s v="d. Cumplimiento de compromisos-Personal que presta el servicio en obra"/>
    <x v="18"/>
  </r>
  <r>
    <n v="2706"/>
    <x v="79"/>
    <x v="6"/>
    <x v="1"/>
    <m/>
    <m/>
    <s v="e. Proactividad en desarrollo de funciones"/>
    <x v="3"/>
    <n v="4"/>
    <s v="SIN FECHA COMO TAL, SE ASIGNA LA INTERMEDIA DEL SEGUNDO SEMESTRE"/>
    <m/>
    <m/>
    <m/>
    <m/>
    <m/>
    <m/>
    <m/>
    <m/>
    <m/>
    <s v="SIN CECO"/>
    <s v="NO"/>
    <s v="BAVARIA EDIFICIO ADMINISTRATIVO **-Personal que presta el servicio en obra"/>
    <n v="4"/>
    <n v="4"/>
    <n v="1780"/>
    <n v="1780"/>
    <s v="INT"/>
    <s v="e. Proactividad en desarrollo de funciones-Personal que presta el servicio en obra"/>
    <x v="19"/>
  </r>
  <r>
    <n v="2707"/>
    <x v="79"/>
    <x v="6"/>
    <x v="1"/>
    <m/>
    <m/>
    <s v="a. Calidad del Contenido"/>
    <x v="4"/>
    <n v="4"/>
    <s v="SIN FECHA COMO TAL, SE ASIGNA LA INTERMEDIA DEL SEGUNDO SEMESTRE"/>
    <m/>
    <m/>
    <m/>
    <m/>
    <m/>
    <m/>
    <m/>
    <m/>
    <m/>
    <s v="SIN CECO"/>
    <s v="NO"/>
    <s v="BAVARIA EDIFICIO ADMINISTRATIVO **-Productos Asociados de PAYC (Informes, Control de presupuesto y Programación y actas)"/>
    <n v="4"/>
    <n v="4"/>
    <n v="1780"/>
    <n v="1780"/>
    <s v="INT"/>
    <s v="a. Calidad del Contenido-Productos Asociados de PAYC (Informes, Control de presupuesto y Programación y actas)"/>
    <x v="20"/>
  </r>
  <r>
    <n v="2708"/>
    <x v="79"/>
    <x v="6"/>
    <x v="1"/>
    <m/>
    <m/>
    <s v="b. Claridad del Contenido"/>
    <x v="4"/>
    <n v="4"/>
    <s v="SIN FECHA COMO TAL, SE ASIGNA LA INTERMEDIA DEL SEGUNDO SEMESTRE"/>
    <m/>
    <m/>
    <m/>
    <m/>
    <m/>
    <m/>
    <m/>
    <m/>
    <m/>
    <s v="SIN CECO"/>
    <s v="NO"/>
    <s v="BAVARIA EDIFICIO ADMINISTRATIVO **-Productos Asociados de PAYC (Informes, Control de presupuesto y Programación y actas)"/>
    <n v="4"/>
    <n v="4"/>
    <n v="1780"/>
    <n v="1780"/>
    <s v="INT"/>
    <s v="b. Claridad del Contenido-Productos Asociados de PAYC (Informes, Control de presupuesto y Programación y actas)"/>
    <x v="21"/>
  </r>
  <r>
    <n v="2709"/>
    <x v="79"/>
    <x v="6"/>
    <x v="1"/>
    <m/>
    <m/>
    <s v="c. Oportunidad en la entrega"/>
    <x v="4"/>
    <n v="4"/>
    <s v="SIN FECHA COMO TAL, SE ASIGNA LA INTERMEDIA DEL SEGUNDO SEMESTRE"/>
    <m/>
    <m/>
    <m/>
    <m/>
    <m/>
    <m/>
    <m/>
    <m/>
    <m/>
    <s v="SIN CECO"/>
    <s v="NO"/>
    <s v="BAVARIA EDIFICIO ADMINISTRATIVO **-Productos Asociados de PAYC (Informes, Control de presupuesto y Programación y actas)"/>
    <n v="4"/>
    <n v="4"/>
    <n v="1780"/>
    <n v="1780"/>
    <s v="INT"/>
    <s v="c. Oportunidad en la entrega-Productos Asociados de PAYC (Informes, Control de presupuesto y Programación y actas)"/>
    <x v="22"/>
  </r>
  <r>
    <n v="2710"/>
    <x v="79"/>
    <x v="6"/>
    <x v="1"/>
    <m/>
    <m/>
    <s v="d. Precisión de la información"/>
    <x v="4"/>
    <n v="4"/>
    <s v="SIN FECHA COMO TAL, SE ASIGNA LA INTERMEDIA DEL SEGUNDO SEMESTRE"/>
    <m/>
    <m/>
    <m/>
    <m/>
    <m/>
    <m/>
    <m/>
    <m/>
    <m/>
    <s v="SIN CECO"/>
    <s v="NO"/>
    <s v="BAVARIA EDIFICIO ADMINISTRATIVO **-Productos Asociados de PAYC (Informes, Control de presupuesto y Programación y actas)"/>
    <n v="4"/>
    <n v="4"/>
    <n v="1780"/>
    <n v="1780"/>
    <s v="INT"/>
    <s v="d. Precisión de la información-Productos Asociados de PAYC (Informes, Control de presupuesto y Programación y actas)"/>
    <x v="23"/>
  </r>
  <r>
    <n v="2711"/>
    <x v="79"/>
    <x v="6"/>
    <x v="1"/>
    <m/>
    <m/>
    <s v="e. Diagramación"/>
    <x v="4"/>
    <n v="4"/>
    <s v="SIN FECHA COMO TAL, SE ASIGNA LA INTERMEDIA DEL SEGUNDO SEMESTRE"/>
    <m/>
    <m/>
    <m/>
    <m/>
    <m/>
    <m/>
    <m/>
    <m/>
    <m/>
    <s v="SIN CECO"/>
    <s v="NO"/>
    <s v="BAVARIA EDIFICIO ADMINISTRATIVO **-Productos Asociados de PAYC (Informes, Control de presupuesto y Programación y actas)"/>
    <n v="4"/>
    <n v="4"/>
    <n v="1780"/>
    <n v="1780"/>
    <s v="INT"/>
    <s v="e. Diagramación-Productos Asociados de PAYC (Informes, Control de presupuesto y Programación y actas)"/>
    <x v="24"/>
  </r>
  <r>
    <n v="2712"/>
    <x v="79"/>
    <x v="6"/>
    <x v="1"/>
    <m/>
    <m/>
    <s v="a. Cumplimiento"/>
    <x v="5"/>
    <n v="4"/>
    <s v="SIN FECHA COMO TAL, SE ASIGNA LA INTERMEDIA DEL SEGUNDO SEMESTRE"/>
    <m/>
    <m/>
    <m/>
    <m/>
    <m/>
    <m/>
    <m/>
    <m/>
    <m/>
    <s v="SIN CECO"/>
    <s v="NO"/>
    <s v="BAVARIA EDIFICIO ADMINISTRATIVO **-Compromisos Pactados"/>
    <n v="4"/>
    <n v="4"/>
    <n v="1780"/>
    <n v="1780"/>
    <s v="INT"/>
    <s v="a. Cumplimiento-Compromisos Pactados"/>
    <x v="25"/>
  </r>
  <r>
    <n v="2713"/>
    <x v="79"/>
    <x v="6"/>
    <x v="1"/>
    <m/>
    <m/>
    <s v="b. Satisface expectativas"/>
    <x v="5"/>
    <n v="4"/>
    <s v="SIN FECHA COMO TAL, SE ASIGNA LA INTERMEDIA DEL SEGUNDO SEMESTRE"/>
    <m/>
    <m/>
    <m/>
    <m/>
    <m/>
    <m/>
    <m/>
    <m/>
    <m/>
    <s v="SIN CECO"/>
    <s v="NO"/>
    <s v="BAVARIA EDIFICIO ADMINISTRATIVO **-Compromisos Pactados"/>
    <n v="4"/>
    <n v="4"/>
    <n v="1780"/>
    <n v="1780"/>
    <s v="INT"/>
    <s v="b. Satisface expectativas-Compromisos Pactados"/>
    <x v="26"/>
  </r>
  <r>
    <n v="2714"/>
    <x v="79"/>
    <x v="6"/>
    <x v="1"/>
    <m/>
    <m/>
    <s v="c. Calidad de la Información suministrada"/>
    <x v="5"/>
    <n v="4"/>
    <s v="SIN FECHA COMO TAL, SE ASIGNA LA INTERMEDIA DEL SEGUNDO SEMESTRE"/>
    <m/>
    <m/>
    <m/>
    <m/>
    <m/>
    <m/>
    <m/>
    <m/>
    <m/>
    <s v="SIN CECO"/>
    <s v="NO"/>
    <s v="BAVARIA EDIFICIO ADMINISTRATIVO **-Compromisos Pactados"/>
    <n v="4"/>
    <n v="4"/>
    <n v="1780"/>
    <n v="1780"/>
    <s v="INT"/>
    <s v="c. Calidad de la Información suministrada-Compromisos Pactados"/>
    <x v="27"/>
  </r>
  <r>
    <n v="2715"/>
    <x v="79"/>
    <x v="6"/>
    <x v="1"/>
    <m/>
    <m/>
    <s v="d. Disposición del personal de PAYC a las solicitudes del cliente"/>
    <x v="5"/>
    <n v="4"/>
    <s v="SIN FECHA COMO TAL, SE ASIGNA LA INTERMEDIA DEL SEGUNDO SEMESTRE"/>
    <m/>
    <m/>
    <m/>
    <m/>
    <m/>
    <m/>
    <m/>
    <m/>
    <m/>
    <s v="SIN CECO"/>
    <s v="NO"/>
    <s v="BAVARIA EDIFICIO ADMINISTRATIVO **-Compromisos Pactados"/>
    <n v="4"/>
    <n v="4"/>
    <n v="1780"/>
    <n v="1780"/>
    <s v="INT"/>
    <s v="d. Disposición del personal de PAYC a las solicitudes del cliente-Compromisos Pactados"/>
    <x v="28"/>
  </r>
  <r>
    <n v="2716"/>
    <x v="79"/>
    <x v="6"/>
    <x v="1"/>
    <m/>
    <m/>
    <s v="e. Coherencia entre lo solicitado y lo entregado"/>
    <x v="5"/>
    <n v="4"/>
    <s v="SIN FECHA COMO TAL, SE ASIGNA LA INTERMEDIA DEL SEGUNDO SEMESTRE"/>
    <m/>
    <m/>
    <m/>
    <m/>
    <m/>
    <m/>
    <m/>
    <m/>
    <m/>
    <s v="SIN CECO"/>
    <s v="NO"/>
    <s v="BAVARIA EDIFICIO ADMINISTRATIVO **-Compromisos Pactados"/>
    <n v="4"/>
    <n v="4"/>
    <n v="1780"/>
    <n v="1780"/>
    <s v="INT"/>
    <s v="e. Coherencia entre lo solicitado y lo entregado-Compromisos Pactados"/>
    <x v="29"/>
  </r>
  <r>
    <n v="2717"/>
    <x v="79"/>
    <x v="6"/>
    <x v="1"/>
    <m/>
    <m/>
    <s v="Grado de Satisfacción con el Servicio Prestado"/>
    <x v="6"/>
    <n v="4"/>
    <s v="SIN FECHA COMO TAL, SE ASIGNA LA INTERMEDIA DEL SEGUNDO SEMESTRE"/>
    <m/>
    <m/>
    <m/>
    <m/>
    <m/>
    <m/>
    <m/>
    <m/>
    <m/>
    <s v="SIN CECO"/>
    <s v="NO"/>
    <s v="BAVARIA EDIFICIO ADMINISTRATIVO **-Grado de Satisfacción con el Servicio Prestado"/>
    <n v="4"/>
    <n v="4"/>
    <n v="1780"/>
    <n v="1780"/>
    <s v="INT"/>
    <s v="Grado de Satisfacción con el Servicio Prestado-Grado de Satisfacción con el Servicio Prestado"/>
    <x v="30"/>
  </r>
  <r>
    <n v="2718"/>
    <x v="79"/>
    <x v="6"/>
    <x v="1"/>
    <m/>
    <m/>
    <s v="Posibilidad de Volver a Contratar con PAYC"/>
    <x v="7"/>
    <n v="4"/>
    <s v="SIN FECHA COMO TAL, SE ASIGNA LA INTERMEDIA DEL SEGUNDO SEMESTRE"/>
    <m/>
    <m/>
    <m/>
    <m/>
    <m/>
    <m/>
    <m/>
    <m/>
    <m/>
    <s v="SIN CECO"/>
    <s v="NO"/>
    <s v="BAVARIA EDIFICIO ADMINISTRATIVO **-Posibilidad de Volver a Contratar con PAYC"/>
    <n v="4"/>
    <n v="4"/>
    <n v="1780"/>
    <n v="1780"/>
    <s v="INT"/>
    <s v="Posibilidad de Volver a Contratar con PAYC-Posibilidad de Volver a Contratar con PAYC"/>
    <x v="31"/>
  </r>
  <r>
    <n v="2719"/>
    <x v="79"/>
    <x v="6"/>
    <x v="1"/>
    <m/>
    <m/>
    <s v="Principales fortalezas en el servicio que presta PAYC"/>
    <x v="8"/>
    <s v="-"/>
    <s v="SIN FECHA COMO TAL, SE ASIGNA LA INTERMEDIA DEL SEGUNDO SEMESTRE"/>
    <m/>
    <m/>
    <m/>
    <m/>
    <m/>
    <m/>
    <m/>
    <m/>
    <m/>
    <s v="SIN CECO"/>
    <s v="NO"/>
    <s v="BAVARIA EDIFICIO ADMINISTRATIVO **-Fortalezas PAYC"/>
    <s v="-"/>
    <n v="0"/>
    <n v="1780"/>
    <n v="1780"/>
    <s v="INT"/>
    <s v="Principales fortalezas en el servicio que presta PAYC-Fortalezas PAYC"/>
    <x v="32"/>
  </r>
  <r>
    <n v="2720"/>
    <x v="79"/>
    <x v="6"/>
    <x v="1"/>
    <m/>
    <m/>
    <s v="Principales debilidades en el servicio que presta PAYC"/>
    <x v="9"/>
    <s v="-"/>
    <s v="SIN FECHA COMO TAL, SE ASIGNA LA INTERMEDIA DEL SEGUNDO SEMESTRE"/>
    <m/>
    <m/>
    <m/>
    <m/>
    <m/>
    <m/>
    <m/>
    <m/>
    <m/>
    <s v="SIN CECO"/>
    <s v="NO"/>
    <s v="BAVARIA EDIFICIO ADMINISTRATIVO **-Debilidades PAYC"/>
    <s v="-"/>
    <n v="0"/>
    <n v="1780"/>
    <n v="1780"/>
    <s v="INT"/>
    <s v="Principales debilidades en el servicio que presta PAYC-Debilidades PAYC"/>
    <x v="33"/>
  </r>
  <r>
    <n v="2721"/>
    <x v="80"/>
    <x v="6"/>
    <x v="1"/>
    <m/>
    <m/>
    <s v="a. Conocimiento específico de temas aplicables al proyecto"/>
    <x v="0"/>
    <n v="4"/>
    <s v="SIN FECHA COMO TAL, SE ASIGNA LA INTERMEDIA DEL SEGUNDO SEMESTRE"/>
    <m/>
    <m/>
    <m/>
    <m/>
    <m/>
    <m/>
    <m/>
    <m/>
    <m/>
    <s v="SIN CECO"/>
    <s v="NO"/>
    <s v="HOMECENTER MANIZALES **-Soporte Técnico"/>
    <n v="4"/>
    <n v="4"/>
    <n v="1249"/>
    <n v="1249"/>
    <s v="INT"/>
    <s v="a. Conocimiento específico de temas aplicables al proyecto-Soporte Técnico"/>
    <x v="0"/>
  </r>
  <r>
    <n v="2722"/>
    <x v="80"/>
    <x v="6"/>
    <x v="1"/>
    <m/>
    <m/>
    <s v="b. Idoneidad y Calidad del soporte"/>
    <x v="0"/>
    <n v="4"/>
    <s v="SIN FECHA COMO TAL, SE ASIGNA LA INTERMEDIA DEL SEGUNDO SEMESTRE"/>
    <m/>
    <m/>
    <m/>
    <m/>
    <m/>
    <m/>
    <m/>
    <m/>
    <m/>
    <s v="SIN CECO"/>
    <s v="NO"/>
    <s v="HOMECENTER MANIZALES **-Soporte Técnico"/>
    <n v="4"/>
    <n v="4"/>
    <n v="1249"/>
    <n v="1249"/>
    <s v="INT"/>
    <s v="b. Idoneidad y Calidad del soporte-Soporte Técnico"/>
    <x v="1"/>
  </r>
  <r>
    <n v="2723"/>
    <x v="80"/>
    <x v="6"/>
    <x v="1"/>
    <m/>
    <m/>
    <s v="c. Cumplimiento de especificaciones técnicas de construcción"/>
    <x v="0"/>
    <n v="4"/>
    <s v="SIN FECHA COMO TAL, SE ASIGNA LA INTERMEDIA DEL SEGUNDO SEMESTRE"/>
    <m/>
    <m/>
    <m/>
    <m/>
    <m/>
    <m/>
    <m/>
    <m/>
    <m/>
    <s v="SIN CECO"/>
    <s v="NO"/>
    <s v="HOMECENTER MANIZALES **-Soporte Técnico"/>
    <n v="4"/>
    <n v="4"/>
    <n v="1249"/>
    <n v="1249"/>
    <s v="INT"/>
    <s v="c. Cumplimiento de especificaciones técnicas de construcción-Soporte Técnico"/>
    <x v="2"/>
  </r>
  <r>
    <n v="2724"/>
    <x v="80"/>
    <x v="6"/>
    <x v="1"/>
    <m/>
    <m/>
    <s v="d. Confiabilidad de los conceptos aplicados"/>
    <x v="0"/>
    <n v="4"/>
    <s v="SIN FECHA COMO TAL, SE ASIGNA LA INTERMEDIA DEL SEGUNDO SEMESTRE"/>
    <m/>
    <m/>
    <m/>
    <m/>
    <m/>
    <m/>
    <m/>
    <m/>
    <m/>
    <s v="SIN CECO"/>
    <s v="NO"/>
    <s v="HOMECENTER MANIZALES **-Soporte Técnico"/>
    <n v="4"/>
    <n v="4"/>
    <n v="1249"/>
    <n v="1249"/>
    <s v="INT"/>
    <s v="d. Confiabilidad de los conceptos aplicados-Soporte Técnico"/>
    <x v="3"/>
  </r>
  <r>
    <n v="2725"/>
    <x v="80"/>
    <x v="6"/>
    <x v="1"/>
    <m/>
    <m/>
    <s v="e. Oportunidad en entrega de información o requerimientos"/>
    <x v="0"/>
    <n v="4"/>
    <s v="SIN FECHA COMO TAL, SE ASIGNA LA INTERMEDIA DEL SEGUNDO SEMESTRE"/>
    <m/>
    <m/>
    <m/>
    <m/>
    <m/>
    <m/>
    <m/>
    <m/>
    <m/>
    <s v="SIN CECO"/>
    <s v="NO"/>
    <s v="HOMECENTER MANIZALES **-Soporte Técnico"/>
    <n v="4"/>
    <n v="4"/>
    <n v="1249"/>
    <n v="1249"/>
    <s v="INT"/>
    <s v="e. Oportunidad en entrega de información o requerimientos-Soporte Técnico"/>
    <x v="4"/>
  </r>
  <r>
    <n v="2726"/>
    <x v="80"/>
    <x v="6"/>
    <x v="1"/>
    <m/>
    <m/>
    <s v="a. Oportunidad de la gestión en obra"/>
    <x v="1"/>
    <n v="4"/>
    <s v="SIN FECHA COMO TAL, SE ASIGNA LA INTERMEDIA DEL SEGUNDO SEMESTRE"/>
    <m/>
    <m/>
    <m/>
    <m/>
    <m/>
    <m/>
    <m/>
    <m/>
    <m/>
    <s v="SIN CECO"/>
    <s v="NO"/>
    <s v="HOMECENTER MANIZALES **-Soporte Administrativo"/>
    <n v="4"/>
    <n v="4"/>
    <n v="1249"/>
    <n v="1249"/>
    <s v="INT"/>
    <s v="a. Oportunidad de la gestión en obra-Soporte Administrativo"/>
    <x v="5"/>
  </r>
  <r>
    <n v="2727"/>
    <x v="80"/>
    <x v="6"/>
    <x v="1"/>
    <m/>
    <m/>
    <s v="b. Manejo administrativo del proyecto"/>
    <x v="1"/>
    <n v="4"/>
    <s v="SIN FECHA COMO TAL, SE ASIGNA LA INTERMEDIA DEL SEGUNDO SEMESTRE"/>
    <m/>
    <m/>
    <m/>
    <m/>
    <m/>
    <m/>
    <m/>
    <m/>
    <m/>
    <s v="SIN CECO"/>
    <s v="NO"/>
    <s v="HOMECENTER MANIZALES **-Soporte Administrativo"/>
    <n v="4"/>
    <n v="4"/>
    <n v="1249"/>
    <n v="1249"/>
    <s v="INT"/>
    <s v="b. Manejo administrativo del proyecto-Soporte Administrativo"/>
    <x v="6"/>
  </r>
  <r>
    <n v="2728"/>
    <x v="80"/>
    <x v="6"/>
    <x v="1"/>
    <m/>
    <m/>
    <s v="c. Información clara y veraz sobre la administración de proyecto"/>
    <x v="1"/>
    <n v="4"/>
    <s v="SIN FECHA COMO TAL, SE ASIGNA LA INTERMEDIA DEL SEGUNDO SEMESTRE"/>
    <m/>
    <m/>
    <m/>
    <m/>
    <m/>
    <m/>
    <m/>
    <m/>
    <m/>
    <s v="SIN CECO"/>
    <s v="NO"/>
    <s v="HOMECENTER MANIZALES **-Soporte Administrativo"/>
    <n v="4"/>
    <n v="4"/>
    <n v="1249"/>
    <n v="1249"/>
    <s v="INT"/>
    <s v="c. Información clara y veraz sobre la administración de proyecto-Soporte Administrativo"/>
    <x v="7"/>
  </r>
  <r>
    <n v="2729"/>
    <x v="80"/>
    <x v="6"/>
    <x v="1"/>
    <m/>
    <m/>
    <s v="d. Cumplimientos con expectativas del cliente"/>
    <x v="1"/>
    <n v="4"/>
    <s v="SIN FECHA COMO TAL, SE ASIGNA LA INTERMEDIA DEL SEGUNDO SEMESTRE"/>
    <m/>
    <m/>
    <m/>
    <m/>
    <m/>
    <m/>
    <m/>
    <m/>
    <m/>
    <s v="SIN CECO"/>
    <s v="NO"/>
    <s v="HOMECENTER MANIZALES **-Soporte Administrativo"/>
    <n v="4"/>
    <n v="4"/>
    <n v="1249"/>
    <n v="1249"/>
    <s v="INT"/>
    <s v="d. Cumplimientos con expectativas del cliente-Soporte Administrativo"/>
    <x v="8"/>
  </r>
  <r>
    <n v="2730"/>
    <x v="80"/>
    <x v="6"/>
    <x v="1"/>
    <m/>
    <m/>
    <s v="e. Control de presupuesto"/>
    <x v="1"/>
    <n v="4"/>
    <s v="SIN FECHA COMO TAL, SE ASIGNA LA INTERMEDIA DEL SEGUNDO SEMESTRE"/>
    <m/>
    <m/>
    <m/>
    <m/>
    <m/>
    <m/>
    <m/>
    <m/>
    <m/>
    <s v="SIN CECO"/>
    <s v="NO"/>
    <s v="HOMECENTER MANIZALES **-Soporte Administrativo"/>
    <n v="4"/>
    <n v="4"/>
    <n v="1249"/>
    <n v="1249"/>
    <s v="INT"/>
    <s v="e. Control de presupuesto-Soporte Administrativo"/>
    <x v="9"/>
  </r>
  <r>
    <n v="2731"/>
    <x v="80"/>
    <x v="6"/>
    <x v="1"/>
    <m/>
    <m/>
    <s v="a. Apoyo y presencia en el proyecto"/>
    <x v="2"/>
    <n v="4"/>
    <s v="SIN FECHA COMO TAL, SE ASIGNA LA INTERMEDIA DEL SEGUNDO SEMESTRE"/>
    <m/>
    <m/>
    <m/>
    <m/>
    <m/>
    <m/>
    <m/>
    <m/>
    <m/>
    <s v="SIN CECO"/>
    <s v="NO"/>
    <s v="HOMECENTER MANIZALES **-Soporte Directivo (Coordinador y Gerencia)"/>
    <n v="4"/>
    <n v="4"/>
    <n v="1249"/>
    <n v="1249"/>
    <s v="INT"/>
    <s v="a. Apoyo y presencia en el proyecto-Soporte Directivo (Coordinador y Gerencia)"/>
    <x v="10"/>
  </r>
  <r>
    <n v="2732"/>
    <x v="80"/>
    <x v="6"/>
    <x v="1"/>
    <m/>
    <m/>
    <s v="b. Conocimiento del proyecto"/>
    <x v="2"/>
    <n v="4"/>
    <s v="SIN FECHA COMO TAL, SE ASIGNA LA INTERMEDIA DEL SEGUNDO SEMESTRE"/>
    <m/>
    <m/>
    <m/>
    <m/>
    <m/>
    <m/>
    <m/>
    <m/>
    <m/>
    <s v="SIN CECO"/>
    <s v="NO"/>
    <s v="HOMECENTER MANIZALES **-Soporte Directivo (Coordinador y Gerencia)"/>
    <n v="4"/>
    <n v="4"/>
    <n v="1249"/>
    <n v="1249"/>
    <s v="INT"/>
    <s v="b. Conocimiento del proyecto-Soporte Directivo (Coordinador y Gerencia)"/>
    <x v="11"/>
  </r>
  <r>
    <n v="2733"/>
    <x v="80"/>
    <x v="6"/>
    <x v="1"/>
    <m/>
    <m/>
    <s v="c. Planteamiento de soluciones y manejo de conflictos"/>
    <x v="2"/>
    <n v="4"/>
    <s v="SIN FECHA COMO TAL, SE ASIGNA LA INTERMEDIA DEL SEGUNDO SEMESTRE"/>
    <m/>
    <m/>
    <m/>
    <m/>
    <m/>
    <m/>
    <m/>
    <m/>
    <m/>
    <s v="SIN CECO"/>
    <s v="NO"/>
    <s v="HOMECENTER MANIZALES **-Soporte Directivo (Coordinador y Gerencia)"/>
    <n v="4"/>
    <n v="4"/>
    <n v="1249"/>
    <n v="1249"/>
    <s v="INT"/>
    <s v="c. Planteamiento de soluciones y manejo de conflictos-Soporte Directivo (Coordinador y Gerencia)"/>
    <x v="12"/>
  </r>
  <r>
    <n v="2734"/>
    <x v="80"/>
    <x v="6"/>
    <x v="1"/>
    <m/>
    <m/>
    <s v="d. Cumplimiento de compromisos"/>
    <x v="2"/>
    <n v="4"/>
    <s v="SIN FECHA COMO TAL, SE ASIGNA LA INTERMEDIA DEL SEGUNDO SEMESTRE"/>
    <m/>
    <m/>
    <m/>
    <m/>
    <m/>
    <m/>
    <m/>
    <m/>
    <m/>
    <s v="SIN CECO"/>
    <s v="NO"/>
    <s v="HOMECENTER MANIZALES **-Soporte Directivo (Coordinador y Gerencia)"/>
    <n v="4"/>
    <n v="4"/>
    <n v="1249"/>
    <n v="1249"/>
    <s v="INT"/>
    <s v="d. Cumplimiento de compromisos-Soporte Directivo (Coordinador y Gerencia)"/>
    <x v="13"/>
  </r>
  <r>
    <n v="2735"/>
    <x v="80"/>
    <x v="6"/>
    <x v="1"/>
    <m/>
    <m/>
    <s v="e. Manejo del cliente"/>
    <x v="2"/>
    <n v="4"/>
    <s v="SIN FECHA COMO TAL, SE ASIGNA LA INTERMEDIA DEL SEGUNDO SEMESTRE"/>
    <m/>
    <m/>
    <m/>
    <m/>
    <m/>
    <m/>
    <m/>
    <m/>
    <m/>
    <s v="SIN CECO"/>
    <s v="NO"/>
    <s v="HOMECENTER MANIZALES **-Soporte Directivo (Coordinador y Gerencia)"/>
    <n v="4"/>
    <n v="4"/>
    <n v="1249"/>
    <n v="1249"/>
    <s v="INT"/>
    <s v="e. Manejo del cliente-Soporte Directivo (Coordinador y Gerencia)"/>
    <x v="14"/>
  </r>
  <r>
    <n v="2736"/>
    <x v="80"/>
    <x v="6"/>
    <x v="1"/>
    <m/>
    <m/>
    <s v="a. Idoneidad del personal"/>
    <x v="3"/>
    <n v="4"/>
    <s v="SIN FECHA COMO TAL, SE ASIGNA LA INTERMEDIA DEL SEGUNDO SEMESTRE"/>
    <m/>
    <m/>
    <m/>
    <m/>
    <m/>
    <m/>
    <m/>
    <m/>
    <m/>
    <s v="SIN CECO"/>
    <s v="NO"/>
    <s v="HOMECENTER MANIZALES **-Personal que presta el servicio en obra"/>
    <n v="4"/>
    <n v="4"/>
    <n v="1249"/>
    <n v="1249"/>
    <s v="INT"/>
    <s v="a. Idoneidad del personal-Personal que presta el servicio en obra"/>
    <x v="15"/>
  </r>
  <r>
    <n v="2737"/>
    <x v="80"/>
    <x v="6"/>
    <x v="1"/>
    <m/>
    <m/>
    <s v="b. Oportuna atención al cliente"/>
    <x v="3"/>
    <n v="4"/>
    <s v="SIN FECHA COMO TAL, SE ASIGNA LA INTERMEDIA DEL SEGUNDO SEMESTRE"/>
    <m/>
    <m/>
    <m/>
    <m/>
    <m/>
    <m/>
    <m/>
    <m/>
    <m/>
    <s v="SIN CECO"/>
    <s v="NO"/>
    <s v="HOMECENTER MANIZALES **-Personal que presta el servicio en obra"/>
    <n v="4"/>
    <n v="4"/>
    <n v="1249"/>
    <n v="1249"/>
    <s v="INT"/>
    <s v="b. Oportuna atención al cliente-Personal que presta el servicio en obra"/>
    <x v="16"/>
  </r>
  <r>
    <n v="2738"/>
    <x v="80"/>
    <x v="6"/>
    <x v="1"/>
    <m/>
    <m/>
    <s v="c. Compromiso con el proyecto"/>
    <x v="3"/>
    <n v="4"/>
    <s v="SIN FECHA COMO TAL, SE ASIGNA LA INTERMEDIA DEL SEGUNDO SEMESTRE"/>
    <m/>
    <m/>
    <m/>
    <m/>
    <m/>
    <m/>
    <m/>
    <m/>
    <m/>
    <s v="SIN CECO"/>
    <s v="NO"/>
    <s v="HOMECENTER MANIZALES **-Personal que presta el servicio en obra"/>
    <n v="4"/>
    <n v="4"/>
    <n v="1249"/>
    <n v="1249"/>
    <s v="INT"/>
    <s v="c. Compromiso con el proyecto-Personal que presta el servicio en obra"/>
    <x v="17"/>
  </r>
  <r>
    <n v="2739"/>
    <x v="80"/>
    <x v="6"/>
    <x v="1"/>
    <m/>
    <m/>
    <s v="d. Cumplimiento de compromisos"/>
    <x v="3"/>
    <n v="4"/>
    <s v="SIN FECHA COMO TAL, SE ASIGNA LA INTERMEDIA DEL SEGUNDO SEMESTRE"/>
    <m/>
    <m/>
    <m/>
    <m/>
    <m/>
    <m/>
    <m/>
    <m/>
    <m/>
    <s v="SIN CECO"/>
    <s v="NO"/>
    <s v="HOMECENTER MANIZALES **-Personal que presta el servicio en obra"/>
    <n v="4"/>
    <n v="4"/>
    <n v="1249"/>
    <n v="1249"/>
    <s v="INT"/>
    <s v="d. Cumplimiento de compromisos-Personal que presta el servicio en obra"/>
    <x v="18"/>
  </r>
  <r>
    <n v="2740"/>
    <x v="80"/>
    <x v="6"/>
    <x v="1"/>
    <m/>
    <m/>
    <s v="e. Proactividad en desarrollo de funciones"/>
    <x v="3"/>
    <n v="4"/>
    <s v="SIN FECHA COMO TAL, SE ASIGNA LA INTERMEDIA DEL SEGUNDO SEMESTRE"/>
    <m/>
    <m/>
    <m/>
    <m/>
    <m/>
    <m/>
    <m/>
    <m/>
    <m/>
    <s v="SIN CECO"/>
    <s v="NO"/>
    <s v="HOMECENTER MANIZALES **-Personal que presta el servicio en obra"/>
    <n v="4"/>
    <n v="4"/>
    <n v="1249"/>
    <n v="1249"/>
    <s v="INT"/>
    <s v="e. Proactividad en desarrollo de funciones-Personal que presta el servicio en obra"/>
    <x v="19"/>
  </r>
  <r>
    <n v="2741"/>
    <x v="80"/>
    <x v="6"/>
    <x v="1"/>
    <m/>
    <m/>
    <s v="a. Calidad del Contenido"/>
    <x v="4"/>
    <n v="4"/>
    <s v="SIN FECHA COMO TAL, SE ASIGNA LA INTERMEDIA DEL SEGUNDO SEMESTRE"/>
    <m/>
    <m/>
    <m/>
    <m/>
    <m/>
    <m/>
    <m/>
    <m/>
    <m/>
    <s v="SIN CECO"/>
    <s v="NO"/>
    <s v="HOMECENTER MANIZALES **-Productos Asociados de PAYC (Informes, Control de presupuesto y Programación y actas)"/>
    <n v="4"/>
    <n v="4"/>
    <n v="1249"/>
    <n v="1249"/>
    <s v="INT"/>
    <s v="a. Calidad del Contenido-Productos Asociados de PAYC (Informes, Control de presupuesto y Programación y actas)"/>
    <x v="20"/>
  </r>
  <r>
    <n v="2742"/>
    <x v="80"/>
    <x v="6"/>
    <x v="1"/>
    <m/>
    <m/>
    <s v="b. Claridad del Contenido"/>
    <x v="4"/>
    <n v="4"/>
    <s v="SIN FECHA COMO TAL, SE ASIGNA LA INTERMEDIA DEL SEGUNDO SEMESTRE"/>
    <m/>
    <m/>
    <m/>
    <m/>
    <m/>
    <m/>
    <m/>
    <m/>
    <m/>
    <s v="SIN CECO"/>
    <s v="NO"/>
    <s v="HOMECENTER MANIZALES **-Productos Asociados de PAYC (Informes, Control de presupuesto y Programación y actas)"/>
    <n v="4"/>
    <n v="4"/>
    <n v="1249"/>
    <n v="1249"/>
    <s v="INT"/>
    <s v="b. Claridad del Contenido-Productos Asociados de PAYC (Informes, Control de presupuesto y Programación y actas)"/>
    <x v="21"/>
  </r>
  <r>
    <n v="2743"/>
    <x v="80"/>
    <x v="6"/>
    <x v="1"/>
    <m/>
    <m/>
    <s v="c. Oportunidad en la entrega"/>
    <x v="4"/>
    <n v="4"/>
    <s v="SIN FECHA COMO TAL, SE ASIGNA LA INTERMEDIA DEL SEGUNDO SEMESTRE"/>
    <m/>
    <m/>
    <m/>
    <m/>
    <m/>
    <m/>
    <m/>
    <m/>
    <m/>
    <s v="SIN CECO"/>
    <s v="NO"/>
    <s v="HOMECENTER MANIZALES **-Productos Asociados de PAYC (Informes, Control de presupuesto y Programación y actas)"/>
    <n v="4"/>
    <n v="4"/>
    <n v="1249"/>
    <n v="1249"/>
    <s v="INT"/>
    <s v="c. Oportunidad en la entrega-Productos Asociados de PAYC (Informes, Control de presupuesto y Programación y actas)"/>
    <x v="22"/>
  </r>
  <r>
    <n v="2744"/>
    <x v="80"/>
    <x v="6"/>
    <x v="1"/>
    <m/>
    <m/>
    <s v="d. Precisión de la información"/>
    <x v="4"/>
    <n v="4"/>
    <s v="SIN FECHA COMO TAL, SE ASIGNA LA INTERMEDIA DEL SEGUNDO SEMESTRE"/>
    <m/>
    <m/>
    <m/>
    <m/>
    <m/>
    <m/>
    <m/>
    <m/>
    <m/>
    <s v="SIN CECO"/>
    <s v="NO"/>
    <s v="HOMECENTER MANIZALES **-Productos Asociados de PAYC (Informes, Control de presupuesto y Programación y actas)"/>
    <n v="4"/>
    <n v="4"/>
    <n v="1249"/>
    <n v="1249"/>
    <s v="INT"/>
    <s v="d. Precisión de la información-Productos Asociados de PAYC (Informes, Control de presupuesto y Programación y actas)"/>
    <x v="23"/>
  </r>
  <r>
    <n v="2745"/>
    <x v="80"/>
    <x v="6"/>
    <x v="1"/>
    <m/>
    <m/>
    <s v="e. Diagramación"/>
    <x v="4"/>
    <n v="4"/>
    <s v="SIN FECHA COMO TAL, SE ASIGNA LA INTERMEDIA DEL SEGUNDO SEMESTRE"/>
    <m/>
    <m/>
    <m/>
    <m/>
    <m/>
    <m/>
    <m/>
    <m/>
    <m/>
    <s v="SIN CECO"/>
    <s v="NO"/>
    <s v="HOMECENTER MANIZALES **-Productos Asociados de PAYC (Informes, Control de presupuesto y Programación y actas)"/>
    <n v="4"/>
    <n v="4"/>
    <n v="1249"/>
    <n v="1249"/>
    <s v="INT"/>
    <s v="e. Diagramación-Productos Asociados de PAYC (Informes, Control de presupuesto y Programación y actas)"/>
    <x v="24"/>
  </r>
  <r>
    <n v="2746"/>
    <x v="80"/>
    <x v="6"/>
    <x v="1"/>
    <m/>
    <m/>
    <s v="a. Cumplimiento"/>
    <x v="5"/>
    <n v="4"/>
    <s v="SIN FECHA COMO TAL, SE ASIGNA LA INTERMEDIA DEL SEGUNDO SEMESTRE"/>
    <m/>
    <m/>
    <m/>
    <m/>
    <m/>
    <m/>
    <m/>
    <m/>
    <m/>
    <s v="SIN CECO"/>
    <s v="NO"/>
    <s v="HOMECENTER MANIZALES **-Compromisos Pactados"/>
    <n v="4"/>
    <n v="4"/>
    <n v="1249"/>
    <n v="1249"/>
    <s v="INT"/>
    <s v="a. Cumplimiento-Compromisos Pactados"/>
    <x v="25"/>
  </r>
  <r>
    <n v="2747"/>
    <x v="80"/>
    <x v="6"/>
    <x v="1"/>
    <m/>
    <m/>
    <s v="b. Satisface expectativas"/>
    <x v="5"/>
    <n v="4"/>
    <s v="SIN FECHA COMO TAL, SE ASIGNA LA INTERMEDIA DEL SEGUNDO SEMESTRE"/>
    <m/>
    <m/>
    <m/>
    <m/>
    <m/>
    <m/>
    <m/>
    <m/>
    <m/>
    <s v="SIN CECO"/>
    <s v="NO"/>
    <s v="HOMECENTER MANIZALES **-Compromisos Pactados"/>
    <n v="4"/>
    <n v="4"/>
    <n v="1249"/>
    <n v="1249"/>
    <s v="INT"/>
    <s v="b. Satisface expectativas-Compromisos Pactados"/>
    <x v="26"/>
  </r>
  <r>
    <n v="2748"/>
    <x v="80"/>
    <x v="6"/>
    <x v="1"/>
    <m/>
    <m/>
    <s v="c. Calidad de la Información suministrada"/>
    <x v="5"/>
    <n v="4"/>
    <s v="SIN FECHA COMO TAL, SE ASIGNA LA INTERMEDIA DEL SEGUNDO SEMESTRE"/>
    <m/>
    <m/>
    <m/>
    <m/>
    <m/>
    <m/>
    <m/>
    <m/>
    <m/>
    <s v="SIN CECO"/>
    <s v="NO"/>
    <s v="HOMECENTER MANIZALES **-Compromisos Pactados"/>
    <n v="4"/>
    <n v="4"/>
    <n v="1249"/>
    <n v="1249"/>
    <s v="INT"/>
    <s v="c. Calidad de la Información suministrada-Compromisos Pactados"/>
    <x v="27"/>
  </r>
  <r>
    <n v="2749"/>
    <x v="80"/>
    <x v="6"/>
    <x v="1"/>
    <m/>
    <m/>
    <s v="d. Disposición del personal de PAYC a las solicitudes del cliente"/>
    <x v="5"/>
    <n v="4"/>
    <s v="SIN FECHA COMO TAL, SE ASIGNA LA INTERMEDIA DEL SEGUNDO SEMESTRE"/>
    <m/>
    <m/>
    <m/>
    <m/>
    <m/>
    <m/>
    <m/>
    <m/>
    <m/>
    <s v="SIN CECO"/>
    <s v="NO"/>
    <s v="HOMECENTER MANIZALES **-Compromisos Pactados"/>
    <n v="4"/>
    <n v="4"/>
    <n v="1249"/>
    <n v="1249"/>
    <s v="INT"/>
    <s v="d. Disposición del personal de PAYC a las solicitudes del cliente-Compromisos Pactados"/>
    <x v="28"/>
  </r>
  <r>
    <n v="2750"/>
    <x v="80"/>
    <x v="6"/>
    <x v="1"/>
    <m/>
    <m/>
    <s v="e. Coherencia entre lo solicitado y lo entregado"/>
    <x v="5"/>
    <n v="4"/>
    <s v="SIN FECHA COMO TAL, SE ASIGNA LA INTERMEDIA DEL SEGUNDO SEMESTRE"/>
    <m/>
    <m/>
    <m/>
    <m/>
    <m/>
    <m/>
    <m/>
    <m/>
    <m/>
    <s v="SIN CECO"/>
    <s v="NO"/>
    <s v="HOMECENTER MANIZALES **-Compromisos Pactados"/>
    <n v="4"/>
    <n v="4"/>
    <n v="1249"/>
    <n v="1249"/>
    <s v="INT"/>
    <s v="e. Coherencia entre lo solicitado y lo entregado-Compromisos Pactados"/>
    <x v="29"/>
  </r>
  <r>
    <n v="2751"/>
    <x v="80"/>
    <x v="6"/>
    <x v="1"/>
    <m/>
    <m/>
    <s v="Grado de Satisfacción con el Servicio Prestado"/>
    <x v="6"/>
    <n v="4"/>
    <s v="SIN FECHA COMO TAL, SE ASIGNA LA INTERMEDIA DEL SEGUNDO SEMESTRE"/>
    <m/>
    <m/>
    <m/>
    <m/>
    <m/>
    <m/>
    <m/>
    <m/>
    <m/>
    <s v="SIN CECO"/>
    <s v="NO"/>
    <s v="HOMECENTER MANIZALES **-Grado de Satisfacción con el Servicio Prestado"/>
    <n v="4"/>
    <n v="4"/>
    <n v="1249"/>
    <n v="1249"/>
    <s v="INT"/>
    <s v="Grado de Satisfacción con el Servicio Prestado-Grado de Satisfacción con el Servicio Prestado"/>
    <x v="30"/>
  </r>
  <r>
    <n v="2752"/>
    <x v="80"/>
    <x v="6"/>
    <x v="1"/>
    <m/>
    <m/>
    <s v="Posibilidad de Volver a Contratar con PAYC"/>
    <x v="7"/>
    <n v="4"/>
    <s v="SIN FECHA COMO TAL, SE ASIGNA LA INTERMEDIA DEL SEGUNDO SEMESTRE"/>
    <m/>
    <m/>
    <m/>
    <m/>
    <m/>
    <m/>
    <m/>
    <m/>
    <m/>
    <s v="SIN CECO"/>
    <s v="NO"/>
    <s v="HOMECENTER MANIZALES **-Posibilidad de Volver a Contratar con PAYC"/>
    <n v="4"/>
    <n v="4"/>
    <n v="1249"/>
    <n v="1249"/>
    <s v="INT"/>
    <s v="Posibilidad de Volver a Contratar con PAYC-Posibilidad de Volver a Contratar con PAYC"/>
    <x v="31"/>
  </r>
  <r>
    <n v="2753"/>
    <x v="80"/>
    <x v="6"/>
    <x v="1"/>
    <m/>
    <m/>
    <s v="Principales fortalezas en el servicio que presta PAYC"/>
    <x v="8"/>
    <s v="-"/>
    <s v="SIN FECHA COMO TAL, SE ASIGNA LA INTERMEDIA DEL SEGUNDO SEMESTRE"/>
    <m/>
    <m/>
    <m/>
    <m/>
    <m/>
    <m/>
    <m/>
    <m/>
    <m/>
    <s v="SIN CECO"/>
    <s v="NO"/>
    <s v="HOMECENTER MANIZALES **-Fortalezas PAYC"/>
    <s v="-"/>
    <n v="0"/>
    <n v="1249"/>
    <n v="1249"/>
    <s v="INT"/>
    <s v="Principales fortalezas en el servicio que presta PAYC-Fortalezas PAYC"/>
    <x v="32"/>
  </r>
  <r>
    <n v="2754"/>
    <x v="80"/>
    <x v="6"/>
    <x v="1"/>
    <m/>
    <m/>
    <s v="Principales debilidades en el servicio que presta PAYC"/>
    <x v="9"/>
    <s v="-"/>
    <s v="SIN FECHA COMO TAL, SE ASIGNA LA INTERMEDIA DEL SEGUNDO SEMESTRE"/>
    <m/>
    <m/>
    <m/>
    <m/>
    <m/>
    <m/>
    <m/>
    <m/>
    <m/>
    <s v="SIN CECO"/>
    <s v="NO"/>
    <s v="HOMECENTER MANIZALES **-Debilidades PAYC"/>
    <s v="-"/>
    <n v="0"/>
    <n v="1249"/>
    <n v="1249"/>
    <s v="INT"/>
    <s v="Principales debilidades en el servicio que presta PAYC-Debilidades PAYC"/>
    <x v="33"/>
  </r>
  <r>
    <n v="2755"/>
    <x v="81"/>
    <x v="6"/>
    <x v="1"/>
    <m/>
    <m/>
    <s v="a. Conocimiento específico de temas aplicables al proyecto"/>
    <x v="0"/>
    <n v="5"/>
    <s v="SIN FECHA COMO TAL, SE ASIGNA LA INTERMEDIA DEL SEGUNDO SEMESTRE"/>
    <m/>
    <m/>
    <m/>
    <m/>
    <m/>
    <m/>
    <m/>
    <m/>
    <m/>
    <s v="SIN CECO"/>
    <s v="NO"/>
    <s v="CAMARA DE COMERCIO SEDE CENTRO-Soporte Técnico"/>
    <n v="5"/>
    <n v="5"/>
    <n v="1226"/>
    <n v="1226"/>
    <s v="INT"/>
    <s v="a. Conocimiento específico de temas aplicables al proyecto-Soporte Técnico"/>
    <x v="0"/>
  </r>
  <r>
    <n v="2756"/>
    <x v="81"/>
    <x v="6"/>
    <x v="1"/>
    <m/>
    <m/>
    <s v="b. Idoneidad y Calidad del soporte"/>
    <x v="0"/>
    <n v="5"/>
    <s v="SIN FECHA COMO TAL, SE ASIGNA LA INTERMEDIA DEL SEGUNDO SEMESTRE"/>
    <m/>
    <m/>
    <m/>
    <m/>
    <m/>
    <m/>
    <m/>
    <m/>
    <m/>
    <s v="SIN CECO"/>
    <s v="NO"/>
    <s v="CAMARA DE COMERCIO SEDE CENTRO-Soporte Técnico"/>
    <n v="5"/>
    <n v="5"/>
    <n v="1226"/>
    <n v="1226"/>
    <s v="INT"/>
    <s v="b. Idoneidad y Calidad del soporte-Soporte Técnico"/>
    <x v="1"/>
  </r>
  <r>
    <n v="2757"/>
    <x v="81"/>
    <x v="6"/>
    <x v="1"/>
    <m/>
    <m/>
    <s v="c. Cumplimiento de especificaciones técnicas de construcción"/>
    <x v="0"/>
    <n v="5"/>
    <s v="SIN FECHA COMO TAL, SE ASIGNA LA INTERMEDIA DEL SEGUNDO SEMESTRE"/>
    <m/>
    <m/>
    <m/>
    <m/>
    <m/>
    <m/>
    <m/>
    <m/>
    <m/>
    <s v="SIN CECO"/>
    <s v="NO"/>
    <s v="CAMARA DE COMERCIO SEDE CENTRO-Soporte Técnico"/>
    <n v="5"/>
    <n v="5"/>
    <n v="1226"/>
    <n v="1226"/>
    <s v="INT"/>
    <s v="c. Cumplimiento de especificaciones técnicas de construcción-Soporte Técnico"/>
    <x v="2"/>
  </r>
  <r>
    <n v="2758"/>
    <x v="81"/>
    <x v="6"/>
    <x v="1"/>
    <m/>
    <m/>
    <s v="d. Confiabilidad de los conceptos aplicados"/>
    <x v="0"/>
    <n v="5"/>
    <s v="SIN FECHA COMO TAL, SE ASIGNA LA INTERMEDIA DEL SEGUNDO SEMESTRE"/>
    <m/>
    <m/>
    <m/>
    <m/>
    <m/>
    <m/>
    <m/>
    <m/>
    <m/>
    <s v="SIN CECO"/>
    <s v="NO"/>
    <s v="CAMARA DE COMERCIO SEDE CENTRO-Soporte Técnico"/>
    <n v="5"/>
    <n v="5"/>
    <n v="1226"/>
    <n v="1226"/>
    <s v="INT"/>
    <s v="d. Confiabilidad de los conceptos aplicados-Soporte Técnico"/>
    <x v="3"/>
  </r>
  <r>
    <n v="2759"/>
    <x v="81"/>
    <x v="6"/>
    <x v="1"/>
    <m/>
    <m/>
    <s v="e. Oportunidad en entrega de información o requerimientos"/>
    <x v="0"/>
    <n v="4"/>
    <s v="SIN FECHA COMO TAL, SE ASIGNA LA INTERMEDIA DEL SEGUNDO SEMESTRE"/>
    <m/>
    <m/>
    <m/>
    <m/>
    <m/>
    <m/>
    <m/>
    <m/>
    <m/>
    <s v="SIN CECO"/>
    <s v="NO"/>
    <s v="CAMARA DE COMERCIO SEDE CENTRO-Soporte Técnico"/>
    <n v="4"/>
    <n v="4"/>
    <n v="1226"/>
    <n v="1226"/>
    <s v="INT"/>
    <s v="e. Oportunidad en entrega de información o requerimientos-Soporte Técnico"/>
    <x v="4"/>
  </r>
  <r>
    <n v="2760"/>
    <x v="81"/>
    <x v="6"/>
    <x v="1"/>
    <m/>
    <m/>
    <s v="a. Oportunidad de la gestión en obra"/>
    <x v="1"/>
    <n v="5"/>
    <s v="SIN FECHA COMO TAL, SE ASIGNA LA INTERMEDIA DEL SEGUNDO SEMESTRE"/>
    <m/>
    <m/>
    <m/>
    <m/>
    <m/>
    <m/>
    <m/>
    <m/>
    <m/>
    <s v="SIN CECO"/>
    <s v="NO"/>
    <s v="CAMARA DE COMERCIO SEDE CENTRO-Soporte Administrativo"/>
    <n v="5"/>
    <n v="5"/>
    <n v="1226"/>
    <n v="1226"/>
    <s v="INT"/>
    <s v="a. Oportunidad de la gestión en obra-Soporte Administrativo"/>
    <x v="5"/>
  </r>
  <r>
    <n v="2761"/>
    <x v="81"/>
    <x v="6"/>
    <x v="1"/>
    <m/>
    <m/>
    <s v="b. Manejo administrativo del proyecto"/>
    <x v="1"/>
    <n v="4"/>
    <s v="SIN FECHA COMO TAL, SE ASIGNA LA INTERMEDIA DEL SEGUNDO SEMESTRE"/>
    <m/>
    <m/>
    <m/>
    <m/>
    <m/>
    <m/>
    <m/>
    <m/>
    <m/>
    <s v="SIN CECO"/>
    <s v="NO"/>
    <s v="CAMARA DE COMERCIO SEDE CENTRO-Soporte Administrativo"/>
    <n v="4"/>
    <n v="4"/>
    <n v="1226"/>
    <n v="1226"/>
    <s v="INT"/>
    <s v="b. Manejo administrativo del proyecto-Soporte Administrativo"/>
    <x v="6"/>
  </r>
  <r>
    <n v="2762"/>
    <x v="81"/>
    <x v="6"/>
    <x v="1"/>
    <m/>
    <m/>
    <s v="c. Información clara y veraz sobre la administración de proyecto"/>
    <x v="1"/>
    <n v="5"/>
    <s v="SIN FECHA COMO TAL, SE ASIGNA LA INTERMEDIA DEL SEGUNDO SEMESTRE"/>
    <m/>
    <m/>
    <m/>
    <m/>
    <m/>
    <m/>
    <m/>
    <m/>
    <m/>
    <s v="SIN CECO"/>
    <s v="NO"/>
    <s v="CAMARA DE COMERCIO SEDE CENTRO-Soporte Administrativo"/>
    <n v="5"/>
    <n v="5"/>
    <n v="1226"/>
    <n v="1226"/>
    <s v="INT"/>
    <s v="c. Información clara y veraz sobre la administración de proyecto-Soporte Administrativo"/>
    <x v="7"/>
  </r>
  <r>
    <n v="2763"/>
    <x v="81"/>
    <x v="6"/>
    <x v="1"/>
    <m/>
    <m/>
    <s v="d. Cumplimientos con expectativas del cliente"/>
    <x v="1"/>
    <n v="5"/>
    <s v="SIN FECHA COMO TAL, SE ASIGNA LA INTERMEDIA DEL SEGUNDO SEMESTRE"/>
    <m/>
    <m/>
    <m/>
    <m/>
    <m/>
    <m/>
    <m/>
    <m/>
    <m/>
    <s v="SIN CECO"/>
    <s v="NO"/>
    <s v="CAMARA DE COMERCIO SEDE CENTRO-Soporte Administrativo"/>
    <n v="5"/>
    <n v="5"/>
    <n v="1226"/>
    <n v="1226"/>
    <s v="INT"/>
    <s v="d. Cumplimientos con expectativas del cliente-Soporte Administrativo"/>
    <x v="8"/>
  </r>
  <r>
    <n v="2764"/>
    <x v="81"/>
    <x v="6"/>
    <x v="1"/>
    <m/>
    <m/>
    <s v="e. Control de presupuesto"/>
    <x v="1"/>
    <n v="4"/>
    <s v="SIN FECHA COMO TAL, SE ASIGNA LA INTERMEDIA DEL SEGUNDO SEMESTRE"/>
    <m/>
    <m/>
    <m/>
    <m/>
    <m/>
    <m/>
    <m/>
    <m/>
    <m/>
    <s v="SIN CECO"/>
    <s v="NO"/>
    <s v="CAMARA DE COMERCIO SEDE CENTRO-Soporte Administrativo"/>
    <n v="4"/>
    <n v="4"/>
    <n v="1226"/>
    <n v="1226"/>
    <s v="INT"/>
    <s v="e. Control de presupuesto-Soporte Administrativo"/>
    <x v="9"/>
  </r>
  <r>
    <n v="2765"/>
    <x v="81"/>
    <x v="6"/>
    <x v="1"/>
    <m/>
    <m/>
    <s v="a. Apoyo y presencia en el proyecto"/>
    <x v="2"/>
    <n v="5"/>
    <s v="SIN FECHA COMO TAL, SE ASIGNA LA INTERMEDIA DEL SEGUNDO SEMESTRE"/>
    <m/>
    <m/>
    <m/>
    <m/>
    <m/>
    <m/>
    <m/>
    <m/>
    <m/>
    <s v="SIN CECO"/>
    <s v="NO"/>
    <s v="CAMARA DE COMERCIO SEDE CENTRO-Soporte Directivo (Coordinador y Gerencia)"/>
    <n v="5"/>
    <n v="5"/>
    <n v="1226"/>
    <n v="1226"/>
    <s v="INT"/>
    <s v="a. Apoyo y presencia en el proyecto-Soporte Directivo (Coordinador y Gerencia)"/>
    <x v="10"/>
  </r>
  <r>
    <n v="2766"/>
    <x v="81"/>
    <x v="6"/>
    <x v="1"/>
    <m/>
    <m/>
    <s v="b. Conocimiento del proyecto"/>
    <x v="2"/>
    <n v="5"/>
    <s v="SIN FECHA COMO TAL, SE ASIGNA LA INTERMEDIA DEL SEGUNDO SEMESTRE"/>
    <m/>
    <m/>
    <m/>
    <m/>
    <m/>
    <m/>
    <m/>
    <m/>
    <m/>
    <s v="SIN CECO"/>
    <s v="NO"/>
    <s v="CAMARA DE COMERCIO SEDE CENTRO-Soporte Directivo (Coordinador y Gerencia)"/>
    <n v="5"/>
    <n v="5"/>
    <n v="1226"/>
    <n v="1226"/>
    <s v="INT"/>
    <s v="b. Conocimiento del proyecto-Soporte Directivo (Coordinador y Gerencia)"/>
    <x v="11"/>
  </r>
  <r>
    <n v="2767"/>
    <x v="81"/>
    <x v="6"/>
    <x v="1"/>
    <m/>
    <m/>
    <s v="c. Planteamiento de soluciones y manejo de conflictos"/>
    <x v="2"/>
    <n v="4"/>
    <s v="SIN FECHA COMO TAL, SE ASIGNA LA INTERMEDIA DEL SEGUNDO SEMESTRE"/>
    <m/>
    <m/>
    <m/>
    <m/>
    <m/>
    <m/>
    <m/>
    <m/>
    <m/>
    <s v="SIN CECO"/>
    <s v="NO"/>
    <s v="CAMARA DE COMERCIO SEDE CENTRO-Soporte Directivo (Coordinador y Gerencia)"/>
    <n v="4"/>
    <n v="4"/>
    <n v="1226"/>
    <n v="1226"/>
    <s v="INT"/>
    <s v="c. Planteamiento de soluciones y manejo de conflictos-Soporte Directivo (Coordinador y Gerencia)"/>
    <x v="12"/>
  </r>
  <r>
    <n v="2768"/>
    <x v="81"/>
    <x v="6"/>
    <x v="1"/>
    <m/>
    <m/>
    <s v="d. Cumplimiento de compromisos"/>
    <x v="2"/>
    <n v="5"/>
    <s v="SIN FECHA COMO TAL, SE ASIGNA LA INTERMEDIA DEL SEGUNDO SEMESTRE"/>
    <m/>
    <m/>
    <m/>
    <m/>
    <m/>
    <m/>
    <m/>
    <m/>
    <m/>
    <s v="SIN CECO"/>
    <s v="NO"/>
    <s v="CAMARA DE COMERCIO SEDE CENTRO-Soporte Directivo (Coordinador y Gerencia)"/>
    <n v="5"/>
    <n v="5"/>
    <n v="1226"/>
    <n v="1226"/>
    <s v="INT"/>
    <s v="d. Cumplimiento de compromisos-Soporte Directivo (Coordinador y Gerencia)"/>
    <x v="13"/>
  </r>
  <r>
    <n v="2769"/>
    <x v="81"/>
    <x v="6"/>
    <x v="1"/>
    <m/>
    <m/>
    <s v="e. Manejo del cliente"/>
    <x v="2"/>
    <n v="5"/>
    <s v="SIN FECHA COMO TAL, SE ASIGNA LA INTERMEDIA DEL SEGUNDO SEMESTRE"/>
    <m/>
    <m/>
    <m/>
    <m/>
    <m/>
    <m/>
    <m/>
    <m/>
    <m/>
    <s v="SIN CECO"/>
    <s v="NO"/>
    <s v="CAMARA DE COMERCIO SEDE CENTRO-Soporte Directivo (Coordinador y Gerencia)"/>
    <n v="5"/>
    <n v="5"/>
    <n v="1226"/>
    <n v="1226"/>
    <s v="INT"/>
    <s v="e. Manejo del cliente-Soporte Directivo (Coordinador y Gerencia)"/>
    <x v="14"/>
  </r>
  <r>
    <n v="2770"/>
    <x v="81"/>
    <x v="6"/>
    <x v="1"/>
    <m/>
    <m/>
    <s v="a. Idoneidad del personal"/>
    <x v="3"/>
    <n v="5"/>
    <s v="SIN FECHA COMO TAL, SE ASIGNA LA INTERMEDIA DEL SEGUNDO SEMESTRE"/>
    <m/>
    <m/>
    <m/>
    <m/>
    <m/>
    <m/>
    <m/>
    <m/>
    <m/>
    <s v="SIN CECO"/>
    <s v="NO"/>
    <s v="CAMARA DE COMERCIO SEDE CENTRO-Personal que presta el servicio en obra"/>
    <n v="5"/>
    <n v="5"/>
    <n v="1226"/>
    <n v="1226"/>
    <s v="INT"/>
    <s v="a. Idoneidad del personal-Personal que presta el servicio en obra"/>
    <x v="15"/>
  </r>
  <r>
    <n v="2771"/>
    <x v="81"/>
    <x v="6"/>
    <x v="1"/>
    <m/>
    <m/>
    <s v="b. Oportuna atención al cliente"/>
    <x v="3"/>
    <n v="5"/>
    <s v="SIN FECHA COMO TAL, SE ASIGNA LA INTERMEDIA DEL SEGUNDO SEMESTRE"/>
    <m/>
    <m/>
    <m/>
    <m/>
    <m/>
    <m/>
    <m/>
    <m/>
    <m/>
    <s v="SIN CECO"/>
    <s v="NO"/>
    <s v="CAMARA DE COMERCIO SEDE CENTRO-Personal que presta el servicio en obra"/>
    <n v="5"/>
    <n v="5"/>
    <n v="1226"/>
    <n v="1226"/>
    <s v="INT"/>
    <s v="b. Oportuna atención al cliente-Personal que presta el servicio en obra"/>
    <x v="16"/>
  </r>
  <r>
    <n v="2772"/>
    <x v="81"/>
    <x v="6"/>
    <x v="1"/>
    <m/>
    <m/>
    <s v="c. Compromiso con el proyecto"/>
    <x v="3"/>
    <n v="5"/>
    <s v="SIN FECHA COMO TAL, SE ASIGNA LA INTERMEDIA DEL SEGUNDO SEMESTRE"/>
    <m/>
    <m/>
    <m/>
    <m/>
    <m/>
    <m/>
    <m/>
    <m/>
    <m/>
    <s v="SIN CECO"/>
    <s v="NO"/>
    <s v="CAMARA DE COMERCIO SEDE CENTRO-Personal que presta el servicio en obra"/>
    <n v="5"/>
    <n v="5"/>
    <n v="1226"/>
    <n v="1226"/>
    <s v="INT"/>
    <s v="c. Compromiso con el proyecto-Personal que presta el servicio en obra"/>
    <x v="17"/>
  </r>
  <r>
    <n v="2773"/>
    <x v="81"/>
    <x v="6"/>
    <x v="1"/>
    <m/>
    <m/>
    <s v="d. Cumplimiento de compromisos"/>
    <x v="3"/>
    <n v="5"/>
    <s v="SIN FECHA COMO TAL, SE ASIGNA LA INTERMEDIA DEL SEGUNDO SEMESTRE"/>
    <m/>
    <m/>
    <m/>
    <m/>
    <m/>
    <m/>
    <m/>
    <m/>
    <m/>
    <s v="SIN CECO"/>
    <s v="NO"/>
    <s v="CAMARA DE COMERCIO SEDE CENTRO-Personal que presta el servicio en obra"/>
    <n v="5"/>
    <n v="5"/>
    <n v="1226"/>
    <n v="1226"/>
    <s v="INT"/>
    <s v="d. Cumplimiento de compromisos-Personal que presta el servicio en obra"/>
    <x v="18"/>
  </r>
  <r>
    <n v="2774"/>
    <x v="81"/>
    <x v="6"/>
    <x v="1"/>
    <m/>
    <m/>
    <s v="e. Proactividad en desarrollo de funciones"/>
    <x v="3"/>
    <n v="5"/>
    <s v="SIN FECHA COMO TAL, SE ASIGNA LA INTERMEDIA DEL SEGUNDO SEMESTRE"/>
    <m/>
    <m/>
    <m/>
    <m/>
    <m/>
    <m/>
    <m/>
    <m/>
    <m/>
    <s v="SIN CECO"/>
    <s v="NO"/>
    <s v="CAMARA DE COMERCIO SEDE CENTRO-Personal que presta el servicio en obra"/>
    <n v="5"/>
    <n v="5"/>
    <n v="1226"/>
    <n v="1226"/>
    <s v="INT"/>
    <s v="e. Proactividad en desarrollo de funciones-Personal que presta el servicio en obra"/>
    <x v="19"/>
  </r>
  <r>
    <n v="2775"/>
    <x v="81"/>
    <x v="6"/>
    <x v="1"/>
    <m/>
    <m/>
    <s v="a. Calidad del Contenido"/>
    <x v="4"/>
    <n v="5"/>
    <s v="SIN FECHA COMO TAL, SE ASIGNA LA INTERMEDIA DEL SEGUNDO SEMESTRE"/>
    <m/>
    <m/>
    <m/>
    <m/>
    <m/>
    <m/>
    <m/>
    <m/>
    <m/>
    <s v="SIN CECO"/>
    <s v="NO"/>
    <s v="CAMARA DE COMERCIO SEDE CENTRO-Productos Asociados de PAYC (Informes, Control de presupuesto y Programación y actas)"/>
    <n v="5"/>
    <n v="5"/>
    <n v="1226"/>
    <n v="1226"/>
    <s v="INT"/>
    <s v="a. Calidad del Contenido-Productos Asociados de PAYC (Informes, Control de presupuesto y Programación y actas)"/>
    <x v="20"/>
  </r>
  <r>
    <n v="2776"/>
    <x v="81"/>
    <x v="6"/>
    <x v="1"/>
    <m/>
    <m/>
    <s v="b. Claridad del Contenido"/>
    <x v="4"/>
    <n v="5"/>
    <s v="SIN FECHA COMO TAL, SE ASIGNA LA INTERMEDIA DEL SEGUNDO SEMESTRE"/>
    <m/>
    <m/>
    <m/>
    <m/>
    <m/>
    <m/>
    <m/>
    <m/>
    <m/>
    <s v="SIN CECO"/>
    <s v="NO"/>
    <s v="CAMARA DE COMERCIO SEDE CENTRO-Productos Asociados de PAYC (Informes, Control de presupuesto y Programación y actas)"/>
    <n v="5"/>
    <n v="5"/>
    <n v="1226"/>
    <n v="1226"/>
    <s v="INT"/>
    <s v="b. Claridad del Contenido-Productos Asociados de PAYC (Informes, Control de presupuesto y Programación y actas)"/>
    <x v="21"/>
  </r>
  <r>
    <n v="2777"/>
    <x v="81"/>
    <x v="6"/>
    <x v="1"/>
    <m/>
    <m/>
    <s v="c. Oportunidad en la entrega"/>
    <x v="4"/>
    <n v="4"/>
    <s v="SIN FECHA COMO TAL, SE ASIGNA LA INTERMEDIA DEL SEGUNDO SEMESTRE"/>
    <m/>
    <m/>
    <m/>
    <m/>
    <m/>
    <m/>
    <m/>
    <m/>
    <m/>
    <s v="SIN CECO"/>
    <s v="NO"/>
    <s v="CAMARA DE COMERCIO SEDE CENTRO-Productos Asociados de PAYC (Informes, Control de presupuesto y Programación y actas)"/>
    <n v="4"/>
    <n v="4"/>
    <n v="1226"/>
    <n v="1226"/>
    <s v="INT"/>
    <s v="c. Oportunidad en la entrega-Productos Asociados de PAYC (Informes, Control de presupuesto y Programación y actas)"/>
    <x v="22"/>
  </r>
  <r>
    <n v="2778"/>
    <x v="81"/>
    <x v="6"/>
    <x v="1"/>
    <m/>
    <m/>
    <s v="d. Precisión de la información"/>
    <x v="4"/>
    <n v="5"/>
    <s v="SIN FECHA COMO TAL, SE ASIGNA LA INTERMEDIA DEL SEGUNDO SEMESTRE"/>
    <m/>
    <m/>
    <m/>
    <m/>
    <m/>
    <m/>
    <m/>
    <m/>
    <m/>
    <s v="SIN CECO"/>
    <s v="NO"/>
    <s v="CAMARA DE COMERCIO SEDE CENTRO-Productos Asociados de PAYC (Informes, Control de presupuesto y Programación y actas)"/>
    <n v="5"/>
    <n v="5"/>
    <n v="1226"/>
    <n v="1226"/>
    <s v="INT"/>
    <s v="d. Precisión de la información-Productos Asociados de PAYC (Informes, Control de presupuesto y Programación y actas)"/>
    <x v="23"/>
  </r>
  <r>
    <n v="2779"/>
    <x v="81"/>
    <x v="6"/>
    <x v="1"/>
    <m/>
    <m/>
    <s v="e. Diagramación"/>
    <x v="4"/>
    <n v="4"/>
    <s v="SIN FECHA COMO TAL, SE ASIGNA LA INTERMEDIA DEL SEGUNDO SEMESTRE"/>
    <m/>
    <m/>
    <m/>
    <m/>
    <m/>
    <m/>
    <m/>
    <m/>
    <m/>
    <s v="SIN CECO"/>
    <s v="NO"/>
    <s v="CAMARA DE COMERCIO SEDE CENTRO-Productos Asociados de PAYC (Informes, Control de presupuesto y Programación y actas)"/>
    <n v="4"/>
    <n v="4"/>
    <n v="1226"/>
    <n v="1226"/>
    <s v="INT"/>
    <s v="e. Diagramación-Productos Asociados de PAYC (Informes, Control de presupuesto y Programación y actas)"/>
    <x v="24"/>
  </r>
  <r>
    <n v="2780"/>
    <x v="81"/>
    <x v="6"/>
    <x v="1"/>
    <m/>
    <m/>
    <s v="a. Cumplimiento"/>
    <x v="5"/>
    <n v="4"/>
    <s v="SIN FECHA COMO TAL, SE ASIGNA LA INTERMEDIA DEL SEGUNDO SEMESTRE"/>
    <m/>
    <m/>
    <m/>
    <m/>
    <m/>
    <m/>
    <m/>
    <m/>
    <m/>
    <s v="SIN CECO"/>
    <s v="NO"/>
    <s v="CAMARA DE COMERCIO SEDE CENTRO-Compromisos Pactados"/>
    <n v="4"/>
    <n v="4"/>
    <n v="1226"/>
    <n v="1226"/>
    <s v="INT"/>
    <s v="a. Cumplimiento-Compromisos Pactados"/>
    <x v="25"/>
  </r>
  <r>
    <n v="2781"/>
    <x v="81"/>
    <x v="6"/>
    <x v="1"/>
    <m/>
    <m/>
    <s v="b. Satisface expectativas"/>
    <x v="5"/>
    <n v="5"/>
    <s v="SIN FECHA COMO TAL, SE ASIGNA LA INTERMEDIA DEL SEGUNDO SEMESTRE"/>
    <m/>
    <m/>
    <m/>
    <m/>
    <m/>
    <m/>
    <m/>
    <m/>
    <m/>
    <s v="SIN CECO"/>
    <s v="NO"/>
    <s v="CAMARA DE COMERCIO SEDE CENTRO-Compromisos Pactados"/>
    <n v="5"/>
    <n v="5"/>
    <n v="1226"/>
    <n v="1226"/>
    <s v="INT"/>
    <s v="b. Satisface expectativas-Compromisos Pactados"/>
    <x v="26"/>
  </r>
  <r>
    <n v="2782"/>
    <x v="81"/>
    <x v="6"/>
    <x v="1"/>
    <m/>
    <m/>
    <s v="c. Calidad de la Información suministrada"/>
    <x v="5"/>
    <n v="5"/>
    <s v="SIN FECHA COMO TAL, SE ASIGNA LA INTERMEDIA DEL SEGUNDO SEMESTRE"/>
    <m/>
    <m/>
    <m/>
    <m/>
    <m/>
    <m/>
    <m/>
    <m/>
    <m/>
    <s v="SIN CECO"/>
    <s v="NO"/>
    <s v="CAMARA DE COMERCIO SEDE CENTRO-Compromisos Pactados"/>
    <n v="5"/>
    <n v="5"/>
    <n v="1226"/>
    <n v="1226"/>
    <s v="INT"/>
    <s v="c. Calidad de la Información suministrada-Compromisos Pactados"/>
    <x v="27"/>
  </r>
  <r>
    <n v="2783"/>
    <x v="81"/>
    <x v="6"/>
    <x v="1"/>
    <m/>
    <m/>
    <s v="d. Disposición del personal de PAYC a las solicitudes del cliente"/>
    <x v="5"/>
    <n v="5"/>
    <s v="SIN FECHA COMO TAL, SE ASIGNA LA INTERMEDIA DEL SEGUNDO SEMESTRE"/>
    <m/>
    <m/>
    <m/>
    <m/>
    <m/>
    <m/>
    <m/>
    <m/>
    <m/>
    <s v="SIN CECO"/>
    <s v="NO"/>
    <s v="CAMARA DE COMERCIO SEDE CENTRO-Compromisos Pactados"/>
    <n v="5"/>
    <n v="5"/>
    <n v="1226"/>
    <n v="1226"/>
    <s v="INT"/>
    <s v="d. Disposición del personal de PAYC a las solicitudes del cliente-Compromisos Pactados"/>
    <x v="28"/>
  </r>
  <r>
    <n v="2784"/>
    <x v="81"/>
    <x v="6"/>
    <x v="1"/>
    <m/>
    <m/>
    <s v="e. Coherencia entre lo solicitado y lo entregado"/>
    <x v="5"/>
    <n v="5"/>
    <s v="SIN FECHA COMO TAL, SE ASIGNA LA INTERMEDIA DEL SEGUNDO SEMESTRE"/>
    <m/>
    <m/>
    <m/>
    <m/>
    <m/>
    <m/>
    <m/>
    <m/>
    <m/>
    <s v="SIN CECO"/>
    <s v="NO"/>
    <s v="CAMARA DE COMERCIO SEDE CENTRO-Compromisos Pactados"/>
    <n v="5"/>
    <n v="5"/>
    <n v="1226"/>
    <n v="1226"/>
    <s v="INT"/>
    <s v="e. Coherencia entre lo solicitado y lo entregado-Compromisos Pactados"/>
    <x v="29"/>
  </r>
  <r>
    <n v="2785"/>
    <x v="81"/>
    <x v="6"/>
    <x v="1"/>
    <m/>
    <m/>
    <s v="Grado de Satisfacción con el Servicio Prestado"/>
    <x v="6"/>
    <n v="5"/>
    <s v="SIN FECHA COMO TAL, SE ASIGNA LA INTERMEDIA DEL SEGUNDO SEMESTRE"/>
    <m/>
    <m/>
    <m/>
    <m/>
    <m/>
    <m/>
    <m/>
    <m/>
    <m/>
    <s v="SIN CECO"/>
    <s v="NO"/>
    <s v="CAMARA DE COMERCIO SEDE CENTRO-Grado de Satisfacción con el Servicio Prestado"/>
    <n v="5"/>
    <n v="5"/>
    <n v="1226"/>
    <n v="1226"/>
    <s v="INT"/>
    <s v="Grado de Satisfacción con el Servicio Prestado-Grado de Satisfacción con el Servicio Prestado"/>
    <x v="30"/>
  </r>
  <r>
    <n v="2786"/>
    <x v="81"/>
    <x v="6"/>
    <x v="1"/>
    <m/>
    <m/>
    <s v="Posibilidad de Volver a Contratar con PAYC"/>
    <x v="7"/>
    <n v="5"/>
    <s v="SIN FECHA COMO TAL, SE ASIGNA LA INTERMEDIA DEL SEGUNDO SEMESTRE"/>
    <m/>
    <m/>
    <m/>
    <m/>
    <m/>
    <m/>
    <m/>
    <m/>
    <m/>
    <s v="SIN CECO"/>
    <s v="NO"/>
    <s v="CAMARA DE COMERCIO SEDE CENTRO-Posibilidad de Volver a Contratar con PAYC"/>
    <n v="5"/>
    <n v="5"/>
    <n v="1226"/>
    <n v="1226"/>
    <s v="INT"/>
    <s v="Posibilidad de Volver a Contratar con PAYC-Posibilidad de Volver a Contratar con PAYC"/>
    <x v="31"/>
  </r>
  <r>
    <n v="2787"/>
    <x v="81"/>
    <x v="6"/>
    <x v="1"/>
    <m/>
    <m/>
    <s v="Principales fortalezas en el servicio que presta PAYC"/>
    <x v="8"/>
    <s v="CONOCIMIENTO TECNICO-ORGANIZACIÓN DE LA INFORMACION-"/>
    <s v="SIN FECHA COMO TAL, SE ASIGNA LA INTERMEDIA DEL SEGUNDO SEMESTRE"/>
    <s v="CONOCIMIENTO TÉCNICO"/>
    <s v="ORGANIZACIÓN DE LA INFORMACIÓN"/>
    <m/>
    <m/>
    <m/>
    <m/>
    <m/>
    <m/>
    <m/>
    <s v="SIN CECO"/>
    <s v="NO"/>
    <s v="CAMARA DE COMERCIO SEDE CENTRO-Fortalezas PAYC"/>
    <s v="CONOCIMIENTO TECNICO-ORGANIZACIÓN DE LA INFORMACION-"/>
    <n v="0"/>
    <n v="1226"/>
    <n v="1226"/>
    <s v="INT"/>
    <s v="Principales fortalezas en el servicio que presta PAYC-Fortalezas PAYC"/>
    <x v="32"/>
  </r>
  <r>
    <n v="2788"/>
    <x v="81"/>
    <x v="6"/>
    <x v="1"/>
    <m/>
    <m/>
    <s v="Principales debilidades en el servicio que presta PAYC"/>
    <x v="9"/>
    <s v="PROACTIVO EN SOLUCIONES DE CONFLICTO-NO SIEMPRE ESTA DEL LADO DEL CLIENTE-"/>
    <s v="SIN FECHA COMO TAL, SE ASIGNA LA INTERMEDIA DEL SEGUNDO SEMESTRE"/>
    <s v="FALTA DE PROACTIVIDAD"/>
    <s v="NO SIEMPRE ESTA DE LADO DEL CLIENTE"/>
    <m/>
    <m/>
    <m/>
    <m/>
    <m/>
    <m/>
    <m/>
    <s v="SIN CECO"/>
    <s v="NO"/>
    <s v="CAMARA DE COMERCIO SEDE CENTRO-Debilidades PAYC"/>
    <s v="PROACTIVO EN SOLUCIONES DE CONFLICTO-NO SIEMPRE ESTA DEL LADO DEL CLIENTE-"/>
    <n v="0"/>
    <n v="1226"/>
    <n v="1226"/>
    <s v="INT"/>
    <s v="Principales debilidades en el servicio que presta PAYC-Debilidades PAYC"/>
    <x v="33"/>
  </r>
  <r>
    <n v="2789"/>
    <x v="72"/>
    <x v="6"/>
    <x v="1"/>
    <m/>
    <m/>
    <s v="a. Conocimiento específico de temas aplicables al proyecto"/>
    <x v="0"/>
    <n v="4"/>
    <s v="SIN FECHA COMO TAL, SE ASIGNA LA INTERMEDIA DEL SEGUNDO SEMESTRE"/>
    <m/>
    <m/>
    <m/>
    <m/>
    <m/>
    <m/>
    <m/>
    <m/>
    <m/>
    <s v="SIN CECO"/>
    <s v="NO"/>
    <s v="UNICENTRO VILLAVICENCIO-Soporte Técnico"/>
    <n v="4"/>
    <n v="4"/>
    <n v="1490"/>
    <n v="1490"/>
    <s v="INT"/>
    <s v="a. Conocimiento específico de temas aplicables al proyecto-Soporte Técnico"/>
    <x v="0"/>
  </r>
  <r>
    <n v="2790"/>
    <x v="72"/>
    <x v="6"/>
    <x v="1"/>
    <m/>
    <m/>
    <s v="b. Idoneidad y Calidad del soporte"/>
    <x v="0"/>
    <n v="4"/>
    <s v="SIN FECHA COMO TAL, SE ASIGNA LA INTERMEDIA DEL SEGUNDO SEMESTRE"/>
    <m/>
    <m/>
    <m/>
    <m/>
    <m/>
    <m/>
    <m/>
    <m/>
    <m/>
    <s v="SIN CECO"/>
    <s v="NO"/>
    <s v="UNICENTRO VILLAVICENCIO-Soporte Técnico"/>
    <n v="4"/>
    <n v="4"/>
    <n v="1490"/>
    <n v="1490"/>
    <s v="INT"/>
    <s v="b. Idoneidad y Calidad del soporte-Soporte Técnico"/>
    <x v="1"/>
  </r>
  <r>
    <n v="2791"/>
    <x v="72"/>
    <x v="6"/>
    <x v="1"/>
    <m/>
    <m/>
    <s v="c. Cumplimiento de especificaciones técnicas de construcción"/>
    <x v="0"/>
    <n v="3"/>
    <s v="SIN FECHA COMO TAL, SE ASIGNA LA INTERMEDIA DEL SEGUNDO SEMESTRE"/>
    <m/>
    <m/>
    <m/>
    <m/>
    <m/>
    <m/>
    <m/>
    <m/>
    <m/>
    <s v="SIN CECO"/>
    <s v="NO"/>
    <s v="UNICENTRO VILLAVICENCIO-Soporte Técnico"/>
    <n v="3"/>
    <n v="3"/>
    <n v="1490"/>
    <n v="1490"/>
    <s v="INT"/>
    <s v="c. Cumplimiento de especificaciones técnicas de construcción-Soporte Técnico"/>
    <x v="2"/>
  </r>
  <r>
    <n v="2792"/>
    <x v="72"/>
    <x v="6"/>
    <x v="1"/>
    <m/>
    <m/>
    <s v="d. Confiabilidad de los conceptos aplicados"/>
    <x v="0"/>
    <n v="3"/>
    <s v="SIN FECHA COMO TAL, SE ASIGNA LA INTERMEDIA DEL SEGUNDO SEMESTRE"/>
    <m/>
    <m/>
    <m/>
    <m/>
    <m/>
    <m/>
    <m/>
    <m/>
    <m/>
    <s v="SIN CECO"/>
    <s v="NO"/>
    <s v="UNICENTRO VILLAVICENCIO-Soporte Técnico"/>
    <n v="3"/>
    <n v="3"/>
    <n v="1490"/>
    <n v="1490"/>
    <s v="INT"/>
    <s v="d. Confiabilidad de los conceptos aplicados-Soporte Técnico"/>
    <x v="3"/>
  </r>
  <r>
    <n v="2793"/>
    <x v="72"/>
    <x v="6"/>
    <x v="1"/>
    <m/>
    <m/>
    <s v="e. Oportunidad en entrega de información o requerimientos"/>
    <x v="0"/>
    <n v="1"/>
    <s v="SIN FECHA COMO TAL, SE ASIGNA LA INTERMEDIA DEL SEGUNDO SEMESTRE"/>
    <m/>
    <m/>
    <m/>
    <m/>
    <m/>
    <m/>
    <m/>
    <m/>
    <m/>
    <s v="SIN CECO"/>
    <s v="NO"/>
    <s v="UNICENTRO VILLAVICENCIO-Soporte Técnico"/>
    <n v="1"/>
    <n v="1"/>
    <n v="1490"/>
    <n v="1490"/>
    <s v="INT"/>
    <s v="e. Oportunidad en entrega de información o requerimientos-Soporte Técnico"/>
    <x v="4"/>
  </r>
  <r>
    <n v="2794"/>
    <x v="72"/>
    <x v="6"/>
    <x v="1"/>
    <m/>
    <m/>
    <s v="a. Oportunidad de la gestión en obra"/>
    <x v="1"/>
    <n v="3"/>
    <s v="SIN FECHA COMO TAL, SE ASIGNA LA INTERMEDIA DEL SEGUNDO SEMESTRE"/>
    <m/>
    <m/>
    <m/>
    <m/>
    <m/>
    <m/>
    <m/>
    <m/>
    <m/>
    <s v="SIN CECO"/>
    <s v="NO"/>
    <s v="UNICENTRO VILLAVICENCIO-Soporte Administrativo"/>
    <n v="3"/>
    <n v="3"/>
    <n v="1490"/>
    <n v="1490"/>
    <s v="INT"/>
    <s v="a. Oportunidad de la gestión en obra-Soporte Administrativo"/>
    <x v="5"/>
  </r>
  <r>
    <n v="2795"/>
    <x v="72"/>
    <x v="6"/>
    <x v="1"/>
    <m/>
    <m/>
    <s v="b. Manejo administrativo del proyecto"/>
    <x v="1"/>
    <n v="3"/>
    <s v="SIN FECHA COMO TAL, SE ASIGNA LA INTERMEDIA DEL SEGUNDO SEMESTRE"/>
    <m/>
    <m/>
    <m/>
    <m/>
    <m/>
    <m/>
    <m/>
    <m/>
    <m/>
    <s v="SIN CECO"/>
    <s v="NO"/>
    <s v="UNICENTRO VILLAVICENCIO-Soporte Administrativo"/>
    <n v="3"/>
    <n v="3"/>
    <n v="1490"/>
    <n v="1490"/>
    <s v="INT"/>
    <s v="b. Manejo administrativo del proyecto-Soporte Administrativo"/>
    <x v="6"/>
  </r>
  <r>
    <n v="2796"/>
    <x v="72"/>
    <x v="6"/>
    <x v="1"/>
    <m/>
    <m/>
    <s v="c. Información clara y veraz sobre la administración de proyecto"/>
    <x v="1"/>
    <n v="2"/>
    <s v="SIN FECHA COMO TAL, SE ASIGNA LA INTERMEDIA DEL SEGUNDO SEMESTRE"/>
    <m/>
    <m/>
    <m/>
    <m/>
    <m/>
    <m/>
    <m/>
    <m/>
    <m/>
    <s v="SIN CECO"/>
    <s v="NO"/>
    <s v="UNICENTRO VILLAVICENCIO-Soporte Administrativo"/>
    <n v="2"/>
    <n v="2"/>
    <n v="1490"/>
    <n v="1490"/>
    <s v="INT"/>
    <s v="c. Información clara y veraz sobre la administración de proyecto-Soporte Administrativo"/>
    <x v="7"/>
  </r>
  <r>
    <n v="2797"/>
    <x v="72"/>
    <x v="6"/>
    <x v="1"/>
    <m/>
    <m/>
    <s v="d. Cumplimientos con expectativas del cliente"/>
    <x v="1"/>
    <n v="2"/>
    <s v="SIN FECHA COMO TAL, SE ASIGNA LA INTERMEDIA DEL SEGUNDO SEMESTRE"/>
    <m/>
    <m/>
    <m/>
    <m/>
    <m/>
    <m/>
    <m/>
    <m/>
    <m/>
    <s v="SIN CECO"/>
    <s v="NO"/>
    <s v="UNICENTRO VILLAVICENCIO-Soporte Administrativo"/>
    <n v="2"/>
    <n v="2"/>
    <n v="1490"/>
    <n v="1490"/>
    <s v="INT"/>
    <s v="d. Cumplimientos con expectativas del cliente-Soporte Administrativo"/>
    <x v="8"/>
  </r>
  <r>
    <n v="2798"/>
    <x v="72"/>
    <x v="6"/>
    <x v="1"/>
    <m/>
    <m/>
    <s v="e. Control de presupuesto"/>
    <x v="1"/>
    <n v="1"/>
    <s v="SIN FECHA COMO TAL, SE ASIGNA LA INTERMEDIA DEL SEGUNDO SEMESTRE"/>
    <m/>
    <m/>
    <m/>
    <m/>
    <m/>
    <m/>
    <m/>
    <m/>
    <m/>
    <s v="SIN CECO"/>
    <s v="NO"/>
    <s v="UNICENTRO VILLAVICENCIO-Soporte Administrativo"/>
    <n v="1"/>
    <n v="1"/>
    <n v="1490"/>
    <n v="1490"/>
    <s v="INT"/>
    <s v="e. Control de presupuesto-Soporte Administrativo"/>
    <x v="9"/>
  </r>
  <r>
    <n v="2799"/>
    <x v="72"/>
    <x v="6"/>
    <x v="1"/>
    <m/>
    <m/>
    <s v="a. Apoyo y presencia en el proyecto"/>
    <x v="2"/>
    <n v="4"/>
    <s v="SIN FECHA COMO TAL, SE ASIGNA LA INTERMEDIA DEL SEGUNDO SEMESTRE"/>
    <m/>
    <m/>
    <m/>
    <m/>
    <m/>
    <m/>
    <m/>
    <m/>
    <m/>
    <s v="SIN CECO"/>
    <s v="NO"/>
    <s v="UNICENTRO VILLAVICENCIO-Soporte Directivo (Coordinador y Gerencia)"/>
    <n v="4"/>
    <n v="4"/>
    <n v="1490"/>
    <n v="1490"/>
    <s v="INT"/>
    <s v="a. Apoyo y presencia en el proyecto-Soporte Directivo (Coordinador y Gerencia)"/>
    <x v="10"/>
  </r>
  <r>
    <n v="2800"/>
    <x v="72"/>
    <x v="6"/>
    <x v="1"/>
    <m/>
    <m/>
    <s v="b. Conocimiento del proyecto"/>
    <x v="2"/>
    <n v="4"/>
    <s v="SIN FECHA COMO TAL, SE ASIGNA LA INTERMEDIA DEL SEGUNDO SEMESTRE"/>
    <m/>
    <m/>
    <m/>
    <m/>
    <m/>
    <m/>
    <m/>
    <m/>
    <m/>
    <s v="SIN CECO"/>
    <s v="NO"/>
    <s v="UNICENTRO VILLAVICENCIO-Soporte Directivo (Coordinador y Gerencia)"/>
    <n v="4"/>
    <n v="4"/>
    <n v="1490"/>
    <n v="1490"/>
    <s v="INT"/>
    <s v="b. Conocimiento del proyecto-Soporte Directivo (Coordinador y Gerencia)"/>
    <x v="11"/>
  </r>
  <r>
    <n v="2801"/>
    <x v="72"/>
    <x v="6"/>
    <x v="1"/>
    <m/>
    <m/>
    <s v="c. Planteamiento de soluciones y manejo de conflictos"/>
    <x v="2"/>
    <n v="2"/>
    <s v="SIN FECHA COMO TAL, SE ASIGNA LA INTERMEDIA DEL SEGUNDO SEMESTRE"/>
    <m/>
    <m/>
    <m/>
    <m/>
    <m/>
    <m/>
    <m/>
    <m/>
    <m/>
    <s v="SIN CECO"/>
    <s v="NO"/>
    <s v="UNICENTRO VILLAVICENCIO-Soporte Directivo (Coordinador y Gerencia)"/>
    <n v="2"/>
    <n v="2"/>
    <n v="1490"/>
    <n v="1490"/>
    <s v="INT"/>
    <s v="c. Planteamiento de soluciones y manejo de conflictos-Soporte Directivo (Coordinador y Gerencia)"/>
    <x v="12"/>
  </r>
  <r>
    <n v="2802"/>
    <x v="72"/>
    <x v="6"/>
    <x v="1"/>
    <m/>
    <m/>
    <s v="d. Cumplimiento de compromisos"/>
    <x v="2"/>
    <n v="3"/>
    <s v="SIN FECHA COMO TAL, SE ASIGNA LA INTERMEDIA DEL SEGUNDO SEMESTRE"/>
    <m/>
    <m/>
    <m/>
    <m/>
    <m/>
    <m/>
    <m/>
    <m/>
    <m/>
    <s v="SIN CECO"/>
    <s v="NO"/>
    <s v="UNICENTRO VILLAVICENCIO-Soporte Directivo (Coordinador y Gerencia)"/>
    <n v="3"/>
    <n v="3"/>
    <n v="1490"/>
    <n v="1490"/>
    <s v="INT"/>
    <s v="d. Cumplimiento de compromisos-Soporte Directivo (Coordinador y Gerencia)"/>
    <x v="13"/>
  </r>
  <r>
    <n v="2803"/>
    <x v="72"/>
    <x v="6"/>
    <x v="1"/>
    <m/>
    <m/>
    <s v="e. Manejo del cliente"/>
    <x v="2"/>
    <n v="3"/>
    <s v="SIN FECHA COMO TAL, SE ASIGNA LA INTERMEDIA DEL SEGUNDO SEMESTRE"/>
    <m/>
    <m/>
    <m/>
    <m/>
    <m/>
    <m/>
    <m/>
    <m/>
    <m/>
    <s v="SIN CECO"/>
    <s v="NO"/>
    <s v="UNICENTRO VILLAVICENCIO-Soporte Directivo (Coordinador y Gerencia)"/>
    <n v="3"/>
    <n v="3"/>
    <n v="1490"/>
    <n v="1490"/>
    <s v="INT"/>
    <s v="e. Manejo del cliente-Soporte Directivo (Coordinador y Gerencia)"/>
    <x v="14"/>
  </r>
  <r>
    <n v="2804"/>
    <x v="72"/>
    <x v="6"/>
    <x v="1"/>
    <m/>
    <m/>
    <s v="a. Idoneidad del personal"/>
    <x v="3"/>
    <n v="4"/>
    <s v="SIN FECHA COMO TAL, SE ASIGNA LA INTERMEDIA DEL SEGUNDO SEMESTRE"/>
    <m/>
    <m/>
    <m/>
    <m/>
    <m/>
    <m/>
    <m/>
    <m/>
    <m/>
    <s v="SIN CECO"/>
    <s v="NO"/>
    <s v="UNICENTRO VILLAVICENCIO-Personal que presta el servicio en obra"/>
    <n v="4"/>
    <n v="4"/>
    <n v="1490"/>
    <n v="1490"/>
    <s v="INT"/>
    <s v="a. Idoneidad del personal-Personal que presta el servicio en obra"/>
    <x v="15"/>
  </r>
  <r>
    <n v="2805"/>
    <x v="72"/>
    <x v="6"/>
    <x v="1"/>
    <m/>
    <m/>
    <s v="b. Oportuna atención al cliente"/>
    <x v="3"/>
    <n v="3"/>
    <s v="SIN FECHA COMO TAL, SE ASIGNA LA INTERMEDIA DEL SEGUNDO SEMESTRE"/>
    <m/>
    <m/>
    <m/>
    <m/>
    <m/>
    <m/>
    <m/>
    <m/>
    <m/>
    <s v="SIN CECO"/>
    <s v="NO"/>
    <s v="UNICENTRO VILLAVICENCIO-Personal que presta el servicio en obra"/>
    <n v="3"/>
    <n v="3"/>
    <n v="1490"/>
    <n v="1490"/>
    <s v="INT"/>
    <s v="b. Oportuna atención al cliente-Personal que presta el servicio en obra"/>
    <x v="16"/>
  </r>
  <r>
    <n v="2806"/>
    <x v="72"/>
    <x v="6"/>
    <x v="1"/>
    <m/>
    <m/>
    <s v="c. Compromiso con el proyecto"/>
    <x v="3"/>
    <n v="3"/>
    <s v="SIN FECHA COMO TAL, SE ASIGNA LA INTERMEDIA DEL SEGUNDO SEMESTRE"/>
    <m/>
    <m/>
    <m/>
    <m/>
    <m/>
    <m/>
    <m/>
    <m/>
    <m/>
    <s v="SIN CECO"/>
    <s v="NO"/>
    <s v="UNICENTRO VILLAVICENCIO-Personal que presta el servicio en obra"/>
    <n v="3"/>
    <n v="3"/>
    <n v="1490"/>
    <n v="1490"/>
    <s v="INT"/>
    <s v="c. Compromiso con el proyecto-Personal que presta el servicio en obra"/>
    <x v="17"/>
  </r>
  <r>
    <n v="2807"/>
    <x v="72"/>
    <x v="6"/>
    <x v="1"/>
    <m/>
    <m/>
    <s v="d. Cumplimiento de compromisos"/>
    <x v="3"/>
    <n v="2"/>
    <s v="SIN FECHA COMO TAL, SE ASIGNA LA INTERMEDIA DEL SEGUNDO SEMESTRE"/>
    <m/>
    <m/>
    <m/>
    <m/>
    <m/>
    <m/>
    <m/>
    <m/>
    <m/>
    <s v="SIN CECO"/>
    <s v="NO"/>
    <s v="UNICENTRO VILLAVICENCIO-Personal que presta el servicio en obra"/>
    <n v="2"/>
    <n v="2"/>
    <n v="1490"/>
    <n v="1490"/>
    <s v="INT"/>
    <s v="d. Cumplimiento de compromisos-Personal que presta el servicio en obra"/>
    <x v="18"/>
  </r>
  <r>
    <n v="2808"/>
    <x v="72"/>
    <x v="6"/>
    <x v="1"/>
    <m/>
    <m/>
    <s v="e. Proactividad en desarrollo de funciones"/>
    <x v="3"/>
    <n v="2"/>
    <s v="SIN FECHA COMO TAL, SE ASIGNA LA INTERMEDIA DEL SEGUNDO SEMESTRE"/>
    <m/>
    <m/>
    <m/>
    <m/>
    <m/>
    <m/>
    <m/>
    <m/>
    <m/>
    <s v="SIN CECO"/>
    <s v="NO"/>
    <s v="UNICENTRO VILLAVICENCIO-Personal que presta el servicio en obra"/>
    <n v="2"/>
    <n v="2"/>
    <n v="1490"/>
    <n v="1490"/>
    <s v="INT"/>
    <s v="e. Proactividad en desarrollo de funciones-Personal que presta el servicio en obra"/>
    <x v="19"/>
  </r>
  <r>
    <n v="2809"/>
    <x v="72"/>
    <x v="6"/>
    <x v="1"/>
    <m/>
    <m/>
    <s v="a. Calidad del Contenido"/>
    <x v="4"/>
    <n v="2"/>
    <s v="SIN FECHA COMO TAL, SE ASIGNA LA INTERMEDIA DEL SEGUNDO SEMESTRE"/>
    <m/>
    <m/>
    <m/>
    <m/>
    <m/>
    <m/>
    <m/>
    <m/>
    <m/>
    <s v="SIN CECO"/>
    <s v="NO"/>
    <s v="UNICENTRO VILLAVICENCIO-Productos Asociados de PAYC (Informes, Control de presupuesto y Programación y actas)"/>
    <n v="2"/>
    <n v="2"/>
    <n v="1490"/>
    <n v="1490"/>
    <s v="INT"/>
    <s v="a. Calidad del Contenido-Productos Asociados de PAYC (Informes, Control de presupuesto y Programación y actas)"/>
    <x v="20"/>
  </r>
  <r>
    <n v="2810"/>
    <x v="72"/>
    <x v="6"/>
    <x v="1"/>
    <m/>
    <m/>
    <s v="b. Claridad del Contenido"/>
    <x v="4"/>
    <n v="3"/>
    <s v="SIN FECHA COMO TAL, SE ASIGNA LA INTERMEDIA DEL SEGUNDO SEMESTRE"/>
    <m/>
    <m/>
    <m/>
    <m/>
    <m/>
    <m/>
    <m/>
    <m/>
    <m/>
    <s v="SIN CECO"/>
    <s v="NO"/>
    <s v="UNICENTRO VILLAVICENCIO-Productos Asociados de PAYC (Informes, Control de presupuesto y Programación y actas)"/>
    <n v="3"/>
    <n v="3"/>
    <n v="1490"/>
    <n v="1490"/>
    <s v="INT"/>
    <s v="b. Claridad del Contenido-Productos Asociados de PAYC (Informes, Control de presupuesto y Programación y actas)"/>
    <x v="21"/>
  </r>
  <r>
    <n v="2811"/>
    <x v="72"/>
    <x v="6"/>
    <x v="1"/>
    <m/>
    <m/>
    <s v="c. Oportunidad en la entrega"/>
    <x v="4"/>
    <n v="1"/>
    <s v="SIN FECHA COMO TAL, SE ASIGNA LA INTERMEDIA DEL SEGUNDO SEMESTRE"/>
    <m/>
    <m/>
    <m/>
    <m/>
    <m/>
    <m/>
    <m/>
    <m/>
    <m/>
    <s v="SIN CECO"/>
    <s v="NO"/>
    <s v="UNICENTRO VILLAVICENCIO-Productos Asociados de PAYC (Informes, Control de presupuesto y Programación y actas)"/>
    <n v="1"/>
    <n v="1"/>
    <n v="1490"/>
    <n v="1490"/>
    <s v="INT"/>
    <s v="c. Oportunidad en la entrega-Productos Asociados de PAYC (Informes, Control de presupuesto y Programación y actas)"/>
    <x v="22"/>
  </r>
  <r>
    <n v="2812"/>
    <x v="72"/>
    <x v="6"/>
    <x v="1"/>
    <m/>
    <m/>
    <s v="d. Precisión de la información"/>
    <x v="4"/>
    <n v="2"/>
    <s v="SIN FECHA COMO TAL, SE ASIGNA LA INTERMEDIA DEL SEGUNDO SEMESTRE"/>
    <m/>
    <m/>
    <m/>
    <m/>
    <m/>
    <m/>
    <m/>
    <m/>
    <m/>
    <s v="SIN CECO"/>
    <s v="NO"/>
    <s v="UNICENTRO VILLAVICENCIO-Productos Asociados de PAYC (Informes, Control de presupuesto y Programación y actas)"/>
    <n v="2"/>
    <n v="2"/>
    <n v="1490"/>
    <n v="1490"/>
    <s v="INT"/>
    <s v="d. Precisión de la información-Productos Asociados de PAYC (Informes, Control de presupuesto y Programación y actas)"/>
    <x v="23"/>
  </r>
  <r>
    <n v="2813"/>
    <x v="72"/>
    <x v="6"/>
    <x v="1"/>
    <m/>
    <m/>
    <s v="e. Diagramación"/>
    <x v="4"/>
    <n v="3"/>
    <s v="SIN FECHA COMO TAL, SE ASIGNA LA INTERMEDIA DEL SEGUNDO SEMESTRE"/>
    <m/>
    <m/>
    <m/>
    <m/>
    <m/>
    <m/>
    <m/>
    <m/>
    <m/>
    <s v="SIN CECO"/>
    <s v="NO"/>
    <s v="UNICENTRO VILLAVICENCIO-Productos Asociados de PAYC (Informes, Control de presupuesto y Programación y actas)"/>
    <n v="3"/>
    <n v="3"/>
    <n v="1490"/>
    <n v="1490"/>
    <s v="INT"/>
    <s v="e. Diagramación-Productos Asociados de PAYC (Informes, Control de presupuesto y Programación y actas)"/>
    <x v="24"/>
  </r>
  <r>
    <n v="2814"/>
    <x v="72"/>
    <x v="6"/>
    <x v="1"/>
    <m/>
    <m/>
    <s v="a. Cumplimiento"/>
    <x v="5"/>
    <n v="3"/>
    <s v="SIN FECHA COMO TAL, SE ASIGNA LA INTERMEDIA DEL SEGUNDO SEMESTRE"/>
    <m/>
    <m/>
    <m/>
    <m/>
    <m/>
    <m/>
    <m/>
    <m/>
    <m/>
    <s v="SIN CECO"/>
    <s v="NO"/>
    <s v="UNICENTRO VILLAVICENCIO-Compromisos Pactados"/>
    <n v="3"/>
    <n v="3"/>
    <n v="1490"/>
    <n v="1490"/>
    <s v="INT"/>
    <s v="a. Cumplimiento-Compromisos Pactados"/>
    <x v="25"/>
  </r>
  <r>
    <n v="2815"/>
    <x v="72"/>
    <x v="6"/>
    <x v="1"/>
    <m/>
    <m/>
    <s v="b. Satisface expectativas"/>
    <x v="5"/>
    <n v="3"/>
    <s v="SIN FECHA COMO TAL, SE ASIGNA LA INTERMEDIA DEL SEGUNDO SEMESTRE"/>
    <m/>
    <m/>
    <m/>
    <m/>
    <m/>
    <m/>
    <m/>
    <m/>
    <m/>
    <s v="SIN CECO"/>
    <s v="NO"/>
    <s v="UNICENTRO VILLAVICENCIO-Compromisos Pactados"/>
    <n v="3"/>
    <n v="3"/>
    <n v="1490"/>
    <n v="1490"/>
    <s v="INT"/>
    <s v="b. Satisface expectativas-Compromisos Pactados"/>
    <x v="26"/>
  </r>
  <r>
    <n v="2816"/>
    <x v="72"/>
    <x v="6"/>
    <x v="1"/>
    <m/>
    <m/>
    <s v="c. Calidad de la Información suministrada"/>
    <x v="5"/>
    <n v="3"/>
    <s v="SIN FECHA COMO TAL, SE ASIGNA LA INTERMEDIA DEL SEGUNDO SEMESTRE"/>
    <m/>
    <m/>
    <m/>
    <m/>
    <m/>
    <m/>
    <m/>
    <m/>
    <m/>
    <s v="SIN CECO"/>
    <s v="NO"/>
    <s v="UNICENTRO VILLAVICENCIO-Compromisos Pactados"/>
    <n v="3"/>
    <n v="3"/>
    <n v="1490"/>
    <n v="1490"/>
    <s v="INT"/>
    <s v="c. Calidad de la Información suministrada-Compromisos Pactados"/>
    <x v="27"/>
  </r>
  <r>
    <n v="2817"/>
    <x v="72"/>
    <x v="6"/>
    <x v="1"/>
    <m/>
    <m/>
    <s v="d. Disposición del personal de PAYC a las solicitudes del cliente"/>
    <x v="5"/>
    <n v="3"/>
    <s v="SIN FECHA COMO TAL, SE ASIGNA LA INTERMEDIA DEL SEGUNDO SEMESTRE"/>
    <m/>
    <m/>
    <m/>
    <m/>
    <m/>
    <m/>
    <m/>
    <m/>
    <m/>
    <s v="SIN CECO"/>
    <s v="NO"/>
    <s v="UNICENTRO VILLAVICENCIO-Compromisos Pactados"/>
    <n v="3"/>
    <n v="3"/>
    <n v="1490"/>
    <n v="1490"/>
    <s v="INT"/>
    <s v="d. Disposición del personal de PAYC a las solicitudes del cliente-Compromisos Pactados"/>
    <x v="28"/>
  </r>
  <r>
    <n v="2818"/>
    <x v="72"/>
    <x v="6"/>
    <x v="1"/>
    <m/>
    <m/>
    <s v="e. Coherencia entre lo solicitado y lo entregado"/>
    <x v="5"/>
    <n v="3"/>
    <s v="SIN FECHA COMO TAL, SE ASIGNA LA INTERMEDIA DEL SEGUNDO SEMESTRE"/>
    <m/>
    <m/>
    <m/>
    <m/>
    <m/>
    <m/>
    <m/>
    <m/>
    <m/>
    <s v="SIN CECO"/>
    <s v="NO"/>
    <s v="UNICENTRO VILLAVICENCIO-Compromisos Pactados"/>
    <n v="3"/>
    <n v="3"/>
    <n v="1490"/>
    <n v="1490"/>
    <s v="INT"/>
    <s v="e. Coherencia entre lo solicitado y lo entregado-Compromisos Pactados"/>
    <x v="29"/>
  </r>
  <r>
    <n v="2819"/>
    <x v="72"/>
    <x v="6"/>
    <x v="1"/>
    <m/>
    <m/>
    <s v="Grado de Satisfacción con el Servicio Prestado"/>
    <x v="6"/>
    <n v="3"/>
    <s v="SIN FECHA COMO TAL, SE ASIGNA LA INTERMEDIA DEL SEGUNDO SEMESTRE"/>
    <m/>
    <m/>
    <m/>
    <m/>
    <m/>
    <m/>
    <m/>
    <m/>
    <m/>
    <s v="SIN CECO"/>
    <s v="NO"/>
    <s v="UNICENTRO VILLAVICENCIO-Grado de Satisfacción con el Servicio Prestado"/>
    <n v="3"/>
    <n v="3"/>
    <n v="1490"/>
    <n v="1490"/>
    <s v="INT"/>
    <s v="Grado de Satisfacción con el Servicio Prestado-Grado de Satisfacción con el Servicio Prestado"/>
    <x v="30"/>
  </r>
  <r>
    <n v="2820"/>
    <x v="72"/>
    <x v="6"/>
    <x v="1"/>
    <m/>
    <m/>
    <s v="Posibilidad de Volver a Contratar con PAYC"/>
    <x v="7"/>
    <n v="3"/>
    <s v="SIN FECHA COMO TAL, SE ASIGNA LA INTERMEDIA DEL SEGUNDO SEMESTRE"/>
    <m/>
    <m/>
    <m/>
    <m/>
    <m/>
    <m/>
    <m/>
    <m/>
    <m/>
    <s v="SIN CECO"/>
    <s v="NO"/>
    <s v="UNICENTRO VILLAVICENCIO-Posibilidad de Volver a Contratar con PAYC"/>
    <n v="3"/>
    <n v="3"/>
    <n v="1490"/>
    <n v="1490"/>
    <s v="INT"/>
    <s v="Posibilidad de Volver a Contratar con PAYC-Posibilidad de Volver a Contratar con PAYC"/>
    <x v="31"/>
  </r>
  <r>
    <n v="2821"/>
    <x v="72"/>
    <x v="6"/>
    <x v="1"/>
    <m/>
    <m/>
    <s v="Principales fortalezas en el servicio que presta PAYC"/>
    <x v="8"/>
    <s v="RECONOCIMIENTO EN EL SECTOR-HERRAMIENTAS VIRTUALES DE CONTACTO-"/>
    <s v="SIN FECHA COMO TAL, SE ASIGNA LA INTERMEDIA DEL SEGUNDO SEMESTRE"/>
    <s v="RECONOCIMIENTO EN EL SECTOR"/>
    <s v="HERRAMIENTAS VIRTUALES DE CONTACTO"/>
    <m/>
    <m/>
    <m/>
    <m/>
    <m/>
    <m/>
    <m/>
    <s v="SIN CECO"/>
    <s v="NO"/>
    <s v="UNICENTRO VILLAVICENCIO-Fortalezas PAYC"/>
    <s v="RECONOCIMIENTO EN EL SECTOR-HERRAMIENTAS VIRTUALES DE CONTACTO-"/>
    <n v="0"/>
    <n v="1490"/>
    <n v="1490"/>
    <s v="INT"/>
    <s v="Principales fortalezas en el servicio que presta PAYC-Fortalezas PAYC"/>
    <x v="32"/>
  </r>
  <r>
    <n v="2822"/>
    <x v="72"/>
    <x v="6"/>
    <x v="1"/>
    <m/>
    <m/>
    <s v="Principales debilidades en el servicio que presta PAYC"/>
    <x v="9"/>
    <s v="DEMORA EN LA ENTREGA DE DOCUMENTOS SOPORTES, ACTAS E INFORMES MENSUALES-NO INFORMAR OPORTUNAMENTE DE HECHOS QUE AFECTAN LA EJECUCION Y EL PRESUPUESTO DE OBRA, ANTES DE SU EJECUCION-DEMORA EN RESPUESTA DE CARTA DE LA NOVEDAD DE MAYORES"/>
    <s v="SIN FECHA COMO TAL, SE ASIGNA LA INTERMEDIA DEL SEGUNDO SEMESTRE"/>
    <s v="OPORTUNIDAD INFORMES"/>
    <s v="ANTICIPACIÓN"/>
    <s v="OPORTUNIDAD ACTAS"/>
    <m/>
    <m/>
    <m/>
    <m/>
    <m/>
    <m/>
    <s v="SIN CECO"/>
    <s v="NO"/>
    <s v="UNICENTRO VILLAVICENCIO-Debilidades PAYC"/>
    <s v="DEMORA EN LA ENTREGA DE DOCUMENTOS SOPORTES, ACTAS E INFORMES MENSUALES-NO INFORMAR OPORTUNAMENTE DE HECHOS QUE AFECTAN LA EJECUCION Y EL PRESUPUESTO DE OBRA, ANTES DE SU EJECUCION-DEMORA EN RESPUESTA DE CARTA DE LA NOVEDAD DE MAYORES"/>
    <n v="0"/>
    <n v="1490"/>
    <n v="1490"/>
    <s v="INT"/>
    <s v="Principales debilidades en el servicio que presta PAYC-Debilidades PAYC"/>
    <x v="33"/>
  </r>
  <r>
    <n v="2823"/>
    <x v="82"/>
    <x v="6"/>
    <x v="1"/>
    <m/>
    <m/>
    <s v="a. Conocimiento específico de temas aplicables al proyecto"/>
    <x v="0"/>
    <n v="4"/>
    <s v="SIN FECHA COMO TAL, SE ASIGNA LA INTERMEDIA DEL SEGUNDO SEMESTRE"/>
    <m/>
    <m/>
    <m/>
    <m/>
    <m/>
    <m/>
    <m/>
    <m/>
    <m/>
    <s v="SIN CECO"/>
    <s v="NO"/>
    <s v="UNIVERSIDAD SANTO TOMÁS-Soporte Técnico"/>
    <n v="4"/>
    <n v="4"/>
    <s v=""/>
    <s v=""/>
    <s v="INT"/>
    <s v="a. Conocimiento específico de temas aplicables al proyecto-Soporte Técnico"/>
    <x v="0"/>
  </r>
  <r>
    <n v="2824"/>
    <x v="82"/>
    <x v="6"/>
    <x v="1"/>
    <m/>
    <m/>
    <s v="b. Idoneidad y Calidad del soporte"/>
    <x v="0"/>
    <n v="4"/>
    <s v="SIN FECHA COMO TAL, SE ASIGNA LA INTERMEDIA DEL SEGUNDO SEMESTRE"/>
    <m/>
    <m/>
    <m/>
    <m/>
    <m/>
    <m/>
    <m/>
    <m/>
    <m/>
    <s v="SIN CECO"/>
    <s v="NO"/>
    <s v="UNIVERSIDAD SANTO TOMÁS-Soporte Técnico"/>
    <n v="4"/>
    <n v="4"/>
    <s v=""/>
    <s v=""/>
    <s v="INT"/>
    <s v="b. Idoneidad y Calidad del soporte-Soporte Técnico"/>
    <x v="1"/>
  </r>
  <r>
    <n v="2825"/>
    <x v="82"/>
    <x v="6"/>
    <x v="1"/>
    <m/>
    <m/>
    <s v="c. Cumplimiento de especificaciones técnicas de construcción"/>
    <x v="0"/>
    <n v="4"/>
    <s v="SIN FECHA COMO TAL, SE ASIGNA LA INTERMEDIA DEL SEGUNDO SEMESTRE"/>
    <m/>
    <m/>
    <m/>
    <m/>
    <m/>
    <m/>
    <m/>
    <m/>
    <m/>
    <s v="SIN CECO"/>
    <s v="NO"/>
    <s v="UNIVERSIDAD SANTO TOMÁS-Soporte Técnico"/>
    <n v="4"/>
    <n v="4"/>
    <s v=""/>
    <s v=""/>
    <s v="INT"/>
    <s v="c. Cumplimiento de especificaciones técnicas de construcción-Soporte Técnico"/>
    <x v="2"/>
  </r>
  <r>
    <n v="2826"/>
    <x v="82"/>
    <x v="6"/>
    <x v="1"/>
    <m/>
    <m/>
    <s v="d. Confiabilidad de los conceptos aplicados"/>
    <x v="0"/>
    <n v="4"/>
    <s v="SIN FECHA COMO TAL, SE ASIGNA LA INTERMEDIA DEL SEGUNDO SEMESTRE"/>
    <m/>
    <m/>
    <m/>
    <m/>
    <m/>
    <m/>
    <m/>
    <m/>
    <m/>
    <s v="SIN CECO"/>
    <s v="NO"/>
    <s v="UNIVERSIDAD SANTO TOMÁS-Soporte Técnico"/>
    <n v="4"/>
    <n v="4"/>
    <s v=""/>
    <s v=""/>
    <s v="INT"/>
    <s v="d. Confiabilidad de los conceptos aplicados-Soporte Técnico"/>
    <x v="3"/>
  </r>
  <r>
    <n v="2827"/>
    <x v="82"/>
    <x v="6"/>
    <x v="1"/>
    <m/>
    <m/>
    <s v="e. Oportunidad en entrega de información o requerimientos"/>
    <x v="0"/>
    <n v="4"/>
    <s v="SIN FECHA COMO TAL, SE ASIGNA LA INTERMEDIA DEL SEGUNDO SEMESTRE"/>
    <m/>
    <m/>
    <m/>
    <m/>
    <m/>
    <m/>
    <m/>
    <m/>
    <m/>
    <s v="SIN CECO"/>
    <s v="NO"/>
    <s v="UNIVERSIDAD SANTO TOMÁS-Soporte Técnico"/>
    <n v="4"/>
    <n v="4"/>
    <s v=""/>
    <s v=""/>
    <s v="INT"/>
    <s v="e. Oportunidad en entrega de información o requerimientos-Soporte Técnico"/>
    <x v="4"/>
  </r>
  <r>
    <n v="2828"/>
    <x v="82"/>
    <x v="6"/>
    <x v="1"/>
    <m/>
    <m/>
    <s v="a. Oportunidad de la gestión en obra"/>
    <x v="1"/>
    <n v="4"/>
    <s v="SIN FECHA COMO TAL, SE ASIGNA LA INTERMEDIA DEL SEGUNDO SEMESTRE"/>
    <m/>
    <m/>
    <m/>
    <m/>
    <m/>
    <m/>
    <m/>
    <m/>
    <m/>
    <s v="SIN CECO"/>
    <s v="NO"/>
    <s v="UNIVERSIDAD SANTO TOMÁS-Soporte Administrativo"/>
    <n v="4"/>
    <n v="4"/>
    <s v=""/>
    <s v=""/>
    <s v="INT"/>
    <s v="a. Oportunidad de la gestión en obra-Soporte Administrativo"/>
    <x v="5"/>
  </r>
  <r>
    <n v="2829"/>
    <x v="82"/>
    <x v="6"/>
    <x v="1"/>
    <m/>
    <m/>
    <s v="b. Manejo administrativo del proyecto"/>
    <x v="1"/>
    <n v="4"/>
    <s v="SIN FECHA COMO TAL, SE ASIGNA LA INTERMEDIA DEL SEGUNDO SEMESTRE"/>
    <m/>
    <m/>
    <m/>
    <m/>
    <m/>
    <m/>
    <m/>
    <m/>
    <m/>
    <s v="SIN CECO"/>
    <s v="NO"/>
    <s v="UNIVERSIDAD SANTO TOMÁS-Soporte Administrativo"/>
    <n v="4"/>
    <n v="4"/>
    <s v=""/>
    <s v=""/>
    <s v="INT"/>
    <s v="b. Manejo administrativo del proyecto-Soporte Administrativo"/>
    <x v="6"/>
  </r>
  <r>
    <n v="2830"/>
    <x v="82"/>
    <x v="6"/>
    <x v="1"/>
    <m/>
    <m/>
    <s v="c. Información clara y veraz sobre la administración de proyecto"/>
    <x v="1"/>
    <n v="4"/>
    <s v="SIN FECHA COMO TAL, SE ASIGNA LA INTERMEDIA DEL SEGUNDO SEMESTRE"/>
    <m/>
    <m/>
    <m/>
    <m/>
    <m/>
    <m/>
    <m/>
    <m/>
    <m/>
    <s v="SIN CECO"/>
    <s v="NO"/>
    <s v="UNIVERSIDAD SANTO TOMÁS-Soporte Administrativo"/>
    <n v="4"/>
    <n v="4"/>
    <s v=""/>
    <s v=""/>
    <s v="INT"/>
    <s v="c. Información clara y veraz sobre la administración de proyecto-Soporte Administrativo"/>
    <x v="7"/>
  </r>
  <r>
    <n v="2831"/>
    <x v="82"/>
    <x v="6"/>
    <x v="1"/>
    <m/>
    <m/>
    <s v="d. Cumplimientos con expectativas del cliente"/>
    <x v="1"/>
    <n v="4"/>
    <s v="SIN FECHA COMO TAL, SE ASIGNA LA INTERMEDIA DEL SEGUNDO SEMESTRE"/>
    <m/>
    <m/>
    <m/>
    <m/>
    <m/>
    <m/>
    <m/>
    <m/>
    <m/>
    <s v="SIN CECO"/>
    <s v="NO"/>
    <s v="UNIVERSIDAD SANTO TOMÁS-Soporte Administrativo"/>
    <n v="4"/>
    <n v="4"/>
    <s v=""/>
    <s v=""/>
    <s v="INT"/>
    <s v="d. Cumplimientos con expectativas del cliente-Soporte Administrativo"/>
    <x v="8"/>
  </r>
  <r>
    <n v="2832"/>
    <x v="82"/>
    <x v="6"/>
    <x v="1"/>
    <m/>
    <m/>
    <s v="e. Control de presupuesto"/>
    <x v="1"/>
    <n v="4"/>
    <s v="SIN FECHA COMO TAL, SE ASIGNA LA INTERMEDIA DEL SEGUNDO SEMESTRE"/>
    <m/>
    <m/>
    <m/>
    <m/>
    <m/>
    <m/>
    <m/>
    <m/>
    <m/>
    <s v="SIN CECO"/>
    <s v="NO"/>
    <s v="UNIVERSIDAD SANTO TOMÁS-Soporte Administrativo"/>
    <n v="4"/>
    <n v="4"/>
    <s v=""/>
    <s v=""/>
    <s v="INT"/>
    <s v="e. Control de presupuesto-Soporte Administrativo"/>
    <x v="9"/>
  </r>
  <r>
    <n v="2833"/>
    <x v="82"/>
    <x v="6"/>
    <x v="1"/>
    <m/>
    <m/>
    <s v="a. Apoyo y presencia en el proyecto"/>
    <x v="2"/>
    <n v="5"/>
    <s v="SIN FECHA COMO TAL, SE ASIGNA LA INTERMEDIA DEL SEGUNDO SEMESTRE"/>
    <m/>
    <m/>
    <m/>
    <m/>
    <m/>
    <m/>
    <m/>
    <m/>
    <m/>
    <s v="SIN CECO"/>
    <s v="NO"/>
    <s v="UNIVERSIDAD SANTO TOMÁS-Soporte Directivo (Coordinador y Gerencia)"/>
    <n v="5"/>
    <n v="5"/>
    <s v=""/>
    <s v=""/>
    <s v="INT"/>
    <s v="a. Apoyo y presencia en el proyecto-Soporte Directivo (Coordinador y Gerencia)"/>
    <x v="10"/>
  </r>
  <r>
    <n v="2834"/>
    <x v="82"/>
    <x v="6"/>
    <x v="1"/>
    <m/>
    <m/>
    <s v="b. Conocimiento del proyecto"/>
    <x v="2"/>
    <n v="5"/>
    <s v="SIN FECHA COMO TAL, SE ASIGNA LA INTERMEDIA DEL SEGUNDO SEMESTRE"/>
    <m/>
    <m/>
    <m/>
    <m/>
    <m/>
    <m/>
    <m/>
    <m/>
    <m/>
    <s v="SIN CECO"/>
    <s v="NO"/>
    <s v="UNIVERSIDAD SANTO TOMÁS-Soporte Directivo (Coordinador y Gerencia)"/>
    <n v="5"/>
    <n v="5"/>
    <s v=""/>
    <s v=""/>
    <s v="INT"/>
    <s v="b. Conocimiento del proyecto-Soporte Directivo (Coordinador y Gerencia)"/>
    <x v="11"/>
  </r>
  <r>
    <n v="2835"/>
    <x v="82"/>
    <x v="6"/>
    <x v="1"/>
    <m/>
    <m/>
    <s v="c. Planteamiento de soluciones y manejo de conflictos"/>
    <x v="2"/>
    <n v="4"/>
    <s v="SIN FECHA COMO TAL, SE ASIGNA LA INTERMEDIA DEL SEGUNDO SEMESTRE"/>
    <m/>
    <m/>
    <m/>
    <m/>
    <m/>
    <m/>
    <m/>
    <m/>
    <m/>
    <s v="SIN CECO"/>
    <s v="NO"/>
    <s v="UNIVERSIDAD SANTO TOMÁS-Soporte Directivo (Coordinador y Gerencia)"/>
    <n v="4"/>
    <n v="4"/>
    <s v=""/>
    <s v=""/>
    <s v="INT"/>
    <s v="c. Planteamiento de soluciones y manejo de conflictos-Soporte Directivo (Coordinador y Gerencia)"/>
    <x v="12"/>
  </r>
  <r>
    <n v="2836"/>
    <x v="82"/>
    <x v="6"/>
    <x v="1"/>
    <m/>
    <m/>
    <s v="d. Cumplimiento de compromisos"/>
    <x v="2"/>
    <n v="4"/>
    <s v="SIN FECHA COMO TAL, SE ASIGNA LA INTERMEDIA DEL SEGUNDO SEMESTRE"/>
    <m/>
    <m/>
    <m/>
    <m/>
    <m/>
    <m/>
    <m/>
    <m/>
    <m/>
    <s v="SIN CECO"/>
    <s v="NO"/>
    <s v="UNIVERSIDAD SANTO TOMÁS-Soporte Directivo (Coordinador y Gerencia)"/>
    <n v="4"/>
    <n v="4"/>
    <s v=""/>
    <s v=""/>
    <s v="INT"/>
    <s v="d. Cumplimiento de compromisos-Soporte Directivo (Coordinador y Gerencia)"/>
    <x v="13"/>
  </r>
  <r>
    <n v="2837"/>
    <x v="82"/>
    <x v="6"/>
    <x v="1"/>
    <m/>
    <m/>
    <s v="e. Manejo del cliente"/>
    <x v="2"/>
    <n v="4"/>
    <s v="SIN FECHA COMO TAL, SE ASIGNA LA INTERMEDIA DEL SEGUNDO SEMESTRE"/>
    <m/>
    <m/>
    <m/>
    <m/>
    <m/>
    <m/>
    <m/>
    <m/>
    <m/>
    <s v="SIN CECO"/>
    <s v="NO"/>
    <s v="UNIVERSIDAD SANTO TOMÁS-Soporte Directivo (Coordinador y Gerencia)"/>
    <n v="4"/>
    <n v="4"/>
    <s v=""/>
    <s v=""/>
    <s v="INT"/>
    <s v="e. Manejo del cliente-Soporte Directivo (Coordinador y Gerencia)"/>
    <x v="14"/>
  </r>
  <r>
    <n v="2838"/>
    <x v="82"/>
    <x v="6"/>
    <x v="1"/>
    <m/>
    <m/>
    <s v="a. Idoneidad del personal"/>
    <x v="3"/>
    <n v="4"/>
    <s v="SIN FECHA COMO TAL, SE ASIGNA LA INTERMEDIA DEL SEGUNDO SEMESTRE"/>
    <m/>
    <m/>
    <m/>
    <m/>
    <m/>
    <m/>
    <m/>
    <m/>
    <m/>
    <s v="SIN CECO"/>
    <s v="NO"/>
    <s v="UNIVERSIDAD SANTO TOMÁS-Personal que presta el servicio en obra"/>
    <n v="4"/>
    <n v="4"/>
    <s v=""/>
    <s v=""/>
    <s v="INT"/>
    <s v="a. Idoneidad del personal-Personal que presta el servicio en obra"/>
    <x v="15"/>
  </r>
  <r>
    <n v="2839"/>
    <x v="82"/>
    <x v="6"/>
    <x v="1"/>
    <m/>
    <m/>
    <s v="b. Oportuna atención al cliente"/>
    <x v="3"/>
    <n v="4"/>
    <s v="SIN FECHA COMO TAL, SE ASIGNA LA INTERMEDIA DEL SEGUNDO SEMESTRE"/>
    <m/>
    <m/>
    <m/>
    <m/>
    <m/>
    <m/>
    <m/>
    <m/>
    <m/>
    <s v="SIN CECO"/>
    <s v="NO"/>
    <s v="UNIVERSIDAD SANTO TOMÁS-Personal que presta el servicio en obra"/>
    <n v="4"/>
    <n v="4"/>
    <s v=""/>
    <s v=""/>
    <s v="INT"/>
    <s v="b. Oportuna atención al cliente-Personal que presta el servicio en obra"/>
    <x v="16"/>
  </r>
  <r>
    <n v="2840"/>
    <x v="82"/>
    <x v="6"/>
    <x v="1"/>
    <m/>
    <m/>
    <s v="c. Compromiso con el proyecto"/>
    <x v="3"/>
    <n v="5"/>
    <s v="SIN FECHA COMO TAL, SE ASIGNA LA INTERMEDIA DEL SEGUNDO SEMESTRE"/>
    <m/>
    <m/>
    <m/>
    <m/>
    <m/>
    <m/>
    <m/>
    <m/>
    <m/>
    <s v="SIN CECO"/>
    <s v="NO"/>
    <s v="UNIVERSIDAD SANTO TOMÁS-Personal que presta el servicio en obra"/>
    <n v="5"/>
    <n v="5"/>
    <s v=""/>
    <s v=""/>
    <s v="INT"/>
    <s v="c. Compromiso con el proyecto-Personal que presta el servicio en obra"/>
    <x v="17"/>
  </r>
  <r>
    <n v="2841"/>
    <x v="82"/>
    <x v="6"/>
    <x v="1"/>
    <m/>
    <m/>
    <s v="d. Cumplimiento de compromisos"/>
    <x v="3"/>
    <n v="4"/>
    <s v="SIN FECHA COMO TAL, SE ASIGNA LA INTERMEDIA DEL SEGUNDO SEMESTRE"/>
    <m/>
    <m/>
    <m/>
    <m/>
    <m/>
    <m/>
    <m/>
    <m/>
    <m/>
    <s v="SIN CECO"/>
    <s v="NO"/>
    <s v="UNIVERSIDAD SANTO TOMÁS-Personal que presta el servicio en obra"/>
    <n v="4"/>
    <n v="4"/>
    <s v=""/>
    <s v=""/>
    <s v="INT"/>
    <s v="d. Cumplimiento de compromisos-Personal que presta el servicio en obra"/>
    <x v="18"/>
  </r>
  <r>
    <n v="2842"/>
    <x v="82"/>
    <x v="6"/>
    <x v="1"/>
    <m/>
    <m/>
    <s v="e. Proactividad en desarrollo de funciones"/>
    <x v="3"/>
    <n v="4"/>
    <s v="SIN FECHA COMO TAL, SE ASIGNA LA INTERMEDIA DEL SEGUNDO SEMESTRE"/>
    <m/>
    <m/>
    <m/>
    <m/>
    <m/>
    <m/>
    <m/>
    <m/>
    <m/>
    <s v="SIN CECO"/>
    <s v="NO"/>
    <s v="UNIVERSIDAD SANTO TOMÁS-Personal que presta el servicio en obra"/>
    <n v="4"/>
    <n v="4"/>
    <s v=""/>
    <s v=""/>
    <s v="INT"/>
    <s v="e. Proactividad en desarrollo de funciones-Personal que presta el servicio en obra"/>
    <x v="19"/>
  </r>
  <r>
    <n v="2843"/>
    <x v="82"/>
    <x v="6"/>
    <x v="1"/>
    <m/>
    <m/>
    <s v="a. Calidad del Contenido"/>
    <x v="4"/>
    <n v="4"/>
    <s v="SIN FECHA COMO TAL, SE ASIGNA LA INTERMEDIA DEL SEGUNDO SEMESTRE"/>
    <m/>
    <m/>
    <m/>
    <m/>
    <m/>
    <m/>
    <m/>
    <m/>
    <m/>
    <s v="SIN CECO"/>
    <s v="NO"/>
    <s v="UNIVERSIDAD SANTO TOMÁS-Productos Asociados de PAYC (Informes, Control de presupuesto y Programación y actas)"/>
    <n v="4"/>
    <n v="4"/>
    <s v=""/>
    <s v=""/>
    <s v="INT"/>
    <s v="a. Calidad del Contenido-Productos Asociados de PAYC (Informes, Control de presupuesto y Programación y actas)"/>
    <x v="20"/>
  </r>
  <r>
    <n v="2844"/>
    <x v="82"/>
    <x v="6"/>
    <x v="1"/>
    <m/>
    <m/>
    <s v="b. Claridad del Contenido"/>
    <x v="4"/>
    <n v="4"/>
    <s v="SIN FECHA COMO TAL, SE ASIGNA LA INTERMEDIA DEL SEGUNDO SEMESTRE"/>
    <m/>
    <m/>
    <m/>
    <m/>
    <m/>
    <m/>
    <m/>
    <m/>
    <m/>
    <s v="SIN CECO"/>
    <s v="NO"/>
    <s v="UNIVERSIDAD SANTO TOMÁS-Productos Asociados de PAYC (Informes, Control de presupuesto y Programación y actas)"/>
    <n v="4"/>
    <n v="4"/>
    <s v=""/>
    <s v=""/>
    <s v="INT"/>
    <s v="b. Claridad del Contenido-Productos Asociados de PAYC (Informes, Control de presupuesto y Programación y actas)"/>
    <x v="21"/>
  </r>
  <r>
    <n v="2845"/>
    <x v="82"/>
    <x v="6"/>
    <x v="1"/>
    <m/>
    <m/>
    <s v="c. Oportunidad en la entrega"/>
    <x v="4"/>
    <n v="4"/>
    <s v="SIN FECHA COMO TAL, SE ASIGNA LA INTERMEDIA DEL SEGUNDO SEMESTRE"/>
    <m/>
    <m/>
    <m/>
    <m/>
    <m/>
    <m/>
    <m/>
    <m/>
    <m/>
    <s v="SIN CECO"/>
    <s v="NO"/>
    <s v="UNIVERSIDAD SANTO TOMÁS-Productos Asociados de PAYC (Informes, Control de presupuesto y Programación y actas)"/>
    <n v="4"/>
    <n v="4"/>
    <s v=""/>
    <s v=""/>
    <s v="INT"/>
    <s v="c. Oportunidad en la entrega-Productos Asociados de PAYC (Informes, Control de presupuesto y Programación y actas)"/>
    <x v="22"/>
  </r>
  <r>
    <n v="2846"/>
    <x v="82"/>
    <x v="6"/>
    <x v="1"/>
    <m/>
    <m/>
    <s v="d. Precisión de la información"/>
    <x v="4"/>
    <n v="4"/>
    <s v="SIN FECHA COMO TAL, SE ASIGNA LA INTERMEDIA DEL SEGUNDO SEMESTRE"/>
    <m/>
    <m/>
    <m/>
    <m/>
    <m/>
    <m/>
    <m/>
    <m/>
    <m/>
    <s v="SIN CECO"/>
    <s v="NO"/>
    <s v="UNIVERSIDAD SANTO TOMÁS-Productos Asociados de PAYC (Informes, Control de presupuesto y Programación y actas)"/>
    <n v="4"/>
    <n v="4"/>
    <s v=""/>
    <s v=""/>
    <s v="INT"/>
    <s v="d. Precisión de la información-Productos Asociados de PAYC (Informes, Control de presupuesto y Programación y actas)"/>
    <x v="23"/>
  </r>
  <r>
    <n v="2847"/>
    <x v="82"/>
    <x v="6"/>
    <x v="1"/>
    <m/>
    <m/>
    <s v="e. Diagramación"/>
    <x v="4"/>
    <n v="4"/>
    <s v="SIN FECHA COMO TAL, SE ASIGNA LA INTERMEDIA DEL SEGUNDO SEMESTRE"/>
    <m/>
    <m/>
    <m/>
    <m/>
    <m/>
    <m/>
    <m/>
    <m/>
    <m/>
    <s v="SIN CECO"/>
    <s v="NO"/>
    <s v="UNIVERSIDAD SANTO TOMÁS-Productos Asociados de PAYC (Informes, Control de presupuesto y Programación y actas)"/>
    <n v="4"/>
    <n v="4"/>
    <s v=""/>
    <s v=""/>
    <s v="INT"/>
    <s v="e. Diagramación-Productos Asociados de PAYC (Informes, Control de presupuesto y Programación y actas)"/>
    <x v="24"/>
  </r>
  <r>
    <n v="2848"/>
    <x v="82"/>
    <x v="6"/>
    <x v="1"/>
    <m/>
    <m/>
    <s v="a. Cumplimiento"/>
    <x v="5"/>
    <n v="4"/>
    <s v="SIN FECHA COMO TAL, SE ASIGNA LA INTERMEDIA DEL SEGUNDO SEMESTRE"/>
    <m/>
    <m/>
    <m/>
    <m/>
    <m/>
    <m/>
    <m/>
    <m/>
    <m/>
    <s v="SIN CECO"/>
    <s v="NO"/>
    <s v="UNIVERSIDAD SANTO TOMÁS-Compromisos Pactados"/>
    <n v="4"/>
    <n v="4"/>
    <s v=""/>
    <s v=""/>
    <s v="INT"/>
    <s v="a. Cumplimiento-Compromisos Pactados"/>
    <x v="25"/>
  </r>
  <r>
    <n v="2849"/>
    <x v="82"/>
    <x v="6"/>
    <x v="1"/>
    <m/>
    <m/>
    <s v="b. Satisface expectativas"/>
    <x v="5"/>
    <n v="4"/>
    <s v="SIN FECHA COMO TAL, SE ASIGNA LA INTERMEDIA DEL SEGUNDO SEMESTRE"/>
    <m/>
    <m/>
    <m/>
    <m/>
    <m/>
    <m/>
    <m/>
    <m/>
    <m/>
    <s v="SIN CECO"/>
    <s v="NO"/>
    <s v="UNIVERSIDAD SANTO TOMÁS-Compromisos Pactados"/>
    <n v="4"/>
    <n v="4"/>
    <s v=""/>
    <s v=""/>
    <s v="INT"/>
    <s v="b. Satisface expectativas-Compromisos Pactados"/>
    <x v="26"/>
  </r>
  <r>
    <n v="2850"/>
    <x v="82"/>
    <x v="6"/>
    <x v="1"/>
    <m/>
    <m/>
    <s v="c. Calidad de la Información suministrada"/>
    <x v="5"/>
    <n v="4"/>
    <s v="SIN FECHA COMO TAL, SE ASIGNA LA INTERMEDIA DEL SEGUNDO SEMESTRE"/>
    <m/>
    <m/>
    <m/>
    <m/>
    <m/>
    <m/>
    <m/>
    <m/>
    <m/>
    <s v="SIN CECO"/>
    <s v="NO"/>
    <s v="UNIVERSIDAD SANTO TOMÁS-Compromisos Pactados"/>
    <n v="4"/>
    <n v="4"/>
    <s v=""/>
    <s v=""/>
    <s v="INT"/>
    <s v="c. Calidad de la Información suministrada-Compromisos Pactados"/>
    <x v="27"/>
  </r>
  <r>
    <n v="2851"/>
    <x v="82"/>
    <x v="6"/>
    <x v="1"/>
    <m/>
    <m/>
    <s v="d. Disposición del personal de PAYC a las solicitudes del cliente"/>
    <x v="5"/>
    <n v="5"/>
    <s v="SIN FECHA COMO TAL, SE ASIGNA LA INTERMEDIA DEL SEGUNDO SEMESTRE"/>
    <m/>
    <m/>
    <m/>
    <m/>
    <m/>
    <m/>
    <m/>
    <m/>
    <m/>
    <s v="SIN CECO"/>
    <s v="NO"/>
    <s v="UNIVERSIDAD SANTO TOMÁS-Compromisos Pactados"/>
    <n v="5"/>
    <n v="5"/>
    <s v=""/>
    <s v=""/>
    <s v="INT"/>
    <s v="d. Disposición del personal de PAYC a las solicitudes del cliente-Compromisos Pactados"/>
    <x v="28"/>
  </r>
  <r>
    <n v="2852"/>
    <x v="82"/>
    <x v="6"/>
    <x v="1"/>
    <m/>
    <m/>
    <s v="e. Coherencia entre lo solicitado y lo entregado"/>
    <x v="5"/>
    <n v="4"/>
    <s v="SIN FECHA COMO TAL, SE ASIGNA LA INTERMEDIA DEL SEGUNDO SEMESTRE"/>
    <m/>
    <m/>
    <m/>
    <m/>
    <m/>
    <m/>
    <m/>
    <m/>
    <m/>
    <s v="SIN CECO"/>
    <s v="NO"/>
    <s v="UNIVERSIDAD SANTO TOMÁS-Compromisos Pactados"/>
    <n v="4"/>
    <n v="4"/>
    <s v=""/>
    <s v=""/>
    <s v="INT"/>
    <s v="e. Coherencia entre lo solicitado y lo entregado-Compromisos Pactados"/>
    <x v="29"/>
  </r>
  <r>
    <n v="2853"/>
    <x v="82"/>
    <x v="6"/>
    <x v="1"/>
    <m/>
    <m/>
    <s v="Grado de Satisfacción con el Servicio Prestado"/>
    <x v="6"/>
    <n v="4"/>
    <s v="SIN FECHA COMO TAL, SE ASIGNA LA INTERMEDIA DEL SEGUNDO SEMESTRE"/>
    <m/>
    <m/>
    <m/>
    <m/>
    <m/>
    <m/>
    <m/>
    <m/>
    <m/>
    <s v="SIN CECO"/>
    <s v="NO"/>
    <s v="UNIVERSIDAD SANTO TOMÁS-Grado de Satisfacción con el Servicio Prestado"/>
    <n v="4"/>
    <n v="4"/>
    <s v=""/>
    <s v=""/>
    <s v="INT"/>
    <s v="Grado de Satisfacción con el Servicio Prestado-Grado de Satisfacción con el Servicio Prestado"/>
    <x v="30"/>
  </r>
  <r>
    <n v="2854"/>
    <x v="82"/>
    <x v="6"/>
    <x v="1"/>
    <m/>
    <m/>
    <s v="Posibilidad de Volver a Contratar con PAYC"/>
    <x v="7"/>
    <n v="4"/>
    <s v="SIN FECHA COMO TAL, SE ASIGNA LA INTERMEDIA DEL SEGUNDO SEMESTRE"/>
    <m/>
    <m/>
    <m/>
    <m/>
    <m/>
    <m/>
    <m/>
    <m/>
    <m/>
    <s v="SIN CECO"/>
    <s v="NO"/>
    <s v="UNIVERSIDAD SANTO TOMÁS-Posibilidad de Volver a Contratar con PAYC"/>
    <n v="4"/>
    <n v="4"/>
    <s v=""/>
    <s v=""/>
    <s v="INT"/>
    <s v="Posibilidad de Volver a Contratar con PAYC-Posibilidad de Volver a Contratar con PAYC"/>
    <x v="31"/>
  </r>
  <r>
    <n v="2855"/>
    <x v="82"/>
    <x v="6"/>
    <x v="1"/>
    <m/>
    <m/>
    <s v="Principales fortalezas en el servicio que presta PAYC"/>
    <x v="8"/>
    <s v="PRESENCIA Y APOYO PERMANENTE-COMPROMISO-INFORMACIÓN PRECISA Y PERMANENTE-SEGUIMIENTO CONSTANTE A LOS PROCESOS-"/>
    <s v="SIN FECHA COMO TAL, SE ASIGNA LA INTERMEDIA DEL SEGUNDO SEMESTRE"/>
    <s v="PRESENCIA"/>
    <s v="APOYO"/>
    <s v="CALIDAD DE LA INFORMACIÓN"/>
    <s v="SEGUIMIENTO"/>
    <m/>
    <m/>
    <m/>
    <m/>
    <m/>
    <s v="SIN CECO"/>
    <s v="NO"/>
    <s v="UNIVERSIDAD SANTO TOMÁS-Fortalezas PAYC"/>
    <s v="PRESENCIA Y APOYO PERMANENTE-COMPROMISO-INFORMACIÓN PRECISA Y PERMANENTE-SEGUIMIENTO CONSTANTE A LOS PROCESOS-"/>
    <n v="0"/>
    <s v=""/>
    <s v=""/>
    <s v="INT"/>
    <s v="Principales fortalezas en el servicio que presta PAYC-Fortalezas PAYC"/>
    <x v="32"/>
  </r>
  <r>
    <n v="2856"/>
    <x v="82"/>
    <x v="6"/>
    <x v="1"/>
    <m/>
    <m/>
    <s v="Principales debilidades en el servicio que presta PAYC"/>
    <x v="9"/>
    <s v="-"/>
    <s v="SIN FECHA COMO TAL, SE ASIGNA LA INTERMEDIA DEL SEGUNDO SEMESTRE"/>
    <m/>
    <m/>
    <m/>
    <m/>
    <m/>
    <m/>
    <m/>
    <m/>
    <m/>
    <s v="SIN CECO"/>
    <s v="NO"/>
    <s v="UNIVERSIDAD SANTO TOMÁS-Debilidades PAYC"/>
    <s v="-"/>
    <n v="0"/>
    <s v=""/>
    <s v=""/>
    <s v="INT"/>
    <s v="Principales debilidades en el servicio que presta PAYC-Debilidades PAYC"/>
    <x v="33"/>
  </r>
  <r>
    <n v="2857"/>
    <x v="83"/>
    <x v="6"/>
    <x v="1"/>
    <m/>
    <m/>
    <s v="a. Conocimiento específico de temas aplicables al proyecto"/>
    <x v="0"/>
    <n v="5"/>
    <s v="SIN FECHA COMO TAL, SE ASIGNA LA INTERMEDIA DEL SEGUNDO SEMESTRE"/>
    <m/>
    <m/>
    <m/>
    <m/>
    <m/>
    <m/>
    <m/>
    <m/>
    <m/>
    <s v="SIN CECO"/>
    <s v="NO"/>
    <s v="CLÍNICA SAN AGUSTÍN (COLINA) E PREVIA-Soporte Técnico"/>
    <n v="5"/>
    <n v="5"/>
    <n v="1309"/>
    <n v="1309"/>
    <s v="INT"/>
    <s v="a. Conocimiento específico de temas aplicables al proyecto-Soporte Técnico"/>
    <x v="0"/>
  </r>
  <r>
    <n v="2858"/>
    <x v="83"/>
    <x v="6"/>
    <x v="1"/>
    <m/>
    <m/>
    <s v="b. Idoneidad y Calidad del soporte"/>
    <x v="0"/>
    <n v="5"/>
    <s v="SIN FECHA COMO TAL, SE ASIGNA LA INTERMEDIA DEL SEGUNDO SEMESTRE"/>
    <m/>
    <m/>
    <m/>
    <m/>
    <m/>
    <m/>
    <m/>
    <m/>
    <m/>
    <s v="SIN CECO"/>
    <s v="NO"/>
    <s v="CLÍNICA SAN AGUSTÍN (COLINA) E PREVIA-Soporte Técnico"/>
    <n v="5"/>
    <n v="5"/>
    <n v="1309"/>
    <n v="1309"/>
    <s v="INT"/>
    <s v="b. Idoneidad y Calidad del soporte-Soporte Técnico"/>
    <x v="1"/>
  </r>
  <r>
    <n v="2859"/>
    <x v="83"/>
    <x v="6"/>
    <x v="1"/>
    <m/>
    <m/>
    <s v="c. Cumplimiento de especificaciones técnicas de construcción"/>
    <x v="0"/>
    <n v="5"/>
    <s v="SIN FECHA COMO TAL, SE ASIGNA LA INTERMEDIA DEL SEGUNDO SEMESTRE"/>
    <m/>
    <m/>
    <m/>
    <m/>
    <m/>
    <m/>
    <m/>
    <m/>
    <m/>
    <s v="SIN CECO"/>
    <s v="NO"/>
    <s v="CLÍNICA SAN AGUSTÍN (COLINA) E PREVIA-Soporte Técnico"/>
    <n v="5"/>
    <n v="5"/>
    <n v="1309"/>
    <n v="1309"/>
    <s v="INT"/>
    <s v="c. Cumplimiento de especificaciones técnicas de construcción-Soporte Técnico"/>
    <x v="2"/>
  </r>
  <r>
    <n v="2860"/>
    <x v="83"/>
    <x v="6"/>
    <x v="1"/>
    <m/>
    <m/>
    <s v="d. Confiabilidad de los conceptos aplicados"/>
    <x v="0"/>
    <n v="5"/>
    <s v="SIN FECHA COMO TAL, SE ASIGNA LA INTERMEDIA DEL SEGUNDO SEMESTRE"/>
    <m/>
    <m/>
    <m/>
    <m/>
    <m/>
    <m/>
    <m/>
    <m/>
    <m/>
    <s v="SIN CECO"/>
    <s v="NO"/>
    <s v="CLÍNICA SAN AGUSTÍN (COLINA) E PREVIA-Soporte Técnico"/>
    <n v="5"/>
    <n v="5"/>
    <n v="1309"/>
    <n v="1309"/>
    <s v="INT"/>
    <s v="d. Confiabilidad de los conceptos aplicados-Soporte Técnico"/>
    <x v="3"/>
  </r>
  <r>
    <n v="2861"/>
    <x v="83"/>
    <x v="6"/>
    <x v="1"/>
    <m/>
    <m/>
    <s v="e. Oportunidad en entrega de información o requerimientos"/>
    <x v="0"/>
    <n v="5"/>
    <s v="SIN FECHA COMO TAL, SE ASIGNA LA INTERMEDIA DEL SEGUNDO SEMESTRE"/>
    <m/>
    <m/>
    <m/>
    <m/>
    <m/>
    <m/>
    <m/>
    <m/>
    <m/>
    <s v="SIN CECO"/>
    <s v="NO"/>
    <s v="CLÍNICA SAN AGUSTÍN (COLINA) E PREVIA-Soporte Técnico"/>
    <n v="5"/>
    <n v="5"/>
    <n v="1309"/>
    <n v="1309"/>
    <s v="INT"/>
    <s v="e. Oportunidad en entrega de información o requerimientos-Soporte Técnico"/>
    <x v="4"/>
  </r>
  <r>
    <n v="2862"/>
    <x v="83"/>
    <x v="6"/>
    <x v="1"/>
    <m/>
    <m/>
    <s v="a. Oportunidad de la gestión en obra"/>
    <x v="1"/>
    <n v="5"/>
    <s v="SIN FECHA COMO TAL, SE ASIGNA LA INTERMEDIA DEL SEGUNDO SEMESTRE"/>
    <m/>
    <m/>
    <m/>
    <m/>
    <m/>
    <m/>
    <m/>
    <m/>
    <m/>
    <s v="SIN CECO"/>
    <s v="NO"/>
    <s v="CLÍNICA SAN AGUSTÍN (COLINA) E PREVIA-Soporte Administrativo"/>
    <n v="5"/>
    <n v="5"/>
    <n v="1309"/>
    <n v="1309"/>
    <s v="INT"/>
    <s v="a. Oportunidad de la gestión en obra-Soporte Administrativo"/>
    <x v="5"/>
  </r>
  <r>
    <n v="2863"/>
    <x v="83"/>
    <x v="6"/>
    <x v="1"/>
    <m/>
    <m/>
    <s v="b. Manejo administrativo del proyecto"/>
    <x v="1"/>
    <n v="5"/>
    <s v="SIN FECHA COMO TAL, SE ASIGNA LA INTERMEDIA DEL SEGUNDO SEMESTRE"/>
    <m/>
    <m/>
    <m/>
    <m/>
    <m/>
    <m/>
    <m/>
    <m/>
    <m/>
    <s v="SIN CECO"/>
    <s v="NO"/>
    <s v="CLÍNICA SAN AGUSTÍN (COLINA) E PREVIA-Soporte Administrativo"/>
    <n v="5"/>
    <n v="5"/>
    <n v="1309"/>
    <n v="1309"/>
    <s v="INT"/>
    <s v="b. Manejo administrativo del proyecto-Soporte Administrativo"/>
    <x v="6"/>
  </r>
  <r>
    <n v="2864"/>
    <x v="83"/>
    <x v="6"/>
    <x v="1"/>
    <m/>
    <m/>
    <s v="c. Información clara y veraz sobre la administración de proyecto"/>
    <x v="1"/>
    <n v="5"/>
    <s v="SIN FECHA COMO TAL, SE ASIGNA LA INTERMEDIA DEL SEGUNDO SEMESTRE"/>
    <m/>
    <m/>
    <m/>
    <m/>
    <m/>
    <m/>
    <m/>
    <m/>
    <m/>
    <s v="SIN CECO"/>
    <s v="NO"/>
    <s v="CLÍNICA SAN AGUSTÍN (COLINA) E PREVIA-Soporte Administrativo"/>
    <n v="5"/>
    <n v="5"/>
    <n v="1309"/>
    <n v="1309"/>
    <s v="INT"/>
    <s v="c. Información clara y veraz sobre la administración de proyecto-Soporte Administrativo"/>
    <x v="7"/>
  </r>
  <r>
    <n v="2865"/>
    <x v="83"/>
    <x v="6"/>
    <x v="1"/>
    <m/>
    <m/>
    <s v="d. Cumplimientos con expectativas del cliente"/>
    <x v="1"/>
    <n v="5"/>
    <s v="SIN FECHA COMO TAL, SE ASIGNA LA INTERMEDIA DEL SEGUNDO SEMESTRE"/>
    <m/>
    <m/>
    <m/>
    <m/>
    <m/>
    <m/>
    <m/>
    <m/>
    <m/>
    <s v="SIN CECO"/>
    <s v="NO"/>
    <s v="CLÍNICA SAN AGUSTÍN (COLINA) E PREVIA-Soporte Administrativo"/>
    <n v="5"/>
    <n v="5"/>
    <n v="1309"/>
    <n v="1309"/>
    <s v="INT"/>
    <s v="d. Cumplimientos con expectativas del cliente-Soporte Administrativo"/>
    <x v="8"/>
  </r>
  <r>
    <n v="2866"/>
    <x v="83"/>
    <x v="6"/>
    <x v="1"/>
    <m/>
    <m/>
    <s v="e. Control de presupuesto"/>
    <x v="1"/>
    <n v="5"/>
    <s v="SIN FECHA COMO TAL, SE ASIGNA LA INTERMEDIA DEL SEGUNDO SEMESTRE"/>
    <m/>
    <m/>
    <m/>
    <m/>
    <m/>
    <m/>
    <m/>
    <m/>
    <m/>
    <s v="SIN CECO"/>
    <s v="NO"/>
    <s v="CLÍNICA SAN AGUSTÍN (COLINA) E PREVIA-Soporte Administrativo"/>
    <n v="5"/>
    <n v="5"/>
    <n v="1309"/>
    <n v="1309"/>
    <s v="INT"/>
    <s v="e. Control de presupuesto-Soporte Administrativo"/>
    <x v="9"/>
  </r>
  <r>
    <n v="2867"/>
    <x v="83"/>
    <x v="6"/>
    <x v="1"/>
    <m/>
    <m/>
    <s v="a. Apoyo y presencia en el proyecto"/>
    <x v="2"/>
    <n v="5"/>
    <s v="SIN FECHA COMO TAL, SE ASIGNA LA INTERMEDIA DEL SEGUNDO SEMESTRE"/>
    <m/>
    <m/>
    <m/>
    <m/>
    <m/>
    <m/>
    <m/>
    <m/>
    <m/>
    <s v="SIN CECO"/>
    <s v="NO"/>
    <s v="CLÍNICA SAN AGUSTÍN (COLINA) E PREVIA-Soporte Directivo (Coordinador y Gerencia)"/>
    <n v="5"/>
    <n v="5"/>
    <n v="1309"/>
    <n v="1309"/>
    <s v="INT"/>
    <s v="a. Apoyo y presencia en el proyecto-Soporte Directivo (Coordinador y Gerencia)"/>
    <x v="10"/>
  </r>
  <r>
    <n v="2868"/>
    <x v="83"/>
    <x v="6"/>
    <x v="1"/>
    <m/>
    <m/>
    <s v="b. Conocimiento del proyecto"/>
    <x v="2"/>
    <n v="5"/>
    <s v="SIN FECHA COMO TAL, SE ASIGNA LA INTERMEDIA DEL SEGUNDO SEMESTRE"/>
    <m/>
    <m/>
    <m/>
    <m/>
    <m/>
    <m/>
    <m/>
    <m/>
    <m/>
    <s v="SIN CECO"/>
    <s v="NO"/>
    <s v="CLÍNICA SAN AGUSTÍN (COLINA) E PREVIA-Soporte Directivo (Coordinador y Gerencia)"/>
    <n v="5"/>
    <n v="5"/>
    <n v="1309"/>
    <n v="1309"/>
    <s v="INT"/>
    <s v="b. Conocimiento del proyecto-Soporte Directivo (Coordinador y Gerencia)"/>
    <x v="11"/>
  </r>
  <r>
    <n v="2869"/>
    <x v="83"/>
    <x v="6"/>
    <x v="1"/>
    <m/>
    <m/>
    <s v="c. Planteamiento de soluciones y manejo de conflictos"/>
    <x v="2"/>
    <n v="5"/>
    <s v="SIN FECHA COMO TAL, SE ASIGNA LA INTERMEDIA DEL SEGUNDO SEMESTRE"/>
    <m/>
    <m/>
    <m/>
    <m/>
    <m/>
    <m/>
    <m/>
    <m/>
    <m/>
    <s v="SIN CECO"/>
    <s v="NO"/>
    <s v="CLÍNICA SAN AGUSTÍN (COLINA) E PREVIA-Soporte Directivo (Coordinador y Gerencia)"/>
    <n v="5"/>
    <n v="5"/>
    <n v="1309"/>
    <n v="1309"/>
    <s v="INT"/>
    <s v="c. Planteamiento de soluciones y manejo de conflictos-Soporte Directivo (Coordinador y Gerencia)"/>
    <x v="12"/>
  </r>
  <r>
    <n v="2870"/>
    <x v="83"/>
    <x v="6"/>
    <x v="1"/>
    <m/>
    <m/>
    <s v="d. Cumplimiento de compromisos"/>
    <x v="2"/>
    <n v="5"/>
    <s v="SIN FECHA COMO TAL, SE ASIGNA LA INTERMEDIA DEL SEGUNDO SEMESTRE"/>
    <m/>
    <m/>
    <m/>
    <m/>
    <m/>
    <m/>
    <m/>
    <m/>
    <m/>
    <s v="SIN CECO"/>
    <s v="NO"/>
    <s v="CLÍNICA SAN AGUSTÍN (COLINA) E PREVIA-Soporte Directivo (Coordinador y Gerencia)"/>
    <n v="5"/>
    <n v="5"/>
    <n v="1309"/>
    <n v="1309"/>
    <s v="INT"/>
    <s v="d. Cumplimiento de compromisos-Soporte Directivo (Coordinador y Gerencia)"/>
    <x v="13"/>
  </r>
  <r>
    <n v="2871"/>
    <x v="83"/>
    <x v="6"/>
    <x v="1"/>
    <m/>
    <m/>
    <s v="e. Manejo del cliente"/>
    <x v="2"/>
    <n v="5"/>
    <s v="SIN FECHA COMO TAL, SE ASIGNA LA INTERMEDIA DEL SEGUNDO SEMESTRE"/>
    <m/>
    <m/>
    <m/>
    <m/>
    <m/>
    <m/>
    <m/>
    <m/>
    <m/>
    <s v="SIN CECO"/>
    <s v="NO"/>
    <s v="CLÍNICA SAN AGUSTÍN (COLINA) E PREVIA-Soporte Directivo (Coordinador y Gerencia)"/>
    <n v="5"/>
    <n v="5"/>
    <n v="1309"/>
    <n v="1309"/>
    <s v="INT"/>
    <s v="e. Manejo del cliente-Soporte Directivo (Coordinador y Gerencia)"/>
    <x v="14"/>
  </r>
  <r>
    <n v="2872"/>
    <x v="83"/>
    <x v="6"/>
    <x v="1"/>
    <m/>
    <m/>
    <s v="a. Idoneidad del personal"/>
    <x v="3"/>
    <n v="5"/>
    <s v="SIN FECHA COMO TAL, SE ASIGNA LA INTERMEDIA DEL SEGUNDO SEMESTRE"/>
    <m/>
    <m/>
    <m/>
    <m/>
    <m/>
    <m/>
    <m/>
    <m/>
    <m/>
    <s v="SIN CECO"/>
    <s v="NO"/>
    <s v="CLÍNICA SAN AGUSTÍN (COLINA) E PREVIA-Personal que presta el servicio en obra"/>
    <n v="5"/>
    <n v="5"/>
    <n v="1309"/>
    <n v="1309"/>
    <s v="INT"/>
    <s v="a. Idoneidad del personal-Personal que presta el servicio en obra"/>
    <x v="15"/>
  </r>
  <r>
    <n v="2873"/>
    <x v="83"/>
    <x v="6"/>
    <x v="1"/>
    <m/>
    <m/>
    <s v="b. Oportuna atención al cliente"/>
    <x v="3"/>
    <n v="5"/>
    <s v="SIN FECHA COMO TAL, SE ASIGNA LA INTERMEDIA DEL SEGUNDO SEMESTRE"/>
    <m/>
    <m/>
    <m/>
    <m/>
    <m/>
    <m/>
    <m/>
    <m/>
    <m/>
    <s v="SIN CECO"/>
    <s v="NO"/>
    <s v="CLÍNICA SAN AGUSTÍN (COLINA) E PREVIA-Personal que presta el servicio en obra"/>
    <n v="5"/>
    <n v="5"/>
    <n v="1309"/>
    <n v="1309"/>
    <s v="INT"/>
    <s v="b. Oportuna atención al cliente-Personal que presta el servicio en obra"/>
    <x v="16"/>
  </r>
  <r>
    <n v="2874"/>
    <x v="83"/>
    <x v="6"/>
    <x v="1"/>
    <m/>
    <m/>
    <s v="c. Compromiso con el proyecto"/>
    <x v="3"/>
    <n v="5"/>
    <s v="SIN FECHA COMO TAL, SE ASIGNA LA INTERMEDIA DEL SEGUNDO SEMESTRE"/>
    <m/>
    <m/>
    <m/>
    <m/>
    <m/>
    <m/>
    <m/>
    <m/>
    <m/>
    <s v="SIN CECO"/>
    <s v="NO"/>
    <s v="CLÍNICA SAN AGUSTÍN (COLINA) E PREVIA-Personal que presta el servicio en obra"/>
    <n v="5"/>
    <n v="5"/>
    <n v="1309"/>
    <n v="1309"/>
    <s v="INT"/>
    <s v="c. Compromiso con el proyecto-Personal que presta el servicio en obra"/>
    <x v="17"/>
  </r>
  <r>
    <n v="2875"/>
    <x v="83"/>
    <x v="6"/>
    <x v="1"/>
    <m/>
    <m/>
    <s v="d. Cumplimiento de compromisos"/>
    <x v="3"/>
    <n v="5"/>
    <s v="SIN FECHA COMO TAL, SE ASIGNA LA INTERMEDIA DEL SEGUNDO SEMESTRE"/>
    <m/>
    <m/>
    <m/>
    <m/>
    <m/>
    <m/>
    <m/>
    <m/>
    <m/>
    <s v="SIN CECO"/>
    <s v="NO"/>
    <s v="CLÍNICA SAN AGUSTÍN (COLINA) E PREVIA-Personal que presta el servicio en obra"/>
    <n v="5"/>
    <n v="5"/>
    <n v="1309"/>
    <n v="1309"/>
    <s v="INT"/>
    <s v="d. Cumplimiento de compromisos-Personal que presta el servicio en obra"/>
    <x v="18"/>
  </r>
  <r>
    <n v="2876"/>
    <x v="83"/>
    <x v="6"/>
    <x v="1"/>
    <m/>
    <m/>
    <s v="e. Proactividad en desarrollo de funciones"/>
    <x v="3"/>
    <n v="5"/>
    <s v="SIN FECHA COMO TAL, SE ASIGNA LA INTERMEDIA DEL SEGUNDO SEMESTRE"/>
    <m/>
    <m/>
    <m/>
    <m/>
    <m/>
    <m/>
    <m/>
    <m/>
    <m/>
    <s v="SIN CECO"/>
    <s v="NO"/>
    <s v="CLÍNICA SAN AGUSTÍN (COLINA) E PREVIA-Personal que presta el servicio en obra"/>
    <n v="5"/>
    <n v="5"/>
    <n v="1309"/>
    <n v="1309"/>
    <s v="INT"/>
    <s v="e. Proactividad en desarrollo de funciones-Personal que presta el servicio en obra"/>
    <x v="19"/>
  </r>
  <r>
    <n v="2877"/>
    <x v="83"/>
    <x v="6"/>
    <x v="1"/>
    <m/>
    <m/>
    <s v="a. Calidad del Contenido"/>
    <x v="4"/>
    <n v="5"/>
    <s v="SIN FECHA COMO TAL, SE ASIGNA LA INTERMEDIA DEL SEGUNDO SEMESTRE"/>
    <m/>
    <m/>
    <m/>
    <m/>
    <m/>
    <m/>
    <m/>
    <m/>
    <m/>
    <s v="SIN CECO"/>
    <s v="NO"/>
    <s v="CLÍNICA SAN AGUSTÍN (COLINA) E PREVIA-Productos Asociados de PAYC (Informes, Control de presupuesto y Programación y actas)"/>
    <n v="5"/>
    <n v="5"/>
    <n v="1309"/>
    <n v="1309"/>
    <s v="INT"/>
    <s v="a. Calidad del Contenido-Productos Asociados de PAYC (Informes, Control de presupuesto y Programación y actas)"/>
    <x v="20"/>
  </r>
  <r>
    <n v="2878"/>
    <x v="83"/>
    <x v="6"/>
    <x v="1"/>
    <m/>
    <m/>
    <s v="b. Claridad del Contenido"/>
    <x v="4"/>
    <n v="5"/>
    <s v="SIN FECHA COMO TAL, SE ASIGNA LA INTERMEDIA DEL SEGUNDO SEMESTRE"/>
    <m/>
    <m/>
    <m/>
    <m/>
    <m/>
    <m/>
    <m/>
    <m/>
    <m/>
    <s v="SIN CECO"/>
    <s v="NO"/>
    <s v="CLÍNICA SAN AGUSTÍN (COLINA) E PREVIA-Productos Asociados de PAYC (Informes, Control de presupuesto y Programación y actas)"/>
    <n v="5"/>
    <n v="5"/>
    <n v="1309"/>
    <n v="1309"/>
    <s v="INT"/>
    <s v="b. Claridad del Contenido-Productos Asociados de PAYC (Informes, Control de presupuesto y Programación y actas)"/>
    <x v="21"/>
  </r>
  <r>
    <n v="2879"/>
    <x v="83"/>
    <x v="6"/>
    <x v="1"/>
    <m/>
    <m/>
    <s v="c. Oportunidad en la entrega"/>
    <x v="4"/>
    <n v="5"/>
    <s v="SIN FECHA COMO TAL, SE ASIGNA LA INTERMEDIA DEL SEGUNDO SEMESTRE"/>
    <m/>
    <m/>
    <m/>
    <m/>
    <m/>
    <m/>
    <m/>
    <m/>
    <m/>
    <s v="SIN CECO"/>
    <s v="NO"/>
    <s v="CLÍNICA SAN AGUSTÍN (COLINA) E PREVIA-Productos Asociados de PAYC (Informes, Control de presupuesto y Programación y actas)"/>
    <n v="5"/>
    <n v="5"/>
    <n v="1309"/>
    <n v="1309"/>
    <s v="INT"/>
    <s v="c. Oportunidad en la entrega-Productos Asociados de PAYC (Informes, Control de presupuesto y Programación y actas)"/>
    <x v="22"/>
  </r>
  <r>
    <n v="2880"/>
    <x v="83"/>
    <x v="6"/>
    <x v="1"/>
    <m/>
    <m/>
    <s v="d. Precisión de la información"/>
    <x v="4"/>
    <n v="5"/>
    <s v="SIN FECHA COMO TAL, SE ASIGNA LA INTERMEDIA DEL SEGUNDO SEMESTRE"/>
    <m/>
    <m/>
    <m/>
    <m/>
    <m/>
    <m/>
    <m/>
    <m/>
    <m/>
    <s v="SIN CECO"/>
    <s v="NO"/>
    <s v="CLÍNICA SAN AGUSTÍN (COLINA) E PREVIA-Productos Asociados de PAYC (Informes, Control de presupuesto y Programación y actas)"/>
    <n v="5"/>
    <n v="5"/>
    <n v="1309"/>
    <n v="1309"/>
    <s v="INT"/>
    <s v="d. Precisión de la información-Productos Asociados de PAYC (Informes, Control de presupuesto y Programación y actas)"/>
    <x v="23"/>
  </r>
  <r>
    <n v="2881"/>
    <x v="83"/>
    <x v="6"/>
    <x v="1"/>
    <m/>
    <m/>
    <s v="e. Diagramación"/>
    <x v="4"/>
    <n v="5"/>
    <s v="SIN FECHA COMO TAL, SE ASIGNA LA INTERMEDIA DEL SEGUNDO SEMESTRE"/>
    <m/>
    <m/>
    <m/>
    <m/>
    <m/>
    <m/>
    <m/>
    <m/>
    <m/>
    <s v="SIN CECO"/>
    <s v="NO"/>
    <s v="CLÍNICA SAN AGUSTÍN (COLINA) E PREVIA-Productos Asociados de PAYC (Informes, Control de presupuesto y Programación y actas)"/>
    <n v="5"/>
    <n v="5"/>
    <n v="1309"/>
    <n v="1309"/>
    <s v="INT"/>
    <s v="e. Diagramación-Productos Asociados de PAYC (Informes, Control de presupuesto y Programación y actas)"/>
    <x v="24"/>
  </r>
  <r>
    <n v="2882"/>
    <x v="83"/>
    <x v="6"/>
    <x v="1"/>
    <m/>
    <m/>
    <s v="a. Cumplimiento"/>
    <x v="5"/>
    <n v="5"/>
    <s v="SIN FECHA COMO TAL, SE ASIGNA LA INTERMEDIA DEL SEGUNDO SEMESTRE"/>
    <m/>
    <m/>
    <m/>
    <m/>
    <m/>
    <m/>
    <m/>
    <m/>
    <m/>
    <s v="SIN CECO"/>
    <s v="NO"/>
    <s v="CLÍNICA SAN AGUSTÍN (COLINA) E PREVIA-Compromisos Pactados"/>
    <n v="5"/>
    <n v="5"/>
    <n v="1309"/>
    <n v="1309"/>
    <s v="INT"/>
    <s v="a. Cumplimiento-Compromisos Pactados"/>
    <x v="25"/>
  </r>
  <r>
    <n v="2883"/>
    <x v="83"/>
    <x v="6"/>
    <x v="1"/>
    <m/>
    <m/>
    <s v="b. Satisface expectativas"/>
    <x v="5"/>
    <n v="5"/>
    <s v="SIN FECHA COMO TAL, SE ASIGNA LA INTERMEDIA DEL SEGUNDO SEMESTRE"/>
    <m/>
    <m/>
    <m/>
    <m/>
    <m/>
    <m/>
    <m/>
    <m/>
    <m/>
    <s v="SIN CECO"/>
    <s v="NO"/>
    <s v="CLÍNICA SAN AGUSTÍN (COLINA) E PREVIA-Compromisos Pactados"/>
    <n v="5"/>
    <n v="5"/>
    <n v="1309"/>
    <n v="1309"/>
    <s v="INT"/>
    <s v="b. Satisface expectativas-Compromisos Pactados"/>
    <x v="26"/>
  </r>
  <r>
    <n v="2884"/>
    <x v="83"/>
    <x v="6"/>
    <x v="1"/>
    <m/>
    <m/>
    <s v="c. Calidad de la Información suministrada"/>
    <x v="5"/>
    <n v="5"/>
    <s v="SIN FECHA COMO TAL, SE ASIGNA LA INTERMEDIA DEL SEGUNDO SEMESTRE"/>
    <m/>
    <m/>
    <m/>
    <m/>
    <m/>
    <m/>
    <m/>
    <m/>
    <m/>
    <s v="SIN CECO"/>
    <s v="NO"/>
    <s v="CLÍNICA SAN AGUSTÍN (COLINA) E PREVIA-Compromisos Pactados"/>
    <n v="5"/>
    <n v="5"/>
    <n v="1309"/>
    <n v="1309"/>
    <s v="INT"/>
    <s v="c. Calidad de la Información suministrada-Compromisos Pactados"/>
    <x v="27"/>
  </r>
  <r>
    <n v="2885"/>
    <x v="83"/>
    <x v="6"/>
    <x v="1"/>
    <m/>
    <m/>
    <s v="d. Disposición del personal de PAYC a las solicitudes del cliente"/>
    <x v="5"/>
    <n v="5"/>
    <s v="SIN FECHA COMO TAL, SE ASIGNA LA INTERMEDIA DEL SEGUNDO SEMESTRE"/>
    <m/>
    <m/>
    <m/>
    <m/>
    <m/>
    <m/>
    <m/>
    <m/>
    <m/>
    <s v="SIN CECO"/>
    <s v="NO"/>
    <s v="CLÍNICA SAN AGUSTÍN (COLINA) E PREVIA-Compromisos Pactados"/>
    <n v="5"/>
    <n v="5"/>
    <n v="1309"/>
    <n v="1309"/>
    <s v="INT"/>
    <s v="d. Disposición del personal de PAYC a las solicitudes del cliente-Compromisos Pactados"/>
    <x v="28"/>
  </r>
  <r>
    <n v="2886"/>
    <x v="83"/>
    <x v="6"/>
    <x v="1"/>
    <m/>
    <m/>
    <s v="e. Coherencia entre lo solicitado y lo entregado"/>
    <x v="5"/>
    <n v="5"/>
    <s v="SIN FECHA COMO TAL, SE ASIGNA LA INTERMEDIA DEL SEGUNDO SEMESTRE"/>
    <m/>
    <m/>
    <m/>
    <m/>
    <m/>
    <m/>
    <m/>
    <m/>
    <m/>
    <s v="SIN CECO"/>
    <s v="NO"/>
    <s v="CLÍNICA SAN AGUSTÍN (COLINA) E PREVIA-Compromisos Pactados"/>
    <n v="5"/>
    <n v="5"/>
    <n v="1309"/>
    <n v="1309"/>
    <s v="INT"/>
    <s v="e. Coherencia entre lo solicitado y lo entregado-Compromisos Pactados"/>
    <x v="29"/>
  </r>
  <r>
    <n v="2887"/>
    <x v="83"/>
    <x v="6"/>
    <x v="1"/>
    <m/>
    <m/>
    <s v="Grado de Satisfacción con el Servicio Prestado"/>
    <x v="6"/>
    <n v="5"/>
    <s v="SIN FECHA COMO TAL, SE ASIGNA LA INTERMEDIA DEL SEGUNDO SEMESTRE"/>
    <m/>
    <m/>
    <m/>
    <m/>
    <m/>
    <m/>
    <m/>
    <m/>
    <m/>
    <s v="SIN CECO"/>
    <s v="NO"/>
    <s v="CLÍNICA SAN AGUSTÍN (COLINA) E PREVIA-Grado de Satisfacción con el Servicio Prestado"/>
    <n v="5"/>
    <n v="5"/>
    <n v="1309"/>
    <n v="1309"/>
    <s v="INT"/>
    <s v="Grado de Satisfacción con el Servicio Prestado-Grado de Satisfacción con el Servicio Prestado"/>
    <x v="30"/>
  </r>
  <r>
    <n v="2888"/>
    <x v="83"/>
    <x v="6"/>
    <x v="1"/>
    <m/>
    <m/>
    <s v="Posibilidad de Volver a Contratar con PAYC"/>
    <x v="7"/>
    <n v="5"/>
    <s v="SIN FECHA COMO TAL, SE ASIGNA LA INTERMEDIA DEL SEGUNDO SEMESTRE"/>
    <m/>
    <m/>
    <m/>
    <m/>
    <m/>
    <m/>
    <m/>
    <m/>
    <m/>
    <s v="SIN CECO"/>
    <s v="NO"/>
    <s v="CLÍNICA SAN AGUSTÍN (COLINA) E PREVIA-Posibilidad de Volver a Contratar con PAYC"/>
    <n v="5"/>
    <n v="5"/>
    <n v="1309"/>
    <n v="1309"/>
    <s v="INT"/>
    <s v="Posibilidad de Volver a Contratar con PAYC-Posibilidad de Volver a Contratar con PAYC"/>
    <x v="31"/>
  </r>
  <r>
    <n v="2889"/>
    <x v="83"/>
    <x v="6"/>
    <x v="1"/>
    <m/>
    <m/>
    <s v="Principales fortalezas en el servicio que presta PAYC"/>
    <x v="8"/>
    <s v="CUMPLIMIENTO-CALIDAD DE LA INFORMACIÓN-"/>
    <s v="SIN FECHA COMO TAL, SE ASIGNA LA INTERMEDIA DEL SEGUNDO SEMESTRE"/>
    <s v="CUMPLIMIENTO"/>
    <s v="CALIDAD DE LA INFORMACIÓN"/>
    <m/>
    <m/>
    <m/>
    <m/>
    <m/>
    <m/>
    <m/>
    <s v="SIN CECO"/>
    <s v="NO"/>
    <s v="CLÍNICA SAN AGUSTÍN (COLINA) E PREVIA-Fortalezas PAYC"/>
    <s v="CUMPLIMIENTO-CALIDAD DE LA INFORMACIÓN-"/>
    <n v="0"/>
    <n v="1309"/>
    <n v="1309"/>
    <s v="INT"/>
    <s v="Principales fortalezas en el servicio que presta PAYC-Fortalezas PAYC"/>
    <x v="32"/>
  </r>
  <r>
    <n v="2890"/>
    <x v="83"/>
    <x v="6"/>
    <x v="1"/>
    <m/>
    <m/>
    <s v="Principales debilidades en el servicio que presta PAYC"/>
    <x v="9"/>
    <s v="-"/>
    <s v="SIN FECHA COMO TAL, SE ASIGNA LA INTERMEDIA DEL SEGUNDO SEMESTRE"/>
    <m/>
    <m/>
    <m/>
    <m/>
    <m/>
    <m/>
    <m/>
    <m/>
    <m/>
    <s v="SIN CECO"/>
    <s v="NO"/>
    <s v="CLÍNICA SAN AGUSTÍN (COLINA) E PREVIA-Debilidades PAYC"/>
    <s v="-"/>
    <n v="0"/>
    <n v="1309"/>
    <n v="1309"/>
    <s v="INT"/>
    <s v="Principales debilidades en el servicio que presta PAYC-Debilidades PAYC"/>
    <x v="33"/>
  </r>
  <r>
    <n v="2891"/>
    <x v="84"/>
    <x v="6"/>
    <x v="2"/>
    <m/>
    <m/>
    <s v="a. Conocimiento específico de temas aplicables al proyecto"/>
    <x v="0"/>
    <n v="4"/>
    <s v="SIN FECHA COMO TAL, SE ASIGNA LA INTERMEDIA DEL SEGUNDO SEMESTRE"/>
    <m/>
    <m/>
    <m/>
    <m/>
    <m/>
    <m/>
    <m/>
    <m/>
    <m/>
    <s v="SIN CECO"/>
    <s v="NO"/>
    <s v="COMPLEJO SOCIAL-Soporte Técnico"/>
    <n v="4"/>
    <n v="4"/>
    <n v="1217"/>
    <n v="1217"/>
    <s v="ASE"/>
    <s v="a. Conocimiento específico de temas aplicables al proyecto-Soporte Técnico"/>
    <x v="0"/>
  </r>
  <r>
    <n v="2892"/>
    <x v="84"/>
    <x v="6"/>
    <x v="2"/>
    <m/>
    <m/>
    <s v="b. Idoneidad y Calidad del soporte"/>
    <x v="0"/>
    <n v="4"/>
    <s v="SIN FECHA COMO TAL, SE ASIGNA LA INTERMEDIA DEL SEGUNDO SEMESTRE"/>
    <m/>
    <m/>
    <m/>
    <m/>
    <m/>
    <m/>
    <m/>
    <m/>
    <m/>
    <s v="SIN CECO"/>
    <s v="NO"/>
    <s v="COMPLEJO SOCIAL-Soporte Técnico"/>
    <n v="4"/>
    <n v="4"/>
    <n v="1217"/>
    <n v="1217"/>
    <s v="ASE"/>
    <s v="b. Idoneidad y Calidad del soporte-Soporte Técnico"/>
    <x v="1"/>
  </r>
  <r>
    <n v="2893"/>
    <x v="84"/>
    <x v="6"/>
    <x v="2"/>
    <m/>
    <m/>
    <s v="c. Cumplimiento de especificaciones técnicas de construcción"/>
    <x v="0"/>
    <s v="N/A"/>
    <s v="SIN FECHA COMO TAL, SE ASIGNA LA INTERMEDIA DEL SEGUNDO SEMESTRE"/>
    <m/>
    <m/>
    <m/>
    <m/>
    <m/>
    <m/>
    <m/>
    <m/>
    <m/>
    <s v="SIN CECO"/>
    <s v="NO"/>
    <s v="COMPLEJO SOCIAL-Soporte Técnico"/>
    <s v="N/A"/>
    <n v="0"/>
    <n v="1217"/>
    <n v="1217"/>
    <s v="ASE"/>
    <s v="c. Cumplimiento de especificaciones técnicas de construcción-Soporte Técnico"/>
    <x v="2"/>
  </r>
  <r>
    <n v="2894"/>
    <x v="84"/>
    <x v="6"/>
    <x v="2"/>
    <m/>
    <m/>
    <s v="d. Confiabilidad de los conceptos aplicados"/>
    <x v="0"/>
    <n v="3"/>
    <s v="SIN FECHA COMO TAL, SE ASIGNA LA INTERMEDIA DEL SEGUNDO SEMESTRE"/>
    <m/>
    <m/>
    <m/>
    <m/>
    <m/>
    <m/>
    <m/>
    <m/>
    <m/>
    <s v="SIN CECO"/>
    <s v="NO"/>
    <s v="COMPLEJO SOCIAL-Soporte Técnico"/>
    <n v="3"/>
    <n v="3"/>
    <n v="1217"/>
    <n v="1217"/>
    <s v="ASE"/>
    <s v="d. Confiabilidad de los conceptos aplicados-Soporte Técnico"/>
    <x v="3"/>
  </r>
  <r>
    <n v="2895"/>
    <x v="84"/>
    <x v="6"/>
    <x v="2"/>
    <m/>
    <m/>
    <s v="e. Oportunidad en entrega de información o requerimientos"/>
    <x v="0"/>
    <n v="3"/>
    <s v="SIN FECHA COMO TAL, SE ASIGNA LA INTERMEDIA DEL SEGUNDO SEMESTRE"/>
    <m/>
    <m/>
    <m/>
    <m/>
    <m/>
    <m/>
    <m/>
    <m/>
    <m/>
    <s v="SIN CECO"/>
    <s v="NO"/>
    <s v="COMPLEJO SOCIAL-Soporte Técnico"/>
    <n v="3"/>
    <n v="3"/>
    <n v="1217"/>
    <n v="1217"/>
    <s v="ASE"/>
    <s v="e. Oportunidad en entrega de información o requerimientos-Soporte Técnico"/>
    <x v="4"/>
  </r>
  <r>
    <n v="2896"/>
    <x v="84"/>
    <x v="6"/>
    <x v="2"/>
    <m/>
    <m/>
    <s v="a. Oportunidad de la gestión en obra"/>
    <x v="1"/>
    <s v="N/A"/>
    <s v="SIN FECHA COMO TAL, SE ASIGNA LA INTERMEDIA DEL SEGUNDO SEMESTRE"/>
    <m/>
    <m/>
    <m/>
    <m/>
    <m/>
    <m/>
    <m/>
    <m/>
    <m/>
    <s v="SIN CECO"/>
    <s v="NO"/>
    <s v="COMPLEJO SOCIAL-Soporte Administrativo"/>
    <s v="N/A"/>
    <n v="0"/>
    <n v="1217"/>
    <n v="1217"/>
    <s v="ASE"/>
    <s v="a. Oportunidad de la gestión en obra-Soporte Administrativo"/>
    <x v="5"/>
  </r>
  <r>
    <n v="2897"/>
    <x v="84"/>
    <x v="6"/>
    <x v="2"/>
    <m/>
    <m/>
    <s v="b. Manejo administrativo del proyecto"/>
    <x v="1"/>
    <s v="N/A"/>
    <s v="SIN FECHA COMO TAL, SE ASIGNA LA INTERMEDIA DEL SEGUNDO SEMESTRE"/>
    <m/>
    <m/>
    <m/>
    <m/>
    <m/>
    <m/>
    <m/>
    <m/>
    <m/>
    <s v="SIN CECO"/>
    <s v="NO"/>
    <s v="COMPLEJO SOCIAL-Soporte Administrativo"/>
    <s v="N/A"/>
    <n v="0"/>
    <n v="1217"/>
    <n v="1217"/>
    <s v="ASE"/>
    <s v="b. Manejo administrativo del proyecto-Soporte Administrativo"/>
    <x v="6"/>
  </r>
  <r>
    <n v="2898"/>
    <x v="84"/>
    <x v="6"/>
    <x v="2"/>
    <m/>
    <m/>
    <s v="c. Información clara y veraz sobre la administración de proyecto"/>
    <x v="1"/>
    <s v="N/A"/>
    <s v="SIN FECHA COMO TAL, SE ASIGNA LA INTERMEDIA DEL SEGUNDO SEMESTRE"/>
    <m/>
    <m/>
    <m/>
    <m/>
    <m/>
    <m/>
    <m/>
    <m/>
    <m/>
    <s v="SIN CECO"/>
    <s v="NO"/>
    <s v="COMPLEJO SOCIAL-Soporte Administrativo"/>
    <s v="N/A"/>
    <n v="0"/>
    <n v="1217"/>
    <n v="1217"/>
    <s v="ASE"/>
    <s v="c. Información clara y veraz sobre la administración de proyecto-Soporte Administrativo"/>
    <x v="7"/>
  </r>
  <r>
    <n v="2899"/>
    <x v="84"/>
    <x v="6"/>
    <x v="2"/>
    <m/>
    <m/>
    <s v="d. Cumplimientos con expectativas del cliente"/>
    <x v="1"/>
    <s v="N/A"/>
    <s v="SIN FECHA COMO TAL, SE ASIGNA LA INTERMEDIA DEL SEGUNDO SEMESTRE"/>
    <m/>
    <m/>
    <m/>
    <m/>
    <m/>
    <m/>
    <m/>
    <m/>
    <m/>
    <s v="SIN CECO"/>
    <s v="NO"/>
    <s v="COMPLEJO SOCIAL-Soporte Administrativo"/>
    <s v="N/A"/>
    <n v="0"/>
    <n v="1217"/>
    <n v="1217"/>
    <s v="ASE"/>
    <s v="d. Cumplimientos con expectativas del cliente-Soporte Administrativo"/>
    <x v="8"/>
  </r>
  <r>
    <n v="2900"/>
    <x v="84"/>
    <x v="6"/>
    <x v="2"/>
    <m/>
    <m/>
    <s v="e. Control de presupuesto"/>
    <x v="1"/>
    <s v="N/A"/>
    <s v="SIN FECHA COMO TAL, SE ASIGNA LA INTERMEDIA DEL SEGUNDO SEMESTRE"/>
    <m/>
    <m/>
    <m/>
    <m/>
    <m/>
    <m/>
    <m/>
    <m/>
    <m/>
    <s v="SIN CECO"/>
    <s v="NO"/>
    <s v="COMPLEJO SOCIAL-Soporte Administrativo"/>
    <s v="N/A"/>
    <n v="0"/>
    <n v="1217"/>
    <n v="1217"/>
    <s v="ASE"/>
    <s v="e. Control de presupuesto-Soporte Administrativo"/>
    <x v="9"/>
  </r>
  <r>
    <n v="2901"/>
    <x v="84"/>
    <x v="6"/>
    <x v="2"/>
    <m/>
    <m/>
    <s v="a. Apoyo y presencia en el proyecto"/>
    <x v="2"/>
    <n v="3"/>
    <s v="SIN FECHA COMO TAL, SE ASIGNA LA INTERMEDIA DEL SEGUNDO SEMESTRE"/>
    <m/>
    <m/>
    <m/>
    <m/>
    <m/>
    <m/>
    <m/>
    <m/>
    <m/>
    <s v="SIN CECO"/>
    <s v="NO"/>
    <s v="COMPLEJO SOCIAL-Soporte Directivo (Coordinador y Gerencia)"/>
    <n v="3"/>
    <n v="3"/>
    <n v="1217"/>
    <n v="1217"/>
    <s v="ASE"/>
    <s v="a. Apoyo y presencia en el proyecto-Soporte Directivo (Coordinador y Gerencia)"/>
    <x v="10"/>
  </r>
  <r>
    <n v="2902"/>
    <x v="84"/>
    <x v="6"/>
    <x v="2"/>
    <m/>
    <m/>
    <s v="b. Conocimiento del proyecto"/>
    <x v="2"/>
    <n v="4"/>
    <s v="SIN FECHA COMO TAL, SE ASIGNA LA INTERMEDIA DEL SEGUNDO SEMESTRE"/>
    <m/>
    <m/>
    <m/>
    <m/>
    <m/>
    <m/>
    <m/>
    <m/>
    <m/>
    <s v="SIN CECO"/>
    <s v="NO"/>
    <s v="COMPLEJO SOCIAL-Soporte Directivo (Coordinador y Gerencia)"/>
    <n v="4"/>
    <n v="4"/>
    <n v="1217"/>
    <n v="1217"/>
    <s v="ASE"/>
    <s v="b. Conocimiento del proyecto-Soporte Directivo (Coordinador y Gerencia)"/>
    <x v="11"/>
  </r>
  <r>
    <n v="2903"/>
    <x v="84"/>
    <x v="6"/>
    <x v="2"/>
    <m/>
    <m/>
    <s v="c. Planteamiento de soluciones y manejo de conflictos"/>
    <x v="2"/>
    <n v="3"/>
    <s v="SIN FECHA COMO TAL, SE ASIGNA LA INTERMEDIA DEL SEGUNDO SEMESTRE"/>
    <m/>
    <m/>
    <m/>
    <m/>
    <m/>
    <m/>
    <m/>
    <m/>
    <m/>
    <s v="SIN CECO"/>
    <s v="NO"/>
    <s v="COMPLEJO SOCIAL-Soporte Directivo (Coordinador y Gerencia)"/>
    <n v="3"/>
    <n v="3"/>
    <n v="1217"/>
    <n v="1217"/>
    <s v="ASE"/>
    <s v="c. Planteamiento de soluciones y manejo de conflictos-Soporte Directivo (Coordinador y Gerencia)"/>
    <x v="12"/>
  </r>
  <r>
    <n v="2904"/>
    <x v="84"/>
    <x v="6"/>
    <x v="2"/>
    <m/>
    <m/>
    <s v="d. Cumplimiento de compromisos"/>
    <x v="2"/>
    <n v="3"/>
    <s v="SIN FECHA COMO TAL, SE ASIGNA LA INTERMEDIA DEL SEGUNDO SEMESTRE"/>
    <m/>
    <m/>
    <m/>
    <m/>
    <m/>
    <m/>
    <m/>
    <m/>
    <m/>
    <s v="SIN CECO"/>
    <s v="NO"/>
    <s v="COMPLEJO SOCIAL-Soporte Directivo (Coordinador y Gerencia)"/>
    <n v="3"/>
    <n v="3"/>
    <n v="1217"/>
    <n v="1217"/>
    <s v="ASE"/>
    <s v="d. Cumplimiento de compromisos-Soporte Directivo (Coordinador y Gerencia)"/>
    <x v="13"/>
  </r>
  <r>
    <n v="2905"/>
    <x v="84"/>
    <x v="6"/>
    <x v="2"/>
    <m/>
    <m/>
    <s v="e. Manejo del cliente"/>
    <x v="2"/>
    <n v="4"/>
    <s v="SIN FECHA COMO TAL, SE ASIGNA LA INTERMEDIA DEL SEGUNDO SEMESTRE"/>
    <m/>
    <m/>
    <m/>
    <m/>
    <m/>
    <m/>
    <m/>
    <m/>
    <m/>
    <s v="SIN CECO"/>
    <s v="NO"/>
    <s v="COMPLEJO SOCIAL-Soporte Directivo (Coordinador y Gerencia)"/>
    <n v="4"/>
    <n v="4"/>
    <n v="1217"/>
    <n v="1217"/>
    <s v="ASE"/>
    <s v="e. Manejo del cliente-Soporte Directivo (Coordinador y Gerencia)"/>
    <x v="14"/>
  </r>
  <r>
    <n v="2906"/>
    <x v="84"/>
    <x v="6"/>
    <x v="2"/>
    <m/>
    <m/>
    <s v="a. Idoneidad del personal"/>
    <x v="3"/>
    <n v="4"/>
    <s v="SIN FECHA COMO TAL, SE ASIGNA LA INTERMEDIA DEL SEGUNDO SEMESTRE"/>
    <m/>
    <m/>
    <m/>
    <m/>
    <m/>
    <m/>
    <m/>
    <m/>
    <m/>
    <s v="SIN CECO"/>
    <s v="NO"/>
    <s v="COMPLEJO SOCIAL-Personal que presta el servicio en obra"/>
    <n v="4"/>
    <n v="4"/>
    <n v="1217"/>
    <n v="1217"/>
    <s v="ASE"/>
    <s v="a. Idoneidad del personal-Personal que presta el servicio en obra"/>
    <x v="15"/>
  </r>
  <r>
    <n v="2907"/>
    <x v="84"/>
    <x v="6"/>
    <x v="2"/>
    <m/>
    <m/>
    <s v="b. Oportuna atención al cliente"/>
    <x v="3"/>
    <n v="4"/>
    <s v="SIN FECHA COMO TAL, SE ASIGNA LA INTERMEDIA DEL SEGUNDO SEMESTRE"/>
    <m/>
    <m/>
    <m/>
    <m/>
    <m/>
    <m/>
    <m/>
    <m/>
    <m/>
    <s v="SIN CECO"/>
    <s v="NO"/>
    <s v="COMPLEJO SOCIAL-Personal que presta el servicio en obra"/>
    <n v="4"/>
    <n v="4"/>
    <n v="1217"/>
    <n v="1217"/>
    <s v="ASE"/>
    <s v="b. Oportuna atención al cliente-Personal que presta el servicio en obra"/>
    <x v="16"/>
  </r>
  <r>
    <n v="2908"/>
    <x v="84"/>
    <x v="6"/>
    <x v="2"/>
    <m/>
    <m/>
    <s v="c. Compromiso con el proyecto"/>
    <x v="3"/>
    <n v="4"/>
    <s v="SIN FECHA COMO TAL, SE ASIGNA LA INTERMEDIA DEL SEGUNDO SEMESTRE"/>
    <m/>
    <m/>
    <m/>
    <m/>
    <m/>
    <m/>
    <m/>
    <m/>
    <m/>
    <s v="SIN CECO"/>
    <s v="NO"/>
    <s v="COMPLEJO SOCIAL-Personal que presta el servicio en obra"/>
    <n v="4"/>
    <n v="4"/>
    <n v="1217"/>
    <n v="1217"/>
    <s v="ASE"/>
    <s v="c. Compromiso con el proyecto-Personal que presta el servicio en obra"/>
    <x v="17"/>
  </r>
  <r>
    <n v="2909"/>
    <x v="84"/>
    <x v="6"/>
    <x v="2"/>
    <m/>
    <m/>
    <s v="d. Cumplimiento de compromisos"/>
    <x v="3"/>
    <n v="4"/>
    <s v="SIN FECHA COMO TAL, SE ASIGNA LA INTERMEDIA DEL SEGUNDO SEMESTRE"/>
    <m/>
    <m/>
    <m/>
    <m/>
    <m/>
    <m/>
    <m/>
    <m/>
    <m/>
    <s v="SIN CECO"/>
    <s v="NO"/>
    <s v="COMPLEJO SOCIAL-Personal que presta el servicio en obra"/>
    <n v="4"/>
    <n v="4"/>
    <n v="1217"/>
    <n v="1217"/>
    <s v="ASE"/>
    <s v="d. Cumplimiento de compromisos-Personal que presta el servicio en obra"/>
    <x v="18"/>
  </r>
  <r>
    <n v="2910"/>
    <x v="84"/>
    <x v="6"/>
    <x v="2"/>
    <m/>
    <m/>
    <s v="e. Proactividad en desarrollo de funciones"/>
    <x v="3"/>
    <n v="4"/>
    <s v="SIN FECHA COMO TAL, SE ASIGNA LA INTERMEDIA DEL SEGUNDO SEMESTRE"/>
    <m/>
    <m/>
    <m/>
    <m/>
    <m/>
    <m/>
    <m/>
    <m/>
    <m/>
    <s v="SIN CECO"/>
    <s v="NO"/>
    <s v="COMPLEJO SOCIAL-Personal que presta el servicio en obra"/>
    <n v="4"/>
    <n v="4"/>
    <n v="1217"/>
    <n v="1217"/>
    <s v="ASE"/>
    <s v="e. Proactividad en desarrollo de funciones-Personal que presta el servicio en obra"/>
    <x v="19"/>
  </r>
  <r>
    <n v="2911"/>
    <x v="84"/>
    <x v="6"/>
    <x v="2"/>
    <m/>
    <m/>
    <s v="a. Calidad del Contenido"/>
    <x v="4"/>
    <n v="4"/>
    <s v="SIN FECHA COMO TAL, SE ASIGNA LA INTERMEDIA DEL SEGUNDO SEMESTRE"/>
    <m/>
    <m/>
    <m/>
    <m/>
    <m/>
    <m/>
    <m/>
    <m/>
    <m/>
    <s v="SIN CECO"/>
    <s v="NO"/>
    <s v="COMPLEJO SOCIAL-Productos Asociados de PAYC (Informes, Control de presupuesto y Programación y actas)"/>
    <n v="4"/>
    <n v="4"/>
    <n v="1217"/>
    <n v="1217"/>
    <s v="ASE"/>
    <s v="a. Calidad del Contenido-Productos Asociados de PAYC (Informes, Control de presupuesto y Programación y actas)"/>
    <x v="20"/>
  </r>
  <r>
    <n v="2912"/>
    <x v="84"/>
    <x v="6"/>
    <x v="2"/>
    <m/>
    <m/>
    <s v="b. Claridad del Contenido"/>
    <x v="4"/>
    <n v="5"/>
    <s v="SIN FECHA COMO TAL, SE ASIGNA LA INTERMEDIA DEL SEGUNDO SEMESTRE"/>
    <m/>
    <m/>
    <m/>
    <m/>
    <m/>
    <m/>
    <m/>
    <m/>
    <m/>
    <s v="SIN CECO"/>
    <s v="NO"/>
    <s v="COMPLEJO SOCIAL-Productos Asociados de PAYC (Informes, Control de presupuesto y Programación y actas)"/>
    <n v="5"/>
    <n v="5"/>
    <n v="1217"/>
    <n v="1217"/>
    <s v="ASE"/>
    <s v="b. Claridad del Contenido-Productos Asociados de PAYC (Informes, Control de presupuesto y Programación y actas)"/>
    <x v="21"/>
  </r>
  <r>
    <n v="2913"/>
    <x v="84"/>
    <x v="6"/>
    <x v="2"/>
    <m/>
    <m/>
    <s v="c. Oportunidad en la entrega"/>
    <x v="4"/>
    <n v="4"/>
    <s v="SIN FECHA COMO TAL, SE ASIGNA LA INTERMEDIA DEL SEGUNDO SEMESTRE"/>
    <m/>
    <m/>
    <m/>
    <m/>
    <m/>
    <m/>
    <m/>
    <m/>
    <m/>
    <s v="SIN CECO"/>
    <s v="NO"/>
    <s v="COMPLEJO SOCIAL-Productos Asociados de PAYC (Informes, Control de presupuesto y Programación y actas)"/>
    <n v="4"/>
    <n v="4"/>
    <n v="1217"/>
    <n v="1217"/>
    <s v="ASE"/>
    <s v="c. Oportunidad en la entrega-Productos Asociados de PAYC (Informes, Control de presupuesto y Programación y actas)"/>
    <x v="22"/>
  </r>
  <r>
    <n v="2914"/>
    <x v="84"/>
    <x v="6"/>
    <x v="2"/>
    <m/>
    <m/>
    <s v="d. Precisión de la información"/>
    <x v="4"/>
    <n v="4"/>
    <s v="SIN FECHA COMO TAL, SE ASIGNA LA INTERMEDIA DEL SEGUNDO SEMESTRE"/>
    <m/>
    <m/>
    <m/>
    <m/>
    <m/>
    <m/>
    <m/>
    <m/>
    <m/>
    <s v="SIN CECO"/>
    <s v="NO"/>
    <s v="COMPLEJO SOCIAL-Productos Asociados de PAYC (Informes, Control de presupuesto y Programación y actas)"/>
    <n v="4"/>
    <n v="4"/>
    <n v="1217"/>
    <n v="1217"/>
    <s v="ASE"/>
    <s v="d. Precisión de la información-Productos Asociados de PAYC (Informes, Control de presupuesto y Programación y actas)"/>
    <x v="23"/>
  </r>
  <r>
    <n v="2915"/>
    <x v="84"/>
    <x v="6"/>
    <x v="2"/>
    <m/>
    <m/>
    <s v="e. Diagramación"/>
    <x v="4"/>
    <n v="5"/>
    <s v="SIN FECHA COMO TAL, SE ASIGNA LA INTERMEDIA DEL SEGUNDO SEMESTRE"/>
    <m/>
    <m/>
    <m/>
    <m/>
    <m/>
    <m/>
    <m/>
    <m/>
    <m/>
    <s v="SIN CECO"/>
    <s v="NO"/>
    <s v="COMPLEJO SOCIAL-Productos Asociados de PAYC (Informes, Control de presupuesto y Programación y actas)"/>
    <n v="5"/>
    <n v="5"/>
    <n v="1217"/>
    <n v="1217"/>
    <s v="ASE"/>
    <s v="e. Diagramación-Productos Asociados de PAYC (Informes, Control de presupuesto y Programación y actas)"/>
    <x v="24"/>
  </r>
  <r>
    <n v="2916"/>
    <x v="84"/>
    <x v="6"/>
    <x v="2"/>
    <m/>
    <m/>
    <s v="a. Cumplimiento"/>
    <x v="5"/>
    <n v="4"/>
    <s v="SIN FECHA COMO TAL, SE ASIGNA LA INTERMEDIA DEL SEGUNDO SEMESTRE"/>
    <m/>
    <m/>
    <m/>
    <m/>
    <m/>
    <m/>
    <m/>
    <m/>
    <m/>
    <s v="SIN CECO"/>
    <s v="NO"/>
    <s v="COMPLEJO SOCIAL-Compromisos Pactados"/>
    <n v="4"/>
    <n v="4"/>
    <n v="1217"/>
    <n v="1217"/>
    <s v="ASE"/>
    <s v="a. Cumplimiento-Compromisos Pactados"/>
    <x v="25"/>
  </r>
  <r>
    <n v="2917"/>
    <x v="84"/>
    <x v="6"/>
    <x v="2"/>
    <m/>
    <m/>
    <s v="b. Satisface expectativas"/>
    <x v="5"/>
    <n v="4"/>
    <s v="SIN FECHA COMO TAL, SE ASIGNA LA INTERMEDIA DEL SEGUNDO SEMESTRE"/>
    <m/>
    <m/>
    <m/>
    <m/>
    <m/>
    <m/>
    <m/>
    <m/>
    <m/>
    <s v="SIN CECO"/>
    <s v="NO"/>
    <s v="COMPLEJO SOCIAL-Compromisos Pactados"/>
    <n v="4"/>
    <n v="4"/>
    <n v="1217"/>
    <n v="1217"/>
    <s v="ASE"/>
    <s v="b. Satisface expectativas-Compromisos Pactados"/>
    <x v="26"/>
  </r>
  <r>
    <n v="2918"/>
    <x v="84"/>
    <x v="6"/>
    <x v="2"/>
    <m/>
    <m/>
    <s v="c. Calidad de la Información suministrada"/>
    <x v="5"/>
    <n v="4"/>
    <s v="SIN FECHA COMO TAL, SE ASIGNA LA INTERMEDIA DEL SEGUNDO SEMESTRE"/>
    <m/>
    <m/>
    <m/>
    <m/>
    <m/>
    <m/>
    <m/>
    <m/>
    <m/>
    <s v="SIN CECO"/>
    <s v="NO"/>
    <s v="COMPLEJO SOCIAL-Compromisos Pactados"/>
    <n v="4"/>
    <n v="4"/>
    <n v="1217"/>
    <n v="1217"/>
    <s v="ASE"/>
    <s v="c. Calidad de la Información suministrada-Compromisos Pactados"/>
    <x v="27"/>
  </r>
  <r>
    <n v="2919"/>
    <x v="84"/>
    <x v="6"/>
    <x v="2"/>
    <m/>
    <m/>
    <s v="d. Disposición del personal de PAYC a las solicitudes del cliente"/>
    <x v="5"/>
    <n v="5"/>
    <s v="SIN FECHA COMO TAL, SE ASIGNA LA INTERMEDIA DEL SEGUNDO SEMESTRE"/>
    <m/>
    <m/>
    <m/>
    <m/>
    <m/>
    <m/>
    <m/>
    <m/>
    <m/>
    <s v="SIN CECO"/>
    <s v="NO"/>
    <s v="COMPLEJO SOCIAL-Compromisos Pactados"/>
    <n v="5"/>
    <n v="5"/>
    <n v="1217"/>
    <n v="1217"/>
    <s v="ASE"/>
    <s v="d. Disposición del personal de PAYC a las solicitudes del cliente-Compromisos Pactados"/>
    <x v="28"/>
  </r>
  <r>
    <n v="2920"/>
    <x v="84"/>
    <x v="6"/>
    <x v="2"/>
    <m/>
    <m/>
    <s v="e. Coherencia entre lo solicitado y lo entregado"/>
    <x v="5"/>
    <n v="4"/>
    <s v="SIN FECHA COMO TAL, SE ASIGNA LA INTERMEDIA DEL SEGUNDO SEMESTRE"/>
    <m/>
    <m/>
    <m/>
    <m/>
    <m/>
    <m/>
    <m/>
    <m/>
    <m/>
    <s v="SIN CECO"/>
    <s v="NO"/>
    <s v="COMPLEJO SOCIAL-Compromisos Pactados"/>
    <n v="4"/>
    <n v="4"/>
    <n v="1217"/>
    <n v="1217"/>
    <s v="ASE"/>
    <s v="e. Coherencia entre lo solicitado y lo entregado-Compromisos Pactados"/>
    <x v="29"/>
  </r>
  <r>
    <n v="2921"/>
    <x v="84"/>
    <x v="6"/>
    <x v="2"/>
    <m/>
    <m/>
    <s v="Grado de Satisfacción con el Servicio Prestado"/>
    <x v="6"/>
    <n v="4"/>
    <s v="SIN FECHA COMO TAL, SE ASIGNA LA INTERMEDIA DEL SEGUNDO SEMESTRE"/>
    <m/>
    <m/>
    <m/>
    <m/>
    <m/>
    <m/>
    <m/>
    <m/>
    <m/>
    <s v="SIN CECO"/>
    <s v="NO"/>
    <s v="COMPLEJO SOCIAL-Grado de Satisfacción con el Servicio Prestado"/>
    <n v="4"/>
    <n v="4"/>
    <n v="1217"/>
    <n v="1217"/>
    <s v="ASE"/>
    <s v="Grado de Satisfacción con el Servicio Prestado-Grado de Satisfacción con el Servicio Prestado"/>
    <x v="30"/>
  </r>
  <r>
    <n v="2922"/>
    <x v="84"/>
    <x v="6"/>
    <x v="2"/>
    <m/>
    <m/>
    <s v="Posibilidad de Volver a Contratar con PAYC"/>
    <x v="7"/>
    <n v="4"/>
    <s v="SIN FECHA COMO TAL, SE ASIGNA LA INTERMEDIA DEL SEGUNDO SEMESTRE"/>
    <m/>
    <m/>
    <m/>
    <m/>
    <m/>
    <m/>
    <m/>
    <m/>
    <m/>
    <s v="SIN CECO"/>
    <s v="NO"/>
    <s v="COMPLEJO SOCIAL-Posibilidad de Volver a Contratar con PAYC"/>
    <n v="4"/>
    <n v="4"/>
    <n v="1217"/>
    <n v="1217"/>
    <s v="ASE"/>
    <s v="Posibilidad de Volver a Contratar con PAYC-Posibilidad de Volver a Contratar con PAYC"/>
    <x v="31"/>
  </r>
  <r>
    <n v="2923"/>
    <x v="84"/>
    <x v="6"/>
    <x v="2"/>
    <m/>
    <m/>
    <s v="Principales fortalezas en el servicio que presta PAYC"/>
    <x v="8"/>
    <s v="Pioneros en Colombia en Commissioning-Mejoramiento Continuo-"/>
    <s v="SIN FECHA COMO TAL, SE ASIGNA LA INTERMEDIA DEL SEGUNDO SEMESTRE"/>
    <s v="MEJORAMIENTO CONTINUO"/>
    <s v="PIONEROS EN COMMISSIONING"/>
    <m/>
    <m/>
    <m/>
    <m/>
    <m/>
    <m/>
    <m/>
    <s v="SIN CECO"/>
    <s v="NO"/>
    <s v="COMPLEJO SOCIAL-Fortalezas PAYC"/>
    <s v="Pioneros en Colombia en Commissioning-Mejoramiento Continuo-"/>
    <n v="0"/>
    <n v="1217"/>
    <n v="1217"/>
    <s v="ASE"/>
    <s v="Principales fortalezas en el servicio que presta PAYC-Fortalezas PAYC"/>
    <x v="32"/>
  </r>
  <r>
    <n v="2924"/>
    <x v="84"/>
    <x v="6"/>
    <x v="2"/>
    <m/>
    <m/>
    <s v="Principales debilidades en el servicio que presta PAYC"/>
    <x v="9"/>
    <s v="Faltó un poco de involucramiento en el proyecto desde el inicio-Por ser de los primeros proyectos que se trabajan en Colombia hay algunos temas técnicos que hacen falta afinar y que seguramente dentro de la politica de calidad de PAYC los irán mejorando-"/>
    <s v="SIN FECHA COMO TAL, SE ASIGNA LA INTERMEDIA DEL SEGUNDO SEMESTRE"/>
    <s v="INVOLUCRAMIENTO DESDE EL INICIO"/>
    <s v="CONOCIMIENTO TÉCNICO"/>
    <m/>
    <m/>
    <m/>
    <m/>
    <m/>
    <m/>
    <m/>
    <s v="SIN CECO"/>
    <s v="NO"/>
    <s v="COMPLEJO SOCIAL-Debilidades PAYC"/>
    <s v="Faltó un poco de involucramiento en el proyecto desde el inicio-Por ser de los primeros proyectos que se trabajan en Colombia hay algunos temas técnicos que hacen falta afinar y que seguramente dentro de la politica de calidad de PAYC los irán mejorando-"/>
    <n v="0"/>
    <n v="1217"/>
    <n v="1217"/>
    <s v="ASE"/>
    <s v="Principales debilidades en el servicio que presta PAYC-Debilidades PAYC"/>
    <x v="33"/>
  </r>
  <r>
    <n v="2925"/>
    <x v="77"/>
    <x v="6"/>
    <x v="2"/>
    <m/>
    <m/>
    <s v="a. Conocimiento específico de temas aplicables al proyecto"/>
    <x v="0"/>
    <n v="4"/>
    <s v="SIN FECHA COMO TAL, SE ASIGNA LA INTERMEDIA DEL SEGUNDO SEMESTRE"/>
    <m/>
    <m/>
    <m/>
    <m/>
    <m/>
    <m/>
    <m/>
    <m/>
    <m/>
    <s v="SIN CECO"/>
    <s v="NO"/>
    <s v="HOTEL ALOFT **-Soporte Técnico"/>
    <n v="4"/>
    <n v="4"/>
    <n v="1212"/>
    <n v="1212"/>
    <s v="ASE"/>
    <s v="a. Conocimiento específico de temas aplicables al proyecto-Soporte Técnico"/>
    <x v="0"/>
  </r>
  <r>
    <n v="2926"/>
    <x v="77"/>
    <x v="6"/>
    <x v="2"/>
    <m/>
    <m/>
    <s v="b. Idoneidad y Calidad del soporte"/>
    <x v="0"/>
    <n v="4"/>
    <s v="SIN FECHA COMO TAL, SE ASIGNA LA INTERMEDIA DEL SEGUNDO SEMESTRE"/>
    <m/>
    <m/>
    <m/>
    <m/>
    <m/>
    <m/>
    <m/>
    <m/>
    <m/>
    <s v="SIN CECO"/>
    <s v="NO"/>
    <s v="HOTEL ALOFT **-Soporte Técnico"/>
    <n v="4"/>
    <n v="4"/>
    <n v="1212"/>
    <n v="1212"/>
    <s v="ASE"/>
    <s v="b. Idoneidad y Calidad del soporte-Soporte Técnico"/>
    <x v="1"/>
  </r>
  <r>
    <n v="2927"/>
    <x v="77"/>
    <x v="6"/>
    <x v="2"/>
    <m/>
    <m/>
    <s v="c. Cumplimiento de especificaciones técnicas de construcción"/>
    <x v="0"/>
    <s v="N/A"/>
    <s v="SIN FECHA COMO TAL, SE ASIGNA LA INTERMEDIA DEL SEGUNDO SEMESTRE"/>
    <m/>
    <m/>
    <m/>
    <m/>
    <m/>
    <m/>
    <m/>
    <m/>
    <m/>
    <s v="SIN CECO"/>
    <s v="NO"/>
    <s v="HOTEL ALOFT **-Soporte Técnico"/>
    <s v="N/A"/>
    <n v="0"/>
    <n v="1212"/>
    <n v="1212"/>
    <s v="ASE"/>
    <s v="c. Cumplimiento de especificaciones técnicas de construcción-Soporte Técnico"/>
    <x v="2"/>
  </r>
  <r>
    <n v="2928"/>
    <x v="77"/>
    <x v="6"/>
    <x v="2"/>
    <m/>
    <m/>
    <s v="d. Confiabilidad de los conceptos aplicados"/>
    <x v="0"/>
    <n v="4"/>
    <s v="SIN FECHA COMO TAL, SE ASIGNA LA INTERMEDIA DEL SEGUNDO SEMESTRE"/>
    <m/>
    <m/>
    <m/>
    <m/>
    <m/>
    <m/>
    <m/>
    <m/>
    <m/>
    <s v="SIN CECO"/>
    <s v="NO"/>
    <s v="HOTEL ALOFT **-Soporte Técnico"/>
    <n v="4"/>
    <n v="4"/>
    <n v="1212"/>
    <n v="1212"/>
    <s v="ASE"/>
    <s v="d. Confiabilidad de los conceptos aplicados-Soporte Técnico"/>
    <x v="3"/>
  </r>
  <r>
    <n v="2929"/>
    <x v="77"/>
    <x v="6"/>
    <x v="2"/>
    <m/>
    <m/>
    <s v="e. Oportunidad en entrega de información o requerimientos"/>
    <x v="0"/>
    <n v="4"/>
    <s v="SIN FECHA COMO TAL, SE ASIGNA LA INTERMEDIA DEL SEGUNDO SEMESTRE"/>
    <m/>
    <m/>
    <m/>
    <m/>
    <m/>
    <m/>
    <m/>
    <m/>
    <m/>
    <s v="SIN CECO"/>
    <s v="NO"/>
    <s v="HOTEL ALOFT **-Soporte Técnico"/>
    <n v="4"/>
    <n v="4"/>
    <n v="1212"/>
    <n v="1212"/>
    <s v="ASE"/>
    <s v="e. Oportunidad en entrega de información o requerimientos-Soporte Técnico"/>
    <x v="4"/>
  </r>
  <r>
    <n v="2930"/>
    <x v="77"/>
    <x v="6"/>
    <x v="2"/>
    <m/>
    <m/>
    <s v="a. Oportunidad de la gestión en obra"/>
    <x v="1"/>
    <s v="N/A"/>
    <s v="SIN FECHA COMO TAL, SE ASIGNA LA INTERMEDIA DEL SEGUNDO SEMESTRE"/>
    <m/>
    <m/>
    <m/>
    <m/>
    <m/>
    <m/>
    <m/>
    <m/>
    <m/>
    <s v="SIN CECO"/>
    <s v="NO"/>
    <s v="HOTEL ALOFT **-Soporte Administrativo"/>
    <s v="N/A"/>
    <n v="0"/>
    <n v="1212"/>
    <n v="1212"/>
    <s v="ASE"/>
    <s v="a. Oportunidad de la gestión en obra-Soporte Administrativo"/>
    <x v="5"/>
  </r>
  <r>
    <n v="2931"/>
    <x v="77"/>
    <x v="6"/>
    <x v="2"/>
    <m/>
    <m/>
    <s v="b. Manejo administrativo del proyecto"/>
    <x v="1"/>
    <s v="N/A"/>
    <s v="SIN FECHA COMO TAL, SE ASIGNA LA INTERMEDIA DEL SEGUNDO SEMESTRE"/>
    <m/>
    <m/>
    <m/>
    <m/>
    <m/>
    <m/>
    <m/>
    <m/>
    <m/>
    <s v="SIN CECO"/>
    <s v="NO"/>
    <s v="HOTEL ALOFT **-Soporte Administrativo"/>
    <s v="N/A"/>
    <n v="0"/>
    <n v="1212"/>
    <n v="1212"/>
    <s v="ASE"/>
    <s v="b. Manejo administrativo del proyecto-Soporte Administrativo"/>
    <x v="6"/>
  </r>
  <r>
    <n v="2932"/>
    <x v="77"/>
    <x v="6"/>
    <x v="2"/>
    <m/>
    <m/>
    <s v="c. Información clara y veraz sobre la administración de proyecto"/>
    <x v="1"/>
    <s v="N/A"/>
    <s v="SIN FECHA COMO TAL, SE ASIGNA LA INTERMEDIA DEL SEGUNDO SEMESTRE"/>
    <m/>
    <m/>
    <m/>
    <m/>
    <m/>
    <m/>
    <m/>
    <m/>
    <m/>
    <s v="SIN CECO"/>
    <s v="NO"/>
    <s v="HOTEL ALOFT **-Soporte Administrativo"/>
    <s v="N/A"/>
    <n v="0"/>
    <n v="1212"/>
    <n v="1212"/>
    <s v="ASE"/>
    <s v="c. Información clara y veraz sobre la administración de proyecto-Soporte Administrativo"/>
    <x v="7"/>
  </r>
  <r>
    <n v="2933"/>
    <x v="77"/>
    <x v="6"/>
    <x v="2"/>
    <m/>
    <m/>
    <s v="d. Cumplimientos con expectativas del cliente"/>
    <x v="1"/>
    <s v="N/A"/>
    <s v="SIN FECHA COMO TAL, SE ASIGNA LA INTERMEDIA DEL SEGUNDO SEMESTRE"/>
    <m/>
    <m/>
    <m/>
    <m/>
    <m/>
    <m/>
    <m/>
    <m/>
    <m/>
    <s v="SIN CECO"/>
    <s v="NO"/>
    <s v="HOTEL ALOFT **-Soporte Administrativo"/>
    <s v="N/A"/>
    <n v="0"/>
    <n v="1212"/>
    <n v="1212"/>
    <s v="ASE"/>
    <s v="d. Cumplimientos con expectativas del cliente-Soporte Administrativo"/>
    <x v="8"/>
  </r>
  <r>
    <n v="2934"/>
    <x v="77"/>
    <x v="6"/>
    <x v="2"/>
    <m/>
    <m/>
    <s v="e. Control de presupuesto"/>
    <x v="1"/>
    <s v="N/A"/>
    <s v="SIN FECHA COMO TAL, SE ASIGNA LA INTERMEDIA DEL SEGUNDO SEMESTRE"/>
    <m/>
    <m/>
    <m/>
    <m/>
    <m/>
    <m/>
    <m/>
    <m/>
    <m/>
    <s v="SIN CECO"/>
    <s v="NO"/>
    <s v="HOTEL ALOFT **-Soporte Administrativo"/>
    <s v="N/A"/>
    <n v="0"/>
    <n v="1212"/>
    <n v="1212"/>
    <s v="ASE"/>
    <s v="e. Control de presupuesto-Soporte Administrativo"/>
    <x v="9"/>
  </r>
  <r>
    <n v="2935"/>
    <x v="77"/>
    <x v="6"/>
    <x v="2"/>
    <m/>
    <m/>
    <s v="a. Apoyo y presencia en el proyecto"/>
    <x v="2"/>
    <n v="4"/>
    <s v="SIN FECHA COMO TAL, SE ASIGNA LA INTERMEDIA DEL SEGUNDO SEMESTRE"/>
    <m/>
    <m/>
    <m/>
    <m/>
    <m/>
    <m/>
    <m/>
    <m/>
    <m/>
    <s v="SIN CECO"/>
    <s v="NO"/>
    <s v="HOTEL ALOFT **-Soporte Directivo (Coordinador y Gerencia)"/>
    <n v="4"/>
    <n v="4"/>
    <n v="1212"/>
    <n v="1212"/>
    <s v="ASE"/>
    <s v="a. Apoyo y presencia en el proyecto-Soporte Directivo (Coordinador y Gerencia)"/>
    <x v="10"/>
  </r>
  <r>
    <n v="2936"/>
    <x v="77"/>
    <x v="6"/>
    <x v="2"/>
    <m/>
    <m/>
    <s v="b. Conocimiento del proyecto"/>
    <x v="2"/>
    <n v="4"/>
    <s v="SIN FECHA COMO TAL, SE ASIGNA LA INTERMEDIA DEL SEGUNDO SEMESTRE"/>
    <m/>
    <m/>
    <m/>
    <m/>
    <m/>
    <m/>
    <m/>
    <m/>
    <m/>
    <s v="SIN CECO"/>
    <s v="NO"/>
    <s v="HOTEL ALOFT **-Soporte Directivo (Coordinador y Gerencia)"/>
    <n v="4"/>
    <n v="4"/>
    <n v="1212"/>
    <n v="1212"/>
    <s v="ASE"/>
    <s v="b. Conocimiento del proyecto-Soporte Directivo (Coordinador y Gerencia)"/>
    <x v="11"/>
  </r>
  <r>
    <n v="2937"/>
    <x v="77"/>
    <x v="6"/>
    <x v="2"/>
    <m/>
    <m/>
    <s v="c. Planteamiento de soluciones y manejo de conflictos"/>
    <x v="2"/>
    <n v="4"/>
    <s v="SIN FECHA COMO TAL, SE ASIGNA LA INTERMEDIA DEL SEGUNDO SEMESTRE"/>
    <m/>
    <m/>
    <m/>
    <m/>
    <m/>
    <m/>
    <m/>
    <m/>
    <m/>
    <s v="SIN CECO"/>
    <s v="NO"/>
    <s v="HOTEL ALOFT **-Soporte Directivo (Coordinador y Gerencia)"/>
    <n v="4"/>
    <n v="4"/>
    <n v="1212"/>
    <n v="1212"/>
    <s v="ASE"/>
    <s v="c. Planteamiento de soluciones y manejo de conflictos-Soporte Directivo (Coordinador y Gerencia)"/>
    <x v="12"/>
  </r>
  <r>
    <n v="2938"/>
    <x v="77"/>
    <x v="6"/>
    <x v="2"/>
    <m/>
    <m/>
    <s v="d. Cumplimiento de compromisos"/>
    <x v="2"/>
    <n v="4"/>
    <s v="SIN FECHA COMO TAL, SE ASIGNA LA INTERMEDIA DEL SEGUNDO SEMESTRE"/>
    <m/>
    <m/>
    <m/>
    <m/>
    <m/>
    <m/>
    <m/>
    <m/>
    <m/>
    <s v="SIN CECO"/>
    <s v="NO"/>
    <s v="HOTEL ALOFT **-Soporte Directivo (Coordinador y Gerencia)"/>
    <n v="4"/>
    <n v="4"/>
    <n v="1212"/>
    <n v="1212"/>
    <s v="ASE"/>
    <s v="d. Cumplimiento de compromisos-Soporte Directivo (Coordinador y Gerencia)"/>
    <x v="13"/>
  </r>
  <r>
    <n v="2939"/>
    <x v="77"/>
    <x v="6"/>
    <x v="2"/>
    <m/>
    <m/>
    <s v="e. Manejo del cliente"/>
    <x v="2"/>
    <n v="4"/>
    <s v="SIN FECHA COMO TAL, SE ASIGNA LA INTERMEDIA DEL SEGUNDO SEMESTRE"/>
    <m/>
    <m/>
    <m/>
    <m/>
    <m/>
    <m/>
    <m/>
    <m/>
    <m/>
    <s v="SIN CECO"/>
    <s v="NO"/>
    <s v="HOTEL ALOFT **-Soporte Directivo (Coordinador y Gerencia)"/>
    <n v="4"/>
    <n v="4"/>
    <n v="1212"/>
    <n v="1212"/>
    <s v="ASE"/>
    <s v="e. Manejo del cliente-Soporte Directivo (Coordinador y Gerencia)"/>
    <x v="14"/>
  </r>
  <r>
    <n v="2940"/>
    <x v="77"/>
    <x v="6"/>
    <x v="2"/>
    <m/>
    <m/>
    <s v="a. Idoneidad del personal"/>
    <x v="3"/>
    <n v="4"/>
    <s v="SIN FECHA COMO TAL, SE ASIGNA LA INTERMEDIA DEL SEGUNDO SEMESTRE"/>
    <m/>
    <m/>
    <m/>
    <m/>
    <m/>
    <m/>
    <m/>
    <m/>
    <m/>
    <s v="SIN CECO"/>
    <s v="NO"/>
    <s v="HOTEL ALOFT **-Personal que presta el servicio en obra"/>
    <n v="4"/>
    <n v="4"/>
    <n v="1212"/>
    <n v="1212"/>
    <s v="ASE"/>
    <s v="a. Idoneidad del personal-Personal que presta el servicio en obra"/>
    <x v="15"/>
  </r>
  <r>
    <n v="2941"/>
    <x v="77"/>
    <x v="6"/>
    <x v="2"/>
    <m/>
    <m/>
    <s v="b. Oportuna atención al cliente"/>
    <x v="3"/>
    <n v="4"/>
    <s v="SIN FECHA COMO TAL, SE ASIGNA LA INTERMEDIA DEL SEGUNDO SEMESTRE"/>
    <m/>
    <m/>
    <m/>
    <m/>
    <m/>
    <m/>
    <m/>
    <m/>
    <m/>
    <s v="SIN CECO"/>
    <s v="NO"/>
    <s v="HOTEL ALOFT **-Personal que presta el servicio en obra"/>
    <n v="4"/>
    <n v="4"/>
    <n v="1212"/>
    <n v="1212"/>
    <s v="ASE"/>
    <s v="b. Oportuna atención al cliente-Personal que presta el servicio en obra"/>
    <x v="16"/>
  </r>
  <r>
    <n v="2942"/>
    <x v="77"/>
    <x v="6"/>
    <x v="2"/>
    <m/>
    <m/>
    <s v="c. Compromiso con el proyecto"/>
    <x v="3"/>
    <n v="4"/>
    <s v="SIN FECHA COMO TAL, SE ASIGNA LA INTERMEDIA DEL SEGUNDO SEMESTRE"/>
    <m/>
    <m/>
    <m/>
    <m/>
    <m/>
    <m/>
    <m/>
    <m/>
    <m/>
    <s v="SIN CECO"/>
    <s v="NO"/>
    <s v="HOTEL ALOFT **-Personal que presta el servicio en obra"/>
    <n v="4"/>
    <n v="4"/>
    <n v="1212"/>
    <n v="1212"/>
    <s v="ASE"/>
    <s v="c. Compromiso con el proyecto-Personal que presta el servicio en obra"/>
    <x v="17"/>
  </r>
  <r>
    <n v="2943"/>
    <x v="77"/>
    <x v="6"/>
    <x v="2"/>
    <m/>
    <m/>
    <s v="d. Cumplimiento de compromisos"/>
    <x v="3"/>
    <n v="4"/>
    <s v="SIN FECHA COMO TAL, SE ASIGNA LA INTERMEDIA DEL SEGUNDO SEMESTRE"/>
    <m/>
    <m/>
    <m/>
    <m/>
    <m/>
    <m/>
    <m/>
    <m/>
    <m/>
    <s v="SIN CECO"/>
    <s v="NO"/>
    <s v="HOTEL ALOFT **-Personal que presta el servicio en obra"/>
    <n v="4"/>
    <n v="4"/>
    <n v="1212"/>
    <n v="1212"/>
    <s v="ASE"/>
    <s v="d. Cumplimiento de compromisos-Personal que presta el servicio en obra"/>
    <x v="18"/>
  </r>
  <r>
    <n v="2944"/>
    <x v="77"/>
    <x v="6"/>
    <x v="2"/>
    <m/>
    <m/>
    <s v="e. Proactividad en desarrollo de funciones"/>
    <x v="3"/>
    <n v="4"/>
    <s v="SIN FECHA COMO TAL, SE ASIGNA LA INTERMEDIA DEL SEGUNDO SEMESTRE"/>
    <m/>
    <m/>
    <m/>
    <m/>
    <m/>
    <m/>
    <m/>
    <m/>
    <m/>
    <s v="SIN CECO"/>
    <s v="NO"/>
    <s v="HOTEL ALOFT **-Personal que presta el servicio en obra"/>
    <n v="4"/>
    <n v="4"/>
    <n v="1212"/>
    <n v="1212"/>
    <s v="ASE"/>
    <s v="e. Proactividad en desarrollo de funciones-Personal que presta el servicio en obra"/>
    <x v="19"/>
  </r>
  <r>
    <n v="2945"/>
    <x v="77"/>
    <x v="6"/>
    <x v="2"/>
    <m/>
    <m/>
    <s v="a. Calidad del Contenido"/>
    <x v="4"/>
    <n v="4"/>
    <s v="SIN FECHA COMO TAL, SE ASIGNA LA INTERMEDIA DEL SEGUNDO SEMESTRE"/>
    <m/>
    <m/>
    <m/>
    <m/>
    <m/>
    <m/>
    <m/>
    <m/>
    <m/>
    <s v="SIN CECO"/>
    <s v="NO"/>
    <s v="HOTEL ALOFT **-Productos Asociados de PAYC (Informes, Control de presupuesto y Programación y actas)"/>
    <n v="4"/>
    <n v="4"/>
    <n v="1212"/>
    <n v="1212"/>
    <s v="ASE"/>
    <s v="a. Calidad del Contenido-Productos Asociados de PAYC (Informes, Control de presupuesto y Programación y actas)"/>
    <x v="20"/>
  </r>
  <r>
    <n v="2946"/>
    <x v="77"/>
    <x v="6"/>
    <x v="2"/>
    <m/>
    <m/>
    <s v="b. Claridad del Contenido"/>
    <x v="4"/>
    <n v="4"/>
    <s v="SIN FECHA COMO TAL, SE ASIGNA LA INTERMEDIA DEL SEGUNDO SEMESTRE"/>
    <m/>
    <m/>
    <m/>
    <m/>
    <m/>
    <m/>
    <m/>
    <m/>
    <m/>
    <s v="SIN CECO"/>
    <s v="NO"/>
    <s v="HOTEL ALOFT **-Productos Asociados de PAYC (Informes, Control de presupuesto y Programación y actas)"/>
    <n v="4"/>
    <n v="4"/>
    <n v="1212"/>
    <n v="1212"/>
    <s v="ASE"/>
    <s v="b. Claridad del Contenido-Productos Asociados de PAYC (Informes, Control de presupuesto y Programación y actas)"/>
    <x v="21"/>
  </r>
  <r>
    <n v="2947"/>
    <x v="77"/>
    <x v="6"/>
    <x v="2"/>
    <m/>
    <m/>
    <s v="c. Oportunidad en la entrega"/>
    <x v="4"/>
    <n v="4"/>
    <s v="SIN FECHA COMO TAL, SE ASIGNA LA INTERMEDIA DEL SEGUNDO SEMESTRE"/>
    <m/>
    <m/>
    <m/>
    <m/>
    <m/>
    <m/>
    <m/>
    <m/>
    <m/>
    <s v="SIN CECO"/>
    <s v="NO"/>
    <s v="HOTEL ALOFT **-Productos Asociados de PAYC (Informes, Control de presupuesto y Programación y actas)"/>
    <n v="4"/>
    <n v="4"/>
    <n v="1212"/>
    <n v="1212"/>
    <s v="ASE"/>
    <s v="c. Oportunidad en la entrega-Productos Asociados de PAYC (Informes, Control de presupuesto y Programación y actas)"/>
    <x v="22"/>
  </r>
  <r>
    <n v="2948"/>
    <x v="77"/>
    <x v="6"/>
    <x v="2"/>
    <m/>
    <m/>
    <s v="d. Precisión de la información"/>
    <x v="4"/>
    <n v="4"/>
    <s v="SIN FECHA COMO TAL, SE ASIGNA LA INTERMEDIA DEL SEGUNDO SEMESTRE"/>
    <m/>
    <m/>
    <m/>
    <m/>
    <m/>
    <m/>
    <m/>
    <m/>
    <m/>
    <s v="SIN CECO"/>
    <s v="NO"/>
    <s v="HOTEL ALOFT **-Productos Asociados de PAYC (Informes, Control de presupuesto y Programación y actas)"/>
    <n v="4"/>
    <n v="4"/>
    <n v="1212"/>
    <n v="1212"/>
    <s v="ASE"/>
    <s v="d. Precisión de la información-Productos Asociados de PAYC (Informes, Control de presupuesto y Programación y actas)"/>
    <x v="23"/>
  </r>
  <r>
    <n v="2949"/>
    <x v="77"/>
    <x v="6"/>
    <x v="2"/>
    <m/>
    <m/>
    <s v="e. Diagramación"/>
    <x v="4"/>
    <n v="4"/>
    <s v="SIN FECHA COMO TAL, SE ASIGNA LA INTERMEDIA DEL SEGUNDO SEMESTRE"/>
    <m/>
    <m/>
    <m/>
    <m/>
    <m/>
    <m/>
    <m/>
    <m/>
    <m/>
    <s v="SIN CECO"/>
    <s v="NO"/>
    <s v="HOTEL ALOFT **-Productos Asociados de PAYC (Informes, Control de presupuesto y Programación y actas)"/>
    <n v="4"/>
    <n v="4"/>
    <n v="1212"/>
    <n v="1212"/>
    <s v="ASE"/>
    <s v="e. Diagramación-Productos Asociados de PAYC (Informes, Control de presupuesto y Programación y actas)"/>
    <x v="24"/>
  </r>
  <r>
    <n v="2950"/>
    <x v="77"/>
    <x v="6"/>
    <x v="2"/>
    <m/>
    <m/>
    <s v="a. Cumplimiento"/>
    <x v="5"/>
    <n v="4"/>
    <s v="SIN FECHA COMO TAL, SE ASIGNA LA INTERMEDIA DEL SEGUNDO SEMESTRE"/>
    <m/>
    <m/>
    <m/>
    <m/>
    <m/>
    <m/>
    <m/>
    <m/>
    <m/>
    <s v="SIN CECO"/>
    <s v="NO"/>
    <s v="HOTEL ALOFT **-Compromisos Pactados"/>
    <n v="4"/>
    <n v="4"/>
    <n v="1212"/>
    <n v="1212"/>
    <s v="ASE"/>
    <s v="a. Cumplimiento-Compromisos Pactados"/>
    <x v="25"/>
  </r>
  <r>
    <n v="2951"/>
    <x v="77"/>
    <x v="6"/>
    <x v="2"/>
    <m/>
    <m/>
    <s v="b. Satisface expectativas"/>
    <x v="5"/>
    <n v="4"/>
    <s v="SIN FECHA COMO TAL, SE ASIGNA LA INTERMEDIA DEL SEGUNDO SEMESTRE"/>
    <m/>
    <m/>
    <m/>
    <m/>
    <m/>
    <m/>
    <m/>
    <m/>
    <m/>
    <s v="SIN CECO"/>
    <s v="NO"/>
    <s v="HOTEL ALOFT **-Compromisos Pactados"/>
    <n v="4"/>
    <n v="4"/>
    <n v="1212"/>
    <n v="1212"/>
    <s v="ASE"/>
    <s v="b. Satisface expectativas-Compromisos Pactados"/>
    <x v="26"/>
  </r>
  <r>
    <n v="2952"/>
    <x v="77"/>
    <x v="6"/>
    <x v="2"/>
    <m/>
    <m/>
    <s v="c. Calidad de la Información suministrada"/>
    <x v="5"/>
    <n v="4"/>
    <s v="SIN FECHA COMO TAL, SE ASIGNA LA INTERMEDIA DEL SEGUNDO SEMESTRE"/>
    <m/>
    <m/>
    <m/>
    <m/>
    <m/>
    <m/>
    <m/>
    <m/>
    <m/>
    <s v="SIN CECO"/>
    <s v="NO"/>
    <s v="HOTEL ALOFT **-Compromisos Pactados"/>
    <n v="4"/>
    <n v="4"/>
    <n v="1212"/>
    <n v="1212"/>
    <s v="ASE"/>
    <s v="c. Calidad de la Información suministrada-Compromisos Pactados"/>
    <x v="27"/>
  </r>
  <r>
    <n v="2953"/>
    <x v="77"/>
    <x v="6"/>
    <x v="2"/>
    <m/>
    <m/>
    <s v="d. Disposición del personal de PAYC a las solicitudes del cliente"/>
    <x v="5"/>
    <n v="4"/>
    <s v="SIN FECHA COMO TAL, SE ASIGNA LA INTERMEDIA DEL SEGUNDO SEMESTRE"/>
    <m/>
    <m/>
    <m/>
    <m/>
    <m/>
    <m/>
    <m/>
    <m/>
    <m/>
    <s v="SIN CECO"/>
    <s v="NO"/>
    <s v="HOTEL ALOFT **-Compromisos Pactados"/>
    <n v="4"/>
    <n v="4"/>
    <n v="1212"/>
    <n v="1212"/>
    <s v="ASE"/>
    <s v="d. Disposición del personal de PAYC a las solicitudes del cliente-Compromisos Pactados"/>
    <x v="28"/>
  </r>
  <r>
    <n v="2954"/>
    <x v="77"/>
    <x v="6"/>
    <x v="2"/>
    <m/>
    <m/>
    <s v="e. Coherencia entre lo solicitado y lo entregado"/>
    <x v="5"/>
    <n v="4"/>
    <s v="SIN FECHA COMO TAL, SE ASIGNA LA INTERMEDIA DEL SEGUNDO SEMESTRE"/>
    <m/>
    <m/>
    <m/>
    <m/>
    <m/>
    <m/>
    <m/>
    <m/>
    <m/>
    <s v="SIN CECO"/>
    <s v="NO"/>
    <s v="HOTEL ALOFT **-Compromisos Pactados"/>
    <n v="4"/>
    <n v="4"/>
    <n v="1212"/>
    <n v="1212"/>
    <s v="ASE"/>
    <s v="e. Coherencia entre lo solicitado y lo entregado-Compromisos Pactados"/>
    <x v="29"/>
  </r>
  <r>
    <n v="2955"/>
    <x v="77"/>
    <x v="6"/>
    <x v="2"/>
    <m/>
    <m/>
    <s v="Grado de Satisfacción con el Servicio Prestado"/>
    <x v="6"/>
    <n v="4"/>
    <s v="SIN FECHA COMO TAL, SE ASIGNA LA INTERMEDIA DEL SEGUNDO SEMESTRE"/>
    <m/>
    <m/>
    <m/>
    <m/>
    <m/>
    <m/>
    <m/>
    <m/>
    <m/>
    <s v="SIN CECO"/>
    <s v="NO"/>
    <s v="HOTEL ALOFT **-Grado de Satisfacción con el Servicio Prestado"/>
    <n v="4"/>
    <n v="4"/>
    <n v="1212"/>
    <n v="1212"/>
    <s v="ASE"/>
    <s v="Grado de Satisfacción con el Servicio Prestado-Grado de Satisfacción con el Servicio Prestado"/>
    <x v="30"/>
  </r>
  <r>
    <n v="2956"/>
    <x v="77"/>
    <x v="6"/>
    <x v="2"/>
    <m/>
    <m/>
    <s v="Posibilidad de Volver a Contratar con PAYC"/>
    <x v="7"/>
    <n v="4"/>
    <s v="SIN FECHA COMO TAL, SE ASIGNA LA INTERMEDIA DEL SEGUNDO SEMESTRE"/>
    <m/>
    <m/>
    <m/>
    <m/>
    <m/>
    <m/>
    <m/>
    <m/>
    <m/>
    <s v="SIN CECO"/>
    <s v="NO"/>
    <s v="HOTEL ALOFT **-Posibilidad de Volver a Contratar con PAYC"/>
    <n v="4"/>
    <n v="4"/>
    <n v="1212"/>
    <n v="1212"/>
    <s v="ASE"/>
    <s v="Posibilidad de Volver a Contratar con PAYC-Posibilidad de Volver a Contratar con PAYC"/>
    <x v="31"/>
  </r>
  <r>
    <n v="2957"/>
    <x v="77"/>
    <x v="6"/>
    <x v="2"/>
    <m/>
    <m/>
    <s v="Principales fortalezas en el servicio que presta PAYC"/>
    <x v="8"/>
    <s v="-"/>
    <s v="SIN FECHA COMO TAL, SE ASIGNA LA INTERMEDIA DEL SEGUNDO SEMESTRE"/>
    <m/>
    <m/>
    <m/>
    <m/>
    <m/>
    <m/>
    <m/>
    <m/>
    <m/>
    <s v="SIN CECO"/>
    <s v="NO"/>
    <s v="HOTEL ALOFT **-Fortalezas PAYC"/>
    <s v="-"/>
    <n v="0"/>
    <n v="1212"/>
    <n v="1212"/>
    <s v="ASE"/>
    <s v="Principales fortalezas en el servicio que presta PAYC-Fortalezas PAYC"/>
    <x v="32"/>
  </r>
  <r>
    <n v="2958"/>
    <x v="77"/>
    <x v="6"/>
    <x v="2"/>
    <m/>
    <m/>
    <s v="Principales debilidades en el servicio que presta PAYC"/>
    <x v="9"/>
    <s v="-"/>
    <s v="SIN FECHA COMO TAL, SE ASIGNA LA INTERMEDIA DEL SEGUNDO SEMESTRE"/>
    <m/>
    <m/>
    <m/>
    <m/>
    <m/>
    <m/>
    <m/>
    <m/>
    <m/>
    <s v="SIN CECO"/>
    <s v="NO"/>
    <s v="HOTEL ALOFT **-Debilidades PAYC"/>
    <s v="-"/>
    <n v="0"/>
    <n v="1212"/>
    <n v="1212"/>
    <s v="ASE"/>
    <s v="Principales debilidades en el servicio que presta PAYC-Debilidades PAYC"/>
    <x v="33"/>
  </r>
  <r>
    <n v="2959"/>
    <x v="85"/>
    <x v="7"/>
    <x v="0"/>
    <m/>
    <m/>
    <s v="a. Conocimiento específico de temas aplicables al proyecto"/>
    <x v="0"/>
    <n v="3"/>
    <s v="SIN FECHA COMO TAL, SE ASIGNA LA INTERMEDIA DEL SEGUNDO SEMESTRE"/>
    <m/>
    <m/>
    <m/>
    <m/>
    <m/>
    <m/>
    <m/>
    <m/>
    <m/>
    <s v="SIN CECO"/>
    <s v="NO"/>
    <s v="CLÍNICA LA COLINA 12-ABR-12-Soporte Técnico"/>
    <n v="3"/>
    <n v="3"/>
    <n v="1309"/>
    <n v="1309"/>
    <s v="GER"/>
    <s v="a. Conocimiento específico de temas aplicables al proyecto-Soporte Técnico"/>
    <x v="0"/>
  </r>
  <r>
    <n v="2960"/>
    <x v="85"/>
    <x v="7"/>
    <x v="0"/>
    <m/>
    <m/>
    <s v="b. Idoneidad y Calidad del soporte"/>
    <x v="0"/>
    <n v="4"/>
    <s v="SIN FECHA COMO TAL, SE ASIGNA LA INTERMEDIA DEL SEGUNDO SEMESTRE"/>
    <m/>
    <m/>
    <m/>
    <m/>
    <m/>
    <m/>
    <m/>
    <m/>
    <m/>
    <s v="SIN CECO"/>
    <s v="NO"/>
    <s v="CLÍNICA LA COLINA 12-ABR-12-Soporte Técnico"/>
    <n v="4"/>
    <n v="4"/>
    <n v="1309"/>
    <n v="1309"/>
    <s v="GER"/>
    <s v="b. Idoneidad y Calidad del soporte-Soporte Técnico"/>
    <x v="1"/>
  </r>
  <r>
    <n v="2961"/>
    <x v="85"/>
    <x v="7"/>
    <x v="0"/>
    <m/>
    <m/>
    <s v="c. Cumplimiento de especificaciones técnicas de construcción"/>
    <x v="0"/>
    <n v="4"/>
    <s v="SIN FECHA COMO TAL, SE ASIGNA LA INTERMEDIA DEL SEGUNDO SEMESTRE"/>
    <m/>
    <m/>
    <m/>
    <m/>
    <m/>
    <m/>
    <m/>
    <m/>
    <m/>
    <s v="SIN CECO"/>
    <s v="NO"/>
    <s v="CLÍNICA LA COLINA 12-ABR-12-Soporte Técnico"/>
    <n v="4"/>
    <n v="4"/>
    <n v="1309"/>
    <n v="1309"/>
    <s v="GER"/>
    <s v="c. Cumplimiento de especificaciones técnicas de construcción-Soporte Técnico"/>
    <x v="2"/>
  </r>
  <r>
    <n v="2962"/>
    <x v="85"/>
    <x v="7"/>
    <x v="0"/>
    <m/>
    <m/>
    <s v="d. Confiabilidad de los conceptos aplicados"/>
    <x v="0"/>
    <s v="N/A"/>
    <s v="SIN FECHA COMO TAL, SE ASIGNA LA INTERMEDIA DEL SEGUNDO SEMESTRE"/>
    <m/>
    <m/>
    <m/>
    <m/>
    <m/>
    <m/>
    <m/>
    <m/>
    <m/>
    <s v="SIN CECO"/>
    <s v="NO"/>
    <s v="CLÍNICA LA COLINA 12-ABR-12-Soporte Técnico"/>
    <s v="N/A"/>
    <n v="0"/>
    <n v="1309"/>
    <n v="1309"/>
    <s v="GER"/>
    <s v="d. Confiabilidad de los conceptos aplicados-Soporte Técnico"/>
    <x v="3"/>
  </r>
  <r>
    <n v="2963"/>
    <x v="85"/>
    <x v="7"/>
    <x v="0"/>
    <m/>
    <m/>
    <s v="e. Oportunidad en entrega de información o requerimientos"/>
    <x v="0"/>
    <n v="3"/>
    <s v="SIN FECHA COMO TAL, SE ASIGNA LA INTERMEDIA DEL SEGUNDO SEMESTRE"/>
    <m/>
    <m/>
    <m/>
    <m/>
    <m/>
    <m/>
    <m/>
    <m/>
    <m/>
    <s v="SIN CECO"/>
    <s v="NO"/>
    <s v="CLÍNICA LA COLINA 12-ABR-12-Soporte Técnico"/>
    <n v="3"/>
    <n v="3"/>
    <n v="1309"/>
    <n v="1309"/>
    <s v="GER"/>
    <s v="e. Oportunidad en entrega de información o requerimientos-Soporte Técnico"/>
    <x v="4"/>
  </r>
  <r>
    <n v="2964"/>
    <x v="85"/>
    <x v="7"/>
    <x v="0"/>
    <m/>
    <m/>
    <s v="a. Oportunidad de la gestión en obra"/>
    <x v="1"/>
    <n v="4"/>
    <s v="SIN FECHA COMO TAL, SE ASIGNA LA INTERMEDIA DEL SEGUNDO SEMESTRE"/>
    <m/>
    <m/>
    <m/>
    <m/>
    <m/>
    <m/>
    <m/>
    <m/>
    <m/>
    <s v="SIN CECO"/>
    <s v="NO"/>
    <s v="CLÍNICA LA COLINA 12-ABR-12-Soporte Administrativo"/>
    <n v="4"/>
    <n v="4"/>
    <n v="1309"/>
    <n v="1309"/>
    <s v="GER"/>
    <s v="a. Oportunidad de la gestión en obra-Soporte Administrativo"/>
    <x v="5"/>
  </r>
  <r>
    <n v="2965"/>
    <x v="85"/>
    <x v="7"/>
    <x v="0"/>
    <m/>
    <m/>
    <s v="b. Manejo administrativo del proyecto"/>
    <x v="1"/>
    <n v="4"/>
    <s v="SIN FECHA COMO TAL, SE ASIGNA LA INTERMEDIA DEL SEGUNDO SEMESTRE"/>
    <m/>
    <m/>
    <m/>
    <m/>
    <m/>
    <m/>
    <m/>
    <m/>
    <m/>
    <s v="SIN CECO"/>
    <s v="NO"/>
    <s v="CLÍNICA LA COLINA 12-ABR-12-Soporte Administrativo"/>
    <n v="4"/>
    <n v="4"/>
    <n v="1309"/>
    <n v="1309"/>
    <s v="GER"/>
    <s v="b. Manejo administrativo del proyecto-Soporte Administrativo"/>
    <x v="6"/>
  </r>
  <r>
    <n v="2966"/>
    <x v="85"/>
    <x v="7"/>
    <x v="0"/>
    <m/>
    <m/>
    <s v="c. Información clara y veraz sobre la administración de proyecto"/>
    <x v="1"/>
    <n v="3"/>
    <s v="SIN FECHA COMO TAL, SE ASIGNA LA INTERMEDIA DEL SEGUNDO SEMESTRE"/>
    <m/>
    <m/>
    <m/>
    <m/>
    <m/>
    <m/>
    <m/>
    <m/>
    <m/>
    <s v="SIN CECO"/>
    <s v="NO"/>
    <s v="CLÍNICA LA COLINA 12-ABR-12-Soporte Administrativo"/>
    <n v="3"/>
    <n v="3"/>
    <n v="1309"/>
    <n v="1309"/>
    <s v="GER"/>
    <s v="c. Información clara y veraz sobre la administración de proyecto-Soporte Administrativo"/>
    <x v="7"/>
  </r>
  <r>
    <n v="2967"/>
    <x v="85"/>
    <x v="7"/>
    <x v="0"/>
    <m/>
    <m/>
    <s v="d. Cumplimientos con expectativas del cliente"/>
    <x v="1"/>
    <n v="4"/>
    <s v="SIN FECHA COMO TAL, SE ASIGNA LA INTERMEDIA DEL SEGUNDO SEMESTRE"/>
    <m/>
    <m/>
    <m/>
    <m/>
    <m/>
    <m/>
    <m/>
    <m/>
    <m/>
    <s v="SIN CECO"/>
    <s v="NO"/>
    <s v="CLÍNICA LA COLINA 12-ABR-12-Soporte Administrativo"/>
    <n v="4"/>
    <n v="4"/>
    <n v="1309"/>
    <n v="1309"/>
    <s v="GER"/>
    <s v="d. Cumplimientos con expectativas del cliente-Soporte Administrativo"/>
    <x v="8"/>
  </r>
  <r>
    <n v="2968"/>
    <x v="85"/>
    <x v="7"/>
    <x v="0"/>
    <m/>
    <m/>
    <s v="e. Control de presupuesto"/>
    <x v="1"/>
    <n v="4"/>
    <s v="SIN FECHA COMO TAL, SE ASIGNA LA INTERMEDIA DEL SEGUNDO SEMESTRE"/>
    <m/>
    <m/>
    <m/>
    <m/>
    <m/>
    <m/>
    <m/>
    <m/>
    <m/>
    <s v="SIN CECO"/>
    <s v="NO"/>
    <s v="CLÍNICA LA COLINA 12-ABR-12-Soporte Administrativo"/>
    <n v="4"/>
    <n v="4"/>
    <n v="1309"/>
    <n v="1309"/>
    <s v="GER"/>
    <s v="e. Control de presupuesto-Soporte Administrativo"/>
    <x v="9"/>
  </r>
  <r>
    <n v="2969"/>
    <x v="85"/>
    <x v="7"/>
    <x v="0"/>
    <m/>
    <m/>
    <s v="a. Apoyo y presencia en el proyecto"/>
    <x v="2"/>
    <n v="4"/>
    <s v="SIN FECHA COMO TAL, SE ASIGNA LA INTERMEDIA DEL SEGUNDO SEMESTRE"/>
    <m/>
    <m/>
    <m/>
    <m/>
    <m/>
    <m/>
    <m/>
    <m/>
    <m/>
    <s v="SIN CECO"/>
    <s v="NO"/>
    <s v="CLÍNICA LA COLINA 12-ABR-12-Soporte Directivo (Coordinador y Gerencia)"/>
    <n v="4"/>
    <n v="4"/>
    <n v="1309"/>
    <n v="1309"/>
    <s v="GER"/>
    <s v="a. Apoyo y presencia en el proyecto-Soporte Directivo (Coordinador y Gerencia)"/>
    <x v="10"/>
  </r>
  <r>
    <n v="2970"/>
    <x v="85"/>
    <x v="7"/>
    <x v="0"/>
    <m/>
    <m/>
    <s v="b. Conocimiento del proyecto"/>
    <x v="2"/>
    <n v="3"/>
    <s v="SIN FECHA COMO TAL, SE ASIGNA LA INTERMEDIA DEL SEGUNDO SEMESTRE"/>
    <m/>
    <m/>
    <m/>
    <m/>
    <m/>
    <m/>
    <m/>
    <m/>
    <m/>
    <s v="SIN CECO"/>
    <s v="NO"/>
    <s v="CLÍNICA LA COLINA 12-ABR-12-Soporte Directivo (Coordinador y Gerencia)"/>
    <n v="3"/>
    <n v="3"/>
    <n v="1309"/>
    <n v="1309"/>
    <s v="GER"/>
    <s v="b. Conocimiento del proyecto-Soporte Directivo (Coordinador y Gerencia)"/>
    <x v="11"/>
  </r>
  <r>
    <n v="2971"/>
    <x v="85"/>
    <x v="7"/>
    <x v="0"/>
    <m/>
    <m/>
    <s v="c. Planteamiento de soluciones y manejo de conflictos"/>
    <x v="2"/>
    <n v="3"/>
    <s v="SIN FECHA COMO TAL, SE ASIGNA LA INTERMEDIA DEL SEGUNDO SEMESTRE"/>
    <m/>
    <m/>
    <m/>
    <m/>
    <m/>
    <m/>
    <m/>
    <m/>
    <m/>
    <s v="SIN CECO"/>
    <s v="NO"/>
    <s v="CLÍNICA LA COLINA 12-ABR-12-Soporte Directivo (Coordinador y Gerencia)"/>
    <n v="3"/>
    <n v="3"/>
    <n v="1309"/>
    <n v="1309"/>
    <s v="GER"/>
    <s v="c. Planteamiento de soluciones y manejo de conflictos-Soporte Directivo (Coordinador y Gerencia)"/>
    <x v="12"/>
  </r>
  <r>
    <n v="2972"/>
    <x v="85"/>
    <x v="7"/>
    <x v="0"/>
    <m/>
    <m/>
    <s v="d. Cumplimiento de compromisos"/>
    <x v="2"/>
    <n v="4"/>
    <s v="SIN FECHA COMO TAL, SE ASIGNA LA INTERMEDIA DEL SEGUNDO SEMESTRE"/>
    <m/>
    <m/>
    <m/>
    <m/>
    <m/>
    <m/>
    <m/>
    <m/>
    <m/>
    <s v="SIN CECO"/>
    <s v="NO"/>
    <s v="CLÍNICA LA COLINA 12-ABR-12-Soporte Directivo (Coordinador y Gerencia)"/>
    <n v="4"/>
    <n v="4"/>
    <n v="1309"/>
    <n v="1309"/>
    <s v="GER"/>
    <s v="d. Cumplimiento de compromisos-Soporte Directivo (Coordinador y Gerencia)"/>
    <x v="13"/>
  </r>
  <r>
    <n v="2973"/>
    <x v="85"/>
    <x v="7"/>
    <x v="0"/>
    <m/>
    <m/>
    <s v="e. Manejo del cliente"/>
    <x v="2"/>
    <n v="4"/>
    <s v="SIN FECHA COMO TAL, SE ASIGNA LA INTERMEDIA DEL SEGUNDO SEMESTRE"/>
    <m/>
    <m/>
    <m/>
    <m/>
    <m/>
    <m/>
    <m/>
    <m/>
    <m/>
    <s v="SIN CECO"/>
    <s v="NO"/>
    <s v="CLÍNICA LA COLINA 12-ABR-12-Soporte Directivo (Coordinador y Gerencia)"/>
    <n v="4"/>
    <n v="4"/>
    <n v="1309"/>
    <n v="1309"/>
    <s v="GER"/>
    <s v="e. Manejo del cliente-Soporte Directivo (Coordinador y Gerencia)"/>
    <x v="14"/>
  </r>
  <r>
    <n v="2974"/>
    <x v="85"/>
    <x v="7"/>
    <x v="0"/>
    <m/>
    <m/>
    <s v="a. Idoneidad del personal"/>
    <x v="3"/>
    <n v="4"/>
    <s v="SIN FECHA COMO TAL, SE ASIGNA LA INTERMEDIA DEL SEGUNDO SEMESTRE"/>
    <m/>
    <m/>
    <m/>
    <m/>
    <m/>
    <m/>
    <m/>
    <m/>
    <m/>
    <s v="SIN CECO"/>
    <s v="NO"/>
    <s v="CLÍNICA LA COLINA 12-ABR-12-Personal que presta el servicio en obra"/>
    <n v="4"/>
    <n v="4"/>
    <n v="1309"/>
    <n v="1309"/>
    <s v="GER"/>
    <s v="a. Idoneidad del personal-Personal que presta el servicio en obra"/>
    <x v="15"/>
  </r>
  <r>
    <n v="2975"/>
    <x v="85"/>
    <x v="7"/>
    <x v="0"/>
    <m/>
    <m/>
    <s v="b. Oportuna atención al cliente"/>
    <x v="3"/>
    <n v="3"/>
    <s v="SIN FECHA COMO TAL, SE ASIGNA LA INTERMEDIA DEL SEGUNDO SEMESTRE"/>
    <m/>
    <m/>
    <m/>
    <m/>
    <m/>
    <m/>
    <m/>
    <m/>
    <m/>
    <s v="SIN CECO"/>
    <s v="NO"/>
    <s v="CLÍNICA LA COLINA 12-ABR-12-Personal que presta el servicio en obra"/>
    <n v="3"/>
    <n v="3"/>
    <n v="1309"/>
    <n v="1309"/>
    <s v="GER"/>
    <s v="b. Oportuna atención al cliente-Personal que presta el servicio en obra"/>
    <x v="16"/>
  </r>
  <r>
    <n v="2976"/>
    <x v="85"/>
    <x v="7"/>
    <x v="0"/>
    <m/>
    <m/>
    <s v="c. Compromiso con el proyecto"/>
    <x v="3"/>
    <n v="4"/>
    <s v="SIN FECHA COMO TAL, SE ASIGNA LA INTERMEDIA DEL SEGUNDO SEMESTRE"/>
    <m/>
    <m/>
    <m/>
    <m/>
    <m/>
    <m/>
    <m/>
    <m/>
    <m/>
    <s v="SIN CECO"/>
    <s v="NO"/>
    <s v="CLÍNICA LA COLINA 12-ABR-12-Personal que presta el servicio en obra"/>
    <n v="4"/>
    <n v="4"/>
    <n v="1309"/>
    <n v="1309"/>
    <s v="GER"/>
    <s v="c. Compromiso con el proyecto-Personal que presta el servicio en obra"/>
    <x v="17"/>
  </r>
  <r>
    <n v="2977"/>
    <x v="85"/>
    <x v="7"/>
    <x v="0"/>
    <m/>
    <m/>
    <s v="d. Cumplimiento de compromisos"/>
    <x v="3"/>
    <n v="4"/>
    <s v="SIN FECHA COMO TAL, SE ASIGNA LA INTERMEDIA DEL SEGUNDO SEMESTRE"/>
    <m/>
    <m/>
    <m/>
    <m/>
    <m/>
    <m/>
    <m/>
    <m/>
    <m/>
    <s v="SIN CECO"/>
    <s v="NO"/>
    <s v="CLÍNICA LA COLINA 12-ABR-12-Personal que presta el servicio en obra"/>
    <n v="4"/>
    <n v="4"/>
    <n v="1309"/>
    <n v="1309"/>
    <s v="GER"/>
    <s v="d. Cumplimiento de compromisos-Personal que presta el servicio en obra"/>
    <x v="18"/>
  </r>
  <r>
    <n v="2978"/>
    <x v="85"/>
    <x v="7"/>
    <x v="0"/>
    <m/>
    <m/>
    <s v="e. Proactividad en desarrollo de funciones"/>
    <x v="3"/>
    <n v="3"/>
    <s v="SIN FECHA COMO TAL, SE ASIGNA LA INTERMEDIA DEL SEGUNDO SEMESTRE"/>
    <m/>
    <m/>
    <m/>
    <m/>
    <m/>
    <m/>
    <m/>
    <m/>
    <m/>
    <s v="SIN CECO"/>
    <s v="NO"/>
    <s v="CLÍNICA LA COLINA 12-ABR-12-Personal que presta el servicio en obra"/>
    <n v="3"/>
    <n v="3"/>
    <n v="1309"/>
    <n v="1309"/>
    <s v="GER"/>
    <s v="e. Proactividad en desarrollo de funciones-Personal que presta el servicio en obra"/>
    <x v="19"/>
  </r>
  <r>
    <n v="2979"/>
    <x v="85"/>
    <x v="7"/>
    <x v="0"/>
    <m/>
    <m/>
    <s v="a. Calidad del Contenido"/>
    <x v="4"/>
    <n v="4"/>
    <s v="SIN FECHA COMO TAL, SE ASIGNA LA INTERMEDIA DEL SEGUNDO SEMESTRE"/>
    <m/>
    <m/>
    <m/>
    <m/>
    <m/>
    <m/>
    <m/>
    <m/>
    <m/>
    <s v="SIN CECO"/>
    <s v="NO"/>
    <s v="CLÍNICA LA COLINA 12-ABR-12-Productos Asociados de PAYC (Informes, Control de presupuesto y Programación y actas)"/>
    <n v="4"/>
    <n v="4"/>
    <n v="1309"/>
    <n v="1309"/>
    <s v="GER"/>
    <s v="a. Calidad del Contenido-Productos Asociados de PAYC (Informes, Control de presupuesto y Programación y actas)"/>
    <x v="20"/>
  </r>
  <r>
    <n v="2980"/>
    <x v="85"/>
    <x v="7"/>
    <x v="0"/>
    <m/>
    <m/>
    <s v="b. Claridad del Contenido"/>
    <x v="4"/>
    <n v="4"/>
    <s v="SIN FECHA COMO TAL, SE ASIGNA LA INTERMEDIA DEL SEGUNDO SEMESTRE"/>
    <m/>
    <m/>
    <m/>
    <m/>
    <m/>
    <m/>
    <m/>
    <m/>
    <m/>
    <s v="SIN CECO"/>
    <s v="NO"/>
    <s v="CLÍNICA LA COLINA 12-ABR-12-Productos Asociados de PAYC (Informes, Control de presupuesto y Programación y actas)"/>
    <n v="4"/>
    <n v="4"/>
    <n v="1309"/>
    <n v="1309"/>
    <s v="GER"/>
    <s v="b. Claridad del Contenido-Productos Asociados de PAYC (Informes, Control de presupuesto y Programación y actas)"/>
    <x v="21"/>
  </r>
  <r>
    <n v="2981"/>
    <x v="85"/>
    <x v="7"/>
    <x v="0"/>
    <m/>
    <m/>
    <s v="c. Oportunidad en la entrega"/>
    <x v="4"/>
    <n v="3"/>
    <s v="SIN FECHA COMO TAL, SE ASIGNA LA INTERMEDIA DEL SEGUNDO SEMESTRE"/>
    <m/>
    <m/>
    <m/>
    <m/>
    <m/>
    <m/>
    <m/>
    <m/>
    <m/>
    <s v="SIN CECO"/>
    <s v="NO"/>
    <s v="CLÍNICA LA COLINA 12-ABR-12-Productos Asociados de PAYC (Informes, Control de presupuesto y Programación y actas)"/>
    <n v="3"/>
    <n v="3"/>
    <n v="1309"/>
    <n v="1309"/>
    <s v="GER"/>
    <s v="c. Oportunidad en la entrega-Productos Asociados de PAYC (Informes, Control de presupuesto y Programación y actas)"/>
    <x v="22"/>
  </r>
  <r>
    <n v="2982"/>
    <x v="85"/>
    <x v="7"/>
    <x v="0"/>
    <m/>
    <m/>
    <s v="d. Precisión de la información"/>
    <x v="4"/>
    <n v="4"/>
    <s v="SIN FECHA COMO TAL, SE ASIGNA LA INTERMEDIA DEL SEGUNDO SEMESTRE"/>
    <m/>
    <m/>
    <m/>
    <m/>
    <m/>
    <m/>
    <m/>
    <m/>
    <m/>
    <s v="SIN CECO"/>
    <s v="NO"/>
    <s v="CLÍNICA LA COLINA 12-ABR-12-Productos Asociados de PAYC (Informes, Control de presupuesto y Programación y actas)"/>
    <n v="4"/>
    <n v="4"/>
    <n v="1309"/>
    <n v="1309"/>
    <s v="GER"/>
    <s v="d. Precisión de la información-Productos Asociados de PAYC (Informes, Control de presupuesto y Programación y actas)"/>
    <x v="23"/>
  </r>
  <r>
    <n v="2983"/>
    <x v="85"/>
    <x v="7"/>
    <x v="0"/>
    <m/>
    <m/>
    <s v="e. Diagramación"/>
    <x v="4"/>
    <n v="4"/>
    <s v="SIN FECHA COMO TAL, SE ASIGNA LA INTERMEDIA DEL SEGUNDO SEMESTRE"/>
    <m/>
    <m/>
    <m/>
    <m/>
    <m/>
    <m/>
    <m/>
    <m/>
    <m/>
    <s v="SIN CECO"/>
    <s v="NO"/>
    <s v="CLÍNICA LA COLINA 12-ABR-12-Productos Asociados de PAYC (Informes, Control de presupuesto y Programación y actas)"/>
    <n v="4"/>
    <n v="4"/>
    <n v="1309"/>
    <n v="1309"/>
    <s v="GER"/>
    <s v="e. Diagramación-Productos Asociados de PAYC (Informes, Control de presupuesto y Programación y actas)"/>
    <x v="24"/>
  </r>
  <r>
    <n v="2984"/>
    <x v="85"/>
    <x v="7"/>
    <x v="0"/>
    <m/>
    <m/>
    <s v="a. Cumplimiento"/>
    <x v="5"/>
    <n v="3"/>
    <s v="SIN FECHA COMO TAL, SE ASIGNA LA INTERMEDIA DEL SEGUNDO SEMESTRE"/>
    <m/>
    <m/>
    <m/>
    <m/>
    <m/>
    <m/>
    <m/>
    <m/>
    <m/>
    <s v="SIN CECO"/>
    <s v="NO"/>
    <s v="CLÍNICA LA COLINA 12-ABR-12-Compromisos Pactados"/>
    <n v="3"/>
    <n v="3"/>
    <n v="1309"/>
    <n v="1309"/>
    <s v="GER"/>
    <s v="a. Cumplimiento-Compromisos Pactados"/>
    <x v="25"/>
  </r>
  <r>
    <n v="2985"/>
    <x v="85"/>
    <x v="7"/>
    <x v="0"/>
    <m/>
    <m/>
    <s v="b. Satisface expectativas"/>
    <x v="5"/>
    <n v="4"/>
    <s v="SIN FECHA COMO TAL, SE ASIGNA LA INTERMEDIA DEL SEGUNDO SEMESTRE"/>
    <m/>
    <m/>
    <m/>
    <m/>
    <m/>
    <m/>
    <m/>
    <m/>
    <m/>
    <s v="SIN CECO"/>
    <s v="NO"/>
    <s v="CLÍNICA LA COLINA 12-ABR-12-Compromisos Pactados"/>
    <n v="4"/>
    <n v="4"/>
    <n v="1309"/>
    <n v="1309"/>
    <s v="GER"/>
    <s v="b. Satisface expectativas-Compromisos Pactados"/>
    <x v="26"/>
  </r>
  <r>
    <n v="2986"/>
    <x v="85"/>
    <x v="7"/>
    <x v="0"/>
    <m/>
    <m/>
    <s v="c. Calidad de la Información suministrada"/>
    <x v="5"/>
    <n v="4"/>
    <s v="SIN FECHA COMO TAL, SE ASIGNA LA INTERMEDIA DEL SEGUNDO SEMESTRE"/>
    <m/>
    <m/>
    <m/>
    <m/>
    <m/>
    <m/>
    <m/>
    <m/>
    <m/>
    <s v="SIN CECO"/>
    <s v="NO"/>
    <s v="CLÍNICA LA COLINA 12-ABR-12-Compromisos Pactados"/>
    <n v="4"/>
    <n v="4"/>
    <n v="1309"/>
    <n v="1309"/>
    <s v="GER"/>
    <s v="c. Calidad de la Información suministrada-Compromisos Pactados"/>
    <x v="27"/>
  </r>
  <r>
    <n v="2987"/>
    <x v="85"/>
    <x v="7"/>
    <x v="0"/>
    <m/>
    <m/>
    <s v="d. Disposición del personal de PAYC a las solicitudes del cliente"/>
    <x v="5"/>
    <n v="3"/>
    <s v="SIN FECHA COMO TAL, SE ASIGNA LA INTERMEDIA DEL SEGUNDO SEMESTRE"/>
    <m/>
    <m/>
    <m/>
    <m/>
    <m/>
    <m/>
    <m/>
    <m/>
    <m/>
    <s v="SIN CECO"/>
    <s v="NO"/>
    <s v="CLÍNICA LA COLINA 12-ABR-12-Compromisos Pactados"/>
    <n v="3"/>
    <n v="3"/>
    <n v="1309"/>
    <n v="1309"/>
    <s v="GER"/>
    <s v="d. Disposición del personal de PAYC a las solicitudes del cliente-Compromisos Pactados"/>
    <x v="28"/>
  </r>
  <r>
    <n v="2988"/>
    <x v="85"/>
    <x v="7"/>
    <x v="0"/>
    <m/>
    <m/>
    <s v="e. Coherencia entre lo solicitado y lo entregado"/>
    <x v="5"/>
    <n v="3"/>
    <s v="SIN FECHA COMO TAL, SE ASIGNA LA INTERMEDIA DEL SEGUNDO SEMESTRE"/>
    <m/>
    <m/>
    <m/>
    <m/>
    <m/>
    <m/>
    <m/>
    <m/>
    <m/>
    <s v="SIN CECO"/>
    <s v="NO"/>
    <s v="CLÍNICA LA COLINA 12-ABR-12-Compromisos Pactados"/>
    <n v="3"/>
    <n v="3"/>
    <n v="1309"/>
    <n v="1309"/>
    <s v="GER"/>
    <s v="e. Coherencia entre lo solicitado y lo entregado-Compromisos Pactados"/>
    <x v="29"/>
  </r>
  <r>
    <n v="2989"/>
    <x v="85"/>
    <x v="7"/>
    <x v="0"/>
    <m/>
    <m/>
    <s v="Grado de Satisfacción con el Servicio Prestado"/>
    <x v="6"/>
    <n v="4"/>
    <s v="SIN FECHA COMO TAL, SE ASIGNA LA INTERMEDIA DEL SEGUNDO SEMESTRE"/>
    <m/>
    <m/>
    <m/>
    <m/>
    <m/>
    <m/>
    <m/>
    <m/>
    <m/>
    <s v="SIN CECO"/>
    <s v="NO"/>
    <s v="CLÍNICA LA COLINA 12-ABR-12-Grado de Satisfacción con el Servicio Prestado"/>
    <n v="4"/>
    <n v="4"/>
    <n v="1309"/>
    <n v="1309"/>
    <s v="GER"/>
    <s v="Grado de Satisfacción con el Servicio Prestado-Grado de Satisfacción con el Servicio Prestado"/>
    <x v="30"/>
  </r>
  <r>
    <n v="2990"/>
    <x v="85"/>
    <x v="7"/>
    <x v="0"/>
    <m/>
    <m/>
    <s v="Posibilidad de Volver a Contratar con PAYC"/>
    <x v="7"/>
    <n v="4"/>
    <s v="SIN FECHA COMO TAL, SE ASIGNA LA INTERMEDIA DEL SEGUNDO SEMESTRE"/>
    <m/>
    <m/>
    <m/>
    <m/>
    <m/>
    <m/>
    <m/>
    <m/>
    <m/>
    <s v="SIN CECO"/>
    <s v="NO"/>
    <s v="CLÍNICA LA COLINA 12-ABR-12-Posibilidad de Volver a Contratar con PAYC"/>
    <n v="4"/>
    <n v="4"/>
    <n v="1309"/>
    <n v="1309"/>
    <s v="GER"/>
    <s v="Posibilidad de Volver a Contratar con PAYC-Posibilidad de Volver a Contratar con PAYC"/>
    <x v="31"/>
  </r>
  <r>
    <n v="2991"/>
    <x v="85"/>
    <x v="7"/>
    <x v="0"/>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s v="PRESENCIA"/>
    <s v="COMRPOMISO"/>
    <s v="ESTRUCTURA DE LOS INFORMES"/>
    <s v="CONOCIMIENTO PROVEEDORES"/>
    <s v="EXPERIENCIA PAYC"/>
    <m/>
    <m/>
    <m/>
    <m/>
    <s v="SIN CECO"/>
    <s v="NO"/>
    <s v="CLÍNICA LA COLINA 12-ABR-12-Fortalezas PAYC"/>
    <s v=" Presencia en la obra-Compromiso del nivel gerencial-estructura de informes-Conocimiento de proveedores y subcontratistas-Experiencia en el sector construcción"/>
    <n v="0"/>
    <n v="1309"/>
    <n v="1309"/>
    <s v="GER"/>
    <s v="Principales fortalezas en el servicio que presta PAYC-Fortalezas PAYC"/>
    <x v="32"/>
  </r>
  <r>
    <n v="2992"/>
    <x v="85"/>
    <x v="7"/>
    <x v="0"/>
    <m/>
    <m/>
    <s v="Principales debilidades en el servicio que presta PAYC"/>
    <x v="9"/>
    <s v=" Demora en algunos análisis e informes-Desconocimiento de algunas normativas específicas de construcción hospitalaria"/>
    <s v="SIN FECHA COMO TAL, SE ASIGNA LA INTERMEDIA DEL SEGUNDO SEMESTRE"/>
    <s v="OPORTUNIDAD INFORMES"/>
    <s v="CONOCIMIENTO TÉCNICO"/>
    <m/>
    <m/>
    <m/>
    <m/>
    <m/>
    <m/>
    <m/>
    <s v="SIN CECO"/>
    <s v="NO"/>
    <s v="CLÍNICA LA COLINA 12-ABR-12-Debilidades PAYC"/>
    <s v=" Demora en algunos análisis e informes-Desconocimiento de algunas normativas específicas de construcción hospitalaria"/>
    <n v="0"/>
    <n v="1309"/>
    <n v="1309"/>
    <s v="GER"/>
    <s v="Principales debilidades en el servicio que presta PAYC-Debilidades PAYC"/>
    <x v="33"/>
  </r>
  <r>
    <n v="2993"/>
    <x v="86"/>
    <x v="7"/>
    <x v="0"/>
    <m/>
    <m/>
    <s v="a. Conocimiento específico de temas aplicables al proyecto"/>
    <x v="0"/>
    <n v="4"/>
    <s v="SIN FECHA COMO TAL, SE ASIGNA LA INTERMEDIA DEL SEGUNDO SEMESTRE"/>
    <m/>
    <m/>
    <m/>
    <m/>
    <m/>
    <m/>
    <m/>
    <m/>
    <m/>
    <s v="SIN CECO"/>
    <s v="NO"/>
    <s v="CLÍNICA DE INCONTINENCIA URINARIA 4-JUN-12-Soporte Técnico"/>
    <n v="4"/>
    <n v="4"/>
    <n v="1350"/>
    <n v="1350"/>
    <s v="GER"/>
    <s v="a. Conocimiento específico de temas aplicables al proyecto-Soporte Técnico"/>
    <x v="0"/>
  </r>
  <r>
    <n v="2994"/>
    <x v="86"/>
    <x v="7"/>
    <x v="0"/>
    <m/>
    <m/>
    <s v="b. Idoneidad y Calidad del soporte"/>
    <x v="0"/>
    <n v="4"/>
    <s v="SIN FECHA COMO TAL, SE ASIGNA LA INTERMEDIA DEL SEGUNDO SEMESTRE"/>
    <m/>
    <m/>
    <m/>
    <m/>
    <m/>
    <m/>
    <m/>
    <m/>
    <m/>
    <s v="SIN CECO"/>
    <s v="NO"/>
    <s v="CLÍNICA DE INCONTINENCIA URINARIA 4-JUN-12-Soporte Técnico"/>
    <n v="4"/>
    <n v="4"/>
    <n v="1350"/>
    <n v="1350"/>
    <s v="GER"/>
    <s v="b. Idoneidad y Calidad del soporte-Soporte Técnico"/>
    <x v="1"/>
  </r>
  <r>
    <n v="2995"/>
    <x v="86"/>
    <x v="7"/>
    <x v="0"/>
    <m/>
    <m/>
    <s v="c. Cumplimiento de especificaciones técnicas de construcción"/>
    <x v="0"/>
    <n v="4"/>
    <s v="SIN FECHA COMO TAL, SE ASIGNA LA INTERMEDIA DEL SEGUNDO SEMESTRE"/>
    <m/>
    <m/>
    <m/>
    <m/>
    <m/>
    <m/>
    <m/>
    <m/>
    <m/>
    <s v="SIN CECO"/>
    <s v="NO"/>
    <s v="CLÍNICA DE INCONTINENCIA URINARIA 4-JUN-12-Soporte Técnico"/>
    <n v="4"/>
    <n v="4"/>
    <n v="1350"/>
    <n v="1350"/>
    <s v="GER"/>
    <s v="c. Cumplimiento de especificaciones técnicas de construcción-Soporte Técnico"/>
    <x v="2"/>
  </r>
  <r>
    <n v="2996"/>
    <x v="86"/>
    <x v="7"/>
    <x v="0"/>
    <m/>
    <m/>
    <s v="d. Confiabilidad de los conceptos aplicados"/>
    <x v="0"/>
    <n v="4"/>
    <s v="SIN FECHA COMO TAL, SE ASIGNA LA INTERMEDIA DEL SEGUNDO SEMESTRE"/>
    <m/>
    <m/>
    <m/>
    <m/>
    <m/>
    <m/>
    <m/>
    <m/>
    <m/>
    <s v="SIN CECO"/>
    <s v="NO"/>
    <s v="CLÍNICA DE INCONTINENCIA URINARIA 4-JUN-12-Soporte Técnico"/>
    <n v="4"/>
    <n v="4"/>
    <n v="1350"/>
    <n v="1350"/>
    <s v="GER"/>
    <s v="d. Confiabilidad de los conceptos aplicados-Soporte Técnico"/>
    <x v="3"/>
  </r>
  <r>
    <n v="2997"/>
    <x v="86"/>
    <x v="7"/>
    <x v="0"/>
    <m/>
    <m/>
    <s v="e. Oportunidad en entrega de información o requerimientos"/>
    <x v="0"/>
    <n v="4"/>
    <s v="SIN FECHA COMO TAL, SE ASIGNA LA INTERMEDIA DEL SEGUNDO SEMESTRE"/>
    <m/>
    <m/>
    <m/>
    <m/>
    <m/>
    <m/>
    <m/>
    <m/>
    <m/>
    <s v="SIN CECO"/>
    <s v="NO"/>
    <s v="CLÍNICA DE INCONTINENCIA URINARIA 4-JUN-12-Soporte Técnico"/>
    <n v="4"/>
    <n v="4"/>
    <n v="1350"/>
    <n v="1350"/>
    <s v="GER"/>
    <s v="e. Oportunidad en entrega de información o requerimientos-Soporte Técnico"/>
    <x v="4"/>
  </r>
  <r>
    <n v="2998"/>
    <x v="86"/>
    <x v="7"/>
    <x v="0"/>
    <m/>
    <m/>
    <s v="a. Oportunidad de la gestión en obra"/>
    <x v="1"/>
    <n v="4"/>
    <s v="SIN FECHA COMO TAL, SE ASIGNA LA INTERMEDIA DEL SEGUNDO SEMESTRE"/>
    <m/>
    <m/>
    <m/>
    <m/>
    <m/>
    <m/>
    <m/>
    <m/>
    <m/>
    <s v="SIN CECO"/>
    <s v="NO"/>
    <s v="CLÍNICA DE INCONTINENCIA URINARIA 4-JUN-12-Soporte Administrativo"/>
    <n v="4"/>
    <n v="4"/>
    <n v="1350"/>
    <n v="1350"/>
    <s v="GER"/>
    <s v="a. Oportunidad de la gestión en obra-Soporte Administrativo"/>
    <x v="5"/>
  </r>
  <r>
    <n v="2999"/>
    <x v="86"/>
    <x v="7"/>
    <x v="0"/>
    <m/>
    <m/>
    <s v="b. Manejo administrativo del proyecto"/>
    <x v="1"/>
    <n v="4"/>
    <s v="SIN FECHA COMO TAL, SE ASIGNA LA INTERMEDIA DEL SEGUNDO SEMESTRE"/>
    <m/>
    <m/>
    <m/>
    <m/>
    <m/>
    <m/>
    <m/>
    <m/>
    <m/>
    <s v="SIN CECO"/>
    <s v="NO"/>
    <s v="CLÍNICA DE INCONTINENCIA URINARIA 4-JUN-12-Soporte Administrativo"/>
    <n v="4"/>
    <n v="4"/>
    <n v="1350"/>
    <n v="1350"/>
    <s v="GER"/>
    <s v="b. Manejo administrativo del proyecto-Soporte Administrativo"/>
    <x v="6"/>
  </r>
  <r>
    <n v="3000"/>
    <x v="86"/>
    <x v="7"/>
    <x v="0"/>
    <m/>
    <m/>
    <s v="c. Información clara y veraz sobre la administración de proyecto"/>
    <x v="1"/>
    <n v="4"/>
    <s v="SIN FECHA COMO TAL, SE ASIGNA LA INTERMEDIA DEL SEGUNDO SEMESTRE"/>
    <m/>
    <m/>
    <m/>
    <m/>
    <m/>
    <m/>
    <m/>
    <m/>
    <m/>
    <s v="SIN CECO"/>
    <s v="NO"/>
    <s v="CLÍNICA DE INCONTINENCIA URINARIA 4-JUN-12-Soporte Administrativo"/>
    <n v="4"/>
    <n v="4"/>
    <n v="1350"/>
    <n v="1350"/>
    <s v="GER"/>
    <s v="c. Información clara y veraz sobre la administración de proyecto-Soporte Administrativo"/>
    <x v="7"/>
  </r>
  <r>
    <n v="3001"/>
    <x v="86"/>
    <x v="7"/>
    <x v="0"/>
    <m/>
    <m/>
    <s v="d. Cumplimientos con expectativas del cliente"/>
    <x v="1"/>
    <n v="4"/>
    <s v="SIN FECHA COMO TAL, SE ASIGNA LA INTERMEDIA DEL SEGUNDO SEMESTRE"/>
    <m/>
    <m/>
    <m/>
    <m/>
    <m/>
    <m/>
    <m/>
    <m/>
    <m/>
    <s v="SIN CECO"/>
    <s v="NO"/>
    <s v="CLÍNICA DE INCONTINENCIA URINARIA 4-JUN-12-Soporte Administrativo"/>
    <n v="4"/>
    <n v="4"/>
    <n v="1350"/>
    <n v="1350"/>
    <s v="GER"/>
    <s v="d. Cumplimientos con expectativas del cliente-Soporte Administrativo"/>
    <x v="8"/>
  </r>
  <r>
    <n v="3002"/>
    <x v="86"/>
    <x v="7"/>
    <x v="0"/>
    <m/>
    <m/>
    <s v="e. Control de presupuesto"/>
    <x v="1"/>
    <n v="4"/>
    <s v="SIN FECHA COMO TAL, SE ASIGNA LA INTERMEDIA DEL SEGUNDO SEMESTRE"/>
    <m/>
    <m/>
    <m/>
    <m/>
    <m/>
    <m/>
    <m/>
    <m/>
    <m/>
    <s v="SIN CECO"/>
    <s v="NO"/>
    <s v="CLÍNICA DE INCONTINENCIA URINARIA 4-JUN-12-Soporte Administrativo"/>
    <n v="4"/>
    <n v="4"/>
    <n v="1350"/>
    <n v="1350"/>
    <s v="GER"/>
    <s v="e. Control de presupuesto-Soporte Administrativo"/>
    <x v="9"/>
  </r>
  <r>
    <n v="3003"/>
    <x v="86"/>
    <x v="7"/>
    <x v="0"/>
    <m/>
    <m/>
    <s v="a. Apoyo y presencia en el proyecto"/>
    <x v="2"/>
    <n v="4"/>
    <s v="SIN FECHA COMO TAL, SE ASIGNA LA INTERMEDIA DEL SEGUNDO SEMESTRE"/>
    <m/>
    <m/>
    <m/>
    <m/>
    <m/>
    <m/>
    <m/>
    <m/>
    <m/>
    <s v="SIN CECO"/>
    <s v="NO"/>
    <s v="CLÍNICA DE INCONTINENCIA URINARIA 4-JUN-12-Soporte Directivo (Coordinador y Gerencia)"/>
    <n v="4"/>
    <n v="4"/>
    <n v="1350"/>
    <n v="1350"/>
    <s v="GER"/>
    <s v="a. Apoyo y presencia en el proyecto-Soporte Directivo (Coordinador y Gerencia)"/>
    <x v="10"/>
  </r>
  <r>
    <n v="3004"/>
    <x v="86"/>
    <x v="7"/>
    <x v="0"/>
    <m/>
    <m/>
    <s v="b. Conocimiento del proyecto"/>
    <x v="2"/>
    <n v="4"/>
    <s v="SIN FECHA COMO TAL, SE ASIGNA LA INTERMEDIA DEL SEGUNDO SEMESTRE"/>
    <m/>
    <m/>
    <m/>
    <m/>
    <m/>
    <m/>
    <m/>
    <m/>
    <m/>
    <s v="SIN CECO"/>
    <s v="NO"/>
    <s v="CLÍNICA DE INCONTINENCIA URINARIA 4-JUN-12-Soporte Directivo (Coordinador y Gerencia)"/>
    <n v="4"/>
    <n v="4"/>
    <n v="1350"/>
    <n v="1350"/>
    <s v="GER"/>
    <s v="b. Conocimiento del proyecto-Soporte Directivo (Coordinador y Gerencia)"/>
    <x v="11"/>
  </r>
  <r>
    <n v="3005"/>
    <x v="86"/>
    <x v="7"/>
    <x v="0"/>
    <m/>
    <m/>
    <s v="c. Planteamiento de soluciones y manejo de conflictos"/>
    <x v="2"/>
    <n v="4"/>
    <s v="SIN FECHA COMO TAL, SE ASIGNA LA INTERMEDIA DEL SEGUNDO SEMESTRE"/>
    <m/>
    <m/>
    <m/>
    <m/>
    <m/>
    <m/>
    <m/>
    <m/>
    <m/>
    <s v="SIN CECO"/>
    <s v="NO"/>
    <s v="CLÍNICA DE INCONTINENCIA URINARIA 4-JUN-12-Soporte Directivo (Coordinador y Gerencia)"/>
    <n v="4"/>
    <n v="4"/>
    <n v="1350"/>
    <n v="1350"/>
    <s v="GER"/>
    <s v="c. Planteamiento de soluciones y manejo de conflictos-Soporte Directivo (Coordinador y Gerencia)"/>
    <x v="12"/>
  </r>
  <r>
    <n v="3006"/>
    <x v="86"/>
    <x v="7"/>
    <x v="0"/>
    <m/>
    <m/>
    <s v="d. Cumplimiento de compromisos"/>
    <x v="2"/>
    <n v="4"/>
    <s v="SIN FECHA COMO TAL, SE ASIGNA LA INTERMEDIA DEL SEGUNDO SEMESTRE"/>
    <m/>
    <m/>
    <m/>
    <m/>
    <m/>
    <m/>
    <m/>
    <m/>
    <m/>
    <s v="SIN CECO"/>
    <s v="NO"/>
    <s v="CLÍNICA DE INCONTINENCIA URINARIA 4-JUN-12-Soporte Directivo (Coordinador y Gerencia)"/>
    <n v="4"/>
    <n v="4"/>
    <n v="1350"/>
    <n v="1350"/>
    <s v="GER"/>
    <s v="d. Cumplimiento de compromisos-Soporte Directivo (Coordinador y Gerencia)"/>
    <x v="13"/>
  </r>
  <r>
    <n v="3007"/>
    <x v="86"/>
    <x v="7"/>
    <x v="0"/>
    <m/>
    <m/>
    <s v="e. Manejo del cliente"/>
    <x v="2"/>
    <n v="4"/>
    <s v="SIN FECHA COMO TAL, SE ASIGNA LA INTERMEDIA DEL SEGUNDO SEMESTRE"/>
    <m/>
    <m/>
    <m/>
    <m/>
    <m/>
    <m/>
    <m/>
    <m/>
    <m/>
    <s v="SIN CECO"/>
    <s v="NO"/>
    <s v="CLÍNICA DE INCONTINENCIA URINARIA 4-JUN-12-Soporte Directivo (Coordinador y Gerencia)"/>
    <n v="4"/>
    <n v="4"/>
    <n v="1350"/>
    <n v="1350"/>
    <s v="GER"/>
    <s v="e. Manejo del cliente-Soporte Directivo (Coordinador y Gerencia)"/>
    <x v="14"/>
  </r>
  <r>
    <n v="3008"/>
    <x v="86"/>
    <x v="7"/>
    <x v="0"/>
    <m/>
    <m/>
    <s v="a. Idoneidad del personal"/>
    <x v="3"/>
    <n v="4"/>
    <s v="SIN FECHA COMO TAL, SE ASIGNA LA INTERMEDIA DEL SEGUNDO SEMESTRE"/>
    <m/>
    <m/>
    <m/>
    <m/>
    <m/>
    <m/>
    <m/>
    <m/>
    <m/>
    <s v="SIN CECO"/>
    <s v="NO"/>
    <s v="CLÍNICA DE INCONTINENCIA URINARIA 4-JUN-12-Personal que presta el servicio en obra"/>
    <n v="4"/>
    <n v="4"/>
    <n v="1350"/>
    <n v="1350"/>
    <s v="GER"/>
    <s v="a. Idoneidad del personal-Personal que presta el servicio en obra"/>
    <x v="15"/>
  </r>
  <r>
    <n v="3009"/>
    <x v="86"/>
    <x v="7"/>
    <x v="0"/>
    <m/>
    <m/>
    <s v="b. Oportuna atención al cliente"/>
    <x v="3"/>
    <n v="4"/>
    <s v="SIN FECHA COMO TAL, SE ASIGNA LA INTERMEDIA DEL SEGUNDO SEMESTRE"/>
    <m/>
    <m/>
    <m/>
    <m/>
    <m/>
    <m/>
    <m/>
    <m/>
    <m/>
    <s v="SIN CECO"/>
    <s v="NO"/>
    <s v="CLÍNICA DE INCONTINENCIA URINARIA 4-JUN-12-Personal que presta el servicio en obra"/>
    <n v="4"/>
    <n v="4"/>
    <n v="1350"/>
    <n v="1350"/>
    <s v="GER"/>
    <s v="b. Oportuna atención al cliente-Personal que presta el servicio en obra"/>
    <x v="16"/>
  </r>
  <r>
    <n v="3010"/>
    <x v="86"/>
    <x v="7"/>
    <x v="0"/>
    <m/>
    <m/>
    <s v="c. Compromiso con el proyecto"/>
    <x v="3"/>
    <n v="4"/>
    <s v="SIN FECHA COMO TAL, SE ASIGNA LA INTERMEDIA DEL SEGUNDO SEMESTRE"/>
    <m/>
    <m/>
    <m/>
    <m/>
    <m/>
    <m/>
    <m/>
    <m/>
    <m/>
    <s v="SIN CECO"/>
    <s v="NO"/>
    <s v="CLÍNICA DE INCONTINENCIA URINARIA 4-JUN-12-Personal que presta el servicio en obra"/>
    <n v="4"/>
    <n v="4"/>
    <n v="1350"/>
    <n v="1350"/>
    <s v="GER"/>
    <s v="c. Compromiso con el proyecto-Personal que presta el servicio en obra"/>
    <x v="17"/>
  </r>
  <r>
    <n v="3011"/>
    <x v="86"/>
    <x v="7"/>
    <x v="0"/>
    <m/>
    <m/>
    <s v="d. Cumplimiento de compromisos"/>
    <x v="3"/>
    <n v="4"/>
    <s v="SIN FECHA COMO TAL, SE ASIGNA LA INTERMEDIA DEL SEGUNDO SEMESTRE"/>
    <m/>
    <m/>
    <m/>
    <m/>
    <m/>
    <m/>
    <m/>
    <m/>
    <m/>
    <s v="SIN CECO"/>
    <s v="NO"/>
    <s v="CLÍNICA DE INCONTINENCIA URINARIA 4-JUN-12-Personal que presta el servicio en obra"/>
    <n v="4"/>
    <n v="4"/>
    <n v="1350"/>
    <n v="1350"/>
    <s v="GER"/>
    <s v="d. Cumplimiento de compromisos-Personal que presta el servicio en obra"/>
    <x v="18"/>
  </r>
  <r>
    <n v="3012"/>
    <x v="86"/>
    <x v="7"/>
    <x v="0"/>
    <m/>
    <m/>
    <s v="e. Proactividad en desarrollo de funciones"/>
    <x v="3"/>
    <n v="4"/>
    <s v="SIN FECHA COMO TAL, SE ASIGNA LA INTERMEDIA DEL SEGUNDO SEMESTRE"/>
    <m/>
    <m/>
    <m/>
    <m/>
    <m/>
    <m/>
    <m/>
    <m/>
    <m/>
    <s v="SIN CECO"/>
    <s v="NO"/>
    <s v="CLÍNICA DE INCONTINENCIA URINARIA 4-JUN-12-Personal que presta el servicio en obra"/>
    <n v="4"/>
    <n v="4"/>
    <n v="1350"/>
    <n v="1350"/>
    <s v="GER"/>
    <s v="e. Proactividad en desarrollo de funciones-Personal que presta el servicio en obra"/>
    <x v="19"/>
  </r>
  <r>
    <n v="3013"/>
    <x v="86"/>
    <x v="7"/>
    <x v="0"/>
    <m/>
    <m/>
    <s v="a. Cal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a. Calidad del Contenido-Productos Asociados de PAYC (Informes, Control de presupuesto y Programación y actas)"/>
    <x v="20"/>
  </r>
  <r>
    <n v="3014"/>
    <x v="86"/>
    <x v="7"/>
    <x v="0"/>
    <m/>
    <m/>
    <s v="b. Clar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b. Claridad del Contenido-Productos Asociados de PAYC (Informes, Control de presupuesto y Programación y actas)"/>
    <x v="21"/>
  </r>
  <r>
    <n v="3015"/>
    <x v="86"/>
    <x v="7"/>
    <x v="0"/>
    <m/>
    <m/>
    <s v="c. Oportunidad en la entrega"/>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c. Oportunidad en la entrega-Productos Asociados de PAYC (Informes, Control de presupuesto y Programación y actas)"/>
    <x v="22"/>
  </r>
  <r>
    <n v="3016"/>
    <x v="86"/>
    <x v="7"/>
    <x v="0"/>
    <m/>
    <m/>
    <s v="d. Precisión de la información"/>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d. Precisión de la información-Productos Asociados de PAYC (Informes, Control de presupuesto y Programación y actas)"/>
    <x v="23"/>
  </r>
  <r>
    <n v="3017"/>
    <x v="86"/>
    <x v="7"/>
    <x v="0"/>
    <m/>
    <m/>
    <s v="e. Diagramación"/>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e. Diagramación-Productos Asociados de PAYC (Informes, Control de presupuesto y Programación y actas)"/>
    <x v="24"/>
  </r>
  <r>
    <n v="3018"/>
    <x v="86"/>
    <x v="7"/>
    <x v="0"/>
    <m/>
    <m/>
    <s v="a. Cumplimiento"/>
    <x v="5"/>
    <n v="4"/>
    <s v="SIN FECHA COMO TAL, SE ASIGNA LA INTERMEDIA DEL SEGUNDO SEMESTRE"/>
    <m/>
    <m/>
    <m/>
    <m/>
    <m/>
    <m/>
    <m/>
    <m/>
    <m/>
    <s v="SIN CECO"/>
    <s v="NO"/>
    <s v="CLÍNICA DE INCONTINENCIA URINARIA 4-JUN-12-Compromisos Pactados"/>
    <n v="4"/>
    <n v="4"/>
    <n v="1350"/>
    <n v="1350"/>
    <s v="GER"/>
    <s v="a. Cumplimiento-Compromisos Pactados"/>
    <x v="25"/>
  </r>
  <r>
    <n v="3019"/>
    <x v="86"/>
    <x v="7"/>
    <x v="0"/>
    <m/>
    <m/>
    <s v="b. Satisface expectativas"/>
    <x v="5"/>
    <n v="4"/>
    <s v="SIN FECHA COMO TAL, SE ASIGNA LA INTERMEDIA DEL SEGUNDO SEMESTRE"/>
    <m/>
    <m/>
    <m/>
    <m/>
    <m/>
    <m/>
    <m/>
    <m/>
    <m/>
    <s v="SIN CECO"/>
    <s v="NO"/>
    <s v="CLÍNICA DE INCONTINENCIA URINARIA 4-JUN-12-Compromisos Pactados"/>
    <n v="4"/>
    <n v="4"/>
    <n v="1350"/>
    <n v="1350"/>
    <s v="GER"/>
    <s v="b. Satisface expectativas-Compromisos Pactados"/>
    <x v="26"/>
  </r>
  <r>
    <n v="3020"/>
    <x v="86"/>
    <x v="7"/>
    <x v="0"/>
    <m/>
    <m/>
    <s v="c. Calidad de la Información suministrada"/>
    <x v="5"/>
    <n v="4"/>
    <s v="SIN FECHA COMO TAL, SE ASIGNA LA INTERMEDIA DEL SEGUNDO SEMESTRE"/>
    <m/>
    <m/>
    <m/>
    <m/>
    <m/>
    <m/>
    <m/>
    <m/>
    <m/>
    <s v="SIN CECO"/>
    <s v="NO"/>
    <s v="CLÍNICA DE INCONTINENCIA URINARIA 4-JUN-12-Compromisos Pactados"/>
    <n v="4"/>
    <n v="4"/>
    <n v="1350"/>
    <n v="1350"/>
    <s v="GER"/>
    <s v="c. Calidad de la Información suministrada-Compromisos Pactados"/>
    <x v="27"/>
  </r>
  <r>
    <n v="3021"/>
    <x v="86"/>
    <x v="7"/>
    <x v="0"/>
    <m/>
    <m/>
    <s v="d. Disposición del personal de PAYC a las solicitudes del cliente"/>
    <x v="5"/>
    <n v="4"/>
    <s v="SIN FECHA COMO TAL, SE ASIGNA LA INTERMEDIA DEL SEGUNDO SEMESTRE"/>
    <m/>
    <m/>
    <m/>
    <m/>
    <m/>
    <m/>
    <m/>
    <m/>
    <m/>
    <s v="SIN CECO"/>
    <s v="NO"/>
    <s v="CLÍNICA DE INCONTINENCIA URINARIA 4-JUN-12-Compromisos Pactados"/>
    <n v="4"/>
    <n v="4"/>
    <n v="1350"/>
    <n v="1350"/>
    <s v="GER"/>
    <s v="d. Disposición del personal de PAYC a las solicitudes del cliente-Compromisos Pactados"/>
    <x v="28"/>
  </r>
  <r>
    <n v="3022"/>
    <x v="86"/>
    <x v="7"/>
    <x v="0"/>
    <m/>
    <m/>
    <s v="e. Coherencia entre lo solicitado y lo entregado"/>
    <x v="5"/>
    <n v="4"/>
    <s v="SIN FECHA COMO TAL, SE ASIGNA LA INTERMEDIA DEL SEGUNDO SEMESTRE"/>
    <m/>
    <m/>
    <m/>
    <m/>
    <m/>
    <m/>
    <m/>
    <m/>
    <m/>
    <s v="SIN CECO"/>
    <s v="NO"/>
    <s v="CLÍNICA DE INCONTINENCIA URINARIA 4-JUN-12-Compromisos Pactados"/>
    <n v="4"/>
    <n v="4"/>
    <n v="1350"/>
    <n v="1350"/>
    <s v="GER"/>
    <s v="e. Coherencia entre lo solicitado y lo entregado-Compromisos Pactados"/>
    <x v="29"/>
  </r>
  <r>
    <n v="3023"/>
    <x v="86"/>
    <x v="7"/>
    <x v="0"/>
    <m/>
    <m/>
    <s v="Grado de Satisfacción con el Servicio Prestado"/>
    <x v="6"/>
    <n v="4"/>
    <s v="SIN FECHA COMO TAL, SE ASIGNA LA INTERMEDIA DEL SEGUNDO SEMESTRE"/>
    <m/>
    <m/>
    <m/>
    <m/>
    <m/>
    <m/>
    <m/>
    <m/>
    <m/>
    <s v="SIN CECO"/>
    <s v="NO"/>
    <s v="CLÍNICA DE INCONTINENCIA URINARIA 4-JUN-12-Grado de Satisfacción con el Servicio Prestado"/>
    <n v="4"/>
    <n v="4"/>
    <n v="1350"/>
    <n v="1350"/>
    <s v="GER"/>
    <s v="Grado de Satisfacción con el Servicio Prestado-Grado de Satisfacción con el Servicio Prestado"/>
    <x v="30"/>
  </r>
  <r>
    <n v="3024"/>
    <x v="86"/>
    <x v="7"/>
    <x v="0"/>
    <m/>
    <m/>
    <s v="Posibilidad de Volver a Contratar con PAYC"/>
    <x v="7"/>
    <n v="4"/>
    <s v="SIN FECHA COMO TAL, SE ASIGNA LA INTERMEDIA DEL SEGUNDO SEMESTRE"/>
    <m/>
    <m/>
    <m/>
    <m/>
    <m/>
    <m/>
    <m/>
    <m/>
    <m/>
    <s v="SIN CECO"/>
    <s v="NO"/>
    <s v="CLÍNICA DE INCONTINENCIA URINARIA 4-JUN-12-Posibilidad de Volver a Contratar con PAYC"/>
    <n v="4"/>
    <n v="4"/>
    <n v="1350"/>
    <n v="1350"/>
    <s v="GER"/>
    <s v="Posibilidad de Volver a Contratar con PAYC-Posibilidad de Volver a Contratar con PAYC"/>
    <x v="31"/>
  </r>
  <r>
    <n v="3025"/>
    <x v="86"/>
    <x v="7"/>
    <x v="0"/>
    <m/>
    <m/>
    <s v="Principales fortalezas en el servicio que presta PAYC"/>
    <x v="8"/>
    <s v="Profesionalismo- Muy buena asesoría-Cumpliendo siempre las expectativas del cliente-"/>
    <s v="SIN FECHA COMO TAL, SE ASIGNA LA INTERMEDIA DEL SEGUNDO SEMESTRE"/>
    <s v="PROFESIONALISMO"/>
    <s v="CUMPLIMIENTO EXPECTATIVAS"/>
    <m/>
    <m/>
    <m/>
    <m/>
    <m/>
    <m/>
    <m/>
    <s v="SIN CECO"/>
    <s v="NO"/>
    <s v="CLÍNICA DE INCONTINENCIA URINARIA 4-JUN-12-Fortalezas PAYC"/>
    <s v="Profesionalismo- Muy buena asesoría-Cumpliendo siempre las expectativas del cliente-"/>
    <n v="0"/>
    <n v="1350"/>
    <n v="1350"/>
    <s v="GER"/>
    <s v="Principales fortalezas en el servicio que presta PAYC-Fortalezas PAYC"/>
    <x v="32"/>
  </r>
  <r>
    <n v="3026"/>
    <x v="86"/>
    <x v="7"/>
    <x v="0"/>
    <m/>
    <m/>
    <s v="Principales debilidades en el servicio que presta PAYC"/>
    <x v="9"/>
    <s v="Se requiere más rigurosidad en términos administrativos en campo-"/>
    <s v="SIN FECHA COMO TAL, SE ASIGNA LA INTERMEDIA DEL SEGUNDO SEMESTRE"/>
    <s v="RIGURISIDAD ADMINISTRATIVA"/>
    <m/>
    <m/>
    <m/>
    <m/>
    <m/>
    <m/>
    <m/>
    <m/>
    <s v="SIN CECO"/>
    <s v="NO"/>
    <s v="CLÍNICA DE INCONTINENCIA URINARIA 4-JUN-12-Debilidades PAYC"/>
    <s v="Se requiere más rigurosidad en términos administrativos en campo-"/>
    <n v="0"/>
    <n v="1350"/>
    <n v="1350"/>
    <s v="GER"/>
    <s v="Principales debilidades en el servicio que presta PAYC-Debilidades PAYC"/>
    <x v="33"/>
  </r>
  <r>
    <n v="3027"/>
    <x v="87"/>
    <x v="7"/>
    <x v="0"/>
    <m/>
    <m/>
    <s v="a. Conocimiento específico de temas aplicables al proyecto"/>
    <x v="0"/>
    <n v="4"/>
    <s v="SIN FECHA COMO TAL, SE ASIGNA LA INTERMEDIA DEL SEGUNDO SEMESTRE"/>
    <m/>
    <m/>
    <m/>
    <m/>
    <m/>
    <m/>
    <m/>
    <m/>
    <m/>
    <s v="SIN CECO"/>
    <s v="NO"/>
    <s v="JAVESALUD 20-JUN-12-Soporte Técnico"/>
    <n v="4"/>
    <n v="4"/>
    <n v="1150"/>
    <n v="1150"/>
    <s v="GER"/>
    <s v="a. Conocimiento específico de temas aplicables al proyecto-Soporte Técnico"/>
    <x v="0"/>
  </r>
  <r>
    <n v="3028"/>
    <x v="87"/>
    <x v="7"/>
    <x v="0"/>
    <m/>
    <m/>
    <s v="b. Idoneidad y Calidad del soporte"/>
    <x v="0"/>
    <n v="5"/>
    <s v="SIN FECHA COMO TAL, SE ASIGNA LA INTERMEDIA DEL SEGUNDO SEMESTRE"/>
    <m/>
    <m/>
    <m/>
    <m/>
    <m/>
    <m/>
    <m/>
    <m/>
    <m/>
    <s v="SIN CECO"/>
    <s v="NO"/>
    <s v="JAVESALUD 20-JUN-12-Soporte Técnico"/>
    <n v="5"/>
    <n v="5"/>
    <n v="1150"/>
    <n v="1150"/>
    <s v="GER"/>
    <s v="b. Idoneidad y Calidad del soporte-Soporte Técnico"/>
    <x v="1"/>
  </r>
  <r>
    <n v="3029"/>
    <x v="87"/>
    <x v="7"/>
    <x v="0"/>
    <m/>
    <m/>
    <s v="c. Cumplimiento de especificaciones técnicas de construcción"/>
    <x v="0"/>
    <n v="4"/>
    <s v="SIN FECHA COMO TAL, SE ASIGNA LA INTERMEDIA DEL SEGUNDO SEMESTRE"/>
    <m/>
    <m/>
    <m/>
    <m/>
    <m/>
    <m/>
    <m/>
    <m/>
    <m/>
    <s v="SIN CECO"/>
    <s v="NO"/>
    <s v="JAVESALUD 20-JUN-12-Soporte Técnico"/>
    <n v="4"/>
    <n v="4"/>
    <n v="1150"/>
    <n v="1150"/>
    <s v="GER"/>
    <s v="c. Cumplimiento de especificaciones técnicas de construcción-Soporte Técnico"/>
    <x v="2"/>
  </r>
  <r>
    <n v="3030"/>
    <x v="87"/>
    <x v="7"/>
    <x v="0"/>
    <m/>
    <m/>
    <s v="d. Confiabilidad de los conceptos aplicados"/>
    <x v="0"/>
    <n v="5"/>
    <s v="SIN FECHA COMO TAL, SE ASIGNA LA INTERMEDIA DEL SEGUNDO SEMESTRE"/>
    <m/>
    <m/>
    <m/>
    <m/>
    <m/>
    <m/>
    <m/>
    <m/>
    <m/>
    <s v="SIN CECO"/>
    <s v="NO"/>
    <s v="JAVESALUD 20-JUN-12-Soporte Técnico"/>
    <n v="5"/>
    <n v="5"/>
    <n v="1150"/>
    <n v="1150"/>
    <s v="GER"/>
    <s v="d. Confiabilidad de los conceptos aplicados-Soporte Técnico"/>
    <x v="3"/>
  </r>
  <r>
    <n v="3031"/>
    <x v="87"/>
    <x v="7"/>
    <x v="0"/>
    <m/>
    <m/>
    <s v="e. Oportunidad en entrega de información o requerimientos"/>
    <x v="0"/>
    <n v="4"/>
    <s v="SIN FECHA COMO TAL, SE ASIGNA LA INTERMEDIA DEL SEGUNDO SEMESTRE"/>
    <m/>
    <m/>
    <m/>
    <m/>
    <m/>
    <m/>
    <m/>
    <m/>
    <m/>
    <s v="SIN CECO"/>
    <s v="NO"/>
    <s v="JAVESALUD 20-JUN-12-Soporte Técnico"/>
    <n v="4"/>
    <n v="4"/>
    <n v="1150"/>
    <n v="1150"/>
    <s v="GER"/>
    <s v="e. Oportunidad en entrega de información o requerimientos-Soporte Técnico"/>
    <x v="4"/>
  </r>
  <r>
    <n v="3032"/>
    <x v="87"/>
    <x v="7"/>
    <x v="0"/>
    <m/>
    <m/>
    <s v="a. Oportunidad de la gestión en obra"/>
    <x v="1"/>
    <n v="4"/>
    <s v="SIN FECHA COMO TAL, SE ASIGNA LA INTERMEDIA DEL SEGUNDO SEMESTRE"/>
    <m/>
    <m/>
    <m/>
    <m/>
    <m/>
    <m/>
    <m/>
    <m/>
    <m/>
    <s v="SIN CECO"/>
    <s v="NO"/>
    <s v="JAVESALUD 20-JUN-12-Soporte Administrativo"/>
    <n v="4"/>
    <n v="4"/>
    <n v="1150"/>
    <n v="1150"/>
    <s v="GER"/>
    <s v="a. Oportunidad de la gestión en obra-Soporte Administrativo"/>
    <x v="5"/>
  </r>
  <r>
    <n v="3033"/>
    <x v="87"/>
    <x v="7"/>
    <x v="0"/>
    <m/>
    <m/>
    <s v="b. Manejo administrativo del proyecto"/>
    <x v="1"/>
    <n v="5"/>
    <s v="SIN FECHA COMO TAL, SE ASIGNA LA INTERMEDIA DEL SEGUNDO SEMESTRE"/>
    <m/>
    <m/>
    <m/>
    <m/>
    <m/>
    <m/>
    <m/>
    <m/>
    <m/>
    <s v="SIN CECO"/>
    <s v="NO"/>
    <s v="JAVESALUD 20-JUN-12-Soporte Administrativo"/>
    <n v="5"/>
    <n v="5"/>
    <n v="1150"/>
    <n v="1150"/>
    <s v="GER"/>
    <s v="b. Manejo administrativo del proyecto-Soporte Administrativo"/>
    <x v="6"/>
  </r>
  <r>
    <n v="3034"/>
    <x v="87"/>
    <x v="7"/>
    <x v="0"/>
    <m/>
    <m/>
    <s v="c. Información clara y veraz sobre la administración de proyecto"/>
    <x v="1"/>
    <n v="5"/>
    <s v="SIN FECHA COMO TAL, SE ASIGNA LA INTERMEDIA DEL SEGUNDO SEMESTRE"/>
    <m/>
    <m/>
    <m/>
    <m/>
    <m/>
    <m/>
    <m/>
    <m/>
    <m/>
    <s v="SIN CECO"/>
    <s v="NO"/>
    <s v="JAVESALUD 20-JUN-12-Soporte Administrativo"/>
    <n v="5"/>
    <n v="5"/>
    <n v="1150"/>
    <n v="1150"/>
    <s v="GER"/>
    <s v="c. Información clara y veraz sobre la administración de proyecto-Soporte Administrativo"/>
    <x v="7"/>
  </r>
  <r>
    <n v="3035"/>
    <x v="87"/>
    <x v="7"/>
    <x v="0"/>
    <m/>
    <m/>
    <s v="d. Cumplimientos con expectativas del cliente"/>
    <x v="1"/>
    <n v="4"/>
    <s v="SIN FECHA COMO TAL, SE ASIGNA LA INTERMEDIA DEL SEGUNDO SEMESTRE"/>
    <m/>
    <m/>
    <m/>
    <m/>
    <m/>
    <m/>
    <m/>
    <m/>
    <m/>
    <s v="SIN CECO"/>
    <s v="NO"/>
    <s v="JAVESALUD 20-JUN-12-Soporte Administrativo"/>
    <n v="4"/>
    <n v="4"/>
    <n v="1150"/>
    <n v="1150"/>
    <s v="GER"/>
    <s v="d. Cumplimientos con expectativas del cliente-Soporte Administrativo"/>
    <x v="8"/>
  </r>
  <r>
    <n v="3036"/>
    <x v="87"/>
    <x v="7"/>
    <x v="0"/>
    <m/>
    <m/>
    <s v="e. Control de presupuesto"/>
    <x v="1"/>
    <n v="3"/>
    <s v="SIN FECHA COMO TAL, SE ASIGNA LA INTERMEDIA DEL SEGUNDO SEMESTRE"/>
    <m/>
    <m/>
    <m/>
    <m/>
    <m/>
    <m/>
    <m/>
    <m/>
    <m/>
    <s v="SIN CECO"/>
    <s v="NO"/>
    <s v="JAVESALUD 20-JUN-12-Soporte Administrativo"/>
    <n v="3"/>
    <n v="3"/>
    <n v="1150"/>
    <n v="1150"/>
    <s v="GER"/>
    <s v="e. Control de presupuesto-Soporte Administrativo"/>
    <x v="9"/>
  </r>
  <r>
    <n v="3037"/>
    <x v="87"/>
    <x v="7"/>
    <x v="0"/>
    <m/>
    <m/>
    <s v="a. Apoyo y presencia en el proyecto"/>
    <x v="2"/>
    <n v="5"/>
    <s v="SIN FECHA COMO TAL, SE ASIGNA LA INTERMEDIA DEL SEGUNDO SEMESTRE"/>
    <m/>
    <m/>
    <m/>
    <m/>
    <m/>
    <m/>
    <m/>
    <m/>
    <m/>
    <s v="SIN CECO"/>
    <s v="NO"/>
    <s v="JAVESALUD 20-JUN-12-Soporte Directivo (Coordinador y Gerencia)"/>
    <n v="5"/>
    <n v="5"/>
    <n v="1150"/>
    <n v="1150"/>
    <s v="GER"/>
    <s v="a. Apoyo y presencia en el proyecto-Soporte Directivo (Coordinador y Gerencia)"/>
    <x v="10"/>
  </r>
  <r>
    <n v="3038"/>
    <x v="87"/>
    <x v="7"/>
    <x v="0"/>
    <m/>
    <m/>
    <s v="b. Conocimiento del proyecto"/>
    <x v="2"/>
    <n v="5"/>
    <s v="SIN FECHA COMO TAL, SE ASIGNA LA INTERMEDIA DEL SEGUNDO SEMESTRE"/>
    <m/>
    <m/>
    <m/>
    <m/>
    <m/>
    <m/>
    <m/>
    <m/>
    <m/>
    <s v="SIN CECO"/>
    <s v="NO"/>
    <s v="JAVESALUD 20-JUN-12-Soporte Directivo (Coordinador y Gerencia)"/>
    <n v="5"/>
    <n v="5"/>
    <n v="1150"/>
    <n v="1150"/>
    <s v="GER"/>
    <s v="b. Conocimiento del proyecto-Soporte Directivo (Coordinador y Gerencia)"/>
    <x v="11"/>
  </r>
  <r>
    <n v="3039"/>
    <x v="87"/>
    <x v="7"/>
    <x v="0"/>
    <m/>
    <m/>
    <s v="c. Planteamiento de soluciones y manejo de conflictos"/>
    <x v="2"/>
    <n v="5"/>
    <s v="SIN FECHA COMO TAL, SE ASIGNA LA INTERMEDIA DEL SEGUNDO SEMESTRE"/>
    <m/>
    <m/>
    <m/>
    <m/>
    <m/>
    <m/>
    <m/>
    <m/>
    <m/>
    <s v="SIN CECO"/>
    <s v="NO"/>
    <s v="JAVESALUD 20-JUN-12-Soporte Directivo (Coordinador y Gerencia)"/>
    <n v="5"/>
    <n v="5"/>
    <n v="1150"/>
    <n v="1150"/>
    <s v="GER"/>
    <s v="c. Planteamiento de soluciones y manejo de conflictos-Soporte Directivo (Coordinador y Gerencia)"/>
    <x v="12"/>
  </r>
  <r>
    <n v="3040"/>
    <x v="87"/>
    <x v="7"/>
    <x v="0"/>
    <m/>
    <m/>
    <s v="d. Cumplimiento de compromisos"/>
    <x v="2"/>
    <n v="5"/>
    <s v="SIN FECHA COMO TAL, SE ASIGNA LA INTERMEDIA DEL SEGUNDO SEMESTRE"/>
    <m/>
    <m/>
    <m/>
    <m/>
    <m/>
    <m/>
    <m/>
    <m/>
    <m/>
    <s v="SIN CECO"/>
    <s v="NO"/>
    <s v="JAVESALUD 20-JUN-12-Soporte Directivo (Coordinador y Gerencia)"/>
    <n v="5"/>
    <n v="5"/>
    <n v="1150"/>
    <n v="1150"/>
    <s v="GER"/>
    <s v="d. Cumplimiento de compromisos-Soporte Directivo (Coordinador y Gerencia)"/>
    <x v="13"/>
  </r>
  <r>
    <n v="3041"/>
    <x v="87"/>
    <x v="7"/>
    <x v="0"/>
    <m/>
    <m/>
    <s v="e. Manejo del cliente"/>
    <x v="2"/>
    <n v="5"/>
    <s v="SIN FECHA COMO TAL, SE ASIGNA LA INTERMEDIA DEL SEGUNDO SEMESTRE"/>
    <m/>
    <m/>
    <m/>
    <m/>
    <m/>
    <m/>
    <m/>
    <m/>
    <m/>
    <s v="SIN CECO"/>
    <s v="NO"/>
    <s v="JAVESALUD 20-JUN-12-Soporte Directivo (Coordinador y Gerencia)"/>
    <n v="5"/>
    <n v="5"/>
    <n v="1150"/>
    <n v="1150"/>
    <s v="GER"/>
    <s v="e. Manejo del cliente-Soporte Directivo (Coordinador y Gerencia)"/>
    <x v="14"/>
  </r>
  <r>
    <n v="3042"/>
    <x v="87"/>
    <x v="7"/>
    <x v="0"/>
    <m/>
    <m/>
    <s v="a. Idoneidad del personal"/>
    <x v="3"/>
    <n v="4"/>
    <s v="SIN FECHA COMO TAL, SE ASIGNA LA INTERMEDIA DEL SEGUNDO SEMESTRE"/>
    <m/>
    <m/>
    <m/>
    <m/>
    <m/>
    <m/>
    <m/>
    <m/>
    <m/>
    <s v="SIN CECO"/>
    <s v="NO"/>
    <s v="JAVESALUD 20-JUN-12-Personal que presta el servicio en obra"/>
    <n v="4"/>
    <n v="4"/>
    <n v="1150"/>
    <n v="1150"/>
    <s v="GER"/>
    <s v="a. Idoneidad del personal-Personal que presta el servicio en obra"/>
    <x v="15"/>
  </r>
  <r>
    <n v="3043"/>
    <x v="87"/>
    <x v="7"/>
    <x v="0"/>
    <m/>
    <m/>
    <s v="b. Oportuna atención al cliente"/>
    <x v="3"/>
    <n v="3"/>
    <s v="SIN FECHA COMO TAL, SE ASIGNA LA INTERMEDIA DEL SEGUNDO SEMESTRE"/>
    <m/>
    <m/>
    <m/>
    <m/>
    <m/>
    <m/>
    <m/>
    <m/>
    <m/>
    <s v="SIN CECO"/>
    <s v="NO"/>
    <s v="JAVESALUD 20-JUN-12-Personal que presta el servicio en obra"/>
    <n v="3"/>
    <n v="3"/>
    <n v="1150"/>
    <n v="1150"/>
    <s v="GER"/>
    <s v="b. Oportuna atención al cliente-Personal que presta el servicio en obra"/>
    <x v="16"/>
  </r>
  <r>
    <n v="3044"/>
    <x v="87"/>
    <x v="7"/>
    <x v="0"/>
    <m/>
    <m/>
    <s v="c. Compromiso con el proyecto"/>
    <x v="3"/>
    <n v="4"/>
    <s v="SIN FECHA COMO TAL, SE ASIGNA LA INTERMEDIA DEL SEGUNDO SEMESTRE"/>
    <m/>
    <m/>
    <m/>
    <m/>
    <m/>
    <m/>
    <m/>
    <m/>
    <m/>
    <s v="SIN CECO"/>
    <s v="NO"/>
    <s v="JAVESALUD 20-JUN-12-Personal que presta el servicio en obra"/>
    <n v="4"/>
    <n v="4"/>
    <n v="1150"/>
    <n v="1150"/>
    <s v="GER"/>
    <s v="c. Compromiso con el proyecto-Personal que presta el servicio en obra"/>
    <x v="17"/>
  </r>
  <r>
    <n v="3045"/>
    <x v="87"/>
    <x v="7"/>
    <x v="0"/>
    <m/>
    <m/>
    <s v="d. Cumplimiento de compromisos"/>
    <x v="3"/>
    <n v="3"/>
    <s v="SIN FECHA COMO TAL, SE ASIGNA LA INTERMEDIA DEL SEGUNDO SEMESTRE"/>
    <m/>
    <m/>
    <m/>
    <m/>
    <m/>
    <m/>
    <m/>
    <m/>
    <m/>
    <s v="SIN CECO"/>
    <s v="NO"/>
    <s v="JAVESALUD 20-JUN-12-Personal que presta el servicio en obra"/>
    <n v="3"/>
    <n v="3"/>
    <n v="1150"/>
    <n v="1150"/>
    <s v="GER"/>
    <s v="d. Cumplimiento de compromisos-Personal que presta el servicio en obra"/>
    <x v="18"/>
  </r>
  <r>
    <n v="3046"/>
    <x v="87"/>
    <x v="7"/>
    <x v="0"/>
    <m/>
    <m/>
    <s v="e. Proactividad en desarrollo de funciones"/>
    <x v="3"/>
    <n v="4"/>
    <s v="SIN FECHA COMO TAL, SE ASIGNA LA INTERMEDIA DEL SEGUNDO SEMESTRE"/>
    <m/>
    <m/>
    <m/>
    <m/>
    <m/>
    <m/>
    <m/>
    <m/>
    <m/>
    <s v="SIN CECO"/>
    <s v="NO"/>
    <s v="JAVESALUD 20-JUN-12-Personal que presta el servicio en obra"/>
    <n v="4"/>
    <n v="4"/>
    <n v="1150"/>
    <n v="1150"/>
    <s v="GER"/>
    <s v="e. Proactividad en desarrollo de funciones-Personal que presta el servicio en obra"/>
    <x v="19"/>
  </r>
  <r>
    <n v="3047"/>
    <x v="87"/>
    <x v="7"/>
    <x v="0"/>
    <m/>
    <m/>
    <s v="a. Calidad del Contenido"/>
    <x v="4"/>
    <n v="5"/>
    <s v="SIN FECHA COMO TAL, SE ASIGNA LA INTERMEDIA DEL SEGUNDO SEMESTRE"/>
    <m/>
    <m/>
    <m/>
    <m/>
    <m/>
    <m/>
    <m/>
    <m/>
    <m/>
    <s v="SIN CECO"/>
    <s v="NO"/>
    <s v="JAVESALUD 20-JUN-12-Productos Asociados de PAYC (Informes, Control de presupuesto y Programación y actas)"/>
    <n v="5"/>
    <n v="5"/>
    <n v="1150"/>
    <n v="1150"/>
    <s v="GER"/>
    <s v="a. Calidad del Contenido-Productos Asociados de PAYC (Informes, Control de presupuesto y Programación y actas)"/>
    <x v="20"/>
  </r>
  <r>
    <n v="3048"/>
    <x v="87"/>
    <x v="7"/>
    <x v="0"/>
    <m/>
    <m/>
    <s v="b. Claridad del Contenido"/>
    <x v="4"/>
    <n v="5"/>
    <s v="SIN FECHA COMO TAL, SE ASIGNA LA INTERMEDIA DEL SEGUNDO SEMESTRE"/>
    <m/>
    <m/>
    <m/>
    <m/>
    <m/>
    <m/>
    <m/>
    <m/>
    <m/>
    <s v="SIN CECO"/>
    <s v="NO"/>
    <s v="JAVESALUD 20-JUN-12-Productos Asociados de PAYC (Informes, Control de presupuesto y Programación y actas)"/>
    <n v="5"/>
    <n v="5"/>
    <n v="1150"/>
    <n v="1150"/>
    <s v="GER"/>
    <s v="b. Claridad del Contenido-Productos Asociados de PAYC (Informes, Control de presupuesto y Programación y actas)"/>
    <x v="21"/>
  </r>
  <r>
    <n v="3049"/>
    <x v="87"/>
    <x v="7"/>
    <x v="0"/>
    <m/>
    <m/>
    <s v="c. Oportunidad en la entrega"/>
    <x v="4"/>
    <n v="4"/>
    <s v="SIN FECHA COMO TAL, SE ASIGNA LA INTERMEDIA DEL SEGUNDO SEMESTRE"/>
    <m/>
    <m/>
    <m/>
    <m/>
    <m/>
    <m/>
    <m/>
    <m/>
    <m/>
    <s v="SIN CECO"/>
    <s v="NO"/>
    <s v="JAVESALUD 20-JUN-12-Productos Asociados de PAYC (Informes, Control de presupuesto y Programación y actas)"/>
    <n v="4"/>
    <n v="4"/>
    <n v="1150"/>
    <n v="1150"/>
    <s v="GER"/>
    <s v="c. Oportunidad en la entrega-Productos Asociados de PAYC (Informes, Control de presupuesto y Programación y actas)"/>
    <x v="22"/>
  </r>
  <r>
    <n v="3050"/>
    <x v="87"/>
    <x v="7"/>
    <x v="0"/>
    <m/>
    <m/>
    <s v="d. Precisión de la información"/>
    <x v="4"/>
    <n v="4"/>
    <s v="SIN FECHA COMO TAL, SE ASIGNA LA INTERMEDIA DEL SEGUNDO SEMESTRE"/>
    <m/>
    <m/>
    <m/>
    <m/>
    <m/>
    <m/>
    <m/>
    <m/>
    <m/>
    <s v="SIN CECO"/>
    <s v="NO"/>
    <s v="JAVESALUD 20-JUN-12-Productos Asociados de PAYC (Informes, Control de presupuesto y Programación y actas)"/>
    <n v="4"/>
    <n v="4"/>
    <n v="1150"/>
    <n v="1150"/>
    <s v="GER"/>
    <s v="d. Precisión de la información-Productos Asociados de PAYC (Informes, Control de presupuesto y Programación y actas)"/>
    <x v="23"/>
  </r>
  <r>
    <n v="3051"/>
    <x v="87"/>
    <x v="7"/>
    <x v="0"/>
    <m/>
    <m/>
    <s v="e. Diagramación"/>
    <x v="4"/>
    <n v="5"/>
    <s v="SIN FECHA COMO TAL, SE ASIGNA LA INTERMEDIA DEL SEGUNDO SEMESTRE"/>
    <m/>
    <m/>
    <m/>
    <m/>
    <m/>
    <m/>
    <m/>
    <m/>
    <m/>
    <s v="SIN CECO"/>
    <s v="NO"/>
    <s v="JAVESALUD 20-JUN-12-Productos Asociados de PAYC (Informes, Control de presupuesto y Programación y actas)"/>
    <n v="5"/>
    <n v="5"/>
    <n v="1150"/>
    <n v="1150"/>
    <s v="GER"/>
    <s v="e. Diagramación-Productos Asociados de PAYC (Informes, Control de presupuesto y Programación y actas)"/>
    <x v="24"/>
  </r>
  <r>
    <n v="3052"/>
    <x v="87"/>
    <x v="7"/>
    <x v="0"/>
    <m/>
    <m/>
    <s v="a. Cumplimiento"/>
    <x v="5"/>
    <n v="3"/>
    <s v="SIN FECHA COMO TAL, SE ASIGNA LA INTERMEDIA DEL SEGUNDO SEMESTRE"/>
    <m/>
    <m/>
    <m/>
    <m/>
    <m/>
    <m/>
    <m/>
    <m/>
    <m/>
    <s v="SIN CECO"/>
    <s v="NO"/>
    <s v="JAVESALUD 20-JUN-12-Compromisos Pactados"/>
    <n v="3"/>
    <n v="3"/>
    <n v="1150"/>
    <n v="1150"/>
    <s v="GER"/>
    <s v="a. Cumplimiento-Compromisos Pactados"/>
    <x v="25"/>
  </r>
  <r>
    <n v="3053"/>
    <x v="87"/>
    <x v="7"/>
    <x v="0"/>
    <m/>
    <m/>
    <s v="b. Satisface expectativas"/>
    <x v="5"/>
    <n v="4"/>
    <s v="SIN FECHA COMO TAL, SE ASIGNA LA INTERMEDIA DEL SEGUNDO SEMESTRE"/>
    <m/>
    <m/>
    <m/>
    <m/>
    <m/>
    <m/>
    <m/>
    <m/>
    <m/>
    <s v="SIN CECO"/>
    <s v="NO"/>
    <s v="JAVESALUD 20-JUN-12-Compromisos Pactados"/>
    <n v="4"/>
    <n v="4"/>
    <n v="1150"/>
    <n v="1150"/>
    <s v="GER"/>
    <s v="b. Satisface expectativas-Compromisos Pactados"/>
    <x v="26"/>
  </r>
  <r>
    <n v="3054"/>
    <x v="87"/>
    <x v="7"/>
    <x v="0"/>
    <m/>
    <m/>
    <s v="c. Calidad de la Información suministrada"/>
    <x v="5"/>
    <n v="4"/>
    <s v="SIN FECHA COMO TAL, SE ASIGNA LA INTERMEDIA DEL SEGUNDO SEMESTRE"/>
    <m/>
    <m/>
    <m/>
    <m/>
    <m/>
    <m/>
    <m/>
    <m/>
    <m/>
    <s v="SIN CECO"/>
    <s v="NO"/>
    <s v="JAVESALUD 20-JUN-12-Compromisos Pactados"/>
    <n v="4"/>
    <n v="4"/>
    <n v="1150"/>
    <n v="1150"/>
    <s v="GER"/>
    <s v="c. Calidad de la Información suministrada-Compromisos Pactados"/>
    <x v="27"/>
  </r>
  <r>
    <n v="3055"/>
    <x v="87"/>
    <x v="7"/>
    <x v="0"/>
    <m/>
    <m/>
    <s v="d. Disposición del personal de PAYC a las solicitudes del cliente"/>
    <x v="5"/>
    <n v="5"/>
    <s v="SIN FECHA COMO TAL, SE ASIGNA LA INTERMEDIA DEL SEGUNDO SEMESTRE"/>
    <m/>
    <m/>
    <m/>
    <m/>
    <m/>
    <m/>
    <m/>
    <m/>
    <m/>
    <s v="SIN CECO"/>
    <s v="NO"/>
    <s v="JAVESALUD 20-JUN-12-Compromisos Pactados"/>
    <n v="5"/>
    <n v="5"/>
    <n v="1150"/>
    <n v="1150"/>
    <s v="GER"/>
    <s v="d. Disposición del personal de PAYC a las solicitudes del cliente-Compromisos Pactados"/>
    <x v="28"/>
  </r>
  <r>
    <n v="3056"/>
    <x v="87"/>
    <x v="7"/>
    <x v="0"/>
    <m/>
    <m/>
    <s v="e. Coherencia entre lo solicitado y lo entregado"/>
    <x v="5"/>
    <n v="4"/>
    <s v="SIN FECHA COMO TAL, SE ASIGNA LA INTERMEDIA DEL SEGUNDO SEMESTRE"/>
    <m/>
    <m/>
    <m/>
    <m/>
    <m/>
    <m/>
    <m/>
    <m/>
    <m/>
    <s v="SIN CECO"/>
    <s v="NO"/>
    <s v="JAVESALUD 20-JUN-12-Compromisos Pactados"/>
    <n v="4"/>
    <n v="4"/>
    <n v="1150"/>
    <n v="1150"/>
    <s v="GER"/>
    <s v="e. Coherencia entre lo solicitado y lo entregado-Compromisos Pactados"/>
    <x v="29"/>
  </r>
  <r>
    <n v="3057"/>
    <x v="87"/>
    <x v="7"/>
    <x v="0"/>
    <m/>
    <m/>
    <s v="Grado de Satisfacción con el Servicio Prestado"/>
    <x v="6"/>
    <n v="4"/>
    <s v="SIN FECHA COMO TAL, SE ASIGNA LA INTERMEDIA DEL SEGUNDO SEMESTRE"/>
    <m/>
    <m/>
    <m/>
    <m/>
    <m/>
    <m/>
    <m/>
    <m/>
    <m/>
    <s v="SIN CECO"/>
    <s v="NO"/>
    <s v="JAVESALUD 20-JUN-12-Grado de Satisfacción con el Servicio Prestado"/>
    <n v="4"/>
    <n v="4"/>
    <n v="1150"/>
    <n v="1150"/>
    <s v="GER"/>
    <s v="Grado de Satisfacción con el Servicio Prestado-Grado de Satisfacción con el Servicio Prestado"/>
    <x v="30"/>
  </r>
  <r>
    <n v="3058"/>
    <x v="87"/>
    <x v="7"/>
    <x v="0"/>
    <m/>
    <m/>
    <s v="Posibilidad de Volver a Contratar con PAYC"/>
    <x v="7"/>
    <n v="4"/>
    <s v="SIN FECHA COMO TAL, SE ASIGNA LA INTERMEDIA DEL SEGUNDO SEMESTRE"/>
    <m/>
    <m/>
    <m/>
    <m/>
    <m/>
    <m/>
    <m/>
    <m/>
    <m/>
    <s v="SIN CECO"/>
    <s v="NO"/>
    <s v="JAVESALUD 20-JUN-12-Posibilidad de Volver a Contratar con PAYC"/>
    <n v="4"/>
    <n v="4"/>
    <n v="1150"/>
    <n v="1150"/>
    <s v="GER"/>
    <s v="Posibilidad de Volver a Contratar con PAYC-Posibilidad de Volver a Contratar con PAYC"/>
    <x v="31"/>
  </r>
  <r>
    <n v="3059"/>
    <x v="87"/>
    <x v="7"/>
    <x v="0"/>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s v="ATENCIÓN"/>
    <s v="DISPONIBILIDAD"/>
    <s v="IDONEIDAD PERSONAL"/>
    <s v="CONOCIMIENTO PROVEEDORES"/>
    <s v="CALIDAD DE LA INFORMACIÓN"/>
    <m/>
    <m/>
    <m/>
    <m/>
    <s v="SIN CECO"/>
    <s v="NO"/>
    <s v="JAVESALUD 20-JUN-12-Fortalezas PAYC"/>
    <s v="Atención, disponibilidad, idoneidad de los participantes en el proyecto.-Manejo de proveedores asociados al proyecto en la solución de conflictos.-Calidad de la información suministrada.-"/>
    <n v="0"/>
    <n v="1150"/>
    <n v="1150"/>
    <s v="GER"/>
    <s v="Principales fortalezas en el servicio que presta PAYC-Fortalezas PAYC"/>
    <x v="32"/>
  </r>
  <r>
    <n v="3060"/>
    <x v="87"/>
    <x v="7"/>
    <x v="0"/>
    <m/>
    <m/>
    <s v="Principales debilidades en el servicio que presta PAYC"/>
    <x v="9"/>
    <s v="Envío oportuno de información solicitada.-"/>
    <s v="SIN FECHA COMO TAL, SE ASIGNA LA INTERMEDIA DEL SEGUNDO SEMESTRE"/>
    <s v="OPORTUNIDAD INFORMACIÓN"/>
    <m/>
    <m/>
    <m/>
    <m/>
    <m/>
    <m/>
    <m/>
    <m/>
    <s v="SIN CECO"/>
    <s v="NO"/>
    <s v="JAVESALUD 20-JUN-12-Debilidades PAYC"/>
    <s v="Envío oportuno de información solicitada.-"/>
    <n v="0"/>
    <n v="1150"/>
    <n v="1150"/>
    <s v="GER"/>
    <s v="Principales debilidades en el servicio que presta PAYC-Debilidades PAYC"/>
    <x v="33"/>
  </r>
  <r>
    <n v="3061"/>
    <x v="88"/>
    <x v="7"/>
    <x v="0"/>
    <m/>
    <m/>
    <s v="a. Conocimiento específico de temas aplicables al proyecto"/>
    <x v="0"/>
    <n v="4"/>
    <s v="SIN FECHA COMO TAL, SE ASIGNA LA INTERMEDIA DEL SEGUNDO SEMESTRE"/>
    <m/>
    <m/>
    <m/>
    <m/>
    <m/>
    <m/>
    <m/>
    <m/>
    <m/>
    <s v="SIN CECO"/>
    <s v="NO"/>
    <s v=" REFORZAMIENTO CLÍNICA DEL COUNTRY 20-JUN-12-Soporte Técnico"/>
    <n v="4"/>
    <n v="4"/>
    <n v="1336"/>
    <n v="1336"/>
    <s v="GER"/>
    <s v="a. Conocimiento específico de temas aplicables al proyecto-Soporte Técnico"/>
    <x v="0"/>
  </r>
  <r>
    <n v="3062"/>
    <x v="88"/>
    <x v="7"/>
    <x v="0"/>
    <m/>
    <m/>
    <s v="b. Idoneidad y Calidad del soporte"/>
    <x v="0"/>
    <n v="4"/>
    <s v="SIN FECHA COMO TAL, SE ASIGNA LA INTERMEDIA DEL SEGUNDO SEMESTRE"/>
    <m/>
    <m/>
    <m/>
    <m/>
    <m/>
    <m/>
    <m/>
    <m/>
    <m/>
    <s v="SIN CECO"/>
    <s v="NO"/>
    <s v=" REFORZAMIENTO CLÍNICA DEL COUNTRY 20-JUN-12-Soporte Técnico"/>
    <n v="4"/>
    <n v="4"/>
    <n v="1336"/>
    <n v="1336"/>
    <s v="GER"/>
    <s v="b. Idoneidad y Calidad del soporte-Soporte Técnico"/>
    <x v="1"/>
  </r>
  <r>
    <n v="3063"/>
    <x v="88"/>
    <x v="7"/>
    <x v="0"/>
    <m/>
    <m/>
    <s v="c. Cumplimiento de especificaciones técnicas de construcción"/>
    <x v="0"/>
    <n v="4"/>
    <s v="SIN FECHA COMO TAL, SE ASIGNA LA INTERMEDIA DEL SEGUNDO SEMESTRE"/>
    <m/>
    <m/>
    <m/>
    <m/>
    <m/>
    <m/>
    <m/>
    <m/>
    <m/>
    <s v="SIN CECO"/>
    <s v="NO"/>
    <s v=" REFORZAMIENTO CLÍNICA DEL COUNTRY 20-JUN-12-Soporte Técnico"/>
    <n v="4"/>
    <n v="4"/>
    <n v="1336"/>
    <n v="1336"/>
    <s v="GER"/>
    <s v="c. Cumplimiento de especificaciones técnicas de construcción-Soporte Técnico"/>
    <x v="2"/>
  </r>
  <r>
    <n v="3064"/>
    <x v="88"/>
    <x v="7"/>
    <x v="0"/>
    <m/>
    <m/>
    <s v="d. Confiabilidad de los conceptos aplicados"/>
    <x v="0"/>
    <n v="4"/>
    <s v="SIN FECHA COMO TAL, SE ASIGNA LA INTERMEDIA DEL SEGUNDO SEMESTRE"/>
    <m/>
    <m/>
    <m/>
    <m/>
    <m/>
    <m/>
    <m/>
    <m/>
    <m/>
    <s v="SIN CECO"/>
    <s v="NO"/>
    <s v=" REFORZAMIENTO CLÍNICA DEL COUNTRY 20-JUN-12-Soporte Técnico"/>
    <n v="4"/>
    <n v="4"/>
    <n v="1336"/>
    <n v="1336"/>
    <s v="GER"/>
    <s v="d. Confiabilidad de los conceptos aplicados-Soporte Técnico"/>
    <x v="3"/>
  </r>
  <r>
    <n v="3065"/>
    <x v="88"/>
    <x v="7"/>
    <x v="0"/>
    <m/>
    <m/>
    <s v="e. Oportunidad en entrega de información o requerimientos"/>
    <x v="0"/>
    <n v="4"/>
    <s v="SIN FECHA COMO TAL, SE ASIGNA LA INTERMEDIA DEL SEGUNDO SEMESTRE"/>
    <m/>
    <m/>
    <m/>
    <m/>
    <m/>
    <m/>
    <m/>
    <m/>
    <m/>
    <s v="SIN CECO"/>
    <s v="NO"/>
    <s v=" REFORZAMIENTO CLÍNICA DEL COUNTRY 20-JUN-12-Soporte Técnico"/>
    <n v="4"/>
    <n v="4"/>
    <n v="1336"/>
    <n v="1336"/>
    <s v="GER"/>
    <s v="e. Oportunidad en entrega de información o requerimientos-Soporte Técnico"/>
    <x v="4"/>
  </r>
  <r>
    <n v="3066"/>
    <x v="88"/>
    <x v="7"/>
    <x v="0"/>
    <m/>
    <m/>
    <s v="a. Oportunidad de la gestión en obra"/>
    <x v="1"/>
    <n v="5"/>
    <s v="SIN FECHA COMO TAL, SE ASIGNA LA INTERMEDIA DEL SEGUNDO SEMESTRE"/>
    <m/>
    <m/>
    <m/>
    <m/>
    <m/>
    <m/>
    <m/>
    <m/>
    <m/>
    <s v="SIN CECO"/>
    <s v="NO"/>
    <s v=" REFORZAMIENTO CLÍNICA DEL COUNTRY 20-JUN-12-Soporte Administrativo"/>
    <n v="5"/>
    <n v="5"/>
    <n v="1336"/>
    <n v="1336"/>
    <s v="GER"/>
    <s v="a. Oportunidad de la gestión en obra-Soporte Administrativo"/>
    <x v="5"/>
  </r>
  <r>
    <n v="3067"/>
    <x v="88"/>
    <x v="7"/>
    <x v="0"/>
    <m/>
    <m/>
    <s v="b. Manejo administrativo del proyecto"/>
    <x v="1"/>
    <n v="5"/>
    <s v="SIN FECHA COMO TAL, SE ASIGNA LA INTERMEDIA DEL SEGUNDO SEMESTRE"/>
    <m/>
    <m/>
    <m/>
    <m/>
    <m/>
    <m/>
    <m/>
    <m/>
    <m/>
    <s v="SIN CECO"/>
    <s v="NO"/>
    <s v=" REFORZAMIENTO CLÍNICA DEL COUNTRY 20-JUN-12-Soporte Administrativo"/>
    <n v="5"/>
    <n v="5"/>
    <n v="1336"/>
    <n v="1336"/>
    <s v="GER"/>
    <s v="b. Manejo administrativo del proyecto-Soporte Administrativo"/>
    <x v="6"/>
  </r>
  <r>
    <n v="3068"/>
    <x v="88"/>
    <x v="7"/>
    <x v="0"/>
    <m/>
    <m/>
    <s v="c. Información clara y veraz sobre la administración de proyecto"/>
    <x v="1"/>
    <n v="4"/>
    <s v="SIN FECHA COMO TAL, SE ASIGNA LA INTERMEDIA DEL SEGUNDO SEMESTRE"/>
    <m/>
    <m/>
    <m/>
    <m/>
    <m/>
    <m/>
    <m/>
    <m/>
    <m/>
    <s v="SIN CECO"/>
    <s v="NO"/>
    <s v=" REFORZAMIENTO CLÍNICA DEL COUNTRY 20-JUN-12-Soporte Administrativo"/>
    <n v="4"/>
    <n v="4"/>
    <n v="1336"/>
    <n v="1336"/>
    <s v="GER"/>
    <s v="c. Información clara y veraz sobre la administración de proyecto-Soporte Administrativo"/>
    <x v="7"/>
  </r>
  <r>
    <n v="3069"/>
    <x v="88"/>
    <x v="7"/>
    <x v="0"/>
    <m/>
    <m/>
    <s v="d. Cumplimientos con expectativas del cliente"/>
    <x v="1"/>
    <n v="4"/>
    <s v="SIN FECHA COMO TAL, SE ASIGNA LA INTERMEDIA DEL SEGUNDO SEMESTRE"/>
    <m/>
    <m/>
    <m/>
    <m/>
    <m/>
    <m/>
    <m/>
    <m/>
    <m/>
    <s v="SIN CECO"/>
    <s v="NO"/>
    <s v=" REFORZAMIENTO CLÍNICA DEL COUNTRY 20-JUN-12-Soporte Administrativo"/>
    <n v="4"/>
    <n v="4"/>
    <n v="1336"/>
    <n v="1336"/>
    <s v="GER"/>
    <s v="d. Cumplimientos con expectativas del cliente-Soporte Administrativo"/>
    <x v="8"/>
  </r>
  <r>
    <n v="3070"/>
    <x v="88"/>
    <x v="7"/>
    <x v="0"/>
    <m/>
    <m/>
    <s v="e. Control de presupuesto"/>
    <x v="1"/>
    <n v="4"/>
    <s v="SIN FECHA COMO TAL, SE ASIGNA LA INTERMEDIA DEL SEGUNDO SEMESTRE"/>
    <m/>
    <m/>
    <m/>
    <m/>
    <m/>
    <m/>
    <m/>
    <m/>
    <m/>
    <s v="SIN CECO"/>
    <s v="NO"/>
    <s v=" REFORZAMIENTO CLÍNICA DEL COUNTRY 20-JUN-12-Soporte Administrativo"/>
    <n v="4"/>
    <n v="4"/>
    <n v="1336"/>
    <n v="1336"/>
    <s v="GER"/>
    <s v="e. Control de presupuesto-Soporte Administrativo"/>
    <x v="9"/>
  </r>
  <r>
    <n v="3071"/>
    <x v="88"/>
    <x v="7"/>
    <x v="0"/>
    <m/>
    <m/>
    <s v="a. Apoyo y presencia en el proyecto"/>
    <x v="2"/>
    <n v="5"/>
    <s v="SIN FECHA COMO TAL, SE ASIGNA LA INTERMEDIA DEL SEGUNDO SEMESTRE"/>
    <m/>
    <m/>
    <m/>
    <m/>
    <m/>
    <m/>
    <m/>
    <m/>
    <m/>
    <s v="SIN CECO"/>
    <s v="NO"/>
    <s v=" REFORZAMIENTO CLÍNICA DEL COUNTRY 20-JUN-12-Soporte Directivo (Coordinador y Gerencia)"/>
    <n v="5"/>
    <n v="5"/>
    <n v="1336"/>
    <n v="1336"/>
    <s v="GER"/>
    <s v="a. Apoyo y presencia en el proyecto-Soporte Directivo (Coordinador y Gerencia)"/>
    <x v="10"/>
  </r>
  <r>
    <n v="3072"/>
    <x v="88"/>
    <x v="7"/>
    <x v="0"/>
    <m/>
    <m/>
    <s v="b. Conocimiento del proyecto"/>
    <x v="2"/>
    <n v="5"/>
    <s v="SIN FECHA COMO TAL, SE ASIGNA LA INTERMEDIA DEL SEGUNDO SEMESTRE"/>
    <m/>
    <m/>
    <m/>
    <m/>
    <m/>
    <m/>
    <m/>
    <m/>
    <m/>
    <s v="SIN CECO"/>
    <s v="NO"/>
    <s v=" REFORZAMIENTO CLÍNICA DEL COUNTRY 20-JUN-12-Soporte Directivo (Coordinador y Gerencia)"/>
    <n v="5"/>
    <n v="5"/>
    <n v="1336"/>
    <n v="1336"/>
    <s v="GER"/>
    <s v="b. Conocimiento del proyecto-Soporte Directivo (Coordinador y Gerencia)"/>
    <x v="11"/>
  </r>
  <r>
    <n v="3073"/>
    <x v="88"/>
    <x v="7"/>
    <x v="0"/>
    <m/>
    <m/>
    <s v="c. Planteamiento de soluciones y manejo de conflictos"/>
    <x v="2"/>
    <n v="5"/>
    <s v="SIN FECHA COMO TAL, SE ASIGNA LA INTERMEDIA DEL SEGUNDO SEMESTRE"/>
    <m/>
    <m/>
    <m/>
    <m/>
    <m/>
    <m/>
    <m/>
    <m/>
    <m/>
    <s v="SIN CECO"/>
    <s v="NO"/>
    <s v=" REFORZAMIENTO CLÍNICA DEL COUNTRY 20-JUN-12-Soporte Directivo (Coordinador y Gerencia)"/>
    <n v="5"/>
    <n v="5"/>
    <n v="1336"/>
    <n v="1336"/>
    <s v="GER"/>
    <s v="c. Planteamiento de soluciones y manejo de conflictos-Soporte Directivo (Coordinador y Gerencia)"/>
    <x v="12"/>
  </r>
  <r>
    <n v="3074"/>
    <x v="88"/>
    <x v="7"/>
    <x v="0"/>
    <m/>
    <m/>
    <s v="d. Cumplimiento de compromisos"/>
    <x v="2"/>
    <n v="5"/>
    <s v="SIN FECHA COMO TAL, SE ASIGNA LA INTERMEDIA DEL SEGUNDO SEMESTRE"/>
    <m/>
    <m/>
    <m/>
    <m/>
    <m/>
    <m/>
    <m/>
    <m/>
    <m/>
    <s v="SIN CECO"/>
    <s v="NO"/>
    <s v=" REFORZAMIENTO CLÍNICA DEL COUNTRY 20-JUN-12-Soporte Directivo (Coordinador y Gerencia)"/>
    <n v="5"/>
    <n v="5"/>
    <n v="1336"/>
    <n v="1336"/>
    <s v="GER"/>
    <s v="d. Cumplimiento de compromisos-Soporte Directivo (Coordinador y Gerencia)"/>
    <x v="13"/>
  </r>
  <r>
    <n v="3075"/>
    <x v="88"/>
    <x v="7"/>
    <x v="0"/>
    <m/>
    <m/>
    <s v="e. Manejo del cliente"/>
    <x v="2"/>
    <n v="5"/>
    <s v="SIN FECHA COMO TAL, SE ASIGNA LA INTERMEDIA DEL SEGUNDO SEMESTRE"/>
    <m/>
    <m/>
    <m/>
    <m/>
    <m/>
    <m/>
    <m/>
    <m/>
    <m/>
    <s v="SIN CECO"/>
    <s v="NO"/>
    <s v=" REFORZAMIENTO CLÍNICA DEL COUNTRY 20-JUN-12-Soporte Directivo (Coordinador y Gerencia)"/>
    <n v="5"/>
    <n v="5"/>
    <n v="1336"/>
    <n v="1336"/>
    <s v="GER"/>
    <s v="e. Manejo del cliente-Soporte Directivo (Coordinador y Gerencia)"/>
    <x v="14"/>
  </r>
  <r>
    <n v="3076"/>
    <x v="88"/>
    <x v="7"/>
    <x v="0"/>
    <m/>
    <m/>
    <s v="a. Idoneidad del personal"/>
    <x v="3"/>
    <n v="4"/>
    <s v="SIN FECHA COMO TAL, SE ASIGNA LA INTERMEDIA DEL SEGUNDO SEMESTRE"/>
    <m/>
    <m/>
    <m/>
    <m/>
    <m/>
    <m/>
    <m/>
    <m/>
    <m/>
    <s v="SIN CECO"/>
    <s v="NO"/>
    <s v=" REFORZAMIENTO CLÍNICA DEL COUNTRY 20-JUN-12-Personal que presta el servicio en obra"/>
    <n v="4"/>
    <n v="4"/>
    <n v="1336"/>
    <n v="1336"/>
    <s v="GER"/>
    <s v="a. Idoneidad del personal-Personal que presta el servicio en obra"/>
    <x v="15"/>
  </r>
  <r>
    <n v="3077"/>
    <x v="88"/>
    <x v="7"/>
    <x v="0"/>
    <m/>
    <m/>
    <s v="b. Oportuna atención al cliente"/>
    <x v="3"/>
    <n v="5"/>
    <s v="SIN FECHA COMO TAL, SE ASIGNA LA INTERMEDIA DEL SEGUNDO SEMESTRE"/>
    <m/>
    <m/>
    <m/>
    <m/>
    <m/>
    <m/>
    <m/>
    <m/>
    <m/>
    <s v="SIN CECO"/>
    <s v="NO"/>
    <s v=" REFORZAMIENTO CLÍNICA DEL COUNTRY 20-JUN-12-Personal que presta el servicio en obra"/>
    <n v="5"/>
    <n v="5"/>
    <n v="1336"/>
    <n v="1336"/>
    <s v="GER"/>
    <s v="b. Oportuna atención al cliente-Personal que presta el servicio en obra"/>
    <x v="16"/>
  </r>
  <r>
    <n v="3078"/>
    <x v="88"/>
    <x v="7"/>
    <x v="0"/>
    <m/>
    <m/>
    <s v="c. Compromiso con el proyecto"/>
    <x v="3"/>
    <n v="4"/>
    <s v="SIN FECHA COMO TAL, SE ASIGNA LA INTERMEDIA DEL SEGUNDO SEMESTRE"/>
    <m/>
    <m/>
    <m/>
    <m/>
    <m/>
    <m/>
    <m/>
    <m/>
    <m/>
    <s v="SIN CECO"/>
    <s v="NO"/>
    <s v=" REFORZAMIENTO CLÍNICA DEL COUNTRY 20-JUN-12-Personal que presta el servicio en obra"/>
    <n v="4"/>
    <n v="4"/>
    <n v="1336"/>
    <n v="1336"/>
    <s v="GER"/>
    <s v="c. Compromiso con el proyecto-Personal que presta el servicio en obra"/>
    <x v="17"/>
  </r>
  <r>
    <n v="3079"/>
    <x v="88"/>
    <x v="7"/>
    <x v="0"/>
    <m/>
    <m/>
    <s v="d. Cumplimiento de compromisos"/>
    <x v="3"/>
    <n v="4"/>
    <s v="SIN FECHA COMO TAL, SE ASIGNA LA INTERMEDIA DEL SEGUNDO SEMESTRE"/>
    <m/>
    <m/>
    <m/>
    <m/>
    <m/>
    <m/>
    <m/>
    <m/>
    <m/>
    <s v="SIN CECO"/>
    <s v="NO"/>
    <s v=" REFORZAMIENTO CLÍNICA DEL COUNTRY 20-JUN-12-Personal que presta el servicio en obra"/>
    <n v="4"/>
    <n v="4"/>
    <n v="1336"/>
    <n v="1336"/>
    <s v="GER"/>
    <s v="d. Cumplimiento de compromisos-Personal que presta el servicio en obra"/>
    <x v="18"/>
  </r>
  <r>
    <n v="3080"/>
    <x v="88"/>
    <x v="7"/>
    <x v="0"/>
    <m/>
    <m/>
    <s v="e. Proactividad en desarrollo de funciones"/>
    <x v="3"/>
    <n v="4"/>
    <s v="SIN FECHA COMO TAL, SE ASIGNA LA INTERMEDIA DEL SEGUNDO SEMESTRE"/>
    <m/>
    <m/>
    <m/>
    <m/>
    <m/>
    <m/>
    <m/>
    <m/>
    <m/>
    <s v="SIN CECO"/>
    <s v="NO"/>
    <s v=" REFORZAMIENTO CLÍNICA DEL COUNTRY 20-JUN-12-Personal que presta el servicio en obra"/>
    <n v="4"/>
    <n v="4"/>
    <n v="1336"/>
    <n v="1336"/>
    <s v="GER"/>
    <s v="e. Proactividad en desarrollo de funciones-Personal que presta el servicio en obra"/>
    <x v="19"/>
  </r>
  <r>
    <n v="3081"/>
    <x v="88"/>
    <x v="7"/>
    <x v="0"/>
    <m/>
    <m/>
    <s v="a. Cal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a. Calidad del Contenido-Productos Asociados de PAYC (Informes, Control de presupuesto y Programación y actas)"/>
    <x v="20"/>
  </r>
  <r>
    <n v="3082"/>
    <x v="88"/>
    <x v="7"/>
    <x v="0"/>
    <m/>
    <m/>
    <s v="b. Clar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b. Claridad del Contenido-Productos Asociados de PAYC (Informes, Control de presupuesto y Programación y actas)"/>
    <x v="21"/>
  </r>
  <r>
    <n v="3083"/>
    <x v="88"/>
    <x v="7"/>
    <x v="0"/>
    <m/>
    <m/>
    <s v="c. Oportunidad en la entrega"/>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c. Oportunidad en la entrega-Productos Asociados de PAYC (Informes, Control de presupuesto y Programación y actas)"/>
    <x v="22"/>
  </r>
  <r>
    <n v="3084"/>
    <x v="88"/>
    <x v="7"/>
    <x v="0"/>
    <m/>
    <m/>
    <s v="d. Precisión de la información"/>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d. Precisión de la información-Productos Asociados de PAYC (Informes, Control de presupuesto y Programación y actas)"/>
    <x v="23"/>
  </r>
  <r>
    <n v="3085"/>
    <x v="88"/>
    <x v="7"/>
    <x v="0"/>
    <m/>
    <m/>
    <s v="e. Diagramación"/>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e. Diagramación-Productos Asociados de PAYC (Informes, Control de presupuesto y Programación y actas)"/>
    <x v="24"/>
  </r>
  <r>
    <n v="3086"/>
    <x v="88"/>
    <x v="7"/>
    <x v="0"/>
    <m/>
    <m/>
    <s v="a. Cumplimiento"/>
    <x v="5"/>
    <n v="4"/>
    <s v="SIN FECHA COMO TAL, SE ASIGNA LA INTERMEDIA DEL SEGUNDO SEMESTRE"/>
    <m/>
    <m/>
    <m/>
    <m/>
    <m/>
    <m/>
    <m/>
    <m/>
    <m/>
    <s v="SIN CECO"/>
    <s v="NO"/>
    <s v=" REFORZAMIENTO CLÍNICA DEL COUNTRY 20-JUN-12-Compromisos Pactados"/>
    <n v="4"/>
    <n v="4"/>
    <n v="1336"/>
    <n v="1336"/>
    <s v="GER"/>
    <s v="a. Cumplimiento-Compromisos Pactados"/>
    <x v="25"/>
  </r>
  <r>
    <n v="3087"/>
    <x v="88"/>
    <x v="7"/>
    <x v="0"/>
    <m/>
    <m/>
    <s v="b. Satisface expectativas"/>
    <x v="5"/>
    <n v="4"/>
    <s v="SIN FECHA COMO TAL, SE ASIGNA LA INTERMEDIA DEL SEGUNDO SEMESTRE"/>
    <m/>
    <m/>
    <m/>
    <m/>
    <m/>
    <m/>
    <m/>
    <m/>
    <m/>
    <s v="SIN CECO"/>
    <s v="NO"/>
    <s v=" REFORZAMIENTO CLÍNICA DEL COUNTRY 20-JUN-12-Compromisos Pactados"/>
    <n v="4"/>
    <n v="4"/>
    <n v="1336"/>
    <n v="1336"/>
    <s v="GER"/>
    <s v="b. Satisface expectativas-Compromisos Pactados"/>
    <x v="26"/>
  </r>
  <r>
    <n v="3088"/>
    <x v="88"/>
    <x v="7"/>
    <x v="0"/>
    <m/>
    <m/>
    <s v="c. Calidad de la Información suministrada"/>
    <x v="5"/>
    <n v="4"/>
    <s v="SIN FECHA COMO TAL, SE ASIGNA LA INTERMEDIA DEL SEGUNDO SEMESTRE"/>
    <m/>
    <m/>
    <m/>
    <m/>
    <m/>
    <m/>
    <m/>
    <m/>
    <m/>
    <s v="SIN CECO"/>
    <s v="NO"/>
    <s v=" REFORZAMIENTO CLÍNICA DEL COUNTRY 20-JUN-12-Compromisos Pactados"/>
    <n v="4"/>
    <n v="4"/>
    <n v="1336"/>
    <n v="1336"/>
    <s v="GER"/>
    <s v="c. Calidad de la Información suministrada-Compromisos Pactados"/>
    <x v="27"/>
  </r>
  <r>
    <n v="3089"/>
    <x v="88"/>
    <x v="7"/>
    <x v="0"/>
    <m/>
    <m/>
    <s v="d. Disposición del personal de PAYC a las solicitudes del cliente"/>
    <x v="5"/>
    <n v="4"/>
    <s v="SIN FECHA COMO TAL, SE ASIGNA LA INTERMEDIA DEL SEGUNDO SEMESTRE"/>
    <m/>
    <m/>
    <m/>
    <m/>
    <m/>
    <m/>
    <m/>
    <m/>
    <m/>
    <s v="SIN CECO"/>
    <s v="NO"/>
    <s v=" REFORZAMIENTO CLÍNICA DEL COUNTRY 20-JUN-12-Compromisos Pactados"/>
    <n v="4"/>
    <n v="4"/>
    <n v="1336"/>
    <n v="1336"/>
    <s v="GER"/>
    <s v="d. Disposición del personal de PAYC a las solicitudes del cliente-Compromisos Pactados"/>
    <x v="28"/>
  </r>
  <r>
    <n v="3090"/>
    <x v="88"/>
    <x v="7"/>
    <x v="0"/>
    <m/>
    <m/>
    <s v="e. Coherencia entre lo solicitado y lo entregado"/>
    <x v="5"/>
    <n v="4"/>
    <s v="SIN FECHA COMO TAL, SE ASIGNA LA INTERMEDIA DEL SEGUNDO SEMESTRE"/>
    <m/>
    <m/>
    <m/>
    <m/>
    <m/>
    <m/>
    <m/>
    <m/>
    <m/>
    <s v="SIN CECO"/>
    <s v="NO"/>
    <s v=" REFORZAMIENTO CLÍNICA DEL COUNTRY 20-JUN-12-Compromisos Pactados"/>
    <n v="4"/>
    <n v="4"/>
    <n v="1336"/>
    <n v="1336"/>
    <s v="GER"/>
    <s v="e. Coherencia entre lo solicitado y lo entregado-Compromisos Pactados"/>
    <x v="29"/>
  </r>
  <r>
    <n v="3091"/>
    <x v="88"/>
    <x v="7"/>
    <x v="0"/>
    <m/>
    <m/>
    <s v="Grado de Satisfacción con el Servicio Prestado"/>
    <x v="6"/>
    <n v="4"/>
    <s v="SIN FECHA COMO TAL, SE ASIGNA LA INTERMEDIA DEL SEGUNDO SEMESTRE"/>
    <m/>
    <m/>
    <m/>
    <m/>
    <m/>
    <m/>
    <m/>
    <m/>
    <m/>
    <s v="SIN CECO"/>
    <s v="NO"/>
    <s v=" REFORZAMIENTO CLÍNICA DEL COUNTRY 20-JUN-12-Grado de Satisfacción con el Servicio Prestado"/>
    <n v="4"/>
    <n v="4"/>
    <n v="1336"/>
    <n v="1336"/>
    <s v="GER"/>
    <s v="Grado de Satisfacción con el Servicio Prestado-Grado de Satisfacción con el Servicio Prestado"/>
    <x v="30"/>
  </r>
  <r>
    <n v="3092"/>
    <x v="88"/>
    <x v="7"/>
    <x v="0"/>
    <m/>
    <m/>
    <s v="Posibilidad de Volver a Contratar con PAYC"/>
    <x v="7"/>
    <n v="4"/>
    <s v="SIN FECHA COMO TAL, SE ASIGNA LA INTERMEDIA DEL SEGUNDO SEMESTRE"/>
    <m/>
    <m/>
    <m/>
    <m/>
    <m/>
    <m/>
    <m/>
    <m/>
    <m/>
    <s v="SIN CECO"/>
    <s v="NO"/>
    <s v=" REFORZAMIENTO CLÍNICA DEL COUNTRY 20-JUN-12-Posibilidad de Volver a Contratar con PAYC"/>
    <n v="4"/>
    <n v="4"/>
    <n v="1336"/>
    <n v="1336"/>
    <s v="GER"/>
    <s v="Posibilidad de Volver a Contratar con PAYC-Posibilidad de Volver a Contratar con PAYC"/>
    <x v="31"/>
  </r>
  <r>
    <n v="3093"/>
    <x v="88"/>
    <x v="7"/>
    <x v="0"/>
    <m/>
    <m/>
    <s v="Principales fortalezas en el servicio que presta PAYC"/>
    <x v="8"/>
    <s v="Proactividad.-Disciplina.-Conocimiento del tema.-"/>
    <s v="SIN FECHA COMO TAL, SE ASIGNA LA INTERMEDIA DEL SEGUNDO SEMESTRE"/>
    <s v="PROACTIVIDAD"/>
    <s v="DISCIPLINA"/>
    <s v="CONOCIMIENTO"/>
    <m/>
    <m/>
    <m/>
    <m/>
    <m/>
    <m/>
    <s v="SIN CECO"/>
    <s v="NO"/>
    <s v=" REFORZAMIENTO CLÍNICA DEL COUNTRY 20-JUN-12-Fortalezas PAYC"/>
    <s v="Proactividad.-Disciplina.-Conocimiento del tema.-"/>
    <n v="0"/>
    <n v="1336"/>
    <n v="1336"/>
    <s v="GER"/>
    <s v="Principales fortalezas en el servicio que presta PAYC-Fortalezas PAYC"/>
    <x v="32"/>
  </r>
  <r>
    <n v="3094"/>
    <x v="88"/>
    <x v="7"/>
    <x v="0"/>
    <m/>
    <m/>
    <s v="Principales debilidades en el servicio que presta PAYC"/>
    <x v="9"/>
    <s v=" Se debe hacer enfasis en las indicaciones del cliente en el area admon.-"/>
    <s v="SIN FECHA COMO TAL, SE ASIGNA LA INTERMEDIA DEL SEGUNDO SEMESTRE"/>
    <s v="SEGUIR INDICACIONES DEL CLIENTE"/>
    <m/>
    <m/>
    <m/>
    <m/>
    <m/>
    <m/>
    <m/>
    <m/>
    <s v="SIN CECO"/>
    <s v="NO"/>
    <s v=" REFORZAMIENTO CLÍNICA DEL COUNTRY 20-JUN-12-Debilidades PAYC"/>
    <s v=" Se debe hacer enfasis en las indicaciones del cliente en el area admon.-"/>
    <n v="0"/>
    <n v="1336"/>
    <n v="1336"/>
    <s v="GER"/>
    <s v="Principales debilidades en el servicio que presta PAYC-Debilidades PAYC"/>
    <x v="33"/>
  </r>
  <r>
    <n v="3095"/>
    <x v="89"/>
    <x v="7"/>
    <x v="0"/>
    <m/>
    <m/>
    <s v="a. Conocimiento específico de temas aplicables al proyecto"/>
    <x v="0"/>
    <n v="4"/>
    <s v="SIN FECHA COMO TAL, SE ASIGNA LA INTERMEDIA DEL SEGUNDO SEMESTRE"/>
    <m/>
    <m/>
    <m/>
    <m/>
    <m/>
    <m/>
    <m/>
    <m/>
    <m/>
    <s v="SIN CECO"/>
    <s v="NO"/>
    <s v="REFORZAMIENTO CLÍNICA DEL COUNTRY 09-MAY-12-Soporte Técnico"/>
    <n v="4"/>
    <n v="4"/>
    <n v="1336"/>
    <n v="1336"/>
    <s v="GER"/>
    <s v="a. Conocimiento específico de temas aplicables al proyecto-Soporte Técnico"/>
    <x v="0"/>
  </r>
  <r>
    <n v="3096"/>
    <x v="89"/>
    <x v="7"/>
    <x v="0"/>
    <m/>
    <m/>
    <s v="b. Idoneidad y Calidad del soporte"/>
    <x v="0"/>
    <n v="4"/>
    <s v="SIN FECHA COMO TAL, SE ASIGNA LA INTERMEDIA DEL SEGUNDO SEMESTRE"/>
    <m/>
    <m/>
    <m/>
    <m/>
    <m/>
    <m/>
    <m/>
    <m/>
    <m/>
    <s v="SIN CECO"/>
    <s v="NO"/>
    <s v="REFORZAMIENTO CLÍNICA DEL COUNTRY 09-MAY-12-Soporte Técnico"/>
    <n v="4"/>
    <n v="4"/>
    <n v="1336"/>
    <n v="1336"/>
    <s v="GER"/>
    <s v="b. Idoneidad y Calidad del soporte-Soporte Técnico"/>
    <x v="1"/>
  </r>
  <r>
    <n v="3097"/>
    <x v="89"/>
    <x v="7"/>
    <x v="0"/>
    <m/>
    <m/>
    <s v="c. Cumplimiento de especificaciones técnicas de construcción"/>
    <x v="0"/>
    <n v="4"/>
    <s v="SIN FECHA COMO TAL, SE ASIGNA LA INTERMEDIA DEL SEGUNDO SEMESTRE"/>
    <m/>
    <m/>
    <m/>
    <m/>
    <m/>
    <m/>
    <m/>
    <m/>
    <m/>
    <s v="SIN CECO"/>
    <s v="NO"/>
    <s v="REFORZAMIENTO CLÍNICA DEL COUNTRY 09-MAY-12-Soporte Técnico"/>
    <n v="4"/>
    <n v="4"/>
    <n v="1336"/>
    <n v="1336"/>
    <s v="GER"/>
    <s v="c. Cumplimiento de especificaciones técnicas de construcción-Soporte Técnico"/>
    <x v="2"/>
  </r>
  <r>
    <n v="3098"/>
    <x v="89"/>
    <x v="7"/>
    <x v="0"/>
    <m/>
    <m/>
    <s v="d. Confiabilidad de los conceptos aplicados"/>
    <x v="0"/>
    <n v="4"/>
    <s v="SIN FECHA COMO TAL, SE ASIGNA LA INTERMEDIA DEL SEGUNDO SEMESTRE"/>
    <m/>
    <m/>
    <m/>
    <m/>
    <m/>
    <m/>
    <m/>
    <m/>
    <m/>
    <s v="SIN CECO"/>
    <s v="NO"/>
    <s v="REFORZAMIENTO CLÍNICA DEL COUNTRY 09-MAY-12-Soporte Técnico"/>
    <n v="4"/>
    <n v="4"/>
    <n v="1336"/>
    <n v="1336"/>
    <s v="GER"/>
    <s v="d. Confiabilidad de los conceptos aplicados-Soporte Técnico"/>
    <x v="3"/>
  </r>
  <r>
    <n v="3099"/>
    <x v="89"/>
    <x v="7"/>
    <x v="0"/>
    <m/>
    <m/>
    <s v="e. Oportunidad en entrega de información o requerimientos"/>
    <x v="0"/>
    <n v="4"/>
    <s v="SIN FECHA COMO TAL, SE ASIGNA LA INTERMEDIA DEL SEGUNDO SEMESTRE"/>
    <m/>
    <m/>
    <m/>
    <m/>
    <m/>
    <m/>
    <m/>
    <m/>
    <m/>
    <s v="SIN CECO"/>
    <s v="NO"/>
    <s v="REFORZAMIENTO CLÍNICA DEL COUNTRY 09-MAY-12-Soporte Técnico"/>
    <n v="4"/>
    <n v="4"/>
    <n v="1336"/>
    <n v="1336"/>
    <s v="GER"/>
    <s v="e. Oportunidad en entrega de información o requerimientos-Soporte Técnico"/>
    <x v="4"/>
  </r>
  <r>
    <n v="3100"/>
    <x v="89"/>
    <x v="7"/>
    <x v="0"/>
    <m/>
    <m/>
    <s v="a. Oportunidad de la gestión en obra"/>
    <x v="1"/>
    <n v="3"/>
    <s v="SIN FECHA COMO TAL, SE ASIGNA LA INTERMEDIA DEL SEGUNDO SEMESTRE"/>
    <m/>
    <m/>
    <m/>
    <m/>
    <m/>
    <m/>
    <m/>
    <m/>
    <m/>
    <s v="SIN CECO"/>
    <s v="NO"/>
    <s v="REFORZAMIENTO CLÍNICA DEL COUNTRY 09-MAY-12-Soporte Administrativo"/>
    <n v="3"/>
    <n v="3"/>
    <n v="1336"/>
    <n v="1336"/>
    <s v="GER"/>
    <s v="a. Oportunidad de la gestión en obra-Soporte Administrativo"/>
    <x v="5"/>
  </r>
  <r>
    <n v="3101"/>
    <x v="89"/>
    <x v="7"/>
    <x v="0"/>
    <m/>
    <m/>
    <s v="b. Manejo administrativo del proyecto"/>
    <x v="1"/>
    <n v="3"/>
    <s v="SIN FECHA COMO TAL, SE ASIGNA LA INTERMEDIA DEL SEGUNDO SEMESTRE"/>
    <m/>
    <m/>
    <m/>
    <m/>
    <m/>
    <m/>
    <m/>
    <m/>
    <m/>
    <s v="SIN CECO"/>
    <s v="NO"/>
    <s v="REFORZAMIENTO CLÍNICA DEL COUNTRY 09-MAY-12-Soporte Administrativo"/>
    <n v="3"/>
    <n v="3"/>
    <n v="1336"/>
    <n v="1336"/>
    <s v="GER"/>
    <s v="b. Manejo administrativo del proyecto-Soporte Administrativo"/>
    <x v="6"/>
  </r>
  <r>
    <n v="3102"/>
    <x v="89"/>
    <x v="7"/>
    <x v="0"/>
    <m/>
    <m/>
    <s v="c. Información clara y veraz sobre la administración de proyecto"/>
    <x v="1"/>
    <n v="3"/>
    <s v="SIN FECHA COMO TAL, SE ASIGNA LA INTERMEDIA DEL SEGUNDO SEMESTRE"/>
    <m/>
    <m/>
    <m/>
    <m/>
    <m/>
    <m/>
    <m/>
    <m/>
    <m/>
    <s v="SIN CECO"/>
    <s v="NO"/>
    <s v="REFORZAMIENTO CLÍNICA DEL COUNTRY 09-MAY-12-Soporte Administrativo"/>
    <n v="3"/>
    <n v="3"/>
    <n v="1336"/>
    <n v="1336"/>
    <s v="GER"/>
    <s v="c. Información clara y veraz sobre la administración de proyecto-Soporte Administrativo"/>
    <x v="7"/>
  </r>
  <r>
    <n v="3103"/>
    <x v="89"/>
    <x v="7"/>
    <x v="0"/>
    <m/>
    <m/>
    <s v="d. Cumplimientos con expectativas del cliente"/>
    <x v="1"/>
    <n v="3"/>
    <s v="SIN FECHA COMO TAL, SE ASIGNA LA INTERMEDIA DEL SEGUNDO SEMESTRE"/>
    <m/>
    <m/>
    <m/>
    <m/>
    <m/>
    <m/>
    <m/>
    <m/>
    <m/>
    <s v="SIN CECO"/>
    <s v="NO"/>
    <s v="REFORZAMIENTO CLÍNICA DEL COUNTRY 09-MAY-12-Soporte Administrativo"/>
    <n v="3"/>
    <n v="3"/>
    <n v="1336"/>
    <n v="1336"/>
    <s v="GER"/>
    <s v="d. Cumplimientos con expectativas del cliente-Soporte Administrativo"/>
    <x v="8"/>
  </r>
  <r>
    <n v="3104"/>
    <x v="89"/>
    <x v="7"/>
    <x v="0"/>
    <m/>
    <m/>
    <s v="e. Control de presupuesto"/>
    <x v="1"/>
    <n v="2"/>
    <s v="SIN FECHA COMO TAL, SE ASIGNA LA INTERMEDIA DEL SEGUNDO SEMESTRE"/>
    <m/>
    <m/>
    <m/>
    <m/>
    <m/>
    <m/>
    <m/>
    <m/>
    <m/>
    <s v="SIN CECO"/>
    <s v="NO"/>
    <s v="REFORZAMIENTO CLÍNICA DEL COUNTRY 09-MAY-12-Soporte Administrativo"/>
    <n v="2"/>
    <n v="2"/>
    <n v="1336"/>
    <n v="1336"/>
    <s v="GER"/>
    <s v="e. Control de presupuesto-Soporte Administrativo"/>
    <x v="9"/>
  </r>
  <r>
    <n v="3105"/>
    <x v="89"/>
    <x v="7"/>
    <x v="0"/>
    <m/>
    <m/>
    <s v="a. Apoyo y presencia en el proyecto"/>
    <x v="2"/>
    <n v="4"/>
    <s v="SIN FECHA COMO TAL, SE ASIGNA LA INTERMEDIA DEL SEGUNDO SEMESTRE"/>
    <m/>
    <m/>
    <m/>
    <m/>
    <m/>
    <m/>
    <m/>
    <m/>
    <m/>
    <s v="SIN CECO"/>
    <s v="NO"/>
    <s v="REFORZAMIENTO CLÍNICA DEL COUNTRY 09-MAY-12-Soporte Directivo (Coordinador y Gerencia)"/>
    <n v="4"/>
    <n v="4"/>
    <n v="1336"/>
    <n v="1336"/>
    <s v="GER"/>
    <s v="a. Apoyo y presencia en el proyecto-Soporte Directivo (Coordinador y Gerencia)"/>
    <x v="10"/>
  </r>
  <r>
    <n v="3106"/>
    <x v="89"/>
    <x v="7"/>
    <x v="0"/>
    <m/>
    <m/>
    <s v="b. Conocimiento del proyecto"/>
    <x v="2"/>
    <n v="4"/>
    <s v="SIN FECHA COMO TAL, SE ASIGNA LA INTERMEDIA DEL SEGUNDO SEMESTRE"/>
    <m/>
    <m/>
    <m/>
    <m/>
    <m/>
    <m/>
    <m/>
    <m/>
    <m/>
    <s v="SIN CECO"/>
    <s v="NO"/>
    <s v="REFORZAMIENTO CLÍNICA DEL COUNTRY 09-MAY-12-Soporte Directivo (Coordinador y Gerencia)"/>
    <n v="4"/>
    <n v="4"/>
    <n v="1336"/>
    <n v="1336"/>
    <s v="GER"/>
    <s v="b. Conocimiento del proyecto-Soporte Directivo (Coordinador y Gerencia)"/>
    <x v="11"/>
  </r>
  <r>
    <n v="3107"/>
    <x v="89"/>
    <x v="7"/>
    <x v="0"/>
    <m/>
    <m/>
    <s v="c. Planteamiento de soluciones y manejo de conflictos"/>
    <x v="2"/>
    <n v="4"/>
    <s v="SIN FECHA COMO TAL, SE ASIGNA LA INTERMEDIA DEL SEGUNDO SEMESTRE"/>
    <m/>
    <m/>
    <m/>
    <m/>
    <m/>
    <m/>
    <m/>
    <m/>
    <m/>
    <s v="SIN CECO"/>
    <s v="NO"/>
    <s v="REFORZAMIENTO CLÍNICA DEL COUNTRY 09-MAY-12-Soporte Directivo (Coordinador y Gerencia)"/>
    <n v="4"/>
    <n v="4"/>
    <n v="1336"/>
    <n v="1336"/>
    <s v="GER"/>
    <s v="c. Planteamiento de soluciones y manejo de conflictos-Soporte Directivo (Coordinador y Gerencia)"/>
    <x v="12"/>
  </r>
  <r>
    <n v="3108"/>
    <x v="89"/>
    <x v="7"/>
    <x v="0"/>
    <m/>
    <m/>
    <s v="d. Cumplimiento de compromisos"/>
    <x v="2"/>
    <n v="3"/>
    <s v="SIN FECHA COMO TAL, SE ASIGNA LA INTERMEDIA DEL SEGUNDO SEMESTRE"/>
    <m/>
    <m/>
    <m/>
    <m/>
    <m/>
    <m/>
    <m/>
    <m/>
    <m/>
    <s v="SIN CECO"/>
    <s v="NO"/>
    <s v="REFORZAMIENTO CLÍNICA DEL COUNTRY 09-MAY-12-Soporte Directivo (Coordinador y Gerencia)"/>
    <n v="3"/>
    <n v="3"/>
    <n v="1336"/>
    <n v="1336"/>
    <s v="GER"/>
    <s v="d. Cumplimiento de compromisos-Soporte Directivo (Coordinador y Gerencia)"/>
    <x v="13"/>
  </r>
  <r>
    <n v="3109"/>
    <x v="89"/>
    <x v="7"/>
    <x v="0"/>
    <m/>
    <m/>
    <s v="e. Manejo del cliente"/>
    <x v="2"/>
    <n v="4"/>
    <s v="SIN FECHA COMO TAL, SE ASIGNA LA INTERMEDIA DEL SEGUNDO SEMESTRE"/>
    <m/>
    <m/>
    <m/>
    <m/>
    <m/>
    <m/>
    <m/>
    <m/>
    <m/>
    <s v="SIN CECO"/>
    <s v="NO"/>
    <s v="REFORZAMIENTO CLÍNICA DEL COUNTRY 09-MAY-12-Soporte Directivo (Coordinador y Gerencia)"/>
    <n v="4"/>
    <n v="4"/>
    <n v="1336"/>
    <n v="1336"/>
    <s v="GER"/>
    <s v="e. Manejo del cliente-Soporte Directivo (Coordinador y Gerencia)"/>
    <x v="14"/>
  </r>
  <r>
    <n v="3110"/>
    <x v="89"/>
    <x v="7"/>
    <x v="0"/>
    <m/>
    <m/>
    <s v="a. Idoneidad del personal"/>
    <x v="3"/>
    <n v="4"/>
    <s v="SIN FECHA COMO TAL, SE ASIGNA LA INTERMEDIA DEL SEGUNDO SEMESTRE"/>
    <m/>
    <m/>
    <m/>
    <m/>
    <m/>
    <m/>
    <m/>
    <m/>
    <m/>
    <s v="SIN CECO"/>
    <s v="NO"/>
    <s v="REFORZAMIENTO CLÍNICA DEL COUNTRY 09-MAY-12-Personal que presta el servicio en obra"/>
    <n v="4"/>
    <n v="4"/>
    <n v="1336"/>
    <n v="1336"/>
    <s v="GER"/>
    <s v="a. Idoneidad del personal-Personal que presta el servicio en obra"/>
    <x v="15"/>
  </r>
  <r>
    <n v="3111"/>
    <x v="89"/>
    <x v="7"/>
    <x v="0"/>
    <m/>
    <m/>
    <s v="b. Oportuna atención al cliente"/>
    <x v="3"/>
    <n v="4"/>
    <s v="SIN FECHA COMO TAL, SE ASIGNA LA INTERMEDIA DEL SEGUNDO SEMESTRE"/>
    <m/>
    <m/>
    <m/>
    <m/>
    <m/>
    <m/>
    <m/>
    <m/>
    <m/>
    <s v="SIN CECO"/>
    <s v="NO"/>
    <s v="REFORZAMIENTO CLÍNICA DEL COUNTRY 09-MAY-12-Personal que presta el servicio en obra"/>
    <n v="4"/>
    <n v="4"/>
    <n v="1336"/>
    <n v="1336"/>
    <s v="GER"/>
    <s v="b. Oportuna atención al cliente-Personal que presta el servicio en obra"/>
    <x v="16"/>
  </r>
  <r>
    <n v="3112"/>
    <x v="89"/>
    <x v="7"/>
    <x v="0"/>
    <m/>
    <m/>
    <s v="c. Compromiso con el proyecto"/>
    <x v="3"/>
    <n v="4"/>
    <s v="SIN FECHA COMO TAL, SE ASIGNA LA INTERMEDIA DEL SEGUNDO SEMESTRE"/>
    <m/>
    <m/>
    <m/>
    <m/>
    <m/>
    <m/>
    <m/>
    <m/>
    <m/>
    <s v="SIN CECO"/>
    <s v="NO"/>
    <s v="REFORZAMIENTO CLÍNICA DEL COUNTRY 09-MAY-12-Personal que presta el servicio en obra"/>
    <n v="4"/>
    <n v="4"/>
    <n v="1336"/>
    <n v="1336"/>
    <s v="GER"/>
    <s v="c. Compromiso con el proyecto-Personal que presta el servicio en obra"/>
    <x v="17"/>
  </r>
  <r>
    <n v="3113"/>
    <x v="89"/>
    <x v="7"/>
    <x v="0"/>
    <m/>
    <m/>
    <s v="d. Cumplimiento de compromisos"/>
    <x v="3"/>
    <n v="4"/>
    <s v="SIN FECHA COMO TAL, SE ASIGNA LA INTERMEDIA DEL SEGUNDO SEMESTRE"/>
    <m/>
    <m/>
    <m/>
    <m/>
    <m/>
    <m/>
    <m/>
    <m/>
    <m/>
    <s v="SIN CECO"/>
    <s v="NO"/>
    <s v="REFORZAMIENTO CLÍNICA DEL COUNTRY 09-MAY-12-Personal que presta el servicio en obra"/>
    <n v="4"/>
    <n v="4"/>
    <n v="1336"/>
    <n v="1336"/>
    <s v="GER"/>
    <s v="d. Cumplimiento de compromisos-Personal que presta el servicio en obra"/>
    <x v="18"/>
  </r>
  <r>
    <n v="3114"/>
    <x v="89"/>
    <x v="7"/>
    <x v="0"/>
    <m/>
    <m/>
    <s v="e. Proactividad en desarrollo de funciones"/>
    <x v="3"/>
    <n v="4"/>
    <s v="SIN FECHA COMO TAL, SE ASIGNA LA INTERMEDIA DEL SEGUNDO SEMESTRE"/>
    <m/>
    <m/>
    <m/>
    <m/>
    <m/>
    <m/>
    <m/>
    <m/>
    <m/>
    <s v="SIN CECO"/>
    <s v="NO"/>
    <s v="REFORZAMIENTO CLÍNICA DEL COUNTRY 09-MAY-12-Personal que presta el servicio en obra"/>
    <n v="4"/>
    <n v="4"/>
    <n v="1336"/>
    <n v="1336"/>
    <s v="GER"/>
    <s v="e. Proactividad en desarrollo de funciones-Personal que presta el servicio en obra"/>
    <x v="19"/>
  </r>
  <r>
    <n v="3115"/>
    <x v="89"/>
    <x v="7"/>
    <x v="0"/>
    <m/>
    <m/>
    <s v="a. Calidad del Contenido"/>
    <x v="4"/>
    <n v="4"/>
    <s v="SIN FECHA COMO TAL, SE ASIGNA LA INTERMEDIA DEL SEGUNDO SEMESTRE"/>
    <m/>
    <m/>
    <m/>
    <m/>
    <m/>
    <m/>
    <m/>
    <m/>
    <m/>
    <s v="SIN CECO"/>
    <s v="NO"/>
    <s v="REFORZAMIENTO CLÍNICA DEL COUNTRY 09-MAY-12-Productos Asociados de PAYC (Informes, Control de presupuesto y Programación y actas)"/>
    <n v="4"/>
    <n v="4"/>
    <n v="1336"/>
    <n v="1336"/>
    <s v="GER"/>
    <s v="a. Calidad del Contenido-Productos Asociados de PAYC (Informes, Control de presupuesto y Programación y actas)"/>
    <x v="20"/>
  </r>
  <r>
    <n v="3116"/>
    <x v="89"/>
    <x v="7"/>
    <x v="0"/>
    <m/>
    <m/>
    <s v="b. Claridad del Contenido"/>
    <x v="4"/>
    <n v="4"/>
    <s v="SIN FECHA COMO TAL, SE ASIGNA LA INTERMEDIA DEL SEGUNDO SEMESTRE"/>
    <m/>
    <m/>
    <m/>
    <m/>
    <m/>
    <m/>
    <m/>
    <m/>
    <m/>
    <s v="SIN CECO"/>
    <s v="NO"/>
    <s v="REFORZAMIENTO CLÍNICA DEL COUNTRY 09-MAY-12-Productos Asociados de PAYC (Informes, Control de presupuesto y Programación y actas)"/>
    <n v="4"/>
    <n v="4"/>
    <n v="1336"/>
    <n v="1336"/>
    <s v="GER"/>
    <s v="b. Claridad del Contenido-Productos Asociados de PAYC (Informes, Control de presupuesto y Programación y actas)"/>
    <x v="21"/>
  </r>
  <r>
    <n v="3117"/>
    <x v="89"/>
    <x v="7"/>
    <x v="0"/>
    <m/>
    <m/>
    <s v="c. Oportunidad en la entrega"/>
    <x v="4"/>
    <n v="3"/>
    <s v="SIN FECHA COMO TAL, SE ASIGNA LA INTERMEDIA DEL SEGUNDO SEMESTRE"/>
    <m/>
    <m/>
    <m/>
    <m/>
    <m/>
    <m/>
    <m/>
    <m/>
    <m/>
    <s v="SIN CECO"/>
    <s v="NO"/>
    <s v="REFORZAMIENTO CLÍNICA DEL COUNTRY 09-MAY-12-Productos Asociados de PAYC (Informes, Control de presupuesto y Programación y actas)"/>
    <n v="3"/>
    <n v="3"/>
    <n v="1336"/>
    <n v="1336"/>
    <s v="GER"/>
    <s v="c. Oportunidad en la entrega-Productos Asociados de PAYC (Informes, Control de presupuesto y Programación y actas)"/>
    <x v="22"/>
  </r>
  <r>
    <n v="3118"/>
    <x v="89"/>
    <x v="7"/>
    <x v="0"/>
    <m/>
    <m/>
    <s v="d. Precisión de la información"/>
    <x v="4"/>
    <n v="4"/>
    <s v="SIN FECHA COMO TAL, SE ASIGNA LA INTERMEDIA DEL SEGUNDO SEMESTRE"/>
    <m/>
    <m/>
    <m/>
    <m/>
    <m/>
    <m/>
    <m/>
    <m/>
    <m/>
    <s v="SIN CECO"/>
    <s v="NO"/>
    <s v="REFORZAMIENTO CLÍNICA DEL COUNTRY 09-MAY-12-Productos Asociados de PAYC (Informes, Control de presupuesto y Programación y actas)"/>
    <n v="4"/>
    <n v="4"/>
    <n v="1336"/>
    <n v="1336"/>
    <s v="GER"/>
    <s v="d. Precisión de la información-Productos Asociados de PAYC (Informes, Control de presupuesto y Programación y actas)"/>
    <x v="23"/>
  </r>
  <r>
    <n v="3119"/>
    <x v="89"/>
    <x v="7"/>
    <x v="0"/>
    <m/>
    <m/>
    <s v="e. Diagramación"/>
    <x v="4"/>
    <n v="4"/>
    <s v="SIN FECHA COMO TAL, SE ASIGNA LA INTERMEDIA DEL SEGUNDO SEMESTRE"/>
    <m/>
    <m/>
    <m/>
    <m/>
    <m/>
    <m/>
    <m/>
    <m/>
    <m/>
    <s v="SIN CECO"/>
    <s v="NO"/>
    <s v="REFORZAMIENTO CLÍNICA DEL COUNTRY 09-MAY-12-Productos Asociados de PAYC (Informes, Control de presupuesto y Programación y actas)"/>
    <n v="4"/>
    <n v="4"/>
    <n v="1336"/>
    <n v="1336"/>
    <s v="GER"/>
    <s v="e. Diagramación-Productos Asociados de PAYC (Informes, Control de presupuesto y Programación y actas)"/>
    <x v="24"/>
  </r>
  <r>
    <n v="3120"/>
    <x v="89"/>
    <x v="7"/>
    <x v="0"/>
    <m/>
    <m/>
    <s v="a. Cumplimiento"/>
    <x v="5"/>
    <n v="4"/>
    <s v="SIN FECHA COMO TAL, SE ASIGNA LA INTERMEDIA DEL SEGUNDO SEMESTRE"/>
    <m/>
    <m/>
    <m/>
    <m/>
    <m/>
    <m/>
    <m/>
    <m/>
    <m/>
    <s v="SIN CECO"/>
    <s v="NO"/>
    <s v="REFORZAMIENTO CLÍNICA DEL COUNTRY 09-MAY-12-Compromisos Pactados"/>
    <n v="4"/>
    <n v="4"/>
    <n v="1336"/>
    <n v="1336"/>
    <s v="GER"/>
    <s v="a. Cumplimiento-Compromisos Pactados"/>
    <x v="25"/>
  </r>
  <r>
    <n v="3121"/>
    <x v="89"/>
    <x v="7"/>
    <x v="0"/>
    <m/>
    <m/>
    <s v="b. Satisface expectativas"/>
    <x v="5"/>
    <n v="3"/>
    <s v="SIN FECHA COMO TAL, SE ASIGNA LA INTERMEDIA DEL SEGUNDO SEMESTRE"/>
    <m/>
    <m/>
    <m/>
    <m/>
    <m/>
    <m/>
    <m/>
    <m/>
    <m/>
    <s v="SIN CECO"/>
    <s v="NO"/>
    <s v="REFORZAMIENTO CLÍNICA DEL COUNTRY 09-MAY-12-Compromisos Pactados"/>
    <n v="3"/>
    <n v="3"/>
    <n v="1336"/>
    <n v="1336"/>
    <s v="GER"/>
    <s v="b. Satisface expectativas-Compromisos Pactados"/>
    <x v="26"/>
  </r>
  <r>
    <n v="3122"/>
    <x v="89"/>
    <x v="7"/>
    <x v="0"/>
    <m/>
    <m/>
    <s v="c. Calidad de la Información suministrada"/>
    <x v="5"/>
    <n v="4"/>
    <s v="SIN FECHA COMO TAL, SE ASIGNA LA INTERMEDIA DEL SEGUNDO SEMESTRE"/>
    <m/>
    <m/>
    <m/>
    <m/>
    <m/>
    <m/>
    <m/>
    <m/>
    <m/>
    <s v="SIN CECO"/>
    <s v="NO"/>
    <s v="REFORZAMIENTO CLÍNICA DEL COUNTRY 09-MAY-12-Compromisos Pactados"/>
    <n v="4"/>
    <n v="4"/>
    <n v="1336"/>
    <n v="1336"/>
    <s v="GER"/>
    <s v="c. Calidad de la Información suministrada-Compromisos Pactados"/>
    <x v="27"/>
  </r>
  <r>
    <n v="3123"/>
    <x v="89"/>
    <x v="7"/>
    <x v="0"/>
    <m/>
    <m/>
    <s v="d. Disposición del personal de PAYC a las solicitudes del cliente"/>
    <x v="5"/>
    <n v="4"/>
    <s v="SIN FECHA COMO TAL, SE ASIGNA LA INTERMEDIA DEL SEGUNDO SEMESTRE"/>
    <m/>
    <m/>
    <m/>
    <m/>
    <m/>
    <m/>
    <m/>
    <m/>
    <m/>
    <s v="SIN CECO"/>
    <s v="NO"/>
    <s v="REFORZAMIENTO CLÍNICA DEL COUNTRY 09-MAY-12-Compromisos Pactados"/>
    <n v="4"/>
    <n v="4"/>
    <n v="1336"/>
    <n v="1336"/>
    <s v="GER"/>
    <s v="d. Disposición del personal de PAYC a las solicitudes del cliente-Compromisos Pactados"/>
    <x v="28"/>
  </r>
  <r>
    <n v="3124"/>
    <x v="89"/>
    <x v="7"/>
    <x v="0"/>
    <m/>
    <m/>
    <s v="e. Coherencia entre lo solicitado y lo entregado"/>
    <x v="5"/>
    <n v="4"/>
    <s v="SIN FECHA COMO TAL, SE ASIGNA LA INTERMEDIA DEL SEGUNDO SEMESTRE"/>
    <m/>
    <m/>
    <m/>
    <m/>
    <m/>
    <m/>
    <m/>
    <m/>
    <m/>
    <s v="SIN CECO"/>
    <s v="NO"/>
    <s v="REFORZAMIENTO CLÍNICA DEL COUNTRY 09-MAY-12-Compromisos Pactados"/>
    <n v="4"/>
    <n v="4"/>
    <n v="1336"/>
    <n v="1336"/>
    <s v="GER"/>
    <s v="e. Coherencia entre lo solicitado y lo entregado-Compromisos Pactados"/>
    <x v="29"/>
  </r>
  <r>
    <n v="3125"/>
    <x v="89"/>
    <x v="7"/>
    <x v="0"/>
    <m/>
    <m/>
    <s v="Grado de Satisfacción con el Servicio Prestado"/>
    <x v="6"/>
    <n v="4"/>
    <s v="SIN FECHA COMO TAL, SE ASIGNA LA INTERMEDIA DEL SEGUNDO SEMESTRE"/>
    <m/>
    <m/>
    <m/>
    <m/>
    <m/>
    <m/>
    <m/>
    <m/>
    <m/>
    <s v="SIN CECO"/>
    <s v="NO"/>
    <s v="REFORZAMIENTO CLÍNICA DEL COUNTRY 09-MAY-12-Grado de Satisfacción con el Servicio Prestado"/>
    <n v="4"/>
    <n v="4"/>
    <n v="1336"/>
    <n v="1336"/>
    <s v="GER"/>
    <s v="Grado de Satisfacción con el Servicio Prestado-Grado de Satisfacción con el Servicio Prestado"/>
    <x v="30"/>
  </r>
  <r>
    <n v="3126"/>
    <x v="89"/>
    <x v="7"/>
    <x v="0"/>
    <m/>
    <m/>
    <s v="Posibilidad de Volver a Contratar con PAYC"/>
    <x v="7"/>
    <n v="4"/>
    <s v="SIN FECHA COMO TAL, SE ASIGNA LA INTERMEDIA DEL SEGUNDO SEMESTRE"/>
    <m/>
    <m/>
    <m/>
    <m/>
    <m/>
    <m/>
    <m/>
    <m/>
    <m/>
    <s v="SIN CECO"/>
    <s v="NO"/>
    <s v="REFORZAMIENTO CLÍNICA DEL COUNTRY 09-MAY-12-Posibilidad de Volver a Contratar con PAYC"/>
    <n v="4"/>
    <n v="4"/>
    <n v="1336"/>
    <n v="1336"/>
    <s v="GER"/>
    <s v="Posibilidad de Volver a Contratar con PAYC-Posibilidad de Volver a Contratar con PAYC"/>
    <x v="31"/>
  </r>
  <r>
    <n v="3127"/>
    <x v="89"/>
    <x v="7"/>
    <x v="0"/>
    <m/>
    <m/>
    <s v="Principales fortalezas en el servicio que presta PAYC"/>
    <x v="8"/>
    <s v="-"/>
    <s v="SIN FECHA COMO TAL, SE ASIGNA LA INTERMEDIA DEL SEGUNDO SEMESTRE"/>
    <m/>
    <m/>
    <m/>
    <m/>
    <m/>
    <m/>
    <m/>
    <m/>
    <m/>
    <s v="SIN CECO"/>
    <s v="NO"/>
    <s v="REFORZAMIENTO CLÍNICA DEL COUNTRY 09-MAY-12-Fortalezas PAYC"/>
    <s v="-"/>
    <n v="0"/>
    <n v="1336"/>
    <n v="1336"/>
    <s v="GER"/>
    <s v="Principales fortalezas en el servicio que presta PAYC-Fortalezas PAYC"/>
    <x v="32"/>
  </r>
  <r>
    <n v="3128"/>
    <x v="89"/>
    <x v="7"/>
    <x v="0"/>
    <m/>
    <m/>
    <s v="Principales debilidades en el servicio que presta PAYC"/>
    <x v="9"/>
    <s v="-"/>
    <s v="SIN FECHA COMO TAL, SE ASIGNA LA INTERMEDIA DEL SEGUNDO SEMESTRE"/>
    <m/>
    <m/>
    <m/>
    <m/>
    <m/>
    <m/>
    <m/>
    <m/>
    <m/>
    <s v="SIN CECO"/>
    <s v="NO"/>
    <s v="REFORZAMIENTO CLÍNICA DEL COUNTRY 09-MAY-12-Debilidades PAYC"/>
    <s v="-"/>
    <n v="0"/>
    <n v="1336"/>
    <n v="1336"/>
    <s v="GER"/>
    <s v="Principales debilidades en el servicio que presta PAYC-Debilidades PAYC"/>
    <x v="33"/>
  </r>
  <r>
    <n v="3129"/>
    <x v="90"/>
    <x v="7"/>
    <x v="0"/>
    <m/>
    <m/>
    <s v="a. Conocimiento específico de temas aplicables al proyecto"/>
    <x v="0"/>
    <n v="4"/>
    <s v="SIN FECHA COMO TAL, SE ASIGNA LA INTERMEDIA DEL SEGUNDO SEMESTRE"/>
    <m/>
    <m/>
    <m/>
    <m/>
    <m/>
    <m/>
    <m/>
    <m/>
    <m/>
    <s v="SIN CECO"/>
    <s v="NO"/>
    <s v="FUNDACIÓN SANTA FE DE BOGOTA - URGENCIAS 03-MAY-12-Soporte Técnico"/>
    <n v="4"/>
    <n v="4"/>
    <n v="1036"/>
    <n v="1036"/>
    <s v="GER"/>
    <s v="a. Conocimiento específico de temas aplicables al proyecto-Soporte Técnico"/>
    <x v="0"/>
  </r>
  <r>
    <n v="3130"/>
    <x v="90"/>
    <x v="7"/>
    <x v="0"/>
    <m/>
    <m/>
    <s v="b. Idoneidad y Calidad del soporte"/>
    <x v="0"/>
    <n v="4"/>
    <s v="SIN FECHA COMO TAL, SE ASIGNA LA INTERMEDIA DEL SEGUNDO SEMESTRE"/>
    <m/>
    <m/>
    <m/>
    <m/>
    <m/>
    <m/>
    <m/>
    <m/>
    <m/>
    <s v="SIN CECO"/>
    <s v="NO"/>
    <s v="FUNDACIÓN SANTA FE DE BOGOTA - URGENCIAS 03-MAY-12-Soporte Técnico"/>
    <n v="4"/>
    <n v="4"/>
    <n v="1036"/>
    <n v="1036"/>
    <s v="GER"/>
    <s v="b. Idoneidad y Calidad del soporte-Soporte Técnico"/>
    <x v="1"/>
  </r>
  <r>
    <n v="3131"/>
    <x v="90"/>
    <x v="7"/>
    <x v="0"/>
    <m/>
    <m/>
    <s v="c. Cumplimiento de especificaciones técnicas de construcción"/>
    <x v="0"/>
    <n v="4"/>
    <s v="SIN FECHA COMO TAL, SE ASIGNA LA INTERMEDIA DEL SEGUNDO SEMESTRE"/>
    <m/>
    <m/>
    <m/>
    <m/>
    <m/>
    <m/>
    <m/>
    <m/>
    <m/>
    <s v="SIN CECO"/>
    <s v="NO"/>
    <s v="FUNDACIÓN SANTA FE DE BOGOTA - URGENCIAS 03-MAY-12-Soporte Técnico"/>
    <n v="4"/>
    <n v="4"/>
    <n v="1036"/>
    <n v="1036"/>
    <s v="GER"/>
    <s v="c. Cumplimiento de especificaciones técnicas de construcción-Soporte Técnico"/>
    <x v="2"/>
  </r>
  <r>
    <n v="3132"/>
    <x v="90"/>
    <x v="7"/>
    <x v="0"/>
    <m/>
    <m/>
    <s v="d. Confiabilidad de los conceptos aplicados"/>
    <x v="0"/>
    <n v="4"/>
    <s v="SIN FECHA COMO TAL, SE ASIGNA LA INTERMEDIA DEL SEGUNDO SEMESTRE"/>
    <m/>
    <m/>
    <m/>
    <m/>
    <m/>
    <m/>
    <m/>
    <m/>
    <m/>
    <s v="SIN CECO"/>
    <s v="NO"/>
    <s v="FUNDACIÓN SANTA FE DE BOGOTA - URGENCIAS 03-MAY-12-Soporte Técnico"/>
    <n v="4"/>
    <n v="4"/>
    <n v="1036"/>
    <n v="1036"/>
    <s v="GER"/>
    <s v="d. Confiabilidad de los conceptos aplicados-Soporte Técnico"/>
    <x v="3"/>
  </r>
  <r>
    <n v="3133"/>
    <x v="90"/>
    <x v="7"/>
    <x v="0"/>
    <m/>
    <m/>
    <s v="e. Oportunidad en entrega de información o requerimientos"/>
    <x v="0"/>
    <n v="3"/>
    <s v="SIN FECHA COMO TAL, SE ASIGNA LA INTERMEDIA DEL SEGUNDO SEMESTRE"/>
    <m/>
    <m/>
    <m/>
    <m/>
    <m/>
    <m/>
    <m/>
    <m/>
    <m/>
    <s v="SIN CECO"/>
    <s v="NO"/>
    <s v="FUNDACIÓN SANTA FE DE BOGOTA - URGENCIAS 03-MAY-12-Soporte Técnico"/>
    <n v="3"/>
    <n v="3"/>
    <n v="1036"/>
    <n v="1036"/>
    <s v="GER"/>
    <s v="e. Oportunidad en entrega de información o requerimientos-Soporte Técnico"/>
    <x v="4"/>
  </r>
  <r>
    <n v="3134"/>
    <x v="90"/>
    <x v="7"/>
    <x v="0"/>
    <m/>
    <m/>
    <s v="a. Oportunidad de la gestión en obra"/>
    <x v="1"/>
    <n v="4"/>
    <s v="SIN FECHA COMO TAL, SE ASIGNA LA INTERMEDIA DEL SEGUNDO SEMESTRE"/>
    <m/>
    <m/>
    <m/>
    <m/>
    <m/>
    <m/>
    <m/>
    <m/>
    <m/>
    <s v="SIN CECO"/>
    <s v="NO"/>
    <s v="FUNDACIÓN SANTA FE DE BOGOTA - URGENCIAS 03-MAY-12-Soporte Administrativo"/>
    <n v="4"/>
    <n v="4"/>
    <n v="1036"/>
    <n v="1036"/>
    <s v="GER"/>
    <s v="a. Oportunidad de la gestión en obra-Soporte Administrativo"/>
    <x v="5"/>
  </r>
  <r>
    <n v="3135"/>
    <x v="90"/>
    <x v="7"/>
    <x v="0"/>
    <m/>
    <m/>
    <s v="b. Manejo administrativo del proyecto"/>
    <x v="1"/>
    <n v="4"/>
    <s v="SIN FECHA COMO TAL, SE ASIGNA LA INTERMEDIA DEL SEGUNDO SEMESTRE"/>
    <m/>
    <m/>
    <m/>
    <m/>
    <m/>
    <m/>
    <m/>
    <m/>
    <m/>
    <s v="SIN CECO"/>
    <s v="NO"/>
    <s v="FUNDACIÓN SANTA FE DE BOGOTA - URGENCIAS 03-MAY-12-Soporte Administrativo"/>
    <n v="4"/>
    <n v="4"/>
    <n v="1036"/>
    <n v="1036"/>
    <s v="GER"/>
    <s v="b. Manejo administrativo del proyecto-Soporte Administrativo"/>
    <x v="6"/>
  </r>
  <r>
    <n v="3136"/>
    <x v="90"/>
    <x v="7"/>
    <x v="0"/>
    <m/>
    <m/>
    <s v="c. Información clara y veraz sobre la administración de proyecto"/>
    <x v="1"/>
    <n v="4"/>
    <s v="SIN FECHA COMO TAL, SE ASIGNA LA INTERMEDIA DEL SEGUNDO SEMESTRE"/>
    <m/>
    <m/>
    <m/>
    <m/>
    <m/>
    <m/>
    <m/>
    <m/>
    <m/>
    <s v="SIN CECO"/>
    <s v="NO"/>
    <s v="FUNDACIÓN SANTA FE DE BOGOTA - URGENCIAS 03-MAY-12-Soporte Administrativo"/>
    <n v="4"/>
    <n v="4"/>
    <n v="1036"/>
    <n v="1036"/>
    <s v="GER"/>
    <s v="c. Información clara y veraz sobre la administración de proyecto-Soporte Administrativo"/>
    <x v="7"/>
  </r>
  <r>
    <n v="3137"/>
    <x v="90"/>
    <x v="7"/>
    <x v="0"/>
    <m/>
    <m/>
    <s v="d. Cumplimientos con expectativas del cliente"/>
    <x v="1"/>
    <n v="4"/>
    <s v="SIN FECHA COMO TAL, SE ASIGNA LA INTERMEDIA DEL SEGUNDO SEMESTRE"/>
    <m/>
    <m/>
    <m/>
    <m/>
    <m/>
    <m/>
    <m/>
    <m/>
    <m/>
    <s v="SIN CECO"/>
    <s v="NO"/>
    <s v="FUNDACIÓN SANTA FE DE BOGOTA - URGENCIAS 03-MAY-12-Soporte Administrativo"/>
    <n v="4"/>
    <n v="4"/>
    <n v="1036"/>
    <n v="1036"/>
    <s v="GER"/>
    <s v="d. Cumplimientos con expectativas del cliente-Soporte Administrativo"/>
    <x v="8"/>
  </r>
  <r>
    <n v="3138"/>
    <x v="90"/>
    <x v="7"/>
    <x v="0"/>
    <m/>
    <m/>
    <s v="e. Control de presupuesto"/>
    <x v="1"/>
    <s v="N/A"/>
    <s v="SIN FECHA COMO TAL, SE ASIGNA LA INTERMEDIA DEL SEGUNDO SEMESTRE"/>
    <m/>
    <m/>
    <m/>
    <m/>
    <m/>
    <m/>
    <m/>
    <m/>
    <m/>
    <s v="SIN CECO"/>
    <s v="NO"/>
    <s v="FUNDACIÓN SANTA FE DE BOGOTA - URGENCIAS 03-MAY-12-Soporte Administrativo"/>
    <s v="N/A"/>
    <n v="0"/>
    <n v="1036"/>
    <n v="1036"/>
    <s v="GER"/>
    <s v="e. Control de presupuesto-Soporte Administrativo"/>
    <x v="9"/>
  </r>
  <r>
    <n v="3139"/>
    <x v="90"/>
    <x v="7"/>
    <x v="0"/>
    <m/>
    <m/>
    <s v="a. Apoyo y presencia en el proyecto"/>
    <x v="2"/>
    <n v="4"/>
    <s v="SIN FECHA COMO TAL, SE ASIGNA LA INTERMEDIA DEL SEGUNDO SEMESTRE"/>
    <m/>
    <m/>
    <m/>
    <m/>
    <m/>
    <m/>
    <m/>
    <m/>
    <m/>
    <s v="SIN CECO"/>
    <s v="NO"/>
    <s v="FUNDACIÓN SANTA FE DE BOGOTA - URGENCIAS 03-MAY-12-Soporte Directivo (Coordinador y Gerencia)"/>
    <n v="4"/>
    <n v="4"/>
    <n v="1036"/>
    <n v="1036"/>
    <s v="GER"/>
    <s v="a. Apoyo y presencia en el proyecto-Soporte Directivo (Coordinador y Gerencia)"/>
    <x v="10"/>
  </r>
  <r>
    <n v="3140"/>
    <x v="90"/>
    <x v="7"/>
    <x v="0"/>
    <m/>
    <m/>
    <s v="b. Conocimiento del proyecto"/>
    <x v="2"/>
    <n v="4"/>
    <s v="SIN FECHA COMO TAL, SE ASIGNA LA INTERMEDIA DEL SEGUNDO SEMESTRE"/>
    <m/>
    <m/>
    <m/>
    <m/>
    <m/>
    <m/>
    <m/>
    <m/>
    <m/>
    <s v="SIN CECO"/>
    <s v="NO"/>
    <s v="FUNDACIÓN SANTA FE DE BOGOTA - URGENCIAS 03-MAY-12-Soporte Directivo (Coordinador y Gerencia)"/>
    <n v="4"/>
    <n v="4"/>
    <n v="1036"/>
    <n v="1036"/>
    <s v="GER"/>
    <s v="b. Conocimiento del proyecto-Soporte Directivo (Coordinador y Gerencia)"/>
    <x v="11"/>
  </r>
  <r>
    <n v="3141"/>
    <x v="90"/>
    <x v="7"/>
    <x v="0"/>
    <m/>
    <m/>
    <s v="c. Planteamiento de soluciones y manejo de conflictos"/>
    <x v="2"/>
    <n v="4"/>
    <s v="SIN FECHA COMO TAL, SE ASIGNA LA INTERMEDIA DEL SEGUNDO SEMESTRE"/>
    <m/>
    <m/>
    <m/>
    <m/>
    <m/>
    <m/>
    <m/>
    <m/>
    <m/>
    <s v="SIN CECO"/>
    <s v="NO"/>
    <s v="FUNDACIÓN SANTA FE DE BOGOTA - URGENCIAS 03-MAY-12-Soporte Directivo (Coordinador y Gerencia)"/>
    <n v="4"/>
    <n v="4"/>
    <n v="1036"/>
    <n v="1036"/>
    <s v="GER"/>
    <s v="c. Planteamiento de soluciones y manejo de conflictos-Soporte Directivo (Coordinador y Gerencia)"/>
    <x v="12"/>
  </r>
  <r>
    <n v="3142"/>
    <x v="90"/>
    <x v="7"/>
    <x v="0"/>
    <m/>
    <m/>
    <s v="d. Cumplimiento de compromisos"/>
    <x v="2"/>
    <n v="3"/>
    <s v="SIN FECHA COMO TAL, SE ASIGNA LA INTERMEDIA DEL SEGUNDO SEMESTRE"/>
    <m/>
    <m/>
    <m/>
    <m/>
    <m/>
    <m/>
    <m/>
    <m/>
    <m/>
    <s v="SIN CECO"/>
    <s v="NO"/>
    <s v="FUNDACIÓN SANTA FE DE BOGOTA - URGENCIAS 03-MAY-12-Soporte Directivo (Coordinador y Gerencia)"/>
    <n v="3"/>
    <n v="3"/>
    <n v="1036"/>
    <n v="1036"/>
    <s v="GER"/>
    <s v="d. Cumplimiento de compromisos-Soporte Directivo (Coordinador y Gerencia)"/>
    <x v="13"/>
  </r>
  <r>
    <n v="3143"/>
    <x v="90"/>
    <x v="7"/>
    <x v="0"/>
    <m/>
    <m/>
    <s v="e. Manejo del cliente"/>
    <x v="2"/>
    <n v="4"/>
    <s v="SIN FECHA COMO TAL, SE ASIGNA LA INTERMEDIA DEL SEGUNDO SEMESTRE"/>
    <m/>
    <m/>
    <m/>
    <m/>
    <m/>
    <m/>
    <m/>
    <m/>
    <m/>
    <s v="SIN CECO"/>
    <s v="NO"/>
    <s v="FUNDACIÓN SANTA FE DE BOGOTA - URGENCIAS 03-MAY-12-Soporte Directivo (Coordinador y Gerencia)"/>
    <n v="4"/>
    <n v="4"/>
    <n v="1036"/>
    <n v="1036"/>
    <s v="GER"/>
    <s v="e. Manejo del cliente-Soporte Directivo (Coordinador y Gerencia)"/>
    <x v="14"/>
  </r>
  <r>
    <n v="3144"/>
    <x v="90"/>
    <x v="7"/>
    <x v="0"/>
    <m/>
    <m/>
    <s v="a. Idoneidad del personal"/>
    <x v="3"/>
    <n v="4"/>
    <s v="SIN FECHA COMO TAL, SE ASIGNA LA INTERMEDIA DEL SEGUNDO SEMESTRE"/>
    <m/>
    <m/>
    <m/>
    <m/>
    <m/>
    <m/>
    <m/>
    <m/>
    <m/>
    <s v="SIN CECO"/>
    <s v="NO"/>
    <s v="FUNDACIÓN SANTA FE DE BOGOTA - URGENCIAS 03-MAY-12-Personal que presta el servicio en obra"/>
    <n v="4"/>
    <n v="4"/>
    <n v="1036"/>
    <n v="1036"/>
    <s v="GER"/>
    <s v="a. Idoneidad del personal-Personal que presta el servicio en obra"/>
    <x v="15"/>
  </r>
  <r>
    <n v="3145"/>
    <x v="90"/>
    <x v="7"/>
    <x v="0"/>
    <m/>
    <m/>
    <s v="b. Oportuna atención al cliente"/>
    <x v="3"/>
    <n v="4"/>
    <s v="SIN FECHA COMO TAL, SE ASIGNA LA INTERMEDIA DEL SEGUNDO SEMESTRE"/>
    <m/>
    <m/>
    <m/>
    <m/>
    <m/>
    <m/>
    <m/>
    <m/>
    <m/>
    <s v="SIN CECO"/>
    <s v="NO"/>
    <s v="FUNDACIÓN SANTA FE DE BOGOTA - URGENCIAS 03-MAY-12-Personal que presta el servicio en obra"/>
    <n v="4"/>
    <n v="4"/>
    <n v="1036"/>
    <n v="1036"/>
    <s v="GER"/>
    <s v="b. Oportuna atención al cliente-Personal que presta el servicio en obra"/>
    <x v="16"/>
  </r>
  <r>
    <n v="3146"/>
    <x v="90"/>
    <x v="7"/>
    <x v="0"/>
    <m/>
    <m/>
    <s v="c. Compromiso con el proyecto"/>
    <x v="3"/>
    <n v="4"/>
    <s v="SIN FECHA COMO TAL, SE ASIGNA LA INTERMEDIA DEL SEGUNDO SEMESTRE"/>
    <m/>
    <m/>
    <m/>
    <m/>
    <m/>
    <m/>
    <m/>
    <m/>
    <m/>
    <s v="SIN CECO"/>
    <s v="NO"/>
    <s v="FUNDACIÓN SANTA FE DE BOGOTA - URGENCIAS 03-MAY-12-Personal que presta el servicio en obra"/>
    <n v="4"/>
    <n v="4"/>
    <n v="1036"/>
    <n v="1036"/>
    <s v="GER"/>
    <s v="c. Compromiso con el proyecto-Personal que presta el servicio en obra"/>
    <x v="17"/>
  </r>
  <r>
    <n v="3147"/>
    <x v="90"/>
    <x v="7"/>
    <x v="0"/>
    <m/>
    <m/>
    <s v="d. Cumplimiento de compromisos"/>
    <x v="3"/>
    <n v="4"/>
    <s v="SIN FECHA COMO TAL, SE ASIGNA LA INTERMEDIA DEL SEGUNDO SEMESTRE"/>
    <m/>
    <m/>
    <m/>
    <m/>
    <m/>
    <m/>
    <m/>
    <m/>
    <m/>
    <s v="SIN CECO"/>
    <s v="NO"/>
    <s v="FUNDACIÓN SANTA FE DE BOGOTA - URGENCIAS 03-MAY-12-Personal que presta el servicio en obra"/>
    <n v="4"/>
    <n v="4"/>
    <n v="1036"/>
    <n v="1036"/>
    <s v="GER"/>
    <s v="d. Cumplimiento de compromisos-Personal que presta el servicio en obra"/>
    <x v="18"/>
  </r>
  <r>
    <n v="3148"/>
    <x v="90"/>
    <x v="7"/>
    <x v="0"/>
    <m/>
    <m/>
    <s v="e. Proactividad en desarrollo de funciones"/>
    <x v="3"/>
    <n v="4"/>
    <s v="SIN FECHA COMO TAL, SE ASIGNA LA INTERMEDIA DEL SEGUNDO SEMESTRE"/>
    <m/>
    <m/>
    <m/>
    <m/>
    <m/>
    <m/>
    <m/>
    <m/>
    <m/>
    <s v="SIN CECO"/>
    <s v="NO"/>
    <s v="FUNDACIÓN SANTA FE DE BOGOTA - URGENCIAS 03-MAY-12-Personal que presta el servicio en obra"/>
    <n v="4"/>
    <n v="4"/>
    <n v="1036"/>
    <n v="1036"/>
    <s v="GER"/>
    <s v="e. Proactividad en desarrollo de funciones-Personal que presta el servicio en obra"/>
    <x v="19"/>
  </r>
  <r>
    <n v="3149"/>
    <x v="90"/>
    <x v="7"/>
    <x v="0"/>
    <m/>
    <m/>
    <s v="a. Calidad del Contenido"/>
    <x v="4"/>
    <n v="4"/>
    <s v="SIN FECHA COMO TAL, SE ASIGNA LA INTERMEDIA DEL SEGUNDO SEMESTRE"/>
    <m/>
    <m/>
    <m/>
    <m/>
    <m/>
    <m/>
    <m/>
    <m/>
    <m/>
    <s v="SIN CECO"/>
    <s v="NO"/>
    <s v="FUNDACIÓN SANTA FE DE BOGOTA - URGENCIAS 03-MAY-12-Productos Asociados de PAYC (Informes, Control de presupuesto y Programación y actas)"/>
    <n v="4"/>
    <n v="4"/>
    <n v="1036"/>
    <n v="1036"/>
    <s v="GER"/>
    <s v="a. Calidad del Contenido-Productos Asociados de PAYC (Informes, Control de presupuesto y Programación y actas)"/>
    <x v="20"/>
  </r>
  <r>
    <n v="3150"/>
    <x v="90"/>
    <x v="7"/>
    <x v="0"/>
    <m/>
    <m/>
    <s v="b. Claridad del Contenido"/>
    <x v="4"/>
    <n v="4"/>
    <s v="SIN FECHA COMO TAL, SE ASIGNA LA INTERMEDIA DEL SEGUNDO SEMESTRE"/>
    <m/>
    <m/>
    <m/>
    <m/>
    <m/>
    <m/>
    <m/>
    <m/>
    <m/>
    <s v="SIN CECO"/>
    <s v="NO"/>
    <s v="FUNDACIÓN SANTA FE DE BOGOTA - URGENCIAS 03-MAY-12-Productos Asociados de PAYC (Informes, Control de presupuesto y Programación y actas)"/>
    <n v="4"/>
    <n v="4"/>
    <n v="1036"/>
    <n v="1036"/>
    <s v="GER"/>
    <s v="b. Claridad del Contenido-Productos Asociados de PAYC (Informes, Control de presupuesto y Programación y actas)"/>
    <x v="21"/>
  </r>
  <r>
    <n v="3151"/>
    <x v="90"/>
    <x v="7"/>
    <x v="0"/>
    <m/>
    <m/>
    <s v="c. Oportunidad en la entrega"/>
    <x v="4"/>
    <n v="4"/>
    <s v="SIN FECHA COMO TAL, SE ASIGNA LA INTERMEDIA DEL SEGUNDO SEMESTRE"/>
    <m/>
    <m/>
    <m/>
    <m/>
    <m/>
    <m/>
    <m/>
    <m/>
    <m/>
    <s v="SIN CECO"/>
    <s v="NO"/>
    <s v="FUNDACIÓN SANTA FE DE BOGOTA - URGENCIAS 03-MAY-12-Productos Asociados de PAYC (Informes, Control de presupuesto y Programación y actas)"/>
    <n v="4"/>
    <n v="4"/>
    <n v="1036"/>
    <n v="1036"/>
    <s v="GER"/>
    <s v="c. Oportunidad en la entrega-Productos Asociados de PAYC (Informes, Control de presupuesto y Programación y actas)"/>
    <x v="22"/>
  </r>
  <r>
    <n v="3152"/>
    <x v="90"/>
    <x v="7"/>
    <x v="0"/>
    <m/>
    <m/>
    <s v="d. Precisión de la información"/>
    <x v="4"/>
    <n v="4"/>
    <s v="SIN FECHA COMO TAL, SE ASIGNA LA INTERMEDIA DEL SEGUNDO SEMESTRE"/>
    <m/>
    <m/>
    <m/>
    <m/>
    <m/>
    <m/>
    <m/>
    <m/>
    <m/>
    <s v="SIN CECO"/>
    <s v="NO"/>
    <s v="FUNDACIÓN SANTA FE DE BOGOTA - URGENCIAS 03-MAY-12-Productos Asociados de PAYC (Informes, Control de presupuesto y Programación y actas)"/>
    <n v="4"/>
    <n v="4"/>
    <n v="1036"/>
    <n v="1036"/>
    <s v="GER"/>
    <s v="d. Precisión de la información-Productos Asociados de PAYC (Informes, Control de presupuesto y Programación y actas)"/>
    <x v="23"/>
  </r>
  <r>
    <n v="3153"/>
    <x v="90"/>
    <x v="7"/>
    <x v="0"/>
    <m/>
    <m/>
    <s v="e. Diagramación"/>
    <x v="4"/>
    <s v="N/A"/>
    <s v="SIN FECHA COMO TAL, SE ASIGNA LA INTERMEDIA DEL SEGUNDO SEMESTRE"/>
    <m/>
    <m/>
    <m/>
    <m/>
    <m/>
    <m/>
    <m/>
    <m/>
    <m/>
    <s v="SIN CECO"/>
    <s v="NO"/>
    <s v="FUNDACIÓN SANTA FE DE BOGOTA - URGENCIAS 03-MAY-12-Productos Asociados de PAYC (Informes, Control de presupuesto y Programación y actas)"/>
    <s v="N/A"/>
    <n v="0"/>
    <n v="1036"/>
    <n v="1036"/>
    <s v="GER"/>
    <s v="e. Diagramación-Productos Asociados de PAYC (Informes, Control de presupuesto y Programación y actas)"/>
    <x v="24"/>
  </r>
  <r>
    <n v="3154"/>
    <x v="90"/>
    <x v="7"/>
    <x v="0"/>
    <m/>
    <m/>
    <s v="a. Cumplimiento"/>
    <x v="5"/>
    <s v="N/A"/>
    <s v="SIN FECHA COMO TAL, SE ASIGNA LA INTERMEDIA DEL SEGUNDO SEMESTRE"/>
    <m/>
    <m/>
    <m/>
    <m/>
    <m/>
    <m/>
    <m/>
    <m/>
    <m/>
    <s v="SIN CECO"/>
    <s v="NO"/>
    <s v="FUNDACIÓN SANTA FE DE BOGOTA - URGENCIAS 03-MAY-12-Compromisos Pactados"/>
    <s v="N/A"/>
    <n v="0"/>
    <n v="1036"/>
    <n v="1036"/>
    <s v="GER"/>
    <s v="a. Cumplimiento-Compromisos Pactados"/>
    <x v="25"/>
  </r>
  <r>
    <n v="3155"/>
    <x v="90"/>
    <x v="7"/>
    <x v="0"/>
    <m/>
    <m/>
    <s v="b. Satisface expectativas"/>
    <x v="5"/>
    <s v="N/A"/>
    <s v="SIN FECHA COMO TAL, SE ASIGNA LA INTERMEDIA DEL SEGUNDO SEMESTRE"/>
    <m/>
    <m/>
    <m/>
    <m/>
    <m/>
    <m/>
    <m/>
    <m/>
    <m/>
    <s v="SIN CECO"/>
    <s v="NO"/>
    <s v="FUNDACIÓN SANTA FE DE BOGOTA - URGENCIAS 03-MAY-12-Compromisos Pactados"/>
    <s v="N/A"/>
    <n v="0"/>
    <n v="1036"/>
    <n v="1036"/>
    <s v="GER"/>
    <s v="b. Satisface expectativas-Compromisos Pactados"/>
    <x v="26"/>
  </r>
  <r>
    <n v="3156"/>
    <x v="90"/>
    <x v="7"/>
    <x v="0"/>
    <m/>
    <m/>
    <s v="c. Calidad de la Información suministrada"/>
    <x v="5"/>
    <s v="N/A"/>
    <s v="SIN FECHA COMO TAL, SE ASIGNA LA INTERMEDIA DEL SEGUNDO SEMESTRE"/>
    <m/>
    <m/>
    <m/>
    <m/>
    <m/>
    <m/>
    <m/>
    <m/>
    <m/>
    <s v="SIN CECO"/>
    <s v="NO"/>
    <s v="FUNDACIÓN SANTA FE DE BOGOTA - URGENCIAS 03-MAY-12-Compromisos Pactados"/>
    <s v="N/A"/>
    <n v="0"/>
    <n v="1036"/>
    <n v="1036"/>
    <s v="GER"/>
    <s v="c. Calidad de la Información suministrada-Compromisos Pactados"/>
    <x v="27"/>
  </r>
  <r>
    <n v="3157"/>
    <x v="90"/>
    <x v="7"/>
    <x v="0"/>
    <m/>
    <m/>
    <s v="d. Disposición del personal de PAYC a las solicitudes del cliente"/>
    <x v="5"/>
    <s v="N/A"/>
    <s v="SIN FECHA COMO TAL, SE ASIGNA LA INTERMEDIA DEL SEGUNDO SEMESTRE"/>
    <m/>
    <m/>
    <m/>
    <m/>
    <m/>
    <m/>
    <m/>
    <m/>
    <m/>
    <s v="SIN CECO"/>
    <s v="NO"/>
    <s v="FUNDACIÓN SANTA FE DE BOGOTA - URGENCIAS 03-MAY-12-Compromisos Pactados"/>
    <s v="N/A"/>
    <n v="0"/>
    <n v="1036"/>
    <n v="1036"/>
    <s v="GER"/>
    <s v="d. Disposición del personal de PAYC a las solicitudes del cliente-Compromisos Pactados"/>
    <x v="28"/>
  </r>
  <r>
    <n v="3158"/>
    <x v="90"/>
    <x v="7"/>
    <x v="0"/>
    <m/>
    <m/>
    <s v="e. Coherencia entre lo solicitado y lo entregado"/>
    <x v="5"/>
    <s v="N/A"/>
    <s v="SIN FECHA COMO TAL, SE ASIGNA LA INTERMEDIA DEL SEGUNDO SEMESTRE"/>
    <m/>
    <m/>
    <m/>
    <m/>
    <m/>
    <m/>
    <m/>
    <m/>
    <m/>
    <s v="SIN CECO"/>
    <s v="NO"/>
    <s v="FUNDACIÓN SANTA FE DE BOGOTA - URGENCIAS 03-MAY-12-Compromisos Pactados"/>
    <s v="N/A"/>
    <n v="0"/>
    <n v="1036"/>
    <n v="1036"/>
    <s v="GER"/>
    <s v="e. Coherencia entre lo solicitado y lo entregado-Compromisos Pactados"/>
    <x v="29"/>
  </r>
  <r>
    <n v="3159"/>
    <x v="90"/>
    <x v="7"/>
    <x v="0"/>
    <m/>
    <m/>
    <s v="Grado de Satisfacción con el Servicio Prestado"/>
    <x v="6"/>
    <s v="N/A"/>
    <s v="SIN FECHA COMO TAL, SE ASIGNA LA INTERMEDIA DEL SEGUNDO SEMESTRE"/>
    <m/>
    <m/>
    <m/>
    <m/>
    <m/>
    <m/>
    <m/>
    <m/>
    <m/>
    <s v="SIN CECO"/>
    <s v="NO"/>
    <s v="FUNDACIÓN SANTA FE DE BOGOTA - URGENCIAS 03-MAY-12-Grado de Satisfacción con el Servicio Prestado"/>
    <s v="N/A"/>
    <n v="0"/>
    <n v="1036"/>
    <n v="1036"/>
    <s v="GER"/>
    <s v="Grado de Satisfacción con el Servicio Prestado-Grado de Satisfacción con el Servicio Prestado"/>
    <x v="30"/>
  </r>
  <r>
    <n v="3160"/>
    <x v="90"/>
    <x v="7"/>
    <x v="0"/>
    <m/>
    <m/>
    <s v="Posibilidad de Volver a Contratar con PAYC"/>
    <x v="7"/>
    <n v="4"/>
    <s v="SIN FECHA COMO TAL, SE ASIGNA LA INTERMEDIA DEL SEGUNDO SEMESTRE"/>
    <m/>
    <m/>
    <m/>
    <m/>
    <m/>
    <m/>
    <m/>
    <m/>
    <m/>
    <s v="SIN CECO"/>
    <s v="NO"/>
    <s v="FUNDACIÓN SANTA FE DE BOGOTA - URGENCIAS 03-MAY-12-Posibilidad de Volver a Contratar con PAYC"/>
    <n v="4"/>
    <n v="4"/>
    <n v="1036"/>
    <n v="1036"/>
    <s v="GER"/>
    <s v="Posibilidad de Volver a Contratar con PAYC-Posibilidad de Volver a Contratar con PAYC"/>
    <x v="31"/>
  </r>
  <r>
    <n v="3161"/>
    <x v="90"/>
    <x v="7"/>
    <x v="0"/>
    <m/>
    <m/>
    <s v="Principales fortalezas en el servicio que presta PAYC"/>
    <x v="8"/>
    <s v="-"/>
    <s v="SIN FECHA COMO TAL, SE ASIGNA LA INTERMEDIA DEL SEGUNDO SEMESTRE"/>
    <m/>
    <m/>
    <m/>
    <m/>
    <m/>
    <m/>
    <m/>
    <m/>
    <m/>
    <s v="SIN CECO"/>
    <s v="NO"/>
    <s v="FUNDACIÓN SANTA FE DE BOGOTA - URGENCIAS 03-MAY-12-Fortalezas PAYC"/>
    <s v="-"/>
    <n v="0"/>
    <n v="1036"/>
    <n v="1036"/>
    <s v="GER"/>
    <s v="Principales fortalezas en el servicio que presta PAYC-Fortalezas PAYC"/>
    <x v="32"/>
  </r>
  <r>
    <n v="3162"/>
    <x v="90"/>
    <x v="7"/>
    <x v="0"/>
    <m/>
    <m/>
    <s v="Principales debilidades en el servicio que presta PAYC"/>
    <x v="9"/>
    <s v="Al día de hoy no hemos podido firmar acta final-"/>
    <s v="SIN FECHA COMO TAL, SE ASIGNA LA INTERMEDIA DEL SEGUNDO SEMESTRE"/>
    <s v="OPORTUNIDAD EN EL CIERRE"/>
    <m/>
    <m/>
    <m/>
    <m/>
    <m/>
    <m/>
    <m/>
    <m/>
    <s v="SIN CECO"/>
    <s v="NO"/>
    <s v="FUNDACIÓN SANTA FE DE BOGOTA - URGENCIAS 03-MAY-12-Debilidades PAYC"/>
    <s v="Al día de hoy no hemos podido firmar acta final-"/>
    <n v="0"/>
    <n v="1036"/>
    <n v="1036"/>
    <s v="GER"/>
    <s v="Principales debilidades en el servicio que presta PAYC-Debilidades PAYC"/>
    <x v="33"/>
  </r>
  <r>
    <n v="3163"/>
    <x v="91"/>
    <x v="7"/>
    <x v="1"/>
    <m/>
    <m/>
    <s v="a. Conocimiento específico de temas aplicables al proyecto"/>
    <x v="0"/>
    <n v="4"/>
    <s v="SIN FECHA COMO TAL, SE ASIGNA LA INTERMEDIA DEL SEGUNDO SEMESTRE"/>
    <m/>
    <m/>
    <m/>
    <m/>
    <m/>
    <m/>
    <m/>
    <m/>
    <m/>
    <s v="SIN CECO"/>
    <s v="NO"/>
    <s v="CENTRO INTEGRADO POLICÍA 19-JUN-12-Soporte Técnico"/>
    <n v="4"/>
    <n v="4"/>
    <n v="1355"/>
    <n v="1355"/>
    <s v="INT"/>
    <s v="a. Conocimiento específico de temas aplicables al proyecto-Soporte Técnico"/>
    <x v="0"/>
  </r>
  <r>
    <n v="3164"/>
    <x v="91"/>
    <x v="7"/>
    <x v="1"/>
    <m/>
    <m/>
    <s v="b. Idoneidad y Calidad del soporte"/>
    <x v="0"/>
    <n v="4"/>
    <s v="SIN FECHA COMO TAL, SE ASIGNA LA INTERMEDIA DEL SEGUNDO SEMESTRE"/>
    <m/>
    <m/>
    <m/>
    <m/>
    <m/>
    <m/>
    <m/>
    <m/>
    <m/>
    <s v="SIN CECO"/>
    <s v="NO"/>
    <s v="CENTRO INTEGRADO POLICÍA 19-JUN-12-Soporte Técnico"/>
    <n v="4"/>
    <n v="4"/>
    <n v="1355"/>
    <n v="1355"/>
    <s v="INT"/>
    <s v="b. Idoneidad y Calidad del soporte-Soporte Técnico"/>
    <x v="1"/>
  </r>
  <r>
    <n v="3165"/>
    <x v="91"/>
    <x v="7"/>
    <x v="1"/>
    <m/>
    <m/>
    <s v="c. Cumplimiento de especificaciones técnicas de construcción"/>
    <x v="0"/>
    <n v="4"/>
    <s v="SIN FECHA COMO TAL, SE ASIGNA LA INTERMEDIA DEL SEGUNDO SEMESTRE"/>
    <m/>
    <m/>
    <m/>
    <m/>
    <m/>
    <m/>
    <m/>
    <m/>
    <m/>
    <s v="SIN CECO"/>
    <s v="NO"/>
    <s v="CENTRO INTEGRADO POLICÍA 19-JUN-12-Soporte Técnico"/>
    <n v="4"/>
    <n v="4"/>
    <n v="1355"/>
    <n v="1355"/>
    <s v="INT"/>
    <s v="c. Cumplimiento de especificaciones técnicas de construcción-Soporte Técnico"/>
    <x v="2"/>
  </r>
  <r>
    <n v="3166"/>
    <x v="91"/>
    <x v="7"/>
    <x v="1"/>
    <m/>
    <m/>
    <s v="d. Confiabilidad de los conceptos aplicados"/>
    <x v="0"/>
    <n v="4"/>
    <s v="SIN FECHA COMO TAL, SE ASIGNA LA INTERMEDIA DEL SEGUNDO SEMESTRE"/>
    <m/>
    <m/>
    <m/>
    <m/>
    <m/>
    <m/>
    <m/>
    <m/>
    <m/>
    <s v="SIN CECO"/>
    <s v="NO"/>
    <s v="CENTRO INTEGRADO POLICÍA 19-JUN-12-Soporte Técnico"/>
    <n v="4"/>
    <n v="4"/>
    <n v="1355"/>
    <n v="1355"/>
    <s v="INT"/>
    <s v="d. Confiabilidad de los conceptos aplicados-Soporte Técnico"/>
    <x v="3"/>
  </r>
  <r>
    <n v="3167"/>
    <x v="91"/>
    <x v="7"/>
    <x v="1"/>
    <m/>
    <m/>
    <s v="e. Oportunidad en entrega de información o requerimientos"/>
    <x v="0"/>
    <n v="4"/>
    <s v="SIN FECHA COMO TAL, SE ASIGNA LA INTERMEDIA DEL SEGUNDO SEMESTRE"/>
    <m/>
    <m/>
    <m/>
    <m/>
    <m/>
    <m/>
    <m/>
    <m/>
    <m/>
    <s v="SIN CECO"/>
    <s v="NO"/>
    <s v="CENTRO INTEGRADO POLICÍA 19-JUN-12-Soporte Técnico"/>
    <n v="4"/>
    <n v="4"/>
    <n v="1355"/>
    <n v="1355"/>
    <s v="INT"/>
    <s v="e. Oportunidad en entrega de información o requerimientos-Soporte Técnico"/>
    <x v="4"/>
  </r>
  <r>
    <n v="3168"/>
    <x v="91"/>
    <x v="7"/>
    <x v="1"/>
    <m/>
    <m/>
    <s v="a. Oportunidad de la gestión en obra"/>
    <x v="1"/>
    <n v="4"/>
    <s v="SIN FECHA COMO TAL, SE ASIGNA LA INTERMEDIA DEL SEGUNDO SEMESTRE"/>
    <m/>
    <m/>
    <m/>
    <m/>
    <m/>
    <m/>
    <m/>
    <m/>
    <m/>
    <s v="SIN CECO"/>
    <s v="NO"/>
    <s v="CENTRO INTEGRADO POLICÍA 19-JUN-12-Soporte Administrativo"/>
    <n v="4"/>
    <n v="4"/>
    <n v="1355"/>
    <n v="1355"/>
    <s v="INT"/>
    <s v="a. Oportunidad de la gestión en obra-Soporte Administrativo"/>
    <x v="5"/>
  </r>
  <r>
    <n v="3169"/>
    <x v="91"/>
    <x v="7"/>
    <x v="1"/>
    <m/>
    <m/>
    <s v="b. Manejo administrativo del proyecto"/>
    <x v="1"/>
    <n v="4"/>
    <s v="SIN FECHA COMO TAL, SE ASIGNA LA INTERMEDIA DEL SEGUNDO SEMESTRE"/>
    <m/>
    <m/>
    <m/>
    <m/>
    <m/>
    <m/>
    <m/>
    <m/>
    <m/>
    <s v="SIN CECO"/>
    <s v="NO"/>
    <s v="CENTRO INTEGRADO POLICÍA 19-JUN-12-Soporte Administrativo"/>
    <n v="4"/>
    <n v="4"/>
    <n v="1355"/>
    <n v="1355"/>
    <s v="INT"/>
    <s v="b. Manejo administrativo del proyecto-Soporte Administrativo"/>
    <x v="6"/>
  </r>
  <r>
    <n v="3170"/>
    <x v="91"/>
    <x v="7"/>
    <x v="1"/>
    <m/>
    <m/>
    <s v="c. Información clara y veraz sobre la administración de proyecto"/>
    <x v="1"/>
    <n v="4"/>
    <s v="SIN FECHA COMO TAL, SE ASIGNA LA INTERMEDIA DEL SEGUNDO SEMESTRE"/>
    <m/>
    <m/>
    <m/>
    <m/>
    <m/>
    <m/>
    <m/>
    <m/>
    <m/>
    <s v="SIN CECO"/>
    <s v="NO"/>
    <s v="CENTRO INTEGRADO POLICÍA 19-JUN-12-Soporte Administrativo"/>
    <n v="4"/>
    <n v="4"/>
    <n v="1355"/>
    <n v="1355"/>
    <s v="INT"/>
    <s v="c. Información clara y veraz sobre la administración de proyecto-Soporte Administrativo"/>
    <x v="7"/>
  </r>
  <r>
    <n v="3171"/>
    <x v="91"/>
    <x v="7"/>
    <x v="1"/>
    <m/>
    <m/>
    <s v="d. Cumplimientos con expectativas del cliente"/>
    <x v="1"/>
    <n v="4"/>
    <s v="SIN FECHA COMO TAL, SE ASIGNA LA INTERMEDIA DEL SEGUNDO SEMESTRE"/>
    <m/>
    <m/>
    <m/>
    <m/>
    <m/>
    <m/>
    <m/>
    <m/>
    <m/>
    <s v="SIN CECO"/>
    <s v="NO"/>
    <s v="CENTRO INTEGRADO POLICÍA 19-JUN-12-Soporte Administrativo"/>
    <n v="4"/>
    <n v="4"/>
    <n v="1355"/>
    <n v="1355"/>
    <s v="INT"/>
    <s v="d. Cumplimientos con expectativas del cliente-Soporte Administrativo"/>
    <x v="8"/>
  </r>
  <r>
    <n v="3172"/>
    <x v="91"/>
    <x v="7"/>
    <x v="1"/>
    <m/>
    <m/>
    <s v="e. Control de presupuesto"/>
    <x v="1"/>
    <n v="4"/>
    <s v="SIN FECHA COMO TAL, SE ASIGNA LA INTERMEDIA DEL SEGUNDO SEMESTRE"/>
    <m/>
    <m/>
    <m/>
    <m/>
    <m/>
    <m/>
    <m/>
    <m/>
    <m/>
    <s v="SIN CECO"/>
    <s v="NO"/>
    <s v="CENTRO INTEGRADO POLICÍA 19-JUN-12-Soporte Administrativo"/>
    <n v="4"/>
    <n v="4"/>
    <n v="1355"/>
    <n v="1355"/>
    <s v="INT"/>
    <s v="e. Control de presupuesto-Soporte Administrativo"/>
    <x v="9"/>
  </r>
  <r>
    <n v="3173"/>
    <x v="91"/>
    <x v="7"/>
    <x v="1"/>
    <m/>
    <m/>
    <s v="a. Apoyo y presencia en el proyecto"/>
    <x v="2"/>
    <n v="4"/>
    <s v="SIN FECHA COMO TAL, SE ASIGNA LA INTERMEDIA DEL SEGUNDO SEMESTRE"/>
    <m/>
    <m/>
    <m/>
    <m/>
    <m/>
    <m/>
    <m/>
    <m/>
    <m/>
    <s v="SIN CECO"/>
    <s v="NO"/>
    <s v="CENTRO INTEGRADO POLICÍA 19-JUN-12-Soporte Directivo (Coordinador y Gerencia)"/>
    <n v="4"/>
    <n v="4"/>
    <n v="1355"/>
    <n v="1355"/>
    <s v="INT"/>
    <s v="a. Apoyo y presencia en el proyecto-Soporte Directivo (Coordinador y Gerencia)"/>
    <x v="10"/>
  </r>
  <r>
    <n v="3174"/>
    <x v="91"/>
    <x v="7"/>
    <x v="1"/>
    <m/>
    <m/>
    <s v="b. Conocimiento del proyecto"/>
    <x v="2"/>
    <n v="4"/>
    <s v="SIN FECHA COMO TAL, SE ASIGNA LA INTERMEDIA DEL SEGUNDO SEMESTRE"/>
    <m/>
    <m/>
    <m/>
    <m/>
    <m/>
    <m/>
    <m/>
    <m/>
    <m/>
    <s v="SIN CECO"/>
    <s v="NO"/>
    <s v="CENTRO INTEGRADO POLICÍA 19-JUN-12-Soporte Directivo (Coordinador y Gerencia)"/>
    <n v="4"/>
    <n v="4"/>
    <n v="1355"/>
    <n v="1355"/>
    <s v="INT"/>
    <s v="b. Conocimiento del proyecto-Soporte Directivo (Coordinador y Gerencia)"/>
    <x v="11"/>
  </r>
  <r>
    <n v="3175"/>
    <x v="91"/>
    <x v="7"/>
    <x v="1"/>
    <m/>
    <m/>
    <s v="c. Planteamiento de soluciones y manejo de conflictos"/>
    <x v="2"/>
    <n v="4"/>
    <s v="SIN FECHA COMO TAL, SE ASIGNA LA INTERMEDIA DEL SEGUNDO SEMESTRE"/>
    <m/>
    <m/>
    <m/>
    <m/>
    <m/>
    <m/>
    <m/>
    <m/>
    <m/>
    <s v="SIN CECO"/>
    <s v="NO"/>
    <s v="CENTRO INTEGRADO POLICÍA 19-JUN-12-Soporte Directivo (Coordinador y Gerencia)"/>
    <n v="4"/>
    <n v="4"/>
    <n v="1355"/>
    <n v="1355"/>
    <s v="INT"/>
    <s v="c. Planteamiento de soluciones y manejo de conflictos-Soporte Directivo (Coordinador y Gerencia)"/>
    <x v="12"/>
  </r>
  <r>
    <n v="3176"/>
    <x v="91"/>
    <x v="7"/>
    <x v="1"/>
    <m/>
    <m/>
    <s v="d. Cumplimiento de compromisos"/>
    <x v="2"/>
    <n v="4"/>
    <s v="SIN FECHA COMO TAL, SE ASIGNA LA INTERMEDIA DEL SEGUNDO SEMESTRE"/>
    <m/>
    <m/>
    <m/>
    <m/>
    <m/>
    <m/>
    <m/>
    <m/>
    <m/>
    <s v="SIN CECO"/>
    <s v="NO"/>
    <s v="CENTRO INTEGRADO POLICÍA 19-JUN-12-Soporte Directivo (Coordinador y Gerencia)"/>
    <n v="4"/>
    <n v="4"/>
    <n v="1355"/>
    <n v="1355"/>
    <s v="INT"/>
    <s v="d. Cumplimiento de compromisos-Soporte Directivo (Coordinador y Gerencia)"/>
    <x v="13"/>
  </r>
  <r>
    <n v="3177"/>
    <x v="91"/>
    <x v="7"/>
    <x v="1"/>
    <m/>
    <m/>
    <s v="e. Manejo del cliente"/>
    <x v="2"/>
    <n v="4"/>
    <s v="SIN FECHA COMO TAL, SE ASIGNA LA INTERMEDIA DEL SEGUNDO SEMESTRE"/>
    <m/>
    <m/>
    <m/>
    <m/>
    <m/>
    <m/>
    <m/>
    <m/>
    <m/>
    <s v="SIN CECO"/>
    <s v="NO"/>
    <s v="CENTRO INTEGRADO POLICÍA 19-JUN-12-Soporte Directivo (Coordinador y Gerencia)"/>
    <n v="4"/>
    <n v="4"/>
    <n v="1355"/>
    <n v="1355"/>
    <s v="INT"/>
    <s v="e. Manejo del cliente-Soporte Directivo (Coordinador y Gerencia)"/>
    <x v="14"/>
  </r>
  <r>
    <n v="3178"/>
    <x v="91"/>
    <x v="7"/>
    <x v="1"/>
    <m/>
    <m/>
    <s v="a. Idoneidad del personal"/>
    <x v="3"/>
    <n v="4"/>
    <s v="SIN FECHA COMO TAL, SE ASIGNA LA INTERMEDIA DEL SEGUNDO SEMESTRE"/>
    <m/>
    <m/>
    <m/>
    <m/>
    <m/>
    <m/>
    <m/>
    <m/>
    <m/>
    <s v="SIN CECO"/>
    <s v="NO"/>
    <s v="CENTRO INTEGRADO POLICÍA 19-JUN-12-Personal que presta el servicio en obra"/>
    <n v="4"/>
    <n v="4"/>
    <n v="1355"/>
    <n v="1355"/>
    <s v="INT"/>
    <s v="a. Idoneidad del personal-Personal que presta el servicio en obra"/>
    <x v="15"/>
  </r>
  <r>
    <n v="3179"/>
    <x v="91"/>
    <x v="7"/>
    <x v="1"/>
    <m/>
    <m/>
    <s v="b. Oportuna atención al cliente"/>
    <x v="3"/>
    <n v="4"/>
    <s v="SIN FECHA COMO TAL, SE ASIGNA LA INTERMEDIA DEL SEGUNDO SEMESTRE"/>
    <m/>
    <m/>
    <m/>
    <m/>
    <m/>
    <m/>
    <m/>
    <m/>
    <m/>
    <s v="SIN CECO"/>
    <s v="NO"/>
    <s v="CENTRO INTEGRADO POLICÍA 19-JUN-12-Personal que presta el servicio en obra"/>
    <n v="4"/>
    <n v="4"/>
    <n v="1355"/>
    <n v="1355"/>
    <s v="INT"/>
    <s v="b. Oportuna atención al cliente-Personal que presta el servicio en obra"/>
    <x v="16"/>
  </r>
  <r>
    <n v="3180"/>
    <x v="91"/>
    <x v="7"/>
    <x v="1"/>
    <m/>
    <m/>
    <s v="c. Compromiso con el proyecto"/>
    <x v="3"/>
    <n v="4"/>
    <s v="SIN FECHA COMO TAL, SE ASIGNA LA INTERMEDIA DEL SEGUNDO SEMESTRE"/>
    <m/>
    <m/>
    <m/>
    <m/>
    <m/>
    <m/>
    <m/>
    <m/>
    <m/>
    <s v="SIN CECO"/>
    <s v="NO"/>
    <s v="CENTRO INTEGRADO POLICÍA 19-JUN-12-Personal que presta el servicio en obra"/>
    <n v="4"/>
    <n v="4"/>
    <n v="1355"/>
    <n v="1355"/>
    <s v="INT"/>
    <s v="c. Compromiso con el proyecto-Personal que presta el servicio en obra"/>
    <x v="17"/>
  </r>
  <r>
    <n v="3181"/>
    <x v="91"/>
    <x v="7"/>
    <x v="1"/>
    <m/>
    <m/>
    <s v="d. Cumplimiento de compromisos"/>
    <x v="3"/>
    <n v="4"/>
    <s v="SIN FECHA COMO TAL, SE ASIGNA LA INTERMEDIA DEL SEGUNDO SEMESTRE"/>
    <m/>
    <m/>
    <m/>
    <m/>
    <m/>
    <m/>
    <m/>
    <m/>
    <m/>
    <s v="SIN CECO"/>
    <s v="NO"/>
    <s v="CENTRO INTEGRADO POLICÍA 19-JUN-12-Personal que presta el servicio en obra"/>
    <n v="4"/>
    <n v="4"/>
    <n v="1355"/>
    <n v="1355"/>
    <s v="INT"/>
    <s v="d. Cumplimiento de compromisos-Personal que presta el servicio en obra"/>
    <x v="18"/>
  </r>
  <r>
    <n v="3182"/>
    <x v="91"/>
    <x v="7"/>
    <x v="1"/>
    <m/>
    <m/>
    <s v="e. Proactividad en desarrollo de funciones"/>
    <x v="3"/>
    <n v="4"/>
    <s v="SIN FECHA COMO TAL, SE ASIGNA LA INTERMEDIA DEL SEGUNDO SEMESTRE"/>
    <m/>
    <m/>
    <m/>
    <m/>
    <m/>
    <m/>
    <m/>
    <m/>
    <m/>
    <s v="SIN CECO"/>
    <s v="NO"/>
    <s v="CENTRO INTEGRADO POLICÍA 19-JUN-12-Personal que presta el servicio en obra"/>
    <n v="4"/>
    <n v="4"/>
    <n v="1355"/>
    <n v="1355"/>
    <s v="INT"/>
    <s v="e. Proactividad en desarrollo de funciones-Personal que presta el servicio en obra"/>
    <x v="19"/>
  </r>
  <r>
    <n v="3183"/>
    <x v="91"/>
    <x v="7"/>
    <x v="1"/>
    <m/>
    <m/>
    <s v="a. Calidad del Contenido"/>
    <x v="4"/>
    <n v="4"/>
    <s v="SIN FECHA COMO TAL, SE ASIGNA LA INTERMEDIA DEL SEGUNDO SEMESTRE"/>
    <m/>
    <m/>
    <m/>
    <m/>
    <m/>
    <m/>
    <m/>
    <m/>
    <m/>
    <s v="SIN CECO"/>
    <s v="NO"/>
    <s v="CENTRO INTEGRADO POLICÍA 19-JUN-12-Productos Asociados de PAYC (Informes, Control de presupuesto y Programación y actas)"/>
    <n v="4"/>
    <n v="4"/>
    <n v="1355"/>
    <n v="1355"/>
    <s v="INT"/>
    <s v="a. Calidad del Contenido-Productos Asociados de PAYC (Informes, Control de presupuesto y Programación y actas)"/>
    <x v="20"/>
  </r>
  <r>
    <n v="3184"/>
    <x v="91"/>
    <x v="7"/>
    <x v="1"/>
    <m/>
    <m/>
    <s v="b. Claridad del Contenido"/>
    <x v="4"/>
    <n v="4"/>
    <s v="SIN FECHA COMO TAL, SE ASIGNA LA INTERMEDIA DEL SEGUNDO SEMESTRE"/>
    <m/>
    <m/>
    <m/>
    <m/>
    <m/>
    <m/>
    <m/>
    <m/>
    <m/>
    <s v="SIN CECO"/>
    <s v="NO"/>
    <s v="CENTRO INTEGRADO POLICÍA 19-JUN-12-Productos Asociados de PAYC (Informes, Control de presupuesto y Programación y actas)"/>
    <n v="4"/>
    <n v="4"/>
    <n v="1355"/>
    <n v="1355"/>
    <s v="INT"/>
    <s v="b. Claridad del Contenido-Productos Asociados de PAYC (Informes, Control de presupuesto y Programación y actas)"/>
    <x v="21"/>
  </r>
  <r>
    <n v="3185"/>
    <x v="91"/>
    <x v="7"/>
    <x v="1"/>
    <m/>
    <m/>
    <s v="c. Oportunidad en la entrega"/>
    <x v="4"/>
    <n v="4"/>
    <s v="SIN FECHA COMO TAL, SE ASIGNA LA INTERMEDIA DEL SEGUNDO SEMESTRE"/>
    <m/>
    <m/>
    <m/>
    <m/>
    <m/>
    <m/>
    <m/>
    <m/>
    <m/>
    <s v="SIN CECO"/>
    <s v="NO"/>
    <s v="CENTRO INTEGRADO POLICÍA 19-JUN-12-Productos Asociados de PAYC (Informes, Control de presupuesto y Programación y actas)"/>
    <n v="4"/>
    <n v="4"/>
    <n v="1355"/>
    <n v="1355"/>
    <s v="INT"/>
    <s v="c. Oportunidad en la entrega-Productos Asociados de PAYC (Informes, Control de presupuesto y Programación y actas)"/>
    <x v="22"/>
  </r>
  <r>
    <n v="3186"/>
    <x v="91"/>
    <x v="7"/>
    <x v="1"/>
    <m/>
    <m/>
    <s v="d. Precisión de la información"/>
    <x v="4"/>
    <n v="4"/>
    <s v="SIN FECHA COMO TAL, SE ASIGNA LA INTERMEDIA DEL SEGUNDO SEMESTRE"/>
    <m/>
    <m/>
    <m/>
    <m/>
    <m/>
    <m/>
    <m/>
    <m/>
    <m/>
    <s v="SIN CECO"/>
    <s v="NO"/>
    <s v="CENTRO INTEGRADO POLICÍA 19-JUN-12-Productos Asociados de PAYC (Informes, Control de presupuesto y Programación y actas)"/>
    <n v="4"/>
    <n v="4"/>
    <n v="1355"/>
    <n v="1355"/>
    <s v="INT"/>
    <s v="d. Precisión de la información-Productos Asociados de PAYC (Informes, Control de presupuesto y Programación y actas)"/>
    <x v="23"/>
  </r>
  <r>
    <n v="3187"/>
    <x v="91"/>
    <x v="7"/>
    <x v="1"/>
    <m/>
    <m/>
    <s v="e. Diagramación"/>
    <x v="4"/>
    <n v="4"/>
    <s v="SIN FECHA COMO TAL, SE ASIGNA LA INTERMEDIA DEL SEGUNDO SEMESTRE"/>
    <m/>
    <m/>
    <m/>
    <m/>
    <m/>
    <m/>
    <m/>
    <m/>
    <m/>
    <s v="SIN CECO"/>
    <s v="NO"/>
    <s v="CENTRO INTEGRADO POLICÍA 19-JUN-12-Productos Asociados de PAYC (Informes, Control de presupuesto y Programación y actas)"/>
    <n v="4"/>
    <n v="4"/>
    <n v="1355"/>
    <n v="1355"/>
    <s v="INT"/>
    <s v="e. Diagramación-Productos Asociados de PAYC (Informes, Control de presupuesto y Programación y actas)"/>
    <x v="24"/>
  </r>
  <r>
    <n v="3188"/>
    <x v="91"/>
    <x v="7"/>
    <x v="1"/>
    <m/>
    <m/>
    <s v="a. Cumplimiento"/>
    <x v="5"/>
    <n v="4"/>
    <s v="SIN FECHA COMO TAL, SE ASIGNA LA INTERMEDIA DEL SEGUNDO SEMESTRE"/>
    <m/>
    <m/>
    <m/>
    <m/>
    <m/>
    <m/>
    <m/>
    <m/>
    <m/>
    <s v="SIN CECO"/>
    <s v="NO"/>
    <s v="CENTRO INTEGRADO POLICÍA 19-JUN-12-Compromisos Pactados"/>
    <n v="4"/>
    <n v="4"/>
    <n v="1355"/>
    <n v="1355"/>
    <s v="INT"/>
    <s v="a. Cumplimiento-Compromisos Pactados"/>
    <x v="25"/>
  </r>
  <r>
    <n v="3189"/>
    <x v="91"/>
    <x v="7"/>
    <x v="1"/>
    <m/>
    <m/>
    <s v="b. Satisface expectativas"/>
    <x v="5"/>
    <n v="4"/>
    <s v="SIN FECHA COMO TAL, SE ASIGNA LA INTERMEDIA DEL SEGUNDO SEMESTRE"/>
    <m/>
    <m/>
    <m/>
    <m/>
    <m/>
    <m/>
    <m/>
    <m/>
    <m/>
    <s v="SIN CECO"/>
    <s v="NO"/>
    <s v="CENTRO INTEGRADO POLICÍA 19-JUN-12-Compromisos Pactados"/>
    <n v="4"/>
    <n v="4"/>
    <n v="1355"/>
    <n v="1355"/>
    <s v="INT"/>
    <s v="b. Satisface expectativas-Compromisos Pactados"/>
    <x v="26"/>
  </r>
  <r>
    <n v="3190"/>
    <x v="91"/>
    <x v="7"/>
    <x v="1"/>
    <m/>
    <m/>
    <s v="c. Calidad de la Información suministrada"/>
    <x v="5"/>
    <n v="4"/>
    <s v="SIN FECHA COMO TAL, SE ASIGNA LA INTERMEDIA DEL SEGUNDO SEMESTRE"/>
    <m/>
    <m/>
    <m/>
    <m/>
    <m/>
    <m/>
    <m/>
    <m/>
    <m/>
    <s v="SIN CECO"/>
    <s v="NO"/>
    <s v="CENTRO INTEGRADO POLICÍA 19-JUN-12-Compromisos Pactados"/>
    <n v="4"/>
    <n v="4"/>
    <n v="1355"/>
    <n v="1355"/>
    <s v="INT"/>
    <s v="c. Calidad de la Información suministrada-Compromisos Pactados"/>
    <x v="27"/>
  </r>
  <r>
    <n v="3191"/>
    <x v="91"/>
    <x v="7"/>
    <x v="1"/>
    <m/>
    <m/>
    <s v="d. Disposición del personal de PAYC a las solicitudes del cliente"/>
    <x v="5"/>
    <n v="4"/>
    <s v="SIN FECHA COMO TAL, SE ASIGNA LA INTERMEDIA DEL SEGUNDO SEMESTRE"/>
    <m/>
    <m/>
    <m/>
    <m/>
    <m/>
    <m/>
    <m/>
    <m/>
    <m/>
    <s v="SIN CECO"/>
    <s v="NO"/>
    <s v="CENTRO INTEGRADO POLICÍA 19-JUN-12-Compromisos Pactados"/>
    <n v="4"/>
    <n v="4"/>
    <n v="1355"/>
    <n v="1355"/>
    <s v="INT"/>
    <s v="d. Disposición del personal de PAYC a las solicitudes del cliente-Compromisos Pactados"/>
    <x v="28"/>
  </r>
  <r>
    <n v="3192"/>
    <x v="91"/>
    <x v="7"/>
    <x v="1"/>
    <m/>
    <m/>
    <s v="e. Coherencia entre lo solicitado y lo entregado"/>
    <x v="5"/>
    <n v="4"/>
    <s v="SIN FECHA COMO TAL, SE ASIGNA LA INTERMEDIA DEL SEGUNDO SEMESTRE"/>
    <m/>
    <m/>
    <m/>
    <m/>
    <m/>
    <m/>
    <m/>
    <m/>
    <m/>
    <s v="SIN CECO"/>
    <s v="NO"/>
    <s v="CENTRO INTEGRADO POLICÍA 19-JUN-12-Compromisos Pactados"/>
    <n v="4"/>
    <n v="4"/>
    <n v="1355"/>
    <n v="1355"/>
    <s v="INT"/>
    <s v="e. Coherencia entre lo solicitado y lo entregado-Compromisos Pactados"/>
    <x v="29"/>
  </r>
  <r>
    <n v="3193"/>
    <x v="91"/>
    <x v="7"/>
    <x v="1"/>
    <m/>
    <m/>
    <s v="Grado de Satisfacción con el Servicio Prestado"/>
    <x v="6"/>
    <n v="4"/>
    <s v="SIN FECHA COMO TAL, SE ASIGNA LA INTERMEDIA DEL SEGUNDO SEMESTRE"/>
    <m/>
    <m/>
    <m/>
    <m/>
    <m/>
    <m/>
    <m/>
    <m/>
    <m/>
    <s v="SIN CECO"/>
    <s v="NO"/>
    <s v="CENTRO INTEGRADO POLICÍA 19-JUN-12-Grado de Satisfacción con el Servicio Prestado"/>
    <n v="4"/>
    <n v="4"/>
    <n v="1355"/>
    <n v="1355"/>
    <s v="INT"/>
    <s v="Grado de Satisfacción con el Servicio Prestado-Grado de Satisfacción con el Servicio Prestado"/>
    <x v="30"/>
  </r>
  <r>
    <n v="3194"/>
    <x v="91"/>
    <x v="7"/>
    <x v="1"/>
    <m/>
    <m/>
    <s v="Posibilidad de Volver a Contratar con PAYC"/>
    <x v="7"/>
    <n v="4"/>
    <s v="SIN FECHA COMO TAL, SE ASIGNA LA INTERMEDIA DEL SEGUNDO SEMESTRE"/>
    <m/>
    <m/>
    <m/>
    <m/>
    <m/>
    <m/>
    <m/>
    <m/>
    <m/>
    <s v="SIN CECO"/>
    <s v="NO"/>
    <s v="CENTRO INTEGRADO POLICÍA 19-JUN-12-Posibilidad de Volver a Contratar con PAYC"/>
    <n v="4"/>
    <n v="4"/>
    <n v="1355"/>
    <n v="1355"/>
    <s v="INT"/>
    <s v="Posibilidad de Volver a Contratar con PAYC-Posibilidad de Volver a Contratar con PAYC"/>
    <x v="31"/>
  </r>
  <r>
    <n v="3195"/>
    <x v="91"/>
    <x v="7"/>
    <x v="1"/>
    <m/>
    <m/>
    <s v="Principales fortalezas en el servicio que presta PAYC"/>
    <x v="8"/>
    <s v="Conocimiento que tienen sobre el proyecto.-Manejo tecnico de la ciencia.-Relación con el cliente-"/>
    <s v="SIN FECHA COMO TAL, SE ASIGNA LA INTERMEDIA DEL SEGUNDO SEMESTRE"/>
    <s v="CONOCIMIENTO DEL PROYECTO"/>
    <s v="CONOCIMIENTO TÉCNICO"/>
    <s v="RELACIÓN CON EL CLIENTE"/>
    <m/>
    <m/>
    <m/>
    <m/>
    <m/>
    <m/>
    <s v="SIN CECO"/>
    <s v="NO"/>
    <s v="CENTRO INTEGRADO POLICÍA 19-JUN-12-Fortalezas PAYC"/>
    <s v="Conocimiento que tienen sobre el proyecto.-Manejo tecnico de la ciencia.-Relación con el cliente-"/>
    <n v="0"/>
    <n v="1355"/>
    <n v="1355"/>
    <s v="INT"/>
    <s v="Principales fortalezas en el servicio que presta PAYC-Fortalezas PAYC"/>
    <x v="32"/>
  </r>
  <r>
    <n v="3196"/>
    <x v="91"/>
    <x v="7"/>
    <x v="1"/>
    <m/>
    <m/>
    <s v="Principales debilidades en el servicio que presta PAYC"/>
    <x v="9"/>
    <s v="El cambio de los profesionales en el proyecto.-Deficiencia en los equipos y recursos."/>
    <s v="SIN FECHA COMO TAL, SE ASIGNA LA INTERMEDIA DEL SEGUNDO SEMESTRE"/>
    <s v="ROTACIÓN DE PERSONAL"/>
    <s v="RECURSOS"/>
    <s v="EQUIPOS"/>
    <m/>
    <m/>
    <m/>
    <m/>
    <m/>
    <m/>
    <s v="SIN CECO"/>
    <s v="NO"/>
    <s v="CENTRO INTEGRADO POLICÍA 19-JUN-12-Debilidades PAYC"/>
    <s v="El cambio de los profesionales en el proyecto.-Deficiencia en los equipos y recursos."/>
    <n v="0"/>
    <n v="1355"/>
    <n v="1355"/>
    <s v="INT"/>
    <s v="Principales debilidades en el servicio que presta PAYC-Debilidades PAYC"/>
    <x v="33"/>
  </r>
  <r>
    <n v="3197"/>
    <x v="92"/>
    <x v="7"/>
    <x v="1"/>
    <m/>
    <m/>
    <s v="a. Conocimiento específico de temas aplicables al proyecto"/>
    <x v="0"/>
    <n v="4"/>
    <s v="SIN FECHA COMO TAL, SE ASIGNA LA INTERMEDIA DEL SEGUNDO SEMESTRE"/>
    <m/>
    <m/>
    <m/>
    <m/>
    <m/>
    <m/>
    <m/>
    <m/>
    <m/>
    <s v="SIN CECO"/>
    <s v="NO"/>
    <s v="CENTRO INTEGRADO POLICÍA 16-ABRI-12-Soporte Técnico"/>
    <n v="4"/>
    <n v="4"/>
    <n v="1355"/>
    <n v="1355"/>
    <s v="INT"/>
    <s v="a. Conocimiento específico de temas aplicables al proyecto-Soporte Técnico"/>
    <x v="0"/>
  </r>
  <r>
    <n v="3198"/>
    <x v="92"/>
    <x v="7"/>
    <x v="1"/>
    <m/>
    <m/>
    <s v="b. Idoneidad y Calidad del soporte"/>
    <x v="0"/>
    <n v="4"/>
    <s v="SIN FECHA COMO TAL, SE ASIGNA LA INTERMEDIA DEL SEGUNDO SEMESTRE"/>
    <m/>
    <m/>
    <m/>
    <m/>
    <m/>
    <m/>
    <m/>
    <m/>
    <m/>
    <s v="SIN CECO"/>
    <s v="NO"/>
    <s v="CENTRO INTEGRADO POLICÍA 16-ABRI-12-Soporte Técnico"/>
    <n v="4"/>
    <n v="4"/>
    <n v="1355"/>
    <n v="1355"/>
    <s v="INT"/>
    <s v="b. Idoneidad y Calidad del soporte-Soporte Técnico"/>
    <x v="1"/>
  </r>
  <r>
    <n v="3199"/>
    <x v="92"/>
    <x v="7"/>
    <x v="1"/>
    <m/>
    <m/>
    <s v="c. Cumplimiento de especificaciones técnicas de construcción"/>
    <x v="0"/>
    <n v="4"/>
    <s v="SIN FECHA COMO TAL, SE ASIGNA LA INTERMEDIA DEL SEGUNDO SEMESTRE"/>
    <m/>
    <m/>
    <m/>
    <m/>
    <m/>
    <m/>
    <m/>
    <m/>
    <m/>
    <s v="SIN CECO"/>
    <s v="NO"/>
    <s v="CENTRO INTEGRADO POLICÍA 16-ABRI-12-Soporte Técnico"/>
    <n v="4"/>
    <n v="4"/>
    <n v="1355"/>
    <n v="1355"/>
    <s v="INT"/>
    <s v="c. Cumplimiento de especificaciones técnicas de construcción-Soporte Técnico"/>
    <x v="2"/>
  </r>
  <r>
    <n v="3200"/>
    <x v="92"/>
    <x v="7"/>
    <x v="1"/>
    <m/>
    <m/>
    <s v="d. Confiabilidad de los conceptos aplicados"/>
    <x v="0"/>
    <n v="5"/>
    <s v="SIN FECHA COMO TAL, SE ASIGNA LA INTERMEDIA DEL SEGUNDO SEMESTRE"/>
    <m/>
    <m/>
    <m/>
    <m/>
    <m/>
    <m/>
    <m/>
    <m/>
    <m/>
    <s v="SIN CECO"/>
    <s v="NO"/>
    <s v="CENTRO INTEGRADO POLICÍA 16-ABRI-12-Soporte Técnico"/>
    <n v="5"/>
    <n v="5"/>
    <n v="1355"/>
    <n v="1355"/>
    <s v="INT"/>
    <s v="d. Confiabilidad de los conceptos aplicados-Soporte Técnico"/>
    <x v="3"/>
  </r>
  <r>
    <n v="3201"/>
    <x v="92"/>
    <x v="7"/>
    <x v="1"/>
    <m/>
    <m/>
    <s v="e. Oportunidad en entrega de información o requerimientos"/>
    <x v="0"/>
    <n v="4"/>
    <s v="SIN FECHA COMO TAL, SE ASIGNA LA INTERMEDIA DEL SEGUNDO SEMESTRE"/>
    <m/>
    <m/>
    <m/>
    <m/>
    <m/>
    <m/>
    <m/>
    <m/>
    <m/>
    <s v="SIN CECO"/>
    <s v="NO"/>
    <s v="CENTRO INTEGRADO POLICÍA 16-ABRI-12-Soporte Técnico"/>
    <n v="4"/>
    <n v="4"/>
    <n v="1355"/>
    <n v="1355"/>
    <s v="INT"/>
    <s v="e. Oportunidad en entrega de información o requerimientos-Soporte Técnico"/>
    <x v="4"/>
  </r>
  <r>
    <n v="3202"/>
    <x v="92"/>
    <x v="7"/>
    <x v="1"/>
    <m/>
    <m/>
    <s v="a. Oportunidad de la gestión en obra"/>
    <x v="1"/>
    <n v="4"/>
    <s v="SIN FECHA COMO TAL, SE ASIGNA LA INTERMEDIA DEL SEGUNDO SEMESTRE"/>
    <m/>
    <m/>
    <m/>
    <m/>
    <m/>
    <m/>
    <m/>
    <m/>
    <m/>
    <s v="SIN CECO"/>
    <s v="NO"/>
    <s v="CENTRO INTEGRADO POLICÍA 16-ABRI-12-Soporte Administrativo"/>
    <n v="4"/>
    <n v="4"/>
    <n v="1355"/>
    <n v="1355"/>
    <s v="INT"/>
    <s v="a. Oportunidad de la gestión en obra-Soporte Administrativo"/>
    <x v="5"/>
  </r>
  <r>
    <n v="3203"/>
    <x v="92"/>
    <x v="7"/>
    <x v="1"/>
    <m/>
    <m/>
    <s v="b. Manejo administrativo del proyecto"/>
    <x v="1"/>
    <n v="4"/>
    <s v="SIN FECHA COMO TAL, SE ASIGNA LA INTERMEDIA DEL SEGUNDO SEMESTRE"/>
    <m/>
    <m/>
    <m/>
    <m/>
    <m/>
    <m/>
    <m/>
    <m/>
    <m/>
    <s v="SIN CECO"/>
    <s v="NO"/>
    <s v="CENTRO INTEGRADO POLICÍA 16-ABRI-12-Soporte Administrativo"/>
    <n v="4"/>
    <n v="4"/>
    <n v="1355"/>
    <n v="1355"/>
    <s v="INT"/>
    <s v="b. Manejo administrativo del proyecto-Soporte Administrativo"/>
    <x v="6"/>
  </r>
  <r>
    <n v="3204"/>
    <x v="92"/>
    <x v="7"/>
    <x v="1"/>
    <m/>
    <m/>
    <s v="c. Información clara y veraz sobre la administración de proyecto"/>
    <x v="1"/>
    <n v="4"/>
    <s v="SIN FECHA COMO TAL, SE ASIGNA LA INTERMEDIA DEL SEGUNDO SEMESTRE"/>
    <m/>
    <m/>
    <m/>
    <m/>
    <m/>
    <m/>
    <m/>
    <m/>
    <m/>
    <s v="SIN CECO"/>
    <s v="NO"/>
    <s v="CENTRO INTEGRADO POLICÍA 16-ABRI-12-Soporte Administrativo"/>
    <n v="4"/>
    <n v="4"/>
    <n v="1355"/>
    <n v="1355"/>
    <s v="INT"/>
    <s v="c. Información clara y veraz sobre la administración de proyecto-Soporte Administrativo"/>
    <x v="7"/>
  </r>
  <r>
    <n v="3205"/>
    <x v="92"/>
    <x v="7"/>
    <x v="1"/>
    <m/>
    <m/>
    <s v="d. Cumplimientos con expectativas del cliente"/>
    <x v="1"/>
    <n v="4"/>
    <s v="SIN FECHA COMO TAL, SE ASIGNA LA INTERMEDIA DEL SEGUNDO SEMESTRE"/>
    <m/>
    <m/>
    <m/>
    <m/>
    <m/>
    <m/>
    <m/>
    <m/>
    <m/>
    <s v="SIN CECO"/>
    <s v="NO"/>
    <s v="CENTRO INTEGRADO POLICÍA 16-ABRI-12-Soporte Administrativo"/>
    <n v="4"/>
    <n v="4"/>
    <n v="1355"/>
    <n v="1355"/>
    <s v="INT"/>
    <s v="d. Cumplimientos con expectativas del cliente-Soporte Administrativo"/>
    <x v="8"/>
  </r>
  <r>
    <n v="3206"/>
    <x v="92"/>
    <x v="7"/>
    <x v="1"/>
    <m/>
    <m/>
    <s v="e. Control de presupuesto"/>
    <x v="1"/>
    <n v="4"/>
    <s v="SIN FECHA COMO TAL, SE ASIGNA LA INTERMEDIA DEL SEGUNDO SEMESTRE"/>
    <m/>
    <m/>
    <m/>
    <m/>
    <m/>
    <m/>
    <m/>
    <m/>
    <m/>
    <s v="SIN CECO"/>
    <s v="NO"/>
    <s v="CENTRO INTEGRADO POLICÍA 16-ABRI-12-Soporte Administrativo"/>
    <n v="4"/>
    <n v="4"/>
    <n v="1355"/>
    <n v="1355"/>
    <s v="INT"/>
    <s v="e. Control de presupuesto-Soporte Administrativo"/>
    <x v="9"/>
  </r>
  <r>
    <n v="3207"/>
    <x v="92"/>
    <x v="7"/>
    <x v="1"/>
    <m/>
    <m/>
    <s v="a. Apoyo y presencia en el proyecto"/>
    <x v="2"/>
    <n v="4"/>
    <s v="SIN FECHA COMO TAL, SE ASIGNA LA INTERMEDIA DEL SEGUNDO SEMESTRE"/>
    <m/>
    <m/>
    <m/>
    <m/>
    <m/>
    <m/>
    <m/>
    <m/>
    <m/>
    <s v="SIN CECO"/>
    <s v="NO"/>
    <s v="CENTRO INTEGRADO POLICÍA 16-ABRI-12-Soporte Directivo (Coordinador y Gerencia)"/>
    <n v="4"/>
    <n v="4"/>
    <n v="1355"/>
    <n v="1355"/>
    <s v="INT"/>
    <s v="a. Apoyo y presencia en el proyecto-Soporte Directivo (Coordinador y Gerencia)"/>
    <x v="10"/>
  </r>
  <r>
    <n v="3208"/>
    <x v="92"/>
    <x v="7"/>
    <x v="1"/>
    <m/>
    <m/>
    <s v="b. Conocimiento del proyecto"/>
    <x v="2"/>
    <n v="4"/>
    <s v="SIN FECHA COMO TAL, SE ASIGNA LA INTERMEDIA DEL SEGUNDO SEMESTRE"/>
    <m/>
    <m/>
    <m/>
    <m/>
    <m/>
    <m/>
    <m/>
    <m/>
    <m/>
    <s v="SIN CECO"/>
    <s v="NO"/>
    <s v="CENTRO INTEGRADO POLICÍA 16-ABRI-12-Soporte Directivo (Coordinador y Gerencia)"/>
    <n v="4"/>
    <n v="4"/>
    <n v="1355"/>
    <n v="1355"/>
    <s v="INT"/>
    <s v="b. Conocimiento del proyecto-Soporte Directivo (Coordinador y Gerencia)"/>
    <x v="11"/>
  </r>
  <r>
    <n v="3209"/>
    <x v="92"/>
    <x v="7"/>
    <x v="1"/>
    <m/>
    <m/>
    <s v="c. Planteamiento de soluciones y manejo de conflictos"/>
    <x v="2"/>
    <n v="4"/>
    <s v="SIN FECHA COMO TAL, SE ASIGNA LA INTERMEDIA DEL SEGUNDO SEMESTRE"/>
    <m/>
    <m/>
    <m/>
    <m/>
    <m/>
    <m/>
    <m/>
    <m/>
    <m/>
    <s v="SIN CECO"/>
    <s v="NO"/>
    <s v="CENTRO INTEGRADO POLICÍA 16-ABRI-12-Soporte Directivo (Coordinador y Gerencia)"/>
    <n v="4"/>
    <n v="4"/>
    <n v="1355"/>
    <n v="1355"/>
    <s v="INT"/>
    <s v="c. Planteamiento de soluciones y manejo de conflictos-Soporte Directivo (Coordinador y Gerencia)"/>
    <x v="12"/>
  </r>
  <r>
    <n v="3210"/>
    <x v="92"/>
    <x v="7"/>
    <x v="1"/>
    <m/>
    <m/>
    <s v="d. Cumplimiento de compromisos"/>
    <x v="2"/>
    <n v="4"/>
    <s v="SIN FECHA COMO TAL, SE ASIGNA LA INTERMEDIA DEL SEGUNDO SEMESTRE"/>
    <m/>
    <m/>
    <m/>
    <m/>
    <m/>
    <m/>
    <m/>
    <m/>
    <m/>
    <s v="SIN CECO"/>
    <s v="NO"/>
    <s v="CENTRO INTEGRADO POLICÍA 16-ABRI-12-Soporte Directivo (Coordinador y Gerencia)"/>
    <n v="4"/>
    <n v="4"/>
    <n v="1355"/>
    <n v="1355"/>
    <s v="INT"/>
    <s v="d. Cumplimiento de compromisos-Soporte Directivo (Coordinador y Gerencia)"/>
    <x v="13"/>
  </r>
  <r>
    <n v="3211"/>
    <x v="92"/>
    <x v="7"/>
    <x v="1"/>
    <m/>
    <m/>
    <s v="e. Manejo del cliente"/>
    <x v="2"/>
    <n v="4"/>
    <s v="SIN FECHA COMO TAL, SE ASIGNA LA INTERMEDIA DEL SEGUNDO SEMESTRE"/>
    <m/>
    <m/>
    <m/>
    <m/>
    <m/>
    <m/>
    <m/>
    <m/>
    <m/>
    <s v="SIN CECO"/>
    <s v="NO"/>
    <s v="CENTRO INTEGRADO POLICÍA 16-ABRI-12-Soporte Directivo (Coordinador y Gerencia)"/>
    <n v="4"/>
    <n v="4"/>
    <n v="1355"/>
    <n v="1355"/>
    <s v="INT"/>
    <s v="e. Manejo del cliente-Soporte Directivo (Coordinador y Gerencia)"/>
    <x v="14"/>
  </r>
  <r>
    <n v="3212"/>
    <x v="92"/>
    <x v="7"/>
    <x v="1"/>
    <m/>
    <m/>
    <s v="a. Idoneidad del personal"/>
    <x v="3"/>
    <n v="4"/>
    <s v="SIN FECHA COMO TAL, SE ASIGNA LA INTERMEDIA DEL SEGUNDO SEMESTRE"/>
    <m/>
    <m/>
    <m/>
    <m/>
    <m/>
    <m/>
    <m/>
    <m/>
    <m/>
    <s v="SIN CECO"/>
    <s v="NO"/>
    <s v="CENTRO INTEGRADO POLICÍA 16-ABRI-12-Personal que presta el servicio en obra"/>
    <n v="4"/>
    <n v="4"/>
    <n v="1355"/>
    <n v="1355"/>
    <s v="INT"/>
    <s v="a. Idoneidad del personal-Personal que presta el servicio en obra"/>
    <x v="15"/>
  </r>
  <r>
    <n v="3213"/>
    <x v="92"/>
    <x v="7"/>
    <x v="1"/>
    <m/>
    <m/>
    <s v="b. Oportuna atención al cliente"/>
    <x v="3"/>
    <n v="4"/>
    <s v="SIN FECHA COMO TAL, SE ASIGNA LA INTERMEDIA DEL SEGUNDO SEMESTRE"/>
    <m/>
    <m/>
    <m/>
    <m/>
    <m/>
    <m/>
    <m/>
    <m/>
    <m/>
    <s v="SIN CECO"/>
    <s v="NO"/>
    <s v="CENTRO INTEGRADO POLICÍA 16-ABRI-12-Personal que presta el servicio en obra"/>
    <n v="4"/>
    <n v="4"/>
    <n v="1355"/>
    <n v="1355"/>
    <s v="INT"/>
    <s v="b. Oportuna atención al cliente-Personal que presta el servicio en obra"/>
    <x v="16"/>
  </r>
  <r>
    <n v="3214"/>
    <x v="92"/>
    <x v="7"/>
    <x v="1"/>
    <m/>
    <m/>
    <s v="c. Compromiso con el proyecto"/>
    <x v="3"/>
    <n v="4"/>
    <s v="SIN FECHA COMO TAL, SE ASIGNA LA INTERMEDIA DEL SEGUNDO SEMESTRE"/>
    <m/>
    <m/>
    <m/>
    <m/>
    <m/>
    <m/>
    <m/>
    <m/>
    <m/>
    <s v="SIN CECO"/>
    <s v="NO"/>
    <s v="CENTRO INTEGRADO POLICÍA 16-ABRI-12-Personal que presta el servicio en obra"/>
    <n v="4"/>
    <n v="4"/>
    <n v="1355"/>
    <n v="1355"/>
    <s v="INT"/>
    <s v="c. Compromiso con el proyecto-Personal que presta el servicio en obra"/>
    <x v="17"/>
  </r>
  <r>
    <n v="3215"/>
    <x v="92"/>
    <x v="7"/>
    <x v="1"/>
    <m/>
    <m/>
    <s v="d. Cumplimiento de compromisos"/>
    <x v="3"/>
    <n v="4"/>
    <s v="SIN FECHA COMO TAL, SE ASIGNA LA INTERMEDIA DEL SEGUNDO SEMESTRE"/>
    <m/>
    <m/>
    <m/>
    <m/>
    <m/>
    <m/>
    <m/>
    <m/>
    <m/>
    <s v="SIN CECO"/>
    <s v="NO"/>
    <s v="CENTRO INTEGRADO POLICÍA 16-ABRI-12-Personal que presta el servicio en obra"/>
    <n v="4"/>
    <n v="4"/>
    <n v="1355"/>
    <n v="1355"/>
    <s v="INT"/>
    <s v="d. Cumplimiento de compromisos-Personal que presta el servicio en obra"/>
    <x v="18"/>
  </r>
  <r>
    <n v="3216"/>
    <x v="92"/>
    <x v="7"/>
    <x v="1"/>
    <m/>
    <m/>
    <s v="e. Proactividad en desarrollo de funciones"/>
    <x v="3"/>
    <n v="4"/>
    <s v="SIN FECHA COMO TAL, SE ASIGNA LA INTERMEDIA DEL SEGUNDO SEMESTRE"/>
    <m/>
    <m/>
    <m/>
    <m/>
    <m/>
    <m/>
    <m/>
    <m/>
    <m/>
    <s v="SIN CECO"/>
    <s v="NO"/>
    <s v="CENTRO INTEGRADO POLICÍA 16-ABRI-12-Personal que presta el servicio en obra"/>
    <n v="4"/>
    <n v="4"/>
    <n v="1355"/>
    <n v="1355"/>
    <s v="INT"/>
    <s v="e. Proactividad en desarrollo de funciones-Personal que presta el servicio en obra"/>
    <x v="19"/>
  </r>
  <r>
    <n v="3217"/>
    <x v="92"/>
    <x v="7"/>
    <x v="1"/>
    <m/>
    <m/>
    <s v="a. Calidad del Contenido"/>
    <x v="4"/>
    <n v="5"/>
    <s v="SIN FECHA COMO TAL, SE ASIGNA LA INTERMEDIA DEL SEGUNDO SEMESTRE"/>
    <m/>
    <m/>
    <m/>
    <m/>
    <m/>
    <m/>
    <m/>
    <m/>
    <m/>
    <s v="SIN CECO"/>
    <s v="NO"/>
    <s v="CENTRO INTEGRADO POLICÍA 16-ABRI-12-Productos Asociados de PAYC (Informes, Control de presupuesto y Programación y actas)"/>
    <n v="5"/>
    <n v="5"/>
    <n v="1355"/>
    <n v="1355"/>
    <s v="INT"/>
    <s v="a. Calidad del Contenido-Productos Asociados de PAYC (Informes, Control de presupuesto y Programación y actas)"/>
    <x v="20"/>
  </r>
  <r>
    <n v="3218"/>
    <x v="92"/>
    <x v="7"/>
    <x v="1"/>
    <m/>
    <m/>
    <s v="b. Claridad del Contenido"/>
    <x v="4"/>
    <n v="5"/>
    <s v="SIN FECHA COMO TAL, SE ASIGNA LA INTERMEDIA DEL SEGUNDO SEMESTRE"/>
    <m/>
    <m/>
    <m/>
    <m/>
    <m/>
    <m/>
    <m/>
    <m/>
    <m/>
    <s v="SIN CECO"/>
    <s v="NO"/>
    <s v="CENTRO INTEGRADO POLICÍA 16-ABRI-12-Productos Asociados de PAYC (Informes, Control de presupuesto y Programación y actas)"/>
    <n v="5"/>
    <n v="5"/>
    <n v="1355"/>
    <n v="1355"/>
    <s v="INT"/>
    <s v="b. Claridad del Contenido-Productos Asociados de PAYC (Informes, Control de presupuesto y Programación y actas)"/>
    <x v="21"/>
  </r>
  <r>
    <n v="3219"/>
    <x v="92"/>
    <x v="7"/>
    <x v="1"/>
    <m/>
    <m/>
    <s v="c. Oportunidad en la entrega"/>
    <x v="4"/>
    <n v="4"/>
    <s v="SIN FECHA COMO TAL, SE ASIGNA LA INTERMEDIA DEL SEGUNDO SEMESTRE"/>
    <m/>
    <m/>
    <m/>
    <m/>
    <m/>
    <m/>
    <m/>
    <m/>
    <m/>
    <s v="SIN CECO"/>
    <s v="NO"/>
    <s v="CENTRO INTEGRADO POLICÍA 16-ABRI-12-Productos Asociados de PAYC (Informes, Control de presupuesto y Programación y actas)"/>
    <n v="4"/>
    <n v="4"/>
    <n v="1355"/>
    <n v="1355"/>
    <s v="INT"/>
    <s v="c. Oportunidad en la entrega-Productos Asociados de PAYC (Informes, Control de presupuesto y Programación y actas)"/>
    <x v="22"/>
  </r>
  <r>
    <n v="3220"/>
    <x v="92"/>
    <x v="7"/>
    <x v="1"/>
    <m/>
    <m/>
    <s v="d. Precisión de la información"/>
    <x v="4"/>
    <n v="5"/>
    <s v="SIN FECHA COMO TAL, SE ASIGNA LA INTERMEDIA DEL SEGUNDO SEMESTRE"/>
    <m/>
    <m/>
    <m/>
    <m/>
    <m/>
    <m/>
    <m/>
    <m/>
    <m/>
    <s v="SIN CECO"/>
    <s v="NO"/>
    <s v="CENTRO INTEGRADO POLICÍA 16-ABRI-12-Productos Asociados de PAYC (Informes, Control de presupuesto y Programación y actas)"/>
    <n v="5"/>
    <n v="5"/>
    <n v="1355"/>
    <n v="1355"/>
    <s v="INT"/>
    <s v="d. Precisión de la información-Productos Asociados de PAYC (Informes, Control de presupuesto y Programación y actas)"/>
    <x v="23"/>
  </r>
  <r>
    <n v="3221"/>
    <x v="92"/>
    <x v="7"/>
    <x v="1"/>
    <m/>
    <m/>
    <s v="e. Diagramación"/>
    <x v="4"/>
    <n v="4"/>
    <s v="SIN FECHA COMO TAL, SE ASIGNA LA INTERMEDIA DEL SEGUNDO SEMESTRE"/>
    <m/>
    <m/>
    <m/>
    <m/>
    <m/>
    <m/>
    <m/>
    <m/>
    <m/>
    <s v="SIN CECO"/>
    <s v="NO"/>
    <s v="CENTRO INTEGRADO POLICÍA 16-ABRI-12-Productos Asociados de PAYC (Informes, Control de presupuesto y Programación y actas)"/>
    <n v="4"/>
    <n v="4"/>
    <n v="1355"/>
    <n v="1355"/>
    <s v="INT"/>
    <s v="e. Diagramación-Productos Asociados de PAYC (Informes, Control de presupuesto y Programación y actas)"/>
    <x v="24"/>
  </r>
  <r>
    <n v="3222"/>
    <x v="92"/>
    <x v="7"/>
    <x v="1"/>
    <m/>
    <m/>
    <s v="a. Cumplimiento"/>
    <x v="5"/>
    <n v="4"/>
    <s v="SIN FECHA COMO TAL, SE ASIGNA LA INTERMEDIA DEL SEGUNDO SEMESTRE"/>
    <m/>
    <m/>
    <m/>
    <m/>
    <m/>
    <m/>
    <m/>
    <m/>
    <m/>
    <s v="SIN CECO"/>
    <s v="NO"/>
    <s v="CENTRO INTEGRADO POLICÍA 16-ABRI-12-Compromisos Pactados"/>
    <n v="4"/>
    <n v="4"/>
    <n v="1355"/>
    <n v="1355"/>
    <s v="INT"/>
    <s v="a. Cumplimiento-Compromisos Pactados"/>
    <x v="25"/>
  </r>
  <r>
    <n v="3223"/>
    <x v="92"/>
    <x v="7"/>
    <x v="1"/>
    <m/>
    <m/>
    <s v="b. Satisface expectativas"/>
    <x v="5"/>
    <n v="4"/>
    <s v="SIN FECHA COMO TAL, SE ASIGNA LA INTERMEDIA DEL SEGUNDO SEMESTRE"/>
    <m/>
    <m/>
    <m/>
    <m/>
    <m/>
    <m/>
    <m/>
    <m/>
    <m/>
    <s v="SIN CECO"/>
    <s v="NO"/>
    <s v="CENTRO INTEGRADO POLICÍA 16-ABRI-12-Compromisos Pactados"/>
    <n v="4"/>
    <n v="4"/>
    <n v="1355"/>
    <n v="1355"/>
    <s v="INT"/>
    <s v="b. Satisface expectativas-Compromisos Pactados"/>
    <x v="26"/>
  </r>
  <r>
    <n v="3224"/>
    <x v="92"/>
    <x v="7"/>
    <x v="1"/>
    <m/>
    <m/>
    <s v="c. Calidad de la Información suministrada"/>
    <x v="5"/>
    <n v="4"/>
    <s v="SIN FECHA COMO TAL, SE ASIGNA LA INTERMEDIA DEL SEGUNDO SEMESTRE"/>
    <m/>
    <m/>
    <m/>
    <m/>
    <m/>
    <m/>
    <m/>
    <m/>
    <m/>
    <s v="SIN CECO"/>
    <s v="NO"/>
    <s v="CENTRO INTEGRADO POLICÍA 16-ABRI-12-Compromisos Pactados"/>
    <n v="4"/>
    <n v="4"/>
    <n v="1355"/>
    <n v="1355"/>
    <s v="INT"/>
    <s v="c. Calidad de la Información suministrada-Compromisos Pactados"/>
    <x v="27"/>
  </r>
  <r>
    <n v="3225"/>
    <x v="92"/>
    <x v="7"/>
    <x v="1"/>
    <m/>
    <m/>
    <s v="d. Disposición del personal de PAYC a las solicitudes del cliente"/>
    <x v="5"/>
    <n v="4"/>
    <s v="SIN FECHA COMO TAL, SE ASIGNA LA INTERMEDIA DEL SEGUNDO SEMESTRE"/>
    <m/>
    <m/>
    <m/>
    <m/>
    <m/>
    <m/>
    <m/>
    <m/>
    <m/>
    <s v="SIN CECO"/>
    <s v="NO"/>
    <s v="CENTRO INTEGRADO POLICÍA 16-ABRI-12-Compromisos Pactados"/>
    <n v="4"/>
    <n v="4"/>
    <n v="1355"/>
    <n v="1355"/>
    <s v="INT"/>
    <s v="d. Disposición del personal de PAYC a las solicitudes del cliente-Compromisos Pactados"/>
    <x v="28"/>
  </r>
  <r>
    <n v="3226"/>
    <x v="92"/>
    <x v="7"/>
    <x v="1"/>
    <m/>
    <m/>
    <s v="e. Coherencia entre lo solicitado y lo entregado"/>
    <x v="5"/>
    <n v="4"/>
    <s v="SIN FECHA COMO TAL, SE ASIGNA LA INTERMEDIA DEL SEGUNDO SEMESTRE"/>
    <m/>
    <m/>
    <m/>
    <m/>
    <m/>
    <m/>
    <m/>
    <m/>
    <m/>
    <s v="SIN CECO"/>
    <s v="NO"/>
    <s v="CENTRO INTEGRADO POLICÍA 16-ABRI-12-Compromisos Pactados"/>
    <n v="4"/>
    <n v="4"/>
    <n v="1355"/>
    <n v="1355"/>
    <s v="INT"/>
    <s v="e. Coherencia entre lo solicitado y lo entregado-Compromisos Pactados"/>
    <x v="29"/>
  </r>
  <r>
    <n v="3227"/>
    <x v="92"/>
    <x v="7"/>
    <x v="1"/>
    <m/>
    <m/>
    <s v="Grado de Satisfacción con el Servicio Prestado"/>
    <x v="6"/>
    <n v="4"/>
    <s v="SIN FECHA COMO TAL, SE ASIGNA LA INTERMEDIA DEL SEGUNDO SEMESTRE"/>
    <m/>
    <m/>
    <m/>
    <m/>
    <m/>
    <m/>
    <m/>
    <m/>
    <m/>
    <s v="SIN CECO"/>
    <s v="NO"/>
    <s v="CENTRO INTEGRADO POLICÍA 16-ABRI-12-Grado de Satisfacción con el Servicio Prestado"/>
    <n v="4"/>
    <n v="4"/>
    <n v="1355"/>
    <n v="1355"/>
    <s v="INT"/>
    <s v="Grado de Satisfacción con el Servicio Prestado-Grado de Satisfacción con el Servicio Prestado"/>
    <x v="30"/>
  </r>
  <r>
    <n v="3228"/>
    <x v="92"/>
    <x v="7"/>
    <x v="1"/>
    <m/>
    <m/>
    <s v="Posibilidad de Volver a Contratar con PAYC"/>
    <x v="7"/>
    <n v="4"/>
    <s v="SIN FECHA COMO TAL, SE ASIGNA LA INTERMEDIA DEL SEGUNDO SEMESTRE"/>
    <m/>
    <m/>
    <m/>
    <m/>
    <m/>
    <m/>
    <m/>
    <m/>
    <m/>
    <s v="SIN CECO"/>
    <s v="NO"/>
    <s v="CENTRO INTEGRADO POLICÍA 16-ABRI-12-Posibilidad de Volver a Contratar con PAYC"/>
    <n v="4"/>
    <n v="4"/>
    <n v="1355"/>
    <n v="1355"/>
    <s v="INT"/>
    <s v="Posibilidad de Volver a Contratar con PAYC-Posibilidad de Volver a Contratar con PAYC"/>
    <x v="31"/>
  </r>
  <r>
    <n v="3229"/>
    <x v="92"/>
    <x v="7"/>
    <x v="1"/>
    <m/>
    <m/>
    <s v="Principales fortalezas en el servicio que presta PAYC"/>
    <x v="8"/>
    <s v=" Experiencia como empresa-Experiencia profesional-Relación con el cliente-"/>
    <s v="SIN FECHA COMO TAL, SE ASIGNA LA INTERMEDIA DEL SEGUNDO SEMESTRE"/>
    <s v="EXPERIENCIA PAYC"/>
    <s v="EXPERIENCIA PERSONAL"/>
    <s v="RELACIÓN CON EL CLIENTE"/>
    <m/>
    <m/>
    <m/>
    <m/>
    <m/>
    <m/>
    <s v="SIN CECO"/>
    <s v="NO"/>
    <s v="CENTRO INTEGRADO POLICÍA 16-ABRI-12-Fortalezas PAYC"/>
    <s v=" Experiencia como empresa-Experiencia profesional-Relación con el cliente-"/>
    <n v="0"/>
    <n v="1355"/>
    <n v="1355"/>
    <s v="INT"/>
    <s v="Principales fortalezas en el servicio que presta PAYC-Fortalezas PAYC"/>
    <x v="32"/>
  </r>
  <r>
    <n v="3230"/>
    <x v="92"/>
    <x v="7"/>
    <x v="1"/>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s v="EQUIPOS CECULARES"/>
    <s v="CALIDAD DE LAS IMPRESIONES"/>
    <s v="CALIDAD DE LAS IMPRESIONES"/>
    <m/>
    <m/>
    <m/>
    <m/>
    <m/>
    <m/>
    <s v="SIN CECO"/>
    <s v="NO"/>
    <s v="CENTRO INTEGRADO POLICÍA 16-ABRI-12-Debilidades PAYC"/>
    <s v="Se han tenido inconvenientes en la comunicación con el personal por falta de logística. Equipos celulares-Los medios impresos en blanco y negro hacen perder la claridad de la información"/>
    <n v="0"/>
    <n v="1355"/>
    <n v="1355"/>
    <s v="INT"/>
    <s v="Principales debilidades en el servicio que presta PAYC-Debilidades PAYC"/>
    <x v="33"/>
  </r>
  <r>
    <n v="3231"/>
    <x v="93"/>
    <x v="7"/>
    <x v="1"/>
    <m/>
    <m/>
    <s v="a. Conocimiento específico de temas aplicables al proyecto"/>
    <x v="0"/>
    <n v="4"/>
    <s v="SIN FECHA COMO TAL, SE ASIGNA LA INTERMEDIA DEL SEGUNDO SEMESTRE"/>
    <m/>
    <m/>
    <m/>
    <m/>
    <m/>
    <m/>
    <m/>
    <m/>
    <m/>
    <s v="SIN CECO"/>
    <s v="NO"/>
    <s v="COMPENSAR 1A DE MAYO 31-MAY-12-Soporte Técnico"/>
    <n v="4"/>
    <n v="4"/>
    <n v="1188"/>
    <n v="1188"/>
    <s v="INT"/>
    <s v="a. Conocimiento específico de temas aplicables al proyecto-Soporte Técnico"/>
    <x v="0"/>
  </r>
  <r>
    <n v="3232"/>
    <x v="93"/>
    <x v="7"/>
    <x v="1"/>
    <m/>
    <m/>
    <s v="b. Idoneidad y Calidad del soporte"/>
    <x v="0"/>
    <n v="4"/>
    <s v="SIN FECHA COMO TAL, SE ASIGNA LA INTERMEDIA DEL SEGUNDO SEMESTRE"/>
    <m/>
    <m/>
    <m/>
    <m/>
    <m/>
    <m/>
    <m/>
    <m/>
    <m/>
    <s v="SIN CECO"/>
    <s v="NO"/>
    <s v="COMPENSAR 1A DE MAYO 31-MAY-12-Soporte Técnico"/>
    <n v="4"/>
    <n v="4"/>
    <n v="1188"/>
    <n v="1188"/>
    <s v="INT"/>
    <s v="b. Idoneidad y Calidad del soporte-Soporte Técnico"/>
    <x v="1"/>
  </r>
  <r>
    <n v="3233"/>
    <x v="93"/>
    <x v="7"/>
    <x v="1"/>
    <m/>
    <m/>
    <s v="c. Cumplimiento de especificaciones técnicas de construcción"/>
    <x v="0"/>
    <n v="3"/>
    <s v="SIN FECHA COMO TAL, SE ASIGNA LA INTERMEDIA DEL SEGUNDO SEMESTRE"/>
    <m/>
    <m/>
    <m/>
    <m/>
    <m/>
    <m/>
    <m/>
    <m/>
    <m/>
    <s v="SIN CECO"/>
    <s v="NO"/>
    <s v="COMPENSAR 1A DE MAYO 31-MAY-12-Soporte Técnico"/>
    <n v="3"/>
    <n v="3"/>
    <n v="1188"/>
    <n v="1188"/>
    <s v="INT"/>
    <s v="c. Cumplimiento de especificaciones técnicas de construcción-Soporte Técnico"/>
    <x v="2"/>
  </r>
  <r>
    <n v="3234"/>
    <x v="93"/>
    <x v="7"/>
    <x v="1"/>
    <m/>
    <m/>
    <s v="d. Confiabilidad de los conceptos aplicados"/>
    <x v="0"/>
    <n v="4"/>
    <s v="SIN FECHA COMO TAL, SE ASIGNA LA INTERMEDIA DEL SEGUNDO SEMESTRE"/>
    <m/>
    <m/>
    <m/>
    <m/>
    <m/>
    <m/>
    <m/>
    <m/>
    <m/>
    <s v="SIN CECO"/>
    <s v="NO"/>
    <s v="COMPENSAR 1A DE MAYO 31-MAY-12-Soporte Técnico"/>
    <n v="4"/>
    <n v="4"/>
    <n v="1188"/>
    <n v="1188"/>
    <s v="INT"/>
    <s v="d. Confiabilidad de los conceptos aplicados-Soporte Técnico"/>
    <x v="3"/>
  </r>
  <r>
    <n v="3235"/>
    <x v="93"/>
    <x v="7"/>
    <x v="1"/>
    <m/>
    <m/>
    <s v="e. Oportunidad en entrega de información o requerimientos"/>
    <x v="0"/>
    <n v="4"/>
    <s v="SIN FECHA COMO TAL, SE ASIGNA LA INTERMEDIA DEL SEGUNDO SEMESTRE"/>
    <m/>
    <m/>
    <m/>
    <m/>
    <m/>
    <m/>
    <m/>
    <m/>
    <m/>
    <s v="SIN CECO"/>
    <s v="NO"/>
    <s v="COMPENSAR 1A DE MAYO 31-MAY-12-Soporte Técnico"/>
    <n v="4"/>
    <n v="4"/>
    <n v="1188"/>
    <n v="1188"/>
    <s v="INT"/>
    <s v="e. Oportunidad en entrega de información o requerimientos-Soporte Técnico"/>
    <x v="4"/>
  </r>
  <r>
    <n v="3236"/>
    <x v="93"/>
    <x v="7"/>
    <x v="1"/>
    <m/>
    <m/>
    <s v="a. Oportunidad de la gestión en obra"/>
    <x v="1"/>
    <n v="4"/>
    <s v="SIN FECHA COMO TAL, SE ASIGNA LA INTERMEDIA DEL SEGUNDO SEMESTRE"/>
    <m/>
    <m/>
    <m/>
    <m/>
    <m/>
    <m/>
    <m/>
    <m/>
    <m/>
    <s v="SIN CECO"/>
    <s v="NO"/>
    <s v="COMPENSAR 1A DE MAYO 31-MAY-12-Soporte Administrativo"/>
    <n v="4"/>
    <n v="4"/>
    <n v="1188"/>
    <n v="1188"/>
    <s v="INT"/>
    <s v="a. Oportunidad de la gestión en obra-Soporte Administrativo"/>
    <x v="5"/>
  </r>
  <r>
    <n v="3237"/>
    <x v="93"/>
    <x v="7"/>
    <x v="1"/>
    <m/>
    <m/>
    <s v="b. Manejo administrativo del proyecto"/>
    <x v="1"/>
    <n v="4"/>
    <s v="SIN FECHA COMO TAL, SE ASIGNA LA INTERMEDIA DEL SEGUNDO SEMESTRE"/>
    <m/>
    <m/>
    <m/>
    <m/>
    <m/>
    <m/>
    <m/>
    <m/>
    <m/>
    <s v="SIN CECO"/>
    <s v="NO"/>
    <s v="COMPENSAR 1A DE MAYO 31-MAY-12-Soporte Administrativo"/>
    <n v="4"/>
    <n v="4"/>
    <n v="1188"/>
    <n v="1188"/>
    <s v="INT"/>
    <s v="b. Manejo administrativo del proyecto-Soporte Administrativo"/>
    <x v="6"/>
  </r>
  <r>
    <n v="3238"/>
    <x v="93"/>
    <x v="7"/>
    <x v="1"/>
    <m/>
    <m/>
    <s v="c. Información clara y veraz sobre la administración de proyecto"/>
    <x v="1"/>
    <n v="4"/>
    <s v="SIN FECHA COMO TAL, SE ASIGNA LA INTERMEDIA DEL SEGUNDO SEMESTRE"/>
    <m/>
    <m/>
    <m/>
    <m/>
    <m/>
    <m/>
    <m/>
    <m/>
    <m/>
    <s v="SIN CECO"/>
    <s v="NO"/>
    <s v="COMPENSAR 1A DE MAYO 31-MAY-12-Soporte Administrativo"/>
    <n v="4"/>
    <n v="4"/>
    <n v="1188"/>
    <n v="1188"/>
    <s v="INT"/>
    <s v="c. Información clara y veraz sobre la administración de proyecto-Soporte Administrativo"/>
    <x v="7"/>
  </r>
  <r>
    <n v="3239"/>
    <x v="93"/>
    <x v="7"/>
    <x v="1"/>
    <m/>
    <m/>
    <s v="d. Cumplimientos con expectativas del cliente"/>
    <x v="1"/>
    <n v="3"/>
    <s v="SIN FECHA COMO TAL, SE ASIGNA LA INTERMEDIA DEL SEGUNDO SEMESTRE"/>
    <m/>
    <m/>
    <m/>
    <m/>
    <m/>
    <m/>
    <m/>
    <m/>
    <m/>
    <s v="SIN CECO"/>
    <s v="NO"/>
    <s v="COMPENSAR 1A DE MAYO 31-MAY-12-Soporte Administrativo"/>
    <n v="3"/>
    <n v="3"/>
    <n v="1188"/>
    <n v="1188"/>
    <s v="INT"/>
    <s v="d. Cumplimientos con expectativas del cliente-Soporte Administrativo"/>
    <x v="8"/>
  </r>
  <r>
    <n v="3240"/>
    <x v="93"/>
    <x v="7"/>
    <x v="1"/>
    <m/>
    <m/>
    <s v="e. Control de presupuesto"/>
    <x v="1"/>
    <n v="3"/>
    <s v="SIN FECHA COMO TAL, SE ASIGNA LA INTERMEDIA DEL SEGUNDO SEMESTRE"/>
    <m/>
    <m/>
    <m/>
    <m/>
    <m/>
    <m/>
    <m/>
    <m/>
    <m/>
    <s v="SIN CECO"/>
    <s v="NO"/>
    <s v="COMPENSAR 1A DE MAYO 31-MAY-12-Soporte Administrativo"/>
    <n v="3"/>
    <n v="3"/>
    <n v="1188"/>
    <n v="1188"/>
    <s v="INT"/>
    <s v="e. Control de presupuesto-Soporte Administrativo"/>
    <x v="9"/>
  </r>
  <r>
    <n v="3241"/>
    <x v="93"/>
    <x v="7"/>
    <x v="1"/>
    <m/>
    <m/>
    <s v="a. Apoyo y presencia en el proyecto"/>
    <x v="2"/>
    <n v="4"/>
    <s v="SIN FECHA COMO TAL, SE ASIGNA LA INTERMEDIA DEL SEGUNDO SEMESTRE"/>
    <m/>
    <m/>
    <m/>
    <m/>
    <m/>
    <m/>
    <m/>
    <m/>
    <m/>
    <s v="SIN CECO"/>
    <s v="NO"/>
    <s v="COMPENSAR 1A DE MAYO 31-MAY-12-Soporte Directivo (Coordinador y Gerencia)"/>
    <n v="4"/>
    <n v="4"/>
    <n v="1188"/>
    <n v="1188"/>
    <s v="INT"/>
    <s v="a. Apoyo y presencia en el proyecto-Soporte Directivo (Coordinador y Gerencia)"/>
    <x v="10"/>
  </r>
  <r>
    <n v="3242"/>
    <x v="93"/>
    <x v="7"/>
    <x v="1"/>
    <m/>
    <m/>
    <s v="b. Conocimiento del proyecto"/>
    <x v="2"/>
    <n v="5"/>
    <s v="SIN FECHA COMO TAL, SE ASIGNA LA INTERMEDIA DEL SEGUNDO SEMESTRE"/>
    <m/>
    <m/>
    <m/>
    <m/>
    <m/>
    <m/>
    <m/>
    <m/>
    <m/>
    <s v="SIN CECO"/>
    <s v="NO"/>
    <s v="COMPENSAR 1A DE MAYO 31-MAY-12-Soporte Directivo (Coordinador y Gerencia)"/>
    <n v="5"/>
    <n v="5"/>
    <n v="1188"/>
    <n v="1188"/>
    <s v="INT"/>
    <s v="b. Conocimiento del proyecto-Soporte Directivo (Coordinador y Gerencia)"/>
    <x v="11"/>
  </r>
  <r>
    <n v="3243"/>
    <x v="93"/>
    <x v="7"/>
    <x v="1"/>
    <m/>
    <m/>
    <s v="c. Planteamiento de soluciones y manejo de conflictos"/>
    <x v="2"/>
    <n v="5"/>
    <s v="SIN FECHA COMO TAL, SE ASIGNA LA INTERMEDIA DEL SEGUNDO SEMESTRE"/>
    <m/>
    <m/>
    <m/>
    <m/>
    <m/>
    <m/>
    <m/>
    <m/>
    <m/>
    <s v="SIN CECO"/>
    <s v="NO"/>
    <s v="COMPENSAR 1A DE MAYO 31-MAY-12-Soporte Directivo (Coordinador y Gerencia)"/>
    <n v="5"/>
    <n v="5"/>
    <n v="1188"/>
    <n v="1188"/>
    <s v="INT"/>
    <s v="c. Planteamiento de soluciones y manejo de conflictos-Soporte Directivo (Coordinador y Gerencia)"/>
    <x v="12"/>
  </r>
  <r>
    <n v="3244"/>
    <x v="93"/>
    <x v="7"/>
    <x v="1"/>
    <m/>
    <m/>
    <s v="d. Cumplimiento de compromisos"/>
    <x v="2"/>
    <n v="5"/>
    <s v="SIN FECHA COMO TAL, SE ASIGNA LA INTERMEDIA DEL SEGUNDO SEMESTRE"/>
    <m/>
    <m/>
    <m/>
    <m/>
    <m/>
    <m/>
    <m/>
    <m/>
    <m/>
    <s v="SIN CECO"/>
    <s v="NO"/>
    <s v="COMPENSAR 1A DE MAYO 31-MAY-12-Soporte Directivo (Coordinador y Gerencia)"/>
    <n v="5"/>
    <n v="5"/>
    <n v="1188"/>
    <n v="1188"/>
    <s v="INT"/>
    <s v="d. Cumplimiento de compromisos-Soporte Directivo (Coordinador y Gerencia)"/>
    <x v="13"/>
  </r>
  <r>
    <n v="3245"/>
    <x v="93"/>
    <x v="7"/>
    <x v="1"/>
    <m/>
    <m/>
    <s v="e. Manejo del cliente"/>
    <x v="2"/>
    <n v="5"/>
    <s v="SIN FECHA COMO TAL, SE ASIGNA LA INTERMEDIA DEL SEGUNDO SEMESTRE"/>
    <m/>
    <m/>
    <m/>
    <m/>
    <m/>
    <m/>
    <m/>
    <m/>
    <m/>
    <s v="SIN CECO"/>
    <s v="NO"/>
    <s v="COMPENSAR 1A DE MAYO 31-MAY-12-Soporte Directivo (Coordinador y Gerencia)"/>
    <n v="5"/>
    <n v="5"/>
    <n v="1188"/>
    <n v="1188"/>
    <s v="INT"/>
    <s v="e. Manejo del cliente-Soporte Directivo (Coordinador y Gerencia)"/>
    <x v="14"/>
  </r>
  <r>
    <n v="3246"/>
    <x v="93"/>
    <x v="7"/>
    <x v="1"/>
    <m/>
    <m/>
    <s v="a. Idoneidad del personal"/>
    <x v="3"/>
    <n v="3"/>
    <s v="SIN FECHA COMO TAL, SE ASIGNA LA INTERMEDIA DEL SEGUNDO SEMESTRE"/>
    <m/>
    <m/>
    <m/>
    <m/>
    <m/>
    <m/>
    <m/>
    <m/>
    <m/>
    <s v="SIN CECO"/>
    <s v="NO"/>
    <s v="COMPENSAR 1A DE MAYO 31-MAY-12-Personal que presta el servicio en obra"/>
    <n v="3"/>
    <n v="3"/>
    <n v="1188"/>
    <n v="1188"/>
    <s v="INT"/>
    <s v="a. Idoneidad del personal-Personal que presta el servicio en obra"/>
    <x v="15"/>
  </r>
  <r>
    <n v="3247"/>
    <x v="93"/>
    <x v="7"/>
    <x v="1"/>
    <m/>
    <m/>
    <s v="b. Oportuna atención al cliente"/>
    <x v="3"/>
    <n v="4"/>
    <s v="SIN FECHA COMO TAL, SE ASIGNA LA INTERMEDIA DEL SEGUNDO SEMESTRE"/>
    <m/>
    <m/>
    <m/>
    <m/>
    <m/>
    <m/>
    <m/>
    <m/>
    <m/>
    <s v="SIN CECO"/>
    <s v="NO"/>
    <s v="COMPENSAR 1A DE MAYO 31-MAY-12-Personal que presta el servicio en obra"/>
    <n v="4"/>
    <n v="4"/>
    <n v="1188"/>
    <n v="1188"/>
    <s v="INT"/>
    <s v="b. Oportuna atención al cliente-Personal que presta el servicio en obra"/>
    <x v="16"/>
  </r>
  <r>
    <n v="3248"/>
    <x v="93"/>
    <x v="7"/>
    <x v="1"/>
    <m/>
    <m/>
    <s v="c. Compromiso con el proyecto"/>
    <x v="3"/>
    <n v="3"/>
    <s v="SIN FECHA COMO TAL, SE ASIGNA LA INTERMEDIA DEL SEGUNDO SEMESTRE"/>
    <m/>
    <m/>
    <m/>
    <m/>
    <m/>
    <m/>
    <m/>
    <m/>
    <m/>
    <s v="SIN CECO"/>
    <s v="NO"/>
    <s v="COMPENSAR 1A DE MAYO 31-MAY-12-Personal que presta el servicio en obra"/>
    <n v="3"/>
    <n v="3"/>
    <n v="1188"/>
    <n v="1188"/>
    <s v="INT"/>
    <s v="c. Compromiso con el proyecto-Personal que presta el servicio en obra"/>
    <x v="17"/>
  </r>
  <r>
    <n v="3249"/>
    <x v="93"/>
    <x v="7"/>
    <x v="1"/>
    <m/>
    <m/>
    <s v="d. Cumplimiento de compromisos"/>
    <x v="3"/>
    <n v="3"/>
    <s v="SIN FECHA COMO TAL, SE ASIGNA LA INTERMEDIA DEL SEGUNDO SEMESTRE"/>
    <m/>
    <m/>
    <m/>
    <m/>
    <m/>
    <m/>
    <m/>
    <m/>
    <m/>
    <s v="SIN CECO"/>
    <s v="NO"/>
    <s v="COMPENSAR 1A DE MAYO 31-MAY-12-Personal que presta el servicio en obra"/>
    <n v="3"/>
    <n v="3"/>
    <n v="1188"/>
    <n v="1188"/>
    <s v="INT"/>
    <s v="d. Cumplimiento de compromisos-Personal que presta el servicio en obra"/>
    <x v="18"/>
  </r>
  <r>
    <n v="3250"/>
    <x v="93"/>
    <x v="7"/>
    <x v="1"/>
    <m/>
    <m/>
    <s v="e. Proactividad en desarrollo de funciones"/>
    <x v="3"/>
    <n v="3"/>
    <s v="SIN FECHA COMO TAL, SE ASIGNA LA INTERMEDIA DEL SEGUNDO SEMESTRE"/>
    <m/>
    <m/>
    <m/>
    <m/>
    <m/>
    <m/>
    <m/>
    <m/>
    <m/>
    <s v="SIN CECO"/>
    <s v="NO"/>
    <s v="COMPENSAR 1A DE MAYO 31-MAY-12-Personal que presta el servicio en obra"/>
    <n v="3"/>
    <n v="3"/>
    <n v="1188"/>
    <n v="1188"/>
    <s v="INT"/>
    <s v="e. Proactividad en desarrollo de funciones-Personal que presta el servicio en obra"/>
    <x v="19"/>
  </r>
  <r>
    <n v="3251"/>
    <x v="93"/>
    <x v="7"/>
    <x v="1"/>
    <m/>
    <m/>
    <s v="a. Calidad del Contenido"/>
    <x v="4"/>
    <n v="4"/>
    <s v="SIN FECHA COMO TAL, SE ASIGNA LA INTERMEDIA DEL SEGUNDO SEMESTRE"/>
    <m/>
    <m/>
    <m/>
    <m/>
    <m/>
    <m/>
    <m/>
    <m/>
    <m/>
    <s v="SIN CECO"/>
    <s v="NO"/>
    <s v="COMPENSAR 1A DE MAYO 31-MAY-12-Productos Asociados de PAYC (Informes, Control de presupuesto y Programación y actas)"/>
    <n v="4"/>
    <n v="4"/>
    <n v="1188"/>
    <n v="1188"/>
    <s v="INT"/>
    <s v="a. Calidad del Contenido-Productos Asociados de PAYC (Informes, Control de presupuesto y Programación y actas)"/>
    <x v="20"/>
  </r>
  <r>
    <n v="3252"/>
    <x v="93"/>
    <x v="7"/>
    <x v="1"/>
    <m/>
    <m/>
    <s v="b. Claridad del Contenido"/>
    <x v="4"/>
    <n v="4"/>
    <s v="SIN FECHA COMO TAL, SE ASIGNA LA INTERMEDIA DEL SEGUNDO SEMESTRE"/>
    <m/>
    <m/>
    <m/>
    <m/>
    <m/>
    <m/>
    <m/>
    <m/>
    <m/>
    <s v="SIN CECO"/>
    <s v="NO"/>
    <s v="COMPENSAR 1A DE MAYO 31-MAY-12-Productos Asociados de PAYC (Informes, Control de presupuesto y Programación y actas)"/>
    <n v="4"/>
    <n v="4"/>
    <n v="1188"/>
    <n v="1188"/>
    <s v="INT"/>
    <s v="b. Claridad del Contenido-Productos Asociados de PAYC (Informes, Control de presupuesto y Programación y actas)"/>
    <x v="21"/>
  </r>
  <r>
    <n v="3253"/>
    <x v="93"/>
    <x v="7"/>
    <x v="1"/>
    <m/>
    <m/>
    <s v="c. Oportunidad en la entrega"/>
    <x v="4"/>
    <n v="4"/>
    <s v="SIN FECHA COMO TAL, SE ASIGNA LA INTERMEDIA DEL SEGUNDO SEMESTRE"/>
    <m/>
    <m/>
    <m/>
    <m/>
    <m/>
    <m/>
    <m/>
    <m/>
    <m/>
    <s v="SIN CECO"/>
    <s v="NO"/>
    <s v="COMPENSAR 1A DE MAYO 31-MAY-12-Productos Asociados de PAYC (Informes, Control de presupuesto y Programación y actas)"/>
    <n v="4"/>
    <n v="4"/>
    <n v="1188"/>
    <n v="1188"/>
    <s v="INT"/>
    <s v="c. Oportunidad en la entrega-Productos Asociados de PAYC (Informes, Control de presupuesto y Programación y actas)"/>
    <x v="22"/>
  </r>
  <r>
    <n v="3254"/>
    <x v="93"/>
    <x v="7"/>
    <x v="1"/>
    <m/>
    <m/>
    <s v="d. Precisión de la información"/>
    <x v="4"/>
    <n v="4"/>
    <s v="SIN FECHA COMO TAL, SE ASIGNA LA INTERMEDIA DEL SEGUNDO SEMESTRE"/>
    <m/>
    <m/>
    <m/>
    <m/>
    <m/>
    <m/>
    <m/>
    <m/>
    <m/>
    <s v="SIN CECO"/>
    <s v="NO"/>
    <s v="COMPENSAR 1A DE MAYO 31-MAY-12-Productos Asociados de PAYC (Informes, Control de presupuesto y Programación y actas)"/>
    <n v="4"/>
    <n v="4"/>
    <n v="1188"/>
    <n v="1188"/>
    <s v="INT"/>
    <s v="d. Precisión de la información-Productos Asociados de PAYC (Informes, Control de presupuesto y Programación y actas)"/>
    <x v="23"/>
  </r>
  <r>
    <n v="3255"/>
    <x v="93"/>
    <x v="7"/>
    <x v="1"/>
    <m/>
    <m/>
    <s v="e. Diagramación"/>
    <x v="4"/>
    <n v="4"/>
    <s v="SIN FECHA COMO TAL, SE ASIGNA LA INTERMEDIA DEL SEGUNDO SEMESTRE"/>
    <m/>
    <m/>
    <m/>
    <m/>
    <m/>
    <m/>
    <m/>
    <m/>
    <m/>
    <s v="SIN CECO"/>
    <s v="NO"/>
    <s v="COMPENSAR 1A DE MAYO 31-MAY-12-Productos Asociados de PAYC (Informes, Control de presupuesto y Programación y actas)"/>
    <n v="4"/>
    <n v="4"/>
    <n v="1188"/>
    <n v="1188"/>
    <s v="INT"/>
    <s v="e. Diagramación-Productos Asociados de PAYC (Informes, Control de presupuesto y Programación y actas)"/>
    <x v="24"/>
  </r>
  <r>
    <n v="3256"/>
    <x v="93"/>
    <x v="7"/>
    <x v="1"/>
    <m/>
    <m/>
    <s v="a. Cumplimiento"/>
    <x v="5"/>
    <n v="4"/>
    <s v="SIN FECHA COMO TAL, SE ASIGNA LA INTERMEDIA DEL SEGUNDO SEMESTRE"/>
    <m/>
    <m/>
    <m/>
    <m/>
    <m/>
    <m/>
    <m/>
    <m/>
    <m/>
    <s v="SIN CECO"/>
    <s v="NO"/>
    <s v="COMPENSAR 1A DE MAYO 31-MAY-12-Compromisos Pactados"/>
    <n v="4"/>
    <n v="4"/>
    <n v="1188"/>
    <n v="1188"/>
    <s v="INT"/>
    <s v="a. Cumplimiento-Compromisos Pactados"/>
    <x v="25"/>
  </r>
  <r>
    <n v="3257"/>
    <x v="93"/>
    <x v="7"/>
    <x v="1"/>
    <m/>
    <m/>
    <s v="b. Satisface expectativas"/>
    <x v="5"/>
    <n v="4"/>
    <s v="SIN FECHA COMO TAL, SE ASIGNA LA INTERMEDIA DEL SEGUNDO SEMESTRE"/>
    <m/>
    <m/>
    <m/>
    <m/>
    <m/>
    <m/>
    <m/>
    <m/>
    <m/>
    <s v="SIN CECO"/>
    <s v="NO"/>
    <s v="COMPENSAR 1A DE MAYO 31-MAY-12-Compromisos Pactados"/>
    <n v="4"/>
    <n v="4"/>
    <n v="1188"/>
    <n v="1188"/>
    <s v="INT"/>
    <s v="b. Satisface expectativas-Compromisos Pactados"/>
    <x v="26"/>
  </r>
  <r>
    <n v="3258"/>
    <x v="93"/>
    <x v="7"/>
    <x v="1"/>
    <m/>
    <m/>
    <s v="c. Calidad de la Información suministrada"/>
    <x v="5"/>
    <n v="4"/>
    <s v="SIN FECHA COMO TAL, SE ASIGNA LA INTERMEDIA DEL SEGUNDO SEMESTRE"/>
    <m/>
    <m/>
    <m/>
    <m/>
    <m/>
    <m/>
    <m/>
    <m/>
    <m/>
    <s v="SIN CECO"/>
    <s v="NO"/>
    <s v="COMPENSAR 1A DE MAYO 31-MAY-12-Compromisos Pactados"/>
    <n v="4"/>
    <n v="4"/>
    <n v="1188"/>
    <n v="1188"/>
    <s v="INT"/>
    <s v="c. Calidad de la Información suministrada-Compromisos Pactados"/>
    <x v="27"/>
  </r>
  <r>
    <n v="3259"/>
    <x v="93"/>
    <x v="7"/>
    <x v="1"/>
    <m/>
    <m/>
    <s v="d. Disposición del personal de PAYC a las solicitudes del cliente"/>
    <x v="5"/>
    <n v="3"/>
    <s v="SIN FECHA COMO TAL, SE ASIGNA LA INTERMEDIA DEL SEGUNDO SEMESTRE"/>
    <m/>
    <m/>
    <m/>
    <m/>
    <m/>
    <m/>
    <m/>
    <m/>
    <m/>
    <s v="SIN CECO"/>
    <s v="NO"/>
    <s v="COMPENSAR 1A DE MAYO 31-MAY-12-Compromisos Pactados"/>
    <n v="3"/>
    <n v="3"/>
    <n v="1188"/>
    <n v="1188"/>
    <s v="INT"/>
    <s v="d. Disposición del personal de PAYC a las solicitudes del cliente-Compromisos Pactados"/>
    <x v="28"/>
  </r>
  <r>
    <n v="3260"/>
    <x v="93"/>
    <x v="7"/>
    <x v="1"/>
    <m/>
    <m/>
    <s v="e. Coherencia entre lo solicitado y lo entregado"/>
    <x v="5"/>
    <n v="4"/>
    <s v="SIN FECHA COMO TAL, SE ASIGNA LA INTERMEDIA DEL SEGUNDO SEMESTRE"/>
    <m/>
    <m/>
    <m/>
    <m/>
    <m/>
    <m/>
    <m/>
    <m/>
    <m/>
    <s v="SIN CECO"/>
    <s v="NO"/>
    <s v="COMPENSAR 1A DE MAYO 31-MAY-12-Compromisos Pactados"/>
    <n v="4"/>
    <n v="4"/>
    <n v="1188"/>
    <n v="1188"/>
    <s v="INT"/>
    <s v="e. Coherencia entre lo solicitado y lo entregado-Compromisos Pactados"/>
    <x v="29"/>
  </r>
  <r>
    <n v="3261"/>
    <x v="93"/>
    <x v="7"/>
    <x v="1"/>
    <m/>
    <m/>
    <s v="Grado de Satisfacción con el Servicio Prestado"/>
    <x v="6"/>
    <n v="4"/>
    <s v="SIN FECHA COMO TAL, SE ASIGNA LA INTERMEDIA DEL SEGUNDO SEMESTRE"/>
    <m/>
    <m/>
    <m/>
    <m/>
    <m/>
    <m/>
    <m/>
    <m/>
    <m/>
    <s v="SIN CECO"/>
    <s v="NO"/>
    <s v="COMPENSAR 1A DE MAYO 31-MAY-12-Grado de Satisfacción con el Servicio Prestado"/>
    <n v="4"/>
    <n v="4"/>
    <n v="1188"/>
    <n v="1188"/>
    <s v="INT"/>
    <s v="Grado de Satisfacción con el Servicio Prestado-Grado de Satisfacción con el Servicio Prestado"/>
    <x v="30"/>
  </r>
  <r>
    <n v="3262"/>
    <x v="93"/>
    <x v="7"/>
    <x v="1"/>
    <m/>
    <m/>
    <s v="Posibilidad de Volver a Contratar con PAYC"/>
    <x v="7"/>
    <n v="4"/>
    <s v="SIN FECHA COMO TAL, SE ASIGNA LA INTERMEDIA DEL SEGUNDO SEMESTRE"/>
    <m/>
    <m/>
    <m/>
    <m/>
    <m/>
    <m/>
    <m/>
    <m/>
    <m/>
    <s v="SIN CECO"/>
    <s v="NO"/>
    <s v="COMPENSAR 1A DE MAYO 31-MAY-12-Posibilidad de Volver a Contratar con PAYC"/>
    <n v="4"/>
    <n v="4"/>
    <n v="1188"/>
    <n v="1188"/>
    <s v="INT"/>
    <s v="Posibilidad de Volver a Contratar con PAYC-Posibilidad de Volver a Contratar con PAYC"/>
    <x v="31"/>
  </r>
  <r>
    <n v="3263"/>
    <x v="93"/>
    <x v="7"/>
    <x v="1"/>
    <m/>
    <m/>
    <s v="Principales fortalezas en el servicio que presta PAYC"/>
    <x v="8"/>
    <s v="Experiencia en el área técnica-Experiencia en el administrativa por parte de los coordinadores-"/>
    <s v="SIN FECHA COMO TAL, SE ASIGNA LA INTERMEDIA DEL SEGUNDO SEMESTRE"/>
    <s v="EXPERIENCIA ÁREA TÉCNICA"/>
    <s v="EXPERIENCIA COORDINADORES"/>
    <m/>
    <m/>
    <m/>
    <m/>
    <m/>
    <m/>
    <m/>
    <s v="SIN CECO"/>
    <s v="NO"/>
    <s v="COMPENSAR 1A DE MAYO 31-MAY-12-Fortalezas PAYC"/>
    <s v="Experiencia en el área técnica-Experiencia en el administrativa por parte de los coordinadores-"/>
    <n v="0"/>
    <n v="1188"/>
    <n v="1188"/>
    <s v="INT"/>
    <s v="Principales fortalezas en el servicio que presta PAYC-Fortalezas PAYC"/>
    <x v="32"/>
  </r>
  <r>
    <n v="3264"/>
    <x v="93"/>
    <x v="7"/>
    <x v="1"/>
    <m/>
    <m/>
    <s v="Principales debilidades en el servicio que presta PAYC"/>
    <x v="9"/>
    <s v="Falta de experiencia, compromiso y diligencia por parte del personal de obra-"/>
    <s v="SIN FECHA COMO TAL, SE ASIGNA LA INTERMEDIA DEL SEGUNDO SEMESTRE"/>
    <s v="COMPROMISO PERSONAL DE OBRA"/>
    <s v="EXPERIENCIA PERSONAL DE OBRA"/>
    <s v="DILIGENCIA PERSONAL DE OBRA"/>
    <m/>
    <m/>
    <m/>
    <m/>
    <m/>
    <m/>
    <s v="SIN CECO"/>
    <s v="NO"/>
    <s v="COMPENSAR 1A DE MAYO 31-MAY-12-Debilidades PAYC"/>
    <s v="Falta de experiencia, compromiso y diligencia por parte del personal de obra-"/>
    <n v="0"/>
    <n v="1188"/>
    <n v="1188"/>
    <s v="INT"/>
    <s v="Principales debilidades en el servicio que presta PAYC-Debilidades PAYC"/>
    <x v="33"/>
  </r>
  <r>
    <n v="3265"/>
    <x v="94"/>
    <x v="7"/>
    <x v="1"/>
    <m/>
    <m/>
    <s v="a. Conocimiento específico de temas aplicables al proyecto"/>
    <x v="0"/>
    <n v="5"/>
    <s v="SIN FECHA COMO TAL, SE ASIGNA LA INTERMEDIA DEL SEGUNDO SEMESTRE"/>
    <m/>
    <m/>
    <m/>
    <m/>
    <m/>
    <m/>
    <m/>
    <m/>
    <m/>
    <s v="SIN CECO"/>
    <s v="NO"/>
    <s v="COUNTRY MEDICAL CENTER 29-MAY-12-Soporte Técnico"/>
    <n v="5"/>
    <n v="5"/>
    <n v="1265"/>
    <n v="1265"/>
    <s v="INT"/>
    <s v="a. Conocimiento específico de temas aplicables al proyecto-Soporte Técnico"/>
    <x v="0"/>
  </r>
  <r>
    <n v="3266"/>
    <x v="94"/>
    <x v="7"/>
    <x v="1"/>
    <m/>
    <m/>
    <s v="b. Idoneidad y Calidad del soporte"/>
    <x v="0"/>
    <n v="5"/>
    <s v="SIN FECHA COMO TAL, SE ASIGNA LA INTERMEDIA DEL SEGUNDO SEMESTRE"/>
    <m/>
    <m/>
    <m/>
    <m/>
    <m/>
    <m/>
    <m/>
    <m/>
    <m/>
    <s v="SIN CECO"/>
    <s v="NO"/>
    <s v="COUNTRY MEDICAL CENTER 29-MAY-12-Soporte Técnico"/>
    <n v="5"/>
    <n v="5"/>
    <n v="1265"/>
    <n v="1265"/>
    <s v="INT"/>
    <s v="b. Idoneidad y Calidad del soporte-Soporte Técnico"/>
    <x v="1"/>
  </r>
  <r>
    <n v="3267"/>
    <x v="94"/>
    <x v="7"/>
    <x v="1"/>
    <m/>
    <m/>
    <s v="c. Cumplimiento de especificaciones técnicas de construcción"/>
    <x v="0"/>
    <n v="5"/>
    <s v="SIN FECHA COMO TAL, SE ASIGNA LA INTERMEDIA DEL SEGUNDO SEMESTRE"/>
    <m/>
    <m/>
    <m/>
    <m/>
    <m/>
    <m/>
    <m/>
    <m/>
    <m/>
    <s v="SIN CECO"/>
    <s v="NO"/>
    <s v="COUNTRY MEDICAL CENTER 29-MAY-12-Soporte Técnico"/>
    <n v="5"/>
    <n v="5"/>
    <n v="1265"/>
    <n v="1265"/>
    <s v="INT"/>
    <s v="c. Cumplimiento de especificaciones técnicas de construcción-Soporte Técnico"/>
    <x v="2"/>
  </r>
  <r>
    <n v="3268"/>
    <x v="94"/>
    <x v="7"/>
    <x v="1"/>
    <m/>
    <m/>
    <s v="d. Confiabilidad de los conceptos aplicados"/>
    <x v="0"/>
    <n v="5"/>
    <s v="SIN FECHA COMO TAL, SE ASIGNA LA INTERMEDIA DEL SEGUNDO SEMESTRE"/>
    <m/>
    <m/>
    <m/>
    <m/>
    <m/>
    <m/>
    <m/>
    <m/>
    <m/>
    <s v="SIN CECO"/>
    <s v="NO"/>
    <s v="COUNTRY MEDICAL CENTER 29-MAY-12-Soporte Técnico"/>
    <n v="5"/>
    <n v="5"/>
    <n v="1265"/>
    <n v="1265"/>
    <s v="INT"/>
    <s v="d. Confiabilidad de los conceptos aplicados-Soporte Técnico"/>
    <x v="3"/>
  </r>
  <r>
    <n v="3269"/>
    <x v="94"/>
    <x v="7"/>
    <x v="1"/>
    <m/>
    <m/>
    <s v="e. Oportunidad en entrega de información o requerimientos"/>
    <x v="0"/>
    <n v="4"/>
    <s v="SIN FECHA COMO TAL, SE ASIGNA LA INTERMEDIA DEL SEGUNDO SEMESTRE"/>
    <m/>
    <m/>
    <m/>
    <m/>
    <m/>
    <m/>
    <m/>
    <m/>
    <m/>
    <s v="SIN CECO"/>
    <s v="NO"/>
    <s v="COUNTRY MEDICAL CENTER 29-MAY-12-Soporte Técnico"/>
    <n v="4"/>
    <n v="4"/>
    <n v="1265"/>
    <n v="1265"/>
    <s v="INT"/>
    <s v="e. Oportunidad en entrega de información o requerimientos-Soporte Técnico"/>
    <x v="4"/>
  </r>
  <r>
    <n v="3270"/>
    <x v="94"/>
    <x v="7"/>
    <x v="1"/>
    <m/>
    <m/>
    <s v="a. Oportunidad de la gestión en obra"/>
    <x v="1"/>
    <n v="4"/>
    <s v="SIN FECHA COMO TAL, SE ASIGNA LA INTERMEDIA DEL SEGUNDO SEMESTRE"/>
    <m/>
    <m/>
    <m/>
    <m/>
    <m/>
    <m/>
    <m/>
    <m/>
    <m/>
    <s v="SIN CECO"/>
    <s v="NO"/>
    <s v="COUNTRY MEDICAL CENTER 29-MAY-12-Soporte Administrativo"/>
    <n v="4"/>
    <n v="4"/>
    <n v="1265"/>
    <n v="1265"/>
    <s v="INT"/>
    <s v="a. Oportunidad de la gestión en obra-Soporte Administrativo"/>
    <x v="5"/>
  </r>
  <r>
    <n v="3271"/>
    <x v="94"/>
    <x v="7"/>
    <x v="1"/>
    <m/>
    <m/>
    <s v="b. Manejo administrativo del proyecto"/>
    <x v="1"/>
    <n v="5"/>
    <s v="SIN FECHA COMO TAL, SE ASIGNA LA INTERMEDIA DEL SEGUNDO SEMESTRE"/>
    <m/>
    <m/>
    <m/>
    <m/>
    <m/>
    <m/>
    <m/>
    <m/>
    <m/>
    <s v="SIN CECO"/>
    <s v="NO"/>
    <s v="COUNTRY MEDICAL CENTER 29-MAY-12-Soporte Administrativo"/>
    <n v="5"/>
    <n v="5"/>
    <n v="1265"/>
    <n v="1265"/>
    <s v="INT"/>
    <s v="b. Manejo administrativo del proyecto-Soporte Administrativo"/>
    <x v="6"/>
  </r>
  <r>
    <n v="3272"/>
    <x v="94"/>
    <x v="7"/>
    <x v="1"/>
    <m/>
    <m/>
    <s v="c. Información clara y veraz sobre la administración de proyecto"/>
    <x v="1"/>
    <n v="5"/>
    <s v="SIN FECHA COMO TAL, SE ASIGNA LA INTERMEDIA DEL SEGUNDO SEMESTRE"/>
    <m/>
    <m/>
    <m/>
    <m/>
    <m/>
    <m/>
    <m/>
    <m/>
    <m/>
    <s v="SIN CECO"/>
    <s v="NO"/>
    <s v="COUNTRY MEDICAL CENTER 29-MAY-12-Soporte Administrativo"/>
    <n v="5"/>
    <n v="5"/>
    <n v="1265"/>
    <n v="1265"/>
    <s v="INT"/>
    <s v="c. Información clara y veraz sobre la administración de proyecto-Soporte Administrativo"/>
    <x v="7"/>
  </r>
  <r>
    <n v="3273"/>
    <x v="94"/>
    <x v="7"/>
    <x v="1"/>
    <m/>
    <m/>
    <s v="d. Cumplimientos con expectativas del cliente"/>
    <x v="1"/>
    <n v="5"/>
    <s v="SIN FECHA COMO TAL, SE ASIGNA LA INTERMEDIA DEL SEGUNDO SEMESTRE"/>
    <m/>
    <m/>
    <m/>
    <m/>
    <m/>
    <m/>
    <m/>
    <m/>
    <m/>
    <s v="SIN CECO"/>
    <s v="NO"/>
    <s v="COUNTRY MEDICAL CENTER 29-MAY-12-Soporte Administrativo"/>
    <n v="5"/>
    <n v="5"/>
    <n v="1265"/>
    <n v="1265"/>
    <s v="INT"/>
    <s v="d. Cumplimientos con expectativas del cliente-Soporte Administrativo"/>
    <x v="8"/>
  </r>
  <r>
    <n v="3274"/>
    <x v="94"/>
    <x v="7"/>
    <x v="1"/>
    <m/>
    <m/>
    <s v="e. Control de presupuesto"/>
    <x v="1"/>
    <n v="4"/>
    <s v="SIN FECHA COMO TAL, SE ASIGNA LA INTERMEDIA DEL SEGUNDO SEMESTRE"/>
    <m/>
    <m/>
    <m/>
    <m/>
    <m/>
    <m/>
    <m/>
    <m/>
    <m/>
    <s v="SIN CECO"/>
    <s v="NO"/>
    <s v="COUNTRY MEDICAL CENTER 29-MAY-12-Soporte Administrativo"/>
    <n v="4"/>
    <n v="4"/>
    <n v="1265"/>
    <n v="1265"/>
    <s v="INT"/>
    <s v="e. Control de presupuesto-Soporte Administrativo"/>
    <x v="9"/>
  </r>
  <r>
    <n v="3275"/>
    <x v="94"/>
    <x v="7"/>
    <x v="1"/>
    <m/>
    <m/>
    <s v="a. Apoyo y presencia en el proyecto"/>
    <x v="2"/>
    <n v="5"/>
    <s v="SIN FECHA COMO TAL, SE ASIGNA LA INTERMEDIA DEL SEGUNDO SEMESTRE"/>
    <m/>
    <m/>
    <m/>
    <m/>
    <m/>
    <m/>
    <m/>
    <m/>
    <m/>
    <s v="SIN CECO"/>
    <s v="NO"/>
    <s v="COUNTRY MEDICAL CENTER 29-MAY-12-Soporte Directivo (Coordinador y Gerencia)"/>
    <n v="5"/>
    <n v="5"/>
    <n v="1265"/>
    <n v="1265"/>
    <s v="INT"/>
    <s v="a. Apoyo y presencia en el proyecto-Soporte Directivo (Coordinador y Gerencia)"/>
    <x v="10"/>
  </r>
  <r>
    <n v="3276"/>
    <x v="94"/>
    <x v="7"/>
    <x v="1"/>
    <m/>
    <m/>
    <s v="b. Conocimiento del proyecto"/>
    <x v="2"/>
    <n v="5"/>
    <s v="SIN FECHA COMO TAL, SE ASIGNA LA INTERMEDIA DEL SEGUNDO SEMESTRE"/>
    <m/>
    <m/>
    <m/>
    <m/>
    <m/>
    <m/>
    <m/>
    <m/>
    <m/>
    <s v="SIN CECO"/>
    <s v="NO"/>
    <s v="COUNTRY MEDICAL CENTER 29-MAY-12-Soporte Directivo (Coordinador y Gerencia)"/>
    <n v="5"/>
    <n v="5"/>
    <n v="1265"/>
    <n v="1265"/>
    <s v="INT"/>
    <s v="b. Conocimiento del proyecto-Soporte Directivo (Coordinador y Gerencia)"/>
    <x v="11"/>
  </r>
  <r>
    <n v="3277"/>
    <x v="94"/>
    <x v="7"/>
    <x v="1"/>
    <m/>
    <m/>
    <s v="c. Planteamiento de soluciones y manejo de conflictos"/>
    <x v="2"/>
    <n v="5"/>
    <s v="SIN FECHA COMO TAL, SE ASIGNA LA INTERMEDIA DEL SEGUNDO SEMESTRE"/>
    <m/>
    <m/>
    <m/>
    <m/>
    <m/>
    <m/>
    <m/>
    <m/>
    <m/>
    <s v="SIN CECO"/>
    <s v="NO"/>
    <s v="COUNTRY MEDICAL CENTER 29-MAY-12-Soporte Directivo (Coordinador y Gerencia)"/>
    <n v="5"/>
    <n v="5"/>
    <n v="1265"/>
    <n v="1265"/>
    <s v="INT"/>
    <s v="c. Planteamiento de soluciones y manejo de conflictos-Soporte Directivo (Coordinador y Gerencia)"/>
    <x v="12"/>
  </r>
  <r>
    <n v="3278"/>
    <x v="94"/>
    <x v="7"/>
    <x v="1"/>
    <m/>
    <m/>
    <s v="d. Cumplimiento de compromisos"/>
    <x v="2"/>
    <n v="5"/>
    <s v="SIN FECHA COMO TAL, SE ASIGNA LA INTERMEDIA DEL SEGUNDO SEMESTRE"/>
    <m/>
    <m/>
    <m/>
    <m/>
    <m/>
    <m/>
    <m/>
    <m/>
    <m/>
    <s v="SIN CECO"/>
    <s v="NO"/>
    <s v="COUNTRY MEDICAL CENTER 29-MAY-12-Soporte Directivo (Coordinador y Gerencia)"/>
    <n v="5"/>
    <n v="5"/>
    <n v="1265"/>
    <n v="1265"/>
    <s v="INT"/>
    <s v="d. Cumplimiento de compromisos-Soporte Directivo (Coordinador y Gerencia)"/>
    <x v="13"/>
  </r>
  <r>
    <n v="3279"/>
    <x v="94"/>
    <x v="7"/>
    <x v="1"/>
    <m/>
    <m/>
    <s v="e. Manejo del cliente"/>
    <x v="2"/>
    <n v="5"/>
    <s v="SIN FECHA COMO TAL, SE ASIGNA LA INTERMEDIA DEL SEGUNDO SEMESTRE"/>
    <m/>
    <m/>
    <m/>
    <m/>
    <m/>
    <m/>
    <m/>
    <m/>
    <m/>
    <s v="SIN CECO"/>
    <s v="NO"/>
    <s v="COUNTRY MEDICAL CENTER 29-MAY-12-Soporte Directivo (Coordinador y Gerencia)"/>
    <n v="5"/>
    <n v="5"/>
    <n v="1265"/>
    <n v="1265"/>
    <s v="INT"/>
    <s v="e. Manejo del cliente-Soporte Directivo (Coordinador y Gerencia)"/>
    <x v="14"/>
  </r>
  <r>
    <n v="3280"/>
    <x v="94"/>
    <x v="7"/>
    <x v="1"/>
    <m/>
    <m/>
    <s v="a. Idoneidad del personal"/>
    <x v="3"/>
    <n v="5"/>
    <s v="SIN FECHA COMO TAL, SE ASIGNA LA INTERMEDIA DEL SEGUNDO SEMESTRE"/>
    <m/>
    <m/>
    <m/>
    <m/>
    <m/>
    <m/>
    <m/>
    <m/>
    <m/>
    <s v="SIN CECO"/>
    <s v="NO"/>
    <s v="COUNTRY MEDICAL CENTER 29-MAY-12-Personal que presta el servicio en obra"/>
    <n v="5"/>
    <n v="5"/>
    <n v="1265"/>
    <n v="1265"/>
    <s v="INT"/>
    <s v="a. Idoneidad del personal-Personal que presta el servicio en obra"/>
    <x v="15"/>
  </r>
  <r>
    <n v="3281"/>
    <x v="94"/>
    <x v="7"/>
    <x v="1"/>
    <m/>
    <m/>
    <s v="b. Oportuna atención al cliente"/>
    <x v="3"/>
    <n v="5"/>
    <s v="SIN FECHA COMO TAL, SE ASIGNA LA INTERMEDIA DEL SEGUNDO SEMESTRE"/>
    <m/>
    <m/>
    <m/>
    <m/>
    <m/>
    <m/>
    <m/>
    <m/>
    <m/>
    <s v="SIN CECO"/>
    <s v="NO"/>
    <s v="COUNTRY MEDICAL CENTER 29-MAY-12-Personal que presta el servicio en obra"/>
    <n v="5"/>
    <n v="5"/>
    <n v="1265"/>
    <n v="1265"/>
    <s v="INT"/>
    <s v="b. Oportuna atención al cliente-Personal que presta el servicio en obra"/>
    <x v="16"/>
  </r>
  <r>
    <n v="3282"/>
    <x v="94"/>
    <x v="7"/>
    <x v="1"/>
    <m/>
    <m/>
    <s v="c. Compromiso con el proyecto"/>
    <x v="3"/>
    <n v="5"/>
    <s v="SIN FECHA COMO TAL, SE ASIGNA LA INTERMEDIA DEL SEGUNDO SEMESTRE"/>
    <m/>
    <m/>
    <m/>
    <m/>
    <m/>
    <m/>
    <m/>
    <m/>
    <m/>
    <s v="SIN CECO"/>
    <s v="NO"/>
    <s v="COUNTRY MEDICAL CENTER 29-MAY-12-Personal que presta el servicio en obra"/>
    <n v="5"/>
    <n v="5"/>
    <n v="1265"/>
    <n v="1265"/>
    <s v="INT"/>
    <s v="c. Compromiso con el proyecto-Personal que presta el servicio en obra"/>
    <x v="17"/>
  </r>
  <r>
    <n v="3283"/>
    <x v="94"/>
    <x v="7"/>
    <x v="1"/>
    <m/>
    <m/>
    <s v="d. Cumplimiento de compromisos"/>
    <x v="3"/>
    <n v="4"/>
    <s v="SIN FECHA COMO TAL, SE ASIGNA LA INTERMEDIA DEL SEGUNDO SEMESTRE"/>
    <m/>
    <m/>
    <m/>
    <m/>
    <m/>
    <m/>
    <m/>
    <m/>
    <m/>
    <s v="SIN CECO"/>
    <s v="NO"/>
    <s v="COUNTRY MEDICAL CENTER 29-MAY-12-Personal que presta el servicio en obra"/>
    <n v="4"/>
    <n v="4"/>
    <n v="1265"/>
    <n v="1265"/>
    <s v="INT"/>
    <s v="d. Cumplimiento de compromisos-Personal que presta el servicio en obra"/>
    <x v="18"/>
  </r>
  <r>
    <n v="3284"/>
    <x v="94"/>
    <x v="7"/>
    <x v="1"/>
    <m/>
    <m/>
    <s v="e. Proactividad en desarrollo de funciones"/>
    <x v="3"/>
    <n v="5"/>
    <s v="SIN FECHA COMO TAL, SE ASIGNA LA INTERMEDIA DEL SEGUNDO SEMESTRE"/>
    <m/>
    <m/>
    <m/>
    <m/>
    <m/>
    <m/>
    <m/>
    <m/>
    <m/>
    <s v="SIN CECO"/>
    <s v="NO"/>
    <s v="COUNTRY MEDICAL CENTER 29-MAY-12-Personal que presta el servicio en obra"/>
    <n v="5"/>
    <n v="5"/>
    <n v="1265"/>
    <n v="1265"/>
    <s v="INT"/>
    <s v="e. Proactividad en desarrollo de funciones-Personal que presta el servicio en obra"/>
    <x v="19"/>
  </r>
  <r>
    <n v="3285"/>
    <x v="94"/>
    <x v="7"/>
    <x v="1"/>
    <m/>
    <m/>
    <s v="a. Calidad del Contenido"/>
    <x v="4"/>
    <n v="5"/>
    <s v="SIN FECHA COMO TAL, SE ASIGNA LA INTERMEDIA DEL SEGUNDO SEMESTRE"/>
    <m/>
    <m/>
    <m/>
    <m/>
    <m/>
    <m/>
    <m/>
    <m/>
    <m/>
    <s v="SIN CECO"/>
    <s v="NO"/>
    <s v="COUNTRY MEDICAL CENTER 29-MAY-12-Productos Asociados de PAYC (Informes, Control de presupuesto y Programación y actas)"/>
    <n v="5"/>
    <n v="5"/>
    <n v="1265"/>
    <n v="1265"/>
    <s v="INT"/>
    <s v="a. Calidad del Contenido-Productos Asociados de PAYC (Informes, Control de presupuesto y Programación y actas)"/>
    <x v="20"/>
  </r>
  <r>
    <n v="3286"/>
    <x v="94"/>
    <x v="7"/>
    <x v="1"/>
    <m/>
    <m/>
    <s v="b. Claridad del Contenido"/>
    <x v="4"/>
    <n v="5"/>
    <s v="SIN FECHA COMO TAL, SE ASIGNA LA INTERMEDIA DEL SEGUNDO SEMESTRE"/>
    <m/>
    <m/>
    <m/>
    <m/>
    <m/>
    <m/>
    <m/>
    <m/>
    <m/>
    <s v="SIN CECO"/>
    <s v="NO"/>
    <s v="COUNTRY MEDICAL CENTER 29-MAY-12-Productos Asociados de PAYC (Informes, Control de presupuesto y Programación y actas)"/>
    <n v="5"/>
    <n v="5"/>
    <n v="1265"/>
    <n v="1265"/>
    <s v="INT"/>
    <s v="b. Claridad del Contenido-Productos Asociados de PAYC (Informes, Control de presupuesto y Programación y actas)"/>
    <x v="21"/>
  </r>
  <r>
    <n v="3287"/>
    <x v="94"/>
    <x v="7"/>
    <x v="1"/>
    <m/>
    <m/>
    <s v="c. Oportunidad en la entrega"/>
    <x v="4"/>
    <n v="5"/>
    <s v="SIN FECHA COMO TAL, SE ASIGNA LA INTERMEDIA DEL SEGUNDO SEMESTRE"/>
    <m/>
    <m/>
    <m/>
    <m/>
    <m/>
    <m/>
    <m/>
    <m/>
    <m/>
    <s v="SIN CECO"/>
    <s v="NO"/>
    <s v="COUNTRY MEDICAL CENTER 29-MAY-12-Productos Asociados de PAYC (Informes, Control de presupuesto y Programación y actas)"/>
    <n v="5"/>
    <n v="5"/>
    <n v="1265"/>
    <n v="1265"/>
    <s v="INT"/>
    <s v="c. Oportunidad en la entrega-Productos Asociados de PAYC (Informes, Control de presupuesto y Programación y actas)"/>
    <x v="22"/>
  </r>
  <r>
    <n v="3288"/>
    <x v="94"/>
    <x v="7"/>
    <x v="1"/>
    <m/>
    <m/>
    <s v="d. Precisión de la información"/>
    <x v="4"/>
    <n v="5"/>
    <s v="SIN FECHA COMO TAL, SE ASIGNA LA INTERMEDIA DEL SEGUNDO SEMESTRE"/>
    <m/>
    <m/>
    <m/>
    <m/>
    <m/>
    <m/>
    <m/>
    <m/>
    <m/>
    <s v="SIN CECO"/>
    <s v="NO"/>
    <s v="COUNTRY MEDICAL CENTER 29-MAY-12-Productos Asociados de PAYC (Informes, Control de presupuesto y Programación y actas)"/>
    <n v="5"/>
    <n v="5"/>
    <n v="1265"/>
    <n v="1265"/>
    <s v="INT"/>
    <s v="d. Precisión de la información-Productos Asociados de PAYC (Informes, Control de presupuesto y Programación y actas)"/>
    <x v="23"/>
  </r>
  <r>
    <n v="3289"/>
    <x v="94"/>
    <x v="7"/>
    <x v="1"/>
    <m/>
    <m/>
    <s v="e. Diagramación"/>
    <x v="4"/>
    <n v="5"/>
    <s v="SIN FECHA COMO TAL, SE ASIGNA LA INTERMEDIA DEL SEGUNDO SEMESTRE"/>
    <m/>
    <m/>
    <m/>
    <m/>
    <m/>
    <m/>
    <m/>
    <m/>
    <m/>
    <s v="SIN CECO"/>
    <s v="NO"/>
    <s v="COUNTRY MEDICAL CENTER 29-MAY-12-Productos Asociados de PAYC (Informes, Control de presupuesto y Programación y actas)"/>
    <n v="5"/>
    <n v="5"/>
    <n v="1265"/>
    <n v="1265"/>
    <s v="INT"/>
    <s v="e. Diagramación-Productos Asociados de PAYC (Informes, Control de presupuesto y Programación y actas)"/>
    <x v="24"/>
  </r>
  <r>
    <n v="3290"/>
    <x v="94"/>
    <x v="7"/>
    <x v="1"/>
    <m/>
    <m/>
    <s v="a. Cumplimiento"/>
    <x v="5"/>
    <n v="4"/>
    <s v="SIN FECHA COMO TAL, SE ASIGNA LA INTERMEDIA DEL SEGUNDO SEMESTRE"/>
    <m/>
    <m/>
    <m/>
    <m/>
    <m/>
    <m/>
    <m/>
    <m/>
    <m/>
    <s v="SIN CECO"/>
    <s v="NO"/>
    <s v="COUNTRY MEDICAL CENTER 29-MAY-12-Compromisos Pactados"/>
    <n v="4"/>
    <n v="4"/>
    <n v="1265"/>
    <n v="1265"/>
    <s v="INT"/>
    <s v="a. Cumplimiento-Compromisos Pactados"/>
    <x v="25"/>
  </r>
  <r>
    <n v="3291"/>
    <x v="94"/>
    <x v="7"/>
    <x v="1"/>
    <m/>
    <m/>
    <s v="b. Satisface expectativas"/>
    <x v="5"/>
    <n v="5"/>
    <s v="SIN FECHA COMO TAL, SE ASIGNA LA INTERMEDIA DEL SEGUNDO SEMESTRE"/>
    <m/>
    <m/>
    <m/>
    <m/>
    <m/>
    <m/>
    <m/>
    <m/>
    <m/>
    <s v="SIN CECO"/>
    <s v="NO"/>
    <s v="COUNTRY MEDICAL CENTER 29-MAY-12-Compromisos Pactados"/>
    <n v="5"/>
    <n v="5"/>
    <n v="1265"/>
    <n v="1265"/>
    <s v="INT"/>
    <s v="b. Satisface expectativas-Compromisos Pactados"/>
    <x v="26"/>
  </r>
  <r>
    <n v="3292"/>
    <x v="94"/>
    <x v="7"/>
    <x v="1"/>
    <m/>
    <m/>
    <s v="c. Calidad de la Información suministrada"/>
    <x v="5"/>
    <n v="5"/>
    <s v="SIN FECHA COMO TAL, SE ASIGNA LA INTERMEDIA DEL SEGUNDO SEMESTRE"/>
    <m/>
    <m/>
    <m/>
    <m/>
    <m/>
    <m/>
    <m/>
    <m/>
    <m/>
    <s v="SIN CECO"/>
    <s v="NO"/>
    <s v="COUNTRY MEDICAL CENTER 29-MAY-12-Compromisos Pactados"/>
    <n v="5"/>
    <n v="5"/>
    <n v="1265"/>
    <n v="1265"/>
    <s v="INT"/>
    <s v="c. Calidad de la Información suministrada-Compromisos Pactados"/>
    <x v="27"/>
  </r>
  <r>
    <n v="3293"/>
    <x v="94"/>
    <x v="7"/>
    <x v="1"/>
    <m/>
    <m/>
    <s v="d. Disposición del personal de PAYC a las solicitudes del cliente"/>
    <x v="5"/>
    <n v="5"/>
    <s v="SIN FECHA COMO TAL, SE ASIGNA LA INTERMEDIA DEL SEGUNDO SEMESTRE"/>
    <m/>
    <m/>
    <m/>
    <m/>
    <m/>
    <m/>
    <m/>
    <m/>
    <m/>
    <s v="SIN CECO"/>
    <s v="NO"/>
    <s v="COUNTRY MEDICAL CENTER 29-MAY-12-Compromisos Pactados"/>
    <n v="5"/>
    <n v="5"/>
    <n v="1265"/>
    <n v="1265"/>
    <s v="INT"/>
    <s v="d. Disposición del personal de PAYC a las solicitudes del cliente-Compromisos Pactados"/>
    <x v="28"/>
  </r>
  <r>
    <n v="3294"/>
    <x v="94"/>
    <x v="7"/>
    <x v="1"/>
    <m/>
    <m/>
    <s v="e. Coherencia entre lo solicitado y lo entregado"/>
    <x v="5"/>
    <n v="5"/>
    <s v="SIN FECHA COMO TAL, SE ASIGNA LA INTERMEDIA DEL SEGUNDO SEMESTRE"/>
    <m/>
    <m/>
    <m/>
    <m/>
    <m/>
    <m/>
    <m/>
    <m/>
    <m/>
    <s v="SIN CECO"/>
    <s v="NO"/>
    <s v="COUNTRY MEDICAL CENTER 29-MAY-12-Compromisos Pactados"/>
    <n v="5"/>
    <n v="5"/>
    <n v="1265"/>
    <n v="1265"/>
    <s v="INT"/>
    <s v="e. Coherencia entre lo solicitado y lo entregado-Compromisos Pactados"/>
    <x v="29"/>
  </r>
  <r>
    <n v="3295"/>
    <x v="94"/>
    <x v="7"/>
    <x v="1"/>
    <m/>
    <m/>
    <s v="Grado de Satisfacción con el Servicio Prestado"/>
    <x v="6"/>
    <n v="5"/>
    <s v="SIN FECHA COMO TAL, SE ASIGNA LA INTERMEDIA DEL SEGUNDO SEMESTRE"/>
    <m/>
    <m/>
    <m/>
    <m/>
    <m/>
    <m/>
    <m/>
    <m/>
    <m/>
    <s v="SIN CECO"/>
    <s v="NO"/>
    <s v="COUNTRY MEDICAL CENTER 29-MAY-12-Grado de Satisfacción con el Servicio Prestado"/>
    <n v="5"/>
    <n v="5"/>
    <n v="1265"/>
    <n v="1265"/>
    <s v="INT"/>
    <s v="Grado de Satisfacción con el Servicio Prestado-Grado de Satisfacción con el Servicio Prestado"/>
    <x v="30"/>
  </r>
  <r>
    <n v="3296"/>
    <x v="94"/>
    <x v="7"/>
    <x v="1"/>
    <m/>
    <m/>
    <s v="Posibilidad de Volver a Contratar con PAYC"/>
    <x v="7"/>
    <n v="5"/>
    <s v="SIN FECHA COMO TAL, SE ASIGNA LA INTERMEDIA DEL SEGUNDO SEMESTRE"/>
    <m/>
    <m/>
    <m/>
    <m/>
    <m/>
    <m/>
    <m/>
    <m/>
    <m/>
    <s v="SIN CECO"/>
    <s v="NO"/>
    <s v="COUNTRY MEDICAL CENTER 29-MAY-12-Posibilidad de Volver a Contratar con PAYC"/>
    <n v="5"/>
    <n v="5"/>
    <n v="1265"/>
    <n v="1265"/>
    <s v="INT"/>
    <s v="Posibilidad de Volver a Contratar con PAYC-Posibilidad de Volver a Contratar con PAYC"/>
    <x v="31"/>
  </r>
  <r>
    <n v="3297"/>
    <x v="94"/>
    <x v="7"/>
    <x v="1"/>
    <m/>
    <m/>
    <s v="Principales fortalezas en el servicio que presta PAYC"/>
    <x v="8"/>
    <s v=" Idoneidad del personal en obra-Compromiso adecuado-Experiencia suficiente-"/>
    <s v="SIN FECHA COMO TAL, SE ASIGNA LA INTERMEDIA DEL SEGUNDO SEMESTRE"/>
    <s v="IDONEIDAD PERSONAL"/>
    <s v="COMPROMISO"/>
    <s v="EXPERIENCIA"/>
    <m/>
    <m/>
    <m/>
    <m/>
    <m/>
    <m/>
    <s v="SIN CECO"/>
    <s v="NO"/>
    <s v="COUNTRY MEDICAL CENTER 29-MAY-12-Fortalezas PAYC"/>
    <s v=" Idoneidad del personal en obra-Compromiso adecuado-Experiencia suficiente-"/>
    <n v="0"/>
    <n v="1265"/>
    <n v="1265"/>
    <s v="INT"/>
    <s v="Principales fortalezas en el servicio que presta PAYC-Fortalezas PAYC"/>
    <x v="32"/>
  </r>
  <r>
    <n v="3298"/>
    <x v="94"/>
    <x v="7"/>
    <x v="1"/>
    <m/>
    <m/>
    <s v="Principales debilidades en el servicio que presta PAYC"/>
    <x v="9"/>
    <s v="Demoras (o tiempos largos) para revalidar información de referencia o recomendaciones por la oficina central-"/>
    <s v="SIN FECHA COMO TAL, SE ASIGNA LA INTERMEDIA DEL SEGUNDO SEMESTRE"/>
    <s v="OPORTUNIDAD VALIDACIÓN INFORMACIÓN"/>
    <s v="OPORTUNIDAD RECOMENDACIONES"/>
    <m/>
    <m/>
    <m/>
    <m/>
    <m/>
    <m/>
    <m/>
    <s v="SIN CECO"/>
    <s v="NO"/>
    <s v="COUNTRY MEDICAL CENTER 29-MAY-12-Debilidades PAYC"/>
    <s v="Demoras (o tiempos largos) para revalidar información de referencia o recomendaciones por la oficina central-"/>
    <n v="0"/>
    <n v="1265"/>
    <n v="1265"/>
    <s v="INT"/>
    <s v="Principales debilidades en el servicio que presta PAYC-Debilidades PAYC"/>
    <x v="33"/>
  </r>
  <r>
    <n v="3299"/>
    <x v="95"/>
    <x v="7"/>
    <x v="1"/>
    <m/>
    <m/>
    <s v="a. Conocimiento específico de temas aplicables al proyecto"/>
    <x v="0"/>
    <n v="4"/>
    <s v="SIN FECHA COMO TAL, SE ASIGNA LA INTERMEDIA DEL SEGUNDO SEMESTRE"/>
    <m/>
    <m/>
    <m/>
    <m/>
    <m/>
    <m/>
    <m/>
    <m/>
    <m/>
    <s v="SIN CECO"/>
    <s v="NO"/>
    <s v="HC SANTA MARTA 02-MAY-12-Soporte Técnico"/>
    <n v="4"/>
    <n v="4"/>
    <n v="1296"/>
    <n v="1296"/>
    <s v="INT"/>
    <s v="a. Conocimiento específico de temas aplicables al proyecto-Soporte Técnico"/>
    <x v="0"/>
  </r>
  <r>
    <n v="3300"/>
    <x v="95"/>
    <x v="7"/>
    <x v="1"/>
    <m/>
    <m/>
    <s v="b. Idoneidad y Calidad del soporte"/>
    <x v="0"/>
    <n v="4"/>
    <s v="SIN FECHA COMO TAL, SE ASIGNA LA INTERMEDIA DEL SEGUNDO SEMESTRE"/>
    <m/>
    <m/>
    <m/>
    <m/>
    <m/>
    <m/>
    <m/>
    <m/>
    <m/>
    <s v="SIN CECO"/>
    <s v="NO"/>
    <s v="HC SANTA MARTA 02-MAY-12-Soporte Técnico"/>
    <n v="4"/>
    <n v="4"/>
    <n v="1296"/>
    <n v="1296"/>
    <s v="INT"/>
    <s v="b. Idoneidad y Calidad del soporte-Soporte Técnico"/>
    <x v="1"/>
  </r>
  <r>
    <n v="3301"/>
    <x v="95"/>
    <x v="7"/>
    <x v="1"/>
    <m/>
    <m/>
    <s v="c. Cumplimiento de especificaciones técnicas de construcción"/>
    <x v="0"/>
    <n v="4"/>
    <s v="SIN FECHA COMO TAL, SE ASIGNA LA INTERMEDIA DEL SEGUNDO SEMESTRE"/>
    <m/>
    <m/>
    <m/>
    <m/>
    <m/>
    <m/>
    <m/>
    <m/>
    <m/>
    <s v="SIN CECO"/>
    <s v="NO"/>
    <s v="HC SANTA MARTA 02-MAY-12-Soporte Técnico"/>
    <n v="4"/>
    <n v="4"/>
    <n v="1296"/>
    <n v="1296"/>
    <s v="INT"/>
    <s v="c. Cumplimiento de especificaciones técnicas de construcción-Soporte Técnico"/>
    <x v="2"/>
  </r>
  <r>
    <n v="3302"/>
    <x v="95"/>
    <x v="7"/>
    <x v="1"/>
    <m/>
    <m/>
    <s v="d. Confiabilidad de los conceptos aplicados"/>
    <x v="0"/>
    <n v="4"/>
    <s v="SIN FECHA COMO TAL, SE ASIGNA LA INTERMEDIA DEL SEGUNDO SEMESTRE"/>
    <m/>
    <m/>
    <m/>
    <m/>
    <m/>
    <m/>
    <m/>
    <m/>
    <m/>
    <s v="SIN CECO"/>
    <s v="NO"/>
    <s v="HC SANTA MARTA 02-MAY-12-Soporte Técnico"/>
    <n v="4"/>
    <n v="4"/>
    <n v="1296"/>
    <n v="1296"/>
    <s v="INT"/>
    <s v="d. Confiabilidad de los conceptos aplicados-Soporte Técnico"/>
    <x v="3"/>
  </r>
  <r>
    <n v="3303"/>
    <x v="95"/>
    <x v="7"/>
    <x v="1"/>
    <m/>
    <m/>
    <s v="e. Oportunidad en entrega de información o requerimientos"/>
    <x v="0"/>
    <n v="4"/>
    <s v="SIN FECHA COMO TAL, SE ASIGNA LA INTERMEDIA DEL SEGUNDO SEMESTRE"/>
    <m/>
    <m/>
    <m/>
    <m/>
    <m/>
    <m/>
    <m/>
    <m/>
    <m/>
    <s v="SIN CECO"/>
    <s v="NO"/>
    <s v="HC SANTA MARTA 02-MAY-12-Soporte Técnico"/>
    <n v="4"/>
    <n v="4"/>
    <n v="1296"/>
    <n v="1296"/>
    <s v="INT"/>
    <s v="e. Oportunidad en entrega de información o requerimientos-Soporte Técnico"/>
    <x v="4"/>
  </r>
  <r>
    <n v="3304"/>
    <x v="95"/>
    <x v="7"/>
    <x v="1"/>
    <m/>
    <m/>
    <s v="a. Oportunidad de la gestión en obra"/>
    <x v="1"/>
    <n v="4"/>
    <s v="SIN FECHA COMO TAL, SE ASIGNA LA INTERMEDIA DEL SEGUNDO SEMESTRE"/>
    <m/>
    <m/>
    <m/>
    <m/>
    <m/>
    <m/>
    <m/>
    <m/>
    <m/>
    <s v="SIN CECO"/>
    <s v="NO"/>
    <s v="HC SANTA MARTA 02-MAY-12-Soporte Administrativo"/>
    <n v="4"/>
    <n v="4"/>
    <n v="1296"/>
    <n v="1296"/>
    <s v="INT"/>
    <s v="a. Oportunidad de la gestión en obra-Soporte Administrativo"/>
    <x v="5"/>
  </r>
  <r>
    <n v="3305"/>
    <x v="95"/>
    <x v="7"/>
    <x v="1"/>
    <m/>
    <m/>
    <s v="b. Manejo administrativo del proyecto"/>
    <x v="1"/>
    <n v="4"/>
    <s v="SIN FECHA COMO TAL, SE ASIGNA LA INTERMEDIA DEL SEGUNDO SEMESTRE"/>
    <m/>
    <m/>
    <m/>
    <m/>
    <m/>
    <m/>
    <m/>
    <m/>
    <m/>
    <s v="SIN CECO"/>
    <s v="NO"/>
    <s v="HC SANTA MARTA 02-MAY-12-Soporte Administrativo"/>
    <n v="4"/>
    <n v="4"/>
    <n v="1296"/>
    <n v="1296"/>
    <s v="INT"/>
    <s v="b. Manejo administrativo del proyecto-Soporte Administrativo"/>
    <x v="6"/>
  </r>
  <r>
    <n v="3306"/>
    <x v="95"/>
    <x v="7"/>
    <x v="1"/>
    <m/>
    <m/>
    <s v="c. Información clara y veraz sobre la administración de proyecto"/>
    <x v="1"/>
    <n v="4"/>
    <s v="SIN FECHA COMO TAL, SE ASIGNA LA INTERMEDIA DEL SEGUNDO SEMESTRE"/>
    <m/>
    <m/>
    <m/>
    <m/>
    <m/>
    <m/>
    <m/>
    <m/>
    <m/>
    <s v="SIN CECO"/>
    <s v="NO"/>
    <s v="HC SANTA MARTA 02-MAY-12-Soporte Administrativo"/>
    <n v="4"/>
    <n v="4"/>
    <n v="1296"/>
    <n v="1296"/>
    <s v="INT"/>
    <s v="c. Información clara y veraz sobre la administración de proyecto-Soporte Administrativo"/>
    <x v="7"/>
  </r>
  <r>
    <n v="3307"/>
    <x v="95"/>
    <x v="7"/>
    <x v="1"/>
    <m/>
    <m/>
    <s v="d. Cumplimientos con expectativas del cliente"/>
    <x v="1"/>
    <n v="4"/>
    <s v="SIN FECHA COMO TAL, SE ASIGNA LA INTERMEDIA DEL SEGUNDO SEMESTRE"/>
    <m/>
    <m/>
    <m/>
    <m/>
    <m/>
    <m/>
    <m/>
    <m/>
    <m/>
    <s v="SIN CECO"/>
    <s v="NO"/>
    <s v="HC SANTA MARTA 02-MAY-12-Soporte Administrativo"/>
    <n v="4"/>
    <n v="4"/>
    <n v="1296"/>
    <n v="1296"/>
    <s v="INT"/>
    <s v="d. Cumplimientos con expectativas del cliente-Soporte Administrativo"/>
    <x v="8"/>
  </r>
  <r>
    <n v="3308"/>
    <x v="95"/>
    <x v="7"/>
    <x v="1"/>
    <m/>
    <m/>
    <s v="e. Control de presupuesto"/>
    <x v="1"/>
    <s v="N/A"/>
    <s v="SIN FECHA COMO TAL, SE ASIGNA LA INTERMEDIA DEL SEGUNDO SEMESTRE"/>
    <m/>
    <m/>
    <m/>
    <m/>
    <m/>
    <m/>
    <m/>
    <m/>
    <m/>
    <s v="SIN CECO"/>
    <s v="NO"/>
    <s v="HC SANTA MARTA 02-MAY-12-Soporte Administrativo"/>
    <s v="N/A"/>
    <n v="0"/>
    <n v="1296"/>
    <n v="1296"/>
    <s v="INT"/>
    <s v="e. Control de presupuesto-Soporte Administrativo"/>
    <x v="9"/>
  </r>
  <r>
    <n v="3309"/>
    <x v="95"/>
    <x v="7"/>
    <x v="1"/>
    <m/>
    <m/>
    <s v="a. Apoyo y presencia en el proyecto"/>
    <x v="2"/>
    <n v="4"/>
    <s v="SIN FECHA COMO TAL, SE ASIGNA LA INTERMEDIA DEL SEGUNDO SEMESTRE"/>
    <m/>
    <m/>
    <m/>
    <m/>
    <m/>
    <m/>
    <m/>
    <m/>
    <m/>
    <s v="SIN CECO"/>
    <s v="NO"/>
    <s v="HC SANTA MARTA 02-MAY-12-Soporte Directivo (Coordinador y Gerencia)"/>
    <n v="4"/>
    <n v="4"/>
    <n v="1296"/>
    <n v="1296"/>
    <s v="INT"/>
    <s v="a. Apoyo y presencia en el proyecto-Soporte Directivo (Coordinador y Gerencia)"/>
    <x v="10"/>
  </r>
  <r>
    <n v="3310"/>
    <x v="95"/>
    <x v="7"/>
    <x v="1"/>
    <m/>
    <m/>
    <s v="b. Conocimiento del proyecto"/>
    <x v="2"/>
    <n v="4"/>
    <s v="SIN FECHA COMO TAL, SE ASIGNA LA INTERMEDIA DEL SEGUNDO SEMESTRE"/>
    <m/>
    <m/>
    <m/>
    <m/>
    <m/>
    <m/>
    <m/>
    <m/>
    <m/>
    <s v="SIN CECO"/>
    <s v="NO"/>
    <s v="HC SANTA MARTA 02-MAY-12-Soporte Directivo (Coordinador y Gerencia)"/>
    <n v="4"/>
    <n v="4"/>
    <n v="1296"/>
    <n v="1296"/>
    <s v="INT"/>
    <s v="b. Conocimiento del proyecto-Soporte Directivo (Coordinador y Gerencia)"/>
    <x v="11"/>
  </r>
  <r>
    <n v="3311"/>
    <x v="95"/>
    <x v="7"/>
    <x v="1"/>
    <m/>
    <m/>
    <s v="c. Planteamiento de soluciones y manejo de conflictos"/>
    <x v="2"/>
    <n v="4"/>
    <s v="SIN FECHA COMO TAL, SE ASIGNA LA INTERMEDIA DEL SEGUNDO SEMESTRE"/>
    <m/>
    <m/>
    <m/>
    <m/>
    <m/>
    <m/>
    <m/>
    <m/>
    <m/>
    <s v="SIN CECO"/>
    <s v="NO"/>
    <s v="HC SANTA MARTA 02-MAY-12-Soporte Directivo (Coordinador y Gerencia)"/>
    <n v="4"/>
    <n v="4"/>
    <n v="1296"/>
    <n v="1296"/>
    <s v="INT"/>
    <s v="c. Planteamiento de soluciones y manejo de conflictos-Soporte Directivo (Coordinador y Gerencia)"/>
    <x v="12"/>
  </r>
  <r>
    <n v="3312"/>
    <x v="95"/>
    <x v="7"/>
    <x v="1"/>
    <m/>
    <m/>
    <s v="d. Cumplimiento de compromisos"/>
    <x v="2"/>
    <n v="4"/>
    <s v="SIN FECHA COMO TAL, SE ASIGNA LA INTERMEDIA DEL SEGUNDO SEMESTRE"/>
    <m/>
    <m/>
    <m/>
    <m/>
    <m/>
    <m/>
    <m/>
    <m/>
    <m/>
    <s v="SIN CECO"/>
    <s v="NO"/>
    <s v="HC SANTA MARTA 02-MAY-12-Soporte Directivo (Coordinador y Gerencia)"/>
    <n v="4"/>
    <n v="4"/>
    <n v="1296"/>
    <n v="1296"/>
    <s v="INT"/>
    <s v="d. Cumplimiento de compromisos-Soporte Directivo (Coordinador y Gerencia)"/>
    <x v="13"/>
  </r>
  <r>
    <n v="3313"/>
    <x v="95"/>
    <x v="7"/>
    <x v="1"/>
    <m/>
    <m/>
    <s v="e. Manejo del cliente"/>
    <x v="2"/>
    <n v="4"/>
    <s v="SIN FECHA COMO TAL, SE ASIGNA LA INTERMEDIA DEL SEGUNDO SEMESTRE"/>
    <m/>
    <m/>
    <m/>
    <m/>
    <m/>
    <m/>
    <m/>
    <m/>
    <m/>
    <s v="SIN CECO"/>
    <s v="NO"/>
    <s v="HC SANTA MARTA 02-MAY-12-Soporte Directivo (Coordinador y Gerencia)"/>
    <n v="4"/>
    <n v="4"/>
    <n v="1296"/>
    <n v="1296"/>
    <s v="INT"/>
    <s v="e. Manejo del cliente-Soporte Directivo (Coordinador y Gerencia)"/>
    <x v="14"/>
  </r>
  <r>
    <n v="3314"/>
    <x v="95"/>
    <x v="7"/>
    <x v="1"/>
    <m/>
    <m/>
    <s v="a. Idoneidad del personal"/>
    <x v="3"/>
    <n v="4"/>
    <s v="SIN FECHA COMO TAL, SE ASIGNA LA INTERMEDIA DEL SEGUNDO SEMESTRE"/>
    <m/>
    <m/>
    <m/>
    <m/>
    <m/>
    <m/>
    <m/>
    <m/>
    <m/>
    <s v="SIN CECO"/>
    <s v="NO"/>
    <s v="HC SANTA MARTA 02-MAY-12-Personal que presta el servicio en obra"/>
    <n v="4"/>
    <n v="4"/>
    <n v="1296"/>
    <n v="1296"/>
    <s v="INT"/>
    <s v="a. Idoneidad del personal-Personal que presta el servicio en obra"/>
    <x v="15"/>
  </r>
  <r>
    <n v="3315"/>
    <x v="95"/>
    <x v="7"/>
    <x v="1"/>
    <m/>
    <m/>
    <s v="b. Oportuna atención al cliente"/>
    <x v="3"/>
    <n v="4"/>
    <s v="SIN FECHA COMO TAL, SE ASIGNA LA INTERMEDIA DEL SEGUNDO SEMESTRE"/>
    <m/>
    <m/>
    <m/>
    <m/>
    <m/>
    <m/>
    <m/>
    <m/>
    <m/>
    <s v="SIN CECO"/>
    <s v="NO"/>
    <s v="HC SANTA MARTA 02-MAY-12-Personal que presta el servicio en obra"/>
    <n v="4"/>
    <n v="4"/>
    <n v="1296"/>
    <n v="1296"/>
    <s v="INT"/>
    <s v="b. Oportuna atención al cliente-Personal que presta el servicio en obra"/>
    <x v="16"/>
  </r>
  <r>
    <n v="3316"/>
    <x v="95"/>
    <x v="7"/>
    <x v="1"/>
    <m/>
    <m/>
    <s v="c. Compromiso con el proyecto"/>
    <x v="3"/>
    <n v="4"/>
    <s v="SIN FECHA COMO TAL, SE ASIGNA LA INTERMEDIA DEL SEGUNDO SEMESTRE"/>
    <m/>
    <m/>
    <m/>
    <m/>
    <m/>
    <m/>
    <m/>
    <m/>
    <m/>
    <s v="SIN CECO"/>
    <s v="NO"/>
    <s v="HC SANTA MARTA 02-MAY-12-Personal que presta el servicio en obra"/>
    <n v="4"/>
    <n v="4"/>
    <n v="1296"/>
    <n v="1296"/>
    <s v="INT"/>
    <s v="c. Compromiso con el proyecto-Personal que presta el servicio en obra"/>
    <x v="17"/>
  </r>
  <r>
    <n v="3317"/>
    <x v="95"/>
    <x v="7"/>
    <x v="1"/>
    <m/>
    <m/>
    <s v="d. Cumplimiento de compromisos"/>
    <x v="3"/>
    <n v="4"/>
    <s v="SIN FECHA COMO TAL, SE ASIGNA LA INTERMEDIA DEL SEGUNDO SEMESTRE"/>
    <m/>
    <m/>
    <m/>
    <m/>
    <m/>
    <m/>
    <m/>
    <m/>
    <m/>
    <s v="SIN CECO"/>
    <s v="NO"/>
    <s v="HC SANTA MARTA 02-MAY-12-Personal que presta el servicio en obra"/>
    <n v="4"/>
    <n v="4"/>
    <n v="1296"/>
    <n v="1296"/>
    <s v="INT"/>
    <s v="d. Cumplimiento de compromisos-Personal que presta el servicio en obra"/>
    <x v="18"/>
  </r>
  <r>
    <n v="3318"/>
    <x v="95"/>
    <x v="7"/>
    <x v="1"/>
    <m/>
    <m/>
    <s v="e. Proactividad en desarrollo de funciones"/>
    <x v="3"/>
    <n v="4"/>
    <s v="SIN FECHA COMO TAL, SE ASIGNA LA INTERMEDIA DEL SEGUNDO SEMESTRE"/>
    <m/>
    <m/>
    <m/>
    <m/>
    <m/>
    <m/>
    <m/>
    <m/>
    <m/>
    <s v="SIN CECO"/>
    <s v="NO"/>
    <s v="HC SANTA MARTA 02-MAY-12-Personal que presta el servicio en obra"/>
    <n v="4"/>
    <n v="4"/>
    <n v="1296"/>
    <n v="1296"/>
    <s v="INT"/>
    <s v="e. Proactividad en desarrollo de funciones-Personal que presta el servicio en obra"/>
    <x v="19"/>
  </r>
  <r>
    <n v="3319"/>
    <x v="95"/>
    <x v="7"/>
    <x v="1"/>
    <m/>
    <m/>
    <s v="a. Calidad del Contenido"/>
    <x v="4"/>
    <n v="4"/>
    <s v="SIN FECHA COMO TAL, SE ASIGNA LA INTERMEDIA DEL SEGUNDO SEMESTRE"/>
    <m/>
    <m/>
    <m/>
    <m/>
    <m/>
    <m/>
    <m/>
    <m/>
    <m/>
    <s v="SIN CECO"/>
    <s v="NO"/>
    <s v="HC SANTA MARTA 02-MAY-12-Productos Asociados de PAYC (Informes, Control de presupuesto y Programación y actas)"/>
    <n v="4"/>
    <n v="4"/>
    <n v="1296"/>
    <n v="1296"/>
    <s v="INT"/>
    <s v="a. Calidad del Contenido-Productos Asociados de PAYC (Informes, Control de presupuesto y Programación y actas)"/>
    <x v="20"/>
  </r>
  <r>
    <n v="3320"/>
    <x v="95"/>
    <x v="7"/>
    <x v="1"/>
    <m/>
    <m/>
    <s v="b. Claridad del Contenido"/>
    <x v="4"/>
    <n v="4"/>
    <s v="SIN FECHA COMO TAL, SE ASIGNA LA INTERMEDIA DEL SEGUNDO SEMESTRE"/>
    <m/>
    <m/>
    <m/>
    <m/>
    <m/>
    <m/>
    <m/>
    <m/>
    <m/>
    <s v="SIN CECO"/>
    <s v="NO"/>
    <s v="HC SANTA MARTA 02-MAY-12-Productos Asociados de PAYC (Informes, Control de presupuesto y Programación y actas)"/>
    <n v="4"/>
    <n v="4"/>
    <n v="1296"/>
    <n v="1296"/>
    <s v="INT"/>
    <s v="b. Claridad del Contenido-Productos Asociados de PAYC (Informes, Control de presupuesto y Programación y actas)"/>
    <x v="21"/>
  </r>
  <r>
    <n v="3321"/>
    <x v="95"/>
    <x v="7"/>
    <x v="1"/>
    <m/>
    <m/>
    <s v="c. Oportunidad en la entrega"/>
    <x v="4"/>
    <n v="4"/>
    <s v="SIN FECHA COMO TAL, SE ASIGNA LA INTERMEDIA DEL SEGUNDO SEMESTRE"/>
    <m/>
    <m/>
    <m/>
    <m/>
    <m/>
    <m/>
    <m/>
    <m/>
    <m/>
    <s v="SIN CECO"/>
    <s v="NO"/>
    <s v="HC SANTA MARTA 02-MAY-12-Productos Asociados de PAYC (Informes, Control de presupuesto y Programación y actas)"/>
    <n v="4"/>
    <n v="4"/>
    <n v="1296"/>
    <n v="1296"/>
    <s v="INT"/>
    <s v="c. Oportunidad en la entrega-Productos Asociados de PAYC (Informes, Control de presupuesto y Programación y actas)"/>
    <x v="22"/>
  </r>
  <r>
    <n v="3322"/>
    <x v="95"/>
    <x v="7"/>
    <x v="1"/>
    <m/>
    <m/>
    <s v="d. Precisión de la información"/>
    <x v="4"/>
    <n v="4"/>
    <s v="SIN FECHA COMO TAL, SE ASIGNA LA INTERMEDIA DEL SEGUNDO SEMESTRE"/>
    <m/>
    <m/>
    <m/>
    <m/>
    <m/>
    <m/>
    <m/>
    <m/>
    <m/>
    <s v="SIN CECO"/>
    <s v="NO"/>
    <s v="HC SANTA MARTA 02-MAY-12-Productos Asociados de PAYC (Informes, Control de presupuesto y Programación y actas)"/>
    <n v="4"/>
    <n v="4"/>
    <n v="1296"/>
    <n v="1296"/>
    <s v="INT"/>
    <s v="d. Precisión de la información-Productos Asociados de PAYC (Informes, Control de presupuesto y Programación y actas)"/>
    <x v="23"/>
  </r>
  <r>
    <n v="3323"/>
    <x v="95"/>
    <x v="7"/>
    <x v="1"/>
    <m/>
    <m/>
    <s v="e. Diagramación"/>
    <x v="4"/>
    <n v="4"/>
    <s v="SIN FECHA COMO TAL, SE ASIGNA LA INTERMEDIA DEL SEGUNDO SEMESTRE"/>
    <m/>
    <m/>
    <m/>
    <m/>
    <m/>
    <m/>
    <m/>
    <m/>
    <m/>
    <s v="SIN CECO"/>
    <s v="NO"/>
    <s v="HC SANTA MARTA 02-MAY-12-Productos Asociados de PAYC (Informes, Control de presupuesto y Programación y actas)"/>
    <n v="4"/>
    <n v="4"/>
    <n v="1296"/>
    <n v="1296"/>
    <s v="INT"/>
    <s v="e. Diagramación-Productos Asociados de PAYC (Informes, Control de presupuesto y Programación y actas)"/>
    <x v="24"/>
  </r>
  <r>
    <n v="3324"/>
    <x v="95"/>
    <x v="7"/>
    <x v="1"/>
    <m/>
    <m/>
    <s v="a. Cumplimiento"/>
    <x v="5"/>
    <n v="4"/>
    <s v="SIN FECHA COMO TAL, SE ASIGNA LA INTERMEDIA DEL SEGUNDO SEMESTRE"/>
    <m/>
    <m/>
    <m/>
    <m/>
    <m/>
    <m/>
    <m/>
    <m/>
    <m/>
    <s v="SIN CECO"/>
    <s v="NO"/>
    <s v="HC SANTA MARTA 02-MAY-12-Compromisos Pactados"/>
    <n v="4"/>
    <n v="4"/>
    <n v="1296"/>
    <n v="1296"/>
    <s v="INT"/>
    <s v="a. Cumplimiento-Compromisos Pactados"/>
    <x v="25"/>
  </r>
  <r>
    <n v="3325"/>
    <x v="95"/>
    <x v="7"/>
    <x v="1"/>
    <m/>
    <m/>
    <s v="b. Satisface expectativas"/>
    <x v="5"/>
    <n v="4"/>
    <s v="SIN FECHA COMO TAL, SE ASIGNA LA INTERMEDIA DEL SEGUNDO SEMESTRE"/>
    <m/>
    <m/>
    <m/>
    <m/>
    <m/>
    <m/>
    <m/>
    <m/>
    <m/>
    <s v="SIN CECO"/>
    <s v="NO"/>
    <s v="HC SANTA MARTA 02-MAY-12-Compromisos Pactados"/>
    <n v="4"/>
    <n v="4"/>
    <n v="1296"/>
    <n v="1296"/>
    <s v="INT"/>
    <s v="b. Satisface expectativas-Compromisos Pactados"/>
    <x v="26"/>
  </r>
  <r>
    <n v="3326"/>
    <x v="95"/>
    <x v="7"/>
    <x v="1"/>
    <m/>
    <m/>
    <s v="c. Calidad de la Información suministrada"/>
    <x v="5"/>
    <n v="4"/>
    <s v="SIN FECHA COMO TAL, SE ASIGNA LA INTERMEDIA DEL SEGUNDO SEMESTRE"/>
    <m/>
    <m/>
    <m/>
    <m/>
    <m/>
    <m/>
    <m/>
    <m/>
    <m/>
    <s v="SIN CECO"/>
    <s v="NO"/>
    <s v="HC SANTA MARTA 02-MAY-12-Compromisos Pactados"/>
    <n v="4"/>
    <n v="4"/>
    <n v="1296"/>
    <n v="1296"/>
    <s v="INT"/>
    <s v="c. Calidad de la Información suministrada-Compromisos Pactados"/>
    <x v="27"/>
  </r>
  <r>
    <n v="3327"/>
    <x v="95"/>
    <x v="7"/>
    <x v="1"/>
    <m/>
    <m/>
    <s v="d. Disposición del personal de PAYC a las solicitudes del cliente"/>
    <x v="5"/>
    <n v="4"/>
    <s v="SIN FECHA COMO TAL, SE ASIGNA LA INTERMEDIA DEL SEGUNDO SEMESTRE"/>
    <m/>
    <m/>
    <m/>
    <m/>
    <m/>
    <m/>
    <m/>
    <m/>
    <m/>
    <s v="SIN CECO"/>
    <s v="NO"/>
    <s v="HC SANTA MARTA 02-MAY-12-Compromisos Pactados"/>
    <n v="4"/>
    <n v="4"/>
    <n v="1296"/>
    <n v="1296"/>
    <s v="INT"/>
    <s v="d. Disposición del personal de PAYC a las solicitudes del cliente-Compromisos Pactados"/>
    <x v="28"/>
  </r>
  <r>
    <n v="3328"/>
    <x v="95"/>
    <x v="7"/>
    <x v="1"/>
    <m/>
    <m/>
    <s v="e. Coherencia entre lo solicitado y lo entregado"/>
    <x v="5"/>
    <n v="4"/>
    <s v="SIN FECHA COMO TAL, SE ASIGNA LA INTERMEDIA DEL SEGUNDO SEMESTRE"/>
    <m/>
    <m/>
    <m/>
    <m/>
    <m/>
    <m/>
    <m/>
    <m/>
    <m/>
    <s v="SIN CECO"/>
    <s v="NO"/>
    <s v="HC SANTA MARTA 02-MAY-12-Compromisos Pactados"/>
    <n v="4"/>
    <n v="4"/>
    <n v="1296"/>
    <n v="1296"/>
    <s v="INT"/>
    <s v="e. Coherencia entre lo solicitado y lo entregado-Compromisos Pactados"/>
    <x v="29"/>
  </r>
  <r>
    <n v="3329"/>
    <x v="95"/>
    <x v="7"/>
    <x v="1"/>
    <m/>
    <m/>
    <s v="Grado de Satisfacción con el Servicio Prestado"/>
    <x v="6"/>
    <n v="4"/>
    <s v="SIN FECHA COMO TAL, SE ASIGNA LA INTERMEDIA DEL SEGUNDO SEMESTRE"/>
    <m/>
    <m/>
    <m/>
    <m/>
    <m/>
    <m/>
    <m/>
    <m/>
    <m/>
    <s v="SIN CECO"/>
    <s v="NO"/>
    <s v="HC SANTA MARTA 02-MAY-12-Grado de Satisfacción con el Servicio Prestado"/>
    <n v="4"/>
    <n v="4"/>
    <n v="1296"/>
    <n v="1296"/>
    <s v="INT"/>
    <s v="Grado de Satisfacción con el Servicio Prestado-Grado de Satisfacción con el Servicio Prestado"/>
    <x v="30"/>
  </r>
  <r>
    <n v="3330"/>
    <x v="95"/>
    <x v="7"/>
    <x v="1"/>
    <m/>
    <m/>
    <s v="Posibilidad de Volver a Contratar con PAYC"/>
    <x v="7"/>
    <n v="4"/>
    <s v="SIN FECHA COMO TAL, SE ASIGNA LA INTERMEDIA DEL SEGUNDO SEMESTRE"/>
    <m/>
    <m/>
    <m/>
    <m/>
    <m/>
    <m/>
    <m/>
    <m/>
    <m/>
    <s v="SIN CECO"/>
    <s v="NO"/>
    <s v="HC SANTA MARTA 02-MAY-12-Posibilidad de Volver a Contratar con PAYC"/>
    <n v="4"/>
    <n v="4"/>
    <n v="1296"/>
    <n v="1296"/>
    <s v="INT"/>
    <s v="Posibilidad de Volver a Contratar con PAYC-Posibilidad de Volver a Contratar con PAYC"/>
    <x v="31"/>
  </r>
  <r>
    <n v="3331"/>
    <x v="95"/>
    <x v="7"/>
    <x v="1"/>
    <m/>
    <m/>
    <s v="Principales fortalezas en el servicio que presta PAYC"/>
    <x v="8"/>
    <s v="conocimiento-Apoyo brindado durante la ejecución-"/>
    <s v="SIN FECHA COMO TAL, SE ASIGNA LA INTERMEDIA DEL SEGUNDO SEMESTRE"/>
    <s v="CONOCIMIENTO"/>
    <s v="APOYO"/>
    <m/>
    <m/>
    <m/>
    <m/>
    <m/>
    <m/>
    <m/>
    <s v="SIN CECO"/>
    <s v="NO"/>
    <s v="HC SANTA MARTA 02-MAY-12-Fortalezas PAYC"/>
    <s v="conocimiento-Apoyo brindado durante la ejecución-"/>
    <n v="0"/>
    <n v="1296"/>
    <n v="1296"/>
    <s v="INT"/>
    <s v="Principales fortalezas en el servicio que presta PAYC-Fortalezas PAYC"/>
    <x v="32"/>
  </r>
  <r>
    <n v="3332"/>
    <x v="95"/>
    <x v="7"/>
    <x v="1"/>
    <m/>
    <m/>
    <s v="Principales debilidades en el servicio que presta PAYC"/>
    <x v="9"/>
    <s v="Dar un poco más de claridad en los informes o una inducción ya que el constructor es nuevo y o tiene muy claro los indicadores de los informes-"/>
    <s v="SIN FECHA COMO TAL, SE ASIGNA LA INTERMEDIA DEL SEGUNDO SEMESTRE"/>
    <s v="CAPACITACIÓN AL CLIENTE SOBRE INFORMES"/>
    <m/>
    <m/>
    <m/>
    <m/>
    <m/>
    <m/>
    <m/>
    <m/>
    <s v="SIN CECO"/>
    <s v="NO"/>
    <s v="HC SANTA MARTA 02-MAY-12-Debilidades PAYC"/>
    <s v="Dar un poco más de claridad en los informes o una inducción ya que el constructor es nuevo y o tiene muy claro los indicadores de los informes-"/>
    <n v="0"/>
    <n v="1296"/>
    <n v="1296"/>
    <s v="INT"/>
    <s v="Principales debilidades en el servicio que presta PAYC-Debilidades PAYC"/>
    <x v="33"/>
  </r>
  <r>
    <n v="3333"/>
    <x v="96"/>
    <x v="7"/>
    <x v="1"/>
    <m/>
    <m/>
    <s v="a. Conocimiento específico de temas aplicables al proyecto"/>
    <x v="0"/>
    <n v="4"/>
    <s v="SIN FECHA COMO TAL, SE ASIGNA LA INTERMEDIA DEL SEGUNDO SEMESTRE"/>
    <m/>
    <m/>
    <m/>
    <m/>
    <m/>
    <m/>
    <m/>
    <m/>
    <m/>
    <s v="SIN CECO"/>
    <s v="NO"/>
    <s v="HC CEDIS 02-MAY-12-Soporte Técnico"/>
    <n v="4"/>
    <n v="4"/>
    <s v=""/>
    <s v=""/>
    <s v="INT"/>
    <s v="a. Conocimiento específico de temas aplicables al proyecto-Soporte Técnico"/>
    <x v="0"/>
  </r>
  <r>
    <n v="3334"/>
    <x v="96"/>
    <x v="7"/>
    <x v="1"/>
    <m/>
    <m/>
    <s v="b. Idoneidad y Calidad del soporte"/>
    <x v="0"/>
    <n v="4"/>
    <s v="SIN FECHA COMO TAL, SE ASIGNA LA INTERMEDIA DEL SEGUNDO SEMESTRE"/>
    <m/>
    <m/>
    <m/>
    <m/>
    <m/>
    <m/>
    <m/>
    <m/>
    <m/>
    <s v="SIN CECO"/>
    <s v="NO"/>
    <s v="HC CEDIS 02-MAY-12-Soporte Técnico"/>
    <n v="4"/>
    <n v="4"/>
    <s v=""/>
    <s v=""/>
    <s v="INT"/>
    <s v="b. Idoneidad y Calidad del soporte-Soporte Técnico"/>
    <x v="1"/>
  </r>
  <r>
    <n v="3335"/>
    <x v="96"/>
    <x v="7"/>
    <x v="1"/>
    <m/>
    <m/>
    <s v="c. Cumplimiento de especificaciones técnicas de construcción"/>
    <x v="0"/>
    <n v="4"/>
    <s v="SIN FECHA COMO TAL, SE ASIGNA LA INTERMEDIA DEL SEGUNDO SEMESTRE"/>
    <m/>
    <m/>
    <m/>
    <m/>
    <m/>
    <m/>
    <m/>
    <m/>
    <m/>
    <s v="SIN CECO"/>
    <s v="NO"/>
    <s v="HC CEDIS 02-MAY-12-Soporte Técnico"/>
    <n v="4"/>
    <n v="4"/>
    <s v=""/>
    <s v=""/>
    <s v="INT"/>
    <s v="c. Cumplimiento de especificaciones técnicas de construcción-Soporte Técnico"/>
    <x v="2"/>
  </r>
  <r>
    <n v="3336"/>
    <x v="96"/>
    <x v="7"/>
    <x v="1"/>
    <m/>
    <m/>
    <s v="d. Confiabilidad de los conceptos aplicados"/>
    <x v="0"/>
    <n v="4"/>
    <s v="SIN FECHA COMO TAL, SE ASIGNA LA INTERMEDIA DEL SEGUNDO SEMESTRE"/>
    <m/>
    <m/>
    <m/>
    <m/>
    <m/>
    <m/>
    <m/>
    <m/>
    <m/>
    <s v="SIN CECO"/>
    <s v="NO"/>
    <s v="HC CEDIS 02-MAY-12-Soporte Técnico"/>
    <n v="4"/>
    <n v="4"/>
    <s v=""/>
    <s v=""/>
    <s v="INT"/>
    <s v="d. Confiabilidad de los conceptos aplicados-Soporte Técnico"/>
    <x v="3"/>
  </r>
  <r>
    <n v="3337"/>
    <x v="96"/>
    <x v="7"/>
    <x v="1"/>
    <m/>
    <m/>
    <s v="e. Oportunidad en entrega de información o requerimientos"/>
    <x v="0"/>
    <n v="3"/>
    <s v="SIN FECHA COMO TAL, SE ASIGNA LA INTERMEDIA DEL SEGUNDO SEMESTRE"/>
    <m/>
    <m/>
    <m/>
    <m/>
    <m/>
    <m/>
    <m/>
    <m/>
    <m/>
    <s v="SIN CECO"/>
    <s v="NO"/>
    <s v="HC CEDIS 02-MAY-12-Soporte Técnico"/>
    <n v="3"/>
    <n v="3"/>
    <s v=""/>
    <s v=""/>
    <s v="INT"/>
    <s v="e. Oportunidad en entrega de información o requerimientos-Soporte Técnico"/>
    <x v="4"/>
  </r>
  <r>
    <n v="3338"/>
    <x v="96"/>
    <x v="7"/>
    <x v="1"/>
    <m/>
    <m/>
    <s v="a. Oportunidad de la gestión en obra"/>
    <x v="1"/>
    <n v="4"/>
    <s v="SIN FECHA COMO TAL, SE ASIGNA LA INTERMEDIA DEL SEGUNDO SEMESTRE"/>
    <m/>
    <m/>
    <m/>
    <m/>
    <m/>
    <m/>
    <m/>
    <m/>
    <m/>
    <s v="SIN CECO"/>
    <s v="NO"/>
    <s v="HC CEDIS 02-MAY-12-Soporte Administrativo"/>
    <n v="4"/>
    <n v="4"/>
    <s v=""/>
    <s v=""/>
    <s v="INT"/>
    <s v="a. Oportunidad de la gestión en obra-Soporte Administrativo"/>
    <x v="5"/>
  </r>
  <r>
    <n v="3339"/>
    <x v="96"/>
    <x v="7"/>
    <x v="1"/>
    <m/>
    <m/>
    <s v="b. Manejo administrativo del proyecto"/>
    <x v="1"/>
    <n v="4"/>
    <s v="SIN FECHA COMO TAL, SE ASIGNA LA INTERMEDIA DEL SEGUNDO SEMESTRE"/>
    <m/>
    <m/>
    <m/>
    <m/>
    <m/>
    <m/>
    <m/>
    <m/>
    <m/>
    <s v="SIN CECO"/>
    <s v="NO"/>
    <s v="HC CEDIS 02-MAY-12-Soporte Administrativo"/>
    <n v="4"/>
    <n v="4"/>
    <s v=""/>
    <s v=""/>
    <s v="INT"/>
    <s v="b. Manejo administrativo del proyecto-Soporte Administrativo"/>
    <x v="6"/>
  </r>
  <r>
    <n v="3340"/>
    <x v="96"/>
    <x v="7"/>
    <x v="1"/>
    <m/>
    <m/>
    <s v="c. Información clara y veraz sobre la administración de proyecto"/>
    <x v="1"/>
    <n v="4"/>
    <s v="SIN FECHA COMO TAL, SE ASIGNA LA INTERMEDIA DEL SEGUNDO SEMESTRE"/>
    <m/>
    <m/>
    <m/>
    <m/>
    <m/>
    <m/>
    <m/>
    <m/>
    <m/>
    <s v="SIN CECO"/>
    <s v="NO"/>
    <s v="HC CEDIS 02-MAY-12-Soporte Administrativo"/>
    <n v="4"/>
    <n v="4"/>
    <s v=""/>
    <s v=""/>
    <s v="INT"/>
    <s v="c. Información clara y veraz sobre la administración de proyecto-Soporte Administrativo"/>
    <x v="7"/>
  </r>
  <r>
    <n v="3341"/>
    <x v="96"/>
    <x v="7"/>
    <x v="1"/>
    <m/>
    <m/>
    <s v="d. Cumplimientos con expectativas del cliente"/>
    <x v="1"/>
    <n v="4"/>
    <s v="SIN FECHA COMO TAL, SE ASIGNA LA INTERMEDIA DEL SEGUNDO SEMESTRE"/>
    <m/>
    <m/>
    <m/>
    <m/>
    <m/>
    <m/>
    <m/>
    <m/>
    <m/>
    <s v="SIN CECO"/>
    <s v="NO"/>
    <s v="HC CEDIS 02-MAY-12-Soporte Administrativo"/>
    <n v="4"/>
    <n v="4"/>
    <s v=""/>
    <s v=""/>
    <s v="INT"/>
    <s v="d. Cumplimientos con expectativas del cliente-Soporte Administrativo"/>
    <x v="8"/>
  </r>
  <r>
    <n v="3342"/>
    <x v="96"/>
    <x v="7"/>
    <x v="1"/>
    <m/>
    <m/>
    <s v="e. Control de presupuesto"/>
    <x v="1"/>
    <n v="4"/>
    <s v="SIN FECHA COMO TAL, SE ASIGNA LA INTERMEDIA DEL SEGUNDO SEMESTRE"/>
    <m/>
    <m/>
    <m/>
    <m/>
    <m/>
    <m/>
    <m/>
    <m/>
    <m/>
    <s v="SIN CECO"/>
    <s v="NO"/>
    <s v="HC CEDIS 02-MAY-12-Soporte Administrativo"/>
    <n v="4"/>
    <n v="4"/>
    <s v=""/>
    <s v=""/>
    <s v="INT"/>
    <s v="e. Control de presupuesto-Soporte Administrativo"/>
    <x v="9"/>
  </r>
  <r>
    <n v="3343"/>
    <x v="96"/>
    <x v="7"/>
    <x v="1"/>
    <m/>
    <m/>
    <s v="a. Apoyo y presencia en el proyecto"/>
    <x v="2"/>
    <n v="4"/>
    <s v="SIN FECHA COMO TAL, SE ASIGNA LA INTERMEDIA DEL SEGUNDO SEMESTRE"/>
    <m/>
    <m/>
    <m/>
    <m/>
    <m/>
    <m/>
    <m/>
    <m/>
    <m/>
    <s v="SIN CECO"/>
    <s v="NO"/>
    <s v="HC CEDIS 02-MAY-12-Soporte Directivo (Coordinador y Gerencia)"/>
    <n v="4"/>
    <n v="4"/>
    <s v=""/>
    <s v=""/>
    <s v="INT"/>
    <s v="a. Apoyo y presencia en el proyecto-Soporte Directivo (Coordinador y Gerencia)"/>
    <x v="10"/>
  </r>
  <r>
    <n v="3344"/>
    <x v="96"/>
    <x v="7"/>
    <x v="1"/>
    <m/>
    <m/>
    <s v="b. Conocimiento del proyecto"/>
    <x v="2"/>
    <n v="4"/>
    <s v="SIN FECHA COMO TAL, SE ASIGNA LA INTERMEDIA DEL SEGUNDO SEMESTRE"/>
    <m/>
    <m/>
    <m/>
    <m/>
    <m/>
    <m/>
    <m/>
    <m/>
    <m/>
    <s v="SIN CECO"/>
    <s v="NO"/>
    <s v="HC CEDIS 02-MAY-12-Soporte Directivo (Coordinador y Gerencia)"/>
    <n v="4"/>
    <n v="4"/>
    <s v=""/>
    <s v=""/>
    <s v="INT"/>
    <s v="b. Conocimiento del proyecto-Soporte Directivo (Coordinador y Gerencia)"/>
    <x v="11"/>
  </r>
  <r>
    <n v="3345"/>
    <x v="96"/>
    <x v="7"/>
    <x v="1"/>
    <m/>
    <m/>
    <s v="c. Planteamiento de soluciones y manejo de conflictos"/>
    <x v="2"/>
    <n v="4"/>
    <s v="SIN FECHA COMO TAL, SE ASIGNA LA INTERMEDIA DEL SEGUNDO SEMESTRE"/>
    <m/>
    <m/>
    <m/>
    <m/>
    <m/>
    <m/>
    <m/>
    <m/>
    <m/>
    <s v="SIN CECO"/>
    <s v="NO"/>
    <s v="HC CEDIS 02-MAY-12-Soporte Directivo (Coordinador y Gerencia)"/>
    <n v="4"/>
    <n v="4"/>
    <s v=""/>
    <s v=""/>
    <s v="INT"/>
    <s v="c. Planteamiento de soluciones y manejo de conflictos-Soporte Directivo (Coordinador y Gerencia)"/>
    <x v="12"/>
  </r>
  <r>
    <n v="3346"/>
    <x v="96"/>
    <x v="7"/>
    <x v="1"/>
    <m/>
    <m/>
    <s v="d. Cumplimiento de compromisos"/>
    <x v="2"/>
    <n v="4"/>
    <s v="SIN FECHA COMO TAL, SE ASIGNA LA INTERMEDIA DEL SEGUNDO SEMESTRE"/>
    <m/>
    <m/>
    <m/>
    <m/>
    <m/>
    <m/>
    <m/>
    <m/>
    <m/>
    <s v="SIN CECO"/>
    <s v="NO"/>
    <s v="HC CEDIS 02-MAY-12-Soporte Directivo (Coordinador y Gerencia)"/>
    <n v="4"/>
    <n v="4"/>
    <s v=""/>
    <s v=""/>
    <s v="INT"/>
    <s v="d. Cumplimiento de compromisos-Soporte Directivo (Coordinador y Gerencia)"/>
    <x v="13"/>
  </r>
  <r>
    <n v="3347"/>
    <x v="96"/>
    <x v="7"/>
    <x v="1"/>
    <m/>
    <m/>
    <s v="e. Manejo del cliente"/>
    <x v="2"/>
    <n v="4"/>
    <s v="SIN FECHA COMO TAL, SE ASIGNA LA INTERMEDIA DEL SEGUNDO SEMESTRE"/>
    <m/>
    <m/>
    <m/>
    <m/>
    <m/>
    <m/>
    <m/>
    <m/>
    <m/>
    <s v="SIN CECO"/>
    <s v="NO"/>
    <s v="HC CEDIS 02-MAY-12-Soporte Directivo (Coordinador y Gerencia)"/>
    <n v="4"/>
    <n v="4"/>
    <s v=""/>
    <s v=""/>
    <s v="INT"/>
    <s v="e. Manejo del cliente-Soporte Directivo (Coordinador y Gerencia)"/>
    <x v="14"/>
  </r>
  <r>
    <n v="3348"/>
    <x v="96"/>
    <x v="7"/>
    <x v="1"/>
    <m/>
    <m/>
    <s v="a. Idoneidad del personal"/>
    <x v="3"/>
    <n v="4"/>
    <s v="SIN FECHA COMO TAL, SE ASIGNA LA INTERMEDIA DEL SEGUNDO SEMESTRE"/>
    <m/>
    <m/>
    <m/>
    <m/>
    <m/>
    <m/>
    <m/>
    <m/>
    <m/>
    <s v="SIN CECO"/>
    <s v="NO"/>
    <s v="HC CEDIS 02-MAY-12-Personal que presta el servicio en obra"/>
    <n v="4"/>
    <n v="4"/>
    <s v=""/>
    <s v=""/>
    <s v="INT"/>
    <s v="a. Idoneidad del personal-Personal que presta el servicio en obra"/>
    <x v="15"/>
  </r>
  <r>
    <n v="3349"/>
    <x v="96"/>
    <x v="7"/>
    <x v="1"/>
    <m/>
    <m/>
    <s v="b. Oportuna atención al cliente"/>
    <x v="3"/>
    <n v="4"/>
    <s v="SIN FECHA COMO TAL, SE ASIGNA LA INTERMEDIA DEL SEGUNDO SEMESTRE"/>
    <m/>
    <m/>
    <m/>
    <m/>
    <m/>
    <m/>
    <m/>
    <m/>
    <m/>
    <s v="SIN CECO"/>
    <s v="NO"/>
    <s v="HC CEDIS 02-MAY-12-Personal que presta el servicio en obra"/>
    <n v="4"/>
    <n v="4"/>
    <s v=""/>
    <s v=""/>
    <s v="INT"/>
    <s v="b. Oportuna atención al cliente-Personal que presta el servicio en obra"/>
    <x v="16"/>
  </r>
  <r>
    <n v="3350"/>
    <x v="96"/>
    <x v="7"/>
    <x v="1"/>
    <m/>
    <m/>
    <s v="c. Compromiso con el proyecto"/>
    <x v="3"/>
    <n v="4"/>
    <s v="SIN FECHA COMO TAL, SE ASIGNA LA INTERMEDIA DEL SEGUNDO SEMESTRE"/>
    <m/>
    <m/>
    <m/>
    <m/>
    <m/>
    <m/>
    <m/>
    <m/>
    <m/>
    <s v="SIN CECO"/>
    <s v="NO"/>
    <s v="HC CEDIS 02-MAY-12-Personal que presta el servicio en obra"/>
    <n v="4"/>
    <n v="4"/>
    <s v=""/>
    <s v=""/>
    <s v="INT"/>
    <s v="c. Compromiso con el proyecto-Personal que presta el servicio en obra"/>
    <x v="17"/>
  </r>
  <r>
    <n v="3351"/>
    <x v="96"/>
    <x v="7"/>
    <x v="1"/>
    <m/>
    <m/>
    <s v="d. Cumplimiento de compromisos"/>
    <x v="3"/>
    <n v="4"/>
    <s v="SIN FECHA COMO TAL, SE ASIGNA LA INTERMEDIA DEL SEGUNDO SEMESTRE"/>
    <m/>
    <m/>
    <m/>
    <m/>
    <m/>
    <m/>
    <m/>
    <m/>
    <m/>
    <s v="SIN CECO"/>
    <s v="NO"/>
    <s v="HC CEDIS 02-MAY-12-Personal que presta el servicio en obra"/>
    <n v="4"/>
    <n v="4"/>
    <s v=""/>
    <s v=""/>
    <s v="INT"/>
    <s v="d. Cumplimiento de compromisos-Personal que presta el servicio en obra"/>
    <x v="18"/>
  </r>
  <r>
    <n v="3352"/>
    <x v="96"/>
    <x v="7"/>
    <x v="1"/>
    <m/>
    <m/>
    <s v="e. Proactividad en desarrollo de funciones"/>
    <x v="3"/>
    <n v="4"/>
    <s v="SIN FECHA COMO TAL, SE ASIGNA LA INTERMEDIA DEL SEGUNDO SEMESTRE"/>
    <m/>
    <m/>
    <m/>
    <m/>
    <m/>
    <m/>
    <m/>
    <m/>
    <m/>
    <s v="SIN CECO"/>
    <s v="NO"/>
    <s v="HC CEDIS 02-MAY-12-Personal que presta el servicio en obra"/>
    <n v="4"/>
    <n v="4"/>
    <s v=""/>
    <s v=""/>
    <s v="INT"/>
    <s v="e. Proactividad en desarrollo de funciones-Personal que presta el servicio en obra"/>
    <x v="19"/>
  </r>
  <r>
    <n v="3353"/>
    <x v="96"/>
    <x v="7"/>
    <x v="1"/>
    <m/>
    <m/>
    <s v="a. Calidad del Contenido"/>
    <x v="4"/>
    <n v="4"/>
    <s v="SIN FECHA COMO TAL, SE ASIGNA LA INTERMEDIA DEL SEGUNDO SEMESTRE"/>
    <m/>
    <m/>
    <m/>
    <m/>
    <m/>
    <m/>
    <m/>
    <m/>
    <m/>
    <s v="SIN CECO"/>
    <s v="NO"/>
    <s v="HC CEDIS 02-MAY-12-Productos Asociados de PAYC (Informes, Control de presupuesto y Programación y actas)"/>
    <n v="4"/>
    <n v="4"/>
    <s v=""/>
    <s v=""/>
    <s v="INT"/>
    <s v="a. Calidad del Contenido-Productos Asociados de PAYC (Informes, Control de presupuesto y Programación y actas)"/>
    <x v="20"/>
  </r>
  <r>
    <n v="3354"/>
    <x v="96"/>
    <x v="7"/>
    <x v="1"/>
    <m/>
    <m/>
    <s v="b. Claridad del Contenido"/>
    <x v="4"/>
    <n v="4"/>
    <s v="SIN FECHA COMO TAL, SE ASIGNA LA INTERMEDIA DEL SEGUNDO SEMESTRE"/>
    <m/>
    <m/>
    <m/>
    <m/>
    <m/>
    <m/>
    <m/>
    <m/>
    <m/>
    <s v="SIN CECO"/>
    <s v="NO"/>
    <s v="HC CEDIS 02-MAY-12-Productos Asociados de PAYC (Informes, Control de presupuesto y Programación y actas)"/>
    <n v="4"/>
    <n v="4"/>
    <s v=""/>
    <s v=""/>
    <s v="INT"/>
    <s v="b. Claridad del Contenido-Productos Asociados de PAYC (Informes, Control de presupuesto y Programación y actas)"/>
    <x v="21"/>
  </r>
  <r>
    <n v="3355"/>
    <x v="96"/>
    <x v="7"/>
    <x v="1"/>
    <m/>
    <m/>
    <s v="c. Oportunidad en la entrega"/>
    <x v="4"/>
    <n v="3"/>
    <s v="SIN FECHA COMO TAL, SE ASIGNA LA INTERMEDIA DEL SEGUNDO SEMESTRE"/>
    <m/>
    <m/>
    <m/>
    <m/>
    <m/>
    <m/>
    <m/>
    <m/>
    <m/>
    <s v="SIN CECO"/>
    <s v="NO"/>
    <s v="HC CEDIS 02-MAY-12-Productos Asociados de PAYC (Informes, Control de presupuesto y Programación y actas)"/>
    <n v="3"/>
    <n v="3"/>
    <s v=""/>
    <s v=""/>
    <s v="INT"/>
    <s v="c. Oportunidad en la entrega-Productos Asociados de PAYC (Informes, Control de presupuesto y Programación y actas)"/>
    <x v="22"/>
  </r>
  <r>
    <n v="3356"/>
    <x v="96"/>
    <x v="7"/>
    <x v="1"/>
    <m/>
    <m/>
    <s v="d. Precisión de la información"/>
    <x v="4"/>
    <n v="4"/>
    <s v="SIN FECHA COMO TAL, SE ASIGNA LA INTERMEDIA DEL SEGUNDO SEMESTRE"/>
    <m/>
    <m/>
    <m/>
    <m/>
    <m/>
    <m/>
    <m/>
    <m/>
    <m/>
    <s v="SIN CECO"/>
    <s v="NO"/>
    <s v="HC CEDIS 02-MAY-12-Productos Asociados de PAYC (Informes, Control de presupuesto y Programación y actas)"/>
    <n v="4"/>
    <n v="4"/>
    <s v=""/>
    <s v=""/>
    <s v="INT"/>
    <s v="d. Precisión de la información-Productos Asociados de PAYC (Informes, Control de presupuesto y Programación y actas)"/>
    <x v="23"/>
  </r>
  <r>
    <n v="3357"/>
    <x v="96"/>
    <x v="7"/>
    <x v="1"/>
    <m/>
    <m/>
    <s v="e. Diagramación"/>
    <x v="4"/>
    <n v="4"/>
    <s v="SIN FECHA COMO TAL, SE ASIGNA LA INTERMEDIA DEL SEGUNDO SEMESTRE"/>
    <m/>
    <m/>
    <m/>
    <m/>
    <m/>
    <m/>
    <m/>
    <m/>
    <m/>
    <s v="SIN CECO"/>
    <s v="NO"/>
    <s v="HC CEDIS 02-MAY-12-Productos Asociados de PAYC (Informes, Control de presupuesto y Programación y actas)"/>
    <n v="4"/>
    <n v="4"/>
    <s v=""/>
    <s v=""/>
    <s v="INT"/>
    <s v="e. Diagramación-Productos Asociados de PAYC (Informes, Control de presupuesto y Programación y actas)"/>
    <x v="24"/>
  </r>
  <r>
    <n v="3358"/>
    <x v="96"/>
    <x v="7"/>
    <x v="1"/>
    <m/>
    <m/>
    <s v="a. Cumplimiento"/>
    <x v="5"/>
    <n v="4"/>
    <s v="SIN FECHA COMO TAL, SE ASIGNA LA INTERMEDIA DEL SEGUNDO SEMESTRE"/>
    <m/>
    <m/>
    <m/>
    <m/>
    <m/>
    <m/>
    <m/>
    <m/>
    <m/>
    <s v="SIN CECO"/>
    <s v="NO"/>
    <s v="HC CEDIS 02-MAY-12-Compromisos Pactados"/>
    <n v="4"/>
    <n v="4"/>
    <s v=""/>
    <s v=""/>
    <s v="INT"/>
    <s v="a. Cumplimiento-Compromisos Pactados"/>
    <x v="25"/>
  </r>
  <r>
    <n v="3359"/>
    <x v="96"/>
    <x v="7"/>
    <x v="1"/>
    <m/>
    <m/>
    <s v="b. Satisface expectativas"/>
    <x v="5"/>
    <n v="4"/>
    <s v="SIN FECHA COMO TAL, SE ASIGNA LA INTERMEDIA DEL SEGUNDO SEMESTRE"/>
    <m/>
    <m/>
    <m/>
    <m/>
    <m/>
    <m/>
    <m/>
    <m/>
    <m/>
    <s v="SIN CECO"/>
    <s v="NO"/>
    <s v="HC CEDIS 02-MAY-12-Compromisos Pactados"/>
    <n v="4"/>
    <n v="4"/>
    <s v=""/>
    <s v=""/>
    <s v="INT"/>
    <s v="b. Satisface expectativas-Compromisos Pactados"/>
    <x v="26"/>
  </r>
  <r>
    <n v="3360"/>
    <x v="96"/>
    <x v="7"/>
    <x v="1"/>
    <m/>
    <m/>
    <s v="c. Calidad de la Información suministrada"/>
    <x v="5"/>
    <n v="4"/>
    <s v="SIN FECHA COMO TAL, SE ASIGNA LA INTERMEDIA DEL SEGUNDO SEMESTRE"/>
    <m/>
    <m/>
    <m/>
    <m/>
    <m/>
    <m/>
    <m/>
    <m/>
    <m/>
    <s v="SIN CECO"/>
    <s v="NO"/>
    <s v="HC CEDIS 02-MAY-12-Compromisos Pactados"/>
    <n v="4"/>
    <n v="4"/>
    <s v=""/>
    <s v=""/>
    <s v="INT"/>
    <s v="c. Calidad de la Información suministrada-Compromisos Pactados"/>
    <x v="27"/>
  </r>
  <r>
    <n v="3361"/>
    <x v="96"/>
    <x v="7"/>
    <x v="1"/>
    <m/>
    <m/>
    <s v="d. Disposición del personal de PAYC a las solicitudes del cliente"/>
    <x v="5"/>
    <n v="4"/>
    <s v="SIN FECHA COMO TAL, SE ASIGNA LA INTERMEDIA DEL SEGUNDO SEMESTRE"/>
    <m/>
    <m/>
    <m/>
    <m/>
    <m/>
    <m/>
    <m/>
    <m/>
    <m/>
    <s v="SIN CECO"/>
    <s v="NO"/>
    <s v="HC CEDIS 02-MAY-12-Compromisos Pactados"/>
    <n v="4"/>
    <n v="4"/>
    <s v=""/>
    <s v=""/>
    <s v="INT"/>
    <s v="d. Disposición del personal de PAYC a las solicitudes del cliente-Compromisos Pactados"/>
    <x v="28"/>
  </r>
  <r>
    <n v="3362"/>
    <x v="96"/>
    <x v="7"/>
    <x v="1"/>
    <m/>
    <m/>
    <s v="e. Coherencia entre lo solicitado y lo entregado"/>
    <x v="5"/>
    <n v="4"/>
    <s v="SIN FECHA COMO TAL, SE ASIGNA LA INTERMEDIA DEL SEGUNDO SEMESTRE"/>
    <m/>
    <m/>
    <m/>
    <m/>
    <m/>
    <m/>
    <m/>
    <m/>
    <m/>
    <s v="SIN CECO"/>
    <s v="NO"/>
    <s v="HC CEDIS 02-MAY-12-Compromisos Pactados"/>
    <n v="4"/>
    <n v="4"/>
    <s v=""/>
    <s v=""/>
    <s v="INT"/>
    <s v="e. Coherencia entre lo solicitado y lo entregado-Compromisos Pactados"/>
    <x v="29"/>
  </r>
  <r>
    <n v="3363"/>
    <x v="96"/>
    <x v="7"/>
    <x v="1"/>
    <m/>
    <m/>
    <s v="Grado de Satisfacción con el Servicio Prestado"/>
    <x v="6"/>
    <n v="4"/>
    <s v="SIN FECHA COMO TAL, SE ASIGNA LA INTERMEDIA DEL SEGUNDO SEMESTRE"/>
    <m/>
    <m/>
    <m/>
    <m/>
    <m/>
    <m/>
    <m/>
    <m/>
    <m/>
    <s v="SIN CECO"/>
    <s v="NO"/>
    <s v="HC CEDIS 02-MAY-12-Grado de Satisfacción con el Servicio Prestado"/>
    <n v="4"/>
    <n v="4"/>
    <s v=""/>
    <s v=""/>
    <s v="INT"/>
    <s v="Grado de Satisfacción con el Servicio Prestado-Grado de Satisfacción con el Servicio Prestado"/>
    <x v="30"/>
  </r>
  <r>
    <n v="3364"/>
    <x v="96"/>
    <x v="7"/>
    <x v="1"/>
    <m/>
    <m/>
    <s v="Posibilidad de Volver a Contratar con PAYC"/>
    <x v="7"/>
    <n v="4"/>
    <s v="SIN FECHA COMO TAL, SE ASIGNA LA INTERMEDIA DEL SEGUNDO SEMESTRE"/>
    <m/>
    <m/>
    <m/>
    <m/>
    <m/>
    <m/>
    <m/>
    <m/>
    <m/>
    <s v="SIN CECO"/>
    <s v="NO"/>
    <s v="HC CEDIS 02-MAY-12-Posibilidad de Volver a Contratar con PAYC"/>
    <n v="4"/>
    <n v="4"/>
    <s v=""/>
    <s v=""/>
    <s v="INT"/>
    <s v="Posibilidad de Volver a Contratar con PAYC-Posibilidad de Volver a Contratar con PAYC"/>
    <x v="31"/>
  </r>
  <r>
    <n v="3365"/>
    <x v="96"/>
    <x v="7"/>
    <x v="1"/>
    <m/>
    <m/>
    <s v="Principales fortalezas en el servicio que presta PAYC"/>
    <x v="8"/>
    <s v="CONOCIMIENTO-RESPONSABILIDAD-ORDEN-"/>
    <s v="SIN FECHA COMO TAL, SE ASIGNA LA INTERMEDIA DEL SEGUNDO SEMESTRE"/>
    <s v="CONOCIMIENTO"/>
    <s v="RESPONSABILIDAD"/>
    <s v="ORDEN"/>
    <m/>
    <m/>
    <m/>
    <m/>
    <m/>
    <m/>
    <s v="SIN CECO"/>
    <s v="NO"/>
    <s v="HC CEDIS 02-MAY-12-Fortalezas PAYC"/>
    <s v="CONOCIMIENTO-RESPONSABILIDAD-ORDEN-"/>
    <n v="0"/>
    <s v=""/>
    <s v=""/>
    <s v="INT"/>
    <s v="Principales fortalezas en el servicio que presta PAYC-Fortalezas PAYC"/>
    <x v="32"/>
  </r>
  <r>
    <n v="3366"/>
    <x v="96"/>
    <x v="7"/>
    <x v="1"/>
    <m/>
    <m/>
    <s v="Principales debilidades en el servicio que presta PAYC"/>
    <x v="9"/>
    <s v="CUMPLIMIENTO EN LAS ENTREGAS DE LOS INFORMES-"/>
    <s v="SIN FECHA COMO TAL, SE ASIGNA LA INTERMEDIA DEL SEGUNDO SEMESTRE"/>
    <s v="OPORTUNIDAD INFORMES"/>
    <m/>
    <m/>
    <m/>
    <m/>
    <m/>
    <m/>
    <m/>
    <m/>
    <s v="SIN CECO"/>
    <s v="NO"/>
    <s v="HC CEDIS 02-MAY-12-Debilidades PAYC"/>
    <s v="CUMPLIMIENTO EN LAS ENTREGAS DE LOS INFORMES-"/>
    <n v="0"/>
    <s v=""/>
    <s v=""/>
    <s v="INT"/>
    <s v="Principales debilidades en el servicio que presta PAYC-Debilidades PAYC"/>
    <x v="33"/>
  </r>
  <r>
    <n v="3367"/>
    <x v="85"/>
    <x v="8"/>
    <x v="0"/>
    <m/>
    <m/>
    <s v="a. Conocimiento específico de temas aplicables al proyecto"/>
    <x v="0"/>
    <n v="3"/>
    <s v="SIN FECHA COMO TAL, SE ASIGNA LA INTERMEDIA DEL SEGUNDO SEMESTRE"/>
    <m/>
    <m/>
    <m/>
    <m/>
    <m/>
    <m/>
    <m/>
    <m/>
    <m/>
    <s v="SIN CECO"/>
    <s v="NO"/>
    <s v="CLÍNICA LA COLINA 12-ABR-12-Soporte Técnico"/>
    <n v="3"/>
    <n v="3"/>
    <n v="1309"/>
    <n v="1309"/>
    <s v="GER"/>
    <s v="a. Conocimiento específico de temas aplicables al proyecto-Soporte Técnico"/>
    <x v="0"/>
  </r>
  <r>
    <n v="3368"/>
    <x v="85"/>
    <x v="8"/>
    <x v="0"/>
    <m/>
    <m/>
    <s v="b. Idoneidad y Calidad del soporte"/>
    <x v="0"/>
    <n v="4"/>
    <s v="SIN FECHA COMO TAL, SE ASIGNA LA INTERMEDIA DEL SEGUNDO SEMESTRE"/>
    <m/>
    <m/>
    <m/>
    <m/>
    <m/>
    <m/>
    <m/>
    <m/>
    <m/>
    <s v="SIN CECO"/>
    <s v="NO"/>
    <s v="CLÍNICA LA COLINA 12-ABR-12-Soporte Técnico"/>
    <n v="4"/>
    <n v="4"/>
    <n v="1309"/>
    <n v="1309"/>
    <s v="GER"/>
    <s v="b. Idoneidad y Calidad del soporte-Soporte Técnico"/>
    <x v="1"/>
  </r>
  <r>
    <n v="3369"/>
    <x v="85"/>
    <x v="8"/>
    <x v="0"/>
    <m/>
    <m/>
    <s v="c. Cumplimiento de especificaciones técnicas de construcción"/>
    <x v="0"/>
    <n v="4"/>
    <s v="SIN FECHA COMO TAL, SE ASIGNA LA INTERMEDIA DEL SEGUNDO SEMESTRE"/>
    <m/>
    <m/>
    <m/>
    <m/>
    <m/>
    <m/>
    <m/>
    <m/>
    <m/>
    <s v="SIN CECO"/>
    <s v="NO"/>
    <s v="CLÍNICA LA COLINA 12-ABR-12-Soporte Técnico"/>
    <n v="4"/>
    <n v="4"/>
    <n v="1309"/>
    <n v="1309"/>
    <s v="GER"/>
    <s v="c. Cumplimiento de especificaciones técnicas de construcción-Soporte Técnico"/>
    <x v="2"/>
  </r>
  <r>
    <n v="3370"/>
    <x v="85"/>
    <x v="8"/>
    <x v="0"/>
    <m/>
    <m/>
    <s v="d. Confiabilidad de los conceptos aplicados"/>
    <x v="0"/>
    <s v="N/A"/>
    <s v="SIN FECHA COMO TAL, SE ASIGNA LA INTERMEDIA DEL SEGUNDO SEMESTRE"/>
    <m/>
    <m/>
    <m/>
    <m/>
    <m/>
    <m/>
    <m/>
    <m/>
    <m/>
    <s v="SIN CECO"/>
    <s v="NO"/>
    <s v="CLÍNICA LA COLINA 12-ABR-12-Soporte Técnico"/>
    <s v="N/A"/>
    <n v="0"/>
    <n v="1309"/>
    <n v="1309"/>
    <s v="GER"/>
    <s v="d. Confiabilidad de los conceptos aplicados-Soporte Técnico"/>
    <x v="3"/>
  </r>
  <r>
    <n v="3371"/>
    <x v="85"/>
    <x v="8"/>
    <x v="0"/>
    <m/>
    <m/>
    <s v="e. Oportunidad en entrega de información o requerimientos"/>
    <x v="0"/>
    <n v="3"/>
    <s v="SIN FECHA COMO TAL, SE ASIGNA LA INTERMEDIA DEL SEGUNDO SEMESTRE"/>
    <m/>
    <m/>
    <m/>
    <m/>
    <m/>
    <m/>
    <m/>
    <m/>
    <m/>
    <s v="SIN CECO"/>
    <s v="NO"/>
    <s v="CLÍNICA LA COLINA 12-ABR-12-Soporte Técnico"/>
    <n v="3"/>
    <n v="3"/>
    <n v="1309"/>
    <n v="1309"/>
    <s v="GER"/>
    <s v="e. Oportunidad en entrega de información o requerimientos-Soporte Técnico"/>
    <x v="4"/>
  </r>
  <r>
    <n v="3372"/>
    <x v="85"/>
    <x v="8"/>
    <x v="0"/>
    <m/>
    <m/>
    <s v="a. Oportunidad de la gestión en obra"/>
    <x v="1"/>
    <n v="4"/>
    <s v="SIN FECHA COMO TAL, SE ASIGNA LA INTERMEDIA DEL SEGUNDO SEMESTRE"/>
    <m/>
    <m/>
    <m/>
    <m/>
    <m/>
    <m/>
    <m/>
    <m/>
    <m/>
    <s v="SIN CECO"/>
    <s v="NO"/>
    <s v="CLÍNICA LA COLINA 12-ABR-12-Soporte Administrativo"/>
    <n v="4"/>
    <n v="4"/>
    <n v="1309"/>
    <n v="1309"/>
    <s v="GER"/>
    <s v="a. Oportunidad de la gestión en obra-Soporte Administrativo"/>
    <x v="5"/>
  </r>
  <r>
    <n v="3373"/>
    <x v="85"/>
    <x v="8"/>
    <x v="0"/>
    <m/>
    <m/>
    <s v="b. Manejo administrativo del proyecto"/>
    <x v="1"/>
    <n v="4"/>
    <s v="SIN FECHA COMO TAL, SE ASIGNA LA INTERMEDIA DEL SEGUNDO SEMESTRE"/>
    <m/>
    <m/>
    <m/>
    <m/>
    <m/>
    <m/>
    <m/>
    <m/>
    <m/>
    <s v="SIN CECO"/>
    <s v="NO"/>
    <s v="CLÍNICA LA COLINA 12-ABR-12-Soporte Administrativo"/>
    <n v="4"/>
    <n v="4"/>
    <n v="1309"/>
    <n v="1309"/>
    <s v="GER"/>
    <s v="b. Manejo administrativo del proyecto-Soporte Administrativo"/>
    <x v="6"/>
  </r>
  <r>
    <n v="3374"/>
    <x v="85"/>
    <x v="8"/>
    <x v="0"/>
    <m/>
    <m/>
    <s v="c. Información clara y veraz sobre la administración de proyecto"/>
    <x v="1"/>
    <n v="3"/>
    <s v="SIN FECHA COMO TAL, SE ASIGNA LA INTERMEDIA DEL SEGUNDO SEMESTRE"/>
    <m/>
    <m/>
    <m/>
    <m/>
    <m/>
    <m/>
    <m/>
    <m/>
    <m/>
    <s v="SIN CECO"/>
    <s v="NO"/>
    <s v="CLÍNICA LA COLINA 12-ABR-12-Soporte Administrativo"/>
    <n v="3"/>
    <n v="3"/>
    <n v="1309"/>
    <n v="1309"/>
    <s v="GER"/>
    <s v="c. Información clara y veraz sobre la administración de proyecto-Soporte Administrativo"/>
    <x v="7"/>
  </r>
  <r>
    <n v="3375"/>
    <x v="85"/>
    <x v="8"/>
    <x v="0"/>
    <m/>
    <m/>
    <s v="d. Cumplimientos con expectativas del cliente"/>
    <x v="1"/>
    <n v="4"/>
    <s v="SIN FECHA COMO TAL, SE ASIGNA LA INTERMEDIA DEL SEGUNDO SEMESTRE"/>
    <m/>
    <m/>
    <m/>
    <m/>
    <m/>
    <m/>
    <m/>
    <m/>
    <m/>
    <s v="SIN CECO"/>
    <s v="NO"/>
    <s v="CLÍNICA LA COLINA 12-ABR-12-Soporte Administrativo"/>
    <n v="4"/>
    <n v="4"/>
    <n v="1309"/>
    <n v="1309"/>
    <s v="GER"/>
    <s v="d. Cumplimientos con expectativas del cliente-Soporte Administrativo"/>
    <x v="8"/>
  </r>
  <r>
    <n v="3376"/>
    <x v="85"/>
    <x v="8"/>
    <x v="0"/>
    <m/>
    <m/>
    <s v="e. Control de presupuesto"/>
    <x v="1"/>
    <n v="4"/>
    <s v="SIN FECHA COMO TAL, SE ASIGNA LA INTERMEDIA DEL SEGUNDO SEMESTRE"/>
    <m/>
    <m/>
    <m/>
    <m/>
    <m/>
    <m/>
    <m/>
    <m/>
    <m/>
    <s v="SIN CECO"/>
    <s v="NO"/>
    <s v="CLÍNICA LA COLINA 12-ABR-12-Soporte Administrativo"/>
    <n v="4"/>
    <n v="4"/>
    <n v="1309"/>
    <n v="1309"/>
    <s v="GER"/>
    <s v="e. Control de presupuesto-Soporte Administrativo"/>
    <x v="9"/>
  </r>
  <r>
    <n v="3377"/>
    <x v="85"/>
    <x v="8"/>
    <x v="0"/>
    <m/>
    <m/>
    <s v="a. Apoyo y presencia en el proyecto"/>
    <x v="2"/>
    <n v="4"/>
    <s v="SIN FECHA COMO TAL, SE ASIGNA LA INTERMEDIA DEL SEGUNDO SEMESTRE"/>
    <m/>
    <m/>
    <m/>
    <m/>
    <m/>
    <m/>
    <m/>
    <m/>
    <m/>
    <s v="SIN CECO"/>
    <s v="NO"/>
    <s v="CLÍNICA LA COLINA 12-ABR-12-Soporte Directivo (Coordinador y Gerencia)"/>
    <n v="4"/>
    <n v="4"/>
    <n v="1309"/>
    <n v="1309"/>
    <s v="GER"/>
    <s v="a. Apoyo y presencia en el proyecto-Soporte Directivo (Coordinador y Gerencia)"/>
    <x v="10"/>
  </r>
  <r>
    <n v="3378"/>
    <x v="85"/>
    <x v="8"/>
    <x v="0"/>
    <m/>
    <m/>
    <s v="b. Conocimiento del proyecto"/>
    <x v="2"/>
    <n v="3"/>
    <s v="SIN FECHA COMO TAL, SE ASIGNA LA INTERMEDIA DEL SEGUNDO SEMESTRE"/>
    <m/>
    <m/>
    <m/>
    <m/>
    <m/>
    <m/>
    <m/>
    <m/>
    <m/>
    <s v="SIN CECO"/>
    <s v="NO"/>
    <s v="CLÍNICA LA COLINA 12-ABR-12-Soporte Directivo (Coordinador y Gerencia)"/>
    <n v="3"/>
    <n v="3"/>
    <n v="1309"/>
    <n v="1309"/>
    <s v="GER"/>
    <s v="b. Conocimiento del proyecto-Soporte Directivo (Coordinador y Gerencia)"/>
    <x v="11"/>
  </r>
  <r>
    <n v="3379"/>
    <x v="85"/>
    <x v="8"/>
    <x v="0"/>
    <m/>
    <m/>
    <s v="c. Planteamiento de soluciones y manejo de conflictos"/>
    <x v="2"/>
    <n v="3"/>
    <s v="SIN FECHA COMO TAL, SE ASIGNA LA INTERMEDIA DEL SEGUNDO SEMESTRE"/>
    <m/>
    <m/>
    <m/>
    <m/>
    <m/>
    <m/>
    <m/>
    <m/>
    <m/>
    <s v="SIN CECO"/>
    <s v="NO"/>
    <s v="CLÍNICA LA COLINA 12-ABR-12-Soporte Directivo (Coordinador y Gerencia)"/>
    <n v="3"/>
    <n v="3"/>
    <n v="1309"/>
    <n v="1309"/>
    <s v="GER"/>
    <s v="c. Planteamiento de soluciones y manejo de conflictos-Soporte Directivo (Coordinador y Gerencia)"/>
    <x v="12"/>
  </r>
  <r>
    <n v="3380"/>
    <x v="85"/>
    <x v="8"/>
    <x v="0"/>
    <m/>
    <m/>
    <s v="d. Cumplimiento de compromisos"/>
    <x v="2"/>
    <n v="4"/>
    <s v="SIN FECHA COMO TAL, SE ASIGNA LA INTERMEDIA DEL SEGUNDO SEMESTRE"/>
    <m/>
    <m/>
    <m/>
    <m/>
    <m/>
    <m/>
    <m/>
    <m/>
    <m/>
    <s v="SIN CECO"/>
    <s v="NO"/>
    <s v="CLÍNICA LA COLINA 12-ABR-12-Soporte Directivo (Coordinador y Gerencia)"/>
    <n v="4"/>
    <n v="4"/>
    <n v="1309"/>
    <n v="1309"/>
    <s v="GER"/>
    <s v="d. Cumplimiento de compromisos-Soporte Directivo (Coordinador y Gerencia)"/>
    <x v="13"/>
  </r>
  <r>
    <n v="3381"/>
    <x v="85"/>
    <x v="8"/>
    <x v="0"/>
    <m/>
    <m/>
    <s v="e. Manejo del cliente"/>
    <x v="2"/>
    <n v="4"/>
    <s v="SIN FECHA COMO TAL, SE ASIGNA LA INTERMEDIA DEL SEGUNDO SEMESTRE"/>
    <m/>
    <m/>
    <m/>
    <m/>
    <m/>
    <m/>
    <m/>
    <m/>
    <m/>
    <s v="SIN CECO"/>
    <s v="NO"/>
    <s v="CLÍNICA LA COLINA 12-ABR-12-Soporte Directivo (Coordinador y Gerencia)"/>
    <n v="4"/>
    <n v="4"/>
    <n v="1309"/>
    <n v="1309"/>
    <s v="GER"/>
    <s v="e. Manejo del cliente-Soporte Directivo (Coordinador y Gerencia)"/>
    <x v="14"/>
  </r>
  <r>
    <n v="3382"/>
    <x v="85"/>
    <x v="8"/>
    <x v="0"/>
    <m/>
    <m/>
    <s v="a. Idoneidad del personal"/>
    <x v="3"/>
    <n v="4"/>
    <s v="SIN FECHA COMO TAL, SE ASIGNA LA INTERMEDIA DEL SEGUNDO SEMESTRE"/>
    <m/>
    <m/>
    <m/>
    <m/>
    <m/>
    <m/>
    <m/>
    <m/>
    <m/>
    <s v="SIN CECO"/>
    <s v="NO"/>
    <s v="CLÍNICA LA COLINA 12-ABR-12-Personal que presta el servicio en obra"/>
    <n v="4"/>
    <n v="4"/>
    <n v="1309"/>
    <n v="1309"/>
    <s v="GER"/>
    <s v="a. Idoneidad del personal-Personal que presta el servicio en obra"/>
    <x v="15"/>
  </r>
  <r>
    <n v="3383"/>
    <x v="85"/>
    <x v="8"/>
    <x v="0"/>
    <m/>
    <m/>
    <s v="b. Oportuna atención al cliente"/>
    <x v="3"/>
    <n v="3"/>
    <s v="SIN FECHA COMO TAL, SE ASIGNA LA INTERMEDIA DEL SEGUNDO SEMESTRE"/>
    <m/>
    <m/>
    <m/>
    <m/>
    <m/>
    <m/>
    <m/>
    <m/>
    <m/>
    <s v="SIN CECO"/>
    <s v="NO"/>
    <s v="CLÍNICA LA COLINA 12-ABR-12-Personal que presta el servicio en obra"/>
    <n v="3"/>
    <n v="3"/>
    <n v="1309"/>
    <n v="1309"/>
    <s v="GER"/>
    <s v="b. Oportuna atención al cliente-Personal que presta el servicio en obra"/>
    <x v="16"/>
  </r>
  <r>
    <n v="3384"/>
    <x v="85"/>
    <x v="8"/>
    <x v="0"/>
    <m/>
    <m/>
    <s v="c. Compromiso con el proyecto"/>
    <x v="3"/>
    <n v="4"/>
    <s v="SIN FECHA COMO TAL, SE ASIGNA LA INTERMEDIA DEL SEGUNDO SEMESTRE"/>
    <m/>
    <m/>
    <m/>
    <m/>
    <m/>
    <m/>
    <m/>
    <m/>
    <m/>
    <s v="SIN CECO"/>
    <s v="NO"/>
    <s v="CLÍNICA LA COLINA 12-ABR-12-Personal que presta el servicio en obra"/>
    <n v="4"/>
    <n v="4"/>
    <n v="1309"/>
    <n v="1309"/>
    <s v="GER"/>
    <s v="c. Compromiso con el proyecto-Personal que presta el servicio en obra"/>
    <x v="17"/>
  </r>
  <r>
    <n v="3385"/>
    <x v="85"/>
    <x v="8"/>
    <x v="0"/>
    <m/>
    <m/>
    <s v="d. Cumplimiento de compromisos"/>
    <x v="3"/>
    <n v="4"/>
    <s v="SIN FECHA COMO TAL, SE ASIGNA LA INTERMEDIA DEL SEGUNDO SEMESTRE"/>
    <m/>
    <m/>
    <m/>
    <m/>
    <m/>
    <m/>
    <m/>
    <m/>
    <m/>
    <s v="SIN CECO"/>
    <s v="NO"/>
    <s v="CLÍNICA LA COLINA 12-ABR-12-Personal que presta el servicio en obra"/>
    <n v="4"/>
    <n v="4"/>
    <n v="1309"/>
    <n v="1309"/>
    <s v="GER"/>
    <s v="d. Cumplimiento de compromisos-Personal que presta el servicio en obra"/>
    <x v="18"/>
  </r>
  <r>
    <n v="3386"/>
    <x v="85"/>
    <x v="8"/>
    <x v="0"/>
    <m/>
    <m/>
    <s v="e. Proactividad en desarrollo de funciones"/>
    <x v="3"/>
    <n v="3"/>
    <s v="SIN FECHA COMO TAL, SE ASIGNA LA INTERMEDIA DEL SEGUNDO SEMESTRE"/>
    <m/>
    <m/>
    <m/>
    <m/>
    <m/>
    <m/>
    <m/>
    <m/>
    <m/>
    <s v="SIN CECO"/>
    <s v="NO"/>
    <s v="CLÍNICA LA COLINA 12-ABR-12-Personal que presta el servicio en obra"/>
    <n v="3"/>
    <n v="3"/>
    <n v="1309"/>
    <n v="1309"/>
    <s v="GER"/>
    <s v="e. Proactividad en desarrollo de funciones-Personal que presta el servicio en obra"/>
    <x v="19"/>
  </r>
  <r>
    <n v="3387"/>
    <x v="85"/>
    <x v="8"/>
    <x v="0"/>
    <m/>
    <m/>
    <s v="a. Calidad del Contenido"/>
    <x v="4"/>
    <n v="4"/>
    <s v="SIN FECHA COMO TAL, SE ASIGNA LA INTERMEDIA DEL SEGUNDO SEMESTRE"/>
    <m/>
    <m/>
    <m/>
    <m/>
    <m/>
    <m/>
    <m/>
    <m/>
    <m/>
    <s v="SIN CECO"/>
    <s v="NO"/>
    <s v="CLÍNICA LA COLINA 12-ABR-12-Productos Asociados de PAYC (Informes, Control de presupuesto y Programación y actas)"/>
    <n v="4"/>
    <n v="4"/>
    <n v="1309"/>
    <n v="1309"/>
    <s v="GER"/>
    <s v="a. Calidad del Contenido-Productos Asociados de PAYC (Informes, Control de presupuesto y Programación y actas)"/>
    <x v="20"/>
  </r>
  <r>
    <n v="3388"/>
    <x v="85"/>
    <x v="8"/>
    <x v="0"/>
    <m/>
    <m/>
    <s v="b. Claridad del Contenido"/>
    <x v="4"/>
    <n v="4"/>
    <s v="SIN FECHA COMO TAL, SE ASIGNA LA INTERMEDIA DEL SEGUNDO SEMESTRE"/>
    <m/>
    <m/>
    <m/>
    <m/>
    <m/>
    <m/>
    <m/>
    <m/>
    <m/>
    <s v="SIN CECO"/>
    <s v="NO"/>
    <s v="CLÍNICA LA COLINA 12-ABR-12-Productos Asociados de PAYC (Informes, Control de presupuesto y Programación y actas)"/>
    <n v="4"/>
    <n v="4"/>
    <n v="1309"/>
    <n v="1309"/>
    <s v="GER"/>
    <s v="b. Claridad del Contenido-Productos Asociados de PAYC (Informes, Control de presupuesto y Programación y actas)"/>
    <x v="21"/>
  </r>
  <r>
    <n v="3389"/>
    <x v="85"/>
    <x v="8"/>
    <x v="0"/>
    <m/>
    <m/>
    <s v="c. Oportunidad en la entrega"/>
    <x v="4"/>
    <n v="3"/>
    <s v="SIN FECHA COMO TAL, SE ASIGNA LA INTERMEDIA DEL SEGUNDO SEMESTRE"/>
    <m/>
    <m/>
    <m/>
    <m/>
    <m/>
    <m/>
    <m/>
    <m/>
    <m/>
    <s v="SIN CECO"/>
    <s v="NO"/>
    <s v="CLÍNICA LA COLINA 12-ABR-12-Productos Asociados de PAYC (Informes, Control de presupuesto y Programación y actas)"/>
    <n v="3"/>
    <n v="3"/>
    <n v="1309"/>
    <n v="1309"/>
    <s v="GER"/>
    <s v="c. Oportunidad en la entrega-Productos Asociados de PAYC (Informes, Control de presupuesto y Programación y actas)"/>
    <x v="22"/>
  </r>
  <r>
    <n v="3390"/>
    <x v="85"/>
    <x v="8"/>
    <x v="0"/>
    <m/>
    <m/>
    <s v="d. Precisión de la información"/>
    <x v="4"/>
    <n v="4"/>
    <s v="SIN FECHA COMO TAL, SE ASIGNA LA INTERMEDIA DEL SEGUNDO SEMESTRE"/>
    <m/>
    <m/>
    <m/>
    <m/>
    <m/>
    <m/>
    <m/>
    <m/>
    <m/>
    <s v="SIN CECO"/>
    <s v="NO"/>
    <s v="CLÍNICA LA COLINA 12-ABR-12-Productos Asociados de PAYC (Informes, Control de presupuesto y Programación y actas)"/>
    <n v="4"/>
    <n v="4"/>
    <n v="1309"/>
    <n v="1309"/>
    <s v="GER"/>
    <s v="d. Precisión de la información-Productos Asociados de PAYC (Informes, Control de presupuesto y Programación y actas)"/>
    <x v="23"/>
  </r>
  <r>
    <n v="3391"/>
    <x v="85"/>
    <x v="8"/>
    <x v="0"/>
    <m/>
    <m/>
    <s v="e. Diagramación"/>
    <x v="4"/>
    <n v="4"/>
    <s v="SIN FECHA COMO TAL, SE ASIGNA LA INTERMEDIA DEL SEGUNDO SEMESTRE"/>
    <m/>
    <m/>
    <m/>
    <m/>
    <m/>
    <m/>
    <m/>
    <m/>
    <m/>
    <s v="SIN CECO"/>
    <s v="NO"/>
    <s v="CLÍNICA LA COLINA 12-ABR-12-Productos Asociados de PAYC (Informes, Control de presupuesto y Programación y actas)"/>
    <n v="4"/>
    <n v="4"/>
    <n v="1309"/>
    <n v="1309"/>
    <s v="GER"/>
    <s v="e. Diagramación-Productos Asociados de PAYC (Informes, Control de presupuesto y Programación y actas)"/>
    <x v="24"/>
  </r>
  <r>
    <n v="3392"/>
    <x v="85"/>
    <x v="8"/>
    <x v="0"/>
    <m/>
    <m/>
    <s v="a. Cumplimiento"/>
    <x v="5"/>
    <n v="3"/>
    <s v="SIN FECHA COMO TAL, SE ASIGNA LA INTERMEDIA DEL SEGUNDO SEMESTRE"/>
    <m/>
    <m/>
    <m/>
    <m/>
    <m/>
    <m/>
    <m/>
    <m/>
    <m/>
    <s v="SIN CECO"/>
    <s v="NO"/>
    <s v="CLÍNICA LA COLINA 12-ABR-12-Compromisos Pactados"/>
    <n v="3"/>
    <n v="3"/>
    <n v="1309"/>
    <n v="1309"/>
    <s v="GER"/>
    <s v="a. Cumplimiento-Compromisos Pactados"/>
    <x v="25"/>
  </r>
  <r>
    <n v="3393"/>
    <x v="85"/>
    <x v="8"/>
    <x v="0"/>
    <m/>
    <m/>
    <s v="b. Satisface expectativas"/>
    <x v="5"/>
    <n v="4"/>
    <s v="SIN FECHA COMO TAL, SE ASIGNA LA INTERMEDIA DEL SEGUNDO SEMESTRE"/>
    <m/>
    <m/>
    <m/>
    <m/>
    <m/>
    <m/>
    <m/>
    <m/>
    <m/>
    <s v="SIN CECO"/>
    <s v="NO"/>
    <s v="CLÍNICA LA COLINA 12-ABR-12-Compromisos Pactados"/>
    <n v="4"/>
    <n v="4"/>
    <n v="1309"/>
    <n v="1309"/>
    <s v="GER"/>
    <s v="b. Satisface expectativas-Compromisos Pactados"/>
    <x v="26"/>
  </r>
  <r>
    <n v="3394"/>
    <x v="85"/>
    <x v="8"/>
    <x v="0"/>
    <m/>
    <m/>
    <s v="c. Calidad de la Información suministrada"/>
    <x v="5"/>
    <n v="4"/>
    <s v="SIN FECHA COMO TAL, SE ASIGNA LA INTERMEDIA DEL SEGUNDO SEMESTRE"/>
    <m/>
    <m/>
    <m/>
    <m/>
    <m/>
    <m/>
    <m/>
    <m/>
    <m/>
    <s v="SIN CECO"/>
    <s v="NO"/>
    <s v="CLÍNICA LA COLINA 12-ABR-12-Compromisos Pactados"/>
    <n v="4"/>
    <n v="4"/>
    <n v="1309"/>
    <n v="1309"/>
    <s v="GER"/>
    <s v="c. Calidad de la Información suministrada-Compromisos Pactados"/>
    <x v="27"/>
  </r>
  <r>
    <n v="3395"/>
    <x v="85"/>
    <x v="8"/>
    <x v="0"/>
    <m/>
    <m/>
    <s v="d. Disposición del personal de PAYC a las solicitudes del cliente"/>
    <x v="5"/>
    <n v="3"/>
    <s v="SIN FECHA COMO TAL, SE ASIGNA LA INTERMEDIA DEL SEGUNDO SEMESTRE"/>
    <m/>
    <m/>
    <m/>
    <m/>
    <m/>
    <m/>
    <m/>
    <m/>
    <m/>
    <s v="SIN CECO"/>
    <s v="NO"/>
    <s v="CLÍNICA LA COLINA 12-ABR-12-Compromisos Pactados"/>
    <n v="3"/>
    <n v="3"/>
    <n v="1309"/>
    <n v="1309"/>
    <s v="GER"/>
    <s v="d. Disposición del personal de PAYC a las solicitudes del cliente-Compromisos Pactados"/>
    <x v="28"/>
  </r>
  <r>
    <n v="3396"/>
    <x v="85"/>
    <x v="8"/>
    <x v="0"/>
    <m/>
    <m/>
    <s v="e. Coherencia entre lo solicitado y lo entregado"/>
    <x v="5"/>
    <n v="3"/>
    <s v="SIN FECHA COMO TAL, SE ASIGNA LA INTERMEDIA DEL SEGUNDO SEMESTRE"/>
    <m/>
    <m/>
    <m/>
    <m/>
    <m/>
    <m/>
    <m/>
    <m/>
    <m/>
    <s v="SIN CECO"/>
    <s v="NO"/>
    <s v="CLÍNICA LA COLINA 12-ABR-12-Compromisos Pactados"/>
    <n v="3"/>
    <n v="3"/>
    <n v="1309"/>
    <n v="1309"/>
    <s v="GER"/>
    <s v="e. Coherencia entre lo solicitado y lo entregado-Compromisos Pactados"/>
    <x v="29"/>
  </r>
  <r>
    <n v="3397"/>
    <x v="85"/>
    <x v="8"/>
    <x v="0"/>
    <m/>
    <m/>
    <s v="Grado de Satisfacción con el Servicio Prestado"/>
    <x v="6"/>
    <n v="4"/>
    <s v="SIN FECHA COMO TAL, SE ASIGNA LA INTERMEDIA DEL SEGUNDO SEMESTRE"/>
    <m/>
    <m/>
    <m/>
    <m/>
    <m/>
    <m/>
    <m/>
    <m/>
    <m/>
    <s v="SIN CECO"/>
    <s v="NO"/>
    <s v="CLÍNICA LA COLINA 12-ABR-12-Grado de Satisfacción con el Servicio Prestado"/>
    <n v="4"/>
    <n v="4"/>
    <n v="1309"/>
    <n v="1309"/>
    <s v="GER"/>
    <s v="Grado de Satisfacción con el Servicio Prestado-Grado de Satisfacción con el Servicio Prestado"/>
    <x v="30"/>
  </r>
  <r>
    <n v="3398"/>
    <x v="85"/>
    <x v="8"/>
    <x v="0"/>
    <m/>
    <m/>
    <s v="Posibilidad de Volver a Contratar con PAYC"/>
    <x v="7"/>
    <n v="4"/>
    <s v="SIN FECHA COMO TAL, SE ASIGNA LA INTERMEDIA DEL SEGUNDO SEMESTRE"/>
    <m/>
    <m/>
    <m/>
    <m/>
    <m/>
    <m/>
    <m/>
    <m/>
    <m/>
    <s v="SIN CECO"/>
    <s v="NO"/>
    <s v="CLÍNICA LA COLINA 12-ABR-12-Posibilidad de Volver a Contratar con PAYC"/>
    <n v="4"/>
    <n v="4"/>
    <n v="1309"/>
    <n v="1309"/>
    <s v="GER"/>
    <s v="Posibilidad de Volver a Contratar con PAYC-Posibilidad de Volver a Contratar con PAYC"/>
    <x v="31"/>
  </r>
  <r>
    <n v="3399"/>
    <x v="85"/>
    <x v="8"/>
    <x v="0"/>
    <m/>
    <m/>
    <s v="Principales fortalezas en el servicio que presta PAYC"/>
    <x v="8"/>
    <s v=" Presencia en la obra-Compromiso del nivel gerencial-estructura de informes-Conocimiento de proveedores y subcontratistas-Experiencia en el sector construcción"/>
    <s v="SIN FECHA COMO TAL, SE ASIGNA LA INTERMEDIA DEL SEGUNDO SEMESTRE"/>
    <s v="PRESENCIA"/>
    <s v="COMPROMISO"/>
    <s v="ESTRUCTURA INFORMES"/>
    <s v="CONOCIMIENTO PROVEEDORES"/>
    <s v="EXPERIENCIA PAYC"/>
    <m/>
    <m/>
    <m/>
    <m/>
    <s v="SIN CECO"/>
    <s v="NO"/>
    <s v="CLÍNICA LA COLINA 12-ABR-12-Fortalezas PAYC"/>
    <s v=" Presencia en la obra-Compromiso del nivel gerencial-estructura de informes-Conocimiento de proveedores y subcontratistas-Experiencia en el sector construcción"/>
    <n v="0"/>
    <n v="1309"/>
    <n v="1309"/>
    <s v="GER"/>
    <s v="Principales fortalezas en el servicio que presta PAYC-Fortalezas PAYC"/>
    <x v="32"/>
  </r>
  <r>
    <n v="3400"/>
    <x v="85"/>
    <x v="8"/>
    <x v="0"/>
    <m/>
    <m/>
    <s v="Principales debilidades en el servicio que presta PAYC"/>
    <x v="9"/>
    <s v=" Demora en algunos análisis e informes-Desconocimiento de algunas normativas específicas de construcción hospitalaria-"/>
    <s v="SIN FECHA COMO TAL, SE ASIGNA LA INTERMEDIA DEL SEGUNDO SEMESTRE"/>
    <s v="OPORTUNIDAD INFORMES"/>
    <s v="CONOCIMIENTO TÉCNICO"/>
    <m/>
    <m/>
    <m/>
    <m/>
    <m/>
    <m/>
    <m/>
    <s v="SIN CECO"/>
    <s v="NO"/>
    <s v="CLÍNICA LA COLINA 12-ABR-12-Debilidades PAYC"/>
    <s v=" Demora en algunos análisis e informes-Desconocimiento de algunas normativas específicas de construcción hospitalaria-"/>
    <n v="0"/>
    <n v="1309"/>
    <n v="1309"/>
    <s v="GER"/>
    <s v="Principales debilidades en el servicio que presta PAYC-Debilidades PAYC"/>
    <x v="33"/>
  </r>
  <r>
    <n v="3401"/>
    <x v="86"/>
    <x v="8"/>
    <x v="0"/>
    <m/>
    <m/>
    <s v="a. Conocimiento específico de temas aplicables al proyecto"/>
    <x v="0"/>
    <n v="4"/>
    <s v="SIN FECHA COMO TAL, SE ASIGNA LA INTERMEDIA DEL SEGUNDO SEMESTRE"/>
    <m/>
    <m/>
    <m/>
    <m/>
    <m/>
    <m/>
    <m/>
    <m/>
    <m/>
    <s v="SIN CECO"/>
    <s v="NO"/>
    <s v="CLÍNICA DE INCONTINENCIA URINARIA 4-JUN-12-Soporte Técnico"/>
    <n v="4"/>
    <n v="4"/>
    <n v="1350"/>
    <n v="1350"/>
    <s v="GER"/>
    <s v="a. Conocimiento específico de temas aplicables al proyecto-Soporte Técnico"/>
    <x v="0"/>
  </r>
  <r>
    <n v="3402"/>
    <x v="86"/>
    <x v="8"/>
    <x v="0"/>
    <m/>
    <m/>
    <s v="b. Idoneidad y Calidad del soporte"/>
    <x v="0"/>
    <n v="4"/>
    <s v="SIN FECHA COMO TAL, SE ASIGNA LA INTERMEDIA DEL SEGUNDO SEMESTRE"/>
    <m/>
    <m/>
    <m/>
    <m/>
    <m/>
    <m/>
    <m/>
    <m/>
    <m/>
    <s v="SIN CECO"/>
    <s v="NO"/>
    <s v="CLÍNICA DE INCONTINENCIA URINARIA 4-JUN-12-Soporte Técnico"/>
    <n v="4"/>
    <n v="4"/>
    <n v="1350"/>
    <n v="1350"/>
    <s v="GER"/>
    <s v="b. Idoneidad y Calidad del soporte-Soporte Técnico"/>
    <x v="1"/>
  </r>
  <r>
    <n v="3403"/>
    <x v="86"/>
    <x v="8"/>
    <x v="0"/>
    <m/>
    <m/>
    <s v="c. Cumplimiento de especificaciones técnicas de construcción"/>
    <x v="0"/>
    <n v="4"/>
    <s v="SIN FECHA COMO TAL, SE ASIGNA LA INTERMEDIA DEL SEGUNDO SEMESTRE"/>
    <m/>
    <m/>
    <m/>
    <m/>
    <m/>
    <m/>
    <m/>
    <m/>
    <m/>
    <s v="SIN CECO"/>
    <s v="NO"/>
    <s v="CLÍNICA DE INCONTINENCIA URINARIA 4-JUN-12-Soporte Técnico"/>
    <n v="4"/>
    <n v="4"/>
    <n v="1350"/>
    <n v="1350"/>
    <s v="GER"/>
    <s v="c. Cumplimiento de especificaciones técnicas de construcción-Soporte Técnico"/>
    <x v="2"/>
  </r>
  <r>
    <n v="3404"/>
    <x v="86"/>
    <x v="8"/>
    <x v="0"/>
    <m/>
    <m/>
    <s v="d. Confiabilidad de los conceptos aplicados"/>
    <x v="0"/>
    <n v="4"/>
    <s v="SIN FECHA COMO TAL, SE ASIGNA LA INTERMEDIA DEL SEGUNDO SEMESTRE"/>
    <m/>
    <m/>
    <m/>
    <m/>
    <m/>
    <m/>
    <m/>
    <m/>
    <m/>
    <s v="SIN CECO"/>
    <s v="NO"/>
    <s v="CLÍNICA DE INCONTINENCIA URINARIA 4-JUN-12-Soporte Técnico"/>
    <n v="4"/>
    <n v="4"/>
    <n v="1350"/>
    <n v="1350"/>
    <s v="GER"/>
    <s v="d. Confiabilidad de los conceptos aplicados-Soporte Técnico"/>
    <x v="3"/>
  </r>
  <r>
    <n v="3405"/>
    <x v="86"/>
    <x v="8"/>
    <x v="0"/>
    <m/>
    <m/>
    <s v="e. Oportunidad en entrega de información o requerimientos"/>
    <x v="0"/>
    <n v="4"/>
    <s v="SIN FECHA COMO TAL, SE ASIGNA LA INTERMEDIA DEL SEGUNDO SEMESTRE"/>
    <m/>
    <m/>
    <m/>
    <m/>
    <m/>
    <m/>
    <m/>
    <m/>
    <m/>
    <s v="SIN CECO"/>
    <s v="NO"/>
    <s v="CLÍNICA DE INCONTINENCIA URINARIA 4-JUN-12-Soporte Técnico"/>
    <n v="4"/>
    <n v="4"/>
    <n v="1350"/>
    <n v="1350"/>
    <s v="GER"/>
    <s v="e. Oportunidad en entrega de información o requerimientos-Soporte Técnico"/>
    <x v="4"/>
  </r>
  <r>
    <n v="3406"/>
    <x v="86"/>
    <x v="8"/>
    <x v="0"/>
    <m/>
    <m/>
    <s v="a. Oportunidad de la gestión en obra"/>
    <x v="1"/>
    <n v="4"/>
    <s v="SIN FECHA COMO TAL, SE ASIGNA LA INTERMEDIA DEL SEGUNDO SEMESTRE"/>
    <m/>
    <m/>
    <m/>
    <m/>
    <m/>
    <m/>
    <m/>
    <m/>
    <m/>
    <s v="SIN CECO"/>
    <s v="NO"/>
    <s v="CLÍNICA DE INCONTINENCIA URINARIA 4-JUN-12-Soporte Administrativo"/>
    <n v="4"/>
    <n v="4"/>
    <n v="1350"/>
    <n v="1350"/>
    <s v="GER"/>
    <s v="a. Oportunidad de la gestión en obra-Soporte Administrativo"/>
    <x v="5"/>
  </r>
  <r>
    <n v="3407"/>
    <x v="86"/>
    <x v="8"/>
    <x v="0"/>
    <m/>
    <m/>
    <s v="b. Manejo administrativo del proyecto"/>
    <x v="1"/>
    <n v="4"/>
    <s v="SIN FECHA COMO TAL, SE ASIGNA LA INTERMEDIA DEL SEGUNDO SEMESTRE"/>
    <m/>
    <m/>
    <m/>
    <m/>
    <m/>
    <m/>
    <m/>
    <m/>
    <m/>
    <s v="SIN CECO"/>
    <s v="NO"/>
    <s v="CLÍNICA DE INCONTINENCIA URINARIA 4-JUN-12-Soporte Administrativo"/>
    <n v="4"/>
    <n v="4"/>
    <n v="1350"/>
    <n v="1350"/>
    <s v="GER"/>
    <s v="b. Manejo administrativo del proyecto-Soporte Administrativo"/>
    <x v="6"/>
  </r>
  <r>
    <n v="3408"/>
    <x v="86"/>
    <x v="8"/>
    <x v="0"/>
    <m/>
    <m/>
    <s v="c. Información clara y veraz sobre la administración de proyecto"/>
    <x v="1"/>
    <n v="4"/>
    <s v="SIN FECHA COMO TAL, SE ASIGNA LA INTERMEDIA DEL SEGUNDO SEMESTRE"/>
    <m/>
    <m/>
    <m/>
    <m/>
    <m/>
    <m/>
    <m/>
    <m/>
    <m/>
    <s v="SIN CECO"/>
    <s v="NO"/>
    <s v="CLÍNICA DE INCONTINENCIA URINARIA 4-JUN-12-Soporte Administrativo"/>
    <n v="4"/>
    <n v="4"/>
    <n v="1350"/>
    <n v="1350"/>
    <s v="GER"/>
    <s v="c. Información clara y veraz sobre la administración de proyecto-Soporte Administrativo"/>
    <x v="7"/>
  </r>
  <r>
    <n v="3409"/>
    <x v="86"/>
    <x v="8"/>
    <x v="0"/>
    <m/>
    <m/>
    <s v="d. Cumplimientos con expectativas del cliente"/>
    <x v="1"/>
    <n v="4"/>
    <s v="SIN FECHA COMO TAL, SE ASIGNA LA INTERMEDIA DEL SEGUNDO SEMESTRE"/>
    <m/>
    <m/>
    <m/>
    <m/>
    <m/>
    <m/>
    <m/>
    <m/>
    <m/>
    <s v="SIN CECO"/>
    <s v="NO"/>
    <s v="CLÍNICA DE INCONTINENCIA URINARIA 4-JUN-12-Soporte Administrativo"/>
    <n v="4"/>
    <n v="4"/>
    <n v="1350"/>
    <n v="1350"/>
    <s v="GER"/>
    <s v="d. Cumplimientos con expectativas del cliente-Soporte Administrativo"/>
    <x v="8"/>
  </r>
  <r>
    <n v="3410"/>
    <x v="86"/>
    <x v="8"/>
    <x v="0"/>
    <m/>
    <m/>
    <s v="e. Control de presupuesto"/>
    <x v="1"/>
    <n v="4"/>
    <s v="SIN FECHA COMO TAL, SE ASIGNA LA INTERMEDIA DEL SEGUNDO SEMESTRE"/>
    <m/>
    <m/>
    <m/>
    <m/>
    <m/>
    <m/>
    <m/>
    <m/>
    <m/>
    <s v="SIN CECO"/>
    <s v="NO"/>
    <s v="CLÍNICA DE INCONTINENCIA URINARIA 4-JUN-12-Soporte Administrativo"/>
    <n v="4"/>
    <n v="4"/>
    <n v="1350"/>
    <n v="1350"/>
    <s v="GER"/>
    <s v="e. Control de presupuesto-Soporte Administrativo"/>
    <x v="9"/>
  </r>
  <r>
    <n v="3411"/>
    <x v="86"/>
    <x v="8"/>
    <x v="0"/>
    <m/>
    <m/>
    <s v="a. Apoyo y presencia en el proyecto"/>
    <x v="2"/>
    <n v="4"/>
    <s v="SIN FECHA COMO TAL, SE ASIGNA LA INTERMEDIA DEL SEGUNDO SEMESTRE"/>
    <m/>
    <m/>
    <m/>
    <m/>
    <m/>
    <m/>
    <m/>
    <m/>
    <m/>
    <s v="SIN CECO"/>
    <s v="NO"/>
    <s v="CLÍNICA DE INCONTINENCIA URINARIA 4-JUN-12-Soporte Directivo (Coordinador y Gerencia)"/>
    <n v="4"/>
    <n v="4"/>
    <n v="1350"/>
    <n v="1350"/>
    <s v="GER"/>
    <s v="a. Apoyo y presencia en el proyecto-Soporte Directivo (Coordinador y Gerencia)"/>
    <x v="10"/>
  </r>
  <r>
    <n v="3412"/>
    <x v="86"/>
    <x v="8"/>
    <x v="0"/>
    <m/>
    <m/>
    <s v="b. Conocimiento del proyecto"/>
    <x v="2"/>
    <n v="4"/>
    <s v="SIN FECHA COMO TAL, SE ASIGNA LA INTERMEDIA DEL SEGUNDO SEMESTRE"/>
    <m/>
    <m/>
    <m/>
    <m/>
    <m/>
    <m/>
    <m/>
    <m/>
    <m/>
    <s v="SIN CECO"/>
    <s v="NO"/>
    <s v="CLÍNICA DE INCONTINENCIA URINARIA 4-JUN-12-Soporte Directivo (Coordinador y Gerencia)"/>
    <n v="4"/>
    <n v="4"/>
    <n v="1350"/>
    <n v="1350"/>
    <s v="GER"/>
    <s v="b. Conocimiento del proyecto-Soporte Directivo (Coordinador y Gerencia)"/>
    <x v="11"/>
  </r>
  <r>
    <n v="3413"/>
    <x v="86"/>
    <x v="8"/>
    <x v="0"/>
    <m/>
    <m/>
    <s v="c. Planteamiento de soluciones y manejo de conflictos"/>
    <x v="2"/>
    <n v="4"/>
    <s v="SIN FECHA COMO TAL, SE ASIGNA LA INTERMEDIA DEL SEGUNDO SEMESTRE"/>
    <m/>
    <m/>
    <m/>
    <m/>
    <m/>
    <m/>
    <m/>
    <m/>
    <m/>
    <s v="SIN CECO"/>
    <s v="NO"/>
    <s v="CLÍNICA DE INCONTINENCIA URINARIA 4-JUN-12-Soporte Directivo (Coordinador y Gerencia)"/>
    <n v="4"/>
    <n v="4"/>
    <n v="1350"/>
    <n v="1350"/>
    <s v="GER"/>
    <s v="c. Planteamiento de soluciones y manejo de conflictos-Soporte Directivo (Coordinador y Gerencia)"/>
    <x v="12"/>
  </r>
  <r>
    <n v="3414"/>
    <x v="86"/>
    <x v="8"/>
    <x v="0"/>
    <m/>
    <m/>
    <s v="d. Cumplimiento de compromisos"/>
    <x v="2"/>
    <n v="4"/>
    <s v="SIN FECHA COMO TAL, SE ASIGNA LA INTERMEDIA DEL SEGUNDO SEMESTRE"/>
    <m/>
    <m/>
    <m/>
    <m/>
    <m/>
    <m/>
    <m/>
    <m/>
    <m/>
    <s v="SIN CECO"/>
    <s v="NO"/>
    <s v="CLÍNICA DE INCONTINENCIA URINARIA 4-JUN-12-Soporte Directivo (Coordinador y Gerencia)"/>
    <n v="4"/>
    <n v="4"/>
    <n v="1350"/>
    <n v="1350"/>
    <s v="GER"/>
    <s v="d. Cumplimiento de compromisos-Soporte Directivo (Coordinador y Gerencia)"/>
    <x v="13"/>
  </r>
  <r>
    <n v="3415"/>
    <x v="86"/>
    <x v="8"/>
    <x v="0"/>
    <m/>
    <m/>
    <s v="e. Manejo del cliente"/>
    <x v="2"/>
    <n v="4"/>
    <s v="SIN FECHA COMO TAL, SE ASIGNA LA INTERMEDIA DEL SEGUNDO SEMESTRE"/>
    <m/>
    <m/>
    <m/>
    <m/>
    <m/>
    <m/>
    <m/>
    <m/>
    <m/>
    <s v="SIN CECO"/>
    <s v="NO"/>
    <s v="CLÍNICA DE INCONTINENCIA URINARIA 4-JUN-12-Soporte Directivo (Coordinador y Gerencia)"/>
    <n v="4"/>
    <n v="4"/>
    <n v="1350"/>
    <n v="1350"/>
    <s v="GER"/>
    <s v="e. Manejo del cliente-Soporte Directivo (Coordinador y Gerencia)"/>
    <x v="14"/>
  </r>
  <r>
    <n v="3416"/>
    <x v="86"/>
    <x v="8"/>
    <x v="0"/>
    <m/>
    <m/>
    <s v="a. Idoneidad del personal"/>
    <x v="3"/>
    <n v="4"/>
    <s v="SIN FECHA COMO TAL, SE ASIGNA LA INTERMEDIA DEL SEGUNDO SEMESTRE"/>
    <m/>
    <m/>
    <m/>
    <m/>
    <m/>
    <m/>
    <m/>
    <m/>
    <m/>
    <s v="SIN CECO"/>
    <s v="NO"/>
    <s v="CLÍNICA DE INCONTINENCIA URINARIA 4-JUN-12-Personal que presta el servicio en obra"/>
    <n v="4"/>
    <n v="4"/>
    <n v="1350"/>
    <n v="1350"/>
    <s v="GER"/>
    <s v="a. Idoneidad del personal-Personal que presta el servicio en obra"/>
    <x v="15"/>
  </r>
  <r>
    <n v="3417"/>
    <x v="86"/>
    <x v="8"/>
    <x v="0"/>
    <m/>
    <m/>
    <s v="b. Oportuna atención al cliente"/>
    <x v="3"/>
    <n v="4"/>
    <s v="SIN FECHA COMO TAL, SE ASIGNA LA INTERMEDIA DEL SEGUNDO SEMESTRE"/>
    <m/>
    <m/>
    <m/>
    <m/>
    <m/>
    <m/>
    <m/>
    <m/>
    <m/>
    <s v="SIN CECO"/>
    <s v="NO"/>
    <s v="CLÍNICA DE INCONTINENCIA URINARIA 4-JUN-12-Personal que presta el servicio en obra"/>
    <n v="4"/>
    <n v="4"/>
    <n v="1350"/>
    <n v="1350"/>
    <s v="GER"/>
    <s v="b. Oportuna atención al cliente-Personal que presta el servicio en obra"/>
    <x v="16"/>
  </r>
  <r>
    <n v="3418"/>
    <x v="86"/>
    <x v="8"/>
    <x v="0"/>
    <m/>
    <m/>
    <s v="c. Compromiso con el proyecto"/>
    <x v="3"/>
    <n v="4"/>
    <s v="SIN FECHA COMO TAL, SE ASIGNA LA INTERMEDIA DEL SEGUNDO SEMESTRE"/>
    <m/>
    <m/>
    <m/>
    <m/>
    <m/>
    <m/>
    <m/>
    <m/>
    <m/>
    <s v="SIN CECO"/>
    <s v="NO"/>
    <s v="CLÍNICA DE INCONTINENCIA URINARIA 4-JUN-12-Personal que presta el servicio en obra"/>
    <n v="4"/>
    <n v="4"/>
    <n v="1350"/>
    <n v="1350"/>
    <s v="GER"/>
    <s v="c. Compromiso con el proyecto-Personal que presta el servicio en obra"/>
    <x v="17"/>
  </r>
  <r>
    <n v="3419"/>
    <x v="86"/>
    <x v="8"/>
    <x v="0"/>
    <m/>
    <m/>
    <s v="d. Cumplimiento de compromisos"/>
    <x v="3"/>
    <n v="4"/>
    <s v="SIN FECHA COMO TAL, SE ASIGNA LA INTERMEDIA DEL SEGUNDO SEMESTRE"/>
    <m/>
    <m/>
    <m/>
    <m/>
    <m/>
    <m/>
    <m/>
    <m/>
    <m/>
    <s v="SIN CECO"/>
    <s v="NO"/>
    <s v="CLÍNICA DE INCONTINENCIA URINARIA 4-JUN-12-Personal que presta el servicio en obra"/>
    <n v="4"/>
    <n v="4"/>
    <n v="1350"/>
    <n v="1350"/>
    <s v="GER"/>
    <s v="d. Cumplimiento de compromisos-Personal que presta el servicio en obra"/>
    <x v="18"/>
  </r>
  <r>
    <n v="3420"/>
    <x v="86"/>
    <x v="8"/>
    <x v="0"/>
    <m/>
    <m/>
    <s v="e. Proactividad en desarrollo de funciones"/>
    <x v="3"/>
    <n v="4"/>
    <s v="SIN FECHA COMO TAL, SE ASIGNA LA INTERMEDIA DEL SEGUNDO SEMESTRE"/>
    <m/>
    <m/>
    <m/>
    <m/>
    <m/>
    <m/>
    <m/>
    <m/>
    <m/>
    <s v="SIN CECO"/>
    <s v="NO"/>
    <s v="CLÍNICA DE INCONTINENCIA URINARIA 4-JUN-12-Personal que presta el servicio en obra"/>
    <n v="4"/>
    <n v="4"/>
    <n v="1350"/>
    <n v="1350"/>
    <s v="GER"/>
    <s v="e. Proactividad en desarrollo de funciones-Personal que presta el servicio en obra"/>
    <x v="19"/>
  </r>
  <r>
    <n v="3421"/>
    <x v="86"/>
    <x v="8"/>
    <x v="0"/>
    <m/>
    <m/>
    <s v="a. Cal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a. Calidad del Contenido-Productos Asociados de PAYC (Informes, Control de presupuesto y Programación y actas)"/>
    <x v="20"/>
  </r>
  <r>
    <n v="3422"/>
    <x v="86"/>
    <x v="8"/>
    <x v="0"/>
    <m/>
    <m/>
    <s v="b. Claridad del Contenido"/>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b. Claridad del Contenido-Productos Asociados de PAYC (Informes, Control de presupuesto y Programación y actas)"/>
    <x v="21"/>
  </r>
  <r>
    <n v="3423"/>
    <x v="86"/>
    <x v="8"/>
    <x v="0"/>
    <m/>
    <m/>
    <s v="c. Oportunidad en la entrega"/>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c. Oportunidad en la entrega-Productos Asociados de PAYC (Informes, Control de presupuesto y Programación y actas)"/>
    <x v="22"/>
  </r>
  <r>
    <n v="3424"/>
    <x v="86"/>
    <x v="8"/>
    <x v="0"/>
    <m/>
    <m/>
    <s v="d. Precisión de la información"/>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d. Precisión de la información-Productos Asociados de PAYC (Informes, Control de presupuesto y Programación y actas)"/>
    <x v="23"/>
  </r>
  <r>
    <n v="3425"/>
    <x v="86"/>
    <x v="8"/>
    <x v="0"/>
    <m/>
    <m/>
    <s v="e. Diagramación"/>
    <x v="4"/>
    <s v="N/A"/>
    <s v="SIN FECHA COMO TAL, SE ASIGNA LA INTERMEDIA DEL SEGUNDO SEMESTRE"/>
    <m/>
    <m/>
    <m/>
    <m/>
    <m/>
    <m/>
    <m/>
    <m/>
    <m/>
    <s v="SIN CECO"/>
    <s v="NO"/>
    <s v="CLÍNICA DE INCONTINENCIA URINARIA 4-JUN-12-Productos Asociados de PAYC (Informes, Control de presupuesto y Programación y actas)"/>
    <s v="N/A"/>
    <n v="0"/>
    <n v="1350"/>
    <n v="1350"/>
    <s v="GER"/>
    <s v="e. Diagramación-Productos Asociados de PAYC (Informes, Control de presupuesto y Programación y actas)"/>
    <x v="24"/>
  </r>
  <r>
    <n v="3426"/>
    <x v="86"/>
    <x v="8"/>
    <x v="0"/>
    <m/>
    <m/>
    <s v="a. Cumplimiento"/>
    <x v="5"/>
    <n v="4"/>
    <s v="SIN FECHA COMO TAL, SE ASIGNA LA INTERMEDIA DEL SEGUNDO SEMESTRE"/>
    <m/>
    <m/>
    <m/>
    <m/>
    <m/>
    <m/>
    <m/>
    <m/>
    <m/>
    <s v="SIN CECO"/>
    <s v="NO"/>
    <s v="CLÍNICA DE INCONTINENCIA URINARIA 4-JUN-12-Compromisos Pactados"/>
    <n v="4"/>
    <n v="4"/>
    <n v="1350"/>
    <n v="1350"/>
    <s v="GER"/>
    <s v="a. Cumplimiento-Compromisos Pactados"/>
    <x v="25"/>
  </r>
  <r>
    <n v="3427"/>
    <x v="86"/>
    <x v="8"/>
    <x v="0"/>
    <m/>
    <m/>
    <s v="b. Satisface expectativas"/>
    <x v="5"/>
    <n v="4"/>
    <s v="SIN FECHA COMO TAL, SE ASIGNA LA INTERMEDIA DEL SEGUNDO SEMESTRE"/>
    <m/>
    <m/>
    <m/>
    <m/>
    <m/>
    <m/>
    <m/>
    <m/>
    <m/>
    <s v="SIN CECO"/>
    <s v="NO"/>
    <s v="CLÍNICA DE INCONTINENCIA URINARIA 4-JUN-12-Compromisos Pactados"/>
    <n v="4"/>
    <n v="4"/>
    <n v="1350"/>
    <n v="1350"/>
    <s v="GER"/>
    <s v="b. Satisface expectativas-Compromisos Pactados"/>
    <x v="26"/>
  </r>
  <r>
    <n v="3428"/>
    <x v="86"/>
    <x v="8"/>
    <x v="0"/>
    <m/>
    <m/>
    <s v="c. Calidad de la Información suministrada"/>
    <x v="5"/>
    <n v="4"/>
    <s v="SIN FECHA COMO TAL, SE ASIGNA LA INTERMEDIA DEL SEGUNDO SEMESTRE"/>
    <m/>
    <m/>
    <m/>
    <m/>
    <m/>
    <m/>
    <m/>
    <m/>
    <m/>
    <s v="SIN CECO"/>
    <s v="NO"/>
    <s v="CLÍNICA DE INCONTINENCIA URINARIA 4-JUN-12-Compromisos Pactados"/>
    <n v="4"/>
    <n v="4"/>
    <n v="1350"/>
    <n v="1350"/>
    <s v="GER"/>
    <s v="c. Calidad de la Información suministrada-Compromisos Pactados"/>
    <x v="27"/>
  </r>
  <r>
    <n v="3429"/>
    <x v="86"/>
    <x v="8"/>
    <x v="0"/>
    <m/>
    <m/>
    <s v="d. Disposición del personal de PAYC a las solicitudes del cliente"/>
    <x v="5"/>
    <n v="4"/>
    <s v="SIN FECHA COMO TAL, SE ASIGNA LA INTERMEDIA DEL SEGUNDO SEMESTRE"/>
    <m/>
    <m/>
    <m/>
    <m/>
    <m/>
    <m/>
    <m/>
    <m/>
    <m/>
    <s v="SIN CECO"/>
    <s v="NO"/>
    <s v="CLÍNICA DE INCONTINENCIA URINARIA 4-JUN-12-Compromisos Pactados"/>
    <n v="4"/>
    <n v="4"/>
    <n v="1350"/>
    <n v="1350"/>
    <s v="GER"/>
    <s v="d. Disposición del personal de PAYC a las solicitudes del cliente-Compromisos Pactados"/>
    <x v="28"/>
  </r>
  <r>
    <n v="3430"/>
    <x v="86"/>
    <x v="8"/>
    <x v="0"/>
    <m/>
    <m/>
    <s v="e. Coherencia entre lo solicitado y lo entregado"/>
    <x v="5"/>
    <n v="4"/>
    <s v="SIN FECHA COMO TAL, SE ASIGNA LA INTERMEDIA DEL SEGUNDO SEMESTRE"/>
    <m/>
    <m/>
    <m/>
    <m/>
    <m/>
    <m/>
    <m/>
    <m/>
    <m/>
    <s v="SIN CECO"/>
    <s v="NO"/>
    <s v="CLÍNICA DE INCONTINENCIA URINARIA 4-JUN-12-Compromisos Pactados"/>
    <n v="4"/>
    <n v="4"/>
    <n v="1350"/>
    <n v="1350"/>
    <s v="GER"/>
    <s v="e. Coherencia entre lo solicitado y lo entregado-Compromisos Pactados"/>
    <x v="29"/>
  </r>
  <r>
    <n v="3431"/>
    <x v="86"/>
    <x v="8"/>
    <x v="0"/>
    <m/>
    <m/>
    <s v="Grado de Satisfacción con el Servicio Prestado"/>
    <x v="6"/>
    <n v="4"/>
    <s v="SIN FECHA COMO TAL, SE ASIGNA LA INTERMEDIA DEL SEGUNDO SEMESTRE"/>
    <m/>
    <m/>
    <m/>
    <m/>
    <m/>
    <m/>
    <m/>
    <m/>
    <m/>
    <s v="SIN CECO"/>
    <s v="NO"/>
    <s v="CLÍNICA DE INCONTINENCIA URINARIA 4-JUN-12-Grado de Satisfacción con el Servicio Prestado"/>
    <n v="4"/>
    <n v="4"/>
    <n v="1350"/>
    <n v="1350"/>
    <s v="GER"/>
    <s v="Grado de Satisfacción con el Servicio Prestado-Grado de Satisfacción con el Servicio Prestado"/>
    <x v="30"/>
  </r>
  <r>
    <n v="3432"/>
    <x v="86"/>
    <x v="8"/>
    <x v="0"/>
    <m/>
    <m/>
    <s v="Posibilidad de Volver a Contratar con PAYC"/>
    <x v="7"/>
    <n v="4"/>
    <s v="SIN FECHA COMO TAL, SE ASIGNA LA INTERMEDIA DEL SEGUNDO SEMESTRE"/>
    <m/>
    <m/>
    <m/>
    <m/>
    <m/>
    <m/>
    <m/>
    <m/>
    <m/>
    <s v="SIN CECO"/>
    <s v="NO"/>
    <s v="CLÍNICA DE INCONTINENCIA URINARIA 4-JUN-12-Posibilidad de Volver a Contratar con PAYC"/>
    <n v="4"/>
    <n v="4"/>
    <n v="1350"/>
    <n v="1350"/>
    <s v="GER"/>
    <s v="Posibilidad de Volver a Contratar con PAYC-Posibilidad de Volver a Contratar con PAYC"/>
    <x v="31"/>
  </r>
  <r>
    <n v="3433"/>
    <x v="86"/>
    <x v="8"/>
    <x v="0"/>
    <m/>
    <m/>
    <s v="Principales fortalezas en el servicio que presta PAYC"/>
    <x v="8"/>
    <s v="Profesionalismo- Muy buena asesoría-Cumpliendo siempre las expectativas del cliente-"/>
    <s v="SIN FECHA COMO TAL, SE ASIGNA LA INTERMEDIA DEL SEGUNDO SEMESTRE"/>
    <s v="PROFESIONALISMO"/>
    <s v="ASESORÍA"/>
    <s v="CUMPLIMIENTO DE EXPECTATIVAS"/>
    <m/>
    <m/>
    <m/>
    <m/>
    <m/>
    <m/>
    <s v="SIN CECO"/>
    <s v="NO"/>
    <s v="CLÍNICA DE INCONTINENCIA URINARIA 4-JUN-12-Fortalezas PAYC"/>
    <s v="Profesionalismo- Muy buena asesoría-Cumpliendo siempre las expectativas del cliente-"/>
    <n v="0"/>
    <n v="1350"/>
    <n v="1350"/>
    <s v="GER"/>
    <s v="Principales fortalezas en el servicio que presta PAYC-Fortalezas PAYC"/>
    <x v="32"/>
  </r>
  <r>
    <n v="3434"/>
    <x v="86"/>
    <x v="8"/>
    <x v="0"/>
    <m/>
    <m/>
    <s v="Principales debilidades en el servicio que presta PAYC"/>
    <x v="9"/>
    <s v="Se requiere más rigurosidad en términos administrativos en campo-"/>
    <s v="SIN FECHA COMO TAL, SE ASIGNA LA INTERMEDIA DEL SEGUNDO SEMESTRE"/>
    <s v="RIGURISIDAD ADMINISTRATIVA"/>
    <m/>
    <m/>
    <m/>
    <m/>
    <m/>
    <m/>
    <m/>
    <m/>
    <s v="SIN CECO"/>
    <s v="NO"/>
    <s v="CLÍNICA DE INCONTINENCIA URINARIA 4-JUN-12-Debilidades PAYC"/>
    <s v="Se requiere más rigurosidad en términos administrativos en campo-"/>
    <n v="0"/>
    <n v="1350"/>
    <n v="1350"/>
    <s v="GER"/>
    <s v="Principales debilidades en el servicio que presta PAYC-Debilidades PAYC"/>
    <x v="33"/>
  </r>
  <r>
    <n v="3435"/>
    <x v="97"/>
    <x v="8"/>
    <x v="0"/>
    <m/>
    <m/>
    <s v="a. Conocimiento específico de temas aplicables al proyecto"/>
    <x v="0"/>
    <n v="4"/>
    <s v="SIN FECHA COMO TAL, SE ASIGNA LA INTERMEDIA DEL SEGUNDO SEMESTRE"/>
    <m/>
    <m/>
    <m/>
    <m/>
    <m/>
    <m/>
    <m/>
    <m/>
    <m/>
    <s v="SIN CECO"/>
    <s v="NO"/>
    <s v="CLÍNICA DE INCONTINENCIA URINARIA 13-NOV-12-Soporte Técnico"/>
    <n v="4"/>
    <n v="4"/>
    <n v="1350"/>
    <n v="1350"/>
    <s v="GER"/>
    <s v="a. Conocimiento específico de temas aplicables al proyecto-Soporte Técnico"/>
    <x v="0"/>
  </r>
  <r>
    <n v="3436"/>
    <x v="97"/>
    <x v="8"/>
    <x v="0"/>
    <m/>
    <m/>
    <s v="b. Idoneidad y Calidad del soporte"/>
    <x v="0"/>
    <n v="4"/>
    <s v="SIN FECHA COMO TAL, SE ASIGNA LA INTERMEDIA DEL SEGUNDO SEMESTRE"/>
    <m/>
    <m/>
    <m/>
    <m/>
    <m/>
    <m/>
    <m/>
    <m/>
    <m/>
    <s v="SIN CECO"/>
    <s v="NO"/>
    <s v="CLÍNICA DE INCONTINENCIA URINARIA 13-NOV-12-Soporte Técnico"/>
    <n v="4"/>
    <n v="4"/>
    <n v="1350"/>
    <n v="1350"/>
    <s v="GER"/>
    <s v="b. Idoneidad y Calidad del soporte-Soporte Técnico"/>
    <x v="1"/>
  </r>
  <r>
    <n v="3437"/>
    <x v="97"/>
    <x v="8"/>
    <x v="0"/>
    <m/>
    <m/>
    <s v="c. Cumplimiento de especificaciones técnicas de construcción"/>
    <x v="0"/>
    <n v="4"/>
    <s v="SIN FECHA COMO TAL, SE ASIGNA LA INTERMEDIA DEL SEGUNDO SEMESTRE"/>
    <m/>
    <m/>
    <m/>
    <m/>
    <m/>
    <m/>
    <m/>
    <m/>
    <m/>
    <s v="SIN CECO"/>
    <s v="NO"/>
    <s v="CLÍNICA DE INCONTINENCIA URINARIA 13-NOV-12-Soporte Técnico"/>
    <n v="4"/>
    <n v="4"/>
    <n v="1350"/>
    <n v="1350"/>
    <s v="GER"/>
    <s v="c. Cumplimiento de especificaciones técnicas de construcción-Soporte Técnico"/>
    <x v="2"/>
  </r>
  <r>
    <n v="3438"/>
    <x v="97"/>
    <x v="8"/>
    <x v="0"/>
    <m/>
    <m/>
    <s v="d. Confiabilidad de los conceptos aplicados"/>
    <x v="0"/>
    <n v="4"/>
    <s v="SIN FECHA COMO TAL, SE ASIGNA LA INTERMEDIA DEL SEGUNDO SEMESTRE"/>
    <m/>
    <m/>
    <m/>
    <m/>
    <m/>
    <m/>
    <m/>
    <m/>
    <m/>
    <s v="SIN CECO"/>
    <s v="NO"/>
    <s v="CLÍNICA DE INCONTINENCIA URINARIA 13-NOV-12-Soporte Técnico"/>
    <n v="4"/>
    <n v="4"/>
    <n v="1350"/>
    <n v="1350"/>
    <s v="GER"/>
    <s v="d. Confiabilidad de los conceptos aplicados-Soporte Técnico"/>
    <x v="3"/>
  </r>
  <r>
    <n v="3439"/>
    <x v="97"/>
    <x v="8"/>
    <x v="0"/>
    <m/>
    <m/>
    <s v="e. Oportunidad en entrega de información o requerimientos"/>
    <x v="0"/>
    <n v="3"/>
    <s v="SIN FECHA COMO TAL, SE ASIGNA LA INTERMEDIA DEL SEGUNDO SEMESTRE"/>
    <m/>
    <m/>
    <m/>
    <m/>
    <m/>
    <m/>
    <m/>
    <m/>
    <m/>
    <s v="SIN CECO"/>
    <s v="NO"/>
    <s v="CLÍNICA DE INCONTINENCIA URINARIA 13-NOV-12-Soporte Técnico"/>
    <n v="3"/>
    <n v="3"/>
    <n v="1350"/>
    <n v="1350"/>
    <s v="GER"/>
    <s v="e. Oportunidad en entrega de información o requerimientos-Soporte Técnico"/>
    <x v="4"/>
  </r>
  <r>
    <n v="3440"/>
    <x v="97"/>
    <x v="8"/>
    <x v="0"/>
    <m/>
    <m/>
    <s v="a. Oportunidad de la gestión en obra"/>
    <x v="1"/>
    <n v="3"/>
    <s v="SIN FECHA COMO TAL, SE ASIGNA LA INTERMEDIA DEL SEGUNDO SEMESTRE"/>
    <m/>
    <m/>
    <m/>
    <m/>
    <m/>
    <m/>
    <m/>
    <m/>
    <m/>
    <s v="SIN CECO"/>
    <s v="NO"/>
    <s v="CLÍNICA DE INCONTINENCIA URINARIA 13-NOV-12-Soporte Administrativo"/>
    <n v="3"/>
    <n v="3"/>
    <n v="1350"/>
    <n v="1350"/>
    <s v="GER"/>
    <s v="a. Oportunidad de la gestión en obra-Soporte Administrativo"/>
    <x v="5"/>
  </r>
  <r>
    <n v="3441"/>
    <x v="97"/>
    <x v="8"/>
    <x v="0"/>
    <m/>
    <m/>
    <s v="b. Manejo administrativo del proyecto"/>
    <x v="1"/>
    <n v="3"/>
    <s v="SIN FECHA COMO TAL, SE ASIGNA LA INTERMEDIA DEL SEGUNDO SEMESTRE"/>
    <m/>
    <m/>
    <m/>
    <m/>
    <m/>
    <m/>
    <m/>
    <m/>
    <m/>
    <s v="SIN CECO"/>
    <s v="NO"/>
    <s v="CLÍNICA DE INCONTINENCIA URINARIA 13-NOV-12-Soporte Administrativo"/>
    <n v="3"/>
    <n v="3"/>
    <n v="1350"/>
    <n v="1350"/>
    <s v="GER"/>
    <s v="b. Manejo administrativo del proyecto-Soporte Administrativo"/>
    <x v="6"/>
  </r>
  <r>
    <n v="3442"/>
    <x v="97"/>
    <x v="8"/>
    <x v="0"/>
    <m/>
    <m/>
    <s v="c. Información clara y veraz sobre la administración de proyecto"/>
    <x v="1"/>
    <n v="3"/>
    <s v="SIN FECHA COMO TAL, SE ASIGNA LA INTERMEDIA DEL SEGUNDO SEMESTRE"/>
    <m/>
    <m/>
    <m/>
    <m/>
    <m/>
    <m/>
    <m/>
    <m/>
    <m/>
    <s v="SIN CECO"/>
    <s v="NO"/>
    <s v="CLÍNICA DE INCONTINENCIA URINARIA 13-NOV-12-Soporte Administrativo"/>
    <n v="3"/>
    <n v="3"/>
    <n v="1350"/>
    <n v="1350"/>
    <s v="GER"/>
    <s v="c. Información clara y veraz sobre la administración de proyecto-Soporte Administrativo"/>
    <x v="7"/>
  </r>
  <r>
    <n v="3443"/>
    <x v="97"/>
    <x v="8"/>
    <x v="0"/>
    <m/>
    <m/>
    <s v="d. Cumplimientos con expectativas del cliente"/>
    <x v="1"/>
    <n v="3"/>
    <s v="SIN FECHA COMO TAL, SE ASIGNA LA INTERMEDIA DEL SEGUNDO SEMESTRE"/>
    <m/>
    <m/>
    <m/>
    <m/>
    <m/>
    <m/>
    <m/>
    <m/>
    <m/>
    <s v="SIN CECO"/>
    <s v="NO"/>
    <s v="CLÍNICA DE INCONTINENCIA URINARIA 13-NOV-12-Soporte Administrativo"/>
    <n v="3"/>
    <n v="3"/>
    <n v="1350"/>
    <n v="1350"/>
    <s v="GER"/>
    <s v="d. Cumplimientos con expectativas del cliente-Soporte Administrativo"/>
    <x v="8"/>
  </r>
  <r>
    <n v="3444"/>
    <x v="97"/>
    <x v="8"/>
    <x v="0"/>
    <m/>
    <m/>
    <s v="e. Control de presupuesto"/>
    <x v="1"/>
    <n v="3"/>
    <s v="SIN FECHA COMO TAL, SE ASIGNA LA INTERMEDIA DEL SEGUNDO SEMESTRE"/>
    <m/>
    <m/>
    <m/>
    <m/>
    <m/>
    <m/>
    <m/>
    <m/>
    <m/>
    <s v="SIN CECO"/>
    <s v="NO"/>
    <s v="CLÍNICA DE INCONTINENCIA URINARIA 13-NOV-12-Soporte Administrativo"/>
    <n v="3"/>
    <n v="3"/>
    <n v="1350"/>
    <n v="1350"/>
    <s v="GER"/>
    <s v="e. Control de presupuesto-Soporte Administrativo"/>
    <x v="9"/>
  </r>
  <r>
    <n v="3445"/>
    <x v="97"/>
    <x v="8"/>
    <x v="0"/>
    <m/>
    <m/>
    <s v="a. Apoyo y presencia en el proyecto"/>
    <x v="2"/>
    <n v="3"/>
    <s v="SIN FECHA COMO TAL, SE ASIGNA LA INTERMEDIA DEL SEGUNDO SEMESTRE"/>
    <m/>
    <m/>
    <m/>
    <m/>
    <m/>
    <m/>
    <m/>
    <m/>
    <m/>
    <s v="SIN CECO"/>
    <s v="NO"/>
    <s v="CLÍNICA DE INCONTINENCIA URINARIA 13-NOV-12-Soporte Directivo (Coordinador y Gerencia)"/>
    <n v="3"/>
    <n v="3"/>
    <n v="1350"/>
    <n v="1350"/>
    <s v="GER"/>
    <s v="a. Apoyo y presencia en el proyecto-Soporte Directivo (Coordinador y Gerencia)"/>
    <x v="10"/>
  </r>
  <r>
    <n v="3446"/>
    <x v="97"/>
    <x v="8"/>
    <x v="0"/>
    <m/>
    <m/>
    <s v="b. Conocimiento del proyecto"/>
    <x v="2"/>
    <n v="3"/>
    <s v="SIN FECHA COMO TAL, SE ASIGNA LA INTERMEDIA DEL SEGUNDO SEMESTRE"/>
    <m/>
    <m/>
    <m/>
    <m/>
    <m/>
    <m/>
    <m/>
    <m/>
    <m/>
    <s v="SIN CECO"/>
    <s v="NO"/>
    <s v="CLÍNICA DE INCONTINENCIA URINARIA 13-NOV-12-Soporte Directivo (Coordinador y Gerencia)"/>
    <n v="3"/>
    <n v="3"/>
    <n v="1350"/>
    <n v="1350"/>
    <s v="GER"/>
    <s v="b. Conocimiento del proyecto-Soporte Directivo (Coordinador y Gerencia)"/>
    <x v="11"/>
  </r>
  <r>
    <n v="3447"/>
    <x v="97"/>
    <x v="8"/>
    <x v="0"/>
    <m/>
    <m/>
    <s v="c. Planteamiento de soluciones y manejo de conflictos"/>
    <x v="2"/>
    <n v="3"/>
    <s v="SIN FECHA COMO TAL, SE ASIGNA LA INTERMEDIA DEL SEGUNDO SEMESTRE"/>
    <m/>
    <m/>
    <m/>
    <m/>
    <m/>
    <m/>
    <m/>
    <m/>
    <m/>
    <s v="SIN CECO"/>
    <s v="NO"/>
    <s v="CLÍNICA DE INCONTINENCIA URINARIA 13-NOV-12-Soporte Directivo (Coordinador y Gerencia)"/>
    <n v="3"/>
    <n v="3"/>
    <n v="1350"/>
    <n v="1350"/>
    <s v="GER"/>
    <s v="c. Planteamiento de soluciones y manejo de conflictos-Soporte Directivo (Coordinador y Gerencia)"/>
    <x v="12"/>
  </r>
  <r>
    <n v="3448"/>
    <x v="97"/>
    <x v="8"/>
    <x v="0"/>
    <m/>
    <m/>
    <s v="d. Cumplimiento de compromisos"/>
    <x v="2"/>
    <n v="3"/>
    <s v="SIN FECHA COMO TAL, SE ASIGNA LA INTERMEDIA DEL SEGUNDO SEMESTRE"/>
    <m/>
    <m/>
    <m/>
    <m/>
    <m/>
    <m/>
    <m/>
    <m/>
    <m/>
    <s v="SIN CECO"/>
    <s v="NO"/>
    <s v="CLÍNICA DE INCONTINENCIA URINARIA 13-NOV-12-Soporte Directivo (Coordinador y Gerencia)"/>
    <n v="3"/>
    <n v="3"/>
    <n v="1350"/>
    <n v="1350"/>
    <s v="GER"/>
    <s v="d. Cumplimiento de compromisos-Soporte Directivo (Coordinador y Gerencia)"/>
    <x v="13"/>
  </r>
  <r>
    <n v="3449"/>
    <x v="97"/>
    <x v="8"/>
    <x v="0"/>
    <m/>
    <m/>
    <s v="e. Manejo del cliente"/>
    <x v="2"/>
    <n v="3"/>
    <s v="SIN FECHA COMO TAL, SE ASIGNA LA INTERMEDIA DEL SEGUNDO SEMESTRE"/>
    <m/>
    <m/>
    <m/>
    <m/>
    <m/>
    <m/>
    <m/>
    <m/>
    <m/>
    <s v="SIN CECO"/>
    <s v="NO"/>
    <s v="CLÍNICA DE INCONTINENCIA URINARIA 13-NOV-12-Soporte Directivo (Coordinador y Gerencia)"/>
    <n v="3"/>
    <n v="3"/>
    <n v="1350"/>
    <n v="1350"/>
    <s v="GER"/>
    <s v="e. Manejo del cliente-Soporte Directivo (Coordinador y Gerencia)"/>
    <x v="14"/>
  </r>
  <r>
    <n v="3450"/>
    <x v="97"/>
    <x v="8"/>
    <x v="0"/>
    <m/>
    <m/>
    <s v="a. Idoneidad del personal"/>
    <x v="3"/>
    <n v="3"/>
    <s v="SIN FECHA COMO TAL, SE ASIGNA LA INTERMEDIA DEL SEGUNDO SEMESTRE"/>
    <m/>
    <m/>
    <m/>
    <m/>
    <m/>
    <m/>
    <m/>
    <m/>
    <m/>
    <s v="SIN CECO"/>
    <s v="NO"/>
    <s v="CLÍNICA DE INCONTINENCIA URINARIA 13-NOV-12-Personal que presta el servicio en obra"/>
    <n v="3"/>
    <n v="3"/>
    <n v="1350"/>
    <n v="1350"/>
    <s v="GER"/>
    <s v="a. Idoneidad del personal-Personal que presta el servicio en obra"/>
    <x v="15"/>
  </r>
  <r>
    <n v="3451"/>
    <x v="97"/>
    <x v="8"/>
    <x v="0"/>
    <m/>
    <m/>
    <s v="b. Oportuna atención al cliente"/>
    <x v="3"/>
    <n v="3"/>
    <s v="SIN FECHA COMO TAL, SE ASIGNA LA INTERMEDIA DEL SEGUNDO SEMESTRE"/>
    <m/>
    <m/>
    <m/>
    <m/>
    <m/>
    <m/>
    <m/>
    <m/>
    <m/>
    <s v="SIN CECO"/>
    <s v="NO"/>
    <s v="CLÍNICA DE INCONTINENCIA URINARIA 13-NOV-12-Personal que presta el servicio en obra"/>
    <n v="3"/>
    <n v="3"/>
    <n v="1350"/>
    <n v="1350"/>
    <s v="GER"/>
    <s v="b. Oportuna atención al cliente-Personal que presta el servicio en obra"/>
    <x v="16"/>
  </r>
  <r>
    <n v="3452"/>
    <x v="97"/>
    <x v="8"/>
    <x v="0"/>
    <m/>
    <m/>
    <s v="c. Compromiso con el proyecto"/>
    <x v="3"/>
    <n v="3"/>
    <s v="SIN FECHA COMO TAL, SE ASIGNA LA INTERMEDIA DEL SEGUNDO SEMESTRE"/>
    <m/>
    <m/>
    <m/>
    <m/>
    <m/>
    <m/>
    <m/>
    <m/>
    <m/>
    <s v="SIN CECO"/>
    <s v="NO"/>
    <s v="CLÍNICA DE INCONTINENCIA URINARIA 13-NOV-12-Personal que presta el servicio en obra"/>
    <n v="3"/>
    <n v="3"/>
    <n v="1350"/>
    <n v="1350"/>
    <s v="GER"/>
    <s v="c. Compromiso con el proyecto-Personal que presta el servicio en obra"/>
    <x v="17"/>
  </r>
  <r>
    <n v="3453"/>
    <x v="97"/>
    <x v="8"/>
    <x v="0"/>
    <m/>
    <m/>
    <s v="d. Cumplimiento de compromisos"/>
    <x v="3"/>
    <n v="3"/>
    <s v="SIN FECHA COMO TAL, SE ASIGNA LA INTERMEDIA DEL SEGUNDO SEMESTRE"/>
    <m/>
    <m/>
    <m/>
    <m/>
    <m/>
    <m/>
    <m/>
    <m/>
    <m/>
    <s v="SIN CECO"/>
    <s v="NO"/>
    <s v="CLÍNICA DE INCONTINENCIA URINARIA 13-NOV-12-Personal que presta el servicio en obra"/>
    <n v="3"/>
    <n v="3"/>
    <n v="1350"/>
    <n v="1350"/>
    <s v="GER"/>
    <s v="d. Cumplimiento de compromisos-Personal que presta el servicio en obra"/>
    <x v="18"/>
  </r>
  <r>
    <n v="3454"/>
    <x v="97"/>
    <x v="8"/>
    <x v="0"/>
    <m/>
    <m/>
    <s v="e. Proactividad en desarrollo de funciones"/>
    <x v="3"/>
    <n v="3"/>
    <s v="SIN FECHA COMO TAL, SE ASIGNA LA INTERMEDIA DEL SEGUNDO SEMESTRE"/>
    <m/>
    <m/>
    <m/>
    <m/>
    <m/>
    <m/>
    <m/>
    <m/>
    <m/>
    <s v="SIN CECO"/>
    <s v="NO"/>
    <s v="CLÍNICA DE INCONTINENCIA URINARIA 13-NOV-12-Personal que presta el servicio en obra"/>
    <n v="3"/>
    <n v="3"/>
    <n v="1350"/>
    <n v="1350"/>
    <s v="GER"/>
    <s v="e. Proactividad en desarrollo de funciones-Personal que presta el servicio en obra"/>
    <x v="19"/>
  </r>
  <r>
    <n v="3455"/>
    <x v="97"/>
    <x v="8"/>
    <x v="0"/>
    <m/>
    <m/>
    <s v="a. Calidad del Contenido"/>
    <x v="4"/>
    <n v="3"/>
    <s v="SIN FECHA COMO TAL, SE ASIGNA LA INTERMEDIA DEL SEGUNDO SEMESTRE"/>
    <m/>
    <m/>
    <m/>
    <m/>
    <m/>
    <m/>
    <m/>
    <m/>
    <m/>
    <s v="SIN CECO"/>
    <s v="NO"/>
    <s v="CLÍNICA DE INCONTINENCIA URINARIA 13-NOV-12-Productos Asociados de PAYC (Informes, Control de presupuesto y Programación y actas)"/>
    <n v="3"/>
    <n v="3"/>
    <n v="1350"/>
    <n v="1350"/>
    <s v="GER"/>
    <s v="a. Calidad del Contenido-Productos Asociados de PAYC (Informes, Control de presupuesto y Programación y actas)"/>
    <x v="20"/>
  </r>
  <r>
    <n v="3456"/>
    <x v="97"/>
    <x v="8"/>
    <x v="0"/>
    <m/>
    <m/>
    <s v="b. Claridad del Contenido"/>
    <x v="4"/>
    <n v="3"/>
    <s v="SIN FECHA COMO TAL, SE ASIGNA LA INTERMEDIA DEL SEGUNDO SEMESTRE"/>
    <m/>
    <m/>
    <m/>
    <m/>
    <m/>
    <m/>
    <m/>
    <m/>
    <m/>
    <s v="SIN CECO"/>
    <s v="NO"/>
    <s v="CLÍNICA DE INCONTINENCIA URINARIA 13-NOV-12-Productos Asociados de PAYC (Informes, Control de presupuesto y Programación y actas)"/>
    <n v="3"/>
    <n v="3"/>
    <n v="1350"/>
    <n v="1350"/>
    <s v="GER"/>
    <s v="b. Claridad del Contenido-Productos Asociados de PAYC (Informes, Control de presupuesto y Programación y actas)"/>
    <x v="21"/>
  </r>
  <r>
    <n v="3457"/>
    <x v="97"/>
    <x v="8"/>
    <x v="0"/>
    <m/>
    <m/>
    <s v="c. Oportunidad en la entrega"/>
    <x v="4"/>
    <n v="3"/>
    <s v="SIN FECHA COMO TAL, SE ASIGNA LA INTERMEDIA DEL SEGUNDO SEMESTRE"/>
    <m/>
    <m/>
    <m/>
    <m/>
    <m/>
    <m/>
    <m/>
    <m/>
    <m/>
    <s v="SIN CECO"/>
    <s v="NO"/>
    <s v="CLÍNICA DE INCONTINENCIA URINARIA 13-NOV-12-Productos Asociados de PAYC (Informes, Control de presupuesto y Programación y actas)"/>
    <n v="3"/>
    <n v="3"/>
    <n v="1350"/>
    <n v="1350"/>
    <s v="GER"/>
    <s v="c. Oportunidad en la entrega-Productos Asociados de PAYC (Informes, Control de presupuesto y Programación y actas)"/>
    <x v="22"/>
  </r>
  <r>
    <n v="3458"/>
    <x v="97"/>
    <x v="8"/>
    <x v="0"/>
    <m/>
    <m/>
    <s v="d. Precisión de la información"/>
    <x v="4"/>
    <n v="3"/>
    <s v="SIN FECHA COMO TAL, SE ASIGNA LA INTERMEDIA DEL SEGUNDO SEMESTRE"/>
    <m/>
    <m/>
    <m/>
    <m/>
    <m/>
    <m/>
    <m/>
    <m/>
    <m/>
    <s v="SIN CECO"/>
    <s v="NO"/>
    <s v="CLÍNICA DE INCONTINENCIA URINARIA 13-NOV-12-Productos Asociados de PAYC (Informes, Control de presupuesto y Programación y actas)"/>
    <n v="3"/>
    <n v="3"/>
    <n v="1350"/>
    <n v="1350"/>
    <s v="GER"/>
    <s v="d. Precisión de la información-Productos Asociados de PAYC (Informes, Control de presupuesto y Programación y actas)"/>
    <x v="23"/>
  </r>
  <r>
    <n v="3459"/>
    <x v="97"/>
    <x v="8"/>
    <x v="0"/>
    <m/>
    <m/>
    <s v="e. Diagramación"/>
    <x v="4"/>
    <n v="3"/>
    <s v="SIN FECHA COMO TAL, SE ASIGNA LA INTERMEDIA DEL SEGUNDO SEMESTRE"/>
    <m/>
    <m/>
    <m/>
    <m/>
    <m/>
    <m/>
    <m/>
    <m/>
    <m/>
    <s v="SIN CECO"/>
    <s v="NO"/>
    <s v="CLÍNICA DE INCONTINENCIA URINARIA 13-NOV-12-Productos Asociados de PAYC (Informes, Control de presupuesto y Programación y actas)"/>
    <n v="3"/>
    <n v="3"/>
    <n v="1350"/>
    <n v="1350"/>
    <s v="GER"/>
    <s v="e. Diagramación-Productos Asociados de PAYC (Informes, Control de presupuesto y Programación y actas)"/>
    <x v="24"/>
  </r>
  <r>
    <n v="3460"/>
    <x v="97"/>
    <x v="8"/>
    <x v="0"/>
    <m/>
    <m/>
    <s v="a. Cumplimiento"/>
    <x v="5"/>
    <n v="3"/>
    <s v="SIN FECHA COMO TAL, SE ASIGNA LA INTERMEDIA DEL SEGUNDO SEMESTRE"/>
    <m/>
    <m/>
    <m/>
    <m/>
    <m/>
    <m/>
    <m/>
    <m/>
    <m/>
    <s v="SIN CECO"/>
    <s v="NO"/>
    <s v="CLÍNICA DE INCONTINENCIA URINARIA 13-NOV-12-Compromisos Pactados"/>
    <n v="3"/>
    <n v="3"/>
    <n v="1350"/>
    <n v="1350"/>
    <s v="GER"/>
    <s v="a. Cumplimiento-Compromisos Pactados"/>
    <x v="25"/>
  </r>
  <r>
    <n v="3461"/>
    <x v="97"/>
    <x v="8"/>
    <x v="0"/>
    <m/>
    <m/>
    <s v="b. Satisface expectativas"/>
    <x v="5"/>
    <n v="3"/>
    <s v="SIN FECHA COMO TAL, SE ASIGNA LA INTERMEDIA DEL SEGUNDO SEMESTRE"/>
    <m/>
    <m/>
    <m/>
    <m/>
    <m/>
    <m/>
    <m/>
    <m/>
    <m/>
    <s v="SIN CECO"/>
    <s v="NO"/>
    <s v="CLÍNICA DE INCONTINENCIA URINARIA 13-NOV-12-Compromisos Pactados"/>
    <n v="3"/>
    <n v="3"/>
    <n v="1350"/>
    <n v="1350"/>
    <s v="GER"/>
    <s v="b. Satisface expectativas-Compromisos Pactados"/>
    <x v="26"/>
  </r>
  <r>
    <n v="3462"/>
    <x v="97"/>
    <x v="8"/>
    <x v="0"/>
    <m/>
    <m/>
    <s v="c. Calidad de la Información suministrada"/>
    <x v="5"/>
    <n v="3"/>
    <s v="SIN FECHA COMO TAL, SE ASIGNA LA INTERMEDIA DEL SEGUNDO SEMESTRE"/>
    <m/>
    <m/>
    <m/>
    <m/>
    <m/>
    <m/>
    <m/>
    <m/>
    <m/>
    <s v="SIN CECO"/>
    <s v="NO"/>
    <s v="CLÍNICA DE INCONTINENCIA URINARIA 13-NOV-12-Compromisos Pactados"/>
    <n v="3"/>
    <n v="3"/>
    <n v="1350"/>
    <n v="1350"/>
    <s v="GER"/>
    <s v="c. Calidad de la Información suministrada-Compromisos Pactados"/>
    <x v="27"/>
  </r>
  <r>
    <n v="3463"/>
    <x v="97"/>
    <x v="8"/>
    <x v="0"/>
    <m/>
    <m/>
    <s v="d. Disposición del personal de PAYC a las solicitudes del cliente"/>
    <x v="5"/>
    <n v="3"/>
    <s v="SIN FECHA COMO TAL, SE ASIGNA LA INTERMEDIA DEL SEGUNDO SEMESTRE"/>
    <m/>
    <m/>
    <m/>
    <m/>
    <m/>
    <m/>
    <m/>
    <m/>
    <m/>
    <s v="SIN CECO"/>
    <s v="NO"/>
    <s v="CLÍNICA DE INCONTINENCIA URINARIA 13-NOV-12-Compromisos Pactados"/>
    <n v="3"/>
    <n v="3"/>
    <n v="1350"/>
    <n v="1350"/>
    <s v="GER"/>
    <s v="d. Disposición del personal de PAYC a las solicitudes del cliente-Compromisos Pactados"/>
    <x v="28"/>
  </r>
  <r>
    <n v="3464"/>
    <x v="97"/>
    <x v="8"/>
    <x v="0"/>
    <m/>
    <m/>
    <s v="e. Coherencia entre lo solicitado y lo entregado"/>
    <x v="5"/>
    <n v="3"/>
    <s v="SIN FECHA COMO TAL, SE ASIGNA LA INTERMEDIA DEL SEGUNDO SEMESTRE"/>
    <m/>
    <m/>
    <m/>
    <m/>
    <m/>
    <m/>
    <m/>
    <m/>
    <m/>
    <s v="SIN CECO"/>
    <s v="NO"/>
    <s v="CLÍNICA DE INCONTINENCIA URINARIA 13-NOV-12-Compromisos Pactados"/>
    <n v="3"/>
    <n v="3"/>
    <n v="1350"/>
    <n v="1350"/>
    <s v="GER"/>
    <s v="e. Coherencia entre lo solicitado y lo entregado-Compromisos Pactados"/>
    <x v="29"/>
  </r>
  <r>
    <n v="3465"/>
    <x v="97"/>
    <x v="8"/>
    <x v="0"/>
    <m/>
    <m/>
    <s v="Grado de Satisfacción con el Servicio Prestado"/>
    <x v="6"/>
    <n v="3"/>
    <s v="SIN FECHA COMO TAL, SE ASIGNA LA INTERMEDIA DEL SEGUNDO SEMESTRE"/>
    <m/>
    <m/>
    <m/>
    <m/>
    <m/>
    <m/>
    <m/>
    <m/>
    <m/>
    <s v="SIN CECO"/>
    <s v="NO"/>
    <s v="CLÍNICA DE INCONTINENCIA URINARIA 13-NOV-12-Grado de Satisfacción con el Servicio Prestado"/>
    <n v="3"/>
    <n v="3"/>
    <n v="1350"/>
    <n v="1350"/>
    <s v="GER"/>
    <s v="Grado de Satisfacción con el Servicio Prestado-Grado de Satisfacción con el Servicio Prestado"/>
    <x v="30"/>
  </r>
  <r>
    <n v="3466"/>
    <x v="97"/>
    <x v="8"/>
    <x v="0"/>
    <m/>
    <m/>
    <s v="Posibilidad de Volver a Contratar con PAYC"/>
    <x v="7"/>
    <m/>
    <s v="SIN FECHA COMO TAL, SE ASIGNA LA INTERMEDIA DEL SEGUNDO SEMESTRE"/>
    <m/>
    <m/>
    <m/>
    <m/>
    <m/>
    <m/>
    <m/>
    <m/>
    <m/>
    <s v="SIN CECO"/>
    <s v="NO"/>
    <s v="CLÍNICA DE INCONTINENCIA URINARIA 13-NOV-12-Posibilidad de Volver a Contratar con PAYC"/>
    <n v="0"/>
    <n v="0"/>
    <n v="1350"/>
    <n v="1350"/>
    <s v="GER"/>
    <s v="Posibilidad de Volver a Contratar con PAYC-Posibilidad de Volver a Contratar con PAYC"/>
    <x v="31"/>
  </r>
  <r>
    <n v="3467"/>
    <x v="97"/>
    <x v="8"/>
    <x v="0"/>
    <m/>
    <m/>
    <s v="Principales fortalezas en el servicio que presta PAYC"/>
    <x v="8"/>
    <s v="Respaldo de varias áreas soporte para el cumplimiento de los objetivos -Las solicitudes del cilente son prioritarias-Profesionalismo y trayectoria-"/>
    <s v="SIN FECHA COMO TAL, SE ASIGNA LA INTERMEDIA DEL SEGUNDO SEMESTRE"/>
    <s v="RESPALDO ÁREAS DE SOPORTE"/>
    <s v="ATENCIÓN"/>
    <s v="PROFESIONALISMO"/>
    <s v="TRAYECTORIA"/>
    <m/>
    <m/>
    <m/>
    <m/>
    <m/>
    <s v="SIN CECO"/>
    <s v="NO"/>
    <s v="CLÍNICA DE INCONTINENCIA URINARIA 13-NOV-12-Fortalezas PAYC"/>
    <s v="Respaldo de varias áreas soporte para el cumplimiento de los objetivos -Las solicitudes del cilente son prioritarias-Profesionalismo y trayectoria-"/>
    <n v="0"/>
    <n v="1350"/>
    <n v="1350"/>
    <s v="GER"/>
    <s v="Principales fortalezas en el servicio que presta PAYC-Fortalezas PAYC"/>
    <x v="32"/>
  </r>
  <r>
    <n v="3468"/>
    <x v="97"/>
    <x v="8"/>
    <x v="0"/>
    <m/>
    <m/>
    <s v="Principales debilidades en el servicio que presta PAYC"/>
    <x v="9"/>
    <s v="Desorden en aspectos administrativos relevantes- Incumplimiento de compromisos pactados-Falta de mayor interventoria a los contratistas seleccionados"/>
    <s v="SIN FECHA COMO TAL, SE ASIGNA LA INTERMEDIA DEL SEGUNDO SEMESTRE"/>
    <s v="DESORDEN ADMINISTRATIVO"/>
    <s v="CUMPLIMIENTO COMPROMISOS"/>
    <s v="FALTA DE INTERVENTORÍA"/>
    <m/>
    <m/>
    <m/>
    <m/>
    <m/>
    <m/>
    <s v="SIN CECO"/>
    <s v="NO"/>
    <s v="CLÍNICA DE INCONTINENCIA URINARIA 13-NOV-12-Debilidades PAYC"/>
    <s v="Desorden en aspectos administrativos relevantes- Incumplimiento de compromisos pactados-Falta de mayor interventoria a los contratistas seleccionados"/>
    <n v="0"/>
    <n v="1350"/>
    <n v="1350"/>
    <s v="GER"/>
    <s v="Principales debilidades en el servicio que presta PAYC-Debilidades PAYC"/>
    <x v="33"/>
  </r>
  <r>
    <n v="3469"/>
    <x v="87"/>
    <x v="8"/>
    <x v="0"/>
    <m/>
    <m/>
    <s v="a. Conocimiento específico de temas aplicables al proyecto"/>
    <x v="0"/>
    <n v="4"/>
    <s v="SIN FECHA COMO TAL, SE ASIGNA LA INTERMEDIA DEL SEGUNDO SEMESTRE"/>
    <m/>
    <m/>
    <m/>
    <m/>
    <m/>
    <m/>
    <m/>
    <m/>
    <m/>
    <s v="SIN CECO"/>
    <s v="NO"/>
    <s v="JAVESALUD 20-JUN-12-Soporte Técnico"/>
    <n v="4"/>
    <n v="4"/>
    <n v="1150"/>
    <n v="1150"/>
    <s v="GER"/>
    <s v="a. Conocimiento específico de temas aplicables al proyecto-Soporte Técnico"/>
    <x v="0"/>
  </r>
  <r>
    <n v="3470"/>
    <x v="87"/>
    <x v="8"/>
    <x v="0"/>
    <m/>
    <m/>
    <s v="b. Idoneidad y Calidad del soporte"/>
    <x v="0"/>
    <n v="5"/>
    <s v="SIN FECHA COMO TAL, SE ASIGNA LA INTERMEDIA DEL SEGUNDO SEMESTRE"/>
    <m/>
    <m/>
    <m/>
    <m/>
    <m/>
    <m/>
    <m/>
    <m/>
    <m/>
    <s v="SIN CECO"/>
    <s v="NO"/>
    <s v="JAVESALUD 20-JUN-12-Soporte Técnico"/>
    <n v="5"/>
    <n v="5"/>
    <n v="1150"/>
    <n v="1150"/>
    <s v="GER"/>
    <s v="b. Idoneidad y Calidad del soporte-Soporte Técnico"/>
    <x v="1"/>
  </r>
  <r>
    <n v="3471"/>
    <x v="87"/>
    <x v="8"/>
    <x v="0"/>
    <m/>
    <m/>
    <s v="c. Cumplimiento de especificaciones técnicas de construcción"/>
    <x v="0"/>
    <n v="4"/>
    <s v="SIN FECHA COMO TAL, SE ASIGNA LA INTERMEDIA DEL SEGUNDO SEMESTRE"/>
    <m/>
    <m/>
    <m/>
    <m/>
    <m/>
    <m/>
    <m/>
    <m/>
    <m/>
    <s v="SIN CECO"/>
    <s v="NO"/>
    <s v="JAVESALUD 20-JUN-12-Soporte Técnico"/>
    <n v="4"/>
    <n v="4"/>
    <n v="1150"/>
    <n v="1150"/>
    <s v="GER"/>
    <s v="c. Cumplimiento de especificaciones técnicas de construcción-Soporte Técnico"/>
    <x v="2"/>
  </r>
  <r>
    <n v="3472"/>
    <x v="87"/>
    <x v="8"/>
    <x v="0"/>
    <m/>
    <m/>
    <s v="d. Confiabilidad de los conceptos aplicados"/>
    <x v="0"/>
    <n v="5"/>
    <s v="SIN FECHA COMO TAL, SE ASIGNA LA INTERMEDIA DEL SEGUNDO SEMESTRE"/>
    <m/>
    <m/>
    <m/>
    <m/>
    <m/>
    <m/>
    <m/>
    <m/>
    <m/>
    <s v="SIN CECO"/>
    <s v="NO"/>
    <s v="JAVESALUD 20-JUN-12-Soporte Técnico"/>
    <n v="5"/>
    <n v="5"/>
    <n v="1150"/>
    <n v="1150"/>
    <s v="GER"/>
    <s v="d. Confiabilidad de los conceptos aplicados-Soporte Técnico"/>
    <x v="3"/>
  </r>
  <r>
    <n v="3473"/>
    <x v="87"/>
    <x v="8"/>
    <x v="0"/>
    <m/>
    <m/>
    <s v="e. Oportunidad en entrega de información o requerimientos"/>
    <x v="0"/>
    <n v="4"/>
    <s v="SIN FECHA COMO TAL, SE ASIGNA LA INTERMEDIA DEL SEGUNDO SEMESTRE"/>
    <m/>
    <m/>
    <m/>
    <m/>
    <m/>
    <m/>
    <m/>
    <m/>
    <m/>
    <s v="SIN CECO"/>
    <s v="NO"/>
    <s v="JAVESALUD 20-JUN-12-Soporte Técnico"/>
    <n v="4"/>
    <n v="4"/>
    <n v="1150"/>
    <n v="1150"/>
    <s v="GER"/>
    <s v="e. Oportunidad en entrega de información o requerimientos-Soporte Técnico"/>
    <x v="4"/>
  </r>
  <r>
    <n v="3474"/>
    <x v="87"/>
    <x v="8"/>
    <x v="0"/>
    <m/>
    <m/>
    <s v="a. Oportunidad de la gestión en obra"/>
    <x v="1"/>
    <n v="4"/>
    <s v="SIN FECHA COMO TAL, SE ASIGNA LA INTERMEDIA DEL SEGUNDO SEMESTRE"/>
    <m/>
    <m/>
    <m/>
    <m/>
    <m/>
    <m/>
    <m/>
    <m/>
    <m/>
    <s v="SIN CECO"/>
    <s v="NO"/>
    <s v="JAVESALUD 20-JUN-12-Soporte Administrativo"/>
    <n v="4"/>
    <n v="4"/>
    <n v="1150"/>
    <n v="1150"/>
    <s v="GER"/>
    <s v="a. Oportunidad de la gestión en obra-Soporte Administrativo"/>
    <x v="5"/>
  </r>
  <r>
    <n v="3475"/>
    <x v="87"/>
    <x v="8"/>
    <x v="0"/>
    <m/>
    <m/>
    <s v="b. Manejo administrativo del proyecto"/>
    <x v="1"/>
    <n v="5"/>
    <s v="SIN FECHA COMO TAL, SE ASIGNA LA INTERMEDIA DEL SEGUNDO SEMESTRE"/>
    <m/>
    <m/>
    <m/>
    <m/>
    <m/>
    <m/>
    <m/>
    <m/>
    <m/>
    <s v="SIN CECO"/>
    <s v="NO"/>
    <s v="JAVESALUD 20-JUN-12-Soporte Administrativo"/>
    <n v="5"/>
    <n v="5"/>
    <n v="1150"/>
    <n v="1150"/>
    <s v="GER"/>
    <s v="b. Manejo administrativo del proyecto-Soporte Administrativo"/>
    <x v="6"/>
  </r>
  <r>
    <n v="3476"/>
    <x v="87"/>
    <x v="8"/>
    <x v="0"/>
    <m/>
    <m/>
    <s v="c. Información clara y veraz sobre la administración de proyecto"/>
    <x v="1"/>
    <n v="5"/>
    <s v="SIN FECHA COMO TAL, SE ASIGNA LA INTERMEDIA DEL SEGUNDO SEMESTRE"/>
    <m/>
    <m/>
    <m/>
    <m/>
    <m/>
    <m/>
    <m/>
    <m/>
    <m/>
    <s v="SIN CECO"/>
    <s v="NO"/>
    <s v="JAVESALUD 20-JUN-12-Soporte Administrativo"/>
    <n v="5"/>
    <n v="5"/>
    <n v="1150"/>
    <n v="1150"/>
    <s v="GER"/>
    <s v="c. Información clara y veraz sobre la administración de proyecto-Soporte Administrativo"/>
    <x v="7"/>
  </r>
  <r>
    <n v="3477"/>
    <x v="87"/>
    <x v="8"/>
    <x v="0"/>
    <m/>
    <m/>
    <s v="d. Cumplimientos con expectativas del cliente"/>
    <x v="1"/>
    <n v="4"/>
    <s v="SIN FECHA COMO TAL, SE ASIGNA LA INTERMEDIA DEL SEGUNDO SEMESTRE"/>
    <m/>
    <m/>
    <m/>
    <m/>
    <m/>
    <m/>
    <m/>
    <m/>
    <m/>
    <s v="SIN CECO"/>
    <s v="NO"/>
    <s v="JAVESALUD 20-JUN-12-Soporte Administrativo"/>
    <n v="4"/>
    <n v="4"/>
    <n v="1150"/>
    <n v="1150"/>
    <s v="GER"/>
    <s v="d. Cumplimientos con expectativas del cliente-Soporte Administrativo"/>
    <x v="8"/>
  </r>
  <r>
    <n v="3478"/>
    <x v="87"/>
    <x v="8"/>
    <x v="0"/>
    <m/>
    <m/>
    <s v="e. Control de presupuesto"/>
    <x v="1"/>
    <n v="3"/>
    <s v="SIN FECHA COMO TAL, SE ASIGNA LA INTERMEDIA DEL SEGUNDO SEMESTRE"/>
    <m/>
    <m/>
    <m/>
    <m/>
    <m/>
    <m/>
    <m/>
    <m/>
    <m/>
    <s v="SIN CECO"/>
    <s v="NO"/>
    <s v="JAVESALUD 20-JUN-12-Soporte Administrativo"/>
    <n v="3"/>
    <n v="3"/>
    <n v="1150"/>
    <n v="1150"/>
    <s v="GER"/>
    <s v="e. Control de presupuesto-Soporte Administrativo"/>
    <x v="9"/>
  </r>
  <r>
    <n v="3479"/>
    <x v="87"/>
    <x v="8"/>
    <x v="0"/>
    <m/>
    <m/>
    <s v="a. Apoyo y presencia en el proyecto"/>
    <x v="2"/>
    <n v="5"/>
    <s v="SIN FECHA COMO TAL, SE ASIGNA LA INTERMEDIA DEL SEGUNDO SEMESTRE"/>
    <m/>
    <m/>
    <m/>
    <m/>
    <m/>
    <m/>
    <m/>
    <m/>
    <m/>
    <s v="SIN CECO"/>
    <s v="NO"/>
    <s v="JAVESALUD 20-JUN-12-Soporte Directivo (Coordinador y Gerencia)"/>
    <n v="5"/>
    <n v="5"/>
    <n v="1150"/>
    <n v="1150"/>
    <s v="GER"/>
    <s v="a. Apoyo y presencia en el proyecto-Soporte Directivo (Coordinador y Gerencia)"/>
    <x v="10"/>
  </r>
  <r>
    <n v="3480"/>
    <x v="87"/>
    <x v="8"/>
    <x v="0"/>
    <m/>
    <m/>
    <s v="b. Conocimiento del proyecto"/>
    <x v="2"/>
    <n v="5"/>
    <s v="SIN FECHA COMO TAL, SE ASIGNA LA INTERMEDIA DEL SEGUNDO SEMESTRE"/>
    <m/>
    <m/>
    <m/>
    <m/>
    <m/>
    <m/>
    <m/>
    <m/>
    <m/>
    <s v="SIN CECO"/>
    <s v="NO"/>
    <s v="JAVESALUD 20-JUN-12-Soporte Directivo (Coordinador y Gerencia)"/>
    <n v="5"/>
    <n v="5"/>
    <n v="1150"/>
    <n v="1150"/>
    <s v="GER"/>
    <s v="b. Conocimiento del proyecto-Soporte Directivo (Coordinador y Gerencia)"/>
    <x v="11"/>
  </r>
  <r>
    <n v="3481"/>
    <x v="87"/>
    <x v="8"/>
    <x v="0"/>
    <m/>
    <m/>
    <s v="c. Planteamiento de soluciones y manejo de conflictos"/>
    <x v="2"/>
    <n v="5"/>
    <s v="SIN FECHA COMO TAL, SE ASIGNA LA INTERMEDIA DEL SEGUNDO SEMESTRE"/>
    <m/>
    <m/>
    <m/>
    <m/>
    <m/>
    <m/>
    <m/>
    <m/>
    <m/>
    <s v="SIN CECO"/>
    <s v="NO"/>
    <s v="JAVESALUD 20-JUN-12-Soporte Directivo (Coordinador y Gerencia)"/>
    <n v="5"/>
    <n v="5"/>
    <n v="1150"/>
    <n v="1150"/>
    <s v="GER"/>
    <s v="c. Planteamiento de soluciones y manejo de conflictos-Soporte Directivo (Coordinador y Gerencia)"/>
    <x v="12"/>
  </r>
  <r>
    <n v="3482"/>
    <x v="87"/>
    <x v="8"/>
    <x v="0"/>
    <m/>
    <m/>
    <s v="d. Cumplimiento de compromisos"/>
    <x v="2"/>
    <n v="5"/>
    <s v="SIN FECHA COMO TAL, SE ASIGNA LA INTERMEDIA DEL SEGUNDO SEMESTRE"/>
    <m/>
    <m/>
    <m/>
    <m/>
    <m/>
    <m/>
    <m/>
    <m/>
    <m/>
    <s v="SIN CECO"/>
    <s v="NO"/>
    <s v="JAVESALUD 20-JUN-12-Soporte Directivo (Coordinador y Gerencia)"/>
    <n v="5"/>
    <n v="5"/>
    <n v="1150"/>
    <n v="1150"/>
    <s v="GER"/>
    <s v="d. Cumplimiento de compromisos-Soporte Directivo (Coordinador y Gerencia)"/>
    <x v="13"/>
  </r>
  <r>
    <n v="3483"/>
    <x v="87"/>
    <x v="8"/>
    <x v="0"/>
    <m/>
    <m/>
    <s v="e. Manejo del cliente"/>
    <x v="2"/>
    <n v="5"/>
    <s v="SIN FECHA COMO TAL, SE ASIGNA LA INTERMEDIA DEL SEGUNDO SEMESTRE"/>
    <m/>
    <m/>
    <m/>
    <m/>
    <m/>
    <m/>
    <m/>
    <m/>
    <m/>
    <s v="SIN CECO"/>
    <s v="NO"/>
    <s v="JAVESALUD 20-JUN-12-Soporte Directivo (Coordinador y Gerencia)"/>
    <n v="5"/>
    <n v="5"/>
    <n v="1150"/>
    <n v="1150"/>
    <s v="GER"/>
    <s v="e. Manejo del cliente-Soporte Directivo (Coordinador y Gerencia)"/>
    <x v="14"/>
  </r>
  <r>
    <n v="3484"/>
    <x v="87"/>
    <x v="8"/>
    <x v="0"/>
    <m/>
    <m/>
    <s v="a. Idoneidad del personal"/>
    <x v="3"/>
    <n v="4"/>
    <s v="SIN FECHA COMO TAL, SE ASIGNA LA INTERMEDIA DEL SEGUNDO SEMESTRE"/>
    <m/>
    <m/>
    <m/>
    <m/>
    <m/>
    <m/>
    <m/>
    <m/>
    <m/>
    <s v="SIN CECO"/>
    <s v="NO"/>
    <s v="JAVESALUD 20-JUN-12-Personal que presta el servicio en obra"/>
    <n v="4"/>
    <n v="4"/>
    <n v="1150"/>
    <n v="1150"/>
    <s v="GER"/>
    <s v="a. Idoneidad del personal-Personal que presta el servicio en obra"/>
    <x v="15"/>
  </r>
  <r>
    <n v="3485"/>
    <x v="87"/>
    <x v="8"/>
    <x v="0"/>
    <m/>
    <m/>
    <s v="b. Oportuna atención al cliente"/>
    <x v="3"/>
    <n v="3"/>
    <s v="SIN FECHA COMO TAL, SE ASIGNA LA INTERMEDIA DEL SEGUNDO SEMESTRE"/>
    <m/>
    <m/>
    <m/>
    <m/>
    <m/>
    <m/>
    <m/>
    <m/>
    <m/>
    <s v="SIN CECO"/>
    <s v="NO"/>
    <s v="JAVESALUD 20-JUN-12-Personal que presta el servicio en obra"/>
    <n v="3"/>
    <n v="3"/>
    <n v="1150"/>
    <n v="1150"/>
    <s v="GER"/>
    <s v="b. Oportuna atención al cliente-Personal que presta el servicio en obra"/>
    <x v="16"/>
  </r>
  <r>
    <n v="3486"/>
    <x v="87"/>
    <x v="8"/>
    <x v="0"/>
    <m/>
    <m/>
    <s v="c. Compromiso con el proyecto"/>
    <x v="3"/>
    <n v="4"/>
    <s v="SIN FECHA COMO TAL, SE ASIGNA LA INTERMEDIA DEL SEGUNDO SEMESTRE"/>
    <m/>
    <m/>
    <m/>
    <m/>
    <m/>
    <m/>
    <m/>
    <m/>
    <m/>
    <s v="SIN CECO"/>
    <s v="NO"/>
    <s v="JAVESALUD 20-JUN-12-Personal que presta el servicio en obra"/>
    <n v="4"/>
    <n v="4"/>
    <n v="1150"/>
    <n v="1150"/>
    <s v="GER"/>
    <s v="c. Compromiso con el proyecto-Personal que presta el servicio en obra"/>
    <x v="17"/>
  </r>
  <r>
    <n v="3487"/>
    <x v="87"/>
    <x v="8"/>
    <x v="0"/>
    <m/>
    <m/>
    <s v="d. Cumplimiento de compromisos"/>
    <x v="3"/>
    <n v="3"/>
    <s v="SIN FECHA COMO TAL, SE ASIGNA LA INTERMEDIA DEL SEGUNDO SEMESTRE"/>
    <m/>
    <m/>
    <m/>
    <m/>
    <m/>
    <m/>
    <m/>
    <m/>
    <m/>
    <s v="SIN CECO"/>
    <s v="NO"/>
    <s v="JAVESALUD 20-JUN-12-Personal que presta el servicio en obra"/>
    <n v="3"/>
    <n v="3"/>
    <n v="1150"/>
    <n v="1150"/>
    <s v="GER"/>
    <s v="d. Cumplimiento de compromisos-Personal que presta el servicio en obra"/>
    <x v="18"/>
  </r>
  <r>
    <n v="3488"/>
    <x v="87"/>
    <x v="8"/>
    <x v="0"/>
    <m/>
    <m/>
    <s v="e. Proactividad en desarrollo de funciones"/>
    <x v="3"/>
    <n v="4"/>
    <s v="SIN FECHA COMO TAL, SE ASIGNA LA INTERMEDIA DEL SEGUNDO SEMESTRE"/>
    <m/>
    <m/>
    <m/>
    <m/>
    <m/>
    <m/>
    <m/>
    <m/>
    <m/>
    <s v="SIN CECO"/>
    <s v="NO"/>
    <s v="JAVESALUD 20-JUN-12-Personal que presta el servicio en obra"/>
    <n v="4"/>
    <n v="4"/>
    <n v="1150"/>
    <n v="1150"/>
    <s v="GER"/>
    <s v="e. Proactividad en desarrollo de funciones-Personal que presta el servicio en obra"/>
    <x v="19"/>
  </r>
  <r>
    <n v="3489"/>
    <x v="87"/>
    <x v="8"/>
    <x v="0"/>
    <m/>
    <m/>
    <s v="a. Calidad del Contenido"/>
    <x v="4"/>
    <n v="5"/>
    <s v="SIN FECHA COMO TAL, SE ASIGNA LA INTERMEDIA DEL SEGUNDO SEMESTRE"/>
    <m/>
    <m/>
    <m/>
    <m/>
    <m/>
    <m/>
    <m/>
    <m/>
    <m/>
    <s v="SIN CECO"/>
    <s v="NO"/>
    <s v="JAVESALUD 20-JUN-12-Productos Asociados de PAYC (Informes, Control de presupuesto y Programación y actas)"/>
    <n v="5"/>
    <n v="5"/>
    <n v="1150"/>
    <n v="1150"/>
    <s v="GER"/>
    <s v="a. Calidad del Contenido-Productos Asociados de PAYC (Informes, Control de presupuesto y Programación y actas)"/>
    <x v="20"/>
  </r>
  <r>
    <n v="3490"/>
    <x v="87"/>
    <x v="8"/>
    <x v="0"/>
    <m/>
    <m/>
    <s v="b. Claridad del Contenido"/>
    <x v="4"/>
    <n v="5"/>
    <s v="SIN FECHA COMO TAL, SE ASIGNA LA INTERMEDIA DEL SEGUNDO SEMESTRE"/>
    <m/>
    <m/>
    <m/>
    <m/>
    <m/>
    <m/>
    <m/>
    <m/>
    <m/>
    <s v="SIN CECO"/>
    <s v="NO"/>
    <s v="JAVESALUD 20-JUN-12-Productos Asociados de PAYC (Informes, Control de presupuesto y Programación y actas)"/>
    <n v="5"/>
    <n v="5"/>
    <n v="1150"/>
    <n v="1150"/>
    <s v="GER"/>
    <s v="b. Claridad del Contenido-Productos Asociados de PAYC (Informes, Control de presupuesto y Programación y actas)"/>
    <x v="21"/>
  </r>
  <r>
    <n v="3491"/>
    <x v="87"/>
    <x v="8"/>
    <x v="0"/>
    <m/>
    <m/>
    <s v="c. Oportunidad en la entrega"/>
    <x v="4"/>
    <n v="4"/>
    <s v="SIN FECHA COMO TAL, SE ASIGNA LA INTERMEDIA DEL SEGUNDO SEMESTRE"/>
    <m/>
    <m/>
    <m/>
    <m/>
    <m/>
    <m/>
    <m/>
    <m/>
    <m/>
    <s v="SIN CECO"/>
    <s v="NO"/>
    <s v="JAVESALUD 20-JUN-12-Productos Asociados de PAYC (Informes, Control de presupuesto y Programación y actas)"/>
    <n v="4"/>
    <n v="4"/>
    <n v="1150"/>
    <n v="1150"/>
    <s v="GER"/>
    <s v="c. Oportunidad en la entrega-Productos Asociados de PAYC (Informes, Control de presupuesto y Programación y actas)"/>
    <x v="22"/>
  </r>
  <r>
    <n v="3492"/>
    <x v="87"/>
    <x v="8"/>
    <x v="0"/>
    <m/>
    <m/>
    <s v="d. Precisión de la información"/>
    <x v="4"/>
    <n v="4"/>
    <s v="SIN FECHA COMO TAL, SE ASIGNA LA INTERMEDIA DEL SEGUNDO SEMESTRE"/>
    <m/>
    <m/>
    <m/>
    <m/>
    <m/>
    <m/>
    <m/>
    <m/>
    <m/>
    <s v="SIN CECO"/>
    <s v="NO"/>
    <s v="JAVESALUD 20-JUN-12-Productos Asociados de PAYC (Informes, Control de presupuesto y Programación y actas)"/>
    <n v="4"/>
    <n v="4"/>
    <n v="1150"/>
    <n v="1150"/>
    <s v="GER"/>
    <s v="d. Precisión de la información-Productos Asociados de PAYC (Informes, Control de presupuesto y Programación y actas)"/>
    <x v="23"/>
  </r>
  <r>
    <n v="3493"/>
    <x v="87"/>
    <x v="8"/>
    <x v="0"/>
    <m/>
    <m/>
    <s v="e. Diagramación"/>
    <x v="4"/>
    <n v="5"/>
    <s v="SIN FECHA COMO TAL, SE ASIGNA LA INTERMEDIA DEL SEGUNDO SEMESTRE"/>
    <m/>
    <m/>
    <m/>
    <m/>
    <m/>
    <m/>
    <m/>
    <m/>
    <m/>
    <s v="SIN CECO"/>
    <s v="NO"/>
    <s v="JAVESALUD 20-JUN-12-Productos Asociados de PAYC (Informes, Control de presupuesto y Programación y actas)"/>
    <n v="5"/>
    <n v="5"/>
    <n v="1150"/>
    <n v="1150"/>
    <s v="GER"/>
    <s v="e. Diagramación-Productos Asociados de PAYC (Informes, Control de presupuesto y Programación y actas)"/>
    <x v="24"/>
  </r>
  <r>
    <n v="3494"/>
    <x v="87"/>
    <x v="8"/>
    <x v="0"/>
    <m/>
    <m/>
    <s v="a. Cumplimiento"/>
    <x v="5"/>
    <n v="3"/>
    <s v="SIN FECHA COMO TAL, SE ASIGNA LA INTERMEDIA DEL SEGUNDO SEMESTRE"/>
    <m/>
    <m/>
    <m/>
    <m/>
    <m/>
    <m/>
    <m/>
    <m/>
    <m/>
    <s v="SIN CECO"/>
    <s v="NO"/>
    <s v="JAVESALUD 20-JUN-12-Compromisos Pactados"/>
    <n v="3"/>
    <n v="3"/>
    <n v="1150"/>
    <n v="1150"/>
    <s v="GER"/>
    <s v="a. Cumplimiento-Compromisos Pactados"/>
    <x v="25"/>
  </r>
  <r>
    <n v="3495"/>
    <x v="87"/>
    <x v="8"/>
    <x v="0"/>
    <m/>
    <m/>
    <s v="b. Satisface expectativas"/>
    <x v="5"/>
    <n v="4"/>
    <s v="SIN FECHA COMO TAL, SE ASIGNA LA INTERMEDIA DEL SEGUNDO SEMESTRE"/>
    <m/>
    <m/>
    <m/>
    <m/>
    <m/>
    <m/>
    <m/>
    <m/>
    <m/>
    <s v="SIN CECO"/>
    <s v="NO"/>
    <s v="JAVESALUD 20-JUN-12-Compromisos Pactados"/>
    <n v="4"/>
    <n v="4"/>
    <n v="1150"/>
    <n v="1150"/>
    <s v="GER"/>
    <s v="b. Satisface expectativas-Compromisos Pactados"/>
    <x v="26"/>
  </r>
  <r>
    <n v="3496"/>
    <x v="87"/>
    <x v="8"/>
    <x v="0"/>
    <m/>
    <m/>
    <s v="c. Calidad de la Información suministrada"/>
    <x v="5"/>
    <n v="4"/>
    <s v="SIN FECHA COMO TAL, SE ASIGNA LA INTERMEDIA DEL SEGUNDO SEMESTRE"/>
    <m/>
    <m/>
    <m/>
    <m/>
    <m/>
    <m/>
    <m/>
    <m/>
    <m/>
    <s v="SIN CECO"/>
    <s v="NO"/>
    <s v="JAVESALUD 20-JUN-12-Compromisos Pactados"/>
    <n v="4"/>
    <n v="4"/>
    <n v="1150"/>
    <n v="1150"/>
    <s v="GER"/>
    <s v="c. Calidad de la Información suministrada-Compromisos Pactados"/>
    <x v="27"/>
  </r>
  <r>
    <n v="3497"/>
    <x v="87"/>
    <x v="8"/>
    <x v="0"/>
    <m/>
    <m/>
    <s v="d. Disposición del personal de PAYC a las solicitudes del cliente"/>
    <x v="5"/>
    <n v="5"/>
    <s v="SIN FECHA COMO TAL, SE ASIGNA LA INTERMEDIA DEL SEGUNDO SEMESTRE"/>
    <m/>
    <m/>
    <m/>
    <m/>
    <m/>
    <m/>
    <m/>
    <m/>
    <m/>
    <s v="SIN CECO"/>
    <s v="NO"/>
    <s v="JAVESALUD 20-JUN-12-Compromisos Pactados"/>
    <n v="5"/>
    <n v="5"/>
    <n v="1150"/>
    <n v="1150"/>
    <s v="GER"/>
    <s v="d. Disposición del personal de PAYC a las solicitudes del cliente-Compromisos Pactados"/>
    <x v="28"/>
  </r>
  <r>
    <n v="3498"/>
    <x v="87"/>
    <x v="8"/>
    <x v="0"/>
    <m/>
    <m/>
    <s v="e. Coherencia entre lo solicitado y lo entregado"/>
    <x v="5"/>
    <n v="4"/>
    <s v="SIN FECHA COMO TAL, SE ASIGNA LA INTERMEDIA DEL SEGUNDO SEMESTRE"/>
    <m/>
    <m/>
    <m/>
    <m/>
    <m/>
    <m/>
    <m/>
    <m/>
    <m/>
    <s v="SIN CECO"/>
    <s v="NO"/>
    <s v="JAVESALUD 20-JUN-12-Compromisos Pactados"/>
    <n v="4"/>
    <n v="4"/>
    <n v="1150"/>
    <n v="1150"/>
    <s v="GER"/>
    <s v="e. Coherencia entre lo solicitado y lo entregado-Compromisos Pactados"/>
    <x v="29"/>
  </r>
  <r>
    <n v="3499"/>
    <x v="87"/>
    <x v="8"/>
    <x v="0"/>
    <m/>
    <m/>
    <s v="Grado de Satisfacción con el Servicio Prestado"/>
    <x v="6"/>
    <n v="4"/>
    <s v="SIN FECHA COMO TAL, SE ASIGNA LA INTERMEDIA DEL SEGUNDO SEMESTRE"/>
    <m/>
    <m/>
    <m/>
    <m/>
    <m/>
    <m/>
    <m/>
    <m/>
    <m/>
    <s v="SIN CECO"/>
    <s v="NO"/>
    <s v="JAVESALUD 20-JUN-12-Grado de Satisfacción con el Servicio Prestado"/>
    <n v="4"/>
    <n v="4"/>
    <n v="1150"/>
    <n v="1150"/>
    <s v="GER"/>
    <s v="Grado de Satisfacción con el Servicio Prestado-Grado de Satisfacción con el Servicio Prestado"/>
    <x v="30"/>
  </r>
  <r>
    <n v="3500"/>
    <x v="87"/>
    <x v="8"/>
    <x v="0"/>
    <m/>
    <m/>
    <s v="Posibilidad de Volver a Contratar con PAYC"/>
    <x v="7"/>
    <n v="4"/>
    <s v="SIN FECHA COMO TAL, SE ASIGNA LA INTERMEDIA DEL SEGUNDO SEMESTRE"/>
    <m/>
    <m/>
    <m/>
    <m/>
    <m/>
    <m/>
    <m/>
    <m/>
    <m/>
    <s v="SIN CECO"/>
    <s v="NO"/>
    <s v="JAVESALUD 20-JUN-12-Posibilidad de Volver a Contratar con PAYC"/>
    <n v="4"/>
    <n v="4"/>
    <n v="1150"/>
    <n v="1150"/>
    <s v="GER"/>
    <s v="Posibilidad de Volver a Contratar con PAYC-Posibilidad de Volver a Contratar con PAYC"/>
    <x v="31"/>
  </r>
  <r>
    <n v="3501"/>
    <x v="87"/>
    <x v="8"/>
    <x v="0"/>
    <m/>
    <m/>
    <s v="Principales fortalezas en el servicio que presta PAYC"/>
    <x v="8"/>
    <s v="Atención, disponibilidad, idoneidad de los participantes en el proyecto.-Manejo de proveedores asociados al proyecto en la solución de conflictos.-Calidad de la información suministrada.-"/>
    <s v="SIN FECHA COMO TAL, SE ASIGNA LA INTERMEDIA DEL SEGUNDO SEMESTRE"/>
    <s v="ATENCIÓN"/>
    <s v="DISPONIBILIDAD"/>
    <s v="IDONEIDAD PERSONAL"/>
    <s v="CONOCIMIENTO PROVEEDORES"/>
    <m/>
    <m/>
    <m/>
    <m/>
    <m/>
    <s v="SIN CECO"/>
    <s v="NO"/>
    <s v="JAVESALUD 20-JUN-12-Fortalezas PAYC"/>
    <s v="Atención, disponibilidad, idoneidad de los participantes en el proyecto.-Manejo de proveedores asociados al proyecto en la solución de conflictos.-Calidad de la información suministrada.-"/>
    <n v="0"/>
    <n v="1150"/>
    <n v="1150"/>
    <s v="GER"/>
    <s v="Principales fortalezas en el servicio que presta PAYC-Fortalezas PAYC"/>
    <x v="32"/>
  </r>
  <r>
    <n v="3502"/>
    <x v="87"/>
    <x v="8"/>
    <x v="0"/>
    <m/>
    <m/>
    <s v="Principales debilidades en el servicio que presta PAYC"/>
    <x v="9"/>
    <s v="Envío oportuno de información solicitada.-"/>
    <s v="SIN FECHA COMO TAL, SE ASIGNA LA INTERMEDIA DEL SEGUNDO SEMESTRE"/>
    <s v="OPORTUNIDAD INFORMACIÓN"/>
    <m/>
    <m/>
    <m/>
    <m/>
    <m/>
    <m/>
    <m/>
    <m/>
    <s v="SIN CECO"/>
    <s v="NO"/>
    <s v="JAVESALUD 20-JUN-12-Debilidades PAYC"/>
    <s v="Envío oportuno de información solicitada.-"/>
    <n v="0"/>
    <n v="1150"/>
    <n v="1150"/>
    <s v="GER"/>
    <s v="Principales debilidades en el servicio que presta PAYC-Debilidades PAYC"/>
    <x v="33"/>
  </r>
  <r>
    <n v="3503"/>
    <x v="88"/>
    <x v="8"/>
    <x v="0"/>
    <m/>
    <m/>
    <s v="a. Conocimiento específico de temas aplicables al proyecto"/>
    <x v="0"/>
    <n v="4"/>
    <s v="SIN FECHA COMO TAL, SE ASIGNA LA INTERMEDIA DEL SEGUNDO SEMESTRE"/>
    <m/>
    <m/>
    <m/>
    <m/>
    <m/>
    <m/>
    <m/>
    <m/>
    <m/>
    <s v="SIN CECO"/>
    <s v="NO"/>
    <s v=" REFORZAMIENTO CLÍNICA DEL COUNTRY 20-JUN-12-Soporte Técnico"/>
    <n v="4"/>
    <n v="4"/>
    <n v="1336"/>
    <n v="1336"/>
    <s v="GER"/>
    <s v="a. Conocimiento específico de temas aplicables al proyecto-Soporte Técnico"/>
    <x v="0"/>
  </r>
  <r>
    <n v="3504"/>
    <x v="88"/>
    <x v="8"/>
    <x v="0"/>
    <m/>
    <m/>
    <s v="b. Idoneidad y Calidad del soporte"/>
    <x v="0"/>
    <n v="4"/>
    <s v="SIN FECHA COMO TAL, SE ASIGNA LA INTERMEDIA DEL SEGUNDO SEMESTRE"/>
    <m/>
    <m/>
    <m/>
    <m/>
    <m/>
    <m/>
    <m/>
    <m/>
    <m/>
    <s v="SIN CECO"/>
    <s v="NO"/>
    <s v=" REFORZAMIENTO CLÍNICA DEL COUNTRY 20-JUN-12-Soporte Técnico"/>
    <n v="4"/>
    <n v="4"/>
    <n v="1336"/>
    <n v="1336"/>
    <s v="GER"/>
    <s v="b. Idoneidad y Calidad del soporte-Soporte Técnico"/>
    <x v="1"/>
  </r>
  <r>
    <n v="3505"/>
    <x v="88"/>
    <x v="8"/>
    <x v="0"/>
    <m/>
    <m/>
    <s v="c. Cumplimiento de especificaciones técnicas de construcción"/>
    <x v="0"/>
    <n v="4"/>
    <s v="SIN FECHA COMO TAL, SE ASIGNA LA INTERMEDIA DEL SEGUNDO SEMESTRE"/>
    <m/>
    <m/>
    <m/>
    <m/>
    <m/>
    <m/>
    <m/>
    <m/>
    <m/>
    <s v="SIN CECO"/>
    <s v="NO"/>
    <s v=" REFORZAMIENTO CLÍNICA DEL COUNTRY 20-JUN-12-Soporte Técnico"/>
    <n v="4"/>
    <n v="4"/>
    <n v="1336"/>
    <n v="1336"/>
    <s v="GER"/>
    <s v="c. Cumplimiento de especificaciones técnicas de construcción-Soporte Técnico"/>
    <x v="2"/>
  </r>
  <r>
    <n v="3506"/>
    <x v="88"/>
    <x v="8"/>
    <x v="0"/>
    <m/>
    <m/>
    <s v="d. Confiabilidad de los conceptos aplicados"/>
    <x v="0"/>
    <n v="4"/>
    <s v="SIN FECHA COMO TAL, SE ASIGNA LA INTERMEDIA DEL SEGUNDO SEMESTRE"/>
    <m/>
    <m/>
    <m/>
    <m/>
    <m/>
    <m/>
    <m/>
    <m/>
    <m/>
    <s v="SIN CECO"/>
    <s v="NO"/>
    <s v=" REFORZAMIENTO CLÍNICA DEL COUNTRY 20-JUN-12-Soporte Técnico"/>
    <n v="4"/>
    <n v="4"/>
    <n v="1336"/>
    <n v="1336"/>
    <s v="GER"/>
    <s v="d. Confiabilidad de los conceptos aplicados-Soporte Técnico"/>
    <x v="3"/>
  </r>
  <r>
    <n v="3507"/>
    <x v="88"/>
    <x v="8"/>
    <x v="0"/>
    <m/>
    <m/>
    <s v="e. Oportunidad en entrega de información o requerimientos"/>
    <x v="0"/>
    <n v="4"/>
    <s v="SIN FECHA COMO TAL, SE ASIGNA LA INTERMEDIA DEL SEGUNDO SEMESTRE"/>
    <m/>
    <m/>
    <m/>
    <m/>
    <m/>
    <m/>
    <m/>
    <m/>
    <m/>
    <s v="SIN CECO"/>
    <s v="NO"/>
    <s v=" REFORZAMIENTO CLÍNICA DEL COUNTRY 20-JUN-12-Soporte Técnico"/>
    <n v="4"/>
    <n v="4"/>
    <n v="1336"/>
    <n v="1336"/>
    <s v="GER"/>
    <s v="e. Oportunidad en entrega de información o requerimientos-Soporte Técnico"/>
    <x v="4"/>
  </r>
  <r>
    <n v="3508"/>
    <x v="88"/>
    <x v="8"/>
    <x v="0"/>
    <m/>
    <m/>
    <s v="a. Oportunidad de la gestión en obra"/>
    <x v="1"/>
    <n v="5"/>
    <s v="SIN FECHA COMO TAL, SE ASIGNA LA INTERMEDIA DEL SEGUNDO SEMESTRE"/>
    <m/>
    <m/>
    <m/>
    <m/>
    <m/>
    <m/>
    <m/>
    <m/>
    <m/>
    <s v="SIN CECO"/>
    <s v="NO"/>
    <s v=" REFORZAMIENTO CLÍNICA DEL COUNTRY 20-JUN-12-Soporte Administrativo"/>
    <n v="5"/>
    <n v="5"/>
    <n v="1336"/>
    <n v="1336"/>
    <s v="GER"/>
    <s v="a. Oportunidad de la gestión en obra-Soporte Administrativo"/>
    <x v="5"/>
  </r>
  <r>
    <n v="3509"/>
    <x v="88"/>
    <x v="8"/>
    <x v="0"/>
    <m/>
    <m/>
    <s v="b. Manejo administrativo del proyecto"/>
    <x v="1"/>
    <n v="5"/>
    <s v="SIN FECHA COMO TAL, SE ASIGNA LA INTERMEDIA DEL SEGUNDO SEMESTRE"/>
    <m/>
    <m/>
    <m/>
    <m/>
    <m/>
    <m/>
    <m/>
    <m/>
    <m/>
    <s v="SIN CECO"/>
    <s v="NO"/>
    <s v=" REFORZAMIENTO CLÍNICA DEL COUNTRY 20-JUN-12-Soporte Administrativo"/>
    <n v="5"/>
    <n v="5"/>
    <n v="1336"/>
    <n v="1336"/>
    <s v="GER"/>
    <s v="b. Manejo administrativo del proyecto-Soporte Administrativo"/>
    <x v="6"/>
  </r>
  <r>
    <n v="3510"/>
    <x v="88"/>
    <x v="8"/>
    <x v="0"/>
    <m/>
    <m/>
    <s v="c. Información clara y veraz sobre la administración de proyecto"/>
    <x v="1"/>
    <n v="4"/>
    <s v="SIN FECHA COMO TAL, SE ASIGNA LA INTERMEDIA DEL SEGUNDO SEMESTRE"/>
    <m/>
    <m/>
    <m/>
    <m/>
    <m/>
    <m/>
    <m/>
    <m/>
    <m/>
    <s v="SIN CECO"/>
    <s v="NO"/>
    <s v=" REFORZAMIENTO CLÍNICA DEL COUNTRY 20-JUN-12-Soporte Administrativo"/>
    <n v="4"/>
    <n v="4"/>
    <n v="1336"/>
    <n v="1336"/>
    <s v="GER"/>
    <s v="c. Información clara y veraz sobre la administración de proyecto-Soporte Administrativo"/>
    <x v="7"/>
  </r>
  <r>
    <n v="3511"/>
    <x v="88"/>
    <x v="8"/>
    <x v="0"/>
    <m/>
    <m/>
    <s v="d. Cumplimientos con expectativas del cliente"/>
    <x v="1"/>
    <n v="4"/>
    <s v="SIN FECHA COMO TAL, SE ASIGNA LA INTERMEDIA DEL SEGUNDO SEMESTRE"/>
    <m/>
    <m/>
    <m/>
    <m/>
    <m/>
    <m/>
    <m/>
    <m/>
    <m/>
    <s v="SIN CECO"/>
    <s v="NO"/>
    <s v=" REFORZAMIENTO CLÍNICA DEL COUNTRY 20-JUN-12-Soporte Administrativo"/>
    <n v="4"/>
    <n v="4"/>
    <n v="1336"/>
    <n v="1336"/>
    <s v="GER"/>
    <s v="d. Cumplimientos con expectativas del cliente-Soporte Administrativo"/>
    <x v="8"/>
  </r>
  <r>
    <n v="3512"/>
    <x v="88"/>
    <x v="8"/>
    <x v="0"/>
    <m/>
    <m/>
    <s v="e. Control de presupuesto"/>
    <x v="1"/>
    <n v="4"/>
    <s v="SIN FECHA COMO TAL, SE ASIGNA LA INTERMEDIA DEL SEGUNDO SEMESTRE"/>
    <m/>
    <m/>
    <m/>
    <m/>
    <m/>
    <m/>
    <m/>
    <m/>
    <m/>
    <s v="SIN CECO"/>
    <s v="NO"/>
    <s v=" REFORZAMIENTO CLÍNICA DEL COUNTRY 20-JUN-12-Soporte Administrativo"/>
    <n v="4"/>
    <n v="4"/>
    <n v="1336"/>
    <n v="1336"/>
    <s v="GER"/>
    <s v="e. Control de presupuesto-Soporte Administrativo"/>
    <x v="9"/>
  </r>
  <r>
    <n v="3513"/>
    <x v="88"/>
    <x v="8"/>
    <x v="0"/>
    <m/>
    <m/>
    <s v="a. Apoyo y presencia en el proyecto"/>
    <x v="2"/>
    <n v="5"/>
    <s v="SIN FECHA COMO TAL, SE ASIGNA LA INTERMEDIA DEL SEGUNDO SEMESTRE"/>
    <m/>
    <m/>
    <m/>
    <m/>
    <m/>
    <m/>
    <m/>
    <m/>
    <m/>
    <s v="SIN CECO"/>
    <s v="NO"/>
    <s v=" REFORZAMIENTO CLÍNICA DEL COUNTRY 20-JUN-12-Soporte Directivo (Coordinador y Gerencia)"/>
    <n v="5"/>
    <n v="5"/>
    <n v="1336"/>
    <n v="1336"/>
    <s v="GER"/>
    <s v="a. Apoyo y presencia en el proyecto-Soporte Directivo (Coordinador y Gerencia)"/>
    <x v="10"/>
  </r>
  <r>
    <n v="3514"/>
    <x v="88"/>
    <x v="8"/>
    <x v="0"/>
    <m/>
    <m/>
    <s v="b. Conocimiento del proyecto"/>
    <x v="2"/>
    <n v="5"/>
    <s v="SIN FECHA COMO TAL, SE ASIGNA LA INTERMEDIA DEL SEGUNDO SEMESTRE"/>
    <m/>
    <m/>
    <m/>
    <m/>
    <m/>
    <m/>
    <m/>
    <m/>
    <m/>
    <s v="SIN CECO"/>
    <s v="NO"/>
    <s v=" REFORZAMIENTO CLÍNICA DEL COUNTRY 20-JUN-12-Soporte Directivo (Coordinador y Gerencia)"/>
    <n v="5"/>
    <n v="5"/>
    <n v="1336"/>
    <n v="1336"/>
    <s v="GER"/>
    <s v="b. Conocimiento del proyecto-Soporte Directivo (Coordinador y Gerencia)"/>
    <x v="11"/>
  </r>
  <r>
    <n v="3515"/>
    <x v="88"/>
    <x v="8"/>
    <x v="0"/>
    <m/>
    <m/>
    <s v="c. Planteamiento de soluciones y manejo de conflictos"/>
    <x v="2"/>
    <n v="5"/>
    <s v="SIN FECHA COMO TAL, SE ASIGNA LA INTERMEDIA DEL SEGUNDO SEMESTRE"/>
    <m/>
    <m/>
    <m/>
    <m/>
    <m/>
    <m/>
    <m/>
    <m/>
    <m/>
    <s v="SIN CECO"/>
    <s v="NO"/>
    <s v=" REFORZAMIENTO CLÍNICA DEL COUNTRY 20-JUN-12-Soporte Directivo (Coordinador y Gerencia)"/>
    <n v="5"/>
    <n v="5"/>
    <n v="1336"/>
    <n v="1336"/>
    <s v="GER"/>
    <s v="c. Planteamiento de soluciones y manejo de conflictos-Soporte Directivo (Coordinador y Gerencia)"/>
    <x v="12"/>
  </r>
  <r>
    <n v="3516"/>
    <x v="88"/>
    <x v="8"/>
    <x v="0"/>
    <m/>
    <m/>
    <s v="d. Cumplimiento de compromisos"/>
    <x v="2"/>
    <n v="5"/>
    <s v="SIN FECHA COMO TAL, SE ASIGNA LA INTERMEDIA DEL SEGUNDO SEMESTRE"/>
    <m/>
    <m/>
    <m/>
    <m/>
    <m/>
    <m/>
    <m/>
    <m/>
    <m/>
    <s v="SIN CECO"/>
    <s v="NO"/>
    <s v=" REFORZAMIENTO CLÍNICA DEL COUNTRY 20-JUN-12-Soporte Directivo (Coordinador y Gerencia)"/>
    <n v="5"/>
    <n v="5"/>
    <n v="1336"/>
    <n v="1336"/>
    <s v="GER"/>
    <s v="d. Cumplimiento de compromisos-Soporte Directivo (Coordinador y Gerencia)"/>
    <x v="13"/>
  </r>
  <r>
    <n v="3517"/>
    <x v="88"/>
    <x v="8"/>
    <x v="0"/>
    <m/>
    <m/>
    <s v="e. Manejo del cliente"/>
    <x v="2"/>
    <n v="5"/>
    <s v="SIN FECHA COMO TAL, SE ASIGNA LA INTERMEDIA DEL SEGUNDO SEMESTRE"/>
    <m/>
    <m/>
    <m/>
    <m/>
    <m/>
    <m/>
    <m/>
    <m/>
    <m/>
    <s v="SIN CECO"/>
    <s v="NO"/>
    <s v=" REFORZAMIENTO CLÍNICA DEL COUNTRY 20-JUN-12-Soporte Directivo (Coordinador y Gerencia)"/>
    <n v="5"/>
    <n v="5"/>
    <n v="1336"/>
    <n v="1336"/>
    <s v="GER"/>
    <s v="e. Manejo del cliente-Soporte Directivo (Coordinador y Gerencia)"/>
    <x v="14"/>
  </r>
  <r>
    <n v="3518"/>
    <x v="88"/>
    <x v="8"/>
    <x v="0"/>
    <m/>
    <m/>
    <s v="a. Idoneidad del personal"/>
    <x v="3"/>
    <n v="4"/>
    <s v="SIN FECHA COMO TAL, SE ASIGNA LA INTERMEDIA DEL SEGUNDO SEMESTRE"/>
    <m/>
    <m/>
    <m/>
    <m/>
    <m/>
    <m/>
    <m/>
    <m/>
    <m/>
    <s v="SIN CECO"/>
    <s v="NO"/>
    <s v=" REFORZAMIENTO CLÍNICA DEL COUNTRY 20-JUN-12-Personal que presta el servicio en obra"/>
    <n v="4"/>
    <n v="4"/>
    <n v="1336"/>
    <n v="1336"/>
    <s v="GER"/>
    <s v="a. Idoneidad del personal-Personal que presta el servicio en obra"/>
    <x v="15"/>
  </r>
  <r>
    <n v="3519"/>
    <x v="88"/>
    <x v="8"/>
    <x v="0"/>
    <m/>
    <m/>
    <s v="b. Oportuna atención al cliente"/>
    <x v="3"/>
    <n v="5"/>
    <s v="SIN FECHA COMO TAL, SE ASIGNA LA INTERMEDIA DEL SEGUNDO SEMESTRE"/>
    <m/>
    <m/>
    <m/>
    <m/>
    <m/>
    <m/>
    <m/>
    <m/>
    <m/>
    <s v="SIN CECO"/>
    <s v="NO"/>
    <s v=" REFORZAMIENTO CLÍNICA DEL COUNTRY 20-JUN-12-Personal que presta el servicio en obra"/>
    <n v="5"/>
    <n v="5"/>
    <n v="1336"/>
    <n v="1336"/>
    <s v="GER"/>
    <s v="b. Oportuna atención al cliente-Personal que presta el servicio en obra"/>
    <x v="16"/>
  </r>
  <r>
    <n v="3520"/>
    <x v="88"/>
    <x v="8"/>
    <x v="0"/>
    <m/>
    <m/>
    <s v="c. Compromiso con el proyecto"/>
    <x v="3"/>
    <n v="4"/>
    <s v="SIN FECHA COMO TAL, SE ASIGNA LA INTERMEDIA DEL SEGUNDO SEMESTRE"/>
    <m/>
    <m/>
    <m/>
    <m/>
    <m/>
    <m/>
    <m/>
    <m/>
    <m/>
    <s v="SIN CECO"/>
    <s v="NO"/>
    <s v=" REFORZAMIENTO CLÍNICA DEL COUNTRY 20-JUN-12-Personal que presta el servicio en obra"/>
    <n v="4"/>
    <n v="4"/>
    <n v="1336"/>
    <n v="1336"/>
    <s v="GER"/>
    <s v="c. Compromiso con el proyecto-Personal que presta el servicio en obra"/>
    <x v="17"/>
  </r>
  <r>
    <n v="3521"/>
    <x v="88"/>
    <x v="8"/>
    <x v="0"/>
    <m/>
    <m/>
    <s v="d. Cumplimiento de compromisos"/>
    <x v="3"/>
    <n v="4"/>
    <s v="SIN FECHA COMO TAL, SE ASIGNA LA INTERMEDIA DEL SEGUNDO SEMESTRE"/>
    <m/>
    <m/>
    <m/>
    <m/>
    <m/>
    <m/>
    <m/>
    <m/>
    <m/>
    <s v="SIN CECO"/>
    <s v="NO"/>
    <s v=" REFORZAMIENTO CLÍNICA DEL COUNTRY 20-JUN-12-Personal que presta el servicio en obra"/>
    <n v="4"/>
    <n v="4"/>
    <n v="1336"/>
    <n v="1336"/>
    <s v="GER"/>
    <s v="d. Cumplimiento de compromisos-Personal que presta el servicio en obra"/>
    <x v="18"/>
  </r>
  <r>
    <n v="3522"/>
    <x v="88"/>
    <x v="8"/>
    <x v="0"/>
    <m/>
    <m/>
    <s v="e. Proactividad en desarrollo de funciones"/>
    <x v="3"/>
    <n v="4"/>
    <s v="SIN FECHA COMO TAL, SE ASIGNA LA INTERMEDIA DEL SEGUNDO SEMESTRE"/>
    <m/>
    <m/>
    <m/>
    <m/>
    <m/>
    <m/>
    <m/>
    <m/>
    <m/>
    <s v="SIN CECO"/>
    <s v="NO"/>
    <s v=" REFORZAMIENTO CLÍNICA DEL COUNTRY 20-JUN-12-Personal que presta el servicio en obra"/>
    <n v="4"/>
    <n v="4"/>
    <n v="1336"/>
    <n v="1336"/>
    <s v="GER"/>
    <s v="e. Proactividad en desarrollo de funciones-Personal que presta el servicio en obra"/>
    <x v="19"/>
  </r>
  <r>
    <n v="3523"/>
    <x v="88"/>
    <x v="8"/>
    <x v="0"/>
    <m/>
    <m/>
    <s v="a. Cal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a. Calidad del Contenido-Productos Asociados de PAYC (Informes, Control de presupuesto y Programación y actas)"/>
    <x v="20"/>
  </r>
  <r>
    <n v="3524"/>
    <x v="88"/>
    <x v="8"/>
    <x v="0"/>
    <m/>
    <m/>
    <s v="b. Claridad del Contenido"/>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b. Claridad del Contenido-Productos Asociados de PAYC (Informes, Control de presupuesto y Programación y actas)"/>
    <x v="21"/>
  </r>
  <r>
    <n v="3525"/>
    <x v="88"/>
    <x v="8"/>
    <x v="0"/>
    <m/>
    <m/>
    <s v="c. Oportunidad en la entrega"/>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c. Oportunidad en la entrega-Productos Asociados de PAYC (Informes, Control de presupuesto y Programación y actas)"/>
    <x v="22"/>
  </r>
  <r>
    <n v="3526"/>
    <x v="88"/>
    <x v="8"/>
    <x v="0"/>
    <m/>
    <m/>
    <s v="d. Precisión de la información"/>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d. Precisión de la información-Productos Asociados de PAYC (Informes, Control de presupuesto y Programación y actas)"/>
    <x v="23"/>
  </r>
  <r>
    <n v="3527"/>
    <x v="88"/>
    <x v="8"/>
    <x v="0"/>
    <m/>
    <m/>
    <s v="e. Diagramación"/>
    <x v="4"/>
    <n v="4"/>
    <s v="SIN FECHA COMO TAL, SE ASIGNA LA INTERMEDIA DEL SEGUNDO SEMESTRE"/>
    <m/>
    <m/>
    <m/>
    <m/>
    <m/>
    <m/>
    <m/>
    <m/>
    <m/>
    <s v="SIN CECO"/>
    <s v="NO"/>
    <s v=" REFORZAMIENTO CLÍNICA DEL COUNTRY 20-JUN-12-Productos Asociados de PAYC (Informes, Control de presupuesto y Programación y actas)"/>
    <n v="4"/>
    <n v="4"/>
    <n v="1336"/>
    <n v="1336"/>
    <s v="GER"/>
    <s v="e. Diagramación-Productos Asociados de PAYC (Informes, Control de presupuesto y Programación y actas)"/>
    <x v="24"/>
  </r>
  <r>
    <n v="3528"/>
    <x v="88"/>
    <x v="8"/>
    <x v="0"/>
    <m/>
    <m/>
    <s v="a. Cumplimiento"/>
    <x v="5"/>
    <n v="4"/>
    <s v="SIN FECHA COMO TAL, SE ASIGNA LA INTERMEDIA DEL SEGUNDO SEMESTRE"/>
    <m/>
    <m/>
    <m/>
    <m/>
    <m/>
    <m/>
    <m/>
    <m/>
    <m/>
    <s v="SIN CECO"/>
    <s v="NO"/>
    <s v=" REFORZAMIENTO CLÍNICA DEL COUNTRY 20-JUN-12-Compromisos Pactados"/>
    <n v="4"/>
    <n v="4"/>
    <n v="1336"/>
    <n v="1336"/>
    <s v="GER"/>
    <s v="a. Cumplimiento-Compromisos Pactados"/>
    <x v="25"/>
  </r>
  <r>
    <n v="3529"/>
    <x v="88"/>
    <x v="8"/>
    <x v="0"/>
    <m/>
    <m/>
    <s v="b. Satisface expectativas"/>
    <x v="5"/>
    <n v="4"/>
    <s v="SIN FECHA COMO TAL, SE ASIGNA LA INTERMEDIA DEL SEGUNDO SEMESTRE"/>
    <m/>
    <m/>
    <m/>
    <m/>
    <m/>
    <m/>
    <m/>
    <m/>
    <m/>
    <s v="SIN CECO"/>
    <s v="NO"/>
    <s v=" REFORZAMIENTO CLÍNICA DEL COUNTRY 20-JUN-12-Compromisos Pactados"/>
    <n v="4"/>
    <n v="4"/>
    <n v="1336"/>
    <n v="1336"/>
    <s v="GER"/>
    <s v="b. Satisface expectativas-Compromisos Pactados"/>
    <x v="26"/>
  </r>
  <r>
    <n v="3530"/>
    <x v="88"/>
    <x v="8"/>
    <x v="0"/>
    <m/>
    <m/>
    <s v="c. Calidad de la Información suministrada"/>
    <x v="5"/>
    <n v="4"/>
    <s v="SIN FECHA COMO TAL, SE ASIGNA LA INTERMEDIA DEL SEGUNDO SEMESTRE"/>
    <m/>
    <m/>
    <m/>
    <m/>
    <m/>
    <m/>
    <m/>
    <m/>
    <m/>
    <s v="SIN CECO"/>
    <s v="NO"/>
    <s v=" REFORZAMIENTO CLÍNICA DEL COUNTRY 20-JUN-12-Compromisos Pactados"/>
    <n v="4"/>
    <n v="4"/>
    <n v="1336"/>
    <n v="1336"/>
    <s v="GER"/>
    <s v="c. Calidad de la Información suministrada-Compromisos Pactados"/>
    <x v="27"/>
  </r>
  <r>
    <n v="3531"/>
    <x v="88"/>
    <x v="8"/>
    <x v="0"/>
    <m/>
    <m/>
    <s v="d. Disposición del personal de PAYC a las solicitudes del cliente"/>
    <x v="5"/>
    <n v="4"/>
    <s v="SIN FECHA COMO TAL, SE ASIGNA LA INTERMEDIA DEL SEGUNDO SEMESTRE"/>
    <m/>
    <m/>
    <m/>
    <m/>
    <m/>
    <m/>
    <m/>
    <m/>
    <m/>
    <s v="SIN CECO"/>
    <s v="NO"/>
    <s v=" REFORZAMIENTO CLÍNICA DEL COUNTRY 20-JUN-12-Compromisos Pactados"/>
    <n v="4"/>
    <n v="4"/>
    <n v="1336"/>
    <n v="1336"/>
    <s v="GER"/>
    <s v="d. Disposición del personal de PAYC a las solicitudes del cliente-Compromisos Pactados"/>
    <x v="28"/>
  </r>
  <r>
    <n v="3532"/>
    <x v="88"/>
    <x v="8"/>
    <x v="0"/>
    <m/>
    <m/>
    <s v="e. Coherencia entre lo solicitado y lo entregado"/>
    <x v="5"/>
    <n v="4"/>
    <s v="SIN FECHA COMO TAL, SE ASIGNA LA INTERMEDIA DEL SEGUNDO SEMESTRE"/>
    <m/>
    <m/>
    <m/>
    <m/>
    <m/>
    <m/>
    <m/>
    <m/>
    <m/>
    <s v="SIN CECO"/>
    <s v="NO"/>
    <s v=" REFORZAMIENTO CLÍNICA DEL COUNTRY 20-JUN-12-Compromisos Pactados"/>
    <n v="4"/>
    <n v="4"/>
    <n v="1336"/>
    <n v="1336"/>
    <s v="GER"/>
    <s v="e. Coherencia entre lo solicitado y lo entregado-Compromisos Pactados"/>
    <x v="29"/>
  </r>
  <r>
    <n v="3533"/>
    <x v="88"/>
    <x v="8"/>
    <x v="0"/>
    <m/>
    <m/>
    <s v="Grado de Satisfacción con el Servicio Prestado"/>
    <x v="6"/>
    <n v="4"/>
    <s v="SIN FECHA COMO TAL, SE ASIGNA LA INTERMEDIA DEL SEGUNDO SEMESTRE"/>
    <m/>
    <m/>
    <m/>
    <m/>
    <m/>
    <m/>
    <m/>
    <m/>
    <m/>
    <s v="SIN CECO"/>
    <s v="NO"/>
    <s v=" REFORZAMIENTO CLÍNICA DEL COUNTRY 20-JUN-12-Grado de Satisfacción con el Servicio Prestado"/>
    <n v="4"/>
    <n v="4"/>
    <n v="1336"/>
    <n v="1336"/>
    <s v="GER"/>
    <s v="Grado de Satisfacción con el Servicio Prestado-Grado de Satisfacción con el Servicio Prestado"/>
    <x v="30"/>
  </r>
  <r>
    <n v="3534"/>
    <x v="88"/>
    <x v="8"/>
    <x v="0"/>
    <m/>
    <m/>
    <s v="Posibilidad de Volver a Contratar con PAYC"/>
    <x v="7"/>
    <n v="4"/>
    <s v="SIN FECHA COMO TAL, SE ASIGNA LA INTERMEDIA DEL SEGUNDO SEMESTRE"/>
    <m/>
    <m/>
    <m/>
    <m/>
    <m/>
    <m/>
    <m/>
    <m/>
    <m/>
    <s v="SIN CECO"/>
    <s v="NO"/>
    <s v=" REFORZAMIENTO CLÍNICA DEL COUNTRY 20-JUN-12-Posibilidad de Volver a Contratar con PAYC"/>
    <n v="4"/>
    <n v="4"/>
    <n v="1336"/>
    <n v="1336"/>
    <s v="GER"/>
    <s v="Posibilidad de Volver a Contratar con PAYC-Posibilidad de Volver a Contratar con PAYC"/>
    <x v="31"/>
  </r>
  <r>
    <n v="3535"/>
    <x v="88"/>
    <x v="8"/>
    <x v="0"/>
    <m/>
    <m/>
    <s v="Principales fortalezas en el servicio que presta PAYC"/>
    <x v="8"/>
    <s v="Proactividad.-Disciplina.-Conocimiento del tema.-"/>
    <s v="SIN FECHA COMO TAL, SE ASIGNA LA INTERMEDIA DEL SEGUNDO SEMESTRE"/>
    <s v="PROACTIVIDAD"/>
    <s v="DISCIPLINA"/>
    <s v="CONOCIMIENTO"/>
    <m/>
    <m/>
    <m/>
    <m/>
    <m/>
    <m/>
    <s v="SIN CECO"/>
    <s v="NO"/>
    <s v=" REFORZAMIENTO CLÍNICA DEL COUNTRY 20-JUN-12-Fortalezas PAYC"/>
    <s v="Proactividad.-Disciplina.-Conocimiento del tema.-"/>
    <n v="0"/>
    <n v="1336"/>
    <n v="1336"/>
    <s v="GER"/>
    <s v="Principales fortalezas en el servicio que presta PAYC-Fortalezas PAYC"/>
    <x v="32"/>
  </r>
  <r>
    <n v="3536"/>
    <x v="88"/>
    <x v="8"/>
    <x v="0"/>
    <m/>
    <m/>
    <s v="Principales debilidades en el servicio que presta PAYC"/>
    <x v="9"/>
    <s v=" Se debe hacer enfasis en las indicaciones del cliente en el area admon.-"/>
    <s v="SIN FECHA COMO TAL, SE ASIGNA LA INTERMEDIA DEL SEGUNDO SEMESTRE"/>
    <s v="SEGUIR INDICACIONES DEL CLIENTE"/>
    <m/>
    <m/>
    <m/>
    <m/>
    <m/>
    <m/>
    <m/>
    <m/>
    <s v="SIN CECO"/>
    <s v="NO"/>
    <s v=" REFORZAMIENTO CLÍNICA DEL COUNTRY 20-JUN-12-Debilidades PAYC"/>
    <s v=" Se debe hacer enfasis en las indicaciones del cliente en el area admon.-"/>
    <n v="0"/>
    <n v="1336"/>
    <n v="1336"/>
    <s v="GER"/>
    <s v="Principales debilidades en el servicio que presta PAYC-Debilidades PAYC"/>
    <x v="33"/>
  </r>
  <r>
    <n v="3537"/>
    <x v="98"/>
    <x v="8"/>
    <x v="0"/>
    <m/>
    <m/>
    <s v="a. Conocimiento específico de temas aplicables al proyecto"/>
    <x v="0"/>
    <n v="5"/>
    <s v="SIN FECHA COMO TAL, SE ASIGNA LA INTERMEDIA DEL SEGUNDO SEMESTRE"/>
    <m/>
    <m/>
    <m/>
    <m/>
    <m/>
    <m/>
    <m/>
    <m/>
    <m/>
    <s v="SIN CECO"/>
    <s v="NO"/>
    <s v="AMPLIACION CC PALATINO P.H. 14-DIC-12-Soporte Técnico"/>
    <n v="5"/>
    <n v="5"/>
    <n v="1346"/>
    <n v="1346"/>
    <s v="GER"/>
    <s v="a. Conocimiento específico de temas aplicables al proyecto-Soporte Técnico"/>
    <x v="0"/>
  </r>
  <r>
    <n v="3538"/>
    <x v="98"/>
    <x v="8"/>
    <x v="0"/>
    <m/>
    <m/>
    <s v="b. Idoneidad y Calidad del soporte"/>
    <x v="0"/>
    <n v="5"/>
    <s v="SIN FECHA COMO TAL, SE ASIGNA LA INTERMEDIA DEL SEGUNDO SEMESTRE"/>
    <m/>
    <m/>
    <m/>
    <m/>
    <m/>
    <m/>
    <m/>
    <m/>
    <m/>
    <s v="SIN CECO"/>
    <s v="NO"/>
    <s v="AMPLIACION CC PALATINO P.H. 14-DIC-12-Soporte Técnico"/>
    <n v="5"/>
    <n v="5"/>
    <n v="1346"/>
    <n v="1346"/>
    <s v="GER"/>
    <s v="b. Idoneidad y Calidad del soporte-Soporte Técnico"/>
    <x v="1"/>
  </r>
  <r>
    <n v="3539"/>
    <x v="98"/>
    <x v="8"/>
    <x v="0"/>
    <m/>
    <m/>
    <s v="c. Cumplimiento de especificaciones técnicas de construcción"/>
    <x v="0"/>
    <s v="N/A"/>
    <s v="SIN FECHA COMO TAL, SE ASIGNA LA INTERMEDIA DEL SEGUNDO SEMESTRE"/>
    <m/>
    <m/>
    <m/>
    <m/>
    <m/>
    <m/>
    <m/>
    <m/>
    <m/>
    <s v="SIN CECO"/>
    <s v="NO"/>
    <s v="AMPLIACION CC PALATINO P.H. 14-DIC-12-Soporte Técnico"/>
    <s v="N/A"/>
    <n v="0"/>
    <n v="1346"/>
    <n v="1346"/>
    <s v="GER"/>
    <s v="c. Cumplimiento de especificaciones técnicas de construcción-Soporte Técnico"/>
    <x v="2"/>
  </r>
  <r>
    <n v="3540"/>
    <x v="98"/>
    <x v="8"/>
    <x v="0"/>
    <m/>
    <m/>
    <s v="d. Confiabilidad de los conceptos aplicados"/>
    <x v="0"/>
    <n v="5"/>
    <s v="SIN FECHA COMO TAL, SE ASIGNA LA INTERMEDIA DEL SEGUNDO SEMESTRE"/>
    <m/>
    <m/>
    <m/>
    <m/>
    <m/>
    <m/>
    <m/>
    <m/>
    <m/>
    <s v="SIN CECO"/>
    <s v="NO"/>
    <s v="AMPLIACION CC PALATINO P.H. 14-DIC-12-Soporte Técnico"/>
    <n v="5"/>
    <n v="5"/>
    <n v="1346"/>
    <n v="1346"/>
    <s v="GER"/>
    <s v="d. Confiabilidad de los conceptos aplicados-Soporte Técnico"/>
    <x v="3"/>
  </r>
  <r>
    <n v="3541"/>
    <x v="98"/>
    <x v="8"/>
    <x v="0"/>
    <m/>
    <m/>
    <s v="e. Oportunidad en entrega de información o requerimientos"/>
    <x v="0"/>
    <n v="5"/>
    <s v="SIN FECHA COMO TAL, SE ASIGNA LA INTERMEDIA DEL SEGUNDO SEMESTRE"/>
    <m/>
    <m/>
    <m/>
    <m/>
    <m/>
    <m/>
    <m/>
    <m/>
    <m/>
    <s v="SIN CECO"/>
    <s v="NO"/>
    <s v="AMPLIACION CC PALATINO P.H. 14-DIC-12-Soporte Técnico"/>
    <n v="5"/>
    <n v="5"/>
    <n v="1346"/>
    <n v="1346"/>
    <s v="GER"/>
    <s v="e. Oportunidad en entrega de información o requerimientos-Soporte Técnico"/>
    <x v="4"/>
  </r>
  <r>
    <n v="3542"/>
    <x v="98"/>
    <x v="8"/>
    <x v="0"/>
    <m/>
    <m/>
    <s v="a. Oportunidad de la gestión en obra"/>
    <x v="1"/>
    <n v="4"/>
    <s v="SIN FECHA COMO TAL, SE ASIGNA LA INTERMEDIA DEL SEGUNDO SEMESTRE"/>
    <m/>
    <m/>
    <m/>
    <m/>
    <m/>
    <m/>
    <m/>
    <m/>
    <m/>
    <s v="SIN CECO"/>
    <s v="NO"/>
    <s v="AMPLIACION CC PALATINO P.H. 14-DIC-12-Soporte Administrativo"/>
    <n v="4"/>
    <n v="4"/>
    <n v="1346"/>
    <n v="1346"/>
    <s v="GER"/>
    <s v="a. Oportunidad de la gestión en obra-Soporte Administrativo"/>
    <x v="5"/>
  </r>
  <r>
    <n v="3543"/>
    <x v="98"/>
    <x v="8"/>
    <x v="0"/>
    <m/>
    <m/>
    <s v="b. Manejo administrativo del proyecto"/>
    <x v="1"/>
    <n v="5"/>
    <s v="SIN FECHA COMO TAL, SE ASIGNA LA INTERMEDIA DEL SEGUNDO SEMESTRE"/>
    <m/>
    <m/>
    <m/>
    <m/>
    <m/>
    <m/>
    <m/>
    <m/>
    <m/>
    <s v="SIN CECO"/>
    <s v="NO"/>
    <s v="AMPLIACION CC PALATINO P.H. 14-DIC-12-Soporte Administrativo"/>
    <n v="5"/>
    <n v="5"/>
    <n v="1346"/>
    <n v="1346"/>
    <s v="GER"/>
    <s v="b. Manejo administrativo del proyecto-Soporte Administrativo"/>
    <x v="6"/>
  </r>
  <r>
    <n v="3544"/>
    <x v="98"/>
    <x v="8"/>
    <x v="0"/>
    <m/>
    <m/>
    <s v="c. Información clara y veraz sobre la administración de proyecto"/>
    <x v="1"/>
    <n v="5"/>
    <s v="SIN FECHA COMO TAL, SE ASIGNA LA INTERMEDIA DEL SEGUNDO SEMESTRE"/>
    <m/>
    <m/>
    <m/>
    <m/>
    <m/>
    <m/>
    <m/>
    <m/>
    <m/>
    <s v="SIN CECO"/>
    <s v="NO"/>
    <s v="AMPLIACION CC PALATINO P.H. 14-DIC-12-Soporte Administrativo"/>
    <n v="5"/>
    <n v="5"/>
    <n v="1346"/>
    <n v="1346"/>
    <s v="GER"/>
    <s v="c. Información clara y veraz sobre la administración de proyecto-Soporte Administrativo"/>
    <x v="7"/>
  </r>
  <r>
    <n v="3545"/>
    <x v="98"/>
    <x v="8"/>
    <x v="0"/>
    <m/>
    <m/>
    <s v="d. Cumplimientos con expectativas del cliente"/>
    <x v="1"/>
    <n v="5"/>
    <s v="SIN FECHA COMO TAL, SE ASIGNA LA INTERMEDIA DEL SEGUNDO SEMESTRE"/>
    <m/>
    <m/>
    <m/>
    <m/>
    <m/>
    <m/>
    <m/>
    <m/>
    <m/>
    <s v="SIN CECO"/>
    <s v="NO"/>
    <s v="AMPLIACION CC PALATINO P.H. 14-DIC-12-Soporte Administrativo"/>
    <n v="5"/>
    <n v="5"/>
    <n v="1346"/>
    <n v="1346"/>
    <s v="GER"/>
    <s v="d. Cumplimientos con expectativas del cliente-Soporte Administrativo"/>
    <x v="8"/>
  </r>
  <r>
    <n v="3546"/>
    <x v="98"/>
    <x v="8"/>
    <x v="0"/>
    <m/>
    <m/>
    <s v="e. Control de presupuesto"/>
    <x v="1"/>
    <s v="N/A"/>
    <s v="SIN FECHA COMO TAL, SE ASIGNA LA INTERMEDIA DEL SEGUNDO SEMESTRE"/>
    <m/>
    <m/>
    <m/>
    <m/>
    <m/>
    <m/>
    <m/>
    <m/>
    <m/>
    <s v="SIN CECO"/>
    <s v="NO"/>
    <s v="AMPLIACION CC PALATINO P.H. 14-DIC-12-Soporte Administrativo"/>
    <s v="N/A"/>
    <n v="0"/>
    <n v="1346"/>
    <n v="1346"/>
    <s v="GER"/>
    <s v="e. Control de presupuesto-Soporte Administrativo"/>
    <x v="9"/>
  </r>
  <r>
    <n v="3547"/>
    <x v="98"/>
    <x v="8"/>
    <x v="0"/>
    <m/>
    <m/>
    <s v="a. Apoyo y presencia en el proyecto"/>
    <x v="2"/>
    <n v="5"/>
    <s v="SIN FECHA COMO TAL, SE ASIGNA LA INTERMEDIA DEL SEGUNDO SEMESTRE"/>
    <m/>
    <m/>
    <m/>
    <m/>
    <m/>
    <m/>
    <m/>
    <m/>
    <m/>
    <s v="SIN CECO"/>
    <s v="NO"/>
    <s v="AMPLIACION CC PALATINO P.H. 14-DIC-12-Soporte Directivo (Coordinador y Gerencia)"/>
    <n v="5"/>
    <n v="5"/>
    <n v="1346"/>
    <n v="1346"/>
    <s v="GER"/>
    <s v="a. Apoyo y presencia en el proyecto-Soporte Directivo (Coordinador y Gerencia)"/>
    <x v="10"/>
  </r>
  <r>
    <n v="3548"/>
    <x v="98"/>
    <x v="8"/>
    <x v="0"/>
    <m/>
    <m/>
    <s v="b. Conocimiento del proyecto"/>
    <x v="2"/>
    <n v="5"/>
    <s v="SIN FECHA COMO TAL, SE ASIGNA LA INTERMEDIA DEL SEGUNDO SEMESTRE"/>
    <m/>
    <m/>
    <m/>
    <m/>
    <m/>
    <m/>
    <m/>
    <m/>
    <m/>
    <s v="SIN CECO"/>
    <s v="NO"/>
    <s v="AMPLIACION CC PALATINO P.H. 14-DIC-12-Soporte Directivo (Coordinador y Gerencia)"/>
    <n v="5"/>
    <n v="5"/>
    <n v="1346"/>
    <n v="1346"/>
    <s v="GER"/>
    <s v="b. Conocimiento del proyecto-Soporte Directivo (Coordinador y Gerencia)"/>
    <x v="11"/>
  </r>
  <r>
    <n v="3549"/>
    <x v="98"/>
    <x v="8"/>
    <x v="0"/>
    <m/>
    <m/>
    <s v="c. Planteamiento de soluciones y manejo de conflictos"/>
    <x v="2"/>
    <s v="N/A"/>
    <s v="SIN FECHA COMO TAL, SE ASIGNA LA INTERMEDIA DEL SEGUNDO SEMESTRE"/>
    <m/>
    <m/>
    <m/>
    <m/>
    <m/>
    <m/>
    <m/>
    <m/>
    <m/>
    <s v="SIN CECO"/>
    <s v="NO"/>
    <s v="AMPLIACION CC PALATINO P.H. 14-DIC-12-Soporte Directivo (Coordinador y Gerencia)"/>
    <s v="N/A"/>
    <n v="0"/>
    <n v="1346"/>
    <n v="1346"/>
    <s v="GER"/>
    <s v="c. Planteamiento de soluciones y manejo de conflictos-Soporte Directivo (Coordinador y Gerencia)"/>
    <x v="12"/>
  </r>
  <r>
    <n v="3550"/>
    <x v="98"/>
    <x v="8"/>
    <x v="0"/>
    <m/>
    <m/>
    <s v="d. Cumplimiento de compromisos"/>
    <x v="2"/>
    <n v="5"/>
    <s v="SIN FECHA COMO TAL, SE ASIGNA LA INTERMEDIA DEL SEGUNDO SEMESTRE"/>
    <m/>
    <m/>
    <m/>
    <m/>
    <m/>
    <m/>
    <m/>
    <m/>
    <m/>
    <s v="SIN CECO"/>
    <s v="NO"/>
    <s v="AMPLIACION CC PALATINO P.H. 14-DIC-12-Soporte Directivo (Coordinador y Gerencia)"/>
    <n v="5"/>
    <n v="5"/>
    <n v="1346"/>
    <n v="1346"/>
    <s v="GER"/>
    <s v="d. Cumplimiento de compromisos-Soporte Directivo (Coordinador y Gerencia)"/>
    <x v="13"/>
  </r>
  <r>
    <n v="3551"/>
    <x v="98"/>
    <x v="8"/>
    <x v="0"/>
    <m/>
    <m/>
    <s v="e. Manejo del cliente"/>
    <x v="2"/>
    <n v="5"/>
    <s v="SIN FECHA COMO TAL, SE ASIGNA LA INTERMEDIA DEL SEGUNDO SEMESTRE"/>
    <m/>
    <m/>
    <m/>
    <m/>
    <m/>
    <m/>
    <m/>
    <m/>
    <m/>
    <s v="SIN CECO"/>
    <s v="NO"/>
    <s v="AMPLIACION CC PALATINO P.H. 14-DIC-12-Soporte Directivo (Coordinador y Gerencia)"/>
    <n v="5"/>
    <n v="5"/>
    <n v="1346"/>
    <n v="1346"/>
    <s v="GER"/>
    <s v="e. Manejo del cliente-Soporte Directivo (Coordinador y Gerencia)"/>
    <x v="14"/>
  </r>
  <r>
    <n v="3552"/>
    <x v="98"/>
    <x v="8"/>
    <x v="0"/>
    <m/>
    <m/>
    <s v="a. Idoneidad del personal"/>
    <x v="3"/>
    <n v="5"/>
    <s v="SIN FECHA COMO TAL, SE ASIGNA LA INTERMEDIA DEL SEGUNDO SEMESTRE"/>
    <m/>
    <m/>
    <m/>
    <m/>
    <m/>
    <m/>
    <m/>
    <m/>
    <m/>
    <s v="SIN CECO"/>
    <s v="NO"/>
    <s v="AMPLIACION CC PALATINO P.H. 14-DIC-12-Personal que presta el servicio en obra"/>
    <n v="5"/>
    <n v="5"/>
    <n v="1346"/>
    <n v="1346"/>
    <s v="GER"/>
    <s v="a. Idoneidad del personal-Personal que presta el servicio en obra"/>
    <x v="15"/>
  </r>
  <r>
    <n v="3553"/>
    <x v="98"/>
    <x v="8"/>
    <x v="0"/>
    <m/>
    <m/>
    <s v="b. Oportuna atención al cliente"/>
    <x v="3"/>
    <n v="5"/>
    <s v="SIN FECHA COMO TAL, SE ASIGNA LA INTERMEDIA DEL SEGUNDO SEMESTRE"/>
    <m/>
    <m/>
    <m/>
    <m/>
    <m/>
    <m/>
    <m/>
    <m/>
    <m/>
    <s v="SIN CECO"/>
    <s v="NO"/>
    <s v="AMPLIACION CC PALATINO P.H. 14-DIC-12-Personal que presta el servicio en obra"/>
    <n v="5"/>
    <n v="5"/>
    <n v="1346"/>
    <n v="1346"/>
    <s v="GER"/>
    <s v="b. Oportuna atención al cliente-Personal que presta el servicio en obra"/>
    <x v="16"/>
  </r>
  <r>
    <n v="3554"/>
    <x v="98"/>
    <x v="8"/>
    <x v="0"/>
    <m/>
    <m/>
    <s v="c. Compromiso con el proyecto"/>
    <x v="3"/>
    <n v="5"/>
    <s v="SIN FECHA COMO TAL, SE ASIGNA LA INTERMEDIA DEL SEGUNDO SEMESTRE"/>
    <m/>
    <m/>
    <m/>
    <m/>
    <m/>
    <m/>
    <m/>
    <m/>
    <m/>
    <s v="SIN CECO"/>
    <s v="NO"/>
    <s v="AMPLIACION CC PALATINO P.H. 14-DIC-12-Personal que presta el servicio en obra"/>
    <n v="5"/>
    <n v="5"/>
    <n v="1346"/>
    <n v="1346"/>
    <s v="GER"/>
    <s v="c. Compromiso con el proyecto-Personal que presta el servicio en obra"/>
    <x v="17"/>
  </r>
  <r>
    <n v="3555"/>
    <x v="98"/>
    <x v="8"/>
    <x v="0"/>
    <m/>
    <m/>
    <s v="d. Cumplimiento de compromisos"/>
    <x v="3"/>
    <n v="5"/>
    <s v="SIN FECHA COMO TAL, SE ASIGNA LA INTERMEDIA DEL SEGUNDO SEMESTRE"/>
    <m/>
    <m/>
    <m/>
    <m/>
    <m/>
    <m/>
    <m/>
    <m/>
    <m/>
    <s v="SIN CECO"/>
    <s v="NO"/>
    <s v="AMPLIACION CC PALATINO P.H. 14-DIC-12-Personal que presta el servicio en obra"/>
    <n v="5"/>
    <n v="5"/>
    <n v="1346"/>
    <n v="1346"/>
    <s v="GER"/>
    <s v="d. Cumplimiento de compromisos-Personal que presta el servicio en obra"/>
    <x v="18"/>
  </r>
  <r>
    <n v="3556"/>
    <x v="98"/>
    <x v="8"/>
    <x v="0"/>
    <m/>
    <m/>
    <s v="e. Proactividad en desarrollo de funciones"/>
    <x v="3"/>
    <n v="5"/>
    <s v="SIN FECHA COMO TAL, SE ASIGNA LA INTERMEDIA DEL SEGUNDO SEMESTRE"/>
    <m/>
    <m/>
    <m/>
    <m/>
    <m/>
    <m/>
    <m/>
    <m/>
    <m/>
    <s v="SIN CECO"/>
    <s v="NO"/>
    <s v="AMPLIACION CC PALATINO P.H. 14-DIC-12-Personal que presta el servicio en obra"/>
    <n v="5"/>
    <n v="5"/>
    <n v="1346"/>
    <n v="1346"/>
    <s v="GER"/>
    <s v="e. Proactividad en desarrollo de funciones-Personal que presta el servicio en obra"/>
    <x v="19"/>
  </r>
  <r>
    <n v="3557"/>
    <x v="98"/>
    <x v="8"/>
    <x v="0"/>
    <m/>
    <m/>
    <s v="a. Calidad del Contenido"/>
    <x v="4"/>
    <n v="4"/>
    <s v="SIN FECHA COMO TAL, SE ASIGNA LA INTERMEDIA DEL SEGUNDO SEMESTRE"/>
    <m/>
    <m/>
    <m/>
    <m/>
    <m/>
    <m/>
    <m/>
    <m/>
    <m/>
    <s v="SIN CECO"/>
    <s v="NO"/>
    <s v="AMPLIACION CC PALATINO P.H. 14-DIC-12-Productos Asociados de PAYC (Informes, Control de presupuesto y Programación y actas)"/>
    <n v="4"/>
    <n v="4"/>
    <n v="1346"/>
    <n v="1346"/>
    <s v="GER"/>
    <s v="a. Calidad del Contenido-Productos Asociados de PAYC (Informes, Control de presupuesto y Programación y actas)"/>
    <x v="20"/>
  </r>
  <r>
    <n v="3558"/>
    <x v="98"/>
    <x v="8"/>
    <x v="0"/>
    <m/>
    <m/>
    <s v="b. Claridad del Contenido"/>
    <x v="4"/>
    <n v="4"/>
    <s v="SIN FECHA COMO TAL, SE ASIGNA LA INTERMEDIA DEL SEGUNDO SEMESTRE"/>
    <m/>
    <m/>
    <m/>
    <m/>
    <m/>
    <m/>
    <m/>
    <m/>
    <m/>
    <s v="SIN CECO"/>
    <s v="NO"/>
    <s v="AMPLIACION CC PALATINO P.H. 14-DIC-12-Productos Asociados de PAYC (Informes, Control de presupuesto y Programación y actas)"/>
    <n v="4"/>
    <n v="4"/>
    <n v="1346"/>
    <n v="1346"/>
    <s v="GER"/>
    <s v="b. Claridad del Contenido-Productos Asociados de PAYC (Informes, Control de presupuesto y Programación y actas)"/>
    <x v="21"/>
  </r>
  <r>
    <n v="3559"/>
    <x v="98"/>
    <x v="8"/>
    <x v="0"/>
    <m/>
    <m/>
    <s v="c. Oportunidad en la entrega"/>
    <x v="4"/>
    <n v="4"/>
    <s v="SIN FECHA COMO TAL, SE ASIGNA LA INTERMEDIA DEL SEGUNDO SEMESTRE"/>
    <m/>
    <m/>
    <m/>
    <m/>
    <m/>
    <m/>
    <m/>
    <m/>
    <m/>
    <s v="SIN CECO"/>
    <s v="NO"/>
    <s v="AMPLIACION CC PALATINO P.H. 14-DIC-12-Productos Asociados de PAYC (Informes, Control de presupuesto y Programación y actas)"/>
    <n v="4"/>
    <n v="4"/>
    <n v="1346"/>
    <n v="1346"/>
    <s v="GER"/>
    <s v="c. Oportunidad en la entrega-Productos Asociados de PAYC (Informes, Control de presupuesto y Programación y actas)"/>
    <x v="22"/>
  </r>
  <r>
    <n v="3560"/>
    <x v="98"/>
    <x v="8"/>
    <x v="0"/>
    <m/>
    <m/>
    <s v="d. Precisión de la información"/>
    <x v="4"/>
    <n v="4"/>
    <s v="SIN FECHA COMO TAL, SE ASIGNA LA INTERMEDIA DEL SEGUNDO SEMESTRE"/>
    <m/>
    <m/>
    <m/>
    <m/>
    <m/>
    <m/>
    <m/>
    <m/>
    <m/>
    <s v="SIN CECO"/>
    <s v="NO"/>
    <s v="AMPLIACION CC PALATINO P.H. 14-DIC-12-Productos Asociados de PAYC (Informes, Control de presupuesto y Programación y actas)"/>
    <n v="4"/>
    <n v="4"/>
    <n v="1346"/>
    <n v="1346"/>
    <s v="GER"/>
    <s v="d. Precisión de la información-Productos Asociados de PAYC (Informes, Control de presupuesto y Programación y actas)"/>
    <x v="23"/>
  </r>
  <r>
    <n v="3561"/>
    <x v="98"/>
    <x v="8"/>
    <x v="0"/>
    <m/>
    <m/>
    <s v="e. Diagramación"/>
    <x v="4"/>
    <n v="4"/>
    <s v="SIN FECHA COMO TAL, SE ASIGNA LA INTERMEDIA DEL SEGUNDO SEMESTRE"/>
    <m/>
    <m/>
    <m/>
    <m/>
    <m/>
    <m/>
    <m/>
    <m/>
    <m/>
    <s v="SIN CECO"/>
    <s v="NO"/>
    <s v="AMPLIACION CC PALATINO P.H. 14-DIC-12-Productos Asociados de PAYC (Informes, Control de presupuesto y Programación y actas)"/>
    <n v="4"/>
    <n v="4"/>
    <n v="1346"/>
    <n v="1346"/>
    <s v="GER"/>
    <s v="e. Diagramación-Productos Asociados de PAYC (Informes, Control de presupuesto y Programación y actas)"/>
    <x v="24"/>
  </r>
  <r>
    <n v="3562"/>
    <x v="98"/>
    <x v="8"/>
    <x v="0"/>
    <m/>
    <m/>
    <s v="a. Cumplimiento"/>
    <x v="5"/>
    <n v="4"/>
    <s v="SIN FECHA COMO TAL, SE ASIGNA LA INTERMEDIA DEL SEGUNDO SEMESTRE"/>
    <m/>
    <m/>
    <m/>
    <m/>
    <m/>
    <m/>
    <m/>
    <m/>
    <m/>
    <s v="SIN CECO"/>
    <s v="NO"/>
    <s v="AMPLIACION CC PALATINO P.H. 14-DIC-12-Compromisos Pactados"/>
    <n v="4"/>
    <n v="4"/>
    <n v="1346"/>
    <n v="1346"/>
    <s v="GER"/>
    <s v="a. Cumplimiento-Compromisos Pactados"/>
    <x v="25"/>
  </r>
  <r>
    <n v="3563"/>
    <x v="98"/>
    <x v="8"/>
    <x v="0"/>
    <m/>
    <m/>
    <s v="b. Satisface expectativas"/>
    <x v="5"/>
    <n v="4"/>
    <s v="SIN FECHA COMO TAL, SE ASIGNA LA INTERMEDIA DEL SEGUNDO SEMESTRE"/>
    <m/>
    <m/>
    <m/>
    <m/>
    <m/>
    <m/>
    <m/>
    <m/>
    <m/>
    <s v="SIN CECO"/>
    <s v="NO"/>
    <s v="AMPLIACION CC PALATINO P.H. 14-DIC-12-Compromisos Pactados"/>
    <n v="4"/>
    <n v="4"/>
    <n v="1346"/>
    <n v="1346"/>
    <s v="GER"/>
    <s v="b. Satisface expectativas-Compromisos Pactados"/>
    <x v="26"/>
  </r>
  <r>
    <n v="3564"/>
    <x v="98"/>
    <x v="8"/>
    <x v="0"/>
    <m/>
    <m/>
    <s v="c. Calidad de la Información suministrada"/>
    <x v="5"/>
    <n v="4"/>
    <s v="SIN FECHA COMO TAL, SE ASIGNA LA INTERMEDIA DEL SEGUNDO SEMESTRE"/>
    <m/>
    <m/>
    <m/>
    <m/>
    <m/>
    <m/>
    <m/>
    <m/>
    <m/>
    <s v="SIN CECO"/>
    <s v="NO"/>
    <s v="AMPLIACION CC PALATINO P.H. 14-DIC-12-Compromisos Pactados"/>
    <n v="4"/>
    <n v="4"/>
    <n v="1346"/>
    <n v="1346"/>
    <s v="GER"/>
    <s v="c. Calidad de la Información suministrada-Compromisos Pactados"/>
    <x v="27"/>
  </r>
  <r>
    <n v="3565"/>
    <x v="98"/>
    <x v="8"/>
    <x v="0"/>
    <m/>
    <m/>
    <s v="d. Disposición del personal de PAYC a las solicitudes del cliente"/>
    <x v="5"/>
    <s v="N/A"/>
    <s v="SIN FECHA COMO TAL, SE ASIGNA LA INTERMEDIA DEL SEGUNDO SEMESTRE"/>
    <m/>
    <m/>
    <m/>
    <m/>
    <m/>
    <m/>
    <m/>
    <m/>
    <m/>
    <s v="SIN CECO"/>
    <s v="NO"/>
    <s v="AMPLIACION CC PALATINO P.H. 14-DIC-12-Compromisos Pactados"/>
    <s v="N/A"/>
    <n v="0"/>
    <n v="1346"/>
    <n v="1346"/>
    <s v="GER"/>
    <s v="d. Disposición del personal de PAYC a las solicitudes del cliente-Compromisos Pactados"/>
    <x v="28"/>
  </r>
  <r>
    <n v="3566"/>
    <x v="98"/>
    <x v="8"/>
    <x v="0"/>
    <m/>
    <m/>
    <s v="e. Coherencia entre lo solicitado y lo entregado"/>
    <x v="5"/>
    <n v="4"/>
    <s v="SIN FECHA COMO TAL, SE ASIGNA LA INTERMEDIA DEL SEGUNDO SEMESTRE"/>
    <m/>
    <m/>
    <m/>
    <m/>
    <m/>
    <m/>
    <m/>
    <m/>
    <m/>
    <s v="SIN CECO"/>
    <s v="NO"/>
    <s v="AMPLIACION CC PALATINO P.H. 14-DIC-12-Compromisos Pactados"/>
    <n v="4"/>
    <n v="4"/>
    <n v="1346"/>
    <n v="1346"/>
    <s v="GER"/>
    <s v="e. Coherencia entre lo solicitado y lo entregado-Compromisos Pactados"/>
    <x v="29"/>
  </r>
  <r>
    <n v="3567"/>
    <x v="98"/>
    <x v="8"/>
    <x v="0"/>
    <m/>
    <m/>
    <s v="Grado de Satisfacción con el Servicio Prestado"/>
    <x v="6"/>
    <n v="4"/>
    <s v="SIN FECHA COMO TAL, SE ASIGNA LA INTERMEDIA DEL SEGUNDO SEMESTRE"/>
    <m/>
    <m/>
    <m/>
    <m/>
    <m/>
    <m/>
    <m/>
    <m/>
    <m/>
    <s v="SIN CECO"/>
    <s v="NO"/>
    <s v="AMPLIACION CC PALATINO P.H. 14-DIC-12-Grado de Satisfacción con el Servicio Prestado"/>
    <n v="4"/>
    <n v="4"/>
    <n v="1346"/>
    <n v="1346"/>
    <s v="GER"/>
    <s v="Grado de Satisfacción con el Servicio Prestado-Grado de Satisfacción con el Servicio Prestado"/>
    <x v="30"/>
  </r>
  <r>
    <n v="3568"/>
    <x v="98"/>
    <x v="8"/>
    <x v="0"/>
    <m/>
    <m/>
    <s v="Posibilidad de Volver a Contratar con PAYC"/>
    <x v="7"/>
    <n v="4"/>
    <s v="SIN FECHA COMO TAL, SE ASIGNA LA INTERMEDIA DEL SEGUNDO SEMESTRE"/>
    <m/>
    <m/>
    <m/>
    <m/>
    <m/>
    <m/>
    <m/>
    <m/>
    <m/>
    <s v="SIN CECO"/>
    <s v="NO"/>
    <s v="AMPLIACION CC PALATINO P.H. 14-DIC-12-Posibilidad de Volver a Contratar con PAYC"/>
    <n v="4"/>
    <n v="4"/>
    <n v="1346"/>
    <n v="1346"/>
    <s v="GER"/>
    <s v="Posibilidad de Volver a Contratar con PAYC-Posibilidad de Volver a Contratar con PAYC"/>
    <x v="31"/>
  </r>
  <r>
    <n v="3569"/>
    <x v="98"/>
    <x v="8"/>
    <x v="0"/>
    <m/>
    <m/>
    <s v="Principales fortalezas en el servicio que presta PAYC"/>
    <x v="8"/>
    <s v="integral-profesional-oportuno-"/>
    <s v="SIN FECHA COMO TAL, SE ASIGNA LA INTERMEDIA DEL SEGUNDO SEMESTRE"/>
    <s v="PROFESIONALISMO"/>
    <s v="OPORTUNIDAD"/>
    <s v="INTEGRALIDAD"/>
    <m/>
    <m/>
    <m/>
    <m/>
    <m/>
    <m/>
    <s v="SIN CECO"/>
    <s v="NO"/>
    <s v="AMPLIACION CC PALATINO P.H. 14-DIC-12-Fortalezas PAYC"/>
    <s v="integral-profesional-oportuno-"/>
    <n v="0"/>
    <n v="1346"/>
    <n v="1346"/>
    <s v="GER"/>
    <s v="Principales fortalezas en el servicio que presta PAYC-Fortalezas PAYC"/>
    <x v="32"/>
  </r>
  <r>
    <n v="3570"/>
    <x v="98"/>
    <x v="8"/>
    <x v="0"/>
    <m/>
    <m/>
    <s v="Principales debilidades en el servicio que presta PAYC"/>
    <x v="9"/>
    <s v="documentos que envian no son claros-al inicio demora en el inicio del contrato-"/>
    <s v="SIN FECHA COMO TAL, SE ASIGNA LA INTERMEDIA DEL SEGUNDO SEMESTRE"/>
    <s v="CLARIDAD EN LOS DOCUMENTOS"/>
    <s v="OPORTUNIDAD INICIO PROYECTO"/>
    <m/>
    <m/>
    <m/>
    <m/>
    <m/>
    <m/>
    <m/>
    <s v="SIN CECO"/>
    <s v="NO"/>
    <s v="AMPLIACION CC PALATINO P.H. 14-DIC-12-Debilidades PAYC"/>
    <s v="documentos que envian no son claros-al inicio demora en el inicio del contrato-"/>
    <n v="0"/>
    <n v="1346"/>
    <n v="1346"/>
    <s v="GER"/>
    <s v="Principales debilidades en el servicio que presta PAYC-Debilidades PAYC"/>
    <x v="33"/>
  </r>
  <r>
    <n v="3571"/>
    <x v="99"/>
    <x v="8"/>
    <x v="0"/>
    <m/>
    <m/>
    <s v="a. Conocimiento específico de temas aplicables al proyecto"/>
    <x v="0"/>
    <n v="4"/>
    <s v="SIN FECHA COMO TAL, SE ASIGNA LA INTERMEDIA DEL SEGUNDO SEMESTRE"/>
    <m/>
    <m/>
    <m/>
    <m/>
    <m/>
    <m/>
    <m/>
    <m/>
    <m/>
    <s v="SIN CECO"/>
    <s v="NO"/>
    <s v="EDIFICIO CALLE 119 22-ENE-13-Soporte Técnico"/>
    <n v="4"/>
    <n v="4"/>
    <n v="1411"/>
    <n v="1411"/>
    <s v="GER"/>
    <s v="a. Conocimiento específico de temas aplicables al proyecto-Soporte Técnico"/>
    <x v="0"/>
  </r>
  <r>
    <n v="3572"/>
    <x v="99"/>
    <x v="8"/>
    <x v="0"/>
    <m/>
    <m/>
    <s v="b. Idoneidad y Calidad del soporte"/>
    <x v="0"/>
    <n v="4"/>
    <s v="SIN FECHA COMO TAL, SE ASIGNA LA INTERMEDIA DEL SEGUNDO SEMESTRE"/>
    <m/>
    <m/>
    <m/>
    <m/>
    <m/>
    <m/>
    <m/>
    <m/>
    <m/>
    <s v="SIN CECO"/>
    <s v="NO"/>
    <s v="EDIFICIO CALLE 119 22-ENE-13-Soporte Técnico"/>
    <n v="4"/>
    <n v="4"/>
    <n v="1411"/>
    <n v="1411"/>
    <s v="GER"/>
    <s v="b. Idoneidad y Calidad del soporte-Soporte Técnico"/>
    <x v="1"/>
  </r>
  <r>
    <n v="3573"/>
    <x v="99"/>
    <x v="8"/>
    <x v="0"/>
    <m/>
    <m/>
    <s v="c. Cumplimiento de especificaciones técnicas de construcción"/>
    <x v="0"/>
    <s v="N/A"/>
    <s v="SIN FECHA COMO TAL, SE ASIGNA LA INTERMEDIA DEL SEGUNDO SEMESTRE"/>
    <m/>
    <m/>
    <m/>
    <m/>
    <m/>
    <m/>
    <m/>
    <m/>
    <m/>
    <s v="SIN CECO"/>
    <s v="NO"/>
    <s v="EDIFICIO CALLE 119 22-ENE-13-Soporte Técnico"/>
    <s v="N/A"/>
    <n v="0"/>
    <n v="1411"/>
    <n v="1411"/>
    <s v="GER"/>
    <s v="c. Cumplimiento de especificaciones técnicas de construcción-Soporte Técnico"/>
    <x v="2"/>
  </r>
  <r>
    <n v="3574"/>
    <x v="99"/>
    <x v="8"/>
    <x v="0"/>
    <m/>
    <m/>
    <s v="d. Confiabilidad de los conceptos aplicados"/>
    <x v="0"/>
    <n v="4"/>
    <s v="SIN FECHA COMO TAL, SE ASIGNA LA INTERMEDIA DEL SEGUNDO SEMESTRE"/>
    <m/>
    <m/>
    <m/>
    <m/>
    <m/>
    <m/>
    <m/>
    <m/>
    <m/>
    <s v="SIN CECO"/>
    <s v="NO"/>
    <s v="EDIFICIO CALLE 119 22-ENE-13-Soporte Técnico"/>
    <n v="4"/>
    <n v="4"/>
    <n v="1411"/>
    <n v="1411"/>
    <s v="GER"/>
    <s v="d. Confiabilidad de los conceptos aplicados-Soporte Técnico"/>
    <x v="3"/>
  </r>
  <r>
    <n v="3575"/>
    <x v="99"/>
    <x v="8"/>
    <x v="0"/>
    <m/>
    <m/>
    <s v="e. Oportunidad en entrega de información o requerimientos"/>
    <x v="0"/>
    <n v="4"/>
    <s v="SIN FECHA COMO TAL, SE ASIGNA LA INTERMEDIA DEL SEGUNDO SEMESTRE"/>
    <m/>
    <m/>
    <m/>
    <m/>
    <m/>
    <m/>
    <m/>
    <m/>
    <m/>
    <s v="SIN CECO"/>
    <s v="NO"/>
    <s v="EDIFICIO CALLE 119 22-ENE-13-Soporte Técnico"/>
    <n v="4"/>
    <n v="4"/>
    <n v="1411"/>
    <n v="1411"/>
    <s v="GER"/>
    <s v="e. Oportunidad en entrega de información o requerimientos-Soporte Técnico"/>
    <x v="4"/>
  </r>
  <r>
    <n v="3576"/>
    <x v="99"/>
    <x v="8"/>
    <x v="0"/>
    <m/>
    <m/>
    <s v="a. Oportunidad de la gestión en obra"/>
    <x v="1"/>
    <n v="4"/>
    <s v="SIN FECHA COMO TAL, SE ASIGNA LA INTERMEDIA DEL SEGUNDO SEMESTRE"/>
    <m/>
    <m/>
    <m/>
    <m/>
    <m/>
    <m/>
    <m/>
    <m/>
    <m/>
    <s v="SIN CECO"/>
    <s v="NO"/>
    <s v="EDIFICIO CALLE 119 22-ENE-13-Soporte Administrativo"/>
    <n v="4"/>
    <n v="4"/>
    <n v="1411"/>
    <n v="1411"/>
    <s v="GER"/>
    <s v="a. Oportunidad de la gestión en obra-Soporte Administrativo"/>
    <x v="5"/>
  </r>
  <r>
    <n v="3577"/>
    <x v="99"/>
    <x v="8"/>
    <x v="0"/>
    <m/>
    <m/>
    <s v="b. Manejo administrativo del proyecto"/>
    <x v="1"/>
    <n v="4"/>
    <s v="SIN FECHA COMO TAL, SE ASIGNA LA INTERMEDIA DEL SEGUNDO SEMESTRE"/>
    <m/>
    <m/>
    <m/>
    <m/>
    <m/>
    <m/>
    <m/>
    <m/>
    <m/>
    <s v="SIN CECO"/>
    <s v="NO"/>
    <s v="EDIFICIO CALLE 119 22-ENE-13-Soporte Administrativo"/>
    <n v="4"/>
    <n v="4"/>
    <n v="1411"/>
    <n v="1411"/>
    <s v="GER"/>
    <s v="b. Manejo administrativo del proyecto-Soporte Administrativo"/>
    <x v="6"/>
  </r>
  <r>
    <n v="3578"/>
    <x v="99"/>
    <x v="8"/>
    <x v="0"/>
    <m/>
    <m/>
    <s v="c. Información clara y veraz sobre la administración de proyecto"/>
    <x v="1"/>
    <n v="4"/>
    <s v="SIN FECHA COMO TAL, SE ASIGNA LA INTERMEDIA DEL SEGUNDO SEMESTRE"/>
    <m/>
    <m/>
    <m/>
    <m/>
    <m/>
    <m/>
    <m/>
    <m/>
    <m/>
    <s v="SIN CECO"/>
    <s v="NO"/>
    <s v="EDIFICIO CALLE 119 22-ENE-13-Soporte Administrativo"/>
    <n v="4"/>
    <n v="4"/>
    <n v="1411"/>
    <n v="1411"/>
    <s v="GER"/>
    <s v="c. Información clara y veraz sobre la administración de proyecto-Soporte Administrativo"/>
    <x v="7"/>
  </r>
  <r>
    <n v="3579"/>
    <x v="99"/>
    <x v="8"/>
    <x v="0"/>
    <m/>
    <m/>
    <s v="d. Cumplimientos con expectativas del cliente"/>
    <x v="1"/>
    <n v="4"/>
    <s v="SIN FECHA COMO TAL, SE ASIGNA LA INTERMEDIA DEL SEGUNDO SEMESTRE"/>
    <m/>
    <m/>
    <m/>
    <m/>
    <m/>
    <m/>
    <m/>
    <m/>
    <m/>
    <s v="SIN CECO"/>
    <s v="NO"/>
    <s v="EDIFICIO CALLE 119 22-ENE-13-Soporte Administrativo"/>
    <n v="4"/>
    <n v="4"/>
    <n v="1411"/>
    <n v="1411"/>
    <s v="GER"/>
    <s v="d. Cumplimientos con expectativas del cliente-Soporte Administrativo"/>
    <x v="8"/>
  </r>
  <r>
    <n v="3580"/>
    <x v="99"/>
    <x v="8"/>
    <x v="0"/>
    <m/>
    <m/>
    <s v="e. Control de presupuesto"/>
    <x v="1"/>
    <s v="N/A"/>
    <s v="SIN FECHA COMO TAL, SE ASIGNA LA INTERMEDIA DEL SEGUNDO SEMESTRE"/>
    <m/>
    <m/>
    <m/>
    <m/>
    <m/>
    <m/>
    <m/>
    <m/>
    <m/>
    <s v="SIN CECO"/>
    <s v="NO"/>
    <s v="EDIFICIO CALLE 119 22-ENE-13-Soporte Administrativo"/>
    <s v="N/A"/>
    <n v="0"/>
    <n v="1411"/>
    <n v="1411"/>
    <s v="GER"/>
    <s v="e. Control de presupuesto-Soporte Administrativo"/>
    <x v="9"/>
  </r>
  <r>
    <n v="3581"/>
    <x v="99"/>
    <x v="8"/>
    <x v="0"/>
    <m/>
    <m/>
    <s v="a. Apoyo y presencia en el proyecto"/>
    <x v="2"/>
    <n v="4"/>
    <s v="SIN FECHA COMO TAL, SE ASIGNA LA INTERMEDIA DEL SEGUNDO SEMESTRE"/>
    <m/>
    <m/>
    <m/>
    <m/>
    <m/>
    <m/>
    <m/>
    <m/>
    <m/>
    <s v="SIN CECO"/>
    <s v="NO"/>
    <s v="EDIFICIO CALLE 119 22-ENE-13-Soporte Directivo (Coordinador y Gerencia)"/>
    <n v="4"/>
    <n v="4"/>
    <n v="1411"/>
    <n v="1411"/>
    <s v="GER"/>
    <s v="a. Apoyo y presencia en el proyecto-Soporte Directivo (Coordinador y Gerencia)"/>
    <x v="10"/>
  </r>
  <r>
    <n v="3582"/>
    <x v="99"/>
    <x v="8"/>
    <x v="0"/>
    <m/>
    <m/>
    <s v="b. Conocimiento del proyecto"/>
    <x v="2"/>
    <n v="4"/>
    <s v="SIN FECHA COMO TAL, SE ASIGNA LA INTERMEDIA DEL SEGUNDO SEMESTRE"/>
    <m/>
    <m/>
    <m/>
    <m/>
    <m/>
    <m/>
    <m/>
    <m/>
    <m/>
    <s v="SIN CECO"/>
    <s v="NO"/>
    <s v="EDIFICIO CALLE 119 22-ENE-13-Soporte Directivo (Coordinador y Gerencia)"/>
    <n v="4"/>
    <n v="4"/>
    <n v="1411"/>
    <n v="1411"/>
    <s v="GER"/>
    <s v="b. Conocimiento del proyecto-Soporte Directivo (Coordinador y Gerencia)"/>
    <x v="11"/>
  </r>
  <r>
    <n v="3583"/>
    <x v="99"/>
    <x v="8"/>
    <x v="0"/>
    <m/>
    <m/>
    <s v="c. Planteamiento de soluciones y manejo de conflictos"/>
    <x v="2"/>
    <n v="4"/>
    <s v="SIN FECHA COMO TAL, SE ASIGNA LA INTERMEDIA DEL SEGUNDO SEMESTRE"/>
    <m/>
    <m/>
    <m/>
    <m/>
    <m/>
    <m/>
    <m/>
    <m/>
    <m/>
    <s v="SIN CECO"/>
    <s v="NO"/>
    <s v="EDIFICIO CALLE 119 22-ENE-13-Soporte Directivo (Coordinador y Gerencia)"/>
    <n v="4"/>
    <n v="4"/>
    <n v="1411"/>
    <n v="1411"/>
    <s v="GER"/>
    <s v="c. Planteamiento de soluciones y manejo de conflictos-Soporte Directivo (Coordinador y Gerencia)"/>
    <x v="12"/>
  </r>
  <r>
    <n v="3584"/>
    <x v="99"/>
    <x v="8"/>
    <x v="0"/>
    <m/>
    <m/>
    <s v="d. Cumplimiento de compromisos"/>
    <x v="2"/>
    <n v="4"/>
    <s v="SIN FECHA COMO TAL, SE ASIGNA LA INTERMEDIA DEL SEGUNDO SEMESTRE"/>
    <m/>
    <m/>
    <m/>
    <m/>
    <m/>
    <m/>
    <m/>
    <m/>
    <m/>
    <s v="SIN CECO"/>
    <s v="NO"/>
    <s v="EDIFICIO CALLE 119 22-ENE-13-Soporte Directivo (Coordinador y Gerencia)"/>
    <n v="4"/>
    <n v="4"/>
    <n v="1411"/>
    <n v="1411"/>
    <s v="GER"/>
    <s v="d. Cumplimiento de compromisos-Soporte Directivo (Coordinador y Gerencia)"/>
    <x v="13"/>
  </r>
  <r>
    <n v="3585"/>
    <x v="99"/>
    <x v="8"/>
    <x v="0"/>
    <m/>
    <m/>
    <s v="e. Manejo del cliente"/>
    <x v="2"/>
    <n v="4"/>
    <s v="SIN FECHA COMO TAL, SE ASIGNA LA INTERMEDIA DEL SEGUNDO SEMESTRE"/>
    <m/>
    <m/>
    <m/>
    <m/>
    <m/>
    <m/>
    <m/>
    <m/>
    <m/>
    <s v="SIN CECO"/>
    <s v="NO"/>
    <s v="EDIFICIO CALLE 119 22-ENE-13-Soporte Directivo (Coordinador y Gerencia)"/>
    <n v="4"/>
    <n v="4"/>
    <n v="1411"/>
    <n v="1411"/>
    <s v="GER"/>
    <s v="e. Manejo del cliente-Soporte Directivo (Coordinador y Gerencia)"/>
    <x v="14"/>
  </r>
  <r>
    <n v="3586"/>
    <x v="99"/>
    <x v="8"/>
    <x v="0"/>
    <m/>
    <m/>
    <s v="a. Idoneidad del personal"/>
    <x v="3"/>
    <n v="4"/>
    <s v="SIN FECHA COMO TAL, SE ASIGNA LA INTERMEDIA DEL SEGUNDO SEMESTRE"/>
    <m/>
    <m/>
    <m/>
    <m/>
    <m/>
    <m/>
    <m/>
    <m/>
    <m/>
    <s v="SIN CECO"/>
    <s v="NO"/>
    <s v="EDIFICIO CALLE 119 22-ENE-13-Personal que presta el servicio en obra"/>
    <n v="4"/>
    <n v="4"/>
    <n v="1411"/>
    <n v="1411"/>
    <s v="GER"/>
    <s v="a. Idoneidad del personal-Personal que presta el servicio en obra"/>
    <x v="15"/>
  </r>
  <r>
    <n v="3587"/>
    <x v="99"/>
    <x v="8"/>
    <x v="0"/>
    <m/>
    <m/>
    <s v="b. Oportuna atención al cliente"/>
    <x v="3"/>
    <n v="4"/>
    <s v="SIN FECHA COMO TAL, SE ASIGNA LA INTERMEDIA DEL SEGUNDO SEMESTRE"/>
    <m/>
    <m/>
    <m/>
    <m/>
    <m/>
    <m/>
    <m/>
    <m/>
    <m/>
    <s v="SIN CECO"/>
    <s v="NO"/>
    <s v="EDIFICIO CALLE 119 22-ENE-13-Personal que presta el servicio en obra"/>
    <n v="4"/>
    <n v="4"/>
    <n v="1411"/>
    <n v="1411"/>
    <s v="GER"/>
    <s v="b. Oportuna atención al cliente-Personal que presta el servicio en obra"/>
    <x v="16"/>
  </r>
  <r>
    <n v="3588"/>
    <x v="99"/>
    <x v="8"/>
    <x v="0"/>
    <m/>
    <m/>
    <s v="c. Compromiso con el proyecto"/>
    <x v="3"/>
    <n v="4"/>
    <s v="SIN FECHA COMO TAL, SE ASIGNA LA INTERMEDIA DEL SEGUNDO SEMESTRE"/>
    <m/>
    <m/>
    <m/>
    <m/>
    <m/>
    <m/>
    <m/>
    <m/>
    <m/>
    <s v="SIN CECO"/>
    <s v="NO"/>
    <s v="EDIFICIO CALLE 119 22-ENE-13-Personal que presta el servicio en obra"/>
    <n v="4"/>
    <n v="4"/>
    <n v="1411"/>
    <n v="1411"/>
    <s v="GER"/>
    <s v="c. Compromiso con el proyecto-Personal que presta el servicio en obra"/>
    <x v="17"/>
  </r>
  <r>
    <n v="3589"/>
    <x v="99"/>
    <x v="8"/>
    <x v="0"/>
    <m/>
    <m/>
    <s v="d. Cumplimiento de compromisos"/>
    <x v="3"/>
    <n v="4"/>
    <s v="SIN FECHA COMO TAL, SE ASIGNA LA INTERMEDIA DEL SEGUNDO SEMESTRE"/>
    <m/>
    <m/>
    <m/>
    <m/>
    <m/>
    <m/>
    <m/>
    <m/>
    <m/>
    <s v="SIN CECO"/>
    <s v="NO"/>
    <s v="EDIFICIO CALLE 119 22-ENE-13-Personal que presta el servicio en obra"/>
    <n v="4"/>
    <n v="4"/>
    <n v="1411"/>
    <n v="1411"/>
    <s v="GER"/>
    <s v="d. Cumplimiento de compromisos-Personal que presta el servicio en obra"/>
    <x v="18"/>
  </r>
  <r>
    <n v="3590"/>
    <x v="99"/>
    <x v="8"/>
    <x v="0"/>
    <m/>
    <m/>
    <s v="e. Proactividad en desarrollo de funciones"/>
    <x v="3"/>
    <n v="4"/>
    <s v="SIN FECHA COMO TAL, SE ASIGNA LA INTERMEDIA DEL SEGUNDO SEMESTRE"/>
    <m/>
    <m/>
    <m/>
    <m/>
    <m/>
    <m/>
    <m/>
    <m/>
    <m/>
    <s v="SIN CECO"/>
    <s v="NO"/>
    <s v="EDIFICIO CALLE 119 22-ENE-13-Personal que presta el servicio en obra"/>
    <n v="4"/>
    <n v="4"/>
    <n v="1411"/>
    <n v="1411"/>
    <s v="GER"/>
    <s v="e. Proactividad en desarrollo de funciones-Personal que presta el servicio en obra"/>
    <x v="19"/>
  </r>
  <r>
    <n v="3591"/>
    <x v="99"/>
    <x v="8"/>
    <x v="0"/>
    <m/>
    <m/>
    <s v="a. Calidad del Contenido"/>
    <x v="4"/>
    <n v="4"/>
    <s v="SIN FECHA COMO TAL, SE ASIGNA LA INTERMEDIA DEL SEGUNDO SEMESTRE"/>
    <m/>
    <m/>
    <m/>
    <m/>
    <m/>
    <m/>
    <m/>
    <m/>
    <m/>
    <s v="SIN CECO"/>
    <s v="NO"/>
    <s v="EDIFICIO CALLE 119 22-ENE-13-Productos Asociados de PAYC (Informes, Control de presupuesto y Programación y actas)"/>
    <n v="4"/>
    <n v="4"/>
    <n v="1411"/>
    <n v="1411"/>
    <s v="GER"/>
    <s v="a. Calidad del Contenido-Productos Asociados de PAYC (Informes, Control de presupuesto y Programación y actas)"/>
    <x v="20"/>
  </r>
  <r>
    <n v="3592"/>
    <x v="99"/>
    <x v="8"/>
    <x v="0"/>
    <m/>
    <m/>
    <s v="b. Claridad del Contenido"/>
    <x v="4"/>
    <n v="4"/>
    <s v="SIN FECHA COMO TAL, SE ASIGNA LA INTERMEDIA DEL SEGUNDO SEMESTRE"/>
    <m/>
    <m/>
    <m/>
    <m/>
    <m/>
    <m/>
    <m/>
    <m/>
    <m/>
    <s v="SIN CECO"/>
    <s v="NO"/>
    <s v="EDIFICIO CALLE 119 22-ENE-13-Productos Asociados de PAYC (Informes, Control de presupuesto y Programación y actas)"/>
    <n v="4"/>
    <n v="4"/>
    <n v="1411"/>
    <n v="1411"/>
    <s v="GER"/>
    <s v="b. Claridad del Contenido-Productos Asociados de PAYC (Informes, Control de presupuesto y Programación y actas)"/>
    <x v="21"/>
  </r>
  <r>
    <n v="3593"/>
    <x v="99"/>
    <x v="8"/>
    <x v="0"/>
    <m/>
    <m/>
    <s v="c. Oportunidad en la entrega"/>
    <x v="4"/>
    <n v="4"/>
    <s v="SIN FECHA COMO TAL, SE ASIGNA LA INTERMEDIA DEL SEGUNDO SEMESTRE"/>
    <m/>
    <m/>
    <m/>
    <m/>
    <m/>
    <m/>
    <m/>
    <m/>
    <m/>
    <s v="SIN CECO"/>
    <s v="NO"/>
    <s v="EDIFICIO CALLE 119 22-ENE-13-Productos Asociados de PAYC (Informes, Control de presupuesto y Programación y actas)"/>
    <n v="4"/>
    <n v="4"/>
    <n v="1411"/>
    <n v="1411"/>
    <s v="GER"/>
    <s v="c. Oportunidad en la entrega-Productos Asociados de PAYC (Informes, Control de presupuesto y Programación y actas)"/>
    <x v="22"/>
  </r>
  <r>
    <n v="3594"/>
    <x v="99"/>
    <x v="8"/>
    <x v="0"/>
    <m/>
    <m/>
    <s v="d. Precisión de la información"/>
    <x v="4"/>
    <n v="4"/>
    <s v="SIN FECHA COMO TAL, SE ASIGNA LA INTERMEDIA DEL SEGUNDO SEMESTRE"/>
    <m/>
    <m/>
    <m/>
    <m/>
    <m/>
    <m/>
    <m/>
    <m/>
    <m/>
    <s v="SIN CECO"/>
    <s v="NO"/>
    <s v="EDIFICIO CALLE 119 22-ENE-13-Productos Asociados de PAYC (Informes, Control de presupuesto y Programación y actas)"/>
    <n v="4"/>
    <n v="4"/>
    <n v="1411"/>
    <n v="1411"/>
    <s v="GER"/>
    <s v="d. Precisión de la información-Productos Asociados de PAYC (Informes, Control de presupuesto y Programación y actas)"/>
    <x v="23"/>
  </r>
  <r>
    <n v="3595"/>
    <x v="99"/>
    <x v="8"/>
    <x v="0"/>
    <m/>
    <m/>
    <s v="e. Diagramación"/>
    <x v="4"/>
    <n v="4"/>
    <s v="SIN FECHA COMO TAL, SE ASIGNA LA INTERMEDIA DEL SEGUNDO SEMESTRE"/>
    <m/>
    <m/>
    <m/>
    <m/>
    <m/>
    <m/>
    <m/>
    <m/>
    <m/>
    <s v="SIN CECO"/>
    <s v="NO"/>
    <s v="EDIFICIO CALLE 119 22-ENE-13-Productos Asociados de PAYC (Informes, Control de presupuesto y Programación y actas)"/>
    <n v="4"/>
    <n v="4"/>
    <n v="1411"/>
    <n v="1411"/>
    <s v="GER"/>
    <s v="e. Diagramación-Productos Asociados de PAYC (Informes, Control de presupuesto y Programación y actas)"/>
    <x v="24"/>
  </r>
  <r>
    <n v="3596"/>
    <x v="99"/>
    <x v="8"/>
    <x v="0"/>
    <m/>
    <m/>
    <s v="a. Cumplimiento"/>
    <x v="5"/>
    <n v="4"/>
    <s v="SIN FECHA COMO TAL, SE ASIGNA LA INTERMEDIA DEL SEGUNDO SEMESTRE"/>
    <m/>
    <m/>
    <m/>
    <m/>
    <m/>
    <m/>
    <m/>
    <m/>
    <m/>
    <s v="SIN CECO"/>
    <s v="NO"/>
    <s v="EDIFICIO CALLE 119 22-ENE-13-Compromisos Pactados"/>
    <n v="4"/>
    <n v="4"/>
    <n v="1411"/>
    <n v="1411"/>
    <s v="GER"/>
    <s v="a. Cumplimiento-Compromisos Pactados"/>
    <x v="25"/>
  </r>
  <r>
    <n v="3597"/>
    <x v="99"/>
    <x v="8"/>
    <x v="0"/>
    <m/>
    <m/>
    <s v="b. Satisface expectativas"/>
    <x v="5"/>
    <n v="4"/>
    <s v="SIN FECHA COMO TAL, SE ASIGNA LA INTERMEDIA DEL SEGUNDO SEMESTRE"/>
    <m/>
    <m/>
    <m/>
    <m/>
    <m/>
    <m/>
    <m/>
    <m/>
    <m/>
    <s v="SIN CECO"/>
    <s v="NO"/>
    <s v="EDIFICIO CALLE 119 22-ENE-13-Compromisos Pactados"/>
    <n v="4"/>
    <n v="4"/>
    <n v="1411"/>
    <n v="1411"/>
    <s v="GER"/>
    <s v="b. Satisface expectativas-Compromisos Pactados"/>
    <x v="26"/>
  </r>
  <r>
    <n v="3598"/>
    <x v="99"/>
    <x v="8"/>
    <x v="0"/>
    <m/>
    <m/>
    <s v="c. Calidad de la Información suministrada"/>
    <x v="5"/>
    <n v="4"/>
    <s v="SIN FECHA COMO TAL, SE ASIGNA LA INTERMEDIA DEL SEGUNDO SEMESTRE"/>
    <m/>
    <m/>
    <m/>
    <m/>
    <m/>
    <m/>
    <m/>
    <m/>
    <m/>
    <s v="SIN CECO"/>
    <s v="NO"/>
    <s v="EDIFICIO CALLE 119 22-ENE-13-Compromisos Pactados"/>
    <n v="4"/>
    <n v="4"/>
    <n v="1411"/>
    <n v="1411"/>
    <s v="GER"/>
    <s v="c. Calidad de la Información suministrada-Compromisos Pactados"/>
    <x v="27"/>
  </r>
  <r>
    <n v="3599"/>
    <x v="99"/>
    <x v="8"/>
    <x v="0"/>
    <m/>
    <m/>
    <s v="d. Disposición del personal de PAYC a las solicitudes del cliente"/>
    <x v="5"/>
    <n v="4"/>
    <s v="SIN FECHA COMO TAL, SE ASIGNA LA INTERMEDIA DEL SEGUNDO SEMESTRE"/>
    <m/>
    <m/>
    <m/>
    <m/>
    <m/>
    <m/>
    <m/>
    <m/>
    <m/>
    <s v="SIN CECO"/>
    <s v="NO"/>
    <s v="EDIFICIO CALLE 119 22-ENE-13-Compromisos Pactados"/>
    <n v="4"/>
    <n v="4"/>
    <n v="1411"/>
    <n v="1411"/>
    <s v="GER"/>
    <s v="d. Disposición del personal de PAYC a las solicitudes del cliente-Compromisos Pactados"/>
    <x v="28"/>
  </r>
  <r>
    <n v="3600"/>
    <x v="99"/>
    <x v="8"/>
    <x v="0"/>
    <m/>
    <m/>
    <s v="e. Coherencia entre lo solicitado y lo entregado"/>
    <x v="5"/>
    <n v="4"/>
    <s v="SIN FECHA COMO TAL, SE ASIGNA LA INTERMEDIA DEL SEGUNDO SEMESTRE"/>
    <m/>
    <m/>
    <m/>
    <m/>
    <m/>
    <m/>
    <m/>
    <m/>
    <m/>
    <s v="SIN CECO"/>
    <s v="NO"/>
    <s v="EDIFICIO CALLE 119 22-ENE-13-Compromisos Pactados"/>
    <n v="4"/>
    <n v="4"/>
    <n v="1411"/>
    <n v="1411"/>
    <s v="GER"/>
    <s v="e. Coherencia entre lo solicitado y lo entregado-Compromisos Pactados"/>
    <x v="29"/>
  </r>
  <r>
    <n v="3601"/>
    <x v="99"/>
    <x v="8"/>
    <x v="0"/>
    <m/>
    <m/>
    <s v="Grado de Satisfacción con el Servicio Prestado"/>
    <x v="6"/>
    <n v="4"/>
    <s v="SIN FECHA COMO TAL, SE ASIGNA LA INTERMEDIA DEL SEGUNDO SEMESTRE"/>
    <m/>
    <m/>
    <m/>
    <m/>
    <m/>
    <m/>
    <m/>
    <m/>
    <m/>
    <s v="SIN CECO"/>
    <s v="NO"/>
    <s v="EDIFICIO CALLE 119 22-ENE-13-Grado de Satisfacción con el Servicio Prestado"/>
    <n v="4"/>
    <n v="4"/>
    <n v="1411"/>
    <n v="1411"/>
    <s v="GER"/>
    <s v="Grado de Satisfacción con el Servicio Prestado-Grado de Satisfacción con el Servicio Prestado"/>
    <x v="30"/>
  </r>
  <r>
    <n v="3602"/>
    <x v="99"/>
    <x v="8"/>
    <x v="0"/>
    <m/>
    <m/>
    <s v="Posibilidad de Volver a Contratar con PAYC"/>
    <x v="7"/>
    <n v="4"/>
    <s v="SIN FECHA COMO TAL, SE ASIGNA LA INTERMEDIA DEL SEGUNDO SEMESTRE"/>
    <m/>
    <m/>
    <m/>
    <m/>
    <m/>
    <m/>
    <m/>
    <m/>
    <m/>
    <s v="SIN CECO"/>
    <s v="NO"/>
    <s v="EDIFICIO CALLE 119 22-ENE-13-Posibilidad de Volver a Contratar con PAYC"/>
    <n v="4"/>
    <n v="4"/>
    <n v="1411"/>
    <n v="1411"/>
    <s v="GER"/>
    <s v="Posibilidad de Volver a Contratar con PAYC-Posibilidad de Volver a Contratar con PAYC"/>
    <x v="31"/>
  </r>
  <r>
    <n v="3603"/>
    <x v="99"/>
    <x v="8"/>
    <x v="0"/>
    <m/>
    <m/>
    <s v="Principales fortalezas en el servicio que presta PAYC"/>
    <x v="8"/>
    <s v="-"/>
    <s v="SIN FECHA COMO TAL, SE ASIGNA LA INTERMEDIA DEL SEGUNDO SEMESTRE"/>
    <m/>
    <m/>
    <m/>
    <m/>
    <m/>
    <m/>
    <m/>
    <m/>
    <m/>
    <s v="SIN CECO"/>
    <s v="NO"/>
    <s v="EDIFICIO CALLE 119 22-ENE-13-Fortalezas PAYC"/>
    <s v="-"/>
    <n v="0"/>
    <n v="1411"/>
    <n v="1411"/>
    <s v="GER"/>
    <s v="Principales fortalezas en el servicio que presta PAYC-Fortalezas PAYC"/>
    <x v="32"/>
  </r>
  <r>
    <n v="3604"/>
    <x v="99"/>
    <x v="8"/>
    <x v="0"/>
    <m/>
    <m/>
    <s v="Principales debilidades en el servicio que presta PAYC"/>
    <x v="9"/>
    <s v="-"/>
    <s v="SIN FECHA COMO TAL, SE ASIGNA LA INTERMEDIA DEL SEGUNDO SEMESTRE"/>
    <m/>
    <m/>
    <m/>
    <m/>
    <m/>
    <m/>
    <m/>
    <m/>
    <m/>
    <s v="SIN CECO"/>
    <s v="NO"/>
    <s v="EDIFICIO CALLE 119 22-ENE-13-Debilidades PAYC"/>
    <s v="-"/>
    <n v="0"/>
    <n v="1411"/>
    <n v="1411"/>
    <s v="GER"/>
    <s v="Principales debilidades en el servicio que presta PAYC-Debilidades PAYC"/>
    <x v="33"/>
  </r>
  <r>
    <n v="3605"/>
    <x v="100"/>
    <x v="8"/>
    <x v="0"/>
    <m/>
    <m/>
    <s v="a. Conocimiento específico de temas aplicables al proyecto"/>
    <x v="0"/>
    <n v="4"/>
    <s v="SIN FECHA COMO TAL, SE ASIGNA LA INTERMEDIA DEL SEGUNDO SEMESTRE"/>
    <m/>
    <m/>
    <m/>
    <m/>
    <m/>
    <m/>
    <m/>
    <m/>
    <m/>
    <s v="SIN CECO"/>
    <s v="NO"/>
    <s v="AMPLIACION DEL HOSPITAL UNIVERSITARIO 13-NOV-12-Soporte Técnico"/>
    <n v="4"/>
    <n v="4"/>
    <n v="1289"/>
    <n v="1289"/>
    <s v="GER"/>
    <s v="a. Conocimiento específico de temas aplicables al proyecto-Soporte Técnico"/>
    <x v="0"/>
  </r>
  <r>
    <n v="3606"/>
    <x v="100"/>
    <x v="8"/>
    <x v="0"/>
    <m/>
    <m/>
    <s v="b. Idoneidad y Calidad del soporte"/>
    <x v="0"/>
    <n v="4"/>
    <s v="SIN FECHA COMO TAL, SE ASIGNA LA INTERMEDIA DEL SEGUNDO SEMESTRE"/>
    <m/>
    <m/>
    <m/>
    <m/>
    <m/>
    <m/>
    <m/>
    <m/>
    <m/>
    <s v="SIN CECO"/>
    <s v="NO"/>
    <s v="AMPLIACION DEL HOSPITAL UNIVERSITARIO 13-NOV-12-Soporte Técnico"/>
    <n v="4"/>
    <n v="4"/>
    <n v="1289"/>
    <n v="1289"/>
    <s v="GER"/>
    <s v="b. Idoneidad y Calidad del soporte-Soporte Técnico"/>
    <x v="1"/>
  </r>
  <r>
    <n v="3607"/>
    <x v="100"/>
    <x v="8"/>
    <x v="0"/>
    <m/>
    <m/>
    <s v="c. Cumplimiento de especificaciones técnicas de construcción"/>
    <x v="0"/>
    <s v="N/A"/>
    <s v="SIN FECHA COMO TAL, SE ASIGNA LA INTERMEDIA DEL SEGUNDO SEMESTRE"/>
    <m/>
    <m/>
    <m/>
    <m/>
    <m/>
    <m/>
    <m/>
    <m/>
    <m/>
    <s v="SIN CECO"/>
    <s v="NO"/>
    <s v="AMPLIACION DEL HOSPITAL UNIVERSITARIO 13-NOV-12-Soporte Técnico"/>
    <s v="N/A"/>
    <n v="0"/>
    <n v="1289"/>
    <n v="1289"/>
    <s v="GER"/>
    <s v="c. Cumplimiento de especificaciones técnicas de construcción-Soporte Técnico"/>
    <x v="2"/>
  </r>
  <r>
    <n v="3608"/>
    <x v="100"/>
    <x v="8"/>
    <x v="0"/>
    <m/>
    <m/>
    <s v="d. Confiabilidad de los conceptos aplicados"/>
    <x v="0"/>
    <n v="5"/>
    <s v="SIN FECHA COMO TAL, SE ASIGNA LA INTERMEDIA DEL SEGUNDO SEMESTRE"/>
    <m/>
    <m/>
    <m/>
    <m/>
    <m/>
    <m/>
    <m/>
    <m/>
    <m/>
    <s v="SIN CECO"/>
    <s v="NO"/>
    <s v="AMPLIACION DEL HOSPITAL UNIVERSITARIO 13-NOV-12-Soporte Técnico"/>
    <n v="5"/>
    <n v="5"/>
    <n v="1289"/>
    <n v="1289"/>
    <s v="GER"/>
    <s v="d. Confiabilidad de los conceptos aplicados-Soporte Técnico"/>
    <x v="3"/>
  </r>
  <r>
    <n v="3609"/>
    <x v="100"/>
    <x v="8"/>
    <x v="0"/>
    <m/>
    <m/>
    <s v="e. Oportunidad en entrega de información o requerimientos"/>
    <x v="0"/>
    <n v="4"/>
    <s v="SIN FECHA COMO TAL, SE ASIGNA LA INTERMEDIA DEL SEGUNDO SEMESTRE"/>
    <m/>
    <m/>
    <m/>
    <m/>
    <m/>
    <m/>
    <m/>
    <m/>
    <m/>
    <s v="SIN CECO"/>
    <s v="NO"/>
    <s v="AMPLIACION DEL HOSPITAL UNIVERSITARIO 13-NOV-12-Soporte Técnico"/>
    <n v="4"/>
    <n v="4"/>
    <n v="1289"/>
    <n v="1289"/>
    <s v="GER"/>
    <s v="e. Oportunidad en entrega de información o requerimientos-Soporte Técnico"/>
    <x v="4"/>
  </r>
  <r>
    <n v="3610"/>
    <x v="100"/>
    <x v="8"/>
    <x v="0"/>
    <m/>
    <m/>
    <s v="a. Oportunidad de la gestión en obra"/>
    <x v="1"/>
    <n v="4"/>
    <s v="SIN FECHA COMO TAL, SE ASIGNA LA INTERMEDIA DEL SEGUNDO SEMESTRE"/>
    <m/>
    <m/>
    <m/>
    <m/>
    <m/>
    <m/>
    <m/>
    <m/>
    <m/>
    <s v="SIN CECO"/>
    <s v="NO"/>
    <s v="AMPLIACION DEL HOSPITAL UNIVERSITARIO 13-NOV-12-Soporte Administrativo"/>
    <n v="4"/>
    <n v="4"/>
    <n v="1289"/>
    <n v="1289"/>
    <s v="GER"/>
    <s v="a. Oportunidad de la gestión en obra-Soporte Administrativo"/>
    <x v="5"/>
  </r>
  <r>
    <n v="3611"/>
    <x v="100"/>
    <x v="8"/>
    <x v="0"/>
    <m/>
    <m/>
    <s v="b. Manejo administrativo del proyecto"/>
    <x v="1"/>
    <n v="4"/>
    <s v="SIN FECHA COMO TAL, SE ASIGNA LA INTERMEDIA DEL SEGUNDO SEMESTRE"/>
    <m/>
    <m/>
    <m/>
    <m/>
    <m/>
    <m/>
    <m/>
    <m/>
    <m/>
    <s v="SIN CECO"/>
    <s v="NO"/>
    <s v="AMPLIACION DEL HOSPITAL UNIVERSITARIO 13-NOV-12-Soporte Administrativo"/>
    <n v="4"/>
    <n v="4"/>
    <n v="1289"/>
    <n v="1289"/>
    <s v="GER"/>
    <s v="b. Manejo administrativo del proyecto-Soporte Administrativo"/>
    <x v="6"/>
  </r>
  <r>
    <n v="3612"/>
    <x v="100"/>
    <x v="8"/>
    <x v="0"/>
    <m/>
    <m/>
    <s v="c. Información clara y veraz sobre la administración de proyecto"/>
    <x v="1"/>
    <n v="4"/>
    <s v="SIN FECHA COMO TAL, SE ASIGNA LA INTERMEDIA DEL SEGUNDO SEMESTRE"/>
    <m/>
    <m/>
    <m/>
    <m/>
    <m/>
    <m/>
    <m/>
    <m/>
    <m/>
    <s v="SIN CECO"/>
    <s v="NO"/>
    <s v="AMPLIACION DEL HOSPITAL UNIVERSITARIO 13-NOV-12-Soporte Administrativo"/>
    <n v="4"/>
    <n v="4"/>
    <n v="1289"/>
    <n v="1289"/>
    <s v="GER"/>
    <s v="c. Información clara y veraz sobre la administración de proyecto-Soporte Administrativo"/>
    <x v="7"/>
  </r>
  <r>
    <n v="3613"/>
    <x v="100"/>
    <x v="8"/>
    <x v="0"/>
    <m/>
    <m/>
    <s v="d. Cumplimientos con expectativas del cliente"/>
    <x v="1"/>
    <n v="4"/>
    <s v="SIN FECHA COMO TAL, SE ASIGNA LA INTERMEDIA DEL SEGUNDO SEMESTRE"/>
    <m/>
    <m/>
    <m/>
    <m/>
    <m/>
    <m/>
    <m/>
    <m/>
    <m/>
    <s v="SIN CECO"/>
    <s v="NO"/>
    <s v="AMPLIACION DEL HOSPITAL UNIVERSITARIO 13-NOV-12-Soporte Administrativo"/>
    <n v="4"/>
    <n v="4"/>
    <n v="1289"/>
    <n v="1289"/>
    <s v="GER"/>
    <s v="d. Cumplimientos con expectativas del cliente-Soporte Administrativo"/>
    <x v="8"/>
  </r>
  <r>
    <n v="3614"/>
    <x v="100"/>
    <x v="8"/>
    <x v="0"/>
    <m/>
    <m/>
    <s v="e. Control de presupuesto"/>
    <x v="1"/>
    <s v="N/A"/>
    <s v="SIN FECHA COMO TAL, SE ASIGNA LA INTERMEDIA DEL SEGUNDO SEMESTRE"/>
    <m/>
    <m/>
    <m/>
    <m/>
    <m/>
    <m/>
    <m/>
    <m/>
    <m/>
    <s v="SIN CECO"/>
    <s v="NO"/>
    <s v="AMPLIACION DEL HOSPITAL UNIVERSITARIO 13-NOV-12-Soporte Administrativo"/>
    <s v="N/A"/>
    <n v="0"/>
    <n v="1289"/>
    <n v="1289"/>
    <s v="GER"/>
    <s v="e. Control de presupuesto-Soporte Administrativo"/>
    <x v="9"/>
  </r>
  <r>
    <n v="3615"/>
    <x v="100"/>
    <x v="8"/>
    <x v="0"/>
    <m/>
    <m/>
    <s v="a. Apoyo y presencia en el proyecto"/>
    <x v="2"/>
    <n v="5"/>
    <s v="SIN FECHA COMO TAL, SE ASIGNA LA INTERMEDIA DEL SEGUNDO SEMESTRE"/>
    <m/>
    <m/>
    <m/>
    <m/>
    <m/>
    <m/>
    <m/>
    <m/>
    <m/>
    <s v="SIN CECO"/>
    <s v="NO"/>
    <s v="AMPLIACION DEL HOSPITAL UNIVERSITARIO 13-NOV-12-Soporte Directivo (Coordinador y Gerencia)"/>
    <n v="5"/>
    <n v="5"/>
    <n v="1289"/>
    <n v="1289"/>
    <s v="GER"/>
    <s v="a. Apoyo y presencia en el proyecto-Soporte Directivo (Coordinador y Gerencia)"/>
    <x v="10"/>
  </r>
  <r>
    <n v="3616"/>
    <x v="100"/>
    <x v="8"/>
    <x v="0"/>
    <m/>
    <m/>
    <s v="b. Conocimiento del proyecto"/>
    <x v="2"/>
    <n v="5"/>
    <s v="SIN FECHA COMO TAL, SE ASIGNA LA INTERMEDIA DEL SEGUNDO SEMESTRE"/>
    <m/>
    <m/>
    <m/>
    <m/>
    <m/>
    <m/>
    <m/>
    <m/>
    <m/>
    <s v="SIN CECO"/>
    <s v="NO"/>
    <s v="AMPLIACION DEL HOSPITAL UNIVERSITARIO 13-NOV-12-Soporte Directivo (Coordinador y Gerencia)"/>
    <n v="5"/>
    <n v="5"/>
    <n v="1289"/>
    <n v="1289"/>
    <s v="GER"/>
    <s v="b. Conocimiento del proyecto-Soporte Directivo (Coordinador y Gerencia)"/>
    <x v="11"/>
  </r>
  <r>
    <n v="3617"/>
    <x v="100"/>
    <x v="8"/>
    <x v="0"/>
    <m/>
    <m/>
    <s v="c. Planteamiento de soluciones y manejo de conflictos"/>
    <x v="2"/>
    <n v="5"/>
    <s v="SIN FECHA COMO TAL, SE ASIGNA LA INTERMEDIA DEL SEGUNDO SEMESTRE"/>
    <m/>
    <m/>
    <m/>
    <m/>
    <m/>
    <m/>
    <m/>
    <m/>
    <m/>
    <s v="SIN CECO"/>
    <s v="NO"/>
    <s v="AMPLIACION DEL HOSPITAL UNIVERSITARIO 13-NOV-12-Soporte Directivo (Coordinador y Gerencia)"/>
    <n v="5"/>
    <n v="5"/>
    <n v="1289"/>
    <n v="1289"/>
    <s v="GER"/>
    <s v="c. Planteamiento de soluciones y manejo de conflictos-Soporte Directivo (Coordinador y Gerencia)"/>
    <x v="12"/>
  </r>
  <r>
    <n v="3618"/>
    <x v="100"/>
    <x v="8"/>
    <x v="0"/>
    <m/>
    <m/>
    <s v="d. Cumplimiento de compromisos"/>
    <x v="2"/>
    <n v="5"/>
    <s v="SIN FECHA COMO TAL, SE ASIGNA LA INTERMEDIA DEL SEGUNDO SEMESTRE"/>
    <m/>
    <m/>
    <m/>
    <m/>
    <m/>
    <m/>
    <m/>
    <m/>
    <m/>
    <s v="SIN CECO"/>
    <s v="NO"/>
    <s v="AMPLIACION DEL HOSPITAL UNIVERSITARIO 13-NOV-12-Soporte Directivo (Coordinador y Gerencia)"/>
    <n v="5"/>
    <n v="5"/>
    <n v="1289"/>
    <n v="1289"/>
    <s v="GER"/>
    <s v="d. Cumplimiento de compromisos-Soporte Directivo (Coordinador y Gerencia)"/>
    <x v="13"/>
  </r>
  <r>
    <n v="3619"/>
    <x v="100"/>
    <x v="8"/>
    <x v="0"/>
    <m/>
    <m/>
    <s v="e. Manejo del cliente"/>
    <x v="2"/>
    <n v="5"/>
    <s v="SIN FECHA COMO TAL, SE ASIGNA LA INTERMEDIA DEL SEGUNDO SEMESTRE"/>
    <m/>
    <m/>
    <m/>
    <m/>
    <m/>
    <m/>
    <m/>
    <m/>
    <m/>
    <s v="SIN CECO"/>
    <s v="NO"/>
    <s v="AMPLIACION DEL HOSPITAL UNIVERSITARIO 13-NOV-12-Soporte Directivo (Coordinador y Gerencia)"/>
    <n v="5"/>
    <n v="5"/>
    <n v="1289"/>
    <n v="1289"/>
    <s v="GER"/>
    <s v="e. Manejo del cliente-Soporte Directivo (Coordinador y Gerencia)"/>
    <x v="14"/>
  </r>
  <r>
    <n v="3620"/>
    <x v="100"/>
    <x v="8"/>
    <x v="0"/>
    <m/>
    <m/>
    <s v="a. Idoneidad del personal"/>
    <x v="3"/>
    <n v="4"/>
    <s v="SIN FECHA COMO TAL, SE ASIGNA LA INTERMEDIA DEL SEGUNDO SEMESTRE"/>
    <m/>
    <m/>
    <m/>
    <m/>
    <m/>
    <m/>
    <m/>
    <m/>
    <m/>
    <s v="SIN CECO"/>
    <s v="NO"/>
    <s v="AMPLIACION DEL HOSPITAL UNIVERSITARIO 13-NOV-12-Personal que presta el servicio en obra"/>
    <n v="4"/>
    <n v="4"/>
    <n v="1289"/>
    <n v="1289"/>
    <s v="GER"/>
    <s v="a. Idoneidad del personal-Personal que presta el servicio en obra"/>
    <x v="15"/>
  </r>
  <r>
    <n v="3621"/>
    <x v="100"/>
    <x v="8"/>
    <x v="0"/>
    <m/>
    <m/>
    <s v="b. Oportuna atención al cliente"/>
    <x v="3"/>
    <n v="4"/>
    <s v="SIN FECHA COMO TAL, SE ASIGNA LA INTERMEDIA DEL SEGUNDO SEMESTRE"/>
    <m/>
    <m/>
    <m/>
    <m/>
    <m/>
    <m/>
    <m/>
    <m/>
    <m/>
    <s v="SIN CECO"/>
    <s v="NO"/>
    <s v="AMPLIACION DEL HOSPITAL UNIVERSITARIO 13-NOV-12-Personal que presta el servicio en obra"/>
    <n v="4"/>
    <n v="4"/>
    <n v="1289"/>
    <n v="1289"/>
    <s v="GER"/>
    <s v="b. Oportuna atención al cliente-Personal que presta el servicio en obra"/>
    <x v="16"/>
  </r>
  <r>
    <n v="3622"/>
    <x v="100"/>
    <x v="8"/>
    <x v="0"/>
    <m/>
    <m/>
    <s v="c. Compromiso con el proyecto"/>
    <x v="3"/>
    <n v="4"/>
    <s v="SIN FECHA COMO TAL, SE ASIGNA LA INTERMEDIA DEL SEGUNDO SEMESTRE"/>
    <m/>
    <m/>
    <m/>
    <m/>
    <m/>
    <m/>
    <m/>
    <m/>
    <m/>
    <s v="SIN CECO"/>
    <s v="NO"/>
    <s v="AMPLIACION DEL HOSPITAL UNIVERSITARIO 13-NOV-12-Personal que presta el servicio en obra"/>
    <n v="4"/>
    <n v="4"/>
    <n v="1289"/>
    <n v="1289"/>
    <s v="GER"/>
    <s v="c. Compromiso con el proyecto-Personal que presta el servicio en obra"/>
    <x v="17"/>
  </r>
  <r>
    <n v="3623"/>
    <x v="100"/>
    <x v="8"/>
    <x v="0"/>
    <m/>
    <m/>
    <s v="d. Cumplimiento de compromisos"/>
    <x v="3"/>
    <n v="4"/>
    <s v="SIN FECHA COMO TAL, SE ASIGNA LA INTERMEDIA DEL SEGUNDO SEMESTRE"/>
    <m/>
    <m/>
    <m/>
    <m/>
    <m/>
    <m/>
    <m/>
    <m/>
    <m/>
    <s v="SIN CECO"/>
    <s v="NO"/>
    <s v="AMPLIACION DEL HOSPITAL UNIVERSITARIO 13-NOV-12-Personal que presta el servicio en obra"/>
    <n v="4"/>
    <n v="4"/>
    <n v="1289"/>
    <n v="1289"/>
    <s v="GER"/>
    <s v="d. Cumplimiento de compromisos-Personal que presta el servicio en obra"/>
    <x v="18"/>
  </r>
  <r>
    <n v="3624"/>
    <x v="100"/>
    <x v="8"/>
    <x v="0"/>
    <m/>
    <m/>
    <s v="e. Proactividad en desarrollo de funciones"/>
    <x v="3"/>
    <n v="4"/>
    <s v="SIN FECHA COMO TAL, SE ASIGNA LA INTERMEDIA DEL SEGUNDO SEMESTRE"/>
    <m/>
    <m/>
    <m/>
    <m/>
    <m/>
    <m/>
    <m/>
    <m/>
    <m/>
    <s v="SIN CECO"/>
    <s v="NO"/>
    <s v="AMPLIACION DEL HOSPITAL UNIVERSITARIO 13-NOV-12-Personal que presta el servicio en obra"/>
    <n v="4"/>
    <n v="4"/>
    <n v="1289"/>
    <n v="1289"/>
    <s v="GER"/>
    <s v="e. Proactividad en desarrollo de funciones-Personal que presta el servicio en obra"/>
    <x v="19"/>
  </r>
  <r>
    <n v="3625"/>
    <x v="100"/>
    <x v="8"/>
    <x v="0"/>
    <m/>
    <m/>
    <s v="a. Calidad del Contenido"/>
    <x v="4"/>
    <n v="4"/>
    <s v="SIN FECHA COMO TAL, SE ASIGNA LA INTERMEDIA DEL SEGUNDO SEMESTRE"/>
    <m/>
    <m/>
    <m/>
    <m/>
    <m/>
    <m/>
    <m/>
    <m/>
    <m/>
    <s v="SIN CECO"/>
    <s v="NO"/>
    <s v="AMPLIACION DEL HOSPITAL UNIVERSITARIO 13-NOV-12-Productos Asociados de PAYC (Informes, Control de presupuesto y Programación y actas)"/>
    <n v="4"/>
    <n v="4"/>
    <n v="1289"/>
    <n v="1289"/>
    <s v="GER"/>
    <s v="a. Calidad del Contenido-Productos Asociados de PAYC (Informes, Control de presupuesto y Programación y actas)"/>
    <x v="20"/>
  </r>
  <r>
    <n v="3626"/>
    <x v="100"/>
    <x v="8"/>
    <x v="0"/>
    <m/>
    <m/>
    <s v="b. Claridad del Contenido"/>
    <x v="4"/>
    <n v="4"/>
    <s v="SIN FECHA COMO TAL, SE ASIGNA LA INTERMEDIA DEL SEGUNDO SEMESTRE"/>
    <m/>
    <m/>
    <m/>
    <m/>
    <m/>
    <m/>
    <m/>
    <m/>
    <m/>
    <s v="SIN CECO"/>
    <s v="NO"/>
    <s v="AMPLIACION DEL HOSPITAL UNIVERSITARIO 13-NOV-12-Productos Asociados de PAYC (Informes, Control de presupuesto y Programación y actas)"/>
    <n v="4"/>
    <n v="4"/>
    <n v="1289"/>
    <n v="1289"/>
    <s v="GER"/>
    <s v="b. Claridad del Contenido-Productos Asociados de PAYC (Informes, Control de presupuesto y Programación y actas)"/>
    <x v="21"/>
  </r>
  <r>
    <n v="3627"/>
    <x v="100"/>
    <x v="8"/>
    <x v="0"/>
    <m/>
    <m/>
    <s v="c. Oportunidad en la entrega"/>
    <x v="4"/>
    <n v="4"/>
    <s v="SIN FECHA COMO TAL, SE ASIGNA LA INTERMEDIA DEL SEGUNDO SEMESTRE"/>
    <m/>
    <m/>
    <m/>
    <m/>
    <m/>
    <m/>
    <m/>
    <m/>
    <m/>
    <s v="SIN CECO"/>
    <s v="NO"/>
    <s v="AMPLIACION DEL HOSPITAL UNIVERSITARIO 13-NOV-12-Productos Asociados de PAYC (Informes, Control de presupuesto y Programación y actas)"/>
    <n v="4"/>
    <n v="4"/>
    <n v="1289"/>
    <n v="1289"/>
    <s v="GER"/>
    <s v="c. Oportunidad en la entrega-Productos Asociados de PAYC (Informes, Control de presupuesto y Programación y actas)"/>
    <x v="22"/>
  </r>
  <r>
    <n v="3628"/>
    <x v="100"/>
    <x v="8"/>
    <x v="0"/>
    <m/>
    <m/>
    <s v="d. Precisión de la información"/>
    <x v="4"/>
    <n v="4"/>
    <s v="SIN FECHA COMO TAL, SE ASIGNA LA INTERMEDIA DEL SEGUNDO SEMESTRE"/>
    <m/>
    <m/>
    <m/>
    <m/>
    <m/>
    <m/>
    <m/>
    <m/>
    <m/>
    <s v="SIN CECO"/>
    <s v="NO"/>
    <s v="AMPLIACION DEL HOSPITAL UNIVERSITARIO 13-NOV-12-Productos Asociados de PAYC (Informes, Control de presupuesto y Programación y actas)"/>
    <n v="4"/>
    <n v="4"/>
    <n v="1289"/>
    <n v="1289"/>
    <s v="GER"/>
    <s v="d. Precisión de la información-Productos Asociados de PAYC (Informes, Control de presupuesto y Programación y actas)"/>
    <x v="23"/>
  </r>
  <r>
    <n v="3629"/>
    <x v="100"/>
    <x v="8"/>
    <x v="0"/>
    <m/>
    <m/>
    <s v="e. Diagramación"/>
    <x v="4"/>
    <n v="4"/>
    <s v="SIN FECHA COMO TAL, SE ASIGNA LA INTERMEDIA DEL SEGUNDO SEMESTRE"/>
    <m/>
    <m/>
    <m/>
    <m/>
    <m/>
    <m/>
    <m/>
    <m/>
    <m/>
    <s v="SIN CECO"/>
    <s v="NO"/>
    <s v="AMPLIACION DEL HOSPITAL UNIVERSITARIO 13-NOV-12-Productos Asociados de PAYC (Informes, Control de presupuesto y Programación y actas)"/>
    <n v="4"/>
    <n v="4"/>
    <n v="1289"/>
    <n v="1289"/>
    <s v="GER"/>
    <s v="e. Diagramación-Productos Asociados de PAYC (Informes, Control de presupuesto y Programación y actas)"/>
    <x v="24"/>
  </r>
  <r>
    <n v="3630"/>
    <x v="100"/>
    <x v="8"/>
    <x v="0"/>
    <m/>
    <m/>
    <s v="a. Cumplimiento"/>
    <x v="5"/>
    <n v="5"/>
    <s v="SIN FECHA COMO TAL, SE ASIGNA LA INTERMEDIA DEL SEGUNDO SEMESTRE"/>
    <m/>
    <m/>
    <m/>
    <m/>
    <m/>
    <m/>
    <m/>
    <m/>
    <m/>
    <s v="SIN CECO"/>
    <s v="NO"/>
    <s v="AMPLIACION DEL HOSPITAL UNIVERSITARIO 13-NOV-12-Compromisos Pactados"/>
    <n v="5"/>
    <n v="5"/>
    <n v="1289"/>
    <n v="1289"/>
    <s v="GER"/>
    <s v="a. Cumplimiento-Compromisos Pactados"/>
    <x v="25"/>
  </r>
  <r>
    <n v="3631"/>
    <x v="100"/>
    <x v="8"/>
    <x v="0"/>
    <m/>
    <m/>
    <s v="b. Satisface expectativas"/>
    <x v="5"/>
    <n v="5"/>
    <s v="SIN FECHA COMO TAL, SE ASIGNA LA INTERMEDIA DEL SEGUNDO SEMESTRE"/>
    <m/>
    <m/>
    <m/>
    <m/>
    <m/>
    <m/>
    <m/>
    <m/>
    <m/>
    <s v="SIN CECO"/>
    <s v="NO"/>
    <s v="AMPLIACION DEL HOSPITAL UNIVERSITARIO 13-NOV-12-Compromisos Pactados"/>
    <n v="5"/>
    <n v="5"/>
    <n v="1289"/>
    <n v="1289"/>
    <s v="GER"/>
    <s v="b. Satisface expectativas-Compromisos Pactados"/>
    <x v="26"/>
  </r>
  <r>
    <n v="3632"/>
    <x v="100"/>
    <x v="8"/>
    <x v="0"/>
    <m/>
    <m/>
    <s v="c. Calidad de la Información suministrada"/>
    <x v="5"/>
    <n v="5"/>
    <s v="SIN FECHA COMO TAL, SE ASIGNA LA INTERMEDIA DEL SEGUNDO SEMESTRE"/>
    <m/>
    <m/>
    <m/>
    <m/>
    <m/>
    <m/>
    <m/>
    <m/>
    <m/>
    <s v="SIN CECO"/>
    <s v="NO"/>
    <s v="AMPLIACION DEL HOSPITAL UNIVERSITARIO 13-NOV-12-Compromisos Pactados"/>
    <n v="5"/>
    <n v="5"/>
    <n v="1289"/>
    <n v="1289"/>
    <s v="GER"/>
    <s v="c. Calidad de la Información suministrada-Compromisos Pactados"/>
    <x v="27"/>
  </r>
  <r>
    <n v="3633"/>
    <x v="100"/>
    <x v="8"/>
    <x v="0"/>
    <m/>
    <m/>
    <s v="d. Disposición del personal de PAYC a las solicitudes del cliente"/>
    <x v="5"/>
    <n v="5"/>
    <s v="SIN FECHA COMO TAL, SE ASIGNA LA INTERMEDIA DEL SEGUNDO SEMESTRE"/>
    <m/>
    <m/>
    <m/>
    <m/>
    <m/>
    <m/>
    <m/>
    <m/>
    <m/>
    <s v="SIN CECO"/>
    <s v="NO"/>
    <s v="AMPLIACION DEL HOSPITAL UNIVERSITARIO 13-NOV-12-Compromisos Pactados"/>
    <n v="5"/>
    <n v="5"/>
    <n v="1289"/>
    <n v="1289"/>
    <s v="GER"/>
    <s v="d. Disposición del personal de PAYC a las solicitudes del cliente-Compromisos Pactados"/>
    <x v="28"/>
  </r>
  <r>
    <n v="3634"/>
    <x v="100"/>
    <x v="8"/>
    <x v="0"/>
    <m/>
    <m/>
    <s v="e. Coherencia entre lo solicitado y lo entregado"/>
    <x v="5"/>
    <n v="5"/>
    <s v="SIN FECHA COMO TAL, SE ASIGNA LA INTERMEDIA DEL SEGUNDO SEMESTRE"/>
    <m/>
    <m/>
    <m/>
    <m/>
    <m/>
    <m/>
    <m/>
    <m/>
    <m/>
    <s v="SIN CECO"/>
    <s v="NO"/>
    <s v="AMPLIACION DEL HOSPITAL UNIVERSITARIO 13-NOV-12-Compromisos Pactados"/>
    <n v="5"/>
    <n v="5"/>
    <n v="1289"/>
    <n v="1289"/>
    <s v="GER"/>
    <s v="e. Coherencia entre lo solicitado y lo entregado-Compromisos Pactados"/>
    <x v="29"/>
  </r>
  <r>
    <n v="3635"/>
    <x v="100"/>
    <x v="8"/>
    <x v="0"/>
    <m/>
    <m/>
    <s v="Grado de Satisfacción con el Servicio Prestado"/>
    <x v="6"/>
    <n v="4"/>
    <s v="SIN FECHA COMO TAL, SE ASIGNA LA INTERMEDIA DEL SEGUNDO SEMESTRE"/>
    <m/>
    <m/>
    <m/>
    <m/>
    <m/>
    <m/>
    <m/>
    <m/>
    <m/>
    <s v="SIN CECO"/>
    <s v="NO"/>
    <s v="AMPLIACION DEL HOSPITAL UNIVERSITARIO 13-NOV-12-Grado de Satisfacción con el Servicio Prestado"/>
    <n v="4"/>
    <n v="4"/>
    <n v="1289"/>
    <n v="1289"/>
    <s v="GER"/>
    <s v="Grado de Satisfacción con el Servicio Prestado-Grado de Satisfacción con el Servicio Prestado"/>
    <x v="30"/>
  </r>
  <r>
    <n v="3636"/>
    <x v="100"/>
    <x v="8"/>
    <x v="0"/>
    <m/>
    <m/>
    <s v="Posibilidad de Volver a Contratar con PAYC"/>
    <x v="7"/>
    <n v="4"/>
    <s v="SIN FECHA COMO TAL, SE ASIGNA LA INTERMEDIA DEL SEGUNDO SEMESTRE"/>
    <m/>
    <m/>
    <m/>
    <m/>
    <m/>
    <m/>
    <m/>
    <m/>
    <m/>
    <s v="SIN CECO"/>
    <s v="NO"/>
    <s v="AMPLIACION DEL HOSPITAL UNIVERSITARIO 13-NOV-12-Posibilidad de Volver a Contratar con PAYC"/>
    <n v="4"/>
    <n v="4"/>
    <n v="1289"/>
    <n v="1289"/>
    <s v="GER"/>
    <s v="Posibilidad de Volver a Contratar con PAYC-Posibilidad de Volver a Contratar con PAYC"/>
    <x v="31"/>
  </r>
  <r>
    <n v="3637"/>
    <x v="100"/>
    <x v="8"/>
    <x v="0"/>
    <m/>
    <m/>
    <s v="Principales fortalezas en el servicio que presta PAYC"/>
    <x v="8"/>
    <s v="La administracion y gerencia del proyecto hacen un trabajo sobresaliente-Totalmente atentos a los requerimientos del cliente-Completa disposicion a solucionar incovenientes o imprevistos-"/>
    <s v="SIN FECHA COMO TAL, SE ASIGNA LA INTERMEDIA DEL SEGUNDO SEMESTRE"/>
    <s v="ATENCIÓN"/>
    <s v="DISPOSICIÓN A SOLUCIONAR PROBLEMAS"/>
    <m/>
    <m/>
    <m/>
    <m/>
    <m/>
    <m/>
    <m/>
    <s v="SIN CECO"/>
    <s v="NO"/>
    <s v="AMPLIACION DEL HOSPITAL UNIVERSITARIO 13-NOV-12-Fortalezas PAYC"/>
    <s v="La administracion y gerencia del proyecto hacen un trabajo sobresaliente-Totalmente atentos a los requerimientos del cliente-Completa disposicion a solucionar incovenientes o imprevistos-"/>
    <n v="0"/>
    <n v="1289"/>
    <n v="1289"/>
    <s v="GER"/>
    <s v="Principales fortalezas en el servicio que presta PAYC-Fortalezas PAYC"/>
    <x v="32"/>
  </r>
  <r>
    <n v="3638"/>
    <x v="100"/>
    <x v="8"/>
    <x v="0"/>
    <m/>
    <m/>
    <s v="Principales debilidades en el servicio que presta PAYC"/>
    <x v="9"/>
    <s v="-"/>
    <s v="SIN FECHA COMO TAL, SE ASIGNA LA INTERMEDIA DEL SEGUNDO SEMESTRE"/>
    <m/>
    <m/>
    <m/>
    <m/>
    <m/>
    <m/>
    <m/>
    <m/>
    <m/>
    <s v="SIN CECO"/>
    <s v="NO"/>
    <s v="AMPLIACION DEL HOSPITAL UNIVERSITARIO 13-NOV-12-Debilidades PAYC"/>
    <s v="-"/>
    <n v="0"/>
    <n v="1289"/>
    <n v="1289"/>
    <s v="GER"/>
    <s v="Principales debilidades en el servicio que presta PAYC-Debilidades PAYC"/>
    <x v="33"/>
  </r>
  <r>
    <n v="3639"/>
    <x v="91"/>
    <x v="8"/>
    <x v="1"/>
    <m/>
    <m/>
    <s v="a. Conocimiento específico de temas aplicables al proyecto"/>
    <x v="0"/>
    <n v="4"/>
    <s v="SIN FECHA COMO TAL, SE ASIGNA LA INTERMEDIA DEL SEGUNDO SEMESTRE"/>
    <m/>
    <m/>
    <m/>
    <m/>
    <m/>
    <m/>
    <m/>
    <m/>
    <m/>
    <s v="SIN CECO"/>
    <s v="NO"/>
    <s v="CENTRO INTEGRADO POLICÍA 19-JUN-12-Soporte Técnico"/>
    <n v="4"/>
    <n v="4"/>
    <n v="1355"/>
    <n v="1355"/>
    <s v="INT"/>
    <s v="a. Conocimiento específico de temas aplicables al proyecto-Soporte Técnico"/>
    <x v="0"/>
  </r>
  <r>
    <n v="3640"/>
    <x v="91"/>
    <x v="8"/>
    <x v="1"/>
    <m/>
    <m/>
    <s v="b. Idoneidad y Calidad del soporte"/>
    <x v="0"/>
    <n v="4"/>
    <s v="SIN FECHA COMO TAL, SE ASIGNA LA INTERMEDIA DEL SEGUNDO SEMESTRE"/>
    <m/>
    <m/>
    <m/>
    <m/>
    <m/>
    <m/>
    <m/>
    <m/>
    <m/>
    <s v="SIN CECO"/>
    <s v="NO"/>
    <s v="CENTRO INTEGRADO POLICÍA 19-JUN-12-Soporte Técnico"/>
    <n v="4"/>
    <n v="4"/>
    <n v="1355"/>
    <n v="1355"/>
    <s v="INT"/>
    <s v="b. Idoneidad y Calidad del soporte-Soporte Técnico"/>
    <x v="1"/>
  </r>
  <r>
    <n v="3641"/>
    <x v="91"/>
    <x v="8"/>
    <x v="1"/>
    <m/>
    <m/>
    <s v="c. Cumplimiento de especificaciones técnicas de construcción"/>
    <x v="0"/>
    <n v="4"/>
    <s v="SIN FECHA COMO TAL, SE ASIGNA LA INTERMEDIA DEL SEGUNDO SEMESTRE"/>
    <m/>
    <m/>
    <m/>
    <m/>
    <m/>
    <m/>
    <m/>
    <m/>
    <m/>
    <s v="SIN CECO"/>
    <s v="NO"/>
    <s v="CENTRO INTEGRADO POLICÍA 19-JUN-12-Soporte Técnico"/>
    <n v="4"/>
    <n v="4"/>
    <n v="1355"/>
    <n v="1355"/>
    <s v="INT"/>
    <s v="c. Cumplimiento de especificaciones técnicas de construcción-Soporte Técnico"/>
    <x v="2"/>
  </r>
  <r>
    <n v="3642"/>
    <x v="91"/>
    <x v="8"/>
    <x v="1"/>
    <m/>
    <m/>
    <s v="d. Confiabilidad de los conceptos aplicados"/>
    <x v="0"/>
    <n v="4"/>
    <s v="SIN FECHA COMO TAL, SE ASIGNA LA INTERMEDIA DEL SEGUNDO SEMESTRE"/>
    <m/>
    <m/>
    <m/>
    <m/>
    <m/>
    <m/>
    <m/>
    <m/>
    <m/>
    <s v="SIN CECO"/>
    <s v="NO"/>
    <s v="CENTRO INTEGRADO POLICÍA 19-JUN-12-Soporte Técnico"/>
    <n v="4"/>
    <n v="4"/>
    <n v="1355"/>
    <n v="1355"/>
    <s v="INT"/>
    <s v="d. Confiabilidad de los conceptos aplicados-Soporte Técnico"/>
    <x v="3"/>
  </r>
  <r>
    <n v="3643"/>
    <x v="91"/>
    <x v="8"/>
    <x v="1"/>
    <m/>
    <m/>
    <s v="e. Oportunidad en entrega de información o requerimientos"/>
    <x v="0"/>
    <n v="4"/>
    <s v="SIN FECHA COMO TAL, SE ASIGNA LA INTERMEDIA DEL SEGUNDO SEMESTRE"/>
    <m/>
    <m/>
    <m/>
    <m/>
    <m/>
    <m/>
    <m/>
    <m/>
    <m/>
    <s v="SIN CECO"/>
    <s v="NO"/>
    <s v="CENTRO INTEGRADO POLICÍA 19-JUN-12-Soporte Técnico"/>
    <n v="4"/>
    <n v="4"/>
    <n v="1355"/>
    <n v="1355"/>
    <s v="INT"/>
    <s v="e. Oportunidad en entrega de información o requerimientos-Soporte Técnico"/>
    <x v="4"/>
  </r>
  <r>
    <n v="3644"/>
    <x v="91"/>
    <x v="8"/>
    <x v="1"/>
    <m/>
    <m/>
    <s v="a. Oportunidad de la gestión en obra"/>
    <x v="1"/>
    <n v="4"/>
    <s v="SIN FECHA COMO TAL, SE ASIGNA LA INTERMEDIA DEL SEGUNDO SEMESTRE"/>
    <m/>
    <m/>
    <m/>
    <m/>
    <m/>
    <m/>
    <m/>
    <m/>
    <m/>
    <s v="SIN CECO"/>
    <s v="NO"/>
    <s v="CENTRO INTEGRADO POLICÍA 19-JUN-12-Soporte Administrativo"/>
    <n v="4"/>
    <n v="4"/>
    <n v="1355"/>
    <n v="1355"/>
    <s v="INT"/>
    <s v="a. Oportunidad de la gestión en obra-Soporte Administrativo"/>
    <x v="5"/>
  </r>
  <r>
    <n v="3645"/>
    <x v="91"/>
    <x v="8"/>
    <x v="1"/>
    <m/>
    <m/>
    <s v="b. Manejo administrativo del proyecto"/>
    <x v="1"/>
    <n v="4"/>
    <s v="SIN FECHA COMO TAL, SE ASIGNA LA INTERMEDIA DEL SEGUNDO SEMESTRE"/>
    <m/>
    <m/>
    <m/>
    <m/>
    <m/>
    <m/>
    <m/>
    <m/>
    <m/>
    <s v="SIN CECO"/>
    <s v="NO"/>
    <s v="CENTRO INTEGRADO POLICÍA 19-JUN-12-Soporte Administrativo"/>
    <n v="4"/>
    <n v="4"/>
    <n v="1355"/>
    <n v="1355"/>
    <s v="INT"/>
    <s v="b. Manejo administrativo del proyecto-Soporte Administrativo"/>
    <x v="6"/>
  </r>
  <r>
    <n v="3646"/>
    <x v="91"/>
    <x v="8"/>
    <x v="1"/>
    <m/>
    <m/>
    <s v="c. Información clara y veraz sobre la administración de proyecto"/>
    <x v="1"/>
    <n v="4"/>
    <s v="SIN FECHA COMO TAL, SE ASIGNA LA INTERMEDIA DEL SEGUNDO SEMESTRE"/>
    <m/>
    <m/>
    <m/>
    <m/>
    <m/>
    <m/>
    <m/>
    <m/>
    <m/>
    <s v="SIN CECO"/>
    <s v="NO"/>
    <s v="CENTRO INTEGRADO POLICÍA 19-JUN-12-Soporte Administrativo"/>
    <n v="4"/>
    <n v="4"/>
    <n v="1355"/>
    <n v="1355"/>
    <s v="INT"/>
    <s v="c. Información clara y veraz sobre la administración de proyecto-Soporte Administrativo"/>
    <x v="7"/>
  </r>
  <r>
    <n v="3647"/>
    <x v="91"/>
    <x v="8"/>
    <x v="1"/>
    <m/>
    <m/>
    <s v="d. Cumplimientos con expectativas del cliente"/>
    <x v="1"/>
    <n v="4"/>
    <s v="SIN FECHA COMO TAL, SE ASIGNA LA INTERMEDIA DEL SEGUNDO SEMESTRE"/>
    <m/>
    <m/>
    <m/>
    <m/>
    <m/>
    <m/>
    <m/>
    <m/>
    <m/>
    <s v="SIN CECO"/>
    <s v="NO"/>
    <s v="CENTRO INTEGRADO POLICÍA 19-JUN-12-Soporte Administrativo"/>
    <n v="4"/>
    <n v="4"/>
    <n v="1355"/>
    <n v="1355"/>
    <s v="INT"/>
    <s v="d. Cumplimientos con expectativas del cliente-Soporte Administrativo"/>
    <x v="8"/>
  </r>
  <r>
    <n v="3648"/>
    <x v="91"/>
    <x v="8"/>
    <x v="1"/>
    <m/>
    <m/>
    <s v="e. Control de presupuesto"/>
    <x v="1"/>
    <n v="4"/>
    <s v="SIN FECHA COMO TAL, SE ASIGNA LA INTERMEDIA DEL SEGUNDO SEMESTRE"/>
    <m/>
    <m/>
    <m/>
    <m/>
    <m/>
    <m/>
    <m/>
    <m/>
    <m/>
    <s v="SIN CECO"/>
    <s v="NO"/>
    <s v="CENTRO INTEGRADO POLICÍA 19-JUN-12-Soporte Administrativo"/>
    <n v="4"/>
    <n v="4"/>
    <n v="1355"/>
    <n v="1355"/>
    <s v="INT"/>
    <s v="e. Control de presupuesto-Soporte Administrativo"/>
    <x v="9"/>
  </r>
  <r>
    <n v="3649"/>
    <x v="91"/>
    <x v="8"/>
    <x v="1"/>
    <m/>
    <m/>
    <s v="a. Apoyo y presencia en el proyecto"/>
    <x v="2"/>
    <n v="4"/>
    <s v="SIN FECHA COMO TAL, SE ASIGNA LA INTERMEDIA DEL SEGUNDO SEMESTRE"/>
    <m/>
    <m/>
    <m/>
    <m/>
    <m/>
    <m/>
    <m/>
    <m/>
    <m/>
    <s v="SIN CECO"/>
    <s v="NO"/>
    <s v="CENTRO INTEGRADO POLICÍA 19-JUN-12-Soporte Directivo (Coordinador y Gerencia)"/>
    <n v="4"/>
    <n v="4"/>
    <n v="1355"/>
    <n v="1355"/>
    <s v="INT"/>
    <s v="a. Apoyo y presencia en el proyecto-Soporte Directivo (Coordinador y Gerencia)"/>
    <x v="10"/>
  </r>
  <r>
    <n v="3650"/>
    <x v="91"/>
    <x v="8"/>
    <x v="1"/>
    <m/>
    <m/>
    <s v="b. Conocimiento del proyecto"/>
    <x v="2"/>
    <n v="4"/>
    <s v="SIN FECHA COMO TAL, SE ASIGNA LA INTERMEDIA DEL SEGUNDO SEMESTRE"/>
    <m/>
    <m/>
    <m/>
    <m/>
    <m/>
    <m/>
    <m/>
    <m/>
    <m/>
    <s v="SIN CECO"/>
    <s v="NO"/>
    <s v="CENTRO INTEGRADO POLICÍA 19-JUN-12-Soporte Directivo (Coordinador y Gerencia)"/>
    <n v="4"/>
    <n v="4"/>
    <n v="1355"/>
    <n v="1355"/>
    <s v="INT"/>
    <s v="b. Conocimiento del proyecto-Soporte Directivo (Coordinador y Gerencia)"/>
    <x v="11"/>
  </r>
  <r>
    <n v="3651"/>
    <x v="91"/>
    <x v="8"/>
    <x v="1"/>
    <m/>
    <m/>
    <s v="c. Planteamiento de soluciones y manejo de conflictos"/>
    <x v="2"/>
    <n v="4"/>
    <s v="SIN FECHA COMO TAL, SE ASIGNA LA INTERMEDIA DEL SEGUNDO SEMESTRE"/>
    <m/>
    <m/>
    <m/>
    <m/>
    <m/>
    <m/>
    <m/>
    <m/>
    <m/>
    <s v="SIN CECO"/>
    <s v="NO"/>
    <s v="CENTRO INTEGRADO POLICÍA 19-JUN-12-Soporte Directivo (Coordinador y Gerencia)"/>
    <n v="4"/>
    <n v="4"/>
    <n v="1355"/>
    <n v="1355"/>
    <s v="INT"/>
    <s v="c. Planteamiento de soluciones y manejo de conflictos-Soporte Directivo (Coordinador y Gerencia)"/>
    <x v="12"/>
  </r>
  <r>
    <n v="3652"/>
    <x v="91"/>
    <x v="8"/>
    <x v="1"/>
    <m/>
    <m/>
    <s v="d. Cumplimiento de compromisos"/>
    <x v="2"/>
    <n v="4"/>
    <s v="SIN FECHA COMO TAL, SE ASIGNA LA INTERMEDIA DEL SEGUNDO SEMESTRE"/>
    <m/>
    <m/>
    <m/>
    <m/>
    <m/>
    <m/>
    <m/>
    <m/>
    <m/>
    <s v="SIN CECO"/>
    <s v="NO"/>
    <s v="CENTRO INTEGRADO POLICÍA 19-JUN-12-Soporte Directivo (Coordinador y Gerencia)"/>
    <n v="4"/>
    <n v="4"/>
    <n v="1355"/>
    <n v="1355"/>
    <s v="INT"/>
    <s v="d. Cumplimiento de compromisos-Soporte Directivo (Coordinador y Gerencia)"/>
    <x v="13"/>
  </r>
  <r>
    <n v="3653"/>
    <x v="91"/>
    <x v="8"/>
    <x v="1"/>
    <m/>
    <m/>
    <s v="e. Manejo del cliente"/>
    <x v="2"/>
    <n v="4"/>
    <s v="SIN FECHA COMO TAL, SE ASIGNA LA INTERMEDIA DEL SEGUNDO SEMESTRE"/>
    <m/>
    <m/>
    <m/>
    <m/>
    <m/>
    <m/>
    <m/>
    <m/>
    <m/>
    <s v="SIN CECO"/>
    <s v="NO"/>
    <s v="CENTRO INTEGRADO POLICÍA 19-JUN-12-Soporte Directivo (Coordinador y Gerencia)"/>
    <n v="4"/>
    <n v="4"/>
    <n v="1355"/>
    <n v="1355"/>
    <s v="INT"/>
    <s v="e. Manejo del cliente-Soporte Directivo (Coordinador y Gerencia)"/>
    <x v="14"/>
  </r>
  <r>
    <n v="3654"/>
    <x v="91"/>
    <x v="8"/>
    <x v="1"/>
    <m/>
    <m/>
    <s v="a. Idoneidad del personal"/>
    <x v="3"/>
    <n v="4"/>
    <s v="SIN FECHA COMO TAL, SE ASIGNA LA INTERMEDIA DEL SEGUNDO SEMESTRE"/>
    <m/>
    <m/>
    <m/>
    <m/>
    <m/>
    <m/>
    <m/>
    <m/>
    <m/>
    <s v="SIN CECO"/>
    <s v="NO"/>
    <s v="CENTRO INTEGRADO POLICÍA 19-JUN-12-Personal que presta el servicio en obra"/>
    <n v="4"/>
    <n v="4"/>
    <n v="1355"/>
    <n v="1355"/>
    <s v="INT"/>
    <s v="a. Idoneidad del personal-Personal que presta el servicio en obra"/>
    <x v="15"/>
  </r>
  <r>
    <n v="3655"/>
    <x v="91"/>
    <x v="8"/>
    <x v="1"/>
    <m/>
    <m/>
    <s v="b. Oportuna atención al cliente"/>
    <x v="3"/>
    <n v="4"/>
    <s v="SIN FECHA COMO TAL, SE ASIGNA LA INTERMEDIA DEL SEGUNDO SEMESTRE"/>
    <m/>
    <m/>
    <m/>
    <m/>
    <m/>
    <m/>
    <m/>
    <m/>
    <m/>
    <s v="SIN CECO"/>
    <s v="NO"/>
    <s v="CENTRO INTEGRADO POLICÍA 19-JUN-12-Personal que presta el servicio en obra"/>
    <n v="4"/>
    <n v="4"/>
    <n v="1355"/>
    <n v="1355"/>
    <s v="INT"/>
    <s v="b. Oportuna atención al cliente-Personal que presta el servicio en obra"/>
    <x v="16"/>
  </r>
  <r>
    <n v="3656"/>
    <x v="91"/>
    <x v="8"/>
    <x v="1"/>
    <m/>
    <m/>
    <s v="c. Compromiso con el proyecto"/>
    <x v="3"/>
    <n v="4"/>
    <s v="SIN FECHA COMO TAL, SE ASIGNA LA INTERMEDIA DEL SEGUNDO SEMESTRE"/>
    <m/>
    <m/>
    <m/>
    <m/>
    <m/>
    <m/>
    <m/>
    <m/>
    <m/>
    <s v="SIN CECO"/>
    <s v="NO"/>
    <s v="CENTRO INTEGRADO POLICÍA 19-JUN-12-Personal que presta el servicio en obra"/>
    <n v="4"/>
    <n v="4"/>
    <n v="1355"/>
    <n v="1355"/>
    <s v="INT"/>
    <s v="c. Compromiso con el proyecto-Personal que presta el servicio en obra"/>
    <x v="17"/>
  </r>
  <r>
    <n v="3657"/>
    <x v="91"/>
    <x v="8"/>
    <x v="1"/>
    <m/>
    <m/>
    <s v="d. Cumplimiento de compromisos"/>
    <x v="3"/>
    <n v="4"/>
    <s v="SIN FECHA COMO TAL, SE ASIGNA LA INTERMEDIA DEL SEGUNDO SEMESTRE"/>
    <m/>
    <m/>
    <m/>
    <m/>
    <m/>
    <m/>
    <m/>
    <m/>
    <m/>
    <s v="SIN CECO"/>
    <s v="NO"/>
    <s v="CENTRO INTEGRADO POLICÍA 19-JUN-12-Personal que presta el servicio en obra"/>
    <n v="4"/>
    <n v="4"/>
    <n v="1355"/>
    <n v="1355"/>
    <s v="INT"/>
    <s v="d. Cumplimiento de compromisos-Personal que presta el servicio en obra"/>
    <x v="18"/>
  </r>
  <r>
    <n v="3658"/>
    <x v="91"/>
    <x v="8"/>
    <x v="1"/>
    <m/>
    <m/>
    <s v="e. Proactividad en desarrollo de funciones"/>
    <x v="3"/>
    <n v="4"/>
    <s v="SIN FECHA COMO TAL, SE ASIGNA LA INTERMEDIA DEL SEGUNDO SEMESTRE"/>
    <m/>
    <m/>
    <m/>
    <m/>
    <m/>
    <m/>
    <m/>
    <m/>
    <m/>
    <s v="SIN CECO"/>
    <s v="NO"/>
    <s v="CENTRO INTEGRADO POLICÍA 19-JUN-12-Personal que presta el servicio en obra"/>
    <n v="4"/>
    <n v="4"/>
    <n v="1355"/>
    <n v="1355"/>
    <s v="INT"/>
    <s v="e. Proactividad en desarrollo de funciones-Personal que presta el servicio en obra"/>
    <x v="19"/>
  </r>
  <r>
    <n v="3659"/>
    <x v="91"/>
    <x v="8"/>
    <x v="1"/>
    <m/>
    <m/>
    <s v="a. Calidad del Contenido"/>
    <x v="4"/>
    <n v="4"/>
    <s v="SIN FECHA COMO TAL, SE ASIGNA LA INTERMEDIA DEL SEGUNDO SEMESTRE"/>
    <m/>
    <m/>
    <m/>
    <m/>
    <m/>
    <m/>
    <m/>
    <m/>
    <m/>
    <s v="SIN CECO"/>
    <s v="NO"/>
    <s v="CENTRO INTEGRADO POLICÍA 19-JUN-12-Productos Asociados de PAYC (Informes, Control de presupuesto y Programación y actas)"/>
    <n v="4"/>
    <n v="4"/>
    <n v="1355"/>
    <n v="1355"/>
    <s v="INT"/>
    <s v="a. Calidad del Contenido-Productos Asociados de PAYC (Informes, Control de presupuesto y Programación y actas)"/>
    <x v="20"/>
  </r>
  <r>
    <n v="3660"/>
    <x v="91"/>
    <x v="8"/>
    <x v="1"/>
    <m/>
    <m/>
    <s v="b. Claridad del Contenido"/>
    <x v="4"/>
    <n v="4"/>
    <s v="SIN FECHA COMO TAL, SE ASIGNA LA INTERMEDIA DEL SEGUNDO SEMESTRE"/>
    <m/>
    <m/>
    <m/>
    <m/>
    <m/>
    <m/>
    <m/>
    <m/>
    <m/>
    <s v="SIN CECO"/>
    <s v="NO"/>
    <s v="CENTRO INTEGRADO POLICÍA 19-JUN-12-Productos Asociados de PAYC (Informes, Control de presupuesto y Programación y actas)"/>
    <n v="4"/>
    <n v="4"/>
    <n v="1355"/>
    <n v="1355"/>
    <s v="INT"/>
    <s v="b. Claridad del Contenido-Productos Asociados de PAYC (Informes, Control de presupuesto y Programación y actas)"/>
    <x v="21"/>
  </r>
  <r>
    <n v="3661"/>
    <x v="91"/>
    <x v="8"/>
    <x v="1"/>
    <m/>
    <m/>
    <s v="c. Oportunidad en la entrega"/>
    <x v="4"/>
    <n v="4"/>
    <s v="SIN FECHA COMO TAL, SE ASIGNA LA INTERMEDIA DEL SEGUNDO SEMESTRE"/>
    <m/>
    <m/>
    <m/>
    <m/>
    <m/>
    <m/>
    <m/>
    <m/>
    <m/>
    <s v="SIN CECO"/>
    <s v="NO"/>
    <s v="CENTRO INTEGRADO POLICÍA 19-JUN-12-Productos Asociados de PAYC (Informes, Control de presupuesto y Programación y actas)"/>
    <n v="4"/>
    <n v="4"/>
    <n v="1355"/>
    <n v="1355"/>
    <s v="INT"/>
    <s v="c. Oportunidad en la entrega-Productos Asociados de PAYC (Informes, Control de presupuesto y Programación y actas)"/>
    <x v="22"/>
  </r>
  <r>
    <n v="3662"/>
    <x v="91"/>
    <x v="8"/>
    <x v="1"/>
    <m/>
    <m/>
    <s v="d. Precisión de la información"/>
    <x v="4"/>
    <n v="4"/>
    <s v="SIN FECHA COMO TAL, SE ASIGNA LA INTERMEDIA DEL SEGUNDO SEMESTRE"/>
    <m/>
    <m/>
    <m/>
    <m/>
    <m/>
    <m/>
    <m/>
    <m/>
    <m/>
    <s v="SIN CECO"/>
    <s v="NO"/>
    <s v="CENTRO INTEGRADO POLICÍA 19-JUN-12-Productos Asociados de PAYC (Informes, Control de presupuesto y Programación y actas)"/>
    <n v="4"/>
    <n v="4"/>
    <n v="1355"/>
    <n v="1355"/>
    <s v="INT"/>
    <s v="d. Precisión de la información-Productos Asociados de PAYC (Informes, Control de presupuesto y Programación y actas)"/>
    <x v="23"/>
  </r>
  <r>
    <n v="3663"/>
    <x v="91"/>
    <x v="8"/>
    <x v="1"/>
    <m/>
    <m/>
    <s v="e. Diagramación"/>
    <x v="4"/>
    <n v="4"/>
    <s v="SIN FECHA COMO TAL, SE ASIGNA LA INTERMEDIA DEL SEGUNDO SEMESTRE"/>
    <m/>
    <m/>
    <m/>
    <m/>
    <m/>
    <m/>
    <m/>
    <m/>
    <m/>
    <s v="SIN CECO"/>
    <s v="NO"/>
    <s v="CENTRO INTEGRADO POLICÍA 19-JUN-12-Productos Asociados de PAYC (Informes, Control de presupuesto y Programación y actas)"/>
    <n v="4"/>
    <n v="4"/>
    <n v="1355"/>
    <n v="1355"/>
    <s v="INT"/>
    <s v="e. Diagramación-Productos Asociados de PAYC (Informes, Control de presupuesto y Programación y actas)"/>
    <x v="24"/>
  </r>
  <r>
    <n v="3664"/>
    <x v="91"/>
    <x v="8"/>
    <x v="1"/>
    <m/>
    <m/>
    <s v="a. Cumplimiento"/>
    <x v="5"/>
    <n v="4"/>
    <s v="SIN FECHA COMO TAL, SE ASIGNA LA INTERMEDIA DEL SEGUNDO SEMESTRE"/>
    <m/>
    <m/>
    <m/>
    <m/>
    <m/>
    <m/>
    <m/>
    <m/>
    <m/>
    <s v="SIN CECO"/>
    <s v="NO"/>
    <s v="CENTRO INTEGRADO POLICÍA 19-JUN-12-Compromisos Pactados"/>
    <n v="4"/>
    <n v="4"/>
    <n v="1355"/>
    <n v="1355"/>
    <s v="INT"/>
    <s v="a. Cumplimiento-Compromisos Pactados"/>
    <x v="25"/>
  </r>
  <r>
    <n v="3665"/>
    <x v="91"/>
    <x v="8"/>
    <x v="1"/>
    <m/>
    <m/>
    <s v="b. Satisface expectativas"/>
    <x v="5"/>
    <n v="4"/>
    <s v="SIN FECHA COMO TAL, SE ASIGNA LA INTERMEDIA DEL SEGUNDO SEMESTRE"/>
    <m/>
    <m/>
    <m/>
    <m/>
    <m/>
    <m/>
    <m/>
    <m/>
    <m/>
    <s v="SIN CECO"/>
    <s v="NO"/>
    <s v="CENTRO INTEGRADO POLICÍA 19-JUN-12-Compromisos Pactados"/>
    <n v="4"/>
    <n v="4"/>
    <n v="1355"/>
    <n v="1355"/>
    <s v="INT"/>
    <s v="b. Satisface expectativas-Compromisos Pactados"/>
    <x v="26"/>
  </r>
  <r>
    <n v="3666"/>
    <x v="91"/>
    <x v="8"/>
    <x v="1"/>
    <m/>
    <m/>
    <s v="c. Calidad de la Información suministrada"/>
    <x v="5"/>
    <n v="4"/>
    <s v="SIN FECHA COMO TAL, SE ASIGNA LA INTERMEDIA DEL SEGUNDO SEMESTRE"/>
    <m/>
    <m/>
    <m/>
    <m/>
    <m/>
    <m/>
    <m/>
    <m/>
    <m/>
    <s v="SIN CECO"/>
    <s v="NO"/>
    <s v="CENTRO INTEGRADO POLICÍA 19-JUN-12-Compromisos Pactados"/>
    <n v="4"/>
    <n v="4"/>
    <n v="1355"/>
    <n v="1355"/>
    <s v="INT"/>
    <s v="c. Calidad de la Información suministrada-Compromisos Pactados"/>
    <x v="27"/>
  </r>
  <r>
    <n v="3667"/>
    <x v="91"/>
    <x v="8"/>
    <x v="1"/>
    <m/>
    <m/>
    <s v="d. Disposición del personal de PAYC a las solicitudes del cliente"/>
    <x v="5"/>
    <n v="4"/>
    <s v="SIN FECHA COMO TAL, SE ASIGNA LA INTERMEDIA DEL SEGUNDO SEMESTRE"/>
    <m/>
    <m/>
    <m/>
    <m/>
    <m/>
    <m/>
    <m/>
    <m/>
    <m/>
    <s v="SIN CECO"/>
    <s v="NO"/>
    <s v="CENTRO INTEGRADO POLICÍA 19-JUN-12-Compromisos Pactados"/>
    <n v="4"/>
    <n v="4"/>
    <n v="1355"/>
    <n v="1355"/>
    <s v="INT"/>
    <s v="d. Disposición del personal de PAYC a las solicitudes del cliente-Compromisos Pactados"/>
    <x v="28"/>
  </r>
  <r>
    <n v="3668"/>
    <x v="91"/>
    <x v="8"/>
    <x v="1"/>
    <m/>
    <m/>
    <s v="e. Coherencia entre lo solicitado y lo entregado"/>
    <x v="5"/>
    <n v="4"/>
    <s v="SIN FECHA COMO TAL, SE ASIGNA LA INTERMEDIA DEL SEGUNDO SEMESTRE"/>
    <m/>
    <m/>
    <m/>
    <m/>
    <m/>
    <m/>
    <m/>
    <m/>
    <m/>
    <s v="SIN CECO"/>
    <s v="NO"/>
    <s v="CENTRO INTEGRADO POLICÍA 19-JUN-12-Compromisos Pactados"/>
    <n v="4"/>
    <n v="4"/>
    <n v="1355"/>
    <n v="1355"/>
    <s v="INT"/>
    <s v="e. Coherencia entre lo solicitado y lo entregado-Compromisos Pactados"/>
    <x v="29"/>
  </r>
  <r>
    <n v="3669"/>
    <x v="91"/>
    <x v="8"/>
    <x v="1"/>
    <m/>
    <m/>
    <s v="Grado de Satisfacción con el Servicio Prestado"/>
    <x v="6"/>
    <n v="4"/>
    <s v="SIN FECHA COMO TAL, SE ASIGNA LA INTERMEDIA DEL SEGUNDO SEMESTRE"/>
    <m/>
    <m/>
    <m/>
    <m/>
    <m/>
    <m/>
    <m/>
    <m/>
    <m/>
    <s v="SIN CECO"/>
    <s v="NO"/>
    <s v="CENTRO INTEGRADO POLICÍA 19-JUN-12-Grado de Satisfacción con el Servicio Prestado"/>
    <n v="4"/>
    <n v="4"/>
    <n v="1355"/>
    <n v="1355"/>
    <s v="INT"/>
    <s v="Grado de Satisfacción con el Servicio Prestado-Grado de Satisfacción con el Servicio Prestado"/>
    <x v="30"/>
  </r>
  <r>
    <n v="3670"/>
    <x v="91"/>
    <x v="8"/>
    <x v="1"/>
    <m/>
    <m/>
    <s v="Posibilidad de Volver a Contratar con PAYC"/>
    <x v="7"/>
    <n v="4"/>
    <s v="SIN FECHA COMO TAL, SE ASIGNA LA INTERMEDIA DEL SEGUNDO SEMESTRE"/>
    <m/>
    <m/>
    <m/>
    <m/>
    <m/>
    <m/>
    <m/>
    <m/>
    <m/>
    <s v="SIN CECO"/>
    <s v="NO"/>
    <s v="CENTRO INTEGRADO POLICÍA 19-JUN-12-Posibilidad de Volver a Contratar con PAYC"/>
    <n v="4"/>
    <n v="4"/>
    <n v="1355"/>
    <n v="1355"/>
    <s v="INT"/>
    <s v="Posibilidad de Volver a Contratar con PAYC-Posibilidad de Volver a Contratar con PAYC"/>
    <x v="31"/>
  </r>
  <r>
    <n v="3671"/>
    <x v="91"/>
    <x v="8"/>
    <x v="1"/>
    <m/>
    <m/>
    <s v="Principales fortalezas en el servicio que presta PAYC"/>
    <x v="8"/>
    <s v="Conocimiento que tienen sobre el proyecto.-Manejo tecnico de la ciencia.-Relación con el cliente-"/>
    <s v="SIN FECHA COMO TAL, SE ASIGNA LA INTERMEDIA DEL SEGUNDO SEMESTRE"/>
    <s v="CONOCIMIENTO DEL PROYECTO"/>
    <s v="CONOCIMIENTO TÉCNICO"/>
    <s v="RELACIÓN CON EL CLIENTE"/>
    <m/>
    <m/>
    <m/>
    <m/>
    <m/>
    <m/>
    <s v="SIN CECO"/>
    <s v="NO"/>
    <s v="CENTRO INTEGRADO POLICÍA 19-JUN-12-Fortalezas PAYC"/>
    <s v="Conocimiento que tienen sobre el proyecto.-Manejo tecnico de la ciencia.-Relación con el cliente-"/>
    <n v="0"/>
    <n v="1355"/>
    <n v="1355"/>
    <s v="INT"/>
    <s v="Principales fortalezas en el servicio que presta PAYC-Fortalezas PAYC"/>
    <x v="32"/>
  </r>
  <r>
    <n v="3672"/>
    <x v="91"/>
    <x v="8"/>
    <x v="1"/>
    <m/>
    <m/>
    <s v="Principales debilidades en el servicio que presta PAYC"/>
    <x v="9"/>
    <s v="El cambio de los profesionales en el proyecto.-Deficiencia en los equipos y recursos.-"/>
    <s v="SIN FECHA COMO TAL, SE ASIGNA LA INTERMEDIA DEL SEGUNDO SEMESTRE"/>
    <s v="ROTACIÓN DE PERSONAL"/>
    <s v="EQUIPOS"/>
    <s v="RECURSOS"/>
    <m/>
    <m/>
    <m/>
    <m/>
    <m/>
    <m/>
    <s v="SIN CECO"/>
    <s v="NO"/>
    <s v="CENTRO INTEGRADO POLICÍA 19-JUN-12-Debilidades PAYC"/>
    <s v="El cambio de los profesionales en el proyecto.-Deficiencia en los equipos y recursos.-"/>
    <n v="0"/>
    <n v="1355"/>
    <n v="1355"/>
    <s v="INT"/>
    <s v="Principales debilidades en el servicio que presta PAYC-Debilidades PAYC"/>
    <x v="33"/>
  </r>
  <r>
    <n v="3673"/>
    <x v="92"/>
    <x v="8"/>
    <x v="1"/>
    <m/>
    <m/>
    <s v="a. Conocimiento específico de temas aplicables al proyecto"/>
    <x v="0"/>
    <n v="4"/>
    <s v="SIN FECHA COMO TAL, SE ASIGNA LA INTERMEDIA DEL SEGUNDO SEMESTRE"/>
    <m/>
    <m/>
    <m/>
    <m/>
    <m/>
    <m/>
    <m/>
    <m/>
    <m/>
    <s v="SIN CECO"/>
    <s v="NO"/>
    <s v="CENTRO INTEGRADO POLICÍA 16-ABRI-12-Soporte Técnico"/>
    <n v="4"/>
    <n v="4"/>
    <n v="1355"/>
    <n v="1355"/>
    <s v="INT"/>
    <s v="a. Conocimiento específico de temas aplicables al proyecto-Soporte Técnico"/>
    <x v="0"/>
  </r>
  <r>
    <n v="3674"/>
    <x v="92"/>
    <x v="8"/>
    <x v="1"/>
    <m/>
    <m/>
    <s v="b. Idoneidad y Calidad del soporte"/>
    <x v="0"/>
    <n v="4"/>
    <s v="SIN FECHA COMO TAL, SE ASIGNA LA INTERMEDIA DEL SEGUNDO SEMESTRE"/>
    <m/>
    <m/>
    <m/>
    <m/>
    <m/>
    <m/>
    <m/>
    <m/>
    <m/>
    <s v="SIN CECO"/>
    <s v="NO"/>
    <s v="CENTRO INTEGRADO POLICÍA 16-ABRI-12-Soporte Técnico"/>
    <n v="4"/>
    <n v="4"/>
    <n v="1355"/>
    <n v="1355"/>
    <s v="INT"/>
    <s v="b. Idoneidad y Calidad del soporte-Soporte Técnico"/>
    <x v="1"/>
  </r>
  <r>
    <n v="3675"/>
    <x v="92"/>
    <x v="8"/>
    <x v="1"/>
    <m/>
    <m/>
    <s v="c. Cumplimiento de especificaciones técnicas de construcción"/>
    <x v="0"/>
    <n v="4"/>
    <s v="SIN FECHA COMO TAL, SE ASIGNA LA INTERMEDIA DEL SEGUNDO SEMESTRE"/>
    <m/>
    <m/>
    <m/>
    <m/>
    <m/>
    <m/>
    <m/>
    <m/>
    <m/>
    <s v="SIN CECO"/>
    <s v="NO"/>
    <s v="CENTRO INTEGRADO POLICÍA 16-ABRI-12-Soporte Técnico"/>
    <n v="4"/>
    <n v="4"/>
    <n v="1355"/>
    <n v="1355"/>
    <s v="INT"/>
    <s v="c. Cumplimiento de especificaciones técnicas de construcción-Soporte Técnico"/>
    <x v="2"/>
  </r>
  <r>
    <n v="3676"/>
    <x v="92"/>
    <x v="8"/>
    <x v="1"/>
    <m/>
    <m/>
    <s v="d. Confiabilidad de los conceptos aplicados"/>
    <x v="0"/>
    <n v="5"/>
    <s v="SIN FECHA COMO TAL, SE ASIGNA LA INTERMEDIA DEL SEGUNDO SEMESTRE"/>
    <m/>
    <m/>
    <m/>
    <m/>
    <m/>
    <m/>
    <m/>
    <m/>
    <m/>
    <s v="SIN CECO"/>
    <s v="NO"/>
    <s v="CENTRO INTEGRADO POLICÍA 16-ABRI-12-Soporte Técnico"/>
    <n v="5"/>
    <n v="5"/>
    <n v="1355"/>
    <n v="1355"/>
    <s v="INT"/>
    <s v="d. Confiabilidad de los conceptos aplicados-Soporte Técnico"/>
    <x v="3"/>
  </r>
  <r>
    <n v="3677"/>
    <x v="92"/>
    <x v="8"/>
    <x v="1"/>
    <m/>
    <m/>
    <s v="e. Oportunidad en entrega de información o requerimientos"/>
    <x v="0"/>
    <n v="4"/>
    <s v="SIN FECHA COMO TAL, SE ASIGNA LA INTERMEDIA DEL SEGUNDO SEMESTRE"/>
    <m/>
    <m/>
    <m/>
    <m/>
    <m/>
    <m/>
    <m/>
    <m/>
    <m/>
    <s v="SIN CECO"/>
    <s v="NO"/>
    <s v="CENTRO INTEGRADO POLICÍA 16-ABRI-12-Soporte Técnico"/>
    <n v="4"/>
    <n v="4"/>
    <n v="1355"/>
    <n v="1355"/>
    <s v="INT"/>
    <s v="e. Oportunidad en entrega de información o requerimientos-Soporte Técnico"/>
    <x v="4"/>
  </r>
  <r>
    <n v="3678"/>
    <x v="92"/>
    <x v="8"/>
    <x v="1"/>
    <m/>
    <m/>
    <s v="a. Oportunidad de la gestión en obra"/>
    <x v="1"/>
    <n v="4"/>
    <s v="SIN FECHA COMO TAL, SE ASIGNA LA INTERMEDIA DEL SEGUNDO SEMESTRE"/>
    <m/>
    <m/>
    <m/>
    <m/>
    <m/>
    <m/>
    <m/>
    <m/>
    <m/>
    <s v="SIN CECO"/>
    <s v="NO"/>
    <s v="CENTRO INTEGRADO POLICÍA 16-ABRI-12-Soporte Administrativo"/>
    <n v="4"/>
    <n v="4"/>
    <n v="1355"/>
    <n v="1355"/>
    <s v="INT"/>
    <s v="a. Oportunidad de la gestión en obra-Soporte Administrativo"/>
    <x v="5"/>
  </r>
  <r>
    <n v="3679"/>
    <x v="92"/>
    <x v="8"/>
    <x v="1"/>
    <m/>
    <m/>
    <s v="b. Manejo administrativo del proyecto"/>
    <x v="1"/>
    <n v="4"/>
    <s v="SIN FECHA COMO TAL, SE ASIGNA LA INTERMEDIA DEL SEGUNDO SEMESTRE"/>
    <m/>
    <m/>
    <m/>
    <m/>
    <m/>
    <m/>
    <m/>
    <m/>
    <m/>
    <s v="SIN CECO"/>
    <s v="NO"/>
    <s v="CENTRO INTEGRADO POLICÍA 16-ABRI-12-Soporte Administrativo"/>
    <n v="4"/>
    <n v="4"/>
    <n v="1355"/>
    <n v="1355"/>
    <s v="INT"/>
    <s v="b. Manejo administrativo del proyecto-Soporte Administrativo"/>
    <x v="6"/>
  </r>
  <r>
    <n v="3680"/>
    <x v="92"/>
    <x v="8"/>
    <x v="1"/>
    <m/>
    <m/>
    <s v="c. Información clara y veraz sobre la administración de proyecto"/>
    <x v="1"/>
    <n v="4"/>
    <s v="SIN FECHA COMO TAL, SE ASIGNA LA INTERMEDIA DEL SEGUNDO SEMESTRE"/>
    <m/>
    <m/>
    <m/>
    <m/>
    <m/>
    <m/>
    <m/>
    <m/>
    <m/>
    <s v="SIN CECO"/>
    <s v="NO"/>
    <s v="CENTRO INTEGRADO POLICÍA 16-ABRI-12-Soporte Administrativo"/>
    <n v="4"/>
    <n v="4"/>
    <n v="1355"/>
    <n v="1355"/>
    <s v="INT"/>
    <s v="c. Información clara y veraz sobre la administración de proyecto-Soporte Administrativo"/>
    <x v="7"/>
  </r>
  <r>
    <n v="3681"/>
    <x v="92"/>
    <x v="8"/>
    <x v="1"/>
    <m/>
    <m/>
    <s v="d. Cumplimientos con expectativas del cliente"/>
    <x v="1"/>
    <n v="4"/>
    <s v="SIN FECHA COMO TAL, SE ASIGNA LA INTERMEDIA DEL SEGUNDO SEMESTRE"/>
    <m/>
    <m/>
    <m/>
    <m/>
    <m/>
    <m/>
    <m/>
    <m/>
    <m/>
    <s v="SIN CECO"/>
    <s v="NO"/>
    <s v="CENTRO INTEGRADO POLICÍA 16-ABRI-12-Soporte Administrativo"/>
    <n v="4"/>
    <n v="4"/>
    <n v="1355"/>
    <n v="1355"/>
    <s v="INT"/>
    <s v="d. Cumplimientos con expectativas del cliente-Soporte Administrativo"/>
    <x v="8"/>
  </r>
  <r>
    <n v="3682"/>
    <x v="92"/>
    <x v="8"/>
    <x v="1"/>
    <m/>
    <m/>
    <s v="e. Control de presupuesto"/>
    <x v="1"/>
    <n v="4"/>
    <s v="SIN FECHA COMO TAL, SE ASIGNA LA INTERMEDIA DEL SEGUNDO SEMESTRE"/>
    <m/>
    <m/>
    <m/>
    <m/>
    <m/>
    <m/>
    <m/>
    <m/>
    <m/>
    <s v="SIN CECO"/>
    <s v="NO"/>
    <s v="CENTRO INTEGRADO POLICÍA 16-ABRI-12-Soporte Administrativo"/>
    <n v="4"/>
    <n v="4"/>
    <n v="1355"/>
    <n v="1355"/>
    <s v="INT"/>
    <s v="e. Control de presupuesto-Soporte Administrativo"/>
    <x v="9"/>
  </r>
  <r>
    <n v="3683"/>
    <x v="92"/>
    <x v="8"/>
    <x v="1"/>
    <m/>
    <m/>
    <s v="a. Apoyo y presencia en el proyecto"/>
    <x v="2"/>
    <n v="4"/>
    <s v="SIN FECHA COMO TAL, SE ASIGNA LA INTERMEDIA DEL SEGUNDO SEMESTRE"/>
    <m/>
    <m/>
    <m/>
    <m/>
    <m/>
    <m/>
    <m/>
    <m/>
    <m/>
    <s v="SIN CECO"/>
    <s v="NO"/>
    <s v="CENTRO INTEGRADO POLICÍA 16-ABRI-12-Soporte Directivo (Coordinador y Gerencia)"/>
    <n v="4"/>
    <n v="4"/>
    <n v="1355"/>
    <n v="1355"/>
    <s v="INT"/>
    <s v="a. Apoyo y presencia en el proyecto-Soporte Directivo (Coordinador y Gerencia)"/>
    <x v="10"/>
  </r>
  <r>
    <n v="3684"/>
    <x v="92"/>
    <x v="8"/>
    <x v="1"/>
    <m/>
    <m/>
    <s v="b. Conocimiento del proyecto"/>
    <x v="2"/>
    <n v="4"/>
    <s v="SIN FECHA COMO TAL, SE ASIGNA LA INTERMEDIA DEL SEGUNDO SEMESTRE"/>
    <m/>
    <m/>
    <m/>
    <m/>
    <m/>
    <m/>
    <m/>
    <m/>
    <m/>
    <s v="SIN CECO"/>
    <s v="NO"/>
    <s v="CENTRO INTEGRADO POLICÍA 16-ABRI-12-Soporte Directivo (Coordinador y Gerencia)"/>
    <n v="4"/>
    <n v="4"/>
    <n v="1355"/>
    <n v="1355"/>
    <s v="INT"/>
    <s v="b. Conocimiento del proyecto-Soporte Directivo (Coordinador y Gerencia)"/>
    <x v="11"/>
  </r>
  <r>
    <n v="3685"/>
    <x v="92"/>
    <x v="8"/>
    <x v="1"/>
    <m/>
    <m/>
    <s v="c. Planteamiento de soluciones y manejo de conflictos"/>
    <x v="2"/>
    <n v="4"/>
    <s v="SIN FECHA COMO TAL, SE ASIGNA LA INTERMEDIA DEL SEGUNDO SEMESTRE"/>
    <m/>
    <m/>
    <m/>
    <m/>
    <m/>
    <m/>
    <m/>
    <m/>
    <m/>
    <s v="SIN CECO"/>
    <s v="NO"/>
    <s v="CENTRO INTEGRADO POLICÍA 16-ABRI-12-Soporte Directivo (Coordinador y Gerencia)"/>
    <n v="4"/>
    <n v="4"/>
    <n v="1355"/>
    <n v="1355"/>
    <s v="INT"/>
    <s v="c. Planteamiento de soluciones y manejo de conflictos-Soporte Directivo (Coordinador y Gerencia)"/>
    <x v="12"/>
  </r>
  <r>
    <n v="3686"/>
    <x v="92"/>
    <x v="8"/>
    <x v="1"/>
    <m/>
    <m/>
    <s v="d. Cumplimiento de compromisos"/>
    <x v="2"/>
    <n v="4"/>
    <s v="SIN FECHA COMO TAL, SE ASIGNA LA INTERMEDIA DEL SEGUNDO SEMESTRE"/>
    <m/>
    <m/>
    <m/>
    <m/>
    <m/>
    <m/>
    <m/>
    <m/>
    <m/>
    <s v="SIN CECO"/>
    <s v="NO"/>
    <s v="CENTRO INTEGRADO POLICÍA 16-ABRI-12-Soporte Directivo (Coordinador y Gerencia)"/>
    <n v="4"/>
    <n v="4"/>
    <n v="1355"/>
    <n v="1355"/>
    <s v="INT"/>
    <s v="d. Cumplimiento de compromisos-Soporte Directivo (Coordinador y Gerencia)"/>
    <x v="13"/>
  </r>
  <r>
    <n v="3687"/>
    <x v="92"/>
    <x v="8"/>
    <x v="1"/>
    <m/>
    <m/>
    <s v="e. Manejo del cliente"/>
    <x v="2"/>
    <n v="4"/>
    <s v="SIN FECHA COMO TAL, SE ASIGNA LA INTERMEDIA DEL SEGUNDO SEMESTRE"/>
    <m/>
    <m/>
    <m/>
    <m/>
    <m/>
    <m/>
    <m/>
    <m/>
    <m/>
    <s v="SIN CECO"/>
    <s v="NO"/>
    <s v="CENTRO INTEGRADO POLICÍA 16-ABRI-12-Soporte Directivo (Coordinador y Gerencia)"/>
    <n v="4"/>
    <n v="4"/>
    <n v="1355"/>
    <n v="1355"/>
    <s v="INT"/>
    <s v="e. Manejo del cliente-Soporte Directivo (Coordinador y Gerencia)"/>
    <x v="14"/>
  </r>
  <r>
    <n v="3688"/>
    <x v="92"/>
    <x v="8"/>
    <x v="1"/>
    <m/>
    <m/>
    <s v="a. Idoneidad del personal"/>
    <x v="3"/>
    <n v="4"/>
    <s v="SIN FECHA COMO TAL, SE ASIGNA LA INTERMEDIA DEL SEGUNDO SEMESTRE"/>
    <m/>
    <m/>
    <m/>
    <m/>
    <m/>
    <m/>
    <m/>
    <m/>
    <m/>
    <s v="SIN CECO"/>
    <s v="NO"/>
    <s v="CENTRO INTEGRADO POLICÍA 16-ABRI-12-Personal que presta el servicio en obra"/>
    <n v="4"/>
    <n v="4"/>
    <n v="1355"/>
    <n v="1355"/>
    <s v="INT"/>
    <s v="a. Idoneidad del personal-Personal que presta el servicio en obra"/>
    <x v="15"/>
  </r>
  <r>
    <n v="3689"/>
    <x v="92"/>
    <x v="8"/>
    <x v="1"/>
    <m/>
    <m/>
    <s v="b. Oportuna atención al cliente"/>
    <x v="3"/>
    <n v="4"/>
    <s v="SIN FECHA COMO TAL, SE ASIGNA LA INTERMEDIA DEL SEGUNDO SEMESTRE"/>
    <m/>
    <m/>
    <m/>
    <m/>
    <m/>
    <m/>
    <m/>
    <m/>
    <m/>
    <s v="SIN CECO"/>
    <s v="NO"/>
    <s v="CENTRO INTEGRADO POLICÍA 16-ABRI-12-Personal que presta el servicio en obra"/>
    <n v="4"/>
    <n v="4"/>
    <n v="1355"/>
    <n v="1355"/>
    <s v="INT"/>
    <s v="b. Oportuna atención al cliente-Personal que presta el servicio en obra"/>
    <x v="16"/>
  </r>
  <r>
    <n v="3690"/>
    <x v="92"/>
    <x v="8"/>
    <x v="1"/>
    <m/>
    <m/>
    <s v="c. Compromiso con el proyecto"/>
    <x v="3"/>
    <n v="4"/>
    <s v="SIN FECHA COMO TAL, SE ASIGNA LA INTERMEDIA DEL SEGUNDO SEMESTRE"/>
    <m/>
    <m/>
    <m/>
    <m/>
    <m/>
    <m/>
    <m/>
    <m/>
    <m/>
    <s v="SIN CECO"/>
    <s v="NO"/>
    <s v="CENTRO INTEGRADO POLICÍA 16-ABRI-12-Personal que presta el servicio en obra"/>
    <n v="4"/>
    <n v="4"/>
    <n v="1355"/>
    <n v="1355"/>
    <s v="INT"/>
    <s v="c. Compromiso con el proyecto-Personal que presta el servicio en obra"/>
    <x v="17"/>
  </r>
  <r>
    <n v="3691"/>
    <x v="92"/>
    <x v="8"/>
    <x v="1"/>
    <m/>
    <m/>
    <s v="d. Cumplimiento de compromisos"/>
    <x v="3"/>
    <n v="4"/>
    <s v="SIN FECHA COMO TAL, SE ASIGNA LA INTERMEDIA DEL SEGUNDO SEMESTRE"/>
    <m/>
    <m/>
    <m/>
    <m/>
    <m/>
    <m/>
    <m/>
    <m/>
    <m/>
    <s v="SIN CECO"/>
    <s v="NO"/>
    <s v="CENTRO INTEGRADO POLICÍA 16-ABRI-12-Personal que presta el servicio en obra"/>
    <n v="4"/>
    <n v="4"/>
    <n v="1355"/>
    <n v="1355"/>
    <s v="INT"/>
    <s v="d. Cumplimiento de compromisos-Personal que presta el servicio en obra"/>
    <x v="18"/>
  </r>
  <r>
    <n v="3692"/>
    <x v="92"/>
    <x v="8"/>
    <x v="1"/>
    <m/>
    <m/>
    <s v="e. Proactividad en desarrollo de funciones"/>
    <x v="3"/>
    <n v="4"/>
    <s v="SIN FECHA COMO TAL, SE ASIGNA LA INTERMEDIA DEL SEGUNDO SEMESTRE"/>
    <m/>
    <m/>
    <m/>
    <m/>
    <m/>
    <m/>
    <m/>
    <m/>
    <m/>
    <s v="SIN CECO"/>
    <s v="NO"/>
    <s v="CENTRO INTEGRADO POLICÍA 16-ABRI-12-Personal que presta el servicio en obra"/>
    <n v="4"/>
    <n v="4"/>
    <n v="1355"/>
    <n v="1355"/>
    <s v="INT"/>
    <s v="e. Proactividad en desarrollo de funciones-Personal que presta el servicio en obra"/>
    <x v="19"/>
  </r>
  <r>
    <n v="3693"/>
    <x v="92"/>
    <x v="8"/>
    <x v="1"/>
    <m/>
    <m/>
    <s v="a. Calidad del Contenido"/>
    <x v="4"/>
    <n v="5"/>
    <s v="SIN FECHA COMO TAL, SE ASIGNA LA INTERMEDIA DEL SEGUNDO SEMESTRE"/>
    <m/>
    <m/>
    <m/>
    <m/>
    <m/>
    <m/>
    <m/>
    <m/>
    <m/>
    <s v="SIN CECO"/>
    <s v="NO"/>
    <s v="CENTRO INTEGRADO POLICÍA 16-ABRI-12-Productos Asociados de PAYC (Informes, Control de presupuesto y Programación y actas)"/>
    <n v="5"/>
    <n v="5"/>
    <n v="1355"/>
    <n v="1355"/>
    <s v="INT"/>
    <s v="a. Calidad del Contenido-Productos Asociados de PAYC (Informes, Control de presupuesto y Programación y actas)"/>
    <x v="20"/>
  </r>
  <r>
    <n v="3694"/>
    <x v="92"/>
    <x v="8"/>
    <x v="1"/>
    <m/>
    <m/>
    <s v="b. Claridad del Contenido"/>
    <x v="4"/>
    <n v="5"/>
    <s v="SIN FECHA COMO TAL, SE ASIGNA LA INTERMEDIA DEL SEGUNDO SEMESTRE"/>
    <m/>
    <m/>
    <m/>
    <m/>
    <m/>
    <m/>
    <m/>
    <m/>
    <m/>
    <s v="SIN CECO"/>
    <s v="NO"/>
    <s v="CENTRO INTEGRADO POLICÍA 16-ABRI-12-Productos Asociados de PAYC (Informes, Control de presupuesto y Programación y actas)"/>
    <n v="5"/>
    <n v="5"/>
    <n v="1355"/>
    <n v="1355"/>
    <s v="INT"/>
    <s v="b. Claridad del Contenido-Productos Asociados de PAYC (Informes, Control de presupuesto y Programación y actas)"/>
    <x v="21"/>
  </r>
  <r>
    <n v="3695"/>
    <x v="92"/>
    <x v="8"/>
    <x v="1"/>
    <m/>
    <m/>
    <s v="c. Oportunidad en la entrega"/>
    <x v="4"/>
    <n v="4"/>
    <s v="SIN FECHA COMO TAL, SE ASIGNA LA INTERMEDIA DEL SEGUNDO SEMESTRE"/>
    <m/>
    <m/>
    <m/>
    <m/>
    <m/>
    <m/>
    <m/>
    <m/>
    <m/>
    <s v="SIN CECO"/>
    <s v="NO"/>
    <s v="CENTRO INTEGRADO POLICÍA 16-ABRI-12-Productos Asociados de PAYC (Informes, Control de presupuesto y Programación y actas)"/>
    <n v="4"/>
    <n v="4"/>
    <n v="1355"/>
    <n v="1355"/>
    <s v="INT"/>
    <s v="c. Oportunidad en la entrega-Productos Asociados de PAYC (Informes, Control de presupuesto y Programación y actas)"/>
    <x v="22"/>
  </r>
  <r>
    <n v="3696"/>
    <x v="92"/>
    <x v="8"/>
    <x v="1"/>
    <m/>
    <m/>
    <s v="d. Precisión de la información"/>
    <x v="4"/>
    <n v="5"/>
    <s v="SIN FECHA COMO TAL, SE ASIGNA LA INTERMEDIA DEL SEGUNDO SEMESTRE"/>
    <m/>
    <m/>
    <m/>
    <m/>
    <m/>
    <m/>
    <m/>
    <m/>
    <m/>
    <s v="SIN CECO"/>
    <s v="NO"/>
    <s v="CENTRO INTEGRADO POLICÍA 16-ABRI-12-Productos Asociados de PAYC (Informes, Control de presupuesto y Programación y actas)"/>
    <n v="5"/>
    <n v="5"/>
    <n v="1355"/>
    <n v="1355"/>
    <s v="INT"/>
    <s v="d. Precisión de la información-Productos Asociados de PAYC (Informes, Control de presupuesto y Programación y actas)"/>
    <x v="23"/>
  </r>
  <r>
    <n v="3697"/>
    <x v="92"/>
    <x v="8"/>
    <x v="1"/>
    <m/>
    <m/>
    <s v="e. Diagramación"/>
    <x v="4"/>
    <n v="4"/>
    <s v="SIN FECHA COMO TAL, SE ASIGNA LA INTERMEDIA DEL SEGUNDO SEMESTRE"/>
    <m/>
    <m/>
    <m/>
    <m/>
    <m/>
    <m/>
    <m/>
    <m/>
    <m/>
    <s v="SIN CECO"/>
    <s v="NO"/>
    <s v="CENTRO INTEGRADO POLICÍA 16-ABRI-12-Productos Asociados de PAYC (Informes, Control de presupuesto y Programación y actas)"/>
    <n v="4"/>
    <n v="4"/>
    <n v="1355"/>
    <n v="1355"/>
    <s v="INT"/>
    <s v="e. Diagramación-Productos Asociados de PAYC (Informes, Control de presupuesto y Programación y actas)"/>
    <x v="24"/>
  </r>
  <r>
    <n v="3698"/>
    <x v="92"/>
    <x v="8"/>
    <x v="1"/>
    <m/>
    <m/>
    <s v="a. Cumplimiento"/>
    <x v="5"/>
    <n v="4"/>
    <s v="SIN FECHA COMO TAL, SE ASIGNA LA INTERMEDIA DEL SEGUNDO SEMESTRE"/>
    <m/>
    <m/>
    <m/>
    <m/>
    <m/>
    <m/>
    <m/>
    <m/>
    <m/>
    <s v="SIN CECO"/>
    <s v="NO"/>
    <s v="CENTRO INTEGRADO POLICÍA 16-ABRI-12-Compromisos Pactados"/>
    <n v="4"/>
    <n v="4"/>
    <n v="1355"/>
    <n v="1355"/>
    <s v="INT"/>
    <s v="a. Cumplimiento-Compromisos Pactados"/>
    <x v="25"/>
  </r>
  <r>
    <n v="3699"/>
    <x v="92"/>
    <x v="8"/>
    <x v="1"/>
    <m/>
    <m/>
    <s v="b. Satisface expectativas"/>
    <x v="5"/>
    <n v="4"/>
    <s v="SIN FECHA COMO TAL, SE ASIGNA LA INTERMEDIA DEL SEGUNDO SEMESTRE"/>
    <m/>
    <m/>
    <m/>
    <m/>
    <m/>
    <m/>
    <m/>
    <m/>
    <m/>
    <s v="SIN CECO"/>
    <s v="NO"/>
    <s v="CENTRO INTEGRADO POLICÍA 16-ABRI-12-Compromisos Pactados"/>
    <n v="4"/>
    <n v="4"/>
    <n v="1355"/>
    <n v="1355"/>
    <s v="INT"/>
    <s v="b. Satisface expectativas-Compromisos Pactados"/>
    <x v="26"/>
  </r>
  <r>
    <n v="3700"/>
    <x v="92"/>
    <x v="8"/>
    <x v="1"/>
    <m/>
    <m/>
    <s v="c. Calidad de la Información suministrada"/>
    <x v="5"/>
    <n v="4"/>
    <s v="SIN FECHA COMO TAL, SE ASIGNA LA INTERMEDIA DEL SEGUNDO SEMESTRE"/>
    <m/>
    <m/>
    <m/>
    <m/>
    <m/>
    <m/>
    <m/>
    <m/>
    <m/>
    <s v="SIN CECO"/>
    <s v="NO"/>
    <s v="CENTRO INTEGRADO POLICÍA 16-ABRI-12-Compromisos Pactados"/>
    <n v="4"/>
    <n v="4"/>
    <n v="1355"/>
    <n v="1355"/>
    <s v="INT"/>
    <s v="c. Calidad de la Información suministrada-Compromisos Pactados"/>
    <x v="27"/>
  </r>
  <r>
    <n v="3701"/>
    <x v="92"/>
    <x v="8"/>
    <x v="1"/>
    <m/>
    <m/>
    <s v="d. Disposición del personal de PAYC a las solicitudes del cliente"/>
    <x v="5"/>
    <n v="4"/>
    <s v="SIN FECHA COMO TAL, SE ASIGNA LA INTERMEDIA DEL SEGUNDO SEMESTRE"/>
    <m/>
    <m/>
    <m/>
    <m/>
    <m/>
    <m/>
    <m/>
    <m/>
    <m/>
    <s v="SIN CECO"/>
    <s v="NO"/>
    <s v="CENTRO INTEGRADO POLICÍA 16-ABRI-12-Compromisos Pactados"/>
    <n v="4"/>
    <n v="4"/>
    <n v="1355"/>
    <n v="1355"/>
    <s v="INT"/>
    <s v="d. Disposición del personal de PAYC a las solicitudes del cliente-Compromisos Pactados"/>
    <x v="28"/>
  </r>
  <r>
    <n v="3702"/>
    <x v="92"/>
    <x v="8"/>
    <x v="1"/>
    <m/>
    <m/>
    <s v="e. Coherencia entre lo solicitado y lo entregado"/>
    <x v="5"/>
    <n v="4"/>
    <s v="SIN FECHA COMO TAL, SE ASIGNA LA INTERMEDIA DEL SEGUNDO SEMESTRE"/>
    <m/>
    <m/>
    <m/>
    <m/>
    <m/>
    <m/>
    <m/>
    <m/>
    <m/>
    <s v="SIN CECO"/>
    <s v="NO"/>
    <s v="CENTRO INTEGRADO POLICÍA 16-ABRI-12-Compromisos Pactados"/>
    <n v="4"/>
    <n v="4"/>
    <n v="1355"/>
    <n v="1355"/>
    <s v="INT"/>
    <s v="e. Coherencia entre lo solicitado y lo entregado-Compromisos Pactados"/>
    <x v="29"/>
  </r>
  <r>
    <n v="3703"/>
    <x v="92"/>
    <x v="8"/>
    <x v="1"/>
    <m/>
    <m/>
    <s v="Grado de Satisfacción con el Servicio Prestado"/>
    <x v="6"/>
    <n v="4"/>
    <s v="SIN FECHA COMO TAL, SE ASIGNA LA INTERMEDIA DEL SEGUNDO SEMESTRE"/>
    <m/>
    <m/>
    <m/>
    <m/>
    <m/>
    <m/>
    <m/>
    <m/>
    <m/>
    <s v="SIN CECO"/>
    <s v="NO"/>
    <s v="CENTRO INTEGRADO POLICÍA 16-ABRI-12-Grado de Satisfacción con el Servicio Prestado"/>
    <n v="4"/>
    <n v="4"/>
    <n v="1355"/>
    <n v="1355"/>
    <s v="INT"/>
    <s v="Grado de Satisfacción con el Servicio Prestado-Grado de Satisfacción con el Servicio Prestado"/>
    <x v="30"/>
  </r>
  <r>
    <n v="3704"/>
    <x v="92"/>
    <x v="8"/>
    <x v="1"/>
    <m/>
    <m/>
    <s v="Posibilidad de Volver a Contratar con PAYC"/>
    <x v="7"/>
    <n v="4"/>
    <s v="SIN FECHA COMO TAL, SE ASIGNA LA INTERMEDIA DEL SEGUNDO SEMESTRE"/>
    <m/>
    <m/>
    <m/>
    <m/>
    <m/>
    <m/>
    <m/>
    <m/>
    <m/>
    <s v="SIN CECO"/>
    <s v="NO"/>
    <s v="CENTRO INTEGRADO POLICÍA 16-ABRI-12-Posibilidad de Volver a Contratar con PAYC"/>
    <n v="4"/>
    <n v="4"/>
    <n v="1355"/>
    <n v="1355"/>
    <s v="INT"/>
    <s v="Posibilidad de Volver a Contratar con PAYC-Posibilidad de Volver a Contratar con PAYC"/>
    <x v="31"/>
  </r>
  <r>
    <n v="3705"/>
    <x v="92"/>
    <x v="8"/>
    <x v="1"/>
    <m/>
    <m/>
    <s v="Principales fortalezas en el servicio que presta PAYC"/>
    <x v="8"/>
    <s v=" Experiencia como empresa-Experiencia profesional-Relación con el cliente-"/>
    <s v="SIN FECHA COMO TAL, SE ASIGNA LA INTERMEDIA DEL SEGUNDO SEMESTRE"/>
    <s v="EXPERIENCIA PAYC"/>
    <s v="EXPERIENCIA PERSONAL"/>
    <s v="RELACIÓN CON EL CLIENTE"/>
    <m/>
    <m/>
    <m/>
    <m/>
    <m/>
    <m/>
    <s v="SIN CECO"/>
    <s v="NO"/>
    <s v="CENTRO INTEGRADO POLICÍA 16-ABRI-12-Fortalezas PAYC"/>
    <s v=" Experiencia como empresa-Experiencia profesional-Relación con el cliente-"/>
    <n v="0"/>
    <n v="1355"/>
    <n v="1355"/>
    <s v="INT"/>
    <s v="Principales fortalezas en el servicio que presta PAYC-Fortalezas PAYC"/>
    <x v="32"/>
  </r>
  <r>
    <n v="3706"/>
    <x v="92"/>
    <x v="8"/>
    <x v="1"/>
    <m/>
    <m/>
    <s v="Principales debilidades en el servicio que presta PAYC"/>
    <x v="9"/>
    <s v="Se han tenido inconvenientes en la comunicación con el personal por falta de logística. Equipos celulares-Los medios impresos en blanco y negro hacen perder la claridad de la información-"/>
    <s v="SIN FECHA COMO TAL, SE ASIGNA LA INTERMEDIA DEL SEGUNDO SEMESTRE"/>
    <s v="EQUIPOS CECULARES"/>
    <s v="CALIDAD DE LAS IMPRESIONES"/>
    <m/>
    <m/>
    <m/>
    <m/>
    <m/>
    <m/>
    <m/>
    <s v="SIN CECO"/>
    <s v="NO"/>
    <s v="CENTRO INTEGRADO POLICÍA 16-ABRI-12-Debilidades PAYC"/>
    <s v="Se han tenido inconvenientes en la comunicación con el personal por falta de logística. Equipos celulares-Los medios impresos en blanco y negro hacen perder la claridad de la información-"/>
    <n v="0"/>
    <n v="1355"/>
    <n v="1355"/>
    <s v="INT"/>
    <s v="Principales debilidades en el servicio que presta PAYC-Debilidades PAYC"/>
    <x v="33"/>
  </r>
  <r>
    <n v="3707"/>
    <x v="93"/>
    <x v="8"/>
    <x v="1"/>
    <m/>
    <m/>
    <s v="a. Conocimiento específico de temas aplicables al proyecto"/>
    <x v="0"/>
    <n v="4"/>
    <s v="SIN FECHA COMO TAL, SE ASIGNA LA INTERMEDIA DEL SEGUNDO SEMESTRE"/>
    <m/>
    <m/>
    <m/>
    <m/>
    <m/>
    <m/>
    <m/>
    <m/>
    <m/>
    <s v="SIN CECO"/>
    <s v="NO"/>
    <s v="COMPENSAR 1A DE MAYO 31-MAY-12-Soporte Técnico"/>
    <n v="4"/>
    <n v="4"/>
    <n v="1188"/>
    <n v="1188"/>
    <s v="INT"/>
    <s v="a. Conocimiento específico de temas aplicables al proyecto-Soporte Técnico"/>
    <x v="0"/>
  </r>
  <r>
    <n v="3708"/>
    <x v="93"/>
    <x v="8"/>
    <x v="1"/>
    <m/>
    <m/>
    <s v="b. Idoneidad y Calidad del soporte"/>
    <x v="0"/>
    <n v="4"/>
    <s v="SIN FECHA COMO TAL, SE ASIGNA LA INTERMEDIA DEL SEGUNDO SEMESTRE"/>
    <m/>
    <m/>
    <m/>
    <m/>
    <m/>
    <m/>
    <m/>
    <m/>
    <m/>
    <s v="SIN CECO"/>
    <s v="NO"/>
    <s v="COMPENSAR 1A DE MAYO 31-MAY-12-Soporte Técnico"/>
    <n v="4"/>
    <n v="4"/>
    <n v="1188"/>
    <n v="1188"/>
    <s v="INT"/>
    <s v="b. Idoneidad y Calidad del soporte-Soporte Técnico"/>
    <x v="1"/>
  </r>
  <r>
    <n v="3709"/>
    <x v="93"/>
    <x v="8"/>
    <x v="1"/>
    <m/>
    <m/>
    <s v="c. Cumplimiento de especificaciones técnicas de construcción"/>
    <x v="0"/>
    <n v="3"/>
    <s v="SIN FECHA COMO TAL, SE ASIGNA LA INTERMEDIA DEL SEGUNDO SEMESTRE"/>
    <m/>
    <m/>
    <m/>
    <m/>
    <m/>
    <m/>
    <m/>
    <m/>
    <m/>
    <s v="SIN CECO"/>
    <s v="NO"/>
    <s v="COMPENSAR 1A DE MAYO 31-MAY-12-Soporte Técnico"/>
    <n v="3"/>
    <n v="3"/>
    <n v="1188"/>
    <n v="1188"/>
    <s v="INT"/>
    <s v="c. Cumplimiento de especificaciones técnicas de construcción-Soporte Técnico"/>
    <x v="2"/>
  </r>
  <r>
    <n v="3710"/>
    <x v="93"/>
    <x v="8"/>
    <x v="1"/>
    <m/>
    <m/>
    <s v="d. Confiabilidad de los conceptos aplicados"/>
    <x v="0"/>
    <n v="4"/>
    <s v="SIN FECHA COMO TAL, SE ASIGNA LA INTERMEDIA DEL SEGUNDO SEMESTRE"/>
    <m/>
    <m/>
    <m/>
    <m/>
    <m/>
    <m/>
    <m/>
    <m/>
    <m/>
    <s v="SIN CECO"/>
    <s v="NO"/>
    <s v="COMPENSAR 1A DE MAYO 31-MAY-12-Soporte Técnico"/>
    <n v="4"/>
    <n v="4"/>
    <n v="1188"/>
    <n v="1188"/>
    <s v="INT"/>
    <s v="d. Confiabilidad de los conceptos aplicados-Soporte Técnico"/>
    <x v="3"/>
  </r>
  <r>
    <n v="3711"/>
    <x v="93"/>
    <x v="8"/>
    <x v="1"/>
    <m/>
    <m/>
    <s v="e. Oportunidad en entrega de información o requerimientos"/>
    <x v="0"/>
    <n v="4"/>
    <s v="SIN FECHA COMO TAL, SE ASIGNA LA INTERMEDIA DEL SEGUNDO SEMESTRE"/>
    <m/>
    <m/>
    <m/>
    <m/>
    <m/>
    <m/>
    <m/>
    <m/>
    <m/>
    <s v="SIN CECO"/>
    <s v="NO"/>
    <s v="COMPENSAR 1A DE MAYO 31-MAY-12-Soporte Técnico"/>
    <n v="4"/>
    <n v="4"/>
    <n v="1188"/>
    <n v="1188"/>
    <s v="INT"/>
    <s v="e. Oportunidad en entrega de información o requerimientos-Soporte Técnico"/>
    <x v="4"/>
  </r>
  <r>
    <n v="3712"/>
    <x v="93"/>
    <x v="8"/>
    <x v="1"/>
    <m/>
    <m/>
    <s v="a. Oportunidad de la gestión en obra"/>
    <x v="1"/>
    <n v="4"/>
    <s v="SIN FECHA COMO TAL, SE ASIGNA LA INTERMEDIA DEL SEGUNDO SEMESTRE"/>
    <m/>
    <m/>
    <m/>
    <m/>
    <m/>
    <m/>
    <m/>
    <m/>
    <m/>
    <s v="SIN CECO"/>
    <s v="NO"/>
    <s v="COMPENSAR 1A DE MAYO 31-MAY-12-Soporte Administrativo"/>
    <n v="4"/>
    <n v="4"/>
    <n v="1188"/>
    <n v="1188"/>
    <s v="INT"/>
    <s v="a. Oportunidad de la gestión en obra-Soporte Administrativo"/>
    <x v="5"/>
  </r>
  <r>
    <n v="3713"/>
    <x v="93"/>
    <x v="8"/>
    <x v="1"/>
    <m/>
    <m/>
    <s v="b. Manejo administrativo del proyecto"/>
    <x v="1"/>
    <n v="4"/>
    <s v="SIN FECHA COMO TAL, SE ASIGNA LA INTERMEDIA DEL SEGUNDO SEMESTRE"/>
    <m/>
    <m/>
    <m/>
    <m/>
    <m/>
    <m/>
    <m/>
    <m/>
    <m/>
    <s v="SIN CECO"/>
    <s v="NO"/>
    <s v="COMPENSAR 1A DE MAYO 31-MAY-12-Soporte Administrativo"/>
    <n v="4"/>
    <n v="4"/>
    <n v="1188"/>
    <n v="1188"/>
    <s v="INT"/>
    <s v="b. Manejo administrativo del proyecto-Soporte Administrativo"/>
    <x v="6"/>
  </r>
  <r>
    <n v="3714"/>
    <x v="93"/>
    <x v="8"/>
    <x v="1"/>
    <m/>
    <m/>
    <s v="c. Información clara y veraz sobre la administración de proyecto"/>
    <x v="1"/>
    <n v="4"/>
    <s v="SIN FECHA COMO TAL, SE ASIGNA LA INTERMEDIA DEL SEGUNDO SEMESTRE"/>
    <m/>
    <m/>
    <m/>
    <m/>
    <m/>
    <m/>
    <m/>
    <m/>
    <m/>
    <s v="SIN CECO"/>
    <s v="NO"/>
    <s v="COMPENSAR 1A DE MAYO 31-MAY-12-Soporte Administrativo"/>
    <n v="4"/>
    <n v="4"/>
    <n v="1188"/>
    <n v="1188"/>
    <s v="INT"/>
    <s v="c. Información clara y veraz sobre la administración de proyecto-Soporte Administrativo"/>
    <x v="7"/>
  </r>
  <r>
    <n v="3715"/>
    <x v="93"/>
    <x v="8"/>
    <x v="1"/>
    <m/>
    <m/>
    <s v="d. Cumplimientos con expectativas del cliente"/>
    <x v="1"/>
    <n v="3"/>
    <s v="SIN FECHA COMO TAL, SE ASIGNA LA INTERMEDIA DEL SEGUNDO SEMESTRE"/>
    <m/>
    <m/>
    <m/>
    <m/>
    <m/>
    <m/>
    <m/>
    <m/>
    <m/>
    <s v="SIN CECO"/>
    <s v="NO"/>
    <s v="COMPENSAR 1A DE MAYO 31-MAY-12-Soporte Administrativo"/>
    <n v="3"/>
    <n v="3"/>
    <n v="1188"/>
    <n v="1188"/>
    <s v="INT"/>
    <s v="d. Cumplimientos con expectativas del cliente-Soporte Administrativo"/>
    <x v="8"/>
  </r>
  <r>
    <n v="3716"/>
    <x v="93"/>
    <x v="8"/>
    <x v="1"/>
    <m/>
    <m/>
    <s v="e. Control de presupuesto"/>
    <x v="1"/>
    <n v="3"/>
    <s v="SIN FECHA COMO TAL, SE ASIGNA LA INTERMEDIA DEL SEGUNDO SEMESTRE"/>
    <m/>
    <m/>
    <m/>
    <m/>
    <m/>
    <m/>
    <m/>
    <m/>
    <m/>
    <s v="SIN CECO"/>
    <s v="NO"/>
    <s v="COMPENSAR 1A DE MAYO 31-MAY-12-Soporte Administrativo"/>
    <n v="3"/>
    <n v="3"/>
    <n v="1188"/>
    <n v="1188"/>
    <s v="INT"/>
    <s v="e. Control de presupuesto-Soporte Administrativo"/>
    <x v="9"/>
  </r>
  <r>
    <n v="3717"/>
    <x v="93"/>
    <x v="8"/>
    <x v="1"/>
    <m/>
    <m/>
    <s v="a. Apoyo y presencia en el proyecto"/>
    <x v="2"/>
    <n v="4"/>
    <s v="SIN FECHA COMO TAL, SE ASIGNA LA INTERMEDIA DEL SEGUNDO SEMESTRE"/>
    <m/>
    <m/>
    <m/>
    <m/>
    <m/>
    <m/>
    <m/>
    <m/>
    <m/>
    <s v="SIN CECO"/>
    <s v="NO"/>
    <s v="COMPENSAR 1A DE MAYO 31-MAY-12-Soporte Directivo (Coordinador y Gerencia)"/>
    <n v="4"/>
    <n v="4"/>
    <n v="1188"/>
    <n v="1188"/>
    <s v="INT"/>
    <s v="a. Apoyo y presencia en el proyecto-Soporte Directivo (Coordinador y Gerencia)"/>
    <x v="10"/>
  </r>
  <r>
    <n v="3718"/>
    <x v="93"/>
    <x v="8"/>
    <x v="1"/>
    <m/>
    <m/>
    <s v="b. Conocimiento del proyecto"/>
    <x v="2"/>
    <n v="5"/>
    <s v="SIN FECHA COMO TAL, SE ASIGNA LA INTERMEDIA DEL SEGUNDO SEMESTRE"/>
    <m/>
    <m/>
    <m/>
    <m/>
    <m/>
    <m/>
    <m/>
    <m/>
    <m/>
    <s v="SIN CECO"/>
    <s v="NO"/>
    <s v="COMPENSAR 1A DE MAYO 31-MAY-12-Soporte Directivo (Coordinador y Gerencia)"/>
    <n v="5"/>
    <n v="5"/>
    <n v="1188"/>
    <n v="1188"/>
    <s v="INT"/>
    <s v="b. Conocimiento del proyecto-Soporte Directivo (Coordinador y Gerencia)"/>
    <x v="11"/>
  </r>
  <r>
    <n v="3719"/>
    <x v="93"/>
    <x v="8"/>
    <x v="1"/>
    <m/>
    <m/>
    <s v="c. Planteamiento de soluciones y manejo de conflictos"/>
    <x v="2"/>
    <n v="5"/>
    <s v="SIN FECHA COMO TAL, SE ASIGNA LA INTERMEDIA DEL SEGUNDO SEMESTRE"/>
    <m/>
    <m/>
    <m/>
    <m/>
    <m/>
    <m/>
    <m/>
    <m/>
    <m/>
    <s v="SIN CECO"/>
    <s v="NO"/>
    <s v="COMPENSAR 1A DE MAYO 31-MAY-12-Soporte Directivo (Coordinador y Gerencia)"/>
    <n v="5"/>
    <n v="5"/>
    <n v="1188"/>
    <n v="1188"/>
    <s v="INT"/>
    <s v="c. Planteamiento de soluciones y manejo de conflictos-Soporte Directivo (Coordinador y Gerencia)"/>
    <x v="12"/>
  </r>
  <r>
    <n v="3720"/>
    <x v="93"/>
    <x v="8"/>
    <x v="1"/>
    <m/>
    <m/>
    <s v="d. Cumplimiento de compromisos"/>
    <x v="2"/>
    <n v="5"/>
    <s v="SIN FECHA COMO TAL, SE ASIGNA LA INTERMEDIA DEL SEGUNDO SEMESTRE"/>
    <m/>
    <m/>
    <m/>
    <m/>
    <m/>
    <m/>
    <m/>
    <m/>
    <m/>
    <s v="SIN CECO"/>
    <s v="NO"/>
    <s v="COMPENSAR 1A DE MAYO 31-MAY-12-Soporte Directivo (Coordinador y Gerencia)"/>
    <n v="5"/>
    <n v="5"/>
    <n v="1188"/>
    <n v="1188"/>
    <s v="INT"/>
    <s v="d. Cumplimiento de compromisos-Soporte Directivo (Coordinador y Gerencia)"/>
    <x v="13"/>
  </r>
  <r>
    <n v="3721"/>
    <x v="93"/>
    <x v="8"/>
    <x v="1"/>
    <m/>
    <m/>
    <s v="e. Manejo del cliente"/>
    <x v="2"/>
    <n v="5"/>
    <s v="SIN FECHA COMO TAL, SE ASIGNA LA INTERMEDIA DEL SEGUNDO SEMESTRE"/>
    <m/>
    <m/>
    <m/>
    <m/>
    <m/>
    <m/>
    <m/>
    <m/>
    <m/>
    <s v="SIN CECO"/>
    <s v="NO"/>
    <s v="COMPENSAR 1A DE MAYO 31-MAY-12-Soporte Directivo (Coordinador y Gerencia)"/>
    <n v="5"/>
    <n v="5"/>
    <n v="1188"/>
    <n v="1188"/>
    <s v="INT"/>
    <s v="e. Manejo del cliente-Soporte Directivo (Coordinador y Gerencia)"/>
    <x v="14"/>
  </r>
  <r>
    <n v="3722"/>
    <x v="93"/>
    <x v="8"/>
    <x v="1"/>
    <m/>
    <m/>
    <s v="a. Idoneidad del personal"/>
    <x v="3"/>
    <n v="3"/>
    <s v="SIN FECHA COMO TAL, SE ASIGNA LA INTERMEDIA DEL SEGUNDO SEMESTRE"/>
    <m/>
    <m/>
    <m/>
    <m/>
    <m/>
    <m/>
    <m/>
    <m/>
    <m/>
    <s v="SIN CECO"/>
    <s v="NO"/>
    <s v="COMPENSAR 1A DE MAYO 31-MAY-12-Personal que presta el servicio en obra"/>
    <n v="3"/>
    <n v="3"/>
    <n v="1188"/>
    <n v="1188"/>
    <s v="INT"/>
    <s v="a. Idoneidad del personal-Personal que presta el servicio en obra"/>
    <x v="15"/>
  </r>
  <r>
    <n v="3723"/>
    <x v="93"/>
    <x v="8"/>
    <x v="1"/>
    <m/>
    <m/>
    <s v="b. Oportuna atención al cliente"/>
    <x v="3"/>
    <n v="4"/>
    <s v="SIN FECHA COMO TAL, SE ASIGNA LA INTERMEDIA DEL SEGUNDO SEMESTRE"/>
    <m/>
    <m/>
    <m/>
    <m/>
    <m/>
    <m/>
    <m/>
    <m/>
    <m/>
    <s v="SIN CECO"/>
    <s v="NO"/>
    <s v="COMPENSAR 1A DE MAYO 31-MAY-12-Personal que presta el servicio en obra"/>
    <n v="4"/>
    <n v="4"/>
    <n v="1188"/>
    <n v="1188"/>
    <s v="INT"/>
    <s v="b. Oportuna atención al cliente-Personal que presta el servicio en obra"/>
    <x v="16"/>
  </r>
  <r>
    <n v="3724"/>
    <x v="93"/>
    <x v="8"/>
    <x v="1"/>
    <m/>
    <m/>
    <s v="c. Compromiso con el proyecto"/>
    <x v="3"/>
    <n v="3"/>
    <s v="SIN FECHA COMO TAL, SE ASIGNA LA INTERMEDIA DEL SEGUNDO SEMESTRE"/>
    <m/>
    <m/>
    <m/>
    <m/>
    <m/>
    <m/>
    <m/>
    <m/>
    <m/>
    <s v="SIN CECO"/>
    <s v="NO"/>
    <s v="COMPENSAR 1A DE MAYO 31-MAY-12-Personal que presta el servicio en obra"/>
    <n v="3"/>
    <n v="3"/>
    <n v="1188"/>
    <n v="1188"/>
    <s v="INT"/>
    <s v="c. Compromiso con el proyecto-Personal que presta el servicio en obra"/>
    <x v="17"/>
  </r>
  <r>
    <n v="3725"/>
    <x v="93"/>
    <x v="8"/>
    <x v="1"/>
    <m/>
    <m/>
    <s v="d. Cumplimiento de compromisos"/>
    <x v="3"/>
    <n v="3"/>
    <s v="SIN FECHA COMO TAL, SE ASIGNA LA INTERMEDIA DEL SEGUNDO SEMESTRE"/>
    <m/>
    <m/>
    <m/>
    <m/>
    <m/>
    <m/>
    <m/>
    <m/>
    <m/>
    <s v="SIN CECO"/>
    <s v="NO"/>
    <s v="COMPENSAR 1A DE MAYO 31-MAY-12-Personal que presta el servicio en obra"/>
    <n v="3"/>
    <n v="3"/>
    <n v="1188"/>
    <n v="1188"/>
    <s v="INT"/>
    <s v="d. Cumplimiento de compromisos-Personal que presta el servicio en obra"/>
    <x v="18"/>
  </r>
  <r>
    <n v="3726"/>
    <x v="93"/>
    <x v="8"/>
    <x v="1"/>
    <m/>
    <m/>
    <s v="e. Proactividad en desarrollo de funciones"/>
    <x v="3"/>
    <n v="3"/>
    <s v="SIN FECHA COMO TAL, SE ASIGNA LA INTERMEDIA DEL SEGUNDO SEMESTRE"/>
    <m/>
    <m/>
    <m/>
    <m/>
    <m/>
    <m/>
    <m/>
    <m/>
    <m/>
    <s v="SIN CECO"/>
    <s v="NO"/>
    <s v="COMPENSAR 1A DE MAYO 31-MAY-12-Personal que presta el servicio en obra"/>
    <n v="3"/>
    <n v="3"/>
    <n v="1188"/>
    <n v="1188"/>
    <s v="INT"/>
    <s v="e. Proactividad en desarrollo de funciones-Personal que presta el servicio en obra"/>
    <x v="19"/>
  </r>
  <r>
    <n v="3727"/>
    <x v="93"/>
    <x v="8"/>
    <x v="1"/>
    <m/>
    <m/>
    <s v="a. Calidad del Contenido"/>
    <x v="4"/>
    <n v="4"/>
    <s v="SIN FECHA COMO TAL, SE ASIGNA LA INTERMEDIA DEL SEGUNDO SEMESTRE"/>
    <m/>
    <m/>
    <m/>
    <m/>
    <m/>
    <m/>
    <m/>
    <m/>
    <m/>
    <s v="SIN CECO"/>
    <s v="NO"/>
    <s v="COMPENSAR 1A DE MAYO 31-MAY-12-Productos Asociados de PAYC (Informes, Control de presupuesto y Programación y actas)"/>
    <n v="4"/>
    <n v="4"/>
    <n v="1188"/>
    <n v="1188"/>
    <s v="INT"/>
    <s v="a. Calidad del Contenido-Productos Asociados de PAYC (Informes, Control de presupuesto y Programación y actas)"/>
    <x v="20"/>
  </r>
  <r>
    <n v="3728"/>
    <x v="93"/>
    <x v="8"/>
    <x v="1"/>
    <m/>
    <m/>
    <s v="b. Claridad del Contenido"/>
    <x v="4"/>
    <n v="4"/>
    <s v="SIN FECHA COMO TAL, SE ASIGNA LA INTERMEDIA DEL SEGUNDO SEMESTRE"/>
    <m/>
    <m/>
    <m/>
    <m/>
    <m/>
    <m/>
    <m/>
    <m/>
    <m/>
    <s v="SIN CECO"/>
    <s v="NO"/>
    <s v="COMPENSAR 1A DE MAYO 31-MAY-12-Productos Asociados de PAYC (Informes, Control de presupuesto y Programación y actas)"/>
    <n v="4"/>
    <n v="4"/>
    <n v="1188"/>
    <n v="1188"/>
    <s v="INT"/>
    <s v="b. Claridad del Contenido-Productos Asociados de PAYC (Informes, Control de presupuesto y Programación y actas)"/>
    <x v="21"/>
  </r>
  <r>
    <n v="3729"/>
    <x v="93"/>
    <x v="8"/>
    <x v="1"/>
    <m/>
    <m/>
    <s v="c. Oportunidad en la entrega"/>
    <x v="4"/>
    <n v="4"/>
    <s v="SIN FECHA COMO TAL, SE ASIGNA LA INTERMEDIA DEL SEGUNDO SEMESTRE"/>
    <m/>
    <m/>
    <m/>
    <m/>
    <m/>
    <m/>
    <m/>
    <m/>
    <m/>
    <s v="SIN CECO"/>
    <s v="NO"/>
    <s v="COMPENSAR 1A DE MAYO 31-MAY-12-Productos Asociados de PAYC (Informes, Control de presupuesto y Programación y actas)"/>
    <n v="4"/>
    <n v="4"/>
    <n v="1188"/>
    <n v="1188"/>
    <s v="INT"/>
    <s v="c. Oportunidad en la entrega-Productos Asociados de PAYC (Informes, Control de presupuesto y Programación y actas)"/>
    <x v="22"/>
  </r>
  <r>
    <n v="3730"/>
    <x v="93"/>
    <x v="8"/>
    <x v="1"/>
    <m/>
    <m/>
    <s v="d. Precisión de la información"/>
    <x v="4"/>
    <n v="4"/>
    <s v="SIN FECHA COMO TAL, SE ASIGNA LA INTERMEDIA DEL SEGUNDO SEMESTRE"/>
    <m/>
    <m/>
    <m/>
    <m/>
    <m/>
    <m/>
    <m/>
    <m/>
    <m/>
    <s v="SIN CECO"/>
    <s v="NO"/>
    <s v="COMPENSAR 1A DE MAYO 31-MAY-12-Productos Asociados de PAYC (Informes, Control de presupuesto y Programación y actas)"/>
    <n v="4"/>
    <n v="4"/>
    <n v="1188"/>
    <n v="1188"/>
    <s v="INT"/>
    <s v="d. Precisión de la información-Productos Asociados de PAYC (Informes, Control de presupuesto y Programación y actas)"/>
    <x v="23"/>
  </r>
  <r>
    <n v="3731"/>
    <x v="93"/>
    <x v="8"/>
    <x v="1"/>
    <m/>
    <m/>
    <s v="e. Diagramación"/>
    <x v="4"/>
    <n v="4"/>
    <s v="SIN FECHA COMO TAL, SE ASIGNA LA INTERMEDIA DEL SEGUNDO SEMESTRE"/>
    <m/>
    <m/>
    <m/>
    <m/>
    <m/>
    <m/>
    <m/>
    <m/>
    <m/>
    <s v="SIN CECO"/>
    <s v="NO"/>
    <s v="COMPENSAR 1A DE MAYO 31-MAY-12-Productos Asociados de PAYC (Informes, Control de presupuesto y Programación y actas)"/>
    <n v="4"/>
    <n v="4"/>
    <n v="1188"/>
    <n v="1188"/>
    <s v="INT"/>
    <s v="e. Diagramación-Productos Asociados de PAYC (Informes, Control de presupuesto y Programación y actas)"/>
    <x v="24"/>
  </r>
  <r>
    <n v="3732"/>
    <x v="93"/>
    <x v="8"/>
    <x v="1"/>
    <m/>
    <m/>
    <s v="a. Cumplimiento"/>
    <x v="5"/>
    <n v="4"/>
    <s v="SIN FECHA COMO TAL, SE ASIGNA LA INTERMEDIA DEL SEGUNDO SEMESTRE"/>
    <m/>
    <m/>
    <m/>
    <m/>
    <m/>
    <m/>
    <m/>
    <m/>
    <m/>
    <s v="SIN CECO"/>
    <s v="NO"/>
    <s v="COMPENSAR 1A DE MAYO 31-MAY-12-Compromisos Pactados"/>
    <n v="4"/>
    <n v="4"/>
    <n v="1188"/>
    <n v="1188"/>
    <s v="INT"/>
    <s v="a. Cumplimiento-Compromisos Pactados"/>
    <x v="25"/>
  </r>
  <r>
    <n v="3733"/>
    <x v="93"/>
    <x v="8"/>
    <x v="1"/>
    <m/>
    <m/>
    <s v="b. Satisface expectativas"/>
    <x v="5"/>
    <n v="4"/>
    <s v="SIN FECHA COMO TAL, SE ASIGNA LA INTERMEDIA DEL SEGUNDO SEMESTRE"/>
    <m/>
    <m/>
    <m/>
    <m/>
    <m/>
    <m/>
    <m/>
    <m/>
    <m/>
    <s v="SIN CECO"/>
    <s v="NO"/>
    <s v="COMPENSAR 1A DE MAYO 31-MAY-12-Compromisos Pactados"/>
    <n v="4"/>
    <n v="4"/>
    <n v="1188"/>
    <n v="1188"/>
    <s v="INT"/>
    <s v="b. Satisface expectativas-Compromisos Pactados"/>
    <x v="26"/>
  </r>
  <r>
    <n v="3734"/>
    <x v="93"/>
    <x v="8"/>
    <x v="1"/>
    <m/>
    <m/>
    <s v="c. Calidad de la Información suministrada"/>
    <x v="5"/>
    <n v="4"/>
    <s v="SIN FECHA COMO TAL, SE ASIGNA LA INTERMEDIA DEL SEGUNDO SEMESTRE"/>
    <m/>
    <m/>
    <m/>
    <m/>
    <m/>
    <m/>
    <m/>
    <m/>
    <m/>
    <s v="SIN CECO"/>
    <s v="NO"/>
    <s v="COMPENSAR 1A DE MAYO 31-MAY-12-Compromisos Pactados"/>
    <n v="4"/>
    <n v="4"/>
    <n v="1188"/>
    <n v="1188"/>
    <s v="INT"/>
    <s v="c. Calidad de la Información suministrada-Compromisos Pactados"/>
    <x v="27"/>
  </r>
  <r>
    <n v="3735"/>
    <x v="93"/>
    <x v="8"/>
    <x v="1"/>
    <m/>
    <m/>
    <s v="d. Disposición del personal de PAYC a las solicitudes del cliente"/>
    <x v="5"/>
    <n v="3"/>
    <s v="SIN FECHA COMO TAL, SE ASIGNA LA INTERMEDIA DEL SEGUNDO SEMESTRE"/>
    <m/>
    <m/>
    <m/>
    <m/>
    <m/>
    <m/>
    <m/>
    <m/>
    <m/>
    <s v="SIN CECO"/>
    <s v="NO"/>
    <s v="COMPENSAR 1A DE MAYO 31-MAY-12-Compromisos Pactados"/>
    <n v="3"/>
    <n v="3"/>
    <n v="1188"/>
    <n v="1188"/>
    <s v="INT"/>
    <s v="d. Disposición del personal de PAYC a las solicitudes del cliente-Compromisos Pactados"/>
    <x v="28"/>
  </r>
  <r>
    <n v="3736"/>
    <x v="93"/>
    <x v="8"/>
    <x v="1"/>
    <m/>
    <m/>
    <s v="e. Coherencia entre lo solicitado y lo entregado"/>
    <x v="5"/>
    <n v="4"/>
    <s v="SIN FECHA COMO TAL, SE ASIGNA LA INTERMEDIA DEL SEGUNDO SEMESTRE"/>
    <m/>
    <m/>
    <m/>
    <m/>
    <m/>
    <m/>
    <m/>
    <m/>
    <m/>
    <s v="SIN CECO"/>
    <s v="NO"/>
    <s v="COMPENSAR 1A DE MAYO 31-MAY-12-Compromisos Pactados"/>
    <n v="4"/>
    <n v="4"/>
    <n v="1188"/>
    <n v="1188"/>
    <s v="INT"/>
    <s v="e. Coherencia entre lo solicitado y lo entregado-Compromisos Pactados"/>
    <x v="29"/>
  </r>
  <r>
    <n v="3737"/>
    <x v="93"/>
    <x v="8"/>
    <x v="1"/>
    <m/>
    <m/>
    <s v="Grado de Satisfacción con el Servicio Prestado"/>
    <x v="6"/>
    <n v="4"/>
    <s v="SIN FECHA COMO TAL, SE ASIGNA LA INTERMEDIA DEL SEGUNDO SEMESTRE"/>
    <m/>
    <m/>
    <m/>
    <m/>
    <m/>
    <m/>
    <m/>
    <m/>
    <m/>
    <s v="SIN CECO"/>
    <s v="NO"/>
    <s v="COMPENSAR 1A DE MAYO 31-MAY-12-Grado de Satisfacción con el Servicio Prestado"/>
    <n v="4"/>
    <n v="4"/>
    <n v="1188"/>
    <n v="1188"/>
    <s v="INT"/>
    <s v="Grado de Satisfacción con el Servicio Prestado-Grado de Satisfacción con el Servicio Prestado"/>
    <x v="30"/>
  </r>
  <r>
    <n v="3738"/>
    <x v="93"/>
    <x v="8"/>
    <x v="1"/>
    <m/>
    <m/>
    <s v="Posibilidad de Volver a Contratar con PAYC"/>
    <x v="7"/>
    <n v="4"/>
    <s v="SIN FECHA COMO TAL, SE ASIGNA LA INTERMEDIA DEL SEGUNDO SEMESTRE"/>
    <m/>
    <m/>
    <m/>
    <m/>
    <m/>
    <m/>
    <m/>
    <m/>
    <m/>
    <s v="SIN CECO"/>
    <s v="NO"/>
    <s v="COMPENSAR 1A DE MAYO 31-MAY-12-Posibilidad de Volver a Contratar con PAYC"/>
    <n v="4"/>
    <n v="4"/>
    <n v="1188"/>
    <n v="1188"/>
    <s v="INT"/>
    <s v="Posibilidad de Volver a Contratar con PAYC-Posibilidad de Volver a Contratar con PAYC"/>
    <x v="31"/>
  </r>
  <r>
    <n v="3739"/>
    <x v="93"/>
    <x v="8"/>
    <x v="1"/>
    <m/>
    <m/>
    <s v="Principales fortalezas en el servicio que presta PAYC"/>
    <x v="8"/>
    <s v="Experiencia en el área técnica-Experiencia en el administrativa por parte de los coordinadores-"/>
    <s v="SIN FECHA COMO TAL, SE ASIGNA LA INTERMEDIA DEL SEGUNDO SEMESTRE"/>
    <s v="EXPERIENCIA ÁREA TÉCNICA"/>
    <s v="EXPERIENCIA COORDINADORES"/>
    <m/>
    <m/>
    <m/>
    <m/>
    <m/>
    <m/>
    <m/>
    <s v="SIN CECO"/>
    <s v="NO"/>
    <s v="COMPENSAR 1A DE MAYO 31-MAY-12-Fortalezas PAYC"/>
    <s v="Experiencia en el área técnica-Experiencia en el administrativa por parte de los coordinadores-"/>
    <n v="0"/>
    <n v="1188"/>
    <n v="1188"/>
    <s v="INT"/>
    <s v="Principales fortalezas en el servicio que presta PAYC-Fortalezas PAYC"/>
    <x v="32"/>
  </r>
  <r>
    <n v="3740"/>
    <x v="93"/>
    <x v="8"/>
    <x v="1"/>
    <m/>
    <m/>
    <s v="Principales debilidades en el servicio que presta PAYC"/>
    <x v="9"/>
    <s v="Falta de experiencia, compromiso y diligencia por parte del personal de obra-"/>
    <s v="SIN FECHA COMO TAL, SE ASIGNA LA INTERMEDIA DEL SEGUNDO SEMESTRE"/>
    <s v="EXPERIENCIA PERSONAL DE OBRA"/>
    <s v="COMPROMISO"/>
    <s v="DILIGENCIA PERSONAL DE OBRA"/>
    <m/>
    <m/>
    <m/>
    <m/>
    <m/>
    <m/>
    <s v="SIN CECO"/>
    <s v="NO"/>
    <s v="COMPENSAR 1A DE MAYO 31-MAY-12-Debilidades PAYC"/>
    <s v="Falta de experiencia, compromiso y diligencia por parte del personal de obra-"/>
    <n v="0"/>
    <n v="1188"/>
    <n v="1188"/>
    <s v="INT"/>
    <s v="Principales debilidades en el servicio que presta PAYC-Debilidades PAYC"/>
    <x v="33"/>
  </r>
  <r>
    <n v="3741"/>
    <x v="101"/>
    <x v="8"/>
    <x v="1"/>
    <m/>
    <m/>
    <s v="a. Conocimiento específico de temas aplicables al proyecto"/>
    <x v="0"/>
    <n v="3"/>
    <s v="SIN FECHA COMO TAL, SE ASIGNA LA INTERMEDIA DEL SEGUNDO SEMESTRE"/>
    <m/>
    <m/>
    <m/>
    <m/>
    <m/>
    <m/>
    <m/>
    <m/>
    <m/>
    <s v="SIN CECO"/>
    <s v="NO"/>
    <s v="COUNTRY MEDICAL CENTER 09-NOV-12-Soporte Técnico"/>
    <n v="3"/>
    <n v="3"/>
    <n v="1265"/>
    <n v="1265"/>
    <s v="INT"/>
    <s v="a. Conocimiento específico de temas aplicables al proyecto-Soporte Técnico"/>
    <x v="0"/>
  </r>
  <r>
    <n v="3742"/>
    <x v="101"/>
    <x v="8"/>
    <x v="1"/>
    <m/>
    <m/>
    <s v="b. Idoneidad y Calidad del soporte"/>
    <x v="0"/>
    <n v="4"/>
    <s v="SIN FECHA COMO TAL, SE ASIGNA LA INTERMEDIA DEL SEGUNDO SEMESTRE"/>
    <m/>
    <m/>
    <m/>
    <m/>
    <m/>
    <m/>
    <m/>
    <m/>
    <m/>
    <s v="SIN CECO"/>
    <s v="NO"/>
    <s v="COUNTRY MEDICAL CENTER 09-NOV-12-Soporte Técnico"/>
    <n v="4"/>
    <n v="4"/>
    <n v="1265"/>
    <n v="1265"/>
    <s v="INT"/>
    <s v="b. Idoneidad y Calidad del soporte-Soporte Técnico"/>
    <x v="1"/>
  </r>
  <r>
    <n v="3743"/>
    <x v="101"/>
    <x v="8"/>
    <x v="1"/>
    <m/>
    <m/>
    <s v="c. Cumplimiento de especificaciones técnicas de construcción"/>
    <x v="0"/>
    <n v="5"/>
    <s v="SIN FECHA COMO TAL, SE ASIGNA LA INTERMEDIA DEL SEGUNDO SEMESTRE"/>
    <m/>
    <m/>
    <m/>
    <m/>
    <m/>
    <m/>
    <m/>
    <m/>
    <m/>
    <s v="SIN CECO"/>
    <s v="NO"/>
    <s v="COUNTRY MEDICAL CENTER 09-NOV-12-Soporte Técnico"/>
    <n v="5"/>
    <n v="5"/>
    <n v="1265"/>
    <n v="1265"/>
    <s v="INT"/>
    <s v="c. Cumplimiento de especificaciones técnicas de construcción-Soporte Técnico"/>
    <x v="2"/>
  </r>
  <r>
    <n v="3744"/>
    <x v="101"/>
    <x v="8"/>
    <x v="1"/>
    <m/>
    <m/>
    <s v="d. Confiabilidad de los conceptos aplicados"/>
    <x v="0"/>
    <n v="4"/>
    <s v="SIN FECHA COMO TAL, SE ASIGNA LA INTERMEDIA DEL SEGUNDO SEMESTRE"/>
    <m/>
    <m/>
    <m/>
    <m/>
    <m/>
    <m/>
    <m/>
    <m/>
    <m/>
    <s v="SIN CECO"/>
    <s v="NO"/>
    <s v="COUNTRY MEDICAL CENTER 09-NOV-12-Soporte Técnico"/>
    <n v="4"/>
    <n v="4"/>
    <n v="1265"/>
    <n v="1265"/>
    <s v="INT"/>
    <s v="d. Confiabilidad de los conceptos aplicados-Soporte Técnico"/>
    <x v="3"/>
  </r>
  <r>
    <n v="3745"/>
    <x v="101"/>
    <x v="8"/>
    <x v="1"/>
    <m/>
    <m/>
    <s v="e. Oportunidad en entrega de información o requerimientos"/>
    <x v="0"/>
    <n v="4"/>
    <s v="SIN FECHA COMO TAL, SE ASIGNA LA INTERMEDIA DEL SEGUNDO SEMESTRE"/>
    <m/>
    <m/>
    <m/>
    <m/>
    <m/>
    <m/>
    <m/>
    <m/>
    <m/>
    <s v="SIN CECO"/>
    <s v="NO"/>
    <s v="COUNTRY MEDICAL CENTER 09-NOV-12-Soporte Técnico"/>
    <n v="4"/>
    <n v="4"/>
    <n v="1265"/>
    <n v="1265"/>
    <s v="INT"/>
    <s v="e. Oportunidad en entrega de información o requerimientos-Soporte Técnico"/>
    <x v="4"/>
  </r>
  <r>
    <n v="3746"/>
    <x v="101"/>
    <x v="8"/>
    <x v="1"/>
    <m/>
    <m/>
    <s v="a. Oportunidad de la gestión en obra"/>
    <x v="1"/>
    <n v="5"/>
    <s v="SIN FECHA COMO TAL, SE ASIGNA LA INTERMEDIA DEL SEGUNDO SEMESTRE"/>
    <m/>
    <m/>
    <m/>
    <m/>
    <m/>
    <m/>
    <m/>
    <m/>
    <m/>
    <s v="SIN CECO"/>
    <s v="NO"/>
    <s v="COUNTRY MEDICAL CENTER 09-NOV-12-Soporte Administrativo"/>
    <n v="5"/>
    <n v="5"/>
    <n v="1265"/>
    <n v="1265"/>
    <s v="INT"/>
    <s v="a. Oportunidad de la gestión en obra-Soporte Administrativo"/>
    <x v="5"/>
  </r>
  <r>
    <n v="3747"/>
    <x v="101"/>
    <x v="8"/>
    <x v="1"/>
    <m/>
    <m/>
    <s v="b. Manejo administrativo del proyecto"/>
    <x v="1"/>
    <n v="5"/>
    <s v="SIN FECHA COMO TAL, SE ASIGNA LA INTERMEDIA DEL SEGUNDO SEMESTRE"/>
    <m/>
    <m/>
    <m/>
    <m/>
    <m/>
    <m/>
    <m/>
    <m/>
    <m/>
    <s v="SIN CECO"/>
    <s v="NO"/>
    <s v="COUNTRY MEDICAL CENTER 09-NOV-12-Soporte Administrativo"/>
    <n v="5"/>
    <n v="5"/>
    <n v="1265"/>
    <n v="1265"/>
    <s v="INT"/>
    <s v="b. Manejo administrativo del proyecto-Soporte Administrativo"/>
    <x v="6"/>
  </r>
  <r>
    <n v="3748"/>
    <x v="101"/>
    <x v="8"/>
    <x v="1"/>
    <m/>
    <m/>
    <s v="c. Información clara y veraz sobre la administración de proyecto"/>
    <x v="1"/>
    <n v="5"/>
    <s v="SIN FECHA COMO TAL, SE ASIGNA LA INTERMEDIA DEL SEGUNDO SEMESTRE"/>
    <m/>
    <m/>
    <m/>
    <m/>
    <m/>
    <m/>
    <m/>
    <m/>
    <m/>
    <s v="SIN CECO"/>
    <s v="NO"/>
    <s v="COUNTRY MEDICAL CENTER 09-NOV-12-Soporte Administrativo"/>
    <n v="5"/>
    <n v="5"/>
    <n v="1265"/>
    <n v="1265"/>
    <s v="INT"/>
    <s v="c. Información clara y veraz sobre la administración de proyecto-Soporte Administrativo"/>
    <x v="7"/>
  </r>
  <r>
    <n v="3749"/>
    <x v="101"/>
    <x v="8"/>
    <x v="1"/>
    <m/>
    <m/>
    <s v="d. Cumplimientos con expectativas del cliente"/>
    <x v="1"/>
    <n v="4"/>
    <s v="SIN FECHA COMO TAL, SE ASIGNA LA INTERMEDIA DEL SEGUNDO SEMESTRE"/>
    <m/>
    <m/>
    <m/>
    <m/>
    <m/>
    <m/>
    <m/>
    <m/>
    <m/>
    <s v="SIN CECO"/>
    <s v="NO"/>
    <s v="COUNTRY MEDICAL CENTER 09-NOV-12-Soporte Administrativo"/>
    <n v="4"/>
    <n v="4"/>
    <n v="1265"/>
    <n v="1265"/>
    <s v="INT"/>
    <s v="d. Cumplimientos con expectativas del cliente-Soporte Administrativo"/>
    <x v="8"/>
  </r>
  <r>
    <n v="3750"/>
    <x v="101"/>
    <x v="8"/>
    <x v="1"/>
    <m/>
    <m/>
    <s v="e. Control de presupuesto"/>
    <x v="1"/>
    <n v="4"/>
    <s v="SIN FECHA COMO TAL, SE ASIGNA LA INTERMEDIA DEL SEGUNDO SEMESTRE"/>
    <m/>
    <m/>
    <m/>
    <m/>
    <m/>
    <m/>
    <m/>
    <m/>
    <m/>
    <s v="SIN CECO"/>
    <s v="NO"/>
    <s v="COUNTRY MEDICAL CENTER 09-NOV-12-Soporte Administrativo"/>
    <n v="4"/>
    <n v="4"/>
    <n v="1265"/>
    <n v="1265"/>
    <s v="INT"/>
    <s v="e. Control de presupuesto-Soporte Administrativo"/>
    <x v="9"/>
  </r>
  <r>
    <n v="3751"/>
    <x v="101"/>
    <x v="8"/>
    <x v="1"/>
    <m/>
    <m/>
    <s v="a. Apoyo y presencia en el proyecto"/>
    <x v="2"/>
    <n v="5"/>
    <s v="SIN FECHA COMO TAL, SE ASIGNA LA INTERMEDIA DEL SEGUNDO SEMESTRE"/>
    <m/>
    <m/>
    <m/>
    <m/>
    <m/>
    <m/>
    <m/>
    <m/>
    <m/>
    <s v="SIN CECO"/>
    <s v="NO"/>
    <s v="COUNTRY MEDICAL CENTER 09-NOV-12-Soporte Directivo (Coordinador y Gerencia)"/>
    <n v="5"/>
    <n v="5"/>
    <n v="1265"/>
    <n v="1265"/>
    <s v="INT"/>
    <s v="a. Apoyo y presencia en el proyecto-Soporte Directivo (Coordinador y Gerencia)"/>
    <x v="10"/>
  </r>
  <r>
    <n v="3752"/>
    <x v="101"/>
    <x v="8"/>
    <x v="1"/>
    <m/>
    <m/>
    <s v="b. Conocimiento del proyecto"/>
    <x v="2"/>
    <n v="3"/>
    <s v="SIN FECHA COMO TAL, SE ASIGNA LA INTERMEDIA DEL SEGUNDO SEMESTRE"/>
    <m/>
    <m/>
    <m/>
    <m/>
    <m/>
    <m/>
    <m/>
    <m/>
    <m/>
    <s v="SIN CECO"/>
    <s v="NO"/>
    <s v="COUNTRY MEDICAL CENTER 09-NOV-12-Soporte Directivo (Coordinador y Gerencia)"/>
    <n v="3"/>
    <n v="3"/>
    <n v="1265"/>
    <n v="1265"/>
    <s v="INT"/>
    <s v="b. Conocimiento del proyecto-Soporte Directivo (Coordinador y Gerencia)"/>
    <x v="11"/>
  </r>
  <r>
    <n v="3753"/>
    <x v="101"/>
    <x v="8"/>
    <x v="1"/>
    <m/>
    <m/>
    <s v="c. Planteamiento de soluciones y manejo de conflictos"/>
    <x v="2"/>
    <n v="3"/>
    <s v="SIN FECHA COMO TAL, SE ASIGNA LA INTERMEDIA DEL SEGUNDO SEMESTRE"/>
    <m/>
    <m/>
    <m/>
    <m/>
    <m/>
    <m/>
    <m/>
    <m/>
    <m/>
    <s v="SIN CECO"/>
    <s v="NO"/>
    <s v="COUNTRY MEDICAL CENTER 09-NOV-12-Soporte Directivo (Coordinador y Gerencia)"/>
    <n v="3"/>
    <n v="3"/>
    <n v="1265"/>
    <n v="1265"/>
    <s v="INT"/>
    <s v="c. Planteamiento de soluciones y manejo de conflictos-Soporte Directivo (Coordinador y Gerencia)"/>
    <x v="12"/>
  </r>
  <r>
    <n v="3754"/>
    <x v="101"/>
    <x v="8"/>
    <x v="1"/>
    <m/>
    <m/>
    <s v="d. Cumplimiento de compromisos"/>
    <x v="2"/>
    <n v="5"/>
    <s v="SIN FECHA COMO TAL, SE ASIGNA LA INTERMEDIA DEL SEGUNDO SEMESTRE"/>
    <m/>
    <m/>
    <m/>
    <m/>
    <m/>
    <m/>
    <m/>
    <m/>
    <m/>
    <s v="SIN CECO"/>
    <s v="NO"/>
    <s v="COUNTRY MEDICAL CENTER 09-NOV-12-Soporte Directivo (Coordinador y Gerencia)"/>
    <n v="5"/>
    <n v="5"/>
    <n v="1265"/>
    <n v="1265"/>
    <s v="INT"/>
    <s v="d. Cumplimiento de compromisos-Soporte Directivo (Coordinador y Gerencia)"/>
    <x v="13"/>
  </r>
  <r>
    <n v="3755"/>
    <x v="101"/>
    <x v="8"/>
    <x v="1"/>
    <m/>
    <m/>
    <s v="e. Manejo del cliente"/>
    <x v="2"/>
    <n v="4"/>
    <s v="SIN FECHA COMO TAL, SE ASIGNA LA INTERMEDIA DEL SEGUNDO SEMESTRE"/>
    <m/>
    <m/>
    <m/>
    <m/>
    <m/>
    <m/>
    <m/>
    <m/>
    <m/>
    <s v="SIN CECO"/>
    <s v="NO"/>
    <s v="COUNTRY MEDICAL CENTER 09-NOV-12-Soporte Directivo (Coordinador y Gerencia)"/>
    <n v="4"/>
    <n v="4"/>
    <n v="1265"/>
    <n v="1265"/>
    <s v="INT"/>
    <s v="e. Manejo del cliente-Soporte Directivo (Coordinador y Gerencia)"/>
    <x v="14"/>
  </r>
  <r>
    <n v="3756"/>
    <x v="101"/>
    <x v="8"/>
    <x v="1"/>
    <m/>
    <m/>
    <s v="a. Idoneidad del personal"/>
    <x v="3"/>
    <n v="4"/>
    <s v="SIN FECHA COMO TAL, SE ASIGNA LA INTERMEDIA DEL SEGUNDO SEMESTRE"/>
    <m/>
    <m/>
    <m/>
    <m/>
    <m/>
    <m/>
    <m/>
    <m/>
    <m/>
    <s v="SIN CECO"/>
    <s v="NO"/>
    <s v="COUNTRY MEDICAL CENTER 09-NOV-12-Personal que presta el servicio en obra"/>
    <n v="4"/>
    <n v="4"/>
    <n v="1265"/>
    <n v="1265"/>
    <s v="INT"/>
    <s v="a. Idoneidad del personal-Personal que presta el servicio en obra"/>
    <x v="15"/>
  </r>
  <r>
    <n v="3757"/>
    <x v="101"/>
    <x v="8"/>
    <x v="1"/>
    <m/>
    <m/>
    <s v="b. Oportuna atención al cliente"/>
    <x v="3"/>
    <n v="5"/>
    <s v="SIN FECHA COMO TAL, SE ASIGNA LA INTERMEDIA DEL SEGUNDO SEMESTRE"/>
    <m/>
    <m/>
    <m/>
    <m/>
    <m/>
    <m/>
    <m/>
    <m/>
    <m/>
    <s v="SIN CECO"/>
    <s v="NO"/>
    <s v="COUNTRY MEDICAL CENTER 09-NOV-12-Personal que presta el servicio en obra"/>
    <n v="5"/>
    <n v="5"/>
    <n v="1265"/>
    <n v="1265"/>
    <s v="INT"/>
    <s v="b. Oportuna atención al cliente-Personal que presta el servicio en obra"/>
    <x v="16"/>
  </r>
  <r>
    <n v="3758"/>
    <x v="101"/>
    <x v="8"/>
    <x v="1"/>
    <m/>
    <m/>
    <s v="c. Compromiso con el proyecto"/>
    <x v="3"/>
    <n v="4"/>
    <s v="SIN FECHA COMO TAL, SE ASIGNA LA INTERMEDIA DEL SEGUNDO SEMESTRE"/>
    <m/>
    <m/>
    <m/>
    <m/>
    <m/>
    <m/>
    <m/>
    <m/>
    <m/>
    <s v="SIN CECO"/>
    <s v="NO"/>
    <s v="COUNTRY MEDICAL CENTER 09-NOV-12-Personal que presta el servicio en obra"/>
    <n v="4"/>
    <n v="4"/>
    <n v="1265"/>
    <n v="1265"/>
    <s v="INT"/>
    <s v="c. Compromiso con el proyecto-Personal que presta el servicio en obra"/>
    <x v="17"/>
  </r>
  <r>
    <n v="3759"/>
    <x v="101"/>
    <x v="8"/>
    <x v="1"/>
    <m/>
    <m/>
    <s v="d. Cumplimiento de compromisos"/>
    <x v="3"/>
    <n v="5"/>
    <s v="SIN FECHA COMO TAL, SE ASIGNA LA INTERMEDIA DEL SEGUNDO SEMESTRE"/>
    <m/>
    <m/>
    <m/>
    <m/>
    <m/>
    <m/>
    <m/>
    <m/>
    <m/>
    <s v="SIN CECO"/>
    <s v="NO"/>
    <s v="COUNTRY MEDICAL CENTER 09-NOV-12-Personal que presta el servicio en obra"/>
    <n v="5"/>
    <n v="5"/>
    <n v="1265"/>
    <n v="1265"/>
    <s v="INT"/>
    <s v="d. Cumplimiento de compromisos-Personal que presta el servicio en obra"/>
    <x v="18"/>
  </r>
  <r>
    <n v="3760"/>
    <x v="101"/>
    <x v="8"/>
    <x v="1"/>
    <m/>
    <m/>
    <s v="e. Proactividad en desarrollo de funciones"/>
    <x v="3"/>
    <n v="3"/>
    <s v="SIN FECHA COMO TAL, SE ASIGNA LA INTERMEDIA DEL SEGUNDO SEMESTRE"/>
    <m/>
    <m/>
    <m/>
    <m/>
    <m/>
    <m/>
    <m/>
    <m/>
    <m/>
    <s v="SIN CECO"/>
    <s v="NO"/>
    <s v="COUNTRY MEDICAL CENTER 09-NOV-12-Personal que presta el servicio en obra"/>
    <n v="3"/>
    <n v="3"/>
    <n v="1265"/>
    <n v="1265"/>
    <s v="INT"/>
    <s v="e. Proactividad en desarrollo de funciones-Personal que presta el servicio en obra"/>
    <x v="19"/>
  </r>
  <r>
    <n v="3761"/>
    <x v="101"/>
    <x v="8"/>
    <x v="1"/>
    <m/>
    <m/>
    <s v="a. Calidad del Contenido"/>
    <x v="4"/>
    <n v="5"/>
    <s v="SIN FECHA COMO TAL, SE ASIGNA LA INTERMEDIA DEL SEGUNDO SEMESTRE"/>
    <m/>
    <m/>
    <m/>
    <m/>
    <m/>
    <m/>
    <m/>
    <m/>
    <m/>
    <s v="SIN CECO"/>
    <s v="NO"/>
    <s v="COUNTRY MEDICAL CENTER 09-NOV-12-Productos Asociados de PAYC (Informes, Control de presupuesto y Programación y actas)"/>
    <n v="5"/>
    <n v="5"/>
    <n v="1265"/>
    <n v="1265"/>
    <s v="INT"/>
    <s v="a. Calidad del Contenido-Productos Asociados de PAYC (Informes, Control de presupuesto y Programación y actas)"/>
    <x v="20"/>
  </r>
  <r>
    <n v="3762"/>
    <x v="101"/>
    <x v="8"/>
    <x v="1"/>
    <m/>
    <m/>
    <s v="b. Claridad del Contenido"/>
    <x v="4"/>
    <n v="5"/>
    <s v="SIN FECHA COMO TAL, SE ASIGNA LA INTERMEDIA DEL SEGUNDO SEMESTRE"/>
    <m/>
    <m/>
    <m/>
    <m/>
    <m/>
    <m/>
    <m/>
    <m/>
    <m/>
    <s v="SIN CECO"/>
    <s v="NO"/>
    <s v="COUNTRY MEDICAL CENTER 09-NOV-12-Productos Asociados de PAYC (Informes, Control de presupuesto y Programación y actas)"/>
    <n v="5"/>
    <n v="5"/>
    <n v="1265"/>
    <n v="1265"/>
    <s v="INT"/>
    <s v="b. Claridad del Contenido-Productos Asociados de PAYC (Informes, Control de presupuesto y Programación y actas)"/>
    <x v="21"/>
  </r>
  <r>
    <n v="3763"/>
    <x v="101"/>
    <x v="8"/>
    <x v="1"/>
    <m/>
    <m/>
    <s v="c. Oportunidad en la entrega"/>
    <x v="4"/>
    <n v="5"/>
    <s v="SIN FECHA COMO TAL, SE ASIGNA LA INTERMEDIA DEL SEGUNDO SEMESTRE"/>
    <m/>
    <m/>
    <m/>
    <m/>
    <m/>
    <m/>
    <m/>
    <m/>
    <m/>
    <s v="SIN CECO"/>
    <s v="NO"/>
    <s v="COUNTRY MEDICAL CENTER 09-NOV-12-Productos Asociados de PAYC (Informes, Control de presupuesto y Programación y actas)"/>
    <n v="5"/>
    <n v="5"/>
    <n v="1265"/>
    <n v="1265"/>
    <s v="INT"/>
    <s v="c. Oportunidad en la entrega-Productos Asociados de PAYC (Informes, Control de presupuesto y Programación y actas)"/>
    <x v="22"/>
  </r>
  <r>
    <n v="3764"/>
    <x v="101"/>
    <x v="8"/>
    <x v="1"/>
    <m/>
    <m/>
    <s v="d. Precisión de la información"/>
    <x v="4"/>
    <n v="5"/>
    <s v="SIN FECHA COMO TAL, SE ASIGNA LA INTERMEDIA DEL SEGUNDO SEMESTRE"/>
    <m/>
    <m/>
    <m/>
    <m/>
    <m/>
    <m/>
    <m/>
    <m/>
    <m/>
    <s v="SIN CECO"/>
    <s v="NO"/>
    <s v="COUNTRY MEDICAL CENTER 09-NOV-12-Productos Asociados de PAYC (Informes, Control de presupuesto y Programación y actas)"/>
    <n v="5"/>
    <n v="5"/>
    <n v="1265"/>
    <n v="1265"/>
    <s v="INT"/>
    <s v="d. Precisión de la información-Productos Asociados de PAYC (Informes, Control de presupuesto y Programación y actas)"/>
    <x v="23"/>
  </r>
  <r>
    <n v="3765"/>
    <x v="101"/>
    <x v="8"/>
    <x v="1"/>
    <m/>
    <m/>
    <s v="e. Diagramación"/>
    <x v="4"/>
    <n v="5"/>
    <s v="SIN FECHA COMO TAL, SE ASIGNA LA INTERMEDIA DEL SEGUNDO SEMESTRE"/>
    <m/>
    <m/>
    <m/>
    <m/>
    <m/>
    <m/>
    <m/>
    <m/>
    <m/>
    <s v="SIN CECO"/>
    <s v="NO"/>
    <s v="COUNTRY MEDICAL CENTER 09-NOV-12-Productos Asociados de PAYC (Informes, Control de presupuesto y Programación y actas)"/>
    <n v="5"/>
    <n v="5"/>
    <n v="1265"/>
    <n v="1265"/>
    <s v="INT"/>
    <s v="e. Diagramación-Productos Asociados de PAYC (Informes, Control de presupuesto y Programación y actas)"/>
    <x v="24"/>
  </r>
  <r>
    <n v="3766"/>
    <x v="101"/>
    <x v="8"/>
    <x v="1"/>
    <m/>
    <m/>
    <s v="a. Cumplimiento"/>
    <x v="5"/>
    <n v="5"/>
    <s v="SIN FECHA COMO TAL, SE ASIGNA LA INTERMEDIA DEL SEGUNDO SEMESTRE"/>
    <m/>
    <m/>
    <m/>
    <m/>
    <m/>
    <m/>
    <m/>
    <m/>
    <m/>
    <s v="SIN CECO"/>
    <s v="NO"/>
    <s v="COUNTRY MEDICAL CENTER 09-NOV-12-Compromisos Pactados"/>
    <n v="5"/>
    <n v="5"/>
    <n v="1265"/>
    <n v="1265"/>
    <s v="INT"/>
    <s v="a. Cumplimiento-Compromisos Pactados"/>
    <x v="25"/>
  </r>
  <r>
    <n v="3767"/>
    <x v="101"/>
    <x v="8"/>
    <x v="1"/>
    <m/>
    <m/>
    <s v="b. Satisface expectativas"/>
    <x v="5"/>
    <n v="5"/>
    <s v="SIN FECHA COMO TAL, SE ASIGNA LA INTERMEDIA DEL SEGUNDO SEMESTRE"/>
    <m/>
    <m/>
    <m/>
    <m/>
    <m/>
    <m/>
    <m/>
    <m/>
    <m/>
    <s v="SIN CECO"/>
    <s v="NO"/>
    <s v="COUNTRY MEDICAL CENTER 09-NOV-12-Compromisos Pactados"/>
    <n v="5"/>
    <n v="5"/>
    <n v="1265"/>
    <n v="1265"/>
    <s v="INT"/>
    <s v="b. Satisface expectativas-Compromisos Pactados"/>
    <x v="26"/>
  </r>
  <r>
    <n v="3768"/>
    <x v="101"/>
    <x v="8"/>
    <x v="1"/>
    <m/>
    <m/>
    <s v="c. Calidad de la Información suministrada"/>
    <x v="5"/>
    <n v="5"/>
    <s v="SIN FECHA COMO TAL, SE ASIGNA LA INTERMEDIA DEL SEGUNDO SEMESTRE"/>
    <m/>
    <m/>
    <m/>
    <m/>
    <m/>
    <m/>
    <m/>
    <m/>
    <m/>
    <s v="SIN CECO"/>
    <s v="NO"/>
    <s v="COUNTRY MEDICAL CENTER 09-NOV-12-Compromisos Pactados"/>
    <n v="5"/>
    <n v="5"/>
    <n v="1265"/>
    <n v="1265"/>
    <s v="INT"/>
    <s v="c. Calidad de la Información suministrada-Compromisos Pactados"/>
    <x v="27"/>
  </r>
  <r>
    <n v="3769"/>
    <x v="101"/>
    <x v="8"/>
    <x v="1"/>
    <m/>
    <m/>
    <s v="d. Disposición del personal de PAYC a las solicitudes del cliente"/>
    <x v="5"/>
    <n v="5"/>
    <s v="SIN FECHA COMO TAL, SE ASIGNA LA INTERMEDIA DEL SEGUNDO SEMESTRE"/>
    <m/>
    <m/>
    <m/>
    <m/>
    <m/>
    <m/>
    <m/>
    <m/>
    <m/>
    <s v="SIN CECO"/>
    <s v="NO"/>
    <s v="COUNTRY MEDICAL CENTER 09-NOV-12-Compromisos Pactados"/>
    <n v="5"/>
    <n v="5"/>
    <n v="1265"/>
    <n v="1265"/>
    <s v="INT"/>
    <s v="d. Disposición del personal de PAYC a las solicitudes del cliente-Compromisos Pactados"/>
    <x v="28"/>
  </r>
  <r>
    <n v="3770"/>
    <x v="101"/>
    <x v="8"/>
    <x v="1"/>
    <m/>
    <m/>
    <s v="e. Coherencia entre lo solicitado y lo entregado"/>
    <x v="5"/>
    <n v="4"/>
    <s v="SIN FECHA COMO TAL, SE ASIGNA LA INTERMEDIA DEL SEGUNDO SEMESTRE"/>
    <m/>
    <m/>
    <m/>
    <m/>
    <m/>
    <m/>
    <m/>
    <m/>
    <m/>
    <s v="SIN CECO"/>
    <s v="NO"/>
    <s v="COUNTRY MEDICAL CENTER 09-NOV-12-Compromisos Pactados"/>
    <n v="4"/>
    <n v="4"/>
    <n v="1265"/>
    <n v="1265"/>
    <s v="INT"/>
    <s v="e. Coherencia entre lo solicitado y lo entregado-Compromisos Pactados"/>
    <x v="29"/>
  </r>
  <r>
    <n v="3771"/>
    <x v="101"/>
    <x v="8"/>
    <x v="1"/>
    <m/>
    <m/>
    <s v="Grado de Satisfacción con el Servicio Prestado"/>
    <x v="6"/>
    <n v="4"/>
    <s v="SIN FECHA COMO TAL, SE ASIGNA LA INTERMEDIA DEL SEGUNDO SEMESTRE"/>
    <m/>
    <m/>
    <m/>
    <m/>
    <m/>
    <m/>
    <m/>
    <m/>
    <m/>
    <s v="SIN CECO"/>
    <s v="NO"/>
    <s v="COUNTRY MEDICAL CENTER 09-NOV-12-Grado de Satisfacción con el Servicio Prestado"/>
    <n v="4"/>
    <n v="4"/>
    <n v="1265"/>
    <n v="1265"/>
    <s v="INT"/>
    <s v="Grado de Satisfacción con el Servicio Prestado-Grado de Satisfacción con el Servicio Prestado"/>
    <x v="30"/>
  </r>
  <r>
    <n v="3772"/>
    <x v="101"/>
    <x v="8"/>
    <x v="1"/>
    <m/>
    <m/>
    <s v="Posibilidad de Volver a Contratar con PAYC"/>
    <x v="7"/>
    <n v="4"/>
    <s v="SIN FECHA COMO TAL, SE ASIGNA LA INTERMEDIA DEL SEGUNDO SEMESTRE"/>
    <m/>
    <m/>
    <m/>
    <m/>
    <m/>
    <m/>
    <m/>
    <m/>
    <m/>
    <s v="SIN CECO"/>
    <s v="NO"/>
    <s v="COUNTRY MEDICAL CENTER 09-NOV-12-Posibilidad de Volver a Contratar con PAYC"/>
    <n v="4"/>
    <n v="4"/>
    <n v="1265"/>
    <n v="1265"/>
    <s v="INT"/>
    <s v="Posibilidad de Volver a Contratar con PAYC-Posibilidad de Volver a Contratar con PAYC"/>
    <x v="31"/>
  </r>
  <r>
    <n v="3773"/>
    <x v="101"/>
    <x v="8"/>
    <x v="1"/>
    <m/>
    <m/>
    <s v="Principales fortalezas en el servicio que presta PAYC"/>
    <x v="8"/>
    <s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
    <s v="SIN FECHA COMO TAL, SE ASIGNA LA INTERMEDIA DEL SEGUNDO SEMESTRE"/>
    <s v="CONFIABILIDAD CONCEPTOS TÉCNICOS"/>
    <s v="CONFIABILIDAD CONCEPTOS ADMINISTRATIVOS"/>
    <s v="CONOCIMIENTO PROCESOS ADMINISTRATIVOS"/>
    <s v="ATENCIÓN"/>
    <s v="CLARIDAD INFORMES"/>
    <s v="SENCILLEZ INFORMES"/>
    <m/>
    <m/>
    <m/>
    <s v="SIN CECO"/>
    <s v="NO"/>
    <s v="COUNTRY MEDICAL CENTER 09-NOV-12-Fortalezas PAYC"/>
    <s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
    <n v="0"/>
    <n v="1265"/>
    <n v="1265"/>
    <s v="INT"/>
    <s v="Principales fortalezas en el servicio que presta PAYC-Fortalezas PAYC"/>
    <x v="32"/>
  </r>
  <r>
    <n v="3774"/>
    <x v="101"/>
    <x v="8"/>
    <x v="1"/>
    <m/>
    <m/>
    <s v="Principales debilidades en el servicio que presta PAYC"/>
    <x v="9"/>
    <s v="Falta un poco de proactividad para la ejecución de actividades-Deben evitar que se de la rotación de profesionales pues genera reprocesos administrativos-"/>
    <s v="SIN FECHA COMO TAL, SE ASIGNA LA INTERMEDIA DEL SEGUNDO SEMESTRE"/>
    <s v="PROACTIVIDAD"/>
    <s v="ROTACIÓN DE PERSONAL"/>
    <m/>
    <m/>
    <m/>
    <m/>
    <m/>
    <m/>
    <m/>
    <s v="SIN CECO"/>
    <s v="NO"/>
    <s v="COUNTRY MEDICAL CENTER 09-NOV-12-Debilidades PAYC"/>
    <s v="Falta un poco de proactividad para la ejecución de actividades-Deben evitar que se de la rotación de profesionales pues genera reprocesos administrativos-"/>
    <n v="0"/>
    <n v="1265"/>
    <n v="1265"/>
    <s v="INT"/>
    <s v="Principales debilidades en el servicio que presta PAYC-Debilidades PAYC"/>
    <x v="33"/>
  </r>
  <r>
    <n v="3775"/>
    <x v="102"/>
    <x v="8"/>
    <x v="1"/>
    <m/>
    <m/>
    <s v="a. Conocimiento específico de temas aplicables al proyecto"/>
    <x v="0"/>
    <n v="5"/>
    <s v="SIN FECHA COMO TAL, SE ASIGNA LA INTERMEDIA DEL SEGUNDO SEMESTRE"/>
    <m/>
    <m/>
    <m/>
    <m/>
    <m/>
    <m/>
    <m/>
    <m/>
    <m/>
    <s v="SIN CECO"/>
    <s v="NO"/>
    <s v="EDIFICIO ADMO. OIXGENOS DE COL. 26-NOV-12-Soporte Técnico"/>
    <n v="5"/>
    <n v="5"/>
    <n v="1397"/>
    <n v="1397"/>
    <s v="INT"/>
    <s v="a. Conocimiento específico de temas aplicables al proyecto-Soporte Técnico"/>
    <x v="0"/>
  </r>
  <r>
    <n v="3776"/>
    <x v="102"/>
    <x v="8"/>
    <x v="1"/>
    <m/>
    <m/>
    <s v="b. Idoneidad y Calidad del soporte"/>
    <x v="0"/>
    <n v="5"/>
    <s v="SIN FECHA COMO TAL, SE ASIGNA LA INTERMEDIA DEL SEGUNDO SEMESTRE"/>
    <m/>
    <m/>
    <m/>
    <m/>
    <m/>
    <m/>
    <m/>
    <m/>
    <m/>
    <s v="SIN CECO"/>
    <s v="NO"/>
    <s v="EDIFICIO ADMO. OIXGENOS DE COL. 26-NOV-12-Soporte Técnico"/>
    <n v="5"/>
    <n v="5"/>
    <n v="1397"/>
    <n v="1397"/>
    <s v="INT"/>
    <s v="b. Idoneidad y Calidad del soporte-Soporte Técnico"/>
    <x v="1"/>
  </r>
  <r>
    <n v="3777"/>
    <x v="102"/>
    <x v="8"/>
    <x v="1"/>
    <m/>
    <m/>
    <s v="c. Cumplimiento de especificaciones técnicas de construcción"/>
    <x v="0"/>
    <n v="5"/>
    <s v="SIN FECHA COMO TAL, SE ASIGNA LA INTERMEDIA DEL SEGUNDO SEMESTRE"/>
    <m/>
    <m/>
    <m/>
    <m/>
    <m/>
    <m/>
    <m/>
    <m/>
    <m/>
    <s v="SIN CECO"/>
    <s v="NO"/>
    <s v="EDIFICIO ADMO. OIXGENOS DE COL. 26-NOV-12-Soporte Técnico"/>
    <n v="5"/>
    <n v="5"/>
    <n v="1397"/>
    <n v="1397"/>
    <s v="INT"/>
    <s v="c. Cumplimiento de especificaciones técnicas de construcción-Soporte Técnico"/>
    <x v="2"/>
  </r>
  <r>
    <n v="3778"/>
    <x v="102"/>
    <x v="8"/>
    <x v="1"/>
    <m/>
    <m/>
    <s v="d. Confiabilidad de los conceptos aplicados"/>
    <x v="0"/>
    <n v="5"/>
    <s v="SIN FECHA COMO TAL, SE ASIGNA LA INTERMEDIA DEL SEGUNDO SEMESTRE"/>
    <m/>
    <m/>
    <m/>
    <m/>
    <m/>
    <m/>
    <m/>
    <m/>
    <m/>
    <s v="SIN CECO"/>
    <s v="NO"/>
    <s v="EDIFICIO ADMO. OIXGENOS DE COL. 26-NOV-12-Soporte Técnico"/>
    <n v="5"/>
    <n v="5"/>
    <n v="1397"/>
    <n v="1397"/>
    <s v="INT"/>
    <s v="d. Confiabilidad de los conceptos aplicados-Soporte Técnico"/>
    <x v="3"/>
  </r>
  <r>
    <n v="3779"/>
    <x v="102"/>
    <x v="8"/>
    <x v="1"/>
    <m/>
    <m/>
    <s v="e. Oportunidad en entrega de información o requerimientos"/>
    <x v="0"/>
    <n v="5"/>
    <s v="SIN FECHA COMO TAL, SE ASIGNA LA INTERMEDIA DEL SEGUNDO SEMESTRE"/>
    <m/>
    <m/>
    <m/>
    <m/>
    <m/>
    <m/>
    <m/>
    <m/>
    <m/>
    <s v="SIN CECO"/>
    <s v="NO"/>
    <s v="EDIFICIO ADMO. OIXGENOS DE COL. 26-NOV-12-Soporte Técnico"/>
    <n v="5"/>
    <n v="5"/>
    <n v="1397"/>
    <n v="1397"/>
    <s v="INT"/>
    <s v="e. Oportunidad en entrega de información o requerimientos-Soporte Técnico"/>
    <x v="4"/>
  </r>
  <r>
    <n v="3780"/>
    <x v="102"/>
    <x v="8"/>
    <x v="1"/>
    <m/>
    <m/>
    <s v="a. Oportunidad de la gestión en obra"/>
    <x v="1"/>
    <n v="4"/>
    <s v="SIN FECHA COMO TAL, SE ASIGNA LA INTERMEDIA DEL SEGUNDO SEMESTRE"/>
    <m/>
    <m/>
    <m/>
    <m/>
    <m/>
    <m/>
    <m/>
    <m/>
    <m/>
    <s v="SIN CECO"/>
    <s v="NO"/>
    <s v="EDIFICIO ADMO. OIXGENOS DE COL. 26-NOV-12-Soporte Administrativo"/>
    <n v="4"/>
    <n v="4"/>
    <n v="1397"/>
    <n v="1397"/>
    <s v="INT"/>
    <s v="a. Oportunidad de la gestión en obra-Soporte Administrativo"/>
    <x v="5"/>
  </r>
  <r>
    <n v="3781"/>
    <x v="102"/>
    <x v="8"/>
    <x v="1"/>
    <m/>
    <m/>
    <s v="b. Manejo administrativo del proyecto"/>
    <x v="1"/>
    <n v="5"/>
    <s v="SIN FECHA COMO TAL, SE ASIGNA LA INTERMEDIA DEL SEGUNDO SEMESTRE"/>
    <m/>
    <m/>
    <m/>
    <m/>
    <m/>
    <m/>
    <m/>
    <m/>
    <m/>
    <s v="SIN CECO"/>
    <s v="NO"/>
    <s v="EDIFICIO ADMO. OIXGENOS DE COL. 26-NOV-12-Soporte Administrativo"/>
    <n v="5"/>
    <n v="5"/>
    <n v="1397"/>
    <n v="1397"/>
    <s v="INT"/>
    <s v="b. Manejo administrativo del proyecto-Soporte Administrativo"/>
    <x v="6"/>
  </r>
  <r>
    <n v="3782"/>
    <x v="102"/>
    <x v="8"/>
    <x v="1"/>
    <m/>
    <m/>
    <s v="c. Información clara y veraz sobre la administración de proyecto"/>
    <x v="1"/>
    <n v="5"/>
    <s v="SIN FECHA COMO TAL, SE ASIGNA LA INTERMEDIA DEL SEGUNDO SEMESTRE"/>
    <m/>
    <m/>
    <m/>
    <m/>
    <m/>
    <m/>
    <m/>
    <m/>
    <m/>
    <s v="SIN CECO"/>
    <s v="NO"/>
    <s v="EDIFICIO ADMO. OIXGENOS DE COL. 26-NOV-12-Soporte Administrativo"/>
    <n v="5"/>
    <n v="5"/>
    <n v="1397"/>
    <n v="1397"/>
    <s v="INT"/>
    <s v="c. Información clara y veraz sobre la administración de proyecto-Soporte Administrativo"/>
    <x v="7"/>
  </r>
  <r>
    <n v="3783"/>
    <x v="102"/>
    <x v="8"/>
    <x v="1"/>
    <m/>
    <m/>
    <s v="d. Cumplimientos con expectativas del cliente"/>
    <x v="1"/>
    <n v="5"/>
    <s v="SIN FECHA COMO TAL, SE ASIGNA LA INTERMEDIA DEL SEGUNDO SEMESTRE"/>
    <m/>
    <m/>
    <m/>
    <m/>
    <m/>
    <m/>
    <m/>
    <m/>
    <m/>
    <s v="SIN CECO"/>
    <s v="NO"/>
    <s v="EDIFICIO ADMO. OIXGENOS DE COL. 26-NOV-12-Soporte Administrativo"/>
    <n v="5"/>
    <n v="5"/>
    <n v="1397"/>
    <n v="1397"/>
    <s v="INT"/>
    <s v="d. Cumplimientos con expectativas del cliente-Soporte Administrativo"/>
    <x v="8"/>
  </r>
  <r>
    <n v="3784"/>
    <x v="102"/>
    <x v="8"/>
    <x v="1"/>
    <m/>
    <m/>
    <s v="e. Control de presupuesto"/>
    <x v="1"/>
    <n v="5"/>
    <s v="SIN FECHA COMO TAL, SE ASIGNA LA INTERMEDIA DEL SEGUNDO SEMESTRE"/>
    <m/>
    <m/>
    <m/>
    <m/>
    <m/>
    <m/>
    <m/>
    <m/>
    <m/>
    <s v="SIN CECO"/>
    <s v="NO"/>
    <s v="EDIFICIO ADMO. OIXGENOS DE COL. 26-NOV-12-Soporte Administrativo"/>
    <n v="5"/>
    <n v="5"/>
    <n v="1397"/>
    <n v="1397"/>
    <s v="INT"/>
    <s v="e. Control de presupuesto-Soporte Administrativo"/>
    <x v="9"/>
  </r>
  <r>
    <n v="3785"/>
    <x v="102"/>
    <x v="8"/>
    <x v="1"/>
    <m/>
    <m/>
    <s v="a. Apoyo y presencia en el proyecto"/>
    <x v="2"/>
    <n v="5"/>
    <s v="SIN FECHA COMO TAL, SE ASIGNA LA INTERMEDIA DEL SEGUNDO SEMESTRE"/>
    <m/>
    <m/>
    <m/>
    <m/>
    <m/>
    <m/>
    <m/>
    <m/>
    <m/>
    <s v="SIN CECO"/>
    <s v="NO"/>
    <s v="EDIFICIO ADMO. OIXGENOS DE COL. 26-NOV-12-Soporte Directivo (Coordinador y Gerencia)"/>
    <n v="5"/>
    <n v="5"/>
    <n v="1397"/>
    <n v="1397"/>
    <s v="INT"/>
    <s v="a. Apoyo y presencia en el proyecto-Soporte Directivo (Coordinador y Gerencia)"/>
    <x v="10"/>
  </r>
  <r>
    <n v="3786"/>
    <x v="102"/>
    <x v="8"/>
    <x v="1"/>
    <m/>
    <m/>
    <s v="b. Conocimiento del proyecto"/>
    <x v="2"/>
    <n v="5"/>
    <s v="SIN FECHA COMO TAL, SE ASIGNA LA INTERMEDIA DEL SEGUNDO SEMESTRE"/>
    <m/>
    <m/>
    <m/>
    <m/>
    <m/>
    <m/>
    <m/>
    <m/>
    <m/>
    <s v="SIN CECO"/>
    <s v="NO"/>
    <s v="EDIFICIO ADMO. OIXGENOS DE COL. 26-NOV-12-Soporte Directivo (Coordinador y Gerencia)"/>
    <n v="5"/>
    <n v="5"/>
    <n v="1397"/>
    <n v="1397"/>
    <s v="INT"/>
    <s v="b. Conocimiento del proyecto-Soporte Directivo (Coordinador y Gerencia)"/>
    <x v="11"/>
  </r>
  <r>
    <n v="3787"/>
    <x v="102"/>
    <x v="8"/>
    <x v="1"/>
    <m/>
    <m/>
    <s v="c. Planteamiento de soluciones y manejo de conflictos"/>
    <x v="2"/>
    <n v="5"/>
    <s v="SIN FECHA COMO TAL, SE ASIGNA LA INTERMEDIA DEL SEGUNDO SEMESTRE"/>
    <m/>
    <m/>
    <m/>
    <m/>
    <m/>
    <m/>
    <m/>
    <m/>
    <m/>
    <s v="SIN CECO"/>
    <s v="NO"/>
    <s v="EDIFICIO ADMO. OIXGENOS DE COL. 26-NOV-12-Soporte Directivo (Coordinador y Gerencia)"/>
    <n v="5"/>
    <n v="5"/>
    <n v="1397"/>
    <n v="1397"/>
    <s v="INT"/>
    <s v="c. Planteamiento de soluciones y manejo de conflictos-Soporte Directivo (Coordinador y Gerencia)"/>
    <x v="12"/>
  </r>
  <r>
    <n v="3788"/>
    <x v="102"/>
    <x v="8"/>
    <x v="1"/>
    <m/>
    <m/>
    <s v="d. Cumplimiento de compromisos"/>
    <x v="2"/>
    <n v="5"/>
    <s v="SIN FECHA COMO TAL, SE ASIGNA LA INTERMEDIA DEL SEGUNDO SEMESTRE"/>
    <m/>
    <m/>
    <m/>
    <m/>
    <m/>
    <m/>
    <m/>
    <m/>
    <m/>
    <s v="SIN CECO"/>
    <s v="NO"/>
    <s v="EDIFICIO ADMO. OIXGENOS DE COL. 26-NOV-12-Soporte Directivo (Coordinador y Gerencia)"/>
    <n v="5"/>
    <n v="5"/>
    <n v="1397"/>
    <n v="1397"/>
    <s v="INT"/>
    <s v="d. Cumplimiento de compromisos-Soporte Directivo (Coordinador y Gerencia)"/>
    <x v="13"/>
  </r>
  <r>
    <n v="3789"/>
    <x v="102"/>
    <x v="8"/>
    <x v="1"/>
    <m/>
    <m/>
    <s v="e. Manejo del cliente"/>
    <x v="2"/>
    <n v="4"/>
    <s v="SIN FECHA COMO TAL, SE ASIGNA LA INTERMEDIA DEL SEGUNDO SEMESTRE"/>
    <m/>
    <m/>
    <m/>
    <m/>
    <m/>
    <m/>
    <m/>
    <m/>
    <m/>
    <s v="SIN CECO"/>
    <s v="NO"/>
    <s v="EDIFICIO ADMO. OIXGENOS DE COL. 26-NOV-12-Soporte Directivo (Coordinador y Gerencia)"/>
    <n v="4"/>
    <n v="4"/>
    <n v="1397"/>
    <n v="1397"/>
    <s v="INT"/>
    <s v="e. Manejo del cliente-Soporte Directivo (Coordinador y Gerencia)"/>
    <x v="14"/>
  </r>
  <r>
    <n v="3790"/>
    <x v="102"/>
    <x v="8"/>
    <x v="1"/>
    <m/>
    <m/>
    <s v="a. Idoneidad del personal"/>
    <x v="3"/>
    <n v="4"/>
    <s v="SIN FECHA COMO TAL, SE ASIGNA LA INTERMEDIA DEL SEGUNDO SEMESTRE"/>
    <m/>
    <m/>
    <m/>
    <m/>
    <m/>
    <m/>
    <m/>
    <m/>
    <m/>
    <s v="SIN CECO"/>
    <s v="NO"/>
    <s v="EDIFICIO ADMO. OIXGENOS DE COL. 26-NOV-12-Personal que presta el servicio en obra"/>
    <n v="4"/>
    <n v="4"/>
    <n v="1397"/>
    <n v="1397"/>
    <s v="INT"/>
    <s v="a. Idoneidad del personal-Personal que presta el servicio en obra"/>
    <x v="15"/>
  </r>
  <r>
    <n v="3791"/>
    <x v="102"/>
    <x v="8"/>
    <x v="1"/>
    <m/>
    <m/>
    <s v="b. Oportuna atención al cliente"/>
    <x v="3"/>
    <n v="4"/>
    <s v="SIN FECHA COMO TAL, SE ASIGNA LA INTERMEDIA DEL SEGUNDO SEMESTRE"/>
    <m/>
    <m/>
    <m/>
    <m/>
    <m/>
    <m/>
    <m/>
    <m/>
    <m/>
    <s v="SIN CECO"/>
    <s v="NO"/>
    <s v="EDIFICIO ADMO. OIXGENOS DE COL. 26-NOV-12-Personal que presta el servicio en obra"/>
    <n v="4"/>
    <n v="4"/>
    <n v="1397"/>
    <n v="1397"/>
    <s v="INT"/>
    <s v="b. Oportuna atención al cliente-Personal que presta el servicio en obra"/>
    <x v="16"/>
  </r>
  <r>
    <n v="3792"/>
    <x v="102"/>
    <x v="8"/>
    <x v="1"/>
    <m/>
    <m/>
    <s v="c. Compromiso con el proyecto"/>
    <x v="3"/>
    <n v="4"/>
    <s v="SIN FECHA COMO TAL, SE ASIGNA LA INTERMEDIA DEL SEGUNDO SEMESTRE"/>
    <m/>
    <m/>
    <m/>
    <m/>
    <m/>
    <m/>
    <m/>
    <m/>
    <m/>
    <s v="SIN CECO"/>
    <s v="NO"/>
    <s v="EDIFICIO ADMO. OIXGENOS DE COL. 26-NOV-12-Personal que presta el servicio en obra"/>
    <n v="4"/>
    <n v="4"/>
    <n v="1397"/>
    <n v="1397"/>
    <s v="INT"/>
    <s v="c. Compromiso con el proyecto-Personal que presta el servicio en obra"/>
    <x v="17"/>
  </r>
  <r>
    <n v="3793"/>
    <x v="102"/>
    <x v="8"/>
    <x v="1"/>
    <m/>
    <m/>
    <s v="d. Cumplimiento de compromisos"/>
    <x v="3"/>
    <n v="4"/>
    <s v="SIN FECHA COMO TAL, SE ASIGNA LA INTERMEDIA DEL SEGUNDO SEMESTRE"/>
    <m/>
    <m/>
    <m/>
    <m/>
    <m/>
    <m/>
    <m/>
    <m/>
    <m/>
    <s v="SIN CECO"/>
    <s v="NO"/>
    <s v="EDIFICIO ADMO. OIXGENOS DE COL. 26-NOV-12-Personal que presta el servicio en obra"/>
    <n v="4"/>
    <n v="4"/>
    <n v="1397"/>
    <n v="1397"/>
    <s v="INT"/>
    <s v="d. Cumplimiento de compromisos-Personal que presta el servicio en obra"/>
    <x v="18"/>
  </r>
  <r>
    <n v="3794"/>
    <x v="102"/>
    <x v="8"/>
    <x v="1"/>
    <m/>
    <m/>
    <s v="e. Proactividad en desarrollo de funciones"/>
    <x v="3"/>
    <n v="5"/>
    <s v="SIN FECHA COMO TAL, SE ASIGNA LA INTERMEDIA DEL SEGUNDO SEMESTRE"/>
    <m/>
    <m/>
    <m/>
    <m/>
    <m/>
    <m/>
    <m/>
    <m/>
    <m/>
    <s v="SIN CECO"/>
    <s v="NO"/>
    <s v="EDIFICIO ADMO. OIXGENOS DE COL. 26-NOV-12-Personal que presta el servicio en obra"/>
    <n v="5"/>
    <n v="5"/>
    <n v="1397"/>
    <n v="1397"/>
    <s v="INT"/>
    <s v="e. Proactividad en desarrollo de funciones-Personal que presta el servicio en obra"/>
    <x v="19"/>
  </r>
  <r>
    <n v="3795"/>
    <x v="102"/>
    <x v="8"/>
    <x v="1"/>
    <m/>
    <m/>
    <s v="a. Calidad del Contenido"/>
    <x v="4"/>
    <n v="5"/>
    <s v="SIN FECHA COMO TAL, SE ASIGNA LA INTERMEDIA DEL SEGUNDO SEMESTRE"/>
    <m/>
    <m/>
    <m/>
    <m/>
    <m/>
    <m/>
    <m/>
    <m/>
    <m/>
    <s v="SIN CECO"/>
    <s v="NO"/>
    <s v="EDIFICIO ADMO. OIXGENOS DE COL. 26-NOV-12-Productos Asociados de PAYC (Informes, Control de presupuesto y Programación y actas)"/>
    <n v="5"/>
    <n v="5"/>
    <n v="1397"/>
    <n v="1397"/>
    <s v="INT"/>
    <s v="a. Calidad del Contenido-Productos Asociados de PAYC (Informes, Control de presupuesto y Programación y actas)"/>
    <x v="20"/>
  </r>
  <r>
    <n v="3796"/>
    <x v="102"/>
    <x v="8"/>
    <x v="1"/>
    <m/>
    <m/>
    <s v="b. Claridad del Contenido"/>
    <x v="4"/>
    <n v="5"/>
    <s v="SIN FECHA COMO TAL, SE ASIGNA LA INTERMEDIA DEL SEGUNDO SEMESTRE"/>
    <m/>
    <m/>
    <m/>
    <m/>
    <m/>
    <m/>
    <m/>
    <m/>
    <m/>
    <s v="SIN CECO"/>
    <s v="NO"/>
    <s v="EDIFICIO ADMO. OIXGENOS DE COL. 26-NOV-12-Productos Asociados de PAYC (Informes, Control de presupuesto y Programación y actas)"/>
    <n v="5"/>
    <n v="5"/>
    <n v="1397"/>
    <n v="1397"/>
    <s v="INT"/>
    <s v="b. Claridad del Contenido-Productos Asociados de PAYC (Informes, Control de presupuesto y Programación y actas)"/>
    <x v="21"/>
  </r>
  <r>
    <n v="3797"/>
    <x v="102"/>
    <x v="8"/>
    <x v="1"/>
    <m/>
    <m/>
    <s v="c. Oportunidad en la entrega"/>
    <x v="4"/>
    <n v="5"/>
    <s v="SIN FECHA COMO TAL, SE ASIGNA LA INTERMEDIA DEL SEGUNDO SEMESTRE"/>
    <m/>
    <m/>
    <m/>
    <m/>
    <m/>
    <m/>
    <m/>
    <m/>
    <m/>
    <s v="SIN CECO"/>
    <s v="NO"/>
    <s v="EDIFICIO ADMO. OIXGENOS DE COL. 26-NOV-12-Productos Asociados de PAYC (Informes, Control de presupuesto y Programación y actas)"/>
    <n v="5"/>
    <n v="5"/>
    <n v="1397"/>
    <n v="1397"/>
    <s v="INT"/>
    <s v="c. Oportunidad en la entrega-Productos Asociados de PAYC (Informes, Control de presupuesto y Programación y actas)"/>
    <x v="22"/>
  </r>
  <r>
    <n v="3798"/>
    <x v="102"/>
    <x v="8"/>
    <x v="1"/>
    <m/>
    <m/>
    <s v="d. Precisión de la información"/>
    <x v="4"/>
    <n v="5"/>
    <s v="SIN FECHA COMO TAL, SE ASIGNA LA INTERMEDIA DEL SEGUNDO SEMESTRE"/>
    <m/>
    <m/>
    <m/>
    <m/>
    <m/>
    <m/>
    <m/>
    <m/>
    <m/>
    <s v="SIN CECO"/>
    <s v="NO"/>
    <s v="EDIFICIO ADMO. OIXGENOS DE COL. 26-NOV-12-Productos Asociados de PAYC (Informes, Control de presupuesto y Programación y actas)"/>
    <n v="5"/>
    <n v="5"/>
    <n v="1397"/>
    <n v="1397"/>
    <s v="INT"/>
    <s v="d. Precisión de la información-Productos Asociados de PAYC (Informes, Control de presupuesto y Programación y actas)"/>
    <x v="23"/>
  </r>
  <r>
    <n v="3799"/>
    <x v="102"/>
    <x v="8"/>
    <x v="1"/>
    <m/>
    <m/>
    <s v="e. Diagramación"/>
    <x v="4"/>
    <n v="5"/>
    <s v="SIN FECHA COMO TAL, SE ASIGNA LA INTERMEDIA DEL SEGUNDO SEMESTRE"/>
    <m/>
    <m/>
    <m/>
    <m/>
    <m/>
    <m/>
    <m/>
    <m/>
    <m/>
    <s v="SIN CECO"/>
    <s v="NO"/>
    <s v="EDIFICIO ADMO. OIXGENOS DE COL. 26-NOV-12-Productos Asociados de PAYC (Informes, Control de presupuesto y Programación y actas)"/>
    <n v="5"/>
    <n v="5"/>
    <n v="1397"/>
    <n v="1397"/>
    <s v="INT"/>
    <s v="e. Diagramación-Productos Asociados de PAYC (Informes, Control de presupuesto y Programación y actas)"/>
    <x v="24"/>
  </r>
  <r>
    <n v="3800"/>
    <x v="102"/>
    <x v="8"/>
    <x v="1"/>
    <m/>
    <m/>
    <s v="a. Cumplimiento"/>
    <x v="5"/>
    <n v="4"/>
    <s v="SIN FECHA COMO TAL, SE ASIGNA LA INTERMEDIA DEL SEGUNDO SEMESTRE"/>
    <m/>
    <m/>
    <m/>
    <m/>
    <m/>
    <m/>
    <m/>
    <m/>
    <m/>
    <s v="SIN CECO"/>
    <s v="NO"/>
    <s v="EDIFICIO ADMO. OIXGENOS DE COL. 26-NOV-12-Compromisos Pactados"/>
    <n v="4"/>
    <n v="4"/>
    <n v="1397"/>
    <n v="1397"/>
    <s v="INT"/>
    <s v="a. Cumplimiento-Compromisos Pactados"/>
    <x v="25"/>
  </r>
  <r>
    <n v="3801"/>
    <x v="102"/>
    <x v="8"/>
    <x v="1"/>
    <m/>
    <m/>
    <s v="b. Satisface expectativas"/>
    <x v="5"/>
    <n v="5"/>
    <s v="SIN FECHA COMO TAL, SE ASIGNA LA INTERMEDIA DEL SEGUNDO SEMESTRE"/>
    <m/>
    <m/>
    <m/>
    <m/>
    <m/>
    <m/>
    <m/>
    <m/>
    <m/>
    <s v="SIN CECO"/>
    <s v="NO"/>
    <s v="EDIFICIO ADMO. OIXGENOS DE COL. 26-NOV-12-Compromisos Pactados"/>
    <n v="5"/>
    <n v="5"/>
    <n v="1397"/>
    <n v="1397"/>
    <s v="INT"/>
    <s v="b. Satisface expectativas-Compromisos Pactados"/>
    <x v="26"/>
  </r>
  <r>
    <n v="3802"/>
    <x v="102"/>
    <x v="8"/>
    <x v="1"/>
    <m/>
    <m/>
    <s v="c. Calidad de la Información suministrada"/>
    <x v="5"/>
    <n v="5"/>
    <s v="SIN FECHA COMO TAL, SE ASIGNA LA INTERMEDIA DEL SEGUNDO SEMESTRE"/>
    <m/>
    <m/>
    <m/>
    <m/>
    <m/>
    <m/>
    <m/>
    <m/>
    <m/>
    <s v="SIN CECO"/>
    <s v="NO"/>
    <s v="EDIFICIO ADMO. OIXGENOS DE COL. 26-NOV-12-Compromisos Pactados"/>
    <n v="5"/>
    <n v="5"/>
    <n v="1397"/>
    <n v="1397"/>
    <s v="INT"/>
    <s v="c. Calidad de la Información suministrada-Compromisos Pactados"/>
    <x v="27"/>
  </r>
  <r>
    <n v="3803"/>
    <x v="102"/>
    <x v="8"/>
    <x v="1"/>
    <m/>
    <m/>
    <s v="d. Disposición del personal de PAYC a las solicitudes del cliente"/>
    <x v="5"/>
    <n v="4"/>
    <s v="SIN FECHA COMO TAL, SE ASIGNA LA INTERMEDIA DEL SEGUNDO SEMESTRE"/>
    <m/>
    <m/>
    <m/>
    <m/>
    <m/>
    <m/>
    <m/>
    <m/>
    <m/>
    <s v="SIN CECO"/>
    <s v="NO"/>
    <s v="EDIFICIO ADMO. OIXGENOS DE COL. 26-NOV-12-Compromisos Pactados"/>
    <n v="4"/>
    <n v="4"/>
    <n v="1397"/>
    <n v="1397"/>
    <s v="INT"/>
    <s v="d. Disposición del personal de PAYC a las solicitudes del cliente-Compromisos Pactados"/>
    <x v="28"/>
  </r>
  <r>
    <n v="3804"/>
    <x v="102"/>
    <x v="8"/>
    <x v="1"/>
    <m/>
    <m/>
    <s v="e. Coherencia entre lo solicitado y lo entregado"/>
    <x v="5"/>
    <n v="4"/>
    <s v="SIN FECHA COMO TAL, SE ASIGNA LA INTERMEDIA DEL SEGUNDO SEMESTRE"/>
    <m/>
    <m/>
    <m/>
    <m/>
    <m/>
    <m/>
    <m/>
    <m/>
    <m/>
    <s v="SIN CECO"/>
    <s v="NO"/>
    <s v="EDIFICIO ADMO. OIXGENOS DE COL. 26-NOV-12-Compromisos Pactados"/>
    <n v="4"/>
    <n v="4"/>
    <n v="1397"/>
    <n v="1397"/>
    <s v="INT"/>
    <s v="e. Coherencia entre lo solicitado y lo entregado-Compromisos Pactados"/>
    <x v="29"/>
  </r>
  <r>
    <n v="3805"/>
    <x v="102"/>
    <x v="8"/>
    <x v="1"/>
    <m/>
    <m/>
    <s v="Grado de Satisfacción con el Servicio Prestado"/>
    <x v="6"/>
    <n v="4"/>
    <s v="SIN FECHA COMO TAL, SE ASIGNA LA INTERMEDIA DEL SEGUNDO SEMESTRE"/>
    <m/>
    <m/>
    <m/>
    <m/>
    <m/>
    <m/>
    <m/>
    <m/>
    <m/>
    <s v="SIN CECO"/>
    <s v="NO"/>
    <s v="EDIFICIO ADMO. OIXGENOS DE COL. 26-NOV-12-Grado de Satisfacción con el Servicio Prestado"/>
    <n v="4"/>
    <n v="4"/>
    <n v="1397"/>
    <n v="1397"/>
    <s v="INT"/>
    <s v="Grado de Satisfacción con el Servicio Prestado-Grado de Satisfacción con el Servicio Prestado"/>
    <x v="30"/>
  </r>
  <r>
    <n v="3806"/>
    <x v="102"/>
    <x v="8"/>
    <x v="1"/>
    <m/>
    <m/>
    <s v="Posibilidad de Volver a Contratar con PAYC"/>
    <x v="7"/>
    <n v="4"/>
    <s v="SIN FECHA COMO TAL, SE ASIGNA LA INTERMEDIA DEL SEGUNDO SEMESTRE"/>
    <m/>
    <m/>
    <m/>
    <m/>
    <m/>
    <m/>
    <m/>
    <m/>
    <m/>
    <s v="SIN CECO"/>
    <s v="NO"/>
    <s v="EDIFICIO ADMO. OIXGENOS DE COL. 26-NOV-12-Posibilidad de Volver a Contratar con PAYC"/>
    <n v="4"/>
    <n v="4"/>
    <n v="1397"/>
    <n v="1397"/>
    <s v="INT"/>
    <s v="Posibilidad de Volver a Contratar con PAYC-Posibilidad de Volver a Contratar con PAYC"/>
    <x v="31"/>
  </r>
  <r>
    <n v="3807"/>
    <x v="102"/>
    <x v="8"/>
    <x v="1"/>
    <m/>
    <m/>
    <s v="Principales fortalezas en el servicio que presta PAYC"/>
    <x v="8"/>
    <s v="Personal capacitado-Personal con experiencia-Actitud para resolver problemas-"/>
    <s v="SIN FECHA COMO TAL, SE ASIGNA LA INTERMEDIA DEL SEGUNDO SEMESTRE"/>
    <s v="PERSONAL CAPACITADO"/>
    <s v="EXPERIENCIA PERSONAL"/>
    <s v="ACTITUD PARA RESOLVER PROBLEMAS"/>
    <m/>
    <m/>
    <m/>
    <m/>
    <m/>
    <m/>
    <s v="SIN CECO"/>
    <s v="NO"/>
    <s v="EDIFICIO ADMO. OIXGENOS DE COL. 26-NOV-12-Fortalezas PAYC"/>
    <s v="Personal capacitado-Personal con experiencia-Actitud para resolver problemas-"/>
    <n v="0"/>
    <n v="1397"/>
    <n v="1397"/>
    <s v="INT"/>
    <s v="Principales fortalezas en el servicio que presta PAYC-Fortalezas PAYC"/>
    <x v="32"/>
  </r>
  <r>
    <n v="3808"/>
    <x v="102"/>
    <x v="8"/>
    <x v="1"/>
    <m/>
    <m/>
    <s v="Principales debilidades en el servicio que presta PAYC"/>
    <x v="9"/>
    <s v="Seguimiento el fin de semana-Comunicación de novedades el fin de semana-"/>
    <s v="SIN FECHA COMO TAL, SE ASIGNA LA INTERMEDIA DEL SEGUNDO SEMESTRE"/>
    <s v="SEGUIMIENTO FIN DE SEMANA"/>
    <m/>
    <m/>
    <m/>
    <m/>
    <m/>
    <m/>
    <m/>
    <m/>
    <s v="SIN CECO"/>
    <s v="NO"/>
    <s v="EDIFICIO ADMO. OIXGENOS DE COL. 26-NOV-12-Debilidades PAYC"/>
    <s v="Seguimiento el fin de semana-Comunicación de novedades el fin de semana-"/>
    <n v="0"/>
    <n v="1397"/>
    <n v="1397"/>
    <s v="INT"/>
    <s v="Principales debilidades en el servicio que presta PAYC-Debilidades PAYC"/>
    <x v="33"/>
  </r>
  <r>
    <n v="3809"/>
    <x v="103"/>
    <x v="8"/>
    <x v="1"/>
    <m/>
    <m/>
    <s v="a. Conocimiento específico de temas aplicables al proyecto"/>
    <x v="0"/>
    <n v="4"/>
    <s v="SIN FECHA COMO TAL, SE ASIGNA LA INTERMEDIA DEL SEGUNDO SEMESTRE"/>
    <m/>
    <m/>
    <m/>
    <m/>
    <m/>
    <m/>
    <m/>
    <m/>
    <m/>
    <s v="SIN CECO"/>
    <s v="NO"/>
    <s v="NUEVA SEDE EAAB 04-DIC-12-Soporte Técnico"/>
    <n v="4"/>
    <n v="4"/>
    <n v="1343"/>
    <n v="1343"/>
    <s v="INT"/>
    <s v="a. Conocimiento específico de temas aplicables al proyecto-Soporte Técnico"/>
    <x v="0"/>
  </r>
  <r>
    <n v="3810"/>
    <x v="103"/>
    <x v="8"/>
    <x v="1"/>
    <m/>
    <m/>
    <s v="b. Idoneidad y Calidad del soporte"/>
    <x v="0"/>
    <n v="5"/>
    <s v="SIN FECHA COMO TAL, SE ASIGNA LA INTERMEDIA DEL SEGUNDO SEMESTRE"/>
    <m/>
    <m/>
    <m/>
    <m/>
    <m/>
    <m/>
    <m/>
    <m/>
    <m/>
    <s v="SIN CECO"/>
    <s v="NO"/>
    <s v="NUEVA SEDE EAAB 04-DIC-12-Soporte Técnico"/>
    <n v="5"/>
    <n v="5"/>
    <n v="1343"/>
    <n v="1343"/>
    <s v="INT"/>
    <s v="b. Idoneidad y Calidad del soporte-Soporte Técnico"/>
    <x v="1"/>
  </r>
  <r>
    <n v="3811"/>
    <x v="103"/>
    <x v="8"/>
    <x v="1"/>
    <m/>
    <m/>
    <s v="c. Cumplimiento de especificaciones técnicas de construcción"/>
    <x v="0"/>
    <n v="4"/>
    <s v="SIN FECHA COMO TAL, SE ASIGNA LA INTERMEDIA DEL SEGUNDO SEMESTRE"/>
    <m/>
    <m/>
    <m/>
    <m/>
    <m/>
    <m/>
    <m/>
    <m/>
    <m/>
    <s v="SIN CECO"/>
    <s v="NO"/>
    <s v="NUEVA SEDE EAAB 04-DIC-12-Soporte Técnico"/>
    <n v="4"/>
    <n v="4"/>
    <n v="1343"/>
    <n v="1343"/>
    <s v="INT"/>
    <s v="c. Cumplimiento de especificaciones técnicas de construcción-Soporte Técnico"/>
    <x v="2"/>
  </r>
  <r>
    <n v="3812"/>
    <x v="103"/>
    <x v="8"/>
    <x v="1"/>
    <m/>
    <m/>
    <s v="d. Confiabilidad de los conceptos aplicados"/>
    <x v="0"/>
    <n v="4"/>
    <s v="SIN FECHA COMO TAL, SE ASIGNA LA INTERMEDIA DEL SEGUNDO SEMESTRE"/>
    <m/>
    <m/>
    <m/>
    <m/>
    <m/>
    <m/>
    <m/>
    <m/>
    <m/>
    <s v="SIN CECO"/>
    <s v="NO"/>
    <s v="NUEVA SEDE EAAB 04-DIC-12-Soporte Técnico"/>
    <n v="4"/>
    <n v="4"/>
    <n v="1343"/>
    <n v="1343"/>
    <s v="INT"/>
    <s v="d. Confiabilidad de los conceptos aplicados-Soporte Técnico"/>
    <x v="3"/>
  </r>
  <r>
    <n v="3813"/>
    <x v="103"/>
    <x v="8"/>
    <x v="1"/>
    <m/>
    <m/>
    <s v="e. Oportunidad en entrega de información o requerimientos"/>
    <x v="0"/>
    <n v="4"/>
    <s v="SIN FECHA COMO TAL, SE ASIGNA LA INTERMEDIA DEL SEGUNDO SEMESTRE"/>
    <m/>
    <m/>
    <m/>
    <m/>
    <m/>
    <m/>
    <m/>
    <m/>
    <m/>
    <s v="SIN CECO"/>
    <s v="NO"/>
    <s v="NUEVA SEDE EAAB 04-DIC-12-Soporte Técnico"/>
    <n v="4"/>
    <n v="4"/>
    <n v="1343"/>
    <n v="1343"/>
    <s v="INT"/>
    <s v="e. Oportunidad en entrega de información o requerimientos-Soporte Técnico"/>
    <x v="4"/>
  </r>
  <r>
    <n v="3814"/>
    <x v="103"/>
    <x v="8"/>
    <x v="1"/>
    <m/>
    <m/>
    <s v="a. Oportunidad de la gestión en obra"/>
    <x v="1"/>
    <n v="5"/>
    <s v="SIN FECHA COMO TAL, SE ASIGNA LA INTERMEDIA DEL SEGUNDO SEMESTRE"/>
    <m/>
    <m/>
    <m/>
    <m/>
    <m/>
    <m/>
    <m/>
    <m/>
    <m/>
    <s v="SIN CECO"/>
    <s v="NO"/>
    <s v="NUEVA SEDE EAAB 04-DIC-12-Soporte Administrativo"/>
    <n v="5"/>
    <n v="5"/>
    <n v="1343"/>
    <n v="1343"/>
    <s v="INT"/>
    <s v="a. Oportunidad de la gestión en obra-Soporte Administrativo"/>
    <x v="5"/>
  </r>
  <r>
    <n v="3815"/>
    <x v="103"/>
    <x v="8"/>
    <x v="1"/>
    <m/>
    <m/>
    <s v="b. Manejo administrativo del proyecto"/>
    <x v="1"/>
    <n v="5"/>
    <s v="SIN FECHA COMO TAL, SE ASIGNA LA INTERMEDIA DEL SEGUNDO SEMESTRE"/>
    <m/>
    <m/>
    <m/>
    <m/>
    <m/>
    <m/>
    <m/>
    <m/>
    <m/>
    <s v="SIN CECO"/>
    <s v="NO"/>
    <s v="NUEVA SEDE EAAB 04-DIC-12-Soporte Administrativo"/>
    <n v="5"/>
    <n v="5"/>
    <n v="1343"/>
    <n v="1343"/>
    <s v="INT"/>
    <s v="b. Manejo administrativo del proyecto-Soporte Administrativo"/>
    <x v="6"/>
  </r>
  <r>
    <n v="3816"/>
    <x v="103"/>
    <x v="8"/>
    <x v="1"/>
    <m/>
    <m/>
    <s v="c. Información clara y veraz sobre la administración de proyecto"/>
    <x v="1"/>
    <n v="5"/>
    <s v="SIN FECHA COMO TAL, SE ASIGNA LA INTERMEDIA DEL SEGUNDO SEMESTRE"/>
    <m/>
    <m/>
    <m/>
    <m/>
    <m/>
    <m/>
    <m/>
    <m/>
    <m/>
    <s v="SIN CECO"/>
    <s v="NO"/>
    <s v="NUEVA SEDE EAAB 04-DIC-12-Soporte Administrativo"/>
    <n v="5"/>
    <n v="5"/>
    <n v="1343"/>
    <n v="1343"/>
    <s v="INT"/>
    <s v="c. Información clara y veraz sobre la administración de proyecto-Soporte Administrativo"/>
    <x v="7"/>
  </r>
  <r>
    <n v="3817"/>
    <x v="103"/>
    <x v="8"/>
    <x v="1"/>
    <m/>
    <m/>
    <s v="d. Cumplimientos con expectativas del cliente"/>
    <x v="1"/>
    <n v="5"/>
    <s v="SIN FECHA COMO TAL, SE ASIGNA LA INTERMEDIA DEL SEGUNDO SEMESTRE"/>
    <m/>
    <m/>
    <m/>
    <m/>
    <m/>
    <m/>
    <m/>
    <m/>
    <m/>
    <s v="SIN CECO"/>
    <s v="NO"/>
    <s v="NUEVA SEDE EAAB 04-DIC-12-Soporte Administrativo"/>
    <n v="5"/>
    <n v="5"/>
    <n v="1343"/>
    <n v="1343"/>
    <s v="INT"/>
    <s v="d. Cumplimientos con expectativas del cliente-Soporte Administrativo"/>
    <x v="8"/>
  </r>
  <r>
    <n v="3818"/>
    <x v="103"/>
    <x v="8"/>
    <x v="1"/>
    <m/>
    <m/>
    <s v="e. Control de presupuesto"/>
    <x v="1"/>
    <n v="5"/>
    <s v="SIN FECHA COMO TAL, SE ASIGNA LA INTERMEDIA DEL SEGUNDO SEMESTRE"/>
    <m/>
    <m/>
    <m/>
    <m/>
    <m/>
    <m/>
    <m/>
    <m/>
    <m/>
    <s v="SIN CECO"/>
    <s v="NO"/>
    <s v="NUEVA SEDE EAAB 04-DIC-12-Soporte Administrativo"/>
    <n v="5"/>
    <n v="5"/>
    <n v="1343"/>
    <n v="1343"/>
    <s v="INT"/>
    <s v="e. Control de presupuesto-Soporte Administrativo"/>
    <x v="9"/>
  </r>
  <r>
    <n v="3819"/>
    <x v="103"/>
    <x v="8"/>
    <x v="1"/>
    <m/>
    <m/>
    <s v="a. Apoyo y presencia en el proyecto"/>
    <x v="2"/>
    <n v="5"/>
    <s v="SIN FECHA COMO TAL, SE ASIGNA LA INTERMEDIA DEL SEGUNDO SEMESTRE"/>
    <m/>
    <m/>
    <m/>
    <m/>
    <m/>
    <m/>
    <m/>
    <m/>
    <m/>
    <s v="SIN CECO"/>
    <s v="NO"/>
    <s v="NUEVA SEDE EAAB 04-DIC-12-Soporte Directivo (Coordinador y Gerencia)"/>
    <n v="5"/>
    <n v="5"/>
    <n v="1343"/>
    <n v="1343"/>
    <s v="INT"/>
    <s v="a. Apoyo y presencia en el proyecto-Soporte Directivo (Coordinador y Gerencia)"/>
    <x v="10"/>
  </r>
  <r>
    <n v="3820"/>
    <x v="103"/>
    <x v="8"/>
    <x v="1"/>
    <m/>
    <m/>
    <s v="b. Conocimiento del proyecto"/>
    <x v="2"/>
    <n v="5"/>
    <s v="SIN FECHA COMO TAL, SE ASIGNA LA INTERMEDIA DEL SEGUNDO SEMESTRE"/>
    <m/>
    <m/>
    <m/>
    <m/>
    <m/>
    <m/>
    <m/>
    <m/>
    <m/>
    <s v="SIN CECO"/>
    <s v="NO"/>
    <s v="NUEVA SEDE EAAB 04-DIC-12-Soporte Directivo (Coordinador y Gerencia)"/>
    <n v="5"/>
    <n v="5"/>
    <n v="1343"/>
    <n v="1343"/>
    <s v="INT"/>
    <s v="b. Conocimiento del proyecto-Soporte Directivo (Coordinador y Gerencia)"/>
    <x v="11"/>
  </r>
  <r>
    <n v="3821"/>
    <x v="103"/>
    <x v="8"/>
    <x v="1"/>
    <m/>
    <m/>
    <s v="c. Planteamiento de soluciones y manejo de conflictos"/>
    <x v="2"/>
    <n v="4"/>
    <s v="SIN FECHA COMO TAL, SE ASIGNA LA INTERMEDIA DEL SEGUNDO SEMESTRE"/>
    <m/>
    <m/>
    <m/>
    <m/>
    <m/>
    <m/>
    <m/>
    <m/>
    <m/>
    <s v="SIN CECO"/>
    <s v="NO"/>
    <s v="NUEVA SEDE EAAB 04-DIC-12-Soporte Directivo (Coordinador y Gerencia)"/>
    <n v="4"/>
    <n v="4"/>
    <n v="1343"/>
    <n v="1343"/>
    <s v="INT"/>
    <s v="c. Planteamiento de soluciones y manejo de conflictos-Soporte Directivo (Coordinador y Gerencia)"/>
    <x v="12"/>
  </r>
  <r>
    <n v="3822"/>
    <x v="103"/>
    <x v="8"/>
    <x v="1"/>
    <m/>
    <m/>
    <s v="d. Cumplimiento de compromisos"/>
    <x v="2"/>
    <n v="4"/>
    <s v="SIN FECHA COMO TAL, SE ASIGNA LA INTERMEDIA DEL SEGUNDO SEMESTRE"/>
    <m/>
    <m/>
    <m/>
    <m/>
    <m/>
    <m/>
    <m/>
    <m/>
    <m/>
    <s v="SIN CECO"/>
    <s v="NO"/>
    <s v="NUEVA SEDE EAAB 04-DIC-12-Soporte Directivo (Coordinador y Gerencia)"/>
    <n v="4"/>
    <n v="4"/>
    <n v="1343"/>
    <n v="1343"/>
    <s v="INT"/>
    <s v="d. Cumplimiento de compromisos-Soporte Directivo (Coordinador y Gerencia)"/>
    <x v="13"/>
  </r>
  <r>
    <n v="3823"/>
    <x v="103"/>
    <x v="8"/>
    <x v="1"/>
    <m/>
    <m/>
    <s v="e. Manejo del cliente"/>
    <x v="2"/>
    <n v="4"/>
    <s v="SIN FECHA COMO TAL, SE ASIGNA LA INTERMEDIA DEL SEGUNDO SEMESTRE"/>
    <m/>
    <m/>
    <m/>
    <m/>
    <m/>
    <m/>
    <m/>
    <m/>
    <m/>
    <s v="SIN CECO"/>
    <s v="NO"/>
    <s v="NUEVA SEDE EAAB 04-DIC-12-Soporte Directivo (Coordinador y Gerencia)"/>
    <n v="4"/>
    <n v="4"/>
    <n v="1343"/>
    <n v="1343"/>
    <s v="INT"/>
    <s v="e. Manejo del cliente-Soporte Directivo (Coordinador y Gerencia)"/>
    <x v="14"/>
  </r>
  <r>
    <n v="3824"/>
    <x v="103"/>
    <x v="8"/>
    <x v="1"/>
    <m/>
    <m/>
    <s v="a. Idoneidad del personal"/>
    <x v="3"/>
    <n v="4"/>
    <s v="SIN FECHA COMO TAL, SE ASIGNA LA INTERMEDIA DEL SEGUNDO SEMESTRE"/>
    <m/>
    <m/>
    <m/>
    <m/>
    <m/>
    <m/>
    <m/>
    <m/>
    <m/>
    <s v="SIN CECO"/>
    <s v="NO"/>
    <s v="NUEVA SEDE EAAB 04-DIC-12-Personal que presta el servicio en obra"/>
    <n v="4"/>
    <n v="4"/>
    <n v="1343"/>
    <n v="1343"/>
    <s v="INT"/>
    <s v="a. Idoneidad del personal-Personal que presta el servicio en obra"/>
    <x v="15"/>
  </r>
  <r>
    <n v="3825"/>
    <x v="103"/>
    <x v="8"/>
    <x v="1"/>
    <m/>
    <m/>
    <s v="b. Oportuna atención al cliente"/>
    <x v="3"/>
    <n v="4"/>
    <s v="SIN FECHA COMO TAL, SE ASIGNA LA INTERMEDIA DEL SEGUNDO SEMESTRE"/>
    <m/>
    <m/>
    <m/>
    <m/>
    <m/>
    <m/>
    <m/>
    <m/>
    <m/>
    <s v="SIN CECO"/>
    <s v="NO"/>
    <s v="NUEVA SEDE EAAB 04-DIC-12-Personal que presta el servicio en obra"/>
    <n v="4"/>
    <n v="4"/>
    <n v="1343"/>
    <n v="1343"/>
    <s v="INT"/>
    <s v="b. Oportuna atención al cliente-Personal que presta el servicio en obra"/>
    <x v="16"/>
  </r>
  <r>
    <n v="3826"/>
    <x v="103"/>
    <x v="8"/>
    <x v="1"/>
    <m/>
    <m/>
    <s v="c. Compromiso con el proyecto"/>
    <x v="3"/>
    <n v="5"/>
    <s v="SIN FECHA COMO TAL, SE ASIGNA LA INTERMEDIA DEL SEGUNDO SEMESTRE"/>
    <m/>
    <m/>
    <m/>
    <m/>
    <m/>
    <m/>
    <m/>
    <m/>
    <m/>
    <s v="SIN CECO"/>
    <s v="NO"/>
    <s v="NUEVA SEDE EAAB 04-DIC-12-Personal que presta el servicio en obra"/>
    <n v="5"/>
    <n v="5"/>
    <n v="1343"/>
    <n v="1343"/>
    <s v="INT"/>
    <s v="c. Compromiso con el proyecto-Personal que presta el servicio en obra"/>
    <x v="17"/>
  </r>
  <r>
    <n v="3827"/>
    <x v="103"/>
    <x v="8"/>
    <x v="1"/>
    <m/>
    <m/>
    <s v="d. Cumplimiento de compromisos"/>
    <x v="3"/>
    <n v="5"/>
    <s v="SIN FECHA COMO TAL, SE ASIGNA LA INTERMEDIA DEL SEGUNDO SEMESTRE"/>
    <m/>
    <m/>
    <m/>
    <m/>
    <m/>
    <m/>
    <m/>
    <m/>
    <m/>
    <s v="SIN CECO"/>
    <s v="NO"/>
    <s v="NUEVA SEDE EAAB 04-DIC-12-Personal que presta el servicio en obra"/>
    <n v="5"/>
    <n v="5"/>
    <n v="1343"/>
    <n v="1343"/>
    <s v="INT"/>
    <s v="d. Cumplimiento de compromisos-Personal que presta el servicio en obra"/>
    <x v="18"/>
  </r>
  <r>
    <n v="3828"/>
    <x v="103"/>
    <x v="8"/>
    <x v="1"/>
    <m/>
    <m/>
    <s v="e. Proactividad en desarrollo de funciones"/>
    <x v="3"/>
    <n v="4"/>
    <s v="SIN FECHA COMO TAL, SE ASIGNA LA INTERMEDIA DEL SEGUNDO SEMESTRE"/>
    <m/>
    <m/>
    <m/>
    <m/>
    <m/>
    <m/>
    <m/>
    <m/>
    <m/>
    <s v="SIN CECO"/>
    <s v="NO"/>
    <s v="NUEVA SEDE EAAB 04-DIC-12-Personal que presta el servicio en obra"/>
    <n v="4"/>
    <n v="4"/>
    <n v="1343"/>
    <n v="1343"/>
    <s v="INT"/>
    <s v="e. Proactividad en desarrollo de funciones-Personal que presta el servicio en obra"/>
    <x v="19"/>
  </r>
  <r>
    <n v="3829"/>
    <x v="103"/>
    <x v="8"/>
    <x v="1"/>
    <m/>
    <m/>
    <s v="a. Calidad del Contenido"/>
    <x v="4"/>
    <n v="4"/>
    <s v="SIN FECHA COMO TAL, SE ASIGNA LA INTERMEDIA DEL SEGUNDO SEMESTRE"/>
    <m/>
    <m/>
    <m/>
    <m/>
    <m/>
    <m/>
    <m/>
    <m/>
    <m/>
    <s v="SIN CECO"/>
    <s v="NO"/>
    <s v="NUEVA SEDE EAAB 04-DIC-12-Productos Asociados de PAYC (Informes, Control de presupuesto y Programación y actas)"/>
    <n v="4"/>
    <n v="4"/>
    <n v="1343"/>
    <n v="1343"/>
    <s v="INT"/>
    <s v="a. Calidad del Contenido-Productos Asociados de PAYC (Informes, Control de presupuesto y Programación y actas)"/>
    <x v="20"/>
  </r>
  <r>
    <n v="3830"/>
    <x v="103"/>
    <x v="8"/>
    <x v="1"/>
    <m/>
    <m/>
    <s v="b. Claridad del Contenido"/>
    <x v="4"/>
    <n v="4"/>
    <s v="SIN FECHA COMO TAL, SE ASIGNA LA INTERMEDIA DEL SEGUNDO SEMESTRE"/>
    <m/>
    <m/>
    <m/>
    <m/>
    <m/>
    <m/>
    <m/>
    <m/>
    <m/>
    <s v="SIN CECO"/>
    <s v="NO"/>
    <s v="NUEVA SEDE EAAB 04-DIC-12-Productos Asociados de PAYC (Informes, Control de presupuesto y Programación y actas)"/>
    <n v="4"/>
    <n v="4"/>
    <n v="1343"/>
    <n v="1343"/>
    <s v="INT"/>
    <s v="b. Claridad del Contenido-Productos Asociados de PAYC (Informes, Control de presupuesto y Programación y actas)"/>
    <x v="21"/>
  </r>
  <r>
    <n v="3831"/>
    <x v="103"/>
    <x v="8"/>
    <x v="1"/>
    <m/>
    <m/>
    <s v="c. Oportunidad en la entrega"/>
    <x v="4"/>
    <n v="4"/>
    <s v="SIN FECHA COMO TAL, SE ASIGNA LA INTERMEDIA DEL SEGUNDO SEMESTRE"/>
    <m/>
    <m/>
    <m/>
    <m/>
    <m/>
    <m/>
    <m/>
    <m/>
    <m/>
    <s v="SIN CECO"/>
    <s v="NO"/>
    <s v="NUEVA SEDE EAAB 04-DIC-12-Productos Asociados de PAYC (Informes, Control de presupuesto y Programación y actas)"/>
    <n v="4"/>
    <n v="4"/>
    <n v="1343"/>
    <n v="1343"/>
    <s v="INT"/>
    <s v="c. Oportunidad en la entrega-Productos Asociados de PAYC (Informes, Control de presupuesto y Programación y actas)"/>
    <x v="22"/>
  </r>
  <r>
    <n v="3832"/>
    <x v="103"/>
    <x v="8"/>
    <x v="1"/>
    <m/>
    <m/>
    <s v="d. Precisión de la información"/>
    <x v="4"/>
    <n v="4"/>
    <s v="SIN FECHA COMO TAL, SE ASIGNA LA INTERMEDIA DEL SEGUNDO SEMESTRE"/>
    <m/>
    <m/>
    <m/>
    <m/>
    <m/>
    <m/>
    <m/>
    <m/>
    <m/>
    <s v="SIN CECO"/>
    <s v="NO"/>
    <s v="NUEVA SEDE EAAB 04-DIC-12-Productos Asociados de PAYC (Informes, Control de presupuesto y Programación y actas)"/>
    <n v="4"/>
    <n v="4"/>
    <n v="1343"/>
    <n v="1343"/>
    <s v="INT"/>
    <s v="d. Precisión de la información-Productos Asociados de PAYC (Informes, Control de presupuesto y Programación y actas)"/>
    <x v="23"/>
  </r>
  <r>
    <n v="3833"/>
    <x v="103"/>
    <x v="8"/>
    <x v="1"/>
    <m/>
    <m/>
    <s v="e. Diagramación"/>
    <x v="4"/>
    <n v="4"/>
    <s v="SIN FECHA COMO TAL, SE ASIGNA LA INTERMEDIA DEL SEGUNDO SEMESTRE"/>
    <m/>
    <m/>
    <m/>
    <m/>
    <m/>
    <m/>
    <m/>
    <m/>
    <m/>
    <s v="SIN CECO"/>
    <s v="NO"/>
    <s v="NUEVA SEDE EAAB 04-DIC-12-Productos Asociados de PAYC (Informes, Control de presupuesto y Programación y actas)"/>
    <n v="4"/>
    <n v="4"/>
    <n v="1343"/>
    <n v="1343"/>
    <s v="INT"/>
    <s v="e. Diagramación-Productos Asociados de PAYC (Informes, Control de presupuesto y Programación y actas)"/>
    <x v="24"/>
  </r>
  <r>
    <n v="3834"/>
    <x v="103"/>
    <x v="8"/>
    <x v="1"/>
    <m/>
    <m/>
    <s v="a. Cumplimiento"/>
    <x v="5"/>
    <n v="4"/>
    <s v="SIN FECHA COMO TAL, SE ASIGNA LA INTERMEDIA DEL SEGUNDO SEMESTRE"/>
    <m/>
    <m/>
    <m/>
    <m/>
    <m/>
    <m/>
    <m/>
    <m/>
    <m/>
    <s v="SIN CECO"/>
    <s v="NO"/>
    <s v="NUEVA SEDE EAAB 04-DIC-12-Compromisos Pactados"/>
    <n v="4"/>
    <n v="4"/>
    <n v="1343"/>
    <n v="1343"/>
    <s v="INT"/>
    <s v="a. Cumplimiento-Compromisos Pactados"/>
    <x v="25"/>
  </r>
  <r>
    <n v="3835"/>
    <x v="103"/>
    <x v="8"/>
    <x v="1"/>
    <m/>
    <m/>
    <s v="b. Satisface expectativas"/>
    <x v="5"/>
    <n v="4"/>
    <s v="SIN FECHA COMO TAL, SE ASIGNA LA INTERMEDIA DEL SEGUNDO SEMESTRE"/>
    <m/>
    <m/>
    <m/>
    <m/>
    <m/>
    <m/>
    <m/>
    <m/>
    <m/>
    <s v="SIN CECO"/>
    <s v="NO"/>
    <s v="NUEVA SEDE EAAB 04-DIC-12-Compromisos Pactados"/>
    <n v="4"/>
    <n v="4"/>
    <n v="1343"/>
    <n v="1343"/>
    <s v="INT"/>
    <s v="b. Satisface expectativas-Compromisos Pactados"/>
    <x v="26"/>
  </r>
  <r>
    <n v="3836"/>
    <x v="103"/>
    <x v="8"/>
    <x v="1"/>
    <m/>
    <m/>
    <s v="c. Calidad de la Información suministrada"/>
    <x v="5"/>
    <n v="4"/>
    <s v="SIN FECHA COMO TAL, SE ASIGNA LA INTERMEDIA DEL SEGUNDO SEMESTRE"/>
    <m/>
    <m/>
    <m/>
    <m/>
    <m/>
    <m/>
    <m/>
    <m/>
    <m/>
    <s v="SIN CECO"/>
    <s v="NO"/>
    <s v="NUEVA SEDE EAAB 04-DIC-12-Compromisos Pactados"/>
    <n v="4"/>
    <n v="4"/>
    <n v="1343"/>
    <n v="1343"/>
    <s v="INT"/>
    <s v="c. Calidad de la Información suministrada-Compromisos Pactados"/>
    <x v="27"/>
  </r>
  <r>
    <n v="3837"/>
    <x v="103"/>
    <x v="8"/>
    <x v="1"/>
    <m/>
    <m/>
    <s v="d. Disposición del personal de PAYC a las solicitudes del cliente"/>
    <x v="5"/>
    <n v="5"/>
    <s v="SIN FECHA COMO TAL, SE ASIGNA LA INTERMEDIA DEL SEGUNDO SEMESTRE"/>
    <m/>
    <m/>
    <m/>
    <m/>
    <m/>
    <m/>
    <m/>
    <m/>
    <m/>
    <s v="SIN CECO"/>
    <s v="NO"/>
    <s v="NUEVA SEDE EAAB 04-DIC-12-Compromisos Pactados"/>
    <n v="5"/>
    <n v="5"/>
    <n v="1343"/>
    <n v="1343"/>
    <s v="INT"/>
    <s v="d. Disposición del personal de PAYC a las solicitudes del cliente-Compromisos Pactados"/>
    <x v="28"/>
  </r>
  <r>
    <n v="3838"/>
    <x v="103"/>
    <x v="8"/>
    <x v="1"/>
    <m/>
    <m/>
    <s v="e. Coherencia entre lo solicitado y lo entregado"/>
    <x v="5"/>
    <n v="4"/>
    <s v="SIN FECHA COMO TAL, SE ASIGNA LA INTERMEDIA DEL SEGUNDO SEMESTRE"/>
    <m/>
    <m/>
    <m/>
    <m/>
    <m/>
    <m/>
    <m/>
    <m/>
    <m/>
    <s v="SIN CECO"/>
    <s v="NO"/>
    <s v="NUEVA SEDE EAAB 04-DIC-12-Compromisos Pactados"/>
    <n v="4"/>
    <n v="4"/>
    <n v="1343"/>
    <n v="1343"/>
    <s v="INT"/>
    <s v="e. Coherencia entre lo solicitado y lo entregado-Compromisos Pactados"/>
    <x v="29"/>
  </r>
  <r>
    <n v="3839"/>
    <x v="103"/>
    <x v="8"/>
    <x v="1"/>
    <m/>
    <m/>
    <s v="Grado de Satisfacción con el Servicio Prestado"/>
    <x v="6"/>
    <n v="4"/>
    <s v="SIN FECHA COMO TAL, SE ASIGNA LA INTERMEDIA DEL SEGUNDO SEMESTRE"/>
    <m/>
    <m/>
    <m/>
    <m/>
    <m/>
    <m/>
    <m/>
    <m/>
    <m/>
    <s v="SIN CECO"/>
    <s v="NO"/>
    <s v="NUEVA SEDE EAAB 04-DIC-12-Grado de Satisfacción con el Servicio Prestado"/>
    <n v="4"/>
    <n v="4"/>
    <n v="1343"/>
    <n v="1343"/>
    <s v="INT"/>
    <s v="Grado de Satisfacción con el Servicio Prestado-Grado de Satisfacción con el Servicio Prestado"/>
    <x v="30"/>
  </r>
  <r>
    <n v="3840"/>
    <x v="103"/>
    <x v="8"/>
    <x v="1"/>
    <m/>
    <m/>
    <s v="Posibilidad de Volver a Contratar con PAYC"/>
    <x v="7"/>
    <m/>
    <s v="SIN FECHA COMO TAL, SE ASIGNA LA INTERMEDIA DEL SEGUNDO SEMESTRE"/>
    <m/>
    <m/>
    <m/>
    <m/>
    <m/>
    <m/>
    <m/>
    <m/>
    <m/>
    <s v="SIN CECO"/>
    <s v="NO"/>
    <s v="NUEVA SEDE EAAB 04-DIC-12-Posibilidad de Volver a Contratar con PAYC"/>
    <n v="0"/>
    <n v="0"/>
    <n v="1343"/>
    <n v="1343"/>
    <s v="INT"/>
    <s v="Posibilidad de Volver a Contratar con PAYC-Posibilidad de Volver a Contratar con PAYC"/>
    <x v="31"/>
  </r>
  <r>
    <n v="3841"/>
    <x v="103"/>
    <x v="8"/>
    <x v="1"/>
    <m/>
    <m/>
    <s v="Principales fortalezas en el servicio que presta PAYC"/>
    <x v="8"/>
    <s v="profesionalismo-compromiso-seriedad-identidad-"/>
    <s v="SIN FECHA COMO TAL, SE ASIGNA LA INTERMEDIA DEL SEGUNDO SEMESTRE"/>
    <s v="PROFESIONALISMO"/>
    <s v="COMPROMISO"/>
    <s v="SERIEDAD"/>
    <s v="IDENTIDAD"/>
    <m/>
    <m/>
    <m/>
    <m/>
    <m/>
    <s v="SIN CECO"/>
    <s v="NO"/>
    <s v="NUEVA SEDE EAAB 04-DIC-12-Fortalezas PAYC"/>
    <s v="profesionalismo-compromiso-seriedad-identidad-"/>
    <n v="0"/>
    <n v="1343"/>
    <n v="1343"/>
    <s v="INT"/>
    <s v="Principales fortalezas en el servicio que presta PAYC-Fortalezas PAYC"/>
    <x v="32"/>
  </r>
  <r>
    <n v="3842"/>
    <x v="103"/>
    <x v="8"/>
    <x v="1"/>
    <m/>
    <m/>
    <s v="Principales debilidades en el servicio que presta PAYC"/>
    <x v="9"/>
    <s v="hasta el momento no se encuentra ninguna debilidad destacada que comprometa el buen nombre de la empresa-"/>
    <s v="SIN FECHA COMO TAL, SE ASIGNA LA INTERMEDIA DEL SEGUNDO SEMESTRE"/>
    <m/>
    <m/>
    <m/>
    <m/>
    <m/>
    <m/>
    <m/>
    <m/>
    <m/>
    <s v="SIN CECO"/>
    <s v="NO"/>
    <s v="NUEVA SEDE EAAB 04-DIC-12-Debilidades PAYC"/>
    <s v="hasta el momento no se encuentra ninguna debilidad destacada que comprometa el buen nombre de la empresa-"/>
    <n v="0"/>
    <n v="1343"/>
    <n v="1343"/>
    <s v="INT"/>
    <s v="Principales debilidades en el servicio que presta PAYC-Debilidades PAYC"/>
    <x v="33"/>
  </r>
  <r>
    <n v="3843"/>
    <x v="104"/>
    <x v="8"/>
    <x v="1"/>
    <m/>
    <m/>
    <s v="a. Conocimiento específico de temas aplicables al proyecto"/>
    <x v="0"/>
    <n v="5"/>
    <s v="SIN FECHA COMO TAL, SE ASIGNA LA INTERMEDIA DEL SEGUNDO SEMESTRE"/>
    <m/>
    <m/>
    <m/>
    <m/>
    <m/>
    <m/>
    <m/>
    <m/>
    <m/>
    <s v="SIN CECO"/>
    <s v="NO"/>
    <s v="HC PALMIRA 13-NOV-12-Soporte Técnico"/>
    <n v="5"/>
    <n v="5"/>
    <n v="1378"/>
    <n v="1378"/>
    <s v="INT"/>
    <s v="a. Conocimiento específico de temas aplicables al proyecto-Soporte Técnico"/>
    <x v="0"/>
  </r>
  <r>
    <n v="3844"/>
    <x v="104"/>
    <x v="8"/>
    <x v="1"/>
    <m/>
    <m/>
    <s v="b. Idoneidad y Calidad del soporte"/>
    <x v="0"/>
    <n v="5"/>
    <s v="SIN FECHA COMO TAL, SE ASIGNA LA INTERMEDIA DEL SEGUNDO SEMESTRE"/>
    <m/>
    <m/>
    <m/>
    <m/>
    <m/>
    <m/>
    <m/>
    <m/>
    <m/>
    <s v="SIN CECO"/>
    <s v="NO"/>
    <s v="HC PALMIRA 13-NOV-12-Soporte Técnico"/>
    <n v="5"/>
    <n v="5"/>
    <n v="1378"/>
    <n v="1378"/>
    <s v="INT"/>
    <s v="b. Idoneidad y Calidad del soporte-Soporte Técnico"/>
    <x v="1"/>
  </r>
  <r>
    <n v="3845"/>
    <x v="104"/>
    <x v="8"/>
    <x v="1"/>
    <m/>
    <m/>
    <s v="c. Cumplimiento de especificaciones técnicas de construcción"/>
    <x v="0"/>
    <n v="5"/>
    <s v="SIN FECHA COMO TAL, SE ASIGNA LA INTERMEDIA DEL SEGUNDO SEMESTRE"/>
    <m/>
    <m/>
    <m/>
    <m/>
    <m/>
    <m/>
    <m/>
    <m/>
    <m/>
    <s v="SIN CECO"/>
    <s v="NO"/>
    <s v="HC PALMIRA 13-NOV-12-Soporte Técnico"/>
    <n v="5"/>
    <n v="5"/>
    <n v="1378"/>
    <n v="1378"/>
    <s v="INT"/>
    <s v="c. Cumplimiento de especificaciones técnicas de construcción-Soporte Técnico"/>
    <x v="2"/>
  </r>
  <r>
    <n v="3846"/>
    <x v="104"/>
    <x v="8"/>
    <x v="1"/>
    <m/>
    <m/>
    <s v="d. Confiabilidad de los conceptos aplicados"/>
    <x v="0"/>
    <n v="5"/>
    <s v="SIN FECHA COMO TAL, SE ASIGNA LA INTERMEDIA DEL SEGUNDO SEMESTRE"/>
    <m/>
    <m/>
    <m/>
    <m/>
    <m/>
    <m/>
    <m/>
    <m/>
    <m/>
    <s v="SIN CECO"/>
    <s v="NO"/>
    <s v="HC PALMIRA 13-NOV-12-Soporte Técnico"/>
    <n v="5"/>
    <n v="5"/>
    <n v="1378"/>
    <n v="1378"/>
    <s v="INT"/>
    <s v="d. Confiabilidad de los conceptos aplicados-Soporte Técnico"/>
    <x v="3"/>
  </r>
  <r>
    <n v="3847"/>
    <x v="104"/>
    <x v="8"/>
    <x v="1"/>
    <m/>
    <m/>
    <s v="e. Oportunidad en entrega de información o requerimientos"/>
    <x v="0"/>
    <n v="5"/>
    <s v="SIN FECHA COMO TAL, SE ASIGNA LA INTERMEDIA DEL SEGUNDO SEMESTRE"/>
    <m/>
    <m/>
    <m/>
    <m/>
    <m/>
    <m/>
    <m/>
    <m/>
    <m/>
    <s v="SIN CECO"/>
    <s v="NO"/>
    <s v="HC PALMIRA 13-NOV-12-Soporte Técnico"/>
    <n v="5"/>
    <n v="5"/>
    <n v="1378"/>
    <n v="1378"/>
    <s v="INT"/>
    <s v="e. Oportunidad en entrega de información o requerimientos-Soporte Técnico"/>
    <x v="4"/>
  </r>
  <r>
    <n v="3848"/>
    <x v="104"/>
    <x v="8"/>
    <x v="1"/>
    <m/>
    <m/>
    <s v="a. Oportunidad de la gestión en obra"/>
    <x v="1"/>
    <n v="5"/>
    <s v="SIN FECHA COMO TAL, SE ASIGNA LA INTERMEDIA DEL SEGUNDO SEMESTRE"/>
    <m/>
    <m/>
    <m/>
    <m/>
    <m/>
    <m/>
    <m/>
    <m/>
    <m/>
    <s v="SIN CECO"/>
    <s v="NO"/>
    <s v="HC PALMIRA 13-NOV-12-Soporte Administrativo"/>
    <n v="5"/>
    <n v="5"/>
    <n v="1378"/>
    <n v="1378"/>
    <s v="INT"/>
    <s v="a. Oportunidad de la gestión en obra-Soporte Administrativo"/>
    <x v="5"/>
  </r>
  <r>
    <n v="3849"/>
    <x v="104"/>
    <x v="8"/>
    <x v="1"/>
    <m/>
    <m/>
    <s v="b. Manejo administrativo del proyecto"/>
    <x v="1"/>
    <n v="5"/>
    <s v="SIN FECHA COMO TAL, SE ASIGNA LA INTERMEDIA DEL SEGUNDO SEMESTRE"/>
    <m/>
    <m/>
    <m/>
    <m/>
    <m/>
    <m/>
    <m/>
    <m/>
    <m/>
    <s v="SIN CECO"/>
    <s v="NO"/>
    <s v="HC PALMIRA 13-NOV-12-Soporte Administrativo"/>
    <n v="5"/>
    <n v="5"/>
    <n v="1378"/>
    <n v="1378"/>
    <s v="INT"/>
    <s v="b. Manejo administrativo del proyecto-Soporte Administrativo"/>
    <x v="6"/>
  </r>
  <r>
    <n v="3850"/>
    <x v="104"/>
    <x v="8"/>
    <x v="1"/>
    <m/>
    <m/>
    <s v="c. Información clara y veraz sobre la administración de proyecto"/>
    <x v="1"/>
    <n v="5"/>
    <s v="SIN FECHA COMO TAL, SE ASIGNA LA INTERMEDIA DEL SEGUNDO SEMESTRE"/>
    <m/>
    <m/>
    <m/>
    <m/>
    <m/>
    <m/>
    <m/>
    <m/>
    <m/>
    <s v="SIN CECO"/>
    <s v="NO"/>
    <s v="HC PALMIRA 13-NOV-12-Soporte Administrativo"/>
    <n v="5"/>
    <n v="5"/>
    <n v="1378"/>
    <n v="1378"/>
    <s v="INT"/>
    <s v="c. Información clara y veraz sobre la administración de proyecto-Soporte Administrativo"/>
    <x v="7"/>
  </r>
  <r>
    <n v="3851"/>
    <x v="104"/>
    <x v="8"/>
    <x v="1"/>
    <m/>
    <m/>
    <s v="d. Cumplimientos con expectativas del cliente"/>
    <x v="1"/>
    <n v="5"/>
    <s v="SIN FECHA COMO TAL, SE ASIGNA LA INTERMEDIA DEL SEGUNDO SEMESTRE"/>
    <m/>
    <m/>
    <m/>
    <m/>
    <m/>
    <m/>
    <m/>
    <m/>
    <m/>
    <s v="SIN CECO"/>
    <s v="NO"/>
    <s v="HC PALMIRA 13-NOV-12-Soporte Administrativo"/>
    <n v="5"/>
    <n v="5"/>
    <n v="1378"/>
    <n v="1378"/>
    <s v="INT"/>
    <s v="d. Cumplimientos con expectativas del cliente-Soporte Administrativo"/>
    <x v="8"/>
  </r>
  <r>
    <n v="3852"/>
    <x v="104"/>
    <x v="8"/>
    <x v="1"/>
    <m/>
    <m/>
    <s v="e. Control de presupuesto"/>
    <x v="1"/>
    <n v="5"/>
    <s v="SIN FECHA COMO TAL, SE ASIGNA LA INTERMEDIA DEL SEGUNDO SEMESTRE"/>
    <m/>
    <m/>
    <m/>
    <m/>
    <m/>
    <m/>
    <m/>
    <m/>
    <m/>
    <s v="SIN CECO"/>
    <s v="NO"/>
    <s v="HC PALMIRA 13-NOV-12-Soporte Administrativo"/>
    <n v="5"/>
    <n v="5"/>
    <n v="1378"/>
    <n v="1378"/>
    <s v="INT"/>
    <s v="e. Control de presupuesto-Soporte Administrativo"/>
    <x v="9"/>
  </r>
  <r>
    <n v="3853"/>
    <x v="104"/>
    <x v="8"/>
    <x v="1"/>
    <m/>
    <m/>
    <s v="a. Apoyo y presencia en el proyecto"/>
    <x v="2"/>
    <n v="5"/>
    <s v="SIN FECHA COMO TAL, SE ASIGNA LA INTERMEDIA DEL SEGUNDO SEMESTRE"/>
    <m/>
    <m/>
    <m/>
    <m/>
    <m/>
    <m/>
    <m/>
    <m/>
    <m/>
    <s v="SIN CECO"/>
    <s v="NO"/>
    <s v="HC PALMIRA 13-NOV-12-Soporte Directivo (Coordinador y Gerencia)"/>
    <n v="5"/>
    <n v="5"/>
    <n v="1378"/>
    <n v="1378"/>
    <s v="INT"/>
    <s v="a. Apoyo y presencia en el proyecto-Soporte Directivo (Coordinador y Gerencia)"/>
    <x v="10"/>
  </r>
  <r>
    <n v="3854"/>
    <x v="104"/>
    <x v="8"/>
    <x v="1"/>
    <m/>
    <m/>
    <s v="b. Conocimiento del proyecto"/>
    <x v="2"/>
    <n v="5"/>
    <s v="SIN FECHA COMO TAL, SE ASIGNA LA INTERMEDIA DEL SEGUNDO SEMESTRE"/>
    <m/>
    <m/>
    <m/>
    <m/>
    <m/>
    <m/>
    <m/>
    <m/>
    <m/>
    <s v="SIN CECO"/>
    <s v="NO"/>
    <s v="HC PALMIRA 13-NOV-12-Soporte Directivo (Coordinador y Gerencia)"/>
    <n v="5"/>
    <n v="5"/>
    <n v="1378"/>
    <n v="1378"/>
    <s v="INT"/>
    <s v="b. Conocimiento del proyecto-Soporte Directivo (Coordinador y Gerencia)"/>
    <x v="11"/>
  </r>
  <r>
    <n v="3855"/>
    <x v="104"/>
    <x v="8"/>
    <x v="1"/>
    <m/>
    <m/>
    <s v="c. Planteamiento de soluciones y manejo de conflictos"/>
    <x v="2"/>
    <n v="5"/>
    <s v="SIN FECHA COMO TAL, SE ASIGNA LA INTERMEDIA DEL SEGUNDO SEMESTRE"/>
    <m/>
    <m/>
    <m/>
    <m/>
    <m/>
    <m/>
    <m/>
    <m/>
    <m/>
    <s v="SIN CECO"/>
    <s v="NO"/>
    <s v="HC PALMIRA 13-NOV-12-Soporte Directivo (Coordinador y Gerencia)"/>
    <n v="5"/>
    <n v="5"/>
    <n v="1378"/>
    <n v="1378"/>
    <s v="INT"/>
    <s v="c. Planteamiento de soluciones y manejo de conflictos-Soporte Directivo (Coordinador y Gerencia)"/>
    <x v="12"/>
  </r>
  <r>
    <n v="3856"/>
    <x v="104"/>
    <x v="8"/>
    <x v="1"/>
    <m/>
    <m/>
    <s v="d. Cumplimiento de compromisos"/>
    <x v="2"/>
    <n v="5"/>
    <s v="SIN FECHA COMO TAL, SE ASIGNA LA INTERMEDIA DEL SEGUNDO SEMESTRE"/>
    <m/>
    <m/>
    <m/>
    <m/>
    <m/>
    <m/>
    <m/>
    <m/>
    <m/>
    <s v="SIN CECO"/>
    <s v="NO"/>
    <s v="HC PALMIRA 13-NOV-12-Soporte Directivo (Coordinador y Gerencia)"/>
    <n v="5"/>
    <n v="5"/>
    <n v="1378"/>
    <n v="1378"/>
    <s v="INT"/>
    <s v="d. Cumplimiento de compromisos-Soporte Directivo (Coordinador y Gerencia)"/>
    <x v="13"/>
  </r>
  <r>
    <n v="3857"/>
    <x v="104"/>
    <x v="8"/>
    <x v="1"/>
    <m/>
    <m/>
    <s v="e. Manejo del cliente"/>
    <x v="2"/>
    <n v="5"/>
    <s v="SIN FECHA COMO TAL, SE ASIGNA LA INTERMEDIA DEL SEGUNDO SEMESTRE"/>
    <m/>
    <m/>
    <m/>
    <m/>
    <m/>
    <m/>
    <m/>
    <m/>
    <m/>
    <s v="SIN CECO"/>
    <s v="NO"/>
    <s v="HC PALMIRA 13-NOV-12-Soporte Directivo (Coordinador y Gerencia)"/>
    <n v="5"/>
    <n v="5"/>
    <n v="1378"/>
    <n v="1378"/>
    <s v="INT"/>
    <s v="e. Manejo del cliente-Soporte Directivo (Coordinador y Gerencia)"/>
    <x v="14"/>
  </r>
  <r>
    <n v="3858"/>
    <x v="104"/>
    <x v="8"/>
    <x v="1"/>
    <m/>
    <m/>
    <s v="a. Idoneidad del personal"/>
    <x v="3"/>
    <n v="5"/>
    <s v="SIN FECHA COMO TAL, SE ASIGNA LA INTERMEDIA DEL SEGUNDO SEMESTRE"/>
    <m/>
    <m/>
    <m/>
    <m/>
    <m/>
    <m/>
    <m/>
    <m/>
    <m/>
    <s v="SIN CECO"/>
    <s v="NO"/>
    <s v="HC PALMIRA 13-NOV-12-Personal que presta el servicio en obra"/>
    <n v="5"/>
    <n v="5"/>
    <n v="1378"/>
    <n v="1378"/>
    <s v="INT"/>
    <s v="a. Idoneidad del personal-Personal que presta el servicio en obra"/>
    <x v="15"/>
  </r>
  <r>
    <n v="3859"/>
    <x v="104"/>
    <x v="8"/>
    <x v="1"/>
    <m/>
    <m/>
    <s v="b. Oportuna atención al cliente"/>
    <x v="3"/>
    <n v="5"/>
    <s v="SIN FECHA COMO TAL, SE ASIGNA LA INTERMEDIA DEL SEGUNDO SEMESTRE"/>
    <m/>
    <m/>
    <m/>
    <m/>
    <m/>
    <m/>
    <m/>
    <m/>
    <m/>
    <s v="SIN CECO"/>
    <s v="NO"/>
    <s v="HC PALMIRA 13-NOV-12-Personal que presta el servicio en obra"/>
    <n v="5"/>
    <n v="5"/>
    <n v="1378"/>
    <n v="1378"/>
    <s v="INT"/>
    <s v="b. Oportuna atención al cliente-Personal que presta el servicio en obra"/>
    <x v="16"/>
  </r>
  <r>
    <n v="3860"/>
    <x v="104"/>
    <x v="8"/>
    <x v="1"/>
    <m/>
    <m/>
    <s v="c. Compromiso con el proyecto"/>
    <x v="3"/>
    <n v="5"/>
    <s v="SIN FECHA COMO TAL, SE ASIGNA LA INTERMEDIA DEL SEGUNDO SEMESTRE"/>
    <m/>
    <m/>
    <m/>
    <m/>
    <m/>
    <m/>
    <m/>
    <m/>
    <m/>
    <s v="SIN CECO"/>
    <s v="NO"/>
    <s v="HC PALMIRA 13-NOV-12-Personal que presta el servicio en obra"/>
    <n v="5"/>
    <n v="5"/>
    <n v="1378"/>
    <n v="1378"/>
    <s v="INT"/>
    <s v="c. Compromiso con el proyecto-Personal que presta el servicio en obra"/>
    <x v="17"/>
  </r>
  <r>
    <n v="3861"/>
    <x v="104"/>
    <x v="8"/>
    <x v="1"/>
    <m/>
    <m/>
    <s v="d. Cumplimiento de compromisos"/>
    <x v="3"/>
    <n v="5"/>
    <s v="SIN FECHA COMO TAL, SE ASIGNA LA INTERMEDIA DEL SEGUNDO SEMESTRE"/>
    <m/>
    <m/>
    <m/>
    <m/>
    <m/>
    <m/>
    <m/>
    <m/>
    <m/>
    <s v="SIN CECO"/>
    <s v="NO"/>
    <s v="HC PALMIRA 13-NOV-12-Personal que presta el servicio en obra"/>
    <n v="5"/>
    <n v="5"/>
    <n v="1378"/>
    <n v="1378"/>
    <s v="INT"/>
    <s v="d. Cumplimiento de compromisos-Personal que presta el servicio en obra"/>
    <x v="18"/>
  </r>
  <r>
    <n v="3862"/>
    <x v="104"/>
    <x v="8"/>
    <x v="1"/>
    <m/>
    <m/>
    <s v="e. Proactividad en desarrollo de funciones"/>
    <x v="3"/>
    <n v="5"/>
    <s v="SIN FECHA COMO TAL, SE ASIGNA LA INTERMEDIA DEL SEGUNDO SEMESTRE"/>
    <m/>
    <m/>
    <m/>
    <m/>
    <m/>
    <m/>
    <m/>
    <m/>
    <m/>
    <s v="SIN CECO"/>
    <s v="NO"/>
    <s v="HC PALMIRA 13-NOV-12-Personal que presta el servicio en obra"/>
    <n v="5"/>
    <n v="5"/>
    <n v="1378"/>
    <n v="1378"/>
    <s v="INT"/>
    <s v="e. Proactividad en desarrollo de funciones-Personal que presta el servicio en obra"/>
    <x v="19"/>
  </r>
  <r>
    <n v="3863"/>
    <x v="104"/>
    <x v="8"/>
    <x v="1"/>
    <m/>
    <m/>
    <s v="a. Calidad del Contenido"/>
    <x v="4"/>
    <n v="5"/>
    <s v="SIN FECHA COMO TAL, SE ASIGNA LA INTERMEDIA DEL SEGUNDO SEMESTRE"/>
    <m/>
    <m/>
    <m/>
    <m/>
    <m/>
    <m/>
    <m/>
    <m/>
    <m/>
    <s v="SIN CECO"/>
    <s v="NO"/>
    <s v="HC PALMIRA 13-NOV-12-Productos Asociados de PAYC (Informes, Control de presupuesto y Programación y actas)"/>
    <n v="5"/>
    <n v="5"/>
    <n v="1378"/>
    <n v="1378"/>
    <s v="INT"/>
    <s v="a. Calidad del Contenido-Productos Asociados de PAYC (Informes, Control de presupuesto y Programación y actas)"/>
    <x v="20"/>
  </r>
  <r>
    <n v="3864"/>
    <x v="104"/>
    <x v="8"/>
    <x v="1"/>
    <m/>
    <m/>
    <s v="b. Claridad del Contenido"/>
    <x v="4"/>
    <n v="5"/>
    <s v="SIN FECHA COMO TAL, SE ASIGNA LA INTERMEDIA DEL SEGUNDO SEMESTRE"/>
    <m/>
    <m/>
    <m/>
    <m/>
    <m/>
    <m/>
    <m/>
    <m/>
    <m/>
    <s v="SIN CECO"/>
    <s v="NO"/>
    <s v="HC PALMIRA 13-NOV-12-Productos Asociados de PAYC (Informes, Control de presupuesto y Programación y actas)"/>
    <n v="5"/>
    <n v="5"/>
    <n v="1378"/>
    <n v="1378"/>
    <s v="INT"/>
    <s v="b. Claridad del Contenido-Productos Asociados de PAYC (Informes, Control de presupuesto y Programación y actas)"/>
    <x v="21"/>
  </r>
  <r>
    <n v="3865"/>
    <x v="104"/>
    <x v="8"/>
    <x v="1"/>
    <m/>
    <m/>
    <s v="c. Oportunidad en la entrega"/>
    <x v="4"/>
    <n v="5"/>
    <s v="SIN FECHA COMO TAL, SE ASIGNA LA INTERMEDIA DEL SEGUNDO SEMESTRE"/>
    <m/>
    <m/>
    <m/>
    <m/>
    <m/>
    <m/>
    <m/>
    <m/>
    <m/>
    <s v="SIN CECO"/>
    <s v="NO"/>
    <s v="HC PALMIRA 13-NOV-12-Productos Asociados de PAYC (Informes, Control de presupuesto y Programación y actas)"/>
    <n v="5"/>
    <n v="5"/>
    <n v="1378"/>
    <n v="1378"/>
    <s v="INT"/>
    <s v="c. Oportunidad en la entrega-Productos Asociados de PAYC (Informes, Control de presupuesto y Programación y actas)"/>
    <x v="22"/>
  </r>
  <r>
    <n v="3866"/>
    <x v="104"/>
    <x v="8"/>
    <x v="1"/>
    <m/>
    <m/>
    <s v="d. Precisión de la información"/>
    <x v="4"/>
    <n v="5"/>
    <s v="SIN FECHA COMO TAL, SE ASIGNA LA INTERMEDIA DEL SEGUNDO SEMESTRE"/>
    <m/>
    <m/>
    <m/>
    <m/>
    <m/>
    <m/>
    <m/>
    <m/>
    <m/>
    <s v="SIN CECO"/>
    <s v="NO"/>
    <s v="HC PALMIRA 13-NOV-12-Productos Asociados de PAYC (Informes, Control de presupuesto y Programación y actas)"/>
    <n v="5"/>
    <n v="5"/>
    <n v="1378"/>
    <n v="1378"/>
    <s v="INT"/>
    <s v="d. Precisión de la información-Productos Asociados de PAYC (Informes, Control de presupuesto y Programación y actas)"/>
    <x v="23"/>
  </r>
  <r>
    <n v="3867"/>
    <x v="104"/>
    <x v="8"/>
    <x v="1"/>
    <m/>
    <m/>
    <s v="e. Diagramación"/>
    <x v="4"/>
    <n v="5"/>
    <s v="SIN FECHA COMO TAL, SE ASIGNA LA INTERMEDIA DEL SEGUNDO SEMESTRE"/>
    <m/>
    <m/>
    <m/>
    <m/>
    <m/>
    <m/>
    <m/>
    <m/>
    <m/>
    <s v="SIN CECO"/>
    <s v="NO"/>
    <s v="HC PALMIRA 13-NOV-12-Productos Asociados de PAYC (Informes, Control de presupuesto y Programación y actas)"/>
    <n v="5"/>
    <n v="5"/>
    <n v="1378"/>
    <n v="1378"/>
    <s v="INT"/>
    <s v="e. Diagramación-Productos Asociados de PAYC (Informes, Control de presupuesto y Programación y actas)"/>
    <x v="24"/>
  </r>
  <r>
    <n v="3868"/>
    <x v="104"/>
    <x v="8"/>
    <x v="1"/>
    <m/>
    <m/>
    <s v="a. Cumplimiento"/>
    <x v="5"/>
    <n v="5"/>
    <s v="SIN FECHA COMO TAL, SE ASIGNA LA INTERMEDIA DEL SEGUNDO SEMESTRE"/>
    <m/>
    <m/>
    <m/>
    <m/>
    <m/>
    <m/>
    <m/>
    <m/>
    <m/>
    <s v="SIN CECO"/>
    <s v="NO"/>
    <s v="HC PALMIRA 13-NOV-12-Compromisos Pactados"/>
    <n v="5"/>
    <n v="5"/>
    <n v="1378"/>
    <n v="1378"/>
    <s v="INT"/>
    <s v="a. Cumplimiento-Compromisos Pactados"/>
    <x v="25"/>
  </r>
  <r>
    <n v="3869"/>
    <x v="104"/>
    <x v="8"/>
    <x v="1"/>
    <m/>
    <m/>
    <s v="b. Satisface expectativas"/>
    <x v="5"/>
    <n v="5"/>
    <s v="SIN FECHA COMO TAL, SE ASIGNA LA INTERMEDIA DEL SEGUNDO SEMESTRE"/>
    <m/>
    <m/>
    <m/>
    <m/>
    <m/>
    <m/>
    <m/>
    <m/>
    <m/>
    <s v="SIN CECO"/>
    <s v="NO"/>
    <s v="HC PALMIRA 13-NOV-12-Compromisos Pactados"/>
    <n v="5"/>
    <n v="5"/>
    <n v="1378"/>
    <n v="1378"/>
    <s v="INT"/>
    <s v="b. Satisface expectativas-Compromisos Pactados"/>
    <x v="26"/>
  </r>
  <r>
    <n v="3870"/>
    <x v="104"/>
    <x v="8"/>
    <x v="1"/>
    <m/>
    <m/>
    <s v="c. Calidad de la Información suministrada"/>
    <x v="5"/>
    <n v="5"/>
    <s v="SIN FECHA COMO TAL, SE ASIGNA LA INTERMEDIA DEL SEGUNDO SEMESTRE"/>
    <m/>
    <m/>
    <m/>
    <m/>
    <m/>
    <m/>
    <m/>
    <m/>
    <m/>
    <s v="SIN CECO"/>
    <s v="NO"/>
    <s v="HC PALMIRA 13-NOV-12-Compromisos Pactados"/>
    <n v="5"/>
    <n v="5"/>
    <n v="1378"/>
    <n v="1378"/>
    <s v="INT"/>
    <s v="c. Calidad de la Información suministrada-Compromisos Pactados"/>
    <x v="27"/>
  </r>
  <r>
    <n v="3871"/>
    <x v="104"/>
    <x v="8"/>
    <x v="1"/>
    <m/>
    <m/>
    <s v="d. Disposición del personal de PAYC a las solicitudes del cliente"/>
    <x v="5"/>
    <n v="5"/>
    <s v="SIN FECHA COMO TAL, SE ASIGNA LA INTERMEDIA DEL SEGUNDO SEMESTRE"/>
    <m/>
    <m/>
    <m/>
    <m/>
    <m/>
    <m/>
    <m/>
    <m/>
    <m/>
    <s v="SIN CECO"/>
    <s v="NO"/>
    <s v="HC PALMIRA 13-NOV-12-Compromisos Pactados"/>
    <n v="5"/>
    <n v="5"/>
    <n v="1378"/>
    <n v="1378"/>
    <s v="INT"/>
    <s v="d. Disposición del personal de PAYC a las solicitudes del cliente-Compromisos Pactados"/>
    <x v="28"/>
  </r>
  <r>
    <n v="3872"/>
    <x v="104"/>
    <x v="8"/>
    <x v="1"/>
    <m/>
    <m/>
    <s v="e. Coherencia entre lo solicitado y lo entregado"/>
    <x v="5"/>
    <n v="5"/>
    <s v="SIN FECHA COMO TAL, SE ASIGNA LA INTERMEDIA DEL SEGUNDO SEMESTRE"/>
    <m/>
    <m/>
    <m/>
    <m/>
    <m/>
    <m/>
    <m/>
    <m/>
    <m/>
    <s v="SIN CECO"/>
    <s v="NO"/>
    <s v="HC PALMIRA 13-NOV-12-Compromisos Pactados"/>
    <n v="5"/>
    <n v="5"/>
    <n v="1378"/>
    <n v="1378"/>
    <s v="INT"/>
    <s v="e. Coherencia entre lo solicitado y lo entregado-Compromisos Pactados"/>
    <x v="29"/>
  </r>
  <r>
    <n v="3873"/>
    <x v="104"/>
    <x v="8"/>
    <x v="1"/>
    <m/>
    <m/>
    <s v="Grado de Satisfacción con el Servicio Prestado"/>
    <x v="6"/>
    <n v="5"/>
    <s v="SIN FECHA COMO TAL, SE ASIGNA LA INTERMEDIA DEL SEGUNDO SEMESTRE"/>
    <m/>
    <m/>
    <m/>
    <m/>
    <m/>
    <m/>
    <m/>
    <m/>
    <m/>
    <s v="SIN CECO"/>
    <s v="NO"/>
    <s v="HC PALMIRA 13-NOV-12-Grado de Satisfacción con el Servicio Prestado"/>
    <n v="5"/>
    <n v="5"/>
    <n v="1378"/>
    <n v="1378"/>
    <s v="INT"/>
    <s v="Grado de Satisfacción con el Servicio Prestado-Grado de Satisfacción con el Servicio Prestado"/>
    <x v="30"/>
  </r>
  <r>
    <n v="3874"/>
    <x v="104"/>
    <x v="8"/>
    <x v="1"/>
    <m/>
    <m/>
    <s v="Posibilidad de Volver a Contratar con PAYC"/>
    <x v="7"/>
    <n v="5"/>
    <s v="SIN FECHA COMO TAL, SE ASIGNA LA INTERMEDIA DEL SEGUNDO SEMESTRE"/>
    <m/>
    <m/>
    <m/>
    <m/>
    <m/>
    <m/>
    <m/>
    <m/>
    <m/>
    <s v="SIN CECO"/>
    <s v="NO"/>
    <s v="HC PALMIRA 13-NOV-12-Posibilidad de Volver a Contratar con PAYC"/>
    <n v="5"/>
    <n v="5"/>
    <n v="1378"/>
    <n v="1378"/>
    <s v="INT"/>
    <s v="Posibilidad de Volver a Contratar con PAYC-Posibilidad de Volver a Contratar con PAYC"/>
    <x v="31"/>
  </r>
  <r>
    <n v="3875"/>
    <x v="104"/>
    <x v="8"/>
    <x v="1"/>
    <m/>
    <m/>
    <s v="Principales fortalezas en el servicio que presta PAYC"/>
    <x v="8"/>
    <s v="-"/>
    <s v="SIN FECHA COMO TAL, SE ASIGNA LA INTERMEDIA DEL SEGUNDO SEMESTRE"/>
    <m/>
    <m/>
    <m/>
    <m/>
    <m/>
    <m/>
    <m/>
    <m/>
    <m/>
    <s v="SIN CECO"/>
    <s v="NO"/>
    <s v="HC PALMIRA 13-NOV-12-Fortalezas PAYC"/>
    <s v="-"/>
    <n v="0"/>
    <n v="1378"/>
    <n v="1378"/>
    <s v="INT"/>
    <s v="Principales fortalezas en el servicio que presta PAYC-Fortalezas PAYC"/>
    <x v="32"/>
  </r>
  <r>
    <n v="3876"/>
    <x v="104"/>
    <x v="8"/>
    <x v="1"/>
    <m/>
    <m/>
    <s v="Principales debilidades en el servicio que presta PAYC"/>
    <x v="9"/>
    <s v="-"/>
    <s v="SIN FECHA COMO TAL, SE ASIGNA LA INTERMEDIA DEL SEGUNDO SEMESTRE"/>
    <m/>
    <m/>
    <m/>
    <m/>
    <m/>
    <m/>
    <m/>
    <m/>
    <m/>
    <s v="SIN CECO"/>
    <s v="NO"/>
    <s v="HC PALMIRA 13-NOV-12-Debilidades PAYC"/>
    <s v="-"/>
    <n v="0"/>
    <n v="1378"/>
    <n v="1378"/>
    <s v="INT"/>
    <s v="Principales debilidades en el servicio que presta PAYC-Debilidades PAYC"/>
    <x v="33"/>
  </r>
  <r>
    <n v="3877"/>
    <x v="105"/>
    <x v="9"/>
    <x v="1"/>
    <m/>
    <m/>
    <s v="a. Conocimiento específico de temas aplicables al proyecto"/>
    <x v="0"/>
    <n v="5"/>
    <s v="SIN FECHA COMO TAL, SE ASIGNA LA INTERMEDIA DEL SEGUNDO SEMESTRE"/>
    <m/>
    <m/>
    <m/>
    <m/>
    <m/>
    <m/>
    <m/>
    <m/>
    <m/>
    <s v="SIN CECO"/>
    <s v="NO"/>
    <s v="URBANISMO CEDRITOS 04-FEB-13-Soporte Técnico"/>
    <n v="5"/>
    <n v="5"/>
    <n v="1326"/>
    <n v="1326"/>
    <s v="INT"/>
    <s v="a. Conocimiento específico de temas aplicables al proyecto-Soporte Técnico"/>
    <x v="0"/>
  </r>
  <r>
    <n v="3878"/>
    <x v="105"/>
    <x v="9"/>
    <x v="1"/>
    <m/>
    <m/>
    <s v="b. Idoneidad y Calidad del soporte"/>
    <x v="0"/>
    <n v="5"/>
    <s v="SIN FECHA COMO TAL, SE ASIGNA LA INTERMEDIA DEL SEGUNDO SEMESTRE"/>
    <m/>
    <m/>
    <m/>
    <m/>
    <m/>
    <m/>
    <m/>
    <m/>
    <m/>
    <s v="SIN CECO"/>
    <s v="NO"/>
    <s v="URBANISMO CEDRITOS 04-FEB-13-Soporte Técnico"/>
    <n v="5"/>
    <n v="5"/>
    <n v="1326"/>
    <n v="1326"/>
    <s v="INT"/>
    <s v="b. Idoneidad y Calidad del soporte-Soporte Técnico"/>
    <x v="1"/>
  </r>
  <r>
    <n v="3879"/>
    <x v="105"/>
    <x v="9"/>
    <x v="1"/>
    <m/>
    <m/>
    <s v="c. Cumplimiento de especificaciones técnicas de construcción"/>
    <x v="0"/>
    <n v="5"/>
    <s v="SIN FECHA COMO TAL, SE ASIGNA LA INTERMEDIA DEL SEGUNDO SEMESTRE"/>
    <m/>
    <m/>
    <m/>
    <m/>
    <m/>
    <m/>
    <m/>
    <m/>
    <m/>
    <s v="SIN CECO"/>
    <s v="NO"/>
    <s v="URBANISMO CEDRITOS 04-FEB-13-Soporte Técnico"/>
    <n v="5"/>
    <n v="5"/>
    <n v="1326"/>
    <n v="1326"/>
    <s v="INT"/>
    <s v="c. Cumplimiento de especificaciones técnicas de construcción-Soporte Técnico"/>
    <x v="2"/>
  </r>
  <r>
    <n v="3880"/>
    <x v="105"/>
    <x v="9"/>
    <x v="1"/>
    <m/>
    <m/>
    <s v="d. Confiabilidad de los conceptos aplicados"/>
    <x v="0"/>
    <n v="5"/>
    <s v="SIN FECHA COMO TAL, SE ASIGNA LA INTERMEDIA DEL SEGUNDO SEMESTRE"/>
    <m/>
    <m/>
    <m/>
    <m/>
    <m/>
    <m/>
    <m/>
    <m/>
    <m/>
    <s v="SIN CECO"/>
    <s v="NO"/>
    <s v="URBANISMO CEDRITOS 04-FEB-13-Soporte Técnico"/>
    <n v="5"/>
    <n v="5"/>
    <n v="1326"/>
    <n v="1326"/>
    <s v="INT"/>
    <s v="d. Confiabilidad de los conceptos aplicados-Soporte Técnico"/>
    <x v="3"/>
  </r>
  <r>
    <n v="3881"/>
    <x v="105"/>
    <x v="9"/>
    <x v="1"/>
    <m/>
    <m/>
    <s v="e. Oportunidad en entrega de información o requerimientos"/>
    <x v="0"/>
    <n v="4"/>
    <s v="SIN FECHA COMO TAL, SE ASIGNA LA INTERMEDIA DEL SEGUNDO SEMESTRE"/>
    <m/>
    <m/>
    <m/>
    <m/>
    <m/>
    <m/>
    <m/>
    <m/>
    <m/>
    <s v="SIN CECO"/>
    <s v="NO"/>
    <s v="URBANISMO CEDRITOS 04-FEB-13-Soporte Técnico"/>
    <n v="4"/>
    <n v="4"/>
    <n v="1326"/>
    <n v="1326"/>
    <s v="INT"/>
    <s v="e. Oportunidad en entrega de información o requerimientos-Soporte Técnico"/>
    <x v="4"/>
  </r>
  <r>
    <n v="3882"/>
    <x v="105"/>
    <x v="9"/>
    <x v="1"/>
    <m/>
    <m/>
    <s v="a. Oportunidad de la gestión en obra"/>
    <x v="1"/>
    <n v="5"/>
    <s v="SIN FECHA COMO TAL, SE ASIGNA LA INTERMEDIA DEL SEGUNDO SEMESTRE"/>
    <m/>
    <m/>
    <m/>
    <m/>
    <m/>
    <m/>
    <m/>
    <m/>
    <m/>
    <s v="SIN CECO"/>
    <s v="NO"/>
    <s v="URBANISMO CEDRITOS 04-FEB-13-Soporte Administrativo"/>
    <n v="5"/>
    <n v="5"/>
    <n v="1326"/>
    <n v="1326"/>
    <s v="INT"/>
    <s v="a. Oportunidad de la gestión en obra-Soporte Administrativo"/>
    <x v="5"/>
  </r>
  <r>
    <n v="3883"/>
    <x v="105"/>
    <x v="9"/>
    <x v="1"/>
    <m/>
    <m/>
    <s v="b. Manejo administrativo del proyecto"/>
    <x v="1"/>
    <n v="5"/>
    <s v="SIN FECHA COMO TAL, SE ASIGNA LA INTERMEDIA DEL SEGUNDO SEMESTRE"/>
    <m/>
    <m/>
    <m/>
    <m/>
    <m/>
    <m/>
    <m/>
    <m/>
    <m/>
    <s v="SIN CECO"/>
    <s v="NO"/>
    <s v="URBANISMO CEDRITOS 04-FEB-13-Soporte Administrativo"/>
    <n v="5"/>
    <n v="5"/>
    <n v="1326"/>
    <n v="1326"/>
    <s v="INT"/>
    <s v="b. Manejo administrativo del proyecto-Soporte Administrativo"/>
    <x v="6"/>
  </r>
  <r>
    <n v="3884"/>
    <x v="105"/>
    <x v="9"/>
    <x v="1"/>
    <m/>
    <m/>
    <s v="c. Información clara y veraz sobre la administración de proyecto"/>
    <x v="1"/>
    <n v="5"/>
    <s v="SIN FECHA COMO TAL, SE ASIGNA LA INTERMEDIA DEL SEGUNDO SEMESTRE"/>
    <m/>
    <m/>
    <m/>
    <m/>
    <m/>
    <m/>
    <m/>
    <m/>
    <m/>
    <s v="SIN CECO"/>
    <s v="NO"/>
    <s v="URBANISMO CEDRITOS 04-FEB-13-Soporte Administrativo"/>
    <n v="5"/>
    <n v="5"/>
    <n v="1326"/>
    <n v="1326"/>
    <s v="INT"/>
    <s v="c. Información clara y veraz sobre la administración de proyecto-Soporte Administrativo"/>
    <x v="7"/>
  </r>
  <r>
    <n v="3885"/>
    <x v="105"/>
    <x v="9"/>
    <x v="1"/>
    <m/>
    <m/>
    <s v="d. Cumplimientos con expectativas del cliente"/>
    <x v="1"/>
    <n v="5"/>
    <s v="SIN FECHA COMO TAL, SE ASIGNA LA INTERMEDIA DEL SEGUNDO SEMESTRE"/>
    <m/>
    <m/>
    <m/>
    <m/>
    <m/>
    <m/>
    <m/>
    <m/>
    <m/>
    <s v="SIN CECO"/>
    <s v="NO"/>
    <s v="URBANISMO CEDRITOS 04-FEB-13-Soporte Administrativo"/>
    <n v="5"/>
    <n v="5"/>
    <n v="1326"/>
    <n v="1326"/>
    <s v="INT"/>
    <s v="d. Cumplimientos con expectativas del cliente-Soporte Administrativo"/>
    <x v="8"/>
  </r>
  <r>
    <n v="3886"/>
    <x v="105"/>
    <x v="9"/>
    <x v="1"/>
    <m/>
    <m/>
    <s v="e. Control de presupuesto"/>
    <x v="1"/>
    <n v="5"/>
    <s v="SIN FECHA COMO TAL, SE ASIGNA LA INTERMEDIA DEL SEGUNDO SEMESTRE"/>
    <m/>
    <m/>
    <m/>
    <m/>
    <m/>
    <m/>
    <m/>
    <m/>
    <m/>
    <s v="SIN CECO"/>
    <s v="NO"/>
    <s v="URBANISMO CEDRITOS 04-FEB-13-Soporte Administrativo"/>
    <n v="5"/>
    <n v="5"/>
    <n v="1326"/>
    <n v="1326"/>
    <s v="INT"/>
    <s v="e. Control de presupuesto-Soporte Administrativo"/>
    <x v="9"/>
  </r>
  <r>
    <n v="3887"/>
    <x v="105"/>
    <x v="9"/>
    <x v="1"/>
    <m/>
    <m/>
    <s v="a. Apoyo y presencia en el proyecto"/>
    <x v="2"/>
    <n v="5"/>
    <s v="SIN FECHA COMO TAL, SE ASIGNA LA INTERMEDIA DEL SEGUNDO SEMESTRE"/>
    <m/>
    <m/>
    <m/>
    <m/>
    <m/>
    <m/>
    <m/>
    <m/>
    <m/>
    <s v="SIN CECO"/>
    <s v="NO"/>
    <s v="URBANISMO CEDRITOS 04-FEB-13-Soporte Directivo (Coordinador y Gerencia)"/>
    <n v="5"/>
    <n v="5"/>
    <n v="1326"/>
    <n v="1326"/>
    <s v="INT"/>
    <s v="a. Apoyo y presencia en el proyecto-Soporte Directivo (Coordinador y Gerencia)"/>
    <x v="10"/>
  </r>
  <r>
    <n v="3888"/>
    <x v="105"/>
    <x v="9"/>
    <x v="1"/>
    <m/>
    <m/>
    <s v="b. Conocimiento del proyecto"/>
    <x v="2"/>
    <n v="5"/>
    <s v="SIN FECHA COMO TAL, SE ASIGNA LA INTERMEDIA DEL SEGUNDO SEMESTRE"/>
    <m/>
    <m/>
    <m/>
    <m/>
    <m/>
    <m/>
    <m/>
    <m/>
    <m/>
    <s v="SIN CECO"/>
    <s v="NO"/>
    <s v="URBANISMO CEDRITOS 04-FEB-13-Soporte Directivo (Coordinador y Gerencia)"/>
    <n v="5"/>
    <n v="5"/>
    <n v="1326"/>
    <n v="1326"/>
    <s v="INT"/>
    <s v="b. Conocimiento del proyecto-Soporte Directivo (Coordinador y Gerencia)"/>
    <x v="11"/>
  </r>
  <r>
    <n v="3889"/>
    <x v="105"/>
    <x v="9"/>
    <x v="1"/>
    <m/>
    <m/>
    <s v="c. Planteamiento de soluciones y manejo de conflictos"/>
    <x v="2"/>
    <n v="5"/>
    <s v="SIN FECHA COMO TAL, SE ASIGNA LA INTERMEDIA DEL SEGUNDO SEMESTRE"/>
    <m/>
    <m/>
    <m/>
    <m/>
    <m/>
    <m/>
    <m/>
    <m/>
    <m/>
    <s v="SIN CECO"/>
    <s v="NO"/>
    <s v="URBANISMO CEDRITOS 04-FEB-13-Soporte Directivo (Coordinador y Gerencia)"/>
    <n v="5"/>
    <n v="5"/>
    <n v="1326"/>
    <n v="1326"/>
    <s v="INT"/>
    <s v="c. Planteamiento de soluciones y manejo de conflictos-Soporte Directivo (Coordinador y Gerencia)"/>
    <x v="12"/>
  </r>
  <r>
    <n v="3890"/>
    <x v="105"/>
    <x v="9"/>
    <x v="1"/>
    <m/>
    <m/>
    <s v="d. Cumplimiento de compromisos"/>
    <x v="2"/>
    <n v="5"/>
    <s v="SIN FECHA COMO TAL, SE ASIGNA LA INTERMEDIA DEL SEGUNDO SEMESTRE"/>
    <m/>
    <m/>
    <m/>
    <m/>
    <m/>
    <m/>
    <m/>
    <m/>
    <m/>
    <s v="SIN CECO"/>
    <s v="NO"/>
    <s v="URBANISMO CEDRITOS 04-FEB-13-Soporte Directivo (Coordinador y Gerencia)"/>
    <n v="5"/>
    <n v="5"/>
    <n v="1326"/>
    <n v="1326"/>
    <s v="INT"/>
    <s v="d. Cumplimiento de compromisos-Soporte Directivo (Coordinador y Gerencia)"/>
    <x v="13"/>
  </r>
  <r>
    <n v="3891"/>
    <x v="105"/>
    <x v="9"/>
    <x v="1"/>
    <m/>
    <m/>
    <s v="e. Manejo del cliente"/>
    <x v="2"/>
    <n v="5"/>
    <s v="SIN FECHA COMO TAL, SE ASIGNA LA INTERMEDIA DEL SEGUNDO SEMESTRE"/>
    <m/>
    <m/>
    <m/>
    <m/>
    <m/>
    <m/>
    <m/>
    <m/>
    <m/>
    <s v="SIN CECO"/>
    <s v="NO"/>
    <s v="URBANISMO CEDRITOS 04-FEB-13-Soporte Directivo (Coordinador y Gerencia)"/>
    <n v="5"/>
    <n v="5"/>
    <n v="1326"/>
    <n v="1326"/>
    <s v="INT"/>
    <s v="e. Manejo del cliente-Soporte Directivo (Coordinador y Gerencia)"/>
    <x v="14"/>
  </r>
  <r>
    <n v="3892"/>
    <x v="105"/>
    <x v="9"/>
    <x v="1"/>
    <m/>
    <m/>
    <s v="a. Idoneidad del personal"/>
    <x v="3"/>
    <n v="5"/>
    <s v="SIN FECHA COMO TAL, SE ASIGNA LA INTERMEDIA DEL SEGUNDO SEMESTRE"/>
    <m/>
    <m/>
    <m/>
    <m/>
    <m/>
    <m/>
    <m/>
    <m/>
    <m/>
    <s v="SIN CECO"/>
    <s v="NO"/>
    <s v="URBANISMO CEDRITOS 04-FEB-13-Personal que presta el servicio en obra"/>
    <n v="5"/>
    <n v="5"/>
    <n v="1326"/>
    <n v="1326"/>
    <s v="INT"/>
    <s v="a. Idoneidad del personal-Personal que presta el servicio en obra"/>
    <x v="15"/>
  </r>
  <r>
    <n v="3893"/>
    <x v="105"/>
    <x v="9"/>
    <x v="1"/>
    <m/>
    <m/>
    <s v="b. Oportuna atención al cliente"/>
    <x v="3"/>
    <n v="4"/>
    <s v="SIN FECHA COMO TAL, SE ASIGNA LA INTERMEDIA DEL SEGUNDO SEMESTRE"/>
    <m/>
    <m/>
    <m/>
    <m/>
    <m/>
    <m/>
    <m/>
    <m/>
    <m/>
    <s v="SIN CECO"/>
    <s v="NO"/>
    <s v="URBANISMO CEDRITOS 04-FEB-13-Personal que presta el servicio en obra"/>
    <n v="4"/>
    <n v="4"/>
    <n v="1326"/>
    <n v="1326"/>
    <s v="INT"/>
    <s v="b. Oportuna atención al cliente-Personal que presta el servicio en obra"/>
    <x v="16"/>
  </r>
  <r>
    <n v="3894"/>
    <x v="105"/>
    <x v="9"/>
    <x v="1"/>
    <m/>
    <m/>
    <s v="c. Compromiso con el proyecto"/>
    <x v="3"/>
    <n v="5"/>
    <s v="SIN FECHA COMO TAL, SE ASIGNA LA INTERMEDIA DEL SEGUNDO SEMESTRE"/>
    <m/>
    <m/>
    <m/>
    <m/>
    <m/>
    <m/>
    <m/>
    <m/>
    <m/>
    <s v="SIN CECO"/>
    <s v="NO"/>
    <s v="URBANISMO CEDRITOS 04-FEB-13-Personal que presta el servicio en obra"/>
    <n v="5"/>
    <n v="5"/>
    <n v="1326"/>
    <n v="1326"/>
    <s v="INT"/>
    <s v="c. Compromiso con el proyecto-Personal que presta el servicio en obra"/>
    <x v="17"/>
  </r>
  <r>
    <n v="3895"/>
    <x v="105"/>
    <x v="9"/>
    <x v="1"/>
    <m/>
    <m/>
    <s v="d. Cumplimiento de compromisos"/>
    <x v="3"/>
    <n v="5"/>
    <s v="SIN FECHA COMO TAL, SE ASIGNA LA INTERMEDIA DEL SEGUNDO SEMESTRE"/>
    <m/>
    <m/>
    <m/>
    <m/>
    <m/>
    <m/>
    <m/>
    <m/>
    <m/>
    <s v="SIN CECO"/>
    <s v="NO"/>
    <s v="URBANISMO CEDRITOS 04-FEB-13-Personal que presta el servicio en obra"/>
    <n v="5"/>
    <n v="5"/>
    <n v="1326"/>
    <n v="1326"/>
    <s v="INT"/>
    <s v="d. Cumplimiento de compromisos-Personal que presta el servicio en obra"/>
    <x v="18"/>
  </r>
  <r>
    <n v="3896"/>
    <x v="105"/>
    <x v="9"/>
    <x v="1"/>
    <m/>
    <m/>
    <s v="e. Proactividad en desarrollo de funciones"/>
    <x v="3"/>
    <n v="5"/>
    <s v="SIN FECHA COMO TAL, SE ASIGNA LA INTERMEDIA DEL SEGUNDO SEMESTRE"/>
    <m/>
    <m/>
    <m/>
    <m/>
    <m/>
    <m/>
    <m/>
    <m/>
    <m/>
    <s v="SIN CECO"/>
    <s v="NO"/>
    <s v="URBANISMO CEDRITOS 04-FEB-13-Personal que presta el servicio en obra"/>
    <n v="5"/>
    <n v="5"/>
    <n v="1326"/>
    <n v="1326"/>
    <s v="INT"/>
    <s v="e. Proactividad en desarrollo de funciones-Personal que presta el servicio en obra"/>
    <x v="19"/>
  </r>
  <r>
    <n v="3897"/>
    <x v="105"/>
    <x v="9"/>
    <x v="1"/>
    <m/>
    <m/>
    <s v="a. Calidad del Contenido"/>
    <x v="4"/>
    <n v="5"/>
    <s v="SIN FECHA COMO TAL, SE ASIGNA LA INTERMEDIA DEL SEGUNDO SEMESTRE"/>
    <m/>
    <m/>
    <m/>
    <m/>
    <m/>
    <m/>
    <m/>
    <m/>
    <m/>
    <s v="SIN CECO"/>
    <s v="NO"/>
    <s v="URBANISMO CEDRITOS 04-FEB-13-Productos Asociados de PAYC (Informes, Control de presupuesto y Programación y actas)"/>
    <n v="5"/>
    <n v="5"/>
    <n v="1326"/>
    <n v="1326"/>
    <s v="INT"/>
    <s v="a. Calidad del Contenido-Productos Asociados de PAYC (Informes, Control de presupuesto y Programación y actas)"/>
    <x v="20"/>
  </r>
  <r>
    <n v="3898"/>
    <x v="105"/>
    <x v="9"/>
    <x v="1"/>
    <m/>
    <m/>
    <s v="b. Claridad del Contenido"/>
    <x v="4"/>
    <n v="5"/>
    <s v="SIN FECHA COMO TAL, SE ASIGNA LA INTERMEDIA DEL SEGUNDO SEMESTRE"/>
    <m/>
    <m/>
    <m/>
    <m/>
    <m/>
    <m/>
    <m/>
    <m/>
    <m/>
    <s v="SIN CECO"/>
    <s v="NO"/>
    <s v="URBANISMO CEDRITOS 04-FEB-13-Productos Asociados de PAYC (Informes, Control de presupuesto y Programación y actas)"/>
    <n v="5"/>
    <n v="5"/>
    <n v="1326"/>
    <n v="1326"/>
    <s v="INT"/>
    <s v="b. Claridad del Contenido-Productos Asociados de PAYC (Informes, Control de presupuesto y Programación y actas)"/>
    <x v="21"/>
  </r>
  <r>
    <n v="3899"/>
    <x v="105"/>
    <x v="9"/>
    <x v="1"/>
    <m/>
    <m/>
    <s v="c. Oportunidad en la entrega"/>
    <x v="4"/>
    <n v="5"/>
    <s v="SIN FECHA COMO TAL, SE ASIGNA LA INTERMEDIA DEL SEGUNDO SEMESTRE"/>
    <m/>
    <m/>
    <m/>
    <m/>
    <m/>
    <m/>
    <m/>
    <m/>
    <m/>
    <s v="SIN CECO"/>
    <s v="NO"/>
    <s v="URBANISMO CEDRITOS 04-FEB-13-Productos Asociados de PAYC (Informes, Control de presupuesto y Programación y actas)"/>
    <n v="5"/>
    <n v="5"/>
    <n v="1326"/>
    <n v="1326"/>
    <s v="INT"/>
    <s v="c. Oportunidad en la entrega-Productos Asociados de PAYC (Informes, Control de presupuesto y Programación y actas)"/>
    <x v="22"/>
  </r>
  <r>
    <n v="3900"/>
    <x v="105"/>
    <x v="9"/>
    <x v="1"/>
    <m/>
    <m/>
    <s v="d. Precisión de la información"/>
    <x v="4"/>
    <n v="5"/>
    <s v="SIN FECHA COMO TAL, SE ASIGNA LA INTERMEDIA DEL SEGUNDO SEMESTRE"/>
    <m/>
    <m/>
    <m/>
    <m/>
    <m/>
    <m/>
    <m/>
    <m/>
    <m/>
    <s v="SIN CECO"/>
    <s v="NO"/>
    <s v="URBANISMO CEDRITOS 04-FEB-13-Productos Asociados de PAYC (Informes, Control de presupuesto y Programación y actas)"/>
    <n v="5"/>
    <n v="5"/>
    <n v="1326"/>
    <n v="1326"/>
    <s v="INT"/>
    <s v="d. Precisión de la información-Productos Asociados de PAYC (Informes, Control de presupuesto y Programación y actas)"/>
    <x v="23"/>
  </r>
  <r>
    <n v="3901"/>
    <x v="105"/>
    <x v="9"/>
    <x v="1"/>
    <m/>
    <m/>
    <s v="e. Diagramación"/>
    <x v="4"/>
    <n v="5"/>
    <s v="SIN FECHA COMO TAL, SE ASIGNA LA INTERMEDIA DEL SEGUNDO SEMESTRE"/>
    <m/>
    <m/>
    <m/>
    <m/>
    <m/>
    <m/>
    <m/>
    <m/>
    <m/>
    <s v="SIN CECO"/>
    <s v="NO"/>
    <s v="URBANISMO CEDRITOS 04-FEB-13-Productos Asociados de PAYC (Informes, Control de presupuesto y Programación y actas)"/>
    <n v="5"/>
    <n v="5"/>
    <n v="1326"/>
    <n v="1326"/>
    <s v="INT"/>
    <s v="e. Diagramación-Productos Asociados de PAYC (Informes, Control de presupuesto y Programación y actas)"/>
    <x v="24"/>
  </r>
  <r>
    <n v="3902"/>
    <x v="105"/>
    <x v="9"/>
    <x v="1"/>
    <m/>
    <m/>
    <s v="a. Cumplimiento"/>
    <x v="5"/>
    <n v="4"/>
    <s v="SIN FECHA COMO TAL, SE ASIGNA LA INTERMEDIA DEL SEGUNDO SEMESTRE"/>
    <m/>
    <m/>
    <m/>
    <m/>
    <m/>
    <m/>
    <m/>
    <m/>
    <m/>
    <s v="SIN CECO"/>
    <s v="NO"/>
    <s v="URBANISMO CEDRITOS 04-FEB-13-Compromisos Pactados"/>
    <n v="4"/>
    <n v="4"/>
    <n v="1326"/>
    <n v="1326"/>
    <s v="INT"/>
    <s v="a. Cumplimiento-Compromisos Pactados"/>
    <x v="25"/>
  </r>
  <r>
    <n v="3903"/>
    <x v="105"/>
    <x v="9"/>
    <x v="1"/>
    <m/>
    <m/>
    <s v="b. Satisface expectativas"/>
    <x v="5"/>
    <n v="5"/>
    <s v="SIN FECHA COMO TAL, SE ASIGNA LA INTERMEDIA DEL SEGUNDO SEMESTRE"/>
    <m/>
    <m/>
    <m/>
    <m/>
    <m/>
    <m/>
    <m/>
    <m/>
    <m/>
    <s v="SIN CECO"/>
    <s v="NO"/>
    <s v="URBANISMO CEDRITOS 04-FEB-13-Compromisos Pactados"/>
    <n v="5"/>
    <n v="5"/>
    <n v="1326"/>
    <n v="1326"/>
    <s v="INT"/>
    <s v="b. Satisface expectativas-Compromisos Pactados"/>
    <x v="26"/>
  </r>
  <r>
    <n v="3904"/>
    <x v="105"/>
    <x v="9"/>
    <x v="1"/>
    <m/>
    <m/>
    <s v="c. Calidad de la Información suministrada"/>
    <x v="5"/>
    <n v="5"/>
    <s v="SIN FECHA COMO TAL, SE ASIGNA LA INTERMEDIA DEL SEGUNDO SEMESTRE"/>
    <m/>
    <m/>
    <m/>
    <m/>
    <m/>
    <m/>
    <m/>
    <m/>
    <m/>
    <s v="SIN CECO"/>
    <s v="NO"/>
    <s v="URBANISMO CEDRITOS 04-FEB-13-Compromisos Pactados"/>
    <n v="5"/>
    <n v="5"/>
    <n v="1326"/>
    <n v="1326"/>
    <s v="INT"/>
    <s v="c. Calidad de la Información suministrada-Compromisos Pactados"/>
    <x v="27"/>
  </r>
  <r>
    <n v="3905"/>
    <x v="105"/>
    <x v="9"/>
    <x v="1"/>
    <m/>
    <m/>
    <s v="d. Disposición del personal de PAYC a las solicitudes del cliente"/>
    <x v="5"/>
    <n v="5"/>
    <s v="SIN FECHA COMO TAL, SE ASIGNA LA INTERMEDIA DEL SEGUNDO SEMESTRE"/>
    <m/>
    <m/>
    <m/>
    <m/>
    <m/>
    <m/>
    <m/>
    <m/>
    <m/>
    <s v="SIN CECO"/>
    <s v="NO"/>
    <s v="URBANISMO CEDRITOS 04-FEB-13-Compromisos Pactados"/>
    <n v="5"/>
    <n v="5"/>
    <n v="1326"/>
    <n v="1326"/>
    <s v="INT"/>
    <s v="d. Disposición del personal de PAYC a las solicitudes del cliente-Compromisos Pactados"/>
    <x v="28"/>
  </r>
  <r>
    <n v="3906"/>
    <x v="105"/>
    <x v="9"/>
    <x v="1"/>
    <m/>
    <m/>
    <s v="e. Coherencia entre lo solicitado y lo entregado"/>
    <x v="5"/>
    <n v="5"/>
    <s v="SIN FECHA COMO TAL, SE ASIGNA LA INTERMEDIA DEL SEGUNDO SEMESTRE"/>
    <m/>
    <m/>
    <m/>
    <m/>
    <m/>
    <m/>
    <m/>
    <m/>
    <m/>
    <s v="SIN CECO"/>
    <s v="NO"/>
    <s v="URBANISMO CEDRITOS 04-FEB-13-Compromisos Pactados"/>
    <n v="5"/>
    <n v="5"/>
    <n v="1326"/>
    <n v="1326"/>
    <s v="INT"/>
    <s v="e. Coherencia entre lo solicitado y lo entregado-Compromisos Pactados"/>
    <x v="29"/>
  </r>
  <r>
    <n v="3907"/>
    <x v="105"/>
    <x v="9"/>
    <x v="1"/>
    <m/>
    <m/>
    <s v="Grado de Satisfacción con el Servicio Prestado"/>
    <x v="6"/>
    <n v="5"/>
    <s v="SIN FECHA COMO TAL, SE ASIGNA LA INTERMEDIA DEL SEGUNDO SEMESTRE"/>
    <m/>
    <m/>
    <m/>
    <m/>
    <m/>
    <m/>
    <m/>
    <m/>
    <m/>
    <s v="SIN CECO"/>
    <s v="NO"/>
    <s v="URBANISMO CEDRITOS 04-FEB-13-Grado de Satisfacción con el Servicio Prestado"/>
    <n v="5"/>
    <n v="5"/>
    <n v="1326"/>
    <n v="1326"/>
    <s v="INT"/>
    <s v="Grado de Satisfacción con el Servicio Prestado-Grado de Satisfacción con el Servicio Prestado"/>
    <x v="30"/>
  </r>
  <r>
    <n v="3908"/>
    <x v="105"/>
    <x v="9"/>
    <x v="1"/>
    <m/>
    <m/>
    <s v="Posibilidad de Volver a Contratar con PAYC"/>
    <x v="7"/>
    <n v="5"/>
    <s v="SIN FECHA COMO TAL, SE ASIGNA LA INTERMEDIA DEL SEGUNDO SEMESTRE"/>
    <m/>
    <m/>
    <m/>
    <m/>
    <m/>
    <m/>
    <m/>
    <m/>
    <m/>
    <s v="SIN CECO"/>
    <s v="NO"/>
    <s v="URBANISMO CEDRITOS 04-FEB-13-Posibilidad de Volver a Contratar con PAYC"/>
    <n v="5"/>
    <n v="5"/>
    <n v="1326"/>
    <n v="1326"/>
    <s v="INT"/>
    <s v="Posibilidad de Volver a Contratar con PAYC-Posibilidad de Volver a Contratar con PAYC"/>
    <x v="31"/>
  </r>
  <r>
    <n v="3909"/>
    <x v="105"/>
    <x v="9"/>
    <x v="1"/>
    <m/>
    <m/>
    <s v="Principales fortalezas en el servicio que presta PAYC"/>
    <x v="8"/>
    <s v="excelente conocimiento tecnico de las obras-son muy organizados con la informacion - sitio de trabajo-proactivos para resolver problemas o dificultades de obra-excelente presentacion de informes, muy claros y concisos-"/>
    <s v="SIN FECHA COMO TAL, SE ASIGNA LA INTERMEDIA DEL SEGUNDO SEMESTRE"/>
    <s v="CONOCIMIENTO TÉCNICO"/>
    <s v="ORGANIZACIÓN INFORMACIÓN"/>
    <s v="SITIO DE TRABAJO"/>
    <s v="PROACTIVIDAD"/>
    <s v="CLARIDAD INFORMES"/>
    <s v="INFORMES CONCISOS"/>
    <m/>
    <m/>
    <m/>
    <s v="SIN CECO"/>
    <s v="NO"/>
    <s v="URBANISMO CEDRITOS 04-FEB-13-Fortalezas PAYC"/>
    <s v="excelente conocimiento tecnico de las obras-son muy organizados con la informacion - sitio de trabajo-proactivos para resolver problemas o dificultades de obra-excelente presentacion de informes, muy claros y concisos-"/>
    <n v="0"/>
    <n v="1326"/>
    <n v="1326"/>
    <s v="INT"/>
    <s v="Principales fortalezas en el servicio que presta PAYC-Fortalezas PAYC"/>
    <x v="32"/>
  </r>
  <r>
    <n v="3910"/>
    <x v="105"/>
    <x v="9"/>
    <x v="1"/>
    <m/>
    <m/>
    <s v="Principales debilidades en el servicio que presta PAYC"/>
    <x v="9"/>
    <s v="a veces la comunicación es lenta, se demoran en contestar las ofectas economicas solicitadas-con respecto a los precios del mercado PAYC es alto en las ofertas comerciales, seria un buen punto a reevaluar para competir.-"/>
    <s v="SIN FECHA COMO TAL, SE ASIGNA LA INTERMEDIA DEL SEGUNDO SEMESTRE"/>
    <s v="OPORTUNIDAD OFERTAS ECONÓMICAS"/>
    <s v="PRECIOS"/>
    <m/>
    <m/>
    <m/>
    <m/>
    <m/>
    <m/>
    <m/>
    <s v="SIN CECO"/>
    <s v="NO"/>
    <s v="URBANISMO CEDRITOS 04-FEB-13-Debilidades PAYC"/>
    <s v="a veces la comunicación es lenta, se demoran en contestar las ofectas economicas solicitadas-con respecto a los precios del mercado PAYC es alto en las ofertas comerciales, seria un buen punto a reevaluar para competir.-"/>
    <n v="0"/>
    <n v="1326"/>
    <n v="1326"/>
    <s v="INT"/>
    <s v="Principales debilidades en el servicio que presta PAYC-Debilidades PAYC"/>
    <x v="33"/>
  </r>
  <r>
    <n v="3911"/>
    <x v="106"/>
    <x v="9"/>
    <x v="1"/>
    <m/>
    <m/>
    <s v="a. Conocimiento específico de temas aplicables al proyecto"/>
    <x v="0"/>
    <n v="4"/>
    <s v="SIN FECHA COMO TAL, SE ASIGNA LA INTERMEDIA DEL SEGUNDO SEMESTRE"/>
    <m/>
    <m/>
    <m/>
    <m/>
    <m/>
    <m/>
    <m/>
    <m/>
    <m/>
    <s v="SIN CECO"/>
    <s v="NO"/>
    <s v="COMPENSAR SUBA 10-ENE-13-Soporte Técnico"/>
    <n v="4"/>
    <n v="4"/>
    <n v="1156"/>
    <n v="1156"/>
    <s v="INT"/>
    <s v="a. Conocimiento específico de temas aplicables al proyecto-Soporte Técnico"/>
    <x v="0"/>
  </r>
  <r>
    <n v="3912"/>
    <x v="106"/>
    <x v="9"/>
    <x v="1"/>
    <m/>
    <m/>
    <s v="b. Idoneidad y Calidad del soporte"/>
    <x v="0"/>
    <n v="4"/>
    <s v="SIN FECHA COMO TAL, SE ASIGNA LA INTERMEDIA DEL SEGUNDO SEMESTRE"/>
    <m/>
    <m/>
    <m/>
    <m/>
    <m/>
    <m/>
    <m/>
    <m/>
    <m/>
    <s v="SIN CECO"/>
    <s v="NO"/>
    <s v="COMPENSAR SUBA 10-ENE-13-Soporte Técnico"/>
    <n v="4"/>
    <n v="4"/>
    <n v="1156"/>
    <n v="1156"/>
    <s v="INT"/>
    <s v="b. Idoneidad y Calidad del soporte-Soporte Técnico"/>
    <x v="1"/>
  </r>
  <r>
    <n v="3913"/>
    <x v="106"/>
    <x v="9"/>
    <x v="1"/>
    <m/>
    <m/>
    <s v="c. Cumplimiento de especificaciones técnicas de construcción"/>
    <x v="0"/>
    <n v="5"/>
    <s v="SIN FECHA COMO TAL, SE ASIGNA LA INTERMEDIA DEL SEGUNDO SEMESTRE"/>
    <m/>
    <m/>
    <m/>
    <m/>
    <m/>
    <m/>
    <m/>
    <m/>
    <m/>
    <s v="SIN CECO"/>
    <s v="NO"/>
    <s v="COMPENSAR SUBA 10-ENE-13-Soporte Técnico"/>
    <n v="5"/>
    <n v="5"/>
    <n v="1156"/>
    <n v="1156"/>
    <s v="INT"/>
    <s v="c. Cumplimiento de especificaciones técnicas de construcción-Soporte Técnico"/>
    <x v="2"/>
  </r>
  <r>
    <n v="3914"/>
    <x v="106"/>
    <x v="9"/>
    <x v="1"/>
    <m/>
    <m/>
    <s v="d. Confiabilidad de los conceptos aplicados"/>
    <x v="0"/>
    <n v="5"/>
    <s v="SIN FECHA COMO TAL, SE ASIGNA LA INTERMEDIA DEL SEGUNDO SEMESTRE"/>
    <m/>
    <m/>
    <m/>
    <m/>
    <m/>
    <m/>
    <m/>
    <m/>
    <m/>
    <s v="SIN CECO"/>
    <s v="NO"/>
    <s v="COMPENSAR SUBA 10-ENE-13-Soporte Técnico"/>
    <n v="5"/>
    <n v="5"/>
    <n v="1156"/>
    <n v="1156"/>
    <s v="INT"/>
    <s v="d. Confiabilidad de los conceptos aplicados-Soporte Técnico"/>
    <x v="3"/>
  </r>
  <r>
    <n v="3915"/>
    <x v="106"/>
    <x v="9"/>
    <x v="1"/>
    <m/>
    <m/>
    <s v="e. Oportunidad en entrega de información o requerimientos"/>
    <x v="0"/>
    <n v="5"/>
    <s v="SIN FECHA COMO TAL, SE ASIGNA LA INTERMEDIA DEL SEGUNDO SEMESTRE"/>
    <m/>
    <m/>
    <m/>
    <m/>
    <m/>
    <m/>
    <m/>
    <m/>
    <m/>
    <s v="SIN CECO"/>
    <s v="NO"/>
    <s v="COMPENSAR SUBA 10-ENE-13-Soporte Técnico"/>
    <n v="5"/>
    <n v="5"/>
    <n v="1156"/>
    <n v="1156"/>
    <s v="INT"/>
    <s v="e. Oportunidad en entrega de información o requerimientos-Soporte Técnico"/>
    <x v="4"/>
  </r>
  <r>
    <n v="3916"/>
    <x v="106"/>
    <x v="9"/>
    <x v="1"/>
    <m/>
    <m/>
    <s v="a. Oportunidad de la gestión en obra"/>
    <x v="1"/>
    <n v="5"/>
    <s v="SIN FECHA COMO TAL, SE ASIGNA LA INTERMEDIA DEL SEGUNDO SEMESTRE"/>
    <m/>
    <m/>
    <m/>
    <m/>
    <m/>
    <m/>
    <m/>
    <m/>
    <m/>
    <s v="SIN CECO"/>
    <s v="NO"/>
    <s v="COMPENSAR SUBA 10-ENE-13-Soporte Administrativo"/>
    <n v="5"/>
    <n v="5"/>
    <n v="1156"/>
    <n v="1156"/>
    <s v="INT"/>
    <s v="a. Oportunidad de la gestión en obra-Soporte Administrativo"/>
    <x v="5"/>
  </r>
  <r>
    <n v="3917"/>
    <x v="106"/>
    <x v="9"/>
    <x v="1"/>
    <m/>
    <m/>
    <s v="b. Manejo administrativo del proyecto"/>
    <x v="1"/>
    <n v="5"/>
    <s v="SIN FECHA COMO TAL, SE ASIGNA LA INTERMEDIA DEL SEGUNDO SEMESTRE"/>
    <m/>
    <m/>
    <m/>
    <m/>
    <m/>
    <m/>
    <m/>
    <m/>
    <m/>
    <s v="SIN CECO"/>
    <s v="NO"/>
    <s v="COMPENSAR SUBA 10-ENE-13-Soporte Administrativo"/>
    <n v="5"/>
    <n v="5"/>
    <n v="1156"/>
    <n v="1156"/>
    <s v="INT"/>
    <s v="b. Manejo administrativo del proyecto-Soporte Administrativo"/>
    <x v="6"/>
  </r>
  <r>
    <n v="3918"/>
    <x v="106"/>
    <x v="9"/>
    <x v="1"/>
    <m/>
    <m/>
    <s v="c. Información clara y veraz sobre la administración de proyecto"/>
    <x v="1"/>
    <n v="5"/>
    <s v="SIN FECHA COMO TAL, SE ASIGNA LA INTERMEDIA DEL SEGUNDO SEMESTRE"/>
    <m/>
    <m/>
    <m/>
    <m/>
    <m/>
    <m/>
    <m/>
    <m/>
    <m/>
    <s v="SIN CECO"/>
    <s v="NO"/>
    <s v="COMPENSAR SUBA 10-ENE-13-Soporte Administrativo"/>
    <n v="5"/>
    <n v="5"/>
    <n v="1156"/>
    <n v="1156"/>
    <s v="INT"/>
    <s v="c. Información clara y veraz sobre la administración de proyecto-Soporte Administrativo"/>
    <x v="7"/>
  </r>
  <r>
    <n v="3919"/>
    <x v="106"/>
    <x v="9"/>
    <x v="1"/>
    <m/>
    <m/>
    <s v="d. Cumplimientos con expectativas del cliente"/>
    <x v="1"/>
    <n v="5"/>
    <s v="SIN FECHA COMO TAL, SE ASIGNA LA INTERMEDIA DEL SEGUNDO SEMESTRE"/>
    <m/>
    <m/>
    <m/>
    <m/>
    <m/>
    <m/>
    <m/>
    <m/>
    <m/>
    <s v="SIN CECO"/>
    <s v="NO"/>
    <s v="COMPENSAR SUBA 10-ENE-13-Soporte Administrativo"/>
    <n v="5"/>
    <n v="5"/>
    <n v="1156"/>
    <n v="1156"/>
    <s v="INT"/>
    <s v="d. Cumplimientos con expectativas del cliente-Soporte Administrativo"/>
    <x v="8"/>
  </r>
  <r>
    <n v="3920"/>
    <x v="106"/>
    <x v="9"/>
    <x v="1"/>
    <m/>
    <m/>
    <s v="e. Control de presupuesto"/>
    <x v="1"/>
    <n v="4"/>
    <s v="SIN FECHA COMO TAL, SE ASIGNA LA INTERMEDIA DEL SEGUNDO SEMESTRE"/>
    <m/>
    <m/>
    <m/>
    <m/>
    <m/>
    <m/>
    <m/>
    <m/>
    <m/>
    <s v="SIN CECO"/>
    <s v="NO"/>
    <s v="COMPENSAR SUBA 10-ENE-13-Soporte Administrativo"/>
    <n v="4"/>
    <n v="4"/>
    <n v="1156"/>
    <n v="1156"/>
    <s v="INT"/>
    <s v="e. Control de presupuesto-Soporte Administrativo"/>
    <x v="9"/>
  </r>
  <r>
    <n v="3921"/>
    <x v="106"/>
    <x v="9"/>
    <x v="1"/>
    <m/>
    <m/>
    <s v="a. Apoyo y presencia en el proyecto"/>
    <x v="2"/>
    <n v="4"/>
    <s v="SIN FECHA COMO TAL, SE ASIGNA LA INTERMEDIA DEL SEGUNDO SEMESTRE"/>
    <m/>
    <m/>
    <m/>
    <m/>
    <m/>
    <m/>
    <m/>
    <m/>
    <m/>
    <s v="SIN CECO"/>
    <s v="NO"/>
    <s v="COMPENSAR SUBA 10-ENE-13-Soporte Directivo (Coordinador y Gerencia)"/>
    <n v="4"/>
    <n v="4"/>
    <n v="1156"/>
    <n v="1156"/>
    <s v="INT"/>
    <s v="a. Apoyo y presencia en el proyecto-Soporte Directivo (Coordinador y Gerencia)"/>
    <x v="10"/>
  </r>
  <r>
    <n v="3922"/>
    <x v="106"/>
    <x v="9"/>
    <x v="1"/>
    <m/>
    <m/>
    <s v="b. Conocimiento del proyecto"/>
    <x v="2"/>
    <n v="5"/>
    <s v="SIN FECHA COMO TAL, SE ASIGNA LA INTERMEDIA DEL SEGUNDO SEMESTRE"/>
    <m/>
    <m/>
    <m/>
    <m/>
    <m/>
    <m/>
    <m/>
    <m/>
    <m/>
    <s v="SIN CECO"/>
    <s v="NO"/>
    <s v="COMPENSAR SUBA 10-ENE-13-Soporte Directivo (Coordinador y Gerencia)"/>
    <n v="5"/>
    <n v="5"/>
    <n v="1156"/>
    <n v="1156"/>
    <s v="INT"/>
    <s v="b. Conocimiento del proyecto-Soporte Directivo (Coordinador y Gerencia)"/>
    <x v="11"/>
  </r>
  <r>
    <n v="3923"/>
    <x v="106"/>
    <x v="9"/>
    <x v="1"/>
    <m/>
    <m/>
    <s v="c. Planteamiento de soluciones y manejo de conflictos"/>
    <x v="2"/>
    <n v="5"/>
    <s v="SIN FECHA COMO TAL, SE ASIGNA LA INTERMEDIA DEL SEGUNDO SEMESTRE"/>
    <m/>
    <m/>
    <m/>
    <m/>
    <m/>
    <m/>
    <m/>
    <m/>
    <m/>
    <s v="SIN CECO"/>
    <s v="NO"/>
    <s v="COMPENSAR SUBA 10-ENE-13-Soporte Directivo (Coordinador y Gerencia)"/>
    <n v="5"/>
    <n v="5"/>
    <n v="1156"/>
    <n v="1156"/>
    <s v="INT"/>
    <s v="c. Planteamiento de soluciones y manejo de conflictos-Soporte Directivo (Coordinador y Gerencia)"/>
    <x v="12"/>
  </r>
  <r>
    <n v="3924"/>
    <x v="106"/>
    <x v="9"/>
    <x v="1"/>
    <m/>
    <m/>
    <s v="d. Cumplimiento de compromisos"/>
    <x v="2"/>
    <n v="5"/>
    <s v="SIN FECHA COMO TAL, SE ASIGNA LA INTERMEDIA DEL SEGUNDO SEMESTRE"/>
    <m/>
    <m/>
    <m/>
    <m/>
    <m/>
    <m/>
    <m/>
    <m/>
    <m/>
    <s v="SIN CECO"/>
    <s v="NO"/>
    <s v="COMPENSAR SUBA 10-ENE-13-Soporte Directivo (Coordinador y Gerencia)"/>
    <n v="5"/>
    <n v="5"/>
    <n v="1156"/>
    <n v="1156"/>
    <s v="INT"/>
    <s v="d. Cumplimiento de compromisos-Soporte Directivo (Coordinador y Gerencia)"/>
    <x v="13"/>
  </r>
  <r>
    <n v="3925"/>
    <x v="106"/>
    <x v="9"/>
    <x v="1"/>
    <m/>
    <m/>
    <s v="e. Manejo del cliente"/>
    <x v="2"/>
    <n v="5"/>
    <s v="SIN FECHA COMO TAL, SE ASIGNA LA INTERMEDIA DEL SEGUNDO SEMESTRE"/>
    <m/>
    <m/>
    <m/>
    <m/>
    <m/>
    <m/>
    <m/>
    <m/>
    <m/>
    <s v="SIN CECO"/>
    <s v="NO"/>
    <s v="COMPENSAR SUBA 10-ENE-13-Soporte Directivo (Coordinador y Gerencia)"/>
    <n v="5"/>
    <n v="5"/>
    <n v="1156"/>
    <n v="1156"/>
    <s v="INT"/>
    <s v="e. Manejo del cliente-Soporte Directivo (Coordinador y Gerencia)"/>
    <x v="14"/>
  </r>
  <r>
    <n v="3926"/>
    <x v="106"/>
    <x v="9"/>
    <x v="1"/>
    <m/>
    <m/>
    <s v="a. Idoneidad del personal"/>
    <x v="3"/>
    <n v="5"/>
    <s v="SIN FECHA COMO TAL, SE ASIGNA LA INTERMEDIA DEL SEGUNDO SEMESTRE"/>
    <m/>
    <m/>
    <m/>
    <m/>
    <m/>
    <m/>
    <m/>
    <m/>
    <m/>
    <s v="SIN CECO"/>
    <s v="NO"/>
    <s v="COMPENSAR SUBA 10-ENE-13-Personal que presta el servicio en obra"/>
    <n v="5"/>
    <n v="5"/>
    <n v="1156"/>
    <n v="1156"/>
    <s v="INT"/>
    <s v="a. Idoneidad del personal-Personal que presta el servicio en obra"/>
    <x v="15"/>
  </r>
  <r>
    <n v="3927"/>
    <x v="106"/>
    <x v="9"/>
    <x v="1"/>
    <m/>
    <m/>
    <s v="b. Oportuna atención al cliente"/>
    <x v="3"/>
    <n v="5"/>
    <s v="SIN FECHA COMO TAL, SE ASIGNA LA INTERMEDIA DEL SEGUNDO SEMESTRE"/>
    <m/>
    <m/>
    <m/>
    <m/>
    <m/>
    <m/>
    <m/>
    <m/>
    <m/>
    <s v="SIN CECO"/>
    <s v="NO"/>
    <s v="COMPENSAR SUBA 10-ENE-13-Personal que presta el servicio en obra"/>
    <n v="5"/>
    <n v="5"/>
    <n v="1156"/>
    <n v="1156"/>
    <s v="INT"/>
    <s v="b. Oportuna atención al cliente-Personal que presta el servicio en obra"/>
    <x v="16"/>
  </r>
  <r>
    <n v="3928"/>
    <x v="106"/>
    <x v="9"/>
    <x v="1"/>
    <m/>
    <m/>
    <s v="c. Compromiso con el proyecto"/>
    <x v="3"/>
    <n v="5"/>
    <s v="SIN FECHA COMO TAL, SE ASIGNA LA INTERMEDIA DEL SEGUNDO SEMESTRE"/>
    <m/>
    <m/>
    <m/>
    <m/>
    <m/>
    <m/>
    <m/>
    <m/>
    <m/>
    <s v="SIN CECO"/>
    <s v="NO"/>
    <s v="COMPENSAR SUBA 10-ENE-13-Personal que presta el servicio en obra"/>
    <n v="5"/>
    <n v="5"/>
    <n v="1156"/>
    <n v="1156"/>
    <s v="INT"/>
    <s v="c. Compromiso con el proyecto-Personal que presta el servicio en obra"/>
    <x v="17"/>
  </r>
  <r>
    <n v="3929"/>
    <x v="106"/>
    <x v="9"/>
    <x v="1"/>
    <m/>
    <m/>
    <s v="d. Cumplimiento de compromisos"/>
    <x v="3"/>
    <n v="5"/>
    <s v="SIN FECHA COMO TAL, SE ASIGNA LA INTERMEDIA DEL SEGUNDO SEMESTRE"/>
    <m/>
    <m/>
    <m/>
    <m/>
    <m/>
    <m/>
    <m/>
    <m/>
    <m/>
    <s v="SIN CECO"/>
    <s v="NO"/>
    <s v="COMPENSAR SUBA 10-ENE-13-Personal que presta el servicio en obra"/>
    <n v="5"/>
    <n v="5"/>
    <n v="1156"/>
    <n v="1156"/>
    <s v="INT"/>
    <s v="d. Cumplimiento de compromisos-Personal que presta el servicio en obra"/>
    <x v="18"/>
  </r>
  <r>
    <n v="3930"/>
    <x v="106"/>
    <x v="9"/>
    <x v="1"/>
    <m/>
    <m/>
    <s v="e. Proactividad en desarrollo de funciones"/>
    <x v="3"/>
    <n v="4"/>
    <s v="SIN FECHA COMO TAL, SE ASIGNA LA INTERMEDIA DEL SEGUNDO SEMESTRE"/>
    <m/>
    <m/>
    <m/>
    <m/>
    <m/>
    <m/>
    <m/>
    <m/>
    <m/>
    <s v="SIN CECO"/>
    <s v="NO"/>
    <s v="COMPENSAR SUBA 10-ENE-13-Personal que presta el servicio en obra"/>
    <n v="4"/>
    <n v="4"/>
    <n v="1156"/>
    <n v="1156"/>
    <s v="INT"/>
    <s v="e. Proactividad en desarrollo de funciones-Personal que presta el servicio en obra"/>
    <x v="19"/>
  </r>
  <r>
    <n v="3931"/>
    <x v="106"/>
    <x v="9"/>
    <x v="1"/>
    <m/>
    <m/>
    <s v="a. Calidad del Contenido"/>
    <x v="4"/>
    <n v="4"/>
    <s v="SIN FECHA COMO TAL, SE ASIGNA LA INTERMEDIA DEL SEGUNDO SEMESTRE"/>
    <m/>
    <m/>
    <m/>
    <m/>
    <m/>
    <m/>
    <m/>
    <m/>
    <m/>
    <s v="SIN CECO"/>
    <s v="NO"/>
    <s v="COMPENSAR SUBA 10-ENE-13-Productos Asociados de PAYC (Informes, Control de presupuesto y Programación y actas)"/>
    <n v="4"/>
    <n v="4"/>
    <n v="1156"/>
    <n v="1156"/>
    <s v="INT"/>
    <s v="a. Calidad del Contenido-Productos Asociados de PAYC (Informes, Control de presupuesto y Programación y actas)"/>
    <x v="20"/>
  </r>
  <r>
    <n v="3932"/>
    <x v="106"/>
    <x v="9"/>
    <x v="1"/>
    <m/>
    <m/>
    <s v="b. Claridad del Contenido"/>
    <x v="4"/>
    <n v="4"/>
    <s v="SIN FECHA COMO TAL, SE ASIGNA LA INTERMEDIA DEL SEGUNDO SEMESTRE"/>
    <m/>
    <m/>
    <m/>
    <m/>
    <m/>
    <m/>
    <m/>
    <m/>
    <m/>
    <s v="SIN CECO"/>
    <s v="NO"/>
    <s v="COMPENSAR SUBA 10-ENE-13-Productos Asociados de PAYC (Informes, Control de presupuesto y Programación y actas)"/>
    <n v="4"/>
    <n v="4"/>
    <n v="1156"/>
    <n v="1156"/>
    <s v="INT"/>
    <s v="b. Claridad del Contenido-Productos Asociados de PAYC (Informes, Control de presupuesto y Programación y actas)"/>
    <x v="21"/>
  </r>
  <r>
    <n v="3933"/>
    <x v="106"/>
    <x v="9"/>
    <x v="1"/>
    <m/>
    <m/>
    <s v="c. Oportunidad en la entrega"/>
    <x v="4"/>
    <n v="5"/>
    <s v="SIN FECHA COMO TAL, SE ASIGNA LA INTERMEDIA DEL SEGUNDO SEMESTRE"/>
    <m/>
    <m/>
    <m/>
    <m/>
    <m/>
    <m/>
    <m/>
    <m/>
    <m/>
    <s v="SIN CECO"/>
    <s v="NO"/>
    <s v="COMPENSAR SUBA 10-ENE-13-Productos Asociados de PAYC (Informes, Control de presupuesto y Programación y actas)"/>
    <n v="5"/>
    <n v="5"/>
    <n v="1156"/>
    <n v="1156"/>
    <s v="INT"/>
    <s v="c. Oportunidad en la entrega-Productos Asociados de PAYC (Informes, Control de presupuesto y Programación y actas)"/>
    <x v="22"/>
  </r>
  <r>
    <n v="3934"/>
    <x v="106"/>
    <x v="9"/>
    <x v="1"/>
    <m/>
    <m/>
    <s v="d. Precisión de la información"/>
    <x v="4"/>
    <n v="4"/>
    <s v="SIN FECHA COMO TAL, SE ASIGNA LA INTERMEDIA DEL SEGUNDO SEMESTRE"/>
    <m/>
    <m/>
    <m/>
    <m/>
    <m/>
    <m/>
    <m/>
    <m/>
    <m/>
    <s v="SIN CECO"/>
    <s v="NO"/>
    <s v="COMPENSAR SUBA 10-ENE-13-Productos Asociados de PAYC (Informes, Control de presupuesto y Programación y actas)"/>
    <n v="4"/>
    <n v="4"/>
    <n v="1156"/>
    <n v="1156"/>
    <s v="INT"/>
    <s v="d. Precisión de la información-Productos Asociados de PAYC (Informes, Control de presupuesto y Programación y actas)"/>
    <x v="23"/>
  </r>
  <r>
    <n v="3935"/>
    <x v="106"/>
    <x v="9"/>
    <x v="1"/>
    <m/>
    <m/>
    <s v="e. Diagramación"/>
    <x v="4"/>
    <n v="4"/>
    <s v="SIN FECHA COMO TAL, SE ASIGNA LA INTERMEDIA DEL SEGUNDO SEMESTRE"/>
    <m/>
    <m/>
    <m/>
    <m/>
    <m/>
    <m/>
    <m/>
    <m/>
    <m/>
    <s v="SIN CECO"/>
    <s v="NO"/>
    <s v="COMPENSAR SUBA 10-ENE-13-Productos Asociados de PAYC (Informes, Control de presupuesto y Programación y actas)"/>
    <n v="4"/>
    <n v="4"/>
    <n v="1156"/>
    <n v="1156"/>
    <s v="INT"/>
    <s v="e. Diagramación-Productos Asociados de PAYC (Informes, Control de presupuesto y Programación y actas)"/>
    <x v="24"/>
  </r>
  <r>
    <n v="3936"/>
    <x v="106"/>
    <x v="9"/>
    <x v="1"/>
    <m/>
    <m/>
    <s v="a. Cumplimiento"/>
    <x v="5"/>
    <n v="4"/>
    <s v="SIN FECHA COMO TAL, SE ASIGNA LA INTERMEDIA DEL SEGUNDO SEMESTRE"/>
    <m/>
    <m/>
    <m/>
    <m/>
    <m/>
    <m/>
    <m/>
    <m/>
    <m/>
    <s v="SIN CECO"/>
    <s v="NO"/>
    <s v="COMPENSAR SUBA 10-ENE-13-Compromisos Pactados"/>
    <n v="4"/>
    <n v="4"/>
    <n v="1156"/>
    <n v="1156"/>
    <s v="INT"/>
    <s v="a. Cumplimiento-Compromisos Pactados"/>
    <x v="25"/>
  </r>
  <r>
    <n v="3937"/>
    <x v="106"/>
    <x v="9"/>
    <x v="1"/>
    <m/>
    <m/>
    <s v="b. Satisface expectativas"/>
    <x v="5"/>
    <n v="5"/>
    <s v="SIN FECHA COMO TAL, SE ASIGNA LA INTERMEDIA DEL SEGUNDO SEMESTRE"/>
    <m/>
    <m/>
    <m/>
    <m/>
    <m/>
    <m/>
    <m/>
    <m/>
    <m/>
    <s v="SIN CECO"/>
    <s v="NO"/>
    <s v="COMPENSAR SUBA 10-ENE-13-Compromisos Pactados"/>
    <n v="5"/>
    <n v="5"/>
    <n v="1156"/>
    <n v="1156"/>
    <s v="INT"/>
    <s v="b. Satisface expectativas-Compromisos Pactados"/>
    <x v="26"/>
  </r>
  <r>
    <n v="3938"/>
    <x v="106"/>
    <x v="9"/>
    <x v="1"/>
    <m/>
    <m/>
    <s v="c. Calidad de la Información suministrada"/>
    <x v="5"/>
    <n v="4"/>
    <s v="SIN FECHA COMO TAL, SE ASIGNA LA INTERMEDIA DEL SEGUNDO SEMESTRE"/>
    <m/>
    <m/>
    <m/>
    <m/>
    <m/>
    <m/>
    <m/>
    <m/>
    <m/>
    <s v="SIN CECO"/>
    <s v="NO"/>
    <s v="COMPENSAR SUBA 10-ENE-13-Compromisos Pactados"/>
    <n v="4"/>
    <n v="4"/>
    <n v="1156"/>
    <n v="1156"/>
    <s v="INT"/>
    <s v="c. Calidad de la Información suministrada-Compromisos Pactados"/>
    <x v="27"/>
  </r>
  <r>
    <n v="3939"/>
    <x v="106"/>
    <x v="9"/>
    <x v="1"/>
    <m/>
    <m/>
    <s v="d. Disposición del personal de PAYC a las solicitudes del cliente"/>
    <x v="5"/>
    <n v="4"/>
    <s v="SIN FECHA COMO TAL, SE ASIGNA LA INTERMEDIA DEL SEGUNDO SEMESTRE"/>
    <m/>
    <m/>
    <m/>
    <m/>
    <m/>
    <m/>
    <m/>
    <m/>
    <m/>
    <s v="SIN CECO"/>
    <s v="NO"/>
    <s v="COMPENSAR SUBA 10-ENE-13-Compromisos Pactados"/>
    <n v="4"/>
    <n v="4"/>
    <n v="1156"/>
    <n v="1156"/>
    <s v="INT"/>
    <s v="d. Disposición del personal de PAYC a las solicitudes del cliente-Compromisos Pactados"/>
    <x v="28"/>
  </r>
  <r>
    <n v="3940"/>
    <x v="106"/>
    <x v="9"/>
    <x v="1"/>
    <m/>
    <m/>
    <s v="e. Coherencia entre lo solicitado y lo entregado"/>
    <x v="5"/>
    <n v="5"/>
    <s v="SIN FECHA COMO TAL, SE ASIGNA LA INTERMEDIA DEL SEGUNDO SEMESTRE"/>
    <m/>
    <m/>
    <m/>
    <m/>
    <m/>
    <m/>
    <m/>
    <m/>
    <m/>
    <s v="SIN CECO"/>
    <s v="NO"/>
    <s v="COMPENSAR SUBA 10-ENE-13-Compromisos Pactados"/>
    <n v="5"/>
    <n v="5"/>
    <n v="1156"/>
    <n v="1156"/>
    <s v="INT"/>
    <s v="e. Coherencia entre lo solicitado y lo entregado-Compromisos Pactados"/>
    <x v="29"/>
  </r>
  <r>
    <n v="3941"/>
    <x v="106"/>
    <x v="9"/>
    <x v="1"/>
    <m/>
    <m/>
    <s v="Grado de Satisfacción con el Servicio Prestado"/>
    <x v="6"/>
    <n v="4"/>
    <s v="SIN FECHA COMO TAL, SE ASIGNA LA INTERMEDIA DEL SEGUNDO SEMESTRE"/>
    <m/>
    <m/>
    <m/>
    <m/>
    <m/>
    <m/>
    <m/>
    <m/>
    <m/>
    <s v="SIN CECO"/>
    <s v="NO"/>
    <s v="COMPENSAR SUBA 10-ENE-13-Grado de Satisfacción con el Servicio Prestado"/>
    <n v="4"/>
    <n v="4"/>
    <n v="1156"/>
    <n v="1156"/>
    <s v="INT"/>
    <s v="Grado de Satisfacción con el Servicio Prestado-Grado de Satisfacción con el Servicio Prestado"/>
    <x v="30"/>
  </r>
  <r>
    <n v="3942"/>
    <x v="106"/>
    <x v="9"/>
    <x v="1"/>
    <m/>
    <m/>
    <s v="Posibilidad de Volver a Contratar con PAYC"/>
    <x v="7"/>
    <n v="5"/>
    <s v="SIN FECHA COMO TAL, SE ASIGNA LA INTERMEDIA DEL SEGUNDO SEMESTRE"/>
    <m/>
    <m/>
    <m/>
    <m/>
    <m/>
    <m/>
    <m/>
    <m/>
    <m/>
    <s v="SIN CECO"/>
    <s v="NO"/>
    <s v="COMPENSAR SUBA 10-ENE-13-Posibilidad de Volver a Contratar con PAYC"/>
    <n v="5"/>
    <n v="5"/>
    <n v="1156"/>
    <n v="1156"/>
    <s v="INT"/>
    <s v="Posibilidad de Volver a Contratar con PAYC-Posibilidad de Volver a Contratar con PAYC"/>
    <x v="31"/>
  </r>
  <r>
    <n v="3943"/>
    <x v="106"/>
    <x v="9"/>
    <x v="1"/>
    <m/>
    <m/>
    <s v="Principales fortalezas en el servicio que presta PAYC"/>
    <x v="8"/>
    <s v="muy buen apoyo durante el desarrollo del proyecto tantol en los temas tecnicos como administrativos-"/>
    <s v="SIN FECHA COMO TAL, SE ASIGNA LA INTERMEDIA DEL SEGUNDO SEMESTRE"/>
    <s v="APOYO TÉCNICO"/>
    <s v="APOYO ADMINISTRATIVO"/>
    <m/>
    <m/>
    <m/>
    <m/>
    <m/>
    <m/>
    <m/>
    <s v="SIN CECO"/>
    <s v="NO"/>
    <s v="COMPENSAR SUBA 10-ENE-13-Fortalezas PAYC"/>
    <s v="muy buen apoyo durante el desarrollo del proyecto tantol en los temas tecnicos como administrativos-"/>
    <n v="0"/>
    <n v="1156"/>
    <n v="1156"/>
    <s v="INT"/>
    <s v="Principales fortalezas en el servicio que presta PAYC-Fortalezas PAYC"/>
    <x v="32"/>
  </r>
  <r>
    <n v="3944"/>
    <x v="106"/>
    <x v="9"/>
    <x v="1"/>
    <m/>
    <m/>
    <s v="Principales debilidades en el servicio que presta PAYC"/>
    <x v="9"/>
    <s v="-"/>
    <s v="SIN FECHA COMO TAL, SE ASIGNA LA INTERMEDIA DEL SEGUNDO SEMESTRE"/>
    <m/>
    <m/>
    <m/>
    <m/>
    <m/>
    <m/>
    <m/>
    <m/>
    <m/>
    <s v="SIN CECO"/>
    <s v="NO"/>
    <s v="COMPENSAR SUBA 10-ENE-13-Debilidades PAYC"/>
    <s v="-"/>
    <n v="0"/>
    <n v="1156"/>
    <n v="1156"/>
    <s v="INT"/>
    <s v="Principales debilidades en el servicio que presta PAYC-Debilidades PAYC"/>
    <x v="33"/>
  </r>
  <r>
    <n v="3945"/>
    <x v="107"/>
    <x v="9"/>
    <x v="1"/>
    <m/>
    <m/>
    <s v="a. Conocimiento específico de temas aplicables al proyecto"/>
    <x v="0"/>
    <n v="4"/>
    <s v="SIN FECHA COMO TAL, SE ASIGNA LA INTERMEDIA DEL SEGUNDO SEMESTRE"/>
    <m/>
    <m/>
    <m/>
    <m/>
    <m/>
    <m/>
    <m/>
    <m/>
    <m/>
    <s v="SIN CECO"/>
    <s v="NO"/>
    <s v="HC BARRANQUILLA 11-ENE-13-Soporte Técnico"/>
    <n v="4"/>
    <n v="4"/>
    <n v="1676"/>
    <n v="1676"/>
    <s v="INT"/>
    <s v="a. Conocimiento específico de temas aplicables al proyecto-Soporte Técnico"/>
    <x v="0"/>
  </r>
  <r>
    <n v="3946"/>
    <x v="107"/>
    <x v="9"/>
    <x v="1"/>
    <m/>
    <m/>
    <s v="b. Idoneidad y Calidad del soporte"/>
    <x v="0"/>
    <n v="4"/>
    <s v="SIN FECHA COMO TAL, SE ASIGNA LA INTERMEDIA DEL SEGUNDO SEMESTRE"/>
    <m/>
    <m/>
    <m/>
    <m/>
    <m/>
    <m/>
    <m/>
    <m/>
    <m/>
    <s v="SIN CECO"/>
    <s v="NO"/>
    <s v="HC BARRANQUILLA 11-ENE-13-Soporte Técnico"/>
    <n v="4"/>
    <n v="4"/>
    <n v="1676"/>
    <n v="1676"/>
    <s v="INT"/>
    <s v="b. Idoneidad y Calidad del soporte-Soporte Técnico"/>
    <x v="1"/>
  </r>
  <r>
    <n v="3947"/>
    <x v="107"/>
    <x v="9"/>
    <x v="1"/>
    <m/>
    <m/>
    <s v="c. Cumplimiento de especificaciones técnicas de construcción"/>
    <x v="0"/>
    <n v="4"/>
    <s v="SIN FECHA COMO TAL, SE ASIGNA LA INTERMEDIA DEL SEGUNDO SEMESTRE"/>
    <m/>
    <m/>
    <m/>
    <m/>
    <m/>
    <m/>
    <m/>
    <m/>
    <m/>
    <s v="SIN CECO"/>
    <s v="NO"/>
    <s v="HC BARRANQUILLA 11-ENE-13-Soporte Técnico"/>
    <n v="4"/>
    <n v="4"/>
    <n v="1676"/>
    <n v="1676"/>
    <s v="INT"/>
    <s v="c. Cumplimiento de especificaciones técnicas de construcción-Soporte Técnico"/>
    <x v="2"/>
  </r>
  <r>
    <n v="3948"/>
    <x v="107"/>
    <x v="9"/>
    <x v="1"/>
    <m/>
    <m/>
    <s v="d. Confiabilidad de los conceptos aplicados"/>
    <x v="0"/>
    <n v="4"/>
    <s v="SIN FECHA COMO TAL, SE ASIGNA LA INTERMEDIA DEL SEGUNDO SEMESTRE"/>
    <m/>
    <m/>
    <m/>
    <m/>
    <m/>
    <m/>
    <m/>
    <m/>
    <m/>
    <s v="SIN CECO"/>
    <s v="NO"/>
    <s v="HC BARRANQUILLA 11-ENE-13-Soporte Técnico"/>
    <n v="4"/>
    <n v="4"/>
    <n v="1676"/>
    <n v="1676"/>
    <s v="INT"/>
    <s v="d. Confiabilidad de los conceptos aplicados-Soporte Técnico"/>
    <x v="3"/>
  </r>
  <r>
    <n v="3949"/>
    <x v="107"/>
    <x v="9"/>
    <x v="1"/>
    <m/>
    <m/>
    <s v="e. Oportunidad en entrega de información o requerimientos"/>
    <x v="0"/>
    <n v="4"/>
    <s v="SIN FECHA COMO TAL, SE ASIGNA LA INTERMEDIA DEL SEGUNDO SEMESTRE"/>
    <m/>
    <m/>
    <m/>
    <m/>
    <m/>
    <m/>
    <m/>
    <m/>
    <m/>
    <s v="SIN CECO"/>
    <s v="NO"/>
    <s v="HC BARRANQUILLA 11-ENE-13-Soporte Técnico"/>
    <n v="4"/>
    <n v="4"/>
    <n v="1676"/>
    <n v="1676"/>
    <s v="INT"/>
    <s v="e. Oportunidad en entrega de información o requerimientos-Soporte Técnico"/>
    <x v="4"/>
  </r>
  <r>
    <n v="3950"/>
    <x v="107"/>
    <x v="9"/>
    <x v="1"/>
    <m/>
    <m/>
    <s v="a. Oportunidad de la gestión en obra"/>
    <x v="1"/>
    <n v="4"/>
    <s v="SIN FECHA COMO TAL, SE ASIGNA LA INTERMEDIA DEL SEGUNDO SEMESTRE"/>
    <m/>
    <m/>
    <m/>
    <m/>
    <m/>
    <m/>
    <m/>
    <m/>
    <m/>
    <s v="SIN CECO"/>
    <s v="NO"/>
    <s v="HC BARRANQUILLA 11-ENE-13-Soporte Administrativo"/>
    <n v="4"/>
    <n v="4"/>
    <n v="1676"/>
    <n v="1676"/>
    <s v="INT"/>
    <s v="a. Oportunidad de la gestión en obra-Soporte Administrativo"/>
    <x v="5"/>
  </r>
  <r>
    <n v="3951"/>
    <x v="107"/>
    <x v="9"/>
    <x v="1"/>
    <m/>
    <m/>
    <s v="b. Manejo administrativo del proyecto"/>
    <x v="1"/>
    <n v="4"/>
    <s v="SIN FECHA COMO TAL, SE ASIGNA LA INTERMEDIA DEL SEGUNDO SEMESTRE"/>
    <m/>
    <m/>
    <m/>
    <m/>
    <m/>
    <m/>
    <m/>
    <m/>
    <m/>
    <s v="SIN CECO"/>
    <s v="NO"/>
    <s v="HC BARRANQUILLA 11-ENE-13-Soporte Administrativo"/>
    <n v="4"/>
    <n v="4"/>
    <n v="1676"/>
    <n v="1676"/>
    <s v="INT"/>
    <s v="b. Manejo administrativo del proyecto-Soporte Administrativo"/>
    <x v="6"/>
  </r>
  <r>
    <n v="3952"/>
    <x v="107"/>
    <x v="9"/>
    <x v="1"/>
    <m/>
    <m/>
    <s v="c. Información clara y veraz sobre la administración de proyecto"/>
    <x v="1"/>
    <n v="4"/>
    <s v="SIN FECHA COMO TAL, SE ASIGNA LA INTERMEDIA DEL SEGUNDO SEMESTRE"/>
    <m/>
    <m/>
    <m/>
    <m/>
    <m/>
    <m/>
    <m/>
    <m/>
    <m/>
    <s v="SIN CECO"/>
    <s v="NO"/>
    <s v="HC BARRANQUILLA 11-ENE-13-Soporte Administrativo"/>
    <n v="4"/>
    <n v="4"/>
    <n v="1676"/>
    <n v="1676"/>
    <s v="INT"/>
    <s v="c. Información clara y veraz sobre la administración de proyecto-Soporte Administrativo"/>
    <x v="7"/>
  </r>
  <r>
    <n v="3953"/>
    <x v="107"/>
    <x v="9"/>
    <x v="1"/>
    <m/>
    <m/>
    <s v="d. Cumplimientos con expectativas del cliente"/>
    <x v="1"/>
    <n v="4"/>
    <s v="SIN FECHA COMO TAL, SE ASIGNA LA INTERMEDIA DEL SEGUNDO SEMESTRE"/>
    <m/>
    <m/>
    <m/>
    <m/>
    <m/>
    <m/>
    <m/>
    <m/>
    <m/>
    <s v="SIN CECO"/>
    <s v="NO"/>
    <s v="HC BARRANQUILLA 11-ENE-13-Soporte Administrativo"/>
    <n v="4"/>
    <n v="4"/>
    <n v="1676"/>
    <n v="1676"/>
    <s v="INT"/>
    <s v="d. Cumplimientos con expectativas del cliente-Soporte Administrativo"/>
    <x v="8"/>
  </r>
  <r>
    <n v="3954"/>
    <x v="107"/>
    <x v="9"/>
    <x v="1"/>
    <m/>
    <m/>
    <s v="e. Control de presupuesto"/>
    <x v="1"/>
    <n v="4"/>
    <s v="SIN FECHA COMO TAL, SE ASIGNA LA INTERMEDIA DEL SEGUNDO SEMESTRE"/>
    <m/>
    <m/>
    <m/>
    <m/>
    <m/>
    <m/>
    <m/>
    <m/>
    <m/>
    <s v="SIN CECO"/>
    <s v="NO"/>
    <s v="HC BARRANQUILLA 11-ENE-13-Soporte Administrativo"/>
    <n v="4"/>
    <n v="4"/>
    <n v="1676"/>
    <n v="1676"/>
    <s v="INT"/>
    <s v="e. Control de presupuesto-Soporte Administrativo"/>
    <x v="9"/>
  </r>
  <r>
    <n v="3955"/>
    <x v="107"/>
    <x v="9"/>
    <x v="1"/>
    <m/>
    <m/>
    <s v="a. Apoyo y presencia en el proyecto"/>
    <x v="2"/>
    <n v="4"/>
    <s v="SIN FECHA COMO TAL, SE ASIGNA LA INTERMEDIA DEL SEGUNDO SEMESTRE"/>
    <m/>
    <m/>
    <m/>
    <m/>
    <m/>
    <m/>
    <m/>
    <m/>
    <m/>
    <s v="SIN CECO"/>
    <s v="NO"/>
    <s v="HC BARRANQUILLA 11-ENE-13-Soporte Directivo (Coordinador y Gerencia)"/>
    <n v="4"/>
    <n v="4"/>
    <n v="1676"/>
    <n v="1676"/>
    <s v="INT"/>
    <s v="a. Apoyo y presencia en el proyecto-Soporte Directivo (Coordinador y Gerencia)"/>
    <x v="10"/>
  </r>
  <r>
    <n v="3956"/>
    <x v="107"/>
    <x v="9"/>
    <x v="1"/>
    <m/>
    <m/>
    <s v="b. Conocimiento del proyecto"/>
    <x v="2"/>
    <n v="4"/>
    <s v="SIN FECHA COMO TAL, SE ASIGNA LA INTERMEDIA DEL SEGUNDO SEMESTRE"/>
    <m/>
    <m/>
    <m/>
    <m/>
    <m/>
    <m/>
    <m/>
    <m/>
    <m/>
    <s v="SIN CECO"/>
    <s v="NO"/>
    <s v="HC BARRANQUILLA 11-ENE-13-Soporte Directivo (Coordinador y Gerencia)"/>
    <n v="4"/>
    <n v="4"/>
    <n v="1676"/>
    <n v="1676"/>
    <s v="INT"/>
    <s v="b. Conocimiento del proyecto-Soporte Directivo (Coordinador y Gerencia)"/>
    <x v="11"/>
  </r>
  <r>
    <n v="3957"/>
    <x v="107"/>
    <x v="9"/>
    <x v="1"/>
    <m/>
    <m/>
    <s v="c. Planteamiento de soluciones y manejo de conflictos"/>
    <x v="2"/>
    <n v="4"/>
    <s v="SIN FECHA COMO TAL, SE ASIGNA LA INTERMEDIA DEL SEGUNDO SEMESTRE"/>
    <m/>
    <m/>
    <m/>
    <m/>
    <m/>
    <m/>
    <m/>
    <m/>
    <m/>
    <s v="SIN CECO"/>
    <s v="NO"/>
    <s v="HC BARRANQUILLA 11-ENE-13-Soporte Directivo (Coordinador y Gerencia)"/>
    <n v="4"/>
    <n v="4"/>
    <n v="1676"/>
    <n v="1676"/>
    <s v="INT"/>
    <s v="c. Planteamiento de soluciones y manejo de conflictos-Soporte Directivo (Coordinador y Gerencia)"/>
    <x v="12"/>
  </r>
  <r>
    <n v="3958"/>
    <x v="107"/>
    <x v="9"/>
    <x v="1"/>
    <m/>
    <m/>
    <s v="d. Cumplimiento de compromisos"/>
    <x v="2"/>
    <n v="4"/>
    <s v="SIN FECHA COMO TAL, SE ASIGNA LA INTERMEDIA DEL SEGUNDO SEMESTRE"/>
    <m/>
    <m/>
    <m/>
    <m/>
    <m/>
    <m/>
    <m/>
    <m/>
    <m/>
    <s v="SIN CECO"/>
    <s v="NO"/>
    <s v="HC BARRANQUILLA 11-ENE-13-Soporte Directivo (Coordinador y Gerencia)"/>
    <n v="4"/>
    <n v="4"/>
    <n v="1676"/>
    <n v="1676"/>
    <s v="INT"/>
    <s v="d. Cumplimiento de compromisos-Soporte Directivo (Coordinador y Gerencia)"/>
    <x v="13"/>
  </r>
  <r>
    <n v="3959"/>
    <x v="107"/>
    <x v="9"/>
    <x v="1"/>
    <m/>
    <m/>
    <s v="e. Manejo del cliente"/>
    <x v="2"/>
    <n v="4"/>
    <s v="SIN FECHA COMO TAL, SE ASIGNA LA INTERMEDIA DEL SEGUNDO SEMESTRE"/>
    <m/>
    <m/>
    <m/>
    <m/>
    <m/>
    <m/>
    <m/>
    <m/>
    <m/>
    <s v="SIN CECO"/>
    <s v="NO"/>
    <s v="HC BARRANQUILLA 11-ENE-13-Soporte Directivo (Coordinador y Gerencia)"/>
    <n v="4"/>
    <n v="4"/>
    <n v="1676"/>
    <n v="1676"/>
    <s v="INT"/>
    <s v="e. Manejo del cliente-Soporte Directivo (Coordinador y Gerencia)"/>
    <x v="14"/>
  </r>
  <r>
    <n v="3960"/>
    <x v="107"/>
    <x v="9"/>
    <x v="1"/>
    <m/>
    <m/>
    <s v="a. Idoneidad del personal"/>
    <x v="3"/>
    <n v="4"/>
    <s v="SIN FECHA COMO TAL, SE ASIGNA LA INTERMEDIA DEL SEGUNDO SEMESTRE"/>
    <m/>
    <m/>
    <m/>
    <m/>
    <m/>
    <m/>
    <m/>
    <m/>
    <m/>
    <s v="SIN CECO"/>
    <s v="NO"/>
    <s v="HC BARRANQUILLA 11-ENE-13-Personal que presta el servicio en obra"/>
    <n v="4"/>
    <n v="4"/>
    <n v="1676"/>
    <n v="1676"/>
    <s v="INT"/>
    <s v="a. Idoneidad del personal-Personal que presta el servicio en obra"/>
    <x v="15"/>
  </r>
  <r>
    <n v="3961"/>
    <x v="107"/>
    <x v="9"/>
    <x v="1"/>
    <m/>
    <m/>
    <s v="b. Oportuna atención al cliente"/>
    <x v="3"/>
    <n v="4"/>
    <s v="SIN FECHA COMO TAL, SE ASIGNA LA INTERMEDIA DEL SEGUNDO SEMESTRE"/>
    <m/>
    <m/>
    <m/>
    <m/>
    <m/>
    <m/>
    <m/>
    <m/>
    <m/>
    <s v="SIN CECO"/>
    <s v="NO"/>
    <s v="HC BARRANQUILLA 11-ENE-13-Personal que presta el servicio en obra"/>
    <n v="4"/>
    <n v="4"/>
    <n v="1676"/>
    <n v="1676"/>
    <s v="INT"/>
    <s v="b. Oportuna atención al cliente-Personal que presta el servicio en obra"/>
    <x v="16"/>
  </r>
  <r>
    <n v="3962"/>
    <x v="107"/>
    <x v="9"/>
    <x v="1"/>
    <m/>
    <m/>
    <s v="c. Compromiso con el proyecto"/>
    <x v="3"/>
    <n v="5"/>
    <s v="SIN FECHA COMO TAL, SE ASIGNA LA INTERMEDIA DEL SEGUNDO SEMESTRE"/>
    <m/>
    <m/>
    <m/>
    <m/>
    <m/>
    <m/>
    <m/>
    <m/>
    <m/>
    <s v="SIN CECO"/>
    <s v="NO"/>
    <s v="HC BARRANQUILLA 11-ENE-13-Personal que presta el servicio en obra"/>
    <n v="5"/>
    <n v="5"/>
    <n v="1676"/>
    <n v="1676"/>
    <s v="INT"/>
    <s v="c. Compromiso con el proyecto-Personal que presta el servicio en obra"/>
    <x v="17"/>
  </r>
  <r>
    <n v="3963"/>
    <x v="107"/>
    <x v="9"/>
    <x v="1"/>
    <m/>
    <m/>
    <s v="d. Cumplimiento de compromisos"/>
    <x v="3"/>
    <n v="4"/>
    <s v="SIN FECHA COMO TAL, SE ASIGNA LA INTERMEDIA DEL SEGUNDO SEMESTRE"/>
    <m/>
    <m/>
    <m/>
    <m/>
    <m/>
    <m/>
    <m/>
    <m/>
    <m/>
    <s v="SIN CECO"/>
    <s v="NO"/>
    <s v="HC BARRANQUILLA 11-ENE-13-Personal que presta el servicio en obra"/>
    <n v="4"/>
    <n v="4"/>
    <n v="1676"/>
    <n v="1676"/>
    <s v="INT"/>
    <s v="d. Cumplimiento de compromisos-Personal que presta el servicio en obra"/>
    <x v="18"/>
  </r>
  <r>
    <n v="3964"/>
    <x v="107"/>
    <x v="9"/>
    <x v="1"/>
    <m/>
    <m/>
    <s v="e. Proactividad en desarrollo de funciones"/>
    <x v="3"/>
    <n v="5"/>
    <s v="SIN FECHA COMO TAL, SE ASIGNA LA INTERMEDIA DEL SEGUNDO SEMESTRE"/>
    <m/>
    <m/>
    <m/>
    <m/>
    <m/>
    <m/>
    <m/>
    <m/>
    <m/>
    <s v="SIN CECO"/>
    <s v="NO"/>
    <s v="HC BARRANQUILLA 11-ENE-13-Personal que presta el servicio en obra"/>
    <n v="5"/>
    <n v="5"/>
    <n v="1676"/>
    <n v="1676"/>
    <s v="INT"/>
    <s v="e. Proactividad en desarrollo de funciones-Personal que presta el servicio en obra"/>
    <x v="19"/>
  </r>
  <r>
    <n v="3965"/>
    <x v="107"/>
    <x v="9"/>
    <x v="1"/>
    <m/>
    <m/>
    <s v="a. Calidad del Contenido"/>
    <x v="4"/>
    <n v="4"/>
    <s v="SIN FECHA COMO TAL, SE ASIGNA LA INTERMEDIA DEL SEGUNDO SEMESTRE"/>
    <m/>
    <m/>
    <m/>
    <m/>
    <m/>
    <m/>
    <m/>
    <m/>
    <m/>
    <s v="SIN CECO"/>
    <s v="NO"/>
    <s v="HC BARRANQUILLA 11-ENE-13-Productos Asociados de PAYC (Informes, Control de presupuesto y Programación y actas)"/>
    <n v="4"/>
    <n v="4"/>
    <n v="1676"/>
    <n v="1676"/>
    <s v="INT"/>
    <s v="a. Calidad del Contenido-Productos Asociados de PAYC (Informes, Control de presupuesto y Programación y actas)"/>
    <x v="20"/>
  </r>
  <r>
    <n v="3966"/>
    <x v="107"/>
    <x v="9"/>
    <x v="1"/>
    <m/>
    <m/>
    <s v="b. Claridad del Contenido"/>
    <x v="4"/>
    <n v="4"/>
    <s v="SIN FECHA COMO TAL, SE ASIGNA LA INTERMEDIA DEL SEGUNDO SEMESTRE"/>
    <m/>
    <m/>
    <m/>
    <m/>
    <m/>
    <m/>
    <m/>
    <m/>
    <m/>
    <s v="SIN CECO"/>
    <s v="NO"/>
    <s v="HC BARRANQUILLA 11-ENE-13-Productos Asociados de PAYC (Informes, Control de presupuesto y Programación y actas)"/>
    <n v="4"/>
    <n v="4"/>
    <n v="1676"/>
    <n v="1676"/>
    <s v="INT"/>
    <s v="b. Claridad del Contenido-Productos Asociados de PAYC (Informes, Control de presupuesto y Programación y actas)"/>
    <x v="21"/>
  </r>
  <r>
    <n v="3967"/>
    <x v="107"/>
    <x v="9"/>
    <x v="1"/>
    <m/>
    <m/>
    <s v="c. Oportunidad en la entrega"/>
    <x v="4"/>
    <n v="4"/>
    <s v="SIN FECHA COMO TAL, SE ASIGNA LA INTERMEDIA DEL SEGUNDO SEMESTRE"/>
    <m/>
    <m/>
    <m/>
    <m/>
    <m/>
    <m/>
    <m/>
    <m/>
    <m/>
    <s v="SIN CECO"/>
    <s v="NO"/>
    <s v="HC BARRANQUILLA 11-ENE-13-Productos Asociados de PAYC (Informes, Control de presupuesto y Programación y actas)"/>
    <n v="4"/>
    <n v="4"/>
    <n v="1676"/>
    <n v="1676"/>
    <s v="INT"/>
    <s v="c. Oportunidad en la entrega-Productos Asociados de PAYC (Informes, Control de presupuesto y Programación y actas)"/>
    <x v="22"/>
  </r>
  <r>
    <n v="3968"/>
    <x v="107"/>
    <x v="9"/>
    <x v="1"/>
    <m/>
    <m/>
    <s v="d. Precisión de la información"/>
    <x v="4"/>
    <n v="4"/>
    <s v="SIN FECHA COMO TAL, SE ASIGNA LA INTERMEDIA DEL SEGUNDO SEMESTRE"/>
    <m/>
    <m/>
    <m/>
    <m/>
    <m/>
    <m/>
    <m/>
    <m/>
    <m/>
    <s v="SIN CECO"/>
    <s v="NO"/>
    <s v="HC BARRANQUILLA 11-ENE-13-Productos Asociados de PAYC (Informes, Control de presupuesto y Programación y actas)"/>
    <n v="4"/>
    <n v="4"/>
    <n v="1676"/>
    <n v="1676"/>
    <s v="INT"/>
    <s v="d. Precisión de la información-Productos Asociados de PAYC (Informes, Control de presupuesto y Programación y actas)"/>
    <x v="23"/>
  </r>
  <r>
    <n v="3969"/>
    <x v="107"/>
    <x v="9"/>
    <x v="1"/>
    <m/>
    <m/>
    <s v="e. Diagramación"/>
    <x v="4"/>
    <n v="4"/>
    <s v="SIN FECHA COMO TAL, SE ASIGNA LA INTERMEDIA DEL SEGUNDO SEMESTRE"/>
    <m/>
    <m/>
    <m/>
    <m/>
    <m/>
    <m/>
    <m/>
    <m/>
    <m/>
    <s v="SIN CECO"/>
    <s v="NO"/>
    <s v="HC BARRANQUILLA 11-ENE-13-Productos Asociados de PAYC (Informes, Control de presupuesto y Programación y actas)"/>
    <n v="4"/>
    <n v="4"/>
    <n v="1676"/>
    <n v="1676"/>
    <s v="INT"/>
    <s v="e. Diagramación-Productos Asociados de PAYC (Informes, Control de presupuesto y Programación y actas)"/>
    <x v="24"/>
  </r>
  <r>
    <n v="3970"/>
    <x v="107"/>
    <x v="9"/>
    <x v="1"/>
    <m/>
    <m/>
    <s v="a. Cumplimiento"/>
    <x v="5"/>
    <n v="4"/>
    <s v="SIN FECHA COMO TAL, SE ASIGNA LA INTERMEDIA DEL SEGUNDO SEMESTRE"/>
    <m/>
    <m/>
    <m/>
    <m/>
    <m/>
    <m/>
    <m/>
    <m/>
    <m/>
    <s v="SIN CECO"/>
    <s v="NO"/>
    <s v="HC BARRANQUILLA 11-ENE-13-Compromisos Pactados"/>
    <n v="4"/>
    <n v="4"/>
    <n v="1676"/>
    <n v="1676"/>
    <s v="INT"/>
    <s v="a. Cumplimiento-Compromisos Pactados"/>
    <x v="25"/>
  </r>
  <r>
    <n v="3971"/>
    <x v="107"/>
    <x v="9"/>
    <x v="1"/>
    <m/>
    <m/>
    <s v="b. Satisface expectativas"/>
    <x v="5"/>
    <n v="4"/>
    <s v="SIN FECHA COMO TAL, SE ASIGNA LA INTERMEDIA DEL SEGUNDO SEMESTRE"/>
    <m/>
    <m/>
    <m/>
    <m/>
    <m/>
    <m/>
    <m/>
    <m/>
    <m/>
    <s v="SIN CECO"/>
    <s v="NO"/>
    <s v="HC BARRANQUILLA 11-ENE-13-Compromisos Pactados"/>
    <n v="4"/>
    <n v="4"/>
    <n v="1676"/>
    <n v="1676"/>
    <s v="INT"/>
    <s v="b. Satisface expectativas-Compromisos Pactados"/>
    <x v="26"/>
  </r>
  <r>
    <n v="3972"/>
    <x v="107"/>
    <x v="9"/>
    <x v="1"/>
    <m/>
    <m/>
    <s v="c. Calidad de la Información suministrada"/>
    <x v="5"/>
    <n v="4"/>
    <s v="SIN FECHA COMO TAL, SE ASIGNA LA INTERMEDIA DEL SEGUNDO SEMESTRE"/>
    <m/>
    <m/>
    <m/>
    <m/>
    <m/>
    <m/>
    <m/>
    <m/>
    <m/>
    <s v="SIN CECO"/>
    <s v="NO"/>
    <s v="HC BARRANQUILLA 11-ENE-13-Compromisos Pactados"/>
    <n v="4"/>
    <n v="4"/>
    <n v="1676"/>
    <n v="1676"/>
    <s v="INT"/>
    <s v="c. Calidad de la Información suministrada-Compromisos Pactados"/>
    <x v="27"/>
  </r>
  <r>
    <n v="3973"/>
    <x v="107"/>
    <x v="9"/>
    <x v="1"/>
    <m/>
    <m/>
    <s v="d. Disposición del personal de PAYC a las solicitudes del cliente"/>
    <x v="5"/>
    <n v="4"/>
    <s v="SIN FECHA COMO TAL, SE ASIGNA LA INTERMEDIA DEL SEGUNDO SEMESTRE"/>
    <m/>
    <m/>
    <m/>
    <m/>
    <m/>
    <m/>
    <m/>
    <m/>
    <m/>
    <s v="SIN CECO"/>
    <s v="NO"/>
    <s v="HC BARRANQUILLA 11-ENE-13-Compromisos Pactados"/>
    <n v="4"/>
    <n v="4"/>
    <n v="1676"/>
    <n v="1676"/>
    <s v="INT"/>
    <s v="d. Disposición del personal de PAYC a las solicitudes del cliente-Compromisos Pactados"/>
    <x v="28"/>
  </r>
  <r>
    <n v="3974"/>
    <x v="107"/>
    <x v="9"/>
    <x v="1"/>
    <m/>
    <m/>
    <s v="e. Coherencia entre lo solicitado y lo entregado"/>
    <x v="5"/>
    <n v="4"/>
    <s v="SIN FECHA COMO TAL, SE ASIGNA LA INTERMEDIA DEL SEGUNDO SEMESTRE"/>
    <m/>
    <m/>
    <m/>
    <m/>
    <m/>
    <m/>
    <m/>
    <m/>
    <m/>
    <s v="SIN CECO"/>
    <s v="NO"/>
    <s v="HC BARRANQUILLA 11-ENE-13-Compromisos Pactados"/>
    <n v="4"/>
    <n v="4"/>
    <n v="1676"/>
    <n v="1676"/>
    <s v="INT"/>
    <s v="e. Coherencia entre lo solicitado y lo entregado-Compromisos Pactados"/>
    <x v="29"/>
  </r>
  <r>
    <n v="3975"/>
    <x v="107"/>
    <x v="9"/>
    <x v="1"/>
    <m/>
    <m/>
    <s v="Grado de Satisfacción con el Servicio Prestado"/>
    <x v="6"/>
    <n v="4"/>
    <s v="SIN FECHA COMO TAL, SE ASIGNA LA INTERMEDIA DEL SEGUNDO SEMESTRE"/>
    <m/>
    <m/>
    <m/>
    <m/>
    <m/>
    <m/>
    <m/>
    <m/>
    <m/>
    <s v="SIN CECO"/>
    <s v="NO"/>
    <s v="HC BARRANQUILLA 11-ENE-13-Grado de Satisfacción con el Servicio Prestado"/>
    <n v="4"/>
    <n v="4"/>
    <n v="1676"/>
    <n v="1676"/>
    <s v="INT"/>
    <s v="Grado de Satisfacción con el Servicio Prestado-Grado de Satisfacción con el Servicio Prestado"/>
    <x v="30"/>
  </r>
  <r>
    <n v="3976"/>
    <x v="107"/>
    <x v="9"/>
    <x v="1"/>
    <m/>
    <m/>
    <s v="Posibilidad de Volver a Contratar con PAYC"/>
    <x v="7"/>
    <m/>
    <s v="SIN FECHA COMO TAL, SE ASIGNA LA INTERMEDIA DEL SEGUNDO SEMESTRE"/>
    <m/>
    <m/>
    <m/>
    <m/>
    <m/>
    <m/>
    <m/>
    <m/>
    <m/>
    <s v="SIN CECO"/>
    <s v="NO"/>
    <s v="HC BARRANQUILLA 11-ENE-13-Posibilidad de Volver a Contratar con PAYC"/>
    <n v="0"/>
    <n v="0"/>
    <n v="1676"/>
    <n v="1676"/>
    <s v="INT"/>
    <s v="Posibilidad de Volver a Contratar con PAYC-Posibilidad de Volver a Contratar con PAYC"/>
    <x v="31"/>
  </r>
  <r>
    <n v="3977"/>
    <x v="107"/>
    <x v="9"/>
    <x v="1"/>
    <m/>
    <m/>
    <s v="Principales fortalezas en el servicio que presta PAYC"/>
    <x v="8"/>
    <s v="compromiso del equipo asociado al proyecto-"/>
    <s v="SIN FECHA COMO TAL, SE ASIGNA LA INTERMEDIA DEL SEGUNDO SEMESTRE"/>
    <s v="COMPROMISO"/>
    <m/>
    <m/>
    <m/>
    <m/>
    <m/>
    <m/>
    <m/>
    <m/>
    <s v="SIN CECO"/>
    <s v="NO"/>
    <s v="HC BARRANQUILLA 11-ENE-13-Fortalezas PAYC"/>
    <s v="compromiso del equipo asociado al proyecto-"/>
    <n v="0"/>
    <n v="1676"/>
    <n v="1676"/>
    <s v="INT"/>
    <s v="Principales fortalezas en el servicio que presta PAYC-Fortalezas PAYC"/>
    <x v="32"/>
  </r>
  <r>
    <n v="3978"/>
    <x v="107"/>
    <x v="9"/>
    <x v="1"/>
    <m/>
    <m/>
    <s v="Principales debilidades en el servicio que presta PAYC"/>
    <x v="9"/>
    <s v="-"/>
    <s v="SIN FECHA COMO TAL, SE ASIGNA LA INTERMEDIA DEL SEGUNDO SEMESTRE"/>
    <m/>
    <m/>
    <m/>
    <m/>
    <m/>
    <m/>
    <m/>
    <m/>
    <m/>
    <s v="SIN CECO"/>
    <s v="NO"/>
    <s v="HC BARRANQUILLA 11-ENE-13-Debilidades PAYC"/>
    <s v="-"/>
    <n v="0"/>
    <n v="1676"/>
    <n v="1676"/>
    <s v="INT"/>
    <s v="Principales debilidades en el servicio que presta PAYC-Debilidades PAYC"/>
    <x v="33"/>
  </r>
  <r>
    <n v="3979"/>
    <x v="108"/>
    <x v="8"/>
    <x v="1"/>
    <m/>
    <m/>
    <s v="a. Conocimiento específico de temas aplicables al proyecto"/>
    <x v="0"/>
    <n v="5"/>
    <s v="SIN FECHA COMO TAL, SE ASIGNA LA INTERMEDIA DEL SEGUNDO SEMESTRE"/>
    <m/>
    <m/>
    <m/>
    <m/>
    <m/>
    <m/>
    <m/>
    <m/>
    <m/>
    <s v="SIN CECO"/>
    <s v="NO"/>
    <s v="HC ENVIGADO 26-NOV-12-Soporte Técnico"/>
    <n v="5"/>
    <n v="5"/>
    <n v="1325"/>
    <n v="1325"/>
    <s v="INT"/>
    <s v="a. Conocimiento específico de temas aplicables al proyecto-Soporte Técnico"/>
    <x v="0"/>
  </r>
  <r>
    <n v="3980"/>
    <x v="108"/>
    <x v="8"/>
    <x v="1"/>
    <m/>
    <m/>
    <s v="b. Idoneidad y Calidad del soporte"/>
    <x v="0"/>
    <n v="5"/>
    <s v="SIN FECHA COMO TAL, SE ASIGNA LA INTERMEDIA DEL SEGUNDO SEMESTRE"/>
    <m/>
    <m/>
    <m/>
    <m/>
    <m/>
    <m/>
    <m/>
    <m/>
    <m/>
    <s v="SIN CECO"/>
    <s v="NO"/>
    <s v="HC ENVIGADO 26-NOV-12-Soporte Técnico"/>
    <n v="5"/>
    <n v="5"/>
    <n v="1325"/>
    <n v="1325"/>
    <s v="INT"/>
    <s v="b. Idoneidad y Calidad del soporte-Soporte Técnico"/>
    <x v="1"/>
  </r>
  <r>
    <n v="3981"/>
    <x v="108"/>
    <x v="8"/>
    <x v="1"/>
    <m/>
    <m/>
    <s v="c. Cumplimiento de especificaciones técnicas de construcción"/>
    <x v="0"/>
    <n v="4"/>
    <s v="SIN FECHA COMO TAL, SE ASIGNA LA INTERMEDIA DEL SEGUNDO SEMESTRE"/>
    <m/>
    <m/>
    <m/>
    <m/>
    <m/>
    <m/>
    <m/>
    <m/>
    <m/>
    <s v="SIN CECO"/>
    <s v="NO"/>
    <s v="HC ENVIGADO 26-NOV-12-Soporte Técnico"/>
    <n v="4"/>
    <n v="4"/>
    <n v="1325"/>
    <n v="1325"/>
    <s v="INT"/>
    <s v="c. Cumplimiento de especificaciones técnicas de construcción-Soporte Técnico"/>
    <x v="2"/>
  </r>
  <r>
    <n v="3982"/>
    <x v="108"/>
    <x v="8"/>
    <x v="1"/>
    <m/>
    <m/>
    <s v="d. Confiabilidad de los conceptos aplicados"/>
    <x v="0"/>
    <n v="5"/>
    <s v="SIN FECHA COMO TAL, SE ASIGNA LA INTERMEDIA DEL SEGUNDO SEMESTRE"/>
    <m/>
    <m/>
    <m/>
    <m/>
    <m/>
    <m/>
    <m/>
    <m/>
    <m/>
    <s v="SIN CECO"/>
    <s v="NO"/>
    <s v="HC ENVIGADO 26-NOV-12-Soporte Técnico"/>
    <n v="5"/>
    <n v="5"/>
    <n v="1325"/>
    <n v="1325"/>
    <s v="INT"/>
    <s v="d. Confiabilidad de los conceptos aplicados-Soporte Técnico"/>
    <x v="3"/>
  </r>
  <r>
    <n v="3983"/>
    <x v="108"/>
    <x v="8"/>
    <x v="1"/>
    <m/>
    <m/>
    <s v="e. Oportunidad en entrega de información o requerimientos"/>
    <x v="0"/>
    <n v="5"/>
    <s v="SIN FECHA COMO TAL, SE ASIGNA LA INTERMEDIA DEL SEGUNDO SEMESTRE"/>
    <m/>
    <m/>
    <m/>
    <m/>
    <m/>
    <m/>
    <m/>
    <m/>
    <m/>
    <s v="SIN CECO"/>
    <s v="NO"/>
    <s v="HC ENVIGADO 26-NOV-12-Soporte Técnico"/>
    <n v="5"/>
    <n v="5"/>
    <n v="1325"/>
    <n v="1325"/>
    <s v="INT"/>
    <s v="e. Oportunidad en entrega de información o requerimientos-Soporte Técnico"/>
    <x v="4"/>
  </r>
  <r>
    <n v="3984"/>
    <x v="108"/>
    <x v="8"/>
    <x v="1"/>
    <m/>
    <m/>
    <s v="a. Oportunidad de la gestión en obra"/>
    <x v="1"/>
    <n v="4"/>
    <s v="SIN FECHA COMO TAL, SE ASIGNA LA INTERMEDIA DEL SEGUNDO SEMESTRE"/>
    <m/>
    <m/>
    <m/>
    <m/>
    <m/>
    <m/>
    <m/>
    <m/>
    <m/>
    <s v="SIN CECO"/>
    <s v="NO"/>
    <s v="HC ENVIGADO 26-NOV-12-Soporte Administrativo"/>
    <n v="4"/>
    <n v="4"/>
    <n v="1325"/>
    <n v="1325"/>
    <s v="INT"/>
    <s v="a. Oportunidad de la gestión en obra-Soporte Administrativo"/>
    <x v="5"/>
  </r>
  <r>
    <n v="3985"/>
    <x v="108"/>
    <x v="8"/>
    <x v="1"/>
    <m/>
    <m/>
    <s v="b. Manejo administrativo del proyecto"/>
    <x v="1"/>
    <n v="4"/>
    <s v="SIN FECHA COMO TAL, SE ASIGNA LA INTERMEDIA DEL SEGUNDO SEMESTRE"/>
    <m/>
    <m/>
    <m/>
    <m/>
    <m/>
    <m/>
    <m/>
    <m/>
    <m/>
    <s v="SIN CECO"/>
    <s v="NO"/>
    <s v="HC ENVIGADO 26-NOV-12-Soporte Administrativo"/>
    <n v="4"/>
    <n v="4"/>
    <n v="1325"/>
    <n v="1325"/>
    <s v="INT"/>
    <s v="b. Manejo administrativo del proyecto-Soporte Administrativo"/>
    <x v="6"/>
  </r>
  <r>
    <n v="3986"/>
    <x v="108"/>
    <x v="8"/>
    <x v="1"/>
    <m/>
    <m/>
    <s v="c. Información clara y veraz sobre la administración de proyecto"/>
    <x v="1"/>
    <n v="5"/>
    <s v="SIN FECHA COMO TAL, SE ASIGNA LA INTERMEDIA DEL SEGUNDO SEMESTRE"/>
    <m/>
    <m/>
    <m/>
    <m/>
    <m/>
    <m/>
    <m/>
    <m/>
    <m/>
    <s v="SIN CECO"/>
    <s v="NO"/>
    <s v="HC ENVIGADO 26-NOV-12-Soporte Administrativo"/>
    <n v="5"/>
    <n v="5"/>
    <n v="1325"/>
    <n v="1325"/>
    <s v="INT"/>
    <s v="c. Información clara y veraz sobre la administración de proyecto-Soporte Administrativo"/>
    <x v="7"/>
  </r>
  <r>
    <n v="3987"/>
    <x v="108"/>
    <x v="8"/>
    <x v="1"/>
    <m/>
    <m/>
    <s v="d. Cumplimientos con expectativas del cliente"/>
    <x v="1"/>
    <n v="5"/>
    <s v="SIN FECHA COMO TAL, SE ASIGNA LA INTERMEDIA DEL SEGUNDO SEMESTRE"/>
    <m/>
    <m/>
    <m/>
    <m/>
    <m/>
    <m/>
    <m/>
    <m/>
    <m/>
    <s v="SIN CECO"/>
    <s v="NO"/>
    <s v="HC ENVIGADO 26-NOV-12-Soporte Administrativo"/>
    <n v="5"/>
    <n v="5"/>
    <n v="1325"/>
    <n v="1325"/>
    <s v="INT"/>
    <s v="d. Cumplimientos con expectativas del cliente-Soporte Administrativo"/>
    <x v="8"/>
  </r>
  <r>
    <n v="3988"/>
    <x v="108"/>
    <x v="8"/>
    <x v="1"/>
    <m/>
    <m/>
    <s v="e. Control de presupuesto"/>
    <x v="1"/>
    <n v="4"/>
    <s v="SIN FECHA COMO TAL, SE ASIGNA LA INTERMEDIA DEL SEGUNDO SEMESTRE"/>
    <m/>
    <m/>
    <m/>
    <m/>
    <m/>
    <m/>
    <m/>
    <m/>
    <m/>
    <s v="SIN CECO"/>
    <s v="NO"/>
    <s v="HC ENVIGADO 26-NOV-12-Soporte Administrativo"/>
    <n v="4"/>
    <n v="4"/>
    <n v="1325"/>
    <n v="1325"/>
    <s v="INT"/>
    <s v="e. Control de presupuesto-Soporte Administrativo"/>
    <x v="9"/>
  </r>
  <r>
    <n v="3989"/>
    <x v="108"/>
    <x v="8"/>
    <x v="1"/>
    <m/>
    <m/>
    <s v="a. Apoyo y presencia en el proyecto"/>
    <x v="2"/>
    <n v="5"/>
    <s v="SIN FECHA COMO TAL, SE ASIGNA LA INTERMEDIA DEL SEGUNDO SEMESTRE"/>
    <m/>
    <m/>
    <m/>
    <m/>
    <m/>
    <m/>
    <m/>
    <m/>
    <m/>
    <s v="SIN CECO"/>
    <s v="NO"/>
    <s v="HC ENVIGADO 26-NOV-12-Soporte Directivo (Coordinador y Gerencia)"/>
    <n v="5"/>
    <n v="5"/>
    <n v="1325"/>
    <n v="1325"/>
    <s v="INT"/>
    <s v="a. Apoyo y presencia en el proyecto-Soporte Directivo (Coordinador y Gerencia)"/>
    <x v="10"/>
  </r>
  <r>
    <n v="3990"/>
    <x v="108"/>
    <x v="8"/>
    <x v="1"/>
    <m/>
    <m/>
    <s v="b. Conocimiento del proyecto"/>
    <x v="2"/>
    <n v="5"/>
    <s v="SIN FECHA COMO TAL, SE ASIGNA LA INTERMEDIA DEL SEGUNDO SEMESTRE"/>
    <m/>
    <m/>
    <m/>
    <m/>
    <m/>
    <m/>
    <m/>
    <m/>
    <m/>
    <s v="SIN CECO"/>
    <s v="NO"/>
    <s v="HC ENVIGADO 26-NOV-12-Soporte Directivo (Coordinador y Gerencia)"/>
    <n v="5"/>
    <n v="5"/>
    <n v="1325"/>
    <n v="1325"/>
    <s v="INT"/>
    <s v="b. Conocimiento del proyecto-Soporte Directivo (Coordinador y Gerencia)"/>
    <x v="11"/>
  </r>
  <r>
    <n v="3991"/>
    <x v="108"/>
    <x v="8"/>
    <x v="1"/>
    <m/>
    <m/>
    <s v="c. Planteamiento de soluciones y manejo de conflictos"/>
    <x v="2"/>
    <n v="5"/>
    <s v="SIN FECHA COMO TAL, SE ASIGNA LA INTERMEDIA DEL SEGUNDO SEMESTRE"/>
    <m/>
    <m/>
    <m/>
    <m/>
    <m/>
    <m/>
    <m/>
    <m/>
    <m/>
    <s v="SIN CECO"/>
    <s v="NO"/>
    <s v="HC ENVIGADO 26-NOV-12-Soporte Directivo (Coordinador y Gerencia)"/>
    <n v="5"/>
    <n v="5"/>
    <n v="1325"/>
    <n v="1325"/>
    <s v="INT"/>
    <s v="c. Planteamiento de soluciones y manejo de conflictos-Soporte Directivo (Coordinador y Gerencia)"/>
    <x v="12"/>
  </r>
  <r>
    <n v="3992"/>
    <x v="108"/>
    <x v="8"/>
    <x v="1"/>
    <m/>
    <m/>
    <s v="d. Cumplimiento de compromisos"/>
    <x v="2"/>
    <n v="5"/>
    <s v="SIN FECHA COMO TAL, SE ASIGNA LA INTERMEDIA DEL SEGUNDO SEMESTRE"/>
    <m/>
    <m/>
    <m/>
    <m/>
    <m/>
    <m/>
    <m/>
    <m/>
    <m/>
    <s v="SIN CECO"/>
    <s v="NO"/>
    <s v="HC ENVIGADO 26-NOV-12-Soporte Directivo (Coordinador y Gerencia)"/>
    <n v="5"/>
    <n v="5"/>
    <n v="1325"/>
    <n v="1325"/>
    <s v="INT"/>
    <s v="d. Cumplimiento de compromisos-Soporte Directivo (Coordinador y Gerencia)"/>
    <x v="13"/>
  </r>
  <r>
    <n v="3993"/>
    <x v="108"/>
    <x v="8"/>
    <x v="1"/>
    <m/>
    <m/>
    <s v="e. Manejo del cliente"/>
    <x v="2"/>
    <n v="5"/>
    <s v="SIN FECHA COMO TAL, SE ASIGNA LA INTERMEDIA DEL SEGUNDO SEMESTRE"/>
    <m/>
    <m/>
    <m/>
    <m/>
    <m/>
    <m/>
    <m/>
    <m/>
    <m/>
    <s v="SIN CECO"/>
    <s v="NO"/>
    <s v="HC ENVIGADO 26-NOV-12-Soporte Directivo (Coordinador y Gerencia)"/>
    <n v="5"/>
    <n v="5"/>
    <n v="1325"/>
    <n v="1325"/>
    <s v="INT"/>
    <s v="e. Manejo del cliente-Soporte Directivo (Coordinador y Gerencia)"/>
    <x v="14"/>
  </r>
  <r>
    <n v="3994"/>
    <x v="108"/>
    <x v="8"/>
    <x v="1"/>
    <m/>
    <m/>
    <s v="a. Idoneidad del personal"/>
    <x v="3"/>
    <n v="4"/>
    <s v="SIN FECHA COMO TAL, SE ASIGNA LA INTERMEDIA DEL SEGUNDO SEMESTRE"/>
    <m/>
    <m/>
    <m/>
    <m/>
    <m/>
    <m/>
    <m/>
    <m/>
    <m/>
    <s v="SIN CECO"/>
    <s v="NO"/>
    <s v="HC ENVIGADO 26-NOV-12-Personal que presta el servicio en obra"/>
    <n v="4"/>
    <n v="4"/>
    <n v="1325"/>
    <n v="1325"/>
    <s v="INT"/>
    <s v="a. Idoneidad del personal-Personal que presta el servicio en obra"/>
    <x v="15"/>
  </r>
  <r>
    <n v="3995"/>
    <x v="108"/>
    <x v="8"/>
    <x v="1"/>
    <m/>
    <m/>
    <s v="b. Oportuna atención al cliente"/>
    <x v="3"/>
    <n v="5"/>
    <s v="SIN FECHA COMO TAL, SE ASIGNA LA INTERMEDIA DEL SEGUNDO SEMESTRE"/>
    <m/>
    <m/>
    <m/>
    <m/>
    <m/>
    <m/>
    <m/>
    <m/>
    <m/>
    <s v="SIN CECO"/>
    <s v="NO"/>
    <s v="HC ENVIGADO 26-NOV-12-Personal que presta el servicio en obra"/>
    <n v="5"/>
    <n v="5"/>
    <n v="1325"/>
    <n v="1325"/>
    <s v="INT"/>
    <s v="b. Oportuna atención al cliente-Personal que presta el servicio en obra"/>
    <x v="16"/>
  </r>
  <r>
    <n v="3996"/>
    <x v="108"/>
    <x v="8"/>
    <x v="1"/>
    <m/>
    <m/>
    <s v="c. Compromiso con el proyecto"/>
    <x v="3"/>
    <n v="5"/>
    <s v="SIN FECHA COMO TAL, SE ASIGNA LA INTERMEDIA DEL SEGUNDO SEMESTRE"/>
    <m/>
    <m/>
    <m/>
    <m/>
    <m/>
    <m/>
    <m/>
    <m/>
    <m/>
    <s v="SIN CECO"/>
    <s v="NO"/>
    <s v="HC ENVIGADO 26-NOV-12-Personal que presta el servicio en obra"/>
    <n v="5"/>
    <n v="5"/>
    <n v="1325"/>
    <n v="1325"/>
    <s v="INT"/>
    <s v="c. Compromiso con el proyecto-Personal que presta el servicio en obra"/>
    <x v="17"/>
  </r>
  <r>
    <n v="3997"/>
    <x v="108"/>
    <x v="8"/>
    <x v="1"/>
    <m/>
    <m/>
    <s v="d. Cumplimiento de compromisos"/>
    <x v="3"/>
    <n v="5"/>
    <s v="SIN FECHA COMO TAL, SE ASIGNA LA INTERMEDIA DEL SEGUNDO SEMESTRE"/>
    <m/>
    <m/>
    <m/>
    <m/>
    <m/>
    <m/>
    <m/>
    <m/>
    <m/>
    <s v="SIN CECO"/>
    <s v="NO"/>
    <s v="HC ENVIGADO 26-NOV-12-Personal que presta el servicio en obra"/>
    <n v="5"/>
    <n v="5"/>
    <n v="1325"/>
    <n v="1325"/>
    <s v="INT"/>
    <s v="d. Cumplimiento de compromisos-Personal que presta el servicio en obra"/>
    <x v="18"/>
  </r>
  <r>
    <n v="3998"/>
    <x v="108"/>
    <x v="8"/>
    <x v="1"/>
    <m/>
    <m/>
    <s v="e. Proactividad en desarrollo de funciones"/>
    <x v="3"/>
    <n v="5"/>
    <s v="SIN FECHA COMO TAL, SE ASIGNA LA INTERMEDIA DEL SEGUNDO SEMESTRE"/>
    <m/>
    <m/>
    <m/>
    <m/>
    <m/>
    <m/>
    <m/>
    <m/>
    <m/>
    <s v="SIN CECO"/>
    <s v="NO"/>
    <s v="HC ENVIGADO 26-NOV-12-Personal que presta el servicio en obra"/>
    <n v="5"/>
    <n v="5"/>
    <n v="1325"/>
    <n v="1325"/>
    <s v="INT"/>
    <s v="e. Proactividad en desarrollo de funciones-Personal que presta el servicio en obra"/>
    <x v="19"/>
  </r>
  <r>
    <n v="3999"/>
    <x v="108"/>
    <x v="8"/>
    <x v="1"/>
    <m/>
    <m/>
    <s v="a. Calidad del Contenido"/>
    <x v="4"/>
    <n v="5"/>
    <s v="SIN FECHA COMO TAL, SE ASIGNA LA INTERMEDIA DEL SEGUNDO SEMESTRE"/>
    <m/>
    <m/>
    <m/>
    <m/>
    <m/>
    <m/>
    <m/>
    <m/>
    <m/>
    <s v="SIN CECO"/>
    <s v="NO"/>
    <s v="HC ENVIGADO 26-NOV-12-Productos Asociados de PAYC (Informes, Control de presupuesto y Programación y actas)"/>
    <n v="5"/>
    <n v="5"/>
    <n v="1325"/>
    <n v="1325"/>
    <s v="INT"/>
    <s v="a. Calidad del Contenido-Productos Asociados de PAYC (Informes, Control de presupuesto y Programación y actas)"/>
    <x v="20"/>
  </r>
  <r>
    <n v="4000"/>
    <x v="108"/>
    <x v="8"/>
    <x v="1"/>
    <m/>
    <m/>
    <s v="b. Claridad del Contenido"/>
    <x v="4"/>
    <n v="5"/>
    <s v="SIN FECHA COMO TAL, SE ASIGNA LA INTERMEDIA DEL SEGUNDO SEMESTRE"/>
    <m/>
    <m/>
    <m/>
    <m/>
    <m/>
    <m/>
    <m/>
    <m/>
    <m/>
    <s v="SIN CECO"/>
    <s v="NO"/>
    <s v="HC ENVIGADO 26-NOV-12-Productos Asociados de PAYC (Informes, Control de presupuesto y Programación y actas)"/>
    <n v="5"/>
    <n v="5"/>
    <n v="1325"/>
    <n v="1325"/>
    <s v="INT"/>
    <s v="b. Claridad del Contenido-Productos Asociados de PAYC (Informes, Control de presupuesto y Programación y actas)"/>
    <x v="21"/>
  </r>
  <r>
    <n v="4001"/>
    <x v="108"/>
    <x v="8"/>
    <x v="1"/>
    <m/>
    <m/>
    <s v="c. Oportunidad en la entrega"/>
    <x v="4"/>
    <n v="5"/>
    <s v="SIN FECHA COMO TAL, SE ASIGNA LA INTERMEDIA DEL SEGUNDO SEMESTRE"/>
    <m/>
    <m/>
    <m/>
    <m/>
    <m/>
    <m/>
    <m/>
    <m/>
    <m/>
    <s v="SIN CECO"/>
    <s v="NO"/>
    <s v="HC ENVIGADO 26-NOV-12-Productos Asociados de PAYC (Informes, Control de presupuesto y Programación y actas)"/>
    <n v="5"/>
    <n v="5"/>
    <n v="1325"/>
    <n v="1325"/>
    <s v="INT"/>
    <s v="c. Oportunidad en la entrega-Productos Asociados de PAYC (Informes, Control de presupuesto y Programación y actas)"/>
    <x v="22"/>
  </r>
  <r>
    <n v="4002"/>
    <x v="108"/>
    <x v="8"/>
    <x v="1"/>
    <m/>
    <m/>
    <s v="d. Precisión de la información"/>
    <x v="4"/>
    <n v="4"/>
    <s v="SIN FECHA COMO TAL, SE ASIGNA LA INTERMEDIA DEL SEGUNDO SEMESTRE"/>
    <m/>
    <m/>
    <m/>
    <m/>
    <m/>
    <m/>
    <m/>
    <m/>
    <m/>
    <s v="SIN CECO"/>
    <s v="NO"/>
    <s v="HC ENVIGADO 26-NOV-12-Productos Asociados de PAYC (Informes, Control de presupuesto y Programación y actas)"/>
    <n v="4"/>
    <n v="4"/>
    <n v="1325"/>
    <n v="1325"/>
    <s v="INT"/>
    <s v="d. Precisión de la información-Productos Asociados de PAYC (Informes, Control de presupuesto y Programación y actas)"/>
    <x v="23"/>
  </r>
  <r>
    <n v="4003"/>
    <x v="108"/>
    <x v="8"/>
    <x v="1"/>
    <m/>
    <m/>
    <s v="e. Diagramación"/>
    <x v="4"/>
    <n v="4"/>
    <s v="SIN FECHA COMO TAL, SE ASIGNA LA INTERMEDIA DEL SEGUNDO SEMESTRE"/>
    <m/>
    <m/>
    <m/>
    <m/>
    <m/>
    <m/>
    <m/>
    <m/>
    <m/>
    <s v="SIN CECO"/>
    <s v="NO"/>
    <s v="HC ENVIGADO 26-NOV-12-Productos Asociados de PAYC (Informes, Control de presupuesto y Programación y actas)"/>
    <n v="4"/>
    <n v="4"/>
    <n v="1325"/>
    <n v="1325"/>
    <s v="INT"/>
    <s v="e. Diagramación-Productos Asociados de PAYC (Informes, Control de presupuesto y Programación y actas)"/>
    <x v="24"/>
  </r>
  <r>
    <n v="4004"/>
    <x v="108"/>
    <x v="8"/>
    <x v="1"/>
    <m/>
    <m/>
    <s v="a. Cumplimiento"/>
    <x v="5"/>
    <n v="5"/>
    <s v="SIN FECHA COMO TAL, SE ASIGNA LA INTERMEDIA DEL SEGUNDO SEMESTRE"/>
    <m/>
    <m/>
    <m/>
    <m/>
    <m/>
    <m/>
    <m/>
    <m/>
    <m/>
    <s v="SIN CECO"/>
    <s v="NO"/>
    <s v="HC ENVIGADO 26-NOV-12-Compromisos Pactados"/>
    <n v="5"/>
    <n v="5"/>
    <n v="1325"/>
    <n v="1325"/>
    <s v="INT"/>
    <s v="a. Cumplimiento-Compromisos Pactados"/>
    <x v="25"/>
  </r>
  <r>
    <n v="4005"/>
    <x v="108"/>
    <x v="8"/>
    <x v="1"/>
    <m/>
    <m/>
    <s v="b. Satisface expectativas"/>
    <x v="5"/>
    <n v="5"/>
    <s v="SIN FECHA COMO TAL, SE ASIGNA LA INTERMEDIA DEL SEGUNDO SEMESTRE"/>
    <m/>
    <m/>
    <m/>
    <m/>
    <m/>
    <m/>
    <m/>
    <m/>
    <m/>
    <s v="SIN CECO"/>
    <s v="NO"/>
    <s v="HC ENVIGADO 26-NOV-12-Compromisos Pactados"/>
    <n v="5"/>
    <n v="5"/>
    <n v="1325"/>
    <n v="1325"/>
    <s v="INT"/>
    <s v="b. Satisface expectativas-Compromisos Pactados"/>
    <x v="26"/>
  </r>
  <r>
    <n v="4006"/>
    <x v="108"/>
    <x v="8"/>
    <x v="1"/>
    <m/>
    <m/>
    <s v="c. Calidad de la Información suministrada"/>
    <x v="5"/>
    <n v="5"/>
    <s v="SIN FECHA COMO TAL, SE ASIGNA LA INTERMEDIA DEL SEGUNDO SEMESTRE"/>
    <m/>
    <m/>
    <m/>
    <m/>
    <m/>
    <m/>
    <m/>
    <m/>
    <m/>
    <s v="SIN CECO"/>
    <s v="NO"/>
    <s v="HC ENVIGADO 26-NOV-12-Compromisos Pactados"/>
    <n v="5"/>
    <n v="5"/>
    <n v="1325"/>
    <n v="1325"/>
    <s v="INT"/>
    <s v="c. Calidad de la Información suministrada-Compromisos Pactados"/>
    <x v="27"/>
  </r>
  <r>
    <n v="4007"/>
    <x v="108"/>
    <x v="8"/>
    <x v="1"/>
    <m/>
    <m/>
    <s v="d. Disposición del personal de PAYC a las solicitudes del cliente"/>
    <x v="5"/>
    <n v="5"/>
    <s v="SIN FECHA COMO TAL, SE ASIGNA LA INTERMEDIA DEL SEGUNDO SEMESTRE"/>
    <m/>
    <m/>
    <m/>
    <m/>
    <m/>
    <m/>
    <m/>
    <m/>
    <m/>
    <s v="SIN CECO"/>
    <s v="NO"/>
    <s v="HC ENVIGADO 26-NOV-12-Compromisos Pactados"/>
    <n v="5"/>
    <n v="5"/>
    <n v="1325"/>
    <n v="1325"/>
    <s v="INT"/>
    <s v="d. Disposición del personal de PAYC a las solicitudes del cliente-Compromisos Pactados"/>
    <x v="28"/>
  </r>
  <r>
    <n v="4008"/>
    <x v="108"/>
    <x v="8"/>
    <x v="1"/>
    <m/>
    <m/>
    <s v="e. Coherencia entre lo solicitado y lo entregado"/>
    <x v="5"/>
    <n v="5"/>
    <s v="SIN FECHA COMO TAL, SE ASIGNA LA INTERMEDIA DEL SEGUNDO SEMESTRE"/>
    <m/>
    <m/>
    <m/>
    <m/>
    <m/>
    <m/>
    <m/>
    <m/>
    <m/>
    <s v="SIN CECO"/>
    <s v="NO"/>
    <s v="HC ENVIGADO 26-NOV-12-Compromisos Pactados"/>
    <n v="5"/>
    <n v="5"/>
    <n v="1325"/>
    <n v="1325"/>
    <s v="INT"/>
    <s v="e. Coherencia entre lo solicitado y lo entregado-Compromisos Pactados"/>
    <x v="29"/>
  </r>
  <r>
    <n v="4009"/>
    <x v="108"/>
    <x v="8"/>
    <x v="1"/>
    <m/>
    <m/>
    <s v="Grado de Satisfacción con el Servicio Prestado"/>
    <x v="6"/>
    <n v="5"/>
    <s v="SIN FECHA COMO TAL, SE ASIGNA LA INTERMEDIA DEL SEGUNDO SEMESTRE"/>
    <m/>
    <m/>
    <m/>
    <m/>
    <m/>
    <m/>
    <m/>
    <m/>
    <m/>
    <s v="SIN CECO"/>
    <s v="NO"/>
    <s v="HC ENVIGADO 26-NOV-12-Grado de Satisfacción con el Servicio Prestado"/>
    <n v="5"/>
    <n v="5"/>
    <n v="1325"/>
    <n v="1325"/>
    <s v="INT"/>
    <s v="Grado de Satisfacción con el Servicio Prestado-Grado de Satisfacción con el Servicio Prestado"/>
    <x v="30"/>
  </r>
  <r>
    <n v="4010"/>
    <x v="108"/>
    <x v="8"/>
    <x v="1"/>
    <m/>
    <m/>
    <s v="Posibilidad de Volver a Contratar con PAYC"/>
    <x v="7"/>
    <n v="5"/>
    <s v="SIN FECHA COMO TAL, SE ASIGNA LA INTERMEDIA DEL SEGUNDO SEMESTRE"/>
    <m/>
    <m/>
    <m/>
    <m/>
    <m/>
    <m/>
    <m/>
    <m/>
    <m/>
    <s v="SIN CECO"/>
    <s v="NO"/>
    <s v="HC ENVIGADO 26-NOV-12-Posibilidad de Volver a Contratar con PAYC"/>
    <n v="5"/>
    <n v="5"/>
    <n v="1325"/>
    <n v="1325"/>
    <s v="INT"/>
    <s v="Posibilidad de Volver a Contratar con PAYC-Posibilidad de Volver a Contratar con PAYC"/>
    <x v="31"/>
  </r>
  <r>
    <n v="4011"/>
    <x v="108"/>
    <x v="8"/>
    <x v="1"/>
    <m/>
    <m/>
    <s v="Principales fortalezas en el servicio que presta PAYC"/>
    <x v="8"/>
    <s v="Coordinación y Dirección de Interventoría acordes a las necesidades del cliente-en HC Envigado funciono muy bien la coordinación y residencia de todo el tema de instalaciones-"/>
    <s v="SIN FECHA COMO TAL, SE ASIGNA LA INTERMEDIA DEL SEGUNDO SEMESTRE"/>
    <s v="COORDINADOR"/>
    <s v="DIRECTOR"/>
    <m/>
    <m/>
    <m/>
    <m/>
    <m/>
    <m/>
    <m/>
    <s v="SIN CECO"/>
    <s v="NO"/>
    <s v="HC ENVIGADO 26-NOV-12-Fortalezas PAYC"/>
    <s v="Coordinación y Dirección de Interventoría acordes a las necesidades del cliente-en HC Envigado funciono muy bien la coordinación y residencia de todo el tema de instalaciones-"/>
    <n v="0"/>
    <n v="1325"/>
    <n v="1325"/>
    <s v="INT"/>
    <s v="Principales fortalezas en el servicio que presta PAYC-Fortalezas PAYC"/>
    <x v="32"/>
  </r>
  <r>
    <n v="4012"/>
    <x v="108"/>
    <x v="8"/>
    <x v="1"/>
    <m/>
    <m/>
    <s v="Principales debilidades en el servicio que presta PAYC"/>
    <x v="9"/>
    <s v="La reposición del personal técnico que sale durante la obra no se da de manera oportuna-"/>
    <s v="SIN FECHA COMO TAL, SE ASIGNA LA INTERMEDIA DEL SEGUNDO SEMESTRE"/>
    <s v="OPORTUNIDAD ASIGNACIÓN PERSONAL"/>
    <m/>
    <m/>
    <m/>
    <m/>
    <m/>
    <m/>
    <m/>
    <m/>
    <s v="SIN CECO"/>
    <s v="NO"/>
    <s v="HC ENVIGADO 26-NOV-12-Debilidades PAYC"/>
    <s v="La reposición del personal técnico que sale durante la obra no se da de manera oportuna-"/>
    <n v="0"/>
    <n v="1325"/>
    <n v="1325"/>
    <s v="INT"/>
    <s v="Principales debilidades en el servicio que presta PAYC-Debilidades PAYC"/>
    <x v="33"/>
  </r>
  <r>
    <n v="4013"/>
    <x v="109"/>
    <x v="9"/>
    <x v="0"/>
    <m/>
    <m/>
    <s v="a. Conocimiento específico de temas aplicables al proyecto"/>
    <x v="0"/>
    <n v="5"/>
    <s v="SIN FECHA COMO TAL, SE ASIGNA LA INTERMEDIA DEL SEGUNDO SEMESTRE"/>
    <m/>
    <m/>
    <m/>
    <m/>
    <m/>
    <m/>
    <m/>
    <m/>
    <m/>
    <s v="SIN CECO"/>
    <s v="NO"/>
    <s v="BLOQUE S1 - _x000a_U. ANDES_x000a_11-ABR-2013-Soporte Técnico"/>
    <n v="5"/>
    <n v="5"/>
    <n v="1210"/>
    <n v="1210"/>
    <s v="GER"/>
    <s v="a. Conocimiento específico de temas aplicables al proyecto-Soporte Técnico"/>
    <x v="0"/>
  </r>
  <r>
    <n v="4014"/>
    <x v="109"/>
    <x v="9"/>
    <x v="0"/>
    <m/>
    <m/>
    <s v="b. Idoneidad y Calidad del soporte"/>
    <x v="0"/>
    <n v="5"/>
    <s v="SIN FECHA COMO TAL, SE ASIGNA LA INTERMEDIA DEL SEGUNDO SEMESTRE"/>
    <m/>
    <m/>
    <m/>
    <m/>
    <m/>
    <m/>
    <m/>
    <m/>
    <m/>
    <s v="SIN CECO"/>
    <s v="NO"/>
    <s v="BLOQUE S1 - _x000a_U. ANDES_x000a_11-ABR-2013-Soporte Técnico"/>
    <n v="5"/>
    <n v="5"/>
    <n v="1210"/>
    <n v="1210"/>
    <s v="GER"/>
    <s v="b. Idoneidad y Calidad del soporte-Soporte Técnico"/>
    <x v="1"/>
  </r>
  <r>
    <n v="4015"/>
    <x v="109"/>
    <x v="9"/>
    <x v="0"/>
    <m/>
    <m/>
    <s v="c. Cumplimiento de especificaciones técnicas de construcción"/>
    <x v="0"/>
    <n v="5"/>
    <s v="SIN FECHA COMO TAL, SE ASIGNA LA INTERMEDIA DEL SEGUNDO SEMESTRE"/>
    <m/>
    <m/>
    <m/>
    <m/>
    <m/>
    <m/>
    <m/>
    <m/>
    <m/>
    <s v="SIN CECO"/>
    <s v="NO"/>
    <s v="BLOQUE S1 - _x000a_U. ANDES_x000a_11-ABR-2013-Soporte Técnico"/>
    <n v="5"/>
    <n v="5"/>
    <n v="1210"/>
    <n v="1210"/>
    <s v="GER"/>
    <s v="c. Cumplimiento de especificaciones técnicas de construcción-Soporte Técnico"/>
    <x v="2"/>
  </r>
  <r>
    <n v="4016"/>
    <x v="109"/>
    <x v="9"/>
    <x v="0"/>
    <m/>
    <m/>
    <s v="d. Confiabilidad de los conceptos aplicados"/>
    <x v="0"/>
    <n v="5"/>
    <s v="SIN FECHA COMO TAL, SE ASIGNA LA INTERMEDIA DEL SEGUNDO SEMESTRE"/>
    <m/>
    <m/>
    <m/>
    <m/>
    <m/>
    <m/>
    <m/>
    <m/>
    <m/>
    <s v="SIN CECO"/>
    <s v="NO"/>
    <s v="BLOQUE S1 - _x000a_U. ANDES_x000a_11-ABR-2013-Soporte Técnico"/>
    <n v="5"/>
    <n v="5"/>
    <n v="1210"/>
    <n v="1210"/>
    <s v="GER"/>
    <s v="d. Confiabilidad de los conceptos aplicados-Soporte Técnico"/>
    <x v="3"/>
  </r>
  <r>
    <n v="4017"/>
    <x v="109"/>
    <x v="9"/>
    <x v="0"/>
    <m/>
    <m/>
    <s v="e. Oportunidad en entrega de información o requerimientos"/>
    <x v="0"/>
    <n v="3"/>
    <s v="SIN FECHA COMO TAL, SE ASIGNA LA INTERMEDIA DEL SEGUNDO SEMESTRE"/>
    <m/>
    <m/>
    <m/>
    <m/>
    <m/>
    <m/>
    <m/>
    <m/>
    <m/>
    <s v="SIN CECO"/>
    <s v="NO"/>
    <s v="BLOQUE S1 - _x000a_U. ANDES_x000a_11-ABR-2013-Soporte Técnico"/>
    <n v="3"/>
    <n v="3"/>
    <n v="1210"/>
    <n v="1210"/>
    <s v="GER"/>
    <s v="e. Oportunidad en entrega de información o requerimientos-Soporte Técnico"/>
    <x v="4"/>
  </r>
  <r>
    <n v="4018"/>
    <x v="109"/>
    <x v="9"/>
    <x v="0"/>
    <m/>
    <m/>
    <s v="a. Oportunidad de la gestión en obra"/>
    <x v="1"/>
    <n v="4"/>
    <s v="SIN FECHA COMO TAL, SE ASIGNA LA INTERMEDIA DEL SEGUNDO SEMESTRE"/>
    <m/>
    <m/>
    <m/>
    <m/>
    <m/>
    <m/>
    <m/>
    <m/>
    <m/>
    <s v="SIN CECO"/>
    <s v="NO"/>
    <s v="BLOQUE S1 - _x000a_U. ANDES_x000a_11-ABR-2013-Soporte Administrativo"/>
    <n v="4"/>
    <n v="4"/>
    <n v="1210"/>
    <n v="1210"/>
    <s v="GER"/>
    <s v="a. Oportunidad de la gestión en obra-Soporte Administrativo"/>
    <x v="5"/>
  </r>
  <r>
    <n v="4019"/>
    <x v="109"/>
    <x v="9"/>
    <x v="0"/>
    <m/>
    <m/>
    <s v="b. Manejo administrativo del proyecto"/>
    <x v="1"/>
    <n v="4"/>
    <s v="SIN FECHA COMO TAL, SE ASIGNA LA INTERMEDIA DEL SEGUNDO SEMESTRE"/>
    <m/>
    <m/>
    <m/>
    <m/>
    <m/>
    <m/>
    <m/>
    <m/>
    <m/>
    <s v="SIN CECO"/>
    <s v="NO"/>
    <s v="BLOQUE S1 - _x000a_U. ANDES_x000a_11-ABR-2013-Soporte Administrativo"/>
    <n v="4"/>
    <n v="4"/>
    <n v="1210"/>
    <n v="1210"/>
    <s v="GER"/>
    <s v="b. Manejo administrativo del proyecto-Soporte Administrativo"/>
    <x v="6"/>
  </r>
  <r>
    <n v="4020"/>
    <x v="109"/>
    <x v="9"/>
    <x v="0"/>
    <m/>
    <m/>
    <s v="c. Información clara y veraz sobre la administración de proyecto"/>
    <x v="1"/>
    <n v="5"/>
    <s v="SIN FECHA COMO TAL, SE ASIGNA LA INTERMEDIA DEL SEGUNDO SEMESTRE"/>
    <m/>
    <m/>
    <m/>
    <m/>
    <m/>
    <m/>
    <m/>
    <m/>
    <m/>
    <s v="SIN CECO"/>
    <s v="NO"/>
    <s v="BLOQUE S1 - _x000a_U. ANDES_x000a_11-ABR-2013-Soporte Administrativo"/>
    <n v="5"/>
    <n v="5"/>
    <n v="1210"/>
    <n v="1210"/>
    <s v="GER"/>
    <s v="c. Información clara y veraz sobre la administración de proyecto-Soporte Administrativo"/>
    <x v="7"/>
  </r>
  <r>
    <n v="4021"/>
    <x v="109"/>
    <x v="9"/>
    <x v="0"/>
    <m/>
    <m/>
    <s v="d. Cumplimientos con expectativas del cliente"/>
    <x v="1"/>
    <n v="5"/>
    <s v="SIN FECHA COMO TAL, SE ASIGNA LA INTERMEDIA DEL SEGUNDO SEMESTRE"/>
    <m/>
    <m/>
    <m/>
    <m/>
    <m/>
    <m/>
    <m/>
    <m/>
    <m/>
    <s v="SIN CECO"/>
    <s v="NO"/>
    <s v="BLOQUE S1 - _x000a_U. ANDES_x000a_11-ABR-2013-Soporte Administrativo"/>
    <n v="5"/>
    <n v="5"/>
    <n v="1210"/>
    <n v="1210"/>
    <s v="GER"/>
    <s v="d. Cumplimientos con expectativas del cliente-Soporte Administrativo"/>
    <x v="8"/>
  </r>
  <r>
    <n v="4022"/>
    <x v="109"/>
    <x v="9"/>
    <x v="0"/>
    <m/>
    <m/>
    <s v="e. Control de presupuesto"/>
    <x v="1"/>
    <n v="4"/>
    <s v="SIN FECHA COMO TAL, SE ASIGNA LA INTERMEDIA DEL SEGUNDO SEMESTRE"/>
    <m/>
    <m/>
    <m/>
    <m/>
    <m/>
    <m/>
    <m/>
    <m/>
    <m/>
    <s v="SIN CECO"/>
    <s v="NO"/>
    <s v="BLOQUE S1 - _x000a_U. ANDES_x000a_11-ABR-2013-Soporte Administrativo"/>
    <n v="4"/>
    <n v="4"/>
    <n v="1210"/>
    <n v="1210"/>
    <s v="GER"/>
    <s v="e. Control de presupuesto-Soporte Administrativo"/>
    <x v="9"/>
  </r>
  <r>
    <n v="4023"/>
    <x v="109"/>
    <x v="9"/>
    <x v="0"/>
    <m/>
    <m/>
    <s v="a. Apoyo y presencia en el proyecto"/>
    <x v="2"/>
    <n v="5"/>
    <s v="SIN FECHA COMO TAL, SE ASIGNA LA INTERMEDIA DEL SEGUNDO SEMESTRE"/>
    <m/>
    <m/>
    <m/>
    <m/>
    <m/>
    <m/>
    <m/>
    <m/>
    <m/>
    <s v="SIN CECO"/>
    <s v="NO"/>
    <s v="BLOQUE S1 - _x000a_U. ANDES_x000a_11-ABR-2013-Soporte Directivo (Coordinador y Gerencia)"/>
    <n v="5"/>
    <n v="5"/>
    <n v="1210"/>
    <n v="1210"/>
    <s v="GER"/>
    <s v="a. Apoyo y presencia en el proyecto-Soporte Directivo (Coordinador y Gerencia)"/>
    <x v="10"/>
  </r>
  <r>
    <n v="4024"/>
    <x v="109"/>
    <x v="9"/>
    <x v="0"/>
    <m/>
    <m/>
    <s v="b. Conocimiento del proyecto"/>
    <x v="2"/>
    <n v="5"/>
    <s v="SIN FECHA COMO TAL, SE ASIGNA LA INTERMEDIA DEL SEGUNDO SEMESTRE"/>
    <m/>
    <m/>
    <m/>
    <m/>
    <m/>
    <m/>
    <m/>
    <m/>
    <m/>
    <s v="SIN CECO"/>
    <s v="NO"/>
    <s v="BLOQUE S1 - _x000a_U. ANDES_x000a_11-ABR-2013-Soporte Directivo (Coordinador y Gerencia)"/>
    <n v="5"/>
    <n v="5"/>
    <n v="1210"/>
    <n v="1210"/>
    <s v="GER"/>
    <s v="b. Conocimiento del proyecto-Soporte Directivo (Coordinador y Gerencia)"/>
    <x v="11"/>
  </r>
  <r>
    <n v="4025"/>
    <x v="109"/>
    <x v="9"/>
    <x v="0"/>
    <m/>
    <m/>
    <s v="c. Planteamiento de soluciones y manejo de conflictos"/>
    <x v="2"/>
    <n v="5"/>
    <s v="SIN FECHA COMO TAL, SE ASIGNA LA INTERMEDIA DEL SEGUNDO SEMESTRE"/>
    <m/>
    <m/>
    <m/>
    <m/>
    <m/>
    <m/>
    <m/>
    <m/>
    <m/>
    <s v="SIN CECO"/>
    <s v="NO"/>
    <s v="BLOQUE S1 - _x000a_U. ANDES_x000a_11-ABR-2013-Soporte Directivo (Coordinador y Gerencia)"/>
    <n v="5"/>
    <n v="5"/>
    <n v="1210"/>
    <n v="1210"/>
    <s v="GER"/>
    <s v="c. Planteamiento de soluciones y manejo de conflictos-Soporte Directivo (Coordinador y Gerencia)"/>
    <x v="12"/>
  </r>
  <r>
    <n v="4026"/>
    <x v="109"/>
    <x v="9"/>
    <x v="0"/>
    <m/>
    <m/>
    <s v="d. Cumplimiento de compromisos"/>
    <x v="2"/>
    <n v="5"/>
    <s v="SIN FECHA COMO TAL, SE ASIGNA LA INTERMEDIA DEL SEGUNDO SEMESTRE"/>
    <m/>
    <m/>
    <m/>
    <m/>
    <m/>
    <m/>
    <m/>
    <m/>
    <m/>
    <s v="SIN CECO"/>
    <s v="NO"/>
    <s v="BLOQUE S1 - _x000a_U. ANDES_x000a_11-ABR-2013-Soporte Directivo (Coordinador y Gerencia)"/>
    <n v="5"/>
    <n v="5"/>
    <n v="1210"/>
    <n v="1210"/>
    <s v="GER"/>
    <s v="d. Cumplimiento de compromisos-Soporte Directivo (Coordinador y Gerencia)"/>
    <x v="13"/>
  </r>
  <r>
    <n v="4027"/>
    <x v="109"/>
    <x v="9"/>
    <x v="0"/>
    <m/>
    <m/>
    <s v="e. Manejo del cliente"/>
    <x v="2"/>
    <n v="5"/>
    <s v="SIN FECHA COMO TAL, SE ASIGNA LA INTERMEDIA DEL SEGUNDO SEMESTRE"/>
    <m/>
    <m/>
    <m/>
    <m/>
    <m/>
    <m/>
    <m/>
    <m/>
    <m/>
    <s v="SIN CECO"/>
    <s v="NO"/>
    <s v="BLOQUE S1 - _x000a_U. ANDES_x000a_11-ABR-2013-Soporte Directivo (Coordinador y Gerencia)"/>
    <n v="5"/>
    <n v="5"/>
    <n v="1210"/>
    <n v="1210"/>
    <s v="GER"/>
    <s v="e. Manejo del cliente-Soporte Directivo (Coordinador y Gerencia)"/>
    <x v="14"/>
  </r>
  <r>
    <n v="4028"/>
    <x v="109"/>
    <x v="9"/>
    <x v="0"/>
    <m/>
    <m/>
    <s v="a. Idoneidad del personal"/>
    <x v="3"/>
    <n v="4"/>
    <s v="SIN FECHA COMO TAL, SE ASIGNA LA INTERMEDIA DEL SEGUNDO SEMESTRE"/>
    <m/>
    <m/>
    <m/>
    <m/>
    <m/>
    <m/>
    <m/>
    <m/>
    <m/>
    <s v="SIN CECO"/>
    <s v="NO"/>
    <s v="BLOQUE S1 - _x000a_U. ANDES_x000a_11-ABR-2013-Personal que presta el servicio en obra"/>
    <n v="4"/>
    <n v="4"/>
    <n v="1210"/>
    <n v="1210"/>
    <s v="GER"/>
    <s v="a. Idoneidad del personal-Personal que presta el servicio en obra"/>
    <x v="15"/>
  </r>
  <r>
    <n v="4029"/>
    <x v="109"/>
    <x v="9"/>
    <x v="0"/>
    <m/>
    <m/>
    <s v="b. Oportuna atención al cliente"/>
    <x v="3"/>
    <n v="5"/>
    <s v="SIN FECHA COMO TAL, SE ASIGNA LA INTERMEDIA DEL SEGUNDO SEMESTRE"/>
    <m/>
    <m/>
    <m/>
    <m/>
    <m/>
    <m/>
    <m/>
    <m/>
    <m/>
    <s v="SIN CECO"/>
    <s v="NO"/>
    <s v="BLOQUE S1 - _x000a_U. ANDES_x000a_11-ABR-2013-Personal que presta el servicio en obra"/>
    <n v="5"/>
    <n v="5"/>
    <n v="1210"/>
    <n v="1210"/>
    <s v="GER"/>
    <s v="b. Oportuna atención al cliente-Personal que presta el servicio en obra"/>
    <x v="16"/>
  </r>
  <r>
    <n v="4030"/>
    <x v="109"/>
    <x v="9"/>
    <x v="0"/>
    <m/>
    <m/>
    <s v="c. Compromiso con el proyecto"/>
    <x v="3"/>
    <n v="5"/>
    <s v="SIN FECHA COMO TAL, SE ASIGNA LA INTERMEDIA DEL SEGUNDO SEMESTRE"/>
    <m/>
    <m/>
    <m/>
    <m/>
    <m/>
    <m/>
    <m/>
    <m/>
    <m/>
    <s v="SIN CECO"/>
    <s v="NO"/>
    <s v="BLOQUE S1 - _x000a_U. ANDES_x000a_11-ABR-2013-Personal que presta el servicio en obra"/>
    <n v="5"/>
    <n v="5"/>
    <n v="1210"/>
    <n v="1210"/>
    <s v="GER"/>
    <s v="c. Compromiso con el proyecto-Personal que presta el servicio en obra"/>
    <x v="17"/>
  </r>
  <r>
    <n v="4031"/>
    <x v="109"/>
    <x v="9"/>
    <x v="0"/>
    <m/>
    <m/>
    <s v="d. Cumplimiento de compromisos"/>
    <x v="3"/>
    <n v="5"/>
    <s v="SIN FECHA COMO TAL, SE ASIGNA LA INTERMEDIA DEL SEGUNDO SEMESTRE"/>
    <m/>
    <m/>
    <m/>
    <m/>
    <m/>
    <m/>
    <m/>
    <m/>
    <m/>
    <s v="SIN CECO"/>
    <s v="NO"/>
    <s v="BLOQUE S1 - _x000a_U. ANDES_x000a_11-ABR-2013-Personal que presta el servicio en obra"/>
    <n v="5"/>
    <n v="5"/>
    <n v="1210"/>
    <n v="1210"/>
    <s v="GER"/>
    <s v="d. Cumplimiento de compromisos-Personal que presta el servicio en obra"/>
    <x v="18"/>
  </r>
  <r>
    <n v="4032"/>
    <x v="109"/>
    <x v="9"/>
    <x v="0"/>
    <m/>
    <m/>
    <s v="e. Proactividad en desarrollo de funciones"/>
    <x v="3"/>
    <n v="5"/>
    <s v="SIN FECHA COMO TAL, SE ASIGNA LA INTERMEDIA DEL SEGUNDO SEMESTRE"/>
    <m/>
    <m/>
    <m/>
    <m/>
    <m/>
    <m/>
    <m/>
    <m/>
    <m/>
    <s v="SIN CECO"/>
    <s v="NO"/>
    <s v="BLOQUE S1 - _x000a_U. ANDES_x000a_11-ABR-2013-Personal que presta el servicio en obra"/>
    <n v="5"/>
    <n v="5"/>
    <n v="1210"/>
    <n v="1210"/>
    <s v="GER"/>
    <s v="e. Proactividad en desarrollo de funciones-Personal que presta el servicio en obra"/>
    <x v="19"/>
  </r>
  <r>
    <n v="4033"/>
    <x v="109"/>
    <x v="9"/>
    <x v="0"/>
    <m/>
    <m/>
    <s v="a. Calidad del Contenido"/>
    <x v="4"/>
    <n v="4"/>
    <s v="SIN FECHA COMO TAL, SE ASIGNA LA INTERMEDIA DEL SEGUNDO SEMESTRE"/>
    <m/>
    <m/>
    <m/>
    <m/>
    <m/>
    <m/>
    <m/>
    <m/>
    <m/>
    <s v="SIN CECO"/>
    <s v="NO"/>
    <s v="BLOQUE S1 - _x000a_U. ANDES_x000a_11-ABR-2013-Productos Asociados de PAYC (Informes, Control de presupuesto y Programación y actas)"/>
    <n v="4"/>
    <n v="4"/>
    <n v="1210"/>
    <n v="1210"/>
    <s v="GER"/>
    <s v="a. Calidad del Contenido-Productos Asociados de PAYC (Informes, Control de presupuesto y Programación y actas)"/>
    <x v="20"/>
  </r>
  <r>
    <n v="4034"/>
    <x v="109"/>
    <x v="9"/>
    <x v="0"/>
    <m/>
    <m/>
    <s v="b. Claridad del Contenido"/>
    <x v="4"/>
    <n v="4"/>
    <s v="SIN FECHA COMO TAL, SE ASIGNA LA INTERMEDIA DEL SEGUNDO SEMESTRE"/>
    <m/>
    <m/>
    <m/>
    <m/>
    <m/>
    <m/>
    <m/>
    <m/>
    <m/>
    <s v="SIN CECO"/>
    <s v="NO"/>
    <s v="BLOQUE S1 - _x000a_U. ANDES_x000a_11-ABR-2013-Productos Asociados de PAYC (Informes, Control de presupuesto y Programación y actas)"/>
    <n v="4"/>
    <n v="4"/>
    <n v="1210"/>
    <n v="1210"/>
    <s v="GER"/>
    <s v="b. Claridad del Contenido-Productos Asociados de PAYC (Informes, Control de presupuesto y Programación y actas)"/>
    <x v="21"/>
  </r>
  <r>
    <n v="4035"/>
    <x v="109"/>
    <x v="9"/>
    <x v="0"/>
    <m/>
    <m/>
    <s v="c. Oportunidad en la entrega"/>
    <x v="4"/>
    <n v="5"/>
    <s v="SIN FECHA COMO TAL, SE ASIGNA LA INTERMEDIA DEL SEGUNDO SEMESTRE"/>
    <m/>
    <m/>
    <m/>
    <m/>
    <m/>
    <m/>
    <m/>
    <m/>
    <m/>
    <s v="SIN CECO"/>
    <s v="NO"/>
    <s v="BLOQUE S1 - _x000a_U. ANDES_x000a_11-ABR-2013-Productos Asociados de PAYC (Informes, Control de presupuesto y Programación y actas)"/>
    <n v="5"/>
    <n v="5"/>
    <n v="1210"/>
    <n v="1210"/>
    <s v="GER"/>
    <s v="c. Oportunidad en la entrega-Productos Asociados de PAYC (Informes, Control de presupuesto y Programación y actas)"/>
    <x v="22"/>
  </r>
  <r>
    <n v="4036"/>
    <x v="109"/>
    <x v="9"/>
    <x v="0"/>
    <m/>
    <m/>
    <s v="d. Precisión de la información"/>
    <x v="4"/>
    <n v="4"/>
    <s v="SIN FECHA COMO TAL, SE ASIGNA LA INTERMEDIA DEL SEGUNDO SEMESTRE"/>
    <m/>
    <m/>
    <m/>
    <m/>
    <m/>
    <m/>
    <m/>
    <m/>
    <m/>
    <s v="SIN CECO"/>
    <s v="NO"/>
    <s v="BLOQUE S1 - _x000a_U. ANDES_x000a_11-ABR-2013-Productos Asociados de PAYC (Informes, Control de presupuesto y Programación y actas)"/>
    <n v="4"/>
    <n v="4"/>
    <n v="1210"/>
    <n v="1210"/>
    <s v="GER"/>
    <s v="d. Precisión de la información-Productos Asociados de PAYC (Informes, Control de presupuesto y Programación y actas)"/>
    <x v="23"/>
  </r>
  <r>
    <n v="4037"/>
    <x v="109"/>
    <x v="9"/>
    <x v="0"/>
    <m/>
    <m/>
    <s v="e. Diagramación"/>
    <x v="4"/>
    <n v="4"/>
    <s v="SIN FECHA COMO TAL, SE ASIGNA LA INTERMEDIA DEL SEGUNDO SEMESTRE"/>
    <m/>
    <m/>
    <m/>
    <m/>
    <m/>
    <m/>
    <m/>
    <m/>
    <m/>
    <s v="SIN CECO"/>
    <s v="NO"/>
    <s v="BLOQUE S1 - _x000a_U. ANDES_x000a_11-ABR-2013-Productos Asociados de PAYC (Informes, Control de presupuesto y Programación y actas)"/>
    <n v="4"/>
    <n v="4"/>
    <n v="1210"/>
    <n v="1210"/>
    <s v="GER"/>
    <s v="e. Diagramación-Productos Asociados de PAYC (Informes, Control de presupuesto y Programación y actas)"/>
    <x v="24"/>
  </r>
  <r>
    <n v="4038"/>
    <x v="109"/>
    <x v="9"/>
    <x v="0"/>
    <m/>
    <m/>
    <s v="a. Cumplimiento"/>
    <x v="5"/>
    <n v="4"/>
    <s v="SIN FECHA COMO TAL, SE ASIGNA LA INTERMEDIA DEL SEGUNDO SEMESTRE"/>
    <m/>
    <m/>
    <m/>
    <m/>
    <m/>
    <m/>
    <m/>
    <m/>
    <m/>
    <s v="SIN CECO"/>
    <s v="NO"/>
    <s v="BLOQUE S1 - _x000a_U. ANDES_x000a_11-ABR-2013-Compromisos Pactados"/>
    <n v="4"/>
    <n v="4"/>
    <n v="1210"/>
    <n v="1210"/>
    <s v="GER"/>
    <s v="a. Cumplimiento-Compromisos Pactados"/>
    <x v="25"/>
  </r>
  <r>
    <n v="4039"/>
    <x v="109"/>
    <x v="9"/>
    <x v="0"/>
    <m/>
    <m/>
    <s v="b. Satisface expectativas"/>
    <x v="5"/>
    <n v="4"/>
    <s v="SIN FECHA COMO TAL, SE ASIGNA LA INTERMEDIA DEL SEGUNDO SEMESTRE"/>
    <m/>
    <m/>
    <m/>
    <m/>
    <m/>
    <m/>
    <m/>
    <m/>
    <m/>
    <s v="SIN CECO"/>
    <s v="NO"/>
    <s v="BLOQUE S1 - _x000a_U. ANDES_x000a_11-ABR-2013-Compromisos Pactados"/>
    <n v="4"/>
    <n v="4"/>
    <n v="1210"/>
    <n v="1210"/>
    <s v="GER"/>
    <s v="b. Satisface expectativas-Compromisos Pactados"/>
    <x v="26"/>
  </r>
  <r>
    <n v="4040"/>
    <x v="109"/>
    <x v="9"/>
    <x v="0"/>
    <m/>
    <m/>
    <s v="c. Calidad de la Información suministrada"/>
    <x v="5"/>
    <n v="4"/>
    <s v="SIN FECHA COMO TAL, SE ASIGNA LA INTERMEDIA DEL SEGUNDO SEMESTRE"/>
    <m/>
    <m/>
    <m/>
    <m/>
    <m/>
    <m/>
    <m/>
    <m/>
    <m/>
    <s v="SIN CECO"/>
    <s v="NO"/>
    <s v="BLOQUE S1 - _x000a_U. ANDES_x000a_11-ABR-2013-Compromisos Pactados"/>
    <n v="4"/>
    <n v="4"/>
    <n v="1210"/>
    <n v="1210"/>
    <s v="GER"/>
    <s v="c. Calidad de la Información suministrada-Compromisos Pactados"/>
    <x v="27"/>
  </r>
  <r>
    <n v="4041"/>
    <x v="109"/>
    <x v="9"/>
    <x v="0"/>
    <m/>
    <m/>
    <s v="d. Disposición del personal de PAYC a las solicitudes del cliente"/>
    <x v="5"/>
    <n v="5"/>
    <s v="SIN FECHA COMO TAL, SE ASIGNA LA INTERMEDIA DEL SEGUNDO SEMESTRE"/>
    <m/>
    <m/>
    <m/>
    <m/>
    <m/>
    <m/>
    <m/>
    <m/>
    <m/>
    <s v="SIN CECO"/>
    <s v="NO"/>
    <s v="BLOQUE S1 - _x000a_U. ANDES_x000a_11-ABR-2013-Compromisos Pactados"/>
    <n v="5"/>
    <n v="5"/>
    <n v="1210"/>
    <n v="1210"/>
    <s v="GER"/>
    <s v="d. Disposición del personal de PAYC a las solicitudes del cliente-Compromisos Pactados"/>
    <x v="28"/>
  </r>
  <r>
    <n v="4042"/>
    <x v="109"/>
    <x v="9"/>
    <x v="0"/>
    <m/>
    <m/>
    <s v="e. Coherencia entre lo solicitado y lo entregado"/>
    <x v="5"/>
    <n v="5"/>
    <s v="SIN FECHA COMO TAL, SE ASIGNA LA INTERMEDIA DEL SEGUNDO SEMESTRE"/>
    <m/>
    <m/>
    <m/>
    <m/>
    <m/>
    <m/>
    <m/>
    <m/>
    <m/>
    <s v="SIN CECO"/>
    <s v="NO"/>
    <s v="BLOQUE S1 - _x000a_U. ANDES_x000a_11-ABR-2013-Compromisos Pactados"/>
    <n v="5"/>
    <n v="5"/>
    <n v="1210"/>
    <n v="1210"/>
    <s v="GER"/>
    <s v="e. Coherencia entre lo solicitado y lo entregado-Compromisos Pactados"/>
    <x v="29"/>
  </r>
  <r>
    <n v="4043"/>
    <x v="109"/>
    <x v="9"/>
    <x v="0"/>
    <m/>
    <m/>
    <s v="Grado de Satisfacción con el Servicio Prestado"/>
    <x v="6"/>
    <n v="5"/>
    <s v="SIN FECHA COMO TAL, SE ASIGNA LA INTERMEDIA DEL SEGUNDO SEMESTRE"/>
    <m/>
    <m/>
    <m/>
    <m/>
    <m/>
    <m/>
    <m/>
    <m/>
    <m/>
    <s v="SIN CECO"/>
    <s v="NO"/>
    <s v="BLOQUE S1 - _x000a_U. ANDES_x000a_11-ABR-2013-Grado de Satisfacción con el Servicio Prestado"/>
    <n v="5"/>
    <n v="5"/>
    <n v="1210"/>
    <n v="1210"/>
    <s v="GER"/>
    <s v="Grado de Satisfacción con el Servicio Prestado-Grado de Satisfacción con el Servicio Prestado"/>
    <x v="30"/>
  </r>
  <r>
    <n v="4044"/>
    <x v="109"/>
    <x v="9"/>
    <x v="0"/>
    <m/>
    <m/>
    <s v="Posibilidad de Volver a Contratar con PAYC"/>
    <x v="7"/>
    <n v="5"/>
    <s v="SIN FECHA COMO TAL, SE ASIGNA LA INTERMEDIA DEL SEGUNDO SEMESTRE"/>
    <m/>
    <m/>
    <m/>
    <m/>
    <m/>
    <m/>
    <m/>
    <m/>
    <m/>
    <s v="SIN CECO"/>
    <s v="NO"/>
    <s v="BLOQUE S1 - _x000a_U. ANDES_x000a_11-ABR-2013-Posibilidad de Volver a Contratar con PAYC"/>
    <n v="5"/>
    <n v="5"/>
    <n v="1210"/>
    <n v="1210"/>
    <s v="GER"/>
    <s v="Posibilidad de Volver a Contratar con PAYC-Posibilidad de Volver a Contratar con PAYC"/>
    <x v="31"/>
  </r>
  <r>
    <n v="4045"/>
    <x v="109"/>
    <x v="9"/>
    <x v="0"/>
    <m/>
    <m/>
    <s v="Principales fortalezas en el servicio que presta PAYC"/>
    <x v="8"/>
    <s v="-"/>
    <s v="SIN FECHA COMO TAL, SE ASIGNA LA INTERMEDIA DEL SEGUNDO SEMESTRE"/>
    <m/>
    <m/>
    <m/>
    <m/>
    <m/>
    <m/>
    <m/>
    <m/>
    <m/>
    <s v="SIN CECO"/>
    <s v="NO"/>
    <s v="BLOQUE S1 - _x000a_U. ANDES_x000a_11-ABR-2013-Fortalezas PAYC"/>
    <s v="-"/>
    <n v="0"/>
    <n v="1210"/>
    <n v="1210"/>
    <s v="GER"/>
    <s v="Principales fortalezas en el servicio que presta PAYC-Fortalezas PAYC"/>
    <x v="32"/>
  </r>
  <r>
    <n v="4046"/>
    <x v="109"/>
    <x v="9"/>
    <x v="0"/>
    <m/>
    <m/>
    <s v="Principales debilidades en el servicio que presta PAYC"/>
    <x v="9"/>
    <s v="-"/>
    <s v="SIN FECHA COMO TAL, SE ASIGNA LA INTERMEDIA DEL SEGUNDO SEMESTRE"/>
    <m/>
    <m/>
    <m/>
    <m/>
    <m/>
    <m/>
    <m/>
    <m/>
    <m/>
    <s v="SIN CECO"/>
    <s v="NO"/>
    <s v="BLOQUE S1 - _x000a_U. ANDES_x000a_11-ABR-2013-Debilidades PAYC"/>
    <s v="-"/>
    <n v="0"/>
    <n v="1210"/>
    <n v="1210"/>
    <s v="GER"/>
    <s v="Principales debilidades en el servicio que presta PAYC-Debilidades PAYC"/>
    <x v="33"/>
  </r>
  <r>
    <n v="4047"/>
    <x v="110"/>
    <x v="9"/>
    <x v="0"/>
    <m/>
    <m/>
    <s v="a. Conocimiento específico de temas aplicables al proyecto"/>
    <x v="0"/>
    <n v="4"/>
    <s v="SIN FECHA COMO TAL, SE ASIGNA LA INTERMEDIA DEL SEGUNDO SEMESTRE"/>
    <m/>
    <m/>
    <m/>
    <m/>
    <m/>
    <m/>
    <m/>
    <m/>
    <m/>
    <s v="SIN CECO"/>
    <s v="NO"/>
    <s v="INCONTINENCIA_x000a_22-ABR-2013-Soporte Técnico"/>
    <n v="4"/>
    <n v="4"/>
    <n v="1350"/>
    <n v="1350"/>
    <s v="GER"/>
    <s v="a. Conocimiento específico de temas aplicables al proyecto-Soporte Técnico"/>
    <x v="0"/>
  </r>
  <r>
    <n v="4048"/>
    <x v="110"/>
    <x v="9"/>
    <x v="0"/>
    <m/>
    <m/>
    <s v="b. Idoneidad y Calidad del soporte"/>
    <x v="0"/>
    <n v="4"/>
    <s v="SIN FECHA COMO TAL, SE ASIGNA LA INTERMEDIA DEL SEGUNDO SEMESTRE"/>
    <m/>
    <m/>
    <m/>
    <m/>
    <m/>
    <m/>
    <m/>
    <m/>
    <m/>
    <s v="SIN CECO"/>
    <s v="NO"/>
    <s v="INCONTINENCIA_x000a_22-ABR-2013-Soporte Técnico"/>
    <n v="4"/>
    <n v="4"/>
    <n v="1350"/>
    <n v="1350"/>
    <s v="GER"/>
    <s v="b. Idoneidad y Calidad del soporte-Soporte Técnico"/>
    <x v="1"/>
  </r>
  <r>
    <n v="4049"/>
    <x v="110"/>
    <x v="9"/>
    <x v="0"/>
    <m/>
    <m/>
    <s v="c. Cumplimiento de especificaciones técnicas de construcción"/>
    <x v="0"/>
    <n v="4"/>
    <s v="SIN FECHA COMO TAL, SE ASIGNA LA INTERMEDIA DEL SEGUNDO SEMESTRE"/>
    <m/>
    <m/>
    <m/>
    <m/>
    <m/>
    <m/>
    <m/>
    <m/>
    <m/>
    <s v="SIN CECO"/>
    <s v="NO"/>
    <s v="INCONTINENCIA_x000a_22-ABR-2013-Soporte Técnico"/>
    <n v="4"/>
    <n v="4"/>
    <n v="1350"/>
    <n v="1350"/>
    <s v="GER"/>
    <s v="c. Cumplimiento de especificaciones técnicas de construcción-Soporte Técnico"/>
    <x v="2"/>
  </r>
  <r>
    <n v="4050"/>
    <x v="110"/>
    <x v="9"/>
    <x v="0"/>
    <m/>
    <m/>
    <s v="d. Confiabilidad de los conceptos aplicados"/>
    <x v="0"/>
    <n v="4"/>
    <s v="SIN FECHA COMO TAL, SE ASIGNA LA INTERMEDIA DEL SEGUNDO SEMESTRE"/>
    <m/>
    <m/>
    <m/>
    <m/>
    <m/>
    <m/>
    <m/>
    <m/>
    <m/>
    <s v="SIN CECO"/>
    <s v="NO"/>
    <s v="INCONTINENCIA_x000a_22-ABR-2013-Soporte Técnico"/>
    <n v="4"/>
    <n v="4"/>
    <n v="1350"/>
    <n v="1350"/>
    <s v="GER"/>
    <s v="d. Confiabilidad de los conceptos aplicados-Soporte Técnico"/>
    <x v="3"/>
  </r>
  <r>
    <n v="4051"/>
    <x v="110"/>
    <x v="9"/>
    <x v="0"/>
    <m/>
    <m/>
    <s v="e. Oportunidad en entrega de información o requerimientos"/>
    <x v="0"/>
    <n v="3"/>
    <s v="SIN FECHA COMO TAL, SE ASIGNA LA INTERMEDIA DEL SEGUNDO SEMESTRE"/>
    <m/>
    <m/>
    <m/>
    <m/>
    <m/>
    <m/>
    <m/>
    <m/>
    <m/>
    <s v="SIN CECO"/>
    <s v="NO"/>
    <s v="INCONTINENCIA_x000a_22-ABR-2013-Soporte Técnico"/>
    <n v="3"/>
    <n v="3"/>
    <n v="1350"/>
    <n v="1350"/>
    <s v="GER"/>
    <s v="e. Oportunidad en entrega de información o requerimientos-Soporte Técnico"/>
    <x v="4"/>
  </r>
  <r>
    <n v="4052"/>
    <x v="110"/>
    <x v="9"/>
    <x v="0"/>
    <m/>
    <m/>
    <s v="a. Oportunidad de la gestión en obra"/>
    <x v="1"/>
    <n v="4"/>
    <s v="SIN FECHA COMO TAL, SE ASIGNA LA INTERMEDIA DEL SEGUNDO SEMESTRE"/>
    <m/>
    <m/>
    <m/>
    <m/>
    <m/>
    <m/>
    <m/>
    <m/>
    <m/>
    <s v="SIN CECO"/>
    <s v="NO"/>
    <s v="INCONTINENCIA_x000a_22-ABR-2013-Soporte Administrativo"/>
    <n v="4"/>
    <n v="4"/>
    <n v="1350"/>
    <n v="1350"/>
    <s v="GER"/>
    <s v="a. Oportunidad de la gestión en obra-Soporte Administrativo"/>
    <x v="5"/>
  </r>
  <r>
    <n v="4053"/>
    <x v="110"/>
    <x v="9"/>
    <x v="0"/>
    <m/>
    <m/>
    <s v="b. Manejo administrativo del proyecto"/>
    <x v="1"/>
    <n v="4"/>
    <s v="SIN FECHA COMO TAL, SE ASIGNA LA INTERMEDIA DEL SEGUNDO SEMESTRE"/>
    <m/>
    <m/>
    <m/>
    <m/>
    <m/>
    <m/>
    <m/>
    <m/>
    <m/>
    <s v="SIN CECO"/>
    <s v="NO"/>
    <s v="INCONTINENCIA_x000a_22-ABR-2013-Soporte Administrativo"/>
    <n v="4"/>
    <n v="4"/>
    <n v="1350"/>
    <n v="1350"/>
    <s v="GER"/>
    <s v="b. Manejo administrativo del proyecto-Soporte Administrativo"/>
    <x v="6"/>
  </r>
  <r>
    <n v="4054"/>
    <x v="110"/>
    <x v="9"/>
    <x v="0"/>
    <m/>
    <m/>
    <s v="c. Información clara y veraz sobre la administración de proyecto"/>
    <x v="1"/>
    <n v="4"/>
    <s v="SIN FECHA COMO TAL, SE ASIGNA LA INTERMEDIA DEL SEGUNDO SEMESTRE"/>
    <m/>
    <m/>
    <m/>
    <m/>
    <m/>
    <m/>
    <m/>
    <m/>
    <m/>
    <s v="SIN CECO"/>
    <s v="NO"/>
    <s v="INCONTINENCIA_x000a_22-ABR-2013-Soporte Administrativo"/>
    <n v="4"/>
    <n v="4"/>
    <n v="1350"/>
    <n v="1350"/>
    <s v="GER"/>
    <s v="c. Información clara y veraz sobre la administración de proyecto-Soporte Administrativo"/>
    <x v="7"/>
  </r>
  <r>
    <n v="4055"/>
    <x v="110"/>
    <x v="9"/>
    <x v="0"/>
    <m/>
    <m/>
    <s v="d. Cumplimientos con expectativas del cliente"/>
    <x v="1"/>
    <n v="4"/>
    <s v="SIN FECHA COMO TAL, SE ASIGNA LA INTERMEDIA DEL SEGUNDO SEMESTRE"/>
    <m/>
    <m/>
    <m/>
    <m/>
    <m/>
    <m/>
    <m/>
    <m/>
    <m/>
    <s v="SIN CECO"/>
    <s v="NO"/>
    <s v="INCONTINENCIA_x000a_22-ABR-2013-Soporte Administrativo"/>
    <n v="4"/>
    <n v="4"/>
    <n v="1350"/>
    <n v="1350"/>
    <s v="GER"/>
    <s v="d. Cumplimientos con expectativas del cliente-Soporte Administrativo"/>
    <x v="8"/>
  </r>
  <r>
    <n v="4056"/>
    <x v="110"/>
    <x v="9"/>
    <x v="0"/>
    <m/>
    <m/>
    <s v="e. Control de presupuesto"/>
    <x v="1"/>
    <n v="4"/>
    <s v="SIN FECHA COMO TAL, SE ASIGNA LA INTERMEDIA DEL SEGUNDO SEMESTRE"/>
    <m/>
    <m/>
    <m/>
    <m/>
    <m/>
    <m/>
    <m/>
    <m/>
    <m/>
    <s v="SIN CECO"/>
    <s v="NO"/>
    <s v="INCONTINENCIA_x000a_22-ABR-2013-Soporte Administrativo"/>
    <n v="4"/>
    <n v="4"/>
    <n v="1350"/>
    <n v="1350"/>
    <s v="GER"/>
    <s v="e. Control de presupuesto-Soporte Administrativo"/>
    <x v="9"/>
  </r>
  <r>
    <n v="4057"/>
    <x v="110"/>
    <x v="9"/>
    <x v="0"/>
    <m/>
    <m/>
    <s v="a. Apoyo y presencia en el proyecto"/>
    <x v="2"/>
    <n v="3"/>
    <s v="SIN FECHA COMO TAL, SE ASIGNA LA INTERMEDIA DEL SEGUNDO SEMESTRE"/>
    <m/>
    <m/>
    <m/>
    <m/>
    <m/>
    <m/>
    <m/>
    <m/>
    <m/>
    <s v="SIN CECO"/>
    <s v="NO"/>
    <s v="INCONTINENCIA_x000a_22-ABR-2013-Soporte Directivo (Coordinador y Gerencia)"/>
    <n v="3"/>
    <n v="3"/>
    <n v="1350"/>
    <n v="1350"/>
    <s v="GER"/>
    <s v="a. Apoyo y presencia en el proyecto-Soporte Directivo (Coordinador y Gerencia)"/>
    <x v="10"/>
  </r>
  <r>
    <n v="4058"/>
    <x v="110"/>
    <x v="9"/>
    <x v="0"/>
    <m/>
    <m/>
    <s v="b. Conocimiento del proyecto"/>
    <x v="2"/>
    <n v="3"/>
    <s v="SIN FECHA COMO TAL, SE ASIGNA LA INTERMEDIA DEL SEGUNDO SEMESTRE"/>
    <m/>
    <m/>
    <m/>
    <m/>
    <m/>
    <m/>
    <m/>
    <m/>
    <m/>
    <s v="SIN CECO"/>
    <s v="NO"/>
    <s v="INCONTINENCIA_x000a_22-ABR-2013-Soporte Directivo (Coordinador y Gerencia)"/>
    <n v="3"/>
    <n v="3"/>
    <n v="1350"/>
    <n v="1350"/>
    <s v="GER"/>
    <s v="b. Conocimiento del proyecto-Soporte Directivo (Coordinador y Gerencia)"/>
    <x v="11"/>
  </r>
  <r>
    <n v="4059"/>
    <x v="110"/>
    <x v="9"/>
    <x v="0"/>
    <m/>
    <m/>
    <s v="c. Planteamiento de soluciones y manejo de conflictos"/>
    <x v="2"/>
    <n v="3"/>
    <s v="SIN FECHA COMO TAL, SE ASIGNA LA INTERMEDIA DEL SEGUNDO SEMESTRE"/>
    <m/>
    <m/>
    <m/>
    <m/>
    <m/>
    <m/>
    <m/>
    <m/>
    <m/>
    <s v="SIN CECO"/>
    <s v="NO"/>
    <s v="INCONTINENCIA_x000a_22-ABR-2013-Soporte Directivo (Coordinador y Gerencia)"/>
    <n v="3"/>
    <n v="3"/>
    <n v="1350"/>
    <n v="1350"/>
    <s v="GER"/>
    <s v="c. Planteamiento de soluciones y manejo de conflictos-Soporte Directivo (Coordinador y Gerencia)"/>
    <x v="12"/>
  </r>
  <r>
    <n v="4060"/>
    <x v="110"/>
    <x v="9"/>
    <x v="0"/>
    <m/>
    <m/>
    <s v="d. Cumplimiento de compromisos"/>
    <x v="2"/>
    <n v="3"/>
    <s v="SIN FECHA COMO TAL, SE ASIGNA LA INTERMEDIA DEL SEGUNDO SEMESTRE"/>
    <m/>
    <m/>
    <m/>
    <m/>
    <m/>
    <m/>
    <m/>
    <m/>
    <m/>
    <s v="SIN CECO"/>
    <s v="NO"/>
    <s v="INCONTINENCIA_x000a_22-ABR-2013-Soporte Directivo (Coordinador y Gerencia)"/>
    <n v="3"/>
    <n v="3"/>
    <n v="1350"/>
    <n v="1350"/>
    <s v="GER"/>
    <s v="d. Cumplimiento de compromisos-Soporte Directivo (Coordinador y Gerencia)"/>
    <x v="13"/>
  </r>
  <r>
    <n v="4061"/>
    <x v="110"/>
    <x v="9"/>
    <x v="0"/>
    <m/>
    <m/>
    <s v="e. Manejo del cliente"/>
    <x v="2"/>
    <n v="3"/>
    <s v="SIN FECHA COMO TAL, SE ASIGNA LA INTERMEDIA DEL SEGUNDO SEMESTRE"/>
    <m/>
    <m/>
    <m/>
    <m/>
    <m/>
    <m/>
    <m/>
    <m/>
    <m/>
    <s v="SIN CECO"/>
    <s v="NO"/>
    <s v="INCONTINENCIA_x000a_22-ABR-2013-Soporte Directivo (Coordinador y Gerencia)"/>
    <n v="3"/>
    <n v="3"/>
    <n v="1350"/>
    <n v="1350"/>
    <s v="GER"/>
    <s v="e. Manejo del cliente-Soporte Directivo (Coordinador y Gerencia)"/>
    <x v="14"/>
  </r>
  <r>
    <n v="4062"/>
    <x v="110"/>
    <x v="9"/>
    <x v="0"/>
    <m/>
    <m/>
    <s v="a. Idoneidad del personal"/>
    <x v="3"/>
    <n v="4"/>
    <s v="SIN FECHA COMO TAL, SE ASIGNA LA INTERMEDIA DEL SEGUNDO SEMESTRE"/>
    <m/>
    <m/>
    <m/>
    <m/>
    <m/>
    <m/>
    <m/>
    <m/>
    <m/>
    <s v="SIN CECO"/>
    <s v="NO"/>
    <s v="INCONTINENCIA_x000a_22-ABR-2013-Personal que presta el servicio en obra"/>
    <n v="4"/>
    <n v="4"/>
    <n v="1350"/>
    <n v="1350"/>
    <s v="GER"/>
    <s v="a. Idoneidad del personal-Personal que presta el servicio en obra"/>
    <x v="15"/>
  </r>
  <r>
    <n v="4063"/>
    <x v="110"/>
    <x v="9"/>
    <x v="0"/>
    <m/>
    <m/>
    <s v="b. Oportuna atención al cliente"/>
    <x v="3"/>
    <n v="4"/>
    <s v="SIN FECHA COMO TAL, SE ASIGNA LA INTERMEDIA DEL SEGUNDO SEMESTRE"/>
    <m/>
    <m/>
    <m/>
    <m/>
    <m/>
    <m/>
    <m/>
    <m/>
    <m/>
    <s v="SIN CECO"/>
    <s v="NO"/>
    <s v="INCONTINENCIA_x000a_22-ABR-2013-Personal que presta el servicio en obra"/>
    <n v="4"/>
    <n v="4"/>
    <n v="1350"/>
    <n v="1350"/>
    <s v="GER"/>
    <s v="b. Oportuna atención al cliente-Personal que presta el servicio en obra"/>
    <x v="16"/>
  </r>
  <r>
    <n v="4064"/>
    <x v="110"/>
    <x v="9"/>
    <x v="0"/>
    <m/>
    <m/>
    <s v="c. Compromiso con el proyecto"/>
    <x v="3"/>
    <n v="4"/>
    <s v="SIN FECHA COMO TAL, SE ASIGNA LA INTERMEDIA DEL SEGUNDO SEMESTRE"/>
    <m/>
    <m/>
    <m/>
    <m/>
    <m/>
    <m/>
    <m/>
    <m/>
    <m/>
    <s v="SIN CECO"/>
    <s v="NO"/>
    <s v="INCONTINENCIA_x000a_22-ABR-2013-Personal que presta el servicio en obra"/>
    <n v="4"/>
    <n v="4"/>
    <n v="1350"/>
    <n v="1350"/>
    <s v="GER"/>
    <s v="c. Compromiso con el proyecto-Personal que presta el servicio en obra"/>
    <x v="17"/>
  </r>
  <r>
    <n v="4065"/>
    <x v="110"/>
    <x v="9"/>
    <x v="0"/>
    <m/>
    <m/>
    <s v="d. Cumplimiento de compromisos"/>
    <x v="3"/>
    <n v="3"/>
    <s v="SIN FECHA COMO TAL, SE ASIGNA LA INTERMEDIA DEL SEGUNDO SEMESTRE"/>
    <m/>
    <m/>
    <m/>
    <m/>
    <m/>
    <m/>
    <m/>
    <m/>
    <m/>
    <s v="SIN CECO"/>
    <s v="NO"/>
    <s v="INCONTINENCIA_x000a_22-ABR-2013-Personal que presta el servicio en obra"/>
    <n v="3"/>
    <n v="3"/>
    <n v="1350"/>
    <n v="1350"/>
    <s v="GER"/>
    <s v="d. Cumplimiento de compromisos-Personal que presta el servicio en obra"/>
    <x v="18"/>
  </r>
  <r>
    <n v="4066"/>
    <x v="110"/>
    <x v="9"/>
    <x v="0"/>
    <m/>
    <m/>
    <s v="e. Proactividad en desarrollo de funciones"/>
    <x v="3"/>
    <n v="3"/>
    <s v="SIN FECHA COMO TAL, SE ASIGNA LA INTERMEDIA DEL SEGUNDO SEMESTRE"/>
    <m/>
    <m/>
    <m/>
    <m/>
    <m/>
    <m/>
    <m/>
    <m/>
    <m/>
    <s v="SIN CECO"/>
    <s v="NO"/>
    <s v="INCONTINENCIA_x000a_22-ABR-2013-Personal que presta el servicio en obra"/>
    <n v="3"/>
    <n v="3"/>
    <n v="1350"/>
    <n v="1350"/>
    <s v="GER"/>
    <s v="e. Proactividad en desarrollo de funciones-Personal que presta el servicio en obra"/>
    <x v="19"/>
  </r>
  <r>
    <n v="4067"/>
    <x v="110"/>
    <x v="9"/>
    <x v="0"/>
    <m/>
    <m/>
    <s v="a. Calidad del Contenido"/>
    <x v="4"/>
    <n v="4"/>
    <s v="SIN FECHA COMO TAL, SE ASIGNA LA INTERMEDIA DEL SEGUNDO SEMESTRE"/>
    <m/>
    <m/>
    <m/>
    <m/>
    <m/>
    <m/>
    <m/>
    <m/>
    <m/>
    <s v="SIN CECO"/>
    <s v="NO"/>
    <s v="INCONTINENCIA_x000a_22-ABR-2013-Productos Asociados de PAYC (Informes, Control de presupuesto y Programación y actas)"/>
    <n v="4"/>
    <n v="4"/>
    <n v="1350"/>
    <n v="1350"/>
    <s v="GER"/>
    <s v="a. Calidad del Contenido-Productos Asociados de PAYC (Informes, Control de presupuesto y Programación y actas)"/>
    <x v="20"/>
  </r>
  <r>
    <n v="4068"/>
    <x v="110"/>
    <x v="9"/>
    <x v="0"/>
    <m/>
    <m/>
    <s v="b. Claridad del Contenido"/>
    <x v="4"/>
    <n v="4"/>
    <s v="SIN FECHA COMO TAL, SE ASIGNA LA INTERMEDIA DEL SEGUNDO SEMESTRE"/>
    <m/>
    <m/>
    <m/>
    <m/>
    <m/>
    <m/>
    <m/>
    <m/>
    <m/>
    <s v="SIN CECO"/>
    <s v="NO"/>
    <s v="INCONTINENCIA_x000a_22-ABR-2013-Productos Asociados de PAYC (Informes, Control de presupuesto y Programación y actas)"/>
    <n v="4"/>
    <n v="4"/>
    <n v="1350"/>
    <n v="1350"/>
    <s v="GER"/>
    <s v="b. Claridad del Contenido-Productos Asociados de PAYC (Informes, Control de presupuesto y Programación y actas)"/>
    <x v="21"/>
  </r>
  <r>
    <n v="4069"/>
    <x v="110"/>
    <x v="9"/>
    <x v="0"/>
    <m/>
    <m/>
    <s v="c. Oportunidad en la entrega"/>
    <x v="4"/>
    <n v="4"/>
    <s v="SIN FECHA COMO TAL, SE ASIGNA LA INTERMEDIA DEL SEGUNDO SEMESTRE"/>
    <m/>
    <m/>
    <m/>
    <m/>
    <m/>
    <m/>
    <m/>
    <m/>
    <m/>
    <s v="SIN CECO"/>
    <s v="NO"/>
    <s v="INCONTINENCIA_x000a_22-ABR-2013-Productos Asociados de PAYC (Informes, Control de presupuesto y Programación y actas)"/>
    <n v="4"/>
    <n v="4"/>
    <n v="1350"/>
    <n v="1350"/>
    <s v="GER"/>
    <s v="c. Oportunidad en la entrega-Productos Asociados de PAYC (Informes, Control de presupuesto y Programación y actas)"/>
    <x v="22"/>
  </r>
  <r>
    <n v="4070"/>
    <x v="110"/>
    <x v="9"/>
    <x v="0"/>
    <m/>
    <m/>
    <s v="d. Precisión de la información"/>
    <x v="4"/>
    <n v="4"/>
    <s v="SIN FECHA COMO TAL, SE ASIGNA LA INTERMEDIA DEL SEGUNDO SEMESTRE"/>
    <m/>
    <m/>
    <m/>
    <m/>
    <m/>
    <m/>
    <m/>
    <m/>
    <m/>
    <s v="SIN CECO"/>
    <s v="NO"/>
    <s v="INCONTINENCIA_x000a_22-ABR-2013-Productos Asociados de PAYC (Informes, Control de presupuesto y Programación y actas)"/>
    <n v="4"/>
    <n v="4"/>
    <n v="1350"/>
    <n v="1350"/>
    <s v="GER"/>
    <s v="d. Precisión de la información-Productos Asociados de PAYC (Informes, Control de presupuesto y Programación y actas)"/>
    <x v="23"/>
  </r>
  <r>
    <n v="4071"/>
    <x v="110"/>
    <x v="9"/>
    <x v="0"/>
    <m/>
    <m/>
    <s v="e. Diagramación"/>
    <x v="4"/>
    <n v="4"/>
    <s v="SIN FECHA COMO TAL, SE ASIGNA LA INTERMEDIA DEL SEGUNDO SEMESTRE"/>
    <m/>
    <m/>
    <m/>
    <m/>
    <m/>
    <m/>
    <m/>
    <m/>
    <m/>
    <s v="SIN CECO"/>
    <s v="NO"/>
    <s v="INCONTINENCIA_x000a_22-ABR-2013-Productos Asociados de PAYC (Informes, Control de presupuesto y Programación y actas)"/>
    <n v="4"/>
    <n v="4"/>
    <n v="1350"/>
    <n v="1350"/>
    <s v="GER"/>
    <s v="e. Diagramación-Productos Asociados de PAYC (Informes, Control de presupuesto y Programación y actas)"/>
    <x v="24"/>
  </r>
  <r>
    <n v="4072"/>
    <x v="110"/>
    <x v="9"/>
    <x v="0"/>
    <m/>
    <m/>
    <s v="a. Cumplimiento"/>
    <x v="5"/>
    <n v="3"/>
    <s v="SIN FECHA COMO TAL, SE ASIGNA LA INTERMEDIA DEL SEGUNDO SEMESTRE"/>
    <m/>
    <m/>
    <m/>
    <m/>
    <m/>
    <m/>
    <m/>
    <m/>
    <m/>
    <s v="SIN CECO"/>
    <s v="NO"/>
    <s v="INCONTINENCIA_x000a_22-ABR-2013-Compromisos Pactados"/>
    <n v="3"/>
    <n v="3"/>
    <n v="1350"/>
    <n v="1350"/>
    <s v="GER"/>
    <s v="a. Cumplimiento-Compromisos Pactados"/>
    <x v="25"/>
  </r>
  <r>
    <n v="4073"/>
    <x v="110"/>
    <x v="9"/>
    <x v="0"/>
    <m/>
    <m/>
    <s v="b. Satisface expectativas"/>
    <x v="5"/>
    <n v="3"/>
    <s v="SIN FECHA COMO TAL, SE ASIGNA LA INTERMEDIA DEL SEGUNDO SEMESTRE"/>
    <m/>
    <m/>
    <m/>
    <m/>
    <m/>
    <m/>
    <m/>
    <m/>
    <m/>
    <s v="SIN CECO"/>
    <s v="NO"/>
    <s v="INCONTINENCIA_x000a_22-ABR-2013-Compromisos Pactados"/>
    <n v="3"/>
    <n v="3"/>
    <n v="1350"/>
    <n v="1350"/>
    <s v="GER"/>
    <s v="b. Satisface expectativas-Compromisos Pactados"/>
    <x v="26"/>
  </r>
  <r>
    <n v="4074"/>
    <x v="110"/>
    <x v="9"/>
    <x v="0"/>
    <m/>
    <m/>
    <s v="c. Calidad de la Información suministrada"/>
    <x v="5"/>
    <n v="4"/>
    <s v="SIN FECHA COMO TAL, SE ASIGNA LA INTERMEDIA DEL SEGUNDO SEMESTRE"/>
    <m/>
    <m/>
    <m/>
    <m/>
    <m/>
    <m/>
    <m/>
    <m/>
    <m/>
    <s v="SIN CECO"/>
    <s v="NO"/>
    <s v="INCONTINENCIA_x000a_22-ABR-2013-Compromisos Pactados"/>
    <n v="4"/>
    <n v="4"/>
    <n v="1350"/>
    <n v="1350"/>
    <s v="GER"/>
    <s v="c. Calidad de la Información suministrada-Compromisos Pactados"/>
    <x v="27"/>
  </r>
  <r>
    <n v="4075"/>
    <x v="110"/>
    <x v="9"/>
    <x v="0"/>
    <m/>
    <m/>
    <s v="d. Disposición del personal de PAYC a las solicitudes del cliente"/>
    <x v="5"/>
    <n v="3"/>
    <s v="SIN FECHA COMO TAL, SE ASIGNA LA INTERMEDIA DEL SEGUNDO SEMESTRE"/>
    <m/>
    <m/>
    <m/>
    <m/>
    <m/>
    <m/>
    <m/>
    <m/>
    <m/>
    <s v="SIN CECO"/>
    <s v="NO"/>
    <s v="INCONTINENCIA_x000a_22-ABR-2013-Compromisos Pactados"/>
    <n v="3"/>
    <n v="3"/>
    <n v="1350"/>
    <n v="1350"/>
    <s v="GER"/>
    <s v="d. Disposición del personal de PAYC a las solicitudes del cliente-Compromisos Pactados"/>
    <x v="28"/>
  </r>
  <r>
    <n v="4076"/>
    <x v="110"/>
    <x v="9"/>
    <x v="0"/>
    <m/>
    <m/>
    <s v="e. Coherencia entre lo solicitado y lo entregado"/>
    <x v="5"/>
    <n v="4"/>
    <s v="SIN FECHA COMO TAL, SE ASIGNA LA INTERMEDIA DEL SEGUNDO SEMESTRE"/>
    <m/>
    <m/>
    <m/>
    <m/>
    <m/>
    <m/>
    <m/>
    <m/>
    <m/>
    <s v="SIN CECO"/>
    <s v="NO"/>
    <s v="INCONTINENCIA_x000a_22-ABR-2013-Compromisos Pactados"/>
    <n v="4"/>
    <n v="4"/>
    <n v="1350"/>
    <n v="1350"/>
    <s v="GER"/>
    <s v="e. Coherencia entre lo solicitado y lo entregado-Compromisos Pactados"/>
    <x v="29"/>
  </r>
  <r>
    <n v="4077"/>
    <x v="110"/>
    <x v="9"/>
    <x v="0"/>
    <m/>
    <m/>
    <s v="Grado de Satisfacción con el Servicio Prestado"/>
    <x v="6"/>
    <n v="3"/>
    <s v="SIN FECHA COMO TAL, SE ASIGNA LA INTERMEDIA DEL SEGUNDO SEMESTRE"/>
    <m/>
    <m/>
    <m/>
    <m/>
    <m/>
    <m/>
    <m/>
    <m/>
    <m/>
    <s v="SIN CECO"/>
    <s v="NO"/>
    <s v="INCONTINENCIA_x000a_22-ABR-2013-Grado de Satisfacción con el Servicio Prestado"/>
    <n v="3"/>
    <n v="3"/>
    <n v="1350"/>
    <n v="1350"/>
    <s v="GER"/>
    <s v="Grado de Satisfacción con el Servicio Prestado-Grado de Satisfacción con el Servicio Prestado"/>
    <x v="30"/>
  </r>
  <r>
    <n v="4078"/>
    <x v="110"/>
    <x v="9"/>
    <x v="0"/>
    <m/>
    <m/>
    <s v="Posibilidad de Volver a Contratar con PAYC"/>
    <x v="7"/>
    <n v="4"/>
    <s v="SIN FECHA COMO TAL, SE ASIGNA LA INTERMEDIA DEL SEGUNDO SEMESTRE"/>
    <m/>
    <m/>
    <m/>
    <m/>
    <m/>
    <m/>
    <m/>
    <m/>
    <m/>
    <s v="SIN CECO"/>
    <s v="NO"/>
    <s v="INCONTINENCIA_x000a_22-ABR-2013-Posibilidad de Volver a Contratar con PAYC"/>
    <n v="4"/>
    <n v="4"/>
    <n v="1350"/>
    <n v="1350"/>
    <s v="GER"/>
    <s v="Posibilidad de Volver a Contratar con PAYC-Posibilidad de Volver a Contratar con PAYC"/>
    <x v="31"/>
  </r>
  <r>
    <n v="4079"/>
    <x v="110"/>
    <x v="9"/>
    <x v="0"/>
    <m/>
    <m/>
    <s v="Principales fortalezas en el servicio que presta PAYC"/>
    <x v="8"/>
    <s v="-"/>
    <s v="SIN FECHA COMO TAL, SE ASIGNA LA INTERMEDIA DEL SEGUNDO SEMESTRE"/>
    <m/>
    <m/>
    <m/>
    <m/>
    <m/>
    <m/>
    <m/>
    <m/>
    <m/>
    <s v="SIN CECO"/>
    <s v="NO"/>
    <s v="INCONTINENCIA_x000a_22-ABR-2013-Fortalezas PAYC"/>
    <s v="-"/>
    <n v="0"/>
    <n v="1350"/>
    <n v="1350"/>
    <s v="GER"/>
    <s v="Principales fortalezas en el servicio que presta PAYC-Fortalezas PAYC"/>
    <x v="32"/>
  </r>
  <r>
    <n v="4080"/>
    <x v="110"/>
    <x v="9"/>
    <x v="0"/>
    <m/>
    <m/>
    <s v="Principales debilidades en el servicio que presta PAYC"/>
    <x v="9"/>
    <s v="-"/>
    <s v="SIN FECHA COMO TAL, SE ASIGNA LA INTERMEDIA DEL SEGUNDO SEMESTRE"/>
    <m/>
    <m/>
    <m/>
    <m/>
    <m/>
    <m/>
    <m/>
    <m/>
    <m/>
    <s v="SIN CECO"/>
    <s v="NO"/>
    <s v="INCONTINENCIA_x000a_22-ABR-2013-Debilidades PAYC"/>
    <s v="-"/>
    <n v="0"/>
    <n v="1350"/>
    <n v="1350"/>
    <s v="GER"/>
    <s v="Principales debilidades en el servicio que presta PAYC-Debilidades PAYC"/>
    <x v="33"/>
  </r>
  <r>
    <n v="4081"/>
    <x v="111"/>
    <x v="9"/>
    <x v="0"/>
    <m/>
    <m/>
    <s v="a. Conocimiento específico de temas aplicables al proyecto"/>
    <x v="0"/>
    <n v="4"/>
    <s v="SIN FECHA COMO TAL, SE ASIGNA LA INTERMEDIA DEL SEGUNDO SEMESTRE"/>
    <m/>
    <m/>
    <m/>
    <m/>
    <m/>
    <m/>
    <m/>
    <m/>
    <m/>
    <s v="SIN CECO"/>
    <s v="NO"/>
    <s v="ONCOLOGIA_x000a_22-ABR-2013-Soporte Técnico"/>
    <n v="4"/>
    <n v="4"/>
    <n v="1418"/>
    <n v="1418"/>
    <s v="GER"/>
    <s v="a. Conocimiento específico de temas aplicables al proyecto-Soporte Técnico"/>
    <x v="0"/>
  </r>
  <r>
    <n v="4082"/>
    <x v="111"/>
    <x v="9"/>
    <x v="0"/>
    <m/>
    <m/>
    <s v="b. Idoneidad y Calidad del soporte"/>
    <x v="0"/>
    <n v="4"/>
    <s v="SIN FECHA COMO TAL, SE ASIGNA LA INTERMEDIA DEL SEGUNDO SEMESTRE"/>
    <m/>
    <m/>
    <m/>
    <m/>
    <m/>
    <m/>
    <m/>
    <m/>
    <m/>
    <s v="SIN CECO"/>
    <s v="NO"/>
    <s v="ONCOLOGIA_x000a_22-ABR-2013-Soporte Técnico"/>
    <n v="4"/>
    <n v="4"/>
    <n v="1418"/>
    <n v="1418"/>
    <s v="GER"/>
    <s v="b. Idoneidad y Calidad del soporte-Soporte Técnico"/>
    <x v="1"/>
  </r>
  <r>
    <n v="4083"/>
    <x v="111"/>
    <x v="9"/>
    <x v="0"/>
    <m/>
    <m/>
    <s v="c. Cumplimiento de especificaciones técnicas de construcción"/>
    <x v="0"/>
    <n v="4"/>
    <s v="SIN FECHA COMO TAL, SE ASIGNA LA INTERMEDIA DEL SEGUNDO SEMESTRE"/>
    <m/>
    <m/>
    <m/>
    <m/>
    <m/>
    <m/>
    <m/>
    <m/>
    <m/>
    <s v="SIN CECO"/>
    <s v="NO"/>
    <s v="ONCOLOGIA_x000a_22-ABR-2013-Soporte Técnico"/>
    <n v="4"/>
    <n v="4"/>
    <n v="1418"/>
    <n v="1418"/>
    <s v="GER"/>
    <s v="c. Cumplimiento de especificaciones técnicas de construcción-Soporte Técnico"/>
    <x v="2"/>
  </r>
  <r>
    <n v="4084"/>
    <x v="111"/>
    <x v="9"/>
    <x v="0"/>
    <m/>
    <m/>
    <s v="d. Confiabilidad de los conceptos aplicados"/>
    <x v="0"/>
    <n v="4"/>
    <s v="SIN FECHA COMO TAL, SE ASIGNA LA INTERMEDIA DEL SEGUNDO SEMESTRE"/>
    <m/>
    <m/>
    <m/>
    <m/>
    <m/>
    <m/>
    <m/>
    <m/>
    <m/>
    <s v="SIN CECO"/>
    <s v="NO"/>
    <s v="ONCOLOGIA_x000a_22-ABR-2013-Soporte Técnico"/>
    <n v="4"/>
    <n v="4"/>
    <n v="1418"/>
    <n v="1418"/>
    <s v="GER"/>
    <s v="d. Confiabilidad de los conceptos aplicados-Soporte Técnico"/>
    <x v="3"/>
  </r>
  <r>
    <n v="4085"/>
    <x v="111"/>
    <x v="9"/>
    <x v="0"/>
    <m/>
    <m/>
    <s v="e. Oportunidad en entrega de información o requerimientos"/>
    <x v="0"/>
    <n v="4"/>
    <s v="SIN FECHA COMO TAL, SE ASIGNA LA INTERMEDIA DEL SEGUNDO SEMESTRE"/>
    <m/>
    <m/>
    <m/>
    <m/>
    <m/>
    <m/>
    <m/>
    <m/>
    <m/>
    <s v="SIN CECO"/>
    <s v="NO"/>
    <s v="ONCOLOGIA_x000a_22-ABR-2013-Soporte Técnico"/>
    <n v="4"/>
    <n v="4"/>
    <n v="1418"/>
    <n v="1418"/>
    <s v="GER"/>
    <s v="e. Oportunidad en entrega de información o requerimientos-Soporte Técnico"/>
    <x v="4"/>
  </r>
  <r>
    <n v="4086"/>
    <x v="111"/>
    <x v="9"/>
    <x v="0"/>
    <m/>
    <m/>
    <s v="a. Oportunidad de la gestión en obra"/>
    <x v="1"/>
    <n v="4"/>
    <s v="SIN FECHA COMO TAL, SE ASIGNA LA INTERMEDIA DEL SEGUNDO SEMESTRE"/>
    <m/>
    <m/>
    <m/>
    <m/>
    <m/>
    <m/>
    <m/>
    <m/>
    <m/>
    <s v="SIN CECO"/>
    <s v="NO"/>
    <s v="ONCOLOGIA_x000a_22-ABR-2013-Soporte Administrativo"/>
    <n v="4"/>
    <n v="4"/>
    <n v="1418"/>
    <n v="1418"/>
    <s v="GER"/>
    <s v="a. Oportunidad de la gestión en obra-Soporte Administrativo"/>
    <x v="5"/>
  </r>
  <r>
    <n v="4087"/>
    <x v="111"/>
    <x v="9"/>
    <x v="0"/>
    <m/>
    <m/>
    <s v="b. Manejo administrativo del proyecto"/>
    <x v="1"/>
    <n v="4"/>
    <s v="SIN FECHA COMO TAL, SE ASIGNA LA INTERMEDIA DEL SEGUNDO SEMESTRE"/>
    <m/>
    <m/>
    <m/>
    <m/>
    <m/>
    <m/>
    <m/>
    <m/>
    <m/>
    <s v="SIN CECO"/>
    <s v="NO"/>
    <s v="ONCOLOGIA_x000a_22-ABR-2013-Soporte Administrativo"/>
    <n v="4"/>
    <n v="4"/>
    <n v="1418"/>
    <n v="1418"/>
    <s v="GER"/>
    <s v="b. Manejo administrativo del proyecto-Soporte Administrativo"/>
    <x v="6"/>
  </r>
  <r>
    <n v="4088"/>
    <x v="111"/>
    <x v="9"/>
    <x v="0"/>
    <m/>
    <m/>
    <s v="c. Información clara y veraz sobre la administración de proyecto"/>
    <x v="1"/>
    <n v="4"/>
    <s v="SIN FECHA COMO TAL, SE ASIGNA LA INTERMEDIA DEL SEGUNDO SEMESTRE"/>
    <m/>
    <m/>
    <m/>
    <m/>
    <m/>
    <m/>
    <m/>
    <m/>
    <m/>
    <s v="SIN CECO"/>
    <s v="NO"/>
    <s v="ONCOLOGIA_x000a_22-ABR-2013-Soporte Administrativo"/>
    <n v="4"/>
    <n v="4"/>
    <n v="1418"/>
    <n v="1418"/>
    <s v="GER"/>
    <s v="c. Información clara y veraz sobre la administración de proyecto-Soporte Administrativo"/>
    <x v="7"/>
  </r>
  <r>
    <n v="4089"/>
    <x v="111"/>
    <x v="9"/>
    <x v="0"/>
    <m/>
    <m/>
    <s v="d. Cumplimientos con expectativas del cliente"/>
    <x v="1"/>
    <n v="4"/>
    <s v="SIN FECHA COMO TAL, SE ASIGNA LA INTERMEDIA DEL SEGUNDO SEMESTRE"/>
    <m/>
    <m/>
    <m/>
    <m/>
    <m/>
    <m/>
    <m/>
    <m/>
    <m/>
    <s v="SIN CECO"/>
    <s v="NO"/>
    <s v="ONCOLOGIA_x000a_22-ABR-2013-Soporte Administrativo"/>
    <n v="4"/>
    <n v="4"/>
    <n v="1418"/>
    <n v="1418"/>
    <s v="GER"/>
    <s v="d. Cumplimientos con expectativas del cliente-Soporte Administrativo"/>
    <x v="8"/>
  </r>
  <r>
    <n v="4090"/>
    <x v="111"/>
    <x v="9"/>
    <x v="0"/>
    <m/>
    <m/>
    <s v="e. Control de presupuesto"/>
    <x v="1"/>
    <n v="4"/>
    <s v="SIN FECHA COMO TAL, SE ASIGNA LA INTERMEDIA DEL SEGUNDO SEMESTRE"/>
    <m/>
    <m/>
    <m/>
    <m/>
    <m/>
    <m/>
    <m/>
    <m/>
    <m/>
    <s v="SIN CECO"/>
    <s v="NO"/>
    <s v="ONCOLOGIA_x000a_22-ABR-2013-Soporte Administrativo"/>
    <n v="4"/>
    <n v="4"/>
    <n v="1418"/>
    <n v="1418"/>
    <s v="GER"/>
    <s v="e. Control de presupuesto-Soporte Administrativo"/>
    <x v="9"/>
  </r>
  <r>
    <n v="4091"/>
    <x v="111"/>
    <x v="9"/>
    <x v="0"/>
    <m/>
    <m/>
    <s v="a. Apoyo y presencia en el proyecto"/>
    <x v="2"/>
    <n v="4"/>
    <s v="SIN FECHA COMO TAL, SE ASIGNA LA INTERMEDIA DEL SEGUNDO SEMESTRE"/>
    <m/>
    <m/>
    <m/>
    <m/>
    <m/>
    <m/>
    <m/>
    <m/>
    <m/>
    <s v="SIN CECO"/>
    <s v="NO"/>
    <s v="ONCOLOGIA_x000a_22-ABR-2013-Soporte Directivo (Coordinador y Gerencia)"/>
    <n v="4"/>
    <n v="4"/>
    <n v="1418"/>
    <n v="1418"/>
    <s v="GER"/>
    <s v="a. Apoyo y presencia en el proyecto-Soporte Directivo (Coordinador y Gerencia)"/>
    <x v="10"/>
  </r>
  <r>
    <n v="4092"/>
    <x v="111"/>
    <x v="9"/>
    <x v="0"/>
    <m/>
    <m/>
    <s v="b. Conocimiento del proyecto"/>
    <x v="2"/>
    <n v="4"/>
    <s v="SIN FECHA COMO TAL, SE ASIGNA LA INTERMEDIA DEL SEGUNDO SEMESTRE"/>
    <m/>
    <m/>
    <m/>
    <m/>
    <m/>
    <m/>
    <m/>
    <m/>
    <m/>
    <s v="SIN CECO"/>
    <s v="NO"/>
    <s v="ONCOLOGIA_x000a_22-ABR-2013-Soporte Directivo (Coordinador y Gerencia)"/>
    <n v="4"/>
    <n v="4"/>
    <n v="1418"/>
    <n v="1418"/>
    <s v="GER"/>
    <s v="b. Conocimiento del proyecto-Soporte Directivo (Coordinador y Gerencia)"/>
    <x v="11"/>
  </r>
  <r>
    <n v="4093"/>
    <x v="111"/>
    <x v="9"/>
    <x v="0"/>
    <m/>
    <m/>
    <s v="c. Planteamiento de soluciones y manejo de conflictos"/>
    <x v="2"/>
    <n v="4"/>
    <s v="SIN FECHA COMO TAL, SE ASIGNA LA INTERMEDIA DEL SEGUNDO SEMESTRE"/>
    <m/>
    <m/>
    <m/>
    <m/>
    <m/>
    <m/>
    <m/>
    <m/>
    <m/>
    <s v="SIN CECO"/>
    <s v="NO"/>
    <s v="ONCOLOGIA_x000a_22-ABR-2013-Soporte Directivo (Coordinador y Gerencia)"/>
    <n v="4"/>
    <n v="4"/>
    <n v="1418"/>
    <n v="1418"/>
    <s v="GER"/>
    <s v="c. Planteamiento de soluciones y manejo de conflictos-Soporte Directivo (Coordinador y Gerencia)"/>
    <x v="12"/>
  </r>
  <r>
    <n v="4094"/>
    <x v="111"/>
    <x v="9"/>
    <x v="0"/>
    <m/>
    <m/>
    <s v="d. Cumplimiento de compromisos"/>
    <x v="2"/>
    <n v="4"/>
    <s v="SIN FECHA COMO TAL, SE ASIGNA LA INTERMEDIA DEL SEGUNDO SEMESTRE"/>
    <m/>
    <m/>
    <m/>
    <m/>
    <m/>
    <m/>
    <m/>
    <m/>
    <m/>
    <s v="SIN CECO"/>
    <s v="NO"/>
    <s v="ONCOLOGIA_x000a_22-ABR-2013-Soporte Directivo (Coordinador y Gerencia)"/>
    <n v="4"/>
    <n v="4"/>
    <n v="1418"/>
    <n v="1418"/>
    <s v="GER"/>
    <s v="d. Cumplimiento de compromisos-Soporte Directivo (Coordinador y Gerencia)"/>
    <x v="13"/>
  </r>
  <r>
    <n v="4095"/>
    <x v="111"/>
    <x v="9"/>
    <x v="0"/>
    <m/>
    <m/>
    <s v="e. Manejo del cliente"/>
    <x v="2"/>
    <n v="4"/>
    <s v="SIN FECHA COMO TAL, SE ASIGNA LA INTERMEDIA DEL SEGUNDO SEMESTRE"/>
    <m/>
    <m/>
    <m/>
    <m/>
    <m/>
    <m/>
    <m/>
    <m/>
    <m/>
    <s v="SIN CECO"/>
    <s v="NO"/>
    <s v="ONCOLOGIA_x000a_22-ABR-2013-Soporte Directivo (Coordinador y Gerencia)"/>
    <n v="4"/>
    <n v="4"/>
    <n v="1418"/>
    <n v="1418"/>
    <s v="GER"/>
    <s v="e. Manejo del cliente-Soporte Directivo (Coordinador y Gerencia)"/>
    <x v="14"/>
  </r>
  <r>
    <n v="4096"/>
    <x v="111"/>
    <x v="9"/>
    <x v="0"/>
    <m/>
    <m/>
    <s v="a. Idoneidad del personal"/>
    <x v="3"/>
    <n v="4"/>
    <s v="SIN FECHA COMO TAL, SE ASIGNA LA INTERMEDIA DEL SEGUNDO SEMESTRE"/>
    <m/>
    <m/>
    <m/>
    <m/>
    <m/>
    <m/>
    <m/>
    <m/>
    <m/>
    <s v="SIN CECO"/>
    <s v="NO"/>
    <s v="ONCOLOGIA_x000a_22-ABR-2013-Personal que presta el servicio en obra"/>
    <n v="4"/>
    <n v="4"/>
    <n v="1418"/>
    <n v="1418"/>
    <s v="GER"/>
    <s v="a. Idoneidad del personal-Personal que presta el servicio en obra"/>
    <x v="15"/>
  </r>
  <r>
    <n v="4097"/>
    <x v="111"/>
    <x v="9"/>
    <x v="0"/>
    <m/>
    <m/>
    <s v="b. Oportuna atención al cliente"/>
    <x v="3"/>
    <n v="4"/>
    <s v="SIN FECHA COMO TAL, SE ASIGNA LA INTERMEDIA DEL SEGUNDO SEMESTRE"/>
    <m/>
    <m/>
    <m/>
    <m/>
    <m/>
    <m/>
    <m/>
    <m/>
    <m/>
    <s v="SIN CECO"/>
    <s v="NO"/>
    <s v="ONCOLOGIA_x000a_22-ABR-2013-Personal que presta el servicio en obra"/>
    <n v="4"/>
    <n v="4"/>
    <n v="1418"/>
    <n v="1418"/>
    <s v="GER"/>
    <s v="b. Oportuna atención al cliente-Personal que presta el servicio en obra"/>
    <x v="16"/>
  </r>
  <r>
    <n v="4098"/>
    <x v="111"/>
    <x v="9"/>
    <x v="0"/>
    <m/>
    <m/>
    <s v="c. Compromiso con el proyecto"/>
    <x v="3"/>
    <n v="4"/>
    <s v="SIN FECHA COMO TAL, SE ASIGNA LA INTERMEDIA DEL SEGUNDO SEMESTRE"/>
    <m/>
    <m/>
    <m/>
    <m/>
    <m/>
    <m/>
    <m/>
    <m/>
    <m/>
    <s v="SIN CECO"/>
    <s v="NO"/>
    <s v="ONCOLOGIA_x000a_22-ABR-2013-Personal que presta el servicio en obra"/>
    <n v="4"/>
    <n v="4"/>
    <n v="1418"/>
    <n v="1418"/>
    <s v="GER"/>
    <s v="c. Compromiso con el proyecto-Personal que presta el servicio en obra"/>
    <x v="17"/>
  </r>
  <r>
    <n v="4099"/>
    <x v="111"/>
    <x v="9"/>
    <x v="0"/>
    <m/>
    <m/>
    <s v="d. Cumplimiento de compromisos"/>
    <x v="3"/>
    <n v="4"/>
    <s v="SIN FECHA COMO TAL, SE ASIGNA LA INTERMEDIA DEL SEGUNDO SEMESTRE"/>
    <m/>
    <m/>
    <m/>
    <m/>
    <m/>
    <m/>
    <m/>
    <m/>
    <m/>
    <s v="SIN CECO"/>
    <s v="NO"/>
    <s v="ONCOLOGIA_x000a_22-ABR-2013-Personal que presta el servicio en obra"/>
    <n v="4"/>
    <n v="4"/>
    <n v="1418"/>
    <n v="1418"/>
    <s v="GER"/>
    <s v="d. Cumplimiento de compromisos-Personal que presta el servicio en obra"/>
    <x v="18"/>
  </r>
  <r>
    <n v="4100"/>
    <x v="111"/>
    <x v="9"/>
    <x v="0"/>
    <m/>
    <m/>
    <s v="e. Proactividad en desarrollo de funciones"/>
    <x v="3"/>
    <n v="4"/>
    <s v="SIN FECHA COMO TAL, SE ASIGNA LA INTERMEDIA DEL SEGUNDO SEMESTRE"/>
    <m/>
    <m/>
    <m/>
    <m/>
    <m/>
    <m/>
    <m/>
    <m/>
    <m/>
    <s v="SIN CECO"/>
    <s v="NO"/>
    <s v="ONCOLOGIA_x000a_22-ABR-2013-Personal que presta el servicio en obra"/>
    <n v="4"/>
    <n v="4"/>
    <n v="1418"/>
    <n v="1418"/>
    <s v="GER"/>
    <s v="e. Proactividad en desarrollo de funciones-Personal que presta el servicio en obra"/>
    <x v="19"/>
  </r>
  <r>
    <n v="4101"/>
    <x v="111"/>
    <x v="9"/>
    <x v="0"/>
    <m/>
    <m/>
    <s v="a. Calidad del Contenido"/>
    <x v="4"/>
    <n v="3"/>
    <s v="SIN FECHA COMO TAL, SE ASIGNA LA INTERMEDIA DEL SEGUNDO SEMESTRE"/>
    <m/>
    <m/>
    <m/>
    <m/>
    <m/>
    <m/>
    <m/>
    <m/>
    <m/>
    <s v="SIN CECO"/>
    <s v="NO"/>
    <s v="ONCOLOGIA_x000a_22-ABR-2013-Productos Asociados de PAYC (Informes, Control de presupuesto y Programación y actas)"/>
    <n v="3"/>
    <n v="3"/>
    <n v="1418"/>
    <n v="1418"/>
    <s v="GER"/>
    <s v="a. Calidad del Contenido-Productos Asociados de PAYC (Informes, Control de presupuesto y Programación y actas)"/>
    <x v="20"/>
  </r>
  <r>
    <n v="4102"/>
    <x v="111"/>
    <x v="9"/>
    <x v="0"/>
    <m/>
    <m/>
    <s v="b. Claridad del Contenido"/>
    <x v="4"/>
    <n v="3"/>
    <s v="SIN FECHA COMO TAL, SE ASIGNA LA INTERMEDIA DEL SEGUNDO SEMESTRE"/>
    <m/>
    <m/>
    <m/>
    <m/>
    <m/>
    <m/>
    <m/>
    <m/>
    <m/>
    <s v="SIN CECO"/>
    <s v="NO"/>
    <s v="ONCOLOGIA_x000a_22-ABR-2013-Productos Asociados de PAYC (Informes, Control de presupuesto y Programación y actas)"/>
    <n v="3"/>
    <n v="3"/>
    <n v="1418"/>
    <n v="1418"/>
    <s v="GER"/>
    <s v="b. Claridad del Contenido-Productos Asociados de PAYC (Informes, Control de presupuesto y Programación y actas)"/>
    <x v="21"/>
  </r>
  <r>
    <n v="4103"/>
    <x v="111"/>
    <x v="9"/>
    <x v="0"/>
    <m/>
    <m/>
    <s v="c. Oportunidad en la entrega"/>
    <x v="4"/>
    <n v="4"/>
    <s v="SIN FECHA COMO TAL, SE ASIGNA LA INTERMEDIA DEL SEGUNDO SEMESTRE"/>
    <m/>
    <m/>
    <m/>
    <m/>
    <m/>
    <m/>
    <m/>
    <m/>
    <m/>
    <s v="SIN CECO"/>
    <s v="NO"/>
    <s v="ONCOLOGIA_x000a_22-ABR-2013-Productos Asociados de PAYC (Informes, Control de presupuesto y Programación y actas)"/>
    <n v="4"/>
    <n v="4"/>
    <n v="1418"/>
    <n v="1418"/>
    <s v="GER"/>
    <s v="c. Oportunidad en la entrega-Productos Asociados de PAYC (Informes, Control de presupuesto y Programación y actas)"/>
    <x v="22"/>
  </r>
  <r>
    <n v="4104"/>
    <x v="111"/>
    <x v="9"/>
    <x v="0"/>
    <m/>
    <m/>
    <s v="d. Precisión de la información"/>
    <x v="4"/>
    <n v="4"/>
    <s v="SIN FECHA COMO TAL, SE ASIGNA LA INTERMEDIA DEL SEGUNDO SEMESTRE"/>
    <m/>
    <m/>
    <m/>
    <m/>
    <m/>
    <m/>
    <m/>
    <m/>
    <m/>
    <s v="SIN CECO"/>
    <s v="NO"/>
    <s v="ONCOLOGIA_x000a_22-ABR-2013-Productos Asociados de PAYC (Informes, Control de presupuesto y Programación y actas)"/>
    <n v="4"/>
    <n v="4"/>
    <n v="1418"/>
    <n v="1418"/>
    <s v="GER"/>
    <s v="d. Precisión de la información-Productos Asociados de PAYC (Informes, Control de presupuesto y Programación y actas)"/>
    <x v="23"/>
  </r>
  <r>
    <n v="4105"/>
    <x v="111"/>
    <x v="9"/>
    <x v="0"/>
    <m/>
    <m/>
    <s v="e. Diagramación"/>
    <x v="4"/>
    <n v="4"/>
    <s v="SIN FECHA COMO TAL, SE ASIGNA LA INTERMEDIA DEL SEGUNDO SEMESTRE"/>
    <m/>
    <m/>
    <m/>
    <m/>
    <m/>
    <m/>
    <m/>
    <m/>
    <m/>
    <s v="SIN CECO"/>
    <s v="NO"/>
    <s v="ONCOLOGIA_x000a_22-ABR-2013-Productos Asociados de PAYC (Informes, Control de presupuesto y Programación y actas)"/>
    <n v="4"/>
    <n v="4"/>
    <n v="1418"/>
    <n v="1418"/>
    <s v="GER"/>
    <s v="e. Diagramación-Productos Asociados de PAYC (Informes, Control de presupuesto y Programación y actas)"/>
    <x v="24"/>
  </r>
  <r>
    <n v="4106"/>
    <x v="111"/>
    <x v="9"/>
    <x v="0"/>
    <m/>
    <m/>
    <s v="a. Cumplimiento"/>
    <x v="5"/>
    <n v="4"/>
    <s v="SIN FECHA COMO TAL, SE ASIGNA LA INTERMEDIA DEL SEGUNDO SEMESTRE"/>
    <m/>
    <m/>
    <m/>
    <m/>
    <m/>
    <m/>
    <m/>
    <m/>
    <m/>
    <s v="SIN CECO"/>
    <s v="NO"/>
    <s v="ONCOLOGIA_x000a_22-ABR-2013-Compromisos Pactados"/>
    <n v="4"/>
    <n v="4"/>
    <n v="1418"/>
    <n v="1418"/>
    <s v="GER"/>
    <s v="a. Cumplimiento-Compromisos Pactados"/>
    <x v="25"/>
  </r>
  <r>
    <n v="4107"/>
    <x v="111"/>
    <x v="9"/>
    <x v="0"/>
    <m/>
    <m/>
    <s v="b. Satisface expectativas"/>
    <x v="5"/>
    <n v="4"/>
    <s v="SIN FECHA COMO TAL, SE ASIGNA LA INTERMEDIA DEL SEGUNDO SEMESTRE"/>
    <m/>
    <m/>
    <m/>
    <m/>
    <m/>
    <m/>
    <m/>
    <m/>
    <m/>
    <s v="SIN CECO"/>
    <s v="NO"/>
    <s v="ONCOLOGIA_x000a_22-ABR-2013-Compromisos Pactados"/>
    <n v="4"/>
    <n v="4"/>
    <n v="1418"/>
    <n v="1418"/>
    <s v="GER"/>
    <s v="b. Satisface expectativas-Compromisos Pactados"/>
    <x v="26"/>
  </r>
  <r>
    <n v="4108"/>
    <x v="111"/>
    <x v="9"/>
    <x v="0"/>
    <m/>
    <m/>
    <s v="c. Calidad de la Información suministrada"/>
    <x v="5"/>
    <n v="4"/>
    <s v="SIN FECHA COMO TAL, SE ASIGNA LA INTERMEDIA DEL SEGUNDO SEMESTRE"/>
    <m/>
    <m/>
    <m/>
    <m/>
    <m/>
    <m/>
    <m/>
    <m/>
    <m/>
    <s v="SIN CECO"/>
    <s v="NO"/>
    <s v="ONCOLOGIA_x000a_22-ABR-2013-Compromisos Pactados"/>
    <n v="4"/>
    <n v="4"/>
    <n v="1418"/>
    <n v="1418"/>
    <s v="GER"/>
    <s v="c. Calidad de la Información suministrada-Compromisos Pactados"/>
    <x v="27"/>
  </r>
  <r>
    <n v="4109"/>
    <x v="111"/>
    <x v="9"/>
    <x v="0"/>
    <m/>
    <m/>
    <s v="d. Disposición del personal de PAYC a las solicitudes del cliente"/>
    <x v="5"/>
    <n v="4"/>
    <s v="SIN FECHA COMO TAL, SE ASIGNA LA INTERMEDIA DEL SEGUNDO SEMESTRE"/>
    <m/>
    <m/>
    <m/>
    <m/>
    <m/>
    <m/>
    <m/>
    <m/>
    <m/>
    <s v="SIN CECO"/>
    <s v="NO"/>
    <s v="ONCOLOGIA_x000a_22-ABR-2013-Compromisos Pactados"/>
    <n v="4"/>
    <n v="4"/>
    <n v="1418"/>
    <n v="1418"/>
    <s v="GER"/>
    <s v="d. Disposición del personal de PAYC a las solicitudes del cliente-Compromisos Pactados"/>
    <x v="28"/>
  </r>
  <r>
    <n v="4110"/>
    <x v="111"/>
    <x v="9"/>
    <x v="0"/>
    <m/>
    <m/>
    <s v="e. Coherencia entre lo solicitado y lo entregado"/>
    <x v="5"/>
    <n v="4"/>
    <s v="SIN FECHA COMO TAL, SE ASIGNA LA INTERMEDIA DEL SEGUNDO SEMESTRE"/>
    <m/>
    <m/>
    <m/>
    <m/>
    <m/>
    <m/>
    <m/>
    <m/>
    <m/>
    <s v="SIN CECO"/>
    <s v="NO"/>
    <s v="ONCOLOGIA_x000a_22-ABR-2013-Compromisos Pactados"/>
    <n v="4"/>
    <n v="4"/>
    <n v="1418"/>
    <n v="1418"/>
    <s v="GER"/>
    <s v="e. Coherencia entre lo solicitado y lo entregado-Compromisos Pactados"/>
    <x v="29"/>
  </r>
  <r>
    <n v="4111"/>
    <x v="111"/>
    <x v="9"/>
    <x v="0"/>
    <m/>
    <m/>
    <s v="Grado de Satisfacción con el Servicio Prestado"/>
    <x v="6"/>
    <n v="4"/>
    <s v="SIN FECHA COMO TAL, SE ASIGNA LA INTERMEDIA DEL SEGUNDO SEMESTRE"/>
    <m/>
    <m/>
    <m/>
    <m/>
    <m/>
    <m/>
    <m/>
    <m/>
    <m/>
    <s v="SIN CECO"/>
    <s v="NO"/>
    <s v="ONCOLOGIA_x000a_22-ABR-2013-Grado de Satisfacción con el Servicio Prestado"/>
    <n v="4"/>
    <n v="4"/>
    <n v="1418"/>
    <n v="1418"/>
    <s v="GER"/>
    <s v="Grado de Satisfacción con el Servicio Prestado-Grado de Satisfacción con el Servicio Prestado"/>
    <x v="30"/>
  </r>
  <r>
    <n v="4112"/>
    <x v="111"/>
    <x v="9"/>
    <x v="0"/>
    <m/>
    <m/>
    <s v="Posibilidad de Volver a Contratar con PAYC"/>
    <x v="7"/>
    <n v="4"/>
    <s v="SIN FECHA COMO TAL, SE ASIGNA LA INTERMEDIA DEL SEGUNDO SEMESTRE"/>
    <m/>
    <m/>
    <m/>
    <m/>
    <m/>
    <m/>
    <m/>
    <m/>
    <m/>
    <s v="SIN CECO"/>
    <s v="NO"/>
    <s v="ONCOLOGIA_x000a_22-ABR-2013-Posibilidad de Volver a Contratar con PAYC"/>
    <n v="4"/>
    <n v="4"/>
    <n v="1418"/>
    <n v="1418"/>
    <s v="GER"/>
    <s v="Posibilidad de Volver a Contratar con PAYC-Posibilidad de Volver a Contratar con PAYC"/>
    <x v="31"/>
  </r>
  <r>
    <n v="4113"/>
    <x v="111"/>
    <x v="9"/>
    <x v="0"/>
    <m/>
    <m/>
    <s v="Principales fortalezas en el servicio que presta PAYC"/>
    <x v="8"/>
    <s v="Las actas pueden mejorar en su claridad y contenido-"/>
    <s v="SIN FECHA COMO TAL, SE ASIGNA LA INTERMEDIA DEL SEGUNDO SEMESTRE"/>
    <s v="CLARIDAD ACTAS"/>
    <s v="CONTENIDO ACTAS"/>
    <m/>
    <m/>
    <m/>
    <m/>
    <m/>
    <m/>
    <m/>
    <s v="SIN CECO"/>
    <s v="NO"/>
    <s v="ONCOLOGIA_x000a_22-ABR-2013-Fortalezas PAYC"/>
    <s v="Las actas pueden mejorar en su claridad y contenido-"/>
    <n v="0"/>
    <n v="1418"/>
    <n v="1418"/>
    <s v="GER"/>
    <s v="Principales fortalezas en el servicio que presta PAYC-Fortalezas PAYC"/>
    <x v="32"/>
  </r>
  <r>
    <n v="4114"/>
    <x v="111"/>
    <x v="9"/>
    <x v="0"/>
    <m/>
    <m/>
    <s v="Principales debilidades en el servicio que presta PAYC"/>
    <x v="9"/>
    <s v="-"/>
    <s v="SIN FECHA COMO TAL, SE ASIGNA LA INTERMEDIA DEL SEGUNDO SEMESTRE"/>
    <m/>
    <m/>
    <m/>
    <m/>
    <m/>
    <m/>
    <m/>
    <m/>
    <m/>
    <s v="SIN CECO"/>
    <s v="NO"/>
    <s v="ONCOLOGIA_x000a_22-ABR-2013-Debilidades PAYC"/>
    <s v="-"/>
    <n v="0"/>
    <n v="1418"/>
    <n v="1418"/>
    <s v="GER"/>
    <s v="Principales debilidades en el servicio que presta PAYC-Debilidades PAYC"/>
    <x v="33"/>
  </r>
  <r>
    <n v="4115"/>
    <x v="112"/>
    <x v="9"/>
    <x v="1"/>
    <m/>
    <m/>
    <s v="a. Conocimiento específico de temas aplicables al proyecto"/>
    <x v="0"/>
    <n v="4"/>
    <s v="SIN FECHA COMO TAL, SE ASIGNA LA INTERMEDIA DEL SEGUNDO SEMESTRE"/>
    <m/>
    <m/>
    <m/>
    <m/>
    <m/>
    <m/>
    <m/>
    <m/>
    <m/>
    <s v="SIN CECO"/>
    <s v="NO"/>
    <s v="HOMECENTER BARRANQUILLA REMODELACION 27-FEB-13-Soporte Técnico"/>
    <n v="4"/>
    <n v="4"/>
    <n v="1676"/>
    <n v="1676"/>
    <s v="INT"/>
    <s v="a. Conocimiento específico de temas aplicables al proyecto-Soporte Técnico"/>
    <x v="0"/>
  </r>
  <r>
    <n v="4116"/>
    <x v="112"/>
    <x v="9"/>
    <x v="1"/>
    <m/>
    <m/>
    <s v="b. Idoneidad y Calidad del soporte"/>
    <x v="0"/>
    <n v="4"/>
    <s v="SIN FECHA COMO TAL, SE ASIGNA LA INTERMEDIA DEL SEGUNDO SEMESTRE"/>
    <m/>
    <m/>
    <m/>
    <m/>
    <m/>
    <m/>
    <m/>
    <m/>
    <m/>
    <s v="SIN CECO"/>
    <s v="NO"/>
    <s v="HOMECENTER BARRANQUILLA REMODELACION 27-FEB-13-Soporte Técnico"/>
    <n v="4"/>
    <n v="4"/>
    <n v="1676"/>
    <n v="1676"/>
    <s v="INT"/>
    <s v="b. Idoneidad y Calidad del soporte-Soporte Técnico"/>
    <x v="1"/>
  </r>
  <r>
    <n v="4117"/>
    <x v="112"/>
    <x v="9"/>
    <x v="1"/>
    <m/>
    <m/>
    <s v="c. Cumplimiento de especificaciones técnicas de construcción"/>
    <x v="0"/>
    <n v="4"/>
    <s v="SIN FECHA COMO TAL, SE ASIGNA LA INTERMEDIA DEL SEGUNDO SEMESTRE"/>
    <m/>
    <m/>
    <m/>
    <m/>
    <m/>
    <m/>
    <m/>
    <m/>
    <m/>
    <s v="SIN CECO"/>
    <s v="NO"/>
    <s v="HOMECENTER BARRANQUILLA REMODELACION 27-FEB-13-Soporte Técnico"/>
    <n v="4"/>
    <n v="4"/>
    <n v="1676"/>
    <n v="1676"/>
    <s v="INT"/>
    <s v="c. Cumplimiento de especificaciones técnicas de construcción-Soporte Técnico"/>
    <x v="2"/>
  </r>
  <r>
    <n v="4118"/>
    <x v="112"/>
    <x v="9"/>
    <x v="1"/>
    <m/>
    <m/>
    <s v="d. Confiabilidad de los conceptos aplicados"/>
    <x v="0"/>
    <n v="4"/>
    <s v="SIN FECHA COMO TAL, SE ASIGNA LA INTERMEDIA DEL SEGUNDO SEMESTRE"/>
    <m/>
    <m/>
    <m/>
    <m/>
    <m/>
    <m/>
    <m/>
    <m/>
    <m/>
    <s v="SIN CECO"/>
    <s v="NO"/>
    <s v="HOMECENTER BARRANQUILLA REMODELACION 27-FEB-13-Soporte Técnico"/>
    <n v="4"/>
    <n v="4"/>
    <n v="1676"/>
    <n v="1676"/>
    <s v="INT"/>
    <s v="d. Confiabilidad de los conceptos aplicados-Soporte Técnico"/>
    <x v="3"/>
  </r>
  <r>
    <n v="4119"/>
    <x v="112"/>
    <x v="9"/>
    <x v="1"/>
    <m/>
    <m/>
    <s v="e. Oportunidad en entrega de información o requerimientos"/>
    <x v="0"/>
    <n v="4"/>
    <s v="SIN FECHA COMO TAL, SE ASIGNA LA INTERMEDIA DEL SEGUNDO SEMESTRE"/>
    <m/>
    <m/>
    <m/>
    <m/>
    <m/>
    <m/>
    <m/>
    <m/>
    <m/>
    <s v="SIN CECO"/>
    <s v="NO"/>
    <s v="HOMECENTER BARRANQUILLA REMODELACION 27-FEB-13-Soporte Técnico"/>
    <n v="4"/>
    <n v="4"/>
    <n v="1676"/>
    <n v="1676"/>
    <s v="INT"/>
    <s v="e. Oportunidad en entrega de información o requerimientos-Soporte Técnico"/>
    <x v="4"/>
  </r>
  <r>
    <n v="4120"/>
    <x v="112"/>
    <x v="9"/>
    <x v="1"/>
    <m/>
    <m/>
    <s v="a. Oportunidad de la gestión en obra"/>
    <x v="1"/>
    <n v="4"/>
    <s v="SIN FECHA COMO TAL, SE ASIGNA LA INTERMEDIA DEL SEGUNDO SEMESTRE"/>
    <m/>
    <m/>
    <m/>
    <m/>
    <m/>
    <m/>
    <m/>
    <m/>
    <m/>
    <s v="SIN CECO"/>
    <s v="NO"/>
    <s v="HOMECENTER BARRANQUILLA REMODELACION 27-FEB-13-Soporte Administrativo"/>
    <n v="4"/>
    <n v="4"/>
    <n v="1676"/>
    <n v="1676"/>
    <s v="INT"/>
    <s v="a. Oportunidad de la gestión en obra-Soporte Administrativo"/>
    <x v="5"/>
  </r>
  <r>
    <n v="4121"/>
    <x v="112"/>
    <x v="9"/>
    <x v="1"/>
    <m/>
    <m/>
    <s v="b. Manejo administrativo del proyecto"/>
    <x v="1"/>
    <n v="4"/>
    <s v="SIN FECHA COMO TAL, SE ASIGNA LA INTERMEDIA DEL SEGUNDO SEMESTRE"/>
    <m/>
    <m/>
    <m/>
    <m/>
    <m/>
    <m/>
    <m/>
    <m/>
    <m/>
    <s v="SIN CECO"/>
    <s v="NO"/>
    <s v="HOMECENTER BARRANQUILLA REMODELACION 27-FEB-13-Soporte Administrativo"/>
    <n v="4"/>
    <n v="4"/>
    <n v="1676"/>
    <n v="1676"/>
    <s v="INT"/>
    <s v="b. Manejo administrativo del proyecto-Soporte Administrativo"/>
    <x v="6"/>
  </r>
  <r>
    <n v="4122"/>
    <x v="112"/>
    <x v="9"/>
    <x v="1"/>
    <m/>
    <m/>
    <s v="c. Información clara y veraz sobre la administración de proyecto"/>
    <x v="1"/>
    <n v="4"/>
    <s v="SIN FECHA COMO TAL, SE ASIGNA LA INTERMEDIA DEL SEGUNDO SEMESTRE"/>
    <m/>
    <m/>
    <m/>
    <m/>
    <m/>
    <m/>
    <m/>
    <m/>
    <m/>
    <s v="SIN CECO"/>
    <s v="NO"/>
    <s v="HOMECENTER BARRANQUILLA REMODELACION 27-FEB-13-Soporte Administrativo"/>
    <n v="4"/>
    <n v="4"/>
    <n v="1676"/>
    <n v="1676"/>
    <s v="INT"/>
    <s v="c. Información clara y veraz sobre la administración de proyecto-Soporte Administrativo"/>
    <x v="7"/>
  </r>
  <r>
    <n v="4123"/>
    <x v="112"/>
    <x v="9"/>
    <x v="1"/>
    <m/>
    <m/>
    <s v="d. Cumplimientos con expectativas del cliente"/>
    <x v="1"/>
    <n v="4"/>
    <s v="SIN FECHA COMO TAL, SE ASIGNA LA INTERMEDIA DEL SEGUNDO SEMESTRE"/>
    <m/>
    <m/>
    <m/>
    <m/>
    <m/>
    <m/>
    <m/>
    <m/>
    <m/>
    <s v="SIN CECO"/>
    <s v="NO"/>
    <s v="HOMECENTER BARRANQUILLA REMODELACION 27-FEB-13-Soporte Administrativo"/>
    <n v="4"/>
    <n v="4"/>
    <n v="1676"/>
    <n v="1676"/>
    <s v="INT"/>
    <s v="d. Cumplimientos con expectativas del cliente-Soporte Administrativo"/>
    <x v="8"/>
  </r>
  <r>
    <n v="4124"/>
    <x v="112"/>
    <x v="9"/>
    <x v="1"/>
    <m/>
    <m/>
    <s v="e. Control de presupuesto"/>
    <x v="1"/>
    <n v="4"/>
    <s v="SIN FECHA COMO TAL, SE ASIGNA LA INTERMEDIA DEL SEGUNDO SEMESTRE"/>
    <m/>
    <m/>
    <m/>
    <m/>
    <m/>
    <m/>
    <m/>
    <m/>
    <m/>
    <s v="SIN CECO"/>
    <s v="NO"/>
    <s v="HOMECENTER BARRANQUILLA REMODELACION 27-FEB-13-Soporte Administrativo"/>
    <n v="4"/>
    <n v="4"/>
    <n v="1676"/>
    <n v="1676"/>
    <s v="INT"/>
    <s v="e. Control de presupuesto-Soporte Administrativo"/>
    <x v="9"/>
  </r>
  <r>
    <n v="4125"/>
    <x v="112"/>
    <x v="9"/>
    <x v="1"/>
    <m/>
    <m/>
    <s v="a. Apoyo y presencia en el proyecto"/>
    <x v="2"/>
    <n v="4"/>
    <s v="SIN FECHA COMO TAL, SE ASIGNA LA INTERMEDIA DEL SEGUNDO SEMESTRE"/>
    <m/>
    <m/>
    <m/>
    <m/>
    <m/>
    <m/>
    <m/>
    <m/>
    <m/>
    <s v="SIN CECO"/>
    <s v="NO"/>
    <s v="HOMECENTER BARRANQUILLA REMODELACION 27-FEB-13-Soporte Directivo (Coordinador y Gerencia)"/>
    <n v="4"/>
    <n v="4"/>
    <n v="1676"/>
    <n v="1676"/>
    <s v="INT"/>
    <s v="a. Apoyo y presencia en el proyecto-Soporte Directivo (Coordinador y Gerencia)"/>
    <x v="10"/>
  </r>
  <r>
    <n v="4126"/>
    <x v="112"/>
    <x v="9"/>
    <x v="1"/>
    <m/>
    <m/>
    <s v="b. Conocimiento del proyecto"/>
    <x v="2"/>
    <n v="4"/>
    <s v="SIN FECHA COMO TAL, SE ASIGNA LA INTERMEDIA DEL SEGUNDO SEMESTRE"/>
    <m/>
    <m/>
    <m/>
    <m/>
    <m/>
    <m/>
    <m/>
    <m/>
    <m/>
    <s v="SIN CECO"/>
    <s v="NO"/>
    <s v="HOMECENTER BARRANQUILLA REMODELACION 27-FEB-13-Soporte Directivo (Coordinador y Gerencia)"/>
    <n v="4"/>
    <n v="4"/>
    <n v="1676"/>
    <n v="1676"/>
    <s v="INT"/>
    <s v="b. Conocimiento del proyecto-Soporte Directivo (Coordinador y Gerencia)"/>
    <x v="11"/>
  </r>
  <r>
    <n v="4127"/>
    <x v="112"/>
    <x v="9"/>
    <x v="1"/>
    <m/>
    <m/>
    <s v="c. Planteamiento de soluciones y manejo de conflictos"/>
    <x v="2"/>
    <n v="4"/>
    <s v="SIN FECHA COMO TAL, SE ASIGNA LA INTERMEDIA DEL SEGUNDO SEMESTRE"/>
    <m/>
    <m/>
    <m/>
    <m/>
    <m/>
    <m/>
    <m/>
    <m/>
    <m/>
    <s v="SIN CECO"/>
    <s v="NO"/>
    <s v="HOMECENTER BARRANQUILLA REMODELACION 27-FEB-13-Soporte Directivo (Coordinador y Gerencia)"/>
    <n v="4"/>
    <n v="4"/>
    <n v="1676"/>
    <n v="1676"/>
    <s v="INT"/>
    <s v="c. Planteamiento de soluciones y manejo de conflictos-Soporte Directivo (Coordinador y Gerencia)"/>
    <x v="12"/>
  </r>
  <r>
    <n v="4128"/>
    <x v="112"/>
    <x v="9"/>
    <x v="1"/>
    <m/>
    <m/>
    <s v="d. Cumplimiento de compromisos"/>
    <x v="2"/>
    <n v="4"/>
    <s v="SIN FECHA COMO TAL, SE ASIGNA LA INTERMEDIA DEL SEGUNDO SEMESTRE"/>
    <m/>
    <m/>
    <m/>
    <m/>
    <m/>
    <m/>
    <m/>
    <m/>
    <m/>
    <s v="SIN CECO"/>
    <s v="NO"/>
    <s v="HOMECENTER BARRANQUILLA REMODELACION 27-FEB-13-Soporte Directivo (Coordinador y Gerencia)"/>
    <n v="4"/>
    <n v="4"/>
    <n v="1676"/>
    <n v="1676"/>
    <s v="INT"/>
    <s v="d. Cumplimiento de compromisos-Soporte Directivo (Coordinador y Gerencia)"/>
    <x v="13"/>
  </r>
  <r>
    <n v="4129"/>
    <x v="112"/>
    <x v="9"/>
    <x v="1"/>
    <m/>
    <m/>
    <s v="e. Manejo del cliente"/>
    <x v="2"/>
    <n v="4"/>
    <s v="SIN FECHA COMO TAL, SE ASIGNA LA INTERMEDIA DEL SEGUNDO SEMESTRE"/>
    <m/>
    <m/>
    <m/>
    <m/>
    <m/>
    <m/>
    <m/>
    <m/>
    <m/>
    <s v="SIN CECO"/>
    <s v="NO"/>
    <s v="HOMECENTER BARRANQUILLA REMODELACION 27-FEB-13-Soporte Directivo (Coordinador y Gerencia)"/>
    <n v="4"/>
    <n v="4"/>
    <n v="1676"/>
    <n v="1676"/>
    <s v="INT"/>
    <s v="e. Manejo del cliente-Soporte Directivo (Coordinador y Gerencia)"/>
    <x v="14"/>
  </r>
  <r>
    <n v="4130"/>
    <x v="112"/>
    <x v="9"/>
    <x v="1"/>
    <m/>
    <m/>
    <s v="a. Idoneidad del personal"/>
    <x v="3"/>
    <n v="4"/>
    <s v="SIN FECHA COMO TAL, SE ASIGNA LA INTERMEDIA DEL SEGUNDO SEMESTRE"/>
    <m/>
    <m/>
    <m/>
    <m/>
    <m/>
    <m/>
    <m/>
    <m/>
    <m/>
    <s v="SIN CECO"/>
    <s v="NO"/>
    <s v="HOMECENTER BARRANQUILLA REMODELACION 27-FEB-13-Personal que presta el servicio en obra"/>
    <n v="4"/>
    <n v="4"/>
    <n v="1676"/>
    <n v="1676"/>
    <s v="INT"/>
    <s v="a. Idoneidad del personal-Personal que presta el servicio en obra"/>
    <x v="15"/>
  </r>
  <r>
    <n v="4131"/>
    <x v="112"/>
    <x v="9"/>
    <x v="1"/>
    <m/>
    <m/>
    <s v="b. Oportuna atención al cliente"/>
    <x v="3"/>
    <n v="4"/>
    <s v="SIN FECHA COMO TAL, SE ASIGNA LA INTERMEDIA DEL SEGUNDO SEMESTRE"/>
    <m/>
    <m/>
    <m/>
    <m/>
    <m/>
    <m/>
    <m/>
    <m/>
    <m/>
    <s v="SIN CECO"/>
    <s v="NO"/>
    <s v="HOMECENTER BARRANQUILLA REMODELACION 27-FEB-13-Personal que presta el servicio en obra"/>
    <n v="4"/>
    <n v="4"/>
    <n v="1676"/>
    <n v="1676"/>
    <s v="INT"/>
    <s v="b. Oportuna atención al cliente-Personal que presta el servicio en obra"/>
    <x v="16"/>
  </r>
  <r>
    <n v="4132"/>
    <x v="112"/>
    <x v="9"/>
    <x v="1"/>
    <m/>
    <m/>
    <s v="c. Compromiso con el proyecto"/>
    <x v="3"/>
    <n v="4"/>
    <s v="SIN FECHA COMO TAL, SE ASIGNA LA INTERMEDIA DEL SEGUNDO SEMESTRE"/>
    <m/>
    <m/>
    <m/>
    <m/>
    <m/>
    <m/>
    <m/>
    <m/>
    <m/>
    <s v="SIN CECO"/>
    <s v="NO"/>
    <s v="HOMECENTER BARRANQUILLA REMODELACION 27-FEB-13-Personal que presta el servicio en obra"/>
    <n v="4"/>
    <n v="4"/>
    <n v="1676"/>
    <n v="1676"/>
    <s v="INT"/>
    <s v="c. Compromiso con el proyecto-Personal que presta el servicio en obra"/>
    <x v="17"/>
  </r>
  <r>
    <n v="4133"/>
    <x v="112"/>
    <x v="9"/>
    <x v="1"/>
    <m/>
    <m/>
    <s v="d. Cumplimiento de compromisos"/>
    <x v="3"/>
    <n v="4"/>
    <s v="SIN FECHA COMO TAL, SE ASIGNA LA INTERMEDIA DEL SEGUNDO SEMESTRE"/>
    <m/>
    <m/>
    <m/>
    <m/>
    <m/>
    <m/>
    <m/>
    <m/>
    <m/>
    <s v="SIN CECO"/>
    <s v="NO"/>
    <s v="HOMECENTER BARRANQUILLA REMODELACION 27-FEB-13-Personal que presta el servicio en obra"/>
    <n v="4"/>
    <n v="4"/>
    <n v="1676"/>
    <n v="1676"/>
    <s v="INT"/>
    <s v="d. Cumplimiento de compromisos-Personal que presta el servicio en obra"/>
    <x v="18"/>
  </r>
  <r>
    <n v="4134"/>
    <x v="112"/>
    <x v="9"/>
    <x v="1"/>
    <m/>
    <m/>
    <s v="e. Proactividad en desarrollo de funciones"/>
    <x v="3"/>
    <n v="4"/>
    <s v="SIN FECHA COMO TAL, SE ASIGNA LA INTERMEDIA DEL SEGUNDO SEMESTRE"/>
    <m/>
    <m/>
    <m/>
    <m/>
    <m/>
    <m/>
    <m/>
    <m/>
    <m/>
    <s v="SIN CECO"/>
    <s v="NO"/>
    <s v="HOMECENTER BARRANQUILLA REMODELACION 27-FEB-13-Personal que presta el servicio en obra"/>
    <n v="4"/>
    <n v="4"/>
    <n v="1676"/>
    <n v="1676"/>
    <s v="INT"/>
    <s v="e. Proactividad en desarrollo de funciones-Personal que presta el servicio en obra"/>
    <x v="19"/>
  </r>
  <r>
    <n v="4135"/>
    <x v="112"/>
    <x v="9"/>
    <x v="1"/>
    <m/>
    <m/>
    <s v="a. Calidad del Contenido"/>
    <x v="4"/>
    <n v="4"/>
    <s v="SIN FECHA COMO TAL, SE ASIGNA LA INTERMEDIA DEL SEGUNDO SEMESTRE"/>
    <m/>
    <m/>
    <m/>
    <m/>
    <m/>
    <m/>
    <m/>
    <m/>
    <m/>
    <s v="SIN CECO"/>
    <s v="NO"/>
    <s v="HOMECENTER BARRANQUILLA REMODELACION 27-FEB-13-Productos Asociados de PAYC (Informes, Control de presupuesto y Programación y actas)"/>
    <n v="4"/>
    <n v="4"/>
    <n v="1676"/>
    <n v="1676"/>
    <s v="INT"/>
    <s v="a. Calidad del Contenido-Productos Asociados de PAYC (Informes, Control de presupuesto y Programación y actas)"/>
    <x v="20"/>
  </r>
  <r>
    <n v="4136"/>
    <x v="112"/>
    <x v="9"/>
    <x v="1"/>
    <m/>
    <m/>
    <s v="b. Claridad del Contenido"/>
    <x v="4"/>
    <n v="4"/>
    <s v="SIN FECHA COMO TAL, SE ASIGNA LA INTERMEDIA DEL SEGUNDO SEMESTRE"/>
    <m/>
    <m/>
    <m/>
    <m/>
    <m/>
    <m/>
    <m/>
    <m/>
    <m/>
    <s v="SIN CECO"/>
    <s v="NO"/>
    <s v="HOMECENTER BARRANQUILLA REMODELACION 27-FEB-13-Productos Asociados de PAYC (Informes, Control de presupuesto y Programación y actas)"/>
    <n v="4"/>
    <n v="4"/>
    <n v="1676"/>
    <n v="1676"/>
    <s v="INT"/>
    <s v="b. Claridad del Contenido-Productos Asociados de PAYC (Informes, Control de presupuesto y Programación y actas)"/>
    <x v="21"/>
  </r>
  <r>
    <n v="4137"/>
    <x v="112"/>
    <x v="9"/>
    <x v="1"/>
    <m/>
    <m/>
    <s v="c. Oportunidad en la entrega"/>
    <x v="4"/>
    <n v="4"/>
    <s v="SIN FECHA COMO TAL, SE ASIGNA LA INTERMEDIA DEL SEGUNDO SEMESTRE"/>
    <m/>
    <m/>
    <m/>
    <m/>
    <m/>
    <m/>
    <m/>
    <m/>
    <m/>
    <s v="SIN CECO"/>
    <s v="NO"/>
    <s v="HOMECENTER BARRANQUILLA REMODELACION 27-FEB-13-Productos Asociados de PAYC (Informes, Control de presupuesto y Programación y actas)"/>
    <n v="4"/>
    <n v="4"/>
    <n v="1676"/>
    <n v="1676"/>
    <s v="INT"/>
    <s v="c. Oportunidad en la entrega-Productos Asociados de PAYC (Informes, Control de presupuesto y Programación y actas)"/>
    <x v="22"/>
  </r>
  <r>
    <n v="4138"/>
    <x v="112"/>
    <x v="9"/>
    <x v="1"/>
    <m/>
    <m/>
    <s v="d. Precisión de la información"/>
    <x v="4"/>
    <n v="4"/>
    <s v="SIN FECHA COMO TAL, SE ASIGNA LA INTERMEDIA DEL SEGUNDO SEMESTRE"/>
    <m/>
    <m/>
    <m/>
    <m/>
    <m/>
    <m/>
    <m/>
    <m/>
    <m/>
    <s v="SIN CECO"/>
    <s v="NO"/>
    <s v="HOMECENTER BARRANQUILLA REMODELACION 27-FEB-13-Productos Asociados de PAYC (Informes, Control de presupuesto y Programación y actas)"/>
    <n v="4"/>
    <n v="4"/>
    <n v="1676"/>
    <n v="1676"/>
    <s v="INT"/>
    <s v="d. Precisión de la información-Productos Asociados de PAYC (Informes, Control de presupuesto y Programación y actas)"/>
    <x v="23"/>
  </r>
  <r>
    <n v="4139"/>
    <x v="112"/>
    <x v="9"/>
    <x v="1"/>
    <m/>
    <m/>
    <s v="e. Diagramación"/>
    <x v="4"/>
    <n v="4"/>
    <s v="SIN FECHA COMO TAL, SE ASIGNA LA INTERMEDIA DEL SEGUNDO SEMESTRE"/>
    <m/>
    <m/>
    <m/>
    <m/>
    <m/>
    <m/>
    <m/>
    <m/>
    <m/>
    <s v="SIN CECO"/>
    <s v="NO"/>
    <s v="HOMECENTER BARRANQUILLA REMODELACION 27-FEB-13-Productos Asociados de PAYC (Informes, Control de presupuesto y Programación y actas)"/>
    <n v="4"/>
    <n v="4"/>
    <n v="1676"/>
    <n v="1676"/>
    <s v="INT"/>
    <s v="e. Diagramación-Productos Asociados de PAYC (Informes, Control de presupuesto y Programación y actas)"/>
    <x v="24"/>
  </r>
  <r>
    <n v="4140"/>
    <x v="112"/>
    <x v="9"/>
    <x v="1"/>
    <m/>
    <m/>
    <s v="a. Cumplimiento"/>
    <x v="5"/>
    <n v="4"/>
    <s v="SIN FECHA COMO TAL, SE ASIGNA LA INTERMEDIA DEL SEGUNDO SEMESTRE"/>
    <m/>
    <m/>
    <m/>
    <m/>
    <m/>
    <m/>
    <m/>
    <m/>
    <m/>
    <s v="SIN CECO"/>
    <s v="NO"/>
    <s v="HOMECENTER BARRANQUILLA REMODELACION 27-FEB-13-Compromisos Pactados"/>
    <n v="4"/>
    <n v="4"/>
    <n v="1676"/>
    <n v="1676"/>
    <s v="INT"/>
    <s v="a. Cumplimiento-Compromisos Pactados"/>
    <x v="25"/>
  </r>
  <r>
    <n v="4141"/>
    <x v="112"/>
    <x v="9"/>
    <x v="1"/>
    <m/>
    <m/>
    <s v="b. Satisface expectativas"/>
    <x v="5"/>
    <n v="4"/>
    <s v="SIN FECHA COMO TAL, SE ASIGNA LA INTERMEDIA DEL SEGUNDO SEMESTRE"/>
    <m/>
    <m/>
    <m/>
    <m/>
    <m/>
    <m/>
    <m/>
    <m/>
    <m/>
    <s v="SIN CECO"/>
    <s v="NO"/>
    <s v="HOMECENTER BARRANQUILLA REMODELACION 27-FEB-13-Compromisos Pactados"/>
    <n v="4"/>
    <n v="4"/>
    <n v="1676"/>
    <n v="1676"/>
    <s v="INT"/>
    <s v="b. Satisface expectativas-Compromisos Pactados"/>
    <x v="26"/>
  </r>
  <r>
    <n v="4142"/>
    <x v="112"/>
    <x v="9"/>
    <x v="1"/>
    <m/>
    <m/>
    <s v="c. Calidad de la Información suministrada"/>
    <x v="5"/>
    <n v="4"/>
    <s v="SIN FECHA COMO TAL, SE ASIGNA LA INTERMEDIA DEL SEGUNDO SEMESTRE"/>
    <m/>
    <m/>
    <m/>
    <m/>
    <m/>
    <m/>
    <m/>
    <m/>
    <m/>
    <s v="SIN CECO"/>
    <s v="NO"/>
    <s v="HOMECENTER BARRANQUILLA REMODELACION 27-FEB-13-Compromisos Pactados"/>
    <n v="4"/>
    <n v="4"/>
    <n v="1676"/>
    <n v="1676"/>
    <s v="INT"/>
    <s v="c. Calidad de la Información suministrada-Compromisos Pactados"/>
    <x v="27"/>
  </r>
  <r>
    <n v="4143"/>
    <x v="112"/>
    <x v="9"/>
    <x v="1"/>
    <m/>
    <m/>
    <s v="d. Disposición del personal de PAYC a las solicitudes del cliente"/>
    <x v="5"/>
    <n v="4"/>
    <s v="SIN FECHA COMO TAL, SE ASIGNA LA INTERMEDIA DEL SEGUNDO SEMESTRE"/>
    <m/>
    <m/>
    <m/>
    <m/>
    <m/>
    <m/>
    <m/>
    <m/>
    <m/>
    <s v="SIN CECO"/>
    <s v="NO"/>
    <s v="HOMECENTER BARRANQUILLA REMODELACION 27-FEB-13-Compromisos Pactados"/>
    <n v="4"/>
    <n v="4"/>
    <n v="1676"/>
    <n v="1676"/>
    <s v="INT"/>
    <s v="d. Disposición del personal de PAYC a las solicitudes del cliente-Compromisos Pactados"/>
    <x v="28"/>
  </r>
  <r>
    <n v="4144"/>
    <x v="112"/>
    <x v="9"/>
    <x v="1"/>
    <m/>
    <m/>
    <s v="e. Coherencia entre lo solicitado y lo entregado"/>
    <x v="5"/>
    <n v="4"/>
    <s v="SIN FECHA COMO TAL, SE ASIGNA LA INTERMEDIA DEL SEGUNDO SEMESTRE"/>
    <m/>
    <m/>
    <m/>
    <m/>
    <m/>
    <m/>
    <m/>
    <m/>
    <m/>
    <s v="SIN CECO"/>
    <s v="NO"/>
    <s v="HOMECENTER BARRANQUILLA REMODELACION 27-FEB-13-Compromisos Pactados"/>
    <n v="4"/>
    <n v="4"/>
    <n v="1676"/>
    <n v="1676"/>
    <s v="INT"/>
    <s v="e. Coherencia entre lo solicitado y lo entregado-Compromisos Pactados"/>
    <x v="29"/>
  </r>
  <r>
    <n v="4145"/>
    <x v="112"/>
    <x v="9"/>
    <x v="1"/>
    <m/>
    <m/>
    <s v="Grado de Satisfacción con el Servicio Prestado"/>
    <x v="6"/>
    <n v="4"/>
    <s v="SIN FECHA COMO TAL, SE ASIGNA LA INTERMEDIA DEL SEGUNDO SEMESTRE"/>
    <m/>
    <m/>
    <m/>
    <m/>
    <m/>
    <m/>
    <m/>
    <m/>
    <m/>
    <s v="SIN CECO"/>
    <s v="NO"/>
    <s v="HOMECENTER BARRANQUILLA REMODELACION 27-FEB-13-Grado de Satisfacción con el Servicio Prestado"/>
    <n v="4"/>
    <n v="4"/>
    <n v="1676"/>
    <n v="1676"/>
    <s v="INT"/>
    <s v="Grado de Satisfacción con el Servicio Prestado-Grado de Satisfacción con el Servicio Prestado"/>
    <x v="30"/>
  </r>
  <r>
    <n v="4146"/>
    <x v="112"/>
    <x v="9"/>
    <x v="1"/>
    <m/>
    <m/>
    <s v="Posibilidad de Volver a Contratar con PAYC"/>
    <x v="7"/>
    <n v="4"/>
    <s v="SIN FECHA COMO TAL, SE ASIGNA LA INTERMEDIA DEL SEGUNDO SEMESTRE"/>
    <m/>
    <m/>
    <m/>
    <m/>
    <m/>
    <m/>
    <m/>
    <m/>
    <m/>
    <s v="SIN CECO"/>
    <s v="NO"/>
    <s v="HOMECENTER BARRANQUILLA REMODELACION 27-FEB-13-Posibilidad de Volver a Contratar con PAYC"/>
    <n v="4"/>
    <n v="4"/>
    <n v="1676"/>
    <n v="1676"/>
    <s v="INT"/>
    <s v="Posibilidad de Volver a Contratar con PAYC-Posibilidad de Volver a Contratar con PAYC"/>
    <x v="31"/>
  </r>
  <r>
    <n v="4147"/>
    <x v="112"/>
    <x v="9"/>
    <x v="1"/>
    <m/>
    <m/>
    <s v="Principales fortalezas en el servicio que presta PAYC"/>
    <x v="8"/>
    <s v="controles administrativos-"/>
    <s v="SIN FECHA COMO TAL, SE ASIGNA LA INTERMEDIA DEL SEGUNDO SEMESTRE"/>
    <s v="CONTROL ADMON"/>
    <m/>
    <m/>
    <m/>
    <m/>
    <m/>
    <m/>
    <m/>
    <m/>
    <s v="SIN CECO"/>
    <s v="NO"/>
    <s v="HOMECENTER BARRANQUILLA REMODELACION 27-FEB-13-Fortalezas PAYC"/>
    <s v="controles administrativos-"/>
    <n v="0"/>
    <n v="1676"/>
    <n v="1676"/>
    <s v="INT"/>
    <s v="Principales fortalezas en el servicio que presta PAYC-Fortalezas PAYC"/>
    <x v="32"/>
  </r>
  <r>
    <n v="4148"/>
    <x v="112"/>
    <x v="9"/>
    <x v="1"/>
    <m/>
    <m/>
    <s v="Principales debilidades en el servicio que presta PAYC"/>
    <x v="9"/>
    <s v="-"/>
    <s v="SIN FECHA COMO TAL, SE ASIGNA LA INTERMEDIA DEL SEGUNDO SEMESTRE"/>
    <m/>
    <m/>
    <m/>
    <m/>
    <m/>
    <m/>
    <m/>
    <m/>
    <m/>
    <s v="SIN CECO"/>
    <s v="NO"/>
    <s v="HOMECENTER BARRANQUILLA REMODELACION 27-FEB-13-Debilidades PAYC"/>
    <s v="-"/>
    <n v="0"/>
    <n v="1676"/>
    <n v="1676"/>
    <s v="INT"/>
    <s v="Principales debilidades en el servicio que presta PAYC-Debilidades PAYC"/>
    <x v="33"/>
  </r>
  <r>
    <n v="4149"/>
    <x v="113"/>
    <x v="9"/>
    <x v="1"/>
    <m/>
    <m/>
    <s v="a. Conocimiento específico de temas aplicables al proyecto"/>
    <x v="0"/>
    <n v="4"/>
    <s v="SIN FECHA COMO TAL, SE ASIGNA LA INTERMEDIA DEL SEGUNDO SEMESTRE"/>
    <m/>
    <m/>
    <m/>
    <m/>
    <m/>
    <m/>
    <m/>
    <m/>
    <m/>
    <s v="SIN CECO"/>
    <s v="NO"/>
    <s v="OXO 69_x000a_11-MAR-2013-Soporte Técnico"/>
    <n v="4"/>
    <n v="4"/>
    <n v="1151"/>
    <n v="1151"/>
    <s v="INT"/>
    <s v="a. Conocimiento específico de temas aplicables al proyecto-Soporte Técnico"/>
    <x v="0"/>
  </r>
  <r>
    <n v="4150"/>
    <x v="113"/>
    <x v="9"/>
    <x v="1"/>
    <m/>
    <m/>
    <s v="b. Idoneidad y Calidad del soporte"/>
    <x v="0"/>
    <n v="4"/>
    <s v="SIN FECHA COMO TAL, SE ASIGNA LA INTERMEDIA DEL SEGUNDO SEMESTRE"/>
    <m/>
    <m/>
    <m/>
    <m/>
    <m/>
    <m/>
    <m/>
    <m/>
    <m/>
    <s v="SIN CECO"/>
    <s v="NO"/>
    <s v="OXO 69_x000a_11-MAR-2013-Soporte Técnico"/>
    <n v="4"/>
    <n v="4"/>
    <n v="1151"/>
    <n v="1151"/>
    <s v="INT"/>
    <s v="b. Idoneidad y Calidad del soporte-Soporte Técnico"/>
    <x v="1"/>
  </r>
  <r>
    <n v="4151"/>
    <x v="113"/>
    <x v="9"/>
    <x v="1"/>
    <m/>
    <m/>
    <s v="c. Cumplimiento de especificaciones técnicas de construcción"/>
    <x v="0"/>
    <n v="4"/>
    <s v="SIN FECHA COMO TAL, SE ASIGNA LA INTERMEDIA DEL SEGUNDO SEMESTRE"/>
    <m/>
    <m/>
    <m/>
    <m/>
    <m/>
    <m/>
    <m/>
    <m/>
    <m/>
    <s v="SIN CECO"/>
    <s v="NO"/>
    <s v="OXO 69_x000a_11-MAR-2013-Soporte Técnico"/>
    <n v="4"/>
    <n v="4"/>
    <n v="1151"/>
    <n v="1151"/>
    <s v="INT"/>
    <s v="c. Cumplimiento de especificaciones técnicas de construcción-Soporte Técnico"/>
    <x v="2"/>
  </r>
  <r>
    <n v="4152"/>
    <x v="113"/>
    <x v="9"/>
    <x v="1"/>
    <m/>
    <m/>
    <s v="d. Confiabilidad de los conceptos aplicados"/>
    <x v="0"/>
    <n v="4"/>
    <s v="SIN FECHA COMO TAL, SE ASIGNA LA INTERMEDIA DEL SEGUNDO SEMESTRE"/>
    <m/>
    <m/>
    <m/>
    <m/>
    <m/>
    <m/>
    <m/>
    <m/>
    <m/>
    <s v="SIN CECO"/>
    <s v="NO"/>
    <s v="OXO 69_x000a_11-MAR-2013-Soporte Técnico"/>
    <n v="4"/>
    <n v="4"/>
    <n v="1151"/>
    <n v="1151"/>
    <s v="INT"/>
    <s v="d. Confiabilidad de los conceptos aplicados-Soporte Técnico"/>
    <x v="3"/>
  </r>
  <r>
    <n v="4153"/>
    <x v="113"/>
    <x v="9"/>
    <x v="1"/>
    <m/>
    <m/>
    <s v="e. Oportunidad en entrega de información o requerimientos"/>
    <x v="0"/>
    <n v="4"/>
    <s v="SIN FECHA COMO TAL, SE ASIGNA LA INTERMEDIA DEL SEGUNDO SEMESTRE"/>
    <m/>
    <m/>
    <m/>
    <m/>
    <m/>
    <m/>
    <m/>
    <m/>
    <m/>
    <s v="SIN CECO"/>
    <s v="NO"/>
    <s v="OXO 69_x000a_11-MAR-2013-Soporte Técnico"/>
    <n v="4"/>
    <n v="4"/>
    <n v="1151"/>
    <n v="1151"/>
    <s v="INT"/>
    <s v="e. Oportunidad en entrega de información o requerimientos-Soporte Técnico"/>
    <x v="4"/>
  </r>
  <r>
    <n v="4154"/>
    <x v="113"/>
    <x v="9"/>
    <x v="1"/>
    <m/>
    <m/>
    <s v="a. Oportunidad de la gestión en obra"/>
    <x v="1"/>
    <n v="4"/>
    <s v="SIN FECHA COMO TAL, SE ASIGNA LA INTERMEDIA DEL SEGUNDO SEMESTRE"/>
    <m/>
    <m/>
    <m/>
    <m/>
    <m/>
    <m/>
    <m/>
    <m/>
    <m/>
    <s v="SIN CECO"/>
    <s v="NO"/>
    <s v="OXO 69_x000a_11-MAR-2013-Soporte Administrativo"/>
    <n v="4"/>
    <n v="4"/>
    <n v="1151"/>
    <n v="1151"/>
    <s v="INT"/>
    <s v="a. Oportunidad de la gestión en obra-Soporte Administrativo"/>
    <x v="5"/>
  </r>
  <r>
    <n v="4155"/>
    <x v="113"/>
    <x v="9"/>
    <x v="1"/>
    <m/>
    <m/>
    <s v="b. Manejo administrativo del proyecto"/>
    <x v="1"/>
    <n v="4"/>
    <s v="SIN FECHA COMO TAL, SE ASIGNA LA INTERMEDIA DEL SEGUNDO SEMESTRE"/>
    <m/>
    <m/>
    <m/>
    <m/>
    <m/>
    <m/>
    <m/>
    <m/>
    <m/>
    <s v="SIN CECO"/>
    <s v="NO"/>
    <s v="OXO 69_x000a_11-MAR-2013-Soporte Administrativo"/>
    <n v="4"/>
    <n v="4"/>
    <n v="1151"/>
    <n v="1151"/>
    <s v="INT"/>
    <s v="b. Manejo administrativo del proyecto-Soporte Administrativo"/>
    <x v="6"/>
  </r>
  <r>
    <n v="4156"/>
    <x v="113"/>
    <x v="9"/>
    <x v="1"/>
    <m/>
    <m/>
    <s v="c. Información clara y veraz sobre la administración de proyecto"/>
    <x v="1"/>
    <n v="4"/>
    <s v="SIN FECHA COMO TAL, SE ASIGNA LA INTERMEDIA DEL SEGUNDO SEMESTRE"/>
    <m/>
    <m/>
    <m/>
    <m/>
    <m/>
    <m/>
    <m/>
    <m/>
    <m/>
    <s v="SIN CECO"/>
    <s v="NO"/>
    <s v="OXO 69_x000a_11-MAR-2013-Soporte Administrativo"/>
    <n v="4"/>
    <n v="4"/>
    <n v="1151"/>
    <n v="1151"/>
    <s v="INT"/>
    <s v="c. Información clara y veraz sobre la administración de proyecto-Soporte Administrativo"/>
    <x v="7"/>
  </r>
  <r>
    <n v="4157"/>
    <x v="113"/>
    <x v="9"/>
    <x v="1"/>
    <m/>
    <m/>
    <s v="d. Cumplimientos con expectativas del cliente"/>
    <x v="1"/>
    <n v="4"/>
    <s v="SIN FECHA COMO TAL, SE ASIGNA LA INTERMEDIA DEL SEGUNDO SEMESTRE"/>
    <m/>
    <m/>
    <m/>
    <m/>
    <m/>
    <m/>
    <m/>
    <m/>
    <m/>
    <s v="SIN CECO"/>
    <s v="NO"/>
    <s v="OXO 69_x000a_11-MAR-2013-Soporte Administrativo"/>
    <n v="4"/>
    <n v="4"/>
    <n v="1151"/>
    <n v="1151"/>
    <s v="INT"/>
    <s v="d. Cumplimientos con expectativas del cliente-Soporte Administrativo"/>
    <x v="8"/>
  </r>
  <r>
    <n v="4158"/>
    <x v="113"/>
    <x v="9"/>
    <x v="1"/>
    <m/>
    <m/>
    <s v="e. Control de presupuesto"/>
    <x v="1"/>
    <n v="4"/>
    <s v="SIN FECHA COMO TAL, SE ASIGNA LA INTERMEDIA DEL SEGUNDO SEMESTRE"/>
    <m/>
    <m/>
    <m/>
    <m/>
    <m/>
    <m/>
    <m/>
    <m/>
    <m/>
    <s v="SIN CECO"/>
    <s v="NO"/>
    <s v="OXO 69_x000a_11-MAR-2013-Soporte Administrativo"/>
    <n v="4"/>
    <n v="4"/>
    <n v="1151"/>
    <n v="1151"/>
    <s v="INT"/>
    <s v="e. Control de presupuesto-Soporte Administrativo"/>
    <x v="9"/>
  </r>
  <r>
    <n v="4159"/>
    <x v="113"/>
    <x v="9"/>
    <x v="1"/>
    <m/>
    <m/>
    <s v="a. Apoyo y presencia en el proyecto"/>
    <x v="2"/>
    <n v="4"/>
    <s v="SIN FECHA COMO TAL, SE ASIGNA LA INTERMEDIA DEL SEGUNDO SEMESTRE"/>
    <m/>
    <m/>
    <m/>
    <m/>
    <m/>
    <m/>
    <m/>
    <m/>
    <m/>
    <s v="SIN CECO"/>
    <s v="NO"/>
    <s v="OXO 69_x000a_11-MAR-2013-Soporte Directivo (Coordinador y Gerencia)"/>
    <n v="4"/>
    <n v="4"/>
    <n v="1151"/>
    <n v="1151"/>
    <s v="INT"/>
    <s v="a. Apoyo y presencia en el proyecto-Soporte Directivo (Coordinador y Gerencia)"/>
    <x v="10"/>
  </r>
  <r>
    <n v="4160"/>
    <x v="113"/>
    <x v="9"/>
    <x v="1"/>
    <m/>
    <m/>
    <s v="b. Conocimiento del proyecto"/>
    <x v="2"/>
    <n v="4"/>
    <s v="SIN FECHA COMO TAL, SE ASIGNA LA INTERMEDIA DEL SEGUNDO SEMESTRE"/>
    <m/>
    <m/>
    <m/>
    <m/>
    <m/>
    <m/>
    <m/>
    <m/>
    <m/>
    <s v="SIN CECO"/>
    <s v="NO"/>
    <s v="OXO 69_x000a_11-MAR-2013-Soporte Directivo (Coordinador y Gerencia)"/>
    <n v="4"/>
    <n v="4"/>
    <n v="1151"/>
    <n v="1151"/>
    <s v="INT"/>
    <s v="b. Conocimiento del proyecto-Soporte Directivo (Coordinador y Gerencia)"/>
    <x v="11"/>
  </r>
  <r>
    <n v="4161"/>
    <x v="113"/>
    <x v="9"/>
    <x v="1"/>
    <m/>
    <m/>
    <s v="c. Planteamiento de soluciones y manejo de conflictos"/>
    <x v="2"/>
    <n v="4"/>
    <s v="SIN FECHA COMO TAL, SE ASIGNA LA INTERMEDIA DEL SEGUNDO SEMESTRE"/>
    <m/>
    <m/>
    <m/>
    <m/>
    <m/>
    <m/>
    <m/>
    <m/>
    <m/>
    <s v="SIN CECO"/>
    <s v="NO"/>
    <s v="OXO 69_x000a_11-MAR-2013-Soporte Directivo (Coordinador y Gerencia)"/>
    <n v="4"/>
    <n v="4"/>
    <n v="1151"/>
    <n v="1151"/>
    <s v="INT"/>
    <s v="c. Planteamiento de soluciones y manejo de conflictos-Soporte Directivo (Coordinador y Gerencia)"/>
    <x v="12"/>
  </r>
  <r>
    <n v="4162"/>
    <x v="113"/>
    <x v="9"/>
    <x v="1"/>
    <m/>
    <m/>
    <s v="d. Cumplimiento de compromisos"/>
    <x v="2"/>
    <n v="4"/>
    <s v="SIN FECHA COMO TAL, SE ASIGNA LA INTERMEDIA DEL SEGUNDO SEMESTRE"/>
    <m/>
    <m/>
    <m/>
    <m/>
    <m/>
    <m/>
    <m/>
    <m/>
    <m/>
    <s v="SIN CECO"/>
    <s v="NO"/>
    <s v="OXO 69_x000a_11-MAR-2013-Soporte Directivo (Coordinador y Gerencia)"/>
    <n v="4"/>
    <n v="4"/>
    <n v="1151"/>
    <n v="1151"/>
    <s v="INT"/>
    <s v="d. Cumplimiento de compromisos-Soporte Directivo (Coordinador y Gerencia)"/>
    <x v="13"/>
  </r>
  <r>
    <n v="4163"/>
    <x v="113"/>
    <x v="9"/>
    <x v="1"/>
    <m/>
    <m/>
    <s v="e. Manejo del cliente"/>
    <x v="2"/>
    <n v="5"/>
    <s v="SIN FECHA COMO TAL, SE ASIGNA LA INTERMEDIA DEL SEGUNDO SEMESTRE"/>
    <m/>
    <m/>
    <m/>
    <m/>
    <m/>
    <m/>
    <m/>
    <m/>
    <m/>
    <s v="SIN CECO"/>
    <s v="NO"/>
    <s v="OXO 69_x000a_11-MAR-2013-Soporte Directivo (Coordinador y Gerencia)"/>
    <n v="5"/>
    <n v="5"/>
    <n v="1151"/>
    <n v="1151"/>
    <s v="INT"/>
    <s v="e. Manejo del cliente-Soporte Directivo (Coordinador y Gerencia)"/>
    <x v="14"/>
  </r>
  <r>
    <n v="4164"/>
    <x v="113"/>
    <x v="9"/>
    <x v="1"/>
    <m/>
    <m/>
    <s v="a. Idoneidad del personal"/>
    <x v="3"/>
    <n v="4"/>
    <s v="SIN FECHA COMO TAL, SE ASIGNA LA INTERMEDIA DEL SEGUNDO SEMESTRE"/>
    <m/>
    <m/>
    <m/>
    <m/>
    <m/>
    <m/>
    <m/>
    <m/>
    <m/>
    <s v="SIN CECO"/>
    <s v="NO"/>
    <s v="OXO 69_x000a_11-MAR-2013-Personal que presta el servicio en obra"/>
    <n v="4"/>
    <n v="4"/>
    <n v="1151"/>
    <n v="1151"/>
    <s v="INT"/>
    <s v="a. Idoneidad del personal-Personal que presta el servicio en obra"/>
    <x v="15"/>
  </r>
  <r>
    <n v="4165"/>
    <x v="113"/>
    <x v="9"/>
    <x v="1"/>
    <m/>
    <m/>
    <s v="b. Oportuna atención al cliente"/>
    <x v="3"/>
    <n v="4"/>
    <s v="SIN FECHA COMO TAL, SE ASIGNA LA INTERMEDIA DEL SEGUNDO SEMESTRE"/>
    <m/>
    <m/>
    <m/>
    <m/>
    <m/>
    <m/>
    <m/>
    <m/>
    <m/>
    <s v="SIN CECO"/>
    <s v="NO"/>
    <s v="OXO 69_x000a_11-MAR-2013-Personal que presta el servicio en obra"/>
    <n v="4"/>
    <n v="4"/>
    <n v="1151"/>
    <n v="1151"/>
    <s v="INT"/>
    <s v="b. Oportuna atención al cliente-Personal que presta el servicio en obra"/>
    <x v="16"/>
  </r>
  <r>
    <n v="4166"/>
    <x v="113"/>
    <x v="9"/>
    <x v="1"/>
    <m/>
    <m/>
    <s v="c. Compromiso con el proyecto"/>
    <x v="3"/>
    <n v="5"/>
    <s v="SIN FECHA COMO TAL, SE ASIGNA LA INTERMEDIA DEL SEGUNDO SEMESTRE"/>
    <m/>
    <m/>
    <m/>
    <m/>
    <m/>
    <m/>
    <m/>
    <m/>
    <m/>
    <s v="SIN CECO"/>
    <s v="NO"/>
    <s v="OXO 69_x000a_11-MAR-2013-Personal que presta el servicio en obra"/>
    <n v="5"/>
    <n v="5"/>
    <n v="1151"/>
    <n v="1151"/>
    <s v="INT"/>
    <s v="c. Compromiso con el proyecto-Personal que presta el servicio en obra"/>
    <x v="17"/>
  </r>
  <r>
    <n v="4167"/>
    <x v="113"/>
    <x v="9"/>
    <x v="1"/>
    <m/>
    <m/>
    <s v="d. Cumplimiento de compromisos"/>
    <x v="3"/>
    <n v="4"/>
    <s v="SIN FECHA COMO TAL, SE ASIGNA LA INTERMEDIA DEL SEGUNDO SEMESTRE"/>
    <m/>
    <m/>
    <m/>
    <m/>
    <m/>
    <m/>
    <m/>
    <m/>
    <m/>
    <s v="SIN CECO"/>
    <s v="NO"/>
    <s v="OXO 69_x000a_11-MAR-2013-Personal que presta el servicio en obra"/>
    <n v="4"/>
    <n v="4"/>
    <n v="1151"/>
    <n v="1151"/>
    <s v="INT"/>
    <s v="d. Cumplimiento de compromisos-Personal que presta el servicio en obra"/>
    <x v="18"/>
  </r>
  <r>
    <n v="4168"/>
    <x v="113"/>
    <x v="9"/>
    <x v="1"/>
    <m/>
    <m/>
    <s v="e. Proactividad en desarrollo de funciones"/>
    <x v="3"/>
    <n v="4"/>
    <s v="SIN FECHA COMO TAL, SE ASIGNA LA INTERMEDIA DEL SEGUNDO SEMESTRE"/>
    <m/>
    <m/>
    <m/>
    <m/>
    <m/>
    <m/>
    <m/>
    <m/>
    <m/>
    <s v="SIN CECO"/>
    <s v="NO"/>
    <s v="OXO 69_x000a_11-MAR-2013-Personal que presta el servicio en obra"/>
    <n v="4"/>
    <n v="4"/>
    <n v="1151"/>
    <n v="1151"/>
    <s v="INT"/>
    <s v="e. Proactividad en desarrollo de funciones-Personal que presta el servicio en obra"/>
    <x v="19"/>
  </r>
  <r>
    <n v="4169"/>
    <x v="113"/>
    <x v="9"/>
    <x v="1"/>
    <m/>
    <m/>
    <s v="a. Calidad del Contenido"/>
    <x v="4"/>
    <n v="4"/>
    <s v="SIN FECHA COMO TAL, SE ASIGNA LA INTERMEDIA DEL SEGUNDO SEMESTRE"/>
    <m/>
    <m/>
    <m/>
    <m/>
    <m/>
    <m/>
    <m/>
    <m/>
    <m/>
    <s v="SIN CECO"/>
    <s v="NO"/>
    <s v="OXO 69_x000a_11-MAR-2013-Productos Asociados de PAYC (Informes, Control de presupuesto y Programación y actas)"/>
    <n v="4"/>
    <n v="4"/>
    <n v="1151"/>
    <n v="1151"/>
    <s v="INT"/>
    <s v="a. Calidad del Contenido-Productos Asociados de PAYC (Informes, Control de presupuesto y Programación y actas)"/>
    <x v="20"/>
  </r>
  <r>
    <n v="4170"/>
    <x v="113"/>
    <x v="9"/>
    <x v="1"/>
    <m/>
    <m/>
    <s v="b. Claridad del Contenido"/>
    <x v="4"/>
    <n v="4"/>
    <s v="SIN FECHA COMO TAL, SE ASIGNA LA INTERMEDIA DEL SEGUNDO SEMESTRE"/>
    <m/>
    <m/>
    <m/>
    <m/>
    <m/>
    <m/>
    <m/>
    <m/>
    <m/>
    <s v="SIN CECO"/>
    <s v="NO"/>
    <s v="OXO 69_x000a_11-MAR-2013-Productos Asociados de PAYC (Informes, Control de presupuesto y Programación y actas)"/>
    <n v="4"/>
    <n v="4"/>
    <n v="1151"/>
    <n v="1151"/>
    <s v="INT"/>
    <s v="b. Claridad del Contenido-Productos Asociados de PAYC (Informes, Control de presupuesto y Programación y actas)"/>
    <x v="21"/>
  </r>
  <r>
    <n v="4171"/>
    <x v="113"/>
    <x v="9"/>
    <x v="1"/>
    <m/>
    <m/>
    <s v="c. Oportunidad en la entrega"/>
    <x v="4"/>
    <n v="4"/>
    <s v="SIN FECHA COMO TAL, SE ASIGNA LA INTERMEDIA DEL SEGUNDO SEMESTRE"/>
    <m/>
    <m/>
    <m/>
    <m/>
    <m/>
    <m/>
    <m/>
    <m/>
    <m/>
    <s v="SIN CECO"/>
    <s v="NO"/>
    <s v="OXO 69_x000a_11-MAR-2013-Productos Asociados de PAYC (Informes, Control de presupuesto y Programación y actas)"/>
    <n v="4"/>
    <n v="4"/>
    <n v="1151"/>
    <n v="1151"/>
    <s v="INT"/>
    <s v="c. Oportunidad en la entrega-Productos Asociados de PAYC (Informes, Control de presupuesto y Programación y actas)"/>
    <x v="22"/>
  </r>
  <r>
    <n v="4172"/>
    <x v="113"/>
    <x v="9"/>
    <x v="1"/>
    <m/>
    <m/>
    <s v="d. Precisión de la información"/>
    <x v="4"/>
    <n v="4"/>
    <s v="SIN FECHA COMO TAL, SE ASIGNA LA INTERMEDIA DEL SEGUNDO SEMESTRE"/>
    <m/>
    <m/>
    <m/>
    <m/>
    <m/>
    <m/>
    <m/>
    <m/>
    <m/>
    <s v="SIN CECO"/>
    <s v="NO"/>
    <s v="OXO 69_x000a_11-MAR-2013-Productos Asociados de PAYC (Informes, Control de presupuesto y Programación y actas)"/>
    <n v="4"/>
    <n v="4"/>
    <n v="1151"/>
    <n v="1151"/>
    <s v="INT"/>
    <s v="d. Precisión de la información-Productos Asociados de PAYC (Informes, Control de presupuesto y Programación y actas)"/>
    <x v="23"/>
  </r>
  <r>
    <n v="4173"/>
    <x v="113"/>
    <x v="9"/>
    <x v="1"/>
    <m/>
    <m/>
    <s v="e. Diagramación"/>
    <x v="4"/>
    <n v="4"/>
    <s v="SIN FECHA COMO TAL, SE ASIGNA LA INTERMEDIA DEL SEGUNDO SEMESTRE"/>
    <m/>
    <m/>
    <m/>
    <m/>
    <m/>
    <m/>
    <m/>
    <m/>
    <m/>
    <s v="SIN CECO"/>
    <s v="NO"/>
    <s v="OXO 69_x000a_11-MAR-2013-Productos Asociados de PAYC (Informes, Control de presupuesto y Programación y actas)"/>
    <n v="4"/>
    <n v="4"/>
    <n v="1151"/>
    <n v="1151"/>
    <s v="INT"/>
    <s v="e. Diagramación-Productos Asociados de PAYC (Informes, Control de presupuesto y Programación y actas)"/>
    <x v="24"/>
  </r>
  <r>
    <n v="4174"/>
    <x v="113"/>
    <x v="9"/>
    <x v="1"/>
    <m/>
    <m/>
    <s v="a. Cumplimiento"/>
    <x v="5"/>
    <n v="4"/>
    <s v="SIN FECHA COMO TAL, SE ASIGNA LA INTERMEDIA DEL SEGUNDO SEMESTRE"/>
    <m/>
    <m/>
    <m/>
    <m/>
    <m/>
    <m/>
    <m/>
    <m/>
    <m/>
    <s v="SIN CECO"/>
    <s v="NO"/>
    <s v="OXO 69_x000a_11-MAR-2013-Compromisos Pactados"/>
    <n v="4"/>
    <n v="4"/>
    <n v="1151"/>
    <n v="1151"/>
    <s v="INT"/>
    <s v="a. Cumplimiento-Compromisos Pactados"/>
    <x v="25"/>
  </r>
  <r>
    <n v="4175"/>
    <x v="113"/>
    <x v="9"/>
    <x v="1"/>
    <m/>
    <m/>
    <s v="b. Satisface expectativas"/>
    <x v="5"/>
    <n v="4"/>
    <s v="SIN FECHA COMO TAL, SE ASIGNA LA INTERMEDIA DEL SEGUNDO SEMESTRE"/>
    <m/>
    <m/>
    <m/>
    <m/>
    <m/>
    <m/>
    <m/>
    <m/>
    <m/>
    <s v="SIN CECO"/>
    <s v="NO"/>
    <s v="OXO 69_x000a_11-MAR-2013-Compromisos Pactados"/>
    <n v="4"/>
    <n v="4"/>
    <n v="1151"/>
    <n v="1151"/>
    <s v="INT"/>
    <s v="b. Satisface expectativas-Compromisos Pactados"/>
    <x v="26"/>
  </r>
  <r>
    <n v="4176"/>
    <x v="113"/>
    <x v="9"/>
    <x v="1"/>
    <m/>
    <m/>
    <s v="c. Calidad de la Información suministrada"/>
    <x v="5"/>
    <n v="4"/>
    <s v="SIN FECHA COMO TAL, SE ASIGNA LA INTERMEDIA DEL SEGUNDO SEMESTRE"/>
    <m/>
    <m/>
    <m/>
    <m/>
    <m/>
    <m/>
    <m/>
    <m/>
    <m/>
    <s v="SIN CECO"/>
    <s v="NO"/>
    <s v="OXO 69_x000a_11-MAR-2013-Compromisos Pactados"/>
    <n v="4"/>
    <n v="4"/>
    <n v="1151"/>
    <n v="1151"/>
    <s v="INT"/>
    <s v="c. Calidad de la Información suministrada-Compromisos Pactados"/>
    <x v="27"/>
  </r>
  <r>
    <n v="4177"/>
    <x v="113"/>
    <x v="9"/>
    <x v="1"/>
    <m/>
    <m/>
    <s v="d. Disposición del personal de PAYC a las solicitudes del cliente"/>
    <x v="5"/>
    <n v="5"/>
    <s v="SIN FECHA COMO TAL, SE ASIGNA LA INTERMEDIA DEL SEGUNDO SEMESTRE"/>
    <m/>
    <m/>
    <m/>
    <m/>
    <m/>
    <m/>
    <m/>
    <m/>
    <m/>
    <s v="SIN CECO"/>
    <s v="NO"/>
    <s v="OXO 69_x000a_11-MAR-2013-Compromisos Pactados"/>
    <n v="5"/>
    <n v="5"/>
    <n v="1151"/>
    <n v="1151"/>
    <s v="INT"/>
    <s v="d. Disposición del personal de PAYC a las solicitudes del cliente-Compromisos Pactados"/>
    <x v="28"/>
  </r>
  <r>
    <n v="4178"/>
    <x v="113"/>
    <x v="9"/>
    <x v="1"/>
    <m/>
    <m/>
    <s v="e. Coherencia entre lo solicitado y lo entregado"/>
    <x v="5"/>
    <n v="4"/>
    <s v="SIN FECHA COMO TAL, SE ASIGNA LA INTERMEDIA DEL SEGUNDO SEMESTRE"/>
    <m/>
    <m/>
    <m/>
    <m/>
    <m/>
    <m/>
    <m/>
    <m/>
    <m/>
    <s v="SIN CECO"/>
    <s v="NO"/>
    <s v="OXO 69_x000a_11-MAR-2013-Compromisos Pactados"/>
    <n v="4"/>
    <n v="4"/>
    <n v="1151"/>
    <n v="1151"/>
    <s v="INT"/>
    <s v="e. Coherencia entre lo solicitado y lo entregado-Compromisos Pactados"/>
    <x v="29"/>
  </r>
  <r>
    <n v="4179"/>
    <x v="113"/>
    <x v="9"/>
    <x v="1"/>
    <m/>
    <m/>
    <s v="Grado de Satisfacción con el Servicio Prestado"/>
    <x v="6"/>
    <n v="4"/>
    <s v="SIN FECHA COMO TAL, SE ASIGNA LA INTERMEDIA DEL SEGUNDO SEMESTRE"/>
    <m/>
    <m/>
    <m/>
    <m/>
    <m/>
    <m/>
    <m/>
    <m/>
    <m/>
    <s v="SIN CECO"/>
    <s v="NO"/>
    <s v="OXO 69_x000a_11-MAR-2013-Grado de Satisfacción con el Servicio Prestado"/>
    <n v="4"/>
    <n v="4"/>
    <n v="1151"/>
    <n v="1151"/>
    <s v="INT"/>
    <s v="Grado de Satisfacción con el Servicio Prestado-Grado de Satisfacción con el Servicio Prestado"/>
    <x v="30"/>
  </r>
  <r>
    <n v="4180"/>
    <x v="113"/>
    <x v="9"/>
    <x v="1"/>
    <m/>
    <m/>
    <s v="Posibilidad de Volver a Contratar con PAYC"/>
    <x v="7"/>
    <n v="5"/>
    <s v="SIN FECHA COMO TAL, SE ASIGNA LA INTERMEDIA DEL SEGUNDO SEMESTRE"/>
    <m/>
    <m/>
    <m/>
    <m/>
    <m/>
    <m/>
    <m/>
    <m/>
    <m/>
    <s v="SIN CECO"/>
    <s v="NO"/>
    <s v="OXO 69_x000a_11-MAR-2013-Posibilidad de Volver a Contratar con PAYC"/>
    <n v="5"/>
    <n v="5"/>
    <n v="1151"/>
    <n v="1151"/>
    <s v="INT"/>
    <s v="Posibilidad de Volver a Contratar con PAYC-Posibilidad de Volver a Contratar con PAYC"/>
    <x v="31"/>
  </r>
  <r>
    <n v="4181"/>
    <x v="113"/>
    <x v="9"/>
    <x v="1"/>
    <m/>
    <m/>
    <s v="Principales fortalezas en el servicio que presta PAYC"/>
    <x v="8"/>
    <s v="El soporte técnico y administrativo en los temas de contratación de contratistas generales de construcción-Control técnico y administrativo en la obra-"/>
    <s v="SIN FECHA COMO TAL, SE ASIGNA LA INTERMEDIA DEL SEGUNDO SEMESTRE"/>
    <s v="SOPORTE TÉCNICO"/>
    <s v="SOPORTE ADMINISTRATIVO"/>
    <s v="CONTROL TÉCNICO"/>
    <s v="CONTROL ADMINISTRATIVO"/>
    <m/>
    <m/>
    <m/>
    <m/>
    <m/>
    <s v="SIN CECO"/>
    <s v="NO"/>
    <s v="OXO 69_x000a_11-MAR-2013-Fortalezas PAYC"/>
    <s v="El soporte técnico y administrativo en los temas de contratación de contratistas generales de construcción-Control técnico y administrativo en la obra-"/>
    <n v="0"/>
    <n v="1151"/>
    <n v="1151"/>
    <s v="INT"/>
    <s v="Principales fortalezas en el servicio que presta PAYC-Fortalezas PAYC"/>
    <x v="32"/>
  </r>
  <r>
    <n v="4182"/>
    <x v="113"/>
    <x v="9"/>
    <x v="1"/>
    <m/>
    <m/>
    <s v="Principales debilidades en el servicio que presta PAYC"/>
    <x v="9"/>
    <s v="ninguna-"/>
    <s v="SIN FECHA COMO TAL, SE ASIGNA LA INTERMEDIA DEL SEGUNDO SEMESTRE"/>
    <m/>
    <m/>
    <m/>
    <m/>
    <m/>
    <m/>
    <m/>
    <m/>
    <m/>
    <s v="SIN CECO"/>
    <s v="NO"/>
    <s v="OXO 69_x000a_11-MAR-2013-Debilidades PAYC"/>
    <s v="ninguna-"/>
    <n v="0"/>
    <n v="1151"/>
    <n v="1151"/>
    <s v="INT"/>
    <s v="Principales debilidades en el servicio que presta PAYC-Debilidades PAYC"/>
    <x v="33"/>
  </r>
  <r>
    <n v="4183"/>
    <x v="114"/>
    <x v="9"/>
    <x v="1"/>
    <m/>
    <m/>
    <s v="a. Conocimiento específico de temas aplicables al proyecto"/>
    <x v="0"/>
    <n v="4"/>
    <s v="SIN FECHA COMO TAL, SE ASIGNA LA INTERMEDIA DEL SEGUNDO SEMESTRE"/>
    <m/>
    <m/>
    <m/>
    <m/>
    <m/>
    <m/>
    <m/>
    <m/>
    <m/>
    <s v="SIN CECO"/>
    <s v="NO"/>
    <s v="ADECUACIÓN OFICINAS GROUP M_x000a_04-MAY-2013-Soporte Técnico"/>
    <n v="4"/>
    <n v="4"/>
    <s v=""/>
    <s v=""/>
    <s v="INT"/>
    <s v="a. Conocimiento específico de temas aplicables al proyecto-Soporte Técnico"/>
    <x v="0"/>
  </r>
  <r>
    <n v="4184"/>
    <x v="114"/>
    <x v="9"/>
    <x v="1"/>
    <m/>
    <m/>
    <s v="b. Idoneidad y Calidad del soporte"/>
    <x v="0"/>
    <n v="5"/>
    <s v="SIN FECHA COMO TAL, SE ASIGNA LA INTERMEDIA DEL SEGUNDO SEMESTRE"/>
    <m/>
    <m/>
    <m/>
    <m/>
    <m/>
    <m/>
    <m/>
    <m/>
    <m/>
    <s v="SIN CECO"/>
    <s v="NO"/>
    <s v="ADECUACIÓN OFICINAS GROUP M_x000a_04-MAY-2013-Soporte Técnico"/>
    <n v="5"/>
    <n v="5"/>
    <s v=""/>
    <s v=""/>
    <s v="INT"/>
    <s v="b. Idoneidad y Calidad del soporte-Soporte Técnico"/>
    <x v="1"/>
  </r>
  <r>
    <n v="4185"/>
    <x v="114"/>
    <x v="9"/>
    <x v="1"/>
    <m/>
    <m/>
    <s v="c. Cumplimiento de especificaciones técnicas de construcción"/>
    <x v="0"/>
    <n v="4"/>
    <s v="SIN FECHA COMO TAL, SE ASIGNA LA INTERMEDIA DEL SEGUNDO SEMESTRE"/>
    <m/>
    <m/>
    <m/>
    <m/>
    <m/>
    <m/>
    <m/>
    <m/>
    <m/>
    <s v="SIN CECO"/>
    <s v="NO"/>
    <s v="ADECUACIÓN OFICINAS GROUP M_x000a_04-MAY-2013-Soporte Técnico"/>
    <n v="4"/>
    <n v="4"/>
    <s v=""/>
    <s v=""/>
    <s v="INT"/>
    <s v="c. Cumplimiento de especificaciones técnicas de construcción-Soporte Técnico"/>
    <x v="2"/>
  </r>
  <r>
    <n v="4186"/>
    <x v="114"/>
    <x v="9"/>
    <x v="1"/>
    <m/>
    <m/>
    <s v="d. Confiabilidad de los conceptos aplicados"/>
    <x v="0"/>
    <n v="4"/>
    <s v="SIN FECHA COMO TAL, SE ASIGNA LA INTERMEDIA DEL SEGUNDO SEMESTRE"/>
    <m/>
    <m/>
    <m/>
    <m/>
    <m/>
    <m/>
    <m/>
    <m/>
    <m/>
    <s v="SIN CECO"/>
    <s v="NO"/>
    <s v="ADECUACIÓN OFICINAS GROUP M_x000a_04-MAY-2013-Soporte Técnico"/>
    <n v="4"/>
    <n v="4"/>
    <s v=""/>
    <s v=""/>
    <s v="INT"/>
    <s v="d. Confiabilidad de los conceptos aplicados-Soporte Técnico"/>
    <x v="3"/>
  </r>
  <r>
    <n v="4187"/>
    <x v="114"/>
    <x v="9"/>
    <x v="1"/>
    <m/>
    <m/>
    <s v="e. Oportunidad en entrega de información o requerimientos"/>
    <x v="0"/>
    <n v="4"/>
    <s v="SIN FECHA COMO TAL, SE ASIGNA LA INTERMEDIA DEL SEGUNDO SEMESTRE"/>
    <m/>
    <m/>
    <m/>
    <m/>
    <m/>
    <m/>
    <m/>
    <m/>
    <m/>
    <s v="SIN CECO"/>
    <s v="NO"/>
    <s v="ADECUACIÓN OFICINAS GROUP M_x000a_04-MAY-2013-Soporte Técnico"/>
    <n v="4"/>
    <n v="4"/>
    <s v=""/>
    <s v=""/>
    <s v="INT"/>
    <s v="e. Oportunidad en entrega de información o requerimientos-Soporte Técnico"/>
    <x v="4"/>
  </r>
  <r>
    <n v="4188"/>
    <x v="114"/>
    <x v="9"/>
    <x v="1"/>
    <m/>
    <m/>
    <s v="a. Oportunidad de la gestión en obra"/>
    <x v="1"/>
    <s v="N/A"/>
    <s v="SIN FECHA COMO TAL, SE ASIGNA LA INTERMEDIA DEL SEGUNDO SEMESTRE"/>
    <m/>
    <m/>
    <m/>
    <m/>
    <m/>
    <m/>
    <m/>
    <m/>
    <m/>
    <s v="SIN CECO"/>
    <s v="NO"/>
    <s v="ADECUACIÓN OFICINAS GROUP M_x000a_04-MAY-2013-Soporte Administrativo"/>
    <s v="N/A"/>
    <n v="0"/>
    <s v=""/>
    <s v=""/>
    <s v="INT"/>
    <s v="a. Oportunidad de la gestión en obra-Soporte Administrativo"/>
    <x v="5"/>
  </r>
  <r>
    <n v="4189"/>
    <x v="114"/>
    <x v="9"/>
    <x v="1"/>
    <m/>
    <m/>
    <s v="b. Manejo administrativo del proyecto"/>
    <x v="1"/>
    <n v="4"/>
    <s v="SIN FECHA COMO TAL, SE ASIGNA LA INTERMEDIA DEL SEGUNDO SEMESTRE"/>
    <m/>
    <m/>
    <m/>
    <m/>
    <m/>
    <m/>
    <m/>
    <m/>
    <m/>
    <s v="SIN CECO"/>
    <s v="NO"/>
    <s v="ADECUACIÓN OFICINAS GROUP M_x000a_04-MAY-2013-Soporte Administrativo"/>
    <n v="4"/>
    <n v="4"/>
    <s v=""/>
    <s v=""/>
    <s v="INT"/>
    <s v="b. Manejo administrativo del proyecto-Soporte Administrativo"/>
    <x v="6"/>
  </r>
  <r>
    <n v="4190"/>
    <x v="114"/>
    <x v="9"/>
    <x v="1"/>
    <m/>
    <m/>
    <s v="c. Información clara y veraz sobre la administración de proyecto"/>
    <x v="1"/>
    <n v="4"/>
    <s v="SIN FECHA COMO TAL, SE ASIGNA LA INTERMEDIA DEL SEGUNDO SEMESTRE"/>
    <m/>
    <m/>
    <m/>
    <m/>
    <m/>
    <m/>
    <m/>
    <m/>
    <m/>
    <s v="SIN CECO"/>
    <s v="NO"/>
    <s v="ADECUACIÓN OFICINAS GROUP M_x000a_04-MAY-2013-Soporte Administrativo"/>
    <n v="4"/>
    <n v="4"/>
    <s v=""/>
    <s v=""/>
    <s v="INT"/>
    <s v="c. Información clara y veraz sobre la administración de proyecto-Soporte Administrativo"/>
    <x v="7"/>
  </r>
  <r>
    <n v="4191"/>
    <x v="114"/>
    <x v="9"/>
    <x v="1"/>
    <m/>
    <m/>
    <s v="d. Cumplimientos con expectativas del cliente"/>
    <x v="1"/>
    <n v="4"/>
    <s v="SIN FECHA COMO TAL, SE ASIGNA LA INTERMEDIA DEL SEGUNDO SEMESTRE"/>
    <m/>
    <m/>
    <m/>
    <m/>
    <m/>
    <m/>
    <m/>
    <m/>
    <m/>
    <s v="SIN CECO"/>
    <s v="NO"/>
    <s v="ADECUACIÓN OFICINAS GROUP M_x000a_04-MAY-2013-Soporte Administrativo"/>
    <n v="4"/>
    <n v="4"/>
    <s v=""/>
    <s v=""/>
    <s v="INT"/>
    <s v="d. Cumplimientos con expectativas del cliente-Soporte Administrativo"/>
    <x v="8"/>
  </r>
  <r>
    <n v="4192"/>
    <x v="114"/>
    <x v="9"/>
    <x v="1"/>
    <m/>
    <m/>
    <s v="e. Control de presupuesto"/>
    <x v="1"/>
    <n v="3"/>
    <s v="SIN FECHA COMO TAL, SE ASIGNA LA INTERMEDIA DEL SEGUNDO SEMESTRE"/>
    <m/>
    <m/>
    <m/>
    <m/>
    <m/>
    <m/>
    <m/>
    <m/>
    <m/>
    <s v="SIN CECO"/>
    <s v="NO"/>
    <s v="ADECUACIÓN OFICINAS GROUP M_x000a_04-MAY-2013-Soporte Administrativo"/>
    <n v="3"/>
    <n v="3"/>
    <s v=""/>
    <s v=""/>
    <s v="INT"/>
    <s v="e. Control de presupuesto-Soporte Administrativo"/>
    <x v="9"/>
  </r>
  <r>
    <n v="4193"/>
    <x v="114"/>
    <x v="9"/>
    <x v="1"/>
    <m/>
    <m/>
    <s v="a. Apoyo y presencia en el proyecto"/>
    <x v="2"/>
    <n v="4"/>
    <s v="SIN FECHA COMO TAL, SE ASIGNA LA INTERMEDIA DEL SEGUNDO SEMESTRE"/>
    <m/>
    <m/>
    <m/>
    <m/>
    <m/>
    <m/>
    <m/>
    <m/>
    <m/>
    <s v="SIN CECO"/>
    <s v="NO"/>
    <s v="ADECUACIÓN OFICINAS GROUP M_x000a_04-MAY-2013-Soporte Directivo (Coordinador y Gerencia)"/>
    <n v="4"/>
    <n v="4"/>
    <s v=""/>
    <s v=""/>
    <s v="INT"/>
    <s v="a. Apoyo y presencia en el proyecto-Soporte Directivo (Coordinador y Gerencia)"/>
    <x v="10"/>
  </r>
  <r>
    <n v="4194"/>
    <x v="114"/>
    <x v="9"/>
    <x v="1"/>
    <m/>
    <m/>
    <s v="b. Conocimiento del proyecto"/>
    <x v="2"/>
    <n v="4"/>
    <s v="SIN FECHA COMO TAL, SE ASIGNA LA INTERMEDIA DEL SEGUNDO SEMESTRE"/>
    <m/>
    <m/>
    <m/>
    <m/>
    <m/>
    <m/>
    <m/>
    <m/>
    <m/>
    <s v="SIN CECO"/>
    <s v="NO"/>
    <s v="ADECUACIÓN OFICINAS GROUP M_x000a_04-MAY-2013-Soporte Directivo (Coordinador y Gerencia)"/>
    <n v="4"/>
    <n v="4"/>
    <s v=""/>
    <s v=""/>
    <s v="INT"/>
    <s v="b. Conocimiento del proyecto-Soporte Directivo (Coordinador y Gerencia)"/>
    <x v="11"/>
  </r>
  <r>
    <n v="4195"/>
    <x v="114"/>
    <x v="9"/>
    <x v="1"/>
    <m/>
    <m/>
    <s v="c. Planteamiento de soluciones y manejo de conflictos"/>
    <x v="2"/>
    <n v="5"/>
    <s v="SIN FECHA COMO TAL, SE ASIGNA LA INTERMEDIA DEL SEGUNDO SEMESTRE"/>
    <m/>
    <m/>
    <m/>
    <m/>
    <m/>
    <m/>
    <m/>
    <m/>
    <m/>
    <s v="SIN CECO"/>
    <s v="NO"/>
    <s v="ADECUACIÓN OFICINAS GROUP M_x000a_04-MAY-2013-Soporte Directivo (Coordinador y Gerencia)"/>
    <n v="5"/>
    <n v="5"/>
    <s v=""/>
    <s v=""/>
    <s v="INT"/>
    <s v="c. Planteamiento de soluciones y manejo de conflictos-Soporte Directivo (Coordinador y Gerencia)"/>
    <x v="12"/>
  </r>
  <r>
    <n v="4196"/>
    <x v="114"/>
    <x v="9"/>
    <x v="1"/>
    <m/>
    <m/>
    <s v="d. Cumplimiento de compromisos"/>
    <x v="2"/>
    <n v="4"/>
    <s v="SIN FECHA COMO TAL, SE ASIGNA LA INTERMEDIA DEL SEGUNDO SEMESTRE"/>
    <m/>
    <m/>
    <m/>
    <m/>
    <m/>
    <m/>
    <m/>
    <m/>
    <m/>
    <s v="SIN CECO"/>
    <s v="NO"/>
    <s v="ADECUACIÓN OFICINAS GROUP M_x000a_04-MAY-2013-Soporte Directivo (Coordinador y Gerencia)"/>
    <n v="4"/>
    <n v="4"/>
    <s v=""/>
    <s v=""/>
    <s v="INT"/>
    <s v="d. Cumplimiento de compromisos-Soporte Directivo (Coordinador y Gerencia)"/>
    <x v="13"/>
  </r>
  <r>
    <n v="4197"/>
    <x v="114"/>
    <x v="9"/>
    <x v="1"/>
    <m/>
    <m/>
    <s v="e. Manejo del cliente"/>
    <x v="2"/>
    <n v="4"/>
    <s v="SIN FECHA COMO TAL, SE ASIGNA LA INTERMEDIA DEL SEGUNDO SEMESTRE"/>
    <m/>
    <m/>
    <m/>
    <m/>
    <m/>
    <m/>
    <m/>
    <m/>
    <m/>
    <s v="SIN CECO"/>
    <s v="NO"/>
    <s v="ADECUACIÓN OFICINAS GROUP M_x000a_04-MAY-2013-Soporte Directivo (Coordinador y Gerencia)"/>
    <n v="4"/>
    <n v="4"/>
    <s v=""/>
    <s v=""/>
    <s v="INT"/>
    <s v="e. Manejo del cliente-Soporte Directivo (Coordinador y Gerencia)"/>
    <x v="14"/>
  </r>
  <r>
    <n v="4198"/>
    <x v="114"/>
    <x v="9"/>
    <x v="1"/>
    <m/>
    <m/>
    <s v="a. Idoneidad del personal"/>
    <x v="3"/>
    <n v="5"/>
    <s v="SIN FECHA COMO TAL, SE ASIGNA LA INTERMEDIA DEL SEGUNDO SEMESTRE"/>
    <m/>
    <m/>
    <m/>
    <m/>
    <m/>
    <m/>
    <m/>
    <m/>
    <m/>
    <s v="SIN CECO"/>
    <s v="NO"/>
    <s v="ADECUACIÓN OFICINAS GROUP M_x000a_04-MAY-2013-Personal que presta el servicio en obra"/>
    <n v="5"/>
    <n v="5"/>
    <s v=""/>
    <s v=""/>
    <s v="INT"/>
    <s v="a. Idoneidad del personal-Personal que presta el servicio en obra"/>
    <x v="15"/>
  </r>
  <r>
    <n v="4199"/>
    <x v="114"/>
    <x v="9"/>
    <x v="1"/>
    <m/>
    <m/>
    <s v="b. Oportuna atención al cliente"/>
    <x v="3"/>
    <n v="5"/>
    <s v="SIN FECHA COMO TAL, SE ASIGNA LA INTERMEDIA DEL SEGUNDO SEMESTRE"/>
    <m/>
    <m/>
    <m/>
    <m/>
    <m/>
    <m/>
    <m/>
    <m/>
    <m/>
    <s v="SIN CECO"/>
    <s v="NO"/>
    <s v="ADECUACIÓN OFICINAS GROUP M_x000a_04-MAY-2013-Personal que presta el servicio en obra"/>
    <n v="5"/>
    <n v="5"/>
    <s v=""/>
    <s v=""/>
    <s v="INT"/>
    <s v="b. Oportuna atención al cliente-Personal que presta el servicio en obra"/>
    <x v="16"/>
  </r>
  <r>
    <n v="4200"/>
    <x v="114"/>
    <x v="9"/>
    <x v="1"/>
    <m/>
    <m/>
    <s v="c. Compromiso con el proyecto"/>
    <x v="3"/>
    <n v="5"/>
    <s v="SIN FECHA COMO TAL, SE ASIGNA LA INTERMEDIA DEL SEGUNDO SEMESTRE"/>
    <m/>
    <m/>
    <m/>
    <m/>
    <m/>
    <m/>
    <m/>
    <m/>
    <m/>
    <s v="SIN CECO"/>
    <s v="NO"/>
    <s v="ADECUACIÓN OFICINAS GROUP M_x000a_04-MAY-2013-Personal que presta el servicio en obra"/>
    <n v="5"/>
    <n v="5"/>
    <s v=""/>
    <s v=""/>
    <s v="INT"/>
    <s v="c. Compromiso con el proyecto-Personal que presta el servicio en obra"/>
    <x v="17"/>
  </r>
  <r>
    <n v="4201"/>
    <x v="114"/>
    <x v="9"/>
    <x v="1"/>
    <m/>
    <m/>
    <s v="d. Cumplimiento de compromisos"/>
    <x v="3"/>
    <n v="4"/>
    <s v="SIN FECHA COMO TAL, SE ASIGNA LA INTERMEDIA DEL SEGUNDO SEMESTRE"/>
    <m/>
    <m/>
    <m/>
    <m/>
    <m/>
    <m/>
    <m/>
    <m/>
    <m/>
    <s v="SIN CECO"/>
    <s v="NO"/>
    <s v="ADECUACIÓN OFICINAS GROUP M_x000a_04-MAY-2013-Personal que presta el servicio en obra"/>
    <n v="4"/>
    <n v="4"/>
    <s v=""/>
    <s v=""/>
    <s v="INT"/>
    <s v="d. Cumplimiento de compromisos-Personal que presta el servicio en obra"/>
    <x v="18"/>
  </r>
  <r>
    <n v="4202"/>
    <x v="114"/>
    <x v="9"/>
    <x v="1"/>
    <m/>
    <m/>
    <s v="e. Proactividad en desarrollo de funciones"/>
    <x v="3"/>
    <n v="4"/>
    <s v="SIN FECHA COMO TAL, SE ASIGNA LA INTERMEDIA DEL SEGUNDO SEMESTRE"/>
    <m/>
    <m/>
    <m/>
    <m/>
    <m/>
    <m/>
    <m/>
    <m/>
    <m/>
    <s v="SIN CECO"/>
    <s v="NO"/>
    <s v="ADECUACIÓN OFICINAS GROUP M_x000a_04-MAY-2013-Personal que presta el servicio en obra"/>
    <n v="4"/>
    <n v="4"/>
    <s v=""/>
    <s v=""/>
    <s v="INT"/>
    <s v="e. Proactividad en desarrollo de funciones-Personal que presta el servicio en obra"/>
    <x v="19"/>
  </r>
  <r>
    <n v="4203"/>
    <x v="114"/>
    <x v="9"/>
    <x v="1"/>
    <m/>
    <m/>
    <s v="a. Calidad del Contenido"/>
    <x v="4"/>
    <n v="5"/>
    <s v="SIN FECHA COMO TAL, SE ASIGNA LA INTERMEDIA DEL SEGUNDO SEMESTRE"/>
    <m/>
    <m/>
    <m/>
    <m/>
    <m/>
    <m/>
    <m/>
    <m/>
    <m/>
    <s v="SIN CECO"/>
    <s v="NO"/>
    <s v="ADECUACIÓN OFICINAS GROUP M_x000a_04-MAY-2013-Productos Asociados de PAYC (Informes, Control de presupuesto y Programación y actas)"/>
    <n v="5"/>
    <n v="5"/>
    <s v=""/>
    <s v=""/>
    <s v="INT"/>
    <s v="a. Calidad del Contenido-Productos Asociados de PAYC (Informes, Control de presupuesto y Programación y actas)"/>
    <x v="20"/>
  </r>
  <r>
    <n v="4204"/>
    <x v="114"/>
    <x v="9"/>
    <x v="1"/>
    <m/>
    <m/>
    <s v="b. Claridad del Contenido"/>
    <x v="4"/>
    <n v="5"/>
    <s v="SIN FECHA COMO TAL, SE ASIGNA LA INTERMEDIA DEL SEGUNDO SEMESTRE"/>
    <m/>
    <m/>
    <m/>
    <m/>
    <m/>
    <m/>
    <m/>
    <m/>
    <m/>
    <s v="SIN CECO"/>
    <s v="NO"/>
    <s v="ADECUACIÓN OFICINAS GROUP M_x000a_04-MAY-2013-Productos Asociados de PAYC (Informes, Control de presupuesto y Programación y actas)"/>
    <n v="5"/>
    <n v="5"/>
    <s v=""/>
    <s v=""/>
    <s v="INT"/>
    <s v="b. Claridad del Contenido-Productos Asociados de PAYC (Informes, Control de presupuesto y Programación y actas)"/>
    <x v="21"/>
  </r>
  <r>
    <n v="4205"/>
    <x v="114"/>
    <x v="9"/>
    <x v="1"/>
    <m/>
    <m/>
    <s v="c. Oportunidad en la entrega"/>
    <x v="4"/>
    <n v="4"/>
    <s v="SIN FECHA COMO TAL, SE ASIGNA LA INTERMEDIA DEL SEGUNDO SEMESTRE"/>
    <m/>
    <m/>
    <m/>
    <m/>
    <m/>
    <m/>
    <m/>
    <m/>
    <m/>
    <s v="SIN CECO"/>
    <s v="NO"/>
    <s v="ADECUACIÓN OFICINAS GROUP M_x000a_04-MAY-2013-Productos Asociados de PAYC (Informes, Control de presupuesto y Programación y actas)"/>
    <n v="4"/>
    <n v="4"/>
    <s v=""/>
    <s v=""/>
    <s v="INT"/>
    <s v="c. Oportunidad en la entrega-Productos Asociados de PAYC (Informes, Control de presupuesto y Programación y actas)"/>
    <x v="22"/>
  </r>
  <r>
    <n v="4206"/>
    <x v="114"/>
    <x v="9"/>
    <x v="1"/>
    <m/>
    <m/>
    <s v="d. Precisión de la información"/>
    <x v="4"/>
    <n v="4"/>
    <s v="SIN FECHA COMO TAL, SE ASIGNA LA INTERMEDIA DEL SEGUNDO SEMESTRE"/>
    <m/>
    <m/>
    <m/>
    <m/>
    <m/>
    <m/>
    <m/>
    <m/>
    <m/>
    <s v="SIN CECO"/>
    <s v="NO"/>
    <s v="ADECUACIÓN OFICINAS GROUP M_x000a_04-MAY-2013-Productos Asociados de PAYC (Informes, Control de presupuesto y Programación y actas)"/>
    <n v="4"/>
    <n v="4"/>
    <s v=""/>
    <s v=""/>
    <s v="INT"/>
    <s v="d. Precisión de la información-Productos Asociados de PAYC (Informes, Control de presupuesto y Programación y actas)"/>
    <x v="23"/>
  </r>
  <r>
    <n v="4207"/>
    <x v="114"/>
    <x v="9"/>
    <x v="1"/>
    <m/>
    <m/>
    <s v="e. Diagramación"/>
    <x v="4"/>
    <n v="3"/>
    <s v="SIN FECHA COMO TAL, SE ASIGNA LA INTERMEDIA DEL SEGUNDO SEMESTRE"/>
    <m/>
    <m/>
    <m/>
    <m/>
    <m/>
    <m/>
    <m/>
    <m/>
    <m/>
    <s v="SIN CECO"/>
    <s v="NO"/>
    <s v="ADECUACIÓN OFICINAS GROUP M_x000a_04-MAY-2013-Productos Asociados de PAYC (Informes, Control de presupuesto y Programación y actas)"/>
    <n v="3"/>
    <n v="3"/>
    <s v=""/>
    <s v=""/>
    <s v="INT"/>
    <s v="e. Diagramación-Productos Asociados de PAYC (Informes, Control de presupuesto y Programación y actas)"/>
    <x v="24"/>
  </r>
  <r>
    <n v="4208"/>
    <x v="114"/>
    <x v="9"/>
    <x v="1"/>
    <m/>
    <m/>
    <s v="a. Cumplimiento"/>
    <x v="5"/>
    <n v="4"/>
    <s v="SIN FECHA COMO TAL, SE ASIGNA LA INTERMEDIA DEL SEGUNDO SEMESTRE"/>
    <m/>
    <m/>
    <m/>
    <m/>
    <m/>
    <m/>
    <m/>
    <m/>
    <m/>
    <s v="SIN CECO"/>
    <s v="NO"/>
    <s v="ADECUACIÓN OFICINAS GROUP M_x000a_04-MAY-2013-Compromisos Pactados"/>
    <n v="4"/>
    <n v="4"/>
    <s v=""/>
    <s v=""/>
    <s v="INT"/>
    <s v="a. Cumplimiento-Compromisos Pactados"/>
    <x v="25"/>
  </r>
  <r>
    <n v="4209"/>
    <x v="114"/>
    <x v="9"/>
    <x v="1"/>
    <m/>
    <m/>
    <s v="b. Satisface expectativas"/>
    <x v="5"/>
    <n v="4"/>
    <s v="SIN FECHA COMO TAL, SE ASIGNA LA INTERMEDIA DEL SEGUNDO SEMESTRE"/>
    <m/>
    <m/>
    <m/>
    <m/>
    <m/>
    <m/>
    <m/>
    <m/>
    <m/>
    <s v="SIN CECO"/>
    <s v="NO"/>
    <s v="ADECUACIÓN OFICINAS GROUP M_x000a_04-MAY-2013-Compromisos Pactados"/>
    <n v="4"/>
    <n v="4"/>
    <s v=""/>
    <s v=""/>
    <s v="INT"/>
    <s v="b. Satisface expectativas-Compromisos Pactados"/>
    <x v="26"/>
  </r>
  <r>
    <n v="4210"/>
    <x v="114"/>
    <x v="9"/>
    <x v="1"/>
    <m/>
    <m/>
    <s v="c. Calidad de la Información suministrada"/>
    <x v="5"/>
    <n v="4"/>
    <s v="SIN FECHA COMO TAL, SE ASIGNA LA INTERMEDIA DEL SEGUNDO SEMESTRE"/>
    <m/>
    <m/>
    <m/>
    <m/>
    <m/>
    <m/>
    <m/>
    <m/>
    <m/>
    <s v="SIN CECO"/>
    <s v="NO"/>
    <s v="ADECUACIÓN OFICINAS GROUP M_x000a_04-MAY-2013-Compromisos Pactados"/>
    <n v="4"/>
    <n v="4"/>
    <s v=""/>
    <s v=""/>
    <s v="INT"/>
    <s v="c. Calidad de la Información suministrada-Compromisos Pactados"/>
    <x v="27"/>
  </r>
  <r>
    <n v="4211"/>
    <x v="114"/>
    <x v="9"/>
    <x v="1"/>
    <m/>
    <m/>
    <s v="d. Disposición del personal de PAYC a las solicitudes del cliente"/>
    <x v="5"/>
    <n v="5"/>
    <s v="SIN FECHA COMO TAL, SE ASIGNA LA INTERMEDIA DEL SEGUNDO SEMESTRE"/>
    <m/>
    <m/>
    <m/>
    <m/>
    <m/>
    <m/>
    <m/>
    <m/>
    <m/>
    <s v="SIN CECO"/>
    <s v="NO"/>
    <s v="ADECUACIÓN OFICINAS GROUP M_x000a_04-MAY-2013-Compromisos Pactados"/>
    <n v="5"/>
    <n v="5"/>
    <s v=""/>
    <s v=""/>
    <s v="INT"/>
    <s v="d. Disposición del personal de PAYC a las solicitudes del cliente-Compromisos Pactados"/>
    <x v="28"/>
  </r>
  <r>
    <n v="4212"/>
    <x v="114"/>
    <x v="9"/>
    <x v="1"/>
    <m/>
    <m/>
    <s v="e. Coherencia entre lo solicitado y lo entregado"/>
    <x v="5"/>
    <n v="4"/>
    <s v="SIN FECHA COMO TAL, SE ASIGNA LA INTERMEDIA DEL SEGUNDO SEMESTRE"/>
    <m/>
    <m/>
    <m/>
    <m/>
    <m/>
    <m/>
    <m/>
    <m/>
    <m/>
    <s v="SIN CECO"/>
    <s v="NO"/>
    <s v="ADECUACIÓN OFICINAS GROUP M_x000a_04-MAY-2013-Compromisos Pactados"/>
    <n v="4"/>
    <n v="4"/>
    <s v=""/>
    <s v=""/>
    <s v="INT"/>
    <s v="e. Coherencia entre lo solicitado y lo entregado-Compromisos Pactados"/>
    <x v="29"/>
  </r>
  <r>
    <n v="4213"/>
    <x v="114"/>
    <x v="9"/>
    <x v="1"/>
    <m/>
    <m/>
    <s v="Grado de Satisfacción con el Servicio Prestado"/>
    <x v="6"/>
    <n v="4"/>
    <s v="SIN FECHA COMO TAL, SE ASIGNA LA INTERMEDIA DEL SEGUNDO SEMESTRE"/>
    <m/>
    <m/>
    <m/>
    <m/>
    <m/>
    <m/>
    <m/>
    <m/>
    <m/>
    <s v="SIN CECO"/>
    <s v="NO"/>
    <s v="ADECUACIÓN OFICINAS GROUP M_x000a_04-MAY-2013-Grado de Satisfacción con el Servicio Prestado"/>
    <n v="4"/>
    <n v="4"/>
    <s v=""/>
    <s v=""/>
    <s v="INT"/>
    <s v="Grado de Satisfacción con el Servicio Prestado-Grado de Satisfacción con el Servicio Prestado"/>
    <x v="30"/>
  </r>
  <r>
    <n v="4214"/>
    <x v="114"/>
    <x v="9"/>
    <x v="1"/>
    <m/>
    <m/>
    <s v="Posibilidad de Volver a Contratar con PAYC"/>
    <x v="7"/>
    <n v="4"/>
    <s v="SIN FECHA COMO TAL, SE ASIGNA LA INTERMEDIA DEL SEGUNDO SEMESTRE"/>
    <m/>
    <m/>
    <m/>
    <m/>
    <m/>
    <m/>
    <m/>
    <m/>
    <m/>
    <s v="SIN CECO"/>
    <s v="NO"/>
    <s v="ADECUACIÓN OFICINAS GROUP M_x000a_04-MAY-2013-Posibilidad de Volver a Contratar con PAYC"/>
    <n v="4"/>
    <n v="4"/>
    <s v=""/>
    <s v=""/>
    <s v="INT"/>
    <s v="Posibilidad de Volver a Contratar con PAYC-Posibilidad de Volver a Contratar con PAYC"/>
    <x v="31"/>
  </r>
  <r>
    <n v="4215"/>
    <x v="114"/>
    <x v="9"/>
    <x v="1"/>
    <m/>
    <m/>
    <s v="Principales fortalezas en el servicio que presta PAYC"/>
    <x v="8"/>
    <s v="Compromiso con el proyecto-Seriedad-Personal calificado-Los reportes son muy completos-"/>
    <s v="SIN FECHA COMO TAL, SE ASIGNA LA INTERMEDIA DEL SEGUNDO SEMESTRE"/>
    <s v="COMPROMISO"/>
    <s v="SERIEDAD"/>
    <s v="PERSONAL CALIFICADO"/>
    <s v="COMPLETITUD INFORMES"/>
    <m/>
    <m/>
    <m/>
    <m/>
    <m/>
    <s v="SIN CECO"/>
    <s v="NO"/>
    <s v="ADECUACIÓN OFICINAS GROUP M_x000a_04-MAY-2013-Fortalezas PAYC"/>
    <s v="Compromiso con el proyecto-Seriedad-Personal calificado-Los reportes son muy completos-"/>
    <n v="0"/>
    <s v=""/>
    <s v=""/>
    <s v="INT"/>
    <s v="Principales fortalezas en el servicio que presta PAYC-Fortalezas PAYC"/>
    <x v="32"/>
  </r>
  <r>
    <n v="4216"/>
    <x v="114"/>
    <x v="9"/>
    <x v="1"/>
    <m/>
    <m/>
    <s v="Principales debilidades en el servicio que presta PAYC"/>
    <x v="9"/>
    <s v="Efectivida en el control de presupuesto_x000a_(en la revision y comentarios)-"/>
    <s v="SIN FECHA COMO TAL, SE ASIGNA LA INTERMEDIA DEL SEGUNDO SEMESTRE"/>
    <s v="CALIDAD CONTROL PRESUPUESTOS"/>
    <m/>
    <m/>
    <m/>
    <m/>
    <m/>
    <m/>
    <m/>
    <m/>
    <s v="SIN CECO"/>
    <s v="NO"/>
    <s v="ADECUACIÓN OFICINAS GROUP M_x000a_04-MAY-2013-Debilidades PAYC"/>
    <s v="Efectivida en el control de presupuesto_x000a_(en la revision y comentarios)-"/>
    <n v="0"/>
    <s v=""/>
    <s v=""/>
    <s v="INT"/>
    <s v="Principales debilidades en el servicio que presta PAYC-Debilidades PAYC"/>
    <x v="33"/>
  </r>
  <r>
    <n v="4217"/>
    <x v="115"/>
    <x v="9"/>
    <x v="1"/>
    <m/>
    <m/>
    <s v="a. Conocimiento específico de temas aplicables al proyecto"/>
    <x v="0"/>
    <n v="4"/>
    <s v="SIN FECHA COMO TAL, SE ASIGNA LA INTERMEDIA DEL SEGUNDO SEMESTRE"/>
    <m/>
    <m/>
    <m/>
    <m/>
    <m/>
    <m/>
    <m/>
    <m/>
    <m/>
    <s v="SIN CECO"/>
    <s v="NO"/>
    <s v="OXO CARTAGENA_x000a_27-MAY-2013-Soporte Técnico"/>
    <n v="4"/>
    <n v="4"/>
    <n v="1393"/>
    <n v="1393"/>
    <s v="INT"/>
    <s v="a. Conocimiento específico de temas aplicables al proyecto-Soporte Técnico"/>
    <x v="0"/>
  </r>
  <r>
    <n v="4218"/>
    <x v="115"/>
    <x v="9"/>
    <x v="1"/>
    <m/>
    <m/>
    <s v="b. Idoneidad y Calidad del soporte"/>
    <x v="0"/>
    <n v="5"/>
    <s v="SIN FECHA COMO TAL, SE ASIGNA LA INTERMEDIA DEL SEGUNDO SEMESTRE"/>
    <m/>
    <m/>
    <m/>
    <m/>
    <m/>
    <m/>
    <m/>
    <m/>
    <m/>
    <s v="SIN CECO"/>
    <s v="NO"/>
    <s v="OXO CARTAGENA_x000a_27-MAY-2013-Soporte Técnico"/>
    <n v="5"/>
    <n v="5"/>
    <n v="1393"/>
    <n v="1393"/>
    <s v="INT"/>
    <s v="b. Idoneidad y Calidad del soporte-Soporte Técnico"/>
    <x v="1"/>
  </r>
  <r>
    <n v="4219"/>
    <x v="115"/>
    <x v="9"/>
    <x v="1"/>
    <m/>
    <m/>
    <s v="c. Cumplimiento de especificaciones técnicas de construcción"/>
    <x v="0"/>
    <n v="5"/>
    <s v="SIN FECHA COMO TAL, SE ASIGNA LA INTERMEDIA DEL SEGUNDO SEMESTRE"/>
    <m/>
    <m/>
    <m/>
    <m/>
    <m/>
    <m/>
    <m/>
    <m/>
    <m/>
    <s v="SIN CECO"/>
    <s v="NO"/>
    <s v="OXO CARTAGENA_x000a_27-MAY-2013-Soporte Técnico"/>
    <n v="5"/>
    <n v="5"/>
    <n v="1393"/>
    <n v="1393"/>
    <s v="INT"/>
    <s v="c. Cumplimiento de especificaciones técnicas de construcción-Soporte Técnico"/>
    <x v="2"/>
  </r>
  <r>
    <n v="4220"/>
    <x v="115"/>
    <x v="9"/>
    <x v="1"/>
    <m/>
    <m/>
    <s v="d. Confiabilidad de los conceptos aplicados"/>
    <x v="0"/>
    <n v="5"/>
    <s v="SIN FECHA COMO TAL, SE ASIGNA LA INTERMEDIA DEL SEGUNDO SEMESTRE"/>
    <m/>
    <m/>
    <m/>
    <m/>
    <m/>
    <m/>
    <m/>
    <m/>
    <m/>
    <s v="SIN CECO"/>
    <s v="NO"/>
    <s v="OXO CARTAGENA_x000a_27-MAY-2013-Soporte Técnico"/>
    <n v="5"/>
    <n v="5"/>
    <n v="1393"/>
    <n v="1393"/>
    <s v="INT"/>
    <s v="d. Confiabilidad de los conceptos aplicados-Soporte Técnico"/>
    <x v="3"/>
  </r>
  <r>
    <n v="4221"/>
    <x v="115"/>
    <x v="9"/>
    <x v="1"/>
    <m/>
    <m/>
    <s v="e. Oportunidad en entrega de información o requerimientos"/>
    <x v="0"/>
    <n v="4"/>
    <s v="SIN FECHA COMO TAL, SE ASIGNA LA INTERMEDIA DEL SEGUNDO SEMESTRE"/>
    <m/>
    <m/>
    <m/>
    <m/>
    <m/>
    <m/>
    <m/>
    <m/>
    <m/>
    <s v="SIN CECO"/>
    <s v="NO"/>
    <s v="OXO CARTAGENA_x000a_27-MAY-2013-Soporte Técnico"/>
    <n v="4"/>
    <n v="4"/>
    <n v="1393"/>
    <n v="1393"/>
    <s v="INT"/>
    <s v="e. Oportunidad en entrega de información o requerimientos-Soporte Técnico"/>
    <x v="4"/>
  </r>
  <r>
    <n v="4222"/>
    <x v="115"/>
    <x v="9"/>
    <x v="1"/>
    <m/>
    <m/>
    <s v="a. Oportunidad de la gestión en obra"/>
    <x v="1"/>
    <n v="4"/>
    <s v="SIN FECHA COMO TAL, SE ASIGNA LA INTERMEDIA DEL SEGUNDO SEMESTRE"/>
    <m/>
    <m/>
    <m/>
    <m/>
    <m/>
    <m/>
    <m/>
    <m/>
    <m/>
    <s v="SIN CECO"/>
    <s v="NO"/>
    <s v="OXO CARTAGENA_x000a_27-MAY-2013-Soporte Administrativo"/>
    <n v="4"/>
    <n v="4"/>
    <n v="1393"/>
    <n v="1393"/>
    <s v="INT"/>
    <s v="a. Oportunidad de la gestión en obra-Soporte Administrativo"/>
    <x v="5"/>
  </r>
  <r>
    <n v="4223"/>
    <x v="115"/>
    <x v="9"/>
    <x v="1"/>
    <m/>
    <m/>
    <s v="b. Manejo administrativo del proyecto"/>
    <x v="1"/>
    <n v="5"/>
    <s v="SIN FECHA COMO TAL, SE ASIGNA LA INTERMEDIA DEL SEGUNDO SEMESTRE"/>
    <m/>
    <m/>
    <m/>
    <m/>
    <m/>
    <m/>
    <m/>
    <m/>
    <m/>
    <s v="SIN CECO"/>
    <s v="NO"/>
    <s v="OXO CARTAGENA_x000a_27-MAY-2013-Soporte Administrativo"/>
    <n v="5"/>
    <n v="5"/>
    <n v="1393"/>
    <n v="1393"/>
    <s v="INT"/>
    <s v="b. Manejo administrativo del proyecto-Soporte Administrativo"/>
    <x v="6"/>
  </r>
  <r>
    <n v="4224"/>
    <x v="115"/>
    <x v="9"/>
    <x v="1"/>
    <m/>
    <m/>
    <s v="c. Información clara y veraz sobre la administración de proyecto"/>
    <x v="1"/>
    <n v="5"/>
    <s v="SIN FECHA COMO TAL, SE ASIGNA LA INTERMEDIA DEL SEGUNDO SEMESTRE"/>
    <m/>
    <m/>
    <m/>
    <m/>
    <m/>
    <m/>
    <m/>
    <m/>
    <m/>
    <s v="SIN CECO"/>
    <s v="NO"/>
    <s v="OXO CARTAGENA_x000a_27-MAY-2013-Soporte Administrativo"/>
    <n v="5"/>
    <n v="5"/>
    <n v="1393"/>
    <n v="1393"/>
    <s v="INT"/>
    <s v="c. Información clara y veraz sobre la administración de proyecto-Soporte Administrativo"/>
    <x v="7"/>
  </r>
  <r>
    <n v="4225"/>
    <x v="115"/>
    <x v="9"/>
    <x v="1"/>
    <m/>
    <m/>
    <s v="d. Cumplimientos con expectativas del cliente"/>
    <x v="1"/>
    <n v="5"/>
    <s v="SIN FECHA COMO TAL, SE ASIGNA LA INTERMEDIA DEL SEGUNDO SEMESTRE"/>
    <m/>
    <m/>
    <m/>
    <m/>
    <m/>
    <m/>
    <m/>
    <m/>
    <m/>
    <s v="SIN CECO"/>
    <s v="NO"/>
    <s v="OXO CARTAGENA_x000a_27-MAY-2013-Soporte Administrativo"/>
    <n v="5"/>
    <n v="5"/>
    <n v="1393"/>
    <n v="1393"/>
    <s v="INT"/>
    <s v="d. Cumplimientos con expectativas del cliente-Soporte Administrativo"/>
    <x v="8"/>
  </r>
  <r>
    <n v="4226"/>
    <x v="115"/>
    <x v="9"/>
    <x v="1"/>
    <m/>
    <m/>
    <s v="e. Control de presupuesto"/>
    <x v="1"/>
    <n v="5"/>
    <s v="SIN FECHA COMO TAL, SE ASIGNA LA INTERMEDIA DEL SEGUNDO SEMESTRE"/>
    <m/>
    <m/>
    <m/>
    <m/>
    <m/>
    <m/>
    <m/>
    <m/>
    <m/>
    <s v="SIN CECO"/>
    <s v="NO"/>
    <s v="OXO CARTAGENA_x000a_27-MAY-2013-Soporte Administrativo"/>
    <n v="5"/>
    <n v="5"/>
    <n v="1393"/>
    <n v="1393"/>
    <s v="INT"/>
    <s v="e. Control de presupuesto-Soporte Administrativo"/>
    <x v="9"/>
  </r>
  <r>
    <n v="4227"/>
    <x v="115"/>
    <x v="9"/>
    <x v="1"/>
    <m/>
    <m/>
    <s v="a. Apoyo y presencia en el proyecto"/>
    <x v="2"/>
    <n v="5"/>
    <s v="SIN FECHA COMO TAL, SE ASIGNA LA INTERMEDIA DEL SEGUNDO SEMESTRE"/>
    <m/>
    <m/>
    <m/>
    <m/>
    <m/>
    <m/>
    <m/>
    <m/>
    <m/>
    <s v="SIN CECO"/>
    <s v="NO"/>
    <s v="OXO CARTAGENA_x000a_27-MAY-2013-Soporte Directivo (Coordinador y Gerencia)"/>
    <n v="5"/>
    <n v="5"/>
    <n v="1393"/>
    <n v="1393"/>
    <s v="INT"/>
    <s v="a. Apoyo y presencia en el proyecto-Soporte Directivo (Coordinador y Gerencia)"/>
    <x v="10"/>
  </r>
  <r>
    <n v="4228"/>
    <x v="115"/>
    <x v="9"/>
    <x v="1"/>
    <m/>
    <m/>
    <s v="b. Conocimiento del proyecto"/>
    <x v="2"/>
    <n v="5"/>
    <s v="SIN FECHA COMO TAL, SE ASIGNA LA INTERMEDIA DEL SEGUNDO SEMESTRE"/>
    <m/>
    <m/>
    <m/>
    <m/>
    <m/>
    <m/>
    <m/>
    <m/>
    <m/>
    <s v="SIN CECO"/>
    <s v="NO"/>
    <s v="OXO CARTAGENA_x000a_27-MAY-2013-Soporte Directivo (Coordinador y Gerencia)"/>
    <n v="5"/>
    <n v="5"/>
    <n v="1393"/>
    <n v="1393"/>
    <s v="INT"/>
    <s v="b. Conocimiento del proyecto-Soporte Directivo (Coordinador y Gerencia)"/>
    <x v="11"/>
  </r>
  <r>
    <n v="4229"/>
    <x v="115"/>
    <x v="9"/>
    <x v="1"/>
    <m/>
    <m/>
    <s v="c. Planteamiento de soluciones y manejo de conflictos"/>
    <x v="2"/>
    <n v="5"/>
    <s v="SIN FECHA COMO TAL, SE ASIGNA LA INTERMEDIA DEL SEGUNDO SEMESTRE"/>
    <m/>
    <m/>
    <m/>
    <m/>
    <m/>
    <m/>
    <m/>
    <m/>
    <m/>
    <s v="SIN CECO"/>
    <s v="NO"/>
    <s v="OXO CARTAGENA_x000a_27-MAY-2013-Soporte Directivo (Coordinador y Gerencia)"/>
    <n v="5"/>
    <n v="5"/>
    <n v="1393"/>
    <n v="1393"/>
    <s v="INT"/>
    <s v="c. Planteamiento de soluciones y manejo de conflictos-Soporte Directivo (Coordinador y Gerencia)"/>
    <x v="12"/>
  </r>
  <r>
    <n v="4230"/>
    <x v="115"/>
    <x v="9"/>
    <x v="1"/>
    <m/>
    <m/>
    <s v="d. Cumplimiento de compromisos"/>
    <x v="2"/>
    <n v="4"/>
    <s v="SIN FECHA COMO TAL, SE ASIGNA LA INTERMEDIA DEL SEGUNDO SEMESTRE"/>
    <m/>
    <m/>
    <m/>
    <m/>
    <m/>
    <m/>
    <m/>
    <m/>
    <m/>
    <s v="SIN CECO"/>
    <s v="NO"/>
    <s v="OXO CARTAGENA_x000a_27-MAY-2013-Soporte Directivo (Coordinador y Gerencia)"/>
    <n v="4"/>
    <n v="4"/>
    <n v="1393"/>
    <n v="1393"/>
    <s v="INT"/>
    <s v="d. Cumplimiento de compromisos-Soporte Directivo (Coordinador y Gerencia)"/>
    <x v="13"/>
  </r>
  <r>
    <n v="4231"/>
    <x v="115"/>
    <x v="9"/>
    <x v="1"/>
    <m/>
    <m/>
    <s v="e. Manejo del cliente"/>
    <x v="2"/>
    <n v="5"/>
    <s v="SIN FECHA COMO TAL, SE ASIGNA LA INTERMEDIA DEL SEGUNDO SEMESTRE"/>
    <m/>
    <m/>
    <m/>
    <m/>
    <m/>
    <m/>
    <m/>
    <m/>
    <m/>
    <s v="SIN CECO"/>
    <s v="NO"/>
    <s v="OXO CARTAGENA_x000a_27-MAY-2013-Soporte Directivo (Coordinador y Gerencia)"/>
    <n v="5"/>
    <n v="5"/>
    <n v="1393"/>
    <n v="1393"/>
    <s v="INT"/>
    <s v="e. Manejo del cliente-Soporte Directivo (Coordinador y Gerencia)"/>
    <x v="14"/>
  </r>
  <r>
    <n v="4232"/>
    <x v="115"/>
    <x v="9"/>
    <x v="1"/>
    <m/>
    <m/>
    <s v="a. Idoneidad del personal"/>
    <x v="3"/>
    <n v="5"/>
    <s v="SIN FECHA COMO TAL, SE ASIGNA LA INTERMEDIA DEL SEGUNDO SEMESTRE"/>
    <m/>
    <m/>
    <m/>
    <m/>
    <m/>
    <m/>
    <m/>
    <m/>
    <m/>
    <s v="SIN CECO"/>
    <s v="NO"/>
    <s v="OXO CARTAGENA_x000a_27-MAY-2013-Personal que presta el servicio en obra"/>
    <n v="5"/>
    <n v="5"/>
    <n v="1393"/>
    <n v="1393"/>
    <s v="INT"/>
    <s v="a. Idoneidad del personal-Personal que presta el servicio en obra"/>
    <x v="15"/>
  </r>
  <r>
    <n v="4233"/>
    <x v="115"/>
    <x v="9"/>
    <x v="1"/>
    <m/>
    <m/>
    <s v="b. Oportuna atención al cliente"/>
    <x v="3"/>
    <n v="5"/>
    <s v="SIN FECHA COMO TAL, SE ASIGNA LA INTERMEDIA DEL SEGUNDO SEMESTRE"/>
    <m/>
    <m/>
    <m/>
    <m/>
    <m/>
    <m/>
    <m/>
    <m/>
    <m/>
    <s v="SIN CECO"/>
    <s v="NO"/>
    <s v="OXO CARTAGENA_x000a_27-MAY-2013-Personal que presta el servicio en obra"/>
    <n v="5"/>
    <n v="5"/>
    <n v="1393"/>
    <n v="1393"/>
    <s v="INT"/>
    <s v="b. Oportuna atención al cliente-Personal que presta el servicio en obra"/>
    <x v="16"/>
  </r>
  <r>
    <n v="4234"/>
    <x v="115"/>
    <x v="9"/>
    <x v="1"/>
    <m/>
    <m/>
    <s v="c. Compromiso con el proyecto"/>
    <x v="3"/>
    <n v="5"/>
    <s v="SIN FECHA COMO TAL, SE ASIGNA LA INTERMEDIA DEL SEGUNDO SEMESTRE"/>
    <m/>
    <m/>
    <m/>
    <m/>
    <m/>
    <m/>
    <m/>
    <m/>
    <m/>
    <s v="SIN CECO"/>
    <s v="NO"/>
    <s v="OXO CARTAGENA_x000a_27-MAY-2013-Personal que presta el servicio en obra"/>
    <n v="5"/>
    <n v="5"/>
    <n v="1393"/>
    <n v="1393"/>
    <s v="INT"/>
    <s v="c. Compromiso con el proyecto-Personal que presta el servicio en obra"/>
    <x v="17"/>
  </r>
  <r>
    <n v="4235"/>
    <x v="115"/>
    <x v="9"/>
    <x v="1"/>
    <m/>
    <m/>
    <s v="d. Cumplimiento de compromisos"/>
    <x v="3"/>
    <n v="4"/>
    <s v="SIN FECHA COMO TAL, SE ASIGNA LA INTERMEDIA DEL SEGUNDO SEMESTRE"/>
    <m/>
    <m/>
    <m/>
    <m/>
    <m/>
    <m/>
    <m/>
    <m/>
    <m/>
    <s v="SIN CECO"/>
    <s v="NO"/>
    <s v="OXO CARTAGENA_x000a_27-MAY-2013-Personal que presta el servicio en obra"/>
    <n v="4"/>
    <n v="4"/>
    <n v="1393"/>
    <n v="1393"/>
    <s v="INT"/>
    <s v="d. Cumplimiento de compromisos-Personal que presta el servicio en obra"/>
    <x v="18"/>
  </r>
  <r>
    <n v="4236"/>
    <x v="115"/>
    <x v="9"/>
    <x v="1"/>
    <m/>
    <m/>
    <s v="e. Proactividad en desarrollo de funciones"/>
    <x v="3"/>
    <n v="5"/>
    <s v="SIN FECHA COMO TAL, SE ASIGNA LA INTERMEDIA DEL SEGUNDO SEMESTRE"/>
    <m/>
    <m/>
    <m/>
    <m/>
    <m/>
    <m/>
    <m/>
    <m/>
    <m/>
    <s v="SIN CECO"/>
    <s v="NO"/>
    <s v="OXO CARTAGENA_x000a_27-MAY-2013-Personal que presta el servicio en obra"/>
    <n v="5"/>
    <n v="5"/>
    <n v="1393"/>
    <n v="1393"/>
    <s v="INT"/>
    <s v="e. Proactividad en desarrollo de funciones-Personal que presta el servicio en obra"/>
    <x v="19"/>
  </r>
  <r>
    <n v="4237"/>
    <x v="115"/>
    <x v="9"/>
    <x v="1"/>
    <m/>
    <m/>
    <s v="a. Calidad del Contenido"/>
    <x v="4"/>
    <n v="5"/>
    <s v="SIN FECHA COMO TAL, SE ASIGNA LA INTERMEDIA DEL SEGUNDO SEMESTRE"/>
    <m/>
    <m/>
    <m/>
    <m/>
    <m/>
    <m/>
    <m/>
    <m/>
    <m/>
    <s v="SIN CECO"/>
    <s v="NO"/>
    <s v="OXO CARTAGENA_x000a_27-MAY-2013-Productos Asociados de PAYC (Informes, Control de presupuesto y Programación y actas)"/>
    <n v="5"/>
    <n v="5"/>
    <n v="1393"/>
    <n v="1393"/>
    <s v="INT"/>
    <s v="a. Calidad del Contenido-Productos Asociados de PAYC (Informes, Control de presupuesto y Programación y actas)"/>
    <x v="20"/>
  </r>
  <r>
    <n v="4238"/>
    <x v="115"/>
    <x v="9"/>
    <x v="1"/>
    <m/>
    <m/>
    <s v="b. Claridad del Contenido"/>
    <x v="4"/>
    <n v="5"/>
    <s v="SIN FECHA COMO TAL, SE ASIGNA LA INTERMEDIA DEL SEGUNDO SEMESTRE"/>
    <m/>
    <m/>
    <m/>
    <m/>
    <m/>
    <m/>
    <m/>
    <m/>
    <m/>
    <s v="SIN CECO"/>
    <s v="NO"/>
    <s v="OXO CARTAGENA_x000a_27-MAY-2013-Productos Asociados de PAYC (Informes, Control de presupuesto y Programación y actas)"/>
    <n v="5"/>
    <n v="5"/>
    <n v="1393"/>
    <n v="1393"/>
    <s v="INT"/>
    <s v="b. Claridad del Contenido-Productos Asociados de PAYC (Informes, Control de presupuesto y Programación y actas)"/>
    <x v="21"/>
  </r>
  <r>
    <n v="4239"/>
    <x v="115"/>
    <x v="9"/>
    <x v="1"/>
    <m/>
    <m/>
    <s v="c. Oportunidad en la entrega"/>
    <x v="4"/>
    <n v="4"/>
    <s v="SIN FECHA COMO TAL, SE ASIGNA LA INTERMEDIA DEL SEGUNDO SEMESTRE"/>
    <m/>
    <m/>
    <m/>
    <m/>
    <m/>
    <m/>
    <m/>
    <m/>
    <m/>
    <s v="SIN CECO"/>
    <s v="NO"/>
    <s v="OXO CARTAGENA_x000a_27-MAY-2013-Productos Asociados de PAYC (Informes, Control de presupuesto y Programación y actas)"/>
    <n v="4"/>
    <n v="4"/>
    <n v="1393"/>
    <n v="1393"/>
    <s v="INT"/>
    <s v="c. Oportunidad en la entrega-Productos Asociados de PAYC (Informes, Control de presupuesto y Programación y actas)"/>
    <x v="22"/>
  </r>
  <r>
    <n v="4240"/>
    <x v="115"/>
    <x v="9"/>
    <x v="1"/>
    <m/>
    <m/>
    <s v="d. Precisión de la información"/>
    <x v="4"/>
    <n v="5"/>
    <s v="SIN FECHA COMO TAL, SE ASIGNA LA INTERMEDIA DEL SEGUNDO SEMESTRE"/>
    <m/>
    <m/>
    <m/>
    <m/>
    <m/>
    <m/>
    <m/>
    <m/>
    <m/>
    <s v="SIN CECO"/>
    <s v="NO"/>
    <s v="OXO CARTAGENA_x000a_27-MAY-2013-Productos Asociados de PAYC (Informes, Control de presupuesto y Programación y actas)"/>
    <n v="5"/>
    <n v="5"/>
    <n v="1393"/>
    <n v="1393"/>
    <s v="INT"/>
    <s v="d. Precisión de la información-Productos Asociados de PAYC (Informes, Control de presupuesto y Programación y actas)"/>
    <x v="23"/>
  </r>
  <r>
    <n v="4241"/>
    <x v="115"/>
    <x v="9"/>
    <x v="1"/>
    <m/>
    <m/>
    <s v="e. Diagramación"/>
    <x v="4"/>
    <n v="5"/>
    <s v="SIN FECHA COMO TAL, SE ASIGNA LA INTERMEDIA DEL SEGUNDO SEMESTRE"/>
    <m/>
    <m/>
    <m/>
    <m/>
    <m/>
    <m/>
    <m/>
    <m/>
    <m/>
    <s v="SIN CECO"/>
    <s v="NO"/>
    <s v="OXO CARTAGENA_x000a_27-MAY-2013-Productos Asociados de PAYC (Informes, Control de presupuesto y Programación y actas)"/>
    <n v="5"/>
    <n v="5"/>
    <n v="1393"/>
    <n v="1393"/>
    <s v="INT"/>
    <s v="e. Diagramación-Productos Asociados de PAYC (Informes, Control de presupuesto y Programación y actas)"/>
    <x v="24"/>
  </r>
  <r>
    <n v="4242"/>
    <x v="115"/>
    <x v="9"/>
    <x v="1"/>
    <m/>
    <m/>
    <s v="a. Cumplimiento"/>
    <x v="5"/>
    <n v="4"/>
    <s v="SIN FECHA COMO TAL, SE ASIGNA LA INTERMEDIA DEL SEGUNDO SEMESTRE"/>
    <m/>
    <m/>
    <m/>
    <m/>
    <m/>
    <m/>
    <m/>
    <m/>
    <m/>
    <s v="SIN CECO"/>
    <s v="NO"/>
    <s v="OXO CARTAGENA_x000a_27-MAY-2013-Compromisos Pactados"/>
    <n v="4"/>
    <n v="4"/>
    <n v="1393"/>
    <n v="1393"/>
    <s v="INT"/>
    <s v="a. Cumplimiento-Compromisos Pactados"/>
    <x v="25"/>
  </r>
  <r>
    <n v="4243"/>
    <x v="115"/>
    <x v="9"/>
    <x v="1"/>
    <m/>
    <m/>
    <s v="b. Satisface expectativas"/>
    <x v="5"/>
    <n v="5"/>
    <s v="SIN FECHA COMO TAL, SE ASIGNA LA INTERMEDIA DEL SEGUNDO SEMESTRE"/>
    <m/>
    <m/>
    <m/>
    <m/>
    <m/>
    <m/>
    <m/>
    <m/>
    <m/>
    <s v="SIN CECO"/>
    <s v="NO"/>
    <s v="OXO CARTAGENA_x000a_27-MAY-2013-Compromisos Pactados"/>
    <n v="5"/>
    <n v="5"/>
    <n v="1393"/>
    <n v="1393"/>
    <s v="INT"/>
    <s v="b. Satisface expectativas-Compromisos Pactados"/>
    <x v="26"/>
  </r>
  <r>
    <n v="4244"/>
    <x v="115"/>
    <x v="9"/>
    <x v="1"/>
    <m/>
    <m/>
    <s v="c. Calidad de la Información suministrada"/>
    <x v="5"/>
    <n v="5"/>
    <s v="SIN FECHA COMO TAL, SE ASIGNA LA INTERMEDIA DEL SEGUNDO SEMESTRE"/>
    <m/>
    <m/>
    <m/>
    <m/>
    <m/>
    <m/>
    <m/>
    <m/>
    <m/>
    <s v="SIN CECO"/>
    <s v="NO"/>
    <s v="OXO CARTAGENA_x000a_27-MAY-2013-Compromisos Pactados"/>
    <n v="5"/>
    <n v="5"/>
    <n v="1393"/>
    <n v="1393"/>
    <s v="INT"/>
    <s v="c. Calidad de la Información suministrada-Compromisos Pactados"/>
    <x v="27"/>
  </r>
  <r>
    <n v="4245"/>
    <x v="115"/>
    <x v="9"/>
    <x v="1"/>
    <m/>
    <m/>
    <s v="d. Disposición del personal de PAYC a las solicitudes del cliente"/>
    <x v="5"/>
    <n v="5"/>
    <s v="SIN FECHA COMO TAL, SE ASIGNA LA INTERMEDIA DEL SEGUNDO SEMESTRE"/>
    <m/>
    <m/>
    <m/>
    <m/>
    <m/>
    <m/>
    <m/>
    <m/>
    <m/>
    <s v="SIN CECO"/>
    <s v="NO"/>
    <s v="OXO CARTAGENA_x000a_27-MAY-2013-Compromisos Pactados"/>
    <n v="5"/>
    <n v="5"/>
    <n v="1393"/>
    <n v="1393"/>
    <s v="INT"/>
    <s v="d. Disposición del personal de PAYC a las solicitudes del cliente-Compromisos Pactados"/>
    <x v="28"/>
  </r>
  <r>
    <n v="4246"/>
    <x v="115"/>
    <x v="9"/>
    <x v="1"/>
    <m/>
    <m/>
    <s v="e. Coherencia entre lo solicitado y lo entregado"/>
    <x v="5"/>
    <n v="5"/>
    <s v="SIN FECHA COMO TAL, SE ASIGNA LA INTERMEDIA DEL SEGUNDO SEMESTRE"/>
    <m/>
    <m/>
    <m/>
    <m/>
    <m/>
    <m/>
    <m/>
    <m/>
    <m/>
    <s v="SIN CECO"/>
    <s v="NO"/>
    <s v="OXO CARTAGENA_x000a_27-MAY-2013-Compromisos Pactados"/>
    <n v="5"/>
    <n v="5"/>
    <n v="1393"/>
    <n v="1393"/>
    <s v="INT"/>
    <s v="e. Coherencia entre lo solicitado y lo entregado-Compromisos Pactados"/>
    <x v="29"/>
  </r>
  <r>
    <n v="4247"/>
    <x v="115"/>
    <x v="9"/>
    <x v="1"/>
    <m/>
    <m/>
    <s v="Grado de Satisfacción con el Servicio Prestado"/>
    <x v="6"/>
    <n v="5"/>
    <s v="SIN FECHA COMO TAL, SE ASIGNA LA INTERMEDIA DEL SEGUNDO SEMESTRE"/>
    <m/>
    <m/>
    <m/>
    <m/>
    <m/>
    <m/>
    <m/>
    <m/>
    <m/>
    <s v="SIN CECO"/>
    <s v="NO"/>
    <s v="OXO CARTAGENA_x000a_27-MAY-2013-Grado de Satisfacción con el Servicio Prestado"/>
    <n v="5"/>
    <n v="5"/>
    <n v="1393"/>
    <n v="1393"/>
    <s v="INT"/>
    <s v="Grado de Satisfacción con el Servicio Prestado-Grado de Satisfacción con el Servicio Prestado"/>
    <x v="30"/>
  </r>
  <r>
    <n v="4248"/>
    <x v="115"/>
    <x v="9"/>
    <x v="1"/>
    <m/>
    <m/>
    <s v="Posibilidad de Volver a Contratar con PAYC"/>
    <x v="7"/>
    <n v="5"/>
    <s v="SIN FECHA COMO TAL, SE ASIGNA LA INTERMEDIA DEL SEGUNDO SEMESTRE"/>
    <m/>
    <m/>
    <m/>
    <m/>
    <m/>
    <m/>
    <m/>
    <m/>
    <m/>
    <s v="SIN CECO"/>
    <s v="NO"/>
    <s v="OXO CARTAGENA_x000a_27-MAY-2013-Posibilidad de Volver a Contratar con PAYC"/>
    <n v="5"/>
    <n v="5"/>
    <n v="1393"/>
    <n v="1393"/>
    <s v="INT"/>
    <s v="Posibilidad de Volver a Contratar con PAYC-Posibilidad de Volver a Contratar con PAYC"/>
    <x v="31"/>
  </r>
  <r>
    <n v="4249"/>
    <x v="115"/>
    <x v="9"/>
    <x v="1"/>
    <m/>
    <m/>
    <s v="Principales fortalezas en el servicio que presta PAYC"/>
    <x v="8"/>
    <s v="-"/>
    <s v="SIN FECHA COMO TAL, SE ASIGNA LA INTERMEDIA DEL SEGUNDO SEMESTRE"/>
    <m/>
    <m/>
    <m/>
    <m/>
    <m/>
    <m/>
    <m/>
    <m/>
    <m/>
    <s v="SIN CECO"/>
    <s v="NO"/>
    <s v="OXO CARTAGENA_x000a_27-MAY-2013-Fortalezas PAYC"/>
    <s v="-"/>
    <n v="0"/>
    <n v="1393"/>
    <n v="1393"/>
    <s v="INT"/>
    <s v="Principales fortalezas en el servicio que presta PAYC-Fortalezas PAYC"/>
    <x v="32"/>
  </r>
  <r>
    <n v="4250"/>
    <x v="115"/>
    <x v="9"/>
    <x v="1"/>
    <m/>
    <m/>
    <s v="Principales debilidades en el servicio que presta PAYC"/>
    <x v="9"/>
    <s v="-"/>
    <s v="SIN FECHA COMO TAL, SE ASIGNA LA INTERMEDIA DEL SEGUNDO SEMESTRE"/>
    <m/>
    <m/>
    <m/>
    <m/>
    <m/>
    <m/>
    <m/>
    <m/>
    <m/>
    <s v="SIN CECO"/>
    <s v="NO"/>
    <s v="OXO CARTAGENA_x000a_27-MAY-2013-Debilidades PAYC"/>
    <s v="-"/>
    <n v="0"/>
    <n v="1393"/>
    <n v="1393"/>
    <s v="INT"/>
    <s v="Principales debilidades en el servicio que presta PAYC-Debilidades PAYC"/>
    <x v="33"/>
  </r>
  <r>
    <n v="4251"/>
    <x v="116"/>
    <x v="9"/>
    <x v="1"/>
    <m/>
    <m/>
    <s v="a. Conocimiento específico de temas aplicables al proyecto"/>
    <x v="0"/>
    <n v="5"/>
    <s v="SIN FECHA COMO TAL, SE ASIGNA LA INTERMEDIA DEL SEGUNDO SEMESTRE"/>
    <m/>
    <m/>
    <m/>
    <m/>
    <m/>
    <m/>
    <m/>
    <m/>
    <m/>
    <s v="SIN CECO"/>
    <s v="NO"/>
    <s v="TERPEL BÁSCULA_x000a_06-JUN-2013-Soporte Técnico"/>
    <n v="5"/>
    <n v="5"/>
    <n v="1438"/>
    <n v="1438"/>
    <s v="INT"/>
    <s v="a. Conocimiento específico de temas aplicables al proyecto-Soporte Técnico"/>
    <x v="0"/>
  </r>
  <r>
    <n v="4252"/>
    <x v="116"/>
    <x v="9"/>
    <x v="1"/>
    <m/>
    <m/>
    <s v="b. Idoneidad y Calidad del soporte"/>
    <x v="0"/>
    <n v="5"/>
    <s v="SIN FECHA COMO TAL, SE ASIGNA LA INTERMEDIA DEL SEGUNDO SEMESTRE"/>
    <m/>
    <m/>
    <m/>
    <m/>
    <m/>
    <m/>
    <m/>
    <m/>
    <m/>
    <s v="SIN CECO"/>
    <s v="NO"/>
    <s v="TERPEL BÁSCULA_x000a_06-JUN-2013-Soporte Técnico"/>
    <n v="5"/>
    <n v="5"/>
    <n v="1438"/>
    <n v="1438"/>
    <s v="INT"/>
    <s v="b. Idoneidad y Calidad del soporte-Soporte Técnico"/>
    <x v="1"/>
  </r>
  <r>
    <n v="4253"/>
    <x v="116"/>
    <x v="9"/>
    <x v="1"/>
    <m/>
    <m/>
    <s v="c. Cumplimiento de especificaciones técnicas de construcción"/>
    <x v="0"/>
    <n v="5"/>
    <s v="SIN FECHA COMO TAL, SE ASIGNA LA INTERMEDIA DEL SEGUNDO SEMESTRE"/>
    <m/>
    <m/>
    <m/>
    <m/>
    <m/>
    <m/>
    <m/>
    <m/>
    <m/>
    <s v="SIN CECO"/>
    <s v="NO"/>
    <s v="TERPEL BÁSCULA_x000a_06-JUN-2013-Soporte Técnico"/>
    <n v="5"/>
    <n v="5"/>
    <n v="1438"/>
    <n v="1438"/>
    <s v="INT"/>
    <s v="c. Cumplimiento de especificaciones técnicas de construcción-Soporte Técnico"/>
    <x v="2"/>
  </r>
  <r>
    <n v="4254"/>
    <x v="116"/>
    <x v="9"/>
    <x v="1"/>
    <m/>
    <m/>
    <s v="d. Confiabilidad de los conceptos aplicados"/>
    <x v="0"/>
    <n v="5"/>
    <s v="SIN FECHA COMO TAL, SE ASIGNA LA INTERMEDIA DEL SEGUNDO SEMESTRE"/>
    <m/>
    <m/>
    <m/>
    <m/>
    <m/>
    <m/>
    <m/>
    <m/>
    <m/>
    <s v="SIN CECO"/>
    <s v="NO"/>
    <s v="TERPEL BÁSCULA_x000a_06-JUN-2013-Soporte Técnico"/>
    <n v="5"/>
    <n v="5"/>
    <n v="1438"/>
    <n v="1438"/>
    <s v="INT"/>
    <s v="d. Confiabilidad de los conceptos aplicados-Soporte Técnico"/>
    <x v="3"/>
  </r>
  <r>
    <n v="4255"/>
    <x v="116"/>
    <x v="9"/>
    <x v="1"/>
    <m/>
    <m/>
    <s v="e. Oportunidad en entrega de información o requerimientos"/>
    <x v="0"/>
    <n v="5"/>
    <s v="SIN FECHA COMO TAL, SE ASIGNA LA INTERMEDIA DEL SEGUNDO SEMESTRE"/>
    <m/>
    <m/>
    <m/>
    <m/>
    <m/>
    <m/>
    <m/>
    <m/>
    <m/>
    <s v="SIN CECO"/>
    <s v="NO"/>
    <s v="TERPEL BÁSCULA_x000a_06-JUN-2013-Soporte Técnico"/>
    <n v="5"/>
    <n v="5"/>
    <n v="1438"/>
    <n v="1438"/>
    <s v="INT"/>
    <s v="e. Oportunidad en entrega de información o requerimientos-Soporte Técnico"/>
    <x v="4"/>
  </r>
  <r>
    <n v="4256"/>
    <x v="116"/>
    <x v="9"/>
    <x v="1"/>
    <m/>
    <m/>
    <s v="a. Oportunidad de la gestión en obra"/>
    <x v="1"/>
    <n v="4"/>
    <s v="SIN FECHA COMO TAL, SE ASIGNA LA INTERMEDIA DEL SEGUNDO SEMESTRE"/>
    <m/>
    <m/>
    <m/>
    <m/>
    <m/>
    <m/>
    <m/>
    <m/>
    <m/>
    <s v="SIN CECO"/>
    <s v="NO"/>
    <s v="TERPEL BÁSCULA_x000a_06-JUN-2013-Soporte Administrativo"/>
    <n v="4"/>
    <n v="4"/>
    <n v="1438"/>
    <n v="1438"/>
    <s v="INT"/>
    <s v="a. Oportunidad de la gestión en obra-Soporte Administrativo"/>
    <x v="5"/>
  </r>
  <r>
    <n v="4257"/>
    <x v="116"/>
    <x v="9"/>
    <x v="1"/>
    <m/>
    <m/>
    <s v="b. Manejo administrativo del proyecto"/>
    <x v="1"/>
    <n v="4"/>
    <s v="SIN FECHA COMO TAL, SE ASIGNA LA INTERMEDIA DEL SEGUNDO SEMESTRE"/>
    <m/>
    <m/>
    <m/>
    <m/>
    <m/>
    <m/>
    <m/>
    <m/>
    <m/>
    <s v="SIN CECO"/>
    <s v="NO"/>
    <s v="TERPEL BÁSCULA_x000a_06-JUN-2013-Soporte Administrativo"/>
    <n v="4"/>
    <n v="4"/>
    <n v="1438"/>
    <n v="1438"/>
    <s v="INT"/>
    <s v="b. Manejo administrativo del proyecto-Soporte Administrativo"/>
    <x v="6"/>
  </r>
  <r>
    <n v="4258"/>
    <x v="116"/>
    <x v="9"/>
    <x v="1"/>
    <m/>
    <m/>
    <s v="c. Información clara y veraz sobre la administración de proyecto"/>
    <x v="1"/>
    <n v="4"/>
    <s v="SIN FECHA COMO TAL, SE ASIGNA LA INTERMEDIA DEL SEGUNDO SEMESTRE"/>
    <m/>
    <m/>
    <m/>
    <m/>
    <m/>
    <m/>
    <m/>
    <m/>
    <m/>
    <s v="SIN CECO"/>
    <s v="NO"/>
    <s v="TERPEL BÁSCULA_x000a_06-JUN-2013-Soporte Administrativo"/>
    <n v="4"/>
    <n v="4"/>
    <n v="1438"/>
    <n v="1438"/>
    <s v="INT"/>
    <s v="c. Información clara y veraz sobre la administración de proyecto-Soporte Administrativo"/>
    <x v="7"/>
  </r>
  <r>
    <n v="4259"/>
    <x v="116"/>
    <x v="9"/>
    <x v="1"/>
    <m/>
    <m/>
    <s v="d. Cumplimientos con expectativas del cliente"/>
    <x v="1"/>
    <n v="5"/>
    <s v="SIN FECHA COMO TAL, SE ASIGNA LA INTERMEDIA DEL SEGUNDO SEMESTRE"/>
    <m/>
    <m/>
    <m/>
    <m/>
    <m/>
    <m/>
    <m/>
    <m/>
    <m/>
    <s v="SIN CECO"/>
    <s v="NO"/>
    <s v="TERPEL BÁSCULA_x000a_06-JUN-2013-Soporte Administrativo"/>
    <n v="5"/>
    <n v="5"/>
    <n v="1438"/>
    <n v="1438"/>
    <s v="INT"/>
    <s v="d. Cumplimientos con expectativas del cliente-Soporte Administrativo"/>
    <x v="8"/>
  </r>
  <r>
    <n v="4260"/>
    <x v="116"/>
    <x v="9"/>
    <x v="1"/>
    <m/>
    <m/>
    <s v="e. Control de presupuesto"/>
    <x v="1"/>
    <n v="4"/>
    <s v="SIN FECHA COMO TAL, SE ASIGNA LA INTERMEDIA DEL SEGUNDO SEMESTRE"/>
    <m/>
    <m/>
    <m/>
    <m/>
    <m/>
    <m/>
    <m/>
    <m/>
    <m/>
    <s v="SIN CECO"/>
    <s v="NO"/>
    <s v="TERPEL BÁSCULA_x000a_06-JUN-2013-Soporte Administrativo"/>
    <n v="4"/>
    <n v="4"/>
    <n v="1438"/>
    <n v="1438"/>
    <s v="INT"/>
    <s v="e. Control de presupuesto-Soporte Administrativo"/>
    <x v="9"/>
  </r>
  <r>
    <n v="4261"/>
    <x v="116"/>
    <x v="9"/>
    <x v="1"/>
    <m/>
    <m/>
    <s v="a. Apoyo y presencia en el proyecto"/>
    <x v="2"/>
    <n v="5"/>
    <s v="SIN FECHA COMO TAL, SE ASIGNA LA INTERMEDIA DEL SEGUNDO SEMESTRE"/>
    <m/>
    <m/>
    <m/>
    <m/>
    <m/>
    <m/>
    <m/>
    <m/>
    <m/>
    <s v="SIN CECO"/>
    <s v="NO"/>
    <s v="TERPEL BÁSCULA_x000a_06-JUN-2013-Soporte Directivo (Coordinador y Gerencia)"/>
    <n v="5"/>
    <n v="5"/>
    <n v="1438"/>
    <n v="1438"/>
    <s v="INT"/>
    <s v="a. Apoyo y presencia en el proyecto-Soporte Directivo (Coordinador y Gerencia)"/>
    <x v="10"/>
  </r>
  <r>
    <n v="4262"/>
    <x v="116"/>
    <x v="9"/>
    <x v="1"/>
    <m/>
    <m/>
    <s v="b. Conocimiento del proyecto"/>
    <x v="2"/>
    <n v="5"/>
    <s v="SIN FECHA COMO TAL, SE ASIGNA LA INTERMEDIA DEL SEGUNDO SEMESTRE"/>
    <m/>
    <m/>
    <m/>
    <m/>
    <m/>
    <m/>
    <m/>
    <m/>
    <m/>
    <s v="SIN CECO"/>
    <s v="NO"/>
    <s v="TERPEL BÁSCULA_x000a_06-JUN-2013-Soporte Directivo (Coordinador y Gerencia)"/>
    <n v="5"/>
    <n v="5"/>
    <n v="1438"/>
    <n v="1438"/>
    <s v="INT"/>
    <s v="b. Conocimiento del proyecto-Soporte Directivo (Coordinador y Gerencia)"/>
    <x v="11"/>
  </r>
  <r>
    <n v="4263"/>
    <x v="116"/>
    <x v="9"/>
    <x v="1"/>
    <m/>
    <m/>
    <s v="c. Planteamiento de soluciones y manejo de conflictos"/>
    <x v="2"/>
    <n v="5"/>
    <s v="SIN FECHA COMO TAL, SE ASIGNA LA INTERMEDIA DEL SEGUNDO SEMESTRE"/>
    <m/>
    <m/>
    <m/>
    <m/>
    <m/>
    <m/>
    <m/>
    <m/>
    <m/>
    <s v="SIN CECO"/>
    <s v="NO"/>
    <s v="TERPEL BÁSCULA_x000a_06-JUN-2013-Soporte Directivo (Coordinador y Gerencia)"/>
    <n v="5"/>
    <n v="5"/>
    <n v="1438"/>
    <n v="1438"/>
    <s v="INT"/>
    <s v="c. Planteamiento de soluciones y manejo de conflictos-Soporte Directivo (Coordinador y Gerencia)"/>
    <x v="12"/>
  </r>
  <r>
    <n v="4264"/>
    <x v="116"/>
    <x v="9"/>
    <x v="1"/>
    <m/>
    <m/>
    <s v="d. Cumplimiento de compromisos"/>
    <x v="2"/>
    <n v="5"/>
    <s v="SIN FECHA COMO TAL, SE ASIGNA LA INTERMEDIA DEL SEGUNDO SEMESTRE"/>
    <m/>
    <m/>
    <m/>
    <m/>
    <m/>
    <m/>
    <m/>
    <m/>
    <m/>
    <s v="SIN CECO"/>
    <s v="NO"/>
    <s v="TERPEL BÁSCULA_x000a_06-JUN-2013-Soporte Directivo (Coordinador y Gerencia)"/>
    <n v="5"/>
    <n v="5"/>
    <n v="1438"/>
    <n v="1438"/>
    <s v="INT"/>
    <s v="d. Cumplimiento de compromisos-Soporte Directivo (Coordinador y Gerencia)"/>
    <x v="13"/>
  </r>
  <r>
    <n v="4265"/>
    <x v="116"/>
    <x v="9"/>
    <x v="1"/>
    <m/>
    <m/>
    <s v="e. Manejo del cliente"/>
    <x v="2"/>
    <n v="5"/>
    <s v="SIN FECHA COMO TAL, SE ASIGNA LA INTERMEDIA DEL SEGUNDO SEMESTRE"/>
    <m/>
    <m/>
    <m/>
    <m/>
    <m/>
    <m/>
    <m/>
    <m/>
    <m/>
    <s v="SIN CECO"/>
    <s v="NO"/>
    <s v="TERPEL BÁSCULA_x000a_06-JUN-2013-Soporte Directivo (Coordinador y Gerencia)"/>
    <n v="5"/>
    <n v="5"/>
    <n v="1438"/>
    <n v="1438"/>
    <s v="INT"/>
    <s v="e. Manejo del cliente-Soporte Directivo (Coordinador y Gerencia)"/>
    <x v="14"/>
  </r>
  <r>
    <n v="4266"/>
    <x v="116"/>
    <x v="9"/>
    <x v="1"/>
    <m/>
    <m/>
    <s v="a. Idoneidad del personal"/>
    <x v="3"/>
    <n v="5"/>
    <s v="SIN FECHA COMO TAL, SE ASIGNA LA INTERMEDIA DEL SEGUNDO SEMESTRE"/>
    <m/>
    <m/>
    <m/>
    <m/>
    <m/>
    <m/>
    <m/>
    <m/>
    <m/>
    <s v="SIN CECO"/>
    <s v="NO"/>
    <s v="TERPEL BÁSCULA_x000a_06-JUN-2013-Personal que presta el servicio en obra"/>
    <n v="5"/>
    <n v="5"/>
    <n v="1438"/>
    <n v="1438"/>
    <s v="INT"/>
    <s v="a. Idoneidad del personal-Personal que presta el servicio en obra"/>
    <x v="15"/>
  </r>
  <r>
    <n v="4267"/>
    <x v="116"/>
    <x v="9"/>
    <x v="1"/>
    <m/>
    <m/>
    <s v="b. Oportuna atención al cliente"/>
    <x v="3"/>
    <n v="5"/>
    <s v="SIN FECHA COMO TAL, SE ASIGNA LA INTERMEDIA DEL SEGUNDO SEMESTRE"/>
    <m/>
    <m/>
    <m/>
    <m/>
    <m/>
    <m/>
    <m/>
    <m/>
    <m/>
    <s v="SIN CECO"/>
    <s v="NO"/>
    <s v="TERPEL BÁSCULA_x000a_06-JUN-2013-Personal que presta el servicio en obra"/>
    <n v="5"/>
    <n v="5"/>
    <n v="1438"/>
    <n v="1438"/>
    <s v="INT"/>
    <s v="b. Oportuna atención al cliente-Personal que presta el servicio en obra"/>
    <x v="16"/>
  </r>
  <r>
    <n v="4268"/>
    <x v="116"/>
    <x v="9"/>
    <x v="1"/>
    <m/>
    <m/>
    <s v="c. Compromiso con el proyecto"/>
    <x v="3"/>
    <n v="5"/>
    <s v="SIN FECHA COMO TAL, SE ASIGNA LA INTERMEDIA DEL SEGUNDO SEMESTRE"/>
    <m/>
    <m/>
    <m/>
    <m/>
    <m/>
    <m/>
    <m/>
    <m/>
    <m/>
    <s v="SIN CECO"/>
    <s v="NO"/>
    <s v="TERPEL BÁSCULA_x000a_06-JUN-2013-Personal que presta el servicio en obra"/>
    <n v="5"/>
    <n v="5"/>
    <n v="1438"/>
    <n v="1438"/>
    <s v="INT"/>
    <s v="c. Compromiso con el proyecto-Personal que presta el servicio en obra"/>
    <x v="17"/>
  </r>
  <r>
    <n v="4269"/>
    <x v="116"/>
    <x v="9"/>
    <x v="1"/>
    <m/>
    <m/>
    <s v="d. Cumplimiento de compromisos"/>
    <x v="3"/>
    <n v="5"/>
    <s v="SIN FECHA COMO TAL, SE ASIGNA LA INTERMEDIA DEL SEGUNDO SEMESTRE"/>
    <m/>
    <m/>
    <m/>
    <m/>
    <m/>
    <m/>
    <m/>
    <m/>
    <m/>
    <s v="SIN CECO"/>
    <s v="NO"/>
    <s v="TERPEL BÁSCULA_x000a_06-JUN-2013-Personal que presta el servicio en obra"/>
    <n v="5"/>
    <n v="5"/>
    <n v="1438"/>
    <n v="1438"/>
    <s v="INT"/>
    <s v="d. Cumplimiento de compromisos-Personal que presta el servicio en obra"/>
    <x v="18"/>
  </r>
  <r>
    <n v="4270"/>
    <x v="116"/>
    <x v="9"/>
    <x v="1"/>
    <m/>
    <m/>
    <s v="e. Proactividad en desarrollo de funciones"/>
    <x v="3"/>
    <n v="5"/>
    <s v="SIN FECHA COMO TAL, SE ASIGNA LA INTERMEDIA DEL SEGUNDO SEMESTRE"/>
    <m/>
    <m/>
    <m/>
    <m/>
    <m/>
    <m/>
    <m/>
    <m/>
    <m/>
    <s v="SIN CECO"/>
    <s v="NO"/>
    <s v="TERPEL BÁSCULA_x000a_06-JUN-2013-Personal que presta el servicio en obra"/>
    <n v="5"/>
    <n v="5"/>
    <n v="1438"/>
    <n v="1438"/>
    <s v="INT"/>
    <s v="e. Proactividad en desarrollo de funciones-Personal que presta el servicio en obra"/>
    <x v="19"/>
  </r>
  <r>
    <n v="4271"/>
    <x v="116"/>
    <x v="9"/>
    <x v="1"/>
    <m/>
    <m/>
    <s v="a. Calidad del Contenido"/>
    <x v="4"/>
    <n v="4"/>
    <s v="SIN FECHA COMO TAL, SE ASIGNA LA INTERMEDIA DEL SEGUNDO SEMESTRE"/>
    <m/>
    <m/>
    <m/>
    <m/>
    <m/>
    <m/>
    <m/>
    <m/>
    <m/>
    <s v="SIN CECO"/>
    <s v="NO"/>
    <s v="TERPEL BÁSCULA_x000a_06-JUN-2013-Productos Asociados de PAYC (Informes, Control de presupuesto y Programación y actas)"/>
    <n v="4"/>
    <n v="4"/>
    <n v="1438"/>
    <n v="1438"/>
    <s v="INT"/>
    <s v="a. Calidad del Contenido-Productos Asociados de PAYC (Informes, Control de presupuesto y Programación y actas)"/>
    <x v="20"/>
  </r>
  <r>
    <n v="4272"/>
    <x v="116"/>
    <x v="9"/>
    <x v="1"/>
    <m/>
    <m/>
    <s v="b. Claridad del Contenido"/>
    <x v="4"/>
    <n v="4"/>
    <s v="SIN FECHA COMO TAL, SE ASIGNA LA INTERMEDIA DEL SEGUNDO SEMESTRE"/>
    <m/>
    <m/>
    <m/>
    <m/>
    <m/>
    <m/>
    <m/>
    <m/>
    <m/>
    <s v="SIN CECO"/>
    <s v="NO"/>
    <s v="TERPEL BÁSCULA_x000a_06-JUN-2013-Productos Asociados de PAYC (Informes, Control de presupuesto y Programación y actas)"/>
    <n v="4"/>
    <n v="4"/>
    <n v="1438"/>
    <n v="1438"/>
    <s v="INT"/>
    <s v="b. Claridad del Contenido-Productos Asociados de PAYC (Informes, Control de presupuesto y Programación y actas)"/>
    <x v="21"/>
  </r>
  <r>
    <n v="4273"/>
    <x v="116"/>
    <x v="9"/>
    <x v="1"/>
    <m/>
    <m/>
    <s v="c. Oportunidad en la entrega"/>
    <x v="4"/>
    <n v="4"/>
    <s v="SIN FECHA COMO TAL, SE ASIGNA LA INTERMEDIA DEL SEGUNDO SEMESTRE"/>
    <m/>
    <m/>
    <m/>
    <m/>
    <m/>
    <m/>
    <m/>
    <m/>
    <m/>
    <s v="SIN CECO"/>
    <s v="NO"/>
    <s v="TERPEL BÁSCULA_x000a_06-JUN-2013-Productos Asociados de PAYC (Informes, Control de presupuesto y Programación y actas)"/>
    <n v="4"/>
    <n v="4"/>
    <n v="1438"/>
    <n v="1438"/>
    <s v="INT"/>
    <s v="c. Oportunidad en la entrega-Productos Asociados de PAYC (Informes, Control de presupuesto y Programación y actas)"/>
    <x v="22"/>
  </r>
  <r>
    <n v="4274"/>
    <x v="116"/>
    <x v="9"/>
    <x v="1"/>
    <m/>
    <m/>
    <s v="d. Precisión de la información"/>
    <x v="4"/>
    <n v="4"/>
    <s v="SIN FECHA COMO TAL, SE ASIGNA LA INTERMEDIA DEL SEGUNDO SEMESTRE"/>
    <m/>
    <m/>
    <m/>
    <m/>
    <m/>
    <m/>
    <m/>
    <m/>
    <m/>
    <s v="SIN CECO"/>
    <s v="NO"/>
    <s v="TERPEL BÁSCULA_x000a_06-JUN-2013-Productos Asociados de PAYC (Informes, Control de presupuesto y Programación y actas)"/>
    <n v="4"/>
    <n v="4"/>
    <n v="1438"/>
    <n v="1438"/>
    <s v="INT"/>
    <s v="d. Precisión de la información-Productos Asociados de PAYC (Informes, Control de presupuesto y Programación y actas)"/>
    <x v="23"/>
  </r>
  <r>
    <n v="4275"/>
    <x v="116"/>
    <x v="9"/>
    <x v="1"/>
    <m/>
    <m/>
    <s v="e. Diagramación"/>
    <x v="4"/>
    <n v="4"/>
    <s v="SIN FECHA COMO TAL, SE ASIGNA LA INTERMEDIA DEL SEGUNDO SEMESTRE"/>
    <m/>
    <m/>
    <m/>
    <m/>
    <m/>
    <m/>
    <m/>
    <m/>
    <m/>
    <s v="SIN CECO"/>
    <s v="NO"/>
    <s v="TERPEL BÁSCULA_x000a_06-JUN-2013-Productos Asociados de PAYC (Informes, Control de presupuesto y Programación y actas)"/>
    <n v="4"/>
    <n v="4"/>
    <n v="1438"/>
    <n v="1438"/>
    <s v="INT"/>
    <s v="e. Diagramación-Productos Asociados de PAYC (Informes, Control de presupuesto y Programación y actas)"/>
    <x v="24"/>
  </r>
  <r>
    <n v="4276"/>
    <x v="116"/>
    <x v="9"/>
    <x v="1"/>
    <m/>
    <m/>
    <s v="a. Cumplimiento"/>
    <x v="5"/>
    <n v="5"/>
    <s v="SIN FECHA COMO TAL, SE ASIGNA LA INTERMEDIA DEL SEGUNDO SEMESTRE"/>
    <m/>
    <m/>
    <m/>
    <m/>
    <m/>
    <m/>
    <m/>
    <m/>
    <m/>
    <s v="SIN CECO"/>
    <s v="NO"/>
    <s v="TERPEL BÁSCULA_x000a_06-JUN-2013-Compromisos Pactados"/>
    <n v="5"/>
    <n v="5"/>
    <n v="1438"/>
    <n v="1438"/>
    <s v="INT"/>
    <s v="a. Cumplimiento-Compromisos Pactados"/>
    <x v="25"/>
  </r>
  <r>
    <n v="4277"/>
    <x v="116"/>
    <x v="9"/>
    <x v="1"/>
    <m/>
    <m/>
    <s v="b. Satisface expectativas"/>
    <x v="5"/>
    <n v="5"/>
    <s v="SIN FECHA COMO TAL, SE ASIGNA LA INTERMEDIA DEL SEGUNDO SEMESTRE"/>
    <m/>
    <m/>
    <m/>
    <m/>
    <m/>
    <m/>
    <m/>
    <m/>
    <m/>
    <s v="SIN CECO"/>
    <s v="NO"/>
    <s v="TERPEL BÁSCULA_x000a_06-JUN-2013-Compromisos Pactados"/>
    <n v="5"/>
    <n v="5"/>
    <n v="1438"/>
    <n v="1438"/>
    <s v="INT"/>
    <s v="b. Satisface expectativas-Compromisos Pactados"/>
    <x v="26"/>
  </r>
  <r>
    <n v="4278"/>
    <x v="116"/>
    <x v="9"/>
    <x v="1"/>
    <m/>
    <m/>
    <s v="c. Calidad de la Información suministrada"/>
    <x v="5"/>
    <n v="4"/>
    <s v="SIN FECHA COMO TAL, SE ASIGNA LA INTERMEDIA DEL SEGUNDO SEMESTRE"/>
    <m/>
    <m/>
    <m/>
    <m/>
    <m/>
    <m/>
    <m/>
    <m/>
    <m/>
    <s v="SIN CECO"/>
    <s v="NO"/>
    <s v="TERPEL BÁSCULA_x000a_06-JUN-2013-Compromisos Pactados"/>
    <n v="4"/>
    <n v="4"/>
    <n v="1438"/>
    <n v="1438"/>
    <s v="INT"/>
    <s v="c. Calidad de la Información suministrada-Compromisos Pactados"/>
    <x v="27"/>
  </r>
  <r>
    <n v="4279"/>
    <x v="116"/>
    <x v="9"/>
    <x v="1"/>
    <m/>
    <m/>
    <s v="d. Disposición del personal de PAYC a las solicitudes del cliente"/>
    <x v="5"/>
    <n v="5"/>
    <s v="SIN FECHA COMO TAL, SE ASIGNA LA INTERMEDIA DEL SEGUNDO SEMESTRE"/>
    <m/>
    <m/>
    <m/>
    <m/>
    <m/>
    <m/>
    <m/>
    <m/>
    <m/>
    <s v="SIN CECO"/>
    <s v="NO"/>
    <s v="TERPEL BÁSCULA_x000a_06-JUN-2013-Compromisos Pactados"/>
    <n v="5"/>
    <n v="5"/>
    <n v="1438"/>
    <n v="1438"/>
    <s v="INT"/>
    <s v="d. Disposición del personal de PAYC a las solicitudes del cliente-Compromisos Pactados"/>
    <x v="28"/>
  </r>
  <r>
    <n v="4280"/>
    <x v="116"/>
    <x v="9"/>
    <x v="1"/>
    <m/>
    <m/>
    <s v="e. Coherencia entre lo solicitado y lo entregado"/>
    <x v="5"/>
    <n v="5"/>
    <s v="SIN FECHA COMO TAL, SE ASIGNA LA INTERMEDIA DEL SEGUNDO SEMESTRE"/>
    <m/>
    <m/>
    <m/>
    <m/>
    <m/>
    <m/>
    <m/>
    <m/>
    <m/>
    <s v="SIN CECO"/>
    <s v="NO"/>
    <s v="TERPEL BÁSCULA_x000a_06-JUN-2013-Compromisos Pactados"/>
    <n v="5"/>
    <n v="5"/>
    <n v="1438"/>
    <n v="1438"/>
    <s v="INT"/>
    <s v="e. Coherencia entre lo solicitado y lo entregado-Compromisos Pactados"/>
    <x v="29"/>
  </r>
  <r>
    <n v="4281"/>
    <x v="116"/>
    <x v="9"/>
    <x v="1"/>
    <m/>
    <m/>
    <s v="Grado de Satisfacción con el Servicio Prestado"/>
    <x v="6"/>
    <n v="5"/>
    <s v="SIN FECHA COMO TAL, SE ASIGNA LA INTERMEDIA DEL SEGUNDO SEMESTRE"/>
    <m/>
    <m/>
    <m/>
    <m/>
    <m/>
    <m/>
    <m/>
    <m/>
    <m/>
    <s v="SIN CECO"/>
    <s v="NO"/>
    <s v="TERPEL BÁSCULA_x000a_06-JUN-2013-Grado de Satisfacción con el Servicio Prestado"/>
    <n v="5"/>
    <n v="5"/>
    <n v="1438"/>
    <n v="1438"/>
    <s v="INT"/>
    <s v="Grado de Satisfacción con el Servicio Prestado-Grado de Satisfacción con el Servicio Prestado"/>
    <x v="30"/>
  </r>
  <r>
    <n v="4282"/>
    <x v="116"/>
    <x v="9"/>
    <x v="1"/>
    <m/>
    <m/>
    <s v="Posibilidad de Volver a Contratar con PAYC"/>
    <x v="7"/>
    <n v="5"/>
    <s v="SIN FECHA COMO TAL, SE ASIGNA LA INTERMEDIA DEL SEGUNDO SEMESTRE"/>
    <m/>
    <m/>
    <m/>
    <m/>
    <m/>
    <m/>
    <m/>
    <m/>
    <m/>
    <s v="SIN CECO"/>
    <s v="NO"/>
    <s v="TERPEL BÁSCULA_x000a_06-JUN-2013-Posibilidad de Volver a Contratar con PAYC"/>
    <n v="5"/>
    <n v="5"/>
    <n v="1438"/>
    <n v="1438"/>
    <s v="INT"/>
    <s v="Posibilidad de Volver a Contratar con PAYC-Posibilidad de Volver a Contratar con PAYC"/>
    <x v="31"/>
  </r>
  <r>
    <n v="4283"/>
    <x v="116"/>
    <x v="9"/>
    <x v="1"/>
    <m/>
    <m/>
    <s v="Principales fortalezas en el servicio que presta PAYC"/>
    <x v="8"/>
    <s v="El conocimeinto del proyecto-Resolución de situaciones técnicas-"/>
    <s v="SIN FECHA COMO TAL, SE ASIGNA LA INTERMEDIA DEL SEGUNDO SEMESTRE"/>
    <s v="CONOCIMIENTO DEL PROYECTO"/>
    <s v="SOLUCIÓN DE PROBLEMAS TÉCNICOS"/>
    <m/>
    <m/>
    <m/>
    <m/>
    <m/>
    <m/>
    <m/>
    <s v="SIN CECO"/>
    <s v="NO"/>
    <s v="TERPEL BÁSCULA_x000a_06-JUN-2013-Fortalezas PAYC"/>
    <s v="El conocimeinto del proyecto-Resolución de situaciones técnicas-"/>
    <n v="0"/>
    <n v="1438"/>
    <n v="1438"/>
    <s v="INT"/>
    <s v="Principales fortalezas en el servicio que presta PAYC-Fortalezas PAYC"/>
    <x v="32"/>
  </r>
  <r>
    <n v="4284"/>
    <x v="116"/>
    <x v="9"/>
    <x v="1"/>
    <m/>
    <m/>
    <s v="Principales debilidades en el servicio que presta PAYC"/>
    <x v="9"/>
    <s v="-"/>
    <s v="SIN FECHA COMO TAL, SE ASIGNA LA INTERMEDIA DEL SEGUNDO SEMESTRE"/>
    <m/>
    <m/>
    <m/>
    <m/>
    <m/>
    <m/>
    <m/>
    <m/>
    <m/>
    <s v="SIN CECO"/>
    <s v="NO"/>
    <s v="TERPEL BÁSCULA_x000a_06-JUN-2013-Debilidades PAYC"/>
    <s v="-"/>
    <n v="0"/>
    <n v="1438"/>
    <n v="1438"/>
    <s v="INT"/>
    <s v="Principales debilidades en el servicio que presta PAYC-Debilidades PAYC"/>
    <x v="33"/>
  </r>
  <r>
    <n v="4285"/>
    <x v="117"/>
    <x v="10"/>
    <x v="1"/>
    <m/>
    <m/>
    <s v="a. Conocimiento específico de temas aplicables al proyecto"/>
    <x v="0"/>
    <n v="5"/>
    <s v="SIN FECHA COMO TAL, SE ASIGNA LA INTERMEDIA DEL SEGUNDO SEMESTRE"/>
    <m/>
    <m/>
    <m/>
    <m/>
    <m/>
    <m/>
    <m/>
    <m/>
    <m/>
    <s v="SIN CECO"/>
    <s v="NO"/>
    <s v="TERPEL COGUA (ZIPA)_x000a_10-JUL-2013-Soporte Técnico"/>
    <n v="5"/>
    <n v="5"/>
    <n v="1438"/>
    <n v="1438"/>
    <s v="INT"/>
    <s v="a. Conocimiento específico de temas aplicables al proyecto-Soporte Técnico"/>
    <x v="0"/>
  </r>
  <r>
    <n v="4286"/>
    <x v="117"/>
    <x v="10"/>
    <x v="1"/>
    <m/>
    <m/>
    <s v="b. Idoneidad y Calidad del soporte"/>
    <x v="0"/>
    <n v="5"/>
    <s v="SIN FECHA COMO TAL, SE ASIGNA LA INTERMEDIA DEL SEGUNDO SEMESTRE"/>
    <m/>
    <m/>
    <m/>
    <m/>
    <m/>
    <m/>
    <m/>
    <m/>
    <m/>
    <s v="SIN CECO"/>
    <s v="NO"/>
    <s v="TERPEL COGUA (ZIPA)_x000a_10-JUL-2013-Soporte Técnico"/>
    <n v="5"/>
    <n v="5"/>
    <n v="1438"/>
    <n v="1438"/>
    <s v="INT"/>
    <s v="b. Idoneidad y Calidad del soporte-Soporte Técnico"/>
    <x v="1"/>
  </r>
  <r>
    <n v="4287"/>
    <x v="117"/>
    <x v="10"/>
    <x v="1"/>
    <m/>
    <m/>
    <s v="c. Cumplimiento de especificaciones técnicas de construcción"/>
    <x v="0"/>
    <n v="5"/>
    <s v="SIN FECHA COMO TAL, SE ASIGNA LA INTERMEDIA DEL SEGUNDO SEMESTRE"/>
    <m/>
    <m/>
    <m/>
    <m/>
    <m/>
    <m/>
    <m/>
    <m/>
    <m/>
    <s v="SIN CECO"/>
    <s v="NO"/>
    <s v="TERPEL COGUA (ZIPA)_x000a_10-JUL-2013-Soporte Técnico"/>
    <n v="5"/>
    <n v="5"/>
    <n v="1438"/>
    <n v="1438"/>
    <s v="INT"/>
    <s v="c. Cumplimiento de especificaciones técnicas de construcción-Soporte Técnico"/>
    <x v="2"/>
  </r>
  <r>
    <n v="4288"/>
    <x v="117"/>
    <x v="10"/>
    <x v="1"/>
    <m/>
    <m/>
    <s v="d. Confiabilidad de los conceptos aplicados"/>
    <x v="0"/>
    <n v="5"/>
    <s v="SIN FECHA COMO TAL, SE ASIGNA LA INTERMEDIA DEL SEGUNDO SEMESTRE"/>
    <m/>
    <m/>
    <m/>
    <m/>
    <m/>
    <m/>
    <m/>
    <m/>
    <m/>
    <s v="SIN CECO"/>
    <s v="NO"/>
    <s v="TERPEL COGUA (ZIPA)_x000a_10-JUL-2013-Soporte Técnico"/>
    <n v="5"/>
    <n v="5"/>
    <n v="1438"/>
    <n v="1438"/>
    <s v="INT"/>
    <s v="d. Confiabilidad de los conceptos aplicados-Soporte Técnico"/>
    <x v="3"/>
  </r>
  <r>
    <n v="4289"/>
    <x v="117"/>
    <x v="10"/>
    <x v="1"/>
    <m/>
    <m/>
    <s v="e. Oportunidad en entrega de información o requerimientos"/>
    <x v="0"/>
    <n v="5"/>
    <s v="SIN FECHA COMO TAL, SE ASIGNA LA INTERMEDIA DEL SEGUNDO SEMESTRE"/>
    <m/>
    <m/>
    <m/>
    <m/>
    <m/>
    <m/>
    <m/>
    <m/>
    <m/>
    <s v="SIN CECO"/>
    <s v="NO"/>
    <s v="TERPEL COGUA (ZIPA)_x000a_10-JUL-2013-Soporte Técnico"/>
    <n v="5"/>
    <n v="5"/>
    <n v="1438"/>
    <n v="1438"/>
    <s v="INT"/>
    <s v="e. Oportunidad en entrega de información o requerimientos-Soporte Técnico"/>
    <x v="4"/>
  </r>
  <r>
    <n v="4290"/>
    <x v="117"/>
    <x v="10"/>
    <x v="1"/>
    <m/>
    <m/>
    <s v="a. Oportunidad de la gestión en obra"/>
    <x v="1"/>
    <n v="5"/>
    <s v="SIN FECHA COMO TAL, SE ASIGNA LA INTERMEDIA DEL SEGUNDO SEMESTRE"/>
    <m/>
    <m/>
    <m/>
    <m/>
    <m/>
    <m/>
    <m/>
    <m/>
    <m/>
    <s v="SIN CECO"/>
    <s v="NO"/>
    <s v="TERPEL COGUA (ZIPA)_x000a_10-JUL-2013-Soporte Administrativo"/>
    <n v="5"/>
    <n v="5"/>
    <n v="1438"/>
    <n v="1438"/>
    <s v="INT"/>
    <s v="a. Oportunidad de la gestión en obra-Soporte Administrativo"/>
    <x v="5"/>
  </r>
  <r>
    <n v="4291"/>
    <x v="117"/>
    <x v="10"/>
    <x v="1"/>
    <m/>
    <m/>
    <s v="b. Manejo administrativo del proyecto"/>
    <x v="1"/>
    <n v="4"/>
    <s v="SIN FECHA COMO TAL, SE ASIGNA LA INTERMEDIA DEL SEGUNDO SEMESTRE"/>
    <m/>
    <m/>
    <m/>
    <m/>
    <m/>
    <m/>
    <m/>
    <m/>
    <m/>
    <s v="SIN CECO"/>
    <s v="NO"/>
    <s v="TERPEL COGUA (ZIPA)_x000a_10-JUL-2013-Soporte Administrativo"/>
    <n v="4"/>
    <n v="4"/>
    <n v="1438"/>
    <n v="1438"/>
    <s v="INT"/>
    <s v="b. Manejo administrativo del proyecto-Soporte Administrativo"/>
    <x v="6"/>
  </r>
  <r>
    <n v="4292"/>
    <x v="117"/>
    <x v="10"/>
    <x v="1"/>
    <m/>
    <m/>
    <s v="c. Información clara y veraz sobre la administración de proyecto"/>
    <x v="1"/>
    <n v="4"/>
    <s v="SIN FECHA COMO TAL, SE ASIGNA LA INTERMEDIA DEL SEGUNDO SEMESTRE"/>
    <m/>
    <m/>
    <m/>
    <m/>
    <m/>
    <m/>
    <m/>
    <m/>
    <m/>
    <s v="SIN CECO"/>
    <s v="NO"/>
    <s v="TERPEL COGUA (ZIPA)_x000a_10-JUL-2013-Soporte Administrativo"/>
    <n v="4"/>
    <n v="4"/>
    <n v="1438"/>
    <n v="1438"/>
    <s v="INT"/>
    <s v="c. Información clara y veraz sobre la administración de proyecto-Soporte Administrativo"/>
    <x v="7"/>
  </r>
  <r>
    <n v="4293"/>
    <x v="117"/>
    <x v="10"/>
    <x v="1"/>
    <m/>
    <m/>
    <s v="d. Cumplimientos con expectativas del cliente"/>
    <x v="1"/>
    <n v="4"/>
    <s v="SIN FECHA COMO TAL, SE ASIGNA LA INTERMEDIA DEL SEGUNDO SEMESTRE"/>
    <m/>
    <m/>
    <m/>
    <m/>
    <m/>
    <m/>
    <m/>
    <m/>
    <m/>
    <s v="SIN CECO"/>
    <s v="NO"/>
    <s v="TERPEL COGUA (ZIPA)_x000a_10-JUL-2013-Soporte Administrativo"/>
    <n v="4"/>
    <n v="4"/>
    <n v="1438"/>
    <n v="1438"/>
    <s v="INT"/>
    <s v="d. Cumplimientos con expectativas del cliente-Soporte Administrativo"/>
    <x v="8"/>
  </r>
  <r>
    <n v="4294"/>
    <x v="117"/>
    <x v="10"/>
    <x v="1"/>
    <m/>
    <m/>
    <s v="e. Control de presupuesto"/>
    <x v="1"/>
    <n v="3"/>
    <s v="SIN FECHA COMO TAL, SE ASIGNA LA INTERMEDIA DEL SEGUNDO SEMESTRE"/>
    <m/>
    <m/>
    <m/>
    <m/>
    <m/>
    <m/>
    <m/>
    <m/>
    <m/>
    <s v="SIN CECO"/>
    <s v="NO"/>
    <s v="TERPEL COGUA (ZIPA)_x000a_10-JUL-2013-Soporte Administrativo"/>
    <n v="3"/>
    <n v="3"/>
    <n v="1438"/>
    <n v="1438"/>
    <s v="INT"/>
    <s v="e. Control de presupuesto-Soporte Administrativo"/>
    <x v="9"/>
  </r>
  <r>
    <n v="4295"/>
    <x v="117"/>
    <x v="10"/>
    <x v="1"/>
    <m/>
    <m/>
    <s v="a. Apoyo y presencia en el proyecto"/>
    <x v="2"/>
    <n v="4"/>
    <s v="SIN FECHA COMO TAL, SE ASIGNA LA INTERMEDIA DEL SEGUNDO SEMESTRE"/>
    <m/>
    <m/>
    <m/>
    <m/>
    <m/>
    <m/>
    <m/>
    <m/>
    <m/>
    <s v="SIN CECO"/>
    <s v="NO"/>
    <s v="TERPEL COGUA (ZIPA)_x000a_10-JUL-2013-Soporte Directivo (Coordinador y Gerencia)"/>
    <n v="4"/>
    <n v="4"/>
    <n v="1438"/>
    <n v="1438"/>
    <s v="INT"/>
    <s v="a. Apoyo y presencia en el proyecto-Soporte Directivo (Coordinador y Gerencia)"/>
    <x v="10"/>
  </r>
  <r>
    <n v="4296"/>
    <x v="117"/>
    <x v="10"/>
    <x v="1"/>
    <m/>
    <m/>
    <s v="b. Conocimiento del proyecto"/>
    <x v="2"/>
    <n v="5"/>
    <s v="SIN FECHA COMO TAL, SE ASIGNA LA INTERMEDIA DEL SEGUNDO SEMESTRE"/>
    <m/>
    <m/>
    <m/>
    <m/>
    <m/>
    <m/>
    <m/>
    <m/>
    <m/>
    <s v="SIN CECO"/>
    <s v="NO"/>
    <s v="TERPEL COGUA (ZIPA)_x000a_10-JUL-2013-Soporte Directivo (Coordinador y Gerencia)"/>
    <n v="5"/>
    <n v="5"/>
    <n v="1438"/>
    <n v="1438"/>
    <s v="INT"/>
    <s v="b. Conocimiento del proyecto-Soporte Directivo (Coordinador y Gerencia)"/>
    <x v="11"/>
  </r>
  <r>
    <n v="4297"/>
    <x v="117"/>
    <x v="10"/>
    <x v="1"/>
    <m/>
    <m/>
    <s v="c. Planteamiento de soluciones y manejo de conflictos"/>
    <x v="2"/>
    <n v="5"/>
    <s v="SIN FECHA COMO TAL, SE ASIGNA LA INTERMEDIA DEL SEGUNDO SEMESTRE"/>
    <m/>
    <m/>
    <m/>
    <m/>
    <m/>
    <m/>
    <m/>
    <m/>
    <m/>
    <s v="SIN CECO"/>
    <s v="NO"/>
    <s v="TERPEL COGUA (ZIPA)_x000a_10-JUL-2013-Soporte Directivo (Coordinador y Gerencia)"/>
    <n v="5"/>
    <n v="5"/>
    <n v="1438"/>
    <n v="1438"/>
    <s v="INT"/>
    <s v="c. Planteamiento de soluciones y manejo de conflictos-Soporte Directivo (Coordinador y Gerencia)"/>
    <x v="12"/>
  </r>
  <r>
    <n v="4298"/>
    <x v="117"/>
    <x v="10"/>
    <x v="1"/>
    <m/>
    <m/>
    <s v="d. Cumplimiento de compromisos"/>
    <x v="2"/>
    <n v="4"/>
    <s v="SIN FECHA COMO TAL, SE ASIGNA LA INTERMEDIA DEL SEGUNDO SEMESTRE"/>
    <m/>
    <m/>
    <m/>
    <m/>
    <m/>
    <m/>
    <m/>
    <m/>
    <m/>
    <s v="SIN CECO"/>
    <s v="NO"/>
    <s v="TERPEL COGUA (ZIPA)_x000a_10-JUL-2013-Soporte Directivo (Coordinador y Gerencia)"/>
    <n v="4"/>
    <n v="4"/>
    <n v="1438"/>
    <n v="1438"/>
    <s v="INT"/>
    <s v="d. Cumplimiento de compromisos-Soporte Directivo (Coordinador y Gerencia)"/>
    <x v="13"/>
  </r>
  <r>
    <n v="4299"/>
    <x v="117"/>
    <x v="10"/>
    <x v="1"/>
    <m/>
    <m/>
    <s v="e. Manejo del cliente"/>
    <x v="2"/>
    <n v="4"/>
    <s v="SIN FECHA COMO TAL, SE ASIGNA LA INTERMEDIA DEL SEGUNDO SEMESTRE"/>
    <m/>
    <m/>
    <m/>
    <m/>
    <m/>
    <m/>
    <m/>
    <m/>
    <m/>
    <s v="SIN CECO"/>
    <s v="NO"/>
    <s v="TERPEL COGUA (ZIPA)_x000a_10-JUL-2013-Soporte Directivo (Coordinador y Gerencia)"/>
    <n v="4"/>
    <n v="4"/>
    <n v="1438"/>
    <n v="1438"/>
    <s v="INT"/>
    <s v="e. Manejo del cliente-Soporte Directivo (Coordinador y Gerencia)"/>
    <x v="14"/>
  </r>
  <r>
    <n v="4300"/>
    <x v="117"/>
    <x v="10"/>
    <x v="1"/>
    <m/>
    <m/>
    <s v="a. Idoneidad del personal"/>
    <x v="3"/>
    <n v="5"/>
    <s v="SIN FECHA COMO TAL, SE ASIGNA LA INTERMEDIA DEL SEGUNDO SEMESTRE"/>
    <m/>
    <m/>
    <m/>
    <m/>
    <m/>
    <m/>
    <m/>
    <m/>
    <m/>
    <s v="SIN CECO"/>
    <s v="NO"/>
    <s v="TERPEL COGUA (ZIPA)_x000a_10-JUL-2013-Personal que presta el servicio en obra"/>
    <n v="5"/>
    <n v="5"/>
    <n v="1438"/>
    <n v="1438"/>
    <s v="INT"/>
    <s v="a. Idoneidad del personal-Personal que presta el servicio en obra"/>
    <x v="15"/>
  </r>
  <r>
    <n v="4301"/>
    <x v="117"/>
    <x v="10"/>
    <x v="1"/>
    <m/>
    <m/>
    <s v="b. Oportuna atención al cliente"/>
    <x v="3"/>
    <n v="4"/>
    <s v="SIN FECHA COMO TAL, SE ASIGNA LA INTERMEDIA DEL SEGUNDO SEMESTRE"/>
    <m/>
    <m/>
    <m/>
    <m/>
    <m/>
    <m/>
    <m/>
    <m/>
    <m/>
    <s v="SIN CECO"/>
    <s v="NO"/>
    <s v="TERPEL COGUA (ZIPA)_x000a_10-JUL-2013-Personal que presta el servicio en obra"/>
    <n v="4"/>
    <n v="4"/>
    <n v="1438"/>
    <n v="1438"/>
    <s v="INT"/>
    <s v="b. Oportuna atención al cliente-Personal que presta el servicio en obra"/>
    <x v="16"/>
  </r>
  <r>
    <n v="4302"/>
    <x v="117"/>
    <x v="10"/>
    <x v="1"/>
    <m/>
    <m/>
    <s v="c. Compromiso con el proyecto"/>
    <x v="3"/>
    <n v="5"/>
    <s v="SIN FECHA COMO TAL, SE ASIGNA LA INTERMEDIA DEL SEGUNDO SEMESTRE"/>
    <m/>
    <m/>
    <m/>
    <m/>
    <m/>
    <m/>
    <m/>
    <m/>
    <m/>
    <s v="SIN CECO"/>
    <s v="NO"/>
    <s v="TERPEL COGUA (ZIPA)_x000a_10-JUL-2013-Personal que presta el servicio en obra"/>
    <n v="5"/>
    <n v="5"/>
    <n v="1438"/>
    <n v="1438"/>
    <s v="INT"/>
    <s v="c. Compromiso con el proyecto-Personal que presta el servicio en obra"/>
    <x v="17"/>
  </r>
  <r>
    <n v="4303"/>
    <x v="117"/>
    <x v="10"/>
    <x v="1"/>
    <m/>
    <m/>
    <s v="d. Cumplimiento de compromisos"/>
    <x v="3"/>
    <n v="4"/>
    <s v="SIN FECHA COMO TAL, SE ASIGNA LA INTERMEDIA DEL SEGUNDO SEMESTRE"/>
    <m/>
    <m/>
    <m/>
    <m/>
    <m/>
    <m/>
    <m/>
    <m/>
    <m/>
    <s v="SIN CECO"/>
    <s v="NO"/>
    <s v="TERPEL COGUA (ZIPA)_x000a_10-JUL-2013-Personal que presta el servicio en obra"/>
    <n v="4"/>
    <n v="4"/>
    <n v="1438"/>
    <n v="1438"/>
    <s v="INT"/>
    <s v="d. Cumplimiento de compromisos-Personal que presta el servicio en obra"/>
    <x v="18"/>
  </r>
  <r>
    <n v="4304"/>
    <x v="117"/>
    <x v="10"/>
    <x v="1"/>
    <m/>
    <m/>
    <s v="e. Proactividad en desarrollo de funciones"/>
    <x v="3"/>
    <n v="4"/>
    <s v="SIN FECHA COMO TAL, SE ASIGNA LA INTERMEDIA DEL SEGUNDO SEMESTRE"/>
    <m/>
    <m/>
    <m/>
    <m/>
    <m/>
    <m/>
    <m/>
    <m/>
    <m/>
    <s v="SIN CECO"/>
    <s v="NO"/>
    <s v="TERPEL COGUA (ZIPA)_x000a_10-JUL-2013-Personal que presta el servicio en obra"/>
    <n v="4"/>
    <n v="4"/>
    <n v="1438"/>
    <n v="1438"/>
    <s v="INT"/>
    <s v="e. Proactividad en desarrollo de funciones-Personal que presta el servicio en obra"/>
    <x v="19"/>
  </r>
  <r>
    <n v="4305"/>
    <x v="117"/>
    <x v="10"/>
    <x v="1"/>
    <m/>
    <m/>
    <s v="a. Calidad del Contenido"/>
    <x v="4"/>
    <n v="4"/>
    <s v="SIN FECHA COMO TAL, SE ASIGNA LA INTERMEDIA DEL SEGUNDO SEMESTRE"/>
    <m/>
    <m/>
    <m/>
    <m/>
    <m/>
    <m/>
    <m/>
    <m/>
    <m/>
    <s v="SIN CECO"/>
    <s v="NO"/>
    <s v="TERPEL COGUA (ZIPA)_x000a_10-JUL-2013-Productos Asociados de PAYC (Informes, Control de presupuesto y Programación y actas)"/>
    <n v="4"/>
    <n v="4"/>
    <n v="1438"/>
    <n v="1438"/>
    <s v="INT"/>
    <s v="a. Calidad del Contenido-Productos Asociados de PAYC (Informes, Control de presupuesto y Programación y actas)"/>
    <x v="20"/>
  </r>
  <r>
    <n v="4306"/>
    <x v="117"/>
    <x v="10"/>
    <x v="1"/>
    <m/>
    <m/>
    <s v="b. Claridad del Contenido"/>
    <x v="4"/>
    <n v="4"/>
    <s v="SIN FECHA COMO TAL, SE ASIGNA LA INTERMEDIA DEL SEGUNDO SEMESTRE"/>
    <m/>
    <m/>
    <m/>
    <m/>
    <m/>
    <m/>
    <m/>
    <m/>
    <m/>
    <s v="SIN CECO"/>
    <s v="NO"/>
    <s v="TERPEL COGUA (ZIPA)_x000a_10-JUL-2013-Productos Asociados de PAYC (Informes, Control de presupuesto y Programación y actas)"/>
    <n v="4"/>
    <n v="4"/>
    <n v="1438"/>
    <n v="1438"/>
    <s v="INT"/>
    <s v="b. Claridad del Contenido-Productos Asociados de PAYC (Informes, Control de presupuesto y Programación y actas)"/>
    <x v="21"/>
  </r>
  <r>
    <n v="4307"/>
    <x v="117"/>
    <x v="10"/>
    <x v="1"/>
    <m/>
    <m/>
    <s v="c. Oportunidad en la entrega"/>
    <x v="4"/>
    <n v="4"/>
    <s v="SIN FECHA COMO TAL, SE ASIGNA LA INTERMEDIA DEL SEGUNDO SEMESTRE"/>
    <m/>
    <m/>
    <m/>
    <m/>
    <m/>
    <m/>
    <m/>
    <m/>
    <m/>
    <s v="SIN CECO"/>
    <s v="NO"/>
    <s v="TERPEL COGUA (ZIPA)_x000a_10-JUL-2013-Productos Asociados de PAYC (Informes, Control de presupuesto y Programación y actas)"/>
    <n v="4"/>
    <n v="4"/>
    <n v="1438"/>
    <n v="1438"/>
    <s v="INT"/>
    <s v="c. Oportunidad en la entrega-Productos Asociados de PAYC (Informes, Control de presupuesto y Programación y actas)"/>
    <x v="22"/>
  </r>
  <r>
    <n v="4308"/>
    <x v="117"/>
    <x v="10"/>
    <x v="1"/>
    <m/>
    <m/>
    <s v="d. Precisión de la información"/>
    <x v="4"/>
    <n v="4"/>
    <s v="SIN FECHA COMO TAL, SE ASIGNA LA INTERMEDIA DEL SEGUNDO SEMESTRE"/>
    <m/>
    <m/>
    <m/>
    <m/>
    <m/>
    <m/>
    <m/>
    <m/>
    <m/>
    <s v="SIN CECO"/>
    <s v="NO"/>
    <s v="TERPEL COGUA (ZIPA)_x000a_10-JUL-2013-Productos Asociados de PAYC (Informes, Control de presupuesto y Programación y actas)"/>
    <n v="4"/>
    <n v="4"/>
    <n v="1438"/>
    <n v="1438"/>
    <s v="INT"/>
    <s v="d. Precisión de la información-Productos Asociados de PAYC (Informes, Control de presupuesto y Programación y actas)"/>
    <x v="23"/>
  </r>
  <r>
    <n v="4309"/>
    <x v="117"/>
    <x v="10"/>
    <x v="1"/>
    <m/>
    <m/>
    <s v="e. Diagramación"/>
    <x v="4"/>
    <n v="4"/>
    <s v="SIN FECHA COMO TAL, SE ASIGNA LA INTERMEDIA DEL SEGUNDO SEMESTRE"/>
    <m/>
    <m/>
    <m/>
    <m/>
    <m/>
    <m/>
    <m/>
    <m/>
    <m/>
    <s v="SIN CECO"/>
    <s v="NO"/>
    <s v="TERPEL COGUA (ZIPA)_x000a_10-JUL-2013-Productos Asociados de PAYC (Informes, Control de presupuesto y Programación y actas)"/>
    <n v="4"/>
    <n v="4"/>
    <n v="1438"/>
    <n v="1438"/>
    <s v="INT"/>
    <s v="e. Diagramación-Productos Asociados de PAYC (Informes, Control de presupuesto y Programación y actas)"/>
    <x v="24"/>
  </r>
  <r>
    <n v="4310"/>
    <x v="117"/>
    <x v="10"/>
    <x v="1"/>
    <m/>
    <m/>
    <s v="a. Cumplimiento"/>
    <x v="5"/>
    <n v="4"/>
    <s v="SIN FECHA COMO TAL, SE ASIGNA LA INTERMEDIA DEL SEGUNDO SEMESTRE"/>
    <m/>
    <m/>
    <m/>
    <m/>
    <m/>
    <m/>
    <m/>
    <m/>
    <m/>
    <s v="SIN CECO"/>
    <s v="NO"/>
    <s v="TERPEL COGUA (ZIPA)_x000a_10-JUL-2013-Compromisos Pactados"/>
    <n v="4"/>
    <n v="4"/>
    <n v="1438"/>
    <n v="1438"/>
    <s v="INT"/>
    <s v="a. Cumplimiento-Compromisos Pactados"/>
    <x v="25"/>
  </r>
  <r>
    <n v="4311"/>
    <x v="117"/>
    <x v="10"/>
    <x v="1"/>
    <m/>
    <m/>
    <s v="b. Satisface expectativas"/>
    <x v="5"/>
    <n v="4"/>
    <s v="SIN FECHA COMO TAL, SE ASIGNA LA INTERMEDIA DEL SEGUNDO SEMESTRE"/>
    <m/>
    <m/>
    <m/>
    <m/>
    <m/>
    <m/>
    <m/>
    <m/>
    <m/>
    <s v="SIN CECO"/>
    <s v="NO"/>
    <s v="TERPEL COGUA (ZIPA)_x000a_10-JUL-2013-Compromisos Pactados"/>
    <n v="4"/>
    <n v="4"/>
    <n v="1438"/>
    <n v="1438"/>
    <s v="INT"/>
    <s v="b. Satisface expectativas-Compromisos Pactados"/>
    <x v="26"/>
  </r>
  <r>
    <n v="4312"/>
    <x v="117"/>
    <x v="10"/>
    <x v="1"/>
    <m/>
    <m/>
    <s v="c. Calidad de la Información suministrada"/>
    <x v="5"/>
    <n v="4"/>
    <s v="SIN FECHA COMO TAL, SE ASIGNA LA INTERMEDIA DEL SEGUNDO SEMESTRE"/>
    <m/>
    <m/>
    <m/>
    <m/>
    <m/>
    <m/>
    <m/>
    <m/>
    <m/>
    <s v="SIN CECO"/>
    <s v="NO"/>
    <s v="TERPEL COGUA (ZIPA)_x000a_10-JUL-2013-Compromisos Pactados"/>
    <n v="4"/>
    <n v="4"/>
    <n v="1438"/>
    <n v="1438"/>
    <s v="INT"/>
    <s v="c. Calidad de la Información suministrada-Compromisos Pactados"/>
    <x v="27"/>
  </r>
  <r>
    <n v="4313"/>
    <x v="117"/>
    <x v="10"/>
    <x v="1"/>
    <m/>
    <m/>
    <s v="d. Disposición del personal de PAYC a las solicitudes del cliente"/>
    <x v="5"/>
    <n v="4"/>
    <s v="SIN FECHA COMO TAL, SE ASIGNA LA INTERMEDIA DEL SEGUNDO SEMESTRE"/>
    <m/>
    <m/>
    <m/>
    <m/>
    <m/>
    <m/>
    <m/>
    <m/>
    <m/>
    <s v="SIN CECO"/>
    <s v="NO"/>
    <s v="TERPEL COGUA (ZIPA)_x000a_10-JUL-2013-Compromisos Pactados"/>
    <n v="4"/>
    <n v="4"/>
    <n v="1438"/>
    <n v="1438"/>
    <s v="INT"/>
    <s v="d. Disposición del personal de PAYC a las solicitudes del cliente-Compromisos Pactados"/>
    <x v="28"/>
  </r>
  <r>
    <n v="4314"/>
    <x v="117"/>
    <x v="10"/>
    <x v="1"/>
    <m/>
    <m/>
    <s v="e. Coherencia entre lo solicitado y lo entregado"/>
    <x v="5"/>
    <n v="4"/>
    <s v="SIN FECHA COMO TAL, SE ASIGNA LA INTERMEDIA DEL SEGUNDO SEMESTRE"/>
    <m/>
    <m/>
    <m/>
    <m/>
    <m/>
    <m/>
    <m/>
    <m/>
    <m/>
    <s v="SIN CECO"/>
    <s v="NO"/>
    <s v="TERPEL COGUA (ZIPA)_x000a_10-JUL-2013-Compromisos Pactados"/>
    <n v="4"/>
    <n v="4"/>
    <n v="1438"/>
    <n v="1438"/>
    <s v="INT"/>
    <s v="e. Coherencia entre lo solicitado y lo entregado-Compromisos Pactados"/>
    <x v="29"/>
  </r>
  <r>
    <n v="4315"/>
    <x v="117"/>
    <x v="10"/>
    <x v="1"/>
    <m/>
    <m/>
    <s v="Grado de Satisfacción con el Servicio Prestado"/>
    <x v="6"/>
    <n v="4"/>
    <s v="SIN FECHA COMO TAL, SE ASIGNA LA INTERMEDIA DEL SEGUNDO SEMESTRE"/>
    <m/>
    <m/>
    <m/>
    <m/>
    <m/>
    <m/>
    <m/>
    <m/>
    <m/>
    <s v="SIN CECO"/>
    <s v="NO"/>
    <s v="TERPEL COGUA (ZIPA)_x000a_10-JUL-2013-Grado de Satisfacción con el Servicio Prestado"/>
    <n v="4"/>
    <n v="4"/>
    <n v="1438"/>
    <n v="1438"/>
    <s v="INT"/>
    <s v="Grado de Satisfacción con el Servicio Prestado-Grado de Satisfacción con el Servicio Prestado"/>
    <x v="30"/>
  </r>
  <r>
    <n v="4316"/>
    <x v="117"/>
    <x v="10"/>
    <x v="1"/>
    <m/>
    <m/>
    <s v="Posibilidad de Volver a Contratar con PAYC"/>
    <x v="7"/>
    <n v="4"/>
    <s v="SIN FECHA COMO TAL, SE ASIGNA LA INTERMEDIA DEL SEGUNDO SEMESTRE"/>
    <m/>
    <m/>
    <m/>
    <m/>
    <m/>
    <m/>
    <m/>
    <m/>
    <m/>
    <s v="SIN CECO"/>
    <s v="NO"/>
    <s v="TERPEL COGUA (ZIPA)_x000a_10-JUL-2013-Posibilidad de Volver a Contratar con PAYC"/>
    <n v="4"/>
    <n v="4"/>
    <n v="1438"/>
    <n v="1438"/>
    <s v="INT"/>
    <s v="Posibilidad de Volver a Contratar con PAYC-Posibilidad de Volver a Contratar con PAYC"/>
    <x v="31"/>
  </r>
  <r>
    <n v="4317"/>
    <x v="117"/>
    <x v="10"/>
    <x v="1"/>
    <m/>
    <m/>
    <s v="Principales fortalezas en el servicio que presta PAYC"/>
    <x v="8"/>
    <s v="-"/>
    <s v="SIN FECHA COMO TAL, SE ASIGNA LA INTERMEDIA DEL SEGUNDO SEMESTRE"/>
    <m/>
    <m/>
    <m/>
    <m/>
    <m/>
    <m/>
    <m/>
    <m/>
    <m/>
    <s v="SIN CECO"/>
    <s v="NO"/>
    <s v="TERPEL COGUA (ZIPA)_x000a_10-JUL-2013-Fortalezas PAYC"/>
    <s v="-"/>
    <n v="0"/>
    <n v="1438"/>
    <n v="1438"/>
    <s v="INT"/>
    <s v="Principales fortalezas en el servicio que presta PAYC-Fortalezas PAYC"/>
    <x v="32"/>
  </r>
  <r>
    <n v="4318"/>
    <x v="117"/>
    <x v="10"/>
    <x v="1"/>
    <m/>
    <m/>
    <s v="Principales debilidades en el servicio que presta PAYC"/>
    <x v="9"/>
    <s v="-"/>
    <s v="SIN FECHA COMO TAL, SE ASIGNA LA INTERMEDIA DEL SEGUNDO SEMESTRE"/>
    <m/>
    <m/>
    <m/>
    <m/>
    <m/>
    <m/>
    <m/>
    <m/>
    <m/>
    <s v="SIN CECO"/>
    <s v="NO"/>
    <s v="TERPEL COGUA (ZIPA)_x000a_10-JUL-2013-Debilidades PAYC"/>
    <s v="-"/>
    <n v="0"/>
    <n v="1438"/>
    <n v="1438"/>
    <s v="INT"/>
    <s v="Principales debilidades en el servicio que presta PAYC-Debilidades PAYC"/>
    <x v="33"/>
  </r>
  <r>
    <n v="4319"/>
    <x v="118"/>
    <x v="10"/>
    <x v="1"/>
    <m/>
    <m/>
    <s v="a. Conocimiento específico de temas aplicables al proyecto"/>
    <x v="0"/>
    <n v="4"/>
    <s v="SIN FECHA COMO TAL, SE ASIGNA LA INTERMEDIA DEL SEGUNDO SEMESTRE"/>
    <m/>
    <m/>
    <m/>
    <m/>
    <m/>
    <m/>
    <m/>
    <m/>
    <m/>
    <s v="SIN CECO"/>
    <s v="NO"/>
    <s v="TERPEL MELGAR_x000a_10-JUL-2013-Soporte Técnico"/>
    <n v="4"/>
    <n v="4"/>
    <n v="1438"/>
    <n v="1438"/>
    <s v="INT"/>
    <s v="a. Conocimiento específico de temas aplicables al proyecto-Soporte Técnico"/>
    <x v="0"/>
  </r>
  <r>
    <n v="4320"/>
    <x v="118"/>
    <x v="10"/>
    <x v="1"/>
    <m/>
    <m/>
    <s v="b. Idoneidad y Calidad del soporte"/>
    <x v="0"/>
    <n v="4"/>
    <s v="SIN FECHA COMO TAL, SE ASIGNA LA INTERMEDIA DEL SEGUNDO SEMESTRE"/>
    <m/>
    <m/>
    <m/>
    <m/>
    <m/>
    <m/>
    <m/>
    <m/>
    <m/>
    <s v="SIN CECO"/>
    <s v="NO"/>
    <s v="TERPEL MELGAR_x000a_10-JUL-2013-Soporte Técnico"/>
    <n v="4"/>
    <n v="4"/>
    <n v="1438"/>
    <n v="1438"/>
    <s v="INT"/>
    <s v="b. Idoneidad y Calidad del soporte-Soporte Técnico"/>
    <x v="1"/>
  </r>
  <r>
    <n v="4321"/>
    <x v="118"/>
    <x v="10"/>
    <x v="1"/>
    <m/>
    <m/>
    <s v="c. Cumplimiento de especificaciones técnicas de construcción"/>
    <x v="0"/>
    <n v="4"/>
    <s v="SIN FECHA COMO TAL, SE ASIGNA LA INTERMEDIA DEL SEGUNDO SEMESTRE"/>
    <m/>
    <m/>
    <m/>
    <m/>
    <m/>
    <m/>
    <m/>
    <m/>
    <m/>
    <s v="SIN CECO"/>
    <s v="NO"/>
    <s v="TERPEL MELGAR_x000a_10-JUL-2013-Soporte Técnico"/>
    <n v="4"/>
    <n v="4"/>
    <n v="1438"/>
    <n v="1438"/>
    <s v="INT"/>
    <s v="c. Cumplimiento de especificaciones técnicas de construcción-Soporte Técnico"/>
    <x v="2"/>
  </r>
  <r>
    <n v="4322"/>
    <x v="118"/>
    <x v="10"/>
    <x v="1"/>
    <m/>
    <m/>
    <s v="d. Confiabilidad de los conceptos aplicados"/>
    <x v="0"/>
    <n v="4"/>
    <s v="SIN FECHA COMO TAL, SE ASIGNA LA INTERMEDIA DEL SEGUNDO SEMESTRE"/>
    <m/>
    <m/>
    <m/>
    <m/>
    <m/>
    <m/>
    <m/>
    <m/>
    <m/>
    <s v="SIN CECO"/>
    <s v="NO"/>
    <s v="TERPEL MELGAR_x000a_10-JUL-2013-Soporte Técnico"/>
    <n v="4"/>
    <n v="4"/>
    <n v="1438"/>
    <n v="1438"/>
    <s v="INT"/>
    <s v="d. Confiabilidad de los conceptos aplicados-Soporte Técnico"/>
    <x v="3"/>
  </r>
  <r>
    <n v="4323"/>
    <x v="118"/>
    <x v="10"/>
    <x v="1"/>
    <m/>
    <m/>
    <s v="e. Oportunidad en entrega de información o requerimientos"/>
    <x v="0"/>
    <n v="4"/>
    <s v="SIN FECHA COMO TAL, SE ASIGNA LA INTERMEDIA DEL SEGUNDO SEMESTRE"/>
    <m/>
    <m/>
    <m/>
    <m/>
    <m/>
    <m/>
    <m/>
    <m/>
    <m/>
    <s v="SIN CECO"/>
    <s v="NO"/>
    <s v="TERPEL MELGAR_x000a_10-JUL-2013-Soporte Técnico"/>
    <n v="4"/>
    <n v="4"/>
    <n v="1438"/>
    <n v="1438"/>
    <s v="INT"/>
    <s v="e. Oportunidad en entrega de información o requerimientos-Soporte Técnico"/>
    <x v="4"/>
  </r>
  <r>
    <n v="4324"/>
    <x v="118"/>
    <x v="10"/>
    <x v="1"/>
    <m/>
    <m/>
    <s v="a. Oportunidad de la gestión en obra"/>
    <x v="1"/>
    <n v="4"/>
    <s v="SIN FECHA COMO TAL, SE ASIGNA LA INTERMEDIA DEL SEGUNDO SEMESTRE"/>
    <m/>
    <m/>
    <m/>
    <m/>
    <m/>
    <m/>
    <m/>
    <m/>
    <m/>
    <s v="SIN CECO"/>
    <s v="NO"/>
    <s v="TERPEL MELGAR_x000a_10-JUL-2013-Soporte Administrativo"/>
    <n v="4"/>
    <n v="4"/>
    <n v="1438"/>
    <n v="1438"/>
    <s v="INT"/>
    <s v="a. Oportunidad de la gestión en obra-Soporte Administrativo"/>
    <x v="5"/>
  </r>
  <r>
    <n v="4325"/>
    <x v="118"/>
    <x v="10"/>
    <x v="1"/>
    <m/>
    <m/>
    <s v="b. Manejo administrativo del proyecto"/>
    <x v="1"/>
    <n v="4"/>
    <s v="SIN FECHA COMO TAL, SE ASIGNA LA INTERMEDIA DEL SEGUNDO SEMESTRE"/>
    <m/>
    <m/>
    <m/>
    <m/>
    <m/>
    <m/>
    <m/>
    <m/>
    <m/>
    <s v="SIN CECO"/>
    <s v="NO"/>
    <s v="TERPEL MELGAR_x000a_10-JUL-2013-Soporte Administrativo"/>
    <n v="4"/>
    <n v="4"/>
    <n v="1438"/>
    <n v="1438"/>
    <s v="INT"/>
    <s v="b. Manejo administrativo del proyecto-Soporte Administrativo"/>
    <x v="6"/>
  </r>
  <r>
    <n v="4326"/>
    <x v="118"/>
    <x v="10"/>
    <x v="1"/>
    <m/>
    <m/>
    <s v="c. Información clara y veraz sobre la administración de proyecto"/>
    <x v="1"/>
    <n v="4"/>
    <s v="SIN FECHA COMO TAL, SE ASIGNA LA INTERMEDIA DEL SEGUNDO SEMESTRE"/>
    <m/>
    <m/>
    <m/>
    <m/>
    <m/>
    <m/>
    <m/>
    <m/>
    <m/>
    <s v="SIN CECO"/>
    <s v="NO"/>
    <s v="TERPEL MELGAR_x000a_10-JUL-2013-Soporte Administrativo"/>
    <n v="4"/>
    <n v="4"/>
    <n v="1438"/>
    <n v="1438"/>
    <s v="INT"/>
    <s v="c. Información clara y veraz sobre la administración de proyecto-Soporte Administrativo"/>
    <x v="7"/>
  </r>
  <r>
    <n v="4327"/>
    <x v="118"/>
    <x v="10"/>
    <x v="1"/>
    <m/>
    <m/>
    <s v="d. Cumplimientos con expectativas del cliente"/>
    <x v="1"/>
    <n v="4"/>
    <s v="SIN FECHA COMO TAL, SE ASIGNA LA INTERMEDIA DEL SEGUNDO SEMESTRE"/>
    <m/>
    <m/>
    <m/>
    <m/>
    <m/>
    <m/>
    <m/>
    <m/>
    <m/>
    <s v="SIN CECO"/>
    <s v="NO"/>
    <s v="TERPEL MELGAR_x000a_10-JUL-2013-Soporte Administrativo"/>
    <n v="4"/>
    <n v="4"/>
    <n v="1438"/>
    <n v="1438"/>
    <s v="INT"/>
    <s v="d. Cumplimientos con expectativas del cliente-Soporte Administrativo"/>
    <x v="8"/>
  </r>
  <r>
    <n v="4328"/>
    <x v="118"/>
    <x v="10"/>
    <x v="1"/>
    <m/>
    <m/>
    <s v="e. Control de presupuesto"/>
    <x v="1"/>
    <n v="4"/>
    <s v="SIN FECHA COMO TAL, SE ASIGNA LA INTERMEDIA DEL SEGUNDO SEMESTRE"/>
    <m/>
    <m/>
    <m/>
    <m/>
    <m/>
    <m/>
    <m/>
    <m/>
    <m/>
    <s v="SIN CECO"/>
    <s v="NO"/>
    <s v="TERPEL MELGAR_x000a_10-JUL-2013-Soporte Administrativo"/>
    <n v="4"/>
    <n v="4"/>
    <n v="1438"/>
    <n v="1438"/>
    <s v="INT"/>
    <s v="e. Control de presupuesto-Soporte Administrativo"/>
    <x v="9"/>
  </r>
  <r>
    <n v="4329"/>
    <x v="118"/>
    <x v="10"/>
    <x v="1"/>
    <m/>
    <m/>
    <s v="a. Apoyo y presencia en el proyecto"/>
    <x v="2"/>
    <n v="4"/>
    <s v="SIN FECHA COMO TAL, SE ASIGNA LA INTERMEDIA DEL SEGUNDO SEMESTRE"/>
    <m/>
    <m/>
    <m/>
    <m/>
    <m/>
    <m/>
    <m/>
    <m/>
    <m/>
    <s v="SIN CECO"/>
    <s v="NO"/>
    <s v="TERPEL MELGAR_x000a_10-JUL-2013-Soporte Directivo (Coordinador y Gerencia)"/>
    <n v="4"/>
    <n v="4"/>
    <n v="1438"/>
    <n v="1438"/>
    <s v="INT"/>
    <s v="a. Apoyo y presencia en el proyecto-Soporte Directivo (Coordinador y Gerencia)"/>
    <x v="10"/>
  </r>
  <r>
    <n v="4330"/>
    <x v="118"/>
    <x v="10"/>
    <x v="1"/>
    <m/>
    <m/>
    <s v="b. Conocimiento del proyecto"/>
    <x v="2"/>
    <n v="5"/>
    <s v="SIN FECHA COMO TAL, SE ASIGNA LA INTERMEDIA DEL SEGUNDO SEMESTRE"/>
    <m/>
    <m/>
    <m/>
    <m/>
    <m/>
    <m/>
    <m/>
    <m/>
    <m/>
    <s v="SIN CECO"/>
    <s v="NO"/>
    <s v="TERPEL MELGAR_x000a_10-JUL-2013-Soporte Directivo (Coordinador y Gerencia)"/>
    <n v="5"/>
    <n v="5"/>
    <n v="1438"/>
    <n v="1438"/>
    <s v="INT"/>
    <s v="b. Conocimiento del proyecto-Soporte Directivo (Coordinador y Gerencia)"/>
    <x v="11"/>
  </r>
  <r>
    <n v="4331"/>
    <x v="118"/>
    <x v="10"/>
    <x v="1"/>
    <m/>
    <m/>
    <s v="c. Planteamiento de soluciones y manejo de conflictos"/>
    <x v="2"/>
    <n v="5"/>
    <s v="SIN FECHA COMO TAL, SE ASIGNA LA INTERMEDIA DEL SEGUNDO SEMESTRE"/>
    <m/>
    <m/>
    <m/>
    <m/>
    <m/>
    <m/>
    <m/>
    <m/>
    <m/>
    <s v="SIN CECO"/>
    <s v="NO"/>
    <s v="TERPEL MELGAR_x000a_10-JUL-2013-Soporte Directivo (Coordinador y Gerencia)"/>
    <n v="5"/>
    <n v="5"/>
    <n v="1438"/>
    <n v="1438"/>
    <s v="INT"/>
    <s v="c. Planteamiento de soluciones y manejo de conflictos-Soporte Directivo (Coordinador y Gerencia)"/>
    <x v="12"/>
  </r>
  <r>
    <n v="4332"/>
    <x v="118"/>
    <x v="10"/>
    <x v="1"/>
    <m/>
    <m/>
    <s v="d. Cumplimiento de compromisos"/>
    <x v="2"/>
    <n v="5"/>
    <s v="SIN FECHA COMO TAL, SE ASIGNA LA INTERMEDIA DEL SEGUNDO SEMESTRE"/>
    <m/>
    <m/>
    <m/>
    <m/>
    <m/>
    <m/>
    <m/>
    <m/>
    <m/>
    <s v="SIN CECO"/>
    <s v="NO"/>
    <s v="TERPEL MELGAR_x000a_10-JUL-2013-Soporte Directivo (Coordinador y Gerencia)"/>
    <n v="5"/>
    <n v="5"/>
    <n v="1438"/>
    <n v="1438"/>
    <s v="INT"/>
    <s v="d. Cumplimiento de compromisos-Soporte Directivo (Coordinador y Gerencia)"/>
    <x v="13"/>
  </r>
  <r>
    <n v="4333"/>
    <x v="118"/>
    <x v="10"/>
    <x v="1"/>
    <m/>
    <m/>
    <s v="e. Manejo del cliente"/>
    <x v="2"/>
    <n v="5"/>
    <s v="SIN FECHA COMO TAL, SE ASIGNA LA INTERMEDIA DEL SEGUNDO SEMESTRE"/>
    <m/>
    <m/>
    <m/>
    <m/>
    <m/>
    <m/>
    <m/>
    <m/>
    <m/>
    <s v="SIN CECO"/>
    <s v="NO"/>
    <s v="TERPEL MELGAR_x000a_10-JUL-2013-Soporte Directivo (Coordinador y Gerencia)"/>
    <n v="5"/>
    <n v="5"/>
    <n v="1438"/>
    <n v="1438"/>
    <s v="INT"/>
    <s v="e. Manejo del cliente-Soporte Directivo (Coordinador y Gerencia)"/>
    <x v="14"/>
  </r>
  <r>
    <n v="4334"/>
    <x v="118"/>
    <x v="10"/>
    <x v="1"/>
    <m/>
    <m/>
    <s v="a. Idoneidad del personal"/>
    <x v="3"/>
    <n v="5"/>
    <s v="SIN FECHA COMO TAL, SE ASIGNA LA INTERMEDIA DEL SEGUNDO SEMESTRE"/>
    <m/>
    <m/>
    <m/>
    <m/>
    <m/>
    <m/>
    <m/>
    <m/>
    <m/>
    <s v="SIN CECO"/>
    <s v="NO"/>
    <s v="TERPEL MELGAR_x000a_10-JUL-2013-Personal que presta el servicio en obra"/>
    <n v="5"/>
    <n v="5"/>
    <n v="1438"/>
    <n v="1438"/>
    <s v="INT"/>
    <s v="a. Idoneidad del personal-Personal que presta el servicio en obra"/>
    <x v="15"/>
  </r>
  <r>
    <n v="4335"/>
    <x v="118"/>
    <x v="10"/>
    <x v="1"/>
    <m/>
    <m/>
    <s v="b. Oportuna atención al cliente"/>
    <x v="3"/>
    <n v="5"/>
    <s v="SIN FECHA COMO TAL, SE ASIGNA LA INTERMEDIA DEL SEGUNDO SEMESTRE"/>
    <m/>
    <m/>
    <m/>
    <m/>
    <m/>
    <m/>
    <m/>
    <m/>
    <m/>
    <s v="SIN CECO"/>
    <s v="NO"/>
    <s v="TERPEL MELGAR_x000a_10-JUL-2013-Personal que presta el servicio en obra"/>
    <n v="5"/>
    <n v="5"/>
    <n v="1438"/>
    <n v="1438"/>
    <s v="INT"/>
    <s v="b. Oportuna atención al cliente-Personal que presta el servicio en obra"/>
    <x v="16"/>
  </r>
  <r>
    <n v="4336"/>
    <x v="118"/>
    <x v="10"/>
    <x v="1"/>
    <m/>
    <m/>
    <s v="c. Compromiso con el proyecto"/>
    <x v="3"/>
    <n v="4"/>
    <s v="SIN FECHA COMO TAL, SE ASIGNA LA INTERMEDIA DEL SEGUNDO SEMESTRE"/>
    <m/>
    <m/>
    <m/>
    <m/>
    <m/>
    <m/>
    <m/>
    <m/>
    <m/>
    <s v="SIN CECO"/>
    <s v="NO"/>
    <s v="TERPEL MELGAR_x000a_10-JUL-2013-Personal que presta el servicio en obra"/>
    <n v="4"/>
    <n v="4"/>
    <n v="1438"/>
    <n v="1438"/>
    <s v="INT"/>
    <s v="c. Compromiso con el proyecto-Personal que presta el servicio en obra"/>
    <x v="17"/>
  </r>
  <r>
    <n v="4337"/>
    <x v="118"/>
    <x v="10"/>
    <x v="1"/>
    <m/>
    <m/>
    <s v="d. Cumplimiento de compromisos"/>
    <x v="3"/>
    <n v="4"/>
    <s v="SIN FECHA COMO TAL, SE ASIGNA LA INTERMEDIA DEL SEGUNDO SEMESTRE"/>
    <m/>
    <m/>
    <m/>
    <m/>
    <m/>
    <m/>
    <m/>
    <m/>
    <m/>
    <s v="SIN CECO"/>
    <s v="NO"/>
    <s v="TERPEL MELGAR_x000a_10-JUL-2013-Personal que presta el servicio en obra"/>
    <n v="4"/>
    <n v="4"/>
    <n v="1438"/>
    <n v="1438"/>
    <s v="INT"/>
    <s v="d. Cumplimiento de compromisos-Personal que presta el servicio en obra"/>
    <x v="18"/>
  </r>
  <r>
    <n v="4338"/>
    <x v="118"/>
    <x v="10"/>
    <x v="1"/>
    <m/>
    <m/>
    <s v="e. Proactividad en desarrollo de funciones"/>
    <x v="3"/>
    <n v="4"/>
    <s v="SIN FECHA COMO TAL, SE ASIGNA LA INTERMEDIA DEL SEGUNDO SEMESTRE"/>
    <m/>
    <m/>
    <m/>
    <m/>
    <m/>
    <m/>
    <m/>
    <m/>
    <m/>
    <s v="SIN CECO"/>
    <s v="NO"/>
    <s v="TERPEL MELGAR_x000a_10-JUL-2013-Personal que presta el servicio en obra"/>
    <n v="4"/>
    <n v="4"/>
    <n v="1438"/>
    <n v="1438"/>
    <s v="INT"/>
    <s v="e. Proactividad en desarrollo de funciones-Personal que presta el servicio en obra"/>
    <x v="19"/>
  </r>
  <r>
    <n v="4339"/>
    <x v="118"/>
    <x v="10"/>
    <x v="1"/>
    <m/>
    <m/>
    <s v="a. Calidad del Contenido"/>
    <x v="4"/>
    <n v="5"/>
    <s v="SIN FECHA COMO TAL, SE ASIGNA LA INTERMEDIA DEL SEGUNDO SEMESTRE"/>
    <m/>
    <m/>
    <m/>
    <m/>
    <m/>
    <m/>
    <m/>
    <m/>
    <m/>
    <s v="SIN CECO"/>
    <s v="NO"/>
    <s v="TERPEL MELGAR_x000a_10-JUL-2013-Productos Asociados de PAYC (Informes, Control de presupuesto y Programación y actas)"/>
    <n v="5"/>
    <n v="5"/>
    <n v="1438"/>
    <n v="1438"/>
    <s v="INT"/>
    <s v="a. Calidad del Contenido-Productos Asociados de PAYC (Informes, Control de presupuesto y Programación y actas)"/>
    <x v="20"/>
  </r>
  <r>
    <n v="4340"/>
    <x v="118"/>
    <x v="10"/>
    <x v="1"/>
    <m/>
    <m/>
    <s v="b. Claridad del Contenido"/>
    <x v="4"/>
    <n v="5"/>
    <s v="SIN FECHA COMO TAL, SE ASIGNA LA INTERMEDIA DEL SEGUNDO SEMESTRE"/>
    <m/>
    <m/>
    <m/>
    <m/>
    <m/>
    <m/>
    <m/>
    <m/>
    <m/>
    <s v="SIN CECO"/>
    <s v="NO"/>
    <s v="TERPEL MELGAR_x000a_10-JUL-2013-Productos Asociados de PAYC (Informes, Control de presupuesto y Programación y actas)"/>
    <n v="5"/>
    <n v="5"/>
    <n v="1438"/>
    <n v="1438"/>
    <s v="INT"/>
    <s v="b. Claridad del Contenido-Productos Asociados de PAYC (Informes, Control de presupuesto y Programación y actas)"/>
    <x v="21"/>
  </r>
  <r>
    <n v="4341"/>
    <x v="118"/>
    <x v="10"/>
    <x v="1"/>
    <m/>
    <m/>
    <s v="c. Oportunidad en la entrega"/>
    <x v="4"/>
    <n v="5"/>
    <s v="SIN FECHA COMO TAL, SE ASIGNA LA INTERMEDIA DEL SEGUNDO SEMESTRE"/>
    <m/>
    <m/>
    <m/>
    <m/>
    <m/>
    <m/>
    <m/>
    <m/>
    <m/>
    <s v="SIN CECO"/>
    <s v="NO"/>
    <s v="TERPEL MELGAR_x000a_10-JUL-2013-Productos Asociados de PAYC (Informes, Control de presupuesto y Programación y actas)"/>
    <n v="5"/>
    <n v="5"/>
    <n v="1438"/>
    <n v="1438"/>
    <s v="INT"/>
    <s v="c. Oportunidad en la entrega-Productos Asociados de PAYC (Informes, Control de presupuesto y Programación y actas)"/>
    <x v="22"/>
  </r>
  <r>
    <n v="4342"/>
    <x v="118"/>
    <x v="10"/>
    <x v="1"/>
    <m/>
    <m/>
    <s v="d. Precisión de la información"/>
    <x v="4"/>
    <n v="5"/>
    <s v="SIN FECHA COMO TAL, SE ASIGNA LA INTERMEDIA DEL SEGUNDO SEMESTRE"/>
    <m/>
    <m/>
    <m/>
    <m/>
    <m/>
    <m/>
    <m/>
    <m/>
    <m/>
    <s v="SIN CECO"/>
    <s v="NO"/>
    <s v="TERPEL MELGAR_x000a_10-JUL-2013-Productos Asociados de PAYC (Informes, Control de presupuesto y Programación y actas)"/>
    <n v="5"/>
    <n v="5"/>
    <n v="1438"/>
    <n v="1438"/>
    <s v="INT"/>
    <s v="d. Precisión de la información-Productos Asociados de PAYC (Informes, Control de presupuesto y Programación y actas)"/>
    <x v="23"/>
  </r>
  <r>
    <n v="4343"/>
    <x v="118"/>
    <x v="10"/>
    <x v="1"/>
    <m/>
    <m/>
    <s v="e. Diagramación"/>
    <x v="4"/>
    <n v="5"/>
    <s v="SIN FECHA COMO TAL, SE ASIGNA LA INTERMEDIA DEL SEGUNDO SEMESTRE"/>
    <m/>
    <m/>
    <m/>
    <m/>
    <m/>
    <m/>
    <m/>
    <m/>
    <m/>
    <s v="SIN CECO"/>
    <s v="NO"/>
    <s v="TERPEL MELGAR_x000a_10-JUL-2013-Productos Asociados de PAYC (Informes, Control de presupuesto y Programación y actas)"/>
    <n v="5"/>
    <n v="5"/>
    <n v="1438"/>
    <n v="1438"/>
    <s v="INT"/>
    <s v="e. Diagramación-Productos Asociados de PAYC (Informes, Control de presupuesto y Programación y actas)"/>
    <x v="24"/>
  </r>
  <r>
    <n v="4344"/>
    <x v="118"/>
    <x v="10"/>
    <x v="1"/>
    <m/>
    <m/>
    <s v="a. Cumplimiento"/>
    <x v="5"/>
    <n v="5"/>
    <s v="SIN FECHA COMO TAL, SE ASIGNA LA INTERMEDIA DEL SEGUNDO SEMESTRE"/>
    <m/>
    <m/>
    <m/>
    <m/>
    <m/>
    <m/>
    <m/>
    <m/>
    <m/>
    <s v="SIN CECO"/>
    <s v="NO"/>
    <s v="TERPEL MELGAR_x000a_10-JUL-2013-Compromisos Pactados"/>
    <n v="5"/>
    <n v="5"/>
    <n v="1438"/>
    <n v="1438"/>
    <s v="INT"/>
    <s v="a. Cumplimiento-Compromisos Pactados"/>
    <x v="25"/>
  </r>
  <r>
    <n v="4345"/>
    <x v="118"/>
    <x v="10"/>
    <x v="1"/>
    <m/>
    <m/>
    <s v="b. Satisface expectativas"/>
    <x v="5"/>
    <n v="5"/>
    <s v="SIN FECHA COMO TAL, SE ASIGNA LA INTERMEDIA DEL SEGUNDO SEMESTRE"/>
    <m/>
    <m/>
    <m/>
    <m/>
    <m/>
    <m/>
    <m/>
    <m/>
    <m/>
    <s v="SIN CECO"/>
    <s v="NO"/>
    <s v="TERPEL MELGAR_x000a_10-JUL-2013-Compromisos Pactados"/>
    <n v="5"/>
    <n v="5"/>
    <n v="1438"/>
    <n v="1438"/>
    <s v="INT"/>
    <s v="b. Satisface expectativas-Compromisos Pactados"/>
    <x v="26"/>
  </r>
  <r>
    <n v="4346"/>
    <x v="118"/>
    <x v="10"/>
    <x v="1"/>
    <m/>
    <m/>
    <s v="c. Calidad de la Información suministrada"/>
    <x v="5"/>
    <n v="5"/>
    <s v="SIN FECHA COMO TAL, SE ASIGNA LA INTERMEDIA DEL SEGUNDO SEMESTRE"/>
    <m/>
    <m/>
    <m/>
    <m/>
    <m/>
    <m/>
    <m/>
    <m/>
    <m/>
    <s v="SIN CECO"/>
    <s v="NO"/>
    <s v="TERPEL MELGAR_x000a_10-JUL-2013-Compromisos Pactados"/>
    <n v="5"/>
    <n v="5"/>
    <n v="1438"/>
    <n v="1438"/>
    <s v="INT"/>
    <s v="c. Calidad de la Información suministrada-Compromisos Pactados"/>
    <x v="27"/>
  </r>
  <r>
    <n v="4347"/>
    <x v="118"/>
    <x v="10"/>
    <x v="1"/>
    <m/>
    <m/>
    <s v="d. Disposición del personal de PAYC a las solicitudes del cliente"/>
    <x v="5"/>
    <n v="4"/>
    <s v="SIN FECHA COMO TAL, SE ASIGNA LA INTERMEDIA DEL SEGUNDO SEMESTRE"/>
    <m/>
    <m/>
    <m/>
    <m/>
    <m/>
    <m/>
    <m/>
    <m/>
    <m/>
    <s v="SIN CECO"/>
    <s v="NO"/>
    <s v="TERPEL MELGAR_x000a_10-JUL-2013-Compromisos Pactados"/>
    <n v="4"/>
    <n v="4"/>
    <n v="1438"/>
    <n v="1438"/>
    <s v="INT"/>
    <s v="d. Disposición del personal de PAYC a las solicitudes del cliente-Compromisos Pactados"/>
    <x v="28"/>
  </r>
  <r>
    <n v="4348"/>
    <x v="118"/>
    <x v="10"/>
    <x v="1"/>
    <m/>
    <m/>
    <s v="e. Coherencia entre lo solicitado y lo entregado"/>
    <x v="5"/>
    <n v="4"/>
    <s v="SIN FECHA COMO TAL, SE ASIGNA LA INTERMEDIA DEL SEGUNDO SEMESTRE"/>
    <m/>
    <m/>
    <m/>
    <m/>
    <m/>
    <m/>
    <m/>
    <m/>
    <m/>
    <s v="SIN CECO"/>
    <s v="NO"/>
    <s v="TERPEL MELGAR_x000a_10-JUL-2013-Compromisos Pactados"/>
    <n v="4"/>
    <n v="4"/>
    <n v="1438"/>
    <n v="1438"/>
    <s v="INT"/>
    <s v="e. Coherencia entre lo solicitado y lo entregado-Compromisos Pactados"/>
    <x v="29"/>
  </r>
  <r>
    <n v="4349"/>
    <x v="118"/>
    <x v="10"/>
    <x v="1"/>
    <m/>
    <m/>
    <s v="Grado de Satisfacción con el Servicio Prestado"/>
    <x v="6"/>
    <n v="4"/>
    <s v="SIN FECHA COMO TAL, SE ASIGNA LA INTERMEDIA DEL SEGUNDO SEMESTRE"/>
    <m/>
    <m/>
    <m/>
    <m/>
    <m/>
    <m/>
    <m/>
    <m/>
    <m/>
    <s v="SIN CECO"/>
    <s v="NO"/>
    <s v="TERPEL MELGAR_x000a_10-JUL-2013-Grado de Satisfacción con el Servicio Prestado"/>
    <n v="4"/>
    <n v="4"/>
    <n v="1438"/>
    <n v="1438"/>
    <s v="INT"/>
    <s v="Grado de Satisfacción con el Servicio Prestado-Grado de Satisfacción con el Servicio Prestado"/>
    <x v="30"/>
  </r>
  <r>
    <n v="4350"/>
    <x v="118"/>
    <x v="10"/>
    <x v="1"/>
    <m/>
    <m/>
    <s v="Posibilidad de Volver a Contratar con PAYC"/>
    <x v="7"/>
    <n v="4"/>
    <s v="SIN FECHA COMO TAL, SE ASIGNA LA INTERMEDIA DEL SEGUNDO SEMESTRE"/>
    <m/>
    <m/>
    <m/>
    <m/>
    <m/>
    <m/>
    <m/>
    <m/>
    <m/>
    <s v="SIN CECO"/>
    <s v="NO"/>
    <s v="TERPEL MELGAR_x000a_10-JUL-2013-Posibilidad de Volver a Contratar con PAYC"/>
    <n v="4"/>
    <n v="4"/>
    <n v="1438"/>
    <n v="1438"/>
    <s v="INT"/>
    <s v="Posibilidad de Volver a Contratar con PAYC-Posibilidad de Volver a Contratar con PAYC"/>
    <x v="31"/>
  </r>
  <r>
    <n v="4351"/>
    <x v="118"/>
    <x v="10"/>
    <x v="1"/>
    <m/>
    <m/>
    <s v="Principales fortalezas en el servicio que presta PAYC"/>
    <x v="8"/>
    <s v="-"/>
    <s v="SIN FECHA COMO TAL, SE ASIGNA LA INTERMEDIA DEL SEGUNDO SEMESTRE"/>
    <m/>
    <m/>
    <m/>
    <m/>
    <m/>
    <m/>
    <m/>
    <m/>
    <m/>
    <s v="SIN CECO"/>
    <s v="NO"/>
    <s v="TERPEL MELGAR_x000a_10-JUL-2013-Fortalezas PAYC"/>
    <s v="-"/>
    <n v="0"/>
    <n v="1438"/>
    <n v="1438"/>
    <s v="INT"/>
    <s v="Principales fortalezas en el servicio que presta PAYC-Fortalezas PAYC"/>
    <x v="32"/>
  </r>
  <r>
    <n v="4352"/>
    <x v="118"/>
    <x v="10"/>
    <x v="1"/>
    <m/>
    <m/>
    <s v="Principales debilidades en el servicio que presta PAYC"/>
    <x v="9"/>
    <s v="-"/>
    <s v="SIN FECHA COMO TAL, SE ASIGNA LA INTERMEDIA DEL SEGUNDO SEMESTRE"/>
    <m/>
    <m/>
    <m/>
    <m/>
    <m/>
    <m/>
    <m/>
    <m/>
    <m/>
    <s v="SIN CECO"/>
    <s v="NO"/>
    <s v="TERPEL MELGAR_x000a_10-JUL-2013-Debilidades PAYC"/>
    <s v="-"/>
    <n v="0"/>
    <n v="1438"/>
    <n v="1438"/>
    <s v="INT"/>
    <s v="Principales debilidades en el servicio que presta PAYC-Debilidades PAYC"/>
    <x v="33"/>
  </r>
  <r>
    <n v="4353"/>
    <x v="119"/>
    <x v="10"/>
    <x v="1"/>
    <m/>
    <m/>
    <s v="a. Conocimiento específico de temas aplicables al proyecto"/>
    <x v="0"/>
    <n v="5"/>
    <s v="SIN FECHA COMO TAL, SE ASIGNA LA INTERMEDIA DEL SEGUNDO SEMESTRE"/>
    <m/>
    <m/>
    <m/>
    <m/>
    <m/>
    <m/>
    <m/>
    <m/>
    <m/>
    <s v="SIN CECO"/>
    <s v="NO"/>
    <s v="TERPEL BÁSCULA_x000a_10-JUL-2013-Soporte Técnico"/>
    <n v="5"/>
    <n v="5"/>
    <n v="1438"/>
    <n v="1438"/>
    <s v="INT"/>
    <s v="a. Conocimiento específico de temas aplicables al proyecto-Soporte Técnico"/>
    <x v="0"/>
  </r>
  <r>
    <n v="4354"/>
    <x v="119"/>
    <x v="10"/>
    <x v="1"/>
    <m/>
    <m/>
    <s v="b. Idoneidad y Calidad del soporte"/>
    <x v="0"/>
    <n v="4"/>
    <s v="SIN FECHA COMO TAL, SE ASIGNA LA INTERMEDIA DEL SEGUNDO SEMESTRE"/>
    <m/>
    <m/>
    <m/>
    <m/>
    <m/>
    <m/>
    <m/>
    <m/>
    <m/>
    <s v="SIN CECO"/>
    <s v="NO"/>
    <s v="TERPEL BÁSCULA_x000a_10-JUL-2013-Soporte Técnico"/>
    <n v="4"/>
    <n v="4"/>
    <n v="1438"/>
    <n v="1438"/>
    <s v="INT"/>
    <s v="b. Idoneidad y Calidad del soporte-Soporte Técnico"/>
    <x v="1"/>
  </r>
  <r>
    <n v="4355"/>
    <x v="119"/>
    <x v="10"/>
    <x v="1"/>
    <m/>
    <m/>
    <s v="c. Cumplimiento de especificaciones técnicas de construcción"/>
    <x v="0"/>
    <n v="4"/>
    <s v="SIN FECHA COMO TAL, SE ASIGNA LA INTERMEDIA DEL SEGUNDO SEMESTRE"/>
    <m/>
    <m/>
    <m/>
    <m/>
    <m/>
    <m/>
    <m/>
    <m/>
    <m/>
    <s v="SIN CECO"/>
    <s v="NO"/>
    <s v="TERPEL BÁSCULA_x000a_10-JUL-2013-Soporte Técnico"/>
    <n v="4"/>
    <n v="4"/>
    <n v="1438"/>
    <n v="1438"/>
    <s v="INT"/>
    <s v="c. Cumplimiento de especificaciones técnicas de construcción-Soporte Técnico"/>
    <x v="2"/>
  </r>
  <r>
    <n v="4356"/>
    <x v="119"/>
    <x v="10"/>
    <x v="1"/>
    <m/>
    <m/>
    <s v="d. Confiabilidad de los conceptos aplicados"/>
    <x v="0"/>
    <n v="4"/>
    <s v="SIN FECHA COMO TAL, SE ASIGNA LA INTERMEDIA DEL SEGUNDO SEMESTRE"/>
    <m/>
    <m/>
    <m/>
    <m/>
    <m/>
    <m/>
    <m/>
    <m/>
    <m/>
    <s v="SIN CECO"/>
    <s v="NO"/>
    <s v="TERPEL BÁSCULA_x000a_10-JUL-2013-Soporte Técnico"/>
    <n v="4"/>
    <n v="4"/>
    <n v="1438"/>
    <n v="1438"/>
    <s v="INT"/>
    <s v="d. Confiabilidad de los conceptos aplicados-Soporte Técnico"/>
    <x v="3"/>
  </r>
  <r>
    <n v="4357"/>
    <x v="119"/>
    <x v="10"/>
    <x v="1"/>
    <m/>
    <m/>
    <s v="e. Oportunidad en entrega de información o requerimientos"/>
    <x v="0"/>
    <n v="4"/>
    <s v="SIN FECHA COMO TAL, SE ASIGNA LA INTERMEDIA DEL SEGUNDO SEMESTRE"/>
    <m/>
    <m/>
    <m/>
    <m/>
    <m/>
    <m/>
    <m/>
    <m/>
    <m/>
    <s v="SIN CECO"/>
    <s v="NO"/>
    <s v="TERPEL BÁSCULA_x000a_10-JUL-2013-Soporte Técnico"/>
    <n v="4"/>
    <n v="4"/>
    <n v="1438"/>
    <n v="1438"/>
    <s v="INT"/>
    <s v="e. Oportunidad en entrega de información o requerimientos-Soporte Técnico"/>
    <x v="4"/>
  </r>
  <r>
    <n v="4358"/>
    <x v="119"/>
    <x v="10"/>
    <x v="1"/>
    <m/>
    <m/>
    <s v="a. Oportunidad de la gestión en obra"/>
    <x v="1"/>
    <n v="4"/>
    <s v="SIN FECHA COMO TAL, SE ASIGNA LA INTERMEDIA DEL SEGUNDO SEMESTRE"/>
    <m/>
    <m/>
    <m/>
    <m/>
    <m/>
    <m/>
    <m/>
    <m/>
    <m/>
    <s v="SIN CECO"/>
    <s v="NO"/>
    <s v="TERPEL BÁSCULA_x000a_10-JUL-2013-Soporte Administrativo"/>
    <n v="4"/>
    <n v="4"/>
    <n v="1438"/>
    <n v="1438"/>
    <s v="INT"/>
    <s v="a. Oportunidad de la gestión en obra-Soporte Administrativo"/>
    <x v="5"/>
  </r>
  <r>
    <n v="4359"/>
    <x v="119"/>
    <x v="10"/>
    <x v="1"/>
    <m/>
    <m/>
    <s v="b. Manejo administrativo del proyecto"/>
    <x v="1"/>
    <n v="4"/>
    <s v="SIN FECHA COMO TAL, SE ASIGNA LA INTERMEDIA DEL SEGUNDO SEMESTRE"/>
    <m/>
    <m/>
    <m/>
    <m/>
    <m/>
    <m/>
    <m/>
    <m/>
    <m/>
    <s v="SIN CECO"/>
    <s v="NO"/>
    <s v="TERPEL BÁSCULA_x000a_10-JUL-2013-Soporte Administrativo"/>
    <n v="4"/>
    <n v="4"/>
    <n v="1438"/>
    <n v="1438"/>
    <s v="INT"/>
    <s v="b. Manejo administrativo del proyecto-Soporte Administrativo"/>
    <x v="6"/>
  </r>
  <r>
    <n v="4360"/>
    <x v="119"/>
    <x v="10"/>
    <x v="1"/>
    <m/>
    <m/>
    <s v="c. Información clara y veraz sobre la administración de proyecto"/>
    <x v="1"/>
    <n v="4"/>
    <s v="SIN FECHA COMO TAL, SE ASIGNA LA INTERMEDIA DEL SEGUNDO SEMESTRE"/>
    <m/>
    <m/>
    <m/>
    <m/>
    <m/>
    <m/>
    <m/>
    <m/>
    <m/>
    <s v="SIN CECO"/>
    <s v="NO"/>
    <s v="TERPEL BÁSCULA_x000a_10-JUL-2013-Soporte Administrativo"/>
    <n v="4"/>
    <n v="4"/>
    <n v="1438"/>
    <n v="1438"/>
    <s v="INT"/>
    <s v="c. Información clara y veraz sobre la administración de proyecto-Soporte Administrativo"/>
    <x v="7"/>
  </r>
  <r>
    <n v="4361"/>
    <x v="119"/>
    <x v="10"/>
    <x v="1"/>
    <m/>
    <m/>
    <s v="d. Cumplimientos con expectativas del cliente"/>
    <x v="1"/>
    <n v="4"/>
    <s v="SIN FECHA COMO TAL, SE ASIGNA LA INTERMEDIA DEL SEGUNDO SEMESTRE"/>
    <m/>
    <m/>
    <m/>
    <m/>
    <m/>
    <m/>
    <m/>
    <m/>
    <m/>
    <s v="SIN CECO"/>
    <s v="NO"/>
    <s v="TERPEL BÁSCULA_x000a_10-JUL-2013-Soporte Administrativo"/>
    <n v="4"/>
    <n v="4"/>
    <n v="1438"/>
    <n v="1438"/>
    <s v="INT"/>
    <s v="d. Cumplimientos con expectativas del cliente-Soporte Administrativo"/>
    <x v="8"/>
  </r>
  <r>
    <n v="4362"/>
    <x v="119"/>
    <x v="10"/>
    <x v="1"/>
    <m/>
    <m/>
    <s v="e. Control de presupuesto"/>
    <x v="1"/>
    <n v="4"/>
    <s v="SIN FECHA COMO TAL, SE ASIGNA LA INTERMEDIA DEL SEGUNDO SEMESTRE"/>
    <m/>
    <m/>
    <m/>
    <m/>
    <m/>
    <m/>
    <m/>
    <m/>
    <m/>
    <s v="SIN CECO"/>
    <s v="NO"/>
    <s v="TERPEL BÁSCULA_x000a_10-JUL-2013-Soporte Administrativo"/>
    <n v="4"/>
    <n v="4"/>
    <n v="1438"/>
    <n v="1438"/>
    <s v="INT"/>
    <s v="e. Control de presupuesto-Soporte Administrativo"/>
    <x v="9"/>
  </r>
  <r>
    <n v="4363"/>
    <x v="119"/>
    <x v="10"/>
    <x v="1"/>
    <m/>
    <m/>
    <s v="a. Apoyo y presencia en el proyecto"/>
    <x v="2"/>
    <n v="4"/>
    <s v="SIN FECHA COMO TAL, SE ASIGNA LA INTERMEDIA DEL SEGUNDO SEMESTRE"/>
    <m/>
    <m/>
    <m/>
    <m/>
    <m/>
    <m/>
    <m/>
    <m/>
    <m/>
    <s v="SIN CECO"/>
    <s v="NO"/>
    <s v="TERPEL BÁSCULA_x000a_10-JUL-2013-Soporte Directivo (Coordinador y Gerencia)"/>
    <n v="4"/>
    <n v="4"/>
    <n v="1438"/>
    <n v="1438"/>
    <s v="INT"/>
    <s v="a. Apoyo y presencia en el proyecto-Soporte Directivo (Coordinador y Gerencia)"/>
    <x v="10"/>
  </r>
  <r>
    <n v="4364"/>
    <x v="119"/>
    <x v="10"/>
    <x v="1"/>
    <m/>
    <m/>
    <s v="b. Conocimiento del proyecto"/>
    <x v="2"/>
    <n v="4"/>
    <s v="SIN FECHA COMO TAL, SE ASIGNA LA INTERMEDIA DEL SEGUNDO SEMESTRE"/>
    <m/>
    <m/>
    <m/>
    <m/>
    <m/>
    <m/>
    <m/>
    <m/>
    <m/>
    <s v="SIN CECO"/>
    <s v="NO"/>
    <s v="TERPEL BÁSCULA_x000a_10-JUL-2013-Soporte Directivo (Coordinador y Gerencia)"/>
    <n v="4"/>
    <n v="4"/>
    <n v="1438"/>
    <n v="1438"/>
    <s v="INT"/>
    <s v="b. Conocimiento del proyecto-Soporte Directivo (Coordinador y Gerencia)"/>
    <x v="11"/>
  </r>
  <r>
    <n v="4365"/>
    <x v="119"/>
    <x v="10"/>
    <x v="1"/>
    <m/>
    <m/>
    <s v="c. Planteamiento de soluciones y manejo de conflictos"/>
    <x v="2"/>
    <n v="4"/>
    <s v="SIN FECHA COMO TAL, SE ASIGNA LA INTERMEDIA DEL SEGUNDO SEMESTRE"/>
    <m/>
    <m/>
    <m/>
    <m/>
    <m/>
    <m/>
    <m/>
    <m/>
    <m/>
    <s v="SIN CECO"/>
    <s v="NO"/>
    <s v="TERPEL BÁSCULA_x000a_10-JUL-2013-Soporte Directivo (Coordinador y Gerencia)"/>
    <n v="4"/>
    <n v="4"/>
    <n v="1438"/>
    <n v="1438"/>
    <s v="INT"/>
    <s v="c. Planteamiento de soluciones y manejo de conflictos-Soporte Directivo (Coordinador y Gerencia)"/>
    <x v="12"/>
  </r>
  <r>
    <n v="4366"/>
    <x v="119"/>
    <x v="10"/>
    <x v="1"/>
    <m/>
    <m/>
    <s v="d. Cumplimiento de compromisos"/>
    <x v="2"/>
    <n v="4"/>
    <s v="SIN FECHA COMO TAL, SE ASIGNA LA INTERMEDIA DEL SEGUNDO SEMESTRE"/>
    <m/>
    <m/>
    <m/>
    <m/>
    <m/>
    <m/>
    <m/>
    <m/>
    <m/>
    <s v="SIN CECO"/>
    <s v="NO"/>
    <s v="TERPEL BÁSCULA_x000a_10-JUL-2013-Soporte Directivo (Coordinador y Gerencia)"/>
    <n v="4"/>
    <n v="4"/>
    <n v="1438"/>
    <n v="1438"/>
    <s v="INT"/>
    <s v="d. Cumplimiento de compromisos-Soporte Directivo (Coordinador y Gerencia)"/>
    <x v="13"/>
  </r>
  <r>
    <n v="4367"/>
    <x v="119"/>
    <x v="10"/>
    <x v="1"/>
    <m/>
    <m/>
    <s v="e. Manejo del cliente"/>
    <x v="2"/>
    <n v="4"/>
    <s v="SIN FECHA COMO TAL, SE ASIGNA LA INTERMEDIA DEL SEGUNDO SEMESTRE"/>
    <m/>
    <m/>
    <m/>
    <m/>
    <m/>
    <m/>
    <m/>
    <m/>
    <m/>
    <s v="SIN CECO"/>
    <s v="NO"/>
    <s v="TERPEL BÁSCULA_x000a_10-JUL-2013-Soporte Directivo (Coordinador y Gerencia)"/>
    <n v="4"/>
    <n v="4"/>
    <n v="1438"/>
    <n v="1438"/>
    <s v="INT"/>
    <s v="e. Manejo del cliente-Soporte Directivo (Coordinador y Gerencia)"/>
    <x v="14"/>
  </r>
  <r>
    <n v="4368"/>
    <x v="119"/>
    <x v="10"/>
    <x v="1"/>
    <m/>
    <m/>
    <s v="a. Idoneidad del personal"/>
    <x v="3"/>
    <n v="5"/>
    <s v="SIN FECHA COMO TAL, SE ASIGNA LA INTERMEDIA DEL SEGUNDO SEMESTRE"/>
    <m/>
    <m/>
    <m/>
    <m/>
    <m/>
    <m/>
    <m/>
    <m/>
    <m/>
    <s v="SIN CECO"/>
    <s v="NO"/>
    <s v="TERPEL BÁSCULA_x000a_10-JUL-2013-Personal que presta el servicio en obra"/>
    <n v="5"/>
    <n v="5"/>
    <n v="1438"/>
    <n v="1438"/>
    <s v="INT"/>
    <s v="a. Idoneidad del personal-Personal que presta el servicio en obra"/>
    <x v="15"/>
  </r>
  <r>
    <n v="4369"/>
    <x v="119"/>
    <x v="10"/>
    <x v="1"/>
    <m/>
    <m/>
    <s v="b. Oportuna atención al cliente"/>
    <x v="3"/>
    <n v="4"/>
    <s v="SIN FECHA COMO TAL, SE ASIGNA LA INTERMEDIA DEL SEGUNDO SEMESTRE"/>
    <m/>
    <m/>
    <m/>
    <m/>
    <m/>
    <m/>
    <m/>
    <m/>
    <m/>
    <s v="SIN CECO"/>
    <s v="NO"/>
    <s v="TERPEL BÁSCULA_x000a_10-JUL-2013-Personal que presta el servicio en obra"/>
    <n v="4"/>
    <n v="4"/>
    <n v="1438"/>
    <n v="1438"/>
    <s v="INT"/>
    <s v="b. Oportuna atención al cliente-Personal que presta el servicio en obra"/>
    <x v="16"/>
  </r>
  <r>
    <n v="4370"/>
    <x v="119"/>
    <x v="10"/>
    <x v="1"/>
    <m/>
    <m/>
    <s v="c. Compromiso con el proyecto"/>
    <x v="3"/>
    <n v="4"/>
    <s v="SIN FECHA COMO TAL, SE ASIGNA LA INTERMEDIA DEL SEGUNDO SEMESTRE"/>
    <m/>
    <m/>
    <m/>
    <m/>
    <m/>
    <m/>
    <m/>
    <m/>
    <m/>
    <s v="SIN CECO"/>
    <s v="NO"/>
    <s v="TERPEL BÁSCULA_x000a_10-JUL-2013-Personal que presta el servicio en obra"/>
    <n v="4"/>
    <n v="4"/>
    <n v="1438"/>
    <n v="1438"/>
    <s v="INT"/>
    <s v="c. Compromiso con el proyecto-Personal que presta el servicio en obra"/>
    <x v="17"/>
  </r>
  <r>
    <n v="4371"/>
    <x v="119"/>
    <x v="10"/>
    <x v="1"/>
    <m/>
    <m/>
    <s v="d. Cumplimiento de compromisos"/>
    <x v="3"/>
    <n v="4"/>
    <s v="SIN FECHA COMO TAL, SE ASIGNA LA INTERMEDIA DEL SEGUNDO SEMESTRE"/>
    <m/>
    <m/>
    <m/>
    <m/>
    <m/>
    <m/>
    <m/>
    <m/>
    <m/>
    <s v="SIN CECO"/>
    <s v="NO"/>
    <s v="TERPEL BÁSCULA_x000a_10-JUL-2013-Personal que presta el servicio en obra"/>
    <n v="4"/>
    <n v="4"/>
    <n v="1438"/>
    <n v="1438"/>
    <s v="INT"/>
    <s v="d. Cumplimiento de compromisos-Personal que presta el servicio en obra"/>
    <x v="18"/>
  </r>
  <r>
    <n v="4372"/>
    <x v="119"/>
    <x v="10"/>
    <x v="1"/>
    <m/>
    <m/>
    <s v="e. Proactividad en desarrollo de funciones"/>
    <x v="3"/>
    <n v="5"/>
    <s v="SIN FECHA COMO TAL, SE ASIGNA LA INTERMEDIA DEL SEGUNDO SEMESTRE"/>
    <m/>
    <m/>
    <m/>
    <m/>
    <m/>
    <m/>
    <m/>
    <m/>
    <m/>
    <s v="SIN CECO"/>
    <s v="NO"/>
    <s v="TERPEL BÁSCULA_x000a_10-JUL-2013-Personal que presta el servicio en obra"/>
    <n v="5"/>
    <n v="5"/>
    <n v="1438"/>
    <n v="1438"/>
    <s v="INT"/>
    <s v="e. Proactividad en desarrollo de funciones-Personal que presta el servicio en obra"/>
    <x v="19"/>
  </r>
  <r>
    <n v="4373"/>
    <x v="119"/>
    <x v="10"/>
    <x v="1"/>
    <m/>
    <m/>
    <s v="a. Calidad del Contenido"/>
    <x v="4"/>
    <n v="5"/>
    <s v="SIN FECHA COMO TAL, SE ASIGNA LA INTERMEDIA DEL SEGUNDO SEMESTRE"/>
    <m/>
    <m/>
    <m/>
    <m/>
    <m/>
    <m/>
    <m/>
    <m/>
    <m/>
    <s v="SIN CECO"/>
    <s v="NO"/>
    <s v="TERPEL BÁSCULA_x000a_10-JUL-2013-Productos Asociados de PAYC (Informes, Control de presupuesto y Programación y actas)"/>
    <n v="5"/>
    <n v="5"/>
    <n v="1438"/>
    <n v="1438"/>
    <s v="INT"/>
    <s v="a. Calidad del Contenido-Productos Asociados de PAYC (Informes, Control de presupuesto y Programación y actas)"/>
    <x v="20"/>
  </r>
  <r>
    <n v="4374"/>
    <x v="119"/>
    <x v="10"/>
    <x v="1"/>
    <m/>
    <m/>
    <s v="b. Claridad del Contenido"/>
    <x v="4"/>
    <n v="5"/>
    <s v="SIN FECHA COMO TAL, SE ASIGNA LA INTERMEDIA DEL SEGUNDO SEMESTRE"/>
    <m/>
    <m/>
    <m/>
    <m/>
    <m/>
    <m/>
    <m/>
    <m/>
    <m/>
    <s v="SIN CECO"/>
    <s v="NO"/>
    <s v="TERPEL BÁSCULA_x000a_10-JUL-2013-Productos Asociados de PAYC (Informes, Control de presupuesto y Programación y actas)"/>
    <n v="5"/>
    <n v="5"/>
    <n v="1438"/>
    <n v="1438"/>
    <s v="INT"/>
    <s v="b. Claridad del Contenido-Productos Asociados de PAYC (Informes, Control de presupuesto y Programación y actas)"/>
    <x v="21"/>
  </r>
  <r>
    <n v="4375"/>
    <x v="119"/>
    <x v="10"/>
    <x v="1"/>
    <m/>
    <m/>
    <s v="c. Oportunidad en la entrega"/>
    <x v="4"/>
    <n v="5"/>
    <s v="SIN FECHA COMO TAL, SE ASIGNA LA INTERMEDIA DEL SEGUNDO SEMESTRE"/>
    <m/>
    <m/>
    <m/>
    <m/>
    <m/>
    <m/>
    <m/>
    <m/>
    <m/>
    <s v="SIN CECO"/>
    <s v="NO"/>
    <s v="TERPEL BÁSCULA_x000a_10-JUL-2013-Productos Asociados de PAYC (Informes, Control de presupuesto y Programación y actas)"/>
    <n v="5"/>
    <n v="5"/>
    <n v="1438"/>
    <n v="1438"/>
    <s v="INT"/>
    <s v="c. Oportunidad en la entrega-Productos Asociados de PAYC (Informes, Control de presupuesto y Programación y actas)"/>
    <x v="22"/>
  </r>
  <r>
    <n v="4376"/>
    <x v="119"/>
    <x v="10"/>
    <x v="1"/>
    <m/>
    <m/>
    <s v="d. Precisión de la información"/>
    <x v="4"/>
    <n v="5"/>
    <s v="SIN FECHA COMO TAL, SE ASIGNA LA INTERMEDIA DEL SEGUNDO SEMESTRE"/>
    <m/>
    <m/>
    <m/>
    <m/>
    <m/>
    <m/>
    <m/>
    <m/>
    <m/>
    <s v="SIN CECO"/>
    <s v="NO"/>
    <s v="TERPEL BÁSCULA_x000a_10-JUL-2013-Productos Asociados de PAYC (Informes, Control de presupuesto y Programación y actas)"/>
    <n v="5"/>
    <n v="5"/>
    <n v="1438"/>
    <n v="1438"/>
    <s v="INT"/>
    <s v="d. Precisión de la información-Productos Asociados de PAYC (Informes, Control de presupuesto y Programación y actas)"/>
    <x v="23"/>
  </r>
  <r>
    <n v="4377"/>
    <x v="119"/>
    <x v="10"/>
    <x v="1"/>
    <m/>
    <m/>
    <s v="e. Diagramación"/>
    <x v="4"/>
    <n v="5"/>
    <s v="SIN FECHA COMO TAL, SE ASIGNA LA INTERMEDIA DEL SEGUNDO SEMESTRE"/>
    <m/>
    <m/>
    <m/>
    <m/>
    <m/>
    <m/>
    <m/>
    <m/>
    <m/>
    <s v="SIN CECO"/>
    <s v="NO"/>
    <s v="TERPEL BÁSCULA_x000a_10-JUL-2013-Productos Asociados de PAYC (Informes, Control de presupuesto y Programación y actas)"/>
    <n v="5"/>
    <n v="5"/>
    <n v="1438"/>
    <n v="1438"/>
    <s v="INT"/>
    <s v="e. Diagramación-Productos Asociados de PAYC (Informes, Control de presupuesto y Programación y actas)"/>
    <x v="24"/>
  </r>
  <r>
    <n v="4378"/>
    <x v="119"/>
    <x v="10"/>
    <x v="1"/>
    <m/>
    <m/>
    <s v="a. Cumplimiento"/>
    <x v="5"/>
    <n v="4"/>
    <s v="SIN FECHA COMO TAL, SE ASIGNA LA INTERMEDIA DEL SEGUNDO SEMESTRE"/>
    <m/>
    <m/>
    <m/>
    <m/>
    <m/>
    <m/>
    <m/>
    <m/>
    <m/>
    <s v="SIN CECO"/>
    <s v="NO"/>
    <s v="TERPEL BÁSCULA_x000a_10-JUL-2013-Compromisos Pactados"/>
    <n v="4"/>
    <n v="4"/>
    <n v="1438"/>
    <n v="1438"/>
    <s v="INT"/>
    <s v="a. Cumplimiento-Compromisos Pactados"/>
    <x v="25"/>
  </r>
  <r>
    <n v="4379"/>
    <x v="119"/>
    <x v="10"/>
    <x v="1"/>
    <m/>
    <m/>
    <s v="b. Satisface expectativas"/>
    <x v="5"/>
    <n v="4"/>
    <s v="SIN FECHA COMO TAL, SE ASIGNA LA INTERMEDIA DEL SEGUNDO SEMESTRE"/>
    <m/>
    <m/>
    <m/>
    <m/>
    <m/>
    <m/>
    <m/>
    <m/>
    <m/>
    <s v="SIN CECO"/>
    <s v="NO"/>
    <s v="TERPEL BÁSCULA_x000a_10-JUL-2013-Compromisos Pactados"/>
    <n v="4"/>
    <n v="4"/>
    <n v="1438"/>
    <n v="1438"/>
    <s v="INT"/>
    <s v="b. Satisface expectativas-Compromisos Pactados"/>
    <x v="26"/>
  </r>
  <r>
    <n v="4380"/>
    <x v="119"/>
    <x v="10"/>
    <x v="1"/>
    <m/>
    <m/>
    <s v="c. Calidad de la Información suministrada"/>
    <x v="5"/>
    <n v="5"/>
    <s v="SIN FECHA COMO TAL, SE ASIGNA LA INTERMEDIA DEL SEGUNDO SEMESTRE"/>
    <m/>
    <m/>
    <m/>
    <m/>
    <m/>
    <m/>
    <m/>
    <m/>
    <m/>
    <s v="SIN CECO"/>
    <s v="NO"/>
    <s v="TERPEL BÁSCULA_x000a_10-JUL-2013-Compromisos Pactados"/>
    <n v="5"/>
    <n v="5"/>
    <n v="1438"/>
    <n v="1438"/>
    <s v="INT"/>
    <s v="c. Calidad de la Información suministrada-Compromisos Pactados"/>
    <x v="27"/>
  </r>
  <r>
    <n v="4381"/>
    <x v="119"/>
    <x v="10"/>
    <x v="1"/>
    <m/>
    <m/>
    <s v="d. Disposición del personal de PAYC a las solicitudes del cliente"/>
    <x v="5"/>
    <n v="5"/>
    <s v="SIN FECHA COMO TAL, SE ASIGNA LA INTERMEDIA DEL SEGUNDO SEMESTRE"/>
    <m/>
    <m/>
    <m/>
    <m/>
    <m/>
    <m/>
    <m/>
    <m/>
    <m/>
    <s v="SIN CECO"/>
    <s v="NO"/>
    <s v="TERPEL BÁSCULA_x000a_10-JUL-2013-Compromisos Pactados"/>
    <n v="5"/>
    <n v="5"/>
    <n v="1438"/>
    <n v="1438"/>
    <s v="INT"/>
    <s v="d. Disposición del personal de PAYC a las solicitudes del cliente-Compromisos Pactados"/>
    <x v="28"/>
  </r>
  <r>
    <n v="4382"/>
    <x v="119"/>
    <x v="10"/>
    <x v="1"/>
    <m/>
    <m/>
    <s v="e. Coherencia entre lo solicitado y lo entregado"/>
    <x v="5"/>
    <n v="4"/>
    <s v="SIN FECHA COMO TAL, SE ASIGNA LA INTERMEDIA DEL SEGUNDO SEMESTRE"/>
    <m/>
    <m/>
    <m/>
    <m/>
    <m/>
    <m/>
    <m/>
    <m/>
    <m/>
    <s v="SIN CECO"/>
    <s v="NO"/>
    <s v="TERPEL BÁSCULA_x000a_10-JUL-2013-Compromisos Pactados"/>
    <n v="4"/>
    <n v="4"/>
    <n v="1438"/>
    <n v="1438"/>
    <s v="INT"/>
    <s v="e. Coherencia entre lo solicitado y lo entregado-Compromisos Pactados"/>
    <x v="29"/>
  </r>
  <r>
    <n v="4383"/>
    <x v="119"/>
    <x v="10"/>
    <x v="1"/>
    <m/>
    <m/>
    <s v="Grado de Satisfacción con el Servicio Prestado"/>
    <x v="6"/>
    <n v="4"/>
    <s v="SIN FECHA COMO TAL, SE ASIGNA LA INTERMEDIA DEL SEGUNDO SEMESTRE"/>
    <m/>
    <m/>
    <m/>
    <m/>
    <m/>
    <m/>
    <m/>
    <m/>
    <m/>
    <s v="SIN CECO"/>
    <s v="NO"/>
    <s v="TERPEL BÁSCULA_x000a_10-JUL-2013-Grado de Satisfacción con el Servicio Prestado"/>
    <n v="4"/>
    <n v="4"/>
    <n v="1438"/>
    <n v="1438"/>
    <s v="INT"/>
    <s v="Grado de Satisfacción con el Servicio Prestado-Grado de Satisfacción con el Servicio Prestado"/>
    <x v="30"/>
  </r>
  <r>
    <n v="4384"/>
    <x v="119"/>
    <x v="10"/>
    <x v="1"/>
    <m/>
    <m/>
    <s v="Posibilidad de Volver a Contratar con PAYC"/>
    <x v="7"/>
    <n v="4"/>
    <s v="SIN FECHA COMO TAL, SE ASIGNA LA INTERMEDIA DEL SEGUNDO SEMESTRE"/>
    <m/>
    <m/>
    <m/>
    <m/>
    <m/>
    <m/>
    <m/>
    <m/>
    <m/>
    <s v="SIN CECO"/>
    <s v="NO"/>
    <s v="TERPEL BÁSCULA_x000a_10-JUL-2013-Posibilidad de Volver a Contratar con PAYC"/>
    <n v="4"/>
    <n v="4"/>
    <n v="1438"/>
    <n v="1438"/>
    <s v="INT"/>
    <s v="Posibilidad de Volver a Contratar con PAYC-Posibilidad de Volver a Contratar con PAYC"/>
    <x v="31"/>
  </r>
  <r>
    <n v="4385"/>
    <x v="119"/>
    <x v="10"/>
    <x v="1"/>
    <m/>
    <m/>
    <s v="Principales fortalezas en el servicio que presta PAYC"/>
    <x v="8"/>
    <s v="-"/>
    <s v="SIN FECHA COMO TAL, SE ASIGNA LA INTERMEDIA DEL SEGUNDO SEMESTRE"/>
    <m/>
    <m/>
    <m/>
    <m/>
    <m/>
    <m/>
    <m/>
    <m/>
    <m/>
    <s v="SIN CECO"/>
    <s v="NO"/>
    <s v="TERPEL BÁSCULA_x000a_10-JUL-2013-Fortalezas PAYC"/>
    <s v="-"/>
    <n v="0"/>
    <n v="1438"/>
    <n v="1438"/>
    <s v="INT"/>
    <s v="Principales fortalezas en el servicio que presta PAYC-Fortalezas PAYC"/>
    <x v="32"/>
  </r>
  <r>
    <n v="4386"/>
    <x v="119"/>
    <x v="10"/>
    <x v="1"/>
    <m/>
    <m/>
    <s v="Principales debilidades en el servicio que presta PAYC"/>
    <x v="9"/>
    <s v="-"/>
    <s v="SIN FECHA COMO TAL, SE ASIGNA LA INTERMEDIA DEL SEGUNDO SEMESTRE"/>
    <m/>
    <m/>
    <m/>
    <m/>
    <m/>
    <m/>
    <m/>
    <m/>
    <m/>
    <s v="SIN CECO"/>
    <s v="NO"/>
    <s v="TERPEL BÁSCULA_x000a_10-JUL-2013-Debilidades PAYC"/>
    <s v="-"/>
    <n v="0"/>
    <n v="1438"/>
    <n v="1438"/>
    <s v="INT"/>
    <s v="Principales debilidades en el servicio que presta PAYC-Debilidades PAYC"/>
    <x v="33"/>
  </r>
  <r>
    <n v="4387"/>
    <x v="120"/>
    <x v="10"/>
    <x v="0"/>
    <m/>
    <m/>
    <s v="a. Conocimiento específico de temas aplicables al proyecto"/>
    <x v="0"/>
    <n v="5"/>
    <s v="SIN FECHA COMO TAL, SE ASIGNA LA INTERMEDIA DEL SEGUNDO SEMESTRE"/>
    <m/>
    <m/>
    <m/>
    <m/>
    <m/>
    <m/>
    <m/>
    <m/>
    <m/>
    <s v="SIN CECO"/>
    <s v="NO"/>
    <s v="NUEVO S1_x000a_13-NOV-2013-Soporte Técnico"/>
    <n v="5"/>
    <n v="5"/>
    <n v="1210"/>
    <n v="1210"/>
    <s v="GER"/>
    <s v="a. Conocimiento específico de temas aplicables al proyecto-Soporte Técnico"/>
    <x v="0"/>
  </r>
  <r>
    <n v="4388"/>
    <x v="120"/>
    <x v="10"/>
    <x v="0"/>
    <m/>
    <m/>
    <s v="b. Idoneidad y Calidad del soporte"/>
    <x v="0"/>
    <n v="5"/>
    <s v="SIN FECHA COMO TAL, SE ASIGNA LA INTERMEDIA DEL SEGUNDO SEMESTRE"/>
    <m/>
    <m/>
    <m/>
    <m/>
    <m/>
    <m/>
    <m/>
    <m/>
    <m/>
    <s v="SIN CECO"/>
    <s v="NO"/>
    <s v="NUEVO S1_x000a_13-NOV-2013-Soporte Técnico"/>
    <n v="5"/>
    <n v="5"/>
    <n v="1210"/>
    <n v="1210"/>
    <s v="GER"/>
    <s v="b. Idoneidad y Calidad del soporte-Soporte Técnico"/>
    <x v="1"/>
  </r>
  <r>
    <n v="4389"/>
    <x v="120"/>
    <x v="10"/>
    <x v="0"/>
    <m/>
    <m/>
    <s v="c. Cumplimiento de especificaciones técnicas de construcción"/>
    <x v="0"/>
    <n v="5"/>
    <s v="SIN FECHA COMO TAL, SE ASIGNA LA INTERMEDIA DEL SEGUNDO SEMESTRE"/>
    <m/>
    <m/>
    <m/>
    <m/>
    <m/>
    <m/>
    <m/>
    <m/>
    <m/>
    <s v="SIN CECO"/>
    <s v="NO"/>
    <s v="NUEVO S1_x000a_13-NOV-2013-Soporte Técnico"/>
    <n v="5"/>
    <n v="5"/>
    <n v="1210"/>
    <n v="1210"/>
    <s v="GER"/>
    <s v="c. Cumplimiento de especificaciones técnicas de construcción-Soporte Técnico"/>
    <x v="2"/>
  </r>
  <r>
    <n v="4390"/>
    <x v="120"/>
    <x v="10"/>
    <x v="0"/>
    <m/>
    <m/>
    <s v="d. Confiabilidad de los conceptos aplicados"/>
    <x v="0"/>
    <n v="5"/>
    <s v="SIN FECHA COMO TAL, SE ASIGNA LA INTERMEDIA DEL SEGUNDO SEMESTRE"/>
    <m/>
    <m/>
    <m/>
    <m/>
    <m/>
    <m/>
    <m/>
    <m/>
    <m/>
    <s v="SIN CECO"/>
    <s v="NO"/>
    <s v="NUEVO S1_x000a_13-NOV-2013-Soporte Técnico"/>
    <n v="5"/>
    <n v="5"/>
    <n v="1210"/>
    <n v="1210"/>
    <s v="GER"/>
    <s v="d. Confiabilidad de los conceptos aplicados-Soporte Técnico"/>
    <x v="3"/>
  </r>
  <r>
    <n v="4391"/>
    <x v="120"/>
    <x v="10"/>
    <x v="0"/>
    <m/>
    <m/>
    <s v="e. Oportunidad en entrega de información o requerimientos"/>
    <x v="0"/>
    <n v="4"/>
    <s v="SIN FECHA COMO TAL, SE ASIGNA LA INTERMEDIA DEL SEGUNDO SEMESTRE"/>
    <m/>
    <m/>
    <m/>
    <m/>
    <m/>
    <m/>
    <m/>
    <m/>
    <m/>
    <s v="SIN CECO"/>
    <s v="NO"/>
    <s v="NUEVO S1_x000a_13-NOV-2013-Soporte Técnico"/>
    <n v="4"/>
    <n v="4"/>
    <n v="1210"/>
    <n v="1210"/>
    <s v="GER"/>
    <s v="e. Oportunidad en entrega de información o requerimientos-Soporte Técnico"/>
    <x v="4"/>
  </r>
  <r>
    <n v="4392"/>
    <x v="120"/>
    <x v="10"/>
    <x v="0"/>
    <m/>
    <m/>
    <s v="a. Oportunidad de la gestión en obra"/>
    <x v="1"/>
    <n v="3"/>
    <s v="SIN FECHA COMO TAL, SE ASIGNA LA INTERMEDIA DEL SEGUNDO SEMESTRE"/>
    <m/>
    <m/>
    <m/>
    <m/>
    <m/>
    <m/>
    <m/>
    <m/>
    <m/>
    <s v="SIN CECO"/>
    <s v="NO"/>
    <s v="NUEVO S1_x000a_13-NOV-2013-Soporte Administrativo"/>
    <n v="3"/>
    <n v="3"/>
    <n v="1210"/>
    <n v="1210"/>
    <s v="GER"/>
    <s v="a. Oportunidad de la gestión en obra-Soporte Administrativo"/>
    <x v="5"/>
  </r>
  <r>
    <n v="4393"/>
    <x v="120"/>
    <x v="10"/>
    <x v="0"/>
    <m/>
    <m/>
    <s v="b. Manejo administrativo del proyecto"/>
    <x v="1"/>
    <n v="3"/>
    <s v="SIN FECHA COMO TAL, SE ASIGNA LA INTERMEDIA DEL SEGUNDO SEMESTRE"/>
    <m/>
    <m/>
    <m/>
    <m/>
    <m/>
    <m/>
    <m/>
    <m/>
    <m/>
    <s v="SIN CECO"/>
    <s v="NO"/>
    <s v="NUEVO S1_x000a_13-NOV-2013-Soporte Administrativo"/>
    <n v="3"/>
    <n v="3"/>
    <n v="1210"/>
    <n v="1210"/>
    <s v="GER"/>
    <s v="b. Manejo administrativo del proyecto-Soporte Administrativo"/>
    <x v="6"/>
  </r>
  <r>
    <n v="4394"/>
    <x v="120"/>
    <x v="10"/>
    <x v="0"/>
    <m/>
    <m/>
    <s v="c. Información clara y veraz sobre la administración de proyecto"/>
    <x v="1"/>
    <n v="4"/>
    <s v="SIN FECHA COMO TAL, SE ASIGNA LA INTERMEDIA DEL SEGUNDO SEMESTRE"/>
    <m/>
    <m/>
    <m/>
    <m/>
    <m/>
    <m/>
    <m/>
    <m/>
    <m/>
    <s v="SIN CECO"/>
    <s v="NO"/>
    <s v="NUEVO S1_x000a_13-NOV-2013-Soporte Administrativo"/>
    <n v="4"/>
    <n v="4"/>
    <n v="1210"/>
    <n v="1210"/>
    <s v="GER"/>
    <s v="c. Información clara y veraz sobre la administración de proyecto-Soporte Administrativo"/>
    <x v="7"/>
  </r>
  <r>
    <n v="4395"/>
    <x v="120"/>
    <x v="10"/>
    <x v="0"/>
    <m/>
    <m/>
    <s v="d. Cumplimientos con expectativas del cliente"/>
    <x v="1"/>
    <n v="4"/>
    <s v="SIN FECHA COMO TAL, SE ASIGNA LA INTERMEDIA DEL SEGUNDO SEMESTRE"/>
    <m/>
    <m/>
    <m/>
    <m/>
    <m/>
    <m/>
    <m/>
    <m/>
    <m/>
    <s v="SIN CECO"/>
    <s v="NO"/>
    <s v="NUEVO S1_x000a_13-NOV-2013-Soporte Administrativo"/>
    <n v="4"/>
    <n v="4"/>
    <n v="1210"/>
    <n v="1210"/>
    <s v="GER"/>
    <s v="d. Cumplimientos con expectativas del cliente-Soporte Administrativo"/>
    <x v="8"/>
  </r>
  <r>
    <n v="4396"/>
    <x v="120"/>
    <x v="10"/>
    <x v="0"/>
    <m/>
    <m/>
    <s v="e. Control de presupuesto"/>
    <x v="1"/>
    <n v="3"/>
    <s v="SIN FECHA COMO TAL, SE ASIGNA LA INTERMEDIA DEL SEGUNDO SEMESTRE"/>
    <m/>
    <m/>
    <m/>
    <m/>
    <m/>
    <m/>
    <m/>
    <m/>
    <m/>
    <s v="SIN CECO"/>
    <s v="NO"/>
    <s v="NUEVO S1_x000a_13-NOV-2013-Soporte Administrativo"/>
    <n v="3"/>
    <n v="3"/>
    <n v="1210"/>
    <n v="1210"/>
    <s v="GER"/>
    <s v="e. Control de presupuesto-Soporte Administrativo"/>
    <x v="9"/>
  </r>
  <r>
    <n v="4397"/>
    <x v="120"/>
    <x v="10"/>
    <x v="0"/>
    <m/>
    <m/>
    <s v="a. Apoyo y presencia en el proyecto"/>
    <x v="2"/>
    <n v="4"/>
    <s v="SIN FECHA COMO TAL, SE ASIGNA LA INTERMEDIA DEL SEGUNDO SEMESTRE"/>
    <m/>
    <m/>
    <m/>
    <m/>
    <m/>
    <m/>
    <m/>
    <m/>
    <m/>
    <s v="SIN CECO"/>
    <s v="NO"/>
    <s v="NUEVO S1_x000a_13-NOV-2013-Soporte Directivo (Coordinador y Gerencia)"/>
    <n v="4"/>
    <n v="4"/>
    <n v="1210"/>
    <n v="1210"/>
    <s v="GER"/>
    <s v="a. Apoyo y presencia en el proyecto-Soporte Directivo (Coordinador y Gerencia)"/>
    <x v="10"/>
  </r>
  <r>
    <n v="4398"/>
    <x v="120"/>
    <x v="10"/>
    <x v="0"/>
    <m/>
    <m/>
    <s v="b. Conocimiento del proyecto"/>
    <x v="2"/>
    <n v="4"/>
    <s v="SIN FECHA COMO TAL, SE ASIGNA LA INTERMEDIA DEL SEGUNDO SEMESTRE"/>
    <m/>
    <m/>
    <m/>
    <m/>
    <m/>
    <m/>
    <m/>
    <m/>
    <m/>
    <s v="SIN CECO"/>
    <s v="NO"/>
    <s v="NUEVO S1_x000a_13-NOV-2013-Soporte Directivo (Coordinador y Gerencia)"/>
    <n v="4"/>
    <n v="4"/>
    <n v="1210"/>
    <n v="1210"/>
    <s v="GER"/>
    <s v="b. Conocimiento del proyecto-Soporte Directivo (Coordinador y Gerencia)"/>
    <x v="11"/>
  </r>
  <r>
    <n v="4399"/>
    <x v="120"/>
    <x v="10"/>
    <x v="0"/>
    <m/>
    <m/>
    <s v="c. Planteamiento de soluciones y manejo de conflictos"/>
    <x v="2"/>
    <n v="5"/>
    <s v="SIN FECHA COMO TAL, SE ASIGNA LA INTERMEDIA DEL SEGUNDO SEMESTRE"/>
    <m/>
    <m/>
    <m/>
    <m/>
    <m/>
    <m/>
    <m/>
    <m/>
    <m/>
    <s v="SIN CECO"/>
    <s v="NO"/>
    <s v="NUEVO S1_x000a_13-NOV-2013-Soporte Directivo (Coordinador y Gerencia)"/>
    <n v="5"/>
    <n v="5"/>
    <n v="1210"/>
    <n v="1210"/>
    <s v="GER"/>
    <s v="c. Planteamiento de soluciones y manejo de conflictos-Soporte Directivo (Coordinador y Gerencia)"/>
    <x v="12"/>
  </r>
  <r>
    <n v="4400"/>
    <x v="120"/>
    <x v="10"/>
    <x v="0"/>
    <m/>
    <m/>
    <s v="d. Cumplimiento de compromisos"/>
    <x v="2"/>
    <n v="5"/>
    <s v="SIN FECHA COMO TAL, SE ASIGNA LA INTERMEDIA DEL SEGUNDO SEMESTRE"/>
    <m/>
    <m/>
    <m/>
    <m/>
    <m/>
    <m/>
    <m/>
    <m/>
    <m/>
    <s v="SIN CECO"/>
    <s v="NO"/>
    <s v="NUEVO S1_x000a_13-NOV-2013-Soporte Directivo (Coordinador y Gerencia)"/>
    <n v="5"/>
    <n v="5"/>
    <n v="1210"/>
    <n v="1210"/>
    <s v="GER"/>
    <s v="d. Cumplimiento de compromisos-Soporte Directivo (Coordinador y Gerencia)"/>
    <x v="13"/>
  </r>
  <r>
    <n v="4401"/>
    <x v="120"/>
    <x v="10"/>
    <x v="0"/>
    <m/>
    <m/>
    <s v="e. Manejo del cliente"/>
    <x v="2"/>
    <n v="4"/>
    <s v="SIN FECHA COMO TAL, SE ASIGNA LA INTERMEDIA DEL SEGUNDO SEMESTRE"/>
    <m/>
    <m/>
    <m/>
    <m/>
    <m/>
    <m/>
    <m/>
    <m/>
    <m/>
    <s v="SIN CECO"/>
    <s v="NO"/>
    <s v="NUEVO S1_x000a_13-NOV-2013-Soporte Directivo (Coordinador y Gerencia)"/>
    <n v="4"/>
    <n v="4"/>
    <n v="1210"/>
    <n v="1210"/>
    <s v="GER"/>
    <s v="e. Manejo del cliente-Soporte Directivo (Coordinador y Gerencia)"/>
    <x v="14"/>
  </r>
  <r>
    <n v="4402"/>
    <x v="120"/>
    <x v="10"/>
    <x v="0"/>
    <m/>
    <m/>
    <s v="a. Idoneidad del personal"/>
    <x v="3"/>
    <n v="4"/>
    <s v="SIN FECHA COMO TAL, SE ASIGNA LA INTERMEDIA DEL SEGUNDO SEMESTRE"/>
    <m/>
    <m/>
    <m/>
    <m/>
    <m/>
    <m/>
    <m/>
    <m/>
    <m/>
    <s v="SIN CECO"/>
    <s v="NO"/>
    <s v="NUEVO S1_x000a_13-NOV-2013-Personal que presta el servicio en obra"/>
    <n v="4"/>
    <n v="4"/>
    <n v="1210"/>
    <n v="1210"/>
    <s v="GER"/>
    <s v="a. Idoneidad del personal-Personal que presta el servicio en obra"/>
    <x v="15"/>
  </r>
  <r>
    <n v="4403"/>
    <x v="120"/>
    <x v="10"/>
    <x v="0"/>
    <m/>
    <m/>
    <s v="b. Oportuna atención al cliente"/>
    <x v="3"/>
    <n v="4"/>
    <s v="SIN FECHA COMO TAL, SE ASIGNA LA INTERMEDIA DEL SEGUNDO SEMESTRE"/>
    <m/>
    <m/>
    <m/>
    <m/>
    <m/>
    <m/>
    <m/>
    <m/>
    <m/>
    <s v="SIN CECO"/>
    <s v="NO"/>
    <s v="NUEVO S1_x000a_13-NOV-2013-Personal que presta el servicio en obra"/>
    <n v="4"/>
    <n v="4"/>
    <n v="1210"/>
    <n v="1210"/>
    <s v="GER"/>
    <s v="b. Oportuna atención al cliente-Personal que presta el servicio en obra"/>
    <x v="16"/>
  </r>
  <r>
    <n v="4404"/>
    <x v="120"/>
    <x v="10"/>
    <x v="0"/>
    <m/>
    <m/>
    <s v="c. Compromiso con el proyecto"/>
    <x v="3"/>
    <n v="4"/>
    <s v="SIN FECHA COMO TAL, SE ASIGNA LA INTERMEDIA DEL SEGUNDO SEMESTRE"/>
    <m/>
    <m/>
    <m/>
    <m/>
    <m/>
    <m/>
    <m/>
    <m/>
    <m/>
    <s v="SIN CECO"/>
    <s v="NO"/>
    <s v="NUEVO S1_x000a_13-NOV-2013-Personal que presta el servicio en obra"/>
    <n v="4"/>
    <n v="4"/>
    <n v="1210"/>
    <n v="1210"/>
    <s v="GER"/>
    <s v="c. Compromiso con el proyecto-Personal que presta el servicio en obra"/>
    <x v="17"/>
  </r>
  <r>
    <n v="4405"/>
    <x v="120"/>
    <x v="10"/>
    <x v="0"/>
    <m/>
    <m/>
    <s v="d. Cumplimiento de compromisos"/>
    <x v="3"/>
    <n v="4"/>
    <s v="SIN FECHA COMO TAL, SE ASIGNA LA INTERMEDIA DEL SEGUNDO SEMESTRE"/>
    <m/>
    <m/>
    <m/>
    <m/>
    <m/>
    <m/>
    <m/>
    <m/>
    <m/>
    <s v="SIN CECO"/>
    <s v="NO"/>
    <s v="NUEVO S1_x000a_13-NOV-2013-Personal que presta el servicio en obra"/>
    <n v="4"/>
    <n v="4"/>
    <n v="1210"/>
    <n v="1210"/>
    <s v="GER"/>
    <s v="d. Cumplimiento de compromisos-Personal que presta el servicio en obra"/>
    <x v="18"/>
  </r>
  <r>
    <n v="4406"/>
    <x v="120"/>
    <x v="10"/>
    <x v="0"/>
    <m/>
    <m/>
    <s v="e. Proactividad en desarrollo de funciones"/>
    <x v="3"/>
    <n v="4"/>
    <s v="SIN FECHA COMO TAL, SE ASIGNA LA INTERMEDIA DEL SEGUNDO SEMESTRE"/>
    <m/>
    <m/>
    <m/>
    <m/>
    <m/>
    <m/>
    <m/>
    <m/>
    <m/>
    <s v="SIN CECO"/>
    <s v="NO"/>
    <s v="NUEVO S1_x000a_13-NOV-2013-Personal que presta el servicio en obra"/>
    <n v="4"/>
    <n v="4"/>
    <n v="1210"/>
    <n v="1210"/>
    <s v="GER"/>
    <s v="e. Proactividad en desarrollo de funciones-Personal que presta el servicio en obra"/>
    <x v="19"/>
  </r>
  <r>
    <n v="4407"/>
    <x v="120"/>
    <x v="10"/>
    <x v="0"/>
    <m/>
    <m/>
    <s v="a. Calidad del Contenido"/>
    <x v="4"/>
    <n v="4"/>
    <s v="SIN FECHA COMO TAL, SE ASIGNA LA INTERMEDIA DEL SEGUNDO SEMESTRE"/>
    <m/>
    <m/>
    <m/>
    <m/>
    <m/>
    <m/>
    <m/>
    <m/>
    <m/>
    <s v="SIN CECO"/>
    <s v="NO"/>
    <s v="NUEVO S1_x000a_13-NOV-2013-Productos Asociados de PAYC (Informes, Control de presupuesto y Programación y actas)"/>
    <n v="4"/>
    <n v="4"/>
    <n v="1210"/>
    <n v="1210"/>
    <s v="GER"/>
    <s v="a. Calidad del Contenido-Productos Asociados de PAYC (Informes, Control de presupuesto y Programación y actas)"/>
    <x v="20"/>
  </r>
  <r>
    <n v="4408"/>
    <x v="120"/>
    <x v="10"/>
    <x v="0"/>
    <m/>
    <m/>
    <s v="b. Claridad del Contenido"/>
    <x v="4"/>
    <n v="4"/>
    <s v="SIN FECHA COMO TAL, SE ASIGNA LA INTERMEDIA DEL SEGUNDO SEMESTRE"/>
    <m/>
    <m/>
    <m/>
    <m/>
    <m/>
    <m/>
    <m/>
    <m/>
    <m/>
    <s v="SIN CECO"/>
    <s v="NO"/>
    <s v="NUEVO S1_x000a_13-NOV-2013-Productos Asociados de PAYC (Informes, Control de presupuesto y Programación y actas)"/>
    <n v="4"/>
    <n v="4"/>
    <n v="1210"/>
    <n v="1210"/>
    <s v="GER"/>
    <s v="b. Claridad del Contenido-Productos Asociados de PAYC (Informes, Control de presupuesto y Programación y actas)"/>
    <x v="21"/>
  </r>
  <r>
    <n v="4409"/>
    <x v="120"/>
    <x v="10"/>
    <x v="0"/>
    <m/>
    <m/>
    <s v="c. Oportunidad en la entrega"/>
    <x v="4"/>
    <n v="3"/>
    <s v="SIN FECHA COMO TAL, SE ASIGNA LA INTERMEDIA DEL SEGUNDO SEMESTRE"/>
    <m/>
    <m/>
    <m/>
    <m/>
    <m/>
    <m/>
    <m/>
    <m/>
    <m/>
    <s v="SIN CECO"/>
    <s v="NO"/>
    <s v="NUEVO S1_x000a_13-NOV-2013-Productos Asociados de PAYC (Informes, Control de presupuesto y Programación y actas)"/>
    <n v="3"/>
    <n v="3"/>
    <n v="1210"/>
    <n v="1210"/>
    <s v="GER"/>
    <s v="c. Oportunidad en la entrega-Productos Asociados de PAYC (Informes, Control de presupuesto y Programación y actas)"/>
    <x v="22"/>
  </r>
  <r>
    <n v="4410"/>
    <x v="120"/>
    <x v="10"/>
    <x v="0"/>
    <m/>
    <m/>
    <s v="d. Precisión de la información"/>
    <x v="4"/>
    <n v="4"/>
    <s v="SIN FECHA COMO TAL, SE ASIGNA LA INTERMEDIA DEL SEGUNDO SEMESTRE"/>
    <m/>
    <m/>
    <m/>
    <m/>
    <m/>
    <m/>
    <m/>
    <m/>
    <m/>
    <s v="SIN CECO"/>
    <s v="NO"/>
    <s v="NUEVO S1_x000a_13-NOV-2013-Productos Asociados de PAYC (Informes, Control de presupuesto y Programación y actas)"/>
    <n v="4"/>
    <n v="4"/>
    <n v="1210"/>
    <n v="1210"/>
    <s v="GER"/>
    <s v="d. Precisión de la información-Productos Asociados de PAYC (Informes, Control de presupuesto y Programación y actas)"/>
    <x v="23"/>
  </r>
  <r>
    <n v="4411"/>
    <x v="120"/>
    <x v="10"/>
    <x v="0"/>
    <m/>
    <m/>
    <s v="e. Diagramación"/>
    <x v="4"/>
    <n v="4"/>
    <s v="SIN FECHA COMO TAL, SE ASIGNA LA INTERMEDIA DEL SEGUNDO SEMESTRE"/>
    <m/>
    <m/>
    <m/>
    <m/>
    <m/>
    <m/>
    <m/>
    <m/>
    <m/>
    <s v="SIN CECO"/>
    <s v="NO"/>
    <s v="NUEVO S1_x000a_13-NOV-2013-Productos Asociados de PAYC (Informes, Control de presupuesto y Programación y actas)"/>
    <n v="4"/>
    <n v="4"/>
    <n v="1210"/>
    <n v="1210"/>
    <s v="GER"/>
    <s v="e. Diagramación-Productos Asociados de PAYC (Informes, Control de presupuesto y Programación y actas)"/>
    <x v="24"/>
  </r>
  <r>
    <n v="4412"/>
    <x v="120"/>
    <x v="10"/>
    <x v="0"/>
    <m/>
    <m/>
    <s v="a. Cumplimiento"/>
    <x v="5"/>
    <n v="4"/>
    <s v="SIN FECHA COMO TAL, SE ASIGNA LA INTERMEDIA DEL SEGUNDO SEMESTRE"/>
    <m/>
    <m/>
    <m/>
    <m/>
    <m/>
    <m/>
    <m/>
    <m/>
    <m/>
    <s v="SIN CECO"/>
    <s v="NO"/>
    <s v="NUEVO S1_x000a_13-NOV-2013-Compromisos Pactados"/>
    <n v="4"/>
    <n v="4"/>
    <n v="1210"/>
    <n v="1210"/>
    <s v="GER"/>
    <s v="a. Cumplimiento-Compromisos Pactados"/>
    <x v="25"/>
  </r>
  <r>
    <n v="4413"/>
    <x v="120"/>
    <x v="10"/>
    <x v="0"/>
    <m/>
    <m/>
    <s v="b. Satisface expectativas"/>
    <x v="5"/>
    <n v="4"/>
    <s v="SIN FECHA COMO TAL, SE ASIGNA LA INTERMEDIA DEL SEGUNDO SEMESTRE"/>
    <m/>
    <m/>
    <m/>
    <m/>
    <m/>
    <m/>
    <m/>
    <m/>
    <m/>
    <s v="SIN CECO"/>
    <s v="NO"/>
    <s v="NUEVO S1_x000a_13-NOV-2013-Compromisos Pactados"/>
    <n v="4"/>
    <n v="4"/>
    <n v="1210"/>
    <n v="1210"/>
    <s v="GER"/>
    <s v="b. Satisface expectativas-Compromisos Pactados"/>
    <x v="26"/>
  </r>
  <r>
    <n v="4414"/>
    <x v="120"/>
    <x v="10"/>
    <x v="0"/>
    <m/>
    <m/>
    <s v="c. Calidad de la Información suministrada"/>
    <x v="5"/>
    <n v="3"/>
    <s v="SIN FECHA COMO TAL, SE ASIGNA LA INTERMEDIA DEL SEGUNDO SEMESTRE"/>
    <m/>
    <m/>
    <m/>
    <m/>
    <m/>
    <m/>
    <m/>
    <m/>
    <m/>
    <s v="SIN CECO"/>
    <s v="NO"/>
    <s v="NUEVO S1_x000a_13-NOV-2013-Compromisos Pactados"/>
    <n v="3"/>
    <n v="3"/>
    <n v="1210"/>
    <n v="1210"/>
    <s v="GER"/>
    <s v="c. Calidad de la Información suministrada-Compromisos Pactados"/>
    <x v="27"/>
  </r>
  <r>
    <n v="4415"/>
    <x v="120"/>
    <x v="10"/>
    <x v="0"/>
    <m/>
    <m/>
    <s v="d. Disposición del personal de PAYC a las solicitudes del cliente"/>
    <x v="5"/>
    <n v="4"/>
    <s v="SIN FECHA COMO TAL, SE ASIGNA LA INTERMEDIA DEL SEGUNDO SEMESTRE"/>
    <m/>
    <m/>
    <m/>
    <m/>
    <m/>
    <m/>
    <m/>
    <m/>
    <m/>
    <s v="SIN CECO"/>
    <s v="NO"/>
    <s v="NUEVO S1_x000a_13-NOV-2013-Compromisos Pactados"/>
    <n v="4"/>
    <n v="4"/>
    <n v="1210"/>
    <n v="1210"/>
    <s v="GER"/>
    <s v="d. Disposición del personal de PAYC a las solicitudes del cliente-Compromisos Pactados"/>
    <x v="28"/>
  </r>
  <r>
    <n v="4416"/>
    <x v="120"/>
    <x v="10"/>
    <x v="0"/>
    <m/>
    <m/>
    <s v="e. Coherencia entre lo solicitado y lo entregado"/>
    <x v="5"/>
    <n v="4"/>
    <s v="SIN FECHA COMO TAL, SE ASIGNA LA INTERMEDIA DEL SEGUNDO SEMESTRE"/>
    <m/>
    <m/>
    <m/>
    <m/>
    <m/>
    <m/>
    <m/>
    <m/>
    <m/>
    <s v="SIN CECO"/>
    <s v="NO"/>
    <s v="NUEVO S1_x000a_13-NOV-2013-Compromisos Pactados"/>
    <n v="4"/>
    <n v="4"/>
    <n v="1210"/>
    <n v="1210"/>
    <s v="GER"/>
    <s v="e. Coherencia entre lo solicitado y lo entregado-Compromisos Pactados"/>
    <x v="29"/>
  </r>
  <r>
    <n v="4417"/>
    <x v="120"/>
    <x v="10"/>
    <x v="0"/>
    <m/>
    <m/>
    <s v="Grado de Satisfacción con el Servicio Prestado"/>
    <x v="6"/>
    <n v="4"/>
    <s v="SIN FECHA COMO TAL, SE ASIGNA LA INTERMEDIA DEL SEGUNDO SEMESTRE"/>
    <m/>
    <m/>
    <m/>
    <m/>
    <m/>
    <m/>
    <m/>
    <m/>
    <m/>
    <s v="SIN CECO"/>
    <s v="NO"/>
    <s v="NUEVO S1_x000a_13-NOV-2013-Grado de Satisfacción con el Servicio Prestado"/>
    <n v="4"/>
    <n v="4"/>
    <n v="1210"/>
    <n v="1210"/>
    <s v="GER"/>
    <s v="Grado de Satisfacción con el Servicio Prestado-Grado de Satisfacción con el Servicio Prestado"/>
    <x v="30"/>
  </r>
  <r>
    <n v="4418"/>
    <x v="120"/>
    <x v="10"/>
    <x v="0"/>
    <m/>
    <m/>
    <s v="Posibilidad de Volver a Contratar con PAYC"/>
    <x v="7"/>
    <n v="4"/>
    <s v="SIN FECHA COMO TAL, SE ASIGNA LA INTERMEDIA DEL SEGUNDO SEMESTRE"/>
    <m/>
    <m/>
    <m/>
    <m/>
    <m/>
    <m/>
    <m/>
    <m/>
    <m/>
    <s v="SIN CECO"/>
    <s v="NO"/>
    <s v="NUEVO S1_x000a_13-NOV-2013-Posibilidad de Volver a Contratar con PAYC"/>
    <n v="4"/>
    <n v="4"/>
    <n v="1210"/>
    <n v="1210"/>
    <s v="GER"/>
    <s v="Posibilidad de Volver a Contratar con PAYC-Posibilidad de Volver a Contratar con PAYC"/>
    <x v="31"/>
  </r>
  <r>
    <n v="4419"/>
    <x v="120"/>
    <x v="10"/>
    <x v="0"/>
    <m/>
    <m/>
    <s v="Principales fortalezas en el servicio que presta PAYC"/>
    <x v="8"/>
    <s v="-"/>
    <s v="SIN FECHA COMO TAL, SE ASIGNA LA INTERMEDIA DEL SEGUNDO SEMESTRE"/>
    <m/>
    <m/>
    <m/>
    <m/>
    <m/>
    <m/>
    <m/>
    <m/>
    <m/>
    <s v="SIN CECO"/>
    <s v="NO"/>
    <s v="NUEVO S1_x000a_13-NOV-2013-Fortalezas PAYC"/>
    <s v="-"/>
    <n v="0"/>
    <n v="1210"/>
    <n v="1210"/>
    <s v="GER"/>
    <s v="Principales fortalezas en el servicio que presta PAYC-Fortalezas PAYC"/>
    <x v="32"/>
  </r>
  <r>
    <n v="4420"/>
    <x v="120"/>
    <x v="10"/>
    <x v="0"/>
    <m/>
    <m/>
    <s v="Principales debilidades en el servicio que presta PAYC"/>
    <x v="9"/>
    <s v="-"/>
    <s v="SIN FECHA COMO TAL, SE ASIGNA LA INTERMEDIA DEL SEGUNDO SEMESTRE"/>
    <m/>
    <m/>
    <m/>
    <m/>
    <m/>
    <m/>
    <m/>
    <m/>
    <m/>
    <s v="SIN CECO"/>
    <s v="NO"/>
    <s v="NUEVO S1_x000a_13-NOV-2013-Debilidades PAYC"/>
    <s v="-"/>
    <n v="0"/>
    <n v="1210"/>
    <n v="1210"/>
    <s v="GER"/>
    <s v="Principales debilidades en el servicio que presta PAYC-Debilidades PAYC"/>
    <x v="33"/>
  </r>
  <r>
    <n v="4421"/>
    <x v="121"/>
    <x v="10"/>
    <x v="0"/>
    <m/>
    <m/>
    <s v="a. Conocimiento específico de temas aplicables al proyecto"/>
    <x v="0"/>
    <n v="5"/>
    <s v="SIN FECHA COMO TAL, SE ASIGNA LA INTERMEDIA DEL SEGUNDO SEMESTRE"/>
    <m/>
    <m/>
    <m/>
    <m/>
    <m/>
    <m/>
    <m/>
    <m/>
    <m/>
    <s v="SIN CECO"/>
    <s v="NO"/>
    <s v="ONCOLOGÍA_x000a_16-DIC-2013-Soporte Técnico"/>
    <n v="5"/>
    <n v="5"/>
    <n v="1418"/>
    <n v="1418"/>
    <s v="GER"/>
    <s v="a. Conocimiento específico de temas aplicables al proyecto-Soporte Técnico"/>
    <x v="0"/>
  </r>
  <r>
    <n v="4422"/>
    <x v="121"/>
    <x v="10"/>
    <x v="0"/>
    <m/>
    <m/>
    <s v="b. Idoneidad y Calidad del soporte"/>
    <x v="0"/>
    <n v="5"/>
    <s v="SIN FECHA COMO TAL, SE ASIGNA LA INTERMEDIA DEL SEGUNDO SEMESTRE"/>
    <m/>
    <m/>
    <m/>
    <m/>
    <m/>
    <m/>
    <m/>
    <m/>
    <m/>
    <s v="SIN CECO"/>
    <s v="NO"/>
    <s v="ONCOLOGÍA_x000a_16-DIC-2013-Soporte Técnico"/>
    <n v="5"/>
    <n v="5"/>
    <n v="1418"/>
    <n v="1418"/>
    <s v="GER"/>
    <s v="b. Idoneidad y Calidad del soporte-Soporte Técnico"/>
    <x v="1"/>
  </r>
  <r>
    <n v="4423"/>
    <x v="121"/>
    <x v="10"/>
    <x v="0"/>
    <m/>
    <m/>
    <s v="c. Cumplimiento de especificaciones técnicas de construcción"/>
    <x v="0"/>
    <n v="5"/>
    <s v="SIN FECHA COMO TAL, SE ASIGNA LA INTERMEDIA DEL SEGUNDO SEMESTRE"/>
    <m/>
    <m/>
    <m/>
    <m/>
    <m/>
    <m/>
    <m/>
    <m/>
    <m/>
    <s v="SIN CECO"/>
    <s v="NO"/>
    <s v="ONCOLOGÍA_x000a_16-DIC-2013-Soporte Técnico"/>
    <n v="5"/>
    <n v="5"/>
    <n v="1418"/>
    <n v="1418"/>
    <s v="GER"/>
    <s v="c. Cumplimiento de especificaciones técnicas de construcción-Soporte Técnico"/>
    <x v="2"/>
  </r>
  <r>
    <n v="4424"/>
    <x v="121"/>
    <x v="10"/>
    <x v="0"/>
    <m/>
    <m/>
    <s v="d. Confiabilidad de los conceptos aplicados"/>
    <x v="0"/>
    <n v="5"/>
    <s v="SIN FECHA COMO TAL, SE ASIGNA LA INTERMEDIA DEL SEGUNDO SEMESTRE"/>
    <m/>
    <m/>
    <m/>
    <m/>
    <m/>
    <m/>
    <m/>
    <m/>
    <m/>
    <s v="SIN CECO"/>
    <s v="NO"/>
    <s v="ONCOLOGÍA_x000a_16-DIC-2013-Soporte Técnico"/>
    <n v="5"/>
    <n v="5"/>
    <n v="1418"/>
    <n v="1418"/>
    <s v="GER"/>
    <s v="d. Confiabilidad de los conceptos aplicados-Soporte Técnico"/>
    <x v="3"/>
  </r>
  <r>
    <n v="4425"/>
    <x v="121"/>
    <x v="10"/>
    <x v="0"/>
    <m/>
    <m/>
    <s v="e. Oportunidad en entrega de información o requerimientos"/>
    <x v="0"/>
    <n v="4"/>
    <s v="SIN FECHA COMO TAL, SE ASIGNA LA INTERMEDIA DEL SEGUNDO SEMESTRE"/>
    <m/>
    <m/>
    <m/>
    <m/>
    <m/>
    <m/>
    <m/>
    <m/>
    <m/>
    <s v="SIN CECO"/>
    <s v="NO"/>
    <s v="ONCOLOGÍA_x000a_16-DIC-2013-Soporte Técnico"/>
    <n v="4"/>
    <n v="4"/>
    <n v="1418"/>
    <n v="1418"/>
    <s v="GER"/>
    <s v="e. Oportunidad en entrega de información o requerimientos-Soporte Técnico"/>
    <x v="4"/>
  </r>
  <r>
    <n v="4426"/>
    <x v="121"/>
    <x v="10"/>
    <x v="0"/>
    <m/>
    <m/>
    <s v="a. Oportunidad de la gestión en obra"/>
    <x v="1"/>
    <n v="4.5"/>
    <s v="SIN FECHA COMO TAL, SE ASIGNA LA INTERMEDIA DEL SEGUNDO SEMESTRE"/>
    <m/>
    <m/>
    <m/>
    <m/>
    <m/>
    <m/>
    <m/>
    <m/>
    <m/>
    <s v="SIN CECO"/>
    <s v="NO"/>
    <s v="ONCOLOGÍA_x000a_16-DIC-2013-Soporte Administrativo"/>
    <n v="4.5"/>
    <n v="4.5"/>
    <n v="1418"/>
    <n v="1418"/>
    <s v="GER"/>
    <s v="a. Oportunidad de la gestión en obra-Soporte Administrativo"/>
    <x v="5"/>
  </r>
  <r>
    <n v="4427"/>
    <x v="121"/>
    <x v="10"/>
    <x v="0"/>
    <m/>
    <m/>
    <s v="b. Manejo administrativo del proyecto"/>
    <x v="1"/>
    <n v="4.5"/>
    <s v="SIN FECHA COMO TAL, SE ASIGNA LA INTERMEDIA DEL SEGUNDO SEMESTRE"/>
    <m/>
    <m/>
    <m/>
    <m/>
    <m/>
    <m/>
    <m/>
    <m/>
    <m/>
    <s v="SIN CECO"/>
    <s v="NO"/>
    <s v="ONCOLOGÍA_x000a_16-DIC-2013-Soporte Administrativo"/>
    <n v="4.5"/>
    <n v="4.5"/>
    <n v="1418"/>
    <n v="1418"/>
    <s v="GER"/>
    <s v="b. Manejo administrativo del proyecto-Soporte Administrativo"/>
    <x v="6"/>
  </r>
  <r>
    <n v="4428"/>
    <x v="121"/>
    <x v="10"/>
    <x v="0"/>
    <m/>
    <m/>
    <s v="c. Información clara y veraz sobre la administración de proyecto"/>
    <x v="1"/>
    <n v="4"/>
    <s v="SIN FECHA COMO TAL, SE ASIGNA LA INTERMEDIA DEL SEGUNDO SEMESTRE"/>
    <m/>
    <m/>
    <m/>
    <m/>
    <m/>
    <m/>
    <m/>
    <m/>
    <m/>
    <s v="SIN CECO"/>
    <s v="NO"/>
    <s v="ONCOLOGÍA_x000a_16-DIC-2013-Soporte Administrativo"/>
    <n v="4"/>
    <n v="4"/>
    <n v="1418"/>
    <n v="1418"/>
    <s v="GER"/>
    <s v="c. Información clara y veraz sobre la administración de proyecto-Soporte Administrativo"/>
    <x v="7"/>
  </r>
  <r>
    <n v="4429"/>
    <x v="121"/>
    <x v="10"/>
    <x v="0"/>
    <m/>
    <m/>
    <s v="d. Cumplimientos con expectativas del cliente"/>
    <x v="1"/>
    <n v="4.5"/>
    <s v="SIN FECHA COMO TAL, SE ASIGNA LA INTERMEDIA DEL SEGUNDO SEMESTRE"/>
    <m/>
    <m/>
    <m/>
    <m/>
    <m/>
    <m/>
    <m/>
    <m/>
    <m/>
    <s v="SIN CECO"/>
    <s v="NO"/>
    <s v="ONCOLOGÍA_x000a_16-DIC-2013-Soporte Administrativo"/>
    <n v="4.5"/>
    <n v="4.5"/>
    <n v="1418"/>
    <n v="1418"/>
    <s v="GER"/>
    <s v="d. Cumplimientos con expectativas del cliente-Soporte Administrativo"/>
    <x v="8"/>
  </r>
  <r>
    <n v="4430"/>
    <x v="121"/>
    <x v="10"/>
    <x v="0"/>
    <m/>
    <m/>
    <s v="e. Control de presupuesto"/>
    <x v="1"/>
    <n v="3"/>
    <s v="SIN FECHA COMO TAL, SE ASIGNA LA INTERMEDIA DEL SEGUNDO SEMESTRE"/>
    <m/>
    <m/>
    <m/>
    <m/>
    <m/>
    <m/>
    <m/>
    <m/>
    <m/>
    <s v="SIN CECO"/>
    <s v="NO"/>
    <s v="ONCOLOGÍA_x000a_16-DIC-2013-Soporte Administrativo"/>
    <n v="3"/>
    <n v="3"/>
    <n v="1418"/>
    <n v="1418"/>
    <s v="GER"/>
    <s v="e. Control de presupuesto-Soporte Administrativo"/>
    <x v="9"/>
  </r>
  <r>
    <n v="4431"/>
    <x v="121"/>
    <x v="10"/>
    <x v="0"/>
    <m/>
    <m/>
    <s v="a. Apoyo y presencia en el proyecto"/>
    <x v="2"/>
    <n v="4"/>
    <s v="SIN FECHA COMO TAL, SE ASIGNA LA INTERMEDIA DEL SEGUNDO SEMESTRE"/>
    <m/>
    <m/>
    <m/>
    <m/>
    <m/>
    <m/>
    <m/>
    <m/>
    <m/>
    <s v="SIN CECO"/>
    <s v="NO"/>
    <s v="ONCOLOGÍA_x000a_16-DIC-2013-Soporte Directivo (Coordinador y Gerencia)"/>
    <n v="4"/>
    <n v="4"/>
    <n v="1418"/>
    <n v="1418"/>
    <s v="GER"/>
    <s v="a. Apoyo y presencia en el proyecto-Soporte Directivo (Coordinador y Gerencia)"/>
    <x v="10"/>
  </r>
  <r>
    <n v="4432"/>
    <x v="121"/>
    <x v="10"/>
    <x v="0"/>
    <m/>
    <m/>
    <s v="b. Conocimiento del proyecto"/>
    <x v="2"/>
    <n v="4"/>
    <s v="SIN FECHA COMO TAL, SE ASIGNA LA INTERMEDIA DEL SEGUNDO SEMESTRE"/>
    <m/>
    <m/>
    <m/>
    <m/>
    <m/>
    <m/>
    <m/>
    <m/>
    <m/>
    <s v="SIN CECO"/>
    <s v="NO"/>
    <s v="ONCOLOGÍA_x000a_16-DIC-2013-Soporte Directivo (Coordinador y Gerencia)"/>
    <n v="4"/>
    <n v="4"/>
    <n v="1418"/>
    <n v="1418"/>
    <s v="GER"/>
    <s v="b. Conocimiento del proyecto-Soporte Directivo (Coordinador y Gerencia)"/>
    <x v="11"/>
  </r>
  <r>
    <n v="4433"/>
    <x v="121"/>
    <x v="10"/>
    <x v="0"/>
    <m/>
    <m/>
    <s v="c. Planteamiento de soluciones y manejo de conflictos"/>
    <x v="2"/>
    <n v="4"/>
    <s v="SIN FECHA COMO TAL, SE ASIGNA LA INTERMEDIA DEL SEGUNDO SEMESTRE"/>
    <m/>
    <m/>
    <m/>
    <m/>
    <m/>
    <m/>
    <m/>
    <m/>
    <m/>
    <s v="SIN CECO"/>
    <s v="NO"/>
    <s v="ONCOLOGÍA_x000a_16-DIC-2013-Soporte Directivo (Coordinador y Gerencia)"/>
    <n v="4"/>
    <n v="4"/>
    <n v="1418"/>
    <n v="1418"/>
    <s v="GER"/>
    <s v="c. Planteamiento de soluciones y manejo de conflictos-Soporte Directivo (Coordinador y Gerencia)"/>
    <x v="12"/>
  </r>
  <r>
    <n v="4434"/>
    <x v="121"/>
    <x v="10"/>
    <x v="0"/>
    <m/>
    <m/>
    <s v="d. Cumplimiento de compromisos"/>
    <x v="2"/>
    <n v="4.5"/>
    <s v="SIN FECHA COMO TAL, SE ASIGNA LA INTERMEDIA DEL SEGUNDO SEMESTRE"/>
    <m/>
    <m/>
    <m/>
    <m/>
    <m/>
    <m/>
    <m/>
    <m/>
    <m/>
    <s v="SIN CECO"/>
    <s v="NO"/>
    <s v="ONCOLOGÍA_x000a_16-DIC-2013-Soporte Directivo (Coordinador y Gerencia)"/>
    <n v="4.5"/>
    <n v="4.5"/>
    <n v="1418"/>
    <n v="1418"/>
    <s v="GER"/>
    <s v="d. Cumplimiento de compromisos-Soporte Directivo (Coordinador y Gerencia)"/>
    <x v="13"/>
  </r>
  <r>
    <n v="4435"/>
    <x v="121"/>
    <x v="10"/>
    <x v="0"/>
    <m/>
    <m/>
    <s v="e. Manejo del cliente"/>
    <x v="2"/>
    <n v="4.5"/>
    <s v="SIN FECHA COMO TAL, SE ASIGNA LA INTERMEDIA DEL SEGUNDO SEMESTRE"/>
    <m/>
    <m/>
    <m/>
    <m/>
    <m/>
    <m/>
    <m/>
    <m/>
    <m/>
    <s v="SIN CECO"/>
    <s v="NO"/>
    <s v="ONCOLOGÍA_x000a_16-DIC-2013-Soporte Directivo (Coordinador y Gerencia)"/>
    <n v="4.5"/>
    <n v="4.5"/>
    <n v="1418"/>
    <n v="1418"/>
    <s v="GER"/>
    <s v="e. Manejo del cliente-Soporte Directivo (Coordinador y Gerencia)"/>
    <x v="14"/>
  </r>
  <r>
    <n v="4436"/>
    <x v="121"/>
    <x v="10"/>
    <x v="0"/>
    <m/>
    <m/>
    <s v="a. Idoneidad del personal"/>
    <x v="3"/>
    <n v="4.5"/>
    <s v="SIN FECHA COMO TAL, SE ASIGNA LA INTERMEDIA DEL SEGUNDO SEMESTRE"/>
    <m/>
    <m/>
    <m/>
    <m/>
    <m/>
    <m/>
    <m/>
    <m/>
    <m/>
    <s v="SIN CECO"/>
    <s v="NO"/>
    <s v="ONCOLOGÍA_x000a_16-DIC-2013-Personal que presta el servicio en obra"/>
    <n v="4.5"/>
    <n v="4.5"/>
    <n v="1418"/>
    <n v="1418"/>
    <s v="GER"/>
    <s v="a. Idoneidad del personal-Personal que presta el servicio en obra"/>
    <x v="15"/>
  </r>
  <r>
    <n v="4437"/>
    <x v="121"/>
    <x v="10"/>
    <x v="0"/>
    <m/>
    <m/>
    <s v="b. Oportuna atención al cliente"/>
    <x v="3"/>
    <n v="5"/>
    <s v="SIN FECHA COMO TAL, SE ASIGNA LA INTERMEDIA DEL SEGUNDO SEMESTRE"/>
    <m/>
    <m/>
    <m/>
    <m/>
    <m/>
    <m/>
    <m/>
    <m/>
    <m/>
    <s v="SIN CECO"/>
    <s v="NO"/>
    <s v="ONCOLOGÍA_x000a_16-DIC-2013-Personal que presta el servicio en obra"/>
    <n v="5"/>
    <n v="5"/>
    <n v="1418"/>
    <n v="1418"/>
    <s v="GER"/>
    <s v="b. Oportuna atención al cliente-Personal que presta el servicio en obra"/>
    <x v="16"/>
  </r>
  <r>
    <n v="4438"/>
    <x v="121"/>
    <x v="10"/>
    <x v="0"/>
    <m/>
    <m/>
    <s v="c. Compromiso con el proyecto"/>
    <x v="3"/>
    <n v="5"/>
    <s v="SIN FECHA COMO TAL, SE ASIGNA LA INTERMEDIA DEL SEGUNDO SEMESTRE"/>
    <m/>
    <m/>
    <m/>
    <m/>
    <m/>
    <m/>
    <m/>
    <m/>
    <m/>
    <s v="SIN CECO"/>
    <s v="NO"/>
    <s v="ONCOLOGÍA_x000a_16-DIC-2013-Personal que presta el servicio en obra"/>
    <n v="5"/>
    <n v="5"/>
    <n v="1418"/>
    <n v="1418"/>
    <s v="GER"/>
    <s v="c. Compromiso con el proyecto-Personal que presta el servicio en obra"/>
    <x v="17"/>
  </r>
  <r>
    <n v="4439"/>
    <x v="121"/>
    <x v="10"/>
    <x v="0"/>
    <m/>
    <m/>
    <s v="d. Cumplimiento de compromisos"/>
    <x v="3"/>
    <n v="4.5"/>
    <s v="SIN FECHA COMO TAL, SE ASIGNA LA INTERMEDIA DEL SEGUNDO SEMESTRE"/>
    <m/>
    <m/>
    <m/>
    <m/>
    <m/>
    <m/>
    <m/>
    <m/>
    <m/>
    <s v="SIN CECO"/>
    <s v="NO"/>
    <s v="ONCOLOGÍA_x000a_16-DIC-2013-Personal que presta el servicio en obra"/>
    <n v="4.5"/>
    <n v="4.5"/>
    <n v="1418"/>
    <n v="1418"/>
    <s v="GER"/>
    <s v="d. Cumplimiento de compromisos-Personal que presta el servicio en obra"/>
    <x v="18"/>
  </r>
  <r>
    <n v="4440"/>
    <x v="121"/>
    <x v="10"/>
    <x v="0"/>
    <m/>
    <m/>
    <s v="e. Proactividad en desarrollo de funciones"/>
    <x v="3"/>
    <n v="4.5"/>
    <s v="SIN FECHA COMO TAL, SE ASIGNA LA INTERMEDIA DEL SEGUNDO SEMESTRE"/>
    <m/>
    <m/>
    <m/>
    <m/>
    <m/>
    <m/>
    <m/>
    <m/>
    <m/>
    <s v="SIN CECO"/>
    <s v="NO"/>
    <s v="ONCOLOGÍA_x000a_16-DIC-2013-Personal que presta el servicio en obra"/>
    <n v="4.5"/>
    <n v="4.5"/>
    <n v="1418"/>
    <n v="1418"/>
    <s v="GER"/>
    <s v="e. Proactividad en desarrollo de funciones-Personal que presta el servicio en obra"/>
    <x v="19"/>
  </r>
  <r>
    <n v="4441"/>
    <x v="121"/>
    <x v="10"/>
    <x v="0"/>
    <m/>
    <m/>
    <s v="a. Calidad del Contenido"/>
    <x v="4"/>
    <n v="4"/>
    <s v="SIN FECHA COMO TAL, SE ASIGNA LA INTERMEDIA DEL SEGUNDO SEMESTRE"/>
    <m/>
    <m/>
    <m/>
    <m/>
    <m/>
    <m/>
    <m/>
    <m/>
    <m/>
    <s v="SIN CECO"/>
    <s v="NO"/>
    <s v="ONCOLOGÍA_x000a_16-DIC-2013-Productos Asociados de PAYC (Informes, Control de presupuesto y Programación y actas)"/>
    <n v="4"/>
    <n v="4"/>
    <n v="1418"/>
    <n v="1418"/>
    <s v="GER"/>
    <s v="a. Calidad del Contenido-Productos Asociados de PAYC (Informes, Control de presupuesto y Programación y actas)"/>
    <x v="20"/>
  </r>
  <r>
    <n v="4442"/>
    <x v="121"/>
    <x v="10"/>
    <x v="0"/>
    <m/>
    <m/>
    <s v="b. Claridad del Contenido"/>
    <x v="4"/>
    <n v="4"/>
    <s v="SIN FECHA COMO TAL, SE ASIGNA LA INTERMEDIA DEL SEGUNDO SEMESTRE"/>
    <m/>
    <m/>
    <m/>
    <m/>
    <m/>
    <m/>
    <m/>
    <m/>
    <m/>
    <s v="SIN CECO"/>
    <s v="NO"/>
    <s v="ONCOLOGÍA_x000a_16-DIC-2013-Productos Asociados de PAYC (Informes, Control de presupuesto y Programación y actas)"/>
    <n v="4"/>
    <n v="4"/>
    <n v="1418"/>
    <n v="1418"/>
    <s v="GER"/>
    <s v="b. Claridad del Contenido-Productos Asociados de PAYC (Informes, Control de presupuesto y Programación y actas)"/>
    <x v="21"/>
  </r>
  <r>
    <n v="4443"/>
    <x v="121"/>
    <x v="10"/>
    <x v="0"/>
    <m/>
    <m/>
    <s v="c. Oportunidad en la entrega"/>
    <x v="4"/>
    <n v="4"/>
    <s v="SIN FECHA COMO TAL, SE ASIGNA LA INTERMEDIA DEL SEGUNDO SEMESTRE"/>
    <m/>
    <m/>
    <m/>
    <m/>
    <m/>
    <m/>
    <m/>
    <m/>
    <m/>
    <s v="SIN CECO"/>
    <s v="NO"/>
    <s v="ONCOLOGÍA_x000a_16-DIC-2013-Productos Asociados de PAYC (Informes, Control de presupuesto y Programación y actas)"/>
    <n v="4"/>
    <n v="4"/>
    <n v="1418"/>
    <n v="1418"/>
    <s v="GER"/>
    <s v="c. Oportunidad en la entrega-Productos Asociados de PAYC (Informes, Control de presupuesto y Programación y actas)"/>
    <x v="22"/>
  </r>
  <r>
    <n v="4444"/>
    <x v="121"/>
    <x v="10"/>
    <x v="0"/>
    <m/>
    <m/>
    <s v="d. Precisión de la información"/>
    <x v="4"/>
    <n v="4.5"/>
    <s v="SIN FECHA COMO TAL, SE ASIGNA LA INTERMEDIA DEL SEGUNDO SEMESTRE"/>
    <m/>
    <m/>
    <m/>
    <m/>
    <m/>
    <m/>
    <m/>
    <m/>
    <m/>
    <s v="SIN CECO"/>
    <s v="NO"/>
    <s v="ONCOLOGÍA_x000a_16-DIC-2013-Productos Asociados de PAYC (Informes, Control de presupuesto y Programación y actas)"/>
    <n v="4.5"/>
    <n v="4.5"/>
    <n v="1418"/>
    <n v="1418"/>
    <s v="GER"/>
    <s v="d. Precisión de la información-Productos Asociados de PAYC (Informes, Control de presupuesto y Programación y actas)"/>
    <x v="23"/>
  </r>
  <r>
    <n v="4445"/>
    <x v="121"/>
    <x v="10"/>
    <x v="0"/>
    <m/>
    <m/>
    <s v="e. Diagramación"/>
    <x v="4"/>
    <n v="4"/>
    <s v="SIN FECHA COMO TAL, SE ASIGNA LA INTERMEDIA DEL SEGUNDO SEMESTRE"/>
    <m/>
    <m/>
    <m/>
    <m/>
    <m/>
    <m/>
    <m/>
    <m/>
    <m/>
    <s v="SIN CECO"/>
    <s v="NO"/>
    <s v="ONCOLOGÍA_x000a_16-DIC-2013-Productos Asociados de PAYC (Informes, Control de presupuesto y Programación y actas)"/>
    <n v="4"/>
    <n v="4"/>
    <n v="1418"/>
    <n v="1418"/>
    <s v="GER"/>
    <s v="e. Diagramación-Productos Asociados de PAYC (Informes, Control de presupuesto y Programación y actas)"/>
    <x v="24"/>
  </r>
  <r>
    <n v="4446"/>
    <x v="121"/>
    <x v="10"/>
    <x v="0"/>
    <m/>
    <m/>
    <s v="a. Cumplimiento"/>
    <x v="5"/>
    <n v="4"/>
    <s v="SIN FECHA COMO TAL, SE ASIGNA LA INTERMEDIA DEL SEGUNDO SEMESTRE"/>
    <m/>
    <m/>
    <m/>
    <m/>
    <m/>
    <m/>
    <m/>
    <m/>
    <m/>
    <s v="SIN CECO"/>
    <s v="NO"/>
    <s v="ONCOLOGÍA_x000a_16-DIC-2013-Compromisos Pactados"/>
    <n v="4"/>
    <n v="4"/>
    <n v="1418"/>
    <n v="1418"/>
    <s v="GER"/>
    <s v="a. Cumplimiento-Compromisos Pactados"/>
    <x v="25"/>
  </r>
  <r>
    <n v="4447"/>
    <x v="121"/>
    <x v="10"/>
    <x v="0"/>
    <m/>
    <m/>
    <s v="b. Satisface expectativas"/>
    <x v="5"/>
    <n v="4"/>
    <s v="SIN FECHA COMO TAL, SE ASIGNA LA INTERMEDIA DEL SEGUNDO SEMESTRE"/>
    <m/>
    <m/>
    <m/>
    <m/>
    <m/>
    <m/>
    <m/>
    <m/>
    <m/>
    <s v="SIN CECO"/>
    <s v="NO"/>
    <s v="ONCOLOGÍA_x000a_16-DIC-2013-Compromisos Pactados"/>
    <n v="4"/>
    <n v="4"/>
    <n v="1418"/>
    <n v="1418"/>
    <s v="GER"/>
    <s v="b. Satisface expectativas-Compromisos Pactados"/>
    <x v="26"/>
  </r>
  <r>
    <n v="4448"/>
    <x v="121"/>
    <x v="10"/>
    <x v="0"/>
    <m/>
    <m/>
    <s v="c. Calidad de la Información suministrada"/>
    <x v="5"/>
    <n v="4"/>
    <s v="SIN FECHA COMO TAL, SE ASIGNA LA INTERMEDIA DEL SEGUNDO SEMESTRE"/>
    <m/>
    <m/>
    <m/>
    <m/>
    <m/>
    <m/>
    <m/>
    <m/>
    <m/>
    <s v="SIN CECO"/>
    <s v="NO"/>
    <s v="ONCOLOGÍA_x000a_16-DIC-2013-Compromisos Pactados"/>
    <n v="4"/>
    <n v="4"/>
    <n v="1418"/>
    <n v="1418"/>
    <s v="GER"/>
    <s v="c. Calidad de la Información suministrada-Compromisos Pactados"/>
    <x v="27"/>
  </r>
  <r>
    <n v="4449"/>
    <x v="121"/>
    <x v="10"/>
    <x v="0"/>
    <m/>
    <m/>
    <s v="d. Disposición del personal de PAYC a las solicitudes del cliente"/>
    <x v="5"/>
    <n v="4.5"/>
    <s v="SIN FECHA COMO TAL, SE ASIGNA LA INTERMEDIA DEL SEGUNDO SEMESTRE"/>
    <m/>
    <m/>
    <m/>
    <m/>
    <m/>
    <m/>
    <m/>
    <m/>
    <m/>
    <s v="SIN CECO"/>
    <s v="NO"/>
    <s v="ONCOLOGÍA_x000a_16-DIC-2013-Compromisos Pactados"/>
    <n v="4.5"/>
    <n v="4.5"/>
    <n v="1418"/>
    <n v="1418"/>
    <s v="GER"/>
    <s v="d. Disposición del personal de PAYC a las solicitudes del cliente-Compromisos Pactados"/>
    <x v="28"/>
  </r>
  <r>
    <n v="4450"/>
    <x v="121"/>
    <x v="10"/>
    <x v="0"/>
    <m/>
    <m/>
    <s v="e. Coherencia entre lo solicitado y lo entregado"/>
    <x v="5"/>
    <n v="4.5"/>
    <s v="SIN FECHA COMO TAL, SE ASIGNA LA INTERMEDIA DEL SEGUNDO SEMESTRE"/>
    <m/>
    <m/>
    <m/>
    <m/>
    <m/>
    <m/>
    <m/>
    <m/>
    <m/>
    <s v="SIN CECO"/>
    <s v="NO"/>
    <s v="ONCOLOGÍA_x000a_16-DIC-2013-Compromisos Pactados"/>
    <n v="4.5"/>
    <n v="4.5"/>
    <n v="1418"/>
    <n v="1418"/>
    <s v="GER"/>
    <s v="e. Coherencia entre lo solicitado y lo entregado-Compromisos Pactados"/>
    <x v="29"/>
  </r>
  <r>
    <n v="4451"/>
    <x v="121"/>
    <x v="10"/>
    <x v="0"/>
    <m/>
    <m/>
    <s v="Grado de Satisfacción con el Servicio Prestado"/>
    <x v="6"/>
    <n v="4.5"/>
    <s v="SIN FECHA COMO TAL, SE ASIGNA LA INTERMEDIA DEL SEGUNDO SEMESTRE"/>
    <m/>
    <m/>
    <m/>
    <m/>
    <m/>
    <m/>
    <m/>
    <m/>
    <m/>
    <s v="SIN CECO"/>
    <s v="NO"/>
    <s v="ONCOLOGÍA_x000a_16-DIC-2013-Grado de Satisfacción con el Servicio Prestado"/>
    <n v="4.5"/>
    <n v="4.5"/>
    <n v="1418"/>
    <n v="1418"/>
    <s v="GER"/>
    <s v="Grado de Satisfacción con el Servicio Prestado-Grado de Satisfacción con el Servicio Prestado"/>
    <x v="30"/>
  </r>
  <r>
    <n v="4452"/>
    <x v="121"/>
    <x v="10"/>
    <x v="0"/>
    <m/>
    <m/>
    <s v="Posibilidad de Volver a Contratar con PAYC"/>
    <x v="7"/>
    <n v="4.5"/>
    <s v="SIN FECHA COMO TAL, SE ASIGNA LA INTERMEDIA DEL SEGUNDO SEMESTRE"/>
    <m/>
    <m/>
    <m/>
    <m/>
    <m/>
    <m/>
    <m/>
    <m/>
    <m/>
    <s v="SIN CECO"/>
    <s v="NO"/>
    <s v="ONCOLOGÍA_x000a_16-DIC-2013-Posibilidad de Volver a Contratar con PAYC"/>
    <n v="4.5"/>
    <n v="4.5"/>
    <n v="1418"/>
    <n v="1418"/>
    <s v="GER"/>
    <s v="Posibilidad de Volver a Contratar con PAYC-Posibilidad de Volver a Contratar con PAYC"/>
    <x v="31"/>
  </r>
  <r>
    <n v="4453"/>
    <x v="121"/>
    <x v="10"/>
    <x v="0"/>
    <m/>
    <m/>
    <s v="Principales fortalezas en el servicio que presta PAYC"/>
    <x v="8"/>
    <s v="Atención Personalizada-Amabilidad-Conocimiento-"/>
    <s v="SIN FECHA COMO TAL, SE ASIGNA LA INTERMEDIA DEL SEGUNDO SEMESTRE"/>
    <s v="ATENCIÓN PERSONALIZADA"/>
    <s v="AMABILIDAD"/>
    <s v="CONOCIMIENTO"/>
    <m/>
    <m/>
    <m/>
    <m/>
    <m/>
    <m/>
    <s v="SIN CECO"/>
    <s v="NO"/>
    <s v="ONCOLOGÍA_x000a_16-DIC-2013-Fortalezas PAYC"/>
    <s v="Atención Personalizada-Amabilidad-Conocimiento-"/>
    <n v="0"/>
    <n v="1418"/>
    <n v="1418"/>
    <s v="GER"/>
    <s v="Principales fortalezas en el servicio que presta PAYC-Fortalezas PAYC"/>
    <x v="32"/>
  </r>
  <r>
    <n v="4454"/>
    <x v="121"/>
    <x v="10"/>
    <x v="0"/>
    <m/>
    <m/>
    <s v="Principales debilidades en el servicio que presta PAYC"/>
    <x v="9"/>
    <s v="Hubo momentos dificiles por retrasos no claros pero los superarón muy bien-Podrían mejorar presión sobre contratistas ext.-"/>
    <s v="SIN FECHA COMO TAL, SE ASIGNA LA INTERMEDIA DEL SEGUNDO SEMESTRE"/>
    <s v="RETRASOS OBRA"/>
    <s v="PRESIÓN CONTRATISTAS"/>
    <m/>
    <m/>
    <m/>
    <m/>
    <m/>
    <m/>
    <m/>
    <s v="SIN CECO"/>
    <s v="NO"/>
    <s v="ONCOLOGÍA_x000a_16-DIC-2013-Debilidades PAYC"/>
    <s v="Hubo momentos dificiles por retrasos no claros pero los superarón muy bien-Podrían mejorar presión sobre contratistas ext.-"/>
    <n v="0"/>
    <n v="1418"/>
    <n v="1418"/>
    <s v="GER"/>
    <s v="Principales debilidades en el servicio que presta PAYC-Debilidades PAYC"/>
    <x v="33"/>
  </r>
  <r>
    <n v="4455"/>
    <x v="122"/>
    <x v="10"/>
    <x v="1"/>
    <m/>
    <m/>
    <s v="a. Conocimiento específico de temas aplicables al proyecto"/>
    <x v="0"/>
    <n v="4"/>
    <s v="SIN FECHA COMO TAL, SE ASIGNA LA INTERMEDIA DEL SEGUNDO SEMESTRE"/>
    <m/>
    <m/>
    <m/>
    <m/>
    <m/>
    <m/>
    <m/>
    <m/>
    <m/>
    <s v="SIN CECO"/>
    <s v="NO"/>
    <s v="MALL PLAZA MANIZALES_x000a_02-SEP-2013-Soporte Técnico"/>
    <n v="4"/>
    <n v="4"/>
    <n v="1468"/>
    <n v="1468"/>
    <s v="INT"/>
    <s v="a. Conocimiento específico de temas aplicables al proyecto-Soporte Técnico"/>
    <x v="0"/>
  </r>
  <r>
    <n v="4456"/>
    <x v="122"/>
    <x v="10"/>
    <x v="1"/>
    <m/>
    <m/>
    <s v="b. Idoneidad y Calidad del soporte"/>
    <x v="0"/>
    <n v="4"/>
    <s v="SIN FECHA COMO TAL, SE ASIGNA LA INTERMEDIA DEL SEGUNDO SEMESTRE"/>
    <m/>
    <m/>
    <m/>
    <m/>
    <m/>
    <m/>
    <m/>
    <m/>
    <m/>
    <s v="SIN CECO"/>
    <s v="NO"/>
    <s v="MALL PLAZA MANIZALES_x000a_02-SEP-2013-Soporte Técnico"/>
    <n v="4"/>
    <n v="4"/>
    <n v="1468"/>
    <n v="1468"/>
    <s v="INT"/>
    <s v="b. Idoneidad y Calidad del soporte-Soporte Técnico"/>
    <x v="1"/>
  </r>
  <r>
    <n v="4457"/>
    <x v="122"/>
    <x v="10"/>
    <x v="1"/>
    <m/>
    <m/>
    <s v="c. Cumplimiento de especificaciones técnicas de construcción"/>
    <x v="0"/>
    <n v="4"/>
    <s v="SIN FECHA COMO TAL, SE ASIGNA LA INTERMEDIA DEL SEGUNDO SEMESTRE"/>
    <m/>
    <m/>
    <m/>
    <m/>
    <m/>
    <m/>
    <m/>
    <m/>
    <m/>
    <s v="SIN CECO"/>
    <s v="NO"/>
    <s v="MALL PLAZA MANIZALES_x000a_02-SEP-2013-Soporte Técnico"/>
    <n v="4"/>
    <n v="4"/>
    <n v="1468"/>
    <n v="1468"/>
    <s v="INT"/>
    <s v="c. Cumplimiento de especificaciones técnicas de construcción-Soporte Técnico"/>
    <x v="2"/>
  </r>
  <r>
    <n v="4458"/>
    <x v="122"/>
    <x v="10"/>
    <x v="1"/>
    <m/>
    <m/>
    <s v="d. Confiabilidad de los conceptos aplicados"/>
    <x v="0"/>
    <n v="4"/>
    <s v="SIN FECHA COMO TAL, SE ASIGNA LA INTERMEDIA DEL SEGUNDO SEMESTRE"/>
    <m/>
    <m/>
    <m/>
    <m/>
    <m/>
    <m/>
    <m/>
    <m/>
    <m/>
    <s v="SIN CECO"/>
    <s v="NO"/>
    <s v="MALL PLAZA MANIZALES_x000a_02-SEP-2013-Soporte Técnico"/>
    <n v="4"/>
    <n v="4"/>
    <n v="1468"/>
    <n v="1468"/>
    <s v="INT"/>
    <s v="d. Confiabilidad de los conceptos aplicados-Soporte Técnico"/>
    <x v="3"/>
  </r>
  <r>
    <n v="4459"/>
    <x v="122"/>
    <x v="10"/>
    <x v="1"/>
    <m/>
    <m/>
    <s v="e. Oportunidad en entrega de información o requerimientos"/>
    <x v="0"/>
    <n v="4"/>
    <s v="SIN FECHA COMO TAL, SE ASIGNA LA INTERMEDIA DEL SEGUNDO SEMESTRE"/>
    <m/>
    <m/>
    <m/>
    <m/>
    <m/>
    <m/>
    <m/>
    <m/>
    <m/>
    <s v="SIN CECO"/>
    <s v="NO"/>
    <s v="MALL PLAZA MANIZALES_x000a_02-SEP-2013-Soporte Técnico"/>
    <n v="4"/>
    <n v="4"/>
    <n v="1468"/>
    <n v="1468"/>
    <s v="INT"/>
    <s v="e. Oportunidad en entrega de información o requerimientos-Soporte Técnico"/>
    <x v="4"/>
  </r>
  <r>
    <n v="4460"/>
    <x v="122"/>
    <x v="10"/>
    <x v="1"/>
    <m/>
    <m/>
    <s v="a. Oportunidad de la gestión en obra"/>
    <x v="1"/>
    <s v="N/A"/>
    <s v="SIN FECHA COMO TAL, SE ASIGNA LA INTERMEDIA DEL SEGUNDO SEMESTRE"/>
    <m/>
    <m/>
    <m/>
    <m/>
    <m/>
    <m/>
    <m/>
    <m/>
    <m/>
    <s v="SIN CECO"/>
    <s v="NO"/>
    <s v="MALL PLAZA MANIZALES_x000a_02-SEP-2013-Soporte Administrativo"/>
    <s v="N/A"/>
    <n v="0"/>
    <n v="1468"/>
    <n v="1468"/>
    <s v="INT"/>
    <s v="a. Oportunidad de la gestión en obra-Soporte Administrativo"/>
    <x v="5"/>
  </r>
  <r>
    <n v="4461"/>
    <x v="122"/>
    <x v="10"/>
    <x v="1"/>
    <m/>
    <m/>
    <s v="b. Manejo administrativo del proyecto"/>
    <x v="1"/>
    <n v="4"/>
    <s v="SIN FECHA COMO TAL, SE ASIGNA LA INTERMEDIA DEL SEGUNDO SEMESTRE"/>
    <m/>
    <m/>
    <m/>
    <m/>
    <m/>
    <m/>
    <m/>
    <m/>
    <m/>
    <s v="SIN CECO"/>
    <s v="NO"/>
    <s v="MALL PLAZA MANIZALES_x000a_02-SEP-2013-Soporte Administrativo"/>
    <n v="4"/>
    <n v="4"/>
    <n v="1468"/>
    <n v="1468"/>
    <s v="INT"/>
    <s v="b. Manejo administrativo del proyecto-Soporte Administrativo"/>
    <x v="6"/>
  </r>
  <r>
    <n v="4462"/>
    <x v="122"/>
    <x v="10"/>
    <x v="1"/>
    <m/>
    <m/>
    <s v="c. Información clara y veraz sobre la administración de proyecto"/>
    <x v="1"/>
    <n v="4"/>
    <s v="SIN FECHA COMO TAL, SE ASIGNA LA INTERMEDIA DEL SEGUNDO SEMESTRE"/>
    <m/>
    <m/>
    <m/>
    <m/>
    <m/>
    <m/>
    <m/>
    <m/>
    <m/>
    <s v="SIN CECO"/>
    <s v="NO"/>
    <s v="MALL PLAZA MANIZALES_x000a_02-SEP-2013-Soporte Administrativo"/>
    <n v="4"/>
    <n v="4"/>
    <n v="1468"/>
    <n v="1468"/>
    <s v="INT"/>
    <s v="c. Información clara y veraz sobre la administración de proyecto-Soporte Administrativo"/>
    <x v="7"/>
  </r>
  <r>
    <n v="4463"/>
    <x v="122"/>
    <x v="10"/>
    <x v="1"/>
    <m/>
    <m/>
    <s v="d. Cumplimientos con expectativas del cliente"/>
    <x v="1"/>
    <n v="4"/>
    <s v="SIN FECHA COMO TAL, SE ASIGNA LA INTERMEDIA DEL SEGUNDO SEMESTRE"/>
    <m/>
    <m/>
    <m/>
    <m/>
    <m/>
    <m/>
    <m/>
    <m/>
    <m/>
    <s v="SIN CECO"/>
    <s v="NO"/>
    <s v="MALL PLAZA MANIZALES_x000a_02-SEP-2013-Soporte Administrativo"/>
    <n v="4"/>
    <n v="4"/>
    <n v="1468"/>
    <n v="1468"/>
    <s v="INT"/>
    <s v="d. Cumplimientos con expectativas del cliente-Soporte Administrativo"/>
    <x v="8"/>
  </r>
  <r>
    <n v="4464"/>
    <x v="122"/>
    <x v="10"/>
    <x v="1"/>
    <m/>
    <m/>
    <s v="e. Control de presupuesto"/>
    <x v="1"/>
    <s v="N/A"/>
    <s v="SIN FECHA COMO TAL, SE ASIGNA LA INTERMEDIA DEL SEGUNDO SEMESTRE"/>
    <m/>
    <m/>
    <m/>
    <m/>
    <m/>
    <m/>
    <m/>
    <m/>
    <m/>
    <s v="SIN CECO"/>
    <s v="NO"/>
    <s v="MALL PLAZA MANIZALES_x000a_02-SEP-2013-Soporte Administrativo"/>
    <s v="N/A"/>
    <n v="0"/>
    <n v="1468"/>
    <n v="1468"/>
    <s v="INT"/>
    <s v="e. Control de presupuesto-Soporte Administrativo"/>
    <x v="9"/>
  </r>
  <r>
    <n v="4465"/>
    <x v="122"/>
    <x v="10"/>
    <x v="1"/>
    <m/>
    <m/>
    <s v="a. Apoyo y presencia en el proyecto"/>
    <x v="2"/>
    <n v="4"/>
    <s v="SIN FECHA COMO TAL, SE ASIGNA LA INTERMEDIA DEL SEGUNDO SEMESTRE"/>
    <m/>
    <m/>
    <m/>
    <m/>
    <m/>
    <m/>
    <m/>
    <m/>
    <m/>
    <s v="SIN CECO"/>
    <s v="NO"/>
    <s v="MALL PLAZA MANIZALES_x000a_02-SEP-2013-Soporte Directivo (Coordinador y Gerencia)"/>
    <n v="4"/>
    <n v="4"/>
    <n v="1468"/>
    <n v="1468"/>
    <s v="INT"/>
    <s v="a. Apoyo y presencia en el proyecto-Soporte Directivo (Coordinador y Gerencia)"/>
    <x v="10"/>
  </r>
  <r>
    <n v="4466"/>
    <x v="122"/>
    <x v="10"/>
    <x v="1"/>
    <m/>
    <m/>
    <s v="b. Conocimiento del proyecto"/>
    <x v="2"/>
    <n v="4"/>
    <s v="SIN FECHA COMO TAL, SE ASIGNA LA INTERMEDIA DEL SEGUNDO SEMESTRE"/>
    <m/>
    <m/>
    <m/>
    <m/>
    <m/>
    <m/>
    <m/>
    <m/>
    <m/>
    <s v="SIN CECO"/>
    <s v="NO"/>
    <s v="MALL PLAZA MANIZALES_x000a_02-SEP-2013-Soporte Directivo (Coordinador y Gerencia)"/>
    <n v="4"/>
    <n v="4"/>
    <n v="1468"/>
    <n v="1468"/>
    <s v="INT"/>
    <s v="b. Conocimiento del proyecto-Soporte Directivo (Coordinador y Gerencia)"/>
    <x v="11"/>
  </r>
  <r>
    <n v="4467"/>
    <x v="122"/>
    <x v="10"/>
    <x v="1"/>
    <m/>
    <m/>
    <s v="c. Planteamiento de soluciones y manejo de conflictos"/>
    <x v="2"/>
    <n v="4"/>
    <s v="SIN FECHA COMO TAL, SE ASIGNA LA INTERMEDIA DEL SEGUNDO SEMESTRE"/>
    <m/>
    <m/>
    <m/>
    <m/>
    <m/>
    <m/>
    <m/>
    <m/>
    <m/>
    <s v="SIN CECO"/>
    <s v="NO"/>
    <s v="MALL PLAZA MANIZALES_x000a_02-SEP-2013-Soporte Directivo (Coordinador y Gerencia)"/>
    <n v="4"/>
    <n v="4"/>
    <n v="1468"/>
    <n v="1468"/>
    <s v="INT"/>
    <s v="c. Planteamiento de soluciones y manejo de conflictos-Soporte Directivo (Coordinador y Gerencia)"/>
    <x v="12"/>
  </r>
  <r>
    <n v="4468"/>
    <x v="122"/>
    <x v="10"/>
    <x v="1"/>
    <m/>
    <m/>
    <s v="d. Cumplimiento de compromisos"/>
    <x v="2"/>
    <n v="4"/>
    <s v="SIN FECHA COMO TAL, SE ASIGNA LA INTERMEDIA DEL SEGUNDO SEMESTRE"/>
    <m/>
    <m/>
    <m/>
    <m/>
    <m/>
    <m/>
    <m/>
    <m/>
    <m/>
    <s v="SIN CECO"/>
    <s v="NO"/>
    <s v="MALL PLAZA MANIZALES_x000a_02-SEP-2013-Soporte Directivo (Coordinador y Gerencia)"/>
    <n v="4"/>
    <n v="4"/>
    <n v="1468"/>
    <n v="1468"/>
    <s v="INT"/>
    <s v="d. Cumplimiento de compromisos-Soporte Directivo (Coordinador y Gerencia)"/>
    <x v="13"/>
  </r>
  <r>
    <n v="4469"/>
    <x v="122"/>
    <x v="10"/>
    <x v="1"/>
    <m/>
    <m/>
    <s v="e. Manejo del cliente"/>
    <x v="2"/>
    <n v="4"/>
    <s v="SIN FECHA COMO TAL, SE ASIGNA LA INTERMEDIA DEL SEGUNDO SEMESTRE"/>
    <m/>
    <m/>
    <m/>
    <m/>
    <m/>
    <m/>
    <m/>
    <m/>
    <m/>
    <s v="SIN CECO"/>
    <s v="NO"/>
    <s v="MALL PLAZA MANIZALES_x000a_02-SEP-2013-Soporte Directivo (Coordinador y Gerencia)"/>
    <n v="4"/>
    <n v="4"/>
    <n v="1468"/>
    <n v="1468"/>
    <s v="INT"/>
    <s v="e. Manejo del cliente-Soporte Directivo (Coordinador y Gerencia)"/>
    <x v="14"/>
  </r>
  <r>
    <n v="4470"/>
    <x v="122"/>
    <x v="10"/>
    <x v="1"/>
    <m/>
    <m/>
    <s v="a. Idoneidad del personal"/>
    <x v="3"/>
    <s v="N/A"/>
    <s v="SIN FECHA COMO TAL, SE ASIGNA LA INTERMEDIA DEL SEGUNDO SEMESTRE"/>
    <m/>
    <m/>
    <m/>
    <m/>
    <m/>
    <m/>
    <m/>
    <m/>
    <m/>
    <s v="SIN CECO"/>
    <s v="NO"/>
    <s v="MALL PLAZA MANIZALES_x000a_02-SEP-2013-Personal que presta el servicio en obra"/>
    <s v="N/A"/>
    <n v="0"/>
    <n v="1468"/>
    <n v="1468"/>
    <s v="INT"/>
    <s v="a. Idoneidad del personal-Personal que presta el servicio en obra"/>
    <x v="15"/>
  </r>
  <r>
    <n v="4471"/>
    <x v="122"/>
    <x v="10"/>
    <x v="1"/>
    <m/>
    <m/>
    <s v="b. Oportuna atención al cliente"/>
    <x v="3"/>
    <s v="N/A"/>
    <s v="SIN FECHA COMO TAL, SE ASIGNA LA INTERMEDIA DEL SEGUNDO SEMESTRE"/>
    <m/>
    <m/>
    <m/>
    <m/>
    <m/>
    <m/>
    <m/>
    <m/>
    <m/>
    <s v="SIN CECO"/>
    <s v="NO"/>
    <s v="MALL PLAZA MANIZALES_x000a_02-SEP-2013-Personal que presta el servicio en obra"/>
    <s v="N/A"/>
    <n v="0"/>
    <n v="1468"/>
    <n v="1468"/>
    <s v="INT"/>
    <s v="b. Oportuna atención al cliente-Personal que presta el servicio en obra"/>
    <x v="16"/>
  </r>
  <r>
    <n v="4472"/>
    <x v="122"/>
    <x v="10"/>
    <x v="1"/>
    <m/>
    <m/>
    <s v="c. Compromiso con el proyecto"/>
    <x v="3"/>
    <s v="N/A"/>
    <s v="SIN FECHA COMO TAL, SE ASIGNA LA INTERMEDIA DEL SEGUNDO SEMESTRE"/>
    <m/>
    <m/>
    <m/>
    <m/>
    <m/>
    <m/>
    <m/>
    <m/>
    <m/>
    <s v="SIN CECO"/>
    <s v="NO"/>
    <s v="MALL PLAZA MANIZALES_x000a_02-SEP-2013-Personal que presta el servicio en obra"/>
    <s v="N/A"/>
    <n v="0"/>
    <n v="1468"/>
    <n v="1468"/>
    <s v="INT"/>
    <s v="c. Compromiso con el proyecto-Personal que presta el servicio en obra"/>
    <x v="17"/>
  </r>
  <r>
    <n v="4473"/>
    <x v="122"/>
    <x v="10"/>
    <x v="1"/>
    <m/>
    <m/>
    <s v="d. Cumplimiento de compromisos"/>
    <x v="3"/>
    <s v="N/A"/>
    <s v="SIN FECHA COMO TAL, SE ASIGNA LA INTERMEDIA DEL SEGUNDO SEMESTRE"/>
    <m/>
    <m/>
    <m/>
    <m/>
    <m/>
    <m/>
    <m/>
    <m/>
    <m/>
    <s v="SIN CECO"/>
    <s v="NO"/>
    <s v="MALL PLAZA MANIZALES_x000a_02-SEP-2013-Personal que presta el servicio en obra"/>
    <s v="N/A"/>
    <n v="0"/>
    <n v="1468"/>
    <n v="1468"/>
    <s v="INT"/>
    <s v="d. Cumplimiento de compromisos-Personal que presta el servicio en obra"/>
    <x v="18"/>
  </r>
  <r>
    <n v="4474"/>
    <x v="122"/>
    <x v="10"/>
    <x v="1"/>
    <m/>
    <m/>
    <s v="e. Proactividad en desarrollo de funciones"/>
    <x v="3"/>
    <s v="N/A"/>
    <s v="SIN FECHA COMO TAL, SE ASIGNA LA INTERMEDIA DEL SEGUNDO SEMESTRE"/>
    <m/>
    <m/>
    <m/>
    <m/>
    <m/>
    <m/>
    <m/>
    <m/>
    <m/>
    <s v="SIN CECO"/>
    <s v="NO"/>
    <s v="MALL PLAZA MANIZALES_x000a_02-SEP-2013-Personal que presta el servicio en obra"/>
    <s v="N/A"/>
    <n v="0"/>
    <n v="1468"/>
    <n v="1468"/>
    <s v="INT"/>
    <s v="e. Proactividad en desarrollo de funciones-Personal que presta el servicio en obra"/>
    <x v="19"/>
  </r>
  <r>
    <n v="4475"/>
    <x v="122"/>
    <x v="10"/>
    <x v="1"/>
    <m/>
    <m/>
    <s v="a. Calidad del Contenido"/>
    <x v="4"/>
    <n v="4"/>
    <s v="SIN FECHA COMO TAL, SE ASIGNA LA INTERMEDIA DEL SEGUNDO SEMESTRE"/>
    <m/>
    <m/>
    <m/>
    <m/>
    <m/>
    <m/>
    <m/>
    <m/>
    <m/>
    <s v="SIN CECO"/>
    <s v="NO"/>
    <s v="MALL PLAZA MANIZALES_x000a_02-SEP-2013-Productos Asociados de PAYC (Informes, Control de presupuesto y Programación y actas)"/>
    <n v="4"/>
    <n v="4"/>
    <n v="1468"/>
    <n v="1468"/>
    <s v="INT"/>
    <s v="a. Calidad del Contenido-Productos Asociados de PAYC (Informes, Control de presupuesto y Programación y actas)"/>
    <x v="20"/>
  </r>
  <r>
    <n v="4476"/>
    <x v="122"/>
    <x v="10"/>
    <x v="1"/>
    <m/>
    <m/>
    <s v="b. Claridad del Contenido"/>
    <x v="4"/>
    <n v="4"/>
    <s v="SIN FECHA COMO TAL, SE ASIGNA LA INTERMEDIA DEL SEGUNDO SEMESTRE"/>
    <m/>
    <m/>
    <m/>
    <m/>
    <m/>
    <m/>
    <m/>
    <m/>
    <m/>
    <s v="SIN CECO"/>
    <s v="NO"/>
    <s v="MALL PLAZA MANIZALES_x000a_02-SEP-2013-Productos Asociados de PAYC (Informes, Control de presupuesto y Programación y actas)"/>
    <n v="4"/>
    <n v="4"/>
    <n v="1468"/>
    <n v="1468"/>
    <s v="INT"/>
    <s v="b. Claridad del Contenido-Productos Asociados de PAYC (Informes, Control de presupuesto y Programación y actas)"/>
    <x v="21"/>
  </r>
  <r>
    <n v="4477"/>
    <x v="122"/>
    <x v="10"/>
    <x v="1"/>
    <m/>
    <m/>
    <s v="c. Oportunidad en la entrega"/>
    <x v="4"/>
    <n v="4"/>
    <s v="SIN FECHA COMO TAL, SE ASIGNA LA INTERMEDIA DEL SEGUNDO SEMESTRE"/>
    <m/>
    <m/>
    <m/>
    <m/>
    <m/>
    <m/>
    <m/>
    <m/>
    <m/>
    <s v="SIN CECO"/>
    <s v="NO"/>
    <s v="MALL PLAZA MANIZALES_x000a_02-SEP-2013-Productos Asociados de PAYC (Informes, Control de presupuesto y Programación y actas)"/>
    <n v="4"/>
    <n v="4"/>
    <n v="1468"/>
    <n v="1468"/>
    <s v="INT"/>
    <s v="c. Oportunidad en la entrega-Productos Asociados de PAYC (Informes, Control de presupuesto y Programación y actas)"/>
    <x v="22"/>
  </r>
  <r>
    <n v="4478"/>
    <x v="122"/>
    <x v="10"/>
    <x v="1"/>
    <m/>
    <m/>
    <s v="d. Precisión de la información"/>
    <x v="4"/>
    <n v="4"/>
    <s v="SIN FECHA COMO TAL, SE ASIGNA LA INTERMEDIA DEL SEGUNDO SEMESTRE"/>
    <m/>
    <m/>
    <m/>
    <m/>
    <m/>
    <m/>
    <m/>
    <m/>
    <m/>
    <s v="SIN CECO"/>
    <s v="NO"/>
    <s v="MALL PLAZA MANIZALES_x000a_02-SEP-2013-Productos Asociados de PAYC (Informes, Control de presupuesto y Programación y actas)"/>
    <n v="4"/>
    <n v="4"/>
    <n v="1468"/>
    <n v="1468"/>
    <s v="INT"/>
    <s v="d. Precisión de la información-Productos Asociados de PAYC (Informes, Control de presupuesto y Programación y actas)"/>
    <x v="23"/>
  </r>
  <r>
    <n v="4479"/>
    <x v="122"/>
    <x v="10"/>
    <x v="1"/>
    <m/>
    <m/>
    <s v="e. Diagramación"/>
    <x v="4"/>
    <n v="4"/>
    <s v="SIN FECHA COMO TAL, SE ASIGNA LA INTERMEDIA DEL SEGUNDO SEMESTRE"/>
    <m/>
    <m/>
    <m/>
    <m/>
    <m/>
    <m/>
    <m/>
    <m/>
    <m/>
    <s v="SIN CECO"/>
    <s v="NO"/>
    <s v="MALL PLAZA MANIZALES_x000a_02-SEP-2013-Productos Asociados de PAYC (Informes, Control de presupuesto y Programación y actas)"/>
    <n v="4"/>
    <n v="4"/>
    <n v="1468"/>
    <n v="1468"/>
    <s v="INT"/>
    <s v="e. Diagramación-Productos Asociados de PAYC (Informes, Control de presupuesto y Programación y actas)"/>
    <x v="24"/>
  </r>
  <r>
    <n v="4480"/>
    <x v="122"/>
    <x v="10"/>
    <x v="1"/>
    <m/>
    <m/>
    <s v="a. Cumplimiento"/>
    <x v="5"/>
    <n v="4"/>
    <s v="SIN FECHA COMO TAL, SE ASIGNA LA INTERMEDIA DEL SEGUNDO SEMESTRE"/>
    <m/>
    <m/>
    <m/>
    <m/>
    <m/>
    <m/>
    <m/>
    <m/>
    <m/>
    <s v="SIN CECO"/>
    <s v="NO"/>
    <s v="MALL PLAZA MANIZALES_x000a_02-SEP-2013-Compromisos Pactados"/>
    <n v="4"/>
    <n v="4"/>
    <n v="1468"/>
    <n v="1468"/>
    <s v="INT"/>
    <s v="a. Cumplimiento-Compromisos Pactados"/>
    <x v="25"/>
  </r>
  <r>
    <n v="4481"/>
    <x v="122"/>
    <x v="10"/>
    <x v="1"/>
    <m/>
    <m/>
    <s v="b. Satisface expectativas"/>
    <x v="5"/>
    <n v="4"/>
    <s v="SIN FECHA COMO TAL, SE ASIGNA LA INTERMEDIA DEL SEGUNDO SEMESTRE"/>
    <m/>
    <m/>
    <m/>
    <m/>
    <m/>
    <m/>
    <m/>
    <m/>
    <m/>
    <s v="SIN CECO"/>
    <s v="NO"/>
    <s v="MALL PLAZA MANIZALES_x000a_02-SEP-2013-Compromisos Pactados"/>
    <n v="4"/>
    <n v="4"/>
    <n v="1468"/>
    <n v="1468"/>
    <s v="INT"/>
    <s v="b. Satisface expectativas-Compromisos Pactados"/>
    <x v="26"/>
  </r>
  <r>
    <n v="4482"/>
    <x v="122"/>
    <x v="10"/>
    <x v="1"/>
    <m/>
    <m/>
    <s v="c. Calidad de la Información suministrada"/>
    <x v="5"/>
    <n v="4"/>
    <s v="SIN FECHA COMO TAL, SE ASIGNA LA INTERMEDIA DEL SEGUNDO SEMESTRE"/>
    <m/>
    <m/>
    <m/>
    <m/>
    <m/>
    <m/>
    <m/>
    <m/>
    <m/>
    <s v="SIN CECO"/>
    <s v="NO"/>
    <s v="MALL PLAZA MANIZALES_x000a_02-SEP-2013-Compromisos Pactados"/>
    <n v="4"/>
    <n v="4"/>
    <n v="1468"/>
    <n v="1468"/>
    <s v="INT"/>
    <s v="c. Calidad de la Información suministrada-Compromisos Pactados"/>
    <x v="27"/>
  </r>
  <r>
    <n v="4483"/>
    <x v="122"/>
    <x v="10"/>
    <x v="1"/>
    <m/>
    <m/>
    <s v="d. Disposición del personal de PAYC a las solicitudes del cliente"/>
    <x v="5"/>
    <n v="4"/>
    <s v="SIN FECHA COMO TAL, SE ASIGNA LA INTERMEDIA DEL SEGUNDO SEMESTRE"/>
    <m/>
    <m/>
    <m/>
    <m/>
    <m/>
    <m/>
    <m/>
    <m/>
    <m/>
    <s v="SIN CECO"/>
    <s v="NO"/>
    <s v="MALL PLAZA MANIZALES_x000a_02-SEP-2013-Compromisos Pactados"/>
    <n v="4"/>
    <n v="4"/>
    <n v="1468"/>
    <n v="1468"/>
    <s v="INT"/>
    <s v="d. Disposición del personal de PAYC a las solicitudes del cliente-Compromisos Pactados"/>
    <x v="28"/>
  </r>
  <r>
    <n v="4484"/>
    <x v="122"/>
    <x v="10"/>
    <x v="1"/>
    <m/>
    <m/>
    <s v="e. Coherencia entre lo solicitado y lo entregado"/>
    <x v="5"/>
    <n v="4"/>
    <s v="SIN FECHA COMO TAL, SE ASIGNA LA INTERMEDIA DEL SEGUNDO SEMESTRE"/>
    <m/>
    <m/>
    <m/>
    <m/>
    <m/>
    <m/>
    <m/>
    <m/>
    <m/>
    <s v="SIN CECO"/>
    <s v="NO"/>
    <s v="MALL PLAZA MANIZALES_x000a_02-SEP-2013-Compromisos Pactados"/>
    <n v="4"/>
    <n v="4"/>
    <n v="1468"/>
    <n v="1468"/>
    <s v="INT"/>
    <s v="e. Coherencia entre lo solicitado y lo entregado-Compromisos Pactados"/>
    <x v="29"/>
  </r>
  <r>
    <n v="4485"/>
    <x v="122"/>
    <x v="10"/>
    <x v="1"/>
    <m/>
    <m/>
    <s v="Grado de Satisfacción con el Servicio Prestado"/>
    <x v="6"/>
    <n v="4"/>
    <s v="SIN FECHA COMO TAL, SE ASIGNA LA INTERMEDIA DEL SEGUNDO SEMESTRE"/>
    <m/>
    <m/>
    <m/>
    <m/>
    <m/>
    <m/>
    <m/>
    <m/>
    <m/>
    <s v="SIN CECO"/>
    <s v="NO"/>
    <s v="MALL PLAZA MANIZALES_x000a_02-SEP-2013-Grado de Satisfacción con el Servicio Prestado"/>
    <n v="4"/>
    <n v="4"/>
    <n v="1468"/>
    <n v="1468"/>
    <s v="INT"/>
    <s v="Grado de Satisfacción con el Servicio Prestado-Grado de Satisfacción con el Servicio Prestado"/>
    <x v="30"/>
  </r>
  <r>
    <n v="4486"/>
    <x v="122"/>
    <x v="10"/>
    <x v="1"/>
    <m/>
    <m/>
    <s v="Posibilidad de Volver a Contratar con PAYC"/>
    <x v="7"/>
    <n v="4"/>
    <s v="SIN FECHA COMO TAL, SE ASIGNA LA INTERMEDIA DEL SEGUNDO SEMESTRE"/>
    <m/>
    <m/>
    <m/>
    <m/>
    <m/>
    <m/>
    <m/>
    <m/>
    <m/>
    <s v="SIN CECO"/>
    <s v="NO"/>
    <s v="MALL PLAZA MANIZALES_x000a_02-SEP-2013-Posibilidad de Volver a Contratar con PAYC"/>
    <n v="4"/>
    <n v="4"/>
    <n v="1468"/>
    <n v="1468"/>
    <s v="INT"/>
    <s v="Posibilidad de Volver a Contratar con PAYC-Posibilidad de Volver a Contratar con PAYC"/>
    <x v="31"/>
  </r>
  <r>
    <n v="4487"/>
    <x v="122"/>
    <x v="10"/>
    <x v="1"/>
    <m/>
    <m/>
    <s v="Principales fortalezas en el servicio que presta PAYC"/>
    <x v="8"/>
    <s v="-"/>
    <s v="SIN FECHA COMO TAL, SE ASIGNA LA INTERMEDIA DEL SEGUNDO SEMESTRE"/>
    <m/>
    <m/>
    <m/>
    <m/>
    <m/>
    <m/>
    <m/>
    <m/>
    <m/>
    <s v="SIN CECO"/>
    <s v="NO"/>
    <s v="MALL PLAZA MANIZALES_x000a_02-SEP-2013-Fortalezas PAYC"/>
    <s v="-"/>
    <n v="0"/>
    <n v="1468"/>
    <n v="1468"/>
    <s v="INT"/>
    <s v="Principales fortalezas en el servicio que presta PAYC-Fortalezas PAYC"/>
    <x v="32"/>
  </r>
  <r>
    <n v="4488"/>
    <x v="122"/>
    <x v="10"/>
    <x v="1"/>
    <m/>
    <m/>
    <s v="Principales debilidades en el servicio que presta PAYC"/>
    <x v="9"/>
    <s v="-"/>
    <s v="SIN FECHA COMO TAL, SE ASIGNA LA INTERMEDIA DEL SEGUNDO SEMESTRE"/>
    <m/>
    <m/>
    <m/>
    <m/>
    <m/>
    <m/>
    <m/>
    <m/>
    <m/>
    <s v="SIN CECO"/>
    <s v="NO"/>
    <s v="MALL PLAZA MANIZALES_x000a_02-SEP-2013-Debilidades PAYC"/>
    <s v="-"/>
    <n v="0"/>
    <n v="1468"/>
    <n v="1468"/>
    <s v="INT"/>
    <s v="Principales debilidades en el servicio que presta PAYC-Debilidades PAYC"/>
    <x v="33"/>
  </r>
  <r>
    <n v="4489"/>
    <x v="123"/>
    <x v="10"/>
    <x v="1"/>
    <m/>
    <m/>
    <s v="a. Conocimiento específico de temas aplicables al proyecto"/>
    <x v="0"/>
    <n v="4"/>
    <s v="SIN FECHA COMO TAL, SE ASIGNA LA INTERMEDIA DEL SEGUNDO SEMESTRE"/>
    <m/>
    <m/>
    <m/>
    <m/>
    <m/>
    <m/>
    <m/>
    <m/>
    <m/>
    <s v="SIN CECO"/>
    <s v="NO"/>
    <s v="HOMECENTER CARTAGENA_x000a_02-SEP-2013-Soporte Técnico"/>
    <n v="4"/>
    <n v="4"/>
    <n v="1360"/>
    <n v="1360"/>
    <s v="INT"/>
    <s v="a. Conocimiento específico de temas aplicables al proyecto-Soporte Técnico"/>
    <x v="0"/>
  </r>
  <r>
    <n v="4490"/>
    <x v="123"/>
    <x v="10"/>
    <x v="1"/>
    <m/>
    <m/>
    <s v="b. Idoneidad y Calidad del soporte"/>
    <x v="0"/>
    <n v="4"/>
    <s v="SIN FECHA COMO TAL, SE ASIGNA LA INTERMEDIA DEL SEGUNDO SEMESTRE"/>
    <m/>
    <m/>
    <m/>
    <m/>
    <m/>
    <m/>
    <m/>
    <m/>
    <m/>
    <s v="SIN CECO"/>
    <s v="NO"/>
    <s v="HOMECENTER CARTAGENA_x000a_02-SEP-2013-Soporte Técnico"/>
    <n v="4"/>
    <n v="4"/>
    <n v="1360"/>
    <n v="1360"/>
    <s v="INT"/>
    <s v="b. Idoneidad y Calidad del soporte-Soporte Técnico"/>
    <x v="1"/>
  </r>
  <r>
    <n v="4491"/>
    <x v="123"/>
    <x v="10"/>
    <x v="1"/>
    <m/>
    <m/>
    <s v="c. Cumplimiento de especificaciones técnicas de construcción"/>
    <x v="0"/>
    <n v="4"/>
    <s v="SIN FECHA COMO TAL, SE ASIGNA LA INTERMEDIA DEL SEGUNDO SEMESTRE"/>
    <m/>
    <m/>
    <m/>
    <m/>
    <m/>
    <m/>
    <m/>
    <m/>
    <m/>
    <s v="SIN CECO"/>
    <s v="NO"/>
    <s v="HOMECENTER CARTAGENA_x000a_02-SEP-2013-Soporte Técnico"/>
    <n v="4"/>
    <n v="4"/>
    <n v="1360"/>
    <n v="1360"/>
    <s v="INT"/>
    <s v="c. Cumplimiento de especificaciones técnicas de construcción-Soporte Técnico"/>
    <x v="2"/>
  </r>
  <r>
    <n v="4492"/>
    <x v="123"/>
    <x v="10"/>
    <x v="1"/>
    <m/>
    <m/>
    <s v="d. Confiabilidad de los conceptos aplicados"/>
    <x v="0"/>
    <n v="4"/>
    <s v="SIN FECHA COMO TAL, SE ASIGNA LA INTERMEDIA DEL SEGUNDO SEMESTRE"/>
    <m/>
    <m/>
    <m/>
    <m/>
    <m/>
    <m/>
    <m/>
    <m/>
    <m/>
    <s v="SIN CECO"/>
    <s v="NO"/>
    <s v="HOMECENTER CARTAGENA_x000a_02-SEP-2013-Soporte Técnico"/>
    <n v="4"/>
    <n v="4"/>
    <n v="1360"/>
    <n v="1360"/>
    <s v="INT"/>
    <s v="d. Confiabilidad de los conceptos aplicados-Soporte Técnico"/>
    <x v="3"/>
  </r>
  <r>
    <n v="4493"/>
    <x v="123"/>
    <x v="10"/>
    <x v="1"/>
    <m/>
    <m/>
    <s v="e. Oportunidad en entrega de información o requerimientos"/>
    <x v="0"/>
    <n v="4"/>
    <s v="SIN FECHA COMO TAL, SE ASIGNA LA INTERMEDIA DEL SEGUNDO SEMESTRE"/>
    <m/>
    <m/>
    <m/>
    <m/>
    <m/>
    <m/>
    <m/>
    <m/>
    <m/>
    <s v="SIN CECO"/>
    <s v="NO"/>
    <s v="HOMECENTER CARTAGENA_x000a_02-SEP-2013-Soporte Técnico"/>
    <n v="4"/>
    <n v="4"/>
    <n v="1360"/>
    <n v="1360"/>
    <s v="INT"/>
    <s v="e. Oportunidad en entrega de información o requerimientos-Soporte Técnico"/>
    <x v="4"/>
  </r>
  <r>
    <n v="4494"/>
    <x v="123"/>
    <x v="10"/>
    <x v="1"/>
    <m/>
    <m/>
    <s v="a. Oportunidad de la gestión en obra"/>
    <x v="1"/>
    <n v="4"/>
    <s v="SIN FECHA COMO TAL, SE ASIGNA LA INTERMEDIA DEL SEGUNDO SEMESTRE"/>
    <m/>
    <m/>
    <m/>
    <m/>
    <m/>
    <m/>
    <m/>
    <m/>
    <m/>
    <s v="SIN CECO"/>
    <s v="NO"/>
    <s v="HOMECENTER CARTAGENA_x000a_02-SEP-2013-Soporte Administrativo"/>
    <n v="4"/>
    <n v="4"/>
    <n v="1360"/>
    <n v="1360"/>
    <s v="INT"/>
    <s v="a. Oportunidad de la gestión en obra-Soporte Administrativo"/>
    <x v="5"/>
  </r>
  <r>
    <n v="4495"/>
    <x v="123"/>
    <x v="10"/>
    <x v="1"/>
    <m/>
    <m/>
    <s v="b. Manejo administrativo del proyecto"/>
    <x v="1"/>
    <n v="4"/>
    <s v="SIN FECHA COMO TAL, SE ASIGNA LA INTERMEDIA DEL SEGUNDO SEMESTRE"/>
    <m/>
    <m/>
    <m/>
    <m/>
    <m/>
    <m/>
    <m/>
    <m/>
    <m/>
    <s v="SIN CECO"/>
    <s v="NO"/>
    <s v="HOMECENTER CARTAGENA_x000a_02-SEP-2013-Soporte Administrativo"/>
    <n v="4"/>
    <n v="4"/>
    <n v="1360"/>
    <n v="1360"/>
    <s v="INT"/>
    <s v="b. Manejo administrativo del proyecto-Soporte Administrativo"/>
    <x v="6"/>
  </r>
  <r>
    <n v="4496"/>
    <x v="123"/>
    <x v="10"/>
    <x v="1"/>
    <m/>
    <m/>
    <s v="c. Información clara y veraz sobre la administración de proyecto"/>
    <x v="1"/>
    <n v="4"/>
    <s v="SIN FECHA COMO TAL, SE ASIGNA LA INTERMEDIA DEL SEGUNDO SEMESTRE"/>
    <m/>
    <m/>
    <m/>
    <m/>
    <m/>
    <m/>
    <m/>
    <m/>
    <m/>
    <s v="SIN CECO"/>
    <s v="NO"/>
    <s v="HOMECENTER CARTAGENA_x000a_02-SEP-2013-Soporte Administrativo"/>
    <n v="4"/>
    <n v="4"/>
    <n v="1360"/>
    <n v="1360"/>
    <s v="INT"/>
    <s v="c. Información clara y veraz sobre la administración de proyecto-Soporte Administrativo"/>
    <x v="7"/>
  </r>
  <r>
    <n v="4497"/>
    <x v="123"/>
    <x v="10"/>
    <x v="1"/>
    <m/>
    <m/>
    <s v="d. Cumplimientos con expectativas del cliente"/>
    <x v="1"/>
    <n v="4"/>
    <s v="SIN FECHA COMO TAL, SE ASIGNA LA INTERMEDIA DEL SEGUNDO SEMESTRE"/>
    <m/>
    <m/>
    <m/>
    <m/>
    <m/>
    <m/>
    <m/>
    <m/>
    <m/>
    <s v="SIN CECO"/>
    <s v="NO"/>
    <s v="HOMECENTER CARTAGENA_x000a_02-SEP-2013-Soporte Administrativo"/>
    <n v="4"/>
    <n v="4"/>
    <n v="1360"/>
    <n v="1360"/>
    <s v="INT"/>
    <s v="d. Cumplimientos con expectativas del cliente-Soporte Administrativo"/>
    <x v="8"/>
  </r>
  <r>
    <n v="4498"/>
    <x v="123"/>
    <x v="10"/>
    <x v="1"/>
    <m/>
    <m/>
    <s v="e. Control de presupuesto"/>
    <x v="1"/>
    <n v="4"/>
    <s v="SIN FECHA COMO TAL, SE ASIGNA LA INTERMEDIA DEL SEGUNDO SEMESTRE"/>
    <m/>
    <m/>
    <m/>
    <m/>
    <m/>
    <m/>
    <m/>
    <m/>
    <m/>
    <s v="SIN CECO"/>
    <s v="NO"/>
    <s v="HOMECENTER CARTAGENA_x000a_02-SEP-2013-Soporte Administrativo"/>
    <n v="4"/>
    <n v="4"/>
    <n v="1360"/>
    <n v="1360"/>
    <s v="INT"/>
    <s v="e. Control de presupuesto-Soporte Administrativo"/>
    <x v="9"/>
  </r>
  <r>
    <n v="4499"/>
    <x v="123"/>
    <x v="10"/>
    <x v="1"/>
    <m/>
    <m/>
    <s v="a. Apoyo y presencia en el proyecto"/>
    <x v="2"/>
    <n v="4"/>
    <s v="SIN FECHA COMO TAL, SE ASIGNA LA INTERMEDIA DEL SEGUNDO SEMESTRE"/>
    <m/>
    <m/>
    <m/>
    <m/>
    <m/>
    <m/>
    <m/>
    <m/>
    <m/>
    <s v="SIN CECO"/>
    <s v="NO"/>
    <s v="HOMECENTER CARTAGENA_x000a_02-SEP-2013-Soporte Directivo (Coordinador y Gerencia)"/>
    <n v="4"/>
    <n v="4"/>
    <n v="1360"/>
    <n v="1360"/>
    <s v="INT"/>
    <s v="a. Apoyo y presencia en el proyecto-Soporte Directivo (Coordinador y Gerencia)"/>
    <x v="10"/>
  </r>
  <r>
    <n v="4500"/>
    <x v="123"/>
    <x v="10"/>
    <x v="1"/>
    <m/>
    <m/>
    <s v="b. Conocimiento del proyecto"/>
    <x v="2"/>
    <n v="4"/>
    <s v="SIN FECHA COMO TAL, SE ASIGNA LA INTERMEDIA DEL SEGUNDO SEMESTRE"/>
    <m/>
    <m/>
    <m/>
    <m/>
    <m/>
    <m/>
    <m/>
    <m/>
    <m/>
    <s v="SIN CECO"/>
    <s v="NO"/>
    <s v="HOMECENTER CARTAGENA_x000a_02-SEP-2013-Soporte Directivo (Coordinador y Gerencia)"/>
    <n v="4"/>
    <n v="4"/>
    <n v="1360"/>
    <n v="1360"/>
    <s v="INT"/>
    <s v="b. Conocimiento del proyecto-Soporte Directivo (Coordinador y Gerencia)"/>
    <x v="11"/>
  </r>
  <r>
    <n v="4501"/>
    <x v="123"/>
    <x v="10"/>
    <x v="1"/>
    <m/>
    <m/>
    <s v="c. Planteamiento de soluciones y manejo de conflictos"/>
    <x v="2"/>
    <n v="4"/>
    <s v="SIN FECHA COMO TAL, SE ASIGNA LA INTERMEDIA DEL SEGUNDO SEMESTRE"/>
    <m/>
    <m/>
    <m/>
    <m/>
    <m/>
    <m/>
    <m/>
    <m/>
    <m/>
    <s v="SIN CECO"/>
    <s v="NO"/>
    <s v="HOMECENTER CARTAGENA_x000a_02-SEP-2013-Soporte Directivo (Coordinador y Gerencia)"/>
    <n v="4"/>
    <n v="4"/>
    <n v="1360"/>
    <n v="1360"/>
    <s v="INT"/>
    <s v="c. Planteamiento de soluciones y manejo de conflictos-Soporte Directivo (Coordinador y Gerencia)"/>
    <x v="12"/>
  </r>
  <r>
    <n v="4502"/>
    <x v="123"/>
    <x v="10"/>
    <x v="1"/>
    <m/>
    <m/>
    <s v="d. Cumplimiento de compromisos"/>
    <x v="2"/>
    <n v="4"/>
    <s v="SIN FECHA COMO TAL, SE ASIGNA LA INTERMEDIA DEL SEGUNDO SEMESTRE"/>
    <m/>
    <m/>
    <m/>
    <m/>
    <m/>
    <m/>
    <m/>
    <m/>
    <m/>
    <s v="SIN CECO"/>
    <s v="NO"/>
    <s v="HOMECENTER CARTAGENA_x000a_02-SEP-2013-Soporte Directivo (Coordinador y Gerencia)"/>
    <n v="4"/>
    <n v="4"/>
    <n v="1360"/>
    <n v="1360"/>
    <s v="INT"/>
    <s v="d. Cumplimiento de compromisos-Soporte Directivo (Coordinador y Gerencia)"/>
    <x v="13"/>
  </r>
  <r>
    <n v="4503"/>
    <x v="123"/>
    <x v="10"/>
    <x v="1"/>
    <m/>
    <m/>
    <s v="e. Manejo del cliente"/>
    <x v="2"/>
    <n v="4"/>
    <s v="SIN FECHA COMO TAL, SE ASIGNA LA INTERMEDIA DEL SEGUNDO SEMESTRE"/>
    <m/>
    <m/>
    <m/>
    <m/>
    <m/>
    <m/>
    <m/>
    <m/>
    <m/>
    <s v="SIN CECO"/>
    <s v="NO"/>
    <s v="HOMECENTER CARTAGENA_x000a_02-SEP-2013-Soporte Directivo (Coordinador y Gerencia)"/>
    <n v="4"/>
    <n v="4"/>
    <n v="1360"/>
    <n v="1360"/>
    <s v="INT"/>
    <s v="e. Manejo del cliente-Soporte Directivo (Coordinador y Gerencia)"/>
    <x v="14"/>
  </r>
  <r>
    <n v="4504"/>
    <x v="123"/>
    <x v="10"/>
    <x v="1"/>
    <m/>
    <m/>
    <s v="a. Idoneidad del personal"/>
    <x v="3"/>
    <n v="4"/>
    <s v="SIN FECHA COMO TAL, SE ASIGNA LA INTERMEDIA DEL SEGUNDO SEMESTRE"/>
    <m/>
    <m/>
    <m/>
    <m/>
    <m/>
    <m/>
    <m/>
    <m/>
    <m/>
    <s v="SIN CECO"/>
    <s v="NO"/>
    <s v="HOMECENTER CARTAGENA_x000a_02-SEP-2013-Personal que presta el servicio en obra"/>
    <n v="4"/>
    <n v="4"/>
    <n v="1360"/>
    <n v="1360"/>
    <s v="INT"/>
    <s v="a. Idoneidad del personal-Personal que presta el servicio en obra"/>
    <x v="15"/>
  </r>
  <r>
    <n v="4505"/>
    <x v="123"/>
    <x v="10"/>
    <x v="1"/>
    <m/>
    <m/>
    <s v="b. Oportuna atención al cliente"/>
    <x v="3"/>
    <n v="4"/>
    <s v="SIN FECHA COMO TAL, SE ASIGNA LA INTERMEDIA DEL SEGUNDO SEMESTRE"/>
    <m/>
    <m/>
    <m/>
    <m/>
    <m/>
    <m/>
    <m/>
    <m/>
    <m/>
    <s v="SIN CECO"/>
    <s v="NO"/>
    <s v="HOMECENTER CARTAGENA_x000a_02-SEP-2013-Personal que presta el servicio en obra"/>
    <n v="4"/>
    <n v="4"/>
    <n v="1360"/>
    <n v="1360"/>
    <s v="INT"/>
    <s v="b. Oportuna atención al cliente-Personal que presta el servicio en obra"/>
    <x v="16"/>
  </r>
  <r>
    <n v="4506"/>
    <x v="123"/>
    <x v="10"/>
    <x v="1"/>
    <m/>
    <m/>
    <s v="c. Compromiso con el proyecto"/>
    <x v="3"/>
    <n v="4"/>
    <s v="SIN FECHA COMO TAL, SE ASIGNA LA INTERMEDIA DEL SEGUNDO SEMESTRE"/>
    <m/>
    <m/>
    <m/>
    <m/>
    <m/>
    <m/>
    <m/>
    <m/>
    <m/>
    <s v="SIN CECO"/>
    <s v="NO"/>
    <s v="HOMECENTER CARTAGENA_x000a_02-SEP-2013-Personal que presta el servicio en obra"/>
    <n v="4"/>
    <n v="4"/>
    <n v="1360"/>
    <n v="1360"/>
    <s v="INT"/>
    <s v="c. Compromiso con el proyecto-Personal que presta el servicio en obra"/>
    <x v="17"/>
  </r>
  <r>
    <n v="4507"/>
    <x v="123"/>
    <x v="10"/>
    <x v="1"/>
    <m/>
    <m/>
    <s v="d. Cumplimiento de compromisos"/>
    <x v="3"/>
    <n v="4"/>
    <s v="SIN FECHA COMO TAL, SE ASIGNA LA INTERMEDIA DEL SEGUNDO SEMESTRE"/>
    <m/>
    <m/>
    <m/>
    <m/>
    <m/>
    <m/>
    <m/>
    <m/>
    <m/>
    <s v="SIN CECO"/>
    <s v="NO"/>
    <s v="HOMECENTER CARTAGENA_x000a_02-SEP-2013-Personal que presta el servicio en obra"/>
    <n v="4"/>
    <n v="4"/>
    <n v="1360"/>
    <n v="1360"/>
    <s v="INT"/>
    <s v="d. Cumplimiento de compromisos-Personal que presta el servicio en obra"/>
    <x v="18"/>
  </r>
  <r>
    <n v="4508"/>
    <x v="123"/>
    <x v="10"/>
    <x v="1"/>
    <m/>
    <m/>
    <s v="e. Proactividad en desarrollo de funciones"/>
    <x v="3"/>
    <n v="4"/>
    <s v="SIN FECHA COMO TAL, SE ASIGNA LA INTERMEDIA DEL SEGUNDO SEMESTRE"/>
    <m/>
    <m/>
    <m/>
    <m/>
    <m/>
    <m/>
    <m/>
    <m/>
    <m/>
    <s v="SIN CECO"/>
    <s v="NO"/>
    <s v="HOMECENTER CARTAGENA_x000a_02-SEP-2013-Personal que presta el servicio en obra"/>
    <n v="4"/>
    <n v="4"/>
    <n v="1360"/>
    <n v="1360"/>
    <s v="INT"/>
    <s v="e. Proactividad en desarrollo de funciones-Personal que presta el servicio en obra"/>
    <x v="19"/>
  </r>
  <r>
    <n v="4509"/>
    <x v="123"/>
    <x v="10"/>
    <x v="1"/>
    <m/>
    <m/>
    <s v="a. Calidad del Contenido"/>
    <x v="4"/>
    <n v="4"/>
    <s v="SIN FECHA COMO TAL, SE ASIGNA LA INTERMEDIA DEL SEGUNDO SEMESTRE"/>
    <m/>
    <m/>
    <m/>
    <m/>
    <m/>
    <m/>
    <m/>
    <m/>
    <m/>
    <s v="SIN CECO"/>
    <s v="NO"/>
    <s v="HOMECENTER CARTAGENA_x000a_02-SEP-2013-Productos Asociados de PAYC (Informes, Control de presupuesto y Programación y actas)"/>
    <n v="4"/>
    <n v="4"/>
    <n v="1360"/>
    <n v="1360"/>
    <s v="INT"/>
    <s v="a. Calidad del Contenido-Productos Asociados de PAYC (Informes, Control de presupuesto y Programación y actas)"/>
    <x v="20"/>
  </r>
  <r>
    <n v="4510"/>
    <x v="123"/>
    <x v="10"/>
    <x v="1"/>
    <m/>
    <m/>
    <s v="b. Claridad del Contenido"/>
    <x v="4"/>
    <n v="4"/>
    <s v="SIN FECHA COMO TAL, SE ASIGNA LA INTERMEDIA DEL SEGUNDO SEMESTRE"/>
    <m/>
    <m/>
    <m/>
    <m/>
    <m/>
    <m/>
    <m/>
    <m/>
    <m/>
    <s v="SIN CECO"/>
    <s v="NO"/>
    <s v="HOMECENTER CARTAGENA_x000a_02-SEP-2013-Productos Asociados de PAYC (Informes, Control de presupuesto y Programación y actas)"/>
    <n v="4"/>
    <n v="4"/>
    <n v="1360"/>
    <n v="1360"/>
    <s v="INT"/>
    <s v="b. Claridad del Contenido-Productos Asociados de PAYC (Informes, Control de presupuesto y Programación y actas)"/>
    <x v="21"/>
  </r>
  <r>
    <n v="4511"/>
    <x v="123"/>
    <x v="10"/>
    <x v="1"/>
    <m/>
    <m/>
    <s v="c. Oportunidad en la entrega"/>
    <x v="4"/>
    <n v="4"/>
    <s v="SIN FECHA COMO TAL, SE ASIGNA LA INTERMEDIA DEL SEGUNDO SEMESTRE"/>
    <m/>
    <m/>
    <m/>
    <m/>
    <m/>
    <m/>
    <m/>
    <m/>
    <m/>
    <s v="SIN CECO"/>
    <s v="NO"/>
    <s v="HOMECENTER CARTAGENA_x000a_02-SEP-2013-Productos Asociados de PAYC (Informes, Control de presupuesto y Programación y actas)"/>
    <n v="4"/>
    <n v="4"/>
    <n v="1360"/>
    <n v="1360"/>
    <s v="INT"/>
    <s v="c. Oportunidad en la entrega-Productos Asociados de PAYC (Informes, Control de presupuesto y Programación y actas)"/>
    <x v="22"/>
  </r>
  <r>
    <n v="4512"/>
    <x v="123"/>
    <x v="10"/>
    <x v="1"/>
    <m/>
    <m/>
    <s v="d. Precisión de la información"/>
    <x v="4"/>
    <n v="4"/>
    <s v="SIN FECHA COMO TAL, SE ASIGNA LA INTERMEDIA DEL SEGUNDO SEMESTRE"/>
    <m/>
    <m/>
    <m/>
    <m/>
    <m/>
    <m/>
    <m/>
    <m/>
    <m/>
    <s v="SIN CECO"/>
    <s v="NO"/>
    <s v="HOMECENTER CARTAGENA_x000a_02-SEP-2013-Productos Asociados de PAYC (Informes, Control de presupuesto y Programación y actas)"/>
    <n v="4"/>
    <n v="4"/>
    <n v="1360"/>
    <n v="1360"/>
    <s v="INT"/>
    <s v="d. Precisión de la información-Productos Asociados de PAYC (Informes, Control de presupuesto y Programación y actas)"/>
    <x v="23"/>
  </r>
  <r>
    <n v="4513"/>
    <x v="123"/>
    <x v="10"/>
    <x v="1"/>
    <m/>
    <m/>
    <s v="e. Diagramación"/>
    <x v="4"/>
    <n v="4"/>
    <s v="SIN FECHA COMO TAL, SE ASIGNA LA INTERMEDIA DEL SEGUNDO SEMESTRE"/>
    <m/>
    <m/>
    <m/>
    <m/>
    <m/>
    <m/>
    <m/>
    <m/>
    <m/>
    <s v="SIN CECO"/>
    <s v="NO"/>
    <s v="HOMECENTER CARTAGENA_x000a_02-SEP-2013-Productos Asociados de PAYC (Informes, Control de presupuesto y Programación y actas)"/>
    <n v="4"/>
    <n v="4"/>
    <n v="1360"/>
    <n v="1360"/>
    <s v="INT"/>
    <s v="e. Diagramación-Productos Asociados de PAYC (Informes, Control de presupuesto y Programación y actas)"/>
    <x v="24"/>
  </r>
  <r>
    <n v="4514"/>
    <x v="123"/>
    <x v="10"/>
    <x v="1"/>
    <m/>
    <m/>
    <s v="a. Cumplimiento"/>
    <x v="5"/>
    <n v="4"/>
    <s v="SIN FECHA COMO TAL, SE ASIGNA LA INTERMEDIA DEL SEGUNDO SEMESTRE"/>
    <m/>
    <m/>
    <m/>
    <m/>
    <m/>
    <m/>
    <m/>
    <m/>
    <m/>
    <s v="SIN CECO"/>
    <s v="NO"/>
    <s v="HOMECENTER CARTAGENA_x000a_02-SEP-2013-Compromisos Pactados"/>
    <n v="4"/>
    <n v="4"/>
    <n v="1360"/>
    <n v="1360"/>
    <s v="INT"/>
    <s v="a. Cumplimiento-Compromisos Pactados"/>
    <x v="25"/>
  </r>
  <r>
    <n v="4515"/>
    <x v="123"/>
    <x v="10"/>
    <x v="1"/>
    <m/>
    <m/>
    <s v="b. Satisface expectativas"/>
    <x v="5"/>
    <n v="4"/>
    <s v="SIN FECHA COMO TAL, SE ASIGNA LA INTERMEDIA DEL SEGUNDO SEMESTRE"/>
    <m/>
    <m/>
    <m/>
    <m/>
    <m/>
    <m/>
    <m/>
    <m/>
    <m/>
    <s v="SIN CECO"/>
    <s v="NO"/>
    <s v="HOMECENTER CARTAGENA_x000a_02-SEP-2013-Compromisos Pactados"/>
    <n v="4"/>
    <n v="4"/>
    <n v="1360"/>
    <n v="1360"/>
    <s v="INT"/>
    <s v="b. Satisface expectativas-Compromisos Pactados"/>
    <x v="26"/>
  </r>
  <r>
    <n v="4516"/>
    <x v="123"/>
    <x v="10"/>
    <x v="1"/>
    <m/>
    <m/>
    <s v="c. Calidad de la Información suministrada"/>
    <x v="5"/>
    <n v="4"/>
    <s v="SIN FECHA COMO TAL, SE ASIGNA LA INTERMEDIA DEL SEGUNDO SEMESTRE"/>
    <m/>
    <m/>
    <m/>
    <m/>
    <m/>
    <m/>
    <m/>
    <m/>
    <m/>
    <s v="SIN CECO"/>
    <s v="NO"/>
    <s v="HOMECENTER CARTAGENA_x000a_02-SEP-2013-Compromisos Pactados"/>
    <n v="4"/>
    <n v="4"/>
    <n v="1360"/>
    <n v="1360"/>
    <s v="INT"/>
    <s v="c. Calidad de la Información suministrada-Compromisos Pactados"/>
    <x v="27"/>
  </r>
  <r>
    <n v="4517"/>
    <x v="123"/>
    <x v="10"/>
    <x v="1"/>
    <m/>
    <m/>
    <s v="d. Disposición del personal de PAYC a las solicitudes del cliente"/>
    <x v="5"/>
    <n v="4"/>
    <s v="SIN FECHA COMO TAL, SE ASIGNA LA INTERMEDIA DEL SEGUNDO SEMESTRE"/>
    <m/>
    <m/>
    <m/>
    <m/>
    <m/>
    <m/>
    <m/>
    <m/>
    <m/>
    <s v="SIN CECO"/>
    <s v="NO"/>
    <s v="HOMECENTER CARTAGENA_x000a_02-SEP-2013-Compromisos Pactados"/>
    <n v="4"/>
    <n v="4"/>
    <n v="1360"/>
    <n v="1360"/>
    <s v="INT"/>
    <s v="d. Disposición del personal de PAYC a las solicitudes del cliente-Compromisos Pactados"/>
    <x v="28"/>
  </r>
  <r>
    <n v="4518"/>
    <x v="123"/>
    <x v="10"/>
    <x v="1"/>
    <m/>
    <m/>
    <s v="e. Coherencia entre lo solicitado y lo entregado"/>
    <x v="5"/>
    <n v="4"/>
    <s v="SIN FECHA COMO TAL, SE ASIGNA LA INTERMEDIA DEL SEGUNDO SEMESTRE"/>
    <m/>
    <m/>
    <m/>
    <m/>
    <m/>
    <m/>
    <m/>
    <m/>
    <m/>
    <s v="SIN CECO"/>
    <s v="NO"/>
    <s v="HOMECENTER CARTAGENA_x000a_02-SEP-2013-Compromisos Pactados"/>
    <n v="4"/>
    <n v="4"/>
    <n v="1360"/>
    <n v="1360"/>
    <s v="INT"/>
    <s v="e. Coherencia entre lo solicitado y lo entregado-Compromisos Pactados"/>
    <x v="29"/>
  </r>
  <r>
    <n v="4519"/>
    <x v="123"/>
    <x v="10"/>
    <x v="1"/>
    <m/>
    <m/>
    <s v="Grado de Satisfacción con el Servicio Prestado"/>
    <x v="6"/>
    <n v="4"/>
    <s v="SIN FECHA COMO TAL, SE ASIGNA LA INTERMEDIA DEL SEGUNDO SEMESTRE"/>
    <m/>
    <m/>
    <m/>
    <m/>
    <m/>
    <m/>
    <m/>
    <m/>
    <m/>
    <s v="SIN CECO"/>
    <s v="NO"/>
    <s v="HOMECENTER CARTAGENA_x000a_02-SEP-2013-Grado de Satisfacción con el Servicio Prestado"/>
    <n v="4"/>
    <n v="4"/>
    <n v="1360"/>
    <n v="1360"/>
    <s v="INT"/>
    <s v="Grado de Satisfacción con el Servicio Prestado-Grado de Satisfacción con el Servicio Prestado"/>
    <x v="30"/>
  </r>
  <r>
    <n v="4520"/>
    <x v="123"/>
    <x v="10"/>
    <x v="1"/>
    <m/>
    <m/>
    <s v="Posibilidad de Volver a Contratar con PAYC"/>
    <x v="7"/>
    <n v="4"/>
    <s v="SIN FECHA COMO TAL, SE ASIGNA LA INTERMEDIA DEL SEGUNDO SEMESTRE"/>
    <m/>
    <m/>
    <m/>
    <m/>
    <m/>
    <m/>
    <m/>
    <m/>
    <m/>
    <s v="SIN CECO"/>
    <s v="NO"/>
    <s v="HOMECENTER CARTAGENA_x000a_02-SEP-2013-Posibilidad de Volver a Contratar con PAYC"/>
    <n v="4"/>
    <n v="4"/>
    <n v="1360"/>
    <n v="1360"/>
    <s v="INT"/>
    <s v="Posibilidad de Volver a Contratar con PAYC-Posibilidad de Volver a Contratar con PAYC"/>
    <x v="31"/>
  </r>
  <r>
    <n v="4521"/>
    <x v="123"/>
    <x v="10"/>
    <x v="1"/>
    <m/>
    <m/>
    <s v="Principales fortalezas en el servicio que presta PAYC"/>
    <x v="8"/>
    <s v="Oportunidad en la información requerida-"/>
    <s v="SIN FECHA COMO TAL, SE ASIGNA LA INTERMEDIA DEL SEGUNDO SEMESTRE"/>
    <s v="OPORTUNIDAD INFORMES"/>
    <m/>
    <m/>
    <m/>
    <m/>
    <m/>
    <m/>
    <m/>
    <m/>
    <s v="SIN CECO"/>
    <s v="NO"/>
    <s v="HOMECENTER CARTAGENA_x000a_02-SEP-2013-Fortalezas PAYC"/>
    <s v="Oportunidad en la información requerida-"/>
    <n v="0"/>
    <n v="1360"/>
    <n v="1360"/>
    <s v="INT"/>
    <s v="Principales fortalezas en el servicio que presta PAYC-Fortalezas PAYC"/>
    <x v="32"/>
  </r>
  <r>
    <n v="4522"/>
    <x v="123"/>
    <x v="10"/>
    <x v="1"/>
    <m/>
    <m/>
    <s v="Principales debilidades en el servicio que presta PAYC"/>
    <x v="9"/>
    <s v="Seguimiento durante algunas actividades, se detectan hasta el final los errores-"/>
    <s v="SIN FECHA COMO TAL, SE ASIGNA LA INTERMEDIA DEL SEGUNDO SEMESTRE"/>
    <s v="SEGUIMIENTO - DURANTE ALGUNAS ACTIVIDADES SE DETECTAN HASTA EL FINAL LOS ERRORES"/>
    <m/>
    <m/>
    <m/>
    <m/>
    <m/>
    <m/>
    <m/>
    <m/>
    <s v="SIN CECO"/>
    <s v="NO"/>
    <s v="HOMECENTER CARTAGENA_x000a_02-SEP-2013-Debilidades PAYC"/>
    <s v="Seguimiento durante algunas actividades, se detectan hasta el final los errores-"/>
    <n v="0"/>
    <n v="1360"/>
    <n v="1360"/>
    <s v="INT"/>
    <s v="Principales debilidades en el servicio que presta PAYC-Debilidades PAYC"/>
    <x v="33"/>
  </r>
  <r>
    <n v="4523"/>
    <x v="124"/>
    <x v="10"/>
    <x v="1"/>
    <m/>
    <m/>
    <s v="a. Conocimiento específico de temas aplicables al proyecto"/>
    <x v="0"/>
    <n v="4"/>
    <s v="SIN FECHA COMO TAL, SE ASIGNA LA INTERMEDIA DEL SEGUNDO SEMESTRE"/>
    <m/>
    <m/>
    <m/>
    <m/>
    <m/>
    <m/>
    <m/>
    <m/>
    <m/>
    <s v="SIN CECO"/>
    <s v="NO"/>
    <s v="HOMECENTER CHÍA_x000a_10-SEP-2013-Soporte Técnico"/>
    <n v="4"/>
    <n v="4"/>
    <n v="1437"/>
    <n v="1437"/>
    <s v="INT"/>
    <s v="a. Conocimiento específico de temas aplicables al proyecto-Soporte Técnico"/>
    <x v="0"/>
  </r>
  <r>
    <n v="4524"/>
    <x v="124"/>
    <x v="10"/>
    <x v="1"/>
    <m/>
    <m/>
    <s v="b. Idoneidad y Calidad del soporte"/>
    <x v="0"/>
    <n v="5"/>
    <s v="SIN FECHA COMO TAL, SE ASIGNA LA INTERMEDIA DEL SEGUNDO SEMESTRE"/>
    <m/>
    <m/>
    <m/>
    <m/>
    <m/>
    <m/>
    <m/>
    <m/>
    <m/>
    <s v="SIN CECO"/>
    <s v="NO"/>
    <s v="HOMECENTER CHÍA_x000a_10-SEP-2013-Soporte Técnico"/>
    <n v="5"/>
    <n v="5"/>
    <n v="1437"/>
    <n v="1437"/>
    <s v="INT"/>
    <s v="b. Idoneidad y Calidad del soporte-Soporte Técnico"/>
    <x v="1"/>
  </r>
  <r>
    <n v="4525"/>
    <x v="124"/>
    <x v="10"/>
    <x v="1"/>
    <m/>
    <m/>
    <s v="c. Cumplimiento de especificaciones técnicas de construcción"/>
    <x v="0"/>
    <n v="5"/>
    <s v="SIN FECHA COMO TAL, SE ASIGNA LA INTERMEDIA DEL SEGUNDO SEMESTRE"/>
    <m/>
    <m/>
    <m/>
    <m/>
    <m/>
    <m/>
    <m/>
    <m/>
    <m/>
    <s v="SIN CECO"/>
    <s v="NO"/>
    <s v="HOMECENTER CHÍA_x000a_10-SEP-2013-Soporte Técnico"/>
    <n v="5"/>
    <n v="5"/>
    <n v="1437"/>
    <n v="1437"/>
    <s v="INT"/>
    <s v="c. Cumplimiento de especificaciones técnicas de construcción-Soporte Técnico"/>
    <x v="2"/>
  </r>
  <r>
    <n v="4526"/>
    <x v="124"/>
    <x v="10"/>
    <x v="1"/>
    <m/>
    <m/>
    <s v="d. Confiabilidad de los conceptos aplicados"/>
    <x v="0"/>
    <n v="5"/>
    <s v="SIN FECHA COMO TAL, SE ASIGNA LA INTERMEDIA DEL SEGUNDO SEMESTRE"/>
    <m/>
    <m/>
    <m/>
    <m/>
    <m/>
    <m/>
    <m/>
    <m/>
    <m/>
    <s v="SIN CECO"/>
    <s v="NO"/>
    <s v="HOMECENTER CHÍA_x000a_10-SEP-2013-Soporte Técnico"/>
    <n v="5"/>
    <n v="5"/>
    <n v="1437"/>
    <n v="1437"/>
    <s v="INT"/>
    <s v="d. Confiabilidad de los conceptos aplicados-Soporte Técnico"/>
    <x v="3"/>
  </r>
  <r>
    <n v="4527"/>
    <x v="124"/>
    <x v="10"/>
    <x v="1"/>
    <m/>
    <m/>
    <s v="e. Oportunidad en entrega de información o requerimientos"/>
    <x v="0"/>
    <n v="5"/>
    <s v="SIN FECHA COMO TAL, SE ASIGNA LA INTERMEDIA DEL SEGUNDO SEMESTRE"/>
    <m/>
    <m/>
    <m/>
    <m/>
    <m/>
    <m/>
    <m/>
    <m/>
    <m/>
    <s v="SIN CECO"/>
    <s v="NO"/>
    <s v="HOMECENTER CHÍA_x000a_10-SEP-2013-Soporte Técnico"/>
    <n v="5"/>
    <n v="5"/>
    <n v="1437"/>
    <n v="1437"/>
    <s v="INT"/>
    <s v="e. Oportunidad en entrega de información o requerimientos-Soporte Técnico"/>
    <x v="4"/>
  </r>
  <r>
    <n v="4528"/>
    <x v="124"/>
    <x v="10"/>
    <x v="1"/>
    <m/>
    <m/>
    <s v="a. Oportunidad de la gestión en obra"/>
    <x v="1"/>
    <n v="5"/>
    <s v="SIN FECHA COMO TAL, SE ASIGNA LA INTERMEDIA DEL SEGUNDO SEMESTRE"/>
    <m/>
    <m/>
    <m/>
    <m/>
    <m/>
    <m/>
    <m/>
    <m/>
    <m/>
    <s v="SIN CECO"/>
    <s v="NO"/>
    <s v="HOMECENTER CHÍA_x000a_10-SEP-2013-Soporte Administrativo"/>
    <n v="5"/>
    <n v="5"/>
    <n v="1437"/>
    <n v="1437"/>
    <s v="INT"/>
    <s v="a. Oportunidad de la gestión en obra-Soporte Administrativo"/>
    <x v="5"/>
  </r>
  <r>
    <n v="4529"/>
    <x v="124"/>
    <x v="10"/>
    <x v="1"/>
    <m/>
    <m/>
    <s v="b. Manejo administrativo del proyecto"/>
    <x v="1"/>
    <n v="4"/>
    <s v="SIN FECHA COMO TAL, SE ASIGNA LA INTERMEDIA DEL SEGUNDO SEMESTRE"/>
    <m/>
    <m/>
    <m/>
    <m/>
    <m/>
    <m/>
    <m/>
    <m/>
    <m/>
    <s v="SIN CECO"/>
    <s v="NO"/>
    <s v="HOMECENTER CHÍA_x000a_10-SEP-2013-Soporte Administrativo"/>
    <n v="4"/>
    <n v="4"/>
    <n v="1437"/>
    <n v="1437"/>
    <s v="INT"/>
    <s v="b. Manejo administrativo del proyecto-Soporte Administrativo"/>
    <x v="6"/>
  </r>
  <r>
    <n v="4530"/>
    <x v="124"/>
    <x v="10"/>
    <x v="1"/>
    <m/>
    <m/>
    <s v="c. Información clara y veraz sobre la administración de proyecto"/>
    <x v="1"/>
    <n v="5"/>
    <s v="SIN FECHA COMO TAL, SE ASIGNA LA INTERMEDIA DEL SEGUNDO SEMESTRE"/>
    <m/>
    <m/>
    <m/>
    <m/>
    <m/>
    <m/>
    <m/>
    <m/>
    <m/>
    <s v="SIN CECO"/>
    <s v="NO"/>
    <s v="HOMECENTER CHÍA_x000a_10-SEP-2013-Soporte Administrativo"/>
    <n v="5"/>
    <n v="5"/>
    <n v="1437"/>
    <n v="1437"/>
    <s v="INT"/>
    <s v="c. Información clara y veraz sobre la administración de proyecto-Soporte Administrativo"/>
    <x v="7"/>
  </r>
  <r>
    <n v="4531"/>
    <x v="124"/>
    <x v="10"/>
    <x v="1"/>
    <m/>
    <m/>
    <s v="d. Cumplimientos con expectativas del cliente"/>
    <x v="1"/>
    <n v="5"/>
    <s v="SIN FECHA COMO TAL, SE ASIGNA LA INTERMEDIA DEL SEGUNDO SEMESTRE"/>
    <m/>
    <m/>
    <m/>
    <m/>
    <m/>
    <m/>
    <m/>
    <m/>
    <m/>
    <s v="SIN CECO"/>
    <s v="NO"/>
    <s v="HOMECENTER CHÍA_x000a_10-SEP-2013-Soporte Administrativo"/>
    <n v="5"/>
    <n v="5"/>
    <n v="1437"/>
    <n v="1437"/>
    <s v="INT"/>
    <s v="d. Cumplimientos con expectativas del cliente-Soporte Administrativo"/>
    <x v="8"/>
  </r>
  <r>
    <n v="4532"/>
    <x v="124"/>
    <x v="10"/>
    <x v="1"/>
    <m/>
    <m/>
    <s v="e. Control de presupuesto"/>
    <x v="1"/>
    <n v="4"/>
    <s v="SIN FECHA COMO TAL, SE ASIGNA LA INTERMEDIA DEL SEGUNDO SEMESTRE"/>
    <m/>
    <m/>
    <m/>
    <m/>
    <m/>
    <m/>
    <m/>
    <m/>
    <m/>
    <s v="SIN CECO"/>
    <s v="NO"/>
    <s v="HOMECENTER CHÍA_x000a_10-SEP-2013-Soporte Administrativo"/>
    <n v="4"/>
    <n v="4"/>
    <n v="1437"/>
    <n v="1437"/>
    <s v="INT"/>
    <s v="e. Control de presupuesto-Soporte Administrativo"/>
    <x v="9"/>
  </r>
  <r>
    <n v="4533"/>
    <x v="124"/>
    <x v="10"/>
    <x v="1"/>
    <m/>
    <m/>
    <s v="a. Apoyo y presencia en el proyecto"/>
    <x v="2"/>
    <n v="5"/>
    <s v="SIN FECHA COMO TAL, SE ASIGNA LA INTERMEDIA DEL SEGUNDO SEMESTRE"/>
    <m/>
    <m/>
    <m/>
    <m/>
    <m/>
    <m/>
    <m/>
    <m/>
    <m/>
    <s v="SIN CECO"/>
    <s v="NO"/>
    <s v="HOMECENTER CHÍA_x000a_10-SEP-2013-Soporte Directivo (Coordinador y Gerencia)"/>
    <n v="5"/>
    <n v="5"/>
    <n v="1437"/>
    <n v="1437"/>
    <s v="INT"/>
    <s v="a. Apoyo y presencia en el proyecto-Soporte Directivo (Coordinador y Gerencia)"/>
    <x v="10"/>
  </r>
  <r>
    <n v="4534"/>
    <x v="124"/>
    <x v="10"/>
    <x v="1"/>
    <m/>
    <m/>
    <s v="b. Conocimiento del proyecto"/>
    <x v="2"/>
    <n v="5"/>
    <s v="SIN FECHA COMO TAL, SE ASIGNA LA INTERMEDIA DEL SEGUNDO SEMESTRE"/>
    <m/>
    <m/>
    <m/>
    <m/>
    <m/>
    <m/>
    <m/>
    <m/>
    <m/>
    <s v="SIN CECO"/>
    <s v="NO"/>
    <s v="HOMECENTER CHÍA_x000a_10-SEP-2013-Soporte Directivo (Coordinador y Gerencia)"/>
    <n v="5"/>
    <n v="5"/>
    <n v="1437"/>
    <n v="1437"/>
    <s v="INT"/>
    <s v="b. Conocimiento del proyecto-Soporte Directivo (Coordinador y Gerencia)"/>
    <x v="11"/>
  </r>
  <r>
    <n v="4535"/>
    <x v="124"/>
    <x v="10"/>
    <x v="1"/>
    <m/>
    <m/>
    <s v="c. Planteamiento de soluciones y manejo de conflictos"/>
    <x v="2"/>
    <n v="5"/>
    <s v="SIN FECHA COMO TAL, SE ASIGNA LA INTERMEDIA DEL SEGUNDO SEMESTRE"/>
    <m/>
    <m/>
    <m/>
    <m/>
    <m/>
    <m/>
    <m/>
    <m/>
    <m/>
    <s v="SIN CECO"/>
    <s v="NO"/>
    <s v="HOMECENTER CHÍA_x000a_10-SEP-2013-Soporte Directivo (Coordinador y Gerencia)"/>
    <n v="5"/>
    <n v="5"/>
    <n v="1437"/>
    <n v="1437"/>
    <s v="INT"/>
    <s v="c. Planteamiento de soluciones y manejo de conflictos-Soporte Directivo (Coordinador y Gerencia)"/>
    <x v="12"/>
  </r>
  <r>
    <n v="4536"/>
    <x v="124"/>
    <x v="10"/>
    <x v="1"/>
    <m/>
    <m/>
    <s v="d. Cumplimiento de compromisos"/>
    <x v="2"/>
    <n v="5"/>
    <s v="SIN FECHA COMO TAL, SE ASIGNA LA INTERMEDIA DEL SEGUNDO SEMESTRE"/>
    <m/>
    <m/>
    <m/>
    <m/>
    <m/>
    <m/>
    <m/>
    <m/>
    <m/>
    <s v="SIN CECO"/>
    <s v="NO"/>
    <s v="HOMECENTER CHÍA_x000a_10-SEP-2013-Soporte Directivo (Coordinador y Gerencia)"/>
    <n v="5"/>
    <n v="5"/>
    <n v="1437"/>
    <n v="1437"/>
    <s v="INT"/>
    <s v="d. Cumplimiento de compromisos-Soporte Directivo (Coordinador y Gerencia)"/>
    <x v="13"/>
  </r>
  <r>
    <n v="4537"/>
    <x v="124"/>
    <x v="10"/>
    <x v="1"/>
    <m/>
    <m/>
    <s v="e. Manejo del cliente"/>
    <x v="2"/>
    <n v="5"/>
    <s v="SIN FECHA COMO TAL, SE ASIGNA LA INTERMEDIA DEL SEGUNDO SEMESTRE"/>
    <m/>
    <m/>
    <m/>
    <m/>
    <m/>
    <m/>
    <m/>
    <m/>
    <m/>
    <s v="SIN CECO"/>
    <s v="NO"/>
    <s v="HOMECENTER CHÍA_x000a_10-SEP-2013-Soporte Directivo (Coordinador y Gerencia)"/>
    <n v="5"/>
    <n v="5"/>
    <n v="1437"/>
    <n v="1437"/>
    <s v="INT"/>
    <s v="e. Manejo del cliente-Soporte Directivo (Coordinador y Gerencia)"/>
    <x v="14"/>
  </r>
  <r>
    <n v="4538"/>
    <x v="124"/>
    <x v="10"/>
    <x v="1"/>
    <m/>
    <m/>
    <s v="a. Idoneidad del personal"/>
    <x v="3"/>
    <n v="5"/>
    <s v="SIN FECHA COMO TAL, SE ASIGNA LA INTERMEDIA DEL SEGUNDO SEMESTRE"/>
    <m/>
    <m/>
    <m/>
    <m/>
    <m/>
    <m/>
    <m/>
    <m/>
    <m/>
    <s v="SIN CECO"/>
    <s v="NO"/>
    <s v="HOMECENTER CHÍA_x000a_10-SEP-2013-Personal que presta el servicio en obra"/>
    <n v="5"/>
    <n v="5"/>
    <n v="1437"/>
    <n v="1437"/>
    <s v="INT"/>
    <s v="a. Idoneidad del personal-Personal que presta el servicio en obra"/>
    <x v="15"/>
  </r>
  <r>
    <n v="4539"/>
    <x v="124"/>
    <x v="10"/>
    <x v="1"/>
    <m/>
    <m/>
    <s v="b. Oportuna atención al cliente"/>
    <x v="3"/>
    <n v="5"/>
    <s v="SIN FECHA COMO TAL, SE ASIGNA LA INTERMEDIA DEL SEGUNDO SEMESTRE"/>
    <m/>
    <m/>
    <m/>
    <m/>
    <m/>
    <m/>
    <m/>
    <m/>
    <m/>
    <s v="SIN CECO"/>
    <s v="NO"/>
    <s v="HOMECENTER CHÍA_x000a_10-SEP-2013-Personal que presta el servicio en obra"/>
    <n v="5"/>
    <n v="5"/>
    <n v="1437"/>
    <n v="1437"/>
    <s v="INT"/>
    <s v="b. Oportuna atención al cliente-Personal que presta el servicio en obra"/>
    <x v="16"/>
  </r>
  <r>
    <n v="4540"/>
    <x v="124"/>
    <x v="10"/>
    <x v="1"/>
    <m/>
    <m/>
    <s v="c. Compromiso con el proyecto"/>
    <x v="3"/>
    <n v="5"/>
    <s v="SIN FECHA COMO TAL, SE ASIGNA LA INTERMEDIA DEL SEGUNDO SEMESTRE"/>
    <m/>
    <m/>
    <m/>
    <m/>
    <m/>
    <m/>
    <m/>
    <m/>
    <m/>
    <s v="SIN CECO"/>
    <s v="NO"/>
    <s v="HOMECENTER CHÍA_x000a_10-SEP-2013-Personal que presta el servicio en obra"/>
    <n v="5"/>
    <n v="5"/>
    <n v="1437"/>
    <n v="1437"/>
    <s v="INT"/>
    <s v="c. Compromiso con el proyecto-Personal que presta el servicio en obra"/>
    <x v="17"/>
  </r>
  <r>
    <n v="4541"/>
    <x v="124"/>
    <x v="10"/>
    <x v="1"/>
    <m/>
    <m/>
    <s v="d. Cumplimiento de compromisos"/>
    <x v="3"/>
    <n v="5"/>
    <s v="SIN FECHA COMO TAL, SE ASIGNA LA INTERMEDIA DEL SEGUNDO SEMESTRE"/>
    <m/>
    <m/>
    <m/>
    <m/>
    <m/>
    <m/>
    <m/>
    <m/>
    <m/>
    <s v="SIN CECO"/>
    <s v="NO"/>
    <s v="HOMECENTER CHÍA_x000a_10-SEP-2013-Personal que presta el servicio en obra"/>
    <n v="5"/>
    <n v="5"/>
    <n v="1437"/>
    <n v="1437"/>
    <s v="INT"/>
    <s v="d. Cumplimiento de compromisos-Personal que presta el servicio en obra"/>
    <x v="18"/>
  </r>
  <r>
    <n v="4542"/>
    <x v="124"/>
    <x v="10"/>
    <x v="1"/>
    <m/>
    <m/>
    <s v="e. Proactividad en desarrollo de funciones"/>
    <x v="3"/>
    <n v="4"/>
    <s v="SIN FECHA COMO TAL, SE ASIGNA LA INTERMEDIA DEL SEGUNDO SEMESTRE"/>
    <m/>
    <m/>
    <m/>
    <m/>
    <m/>
    <m/>
    <m/>
    <m/>
    <m/>
    <s v="SIN CECO"/>
    <s v="NO"/>
    <s v="HOMECENTER CHÍA_x000a_10-SEP-2013-Personal que presta el servicio en obra"/>
    <n v="4"/>
    <n v="4"/>
    <n v="1437"/>
    <n v="1437"/>
    <s v="INT"/>
    <s v="e. Proactividad en desarrollo de funciones-Personal que presta el servicio en obra"/>
    <x v="19"/>
  </r>
  <r>
    <n v="4543"/>
    <x v="124"/>
    <x v="10"/>
    <x v="1"/>
    <m/>
    <m/>
    <s v="a. Calidad del Contenido"/>
    <x v="4"/>
    <n v="5"/>
    <s v="SIN FECHA COMO TAL, SE ASIGNA LA INTERMEDIA DEL SEGUNDO SEMESTRE"/>
    <m/>
    <m/>
    <m/>
    <m/>
    <m/>
    <m/>
    <m/>
    <m/>
    <m/>
    <s v="SIN CECO"/>
    <s v="NO"/>
    <s v="HOMECENTER CHÍA_x000a_10-SEP-2013-Productos Asociados de PAYC (Informes, Control de presupuesto y Programación y actas)"/>
    <n v="5"/>
    <n v="5"/>
    <n v="1437"/>
    <n v="1437"/>
    <s v="INT"/>
    <s v="a. Calidad del Contenido-Productos Asociados de PAYC (Informes, Control de presupuesto y Programación y actas)"/>
    <x v="20"/>
  </r>
  <r>
    <n v="4544"/>
    <x v="124"/>
    <x v="10"/>
    <x v="1"/>
    <m/>
    <m/>
    <s v="b. Claridad del Contenido"/>
    <x v="4"/>
    <n v="5"/>
    <s v="SIN FECHA COMO TAL, SE ASIGNA LA INTERMEDIA DEL SEGUNDO SEMESTRE"/>
    <m/>
    <m/>
    <m/>
    <m/>
    <m/>
    <m/>
    <m/>
    <m/>
    <m/>
    <s v="SIN CECO"/>
    <s v="NO"/>
    <s v="HOMECENTER CHÍA_x000a_10-SEP-2013-Productos Asociados de PAYC (Informes, Control de presupuesto y Programación y actas)"/>
    <n v="5"/>
    <n v="5"/>
    <n v="1437"/>
    <n v="1437"/>
    <s v="INT"/>
    <s v="b. Claridad del Contenido-Productos Asociados de PAYC (Informes, Control de presupuesto y Programación y actas)"/>
    <x v="21"/>
  </r>
  <r>
    <n v="4545"/>
    <x v="124"/>
    <x v="10"/>
    <x v="1"/>
    <m/>
    <m/>
    <s v="c. Oportunidad en la entrega"/>
    <x v="4"/>
    <n v="4"/>
    <s v="SIN FECHA COMO TAL, SE ASIGNA LA INTERMEDIA DEL SEGUNDO SEMESTRE"/>
    <m/>
    <m/>
    <m/>
    <m/>
    <m/>
    <m/>
    <m/>
    <m/>
    <m/>
    <s v="SIN CECO"/>
    <s v="NO"/>
    <s v="HOMECENTER CHÍA_x000a_10-SEP-2013-Productos Asociados de PAYC (Informes, Control de presupuesto y Programación y actas)"/>
    <n v="4"/>
    <n v="4"/>
    <n v="1437"/>
    <n v="1437"/>
    <s v="INT"/>
    <s v="c. Oportunidad en la entrega-Productos Asociados de PAYC (Informes, Control de presupuesto y Programación y actas)"/>
    <x v="22"/>
  </r>
  <r>
    <n v="4546"/>
    <x v="124"/>
    <x v="10"/>
    <x v="1"/>
    <m/>
    <m/>
    <s v="d. Precisión de la información"/>
    <x v="4"/>
    <n v="5"/>
    <s v="SIN FECHA COMO TAL, SE ASIGNA LA INTERMEDIA DEL SEGUNDO SEMESTRE"/>
    <m/>
    <m/>
    <m/>
    <m/>
    <m/>
    <m/>
    <m/>
    <m/>
    <m/>
    <s v="SIN CECO"/>
    <s v="NO"/>
    <s v="HOMECENTER CHÍA_x000a_10-SEP-2013-Productos Asociados de PAYC (Informes, Control de presupuesto y Programación y actas)"/>
    <n v="5"/>
    <n v="5"/>
    <n v="1437"/>
    <n v="1437"/>
    <s v="INT"/>
    <s v="d. Precisión de la información-Productos Asociados de PAYC (Informes, Control de presupuesto y Programación y actas)"/>
    <x v="23"/>
  </r>
  <r>
    <n v="4547"/>
    <x v="124"/>
    <x v="10"/>
    <x v="1"/>
    <m/>
    <m/>
    <s v="e. Diagramación"/>
    <x v="4"/>
    <n v="5"/>
    <s v="SIN FECHA COMO TAL, SE ASIGNA LA INTERMEDIA DEL SEGUNDO SEMESTRE"/>
    <m/>
    <m/>
    <m/>
    <m/>
    <m/>
    <m/>
    <m/>
    <m/>
    <m/>
    <s v="SIN CECO"/>
    <s v="NO"/>
    <s v="HOMECENTER CHÍA_x000a_10-SEP-2013-Productos Asociados de PAYC (Informes, Control de presupuesto y Programación y actas)"/>
    <n v="5"/>
    <n v="5"/>
    <n v="1437"/>
    <n v="1437"/>
    <s v="INT"/>
    <s v="e. Diagramación-Productos Asociados de PAYC (Informes, Control de presupuesto y Programación y actas)"/>
    <x v="24"/>
  </r>
  <r>
    <n v="4548"/>
    <x v="124"/>
    <x v="10"/>
    <x v="1"/>
    <m/>
    <m/>
    <s v="a. Cumplimiento"/>
    <x v="5"/>
    <n v="5"/>
    <s v="SIN FECHA COMO TAL, SE ASIGNA LA INTERMEDIA DEL SEGUNDO SEMESTRE"/>
    <m/>
    <m/>
    <m/>
    <m/>
    <m/>
    <m/>
    <m/>
    <m/>
    <m/>
    <s v="SIN CECO"/>
    <s v="NO"/>
    <s v="HOMECENTER CHÍA_x000a_10-SEP-2013-Compromisos Pactados"/>
    <n v="5"/>
    <n v="5"/>
    <n v="1437"/>
    <n v="1437"/>
    <s v="INT"/>
    <s v="a. Cumplimiento-Compromisos Pactados"/>
    <x v="25"/>
  </r>
  <r>
    <n v="4549"/>
    <x v="124"/>
    <x v="10"/>
    <x v="1"/>
    <m/>
    <m/>
    <s v="b. Satisface expectativas"/>
    <x v="5"/>
    <n v="4"/>
    <s v="SIN FECHA COMO TAL, SE ASIGNA LA INTERMEDIA DEL SEGUNDO SEMESTRE"/>
    <m/>
    <m/>
    <m/>
    <m/>
    <m/>
    <m/>
    <m/>
    <m/>
    <m/>
    <s v="SIN CECO"/>
    <s v="NO"/>
    <s v="HOMECENTER CHÍA_x000a_10-SEP-2013-Compromisos Pactados"/>
    <n v="4"/>
    <n v="4"/>
    <n v="1437"/>
    <n v="1437"/>
    <s v="INT"/>
    <s v="b. Satisface expectativas-Compromisos Pactados"/>
    <x v="26"/>
  </r>
  <r>
    <n v="4550"/>
    <x v="124"/>
    <x v="10"/>
    <x v="1"/>
    <m/>
    <m/>
    <s v="c. Calidad de la Información suministrada"/>
    <x v="5"/>
    <n v="5"/>
    <s v="SIN FECHA COMO TAL, SE ASIGNA LA INTERMEDIA DEL SEGUNDO SEMESTRE"/>
    <m/>
    <m/>
    <m/>
    <m/>
    <m/>
    <m/>
    <m/>
    <m/>
    <m/>
    <s v="SIN CECO"/>
    <s v="NO"/>
    <s v="HOMECENTER CHÍA_x000a_10-SEP-2013-Compromisos Pactados"/>
    <n v="5"/>
    <n v="5"/>
    <n v="1437"/>
    <n v="1437"/>
    <s v="INT"/>
    <s v="c. Calidad de la Información suministrada-Compromisos Pactados"/>
    <x v="27"/>
  </r>
  <r>
    <n v="4551"/>
    <x v="124"/>
    <x v="10"/>
    <x v="1"/>
    <m/>
    <m/>
    <s v="d. Disposición del personal de PAYC a las solicitudes del cliente"/>
    <x v="5"/>
    <n v="5"/>
    <s v="SIN FECHA COMO TAL, SE ASIGNA LA INTERMEDIA DEL SEGUNDO SEMESTRE"/>
    <m/>
    <m/>
    <m/>
    <m/>
    <m/>
    <m/>
    <m/>
    <m/>
    <m/>
    <s v="SIN CECO"/>
    <s v="NO"/>
    <s v="HOMECENTER CHÍA_x000a_10-SEP-2013-Compromisos Pactados"/>
    <n v="5"/>
    <n v="5"/>
    <n v="1437"/>
    <n v="1437"/>
    <s v="INT"/>
    <s v="d. Disposición del personal de PAYC a las solicitudes del cliente-Compromisos Pactados"/>
    <x v="28"/>
  </r>
  <r>
    <n v="4552"/>
    <x v="124"/>
    <x v="10"/>
    <x v="1"/>
    <m/>
    <m/>
    <s v="e. Coherencia entre lo solicitado y lo entregado"/>
    <x v="5"/>
    <n v="5"/>
    <s v="SIN FECHA COMO TAL, SE ASIGNA LA INTERMEDIA DEL SEGUNDO SEMESTRE"/>
    <m/>
    <m/>
    <m/>
    <m/>
    <m/>
    <m/>
    <m/>
    <m/>
    <m/>
    <s v="SIN CECO"/>
    <s v="NO"/>
    <s v="HOMECENTER CHÍA_x000a_10-SEP-2013-Compromisos Pactados"/>
    <n v="5"/>
    <n v="5"/>
    <n v="1437"/>
    <n v="1437"/>
    <s v="INT"/>
    <s v="e. Coherencia entre lo solicitado y lo entregado-Compromisos Pactados"/>
    <x v="29"/>
  </r>
  <r>
    <n v="4553"/>
    <x v="124"/>
    <x v="10"/>
    <x v="1"/>
    <m/>
    <m/>
    <s v="Grado de Satisfacción con el Servicio Prestado"/>
    <x v="6"/>
    <n v="5"/>
    <s v="SIN FECHA COMO TAL, SE ASIGNA LA INTERMEDIA DEL SEGUNDO SEMESTRE"/>
    <m/>
    <m/>
    <m/>
    <m/>
    <m/>
    <m/>
    <m/>
    <m/>
    <m/>
    <s v="SIN CECO"/>
    <s v="NO"/>
    <s v="HOMECENTER CHÍA_x000a_10-SEP-2013-Grado de Satisfacción con el Servicio Prestado"/>
    <n v="5"/>
    <n v="5"/>
    <n v="1437"/>
    <n v="1437"/>
    <s v="INT"/>
    <s v="Grado de Satisfacción con el Servicio Prestado-Grado de Satisfacción con el Servicio Prestado"/>
    <x v="30"/>
  </r>
  <r>
    <n v="4554"/>
    <x v="124"/>
    <x v="10"/>
    <x v="1"/>
    <m/>
    <m/>
    <s v="Posibilidad de Volver a Contratar con PAYC"/>
    <x v="7"/>
    <n v="5"/>
    <s v="SIN FECHA COMO TAL, SE ASIGNA LA INTERMEDIA DEL SEGUNDO SEMESTRE"/>
    <m/>
    <m/>
    <m/>
    <m/>
    <m/>
    <m/>
    <m/>
    <m/>
    <m/>
    <s v="SIN CECO"/>
    <s v="NO"/>
    <s v="HOMECENTER CHÍA_x000a_10-SEP-2013-Posibilidad de Volver a Contratar con PAYC"/>
    <n v="5"/>
    <n v="5"/>
    <n v="1437"/>
    <n v="1437"/>
    <s v="INT"/>
    <s v="Posibilidad de Volver a Contratar con PAYC-Posibilidad de Volver a Contratar con PAYC"/>
    <x v="31"/>
  </r>
  <r>
    <n v="4555"/>
    <x v="124"/>
    <x v="10"/>
    <x v="1"/>
    <m/>
    <m/>
    <s v="Principales fortalezas en el servicio que presta PAYC"/>
    <x v="8"/>
    <s v="-"/>
    <s v="SIN FECHA COMO TAL, SE ASIGNA LA INTERMEDIA DEL SEGUNDO SEMESTRE"/>
    <m/>
    <m/>
    <m/>
    <m/>
    <m/>
    <m/>
    <m/>
    <m/>
    <m/>
    <s v="SIN CECO"/>
    <s v="NO"/>
    <s v="HOMECENTER CHÍA_x000a_10-SEP-2013-Fortalezas PAYC"/>
    <s v="-"/>
    <n v="0"/>
    <n v="1437"/>
    <n v="1437"/>
    <s v="INT"/>
    <s v="Principales fortalezas en el servicio que presta PAYC-Fortalezas PAYC"/>
    <x v="32"/>
  </r>
  <r>
    <n v="4556"/>
    <x v="124"/>
    <x v="10"/>
    <x v="1"/>
    <m/>
    <m/>
    <s v="Principales debilidades en el servicio que presta PAYC"/>
    <x v="9"/>
    <s v="-"/>
    <s v="SIN FECHA COMO TAL, SE ASIGNA LA INTERMEDIA DEL SEGUNDO SEMESTRE"/>
    <m/>
    <m/>
    <m/>
    <m/>
    <m/>
    <m/>
    <m/>
    <m/>
    <m/>
    <s v="SIN CECO"/>
    <s v="NO"/>
    <s v="HOMECENTER CHÍA_x000a_10-SEP-2013-Debilidades PAYC"/>
    <s v="-"/>
    <n v="0"/>
    <n v="1437"/>
    <n v="1437"/>
    <s v="INT"/>
    <s v="Principales debilidades en el servicio que presta PAYC-Debilidades PAYC"/>
    <x v="33"/>
  </r>
  <r>
    <n v="4557"/>
    <x v="125"/>
    <x v="10"/>
    <x v="1"/>
    <m/>
    <m/>
    <s v="a. Conocimiento específico de temas aplicables al proyecto"/>
    <x v="0"/>
    <n v="5"/>
    <s v="SIN FECHA COMO TAL, SE ASIGNA LA INTERMEDIA DEL SEGUNDO SEMESTRE"/>
    <m/>
    <m/>
    <m/>
    <m/>
    <m/>
    <m/>
    <m/>
    <m/>
    <m/>
    <s v="SIN CECO"/>
    <s v="NO"/>
    <s v="UNIMINUTO BUGA_x000a_16-SEP-2013-Soporte Técnico"/>
    <n v="5"/>
    <n v="5"/>
    <n v="1440"/>
    <n v="1440"/>
    <s v="INT"/>
    <s v="a. Conocimiento específico de temas aplicables al proyecto-Soporte Técnico"/>
    <x v="0"/>
  </r>
  <r>
    <n v="4558"/>
    <x v="125"/>
    <x v="10"/>
    <x v="1"/>
    <m/>
    <m/>
    <s v="b. Idoneidad y Calidad del soporte"/>
    <x v="0"/>
    <n v="5"/>
    <s v="SIN FECHA COMO TAL, SE ASIGNA LA INTERMEDIA DEL SEGUNDO SEMESTRE"/>
    <m/>
    <m/>
    <m/>
    <m/>
    <m/>
    <m/>
    <m/>
    <m/>
    <m/>
    <s v="SIN CECO"/>
    <s v="NO"/>
    <s v="UNIMINUTO BUGA_x000a_16-SEP-2013-Soporte Técnico"/>
    <n v="5"/>
    <n v="5"/>
    <n v="1440"/>
    <n v="1440"/>
    <s v="INT"/>
    <s v="b. Idoneidad y Calidad del soporte-Soporte Técnico"/>
    <x v="1"/>
  </r>
  <r>
    <n v="4559"/>
    <x v="125"/>
    <x v="10"/>
    <x v="1"/>
    <m/>
    <m/>
    <s v="c. Cumplimiento de especificaciones técnicas de construcción"/>
    <x v="0"/>
    <n v="5"/>
    <s v="SIN FECHA COMO TAL, SE ASIGNA LA INTERMEDIA DEL SEGUNDO SEMESTRE"/>
    <m/>
    <m/>
    <m/>
    <m/>
    <m/>
    <m/>
    <m/>
    <m/>
    <m/>
    <s v="SIN CECO"/>
    <s v="NO"/>
    <s v="UNIMINUTO BUGA_x000a_16-SEP-2013-Soporte Técnico"/>
    <n v="5"/>
    <n v="5"/>
    <n v="1440"/>
    <n v="1440"/>
    <s v="INT"/>
    <s v="c. Cumplimiento de especificaciones técnicas de construcción-Soporte Técnico"/>
    <x v="2"/>
  </r>
  <r>
    <n v="4560"/>
    <x v="125"/>
    <x v="10"/>
    <x v="1"/>
    <m/>
    <m/>
    <s v="d. Confiabilidad de los conceptos aplicados"/>
    <x v="0"/>
    <n v="5"/>
    <s v="SIN FECHA COMO TAL, SE ASIGNA LA INTERMEDIA DEL SEGUNDO SEMESTRE"/>
    <m/>
    <m/>
    <m/>
    <m/>
    <m/>
    <m/>
    <m/>
    <m/>
    <m/>
    <s v="SIN CECO"/>
    <s v="NO"/>
    <s v="UNIMINUTO BUGA_x000a_16-SEP-2013-Soporte Técnico"/>
    <n v="5"/>
    <n v="5"/>
    <n v="1440"/>
    <n v="1440"/>
    <s v="INT"/>
    <s v="d. Confiabilidad de los conceptos aplicados-Soporte Técnico"/>
    <x v="3"/>
  </r>
  <r>
    <n v="4561"/>
    <x v="125"/>
    <x v="10"/>
    <x v="1"/>
    <m/>
    <m/>
    <s v="e. Oportunidad en entrega de información o requerimientos"/>
    <x v="0"/>
    <n v="5"/>
    <s v="SIN FECHA COMO TAL, SE ASIGNA LA INTERMEDIA DEL SEGUNDO SEMESTRE"/>
    <m/>
    <m/>
    <m/>
    <m/>
    <m/>
    <m/>
    <m/>
    <m/>
    <m/>
    <s v="SIN CECO"/>
    <s v="NO"/>
    <s v="UNIMINUTO BUGA_x000a_16-SEP-2013-Soporte Técnico"/>
    <n v="5"/>
    <n v="5"/>
    <n v="1440"/>
    <n v="1440"/>
    <s v="INT"/>
    <s v="e. Oportunidad en entrega de información o requerimientos-Soporte Técnico"/>
    <x v="4"/>
  </r>
  <r>
    <n v="4562"/>
    <x v="125"/>
    <x v="10"/>
    <x v="1"/>
    <m/>
    <m/>
    <s v="a. Oportunidad de la gestión en obra"/>
    <x v="1"/>
    <n v="4"/>
    <s v="SIN FECHA COMO TAL, SE ASIGNA LA INTERMEDIA DEL SEGUNDO SEMESTRE"/>
    <m/>
    <m/>
    <m/>
    <m/>
    <m/>
    <m/>
    <m/>
    <m/>
    <m/>
    <s v="SIN CECO"/>
    <s v="NO"/>
    <s v="UNIMINUTO BUGA_x000a_16-SEP-2013-Soporte Administrativo"/>
    <n v="4"/>
    <n v="4"/>
    <n v="1440"/>
    <n v="1440"/>
    <s v="INT"/>
    <s v="a. Oportunidad de la gestión en obra-Soporte Administrativo"/>
    <x v="5"/>
  </r>
  <r>
    <n v="4563"/>
    <x v="125"/>
    <x v="10"/>
    <x v="1"/>
    <m/>
    <m/>
    <s v="b. Manejo administrativo del proyecto"/>
    <x v="1"/>
    <n v="5"/>
    <s v="SIN FECHA COMO TAL, SE ASIGNA LA INTERMEDIA DEL SEGUNDO SEMESTRE"/>
    <m/>
    <m/>
    <m/>
    <m/>
    <m/>
    <m/>
    <m/>
    <m/>
    <m/>
    <s v="SIN CECO"/>
    <s v="NO"/>
    <s v="UNIMINUTO BUGA_x000a_16-SEP-2013-Soporte Administrativo"/>
    <n v="5"/>
    <n v="5"/>
    <n v="1440"/>
    <n v="1440"/>
    <s v="INT"/>
    <s v="b. Manejo administrativo del proyecto-Soporte Administrativo"/>
    <x v="6"/>
  </r>
  <r>
    <n v="4564"/>
    <x v="125"/>
    <x v="10"/>
    <x v="1"/>
    <m/>
    <m/>
    <s v="c. Información clara y veraz sobre la administración de proyecto"/>
    <x v="1"/>
    <n v="5"/>
    <s v="SIN FECHA COMO TAL, SE ASIGNA LA INTERMEDIA DEL SEGUNDO SEMESTRE"/>
    <m/>
    <m/>
    <m/>
    <m/>
    <m/>
    <m/>
    <m/>
    <m/>
    <m/>
    <s v="SIN CECO"/>
    <s v="NO"/>
    <s v="UNIMINUTO BUGA_x000a_16-SEP-2013-Soporte Administrativo"/>
    <n v="5"/>
    <n v="5"/>
    <n v="1440"/>
    <n v="1440"/>
    <s v="INT"/>
    <s v="c. Información clara y veraz sobre la administración de proyecto-Soporte Administrativo"/>
    <x v="7"/>
  </r>
  <r>
    <n v="4565"/>
    <x v="125"/>
    <x v="10"/>
    <x v="1"/>
    <m/>
    <m/>
    <s v="d. Cumplimientos con expectativas del cliente"/>
    <x v="1"/>
    <n v="5"/>
    <s v="SIN FECHA COMO TAL, SE ASIGNA LA INTERMEDIA DEL SEGUNDO SEMESTRE"/>
    <m/>
    <m/>
    <m/>
    <m/>
    <m/>
    <m/>
    <m/>
    <m/>
    <m/>
    <s v="SIN CECO"/>
    <s v="NO"/>
    <s v="UNIMINUTO BUGA_x000a_16-SEP-2013-Soporte Administrativo"/>
    <n v="5"/>
    <n v="5"/>
    <n v="1440"/>
    <n v="1440"/>
    <s v="INT"/>
    <s v="d. Cumplimientos con expectativas del cliente-Soporte Administrativo"/>
    <x v="8"/>
  </r>
  <r>
    <n v="4566"/>
    <x v="125"/>
    <x v="10"/>
    <x v="1"/>
    <m/>
    <m/>
    <s v="e. Control de presupuesto"/>
    <x v="1"/>
    <n v="5"/>
    <s v="SIN FECHA COMO TAL, SE ASIGNA LA INTERMEDIA DEL SEGUNDO SEMESTRE"/>
    <m/>
    <m/>
    <m/>
    <m/>
    <m/>
    <m/>
    <m/>
    <m/>
    <m/>
    <s v="SIN CECO"/>
    <s v="NO"/>
    <s v="UNIMINUTO BUGA_x000a_16-SEP-2013-Soporte Administrativo"/>
    <n v="5"/>
    <n v="5"/>
    <n v="1440"/>
    <n v="1440"/>
    <s v="INT"/>
    <s v="e. Control de presupuesto-Soporte Administrativo"/>
    <x v="9"/>
  </r>
  <r>
    <n v="4567"/>
    <x v="125"/>
    <x v="10"/>
    <x v="1"/>
    <m/>
    <m/>
    <s v="a. Apoyo y presencia en el proyecto"/>
    <x v="2"/>
    <n v="5"/>
    <s v="SIN FECHA COMO TAL, SE ASIGNA LA INTERMEDIA DEL SEGUNDO SEMESTRE"/>
    <m/>
    <m/>
    <m/>
    <m/>
    <m/>
    <m/>
    <m/>
    <m/>
    <m/>
    <s v="SIN CECO"/>
    <s v="NO"/>
    <s v="UNIMINUTO BUGA_x000a_16-SEP-2013-Soporte Directivo (Coordinador y Gerencia)"/>
    <n v="5"/>
    <n v="5"/>
    <n v="1440"/>
    <n v="1440"/>
    <s v="INT"/>
    <s v="a. Apoyo y presencia en el proyecto-Soporte Directivo (Coordinador y Gerencia)"/>
    <x v="10"/>
  </r>
  <r>
    <n v="4568"/>
    <x v="125"/>
    <x v="10"/>
    <x v="1"/>
    <m/>
    <m/>
    <s v="b. Conocimiento del proyecto"/>
    <x v="2"/>
    <n v="5"/>
    <s v="SIN FECHA COMO TAL, SE ASIGNA LA INTERMEDIA DEL SEGUNDO SEMESTRE"/>
    <m/>
    <m/>
    <m/>
    <m/>
    <m/>
    <m/>
    <m/>
    <m/>
    <m/>
    <s v="SIN CECO"/>
    <s v="NO"/>
    <s v="UNIMINUTO BUGA_x000a_16-SEP-2013-Soporte Directivo (Coordinador y Gerencia)"/>
    <n v="5"/>
    <n v="5"/>
    <n v="1440"/>
    <n v="1440"/>
    <s v="INT"/>
    <s v="b. Conocimiento del proyecto-Soporte Directivo (Coordinador y Gerencia)"/>
    <x v="11"/>
  </r>
  <r>
    <n v="4569"/>
    <x v="125"/>
    <x v="10"/>
    <x v="1"/>
    <m/>
    <m/>
    <s v="c. Planteamiento de soluciones y manejo de conflictos"/>
    <x v="2"/>
    <n v="5"/>
    <s v="SIN FECHA COMO TAL, SE ASIGNA LA INTERMEDIA DEL SEGUNDO SEMESTRE"/>
    <m/>
    <m/>
    <m/>
    <m/>
    <m/>
    <m/>
    <m/>
    <m/>
    <m/>
    <s v="SIN CECO"/>
    <s v="NO"/>
    <s v="UNIMINUTO BUGA_x000a_16-SEP-2013-Soporte Directivo (Coordinador y Gerencia)"/>
    <n v="5"/>
    <n v="5"/>
    <n v="1440"/>
    <n v="1440"/>
    <s v="INT"/>
    <s v="c. Planteamiento de soluciones y manejo de conflictos-Soporte Directivo (Coordinador y Gerencia)"/>
    <x v="12"/>
  </r>
  <r>
    <n v="4570"/>
    <x v="125"/>
    <x v="10"/>
    <x v="1"/>
    <m/>
    <m/>
    <s v="d. Cumplimiento de compromisos"/>
    <x v="2"/>
    <n v="5"/>
    <s v="SIN FECHA COMO TAL, SE ASIGNA LA INTERMEDIA DEL SEGUNDO SEMESTRE"/>
    <m/>
    <m/>
    <m/>
    <m/>
    <m/>
    <m/>
    <m/>
    <m/>
    <m/>
    <s v="SIN CECO"/>
    <s v="NO"/>
    <s v="UNIMINUTO BUGA_x000a_16-SEP-2013-Soporte Directivo (Coordinador y Gerencia)"/>
    <n v="5"/>
    <n v="5"/>
    <n v="1440"/>
    <n v="1440"/>
    <s v="INT"/>
    <s v="d. Cumplimiento de compromisos-Soporte Directivo (Coordinador y Gerencia)"/>
    <x v="13"/>
  </r>
  <r>
    <n v="4571"/>
    <x v="125"/>
    <x v="10"/>
    <x v="1"/>
    <m/>
    <m/>
    <s v="e. Manejo del cliente"/>
    <x v="2"/>
    <n v="5"/>
    <s v="SIN FECHA COMO TAL, SE ASIGNA LA INTERMEDIA DEL SEGUNDO SEMESTRE"/>
    <m/>
    <m/>
    <m/>
    <m/>
    <m/>
    <m/>
    <m/>
    <m/>
    <m/>
    <s v="SIN CECO"/>
    <s v="NO"/>
    <s v="UNIMINUTO BUGA_x000a_16-SEP-2013-Soporte Directivo (Coordinador y Gerencia)"/>
    <n v="5"/>
    <n v="5"/>
    <n v="1440"/>
    <n v="1440"/>
    <s v="INT"/>
    <s v="e. Manejo del cliente-Soporte Directivo (Coordinador y Gerencia)"/>
    <x v="14"/>
  </r>
  <r>
    <n v="4572"/>
    <x v="125"/>
    <x v="10"/>
    <x v="1"/>
    <m/>
    <m/>
    <s v="a. Idoneidad del personal"/>
    <x v="3"/>
    <n v="4"/>
    <s v="SIN FECHA COMO TAL, SE ASIGNA LA INTERMEDIA DEL SEGUNDO SEMESTRE"/>
    <m/>
    <m/>
    <m/>
    <m/>
    <m/>
    <m/>
    <m/>
    <m/>
    <m/>
    <s v="SIN CECO"/>
    <s v="NO"/>
    <s v="UNIMINUTO BUGA_x000a_16-SEP-2013-Personal que presta el servicio en obra"/>
    <n v="4"/>
    <n v="4"/>
    <n v="1440"/>
    <n v="1440"/>
    <s v="INT"/>
    <s v="a. Idoneidad del personal-Personal que presta el servicio en obra"/>
    <x v="15"/>
  </r>
  <r>
    <n v="4573"/>
    <x v="125"/>
    <x v="10"/>
    <x v="1"/>
    <m/>
    <m/>
    <s v="b. Oportuna atención al cliente"/>
    <x v="3"/>
    <n v="4"/>
    <s v="SIN FECHA COMO TAL, SE ASIGNA LA INTERMEDIA DEL SEGUNDO SEMESTRE"/>
    <m/>
    <m/>
    <m/>
    <m/>
    <m/>
    <m/>
    <m/>
    <m/>
    <m/>
    <s v="SIN CECO"/>
    <s v="NO"/>
    <s v="UNIMINUTO BUGA_x000a_16-SEP-2013-Personal que presta el servicio en obra"/>
    <n v="4"/>
    <n v="4"/>
    <n v="1440"/>
    <n v="1440"/>
    <s v="INT"/>
    <s v="b. Oportuna atención al cliente-Personal que presta el servicio en obra"/>
    <x v="16"/>
  </r>
  <r>
    <n v="4574"/>
    <x v="125"/>
    <x v="10"/>
    <x v="1"/>
    <m/>
    <m/>
    <s v="c. Compromiso con el proyecto"/>
    <x v="3"/>
    <n v="4"/>
    <s v="SIN FECHA COMO TAL, SE ASIGNA LA INTERMEDIA DEL SEGUNDO SEMESTRE"/>
    <m/>
    <m/>
    <m/>
    <m/>
    <m/>
    <m/>
    <m/>
    <m/>
    <m/>
    <s v="SIN CECO"/>
    <s v="NO"/>
    <s v="UNIMINUTO BUGA_x000a_16-SEP-2013-Personal que presta el servicio en obra"/>
    <n v="4"/>
    <n v="4"/>
    <n v="1440"/>
    <n v="1440"/>
    <s v="INT"/>
    <s v="c. Compromiso con el proyecto-Personal que presta el servicio en obra"/>
    <x v="17"/>
  </r>
  <r>
    <n v="4575"/>
    <x v="125"/>
    <x v="10"/>
    <x v="1"/>
    <m/>
    <m/>
    <s v="d. Cumplimiento de compromisos"/>
    <x v="3"/>
    <n v="5"/>
    <s v="SIN FECHA COMO TAL, SE ASIGNA LA INTERMEDIA DEL SEGUNDO SEMESTRE"/>
    <m/>
    <m/>
    <m/>
    <m/>
    <m/>
    <m/>
    <m/>
    <m/>
    <m/>
    <s v="SIN CECO"/>
    <s v="NO"/>
    <s v="UNIMINUTO BUGA_x000a_16-SEP-2013-Personal que presta el servicio en obra"/>
    <n v="5"/>
    <n v="5"/>
    <n v="1440"/>
    <n v="1440"/>
    <s v="INT"/>
    <s v="d. Cumplimiento de compromisos-Personal que presta el servicio en obra"/>
    <x v="18"/>
  </r>
  <r>
    <n v="4576"/>
    <x v="125"/>
    <x v="10"/>
    <x v="1"/>
    <m/>
    <m/>
    <s v="e. Proactividad en desarrollo de funciones"/>
    <x v="3"/>
    <n v="5"/>
    <s v="SIN FECHA COMO TAL, SE ASIGNA LA INTERMEDIA DEL SEGUNDO SEMESTRE"/>
    <m/>
    <m/>
    <m/>
    <m/>
    <m/>
    <m/>
    <m/>
    <m/>
    <m/>
    <s v="SIN CECO"/>
    <s v="NO"/>
    <s v="UNIMINUTO BUGA_x000a_16-SEP-2013-Personal que presta el servicio en obra"/>
    <n v="5"/>
    <n v="5"/>
    <n v="1440"/>
    <n v="1440"/>
    <s v="INT"/>
    <s v="e. Proactividad en desarrollo de funciones-Personal que presta el servicio en obra"/>
    <x v="19"/>
  </r>
  <r>
    <n v="4577"/>
    <x v="125"/>
    <x v="10"/>
    <x v="1"/>
    <m/>
    <m/>
    <s v="a. Calidad del Contenido"/>
    <x v="4"/>
    <n v="4"/>
    <s v="SIN FECHA COMO TAL, SE ASIGNA LA INTERMEDIA DEL SEGUNDO SEMESTRE"/>
    <m/>
    <m/>
    <m/>
    <m/>
    <m/>
    <m/>
    <m/>
    <m/>
    <m/>
    <s v="SIN CECO"/>
    <s v="NO"/>
    <s v="UNIMINUTO BUGA_x000a_16-SEP-2013-Productos Asociados de PAYC (Informes, Control de presupuesto y Programación y actas)"/>
    <n v="4"/>
    <n v="4"/>
    <n v="1440"/>
    <n v="1440"/>
    <s v="INT"/>
    <s v="a. Calidad del Contenido-Productos Asociados de PAYC (Informes, Control de presupuesto y Programación y actas)"/>
    <x v="20"/>
  </r>
  <r>
    <n v="4578"/>
    <x v="125"/>
    <x v="10"/>
    <x v="1"/>
    <m/>
    <m/>
    <s v="b. Claridad del Contenido"/>
    <x v="4"/>
    <n v="4"/>
    <s v="SIN FECHA COMO TAL, SE ASIGNA LA INTERMEDIA DEL SEGUNDO SEMESTRE"/>
    <m/>
    <m/>
    <m/>
    <m/>
    <m/>
    <m/>
    <m/>
    <m/>
    <m/>
    <s v="SIN CECO"/>
    <s v="NO"/>
    <s v="UNIMINUTO BUGA_x000a_16-SEP-2013-Productos Asociados de PAYC (Informes, Control de presupuesto y Programación y actas)"/>
    <n v="4"/>
    <n v="4"/>
    <n v="1440"/>
    <n v="1440"/>
    <s v="INT"/>
    <s v="b. Claridad del Contenido-Productos Asociados de PAYC (Informes, Control de presupuesto y Programación y actas)"/>
    <x v="21"/>
  </r>
  <r>
    <n v="4579"/>
    <x v="125"/>
    <x v="10"/>
    <x v="1"/>
    <m/>
    <m/>
    <s v="c. Oportunidad en la entrega"/>
    <x v="4"/>
    <n v="5"/>
    <s v="SIN FECHA COMO TAL, SE ASIGNA LA INTERMEDIA DEL SEGUNDO SEMESTRE"/>
    <m/>
    <m/>
    <m/>
    <m/>
    <m/>
    <m/>
    <m/>
    <m/>
    <m/>
    <s v="SIN CECO"/>
    <s v="NO"/>
    <s v="UNIMINUTO BUGA_x000a_16-SEP-2013-Productos Asociados de PAYC (Informes, Control de presupuesto y Programación y actas)"/>
    <n v="5"/>
    <n v="5"/>
    <n v="1440"/>
    <n v="1440"/>
    <s v="INT"/>
    <s v="c. Oportunidad en la entrega-Productos Asociados de PAYC (Informes, Control de presupuesto y Programación y actas)"/>
    <x v="22"/>
  </r>
  <r>
    <n v="4580"/>
    <x v="125"/>
    <x v="10"/>
    <x v="1"/>
    <m/>
    <m/>
    <s v="d. Precisión de la información"/>
    <x v="4"/>
    <n v="4"/>
    <s v="SIN FECHA COMO TAL, SE ASIGNA LA INTERMEDIA DEL SEGUNDO SEMESTRE"/>
    <m/>
    <m/>
    <m/>
    <m/>
    <m/>
    <m/>
    <m/>
    <m/>
    <m/>
    <s v="SIN CECO"/>
    <s v="NO"/>
    <s v="UNIMINUTO BUGA_x000a_16-SEP-2013-Productos Asociados de PAYC (Informes, Control de presupuesto y Programación y actas)"/>
    <n v="4"/>
    <n v="4"/>
    <n v="1440"/>
    <n v="1440"/>
    <s v="INT"/>
    <s v="d. Precisión de la información-Productos Asociados de PAYC (Informes, Control de presupuesto y Programación y actas)"/>
    <x v="23"/>
  </r>
  <r>
    <n v="4581"/>
    <x v="125"/>
    <x v="10"/>
    <x v="1"/>
    <m/>
    <m/>
    <s v="e. Diagramación"/>
    <x v="4"/>
    <n v="4"/>
    <s v="SIN FECHA COMO TAL, SE ASIGNA LA INTERMEDIA DEL SEGUNDO SEMESTRE"/>
    <m/>
    <m/>
    <m/>
    <m/>
    <m/>
    <m/>
    <m/>
    <m/>
    <m/>
    <s v="SIN CECO"/>
    <s v="NO"/>
    <s v="UNIMINUTO BUGA_x000a_16-SEP-2013-Productos Asociados de PAYC (Informes, Control de presupuesto y Programación y actas)"/>
    <n v="4"/>
    <n v="4"/>
    <n v="1440"/>
    <n v="1440"/>
    <s v="INT"/>
    <s v="e. Diagramación-Productos Asociados de PAYC (Informes, Control de presupuesto y Programación y actas)"/>
    <x v="24"/>
  </r>
  <r>
    <n v="4582"/>
    <x v="125"/>
    <x v="10"/>
    <x v="1"/>
    <m/>
    <m/>
    <s v="a. Cumplimiento"/>
    <x v="5"/>
    <n v="5"/>
    <s v="SIN FECHA COMO TAL, SE ASIGNA LA INTERMEDIA DEL SEGUNDO SEMESTRE"/>
    <m/>
    <m/>
    <m/>
    <m/>
    <m/>
    <m/>
    <m/>
    <m/>
    <m/>
    <s v="SIN CECO"/>
    <s v="NO"/>
    <s v="UNIMINUTO BUGA_x000a_16-SEP-2013-Compromisos Pactados"/>
    <n v="5"/>
    <n v="5"/>
    <n v="1440"/>
    <n v="1440"/>
    <s v="INT"/>
    <s v="a. Cumplimiento-Compromisos Pactados"/>
    <x v="25"/>
  </r>
  <r>
    <n v="4583"/>
    <x v="125"/>
    <x v="10"/>
    <x v="1"/>
    <m/>
    <m/>
    <s v="b. Satisface expectativas"/>
    <x v="5"/>
    <n v="5"/>
    <s v="SIN FECHA COMO TAL, SE ASIGNA LA INTERMEDIA DEL SEGUNDO SEMESTRE"/>
    <m/>
    <m/>
    <m/>
    <m/>
    <m/>
    <m/>
    <m/>
    <m/>
    <m/>
    <s v="SIN CECO"/>
    <s v="NO"/>
    <s v="UNIMINUTO BUGA_x000a_16-SEP-2013-Compromisos Pactados"/>
    <n v="5"/>
    <n v="5"/>
    <n v="1440"/>
    <n v="1440"/>
    <s v="INT"/>
    <s v="b. Satisface expectativas-Compromisos Pactados"/>
    <x v="26"/>
  </r>
  <r>
    <n v="4584"/>
    <x v="125"/>
    <x v="10"/>
    <x v="1"/>
    <m/>
    <m/>
    <s v="c. Calidad de la Información suministrada"/>
    <x v="5"/>
    <n v="4"/>
    <s v="SIN FECHA COMO TAL, SE ASIGNA LA INTERMEDIA DEL SEGUNDO SEMESTRE"/>
    <m/>
    <m/>
    <m/>
    <m/>
    <m/>
    <m/>
    <m/>
    <m/>
    <m/>
    <s v="SIN CECO"/>
    <s v="NO"/>
    <s v="UNIMINUTO BUGA_x000a_16-SEP-2013-Compromisos Pactados"/>
    <n v="4"/>
    <n v="4"/>
    <n v="1440"/>
    <n v="1440"/>
    <s v="INT"/>
    <s v="c. Calidad de la Información suministrada-Compromisos Pactados"/>
    <x v="27"/>
  </r>
  <r>
    <n v="4585"/>
    <x v="125"/>
    <x v="10"/>
    <x v="1"/>
    <m/>
    <m/>
    <s v="d. Disposición del personal de PAYC a las solicitudes del cliente"/>
    <x v="5"/>
    <n v="5"/>
    <s v="SIN FECHA COMO TAL, SE ASIGNA LA INTERMEDIA DEL SEGUNDO SEMESTRE"/>
    <m/>
    <m/>
    <m/>
    <m/>
    <m/>
    <m/>
    <m/>
    <m/>
    <m/>
    <s v="SIN CECO"/>
    <s v="NO"/>
    <s v="UNIMINUTO BUGA_x000a_16-SEP-2013-Compromisos Pactados"/>
    <n v="5"/>
    <n v="5"/>
    <n v="1440"/>
    <n v="1440"/>
    <s v="INT"/>
    <s v="d. Disposición del personal de PAYC a las solicitudes del cliente-Compromisos Pactados"/>
    <x v="28"/>
  </r>
  <r>
    <n v="4586"/>
    <x v="125"/>
    <x v="10"/>
    <x v="1"/>
    <m/>
    <m/>
    <s v="e. Coherencia entre lo solicitado y lo entregado"/>
    <x v="5"/>
    <n v="5"/>
    <s v="SIN FECHA COMO TAL, SE ASIGNA LA INTERMEDIA DEL SEGUNDO SEMESTRE"/>
    <m/>
    <m/>
    <m/>
    <m/>
    <m/>
    <m/>
    <m/>
    <m/>
    <m/>
    <s v="SIN CECO"/>
    <s v="NO"/>
    <s v="UNIMINUTO BUGA_x000a_16-SEP-2013-Compromisos Pactados"/>
    <n v="5"/>
    <n v="5"/>
    <n v="1440"/>
    <n v="1440"/>
    <s v="INT"/>
    <s v="e. Coherencia entre lo solicitado y lo entregado-Compromisos Pactados"/>
    <x v="29"/>
  </r>
  <r>
    <n v="4587"/>
    <x v="125"/>
    <x v="10"/>
    <x v="1"/>
    <m/>
    <m/>
    <s v="Grado de Satisfacción con el Servicio Prestado"/>
    <x v="6"/>
    <n v="5"/>
    <s v="SIN FECHA COMO TAL, SE ASIGNA LA INTERMEDIA DEL SEGUNDO SEMESTRE"/>
    <m/>
    <m/>
    <m/>
    <m/>
    <m/>
    <m/>
    <m/>
    <m/>
    <m/>
    <s v="SIN CECO"/>
    <s v="NO"/>
    <s v="UNIMINUTO BUGA_x000a_16-SEP-2013-Grado de Satisfacción con el Servicio Prestado"/>
    <n v="5"/>
    <n v="5"/>
    <n v="1440"/>
    <n v="1440"/>
    <s v="INT"/>
    <s v="Grado de Satisfacción con el Servicio Prestado-Grado de Satisfacción con el Servicio Prestado"/>
    <x v="30"/>
  </r>
  <r>
    <n v="4588"/>
    <x v="125"/>
    <x v="10"/>
    <x v="1"/>
    <m/>
    <m/>
    <s v="Posibilidad de Volver a Contratar con PAYC"/>
    <x v="7"/>
    <n v="5"/>
    <s v="SIN FECHA COMO TAL, SE ASIGNA LA INTERMEDIA DEL SEGUNDO SEMESTRE"/>
    <m/>
    <m/>
    <m/>
    <m/>
    <m/>
    <m/>
    <m/>
    <m/>
    <m/>
    <s v="SIN CECO"/>
    <s v="NO"/>
    <s v="UNIMINUTO BUGA_x000a_16-SEP-2013-Posibilidad de Volver a Contratar con PAYC"/>
    <n v="5"/>
    <n v="5"/>
    <n v="1440"/>
    <n v="1440"/>
    <s v="INT"/>
    <s v="Posibilidad de Volver a Contratar con PAYC-Posibilidad de Volver a Contratar con PAYC"/>
    <x v="31"/>
  </r>
  <r>
    <n v="4589"/>
    <x v="125"/>
    <x v="10"/>
    <x v="1"/>
    <m/>
    <m/>
    <s v="Principales fortalezas en el servicio que presta PAYC"/>
    <x v="8"/>
    <s v="-"/>
    <s v="SIN FECHA COMO TAL, SE ASIGNA LA INTERMEDIA DEL SEGUNDO SEMESTRE"/>
    <m/>
    <m/>
    <m/>
    <m/>
    <m/>
    <m/>
    <m/>
    <m/>
    <m/>
    <s v="SIN CECO"/>
    <s v="NO"/>
    <s v="UNIMINUTO BUGA_x000a_16-SEP-2013-Fortalezas PAYC"/>
    <s v="-"/>
    <n v="0"/>
    <n v="1440"/>
    <n v="1440"/>
    <s v="INT"/>
    <s v="Principales fortalezas en el servicio que presta PAYC-Fortalezas PAYC"/>
    <x v="32"/>
  </r>
  <r>
    <n v="4590"/>
    <x v="125"/>
    <x v="10"/>
    <x v="1"/>
    <m/>
    <m/>
    <s v="Principales debilidades en el servicio que presta PAYC"/>
    <x v="9"/>
    <s v="-"/>
    <s v="SIN FECHA COMO TAL, SE ASIGNA LA INTERMEDIA DEL SEGUNDO SEMESTRE"/>
    <m/>
    <m/>
    <m/>
    <m/>
    <m/>
    <m/>
    <m/>
    <m/>
    <m/>
    <s v="SIN CECO"/>
    <s v="NO"/>
    <s v="UNIMINUTO BUGA_x000a_16-SEP-2013-Debilidades PAYC"/>
    <s v="-"/>
    <n v="0"/>
    <n v="1440"/>
    <n v="1440"/>
    <s v="INT"/>
    <s v="Principales debilidades en el servicio que presta PAYC-Debilidades PAYC"/>
    <x v="33"/>
  </r>
  <r>
    <n v="4591"/>
    <x v="126"/>
    <x v="10"/>
    <x v="1"/>
    <m/>
    <m/>
    <s v="a. Conocimiento específico de temas aplicables al proyecto"/>
    <x v="0"/>
    <n v="5"/>
    <s v="SIN FECHA COMO TAL, SE ASIGNA LA INTERMEDIA DEL SEGUNDO SEMESTRE"/>
    <m/>
    <m/>
    <m/>
    <m/>
    <m/>
    <m/>
    <m/>
    <m/>
    <m/>
    <s v="SIN CECO"/>
    <s v="NO"/>
    <s v="COMPENSAR SUBA_x000a_07-OCT-2013-Soporte Técnico"/>
    <n v="5"/>
    <n v="5"/>
    <n v="1156"/>
    <n v="1156"/>
    <s v="INT"/>
    <s v="a. Conocimiento específico de temas aplicables al proyecto-Soporte Técnico"/>
    <x v="0"/>
  </r>
  <r>
    <n v="4592"/>
    <x v="126"/>
    <x v="10"/>
    <x v="1"/>
    <m/>
    <m/>
    <s v="b. Idoneidad y Calidad del soporte"/>
    <x v="0"/>
    <n v="5"/>
    <s v="SIN FECHA COMO TAL, SE ASIGNA LA INTERMEDIA DEL SEGUNDO SEMESTRE"/>
    <m/>
    <m/>
    <m/>
    <m/>
    <m/>
    <m/>
    <m/>
    <m/>
    <m/>
    <s v="SIN CECO"/>
    <s v="NO"/>
    <s v="COMPENSAR SUBA_x000a_07-OCT-2013-Soporte Técnico"/>
    <n v="5"/>
    <n v="5"/>
    <n v="1156"/>
    <n v="1156"/>
    <s v="INT"/>
    <s v="b. Idoneidad y Calidad del soporte-Soporte Técnico"/>
    <x v="1"/>
  </r>
  <r>
    <n v="4593"/>
    <x v="126"/>
    <x v="10"/>
    <x v="1"/>
    <m/>
    <m/>
    <s v="c. Cumplimiento de especificaciones técnicas de construcción"/>
    <x v="0"/>
    <n v="4"/>
    <s v="SIN FECHA COMO TAL, SE ASIGNA LA INTERMEDIA DEL SEGUNDO SEMESTRE"/>
    <m/>
    <m/>
    <m/>
    <m/>
    <m/>
    <m/>
    <m/>
    <m/>
    <m/>
    <s v="SIN CECO"/>
    <s v="NO"/>
    <s v="COMPENSAR SUBA_x000a_07-OCT-2013-Soporte Técnico"/>
    <n v="4"/>
    <n v="4"/>
    <n v="1156"/>
    <n v="1156"/>
    <s v="INT"/>
    <s v="c. Cumplimiento de especificaciones técnicas de construcción-Soporte Técnico"/>
    <x v="2"/>
  </r>
  <r>
    <n v="4594"/>
    <x v="126"/>
    <x v="10"/>
    <x v="1"/>
    <m/>
    <m/>
    <s v="d. Confiabilidad de los conceptos aplicados"/>
    <x v="0"/>
    <n v="5"/>
    <s v="SIN FECHA COMO TAL, SE ASIGNA LA INTERMEDIA DEL SEGUNDO SEMESTRE"/>
    <m/>
    <m/>
    <m/>
    <m/>
    <m/>
    <m/>
    <m/>
    <m/>
    <m/>
    <s v="SIN CECO"/>
    <s v="NO"/>
    <s v="COMPENSAR SUBA_x000a_07-OCT-2013-Soporte Técnico"/>
    <n v="5"/>
    <n v="5"/>
    <n v="1156"/>
    <n v="1156"/>
    <s v="INT"/>
    <s v="d. Confiabilidad de los conceptos aplicados-Soporte Técnico"/>
    <x v="3"/>
  </r>
  <r>
    <n v="4595"/>
    <x v="126"/>
    <x v="10"/>
    <x v="1"/>
    <m/>
    <m/>
    <s v="e. Oportunidad en entrega de información o requerimientos"/>
    <x v="0"/>
    <n v="4"/>
    <s v="SIN FECHA COMO TAL, SE ASIGNA LA INTERMEDIA DEL SEGUNDO SEMESTRE"/>
    <m/>
    <m/>
    <m/>
    <m/>
    <m/>
    <m/>
    <m/>
    <m/>
    <m/>
    <s v="SIN CECO"/>
    <s v="NO"/>
    <s v="COMPENSAR SUBA_x000a_07-OCT-2013-Soporte Técnico"/>
    <n v="4"/>
    <n v="4"/>
    <n v="1156"/>
    <n v="1156"/>
    <s v="INT"/>
    <s v="e. Oportunidad en entrega de información o requerimientos-Soporte Técnico"/>
    <x v="4"/>
  </r>
  <r>
    <n v="4596"/>
    <x v="126"/>
    <x v="10"/>
    <x v="1"/>
    <m/>
    <m/>
    <s v="a. Oportunidad de la gestión en obra"/>
    <x v="1"/>
    <n v="4"/>
    <s v="SIN FECHA COMO TAL, SE ASIGNA LA INTERMEDIA DEL SEGUNDO SEMESTRE"/>
    <m/>
    <m/>
    <m/>
    <m/>
    <m/>
    <m/>
    <m/>
    <m/>
    <m/>
    <s v="SIN CECO"/>
    <s v="NO"/>
    <s v="COMPENSAR SUBA_x000a_07-OCT-2013-Soporte Administrativo"/>
    <n v="4"/>
    <n v="4"/>
    <n v="1156"/>
    <n v="1156"/>
    <s v="INT"/>
    <s v="a. Oportunidad de la gestión en obra-Soporte Administrativo"/>
    <x v="5"/>
  </r>
  <r>
    <n v="4597"/>
    <x v="126"/>
    <x v="10"/>
    <x v="1"/>
    <m/>
    <m/>
    <s v="b. Manejo administrativo del proyecto"/>
    <x v="1"/>
    <n v="4"/>
    <s v="SIN FECHA COMO TAL, SE ASIGNA LA INTERMEDIA DEL SEGUNDO SEMESTRE"/>
    <m/>
    <m/>
    <m/>
    <m/>
    <m/>
    <m/>
    <m/>
    <m/>
    <m/>
    <s v="SIN CECO"/>
    <s v="NO"/>
    <s v="COMPENSAR SUBA_x000a_07-OCT-2013-Soporte Administrativo"/>
    <n v="4"/>
    <n v="4"/>
    <n v="1156"/>
    <n v="1156"/>
    <s v="INT"/>
    <s v="b. Manejo administrativo del proyecto-Soporte Administrativo"/>
    <x v="6"/>
  </r>
  <r>
    <n v="4598"/>
    <x v="126"/>
    <x v="10"/>
    <x v="1"/>
    <m/>
    <m/>
    <s v="c. Información clara y veraz sobre la administración de proyecto"/>
    <x v="1"/>
    <n v="4"/>
    <s v="SIN FECHA COMO TAL, SE ASIGNA LA INTERMEDIA DEL SEGUNDO SEMESTRE"/>
    <m/>
    <m/>
    <m/>
    <m/>
    <m/>
    <m/>
    <m/>
    <m/>
    <m/>
    <s v="SIN CECO"/>
    <s v="NO"/>
    <s v="COMPENSAR SUBA_x000a_07-OCT-2013-Soporte Administrativo"/>
    <n v="4"/>
    <n v="4"/>
    <n v="1156"/>
    <n v="1156"/>
    <s v="INT"/>
    <s v="c. Información clara y veraz sobre la administración de proyecto-Soporte Administrativo"/>
    <x v="7"/>
  </r>
  <r>
    <n v="4599"/>
    <x v="126"/>
    <x v="10"/>
    <x v="1"/>
    <m/>
    <m/>
    <s v="d. Cumplimientos con expectativas del cliente"/>
    <x v="1"/>
    <n v="4"/>
    <s v="SIN FECHA COMO TAL, SE ASIGNA LA INTERMEDIA DEL SEGUNDO SEMESTRE"/>
    <m/>
    <m/>
    <m/>
    <m/>
    <m/>
    <m/>
    <m/>
    <m/>
    <m/>
    <s v="SIN CECO"/>
    <s v="NO"/>
    <s v="COMPENSAR SUBA_x000a_07-OCT-2013-Soporte Administrativo"/>
    <n v="4"/>
    <n v="4"/>
    <n v="1156"/>
    <n v="1156"/>
    <s v="INT"/>
    <s v="d. Cumplimientos con expectativas del cliente-Soporte Administrativo"/>
    <x v="8"/>
  </r>
  <r>
    <n v="4600"/>
    <x v="126"/>
    <x v="10"/>
    <x v="1"/>
    <m/>
    <m/>
    <s v="e. Control de presupuesto"/>
    <x v="1"/>
    <n v="4"/>
    <s v="SIN FECHA COMO TAL, SE ASIGNA LA INTERMEDIA DEL SEGUNDO SEMESTRE"/>
    <m/>
    <m/>
    <m/>
    <m/>
    <m/>
    <m/>
    <m/>
    <m/>
    <m/>
    <s v="SIN CECO"/>
    <s v="NO"/>
    <s v="COMPENSAR SUBA_x000a_07-OCT-2013-Soporte Administrativo"/>
    <n v="4"/>
    <n v="4"/>
    <n v="1156"/>
    <n v="1156"/>
    <s v="INT"/>
    <s v="e. Control de presupuesto-Soporte Administrativo"/>
    <x v="9"/>
  </r>
  <r>
    <n v="4601"/>
    <x v="126"/>
    <x v="10"/>
    <x v="1"/>
    <m/>
    <m/>
    <s v="a. Apoyo y presencia en el proyecto"/>
    <x v="2"/>
    <n v="4"/>
    <s v="SIN FECHA COMO TAL, SE ASIGNA LA INTERMEDIA DEL SEGUNDO SEMESTRE"/>
    <m/>
    <m/>
    <m/>
    <m/>
    <m/>
    <m/>
    <m/>
    <m/>
    <m/>
    <s v="SIN CECO"/>
    <s v="NO"/>
    <s v="COMPENSAR SUBA_x000a_07-OCT-2013-Soporte Directivo (Coordinador y Gerencia)"/>
    <n v="4"/>
    <n v="4"/>
    <n v="1156"/>
    <n v="1156"/>
    <s v="INT"/>
    <s v="a. Apoyo y presencia en el proyecto-Soporte Directivo (Coordinador y Gerencia)"/>
    <x v="10"/>
  </r>
  <r>
    <n v="4602"/>
    <x v="126"/>
    <x v="10"/>
    <x v="1"/>
    <m/>
    <m/>
    <s v="b. Conocimiento del proyecto"/>
    <x v="2"/>
    <n v="4"/>
    <s v="SIN FECHA COMO TAL, SE ASIGNA LA INTERMEDIA DEL SEGUNDO SEMESTRE"/>
    <m/>
    <m/>
    <m/>
    <m/>
    <m/>
    <m/>
    <m/>
    <m/>
    <m/>
    <s v="SIN CECO"/>
    <s v="NO"/>
    <s v="COMPENSAR SUBA_x000a_07-OCT-2013-Soporte Directivo (Coordinador y Gerencia)"/>
    <n v="4"/>
    <n v="4"/>
    <n v="1156"/>
    <n v="1156"/>
    <s v="INT"/>
    <s v="b. Conocimiento del proyecto-Soporte Directivo (Coordinador y Gerencia)"/>
    <x v="11"/>
  </r>
  <r>
    <n v="4603"/>
    <x v="126"/>
    <x v="10"/>
    <x v="1"/>
    <m/>
    <m/>
    <s v="c. Planteamiento de soluciones y manejo de conflictos"/>
    <x v="2"/>
    <n v="5"/>
    <s v="SIN FECHA COMO TAL, SE ASIGNA LA INTERMEDIA DEL SEGUNDO SEMESTRE"/>
    <m/>
    <m/>
    <m/>
    <m/>
    <m/>
    <m/>
    <m/>
    <m/>
    <m/>
    <s v="SIN CECO"/>
    <s v="NO"/>
    <s v="COMPENSAR SUBA_x000a_07-OCT-2013-Soporte Directivo (Coordinador y Gerencia)"/>
    <n v="5"/>
    <n v="5"/>
    <n v="1156"/>
    <n v="1156"/>
    <s v="INT"/>
    <s v="c. Planteamiento de soluciones y manejo de conflictos-Soporte Directivo (Coordinador y Gerencia)"/>
    <x v="12"/>
  </r>
  <r>
    <n v="4604"/>
    <x v="126"/>
    <x v="10"/>
    <x v="1"/>
    <m/>
    <m/>
    <s v="d. Cumplimiento de compromisos"/>
    <x v="2"/>
    <n v="5"/>
    <s v="SIN FECHA COMO TAL, SE ASIGNA LA INTERMEDIA DEL SEGUNDO SEMESTRE"/>
    <m/>
    <m/>
    <m/>
    <m/>
    <m/>
    <m/>
    <m/>
    <m/>
    <m/>
    <s v="SIN CECO"/>
    <s v="NO"/>
    <s v="COMPENSAR SUBA_x000a_07-OCT-2013-Soporte Directivo (Coordinador y Gerencia)"/>
    <n v="5"/>
    <n v="5"/>
    <n v="1156"/>
    <n v="1156"/>
    <s v="INT"/>
    <s v="d. Cumplimiento de compromisos-Soporte Directivo (Coordinador y Gerencia)"/>
    <x v="13"/>
  </r>
  <r>
    <n v="4605"/>
    <x v="126"/>
    <x v="10"/>
    <x v="1"/>
    <m/>
    <m/>
    <s v="e. Manejo del cliente"/>
    <x v="2"/>
    <n v="5"/>
    <s v="SIN FECHA COMO TAL, SE ASIGNA LA INTERMEDIA DEL SEGUNDO SEMESTRE"/>
    <m/>
    <m/>
    <m/>
    <m/>
    <m/>
    <m/>
    <m/>
    <m/>
    <m/>
    <s v="SIN CECO"/>
    <s v="NO"/>
    <s v="COMPENSAR SUBA_x000a_07-OCT-2013-Soporte Directivo (Coordinador y Gerencia)"/>
    <n v="5"/>
    <n v="5"/>
    <n v="1156"/>
    <n v="1156"/>
    <s v="INT"/>
    <s v="e. Manejo del cliente-Soporte Directivo (Coordinador y Gerencia)"/>
    <x v="14"/>
  </r>
  <r>
    <n v="4606"/>
    <x v="126"/>
    <x v="10"/>
    <x v="1"/>
    <m/>
    <m/>
    <s v="a. Idoneidad del personal"/>
    <x v="3"/>
    <n v="4"/>
    <s v="SIN FECHA COMO TAL, SE ASIGNA LA INTERMEDIA DEL SEGUNDO SEMESTRE"/>
    <m/>
    <m/>
    <m/>
    <m/>
    <m/>
    <m/>
    <m/>
    <m/>
    <m/>
    <s v="SIN CECO"/>
    <s v="NO"/>
    <s v="COMPENSAR SUBA_x000a_07-OCT-2013-Personal que presta el servicio en obra"/>
    <n v="4"/>
    <n v="4"/>
    <n v="1156"/>
    <n v="1156"/>
    <s v="INT"/>
    <s v="a. Idoneidad del personal-Personal que presta el servicio en obra"/>
    <x v="15"/>
  </r>
  <r>
    <n v="4607"/>
    <x v="126"/>
    <x v="10"/>
    <x v="1"/>
    <m/>
    <m/>
    <s v="b. Oportuna atención al cliente"/>
    <x v="3"/>
    <n v="4"/>
    <s v="SIN FECHA COMO TAL, SE ASIGNA LA INTERMEDIA DEL SEGUNDO SEMESTRE"/>
    <m/>
    <m/>
    <m/>
    <m/>
    <m/>
    <m/>
    <m/>
    <m/>
    <m/>
    <s v="SIN CECO"/>
    <s v="NO"/>
    <s v="COMPENSAR SUBA_x000a_07-OCT-2013-Personal que presta el servicio en obra"/>
    <n v="4"/>
    <n v="4"/>
    <n v="1156"/>
    <n v="1156"/>
    <s v="INT"/>
    <s v="b. Oportuna atención al cliente-Personal que presta el servicio en obra"/>
    <x v="16"/>
  </r>
  <r>
    <n v="4608"/>
    <x v="126"/>
    <x v="10"/>
    <x v="1"/>
    <m/>
    <m/>
    <s v="c. Compromiso con el proyecto"/>
    <x v="3"/>
    <n v="4"/>
    <s v="SIN FECHA COMO TAL, SE ASIGNA LA INTERMEDIA DEL SEGUNDO SEMESTRE"/>
    <m/>
    <m/>
    <m/>
    <m/>
    <m/>
    <m/>
    <m/>
    <m/>
    <m/>
    <s v="SIN CECO"/>
    <s v="NO"/>
    <s v="COMPENSAR SUBA_x000a_07-OCT-2013-Personal que presta el servicio en obra"/>
    <n v="4"/>
    <n v="4"/>
    <n v="1156"/>
    <n v="1156"/>
    <s v="INT"/>
    <s v="c. Compromiso con el proyecto-Personal que presta el servicio en obra"/>
    <x v="17"/>
  </r>
  <r>
    <n v="4609"/>
    <x v="126"/>
    <x v="10"/>
    <x v="1"/>
    <m/>
    <m/>
    <s v="d. Cumplimiento de compromisos"/>
    <x v="3"/>
    <n v="4"/>
    <s v="SIN FECHA COMO TAL, SE ASIGNA LA INTERMEDIA DEL SEGUNDO SEMESTRE"/>
    <m/>
    <m/>
    <m/>
    <m/>
    <m/>
    <m/>
    <m/>
    <m/>
    <m/>
    <s v="SIN CECO"/>
    <s v="NO"/>
    <s v="COMPENSAR SUBA_x000a_07-OCT-2013-Personal que presta el servicio en obra"/>
    <n v="4"/>
    <n v="4"/>
    <n v="1156"/>
    <n v="1156"/>
    <s v="INT"/>
    <s v="d. Cumplimiento de compromisos-Personal que presta el servicio en obra"/>
    <x v="18"/>
  </r>
  <r>
    <n v="4610"/>
    <x v="126"/>
    <x v="10"/>
    <x v="1"/>
    <m/>
    <m/>
    <s v="e. Proactividad en desarrollo de funciones"/>
    <x v="3"/>
    <n v="4"/>
    <s v="SIN FECHA COMO TAL, SE ASIGNA LA INTERMEDIA DEL SEGUNDO SEMESTRE"/>
    <m/>
    <m/>
    <m/>
    <m/>
    <m/>
    <m/>
    <m/>
    <m/>
    <m/>
    <s v="SIN CECO"/>
    <s v="NO"/>
    <s v="COMPENSAR SUBA_x000a_07-OCT-2013-Personal que presta el servicio en obra"/>
    <n v="4"/>
    <n v="4"/>
    <n v="1156"/>
    <n v="1156"/>
    <s v="INT"/>
    <s v="e. Proactividad en desarrollo de funciones-Personal que presta el servicio en obra"/>
    <x v="19"/>
  </r>
  <r>
    <n v="4611"/>
    <x v="126"/>
    <x v="10"/>
    <x v="1"/>
    <m/>
    <m/>
    <s v="a. Calidad del Contenido"/>
    <x v="4"/>
    <n v="4"/>
    <s v="SIN FECHA COMO TAL, SE ASIGNA LA INTERMEDIA DEL SEGUNDO SEMESTRE"/>
    <m/>
    <m/>
    <m/>
    <m/>
    <m/>
    <m/>
    <m/>
    <m/>
    <m/>
    <s v="SIN CECO"/>
    <s v="NO"/>
    <s v="COMPENSAR SUBA_x000a_07-OCT-2013-Productos Asociados de PAYC (Informes, Control de presupuesto y Programación y actas)"/>
    <n v="4"/>
    <n v="4"/>
    <n v="1156"/>
    <n v="1156"/>
    <s v="INT"/>
    <s v="a. Calidad del Contenido-Productos Asociados de PAYC (Informes, Control de presupuesto y Programación y actas)"/>
    <x v="20"/>
  </r>
  <r>
    <n v="4612"/>
    <x v="126"/>
    <x v="10"/>
    <x v="1"/>
    <m/>
    <m/>
    <s v="b. Claridad del Contenido"/>
    <x v="4"/>
    <n v="4"/>
    <s v="SIN FECHA COMO TAL, SE ASIGNA LA INTERMEDIA DEL SEGUNDO SEMESTRE"/>
    <m/>
    <m/>
    <m/>
    <m/>
    <m/>
    <m/>
    <m/>
    <m/>
    <m/>
    <s v="SIN CECO"/>
    <s v="NO"/>
    <s v="COMPENSAR SUBA_x000a_07-OCT-2013-Productos Asociados de PAYC (Informes, Control de presupuesto y Programación y actas)"/>
    <n v="4"/>
    <n v="4"/>
    <n v="1156"/>
    <n v="1156"/>
    <s v="INT"/>
    <s v="b. Claridad del Contenido-Productos Asociados de PAYC (Informes, Control de presupuesto y Programación y actas)"/>
    <x v="21"/>
  </r>
  <r>
    <n v="4613"/>
    <x v="126"/>
    <x v="10"/>
    <x v="1"/>
    <m/>
    <m/>
    <s v="c. Oportunidad en la entrega"/>
    <x v="4"/>
    <n v="4"/>
    <s v="SIN FECHA COMO TAL, SE ASIGNA LA INTERMEDIA DEL SEGUNDO SEMESTRE"/>
    <m/>
    <m/>
    <m/>
    <m/>
    <m/>
    <m/>
    <m/>
    <m/>
    <m/>
    <s v="SIN CECO"/>
    <s v="NO"/>
    <s v="COMPENSAR SUBA_x000a_07-OCT-2013-Productos Asociados de PAYC (Informes, Control de presupuesto y Programación y actas)"/>
    <n v="4"/>
    <n v="4"/>
    <n v="1156"/>
    <n v="1156"/>
    <s v="INT"/>
    <s v="c. Oportunidad en la entrega-Productos Asociados de PAYC (Informes, Control de presupuesto y Programación y actas)"/>
    <x v="22"/>
  </r>
  <r>
    <n v="4614"/>
    <x v="126"/>
    <x v="10"/>
    <x v="1"/>
    <m/>
    <m/>
    <s v="d. Precisión de la información"/>
    <x v="4"/>
    <n v="4"/>
    <s v="SIN FECHA COMO TAL, SE ASIGNA LA INTERMEDIA DEL SEGUNDO SEMESTRE"/>
    <m/>
    <m/>
    <m/>
    <m/>
    <m/>
    <m/>
    <m/>
    <m/>
    <m/>
    <s v="SIN CECO"/>
    <s v="NO"/>
    <s v="COMPENSAR SUBA_x000a_07-OCT-2013-Productos Asociados de PAYC (Informes, Control de presupuesto y Programación y actas)"/>
    <n v="4"/>
    <n v="4"/>
    <n v="1156"/>
    <n v="1156"/>
    <s v="INT"/>
    <s v="d. Precisión de la información-Productos Asociados de PAYC (Informes, Control de presupuesto y Programación y actas)"/>
    <x v="23"/>
  </r>
  <r>
    <n v="4615"/>
    <x v="126"/>
    <x v="10"/>
    <x v="1"/>
    <m/>
    <m/>
    <s v="e. Diagramación"/>
    <x v="4"/>
    <n v="4"/>
    <s v="SIN FECHA COMO TAL, SE ASIGNA LA INTERMEDIA DEL SEGUNDO SEMESTRE"/>
    <m/>
    <m/>
    <m/>
    <m/>
    <m/>
    <m/>
    <m/>
    <m/>
    <m/>
    <s v="SIN CECO"/>
    <s v="NO"/>
    <s v="COMPENSAR SUBA_x000a_07-OCT-2013-Productos Asociados de PAYC (Informes, Control de presupuesto y Programación y actas)"/>
    <n v="4"/>
    <n v="4"/>
    <n v="1156"/>
    <n v="1156"/>
    <s v="INT"/>
    <s v="e. Diagramación-Productos Asociados de PAYC (Informes, Control de presupuesto y Programación y actas)"/>
    <x v="24"/>
  </r>
  <r>
    <n v="4616"/>
    <x v="126"/>
    <x v="10"/>
    <x v="1"/>
    <m/>
    <m/>
    <s v="a. Cumplimiento"/>
    <x v="5"/>
    <n v="4"/>
    <s v="SIN FECHA COMO TAL, SE ASIGNA LA INTERMEDIA DEL SEGUNDO SEMESTRE"/>
    <m/>
    <m/>
    <m/>
    <m/>
    <m/>
    <m/>
    <m/>
    <m/>
    <m/>
    <s v="SIN CECO"/>
    <s v="NO"/>
    <s v="COMPENSAR SUBA_x000a_07-OCT-2013-Compromisos Pactados"/>
    <n v="4"/>
    <n v="4"/>
    <n v="1156"/>
    <n v="1156"/>
    <s v="INT"/>
    <s v="a. Cumplimiento-Compromisos Pactados"/>
    <x v="25"/>
  </r>
  <r>
    <n v="4617"/>
    <x v="126"/>
    <x v="10"/>
    <x v="1"/>
    <m/>
    <m/>
    <s v="b. Satisface expectativas"/>
    <x v="5"/>
    <n v="4"/>
    <s v="SIN FECHA COMO TAL, SE ASIGNA LA INTERMEDIA DEL SEGUNDO SEMESTRE"/>
    <m/>
    <m/>
    <m/>
    <m/>
    <m/>
    <m/>
    <m/>
    <m/>
    <m/>
    <s v="SIN CECO"/>
    <s v="NO"/>
    <s v="COMPENSAR SUBA_x000a_07-OCT-2013-Compromisos Pactados"/>
    <n v="4"/>
    <n v="4"/>
    <n v="1156"/>
    <n v="1156"/>
    <s v="INT"/>
    <s v="b. Satisface expectativas-Compromisos Pactados"/>
    <x v="26"/>
  </r>
  <r>
    <n v="4618"/>
    <x v="126"/>
    <x v="10"/>
    <x v="1"/>
    <m/>
    <m/>
    <s v="c. Calidad de la Información suministrada"/>
    <x v="5"/>
    <n v="4"/>
    <s v="SIN FECHA COMO TAL, SE ASIGNA LA INTERMEDIA DEL SEGUNDO SEMESTRE"/>
    <m/>
    <m/>
    <m/>
    <m/>
    <m/>
    <m/>
    <m/>
    <m/>
    <m/>
    <s v="SIN CECO"/>
    <s v="NO"/>
    <s v="COMPENSAR SUBA_x000a_07-OCT-2013-Compromisos Pactados"/>
    <n v="4"/>
    <n v="4"/>
    <n v="1156"/>
    <n v="1156"/>
    <s v="INT"/>
    <s v="c. Calidad de la Información suministrada-Compromisos Pactados"/>
    <x v="27"/>
  </r>
  <r>
    <n v="4619"/>
    <x v="126"/>
    <x v="10"/>
    <x v="1"/>
    <m/>
    <m/>
    <s v="d. Disposición del personal de PAYC a las solicitudes del cliente"/>
    <x v="5"/>
    <n v="4"/>
    <s v="SIN FECHA COMO TAL, SE ASIGNA LA INTERMEDIA DEL SEGUNDO SEMESTRE"/>
    <m/>
    <m/>
    <m/>
    <m/>
    <m/>
    <m/>
    <m/>
    <m/>
    <m/>
    <s v="SIN CECO"/>
    <s v="NO"/>
    <s v="COMPENSAR SUBA_x000a_07-OCT-2013-Compromisos Pactados"/>
    <n v="4"/>
    <n v="4"/>
    <n v="1156"/>
    <n v="1156"/>
    <s v="INT"/>
    <s v="d. Disposición del personal de PAYC a las solicitudes del cliente-Compromisos Pactados"/>
    <x v="28"/>
  </r>
  <r>
    <n v="4620"/>
    <x v="126"/>
    <x v="10"/>
    <x v="1"/>
    <m/>
    <m/>
    <s v="e. Coherencia entre lo solicitado y lo entregado"/>
    <x v="5"/>
    <n v="4"/>
    <s v="SIN FECHA COMO TAL, SE ASIGNA LA INTERMEDIA DEL SEGUNDO SEMESTRE"/>
    <m/>
    <m/>
    <m/>
    <m/>
    <m/>
    <m/>
    <m/>
    <m/>
    <m/>
    <s v="SIN CECO"/>
    <s v="NO"/>
    <s v="COMPENSAR SUBA_x000a_07-OCT-2013-Compromisos Pactados"/>
    <n v="4"/>
    <n v="4"/>
    <n v="1156"/>
    <n v="1156"/>
    <s v="INT"/>
    <s v="e. Coherencia entre lo solicitado y lo entregado-Compromisos Pactados"/>
    <x v="29"/>
  </r>
  <r>
    <n v="4621"/>
    <x v="126"/>
    <x v="10"/>
    <x v="1"/>
    <m/>
    <m/>
    <s v="Grado de Satisfacción con el Servicio Prestado"/>
    <x v="6"/>
    <n v="4"/>
    <s v="SIN FECHA COMO TAL, SE ASIGNA LA INTERMEDIA DEL SEGUNDO SEMESTRE"/>
    <m/>
    <m/>
    <m/>
    <m/>
    <m/>
    <m/>
    <m/>
    <m/>
    <m/>
    <s v="SIN CECO"/>
    <s v="NO"/>
    <s v="COMPENSAR SUBA_x000a_07-OCT-2013-Grado de Satisfacción con el Servicio Prestado"/>
    <n v="4"/>
    <n v="4"/>
    <n v="1156"/>
    <n v="1156"/>
    <s v="INT"/>
    <s v="Grado de Satisfacción con el Servicio Prestado-Grado de Satisfacción con el Servicio Prestado"/>
    <x v="30"/>
  </r>
  <r>
    <n v="4622"/>
    <x v="126"/>
    <x v="10"/>
    <x v="1"/>
    <m/>
    <m/>
    <s v="Posibilidad de Volver a Contratar con PAYC"/>
    <x v="7"/>
    <n v="5"/>
    <s v="SIN FECHA COMO TAL, SE ASIGNA LA INTERMEDIA DEL SEGUNDO SEMESTRE"/>
    <m/>
    <m/>
    <m/>
    <m/>
    <m/>
    <m/>
    <m/>
    <m/>
    <m/>
    <s v="SIN CECO"/>
    <s v="NO"/>
    <s v="COMPENSAR SUBA_x000a_07-OCT-2013-Posibilidad de Volver a Contratar con PAYC"/>
    <n v="5"/>
    <n v="5"/>
    <n v="1156"/>
    <n v="1156"/>
    <s v="INT"/>
    <s v="Posibilidad de Volver a Contratar con PAYC-Posibilidad de Volver a Contratar con PAYC"/>
    <x v="31"/>
  </r>
  <r>
    <n v="4623"/>
    <x v="126"/>
    <x v="10"/>
    <x v="1"/>
    <m/>
    <m/>
    <s v="Principales fortalezas en el servicio que presta PAYC"/>
    <x v="8"/>
    <s v="El personal es comprometido con el proyecto, aporta mucho para su desarrollo, es objetivo y tienen el conocimiento necesario para realizar sus funciones.-"/>
    <s v="SIN FECHA COMO TAL, SE ASIGNA LA INTERMEDIA DEL SEGUNDO SEMESTRE"/>
    <s v="COMPROMISO"/>
    <s v="CONOCIMIENTO PERSONAL"/>
    <s v="OBJETIVIDAD PERSONAL"/>
    <m/>
    <m/>
    <m/>
    <m/>
    <m/>
    <m/>
    <s v="SIN CECO"/>
    <s v="NO"/>
    <s v="COMPENSAR SUBA_x000a_07-OCT-2013-Fortalezas PAYC"/>
    <s v="El personal es comprometido con el proyecto, aporta mucho para su desarrollo, es objetivo y tienen el conocimiento necesario para realizar sus funciones.-"/>
    <n v="0"/>
    <n v="1156"/>
    <n v="1156"/>
    <s v="INT"/>
    <s v="Principales fortalezas en el servicio que presta PAYC-Fortalezas PAYC"/>
    <x v="32"/>
  </r>
  <r>
    <n v="4624"/>
    <x v="126"/>
    <x v="10"/>
    <x v="1"/>
    <m/>
    <m/>
    <s v="Principales debilidades en el servicio que presta PAYC"/>
    <x v="9"/>
    <s v="-"/>
    <s v="SIN FECHA COMO TAL, SE ASIGNA LA INTERMEDIA DEL SEGUNDO SEMESTRE"/>
    <m/>
    <m/>
    <m/>
    <m/>
    <m/>
    <m/>
    <m/>
    <m/>
    <m/>
    <s v="SIN CECO"/>
    <s v="NO"/>
    <s v="COMPENSAR SUBA_x000a_07-OCT-2013-Debilidades PAYC"/>
    <s v="-"/>
    <n v="0"/>
    <n v="1156"/>
    <n v="1156"/>
    <s v="INT"/>
    <s v="Principales debilidades en el servicio que presta PAYC-Debilidades PAYC"/>
    <x v="33"/>
  </r>
  <r>
    <n v="4625"/>
    <x v="127"/>
    <x v="10"/>
    <x v="1"/>
    <m/>
    <m/>
    <s v="a. Conocimiento específico de temas aplicables al proyecto"/>
    <x v="0"/>
    <n v="5"/>
    <s v="SIN FECHA COMO TAL, SE ASIGNA LA INTERMEDIA DEL SEGUNDO SEMESTRE"/>
    <m/>
    <m/>
    <m/>
    <m/>
    <m/>
    <m/>
    <m/>
    <m/>
    <m/>
    <s v="SIN CECO"/>
    <s v="NO"/>
    <s v="TERPERL BÁSCULA_x000a_14-NOV-2013-Soporte Técnico"/>
    <n v="5"/>
    <n v="5"/>
    <n v="1438"/>
    <n v="1438"/>
    <s v="INT"/>
    <s v="a. Conocimiento específico de temas aplicables al proyecto-Soporte Técnico"/>
    <x v="0"/>
  </r>
  <r>
    <n v="4626"/>
    <x v="127"/>
    <x v="10"/>
    <x v="1"/>
    <m/>
    <m/>
    <s v="b. Idoneidad y Calidad del soporte"/>
    <x v="0"/>
    <n v="5"/>
    <s v="SIN FECHA COMO TAL, SE ASIGNA LA INTERMEDIA DEL SEGUNDO SEMESTRE"/>
    <m/>
    <m/>
    <m/>
    <m/>
    <m/>
    <m/>
    <m/>
    <m/>
    <m/>
    <s v="SIN CECO"/>
    <s v="NO"/>
    <s v="TERPERL BÁSCULA_x000a_14-NOV-2013-Soporte Técnico"/>
    <n v="5"/>
    <n v="5"/>
    <n v="1438"/>
    <n v="1438"/>
    <s v="INT"/>
    <s v="b. Idoneidad y Calidad del soporte-Soporte Técnico"/>
    <x v="1"/>
  </r>
  <r>
    <n v="4627"/>
    <x v="127"/>
    <x v="10"/>
    <x v="1"/>
    <m/>
    <m/>
    <s v="c. Cumplimiento de especificaciones técnicas de construcción"/>
    <x v="0"/>
    <n v="5"/>
    <s v="SIN FECHA COMO TAL, SE ASIGNA LA INTERMEDIA DEL SEGUNDO SEMESTRE"/>
    <m/>
    <m/>
    <m/>
    <m/>
    <m/>
    <m/>
    <m/>
    <m/>
    <m/>
    <s v="SIN CECO"/>
    <s v="NO"/>
    <s v="TERPERL BÁSCULA_x000a_14-NOV-2013-Soporte Técnico"/>
    <n v="5"/>
    <n v="5"/>
    <n v="1438"/>
    <n v="1438"/>
    <s v="INT"/>
    <s v="c. Cumplimiento de especificaciones técnicas de construcción-Soporte Técnico"/>
    <x v="2"/>
  </r>
  <r>
    <n v="4628"/>
    <x v="127"/>
    <x v="10"/>
    <x v="1"/>
    <m/>
    <m/>
    <s v="d. Confiabilidad de los conceptos aplicados"/>
    <x v="0"/>
    <n v="5"/>
    <s v="SIN FECHA COMO TAL, SE ASIGNA LA INTERMEDIA DEL SEGUNDO SEMESTRE"/>
    <m/>
    <m/>
    <m/>
    <m/>
    <m/>
    <m/>
    <m/>
    <m/>
    <m/>
    <s v="SIN CECO"/>
    <s v="NO"/>
    <s v="TERPERL BÁSCULA_x000a_14-NOV-2013-Soporte Técnico"/>
    <n v="5"/>
    <n v="5"/>
    <n v="1438"/>
    <n v="1438"/>
    <s v="INT"/>
    <s v="d. Confiabilidad de los conceptos aplicados-Soporte Técnico"/>
    <x v="3"/>
  </r>
  <r>
    <n v="4629"/>
    <x v="127"/>
    <x v="10"/>
    <x v="1"/>
    <m/>
    <m/>
    <s v="e. Oportunidad en entrega de información o requerimientos"/>
    <x v="0"/>
    <n v="5"/>
    <s v="SIN FECHA COMO TAL, SE ASIGNA LA INTERMEDIA DEL SEGUNDO SEMESTRE"/>
    <m/>
    <m/>
    <m/>
    <m/>
    <m/>
    <m/>
    <m/>
    <m/>
    <m/>
    <s v="SIN CECO"/>
    <s v="NO"/>
    <s v="TERPERL BÁSCULA_x000a_14-NOV-2013-Soporte Técnico"/>
    <n v="5"/>
    <n v="5"/>
    <n v="1438"/>
    <n v="1438"/>
    <s v="INT"/>
    <s v="e. Oportunidad en entrega de información o requerimientos-Soporte Técnico"/>
    <x v="4"/>
  </r>
  <r>
    <n v="4630"/>
    <x v="127"/>
    <x v="10"/>
    <x v="1"/>
    <m/>
    <m/>
    <s v="a. Oportunidad de la gestión en obra"/>
    <x v="1"/>
    <n v="4"/>
    <s v="SIN FECHA COMO TAL, SE ASIGNA LA INTERMEDIA DEL SEGUNDO SEMESTRE"/>
    <m/>
    <m/>
    <m/>
    <m/>
    <m/>
    <m/>
    <m/>
    <m/>
    <m/>
    <s v="SIN CECO"/>
    <s v="NO"/>
    <s v="TERPERL BÁSCULA_x000a_14-NOV-2013-Soporte Administrativo"/>
    <n v="4"/>
    <n v="4"/>
    <n v="1438"/>
    <n v="1438"/>
    <s v="INT"/>
    <s v="a. Oportunidad de la gestión en obra-Soporte Administrativo"/>
    <x v="5"/>
  </r>
  <r>
    <n v="4631"/>
    <x v="127"/>
    <x v="10"/>
    <x v="1"/>
    <m/>
    <m/>
    <s v="b. Manejo administrativo del proyecto"/>
    <x v="1"/>
    <n v="4"/>
    <s v="SIN FECHA COMO TAL, SE ASIGNA LA INTERMEDIA DEL SEGUNDO SEMESTRE"/>
    <m/>
    <m/>
    <m/>
    <m/>
    <m/>
    <m/>
    <m/>
    <m/>
    <m/>
    <s v="SIN CECO"/>
    <s v="NO"/>
    <s v="TERPERL BÁSCULA_x000a_14-NOV-2013-Soporte Administrativo"/>
    <n v="4"/>
    <n v="4"/>
    <n v="1438"/>
    <n v="1438"/>
    <s v="INT"/>
    <s v="b. Manejo administrativo del proyecto-Soporte Administrativo"/>
    <x v="6"/>
  </r>
  <r>
    <n v="4632"/>
    <x v="127"/>
    <x v="10"/>
    <x v="1"/>
    <m/>
    <m/>
    <s v="c. Información clara y veraz sobre la administración de proyecto"/>
    <x v="1"/>
    <n v="5"/>
    <s v="SIN FECHA COMO TAL, SE ASIGNA LA INTERMEDIA DEL SEGUNDO SEMESTRE"/>
    <m/>
    <m/>
    <m/>
    <m/>
    <m/>
    <m/>
    <m/>
    <m/>
    <m/>
    <s v="SIN CECO"/>
    <s v="NO"/>
    <s v="TERPERL BÁSCULA_x000a_14-NOV-2013-Soporte Administrativo"/>
    <n v="5"/>
    <n v="5"/>
    <n v="1438"/>
    <n v="1438"/>
    <s v="INT"/>
    <s v="c. Información clara y veraz sobre la administración de proyecto-Soporte Administrativo"/>
    <x v="7"/>
  </r>
  <r>
    <n v="4633"/>
    <x v="127"/>
    <x v="10"/>
    <x v="1"/>
    <m/>
    <m/>
    <s v="d. Cumplimientos con expectativas del cliente"/>
    <x v="1"/>
    <n v="5"/>
    <s v="SIN FECHA COMO TAL, SE ASIGNA LA INTERMEDIA DEL SEGUNDO SEMESTRE"/>
    <m/>
    <m/>
    <m/>
    <m/>
    <m/>
    <m/>
    <m/>
    <m/>
    <m/>
    <s v="SIN CECO"/>
    <s v="NO"/>
    <s v="TERPERL BÁSCULA_x000a_14-NOV-2013-Soporte Administrativo"/>
    <n v="5"/>
    <n v="5"/>
    <n v="1438"/>
    <n v="1438"/>
    <s v="INT"/>
    <s v="d. Cumplimientos con expectativas del cliente-Soporte Administrativo"/>
    <x v="8"/>
  </r>
  <r>
    <n v="4634"/>
    <x v="127"/>
    <x v="10"/>
    <x v="1"/>
    <m/>
    <m/>
    <s v="e. Control de presupuesto"/>
    <x v="1"/>
    <n v="5"/>
    <s v="SIN FECHA COMO TAL, SE ASIGNA LA INTERMEDIA DEL SEGUNDO SEMESTRE"/>
    <m/>
    <m/>
    <m/>
    <m/>
    <m/>
    <m/>
    <m/>
    <m/>
    <m/>
    <s v="SIN CECO"/>
    <s v="NO"/>
    <s v="TERPERL BÁSCULA_x000a_14-NOV-2013-Soporte Administrativo"/>
    <n v="5"/>
    <n v="5"/>
    <n v="1438"/>
    <n v="1438"/>
    <s v="INT"/>
    <s v="e. Control de presupuesto-Soporte Administrativo"/>
    <x v="9"/>
  </r>
  <r>
    <n v="4635"/>
    <x v="127"/>
    <x v="10"/>
    <x v="1"/>
    <m/>
    <m/>
    <s v="a. Apoyo y presencia en el proyecto"/>
    <x v="2"/>
    <n v="5"/>
    <s v="SIN FECHA COMO TAL, SE ASIGNA LA INTERMEDIA DEL SEGUNDO SEMESTRE"/>
    <m/>
    <m/>
    <m/>
    <m/>
    <m/>
    <m/>
    <m/>
    <m/>
    <m/>
    <s v="SIN CECO"/>
    <s v="NO"/>
    <s v="TERPERL BÁSCULA_x000a_14-NOV-2013-Soporte Directivo (Coordinador y Gerencia)"/>
    <n v="5"/>
    <n v="5"/>
    <n v="1438"/>
    <n v="1438"/>
    <s v="INT"/>
    <s v="a. Apoyo y presencia en el proyecto-Soporte Directivo (Coordinador y Gerencia)"/>
    <x v="10"/>
  </r>
  <r>
    <n v="4636"/>
    <x v="127"/>
    <x v="10"/>
    <x v="1"/>
    <m/>
    <m/>
    <s v="b. Conocimiento del proyecto"/>
    <x v="2"/>
    <n v="5"/>
    <s v="SIN FECHA COMO TAL, SE ASIGNA LA INTERMEDIA DEL SEGUNDO SEMESTRE"/>
    <m/>
    <m/>
    <m/>
    <m/>
    <m/>
    <m/>
    <m/>
    <m/>
    <m/>
    <s v="SIN CECO"/>
    <s v="NO"/>
    <s v="TERPERL BÁSCULA_x000a_14-NOV-2013-Soporte Directivo (Coordinador y Gerencia)"/>
    <n v="5"/>
    <n v="5"/>
    <n v="1438"/>
    <n v="1438"/>
    <s v="INT"/>
    <s v="b. Conocimiento del proyecto-Soporte Directivo (Coordinador y Gerencia)"/>
    <x v="11"/>
  </r>
  <r>
    <n v="4637"/>
    <x v="127"/>
    <x v="10"/>
    <x v="1"/>
    <m/>
    <m/>
    <s v="c. Planteamiento de soluciones y manejo de conflictos"/>
    <x v="2"/>
    <n v="5"/>
    <s v="SIN FECHA COMO TAL, SE ASIGNA LA INTERMEDIA DEL SEGUNDO SEMESTRE"/>
    <m/>
    <m/>
    <m/>
    <m/>
    <m/>
    <m/>
    <m/>
    <m/>
    <m/>
    <s v="SIN CECO"/>
    <s v="NO"/>
    <s v="TERPERL BÁSCULA_x000a_14-NOV-2013-Soporte Directivo (Coordinador y Gerencia)"/>
    <n v="5"/>
    <n v="5"/>
    <n v="1438"/>
    <n v="1438"/>
    <s v="INT"/>
    <s v="c. Planteamiento de soluciones y manejo de conflictos-Soporte Directivo (Coordinador y Gerencia)"/>
    <x v="12"/>
  </r>
  <r>
    <n v="4638"/>
    <x v="127"/>
    <x v="10"/>
    <x v="1"/>
    <m/>
    <m/>
    <s v="d. Cumplimiento de compromisos"/>
    <x v="2"/>
    <n v="5"/>
    <s v="SIN FECHA COMO TAL, SE ASIGNA LA INTERMEDIA DEL SEGUNDO SEMESTRE"/>
    <m/>
    <m/>
    <m/>
    <m/>
    <m/>
    <m/>
    <m/>
    <m/>
    <m/>
    <s v="SIN CECO"/>
    <s v="NO"/>
    <s v="TERPERL BÁSCULA_x000a_14-NOV-2013-Soporte Directivo (Coordinador y Gerencia)"/>
    <n v="5"/>
    <n v="5"/>
    <n v="1438"/>
    <n v="1438"/>
    <s v="INT"/>
    <s v="d. Cumplimiento de compromisos-Soporte Directivo (Coordinador y Gerencia)"/>
    <x v="13"/>
  </r>
  <r>
    <n v="4639"/>
    <x v="127"/>
    <x v="10"/>
    <x v="1"/>
    <m/>
    <m/>
    <s v="e. Manejo del cliente"/>
    <x v="2"/>
    <n v="5"/>
    <s v="SIN FECHA COMO TAL, SE ASIGNA LA INTERMEDIA DEL SEGUNDO SEMESTRE"/>
    <m/>
    <m/>
    <m/>
    <m/>
    <m/>
    <m/>
    <m/>
    <m/>
    <m/>
    <s v="SIN CECO"/>
    <s v="NO"/>
    <s v="TERPERL BÁSCULA_x000a_14-NOV-2013-Soporte Directivo (Coordinador y Gerencia)"/>
    <n v="5"/>
    <n v="5"/>
    <n v="1438"/>
    <n v="1438"/>
    <s v="INT"/>
    <s v="e. Manejo del cliente-Soporte Directivo (Coordinador y Gerencia)"/>
    <x v="14"/>
  </r>
  <r>
    <n v="4640"/>
    <x v="127"/>
    <x v="10"/>
    <x v="1"/>
    <m/>
    <m/>
    <s v="a. Idoneidad del personal"/>
    <x v="3"/>
    <n v="5"/>
    <s v="SIN FECHA COMO TAL, SE ASIGNA LA INTERMEDIA DEL SEGUNDO SEMESTRE"/>
    <m/>
    <m/>
    <m/>
    <m/>
    <m/>
    <m/>
    <m/>
    <m/>
    <m/>
    <s v="SIN CECO"/>
    <s v="NO"/>
    <s v="TERPERL BÁSCULA_x000a_14-NOV-2013-Personal que presta el servicio en obra"/>
    <n v="5"/>
    <n v="5"/>
    <n v="1438"/>
    <n v="1438"/>
    <s v="INT"/>
    <s v="a. Idoneidad del personal-Personal que presta el servicio en obra"/>
    <x v="15"/>
  </r>
  <r>
    <n v="4641"/>
    <x v="127"/>
    <x v="10"/>
    <x v="1"/>
    <m/>
    <m/>
    <s v="b. Oportuna atención al cliente"/>
    <x v="3"/>
    <n v="5"/>
    <s v="SIN FECHA COMO TAL, SE ASIGNA LA INTERMEDIA DEL SEGUNDO SEMESTRE"/>
    <m/>
    <m/>
    <m/>
    <m/>
    <m/>
    <m/>
    <m/>
    <m/>
    <m/>
    <s v="SIN CECO"/>
    <s v="NO"/>
    <s v="TERPERL BÁSCULA_x000a_14-NOV-2013-Personal que presta el servicio en obra"/>
    <n v="5"/>
    <n v="5"/>
    <n v="1438"/>
    <n v="1438"/>
    <s v="INT"/>
    <s v="b. Oportuna atención al cliente-Personal que presta el servicio en obra"/>
    <x v="16"/>
  </r>
  <r>
    <n v="4642"/>
    <x v="127"/>
    <x v="10"/>
    <x v="1"/>
    <m/>
    <m/>
    <s v="c. Compromiso con el proyecto"/>
    <x v="3"/>
    <n v="5"/>
    <s v="SIN FECHA COMO TAL, SE ASIGNA LA INTERMEDIA DEL SEGUNDO SEMESTRE"/>
    <m/>
    <m/>
    <m/>
    <m/>
    <m/>
    <m/>
    <m/>
    <m/>
    <m/>
    <s v="SIN CECO"/>
    <s v="NO"/>
    <s v="TERPERL BÁSCULA_x000a_14-NOV-2013-Personal que presta el servicio en obra"/>
    <n v="5"/>
    <n v="5"/>
    <n v="1438"/>
    <n v="1438"/>
    <s v="INT"/>
    <s v="c. Compromiso con el proyecto-Personal que presta el servicio en obra"/>
    <x v="17"/>
  </r>
  <r>
    <n v="4643"/>
    <x v="127"/>
    <x v="10"/>
    <x v="1"/>
    <m/>
    <m/>
    <s v="d. Cumplimiento de compromisos"/>
    <x v="3"/>
    <n v="5"/>
    <s v="SIN FECHA COMO TAL, SE ASIGNA LA INTERMEDIA DEL SEGUNDO SEMESTRE"/>
    <m/>
    <m/>
    <m/>
    <m/>
    <m/>
    <m/>
    <m/>
    <m/>
    <m/>
    <s v="SIN CECO"/>
    <s v="NO"/>
    <s v="TERPERL BÁSCULA_x000a_14-NOV-2013-Personal que presta el servicio en obra"/>
    <n v="5"/>
    <n v="5"/>
    <n v="1438"/>
    <n v="1438"/>
    <s v="INT"/>
    <s v="d. Cumplimiento de compromisos-Personal que presta el servicio en obra"/>
    <x v="18"/>
  </r>
  <r>
    <n v="4644"/>
    <x v="127"/>
    <x v="10"/>
    <x v="1"/>
    <m/>
    <m/>
    <s v="e. Proactividad en desarrollo de funciones"/>
    <x v="3"/>
    <n v="5"/>
    <s v="SIN FECHA COMO TAL, SE ASIGNA LA INTERMEDIA DEL SEGUNDO SEMESTRE"/>
    <m/>
    <m/>
    <m/>
    <m/>
    <m/>
    <m/>
    <m/>
    <m/>
    <m/>
    <s v="SIN CECO"/>
    <s v="NO"/>
    <s v="TERPERL BÁSCULA_x000a_14-NOV-2013-Personal que presta el servicio en obra"/>
    <n v="5"/>
    <n v="5"/>
    <n v="1438"/>
    <n v="1438"/>
    <s v="INT"/>
    <s v="e. Proactividad en desarrollo de funciones-Personal que presta el servicio en obra"/>
    <x v="19"/>
  </r>
  <r>
    <n v="4645"/>
    <x v="127"/>
    <x v="10"/>
    <x v="1"/>
    <m/>
    <m/>
    <s v="a. Calidad del Contenido"/>
    <x v="4"/>
    <n v="5"/>
    <s v="SIN FECHA COMO TAL, SE ASIGNA LA INTERMEDIA DEL SEGUNDO SEMESTRE"/>
    <m/>
    <m/>
    <m/>
    <m/>
    <m/>
    <m/>
    <m/>
    <m/>
    <m/>
    <s v="SIN CECO"/>
    <s v="NO"/>
    <s v="TERPERL BÁSCULA_x000a_14-NOV-2013-Productos Asociados de PAYC (Informes, Control de presupuesto y Programación y actas)"/>
    <n v="5"/>
    <n v="5"/>
    <n v="1438"/>
    <n v="1438"/>
    <s v="INT"/>
    <s v="a. Calidad del Contenido-Productos Asociados de PAYC (Informes, Control de presupuesto y Programación y actas)"/>
    <x v="20"/>
  </r>
  <r>
    <n v="4646"/>
    <x v="127"/>
    <x v="10"/>
    <x v="1"/>
    <m/>
    <m/>
    <s v="b. Claridad del Contenido"/>
    <x v="4"/>
    <n v="5"/>
    <s v="SIN FECHA COMO TAL, SE ASIGNA LA INTERMEDIA DEL SEGUNDO SEMESTRE"/>
    <m/>
    <m/>
    <m/>
    <m/>
    <m/>
    <m/>
    <m/>
    <m/>
    <m/>
    <s v="SIN CECO"/>
    <s v="NO"/>
    <s v="TERPERL BÁSCULA_x000a_14-NOV-2013-Productos Asociados de PAYC (Informes, Control de presupuesto y Programación y actas)"/>
    <n v="5"/>
    <n v="5"/>
    <n v="1438"/>
    <n v="1438"/>
    <s v="INT"/>
    <s v="b. Claridad del Contenido-Productos Asociados de PAYC (Informes, Control de presupuesto y Programación y actas)"/>
    <x v="21"/>
  </r>
  <r>
    <n v="4647"/>
    <x v="127"/>
    <x v="10"/>
    <x v="1"/>
    <m/>
    <m/>
    <s v="c. Oportunidad en la entrega"/>
    <x v="4"/>
    <n v="5"/>
    <s v="SIN FECHA COMO TAL, SE ASIGNA LA INTERMEDIA DEL SEGUNDO SEMESTRE"/>
    <m/>
    <m/>
    <m/>
    <m/>
    <m/>
    <m/>
    <m/>
    <m/>
    <m/>
    <s v="SIN CECO"/>
    <s v="NO"/>
    <s v="TERPERL BÁSCULA_x000a_14-NOV-2013-Productos Asociados de PAYC (Informes, Control de presupuesto y Programación y actas)"/>
    <n v="5"/>
    <n v="5"/>
    <n v="1438"/>
    <n v="1438"/>
    <s v="INT"/>
    <s v="c. Oportunidad en la entrega-Productos Asociados de PAYC (Informes, Control de presupuesto y Programación y actas)"/>
    <x v="22"/>
  </r>
  <r>
    <n v="4648"/>
    <x v="127"/>
    <x v="10"/>
    <x v="1"/>
    <m/>
    <m/>
    <s v="d. Precisión de la información"/>
    <x v="4"/>
    <n v="5"/>
    <s v="SIN FECHA COMO TAL, SE ASIGNA LA INTERMEDIA DEL SEGUNDO SEMESTRE"/>
    <m/>
    <m/>
    <m/>
    <m/>
    <m/>
    <m/>
    <m/>
    <m/>
    <m/>
    <s v="SIN CECO"/>
    <s v="NO"/>
    <s v="TERPERL BÁSCULA_x000a_14-NOV-2013-Productos Asociados de PAYC (Informes, Control de presupuesto y Programación y actas)"/>
    <n v="5"/>
    <n v="5"/>
    <n v="1438"/>
    <n v="1438"/>
    <s v="INT"/>
    <s v="d. Precisión de la información-Productos Asociados de PAYC (Informes, Control de presupuesto y Programación y actas)"/>
    <x v="23"/>
  </r>
  <r>
    <n v="4649"/>
    <x v="127"/>
    <x v="10"/>
    <x v="1"/>
    <m/>
    <m/>
    <s v="e. Diagramación"/>
    <x v="4"/>
    <n v="5"/>
    <s v="SIN FECHA COMO TAL, SE ASIGNA LA INTERMEDIA DEL SEGUNDO SEMESTRE"/>
    <m/>
    <m/>
    <m/>
    <m/>
    <m/>
    <m/>
    <m/>
    <m/>
    <m/>
    <s v="SIN CECO"/>
    <s v="NO"/>
    <s v="TERPERL BÁSCULA_x000a_14-NOV-2013-Productos Asociados de PAYC (Informes, Control de presupuesto y Programación y actas)"/>
    <n v="5"/>
    <n v="5"/>
    <n v="1438"/>
    <n v="1438"/>
    <s v="INT"/>
    <s v="e. Diagramación-Productos Asociados de PAYC (Informes, Control de presupuesto y Programación y actas)"/>
    <x v="24"/>
  </r>
  <r>
    <n v="4650"/>
    <x v="127"/>
    <x v="10"/>
    <x v="1"/>
    <m/>
    <m/>
    <s v="a. Cumplimiento"/>
    <x v="5"/>
    <n v="5"/>
    <s v="SIN FECHA COMO TAL, SE ASIGNA LA INTERMEDIA DEL SEGUNDO SEMESTRE"/>
    <m/>
    <m/>
    <m/>
    <m/>
    <m/>
    <m/>
    <m/>
    <m/>
    <m/>
    <s v="SIN CECO"/>
    <s v="NO"/>
    <s v="TERPERL BÁSCULA_x000a_14-NOV-2013-Compromisos Pactados"/>
    <n v="5"/>
    <n v="5"/>
    <n v="1438"/>
    <n v="1438"/>
    <s v="INT"/>
    <s v="a. Cumplimiento-Compromisos Pactados"/>
    <x v="25"/>
  </r>
  <r>
    <n v="4651"/>
    <x v="127"/>
    <x v="10"/>
    <x v="1"/>
    <m/>
    <m/>
    <s v="b. Satisface expectativas"/>
    <x v="5"/>
    <n v="5"/>
    <s v="SIN FECHA COMO TAL, SE ASIGNA LA INTERMEDIA DEL SEGUNDO SEMESTRE"/>
    <m/>
    <m/>
    <m/>
    <m/>
    <m/>
    <m/>
    <m/>
    <m/>
    <m/>
    <s v="SIN CECO"/>
    <s v="NO"/>
    <s v="TERPERL BÁSCULA_x000a_14-NOV-2013-Compromisos Pactados"/>
    <n v="5"/>
    <n v="5"/>
    <n v="1438"/>
    <n v="1438"/>
    <s v="INT"/>
    <s v="b. Satisface expectativas-Compromisos Pactados"/>
    <x v="26"/>
  </r>
  <r>
    <n v="4652"/>
    <x v="127"/>
    <x v="10"/>
    <x v="1"/>
    <m/>
    <m/>
    <s v="c. Calidad de la Información suministrada"/>
    <x v="5"/>
    <n v="5"/>
    <s v="SIN FECHA COMO TAL, SE ASIGNA LA INTERMEDIA DEL SEGUNDO SEMESTRE"/>
    <m/>
    <m/>
    <m/>
    <m/>
    <m/>
    <m/>
    <m/>
    <m/>
    <m/>
    <s v="SIN CECO"/>
    <s v="NO"/>
    <s v="TERPERL BÁSCULA_x000a_14-NOV-2013-Compromisos Pactados"/>
    <n v="5"/>
    <n v="5"/>
    <n v="1438"/>
    <n v="1438"/>
    <s v="INT"/>
    <s v="c. Calidad de la Información suministrada-Compromisos Pactados"/>
    <x v="27"/>
  </r>
  <r>
    <n v="4653"/>
    <x v="127"/>
    <x v="10"/>
    <x v="1"/>
    <m/>
    <m/>
    <s v="d. Disposición del personal de PAYC a las solicitudes del cliente"/>
    <x v="5"/>
    <n v="5"/>
    <s v="SIN FECHA COMO TAL, SE ASIGNA LA INTERMEDIA DEL SEGUNDO SEMESTRE"/>
    <m/>
    <m/>
    <m/>
    <m/>
    <m/>
    <m/>
    <m/>
    <m/>
    <m/>
    <s v="SIN CECO"/>
    <s v="NO"/>
    <s v="TERPERL BÁSCULA_x000a_14-NOV-2013-Compromisos Pactados"/>
    <n v="5"/>
    <n v="5"/>
    <n v="1438"/>
    <n v="1438"/>
    <s v="INT"/>
    <s v="d. Disposición del personal de PAYC a las solicitudes del cliente-Compromisos Pactados"/>
    <x v="28"/>
  </r>
  <r>
    <n v="4654"/>
    <x v="127"/>
    <x v="10"/>
    <x v="1"/>
    <m/>
    <m/>
    <s v="e. Coherencia entre lo solicitado y lo entregado"/>
    <x v="5"/>
    <n v="5"/>
    <s v="SIN FECHA COMO TAL, SE ASIGNA LA INTERMEDIA DEL SEGUNDO SEMESTRE"/>
    <m/>
    <m/>
    <m/>
    <m/>
    <m/>
    <m/>
    <m/>
    <m/>
    <m/>
    <s v="SIN CECO"/>
    <s v="NO"/>
    <s v="TERPERL BÁSCULA_x000a_14-NOV-2013-Compromisos Pactados"/>
    <n v="5"/>
    <n v="5"/>
    <n v="1438"/>
    <n v="1438"/>
    <s v="INT"/>
    <s v="e. Coherencia entre lo solicitado y lo entregado-Compromisos Pactados"/>
    <x v="29"/>
  </r>
  <r>
    <n v="4655"/>
    <x v="127"/>
    <x v="10"/>
    <x v="1"/>
    <m/>
    <m/>
    <s v="Grado de Satisfacción con el Servicio Prestado"/>
    <x v="6"/>
    <n v="5"/>
    <s v="SIN FECHA COMO TAL, SE ASIGNA LA INTERMEDIA DEL SEGUNDO SEMESTRE"/>
    <m/>
    <m/>
    <m/>
    <m/>
    <m/>
    <m/>
    <m/>
    <m/>
    <m/>
    <s v="SIN CECO"/>
    <s v="NO"/>
    <s v="TERPERL BÁSCULA_x000a_14-NOV-2013-Grado de Satisfacción con el Servicio Prestado"/>
    <n v="5"/>
    <n v="5"/>
    <n v="1438"/>
    <n v="1438"/>
    <s v="INT"/>
    <s v="Grado de Satisfacción con el Servicio Prestado-Grado de Satisfacción con el Servicio Prestado"/>
    <x v="30"/>
  </r>
  <r>
    <n v="4656"/>
    <x v="127"/>
    <x v="10"/>
    <x v="1"/>
    <m/>
    <m/>
    <s v="Posibilidad de Volver a Contratar con PAYC"/>
    <x v="7"/>
    <m/>
    <s v="SIN FECHA COMO TAL, SE ASIGNA LA INTERMEDIA DEL SEGUNDO SEMESTRE"/>
    <m/>
    <m/>
    <m/>
    <m/>
    <m/>
    <m/>
    <m/>
    <m/>
    <m/>
    <s v="SIN CECO"/>
    <s v="NO"/>
    <s v="TERPERL BÁSCULA_x000a_14-NOV-2013-Posibilidad de Volver a Contratar con PAYC"/>
    <n v="0"/>
    <n v="0"/>
    <n v="1438"/>
    <n v="1438"/>
    <s v="INT"/>
    <s v="Posibilidad de Volver a Contratar con PAYC-Posibilidad de Volver a Contratar con PAYC"/>
    <x v="31"/>
  </r>
  <r>
    <n v="4657"/>
    <x v="127"/>
    <x v="10"/>
    <x v="1"/>
    <m/>
    <m/>
    <s v="Principales fortalezas en el servicio que presta PAYC"/>
    <x v="8"/>
    <s v="-"/>
    <s v="SIN FECHA COMO TAL, SE ASIGNA LA INTERMEDIA DEL SEGUNDO SEMESTRE"/>
    <m/>
    <m/>
    <m/>
    <m/>
    <m/>
    <m/>
    <m/>
    <m/>
    <m/>
    <s v="SIN CECO"/>
    <s v="NO"/>
    <s v="TERPERL BÁSCULA_x000a_14-NOV-2013-Fortalezas PAYC"/>
    <s v="-"/>
    <n v="0"/>
    <n v="1438"/>
    <n v="1438"/>
    <s v="INT"/>
    <s v="Principales fortalezas en el servicio que presta PAYC-Fortalezas PAYC"/>
    <x v="32"/>
  </r>
  <r>
    <n v="4658"/>
    <x v="127"/>
    <x v="10"/>
    <x v="1"/>
    <m/>
    <m/>
    <s v="Principales debilidades en el servicio que presta PAYC"/>
    <x v="9"/>
    <s v="-"/>
    <s v="SIN FECHA COMO TAL, SE ASIGNA LA INTERMEDIA DEL SEGUNDO SEMESTRE"/>
    <m/>
    <m/>
    <m/>
    <m/>
    <m/>
    <m/>
    <m/>
    <m/>
    <m/>
    <s v="SIN CECO"/>
    <s v="NO"/>
    <s v="TERPERL BÁSCULA_x000a_14-NOV-2013-Debilidades PAYC"/>
    <s v="-"/>
    <n v="0"/>
    <n v="1438"/>
    <n v="1438"/>
    <s v="INT"/>
    <s v="Principales debilidades en el servicio que presta PAYC-Debilidades PAYC"/>
    <x v="33"/>
  </r>
  <r>
    <n v="4659"/>
    <x v="128"/>
    <x v="10"/>
    <x v="1"/>
    <m/>
    <m/>
    <s v="a. Conocimiento específico de temas aplicables al proyecto"/>
    <x v="0"/>
    <n v="5"/>
    <s v="SIN FECHA COMO TAL, SE ASIGNA LA INTERMEDIA DEL SEGUNDO SEMESTRE"/>
    <m/>
    <m/>
    <m/>
    <m/>
    <m/>
    <m/>
    <m/>
    <m/>
    <m/>
    <s v="SIN CECO"/>
    <s v="NO"/>
    <s v="ARGOS SAN VICENTE DE PAÚL-SAN GIL_x000a_30-DIC-2013-Soporte Técnico"/>
    <n v="5"/>
    <n v="5"/>
    <n v="1499"/>
    <n v="1499"/>
    <s v="INT"/>
    <s v="a. Conocimiento específico de temas aplicables al proyecto-Soporte Técnico"/>
    <x v="0"/>
  </r>
  <r>
    <n v="4660"/>
    <x v="128"/>
    <x v="10"/>
    <x v="1"/>
    <m/>
    <m/>
    <s v="b. Idoneidad y Calidad del soporte"/>
    <x v="0"/>
    <n v="5"/>
    <s v="SIN FECHA COMO TAL, SE ASIGNA LA INTERMEDIA DEL SEGUNDO SEMESTRE"/>
    <m/>
    <m/>
    <m/>
    <m/>
    <m/>
    <m/>
    <m/>
    <m/>
    <m/>
    <s v="SIN CECO"/>
    <s v="NO"/>
    <s v="ARGOS SAN VICENTE DE PAÚL-SAN GIL_x000a_30-DIC-2013-Soporte Técnico"/>
    <n v="5"/>
    <n v="5"/>
    <n v="1499"/>
    <n v="1499"/>
    <s v="INT"/>
    <s v="b. Idoneidad y Calidad del soporte-Soporte Técnico"/>
    <x v="1"/>
  </r>
  <r>
    <n v="4661"/>
    <x v="128"/>
    <x v="10"/>
    <x v="1"/>
    <m/>
    <m/>
    <s v="c. Cumplimiento de especificaciones técnicas de construcción"/>
    <x v="0"/>
    <n v="5"/>
    <s v="SIN FECHA COMO TAL, SE ASIGNA LA INTERMEDIA DEL SEGUNDO SEMESTRE"/>
    <m/>
    <m/>
    <m/>
    <m/>
    <m/>
    <m/>
    <m/>
    <m/>
    <m/>
    <s v="SIN CECO"/>
    <s v="NO"/>
    <s v="ARGOS SAN VICENTE DE PAÚL-SAN GIL_x000a_30-DIC-2013-Soporte Técnico"/>
    <n v="5"/>
    <n v="5"/>
    <n v="1499"/>
    <n v="1499"/>
    <s v="INT"/>
    <s v="c. Cumplimiento de especificaciones técnicas de construcción-Soporte Técnico"/>
    <x v="2"/>
  </r>
  <r>
    <n v="4662"/>
    <x v="128"/>
    <x v="10"/>
    <x v="1"/>
    <m/>
    <m/>
    <s v="d. Confiabilidad de los conceptos aplicados"/>
    <x v="0"/>
    <n v="5"/>
    <s v="SIN FECHA COMO TAL, SE ASIGNA LA INTERMEDIA DEL SEGUNDO SEMESTRE"/>
    <m/>
    <m/>
    <m/>
    <m/>
    <m/>
    <m/>
    <m/>
    <m/>
    <m/>
    <s v="SIN CECO"/>
    <s v="NO"/>
    <s v="ARGOS SAN VICENTE DE PAÚL-SAN GIL_x000a_30-DIC-2013-Soporte Técnico"/>
    <n v="5"/>
    <n v="5"/>
    <n v="1499"/>
    <n v="1499"/>
    <s v="INT"/>
    <s v="d. Confiabilidad de los conceptos aplicados-Soporte Técnico"/>
    <x v="3"/>
  </r>
  <r>
    <n v="4663"/>
    <x v="128"/>
    <x v="10"/>
    <x v="1"/>
    <m/>
    <m/>
    <s v="e. Oportunidad en entrega de información o requerimientos"/>
    <x v="0"/>
    <n v="5"/>
    <s v="SIN FECHA COMO TAL, SE ASIGNA LA INTERMEDIA DEL SEGUNDO SEMESTRE"/>
    <m/>
    <m/>
    <m/>
    <m/>
    <m/>
    <m/>
    <m/>
    <m/>
    <m/>
    <s v="SIN CECO"/>
    <s v="NO"/>
    <s v="ARGOS SAN VICENTE DE PAÚL-SAN GIL_x000a_30-DIC-2013-Soporte Técnico"/>
    <n v="5"/>
    <n v="5"/>
    <n v="1499"/>
    <n v="1499"/>
    <s v="INT"/>
    <s v="e. Oportunidad en entrega de información o requerimientos-Soporte Técnico"/>
    <x v="4"/>
  </r>
  <r>
    <n v="4664"/>
    <x v="128"/>
    <x v="10"/>
    <x v="1"/>
    <m/>
    <m/>
    <s v="a. Oportunidad de la gestión en obra"/>
    <x v="1"/>
    <n v="5"/>
    <s v="SIN FECHA COMO TAL, SE ASIGNA LA INTERMEDIA DEL SEGUNDO SEMESTRE"/>
    <m/>
    <m/>
    <m/>
    <m/>
    <m/>
    <m/>
    <m/>
    <m/>
    <m/>
    <s v="SIN CECO"/>
    <s v="NO"/>
    <s v="ARGOS SAN VICENTE DE PAÚL-SAN GIL_x000a_30-DIC-2013-Soporte Administrativo"/>
    <n v="5"/>
    <n v="5"/>
    <n v="1499"/>
    <n v="1499"/>
    <s v="INT"/>
    <s v="a. Oportunidad de la gestión en obra-Soporte Administrativo"/>
    <x v="5"/>
  </r>
  <r>
    <n v="4665"/>
    <x v="128"/>
    <x v="10"/>
    <x v="1"/>
    <m/>
    <m/>
    <s v="b. Manejo administrativo del proyecto"/>
    <x v="1"/>
    <n v="5"/>
    <s v="SIN FECHA COMO TAL, SE ASIGNA LA INTERMEDIA DEL SEGUNDO SEMESTRE"/>
    <m/>
    <m/>
    <m/>
    <m/>
    <m/>
    <m/>
    <m/>
    <m/>
    <m/>
    <s v="SIN CECO"/>
    <s v="NO"/>
    <s v="ARGOS SAN VICENTE DE PAÚL-SAN GIL_x000a_30-DIC-2013-Soporte Administrativo"/>
    <n v="5"/>
    <n v="5"/>
    <n v="1499"/>
    <n v="1499"/>
    <s v="INT"/>
    <s v="b. Manejo administrativo del proyecto-Soporte Administrativo"/>
    <x v="6"/>
  </r>
  <r>
    <n v="4666"/>
    <x v="128"/>
    <x v="10"/>
    <x v="1"/>
    <m/>
    <m/>
    <s v="c. Información clara y veraz sobre la administración de proyecto"/>
    <x v="1"/>
    <n v="4"/>
    <s v="SIN FECHA COMO TAL, SE ASIGNA LA INTERMEDIA DEL SEGUNDO SEMESTRE"/>
    <m/>
    <m/>
    <m/>
    <m/>
    <m/>
    <m/>
    <m/>
    <m/>
    <m/>
    <s v="SIN CECO"/>
    <s v="NO"/>
    <s v="ARGOS SAN VICENTE DE PAÚL-SAN GIL_x000a_30-DIC-2013-Soporte Administrativo"/>
    <n v="4"/>
    <n v="4"/>
    <n v="1499"/>
    <n v="1499"/>
    <s v="INT"/>
    <s v="c. Información clara y veraz sobre la administración de proyecto-Soporte Administrativo"/>
    <x v="7"/>
  </r>
  <r>
    <n v="4667"/>
    <x v="128"/>
    <x v="10"/>
    <x v="1"/>
    <m/>
    <m/>
    <s v="d. Cumplimientos con expectativas del cliente"/>
    <x v="1"/>
    <n v="4"/>
    <s v="SIN FECHA COMO TAL, SE ASIGNA LA INTERMEDIA DEL SEGUNDO SEMESTRE"/>
    <m/>
    <m/>
    <m/>
    <m/>
    <m/>
    <m/>
    <m/>
    <m/>
    <m/>
    <s v="SIN CECO"/>
    <s v="NO"/>
    <s v="ARGOS SAN VICENTE DE PAÚL-SAN GIL_x000a_30-DIC-2013-Soporte Administrativo"/>
    <n v="4"/>
    <n v="4"/>
    <n v="1499"/>
    <n v="1499"/>
    <s v="INT"/>
    <s v="d. Cumplimientos con expectativas del cliente-Soporte Administrativo"/>
    <x v="8"/>
  </r>
  <r>
    <n v="4668"/>
    <x v="128"/>
    <x v="10"/>
    <x v="1"/>
    <m/>
    <m/>
    <s v="e. Control de presupuesto"/>
    <x v="1"/>
    <n v="4"/>
    <s v="SIN FECHA COMO TAL, SE ASIGNA LA INTERMEDIA DEL SEGUNDO SEMESTRE"/>
    <m/>
    <m/>
    <m/>
    <m/>
    <m/>
    <m/>
    <m/>
    <m/>
    <m/>
    <s v="SIN CECO"/>
    <s v="NO"/>
    <s v="ARGOS SAN VICENTE DE PAÚL-SAN GIL_x000a_30-DIC-2013-Soporte Administrativo"/>
    <n v="4"/>
    <n v="4"/>
    <n v="1499"/>
    <n v="1499"/>
    <s v="INT"/>
    <s v="e. Control de presupuesto-Soporte Administrativo"/>
    <x v="9"/>
  </r>
  <r>
    <n v="4669"/>
    <x v="128"/>
    <x v="10"/>
    <x v="1"/>
    <m/>
    <m/>
    <s v="a. Apoyo y presencia en el proyecto"/>
    <x v="2"/>
    <n v="5"/>
    <s v="SIN FECHA COMO TAL, SE ASIGNA LA INTERMEDIA DEL SEGUNDO SEMESTRE"/>
    <m/>
    <m/>
    <m/>
    <m/>
    <m/>
    <m/>
    <m/>
    <m/>
    <m/>
    <s v="SIN CECO"/>
    <s v="NO"/>
    <s v="ARGOS SAN VICENTE DE PAÚL-SAN GIL_x000a_30-DIC-2013-Soporte Directivo (Coordinador y Gerencia)"/>
    <n v="5"/>
    <n v="5"/>
    <n v="1499"/>
    <n v="1499"/>
    <s v="INT"/>
    <s v="a. Apoyo y presencia en el proyecto-Soporte Directivo (Coordinador y Gerencia)"/>
    <x v="10"/>
  </r>
  <r>
    <n v="4670"/>
    <x v="128"/>
    <x v="10"/>
    <x v="1"/>
    <m/>
    <m/>
    <s v="b. Conocimiento del proyecto"/>
    <x v="2"/>
    <n v="5"/>
    <s v="SIN FECHA COMO TAL, SE ASIGNA LA INTERMEDIA DEL SEGUNDO SEMESTRE"/>
    <m/>
    <m/>
    <m/>
    <m/>
    <m/>
    <m/>
    <m/>
    <m/>
    <m/>
    <s v="SIN CECO"/>
    <s v="NO"/>
    <s v="ARGOS SAN VICENTE DE PAÚL-SAN GIL_x000a_30-DIC-2013-Soporte Directivo (Coordinador y Gerencia)"/>
    <n v="5"/>
    <n v="5"/>
    <n v="1499"/>
    <n v="1499"/>
    <s v="INT"/>
    <s v="b. Conocimiento del proyecto-Soporte Directivo (Coordinador y Gerencia)"/>
    <x v="11"/>
  </r>
  <r>
    <n v="4671"/>
    <x v="128"/>
    <x v="10"/>
    <x v="1"/>
    <m/>
    <m/>
    <s v="c. Planteamiento de soluciones y manejo de conflictos"/>
    <x v="2"/>
    <n v="4"/>
    <s v="SIN FECHA COMO TAL, SE ASIGNA LA INTERMEDIA DEL SEGUNDO SEMESTRE"/>
    <m/>
    <m/>
    <m/>
    <m/>
    <m/>
    <m/>
    <m/>
    <m/>
    <m/>
    <s v="SIN CECO"/>
    <s v="NO"/>
    <s v="ARGOS SAN VICENTE DE PAÚL-SAN GIL_x000a_30-DIC-2013-Soporte Directivo (Coordinador y Gerencia)"/>
    <n v="4"/>
    <n v="4"/>
    <n v="1499"/>
    <n v="1499"/>
    <s v="INT"/>
    <s v="c. Planteamiento de soluciones y manejo de conflictos-Soporte Directivo (Coordinador y Gerencia)"/>
    <x v="12"/>
  </r>
  <r>
    <n v="4672"/>
    <x v="128"/>
    <x v="10"/>
    <x v="1"/>
    <m/>
    <m/>
    <s v="d. Cumplimiento de compromisos"/>
    <x v="2"/>
    <n v="5"/>
    <s v="SIN FECHA COMO TAL, SE ASIGNA LA INTERMEDIA DEL SEGUNDO SEMESTRE"/>
    <m/>
    <m/>
    <m/>
    <m/>
    <m/>
    <m/>
    <m/>
    <m/>
    <m/>
    <s v="SIN CECO"/>
    <s v="NO"/>
    <s v="ARGOS SAN VICENTE DE PAÚL-SAN GIL_x000a_30-DIC-2013-Soporte Directivo (Coordinador y Gerencia)"/>
    <n v="5"/>
    <n v="5"/>
    <n v="1499"/>
    <n v="1499"/>
    <s v="INT"/>
    <s v="d. Cumplimiento de compromisos-Soporte Directivo (Coordinador y Gerencia)"/>
    <x v="13"/>
  </r>
  <r>
    <n v="4673"/>
    <x v="128"/>
    <x v="10"/>
    <x v="1"/>
    <m/>
    <m/>
    <s v="e. Manejo del cliente"/>
    <x v="2"/>
    <n v="5"/>
    <s v="SIN FECHA COMO TAL, SE ASIGNA LA INTERMEDIA DEL SEGUNDO SEMESTRE"/>
    <m/>
    <m/>
    <m/>
    <m/>
    <m/>
    <m/>
    <m/>
    <m/>
    <m/>
    <s v="SIN CECO"/>
    <s v="NO"/>
    <s v="ARGOS SAN VICENTE DE PAÚL-SAN GIL_x000a_30-DIC-2013-Soporte Directivo (Coordinador y Gerencia)"/>
    <n v="5"/>
    <n v="5"/>
    <n v="1499"/>
    <n v="1499"/>
    <s v="INT"/>
    <s v="e. Manejo del cliente-Soporte Directivo (Coordinador y Gerencia)"/>
    <x v="14"/>
  </r>
  <r>
    <n v="4674"/>
    <x v="128"/>
    <x v="10"/>
    <x v="1"/>
    <m/>
    <m/>
    <s v="a. Idoneidad del personal"/>
    <x v="3"/>
    <n v="5"/>
    <s v="SIN FECHA COMO TAL, SE ASIGNA LA INTERMEDIA DEL SEGUNDO SEMESTRE"/>
    <m/>
    <m/>
    <m/>
    <m/>
    <m/>
    <m/>
    <m/>
    <m/>
    <m/>
    <s v="SIN CECO"/>
    <s v="NO"/>
    <s v="ARGOS SAN VICENTE DE PAÚL-SAN GIL_x000a_30-DIC-2013-Personal que presta el servicio en obra"/>
    <n v="5"/>
    <n v="5"/>
    <n v="1499"/>
    <n v="1499"/>
    <s v="INT"/>
    <s v="a. Idoneidad del personal-Personal que presta el servicio en obra"/>
    <x v="15"/>
  </r>
  <r>
    <n v="4675"/>
    <x v="128"/>
    <x v="10"/>
    <x v="1"/>
    <m/>
    <m/>
    <s v="b. Oportuna atención al cliente"/>
    <x v="3"/>
    <n v="5"/>
    <s v="SIN FECHA COMO TAL, SE ASIGNA LA INTERMEDIA DEL SEGUNDO SEMESTRE"/>
    <m/>
    <m/>
    <m/>
    <m/>
    <m/>
    <m/>
    <m/>
    <m/>
    <m/>
    <s v="SIN CECO"/>
    <s v="NO"/>
    <s v="ARGOS SAN VICENTE DE PAÚL-SAN GIL_x000a_30-DIC-2013-Personal que presta el servicio en obra"/>
    <n v="5"/>
    <n v="5"/>
    <n v="1499"/>
    <n v="1499"/>
    <s v="INT"/>
    <s v="b. Oportuna atención al cliente-Personal que presta el servicio en obra"/>
    <x v="16"/>
  </r>
  <r>
    <n v="4676"/>
    <x v="128"/>
    <x v="10"/>
    <x v="1"/>
    <m/>
    <m/>
    <s v="c. Compromiso con el proyecto"/>
    <x v="3"/>
    <n v="5"/>
    <s v="SIN FECHA COMO TAL, SE ASIGNA LA INTERMEDIA DEL SEGUNDO SEMESTRE"/>
    <m/>
    <m/>
    <m/>
    <m/>
    <m/>
    <m/>
    <m/>
    <m/>
    <m/>
    <s v="SIN CECO"/>
    <s v="NO"/>
    <s v="ARGOS SAN VICENTE DE PAÚL-SAN GIL_x000a_30-DIC-2013-Personal que presta el servicio en obra"/>
    <n v="5"/>
    <n v="5"/>
    <n v="1499"/>
    <n v="1499"/>
    <s v="INT"/>
    <s v="c. Compromiso con el proyecto-Personal que presta el servicio en obra"/>
    <x v="17"/>
  </r>
  <r>
    <n v="4677"/>
    <x v="128"/>
    <x v="10"/>
    <x v="1"/>
    <m/>
    <m/>
    <s v="d. Cumplimiento de compromisos"/>
    <x v="3"/>
    <n v="5"/>
    <s v="SIN FECHA COMO TAL, SE ASIGNA LA INTERMEDIA DEL SEGUNDO SEMESTRE"/>
    <m/>
    <m/>
    <m/>
    <m/>
    <m/>
    <m/>
    <m/>
    <m/>
    <m/>
    <s v="SIN CECO"/>
    <s v="NO"/>
    <s v="ARGOS SAN VICENTE DE PAÚL-SAN GIL_x000a_30-DIC-2013-Personal que presta el servicio en obra"/>
    <n v="5"/>
    <n v="5"/>
    <n v="1499"/>
    <n v="1499"/>
    <s v="INT"/>
    <s v="d. Cumplimiento de compromisos-Personal que presta el servicio en obra"/>
    <x v="18"/>
  </r>
  <r>
    <n v="4678"/>
    <x v="128"/>
    <x v="10"/>
    <x v="1"/>
    <m/>
    <m/>
    <s v="e. Proactividad en desarrollo de funciones"/>
    <x v="3"/>
    <n v="5"/>
    <s v="SIN FECHA COMO TAL, SE ASIGNA LA INTERMEDIA DEL SEGUNDO SEMESTRE"/>
    <m/>
    <m/>
    <m/>
    <m/>
    <m/>
    <m/>
    <m/>
    <m/>
    <m/>
    <s v="SIN CECO"/>
    <s v="NO"/>
    <s v="ARGOS SAN VICENTE DE PAÚL-SAN GIL_x000a_30-DIC-2013-Personal que presta el servicio en obra"/>
    <n v="5"/>
    <n v="5"/>
    <n v="1499"/>
    <n v="1499"/>
    <s v="INT"/>
    <s v="e. Proactividad en desarrollo de funciones-Personal que presta el servicio en obra"/>
    <x v="19"/>
  </r>
  <r>
    <n v="4679"/>
    <x v="128"/>
    <x v="10"/>
    <x v="1"/>
    <m/>
    <m/>
    <s v="a. Calidad del Contenido"/>
    <x v="4"/>
    <n v="5"/>
    <s v="SIN FECHA COMO TAL, SE ASIGNA LA INTERMEDIA DEL SEGUNDO SEMESTRE"/>
    <m/>
    <m/>
    <m/>
    <m/>
    <m/>
    <m/>
    <m/>
    <m/>
    <m/>
    <s v="SIN CECO"/>
    <s v="NO"/>
    <s v="ARGOS SAN VICENTE DE PAÚL-SAN GIL_x000a_30-DIC-2013-Productos Asociados de PAYC (Informes, Control de presupuesto y Programación y actas)"/>
    <n v="5"/>
    <n v="5"/>
    <n v="1499"/>
    <n v="1499"/>
    <s v="INT"/>
    <s v="a. Calidad del Contenido-Productos Asociados de PAYC (Informes, Control de presupuesto y Programación y actas)"/>
    <x v="20"/>
  </r>
  <r>
    <n v="4680"/>
    <x v="128"/>
    <x v="10"/>
    <x v="1"/>
    <m/>
    <m/>
    <s v="b. Claridad del Contenido"/>
    <x v="4"/>
    <n v="4"/>
    <s v="SIN FECHA COMO TAL, SE ASIGNA LA INTERMEDIA DEL SEGUNDO SEMESTRE"/>
    <m/>
    <m/>
    <m/>
    <m/>
    <m/>
    <m/>
    <m/>
    <m/>
    <m/>
    <s v="SIN CECO"/>
    <s v="NO"/>
    <s v="ARGOS SAN VICENTE DE PAÚL-SAN GIL_x000a_30-DIC-2013-Productos Asociados de PAYC (Informes, Control de presupuesto y Programación y actas)"/>
    <n v="4"/>
    <n v="4"/>
    <n v="1499"/>
    <n v="1499"/>
    <s v="INT"/>
    <s v="b. Claridad del Contenido-Productos Asociados de PAYC (Informes, Control de presupuesto y Programación y actas)"/>
    <x v="21"/>
  </r>
  <r>
    <n v="4681"/>
    <x v="128"/>
    <x v="10"/>
    <x v="1"/>
    <m/>
    <m/>
    <s v="c. Oportunidad en la entrega"/>
    <x v="4"/>
    <n v="4"/>
    <s v="SIN FECHA COMO TAL, SE ASIGNA LA INTERMEDIA DEL SEGUNDO SEMESTRE"/>
    <m/>
    <m/>
    <m/>
    <m/>
    <m/>
    <m/>
    <m/>
    <m/>
    <m/>
    <s v="SIN CECO"/>
    <s v="NO"/>
    <s v="ARGOS SAN VICENTE DE PAÚL-SAN GIL_x000a_30-DIC-2013-Productos Asociados de PAYC (Informes, Control de presupuesto y Programación y actas)"/>
    <n v="4"/>
    <n v="4"/>
    <n v="1499"/>
    <n v="1499"/>
    <s v="INT"/>
    <s v="c. Oportunidad en la entrega-Productos Asociados de PAYC (Informes, Control de presupuesto y Programación y actas)"/>
    <x v="22"/>
  </r>
  <r>
    <n v="4682"/>
    <x v="128"/>
    <x v="10"/>
    <x v="1"/>
    <m/>
    <m/>
    <s v="d. Precisión de la información"/>
    <x v="4"/>
    <n v="4"/>
    <s v="SIN FECHA COMO TAL, SE ASIGNA LA INTERMEDIA DEL SEGUNDO SEMESTRE"/>
    <m/>
    <m/>
    <m/>
    <m/>
    <m/>
    <m/>
    <m/>
    <m/>
    <m/>
    <s v="SIN CECO"/>
    <s v="NO"/>
    <s v="ARGOS SAN VICENTE DE PAÚL-SAN GIL_x000a_30-DIC-2013-Productos Asociados de PAYC (Informes, Control de presupuesto y Programación y actas)"/>
    <n v="4"/>
    <n v="4"/>
    <n v="1499"/>
    <n v="1499"/>
    <s v="INT"/>
    <s v="d. Precisión de la información-Productos Asociados de PAYC (Informes, Control de presupuesto y Programación y actas)"/>
    <x v="23"/>
  </r>
  <r>
    <n v="4683"/>
    <x v="128"/>
    <x v="10"/>
    <x v="1"/>
    <m/>
    <m/>
    <s v="e. Diagramación"/>
    <x v="4"/>
    <n v="5"/>
    <s v="SIN FECHA COMO TAL, SE ASIGNA LA INTERMEDIA DEL SEGUNDO SEMESTRE"/>
    <m/>
    <m/>
    <m/>
    <m/>
    <m/>
    <m/>
    <m/>
    <m/>
    <m/>
    <s v="SIN CECO"/>
    <s v="NO"/>
    <s v="ARGOS SAN VICENTE DE PAÚL-SAN GIL_x000a_30-DIC-2013-Productos Asociados de PAYC (Informes, Control de presupuesto y Programación y actas)"/>
    <n v="5"/>
    <n v="5"/>
    <n v="1499"/>
    <n v="1499"/>
    <s v="INT"/>
    <s v="e. Diagramación-Productos Asociados de PAYC (Informes, Control de presupuesto y Programación y actas)"/>
    <x v="24"/>
  </r>
  <r>
    <n v="4684"/>
    <x v="128"/>
    <x v="10"/>
    <x v="1"/>
    <m/>
    <m/>
    <s v="a. Cumplimiento"/>
    <x v="5"/>
    <n v="4"/>
    <s v="SIN FECHA COMO TAL, SE ASIGNA LA INTERMEDIA DEL SEGUNDO SEMESTRE"/>
    <m/>
    <m/>
    <m/>
    <m/>
    <m/>
    <m/>
    <m/>
    <m/>
    <m/>
    <s v="SIN CECO"/>
    <s v="NO"/>
    <s v="ARGOS SAN VICENTE DE PAÚL-SAN GIL_x000a_30-DIC-2013-Compromisos Pactados"/>
    <n v="4"/>
    <n v="4"/>
    <n v="1499"/>
    <n v="1499"/>
    <s v="INT"/>
    <s v="a. Cumplimiento-Compromisos Pactados"/>
    <x v="25"/>
  </r>
  <r>
    <n v="4685"/>
    <x v="128"/>
    <x v="10"/>
    <x v="1"/>
    <m/>
    <m/>
    <s v="b. Satisface expectativas"/>
    <x v="5"/>
    <n v="4"/>
    <s v="SIN FECHA COMO TAL, SE ASIGNA LA INTERMEDIA DEL SEGUNDO SEMESTRE"/>
    <m/>
    <m/>
    <m/>
    <m/>
    <m/>
    <m/>
    <m/>
    <m/>
    <m/>
    <s v="SIN CECO"/>
    <s v="NO"/>
    <s v="ARGOS SAN VICENTE DE PAÚL-SAN GIL_x000a_30-DIC-2013-Compromisos Pactados"/>
    <n v="4"/>
    <n v="4"/>
    <n v="1499"/>
    <n v="1499"/>
    <s v="INT"/>
    <s v="b. Satisface expectativas-Compromisos Pactados"/>
    <x v="26"/>
  </r>
  <r>
    <n v="4686"/>
    <x v="128"/>
    <x v="10"/>
    <x v="1"/>
    <m/>
    <m/>
    <s v="c. Calidad de la Información suministrada"/>
    <x v="5"/>
    <n v="4"/>
    <s v="SIN FECHA COMO TAL, SE ASIGNA LA INTERMEDIA DEL SEGUNDO SEMESTRE"/>
    <m/>
    <m/>
    <m/>
    <m/>
    <m/>
    <m/>
    <m/>
    <m/>
    <m/>
    <s v="SIN CECO"/>
    <s v="NO"/>
    <s v="ARGOS SAN VICENTE DE PAÚL-SAN GIL_x000a_30-DIC-2013-Compromisos Pactados"/>
    <n v="4"/>
    <n v="4"/>
    <n v="1499"/>
    <n v="1499"/>
    <s v="INT"/>
    <s v="c. Calidad de la Información suministrada-Compromisos Pactados"/>
    <x v="27"/>
  </r>
  <r>
    <n v="4687"/>
    <x v="128"/>
    <x v="10"/>
    <x v="1"/>
    <m/>
    <m/>
    <s v="d. Disposición del personal de PAYC a las solicitudes del cliente"/>
    <x v="5"/>
    <n v="5"/>
    <s v="SIN FECHA COMO TAL, SE ASIGNA LA INTERMEDIA DEL SEGUNDO SEMESTRE"/>
    <m/>
    <m/>
    <m/>
    <m/>
    <m/>
    <m/>
    <m/>
    <m/>
    <m/>
    <s v="SIN CECO"/>
    <s v="NO"/>
    <s v="ARGOS SAN VICENTE DE PAÚL-SAN GIL_x000a_30-DIC-2013-Compromisos Pactados"/>
    <n v="5"/>
    <n v="5"/>
    <n v="1499"/>
    <n v="1499"/>
    <s v="INT"/>
    <s v="d. Disposición del personal de PAYC a las solicitudes del cliente-Compromisos Pactados"/>
    <x v="28"/>
  </r>
  <r>
    <n v="4688"/>
    <x v="128"/>
    <x v="10"/>
    <x v="1"/>
    <m/>
    <m/>
    <s v="e. Coherencia entre lo solicitado y lo entregado"/>
    <x v="5"/>
    <n v="5"/>
    <s v="SIN FECHA COMO TAL, SE ASIGNA LA INTERMEDIA DEL SEGUNDO SEMESTRE"/>
    <m/>
    <m/>
    <m/>
    <m/>
    <m/>
    <m/>
    <m/>
    <m/>
    <m/>
    <s v="SIN CECO"/>
    <s v="NO"/>
    <s v="ARGOS SAN VICENTE DE PAÚL-SAN GIL_x000a_30-DIC-2013-Compromisos Pactados"/>
    <n v="5"/>
    <n v="5"/>
    <n v="1499"/>
    <n v="1499"/>
    <s v="INT"/>
    <s v="e. Coherencia entre lo solicitado y lo entregado-Compromisos Pactados"/>
    <x v="29"/>
  </r>
  <r>
    <n v="4689"/>
    <x v="128"/>
    <x v="10"/>
    <x v="1"/>
    <m/>
    <m/>
    <s v="Grado de Satisfacción con el Servicio Prestado"/>
    <x v="6"/>
    <n v="5"/>
    <s v="SIN FECHA COMO TAL, SE ASIGNA LA INTERMEDIA DEL SEGUNDO SEMESTRE"/>
    <m/>
    <m/>
    <m/>
    <m/>
    <m/>
    <m/>
    <m/>
    <m/>
    <m/>
    <s v="SIN CECO"/>
    <s v="NO"/>
    <s v="ARGOS SAN VICENTE DE PAÚL-SAN GIL_x000a_30-DIC-2013-Grado de Satisfacción con el Servicio Prestado"/>
    <n v="5"/>
    <n v="5"/>
    <n v="1499"/>
    <n v="1499"/>
    <s v="INT"/>
    <s v="Grado de Satisfacción con el Servicio Prestado-Grado de Satisfacción con el Servicio Prestado"/>
    <x v="30"/>
  </r>
  <r>
    <n v="4690"/>
    <x v="128"/>
    <x v="10"/>
    <x v="1"/>
    <m/>
    <m/>
    <s v="Posibilidad de Volver a Contratar con PAYC"/>
    <x v="7"/>
    <n v="5"/>
    <s v="SIN FECHA COMO TAL, SE ASIGNA LA INTERMEDIA DEL SEGUNDO SEMESTRE"/>
    <m/>
    <m/>
    <m/>
    <m/>
    <m/>
    <m/>
    <m/>
    <m/>
    <m/>
    <s v="SIN CECO"/>
    <s v="NO"/>
    <s v="ARGOS SAN VICENTE DE PAÚL-SAN GIL_x000a_30-DIC-2013-Posibilidad de Volver a Contratar con PAYC"/>
    <n v="5"/>
    <n v="5"/>
    <n v="1499"/>
    <n v="1499"/>
    <s v="INT"/>
    <s v="Posibilidad de Volver a Contratar con PAYC-Posibilidad de Volver a Contratar con PAYC"/>
    <x v="31"/>
  </r>
  <r>
    <n v="4691"/>
    <x v="128"/>
    <x v="10"/>
    <x v="1"/>
    <m/>
    <m/>
    <s v="Principales fortalezas en el servicio que presta PAYC"/>
    <x v="8"/>
    <s v="el personal esta dispuesto a solucionar los posibles problemas que en obra se presentan-el buen manejo del proyecto-confiabilidad de criterios profesionales-"/>
    <s v="SIN FECHA COMO TAL, SE ASIGNA LA INTERMEDIA DEL SEGUNDO SEMESTRE"/>
    <s v="DISPOSICIÓN"/>
    <m/>
    <s v="CONFIABILIDAD"/>
    <m/>
    <m/>
    <m/>
    <m/>
    <m/>
    <m/>
    <s v="SIN CECO"/>
    <s v="NO"/>
    <s v="ARGOS SAN VICENTE DE PAÚL-SAN GIL_x000a_30-DIC-2013-Fortalezas PAYC"/>
    <s v="el personal esta dispuesto a solucionar los posibles problemas que en obra se presentan-el buen manejo del proyecto-confiabilidad de criterios profesionales-"/>
    <n v="0"/>
    <n v="1499"/>
    <n v="1499"/>
    <s v="INT"/>
    <s v="Principales fortalezas en el servicio que presta PAYC-Fortalezas PAYC"/>
    <x v="32"/>
  </r>
  <r>
    <n v="4692"/>
    <x v="128"/>
    <x v="10"/>
    <x v="1"/>
    <m/>
    <m/>
    <s v="Principales debilidades en el servicio que presta PAYC"/>
    <x v="9"/>
    <s v="-"/>
    <s v="SIN FECHA COMO TAL, SE ASIGNA LA INTERMEDIA DEL SEGUNDO SEMESTRE"/>
    <m/>
    <m/>
    <m/>
    <m/>
    <m/>
    <m/>
    <m/>
    <m/>
    <m/>
    <s v="SIN CECO"/>
    <s v="NO"/>
    <s v="ARGOS SAN VICENTE DE PAÚL-SAN GIL_x000a_30-DIC-2013-Debilidades PAYC"/>
    <s v="-"/>
    <n v="0"/>
    <n v="1499"/>
    <n v="1499"/>
    <s v="INT"/>
    <s v="Principales debilidades en el servicio que presta PAYC-Debilidades PAYC"/>
    <x v="33"/>
  </r>
  <r>
    <n v="4693"/>
    <x v="129"/>
    <x v="11"/>
    <x v="1"/>
    <m/>
    <m/>
    <s v="a. Conocimiento específico de temas aplicables al proyecto"/>
    <x v="0"/>
    <n v="5"/>
    <s v="SIN FECHA COMO TAL, SE ASIGNA LA INTERMEDIA DEL SEGUNDO SEMESTRE"/>
    <m/>
    <m/>
    <m/>
    <m/>
    <m/>
    <m/>
    <m/>
    <m/>
    <m/>
    <s v="SIN CECO"/>
    <s v="NO"/>
    <s v="TERPEL COGUA (ZIPA)_x000a_07-ENE-2014-Soporte Técnico"/>
    <n v="5"/>
    <n v="5"/>
    <n v="1438"/>
    <n v="1438"/>
    <s v="INT"/>
    <s v="a. Conocimiento específico de temas aplicables al proyecto-Soporte Técnico"/>
    <x v="0"/>
  </r>
  <r>
    <n v="4694"/>
    <x v="129"/>
    <x v="11"/>
    <x v="1"/>
    <m/>
    <m/>
    <s v="b. Idoneidad y Calidad del soporte"/>
    <x v="0"/>
    <n v="5"/>
    <s v="SIN FECHA COMO TAL, SE ASIGNA LA INTERMEDIA DEL SEGUNDO SEMESTRE"/>
    <m/>
    <m/>
    <m/>
    <m/>
    <m/>
    <m/>
    <m/>
    <m/>
    <m/>
    <s v="SIN CECO"/>
    <s v="NO"/>
    <s v="TERPEL COGUA (ZIPA)_x000a_07-ENE-2014-Soporte Técnico"/>
    <n v="5"/>
    <n v="5"/>
    <n v="1438"/>
    <n v="1438"/>
    <s v="INT"/>
    <s v="b. Idoneidad y Calidad del soporte-Soporte Técnico"/>
    <x v="1"/>
  </r>
  <r>
    <n v="4695"/>
    <x v="129"/>
    <x v="11"/>
    <x v="1"/>
    <m/>
    <m/>
    <s v="c. Cumplimiento de especificaciones técnicas de construcción"/>
    <x v="0"/>
    <n v="5"/>
    <s v="SIN FECHA COMO TAL, SE ASIGNA LA INTERMEDIA DEL SEGUNDO SEMESTRE"/>
    <m/>
    <m/>
    <m/>
    <m/>
    <m/>
    <m/>
    <m/>
    <m/>
    <m/>
    <s v="SIN CECO"/>
    <s v="NO"/>
    <s v="TERPEL COGUA (ZIPA)_x000a_07-ENE-2014-Soporte Técnico"/>
    <n v="5"/>
    <n v="5"/>
    <n v="1438"/>
    <n v="1438"/>
    <s v="INT"/>
    <s v="c. Cumplimiento de especificaciones técnicas de construcción-Soporte Técnico"/>
    <x v="2"/>
  </r>
  <r>
    <n v="4696"/>
    <x v="129"/>
    <x v="11"/>
    <x v="1"/>
    <m/>
    <m/>
    <s v="d. Confiabilidad de los conceptos aplicados"/>
    <x v="0"/>
    <n v="5"/>
    <s v="SIN FECHA COMO TAL, SE ASIGNA LA INTERMEDIA DEL SEGUNDO SEMESTRE"/>
    <m/>
    <m/>
    <m/>
    <m/>
    <m/>
    <m/>
    <m/>
    <m/>
    <m/>
    <s v="SIN CECO"/>
    <s v="NO"/>
    <s v="TERPEL COGUA (ZIPA)_x000a_07-ENE-2014-Soporte Técnico"/>
    <n v="5"/>
    <n v="5"/>
    <n v="1438"/>
    <n v="1438"/>
    <s v="INT"/>
    <s v="d. Confiabilidad de los conceptos aplicados-Soporte Técnico"/>
    <x v="3"/>
  </r>
  <r>
    <n v="4697"/>
    <x v="129"/>
    <x v="11"/>
    <x v="1"/>
    <m/>
    <m/>
    <s v="e. Oportunidad en entrega de información o requerimientos"/>
    <x v="0"/>
    <n v="5"/>
    <s v="SIN FECHA COMO TAL, SE ASIGNA LA INTERMEDIA DEL SEGUNDO SEMESTRE"/>
    <m/>
    <m/>
    <m/>
    <m/>
    <m/>
    <m/>
    <m/>
    <m/>
    <m/>
    <s v="SIN CECO"/>
    <s v="NO"/>
    <s v="TERPEL COGUA (ZIPA)_x000a_07-ENE-2014-Soporte Técnico"/>
    <n v="5"/>
    <n v="5"/>
    <n v="1438"/>
    <n v="1438"/>
    <s v="INT"/>
    <s v="e. Oportunidad en entrega de información o requerimientos-Soporte Técnico"/>
    <x v="4"/>
  </r>
  <r>
    <n v="4698"/>
    <x v="129"/>
    <x v="11"/>
    <x v="1"/>
    <m/>
    <m/>
    <s v="a. Oportunidad de la gestión en obra"/>
    <x v="1"/>
    <n v="5"/>
    <s v="SIN FECHA COMO TAL, SE ASIGNA LA INTERMEDIA DEL SEGUNDO SEMESTRE"/>
    <m/>
    <m/>
    <m/>
    <m/>
    <m/>
    <m/>
    <m/>
    <m/>
    <m/>
    <s v="SIN CECO"/>
    <s v="NO"/>
    <s v="TERPEL COGUA (ZIPA)_x000a_07-ENE-2014-Soporte Administrativo"/>
    <n v="5"/>
    <n v="5"/>
    <n v="1438"/>
    <n v="1438"/>
    <s v="INT"/>
    <s v="a. Oportunidad de la gestión en obra-Soporte Administrativo"/>
    <x v="5"/>
  </r>
  <r>
    <n v="4699"/>
    <x v="129"/>
    <x v="11"/>
    <x v="1"/>
    <m/>
    <m/>
    <s v="b. Manejo administrativo del proyecto"/>
    <x v="1"/>
    <n v="5"/>
    <s v="SIN FECHA COMO TAL, SE ASIGNA LA INTERMEDIA DEL SEGUNDO SEMESTRE"/>
    <m/>
    <m/>
    <m/>
    <m/>
    <m/>
    <m/>
    <m/>
    <m/>
    <m/>
    <s v="SIN CECO"/>
    <s v="NO"/>
    <s v="TERPEL COGUA (ZIPA)_x000a_07-ENE-2014-Soporte Administrativo"/>
    <n v="5"/>
    <n v="5"/>
    <n v="1438"/>
    <n v="1438"/>
    <s v="INT"/>
    <s v="b. Manejo administrativo del proyecto-Soporte Administrativo"/>
    <x v="6"/>
  </r>
  <r>
    <n v="4700"/>
    <x v="129"/>
    <x v="11"/>
    <x v="1"/>
    <m/>
    <m/>
    <s v="c. Información clara y veraz sobre la administración de proyecto"/>
    <x v="1"/>
    <n v="5"/>
    <s v="SIN FECHA COMO TAL, SE ASIGNA LA INTERMEDIA DEL SEGUNDO SEMESTRE"/>
    <m/>
    <m/>
    <m/>
    <m/>
    <m/>
    <m/>
    <m/>
    <m/>
    <m/>
    <s v="SIN CECO"/>
    <s v="NO"/>
    <s v="TERPEL COGUA (ZIPA)_x000a_07-ENE-2014-Soporte Administrativo"/>
    <n v="5"/>
    <n v="5"/>
    <n v="1438"/>
    <n v="1438"/>
    <s v="INT"/>
    <s v="c. Información clara y veraz sobre la administración de proyecto-Soporte Administrativo"/>
    <x v="7"/>
  </r>
  <r>
    <n v="4701"/>
    <x v="129"/>
    <x v="11"/>
    <x v="1"/>
    <m/>
    <m/>
    <s v="d. Cumplimientos con expectativas del cliente"/>
    <x v="1"/>
    <n v="5"/>
    <s v="SIN FECHA COMO TAL, SE ASIGNA LA INTERMEDIA DEL SEGUNDO SEMESTRE"/>
    <m/>
    <m/>
    <m/>
    <m/>
    <m/>
    <m/>
    <m/>
    <m/>
    <m/>
    <s v="SIN CECO"/>
    <s v="NO"/>
    <s v="TERPEL COGUA (ZIPA)_x000a_07-ENE-2014-Soporte Administrativo"/>
    <n v="5"/>
    <n v="5"/>
    <n v="1438"/>
    <n v="1438"/>
    <s v="INT"/>
    <s v="d. Cumplimientos con expectativas del cliente-Soporte Administrativo"/>
    <x v="8"/>
  </r>
  <r>
    <n v="4702"/>
    <x v="129"/>
    <x v="11"/>
    <x v="1"/>
    <m/>
    <m/>
    <s v="e. Control de presupuesto"/>
    <x v="1"/>
    <n v="4"/>
    <s v="SIN FECHA COMO TAL, SE ASIGNA LA INTERMEDIA DEL SEGUNDO SEMESTRE"/>
    <m/>
    <m/>
    <m/>
    <m/>
    <m/>
    <m/>
    <m/>
    <m/>
    <m/>
    <s v="SIN CECO"/>
    <s v="NO"/>
    <s v="TERPEL COGUA (ZIPA)_x000a_07-ENE-2014-Soporte Administrativo"/>
    <n v="4"/>
    <n v="4"/>
    <n v="1438"/>
    <n v="1438"/>
    <s v="INT"/>
    <s v="e. Control de presupuesto-Soporte Administrativo"/>
    <x v="9"/>
  </r>
  <r>
    <n v="4703"/>
    <x v="129"/>
    <x v="11"/>
    <x v="1"/>
    <m/>
    <m/>
    <s v="a. Apoyo y presencia en el proyecto"/>
    <x v="2"/>
    <n v="5"/>
    <s v="SIN FECHA COMO TAL, SE ASIGNA LA INTERMEDIA DEL SEGUNDO SEMESTRE"/>
    <m/>
    <m/>
    <m/>
    <m/>
    <m/>
    <m/>
    <m/>
    <m/>
    <m/>
    <s v="SIN CECO"/>
    <s v="NO"/>
    <s v="TERPEL COGUA (ZIPA)_x000a_07-ENE-2014-Soporte Directivo (Coordinador y Gerencia)"/>
    <n v="5"/>
    <n v="5"/>
    <n v="1438"/>
    <n v="1438"/>
    <s v="INT"/>
    <s v="a. Apoyo y presencia en el proyecto-Soporte Directivo (Coordinador y Gerencia)"/>
    <x v="10"/>
  </r>
  <r>
    <n v="4704"/>
    <x v="129"/>
    <x v="11"/>
    <x v="1"/>
    <m/>
    <m/>
    <s v="b. Conocimiento del proyecto"/>
    <x v="2"/>
    <n v="5"/>
    <s v="SIN FECHA COMO TAL, SE ASIGNA LA INTERMEDIA DEL SEGUNDO SEMESTRE"/>
    <m/>
    <m/>
    <m/>
    <m/>
    <m/>
    <m/>
    <m/>
    <m/>
    <m/>
    <s v="SIN CECO"/>
    <s v="NO"/>
    <s v="TERPEL COGUA (ZIPA)_x000a_07-ENE-2014-Soporte Directivo (Coordinador y Gerencia)"/>
    <n v="5"/>
    <n v="5"/>
    <n v="1438"/>
    <n v="1438"/>
    <s v="INT"/>
    <s v="b. Conocimiento del proyecto-Soporte Directivo (Coordinador y Gerencia)"/>
    <x v="11"/>
  </r>
  <r>
    <n v="4705"/>
    <x v="129"/>
    <x v="11"/>
    <x v="1"/>
    <m/>
    <m/>
    <s v="c. Planteamiento de soluciones y manejo de conflictos"/>
    <x v="2"/>
    <n v="5"/>
    <s v="SIN FECHA COMO TAL, SE ASIGNA LA INTERMEDIA DEL SEGUNDO SEMESTRE"/>
    <m/>
    <m/>
    <m/>
    <m/>
    <m/>
    <m/>
    <m/>
    <m/>
    <m/>
    <s v="SIN CECO"/>
    <s v="NO"/>
    <s v="TERPEL COGUA (ZIPA)_x000a_07-ENE-2014-Soporte Directivo (Coordinador y Gerencia)"/>
    <n v="5"/>
    <n v="5"/>
    <n v="1438"/>
    <n v="1438"/>
    <s v="INT"/>
    <s v="c. Planteamiento de soluciones y manejo de conflictos-Soporte Directivo (Coordinador y Gerencia)"/>
    <x v="12"/>
  </r>
  <r>
    <n v="4706"/>
    <x v="129"/>
    <x v="11"/>
    <x v="1"/>
    <m/>
    <m/>
    <s v="d. Cumplimiento de compromisos"/>
    <x v="2"/>
    <n v="5"/>
    <s v="SIN FECHA COMO TAL, SE ASIGNA LA INTERMEDIA DEL SEGUNDO SEMESTRE"/>
    <m/>
    <m/>
    <m/>
    <m/>
    <m/>
    <m/>
    <m/>
    <m/>
    <m/>
    <s v="SIN CECO"/>
    <s v="NO"/>
    <s v="TERPEL COGUA (ZIPA)_x000a_07-ENE-2014-Soporte Directivo (Coordinador y Gerencia)"/>
    <n v="5"/>
    <n v="5"/>
    <n v="1438"/>
    <n v="1438"/>
    <s v="INT"/>
    <s v="d. Cumplimiento de compromisos-Soporte Directivo (Coordinador y Gerencia)"/>
    <x v="13"/>
  </r>
  <r>
    <n v="4707"/>
    <x v="129"/>
    <x v="11"/>
    <x v="1"/>
    <m/>
    <m/>
    <s v="e. Manejo del cliente"/>
    <x v="2"/>
    <n v="5"/>
    <s v="SIN FECHA COMO TAL, SE ASIGNA LA INTERMEDIA DEL SEGUNDO SEMESTRE"/>
    <m/>
    <m/>
    <m/>
    <m/>
    <m/>
    <m/>
    <m/>
    <m/>
    <m/>
    <s v="SIN CECO"/>
    <s v="NO"/>
    <s v="TERPEL COGUA (ZIPA)_x000a_07-ENE-2014-Soporte Directivo (Coordinador y Gerencia)"/>
    <n v="5"/>
    <n v="5"/>
    <n v="1438"/>
    <n v="1438"/>
    <s v="INT"/>
    <s v="e. Manejo del cliente-Soporte Directivo (Coordinador y Gerencia)"/>
    <x v="14"/>
  </r>
  <r>
    <n v="4708"/>
    <x v="129"/>
    <x v="11"/>
    <x v="1"/>
    <m/>
    <m/>
    <s v="a. Idoneidad del personal"/>
    <x v="3"/>
    <n v="5"/>
    <s v="SIN FECHA COMO TAL, SE ASIGNA LA INTERMEDIA DEL SEGUNDO SEMESTRE"/>
    <m/>
    <m/>
    <m/>
    <m/>
    <m/>
    <m/>
    <m/>
    <m/>
    <m/>
    <s v="SIN CECO"/>
    <s v="NO"/>
    <s v="TERPEL COGUA (ZIPA)_x000a_07-ENE-2014-Personal que presta el servicio en obra"/>
    <n v="5"/>
    <n v="5"/>
    <n v="1438"/>
    <n v="1438"/>
    <s v="INT"/>
    <s v="a. Idoneidad del personal-Personal que presta el servicio en obra"/>
    <x v="15"/>
  </r>
  <r>
    <n v="4709"/>
    <x v="129"/>
    <x v="11"/>
    <x v="1"/>
    <m/>
    <m/>
    <s v="b. Oportuna atención al cliente"/>
    <x v="3"/>
    <n v="5"/>
    <s v="SIN FECHA COMO TAL, SE ASIGNA LA INTERMEDIA DEL SEGUNDO SEMESTRE"/>
    <m/>
    <m/>
    <m/>
    <m/>
    <m/>
    <m/>
    <m/>
    <m/>
    <m/>
    <s v="SIN CECO"/>
    <s v="NO"/>
    <s v="TERPEL COGUA (ZIPA)_x000a_07-ENE-2014-Personal que presta el servicio en obra"/>
    <n v="5"/>
    <n v="5"/>
    <n v="1438"/>
    <n v="1438"/>
    <s v="INT"/>
    <s v="b. Oportuna atención al cliente-Personal que presta el servicio en obra"/>
    <x v="16"/>
  </r>
  <r>
    <n v="4710"/>
    <x v="129"/>
    <x v="11"/>
    <x v="1"/>
    <m/>
    <m/>
    <s v="c. Compromiso con el proyecto"/>
    <x v="3"/>
    <n v="5"/>
    <s v="SIN FECHA COMO TAL, SE ASIGNA LA INTERMEDIA DEL SEGUNDO SEMESTRE"/>
    <m/>
    <m/>
    <m/>
    <m/>
    <m/>
    <m/>
    <m/>
    <m/>
    <m/>
    <s v="SIN CECO"/>
    <s v="NO"/>
    <s v="TERPEL COGUA (ZIPA)_x000a_07-ENE-2014-Personal que presta el servicio en obra"/>
    <n v="5"/>
    <n v="5"/>
    <n v="1438"/>
    <n v="1438"/>
    <s v="INT"/>
    <s v="c. Compromiso con el proyecto-Personal que presta el servicio en obra"/>
    <x v="17"/>
  </r>
  <r>
    <n v="4711"/>
    <x v="129"/>
    <x v="11"/>
    <x v="1"/>
    <m/>
    <m/>
    <s v="d. Cumplimiento de compromisos"/>
    <x v="3"/>
    <n v="5"/>
    <s v="SIN FECHA COMO TAL, SE ASIGNA LA INTERMEDIA DEL SEGUNDO SEMESTRE"/>
    <m/>
    <m/>
    <m/>
    <m/>
    <m/>
    <m/>
    <m/>
    <m/>
    <m/>
    <s v="SIN CECO"/>
    <s v="NO"/>
    <s v="TERPEL COGUA (ZIPA)_x000a_07-ENE-2014-Personal que presta el servicio en obra"/>
    <n v="5"/>
    <n v="5"/>
    <n v="1438"/>
    <n v="1438"/>
    <s v="INT"/>
    <s v="d. Cumplimiento de compromisos-Personal que presta el servicio en obra"/>
    <x v="18"/>
  </r>
  <r>
    <n v="4712"/>
    <x v="129"/>
    <x v="11"/>
    <x v="1"/>
    <m/>
    <m/>
    <s v="e. Proactividad en desarrollo de funciones"/>
    <x v="3"/>
    <n v="5"/>
    <s v="SIN FECHA COMO TAL, SE ASIGNA LA INTERMEDIA DEL SEGUNDO SEMESTRE"/>
    <m/>
    <m/>
    <m/>
    <m/>
    <m/>
    <m/>
    <m/>
    <m/>
    <m/>
    <s v="SIN CECO"/>
    <s v="NO"/>
    <s v="TERPEL COGUA (ZIPA)_x000a_07-ENE-2014-Personal que presta el servicio en obra"/>
    <n v="5"/>
    <n v="5"/>
    <n v="1438"/>
    <n v="1438"/>
    <s v="INT"/>
    <s v="e. Proactividad en desarrollo de funciones-Personal que presta el servicio en obra"/>
    <x v="19"/>
  </r>
  <r>
    <n v="4713"/>
    <x v="129"/>
    <x v="11"/>
    <x v="1"/>
    <m/>
    <m/>
    <s v="a. Calidad del Contenido"/>
    <x v="4"/>
    <n v="5"/>
    <s v="SIN FECHA COMO TAL, SE ASIGNA LA INTERMEDIA DEL SEGUNDO SEMESTRE"/>
    <m/>
    <m/>
    <m/>
    <m/>
    <m/>
    <m/>
    <m/>
    <m/>
    <m/>
    <s v="SIN CECO"/>
    <s v="NO"/>
    <s v="TERPEL COGUA (ZIPA)_x000a_07-ENE-2014-Productos Asociados de PAYC (Informes, Control de presupuesto y Programación y actas)"/>
    <n v="5"/>
    <n v="5"/>
    <n v="1438"/>
    <n v="1438"/>
    <s v="INT"/>
    <s v="a. Calidad del Contenido-Productos Asociados de PAYC (Informes, Control de presupuesto y Programación y actas)"/>
    <x v="20"/>
  </r>
  <r>
    <n v="4714"/>
    <x v="129"/>
    <x v="11"/>
    <x v="1"/>
    <m/>
    <m/>
    <s v="b. Claridad del Contenido"/>
    <x v="4"/>
    <n v="5"/>
    <s v="SIN FECHA COMO TAL, SE ASIGNA LA INTERMEDIA DEL SEGUNDO SEMESTRE"/>
    <m/>
    <m/>
    <m/>
    <m/>
    <m/>
    <m/>
    <m/>
    <m/>
    <m/>
    <s v="SIN CECO"/>
    <s v="NO"/>
    <s v="TERPEL COGUA (ZIPA)_x000a_07-ENE-2014-Productos Asociados de PAYC (Informes, Control de presupuesto y Programación y actas)"/>
    <n v="5"/>
    <n v="5"/>
    <n v="1438"/>
    <n v="1438"/>
    <s v="INT"/>
    <s v="b. Claridad del Contenido-Productos Asociados de PAYC (Informes, Control de presupuesto y Programación y actas)"/>
    <x v="21"/>
  </r>
  <r>
    <n v="4715"/>
    <x v="129"/>
    <x v="11"/>
    <x v="1"/>
    <m/>
    <m/>
    <s v="c. Oportunidad en la entrega"/>
    <x v="4"/>
    <n v="5"/>
    <s v="SIN FECHA COMO TAL, SE ASIGNA LA INTERMEDIA DEL SEGUNDO SEMESTRE"/>
    <m/>
    <m/>
    <m/>
    <m/>
    <m/>
    <m/>
    <m/>
    <m/>
    <m/>
    <s v="SIN CECO"/>
    <s v="NO"/>
    <s v="TERPEL COGUA (ZIPA)_x000a_07-ENE-2014-Productos Asociados de PAYC (Informes, Control de presupuesto y Programación y actas)"/>
    <n v="5"/>
    <n v="5"/>
    <n v="1438"/>
    <n v="1438"/>
    <s v="INT"/>
    <s v="c. Oportunidad en la entrega-Productos Asociados de PAYC (Informes, Control de presupuesto y Programación y actas)"/>
    <x v="22"/>
  </r>
  <r>
    <n v="4716"/>
    <x v="129"/>
    <x v="11"/>
    <x v="1"/>
    <m/>
    <m/>
    <s v="d. Precisión de la información"/>
    <x v="4"/>
    <n v="5"/>
    <s v="SIN FECHA COMO TAL, SE ASIGNA LA INTERMEDIA DEL SEGUNDO SEMESTRE"/>
    <m/>
    <m/>
    <m/>
    <m/>
    <m/>
    <m/>
    <m/>
    <m/>
    <m/>
    <s v="SIN CECO"/>
    <s v="NO"/>
    <s v="TERPEL COGUA (ZIPA)_x000a_07-ENE-2014-Productos Asociados de PAYC (Informes, Control de presupuesto y Programación y actas)"/>
    <n v="5"/>
    <n v="5"/>
    <n v="1438"/>
    <n v="1438"/>
    <s v="INT"/>
    <s v="d. Precisión de la información-Productos Asociados de PAYC (Informes, Control de presupuesto y Programación y actas)"/>
    <x v="23"/>
  </r>
  <r>
    <n v="4717"/>
    <x v="129"/>
    <x v="11"/>
    <x v="1"/>
    <m/>
    <m/>
    <s v="e. Diagramación"/>
    <x v="4"/>
    <n v="5"/>
    <s v="SIN FECHA COMO TAL, SE ASIGNA LA INTERMEDIA DEL SEGUNDO SEMESTRE"/>
    <m/>
    <m/>
    <m/>
    <m/>
    <m/>
    <m/>
    <m/>
    <m/>
    <m/>
    <s v="SIN CECO"/>
    <s v="NO"/>
    <s v="TERPEL COGUA (ZIPA)_x000a_07-ENE-2014-Productos Asociados de PAYC (Informes, Control de presupuesto y Programación y actas)"/>
    <n v="5"/>
    <n v="5"/>
    <n v="1438"/>
    <n v="1438"/>
    <s v="INT"/>
    <s v="e. Diagramación-Productos Asociados de PAYC (Informes, Control de presupuesto y Programación y actas)"/>
    <x v="24"/>
  </r>
  <r>
    <n v="4718"/>
    <x v="129"/>
    <x v="11"/>
    <x v="1"/>
    <m/>
    <m/>
    <s v="a. Cumplimiento"/>
    <x v="5"/>
    <n v="5"/>
    <s v="SIN FECHA COMO TAL, SE ASIGNA LA INTERMEDIA DEL SEGUNDO SEMESTRE"/>
    <m/>
    <m/>
    <m/>
    <m/>
    <m/>
    <m/>
    <m/>
    <m/>
    <m/>
    <s v="SIN CECO"/>
    <s v="NO"/>
    <s v="TERPEL COGUA (ZIPA)_x000a_07-ENE-2014-Compromisos Pactados"/>
    <n v="5"/>
    <n v="5"/>
    <n v="1438"/>
    <n v="1438"/>
    <s v="INT"/>
    <s v="a. Cumplimiento-Compromisos Pactados"/>
    <x v="25"/>
  </r>
  <r>
    <n v="4719"/>
    <x v="129"/>
    <x v="11"/>
    <x v="1"/>
    <m/>
    <m/>
    <s v="b. Satisface expectativas"/>
    <x v="5"/>
    <n v="5"/>
    <s v="SIN FECHA COMO TAL, SE ASIGNA LA INTERMEDIA DEL SEGUNDO SEMESTRE"/>
    <m/>
    <m/>
    <m/>
    <m/>
    <m/>
    <m/>
    <m/>
    <m/>
    <m/>
    <s v="SIN CECO"/>
    <s v="NO"/>
    <s v="TERPEL COGUA (ZIPA)_x000a_07-ENE-2014-Compromisos Pactados"/>
    <n v="5"/>
    <n v="5"/>
    <n v="1438"/>
    <n v="1438"/>
    <s v="INT"/>
    <s v="b. Satisface expectativas-Compromisos Pactados"/>
    <x v="26"/>
  </r>
  <r>
    <n v="4720"/>
    <x v="129"/>
    <x v="11"/>
    <x v="1"/>
    <m/>
    <m/>
    <s v="c. Calidad de la Información suministrada"/>
    <x v="5"/>
    <n v="5"/>
    <s v="SIN FECHA COMO TAL, SE ASIGNA LA INTERMEDIA DEL SEGUNDO SEMESTRE"/>
    <m/>
    <m/>
    <m/>
    <m/>
    <m/>
    <m/>
    <m/>
    <m/>
    <m/>
    <s v="SIN CECO"/>
    <s v="NO"/>
    <s v="TERPEL COGUA (ZIPA)_x000a_07-ENE-2014-Compromisos Pactados"/>
    <n v="5"/>
    <n v="5"/>
    <n v="1438"/>
    <n v="1438"/>
    <s v="INT"/>
    <s v="c. Calidad de la Información suministrada-Compromisos Pactados"/>
    <x v="27"/>
  </r>
  <r>
    <n v="4721"/>
    <x v="129"/>
    <x v="11"/>
    <x v="1"/>
    <m/>
    <m/>
    <s v="d. Disposición del personal de PAYC a las solicitudes del cliente"/>
    <x v="5"/>
    <n v="5"/>
    <s v="SIN FECHA COMO TAL, SE ASIGNA LA INTERMEDIA DEL SEGUNDO SEMESTRE"/>
    <m/>
    <m/>
    <m/>
    <m/>
    <m/>
    <m/>
    <m/>
    <m/>
    <m/>
    <s v="SIN CECO"/>
    <s v="NO"/>
    <s v="TERPEL COGUA (ZIPA)_x000a_07-ENE-2014-Compromisos Pactados"/>
    <n v="5"/>
    <n v="5"/>
    <n v="1438"/>
    <n v="1438"/>
    <s v="INT"/>
    <s v="d. Disposición del personal de PAYC a las solicitudes del cliente-Compromisos Pactados"/>
    <x v="28"/>
  </r>
  <r>
    <n v="4722"/>
    <x v="129"/>
    <x v="11"/>
    <x v="1"/>
    <m/>
    <m/>
    <s v="e. Coherencia entre lo solicitado y lo entregado"/>
    <x v="5"/>
    <n v="5"/>
    <s v="SIN FECHA COMO TAL, SE ASIGNA LA INTERMEDIA DEL SEGUNDO SEMESTRE"/>
    <m/>
    <m/>
    <m/>
    <m/>
    <m/>
    <m/>
    <m/>
    <m/>
    <m/>
    <s v="SIN CECO"/>
    <s v="NO"/>
    <s v="TERPEL COGUA (ZIPA)_x000a_07-ENE-2014-Compromisos Pactados"/>
    <n v="5"/>
    <n v="5"/>
    <n v="1438"/>
    <n v="1438"/>
    <s v="INT"/>
    <s v="e. Coherencia entre lo solicitado y lo entregado-Compromisos Pactados"/>
    <x v="29"/>
  </r>
  <r>
    <n v="4723"/>
    <x v="129"/>
    <x v="11"/>
    <x v="1"/>
    <m/>
    <m/>
    <s v="Grado de Satisfacción con el Servicio Prestado"/>
    <x v="6"/>
    <n v="5"/>
    <s v="SIN FECHA COMO TAL, SE ASIGNA LA INTERMEDIA DEL SEGUNDO SEMESTRE"/>
    <m/>
    <m/>
    <m/>
    <m/>
    <m/>
    <m/>
    <m/>
    <m/>
    <m/>
    <s v="SIN CECO"/>
    <s v="NO"/>
    <s v="TERPEL COGUA (ZIPA)_x000a_07-ENE-2014-Grado de Satisfacción con el Servicio Prestado"/>
    <n v="5"/>
    <n v="5"/>
    <n v="1438"/>
    <n v="1438"/>
    <s v="INT"/>
    <s v="Grado de Satisfacción con el Servicio Prestado-Grado de Satisfacción con el Servicio Prestado"/>
    <x v="30"/>
  </r>
  <r>
    <n v="4724"/>
    <x v="129"/>
    <x v="11"/>
    <x v="1"/>
    <m/>
    <m/>
    <s v="Posibilidad de Volver a Contratar con PAYC"/>
    <x v="7"/>
    <n v="5"/>
    <s v="SIN FECHA COMO TAL, SE ASIGNA LA INTERMEDIA DEL SEGUNDO SEMESTRE"/>
    <m/>
    <m/>
    <m/>
    <m/>
    <m/>
    <m/>
    <m/>
    <m/>
    <m/>
    <s v="SIN CECO"/>
    <s v="NO"/>
    <s v="TERPEL COGUA (ZIPA)_x000a_07-ENE-2014-Posibilidad de Volver a Contratar con PAYC"/>
    <n v="5"/>
    <n v="5"/>
    <n v="1438"/>
    <n v="1438"/>
    <s v="INT"/>
    <s v="Posibilidad de Volver a Contratar con PAYC-Posibilidad de Volver a Contratar con PAYC"/>
    <x v="31"/>
  </r>
  <r>
    <n v="4725"/>
    <x v="129"/>
    <x v="11"/>
    <x v="1"/>
    <m/>
    <m/>
    <s v="Principales fortalezas en el servicio que presta PAYC"/>
    <x v="8"/>
    <s v="-"/>
    <s v="SIN FECHA COMO TAL, SE ASIGNA LA INTERMEDIA DEL SEGUNDO SEMESTRE"/>
    <m/>
    <m/>
    <m/>
    <m/>
    <m/>
    <m/>
    <m/>
    <m/>
    <m/>
    <s v="SIN CECO"/>
    <s v="NO"/>
    <s v="TERPEL COGUA (ZIPA)_x000a_07-ENE-2014-Fortalezas PAYC"/>
    <s v="-"/>
    <n v="0"/>
    <n v="1438"/>
    <n v="1438"/>
    <s v="INT"/>
    <s v="Principales fortalezas en el servicio que presta PAYC-Fortalezas PAYC"/>
    <x v="32"/>
  </r>
  <r>
    <n v="4726"/>
    <x v="129"/>
    <x v="11"/>
    <x v="1"/>
    <m/>
    <m/>
    <s v="Principales debilidades en el servicio que presta PAYC"/>
    <x v="9"/>
    <s v="-"/>
    <s v="SIN FECHA COMO TAL, SE ASIGNA LA INTERMEDIA DEL SEGUNDO SEMESTRE"/>
    <m/>
    <m/>
    <m/>
    <m/>
    <m/>
    <m/>
    <m/>
    <m/>
    <m/>
    <s v="SIN CECO"/>
    <s v="NO"/>
    <s v="TERPEL COGUA (ZIPA)_x000a_07-ENE-2014-Debilidades PAYC"/>
    <s v="-"/>
    <n v="0"/>
    <n v="1438"/>
    <n v="1438"/>
    <s v="INT"/>
    <s v="Principales debilidades en el servicio que presta PAYC-Debilidades PAYC"/>
    <x v="33"/>
  </r>
  <r>
    <n v="4727"/>
    <x v="130"/>
    <x v="11"/>
    <x v="1"/>
    <m/>
    <m/>
    <s v="a. Conocimiento específico de temas aplicables al proyecto"/>
    <x v="0"/>
    <n v="4"/>
    <s v="SIN FECHA COMO TAL, SE ASIGNA LA INTERMEDIA DEL SEGUNDO SEMESTRE"/>
    <m/>
    <m/>
    <m/>
    <m/>
    <m/>
    <m/>
    <m/>
    <m/>
    <m/>
    <s v="SIN CECO"/>
    <s v="NO"/>
    <s v="ARGOS COTA - COLEGIO INDIGENA UBAMUX_x000a_04-ABR-14-Soporte Técnico"/>
    <n v="4"/>
    <n v="4"/>
    <n v="1487"/>
    <n v="1487"/>
    <s v="INT"/>
    <s v="a. Conocimiento específico de temas aplicables al proyecto-Soporte Técnico"/>
    <x v="0"/>
  </r>
  <r>
    <n v="4728"/>
    <x v="130"/>
    <x v="11"/>
    <x v="1"/>
    <m/>
    <m/>
    <s v="b. Idoneidad y Calidad del soporte"/>
    <x v="0"/>
    <n v="4"/>
    <s v="SIN FECHA COMO TAL, SE ASIGNA LA INTERMEDIA DEL SEGUNDO SEMESTRE"/>
    <m/>
    <m/>
    <m/>
    <m/>
    <m/>
    <m/>
    <m/>
    <m/>
    <m/>
    <s v="SIN CECO"/>
    <s v="NO"/>
    <s v="ARGOS COTA - COLEGIO INDIGENA UBAMUX_x000a_04-ABR-14-Soporte Técnico"/>
    <n v="4"/>
    <n v="4"/>
    <n v="1487"/>
    <n v="1487"/>
    <s v="INT"/>
    <s v="b. Idoneidad y Calidad del soporte-Soporte Técnico"/>
    <x v="1"/>
  </r>
  <r>
    <n v="4729"/>
    <x v="130"/>
    <x v="11"/>
    <x v="1"/>
    <m/>
    <m/>
    <s v="c. Cumplimiento de especificaciones técnicas de construcción"/>
    <x v="0"/>
    <n v="4"/>
    <s v="SIN FECHA COMO TAL, SE ASIGNA LA INTERMEDIA DEL SEGUNDO SEMESTRE"/>
    <m/>
    <m/>
    <m/>
    <m/>
    <m/>
    <m/>
    <m/>
    <m/>
    <m/>
    <s v="SIN CECO"/>
    <s v="NO"/>
    <s v="ARGOS COTA - COLEGIO INDIGENA UBAMUX_x000a_04-ABR-14-Soporte Técnico"/>
    <n v="4"/>
    <n v="4"/>
    <n v="1487"/>
    <n v="1487"/>
    <s v="INT"/>
    <s v="c. Cumplimiento de especificaciones técnicas de construcción-Soporte Técnico"/>
    <x v="2"/>
  </r>
  <r>
    <n v="4730"/>
    <x v="130"/>
    <x v="11"/>
    <x v="1"/>
    <m/>
    <m/>
    <s v="d. Confiabilidad de los conceptos aplicados"/>
    <x v="0"/>
    <n v="4"/>
    <s v="SIN FECHA COMO TAL, SE ASIGNA LA INTERMEDIA DEL SEGUNDO SEMESTRE"/>
    <m/>
    <m/>
    <m/>
    <m/>
    <m/>
    <m/>
    <m/>
    <m/>
    <m/>
    <s v="SIN CECO"/>
    <s v="NO"/>
    <s v="ARGOS COTA - COLEGIO INDIGENA UBAMUX_x000a_04-ABR-14-Soporte Técnico"/>
    <n v="4"/>
    <n v="4"/>
    <n v="1487"/>
    <n v="1487"/>
    <s v="INT"/>
    <s v="d. Confiabilidad de los conceptos aplicados-Soporte Técnico"/>
    <x v="3"/>
  </r>
  <r>
    <n v="4731"/>
    <x v="130"/>
    <x v="11"/>
    <x v="1"/>
    <m/>
    <m/>
    <s v="e. Oportunidad en entrega de información o requerimientos"/>
    <x v="0"/>
    <n v="3"/>
    <s v="SIN FECHA COMO TAL, SE ASIGNA LA INTERMEDIA DEL SEGUNDO SEMESTRE"/>
    <m/>
    <m/>
    <m/>
    <m/>
    <m/>
    <m/>
    <m/>
    <m/>
    <m/>
    <s v="SIN CECO"/>
    <s v="NO"/>
    <s v="ARGOS COTA - COLEGIO INDIGENA UBAMUX_x000a_04-ABR-14-Soporte Técnico"/>
    <n v="3"/>
    <n v="3"/>
    <n v="1487"/>
    <n v="1487"/>
    <s v="INT"/>
    <s v="e. Oportunidad en entrega de información o requerimientos-Soporte Técnico"/>
    <x v="4"/>
  </r>
  <r>
    <n v="4732"/>
    <x v="130"/>
    <x v="11"/>
    <x v="1"/>
    <m/>
    <m/>
    <s v="a. Oportunidad de la gestión en obra"/>
    <x v="1"/>
    <n v="3"/>
    <s v="SIN FECHA COMO TAL, SE ASIGNA LA INTERMEDIA DEL SEGUNDO SEMESTRE"/>
    <m/>
    <m/>
    <m/>
    <m/>
    <m/>
    <m/>
    <m/>
    <m/>
    <m/>
    <s v="SIN CECO"/>
    <s v="NO"/>
    <s v="ARGOS COTA - COLEGIO INDIGENA UBAMUX_x000a_04-ABR-14-Soporte Administrativo"/>
    <n v="3"/>
    <n v="3"/>
    <n v="1487"/>
    <n v="1487"/>
    <s v="INT"/>
    <s v="a. Oportunidad de la gestión en obra-Soporte Administrativo"/>
    <x v="5"/>
  </r>
  <r>
    <n v="4733"/>
    <x v="130"/>
    <x v="11"/>
    <x v="1"/>
    <m/>
    <m/>
    <s v="b. Manejo administrativo del proyecto"/>
    <x v="1"/>
    <n v="3"/>
    <s v="SIN FECHA COMO TAL, SE ASIGNA LA INTERMEDIA DEL SEGUNDO SEMESTRE"/>
    <m/>
    <m/>
    <m/>
    <m/>
    <m/>
    <m/>
    <m/>
    <m/>
    <m/>
    <s v="SIN CECO"/>
    <s v="NO"/>
    <s v="ARGOS COTA - COLEGIO INDIGENA UBAMUX_x000a_04-ABR-14-Soporte Administrativo"/>
    <n v="3"/>
    <n v="3"/>
    <n v="1487"/>
    <n v="1487"/>
    <s v="INT"/>
    <s v="b. Manejo administrativo del proyecto-Soporte Administrativo"/>
    <x v="6"/>
  </r>
  <r>
    <n v="4734"/>
    <x v="130"/>
    <x v="11"/>
    <x v="1"/>
    <m/>
    <m/>
    <s v="c. Información clara y veraz sobre la administración de proyecto"/>
    <x v="1"/>
    <n v="3"/>
    <s v="SIN FECHA COMO TAL, SE ASIGNA LA INTERMEDIA DEL SEGUNDO SEMESTRE"/>
    <m/>
    <m/>
    <m/>
    <m/>
    <m/>
    <m/>
    <m/>
    <m/>
    <m/>
    <s v="SIN CECO"/>
    <s v="NO"/>
    <s v="ARGOS COTA - COLEGIO INDIGENA UBAMUX_x000a_04-ABR-14-Soporte Administrativo"/>
    <n v="3"/>
    <n v="3"/>
    <n v="1487"/>
    <n v="1487"/>
    <s v="INT"/>
    <s v="c. Información clara y veraz sobre la administración de proyecto-Soporte Administrativo"/>
    <x v="7"/>
  </r>
  <r>
    <n v="4735"/>
    <x v="130"/>
    <x v="11"/>
    <x v="1"/>
    <m/>
    <m/>
    <s v="d. Cumplimientos con expectativas del cliente"/>
    <x v="1"/>
    <n v="3"/>
    <s v="SIN FECHA COMO TAL, SE ASIGNA LA INTERMEDIA DEL SEGUNDO SEMESTRE"/>
    <m/>
    <m/>
    <m/>
    <m/>
    <m/>
    <m/>
    <m/>
    <m/>
    <m/>
    <s v="SIN CECO"/>
    <s v="NO"/>
    <s v="ARGOS COTA - COLEGIO INDIGENA UBAMUX_x000a_04-ABR-14-Soporte Administrativo"/>
    <n v="3"/>
    <n v="3"/>
    <n v="1487"/>
    <n v="1487"/>
    <s v="INT"/>
    <s v="d. Cumplimientos con expectativas del cliente-Soporte Administrativo"/>
    <x v="8"/>
  </r>
  <r>
    <n v="4736"/>
    <x v="130"/>
    <x v="11"/>
    <x v="1"/>
    <m/>
    <m/>
    <s v="e. Control de presupuesto"/>
    <x v="1"/>
    <n v="3"/>
    <s v="SIN FECHA COMO TAL, SE ASIGNA LA INTERMEDIA DEL SEGUNDO SEMESTRE"/>
    <m/>
    <m/>
    <m/>
    <m/>
    <m/>
    <m/>
    <m/>
    <m/>
    <m/>
    <s v="SIN CECO"/>
    <s v="NO"/>
    <s v="ARGOS COTA - COLEGIO INDIGENA UBAMUX_x000a_04-ABR-14-Soporte Administrativo"/>
    <n v="3"/>
    <n v="3"/>
    <n v="1487"/>
    <n v="1487"/>
    <s v="INT"/>
    <s v="e. Control de presupuesto-Soporte Administrativo"/>
    <x v="9"/>
  </r>
  <r>
    <n v="4737"/>
    <x v="130"/>
    <x v="11"/>
    <x v="1"/>
    <m/>
    <m/>
    <s v="a. Apoyo y presencia en el proyecto"/>
    <x v="2"/>
    <n v="5"/>
    <s v="SIN FECHA COMO TAL, SE ASIGNA LA INTERMEDIA DEL SEGUNDO SEMESTRE"/>
    <m/>
    <m/>
    <m/>
    <m/>
    <m/>
    <m/>
    <m/>
    <m/>
    <m/>
    <s v="SIN CECO"/>
    <s v="NO"/>
    <s v="ARGOS COTA - COLEGIO INDIGENA UBAMUX_x000a_04-ABR-14-Soporte Directivo (Coordinador y Gerencia)"/>
    <n v="5"/>
    <n v="5"/>
    <n v="1487"/>
    <n v="1487"/>
    <s v="INT"/>
    <s v="a. Apoyo y presencia en el proyecto-Soporte Directivo (Coordinador y Gerencia)"/>
    <x v="10"/>
  </r>
  <r>
    <n v="4738"/>
    <x v="130"/>
    <x v="11"/>
    <x v="1"/>
    <m/>
    <m/>
    <s v="b. Conocimiento del proyecto"/>
    <x v="2"/>
    <n v="5"/>
    <s v="SIN FECHA COMO TAL, SE ASIGNA LA INTERMEDIA DEL SEGUNDO SEMESTRE"/>
    <m/>
    <m/>
    <m/>
    <m/>
    <m/>
    <m/>
    <m/>
    <m/>
    <m/>
    <s v="SIN CECO"/>
    <s v="NO"/>
    <s v="ARGOS COTA - COLEGIO INDIGENA UBAMUX_x000a_04-ABR-14-Soporte Directivo (Coordinador y Gerencia)"/>
    <n v="5"/>
    <n v="5"/>
    <n v="1487"/>
    <n v="1487"/>
    <s v="INT"/>
    <s v="b. Conocimiento del proyecto-Soporte Directivo (Coordinador y Gerencia)"/>
    <x v="11"/>
  </r>
  <r>
    <n v="4739"/>
    <x v="130"/>
    <x v="11"/>
    <x v="1"/>
    <m/>
    <m/>
    <s v="c. Planteamiento de soluciones y manejo de conflictos"/>
    <x v="2"/>
    <n v="5"/>
    <s v="SIN FECHA COMO TAL, SE ASIGNA LA INTERMEDIA DEL SEGUNDO SEMESTRE"/>
    <m/>
    <m/>
    <m/>
    <m/>
    <m/>
    <m/>
    <m/>
    <m/>
    <m/>
    <s v="SIN CECO"/>
    <s v="NO"/>
    <s v="ARGOS COTA - COLEGIO INDIGENA UBAMUX_x000a_04-ABR-14-Soporte Directivo (Coordinador y Gerencia)"/>
    <n v="5"/>
    <n v="5"/>
    <n v="1487"/>
    <n v="1487"/>
    <s v="INT"/>
    <s v="c. Planteamiento de soluciones y manejo de conflictos-Soporte Directivo (Coordinador y Gerencia)"/>
    <x v="12"/>
  </r>
  <r>
    <n v="4740"/>
    <x v="130"/>
    <x v="11"/>
    <x v="1"/>
    <m/>
    <m/>
    <s v="d. Cumplimiento de compromisos"/>
    <x v="2"/>
    <n v="5"/>
    <s v="SIN FECHA COMO TAL, SE ASIGNA LA INTERMEDIA DEL SEGUNDO SEMESTRE"/>
    <m/>
    <m/>
    <m/>
    <m/>
    <m/>
    <m/>
    <m/>
    <m/>
    <m/>
    <s v="SIN CECO"/>
    <s v="NO"/>
    <s v="ARGOS COTA - COLEGIO INDIGENA UBAMUX_x000a_04-ABR-14-Soporte Directivo (Coordinador y Gerencia)"/>
    <n v="5"/>
    <n v="5"/>
    <n v="1487"/>
    <n v="1487"/>
    <s v="INT"/>
    <s v="d. Cumplimiento de compromisos-Soporte Directivo (Coordinador y Gerencia)"/>
    <x v="13"/>
  </r>
  <r>
    <n v="4741"/>
    <x v="130"/>
    <x v="11"/>
    <x v="1"/>
    <m/>
    <m/>
    <s v="e. Manejo del cliente"/>
    <x v="2"/>
    <n v="5"/>
    <s v="SIN FECHA COMO TAL, SE ASIGNA LA INTERMEDIA DEL SEGUNDO SEMESTRE"/>
    <m/>
    <m/>
    <m/>
    <m/>
    <m/>
    <m/>
    <m/>
    <m/>
    <m/>
    <s v="SIN CECO"/>
    <s v="NO"/>
    <s v="ARGOS COTA - COLEGIO INDIGENA UBAMUX_x000a_04-ABR-14-Soporte Directivo (Coordinador y Gerencia)"/>
    <n v="5"/>
    <n v="5"/>
    <n v="1487"/>
    <n v="1487"/>
    <s v="INT"/>
    <s v="e. Manejo del cliente-Soporte Directivo (Coordinador y Gerencia)"/>
    <x v="14"/>
  </r>
  <r>
    <n v="4742"/>
    <x v="130"/>
    <x v="11"/>
    <x v="1"/>
    <m/>
    <m/>
    <s v="a. Idoneidad del personal"/>
    <x v="3"/>
    <n v="3"/>
    <s v="SIN FECHA COMO TAL, SE ASIGNA LA INTERMEDIA DEL SEGUNDO SEMESTRE"/>
    <m/>
    <m/>
    <m/>
    <m/>
    <m/>
    <m/>
    <m/>
    <m/>
    <m/>
    <s v="SIN CECO"/>
    <s v="NO"/>
    <s v="ARGOS COTA - COLEGIO INDIGENA UBAMUX_x000a_04-ABR-14-Personal que presta el servicio en obra"/>
    <n v="3"/>
    <n v="3"/>
    <n v="1487"/>
    <n v="1487"/>
    <s v="INT"/>
    <s v="a. Idoneidad del personal-Personal que presta el servicio en obra"/>
    <x v="15"/>
  </r>
  <r>
    <n v="4743"/>
    <x v="130"/>
    <x v="11"/>
    <x v="1"/>
    <m/>
    <m/>
    <s v="b. Oportuna atención al cliente"/>
    <x v="3"/>
    <n v="3"/>
    <s v="SIN FECHA COMO TAL, SE ASIGNA LA INTERMEDIA DEL SEGUNDO SEMESTRE"/>
    <m/>
    <m/>
    <m/>
    <m/>
    <m/>
    <m/>
    <m/>
    <m/>
    <m/>
    <s v="SIN CECO"/>
    <s v="NO"/>
    <s v="ARGOS COTA - COLEGIO INDIGENA UBAMUX_x000a_04-ABR-14-Personal que presta el servicio en obra"/>
    <n v="3"/>
    <n v="3"/>
    <n v="1487"/>
    <n v="1487"/>
    <s v="INT"/>
    <s v="b. Oportuna atención al cliente-Personal que presta el servicio en obra"/>
    <x v="16"/>
  </r>
  <r>
    <n v="4744"/>
    <x v="130"/>
    <x v="11"/>
    <x v="1"/>
    <m/>
    <m/>
    <s v="c. Compromiso con el proyecto"/>
    <x v="3"/>
    <n v="5"/>
    <s v="SIN FECHA COMO TAL, SE ASIGNA LA INTERMEDIA DEL SEGUNDO SEMESTRE"/>
    <m/>
    <m/>
    <m/>
    <m/>
    <m/>
    <m/>
    <m/>
    <m/>
    <m/>
    <s v="SIN CECO"/>
    <s v="NO"/>
    <s v="ARGOS COTA - COLEGIO INDIGENA UBAMUX_x000a_04-ABR-14-Personal que presta el servicio en obra"/>
    <n v="5"/>
    <n v="5"/>
    <n v="1487"/>
    <n v="1487"/>
    <s v="INT"/>
    <s v="c. Compromiso con el proyecto-Personal que presta el servicio en obra"/>
    <x v="17"/>
  </r>
  <r>
    <n v="4745"/>
    <x v="130"/>
    <x v="11"/>
    <x v="1"/>
    <m/>
    <m/>
    <s v="d. Cumplimiento de compromisos"/>
    <x v="3"/>
    <n v="3"/>
    <s v="SIN FECHA COMO TAL, SE ASIGNA LA INTERMEDIA DEL SEGUNDO SEMESTRE"/>
    <m/>
    <m/>
    <m/>
    <m/>
    <m/>
    <m/>
    <m/>
    <m/>
    <m/>
    <s v="SIN CECO"/>
    <s v="NO"/>
    <s v="ARGOS COTA - COLEGIO INDIGENA UBAMUX_x000a_04-ABR-14-Personal que presta el servicio en obra"/>
    <n v="3"/>
    <n v="3"/>
    <n v="1487"/>
    <n v="1487"/>
    <s v="INT"/>
    <s v="d. Cumplimiento de compromisos-Personal que presta el servicio en obra"/>
    <x v="18"/>
  </r>
  <r>
    <n v="4746"/>
    <x v="130"/>
    <x v="11"/>
    <x v="1"/>
    <m/>
    <m/>
    <s v="e. Proactividad en desarrollo de funciones"/>
    <x v="3"/>
    <n v="4"/>
    <s v="SIN FECHA COMO TAL, SE ASIGNA LA INTERMEDIA DEL SEGUNDO SEMESTRE"/>
    <m/>
    <m/>
    <m/>
    <m/>
    <m/>
    <m/>
    <m/>
    <m/>
    <m/>
    <s v="SIN CECO"/>
    <s v="NO"/>
    <s v="ARGOS COTA - COLEGIO INDIGENA UBAMUX_x000a_04-ABR-14-Personal que presta el servicio en obra"/>
    <n v="4"/>
    <n v="4"/>
    <n v="1487"/>
    <n v="1487"/>
    <s v="INT"/>
    <s v="e. Proactividad en desarrollo de funciones-Personal que presta el servicio en obra"/>
    <x v="19"/>
  </r>
  <r>
    <n v="4747"/>
    <x v="130"/>
    <x v="11"/>
    <x v="1"/>
    <m/>
    <m/>
    <s v="a. Calidad del Contenido"/>
    <x v="4"/>
    <s v="N/A"/>
    <s v="SIN FECHA COMO TAL, SE ASIGNA LA INTERMEDIA DEL SEGUNDO SEMESTRE"/>
    <m/>
    <m/>
    <m/>
    <m/>
    <m/>
    <m/>
    <m/>
    <m/>
    <m/>
    <s v="SIN CECO"/>
    <s v="NO"/>
    <s v="ARGOS COTA - COLEGIO INDIGENA UBAMUX_x000a_04-ABR-14-Productos Asociados de PAYC (Informes, Control de presupuesto y Programación y actas)"/>
    <s v="N/A"/>
    <n v="0"/>
    <n v="1487"/>
    <n v="1487"/>
    <s v="INT"/>
    <s v="a. Calidad del Contenido-Productos Asociados de PAYC (Informes, Control de presupuesto y Programación y actas)"/>
    <x v="20"/>
  </r>
  <r>
    <n v="4748"/>
    <x v="130"/>
    <x v="11"/>
    <x v="1"/>
    <m/>
    <m/>
    <s v="b. Claridad del Contenido"/>
    <x v="4"/>
    <s v="N/A"/>
    <s v="SIN FECHA COMO TAL, SE ASIGNA LA INTERMEDIA DEL SEGUNDO SEMESTRE"/>
    <m/>
    <m/>
    <m/>
    <m/>
    <m/>
    <m/>
    <m/>
    <m/>
    <m/>
    <s v="SIN CECO"/>
    <s v="NO"/>
    <s v="ARGOS COTA - COLEGIO INDIGENA UBAMUX_x000a_04-ABR-14-Productos Asociados de PAYC (Informes, Control de presupuesto y Programación y actas)"/>
    <s v="N/A"/>
    <n v="0"/>
    <n v="1487"/>
    <n v="1487"/>
    <s v="INT"/>
    <s v="b. Claridad del Contenido-Productos Asociados de PAYC (Informes, Control de presupuesto y Programación y actas)"/>
    <x v="21"/>
  </r>
  <r>
    <n v="4749"/>
    <x v="130"/>
    <x v="11"/>
    <x v="1"/>
    <m/>
    <m/>
    <s v="c. Oportunidad en la entrega"/>
    <x v="4"/>
    <s v="N/A"/>
    <s v="SIN FECHA COMO TAL, SE ASIGNA LA INTERMEDIA DEL SEGUNDO SEMESTRE"/>
    <m/>
    <m/>
    <m/>
    <m/>
    <m/>
    <m/>
    <m/>
    <m/>
    <m/>
    <s v="SIN CECO"/>
    <s v="NO"/>
    <s v="ARGOS COTA - COLEGIO INDIGENA UBAMUX_x000a_04-ABR-14-Productos Asociados de PAYC (Informes, Control de presupuesto y Programación y actas)"/>
    <s v="N/A"/>
    <n v="0"/>
    <n v="1487"/>
    <n v="1487"/>
    <s v="INT"/>
    <s v="c. Oportunidad en la entrega-Productos Asociados de PAYC (Informes, Control de presupuesto y Programación y actas)"/>
    <x v="22"/>
  </r>
  <r>
    <n v="4750"/>
    <x v="130"/>
    <x v="11"/>
    <x v="1"/>
    <m/>
    <m/>
    <s v="d. Precisión de la información"/>
    <x v="4"/>
    <s v="N/A"/>
    <s v="SIN FECHA COMO TAL, SE ASIGNA LA INTERMEDIA DEL SEGUNDO SEMESTRE"/>
    <m/>
    <m/>
    <m/>
    <m/>
    <m/>
    <m/>
    <m/>
    <m/>
    <m/>
    <s v="SIN CECO"/>
    <s v="NO"/>
    <s v="ARGOS COTA - COLEGIO INDIGENA UBAMUX_x000a_04-ABR-14-Productos Asociados de PAYC (Informes, Control de presupuesto y Programación y actas)"/>
    <s v="N/A"/>
    <n v="0"/>
    <n v="1487"/>
    <n v="1487"/>
    <s v="INT"/>
    <s v="d. Precisión de la información-Productos Asociados de PAYC (Informes, Control de presupuesto y Programación y actas)"/>
    <x v="23"/>
  </r>
  <r>
    <n v="4751"/>
    <x v="130"/>
    <x v="11"/>
    <x v="1"/>
    <m/>
    <m/>
    <s v="e. Diagramación"/>
    <x v="4"/>
    <s v="N/A"/>
    <s v="SIN FECHA COMO TAL, SE ASIGNA LA INTERMEDIA DEL SEGUNDO SEMESTRE"/>
    <m/>
    <m/>
    <m/>
    <m/>
    <m/>
    <m/>
    <m/>
    <m/>
    <m/>
    <s v="SIN CECO"/>
    <s v="NO"/>
    <s v="ARGOS COTA - COLEGIO INDIGENA UBAMUX_x000a_04-ABR-14-Productos Asociados de PAYC (Informes, Control de presupuesto y Programación y actas)"/>
    <s v="N/A"/>
    <n v="0"/>
    <n v="1487"/>
    <n v="1487"/>
    <s v="INT"/>
    <s v="e. Diagramación-Productos Asociados de PAYC (Informes, Control de presupuesto y Programación y actas)"/>
    <x v="24"/>
  </r>
  <r>
    <n v="4752"/>
    <x v="130"/>
    <x v="11"/>
    <x v="1"/>
    <m/>
    <m/>
    <s v="a. Cumplimiento"/>
    <x v="5"/>
    <n v="4"/>
    <s v="SIN FECHA COMO TAL, SE ASIGNA LA INTERMEDIA DEL SEGUNDO SEMESTRE"/>
    <m/>
    <m/>
    <m/>
    <m/>
    <m/>
    <m/>
    <m/>
    <m/>
    <m/>
    <s v="SIN CECO"/>
    <s v="NO"/>
    <s v="ARGOS COTA - COLEGIO INDIGENA UBAMUX_x000a_04-ABR-14-Compromisos Pactados"/>
    <n v="4"/>
    <n v="4"/>
    <n v="1487"/>
    <n v="1487"/>
    <s v="INT"/>
    <s v="a. Cumplimiento-Compromisos Pactados"/>
    <x v="25"/>
  </r>
  <r>
    <n v="4753"/>
    <x v="130"/>
    <x v="11"/>
    <x v="1"/>
    <m/>
    <m/>
    <s v="b. Satisface expectativas"/>
    <x v="5"/>
    <n v="3"/>
    <s v="SIN FECHA COMO TAL, SE ASIGNA LA INTERMEDIA DEL SEGUNDO SEMESTRE"/>
    <m/>
    <m/>
    <m/>
    <m/>
    <m/>
    <m/>
    <m/>
    <m/>
    <m/>
    <s v="SIN CECO"/>
    <s v="NO"/>
    <s v="ARGOS COTA - COLEGIO INDIGENA UBAMUX_x000a_04-ABR-14-Compromisos Pactados"/>
    <n v="3"/>
    <n v="3"/>
    <n v="1487"/>
    <n v="1487"/>
    <s v="INT"/>
    <s v="b. Satisface expectativas-Compromisos Pactados"/>
    <x v="26"/>
  </r>
  <r>
    <n v="4754"/>
    <x v="130"/>
    <x v="11"/>
    <x v="1"/>
    <m/>
    <m/>
    <s v="c. Calidad de la Información suministrada"/>
    <x v="5"/>
    <n v="3"/>
    <s v="SIN FECHA COMO TAL, SE ASIGNA LA INTERMEDIA DEL SEGUNDO SEMESTRE"/>
    <m/>
    <m/>
    <m/>
    <m/>
    <m/>
    <m/>
    <m/>
    <m/>
    <m/>
    <s v="SIN CECO"/>
    <s v="NO"/>
    <s v="ARGOS COTA - COLEGIO INDIGENA UBAMUX_x000a_04-ABR-14-Compromisos Pactados"/>
    <n v="3"/>
    <n v="3"/>
    <n v="1487"/>
    <n v="1487"/>
    <s v="INT"/>
    <s v="c. Calidad de la Información suministrada-Compromisos Pactados"/>
    <x v="27"/>
  </r>
  <r>
    <n v="4755"/>
    <x v="130"/>
    <x v="11"/>
    <x v="1"/>
    <m/>
    <m/>
    <s v="d. Disposición del personal de PAYC a las solicitudes del cliente"/>
    <x v="5"/>
    <n v="5"/>
    <s v="SIN FECHA COMO TAL, SE ASIGNA LA INTERMEDIA DEL SEGUNDO SEMESTRE"/>
    <m/>
    <m/>
    <m/>
    <m/>
    <m/>
    <m/>
    <m/>
    <m/>
    <m/>
    <s v="SIN CECO"/>
    <s v="NO"/>
    <s v="ARGOS COTA - COLEGIO INDIGENA UBAMUX_x000a_04-ABR-14-Compromisos Pactados"/>
    <n v="5"/>
    <n v="5"/>
    <n v="1487"/>
    <n v="1487"/>
    <s v="INT"/>
    <s v="d. Disposición del personal de PAYC a las solicitudes del cliente-Compromisos Pactados"/>
    <x v="28"/>
  </r>
  <r>
    <n v="4756"/>
    <x v="130"/>
    <x v="11"/>
    <x v="1"/>
    <m/>
    <m/>
    <s v="e. Coherencia entre lo solicitado y lo entregado"/>
    <x v="5"/>
    <n v="4"/>
    <s v="SIN FECHA COMO TAL, SE ASIGNA LA INTERMEDIA DEL SEGUNDO SEMESTRE"/>
    <m/>
    <m/>
    <m/>
    <m/>
    <m/>
    <m/>
    <m/>
    <m/>
    <m/>
    <s v="SIN CECO"/>
    <s v="NO"/>
    <s v="ARGOS COTA - COLEGIO INDIGENA UBAMUX_x000a_04-ABR-14-Compromisos Pactados"/>
    <n v="4"/>
    <n v="4"/>
    <n v="1487"/>
    <n v="1487"/>
    <s v="INT"/>
    <s v="e. Coherencia entre lo solicitado y lo entregado-Compromisos Pactados"/>
    <x v="29"/>
  </r>
  <r>
    <n v="4757"/>
    <x v="130"/>
    <x v="11"/>
    <x v="1"/>
    <m/>
    <m/>
    <s v="Grado de Satisfacción con el Servicio Prestado"/>
    <x v="6"/>
    <n v="3.8"/>
    <s v="SIN FECHA COMO TAL, SE ASIGNA LA INTERMEDIA DEL SEGUNDO SEMESTRE"/>
    <m/>
    <m/>
    <m/>
    <m/>
    <m/>
    <m/>
    <m/>
    <m/>
    <m/>
    <s v="SIN CECO"/>
    <s v="NO"/>
    <s v="ARGOS COTA - COLEGIO INDIGENA UBAMUX_x000a_04-ABR-14-Grado de Satisfacción con el Servicio Prestado"/>
    <n v="3.8"/>
    <n v="3.8"/>
    <n v="1487"/>
    <n v="1487"/>
    <s v="INT"/>
    <s v="Grado de Satisfacción con el Servicio Prestado-Grado de Satisfacción con el Servicio Prestado"/>
    <x v="30"/>
  </r>
  <r>
    <n v="4758"/>
    <x v="130"/>
    <x v="11"/>
    <x v="1"/>
    <m/>
    <m/>
    <s v="Posibilidad de Volver a Contratar con PAYC"/>
    <x v="7"/>
    <n v="4"/>
    <s v="SIN FECHA COMO TAL, SE ASIGNA LA INTERMEDIA DEL SEGUNDO SEMESTRE"/>
    <m/>
    <m/>
    <m/>
    <m/>
    <m/>
    <m/>
    <m/>
    <m/>
    <m/>
    <s v="SIN CECO"/>
    <s v="NO"/>
    <s v="ARGOS COTA - COLEGIO INDIGENA UBAMUX_x000a_04-ABR-14-Posibilidad de Volver a Contratar con PAYC"/>
    <n v="4"/>
    <n v="4"/>
    <n v="1487"/>
    <n v="1487"/>
    <s v="INT"/>
    <s v="Posibilidad de Volver a Contratar con PAYC-Posibilidad de Volver a Contratar con PAYC"/>
    <x v="31"/>
  </r>
  <r>
    <n v="4759"/>
    <x v="130"/>
    <x v="11"/>
    <x v="1"/>
    <m/>
    <m/>
    <s v="Principales fortalezas en el servicio que presta PAYC"/>
    <x v="8"/>
    <s v="Coordinación de interventoría-"/>
    <s v="SIN FECHA COMO TAL, SE ASIGNA LA INTERMEDIA DEL SEGUNDO SEMESTRE"/>
    <s v="COORDINACIÓN"/>
    <m/>
    <m/>
    <m/>
    <m/>
    <m/>
    <m/>
    <m/>
    <m/>
    <s v="SIN CECO"/>
    <s v="NO"/>
    <s v="ARGOS COTA - COLEGIO INDIGENA UBAMUX_x000a_04-ABR-14-Fortalezas PAYC"/>
    <s v="Coordinación de interventoría-"/>
    <n v="0"/>
    <n v="1487"/>
    <n v="1487"/>
    <s v="INT"/>
    <s v="Principales fortalezas en el servicio que presta PAYC-Fortalezas PAYC"/>
    <x v="32"/>
  </r>
  <r>
    <n v="4760"/>
    <x v="130"/>
    <x v="11"/>
    <x v="1"/>
    <m/>
    <m/>
    <s v="Principales debilidades en el servicio que presta PAYC"/>
    <x v="9"/>
    <s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
    <s v="SIN FECHA COMO TAL, SE ASIGNA LA INTERMEDIA DEL SEGUNDO SEMESTRE"/>
    <s v="RESIDENTE INTERVENTORÍA"/>
    <m/>
    <m/>
    <m/>
    <m/>
    <m/>
    <m/>
    <m/>
    <m/>
    <s v="SIN CECO"/>
    <s v="NO"/>
    <s v="ARGOS COTA - COLEGIO INDIGENA UBAMUX_x000a_04-ABR-14-Debilidades PAYC"/>
    <s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
    <n v="0"/>
    <n v="1487"/>
    <n v="1487"/>
    <s v="INT"/>
    <s v="Principales debilidades en el servicio que presta PAYC-Debilidades PAYC"/>
    <x v="33"/>
  </r>
  <r>
    <n v="4761"/>
    <x v="131"/>
    <x v="12"/>
    <x v="1"/>
    <m/>
    <m/>
    <s v="a. Conocimiento específico de temas aplicables al proyecto"/>
    <x v="0"/>
    <n v="5"/>
    <s v="SIN FECHA COMO TAL, SE ASIGNA LA INTERMEDIA DEL SEGUNDO SEMESTRE"/>
    <m/>
    <m/>
    <m/>
    <m/>
    <m/>
    <m/>
    <m/>
    <m/>
    <m/>
    <s v="SIN CECO"/>
    <s v="NO"/>
    <s v="Programa de Vivienda Gratuita - Fidubogota - SANTANDER_x000a_07-JUL-14-Soporte Técnico"/>
    <n v="5"/>
    <n v="5"/>
    <s v=""/>
    <s v=""/>
    <s v="INT"/>
    <s v="a. Conocimiento específico de temas aplicables al proyecto-Soporte Técnico"/>
    <x v="0"/>
  </r>
  <r>
    <n v="4762"/>
    <x v="131"/>
    <x v="12"/>
    <x v="1"/>
    <m/>
    <m/>
    <s v="b. Idoneidad y Calidad del soporte"/>
    <x v="0"/>
    <n v="5"/>
    <s v="SIN FECHA COMO TAL, SE ASIGNA LA INTERMEDIA DEL SEGUNDO SEMESTRE"/>
    <m/>
    <m/>
    <m/>
    <m/>
    <m/>
    <m/>
    <m/>
    <m/>
    <m/>
    <s v="SIN CECO"/>
    <s v="NO"/>
    <s v="Programa de Vivienda Gratuita - Fidubogota - SANTANDER_x000a_07-JUL-14-Soporte Técnico"/>
    <n v="5"/>
    <n v="5"/>
    <s v=""/>
    <s v=""/>
    <s v="INT"/>
    <s v="b. Idoneidad y Calidad del soporte-Soporte Técnico"/>
    <x v="1"/>
  </r>
  <r>
    <n v="4763"/>
    <x v="131"/>
    <x v="12"/>
    <x v="1"/>
    <m/>
    <m/>
    <s v="c. Cumplimiento de especificaciones técnicas de construcción"/>
    <x v="0"/>
    <n v="5"/>
    <s v="SIN FECHA COMO TAL, SE ASIGNA LA INTERMEDIA DEL SEGUNDO SEMESTRE"/>
    <m/>
    <m/>
    <m/>
    <m/>
    <m/>
    <m/>
    <m/>
    <m/>
    <m/>
    <s v="SIN CECO"/>
    <s v="NO"/>
    <s v="Programa de Vivienda Gratuita - Fidubogota - SANTANDER_x000a_07-JUL-14-Soporte Técnico"/>
    <n v="5"/>
    <n v="5"/>
    <s v=""/>
    <s v=""/>
    <s v="INT"/>
    <s v="c. Cumplimiento de especificaciones técnicas de construcción-Soporte Técnico"/>
    <x v="2"/>
  </r>
  <r>
    <n v="4764"/>
    <x v="131"/>
    <x v="12"/>
    <x v="1"/>
    <m/>
    <m/>
    <s v="d. Confiabilidad de los conceptos aplicados"/>
    <x v="0"/>
    <n v="5"/>
    <s v="SIN FECHA COMO TAL, SE ASIGNA LA INTERMEDIA DEL SEGUNDO SEMESTRE"/>
    <m/>
    <m/>
    <m/>
    <m/>
    <m/>
    <m/>
    <m/>
    <m/>
    <m/>
    <s v="SIN CECO"/>
    <s v="NO"/>
    <s v="Programa de Vivienda Gratuita - Fidubogota - SANTANDER_x000a_07-JUL-14-Soporte Técnico"/>
    <n v="5"/>
    <n v="5"/>
    <s v=""/>
    <s v=""/>
    <s v="INT"/>
    <s v="d. Confiabilidad de los conceptos aplicados-Soporte Técnico"/>
    <x v="3"/>
  </r>
  <r>
    <n v="4765"/>
    <x v="131"/>
    <x v="12"/>
    <x v="1"/>
    <m/>
    <m/>
    <s v="e. Oportunidad en entrega de información o requerimientos"/>
    <x v="0"/>
    <n v="3"/>
    <s v="SIN FECHA COMO TAL, SE ASIGNA LA INTERMEDIA DEL SEGUNDO SEMESTRE"/>
    <m/>
    <m/>
    <m/>
    <m/>
    <m/>
    <m/>
    <m/>
    <m/>
    <m/>
    <s v="SIN CECO"/>
    <s v="NO"/>
    <s v="Programa de Vivienda Gratuita - Fidubogota - SANTANDER_x000a_07-JUL-14-Soporte Técnico"/>
    <n v="3"/>
    <n v="3"/>
    <s v=""/>
    <s v=""/>
    <s v="INT"/>
    <s v="e. Oportunidad en entrega de información o requerimientos-Soporte Técnico"/>
    <x v="4"/>
  </r>
  <r>
    <n v="4766"/>
    <x v="131"/>
    <x v="12"/>
    <x v="1"/>
    <m/>
    <m/>
    <s v="a. Oportunidad de la gestión en obra"/>
    <x v="1"/>
    <n v="4"/>
    <s v="SIN FECHA COMO TAL, SE ASIGNA LA INTERMEDIA DEL SEGUNDO SEMESTRE"/>
    <m/>
    <m/>
    <m/>
    <m/>
    <m/>
    <m/>
    <m/>
    <m/>
    <m/>
    <s v="SIN CECO"/>
    <s v="NO"/>
    <s v="Programa de Vivienda Gratuita - Fidubogota - SANTANDER_x000a_07-JUL-14-Soporte Administrativo"/>
    <n v="4"/>
    <n v="4"/>
    <s v=""/>
    <s v=""/>
    <s v="INT"/>
    <s v="a. Oportunidad de la gestión en obra-Soporte Administrativo"/>
    <x v="5"/>
  </r>
  <r>
    <n v="4767"/>
    <x v="131"/>
    <x v="12"/>
    <x v="1"/>
    <m/>
    <m/>
    <s v="b. Manejo administrativo del proyecto"/>
    <x v="1"/>
    <n v="4"/>
    <s v="SIN FECHA COMO TAL, SE ASIGNA LA INTERMEDIA DEL SEGUNDO SEMESTRE"/>
    <m/>
    <m/>
    <m/>
    <m/>
    <m/>
    <m/>
    <m/>
    <m/>
    <m/>
    <s v="SIN CECO"/>
    <s v="NO"/>
    <s v="Programa de Vivienda Gratuita - Fidubogota - SANTANDER_x000a_07-JUL-14-Soporte Administrativo"/>
    <n v="4"/>
    <n v="4"/>
    <s v=""/>
    <s v=""/>
    <s v="INT"/>
    <s v="b. Manejo administrativo del proyecto-Soporte Administrativo"/>
    <x v="6"/>
  </r>
  <r>
    <n v="4768"/>
    <x v="131"/>
    <x v="12"/>
    <x v="1"/>
    <m/>
    <m/>
    <s v="c. Información clara y veraz sobre la administración de proyecto"/>
    <x v="1"/>
    <n v="3"/>
    <s v="SIN FECHA COMO TAL, SE ASIGNA LA INTERMEDIA DEL SEGUNDO SEMESTRE"/>
    <m/>
    <m/>
    <m/>
    <m/>
    <m/>
    <m/>
    <m/>
    <m/>
    <m/>
    <s v="SIN CECO"/>
    <s v="NO"/>
    <s v="Programa de Vivienda Gratuita - Fidubogota - SANTANDER_x000a_07-JUL-14-Soporte Administrativo"/>
    <n v="3"/>
    <n v="3"/>
    <s v=""/>
    <s v=""/>
    <s v="INT"/>
    <s v="c. Información clara y veraz sobre la administración de proyecto-Soporte Administrativo"/>
    <x v="7"/>
  </r>
  <r>
    <n v="4769"/>
    <x v="131"/>
    <x v="12"/>
    <x v="1"/>
    <m/>
    <m/>
    <s v="d. Cumplimientos con expectativas del cliente"/>
    <x v="1"/>
    <n v="2"/>
    <s v="SIN FECHA COMO TAL, SE ASIGNA LA INTERMEDIA DEL SEGUNDO SEMESTRE"/>
    <m/>
    <m/>
    <m/>
    <m/>
    <m/>
    <m/>
    <m/>
    <m/>
    <m/>
    <s v="SIN CECO"/>
    <s v="NO"/>
    <s v="Programa de Vivienda Gratuita - Fidubogota - SANTANDER_x000a_07-JUL-14-Soporte Administrativo"/>
    <n v="2"/>
    <n v="2"/>
    <s v=""/>
    <s v=""/>
    <s v="INT"/>
    <s v="d. Cumplimientos con expectativas del cliente-Soporte Administrativo"/>
    <x v="8"/>
  </r>
  <r>
    <n v="4770"/>
    <x v="131"/>
    <x v="12"/>
    <x v="1"/>
    <m/>
    <m/>
    <s v="e. Control de presupuesto"/>
    <x v="1"/>
    <n v="4"/>
    <s v="SIN FECHA COMO TAL, SE ASIGNA LA INTERMEDIA DEL SEGUNDO SEMESTRE"/>
    <m/>
    <m/>
    <m/>
    <m/>
    <m/>
    <m/>
    <m/>
    <m/>
    <m/>
    <s v="SIN CECO"/>
    <s v="NO"/>
    <s v="Programa de Vivienda Gratuita - Fidubogota - SANTANDER_x000a_07-JUL-14-Soporte Administrativo"/>
    <n v="4"/>
    <n v="4"/>
    <s v=""/>
    <s v=""/>
    <s v="INT"/>
    <s v="e. Control de presupuesto-Soporte Administrativo"/>
    <x v="9"/>
  </r>
  <r>
    <n v="4771"/>
    <x v="131"/>
    <x v="12"/>
    <x v="1"/>
    <m/>
    <m/>
    <s v="a. Apoyo y presencia en el proyecto"/>
    <x v="2"/>
    <n v="4"/>
    <s v="SIN FECHA COMO TAL, SE ASIGNA LA INTERMEDIA DEL SEGUNDO SEMESTRE"/>
    <m/>
    <m/>
    <m/>
    <m/>
    <m/>
    <m/>
    <m/>
    <m/>
    <m/>
    <s v="SIN CECO"/>
    <s v="NO"/>
    <s v="Programa de Vivienda Gratuita - Fidubogota - SANTANDER_x000a_07-JUL-14-Soporte Directivo (Coordinador y Gerencia)"/>
    <n v="4"/>
    <n v="4"/>
    <s v=""/>
    <s v=""/>
    <s v="INT"/>
    <s v="a. Apoyo y presencia en el proyecto-Soporte Directivo (Coordinador y Gerencia)"/>
    <x v="10"/>
  </r>
  <r>
    <n v="4772"/>
    <x v="131"/>
    <x v="12"/>
    <x v="1"/>
    <m/>
    <m/>
    <s v="b. Conocimiento del proyecto"/>
    <x v="2"/>
    <n v="4"/>
    <s v="SIN FECHA COMO TAL, SE ASIGNA LA INTERMEDIA DEL SEGUNDO SEMESTRE"/>
    <m/>
    <m/>
    <m/>
    <m/>
    <m/>
    <m/>
    <m/>
    <m/>
    <m/>
    <s v="SIN CECO"/>
    <s v="NO"/>
    <s v="Programa de Vivienda Gratuita - Fidubogota - SANTANDER_x000a_07-JUL-14-Soporte Directivo (Coordinador y Gerencia)"/>
    <n v="4"/>
    <n v="4"/>
    <s v=""/>
    <s v=""/>
    <s v="INT"/>
    <s v="b. Conocimiento del proyecto-Soporte Directivo (Coordinador y Gerencia)"/>
    <x v="11"/>
  </r>
  <r>
    <n v="4773"/>
    <x v="131"/>
    <x v="12"/>
    <x v="1"/>
    <m/>
    <m/>
    <s v="c. Planteamiento de soluciones y manejo de conflictos"/>
    <x v="2"/>
    <n v="2"/>
    <s v="SIN FECHA COMO TAL, SE ASIGNA LA INTERMEDIA DEL SEGUNDO SEMESTRE"/>
    <m/>
    <m/>
    <m/>
    <m/>
    <m/>
    <m/>
    <m/>
    <m/>
    <m/>
    <s v="SIN CECO"/>
    <s v="NO"/>
    <s v="Programa de Vivienda Gratuita - Fidubogota - SANTANDER_x000a_07-JUL-14-Soporte Directivo (Coordinador y Gerencia)"/>
    <n v="2"/>
    <n v="2"/>
    <s v=""/>
    <s v=""/>
    <s v="INT"/>
    <s v="c. Planteamiento de soluciones y manejo de conflictos-Soporte Directivo (Coordinador y Gerencia)"/>
    <x v="12"/>
  </r>
  <r>
    <n v="4774"/>
    <x v="131"/>
    <x v="12"/>
    <x v="1"/>
    <m/>
    <m/>
    <s v="d. Cumplimiento de compromisos"/>
    <x v="2"/>
    <n v="3"/>
    <s v="SIN FECHA COMO TAL, SE ASIGNA LA INTERMEDIA DEL SEGUNDO SEMESTRE"/>
    <m/>
    <m/>
    <m/>
    <m/>
    <m/>
    <m/>
    <m/>
    <m/>
    <m/>
    <s v="SIN CECO"/>
    <s v="NO"/>
    <s v="Programa de Vivienda Gratuita - Fidubogota - SANTANDER_x000a_07-JUL-14-Soporte Directivo (Coordinador y Gerencia)"/>
    <n v="3"/>
    <n v="3"/>
    <s v=""/>
    <s v=""/>
    <s v="INT"/>
    <s v="d. Cumplimiento de compromisos-Soporte Directivo (Coordinador y Gerencia)"/>
    <x v="13"/>
  </r>
  <r>
    <n v="4775"/>
    <x v="131"/>
    <x v="12"/>
    <x v="1"/>
    <m/>
    <m/>
    <s v="e. Manejo del cliente"/>
    <x v="2"/>
    <n v="4"/>
    <s v="SIN FECHA COMO TAL, SE ASIGNA LA INTERMEDIA DEL SEGUNDO SEMESTRE"/>
    <m/>
    <m/>
    <m/>
    <m/>
    <m/>
    <m/>
    <m/>
    <m/>
    <m/>
    <s v="SIN CECO"/>
    <s v="NO"/>
    <s v="Programa de Vivienda Gratuita - Fidubogota - SANTANDER_x000a_07-JUL-14-Soporte Directivo (Coordinador y Gerencia)"/>
    <n v="4"/>
    <n v="4"/>
    <s v=""/>
    <s v=""/>
    <s v="INT"/>
    <s v="e. Manejo del cliente-Soporte Directivo (Coordinador y Gerencia)"/>
    <x v="14"/>
  </r>
  <r>
    <n v="4776"/>
    <x v="131"/>
    <x v="12"/>
    <x v="1"/>
    <m/>
    <m/>
    <s v="a. Idoneidad del personal"/>
    <x v="3"/>
    <n v="4"/>
    <s v="SIN FECHA COMO TAL, SE ASIGNA LA INTERMEDIA DEL SEGUNDO SEMESTRE"/>
    <m/>
    <m/>
    <m/>
    <m/>
    <m/>
    <m/>
    <m/>
    <m/>
    <m/>
    <s v="SIN CECO"/>
    <s v="NO"/>
    <s v="Programa de Vivienda Gratuita - Fidubogota - SANTANDER_x000a_07-JUL-14-Personal que presta el servicio en obra"/>
    <n v="4"/>
    <n v="4"/>
    <s v=""/>
    <s v=""/>
    <s v="INT"/>
    <s v="a. Idoneidad del personal-Personal que presta el servicio en obra"/>
    <x v="15"/>
  </r>
  <r>
    <n v="4777"/>
    <x v="131"/>
    <x v="12"/>
    <x v="1"/>
    <m/>
    <m/>
    <s v="b. Oportuna atención al cliente"/>
    <x v="3"/>
    <n v="3"/>
    <s v="SIN FECHA COMO TAL, SE ASIGNA LA INTERMEDIA DEL SEGUNDO SEMESTRE"/>
    <m/>
    <m/>
    <m/>
    <m/>
    <m/>
    <m/>
    <m/>
    <m/>
    <m/>
    <s v="SIN CECO"/>
    <s v="NO"/>
    <s v="Programa de Vivienda Gratuita - Fidubogota - SANTANDER_x000a_07-JUL-14-Personal que presta el servicio en obra"/>
    <n v="3"/>
    <n v="3"/>
    <s v=""/>
    <s v=""/>
    <s v="INT"/>
    <s v="b. Oportuna atención al cliente-Personal que presta el servicio en obra"/>
    <x v="16"/>
  </r>
  <r>
    <n v="4778"/>
    <x v="131"/>
    <x v="12"/>
    <x v="1"/>
    <m/>
    <m/>
    <s v="c. Compromiso con el proyecto"/>
    <x v="3"/>
    <n v="3"/>
    <s v="SIN FECHA COMO TAL, SE ASIGNA LA INTERMEDIA DEL SEGUNDO SEMESTRE"/>
    <m/>
    <m/>
    <m/>
    <m/>
    <m/>
    <m/>
    <m/>
    <m/>
    <m/>
    <s v="SIN CECO"/>
    <s v="NO"/>
    <s v="Programa de Vivienda Gratuita - Fidubogota - SANTANDER_x000a_07-JUL-14-Personal que presta el servicio en obra"/>
    <n v="3"/>
    <n v="3"/>
    <s v=""/>
    <s v=""/>
    <s v="INT"/>
    <s v="c. Compromiso con el proyecto-Personal que presta el servicio en obra"/>
    <x v="17"/>
  </r>
  <r>
    <n v="4779"/>
    <x v="131"/>
    <x v="12"/>
    <x v="1"/>
    <m/>
    <m/>
    <s v="d. Cumplimiento de compromisos"/>
    <x v="3"/>
    <n v="4"/>
    <s v="SIN FECHA COMO TAL, SE ASIGNA LA INTERMEDIA DEL SEGUNDO SEMESTRE"/>
    <m/>
    <m/>
    <m/>
    <m/>
    <m/>
    <m/>
    <m/>
    <m/>
    <m/>
    <s v="SIN CECO"/>
    <s v="NO"/>
    <s v="Programa de Vivienda Gratuita - Fidubogota - SANTANDER_x000a_07-JUL-14-Personal que presta el servicio en obra"/>
    <n v="4"/>
    <n v="4"/>
    <s v=""/>
    <s v=""/>
    <s v="INT"/>
    <s v="d. Cumplimiento de compromisos-Personal que presta el servicio en obra"/>
    <x v="18"/>
  </r>
  <r>
    <n v="4780"/>
    <x v="131"/>
    <x v="12"/>
    <x v="1"/>
    <m/>
    <m/>
    <s v="e. Proactividad en desarrollo de funciones"/>
    <x v="3"/>
    <n v="3"/>
    <s v="SIN FECHA COMO TAL, SE ASIGNA LA INTERMEDIA DEL SEGUNDO SEMESTRE"/>
    <m/>
    <m/>
    <m/>
    <m/>
    <m/>
    <m/>
    <m/>
    <m/>
    <m/>
    <s v="SIN CECO"/>
    <s v="NO"/>
    <s v="Programa de Vivienda Gratuita - Fidubogota - SANTANDER_x000a_07-JUL-14-Personal que presta el servicio en obra"/>
    <n v="3"/>
    <n v="3"/>
    <s v=""/>
    <s v=""/>
    <s v="INT"/>
    <s v="e. Proactividad en desarrollo de funciones-Personal que presta el servicio en obra"/>
    <x v="19"/>
  </r>
  <r>
    <n v="4781"/>
    <x v="131"/>
    <x v="12"/>
    <x v="1"/>
    <m/>
    <m/>
    <s v="a. Calidad del Contenido"/>
    <x v="4"/>
    <n v="4"/>
    <s v="SIN FECHA COMO TAL, SE ASIGNA LA INTERMEDIA DEL SEGUNDO SEMESTRE"/>
    <m/>
    <m/>
    <m/>
    <m/>
    <m/>
    <m/>
    <m/>
    <m/>
    <m/>
    <s v="SIN CECO"/>
    <s v="NO"/>
    <s v="Programa de Vivienda Gratuita - Fidubogota - SANTANDER_x000a_07-JUL-14-Productos Asociados de PAYC (Informes, Control de presupuesto y Programación y actas)"/>
    <n v="4"/>
    <n v="4"/>
    <s v=""/>
    <s v=""/>
    <s v="INT"/>
    <s v="a. Calidad del Contenido-Productos Asociados de PAYC (Informes, Control de presupuesto y Programación y actas)"/>
    <x v="20"/>
  </r>
  <r>
    <n v="4782"/>
    <x v="131"/>
    <x v="12"/>
    <x v="1"/>
    <m/>
    <m/>
    <s v="b. Claridad del Contenido"/>
    <x v="4"/>
    <n v="5"/>
    <s v="SIN FECHA COMO TAL, SE ASIGNA LA INTERMEDIA DEL SEGUNDO SEMESTRE"/>
    <m/>
    <m/>
    <m/>
    <m/>
    <m/>
    <m/>
    <m/>
    <m/>
    <m/>
    <s v="SIN CECO"/>
    <s v="NO"/>
    <s v="Programa de Vivienda Gratuita - Fidubogota - SANTANDER_x000a_07-JUL-14-Productos Asociados de PAYC (Informes, Control de presupuesto y Programación y actas)"/>
    <n v="5"/>
    <n v="5"/>
    <s v=""/>
    <s v=""/>
    <s v="INT"/>
    <s v="b. Claridad del Contenido-Productos Asociados de PAYC (Informes, Control de presupuesto y Programación y actas)"/>
    <x v="21"/>
  </r>
  <r>
    <n v="4783"/>
    <x v="131"/>
    <x v="12"/>
    <x v="1"/>
    <m/>
    <m/>
    <s v="c. Oportunidad en la entrega"/>
    <x v="4"/>
    <n v="2"/>
    <s v="SIN FECHA COMO TAL, SE ASIGNA LA INTERMEDIA DEL SEGUNDO SEMESTRE"/>
    <m/>
    <m/>
    <m/>
    <m/>
    <m/>
    <m/>
    <m/>
    <m/>
    <m/>
    <s v="SIN CECO"/>
    <s v="NO"/>
    <s v="Programa de Vivienda Gratuita - Fidubogota - SANTANDER_x000a_07-JUL-14-Productos Asociados de PAYC (Informes, Control de presupuesto y Programación y actas)"/>
    <n v="2"/>
    <n v="2"/>
    <s v=""/>
    <s v=""/>
    <s v="INT"/>
    <s v="c. Oportunidad en la entrega-Productos Asociados de PAYC (Informes, Control de presupuesto y Programación y actas)"/>
    <x v="22"/>
  </r>
  <r>
    <n v="4784"/>
    <x v="131"/>
    <x v="12"/>
    <x v="1"/>
    <m/>
    <m/>
    <s v="d. Precisión de la información"/>
    <x v="4"/>
    <n v="5"/>
    <s v="SIN FECHA COMO TAL, SE ASIGNA LA INTERMEDIA DEL SEGUNDO SEMESTRE"/>
    <m/>
    <m/>
    <m/>
    <m/>
    <m/>
    <m/>
    <m/>
    <m/>
    <m/>
    <s v="SIN CECO"/>
    <s v="NO"/>
    <s v="Programa de Vivienda Gratuita - Fidubogota - SANTANDER_x000a_07-JUL-14-Productos Asociados de PAYC (Informes, Control de presupuesto y Programación y actas)"/>
    <n v="5"/>
    <n v="5"/>
    <s v=""/>
    <s v=""/>
    <s v="INT"/>
    <s v="d. Precisión de la información-Productos Asociados de PAYC (Informes, Control de presupuesto y Programación y actas)"/>
    <x v="23"/>
  </r>
  <r>
    <n v="4785"/>
    <x v="131"/>
    <x v="12"/>
    <x v="1"/>
    <m/>
    <m/>
    <s v="e. Diagramación"/>
    <x v="4"/>
    <s v="N/A"/>
    <s v="SIN FECHA COMO TAL, SE ASIGNA LA INTERMEDIA DEL SEGUNDO SEMESTRE"/>
    <m/>
    <m/>
    <m/>
    <m/>
    <m/>
    <m/>
    <m/>
    <m/>
    <m/>
    <s v="SIN CECO"/>
    <s v="NO"/>
    <s v="Programa de Vivienda Gratuita - Fidubogota - SANTANDER_x000a_07-JUL-14-Productos Asociados de PAYC (Informes, Control de presupuesto y Programación y actas)"/>
    <s v="N/A"/>
    <n v="0"/>
    <s v=""/>
    <s v=""/>
    <s v="INT"/>
    <s v="e. Diagramación-Productos Asociados de PAYC (Informes, Control de presupuesto y Programación y actas)"/>
    <x v="24"/>
  </r>
  <r>
    <n v="4786"/>
    <x v="131"/>
    <x v="12"/>
    <x v="1"/>
    <m/>
    <m/>
    <s v="a. Cumplimiento"/>
    <x v="5"/>
    <n v="5"/>
    <s v="SIN FECHA COMO TAL, SE ASIGNA LA INTERMEDIA DEL SEGUNDO SEMESTRE"/>
    <m/>
    <m/>
    <m/>
    <m/>
    <m/>
    <m/>
    <m/>
    <m/>
    <m/>
    <s v="SIN CECO"/>
    <s v="NO"/>
    <s v="Programa de Vivienda Gratuita - Fidubogota - SANTANDER_x000a_07-JUL-14-Compromisos Pactados"/>
    <n v="5"/>
    <n v="5"/>
    <s v=""/>
    <s v=""/>
    <s v="INT"/>
    <s v="a. Cumplimiento-Compromisos Pactados"/>
    <x v="25"/>
  </r>
  <r>
    <n v="4787"/>
    <x v="131"/>
    <x v="12"/>
    <x v="1"/>
    <m/>
    <m/>
    <s v="b. Satisface expectativas"/>
    <x v="5"/>
    <n v="4"/>
    <s v="SIN FECHA COMO TAL, SE ASIGNA LA INTERMEDIA DEL SEGUNDO SEMESTRE"/>
    <m/>
    <m/>
    <m/>
    <m/>
    <m/>
    <m/>
    <m/>
    <m/>
    <m/>
    <s v="SIN CECO"/>
    <s v="NO"/>
    <s v="Programa de Vivienda Gratuita - Fidubogota - SANTANDER_x000a_07-JUL-14-Compromisos Pactados"/>
    <n v="4"/>
    <n v="4"/>
    <s v=""/>
    <s v=""/>
    <s v="INT"/>
    <s v="b. Satisface expectativas-Compromisos Pactados"/>
    <x v="26"/>
  </r>
  <r>
    <n v="4788"/>
    <x v="131"/>
    <x v="12"/>
    <x v="1"/>
    <m/>
    <m/>
    <s v="c. Calidad de la Información suministrada"/>
    <x v="5"/>
    <n v="5"/>
    <s v="SIN FECHA COMO TAL, SE ASIGNA LA INTERMEDIA DEL SEGUNDO SEMESTRE"/>
    <m/>
    <m/>
    <m/>
    <m/>
    <m/>
    <m/>
    <m/>
    <m/>
    <m/>
    <s v="SIN CECO"/>
    <s v="NO"/>
    <s v="Programa de Vivienda Gratuita - Fidubogota - SANTANDER_x000a_07-JUL-14-Compromisos Pactados"/>
    <n v="5"/>
    <n v="5"/>
    <s v=""/>
    <s v=""/>
    <s v="INT"/>
    <s v="c. Calidad de la Información suministrada-Compromisos Pactados"/>
    <x v="27"/>
  </r>
  <r>
    <n v="4789"/>
    <x v="131"/>
    <x v="12"/>
    <x v="1"/>
    <m/>
    <m/>
    <s v="d. Disposición del personal de PAYC a las solicitudes del cliente"/>
    <x v="5"/>
    <n v="4"/>
    <s v="SIN FECHA COMO TAL, SE ASIGNA LA INTERMEDIA DEL SEGUNDO SEMESTRE"/>
    <m/>
    <m/>
    <m/>
    <m/>
    <m/>
    <m/>
    <m/>
    <m/>
    <m/>
    <s v="SIN CECO"/>
    <s v="NO"/>
    <s v="Programa de Vivienda Gratuita - Fidubogota - SANTANDER_x000a_07-JUL-14-Compromisos Pactados"/>
    <n v="4"/>
    <n v="4"/>
    <s v=""/>
    <s v=""/>
    <s v="INT"/>
    <s v="d. Disposición del personal de PAYC a las solicitudes del cliente-Compromisos Pactados"/>
    <x v="28"/>
  </r>
  <r>
    <n v="4790"/>
    <x v="131"/>
    <x v="12"/>
    <x v="1"/>
    <m/>
    <m/>
    <s v="e. Coherencia entre lo solicitado y lo entregado"/>
    <x v="5"/>
    <n v="5"/>
    <s v="SIN FECHA COMO TAL, SE ASIGNA LA INTERMEDIA DEL SEGUNDO SEMESTRE"/>
    <m/>
    <m/>
    <m/>
    <m/>
    <m/>
    <m/>
    <m/>
    <m/>
    <m/>
    <s v="SIN CECO"/>
    <s v="NO"/>
    <s v="Programa de Vivienda Gratuita - Fidubogota - SANTANDER_x000a_07-JUL-14-Compromisos Pactados"/>
    <n v="5"/>
    <n v="5"/>
    <s v=""/>
    <s v=""/>
    <s v="INT"/>
    <s v="e. Coherencia entre lo solicitado y lo entregado-Compromisos Pactados"/>
    <x v="29"/>
  </r>
  <r>
    <n v="4791"/>
    <x v="131"/>
    <x v="12"/>
    <x v="1"/>
    <m/>
    <m/>
    <s v="Grado de Satisfacción con el Servicio Prestado"/>
    <x v="6"/>
    <n v="4.5999999999999996"/>
    <s v="SIN FECHA COMO TAL, SE ASIGNA LA INTERMEDIA DEL SEGUNDO SEMESTRE"/>
    <m/>
    <m/>
    <m/>
    <m/>
    <m/>
    <m/>
    <m/>
    <m/>
    <m/>
    <s v="SIN CECO"/>
    <s v="NO"/>
    <s v="Programa de Vivienda Gratuita - Fidubogota - SANTANDER_x000a_07-JUL-14-Grado de Satisfacción con el Servicio Prestado"/>
    <n v="4.5999999999999996"/>
    <n v="4.5999999999999996"/>
    <s v=""/>
    <s v=""/>
    <s v="INT"/>
    <s v="Grado de Satisfacción con el Servicio Prestado-Grado de Satisfacción con el Servicio Prestado"/>
    <x v="30"/>
  </r>
  <r>
    <n v="4792"/>
    <x v="131"/>
    <x v="12"/>
    <x v="1"/>
    <m/>
    <m/>
    <s v="Posibilidad de Volver a Contratar con PAYC"/>
    <x v="7"/>
    <n v="4"/>
    <s v="SIN FECHA COMO TAL, SE ASIGNA LA INTERMEDIA DEL SEGUNDO SEMESTRE"/>
    <m/>
    <m/>
    <m/>
    <m/>
    <m/>
    <m/>
    <m/>
    <m/>
    <m/>
    <s v="SIN CECO"/>
    <s v="NO"/>
    <s v="Programa de Vivienda Gratuita - Fidubogota - SANTANDER_x000a_07-JUL-14-Posibilidad de Volver a Contratar con PAYC"/>
    <n v="4"/>
    <n v="4"/>
    <s v=""/>
    <s v=""/>
    <s v="INT"/>
    <s v="Posibilidad de Volver a Contratar con PAYC-Posibilidad de Volver a Contratar con PAYC"/>
    <x v="31"/>
  </r>
  <r>
    <n v="4793"/>
    <x v="131"/>
    <x v="12"/>
    <x v="1"/>
    <m/>
    <m/>
    <s v="Principales fortalezas en el servicio que presta PAYC"/>
    <x v="8"/>
    <s v="-"/>
    <s v="SIN FECHA COMO TAL, SE ASIGNA LA INTERMEDIA DEL SEGUNDO SEMESTRE"/>
    <m/>
    <m/>
    <m/>
    <m/>
    <m/>
    <m/>
    <m/>
    <m/>
    <m/>
    <s v="SIN CECO"/>
    <s v="NO"/>
    <s v="Programa de Vivienda Gratuita - Fidubogota - SANTANDER_x000a_07-JUL-14-Fortalezas PAYC"/>
    <s v="-"/>
    <n v="0"/>
    <s v=""/>
    <s v=""/>
    <s v="INT"/>
    <s v="Principales fortalezas en el servicio que presta PAYC-Fortalezas PAYC"/>
    <x v="32"/>
  </r>
  <r>
    <n v="4794"/>
    <x v="131"/>
    <x v="12"/>
    <x v="1"/>
    <m/>
    <m/>
    <s v="Principales debilidades en el servicio que presta PAYC"/>
    <x v="9"/>
    <s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_x000a_d. Cumplimiento de compromisos: La oportunidad en entregas no ha sido satisfactoria.-5.c. Oportunidad en la entrega: La oportunidad en entregas no ha sido satisfactoria.-"/>
    <s v="SIN FECHA COMO TAL, SE ASIGNA LA INTERMEDIA DEL SEGUNDO SEMESTRE"/>
    <s v="OPORTUNIDAD INFORMACIÓN"/>
    <s v="OPORTUNIDAD SOPORTE ADMINISTRATIVO"/>
    <s v="MANEJO DE CONFLICTOS CON LOS CONTRATISTAS"/>
    <s v="OPORTUNIDAD CUMPLIMIENTO COMPROMISOS"/>
    <s v="OPORTUNIDAD ENTREGAS"/>
    <m/>
    <m/>
    <m/>
    <m/>
    <s v="SIN CECO"/>
    <s v="NO"/>
    <s v="Programa de Vivienda Gratuita - Fidubogota - SANTANDER_x000a_07-JUL-14-Debilidades PAYC"/>
    <s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_x000a_d. Cumplimiento de compromisos: La oportunidad en entregas no ha sido satisfactoria.-5.c. Oportunidad en la entrega: La oportunidad en entregas no ha sido satisfactoria.-"/>
    <n v="0"/>
    <s v=""/>
    <s v=""/>
    <s v="INT"/>
    <s v="Principales debilidades en el servicio que presta PAYC-Debilidades PAYC"/>
    <x v="33"/>
  </r>
  <r>
    <n v="4795"/>
    <x v="132"/>
    <x v="12"/>
    <x v="1"/>
    <m/>
    <m/>
    <s v="a. Conocimiento específico de temas aplicables al proyecto"/>
    <x v="0"/>
    <n v="4"/>
    <s v="SIN FECHA COMO TAL, SE ASIGNA LA INTERMEDIA DEL SEGUNDO SEMESTRE"/>
    <m/>
    <m/>
    <m/>
    <m/>
    <m/>
    <m/>
    <m/>
    <m/>
    <m/>
    <s v="SIN CECO"/>
    <s v="NO"/>
    <s v="Programa de Vivienda Gratuita - Fidubogota - NORTE DE SANTANDER_x000a_07-JUL-14-Soporte Técnico"/>
    <n v="4"/>
    <n v="4"/>
    <s v=""/>
    <s v=""/>
    <s v="INT"/>
    <s v="a. Conocimiento específico de temas aplicables al proyecto-Soporte Técnico"/>
    <x v="0"/>
  </r>
  <r>
    <n v="4796"/>
    <x v="132"/>
    <x v="12"/>
    <x v="1"/>
    <m/>
    <m/>
    <s v="b. Idoneidad y Calidad del soporte"/>
    <x v="0"/>
    <n v="3"/>
    <s v="SIN FECHA COMO TAL, SE ASIGNA LA INTERMEDIA DEL SEGUNDO SEMESTRE"/>
    <m/>
    <m/>
    <m/>
    <m/>
    <m/>
    <m/>
    <m/>
    <m/>
    <m/>
    <s v="SIN CECO"/>
    <s v="NO"/>
    <s v="Programa de Vivienda Gratuita - Fidubogota - NORTE DE SANTANDER_x000a_07-JUL-14-Soporte Técnico"/>
    <n v="3"/>
    <n v="3"/>
    <s v=""/>
    <s v=""/>
    <s v="INT"/>
    <s v="b. Idoneidad y Calidad del soporte-Soporte Técnico"/>
    <x v="1"/>
  </r>
  <r>
    <n v="4797"/>
    <x v="132"/>
    <x v="12"/>
    <x v="1"/>
    <m/>
    <m/>
    <s v="c. Cumplimiento de especificaciones técnicas de construcción"/>
    <x v="0"/>
    <n v="3"/>
    <s v="SIN FECHA COMO TAL, SE ASIGNA LA INTERMEDIA DEL SEGUNDO SEMESTRE"/>
    <m/>
    <m/>
    <m/>
    <m/>
    <m/>
    <m/>
    <m/>
    <m/>
    <m/>
    <s v="SIN CECO"/>
    <s v="NO"/>
    <s v="Programa de Vivienda Gratuita - Fidubogota - NORTE DE SANTANDER_x000a_07-JUL-14-Soporte Técnico"/>
    <n v="3"/>
    <n v="3"/>
    <s v=""/>
    <s v=""/>
    <s v="INT"/>
    <s v="c. Cumplimiento de especificaciones técnicas de construcción-Soporte Técnico"/>
    <x v="2"/>
  </r>
  <r>
    <n v="4798"/>
    <x v="132"/>
    <x v="12"/>
    <x v="1"/>
    <m/>
    <m/>
    <s v="d. Confiabilidad de los conceptos aplicados"/>
    <x v="0"/>
    <n v="4"/>
    <s v="SIN FECHA COMO TAL, SE ASIGNA LA INTERMEDIA DEL SEGUNDO SEMESTRE"/>
    <m/>
    <m/>
    <m/>
    <m/>
    <m/>
    <m/>
    <m/>
    <m/>
    <m/>
    <s v="SIN CECO"/>
    <s v="NO"/>
    <s v="Programa de Vivienda Gratuita - Fidubogota - NORTE DE SANTANDER_x000a_07-JUL-14-Soporte Técnico"/>
    <n v="4"/>
    <n v="4"/>
    <s v=""/>
    <s v=""/>
    <s v="INT"/>
    <s v="d. Confiabilidad de los conceptos aplicados-Soporte Técnico"/>
    <x v="3"/>
  </r>
  <r>
    <n v="4799"/>
    <x v="132"/>
    <x v="12"/>
    <x v="1"/>
    <m/>
    <m/>
    <s v="e. Oportunidad en entrega de información o requerimientos"/>
    <x v="0"/>
    <n v="3"/>
    <s v="SIN FECHA COMO TAL, SE ASIGNA LA INTERMEDIA DEL SEGUNDO SEMESTRE"/>
    <m/>
    <m/>
    <m/>
    <m/>
    <m/>
    <m/>
    <m/>
    <m/>
    <m/>
    <s v="SIN CECO"/>
    <s v="NO"/>
    <s v="Programa de Vivienda Gratuita - Fidubogota - NORTE DE SANTANDER_x000a_07-JUL-14-Soporte Técnico"/>
    <n v="3"/>
    <n v="3"/>
    <s v=""/>
    <s v=""/>
    <s v="INT"/>
    <s v="e. Oportunidad en entrega de información o requerimientos-Soporte Técnico"/>
    <x v="4"/>
  </r>
  <r>
    <n v="4800"/>
    <x v="132"/>
    <x v="12"/>
    <x v="1"/>
    <m/>
    <m/>
    <s v="a. Oportunidad de la gestión en obra"/>
    <x v="1"/>
    <n v="4"/>
    <s v="SIN FECHA COMO TAL, SE ASIGNA LA INTERMEDIA DEL SEGUNDO SEMESTRE"/>
    <m/>
    <m/>
    <m/>
    <m/>
    <m/>
    <m/>
    <m/>
    <m/>
    <m/>
    <s v="SIN CECO"/>
    <s v="NO"/>
    <s v="Programa de Vivienda Gratuita - Fidubogota - NORTE DE SANTANDER_x000a_07-JUL-14-Soporte Administrativo"/>
    <n v="4"/>
    <n v="4"/>
    <s v=""/>
    <s v=""/>
    <s v="INT"/>
    <s v="a. Oportunidad de la gestión en obra-Soporte Administrativo"/>
    <x v="5"/>
  </r>
  <r>
    <n v="4801"/>
    <x v="132"/>
    <x v="12"/>
    <x v="1"/>
    <m/>
    <m/>
    <s v="b. Manejo administrativo del proyecto"/>
    <x v="1"/>
    <n v="4"/>
    <s v="SIN FECHA COMO TAL, SE ASIGNA LA INTERMEDIA DEL SEGUNDO SEMESTRE"/>
    <m/>
    <m/>
    <m/>
    <m/>
    <m/>
    <m/>
    <m/>
    <m/>
    <m/>
    <s v="SIN CECO"/>
    <s v="NO"/>
    <s v="Programa de Vivienda Gratuita - Fidubogota - NORTE DE SANTANDER_x000a_07-JUL-14-Soporte Administrativo"/>
    <n v="4"/>
    <n v="4"/>
    <s v=""/>
    <s v=""/>
    <s v="INT"/>
    <s v="b. Manejo administrativo del proyecto-Soporte Administrativo"/>
    <x v="6"/>
  </r>
  <r>
    <n v="4802"/>
    <x v="132"/>
    <x v="12"/>
    <x v="1"/>
    <m/>
    <m/>
    <s v="c. Información clara y veraz sobre la administración de proyecto"/>
    <x v="1"/>
    <n v="3"/>
    <s v="SIN FECHA COMO TAL, SE ASIGNA LA INTERMEDIA DEL SEGUNDO SEMESTRE"/>
    <m/>
    <m/>
    <m/>
    <m/>
    <m/>
    <m/>
    <m/>
    <m/>
    <m/>
    <s v="SIN CECO"/>
    <s v="NO"/>
    <s v="Programa de Vivienda Gratuita - Fidubogota - NORTE DE SANTANDER_x000a_07-JUL-14-Soporte Administrativo"/>
    <n v="3"/>
    <n v="3"/>
    <s v=""/>
    <s v=""/>
    <s v="INT"/>
    <s v="c. Información clara y veraz sobre la administración de proyecto-Soporte Administrativo"/>
    <x v="7"/>
  </r>
  <r>
    <n v="4803"/>
    <x v="132"/>
    <x v="12"/>
    <x v="1"/>
    <m/>
    <m/>
    <s v="d. Cumplimientos con expectativas del cliente"/>
    <x v="1"/>
    <n v="4"/>
    <s v="SIN FECHA COMO TAL, SE ASIGNA LA INTERMEDIA DEL SEGUNDO SEMESTRE"/>
    <m/>
    <m/>
    <m/>
    <m/>
    <m/>
    <m/>
    <m/>
    <m/>
    <m/>
    <s v="SIN CECO"/>
    <s v="NO"/>
    <s v="Programa de Vivienda Gratuita - Fidubogota - NORTE DE SANTANDER_x000a_07-JUL-14-Soporte Administrativo"/>
    <n v="4"/>
    <n v="4"/>
    <s v=""/>
    <s v=""/>
    <s v="INT"/>
    <s v="d. Cumplimientos con expectativas del cliente-Soporte Administrativo"/>
    <x v="8"/>
  </r>
  <r>
    <n v="4804"/>
    <x v="132"/>
    <x v="12"/>
    <x v="1"/>
    <m/>
    <m/>
    <s v="e. Control de presupuesto"/>
    <x v="1"/>
    <n v="4"/>
    <s v="SIN FECHA COMO TAL, SE ASIGNA LA INTERMEDIA DEL SEGUNDO SEMESTRE"/>
    <m/>
    <m/>
    <m/>
    <m/>
    <m/>
    <m/>
    <m/>
    <m/>
    <m/>
    <s v="SIN CECO"/>
    <s v="NO"/>
    <s v="Programa de Vivienda Gratuita - Fidubogota - NORTE DE SANTANDER_x000a_07-JUL-14-Soporte Administrativo"/>
    <n v="4"/>
    <n v="4"/>
    <s v=""/>
    <s v=""/>
    <s v="INT"/>
    <s v="e. Control de presupuesto-Soporte Administrativo"/>
    <x v="9"/>
  </r>
  <r>
    <n v="4805"/>
    <x v="132"/>
    <x v="12"/>
    <x v="1"/>
    <m/>
    <m/>
    <s v="a. Apoyo y presencia en el proyecto"/>
    <x v="2"/>
    <n v="4"/>
    <s v="SIN FECHA COMO TAL, SE ASIGNA LA INTERMEDIA DEL SEGUNDO SEMESTRE"/>
    <m/>
    <m/>
    <m/>
    <m/>
    <m/>
    <m/>
    <m/>
    <m/>
    <m/>
    <s v="SIN CECO"/>
    <s v="NO"/>
    <s v="Programa de Vivienda Gratuita - Fidubogota - NORTE DE SANTANDER_x000a_07-JUL-14-Soporte Directivo (Coordinador y Gerencia)"/>
    <n v="4"/>
    <n v="4"/>
    <s v=""/>
    <s v=""/>
    <s v="INT"/>
    <s v="a. Apoyo y presencia en el proyecto-Soporte Directivo (Coordinador y Gerencia)"/>
    <x v="10"/>
  </r>
  <r>
    <n v="4806"/>
    <x v="132"/>
    <x v="12"/>
    <x v="1"/>
    <m/>
    <m/>
    <s v="b. Conocimiento del proyecto"/>
    <x v="2"/>
    <n v="4"/>
    <s v="SIN FECHA COMO TAL, SE ASIGNA LA INTERMEDIA DEL SEGUNDO SEMESTRE"/>
    <m/>
    <m/>
    <m/>
    <m/>
    <m/>
    <m/>
    <m/>
    <m/>
    <m/>
    <s v="SIN CECO"/>
    <s v="NO"/>
    <s v="Programa de Vivienda Gratuita - Fidubogota - NORTE DE SANTANDER_x000a_07-JUL-14-Soporte Directivo (Coordinador y Gerencia)"/>
    <n v="4"/>
    <n v="4"/>
    <s v=""/>
    <s v=""/>
    <s v="INT"/>
    <s v="b. Conocimiento del proyecto-Soporte Directivo (Coordinador y Gerencia)"/>
    <x v="11"/>
  </r>
  <r>
    <n v="4807"/>
    <x v="132"/>
    <x v="12"/>
    <x v="1"/>
    <m/>
    <m/>
    <s v="c. Planteamiento de soluciones y manejo de conflictos"/>
    <x v="2"/>
    <n v="2"/>
    <s v="SIN FECHA COMO TAL, SE ASIGNA LA INTERMEDIA DEL SEGUNDO SEMESTRE"/>
    <m/>
    <m/>
    <m/>
    <m/>
    <m/>
    <m/>
    <m/>
    <m/>
    <m/>
    <s v="SIN CECO"/>
    <s v="NO"/>
    <s v="Programa de Vivienda Gratuita - Fidubogota - NORTE DE SANTANDER_x000a_07-JUL-14-Soporte Directivo (Coordinador y Gerencia)"/>
    <n v="2"/>
    <n v="2"/>
    <s v=""/>
    <s v=""/>
    <s v="INT"/>
    <s v="c. Planteamiento de soluciones y manejo de conflictos-Soporte Directivo (Coordinador y Gerencia)"/>
    <x v="12"/>
  </r>
  <r>
    <n v="4808"/>
    <x v="132"/>
    <x v="12"/>
    <x v="1"/>
    <m/>
    <m/>
    <s v="d. Cumplimiento de compromisos"/>
    <x v="2"/>
    <n v="3"/>
    <s v="SIN FECHA COMO TAL, SE ASIGNA LA INTERMEDIA DEL SEGUNDO SEMESTRE"/>
    <m/>
    <m/>
    <m/>
    <m/>
    <m/>
    <m/>
    <m/>
    <m/>
    <m/>
    <s v="SIN CECO"/>
    <s v="NO"/>
    <s v="Programa de Vivienda Gratuita - Fidubogota - NORTE DE SANTANDER_x000a_07-JUL-14-Soporte Directivo (Coordinador y Gerencia)"/>
    <n v="3"/>
    <n v="3"/>
    <s v=""/>
    <s v=""/>
    <s v="INT"/>
    <s v="d. Cumplimiento de compromisos-Soporte Directivo (Coordinador y Gerencia)"/>
    <x v="13"/>
  </r>
  <r>
    <n v="4809"/>
    <x v="132"/>
    <x v="12"/>
    <x v="1"/>
    <m/>
    <m/>
    <s v="e. Manejo del cliente"/>
    <x v="2"/>
    <n v="4"/>
    <s v="SIN FECHA COMO TAL, SE ASIGNA LA INTERMEDIA DEL SEGUNDO SEMESTRE"/>
    <m/>
    <m/>
    <m/>
    <m/>
    <m/>
    <m/>
    <m/>
    <m/>
    <m/>
    <s v="SIN CECO"/>
    <s v="NO"/>
    <s v="Programa de Vivienda Gratuita - Fidubogota - NORTE DE SANTANDER_x000a_07-JUL-14-Soporte Directivo (Coordinador y Gerencia)"/>
    <n v="4"/>
    <n v="4"/>
    <s v=""/>
    <s v=""/>
    <s v="INT"/>
    <s v="e. Manejo del cliente-Soporte Directivo (Coordinador y Gerencia)"/>
    <x v="14"/>
  </r>
  <r>
    <n v="4810"/>
    <x v="132"/>
    <x v="12"/>
    <x v="1"/>
    <m/>
    <m/>
    <s v="a. Idoneidad del personal"/>
    <x v="3"/>
    <n v="4"/>
    <s v="SIN FECHA COMO TAL, SE ASIGNA LA INTERMEDIA DEL SEGUNDO SEMESTRE"/>
    <m/>
    <m/>
    <m/>
    <m/>
    <m/>
    <m/>
    <m/>
    <m/>
    <m/>
    <s v="SIN CECO"/>
    <s v="NO"/>
    <s v="Programa de Vivienda Gratuita - Fidubogota - NORTE DE SANTANDER_x000a_07-JUL-14-Personal que presta el servicio en obra"/>
    <n v="4"/>
    <n v="4"/>
    <s v=""/>
    <s v=""/>
    <s v="INT"/>
    <s v="a. Idoneidad del personal-Personal que presta el servicio en obra"/>
    <x v="15"/>
  </r>
  <r>
    <n v="4811"/>
    <x v="132"/>
    <x v="12"/>
    <x v="1"/>
    <m/>
    <m/>
    <s v="b. Oportuna atención al cliente"/>
    <x v="3"/>
    <n v="3"/>
    <s v="SIN FECHA COMO TAL, SE ASIGNA LA INTERMEDIA DEL SEGUNDO SEMESTRE"/>
    <m/>
    <m/>
    <m/>
    <m/>
    <m/>
    <m/>
    <m/>
    <m/>
    <m/>
    <s v="SIN CECO"/>
    <s v="NO"/>
    <s v="Programa de Vivienda Gratuita - Fidubogota - NORTE DE SANTANDER_x000a_07-JUL-14-Personal que presta el servicio en obra"/>
    <n v="3"/>
    <n v="3"/>
    <s v=""/>
    <s v=""/>
    <s v="INT"/>
    <s v="b. Oportuna atención al cliente-Personal que presta el servicio en obra"/>
    <x v="16"/>
  </r>
  <r>
    <n v="4812"/>
    <x v="132"/>
    <x v="12"/>
    <x v="1"/>
    <m/>
    <m/>
    <s v="c. Compromiso con el proyecto"/>
    <x v="3"/>
    <n v="4"/>
    <s v="SIN FECHA COMO TAL, SE ASIGNA LA INTERMEDIA DEL SEGUNDO SEMESTRE"/>
    <m/>
    <m/>
    <m/>
    <m/>
    <m/>
    <m/>
    <m/>
    <m/>
    <m/>
    <s v="SIN CECO"/>
    <s v="NO"/>
    <s v="Programa de Vivienda Gratuita - Fidubogota - NORTE DE SANTANDER_x000a_07-JUL-14-Personal que presta el servicio en obra"/>
    <n v="4"/>
    <n v="4"/>
    <s v=""/>
    <s v=""/>
    <s v="INT"/>
    <s v="c. Compromiso con el proyecto-Personal que presta el servicio en obra"/>
    <x v="17"/>
  </r>
  <r>
    <n v="4813"/>
    <x v="132"/>
    <x v="12"/>
    <x v="1"/>
    <m/>
    <m/>
    <s v="d. Cumplimiento de compromisos"/>
    <x v="3"/>
    <n v="4"/>
    <s v="SIN FECHA COMO TAL, SE ASIGNA LA INTERMEDIA DEL SEGUNDO SEMESTRE"/>
    <m/>
    <m/>
    <m/>
    <m/>
    <m/>
    <m/>
    <m/>
    <m/>
    <m/>
    <s v="SIN CECO"/>
    <s v="NO"/>
    <s v="Programa de Vivienda Gratuita - Fidubogota - NORTE DE SANTANDER_x000a_07-JUL-14-Personal que presta el servicio en obra"/>
    <n v="4"/>
    <n v="4"/>
    <s v=""/>
    <s v=""/>
    <s v="INT"/>
    <s v="d. Cumplimiento de compromisos-Personal que presta el servicio en obra"/>
    <x v="18"/>
  </r>
  <r>
    <n v="4814"/>
    <x v="132"/>
    <x v="12"/>
    <x v="1"/>
    <m/>
    <m/>
    <s v="e. Proactividad en desarrollo de funciones"/>
    <x v="3"/>
    <n v="3"/>
    <s v="SIN FECHA COMO TAL, SE ASIGNA LA INTERMEDIA DEL SEGUNDO SEMESTRE"/>
    <m/>
    <m/>
    <m/>
    <m/>
    <m/>
    <m/>
    <m/>
    <m/>
    <m/>
    <s v="SIN CECO"/>
    <s v="NO"/>
    <s v="Programa de Vivienda Gratuita - Fidubogota - NORTE DE SANTANDER_x000a_07-JUL-14-Personal que presta el servicio en obra"/>
    <n v="3"/>
    <n v="3"/>
    <s v=""/>
    <s v=""/>
    <s v="INT"/>
    <s v="e. Proactividad en desarrollo de funciones-Personal que presta el servicio en obra"/>
    <x v="19"/>
  </r>
  <r>
    <n v="4815"/>
    <x v="132"/>
    <x v="12"/>
    <x v="1"/>
    <m/>
    <m/>
    <s v="a. Calidad del Contenido"/>
    <x v="4"/>
    <n v="3"/>
    <s v="SIN FECHA COMO TAL, SE ASIGNA LA INTERMEDIA DEL SEGUNDO SEMESTRE"/>
    <m/>
    <m/>
    <m/>
    <m/>
    <m/>
    <m/>
    <m/>
    <m/>
    <m/>
    <s v="SIN CECO"/>
    <s v="NO"/>
    <s v="Programa de Vivienda Gratuita - Fidubogota - NORTE DE SANTANDER_x000a_07-JUL-14-Productos Asociados de PAYC (Informes, Control de presupuesto y Programación y actas)"/>
    <n v="3"/>
    <n v="3"/>
    <s v=""/>
    <s v=""/>
    <s v="INT"/>
    <s v="a. Calidad del Contenido-Productos Asociados de PAYC (Informes, Control de presupuesto y Programación y actas)"/>
    <x v="20"/>
  </r>
  <r>
    <n v="4816"/>
    <x v="132"/>
    <x v="12"/>
    <x v="1"/>
    <m/>
    <m/>
    <s v="b. Claridad del Contenido"/>
    <x v="4"/>
    <n v="2"/>
    <s v="SIN FECHA COMO TAL, SE ASIGNA LA INTERMEDIA DEL SEGUNDO SEMESTRE"/>
    <m/>
    <m/>
    <m/>
    <m/>
    <m/>
    <m/>
    <m/>
    <m/>
    <m/>
    <s v="SIN CECO"/>
    <s v="NO"/>
    <s v="Programa de Vivienda Gratuita - Fidubogota - NORTE DE SANTANDER_x000a_07-JUL-14-Productos Asociados de PAYC (Informes, Control de presupuesto y Programación y actas)"/>
    <n v="2"/>
    <n v="2"/>
    <s v=""/>
    <s v=""/>
    <s v="INT"/>
    <s v="b. Claridad del Contenido-Productos Asociados de PAYC (Informes, Control de presupuesto y Programación y actas)"/>
    <x v="21"/>
  </r>
  <r>
    <n v="4817"/>
    <x v="132"/>
    <x v="12"/>
    <x v="1"/>
    <m/>
    <m/>
    <s v="c. Oportunidad en la entrega"/>
    <x v="4"/>
    <n v="2"/>
    <s v="SIN FECHA COMO TAL, SE ASIGNA LA INTERMEDIA DEL SEGUNDO SEMESTRE"/>
    <m/>
    <m/>
    <m/>
    <m/>
    <m/>
    <m/>
    <m/>
    <m/>
    <m/>
    <s v="SIN CECO"/>
    <s v="NO"/>
    <s v="Programa de Vivienda Gratuita - Fidubogota - NORTE DE SANTANDER_x000a_07-JUL-14-Productos Asociados de PAYC (Informes, Control de presupuesto y Programación y actas)"/>
    <n v="2"/>
    <n v="2"/>
    <s v=""/>
    <s v=""/>
    <s v="INT"/>
    <s v="c. Oportunidad en la entrega-Productos Asociados de PAYC (Informes, Control de presupuesto y Programación y actas)"/>
    <x v="22"/>
  </r>
  <r>
    <n v="4818"/>
    <x v="132"/>
    <x v="12"/>
    <x v="1"/>
    <m/>
    <m/>
    <s v="d. Precisión de la información"/>
    <x v="4"/>
    <n v="3"/>
    <s v="SIN FECHA COMO TAL, SE ASIGNA LA INTERMEDIA DEL SEGUNDO SEMESTRE"/>
    <m/>
    <m/>
    <m/>
    <m/>
    <m/>
    <m/>
    <m/>
    <m/>
    <m/>
    <s v="SIN CECO"/>
    <s v="NO"/>
    <s v="Programa de Vivienda Gratuita - Fidubogota - NORTE DE SANTANDER_x000a_07-JUL-14-Productos Asociados de PAYC (Informes, Control de presupuesto y Programación y actas)"/>
    <n v="3"/>
    <n v="3"/>
    <s v=""/>
    <s v=""/>
    <s v="INT"/>
    <s v="d. Precisión de la información-Productos Asociados de PAYC (Informes, Control de presupuesto y Programación y actas)"/>
    <x v="23"/>
  </r>
  <r>
    <n v="4819"/>
    <x v="132"/>
    <x v="12"/>
    <x v="1"/>
    <m/>
    <m/>
    <s v="e. Diagramación"/>
    <x v="4"/>
    <n v="4"/>
    <s v="SIN FECHA COMO TAL, SE ASIGNA LA INTERMEDIA DEL SEGUNDO SEMESTRE"/>
    <m/>
    <m/>
    <m/>
    <m/>
    <m/>
    <m/>
    <m/>
    <m/>
    <m/>
    <s v="SIN CECO"/>
    <s v="NO"/>
    <s v="Programa de Vivienda Gratuita - Fidubogota - NORTE DE SANTANDER_x000a_07-JUL-14-Productos Asociados de PAYC (Informes, Control de presupuesto y Programación y actas)"/>
    <n v="4"/>
    <n v="4"/>
    <s v=""/>
    <s v=""/>
    <s v="INT"/>
    <s v="e. Diagramación-Productos Asociados de PAYC (Informes, Control de presupuesto y Programación y actas)"/>
    <x v="24"/>
  </r>
  <r>
    <n v="4820"/>
    <x v="132"/>
    <x v="12"/>
    <x v="1"/>
    <m/>
    <m/>
    <s v="a. Cumplimiento"/>
    <x v="5"/>
    <n v="4"/>
    <s v="SIN FECHA COMO TAL, SE ASIGNA LA INTERMEDIA DEL SEGUNDO SEMESTRE"/>
    <m/>
    <m/>
    <m/>
    <m/>
    <m/>
    <m/>
    <m/>
    <m/>
    <m/>
    <s v="SIN CECO"/>
    <s v="NO"/>
    <s v="Programa de Vivienda Gratuita - Fidubogota - NORTE DE SANTANDER_x000a_07-JUL-14-Compromisos Pactados"/>
    <n v="4"/>
    <n v="4"/>
    <s v=""/>
    <s v=""/>
    <s v="INT"/>
    <s v="a. Cumplimiento-Compromisos Pactados"/>
    <x v="25"/>
  </r>
  <r>
    <n v="4821"/>
    <x v="132"/>
    <x v="12"/>
    <x v="1"/>
    <m/>
    <m/>
    <s v="b. Satisface expectativas"/>
    <x v="5"/>
    <n v="3"/>
    <s v="SIN FECHA COMO TAL, SE ASIGNA LA INTERMEDIA DEL SEGUNDO SEMESTRE"/>
    <m/>
    <m/>
    <m/>
    <m/>
    <m/>
    <m/>
    <m/>
    <m/>
    <m/>
    <s v="SIN CECO"/>
    <s v="NO"/>
    <s v="Programa de Vivienda Gratuita - Fidubogota - NORTE DE SANTANDER_x000a_07-JUL-14-Compromisos Pactados"/>
    <n v="3"/>
    <n v="3"/>
    <s v=""/>
    <s v=""/>
    <s v="INT"/>
    <s v="b. Satisface expectativas-Compromisos Pactados"/>
    <x v="26"/>
  </r>
  <r>
    <n v="4822"/>
    <x v="132"/>
    <x v="12"/>
    <x v="1"/>
    <m/>
    <m/>
    <s v="c. Calidad de la Información suministrada"/>
    <x v="5"/>
    <n v="4"/>
    <s v="SIN FECHA COMO TAL, SE ASIGNA LA INTERMEDIA DEL SEGUNDO SEMESTRE"/>
    <m/>
    <m/>
    <m/>
    <m/>
    <m/>
    <m/>
    <m/>
    <m/>
    <m/>
    <s v="SIN CECO"/>
    <s v="NO"/>
    <s v="Programa de Vivienda Gratuita - Fidubogota - NORTE DE SANTANDER_x000a_07-JUL-14-Compromisos Pactados"/>
    <n v="4"/>
    <n v="4"/>
    <s v=""/>
    <s v=""/>
    <s v="INT"/>
    <s v="c. Calidad de la Información suministrada-Compromisos Pactados"/>
    <x v="27"/>
  </r>
  <r>
    <n v="4823"/>
    <x v="132"/>
    <x v="12"/>
    <x v="1"/>
    <m/>
    <m/>
    <s v="d. Disposición del personal de PAYC a las solicitudes del cliente"/>
    <x v="5"/>
    <n v="4"/>
    <s v="SIN FECHA COMO TAL, SE ASIGNA LA INTERMEDIA DEL SEGUNDO SEMESTRE"/>
    <m/>
    <m/>
    <m/>
    <m/>
    <m/>
    <m/>
    <m/>
    <m/>
    <m/>
    <s v="SIN CECO"/>
    <s v="NO"/>
    <s v="Programa de Vivienda Gratuita - Fidubogota - NORTE DE SANTANDER_x000a_07-JUL-14-Compromisos Pactados"/>
    <n v="4"/>
    <n v="4"/>
    <s v=""/>
    <s v=""/>
    <s v="INT"/>
    <s v="d. Disposición del personal de PAYC a las solicitudes del cliente-Compromisos Pactados"/>
    <x v="28"/>
  </r>
  <r>
    <n v="4824"/>
    <x v="132"/>
    <x v="12"/>
    <x v="1"/>
    <m/>
    <m/>
    <s v="e. Coherencia entre lo solicitado y lo entregado"/>
    <x v="5"/>
    <n v="4"/>
    <s v="SIN FECHA COMO TAL, SE ASIGNA LA INTERMEDIA DEL SEGUNDO SEMESTRE"/>
    <m/>
    <m/>
    <m/>
    <m/>
    <m/>
    <m/>
    <m/>
    <m/>
    <m/>
    <s v="SIN CECO"/>
    <s v="NO"/>
    <s v="Programa de Vivienda Gratuita - Fidubogota - NORTE DE SANTANDER_x000a_07-JUL-14-Compromisos Pactados"/>
    <n v="4"/>
    <n v="4"/>
    <s v=""/>
    <s v=""/>
    <s v="INT"/>
    <s v="e. Coherencia entre lo solicitado y lo entregado-Compromisos Pactados"/>
    <x v="29"/>
  </r>
  <r>
    <n v="4825"/>
    <x v="132"/>
    <x v="12"/>
    <x v="1"/>
    <m/>
    <m/>
    <s v="Grado de Satisfacción con el Servicio Prestado"/>
    <x v="6"/>
    <n v="3.8"/>
    <s v="SIN FECHA COMO TAL, SE ASIGNA LA INTERMEDIA DEL SEGUNDO SEMESTRE"/>
    <m/>
    <m/>
    <m/>
    <m/>
    <m/>
    <m/>
    <m/>
    <m/>
    <m/>
    <s v="SIN CECO"/>
    <s v="NO"/>
    <s v="Programa de Vivienda Gratuita - Fidubogota - NORTE DE SANTANDER_x000a_07-JUL-14-Grado de Satisfacción con el Servicio Prestado"/>
    <n v="3.8"/>
    <n v="3.8"/>
    <s v=""/>
    <s v=""/>
    <s v="INT"/>
    <s v="Grado de Satisfacción con el Servicio Prestado-Grado de Satisfacción con el Servicio Prestado"/>
    <x v="30"/>
  </r>
  <r>
    <n v="4826"/>
    <x v="132"/>
    <x v="12"/>
    <x v="1"/>
    <m/>
    <m/>
    <s v="Posibilidad de Volver a Contratar con PAYC"/>
    <x v="7"/>
    <s v="-"/>
    <s v="SIN FECHA COMO TAL, SE ASIGNA LA INTERMEDIA DEL SEGUNDO SEMESTRE"/>
    <m/>
    <m/>
    <m/>
    <m/>
    <m/>
    <m/>
    <m/>
    <m/>
    <m/>
    <s v="SIN CECO"/>
    <s v="NO"/>
    <s v="Programa de Vivienda Gratuita - Fidubogota - NORTE DE SANTANDER_x000a_07-JUL-14-Posibilidad de Volver a Contratar con PAYC"/>
    <s v="-"/>
    <n v="0"/>
    <s v=""/>
    <s v=""/>
    <s v="INT"/>
    <s v="Posibilidad de Volver a Contratar con PAYC-Posibilidad de Volver a Contratar con PAYC"/>
    <x v="31"/>
  </r>
  <r>
    <n v="4827"/>
    <x v="132"/>
    <x v="12"/>
    <x v="1"/>
    <m/>
    <m/>
    <s v="Principales fortalezas en el servicio que presta PAYC"/>
    <x v="8"/>
    <s v="Disponibilidad del equipo de trabajo-"/>
    <s v="SIN FECHA COMO TAL, SE ASIGNA LA INTERMEDIA DEL SEGUNDO SEMESTRE"/>
    <s v="DISPONIBILIDAD"/>
    <m/>
    <m/>
    <m/>
    <m/>
    <m/>
    <m/>
    <m/>
    <m/>
    <s v="SIN CECO"/>
    <s v="NO"/>
    <s v="Programa de Vivienda Gratuita - Fidubogota - NORTE DE SANTANDER_x000a_07-JUL-14-Fortalezas PAYC"/>
    <s v="Disponibilidad del equipo de trabajo-"/>
    <n v="0"/>
    <s v=""/>
    <s v=""/>
    <s v="INT"/>
    <s v="Principales fortalezas en el servicio que presta PAYC-Fortalezas PAYC"/>
    <x v="32"/>
  </r>
  <r>
    <n v="4828"/>
    <x v="132"/>
    <x v="12"/>
    <x v="1"/>
    <m/>
    <m/>
    <s v="Principales debilidades en el servicio que presta PAYC"/>
    <x v="9"/>
    <s v="1.b. Idoneidad y Calidad del soporte y c. Cumplimiento de especificaciones técnicas de construcción: El acompañamiento técnico de los proyectois, ha sido un punto que ha mostrado debilidad durante el proceso._x000a_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_x000a_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_x000a_b. Claridad del Contenido:Se presentan errores ortográficos y la redacción en ocaciones presenta confusión en el contenido de la información._x000a_c. Oportunidad en la entrega: La oportunidad en entregas no ha sido satisfactoria._x000a_d. Precisión de la información: Se han presentado errores en los porecentajes  de avance de obra y alguna de la información suministrada ha sido errada.-10. a.  Fortalecimiento del acompañamiento técnico en los proyectos._x000a_b.  Capacidad para resolver conflictos y minimizar las molestias con  los contratistas._x000a_c.  Mayor compromiso con la entrega y elaboración de informes, evitar reincidir en los mismos errores que además son básicos._x000a_-"/>
    <s v="SIN FECHA COMO TAL, SE ASIGNA LA INTERMEDIA DEL SEGUNDO SEMESTRE"/>
    <s v="CALIDAD SOPORTE"/>
    <s v="OPORTUNIDAD INFORMACIÓN"/>
    <s v="OPORTUNIDAD SOPORTE ADMINISTRATIVO"/>
    <s v="MANEJO DE CONFLICTOS CON LOS CONTRATISTAS"/>
    <s v="OPORTUNIDAD CUMPLIMIENTO COMPROMISOS"/>
    <s v="OPORTUNIDAD ENTREGAS"/>
    <s v="CONTENIDO INFORMES"/>
    <s v="CALIDAD INFORMES"/>
    <m/>
    <s v="SIN CECO"/>
    <s v="NO"/>
    <s v="Programa de Vivienda Gratuita - Fidubogota - NORTE DE SANTANDER_x000a_07-JUL-14-Debilidades PAYC"/>
    <s v="1.b. Idoneidad y Calidad del soporte y c. Cumplimiento de especificaciones técnicas de construcción: El acompañamiento técnico de los proyectois, ha sido un punto que ha mostrado debilidad durante el proceso._x000a_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_x000a_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_x000a_b. Claridad del Contenido:Se presentan errores ortográficos y la redacción en ocaciones presenta confusión en el contenido de la información._x000a_c. Oportunidad en la entrega: La oportunidad en entregas no ha sido satisfactoria._x000a_d. Precisión de la información: Se han presentado errores en los porecentajes  de avance de obra y alguna de la información suministrada ha sido errada.-10. a.  Fortalecimiento del acompañamiento técnico en los proyectos._x000a_b.  Capacidad para resolver conflictos y minimizar las molestias con  los contratistas._x000a_c.  Mayor compromiso con la entrega y elaboración de informes, evitar reincidir en los mismos errores que además son básicos._x000a_-"/>
    <n v="0"/>
    <s v=""/>
    <s v=""/>
    <s v="INT"/>
    <s v="Principales debilidades en el servicio que presta PAYC-Debilidades PAYC"/>
    <x v="33"/>
  </r>
  <r>
    <n v="4829"/>
    <x v="133"/>
    <x v="12"/>
    <x v="1"/>
    <m/>
    <m/>
    <s v="a. Conocimiento específico de temas aplicables al proyecto"/>
    <x v="0"/>
    <n v="4"/>
    <s v="SIN FECHA COMO TAL, SE ASIGNA LA INTERMEDIA DEL SEGUNDO SEMESTRE"/>
    <m/>
    <m/>
    <m/>
    <m/>
    <m/>
    <m/>
    <m/>
    <m/>
    <m/>
    <s v="SIN CECO"/>
    <s v="NO"/>
    <s v="Programa de Vivienda Gratuita - Fidubogota - BOYACÁ_x000a_07-JUL-14-Soporte Técnico"/>
    <n v="4"/>
    <n v="4"/>
    <s v=""/>
    <s v=""/>
    <s v="INT"/>
    <s v="a. Conocimiento específico de temas aplicables al proyecto-Soporte Técnico"/>
    <x v="0"/>
  </r>
  <r>
    <n v="4830"/>
    <x v="133"/>
    <x v="12"/>
    <x v="1"/>
    <m/>
    <m/>
    <s v="b. Idoneidad y Calidad del soporte"/>
    <x v="0"/>
    <n v="3"/>
    <s v="SIN FECHA COMO TAL, SE ASIGNA LA INTERMEDIA DEL SEGUNDO SEMESTRE"/>
    <m/>
    <m/>
    <m/>
    <m/>
    <m/>
    <m/>
    <m/>
    <m/>
    <m/>
    <s v="SIN CECO"/>
    <s v="NO"/>
    <s v="Programa de Vivienda Gratuita - Fidubogota - BOYACÁ_x000a_07-JUL-14-Soporte Técnico"/>
    <n v="3"/>
    <n v="3"/>
    <s v=""/>
    <s v=""/>
    <s v="INT"/>
    <s v="b. Idoneidad y Calidad del soporte-Soporte Técnico"/>
    <x v="1"/>
  </r>
  <r>
    <n v="4831"/>
    <x v="133"/>
    <x v="12"/>
    <x v="1"/>
    <m/>
    <m/>
    <s v="c. Cumplimiento de especificaciones técnicas de construcción"/>
    <x v="0"/>
    <n v="4"/>
    <s v="SIN FECHA COMO TAL, SE ASIGNA LA INTERMEDIA DEL SEGUNDO SEMESTRE"/>
    <m/>
    <m/>
    <m/>
    <m/>
    <m/>
    <m/>
    <m/>
    <m/>
    <m/>
    <s v="SIN CECO"/>
    <s v="NO"/>
    <s v="Programa de Vivienda Gratuita - Fidubogota - BOYACÁ_x000a_07-JUL-14-Soporte Técnico"/>
    <n v="4"/>
    <n v="4"/>
    <s v=""/>
    <s v=""/>
    <s v="INT"/>
    <s v="c. Cumplimiento de especificaciones técnicas de construcción-Soporte Técnico"/>
    <x v="2"/>
  </r>
  <r>
    <n v="4832"/>
    <x v="133"/>
    <x v="12"/>
    <x v="1"/>
    <m/>
    <m/>
    <s v="d. Confiabilidad de los conceptos aplicados"/>
    <x v="0"/>
    <n v="3"/>
    <s v="SIN FECHA COMO TAL, SE ASIGNA LA INTERMEDIA DEL SEGUNDO SEMESTRE"/>
    <m/>
    <m/>
    <m/>
    <m/>
    <m/>
    <m/>
    <m/>
    <m/>
    <m/>
    <s v="SIN CECO"/>
    <s v="NO"/>
    <s v="Programa de Vivienda Gratuita - Fidubogota - BOYACÁ_x000a_07-JUL-14-Soporte Técnico"/>
    <n v="3"/>
    <n v="3"/>
    <s v=""/>
    <s v=""/>
    <s v="INT"/>
    <s v="d. Confiabilidad de los conceptos aplicados-Soporte Técnico"/>
    <x v="3"/>
  </r>
  <r>
    <n v="4833"/>
    <x v="133"/>
    <x v="12"/>
    <x v="1"/>
    <m/>
    <m/>
    <s v="e. Oportunidad en entrega de información o requerimientos"/>
    <x v="0"/>
    <n v="4"/>
    <s v="SIN FECHA COMO TAL, SE ASIGNA LA INTERMEDIA DEL SEGUNDO SEMESTRE"/>
    <m/>
    <m/>
    <m/>
    <m/>
    <m/>
    <m/>
    <m/>
    <m/>
    <m/>
    <s v="SIN CECO"/>
    <s v="NO"/>
    <s v="Programa de Vivienda Gratuita - Fidubogota - BOYACÁ_x000a_07-JUL-14-Soporte Técnico"/>
    <n v="4"/>
    <n v="4"/>
    <s v=""/>
    <s v=""/>
    <s v="INT"/>
    <s v="e. Oportunidad en entrega de información o requerimientos-Soporte Técnico"/>
    <x v="4"/>
  </r>
  <r>
    <n v="4834"/>
    <x v="133"/>
    <x v="12"/>
    <x v="1"/>
    <m/>
    <m/>
    <s v="a. Oportunidad de la gestión en obra"/>
    <x v="1"/>
    <n v="4"/>
    <s v="SIN FECHA COMO TAL, SE ASIGNA LA INTERMEDIA DEL SEGUNDO SEMESTRE"/>
    <m/>
    <m/>
    <m/>
    <m/>
    <m/>
    <m/>
    <m/>
    <m/>
    <m/>
    <s v="SIN CECO"/>
    <s v="NO"/>
    <s v="Programa de Vivienda Gratuita - Fidubogota - BOYACÁ_x000a_07-JUL-14-Soporte Administrativo"/>
    <n v="4"/>
    <n v="4"/>
    <s v=""/>
    <s v=""/>
    <s v="INT"/>
    <s v="a. Oportunidad de la gestión en obra-Soporte Administrativo"/>
    <x v="5"/>
  </r>
  <r>
    <n v="4835"/>
    <x v="133"/>
    <x v="12"/>
    <x v="1"/>
    <m/>
    <m/>
    <s v="b. Manejo administrativo del proyecto"/>
    <x v="1"/>
    <n v="4"/>
    <s v="SIN FECHA COMO TAL, SE ASIGNA LA INTERMEDIA DEL SEGUNDO SEMESTRE"/>
    <m/>
    <m/>
    <m/>
    <m/>
    <m/>
    <m/>
    <m/>
    <m/>
    <m/>
    <s v="SIN CECO"/>
    <s v="NO"/>
    <s v="Programa de Vivienda Gratuita - Fidubogota - BOYACÁ_x000a_07-JUL-14-Soporte Administrativo"/>
    <n v="4"/>
    <n v="4"/>
    <s v=""/>
    <s v=""/>
    <s v="INT"/>
    <s v="b. Manejo administrativo del proyecto-Soporte Administrativo"/>
    <x v="6"/>
  </r>
  <r>
    <n v="4836"/>
    <x v="133"/>
    <x v="12"/>
    <x v="1"/>
    <m/>
    <m/>
    <s v="c. Información clara y veraz sobre la administración de proyecto"/>
    <x v="1"/>
    <n v="4"/>
    <s v="SIN FECHA COMO TAL, SE ASIGNA LA INTERMEDIA DEL SEGUNDO SEMESTRE"/>
    <m/>
    <m/>
    <m/>
    <m/>
    <m/>
    <m/>
    <m/>
    <m/>
    <m/>
    <s v="SIN CECO"/>
    <s v="NO"/>
    <s v="Programa de Vivienda Gratuita - Fidubogota - BOYACÁ_x000a_07-JUL-14-Soporte Administrativo"/>
    <n v="4"/>
    <n v="4"/>
    <s v=""/>
    <s v=""/>
    <s v="INT"/>
    <s v="c. Información clara y veraz sobre la administración de proyecto-Soporte Administrativo"/>
    <x v="7"/>
  </r>
  <r>
    <n v="4837"/>
    <x v="133"/>
    <x v="12"/>
    <x v="1"/>
    <m/>
    <m/>
    <s v="d. Cumplimientos con expectativas del cliente"/>
    <x v="1"/>
    <n v="3"/>
    <s v="SIN FECHA COMO TAL, SE ASIGNA LA INTERMEDIA DEL SEGUNDO SEMESTRE"/>
    <m/>
    <m/>
    <m/>
    <m/>
    <m/>
    <m/>
    <m/>
    <m/>
    <m/>
    <s v="SIN CECO"/>
    <s v="NO"/>
    <s v="Programa de Vivienda Gratuita - Fidubogota - BOYACÁ_x000a_07-JUL-14-Soporte Administrativo"/>
    <n v="3"/>
    <n v="3"/>
    <s v=""/>
    <s v=""/>
    <s v="INT"/>
    <s v="d. Cumplimientos con expectativas del cliente-Soporte Administrativo"/>
    <x v="8"/>
  </r>
  <r>
    <n v="4838"/>
    <x v="133"/>
    <x v="12"/>
    <x v="1"/>
    <m/>
    <m/>
    <s v="e. Control de presupuesto"/>
    <x v="1"/>
    <s v="N/A"/>
    <s v="SIN FECHA COMO TAL, SE ASIGNA LA INTERMEDIA DEL SEGUNDO SEMESTRE"/>
    <m/>
    <m/>
    <m/>
    <m/>
    <m/>
    <m/>
    <m/>
    <m/>
    <m/>
    <s v="SIN CECO"/>
    <s v="NO"/>
    <s v="Programa de Vivienda Gratuita - Fidubogota - BOYACÁ_x000a_07-JUL-14-Soporte Administrativo"/>
    <s v="N/A"/>
    <n v="0"/>
    <s v=""/>
    <s v=""/>
    <s v="INT"/>
    <s v="e. Control de presupuesto-Soporte Administrativo"/>
    <x v="9"/>
  </r>
  <r>
    <n v="4839"/>
    <x v="133"/>
    <x v="12"/>
    <x v="1"/>
    <m/>
    <m/>
    <s v="a. Apoyo y presencia en el proyecto"/>
    <x v="2"/>
    <n v="4"/>
    <s v="SIN FECHA COMO TAL, SE ASIGNA LA INTERMEDIA DEL SEGUNDO SEMESTRE"/>
    <m/>
    <m/>
    <m/>
    <m/>
    <m/>
    <m/>
    <m/>
    <m/>
    <m/>
    <s v="SIN CECO"/>
    <s v="NO"/>
    <s v="Programa de Vivienda Gratuita - Fidubogota - BOYACÁ_x000a_07-JUL-14-Soporte Directivo (Coordinador y Gerencia)"/>
    <n v="4"/>
    <n v="4"/>
    <s v=""/>
    <s v=""/>
    <s v="INT"/>
    <s v="a. Apoyo y presencia en el proyecto-Soporte Directivo (Coordinador y Gerencia)"/>
    <x v="10"/>
  </r>
  <r>
    <n v="4840"/>
    <x v="133"/>
    <x v="12"/>
    <x v="1"/>
    <m/>
    <m/>
    <s v="b. Conocimiento del proyecto"/>
    <x v="2"/>
    <n v="4"/>
    <s v="SIN FECHA COMO TAL, SE ASIGNA LA INTERMEDIA DEL SEGUNDO SEMESTRE"/>
    <m/>
    <m/>
    <m/>
    <m/>
    <m/>
    <m/>
    <m/>
    <m/>
    <m/>
    <s v="SIN CECO"/>
    <s v="NO"/>
    <s v="Programa de Vivienda Gratuita - Fidubogota - BOYACÁ_x000a_07-JUL-14-Soporte Directivo (Coordinador y Gerencia)"/>
    <n v="4"/>
    <n v="4"/>
    <s v=""/>
    <s v=""/>
    <s v="INT"/>
    <s v="b. Conocimiento del proyecto-Soporte Directivo (Coordinador y Gerencia)"/>
    <x v="11"/>
  </r>
  <r>
    <n v="4841"/>
    <x v="133"/>
    <x v="12"/>
    <x v="1"/>
    <m/>
    <m/>
    <s v="c. Planteamiento de soluciones y manejo de conflictos"/>
    <x v="2"/>
    <n v="3"/>
    <s v="SIN FECHA COMO TAL, SE ASIGNA LA INTERMEDIA DEL SEGUNDO SEMESTRE"/>
    <m/>
    <m/>
    <m/>
    <m/>
    <m/>
    <m/>
    <m/>
    <m/>
    <m/>
    <s v="SIN CECO"/>
    <s v="NO"/>
    <s v="Programa de Vivienda Gratuita - Fidubogota - BOYACÁ_x000a_07-JUL-14-Soporte Directivo (Coordinador y Gerencia)"/>
    <n v="3"/>
    <n v="3"/>
    <s v=""/>
    <s v=""/>
    <s v="INT"/>
    <s v="c. Planteamiento de soluciones y manejo de conflictos-Soporte Directivo (Coordinador y Gerencia)"/>
    <x v="12"/>
  </r>
  <r>
    <n v="4842"/>
    <x v="133"/>
    <x v="12"/>
    <x v="1"/>
    <m/>
    <m/>
    <s v="d. Cumplimiento de compromisos"/>
    <x v="2"/>
    <n v="4"/>
    <s v="SIN FECHA COMO TAL, SE ASIGNA LA INTERMEDIA DEL SEGUNDO SEMESTRE"/>
    <m/>
    <m/>
    <m/>
    <m/>
    <m/>
    <m/>
    <m/>
    <m/>
    <m/>
    <s v="SIN CECO"/>
    <s v="NO"/>
    <s v="Programa de Vivienda Gratuita - Fidubogota - BOYACÁ_x000a_07-JUL-14-Soporte Directivo (Coordinador y Gerencia)"/>
    <n v="4"/>
    <n v="4"/>
    <s v=""/>
    <s v=""/>
    <s v="INT"/>
    <s v="d. Cumplimiento de compromisos-Soporte Directivo (Coordinador y Gerencia)"/>
    <x v="13"/>
  </r>
  <r>
    <n v="4843"/>
    <x v="133"/>
    <x v="12"/>
    <x v="1"/>
    <m/>
    <m/>
    <s v="e. Manejo del cliente"/>
    <x v="2"/>
    <n v="3"/>
    <s v="SIN FECHA COMO TAL, SE ASIGNA LA INTERMEDIA DEL SEGUNDO SEMESTRE"/>
    <m/>
    <m/>
    <m/>
    <m/>
    <m/>
    <m/>
    <m/>
    <m/>
    <m/>
    <s v="SIN CECO"/>
    <s v="NO"/>
    <s v="Programa de Vivienda Gratuita - Fidubogota - BOYACÁ_x000a_07-JUL-14-Soporte Directivo (Coordinador y Gerencia)"/>
    <n v="3"/>
    <n v="3"/>
    <s v=""/>
    <s v=""/>
    <s v="INT"/>
    <s v="e. Manejo del cliente-Soporte Directivo (Coordinador y Gerencia)"/>
    <x v="14"/>
  </r>
  <r>
    <n v="4844"/>
    <x v="133"/>
    <x v="12"/>
    <x v="1"/>
    <m/>
    <m/>
    <s v="a. Idoneidad del personal"/>
    <x v="3"/>
    <n v="4"/>
    <s v="SIN FECHA COMO TAL, SE ASIGNA LA INTERMEDIA DEL SEGUNDO SEMESTRE"/>
    <m/>
    <m/>
    <m/>
    <m/>
    <m/>
    <m/>
    <m/>
    <m/>
    <m/>
    <s v="SIN CECO"/>
    <s v="NO"/>
    <s v="Programa de Vivienda Gratuita - Fidubogota - BOYACÁ_x000a_07-JUL-14-Personal que presta el servicio en obra"/>
    <n v="4"/>
    <n v="4"/>
    <s v=""/>
    <s v=""/>
    <s v="INT"/>
    <s v="a. Idoneidad del personal-Personal que presta el servicio en obra"/>
    <x v="15"/>
  </r>
  <r>
    <n v="4845"/>
    <x v="133"/>
    <x v="12"/>
    <x v="1"/>
    <m/>
    <m/>
    <s v="b. Oportuna atención al cliente"/>
    <x v="3"/>
    <n v="4"/>
    <s v="SIN FECHA COMO TAL, SE ASIGNA LA INTERMEDIA DEL SEGUNDO SEMESTRE"/>
    <m/>
    <m/>
    <m/>
    <m/>
    <m/>
    <m/>
    <m/>
    <m/>
    <m/>
    <s v="SIN CECO"/>
    <s v="NO"/>
    <s v="Programa de Vivienda Gratuita - Fidubogota - BOYACÁ_x000a_07-JUL-14-Personal que presta el servicio en obra"/>
    <n v="4"/>
    <n v="4"/>
    <s v=""/>
    <s v=""/>
    <s v="INT"/>
    <s v="b. Oportuna atención al cliente-Personal que presta el servicio en obra"/>
    <x v="16"/>
  </r>
  <r>
    <n v="4846"/>
    <x v="133"/>
    <x v="12"/>
    <x v="1"/>
    <m/>
    <m/>
    <s v="c. Compromiso con el proyecto"/>
    <x v="3"/>
    <n v="4"/>
    <s v="SIN FECHA COMO TAL, SE ASIGNA LA INTERMEDIA DEL SEGUNDO SEMESTRE"/>
    <m/>
    <m/>
    <m/>
    <m/>
    <m/>
    <m/>
    <m/>
    <m/>
    <m/>
    <s v="SIN CECO"/>
    <s v="NO"/>
    <s v="Programa de Vivienda Gratuita - Fidubogota - BOYACÁ_x000a_07-JUL-14-Personal que presta el servicio en obra"/>
    <n v="4"/>
    <n v="4"/>
    <s v=""/>
    <s v=""/>
    <s v="INT"/>
    <s v="c. Compromiso con el proyecto-Personal que presta el servicio en obra"/>
    <x v="17"/>
  </r>
  <r>
    <n v="4847"/>
    <x v="133"/>
    <x v="12"/>
    <x v="1"/>
    <m/>
    <m/>
    <s v="d. Cumplimiento de compromisos"/>
    <x v="3"/>
    <n v="4"/>
    <s v="SIN FECHA COMO TAL, SE ASIGNA LA INTERMEDIA DEL SEGUNDO SEMESTRE"/>
    <m/>
    <m/>
    <m/>
    <m/>
    <m/>
    <m/>
    <m/>
    <m/>
    <m/>
    <s v="SIN CECO"/>
    <s v="NO"/>
    <s v="Programa de Vivienda Gratuita - Fidubogota - BOYACÁ_x000a_07-JUL-14-Personal que presta el servicio en obra"/>
    <n v="4"/>
    <n v="4"/>
    <s v=""/>
    <s v=""/>
    <s v="INT"/>
    <s v="d. Cumplimiento de compromisos-Personal que presta el servicio en obra"/>
    <x v="18"/>
  </r>
  <r>
    <n v="4848"/>
    <x v="133"/>
    <x v="12"/>
    <x v="1"/>
    <m/>
    <m/>
    <s v="e. Proactividad en desarrollo de funciones"/>
    <x v="3"/>
    <n v="4"/>
    <s v="SIN FECHA COMO TAL, SE ASIGNA LA INTERMEDIA DEL SEGUNDO SEMESTRE"/>
    <m/>
    <m/>
    <m/>
    <m/>
    <m/>
    <m/>
    <m/>
    <m/>
    <m/>
    <s v="SIN CECO"/>
    <s v="NO"/>
    <s v="Programa de Vivienda Gratuita - Fidubogota - BOYACÁ_x000a_07-JUL-14-Personal que presta el servicio en obra"/>
    <n v="4"/>
    <n v="4"/>
    <s v=""/>
    <s v=""/>
    <s v="INT"/>
    <s v="e. Proactividad en desarrollo de funciones-Personal que presta el servicio en obra"/>
    <x v="19"/>
  </r>
  <r>
    <n v="4849"/>
    <x v="133"/>
    <x v="12"/>
    <x v="1"/>
    <m/>
    <m/>
    <s v="a. Calidad del Contenido"/>
    <x v="4"/>
    <n v="4"/>
    <s v="SIN FECHA COMO TAL, SE ASIGNA LA INTERMEDIA DEL SEGUNDO SEMESTRE"/>
    <m/>
    <m/>
    <m/>
    <m/>
    <m/>
    <m/>
    <m/>
    <m/>
    <m/>
    <s v="SIN CECO"/>
    <s v="NO"/>
    <s v="Programa de Vivienda Gratuita - Fidubogota - BOYACÁ_x000a_07-JUL-14-Productos Asociados de PAYC (Informes, Control de presupuesto y Programación y actas)"/>
    <n v="4"/>
    <n v="4"/>
    <s v=""/>
    <s v=""/>
    <s v="INT"/>
    <s v="a. Calidad del Contenido-Productos Asociados de PAYC (Informes, Control de presupuesto y Programación y actas)"/>
    <x v="20"/>
  </r>
  <r>
    <n v="4850"/>
    <x v="133"/>
    <x v="12"/>
    <x v="1"/>
    <m/>
    <m/>
    <s v="b. Claridad del Contenido"/>
    <x v="4"/>
    <n v="4"/>
    <s v="SIN FECHA COMO TAL, SE ASIGNA LA INTERMEDIA DEL SEGUNDO SEMESTRE"/>
    <m/>
    <m/>
    <m/>
    <m/>
    <m/>
    <m/>
    <m/>
    <m/>
    <m/>
    <s v="SIN CECO"/>
    <s v="NO"/>
    <s v="Programa de Vivienda Gratuita - Fidubogota - BOYACÁ_x000a_07-JUL-14-Productos Asociados de PAYC (Informes, Control de presupuesto y Programación y actas)"/>
    <n v="4"/>
    <n v="4"/>
    <s v=""/>
    <s v=""/>
    <s v="INT"/>
    <s v="b. Claridad del Contenido-Productos Asociados de PAYC (Informes, Control de presupuesto y Programación y actas)"/>
    <x v="21"/>
  </r>
  <r>
    <n v="4851"/>
    <x v="133"/>
    <x v="12"/>
    <x v="1"/>
    <m/>
    <m/>
    <s v="c. Oportunidad en la entrega"/>
    <x v="4"/>
    <n v="3"/>
    <s v="SIN FECHA COMO TAL, SE ASIGNA LA INTERMEDIA DEL SEGUNDO SEMESTRE"/>
    <m/>
    <m/>
    <m/>
    <m/>
    <m/>
    <m/>
    <m/>
    <m/>
    <m/>
    <s v="SIN CECO"/>
    <s v="NO"/>
    <s v="Programa de Vivienda Gratuita - Fidubogota - BOYACÁ_x000a_07-JUL-14-Productos Asociados de PAYC (Informes, Control de presupuesto y Programación y actas)"/>
    <n v="3"/>
    <n v="3"/>
    <s v=""/>
    <s v=""/>
    <s v="INT"/>
    <s v="c. Oportunidad en la entrega-Productos Asociados de PAYC (Informes, Control de presupuesto y Programación y actas)"/>
    <x v="22"/>
  </r>
  <r>
    <n v="4852"/>
    <x v="133"/>
    <x v="12"/>
    <x v="1"/>
    <m/>
    <m/>
    <s v="d. Precisión de la información"/>
    <x v="4"/>
    <n v="3"/>
    <s v="SIN FECHA COMO TAL, SE ASIGNA LA INTERMEDIA DEL SEGUNDO SEMESTRE"/>
    <m/>
    <m/>
    <m/>
    <m/>
    <m/>
    <m/>
    <m/>
    <m/>
    <m/>
    <s v="SIN CECO"/>
    <s v="NO"/>
    <s v="Programa de Vivienda Gratuita - Fidubogota - BOYACÁ_x000a_07-JUL-14-Productos Asociados de PAYC (Informes, Control de presupuesto y Programación y actas)"/>
    <n v="3"/>
    <n v="3"/>
    <s v=""/>
    <s v=""/>
    <s v="INT"/>
    <s v="d. Precisión de la información-Productos Asociados de PAYC (Informes, Control de presupuesto y Programación y actas)"/>
    <x v="23"/>
  </r>
  <r>
    <n v="4853"/>
    <x v="133"/>
    <x v="12"/>
    <x v="1"/>
    <m/>
    <m/>
    <s v="e. Diagramación"/>
    <x v="4"/>
    <n v="4"/>
    <s v="SIN FECHA COMO TAL, SE ASIGNA LA INTERMEDIA DEL SEGUNDO SEMESTRE"/>
    <m/>
    <m/>
    <m/>
    <m/>
    <m/>
    <m/>
    <m/>
    <m/>
    <m/>
    <s v="SIN CECO"/>
    <s v="NO"/>
    <s v="Programa de Vivienda Gratuita - Fidubogota - BOYACÁ_x000a_07-JUL-14-Productos Asociados de PAYC (Informes, Control de presupuesto y Programación y actas)"/>
    <n v="4"/>
    <n v="4"/>
    <s v=""/>
    <s v=""/>
    <s v="INT"/>
    <s v="e. Diagramación-Productos Asociados de PAYC (Informes, Control de presupuesto y Programación y actas)"/>
    <x v="24"/>
  </r>
  <r>
    <n v="4854"/>
    <x v="133"/>
    <x v="12"/>
    <x v="1"/>
    <m/>
    <m/>
    <s v="a. Cumplimiento"/>
    <x v="5"/>
    <n v="3"/>
    <s v="SIN FECHA COMO TAL, SE ASIGNA LA INTERMEDIA DEL SEGUNDO SEMESTRE"/>
    <m/>
    <m/>
    <m/>
    <m/>
    <m/>
    <m/>
    <m/>
    <m/>
    <m/>
    <s v="SIN CECO"/>
    <s v="NO"/>
    <s v="Programa de Vivienda Gratuita - Fidubogota - BOYACÁ_x000a_07-JUL-14-Compromisos Pactados"/>
    <n v="3"/>
    <n v="3"/>
    <s v=""/>
    <s v=""/>
    <s v="INT"/>
    <s v="a. Cumplimiento-Compromisos Pactados"/>
    <x v="25"/>
  </r>
  <r>
    <n v="4855"/>
    <x v="133"/>
    <x v="12"/>
    <x v="1"/>
    <m/>
    <m/>
    <s v="b. Satisface expectativas"/>
    <x v="5"/>
    <n v="4"/>
    <s v="SIN FECHA COMO TAL, SE ASIGNA LA INTERMEDIA DEL SEGUNDO SEMESTRE"/>
    <m/>
    <m/>
    <m/>
    <m/>
    <m/>
    <m/>
    <m/>
    <m/>
    <m/>
    <s v="SIN CECO"/>
    <s v="NO"/>
    <s v="Programa de Vivienda Gratuita - Fidubogota - BOYACÁ_x000a_07-JUL-14-Compromisos Pactados"/>
    <n v="4"/>
    <n v="4"/>
    <s v=""/>
    <s v=""/>
    <s v="INT"/>
    <s v="b. Satisface expectativas-Compromisos Pactados"/>
    <x v="26"/>
  </r>
  <r>
    <n v="4856"/>
    <x v="133"/>
    <x v="12"/>
    <x v="1"/>
    <m/>
    <m/>
    <s v="c. Calidad de la Información suministrada"/>
    <x v="5"/>
    <n v="4"/>
    <s v="SIN FECHA COMO TAL, SE ASIGNA LA INTERMEDIA DEL SEGUNDO SEMESTRE"/>
    <m/>
    <m/>
    <m/>
    <m/>
    <m/>
    <m/>
    <m/>
    <m/>
    <m/>
    <s v="SIN CECO"/>
    <s v="NO"/>
    <s v="Programa de Vivienda Gratuita - Fidubogota - BOYACÁ_x000a_07-JUL-14-Compromisos Pactados"/>
    <n v="4"/>
    <n v="4"/>
    <s v=""/>
    <s v=""/>
    <s v="INT"/>
    <s v="c. Calidad de la Información suministrada-Compromisos Pactados"/>
    <x v="27"/>
  </r>
  <r>
    <n v="4857"/>
    <x v="133"/>
    <x v="12"/>
    <x v="1"/>
    <m/>
    <m/>
    <s v="d. Disposición del personal de PAYC a las solicitudes del cliente"/>
    <x v="5"/>
    <n v="4"/>
    <s v="SIN FECHA COMO TAL, SE ASIGNA LA INTERMEDIA DEL SEGUNDO SEMESTRE"/>
    <m/>
    <m/>
    <m/>
    <m/>
    <m/>
    <m/>
    <m/>
    <m/>
    <m/>
    <s v="SIN CECO"/>
    <s v="NO"/>
    <s v="Programa de Vivienda Gratuita - Fidubogota - BOYACÁ_x000a_07-JUL-14-Compromisos Pactados"/>
    <n v="4"/>
    <n v="4"/>
    <s v=""/>
    <s v=""/>
    <s v="INT"/>
    <s v="d. Disposición del personal de PAYC a las solicitudes del cliente-Compromisos Pactados"/>
    <x v="28"/>
  </r>
  <r>
    <n v="4858"/>
    <x v="133"/>
    <x v="12"/>
    <x v="1"/>
    <m/>
    <m/>
    <s v="e. Coherencia entre lo solicitado y lo entregado"/>
    <x v="5"/>
    <n v="3"/>
    <s v="SIN FECHA COMO TAL, SE ASIGNA LA INTERMEDIA DEL SEGUNDO SEMESTRE"/>
    <m/>
    <m/>
    <m/>
    <m/>
    <m/>
    <m/>
    <m/>
    <m/>
    <m/>
    <s v="SIN CECO"/>
    <s v="NO"/>
    <s v="Programa de Vivienda Gratuita - Fidubogota - BOYACÁ_x000a_07-JUL-14-Compromisos Pactados"/>
    <n v="3"/>
    <n v="3"/>
    <s v=""/>
    <s v=""/>
    <s v="INT"/>
    <s v="e. Coherencia entre lo solicitado y lo entregado-Compromisos Pactados"/>
    <x v="29"/>
  </r>
  <r>
    <n v="4859"/>
    <x v="133"/>
    <x v="12"/>
    <x v="1"/>
    <m/>
    <m/>
    <s v="Grado de Satisfacción con el Servicio Prestado"/>
    <x v="6"/>
    <n v="3.6"/>
    <s v="SIN FECHA COMO TAL, SE ASIGNA LA INTERMEDIA DEL SEGUNDO SEMESTRE"/>
    <m/>
    <m/>
    <m/>
    <m/>
    <m/>
    <m/>
    <m/>
    <m/>
    <m/>
    <s v="SIN CECO"/>
    <s v="NO"/>
    <s v="Programa de Vivienda Gratuita - Fidubogota - BOYACÁ_x000a_07-JUL-14-Grado de Satisfacción con el Servicio Prestado"/>
    <n v="3.6"/>
    <n v="3.6"/>
    <s v=""/>
    <s v=""/>
    <s v="INT"/>
    <s v="Grado de Satisfacción con el Servicio Prestado-Grado de Satisfacción con el Servicio Prestado"/>
    <x v="30"/>
  </r>
  <r>
    <n v="4860"/>
    <x v="133"/>
    <x v="12"/>
    <x v="1"/>
    <m/>
    <m/>
    <s v="Posibilidad de Volver a Contratar con PAYC"/>
    <x v="7"/>
    <n v="4"/>
    <s v="SIN FECHA COMO TAL, SE ASIGNA LA INTERMEDIA DEL SEGUNDO SEMESTRE"/>
    <m/>
    <m/>
    <m/>
    <m/>
    <m/>
    <m/>
    <m/>
    <m/>
    <m/>
    <s v="SIN CECO"/>
    <s v="NO"/>
    <s v="Programa de Vivienda Gratuita - Fidubogota - BOYACÁ_x000a_07-JUL-14-Posibilidad de Volver a Contratar con PAYC"/>
    <n v="4"/>
    <n v="4"/>
    <s v=""/>
    <s v=""/>
    <s v="INT"/>
    <s v="Posibilidad de Volver a Contratar con PAYC-Posibilidad de Volver a Contratar con PAYC"/>
    <x v="31"/>
  </r>
  <r>
    <n v="4861"/>
    <x v="133"/>
    <x v="12"/>
    <x v="1"/>
    <m/>
    <m/>
    <s v="Principales fortalezas en el servicio que presta PAYC"/>
    <x v="8"/>
    <s v="-"/>
    <s v="SIN FECHA COMO TAL, SE ASIGNA LA INTERMEDIA DEL SEGUNDO SEMESTRE"/>
    <m/>
    <m/>
    <m/>
    <m/>
    <m/>
    <m/>
    <m/>
    <m/>
    <m/>
    <s v="SIN CECO"/>
    <s v="NO"/>
    <s v="Programa de Vivienda Gratuita - Fidubogota - BOYACÁ_x000a_07-JUL-14-Fortalezas PAYC"/>
    <s v="-"/>
    <n v="0"/>
    <s v=""/>
    <s v=""/>
    <s v="INT"/>
    <s v="Principales fortalezas en el servicio que presta PAYC-Fortalezas PAYC"/>
    <x v="32"/>
  </r>
  <r>
    <n v="4862"/>
    <x v="133"/>
    <x v="12"/>
    <x v="1"/>
    <m/>
    <m/>
    <s v="Principales debilidades en el servicio que presta PAYC"/>
    <x v="9"/>
    <s v="-"/>
    <s v="SIN FECHA COMO TAL, SE ASIGNA LA INTERMEDIA DEL SEGUNDO SEMESTRE"/>
    <m/>
    <m/>
    <m/>
    <m/>
    <m/>
    <m/>
    <m/>
    <m/>
    <m/>
    <s v="SIN CECO"/>
    <s v="NO"/>
    <s v="Programa de Vivienda Gratuita - Fidubogota - BOYACÁ_x000a_07-JUL-14-Debilidades PAYC"/>
    <s v="-"/>
    <n v="0"/>
    <s v=""/>
    <s v=""/>
    <s v="INT"/>
    <s v="Principales debilidades en el servicio que presta PAYC-Debilidades PAYC"/>
    <x v="33"/>
  </r>
  <r>
    <n v="4863"/>
    <x v="134"/>
    <x v="12"/>
    <x v="1"/>
    <m/>
    <m/>
    <s v="a. Conocimiento específico de temas aplicables al proyecto"/>
    <x v="0"/>
    <n v="5"/>
    <s v="SIN FECHA COMO TAL, SE ASIGNA LA INTERMEDIA DEL SEGUNDO SEMESTRE"/>
    <m/>
    <m/>
    <m/>
    <m/>
    <m/>
    <m/>
    <m/>
    <m/>
    <m/>
    <s v="SIN CECO"/>
    <s v="NO"/>
    <s v="COMPENSAR CLÍNICA EL BOSQUE_x000a_12-NOV-14-Soporte Técnico"/>
    <n v="5"/>
    <n v="5"/>
    <n v="1565"/>
    <n v="1565"/>
    <s v="INT"/>
    <s v="a. Conocimiento específico de temas aplicables al proyecto-Soporte Técnico"/>
    <x v="0"/>
  </r>
  <r>
    <n v="4864"/>
    <x v="134"/>
    <x v="12"/>
    <x v="1"/>
    <m/>
    <m/>
    <s v="b. Idoneidad y Calidad del soporte"/>
    <x v="0"/>
    <n v="5"/>
    <s v="SIN FECHA COMO TAL, SE ASIGNA LA INTERMEDIA DEL SEGUNDO SEMESTRE"/>
    <m/>
    <m/>
    <m/>
    <m/>
    <m/>
    <m/>
    <m/>
    <m/>
    <m/>
    <s v="SIN CECO"/>
    <s v="NO"/>
    <s v="COMPENSAR CLÍNICA EL BOSQUE_x000a_12-NOV-14-Soporte Técnico"/>
    <n v="5"/>
    <n v="5"/>
    <n v="1565"/>
    <n v="1565"/>
    <s v="INT"/>
    <s v="b. Idoneidad y Calidad del soporte-Soporte Técnico"/>
    <x v="1"/>
  </r>
  <r>
    <n v="4865"/>
    <x v="134"/>
    <x v="12"/>
    <x v="1"/>
    <m/>
    <m/>
    <s v="c. Cumplimiento de especificaciones técnicas de construcción"/>
    <x v="0"/>
    <n v="5"/>
    <s v="SIN FECHA COMO TAL, SE ASIGNA LA INTERMEDIA DEL SEGUNDO SEMESTRE"/>
    <m/>
    <m/>
    <m/>
    <m/>
    <m/>
    <m/>
    <m/>
    <m/>
    <m/>
    <s v="SIN CECO"/>
    <s v="NO"/>
    <s v="COMPENSAR CLÍNICA EL BOSQUE_x000a_12-NOV-14-Soporte Técnico"/>
    <n v="5"/>
    <n v="5"/>
    <n v="1565"/>
    <n v="1565"/>
    <s v="INT"/>
    <s v="c. Cumplimiento de especificaciones técnicas de construcción-Soporte Técnico"/>
    <x v="2"/>
  </r>
  <r>
    <n v="4866"/>
    <x v="134"/>
    <x v="12"/>
    <x v="1"/>
    <m/>
    <m/>
    <s v="d. Confiabilidad de los conceptos aplicados"/>
    <x v="0"/>
    <n v="5"/>
    <s v="SIN FECHA COMO TAL, SE ASIGNA LA INTERMEDIA DEL SEGUNDO SEMESTRE"/>
    <m/>
    <m/>
    <m/>
    <m/>
    <m/>
    <m/>
    <m/>
    <m/>
    <m/>
    <s v="SIN CECO"/>
    <s v="NO"/>
    <s v="COMPENSAR CLÍNICA EL BOSQUE_x000a_12-NOV-14-Soporte Técnico"/>
    <n v="5"/>
    <n v="5"/>
    <n v="1565"/>
    <n v="1565"/>
    <s v="INT"/>
    <s v="d. Confiabilidad de los conceptos aplicados-Soporte Técnico"/>
    <x v="3"/>
  </r>
  <r>
    <n v="4867"/>
    <x v="134"/>
    <x v="12"/>
    <x v="1"/>
    <m/>
    <m/>
    <s v="e. Oportunidad en entrega de información o requerimientos"/>
    <x v="0"/>
    <n v="5"/>
    <s v="SIN FECHA COMO TAL, SE ASIGNA LA INTERMEDIA DEL SEGUNDO SEMESTRE"/>
    <m/>
    <m/>
    <m/>
    <m/>
    <m/>
    <m/>
    <m/>
    <m/>
    <m/>
    <s v="SIN CECO"/>
    <s v="NO"/>
    <s v="COMPENSAR CLÍNICA EL BOSQUE_x000a_12-NOV-14-Soporte Técnico"/>
    <n v="5"/>
    <n v="5"/>
    <n v="1565"/>
    <n v="1565"/>
    <s v="INT"/>
    <s v="e. Oportunidad en entrega de información o requerimientos-Soporte Técnico"/>
    <x v="4"/>
  </r>
  <r>
    <n v="4868"/>
    <x v="134"/>
    <x v="12"/>
    <x v="1"/>
    <m/>
    <m/>
    <s v="a. Oportunidad de la gestión en obra"/>
    <x v="1"/>
    <n v="5"/>
    <s v="SIN FECHA COMO TAL, SE ASIGNA LA INTERMEDIA DEL SEGUNDO SEMESTRE"/>
    <m/>
    <m/>
    <m/>
    <m/>
    <m/>
    <m/>
    <m/>
    <m/>
    <m/>
    <s v="SIN CECO"/>
    <s v="NO"/>
    <s v="COMPENSAR CLÍNICA EL BOSQUE_x000a_12-NOV-14-Soporte Administrativo"/>
    <n v="5"/>
    <n v="5"/>
    <n v="1565"/>
    <n v="1565"/>
    <s v="INT"/>
    <s v="a. Oportunidad de la gestión en obra-Soporte Administrativo"/>
    <x v="5"/>
  </r>
  <r>
    <n v="4869"/>
    <x v="134"/>
    <x v="12"/>
    <x v="1"/>
    <m/>
    <m/>
    <s v="b. Manejo administrativo del proyecto"/>
    <x v="1"/>
    <n v="5"/>
    <s v="SIN FECHA COMO TAL, SE ASIGNA LA INTERMEDIA DEL SEGUNDO SEMESTRE"/>
    <m/>
    <m/>
    <m/>
    <m/>
    <m/>
    <m/>
    <m/>
    <m/>
    <m/>
    <s v="SIN CECO"/>
    <s v="NO"/>
    <s v="COMPENSAR CLÍNICA EL BOSQUE_x000a_12-NOV-14-Soporte Administrativo"/>
    <n v="5"/>
    <n v="5"/>
    <n v="1565"/>
    <n v="1565"/>
    <s v="INT"/>
    <s v="b. Manejo administrativo del proyecto-Soporte Administrativo"/>
    <x v="6"/>
  </r>
  <r>
    <n v="4870"/>
    <x v="134"/>
    <x v="12"/>
    <x v="1"/>
    <m/>
    <m/>
    <s v="c. Información clara y veraz sobre la administración de proyecto"/>
    <x v="1"/>
    <n v="5"/>
    <s v="SIN FECHA COMO TAL, SE ASIGNA LA INTERMEDIA DEL SEGUNDO SEMESTRE"/>
    <m/>
    <m/>
    <m/>
    <m/>
    <m/>
    <m/>
    <m/>
    <m/>
    <m/>
    <s v="SIN CECO"/>
    <s v="NO"/>
    <s v="COMPENSAR CLÍNICA EL BOSQUE_x000a_12-NOV-14-Soporte Administrativo"/>
    <n v="5"/>
    <n v="5"/>
    <n v="1565"/>
    <n v="1565"/>
    <s v="INT"/>
    <s v="c. Información clara y veraz sobre la administración de proyecto-Soporte Administrativo"/>
    <x v="7"/>
  </r>
  <r>
    <n v="4871"/>
    <x v="134"/>
    <x v="12"/>
    <x v="1"/>
    <m/>
    <m/>
    <s v="d. Cumplimientos con expectativas del cliente"/>
    <x v="1"/>
    <n v="5"/>
    <s v="SIN FECHA COMO TAL, SE ASIGNA LA INTERMEDIA DEL SEGUNDO SEMESTRE"/>
    <m/>
    <m/>
    <m/>
    <m/>
    <m/>
    <m/>
    <m/>
    <m/>
    <m/>
    <s v="SIN CECO"/>
    <s v="NO"/>
    <s v="COMPENSAR CLÍNICA EL BOSQUE_x000a_12-NOV-14-Soporte Administrativo"/>
    <n v="5"/>
    <n v="5"/>
    <n v="1565"/>
    <n v="1565"/>
    <s v="INT"/>
    <s v="d. Cumplimientos con expectativas del cliente-Soporte Administrativo"/>
    <x v="8"/>
  </r>
  <r>
    <n v="4872"/>
    <x v="134"/>
    <x v="12"/>
    <x v="1"/>
    <m/>
    <m/>
    <s v="e. Control de presupuesto"/>
    <x v="1"/>
    <n v="5"/>
    <s v="SIN FECHA COMO TAL, SE ASIGNA LA INTERMEDIA DEL SEGUNDO SEMESTRE"/>
    <m/>
    <m/>
    <m/>
    <m/>
    <m/>
    <m/>
    <m/>
    <m/>
    <m/>
    <s v="SIN CECO"/>
    <s v="NO"/>
    <s v="COMPENSAR CLÍNICA EL BOSQUE_x000a_12-NOV-14-Soporte Administrativo"/>
    <n v="5"/>
    <n v="5"/>
    <n v="1565"/>
    <n v="1565"/>
    <s v="INT"/>
    <s v="e. Control de presupuesto-Soporte Administrativo"/>
    <x v="9"/>
  </r>
  <r>
    <n v="4873"/>
    <x v="134"/>
    <x v="12"/>
    <x v="1"/>
    <m/>
    <m/>
    <s v="a. Apoyo y presencia en el proyecto"/>
    <x v="2"/>
    <n v="5"/>
    <s v="SIN FECHA COMO TAL, SE ASIGNA LA INTERMEDIA DEL SEGUNDO SEMESTRE"/>
    <m/>
    <m/>
    <m/>
    <m/>
    <m/>
    <m/>
    <m/>
    <m/>
    <m/>
    <s v="SIN CECO"/>
    <s v="NO"/>
    <s v="COMPENSAR CLÍNICA EL BOSQUE_x000a_12-NOV-14-Soporte Directivo (Coordinador y Gerencia)"/>
    <n v="5"/>
    <n v="5"/>
    <n v="1565"/>
    <n v="1565"/>
    <s v="INT"/>
    <s v="a. Apoyo y presencia en el proyecto-Soporte Directivo (Coordinador y Gerencia)"/>
    <x v="10"/>
  </r>
  <r>
    <n v="4874"/>
    <x v="134"/>
    <x v="12"/>
    <x v="1"/>
    <m/>
    <m/>
    <s v="b. Conocimiento del proyecto"/>
    <x v="2"/>
    <n v="5"/>
    <s v="SIN FECHA COMO TAL, SE ASIGNA LA INTERMEDIA DEL SEGUNDO SEMESTRE"/>
    <m/>
    <m/>
    <m/>
    <m/>
    <m/>
    <m/>
    <m/>
    <m/>
    <m/>
    <s v="SIN CECO"/>
    <s v="NO"/>
    <s v="COMPENSAR CLÍNICA EL BOSQUE_x000a_12-NOV-14-Soporte Directivo (Coordinador y Gerencia)"/>
    <n v="5"/>
    <n v="5"/>
    <n v="1565"/>
    <n v="1565"/>
    <s v="INT"/>
    <s v="b. Conocimiento del proyecto-Soporte Directivo (Coordinador y Gerencia)"/>
    <x v="11"/>
  </r>
  <r>
    <n v="4875"/>
    <x v="134"/>
    <x v="12"/>
    <x v="1"/>
    <m/>
    <m/>
    <s v="c. Planteamiento de soluciones y manejo de conflictos"/>
    <x v="2"/>
    <n v="5"/>
    <s v="SIN FECHA COMO TAL, SE ASIGNA LA INTERMEDIA DEL SEGUNDO SEMESTRE"/>
    <m/>
    <m/>
    <m/>
    <m/>
    <m/>
    <m/>
    <m/>
    <m/>
    <m/>
    <s v="SIN CECO"/>
    <s v="NO"/>
    <s v="COMPENSAR CLÍNICA EL BOSQUE_x000a_12-NOV-14-Soporte Directivo (Coordinador y Gerencia)"/>
    <n v="5"/>
    <n v="5"/>
    <n v="1565"/>
    <n v="1565"/>
    <s v="INT"/>
    <s v="c. Planteamiento de soluciones y manejo de conflictos-Soporte Directivo (Coordinador y Gerencia)"/>
    <x v="12"/>
  </r>
  <r>
    <n v="4876"/>
    <x v="134"/>
    <x v="12"/>
    <x v="1"/>
    <m/>
    <m/>
    <s v="d. Cumplimiento de compromisos"/>
    <x v="2"/>
    <n v="5"/>
    <s v="SIN FECHA COMO TAL, SE ASIGNA LA INTERMEDIA DEL SEGUNDO SEMESTRE"/>
    <m/>
    <m/>
    <m/>
    <m/>
    <m/>
    <m/>
    <m/>
    <m/>
    <m/>
    <s v="SIN CECO"/>
    <s v="NO"/>
    <s v="COMPENSAR CLÍNICA EL BOSQUE_x000a_12-NOV-14-Soporte Directivo (Coordinador y Gerencia)"/>
    <n v="5"/>
    <n v="5"/>
    <n v="1565"/>
    <n v="1565"/>
    <s v="INT"/>
    <s v="d. Cumplimiento de compromisos-Soporte Directivo (Coordinador y Gerencia)"/>
    <x v="13"/>
  </r>
  <r>
    <n v="4877"/>
    <x v="134"/>
    <x v="12"/>
    <x v="1"/>
    <m/>
    <m/>
    <s v="e. Manejo del cliente"/>
    <x v="2"/>
    <n v="5"/>
    <s v="SIN FECHA COMO TAL, SE ASIGNA LA INTERMEDIA DEL SEGUNDO SEMESTRE"/>
    <m/>
    <m/>
    <m/>
    <m/>
    <m/>
    <m/>
    <m/>
    <m/>
    <m/>
    <s v="SIN CECO"/>
    <s v="NO"/>
    <s v="COMPENSAR CLÍNICA EL BOSQUE_x000a_12-NOV-14-Soporte Directivo (Coordinador y Gerencia)"/>
    <n v="5"/>
    <n v="5"/>
    <n v="1565"/>
    <n v="1565"/>
    <s v="INT"/>
    <s v="e. Manejo del cliente-Soporte Directivo (Coordinador y Gerencia)"/>
    <x v="14"/>
  </r>
  <r>
    <n v="4878"/>
    <x v="134"/>
    <x v="12"/>
    <x v="1"/>
    <m/>
    <m/>
    <s v="a. Idoneidad del personal"/>
    <x v="3"/>
    <n v="5"/>
    <s v="SIN FECHA COMO TAL, SE ASIGNA LA INTERMEDIA DEL SEGUNDO SEMESTRE"/>
    <m/>
    <m/>
    <m/>
    <m/>
    <m/>
    <m/>
    <m/>
    <m/>
    <m/>
    <s v="SIN CECO"/>
    <s v="NO"/>
    <s v="COMPENSAR CLÍNICA EL BOSQUE_x000a_12-NOV-14-Personal que presta el servicio en obra"/>
    <n v="5"/>
    <n v="5"/>
    <n v="1565"/>
    <n v="1565"/>
    <s v="INT"/>
    <s v="a. Idoneidad del personal-Personal que presta el servicio en obra"/>
    <x v="15"/>
  </r>
  <r>
    <n v="4879"/>
    <x v="134"/>
    <x v="12"/>
    <x v="1"/>
    <m/>
    <m/>
    <s v="b. Oportuna atención al cliente"/>
    <x v="3"/>
    <n v="5"/>
    <s v="SIN FECHA COMO TAL, SE ASIGNA LA INTERMEDIA DEL SEGUNDO SEMESTRE"/>
    <m/>
    <m/>
    <m/>
    <m/>
    <m/>
    <m/>
    <m/>
    <m/>
    <m/>
    <s v="SIN CECO"/>
    <s v="NO"/>
    <s v="COMPENSAR CLÍNICA EL BOSQUE_x000a_12-NOV-14-Personal que presta el servicio en obra"/>
    <n v="5"/>
    <n v="5"/>
    <n v="1565"/>
    <n v="1565"/>
    <s v="INT"/>
    <s v="b. Oportuna atención al cliente-Personal que presta el servicio en obra"/>
    <x v="16"/>
  </r>
  <r>
    <n v="4880"/>
    <x v="134"/>
    <x v="12"/>
    <x v="1"/>
    <m/>
    <m/>
    <s v="c. Compromiso con el proyecto"/>
    <x v="3"/>
    <n v="5"/>
    <s v="SIN FECHA COMO TAL, SE ASIGNA LA INTERMEDIA DEL SEGUNDO SEMESTRE"/>
    <m/>
    <m/>
    <m/>
    <m/>
    <m/>
    <m/>
    <m/>
    <m/>
    <m/>
    <s v="SIN CECO"/>
    <s v="NO"/>
    <s v="COMPENSAR CLÍNICA EL BOSQUE_x000a_12-NOV-14-Personal que presta el servicio en obra"/>
    <n v="5"/>
    <n v="5"/>
    <n v="1565"/>
    <n v="1565"/>
    <s v="INT"/>
    <s v="c. Compromiso con el proyecto-Personal que presta el servicio en obra"/>
    <x v="17"/>
  </r>
  <r>
    <n v="4881"/>
    <x v="134"/>
    <x v="12"/>
    <x v="1"/>
    <m/>
    <m/>
    <s v="d. Cumplimiento de compromisos"/>
    <x v="3"/>
    <n v="5"/>
    <s v="SIN FECHA COMO TAL, SE ASIGNA LA INTERMEDIA DEL SEGUNDO SEMESTRE"/>
    <m/>
    <m/>
    <m/>
    <m/>
    <m/>
    <m/>
    <m/>
    <m/>
    <m/>
    <s v="SIN CECO"/>
    <s v="NO"/>
    <s v="COMPENSAR CLÍNICA EL BOSQUE_x000a_12-NOV-14-Personal que presta el servicio en obra"/>
    <n v="5"/>
    <n v="5"/>
    <n v="1565"/>
    <n v="1565"/>
    <s v="INT"/>
    <s v="d. Cumplimiento de compromisos-Personal que presta el servicio en obra"/>
    <x v="18"/>
  </r>
  <r>
    <n v="4882"/>
    <x v="134"/>
    <x v="12"/>
    <x v="1"/>
    <m/>
    <m/>
    <s v="e. Proactividad en desarrollo de funciones"/>
    <x v="3"/>
    <n v="5"/>
    <s v="SIN FECHA COMO TAL, SE ASIGNA LA INTERMEDIA DEL SEGUNDO SEMESTRE"/>
    <m/>
    <m/>
    <m/>
    <m/>
    <m/>
    <m/>
    <m/>
    <m/>
    <m/>
    <s v="SIN CECO"/>
    <s v="NO"/>
    <s v="COMPENSAR CLÍNICA EL BOSQUE_x000a_12-NOV-14-Personal que presta el servicio en obra"/>
    <n v="5"/>
    <n v="5"/>
    <n v="1565"/>
    <n v="1565"/>
    <s v="INT"/>
    <s v="e. Proactividad en desarrollo de funciones-Personal que presta el servicio en obra"/>
    <x v="19"/>
  </r>
  <r>
    <n v="4883"/>
    <x v="134"/>
    <x v="12"/>
    <x v="1"/>
    <m/>
    <m/>
    <s v="a. Calidad del Contenido"/>
    <x v="4"/>
    <n v="5"/>
    <s v="SIN FECHA COMO TAL, SE ASIGNA LA INTERMEDIA DEL SEGUNDO SEMESTRE"/>
    <m/>
    <m/>
    <m/>
    <m/>
    <m/>
    <m/>
    <m/>
    <m/>
    <m/>
    <s v="SIN CECO"/>
    <s v="NO"/>
    <s v="COMPENSAR CLÍNICA EL BOSQUE_x000a_12-NOV-14-Productos Asociados de PAYC (Informes, Control de presupuesto y Programación y actas)"/>
    <n v="5"/>
    <n v="5"/>
    <n v="1565"/>
    <n v="1565"/>
    <s v="INT"/>
    <s v="a. Calidad del Contenido-Productos Asociados de PAYC (Informes, Control de presupuesto y Programación y actas)"/>
    <x v="20"/>
  </r>
  <r>
    <n v="4884"/>
    <x v="134"/>
    <x v="12"/>
    <x v="1"/>
    <m/>
    <m/>
    <s v="b. Claridad del Contenido"/>
    <x v="4"/>
    <n v="5"/>
    <s v="SIN FECHA COMO TAL, SE ASIGNA LA INTERMEDIA DEL SEGUNDO SEMESTRE"/>
    <m/>
    <m/>
    <m/>
    <m/>
    <m/>
    <m/>
    <m/>
    <m/>
    <m/>
    <s v="SIN CECO"/>
    <s v="NO"/>
    <s v="COMPENSAR CLÍNICA EL BOSQUE_x000a_12-NOV-14-Productos Asociados de PAYC (Informes, Control de presupuesto y Programación y actas)"/>
    <n v="5"/>
    <n v="5"/>
    <n v="1565"/>
    <n v="1565"/>
    <s v="INT"/>
    <s v="b. Claridad del Contenido-Productos Asociados de PAYC (Informes, Control de presupuesto y Programación y actas)"/>
    <x v="21"/>
  </r>
  <r>
    <n v="4885"/>
    <x v="134"/>
    <x v="12"/>
    <x v="1"/>
    <m/>
    <m/>
    <s v="c. Oportunidad en la entrega"/>
    <x v="4"/>
    <n v="5"/>
    <s v="SIN FECHA COMO TAL, SE ASIGNA LA INTERMEDIA DEL SEGUNDO SEMESTRE"/>
    <m/>
    <m/>
    <m/>
    <m/>
    <m/>
    <m/>
    <m/>
    <m/>
    <m/>
    <s v="SIN CECO"/>
    <s v="NO"/>
    <s v="COMPENSAR CLÍNICA EL BOSQUE_x000a_12-NOV-14-Productos Asociados de PAYC (Informes, Control de presupuesto y Programación y actas)"/>
    <n v="5"/>
    <n v="5"/>
    <n v="1565"/>
    <n v="1565"/>
    <s v="INT"/>
    <s v="c. Oportunidad en la entrega-Productos Asociados de PAYC (Informes, Control de presupuesto y Programación y actas)"/>
    <x v="22"/>
  </r>
  <r>
    <n v="4886"/>
    <x v="134"/>
    <x v="12"/>
    <x v="1"/>
    <m/>
    <m/>
    <s v="d. Precisión de la información"/>
    <x v="4"/>
    <n v="5"/>
    <s v="SIN FECHA COMO TAL, SE ASIGNA LA INTERMEDIA DEL SEGUNDO SEMESTRE"/>
    <m/>
    <m/>
    <m/>
    <m/>
    <m/>
    <m/>
    <m/>
    <m/>
    <m/>
    <s v="SIN CECO"/>
    <s v="NO"/>
    <s v="COMPENSAR CLÍNICA EL BOSQUE_x000a_12-NOV-14-Productos Asociados de PAYC (Informes, Control de presupuesto y Programación y actas)"/>
    <n v="5"/>
    <n v="5"/>
    <n v="1565"/>
    <n v="1565"/>
    <s v="INT"/>
    <s v="d. Precisión de la información-Productos Asociados de PAYC (Informes, Control de presupuesto y Programación y actas)"/>
    <x v="23"/>
  </r>
  <r>
    <n v="4887"/>
    <x v="134"/>
    <x v="12"/>
    <x v="1"/>
    <m/>
    <m/>
    <s v="e. Diagramación"/>
    <x v="4"/>
    <n v="5"/>
    <s v="SIN FECHA COMO TAL, SE ASIGNA LA INTERMEDIA DEL SEGUNDO SEMESTRE"/>
    <m/>
    <m/>
    <m/>
    <m/>
    <m/>
    <m/>
    <m/>
    <m/>
    <m/>
    <s v="SIN CECO"/>
    <s v="NO"/>
    <s v="COMPENSAR CLÍNICA EL BOSQUE_x000a_12-NOV-14-Productos Asociados de PAYC (Informes, Control de presupuesto y Programación y actas)"/>
    <n v="5"/>
    <n v="5"/>
    <n v="1565"/>
    <n v="1565"/>
    <s v="INT"/>
    <s v="e. Diagramación-Productos Asociados de PAYC (Informes, Control de presupuesto y Programación y actas)"/>
    <x v="24"/>
  </r>
  <r>
    <n v="4888"/>
    <x v="134"/>
    <x v="12"/>
    <x v="1"/>
    <m/>
    <m/>
    <s v="a. Cumplimiento"/>
    <x v="5"/>
    <n v="5"/>
    <s v="SIN FECHA COMO TAL, SE ASIGNA LA INTERMEDIA DEL SEGUNDO SEMESTRE"/>
    <m/>
    <m/>
    <m/>
    <m/>
    <m/>
    <m/>
    <m/>
    <m/>
    <m/>
    <s v="SIN CECO"/>
    <s v="NO"/>
    <s v="COMPENSAR CLÍNICA EL BOSQUE_x000a_12-NOV-14-Compromisos Pactados"/>
    <n v="5"/>
    <n v="5"/>
    <n v="1565"/>
    <n v="1565"/>
    <s v="INT"/>
    <s v="a. Cumplimiento-Compromisos Pactados"/>
    <x v="25"/>
  </r>
  <r>
    <n v="4889"/>
    <x v="134"/>
    <x v="12"/>
    <x v="1"/>
    <m/>
    <m/>
    <s v="b. Satisface expectativas"/>
    <x v="5"/>
    <n v="5"/>
    <s v="SIN FECHA COMO TAL, SE ASIGNA LA INTERMEDIA DEL SEGUNDO SEMESTRE"/>
    <m/>
    <m/>
    <m/>
    <m/>
    <m/>
    <m/>
    <m/>
    <m/>
    <m/>
    <s v="SIN CECO"/>
    <s v="NO"/>
    <s v="COMPENSAR CLÍNICA EL BOSQUE_x000a_12-NOV-14-Compromisos Pactados"/>
    <n v="5"/>
    <n v="5"/>
    <n v="1565"/>
    <n v="1565"/>
    <s v="INT"/>
    <s v="b. Satisface expectativas-Compromisos Pactados"/>
    <x v="26"/>
  </r>
  <r>
    <n v="4890"/>
    <x v="134"/>
    <x v="12"/>
    <x v="1"/>
    <m/>
    <m/>
    <s v="c. Calidad de la Información suministrada"/>
    <x v="5"/>
    <n v="5"/>
    <s v="SIN FECHA COMO TAL, SE ASIGNA LA INTERMEDIA DEL SEGUNDO SEMESTRE"/>
    <m/>
    <m/>
    <m/>
    <m/>
    <m/>
    <m/>
    <m/>
    <m/>
    <m/>
    <s v="SIN CECO"/>
    <s v="NO"/>
    <s v="COMPENSAR CLÍNICA EL BOSQUE_x000a_12-NOV-14-Compromisos Pactados"/>
    <n v="5"/>
    <n v="5"/>
    <n v="1565"/>
    <n v="1565"/>
    <s v="INT"/>
    <s v="c. Calidad de la Información suministrada-Compromisos Pactados"/>
    <x v="27"/>
  </r>
  <r>
    <n v="4891"/>
    <x v="134"/>
    <x v="12"/>
    <x v="1"/>
    <m/>
    <m/>
    <s v="d. Disposición del personal de PAYC a las solicitudes del cliente"/>
    <x v="5"/>
    <n v="5"/>
    <s v="SIN FECHA COMO TAL, SE ASIGNA LA INTERMEDIA DEL SEGUNDO SEMESTRE"/>
    <m/>
    <m/>
    <m/>
    <m/>
    <m/>
    <m/>
    <m/>
    <m/>
    <m/>
    <s v="SIN CECO"/>
    <s v="NO"/>
    <s v="COMPENSAR CLÍNICA EL BOSQUE_x000a_12-NOV-14-Compromisos Pactados"/>
    <n v="5"/>
    <n v="5"/>
    <n v="1565"/>
    <n v="1565"/>
    <s v="INT"/>
    <s v="d. Disposición del personal de PAYC a las solicitudes del cliente-Compromisos Pactados"/>
    <x v="28"/>
  </r>
  <r>
    <n v="4892"/>
    <x v="134"/>
    <x v="12"/>
    <x v="1"/>
    <m/>
    <m/>
    <s v="e. Coherencia entre lo solicitado y lo entregado"/>
    <x v="5"/>
    <n v="5"/>
    <s v="SIN FECHA COMO TAL, SE ASIGNA LA INTERMEDIA DEL SEGUNDO SEMESTRE"/>
    <m/>
    <m/>
    <m/>
    <m/>
    <m/>
    <m/>
    <m/>
    <m/>
    <m/>
    <s v="SIN CECO"/>
    <s v="NO"/>
    <s v="COMPENSAR CLÍNICA EL BOSQUE_x000a_12-NOV-14-Compromisos Pactados"/>
    <n v="5"/>
    <n v="5"/>
    <n v="1565"/>
    <n v="1565"/>
    <s v="INT"/>
    <s v="e. Coherencia entre lo solicitado y lo entregado-Compromisos Pactados"/>
    <x v="29"/>
  </r>
  <r>
    <n v="4893"/>
    <x v="134"/>
    <x v="12"/>
    <x v="1"/>
    <m/>
    <m/>
    <s v="Grado de Satisfacción con el Servicio Prestado"/>
    <x v="6"/>
    <n v="5"/>
    <s v="SIN FECHA COMO TAL, SE ASIGNA LA INTERMEDIA DEL SEGUNDO SEMESTRE"/>
    <m/>
    <m/>
    <m/>
    <m/>
    <m/>
    <m/>
    <m/>
    <m/>
    <m/>
    <s v="SIN CECO"/>
    <s v="NO"/>
    <s v="COMPENSAR CLÍNICA EL BOSQUE_x000a_12-NOV-14-Grado de Satisfacción con el Servicio Prestado"/>
    <n v="5"/>
    <n v="5"/>
    <n v="1565"/>
    <n v="1565"/>
    <s v="INT"/>
    <s v="Grado de Satisfacción con el Servicio Prestado-Grado de Satisfacción con el Servicio Prestado"/>
    <x v="30"/>
  </r>
  <r>
    <n v="4894"/>
    <x v="134"/>
    <x v="12"/>
    <x v="1"/>
    <m/>
    <m/>
    <s v="Posibilidad de Volver a Contratar con PAYC"/>
    <x v="7"/>
    <n v="5"/>
    <s v="SIN FECHA COMO TAL, SE ASIGNA LA INTERMEDIA DEL SEGUNDO SEMESTRE"/>
    <m/>
    <m/>
    <m/>
    <m/>
    <m/>
    <m/>
    <m/>
    <m/>
    <m/>
    <s v="SIN CECO"/>
    <s v="NO"/>
    <s v="COMPENSAR CLÍNICA EL BOSQUE_x000a_12-NOV-14-Posibilidad de Volver a Contratar con PAYC"/>
    <n v="5"/>
    <n v="5"/>
    <n v="1565"/>
    <n v="1565"/>
    <s v="INT"/>
    <s v="Posibilidad de Volver a Contratar con PAYC-Posibilidad de Volver a Contratar con PAYC"/>
    <x v="31"/>
  </r>
  <r>
    <n v="4895"/>
    <x v="134"/>
    <x v="12"/>
    <x v="1"/>
    <m/>
    <m/>
    <s v="Principales fortalezas en el servicio que presta PAYC"/>
    <x v="8"/>
    <s v="-"/>
    <s v="SIN FECHA COMO TAL, SE ASIGNA LA INTERMEDIA DEL SEGUNDO SEMESTRE"/>
    <m/>
    <m/>
    <m/>
    <m/>
    <m/>
    <m/>
    <m/>
    <m/>
    <m/>
    <s v="SIN CECO"/>
    <s v="NO"/>
    <s v="COMPENSAR CLÍNICA EL BOSQUE_x000a_12-NOV-14-Fortalezas PAYC"/>
    <s v="-"/>
    <n v="0"/>
    <n v="1565"/>
    <n v="1565"/>
    <s v="INT"/>
    <s v="Principales fortalezas en el servicio que presta PAYC-Fortalezas PAYC"/>
    <x v="32"/>
  </r>
  <r>
    <n v="4896"/>
    <x v="134"/>
    <x v="12"/>
    <x v="1"/>
    <m/>
    <m/>
    <s v="Principales debilidades en el servicio que presta PAYC"/>
    <x v="9"/>
    <s v="-"/>
    <s v="SIN FECHA COMO TAL, SE ASIGNA LA INTERMEDIA DEL SEGUNDO SEMESTRE"/>
    <m/>
    <m/>
    <m/>
    <m/>
    <m/>
    <m/>
    <m/>
    <m/>
    <m/>
    <s v="SIN CECO"/>
    <s v="NO"/>
    <s v="COMPENSAR CLÍNICA EL BOSQUE_x000a_12-NOV-14-Debilidades PAYC"/>
    <s v="-"/>
    <n v="0"/>
    <n v="1565"/>
    <n v="1565"/>
    <s v="INT"/>
    <s v="Principales debilidades en el servicio que presta PAYC-Debilidades PAYC"/>
    <x v="33"/>
  </r>
  <r>
    <n v="4897"/>
    <x v="135"/>
    <x v="13"/>
    <x v="1"/>
    <m/>
    <m/>
    <s v="a. Conocimiento específico de temas aplicables al proyecto"/>
    <x v="0"/>
    <n v="4"/>
    <s v="SIN FECHA COMO TAL, SE ASIGNA LA INTERMEDIA DEL SEGUNDO SEMESTRE"/>
    <m/>
    <m/>
    <m/>
    <m/>
    <m/>
    <m/>
    <m/>
    <m/>
    <m/>
    <s v="SIN CECO"/>
    <s v="NO"/>
    <s v="COMPENSAR SUBA_x000a_ 25/09/2015-Soporte Técnico"/>
    <n v="4"/>
    <n v="4"/>
    <n v="1156"/>
    <n v="1156"/>
    <s v="INT"/>
    <s v="a. Conocimiento específico de temas aplicables al proyecto-Soporte Técnico"/>
    <x v="0"/>
  </r>
  <r>
    <n v="4898"/>
    <x v="135"/>
    <x v="13"/>
    <x v="1"/>
    <m/>
    <m/>
    <s v="b. Idoneidad y Calidad del soporte"/>
    <x v="0"/>
    <n v="4"/>
    <s v="SIN FECHA COMO TAL, SE ASIGNA LA INTERMEDIA DEL SEGUNDO SEMESTRE"/>
    <m/>
    <m/>
    <m/>
    <m/>
    <m/>
    <m/>
    <m/>
    <m/>
    <m/>
    <s v="SIN CECO"/>
    <s v="NO"/>
    <s v="COMPENSAR SUBA_x000a_ 25/09/2015-Soporte Técnico"/>
    <n v="4"/>
    <n v="4"/>
    <n v="1156"/>
    <n v="1156"/>
    <s v="INT"/>
    <s v="b. Idoneidad y Calidad del soporte-Soporte Técnico"/>
    <x v="1"/>
  </r>
  <r>
    <n v="4899"/>
    <x v="135"/>
    <x v="13"/>
    <x v="1"/>
    <m/>
    <m/>
    <s v="c. Cumplimiento de especificaciones técnicas de construcción"/>
    <x v="0"/>
    <n v="4"/>
    <s v="SIN FECHA COMO TAL, SE ASIGNA LA INTERMEDIA DEL SEGUNDO SEMESTRE"/>
    <m/>
    <m/>
    <m/>
    <m/>
    <m/>
    <m/>
    <m/>
    <m/>
    <m/>
    <s v="SIN CECO"/>
    <s v="NO"/>
    <s v="COMPENSAR SUBA_x000a_ 25/09/2015-Soporte Técnico"/>
    <n v="4"/>
    <n v="4"/>
    <n v="1156"/>
    <n v="1156"/>
    <s v="INT"/>
    <s v="c. Cumplimiento de especificaciones técnicas de construcción-Soporte Técnico"/>
    <x v="2"/>
  </r>
  <r>
    <n v="4900"/>
    <x v="135"/>
    <x v="13"/>
    <x v="1"/>
    <m/>
    <m/>
    <s v="d. Confiabilidad de los conceptos aplicados"/>
    <x v="0"/>
    <n v="4"/>
    <s v="SIN FECHA COMO TAL, SE ASIGNA LA INTERMEDIA DEL SEGUNDO SEMESTRE"/>
    <m/>
    <m/>
    <m/>
    <m/>
    <m/>
    <m/>
    <m/>
    <m/>
    <m/>
    <s v="SIN CECO"/>
    <s v="NO"/>
    <s v="COMPENSAR SUBA_x000a_ 25/09/2015-Soporte Técnico"/>
    <n v="4"/>
    <n v="4"/>
    <n v="1156"/>
    <n v="1156"/>
    <s v="INT"/>
    <s v="d. Confiabilidad de los conceptos aplicados-Soporte Técnico"/>
    <x v="3"/>
  </r>
  <r>
    <n v="4901"/>
    <x v="135"/>
    <x v="13"/>
    <x v="1"/>
    <m/>
    <m/>
    <s v="e. Oportunidad en entrega de información o requerimientos"/>
    <x v="0"/>
    <n v="4"/>
    <s v="SIN FECHA COMO TAL, SE ASIGNA LA INTERMEDIA DEL SEGUNDO SEMESTRE"/>
    <m/>
    <m/>
    <m/>
    <m/>
    <m/>
    <m/>
    <m/>
    <m/>
    <m/>
    <s v="SIN CECO"/>
    <s v="NO"/>
    <s v="COMPENSAR SUBA_x000a_ 25/09/2015-Soporte Técnico"/>
    <n v="4"/>
    <n v="4"/>
    <n v="1156"/>
    <n v="1156"/>
    <s v="INT"/>
    <s v="e. Oportunidad en entrega de información o requerimientos-Soporte Técnico"/>
    <x v="4"/>
  </r>
  <r>
    <n v="4902"/>
    <x v="135"/>
    <x v="13"/>
    <x v="1"/>
    <m/>
    <m/>
    <s v="a. Oportunidad de la gestión en obra"/>
    <x v="1"/>
    <n v="4"/>
    <s v="SIN FECHA COMO TAL, SE ASIGNA LA INTERMEDIA DEL SEGUNDO SEMESTRE"/>
    <m/>
    <m/>
    <m/>
    <m/>
    <m/>
    <m/>
    <m/>
    <m/>
    <m/>
    <s v="SIN CECO"/>
    <s v="NO"/>
    <s v="COMPENSAR SUBA_x000a_ 25/09/2015-Soporte Administrativo"/>
    <n v="4"/>
    <n v="4"/>
    <n v="1156"/>
    <n v="1156"/>
    <s v="INT"/>
    <s v="a. Oportunidad de la gestión en obra-Soporte Administrativo"/>
    <x v="5"/>
  </r>
  <r>
    <n v="4903"/>
    <x v="135"/>
    <x v="13"/>
    <x v="1"/>
    <m/>
    <m/>
    <s v="b. Manejo administrativo del proyecto"/>
    <x v="1"/>
    <n v="4"/>
    <s v="SIN FECHA COMO TAL, SE ASIGNA LA INTERMEDIA DEL SEGUNDO SEMESTRE"/>
    <m/>
    <m/>
    <m/>
    <m/>
    <m/>
    <m/>
    <m/>
    <m/>
    <m/>
    <s v="SIN CECO"/>
    <s v="NO"/>
    <s v="COMPENSAR SUBA_x000a_ 25/09/2015-Soporte Administrativo"/>
    <n v="4"/>
    <n v="4"/>
    <n v="1156"/>
    <n v="1156"/>
    <s v="INT"/>
    <s v="b. Manejo administrativo del proyecto-Soporte Administrativo"/>
    <x v="6"/>
  </r>
  <r>
    <n v="4904"/>
    <x v="135"/>
    <x v="13"/>
    <x v="1"/>
    <m/>
    <m/>
    <s v="c. Información clara y veraz sobre la administración de proyecto"/>
    <x v="1"/>
    <n v="4"/>
    <s v="SIN FECHA COMO TAL, SE ASIGNA LA INTERMEDIA DEL SEGUNDO SEMESTRE"/>
    <m/>
    <m/>
    <m/>
    <m/>
    <m/>
    <m/>
    <m/>
    <m/>
    <m/>
    <s v="SIN CECO"/>
    <s v="NO"/>
    <s v="COMPENSAR SUBA_x000a_ 25/09/2015-Soporte Administrativo"/>
    <n v="4"/>
    <n v="4"/>
    <n v="1156"/>
    <n v="1156"/>
    <s v="INT"/>
    <s v="c. Información clara y veraz sobre la administración de proyecto-Soporte Administrativo"/>
    <x v="7"/>
  </r>
  <r>
    <n v="4905"/>
    <x v="135"/>
    <x v="13"/>
    <x v="1"/>
    <m/>
    <m/>
    <s v="d. Cumplimientos con expectativas del cliente"/>
    <x v="1"/>
    <n v="4"/>
    <s v="SIN FECHA COMO TAL, SE ASIGNA LA INTERMEDIA DEL SEGUNDO SEMESTRE"/>
    <m/>
    <m/>
    <m/>
    <m/>
    <m/>
    <m/>
    <m/>
    <m/>
    <m/>
    <s v="SIN CECO"/>
    <s v="NO"/>
    <s v="COMPENSAR SUBA_x000a_ 25/09/2015-Soporte Administrativo"/>
    <n v="4"/>
    <n v="4"/>
    <n v="1156"/>
    <n v="1156"/>
    <s v="INT"/>
    <s v="d. Cumplimientos con expectativas del cliente-Soporte Administrativo"/>
    <x v="8"/>
  </r>
  <r>
    <n v="4906"/>
    <x v="135"/>
    <x v="13"/>
    <x v="1"/>
    <m/>
    <m/>
    <s v="e. Control de presupuesto"/>
    <x v="1"/>
    <n v="4"/>
    <s v="SIN FECHA COMO TAL, SE ASIGNA LA INTERMEDIA DEL SEGUNDO SEMESTRE"/>
    <m/>
    <m/>
    <m/>
    <m/>
    <m/>
    <m/>
    <m/>
    <m/>
    <m/>
    <s v="SIN CECO"/>
    <s v="NO"/>
    <s v="COMPENSAR SUBA_x000a_ 25/09/2015-Soporte Administrativo"/>
    <n v="4"/>
    <n v="4"/>
    <n v="1156"/>
    <n v="1156"/>
    <s v="INT"/>
    <s v="e. Control de presupuesto-Soporte Administrativo"/>
    <x v="9"/>
  </r>
  <r>
    <n v="4907"/>
    <x v="135"/>
    <x v="13"/>
    <x v="1"/>
    <m/>
    <m/>
    <s v="a. Apoyo y presencia en el proyecto"/>
    <x v="2"/>
    <n v="5"/>
    <s v="SIN FECHA COMO TAL, SE ASIGNA LA INTERMEDIA DEL SEGUNDO SEMESTRE"/>
    <m/>
    <m/>
    <m/>
    <m/>
    <m/>
    <m/>
    <m/>
    <m/>
    <m/>
    <s v="SIN CECO"/>
    <s v="NO"/>
    <s v="COMPENSAR SUBA_x000a_ 25/09/2015-Soporte Directivo (Coordinador y Gerencia)"/>
    <n v="5"/>
    <n v="5"/>
    <n v="1156"/>
    <n v="1156"/>
    <s v="INT"/>
    <s v="a. Apoyo y presencia en el proyecto-Soporte Directivo (Coordinador y Gerencia)"/>
    <x v="10"/>
  </r>
  <r>
    <n v="4908"/>
    <x v="135"/>
    <x v="13"/>
    <x v="1"/>
    <m/>
    <m/>
    <s v="b. Conocimiento del proyecto"/>
    <x v="2"/>
    <n v="5"/>
    <s v="SIN FECHA COMO TAL, SE ASIGNA LA INTERMEDIA DEL SEGUNDO SEMESTRE"/>
    <m/>
    <m/>
    <m/>
    <m/>
    <m/>
    <m/>
    <m/>
    <m/>
    <m/>
    <s v="SIN CECO"/>
    <s v="NO"/>
    <s v="COMPENSAR SUBA_x000a_ 25/09/2015-Soporte Directivo (Coordinador y Gerencia)"/>
    <n v="5"/>
    <n v="5"/>
    <n v="1156"/>
    <n v="1156"/>
    <s v="INT"/>
    <s v="b. Conocimiento del proyecto-Soporte Directivo (Coordinador y Gerencia)"/>
    <x v="11"/>
  </r>
  <r>
    <n v="4909"/>
    <x v="135"/>
    <x v="13"/>
    <x v="1"/>
    <m/>
    <m/>
    <s v="c. Planteamiento de soluciones y manejo de conflictos"/>
    <x v="2"/>
    <n v="5"/>
    <s v="SIN FECHA COMO TAL, SE ASIGNA LA INTERMEDIA DEL SEGUNDO SEMESTRE"/>
    <m/>
    <m/>
    <m/>
    <m/>
    <m/>
    <m/>
    <m/>
    <m/>
    <m/>
    <s v="SIN CECO"/>
    <s v="NO"/>
    <s v="COMPENSAR SUBA_x000a_ 25/09/2015-Soporte Directivo (Coordinador y Gerencia)"/>
    <n v="5"/>
    <n v="5"/>
    <n v="1156"/>
    <n v="1156"/>
    <s v="INT"/>
    <s v="c. Planteamiento de soluciones y manejo de conflictos-Soporte Directivo (Coordinador y Gerencia)"/>
    <x v="12"/>
  </r>
  <r>
    <n v="4910"/>
    <x v="135"/>
    <x v="13"/>
    <x v="1"/>
    <m/>
    <m/>
    <s v="d. Cumplimiento de compromisos"/>
    <x v="2"/>
    <n v="5"/>
    <s v="SIN FECHA COMO TAL, SE ASIGNA LA INTERMEDIA DEL SEGUNDO SEMESTRE"/>
    <m/>
    <m/>
    <m/>
    <m/>
    <m/>
    <m/>
    <m/>
    <m/>
    <m/>
    <s v="SIN CECO"/>
    <s v="NO"/>
    <s v="COMPENSAR SUBA_x000a_ 25/09/2015-Soporte Directivo (Coordinador y Gerencia)"/>
    <n v="5"/>
    <n v="5"/>
    <n v="1156"/>
    <n v="1156"/>
    <s v="INT"/>
    <s v="d. Cumplimiento de compromisos-Soporte Directivo (Coordinador y Gerencia)"/>
    <x v="13"/>
  </r>
  <r>
    <n v="4911"/>
    <x v="135"/>
    <x v="13"/>
    <x v="1"/>
    <m/>
    <m/>
    <s v="e. Manejo del cliente"/>
    <x v="2"/>
    <n v="5"/>
    <s v="SIN FECHA COMO TAL, SE ASIGNA LA INTERMEDIA DEL SEGUNDO SEMESTRE"/>
    <m/>
    <m/>
    <m/>
    <m/>
    <m/>
    <m/>
    <m/>
    <m/>
    <m/>
    <s v="SIN CECO"/>
    <s v="NO"/>
    <s v="COMPENSAR SUBA_x000a_ 25/09/2015-Soporte Directivo (Coordinador y Gerencia)"/>
    <n v="5"/>
    <n v="5"/>
    <n v="1156"/>
    <n v="1156"/>
    <s v="INT"/>
    <s v="e. Manejo del cliente-Soporte Directivo (Coordinador y Gerencia)"/>
    <x v="14"/>
  </r>
  <r>
    <n v="4912"/>
    <x v="135"/>
    <x v="13"/>
    <x v="1"/>
    <m/>
    <m/>
    <s v="a. Idoneidad del personal"/>
    <x v="3"/>
    <n v="4"/>
    <s v="SIN FECHA COMO TAL, SE ASIGNA LA INTERMEDIA DEL SEGUNDO SEMESTRE"/>
    <m/>
    <m/>
    <m/>
    <m/>
    <m/>
    <m/>
    <m/>
    <m/>
    <m/>
    <s v="SIN CECO"/>
    <s v="NO"/>
    <s v="COMPENSAR SUBA_x000a_ 25/09/2015-Personal que presta el servicio en obra"/>
    <n v="4"/>
    <n v="4"/>
    <n v="1156"/>
    <n v="1156"/>
    <s v="INT"/>
    <s v="a. Idoneidad del personal-Personal que presta el servicio en obra"/>
    <x v="15"/>
  </r>
  <r>
    <n v="4913"/>
    <x v="135"/>
    <x v="13"/>
    <x v="1"/>
    <m/>
    <m/>
    <s v="b. Oportuna atención al cliente"/>
    <x v="3"/>
    <n v="5"/>
    <s v="SIN FECHA COMO TAL, SE ASIGNA LA INTERMEDIA DEL SEGUNDO SEMESTRE"/>
    <m/>
    <m/>
    <m/>
    <m/>
    <m/>
    <m/>
    <m/>
    <m/>
    <m/>
    <s v="SIN CECO"/>
    <s v="NO"/>
    <s v="COMPENSAR SUBA_x000a_ 25/09/2015-Personal que presta el servicio en obra"/>
    <n v="5"/>
    <n v="5"/>
    <n v="1156"/>
    <n v="1156"/>
    <s v="INT"/>
    <s v="b. Oportuna atención al cliente-Personal que presta el servicio en obra"/>
    <x v="16"/>
  </r>
  <r>
    <n v="4914"/>
    <x v="135"/>
    <x v="13"/>
    <x v="1"/>
    <m/>
    <m/>
    <s v="c. Compromiso con el proyecto"/>
    <x v="3"/>
    <n v="5"/>
    <s v="SIN FECHA COMO TAL, SE ASIGNA LA INTERMEDIA DEL SEGUNDO SEMESTRE"/>
    <m/>
    <m/>
    <m/>
    <m/>
    <m/>
    <m/>
    <m/>
    <m/>
    <m/>
    <s v="SIN CECO"/>
    <s v="NO"/>
    <s v="COMPENSAR SUBA_x000a_ 25/09/2015-Personal que presta el servicio en obra"/>
    <n v="5"/>
    <n v="5"/>
    <n v="1156"/>
    <n v="1156"/>
    <s v="INT"/>
    <s v="c. Compromiso con el proyecto-Personal que presta el servicio en obra"/>
    <x v="17"/>
  </r>
  <r>
    <n v="4915"/>
    <x v="135"/>
    <x v="13"/>
    <x v="1"/>
    <m/>
    <m/>
    <s v="d. Cumplimiento de compromisos"/>
    <x v="3"/>
    <n v="5"/>
    <s v="SIN FECHA COMO TAL, SE ASIGNA LA INTERMEDIA DEL SEGUNDO SEMESTRE"/>
    <m/>
    <m/>
    <m/>
    <m/>
    <m/>
    <m/>
    <m/>
    <m/>
    <m/>
    <s v="SIN CECO"/>
    <s v="NO"/>
    <s v="COMPENSAR SUBA_x000a_ 25/09/2015-Personal que presta el servicio en obra"/>
    <n v="5"/>
    <n v="5"/>
    <n v="1156"/>
    <n v="1156"/>
    <s v="INT"/>
    <s v="d. Cumplimiento de compromisos-Personal que presta el servicio en obra"/>
    <x v="18"/>
  </r>
  <r>
    <n v="4916"/>
    <x v="135"/>
    <x v="13"/>
    <x v="1"/>
    <m/>
    <m/>
    <s v="e. Proactividad en desarrollo de funciones"/>
    <x v="3"/>
    <n v="5"/>
    <s v="SIN FECHA COMO TAL, SE ASIGNA LA INTERMEDIA DEL SEGUNDO SEMESTRE"/>
    <m/>
    <m/>
    <m/>
    <m/>
    <m/>
    <m/>
    <m/>
    <m/>
    <m/>
    <s v="SIN CECO"/>
    <s v="NO"/>
    <s v="COMPENSAR SUBA_x000a_ 25/09/2015-Personal que presta el servicio en obra"/>
    <n v="5"/>
    <n v="5"/>
    <n v="1156"/>
    <n v="1156"/>
    <s v="INT"/>
    <s v="e. Proactividad en desarrollo de funciones-Personal que presta el servicio en obra"/>
    <x v="19"/>
  </r>
  <r>
    <n v="4917"/>
    <x v="135"/>
    <x v="13"/>
    <x v="1"/>
    <m/>
    <m/>
    <s v="a. Calidad del Contenido"/>
    <x v="4"/>
    <n v="4"/>
    <s v="SIN FECHA COMO TAL, SE ASIGNA LA INTERMEDIA DEL SEGUNDO SEMESTRE"/>
    <m/>
    <m/>
    <m/>
    <m/>
    <m/>
    <m/>
    <m/>
    <m/>
    <m/>
    <s v="SIN CECO"/>
    <s v="NO"/>
    <s v="COMPENSAR SUBA_x000a_ 25/09/2015-Productos Asociados de PAYC (Informes, Control de presupuesto y Programación y actas)"/>
    <n v="4"/>
    <n v="4"/>
    <n v="1156"/>
    <n v="1156"/>
    <s v="INT"/>
    <s v="a. Calidad del Contenido-Productos Asociados de PAYC (Informes, Control de presupuesto y Programación y actas)"/>
    <x v="20"/>
  </r>
  <r>
    <n v="4918"/>
    <x v="135"/>
    <x v="13"/>
    <x v="1"/>
    <m/>
    <m/>
    <s v="b. Claridad del Contenido"/>
    <x v="4"/>
    <n v="4"/>
    <s v="SIN FECHA COMO TAL, SE ASIGNA LA INTERMEDIA DEL SEGUNDO SEMESTRE"/>
    <m/>
    <m/>
    <m/>
    <m/>
    <m/>
    <m/>
    <m/>
    <m/>
    <m/>
    <s v="SIN CECO"/>
    <s v="NO"/>
    <s v="COMPENSAR SUBA_x000a_ 25/09/2015-Productos Asociados de PAYC (Informes, Control de presupuesto y Programación y actas)"/>
    <n v="4"/>
    <n v="4"/>
    <n v="1156"/>
    <n v="1156"/>
    <s v="INT"/>
    <s v="b. Claridad del Contenido-Productos Asociados de PAYC (Informes, Control de presupuesto y Programación y actas)"/>
    <x v="21"/>
  </r>
  <r>
    <n v="4919"/>
    <x v="135"/>
    <x v="13"/>
    <x v="1"/>
    <m/>
    <m/>
    <s v="c. Oportunidad en la entrega"/>
    <x v="4"/>
    <n v="4"/>
    <s v="SIN FECHA COMO TAL, SE ASIGNA LA INTERMEDIA DEL SEGUNDO SEMESTRE"/>
    <m/>
    <m/>
    <m/>
    <m/>
    <m/>
    <m/>
    <m/>
    <m/>
    <m/>
    <s v="SIN CECO"/>
    <s v="NO"/>
    <s v="COMPENSAR SUBA_x000a_ 25/09/2015-Productos Asociados de PAYC (Informes, Control de presupuesto y Programación y actas)"/>
    <n v="4"/>
    <n v="4"/>
    <n v="1156"/>
    <n v="1156"/>
    <s v="INT"/>
    <s v="c. Oportunidad en la entrega-Productos Asociados de PAYC (Informes, Control de presupuesto y Programación y actas)"/>
    <x v="22"/>
  </r>
  <r>
    <n v="4920"/>
    <x v="135"/>
    <x v="13"/>
    <x v="1"/>
    <m/>
    <m/>
    <s v="d. Precisión de la información"/>
    <x v="4"/>
    <n v="4"/>
    <s v="SIN FECHA COMO TAL, SE ASIGNA LA INTERMEDIA DEL SEGUNDO SEMESTRE"/>
    <m/>
    <m/>
    <m/>
    <m/>
    <m/>
    <m/>
    <m/>
    <m/>
    <m/>
    <s v="SIN CECO"/>
    <s v="NO"/>
    <s v="COMPENSAR SUBA_x000a_ 25/09/2015-Productos Asociados de PAYC (Informes, Control de presupuesto y Programación y actas)"/>
    <n v="4"/>
    <n v="4"/>
    <n v="1156"/>
    <n v="1156"/>
    <s v="INT"/>
    <s v="d. Precisión de la información-Productos Asociados de PAYC (Informes, Control de presupuesto y Programación y actas)"/>
    <x v="23"/>
  </r>
  <r>
    <n v="4921"/>
    <x v="135"/>
    <x v="13"/>
    <x v="1"/>
    <m/>
    <m/>
    <s v="e. Diagramación"/>
    <x v="4"/>
    <n v="4"/>
    <s v="SIN FECHA COMO TAL, SE ASIGNA LA INTERMEDIA DEL SEGUNDO SEMESTRE"/>
    <m/>
    <m/>
    <m/>
    <m/>
    <m/>
    <m/>
    <m/>
    <m/>
    <m/>
    <s v="SIN CECO"/>
    <s v="NO"/>
    <s v="COMPENSAR SUBA_x000a_ 25/09/2015-Productos Asociados de PAYC (Informes, Control de presupuesto y Programación y actas)"/>
    <n v="4"/>
    <n v="4"/>
    <n v="1156"/>
    <n v="1156"/>
    <s v="INT"/>
    <s v="e. Diagramación-Productos Asociados de PAYC (Informes, Control de presupuesto y Programación y actas)"/>
    <x v="24"/>
  </r>
  <r>
    <n v="4922"/>
    <x v="135"/>
    <x v="13"/>
    <x v="1"/>
    <m/>
    <m/>
    <s v="a. Cumplimiento"/>
    <x v="5"/>
    <n v="4"/>
    <s v="SIN FECHA COMO TAL, SE ASIGNA LA INTERMEDIA DEL SEGUNDO SEMESTRE"/>
    <m/>
    <m/>
    <m/>
    <m/>
    <m/>
    <m/>
    <m/>
    <m/>
    <m/>
    <s v="SIN CECO"/>
    <s v="NO"/>
    <s v="COMPENSAR SUBA_x000a_ 25/09/2015-Compromisos Pactados"/>
    <n v="4"/>
    <n v="4"/>
    <n v="1156"/>
    <n v="1156"/>
    <s v="INT"/>
    <s v="a. Cumplimiento-Compromisos Pactados"/>
    <x v="25"/>
  </r>
  <r>
    <n v="4923"/>
    <x v="135"/>
    <x v="13"/>
    <x v="1"/>
    <m/>
    <m/>
    <s v="b. Satisface expectativas"/>
    <x v="5"/>
    <n v="4"/>
    <s v="SIN FECHA COMO TAL, SE ASIGNA LA INTERMEDIA DEL SEGUNDO SEMESTRE"/>
    <m/>
    <m/>
    <m/>
    <m/>
    <m/>
    <m/>
    <m/>
    <m/>
    <m/>
    <s v="SIN CECO"/>
    <s v="NO"/>
    <s v="COMPENSAR SUBA_x000a_ 25/09/2015-Compromisos Pactados"/>
    <n v="4"/>
    <n v="4"/>
    <n v="1156"/>
    <n v="1156"/>
    <s v="INT"/>
    <s v="b. Satisface expectativas-Compromisos Pactados"/>
    <x v="26"/>
  </r>
  <r>
    <n v="4924"/>
    <x v="135"/>
    <x v="13"/>
    <x v="1"/>
    <m/>
    <m/>
    <s v="c. Calidad de la Información suministrada"/>
    <x v="5"/>
    <n v="4"/>
    <s v="SIN FECHA COMO TAL, SE ASIGNA LA INTERMEDIA DEL SEGUNDO SEMESTRE"/>
    <m/>
    <m/>
    <m/>
    <m/>
    <m/>
    <m/>
    <m/>
    <m/>
    <m/>
    <s v="SIN CECO"/>
    <s v="NO"/>
    <s v="COMPENSAR SUBA_x000a_ 25/09/2015-Compromisos Pactados"/>
    <n v="4"/>
    <n v="4"/>
    <n v="1156"/>
    <n v="1156"/>
    <s v="INT"/>
    <s v="c. Calidad de la Información suministrada-Compromisos Pactados"/>
    <x v="27"/>
  </r>
  <r>
    <n v="4925"/>
    <x v="135"/>
    <x v="13"/>
    <x v="1"/>
    <m/>
    <m/>
    <s v="d. Disposición del personal de PAYC a las solicitudes del cliente"/>
    <x v="5"/>
    <n v="4"/>
    <s v="SIN FECHA COMO TAL, SE ASIGNA LA INTERMEDIA DEL SEGUNDO SEMESTRE"/>
    <m/>
    <m/>
    <m/>
    <m/>
    <m/>
    <m/>
    <m/>
    <m/>
    <m/>
    <s v="SIN CECO"/>
    <s v="NO"/>
    <s v="COMPENSAR SUBA_x000a_ 25/09/2015-Compromisos Pactados"/>
    <n v="4"/>
    <n v="4"/>
    <n v="1156"/>
    <n v="1156"/>
    <s v="INT"/>
    <s v="d. Disposición del personal de PAYC a las solicitudes del cliente-Compromisos Pactados"/>
    <x v="28"/>
  </r>
  <r>
    <n v="4926"/>
    <x v="135"/>
    <x v="13"/>
    <x v="1"/>
    <m/>
    <m/>
    <s v="e. Coherencia entre lo solicitado y lo entregado"/>
    <x v="5"/>
    <n v="4"/>
    <s v="SIN FECHA COMO TAL, SE ASIGNA LA INTERMEDIA DEL SEGUNDO SEMESTRE"/>
    <m/>
    <m/>
    <m/>
    <m/>
    <m/>
    <m/>
    <m/>
    <m/>
    <m/>
    <s v="SIN CECO"/>
    <s v="NO"/>
    <s v="COMPENSAR SUBA_x000a_ 25/09/2015-Compromisos Pactados"/>
    <n v="4"/>
    <n v="4"/>
    <n v="1156"/>
    <n v="1156"/>
    <s v="INT"/>
    <s v="e. Coherencia entre lo solicitado y lo entregado-Compromisos Pactados"/>
    <x v="29"/>
  </r>
  <r>
    <n v="4927"/>
    <x v="135"/>
    <x v="13"/>
    <x v="1"/>
    <m/>
    <m/>
    <s v="Grado de Satisfacción con el Servicio Prestado"/>
    <x v="6"/>
    <n v="4"/>
    <s v="SIN FECHA COMO TAL, SE ASIGNA LA INTERMEDIA DEL SEGUNDO SEMESTRE"/>
    <m/>
    <m/>
    <m/>
    <m/>
    <m/>
    <m/>
    <m/>
    <m/>
    <m/>
    <s v="SIN CECO"/>
    <s v="NO"/>
    <s v="COMPENSAR SUBA_x000a_ 25/09/2015-Grado de Satisfacción con el Servicio Prestado"/>
    <n v="4"/>
    <n v="4"/>
    <n v="1156"/>
    <n v="1156"/>
    <s v="INT"/>
    <s v="Grado de Satisfacción con el Servicio Prestado-Grado de Satisfacción con el Servicio Prestado"/>
    <x v="30"/>
  </r>
  <r>
    <n v="4928"/>
    <x v="135"/>
    <x v="13"/>
    <x v="1"/>
    <m/>
    <m/>
    <s v="Posibilidad de Volver a Contratar con PAYC"/>
    <x v="7"/>
    <n v="5"/>
    <s v="SIN FECHA COMO TAL, SE ASIGNA LA INTERMEDIA DEL SEGUNDO SEMESTRE"/>
    <m/>
    <m/>
    <m/>
    <m/>
    <m/>
    <m/>
    <m/>
    <m/>
    <m/>
    <s v="SIN CECO"/>
    <s v="NO"/>
    <s v="COMPENSAR SUBA_x000a_ 25/09/2015-Posibilidad de Volver a Contratar con PAYC"/>
    <n v="5"/>
    <n v="5"/>
    <n v="1156"/>
    <n v="1156"/>
    <s v="INT"/>
    <s v="Posibilidad de Volver a Contratar con PAYC-Posibilidad de Volver a Contratar con PAYC"/>
    <x v="31"/>
  </r>
  <r>
    <n v="4929"/>
    <x v="135"/>
    <x v="13"/>
    <x v="1"/>
    <m/>
    <m/>
    <s v="Principales fortalezas en el servicio que presta PAYC"/>
    <x v="8"/>
    <s v="EL PERSONAL DE PAYC APORTO MUCHO AL PROYECTO."/>
    <s v="SIN FECHA COMO TAL, SE ASIGNA LA INTERMEDIA DEL SEGUNDO SEMESTRE"/>
    <s v="APORTES PERSONAL"/>
    <m/>
    <m/>
    <m/>
    <m/>
    <m/>
    <m/>
    <m/>
    <m/>
    <s v="SIN CECO"/>
    <s v="NO"/>
    <s v="COMPENSAR SUBA_x000a_ 25/09/2015-Fortalezas PAYC"/>
    <s v="EL PERSONAL DE PAYC APORTO MUCHO AL PROYECTO."/>
    <n v="0"/>
    <n v="1156"/>
    <n v="1156"/>
    <s v="INT"/>
    <s v="Principales fortalezas en el servicio que presta PAYC-Fortalezas PAYC"/>
    <x v="32"/>
  </r>
  <r>
    <n v="4930"/>
    <x v="135"/>
    <x v="13"/>
    <x v="1"/>
    <m/>
    <m/>
    <s v="Principales debilidades en el servicio que presta PAYC"/>
    <x v="9"/>
    <m/>
    <s v="SIN FECHA COMO TAL, SE ASIGNA LA INTERMEDIA DEL SEGUNDO SEMESTRE"/>
    <m/>
    <m/>
    <m/>
    <m/>
    <m/>
    <m/>
    <m/>
    <m/>
    <m/>
    <s v="SIN CECO"/>
    <s v="NO"/>
    <s v="COMPENSAR SUBA_x000a_ 25/09/2015-Debilidades PAYC"/>
    <n v="0"/>
    <n v="0"/>
    <n v="1156"/>
    <n v="1156"/>
    <s v="INT"/>
    <s v="Principales debilidades en el servicio que presta PAYC-Debilidades PAYC"/>
    <x v="33"/>
  </r>
  <r>
    <n v="4931"/>
    <x v="136"/>
    <x v="13"/>
    <x v="1"/>
    <m/>
    <m/>
    <s v="a. Conocimiento específico de temas aplicables al proyecto"/>
    <x v="0"/>
    <n v="5"/>
    <s v="SIN FECHA COMO TAL, SE ASIGNA LA INTERMEDIA DEL SEGUNDO SEMESTRE"/>
    <m/>
    <m/>
    <m/>
    <m/>
    <m/>
    <m/>
    <m/>
    <m/>
    <m/>
    <s v="SIN CECO"/>
    <s v="NO"/>
    <s v="CITY U_x000a_ 20/10/2015-Soporte Técnico"/>
    <n v="5"/>
    <n v="5"/>
    <n v="1590"/>
    <n v="1590"/>
    <s v="INT"/>
    <s v="a. Conocimiento específico de temas aplicables al proyecto-Soporte Técnico"/>
    <x v="0"/>
  </r>
  <r>
    <n v="4932"/>
    <x v="136"/>
    <x v="13"/>
    <x v="1"/>
    <m/>
    <m/>
    <s v="b. Idoneidad y Calidad del soporte"/>
    <x v="0"/>
    <n v="5"/>
    <s v="SIN FECHA COMO TAL, SE ASIGNA LA INTERMEDIA DEL SEGUNDO SEMESTRE"/>
    <m/>
    <m/>
    <m/>
    <m/>
    <m/>
    <m/>
    <m/>
    <m/>
    <m/>
    <s v="SIN CECO"/>
    <s v="NO"/>
    <s v="CITY U_x000a_ 20/10/2015-Soporte Técnico"/>
    <n v="5"/>
    <n v="5"/>
    <n v="1590"/>
    <n v="1590"/>
    <s v="INT"/>
    <s v="b. Idoneidad y Calidad del soporte-Soporte Técnico"/>
    <x v="1"/>
  </r>
  <r>
    <n v="4933"/>
    <x v="136"/>
    <x v="13"/>
    <x v="1"/>
    <m/>
    <m/>
    <s v="c. Cumplimiento de especificaciones técnicas de construcción"/>
    <x v="0"/>
    <n v="5"/>
    <s v="SIN FECHA COMO TAL, SE ASIGNA LA INTERMEDIA DEL SEGUNDO SEMESTRE"/>
    <m/>
    <m/>
    <m/>
    <m/>
    <m/>
    <m/>
    <m/>
    <m/>
    <m/>
    <s v="SIN CECO"/>
    <s v="NO"/>
    <s v="CITY U_x000a_ 20/10/2015-Soporte Técnico"/>
    <n v="5"/>
    <n v="5"/>
    <n v="1590"/>
    <n v="1590"/>
    <s v="INT"/>
    <s v="c. Cumplimiento de especificaciones técnicas de construcción-Soporte Técnico"/>
    <x v="2"/>
  </r>
  <r>
    <n v="4934"/>
    <x v="136"/>
    <x v="13"/>
    <x v="1"/>
    <m/>
    <m/>
    <s v="d. Confiabilidad de los conceptos aplicados"/>
    <x v="0"/>
    <n v="5"/>
    <s v="SIN FECHA COMO TAL, SE ASIGNA LA INTERMEDIA DEL SEGUNDO SEMESTRE"/>
    <m/>
    <m/>
    <m/>
    <m/>
    <m/>
    <m/>
    <m/>
    <m/>
    <m/>
    <s v="SIN CECO"/>
    <s v="NO"/>
    <s v="CITY U_x000a_ 20/10/2015-Soporte Técnico"/>
    <n v="5"/>
    <n v="5"/>
    <n v="1590"/>
    <n v="1590"/>
    <s v="INT"/>
    <s v="d. Confiabilidad de los conceptos aplicados-Soporte Técnico"/>
    <x v="3"/>
  </r>
  <r>
    <n v="4935"/>
    <x v="136"/>
    <x v="13"/>
    <x v="1"/>
    <m/>
    <m/>
    <s v="e. Oportunidad en entrega de información o requerimientos"/>
    <x v="0"/>
    <n v="4"/>
    <s v="SIN FECHA COMO TAL, SE ASIGNA LA INTERMEDIA DEL SEGUNDO SEMESTRE"/>
    <m/>
    <m/>
    <m/>
    <m/>
    <m/>
    <m/>
    <m/>
    <m/>
    <m/>
    <s v="SIN CECO"/>
    <s v="NO"/>
    <s v="CITY U_x000a_ 20/10/2015-Soporte Técnico"/>
    <n v="4"/>
    <n v="4"/>
    <n v="1590"/>
    <n v="1590"/>
    <s v="INT"/>
    <s v="e. Oportunidad en entrega de información o requerimientos-Soporte Técnico"/>
    <x v="4"/>
  </r>
  <r>
    <n v="4936"/>
    <x v="136"/>
    <x v="13"/>
    <x v="1"/>
    <m/>
    <m/>
    <s v="a. Oportunidad de la gestión en obra"/>
    <x v="1"/>
    <n v="5"/>
    <s v="SIN FECHA COMO TAL, SE ASIGNA LA INTERMEDIA DEL SEGUNDO SEMESTRE"/>
    <m/>
    <m/>
    <m/>
    <m/>
    <m/>
    <m/>
    <m/>
    <m/>
    <m/>
    <s v="SIN CECO"/>
    <s v="NO"/>
    <s v="CITY U_x000a_ 20/10/2015-Soporte Administrativo"/>
    <n v="5"/>
    <n v="5"/>
    <n v="1590"/>
    <n v="1590"/>
    <s v="INT"/>
    <s v="a. Oportunidad de la gestión en obra-Soporte Administrativo"/>
    <x v="5"/>
  </r>
  <r>
    <n v="4937"/>
    <x v="136"/>
    <x v="13"/>
    <x v="1"/>
    <m/>
    <m/>
    <s v="b. Manejo administrativo del proyecto"/>
    <x v="1"/>
    <n v="5"/>
    <s v="SIN FECHA COMO TAL, SE ASIGNA LA INTERMEDIA DEL SEGUNDO SEMESTRE"/>
    <m/>
    <m/>
    <m/>
    <m/>
    <m/>
    <m/>
    <m/>
    <m/>
    <m/>
    <s v="SIN CECO"/>
    <s v="NO"/>
    <s v="CITY U_x000a_ 20/10/2015-Soporte Administrativo"/>
    <n v="5"/>
    <n v="5"/>
    <n v="1590"/>
    <n v="1590"/>
    <s v="INT"/>
    <s v="b. Manejo administrativo del proyecto-Soporte Administrativo"/>
    <x v="6"/>
  </r>
  <r>
    <n v="4938"/>
    <x v="136"/>
    <x v="13"/>
    <x v="1"/>
    <m/>
    <m/>
    <s v="c. Información clara y veraz sobre la administración de proyecto"/>
    <x v="1"/>
    <n v="5"/>
    <s v="SIN FECHA COMO TAL, SE ASIGNA LA INTERMEDIA DEL SEGUNDO SEMESTRE"/>
    <m/>
    <m/>
    <m/>
    <m/>
    <m/>
    <m/>
    <m/>
    <m/>
    <m/>
    <s v="SIN CECO"/>
    <s v="NO"/>
    <s v="CITY U_x000a_ 20/10/2015-Soporte Administrativo"/>
    <n v="5"/>
    <n v="5"/>
    <n v="1590"/>
    <n v="1590"/>
    <s v="INT"/>
    <s v="c. Información clara y veraz sobre la administración de proyecto-Soporte Administrativo"/>
    <x v="7"/>
  </r>
  <r>
    <n v="4939"/>
    <x v="136"/>
    <x v="13"/>
    <x v="1"/>
    <m/>
    <m/>
    <s v="d. Cumplimientos con expectativas del cliente"/>
    <x v="1"/>
    <n v="5"/>
    <s v="SIN FECHA COMO TAL, SE ASIGNA LA INTERMEDIA DEL SEGUNDO SEMESTRE"/>
    <m/>
    <m/>
    <m/>
    <m/>
    <m/>
    <m/>
    <m/>
    <m/>
    <m/>
    <s v="SIN CECO"/>
    <s v="NO"/>
    <s v="CITY U_x000a_ 20/10/2015-Soporte Administrativo"/>
    <n v="5"/>
    <n v="5"/>
    <n v="1590"/>
    <n v="1590"/>
    <s v="INT"/>
    <s v="d. Cumplimientos con expectativas del cliente-Soporte Administrativo"/>
    <x v="8"/>
  </r>
  <r>
    <n v="4940"/>
    <x v="136"/>
    <x v="13"/>
    <x v="1"/>
    <m/>
    <m/>
    <s v="e. Control de presupuesto"/>
    <x v="1"/>
    <s v="N/A"/>
    <s v="SIN FECHA COMO TAL, SE ASIGNA LA INTERMEDIA DEL SEGUNDO SEMESTRE"/>
    <m/>
    <m/>
    <m/>
    <m/>
    <m/>
    <m/>
    <m/>
    <m/>
    <m/>
    <s v="SIN CECO"/>
    <s v="NO"/>
    <s v="CITY U_x000a_ 20/10/2015-Soporte Administrativo"/>
    <s v="N/A"/>
    <n v="0"/>
    <n v="1590"/>
    <n v="1590"/>
    <s v="INT"/>
    <s v="e. Control de presupuesto-Soporte Administrativo"/>
    <x v="9"/>
  </r>
  <r>
    <n v="4941"/>
    <x v="136"/>
    <x v="13"/>
    <x v="1"/>
    <m/>
    <m/>
    <s v="a. Apoyo y presencia en el proyecto"/>
    <x v="2"/>
    <n v="5"/>
    <s v="SIN FECHA COMO TAL, SE ASIGNA LA INTERMEDIA DEL SEGUNDO SEMESTRE"/>
    <m/>
    <m/>
    <m/>
    <m/>
    <m/>
    <m/>
    <m/>
    <m/>
    <m/>
    <s v="SIN CECO"/>
    <s v="NO"/>
    <s v="CITY U_x000a_ 20/10/2015-Soporte Directivo (Coordinador y Gerencia)"/>
    <n v="5"/>
    <n v="5"/>
    <n v="1590"/>
    <n v="1590"/>
    <s v="INT"/>
    <s v="a. Apoyo y presencia en el proyecto-Soporte Directivo (Coordinador y Gerencia)"/>
    <x v="10"/>
  </r>
  <r>
    <n v="4942"/>
    <x v="136"/>
    <x v="13"/>
    <x v="1"/>
    <m/>
    <m/>
    <s v="b. Conocimiento del proyecto"/>
    <x v="2"/>
    <n v="5"/>
    <s v="SIN FECHA COMO TAL, SE ASIGNA LA INTERMEDIA DEL SEGUNDO SEMESTRE"/>
    <m/>
    <m/>
    <m/>
    <m/>
    <m/>
    <m/>
    <m/>
    <m/>
    <m/>
    <s v="SIN CECO"/>
    <s v="NO"/>
    <s v="CITY U_x000a_ 20/10/2015-Soporte Directivo (Coordinador y Gerencia)"/>
    <n v="5"/>
    <n v="5"/>
    <n v="1590"/>
    <n v="1590"/>
    <s v="INT"/>
    <s v="b. Conocimiento del proyecto-Soporte Directivo (Coordinador y Gerencia)"/>
    <x v="11"/>
  </r>
  <r>
    <n v="4943"/>
    <x v="136"/>
    <x v="13"/>
    <x v="1"/>
    <m/>
    <m/>
    <s v="c. Planteamiento de soluciones y manejo de conflictos"/>
    <x v="2"/>
    <n v="5"/>
    <s v="SIN FECHA COMO TAL, SE ASIGNA LA INTERMEDIA DEL SEGUNDO SEMESTRE"/>
    <m/>
    <m/>
    <m/>
    <m/>
    <m/>
    <m/>
    <m/>
    <m/>
    <m/>
    <s v="SIN CECO"/>
    <s v="NO"/>
    <s v="CITY U_x000a_ 20/10/2015-Soporte Directivo (Coordinador y Gerencia)"/>
    <n v="5"/>
    <n v="5"/>
    <n v="1590"/>
    <n v="1590"/>
    <s v="INT"/>
    <s v="c. Planteamiento de soluciones y manejo de conflictos-Soporte Directivo (Coordinador y Gerencia)"/>
    <x v="12"/>
  </r>
  <r>
    <n v="4944"/>
    <x v="136"/>
    <x v="13"/>
    <x v="1"/>
    <m/>
    <m/>
    <s v="d. Cumplimiento de compromisos"/>
    <x v="2"/>
    <n v="5"/>
    <s v="SIN FECHA COMO TAL, SE ASIGNA LA INTERMEDIA DEL SEGUNDO SEMESTRE"/>
    <m/>
    <m/>
    <m/>
    <m/>
    <m/>
    <m/>
    <m/>
    <m/>
    <m/>
    <s v="SIN CECO"/>
    <s v="NO"/>
    <s v="CITY U_x000a_ 20/10/2015-Soporte Directivo (Coordinador y Gerencia)"/>
    <n v="5"/>
    <n v="5"/>
    <n v="1590"/>
    <n v="1590"/>
    <s v="INT"/>
    <s v="d. Cumplimiento de compromisos-Soporte Directivo (Coordinador y Gerencia)"/>
    <x v="13"/>
  </r>
  <r>
    <n v="4945"/>
    <x v="136"/>
    <x v="13"/>
    <x v="1"/>
    <m/>
    <m/>
    <s v="e. Manejo del cliente"/>
    <x v="2"/>
    <n v="5"/>
    <s v="SIN FECHA COMO TAL, SE ASIGNA LA INTERMEDIA DEL SEGUNDO SEMESTRE"/>
    <m/>
    <m/>
    <m/>
    <m/>
    <m/>
    <m/>
    <m/>
    <m/>
    <m/>
    <s v="SIN CECO"/>
    <s v="NO"/>
    <s v="CITY U_x000a_ 20/10/2015-Soporte Directivo (Coordinador y Gerencia)"/>
    <n v="5"/>
    <n v="5"/>
    <n v="1590"/>
    <n v="1590"/>
    <s v="INT"/>
    <s v="e. Manejo del cliente-Soporte Directivo (Coordinador y Gerencia)"/>
    <x v="14"/>
  </r>
  <r>
    <n v="4946"/>
    <x v="136"/>
    <x v="13"/>
    <x v="1"/>
    <m/>
    <m/>
    <s v="a. Idoneidad del personal"/>
    <x v="3"/>
    <n v="5"/>
    <s v="SIN FECHA COMO TAL, SE ASIGNA LA INTERMEDIA DEL SEGUNDO SEMESTRE"/>
    <m/>
    <m/>
    <m/>
    <m/>
    <m/>
    <m/>
    <m/>
    <m/>
    <m/>
    <s v="SIN CECO"/>
    <s v="NO"/>
    <s v="CITY U_x000a_ 20/10/2015-Personal que presta el servicio en obra"/>
    <n v="5"/>
    <n v="5"/>
    <n v="1590"/>
    <n v="1590"/>
    <s v="INT"/>
    <s v="a. Idoneidad del personal-Personal que presta el servicio en obra"/>
    <x v="15"/>
  </r>
  <r>
    <n v="4947"/>
    <x v="136"/>
    <x v="13"/>
    <x v="1"/>
    <m/>
    <m/>
    <s v="b. Oportuna atención al cliente"/>
    <x v="3"/>
    <n v="5"/>
    <s v="SIN FECHA COMO TAL, SE ASIGNA LA INTERMEDIA DEL SEGUNDO SEMESTRE"/>
    <m/>
    <m/>
    <m/>
    <m/>
    <m/>
    <m/>
    <m/>
    <m/>
    <m/>
    <s v="SIN CECO"/>
    <s v="NO"/>
    <s v="CITY U_x000a_ 20/10/2015-Personal que presta el servicio en obra"/>
    <n v="5"/>
    <n v="5"/>
    <n v="1590"/>
    <n v="1590"/>
    <s v="INT"/>
    <s v="b. Oportuna atención al cliente-Personal que presta el servicio en obra"/>
    <x v="16"/>
  </r>
  <r>
    <n v="4948"/>
    <x v="136"/>
    <x v="13"/>
    <x v="1"/>
    <m/>
    <m/>
    <s v="c. Compromiso con el proyecto"/>
    <x v="3"/>
    <n v="5"/>
    <s v="SIN FECHA COMO TAL, SE ASIGNA LA INTERMEDIA DEL SEGUNDO SEMESTRE"/>
    <m/>
    <m/>
    <m/>
    <m/>
    <m/>
    <m/>
    <m/>
    <m/>
    <m/>
    <s v="SIN CECO"/>
    <s v="NO"/>
    <s v="CITY U_x000a_ 20/10/2015-Personal que presta el servicio en obra"/>
    <n v="5"/>
    <n v="5"/>
    <n v="1590"/>
    <n v="1590"/>
    <s v="INT"/>
    <s v="c. Compromiso con el proyecto-Personal que presta el servicio en obra"/>
    <x v="17"/>
  </r>
  <r>
    <n v="4949"/>
    <x v="136"/>
    <x v="13"/>
    <x v="1"/>
    <m/>
    <m/>
    <s v="d. Cumplimiento de compromisos"/>
    <x v="3"/>
    <n v="5"/>
    <s v="SIN FECHA COMO TAL, SE ASIGNA LA INTERMEDIA DEL SEGUNDO SEMESTRE"/>
    <m/>
    <m/>
    <m/>
    <m/>
    <m/>
    <m/>
    <m/>
    <m/>
    <m/>
    <s v="SIN CECO"/>
    <s v="NO"/>
    <s v="CITY U_x000a_ 20/10/2015-Personal que presta el servicio en obra"/>
    <n v="5"/>
    <n v="5"/>
    <n v="1590"/>
    <n v="1590"/>
    <s v="INT"/>
    <s v="d. Cumplimiento de compromisos-Personal que presta el servicio en obra"/>
    <x v="18"/>
  </r>
  <r>
    <n v="4950"/>
    <x v="136"/>
    <x v="13"/>
    <x v="1"/>
    <m/>
    <m/>
    <s v="e. Proactividad en desarrollo de funciones"/>
    <x v="3"/>
    <n v="5"/>
    <s v="SIN FECHA COMO TAL, SE ASIGNA LA INTERMEDIA DEL SEGUNDO SEMESTRE"/>
    <m/>
    <m/>
    <m/>
    <m/>
    <m/>
    <m/>
    <m/>
    <m/>
    <m/>
    <s v="SIN CECO"/>
    <s v="NO"/>
    <s v="CITY U_x000a_ 20/10/2015-Personal que presta el servicio en obra"/>
    <n v="5"/>
    <n v="5"/>
    <n v="1590"/>
    <n v="1590"/>
    <s v="INT"/>
    <s v="e. Proactividad en desarrollo de funciones-Personal que presta el servicio en obra"/>
    <x v="19"/>
  </r>
  <r>
    <n v="4951"/>
    <x v="136"/>
    <x v="13"/>
    <x v="1"/>
    <m/>
    <m/>
    <s v="a. Calidad del Contenido"/>
    <x v="4"/>
    <n v="5"/>
    <s v="SIN FECHA COMO TAL, SE ASIGNA LA INTERMEDIA DEL SEGUNDO SEMESTRE"/>
    <m/>
    <m/>
    <m/>
    <m/>
    <m/>
    <m/>
    <m/>
    <m/>
    <m/>
    <s v="SIN CECO"/>
    <s v="NO"/>
    <s v="CITY U_x000a_ 20/10/2015-Productos Asociados de PAYC (Informes, Control de presupuesto y Programación y actas)"/>
    <n v="5"/>
    <n v="5"/>
    <n v="1590"/>
    <n v="1590"/>
    <s v="INT"/>
    <s v="a. Calidad del Contenido-Productos Asociados de PAYC (Informes, Control de presupuesto y Programación y actas)"/>
    <x v="20"/>
  </r>
  <r>
    <n v="4952"/>
    <x v="136"/>
    <x v="13"/>
    <x v="1"/>
    <m/>
    <m/>
    <s v="b. Claridad del Contenido"/>
    <x v="4"/>
    <n v="5"/>
    <s v="SIN FECHA COMO TAL, SE ASIGNA LA INTERMEDIA DEL SEGUNDO SEMESTRE"/>
    <m/>
    <m/>
    <m/>
    <m/>
    <m/>
    <m/>
    <m/>
    <m/>
    <m/>
    <s v="SIN CECO"/>
    <s v="NO"/>
    <s v="CITY U_x000a_ 20/10/2015-Productos Asociados de PAYC (Informes, Control de presupuesto y Programación y actas)"/>
    <n v="5"/>
    <n v="5"/>
    <n v="1590"/>
    <n v="1590"/>
    <s v="INT"/>
    <s v="b. Claridad del Contenido-Productos Asociados de PAYC (Informes, Control de presupuesto y Programación y actas)"/>
    <x v="21"/>
  </r>
  <r>
    <n v="4953"/>
    <x v="136"/>
    <x v="13"/>
    <x v="1"/>
    <m/>
    <m/>
    <s v="c. Oportunidad en la entrega"/>
    <x v="4"/>
    <n v="5"/>
    <s v="SIN FECHA COMO TAL, SE ASIGNA LA INTERMEDIA DEL SEGUNDO SEMESTRE"/>
    <m/>
    <m/>
    <m/>
    <m/>
    <m/>
    <m/>
    <m/>
    <m/>
    <m/>
    <s v="SIN CECO"/>
    <s v="NO"/>
    <s v="CITY U_x000a_ 20/10/2015-Productos Asociados de PAYC (Informes, Control de presupuesto y Programación y actas)"/>
    <n v="5"/>
    <n v="5"/>
    <n v="1590"/>
    <n v="1590"/>
    <s v="INT"/>
    <s v="c. Oportunidad en la entrega-Productos Asociados de PAYC (Informes, Control de presupuesto y Programación y actas)"/>
    <x v="22"/>
  </r>
  <r>
    <n v="4954"/>
    <x v="136"/>
    <x v="13"/>
    <x v="1"/>
    <m/>
    <m/>
    <s v="d. Precisión de la información"/>
    <x v="4"/>
    <n v="5"/>
    <s v="SIN FECHA COMO TAL, SE ASIGNA LA INTERMEDIA DEL SEGUNDO SEMESTRE"/>
    <m/>
    <m/>
    <m/>
    <m/>
    <m/>
    <m/>
    <m/>
    <m/>
    <m/>
    <s v="SIN CECO"/>
    <s v="NO"/>
    <s v="CITY U_x000a_ 20/10/2015-Productos Asociados de PAYC (Informes, Control de presupuesto y Programación y actas)"/>
    <n v="5"/>
    <n v="5"/>
    <n v="1590"/>
    <n v="1590"/>
    <s v="INT"/>
    <s v="d. Precisión de la información-Productos Asociados de PAYC (Informes, Control de presupuesto y Programación y actas)"/>
    <x v="23"/>
  </r>
  <r>
    <n v="4955"/>
    <x v="136"/>
    <x v="13"/>
    <x v="1"/>
    <m/>
    <m/>
    <s v="e. Diagramación"/>
    <x v="4"/>
    <n v="5"/>
    <s v="SIN FECHA COMO TAL, SE ASIGNA LA INTERMEDIA DEL SEGUNDO SEMESTRE"/>
    <m/>
    <m/>
    <m/>
    <m/>
    <m/>
    <m/>
    <m/>
    <m/>
    <m/>
    <s v="SIN CECO"/>
    <s v="NO"/>
    <s v="CITY U_x000a_ 20/10/2015-Productos Asociados de PAYC (Informes, Control de presupuesto y Programación y actas)"/>
    <n v="5"/>
    <n v="5"/>
    <n v="1590"/>
    <n v="1590"/>
    <s v="INT"/>
    <s v="e. Diagramación-Productos Asociados de PAYC (Informes, Control de presupuesto y Programación y actas)"/>
    <x v="24"/>
  </r>
  <r>
    <n v="4956"/>
    <x v="136"/>
    <x v="13"/>
    <x v="1"/>
    <m/>
    <m/>
    <s v="a. Cumplimiento"/>
    <x v="5"/>
    <n v="5"/>
    <s v="SIN FECHA COMO TAL, SE ASIGNA LA INTERMEDIA DEL SEGUNDO SEMESTRE"/>
    <m/>
    <m/>
    <m/>
    <m/>
    <m/>
    <m/>
    <m/>
    <m/>
    <m/>
    <s v="SIN CECO"/>
    <s v="NO"/>
    <s v="CITY U_x000a_ 20/10/2015-Compromisos Pactados"/>
    <n v="5"/>
    <n v="5"/>
    <n v="1590"/>
    <n v="1590"/>
    <s v="INT"/>
    <s v="a. Cumplimiento-Compromisos Pactados"/>
    <x v="25"/>
  </r>
  <r>
    <n v="4957"/>
    <x v="136"/>
    <x v="13"/>
    <x v="1"/>
    <m/>
    <m/>
    <s v="b. Satisface expectativas"/>
    <x v="5"/>
    <n v="5"/>
    <s v="SIN FECHA COMO TAL, SE ASIGNA LA INTERMEDIA DEL SEGUNDO SEMESTRE"/>
    <m/>
    <m/>
    <m/>
    <m/>
    <m/>
    <m/>
    <m/>
    <m/>
    <m/>
    <s v="SIN CECO"/>
    <s v="NO"/>
    <s v="CITY U_x000a_ 20/10/2015-Compromisos Pactados"/>
    <n v="5"/>
    <n v="5"/>
    <n v="1590"/>
    <n v="1590"/>
    <s v="INT"/>
    <s v="b. Satisface expectativas-Compromisos Pactados"/>
    <x v="26"/>
  </r>
  <r>
    <n v="4958"/>
    <x v="136"/>
    <x v="13"/>
    <x v="1"/>
    <m/>
    <m/>
    <s v="c. Calidad de la Información suministrada"/>
    <x v="5"/>
    <n v="5"/>
    <s v="SIN FECHA COMO TAL, SE ASIGNA LA INTERMEDIA DEL SEGUNDO SEMESTRE"/>
    <m/>
    <m/>
    <m/>
    <m/>
    <m/>
    <m/>
    <m/>
    <m/>
    <m/>
    <s v="SIN CECO"/>
    <s v="NO"/>
    <s v="CITY U_x000a_ 20/10/2015-Compromisos Pactados"/>
    <n v="5"/>
    <n v="5"/>
    <n v="1590"/>
    <n v="1590"/>
    <s v="INT"/>
    <s v="c. Calidad de la Información suministrada-Compromisos Pactados"/>
    <x v="27"/>
  </r>
  <r>
    <n v="4959"/>
    <x v="136"/>
    <x v="13"/>
    <x v="1"/>
    <m/>
    <m/>
    <s v="d. Disposición del personal de PAYC a las solicitudes del cliente"/>
    <x v="5"/>
    <n v="5"/>
    <s v="SIN FECHA COMO TAL, SE ASIGNA LA INTERMEDIA DEL SEGUNDO SEMESTRE"/>
    <m/>
    <m/>
    <m/>
    <m/>
    <m/>
    <m/>
    <m/>
    <m/>
    <m/>
    <s v="SIN CECO"/>
    <s v="NO"/>
    <s v="CITY U_x000a_ 20/10/2015-Compromisos Pactados"/>
    <n v="5"/>
    <n v="5"/>
    <n v="1590"/>
    <n v="1590"/>
    <s v="INT"/>
    <s v="d. Disposición del personal de PAYC a las solicitudes del cliente-Compromisos Pactados"/>
    <x v="28"/>
  </r>
  <r>
    <n v="4960"/>
    <x v="136"/>
    <x v="13"/>
    <x v="1"/>
    <m/>
    <m/>
    <s v="e. Coherencia entre lo solicitado y lo entregado"/>
    <x v="5"/>
    <n v="5"/>
    <s v="SIN FECHA COMO TAL, SE ASIGNA LA INTERMEDIA DEL SEGUNDO SEMESTRE"/>
    <m/>
    <m/>
    <m/>
    <m/>
    <m/>
    <m/>
    <m/>
    <m/>
    <m/>
    <s v="SIN CECO"/>
    <s v="NO"/>
    <s v="CITY U_x000a_ 20/10/2015-Compromisos Pactados"/>
    <n v="5"/>
    <n v="5"/>
    <n v="1590"/>
    <n v="1590"/>
    <s v="INT"/>
    <s v="e. Coherencia entre lo solicitado y lo entregado-Compromisos Pactados"/>
    <x v="29"/>
  </r>
  <r>
    <n v="4961"/>
    <x v="136"/>
    <x v="13"/>
    <x v="1"/>
    <m/>
    <m/>
    <s v="Grado de Satisfacción con el Servicio Prestado"/>
    <x v="6"/>
    <n v="5"/>
    <s v="SIN FECHA COMO TAL, SE ASIGNA LA INTERMEDIA DEL SEGUNDO SEMESTRE"/>
    <m/>
    <m/>
    <m/>
    <m/>
    <m/>
    <m/>
    <m/>
    <m/>
    <m/>
    <s v="SIN CECO"/>
    <s v="NO"/>
    <s v="CITY U_x000a_ 20/10/2015-Grado de Satisfacción con el Servicio Prestado"/>
    <n v="5"/>
    <n v="5"/>
    <n v="1590"/>
    <n v="1590"/>
    <s v="INT"/>
    <s v="Grado de Satisfacción con el Servicio Prestado-Grado de Satisfacción con el Servicio Prestado"/>
    <x v="30"/>
  </r>
  <r>
    <n v="4962"/>
    <x v="136"/>
    <x v="13"/>
    <x v="1"/>
    <m/>
    <m/>
    <s v="Posibilidad de Volver a Contratar con PAYC"/>
    <x v="7"/>
    <n v="5"/>
    <s v="SIN FECHA COMO TAL, SE ASIGNA LA INTERMEDIA DEL SEGUNDO SEMESTRE"/>
    <m/>
    <m/>
    <m/>
    <m/>
    <m/>
    <m/>
    <m/>
    <m/>
    <m/>
    <s v="SIN CECO"/>
    <s v="NO"/>
    <s v="CITY U_x000a_ 20/10/2015-Posibilidad de Volver a Contratar con PAYC"/>
    <n v="5"/>
    <n v="5"/>
    <n v="1590"/>
    <n v="1590"/>
    <s v="INT"/>
    <s v="Posibilidad de Volver a Contratar con PAYC-Posibilidad de Volver a Contratar con PAYC"/>
    <x v="31"/>
  </r>
  <r>
    <n v="4963"/>
    <x v="136"/>
    <x v="13"/>
    <x v="1"/>
    <m/>
    <m/>
    <s v="Principales fortalezas en el servicio que presta PAYC"/>
    <x v="8"/>
    <m/>
    <s v="SIN FECHA COMO TAL, SE ASIGNA LA INTERMEDIA DEL SEGUNDO SEMESTRE"/>
    <m/>
    <m/>
    <m/>
    <m/>
    <m/>
    <m/>
    <m/>
    <m/>
    <m/>
    <s v="SIN CECO"/>
    <s v="NO"/>
    <s v="CITY U_x000a_ 20/10/2015-Fortalezas PAYC"/>
    <n v="0"/>
    <n v="0"/>
    <n v="1590"/>
    <n v="1590"/>
    <s v="INT"/>
    <s v="Principales fortalezas en el servicio que presta PAYC-Fortalezas PAYC"/>
    <x v="32"/>
  </r>
  <r>
    <n v="4964"/>
    <x v="136"/>
    <x v="13"/>
    <x v="1"/>
    <m/>
    <m/>
    <s v="Principales debilidades en el servicio que presta PAYC"/>
    <x v="9"/>
    <m/>
    <s v="SIN FECHA COMO TAL, SE ASIGNA LA INTERMEDIA DEL SEGUNDO SEMESTRE"/>
    <m/>
    <m/>
    <m/>
    <m/>
    <m/>
    <m/>
    <m/>
    <m/>
    <m/>
    <s v="SIN CECO"/>
    <s v="NO"/>
    <s v="CITY U_x000a_ 20/10/2015-Debilidades PAYC"/>
    <n v="0"/>
    <n v="0"/>
    <n v="1590"/>
    <n v="1590"/>
    <s v="INT"/>
    <s v="Principales debilidades en el servicio que presta PAYC-Debilidades PAYC"/>
    <x v="33"/>
  </r>
  <r>
    <n v="4965"/>
    <x v="137"/>
    <x v="14"/>
    <x v="0"/>
    <m/>
    <m/>
    <s v="a. Conocimiento específico de temas aplicables al proyecto"/>
    <x v="0"/>
    <n v="5"/>
    <s v="SIN FECHA COMO TAL, SE ASIGNA LA INTERMEDIA DEL SEGUNDO SEMESTRE"/>
    <m/>
    <m/>
    <m/>
    <m/>
    <m/>
    <m/>
    <m/>
    <m/>
    <m/>
    <n v="1227"/>
    <s v="SI"/>
    <s v="1227 - ESTACIÓN DE POLICÍA UNIANDES-Soporte Técnico"/>
    <n v="5"/>
    <n v="5"/>
    <s v="SIN CECO"/>
    <n v="1227"/>
    <s v="GER"/>
    <s v="a. Conocimiento específico de temas aplicables al proyecto-Soporte Técnico"/>
    <x v="0"/>
  </r>
  <r>
    <n v="4966"/>
    <x v="137"/>
    <x v="14"/>
    <x v="0"/>
    <m/>
    <m/>
    <s v="b. Idoneidad y Calidad del soporte"/>
    <x v="0"/>
    <n v="4"/>
    <s v="SIN FECHA COMO TAL, SE ASIGNA LA INTERMEDIA DEL SEGUNDO SEMESTRE"/>
    <m/>
    <m/>
    <m/>
    <m/>
    <m/>
    <m/>
    <m/>
    <m/>
    <m/>
    <n v="1227"/>
    <s v="SI"/>
    <s v="1227 - ESTACIÓN DE POLICÍA UNIANDES-Soporte Técnico"/>
    <n v="4"/>
    <n v="4"/>
    <s v="SIN CECO"/>
    <n v="1227"/>
    <s v="GER"/>
    <s v="b. Idoneidad y Calidad del soporte-Soporte Técnico"/>
    <x v="1"/>
  </r>
  <r>
    <n v="4967"/>
    <x v="137"/>
    <x v="14"/>
    <x v="0"/>
    <m/>
    <m/>
    <s v="c. Cumplimiento de especificaciones técnicas de construcción"/>
    <x v="0"/>
    <n v="5"/>
    <s v="SIN FECHA COMO TAL, SE ASIGNA LA INTERMEDIA DEL SEGUNDO SEMESTRE"/>
    <m/>
    <m/>
    <m/>
    <m/>
    <m/>
    <m/>
    <m/>
    <m/>
    <m/>
    <n v="1227"/>
    <s v="SI"/>
    <s v="1227 - ESTACIÓN DE POLICÍA UNIANDES-Soporte Técnico"/>
    <n v="5"/>
    <n v="5"/>
    <s v="SIN CECO"/>
    <n v="1227"/>
    <s v="GER"/>
    <s v="c. Cumplimiento de especificaciones técnicas de construcción-Soporte Técnico"/>
    <x v="2"/>
  </r>
  <r>
    <n v="4968"/>
    <x v="137"/>
    <x v="14"/>
    <x v="0"/>
    <m/>
    <m/>
    <s v="d. Confiabilidad de los conceptos aplicados"/>
    <x v="0"/>
    <n v="5"/>
    <s v="SIN FECHA COMO TAL, SE ASIGNA LA INTERMEDIA DEL SEGUNDO SEMESTRE"/>
    <m/>
    <m/>
    <m/>
    <m/>
    <m/>
    <m/>
    <m/>
    <m/>
    <m/>
    <n v="1227"/>
    <s v="SI"/>
    <s v="1227 - ESTACIÓN DE POLICÍA UNIANDES-Soporte Técnico"/>
    <n v="5"/>
    <n v="5"/>
    <s v="SIN CECO"/>
    <n v="1227"/>
    <s v="GER"/>
    <s v="d. Confiabilidad de los conceptos aplicados-Soporte Técnico"/>
    <x v="3"/>
  </r>
  <r>
    <n v="4969"/>
    <x v="137"/>
    <x v="14"/>
    <x v="0"/>
    <m/>
    <m/>
    <s v="e. Oportunidad en entrega de información o requerimientos"/>
    <x v="0"/>
    <n v="3"/>
    <s v="SIN FECHA COMO TAL, SE ASIGNA LA INTERMEDIA DEL SEGUNDO SEMESTRE"/>
    <m/>
    <m/>
    <m/>
    <m/>
    <m/>
    <m/>
    <m/>
    <m/>
    <m/>
    <n v="1227"/>
    <s v="SI"/>
    <s v="1227 - ESTACIÓN DE POLICÍA UNIANDES-Soporte Técnico"/>
    <n v="3"/>
    <n v="3"/>
    <s v="SIN CECO"/>
    <n v="1227"/>
    <s v="GER"/>
    <s v="e. Oportunidad en entrega de información o requerimientos-Soporte Técnico"/>
    <x v="4"/>
  </r>
  <r>
    <n v="4970"/>
    <x v="137"/>
    <x v="14"/>
    <x v="0"/>
    <m/>
    <m/>
    <s v="a. Oportunidad de la gestión en obra"/>
    <x v="1"/>
    <n v="3"/>
    <s v="SIN FECHA COMO TAL, SE ASIGNA LA INTERMEDIA DEL SEGUNDO SEMESTRE"/>
    <m/>
    <m/>
    <m/>
    <m/>
    <m/>
    <m/>
    <m/>
    <m/>
    <m/>
    <n v="1227"/>
    <s v="SI"/>
    <s v="1227 - ESTACIÓN DE POLICÍA UNIANDES-Soporte Administrativo"/>
    <n v="3"/>
    <n v="3"/>
    <s v="SIN CECO"/>
    <n v="1227"/>
    <s v="GER"/>
    <s v="a. Oportunidad de la gestión en obra-Soporte Administrativo"/>
    <x v="5"/>
  </r>
  <r>
    <n v="4971"/>
    <x v="137"/>
    <x v="14"/>
    <x v="0"/>
    <m/>
    <m/>
    <s v="b. Manejo administrativo del proyecto"/>
    <x v="1"/>
    <n v="4"/>
    <s v="SIN FECHA COMO TAL, SE ASIGNA LA INTERMEDIA DEL SEGUNDO SEMESTRE"/>
    <m/>
    <m/>
    <m/>
    <m/>
    <m/>
    <m/>
    <m/>
    <m/>
    <m/>
    <n v="1227"/>
    <s v="SI"/>
    <s v="1227 - ESTACIÓN DE POLICÍA UNIANDES-Soporte Administrativo"/>
    <n v="4"/>
    <n v="4"/>
    <s v="SIN CECO"/>
    <n v="1227"/>
    <s v="GER"/>
    <s v="b. Manejo administrativo del proyecto-Soporte Administrativo"/>
    <x v="6"/>
  </r>
  <r>
    <n v="4972"/>
    <x v="137"/>
    <x v="14"/>
    <x v="0"/>
    <m/>
    <m/>
    <s v="c. Información clara y veraz sobre la administración de proyecto"/>
    <x v="1"/>
    <n v="4"/>
    <s v="SIN FECHA COMO TAL, SE ASIGNA LA INTERMEDIA DEL SEGUNDO SEMESTRE"/>
    <m/>
    <m/>
    <m/>
    <m/>
    <m/>
    <m/>
    <m/>
    <m/>
    <m/>
    <n v="1227"/>
    <s v="SI"/>
    <s v="1227 - ESTACIÓN DE POLICÍA UNIANDES-Soporte Administrativo"/>
    <n v="4"/>
    <n v="4"/>
    <s v="SIN CECO"/>
    <n v="1227"/>
    <s v="GER"/>
    <s v="c. Información clara y veraz sobre la administración de proyecto-Soporte Administrativo"/>
    <x v="7"/>
  </r>
  <r>
    <n v="4973"/>
    <x v="137"/>
    <x v="14"/>
    <x v="0"/>
    <m/>
    <m/>
    <s v="d. Cumplimientos con expectativas del cliente"/>
    <x v="1"/>
    <n v="4"/>
    <s v="SIN FECHA COMO TAL, SE ASIGNA LA INTERMEDIA DEL SEGUNDO SEMESTRE"/>
    <m/>
    <m/>
    <m/>
    <m/>
    <m/>
    <m/>
    <m/>
    <m/>
    <m/>
    <n v="1227"/>
    <s v="SI"/>
    <s v="1227 - ESTACIÓN DE POLICÍA UNIANDES-Soporte Administrativo"/>
    <n v="4"/>
    <n v="4"/>
    <s v="SIN CECO"/>
    <n v="1227"/>
    <s v="GER"/>
    <s v="d. Cumplimientos con expectativas del cliente-Soporte Administrativo"/>
    <x v="8"/>
  </r>
  <r>
    <n v="4974"/>
    <x v="137"/>
    <x v="14"/>
    <x v="0"/>
    <m/>
    <m/>
    <s v="e. Control de presupuesto"/>
    <x v="1"/>
    <n v="4"/>
    <s v="SIN FECHA COMO TAL, SE ASIGNA LA INTERMEDIA DEL SEGUNDO SEMESTRE"/>
    <m/>
    <m/>
    <m/>
    <m/>
    <m/>
    <m/>
    <m/>
    <m/>
    <m/>
    <n v="1227"/>
    <s v="SI"/>
    <s v="1227 - ESTACIÓN DE POLICÍA UNIANDES-Soporte Administrativo"/>
    <n v="4"/>
    <n v="4"/>
    <s v="SIN CECO"/>
    <n v="1227"/>
    <s v="GER"/>
    <s v="e. Control de presupuesto-Soporte Administrativo"/>
    <x v="9"/>
  </r>
  <r>
    <n v="4975"/>
    <x v="137"/>
    <x v="14"/>
    <x v="0"/>
    <m/>
    <m/>
    <s v="a. Apoyo y presencia en el proyecto"/>
    <x v="2"/>
    <n v="5"/>
    <s v="SIN FECHA COMO TAL, SE ASIGNA LA INTERMEDIA DEL SEGUNDO SEMESTRE"/>
    <m/>
    <m/>
    <m/>
    <m/>
    <m/>
    <m/>
    <m/>
    <m/>
    <m/>
    <n v="1227"/>
    <s v="SI"/>
    <s v="1227 - ESTACIÓN DE POLICÍA UNIANDES-Soporte Directivo (Coordinador y Gerencia)"/>
    <n v="5"/>
    <n v="5"/>
    <s v="SIN CECO"/>
    <n v="1227"/>
    <s v="GER"/>
    <s v="a. Apoyo y presencia en el proyecto-Soporte Directivo (Coordinador y Gerencia)"/>
    <x v="10"/>
  </r>
  <r>
    <n v="4976"/>
    <x v="137"/>
    <x v="14"/>
    <x v="0"/>
    <m/>
    <m/>
    <s v="b. Conocimiento del proyecto"/>
    <x v="2"/>
    <n v="5"/>
    <s v="SIN FECHA COMO TAL, SE ASIGNA LA INTERMEDIA DEL SEGUNDO SEMESTRE"/>
    <m/>
    <m/>
    <m/>
    <m/>
    <m/>
    <m/>
    <m/>
    <m/>
    <m/>
    <n v="1227"/>
    <s v="SI"/>
    <s v="1227 - ESTACIÓN DE POLICÍA UNIANDES-Soporte Directivo (Coordinador y Gerencia)"/>
    <n v="5"/>
    <n v="5"/>
    <s v="SIN CECO"/>
    <n v="1227"/>
    <s v="GER"/>
    <s v="b. Conocimiento del proyecto-Soporte Directivo (Coordinador y Gerencia)"/>
    <x v="11"/>
  </r>
  <r>
    <n v="4977"/>
    <x v="137"/>
    <x v="14"/>
    <x v="0"/>
    <m/>
    <m/>
    <s v="c. Planteamiento de soluciones y manejo de conflictos"/>
    <x v="2"/>
    <n v="5"/>
    <s v="SIN FECHA COMO TAL, SE ASIGNA LA INTERMEDIA DEL SEGUNDO SEMESTRE"/>
    <m/>
    <m/>
    <m/>
    <m/>
    <m/>
    <m/>
    <m/>
    <m/>
    <m/>
    <n v="1227"/>
    <s v="SI"/>
    <s v="1227 - ESTACIÓN DE POLICÍA UNIANDES-Soporte Directivo (Coordinador y Gerencia)"/>
    <n v="5"/>
    <n v="5"/>
    <s v="SIN CECO"/>
    <n v="1227"/>
    <s v="GER"/>
    <s v="c. Planteamiento de soluciones y manejo de conflictos-Soporte Directivo (Coordinador y Gerencia)"/>
    <x v="12"/>
  </r>
  <r>
    <n v="4978"/>
    <x v="137"/>
    <x v="14"/>
    <x v="0"/>
    <m/>
    <m/>
    <s v="d. Cumplimiento de compromisos"/>
    <x v="2"/>
    <n v="4"/>
    <s v="SIN FECHA COMO TAL, SE ASIGNA LA INTERMEDIA DEL SEGUNDO SEMESTRE"/>
    <m/>
    <m/>
    <m/>
    <m/>
    <m/>
    <m/>
    <m/>
    <m/>
    <m/>
    <n v="1227"/>
    <s v="SI"/>
    <s v="1227 - ESTACIÓN DE POLICÍA UNIANDES-Soporte Directivo (Coordinador y Gerencia)"/>
    <n v="4"/>
    <n v="4"/>
    <s v="SIN CECO"/>
    <n v="1227"/>
    <s v="GER"/>
    <s v="d. Cumplimiento de compromisos-Soporte Directivo (Coordinador y Gerencia)"/>
    <x v="13"/>
  </r>
  <r>
    <n v="4979"/>
    <x v="137"/>
    <x v="14"/>
    <x v="0"/>
    <m/>
    <m/>
    <s v="e. Manejo del cliente"/>
    <x v="2"/>
    <n v="5"/>
    <s v="SIN FECHA COMO TAL, SE ASIGNA LA INTERMEDIA DEL SEGUNDO SEMESTRE"/>
    <m/>
    <m/>
    <m/>
    <m/>
    <m/>
    <m/>
    <m/>
    <m/>
    <m/>
    <n v="1227"/>
    <s v="SI"/>
    <s v="1227 - ESTACIÓN DE POLICÍA UNIANDES-Soporte Directivo (Coordinador y Gerencia)"/>
    <n v="5"/>
    <n v="5"/>
    <s v="SIN CECO"/>
    <n v="1227"/>
    <s v="GER"/>
    <s v="e. Manejo del cliente-Soporte Directivo (Coordinador y Gerencia)"/>
    <x v="14"/>
  </r>
  <r>
    <n v="4980"/>
    <x v="137"/>
    <x v="14"/>
    <x v="0"/>
    <m/>
    <m/>
    <s v="a. Idoneidad del personal"/>
    <x v="3"/>
    <n v="4"/>
    <s v="SIN FECHA COMO TAL, SE ASIGNA LA INTERMEDIA DEL SEGUNDO SEMESTRE"/>
    <m/>
    <m/>
    <m/>
    <m/>
    <m/>
    <m/>
    <m/>
    <m/>
    <m/>
    <n v="1227"/>
    <s v="SI"/>
    <s v="1227 - ESTACIÓN DE POLICÍA UNIANDES-Personal que presta el servicio en obra"/>
    <n v="4"/>
    <n v="4"/>
    <s v="SIN CECO"/>
    <n v="1227"/>
    <s v="GER"/>
    <s v="a. Idoneidad del personal-Personal que presta el servicio en obra"/>
    <x v="15"/>
  </r>
  <r>
    <n v="4981"/>
    <x v="137"/>
    <x v="14"/>
    <x v="0"/>
    <m/>
    <m/>
    <s v="b. Oportuna atención al cliente"/>
    <x v="3"/>
    <n v="4"/>
    <s v="SIN FECHA COMO TAL, SE ASIGNA LA INTERMEDIA DEL SEGUNDO SEMESTRE"/>
    <m/>
    <m/>
    <m/>
    <m/>
    <m/>
    <m/>
    <m/>
    <m/>
    <m/>
    <n v="1227"/>
    <s v="SI"/>
    <s v="1227 - ESTACIÓN DE POLICÍA UNIANDES-Personal que presta el servicio en obra"/>
    <n v="4"/>
    <n v="4"/>
    <s v="SIN CECO"/>
    <n v="1227"/>
    <s v="GER"/>
    <s v="b. Oportuna atención al cliente-Personal que presta el servicio en obra"/>
    <x v="16"/>
  </r>
  <r>
    <n v="4982"/>
    <x v="137"/>
    <x v="14"/>
    <x v="0"/>
    <m/>
    <m/>
    <s v="c. Compromiso con el proyecto"/>
    <x v="3"/>
    <n v="4"/>
    <s v="SIN FECHA COMO TAL, SE ASIGNA LA INTERMEDIA DEL SEGUNDO SEMESTRE"/>
    <m/>
    <m/>
    <m/>
    <m/>
    <m/>
    <m/>
    <m/>
    <m/>
    <m/>
    <n v="1227"/>
    <s v="SI"/>
    <s v="1227 - ESTACIÓN DE POLICÍA UNIANDES-Personal que presta el servicio en obra"/>
    <n v="4"/>
    <n v="4"/>
    <s v="SIN CECO"/>
    <n v="1227"/>
    <s v="GER"/>
    <s v="c. Compromiso con el proyecto-Personal que presta el servicio en obra"/>
    <x v="17"/>
  </r>
  <r>
    <n v="4983"/>
    <x v="137"/>
    <x v="14"/>
    <x v="0"/>
    <m/>
    <m/>
    <s v="d. Cumplimiento de compromisos"/>
    <x v="3"/>
    <n v="4"/>
    <s v="SIN FECHA COMO TAL, SE ASIGNA LA INTERMEDIA DEL SEGUNDO SEMESTRE"/>
    <m/>
    <m/>
    <m/>
    <m/>
    <m/>
    <m/>
    <m/>
    <m/>
    <m/>
    <n v="1227"/>
    <s v="SI"/>
    <s v="1227 - ESTACIÓN DE POLICÍA UNIANDES-Personal que presta el servicio en obra"/>
    <n v="4"/>
    <n v="4"/>
    <s v="SIN CECO"/>
    <n v="1227"/>
    <s v="GER"/>
    <s v="d. Cumplimiento de compromisos-Personal que presta el servicio en obra"/>
    <x v="18"/>
  </r>
  <r>
    <n v="4984"/>
    <x v="137"/>
    <x v="14"/>
    <x v="0"/>
    <m/>
    <m/>
    <s v="e. Proactividad en desarrollo de funciones"/>
    <x v="3"/>
    <n v="3"/>
    <s v="SIN FECHA COMO TAL, SE ASIGNA LA INTERMEDIA DEL SEGUNDO SEMESTRE"/>
    <m/>
    <m/>
    <m/>
    <m/>
    <m/>
    <m/>
    <m/>
    <m/>
    <m/>
    <n v="1227"/>
    <s v="SI"/>
    <s v="1227 - ESTACIÓN DE POLICÍA UNIANDES-Personal que presta el servicio en obra"/>
    <n v="3"/>
    <n v="3"/>
    <s v="SIN CECO"/>
    <n v="1227"/>
    <s v="GER"/>
    <s v="e. Proactividad en desarrollo de funciones-Personal que presta el servicio en obra"/>
    <x v="19"/>
  </r>
  <r>
    <n v="4985"/>
    <x v="137"/>
    <x v="14"/>
    <x v="0"/>
    <m/>
    <m/>
    <s v="a. Calidad del Contenido"/>
    <x v="4"/>
    <n v="4"/>
    <s v="SIN FECHA COMO TAL, SE ASIGNA LA INTERMEDIA DEL SEGUNDO SEMESTRE"/>
    <m/>
    <m/>
    <m/>
    <m/>
    <m/>
    <m/>
    <m/>
    <m/>
    <m/>
    <n v="1227"/>
    <s v="SI"/>
    <s v="1227 - ESTACIÓN DE POLICÍA UNIANDES-Productos Asociados de PAYC (Informes, Control de presupuesto y Programación y actas)"/>
    <n v="4"/>
    <n v="4"/>
    <s v="SIN CECO"/>
    <n v="1227"/>
    <s v="GER"/>
    <s v="a. Calidad del Contenido-Productos Asociados de PAYC (Informes, Control de presupuesto y Programación y actas)"/>
    <x v="20"/>
  </r>
  <r>
    <n v="4986"/>
    <x v="137"/>
    <x v="14"/>
    <x v="0"/>
    <m/>
    <m/>
    <s v="b. Claridad del Contenido"/>
    <x v="4"/>
    <n v="3"/>
    <s v="SIN FECHA COMO TAL, SE ASIGNA LA INTERMEDIA DEL SEGUNDO SEMESTRE"/>
    <m/>
    <m/>
    <m/>
    <m/>
    <m/>
    <m/>
    <m/>
    <m/>
    <m/>
    <n v="1227"/>
    <s v="SI"/>
    <s v="1227 - ESTACIÓN DE POLICÍA UNIANDES-Productos Asociados de PAYC (Informes, Control de presupuesto y Programación y actas)"/>
    <n v="3"/>
    <n v="3"/>
    <s v="SIN CECO"/>
    <n v="1227"/>
    <s v="GER"/>
    <s v="b. Claridad del Contenido-Productos Asociados de PAYC (Informes, Control de presupuesto y Programación y actas)"/>
    <x v="21"/>
  </r>
  <r>
    <n v="4987"/>
    <x v="137"/>
    <x v="14"/>
    <x v="0"/>
    <m/>
    <m/>
    <s v="c. Oportunidad en la entrega"/>
    <x v="4"/>
    <n v="4"/>
    <s v="SIN FECHA COMO TAL, SE ASIGNA LA INTERMEDIA DEL SEGUNDO SEMESTRE"/>
    <m/>
    <m/>
    <m/>
    <m/>
    <m/>
    <m/>
    <m/>
    <m/>
    <m/>
    <n v="1227"/>
    <s v="SI"/>
    <s v="1227 - ESTACIÓN DE POLICÍA UNIANDES-Productos Asociados de PAYC (Informes, Control de presupuesto y Programación y actas)"/>
    <n v="4"/>
    <n v="4"/>
    <s v="SIN CECO"/>
    <n v="1227"/>
    <s v="GER"/>
    <s v="c. Oportunidad en la entrega-Productos Asociados de PAYC (Informes, Control de presupuesto y Programación y actas)"/>
    <x v="22"/>
  </r>
  <r>
    <n v="4988"/>
    <x v="137"/>
    <x v="14"/>
    <x v="0"/>
    <m/>
    <m/>
    <s v="d. Precisión de la información"/>
    <x v="4"/>
    <n v="4"/>
    <s v="SIN FECHA COMO TAL, SE ASIGNA LA INTERMEDIA DEL SEGUNDO SEMESTRE"/>
    <m/>
    <m/>
    <m/>
    <m/>
    <m/>
    <m/>
    <m/>
    <m/>
    <m/>
    <n v="1227"/>
    <s v="SI"/>
    <s v="1227 - ESTACIÓN DE POLICÍA UNIANDES-Productos Asociados de PAYC (Informes, Control de presupuesto y Programación y actas)"/>
    <n v="4"/>
    <n v="4"/>
    <s v="SIN CECO"/>
    <n v="1227"/>
    <s v="GER"/>
    <s v="d. Precisión de la información-Productos Asociados de PAYC (Informes, Control de presupuesto y Programación y actas)"/>
    <x v="23"/>
  </r>
  <r>
    <n v="4989"/>
    <x v="137"/>
    <x v="14"/>
    <x v="0"/>
    <m/>
    <m/>
    <s v="e. Diagramación"/>
    <x v="4"/>
    <n v="3"/>
    <s v="SIN FECHA COMO TAL, SE ASIGNA LA INTERMEDIA DEL SEGUNDO SEMESTRE"/>
    <m/>
    <m/>
    <m/>
    <m/>
    <m/>
    <m/>
    <m/>
    <m/>
    <m/>
    <n v="1227"/>
    <s v="SI"/>
    <s v="1227 - ESTACIÓN DE POLICÍA UNIANDES-Productos Asociados de PAYC (Informes, Control de presupuesto y Programación y actas)"/>
    <n v="3"/>
    <n v="3"/>
    <s v="SIN CECO"/>
    <n v="1227"/>
    <s v="GER"/>
    <s v="e. Diagramación-Productos Asociados de PAYC (Informes, Control de presupuesto y Programación y actas)"/>
    <x v="24"/>
  </r>
  <r>
    <n v="4990"/>
    <x v="137"/>
    <x v="14"/>
    <x v="0"/>
    <m/>
    <m/>
    <s v="a. Cumplimiento"/>
    <x v="5"/>
    <n v="4"/>
    <s v="SIN FECHA COMO TAL, SE ASIGNA LA INTERMEDIA DEL SEGUNDO SEMESTRE"/>
    <m/>
    <m/>
    <m/>
    <m/>
    <m/>
    <m/>
    <m/>
    <m/>
    <m/>
    <n v="1227"/>
    <s v="SI"/>
    <s v="1227 - ESTACIÓN DE POLICÍA UNIANDES-Compromisos Pactados"/>
    <n v="4"/>
    <n v="4"/>
    <s v="SIN CECO"/>
    <n v="1227"/>
    <s v="GER"/>
    <s v="a. Cumplimiento-Compromisos Pactados"/>
    <x v="25"/>
  </r>
  <r>
    <n v="4991"/>
    <x v="137"/>
    <x v="14"/>
    <x v="0"/>
    <m/>
    <m/>
    <s v="b. Satisface expectativas"/>
    <x v="5"/>
    <n v="4"/>
    <s v="SIN FECHA COMO TAL, SE ASIGNA LA INTERMEDIA DEL SEGUNDO SEMESTRE"/>
    <m/>
    <m/>
    <m/>
    <m/>
    <m/>
    <m/>
    <m/>
    <m/>
    <m/>
    <n v="1227"/>
    <s v="SI"/>
    <s v="1227 - ESTACIÓN DE POLICÍA UNIANDES-Compromisos Pactados"/>
    <n v="4"/>
    <n v="4"/>
    <s v="SIN CECO"/>
    <n v="1227"/>
    <s v="GER"/>
    <s v="b. Satisface expectativas-Compromisos Pactados"/>
    <x v="26"/>
  </r>
  <r>
    <n v="4992"/>
    <x v="137"/>
    <x v="14"/>
    <x v="0"/>
    <m/>
    <m/>
    <s v="c. Calidad de la Información suministrada"/>
    <x v="5"/>
    <n v="4"/>
    <s v="SIN FECHA COMO TAL, SE ASIGNA LA INTERMEDIA DEL SEGUNDO SEMESTRE"/>
    <m/>
    <m/>
    <m/>
    <m/>
    <m/>
    <m/>
    <m/>
    <m/>
    <m/>
    <n v="1227"/>
    <s v="SI"/>
    <s v="1227 - ESTACIÓN DE POLICÍA UNIANDES-Compromisos Pactados"/>
    <n v="4"/>
    <n v="4"/>
    <s v="SIN CECO"/>
    <n v="1227"/>
    <s v="GER"/>
    <s v="c. Calidad de la Información suministrada-Compromisos Pactados"/>
    <x v="27"/>
  </r>
  <r>
    <n v="4993"/>
    <x v="137"/>
    <x v="14"/>
    <x v="0"/>
    <m/>
    <m/>
    <s v="d. Disposición del personal de PAYC a las solicitudes del cliente"/>
    <x v="5"/>
    <n v="3"/>
    <s v="SIN FECHA COMO TAL, SE ASIGNA LA INTERMEDIA DEL SEGUNDO SEMESTRE"/>
    <m/>
    <m/>
    <m/>
    <m/>
    <m/>
    <m/>
    <m/>
    <m/>
    <m/>
    <n v="1227"/>
    <s v="SI"/>
    <s v="1227 - ESTACIÓN DE POLICÍA UNIANDES-Compromisos Pactados"/>
    <n v="3"/>
    <n v="3"/>
    <s v="SIN CECO"/>
    <n v="1227"/>
    <s v="GER"/>
    <s v="d. Disposición del personal de PAYC a las solicitudes del cliente-Compromisos Pactados"/>
    <x v="28"/>
  </r>
  <r>
    <n v="4994"/>
    <x v="137"/>
    <x v="14"/>
    <x v="0"/>
    <m/>
    <m/>
    <s v="e. Coherencia entre lo solicitado y lo entregado"/>
    <x v="5"/>
    <n v="3"/>
    <s v="SIN FECHA COMO TAL, SE ASIGNA LA INTERMEDIA DEL SEGUNDO SEMESTRE"/>
    <m/>
    <m/>
    <m/>
    <m/>
    <m/>
    <m/>
    <m/>
    <m/>
    <m/>
    <n v="1227"/>
    <s v="SI"/>
    <s v="1227 - ESTACIÓN DE POLICÍA UNIANDES-Compromisos Pactados"/>
    <n v="3"/>
    <n v="3"/>
    <s v="SIN CECO"/>
    <n v="1227"/>
    <s v="GER"/>
    <s v="e. Coherencia entre lo solicitado y lo entregado-Compromisos Pactados"/>
    <x v="29"/>
  </r>
  <r>
    <n v="4995"/>
    <x v="137"/>
    <x v="14"/>
    <x v="0"/>
    <m/>
    <m/>
    <s v="Grado de Satisfacción con el Servicio Prestado"/>
    <x v="6"/>
    <n v="4"/>
    <s v="SIN FECHA COMO TAL, SE ASIGNA LA INTERMEDIA DEL SEGUNDO SEMESTRE"/>
    <m/>
    <m/>
    <m/>
    <m/>
    <m/>
    <m/>
    <m/>
    <m/>
    <m/>
    <n v="1227"/>
    <s v="SI"/>
    <s v="1227 - ESTACIÓN DE POLICÍA UNIANDES-Grado de Satisfacción con el Servicio Prestado"/>
    <n v="4"/>
    <n v="4"/>
    <s v="SIN CECO"/>
    <n v="1227"/>
    <s v="GER"/>
    <s v="Grado de Satisfacción con el Servicio Prestado-Grado de Satisfacción con el Servicio Prestado"/>
    <x v="30"/>
  </r>
  <r>
    <n v="4996"/>
    <x v="137"/>
    <x v="14"/>
    <x v="0"/>
    <m/>
    <m/>
    <s v="Posibilidad de Volver a Contratar con PAYC"/>
    <x v="7"/>
    <n v="3"/>
    <s v="SIN FECHA COMO TAL, SE ASIGNA LA INTERMEDIA DEL SEGUNDO SEMESTRE"/>
    <m/>
    <m/>
    <m/>
    <m/>
    <m/>
    <m/>
    <m/>
    <m/>
    <m/>
    <n v="1227"/>
    <s v="SI"/>
    <s v="1227 - ESTACIÓN DE POLICÍA UNIANDES-Posibilidad de Volver a Contratar con PAYC"/>
    <n v="3"/>
    <n v="3"/>
    <s v="SIN CECO"/>
    <n v="1227"/>
    <s v="GER"/>
    <s v="Posibilidad de Volver a Contratar con PAYC-Posibilidad de Volver a Contratar con PAYC"/>
    <x v="31"/>
  </r>
  <r>
    <n v="4997"/>
    <x v="137"/>
    <x v="14"/>
    <x v="0"/>
    <m/>
    <m/>
    <s v="Principales fortalezas en el servicio que presta PAYC"/>
    <x v="8"/>
    <s v="Conocimiento del sector de la construcción-Experiencia en desarrollos de proyectos complejos y de gran envergadura-Seguimiento gerencial a los proyectos-"/>
    <s v="SIN FECHA COMO TAL, SE ASIGNA LA INTERMEDIA DEL SEGUNDO SEMESTRE"/>
    <s v="EXPERIENCIA PAYC"/>
    <s v="SEGUIMIENTO"/>
    <m/>
    <m/>
    <m/>
    <m/>
    <m/>
    <m/>
    <m/>
    <n v="1227"/>
    <s v="SI"/>
    <s v="1227 - ESTACIÓN DE POLICÍA UNIANDES-Fortalezas PAYC"/>
    <s v="Conocimiento del sector de la construcción-Experiencia en desarrollos de proyectos complejos y de gran envergadura-Seguimiento gerencial a los proyectos-"/>
    <n v="0"/>
    <s v="SIN CECO"/>
    <n v="1227"/>
    <s v="GER"/>
    <s v="Principales fortalezas en el servicio que presta PAYC-Fortalezas PAYC"/>
    <x v="32"/>
  </r>
  <r>
    <n v="4998"/>
    <x v="137"/>
    <x v="14"/>
    <x v="0"/>
    <m/>
    <m/>
    <s v="Principales debilidades en el servicio que presta PAYC"/>
    <x v="9"/>
    <s v="Rotación de personal-Aseguramiento de la efectividad de sus comunicaciones-Algunos procesos lentos y engorrosos-Uso de tecnología-"/>
    <s v="SIN FECHA COMO TAL, SE ASIGNA LA INTERMEDIA DEL SEGUNDO SEMESTRE"/>
    <s v="ROTACIÓN DE PERSONAL"/>
    <s v="ASEGURAMIENTO COMUNICACIONES"/>
    <m/>
    <m/>
    <m/>
    <m/>
    <m/>
    <m/>
    <m/>
    <n v="1227"/>
    <s v="SI"/>
    <s v="1227 - ESTACIÓN DE POLICÍA UNIANDES-Debilidades PAYC"/>
    <s v="Rotación de personal-Aseguramiento de la efectividad de sus comunicaciones-Algunos procesos lentos y engorrosos-Uso de tecnología-"/>
    <n v="0"/>
    <s v="SIN CECO"/>
    <n v="1227"/>
    <s v="GER"/>
    <s v="Principales debilidades en el servicio que presta PAYC-Debilidades PAYC"/>
    <x v="33"/>
  </r>
  <r>
    <n v="4999"/>
    <x v="138"/>
    <x v="14"/>
    <x v="0"/>
    <m/>
    <m/>
    <s v="a. Conocimiento específico de temas aplicables al proyecto"/>
    <x v="0"/>
    <n v="4"/>
    <s v="SIN FECHA COMO TAL, SE ASIGNA LA INTERMEDIA DEL SEGUNDO SEMESTRE"/>
    <m/>
    <m/>
    <m/>
    <m/>
    <m/>
    <m/>
    <m/>
    <m/>
    <m/>
    <n v="1289"/>
    <s v="SI"/>
    <s v="1289 - HOSPITAL UNIVERSITARIO FUNDACIÓN SANTA FE-Soporte Técnico"/>
    <n v="4"/>
    <n v="4"/>
    <s v="SIN CECO"/>
    <n v="1289"/>
    <s v="GER"/>
    <s v="a. Conocimiento específico de temas aplicables al proyecto-Soporte Técnico"/>
    <x v="0"/>
  </r>
  <r>
    <n v="5000"/>
    <x v="138"/>
    <x v="14"/>
    <x v="0"/>
    <m/>
    <m/>
    <s v="b. Idoneidad y Calidad del soporte"/>
    <x v="0"/>
    <n v="4"/>
    <s v="SIN FECHA COMO TAL, SE ASIGNA LA INTERMEDIA DEL SEGUNDO SEMESTRE"/>
    <m/>
    <m/>
    <m/>
    <m/>
    <m/>
    <m/>
    <m/>
    <m/>
    <m/>
    <n v="1289"/>
    <s v="SI"/>
    <s v="1289 - HOSPITAL UNIVERSITARIO FUNDACIÓN SANTA FE-Soporte Técnico"/>
    <n v="4"/>
    <n v="4"/>
    <s v="SIN CECO"/>
    <n v="1289"/>
    <s v="GER"/>
    <s v="b. Idoneidad y Calidad del soporte-Soporte Técnico"/>
    <x v="1"/>
  </r>
  <r>
    <n v="5001"/>
    <x v="138"/>
    <x v="14"/>
    <x v="0"/>
    <m/>
    <m/>
    <s v="c. Cumplimiento de especificaciones técnicas de construcción"/>
    <x v="0"/>
    <n v="3"/>
    <s v="SIN FECHA COMO TAL, SE ASIGNA LA INTERMEDIA DEL SEGUNDO SEMESTRE"/>
    <m/>
    <m/>
    <m/>
    <m/>
    <m/>
    <m/>
    <m/>
    <m/>
    <m/>
    <n v="1289"/>
    <s v="SI"/>
    <s v="1289 - HOSPITAL UNIVERSITARIO FUNDACIÓN SANTA FE-Soporte Técnico"/>
    <n v="3"/>
    <n v="3"/>
    <s v="SIN CECO"/>
    <n v="1289"/>
    <s v="GER"/>
    <s v="c. Cumplimiento de especificaciones técnicas de construcción-Soporte Técnico"/>
    <x v="2"/>
  </r>
  <r>
    <n v="5002"/>
    <x v="138"/>
    <x v="14"/>
    <x v="0"/>
    <m/>
    <m/>
    <s v="d. Confiabilidad de los conceptos aplicados"/>
    <x v="0"/>
    <n v="4"/>
    <s v="SIN FECHA COMO TAL, SE ASIGNA LA INTERMEDIA DEL SEGUNDO SEMESTRE"/>
    <m/>
    <m/>
    <m/>
    <m/>
    <m/>
    <m/>
    <m/>
    <m/>
    <m/>
    <n v="1289"/>
    <s v="SI"/>
    <s v="1289 - HOSPITAL UNIVERSITARIO FUNDACIÓN SANTA FE-Soporte Técnico"/>
    <n v="4"/>
    <n v="4"/>
    <s v="SIN CECO"/>
    <n v="1289"/>
    <s v="GER"/>
    <s v="d. Confiabilidad de los conceptos aplicados-Soporte Técnico"/>
    <x v="3"/>
  </r>
  <r>
    <n v="5003"/>
    <x v="138"/>
    <x v="14"/>
    <x v="0"/>
    <m/>
    <m/>
    <s v="e. Oportunidad en entrega de información o requerimientos"/>
    <x v="0"/>
    <n v="4"/>
    <s v="SIN FECHA COMO TAL, SE ASIGNA LA INTERMEDIA DEL SEGUNDO SEMESTRE"/>
    <m/>
    <m/>
    <m/>
    <m/>
    <m/>
    <m/>
    <m/>
    <m/>
    <m/>
    <n v="1289"/>
    <s v="SI"/>
    <s v="1289 - HOSPITAL UNIVERSITARIO FUNDACIÓN SANTA FE-Soporte Técnico"/>
    <n v="4"/>
    <n v="4"/>
    <s v="SIN CECO"/>
    <n v="1289"/>
    <s v="GER"/>
    <s v="e. Oportunidad en entrega de información o requerimientos-Soporte Técnico"/>
    <x v="4"/>
  </r>
  <r>
    <n v="5004"/>
    <x v="138"/>
    <x v="14"/>
    <x v="0"/>
    <m/>
    <m/>
    <s v="a. Oportunidad de la gestión en obra"/>
    <x v="1"/>
    <n v="3"/>
    <s v="SIN FECHA COMO TAL, SE ASIGNA LA INTERMEDIA DEL SEGUNDO SEMESTRE"/>
    <m/>
    <m/>
    <m/>
    <m/>
    <m/>
    <m/>
    <m/>
    <m/>
    <m/>
    <n v="1289"/>
    <s v="SI"/>
    <s v="1289 - HOSPITAL UNIVERSITARIO FUNDACIÓN SANTA FE-Soporte Administrativo"/>
    <n v="3"/>
    <n v="3"/>
    <s v="SIN CECO"/>
    <n v="1289"/>
    <s v="GER"/>
    <s v="a. Oportunidad de la gestión en obra-Soporte Administrativo"/>
    <x v="5"/>
  </r>
  <r>
    <n v="5005"/>
    <x v="138"/>
    <x v="14"/>
    <x v="0"/>
    <m/>
    <m/>
    <s v="b. Manejo administrativo del proyecto"/>
    <x v="1"/>
    <n v="4"/>
    <s v="SIN FECHA COMO TAL, SE ASIGNA LA INTERMEDIA DEL SEGUNDO SEMESTRE"/>
    <m/>
    <m/>
    <m/>
    <m/>
    <m/>
    <m/>
    <m/>
    <m/>
    <m/>
    <n v="1289"/>
    <s v="SI"/>
    <s v="1289 - HOSPITAL UNIVERSITARIO FUNDACIÓN SANTA FE-Soporte Administrativo"/>
    <n v="4"/>
    <n v="4"/>
    <s v="SIN CECO"/>
    <n v="1289"/>
    <s v="GER"/>
    <s v="b. Manejo administrativo del proyecto-Soporte Administrativo"/>
    <x v="6"/>
  </r>
  <r>
    <n v="5006"/>
    <x v="138"/>
    <x v="14"/>
    <x v="0"/>
    <m/>
    <m/>
    <s v="c. Información clara y veraz sobre la administración de proyecto"/>
    <x v="1"/>
    <n v="4"/>
    <s v="SIN FECHA COMO TAL, SE ASIGNA LA INTERMEDIA DEL SEGUNDO SEMESTRE"/>
    <m/>
    <m/>
    <m/>
    <m/>
    <m/>
    <m/>
    <m/>
    <m/>
    <m/>
    <n v="1289"/>
    <s v="SI"/>
    <s v="1289 - HOSPITAL UNIVERSITARIO FUNDACIÓN SANTA FE-Soporte Administrativo"/>
    <n v="4"/>
    <n v="4"/>
    <s v="SIN CECO"/>
    <n v="1289"/>
    <s v="GER"/>
    <s v="c. Información clara y veraz sobre la administración de proyecto-Soporte Administrativo"/>
    <x v="7"/>
  </r>
  <r>
    <n v="5007"/>
    <x v="138"/>
    <x v="14"/>
    <x v="0"/>
    <m/>
    <m/>
    <s v="d. Cumplimientos con expectativas del cliente"/>
    <x v="1"/>
    <n v="4"/>
    <s v="SIN FECHA COMO TAL, SE ASIGNA LA INTERMEDIA DEL SEGUNDO SEMESTRE"/>
    <m/>
    <m/>
    <m/>
    <m/>
    <m/>
    <m/>
    <m/>
    <m/>
    <m/>
    <n v="1289"/>
    <s v="SI"/>
    <s v="1289 - HOSPITAL UNIVERSITARIO FUNDACIÓN SANTA FE-Soporte Administrativo"/>
    <n v="4"/>
    <n v="4"/>
    <s v="SIN CECO"/>
    <n v="1289"/>
    <s v="GER"/>
    <s v="d. Cumplimientos con expectativas del cliente-Soporte Administrativo"/>
    <x v="8"/>
  </r>
  <r>
    <n v="5008"/>
    <x v="138"/>
    <x v="14"/>
    <x v="0"/>
    <m/>
    <m/>
    <s v="e. Control de presupuesto"/>
    <x v="1"/>
    <n v="4"/>
    <s v="SIN FECHA COMO TAL, SE ASIGNA LA INTERMEDIA DEL SEGUNDO SEMESTRE"/>
    <m/>
    <m/>
    <m/>
    <m/>
    <m/>
    <m/>
    <m/>
    <m/>
    <m/>
    <n v="1289"/>
    <s v="SI"/>
    <s v="1289 - HOSPITAL UNIVERSITARIO FUNDACIÓN SANTA FE-Soporte Administrativo"/>
    <n v="4"/>
    <n v="4"/>
    <s v="SIN CECO"/>
    <n v="1289"/>
    <s v="GER"/>
    <s v="e. Control de presupuesto-Soporte Administrativo"/>
    <x v="9"/>
  </r>
  <r>
    <n v="5009"/>
    <x v="138"/>
    <x v="14"/>
    <x v="0"/>
    <m/>
    <m/>
    <s v="a. Apoyo y presencia en el proyecto"/>
    <x v="2"/>
    <n v="3"/>
    <s v="SIN FECHA COMO TAL, SE ASIGNA LA INTERMEDIA DEL SEGUNDO SEMESTRE"/>
    <m/>
    <m/>
    <m/>
    <m/>
    <m/>
    <m/>
    <m/>
    <m/>
    <m/>
    <n v="1289"/>
    <s v="SI"/>
    <s v="1289 - HOSPITAL UNIVERSITARIO FUNDACIÓN SANTA FE-Soporte Directivo (Coordinador y Gerencia)"/>
    <n v="3"/>
    <n v="3"/>
    <s v="SIN CECO"/>
    <n v="1289"/>
    <s v="GER"/>
    <s v="a. Apoyo y presencia en el proyecto-Soporte Directivo (Coordinador y Gerencia)"/>
    <x v="10"/>
  </r>
  <r>
    <n v="5010"/>
    <x v="138"/>
    <x v="14"/>
    <x v="0"/>
    <m/>
    <m/>
    <s v="b. Conocimiento del proyecto"/>
    <x v="2"/>
    <n v="4"/>
    <s v="SIN FECHA COMO TAL, SE ASIGNA LA INTERMEDIA DEL SEGUNDO SEMESTRE"/>
    <m/>
    <m/>
    <m/>
    <m/>
    <m/>
    <m/>
    <m/>
    <m/>
    <m/>
    <n v="1289"/>
    <s v="SI"/>
    <s v="1289 - HOSPITAL UNIVERSITARIO FUNDACIÓN SANTA FE-Soporte Directivo (Coordinador y Gerencia)"/>
    <n v="4"/>
    <n v="4"/>
    <s v="SIN CECO"/>
    <n v="1289"/>
    <s v="GER"/>
    <s v="b. Conocimiento del proyecto-Soporte Directivo (Coordinador y Gerencia)"/>
    <x v="11"/>
  </r>
  <r>
    <n v="5011"/>
    <x v="138"/>
    <x v="14"/>
    <x v="0"/>
    <m/>
    <m/>
    <s v="c. Planteamiento de soluciones y manejo de conflictos"/>
    <x v="2"/>
    <n v="3"/>
    <s v="SIN FECHA COMO TAL, SE ASIGNA LA INTERMEDIA DEL SEGUNDO SEMESTRE"/>
    <m/>
    <m/>
    <m/>
    <m/>
    <m/>
    <m/>
    <m/>
    <m/>
    <m/>
    <n v="1289"/>
    <s v="SI"/>
    <s v="1289 - HOSPITAL UNIVERSITARIO FUNDACIÓN SANTA FE-Soporte Directivo (Coordinador y Gerencia)"/>
    <n v="3"/>
    <n v="3"/>
    <s v="SIN CECO"/>
    <n v="1289"/>
    <s v="GER"/>
    <s v="c. Planteamiento de soluciones y manejo de conflictos-Soporte Directivo (Coordinador y Gerencia)"/>
    <x v="12"/>
  </r>
  <r>
    <n v="5012"/>
    <x v="138"/>
    <x v="14"/>
    <x v="0"/>
    <m/>
    <m/>
    <s v="d. Cumplimiento de compromisos"/>
    <x v="2"/>
    <n v="3"/>
    <s v="SIN FECHA COMO TAL, SE ASIGNA LA INTERMEDIA DEL SEGUNDO SEMESTRE"/>
    <m/>
    <m/>
    <m/>
    <m/>
    <m/>
    <m/>
    <m/>
    <m/>
    <m/>
    <n v="1289"/>
    <s v="SI"/>
    <s v="1289 - HOSPITAL UNIVERSITARIO FUNDACIÓN SANTA FE-Soporte Directivo (Coordinador y Gerencia)"/>
    <n v="3"/>
    <n v="3"/>
    <s v="SIN CECO"/>
    <n v="1289"/>
    <s v="GER"/>
    <s v="d. Cumplimiento de compromisos-Soporte Directivo (Coordinador y Gerencia)"/>
    <x v="13"/>
  </r>
  <r>
    <n v="5013"/>
    <x v="138"/>
    <x v="14"/>
    <x v="0"/>
    <m/>
    <m/>
    <s v="e. Manejo del cliente"/>
    <x v="2"/>
    <n v="5"/>
    <s v="SIN FECHA COMO TAL, SE ASIGNA LA INTERMEDIA DEL SEGUNDO SEMESTRE"/>
    <m/>
    <m/>
    <m/>
    <m/>
    <m/>
    <m/>
    <m/>
    <m/>
    <m/>
    <n v="1289"/>
    <s v="SI"/>
    <s v="1289 - HOSPITAL UNIVERSITARIO FUNDACIÓN SANTA FE-Soporte Directivo (Coordinador y Gerencia)"/>
    <n v="5"/>
    <n v="5"/>
    <s v="SIN CECO"/>
    <n v="1289"/>
    <s v="GER"/>
    <s v="e. Manejo del cliente-Soporte Directivo (Coordinador y Gerencia)"/>
    <x v="14"/>
  </r>
  <r>
    <n v="5014"/>
    <x v="138"/>
    <x v="14"/>
    <x v="0"/>
    <m/>
    <m/>
    <s v="a. Idoneidad del personal"/>
    <x v="3"/>
    <n v="4"/>
    <s v="SIN FECHA COMO TAL, SE ASIGNA LA INTERMEDIA DEL SEGUNDO SEMESTRE"/>
    <m/>
    <m/>
    <m/>
    <m/>
    <m/>
    <m/>
    <m/>
    <m/>
    <m/>
    <n v="1289"/>
    <s v="SI"/>
    <s v="1289 - HOSPITAL UNIVERSITARIO FUNDACIÓN SANTA FE-Personal que presta el servicio en obra"/>
    <n v="4"/>
    <n v="4"/>
    <s v="SIN CECO"/>
    <n v="1289"/>
    <s v="GER"/>
    <s v="a. Idoneidad del personal-Personal que presta el servicio en obra"/>
    <x v="15"/>
  </r>
  <r>
    <n v="5015"/>
    <x v="138"/>
    <x v="14"/>
    <x v="0"/>
    <m/>
    <m/>
    <s v="b. Oportuna atención al cliente"/>
    <x v="3"/>
    <n v="4"/>
    <s v="SIN FECHA COMO TAL, SE ASIGNA LA INTERMEDIA DEL SEGUNDO SEMESTRE"/>
    <m/>
    <m/>
    <m/>
    <m/>
    <m/>
    <m/>
    <m/>
    <m/>
    <m/>
    <n v="1289"/>
    <s v="SI"/>
    <s v="1289 - HOSPITAL UNIVERSITARIO FUNDACIÓN SANTA FE-Personal que presta el servicio en obra"/>
    <n v="4"/>
    <n v="4"/>
    <s v="SIN CECO"/>
    <n v="1289"/>
    <s v="GER"/>
    <s v="b. Oportuna atención al cliente-Personal que presta el servicio en obra"/>
    <x v="16"/>
  </r>
  <r>
    <n v="5016"/>
    <x v="138"/>
    <x v="14"/>
    <x v="0"/>
    <m/>
    <m/>
    <s v="c. Compromiso con el proyecto"/>
    <x v="3"/>
    <n v="5"/>
    <s v="SIN FECHA COMO TAL, SE ASIGNA LA INTERMEDIA DEL SEGUNDO SEMESTRE"/>
    <m/>
    <m/>
    <m/>
    <m/>
    <m/>
    <m/>
    <m/>
    <m/>
    <m/>
    <n v="1289"/>
    <s v="SI"/>
    <s v="1289 - HOSPITAL UNIVERSITARIO FUNDACIÓN SANTA FE-Personal que presta el servicio en obra"/>
    <n v="5"/>
    <n v="5"/>
    <s v="SIN CECO"/>
    <n v="1289"/>
    <s v="GER"/>
    <s v="c. Compromiso con el proyecto-Personal que presta el servicio en obra"/>
    <x v="17"/>
  </r>
  <r>
    <n v="5017"/>
    <x v="138"/>
    <x v="14"/>
    <x v="0"/>
    <m/>
    <m/>
    <s v="d. Cumplimiento de compromisos"/>
    <x v="3"/>
    <n v="4"/>
    <s v="SIN FECHA COMO TAL, SE ASIGNA LA INTERMEDIA DEL SEGUNDO SEMESTRE"/>
    <m/>
    <m/>
    <m/>
    <m/>
    <m/>
    <m/>
    <m/>
    <m/>
    <m/>
    <n v="1289"/>
    <s v="SI"/>
    <s v="1289 - HOSPITAL UNIVERSITARIO FUNDACIÓN SANTA FE-Personal que presta el servicio en obra"/>
    <n v="4"/>
    <n v="4"/>
    <s v="SIN CECO"/>
    <n v="1289"/>
    <s v="GER"/>
    <s v="d. Cumplimiento de compromisos-Personal que presta el servicio en obra"/>
    <x v="18"/>
  </r>
  <r>
    <n v="5018"/>
    <x v="138"/>
    <x v="14"/>
    <x v="0"/>
    <m/>
    <m/>
    <s v="e. Proactividad en desarrollo de funciones"/>
    <x v="3"/>
    <n v="4"/>
    <s v="SIN FECHA COMO TAL, SE ASIGNA LA INTERMEDIA DEL SEGUNDO SEMESTRE"/>
    <m/>
    <m/>
    <m/>
    <m/>
    <m/>
    <m/>
    <m/>
    <m/>
    <m/>
    <n v="1289"/>
    <s v="SI"/>
    <s v="1289 - HOSPITAL UNIVERSITARIO FUNDACIÓN SANTA FE-Personal que presta el servicio en obra"/>
    <n v="4"/>
    <n v="4"/>
    <s v="SIN CECO"/>
    <n v="1289"/>
    <s v="GER"/>
    <s v="e. Proactividad en desarrollo de funciones-Personal que presta el servicio en obra"/>
    <x v="19"/>
  </r>
  <r>
    <n v="5019"/>
    <x v="138"/>
    <x v="14"/>
    <x v="0"/>
    <m/>
    <m/>
    <s v="a. Calidad del Contenido"/>
    <x v="4"/>
    <n v="4"/>
    <s v="SIN FECHA COMO TAL, SE ASIGNA LA INTERMEDIA DEL SEGUNDO SEMESTRE"/>
    <m/>
    <m/>
    <m/>
    <m/>
    <m/>
    <m/>
    <m/>
    <m/>
    <m/>
    <n v="1289"/>
    <s v="SI"/>
    <s v="1289 - HOSPITAL UNIVERSITARIO FUNDACIÓN SANTA FE-Productos Asociados de PAYC (Informes, Control de presupuesto y Programación y actas)"/>
    <n v="4"/>
    <n v="4"/>
    <s v="SIN CECO"/>
    <n v="1289"/>
    <s v="GER"/>
    <s v="a. Calidad del Contenido-Productos Asociados de PAYC (Informes, Control de presupuesto y Programación y actas)"/>
    <x v="20"/>
  </r>
  <r>
    <n v="5020"/>
    <x v="138"/>
    <x v="14"/>
    <x v="0"/>
    <m/>
    <m/>
    <s v="b. Claridad del Contenido"/>
    <x v="4"/>
    <n v="5"/>
    <s v="SIN FECHA COMO TAL, SE ASIGNA LA INTERMEDIA DEL SEGUNDO SEMESTRE"/>
    <m/>
    <m/>
    <m/>
    <m/>
    <m/>
    <m/>
    <m/>
    <m/>
    <m/>
    <n v="1289"/>
    <s v="SI"/>
    <s v="1289 - HOSPITAL UNIVERSITARIO FUNDACIÓN SANTA FE-Productos Asociados de PAYC (Informes, Control de presupuesto y Programación y actas)"/>
    <n v="5"/>
    <n v="5"/>
    <s v="SIN CECO"/>
    <n v="1289"/>
    <s v="GER"/>
    <s v="b. Claridad del Contenido-Productos Asociados de PAYC (Informes, Control de presupuesto y Programación y actas)"/>
    <x v="21"/>
  </r>
  <r>
    <n v="5021"/>
    <x v="138"/>
    <x v="14"/>
    <x v="0"/>
    <m/>
    <m/>
    <s v="c. Oportunidad en la entrega"/>
    <x v="4"/>
    <n v="5"/>
    <s v="SIN FECHA COMO TAL, SE ASIGNA LA INTERMEDIA DEL SEGUNDO SEMESTRE"/>
    <m/>
    <m/>
    <m/>
    <m/>
    <m/>
    <m/>
    <m/>
    <m/>
    <m/>
    <n v="1289"/>
    <s v="SI"/>
    <s v="1289 - HOSPITAL UNIVERSITARIO FUNDACIÓN SANTA FE-Productos Asociados de PAYC (Informes, Control de presupuesto y Programación y actas)"/>
    <n v="5"/>
    <n v="5"/>
    <s v="SIN CECO"/>
    <n v="1289"/>
    <s v="GER"/>
    <s v="c. Oportunidad en la entrega-Productos Asociados de PAYC (Informes, Control de presupuesto y Programación y actas)"/>
    <x v="22"/>
  </r>
  <r>
    <n v="5022"/>
    <x v="138"/>
    <x v="14"/>
    <x v="0"/>
    <m/>
    <m/>
    <s v="d. Precisión de la información"/>
    <x v="4"/>
    <n v="4"/>
    <s v="SIN FECHA COMO TAL, SE ASIGNA LA INTERMEDIA DEL SEGUNDO SEMESTRE"/>
    <m/>
    <m/>
    <m/>
    <m/>
    <m/>
    <m/>
    <m/>
    <m/>
    <m/>
    <n v="1289"/>
    <s v="SI"/>
    <s v="1289 - HOSPITAL UNIVERSITARIO FUNDACIÓN SANTA FE-Productos Asociados de PAYC (Informes, Control de presupuesto y Programación y actas)"/>
    <n v="4"/>
    <n v="4"/>
    <s v="SIN CECO"/>
    <n v="1289"/>
    <s v="GER"/>
    <s v="d. Precisión de la información-Productos Asociados de PAYC (Informes, Control de presupuesto y Programación y actas)"/>
    <x v="23"/>
  </r>
  <r>
    <n v="5023"/>
    <x v="138"/>
    <x v="14"/>
    <x v="0"/>
    <m/>
    <m/>
    <s v="e. Diagramación"/>
    <x v="4"/>
    <n v="5"/>
    <s v="SIN FECHA COMO TAL, SE ASIGNA LA INTERMEDIA DEL SEGUNDO SEMESTRE"/>
    <m/>
    <m/>
    <m/>
    <m/>
    <m/>
    <m/>
    <m/>
    <m/>
    <m/>
    <n v="1289"/>
    <s v="SI"/>
    <s v="1289 - HOSPITAL UNIVERSITARIO FUNDACIÓN SANTA FE-Productos Asociados de PAYC (Informes, Control de presupuesto y Programación y actas)"/>
    <n v="5"/>
    <n v="5"/>
    <s v="SIN CECO"/>
    <n v="1289"/>
    <s v="GER"/>
    <s v="e. Diagramación-Productos Asociados de PAYC (Informes, Control de presupuesto y Programación y actas)"/>
    <x v="24"/>
  </r>
  <r>
    <n v="5024"/>
    <x v="138"/>
    <x v="14"/>
    <x v="0"/>
    <m/>
    <m/>
    <s v="a. Cumplimiento"/>
    <x v="5"/>
    <n v="3"/>
    <s v="SIN FECHA COMO TAL, SE ASIGNA LA INTERMEDIA DEL SEGUNDO SEMESTRE"/>
    <m/>
    <m/>
    <m/>
    <m/>
    <m/>
    <m/>
    <m/>
    <m/>
    <m/>
    <n v="1289"/>
    <s v="SI"/>
    <s v="1289 - HOSPITAL UNIVERSITARIO FUNDACIÓN SANTA FE-Compromisos Pactados"/>
    <n v="3"/>
    <n v="3"/>
    <s v="SIN CECO"/>
    <n v="1289"/>
    <s v="GER"/>
    <s v="a. Cumplimiento-Compromisos Pactados"/>
    <x v="25"/>
  </r>
  <r>
    <n v="5025"/>
    <x v="138"/>
    <x v="14"/>
    <x v="0"/>
    <m/>
    <m/>
    <s v="b. Satisface expectativas"/>
    <x v="5"/>
    <n v="3"/>
    <s v="SIN FECHA COMO TAL, SE ASIGNA LA INTERMEDIA DEL SEGUNDO SEMESTRE"/>
    <m/>
    <m/>
    <m/>
    <m/>
    <m/>
    <m/>
    <m/>
    <m/>
    <m/>
    <n v="1289"/>
    <s v="SI"/>
    <s v="1289 - HOSPITAL UNIVERSITARIO FUNDACIÓN SANTA FE-Compromisos Pactados"/>
    <n v="3"/>
    <n v="3"/>
    <s v="SIN CECO"/>
    <n v="1289"/>
    <s v="GER"/>
    <s v="b. Satisface expectativas-Compromisos Pactados"/>
    <x v="26"/>
  </r>
  <r>
    <n v="5026"/>
    <x v="138"/>
    <x v="14"/>
    <x v="0"/>
    <m/>
    <m/>
    <s v="c. Calidad de la Información suministrada"/>
    <x v="5"/>
    <n v="4"/>
    <s v="SIN FECHA COMO TAL, SE ASIGNA LA INTERMEDIA DEL SEGUNDO SEMESTRE"/>
    <m/>
    <m/>
    <m/>
    <m/>
    <m/>
    <m/>
    <m/>
    <m/>
    <m/>
    <n v="1289"/>
    <s v="SI"/>
    <s v="1289 - HOSPITAL UNIVERSITARIO FUNDACIÓN SANTA FE-Compromisos Pactados"/>
    <n v="4"/>
    <n v="4"/>
    <s v="SIN CECO"/>
    <n v="1289"/>
    <s v="GER"/>
    <s v="c. Calidad de la Información suministrada-Compromisos Pactados"/>
    <x v="27"/>
  </r>
  <r>
    <n v="5027"/>
    <x v="138"/>
    <x v="14"/>
    <x v="0"/>
    <m/>
    <m/>
    <s v="d. Disposición del personal de PAYC a las solicitudes del cliente"/>
    <x v="5"/>
    <n v="5"/>
    <s v="SIN FECHA COMO TAL, SE ASIGNA LA INTERMEDIA DEL SEGUNDO SEMESTRE"/>
    <m/>
    <m/>
    <m/>
    <m/>
    <m/>
    <m/>
    <m/>
    <m/>
    <m/>
    <n v="1289"/>
    <s v="SI"/>
    <s v="1289 - HOSPITAL UNIVERSITARIO FUNDACIÓN SANTA FE-Compromisos Pactados"/>
    <n v="5"/>
    <n v="5"/>
    <s v="SIN CECO"/>
    <n v="1289"/>
    <s v="GER"/>
    <s v="d. Disposición del personal de PAYC a las solicitudes del cliente-Compromisos Pactados"/>
    <x v="28"/>
  </r>
  <r>
    <n v="5028"/>
    <x v="138"/>
    <x v="14"/>
    <x v="0"/>
    <m/>
    <m/>
    <s v="e. Coherencia entre lo solicitado y lo entregado"/>
    <x v="5"/>
    <n v="4"/>
    <s v="SIN FECHA COMO TAL, SE ASIGNA LA INTERMEDIA DEL SEGUNDO SEMESTRE"/>
    <m/>
    <m/>
    <m/>
    <m/>
    <m/>
    <m/>
    <m/>
    <m/>
    <m/>
    <n v="1289"/>
    <s v="SI"/>
    <s v="1289 - HOSPITAL UNIVERSITARIO FUNDACIÓN SANTA FE-Compromisos Pactados"/>
    <n v="4"/>
    <n v="4"/>
    <s v="SIN CECO"/>
    <n v="1289"/>
    <s v="GER"/>
    <s v="e. Coherencia entre lo solicitado y lo entregado-Compromisos Pactados"/>
    <x v="29"/>
  </r>
  <r>
    <n v="5029"/>
    <x v="138"/>
    <x v="14"/>
    <x v="0"/>
    <m/>
    <m/>
    <s v="Grado de Satisfacción con el Servicio Prestado"/>
    <x v="6"/>
    <n v="4"/>
    <s v="SIN FECHA COMO TAL, SE ASIGNA LA INTERMEDIA DEL SEGUNDO SEMESTRE"/>
    <m/>
    <m/>
    <m/>
    <m/>
    <m/>
    <m/>
    <m/>
    <m/>
    <m/>
    <n v="1289"/>
    <s v="SI"/>
    <s v="1289 - HOSPITAL UNIVERSITARIO FUNDACIÓN SANTA FE-Grado de Satisfacción con el Servicio Prestado"/>
    <n v="4"/>
    <n v="4"/>
    <s v="SIN CECO"/>
    <n v="1289"/>
    <s v="GER"/>
    <s v="Grado de Satisfacción con el Servicio Prestado-Grado de Satisfacción con el Servicio Prestado"/>
    <x v="30"/>
  </r>
  <r>
    <n v="5030"/>
    <x v="138"/>
    <x v="14"/>
    <x v="0"/>
    <m/>
    <m/>
    <s v="Posibilidad de Volver a Contratar con PAYC"/>
    <x v="7"/>
    <n v="4"/>
    <s v="SIN FECHA COMO TAL, SE ASIGNA LA INTERMEDIA DEL SEGUNDO SEMESTRE"/>
    <m/>
    <m/>
    <m/>
    <m/>
    <m/>
    <m/>
    <m/>
    <m/>
    <m/>
    <n v="1289"/>
    <s v="SI"/>
    <s v="1289 - HOSPITAL UNIVERSITARIO FUNDACIÓN SANTA FE-Posibilidad de Volver a Contratar con PAYC"/>
    <n v="4"/>
    <n v="4"/>
    <s v="SIN CECO"/>
    <n v="1289"/>
    <s v="GER"/>
    <s v="Posibilidad de Volver a Contratar con PAYC-Posibilidad de Volver a Contratar con PAYC"/>
    <x v="31"/>
  </r>
  <r>
    <n v="5031"/>
    <x v="138"/>
    <x v="14"/>
    <x v="0"/>
    <m/>
    <m/>
    <s v="Principales fortalezas en el servicio que presta PAYC"/>
    <x v="8"/>
    <s v="Capacidad de negociación-"/>
    <s v="SIN FECHA COMO TAL, SE ASIGNA LA INTERMEDIA DEL SEGUNDO SEMESTRE"/>
    <s v="CAPACIDAD DE NEGOCIACIÓN"/>
    <m/>
    <m/>
    <m/>
    <m/>
    <m/>
    <m/>
    <m/>
    <m/>
    <n v="1289"/>
    <s v="SI"/>
    <s v="1289 - HOSPITAL UNIVERSITARIO FUNDACIÓN SANTA FE-Fortalezas PAYC"/>
    <s v="Capacidad de negociación-"/>
    <n v="0"/>
    <s v="SIN CECO"/>
    <n v="1289"/>
    <s v="GER"/>
    <s v="Principales fortalezas en el servicio que presta PAYC-Fortalezas PAYC"/>
    <x v="32"/>
  </r>
  <r>
    <n v="5032"/>
    <x v="138"/>
    <x v="14"/>
    <x v="0"/>
    <m/>
    <m/>
    <s v="Principales debilidades en el servicio que presta PAYC"/>
    <x v="9"/>
    <s v="Cumplimiento de programación de obra-"/>
    <s v="SIN FECHA COMO TAL, SE ASIGNA LA INTERMEDIA DEL SEGUNDO SEMESTRE"/>
    <s v="CUMPLIMIENTO PROGRAMA DE OBRA"/>
    <m/>
    <m/>
    <m/>
    <m/>
    <m/>
    <m/>
    <m/>
    <m/>
    <n v="1289"/>
    <s v="SI"/>
    <s v="1289 - HOSPITAL UNIVERSITARIO FUNDACIÓN SANTA FE-Debilidades PAYC"/>
    <s v="Cumplimiento de programación de obra-"/>
    <n v="0"/>
    <s v="SIN CECO"/>
    <n v="1289"/>
    <s v="GER"/>
    <s v="Principales debilidades en el servicio que presta PAYC-Debilidades PAYC"/>
    <x v="33"/>
  </r>
  <r>
    <n v="5033"/>
    <x v="139"/>
    <x v="14"/>
    <x v="1"/>
    <m/>
    <m/>
    <s v="a. Conocimiento específico de temas aplicables al proyecto"/>
    <x v="0"/>
    <n v="4"/>
    <s v="SIN FECHA COMO TAL, SE ASIGNA LA INTERMEDIA DEL SEGUNDO SEMESTRE"/>
    <m/>
    <m/>
    <m/>
    <m/>
    <m/>
    <m/>
    <m/>
    <m/>
    <m/>
    <n v="1524"/>
    <s v="SI"/>
    <s v="1524 - TORRE COLPATRIA-Soporte Técnico"/>
    <n v="4"/>
    <n v="4"/>
    <s v="SIN CECO"/>
    <n v="1524"/>
    <s v="INT"/>
    <s v="a. Conocimiento específico de temas aplicables al proyecto-Soporte Técnico"/>
    <x v="0"/>
  </r>
  <r>
    <n v="5034"/>
    <x v="139"/>
    <x v="14"/>
    <x v="1"/>
    <m/>
    <m/>
    <s v="b. Idoneidad y Calidad del soporte"/>
    <x v="0"/>
    <n v="3"/>
    <s v="SIN FECHA COMO TAL, SE ASIGNA LA INTERMEDIA DEL SEGUNDO SEMESTRE"/>
    <m/>
    <m/>
    <m/>
    <m/>
    <m/>
    <m/>
    <m/>
    <m/>
    <m/>
    <n v="1524"/>
    <s v="SI"/>
    <s v="1524 - TORRE COLPATRIA-Soporte Técnico"/>
    <n v="3"/>
    <n v="3"/>
    <s v="SIN CECO"/>
    <n v="1524"/>
    <s v="INT"/>
    <s v="b. Idoneidad y Calidad del soporte-Soporte Técnico"/>
    <x v="1"/>
  </r>
  <r>
    <n v="5035"/>
    <x v="139"/>
    <x v="14"/>
    <x v="1"/>
    <m/>
    <m/>
    <s v="c. Cumplimiento de especificaciones técnicas de construcción"/>
    <x v="0"/>
    <n v="5"/>
    <s v="SIN FECHA COMO TAL, SE ASIGNA LA INTERMEDIA DEL SEGUNDO SEMESTRE"/>
    <m/>
    <m/>
    <m/>
    <m/>
    <m/>
    <m/>
    <m/>
    <m/>
    <m/>
    <n v="1524"/>
    <s v="SI"/>
    <s v="1524 - TORRE COLPATRIA-Soporte Técnico"/>
    <n v="5"/>
    <n v="5"/>
    <s v="SIN CECO"/>
    <n v="1524"/>
    <s v="INT"/>
    <s v="c. Cumplimiento de especificaciones técnicas de construcción-Soporte Técnico"/>
    <x v="2"/>
  </r>
  <r>
    <n v="5036"/>
    <x v="139"/>
    <x v="14"/>
    <x v="1"/>
    <m/>
    <m/>
    <s v="d. Confiabilidad de los conceptos aplicados"/>
    <x v="0"/>
    <n v="4"/>
    <s v="SIN FECHA COMO TAL, SE ASIGNA LA INTERMEDIA DEL SEGUNDO SEMESTRE"/>
    <m/>
    <m/>
    <m/>
    <m/>
    <m/>
    <m/>
    <m/>
    <m/>
    <m/>
    <n v="1524"/>
    <s v="SI"/>
    <s v="1524 - TORRE COLPATRIA-Soporte Técnico"/>
    <n v="4"/>
    <n v="4"/>
    <s v="SIN CECO"/>
    <n v="1524"/>
    <s v="INT"/>
    <s v="d. Confiabilidad de los conceptos aplicados-Soporte Técnico"/>
    <x v="3"/>
  </r>
  <r>
    <n v="5037"/>
    <x v="139"/>
    <x v="14"/>
    <x v="1"/>
    <m/>
    <m/>
    <s v="e. Oportunidad en entrega de información o requerimientos"/>
    <x v="0"/>
    <n v="3"/>
    <s v="SIN FECHA COMO TAL, SE ASIGNA LA INTERMEDIA DEL SEGUNDO SEMESTRE"/>
    <m/>
    <m/>
    <m/>
    <m/>
    <m/>
    <m/>
    <m/>
    <m/>
    <m/>
    <n v="1524"/>
    <s v="SI"/>
    <s v="1524 - TORRE COLPATRIA-Soporte Técnico"/>
    <n v="3"/>
    <n v="3"/>
    <s v="SIN CECO"/>
    <n v="1524"/>
    <s v="INT"/>
    <s v="e. Oportunidad en entrega de información o requerimientos-Soporte Técnico"/>
    <x v="4"/>
  </r>
  <r>
    <n v="5038"/>
    <x v="139"/>
    <x v="14"/>
    <x v="1"/>
    <m/>
    <m/>
    <s v="a. Oportunidad de la gestión en obra"/>
    <x v="1"/>
    <n v="3"/>
    <s v="SIN FECHA COMO TAL, SE ASIGNA LA INTERMEDIA DEL SEGUNDO SEMESTRE"/>
    <m/>
    <m/>
    <m/>
    <m/>
    <m/>
    <m/>
    <m/>
    <m/>
    <m/>
    <n v="1524"/>
    <s v="SI"/>
    <s v="1524 - TORRE COLPATRIA-Soporte Administrativo"/>
    <n v="3"/>
    <n v="3"/>
    <s v="SIN CECO"/>
    <n v="1524"/>
    <s v="INT"/>
    <s v="a. Oportunidad de la gestión en obra-Soporte Administrativo"/>
    <x v="5"/>
  </r>
  <r>
    <n v="5039"/>
    <x v="139"/>
    <x v="14"/>
    <x v="1"/>
    <m/>
    <m/>
    <s v="b. Manejo administrativo del proyecto"/>
    <x v="1"/>
    <n v="2"/>
    <s v="SIN FECHA COMO TAL, SE ASIGNA LA INTERMEDIA DEL SEGUNDO SEMESTRE"/>
    <m/>
    <m/>
    <m/>
    <m/>
    <m/>
    <m/>
    <m/>
    <m/>
    <m/>
    <n v="1524"/>
    <s v="SI"/>
    <s v="1524 - TORRE COLPATRIA-Soporte Administrativo"/>
    <n v="2"/>
    <n v="2"/>
    <s v="SIN CECO"/>
    <n v="1524"/>
    <s v="INT"/>
    <s v="b. Manejo administrativo del proyecto-Soporte Administrativo"/>
    <x v="6"/>
  </r>
  <r>
    <n v="5040"/>
    <x v="139"/>
    <x v="14"/>
    <x v="1"/>
    <m/>
    <m/>
    <s v="c. Información clara y veraz sobre la administración de proyecto"/>
    <x v="1"/>
    <n v="2"/>
    <s v="SIN FECHA COMO TAL, SE ASIGNA LA INTERMEDIA DEL SEGUNDO SEMESTRE"/>
    <m/>
    <m/>
    <m/>
    <m/>
    <m/>
    <m/>
    <m/>
    <m/>
    <m/>
    <n v="1524"/>
    <s v="SI"/>
    <s v="1524 - TORRE COLPATRIA-Soporte Administrativo"/>
    <n v="2"/>
    <n v="2"/>
    <s v="SIN CECO"/>
    <n v="1524"/>
    <s v="INT"/>
    <s v="c. Información clara y veraz sobre la administración de proyecto-Soporte Administrativo"/>
    <x v="7"/>
  </r>
  <r>
    <n v="5041"/>
    <x v="139"/>
    <x v="14"/>
    <x v="1"/>
    <m/>
    <m/>
    <s v="d. Cumplimientos con expectativas del cliente"/>
    <x v="1"/>
    <n v="3"/>
    <s v="SIN FECHA COMO TAL, SE ASIGNA LA INTERMEDIA DEL SEGUNDO SEMESTRE"/>
    <m/>
    <m/>
    <m/>
    <m/>
    <m/>
    <m/>
    <m/>
    <m/>
    <m/>
    <n v="1524"/>
    <s v="SI"/>
    <s v="1524 - TORRE COLPATRIA-Soporte Administrativo"/>
    <n v="3"/>
    <n v="3"/>
    <s v="SIN CECO"/>
    <n v="1524"/>
    <s v="INT"/>
    <s v="d. Cumplimientos con expectativas del cliente-Soporte Administrativo"/>
    <x v="8"/>
  </r>
  <r>
    <n v="5042"/>
    <x v="139"/>
    <x v="14"/>
    <x v="1"/>
    <m/>
    <m/>
    <s v="e. Control de presupuesto"/>
    <x v="1"/>
    <n v="1"/>
    <s v="SIN FECHA COMO TAL, SE ASIGNA LA INTERMEDIA DEL SEGUNDO SEMESTRE"/>
    <m/>
    <m/>
    <m/>
    <m/>
    <m/>
    <m/>
    <m/>
    <m/>
    <m/>
    <n v="1524"/>
    <s v="SI"/>
    <s v="1524 - TORRE COLPATRIA-Soporte Administrativo"/>
    <n v="1"/>
    <n v="1"/>
    <s v="SIN CECO"/>
    <n v="1524"/>
    <s v="INT"/>
    <s v="e. Control de presupuesto-Soporte Administrativo"/>
    <x v="9"/>
  </r>
  <r>
    <n v="5043"/>
    <x v="139"/>
    <x v="14"/>
    <x v="1"/>
    <m/>
    <m/>
    <s v="a. Apoyo y presencia en el proyecto"/>
    <x v="2"/>
    <n v="2"/>
    <s v="SIN FECHA COMO TAL, SE ASIGNA LA INTERMEDIA DEL SEGUNDO SEMESTRE"/>
    <m/>
    <m/>
    <m/>
    <m/>
    <m/>
    <m/>
    <m/>
    <m/>
    <m/>
    <n v="1524"/>
    <s v="SI"/>
    <s v="1524 - TORRE COLPATRIA-Soporte Directivo (Coordinador y Gerencia)"/>
    <n v="2"/>
    <n v="2"/>
    <s v="SIN CECO"/>
    <n v="1524"/>
    <s v="INT"/>
    <s v="a. Apoyo y presencia en el proyecto-Soporte Directivo (Coordinador y Gerencia)"/>
    <x v="10"/>
  </r>
  <r>
    <n v="5044"/>
    <x v="139"/>
    <x v="14"/>
    <x v="1"/>
    <m/>
    <m/>
    <s v="b. Conocimiento del proyecto"/>
    <x v="2"/>
    <n v="3"/>
    <s v="SIN FECHA COMO TAL, SE ASIGNA LA INTERMEDIA DEL SEGUNDO SEMESTRE"/>
    <m/>
    <m/>
    <m/>
    <m/>
    <m/>
    <m/>
    <m/>
    <m/>
    <m/>
    <n v="1524"/>
    <s v="SI"/>
    <s v="1524 - TORRE COLPATRIA-Soporte Directivo (Coordinador y Gerencia)"/>
    <n v="3"/>
    <n v="3"/>
    <s v="SIN CECO"/>
    <n v="1524"/>
    <s v="INT"/>
    <s v="b. Conocimiento del proyecto-Soporte Directivo (Coordinador y Gerencia)"/>
    <x v="11"/>
  </r>
  <r>
    <n v="5045"/>
    <x v="139"/>
    <x v="14"/>
    <x v="1"/>
    <m/>
    <m/>
    <s v="c. Planteamiento de soluciones y manejo de conflictos"/>
    <x v="2"/>
    <n v="3"/>
    <s v="SIN FECHA COMO TAL, SE ASIGNA LA INTERMEDIA DEL SEGUNDO SEMESTRE"/>
    <m/>
    <m/>
    <m/>
    <m/>
    <m/>
    <m/>
    <m/>
    <m/>
    <m/>
    <n v="1524"/>
    <s v="SI"/>
    <s v="1524 - TORRE COLPATRIA-Soporte Directivo (Coordinador y Gerencia)"/>
    <n v="3"/>
    <n v="3"/>
    <s v="SIN CECO"/>
    <n v="1524"/>
    <s v="INT"/>
    <s v="c. Planteamiento de soluciones y manejo de conflictos-Soporte Directivo (Coordinador y Gerencia)"/>
    <x v="12"/>
  </r>
  <r>
    <n v="5046"/>
    <x v="139"/>
    <x v="14"/>
    <x v="1"/>
    <m/>
    <m/>
    <s v="d. Cumplimiento de compromisos"/>
    <x v="2"/>
    <n v="2"/>
    <s v="SIN FECHA COMO TAL, SE ASIGNA LA INTERMEDIA DEL SEGUNDO SEMESTRE"/>
    <m/>
    <m/>
    <m/>
    <m/>
    <m/>
    <m/>
    <m/>
    <m/>
    <m/>
    <n v="1524"/>
    <s v="SI"/>
    <s v="1524 - TORRE COLPATRIA-Soporte Directivo (Coordinador y Gerencia)"/>
    <n v="2"/>
    <n v="2"/>
    <s v="SIN CECO"/>
    <n v="1524"/>
    <s v="INT"/>
    <s v="d. Cumplimiento de compromisos-Soporte Directivo (Coordinador y Gerencia)"/>
    <x v="13"/>
  </r>
  <r>
    <n v="5047"/>
    <x v="139"/>
    <x v="14"/>
    <x v="1"/>
    <m/>
    <m/>
    <s v="e. Manejo del cliente"/>
    <x v="2"/>
    <n v="1"/>
    <s v="SIN FECHA COMO TAL, SE ASIGNA LA INTERMEDIA DEL SEGUNDO SEMESTRE"/>
    <m/>
    <m/>
    <m/>
    <m/>
    <m/>
    <m/>
    <m/>
    <m/>
    <m/>
    <n v="1524"/>
    <s v="SI"/>
    <s v="1524 - TORRE COLPATRIA-Soporte Directivo (Coordinador y Gerencia)"/>
    <n v="1"/>
    <n v="1"/>
    <s v="SIN CECO"/>
    <n v="1524"/>
    <s v="INT"/>
    <s v="e. Manejo del cliente-Soporte Directivo (Coordinador y Gerencia)"/>
    <x v="14"/>
  </r>
  <r>
    <n v="5048"/>
    <x v="139"/>
    <x v="14"/>
    <x v="1"/>
    <m/>
    <m/>
    <s v="a. Idoneidad del personal"/>
    <x v="3"/>
    <n v="4"/>
    <s v="SIN FECHA COMO TAL, SE ASIGNA LA INTERMEDIA DEL SEGUNDO SEMESTRE"/>
    <m/>
    <m/>
    <m/>
    <m/>
    <m/>
    <m/>
    <m/>
    <m/>
    <m/>
    <n v="1524"/>
    <s v="SI"/>
    <s v="1524 - TORRE COLPATRIA-Personal que presta el servicio en obra"/>
    <n v="4"/>
    <n v="4"/>
    <s v="SIN CECO"/>
    <n v="1524"/>
    <s v="INT"/>
    <s v="a. Idoneidad del personal-Personal que presta el servicio en obra"/>
    <x v="15"/>
  </r>
  <r>
    <n v="5049"/>
    <x v="139"/>
    <x v="14"/>
    <x v="1"/>
    <m/>
    <m/>
    <s v="b. Oportuna atención al cliente"/>
    <x v="3"/>
    <n v="3"/>
    <s v="SIN FECHA COMO TAL, SE ASIGNA LA INTERMEDIA DEL SEGUNDO SEMESTRE"/>
    <m/>
    <m/>
    <m/>
    <m/>
    <m/>
    <m/>
    <m/>
    <m/>
    <m/>
    <n v="1524"/>
    <s v="SI"/>
    <s v="1524 - TORRE COLPATRIA-Personal que presta el servicio en obra"/>
    <n v="3"/>
    <n v="3"/>
    <s v="SIN CECO"/>
    <n v="1524"/>
    <s v="INT"/>
    <s v="b. Oportuna atención al cliente-Personal que presta el servicio en obra"/>
    <x v="16"/>
  </r>
  <r>
    <n v="5050"/>
    <x v="139"/>
    <x v="14"/>
    <x v="1"/>
    <m/>
    <m/>
    <s v="c. Compromiso con el proyecto"/>
    <x v="3"/>
    <n v="3"/>
    <s v="SIN FECHA COMO TAL, SE ASIGNA LA INTERMEDIA DEL SEGUNDO SEMESTRE"/>
    <m/>
    <m/>
    <m/>
    <m/>
    <m/>
    <m/>
    <m/>
    <m/>
    <m/>
    <n v="1524"/>
    <s v="SI"/>
    <s v="1524 - TORRE COLPATRIA-Personal que presta el servicio en obra"/>
    <n v="3"/>
    <n v="3"/>
    <s v="SIN CECO"/>
    <n v="1524"/>
    <s v="INT"/>
    <s v="c. Compromiso con el proyecto-Personal que presta el servicio en obra"/>
    <x v="17"/>
  </r>
  <r>
    <n v="5051"/>
    <x v="139"/>
    <x v="14"/>
    <x v="1"/>
    <m/>
    <m/>
    <s v="d. Cumplimiento de compromisos"/>
    <x v="3"/>
    <n v="3"/>
    <s v="SIN FECHA COMO TAL, SE ASIGNA LA INTERMEDIA DEL SEGUNDO SEMESTRE"/>
    <m/>
    <m/>
    <m/>
    <m/>
    <m/>
    <m/>
    <m/>
    <m/>
    <m/>
    <n v="1524"/>
    <s v="SI"/>
    <s v="1524 - TORRE COLPATRIA-Personal que presta el servicio en obra"/>
    <n v="3"/>
    <n v="3"/>
    <s v="SIN CECO"/>
    <n v="1524"/>
    <s v="INT"/>
    <s v="d. Cumplimiento de compromisos-Personal que presta el servicio en obra"/>
    <x v="18"/>
  </r>
  <r>
    <n v="5052"/>
    <x v="139"/>
    <x v="14"/>
    <x v="1"/>
    <m/>
    <m/>
    <s v="e. Proactividad en desarrollo de funciones"/>
    <x v="3"/>
    <n v="2"/>
    <s v="SIN FECHA COMO TAL, SE ASIGNA LA INTERMEDIA DEL SEGUNDO SEMESTRE"/>
    <m/>
    <m/>
    <m/>
    <m/>
    <m/>
    <m/>
    <m/>
    <m/>
    <m/>
    <n v="1524"/>
    <s v="SI"/>
    <s v="1524 - TORRE COLPATRIA-Personal que presta el servicio en obra"/>
    <n v="2"/>
    <n v="2"/>
    <s v="SIN CECO"/>
    <n v="1524"/>
    <s v="INT"/>
    <s v="e. Proactividad en desarrollo de funciones-Personal que presta el servicio en obra"/>
    <x v="19"/>
  </r>
  <r>
    <n v="5053"/>
    <x v="139"/>
    <x v="14"/>
    <x v="1"/>
    <m/>
    <m/>
    <s v="a. Calidad del Contenido"/>
    <x v="4"/>
    <n v="3"/>
    <s v="SIN FECHA COMO TAL, SE ASIGNA LA INTERMEDIA DEL SEGUNDO SEMESTRE"/>
    <m/>
    <m/>
    <m/>
    <m/>
    <m/>
    <m/>
    <m/>
    <m/>
    <m/>
    <n v="1524"/>
    <s v="SI"/>
    <s v="1524 - TORRE COLPATRIA-Productos Asociados de PAYC (Informes, Control de presupuesto y Programación y actas)"/>
    <n v="3"/>
    <n v="3"/>
    <s v="SIN CECO"/>
    <n v="1524"/>
    <s v="INT"/>
    <s v="a. Calidad del Contenido-Productos Asociados de PAYC (Informes, Control de presupuesto y Programación y actas)"/>
    <x v="20"/>
  </r>
  <r>
    <n v="5054"/>
    <x v="139"/>
    <x v="14"/>
    <x v="1"/>
    <m/>
    <m/>
    <s v="b. Claridad del Contenido"/>
    <x v="4"/>
    <n v="3"/>
    <s v="SIN FECHA COMO TAL, SE ASIGNA LA INTERMEDIA DEL SEGUNDO SEMESTRE"/>
    <m/>
    <m/>
    <m/>
    <m/>
    <m/>
    <m/>
    <m/>
    <m/>
    <m/>
    <n v="1524"/>
    <s v="SI"/>
    <s v="1524 - TORRE COLPATRIA-Productos Asociados de PAYC (Informes, Control de presupuesto y Programación y actas)"/>
    <n v="3"/>
    <n v="3"/>
    <s v="SIN CECO"/>
    <n v="1524"/>
    <s v="INT"/>
    <s v="b. Claridad del Contenido-Productos Asociados de PAYC (Informes, Control de presupuesto y Programación y actas)"/>
    <x v="21"/>
  </r>
  <r>
    <n v="5055"/>
    <x v="139"/>
    <x v="14"/>
    <x v="1"/>
    <m/>
    <m/>
    <s v="c. Oportunidad en la entrega"/>
    <x v="4"/>
    <n v="3"/>
    <s v="SIN FECHA COMO TAL, SE ASIGNA LA INTERMEDIA DEL SEGUNDO SEMESTRE"/>
    <m/>
    <m/>
    <m/>
    <m/>
    <m/>
    <m/>
    <m/>
    <m/>
    <m/>
    <n v="1524"/>
    <s v="SI"/>
    <s v="1524 - TORRE COLPATRIA-Productos Asociados de PAYC (Informes, Control de presupuesto y Programación y actas)"/>
    <n v="3"/>
    <n v="3"/>
    <s v="SIN CECO"/>
    <n v="1524"/>
    <s v="INT"/>
    <s v="c. Oportunidad en la entrega-Productos Asociados de PAYC (Informes, Control de presupuesto y Programación y actas)"/>
    <x v="22"/>
  </r>
  <r>
    <n v="5056"/>
    <x v="139"/>
    <x v="14"/>
    <x v="1"/>
    <m/>
    <m/>
    <s v="d. Precisión de la información"/>
    <x v="4"/>
    <n v="3"/>
    <s v="SIN FECHA COMO TAL, SE ASIGNA LA INTERMEDIA DEL SEGUNDO SEMESTRE"/>
    <m/>
    <m/>
    <m/>
    <m/>
    <m/>
    <m/>
    <m/>
    <m/>
    <m/>
    <n v="1524"/>
    <s v="SI"/>
    <s v="1524 - TORRE COLPATRIA-Productos Asociados de PAYC (Informes, Control de presupuesto y Programación y actas)"/>
    <n v="3"/>
    <n v="3"/>
    <s v="SIN CECO"/>
    <n v="1524"/>
    <s v="INT"/>
    <s v="d. Precisión de la información-Productos Asociados de PAYC (Informes, Control de presupuesto y Programación y actas)"/>
    <x v="23"/>
  </r>
  <r>
    <n v="5057"/>
    <x v="139"/>
    <x v="14"/>
    <x v="1"/>
    <m/>
    <m/>
    <s v="e. Diagramación"/>
    <x v="4"/>
    <n v="3"/>
    <s v="SIN FECHA COMO TAL, SE ASIGNA LA INTERMEDIA DEL SEGUNDO SEMESTRE"/>
    <m/>
    <m/>
    <m/>
    <m/>
    <m/>
    <m/>
    <m/>
    <m/>
    <m/>
    <n v="1524"/>
    <s v="SI"/>
    <s v="1524 - TORRE COLPATRIA-Productos Asociados de PAYC (Informes, Control de presupuesto y Programación y actas)"/>
    <n v="3"/>
    <n v="3"/>
    <s v="SIN CECO"/>
    <n v="1524"/>
    <s v="INT"/>
    <s v="e. Diagramación-Productos Asociados de PAYC (Informes, Control de presupuesto y Programación y actas)"/>
    <x v="24"/>
  </r>
  <r>
    <n v="5058"/>
    <x v="139"/>
    <x v="14"/>
    <x v="1"/>
    <m/>
    <m/>
    <s v="a. Cumplimiento"/>
    <x v="5"/>
    <n v="3"/>
    <s v="SIN FECHA COMO TAL, SE ASIGNA LA INTERMEDIA DEL SEGUNDO SEMESTRE"/>
    <m/>
    <m/>
    <m/>
    <m/>
    <m/>
    <m/>
    <m/>
    <m/>
    <m/>
    <n v="1524"/>
    <s v="SI"/>
    <s v="1524 - TORRE COLPATRIA-Compromisos Pactados"/>
    <n v="3"/>
    <n v="3"/>
    <s v="SIN CECO"/>
    <n v="1524"/>
    <s v="INT"/>
    <s v="a. Cumplimiento-Compromisos Pactados"/>
    <x v="25"/>
  </r>
  <r>
    <n v="5059"/>
    <x v="139"/>
    <x v="14"/>
    <x v="1"/>
    <m/>
    <m/>
    <s v="b. Satisface expectativas"/>
    <x v="5"/>
    <n v="3"/>
    <s v="SIN FECHA COMO TAL, SE ASIGNA LA INTERMEDIA DEL SEGUNDO SEMESTRE"/>
    <m/>
    <m/>
    <m/>
    <m/>
    <m/>
    <m/>
    <m/>
    <m/>
    <m/>
    <n v="1524"/>
    <s v="SI"/>
    <s v="1524 - TORRE COLPATRIA-Compromisos Pactados"/>
    <n v="3"/>
    <n v="3"/>
    <s v="SIN CECO"/>
    <n v="1524"/>
    <s v="INT"/>
    <s v="b. Satisface expectativas-Compromisos Pactados"/>
    <x v="26"/>
  </r>
  <r>
    <n v="5060"/>
    <x v="139"/>
    <x v="14"/>
    <x v="1"/>
    <m/>
    <m/>
    <s v="c. Calidad de la Información suministrada"/>
    <x v="5"/>
    <n v="3"/>
    <s v="SIN FECHA COMO TAL, SE ASIGNA LA INTERMEDIA DEL SEGUNDO SEMESTRE"/>
    <m/>
    <m/>
    <m/>
    <m/>
    <m/>
    <m/>
    <m/>
    <m/>
    <m/>
    <n v="1524"/>
    <s v="SI"/>
    <s v="1524 - TORRE COLPATRIA-Compromisos Pactados"/>
    <n v="3"/>
    <n v="3"/>
    <s v="SIN CECO"/>
    <n v="1524"/>
    <s v="INT"/>
    <s v="c. Calidad de la Información suministrada-Compromisos Pactados"/>
    <x v="27"/>
  </r>
  <r>
    <n v="5061"/>
    <x v="139"/>
    <x v="14"/>
    <x v="1"/>
    <m/>
    <m/>
    <s v="d. Disposición del personal de PAYC a las solicitudes del cliente"/>
    <x v="5"/>
    <n v="3"/>
    <s v="SIN FECHA COMO TAL, SE ASIGNA LA INTERMEDIA DEL SEGUNDO SEMESTRE"/>
    <m/>
    <m/>
    <m/>
    <m/>
    <m/>
    <m/>
    <m/>
    <m/>
    <m/>
    <n v="1524"/>
    <s v="SI"/>
    <s v="1524 - TORRE COLPATRIA-Compromisos Pactados"/>
    <n v="3"/>
    <n v="3"/>
    <s v="SIN CECO"/>
    <n v="1524"/>
    <s v="INT"/>
    <s v="d. Disposición del personal de PAYC a las solicitudes del cliente-Compromisos Pactados"/>
    <x v="28"/>
  </r>
  <r>
    <n v="5062"/>
    <x v="139"/>
    <x v="14"/>
    <x v="1"/>
    <m/>
    <m/>
    <s v="e. Coherencia entre lo solicitado y lo entregado"/>
    <x v="5"/>
    <n v="3"/>
    <s v="SIN FECHA COMO TAL, SE ASIGNA LA INTERMEDIA DEL SEGUNDO SEMESTRE"/>
    <m/>
    <m/>
    <m/>
    <m/>
    <m/>
    <m/>
    <m/>
    <m/>
    <m/>
    <n v="1524"/>
    <s v="SI"/>
    <s v="1524 - TORRE COLPATRIA-Compromisos Pactados"/>
    <n v="3"/>
    <n v="3"/>
    <s v="SIN CECO"/>
    <n v="1524"/>
    <s v="INT"/>
    <s v="e. Coherencia entre lo solicitado y lo entregado-Compromisos Pactados"/>
    <x v="29"/>
  </r>
  <r>
    <n v="5063"/>
    <x v="139"/>
    <x v="14"/>
    <x v="1"/>
    <m/>
    <m/>
    <s v="Grado de Satisfacción con el Servicio Prestado"/>
    <x v="6"/>
    <n v="3"/>
    <s v="SIN FECHA COMO TAL, SE ASIGNA LA INTERMEDIA DEL SEGUNDO SEMESTRE"/>
    <m/>
    <m/>
    <m/>
    <m/>
    <m/>
    <m/>
    <m/>
    <m/>
    <m/>
    <n v="1524"/>
    <s v="SI"/>
    <s v="1524 - TORRE COLPATRIA-Grado de Satisfacción con el Servicio Prestado"/>
    <n v="3"/>
    <n v="3"/>
    <s v="SIN CECO"/>
    <n v="1524"/>
    <s v="INT"/>
    <s v="Grado de Satisfacción con el Servicio Prestado-Grado de Satisfacción con el Servicio Prestado"/>
    <x v="30"/>
  </r>
  <r>
    <n v="5064"/>
    <x v="139"/>
    <x v="14"/>
    <x v="1"/>
    <m/>
    <m/>
    <s v="Posibilidad de Volver a Contratar con PAYC"/>
    <x v="7"/>
    <n v="3"/>
    <s v="SIN FECHA COMO TAL, SE ASIGNA LA INTERMEDIA DEL SEGUNDO SEMESTRE"/>
    <m/>
    <m/>
    <m/>
    <m/>
    <m/>
    <m/>
    <m/>
    <m/>
    <m/>
    <n v="1524"/>
    <s v="SI"/>
    <s v="1524 - TORRE COLPATRIA-Posibilidad de Volver a Contratar con PAYC"/>
    <n v="3"/>
    <n v="3"/>
    <s v="SIN CECO"/>
    <n v="1524"/>
    <s v="INT"/>
    <s v="Posibilidad de Volver a Contratar con PAYC-Posibilidad de Volver a Contratar con PAYC"/>
    <x v="31"/>
  </r>
  <r>
    <n v="5065"/>
    <x v="139"/>
    <x v="14"/>
    <x v="1"/>
    <m/>
    <m/>
    <s v="Principales fortalezas en el servicio que presta PAYC"/>
    <x v="8"/>
    <s v="Conocimiento técnico-Volcamiento al terreno-Manejo documental-"/>
    <s v="SIN FECHA COMO TAL, SE ASIGNA LA INTERMEDIA DEL SEGUNDO SEMESTRE"/>
    <s v="CONOCIMIENTO TÉCNICO"/>
    <s v="GESTIÓN DOCUMENTAL"/>
    <m/>
    <m/>
    <m/>
    <m/>
    <m/>
    <m/>
    <m/>
    <n v="1524"/>
    <s v="SI"/>
    <s v="1524 - TORRE COLPATRIA-Fortalezas PAYC"/>
    <s v="Conocimiento técnico-Volcamiento al terreno-Manejo documental-"/>
    <n v="0"/>
    <s v="SIN CECO"/>
    <n v="1524"/>
    <s v="INT"/>
    <s v="Principales fortalezas en el servicio que presta PAYC-Fortalezas PAYC"/>
    <x v="32"/>
  </r>
  <r>
    <n v="5066"/>
    <x v="139"/>
    <x v="14"/>
    <x v="1"/>
    <m/>
    <m/>
    <s v="Principales debilidades en el servicio que presta PAYC"/>
    <x v="9"/>
    <s v="Reporte de novedades y potenciales sobrecostos-Acompañamiento en decisiones que afecten el proyecto y su presupuesto -Entrega oportuna información para la toma de decisiones -Proactividad y soporte para la toma de decisiones-"/>
    <s v="SIN FECHA COMO TAL, SE ASIGNA LA INTERMEDIA DEL SEGUNDO SEMESTRE"/>
    <s v="REPORTE DE NOVEDADES"/>
    <s v="REPORTE DE SOBRE COSTOS"/>
    <s v="OPORTUNIDAD INFORMACIÓN"/>
    <s v="PROACTIVIDAD"/>
    <s v="ACOMPAÑAMIENTO DECISIONES PRESUPUESTO"/>
    <s v="REPORTE DE POTENCIALES SOBRECOSTOS"/>
    <m/>
    <m/>
    <m/>
    <n v="1524"/>
    <s v="SI"/>
    <s v="1524 - TORRE COLPATRIA-Debilidades PAYC"/>
    <s v="Reporte de novedades y potenciales sobrecostos-Acompañamiento en decisiones que afecten el proyecto y su presupuesto -Entrega oportuna información para la toma de decisiones -Proactividad y soporte para la toma de decisiones-"/>
    <n v="0"/>
    <s v="SIN CECO"/>
    <n v="1524"/>
    <s v="INT"/>
    <s v="Principales debilidades en el servicio que presta PAYC-Debilidades PAYC"/>
    <x v="33"/>
  </r>
  <r>
    <n v="5067"/>
    <x v="140"/>
    <x v="14"/>
    <x v="1"/>
    <m/>
    <m/>
    <s v="a. Conocimiento específico de temas aplicables al proyecto"/>
    <x v="0"/>
    <n v="4"/>
    <s v="SIN FECHA COMO TAL, SE ASIGNA LA INTERMEDIA DEL SEGUNDO SEMESTRE"/>
    <m/>
    <m/>
    <m/>
    <m/>
    <m/>
    <m/>
    <m/>
    <m/>
    <m/>
    <n v="1574"/>
    <s v="SI"/>
    <s v="1574 - SDS SOACHA-Soporte Técnico"/>
    <n v="4"/>
    <n v="4"/>
    <s v="SIN CECO"/>
    <n v="1574"/>
    <s v="INT"/>
    <s v="a. Conocimiento específico de temas aplicables al proyecto-Soporte Técnico"/>
    <x v="0"/>
  </r>
  <r>
    <n v="5068"/>
    <x v="140"/>
    <x v="14"/>
    <x v="1"/>
    <m/>
    <m/>
    <s v="b. Idoneidad y Calidad del soporte"/>
    <x v="0"/>
    <n v="4"/>
    <s v="SIN FECHA COMO TAL, SE ASIGNA LA INTERMEDIA DEL SEGUNDO SEMESTRE"/>
    <m/>
    <m/>
    <m/>
    <m/>
    <m/>
    <m/>
    <m/>
    <m/>
    <m/>
    <n v="1574"/>
    <s v="SI"/>
    <s v="1574 - SDS SOACHA-Soporte Técnico"/>
    <n v="4"/>
    <n v="4"/>
    <s v="SIN CECO"/>
    <n v="1574"/>
    <s v="INT"/>
    <s v="b. Idoneidad y Calidad del soporte-Soporte Técnico"/>
    <x v="1"/>
  </r>
  <r>
    <n v="5069"/>
    <x v="140"/>
    <x v="14"/>
    <x v="1"/>
    <m/>
    <m/>
    <s v="c. Cumplimiento de especificaciones técnicas de construcción"/>
    <x v="0"/>
    <n v="5"/>
    <s v="SIN FECHA COMO TAL, SE ASIGNA LA INTERMEDIA DEL SEGUNDO SEMESTRE"/>
    <m/>
    <m/>
    <m/>
    <m/>
    <m/>
    <m/>
    <m/>
    <m/>
    <m/>
    <n v="1574"/>
    <s v="SI"/>
    <s v="1574 - SDS SOACHA-Soporte Técnico"/>
    <n v="5"/>
    <n v="5"/>
    <s v="SIN CECO"/>
    <n v="1574"/>
    <s v="INT"/>
    <s v="c. Cumplimiento de especificaciones técnicas de construcción-Soporte Técnico"/>
    <x v="2"/>
  </r>
  <r>
    <n v="5070"/>
    <x v="140"/>
    <x v="14"/>
    <x v="1"/>
    <m/>
    <m/>
    <s v="d. Confiabilidad de los conceptos aplicados"/>
    <x v="0"/>
    <n v="4"/>
    <s v="SIN FECHA COMO TAL, SE ASIGNA LA INTERMEDIA DEL SEGUNDO SEMESTRE"/>
    <m/>
    <m/>
    <m/>
    <m/>
    <m/>
    <m/>
    <m/>
    <m/>
    <m/>
    <n v="1574"/>
    <s v="SI"/>
    <s v="1574 - SDS SOACHA-Soporte Técnico"/>
    <n v="4"/>
    <n v="4"/>
    <s v="SIN CECO"/>
    <n v="1574"/>
    <s v="INT"/>
    <s v="d. Confiabilidad de los conceptos aplicados-Soporte Técnico"/>
    <x v="3"/>
  </r>
  <r>
    <n v="5071"/>
    <x v="140"/>
    <x v="14"/>
    <x v="1"/>
    <m/>
    <m/>
    <s v="e. Oportunidad en entrega de información o requerimientos"/>
    <x v="0"/>
    <n v="5"/>
    <s v="SIN FECHA COMO TAL, SE ASIGNA LA INTERMEDIA DEL SEGUNDO SEMESTRE"/>
    <m/>
    <m/>
    <m/>
    <m/>
    <m/>
    <m/>
    <m/>
    <m/>
    <m/>
    <n v="1574"/>
    <s v="SI"/>
    <s v="1574 - SDS SOACHA-Soporte Técnico"/>
    <n v="5"/>
    <n v="5"/>
    <s v="SIN CECO"/>
    <n v="1574"/>
    <s v="INT"/>
    <s v="e. Oportunidad en entrega de información o requerimientos-Soporte Técnico"/>
    <x v="4"/>
  </r>
  <r>
    <n v="5072"/>
    <x v="140"/>
    <x v="14"/>
    <x v="1"/>
    <m/>
    <m/>
    <s v="a. Oportunidad de la gestión en obra"/>
    <x v="1"/>
    <n v="4"/>
    <s v="SIN FECHA COMO TAL, SE ASIGNA LA INTERMEDIA DEL SEGUNDO SEMESTRE"/>
    <m/>
    <m/>
    <m/>
    <m/>
    <m/>
    <m/>
    <m/>
    <m/>
    <m/>
    <n v="1574"/>
    <s v="SI"/>
    <s v="1574 - SDS SOACHA-Soporte Administrativo"/>
    <n v="4"/>
    <n v="4"/>
    <s v="SIN CECO"/>
    <n v="1574"/>
    <s v="INT"/>
    <s v="a. Oportunidad de la gestión en obra-Soporte Administrativo"/>
    <x v="5"/>
  </r>
  <r>
    <n v="5073"/>
    <x v="140"/>
    <x v="14"/>
    <x v="1"/>
    <m/>
    <m/>
    <s v="b. Manejo administrativo del proyecto"/>
    <x v="1"/>
    <n v="5"/>
    <s v="SIN FECHA COMO TAL, SE ASIGNA LA INTERMEDIA DEL SEGUNDO SEMESTRE"/>
    <m/>
    <m/>
    <m/>
    <m/>
    <m/>
    <m/>
    <m/>
    <m/>
    <m/>
    <n v="1574"/>
    <s v="SI"/>
    <s v="1574 - SDS SOACHA-Soporte Administrativo"/>
    <n v="5"/>
    <n v="5"/>
    <s v="SIN CECO"/>
    <n v="1574"/>
    <s v="INT"/>
    <s v="b. Manejo administrativo del proyecto-Soporte Administrativo"/>
    <x v="6"/>
  </r>
  <r>
    <n v="5074"/>
    <x v="140"/>
    <x v="14"/>
    <x v="1"/>
    <m/>
    <m/>
    <s v="c. Información clara y veraz sobre la administración de proyecto"/>
    <x v="1"/>
    <n v="5"/>
    <s v="SIN FECHA COMO TAL, SE ASIGNA LA INTERMEDIA DEL SEGUNDO SEMESTRE"/>
    <m/>
    <m/>
    <m/>
    <m/>
    <m/>
    <m/>
    <m/>
    <m/>
    <m/>
    <n v="1574"/>
    <s v="SI"/>
    <s v="1574 - SDS SOACHA-Soporte Administrativo"/>
    <n v="5"/>
    <n v="5"/>
    <s v="SIN CECO"/>
    <n v="1574"/>
    <s v="INT"/>
    <s v="c. Información clara y veraz sobre la administración de proyecto-Soporte Administrativo"/>
    <x v="7"/>
  </r>
  <r>
    <n v="5075"/>
    <x v="140"/>
    <x v="14"/>
    <x v="1"/>
    <m/>
    <m/>
    <s v="d. Cumplimientos con expectativas del cliente"/>
    <x v="1"/>
    <n v="5"/>
    <s v="SIN FECHA COMO TAL, SE ASIGNA LA INTERMEDIA DEL SEGUNDO SEMESTRE"/>
    <m/>
    <m/>
    <m/>
    <m/>
    <m/>
    <m/>
    <m/>
    <m/>
    <m/>
    <n v="1574"/>
    <s v="SI"/>
    <s v="1574 - SDS SOACHA-Soporte Administrativo"/>
    <n v="5"/>
    <n v="5"/>
    <s v="SIN CECO"/>
    <n v="1574"/>
    <s v="INT"/>
    <s v="d. Cumplimientos con expectativas del cliente-Soporte Administrativo"/>
    <x v="8"/>
  </r>
  <r>
    <n v="5076"/>
    <x v="140"/>
    <x v="14"/>
    <x v="1"/>
    <m/>
    <m/>
    <s v="e. Control de presupuesto"/>
    <x v="1"/>
    <n v="5"/>
    <s v="SIN FECHA COMO TAL, SE ASIGNA LA INTERMEDIA DEL SEGUNDO SEMESTRE"/>
    <m/>
    <m/>
    <m/>
    <m/>
    <m/>
    <m/>
    <m/>
    <m/>
    <m/>
    <n v="1574"/>
    <s v="SI"/>
    <s v="1574 - SDS SOACHA-Soporte Administrativo"/>
    <n v="5"/>
    <n v="5"/>
    <s v="SIN CECO"/>
    <n v="1574"/>
    <s v="INT"/>
    <s v="e. Control de presupuesto-Soporte Administrativo"/>
    <x v="9"/>
  </r>
  <r>
    <n v="5077"/>
    <x v="140"/>
    <x v="14"/>
    <x v="1"/>
    <m/>
    <m/>
    <s v="a. Apoyo y presencia en el proyecto"/>
    <x v="2"/>
    <n v="5"/>
    <s v="SIN FECHA COMO TAL, SE ASIGNA LA INTERMEDIA DEL SEGUNDO SEMESTRE"/>
    <m/>
    <m/>
    <m/>
    <m/>
    <m/>
    <m/>
    <m/>
    <m/>
    <m/>
    <n v="1574"/>
    <s v="SI"/>
    <s v="1574 - SDS SOACHA-Soporte Directivo (Coordinador y Gerencia)"/>
    <n v="5"/>
    <n v="5"/>
    <s v="SIN CECO"/>
    <n v="1574"/>
    <s v="INT"/>
    <s v="a. Apoyo y presencia en el proyecto-Soporte Directivo (Coordinador y Gerencia)"/>
    <x v="10"/>
  </r>
  <r>
    <n v="5078"/>
    <x v="140"/>
    <x v="14"/>
    <x v="1"/>
    <m/>
    <m/>
    <s v="b. Conocimiento del proyecto"/>
    <x v="2"/>
    <n v="5"/>
    <s v="SIN FECHA COMO TAL, SE ASIGNA LA INTERMEDIA DEL SEGUNDO SEMESTRE"/>
    <m/>
    <m/>
    <m/>
    <m/>
    <m/>
    <m/>
    <m/>
    <m/>
    <m/>
    <n v="1574"/>
    <s v="SI"/>
    <s v="1574 - SDS SOACHA-Soporte Directivo (Coordinador y Gerencia)"/>
    <n v="5"/>
    <n v="5"/>
    <s v="SIN CECO"/>
    <n v="1574"/>
    <s v="INT"/>
    <s v="b. Conocimiento del proyecto-Soporte Directivo (Coordinador y Gerencia)"/>
    <x v="11"/>
  </r>
  <r>
    <n v="5079"/>
    <x v="140"/>
    <x v="14"/>
    <x v="1"/>
    <m/>
    <m/>
    <s v="c. Planteamiento de soluciones y manejo de conflictos"/>
    <x v="2"/>
    <n v="4"/>
    <s v="SIN FECHA COMO TAL, SE ASIGNA LA INTERMEDIA DEL SEGUNDO SEMESTRE"/>
    <m/>
    <m/>
    <m/>
    <m/>
    <m/>
    <m/>
    <m/>
    <m/>
    <m/>
    <n v="1574"/>
    <s v="SI"/>
    <s v="1574 - SDS SOACHA-Soporte Directivo (Coordinador y Gerencia)"/>
    <n v="4"/>
    <n v="4"/>
    <s v="SIN CECO"/>
    <n v="1574"/>
    <s v="INT"/>
    <s v="c. Planteamiento de soluciones y manejo de conflictos-Soporte Directivo (Coordinador y Gerencia)"/>
    <x v="12"/>
  </r>
  <r>
    <n v="5080"/>
    <x v="140"/>
    <x v="14"/>
    <x v="1"/>
    <m/>
    <m/>
    <s v="d. Cumplimiento de compromisos"/>
    <x v="2"/>
    <n v="5"/>
    <s v="SIN FECHA COMO TAL, SE ASIGNA LA INTERMEDIA DEL SEGUNDO SEMESTRE"/>
    <m/>
    <m/>
    <m/>
    <m/>
    <m/>
    <m/>
    <m/>
    <m/>
    <m/>
    <n v="1574"/>
    <s v="SI"/>
    <s v="1574 - SDS SOACHA-Soporte Directivo (Coordinador y Gerencia)"/>
    <n v="5"/>
    <n v="5"/>
    <s v="SIN CECO"/>
    <n v="1574"/>
    <s v="INT"/>
    <s v="d. Cumplimiento de compromisos-Soporte Directivo (Coordinador y Gerencia)"/>
    <x v="13"/>
  </r>
  <r>
    <n v="5081"/>
    <x v="140"/>
    <x v="14"/>
    <x v="1"/>
    <m/>
    <m/>
    <s v="e. Manejo del cliente"/>
    <x v="2"/>
    <n v="5"/>
    <s v="SIN FECHA COMO TAL, SE ASIGNA LA INTERMEDIA DEL SEGUNDO SEMESTRE"/>
    <m/>
    <m/>
    <m/>
    <m/>
    <m/>
    <m/>
    <m/>
    <m/>
    <m/>
    <n v="1574"/>
    <s v="SI"/>
    <s v="1574 - SDS SOACHA-Soporte Directivo (Coordinador y Gerencia)"/>
    <n v="5"/>
    <n v="5"/>
    <s v="SIN CECO"/>
    <n v="1574"/>
    <s v="INT"/>
    <s v="e. Manejo del cliente-Soporte Directivo (Coordinador y Gerencia)"/>
    <x v="14"/>
  </r>
  <r>
    <n v="5082"/>
    <x v="140"/>
    <x v="14"/>
    <x v="1"/>
    <m/>
    <m/>
    <s v="a. Idoneidad del personal"/>
    <x v="3"/>
    <n v="5"/>
    <s v="SIN FECHA COMO TAL, SE ASIGNA LA INTERMEDIA DEL SEGUNDO SEMESTRE"/>
    <m/>
    <m/>
    <m/>
    <m/>
    <m/>
    <m/>
    <m/>
    <m/>
    <m/>
    <n v="1574"/>
    <s v="SI"/>
    <s v="1574 - SDS SOACHA-Personal que presta el servicio en obra"/>
    <n v="5"/>
    <n v="5"/>
    <s v="SIN CECO"/>
    <n v="1574"/>
    <s v="INT"/>
    <s v="a. Idoneidad del personal-Personal que presta el servicio en obra"/>
    <x v="15"/>
  </r>
  <r>
    <n v="5083"/>
    <x v="140"/>
    <x v="14"/>
    <x v="1"/>
    <m/>
    <m/>
    <s v="b. Oportuna atención al cliente"/>
    <x v="3"/>
    <n v="5"/>
    <s v="SIN FECHA COMO TAL, SE ASIGNA LA INTERMEDIA DEL SEGUNDO SEMESTRE"/>
    <m/>
    <m/>
    <m/>
    <m/>
    <m/>
    <m/>
    <m/>
    <m/>
    <m/>
    <n v="1574"/>
    <s v="SI"/>
    <s v="1574 - SDS SOACHA-Personal que presta el servicio en obra"/>
    <n v="5"/>
    <n v="5"/>
    <s v="SIN CECO"/>
    <n v="1574"/>
    <s v="INT"/>
    <s v="b. Oportuna atención al cliente-Personal que presta el servicio en obra"/>
    <x v="16"/>
  </r>
  <r>
    <n v="5084"/>
    <x v="140"/>
    <x v="14"/>
    <x v="1"/>
    <m/>
    <m/>
    <s v="c. Compromiso con el proyecto"/>
    <x v="3"/>
    <n v="5"/>
    <s v="SIN FECHA COMO TAL, SE ASIGNA LA INTERMEDIA DEL SEGUNDO SEMESTRE"/>
    <m/>
    <m/>
    <m/>
    <m/>
    <m/>
    <m/>
    <m/>
    <m/>
    <m/>
    <n v="1574"/>
    <s v="SI"/>
    <s v="1574 - SDS SOACHA-Personal que presta el servicio en obra"/>
    <n v="5"/>
    <n v="5"/>
    <s v="SIN CECO"/>
    <n v="1574"/>
    <s v="INT"/>
    <s v="c. Compromiso con el proyecto-Personal que presta el servicio en obra"/>
    <x v="17"/>
  </r>
  <r>
    <n v="5085"/>
    <x v="140"/>
    <x v="14"/>
    <x v="1"/>
    <m/>
    <m/>
    <s v="d. Cumplimiento de compromisos"/>
    <x v="3"/>
    <n v="5"/>
    <s v="SIN FECHA COMO TAL, SE ASIGNA LA INTERMEDIA DEL SEGUNDO SEMESTRE"/>
    <m/>
    <m/>
    <m/>
    <m/>
    <m/>
    <m/>
    <m/>
    <m/>
    <m/>
    <n v="1574"/>
    <s v="SI"/>
    <s v="1574 - SDS SOACHA-Personal que presta el servicio en obra"/>
    <n v="5"/>
    <n v="5"/>
    <s v="SIN CECO"/>
    <n v="1574"/>
    <s v="INT"/>
    <s v="d. Cumplimiento de compromisos-Personal que presta el servicio en obra"/>
    <x v="18"/>
  </r>
  <r>
    <n v="5086"/>
    <x v="140"/>
    <x v="14"/>
    <x v="1"/>
    <m/>
    <m/>
    <s v="e. Proactividad en desarrollo de funciones"/>
    <x v="3"/>
    <n v="4"/>
    <s v="SIN FECHA COMO TAL, SE ASIGNA LA INTERMEDIA DEL SEGUNDO SEMESTRE"/>
    <m/>
    <m/>
    <m/>
    <m/>
    <m/>
    <m/>
    <m/>
    <m/>
    <m/>
    <n v="1574"/>
    <s v="SI"/>
    <s v="1574 - SDS SOACHA-Personal que presta el servicio en obra"/>
    <n v="4"/>
    <n v="4"/>
    <s v="SIN CECO"/>
    <n v="1574"/>
    <s v="INT"/>
    <s v="e. Proactividad en desarrollo de funciones-Personal que presta el servicio en obra"/>
    <x v="19"/>
  </r>
  <r>
    <n v="5087"/>
    <x v="140"/>
    <x v="14"/>
    <x v="1"/>
    <m/>
    <m/>
    <s v="a. Calidad del Contenido"/>
    <x v="4"/>
    <n v="5"/>
    <s v="SIN FECHA COMO TAL, SE ASIGNA LA INTERMEDIA DEL SEGUNDO SEMESTRE"/>
    <m/>
    <m/>
    <m/>
    <m/>
    <m/>
    <m/>
    <m/>
    <m/>
    <m/>
    <n v="1574"/>
    <s v="SI"/>
    <s v="1574 - SDS SOACHA-Productos Asociados de PAYC (Informes, Control de presupuesto y Programación y actas)"/>
    <n v="5"/>
    <n v="5"/>
    <s v="SIN CECO"/>
    <n v="1574"/>
    <s v="INT"/>
    <s v="a. Calidad del Contenido-Productos Asociados de PAYC (Informes, Control de presupuesto y Programación y actas)"/>
    <x v="20"/>
  </r>
  <r>
    <n v="5088"/>
    <x v="140"/>
    <x v="14"/>
    <x v="1"/>
    <m/>
    <m/>
    <s v="b. Claridad del Contenido"/>
    <x v="4"/>
    <n v="5"/>
    <s v="SIN FECHA COMO TAL, SE ASIGNA LA INTERMEDIA DEL SEGUNDO SEMESTRE"/>
    <m/>
    <m/>
    <m/>
    <m/>
    <m/>
    <m/>
    <m/>
    <m/>
    <m/>
    <n v="1574"/>
    <s v="SI"/>
    <s v="1574 - SDS SOACHA-Productos Asociados de PAYC (Informes, Control de presupuesto y Programación y actas)"/>
    <n v="5"/>
    <n v="5"/>
    <s v="SIN CECO"/>
    <n v="1574"/>
    <s v="INT"/>
    <s v="b. Claridad del Contenido-Productos Asociados de PAYC (Informes, Control de presupuesto y Programación y actas)"/>
    <x v="21"/>
  </r>
  <r>
    <n v="5089"/>
    <x v="140"/>
    <x v="14"/>
    <x v="1"/>
    <m/>
    <m/>
    <s v="c. Oportunidad en la entrega"/>
    <x v="4"/>
    <n v="4"/>
    <s v="SIN FECHA COMO TAL, SE ASIGNA LA INTERMEDIA DEL SEGUNDO SEMESTRE"/>
    <m/>
    <m/>
    <m/>
    <m/>
    <m/>
    <m/>
    <m/>
    <m/>
    <m/>
    <n v="1574"/>
    <s v="SI"/>
    <s v="1574 - SDS SOACHA-Productos Asociados de PAYC (Informes, Control de presupuesto y Programación y actas)"/>
    <n v="4"/>
    <n v="4"/>
    <s v="SIN CECO"/>
    <n v="1574"/>
    <s v="INT"/>
    <s v="c. Oportunidad en la entrega-Productos Asociados de PAYC (Informes, Control de presupuesto y Programación y actas)"/>
    <x v="22"/>
  </r>
  <r>
    <n v="5090"/>
    <x v="140"/>
    <x v="14"/>
    <x v="1"/>
    <m/>
    <m/>
    <s v="d. Precisión de la información"/>
    <x v="4"/>
    <n v="4"/>
    <s v="SIN FECHA COMO TAL, SE ASIGNA LA INTERMEDIA DEL SEGUNDO SEMESTRE"/>
    <m/>
    <m/>
    <m/>
    <m/>
    <m/>
    <m/>
    <m/>
    <m/>
    <m/>
    <n v="1574"/>
    <s v="SI"/>
    <s v="1574 - SDS SOACHA-Productos Asociados de PAYC (Informes, Control de presupuesto y Programación y actas)"/>
    <n v="4"/>
    <n v="4"/>
    <s v="SIN CECO"/>
    <n v="1574"/>
    <s v="INT"/>
    <s v="d. Precisión de la información-Productos Asociados de PAYC (Informes, Control de presupuesto y Programación y actas)"/>
    <x v="23"/>
  </r>
  <r>
    <n v="5091"/>
    <x v="140"/>
    <x v="14"/>
    <x v="1"/>
    <m/>
    <m/>
    <s v="e. Diagramación"/>
    <x v="4"/>
    <n v="4"/>
    <s v="SIN FECHA COMO TAL, SE ASIGNA LA INTERMEDIA DEL SEGUNDO SEMESTRE"/>
    <m/>
    <m/>
    <m/>
    <m/>
    <m/>
    <m/>
    <m/>
    <m/>
    <m/>
    <n v="1574"/>
    <s v="SI"/>
    <s v="1574 - SDS SOACHA-Productos Asociados de PAYC (Informes, Control de presupuesto y Programación y actas)"/>
    <n v="4"/>
    <n v="4"/>
    <s v="SIN CECO"/>
    <n v="1574"/>
    <s v="INT"/>
    <s v="e. Diagramación-Productos Asociados de PAYC (Informes, Control de presupuesto y Programación y actas)"/>
    <x v="24"/>
  </r>
  <r>
    <n v="5092"/>
    <x v="140"/>
    <x v="14"/>
    <x v="1"/>
    <m/>
    <m/>
    <s v="a. Cumplimiento"/>
    <x v="5"/>
    <n v="4"/>
    <s v="SIN FECHA COMO TAL, SE ASIGNA LA INTERMEDIA DEL SEGUNDO SEMESTRE"/>
    <m/>
    <m/>
    <m/>
    <m/>
    <m/>
    <m/>
    <m/>
    <m/>
    <m/>
    <n v="1574"/>
    <s v="SI"/>
    <s v="1574 - SDS SOACHA-Compromisos Pactados"/>
    <n v="4"/>
    <n v="4"/>
    <s v="SIN CECO"/>
    <n v="1574"/>
    <s v="INT"/>
    <s v="a. Cumplimiento-Compromisos Pactados"/>
    <x v="25"/>
  </r>
  <r>
    <n v="5093"/>
    <x v="140"/>
    <x v="14"/>
    <x v="1"/>
    <m/>
    <m/>
    <s v="b. Satisface expectativas"/>
    <x v="5"/>
    <n v="4"/>
    <s v="SIN FECHA COMO TAL, SE ASIGNA LA INTERMEDIA DEL SEGUNDO SEMESTRE"/>
    <m/>
    <m/>
    <m/>
    <m/>
    <m/>
    <m/>
    <m/>
    <m/>
    <m/>
    <n v="1574"/>
    <s v="SI"/>
    <s v="1574 - SDS SOACHA-Compromisos Pactados"/>
    <n v="4"/>
    <n v="4"/>
    <s v="SIN CECO"/>
    <n v="1574"/>
    <s v="INT"/>
    <s v="b. Satisface expectativas-Compromisos Pactados"/>
    <x v="26"/>
  </r>
  <r>
    <n v="5094"/>
    <x v="140"/>
    <x v="14"/>
    <x v="1"/>
    <m/>
    <m/>
    <s v="c. Calidad de la Información suministrada"/>
    <x v="5"/>
    <n v="5"/>
    <s v="SIN FECHA COMO TAL, SE ASIGNA LA INTERMEDIA DEL SEGUNDO SEMESTRE"/>
    <m/>
    <m/>
    <m/>
    <m/>
    <m/>
    <m/>
    <m/>
    <m/>
    <m/>
    <n v="1574"/>
    <s v="SI"/>
    <s v="1574 - SDS SOACHA-Compromisos Pactados"/>
    <n v="5"/>
    <n v="5"/>
    <s v="SIN CECO"/>
    <n v="1574"/>
    <s v="INT"/>
    <s v="c. Calidad de la Información suministrada-Compromisos Pactados"/>
    <x v="27"/>
  </r>
  <r>
    <n v="5095"/>
    <x v="140"/>
    <x v="14"/>
    <x v="1"/>
    <m/>
    <m/>
    <s v="d. Disposición del personal de PAYC a las solicitudes del cliente"/>
    <x v="5"/>
    <n v="5"/>
    <s v="SIN FECHA COMO TAL, SE ASIGNA LA INTERMEDIA DEL SEGUNDO SEMESTRE"/>
    <m/>
    <m/>
    <m/>
    <m/>
    <m/>
    <m/>
    <m/>
    <m/>
    <m/>
    <n v="1574"/>
    <s v="SI"/>
    <s v="1574 - SDS SOACHA-Compromisos Pactados"/>
    <n v="5"/>
    <n v="5"/>
    <s v="SIN CECO"/>
    <n v="1574"/>
    <s v="INT"/>
    <s v="d. Disposición del personal de PAYC a las solicitudes del cliente-Compromisos Pactados"/>
    <x v="28"/>
  </r>
  <r>
    <n v="5096"/>
    <x v="140"/>
    <x v="14"/>
    <x v="1"/>
    <m/>
    <m/>
    <s v="e. Coherencia entre lo solicitado y lo entregado"/>
    <x v="5"/>
    <n v="5"/>
    <s v="SIN FECHA COMO TAL, SE ASIGNA LA INTERMEDIA DEL SEGUNDO SEMESTRE"/>
    <m/>
    <m/>
    <m/>
    <m/>
    <m/>
    <m/>
    <m/>
    <m/>
    <m/>
    <n v="1574"/>
    <s v="SI"/>
    <s v="1574 - SDS SOACHA-Compromisos Pactados"/>
    <n v="5"/>
    <n v="5"/>
    <s v="SIN CECO"/>
    <n v="1574"/>
    <s v="INT"/>
    <s v="e. Coherencia entre lo solicitado y lo entregado-Compromisos Pactados"/>
    <x v="29"/>
  </r>
  <r>
    <n v="5097"/>
    <x v="140"/>
    <x v="14"/>
    <x v="1"/>
    <m/>
    <m/>
    <s v="Grado de Satisfacción con el Servicio Prestado"/>
    <x v="6"/>
    <n v="4"/>
    <s v="SIN FECHA COMO TAL, SE ASIGNA LA INTERMEDIA DEL SEGUNDO SEMESTRE"/>
    <m/>
    <m/>
    <m/>
    <m/>
    <m/>
    <m/>
    <m/>
    <m/>
    <m/>
    <n v="1574"/>
    <s v="SI"/>
    <s v="1574 - SDS SOACHA-Grado de Satisfacción con el Servicio Prestado"/>
    <n v="4"/>
    <n v="4"/>
    <s v="SIN CECO"/>
    <n v="1574"/>
    <s v="INT"/>
    <s v="Grado de Satisfacción con el Servicio Prestado-Grado de Satisfacción con el Servicio Prestado"/>
    <x v="30"/>
  </r>
  <r>
    <n v="5098"/>
    <x v="140"/>
    <x v="14"/>
    <x v="1"/>
    <m/>
    <m/>
    <s v="Posibilidad de Volver a Contratar con PAYC"/>
    <x v="7"/>
    <n v="4"/>
    <s v="SIN FECHA COMO TAL, SE ASIGNA LA INTERMEDIA DEL SEGUNDO SEMESTRE"/>
    <m/>
    <m/>
    <m/>
    <m/>
    <m/>
    <m/>
    <m/>
    <m/>
    <m/>
    <n v="1574"/>
    <s v="SI"/>
    <s v="1574 - SDS SOACHA-Posibilidad de Volver a Contratar con PAYC"/>
    <n v="4"/>
    <n v="4"/>
    <s v="SIN CECO"/>
    <n v="1574"/>
    <s v="INT"/>
    <s v="Posibilidad de Volver a Contratar con PAYC-Posibilidad de Volver a Contratar con PAYC"/>
    <x v="31"/>
  </r>
  <r>
    <n v="5099"/>
    <x v="140"/>
    <x v="14"/>
    <x v="1"/>
    <m/>
    <m/>
    <s v="Principales fortalezas en el servicio que presta PAYC"/>
    <x v="8"/>
    <s v="Excelente manejo y control administrativo-Buen control-Conocimiento del personal-"/>
    <s v="SIN FECHA COMO TAL, SE ASIGNA LA INTERMEDIA DEL SEGUNDO SEMESTRE"/>
    <s v="CONTROL ADMINISTRATIVO"/>
    <s v="CONOCIMIENTO DE PERSONAL"/>
    <m/>
    <m/>
    <m/>
    <m/>
    <m/>
    <m/>
    <m/>
    <n v="1574"/>
    <s v="SI"/>
    <s v="1574 - SDS SOACHA-Fortalezas PAYC"/>
    <s v="Excelente manejo y control administrativo-Buen control-Conocimiento del personal-"/>
    <n v="0"/>
    <s v="SIN CECO"/>
    <n v="1574"/>
    <s v="INT"/>
    <s v="Principales fortalezas en el servicio que presta PAYC-Fortalezas PAYC"/>
    <x v="32"/>
  </r>
  <r>
    <n v="5100"/>
    <x v="140"/>
    <x v="14"/>
    <x v="1"/>
    <m/>
    <m/>
    <s v="Principales debilidades en el servicio que presta PAYC"/>
    <x v="9"/>
    <s v="El tema de la facturación de Payc, se demoraba ya que no entendían el proceso de claro por mas que se les explico-"/>
    <s v="SIN FECHA COMO TAL, SE ASIGNA LA INTERMEDIA DEL SEGUNDO SEMESTRE"/>
    <s v="PROCESO DE FACTURACIÓN"/>
    <m/>
    <m/>
    <m/>
    <m/>
    <m/>
    <m/>
    <m/>
    <m/>
    <n v="1574"/>
    <s v="SI"/>
    <s v="1574 - SDS SOACHA-Debilidades PAYC"/>
    <s v="El tema de la facturación de Payc, se demoraba ya que no entendían el proceso de claro por mas que se les explico-"/>
    <n v="0"/>
    <s v="SIN CECO"/>
    <n v="1574"/>
    <s v="INT"/>
    <s v="Principales debilidades en el servicio que presta PAYC-Debilidades PAYC"/>
    <x v="33"/>
  </r>
  <r>
    <n v="5101"/>
    <x v="141"/>
    <x v="14"/>
    <x v="1"/>
    <m/>
    <m/>
    <s v="a. Conocimiento específico de temas aplicables al proyecto"/>
    <x v="0"/>
    <n v="3"/>
    <s v="SIN FECHA COMO TAL, SE ASIGNA LA INTERMEDIA DEL SEGUNDO SEMESTRE"/>
    <m/>
    <m/>
    <m/>
    <m/>
    <m/>
    <m/>
    <m/>
    <m/>
    <m/>
    <n v="1523"/>
    <s v="SI"/>
    <s v="1523 - CLÍNICA LA SABANA-Soporte Técnico"/>
    <n v="3"/>
    <n v="3"/>
    <s v="SIN CECO"/>
    <n v="1523"/>
    <s v="INT"/>
    <s v="a. Conocimiento específico de temas aplicables al proyecto-Soporte Técnico"/>
    <x v="0"/>
  </r>
  <r>
    <n v="5102"/>
    <x v="141"/>
    <x v="14"/>
    <x v="1"/>
    <m/>
    <m/>
    <s v="b. Idoneidad y Calidad del soporte"/>
    <x v="0"/>
    <n v="3"/>
    <s v="SIN FECHA COMO TAL, SE ASIGNA LA INTERMEDIA DEL SEGUNDO SEMESTRE"/>
    <m/>
    <m/>
    <m/>
    <m/>
    <m/>
    <m/>
    <m/>
    <m/>
    <m/>
    <n v="1523"/>
    <s v="SI"/>
    <s v="1523 - CLÍNICA LA SABANA-Soporte Técnico"/>
    <n v="3"/>
    <n v="3"/>
    <s v="SIN CECO"/>
    <n v="1523"/>
    <s v="INT"/>
    <s v="b. Idoneidad y Calidad del soporte-Soporte Técnico"/>
    <x v="1"/>
  </r>
  <r>
    <n v="5103"/>
    <x v="141"/>
    <x v="14"/>
    <x v="1"/>
    <m/>
    <m/>
    <s v="c. Cumplimiento de especificaciones técnicas de construcción"/>
    <x v="0"/>
    <n v="4"/>
    <s v="SIN FECHA COMO TAL, SE ASIGNA LA INTERMEDIA DEL SEGUNDO SEMESTRE"/>
    <m/>
    <m/>
    <m/>
    <m/>
    <m/>
    <m/>
    <m/>
    <m/>
    <m/>
    <n v="1523"/>
    <s v="SI"/>
    <s v="1523 - CLÍNICA LA SABANA-Soporte Técnico"/>
    <n v="4"/>
    <n v="4"/>
    <s v="SIN CECO"/>
    <n v="1523"/>
    <s v="INT"/>
    <s v="c. Cumplimiento de especificaciones técnicas de construcción-Soporte Técnico"/>
    <x v="2"/>
  </r>
  <r>
    <n v="5104"/>
    <x v="141"/>
    <x v="14"/>
    <x v="1"/>
    <m/>
    <m/>
    <s v="d. Confiabilidad de los conceptos aplicados"/>
    <x v="0"/>
    <n v="4"/>
    <s v="SIN FECHA COMO TAL, SE ASIGNA LA INTERMEDIA DEL SEGUNDO SEMESTRE"/>
    <m/>
    <m/>
    <m/>
    <m/>
    <m/>
    <m/>
    <m/>
    <m/>
    <m/>
    <n v="1523"/>
    <s v="SI"/>
    <s v="1523 - CLÍNICA LA SABANA-Soporte Técnico"/>
    <n v="4"/>
    <n v="4"/>
    <s v="SIN CECO"/>
    <n v="1523"/>
    <s v="INT"/>
    <s v="d. Confiabilidad de los conceptos aplicados-Soporte Técnico"/>
    <x v="3"/>
  </r>
  <r>
    <n v="5105"/>
    <x v="141"/>
    <x v="14"/>
    <x v="1"/>
    <m/>
    <m/>
    <s v="e. Oportunidad en entrega de información o requerimientos"/>
    <x v="0"/>
    <n v="4"/>
    <s v="SIN FECHA COMO TAL, SE ASIGNA LA INTERMEDIA DEL SEGUNDO SEMESTRE"/>
    <m/>
    <m/>
    <m/>
    <m/>
    <m/>
    <m/>
    <m/>
    <m/>
    <m/>
    <n v="1523"/>
    <s v="SI"/>
    <s v="1523 - CLÍNICA LA SABANA-Soporte Técnico"/>
    <n v="4"/>
    <n v="4"/>
    <s v="SIN CECO"/>
    <n v="1523"/>
    <s v="INT"/>
    <s v="e. Oportunidad en entrega de información o requerimientos-Soporte Técnico"/>
    <x v="4"/>
  </r>
  <r>
    <n v="5106"/>
    <x v="141"/>
    <x v="14"/>
    <x v="1"/>
    <m/>
    <m/>
    <s v="a. Oportunidad de la gestión en obra"/>
    <x v="1"/>
    <n v="2"/>
    <s v="SIN FECHA COMO TAL, SE ASIGNA LA INTERMEDIA DEL SEGUNDO SEMESTRE"/>
    <m/>
    <m/>
    <m/>
    <m/>
    <m/>
    <m/>
    <m/>
    <m/>
    <m/>
    <n v="1523"/>
    <s v="SI"/>
    <s v="1523 - CLÍNICA LA SABANA-Soporte Administrativo"/>
    <n v="2"/>
    <n v="2"/>
    <s v="SIN CECO"/>
    <n v="1523"/>
    <s v="INT"/>
    <s v="a. Oportunidad de la gestión en obra-Soporte Administrativo"/>
    <x v="5"/>
  </r>
  <r>
    <n v="5107"/>
    <x v="141"/>
    <x v="14"/>
    <x v="1"/>
    <m/>
    <m/>
    <s v="b. Manejo administrativo del proyecto"/>
    <x v="1"/>
    <n v="3"/>
    <s v="SIN FECHA COMO TAL, SE ASIGNA LA INTERMEDIA DEL SEGUNDO SEMESTRE"/>
    <m/>
    <m/>
    <m/>
    <m/>
    <m/>
    <m/>
    <m/>
    <m/>
    <m/>
    <n v="1523"/>
    <s v="SI"/>
    <s v="1523 - CLÍNICA LA SABANA-Soporte Administrativo"/>
    <n v="3"/>
    <n v="3"/>
    <s v="SIN CECO"/>
    <n v="1523"/>
    <s v="INT"/>
    <s v="b. Manejo administrativo del proyecto-Soporte Administrativo"/>
    <x v="6"/>
  </r>
  <r>
    <n v="5108"/>
    <x v="141"/>
    <x v="14"/>
    <x v="1"/>
    <m/>
    <m/>
    <s v="c. Información clara y veraz sobre la administración de proyecto"/>
    <x v="1"/>
    <n v="3"/>
    <s v="SIN FECHA COMO TAL, SE ASIGNA LA INTERMEDIA DEL SEGUNDO SEMESTRE"/>
    <m/>
    <m/>
    <m/>
    <m/>
    <m/>
    <m/>
    <m/>
    <m/>
    <m/>
    <n v="1523"/>
    <s v="SI"/>
    <s v="1523 - CLÍNICA LA SABANA-Soporte Administrativo"/>
    <n v="3"/>
    <n v="3"/>
    <s v="SIN CECO"/>
    <n v="1523"/>
    <s v="INT"/>
    <s v="c. Información clara y veraz sobre la administración de proyecto-Soporte Administrativo"/>
    <x v="7"/>
  </r>
  <r>
    <n v="5109"/>
    <x v="141"/>
    <x v="14"/>
    <x v="1"/>
    <m/>
    <m/>
    <s v="d. Cumplimientos con expectativas del cliente"/>
    <x v="1"/>
    <n v="2"/>
    <s v="SIN FECHA COMO TAL, SE ASIGNA LA INTERMEDIA DEL SEGUNDO SEMESTRE"/>
    <m/>
    <m/>
    <m/>
    <m/>
    <m/>
    <m/>
    <m/>
    <m/>
    <m/>
    <n v="1523"/>
    <s v="SI"/>
    <s v="1523 - CLÍNICA LA SABANA-Soporte Administrativo"/>
    <n v="2"/>
    <n v="2"/>
    <s v="SIN CECO"/>
    <n v="1523"/>
    <s v="INT"/>
    <s v="d. Cumplimientos con expectativas del cliente-Soporte Administrativo"/>
    <x v="8"/>
  </r>
  <r>
    <n v="5110"/>
    <x v="141"/>
    <x v="14"/>
    <x v="1"/>
    <m/>
    <m/>
    <s v="e. Control de presupuesto"/>
    <x v="1"/>
    <n v="2"/>
    <s v="SIN FECHA COMO TAL, SE ASIGNA LA INTERMEDIA DEL SEGUNDO SEMESTRE"/>
    <m/>
    <m/>
    <m/>
    <m/>
    <m/>
    <m/>
    <m/>
    <m/>
    <m/>
    <n v="1523"/>
    <s v="SI"/>
    <s v="1523 - CLÍNICA LA SABANA-Soporte Administrativo"/>
    <n v="2"/>
    <n v="2"/>
    <s v="SIN CECO"/>
    <n v="1523"/>
    <s v="INT"/>
    <s v="e. Control de presupuesto-Soporte Administrativo"/>
    <x v="9"/>
  </r>
  <r>
    <n v="5111"/>
    <x v="141"/>
    <x v="14"/>
    <x v="1"/>
    <m/>
    <m/>
    <s v="a. Apoyo y presencia en el proyecto"/>
    <x v="2"/>
    <n v="2"/>
    <s v="SIN FECHA COMO TAL, SE ASIGNA LA INTERMEDIA DEL SEGUNDO SEMESTRE"/>
    <m/>
    <m/>
    <m/>
    <m/>
    <m/>
    <m/>
    <m/>
    <m/>
    <m/>
    <n v="1523"/>
    <s v="SI"/>
    <s v="1523 - CLÍNICA LA SABANA-Soporte Directivo (Coordinador y Gerencia)"/>
    <n v="2"/>
    <n v="2"/>
    <s v="SIN CECO"/>
    <n v="1523"/>
    <s v="INT"/>
    <s v="a. Apoyo y presencia en el proyecto-Soporte Directivo (Coordinador y Gerencia)"/>
    <x v="10"/>
  </r>
  <r>
    <n v="5112"/>
    <x v="141"/>
    <x v="14"/>
    <x v="1"/>
    <m/>
    <m/>
    <s v="b. Conocimiento del proyecto"/>
    <x v="2"/>
    <n v="3"/>
    <s v="SIN FECHA COMO TAL, SE ASIGNA LA INTERMEDIA DEL SEGUNDO SEMESTRE"/>
    <m/>
    <m/>
    <m/>
    <m/>
    <m/>
    <m/>
    <m/>
    <m/>
    <m/>
    <n v="1523"/>
    <s v="SI"/>
    <s v="1523 - CLÍNICA LA SABANA-Soporte Directivo (Coordinador y Gerencia)"/>
    <n v="3"/>
    <n v="3"/>
    <s v="SIN CECO"/>
    <n v="1523"/>
    <s v="INT"/>
    <s v="b. Conocimiento del proyecto-Soporte Directivo (Coordinador y Gerencia)"/>
    <x v="11"/>
  </r>
  <r>
    <n v="5113"/>
    <x v="141"/>
    <x v="14"/>
    <x v="1"/>
    <m/>
    <m/>
    <s v="c. Planteamiento de soluciones y manejo de conflictos"/>
    <x v="2"/>
    <n v="2"/>
    <s v="SIN FECHA COMO TAL, SE ASIGNA LA INTERMEDIA DEL SEGUNDO SEMESTRE"/>
    <m/>
    <m/>
    <m/>
    <m/>
    <m/>
    <m/>
    <m/>
    <m/>
    <m/>
    <n v="1523"/>
    <s v="SI"/>
    <s v="1523 - CLÍNICA LA SABANA-Soporte Directivo (Coordinador y Gerencia)"/>
    <n v="2"/>
    <n v="2"/>
    <s v="SIN CECO"/>
    <n v="1523"/>
    <s v="INT"/>
    <s v="c. Planteamiento de soluciones y manejo de conflictos-Soporte Directivo (Coordinador y Gerencia)"/>
    <x v="12"/>
  </r>
  <r>
    <n v="5114"/>
    <x v="141"/>
    <x v="14"/>
    <x v="1"/>
    <m/>
    <m/>
    <s v="d. Cumplimiento de compromisos"/>
    <x v="2"/>
    <s v="N/A"/>
    <s v="SIN FECHA COMO TAL, SE ASIGNA LA INTERMEDIA DEL SEGUNDO SEMESTRE"/>
    <m/>
    <m/>
    <m/>
    <m/>
    <m/>
    <m/>
    <m/>
    <m/>
    <m/>
    <n v="1523"/>
    <s v="SI"/>
    <s v="1523 - CLÍNICA LA SABANA-Soporte Directivo (Coordinador y Gerencia)"/>
    <s v="N/A"/>
    <n v="0"/>
    <s v="SIN CECO"/>
    <n v="1523"/>
    <s v="INT"/>
    <s v="d. Cumplimiento de compromisos-Soporte Directivo (Coordinador y Gerencia)"/>
    <x v="13"/>
  </r>
  <r>
    <n v="5115"/>
    <x v="141"/>
    <x v="14"/>
    <x v="1"/>
    <m/>
    <m/>
    <s v="e. Manejo del cliente"/>
    <x v="2"/>
    <n v="2"/>
    <s v="SIN FECHA COMO TAL, SE ASIGNA LA INTERMEDIA DEL SEGUNDO SEMESTRE"/>
    <m/>
    <m/>
    <m/>
    <m/>
    <m/>
    <m/>
    <m/>
    <m/>
    <m/>
    <n v="1523"/>
    <s v="SI"/>
    <s v="1523 - CLÍNICA LA SABANA-Soporte Directivo (Coordinador y Gerencia)"/>
    <n v="2"/>
    <n v="2"/>
    <s v="SIN CECO"/>
    <n v="1523"/>
    <s v="INT"/>
    <s v="e. Manejo del cliente-Soporte Directivo (Coordinador y Gerencia)"/>
    <x v="14"/>
  </r>
  <r>
    <n v="5116"/>
    <x v="141"/>
    <x v="14"/>
    <x v="1"/>
    <m/>
    <m/>
    <s v="a. Idoneidad del personal"/>
    <x v="3"/>
    <n v="4"/>
    <s v="SIN FECHA COMO TAL, SE ASIGNA LA INTERMEDIA DEL SEGUNDO SEMESTRE"/>
    <m/>
    <m/>
    <m/>
    <m/>
    <m/>
    <m/>
    <m/>
    <m/>
    <m/>
    <n v="1523"/>
    <s v="SI"/>
    <s v="1523 - CLÍNICA LA SABANA-Personal que presta el servicio en obra"/>
    <n v="4"/>
    <n v="4"/>
    <s v="SIN CECO"/>
    <n v="1523"/>
    <s v="INT"/>
    <s v="a. Idoneidad del personal-Personal que presta el servicio en obra"/>
    <x v="15"/>
  </r>
  <r>
    <n v="5117"/>
    <x v="141"/>
    <x v="14"/>
    <x v="1"/>
    <m/>
    <m/>
    <s v="b. Oportuna atención al cliente"/>
    <x v="3"/>
    <n v="4"/>
    <s v="SIN FECHA COMO TAL, SE ASIGNA LA INTERMEDIA DEL SEGUNDO SEMESTRE"/>
    <m/>
    <m/>
    <m/>
    <m/>
    <m/>
    <m/>
    <m/>
    <m/>
    <m/>
    <n v="1523"/>
    <s v="SI"/>
    <s v="1523 - CLÍNICA LA SABANA-Personal que presta el servicio en obra"/>
    <n v="4"/>
    <n v="4"/>
    <s v="SIN CECO"/>
    <n v="1523"/>
    <s v="INT"/>
    <s v="b. Oportuna atención al cliente-Personal que presta el servicio en obra"/>
    <x v="16"/>
  </r>
  <r>
    <n v="5118"/>
    <x v="141"/>
    <x v="14"/>
    <x v="1"/>
    <m/>
    <m/>
    <s v="c. Compromiso con el proyecto"/>
    <x v="3"/>
    <n v="4"/>
    <s v="SIN FECHA COMO TAL, SE ASIGNA LA INTERMEDIA DEL SEGUNDO SEMESTRE"/>
    <m/>
    <m/>
    <m/>
    <m/>
    <m/>
    <m/>
    <m/>
    <m/>
    <m/>
    <n v="1523"/>
    <s v="SI"/>
    <s v="1523 - CLÍNICA LA SABANA-Personal que presta el servicio en obra"/>
    <n v="4"/>
    <n v="4"/>
    <s v="SIN CECO"/>
    <n v="1523"/>
    <s v="INT"/>
    <s v="c. Compromiso con el proyecto-Personal que presta el servicio en obra"/>
    <x v="17"/>
  </r>
  <r>
    <n v="5119"/>
    <x v="141"/>
    <x v="14"/>
    <x v="1"/>
    <m/>
    <m/>
    <s v="d. Cumplimiento de compromisos"/>
    <x v="3"/>
    <n v="3"/>
    <s v="SIN FECHA COMO TAL, SE ASIGNA LA INTERMEDIA DEL SEGUNDO SEMESTRE"/>
    <m/>
    <m/>
    <m/>
    <m/>
    <m/>
    <m/>
    <m/>
    <m/>
    <m/>
    <n v="1523"/>
    <s v="SI"/>
    <s v="1523 - CLÍNICA LA SABANA-Personal que presta el servicio en obra"/>
    <n v="3"/>
    <n v="3"/>
    <s v="SIN CECO"/>
    <n v="1523"/>
    <s v="INT"/>
    <s v="d. Cumplimiento de compromisos-Personal que presta el servicio en obra"/>
    <x v="18"/>
  </r>
  <r>
    <n v="5120"/>
    <x v="141"/>
    <x v="14"/>
    <x v="1"/>
    <m/>
    <m/>
    <s v="e. Proactividad en desarrollo de funciones"/>
    <x v="3"/>
    <n v="2"/>
    <s v="SIN FECHA COMO TAL, SE ASIGNA LA INTERMEDIA DEL SEGUNDO SEMESTRE"/>
    <m/>
    <m/>
    <m/>
    <m/>
    <m/>
    <m/>
    <m/>
    <m/>
    <m/>
    <n v="1523"/>
    <s v="SI"/>
    <s v="1523 - CLÍNICA LA SABANA-Personal que presta el servicio en obra"/>
    <n v="2"/>
    <n v="2"/>
    <s v="SIN CECO"/>
    <n v="1523"/>
    <s v="INT"/>
    <s v="e. Proactividad en desarrollo de funciones-Personal que presta el servicio en obra"/>
    <x v="19"/>
  </r>
  <r>
    <n v="5121"/>
    <x v="141"/>
    <x v="14"/>
    <x v="1"/>
    <m/>
    <m/>
    <s v="a. Calidad del Contenido"/>
    <x v="4"/>
    <n v="3"/>
    <s v="SIN FECHA COMO TAL, SE ASIGNA LA INTERMEDIA DEL SEGUNDO SEMESTRE"/>
    <m/>
    <m/>
    <m/>
    <m/>
    <m/>
    <m/>
    <m/>
    <m/>
    <m/>
    <n v="1523"/>
    <s v="SI"/>
    <s v="1523 - CLÍNICA LA SABANA-Productos Asociados de PAYC (Informes, Control de presupuesto y Programación y actas)"/>
    <n v="3"/>
    <n v="3"/>
    <s v="SIN CECO"/>
    <n v="1523"/>
    <s v="INT"/>
    <s v="a. Calidad del Contenido-Productos Asociados de PAYC (Informes, Control de presupuesto y Programación y actas)"/>
    <x v="20"/>
  </r>
  <r>
    <n v="5122"/>
    <x v="141"/>
    <x v="14"/>
    <x v="1"/>
    <m/>
    <m/>
    <s v="b. Claridad del Contenido"/>
    <x v="4"/>
    <n v="4"/>
    <s v="SIN FECHA COMO TAL, SE ASIGNA LA INTERMEDIA DEL SEGUNDO SEMESTRE"/>
    <m/>
    <m/>
    <m/>
    <m/>
    <m/>
    <m/>
    <m/>
    <m/>
    <m/>
    <n v="1523"/>
    <s v="SI"/>
    <s v="1523 - CLÍNICA LA SABANA-Productos Asociados de PAYC (Informes, Control de presupuesto y Programación y actas)"/>
    <n v="4"/>
    <n v="4"/>
    <s v="SIN CECO"/>
    <n v="1523"/>
    <s v="INT"/>
    <s v="b. Claridad del Contenido-Productos Asociados de PAYC (Informes, Control de presupuesto y Programación y actas)"/>
    <x v="21"/>
  </r>
  <r>
    <n v="5123"/>
    <x v="141"/>
    <x v="14"/>
    <x v="1"/>
    <m/>
    <m/>
    <s v="c. Oportunidad en la entrega"/>
    <x v="4"/>
    <n v="3"/>
    <s v="SIN FECHA COMO TAL, SE ASIGNA LA INTERMEDIA DEL SEGUNDO SEMESTRE"/>
    <m/>
    <m/>
    <m/>
    <m/>
    <m/>
    <m/>
    <m/>
    <m/>
    <m/>
    <n v="1523"/>
    <s v="SI"/>
    <s v="1523 - CLÍNICA LA SABANA-Productos Asociados de PAYC (Informes, Control de presupuesto y Programación y actas)"/>
    <n v="3"/>
    <n v="3"/>
    <s v="SIN CECO"/>
    <n v="1523"/>
    <s v="INT"/>
    <s v="c. Oportunidad en la entrega-Productos Asociados de PAYC (Informes, Control de presupuesto y Programación y actas)"/>
    <x v="22"/>
  </r>
  <r>
    <n v="5124"/>
    <x v="141"/>
    <x v="14"/>
    <x v="1"/>
    <m/>
    <m/>
    <s v="d. Precisión de la información"/>
    <x v="4"/>
    <n v="2"/>
    <s v="SIN FECHA COMO TAL, SE ASIGNA LA INTERMEDIA DEL SEGUNDO SEMESTRE"/>
    <m/>
    <m/>
    <m/>
    <m/>
    <m/>
    <m/>
    <m/>
    <m/>
    <m/>
    <n v="1523"/>
    <s v="SI"/>
    <s v="1523 - CLÍNICA LA SABANA-Productos Asociados de PAYC (Informes, Control de presupuesto y Programación y actas)"/>
    <n v="2"/>
    <n v="2"/>
    <s v="SIN CECO"/>
    <n v="1523"/>
    <s v="INT"/>
    <s v="d. Precisión de la información-Productos Asociados de PAYC (Informes, Control de presupuesto y Programación y actas)"/>
    <x v="23"/>
  </r>
  <r>
    <n v="5125"/>
    <x v="141"/>
    <x v="14"/>
    <x v="1"/>
    <m/>
    <m/>
    <s v="e. Diagramación"/>
    <x v="4"/>
    <n v="4"/>
    <s v="SIN FECHA COMO TAL, SE ASIGNA LA INTERMEDIA DEL SEGUNDO SEMESTRE"/>
    <m/>
    <m/>
    <m/>
    <m/>
    <m/>
    <m/>
    <m/>
    <m/>
    <m/>
    <n v="1523"/>
    <s v="SI"/>
    <s v="1523 - CLÍNICA LA SABANA-Productos Asociados de PAYC (Informes, Control de presupuesto y Programación y actas)"/>
    <n v="4"/>
    <n v="4"/>
    <s v="SIN CECO"/>
    <n v="1523"/>
    <s v="INT"/>
    <s v="e. Diagramación-Productos Asociados de PAYC (Informes, Control de presupuesto y Programación y actas)"/>
    <x v="24"/>
  </r>
  <r>
    <n v="5126"/>
    <x v="141"/>
    <x v="14"/>
    <x v="1"/>
    <m/>
    <m/>
    <s v="a. Cumplimiento"/>
    <x v="5"/>
    <s v="N/A"/>
    <s v="SIN FECHA COMO TAL, SE ASIGNA LA INTERMEDIA DEL SEGUNDO SEMESTRE"/>
    <m/>
    <m/>
    <m/>
    <m/>
    <m/>
    <m/>
    <m/>
    <m/>
    <m/>
    <n v="1523"/>
    <s v="SI"/>
    <s v="1523 - CLÍNICA LA SABANA-Compromisos Pactados"/>
    <s v="N/A"/>
    <n v="0"/>
    <s v="SIN CECO"/>
    <n v="1523"/>
    <s v="INT"/>
    <s v="a. Cumplimiento-Compromisos Pactados"/>
    <x v="25"/>
  </r>
  <r>
    <n v="5127"/>
    <x v="141"/>
    <x v="14"/>
    <x v="1"/>
    <m/>
    <m/>
    <s v="b. Satisface expectativas"/>
    <x v="5"/>
    <s v="N/A"/>
    <s v="SIN FECHA COMO TAL, SE ASIGNA LA INTERMEDIA DEL SEGUNDO SEMESTRE"/>
    <m/>
    <m/>
    <m/>
    <m/>
    <m/>
    <m/>
    <m/>
    <m/>
    <m/>
    <n v="1523"/>
    <s v="SI"/>
    <s v="1523 - CLÍNICA LA SABANA-Compromisos Pactados"/>
    <s v="N/A"/>
    <n v="0"/>
    <s v="SIN CECO"/>
    <n v="1523"/>
    <s v="INT"/>
    <s v="b. Satisface expectativas-Compromisos Pactados"/>
    <x v="26"/>
  </r>
  <r>
    <n v="5128"/>
    <x v="141"/>
    <x v="14"/>
    <x v="1"/>
    <m/>
    <m/>
    <s v="c. Calidad de la Información suministrada"/>
    <x v="5"/>
    <s v="N/A"/>
    <s v="SIN FECHA COMO TAL, SE ASIGNA LA INTERMEDIA DEL SEGUNDO SEMESTRE"/>
    <m/>
    <m/>
    <m/>
    <m/>
    <m/>
    <m/>
    <m/>
    <m/>
    <m/>
    <n v="1523"/>
    <s v="SI"/>
    <s v="1523 - CLÍNICA LA SABANA-Compromisos Pactados"/>
    <s v="N/A"/>
    <n v="0"/>
    <s v="SIN CECO"/>
    <n v="1523"/>
    <s v="INT"/>
    <s v="c. Calidad de la Información suministrada-Compromisos Pactados"/>
    <x v="27"/>
  </r>
  <r>
    <n v="5129"/>
    <x v="141"/>
    <x v="14"/>
    <x v="1"/>
    <m/>
    <m/>
    <s v="d. Disposición del personal de PAYC a las solicitudes del cliente"/>
    <x v="5"/>
    <s v="N/A"/>
    <s v="SIN FECHA COMO TAL, SE ASIGNA LA INTERMEDIA DEL SEGUNDO SEMESTRE"/>
    <m/>
    <m/>
    <m/>
    <m/>
    <m/>
    <m/>
    <m/>
    <m/>
    <m/>
    <n v="1523"/>
    <s v="SI"/>
    <s v="1523 - CLÍNICA LA SABANA-Compromisos Pactados"/>
    <s v="N/A"/>
    <n v="0"/>
    <s v="SIN CECO"/>
    <n v="1523"/>
    <s v="INT"/>
    <s v="d. Disposición del personal de PAYC a las solicitudes del cliente-Compromisos Pactados"/>
    <x v="28"/>
  </r>
  <r>
    <n v="5130"/>
    <x v="141"/>
    <x v="14"/>
    <x v="1"/>
    <m/>
    <m/>
    <s v="e. Coherencia entre lo solicitado y lo entregado"/>
    <x v="5"/>
    <s v="N/A"/>
    <s v="SIN FECHA COMO TAL, SE ASIGNA LA INTERMEDIA DEL SEGUNDO SEMESTRE"/>
    <m/>
    <m/>
    <m/>
    <m/>
    <m/>
    <m/>
    <m/>
    <m/>
    <m/>
    <n v="1523"/>
    <s v="SI"/>
    <s v="1523 - CLÍNICA LA SABANA-Compromisos Pactados"/>
    <s v="N/A"/>
    <n v="0"/>
    <s v="SIN CECO"/>
    <n v="1523"/>
    <s v="INT"/>
    <s v="e. Coherencia entre lo solicitado y lo entregado-Compromisos Pactados"/>
    <x v="29"/>
  </r>
  <r>
    <n v="5131"/>
    <x v="141"/>
    <x v="14"/>
    <x v="1"/>
    <m/>
    <m/>
    <s v="Grado de Satisfacción con el Servicio Prestado"/>
    <x v="6"/>
    <n v="2"/>
    <s v="SIN FECHA COMO TAL, SE ASIGNA LA INTERMEDIA DEL SEGUNDO SEMESTRE"/>
    <m/>
    <m/>
    <m/>
    <m/>
    <m/>
    <m/>
    <m/>
    <m/>
    <m/>
    <n v="1523"/>
    <s v="SI"/>
    <s v="1523 - CLÍNICA LA SABANA-Grado de Satisfacción con el Servicio Prestado"/>
    <n v="2"/>
    <n v="2"/>
    <s v="SIN CECO"/>
    <n v="1523"/>
    <s v="INT"/>
    <s v="Grado de Satisfacción con el Servicio Prestado-Grado de Satisfacción con el Servicio Prestado"/>
    <x v="30"/>
  </r>
  <r>
    <n v="5132"/>
    <x v="141"/>
    <x v="14"/>
    <x v="1"/>
    <m/>
    <m/>
    <s v="Posibilidad de Volver a Contratar con PAYC"/>
    <x v="7"/>
    <n v="2"/>
    <s v="SIN FECHA COMO TAL, SE ASIGNA LA INTERMEDIA DEL SEGUNDO SEMESTRE"/>
    <m/>
    <m/>
    <m/>
    <m/>
    <m/>
    <m/>
    <m/>
    <m/>
    <m/>
    <n v="1523"/>
    <s v="SI"/>
    <s v="1523 - CLÍNICA LA SABANA-Posibilidad de Volver a Contratar con PAYC"/>
    <n v="2"/>
    <n v="2"/>
    <s v="SIN CECO"/>
    <n v="1523"/>
    <s v="INT"/>
    <s v="Posibilidad de Volver a Contratar con PAYC-Posibilidad de Volver a Contratar con PAYC"/>
    <x v="31"/>
  </r>
  <r>
    <n v="5133"/>
    <x v="141"/>
    <x v="14"/>
    <x v="1"/>
    <m/>
    <m/>
    <s v="Principales fortalezas en el servicio que presta PAYC"/>
    <x v="8"/>
    <s v="Presenta abanico de experiencia que genera confianza-"/>
    <s v="SIN FECHA COMO TAL, SE ASIGNA LA INTERMEDIA DEL SEGUNDO SEMESTRE"/>
    <s v="EXPERIENCIA PAYC"/>
    <m/>
    <m/>
    <m/>
    <m/>
    <m/>
    <m/>
    <m/>
    <m/>
    <n v="1523"/>
    <s v="SI"/>
    <s v="1523 - CLÍNICA LA SABANA-Fortalezas PAYC"/>
    <s v="Presenta abanico de experiencia que genera confianza-"/>
    <n v="0"/>
    <s v="SIN CECO"/>
    <n v="1523"/>
    <s v="INT"/>
    <s v="Principales fortalezas en el servicio que presta PAYC-Fortalezas PAYC"/>
    <x v="32"/>
  </r>
  <r>
    <n v="5134"/>
    <x v="141"/>
    <x v="14"/>
    <x v="1"/>
    <m/>
    <m/>
    <s v="Principales debilidades en el servicio que presta PAYC"/>
    <x v="9"/>
    <s v="Nulo apoyo institucional al personal de obra-El soporte que se ofrece no se evidencia en el día a día-No toma partido no se compromete con temas técnicos-Los controles de programación y presupuesto no son rigurosos ni aportan soluciones-"/>
    <s v="SIN FECHA COMO TAL, SE ASIGNA LA INTERMEDIA DEL SEGUNDO SEMESTRE"/>
    <s v="APOYO PAYC CENTRAL"/>
    <s v="NO TOMA PARTIDO"/>
    <s v="CONTROL PRESUPUESTOS"/>
    <s v="CONTROL PROGRAMACIÓN"/>
    <m/>
    <m/>
    <m/>
    <m/>
    <m/>
    <n v="1523"/>
    <s v="SI"/>
    <s v="1523 - CLÍNICA LA SABANA-Debilidades PAYC"/>
    <s v="Nulo apoyo institucional al personal de obra-El soporte que se ofrece no se evidencia en el día a día-No toma partido no se compromete con temas técnicos-Los controles de programación y presupuesto no son rigurosos ni aportan soluciones-"/>
    <n v="0"/>
    <s v="SIN CECO"/>
    <n v="1523"/>
    <s v="INT"/>
    <s v="Principales debilidades en el servicio que presta PAYC-Debilidades PAYC"/>
    <x v="33"/>
  </r>
  <r>
    <n v="5135"/>
    <x v="142"/>
    <x v="15"/>
    <x v="0"/>
    <m/>
    <m/>
    <s v="a. Conocimiento específico de temas aplicables al proyecto"/>
    <x v="0"/>
    <n v="4"/>
    <s v="SIN FECHA COMO TAL, SE ASIGNA LA INTERMEDIA DEL SEGUNDO SEMESTRE"/>
    <m/>
    <m/>
    <m/>
    <m/>
    <m/>
    <m/>
    <m/>
    <m/>
    <m/>
    <n v="1702"/>
    <s v="SI"/>
    <s v="1702 - HOTEL EL ALCARAVÁN-Soporte Técnico"/>
    <n v="4"/>
    <n v="4"/>
    <s v="SIN CECO"/>
    <n v="1702"/>
    <s v="GER"/>
    <s v="a. Conocimiento específico de temas aplicables al proyecto-Soporte Técnico"/>
    <x v="0"/>
  </r>
  <r>
    <n v="5136"/>
    <x v="142"/>
    <x v="15"/>
    <x v="0"/>
    <m/>
    <m/>
    <s v="b. Idoneidad y Calidad del soporte"/>
    <x v="0"/>
    <n v="4"/>
    <s v="SIN FECHA COMO TAL, SE ASIGNA LA INTERMEDIA DEL SEGUNDO SEMESTRE"/>
    <m/>
    <m/>
    <m/>
    <m/>
    <m/>
    <m/>
    <m/>
    <m/>
    <m/>
    <n v="1702"/>
    <s v="SI"/>
    <s v="1702 - HOTEL EL ALCARAVÁN-Soporte Técnico"/>
    <n v="4"/>
    <n v="4"/>
    <s v="SIN CECO"/>
    <n v="1702"/>
    <s v="GER"/>
    <s v="b. Idoneidad y Calidad del soporte-Soporte Técnico"/>
    <x v="1"/>
  </r>
  <r>
    <n v="5137"/>
    <x v="142"/>
    <x v="15"/>
    <x v="0"/>
    <m/>
    <m/>
    <s v="c. Cumplimiento de especificaciones técnicas de construcción"/>
    <x v="0"/>
    <n v="4"/>
    <s v="SIN FECHA COMO TAL, SE ASIGNA LA INTERMEDIA DEL SEGUNDO SEMESTRE"/>
    <m/>
    <m/>
    <m/>
    <m/>
    <m/>
    <m/>
    <m/>
    <m/>
    <m/>
    <n v="1702"/>
    <s v="SI"/>
    <s v="1702 - HOTEL EL ALCARAVÁN-Soporte Técnico"/>
    <n v="4"/>
    <n v="4"/>
    <s v="SIN CECO"/>
    <n v="1702"/>
    <s v="GER"/>
    <s v="c. Cumplimiento de especificaciones técnicas de construcción-Soporte Técnico"/>
    <x v="2"/>
  </r>
  <r>
    <n v="5138"/>
    <x v="142"/>
    <x v="15"/>
    <x v="0"/>
    <m/>
    <m/>
    <s v="d. Confiabilidad de los conceptos aplicados"/>
    <x v="0"/>
    <n v="4"/>
    <s v="SIN FECHA COMO TAL, SE ASIGNA LA INTERMEDIA DEL SEGUNDO SEMESTRE"/>
    <m/>
    <m/>
    <m/>
    <m/>
    <m/>
    <m/>
    <m/>
    <m/>
    <m/>
    <n v="1702"/>
    <s v="SI"/>
    <s v="1702 - HOTEL EL ALCARAVÁN-Soporte Técnico"/>
    <n v="4"/>
    <n v="4"/>
    <s v="SIN CECO"/>
    <n v="1702"/>
    <s v="GER"/>
    <s v="d. Confiabilidad de los conceptos aplicados-Soporte Técnico"/>
    <x v="3"/>
  </r>
  <r>
    <n v="5139"/>
    <x v="142"/>
    <x v="15"/>
    <x v="0"/>
    <m/>
    <m/>
    <s v="e. Oportunidad en entrega de información o requerimientos"/>
    <x v="0"/>
    <n v="5"/>
    <s v="SIN FECHA COMO TAL, SE ASIGNA LA INTERMEDIA DEL SEGUNDO SEMESTRE"/>
    <m/>
    <m/>
    <m/>
    <m/>
    <m/>
    <m/>
    <m/>
    <m/>
    <m/>
    <n v="1702"/>
    <s v="SI"/>
    <s v="1702 - HOTEL EL ALCARAVÁN-Soporte Técnico"/>
    <n v="5"/>
    <n v="5"/>
    <s v="SIN CECO"/>
    <n v="1702"/>
    <s v="GER"/>
    <s v="e. Oportunidad en entrega de información o requerimientos-Soporte Técnico"/>
    <x v="4"/>
  </r>
  <r>
    <n v="5140"/>
    <x v="142"/>
    <x v="15"/>
    <x v="0"/>
    <m/>
    <m/>
    <s v="a. Oportunidad de la gestión en obra"/>
    <x v="1"/>
    <n v="4"/>
    <s v="SIN FECHA COMO TAL, SE ASIGNA LA INTERMEDIA DEL SEGUNDO SEMESTRE"/>
    <m/>
    <m/>
    <m/>
    <m/>
    <m/>
    <m/>
    <m/>
    <m/>
    <m/>
    <n v="1702"/>
    <s v="SI"/>
    <s v="1702 - HOTEL EL ALCARAVÁN-Soporte Administrativo"/>
    <n v="4"/>
    <n v="4"/>
    <s v="SIN CECO"/>
    <n v="1702"/>
    <s v="GER"/>
    <s v="a. Oportunidad de la gestión en obra-Soporte Administrativo"/>
    <x v="5"/>
  </r>
  <r>
    <n v="5141"/>
    <x v="142"/>
    <x v="15"/>
    <x v="0"/>
    <m/>
    <m/>
    <s v="b. Manejo administrativo del proyecto"/>
    <x v="1"/>
    <n v="4"/>
    <s v="SIN FECHA COMO TAL, SE ASIGNA LA INTERMEDIA DEL SEGUNDO SEMESTRE"/>
    <m/>
    <m/>
    <m/>
    <m/>
    <m/>
    <m/>
    <m/>
    <m/>
    <m/>
    <n v="1702"/>
    <s v="SI"/>
    <s v="1702 - HOTEL EL ALCARAVÁN-Soporte Administrativo"/>
    <n v="4"/>
    <n v="4"/>
    <s v="SIN CECO"/>
    <n v="1702"/>
    <s v="GER"/>
    <s v="b. Manejo administrativo del proyecto-Soporte Administrativo"/>
    <x v="6"/>
  </r>
  <r>
    <n v="5142"/>
    <x v="142"/>
    <x v="15"/>
    <x v="0"/>
    <m/>
    <m/>
    <s v="c. Información clara y veraz sobre la administración de proyecto"/>
    <x v="1"/>
    <n v="4"/>
    <s v="SIN FECHA COMO TAL, SE ASIGNA LA INTERMEDIA DEL SEGUNDO SEMESTRE"/>
    <m/>
    <m/>
    <m/>
    <m/>
    <m/>
    <m/>
    <m/>
    <m/>
    <m/>
    <n v="1702"/>
    <s v="SI"/>
    <s v="1702 - HOTEL EL ALCARAVÁN-Soporte Administrativo"/>
    <n v="4"/>
    <n v="4"/>
    <s v="SIN CECO"/>
    <n v="1702"/>
    <s v="GER"/>
    <s v="c. Información clara y veraz sobre la administración de proyecto-Soporte Administrativo"/>
    <x v="7"/>
  </r>
  <r>
    <n v="5143"/>
    <x v="142"/>
    <x v="15"/>
    <x v="0"/>
    <m/>
    <m/>
    <s v="d. Cumplimientos con expectativas del cliente"/>
    <x v="1"/>
    <n v="4"/>
    <s v="SIN FECHA COMO TAL, SE ASIGNA LA INTERMEDIA DEL SEGUNDO SEMESTRE"/>
    <m/>
    <m/>
    <m/>
    <m/>
    <m/>
    <m/>
    <m/>
    <m/>
    <m/>
    <n v="1702"/>
    <s v="SI"/>
    <s v="1702 - HOTEL EL ALCARAVÁN-Soporte Administrativo"/>
    <n v="4"/>
    <n v="4"/>
    <s v="SIN CECO"/>
    <n v="1702"/>
    <s v="GER"/>
    <s v="d. Cumplimientos con expectativas del cliente-Soporte Administrativo"/>
    <x v="8"/>
  </r>
  <r>
    <n v="5144"/>
    <x v="142"/>
    <x v="15"/>
    <x v="0"/>
    <m/>
    <m/>
    <s v="e. Control de presupuesto"/>
    <x v="1"/>
    <n v="4"/>
    <s v="SIN FECHA COMO TAL, SE ASIGNA LA INTERMEDIA DEL SEGUNDO SEMESTRE"/>
    <m/>
    <m/>
    <m/>
    <m/>
    <m/>
    <m/>
    <m/>
    <m/>
    <m/>
    <n v="1702"/>
    <s v="SI"/>
    <s v="1702 - HOTEL EL ALCARAVÁN-Soporte Administrativo"/>
    <n v="4"/>
    <n v="4"/>
    <s v="SIN CECO"/>
    <n v="1702"/>
    <s v="GER"/>
    <s v="e. Control de presupuesto-Soporte Administrativo"/>
    <x v="9"/>
  </r>
  <r>
    <n v="5145"/>
    <x v="142"/>
    <x v="15"/>
    <x v="0"/>
    <m/>
    <m/>
    <s v="a. Apoyo y presencia en el proyecto"/>
    <x v="2"/>
    <n v="4"/>
    <s v="SIN FECHA COMO TAL, SE ASIGNA LA INTERMEDIA DEL SEGUNDO SEMESTRE"/>
    <m/>
    <m/>
    <m/>
    <m/>
    <m/>
    <m/>
    <m/>
    <m/>
    <m/>
    <n v="1702"/>
    <s v="SI"/>
    <s v="1702 - HOTEL EL ALCARAVÁN-Soporte Directivo (Coordinador y Gerencia)"/>
    <n v="4"/>
    <n v="4"/>
    <s v="SIN CECO"/>
    <n v="1702"/>
    <s v="GER"/>
    <s v="a. Apoyo y presencia en el proyecto-Soporte Directivo (Coordinador y Gerencia)"/>
    <x v="10"/>
  </r>
  <r>
    <n v="5146"/>
    <x v="142"/>
    <x v="15"/>
    <x v="0"/>
    <m/>
    <m/>
    <s v="b. Conocimiento del proyecto"/>
    <x v="2"/>
    <n v="4"/>
    <s v="SIN FECHA COMO TAL, SE ASIGNA LA INTERMEDIA DEL SEGUNDO SEMESTRE"/>
    <m/>
    <m/>
    <m/>
    <m/>
    <m/>
    <m/>
    <m/>
    <m/>
    <m/>
    <n v="1702"/>
    <s v="SI"/>
    <s v="1702 - HOTEL EL ALCARAVÁN-Soporte Directivo (Coordinador y Gerencia)"/>
    <n v="4"/>
    <n v="4"/>
    <s v="SIN CECO"/>
    <n v="1702"/>
    <s v="GER"/>
    <s v="b. Conocimiento del proyecto-Soporte Directivo (Coordinador y Gerencia)"/>
    <x v="11"/>
  </r>
  <r>
    <n v="5147"/>
    <x v="142"/>
    <x v="15"/>
    <x v="0"/>
    <m/>
    <m/>
    <s v="c. Planteamiento de soluciones y manejo de conflictos"/>
    <x v="2"/>
    <n v="4"/>
    <s v="SIN FECHA COMO TAL, SE ASIGNA LA INTERMEDIA DEL SEGUNDO SEMESTRE"/>
    <m/>
    <m/>
    <m/>
    <m/>
    <m/>
    <m/>
    <m/>
    <m/>
    <m/>
    <n v="1702"/>
    <s v="SI"/>
    <s v="1702 - HOTEL EL ALCARAVÁN-Soporte Directivo (Coordinador y Gerencia)"/>
    <n v="4"/>
    <n v="4"/>
    <s v="SIN CECO"/>
    <n v="1702"/>
    <s v="GER"/>
    <s v="c. Planteamiento de soluciones y manejo de conflictos-Soporte Directivo (Coordinador y Gerencia)"/>
    <x v="12"/>
  </r>
  <r>
    <n v="5148"/>
    <x v="142"/>
    <x v="15"/>
    <x v="0"/>
    <m/>
    <m/>
    <s v="d. Cumplimiento de compromisos"/>
    <x v="2"/>
    <n v="3"/>
    <s v="SIN FECHA COMO TAL, SE ASIGNA LA INTERMEDIA DEL SEGUNDO SEMESTRE"/>
    <m/>
    <m/>
    <m/>
    <m/>
    <m/>
    <m/>
    <m/>
    <m/>
    <m/>
    <n v="1702"/>
    <s v="SI"/>
    <s v="1702 - HOTEL EL ALCARAVÁN-Soporte Directivo (Coordinador y Gerencia)"/>
    <n v="3"/>
    <n v="3"/>
    <s v="SIN CECO"/>
    <n v="1702"/>
    <s v="GER"/>
    <s v="d. Cumplimiento de compromisos-Soporte Directivo (Coordinador y Gerencia)"/>
    <x v="13"/>
  </r>
  <r>
    <n v="5149"/>
    <x v="142"/>
    <x v="15"/>
    <x v="0"/>
    <m/>
    <m/>
    <s v="e. Manejo del cliente"/>
    <x v="2"/>
    <n v="4"/>
    <s v="SIN FECHA COMO TAL, SE ASIGNA LA INTERMEDIA DEL SEGUNDO SEMESTRE"/>
    <m/>
    <m/>
    <m/>
    <m/>
    <m/>
    <m/>
    <m/>
    <m/>
    <m/>
    <n v="1702"/>
    <s v="SI"/>
    <s v="1702 - HOTEL EL ALCARAVÁN-Soporte Directivo (Coordinador y Gerencia)"/>
    <n v="4"/>
    <n v="4"/>
    <s v="SIN CECO"/>
    <n v="1702"/>
    <s v="GER"/>
    <s v="e. Manejo del cliente-Soporte Directivo (Coordinador y Gerencia)"/>
    <x v="14"/>
  </r>
  <r>
    <n v="5150"/>
    <x v="142"/>
    <x v="15"/>
    <x v="0"/>
    <m/>
    <m/>
    <s v="a. Idoneidad del personal"/>
    <x v="3"/>
    <n v="4"/>
    <s v="SIN FECHA COMO TAL, SE ASIGNA LA INTERMEDIA DEL SEGUNDO SEMESTRE"/>
    <m/>
    <m/>
    <m/>
    <m/>
    <m/>
    <m/>
    <m/>
    <m/>
    <m/>
    <n v="1702"/>
    <s v="SI"/>
    <s v="1702 - HOTEL EL ALCARAVÁN-Personal que presta el servicio en obra"/>
    <n v="4"/>
    <n v="4"/>
    <s v="SIN CECO"/>
    <n v="1702"/>
    <s v="GER"/>
    <s v="a. Idoneidad del personal-Personal que presta el servicio en obra"/>
    <x v="15"/>
  </r>
  <r>
    <n v="5151"/>
    <x v="142"/>
    <x v="15"/>
    <x v="0"/>
    <m/>
    <m/>
    <s v="b. Oportuna atención al cliente"/>
    <x v="3"/>
    <n v="3"/>
    <s v="SIN FECHA COMO TAL, SE ASIGNA LA INTERMEDIA DEL SEGUNDO SEMESTRE"/>
    <m/>
    <m/>
    <m/>
    <m/>
    <m/>
    <m/>
    <m/>
    <m/>
    <m/>
    <n v="1702"/>
    <s v="SI"/>
    <s v="1702 - HOTEL EL ALCARAVÁN-Personal que presta el servicio en obra"/>
    <n v="3"/>
    <n v="3"/>
    <s v="SIN CECO"/>
    <n v="1702"/>
    <s v="GER"/>
    <s v="b. Oportuna atención al cliente-Personal que presta el servicio en obra"/>
    <x v="16"/>
  </r>
  <r>
    <n v="5152"/>
    <x v="142"/>
    <x v="15"/>
    <x v="0"/>
    <m/>
    <m/>
    <s v="c. Compromiso con el proyecto"/>
    <x v="3"/>
    <n v="4"/>
    <s v="SIN FECHA COMO TAL, SE ASIGNA LA INTERMEDIA DEL SEGUNDO SEMESTRE"/>
    <m/>
    <m/>
    <m/>
    <m/>
    <m/>
    <m/>
    <m/>
    <m/>
    <m/>
    <n v="1702"/>
    <s v="SI"/>
    <s v="1702 - HOTEL EL ALCARAVÁN-Personal que presta el servicio en obra"/>
    <n v="4"/>
    <n v="4"/>
    <s v="SIN CECO"/>
    <n v="1702"/>
    <s v="GER"/>
    <s v="c. Compromiso con el proyecto-Personal que presta el servicio en obra"/>
    <x v="17"/>
  </r>
  <r>
    <n v="5153"/>
    <x v="142"/>
    <x v="15"/>
    <x v="0"/>
    <m/>
    <m/>
    <s v="d. Cumplimiento de compromisos"/>
    <x v="3"/>
    <n v="3"/>
    <s v="SIN FECHA COMO TAL, SE ASIGNA LA INTERMEDIA DEL SEGUNDO SEMESTRE"/>
    <m/>
    <m/>
    <m/>
    <m/>
    <m/>
    <m/>
    <m/>
    <m/>
    <m/>
    <n v="1702"/>
    <s v="SI"/>
    <s v="1702 - HOTEL EL ALCARAVÁN-Personal que presta el servicio en obra"/>
    <n v="3"/>
    <n v="3"/>
    <s v="SIN CECO"/>
    <n v="1702"/>
    <s v="GER"/>
    <s v="d. Cumplimiento de compromisos-Personal que presta el servicio en obra"/>
    <x v="18"/>
  </r>
  <r>
    <n v="5154"/>
    <x v="142"/>
    <x v="15"/>
    <x v="0"/>
    <m/>
    <m/>
    <s v="e. Proactividad en desarrollo de funciones"/>
    <x v="3"/>
    <n v="4"/>
    <s v="SIN FECHA COMO TAL, SE ASIGNA LA INTERMEDIA DEL SEGUNDO SEMESTRE"/>
    <m/>
    <m/>
    <m/>
    <m/>
    <m/>
    <m/>
    <m/>
    <m/>
    <m/>
    <n v="1702"/>
    <s v="SI"/>
    <s v="1702 - HOTEL EL ALCARAVÁN-Personal que presta el servicio en obra"/>
    <n v="4"/>
    <n v="4"/>
    <s v="SIN CECO"/>
    <n v="1702"/>
    <s v="GER"/>
    <s v="e. Proactividad en desarrollo de funciones-Personal que presta el servicio en obra"/>
    <x v="19"/>
  </r>
  <r>
    <n v="5155"/>
    <x v="142"/>
    <x v="15"/>
    <x v="0"/>
    <m/>
    <m/>
    <s v="a. Calidad del Contenido"/>
    <x v="4"/>
    <n v="4"/>
    <s v="SIN FECHA COMO TAL, SE ASIGNA LA INTERMEDIA DEL SEGUNDO SEMESTRE"/>
    <m/>
    <m/>
    <m/>
    <m/>
    <m/>
    <m/>
    <m/>
    <m/>
    <m/>
    <n v="1702"/>
    <s v="SI"/>
    <s v="1702 - HOTEL EL ALCARAVÁN-Productos Asociados de PAYC (Informes, Control de presupuesto y Programación y actas)"/>
    <n v="4"/>
    <n v="4"/>
    <s v="SIN CECO"/>
    <n v="1702"/>
    <s v="GER"/>
    <s v="a. Calidad del Contenido-Productos Asociados de PAYC (Informes, Control de presupuesto y Programación y actas)"/>
    <x v="20"/>
  </r>
  <r>
    <n v="5156"/>
    <x v="142"/>
    <x v="15"/>
    <x v="0"/>
    <m/>
    <m/>
    <s v="b. Claridad del Contenido"/>
    <x v="4"/>
    <n v="4"/>
    <s v="SIN FECHA COMO TAL, SE ASIGNA LA INTERMEDIA DEL SEGUNDO SEMESTRE"/>
    <m/>
    <m/>
    <m/>
    <m/>
    <m/>
    <m/>
    <m/>
    <m/>
    <m/>
    <n v="1702"/>
    <s v="SI"/>
    <s v="1702 - HOTEL EL ALCARAVÁN-Productos Asociados de PAYC (Informes, Control de presupuesto y Programación y actas)"/>
    <n v="4"/>
    <n v="4"/>
    <s v="SIN CECO"/>
    <n v="1702"/>
    <s v="GER"/>
    <s v="b. Claridad del Contenido-Productos Asociados de PAYC (Informes, Control de presupuesto y Programación y actas)"/>
    <x v="21"/>
  </r>
  <r>
    <n v="5157"/>
    <x v="142"/>
    <x v="15"/>
    <x v="0"/>
    <m/>
    <m/>
    <s v="c. Oportunidad en la entrega"/>
    <x v="4"/>
    <n v="3"/>
    <s v="SIN FECHA COMO TAL, SE ASIGNA LA INTERMEDIA DEL SEGUNDO SEMESTRE"/>
    <m/>
    <m/>
    <m/>
    <m/>
    <m/>
    <m/>
    <m/>
    <m/>
    <m/>
    <n v="1702"/>
    <s v="SI"/>
    <s v="1702 - HOTEL EL ALCARAVÁN-Productos Asociados de PAYC (Informes, Control de presupuesto y Programación y actas)"/>
    <n v="3"/>
    <n v="3"/>
    <s v="SIN CECO"/>
    <n v="1702"/>
    <s v="GER"/>
    <s v="c. Oportunidad en la entrega-Productos Asociados de PAYC (Informes, Control de presupuesto y Programación y actas)"/>
    <x v="22"/>
  </r>
  <r>
    <n v="5158"/>
    <x v="142"/>
    <x v="15"/>
    <x v="0"/>
    <m/>
    <m/>
    <s v="d. Precisión de la información"/>
    <x v="4"/>
    <n v="4"/>
    <s v="SIN FECHA COMO TAL, SE ASIGNA LA INTERMEDIA DEL SEGUNDO SEMESTRE"/>
    <m/>
    <m/>
    <m/>
    <m/>
    <m/>
    <m/>
    <m/>
    <m/>
    <m/>
    <n v="1702"/>
    <s v="SI"/>
    <s v="1702 - HOTEL EL ALCARAVÁN-Productos Asociados de PAYC (Informes, Control de presupuesto y Programación y actas)"/>
    <n v="4"/>
    <n v="4"/>
    <s v="SIN CECO"/>
    <n v="1702"/>
    <s v="GER"/>
    <s v="d. Precisión de la información-Productos Asociados de PAYC (Informes, Control de presupuesto y Programación y actas)"/>
    <x v="23"/>
  </r>
  <r>
    <n v="5159"/>
    <x v="142"/>
    <x v="15"/>
    <x v="0"/>
    <m/>
    <m/>
    <s v="e. Diagramación"/>
    <x v="4"/>
    <n v="4"/>
    <s v="SIN FECHA COMO TAL, SE ASIGNA LA INTERMEDIA DEL SEGUNDO SEMESTRE"/>
    <m/>
    <m/>
    <m/>
    <m/>
    <m/>
    <m/>
    <m/>
    <m/>
    <m/>
    <n v="1702"/>
    <s v="SI"/>
    <s v="1702 - HOTEL EL ALCARAVÁN-Productos Asociados de PAYC (Informes, Control de presupuesto y Programación y actas)"/>
    <n v="4"/>
    <n v="4"/>
    <s v="SIN CECO"/>
    <n v="1702"/>
    <s v="GER"/>
    <s v="e. Diagramación-Productos Asociados de PAYC (Informes, Control de presupuesto y Programación y actas)"/>
    <x v="24"/>
  </r>
  <r>
    <n v="5160"/>
    <x v="142"/>
    <x v="15"/>
    <x v="0"/>
    <m/>
    <m/>
    <s v="a. Cumplimiento"/>
    <x v="5"/>
    <n v="3"/>
    <s v="SIN FECHA COMO TAL, SE ASIGNA LA INTERMEDIA DEL SEGUNDO SEMESTRE"/>
    <m/>
    <m/>
    <m/>
    <m/>
    <m/>
    <m/>
    <m/>
    <m/>
    <m/>
    <n v="1702"/>
    <s v="SI"/>
    <s v="1702 - HOTEL EL ALCARAVÁN-Compromisos Pactados"/>
    <n v="3"/>
    <n v="3"/>
    <s v="SIN CECO"/>
    <n v="1702"/>
    <s v="GER"/>
    <s v="a. Cumplimiento-Compromisos Pactados"/>
    <x v="25"/>
  </r>
  <r>
    <n v="5161"/>
    <x v="142"/>
    <x v="15"/>
    <x v="0"/>
    <m/>
    <m/>
    <s v="b. Satisface expectativas"/>
    <x v="5"/>
    <n v="4"/>
    <s v="SIN FECHA COMO TAL, SE ASIGNA LA INTERMEDIA DEL SEGUNDO SEMESTRE"/>
    <m/>
    <m/>
    <m/>
    <m/>
    <m/>
    <m/>
    <m/>
    <m/>
    <m/>
    <n v="1702"/>
    <s v="SI"/>
    <s v="1702 - HOTEL EL ALCARAVÁN-Compromisos Pactados"/>
    <n v="4"/>
    <n v="4"/>
    <s v="SIN CECO"/>
    <n v="1702"/>
    <s v="GER"/>
    <s v="b. Satisface expectativas-Compromisos Pactados"/>
    <x v="26"/>
  </r>
  <r>
    <n v="5162"/>
    <x v="142"/>
    <x v="15"/>
    <x v="0"/>
    <m/>
    <m/>
    <s v="c. Calidad de la Información suministrada"/>
    <x v="5"/>
    <n v="4"/>
    <s v="SIN FECHA COMO TAL, SE ASIGNA LA INTERMEDIA DEL SEGUNDO SEMESTRE"/>
    <m/>
    <m/>
    <m/>
    <m/>
    <m/>
    <m/>
    <m/>
    <m/>
    <m/>
    <n v="1702"/>
    <s v="SI"/>
    <s v="1702 - HOTEL EL ALCARAVÁN-Compromisos Pactados"/>
    <n v="4"/>
    <n v="4"/>
    <s v="SIN CECO"/>
    <n v="1702"/>
    <s v="GER"/>
    <s v="c. Calidad de la Información suministrada-Compromisos Pactados"/>
    <x v="27"/>
  </r>
  <r>
    <n v="5163"/>
    <x v="142"/>
    <x v="15"/>
    <x v="0"/>
    <m/>
    <m/>
    <s v="d. Disposición del personal de PAYC a las solicitudes del cliente"/>
    <x v="5"/>
    <n v="4"/>
    <s v="SIN FECHA COMO TAL, SE ASIGNA LA INTERMEDIA DEL SEGUNDO SEMESTRE"/>
    <m/>
    <m/>
    <m/>
    <m/>
    <m/>
    <m/>
    <m/>
    <m/>
    <m/>
    <n v="1702"/>
    <s v="SI"/>
    <s v="1702 - HOTEL EL ALCARAVÁN-Compromisos Pactados"/>
    <n v="4"/>
    <n v="4"/>
    <s v="SIN CECO"/>
    <n v="1702"/>
    <s v="GER"/>
    <s v="d. Disposición del personal de PAYC a las solicitudes del cliente-Compromisos Pactados"/>
    <x v="28"/>
  </r>
  <r>
    <n v="5164"/>
    <x v="142"/>
    <x v="15"/>
    <x v="0"/>
    <m/>
    <m/>
    <s v="e. Coherencia entre lo solicitado y lo entregado"/>
    <x v="5"/>
    <n v="4"/>
    <s v="SIN FECHA COMO TAL, SE ASIGNA LA INTERMEDIA DEL SEGUNDO SEMESTRE"/>
    <m/>
    <m/>
    <m/>
    <m/>
    <m/>
    <m/>
    <m/>
    <m/>
    <m/>
    <n v="1702"/>
    <s v="SI"/>
    <s v="1702 - HOTEL EL ALCARAVÁN-Compromisos Pactados"/>
    <n v="4"/>
    <n v="4"/>
    <s v="SIN CECO"/>
    <n v="1702"/>
    <s v="GER"/>
    <s v="e. Coherencia entre lo solicitado y lo entregado-Compromisos Pactados"/>
    <x v="29"/>
  </r>
  <r>
    <n v="5165"/>
    <x v="142"/>
    <x v="15"/>
    <x v="0"/>
    <m/>
    <m/>
    <s v="Grado de Satisfacción con el Servicio Prestado"/>
    <x v="6"/>
    <n v="4"/>
    <s v="SIN FECHA COMO TAL, SE ASIGNA LA INTERMEDIA DEL SEGUNDO SEMESTRE"/>
    <m/>
    <m/>
    <m/>
    <m/>
    <m/>
    <m/>
    <m/>
    <m/>
    <m/>
    <n v="1702"/>
    <s v="SI"/>
    <s v="1702 - HOTEL EL ALCARAVÁN-Grado de Satisfacción con el Servicio Prestado"/>
    <n v="4"/>
    <n v="4"/>
    <s v="SIN CECO"/>
    <n v="1702"/>
    <s v="GER"/>
    <s v="Grado de Satisfacción con el Servicio Prestado-Grado de Satisfacción con el Servicio Prestado"/>
    <x v="30"/>
  </r>
  <r>
    <n v="5166"/>
    <x v="142"/>
    <x v="15"/>
    <x v="0"/>
    <m/>
    <m/>
    <s v="Posibilidad de Volver a Contratar con PAYC"/>
    <x v="7"/>
    <n v="4"/>
    <s v="SIN FECHA COMO TAL, SE ASIGNA LA INTERMEDIA DEL SEGUNDO SEMESTRE"/>
    <m/>
    <m/>
    <m/>
    <m/>
    <m/>
    <m/>
    <m/>
    <m/>
    <m/>
    <n v="1702"/>
    <s v="SI"/>
    <s v="1702 - HOTEL EL ALCARAVÁN-Posibilidad de Volver a Contratar con PAYC"/>
    <n v="4"/>
    <n v="4"/>
    <s v="SIN CECO"/>
    <n v="1702"/>
    <s v="GER"/>
    <s v="Posibilidad de Volver a Contratar con PAYC-Posibilidad de Volver a Contratar con PAYC"/>
    <x v="31"/>
  </r>
  <r>
    <n v="5167"/>
    <x v="142"/>
    <x v="15"/>
    <x v="0"/>
    <m/>
    <m/>
    <s v="Principales fortalezas en el servicio que presta PAYC"/>
    <x v="8"/>
    <s v="Experiencia-Trayectoria-"/>
    <s v="SIN FECHA COMO TAL, SE ASIGNA LA INTERMEDIA DEL SEGUNDO SEMESTRE"/>
    <s v="EXPERIENCIA PAYC"/>
    <s v="TRAYECTORIA"/>
    <m/>
    <m/>
    <m/>
    <m/>
    <m/>
    <m/>
    <m/>
    <n v="1702"/>
    <s v="SI"/>
    <s v="1702 - HOTEL EL ALCARAVÁN-Fortalezas PAYC"/>
    <s v="Experiencia-Trayectoria-"/>
    <n v="0"/>
    <s v="SIN CECO"/>
    <n v="1702"/>
    <s v="GER"/>
    <s v="Principales fortalezas en el servicio que presta PAYC-Fortalezas PAYC"/>
    <x v="32"/>
  </r>
  <r>
    <n v="5168"/>
    <x v="142"/>
    <x v="15"/>
    <x v="0"/>
    <m/>
    <m/>
    <s v="Principales debilidades en el servicio que presta PAYC"/>
    <x v="9"/>
    <s v="Oportunidad y velocidad de respuesta-Entrega de la información-Seguimiento integral del proyecto-"/>
    <s v="SIN FECHA COMO TAL, SE ASIGNA LA INTERMEDIA DEL SEGUNDO SEMESTRE"/>
    <s v="OPORTUNIDAD EN LA RESPUESTA"/>
    <s v="OPORTUNIDAD INFORMACIÓN"/>
    <s v="SEGUIMIENTO INTEGRAL AL PROYECTO"/>
    <m/>
    <m/>
    <m/>
    <m/>
    <m/>
    <m/>
    <n v="1702"/>
    <s v="SI"/>
    <s v="1702 - HOTEL EL ALCARAVÁN-Debilidades PAYC"/>
    <s v="Oportunidad y velocidad de respuesta-Entrega de la información-Seguimiento integral del proyecto-"/>
    <n v="0"/>
    <s v="SIN CECO"/>
    <n v="1702"/>
    <s v="GER"/>
    <s v="Principales debilidades en el servicio que presta PAYC-Debilidades PAYC"/>
    <x v="33"/>
  </r>
  <r>
    <n v="5169"/>
    <x v="143"/>
    <x v="15"/>
    <x v="1"/>
    <m/>
    <m/>
    <s v="a. Conocimiento específico de temas aplicables al proyecto"/>
    <x v="0"/>
    <n v="5"/>
    <s v="SIN FECHA COMO TAL, SE ASIGNA LA INTERMEDIA DEL SEGUNDO SEMESTRE"/>
    <m/>
    <m/>
    <m/>
    <m/>
    <m/>
    <m/>
    <m/>
    <m/>
    <m/>
    <n v="1560"/>
    <s v="SI"/>
    <s v="1560 - CLÍNICA Y CONSULTORIOS MEDICADIZ-Soporte Técnico"/>
    <n v="5"/>
    <n v="5"/>
    <s v="SIN CECO"/>
    <n v="1560"/>
    <s v="INT"/>
    <s v="a. Conocimiento específico de temas aplicables al proyecto-Soporte Técnico"/>
    <x v="0"/>
  </r>
  <r>
    <n v="5170"/>
    <x v="143"/>
    <x v="15"/>
    <x v="1"/>
    <m/>
    <m/>
    <s v="b. Idoneidad y Calidad del soporte"/>
    <x v="0"/>
    <n v="5"/>
    <s v="SIN FECHA COMO TAL, SE ASIGNA LA INTERMEDIA DEL SEGUNDO SEMESTRE"/>
    <m/>
    <m/>
    <m/>
    <m/>
    <m/>
    <m/>
    <m/>
    <m/>
    <m/>
    <n v="1560"/>
    <s v="SI"/>
    <s v="1560 - CLÍNICA Y CONSULTORIOS MEDICADIZ-Soporte Técnico"/>
    <n v="5"/>
    <n v="5"/>
    <s v="SIN CECO"/>
    <n v="1560"/>
    <s v="INT"/>
    <s v="b. Idoneidad y Calidad del soporte-Soporte Técnico"/>
    <x v="1"/>
  </r>
  <r>
    <n v="5171"/>
    <x v="143"/>
    <x v="15"/>
    <x v="1"/>
    <m/>
    <m/>
    <s v="c. Cumplimiento de especificaciones técnicas de construcción"/>
    <x v="0"/>
    <n v="5"/>
    <s v="SIN FECHA COMO TAL, SE ASIGNA LA INTERMEDIA DEL SEGUNDO SEMESTRE"/>
    <m/>
    <m/>
    <m/>
    <m/>
    <m/>
    <m/>
    <m/>
    <m/>
    <m/>
    <n v="1560"/>
    <s v="SI"/>
    <s v="1560 - CLÍNICA Y CONSULTORIOS MEDICADIZ-Soporte Técnico"/>
    <n v="5"/>
    <n v="5"/>
    <s v="SIN CECO"/>
    <n v="1560"/>
    <s v="INT"/>
    <s v="c. Cumplimiento de especificaciones técnicas de construcción-Soporte Técnico"/>
    <x v="2"/>
  </r>
  <r>
    <n v="5172"/>
    <x v="143"/>
    <x v="15"/>
    <x v="1"/>
    <m/>
    <m/>
    <s v="d. Confiabilidad de los conceptos aplicados"/>
    <x v="0"/>
    <n v="5"/>
    <s v="SIN FECHA COMO TAL, SE ASIGNA LA INTERMEDIA DEL SEGUNDO SEMESTRE"/>
    <m/>
    <m/>
    <m/>
    <m/>
    <m/>
    <m/>
    <m/>
    <m/>
    <m/>
    <n v="1560"/>
    <s v="SI"/>
    <s v="1560 - CLÍNICA Y CONSULTORIOS MEDICADIZ-Soporte Técnico"/>
    <n v="5"/>
    <n v="5"/>
    <s v="SIN CECO"/>
    <n v="1560"/>
    <s v="INT"/>
    <s v="d. Confiabilidad de los conceptos aplicados-Soporte Técnico"/>
    <x v="3"/>
  </r>
  <r>
    <n v="5173"/>
    <x v="143"/>
    <x v="15"/>
    <x v="1"/>
    <m/>
    <m/>
    <s v="e. Oportunidad en entrega de información o requerimientos"/>
    <x v="0"/>
    <n v="4"/>
    <s v="SIN FECHA COMO TAL, SE ASIGNA LA INTERMEDIA DEL SEGUNDO SEMESTRE"/>
    <m/>
    <m/>
    <m/>
    <m/>
    <m/>
    <m/>
    <m/>
    <m/>
    <m/>
    <n v="1560"/>
    <s v="SI"/>
    <s v="1560 - CLÍNICA Y CONSULTORIOS MEDICADIZ-Soporte Técnico"/>
    <n v="4"/>
    <n v="4"/>
    <s v="SIN CECO"/>
    <n v="1560"/>
    <s v="INT"/>
    <s v="e. Oportunidad en entrega de información o requerimientos-Soporte Técnico"/>
    <x v="4"/>
  </r>
  <r>
    <n v="5174"/>
    <x v="143"/>
    <x v="15"/>
    <x v="1"/>
    <m/>
    <m/>
    <s v="a. Oportunidad de la gestión en obra"/>
    <x v="1"/>
    <n v="4"/>
    <s v="SIN FECHA COMO TAL, SE ASIGNA LA INTERMEDIA DEL SEGUNDO SEMESTRE"/>
    <m/>
    <m/>
    <m/>
    <m/>
    <m/>
    <m/>
    <m/>
    <m/>
    <m/>
    <n v="1560"/>
    <s v="SI"/>
    <s v="1560 - CLÍNICA Y CONSULTORIOS MEDICADIZ-Soporte Administrativo"/>
    <n v="4"/>
    <n v="4"/>
    <s v="SIN CECO"/>
    <n v="1560"/>
    <s v="INT"/>
    <s v="a. Oportunidad de la gestión en obra-Soporte Administrativo"/>
    <x v="5"/>
  </r>
  <r>
    <n v="5175"/>
    <x v="143"/>
    <x v="15"/>
    <x v="1"/>
    <m/>
    <m/>
    <s v="b. Manejo administrativo del proyecto"/>
    <x v="1"/>
    <n v="5"/>
    <s v="SIN FECHA COMO TAL, SE ASIGNA LA INTERMEDIA DEL SEGUNDO SEMESTRE"/>
    <m/>
    <m/>
    <m/>
    <m/>
    <m/>
    <m/>
    <m/>
    <m/>
    <m/>
    <n v="1560"/>
    <s v="SI"/>
    <s v="1560 - CLÍNICA Y CONSULTORIOS MEDICADIZ-Soporte Administrativo"/>
    <n v="5"/>
    <n v="5"/>
    <s v="SIN CECO"/>
    <n v="1560"/>
    <s v="INT"/>
    <s v="b. Manejo administrativo del proyecto-Soporte Administrativo"/>
    <x v="6"/>
  </r>
  <r>
    <n v="5176"/>
    <x v="143"/>
    <x v="15"/>
    <x v="1"/>
    <m/>
    <m/>
    <s v="c. Información clara y veraz sobre la administración de proyecto"/>
    <x v="1"/>
    <n v="4"/>
    <s v="SIN FECHA COMO TAL, SE ASIGNA LA INTERMEDIA DEL SEGUNDO SEMESTRE"/>
    <m/>
    <m/>
    <m/>
    <m/>
    <m/>
    <m/>
    <m/>
    <m/>
    <m/>
    <n v="1560"/>
    <s v="SI"/>
    <s v="1560 - CLÍNICA Y CONSULTORIOS MEDICADIZ-Soporte Administrativo"/>
    <n v="4"/>
    <n v="4"/>
    <s v="SIN CECO"/>
    <n v="1560"/>
    <s v="INT"/>
    <s v="c. Información clara y veraz sobre la administración de proyecto-Soporte Administrativo"/>
    <x v="7"/>
  </r>
  <r>
    <n v="5177"/>
    <x v="143"/>
    <x v="15"/>
    <x v="1"/>
    <m/>
    <m/>
    <s v="d. Cumplimientos con expectativas del cliente"/>
    <x v="1"/>
    <n v="4"/>
    <s v="SIN FECHA COMO TAL, SE ASIGNA LA INTERMEDIA DEL SEGUNDO SEMESTRE"/>
    <m/>
    <m/>
    <m/>
    <m/>
    <m/>
    <m/>
    <m/>
    <m/>
    <m/>
    <n v="1560"/>
    <s v="SI"/>
    <s v="1560 - CLÍNICA Y CONSULTORIOS MEDICADIZ-Soporte Administrativo"/>
    <n v="4"/>
    <n v="4"/>
    <s v="SIN CECO"/>
    <n v="1560"/>
    <s v="INT"/>
    <s v="d. Cumplimientos con expectativas del cliente-Soporte Administrativo"/>
    <x v="8"/>
  </r>
  <r>
    <n v="5178"/>
    <x v="143"/>
    <x v="15"/>
    <x v="1"/>
    <m/>
    <m/>
    <s v="e. Control de presupuesto"/>
    <x v="1"/>
    <n v="5"/>
    <s v="SIN FECHA COMO TAL, SE ASIGNA LA INTERMEDIA DEL SEGUNDO SEMESTRE"/>
    <m/>
    <m/>
    <m/>
    <m/>
    <m/>
    <m/>
    <m/>
    <m/>
    <m/>
    <n v="1560"/>
    <s v="SI"/>
    <s v="1560 - CLÍNICA Y CONSULTORIOS MEDICADIZ-Soporte Administrativo"/>
    <n v="5"/>
    <n v="5"/>
    <s v="SIN CECO"/>
    <n v="1560"/>
    <s v="INT"/>
    <s v="e. Control de presupuesto-Soporte Administrativo"/>
    <x v="9"/>
  </r>
  <r>
    <n v="5179"/>
    <x v="143"/>
    <x v="15"/>
    <x v="1"/>
    <m/>
    <m/>
    <s v="a. Apoyo y presencia en el proyecto"/>
    <x v="2"/>
    <n v="4"/>
    <s v="SIN FECHA COMO TAL, SE ASIGNA LA INTERMEDIA DEL SEGUNDO SEMESTRE"/>
    <m/>
    <m/>
    <m/>
    <m/>
    <m/>
    <m/>
    <m/>
    <m/>
    <m/>
    <n v="1560"/>
    <s v="SI"/>
    <s v="1560 - CLÍNICA Y CONSULTORIOS MEDICADIZ-Soporte Directivo (Coordinador y Gerencia)"/>
    <n v="4"/>
    <n v="4"/>
    <s v="SIN CECO"/>
    <n v="1560"/>
    <s v="INT"/>
    <s v="a. Apoyo y presencia en el proyecto-Soporte Directivo (Coordinador y Gerencia)"/>
    <x v="10"/>
  </r>
  <r>
    <n v="5180"/>
    <x v="143"/>
    <x v="15"/>
    <x v="1"/>
    <m/>
    <m/>
    <s v="b. Conocimiento del proyecto"/>
    <x v="2"/>
    <n v="5"/>
    <s v="SIN FECHA COMO TAL, SE ASIGNA LA INTERMEDIA DEL SEGUNDO SEMESTRE"/>
    <m/>
    <m/>
    <m/>
    <m/>
    <m/>
    <m/>
    <m/>
    <m/>
    <m/>
    <n v="1560"/>
    <s v="SI"/>
    <s v="1560 - CLÍNICA Y CONSULTORIOS MEDICADIZ-Soporte Directivo (Coordinador y Gerencia)"/>
    <n v="5"/>
    <n v="5"/>
    <s v="SIN CECO"/>
    <n v="1560"/>
    <s v="INT"/>
    <s v="b. Conocimiento del proyecto-Soporte Directivo (Coordinador y Gerencia)"/>
    <x v="11"/>
  </r>
  <r>
    <n v="5181"/>
    <x v="143"/>
    <x v="15"/>
    <x v="1"/>
    <m/>
    <m/>
    <s v="c. Planteamiento de soluciones y manejo de conflictos"/>
    <x v="2"/>
    <n v="4"/>
    <s v="SIN FECHA COMO TAL, SE ASIGNA LA INTERMEDIA DEL SEGUNDO SEMESTRE"/>
    <m/>
    <m/>
    <m/>
    <m/>
    <m/>
    <m/>
    <m/>
    <m/>
    <m/>
    <n v="1560"/>
    <s v="SI"/>
    <s v="1560 - CLÍNICA Y CONSULTORIOS MEDICADIZ-Soporte Directivo (Coordinador y Gerencia)"/>
    <n v="4"/>
    <n v="4"/>
    <s v="SIN CECO"/>
    <n v="1560"/>
    <s v="INT"/>
    <s v="c. Planteamiento de soluciones y manejo de conflictos-Soporte Directivo (Coordinador y Gerencia)"/>
    <x v="12"/>
  </r>
  <r>
    <n v="5182"/>
    <x v="143"/>
    <x v="15"/>
    <x v="1"/>
    <m/>
    <m/>
    <s v="d. Cumplimiento de compromisos"/>
    <x v="2"/>
    <n v="4"/>
    <s v="SIN FECHA COMO TAL, SE ASIGNA LA INTERMEDIA DEL SEGUNDO SEMESTRE"/>
    <m/>
    <m/>
    <m/>
    <m/>
    <m/>
    <m/>
    <m/>
    <m/>
    <m/>
    <n v="1560"/>
    <s v="SI"/>
    <s v="1560 - CLÍNICA Y CONSULTORIOS MEDICADIZ-Soporte Directivo (Coordinador y Gerencia)"/>
    <n v="4"/>
    <n v="4"/>
    <s v="SIN CECO"/>
    <n v="1560"/>
    <s v="INT"/>
    <s v="d. Cumplimiento de compromisos-Soporte Directivo (Coordinador y Gerencia)"/>
    <x v="13"/>
  </r>
  <r>
    <n v="5183"/>
    <x v="143"/>
    <x v="15"/>
    <x v="1"/>
    <m/>
    <m/>
    <s v="e. Manejo del cliente"/>
    <x v="2"/>
    <n v="4"/>
    <s v="SIN FECHA COMO TAL, SE ASIGNA LA INTERMEDIA DEL SEGUNDO SEMESTRE"/>
    <m/>
    <m/>
    <m/>
    <m/>
    <m/>
    <m/>
    <m/>
    <m/>
    <m/>
    <n v="1560"/>
    <s v="SI"/>
    <s v="1560 - CLÍNICA Y CONSULTORIOS MEDICADIZ-Soporte Directivo (Coordinador y Gerencia)"/>
    <n v="4"/>
    <n v="4"/>
    <s v="SIN CECO"/>
    <n v="1560"/>
    <s v="INT"/>
    <s v="e. Manejo del cliente-Soporte Directivo (Coordinador y Gerencia)"/>
    <x v="14"/>
  </r>
  <r>
    <n v="5184"/>
    <x v="143"/>
    <x v="15"/>
    <x v="1"/>
    <m/>
    <m/>
    <s v="a. Idoneidad del personal"/>
    <x v="3"/>
    <n v="5"/>
    <s v="SIN FECHA COMO TAL, SE ASIGNA LA INTERMEDIA DEL SEGUNDO SEMESTRE"/>
    <m/>
    <m/>
    <m/>
    <m/>
    <m/>
    <m/>
    <m/>
    <m/>
    <m/>
    <n v="1560"/>
    <s v="SI"/>
    <s v="1560 - CLÍNICA Y CONSULTORIOS MEDICADIZ-Personal que presta el servicio en obra"/>
    <n v="5"/>
    <n v="5"/>
    <s v="SIN CECO"/>
    <n v="1560"/>
    <s v="INT"/>
    <s v="a. Idoneidad del personal-Personal que presta el servicio en obra"/>
    <x v="15"/>
  </r>
  <r>
    <n v="5185"/>
    <x v="143"/>
    <x v="15"/>
    <x v="1"/>
    <m/>
    <m/>
    <s v="b. Oportuna atención al cliente"/>
    <x v="3"/>
    <n v="4"/>
    <s v="SIN FECHA COMO TAL, SE ASIGNA LA INTERMEDIA DEL SEGUNDO SEMESTRE"/>
    <m/>
    <m/>
    <m/>
    <m/>
    <m/>
    <m/>
    <m/>
    <m/>
    <m/>
    <n v="1560"/>
    <s v="SI"/>
    <s v="1560 - CLÍNICA Y CONSULTORIOS MEDICADIZ-Personal que presta el servicio en obra"/>
    <n v="4"/>
    <n v="4"/>
    <s v="SIN CECO"/>
    <n v="1560"/>
    <s v="INT"/>
    <s v="b. Oportuna atención al cliente-Personal que presta el servicio en obra"/>
    <x v="16"/>
  </r>
  <r>
    <n v="5186"/>
    <x v="143"/>
    <x v="15"/>
    <x v="1"/>
    <m/>
    <m/>
    <s v="c. Compromiso con el proyecto"/>
    <x v="3"/>
    <n v="5"/>
    <s v="SIN FECHA COMO TAL, SE ASIGNA LA INTERMEDIA DEL SEGUNDO SEMESTRE"/>
    <m/>
    <m/>
    <m/>
    <m/>
    <m/>
    <m/>
    <m/>
    <m/>
    <m/>
    <n v="1560"/>
    <s v="SI"/>
    <s v="1560 - CLÍNICA Y CONSULTORIOS MEDICADIZ-Personal que presta el servicio en obra"/>
    <n v="5"/>
    <n v="5"/>
    <s v="SIN CECO"/>
    <n v="1560"/>
    <s v="INT"/>
    <s v="c. Compromiso con el proyecto-Personal que presta el servicio en obra"/>
    <x v="17"/>
  </r>
  <r>
    <n v="5187"/>
    <x v="143"/>
    <x v="15"/>
    <x v="1"/>
    <m/>
    <m/>
    <s v="d. Cumplimiento de compromisos"/>
    <x v="3"/>
    <n v="5"/>
    <s v="SIN FECHA COMO TAL, SE ASIGNA LA INTERMEDIA DEL SEGUNDO SEMESTRE"/>
    <m/>
    <m/>
    <m/>
    <m/>
    <m/>
    <m/>
    <m/>
    <m/>
    <m/>
    <n v="1560"/>
    <s v="SI"/>
    <s v="1560 - CLÍNICA Y CONSULTORIOS MEDICADIZ-Personal que presta el servicio en obra"/>
    <n v="5"/>
    <n v="5"/>
    <s v="SIN CECO"/>
    <n v="1560"/>
    <s v="INT"/>
    <s v="d. Cumplimiento de compromisos-Personal que presta el servicio en obra"/>
    <x v="18"/>
  </r>
  <r>
    <n v="5188"/>
    <x v="143"/>
    <x v="15"/>
    <x v="1"/>
    <m/>
    <m/>
    <s v="e. Proactividad en desarrollo de funciones"/>
    <x v="3"/>
    <n v="5"/>
    <s v="SIN FECHA COMO TAL, SE ASIGNA LA INTERMEDIA DEL SEGUNDO SEMESTRE"/>
    <m/>
    <m/>
    <m/>
    <m/>
    <m/>
    <m/>
    <m/>
    <m/>
    <m/>
    <n v="1560"/>
    <s v="SI"/>
    <s v="1560 - CLÍNICA Y CONSULTORIOS MEDICADIZ-Personal que presta el servicio en obra"/>
    <n v="5"/>
    <n v="5"/>
    <s v="SIN CECO"/>
    <n v="1560"/>
    <s v="INT"/>
    <s v="e. Proactividad en desarrollo de funciones-Personal que presta el servicio en obra"/>
    <x v="19"/>
  </r>
  <r>
    <n v="5189"/>
    <x v="143"/>
    <x v="15"/>
    <x v="1"/>
    <m/>
    <m/>
    <s v="a. Calidad del Contenido"/>
    <x v="4"/>
    <n v="4"/>
    <s v="SIN FECHA COMO TAL, SE ASIGNA LA INTERMEDIA DEL SEGUNDO SEMESTRE"/>
    <m/>
    <m/>
    <m/>
    <m/>
    <m/>
    <m/>
    <m/>
    <m/>
    <m/>
    <n v="1560"/>
    <s v="SI"/>
    <s v="1560 - CLÍNICA Y CONSULTORIOS MEDICADIZ-Productos Asociados de PAYC (Informes, Control de presupuesto y Programación y actas)"/>
    <n v="4"/>
    <n v="4"/>
    <s v="SIN CECO"/>
    <n v="1560"/>
    <s v="INT"/>
    <s v="a. Calidad del Contenido-Productos Asociados de PAYC (Informes, Control de presupuesto y Programación y actas)"/>
    <x v="20"/>
  </r>
  <r>
    <n v="5190"/>
    <x v="143"/>
    <x v="15"/>
    <x v="1"/>
    <m/>
    <m/>
    <s v="b. Claridad del Contenido"/>
    <x v="4"/>
    <n v="4"/>
    <s v="SIN FECHA COMO TAL, SE ASIGNA LA INTERMEDIA DEL SEGUNDO SEMESTRE"/>
    <m/>
    <m/>
    <m/>
    <m/>
    <m/>
    <m/>
    <m/>
    <m/>
    <m/>
    <n v="1560"/>
    <s v="SI"/>
    <s v="1560 - CLÍNICA Y CONSULTORIOS MEDICADIZ-Productos Asociados de PAYC (Informes, Control de presupuesto y Programación y actas)"/>
    <n v="4"/>
    <n v="4"/>
    <s v="SIN CECO"/>
    <n v="1560"/>
    <s v="INT"/>
    <s v="b. Claridad del Contenido-Productos Asociados de PAYC (Informes, Control de presupuesto y Programación y actas)"/>
    <x v="21"/>
  </r>
  <r>
    <n v="5191"/>
    <x v="143"/>
    <x v="15"/>
    <x v="1"/>
    <m/>
    <m/>
    <s v="c. Oportunidad en la entrega"/>
    <x v="4"/>
    <n v="4"/>
    <s v="SIN FECHA COMO TAL, SE ASIGNA LA INTERMEDIA DEL SEGUNDO SEMESTRE"/>
    <m/>
    <m/>
    <m/>
    <m/>
    <m/>
    <m/>
    <m/>
    <m/>
    <m/>
    <n v="1560"/>
    <s v="SI"/>
    <s v="1560 - CLÍNICA Y CONSULTORIOS MEDICADIZ-Productos Asociados de PAYC (Informes, Control de presupuesto y Programación y actas)"/>
    <n v="4"/>
    <n v="4"/>
    <s v="SIN CECO"/>
    <n v="1560"/>
    <s v="INT"/>
    <s v="c. Oportunidad en la entrega-Productos Asociados de PAYC (Informes, Control de presupuesto y Programación y actas)"/>
    <x v="22"/>
  </r>
  <r>
    <n v="5192"/>
    <x v="143"/>
    <x v="15"/>
    <x v="1"/>
    <m/>
    <m/>
    <s v="d. Precisión de la información"/>
    <x v="4"/>
    <n v="5"/>
    <s v="SIN FECHA COMO TAL, SE ASIGNA LA INTERMEDIA DEL SEGUNDO SEMESTRE"/>
    <m/>
    <m/>
    <m/>
    <m/>
    <m/>
    <m/>
    <m/>
    <m/>
    <m/>
    <n v="1560"/>
    <s v="SI"/>
    <s v="1560 - CLÍNICA Y CONSULTORIOS MEDICADIZ-Productos Asociados de PAYC (Informes, Control de presupuesto y Programación y actas)"/>
    <n v="5"/>
    <n v="5"/>
    <s v="SIN CECO"/>
    <n v="1560"/>
    <s v="INT"/>
    <s v="d. Precisión de la información-Productos Asociados de PAYC (Informes, Control de presupuesto y Programación y actas)"/>
    <x v="23"/>
  </r>
  <r>
    <n v="5193"/>
    <x v="143"/>
    <x v="15"/>
    <x v="1"/>
    <m/>
    <m/>
    <s v="e. Diagramación"/>
    <x v="4"/>
    <n v="5"/>
    <s v="SIN FECHA COMO TAL, SE ASIGNA LA INTERMEDIA DEL SEGUNDO SEMESTRE"/>
    <m/>
    <m/>
    <m/>
    <m/>
    <m/>
    <m/>
    <m/>
    <m/>
    <m/>
    <n v="1560"/>
    <s v="SI"/>
    <s v="1560 - CLÍNICA Y CONSULTORIOS MEDICADIZ-Productos Asociados de PAYC (Informes, Control de presupuesto y Programación y actas)"/>
    <n v="5"/>
    <n v="5"/>
    <s v="SIN CECO"/>
    <n v="1560"/>
    <s v="INT"/>
    <s v="e. Diagramación-Productos Asociados de PAYC (Informes, Control de presupuesto y Programación y actas)"/>
    <x v="24"/>
  </r>
  <r>
    <n v="5194"/>
    <x v="143"/>
    <x v="15"/>
    <x v="1"/>
    <m/>
    <m/>
    <s v="a. Cumplimiento"/>
    <x v="5"/>
    <n v="5"/>
    <s v="SIN FECHA COMO TAL, SE ASIGNA LA INTERMEDIA DEL SEGUNDO SEMESTRE"/>
    <m/>
    <m/>
    <m/>
    <m/>
    <m/>
    <m/>
    <m/>
    <m/>
    <m/>
    <n v="1560"/>
    <s v="SI"/>
    <s v="1560 - CLÍNICA Y CONSULTORIOS MEDICADIZ-Compromisos Pactados"/>
    <n v="5"/>
    <n v="5"/>
    <s v="SIN CECO"/>
    <n v="1560"/>
    <s v="INT"/>
    <s v="a. Cumplimiento-Compromisos Pactados"/>
    <x v="25"/>
  </r>
  <r>
    <n v="5195"/>
    <x v="143"/>
    <x v="15"/>
    <x v="1"/>
    <m/>
    <m/>
    <s v="b. Satisface expectativas"/>
    <x v="5"/>
    <n v="5"/>
    <s v="SIN FECHA COMO TAL, SE ASIGNA LA INTERMEDIA DEL SEGUNDO SEMESTRE"/>
    <m/>
    <m/>
    <m/>
    <m/>
    <m/>
    <m/>
    <m/>
    <m/>
    <m/>
    <n v="1560"/>
    <s v="SI"/>
    <s v="1560 - CLÍNICA Y CONSULTORIOS MEDICADIZ-Compromisos Pactados"/>
    <n v="5"/>
    <n v="5"/>
    <s v="SIN CECO"/>
    <n v="1560"/>
    <s v="INT"/>
    <s v="b. Satisface expectativas-Compromisos Pactados"/>
    <x v="26"/>
  </r>
  <r>
    <n v="5196"/>
    <x v="143"/>
    <x v="15"/>
    <x v="1"/>
    <m/>
    <m/>
    <s v="c. Calidad de la Información suministrada"/>
    <x v="5"/>
    <n v="5"/>
    <s v="SIN FECHA COMO TAL, SE ASIGNA LA INTERMEDIA DEL SEGUNDO SEMESTRE"/>
    <m/>
    <m/>
    <m/>
    <m/>
    <m/>
    <m/>
    <m/>
    <m/>
    <m/>
    <n v="1560"/>
    <s v="SI"/>
    <s v="1560 - CLÍNICA Y CONSULTORIOS MEDICADIZ-Compromisos Pactados"/>
    <n v="5"/>
    <n v="5"/>
    <s v="SIN CECO"/>
    <n v="1560"/>
    <s v="INT"/>
    <s v="c. Calidad de la Información suministrada-Compromisos Pactados"/>
    <x v="27"/>
  </r>
  <r>
    <n v="5197"/>
    <x v="143"/>
    <x v="15"/>
    <x v="1"/>
    <m/>
    <m/>
    <s v="d. Disposición del personal de PAYC a las solicitudes del cliente"/>
    <x v="5"/>
    <n v="5"/>
    <s v="SIN FECHA COMO TAL, SE ASIGNA LA INTERMEDIA DEL SEGUNDO SEMESTRE"/>
    <m/>
    <m/>
    <m/>
    <m/>
    <m/>
    <m/>
    <m/>
    <m/>
    <m/>
    <n v="1560"/>
    <s v="SI"/>
    <s v="1560 - CLÍNICA Y CONSULTORIOS MEDICADIZ-Compromisos Pactados"/>
    <n v="5"/>
    <n v="5"/>
    <s v="SIN CECO"/>
    <n v="1560"/>
    <s v="INT"/>
    <s v="d. Disposición del personal de PAYC a las solicitudes del cliente-Compromisos Pactados"/>
    <x v="28"/>
  </r>
  <r>
    <n v="5198"/>
    <x v="143"/>
    <x v="15"/>
    <x v="1"/>
    <m/>
    <m/>
    <s v="e. Coherencia entre lo solicitado y lo entregado"/>
    <x v="5"/>
    <n v="5"/>
    <s v="SIN FECHA COMO TAL, SE ASIGNA LA INTERMEDIA DEL SEGUNDO SEMESTRE"/>
    <m/>
    <m/>
    <m/>
    <m/>
    <m/>
    <m/>
    <m/>
    <m/>
    <m/>
    <n v="1560"/>
    <s v="SI"/>
    <s v="1560 - CLÍNICA Y CONSULTORIOS MEDICADIZ-Compromisos Pactados"/>
    <n v="5"/>
    <n v="5"/>
    <s v="SIN CECO"/>
    <n v="1560"/>
    <s v="INT"/>
    <s v="e. Coherencia entre lo solicitado y lo entregado-Compromisos Pactados"/>
    <x v="29"/>
  </r>
  <r>
    <n v="5199"/>
    <x v="143"/>
    <x v="15"/>
    <x v="1"/>
    <m/>
    <m/>
    <s v="Grado de Satisfacción con el Servicio Prestado"/>
    <x v="6"/>
    <n v="4"/>
    <s v="SIN FECHA COMO TAL, SE ASIGNA LA INTERMEDIA DEL SEGUNDO SEMESTRE"/>
    <m/>
    <m/>
    <m/>
    <m/>
    <m/>
    <m/>
    <m/>
    <m/>
    <m/>
    <n v="1560"/>
    <s v="SI"/>
    <s v="1560 - CLÍNICA Y CONSULTORIOS MEDICADIZ-Grado de Satisfacción con el Servicio Prestado"/>
    <n v="4"/>
    <n v="4"/>
    <s v="SIN CECO"/>
    <n v="1560"/>
    <s v="INT"/>
    <s v="Grado de Satisfacción con el Servicio Prestado-Grado de Satisfacción con el Servicio Prestado"/>
    <x v="30"/>
  </r>
  <r>
    <n v="5200"/>
    <x v="143"/>
    <x v="15"/>
    <x v="1"/>
    <m/>
    <m/>
    <s v="Posibilidad de Volver a Contratar con PAYC"/>
    <x v="7"/>
    <n v="5"/>
    <s v="SIN FECHA COMO TAL, SE ASIGNA LA INTERMEDIA DEL SEGUNDO SEMESTRE"/>
    <m/>
    <m/>
    <m/>
    <m/>
    <m/>
    <m/>
    <m/>
    <m/>
    <m/>
    <n v="1560"/>
    <s v="SI"/>
    <s v="1560 - CLÍNICA Y CONSULTORIOS MEDICADIZ-Posibilidad de Volver a Contratar con PAYC"/>
    <n v="5"/>
    <n v="5"/>
    <s v="SIN CECO"/>
    <n v="1560"/>
    <s v="INT"/>
    <s v="Posibilidad de Volver a Contratar con PAYC-Posibilidad de Volver a Contratar con PAYC"/>
    <x v="31"/>
  </r>
  <r>
    <n v="5201"/>
    <x v="143"/>
    <x v="15"/>
    <x v="1"/>
    <m/>
    <m/>
    <s v="Principales fortalezas en el servicio que presta PAYC"/>
    <x v="8"/>
    <s v="Conocimiento-Experiencia-Idondeidad-"/>
    <s v="SIN FECHA COMO TAL, SE ASIGNA LA INTERMEDIA DEL SEGUNDO SEMESTRE"/>
    <s v="CONOCIMIENTO"/>
    <s v="EXPERIENCIA"/>
    <s v="IDONEIDAD PERSONAL"/>
    <m/>
    <m/>
    <m/>
    <m/>
    <m/>
    <m/>
    <n v="1560"/>
    <s v="SI"/>
    <s v="1560 - CLÍNICA Y CONSULTORIOS MEDICADIZ-Fortalezas PAYC"/>
    <s v="Conocimiento-Experiencia-Idondeidad-"/>
    <n v="0"/>
    <s v="SIN CECO"/>
    <n v="1560"/>
    <s v="INT"/>
    <s v="Principales fortalezas en el servicio que presta PAYC-Fortalezas PAYC"/>
    <x v="32"/>
  </r>
  <r>
    <n v="5202"/>
    <x v="143"/>
    <x v="15"/>
    <x v="1"/>
    <m/>
    <m/>
    <s v="Principales debilidades en el servicio que presta PAYC"/>
    <x v="9"/>
    <s v="Mayor precisión en las recomendaciones a la gerencia del proyecto.-"/>
    <s v="SIN FECHA COMO TAL, SE ASIGNA LA INTERMEDIA DEL SEGUNDO SEMESTRE"/>
    <s v="PRESICIÓN EN LAS RECOMENDACIONES"/>
    <m/>
    <m/>
    <m/>
    <m/>
    <m/>
    <m/>
    <m/>
    <m/>
    <n v="1560"/>
    <s v="SI"/>
    <s v="1560 - CLÍNICA Y CONSULTORIOS MEDICADIZ-Debilidades PAYC"/>
    <s v="Mayor precisión en las recomendaciones a la gerencia del proyecto.-"/>
    <n v="0"/>
    <s v="SIN CECO"/>
    <n v="1560"/>
    <s v="INT"/>
    <s v="Principales debilidades en el servicio que presta PAYC-Debilidades PAYC"/>
    <x v="33"/>
  </r>
  <r>
    <n v="5203"/>
    <x v="144"/>
    <x v="15"/>
    <x v="1"/>
    <m/>
    <m/>
    <s v="a. Conocimiento específico de temas aplicables al proyecto"/>
    <x v="0"/>
    <n v="4"/>
    <s v="SIN FECHA COMO TAL, SE ASIGNA LA INTERMEDIA DEL SEGUNDO SEMESTRE"/>
    <m/>
    <m/>
    <m/>
    <m/>
    <m/>
    <m/>
    <m/>
    <m/>
    <m/>
    <n v="1655"/>
    <s v="SI"/>
    <s v="1655 - HANGAR AVIANCA-Soporte Técnico"/>
    <n v="4"/>
    <n v="4"/>
    <s v="SIN CECO"/>
    <n v="1655"/>
    <s v="INT"/>
    <s v="a. Conocimiento específico de temas aplicables al proyecto-Soporte Técnico"/>
    <x v="0"/>
  </r>
  <r>
    <n v="5204"/>
    <x v="144"/>
    <x v="15"/>
    <x v="1"/>
    <m/>
    <m/>
    <s v="b. Idoneidad y Calidad del soporte"/>
    <x v="0"/>
    <n v="3"/>
    <s v="SIN FECHA COMO TAL, SE ASIGNA LA INTERMEDIA DEL SEGUNDO SEMESTRE"/>
    <m/>
    <m/>
    <m/>
    <m/>
    <m/>
    <m/>
    <m/>
    <m/>
    <m/>
    <n v="1655"/>
    <s v="SI"/>
    <s v="1655 - HANGAR AVIANCA-Soporte Técnico"/>
    <n v="3"/>
    <n v="3"/>
    <s v="SIN CECO"/>
    <n v="1655"/>
    <s v="INT"/>
    <s v="b. Idoneidad y Calidad del soporte-Soporte Técnico"/>
    <x v="1"/>
  </r>
  <r>
    <n v="5205"/>
    <x v="144"/>
    <x v="15"/>
    <x v="1"/>
    <m/>
    <m/>
    <s v="c. Cumplimiento de especificaciones técnicas de construcción"/>
    <x v="0"/>
    <n v="3"/>
    <s v="SIN FECHA COMO TAL, SE ASIGNA LA INTERMEDIA DEL SEGUNDO SEMESTRE"/>
    <m/>
    <m/>
    <m/>
    <m/>
    <m/>
    <m/>
    <m/>
    <m/>
    <m/>
    <n v="1655"/>
    <s v="SI"/>
    <s v="1655 - HANGAR AVIANCA-Soporte Técnico"/>
    <n v="3"/>
    <n v="3"/>
    <s v="SIN CECO"/>
    <n v="1655"/>
    <s v="INT"/>
    <s v="c. Cumplimiento de especificaciones técnicas de construcción-Soporte Técnico"/>
    <x v="2"/>
  </r>
  <r>
    <n v="5206"/>
    <x v="144"/>
    <x v="15"/>
    <x v="1"/>
    <m/>
    <m/>
    <s v="d. Confiabilidad de los conceptos aplicados"/>
    <x v="0"/>
    <n v="3"/>
    <s v="SIN FECHA COMO TAL, SE ASIGNA LA INTERMEDIA DEL SEGUNDO SEMESTRE"/>
    <m/>
    <m/>
    <m/>
    <m/>
    <m/>
    <m/>
    <m/>
    <m/>
    <m/>
    <n v="1655"/>
    <s v="SI"/>
    <s v="1655 - HANGAR AVIANCA-Soporte Técnico"/>
    <n v="3"/>
    <n v="3"/>
    <s v="SIN CECO"/>
    <n v="1655"/>
    <s v="INT"/>
    <s v="d. Confiabilidad de los conceptos aplicados-Soporte Técnico"/>
    <x v="3"/>
  </r>
  <r>
    <n v="5207"/>
    <x v="144"/>
    <x v="15"/>
    <x v="1"/>
    <m/>
    <m/>
    <s v="e. Oportunidad en entrega de información o requerimientos"/>
    <x v="0"/>
    <n v="2"/>
    <s v="SIN FECHA COMO TAL, SE ASIGNA LA INTERMEDIA DEL SEGUNDO SEMESTRE"/>
    <m/>
    <m/>
    <m/>
    <m/>
    <m/>
    <m/>
    <m/>
    <m/>
    <m/>
    <n v="1655"/>
    <s v="SI"/>
    <s v="1655 - HANGAR AVIANCA-Soporte Técnico"/>
    <n v="2"/>
    <n v="2"/>
    <s v="SIN CECO"/>
    <n v="1655"/>
    <s v="INT"/>
    <s v="e. Oportunidad en entrega de información o requerimientos-Soporte Técnico"/>
    <x v="4"/>
  </r>
  <r>
    <n v="5208"/>
    <x v="144"/>
    <x v="15"/>
    <x v="1"/>
    <m/>
    <m/>
    <s v="a. Oportunidad de la gestión en obra"/>
    <x v="1"/>
    <n v="3"/>
    <s v="SIN FECHA COMO TAL, SE ASIGNA LA INTERMEDIA DEL SEGUNDO SEMESTRE"/>
    <m/>
    <m/>
    <m/>
    <m/>
    <m/>
    <m/>
    <m/>
    <m/>
    <m/>
    <n v="1655"/>
    <s v="SI"/>
    <s v="1655 - HANGAR AVIANCA-Soporte Administrativo"/>
    <n v="3"/>
    <n v="3"/>
    <s v="SIN CECO"/>
    <n v="1655"/>
    <s v="INT"/>
    <s v="a. Oportunidad de la gestión en obra-Soporte Administrativo"/>
    <x v="5"/>
  </r>
  <r>
    <n v="5209"/>
    <x v="144"/>
    <x v="15"/>
    <x v="1"/>
    <m/>
    <m/>
    <s v="b. Manejo administrativo del proyecto"/>
    <x v="1"/>
    <n v="3"/>
    <s v="SIN FECHA COMO TAL, SE ASIGNA LA INTERMEDIA DEL SEGUNDO SEMESTRE"/>
    <m/>
    <m/>
    <m/>
    <m/>
    <m/>
    <m/>
    <m/>
    <m/>
    <m/>
    <n v="1655"/>
    <s v="SI"/>
    <s v="1655 - HANGAR AVIANCA-Soporte Administrativo"/>
    <n v="3"/>
    <n v="3"/>
    <s v="SIN CECO"/>
    <n v="1655"/>
    <s v="INT"/>
    <s v="b. Manejo administrativo del proyecto-Soporte Administrativo"/>
    <x v="6"/>
  </r>
  <r>
    <n v="5210"/>
    <x v="144"/>
    <x v="15"/>
    <x v="1"/>
    <m/>
    <m/>
    <s v="c. Información clara y veraz sobre la administración de proyecto"/>
    <x v="1"/>
    <n v="4"/>
    <s v="SIN FECHA COMO TAL, SE ASIGNA LA INTERMEDIA DEL SEGUNDO SEMESTRE"/>
    <m/>
    <m/>
    <m/>
    <m/>
    <m/>
    <m/>
    <m/>
    <m/>
    <m/>
    <n v="1655"/>
    <s v="SI"/>
    <s v="1655 - HANGAR AVIANCA-Soporte Administrativo"/>
    <n v="4"/>
    <n v="4"/>
    <s v="SIN CECO"/>
    <n v="1655"/>
    <s v="INT"/>
    <s v="c. Información clara y veraz sobre la administración de proyecto-Soporte Administrativo"/>
    <x v="7"/>
  </r>
  <r>
    <n v="5211"/>
    <x v="144"/>
    <x v="15"/>
    <x v="1"/>
    <m/>
    <m/>
    <s v="d. Cumplimientos con expectativas del cliente"/>
    <x v="1"/>
    <n v="2"/>
    <s v="SIN FECHA COMO TAL, SE ASIGNA LA INTERMEDIA DEL SEGUNDO SEMESTRE"/>
    <m/>
    <m/>
    <m/>
    <m/>
    <m/>
    <m/>
    <m/>
    <m/>
    <m/>
    <n v="1655"/>
    <s v="SI"/>
    <s v="1655 - HANGAR AVIANCA-Soporte Administrativo"/>
    <n v="2"/>
    <n v="2"/>
    <s v="SIN CECO"/>
    <n v="1655"/>
    <s v="INT"/>
    <s v="d. Cumplimientos con expectativas del cliente-Soporte Administrativo"/>
    <x v="8"/>
  </r>
  <r>
    <n v="5212"/>
    <x v="144"/>
    <x v="15"/>
    <x v="1"/>
    <m/>
    <m/>
    <s v="e. Control de presupuesto"/>
    <x v="1"/>
    <n v="4"/>
    <s v="SIN FECHA COMO TAL, SE ASIGNA LA INTERMEDIA DEL SEGUNDO SEMESTRE"/>
    <m/>
    <m/>
    <m/>
    <m/>
    <m/>
    <m/>
    <m/>
    <m/>
    <m/>
    <n v="1655"/>
    <s v="SI"/>
    <s v="1655 - HANGAR AVIANCA-Soporte Administrativo"/>
    <n v="4"/>
    <n v="4"/>
    <s v="SIN CECO"/>
    <n v="1655"/>
    <s v="INT"/>
    <s v="e. Control de presupuesto-Soporte Administrativo"/>
    <x v="9"/>
  </r>
  <r>
    <n v="5213"/>
    <x v="144"/>
    <x v="15"/>
    <x v="1"/>
    <m/>
    <m/>
    <s v="a. Apoyo y presencia en el proyecto"/>
    <x v="2"/>
    <n v="5"/>
    <s v="SIN FECHA COMO TAL, SE ASIGNA LA INTERMEDIA DEL SEGUNDO SEMESTRE"/>
    <m/>
    <m/>
    <m/>
    <m/>
    <m/>
    <m/>
    <m/>
    <m/>
    <m/>
    <n v="1655"/>
    <s v="SI"/>
    <s v="1655 - HANGAR AVIANCA-Soporte Directivo (Coordinador y Gerencia)"/>
    <n v="5"/>
    <n v="5"/>
    <s v="SIN CECO"/>
    <n v="1655"/>
    <s v="INT"/>
    <s v="a. Apoyo y presencia en el proyecto-Soporte Directivo (Coordinador y Gerencia)"/>
    <x v="10"/>
  </r>
  <r>
    <n v="5214"/>
    <x v="144"/>
    <x v="15"/>
    <x v="1"/>
    <m/>
    <m/>
    <s v="b. Conocimiento del proyecto"/>
    <x v="2"/>
    <n v="3"/>
    <s v="SIN FECHA COMO TAL, SE ASIGNA LA INTERMEDIA DEL SEGUNDO SEMESTRE"/>
    <m/>
    <m/>
    <m/>
    <m/>
    <m/>
    <m/>
    <m/>
    <m/>
    <m/>
    <n v="1655"/>
    <s v="SI"/>
    <s v="1655 - HANGAR AVIANCA-Soporte Directivo (Coordinador y Gerencia)"/>
    <n v="3"/>
    <n v="3"/>
    <s v="SIN CECO"/>
    <n v="1655"/>
    <s v="INT"/>
    <s v="b. Conocimiento del proyecto-Soporte Directivo (Coordinador y Gerencia)"/>
    <x v="11"/>
  </r>
  <r>
    <n v="5215"/>
    <x v="144"/>
    <x v="15"/>
    <x v="1"/>
    <m/>
    <m/>
    <s v="c. Planteamiento de soluciones y manejo de conflictos"/>
    <x v="2"/>
    <n v="3"/>
    <s v="SIN FECHA COMO TAL, SE ASIGNA LA INTERMEDIA DEL SEGUNDO SEMESTRE"/>
    <m/>
    <m/>
    <m/>
    <m/>
    <m/>
    <m/>
    <m/>
    <m/>
    <m/>
    <n v="1655"/>
    <s v="SI"/>
    <s v="1655 - HANGAR AVIANCA-Soporte Directivo (Coordinador y Gerencia)"/>
    <n v="3"/>
    <n v="3"/>
    <s v="SIN CECO"/>
    <n v="1655"/>
    <s v="INT"/>
    <s v="c. Planteamiento de soluciones y manejo de conflictos-Soporte Directivo (Coordinador y Gerencia)"/>
    <x v="12"/>
  </r>
  <r>
    <n v="5216"/>
    <x v="144"/>
    <x v="15"/>
    <x v="1"/>
    <m/>
    <m/>
    <s v="d. Cumplimiento de compromisos"/>
    <x v="2"/>
    <n v="4"/>
    <s v="SIN FECHA COMO TAL, SE ASIGNA LA INTERMEDIA DEL SEGUNDO SEMESTRE"/>
    <m/>
    <m/>
    <m/>
    <m/>
    <m/>
    <m/>
    <m/>
    <m/>
    <m/>
    <n v="1655"/>
    <s v="SI"/>
    <s v="1655 - HANGAR AVIANCA-Soporte Directivo (Coordinador y Gerencia)"/>
    <n v="4"/>
    <n v="4"/>
    <s v="SIN CECO"/>
    <n v="1655"/>
    <s v="INT"/>
    <s v="d. Cumplimiento de compromisos-Soporte Directivo (Coordinador y Gerencia)"/>
    <x v="13"/>
  </r>
  <r>
    <n v="5217"/>
    <x v="144"/>
    <x v="15"/>
    <x v="1"/>
    <m/>
    <m/>
    <s v="e. Manejo del cliente"/>
    <x v="2"/>
    <n v="5"/>
    <s v="SIN FECHA COMO TAL, SE ASIGNA LA INTERMEDIA DEL SEGUNDO SEMESTRE"/>
    <m/>
    <m/>
    <m/>
    <m/>
    <m/>
    <m/>
    <m/>
    <m/>
    <m/>
    <n v="1655"/>
    <s v="SI"/>
    <s v="1655 - HANGAR AVIANCA-Soporte Directivo (Coordinador y Gerencia)"/>
    <n v="5"/>
    <n v="5"/>
    <s v="SIN CECO"/>
    <n v="1655"/>
    <s v="INT"/>
    <s v="e. Manejo del cliente-Soporte Directivo (Coordinador y Gerencia)"/>
    <x v="14"/>
  </r>
  <r>
    <n v="5218"/>
    <x v="144"/>
    <x v="15"/>
    <x v="1"/>
    <m/>
    <m/>
    <s v="a. Idoneidad del personal"/>
    <x v="3"/>
    <n v="3"/>
    <s v="SIN FECHA COMO TAL, SE ASIGNA LA INTERMEDIA DEL SEGUNDO SEMESTRE"/>
    <m/>
    <m/>
    <m/>
    <m/>
    <m/>
    <m/>
    <m/>
    <m/>
    <m/>
    <n v="1655"/>
    <s v="SI"/>
    <s v="1655 - HANGAR AVIANCA-Personal que presta el servicio en obra"/>
    <n v="3"/>
    <n v="3"/>
    <s v="SIN CECO"/>
    <n v="1655"/>
    <s v="INT"/>
    <s v="a. Idoneidad del personal-Personal que presta el servicio en obra"/>
    <x v="15"/>
  </r>
  <r>
    <n v="5219"/>
    <x v="144"/>
    <x v="15"/>
    <x v="1"/>
    <m/>
    <m/>
    <s v="b. Oportuna atención al cliente"/>
    <x v="3"/>
    <n v="3"/>
    <s v="SIN FECHA COMO TAL, SE ASIGNA LA INTERMEDIA DEL SEGUNDO SEMESTRE"/>
    <m/>
    <m/>
    <m/>
    <m/>
    <m/>
    <m/>
    <m/>
    <m/>
    <m/>
    <n v="1655"/>
    <s v="SI"/>
    <s v="1655 - HANGAR AVIANCA-Personal que presta el servicio en obra"/>
    <n v="3"/>
    <n v="3"/>
    <s v="SIN CECO"/>
    <n v="1655"/>
    <s v="INT"/>
    <s v="b. Oportuna atención al cliente-Personal que presta el servicio en obra"/>
    <x v="16"/>
  </r>
  <r>
    <n v="5220"/>
    <x v="144"/>
    <x v="15"/>
    <x v="1"/>
    <m/>
    <m/>
    <s v="c. Compromiso con el proyecto"/>
    <x v="3"/>
    <n v="5"/>
    <s v="SIN FECHA COMO TAL, SE ASIGNA LA INTERMEDIA DEL SEGUNDO SEMESTRE"/>
    <m/>
    <m/>
    <m/>
    <m/>
    <m/>
    <m/>
    <m/>
    <m/>
    <m/>
    <n v="1655"/>
    <s v="SI"/>
    <s v="1655 - HANGAR AVIANCA-Personal que presta el servicio en obra"/>
    <n v="5"/>
    <n v="5"/>
    <s v="SIN CECO"/>
    <n v="1655"/>
    <s v="INT"/>
    <s v="c. Compromiso con el proyecto-Personal que presta el servicio en obra"/>
    <x v="17"/>
  </r>
  <r>
    <n v="5221"/>
    <x v="144"/>
    <x v="15"/>
    <x v="1"/>
    <m/>
    <m/>
    <s v="d. Cumplimiento de compromisos"/>
    <x v="3"/>
    <n v="3"/>
    <s v="SIN FECHA COMO TAL, SE ASIGNA LA INTERMEDIA DEL SEGUNDO SEMESTRE"/>
    <m/>
    <m/>
    <m/>
    <m/>
    <m/>
    <m/>
    <m/>
    <m/>
    <m/>
    <n v="1655"/>
    <s v="SI"/>
    <s v="1655 - HANGAR AVIANCA-Personal que presta el servicio en obra"/>
    <n v="3"/>
    <n v="3"/>
    <s v="SIN CECO"/>
    <n v="1655"/>
    <s v="INT"/>
    <s v="d. Cumplimiento de compromisos-Personal que presta el servicio en obra"/>
    <x v="18"/>
  </r>
  <r>
    <n v="5222"/>
    <x v="144"/>
    <x v="15"/>
    <x v="1"/>
    <m/>
    <m/>
    <s v="e. Proactividad en desarrollo de funciones"/>
    <x v="3"/>
    <n v="2"/>
    <s v="SIN FECHA COMO TAL, SE ASIGNA LA INTERMEDIA DEL SEGUNDO SEMESTRE"/>
    <m/>
    <m/>
    <m/>
    <m/>
    <m/>
    <m/>
    <m/>
    <m/>
    <m/>
    <n v="1655"/>
    <s v="SI"/>
    <s v="1655 - HANGAR AVIANCA-Personal que presta el servicio en obra"/>
    <n v="2"/>
    <n v="2"/>
    <s v="SIN CECO"/>
    <n v="1655"/>
    <s v="INT"/>
    <s v="e. Proactividad en desarrollo de funciones-Personal que presta el servicio en obra"/>
    <x v="19"/>
  </r>
  <r>
    <n v="5223"/>
    <x v="144"/>
    <x v="15"/>
    <x v="1"/>
    <m/>
    <m/>
    <s v="a. Calidad del Contenido"/>
    <x v="4"/>
    <n v="4"/>
    <s v="SIN FECHA COMO TAL, SE ASIGNA LA INTERMEDIA DEL SEGUNDO SEMESTRE"/>
    <m/>
    <m/>
    <m/>
    <m/>
    <m/>
    <m/>
    <m/>
    <m/>
    <m/>
    <n v="1655"/>
    <s v="SI"/>
    <s v="1655 - HANGAR AVIANCA-Productos Asociados de PAYC (Informes, Control de presupuesto y Programación y actas)"/>
    <n v="4"/>
    <n v="4"/>
    <s v="SIN CECO"/>
    <n v="1655"/>
    <s v="INT"/>
    <s v="a. Calidad del Contenido-Productos Asociados de PAYC (Informes, Control de presupuesto y Programación y actas)"/>
    <x v="20"/>
  </r>
  <r>
    <n v="5224"/>
    <x v="144"/>
    <x v="15"/>
    <x v="1"/>
    <m/>
    <m/>
    <s v="b. Claridad del Contenido"/>
    <x v="4"/>
    <n v="4"/>
    <s v="SIN FECHA COMO TAL, SE ASIGNA LA INTERMEDIA DEL SEGUNDO SEMESTRE"/>
    <m/>
    <m/>
    <m/>
    <m/>
    <m/>
    <m/>
    <m/>
    <m/>
    <m/>
    <n v="1655"/>
    <s v="SI"/>
    <s v="1655 - HANGAR AVIANCA-Productos Asociados de PAYC (Informes, Control de presupuesto y Programación y actas)"/>
    <n v="4"/>
    <n v="4"/>
    <s v="SIN CECO"/>
    <n v="1655"/>
    <s v="INT"/>
    <s v="b. Claridad del Contenido-Productos Asociados de PAYC (Informes, Control de presupuesto y Programación y actas)"/>
    <x v="21"/>
  </r>
  <r>
    <n v="5225"/>
    <x v="144"/>
    <x v="15"/>
    <x v="1"/>
    <m/>
    <m/>
    <s v="c. Oportunidad en la entrega"/>
    <x v="4"/>
    <n v="4"/>
    <s v="SIN FECHA COMO TAL, SE ASIGNA LA INTERMEDIA DEL SEGUNDO SEMESTRE"/>
    <m/>
    <m/>
    <m/>
    <m/>
    <m/>
    <m/>
    <m/>
    <m/>
    <m/>
    <n v="1655"/>
    <s v="SI"/>
    <s v="1655 - HANGAR AVIANCA-Productos Asociados de PAYC (Informes, Control de presupuesto y Programación y actas)"/>
    <n v="4"/>
    <n v="4"/>
    <s v="SIN CECO"/>
    <n v="1655"/>
    <s v="INT"/>
    <s v="c. Oportunidad en la entrega-Productos Asociados de PAYC (Informes, Control de presupuesto y Programación y actas)"/>
    <x v="22"/>
  </r>
  <r>
    <n v="5226"/>
    <x v="144"/>
    <x v="15"/>
    <x v="1"/>
    <m/>
    <m/>
    <s v="d. Precisión de la información"/>
    <x v="4"/>
    <n v="4"/>
    <s v="SIN FECHA COMO TAL, SE ASIGNA LA INTERMEDIA DEL SEGUNDO SEMESTRE"/>
    <m/>
    <m/>
    <m/>
    <m/>
    <m/>
    <m/>
    <m/>
    <m/>
    <m/>
    <n v="1655"/>
    <s v="SI"/>
    <s v="1655 - HANGAR AVIANCA-Productos Asociados de PAYC (Informes, Control de presupuesto y Programación y actas)"/>
    <n v="4"/>
    <n v="4"/>
    <s v="SIN CECO"/>
    <n v="1655"/>
    <s v="INT"/>
    <s v="d. Precisión de la información-Productos Asociados de PAYC (Informes, Control de presupuesto y Programación y actas)"/>
    <x v="23"/>
  </r>
  <r>
    <n v="5227"/>
    <x v="144"/>
    <x v="15"/>
    <x v="1"/>
    <m/>
    <m/>
    <s v="e. Diagramación"/>
    <x v="4"/>
    <n v="4"/>
    <s v="SIN FECHA COMO TAL, SE ASIGNA LA INTERMEDIA DEL SEGUNDO SEMESTRE"/>
    <m/>
    <m/>
    <m/>
    <m/>
    <m/>
    <m/>
    <m/>
    <m/>
    <m/>
    <n v="1655"/>
    <s v="SI"/>
    <s v="1655 - HANGAR AVIANCA-Productos Asociados de PAYC (Informes, Control de presupuesto y Programación y actas)"/>
    <n v="4"/>
    <n v="4"/>
    <s v="SIN CECO"/>
    <n v="1655"/>
    <s v="INT"/>
    <s v="e. Diagramación-Productos Asociados de PAYC (Informes, Control de presupuesto y Programación y actas)"/>
    <x v="24"/>
  </r>
  <r>
    <n v="5228"/>
    <x v="144"/>
    <x v="15"/>
    <x v="1"/>
    <m/>
    <m/>
    <s v="a. Cumplimiento"/>
    <x v="5"/>
    <n v="4"/>
    <s v="SIN FECHA COMO TAL, SE ASIGNA LA INTERMEDIA DEL SEGUNDO SEMESTRE"/>
    <m/>
    <m/>
    <m/>
    <m/>
    <m/>
    <m/>
    <m/>
    <m/>
    <m/>
    <n v="1655"/>
    <s v="SI"/>
    <s v="1655 - HANGAR AVIANCA-Compromisos Pactados"/>
    <n v="4"/>
    <n v="4"/>
    <s v="SIN CECO"/>
    <n v="1655"/>
    <s v="INT"/>
    <s v="a. Cumplimiento-Compromisos Pactados"/>
    <x v="25"/>
  </r>
  <r>
    <n v="5229"/>
    <x v="144"/>
    <x v="15"/>
    <x v="1"/>
    <m/>
    <m/>
    <s v="b. Satisface expectativas"/>
    <x v="5"/>
    <n v="2"/>
    <s v="SIN FECHA COMO TAL, SE ASIGNA LA INTERMEDIA DEL SEGUNDO SEMESTRE"/>
    <m/>
    <m/>
    <m/>
    <m/>
    <m/>
    <m/>
    <m/>
    <m/>
    <m/>
    <n v="1655"/>
    <s v="SI"/>
    <s v="1655 - HANGAR AVIANCA-Compromisos Pactados"/>
    <n v="2"/>
    <n v="2"/>
    <s v="SIN CECO"/>
    <n v="1655"/>
    <s v="INT"/>
    <s v="b. Satisface expectativas-Compromisos Pactados"/>
    <x v="26"/>
  </r>
  <r>
    <n v="5230"/>
    <x v="144"/>
    <x v="15"/>
    <x v="1"/>
    <m/>
    <m/>
    <s v="c. Calidad de la Información suministrada"/>
    <x v="5"/>
    <n v="4"/>
    <s v="SIN FECHA COMO TAL, SE ASIGNA LA INTERMEDIA DEL SEGUNDO SEMESTRE"/>
    <m/>
    <m/>
    <m/>
    <m/>
    <m/>
    <m/>
    <m/>
    <m/>
    <m/>
    <n v="1655"/>
    <s v="SI"/>
    <s v="1655 - HANGAR AVIANCA-Compromisos Pactados"/>
    <n v="4"/>
    <n v="4"/>
    <s v="SIN CECO"/>
    <n v="1655"/>
    <s v="INT"/>
    <s v="c. Calidad de la Información suministrada-Compromisos Pactados"/>
    <x v="27"/>
  </r>
  <r>
    <n v="5231"/>
    <x v="144"/>
    <x v="15"/>
    <x v="1"/>
    <m/>
    <m/>
    <s v="d. Disposición del personal de PAYC a las solicitudes del cliente"/>
    <x v="5"/>
    <n v="5"/>
    <s v="SIN FECHA COMO TAL, SE ASIGNA LA INTERMEDIA DEL SEGUNDO SEMESTRE"/>
    <m/>
    <m/>
    <m/>
    <m/>
    <m/>
    <m/>
    <m/>
    <m/>
    <m/>
    <n v="1655"/>
    <s v="SI"/>
    <s v="1655 - HANGAR AVIANCA-Compromisos Pactados"/>
    <n v="5"/>
    <n v="5"/>
    <s v="SIN CECO"/>
    <n v="1655"/>
    <s v="INT"/>
    <s v="d. Disposición del personal de PAYC a las solicitudes del cliente-Compromisos Pactados"/>
    <x v="28"/>
  </r>
  <r>
    <n v="5232"/>
    <x v="144"/>
    <x v="15"/>
    <x v="1"/>
    <m/>
    <m/>
    <s v="e. Coherencia entre lo solicitado y lo entregado"/>
    <x v="5"/>
    <n v="3"/>
    <s v="SIN FECHA COMO TAL, SE ASIGNA LA INTERMEDIA DEL SEGUNDO SEMESTRE"/>
    <m/>
    <m/>
    <m/>
    <m/>
    <m/>
    <m/>
    <m/>
    <m/>
    <m/>
    <n v="1655"/>
    <s v="SI"/>
    <s v="1655 - HANGAR AVIANCA-Compromisos Pactados"/>
    <n v="3"/>
    <n v="3"/>
    <s v="SIN CECO"/>
    <n v="1655"/>
    <s v="INT"/>
    <s v="e. Coherencia entre lo solicitado y lo entregado-Compromisos Pactados"/>
    <x v="29"/>
  </r>
  <r>
    <n v="5233"/>
    <x v="144"/>
    <x v="15"/>
    <x v="1"/>
    <m/>
    <m/>
    <s v="Grado de Satisfacción con el Servicio Prestado"/>
    <x v="6"/>
    <n v="3"/>
    <s v="SIN FECHA COMO TAL, SE ASIGNA LA INTERMEDIA DEL SEGUNDO SEMESTRE"/>
    <m/>
    <m/>
    <m/>
    <m/>
    <m/>
    <m/>
    <m/>
    <m/>
    <m/>
    <n v="1655"/>
    <s v="SI"/>
    <s v="1655 - HANGAR AVIANCA-Grado de Satisfacción con el Servicio Prestado"/>
    <n v="3"/>
    <n v="3"/>
    <s v="SIN CECO"/>
    <n v="1655"/>
    <s v="INT"/>
    <s v="Grado de Satisfacción con el Servicio Prestado-Grado de Satisfacción con el Servicio Prestado"/>
    <x v="30"/>
  </r>
  <r>
    <n v="5234"/>
    <x v="144"/>
    <x v="15"/>
    <x v="1"/>
    <m/>
    <m/>
    <s v="Posibilidad de Volver a Contratar con PAYC"/>
    <x v="7"/>
    <n v="5"/>
    <s v="SIN FECHA COMO TAL, SE ASIGNA LA INTERMEDIA DEL SEGUNDO SEMESTRE"/>
    <m/>
    <m/>
    <m/>
    <m/>
    <m/>
    <m/>
    <m/>
    <m/>
    <m/>
    <n v="1655"/>
    <s v="SI"/>
    <s v="1655 - HANGAR AVIANCA-Posibilidad de Volver a Contratar con PAYC"/>
    <n v="5"/>
    <n v="5"/>
    <s v="SIN CECO"/>
    <n v="1655"/>
    <s v="INT"/>
    <s v="Posibilidad de Volver a Contratar con PAYC-Posibilidad de Volver a Contratar con PAYC"/>
    <x v="31"/>
  </r>
  <r>
    <n v="5235"/>
    <x v="144"/>
    <x v="15"/>
    <x v="1"/>
    <m/>
    <m/>
    <s v="Principales fortalezas en el servicio que presta PAYC"/>
    <x v="8"/>
    <s v="Disposición del personal-Presencia en la obra-Acompañamiento constante-"/>
    <s v="SIN FECHA COMO TAL, SE ASIGNA LA INTERMEDIA DEL SEGUNDO SEMESTRE"/>
    <s v="DISPOSICIÓN DE PERSONAL"/>
    <s v="PRESENCIA DE OBRA"/>
    <s v="ACOMPAÑAMIENTO"/>
    <m/>
    <m/>
    <m/>
    <m/>
    <m/>
    <m/>
    <n v="1655"/>
    <s v="SI"/>
    <s v="1655 - HANGAR AVIANCA-Fortalezas PAYC"/>
    <s v="Disposición del personal-Presencia en la obra-Acompañamiento constante-"/>
    <n v="0"/>
    <s v="SIN CECO"/>
    <n v="1655"/>
    <s v="INT"/>
    <s v="Principales fortalezas en el servicio que presta PAYC-Fortalezas PAYC"/>
    <x v="32"/>
  </r>
  <r>
    <n v="5236"/>
    <x v="144"/>
    <x v="15"/>
    <x v="1"/>
    <m/>
    <m/>
    <s v="Principales debilidades en el servicio que presta PAYC"/>
    <x v="9"/>
    <s v="Falta de proactividad para impedir realizar obra que luego se tenian que reconstruir-Algunos miembros del equipo no generaban confianza a la hora de presentar información ante la constructora-"/>
    <s v="SIN FECHA COMO TAL, SE ASIGNA LA INTERMEDIA DEL SEGUNDO SEMESTRE"/>
    <s v="PROACTIVIDAD"/>
    <s v="CONFIANZA MIEMBROS DEL EQUIPO"/>
    <m/>
    <m/>
    <m/>
    <m/>
    <m/>
    <m/>
    <m/>
    <n v="1655"/>
    <s v="SI"/>
    <s v="1655 - HANGAR AVIANCA-Debilidades PAYC"/>
    <s v="Falta de proactividad para impedir realizar obra que luego se tenian que reconstruir-Algunos miembros del equipo no generaban confianza a la hora de presentar información ante la constructora-"/>
    <n v="0"/>
    <s v="SIN CECO"/>
    <n v="1655"/>
    <s v="INT"/>
    <s v="Principales debilidades en el servicio que presta PAYC-Debilidades PAYC"/>
    <x v="33"/>
  </r>
  <r>
    <n v="5237"/>
    <x v="139"/>
    <x v="15"/>
    <x v="1"/>
    <m/>
    <m/>
    <s v="a. Conocimiento específico de temas aplicables al proyecto"/>
    <x v="0"/>
    <n v="4"/>
    <s v="SIN FECHA COMO TAL, SE ASIGNA LA INTERMEDIA DEL SEGUNDO SEMESTRE"/>
    <m/>
    <m/>
    <m/>
    <m/>
    <m/>
    <m/>
    <m/>
    <m/>
    <m/>
    <n v="1524"/>
    <s v="SI"/>
    <s v="1524 - TORRE COLPATRIA-Soporte Técnico"/>
    <n v="4"/>
    <n v="4"/>
    <s v="SIN CECO"/>
    <n v="1524"/>
    <s v="INT"/>
    <s v="a. Conocimiento específico de temas aplicables al proyecto-Soporte Técnico"/>
    <x v="0"/>
  </r>
  <r>
    <n v="5238"/>
    <x v="139"/>
    <x v="15"/>
    <x v="1"/>
    <m/>
    <m/>
    <s v="b. Idoneidad y Calidad del soporte"/>
    <x v="0"/>
    <n v="4"/>
    <s v="SIN FECHA COMO TAL, SE ASIGNA LA INTERMEDIA DEL SEGUNDO SEMESTRE"/>
    <m/>
    <m/>
    <m/>
    <m/>
    <m/>
    <m/>
    <m/>
    <m/>
    <m/>
    <n v="1524"/>
    <s v="SI"/>
    <s v="1524 - TORRE COLPATRIA-Soporte Técnico"/>
    <n v="4"/>
    <n v="4"/>
    <s v="SIN CECO"/>
    <n v="1524"/>
    <s v="INT"/>
    <s v="b. Idoneidad y Calidad del soporte-Soporte Técnico"/>
    <x v="1"/>
  </r>
  <r>
    <n v="5239"/>
    <x v="139"/>
    <x v="15"/>
    <x v="1"/>
    <m/>
    <m/>
    <s v="c. Cumplimiento de especificaciones técnicas de construcción"/>
    <x v="0"/>
    <n v="5"/>
    <s v="SIN FECHA COMO TAL, SE ASIGNA LA INTERMEDIA DEL SEGUNDO SEMESTRE"/>
    <m/>
    <m/>
    <m/>
    <m/>
    <m/>
    <m/>
    <m/>
    <m/>
    <m/>
    <n v="1524"/>
    <s v="SI"/>
    <s v="1524 - TORRE COLPATRIA-Soporte Técnico"/>
    <n v="5"/>
    <n v="5"/>
    <s v="SIN CECO"/>
    <n v="1524"/>
    <s v="INT"/>
    <s v="c. Cumplimiento de especificaciones técnicas de construcción-Soporte Técnico"/>
    <x v="2"/>
  </r>
  <r>
    <n v="5240"/>
    <x v="139"/>
    <x v="15"/>
    <x v="1"/>
    <m/>
    <m/>
    <s v="d. Confiabilidad de los conceptos aplicados"/>
    <x v="0"/>
    <n v="5"/>
    <s v="SIN FECHA COMO TAL, SE ASIGNA LA INTERMEDIA DEL SEGUNDO SEMESTRE"/>
    <m/>
    <m/>
    <m/>
    <m/>
    <m/>
    <m/>
    <m/>
    <m/>
    <m/>
    <n v="1524"/>
    <s v="SI"/>
    <s v="1524 - TORRE COLPATRIA-Soporte Técnico"/>
    <n v="5"/>
    <n v="5"/>
    <s v="SIN CECO"/>
    <n v="1524"/>
    <s v="INT"/>
    <s v="d. Confiabilidad de los conceptos aplicados-Soporte Técnico"/>
    <x v="3"/>
  </r>
  <r>
    <n v="5241"/>
    <x v="139"/>
    <x v="15"/>
    <x v="1"/>
    <m/>
    <m/>
    <s v="e. Oportunidad en entrega de información o requerimientos"/>
    <x v="0"/>
    <n v="4"/>
    <s v="SIN FECHA COMO TAL, SE ASIGNA LA INTERMEDIA DEL SEGUNDO SEMESTRE"/>
    <m/>
    <m/>
    <m/>
    <m/>
    <m/>
    <m/>
    <m/>
    <m/>
    <m/>
    <n v="1524"/>
    <s v="SI"/>
    <s v="1524 - TORRE COLPATRIA-Soporte Técnico"/>
    <n v="4"/>
    <n v="4"/>
    <s v="SIN CECO"/>
    <n v="1524"/>
    <s v="INT"/>
    <s v="e. Oportunidad en entrega de información o requerimientos-Soporte Técnico"/>
    <x v="4"/>
  </r>
  <r>
    <n v="5242"/>
    <x v="139"/>
    <x v="15"/>
    <x v="1"/>
    <m/>
    <m/>
    <s v="a. Oportunidad de la gestión en obra"/>
    <x v="1"/>
    <n v="4"/>
    <s v="SIN FECHA COMO TAL, SE ASIGNA LA INTERMEDIA DEL SEGUNDO SEMESTRE"/>
    <m/>
    <m/>
    <m/>
    <m/>
    <m/>
    <m/>
    <m/>
    <m/>
    <m/>
    <n v="1524"/>
    <s v="SI"/>
    <s v="1524 - TORRE COLPATRIA-Soporte Administrativo"/>
    <n v="4"/>
    <n v="4"/>
    <s v="SIN CECO"/>
    <n v="1524"/>
    <s v="INT"/>
    <s v="a. Oportunidad de la gestión en obra-Soporte Administrativo"/>
    <x v="5"/>
  </r>
  <r>
    <n v="5243"/>
    <x v="139"/>
    <x v="15"/>
    <x v="1"/>
    <m/>
    <m/>
    <s v="b. Manejo administrativo del proyecto"/>
    <x v="1"/>
    <n v="4"/>
    <s v="SIN FECHA COMO TAL, SE ASIGNA LA INTERMEDIA DEL SEGUNDO SEMESTRE"/>
    <m/>
    <m/>
    <m/>
    <m/>
    <m/>
    <m/>
    <m/>
    <m/>
    <m/>
    <n v="1524"/>
    <s v="SI"/>
    <s v="1524 - TORRE COLPATRIA-Soporte Administrativo"/>
    <n v="4"/>
    <n v="4"/>
    <s v="SIN CECO"/>
    <n v="1524"/>
    <s v="INT"/>
    <s v="b. Manejo administrativo del proyecto-Soporte Administrativo"/>
    <x v="6"/>
  </r>
  <r>
    <n v="5244"/>
    <x v="139"/>
    <x v="15"/>
    <x v="1"/>
    <m/>
    <m/>
    <s v="c. Información clara y veraz sobre la administración de proyecto"/>
    <x v="1"/>
    <n v="4"/>
    <s v="SIN FECHA COMO TAL, SE ASIGNA LA INTERMEDIA DEL SEGUNDO SEMESTRE"/>
    <m/>
    <m/>
    <m/>
    <m/>
    <m/>
    <m/>
    <m/>
    <m/>
    <m/>
    <n v="1524"/>
    <s v="SI"/>
    <s v="1524 - TORRE COLPATRIA-Soporte Administrativo"/>
    <n v="4"/>
    <n v="4"/>
    <s v="SIN CECO"/>
    <n v="1524"/>
    <s v="INT"/>
    <s v="c. Información clara y veraz sobre la administración de proyecto-Soporte Administrativo"/>
    <x v="7"/>
  </r>
  <r>
    <n v="5245"/>
    <x v="139"/>
    <x v="15"/>
    <x v="1"/>
    <m/>
    <m/>
    <s v="d. Cumplimientos con expectativas del cliente"/>
    <x v="1"/>
    <n v="4"/>
    <s v="SIN FECHA COMO TAL, SE ASIGNA LA INTERMEDIA DEL SEGUNDO SEMESTRE"/>
    <m/>
    <m/>
    <m/>
    <m/>
    <m/>
    <m/>
    <m/>
    <m/>
    <m/>
    <n v="1524"/>
    <s v="SI"/>
    <s v="1524 - TORRE COLPATRIA-Soporte Administrativo"/>
    <n v="4"/>
    <n v="4"/>
    <s v="SIN CECO"/>
    <n v="1524"/>
    <s v="INT"/>
    <s v="d. Cumplimientos con expectativas del cliente-Soporte Administrativo"/>
    <x v="8"/>
  </r>
  <r>
    <n v="5246"/>
    <x v="139"/>
    <x v="15"/>
    <x v="1"/>
    <m/>
    <m/>
    <s v="e. Control de presupuesto"/>
    <x v="1"/>
    <n v="5"/>
    <s v="SIN FECHA COMO TAL, SE ASIGNA LA INTERMEDIA DEL SEGUNDO SEMESTRE"/>
    <m/>
    <m/>
    <m/>
    <m/>
    <m/>
    <m/>
    <m/>
    <m/>
    <m/>
    <n v="1524"/>
    <s v="SI"/>
    <s v="1524 - TORRE COLPATRIA-Soporte Administrativo"/>
    <n v="5"/>
    <n v="5"/>
    <s v="SIN CECO"/>
    <n v="1524"/>
    <s v="INT"/>
    <s v="e. Control de presupuesto-Soporte Administrativo"/>
    <x v="9"/>
  </r>
  <r>
    <n v="5247"/>
    <x v="139"/>
    <x v="15"/>
    <x v="1"/>
    <m/>
    <m/>
    <s v="a. Apoyo y presencia en el proyecto"/>
    <x v="2"/>
    <n v="4"/>
    <s v="SIN FECHA COMO TAL, SE ASIGNA LA INTERMEDIA DEL SEGUNDO SEMESTRE"/>
    <m/>
    <m/>
    <m/>
    <m/>
    <m/>
    <m/>
    <m/>
    <m/>
    <m/>
    <n v="1524"/>
    <s v="SI"/>
    <s v="1524 - TORRE COLPATRIA-Soporte Directivo (Coordinador y Gerencia)"/>
    <n v="4"/>
    <n v="4"/>
    <s v="SIN CECO"/>
    <n v="1524"/>
    <s v="INT"/>
    <s v="a. Apoyo y presencia en el proyecto-Soporte Directivo (Coordinador y Gerencia)"/>
    <x v="10"/>
  </r>
  <r>
    <n v="5248"/>
    <x v="139"/>
    <x v="15"/>
    <x v="1"/>
    <m/>
    <m/>
    <s v="b. Conocimiento del proyecto"/>
    <x v="2"/>
    <n v="4"/>
    <s v="SIN FECHA COMO TAL, SE ASIGNA LA INTERMEDIA DEL SEGUNDO SEMESTRE"/>
    <m/>
    <m/>
    <m/>
    <m/>
    <m/>
    <m/>
    <m/>
    <m/>
    <m/>
    <n v="1524"/>
    <s v="SI"/>
    <s v="1524 - TORRE COLPATRIA-Soporte Directivo (Coordinador y Gerencia)"/>
    <n v="4"/>
    <n v="4"/>
    <s v="SIN CECO"/>
    <n v="1524"/>
    <s v="INT"/>
    <s v="b. Conocimiento del proyecto-Soporte Directivo (Coordinador y Gerencia)"/>
    <x v="11"/>
  </r>
  <r>
    <n v="5249"/>
    <x v="139"/>
    <x v="15"/>
    <x v="1"/>
    <m/>
    <m/>
    <s v="c. Planteamiento de soluciones y manejo de conflictos"/>
    <x v="2"/>
    <n v="4"/>
    <s v="SIN FECHA COMO TAL, SE ASIGNA LA INTERMEDIA DEL SEGUNDO SEMESTRE"/>
    <m/>
    <m/>
    <m/>
    <m/>
    <m/>
    <m/>
    <m/>
    <m/>
    <m/>
    <n v="1524"/>
    <s v="SI"/>
    <s v="1524 - TORRE COLPATRIA-Soporte Directivo (Coordinador y Gerencia)"/>
    <n v="4"/>
    <n v="4"/>
    <s v="SIN CECO"/>
    <n v="1524"/>
    <s v="INT"/>
    <s v="c. Planteamiento de soluciones y manejo de conflictos-Soporte Directivo (Coordinador y Gerencia)"/>
    <x v="12"/>
  </r>
  <r>
    <n v="5250"/>
    <x v="139"/>
    <x v="15"/>
    <x v="1"/>
    <m/>
    <m/>
    <s v="d. Cumplimiento de compromisos"/>
    <x v="2"/>
    <n v="4"/>
    <s v="SIN FECHA COMO TAL, SE ASIGNA LA INTERMEDIA DEL SEGUNDO SEMESTRE"/>
    <m/>
    <m/>
    <m/>
    <m/>
    <m/>
    <m/>
    <m/>
    <m/>
    <m/>
    <n v="1524"/>
    <s v="SI"/>
    <s v="1524 - TORRE COLPATRIA-Soporte Directivo (Coordinador y Gerencia)"/>
    <n v="4"/>
    <n v="4"/>
    <s v="SIN CECO"/>
    <n v="1524"/>
    <s v="INT"/>
    <s v="d. Cumplimiento de compromisos-Soporte Directivo (Coordinador y Gerencia)"/>
    <x v="13"/>
  </r>
  <r>
    <n v="5251"/>
    <x v="139"/>
    <x v="15"/>
    <x v="1"/>
    <m/>
    <m/>
    <s v="e. Manejo del cliente"/>
    <x v="2"/>
    <n v="4"/>
    <s v="SIN FECHA COMO TAL, SE ASIGNA LA INTERMEDIA DEL SEGUNDO SEMESTRE"/>
    <m/>
    <m/>
    <m/>
    <m/>
    <m/>
    <m/>
    <m/>
    <m/>
    <m/>
    <n v="1524"/>
    <s v="SI"/>
    <s v="1524 - TORRE COLPATRIA-Soporte Directivo (Coordinador y Gerencia)"/>
    <n v="4"/>
    <n v="4"/>
    <s v="SIN CECO"/>
    <n v="1524"/>
    <s v="INT"/>
    <s v="e. Manejo del cliente-Soporte Directivo (Coordinador y Gerencia)"/>
    <x v="14"/>
  </r>
  <r>
    <n v="5252"/>
    <x v="139"/>
    <x v="15"/>
    <x v="1"/>
    <m/>
    <m/>
    <s v="a. Idoneidad del personal"/>
    <x v="3"/>
    <n v="4"/>
    <s v="SIN FECHA COMO TAL, SE ASIGNA LA INTERMEDIA DEL SEGUNDO SEMESTRE"/>
    <m/>
    <m/>
    <m/>
    <m/>
    <m/>
    <m/>
    <m/>
    <m/>
    <m/>
    <n v="1524"/>
    <s v="SI"/>
    <s v="1524 - TORRE COLPATRIA-Personal que presta el servicio en obra"/>
    <n v="4"/>
    <n v="4"/>
    <s v="SIN CECO"/>
    <n v="1524"/>
    <s v="INT"/>
    <s v="a. Idoneidad del personal-Personal que presta el servicio en obra"/>
    <x v="15"/>
  </r>
  <r>
    <n v="5253"/>
    <x v="139"/>
    <x v="15"/>
    <x v="1"/>
    <m/>
    <m/>
    <s v="b. Oportuna atención al cliente"/>
    <x v="3"/>
    <n v="4"/>
    <s v="SIN FECHA COMO TAL, SE ASIGNA LA INTERMEDIA DEL SEGUNDO SEMESTRE"/>
    <m/>
    <m/>
    <m/>
    <m/>
    <m/>
    <m/>
    <m/>
    <m/>
    <m/>
    <n v="1524"/>
    <s v="SI"/>
    <s v="1524 - TORRE COLPATRIA-Personal que presta el servicio en obra"/>
    <n v="4"/>
    <n v="4"/>
    <s v="SIN CECO"/>
    <n v="1524"/>
    <s v="INT"/>
    <s v="b. Oportuna atención al cliente-Personal que presta el servicio en obra"/>
    <x v="16"/>
  </r>
  <r>
    <n v="5254"/>
    <x v="139"/>
    <x v="15"/>
    <x v="1"/>
    <m/>
    <m/>
    <s v="c. Compromiso con el proyecto"/>
    <x v="3"/>
    <n v="5"/>
    <s v="SIN FECHA COMO TAL, SE ASIGNA LA INTERMEDIA DEL SEGUNDO SEMESTRE"/>
    <m/>
    <m/>
    <m/>
    <m/>
    <m/>
    <m/>
    <m/>
    <m/>
    <m/>
    <n v="1524"/>
    <s v="SI"/>
    <s v="1524 - TORRE COLPATRIA-Personal que presta el servicio en obra"/>
    <n v="5"/>
    <n v="5"/>
    <s v="SIN CECO"/>
    <n v="1524"/>
    <s v="INT"/>
    <s v="c. Compromiso con el proyecto-Personal que presta el servicio en obra"/>
    <x v="17"/>
  </r>
  <r>
    <n v="5255"/>
    <x v="139"/>
    <x v="15"/>
    <x v="1"/>
    <m/>
    <m/>
    <s v="d. Cumplimiento de compromisos"/>
    <x v="3"/>
    <n v="4"/>
    <s v="SIN FECHA COMO TAL, SE ASIGNA LA INTERMEDIA DEL SEGUNDO SEMESTRE"/>
    <m/>
    <m/>
    <m/>
    <m/>
    <m/>
    <m/>
    <m/>
    <m/>
    <m/>
    <n v="1524"/>
    <s v="SI"/>
    <s v="1524 - TORRE COLPATRIA-Personal que presta el servicio en obra"/>
    <n v="4"/>
    <n v="4"/>
    <s v="SIN CECO"/>
    <n v="1524"/>
    <s v="INT"/>
    <s v="d. Cumplimiento de compromisos-Personal que presta el servicio en obra"/>
    <x v="18"/>
  </r>
  <r>
    <n v="5256"/>
    <x v="139"/>
    <x v="15"/>
    <x v="1"/>
    <m/>
    <m/>
    <s v="e. Proactividad en desarrollo de funciones"/>
    <x v="3"/>
    <n v="4"/>
    <s v="SIN FECHA COMO TAL, SE ASIGNA LA INTERMEDIA DEL SEGUNDO SEMESTRE"/>
    <m/>
    <m/>
    <m/>
    <m/>
    <m/>
    <m/>
    <m/>
    <m/>
    <m/>
    <n v="1524"/>
    <s v="SI"/>
    <s v="1524 - TORRE COLPATRIA-Personal que presta el servicio en obra"/>
    <n v="4"/>
    <n v="4"/>
    <s v="SIN CECO"/>
    <n v="1524"/>
    <s v="INT"/>
    <s v="e. Proactividad en desarrollo de funciones-Personal que presta el servicio en obra"/>
    <x v="19"/>
  </r>
  <r>
    <n v="5257"/>
    <x v="139"/>
    <x v="15"/>
    <x v="1"/>
    <m/>
    <m/>
    <s v="a. Calidad del Contenido"/>
    <x v="4"/>
    <n v="4"/>
    <s v="SIN FECHA COMO TAL, SE ASIGNA LA INTERMEDIA DEL SEGUNDO SEMESTRE"/>
    <m/>
    <m/>
    <m/>
    <m/>
    <m/>
    <m/>
    <m/>
    <m/>
    <m/>
    <n v="1524"/>
    <s v="SI"/>
    <s v="1524 - TORRE COLPATRIA-Productos Asociados de PAYC (Informes, Control de presupuesto y Programación y actas)"/>
    <n v="4"/>
    <n v="4"/>
    <s v="SIN CECO"/>
    <n v="1524"/>
    <s v="INT"/>
    <s v="a. Calidad del Contenido-Productos Asociados de PAYC (Informes, Control de presupuesto y Programación y actas)"/>
    <x v="20"/>
  </r>
  <r>
    <n v="5258"/>
    <x v="139"/>
    <x v="15"/>
    <x v="1"/>
    <m/>
    <m/>
    <s v="b. Claridad del Contenido"/>
    <x v="4"/>
    <n v="4"/>
    <s v="SIN FECHA COMO TAL, SE ASIGNA LA INTERMEDIA DEL SEGUNDO SEMESTRE"/>
    <m/>
    <m/>
    <m/>
    <m/>
    <m/>
    <m/>
    <m/>
    <m/>
    <m/>
    <n v="1524"/>
    <s v="SI"/>
    <s v="1524 - TORRE COLPATRIA-Productos Asociados de PAYC (Informes, Control de presupuesto y Programación y actas)"/>
    <n v="4"/>
    <n v="4"/>
    <s v="SIN CECO"/>
    <n v="1524"/>
    <s v="INT"/>
    <s v="b. Claridad del Contenido-Productos Asociados de PAYC (Informes, Control de presupuesto y Programación y actas)"/>
    <x v="21"/>
  </r>
  <r>
    <n v="5259"/>
    <x v="139"/>
    <x v="15"/>
    <x v="1"/>
    <m/>
    <m/>
    <s v="c. Oportunidad en la entrega"/>
    <x v="4"/>
    <n v="4"/>
    <s v="SIN FECHA COMO TAL, SE ASIGNA LA INTERMEDIA DEL SEGUNDO SEMESTRE"/>
    <m/>
    <m/>
    <m/>
    <m/>
    <m/>
    <m/>
    <m/>
    <m/>
    <m/>
    <n v="1524"/>
    <s v="SI"/>
    <s v="1524 - TORRE COLPATRIA-Productos Asociados de PAYC (Informes, Control de presupuesto y Programación y actas)"/>
    <n v="4"/>
    <n v="4"/>
    <s v="SIN CECO"/>
    <n v="1524"/>
    <s v="INT"/>
    <s v="c. Oportunidad en la entrega-Productos Asociados de PAYC (Informes, Control de presupuesto y Programación y actas)"/>
    <x v="22"/>
  </r>
  <r>
    <n v="5260"/>
    <x v="139"/>
    <x v="15"/>
    <x v="1"/>
    <m/>
    <m/>
    <s v="d. Precisión de la información"/>
    <x v="4"/>
    <n v="4"/>
    <s v="SIN FECHA COMO TAL, SE ASIGNA LA INTERMEDIA DEL SEGUNDO SEMESTRE"/>
    <m/>
    <m/>
    <m/>
    <m/>
    <m/>
    <m/>
    <m/>
    <m/>
    <m/>
    <n v="1524"/>
    <s v="SI"/>
    <s v="1524 - TORRE COLPATRIA-Productos Asociados de PAYC (Informes, Control de presupuesto y Programación y actas)"/>
    <n v="4"/>
    <n v="4"/>
    <s v="SIN CECO"/>
    <n v="1524"/>
    <s v="INT"/>
    <s v="d. Precisión de la información-Productos Asociados de PAYC (Informes, Control de presupuesto y Programación y actas)"/>
    <x v="23"/>
  </r>
  <r>
    <n v="5261"/>
    <x v="139"/>
    <x v="15"/>
    <x v="1"/>
    <m/>
    <m/>
    <s v="e. Diagramación"/>
    <x v="4"/>
    <n v="4"/>
    <s v="SIN FECHA COMO TAL, SE ASIGNA LA INTERMEDIA DEL SEGUNDO SEMESTRE"/>
    <m/>
    <m/>
    <m/>
    <m/>
    <m/>
    <m/>
    <m/>
    <m/>
    <m/>
    <n v="1524"/>
    <s v="SI"/>
    <s v="1524 - TORRE COLPATRIA-Productos Asociados de PAYC (Informes, Control de presupuesto y Programación y actas)"/>
    <n v="4"/>
    <n v="4"/>
    <s v="SIN CECO"/>
    <n v="1524"/>
    <s v="INT"/>
    <s v="e. Diagramación-Productos Asociados de PAYC (Informes, Control de presupuesto y Programación y actas)"/>
    <x v="24"/>
  </r>
  <r>
    <n v="5262"/>
    <x v="139"/>
    <x v="15"/>
    <x v="1"/>
    <m/>
    <m/>
    <s v="a. Cumplimiento"/>
    <x v="5"/>
    <n v="4"/>
    <s v="SIN FECHA COMO TAL, SE ASIGNA LA INTERMEDIA DEL SEGUNDO SEMESTRE"/>
    <m/>
    <m/>
    <m/>
    <m/>
    <m/>
    <m/>
    <m/>
    <m/>
    <m/>
    <n v="1524"/>
    <s v="SI"/>
    <s v="1524 - TORRE COLPATRIA-Compromisos Pactados"/>
    <n v="4"/>
    <n v="4"/>
    <s v="SIN CECO"/>
    <n v="1524"/>
    <s v="INT"/>
    <s v="a. Cumplimiento-Compromisos Pactados"/>
    <x v="25"/>
  </r>
  <r>
    <n v="5263"/>
    <x v="139"/>
    <x v="15"/>
    <x v="1"/>
    <m/>
    <m/>
    <s v="b. Satisface expectativas"/>
    <x v="5"/>
    <n v="4"/>
    <s v="SIN FECHA COMO TAL, SE ASIGNA LA INTERMEDIA DEL SEGUNDO SEMESTRE"/>
    <m/>
    <m/>
    <m/>
    <m/>
    <m/>
    <m/>
    <m/>
    <m/>
    <m/>
    <n v="1524"/>
    <s v="SI"/>
    <s v="1524 - TORRE COLPATRIA-Compromisos Pactados"/>
    <n v="4"/>
    <n v="4"/>
    <s v="SIN CECO"/>
    <n v="1524"/>
    <s v="INT"/>
    <s v="b. Satisface expectativas-Compromisos Pactados"/>
    <x v="26"/>
  </r>
  <r>
    <n v="5264"/>
    <x v="139"/>
    <x v="15"/>
    <x v="1"/>
    <m/>
    <m/>
    <s v="c. Calidad de la Información suministrada"/>
    <x v="5"/>
    <n v="4"/>
    <s v="SIN FECHA COMO TAL, SE ASIGNA LA INTERMEDIA DEL SEGUNDO SEMESTRE"/>
    <m/>
    <m/>
    <m/>
    <m/>
    <m/>
    <m/>
    <m/>
    <m/>
    <m/>
    <n v="1524"/>
    <s v="SI"/>
    <s v="1524 - TORRE COLPATRIA-Compromisos Pactados"/>
    <n v="4"/>
    <n v="4"/>
    <s v="SIN CECO"/>
    <n v="1524"/>
    <s v="INT"/>
    <s v="c. Calidad de la Información suministrada-Compromisos Pactados"/>
    <x v="27"/>
  </r>
  <r>
    <n v="5265"/>
    <x v="139"/>
    <x v="15"/>
    <x v="1"/>
    <m/>
    <m/>
    <s v="d. Disposición del personal de PAYC a las solicitudes del cliente"/>
    <x v="5"/>
    <n v="4"/>
    <s v="SIN FECHA COMO TAL, SE ASIGNA LA INTERMEDIA DEL SEGUNDO SEMESTRE"/>
    <m/>
    <m/>
    <m/>
    <m/>
    <m/>
    <m/>
    <m/>
    <m/>
    <m/>
    <n v="1524"/>
    <s v="SI"/>
    <s v="1524 - TORRE COLPATRIA-Compromisos Pactados"/>
    <n v="4"/>
    <n v="4"/>
    <s v="SIN CECO"/>
    <n v="1524"/>
    <s v="INT"/>
    <s v="d. Disposición del personal de PAYC a las solicitudes del cliente-Compromisos Pactados"/>
    <x v="28"/>
  </r>
  <r>
    <n v="5266"/>
    <x v="139"/>
    <x v="15"/>
    <x v="1"/>
    <m/>
    <m/>
    <s v="e. Coherencia entre lo solicitado y lo entregado"/>
    <x v="5"/>
    <n v="4"/>
    <s v="SIN FECHA COMO TAL, SE ASIGNA LA INTERMEDIA DEL SEGUNDO SEMESTRE"/>
    <m/>
    <m/>
    <m/>
    <m/>
    <m/>
    <m/>
    <m/>
    <m/>
    <m/>
    <n v="1524"/>
    <s v="SI"/>
    <s v="1524 - TORRE COLPATRIA-Compromisos Pactados"/>
    <n v="4"/>
    <n v="4"/>
    <s v="SIN CECO"/>
    <n v="1524"/>
    <s v="INT"/>
    <s v="e. Coherencia entre lo solicitado y lo entregado-Compromisos Pactados"/>
    <x v="29"/>
  </r>
  <r>
    <n v="5267"/>
    <x v="139"/>
    <x v="15"/>
    <x v="1"/>
    <m/>
    <m/>
    <s v="Grado de Satisfacción con el Servicio Prestado"/>
    <x v="6"/>
    <n v="4"/>
    <s v="SIN FECHA COMO TAL, SE ASIGNA LA INTERMEDIA DEL SEGUNDO SEMESTRE"/>
    <m/>
    <m/>
    <m/>
    <m/>
    <m/>
    <m/>
    <m/>
    <m/>
    <m/>
    <n v="1524"/>
    <s v="SI"/>
    <s v="1524 - TORRE COLPATRIA-Grado de Satisfacción con el Servicio Prestado"/>
    <n v="4"/>
    <n v="4"/>
    <s v="SIN CECO"/>
    <n v="1524"/>
    <s v="INT"/>
    <s v="Grado de Satisfacción con el Servicio Prestado-Grado de Satisfacción con el Servicio Prestado"/>
    <x v="30"/>
  </r>
  <r>
    <n v="5268"/>
    <x v="139"/>
    <x v="15"/>
    <x v="1"/>
    <m/>
    <m/>
    <s v="Posibilidad de Volver a Contratar con PAYC"/>
    <x v="7"/>
    <n v="5"/>
    <s v="SIN FECHA COMO TAL, SE ASIGNA LA INTERMEDIA DEL SEGUNDO SEMESTRE"/>
    <m/>
    <m/>
    <m/>
    <m/>
    <m/>
    <m/>
    <m/>
    <m/>
    <m/>
    <n v="1524"/>
    <s v="SI"/>
    <s v="1524 - TORRE COLPATRIA-Posibilidad de Volver a Contratar con PAYC"/>
    <n v="5"/>
    <n v="5"/>
    <s v="SIN CECO"/>
    <n v="1524"/>
    <s v="INT"/>
    <s v="Posibilidad de Volver a Contratar con PAYC-Posibilidad de Volver a Contratar con PAYC"/>
    <x v="31"/>
  </r>
  <r>
    <n v="5269"/>
    <x v="139"/>
    <x v="15"/>
    <x v="1"/>
    <m/>
    <m/>
    <s v="Principales fortalezas en el servicio que presta PAYC"/>
    <x v="8"/>
    <s v="Conocimiento-Compromiso-Cumplimiento-Manejo del cliente-Liderazgo"/>
    <s v="SIN FECHA COMO TAL, SE ASIGNA LA INTERMEDIA DEL SEGUNDO SEMESTRE"/>
    <s v="CONOCIMIENTO"/>
    <s v="COMPROMISO"/>
    <s v="CUMPLIMIENTO"/>
    <s v="MANEJO DEL CLIENTE"/>
    <s v="LIDERAZGO"/>
    <m/>
    <m/>
    <m/>
    <m/>
    <n v="1524"/>
    <s v="SI"/>
    <s v="1524 - TORRE COLPATRIA-Fortalezas PAYC"/>
    <s v="Conocimiento-Compromiso-Cumplimiento-Manejo del cliente-Liderazgo"/>
    <n v="0"/>
    <s v="SIN CECO"/>
    <n v="1524"/>
    <s v="INT"/>
    <s v="Principales fortalezas en el servicio que presta PAYC-Fortalezas PAYC"/>
    <x v="32"/>
  </r>
  <r>
    <n v="5270"/>
    <x v="139"/>
    <x v="15"/>
    <x v="1"/>
    <m/>
    <m/>
    <s v="Principales debilidades en el servicio que presta PAYC"/>
    <x v="9"/>
    <s v="Entrega de informes-"/>
    <s v="SIN FECHA COMO TAL, SE ASIGNA LA INTERMEDIA DEL SEGUNDO SEMESTRE"/>
    <s v="OPORTUNIDAD INFORMES"/>
    <m/>
    <m/>
    <m/>
    <m/>
    <m/>
    <m/>
    <m/>
    <m/>
    <n v="1524"/>
    <s v="SI"/>
    <s v="1524 - TORRE COLPATRIA-Debilidades PAYC"/>
    <s v="Entrega de informes-"/>
    <n v="0"/>
    <s v="SIN CECO"/>
    <n v="1524"/>
    <s v="INT"/>
    <s v="Principales debilidades en el servicio que presta PAYC-Debilidades PAYC"/>
    <x v="33"/>
  </r>
  <r>
    <n v="5271"/>
    <x v="145"/>
    <x v="15"/>
    <x v="1"/>
    <m/>
    <m/>
    <s v="a. Conocimiento específico de temas aplicables al proyecto"/>
    <x v="0"/>
    <n v="4"/>
    <s v="SIN FECHA COMO TAL, SE ASIGNA LA INTERMEDIA DEL SEGUNDO SEMESTRE"/>
    <m/>
    <m/>
    <m/>
    <m/>
    <m/>
    <m/>
    <m/>
    <m/>
    <m/>
    <n v="1579"/>
    <s v="SI"/>
    <s v="1579 - EDIFICIO TAMARINDO-Soporte Técnico"/>
    <n v="4"/>
    <n v="4"/>
    <s v="SIN CECO"/>
    <n v="1579"/>
    <s v="INT"/>
    <s v="a. Conocimiento específico de temas aplicables al proyecto-Soporte Técnico"/>
    <x v="0"/>
  </r>
  <r>
    <n v="5272"/>
    <x v="145"/>
    <x v="15"/>
    <x v="1"/>
    <m/>
    <m/>
    <s v="b. Idoneidad y Calidad del soporte"/>
    <x v="0"/>
    <n v="5"/>
    <s v="SIN FECHA COMO TAL, SE ASIGNA LA INTERMEDIA DEL SEGUNDO SEMESTRE"/>
    <m/>
    <m/>
    <m/>
    <m/>
    <m/>
    <m/>
    <m/>
    <m/>
    <m/>
    <n v="1579"/>
    <s v="SI"/>
    <s v="1579 - EDIFICIO TAMARINDO-Soporte Técnico"/>
    <n v="5"/>
    <n v="5"/>
    <s v="SIN CECO"/>
    <n v="1579"/>
    <s v="INT"/>
    <s v="b. Idoneidad y Calidad del soporte-Soporte Técnico"/>
    <x v="1"/>
  </r>
  <r>
    <n v="5273"/>
    <x v="145"/>
    <x v="15"/>
    <x v="1"/>
    <m/>
    <m/>
    <s v="c. Cumplimiento de especificaciones técnicas de construcción"/>
    <x v="0"/>
    <n v="5"/>
    <s v="SIN FECHA COMO TAL, SE ASIGNA LA INTERMEDIA DEL SEGUNDO SEMESTRE"/>
    <m/>
    <m/>
    <m/>
    <m/>
    <m/>
    <m/>
    <m/>
    <m/>
    <m/>
    <n v="1579"/>
    <s v="SI"/>
    <s v="1579 - EDIFICIO TAMARINDO-Soporte Técnico"/>
    <n v="5"/>
    <n v="5"/>
    <s v="SIN CECO"/>
    <n v="1579"/>
    <s v="INT"/>
    <s v="c. Cumplimiento de especificaciones técnicas de construcción-Soporte Técnico"/>
    <x v="2"/>
  </r>
  <r>
    <n v="5274"/>
    <x v="145"/>
    <x v="15"/>
    <x v="1"/>
    <m/>
    <m/>
    <s v="d. Confiabilidad de los conceptos aplicados"/>
    <x v="0"/>
    <n v="5"/>
    <s v="SIN FECHA COMO TAL, SE ASIGNA LA INTERMEDIA DEL SEGUNDO SEMESTRE"/>
    <m/>
    <m/>
    <m/>
    <m/>
    <m/>
    <m/>
    <m/>
    <m/>
    <m/>
    <n v="1579"/>
    <s v="SI"/>
    <s v="1579 - EDIFICIO TAMARINDO-Soporte Técnico"/>
    <n v="5"/>
    <n v="5"/>
    <s v="SIN CECO"/>
    <n v="1579"/>
    <s v="INT"/>
    <s v="d. Confiabilidad de los conceptos aplicados-Soporte Técnico"/>
    <x v="3"/>
  </r>
  <r>
    <n v="5275"/>
    <x v="145"/>
    <x v="15"/>
    <x v="1"/>
    <m/>
    <m/>
    <s v="e. Oportunidad en entrega de información o requerimientos"/>
    <x v="0"/>
    <n v="4"/>
    <s v="SIN FECHA COMO TAL, SE ASIGNA LA INTERMEDIA DEL SEGUNDO SEMESTRE"/>
    <m/>
    <m/>
    <m/>
    <m/>
    <m/>
    <m/>
    <m/>
    <m/>
    <m/>
    <n v="1579"/>
    <s v="SI"/>
    <s v="1579 - EDIFICIO TAMARINDO-Soporte Técnico"/>
    <n v="4"/>
    <n v="4"/>
    <s v="SIN CECO"/>
    <n v="1579"/>
    <s v="INT"/>
    <s v="e. Oportunidad en entrega de información o requerimientos-Soporte Técnico"/>
    <x v="4"/>
  </r>
  <r>
    <n v="5276"/>
    <x v="145"/>
    <x v="15"/>
    <x v="1"/>
    <m/>
    <m/>
    <s v="a. Oportunidad de la gestión en obra"/>
    <x v="1"/>
    <n v="5"/>
    <s v="SIN FECHA COMO TAL, SE ASIGNA LA INTERMEDIA DEL SEGUNDO SEMESTRE"/>
    <m/>
    <m/>
    <m/>
    <m/>
    <m/>
    <m/>
    <m/>
    <m/>
    <m/>
    <n v="1579"/>
    <s v="SI"/>
    <s v="1579 - EDIFICIO TAMARINDO-Soporte Administrativo"/>
    <n v="5"/>
    <n v="5"/>
    <s v="SIN CECO"/>
    <n v="1579"/>
    <s v="INT"/>
    <s v="a. Oportunidad de la gestión en obra-Soporte Administrativo"/>
    <x v="5"/>
  </r>
  <r>
    <n v="5277"/>
    <x v="145"/>
    <x v="15"/>
    <x v="1"/>
    <m/>
    <m/>
    <s v="b. Manejo administrativo del proyecto"/>
    <x v="1"/>
    <n v="5"/>
    <s v="SIN FECHA COMO TAL, SE ASIGNA LA INTERMEDIA DEL SEGUNDO SEMESTRE"/>
    <m/>
    <m/>
    <m/>
    <m/>
    <m/>
    <m/>
    <m/>
    <m/>
    <m/>
    <n v="1579"/>
    <s v="SI"/>
    <s v="1579 - EDIFICIO TAMARINDO-Soporte Administrativo"/>
    <n v="5"/>
    <n v="5"/>
    <s v="SIN CECO"/>
    <n v="1579"/>
    <s v="INT"/>
    <s v="b. Manejo administrativo del proyecto-Soporte Administrativo"/>
    <x v="6"/>
  </r>
  <r>
    <n v="5278"/>
    <x v="145"/>
    <x v="15"/>
    <x v="1"/>
    <m/>
    <m/>
    <s v="c. Información clara y veraz sobre la administración de proyecto"/>
    <x v="1"/>
    <n v="5"/>
    <s v="SIN FECHA COMO TAL, SE ASIGNA LA INTERMEDIA DEL SEGUNDO SEMESTRE"/>
    <m/>
    <m/>
    <m/>
    <m/>
    <m/>
    <m/>
    <m/>
    <m/>
    <m/>
    <n v="1579"/>
    <s v="SI"/>
    <s v="1579 - EDIFICIO TAMARINDO-Soporte Administrativo"/>
    <n v="5"/>
    <n v="5"/>
    <s v="SIN CECO"/>
    <n v="1579"/>
    <s v="INT"/>
    <s v="c. Información clara y veraz sobre la administración de proyecto-Soporte Administrativo"/>
    <x v="7"/>
  </r>
  <r>
    <n v="5279"/>
    <x v="145"/>
    <x v="15"/>
    <x v="1"/>
    <m/>
    <m/>
    <s v="d. Cumplimientos con expectativas del cliente"/>
    <x v="1"/>
    <n v="4"/>
    <s v="SIN FECHA COMO TAL, SE ASIGNA LA INTERMEDIA DEL SEGUNDO SEMESTRE"/>
    <m/>
    <m/>
    <m/>
    <m/>
    <m/>
    <m/>
    <m/>
    <m/>
    <m/>
    <n v="1579"/>
    <s v="SI"/>
    <s v="1579 - EDIFICIO TAMARINDO-Soporte Administrativo"/>
    <n v="4"/>
    <n v="4"/>
    <s v="SIN CECO"/>
    <n v="1579"/>
    <s v="INT"/>
    <s v="d. Cumplimientos con expectativas del cliente-Soporte Administrativo"/>
    <x v="8"/>
  </r>
  <r>
    <n v="5280"/>
    <x v="145"/>
    <x v="15"/>
    <x v="1"/>
    <m/>
    <m/>
    <s v="e. Control de presupuesto"/>
    <x v="1"/>
    <n v="5"/>
    <s v="SIN FECHA COMO TAL, SE ASIGNA LA INTERMEDIA DEL SEGUNDO SEMESTRE"/>
    <m/>
    <m/>
    <m/>
    <m/>
    <m/>
    <m/>
    <m/>
    <m/>
    <m/>
    <n v="1579"/>
    <s v="SI"/>
    <s v="1579 - EDIFICIO TAMARINDO-Soporte Administrativo"/>
    <n v="5"/>
    <n v="5"/>
    <s v="SIN CECO"/>
    <n v="1579"/>
    <s v="INT"/>
    <s v="e. Control de presupuesto-Soporte Administrativo"/>
    <x v="9"/>
  </r>
  <r>
    <n v="5281"/>
    <x v="145"/>
    <x v="15"/>
    <x v="1"/>
    <m/>
    <m/>
    <s v="a. Apoyo y presencia en el proyecto"/>
    <x v="2"/>
    <n v="5"/>
    <s v="SIN FECHA COMO TAL, SE ASIGNA LA INTERMEDIA DEL SEGUNDO SEMESTRE"/>
    <m/>
    <m/>
    <m/>
    <m/>
    <m/>
    <m/>
    <m/>
    <m/>
    <m/>
    <n v="1579"/>
    <s v="SI"/>
    <s v="1579 - EDIFICIO TAMARINDO-Soporte Directivo (Coordinador y Gerencia)"/>
    <n v="5"/>
    <n v="5"/>
    <s v="SIN CECO"/>
    <n v="1579"/>
    <s v="INT"/>
    <s v="a. Apoyo y presencia en el proyecto-Soporte Directivo (Coordinador y Gerencia)"/>
    <x v="10"/>
  </r>
  <r>
    <n v="5282"/>
    <x v="145"/>
    <x v="15"/>
    <x v="1"/>
    <m/>
    <m/>
    <s v="b. Conocimiento del proyecto"/>
    <x v="2"/>
    <n v="5"/>
    <s v="SIN FECHA COMO TAL, SE ASIGNA LA INTERMEDIA DEL SEGUNDO SEMESTRE"/>
    <m/>
    <m/>
    <m/>
    <m/>
    <m/>
    <m/>
    <m/>
    <m/>
    <m/>
    <n v="1579"/>
    <s v="SI"/>
    <s v="1579 - EDIFICIO TAMARINDO-Soporte Directivo (Coordinador y Gerencia)"/>
    <n v="5"/>
    <n v="5"/>
    <s v="SIN CECO"/>
    <n v="1579"/>
    <s v="INT"/>
    <s v="b. Conocimiento del proyecto-Soporte Directivo (Coordinador y Gerencia)"/>
    <x v="11"/>
  </r>
  <r>
    <n v="5283"/>
    <x v="145"/>
    <x v="15"/>
    <x v="1"/>
    <m/>
    <m/>
    <s v="c. Planteamiento de soluciones y manejo de conflictos"/>
    <x v="2"/>
    <n v="5"/>
    <s v="SIN FECHA COMO TAL, SE ASIGNA LA INTERMEDIA DEL SEGUNDO SEMESTRE"/>
    <m/>
    <m/>
    <m/>
    <m/>
    <m/>
    <m/>
    <m/>
    <m/>
    <m/>
    <n v="1579"/>
    <s v="SI"/>
    <s v="1579 - EDIFICIO TAMARINDO-Soporte Directivo (Coordinador y Gerencia)"/>
    <n v="5"/>
    <n v="5"/>
    <s v="SIN CECO"/>
    <n v="1579"/>
    <s v="INT"/>
    <s v="c. Planteamiento de soluciones y manejo de conflictos-Soporte Directivo (Coordinador y Gerencia)"/>
    <x v="12"/>
  </r>
  <r>
    <n v="5284"/>
    <x v="145"/>
    <x v="15"/>
    <x v="1"/>
    <m/>
    <m/>
    <s v="d. Cumplimiento de compromisos"/>
    <x v="2"/>
    <n v="5"/>
    <s v="SIN FECHA COMO TAL, SE ASIGNA LA INTERMEDIA DEL SEGUNDO SEMESTRE"/>
    <m/>
    <m/>
    <m/>
    <m/>
    <m/>
    <m/>
    <m/>
    <m/>
    <m/>
    <n v="1579"/>
    <s v="SI"/>
    <s v="1579 - EDIFICIO TAMARINDO-Soporte Directivo (Coordinador y Gerencia)"/>
    <n v="5"/>
    <n v="5"/>
    <s v="SIN CECO"/>
    <n v="1579"/>
    <s v="INT"/>
    <s v="d. Cumplimiento de compromisos-Soporte Directivo (Coordinador y Gerencia)"/>
    <x v="13"/>
  </r>
  <r>
    <n v="5285"/>
    <x v="145"/>
    <x v="15"/>
    <x v="1"/>
    <m/>
    <m/>
    <s v="e. Manejo del cliente"/>
    <x v="2"/>
    <n v="4"/>
    <s v="SIN FECHA COMO TAL, SE ASIGNA LA INTERMEDIA DEL SEGUNDO SEMESTRE"/>
    <m/>
    <m/>
    <m/>
    <m/>
    <m/>
    <m/>
    <m/>
    <m/>
    <m/>
    <n v="1579"/>
    <s v="SI"/>
    <s v="1579 - EDIFICIO TAMARINDO-Soporte Directivo (Coordinador y Gerencia)"/>
    <n v="4"/>
    <n v="4"/>
    <s v="SIN CECO"/>
    <n v="1579"/>
    <s v="INT"/>
    <s v="e. Manejo del cliente-Soporte Directivo (Coordinador y Gerencia)"/>
    <x v="14"/>
  </r>
  <r>
    <n v="5286"/>
    <x v="145"/>
    <x v="15"/>
    <x v="1"/>
    <m/>
    <m/>
    <s v="a. Idoneidad del personal"/>
    <x v="3"/>
    <n v="5"/>
    <s v="SIN FECHA COMO TAL, SE ASIGNA LA INTERMEDIA DEL SEGUNDO SEMESTRE"/>
    <m/>
    <m/>
    <m/>
    <m/>
    <m/>
    <m/>
    <m/>
    <m/>
    <m/>
    <n v="1579"/>
    <s v="SI"/>
    <s v="1579 - EDIFICIO TAMARINDO-Personal que presta el servicio en obra"/>
    <n v="5"/>
    <n v="5"/>
    <s v="SIN CECO"/>
    <n v="1579"/>
    <s v="INT"/>
    <s v="a. Idoneidad del personal-Personal que presta el servicio en obra"/>
    <x v="15"/>
  </r>
  <r>
    <n v="5287"/>
    <x v="145"/>
    <x v="15"/>
    <x v="1"/>
    <m/>
    <m/>
    <s v="b. Oportuna atención al cliente"/>
    <x v="3"/>
    <n v="5"/>
    <s v="SIN FECHA COMO TAL, SE ASIGNA LA INTERMEDIA DEL SEGUNDO SEMESTRE"/>
    <m/>
    <m/>
    <m/>
    <m/>
    <m/>
    <m/>
    <m/>
    <m/>
    <m/>
    <n v="1579"/>
    <s v="SI"/>
    <s v="1579 - EDIFICIO TAMARINDO-Personal que presta el servicio en obra"/>
    <n v="5"/>
    <n v="5"/>
    <s v="SIN CECO"/>
    <n v="1579"/>
    <s v="INT"/>
    <s v="b. Oportuna atención al cliente-Personal que presta el servicio en obra"/>
    <x v="16"/>
  </r>
  <r>
    <n v="5288"/>
    <x v="145"/>
    <x v="15"/>
    <x v="1"/>
    <m/>
    <m/>
    <s v="c. Compromiso con el proyecto"/>
    <x v="3"/>
    <n v="5"/>
    <s v="SIN FECHA COMO TAL, SE ASIGNA LA INTERMEDIA DEL SEGUNDO SEMESTRE"/>
    <m/>
    <m/>
    <m/>
    <m/>
    <m/>
    <m/>
    <m/>
    <m/>
    <m/>
    <n v="1579"/>
    <s v="SI"/>
    <s v="1579 - EDIFICIO TAMARINDO-Personal que presta el servicio en obra"/>
    <n v="5"/>
    <n v="5"/>
    <s v="SIN CECO"/>
    <n v="1579"/>
    <s v="INT"/>
    <s v="c. Compromiso con el proyecto-Personal que presta el servicio en obra"/>
    <x v="17"/>
  </r>
  <r>
    <n v="5289"/>
    <x v="145"/>
    <x v="15"/>
    <x v="1"/>
    <m/>
    <m/>
    <s v="d. Cumplimiento de compromisos"/>
    <x v="3"/>
    <n v="5"/>
    <s v="SIN FECHA COMO TAL, SE ASIGNA LA INTERMEDIA DEL SEGUNDO SEMESTRE"/>
    <m/>
    <m/>
    <m/>
    <m/>
    <m/>
    <m/>
    <m/>
    <m/>
    <m/>
    <n v="1579"/>
    <s v="SI"/>
    <s v="1579 - EDIFICIO TAMARINDO-Personal que presta el servicio en obra"/>
    <n v="5"/>
    <n v="5"/>
    <s v="SIN CECO"/>
    <n v="1579"/>
    <s v="INT"/>
    <s v="d. Cumplimiento de compromisos-Personal que presta el servicio en obra"/>
    <x v="18"/>
  </r>
  <r>
    <n v="5290"/>
    <x v="145"/>
    <x v="15"/>
    <x v="1"/>
    <m/>
    <m/>
    <s v="e. Proactividad en desarrollo de funciones"/>
    <x v="3"/>
    <n v="4"/>
    <s v="SIN FECHA COMO TAL, SE ASIGNA LA INTERMEDIA DEL SEGUNDO SEMESTRE"/>
    <m/>
    <m/>
    <m/>
    <m/>
    <m/>
    <m/>
    <m/>
    <m/>
    <m/>
    <n v="1579"/>
    <s v="SI"/>
    <s v="1579 - EDIFICIO TAMARINDO-Personal que presta el servicio en obra"/>
    <n v="4"/>
    <n v="4"/>
    <s v="SIN CECO"/>
    <n v="1579"/>
    <s v="INT"/>
    <s v="e. Proactividad en desarrollo de funciones-Personal que presta el servicio en obra"/>
    <x v="19"/>
  </r>
  <r>
    <n v="5291"/>
    <x v="145"/>
    <x v="15"/>
    <x v="1"/>
    <m/>
    <m/>
    <s v="a. Calidad del Contenido"/>
    <x v="4"/>
    <n v="5"/>
    <s v="SIN FECHA COMO TAL, SE ASIGNA LA INTERMEDIA DEL SEGUNDO SEMESTRE"/>
    <m/>
    <m/>
    <m/>
    <m/>
    <m/>
    <m/>
    <m/>
    <m/>
    <m/>
    <n v="1579"/>
    <s v="SI"/>
    <s v="1579 - EDIFICIO TAMARINDO-Productos Asociados de PAYC (Informes, Control de presupuesto y Programación y actas)"/>
    <n v="5"/>
    <n v="5"/>
    <s v="SIN CECO"/>
    <n v="1579"/>
    <s v="INT"/>
    <s v="a. Calidad del Contenido-Productos Asociados de PAYC (Informes, Control de presupuesto y Programación y actas)"/>
    <x v="20"/>
  </r>
  <r>
    <n v="5292"/>
    <x v="145"/>
    <x v="15"/>
    <x v="1"/>
    <m/>
    <m/>
    <s v="b. Claridad del Contenido"/>
    <x v="4"/>
    <n v="5"/>
    <s v="SIN FECHA COMO TAL, SE ASIGNA LA INTERMEDIA DEL SEGUNDO SEMESTRE"/>
    <m/>
    <m/>
    <m/>
    <m/>
    <m/>
    <m/>
    <m/>
    <m/>
    <m/>
    <n v="1579"/>
    <s v="SI"/>
    <s v="1579 - EDIFICIO TAMARINDO-Productos Asociados de PAYC (Informes, Control de presupuesto y Programación y actas)"/>
    <n v="5"/>
    <n v="5"/>
    <s v="SIN CECO"/>
    <n v="1579"/>
    <s v="INT"/>
    <s v="b. Claridad del Contenido-Productos Asociados de PAYC (Informes, Control de presupuesto y Programación y actas)"/>
    <x v="21"/>
  </r>
  <r>
    <n v="5293"/>
    <x v="145"/>
    <x v="15"/>
    <x v="1"/>
    <m/>
    <m/>
    <s v="c. Oportunidad en la entrega"/>
    <x v="4"/>
    <n v="5"/>
    <s v="SIN FECHA COMO TAL, SE ASIGNA LA INTERMEDIA DEL SEGUNDO SEMESTRE"/>
    <m/>
    <m/>
    <m/>
    <m/>
    <m/>
    <m/>
    <m/>
    <m/>
    <m/>
    <n v="1579"/>
    <s v="SI"/>
    <s v="1579 - EDIFICIO TAMARINDO-Productos Asociados de PAYC (Informes, Control de presupuesto y Programación y actas)"/>
    <n v="5"/>
    <n v="5"/>
    <s v="SIN CECO"/>
    <n v="1579"/>
    <s v="INT"/>
    <s v="c. Oportunidad en la entrega-Productos Asociados de PAYC (Informes, Control de presupuesto y Programación y actas)"/>
    <x v="22"/>
  </r>
  <r>
    <n v="5294"/>
    <x v="145"/>
    <x v="15"/>
    <x v="1"/>
    <m/>
    <m/>
    <s v="d. Precisión de la información"/>
    <x v="4"/>
    <n v="4"/>
    <s v="SIN FECHA COMO TAL, SE ASIGNA LA INTERMEDIA DEL SEGUNDO SEMESTRE"/>
    <m/>
    <m/>
    <m/>
    <m/>
    <m/>
    <m/>
    <m/>
    <m/>
    <m/>
    <n v="1579"/>
    <s v="SI"/>
    <s v="1579 - EDIFICIO TAMARINDO-Productos Asociados de PAYC (Informes, Control de presupuesto y Programación y actas)"/>
    <n v="4"/>
    <n v="4"/>
    <s v="SIN CECO"/>
    <n v="1579"/>
    <s v="INT"/>
    <s v="d. Precisión de la información-Productos Asociados de PAYC (Informes, Control de presupuesto y Programación y actas)"/>
    <x v="23"/>
  </r>
  <r>
    <n v="5295"/>
    <x v="145"/>
    <x v="15"/>
    <x v="1"/>
    <m/>
    <m/>
    <s v="e. Diagramación"/>
    <x v="4"/>
    <n v="4"/>
    <s v="SIN FECHA COMO TAL, SE ASIGNA LA INTERMEDIA DEL SEGUNDO SEMESTRE"/>
    <m/>
    <m/>
    <m/>
    <m/>
    <m/>
    <m/>
    <m/>
    <m/>
    <m/>
    <n v="1579"/>
    <s v="SI"/>
    <s v="1579 - EDIFICIO TAMARINDO-Productos Asociados de PAYC (Informes, Control de presupuesto y Programación y actas)"/>
    <n v="4"/>
    <n v="4"/>
    <s v="SIN CECO"/>
    <n v="1579"/>
    <s v="INT"/>
    <s v="e. Diagramación-Productos Asociados de PAYC (Informes, Control de presupuesto y Programación y actas)"/>
    <x v="24"/>
  </r>
  <r>
    <n v="5296"/>
    <x v="145"/>
    <x v="15"/>
    <x v="1"/>
    <m/>
    <m/>
    <s v="a. Cumplimiento"/>
    <x v="5"/>
    <n v="5"/>
    <s v="SIN FECHA COMO TAL, SE ASIGNA LA INTERMEDIA DEL SEGUNDO SEMESTRE"/>
    <m/>
    <m/>
    <m/>
    <m/>
    <m/>
    <m/>
    <m/>
    <m/>
    <m/>
    <n v="1579"/>
    <s v="SI"/>
    <s v="1579 - EDIFICIO TAMARINDO-Compromisos Pactados"/>
    <n v="5"/>
    <n v="5"/>
    <s v="SIN CECO"/>
    <n v="1579"/>
    <s v="INT"/>
    <s v="a. Cumplimiento-Compromisos Pactados"/>
    <x v="25"/>
  </r>
  <r>
    <n v="5297"/>
    <x v="145"/>
    <x v="15"/>
    <x v="1"/>
    <m/>
    <m/>
    <s v="b. Satisface expectativas"/>
    <x v="5"/>
    <n v="4"/>
    <s v="SIN FECHA COMO TAL, SE ASIGNA LA INTERMEDIA DEL SEGUNDO SEMESTRE"/>
    <m/>
    <m/>
    <m/>
    <m/>
    <m/>
    <m/>
    <m/>
    <m/>
    <m/>
    <n v="1579"/>
    <s v="SI"/>
    <s v="1579 - EDIFICIO TAMARINDO-Compromisos Pactados"/>
    <n v="4"/>
    <n v="4"/>
    <s v="SIN CECO"/>
    <n v="1579"/>
    <s v="INT"/>
    <s v="b. Satisface expectativas-Compromisos Pactados"/>
    <x v="26"/>
  </r>
  <r>
    <n v="5298"/>
    <x v="145"/>
    <x v="15"/>
    <x v="1"/>
    <m/>
    <m/>
    <s v="c. Calidad de la Información suministrada"/>
    <x v="5"/>
    <n v="5"/>
    <s v="SIN FECHA COMO TAL, SE ASIGNA LA INTERMEDIA DEL SEGUNDO SEMESTRE"/>
    <m/>
    <m/>
    <m/>
    <m/>
    <m/>
    <m/>
    <m/>
    <m/>
    <m/>
    <n v="1579"/>
    <s v="SI"/>
    <s v="1579 - EDIFICIO TAMARINDO-Compromisos Pactados"/>
    <n v="5"/>
    <n v="5"/>
    <s v="SIN CECO"/>
    <n v="1579"/>
    <s v="INT"/>
    <s v="c. Calidad de la Información suministrada-Compromisos Pactados"/>
    <x v="27"/>
  </r>
  <r>
    <n v="5299"/>
    <x v="145"/>
    <x v="15"/>
    <x v="1"/>
    <m/>
    <m/>
    <s v="d. Disposición del personal de PAYC a las solicitudes del cliente"/>
    <x v="5"/>
    <n v="5"/>
    <s v="SIN FECHA COMO TAL, SE ASIGNA LA INTERMEDIA DEL SEGUNDO SEMESTRE"/>
    <m/>
    <m/>
    <m/>
    <m/>
    <m/>
    <m/>
    <m/>
    <m/>
    <m/>
    <n v="1579"/>
    <s v="SI"/>
    <s v="1579 - EDIFICIO TAMARINDO-Compromisos Pactados"/>
    <n v="5"/>
    <n v="5"/>
    <s v="SIN CECO"/>
    <n v="1579"/>
    <s v="INT"/>
    <s v="d. Disposición del personal de PAYC a las solicitudes del cliente-Compromisos Pactados"/>
    <x v="28"/>
  </r>
  <r>
    <n v="5300"/>
    <x v="145"/>
    <x v="15"/>
    <x v="1"/>
    <m/>
    <m/>
    <s v="e. Coherencia entre lo solicitado y lo entregado"/>
    <x v="5"/>
    <n v="5"/>
    <s v="SIN FECHA COMO TAL, SE ASIGNA LA INTERMEDIA DEL SEGUNDO SEMESTRE"/>
    <m/>
    <m/>
    <m/>
    <m/>
    <m/>
    <m/>
    <m/>
    <m/>
    <m/>
    <n v="1579"/>
    <s v="SI"/>
    <s v="1579 - EDIFICIO TAMARINDO-Compromisos Pactados"/>
    <n v="5"/>
    <n v="5"/>
    <s v="SIN CECO"/>
    <n v="1579"/>
    <s v="INT"/>
    <s v="e. Coherencia entre lo solicitado y lo entregado-Compromisos Pactados"/>
    <x v="29"/>
  </r>
  <r>
    <n v="5301"/>
    <x v="145"/>
    <x v="15"/>
    <x v="1"/>
    <m/>
    <m/>
    <s v="Grado de Satisfacción con el Servicio Prestado"/>
    <x v="6"/>
    <n v="5"/>
    <s v="SIN FECHA COMO TAL, SE ASIGNA LA INTERMEDIA DEL SEGUNDO SEMESTRE"/>
    <m/>
    <m/>
    <m/>
    <m/>
    <m/>
    <m/>
    <m/>
    <m/>
    <m/>
    <n v="1579"/>
    <s v="SI"/>
    <s v="1579 - EDIFICIO TAMARINDO-Grado de Satisfacción con el Servicio Prestado"/>
    <n v="5"/>
    <n v="5"/>
    <s v="SIN CECO"/>
    <n v="1579"/>
    <s v="INT"/>
    <s v="Grado de Satisfacción con el Servicio Prestado-Grado de Satisfacción con el Servicio Prestado"/>
    <x v="30"/>
  </r>
  <r>
    <n v="5302"/>
    <x v="145"/>
    <x v="15"/>
    <x v="1"/>
    <m/>
    <m/>
    <s v="Posibilidad de Volver a Contratar con PAYC"/>
    <x v="7"/>
    <n v="5"/>
    <s v="SIN FECHA COMO TAL, SE ASIGNA LA INTERMEDIA DEL SEGUNDO SEMESTRE"/>
    <m/>
    <m/>
    <m/>
    <m/>
    <m/>
    <m/>
    <m/>
    <m/>
    <m/>
    <n v="1579"/>
    <s v="SI"/>
    <s v="1579 - EDIFICIO TAMARINDO-Posibilidad de Volver a Contratar con PAYC"/>
    <n v="5"/>
    <n v="5"/>
    <s v="SIN CECO"/>
    <n v="1579"/>
    <s v="INT"/>
    <s v="Posibilidad de Volver a Contratar con PAYC-Posibilidad de Volver a Contratar con PAYC"/>
    <x v="31"/>
  </r>
  <r>
    <n v="5303"/>
    <x v="145"/>
    <x v="15"/>
    <x v="1"/>
    <m/>
    <m/>
    <s v="Principales fortalezas en el servicio que presta PAYC"/>
    <x v="8"/>
    <s v="Conocimiento -Servicio oportuno-Personal capacitado y comprometido -Actualización constante-Calidad"/>
    <s v="SIN FECHA COMO TAL, SE ASIGNA LA INTERMEDIA DEL SEGUNDO SEMESTRE"/>
    <s v="CONOCIMIENTO"/>
    <s v="OPORTUNIDAD"/>
    <s v="PERSONAL CAPACITADO"/>
    <s v="ACTUALIZACIÓN CONSTANTE"/>
    <m/>
    <m/>
    <m/>
    <m/>
    <m/>
    <n v="1579"/>
    <s v="SI"/>
    <s v="1579 - EDIFICIO TAMARINDO-Fortalezas PAYC"/>
    <s v="Conocimiento -Servicio oportuno-Personal capacitado y comprometido -Actualización constante-Calidad"/>
    <n v="0"/>
    <s v="SIN CECO"/>
    <n v="1579"/>
    <s v="INT"/>
    <s v="Principales fortalezas en el servicio que presta PAYC-Fortalezas PAYC"/>
    <x v="32"/>
  </r>
  <r>
    <n v="5304"/>
    <x v="145"/>
    <x v="15"/>
    <x v="1"/>
    <m/>
    <m/>
    <s v="Principales debilidades en el servicio que presta PAYC"/>
    <x v="9"/>
    <s v="Rotación del personal administrativo-"/>
    <s v="SIN FECHA COMO TAL, SE ASIGNA LA INTERMEDIA DEL SEGUNDO SEMESTRE"/>
    <s v="ROTACIÓN DE PERSONAL"/>
    <m/>
    <m/>
    <m/>
    <m/>
    <m/>
    <m/>
    <m/>
    <m/>
    <n v="1579"/>
    <s v="SI"/>
    <s v="1579 - EDIFICIO TAMARINDO-Debilidades PAYC"/>
    <s v="Rotación del personal administrativo-"/>
    <n v="0"/>
    <s v="SIN CECO"/>
    <n v="1579"/>
    <s v="INT"/>
    <s v="Principales debilidades en el servicio que presta PAYC-Debilidades PAYC"/>
    <x v="33"/>
  </r>
  <r>
    <n v="5305"/>
    <x v="146"/>
    <x v="16"/>
    <x v="1"/>
    <m/>
    <m/>
    <s v="a. Conocimiento específico de temas aplicables al proyecto"/>
    <x v="0"/>
    <n v="4"/>
    <s v="SIN FECHA COMO TAL, SE ASIGNA LA INTERMEDIA DEL SEGUNDO SEMESTRE"/>
    <m/>
    <m/>
    <m/>
    <m/>
    <m/>
    <m/>
    <m/>
    <m/>
    <m/>
    <n v="1461"/>
    <s v="SI"/>
    <s v="1461 - CENTRO CORPORATIVO SERENA DEL MAR-Soporte Técnico"/>
    <n v="4"/>
    <n v="4"/>
    <s v="SIN CECO"/>
    <n v="1461"/>
    <s v="INT"/>
    <s v="a. Conocimiento específico de temas aplicables al proyecto-Soporte Técnico"/>
    <x v="0"/>
  </r>
  <r>
    <n v="5306"/>
    <x v="146"/>
    <x v="16"/>
    <x v="1"/>
    <m/>
    <m/>
    <s v="b. Idoneidad y Calidad del soporte"/>
    <x v="0"/>
    <n v="4"/>
    <s v="SIN FECHA COMO TAL, SE ASIGNA LA INTERMEDIA DEL SEGUNDO SEMESTRE"/>
    <m/>
    <m/>
    <m/>
    <m/>
    <m/>
    <m/>
    <m/>
    <m/>
    <m/>
    <n v="1461"/>
    <s v="SI"/>
    <s v="1461 - CENTRO CORPORATIVO SERENA DEL MAR-Soporte Técnico"/>
    <n v="4"/>
    <n v="4"/>
    <s v="SIN CECO"/>
    <n v="1461"/>
    <s v="INT"/>
    <s v="b. Idoneidad y Calidad del soporte-Soporte Técnico"/>
    <x v="1"/>
  </r>
  <r>
    <n v="5307"/>
    <x v="146"/>
    <x v="16"/>
    <x v="1"/>
    <m/>
    <m/>
    <s v="c. Cumplimiento de especificaciones técnicas de construcción"/>
    <x v="0"/>
    <n v="3"/>
    <s v="SIN FECHA COMO TAL, SE ASIGNA LA INTERMEDIA DEL SEGUNDO SEMESTRE"/>
    <m/>
    <m/>
    <m/>
    <m/>
    <m/>
    <m/>
    <m/>
    <m/>
    <m/>
    <n v="1461"/>
    <s v="SI"/>
    <s v="1461 - CENTRO CORPORATIVO SERENA DEL MAR-Soporte Técnico"/>
    <n v="3"/>
    <n v="3"/>
    <s v="SIN CECO"/>
    <n v="1461"/>
    <s v="INT"/>
    <s v="c. Cumplimiento de especificaciones técnicas de construcción-Soporte Técnico"/>
    <x v="2"/>
  </r>
  <r>
    <n v="5308"/>
    <x v="146"/>
    <x v="16"/>
    <x v="1"/>
    <m/>
    <m/>
    <s v="d. Confiabilidad de los conceptos aplicados"/>
    <x v="0"/>
    <n v="4"/>
    <s v="SIN FECHA COMO TAL, SE ASIGNA LA INTERMEDIA DEL SEGUNDO SEMESTRE"/>
    <m/>
    <m/>
    <m/>
    <m/>
    <m/>
    <m/>
    <m/>
    <m/>
    <m/>
    <n v="1461"/>
    <s v="SI"/>
    <s v="1461 - CENTRO CORPORATIVO SERENA DEL MAR-Soporte Técnico"/>
    <n v="4"/>
    <n v="4"/>
    <s v="SIN CECO"/>
    <n v="1461"/>
    <s v="INT"/>
    <s v="d. Confiabilidad de los conceptos aplicados-Soporte Técnico"/>
    <x v="3"/>
  </r>
  <r>
    <n v="5309"/>
    <x v="146"/>
    <x v="16"/>
    <x v="1"/>
    <m/>
    <m/>
    <s v="e. Oportunidad en entrega de información o requerimientos"/>
    <x v="0"/>
    <n v="3"/>
    <s v="SIN FECHA COMO TAL, SE ASIGNA LA INTERMEDIA DEL SEGUNDO SEMESTRE"/>
    <m/>
    <m/>
    <m/>
    <m/>
    <m/>
    <m/>
    <m/>
    <m/>
    <m/>
    <n v="1461"/>
    <s v="SI"/>
    <s v="1461 - CENTRO CORPORATIVO SERENA DEL MAR-Soporte Técnico"/>
    <n v="3"/>
    <n v="3"/>
    <s v="SIN CECO"/>
    <n v="1461"/>
    <s v="INT"/>
    <s v="e. Oportunidad en entrega de información o requerimientos-Soporte Técnico"/>
    <x v="4"/>
  </r>
  <r>
    <n v="5310"/>
    <x v="146"/>
    <x v="16"/>
    <x v="1"/>
    <m/>
    <m/>
    <s v="a. Oportunidad de la gestión en obra"/>
    <x v="1"/>
    <n v="3"/>
    <s v="SIN FECHA COMO TAL, SE ASIGNA LA INTERMEDIA DEL SEGUNDO SEMESTRE"/>
    <m/>
    <m/>
    <m/>
    <m/>
    <m/>
    <m/>
    <m/>
    <m/>
    <m/>
    <n v="1461"/>
    <s v="SI"/>
    <s v="1461 - CENTRO CORPORATIVO SERENA DEL MAR-Soporte Administrativo"/>
    <n v="3"/>
    <n v="3"/>
    <s v="SIN CECO"/>
    <n v="1461"/>
    <s v="INT"/>
    <s v="a. Oportunidad de la gestión en obra-Soporte Administrativo"/>
    <x v="5"/>
  </r>
  <r>
    <n v="5311"/>
    <x v="146"/>
    <x v="16"/>
    <x v="1"/>
    <m/>
    <m/>
    <s v="b. Manejo administrativo del proyecto"/>
    <x v="1"/>
    <n v="3"/>
    <s v="SIN FECHA COMO TAL, SE ASIGNA LA INTERMEDIA DEL SEGUNDO SEMESTRE"/>
    <m/>
    <m/>
    <m/>
    <m/>
    <m/>
    <m/>
    <m/>
    <m/>
    <m/>
    <n v="1461"/>
    <s v="SI"/>
    <s v="1461 - CENTRO CORPORATIVO SERENA DEL MAR-Soporte Administrativo"/>
    <n v="3"/>
    <n v="3"/>
    <s v="SIN CECO"/>
    <n v="1461"/>
    <s v="INT"/>
    <s v="b. Manejo administrativo del proyecto-Soporte Administrativo"/>
    <x v="6"/>
  </r>
  <r>
    <n v="5312"/>
    <x v="146"/>
    <x v="16"/>
    <x v="1"/>
    <m/>
    <m/>
    <s v="c. Información clara y veraz sobre la administración de proyecto"/>
    <x v="1"/>
    <n v="3"/>
    <s v="SIN FECHA COMO TAL, SE ASIGNA LA INTERMEDIA DEL SEGUNDO SEMESTRE"/>
    <m/>
    <m/>
    <m/>
    <m/>
    <m/>
    <m/>
    <m/>
    <m/>
    <m/>
    <n v="1461"/>
    <s v="SI"/>
    <s v="1461 - CENTRO CORPORATIVO SERENA DEL MAR-Soporte Administrativo"/>
    <n v="3"/>
    <n v="3"/>
    <s v="SIN CECO"/>
    <n v="1461"/>
    <s v="INT"/>
    <s v="c. Información clara y veraz sobre la administración de proyecto-Soporte Administrativo"/>
    <x v="7"/>
  </r>
  <r>
    <n v="5313"/>
    <x v="146"/>
    <x v="16"/>
    <x v="1"/>
    <m/>
    <m/>
    <s v="d. Cumplimientos con expectativas del cliente"/>
    <x v="1"/>
    <n v="3"/>
    <s v="SIN FECHA COMO TAL, SE ASIGNA LA INTERMEDIA DEL SEGUNDO SEMESTRE"/>
    <m/>
    <m/>
    <m/>
    <m/>
    <m/>
    <m/>
    <m/>
    <m/>
    <m/>
    <n v="1461"/>
    <s v="SI"/>
    <s v="1461 - CENTRO CORPORATIVO SERENA DEL MAR-Soporte Administrativo"/>
    <n v="3"/>
    <n v="3"/>
    <s v="SIN CECO"/>
    <n v="1461"/>
    <s v="INT"/>
    <s v="d. Cumplimientos con expectativas del cliente-Soporte Administrativo"/>
    <x v="8"/>
  </r>
  <r>
    <n v="5314"/>
    <x v="146"/>
    <x v="16"/>
    <x v="1"/>
    <m/>
    <m/>
    <s v="e. Control de presupuesto"/>
    <x v="1"/>
    <n v="3"/>
    <s v="SIN FECHA COMO TAL, SE ASIGNA LA INTERMEDIA DEL SEGUNDO SEMESTRE"/>
    <m/>
    <m/>
    <m/>
    <m/>
    <m/>
    <m/>
    <m/>
    <m/>
    <m/>
    <n v="1461"/>
    <s v="SI"/>
    <s v="1461 - CENTRO CORPORATIVO SERENA DEL MAR-Soporte Administrativo"/>
    <n v="3"/>
    <n v="3"/>
    <s v="SIN CECO"/>
    <n v="1461"/>
    <s v="INT"/>
    <s v="e. Control de presupuesto-Soporte Administrativo"/>
    <x v="9"/>
  </r>
  <r>
    <n v="5315"/>
    <x v="146"/>
    <x v="16"/>
    <x v="1"/>
    <m/>
    <m/>
    <s v="a. Apoyo y presencia en el proyecto"/>
    <x v="2"/>
    <n v="4"/>
    <s v="SIN FECHA COMO TAL, SE ASIGNA LA INTERMEDIA DEL SEGUNDO SEMESTRE"/>
    <m/>
    <m/>
    <m/>
    <m/>
    <m/>
    <m/>
    <m/>
    <m/>
    <m/>
    <n v="1461"/>
    <s v="SI"/>
    <s v="1461 - CENTRO CORPORATIVO SERENA DEL MAR-Soporte Directivo (Coordinador y Gerencia)"/>
    <n v="4"/>
    <n v="4"/>
    <s v="SIN CECO"/>
    <n v="1461"/>
    <s v="INT"/>
    <s v="a. Apoyo y presencia en el proyecto-Soporte Directivo (Coordinador y Gerencia)"/>
    <x v="10"/>
  </r>
  <r>
    <n v="5316"/>
    <x v="146"/>
    <x v="16"/>
    <x v="1"/>
    <m/>
    <m/>
    <s v="b. Conocimiento del proyecto"/>
    <x v="2"/>
    <n v="4"/>
    <s v="SIN FECHA COMO TAL, SE ASIGNA LA INTERMEDIA DEL SEGUNDO SEMESTRE"/>
    <m/>
    <m/>
    <m/>
    <m/>
    <m/>
    <m/>
    <m/>
    <m/>
    <m/>
    <n v="1461"/>
    <s v="SI"/>
    <s v="1461 - CENTRO CORPORATIVO SERENA DEL MAR-Soporte Directivo (Coordinador y Gerencia)"/>
    <n v="4"/>
    <n v="4"/>
    <s v="SIN CECO"/>
    <n v="1461"/>
    <s v="INT"/>
    <s v="b. Conocimiento del proyecto-Soporte Directivo (Coordinador y Gerencia)"/>
    <x v="11"/>
  </r>
  <r>
    <n v="5317"/>
    <x v="146"/>
    <x v="16"/>
    <x v="1"/>
    <m/>
    <m/>
    <s v="c. Planteamiento de soluciones y manejo de conflictos"/>
    <x v="2"/>
    <n v="3"/>
    <s v="SIN FECHA COMO TAL, SE ASIGNA LA INTERMEDIA DEL SEGUNDO SEMESTRE"/>
    <m/>
    <m/>
    <m/>
    <m/>
    <m/>
    <m/>
    <m/>
    <m/>
    <m/>
    <n v="1461"/>
    <s v="SI"/>
    <s v="1461 - CENTRO CORPORATIVO SERENA DEL MAR-Soporte Directivo (Coordinador y Gerencia)"/>
    <n v="3"/>
    <n v="3"/>
    <s v="SIN CECO"/>
    <n v="1461"/>
    <s v="INT"/>
    <s v="c. Planteamiento de soluciones y manejo de conflictos-Soporte Directivo (Coordinador y Gerencia)"/>
    <x v="12"/>
  </r>
  <r>
    <n v="5318"/>
    <x v="146"/>
    <x v="16"/>
    <x v="1"/>
    <m/>
    <m/>
    <s v="d. Cumplimiento de compromisos"/>
    <x v="2"/>
    <n v="3"/>
    <s v="SIN FECHA COMO TAL, SE ASIGNA LA INTERMEDIA DEL SEGUNDO SEMESTRE"/>
    <m/>
    <m/>
    <m/>
    <m/>
    <m/>
    <m/>
    <m/>
    <m/>
    <m/>
    <n v="1461"/>
    <s v="SI"/>
    <s v="1461 - CENTRO CORPORATIVO SERENA DEL MAR-Soporte Directivo (Coordinador y Gerencia)"/>
    <n v="3"/>
    <n v="3"/>
    <s v="SIN CECO"/>
    <n v="1461"/>
    <s v="INT"/>
    <s v="d. Cumplimiento de compromisos-Soporte Directivo (Coordinador y Gerencia)"/>
    <x v="13"/>
  </r>
  <r>
    <n v="5319"/>
    <x v="146"/>
    <x v="16"/>
    <x v="1"/>
    <m/>
    <m/>
    <s v="e. Manejo del cliente"/>
    <x v="2"/>
    <n v="4"/>
    <s v="SIN FECHA COMO TAL, SE ASIGNA LA INTERMEDIA DEL SEGUNDO SEMESTRE"/>
    <m/>
    <m/>
    <m/>
    <m/>
    <m/>
    <m/>
    <m/>
    <m/>
    <m/>
    <n v="1461"/>
    <s v="SI"/>
    <s v="1461 - CENTRO CORPORATIVO SERENA DEL MAR-Soporte Directivo (Coordinador y Gerencia)"/>
    <n v="4"/>
    <n v="4"/>
    <s v="SIN CECO"/>
    <n v="1461"/>
    <s v="INT"/>
    <s v="e. Manejo del cliente-Soporte Directivo (Coordinador y Gerencia)"/>
    <x v="14"/>
  </r>
  <r>
    <n v="5320"/>
    <x v="146"/>
    <x v="16"/>
    <x v="1"/>
    <m/>
    <m/>
    <s v="a. Idoneidad del personal"/>
    <x v="3"/>
    <n v="4"/>
    <s v="SIN FECHA COMO TAL, SE ASIGNA LA INTERMEDIA DEL SEGUNDO SEMESTRE"/>
    <m/>
    <m/>
    <m/>
    <m/>
    <m/>
    <m/>
    <m/>
    <m/>
    <m/>
    <n v="1461"/>
    <s v="SI"/>
    <s v="1461 - CENTRO CORPORATIVO SERENA DEL MAR-Personal que presta el servicio en obra"/>
    <n v="4"/>
    <n v="4"/>
    <s v="SIN CECO"/>
    <n v="1461"/>
    <s v="INT"/>
    <s v="a. Idoneidad del personal-Personal que presta el servicio en obra"/>
    <x v="15"/>
  </r>
  <r>
    <n v="5321"/>
    <x v="146"/>
    <x v="16"/>
    <x v="1"/>
    <m/>
    <m/>
    <s v="b. Oportuna atención al cliente"/>
    <x v="3"/>
    <n v="4"/>
    <s v="SIN FECHA COMO TAL, SE ASIGNA LA INTERMEDIA DEL SEGUNDO SEMESTRE"/>
    <m/>
    <m/>
    <m/>
    <m/>
    <m/>
    <m/>
    <m/>
    <m/>
    <m/>
    <n v="1461"/>
    <s v="SI"/>
    <s v="1461 - CENTRO CORPORATIVO SERENA DEL MAR-Personal que presta el servicio en obra"/>
    <n v="4"/>
    <n v="4"/>
    <s v="SIN CECO"/>
    <n v="1461"/>
    <s v="INT"/>
    <s v="b. Oportuna atención al cliente-Personal que presta el servicio en obra"/>
    <x v="16"/>
  </r>
  <r>
    <n v="5322"/>
    <x v="146"/>
    <x v="16"/>
    <x v="1"/>
    <m/>
    <m/>
    <s v="c. Compromiso con el proyecto"/>
    <x v="3"/>
    <n v="4"/>
    <s v="SIN FECHA COMO TAL, SE ASIGNA LA INTERMEDIA DEL SEGUNDO SEMESTRE"/>
    <m/>
    <m/>
    <m/>
    <m/>
    <m/>
    <m/>
    <m/>
    <m/>
    <m/>
    <n v="1461"/>
    <s v="SI"/>
    <s v="1461 - CENTRO CORPORATIVO SERENA DEL MAR-Personal que presta el servicio en obra"/>
    <n v="4"/>
    <n v="4"/>
    <s v="SIN CECO"/>
    <n v="1461"/>
    <s v="INT"/>
    <s v="c. Compromiso con el proyecto-Personal que presta el servicio en obra"/>
    <x v="17"/>
  </r>
  <r>
    <n v="5323"/>
    <x v="146"/>
    <x v="16"/>
    <x v="1"/>
    <m/>
    <m/>
    <s v="d. Cumplimiento de compromisos"/>
    <x v="3"/>
    <n v="3"/>
    <s v="SIN FECHA COMO TAL, SE ASIGNA LA INTERMEDIA DEL SEGUNDO SEMESTRE"/>
    <m/>
    <m/>
    <m/>
    <m/>
    <m/>
    <m/>
    <m/>
    <m/>
    <m/>
    <n v="1461"/>
    <s v="SI"/>
    <s v="1461 - CENTRO CORPORATIVO SERENA DEL MAR-Personal que presta el servicio en obra"/>
    <n v="3"/>
    <n v="3"/>
    <s v="SIN CECO"/>
    <n v="1461"/>
    <s v="INT"/>
    <s v="d. Cumplimiento de compromisos-Personal que presta el servicio en obra"/>
    <x v="18"/>
  </r>
  <r>
    <n v="5324"/>
    <x v="146"/>
    <x v="16"/>
    <x v="1"/>
    <m/>
    <m/>
    <s v="e. Proactividad en desarrollo de funciones"/>
    <x v="3"/>
    <n v="3"/>
    <s v="SIN FECHA COMO TAL, SE ASIGNA LA INTERMEDIA DEL SEGUNDO SEMESTRE"/>
    <m/>
    <m/>
    <m/>
    <m/>
    <m/>
    <m/>
    <m/>
    <m/>
    <m/>
    <n v="1461"/>
    <s v="SI"/>
    <s v="1461 - CENTRO CORPORATIVO SERENA DEL MAR-Personal que presta el servicio en obra"/>
    <n v="3"/>
    <n v="3"/>
    <s v="SIN CECO"/>
    <n v="1461"/>
    <s v="INT"/>
    <s v="e. Proactividad en desarrollo de funciones-Personal que presta el servicio en obra"/>
    <x v="19"/>
  </r>
  <r>
    <n v="5325"/>
    <x v="146"/>
    <x v="16"/>
    <x v="1"/>
    <m/>
    <m/>
    <s v="a. Calidad del Contenido"/>
    <x v="4"/>
    <n v="3"/>
    <s v="SIN FECHA COMO TAL, SE ASIGNA LA INTERMEDIA DEL SEGUNDO SEMESTRE"/>
    <m/>
    <m/>
    <m/>
    <m/>
    <m/>
    <m/>
    <m/>
    <m/>
    <m/>
    <n v="1461"/>
    <s v="SI"/>
    <s v="1461 - CENTRO CORPORATIVO SERENA DEL MAR-Productos Asociados de PAYC (Informes, Control de presupuesto y Programación y actas)"/>
    <n v="3"/>
    <n v="3"/>
    <s v="SIN CECO"/>
    <n v="1461"/>
    <s v="INT"/>
    <s v="a. Calidad del Contenido-Productos Asociados de PAYC (Informes, Control de presupuesto y Programación y actas)"/>
    <x v="20"/>
  </r>
  <r>
    <n v="5326"/>
    <x v="146"/>
    <x v="16"/>
    <x v="1"/>
    <m/>
    <m/>
    <s v="b. Claridad del Contenido"/>
    <x v="4"/>
    <n v="3"/>
    <s v="SIN FECHA COMO TAL, SE ASIGNA LA INTERMEDIA DEL SEGUNDO SEMESTRE"/>
    <m/>
    <m/>
    <m/>
    <m/>
    <m/>
    <m/>
    <m/>
    <m/>
    <m/>
    <n v="1461"/>
    <s v="SI"/>
    <s v="1461 - CENTRO CORPORATIVO SERENA DEL MAR-Productos Asociados de PAYC (Informes, Control de presupuesto y Programación y actas)"/>
    <n v="3"/>
    <n v="3"/>
    <s v="SIN CECO"/>
    <n v="1461"/>
    <s v="INT"/>
    <s v="b. Claridad del Contenido-Productos Asociados de PAYC (Informes, Control de presupuesto y Programación y actas)"/>
    <x v="21"/>
  </r>
  <r>
    <n v="5327"/>
    <x v="146"/>
    <x v="16"/>
    <x v="1"/>
    <m/>
    <m/>
    <s v="c. Oportunidad en la entrega"/>
    <x v="4"/>
    <n v="3"/>
    <s v="SIN FECHA COMO TAL, SE ASIGNA LA INTERMEDIA DEL SEGUNDO SEMESTRE"/>
    <m/>
    <m/>
    <m/>
    <m/>
    <m/>
    <m/>
    <m/>
    <m/>
    <m/>
    <n v="1461"/>
    <s v="SI"/>
    <s v="1461 - CENTRO CORPORATIVO SERENA DEL MAR-Productos Asociados de PAYC (Informes, Control de presupuesto y Programación y actas)"/>
    <n v="3"/>
    <n v="3"/>
    <s v="SIN CECO"/>
    <n v="1461"/>
    <s v="INT"/>
    <s v="c. Oportunidad en la entrega-Productos Asociados de PAYC (Informes, Control de presupuesto y Programación y actas)"/>
    <x v="22"/>
  </r>
  <r>
    <n v="5328"/>
    <x v="146"/>
    <x v="16"/>
    <x v="1"/>
    <m/>
    <m/>
    <s v="d. Precisión de la información"/>
    <x v="4"/>
    <n v="3"/>
    <s v="SIN FECHA COMO TAL, SE ASIGNA LA INTERMEDIA DEL SEGUNDO SEMESTRE"/>
    <m/>
    <m/>
    <m/>
    <m/>
    <m/>
    <m/>
    <m/>
    <m/>
    <m/>
    <n v="1461"/>
    <s v="SI"/>
    <s v="1461 - CENTRO CORPORATIVO SERENA DEL MAR-Productos Asociados de PAYC (Informes, Control de presupuesto y Programación y actas)"/>
    <n v="3"/>
    <n v="3"/>
    <s v="SIN CECO"/>
    <n v="1461"/>
    <s v="INT"/>
    <s v="d. Precisión de la información-Productos Asociados de PAYC (Informes, Control de presupuesto y Programación y actas)"/>
    <x v="23"/>
  </r>
  <r>
    <n v="5329"/>
    <x v="146"/>
    <x v="16"/>
    <x v="1"/>
    <m/>
    <m/>
    <s v="e. Diagramación"/>
    <x v="4"/>
    <n v="3"/>
    <s v="SIN FECHA COMO TAL, SE ASIGNA LA INTERMEDIA DEL SEGUNDO SEMESTRE"/>
    <m/>
    <m/>
    <m/>
    <m/>
    <m/>
    <m/>
    <m/>
    <m/>
    <m/>
    <n v="1461"/>
    <s v="SI"/>
    <s v="1461 - CENTRO CORPORATIVO SERENA DEL MAR-Productos Asociados de PAYC (Informes, Control de presupuesto y Programación y actas)"/>
    <n v="3"/>
    <n v="3"/>
    <s v="SIN CECO"/>
    <n v="1461"/>
    <s v="INT"/>
    <s v="e. Diagramación-Productos Asociados de PAYC (Informes, Control de presupuesto y Programación y actas)"/>
    <x v="24"/>
  </r>
  <r>
    <n v="5330"/>
    <x v="146"/>
    <x v="16"/>
    <x v="1"/>
    <m/>
    <m/>
    <s v="a. Cumplimiento"/>
    <x v="5"/>
    <n v="3"/>
    <s v="SIN FECHA COMO TAL, SE ASIGNA LA INTERMEDIA DEL SEGUNDO SEMESTRE"/>
    <m/>
    <m/>
    <m/>
    <m/>
    <m/>
    <m/>
    <m/>
    <m/>
    <m/>
    <n v="1461"/>
    <s v="SI"/>
    <s v="1461 - CENTRO CORPORATIVO SERENA DEL MAR-Compromisos Pactados"/>
    <n v="3"/>
    <n v="3"/>
    <s v="SIN CECO"/>
    <n v="1461"/>
    <s v="INT"/>
    <s v="a. Cumplimiento-Compromisos Pactados"/>
    <x v="25"/>
  </r>
  <r>
    <n v="5331"/>
    <x v="146"/>
    <x v="16"/>
    <x v="1"/>
    <m/>
    <m/>
    <s v="b. Satisface expectativas"/>
    <x v="5"/>
    <n v="3"/>
    <s v="SIN FECHA COMO TAL, SE ASIGNA LA INTERMEDIA DEL SEGUNDO SEMESTRE"/>
    <m/>
    <m/>
    <m/>
    <m/>
    <m/>
    <m/>
    <m/>
    <m/>
    <m/>
    <n v="1461"/>
    <s v="SI"/>
    <s v="1461 - CENTRO CORPORATIVO SERENA DEL MAR-Compromisos Pactados"/>
    <n v="3"/>
    <n v="3"/>
    <s v="SIN CECO"/>
    <n v="1461"/>
    <s v="INT"/>
    <s v="b. Satisface expectativas-Compromisos Pactados"/>
    <x v="26"/>
  </r>
  <r>
    <n v="5332"/>
    <x v="146"/>
    <x v="16"/>
    <x v="1"/>
    <m/>
    <m/>
    <s v="c. Calidad de la Información suministrada"/>
    <x v="5"/>
    <n v="3"/>
    <s v="SIN FECHA COMO TAL, SE ASIGNA LA INTERMEDIA DEL SEGUNDO SEMESTRE"/>
    <m/>
    <m/>
    <m/>
    <m/>
    <m/>
    <m/>
    <m/>
    <m/>
    <m/>
    <n v="1461"/>
    <s v="SI"/>
    <s v="1461 - CENTRO CORPORATIVO SERENA DEL MAR-Compromisos Pactados"/>
    <n v="3"/>
    <n v="3"/>
    <s v="SIN CECO"/>
    <n v="1461"/>
    <s v="INT"/>
    <s v="c. Calidad de la Información suministrada-Compromisos Pactados"/>
    <x v="27"/>
  </r>
  <r>
    <n v="5333"/>
    <x v="146"/>
    <x v="16"/>
    <x v="1"/>
    <m/>
    <m/>
    <s v="d. Disposición del personal de PAYC a las solicitudes del cliente"/>
    <x v="5"/>
    <n v="4"/>
    <s v="SIN FECHA COMO TAL, SE ASIGNA LA INTERMEDIA DEL SEGUNDO SEMESTRE"/>
    <m/>
    <m/>
    <m/>
    <m/>
    <m/>
    <m/>
    <m/>
    <m/>
    <m/>
    <n v="1461"/>
    <s v="SI"/>
    <s v="1461 - CENTRO CORPORATIVO SERENA DEL MAR-Compromisos Pactados"/>
    <n v="4"/>
    <n v="4"/>
    <s v="SIN CECO"/>
    <n v="1461"/>
    <s v="INT"/>
    <s v="d. Disposición del personal de PAYC a las solicitudes del cliente-Compromisos Pactados"/>
    <x v="28"/>
  </r>
  <r>
    <n v="5334"/>
    <x v="146"/>
    <x v="16"/>
    <x v="1"/>
    <m/>
    <m/>
    <s v="e. Coherencia entre lo solicitado y lo entregado"/>
    <x v="5"/>
    <n v="4"/>
    <s v="SIN FECHA COMO TAL, SE ASIGNA LA INTERMEDIA DEL SEGUNDO SEMESTRE"/>
    <m/>
    <m/>
    <m/>
    <m/>
    <m/>
    <m/>
    <m/>
    <m/>
    <m/>
    <n v="1461"/>
    <s v="SI"/>
    <s v="1461 - CENTRO CORPORATIVO SERENA DEL MAR-Compromisos Pactados"/>
    <n v="4"/>
    <n v="4"/>
    <s v="SIN CECO"/>
    <n v="1461"/>
    <s v="INT"/>
    <s v="e. Coherencia entre lo solicitado y lo entregado-Compromisos Pactados"/>
    <x v="29"/>
  </r>
  <r>
    <n v="5335"/>
    <x v="146"/>
    <x v="16"/>
    <x v="1"/>
    <m/>
    <m/>
    <s v="Grado de Satisfacción con el Servicio Prestado"/>
    <x v="6"/>
    <n v="4"/>
    <s v="SIN FECHA COMO TAL, SE ASIGNA LA INTERMEDIA DEL SEGUNDO SEMESTRE"/>
    <m/>
    <m/>
    <m/>
    <m/>
    <m/>
    <m/>
    <m/>
    <m/>
    <m/>
    <n v="1461"/>
    <s v="SI"/>
    <s v="1461 - CENTRO CORPORATIVO SERENA DEL MAR-Grado de Satisfacción con el Servicio Prestado"/>
    <n v="4"/>
    <n v="4"/>
    <s v="SIN CECO"/>
    <n v="1461"/>
    <s v="INT"/>
    <s v="Grado de Satisfacción con el Servicio Prestado-Grado de Satisfacción con el Servicio Prestado"/>
    <x v="30"/>
  </r>
  <r>
    <n v="5336"/>
    <x v="146"/>
    <x v="16"/>
    <x v="1"/>
    <m/>
    <m/>
    <s v="Posibilidad de Volver a Contratar con PAYC"/>
    <x v="7"/>
    <n v="4"/>
    <s v="SIN FECHA COMO TAL, SE ASIGNA LA INTERMEDIA DEL SEGUNDO SEMESTRE"/>
    <m/>
    <m/>
    <m/>
    <m/>
    <m/>
    <m/>
    <m/>
    <m/>
    <m/>
    <n v="1461"/>
    <s v="SI"/>
    <s v="1461 - CENTRO CORPORATIVO SERENA DEL MAR-Posibilidad de Volver a Contratar con PAYC"/>
    <n v="4"/>
    <n v="4"/>
    <s v="SIN CECO"/>
    <n v="1461"/>
    <s v="INT"/>
    <s v="Posibilidad de Volver a Contratar con PAYC-Posibilidad de Volver a Contratar con PAYC"/>
    <x v="31"/>
  </r>
  <r>
    <n v="5337"/>
    <x v="146"/>
    <x v="16"/>
    <x v="1"/>
    <m/>
    <m/>
    <s v="Principales fortalezas en el servicio que presta PAYC"/>
    <x v="8"/>
    <s v="-"/>
    <s v="SIN FECHA COMO TAL, SE ASIGNA LA INTERMEDIA DEL SEGUNDO SEMESTRE"/>
    <m/>
    <m/>
    <m/>
    <m/>
    <m/>
    <m/>
    <m/>
    <m/>
    <m/>
    <n v="1461"/>
    <s v="SI"/>
    <s v="1461 - CENTRO CORPORATIVO SERENA DEL MAR-Fortalezas PAYC"/>
    <s v="-"/>
    <n v="0"/>
    <s v="SIN CECO"/>
    <n v="1461"/>
    <s v="INT"/>
    <s v="Principales fortalezas en el servicio que presta PAYC-Fortalezas PAYC"/>
    <x v="32"/>
  </r>
  <r>
    <n v="5338"/>
    <x v="146"/>
    <x v="16"/>
    <x v="1"/>
    <m/>
    <m/>
    <s v="Principales debilidades en el servicio que presta PAYC"/>
    <x v="9"/>
    <s v="-"/>
    <s v="SIN FECHA COMO TAL, SE ASIGNA LA INTERMEDIA DEL SEGUNDO SEMESTRE"/>
    <m/>
    <m/>
    <m/>
    <m/>
    <m/>
    <m/>
    <m/>
    <m/>
    <m/>
    <n v="1461"/>
    <s v="SI"/>
    <s v="1461 - CENTRO CORPORATIVO SERENA DEL MAR-Debilidades PAYC"/>
    <s v="-"/>
    <n v="0"/>
    <s v="SIN CECO"/>
    <n v="1461"/>
    <s v="INT"/>
    <s v="Principales debilidades en el servicio que presta PAYC-Debilidades PAYC"/>
    <x v="33"/>
  </r>
  <r>
    <n v="5339"/>
    <x v="147"/>
    <x v="16"/>
    <x v="1"/>
    <m/>
    <m/>
    <s v="a. Conocimiento específico de temas aplicables al proyecto"/>
    <x v="0"/>
    <n v="5"/>
    <s v="SIN FECHA COMO TAL, SE ASIGNA LA INTERMEDIA DEL SEGUNDO SEMESTRE"/>
    <m/>
    <m/>
    <m/>
    <m/>
    <m/>
    <m/>
    <m/>
    <m/>
    <m/>
    <n v="1589"/>
    <s v="SI"/>
    <s v="1589 - ELEMENTO-Soporte Técnico"/>
    <n v="5"/>
    <n v="5"/>
    <s v="SIN CECO"/>
    <n v="1589"/>
    <s v="INT"/>
    <s v="a. Conocimiento específico de temas aplicables al proyecto-Soporte Técnico"/>
    <x v="0"/>
  </r>
  <r>
    <n v="5340"/>
    <x v="147"/>
    <x v="16"/>
    <x v="1"/>
    <m/>
    <m/>
    <s v="b. Idoneidad y Calidad del soporte"/>
    <x v="0"/>
    <n v="5"/>
    <s v="SIN FECHA COMO TAL, SE ASIGNA LA INTERMEDIA DEL SEGUNDO SEMESTRE"/>
    <m/>
    <m/>
    <m/>
    <m/>
    <m/>
    <m/>
    <m/>
    <m/>
    <m/>
    <n v="1589"/>
    <s v="SI"/>
    <s v="1589 - ELEMENTO-Soporte Técnico"/>
    <n v="5"/>
    <n v="5"/>
    <s v="SIN CECO"/>
    <n v="1589"/>
    <s v="INT"/>
    <s v="b. Idoneidad y Calidad del soporte-Soporte Técnico"/>
    <x v="1"/>
  </r>
  <r>
    <n v="5341"/>
    <x v="147"/>
    <x v="16"/>
    <x v="1"/>
    <m/>
    <m/>
    <s v="c. Cumplimiento de especificaciones técnicas de construcción"/>
    <x v="0"/>
    <n v="5"/>
    <s v="SIN FECHA COMO TAL, SE ASIGNA LA INTERMEDIA DEL SEGUNDO SEMESTRE"/>
    <m/>
    <m/>
    <m/>
    <m/>
    <m/>
    <m/>
    <m/>
    <m/>
    <m/>
    <n v="1589"/>
    <s v="SI"/>
    <s v="1589 - ELEMENTO-Soporte Técnico"/>
    <n v="5"/>
    <n v="5"/>
    <s v="SIN CECO"/>
    <n v="1589"/>
    <s v="INT"/>
    <s v="c. Cumplimiento de especificaciones técnicas de construcción-Soporte Técnico"/>
    <x v="2"/>
  </r>
  <r>
    <n v="5342"/>
    <x v="147"/>
    <x v="16"/>
    <x v="1"/>
    <m/>
    <m/>
    <s v="d. Confiabilidad de los conceptos aplicados"/>
    <x v="0"/>
    <n v="5"/>
    <s v="SIN FECHA COMO TAL, SE ASIGNA LA INTERMEDIA DEL SEGUNDO SEMESTRE"/>
    <m/>
    <m/>
    <m/>
    <m/>
    <m/>
    <m/>
    <m/>
    <m/>
    <m/>
    <n v="1589"/>
    <s v="SI"/>
    <s v="1589 - ELEMENTO-Soporte Técnico"/>
    <n v="5"/>
    <n v="5"/>
    <s v="SIN CECO"/>
    <n v="1589"/>
    <s v="INT"/>
    <s v="d. Confiabilidad de los conceptos aplicados-Soporte Técnico"/>
    <x v="3"/>
  </r>
  <r>
    <n v="5343"/>
    <x v="147"/>
    <x v="16"/>
    <x v="1"/>
    <m/>
    <m/>
    <s v="e. Oportunidad en entrega de información o requerimientos"/>
    <x v="0"/>
    <n v="5"/>
    <s v="SIN FECHA COMO TAL, SE ASIGNA LA INTERMEDIA DEL SEGUNDO SEMESTRE"/>
    <m/>
    <m/>
    <m/>
    <m/>
    <m/>
    <m/>
    <m/>
    <m/>
    <m/>
    <n v="1589"/>
    <s v="SI"/>
    <s v="1589 - ELEMENTO-Soporte Técnico"/>
    <n v="5"/>
    <n v="5"/>
    <s v="SIN CECO"/>
    <n v="1589"/>
    <s v="INT"/>
    <s v="e. Oportunidad en entrega de información o requerimientos-Soporte Técnico"/>
    <x v="4"/>
  </r>
  <r>
    <n v="5344"/>
    <x v="147"/>
    <x v="16"/>
    <x v="1"/>
    <m/>
    <m/>
    <s v="a. Oportunidad de la gestión en obra"/>
    <x v="1"/>
    <s v="N/A"/>
    <s v="SIN FECHA COMO TAL, SE ASIGNA LA INTERMEDIA DEL SEGUNDO SEMESTRE"/>
    <m/>
    <m/>
    <m/>
    <m/>
    <m/>
    <m/>
    <m/>
    <m/>
    <m/>
    <n v="1589"/>
    <s v="SI"/>
    <s v="1589 - ELEMENTO-Soporte Administrativo"/>
    <s v="N/A"/>
    <n v="0"/>
    <s v="SIN CECO"/>
    <n v="1589"/>
    <s v="INT"/>
    <s v="a. Oportunidad de la gestión en obra-Soporte Administrativo"/>
    <x v="5"/>
  </r>
  <r>
    <n v="5345"/>
    <x v="147"/>
    <x v="16"/>
    <x v="1"/>
    <m/>
    <m/>
    <s v="b. Manejo administrativo del proyecto"/>
    <x v="1"/>
    <s v="N/A"/>
    <s v="SIN FECHA COMO TAL, SE ASIGNA LA INTERMEDIA DEL SEGUNDO SEMESTRE"/>
    <m/>
    <m/>
    <m/>
    <m/>
    <m/>
    <m/>
    <m/>
    <m/>
    <m/>
    <n v="1589"/>
    <s v="SI"/>
    <s v="1589 - ELEMENTO-Soporte Administrativo"/>
    <s v="N/A"/>
    <n v="0"/>
    <s v="SIN CECO"/>
    <n v="1589"/>
    <s v="INT"/>
    <s v="b. Manejo administrativo del proyecto-Soporte Administrativo"/>
    <x v="6"/>
  </r>
  <r>
    <n v="5346"/>
    <x v="147"/>
    <x v="16"/>
    <x v="1"/>
    <m/>
    <m/>
    <s v="c. Información clara y veraz sobre la administración de proyecto"/>
    <x v="1"/>
    <s v="N/A"/>
    <s v="SIN FECHA COMO TAL, SE ASIGNA LA INTERMEDIA DEL SEGUNDO SEMESTRE"/>
    <m/>
    <m/>
    <m/>
    <m/>
    <m/>
    <m/>
    <m/>
    <m/>
    <m/>
    <n v="1589"/>
    <s v="SI"/>
    <s v="1589 - ELEMENTO-Soporte Administrativo"/>
    <s v="N/A"/>
    <n v="0"/>
    <s v="SIN CECO"/>
    <n v="1589"/>
    <s v="INT"/>
    <s v="c. Información clara y veraz sobre la administración de proyecto-Soporte Administrativo"/>
    <x v="7"/>
  </r>
  <r>
    <n v="5347"/>
    <x v="147"/>
    <x v="16"/>
    <x v="1"/>
    <m/>
    <m/>
    <s v="d. Cumplimientos con expectativas del cliente"/>
    <x v="1"/>
    <s v="N/A"/>
    <s v="SIN FECHA COMO TAL, SE ASIGNA LA INTERMEDIA DEL SEGUNDO SEMESTRE"/>
    <m/>
    <m/>
    <m/>
    <m/>
    <m/>
    <m/>
    <m/>
    <m/>
    <m/>
    <n v="1589"/>
    <s v="SI"/>
    <s v="1589 - ELEMENTO-Soporte Administrativo"/>
    <s v="N/A"/>
    <n v="0"/>
    <s v="SIN CECO"/>
    <n v="1589"/>
    <s v="INT"/>
    <s v="d. Cumplimientos con expectativas del cliente-Soporte Administrativo"/>
    <x v="8"/>
  </r>
  <r>
    <n v="5348"/>
    <x v="147"/>
    <x v="16"/>
    <x v="1"/>
    <m/>
    <m/>
    <s v="e. Control de presupuesto"/>
    <x v="1"/>
    <s v="N/A"/>
    <s v="SIN FECHA COMO TAL, SE ASIGNA LA INTERMEDIA DEL SEGUNDO SEMESTRE"/>
    <m/>
    <m/>
    <m/>
    <m/>
    <m/>
    <m/>
    <m/>
    <m/>
    <m/>
    <n v="1589"/>
    <s v="SI"/>
    <s v="1589 - ELEMENTO-Soporte Administrativo"/>
    <s v="N/A"/>
    <n v="0"/>
    <s v="SIN CECO"/>
    <n v="1589"/>
    <s v="INT"/>
    <s v="e. Control de presupuesto-Soporte Administrativo"/>
    <x v="9"/>
  </r>
  <r>
    <n v="5349"/>
    <x v="147"/>
    <x v="16"/>
    <x v="1"/>
    <m/>
    <m/>
    <s v="a. Apoyo y presencia en el proyecto"/>
    <x v="2"/>
    <n v="5"/>
    <s v="SIN FECHA COMO TAL, SE ASIGNA LA INTERMEDIA DEL SEGUNDO SEMESTRE"/>
    <m/>
    <m/>
    <m/>
    <m/>
    <m/>
    <m/>
    <m/>
    <m/>
    <m/>
    <n v="1589"/>
    <s v="SI"/>
    <s v="1589 - ELEMENTO-Soporte Directivo (Coordinador y Gerencia)"/>
    <n v="5"/>
    <n v="5"/>
    <s v="SIN CECO"/>
    <n v="1589"/>
    <s v="INT"/>
    <s v="a. Apoyo y presencia en el proyecto-Soporte Directivo (Coordinador y Gerencia)"/>
    <x v="10"/>
  </r>
  <r>
    <n v="5350"/>
    <x v="147"/>
    <x v="16"/>
    <x v="1"/>
    <m/>
    <m/>
    <s v="b. Conocimiento del proyecto"/>
    <x v="2"/>
    <n v="5"/>
    <s v="SIN FECHA COMO TAL, SE ASIGNA LA INTERMEDIA DEL SEGUNDO SEMESTRE"/>
    <m/>
    <m/>
    <m/>
    <m/>
    <m/>
    <m/>
    <m/>
    <m/>
    <m/>
    <n v="1589"/>
    <s v="SI"/>
    <s v="1589 - ELEMENTO-Soporte Directivo (Coordinador y Gerencia)"/>
    <n v="5"/>
    <n v="5"/>
    <s v="SIN CECO"/>
    <n v="1589"/>
    <s v="INT"/>
    <s v="b. Conocimiento del proyecto-Soporte Directivo (Coordinador y Gerencia)"/>
    <x v="11"/>
  </r>
  <r>
    <n v="5351"/>
    <x v="147"/>
    <x v="16"/>
    <x v="1"/>
    <m/>
    <m/>
    <s v="c. Planteamiento de soluciones y manejo de conflictos"/>
    <x v="2"/>
    <n v="5"/>
    <s v="SIN FECHA COMO TAL, SE ASIGNA LA INTERMEDIA DEL SEGUNDO SEMESTRE"/>
    <m/>
    <m/>
    <m/>
    <m/>
    <m/>
    <m/>
    <m/>
    <m/>
    <m/>
    <n v="1589"/>
    <s v="SI"/>
    <s v="1589 - ELEMENTO-Soporte Directivo (Coordinador y Gerencia)"/>
    <n v="5"/>
    <n v="5"/>
    <s v="SIN CECO"/>
    <n v="1589"/>
    <s v="INT"/>
    <s v="c. Planteamiento de soluciones y manejo de conflictos-Soporte Directivo (Coordinador y Gerencia)"/>
    <x v="12"/>
  </r>
  <r>
    <n v="5352"/>
    <x v="147"/>
    <x v="16"/>
    <x v="1"/>
    <m/>
    <m/>
    <s v="d. Cumplimiento de compromisos"/>
    <x v="2"/>
    <n v="5"/>
    <s v="SIN FECHA COMO TAL, SE ASIGNA LA INTERMEDIA DEL SEGUNDO SEMESTRE"/>
    <m/>
    <m/>
    <m/>
    <m/>
    <m/>
    <m/>
    <m/>
    <m/>
    <m/>
    <n v="1589"/>
    <s v="SI"/>
    <s v="1589 - ELEMENTO-Soporte Directivo (Coordinador y Gerencia)"/>
    <n v="5"/>
    <n v="5"/>
    <s v="SIN CECO"/>
    <n v="1589"/>
    <s v="INT"/>
    <s v="d. Cumplimiento de compromisos-Soporte Directivo (Coordinador y Gerencia)"/>
    <x v="13"/>
  </r>
  <r>
    <n v="5353"/>
    <x v="147"/>
    <x v="16"/>
    <x v="1"/>
    <m/>
    <m/>
    <s v="e. Manejo del cliente"/>
    <x v="2"/>
    <n v="5"/>
    <s v="SIN FECHA COMO TAL, SE ASIGNA LA INTERMEDIA DEL SEGUNDO SEMESTRE"/>
    <m/>
    <m/>
    <m/>
    <m/>
    <m/>
    <m/>
    <m/>
    <m/>
    <m/>
    <n v="1589"/>
    <s v="SI"/>
    <s v="1589 - ELEMENTO-Soporte Directivo (Coordinador y Gerencia)"/>
    <n v="5"/>
    <n v="5"/>
    <s v="SIN CECO"/>
    <n v="1589"/>
    <s v="INT"/>
    <s v="e. Manejo del cliente-Soporte Directivo (Coordinador y Gerencia)"/>
    <x v="14"/>
  </r>
  <r>
    <n v="5354"/>
    <x v="147"/>
    <x v="16"/>
    <x v="1"/>
    <m/>
    <m/>
    <s v="a. Idoneidad del personal"/>
    <x v="3"/>
    <n v="5"/>
    <s v="SIN FECHA COMO TAL, SE ASIGNA LA INTERMEDIA DEL SEGUNDO SEMESTRE"/>
    <m/>
    <m/>
    <m/>
    <m/>
    <m/>
    <m/>
    <m/>
    <m/>
    <m/>
    <n v="1589"/>
    <s v="SI"/>
    <s v="1589 - ELEMENTO-Personal que presta el servicio en obra"/>
    <n v="5"/>
    <n v="5"/>
    <s v="SIN CECO"/>
    <n v="1589"/>
    <s v="INT"/>
    <s v="a. Idoneidad del personal-Personal que presta el servicio en obra"/>
    <x v="15"/>
  </r>
  <r>
    <n v="5355"/>
    <x v="147"/>
    <x v="16"/>
    <x v="1"/>
    <m/>
    <m/>
    <s v="b. Oportuna atención al cliente"/>
    <x v="3"/>
    <n v="5"/>
    <s v="SIN FECHA COMO TAL, SE ASIGNA LA INTERMEDIA DEL SEGUNDO SEMESTRE"/>
    <m/>
    <m/>
    <m/>
    <m/>
    <m/>
    <m/>
    <m/>
    <m/>
    <m/>
    <n v="1589"/>
    <s v="SI"/>
    <s v="1589 - ELEMENTO-Personal que presta el servicio en obra"/>
    <n v="5"/>
    <n v="5"/>
    <s v="SIN CECO"/>
    <n v="1589"/>
    <s v="INT"/>
    <s v="b. Oportuna atención al cliente-Personal que presta el servicio en obra"/>
    <x v="16"/>
  </r>
  <r>
    <n v="5356"/>
    <x v="147"/>
    <x v="16"/>
    <x v="1"/>
    <m/>
    <m/>
    <s v="c. Compromiso con el proyecto"/>
    <x v="3"/>
    <n v="5"/>
    <s v="SIN FECHA COMO TAL, SE ASIGNA LA INTERMEDIA DEL SEGUNDO SEMESTRE"/>
    <m/>
    <m/>
    <m/>
    <m/>
    <m/>
    <m/>
    <m/>
    <m/>
    <m/>
    <n v="1589"/>
    <s v="SI"/>
    <s v="1589 - ELEMENTO-Personal que presta el servicio en obra"/>
    <n v="5"/>
    <n v="5"/>
    <s v="SIN CECO"/>
    <n v="1589"/>
    <s v="INT"/>
    <s v="c. Compromiso con el proyecto-Personal que presta el servicio en obra"/>
    <x v="17"/>
  </r>
  <r>
    <n v="5357"/>
    <x v="147"/>
    <x v="16"/>
    <x v="1"/>
    <m/>
    <m/>
    <s v="d. Cumplimiento de compromisos"/>
    <x v="3"/>
    <n v="5"/>
    <s v="SIN FECHA COMO TAL, SE ASIGNA LA INTERMEDIA DEL SEGUNDO SEMESTRE"/>
    <m/>
    <m/>
    <m/>
    <m/>
    <m/>
    <m/>
    <m/>
    <m/>
    <m/>
    <n v="1589"/>
    <s v="SI"/>
    <s v="1589 - ELEMENTO-Personal que presta el servicio en obra"/>
    <n v="5"/>
    <n v="5"/>
    <s v="SIN CECO"/>
    <n v="1589"/>
    <s v="INT"/>
    <s v="d. Cumplimiento de compromisos-Personal que presta el servicio en obra"/>
    <x v="18"/>
  </r>
  <r>
    <n v="5358"/>
    <x v="147"/>
    <x v="16"/>
    <x v="1"/>
    <m/>
    <m/>
    <s v="e. Proactividad en desarrollo de funciones"/>
    <x v="3"/>
    <n v="5"/>
    <s v="SIN FECHA COMO TAL, SE ASIGNA LA INTERMEDIA DEL SEGUNDO SEMESTRE"/>
    <m/>
    <m/>
    <m/>
    <m/>
    <m/>
    <m/>
    <m/>
    <m/>
    <m/>
    <n v="1589"/>
    <s v="SI"/>
    <s v="1589 - ELEMENTO-Personal que presta el servicio en obra"/>
    <n v="5"/>
    <n v="5"/>
    <s v="SIN CECO"/>
    <n v="1589"/>
    <s v="INT"/>
    <s v="e. Proactividad en desarrollo de funciones-Personal que presta el servicio en obra"/>
    <x v="19"/>
  </r>
  <r>
    <n v="5359"/>
    <x v="147"/>
    <x v="16"/>
    <x v="1"/>
    <m/>
    <m/>
    <s v="a. Calidad del Contenido"/>
    <x v="4"/>
    <n v="5"/>
    <s v="SIN FECHA COMO TAL, SE ASIGNA LA INTERMEDIA DEL SEGUNDO SEMESTRE"/>
    <m/>
    <m/>
    <m/>
    <m/>
    <m/>
    <m/>
    <m/>
    <m/>
    <m/>
    <n v="1589"/>
    <s v="SI"/>
    <s v="1589 - ELEMENTO-Productos Asociados de PAYC (Informes, Control de presupuesto y Programación y actas)"/>
    <n v="5"/>
    <n v="5"/>
    <s v="SIN CECO"/>
    <n v="1589"/>
    <s v="INT"/>
    <s v="a. Calidad del Contenido-Productos Asociados de PAYC (Informes, Control de presupuesto y Programación y actas)"/>
    <x v="20"/>
  </r>
  <r>
    <n v="5360"/>
    <x v="147"/>
    <x v="16"/>
    <x v="1"/>
    <m/>
    <m/>
    <s v="b. Claridad del Contenido"/>
    <x v="4"/>
    <n v="5"/>
    <s v="SIN FECHA COMO TAL, SE ASIGNA LA INTERMEDIA DEL SEGUNDO SEMESTRE"/>
    <m/>
    <m/>
    <m/>
    <m/>
    <m/>
    <m/>
    <m/>
    <m/>
    <m/>
    <n v="1589"/>
    <s v="SI"/>
    <s v="1589 - ELEMENTO-Productos Asociados de PAYC (Informes, Control de presupuesto y Programación y actas)"/>
    <n v="5"/>
    <n v="5"/>
    <s v="SIN CECO"/>
    <n v="1589"/>
    <s v="INT"/>
    <s v="b. Claridad del Contenido-Productos Asociados de PAYC (Informes, Control de presupuesto y Programación y actas)"/>
    <x v="21"/>
  </r>
  <r>
    <n v="5361"/>
    <x v="147"/>
    <x v="16"/>
    <x v="1"/>
    <m/>
    <m/>
    <s v="c. Oportunidad en la entrega"/>
    <x v="4"/>
    <n v="5"/>
    <s v="SIN FECHA COMO TAL, SE ASIGNA LA INTERMEDIA DEL SEGUNDO SEMESTRE"/>
    <m/>
    <m/>
    <m/>
    <m/>
    <m/>
    <m/>
    <m/>
    <m/>
    <m/>
    <n v="1589"/>
    <s v="SI"/>
    <s v="1589 - ELEMENTO-Productos Asociados de PAYC (Informes, Control de presupuesto y Programación y actas)"/>
    <n v="5"/>
    <n v="5"/>
    <s v="SIN CECO"/>
    <n v="1589"/>
    <s v="INT"/>
    <s v="c. Oportunidad en la entrega-Productos Asociados de PAYC (Informes, Control de presupuesto y Programación y actas)"/>
    <x v="22"/>
  </r>
  <r>
    <n v="5362"/>
    <x v="147"/>
    <x v="16"/>
    <x v="1"/>
    <m/>
    <m/>
    <s v="d. Precisión de la información"/>
    <x v="4"/>
    <n v="5"/>
    <s v="SIN FECHA COMO TAL, SE ASIGNA LA INTERMEDIA DEL SEGUNDO SEMESTRE"/>
    <m/>
    <m/>
    <m/>
    <m/>
    <m/>
    <m/>
    <m/>
    <m/>
    <m/>
    <n v="1589"/>
    <s v="SI"/>
    <s v="1589 - ELEMENTO-Productos Asociados de PAYC (Informes, Control de presupuesto y Programación y actas)"/>
    <n v="5"/>
    <n v="5"/>
    <s v="SIN CECO"/>
    <n v="1589"/>
    <s v="INT"/>
    <s v="d. Precisión de la información-Productos Asociados de PAYC (Informes, Control de presupuesto y Programación y actas)"/>
    <x v="23"/>
  </r>
  <r>
    <n v="5363"/>
    <x v="147"/>
    <x v="16"/>
    <x v="1"/>
    <m/>
    <m/>
    <s v="e. Diagramación"/>
    <x v="4"/>
    <n v="4"/>
    <s v="SIN FECHA COMO TAL, SE ASIGNA LA INTERMEDIA DEL SEGUNDO SEMESTRE"/>
    <m/>
    <m/>
    <m/>
    <m/>
    <m/>
    <m/>
    <m/>
    <m/>
    <m/>
    <n v="1589"/>
    <s v="SI"/>
    <s v="1589 - ELEMENTO-Productos Asociados de PAYC (Informes, Control de presupuesto y Programación y actas)"/>
    <n v="4"/>
    <n v="4"/>
    <s v="SIN CECO"/>
    <n v="1589"/>
    <s v="INT"/>
    <s v="e. Diagramación-Productos Asociados de PAYC (Informes, Control de presupuesto y Programación y actas)"/>
    <x v="24"/>
  </r>
  <r>
    <n v="5364"/>
    <x v="147"/>
    <x v="16"/>
    <x v="1"/>
    <m/>
    <m/>
    <s v="a. Cumplimiento"/>
    <x v="5"/>
    <n v="5"/>
    <s v="SIN FECHA COMO TAL, SE ASIGNA LA INTERMEDIA DEL SEGUNDO SEMESTRE"/>
    <m/>
    <m/>
    <m/>
    <m/>
    <m/>
    <m/>
    <m/>
    <m/>
    <m/>
    <n v="1589"/>
    <s v="SI"/>
    <s v="1589 - ELEMENTO-Compromisos Pactados"/>
    <n v="5"/>
    <n v="5"/>
    <s v="SIN CECO"/>
    <n v="1589"/>
    <s v="INT"/>
    <s v="a. Cumplimiento-Compromisos Pactados"/>
    <x v="25"/>
  </r>
  <r>
    <n v="5365"/>
    <x v="147"/>
    <x v="16"/>
    <x v="1"/>
    <m/>
    <m/>
    <s v="b. Satisface expectativas"/>
    <x v="5"/>
    <n v="5"/>
    <s v="SIN FECHA COMO TAL, SE ASIGNA LA INTERMEDIA DEL SEGUNDO SEMESTRE"/>
    <m/>
    <m/>
    <m/>
    <m/>
    <m/>
    <m/>
    <m/>
    <m/>
    <m/>
    <n v="1589"/>
    <s v="SI"/>
    <s v="1589 - ELEMENTO-Compromisos Pactados"/>
    <n v="5"/>
    <n v="5"/>
    <s v="SIN CECO"/>
    <n v="1589"/>
    <s v="INT"/>
    <s v="b. Satisface expectativas-Compromisos Pactados"/>
    <x v="26"/>
  </r>
  <r>
    <n v="5366"/>
    <x v="147"/>
    <x v="16"/>
    <x v="1"/>
    <m/>
    <m/>
    <s v="c. Calidad de la Información suministrada"/>
    <x v="5"/>
    <n v="5"/>
    <s v="SIN FECHA COMO TAL, SE ASIGNA LA INTERMEDIA DEL SEGUNDO SEMESTRE"/>
    <m/>
    <m/>
    <m/>
    <m/>
    <m/>
    <m/>
    <m/>
    <m/>
    <m/>
    <n v="1589"/>
    <s v="SI"/>
    <s v="1589 - ELEMENTO-Compromisos Pactados"/>
    <n v="5"/>
    <n v="5"/>
    <s v="SIN CECO"/>
    <n v="1589"/>
    <s v="INT"/>
    <s v="c. Calidad de la Información suministrada-Compromisos Pactados"/>
    <x v="27"/>
  </r>
  <r>
    <n v="5367"/>
    <x v="147"/>
    <x v="16"/>
    <x v="1"/>
    <m/>
    <m/>
    <s v="d. Disposición del personal de PAYC a las solicitudes del cliente"/>
    <x v="5"/>
    <n v="5"/>
    <s v="SIN FECHA COMO TAL, SE ASIGNA LA INTERMEDIA DEL SEGUNDO SEMESTRE"/>
    <m/>
    <m/>
    <m/>
    <m/>
    <m/>
    <m/>
    <m/>
    <m/>
    <m/>
    <n v="1589"/>
    <s v="SI"/>
    <s v="1589 - ELEMENTO-Compromisos Pactados"/>
    <n v="5"/>
    <n v="5"/>
    <s v="SIN CECO"/>
    <n v="1589"/>
    <s v="INT"/>
    <s v="d. Disposición del personal de PAYC a las solicitudes del cliente-Compromisos Pactados"/>
    <x v="28"/>
  </r>
  <r>
    <n v="5368"/>
    <x v="147"/>
    <x v="16"/>
    <x v="1"/>
    <m/>
    <m/>
    <s v="e. Coherencia entre lo solicitado y lo entregado"/>
    <x v="5"/>
    <n v="5"/>
    <s v="SIN FECHA COMO TAL, SE ASIGNA LA INTERMEDIA DEL SEGUNDO SEMESTRE"/>
    <m/>
    <m/>
    <m/>
    <m/>
    <m/>
    <m/>
    <m/>
    <m/>
    <m/>
    <n v="1589"/>
    <s v="SI"/>
    <s v="1589 - ELEMENTO-Compromisos Pactados"/>
    <n v="5"/>
    <n v="5"/>
    <s v="SIN CECO"/>
    <n v="1589"/>
    <s v="INT"/>
    <s v="e. Coherencia entre lo solicitado y lo entregado-Compromisos Pactados"/>
    <x v="29"/>
  </r>
  <r>
    <n v="5369"/>
    <x v="147"/>
    <x v="16"/>
    <x v="1"/>
    <m/>
    <m/>
    <s v="Grado de Satisfacción con el Servicio Prestado"/>
    <x v="6"/>
    <n v="5"/>
    <s v="SIN FECHA COMO TAL, SE ASIGNA LA INTERMEDIA DEL SEGUNDO SEMESTRE"/>
    <m/>
    <m/>
    <m/>
    <m/>
    <m/>
    <m/>
    <m/>
    <m/>
    <m/>
    <n v="1589"/>
    <s v="SI"/>
    <s v="1589 - ELEMENTO-Grado de Satisfacción con el Servicio Prestado"/>
    <n v="5"/>
    <n v="5"/>
    <s v="SIN CECO"/>
    <n v="1589"/>
    <s v="INT"/>
    <s v="Grado de Satisfacción con el Servicio Prestado-Grado de Satisfacción con el Servicio Prestado"/>
    <x v="30"/>
  </r>
  <r>
    <n v="5370"/>
    <x v="147"/>
    <x v="16"/>
    <x v="1"/>
    <m/>
    <m/>
    <s v="Posibilidad de Volver a Contratar con PAYC"/>
    <x v="7"/>
    <n v="5"/>
    <s v="SIN FECHA COMO TAL, SE ASIGNA LA INTERMEDIA DEL SEGUNDO SEMESTRE"/>
    <m/>
    <m/>
    <m/>
    <m/>
    <m/>
    <m/>
    <m/>
    <m/>
    <m/>
    <n v="1589"/>
    <s v="SI"/>
    <s v="1589 - ELEMENTO-Posibilidad de Volver a Contratar con PAYC"/>
    <n v="5"/>
    <n v="5"/>
    <s v="SIN CECO"/>
    <n v="1589"/>
    <s v="INT"/>
    <s v="Posibilidad de Volver a Contratar con PAYC-Posibilidad de Volver a Contratar con PAYC"/>
    <x v="31"/>
  </r>
  <r>
    <n v="5371"/>
    <x v="147"/>
    <x v="16"/>
    <x v="1"/>
    <m/>
    <m/>
    <s v="Principales fortalezas en el servicio que presta PAYC"/>
    <x v="8"/>
    <s v="Conocimiento técnico del personal-"/>
    <s v="SIN FECHA COMO TAL, SE ASIGNA LA INTERMEDIA DEL SEGUNDO SEMESTRE"/>
    <s v="CONOCIMIENTO TÉCNICO"/>
    <m/>
    <m/>
    <m/>
    <m/>
    <m/>
    <m/>
    <m/>
    <m/>
    <n v="1589"/>
    <s v="SI"/>
    <s v="1589 - ELEMENTO-Fortalezas PAYC"/>
    <s v="Conocimiento técnico del personal-"/>
    <n v="0"/>
    <s v="SIN CECO"/>
    <n v="1589"/>
    <s v="INT"/>
    <s v="Principales fortalezas en el servicio que presta PAYC-Fortalezas PAYC"/>
    <x v="32"/>
  </r>
  <r>
    <n v="5372"/>
    <x v="147"/>
    <x v="16"/>
    <x v="1"/>
    <m/>
    <m/>
    <s v="Principales debilidades en el servicio que presta PAYC"/>
    <x v="9"/>
    <s v="-"/>
    <s v="SIN FECHA COMO TAL, SE ASIGNA LA INTERMEDIA DEL SEGUNDO SEMESTRE"/>
    <m/>
    <m/>
    <m/>
    <m/>
    <m/>
    <m/>
    <m/>
    <m/>
    <m/>
    <n v="1589"/>
    <s v="SI"/>
    <s v="1589 - ELEMENTO-Debilidades PAYC"/>
    <s v="-"/>
    <n v="0"/>
    <s v="SIN CECO"/>
    <n v="1589"/>
    <s v="INT"/>
    <s v="Principales debilidades en el servicio que presta PAYC-Debilidades PAYC"/>
    <x v="33"/>
  </r>
  <r>
    <n v="5373"/>
    <x v="148"/>
    <x v="16"/>
    <x v="1"/>
    <m/>
    <m/>
    <s v="a. Conocimiento específico de temas aplicables al proyecto"/>
    <x v="0"/>
    <n v="5"/>
    <s v="SIN FECHA COMO TAL, SE ASIGNA LA INTERMEDIA DEL SEGUNDO SEMESTRE"/>
    <m/>
    <m/>
    <m/>
    <m/>
    <m/>
    <m/>
    <m/>
    <m/>
    <m/>
    <n v="1590"/>
    <s v="SI"/>
    <s v="1590 - CITY U-Soporte Técnico"/>
    <n v="5"/>
    <n v="5"/>
    <s v="SIN CECO"/>
    <n v="1590"/>
    <s v="INT"/>
    <s v="a. Conocimiento específico de temas aplicables al proyecto-Soporte Técnico"/>
    <x v="0"/>
  </r>
  <r>
    <n v="5374"/>
    <x v="148"/>
    <x v="16"/>
    <x v="1"/>
    <m/>
    <m/>
    <s v="b. Idoneidad y Calidad del soporte"/>
    <x v="0"/>
    <n v="5"/>
    <s v="SIN FECHA COMO TAL, SE ASIGNA LA INTERMEDIA DEL SEGUNDO SEMESTRE"/>
    <m/>
    <m/>
    <m/>
    <m/>
    <m/>
    <m/>
    <m/>
    <m/>
    <m/>
    <n v="1590"/>
    <s v="SI"/>
    <s v="1590 - CITY U-Soporte Técnico"/>
    <n v="5"/>
    <n v="5"/>
    <s v="SIN CECO"/>
    <n v="1590"/>
    <s v="INT"/>
    <s v="b. Idoneidad y Calidad del soporte-Soporte Técnico"/>
    <x v="1"/>
  </r>
  <r>
    <n v="5375"/>
    <x v="148"/>
    <x v="16"/>
    <x v="1"/>
    <m/>
    <m/>
    <s v="c. Cumplimiento de especificaciones técnicas de construcción"/>
    <x v="0"/>
    <n v="5"/>
    <s v="SIN FECHA COMO TAL, SE ASIGNA LA INTERMEDIA DEL SEGUNDO SEMESTRE"/>
    <m/>
    <m/>
    <m/>
    <m/>
    <m/>
    <m/>
    <m/>
    <m/>
    <m/>
    <n v="1590"/>
    <s v="SI"/>
    <s v="1590 - CITY U-Soporte Técnico"/>
    <n v="5"/>
    <n v="5"/>
    <s v="SIN CECO"/>
    <n v="1590"/>
    <s v="INT"/>
    <s v="c. Cumplimiento de especificaciones técnicas de construcción-Soporte Técnico"/>
    <x v="2"/>
  </r>
  <r>
    <n v="5376"/>
    <x v="148"/>
    <x v="16"/>
    <x v="1"/>
    <m/>
    <m/>
    <s v="d. Confiabilidad de los conceptos aplicados"/>
    <x v="0"/>
    <n v="5"/>
    <s v="SIN FECHA COMO TAL, SE ASIGNA LA INTERMEDIA DEL SEGUNDO SEMESTRE"/>
    <m/>
    <m/>
    <m/>
    <m/>
    <m/>
    <m/>
    <m/>
    <m/>
    <m/>
    <n v="1590"/>
    <s v="SI"/>
    <s v="1590 - CITY U-Soporte Técnico"/>
    <n v="5"/>
    <n v="5"/>
    <s v="SIN CECO"/>
    <n v="1590"/>
    <s v="INT"/>
    <s v="d. Confiabilidad de los conceptos aplicados-Soporte Técnico"/>
    <x v="3"/>
  </r>
  <r>
    <n v="5377"/>
    <x v="148"/>
    <x v="16"/>
    <x v="1"/>
    <m/>
    <m/>
    <s v="e. Oportunidad en entrega de información o requerimientos"/>
    <x v="0"/>
    <n v="5"/>
    <s v="SIN FECHA COMO TAL, SE ASIGNA LA INTERMEDIA DEL SEGUNDO SEMESTRE"/>
    <m/>
    <m/>
    <m/>
    <m/>
    <m/>
    <m/>
    <m/>
    <m/>
    <m/>
    <n v="1590"/>
    <s v="SI"/>
    <s v="1590 - CITY U-Soporte Técnico"/>
    <n v="5"/>
    <n v="5"/>
    <s v="SIN CECO"/>
    <n v="1590"/>
    <s v="INT"/>
    <s v="e. Oportunidad en entrega de información o requerimientos-Soporte Técnico"/>
    <x v="4"/>
  </r>
  <r>
    <n v="5378"/>
    <x v="148"/>
    <x v="16"/>
    <x v="1"/>
    <m/>
    <m/>
    <s v="a. Oportunidad de la gestión en obra"/>
    <x v="1"/>
    <s v="N/A"/>
    <s v="SIN FECHA COMO TAL, SE ASIGNA LA INTERMEDIA DEL SEGUNDO SEMESTRE"/>
    <m/>
    <m/>
    <m/>
    <m/>
    <m/>
    <m/>
    <m/>
    <m/>
    <m/>
    <n v="1590"/>
    <s v="SI"/>
    <s v="1590 - CITY U-Soporte Administrativo"/>
    <s v="N/A"/>
    <n v="0"/>
    <s v="SIN CECO"/>
    <n v="1590"/>
    <s v="INT"/>
    <s v="a. Oportunidad de la gestión en obra-Soporte Administrativo"/>
    <x v="5"/>
  </r>
  <r>
    <n v="5379"/>
    <x v="148"/>
    <x v="16"/>
    <x v="1"/>
    <m/>
    <m/>
    <s v="b. Manejo administrativo del proyecto"/>
    <x v="1"/>
    <s v="N/A"/>
    <s v="SIN FECHA COMO TAL, SE ASIGNA LA INTERMEDIA DEL SEGUNDO SEMESTRE"/>
    <m/>
    <m/>
    <m/>
    <m/>
    <m/>
    <m/>
    <m/>
    <m/>
    <m/>
    <n v="1590"/>
    <s v="SI"/>
    <s v="1590 - CITY U-Soporte Administrativo"/>
    <s v="N/A"/>
    <n v="0"/>
    <s v="SIN CECO"/>
    <n v="1590"/>
    <s v="INT"/>
    <s v="b. Manejo administrativo del proyecto-Soporte Administrativo"/>
    <x v="6"/>
  </r>
  <r>
    <n v="5380"/>
    <x v="148"/>
    <x v="16"/>
    <x v="1"/>
    <m/>
    <m/>
    <s v="c. Información clara y veraz sobre la administración de proyecto"/>
    <x v="1"/>
    <s v="N/A"/>
    <s v="SIN FECHA COMO TAL, SE ASIGNA LA INTERMEDIA DEL SEGUNDO SEMESTRE"/>
    <m/>
    <m/>
    <m/>
    <m/>
    <m/>
    <m/>
    <m/>
    <m/>
    <m/>
    <n v="1590"/>
    <s v="SI"/>
    <s v="1590 - CITY U-Soporte Administrativo"/>
    <s v="N/A"/>
    <n v="0"/>
    <s v="SIN CECO"/>
    <n v="1590"/>
    <s v="INT"/>
    <s v="c. Información clara y veraz sobre la administración de proyecto-Soporte Administrativo"/>
    <x v="7"/>
  </r>
  <r>
    <n v="5381"/>
    <x v="148"/>
    <x v="16"/>
    <x v="1"/>
    <m/>
    <m/>
    <s v="d. Cumplimientos con expectativas del cliente"/>
    <x v="1"/>
    <s v="N/A"/>
    <s v="SIN FECHA COMO TAL, SE ASIGNA LA INTERMEDIA DEL SEGUNDO SEMESTRE"/>
    <m/>
    <m/>
    <m/>
    <m/>
    <m/>
    <m/>
    <m/>
    <m/>
    <m/>
    <n v="1590"/>
    <s v="SI"/>
    <s v="1590 - CITY U-Soporte Administrativo"/>
    <s v="N/A"/>
    <n v="0"/>
    <s v="SIN CECO"/>
    <n v="1590"/>
    <s v="INT"/>
    <s v="d. Cumplimientos con expectativas del cliente-Soporte Administrativo"/>
    <x v="8"/>
  </r>
  <r>
    <n v="5382"/>
    <x v="148"/>
    <x v="16"/>
    <x v="1"/>
    <m/>
    <m/>
    <s v="e. Control de presupuesto"/>
    <x v="1"/>
    <s v="N/A"/>
    <s v="SIN FECHA COMO TAL, SE ASIGNA LA INTERMEDIA DEL SEGUNDO SEMESTRE"/>
    <m/>
    <m/>
    <m/>
    <m/>
    <m/>
    <m/>
    <m/>
    <m/>
    <m/>
    <n v="1590"/>
    <s v="SI"/>
    <s v="1590 - CITY U-Soporte Administrativo"/>
    <s v="N/A"/>
    <n v="0"/>
    <s v="SIN CECO"/>
    <n v="1590"/>
    <s v="INT"/>
    <s v="e. Control de presupuesto-Soporte Administrativo"/>
    <x v="9"/>
  </r>
  <r>
    <n v="5383"/>
    <x v="148"/>
    <x v="16"/>
    <x v="1"/>
    <m/>
    <m/>
    <s v="a. Apoyo y presencia en el proyecto"/>
    <x v="2"/>
    <n v="5"/>
    <s v="SIN FECHA COMO TAL, SE ASIGNA LA INTERMEDIA DEL SEGUNDO SEMESTRE"/>
    <m/>
    <m/>
    <m/>
    <m/>
    <m/>
    <m/>
    <m/>
    <m/>
    <m/>
    <n v="1590"/>
    <s v="SI"/>
    <s v="1590 - CITY U-Soporte Directivo (Coordinador y Gerencia)"/>
    <n v="5"/>
    <n v="5"/>
    <s v="SIN CECO"/>
    <n v="1590"/>
    <s v="INT"/>
    <s v="a. Apoyo y presencia en el proyecto-Soporte Directivo (Coordinador y Gerencia)"/>
    <x v="10"/>
  </r>
  <r>
    <n v="5384"/>
    <x v="148"/>
    <x v="16"/>
    <x v="1"/>
    <m/>
    <m/>
    <s v="b. Conocimiento del proyecto"/>
    <x v="2"/>
    <n v="5"/>
    <s v="SIN FECHA COMO TAL, SE ASIGNA LA INTERMEDIA DEL SEGUNDO SEMESTRE"/>
    <m/>
    <m/>
    <m/>
    <m/>
    <m/>
    <m/>
    <m/>
    <m/>
    <m/>
    <n v="1590"/>
    <s v="SI"/>
    <s v="1590 - CITY U-Soporte Directivo (Coordinador y Gerencia)"/>
    <n v="5"/>
    <n v="5"/>
    <s v="SIN CECO"/>
    <n v="1590"/>
    <s v="INT"/>
    <s v="b. Conocimiento del proyecto-Soporte Directivo (Coordinador y Gerencia)"/>
    <x v="11"/>
  </r>
  <r>
    <n v="5385"/>
    <x v="148"/>
    <x v="16"/>
    <x v="1"/>
    <m/>
    <m/>
    <s v="c. Planteamiento de soluciones y manejo de conflictos"/>
    <x v="2"/>
    <n v="5"/>
    <s v="SIN FECHA COMO TAL, SE ASIGNA LA INTERMEDIA DEL SEGUNDO SEMESTRE"/>
    <m/>
    <m/>
    <m/>
    <m/>
    <m/>
    <m/>
    <m/>
    <m/>
    <m/>
    <n v="1590"/>
    <s v="SI"/>
    <s v="1590 - CITY U-Soporte Directivo (Coordinador y Gerencia)"/>
    <n v="5"/>
    <n v="5"/>
    <s v="SIN CECO"/>
    <n v="1590"/>
    <s v="INT"/>
    <s v="c. Planteamiento de soluciones y manejo de conflictos-Soporte Directivo (Coordinador y Gerencia)"/>
    <x v="12"/>
  </r>
  <r>
    <n v="5386"/>
    <x v="148"/>
    <x v="16"/>
    <x v="1"/>
    <m/>
    <m/>
    <s v="d. Cumplimiento de compromisos"/>
    <x v="2"/>
    <n v="5"/>
    <s v="SIN FECHA COMO TAL, SE ASIGNA LA INTERMEDIA DEL SEGUNDO SEMESTRE"/>
    <m/>
    <m/>
    <m/>
    <m/>
    <m/>
    <m/>
    <m/>
    <m/>
    <m/>
    <n v="1590"/>
    <s v="SI"/>
    <s v="1590 - CITY U-Soporte Directivo (Coordinador y Gerencia)"/>
    <n v="5"/>
    <n v="5"/>
    <s v="SIN CECO"/>
    <n v="1590"/>
    <s v="INT"/>
    <s v="d. Cumplimiento de compromisos-Soporte Directivo (Coordinador y Gerencia)"/>
    <x v="13"/>
  </r>
  <r>
    <n v="5387"/>
    <x v="148"/>
    <x v="16"/>
    <x v="1"/>
    <m/>
    <m/>
    <s v="e. Manejo del cliente"/>
    <x v="2"/>
    <n v="5"/>
    <s v="SIN FECHA COMO TAL, SE ASIGNA LA INTERMEDIA DEL SEGUNDO SEMESTRE"/>
    <m/>
    <m/>
    <m/>
    <m/>
    <m/>
    <m/>
    <m/>
    <m/>
    <m/>
    <n v="1590"/>
    <s v="SI"/>
    <s v="1590 - CITY U-Soporte Directivo (Coordinador y Gerencia)"/>
    <n v="5"/>
    <n v="5"/>
    <s v="SIN CECO"/>
    <n v="1590"/>
    <s v="INT"/>
    <s v="e. Manejo del cliente-Soporte Directivo (Coordinador y Gerencia)"/>
    <x v="14"/>
  </r>
  <r>
    <n v="5388"/>
    <x v="148"/>
    <x v="16"/>
    <x v="1"/>
    <m/>
    <m/>
    <s v="a. Idoneidad del personal"/>
    <x v="3"/>
    <n v="5"/>
    <s v="SIN FECHA COMO TAL, SE ASIGNA LA INTERMEDIA DEL SEGUNDO SEMESTRE"/>
    <m/>
    <m/>
    <m/>
    <m/>
    <m/>
    <m/>
    <m/>
    <m/>
    <m/>
    <n v="1590"/>
    <s v="SI"/>
    <s v="1590 - CITY U-Personal que presta el servicio en obra"/>
    <n v="5"/>
    <n v="5"/>
    <s v="SIN CECO"/>
    <n v="1590"/>
    <s v="INT"/>
    <s v="a. Idoneidad del personal-Personal que presta el servicio en obra"/>
    <x v="15"/>
  </r>
  <r>
    <n v="5389"/>
    <x v="148"/>
    <x v="16"/>
    <x v="1"/>
    <m/>
    <m/>
    <s v="b. Oportuna atención al cliente"/>
    <x v="3"/>
    <n v="5"/>
    <s v="SIN FECHA COMO TAL, SE ASIGNA LA INTERMEDIA DEL SEGUNDO SEMESTRE"/>
    <m/>
    <m/>
    <m/>
    <m/>
    <m/>
    <m/>
    <m/>
    <m/>
    <m/>
    <n v="1590"/>
    <s v="SI"/>
    <s v="1590 - CITY U-Personal que presta el servicio en obra"/>
    <n v="5"/>
    <n v="5"/>
    <s v="SIN CECO"/>
    <n v="1590"/>
    <s v="INT"/>
    <s v="b. Oportuna atención al cliente-Personal que presta el servicio en obra"/>
    <x v="16"/>
  </r>
  <r>
    <n v="5390"/>
    <x v="148"/>
    <x v="16"/>
    <x v="1"/>
    <m/>
    <m/>
    <s v="c. Compromiso con el proyecto"/>
    <x v="3"/>
    <n v="5"/>
    <s v="SIN FECHA COMO TAL, SE ASIGNA LA INTERMEDIA DEL SEGUNDO SEMESTRE"/>
    <m/>
    <m/>
    <m/>
    <m/>
    <m/>
    <m/>
    <m/>
    <m/>
    <m/>
    <n v="1590"/>
    <s v="SI"/>
    <s v="1590 - CITY U-Personal que presta el servicio en obra"/>
    <n v="5"/>
    <n v="5"/>
    <s v="SIN CECO"/>
    <n v="1590"/>
    <s v="INT"/>
    <s v="c. Compromiso con el proyecto-Personal que presta el servicio en obra"/>
    <x v="17"/>
  </r>
  <r>
    <n v="5391"/>
    <x v="148"/>
    <x v="16"/>
    <x v="1"/>
    <m/>
    <m/>
    <s v="d. Cumplimiento de compromisos"/>
    <x v="3"/>
    <n v="5"/>
    <s v="SIN FECHA COMO TAL, SE ASIGNA LA INTERMEDIA DEL SEGUNDO SEMESTRE"/>
    <m/>
    <m/>
    <m/>
    <m/>
    <m/>
    <m/>
    <m/>
    <m/>
    <m/>
    <n v="1590"/>
    <s v="SI"/>
    <s v="1590 - CITY U-Personal que presta el servicio en obra"/>
    <n v="5"/>
    <n v="5"/>
    <s v="SIN CECO"/>
    <n v="1590"/>
    <s v="INT"/>
    <s v="d. Cumplimiento de compromisos-Personal que presta el servicio en obra"/>
    <x v="18"/>
  </r>
  <r>
    <n v="5392"/>
    <x v="148"/>
    <x v="16"/>
    <x v="1"/>
    <m/>
    <m/>
    <s v="e. Proactividad en desarrollo de funciones"/>
    <x v="3"/>
    <n v="5"/>
    <s v="SIN FECHA COMO TAL, SE ASIGNA LA INTERMEDIA DEL SEGUNDO SEMESTRE"/>
    <m/>
    <m/>
    <m/>
    <m/>
    <m/>
    <m/>
    <m/>
    <m/>
    <m/>
    <n v="1590"/>
    <s v="SI"/>
    <s v="1590 - CITY U-Personal que presta el servicio en obra"/>
    <n v="5"/>
    <n v="5"/>
    <s v="SIN CECO"/>
    <n v="1590"/>
    <s v="INT"/>
    <s v="e. Proactividad en desarrollo de funciones-Personal que presta el servicio en obra"/>
    <x v="19"/>
  </r>
  <r>
    <n v="5393"/>
    <x v="148"/>
    <x v="16"/>
    <x v="1"/>
    <m/>
    <m/>
    <s v="a. Calidad del Contenido"/>
    <x v="4"/>
    <n v="5"/>
    <s v="SIN FECHA COMO TAL, SE ASIGNA LA INTERMEDIA DEL SEGUNDO SEMESTRE"/>
    <m/>
    <m/>
    <m/>
    <m/>
    <m/>
    <m/>
    <m/>
    <m/>
    <m/>
    <n v="1590"/>
    <s v="SI"/>
    <s v="1590 - CITY U-Productos Asociados de PAYC (Informes, Control de presupuesto y Programación y actas)"/>
    <n v="5"/>
    <n v="5"/>
    <s v="SIN CECO"/>
    <n v="1590"/>
    <s v="INT"/>
    <s v="a. Calidad del Contenido-Productos Asociados de PAYC (Informes, Control de presupuesto y Programación y actas)"/>
    <x v="20"/>
  </r>
  <r>
    <n v="5394"/>
    <x v="148"/>
    <x v="16"/>
    <x v="1"/>
    <m/>
    <m/>
    <s v="b. Claridad del Contenido"/>
    <x v="4"/>
    <n v="5"/>
    <s v="SIN FECHA COMO TAL, SE ASIGNA LA INTERMEDIA DEL SEGUNDO SEMESTRE"/>
    <m/>
    <m/>
    <m/>
    <m/>
    <m/>
    <m/>
    <m/>
    <m/>
    <m/>
    <n v="1590"/>
    <s v="SI"/>
    <s v="1590 - CITY U-Productos Asociados de PAYC (Informes, Control de presupuesto y Programación y actas)"/>
    <n v="5"/>
    <n v="5"/>
    <s v="SIN CECO"/>
    <n v="1590"/>
    <s v="INT"/>
    <s v="b. Claridad del Contenido-Productos Asociados de PAYC (Informes, Control de presupuesto y Programación y actas)"/>
    <x v="21"/>
  </r>
  <r>
    <n v="5395"/>
    <x v="148"/>
    <x v="16"/>
    <x v="1"/>
    <m/>
    <m/>
    <s v="c. Oportunidad en la entrega"/>
    <x v="4"/>
    <n v="5"/>
    <s v="SIN FECHA COMO TAL, SE ASIGNA LA INTERMEDIA DEL SEGUNDO SEMESTRE"/>
    <m/>
    <m/>
    <m/>
    <m/>
    <m/>
    <m/>
    <m/>
    <m/>
    <m/>
    <n v="1590"/>
    <s v="SI"/>
    <s v="1590 - CITY U-Productos Asociados de PAYC (Informes, Control de presupuesto y Programación y actas)"/>
    <n v="5"/>
    <n v="5"/>
    <s v="SIN CECO"/>
    <n v="1590"/>
    <s v="INT"/>
    <s v="c. Oportunidad en la entrega-Productos Asociados de PAYC (Informes, Control de presupuesto y Programación y actas)"/>
    <x v="22"/>
  </r>
  <r>
    <n v="5396"/>
    <x v="148"/>
    <x v="16"/>
    <x v="1"/>
    <m/>
    <m/>
    <s v="d. Precisión de la información"/>
    <x v="4"/>
    <n v="5"/>
    <s v="SIN FECHA COMO TAL, SE ASIGNA LA INTERMEDIA DEL SEGUNDO SEMESTRE"/>
    <m/>
    <m/>
    <m/>
    <m/>
    <m/>
    <m/>
    <m/>
    <m/>
    <m/>
    <n v="1590"/>
    <s v="SI"/>
    <s v="1590 - CITY U-Productos Asociados de PAYC (Informes, Control de presupuesto y Programación y actas)"/>
    <n v="5"/>
    <n v="5"/>
    <s v="SIN CECO"/>
    <n v="1590"/>
    <s v="INT"/>
    <s v="d. Precisión de la información-Productos Asociados de PAYC (Informes, Control de presupuesto y Programación y actas)"/>
    <x v="23"/>
  </r>
  <r>
    <n v="5397"/>
    <x v="148"/>
    <x v="16"/>
    <x v="1"/>
    <m/>
    <m/>
    <s v="e. Diagramación"/>
    <x v="4"/>
    <n v="4"/>
    <s v="SIN FECHA COMO TAL, SE ASIGNA LA INTERMEDIA DEL SEGUNDO SEMESTRE"/>
    <m/>
    <m/>
    <m/>
    <m/>
    <m/>
    <m/>
    <m/>
    <m/>
    <m/>
    <n v="1590"/>
    <s v="SI"/>
    <s v="1590 - CITY U-Productos Asociados de PAYC (Informes, Control de presupuesto y Programación y actas)"/>
    <n v="4"/>
    <n v="4"/>
    <s v="SIN CECO"/>
    <n v="1590"/>
    <s v="INT"/>
    <s v="e. Diagramación-Productos Asociados de PAYC (Informes, Control de presupuesto y Programación y actas)"/>
    <x v="24"/>
  </r>
  <r>
    <n v="5398"/>
    <x v="148"/>
    <x v="16"/>
    <x v="1"/>
    <m/>
    <m/>
    <s v="a. Cumplimiento"/>
    <x v="5"/>
    <n v="5"/>
    <s v="SIN FECHA COMO TAL, SE ASIGNA LA INTERMEDIA DEL SEGUNDO SEMESTRE"/>
    <m/>
    <m/>
    <m/>
    <m/>
    <m/>
    <m/>
    <m/>
    <m/>
    <m/>
    <n v="1590"/>
    <s v="SI"/>
    <s v="1590 - CITY U-Compromisos Pactados"/>
    <n v="5"/>
    <n v="5"/>
    <s v="SIN CECO"/>
    <n v="1590"/>
    <s v="INT"/>
    <s v="a. Cumplimiento-Compromisos Pactados"/>
    <x v="25"/>
  </r>
  <r>
    <n v="5399"/>
    <x v="148"/>
    <x v="16"/>
    <x v="1"/>
    <m/>
    <m/>
    <s v="b. Satisface expectativas"/>
    <x v="5"/>
    <n v="5"/>
    <s v="SIN FECHA COMO TAL, SE ASIGNA LA INTERMEDIA DEL SEGUNDO SEMESTRE"/>
    <m/>
    <m/>
    <m/>
    <m/>
    <m/>
    <m/>
    <m/>
    <m/>
    <m/>
    <n v="1590"/>
    <s v="SI"/>
    <s v="1590 - CITY U-Compromisos Pactados"/>
    <n v="5"/>
    <n v="5"/>
    <s v="SIN CECO"/>
    <n v="1590"/>
    <s v="INT"/>
    <s v="b. Satisface expectativas-Compromisos Pactados"/>
    <x v="26"/>
  </r>
  <r>
    <n v="5400"/>
    <x v="148"/>
    <x v="16"/>
    <x v="1"/>
    <m/>
    <m/>
    <s v="c. Calidad de la Información suministrada"/>
    <x v="5"/>
    <n v="5"/>
    <s v="SIN FECHA COMO TAL, SE ASIGNA LA INTERMEDIA DEL SEGUNDO SEMESTRE"/>
    <m/>
    <m/>
    <m/>
    <m/>
    <m/>
    <m/>
    <m/>
    <m/>
    <m/>
    <n v="1590"/>
    <s v="SI"/>
    <s v="1590 - CITY U-Compromisos Pactados"/>
    <n v="5"/>
    <n v="5"/>
    <s v="SIN CECO"/>
    <n v="1590"/>
    <s v="INT"/>
    <s v="c. Calidad de la Información suministrada-Compromisos Pactados"/>
    <x v="27"/>
  </r>
  <r>
    <n v="5401"/>
    <x v="148"/>
    <x v="16"/>
    <x v="1"/>
    <m/>
    <m/>
    <s v="d. Disposición del personal de PAYC a las solicitudes del cliente"/>
    <x v="5"/>
    <n v="5"/>
    <s v="SIN FECHA COMO TAL, SE ASIGNA LA INTERMEDIA DEL SEGUNDO SEMESTRE"/>
    <m/>
    <m/>
    <m/>
    <m/>
    <m/>
    <m/>
    <m/>
    <m/>
    <m/>
    <n v="1590"/>
    <s v="SI"/>
    <s v="1590 - CITY U-Compromisos Pactados"/>
    <n v="5"/>
    <n v="5"/>
    <s v="SIN CECO"/>
    <n v="1590"/>
    <s v="INT"/>
    <s v="d. Disposición del personal de PAYC a las solicitudes del cliente-Compromisos Pactados"/>
    <x v="28"/>
  </r>
  <r>
    <n v="5402"/>
    <x v="148"/>
    <x v="16"/>
    <x v="1"/>
    <m/>
    <m/>
    <s v="e. Coherencia entre lo solicitado y lo entregado"/>
    <x v="5"/>
    <n v="5"/>
    <s v="SIN FECHA COMO TAL, SE ASIGNA LA INTERMEDIA DEL SEGUNDO SEMESTRE"/>
    <m/>
    <m/>
    <m/>
    <m/>
    <m/>
    <m/>
    <m/>
    <m/>
    <m/>
    <n v="1590"/>
    <s v="SI"/>
    <s v="1590 - CITY U-Compromisos Pactados"/>
    <n v="5"/>
    <n v="5"/>
    <s v="SIN CECO"/>
    <n v="1590"/>
    <s v="INT"/>
    <s v="e. Coherencia entre lo solicitado y lo entregado-Compromisos Pactados"/>
    <x v="29"/>
  </r>
  <r>
    <n v="5403"/>
    <x v="148"/>
    <x v="16"/>
    <x v="1"/>
    <m/>
    <m/>
    <s v="Grado de Satisfacción con el Servicio Prestado"/>
    <x v="6"/>
    <n v="5"/>
    <s v="SIN FECHA COMO TAL, SE ASIGNA LA INTERMEDIA DEL SEGUNDO SEMESTRE"/>
    <m/>
    <m/>
    <m/>
    <m/>
    <m/>
    <m/>
    <m/>
    <m/>
    <m/>
    <n v="1590"/>
    <s v="SI"/>
    <s v="1590 - CITY U-Grado de Satisfacción con el Servicio Prestado"/>
    <n v="5"/>
    <n v="5"/>
    <s v="SIN CECO"/>
    <n v="1590"/>
    <s v="INT"/>
    <s v="Grado de Satisfacción con el Servicio Prestado-Grado de Satisfacción con el Servicio Prestado"/>
    <x v="30"/>
  </r>
  <r>
    <n v="5404"/>
    <x v="148"/>
    <x v="16"/>
    <x v="1"/>
    <m/>
    <m/>
    <s v="Posibilidad de Volver a Contratar con PAYC"/>
    <x v="7"/>
    <n v="5"/>
    <s v="SIN FECHA COMO TAL, SE ASIGNA LA INTERMEDIA DEL SEGUNDO SEMESTRE"/>
    <m/>
    <m/>
    <m/>
    <m/>
    <m/>
    <m/>
    <m/>
    <m/>
    <m/>
    <n v="1590"/>
    <s v="SI"/>
    <s v="1590 - CITY U-Posibilidad de Volver a Contratar con PAYC"/>
    <n v="5"/>
    <n v="5"/>
    <s v="SIN CECO"/>
    <n v="1590"/>
    <s v="INT"/>
    <s v="Posibilidad de Volver a Contratar con PAYC-Posibilidad de Volver a Contratar con PAYC"/>
    <x v="31"/>
  </r>
  <r>
    <n v="5405"/>
    <x v="148"/>
    <x v="16"/>
    <x v="1"/>
    <m/>
    <m/>
    <s v="Principales fortalezas en el servicio que presta PAYC"/>
    <x v="8"/>
    <s v="Personal comprometido y en conocimiento técnico-"/>
    <s v="SIN FECHA COMO TAL, SE ASIGNA LA INTERMEDIA DEL SEGUNDO SEMESTRE"/>
    <s v="COMPROMISO"/>
    <s v="CONOCIMIENTO TÉCNICO"/>
    <m/>
    <m/>
    <m/>
    <m/>
    <m/>
    <m/>
    <m/>
    <n v="1590"/>
    <s v="SI"/>
    <s v="1590 - CITY U-Fortalezas PAYC"/>
    <s v="Personal comprometido y en conocimiento técnico-"/>
    <n v="0"/>
    <s v="SIN CECO"/>
    <n v="1590"/>
    <s v="INT"/>
    <s v="Principales fortalezas en el servicio que presta PAYC-Fortalezas PAYC"/>
    <x v="32"/>
  </r>
  <r>
    <n v="5406"/>
    <x v="148"/>
    <x v="16"/>
    <x v="1"/>
    <m/>
    <m/>
    <s v="Principales debilidades en el servicio que presta PAYC"/>
    <x v="9"/>
    <s v="Ninguna-"/>
    <s v="SIN FECHA COMO TAL, SE ASIGNA LA INTERMEDIA DEL SEGUNDO SEMESTRE"/>
    <m/>
    <m/>
    <m/>
    <m/>
    <m/>
    <m/>
    <m/>
    <m/>
    <m/>
    <n v="1590"/>
    <s v="SI"/>
    <s v="1590 - CITY U-Debilidades PAYC"/>
    <s v="Ninguna-"/>
    <n v="0"/>
    <s v="SIN CECO"/>
    <n v="1590"/>
    <s v="INT"/>
    <s v="Principales debilidades en el servicio que presta PAYC-Debilidades PAYC"/>
    <x v="33"/>
  </r>
  <r>
    <n v="5407"/>
    <x v="149"/>
    <x v="16"/>
    <x v="1"/>
    <m/>
    <m/>
    <s v="a. Conocimiento específico de temas aplicables al proyecto"/>
    <x v="0"/>
    <n v="4"/>
    <s v="SIN FECHA COMO TAL, SE ASIGNA LA INTERMEDIA DEL SEGUNDO SEMESTRE"/>
    <m/>
    <m/>
    <m/>
    <m/>
    <m/>
    <m/>
    <m/>
    <m/>
    <m/>
    <n v="1616"/>
    <s v="SI"/>
    <s v="1616 - ATLANTIS PLAZA-Soporte Técnico"/>
    <n v="4"/>
    <n v="4"/>
    <s v="SIN CECO"/>
    <n v="1616"/>
    <s v="INT"/>
    <s v="a. Conocimiento específico de temas aplicables al proyecto-Soporte Técnico"/>
    <x v="0"/>
  </r>
  <r>
    <n v="5408"/>
    <x v="149"/>
    <x v="16"/>
    <x v="1"/>
    <m/>
    <m/>
    <s v="b. Idoneidad y Calidad del soporte"/>
    <x v="0"/>
    <n v="3"/>
    <s v="SIN FECHA COMO TAL, SE ASIGNA LA INTERMEDIA DEL SEGUNDO SEMESTRE"/>
    <m/>
    <m/>
    <m/>
    <m/>
    <m/>
    <m/>
    <m/>
    <m/>
    <m/>
    <n v="1616"/>
    <s v="SI"/>
    <s v="1616 - ATLANTIS PLAZA-Soporte Técnico"/>
    <n v="3"/>
    <n v="3"/>
    <s v="SIN CECO"/>
    <n v="1616"/>
    <s v="INT"/>
    <s v="b. Idoneidad y Calidad del soporte-Soporte Técnico"/>
    <x v="1"/>
  </r>
  <r>
    <n v="5409"/>
    <x v="149"/>
    <x v="16"/>
    <x v="1"/>
    <m/>
    <m/>
    <s v="c. Cumplimiento de especificaciones técnicas de construcción"/>
    <x v="0"/>
    <n v="4"/>
    <s v="SIN FECHA COMO TAL, SE ASIGNA LA INTERMEDIA DEL SEGUNDO SEMESTRE"/>
    <m/>
    <m/>
    <m/>
    <m/>
    <m/>
    <m/>
    <m/>
    <m/>
    <m/>
    <n v="1616"/>
    <s v="SI"/>
    <s v="1616 - ATLANTIS PLAZA-Soporte Técnico"/>
    <n v="4"/>
    <n v="4"/>
    <s v="SIN CECO"/>
    <n v="1616"/>
    <s v="INT"/>
    <s v="c. Cumplimiento de especificaciones técnicas de construcción-Soporte Técnico"/>
    <x v="2"/>
  </r>
  <r>
    <n v="5410"/>
    <x v="149"/>
    <x v="16"/>
    <x v="1"/>
    <m/>
    <m/>
    <s v="d. Confiabilidad de los conceptos aplicados"/>
    <x v="0"/>
    <n v="4"/>
    <s v="SIN FECHA COMO TAL, SE ASIGNA LA INTERMEDIA DEL SEGUNDO SEMESTRE"/>
    <m/>
    <m/>
    <m/>
    <m/>
    <m/>
    <m/>
    <m/>
    <m/>
    <m/>
    <n v="1616"/>
    <s v="SI"/>
    <s v="1616 - ATLANTIS PLAZA-Soporte Técnico"/>
    <n v="4"/>
    <n v="4"/>
    <s v="SIN CECO"/>
    <n v="1616"/>
    <s v="INT"/>
    <s v="d. Confiabilidad de los conceptos aplicados-Soporte Técnico"/>
    <x v="3"/>
  </r>
  <r>
    <n v="5411"/>
    <x v="149"/>
    <x v="16"/>
    <x v="1"/>
    <m/>
    <m/>
    <s v="e. Oportunidad en entrega de información o requerimientos"/>
    <x v="0"/>
    <n v="5"/>
    <s v="SIN FECHA COMO TAL, SE ASIGNA LA INTERMEDIA DEL SEGUNDO SEMESTRE"/>
    <m/>
    <m/>
    <m/>
    <m/>
    <m/>
    <m/>
    <m/>
    <m/>
    <m/>
    <n v="1616"/>
    <s v="SI"/>
    <s v="1616 - ATLANTIS PLAZA-Soporte Técnico"/>
    <n v="5"/>
    <n v="5"/>
    <s v="SIN CECO"/>
    <n v="1616"/>
    <s v="INT"/>
    <s v="e. Oportunidad en entrega de información o requerimientos-Soporte Técnico"/>
    <x v="4"/>
  </r>
  <r>
    <n v="5412"/>
    <x v="149"/>
    <x v="16"/>
    <x v="1"/>
    <m/>
    <m/>
    <s v="a. Oportunidad de la gestión en obra"/>
    <x v="1"/>
    <n v="3"/>
    <s v="SIN FECHA COMO TAL, SE ASIGNA LA INTERMEDIA DEL SEGUNDO SEMESTRE"/>
    <m/>
    <m/>
    <m/>
    <m/>
    <m/>
    <m/>
    <m/>
    <m/>
    <m/>
    <n v="1616"/>
    <s v="SI"/>
    <s v="1616 - ATLANTIS PLAZA-Soporte Administrativo"/>
    <n v="3"/>
    <n v="3"/>
    <s v="SIN CECO"/>
    <n v="1616"/>
    <s v="INT"/>
    <s v="a. Oportunidad de la gestión en obra-Soporte Administrativo"/>
    <x v="5"/>
  </r>
  <r>
    <n v="5413"/>
    <x v="149"/>
    <x v="16"/>
    <x v="1"/>
    <m/>
    <m/>
    <s v="b. Manejo administrativo del proyecto"/>
    <x v="1"/>
    <n v="3"/>
    <s v="SIN FECHA COMO TAL, SE ASIGNA LA INTERMEDIA DEL SEGUNDO SEMESTRE"/>
    <m/>
    <m/>
    <m/>
    <m/>
    <m/>
    <m/>
    <m/>
    <m/>
    <m/>
    <n v="1616"/>
    <s v="SI"/>
    <s v="1616 - ATLANTIS PLAZA-Soporte Administrativo"/>
    <n v="3"/>
    <n v="3"/>
    <s v="SIN CECO"/>
    <n v="1616"/>
    <s v="INT"/>
    <s v="b. Manejo administrativo del proyecto-Soporte Administrativo"/>
    <x v="6"/>
  </r>
  <r>
    <n v="5414"/>
    <x v="149"/>
    <x v="16"/>
    <x v="1"/>
    <m/>
    <m/>
    <s v="c. Información clara y veraz sobre la administración de proyecto"/>
    <x v="1"/>
    <n v="4"/>
    <s v="SIN FECHA COMO TAL, SE ASIGNA LA INTERMEDIA DEL SEGUNDO SEMESTRE"/>
    <m/>
    <m/>
    <m/>
    <m/>
    <m/>
    <m/>
    <m/>
    <m/>
    <m/>
    <n v="1616"/>
    <s v="SI"/>
    <s v="1616 - ATLANTIS PLAZA-Soporte Administrativo"/>
    <n v="4"/>
    <n v="4"/>
    <s v="SIN CECO"/>
    <n v="1616"/>
    <s v="INT"/>
    <s v="c. Información clara y veraz sobre la administración de proyecto-Soporte Administrativo"/>
    <x v="7"/>
  </r>
  <r>
    <n v="5415"/>
    <x v="149"/>
    <x v="16"/>
    <x v="1"/>
    <m/>
    <m/>
    <s v="d. Cumplimientos con expectativas del cliente"/>
    <x v="1"/>
    <n v="2"/>
    <s v="SIN FECHA COMO TAL, SE ASIGNA LA INTERMEDIA DEL SEGUNDO SEMESTRE"/>
    <m/>
    <m/>
    <m/>
    <m/>
    <m/>
    <m/>
    <m/>
    <m/>
    <m/>
    <n v="1616"/>
    <s v="SI"/>
    <s v="1616 - ATLANTIS PLAZA-Soporte Administrativo"/>
    <n v="2"/>
    <n v="2"/>
    <s v="SIN CECO"/>
    <n v="1616"/>
    <s v="INT"/>
    <s v="d. Cumplimientos con expectativas del cliente-Soporte Administrativo"/>
    <x v="8"/>
  </r>
  <r>
    <n v="5416"/>
    <x v="149"/>
    <x v="16"/>
    <x v="1"/>
    <m/>
    <m/>
    <s v="e. Control de presupuesto"/>
    <x v="1"/>
    <n v="5"/>
    <s v="SIN FECHA COMO TAL, SE ASIGNA LA INTERMEDIA DEL SEGUNDO SEMESTRE"/>
    <m/>
    <m/>
    <m/>
    <m/>
    <m/>
    <m/>
    <m/>
    <m/>
    <m/>
    <n v="1616"/>
    <s v="SI"/>
    <s v="1616 - ATLANTIS PLAZA-Soporte Administrativo"/>
    <n v="5"/>
    <n v="5"/>
    <s v="SIN CECO"/>
    <n v="1616"/>
    <s v="INT"/>
    <s v="e. Control de presupuesto-Soporte Administrativo"/>
    <x v="9"/>
  </r>
  <r>
    <n v="5417"/>
    <x v="149"/>
    <x v="16"/>
    <x v="1"/>
    <m/>
    <m/>
    <s v="a. Apoyo y presencia en el proyecto"/>
    <x v="2"/>
    <n v="5"/>
    <s v="SIN FECHA COMO TAL, SE ASIGNA LA INTERMEDIA DEL SEGUNDO SEMESTRE"/>
    <m/>
    <m/>
    <m/>
    <m/>
    <m/>
    <m/>
    <m/>
    <m/>
    <m/>
    <n v="1616"/>
    <s v="SI"/>
    <s v="1616 - ATLANTIS PLAZA-Soporte Directivo (Coordinador y Gerencia)"/>
    <n v="5"/>
    <n v="5"/>
    <s v="SIN CECO"/>
    <n v="1616"/>
    <s v="INT"/>
    <s v="a. Apoyo y presencia en el proyecto-Soporte Directivo (Coordinador y Gerencia)"/>
    <x v="10"/>
  </r>
  <r>
    <n v="5418"/>
    <x v="149"/>
    <x v="16"/>
    <x v="1"/>
    <m/>
    <m/>
    <s v="b. Conocimiento del proyecto"/>
    <x v="2"/>
    <n v="4"/>
    <s v="SIN FECHA COMO TAL, SE ASIGNA LA INTERMEDIA DEL SEGUNDO SEMESTRE"/>
    <m/>
    <m/>
    <m/>
    <m/>
    <m/>
    <m/>
    <m/>
    <m/>
    <m/>
    <n v="1616"/>
    <s v="SI"/>
    <s v="1616 - ATLANTIS PLAZA-Soporte Directivo (Coordinador y Gerencia)"/>
    <n v="4"/>
    <n v="4"/>
    <s v="SIN CECO"/>
    <n v="1616"/>
    <s v="INT"/>
    <s v="b. Conocimiento del proyecto-Soporte Directivo (Coordinador y Gerencia)"/>
    <x v="11"/>
  </r>
  <r>
    <n v="5419"/>
    <x v="149"/>
    <x v="16"/>
    <x v="1"/>
    <m/>
    <m/>
    <s v="c. Planteamiento de soluciones y manejo de conflictos"/>
    <x v="2"/>
    <n v="4"/>
    <s v="SIN FECHA COMO TAL, SE ASIGNA LA INTERMEDIA DEL SEGUNDO SEMESTRE"/>
    <m/>
    <m/>
    <m/>
    <m/>
    <m/>
    <m/>
    <m/>
    <m/>
    <m/>
    <n v="1616"/>
    <s v="SI"/>
    <s v="1616 - ATLANTIS PLAZA-Soporte Directivo (Coordinador y Gerencia)"/>
    <n v="4"/>
    <n v="4"/>
    <s v="SIN CECO"/>
    <n v="1616"/>
    <s v="INT"/>
    <s v="c. Planteamiento de soluciones y manejo de conflictos-Soporte Directivo (Coordinador y Gerencia)"/>
    <x v="12"/>
  </r>
  <r>
    <n v="5420"/>
    <x v="149"/>
    <x v="16"/>
    <x v="1"/>
    <m/>
    <m/>
    <s v="d. Cumplimiento de compromisos"/>
    <x v="2"/>
    <n v="2"/>
    <s v="SIN FECHA COMO TAL, SE ASIGNA LA INTERMEDIA DEL SEGUNDO SEMESTRE"/>
    <m/>
    <m/>
    <m/>
    <m/>
    <m/>
    <m/>
    <m/>
    <m/>
    <m/>
    <n v="1616"/>
    <s v="SI"/>
    <s v="1616 - ATLANTIS PLAZA-Soporte Directivo (Coordinador y Gerencia)"/>
    <n v="2"/>
    <n v="2"/>
    <s v="SIN CECO"/>
    <n v="1616"/>
    <s v="INT"/>
    <s v="d. Cumplimiento de compromisos-Soporte Directivo (Coordinador y Gerencia)"/>
    <x v="13"/>
  </r>
  <r>
    <n v="5421"/>
    <x v="149"/>
    <x v="16"/>
    <x v="1"/>
    <m/>
    <m/>
    <s v="e. Manejo del cliente"/>
    <x v="2"/>
    <n v="4"/>
    <s v="SIN FECHA COMO TAL, SE ASIGNA LA INTERMEDIA DEL SEGUNDO SEMESTRE"/>
    <m/>
    <m/>
    <m/>
    <m/>
    <m/>
    <m/>
    <m/>
    <m/>
    <m/>
    <n v="1616"/>
    <s v="SI"/>
    <s v="1616 - ATLANTIS PLAZA-Soporte Directivo (Coordinador y Gerencia)"/>
    <n v="4"/>
    <n v="4"/>
    <s v="SIN CECO"/>
    <n v="1616"/>
    <s v="INT"/>
    <s v="e. Manejo del cliente-Soporte Directivo (Coordinador y Gerencia)"/>
    <x v="14"/>
  </r>
  <r>
    <n v="5422"/>
    <x v="149"/>
    <x v="16"/>
    <x v="1"/>
    <m/>
    <m/>
    <s v="a. Idoneidad del personal"/>
    <x v="3"/>
    <n v="4"/>
    <s v="SIN FECHA COMO TAL, SE ASIGNA LA INTERMEDIA DEL SEGUNDO SEMESTRE"/>
    <m/>
    <m/>
    <m/>
    <m/>
    <m/>
    <m/>
    <m/>
    <m/>
    <m/>
    <n v="1616"/>
    <s v="SI"/>
    <s v="1616 - ATLANTIS PLAZA-Personal que presta el servicio en obra"/>
    <n v="4"/>
    <n v="4"/>
    <s v="SIN CECO"/>
    <n v="1616"/>
    <s v="INT"/>
    <s v="a. Idoneidad del personal-Personal que presta el servicio en obra"/>
    <x v="15"/>
  </r>
  <r>
    <n v="5423"/>
    <x v="149"/>
    <x v="16"/>
    <x v="1"/>
    <m/>
    <m/>
    <s v="b. Oportuna atención al cliente"/>
    <x v="3"/>
    <n v="4"/>
    <s v="SIN FECHA COMO TAL, SE ASIGNA LA INTERMEDIA DEL SEGUNDO SEMESTRE"/>
    <m/>
    <m/>
    <m/>
    <m/>
    <m/>
    <m/>
    <m/>
    <m/>
    <m/>
    <n v="1616"/>
    <s v="SI"/>
    <s v="1616 - ATLANTIS PLAZA-Personal que presta el servicio en obra"/>
    <n v="4"/>
    <n v="4"/>
    <s v="SIN CECO"/>
    <n v="1616"/>
    <s v="INT"/>
    <s v="b. Oportuna atención al cliente-Personal que presta el servicio en obra"/>
    <x v="16"/>
  </r>
  <r>
    <n v="5424"/>
    <x v="149"/>
    <x v="16"/>
    <x v="1"/>
    <m/>
    <m/>
    <s v="c. Compromiso con el proyecto"/>
    <x v="3"/>
    <n v="4"/>
    <s v="SIN FECHA COMO TAL, SE ASIGNA LA INTERMEDIA DEL SEGUNDO SEMESTRE"/>
    <m/>
    <m/>
    <m/>
    <m/>
    <m/>
    <m/>
    <m/>
    <m/>
    <m/>
    <n v="1616"/>
    <s v="SI"/>
    <s v="1616 - ATLANTIS PLAZA-Personal que presta el servicio en obra"/>
    <n v="4"/>
    <n v="4"/>
    <s v="SIN CECO"/>
    <n v="1616"/>
    <s v="INT"/>
    <s v="c. Compromiso con el proyecto-Personal que presta el servicio en obra"/>
    <x v="17"/>
  </r>
  <r>
    <n v="5425"/>
    <x v="149"/>
    <x v="16"/>
    <x v="1"/>
    <m/>
    <m/>
    <s v="d. Cumplimiento de compromisos"/>
    <x v="3"/>
    <n v="3"/>
    <s v="SIN FECHA COMO TAL, SE ASIGNA LA INTERMEDIA DEL SEGUNDO SEMESTRE"/>
    <m/>
    <m/>
    <m/>
    <m/>
    <m/>
    <m/>
    <m/>
    <m/>
    <m/>
    <n v="1616"/>
    <s v="SI"/>
    <s v="1616 - ATLANTIS PLAZA-Personal que presta el servicio en obra"/>
    <n v="3"/>
    <n v="3"/>
    <s v="SIN CECO"/>
    <n v="1616"/>
    <s v="INT"/>
    <s v="d. Cumplimiento de compromisos-Personal que presta el servicio en obra"/>
    <x v="18"/>
  </r>
  <r>
    <n v="5426"/>
    <x v="149"/>
    <x v="16"/>
    <x v="1"/>
    <m/>
    <m/>
    <s v="e. Proactividad en desarrollo de funciones"/>
    <x v="3"/>
    <n v="4"/>
    <s v="SIN FECHA COMO TAL, SE ASIGNA LA INTERMEDIA DEL SEGUNDO SEMESTRE"/>
    <m/>
    <m/>
    <m/>
    <m/>
    <m/>
    <m/>
    <m/>
    <m/>
    <m/>
    <n v="1616"/>
    <s v="SI"/>
    <s v="1616 - ATLANTIS PLAZA-Personal que presta el servicio en obra"/>
    <n v="4"/>
    <n v="4"/>
    <s v="SIN CECO"/>
    <n v="1616"/>
    <s v="INT"/>
    <s v="e. Proactividad en desarrollo de funciones-Personal que presta el servicio en obra"/>
    <x v="19"/>
  </r>
  <r>
    <n v="5427"/>
    <x v="149"/>
    <x v="16"/>
    <x v="1"/>
    <m/>
    <m/>
    <s v="a. Calidad del Contenido"/>
    <x v="4"/>
    <n v="4"/>
    <s v="SIN FECHA COMO TAL, SE ASIGNA LA INTERMEDIA DEL SEGUNDO SEMESTRE"/>
    <m/>
    <m/>
    <m/>
    <m/>
    <m/>
    <m/>
    <m/>
    <m/>
    <m/>
    <n v="1616"/>
    <s v="SI"/>
    <s v="1616 - ATLANTIS PLAZA-Productos Asociados de PAYC (Informes, Control de presupuesto y Programación y actas)"/>
    <n v="4"/>
    <n v="4"/>
    <s v="SIN CECO"/>
    <n v="1616"/>
    <s v="INT"/>
    <s v="a. Calidad del Contenido-Productos Asociados de PAYC (Informes, Control de presupuesto y Programación y actas)"/>
    <x v="20"/>
  </r>
  <r>
    <n v="5428"/>
    <x v="149"/>
    <x v="16"/>
    <x v="1"/>
    <m/>
    <m/>
    <s v="b. Claridad del Contenido"/>
    <x v="4"/>
    <n v="4"/>
    <s v="SIN FECHA COMO TAL, SE ASIGNA LA INTERMEDIA DEL SEGUNDO SEMESTRE"/>
    <m/>
    <m/>
    <m/>
    <m/>
    <m/>
    <m/>
    <m/>
    <m/>
    <m/>
    <n v="1616"/>
    <s v="SI"/>
    <s v="1616 - ATLANTIS PLAZA-Productos Asociados de PAYC (Informes, Control de presupuesto y Programación y actas)"/>
    <n v="4"/>
    <n v="4"/>
    <s v="SIN CECO"/>
    <n v="1616"/>
    <s v="INT"/>
    <s v="b. Claridad del Contenido-Productos Asociados de PAYC (Informes, Control de presupuesto y Programación y actas)"/>
    <x v="21"/>
  </r>
  <r>
    <n v="5429"/>
    <x v="149"/>
    <x v="16"/>
    <x v="1"/>
    <m/>
    <m/>
    <s v="c. Oportunidad en la entrega"/>
    <x v="4"/>
    <n v="4"/>
    <s v="SIN FECHA COMO TAL, SE ASIGNA LA INTERMEDIA DEL SEGUNDO SEMESTRE"/>
    <m/>
    <m/>
    <m/>
    <m/>
    <m/>
    <m/>
    <m/>
    <m/>
    <m/>
    <n v="1616"/>
    <s v="SI"/>
    <s v="1616 - ATLANTIS PLAZA-Productos Asociados de PAYC (Informes, Control de presupuesto y Programación y actas)"/>
    <n v="4"/>
    <n v="4"/>
    <s v="SIN CECO"/>
    <n v="1616"/>
    <s v="INT"/>
    <s v="c. Oportunidad en la entrega-Productos Asociados de PAYC (Informes, Control de presupuesto y Programación y actas)"/>
    <x v="22"/>
  </r>
  <r>
    <n v="5430"/>
    <x v="149"/>
    <x v="16"/>
    <x v="1"/>
    <m/>
    <m/>
    <s v="d. Precisión de la información"/>
    <x v="4"/>
    <n v="4"/>
    <s v="SIN FECHA COMO TAL, SE ASIGNA LA INTERMEDIA DEL SEGUNDO SEMESTRE"/>
    <m/>
    <m/>
    <m/>
    <m/>
    <m/>
    <m/>
    <m/>
    <m/>
    <m/>
    <n v="1616"/>
    <s v="SI"/>
    <s v="1616 - ATLANTIS PLAZA-Productos Asociados de PAYC (Informes, Control de presupuesto y Programación y actas)"/>
    <n v="4"/>
    <n v="4"/>
    <s v="SIN CECO"/>
    <n v="1616"/>
    <s v="INT"/>
    <s v="d. Precisión de la información-Productos Asociados de PAYC (Informes, Control de presupuesto y Programación y actas)"/>
    <x v="23"/>
  </r>
  <r>
    <n v="5431"/>
    <x v="149"/>
    <x v="16"/>
    <x v="1"/>
    <m/>
    <m/>
    <s v="e. Diagramación"/>
    <x v="4"/>
    <n v="4"/>
    <s v="SIN FECHA COMO TAL, SE ASIGNA LA INTERMEDIA DEL SEGUNDO SEMESTRE"/>
    <m/>
    <m/>
    <m/>
    <m/>
    <m/>
    <m/>
    <m/>
    <m/>
    <m/>
    <n v="1616"/>
    <s v="SI"/>
    <s v="1616 - ATLANTIS PLAZA-Productos Asociados de PAYC (Informes, Control de presupuesto y Programación y actas)"/>
    <n v="4"/>
    <n v="4"/>
    <s v="SIN CECO"/>
    <n v="1616"/>
    <s v="INT"/>
    <s v="e. Diagramación-Productos Asociados de PAYC (Informes, Control de presupuesto y Programación y actas)"/>
    <x v="24"/>
  </r>
  <r>
    <n v="5432"/>
    <x v="149"/>
    <x v="16"/>
    <x v="1"/>
    <m/>
    <m/>
    <s v="a. Cumplimiento"/>
    <x v="5"/>
    <n v="2"/>
    <s v="SIN FECHA COMO TAL, SE ASIGNA LA INTERMEDIA DEL SEGUNDO SEMESTRE"/>
    <m/>
    <m/>
    <m/>
    <m/>
    <m/>
    <m/>
    <m/>
    <m/>
    <m/>
    <n v="1616"/>
    <s v="SI"/>
    <s v="1616 - ATLANTIS PLAZA-Compromisos Pactados"/>
    <n v="2"/>
    <n v="2"/>
    <s v="SIN CECO"/>
    <n v="1616"/>
    <s v="INT"/>
    <s v="a. Cumplimiento-Compromisos Pactados"/>
    <x v="25"/>
  </r>
  <r>
    <n v="5433"/>
    <x v="149"/>
    <x v="16"/>
    <x v="1"/>
    <m/>
    <m/>
    <s v="b. Satisface expectativas"/>
    <x v="5"/>
    <n v="4"/>
    <s v="SIN FECHA COMO TAL, SE ASIGNA LA INTERMEDIA DEL SEGUNDO SEMESTRE"/>
    <m/>
    <m/>
    <m/>
    <m/>
    <m/>
    <m/>
    <m/>
    <m/>
    <m/>
    <n v="1616"/>
    <s v="SI"/>
    <s v="1616 - ATLANTIS PLAZA-Compromisos Pactados"/>
    <n v="4"/>
    <n v="4"/>
    <s v="SIN CECO"/>
    <n v="1616"/>
    <s v="INT"/>
    <s v="b. Satisface expectativas-Compromisos Pactados"/>
    <x v="26"/>
  </r>
  <r>
    <n v="5434"/>
    <x v="149"/>
    <x v="16"/>
    <x v="1"/>
    <m/>
    <m/>
    <s v="c. Calidad de la Información suministrada"/>
    <x v="5"/>
    <n v="4"/>
    <s v="SIN FECHA COMO TAL, SE ASIGNA LA INTERMEDIA DEL SEGUNDO SEMESTRE"/>
    <m/>
    <m/>
    <m/>
    <m/>
    <m/>
    <m/>
    <m/>
    <m/>
    <m/>
    <n v="1616"/>
    <s v="SI"/>
    <s v="1616 - ATLANTIS PLAZA-Compromisos Pactados"/>
    <n v="4"/>
    <n v="4"/>
    <s v="SIN CECO"/>
    <n v="1616"/>
    <s v="INT"/>
    <s v="c. Calidad de la Información suministrada-Compromisos Pactados"/>
    <x v="27"/>
  </r>
  <r>
    <n v="5435"/>
    <x v="149"/>
    <x v="16"/>
    <x v="1"/>
    <m/>
    <m/>
    <s v="d. Disposición del personal de PAYC a las solicitudes del cliente"/>
    <x v="5"/>
    <n v="4"/>
    <s v="SIN FECHA COMO TAL, SE ASIGNA LA INTERMEDIA DEL SEGUNDO SEMESTRE"/>
    <m/>
    <m/>
    <m/>
    <m/>
    <m/>
    <m/>
    <m/>
    <m/>
    <m/>
    <n v="1616"/>
    <s v="SI"/>
    <s v="1616 - ATLANTIS PLAZA-Compromisos Pactados"/>
    <n v="4"/>
    <n v="4"/>
    <s v="SIN CECO"/>
    <n v="1616"/>
    <s v="INT"/>
    <s v="d. Disposición del personal de PAYC a las solicitudes del cliente-Compromisos Pactados"/>
    <x v="28"/>
  </r>
  <r>
    <n v="5436"/>
    <x v="149"/>
    <x v="16"/>
    <x v="1"/>
    <m/>
    <m/>
    <s v="e. Coherencia entre lo solicitado y lo entregado"/>
    <x v="5"/>
    <n v="4"/>
    <s v="SIN FECHA COMO TAL, SE ASIGNA LA INTERMEDIA DEL SEGUNDO SEMESTRE"/>
    <m/>
    <m/>
    <m/>
    <m/>
    <m/>
    <m/>
    <m/>
    <m/>
    <m/>
    <n v="1616"/>
    <s v="SI"/>
    <s v="1616 - ATLANTIS PLAZA-Compromisos Pactados"/>
    <n v="4"/>
    <n v="4"/>
    <s v="SIN CECO"/>
    <n v="1616"/>
    <s v="INT"/>
    <s v="e. Coherencia entre lo solicitado y lo entregado-Compromisos Pactados"/>
    <x v="29"/>
  </r>
  <r>
    <n v="5437"/>
    <x v="149"/>
    <x v="16"/>
    <x v="1"/>
    <m/>
    <m/>
    <s v="Grado de Satisfacción con el Servicio Prestado"/>
    <x v="6"/>
    <n v="3"/>
    <s v="SIN FECHA COMO TAL, SE ASIGNA LA INTERMEDIA DEL SEGUNDO SEMESTRE"/>
    <m/>
    <m/>
    <m/>
    <m/>
    <m/>
    <m/>
    <m/>
    <m/>
    <m/>
    <n v="1616"/>
    <s v="SI"/>
    <s v="1616 - ATLANTIS PLAZA-Grado de Satisfacción con el Servicio Prestado"/>
    <n v="3"/>
    <n v="3"/>
    <s v="SIN CECO"/>
    <n v="1616"/>
    <s v="INT"/>
    <s v="Grado de Satisfacción con el Servicio Prestado-Grado de Satisfacción con el Servicio Prestado"/>
    <x v="30"/>
  </r>
  <r>
    <n v="5438"/>
    <x v="149"/>
    <x v="16"/>
    <x v="1"/>
    <m/>
    <m/>
    <s v="Posibilidad de Volver a Contratar con PAYC"/>
    <x v="7"/>
    <n v="5"/>
    <s v="SIN FECHA COMO TAL, SE ASIGNA LA INTERMEDIA DEL SEGUNDO SEMESTRE"/>
    <m/>
    <m/>
    <m/>
    <m/>
    <m/>
    <m/>
    <m/>
    <m/>
    <m/>
    <n v="1616"/>
    <s v="SI"/>
    <s v="1616 - ATLANTIS PLAZA-Posibilidad de Volver a Contratar con PAYC"/>
    <n v="5"/>
    <n v="5"/>
    <s v="SIN CECO"/>
    <n v="1616"/>
    <s v="INT"/>
    <s v="Posibilidad de Volver a Contratar con PAYC-Posibilidad de Volver a Contratar con PAYC"/>
    <x v="31"/>
  </r>
  <r>
    <n v="5439"/>
    <x v="149"/>
    <x v="16"/>
    <x v="1"/>
    <m/>
    <m/>
    <s v="Principales fortalezas en el servicio que presta PAYC"/>
    <x v="8"/>
    <s v="Disponibilidad del personal-"/>
    <s v="SIN FECHA COMO TAL, SE ASIGNA LA INTERMEDIA DEL SEGUNDO SEMESTRE"/>
    <s v="DISPONIBILIDAD DE PERSONAL"/>
    <m/>
    <m/>
    <m/>
    <m/>
    <m/>
    <m/>
    <m/>
    <m/>
    <n v="1616"/>
    <s v="SI"/>
    <s v="1616 - ATLANTIS PLAZA-Fortalezas PAYC"/>
    <s v="Disponibilidad del personal-"/>
    <n v="0"/>
    <s v="SIN CECO"/>
    <n v="1616"/>
    <s v="INT"/>
    <s v="Principales fortalezas en el servicio que presta PAYC-Fortalezas PAYC"/>
    <x v="32"/>
  </r>
  <r>
    <n v="5440"/>
    <x v="149"/>
    <x v="16"/>
    <x v="1"/>
    <m/>
    <m/>
    <s v="Principales debilidades en el servicio que presta PAYC"/>
    <x v="9"/>
    <s v="No supo manejar al administrador delegado-Faltó ejercer mayor control y seguimiento-Faltá más coordinación y comunicación en el proyecto-"/>
    <s v="SIN FECHA COMO TAL, SE ASIGNA LA INTERMEDIA DEL SEGUNDO SEMESTRE"/>
    <s v="MANEJO ADMINSITRADOR DELEGADO"/>
    <s v="CONTROL Y SEGUIMIENTO"/>
    <m/>
    <s v="COORDINACIÓN"/>
    <s v="COMUNICACIÓN"/>
    <m/>
    <m/>
    <m/>
    <m/>
    <n v="1616"/>
    <s v="SI"/>
    <s v="1616 - ATLANTIS PLAZA-Debilidades PAYC"/>
    <s v="No supo manejar al administrador delegado-Faltó ejercer mayor control y seguimiento-Faltá más coordinación y comunicación en el proyecto-"/>
    <n v="0"/>
    <s v="SIN CECO"/>
    <n v="1616"/>
    <s v="INT"/>
    <s v="Principales debilidades en el servicio que presta PAYC-Debilidades PAYC"/>
    <x v="3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
  <r>
    <x v="0"/>
    <x v="0"/>
    <n v="7103988429"/>
  </r>
  <r>
    <x v="1"/>
    <x v="0"/>
    <n v="8041466845"/>
  </r>
  <r>
    <x v="2"/>
    <x v="0"/>
    <n v="12186796633"/>
  </r>
  <r>
    <x v="3"/>
    <x v="0"/>
    <n v="17599181943"/>
  </r>
  <r>
    <x v="4"/>
    <x v="0"/>
    <n v="15604456582"/>
  </r>
  <r>
    <x v="5"/>
    <x v="0"/>
    <n v="17134249169"/>
  </r>
  <r>
    <x v="6"/>
    <x v="0"/>
    <n v="17107868642"/>
  </r>
  <r>
    <x v="7"/>
    <x v="0"/>
    <n v="22928615805"/>
  </r>
  <r>
    <x v="8"/>
    <x v="0"/>
    <n v="28306531977"/>
  </r>
  <r>
    <x v="9"/>
    <x v="0"/>
    <n v="33673825278.420002"/>
  </r>
  <r>
    <x v="10"/>
    <x v="0"/>
    <n v="33267952003.079998"/>
  </r>
  <r>
    <x v="11"/>
    <x v="0"/>
    <n v="35959734338"/>
  </r>
  <r>
    <x v="12"/>
    <x v="0"/>
    <n v="39476692894.25"/>
  </r>
  <r>
    <x v="13"/>
    <x v="0"/>
    <n v="12742471107.92"/>
  </r>
  <r>
    <x v="0"/>
    <x v="1"/>
    <n v="11738671670.647488"/>
  </r>
  <r>
    <x v="1"/>
    <x v="1"/>
    <n v="12689851964.453611"/>
  </r>
  <r>
    <x v="2"/>
    <x v="1"/>
    <n v="18143333528.69717"/>
  </r>
  <r>
    <x v="3"/>
    <x v="1"/>
    <n v="24446332975.212921"/>
  </r>
  <r>
    <x v="4"/>
    <x v="1"/>
    <n v="21229792372.198742"/>
  </r>
  <r>
    <x v="5"/>
    <x v="1"/>
    <n v="22544689954.577446"/>
  </r>
  <r>
    <x v="6"/>
    <x v="1"/>
    <n v="21739720198.41851"/>
  </r>
  <r>
    <x v="7"/>
    <x v="1"/>
    <n v="28566415885.243813"/>
  </r>
  <r>
    <x v="8"/>
    <x v="1"/>
    <n v="34531452244.845261"/>
  </r>
  <r>
    <x v="9"/>
    <x v="1"/>
    <n v="39567321364.043381"/>
  </r>
  <r>
    <x v="10"/>
    <x v="1"/>
    <n v="36378491125.231041"/>
  </r>
  <r>
    <x v="11"/>
    <x v="1"/>
    <n v="37282882718.776726"/>
  </r>
  <r>
    <x v="12"/>
    <x v="1"/>
    <n v="39476692894.25"/>
  </r>
  <r>
    <x v="13"/>
    <x v="1"/>
    <m/>
  </r>
  <r>
    <x v="0"/>
    <x v="2"/>
    <n v="3031068806"/>
  </r>
  <r>
    <x v="1"/>
    <x v="2"/>
    <n v="3544769751.5"/>
  </r>
  <r>
    <x v="2"/>
    <x v="2"/>
    <n v="5913400639.46"/>
  </r>
  <r>
    <x v="3"/>
    <x v="2"/>
    <n v="9692369797.3600006"/>
  </r>
  <r>
    <x v="4"/>
    <x v="2"/>
    <n v="8230594730.6400003"/>
  </r>
  <r>
    <x v="5"/>
    <x v="2"/>
    <n v="8411929348"/>
  </r>
  <r>
    <x v="6"/>
    <x v="2"/>
    <n v="9340798022"/>
  </r>
  <r>
    <x v="7"/>
    <x v="2"/>
    <n v="13912851114"/>
  </r>
  <r>
    <x v="8"/>
    <x v="2"/>
    <n v="18515833270.729977"/>
  </r>
  <r>
    <x v="9"/>
    <x v="2"/>
    <n v="22596014712.5"/>
  </r>
  <r>
    <x v="10"/>
    <x v="2"/>
    <n v="23077034109"/>
  </r>
  <r>
    <x v="11"/>
    <x v="2"/>
    <n v="25757504367.950005"/>
  </r>
  <r>
    <x v="12"/>
    <x v="2"/>
    <n v="30202057421.469994"/>
  </r>
  <r>
    <x v="13"/>
    <x v="2"/>
    <n v="7972564560.6700001"/>
  </r>
  <r>
    <x v="0"/>
    <x v="3"/>
    <n v="4072919623"/>
  </r>
  <r>
    <x v="1"/>
    <x v="3"/>
    <n v="4496697093.5"/>
  </r>
  <r>
    <x v="2"/>
    <x v="3"/>
    <n v="6273395993.5400009"/>
  </r>
  <r>
    <x v="3"/>
    <x v="3"/>
    <n v="7906812145.6399994"/>
  </r>
  <r>
    <x v="4"/>
    <x v="3"/>
    <n v="7373861851.3599997"/>
  </r>
  <r>
    <x v="5"/>
    <x v="3"/>
    <n v="8722319821"/>
  </r>
  <r>
    <x v="6"/>
    <x v="3"/>
    <n v="7767070620"/>
  </r>
  <r>
    <x v="7"/>
    <x v="3"/>
    <n v="9015764691"/>
  </r>
  <r>
    <x v="8"/>
    <x v="3"/>
    <n v="9790698706.2700005"/>
  </r>
  <r>
    <x v="9"/>
    <x v="3"/>
    <n v="11077810565.919998"/>
  </r>
  <r>
    <x v="10"/>
    <x v="3"/>
    <n v="10190917894.08"/>
  </r>
  <r>
    <x v="11"/>
    <x v="3"/>
    <n v="10202229970.049999"/>
  </r>
  <r>
    <x v="12"/>
    <x v="3"/>
    <n v="9274635472.7800064"/>
  </r>
  <r>
    <x v="13"/>
    <x v="3"/>
    <n v="4769906547.25"/>
  </r>
  <r>
    <x v="0"/>
    <x v="4"/>
    <n v="32497061.700000003"/>
  </r>
  <r>
    <x v="1"/>
    <x v="4"/>
    <n v="55384403.119999997"/>
  </r>
  <r>
    <x v="2"/>
    <x v="4"/>
    <n v="70835624.24000001"/>
  </r>
  <r>
    <x v="3"/>
    <x v="4"/>
    <n v="378766118.63"/>
  </r>
  <r>
    <x v="4"/>
    <x v="4"/>
    <n v="139076344.5"/>
  </r>
  <r>
    <x v="5"/>
    <x v="4"/>
    <n v="974524437.74000001"/>
  </r>
  <r>
    <x v="6"/>
    <x v="4"/>
    <n v="424635994"/>
  </r>
  <r>
    <x v="7"/>
    <x v="4"/>
    <n v="544254225.68000007"/>
  </r>
  <r>
    <x v="8"/>
    <x v="4"/>
    <n v="1487224908"/>
  </r>
  <r>
    <x v="9"/>
    <x v="4"/>
    <n v="219950347.92999998"/>
  </r>
  <r>
    <x v="10"/>
    <x v="4"/>
    <n v="1351986534.5999999"/>
  </r>
  <r>
    <x v="11"/>
    <x v="4"/>
    <n v="724177619.71999979"/>
  </r>
  <r>
    <x v="12"/>
    <x v="4"/>
    <n v="141627801.50999999"/>
  </r>
  <r>
    <x v="13"/>
    <x v="4"/>
    <n v="55206702"/>
  </r>
  <r>
    <x v="0"/>
    <x v="5"/>
    <n v="1217627058.5900002"/>
  </r>
  <r>
    <x v="1"/>
    <x v="5"/>
    <n v="986239734.55999994"/>
  </r>
  <r>
    <x v="2"/>
    <x v="5"/>
    <n v="1676036253.52"/>
  </r>
  <r>
    <x v="3"/>
    <x v="5"/>
    <n v="1957797304.3199999"/>
  </r>
  <r>
    <x v="4"/>
    <x v="5"/>
    <n v="1577436267"/>
  </r>
  <r>
    <x v="5"/>
    <x v="5"/>
    <n v="1508455299.8800001"/>
  </r>
  <r>
    <x v="6"/>
    <x v="5"/>
    <n v="2042922724"/>
  </r>
  <r>
    <x v="7"/>
    <x v="5"/>
    <n v="3015162338"/>
  </r>
  <r>
    <x v="8"/>
    <x v="5"/>
    <n v="4287217455.0299926"/>
  </r>
  <r>
    <x v="9"/>
    <x v="5"/>
    <n v="4389182566.0300007"/>
  </r>
  <r>
    <x v="10"/>
    <x v="5"/>
    <n v="3962920163.5199995"/>
  </r>
  <r>
    <x v="11"/>
    <x v="5"/>
    <n v="4136330551.1899981"/>
  </r>
  <r>
    <x v="12"/>
    <x v="5"/>
    <n v="4036347128.5499997"/>
  </r>
  <r>
    <x v="13"/>
    <x v="5"/>
    <n v="1222827390"/>
  </r>
  <r>
    <x v="0"/>
    <x v="6"/>
    <m/>
  </r>
  <r>
    <x v="1"/>
    <x v="6"/>
    <m/>
  </r>
  <r>
    <x v="2"/>
    <x v="6"/>
    <m/>
  </r>
  <r>
    <x v="3"/>
    <x v="6"/>
    <m/>
  </r>
  <r>
    <x v="4"/>
    <x v="6"/>
    <m/>
  </r>
  <r>
    <x v="5"/>
    <x v="6"/>
    <n v="17942044"/>
  </r>
  <r>
    <x v="6"/>
    <x v="6"/>
    <n v="12978000"/>
  </r>
  <r>
    <x v="7"/>
    <x v="6"/>
    <n v="64761653"/>
  </r>
  <r>
    <x v="8"/>
    <x v="6"/>
    <n v="64325971"/>
  </r>
  <r>
    <x v="9"/>
    <x v="6"/>
    <n v="187606997"/>
  </r>
  <r>
    <x v="10"/>
    <x v="6"/>
    <n v="77433676"/>
  </r>
  <r>
    <x v="11"/>
    <x v="6"/>
    <n v="30224800"/>
  </r>
  <r>
    <x v="12"/>
    <x v="6"/>
    <n v="131083198"/>
  </r>
  <r>
    <x v="13"/>
    <x v="6"/>
    <m/>
  </r>
  <r>
    <x v="0"/>
    <x v="7"/>
    <n v="48793796.020000003"/>
  </r>
  <r>
    <x v="1"/>
    <x v="7"/>
    <n v="30113657.5"/>
  </r>
  <r>
    <x v="2"/>
    <x v="7"/>
    <n v="288246165"/>
  </r>
  <r>
    <x v="3"/>
    <x v="7"/>
    <n v="78386099.379999995"/>
  </r>
  <r>
    <x v="4"/>
    <x v="7"/>
    <n v="58552983"/>
  </r>
  <r>
    <x v="5"/>
    <x v="7"/>
    <n v="45864593.82"/>
  </r>
  <r>
    <x v="6"/>
    <x v="7"/>
    <n v="81629038"/>
  </r>
  <r>
    <x v="7"/>
    <x v="7"/>
    <n v="106955899"/>
  </r>
  <r>
    <x v="8"/>
    <x v="7"/>
    <n v="82055145.539999992"/>
  </r>
  <r>
    <x v="9"/>
    <x v="7"/>
    <n v="195576231.81"/>
  </r>
  <r>
    <x v="10"/>
    <x v="7"/>
    <n v="648940319.86000001"/>
  </r>
  <r>
    <x v="11"/>
    <x v="7"/>
    <n v="444365894.4799999"/>
  </r>
  <r>
    <x v="12"/>
    <x v="7"/>
    <n v="171136674.31999999"/>
  </r>
  <r>
    <x v="13"/>
    <x v="7"/>
    <n v="3825136"/>
  </r>
  <r>
    <x v="0"/>
    <x v="8"/>
    <n v="2838995830.0900002"/>
  </r>
  <r>
    <x v="1"/>
    <x v="8"/>
    <n v="3535728104.5599999"/>
  </r>
  <r>
    <x v="2"/>
    <x v="8"/>
    <n v="4379949199.2600012"/>
  </r>
  <r>
    <x v="3"/>
    <x v="8"/>
    <n v="6249394860.5699997"/>
  </r>
  <r>
    <x v="4"/>
    <x v="8"/>
    <n v="5876948945.8599997"/>
  </r>
  <r>
    <x v="5"/>
    <x v="8"/>
    <n v="8124582321.0400009"/>
  </r>
  <r>
    <x v="6"/>
    <x v="8"/>
    <n v="6054176852"/>
  </r>
  <r>
    <x v="7"/>
    <x v="8"/>
    <n v="6373139026.6800003"/>
  </r>
  <r>
    <x v="8"/>
    <x v="8"/>
    <n v="6844325042.699995"/>
  </r>
  <r>
    <x v="9"/>
    <x v="8"/>
    <n v="6525395119.0100031"/>
  </r>
  <r>
    <x v="10"/>
    <x v="8"/>
    <n v="6853610269.2999992"/>
  </r>
  <r>
    <x v="11"/>
    <x v="8"/>
    <n v="6315486344.1000042"/>
  </r>
  <r>
    <x v="12"/>
    <x v="8"/>
    <n v="5077696273.420002"/>
  </r>
  <r>
    <x v="13"/>
    <x v="8"/>
    <n v="3598460723.25"/>
  </r>
  <r>
    <x v="0"/>
    <x v="9"/>
    <n v="1266420854.6100001"/>
  </r>
  <r>
    <x v="1"/>
    <x v="9"/>
    <n v="1016353392.0599999"/>
  </r>
  <r>
    <x v="2"/>
    <x v="9"/>
    <n v="1964282418.52"/>
  </r>
  <r>
    <x v="3"/>
    <x v="9"/>
    <n v="2036183403.6999998"/>
  </r>
  <r>
    <x v="4"/>
    <x v="9"/>
    <n v="1635989250"/>
  </r>
  <r>
    <x v="5"/>
    <x v="9"/>
    <n v="1572261937.7"/>
  </r>
  <r>
    <x v="6"/>
    <x v="9"/>
    <n v="2137529762"/>
  </r>
  <r>
    <x v="7"/>
    <x v="9"/>
    <n v="3186879890"/>
  </r>
  <r>
    <x v="8"/>
    <x v="9"/>
    <n v="4433598571.569993"/>
  </r>
  <r>
    <x v="9"/>
    <x v="9"/>
    <n v="4772365794.8400011"/>
  </r>
  <r>
    <x v="10"/>
    <x v="9"/>
    <n v="4689294159.3799992"/>
  </r>
  <r>
    <x v="11"/>
    <x v="9"/>
    <n v="4610921245.6699982"/>
  </r>
  <r>
    <x v="12"/>
    <x v="9"/>
    <n v="4338567000.8699999"/>
  </r>
  <r>
    <x v="13"/>
    <x v="9"/>
    <n v="1226652526"/>
  </r>
  <r>
    <x v="0"/>
    <x v="10"/>
    <n v="0.57332858347199311"/>
  </r>
  <r>
    <x v="1"/>
    <x v="10"/>
    <n v="0.55918866298577641"/>
  </r>
  <r>
    <x v="2"/>
    <x v="10"/>
    <n v="0.51476989256984851"/>
  </r>
  <r>
    <x v="3"/>
    <x v="10"/>
    <n v="0.44927157246561111"/>
  </r>
  <r>
    <x v="4"/>
    <x v="10"/>
    <n v="0.47254845515516841"/>
  </r>
  <r>
    <x v="5"/>
    <x v="10"/>
    <n v="0.50905760357336149"/>
  </r>
  <r>
    <x v="6"/>
    <x v="10"/>
    <n v="0.45400574335319355"/>
  </r>
  <r>
    <x v="7"/>
    <x v="10"/>
    <n v="0.39321016007577525"/>
  </r>
  <r>
    <x v="8"/>
    <x v="10"/>
    <n v="0.34588125151556076"/>
  </r>
  <r>
    <x v="9"/>
    <x v="10"/>
    <n v="0.32897392780080897"/>
  </r>
  <r>
    <x v="10"/>
    <x v="10"/>
    <n v="0.30632838153477282"/>
  </r>
  <r>
    <x v="11"/>
    <x v="10"/>
    <n v="0.28371260683282967"/>
  </r>
  <r>
    <x v="12"/>
    <x v="10"/>
    <n v="0.23493952488940401"/>
  </r>
  <r>
    <x v="13"/>
    <x v="10"/>
    <n v="0.37433136060126482"/>
  </r>
  <r>
    <x v="0"/>
    <x v="11"/>
    <n v="0.39963407295268277"/>
  </r>
  <r>
    <x v="1"/>
    <x v="11"/>
    <n v="0.43968695919680806"/>
  </r>
  <r>
    <x v="2"/>
    <x v="11"/>
    <n v="0.35940118893916406"/>
  </r>
  <r>
    <x v="3"/>
    <x v="11"/>
    <n v="0.35509575847391417"/>
  </r>
  <r>
    <x v="4"/>
    <x v="11"/>
    <n v="0.37661990438290288"/>
  </r>
  <r>
    <x v="5"/>
    <x v="11"/>
    <n v="0.4741720656040963"/>
  </r>
  <r>
    <x v="6"/>
    <x v="11"/>
    <n v="0.3538825892745594"/>
  </r>
  <r>
    <x v="7"/>
    <x v="11"/>
    <n v="0.27795568127100906"/>
  </r>
  <r>
    <x v="8"/>
    <x v="11"/>
    <n v="0.24179313270383093"/>
  </r>
  <r>
    <x v="9"/>
    <x v="11"/>
    <n v="0.19378241304803073"/>
  </r>
  <r>
    <x v="10"/>
    <x v="11"/>
    <n v="0.20601238900024507"/>
  </r>
  <r>
    <x v="11"/>
    <x v="11"/>
    <n v="0.17562661294263771"/>
  </r>
  <r>
    <x v="12"/>
    <x v="11"/>
    <n v="0.12862516845122041"/>
  </r>
  <r>
    <x v="13"/>
    <x v="11"/>
    <n v="0.28239897055865404"/>
  </r>
  <r>
    <x v="0"/>
    <x v="12"/>
    <m/>
  </r>
  <r>
    <x v="1"/>
    <x v="12"/>
    <n v="0.13196508206193194"/>
  </r>
  <r>
    <x v="2"/>
    <x v="12"/>
    <n v="0.51549423356479684"/>
  </r>
  <r>
    <x v="3"/>
    <x v="12"/>
    <n v="0.44411878469720911"/>
  </r>
  <r>
    <x v="4"/>
    <x v="12"/>
    <n v="-0.11334193642980056"/>
  </r>
  <r>
    <x v="5"/>
    <x v="12"/>
    <n v="9.8035620719060551E-2"/>
  </r>
  <r>
    <x v="6"/>
    <x v="12"/>
    <n v="-1.5396371757992614E-3"/>
  </r>
  <r>
    <x v="7"/>
    <x v="12"/>
    <n v="0.34023800888381872"/>
  </r>
  <r>
    <x v="8"/>
    <x v="12"/>
    <n v="0.23455040713043165"/>
  </r>
  <r>
    <x v="9"/>
    <x v="12"/>
    <n v="0.18961324212309394"/>
  </r>
  <r>
    <x v="10"/>
    <x v="12"/>
    <n v="-1.2053078971105472E-2"/>
  </r>
  <r>
    <x v="11"/>
    <x v="12"/>
    <n v="8.0912174415509339E-2"/>
  </r>
  <r>
    <x v="12"/>
    <x v="12"/>
    <n v="9.7802684613648494E-2"/>
  </r>
  <r>
    <x v="13"/>
    <x v="12"/>
    <n v="-0.67721533457591099"/>
  </r>
  <r>
    <x v="0"/>
    <x v="13"/>
    <m/>
  </r>
  <r>
    <x v="1"/>
    <x v="13"/>
    <n v="8.1029636103082017E-2"/>
  </r>
  <r>
    <x v="2"/>
    <x v="13"/>
    <n v="0.42975139343781699"/>
  </r>
  <r>
    <x v="3"/>
    <x v="13"/>
    <n v="0.34740029645303855"/>
  </r>
  <r>
    <x v="4"/>
    <x v="13"/>
    <n v="-0.13157558666469746"/>
  </r>
  <r>
    <x v="5"/>
    <x v="13"/>
    <n v="6.1936431564004121E-2"/>
  </r>
  <r>
    <x v="6"/>
    <x v="13"/>
    <n v="-3.5705514592605674E-2"/>
  </r>
  <r>
    <x v="7"/>
    <x v="13"/>
    <n v="0.31401948251946316"/>
  </r>
  <r>
    <x v="8"/>
    <x v="13"/>
    <n v="0.20881290756124329"/>
  </r>
  <r>
    <x v="9"/>
    <x v="13"/>
    <n v="0.1458342696823548"/>
  </r>
  <r>
    <x v="10"/>
    <x v="13"/>
    <n v="-8.0592522538313005E-2"/>
  </r>
  <r>
    <x v="11"/>
    <x v="13"/>
    <n v="2.4860613114281303E-2"/>
  </r>
  <r>
    <x v="12"/>
    <x v="13"/>
    <n v="5.8842289423301719E-2"/>
  </r>
  <r>
    <x v="13"/>
    <x v="13"/>
    <n v="-1"/>
  </r>
  <r>
    <x v="0"/>
    <x v="14"/>
    <m/>
  </r>
  <r>
    <x v="1"/>
    <x v="14"/>
    <n v="0.10404758986818827"/>
  </r>
  <r>
    <x v="2"/>
    <x v="14"/>
    <n v="0.3951119817717384"/>
  </r>
  <r>
    <x v="3"/>
    <x v="14"/>
    <n v="0.26037191877923871"/>
  </r>
  <r>
    <x v="4"/>
    <x v="14"/>
    <n v="-6.7403940357161629E-2"/>
  </r>
  <r>
    <x v="5"/>
    <x v="14"/>
    <n v="0.18286998004869012"/>
  </r>
  <r>
    <x v="6"/>
    <x v="14"/>
    <n v="-0.10951779120734903"/>
  </r>
  <r>
    <x v="7"/>
    <x v="14"/>
    <n v="0.16076769892945816"/>
  </r>
  <r>
    <x v="8"/>
    <x v="14"/>
    <n v="8.5953221033328364E-2"/>
  </r>
  <r>
    <x v="9"/>
    <x v="14"/>
    <n v="0.13146271765320758"/>
  </r>
  <r>
    <x v="10"/>
    <x v="14"/>
    <n v="-8.0060285068283527E-2"/>
  </r>
  <r>
    <x v="11"/>
    <x v="14"/>
    <n v="1.1100154164298199E-3"/>
  </r>
  <r>
    <x v="12"/>
    <x v="14"/>
    <n v="-9.0920759480336122E-2"/>
  </r>
  <r>
    <x v="13"/>
    <x v="14"/>
    <n v="-0.4857041485620508"/>
  </r>
  <r>
    <x v="0"/>
    <x v="15"/>
    <m/>
  </r>
  <r>
    <x v="1"/>
    <x v="15"/>
    <n v="0.24541503974238399"/>
  </r>
  <r>
    <x v="2"/>
    <x v="15"/>
    <n v="0.23876866934740149"/>
  </r>
  <r>
    <x v="3"/>
    <x v="15"/>
    <n v="0.4268190283179184"/>
  </r>
  <r>
    <x v="4"/>
    <x v="15"/>
    <n v="-5.9597116684035181E-2"/>
  </r>
  <r>
    <x v="5"/>
    <x v="15"/>
    <n v="0.38244902174338952"/>
  </r>
  <r>
    <x v="6"/>
    <x v="15"/>
    <n v="-0.25483223472034133"/>
  </r>
  <r>
    <x v="7"/>
    <x v="15"/>
    <n v="5.26846477196369E-2"/>
  </r>
  <r>
    <x v="8"/>
    <x v="15"/>
    <n v="7.3933114285983592E-2"/>
  </r>
  <r>
    <x v="9"/>
    <x v="15"/>
    <n v="-4.6597717335203931E-2"/>
  </r>
  <r>
    <x v="10"/>
    <x v="15"/>
    <n v="5.0298126673406884E-2"/>
  </r>
  <r>
    <x v="11"/>
    <x v="15"/>
    <n v="-7.8516855212859504E-2"/>
  </r>
  <r>
    <x v="12"/>
    <x v="15"/>
    <n v="-0.19599283463519149"/>
  </r>
  <r>
    <x v="13"/>
    <x v="15"/>
    <n v="-0.29132021107944023"/>
  </r>
  <r>
    <x v="0"/>
    <x v="16"/>
    <m/>
  </r>
  <r>
    <x v="1"/>
    <x v="16"/>
    <n v="6.7794054187910957E-2"/>
  </r>
  <r>
    <x v="2"/>
    <x v="16"/>
    <n v="6.8486547845818049E-2"/>
  </r>
  <r>
    <x v="3"/>
    <x v="16"/>
    <n v="3.2570484653810197E-2"/>
  </r>
  <r>
    <x v="4"/>
    <x v="16"/>
    <n v="1.2054220954950619E-2"/>
  </r>
  <r>
    <x v="5"/>
    <x v="16"/>
    <n v="4.3475532684830745E-2"/>
  </r>
  <r>
    <x v="6"/>
    <x v="16"/>
    <n v="7.362530914478839E-2"/>
  </r>
  <r>
    <x v="7"/>
    <x v="16"/>
    <n v="3.903054219268659E-2"/>
  </r>
  <r>
    <x v="8"/>
    <x v="16"/>
    <n v="4.5668697727947558E-2"/>
  </r>
  <r>
    <x v="9"/>
    <x v="16"/>
    <n v="4.7283122459853028E-2"/>
  </r>
  <r>
    <x v="10"/>
    <x v="16"/>
    <n v="2.9559459066224029E-2"/>
  </r>
  <r>
    <x v="11"/>
    <x v="16"/>
    <n v="1.9626142673224042E-2"/>
  </r>
  <r>
    <x v="12"/>
    <x v="16"/>
    <n v="1.789192546214385E-2"/>
  </r>
  <r>
    <x v="13"/>
    <x v="16"/>
    <m/>
  </r>
  <r>
    <x v="0"/>
    <x v="17"/>
    <m/>
  </r>
  <r>
    <x v="1"/>
    <x v="17"/>
    <n v="6.7794054187910957E-2"/>
  </r>
  <r>
    <x v="2"/>
    <x v="17"/>
    <n v="6.8486547845818049E-2"/>
  </r>
  <r>
    <x v="3"/>
    <x v="17"/>
    <n v="3.2570484653810197E-2"/>
  </r>
  <r>
    <x v="4"/>
    <x v="17"/>
    <n v="1.2054220954950619E-2"/>
  </r>
  <r>
    <x v="5"/>
    <x v="17"/>
    <n v="4.3475532684830745E-2"/>
  </r>
  <r>
    <x v="6"/>
    <x v="17"/>
    <n v="7.362530914478839E-2"/>
  </r>
  <r>
    <x v="7"/>
    <x v="17"/>
    <n v="3.903054219268659E-2"/>
  </r>
  <r>
    <x v="8"/>
    <x v="17"/>
    <n v="4.5668697727947558E-2"/>
  </r>
  <r>
    <x v="9"/>
    <x v="17"/>
    <n v="4.7283122459853028E-2"/>
  </r>
  <r>
    <x v="10"/>
    <x v="17"/>
    <n v="2.9559459066224029E-2"/>
  </r>
  <r>
    <x v="11"/>
    <x v="17"/>
    <n v="1.9626142673224042E-2"/>
  </r>
  <r>
    <x v="12"/>
    <x v="17"/>
    <n v="1.789192546214385E-2"/>
  </r>
  <r>
    <x v="13"/>
    <x v="17"/>
    <m/>
  </r>
  <r>
    <x v="0"/>
    <x v="18"/>
    <m/>
  </r>
  <r>
    <x v="1"/>
    <x v="18"/>
    <m/>
  </r>
  <r>
    <x v="2"/>
    <x v="18"/>
    <m/>
  </r>
  <r>
    <x v="3"/>
    <x v="18"/>
    <m/>
  </r>
  <r>
    <x v="4"/>
    <x v="18"/>
    <n v="4"/>
  </r>
  <r>
    <x v="5"/>
    <x v="18"/>
    <n v="3.8043478260869565"/>
  </r>
  <r>
    <x v="6"/>
    <x v="18"/>
    <n v="3.9285714285714284"/>
  </r>
  <r>
    <x v="7"/>
    <x v="18"/>
    <n v="4.3260869565217392"/>
  </r>
  <r>
    <x v="8"/>
    <x v="18"/>
    <n v="4.3"/>
  </r>
  <r>
    <x v="9"/>
    <x v="18"/>
    <n v="4.5"/>
  </r>
  <r>
    <x v="10"/>
    <x v="18"/>
    <n v="3.7"/>
  </r>
  <r>
    <x v="11"/>
    <x v="18"/>
    <n v="4.25"/>
  </r>
  <r>
    <x v="12"/>
    <x v="18"/>
    <m/>
  </r>
  <r>
    <x v="13"/>
    <x v="1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3E0A91-3451-4D4E-A6FB-6A500D0A2D05}"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E10" firstHeaderRow="1" firstDataRow="2" firstDataCol="1" rowPageCount="1" colPageCount="1"/>
  <pivotFields count="11">
    <pivotField axis="axisPage" showAll="0">
      <items count="136">
        <item x="88"/>
        <item x="114"/>
        <item x="39"/>
        <item x="98"/>
        <item x="100"/>
        <item x="130"/>
        <item x="128"/>
        <item x="60"/>
        <item x="15"/>
        <item x="79"/>
        <item x="24"/>
        <item x="67"/>
        <item x="109"/>
        <item x="13"/>
        <item x="7"/>
        <item x="31"/>
        <item x="5"/>
        <item x="81"/>
        <item x="17"/>
        <item x="42"/>
        <item x="21"/>
        <item x="12"/>
        <item x="92"/>
        <item x="91"/>
        <item x="10"/>
        <item x="40"/>
        <item x="64"/>
        <item x="14"/>
        <item x="97"/>
        <item x="86"/>
        <item x="85"/>
        <item x="34"/>
        <item x="83"/>
        <item x="4"/>
        <item x="37"/>
        <item x="46"/>
        <item x="93"/>
        <item x="134"/>
        <item x="106"/>
        <item x="126"/>
        <item x="25"/>
        <item x="84"/>
        <item x="49"/>
        <item x="101"/>
        <item x="94"/>
        <item x="18"/>
        <item x="29"/>
        <item x="102"/>
        <item x="99"/>
        <item x="56"/>
        <item x="47"/>
        <item x="33"/>
        <item x="68"/>
        <item x="61"/>
        <item x="90"/>
        <item x="107"/>
        <item x="96"/>
        <item x="44"/>
        <item x="45"/>
        <item x="108"/>
        <item x="43"/>
        <item x="104"/>
        <item x="95"/>
        <item x="112"/>
        <item x="123"/>
        <item x="75"/>
        <item x="124"/>
        <item x="73"/>
        <item x="80"/>
        <item x="74"/>
        <item x="78"/>
        <item x="77"/>
        <item x="52"/>
        <item x="110"/>
        <item x="6"/>
        <item x="87"/>
        <item x="1"/>
        <item x="9"/>
        <item x="27"/>
        <item x="8"/>
        <item x="66"/>
        <item x="19"/>
        <item x="122"/>
        <item x="23"/>
        <item x="54"/>
        <item x="65"/>
        <item x="103"/>
        <item x="120"/>
        <item x="63"/>
        <item x="121"/>
        <item x="111"/>
        <item x="113"/>
        <item x="32"/>
        <item x="115"/>
        <item x="30"/>
        <item x="55"/>
        <item x="51"/>
        <item x="133"/>
        <item x="132"/>
        <item x="131"/>
        <item x="89"/>
        <item x="26"/>
        <item x="3"/>
        <item x="2"/>
        <item x="38"/>
        <item x="69"/>
        <item x="41"/>
        <item x="20"/>
        <item x="16"/>
        <item x="71"/>
        <item x="70"/>
        <item x="116"/>
        <item x="119"/>
        <item x="129"/>
        <item x="117"/>
        <item x="118"/>
        <item x="50"/>
        <item x="127"/>
        <item x="53"/>
        <item x="36"/>
        <item x="0"/>
        <item x="11"/>
        <item x="72"/>
        <item x="28"/>
        <item x="62"/>
        <item x="125"/>
        <item x="57"/>
        <item x="22"/>
        <item x="59"/>
        <item x="35"/>
        <item x="82"/>
        <item x="58"/>
        <item x="105"/>
        <item x="76"/>
        <item x="48"/>
        <item t="default"/>
      </items>
    </pivotField>
    <pivotField numFmtId="14" showAll="0">
      <items count="15">
        <item x="0"/>
        <item x="1"/>
        <item x="2"/>
        <item x="3"/>
        <item x="4"/>
        <item x="5"/>
        <item x="6"/>
        <item x="7"/>
        <item x="8"/>
        <item x="9"/>
        <item x="10"/>
        <item x="11"/>
        <item x="12"/>
        <item x="13"/>
        <item t="default"/>
      </items>
    </pivotField>
    <pivotField axis="axisCol" showAll="0">
      <items count="4">
        <item x="2"/>
        <item x="0"/>
        <item x="1"/>
        <item t="default"/>
      </items>
    </pivotField>
    <pivotField showAll="0"/>
    <pivotField showAll="0"/>
    <pivotField showAll="0"/>
    <pivotField axis="axisRow" showAll="0">
      <items count="11">
        <item h="1" x="5"/>
        <item h="1" x="9"/>
        <item h="1" x="8"/>
        <item h="1" x="6"/>
        <item x="3"/>
        <item h="1" x="7"/>
        <item h="1" x="4"/>
        <item h="1" x="1"/>
        <item h="1" x="2"/>
        <item h="1" x="0"/>
        <item t="default"/>
      </items>
    </pivotField>
    <pivotField dataField="1" showAll="0"/>
    <pivotField showAll="0"/>
    <pivotField showAll="0">
      <items count="7">
        <item sd="0" x="0"/>
        <item sd="0" x="1"/>
        <item sd="0" x="2"/>
        <item sd="0" x="3"/>
        <item sd="0" x="4"/>
        <item x="5"/>
        <item t="default"/>
      </items>
    </pivotField>
    <pivotField axis="axisRow" showAll="0">
      <items count="8">
        <item sd="0" x="0"/>
        <item sd="0" x="1"/>
        <item sd="0" x="2"/>
        <item sd="0" x="3"/>
        <item sd="0" x="4"/>
        <item sd="0" x="5"/>
        <item x="6"/>
        <item t="default"/>
      </items>
    </pivotField>
  </pivotFields>
  <rowFields count="2">
    <field x="10"/>
    <field x="6"/>
  </rowFields>
  <rowItems count="6">
    <i>
      <x v="1"/>
    </i>
    <i>
      <x v="2"/>
    </i>
    <i>
      <x v="3"/>
    </i>
    <i>
      <x v="4"/>
    </i>
    <i>
      <x v="5"/>
    </i>
    <i t="grand">
      <x/>
    </i>
  </rowItems>
  <colFields count="1">
    <field x="2"/>
  </colFields>
  <colItems count="4">
    <i>
      <x/>
    </i>
    <i>
      <x v="1"/>
    </i>
    <i>
      <x v="2"/>
    </i>
    <i t="grand">
      <x/>
    </i>
  </colItems>
  <pageFields count="1">
    <pageField fld="0" hier="-1"/>
  </pageFields>
  <dataFields count="1">
    <dataField name="Promedio de VALOR" fld="7" subtotal="average"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C66E37-7DA1-4899-A21C-CFD563AEED34}"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E10" firstHeaderRow="1" firstDataRow="2" firstDataCol="1"/>
  <pivotFields count="11">
    <pivotField showAll="0"/>
    <pivotField numFmtId="14" showAll="0">
      <items count="15">
        <item x="0"/>
        <item x="1"/>
        <item x="2"/>
        <item x="3"/>
        <item x="4"/>
        <item x="5"/>
        <item x="6"/>
        <item x="7"/>
        <item x="8"/>
        <item x="9"/>
        <item x="10"/>
        <item x="11"/>
        <item x="12"/>
        <item x="13"/>
        <item t="default"/>
      </items>
    </pivotField>
    <pivotField axis="axisCol" showAll="0">
      <items count="4">
        <item x="2"/>
        <item x="0"/>
        <item x="1"/>
        <item t="default"/>
      </items>
    </pivotField>
    <pivotField showAll="0"/>
    <pivotField showAll="0"/>
    <pivotField showAll="0"/>
    <pivotField axis="axisRow" showAll="0">
      <items count="11">
        <item x="5"/>
        <item x="9"/>
        <item x="8"/>
        <item x="6"/>
        <item x="3"/>
        <item x="7"/>
        <item x="4"/>
        <item x="1"/>
        <item x="2"/>
        <item x="0"/>
        <item t="default"/>
      </items>
    </pivotField>
    <pivotField dataField="1" showAll="0"/>
    <pivotField showAll="0"/>
    <pivotField showAll="0">
      <items count="7">
        <item sd="0" x="0"/>
        <item sd="0" x="1"/>
        <item sd="0" x="2"/>
        <item sd="0" x="3"/>
        <item sd="0" x="4"/>
        <item x="5"/>
        <item t="default"/>
      </items>
    </pivotField>
    <pivotField axis="axisRow" showAll="0">
      <items count="8">
        <item sd="0" x="0"/>
        <item sd="0" x="1"/>
        <item sd="0" x="2"/>
        <item sd="0" x="3"/>
        <item sd="0" x="4"/>
        <item sd="0" x="5"/>
        <item x="6"/>
        <item t="default"/>
      </items>
    </pivotField>
  </pivotFields>
  <rowFields count="2">
    <field x="10"/>
    <field x="6"/>
  </rowFields>
  <rowItems count="6">
    <i>
      <x v="1"/>
    </i>
    <i>
      <x v="2"/>
    </i>
    <i>
      <x v="3"/>
    </i>
    <i>
      <x v="4"/>
    </i>
    <i>
      <x v="5"/>
    </i>
    <i t="grand">
      <x/>
    </i>
  </rowItems>
  <colFields count="1">
    <field x="2"/>
  </colFields>
  <colItems count="4">
    <i>
      <x/>
    </i>
    <i>
      <x v="1"/>
    </i>
    <i>
      <x v="2"/>
    </i>
    <i t="grand">
      <x/>
    </i>
  </colItems>
  <dataFields count="1">
    <dataField name="Promedio de VALOR" fld="7" subtotal="average" baseField="1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68E2F8-2F51-4134-8E65-69A625C6B491}" name="TablaDinámica1" cacheId="14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AF155" firstHeaderRow="1" firstDataRow="2" firstDataCol="1"/>
  <pivotFields count="31">
    <pivotField showAll="0"/>
    <pivotField axis="axisRow" showAll="0">
      <items count="151">
        <item x="88"/>
        <item x="137"/>
        <item x="138"/>
        <item x="146"/>
        <item x="141"/>
        <item x="139"/>
        <item x="143"/>
        <item x="140"/>
        <item x="145"/>
        <item x="147"/>
        <item x="148"/>
        <item x="149"/>
        <item x="144"/>
        <item x="142"/>
        <item x="114"/>
        <item x="39"/>
        <item x="98"/>
        <item x="100"/>
        <item x="130"/>
        <item x="128"/>
        <item x="60"/>
        <item x="15"/>
        <item x="79"/>
        <item x="24"/>
        <item x="67"/>
        <item x="109"/>
        <item x="13"/>
        <item x="7"/>
        <item x="31"/>
        <item x="5"/>
        <item x="81"/>
        <item x="17"/>
        <item x="42"/>
        <item x="21"/>
        <item x="12"/>
        <item x="92"/>
        <item x="91"/>
        <item x="10"/>
        <item x="40"/>
        <item x="64"/>
        <item x="14"/>
        <item x="136"/>
        <item x="97"/>
        <item x="86"/>
        <item x="85"/>
        <item x="34"/>
        <item x="83"/>
        <item x="4"/>
        <item x="37"/>
        <item x="46"/>
        <item x="93"/>
        <item x="134"/>
        <item x="106"/>
        <item x="135"/>
        <item x="126"/>
        <item x="25"/>
        <item x="84"/>
        <item x="49"/>
        <item x="101"/>
        <item x="94"/>
        <item x="18"/>
        <item x="29"/>
        <item x="102"/>
        <item x="99"/>
        <item x="56"/>
        <item x="47"/>
        <item x="33"/>
        <item x="68"/>
        <item x="61"/>
        <item x="90"/>
        <item x="107"/>
        <item x="96"/>
        <item x="44"/>
        <item x="45"/>
        <item x="108"/>
        <item x="43"/>
        <item x="104"/>
        <item x="95"/>
        <item x="112"/>
        <item x="123"/>
        <item x="75"/>
        <item x="124"/>
        <item x="73"/>
        <item x="80"/>
        <item x="74"/>
        <item x="78"/>
        <item x="77"/>
        <item x="52"/>
        <item x="110"/>
        <item x="6"/>
        <item x="87"/>
        <item x="1"/>
        <item x="9"/>
        <item x="27"/>
        <item x="8"/>
        <item x="66"/>
        <item x="19"/>
        <item x="122"/>
        <item x="23"/>
        <item x="54"/>
        <item x="65"/>
        <item x="103"/>
        <item x="120"/>
        <item x="63"/>
        <item x="121"/>
        <item x="111"/>
        <item x="113"/>
        <item x="32"/>
        <item x="115"/>
        <item x="30"/>
        <item x="55"/>
        <item x="51"/>
        <item x="133"/>
        <item x="132"/>
        <item x="131"/>
        <item x="89"/>
        <item x="26"/>
        <item x="3"/>
        <item x="2"/>
        <item x="38"/>
        <item x="69"/>
        <item x="41"/>
        <item x="20"/>
        <item x="16"/>
        <item x="71"/>
        <item x="70"/>
        <item x="116"/>
        <item x="119"/>
        <item x="129"/>
        <item x="117"/>
        <item x="118"/>
        <item x="50"/>
        <item x="127"/>
        <item x="53"/>
        <item x="36"/>
        <item x="0"/>
        <item x="11"/>
        <item x="72"/>
        <item x="28"/>
        <item x="62"/>
        <item x="125"/>
        <item x="57"/>
        <item x="22"/>
        <item x="59"/>
        <item x="35"/>
        <item x="82"/>
        <item x="58"/>
        <item x="105"/>
        <item x="76"/>
        <item x="48"/>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Col" showAll="0">
      <items count="35">
        <item x="25"/>
        <item x="26"/>
        <item x="27"/>
        <item x="28"/>
        <item x="29"/>
        <item h="1" x="33"/>
        <item h="1" x="32"/>
        <item x="15"/>
        <item x="16"/>
        <item x="17"/>
        <item x="18"/>
        <item x="19"/>
        <item x="20"/>
        <item x="21"/>
        <item x="22"/>
        <item x="23"/>
        <item x="24"/>
        <item h="1" x="30"/>
        <item x="5"/>
        <item x="6"/>
        <item x="7"/>
        <item x="8"/>
        <item x="9"/>
        <item x="10"/>
        <item x="11"/>
        <item x="12"/>
        <item x="13"/>
        <item x="14"/>
        <item x="0"/>
        <item x="1"/>
        <item x="2"/>
        <item x="3"/>
        <item x="4"/>
        <item h="1" x="31"/>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t="grand">
      <x/>
    </i>
  </rowItems>
  <colFields count="1">
    <field x="28"/>
  </colFields>
  <colItems count="31">
    <i>
      <x/>
    </i>
    <i>
      <x v="1"/>
    </i>
    <i>
      <x v="2"/>
    </i>
    <i>
      <x v="3"/>
    </i>
    <i>
      <x v="4"/>
    </i>
    <i>
      <x v="7"/>
    </i>
    <i>
      <x v="8"/>
    </i>
    <i>
      <x v="9"/>
    </i>
    <i>
      <x v="10"/>
    </i>
    <i>
      <x v="11"/>
    </i>
    <i>
      <x v="12"/>
    </i>
    <i>
      <x v="13"/>
    </i>
    <i>
      <x v="14"/>
    </i>
    <i>
      <x v="15"/>
    </i>
    <i>
      <x v="16"/>
    </i>
    <i>
      <x v="18"/>
    </i>
    <i>
      <x v="19"/>
    </i>
    <i>
      <x v="20"/>
    </i>
    <i>
      <x v="21"/>
    </i>
    <i>
      <x v="22"/>
    </i>
    <i>
      <x v="23"/>
    </i>
    <i>
      <x v="24"/>
    </i>
    <i>
      <x v="25"/>
    </i>
    <i>
      <x v="26"/>
    </i>
    <i>
      <x v="27"/>
    </i>
    <i>
      <x v="28"/>
    </i>
    <i>
      <x v="29"/>
    </i>
    <i>
      <x v="30"/>
    </i>
    <i>
      <x v="31"/>
    </i>
    <i>
      <x v="32"/>
    </i>
    <i t="grand">
      <x/>
    </i>
  </colItems>
  <dataFields count="1">
    <dataField name="Promedio de VALOR_NUMERO" fld="23" subtotal="average" baseField="2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2DF40F-EF36-4326-BCB5-D81200EB5C99}" name="TablaDinámica1" cacheId="11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J155" firstHeaderRow="1" firstDataRow="2" firstDataCol="1"/>
  <pivotFields count="26">
    <pivotField showAll="0"/>
    <pivotField axis="axisRow" showAll="0">
      <items count="151">
        <item x="88"/>
        <item x="137"/>
        <item x="138"/>
        <item x="146"/>
        <item x="141"/>
        <item x="139"/>
        <item x="143"/>
        <item x="140"/>
        <item x="145"/>
        <item x="147"/>
        <item x="148"/>
        <item x="149"/>
        <item x="144"/>
        <item x="142"/>
        <item x="114"/>
        <item x="39"/>
        <item x="98"/>
        <item x="100"/>
        <item x="130"/>
        <item x="128"/>
        <item x="60"/>
        <item x="15"/>
        <item x="79"/>
        <item x="24"/>
        <item x="67"/>
        <item x="109"/>
        <item x="13"/>
        <item x="7"/>
        <item x="31"/>
        <item x="5"/>
        <item x="81"/>
        <item x="17"/>
        <item x="42"/>
        <item x="21"/>
        <item x="12"/>
        <item x="92"/>
        <item x="91"/>
        <item x="10"/>
        <item x="40"/>
        <item x="64"/>
        <item x="14"/>
        <item x="136"/>
        <item x="97"/>
        <item x="86"/>
        <item x="85"/>
        <item x="34"/>
        <item x="83"/>
        <item x="4"/>
        <item x="37"/>
        <item x="46"/>
        <item x="93"/>
        <item x="134"/>
        <item x="106"/>
        <item x="135"/>
        <item x="126"/>
        <item x="25"/>
        <item x="84"/>
        <item x="49"/>
        <item x="101"/>
        <item x="94"/>
        <item x="18"/>
        <item x="29"/>
        <item x="102"/>
        <item x="99"/>
        <item x="56"/>
        <item x="47"/>
        <item x="33"/>
        <item x="68"/>
        <item x="61"/>
        <item x="90"/>
        <item x="107"/>
        <item x="96"/>
        <item x="44"/>
        <item x="45"/>
        <item x="108"/>
        <item x="43"/>
        <item x="104"/>
        <item x="95"/>
        <item x="112"/>
        <item x="123"/>
        <item x="75"/>
        <item x="124"/>
        <item x="73"/>
        <item x="80"/>
        <item x="74"/>
        <item x="78"/>
        <item x="77"/>
        <item x="52"/>
        <item x="110"/>
        <item x="6"/>
        <item x="87"/>
        <item x="1"/>
        <item x="9"/>
        <item x="27"/>
        <item x="8"/>
        <item x="66"/>
        <item x="19"/>
        <item x="122"/>
        <item x="23"/>
        <item x="54"/>
        <item x="65"/>
        <item x="103"/>
        <item x="120"/>
        <item x="63"/>
        <item x="121"/>
        <item x="111"/>
        <item x="113"/>
        <item x="32"/>
        <item x="115"/>
        <item x="30"/>
        <item x="55"/>
        <item x="51"/>
        <item x="133"/>
        <item x="132"/>
        <item x="131"/>
        <item x="89"/>
        <item x="26"/>
        <item x="3"/>
        <item x="2"/>
        <item x="38"/>
        <item x="69"/>
        <item x="41"/>
        <item x="20"/>
        <item x="16"/>
        <item x="71"/>
        <item x="70"/>
        <item x="116"/>
        <item x="119"/>
        <item x="129"/>
        <item x="117"/>
        <item x="118"/>
        <item x="50"/>
        <item x="127"/>
        <item x="53"/>
        <item x="36"/>
        <item x="0"/>
        <item x="11"/>
        <item x="72"/>
        <item x="28"/>
        <item x="62"/>
        <item x="125"/>
        <item x="57"/>
        <item x="22"/>
        <item x="59"/>
        <item x="35"/>
        <item x="82"/>
        <item x="58"/>
        <item x="105"/>
        <item x="76"/>
        <item x="48"/>
        <item t="default"/>
      </items>
    </pivotField>
    <pivotField numFmtId="14" showAll="0"/>
    <pivotField showAll="0"/>
    <pivotField showAll="0"/>
    <pivotField showAll="0"/>
    <pivotField showAll="0"/>
    <pivotField axis="axisCol" showAll="0">
      <items count="11">
        <item x="5"/>
        <item h="1" x="9"/>
        <item h="1" x="8"/>
        <item x="6"/>
        <item x="3"/>
        <item x="7"/>
        <item x="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02">
        <item x="64"/>
        <item x="21"/>
        <item x="26"/>
        <item x="27"/>
        <item x="44"/>
        <item x="24"/>
        <item x="6"/>
        <item x="5"/>
        <item x="10"/>
        <item x="1"/>
        <item x="62"/>
        <item x="28"/>
        <item x="75"/>
        <item x="37"/>
        <item x="14"/>
        <item x="8"/>
        <item x="25"/>
        <item x="2"/>
        <item x="38"/>
        <item x="30"/>
        <item x="13"/>
        <item x="4"/>
        <item x="20"/>
        <item x="7"/>
        <item x="22"/>
        <item x="18"/>
        <item x="29"/>
        <item x="9"/>
        <item x="32"/>
        <item x="78"/>
        <item x="41"/>
        <item x="52"/>
        <item x="49"/>
        <item x="35"/>
        <item x="58"/>
        <item x="90"/>
        <item x="39"/>
        <item x="55"/>
        <item x="34"/>
        <item x="57"/>
        <item x="66"/>
        <item x="51"/>
        <item x="48"/>
        <item x="70"/>
        <item x="67"/>
        <item x="59"/>
        <item x="77"/>
        <item x="74"/>
        <item x="63"/>
        <item x="68"/>
        <item x="65"/>
        <item x="83"/>
        <item x="80"/>
        <item x="69"/>
        <item x="79"/>
        <item x="84"/>
        <item x="81"/>
        <item x="85"/>
        <item x="46"/>
        <item x="98"/>
        <item x="82"/>
        <item x="53"/>
        <item x="86"/>
        <item x="93"/>
        <item x="91"/>
        <item x="95"/>
        <item x="92"/>
        <item x="97"/>
        <item x="99"/>
        <item x="89"/>
        <item x="19"/>
        <item x="100"/>
        <item x="96"/>
        <item x="76"/>
        <item x="94"/>
        <item x="31"/>
        <item x="56"/>
        <item x="0"/>
        <item x="61"/>
        <item x="71"/>
        <item x="72"/>
        <item x="88"/>
        <item x="3"/>
        <item x="11"/>
        <item x="12"/>
        <item x="15"/>
        <item x="16"/>
        <item x="17"/>
        <item x="23"/>
        <item x="33"/>
        <item x="36"/>
        <item x="40"/>
        <item x="42"/>
        <item x="43"/>
        <item x="45"/>
        <item x="47"/>
        <item x="50"/>
        <item x="54"/>
        <item x="60"/>
        <item x="73"/>
        <item x="87"/>
        <item t="default"/>
      </items>
    </pivotField>
  </pivotFields>
  <rowFields count="1">
    <field x="1"/>
  </rowFields>
  <rowItems count="1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t="grand">
      <x/>
    </i>
  </rowItems>
  <colFields count="1">
    <field x="7"/>
  </colFields>
  <colItems count="9">
    <i>
      <x/>
    </i>
    <i>
      <x v="3"/>
    </i>
    <i>
      <x v="4"/>
    </i>
    <i>
      <x v="5"/>
    </i>
    <i>
      <x v="6"/>
    </i>
    <i>
      <x v="7"/>
    </i>
    <i>
      <x v="8"/>
    </i>
    <i>
      <x v="9"/>
    </i>
    <i t="grand">
      <x/>
    </i>
  </colItems>
  <dataFields count="1">
    <dataField name="Promedio de VALOR_NUMERO" fld="23" subtotal="average" baseField="2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F16B13-DFF1-4D44-A1AE-8AA8F6C0697A}" name="TablaDinámica1" cacheId="11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L106" firstHeaderRow="1" firstDataRow="2" firstDataCol="1"/>
  <pivotFields count="26">
    <pivotField showAll="0"/>
    <pivotField showAll="0"/>
    <pivotField numFmtId="14" showAll="0"/>
    <pivotField showAll="0"/>
    <pivotField showAll="0"/>
    <pivotField showAll="0"/>
    <pivotField showAll="0"/>
    <pivotField axis="axisCol" showAll="0">
      <items count="11">
        <item x="5"/>
        <item x="9"/>
        <item x="8"/>
        <item x="6"/>
        <item x="3"/>
        <item x="7"/>
        <item x="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02">
        <item x="64"/>
        <item x="21"/>
        <item x="26"/>
        <item x="27"/>
        <item x="44"/>
        <item x="24"/>
        <item x="6"/>
        <item x="5"/>
        <item x="10"/>
        <item x="1"/>
        <item x="62"/>
        <item x="28"/>
        <item x="75"/>
        <item x="37"/>
        <item x="14"/>
        <item x="8"/>
        <item x="25"/>
        <item x="2"/>
        <item x="38"/>
        <item x="30"/>
        <item x="13"/>
        <item x="4"/>
        <item x="20"/>
        <item x="7"/>
        <item x="22"/>
        <item x="18"/>
        <item x="29"/>
        <item x="9"/>
        <item x="32"/>
        <item x="78"/>
        <item x="41"/>
        <item x="52"/>
        <item x="49"/>
        <item x="35"/>
        <item x="58"/>
        <item x="90"/>
        <item x="39"/>
        <item x="55"/>
        <item x="34"/>
        <item x="57"/>
        <item x="66"/>
        <item x="51"/>
        <item x="48"/>
        <item x="70"/>
        <item x="67"/>
        <item x="59"/>
        <item x="77"/>
        <item x="74"/>
        <item x="63"/>
        <item x="68"/>
        <item x="65"/>
        <item x="83"/>
        <item x="80"/>
        <item x="69"/>
        <item x="79"/>
        <item x="84"/>
        <item x="81"/>
        <item x="85"/>
        <item x="46"/>
        <item x="98"/>
        <item x="82"/>
        <item x="53"/>
        <item x="86"/>
        <item x="93"/>
        <item x="91"/>
        <item x="95"/>
        <item x="92"/>
        <item x="97"/>
        <item x="99"/>
        <item x="89"/>
        <item x="19"/>
        <item x="100"/>
        <item x="96"/>
        <item x="76"/>
        <item x="94"/>
        <item x="31"/>
        <item x="56"/>
        <item x="0"/>
        <item x="61"/>
        <item x="71"/>
        <item x="72"/>
        <item x="88"/>
        <item x="3"/>
        <item x="11"/>
        <item x="12"/>
        <item x="15"/>
        <item x="16"/>
        <item x="17"/>
        <item x="23"/>
        <item x="33"/>
        <item x="36"/>
        <item x="40"/>
        <item x="42"/>
        <item x="43"/>
        <item x="45"/>
        <item x="47"/>
        <item x="50"/>
        <item x="54"/>
        <item x="60"/>
        <item x="73"/>
        <item x="87"/>
        <item t="default"/>
      </items>
    </pivotField>
  </pivotFields>
  <rowFields count="1">
    <field x="25"/>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Fields count="1">
    <field x="7"/>
  </colFields>
  <colItems count="11">
    <i>
      <x/>
    </i>
    <i>
      <x v="1"/>
    </i>
    <i>
      <x v="2"/>
    </i>
    <i>
      <x v="3"/>
    </i>
    <i>
      <x v="4"/>
    </i>
    <i>
      <x v="5"/>
    </i>
    <i>
      <x v="6"/>
    </i>
    <i>
      <x v="7"/>
    </i>
    <i>
      <x v="8"/>
    </i>
    <i>
      <x v="9"/>
    </i>
    <i t="grand">
      <x/>
    </i>
  </colItems>
  <dataFields count="1">
    <dataField name="Promedio de VALOR_NUMERO" fld="23" subtotal="average" baseField="2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74F690-1372-405B-BCC4-86B4A13202CC}" name="TablaDinámica19" cacheId="14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4">
  <location ref="A3:C13" firstHeaderRow="1" firstDataRow="2" firstDataCol="1"/>
  <pivotFields count="31">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11">
        <item h="1" x="5"/>
        <item h="1" x="9"/>
        <item h="1" x="8"/>
        <item x="6"/>
        <item h="1" x="3"/>
        <item h="1" x="7"/>
        <item h="1" x="4"/>
        <item h="1" x="1"/>
        <item h="1"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1">
    <field x="30"/>
  </rowFields>
  <rowItems count="9">
    <i>
      <x v="1"/>
    </i>
    <i>
      <x v="2"/>
    </i>
    <i>
      <x v="3"/>
    </i>
    <i>
      <x v="4"/>
    </i>
    <i>
      <x v="5"/>
    </i>
    <i>
      <x v="6"/>
    </i>
    <i>
      <x v="7"/>
    </i>
    <i>
      <x v="8"/>
    </i>
    <i t="grand">
      <x/>
    </i>
  </rowItems>
  <colFields count="1">
    <field x="7"/>
  </colFields>
  <colItems count="2">
    <i>
      <x v="3"/>
    </i>
    <i t="grand">
      <x/>
    </i>
  </colItems>
  <dataFields count="1">
    <dataField name="Promedio de VALOR_NUMERO" fld="23" subtotal="average" baseField="30" baseItem="1"/>
  </dataFields>
  <formats count="1">
    <format dxfId="0">
      <pivotArea collapsedLevelsAreSubtotals="1" fieldPosition="0">
        <references count="2">
          <reference field="7" count="0" selected="0"/>
          <reference field="30" count="8">
            <x v="1"/>
            <x v="2"/>
            <x v="3"/>
            <x v="4"/>
            <x v="5"/>
            <x v="6"/>
            <x v="7"/>
            <x v="8"/>
          </reference>
        </references>
      </pivotArea>
    </format>
  </formats>
  <chartFormats count="10">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0" format="7" series="1">
      <pivotArea type="data" outline="0" fieldPosition="0">
        <references count="2">
          <reference field="4294967294" count="1" selected="0">
            <x v="0"/>
          </reference>
          <reference field="7" count="1" selected="0">
            <x v="7"/>
          </reference>
        </references>
      </pivotArea>
    </chartFormat>
    <chartFormat chart="0" format="8" series="1">
      <pivotArea type="data" outline="0" fieldPosition="0">
        <references count="2">
          <reference field="4294967294" count="1" selected="0">
            <x v="0"/>
          </reference>
          <reference field="7" count="1" selected="0">
            <x v="8"/>
          </reference>
        </references>
      </pivotArea>
    </chartFormat>
    <chartFormat chart="0" format="9"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5D02DE-39E4-4756-892E-6D44C91B69C6}" name="TablaDinámica20" cacheId="145" applyNumberFormats="0" applyBorderFormats="0" applyFontFormats="0" applyPatternFormats="0" applyAlignmentFormats="0" applyWidthHeightFormats="1" dataCaption="Valores" grandTotalCaption="TOTAL" updatedVersion="6" minRefreshableVersion="3" preserveFormatting="0" itemPrintTitles="1" createdVersion="6" indent="0" outline="1" outlineData="1" multipleFieldFilters="0" rowHeaderCaption="SERVICIO">
  <location ref="A3:F7" firstHeaderRow="0" firstDataRow="1" firstDataCol="1" rowPageCount="1" colPageCount="1"/>
  <pivotFields count="31">
    <pivotField dataField="1" showAll="0"/>
    <pivotField showAll="0"/>
    <pivotField numFmtId="14" showAll="0"/>
    <pivotField axis="axisRow" showAll="0">
      <items count="4">
        <item x="2"/>
        <item x="0"/>
        <item x="1"/>
        <item t="default"/>
      </items>
    </pivotField>
    <pivotField showAll="0"/>
    <pivotField showAll="0"/>
    <pivotField showAll="0"/>
    <pivotField axis="axisPage" showAll="0">
      <items count="11">
        <item x="5"/>
        <item x="9"/>
        <item x="8"/>
        <item x="6"/>
        <item x="3"/>
        <item x="7"/>
        <item x="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s>
  <rowFields count="1">
    <field x="3"/>
  </rowFields>
  <rowItems count="4">
    <i>
      <x/>
    </i>
    <i>
      <x v="1"/>
    </i>
    <i>
      <x v="2"/>
    </i>
    <i t="grand">
      <x/>
    </i>
  </rowItems>
  <colFields count="1">
    <field x="-2"/>
  </colFields>
  <colItems count="5">
    <i>
      <x/>
    </i>
    <i i="1">
      <x v="1"/>
    </i>
    <i i="2">
      <x v="2"/>
    </i>
    <i i="3">
      <x v="3"/>
    </i>
    <i i="4">
      <x v="4"/>
    </i>
  </colItems>
  <pageFields count="1">
    <pageField fld="7" item="3" hier="-1"/>
  </pageFields>
  <dataFields count="5">
    <dataField name="PROMEDIO" fld="23" subtotal="average" baseField="7" baseItem="0" numFmtId="2"/>
    <dataField name="DESVÍO" fld="23" subtotal="stdDev" baseField="3" baseItem="2"/>
    <dataField name="MÁXIMO" fld="23" subtotal="max" baseField="3" baseItem="2"/>
    <dataField name="MÍNIMO" fld="23" subtotal="min" baseField="3" baseItem="2"/>
    <dataField name="CANTIDAD DE ENCUESTAS"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9C8D13-E54E-46B1-8774-BE6176FFAB96}" name="TablaDinámica21" cacheId="158"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3:D13" firstHeaderRow="1" firstDataRow="2" firstDataCol="1"/>
  <pivotFields count="3">
    <pivotField axis="axisRow" showAll="0">
      <items count="15">
        <item h="1" x="0"/>
        <item h="1" x="1"/>
        <item h="1" x="2"/>
        <item h="1" x="3"/>
        <item x="4"/>
        <item x="5"/>
        <item x="6"/>
        <item x="7"/>
        <item x="8"/>
        <item x="9"/>
        <item x="10"/>
        <item x="11"/>
        <item h="1" x="12"/>
        <item h="1" x="13"/>
        <item t="default"/>
      </items>
    </pivotField>
    <pivotField axis="axisCol" showAll="0">
      <items count="20">
        <item h="1" x="2"/>
        <item h="1" x="14"/>
        <item h="1" x="12"/>
        <item h="1" x="13"/>
        <item h="1" x="15"/>
        <item h="1" x="9"/>
        <item h="1" x="5"/>
        <item h="1" x="6"/>
        <item x="0"/>
        <item h="1" x="1"/>
        <item h="1" x="10"/>
        <item h="1" x="11"/>
        <item h="1" x="7"/>
        <item h="1" x="4"/>
        <item h="1" x="16"/>
        <item h="1" x="17"/>
        <item x="18"/>
        <item h="1" x="3"/>
        <item h="1" x="8"/>
        <item t="default"/>
      </items>
    </pivotField>
    <pivotField dataField="1" showAll="0"/>
  </pivotFields>
  <rowFields count="1">
    <field x="0"/>
  </rowFields>
  <rowItems count="9">
    <i>
      <x v="4"/>
    </i>
    <i>
      <x v="5"/>
    </i>
    <i>
      <x v="6"/>
    </i>
    <i>
      <x v="7"/>
    </i>
    <i>
      <x v="8"/>
    </i>
    <i>
      <x v="9"/>
    </i>
    <i>
      <x v="10"/>
    </i>
    <i>
      <x v="11"/>
    </i>
    <i t="grand">
      <x/>
    </i>
  </rowItems>
  <colFields count="1">
    <field x="1"/>
  </colFields>
  <colItems count="3">
    <i>
      <x v="8"/>
    </i>
    <i>
      <x v="16"/>
    </i>
    <i t="grand">
      <x/>
    </i>
  </colItems>
  <dataFields count="1">
    <dataField name="Suma de VALOR" fld="2" baseField="0" baseItem="0"/>
  </dataFields>
  <chartFormats count="38">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1">
          <reference field="1" count="1" selected="0">
            <x v="7"/>
          </reference>
        </references>
      </pivotArea>
    </chartFormat>
    <chartFormat chart="0" format="8" series="1">
      <pivotArea type="data" outline="0" fieldPosition="0">
        <references count="1">
          <reference field="1" count="1" selected="0">
            <x v="8"/>
          </reference>
        </references>
      </pivotArea>
    </chartFormat>
    <chartFormat chart="0" format="9" series="1">
      <pivotArea type="data" outline="0" fieldPosition="0">
        <references count="1">
          <reference field="1" count="1" selected="0">
            <x v="9"/>
          </reference>
        </references>
      </pivotArea>
    </chartFormat>
    <chartFormat chart="0" format="10" series="1">
      <pivotArea type="data" outline="0" fieldPosition="0">
        <references count="1">
          <reference field="1" count="1" selected="0">
            <x v="10"/>
          </reference>
        </references>
      </pivotArea>
    </chartFormat>
    <chartFormat chart="0" format="11" series="1">
      <pivotArea type="data" outline="0" fieldPosition="0">
        <references count="1">
          <reference field="1" count="1" selected="0">
            <x v="11"/>
          </reference>
        </references>
      </pivotArea>
    </chartFormat>
    <chartFormat chart="0" format="12" series="1">
      <pivotArea type="data" outline="0" fieldPosition="0">
        <references count="1">
          <reference field="1" count="1" selected="0">
            <x v="12"/>
          </reference>
        </references>
      </pivotArea>
    </chartFormat>
    <chartFormat chart="0" format="13" series="1">
      <pivotArea type="data" outline="0" fieldPosition="0">
        <references count="1">
          <reference field="1" count="1" selected="0">
            <x v="13"/>
          </reference>
        </references>
      </pivotArea>
    </chartFormat>
    <chartFormat chart="0" format="14" series="1">
      <pivotArea type="data" outline="0" fieldPosition="0">
        <references count="1">
          <reference field="1" count="1" selected="0">
            <x v="14"/>
          </reference>
        </references>
      </pivotArea>
    </chartFormat>
    <chartFormat chart="0" format="15" series="1">
      <pivotArea type="data" outline="0" fieldPosition="0">
        <references count="1">
          <reference field="1" count="1" selected="0">
            <x v="15"/>
          </reference>
        </references>
      </pivotArea>
    </chartFormat>
    <chartFormat chart="0" format="16" series="1">
      <pivotArea type="data" outline="0" fieldPosition="0">
        <references count="1">
          <reference field="1" count="1" selected="0">
            <x v="16"/>
          </reference>
        </references>
      </pivotArea>
    </chartFormat>
    <chartFormat chart="0" format="17"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18"/>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
          </reference>
        </references>
      </pivotArea>
    </chartFormat>
    <chartFormat chart="0" format="21" series="1">
      <pivotArea type="data" outline="0" fieldPosition="0">
        <references count="2">
          <reference field="4294967294" count="1" selected="0">
            <x v="0"/>
          </reference>
          <reference field="1" count="1" selected="0">
            <x v="2"/>
          </reference>
        </references>
      </pivotArea>
    </chartFormat>
    <chartFormat chart="0" format="22" series="1">
      <pivotArea type="data" outline="0" fieldPosition="0">
        <references count="2">
          <reference field="4294967294" count="1" selected="0">
            <x v="0"/>
          </reference>
          <reference field="1" count="1" selected="0">
            <x v="3"/>
          </reference>
        </references>
      </pivotArea>
    </chartFormat>
    <chartFormat chart="0" format="23" series="1">
      <pivotArea type="data" outline="0" fieldPosition="0">
        <references count="2">
          <reference field="4294967294" count="1" selected="0">
            <x v="0"/>
          </reference>
          <reference field="1" count="1" selected="0">
            <x v="4"/>
          </reference>
        </references>
      </pivotArea>
    </chartFormat>
    <chartFormat chart="0" format="24" series="1">
      <pivotArea type="data" outline="0" fieldPosition="0">
        <references count="2">
          <reference field="4294967294" count="1" selected="0">
            <x v="0"/>
          </reference>
          <reference field="1" count="1" selected="0">
            <x v="5"/>
          </reference>
        </references>
      </pivotArea>
    </chartFormat>
    <chartFormat chart="0" format="25" series="1">
      <pivotArea type="data" outline="0" fieldPosition="0">
        <references count="2">
          <reference field="4294967294" count="1" selected="0">
            <x v="0"/>
          </reference>
          <reference field="1" count="1" selected="0">
            <x v="6"/>
          </reference>
        </references>
      </pivotArea>
    </chartFormat>
    <chartFormat chart="0" format="26" series="1">
      <pivotArea type="data" outline="0" fieldPosition="0">
        <references count="2">
          <reference field="4294967294" count="1" selected="0">
            <x v="0"/>
          </reference>
          <reference field="1" count="1" selected="0">
            <x v="7"/>
          </reference>
        </references>
      </pivotArea>
    </chartFormat>
    <chartFormat chart="0" format="27" series="1">
      <pivotArea type="data" outline="0" fieldPosition="0">
        <references count="2">
          <reference field="4294967294" count="1" selected="0">
            <x v="0"/>
          </reference>
          <reference field="1" count="1" selected="0">
            <x v="8"/>
          </reference>
        </references>
      </pivotArea>
    </chartFormat>
    <chartFormat chart="0" format="28" series="1">
      <pivotArea type="data" outline="0" fieldPosition="0">
        <references count="2">
          <reference field="4294967294" count="1" selected="0">
            <x v="0"/>
          </reference>
          <reference field="1" count="1" selected="0">
            <x v="9"/>
          </reference>
        </references>
      </pivotArea>
    </chartFormat>
    <chartFormat chart="0" format="29" series="1">
      <pivotArea type="data" outline="0" fieldPosition="0">
        <references count="2">
          <reference field="4294967294" count="1" selected="0">
            <x v="0"/>
          </reference>
          <reference field="1" count="1" selected="0">
            <x v="10"/>
          </reference>
        </references>
      </pivotArea>
    </chartFormat>
    <chartFormat chart="0" format="30" series="1">
      <pivotArea type="data" outline="0" fieldPosition="0">
        <references count="2">
          <reference field="4294967294" count="1" selected="0">
            <x v="0"/>
          </reference>
          <reference field="1" count="1" selected="0">
            <x v="11"/>
          </reference>
        </references>
      </pivotArea>
    </chartFormat>
    <chartFormat chart="0" format="31" series="1">
      <pivotArea type="data" outline="0" fieldPosition="0">
        <references count="2">
          <reference field="4294967294" count="1" selected="0">
            <x v="0"/>
          </reference>
          <reference field="1" count="1" selected="0">
            <x v="12"/>
          </reference>
        </references>
      </pivotArea>
    </chartFormat>
    <chartFormat chart="0" format="32" series="1">
      <pivotArea type="data" outline="0" fieldPosition="0">
        <references count="2">
          <reference field="4294967294" count="1" selected="0">
            <x v="0"/>
          </reference>
          <reference field="1" count="1" selected="0">
            <x v="13"/>
          </reference>
        </references>
      </pivotArea>
    </chartFormat>
    <chartFormat chart="0" format="33" series="1">
      <pivotArea type="data" outline="0" fieldPosition="0">
        <references count="2">
          <reference field="4294967294" count="1" selected="0">
            <x v="0"/>
          </reference>
          <reference field="1" count="1" selected="0">
            <x v="14"/>
          </reference>
        </references>
      </pivotArea>
    </chartFormat>
    <chartFormat chart="0" format="34" series="1">
      <pivotArea type="data" outline="0" fieldPosition="0">
        <references count="2">
          <reference field="4294967294" count="1" selected="0">
            <x v="0"/>
          </reference>
          <reference field="1" count="1" selected="0">
            <x v="15"/>
          </reference>
        </references>
      </pivotArea>
    </chartFormat>
    <chartFormat chart="0" format="35" series="1">
      <pivotArea type="data" outline="0" fieldPosition="0">
        <references count="2">
          <reference field="4294967294" count="1" selected="0">
            <x v="0"/>
          </reference>
          <reference field="1" count="1" selected="0">
            <x v="16"/>
          </reference>
        </references>
      </pivotArea>
    </chartFormat>
    <chartFormat chart="0" format="36" series="1">
      <pivotArea type="data" outline="0" fieldPosition="0">
        <references count="2">
          <reference field="4294967294" count="1" selected="0">
            <x v="0"/>
          </reference>
          <reference field="1" count="1" selected="0">
            <x v="17"/>
          </reference>
        </references>
      </pivotArea>
    </chartFormat>
    <chartFormat chart="0" format="37" series="1">
      <pivotArea type="data" outline="0" fieldPosition="0">
        <references count="2">
          <reference field="4294967294" count="1" selected="0">
            <x v="0"/>
          </reference>
          <reference field="1"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8983-D340-415B-89F9-2C9B997F85AD}">
  <dimension ref="A1:E10"/>
  <sheetViews>
    <sheetView workbookViewId="0">
      <selection activeCell="B5" sqref="B5"/>
    </sheetView>
  </sheetViews>
  <sheetFormatPr baseColWidth="10" defaultRowHeight="15" x14ac:dyDescent="0.25"/>
  <cols>
    <col min="1" max="1" width="25.7109375" bestFit="1" customWidth="1"/>
    <col min="2" max="2" width="22.42578125" bestFit="1" customWidth="1"/>
    <col min="3" max="4" width="12" bestFit="1" customWidth="1"/>
    <col min="5" max="5" width="12.5703125" bestFit="1" customWidth="1"/>
  </cols>
  <sheetData>
    <row r="1" spans="1:5" x14ac:dyDescent="0.25">
      <c r="A1" s="51" t="s">
        <v>0</v>
      </c>
      <c r="B1" t="s">
        <v>516</v>
      </c>
    </row>
    <row r="3" spans="1:5" x14ac:dyDescent="0.25">
      <c r="A3" s="51" t="s">
        <v>268</v>
      </c>
      <c r="B3" s="51" t="s">
        <v>269</v>
      </c>
    </row>
    <row r="4" spans="1:5" x14ac:dyDescent="0.25">
      <c r="A4" s="51" t="s">
        <v>184</v>
      </c>
      <c r="B4" t="s">
        <v>213</v>
      </c>
      <c r="C4" t="s">
        <v>52</v>
      </c>
      <c r="D4" t="s">
        <v>114</v>
      </c>
      <c r="E4" t="s">
        <v>185</v>
      </c>
    </row>
    <row r="5" spans="1:5" x14ac:dyDescent="0.25">
      <c r="A5" s="52" t="s">
        <v>266</v>
      </c>
      <c r="B5" s="53"/>
      <c r="C5" s="53">
        <v>4.2874999999999996</v>
      </c>
      <c r="D5" s="53">
        <v>4.2869565217391301</v>
      </c>
      <c r="E5" s="53">
        <v>4.287179487179487</v>
      </c>
    </row>
    <row r="6" spans="1:5" x14ac:dyDescent="0.25">
      <c r="A6" s="52" t="s">
        <v>267</v>
      </c>
      <c r="B6" s="53">
        <v>4</v>
      </c>
      <c r="C6" s="53">
        <v>4.1333333333333337</v>
      </c>
      <c r="D6" s="53">
        <v>4.1096774193548384</v>
      </c>
      <c r="E6" s="53">
        <v>4.1086956521739131</v>
      </c>
    </row>
    <row r="7" spans="1:5" x14ac:dyDescent="0.25">
      <c r="A7" s="52" t="s">
        <v>391</v>
      </c>
      <c r="B7" s="53"/>
      <c r="C7" s="53">
        <v>3.9142857142857141</v>
      </c>
      <c r="D7" s="53">
        <v>4.128571428571429</v>
      </c>
      <c r="E7" s="53">
        <v>4.0214285714285714</v>
      </c>
    </row>
    <row r="8" spans="1:5" x14ac:dyDescent="0.25">
      <c r="A8" s="52" t="s">
        <v>392</v>
      </c>
      <c r="B8" s="53"/>
      <c r="C8" s="53">
        <v>4.22</v>
      </c>
      <c r="D8" s="53">
        <v>4.5294117647058822</v>
      </c>
      <c r="E8" s="53">
        <v>4.459090909090909</v>
      </c>
    </row>
    <row r="9" spans="1:5" x14ac:dyDescent="0.25">
      <c r="A9" s="52" t="s">
        <v>393</v>
      </c>
      <c r="B9" s="53"/>
      <c r="C9" s="53"/>
      <c r="D9" s="53">
        <v>4.0999999999999996</v>
      </c>
      <c r="E9" s="53">
        <v>4.0999999999999996</v>
      </c>
    </row>
    <row r="10" spans="1:5" x14ac:dyDescent="0.25">
      <c r="A10" s="52" t="s">
        <v>185</v>
      </c>
      <c r="B10" s="53">
        <v>4</v>
      </c>
      <c r="C10" s="53">
        <v>4.1297872340425528</v>
      </c>
      <c r="D10" s="53">
        <v>4.2351648351648352</v>
      </c>
      <c r="E10" s="53">
        <v>4.1950354609929077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456D2-F786-4ADA-BB75-83BFD9054B83}">
  <dimension ref="A3:E10"/>
  <sheetViews>
    <sheetView workbookViewId="0">
      <selection activeCell="A9" sqref="A9"/>
    </sheetView>
  </sheetViews>
  <sheetFormatPr baseColWidth="10" defaultRowHeight="15" x14ac:dyDescent="0.25"/>
  <cols>
    <col min="1" max="1" width="19" bestFit="1" customWidth="1"/>
    <col min="2" max="2" width="22.42578125" bestFit="1" customWidth="1"/>
    <col min="3" max="4" width="12" bestFit="1" customWidth="1"/>
    <col min="5" max="5" width="12.5703125" bestFit="1" customWidth="1"/>
  </cols>
  <sheetData>
    <row r="3" spans="1:5" x14ac:dyDescent="0.25">
      <c r="A3" s="51" t="s">
        <v>268</v>
      </c>
      <c r="B3" s="51" t="s">
        <v>269</v>
      </c>
    </row>
    <row r="4" spans="1:5" x14ac:dyDescent="0.25">
      <c r="A4" s="51" t="s">
        <v>184</v>
      </c>
      <c r="B4" t="s">
        <v>213</v>
      </c>
      <c r="C4" t="s">
        <v>52</v>
      </c>
      <c r="D4" t="s">
        <v>114</v>
      </c>
      <c r="E4" t="s">
        <v>185</v>
      </c>
    </row>
    <row r="5" spans="1:5" x14ac:dyDescent="0.25">
      <c r="A5" s="52" t="s">
        <v>266</v>
      </c>
      <c r="B5" s="53"/>
      <c r="C5" s="53">
        <v>4.2767175572519083</v>
      </c>
      <c r="D5" s="53">
        <v>4.1984021304926769</v>
      </c>
      <c r="E5" s="53">
        <v>4.2305882352941175</v>
      </c>
    </row>
    <row r="6" spans="1:5" x14ac:dyDescent="0.25">
      <c r="A6" s="52" t="s">
        <v>267</v>
      </c>
      <c r="B6" s="53">
        <v>3.9761904761904763</v>
      </c>
      <c r="C6" s="53">
        <v>4.0477453580901859</v>
      </c>
      <c r="D6" s="53">
        <v>4.0869565217391308</v>
      </c>
      <c r="E6" s="53">
        <v>4.0703448275862071</v>
      </c>
    </row>
    <row r="7" spans="1:5" x14ac:dyDescent="0.25">
      <c r="A7" s="52" t="s">
        <v>391</v>
      </c>
      <c r="B7" s="53"/>
      <c r="C7" s="53">
        <v>4.0023866348448687</v>
      </c>
      <c r="D7" s="53">
        <v>4.2847533632286998</v>
      </c>
      <c r="E7" s="53">
        <v>4.1479768786127167</v>
      </c>
    </row>
    <row r="8" spans="1:5" x14ac:dyDescent="0.25">
      <c r="A8" s="52" t="s">
        <v>392</v>
      </c>
      <c r="B8" s="53"/>
      <c r="C8" s="53">
        <v>4.109375</v>
      </c>
      <c r="D8" s="53">
        <v>4.4363957597173149</v>
      </c>
      <c r="E8" s="53">
        <v>4.3643250688705235</v>
      </c>
    </row>
    <row r="9" spans="1:5" x14ac:dyDescent="0.25">
      <c r="A9" s="52" t="s">
        <v>393</v>
      </c>
      <c r="B9" s="53"/>
      <c r="C9" s="53"/>
      <c r="D9" s="53">
        <v>4.1673913043478263</v>
      </c>
      <c r="E9" s="53">
        <v>4.1673913043478263</v>
      </c>
    </row>
    <row r="10" spans="1:5" x14ac:dyDescent="0.25">
      <c r="A10" s="52" t="s">
        <v>185</v>
      </c>
      <c r="B10" s="53">
        <v>3.9761904761904763</v>
      </c>
      <c r="C10" s="53">
        <v>4.1226351351351349</v>
      </c>
      <c r="D10" s="53">
        <v>4.2179155313351497</v>
      </c>
      <c r="E10" s="53">
        <v>4.1820666666666666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26502-41EF-4562-AACC-B1F5291164CE}">
  <dimension ref="A3:AF155"/>
  <sheetViews>
    <sheetView workbookViewId="0">
      <selection activeCell="B4" sqref="B4:AE4"/>
    </sheetView>
  </sheetViews>
  <sheetFormatPr baseColWidth="10" defaultRowHeight="15" x14ac:dyDescent="0.25"/>
  <cols>
    <col min="1" max="1" width="72.140625" bestFit="1" customWidth="1"/>
    <col min="2" max="2" width="22.42578125" bestFit="1" customWidth="1"/>
    <col min="3" max="6" width="18.140625" bestFit="1" customWidth="1"/>
    <col min="7" max="11" width="13.28515625" bestFit="1" customWidth="1"/>
    <col min="12" max="16" width="15" bestFit="1" customWidth="1"/>
    <col min="17" max="21" width="20.5703125" bestFit="1" customWidth="1"/>
    <col min="22" max="26" width="16.28515625" bestFit="1" customWidth="1"/>
    <col min="27" max="31" width="16.42578125" bestFit="1" customWidth="1"/>
    <col min="32" max="32" width="12.5703125" bestFit="1" customWidth="1"/>
    <col min="33" max="34" width="16.42578125" bestFit="1" customWidth="1"/>
    <col min="35" max="35" width="11" bestFit="1" customWidth="1"/>
    <col min="36" max="36" width="12.5703125" bestFit="1" customWidth="1"/>
  </cols>
  <sheetData>
    <row r="3" spans="1:32" x14ac:dyDescent="0.25">
      <c r="A3" s="51" t="s">
        <v>874</v>
      </c>
      <c r="B3" s="51" t="s">
        <v>269</v>
      </c>
    </row>
    <row r="4" spans="1:32" x14ac:dyDescent="0.25">
      <c r="A4" s="51" t="s">
        <v>184</v>
      </c>
      <c r="B4" t="s">
        <v>913</v>
      </c>
      <c r="C4" t="s">
        <v>914</v>
      </c>
      <c r="D4" t="s">
        <v>915</v>
      </c>
      <c r="E4" t="s">
        <v>916</v>
      </c>
      <c r="F4" t="s">
        <v>917</v>
      </c>
      <c r="G4" t="s">
        <v>903</v>
      </c>
      <c r="H4" t="s">
        <v>904</v>
      </c>
      <c r="I4" t="s">
        <v>905</v>
      </c>
      <c r="J4" t="s">
        <v>906</v>
      </c>
      <c r="K4" t="s">
        <v>907</v>
      </c>
      <c r="L4" t="s">
        <v>908</v>
      </c>
      <c r="M4" t="s">
        <v>909</v>
      </c>
      <c r="N4" t="s">
        <v>910</v>
      </c>
      <c r="O4" t="s">
        <v>911</v>
      </c>
      <c r="P4" t="s">
        <v>912</v>
      </c>
      <c r="Q4" t="s">
        <v>893</v>
      </c>
      <c r="R4" t="s">
        <v>894</v>
      </c>
      <c r="S4" t="s">
        <v>895</v>
      </c>
      <c r="T4" t="s">
        <v>896</v>
      </c>
      <c r="U4" t="s">
        <v>897</v>
      </c>
      <c r="V4" t="s">
        <v>898</v>
      </c>
      <c r="W4" t="s">
        <v>899</v>
      </c>
      <c r="X4" t="s">
        <v>900</v>
      </c>
      <c r="Y4" t="s">
        <v>901</v>
      </c>
      <c r="Z4" t="s">
        <v>902</v>
      </c>
      <c r="AA4" t="s">
        <v>888</v>
      </c>
      <c r="AB4" t="s">
        <v>889</v>
      </c>
      <c r="AC4" t="s">
        <v>890</v>
      </c>
      <c r="AD4" t="s">
        <v>891</v>
      </c>
      <c r="AE4" t="s">
        <v>892</v>
      </c>
      <c r="AF4" t="s">
        <v>185</v>
      </c>
    </row>
    <row r="5" spans="1:32" x14ac:dyDescent="0.25">
      <c r="A5" s="52" t="s">
        <v>273</v>
      </c>
      <c r="B5" s="53">
        <v>4</v>
      </c>
      <c r="C5" s="53">
        <v>4</v>
      </c>
      <c r="D5" s="53">
        <v>4</v>
      </c>
      <c r="E5" s="53">
        <v>4</v>
      </c>
      <c r="F5" s="53">
        <v>4</v>
      </c>
      <c r="G5" s="53">
        <v>4</v>
      </c>
      <c r="H5" s="53">
        <v>5</v>
      </c>
      <c r="I5" s="53">
        <v>4</v>
      </c>
      <c r="J5" s="53">
        <v>4</v>
      </c>
      <c r="K5" s="53">
        <v>4</v>
      </c>
      <c r="L5" s="53">
        <v>4</v>
      </c>
      <c r="M5" s="53">
        <v>4</v>
      </c>
      <c r="N5" s="53">
        <v>4</v>
      </c>
      <c r="O5" s="53">
        <v>4</v>
      </c>
      <c r="P5" s="53">
        <v>4</v>
      </c>
      <c r="Q5" s="53">
        <v>5</v>
      </c>
      <c r="R5" s="53">
        <v>5</v>
      </c>
      <c r="S5" s="53">
        <v>4</v>
      </c>
      <c r="T5" s="53">
        <v>4</v>
      </c>
      <c r="U5" s="53">
        <v>4</v>
      </c>
      <c r="V5" s="53">
        <v>5</v>
      </c>
      <c r="W5" s="53">
        <v>5</v>
      </c>
      <c r="X5" s="53">
        <v>5</v>
      </c>
      <c r="Y5" s="53">
        <v>5</v>
      </c>
      <c r="Z5" s="53">
        <v>5</v>
      </c>
      <c r="AA5" s="53">
        <v>4</v>
      </c>
      <c r="AB5" s="53">
        <v>4</v>
      </c>
      <c r="AC5" s="53">
        <v>4</v>
      </c>
      <c r="AD5" s="53">
        <v>4</v>
      </c>
      <c r="AE5" s="53">
        <v>4</v>
      </c>
      <c r="AF5" s="53">
        <v>4.2666666666666666</v>
      </c>
    </row>
    <row r="6" spans="1:32" x14ac:dyDescent="0.25">
      <c r="A6" s="52" t="s">
        <v>398</v>
      </c>
      <c r="B6" s="53">
        <v>4</v>
      </c>
      <c r="C6" s="53">
        <v>4</v>
      </c>
      <c r="D6" s="53">
        <v>4</v>
      </c>
      <c r="E6" s="53">
        <v>3</v>
      </c>
      <c r="F6" s="53">
        <v>3</v>
      </c>
      <c r="G6" s="53">
        <v>4</v>
      </c>
      <c r="H6" s="53">
        <v>4</v>
      </c>
      <c r="I6" s="53">
        <v>4</v>
      </c>
      <c r="J6" s="53">
        <v>4</v>
      </c>
      <c r="K6" s="53">
        <v>3</v>
      </c>
      <c r="L6" s="53">
        <v>4</v>
      </c>
      <c r="M6" s="53">
        <v>3</v>
      </c>
      <c r="N6" s="53">
        <v>4</v>
      </c>
      <c r="O6" s="53">
        <v>4</v>
      </c>
      <c r="P6" s="53">
        <v>3</v>
      </c>
      <c r="Q6" s="53">
        <v>3</v>
      </c>
      <c r="R6" s="53">
        <v>4</v>
      </c>
      <c r="S6" s="53">
        <v>4</v>
      </c>
      <c r="T6" s="53">
        <v>4</v>
      </c>
      <c r="U6" s="53">
        <v>4</v>
      </c>
      <c r="V6" s="53">
        <v>5</v>
      </c>
      <c r="W6" s="53">
        <v>5</v>
      </c>
      <c r="X6" s="53">
        <v>5</v>
      </c>
      <c r="Y6" s="53">
        <v>4</v>
      </c>
      <c r="Z6" s="53">
        <v>5</v>
      </c>
      <c r="AA6" s="53">
        <v>5</v>
      </c>
      <c r="AB6" s="53">
        <v>4</v>
      </c>
      <c r="AC6" s="53">
        <v>5</v>
      </c>
      <c r="AD6" s="53">
        <v>5</v>
      </c>
      <c r="AE6" s="53">
        <v>3</v>
      </c>
      <c r="AF6" s="53">
        <v>4</v>
      </c>
    </row>
    <row r="7" spans="1:32" x14ac:dyDescent="0.25">
      <c r="A7" s="52" t="s">
        <v>399</v>
      </c>
      <c r="B7" s="53">
        <v>3</v>
      </c>
      <c r="C7" s="53">
        <v>3</v>
      </c>
      <c r="D7" s="53">
        <v>4</v>
      </c>
      <c r="E7" s="53">
        <v>5</v>
      </c>
      <c r="F7" s="53">
        <v>4</v>
      </c>
      <c r="G7" s="53">
        <v>4</v>
      </c>
      <c r="H7" s="53">
        <v>4</v>
      </c>
      <c r="I7" s="53">
        <v>5</v>
      </c>
      <c r="J7" s="53">
        <v>4</v>
      </c>
      <c r="K7" s="53">
        <v>4</v>
      </c>
      <c r="L7" s="53">
        <v>4</v>
      </c>
      <c r="M7" s="53">
        <v>5</v>
      </c>
      <c r="N7" s="53">
        <v>5</v>
      </c>
      <c r="O7" s="53">
        <v>4</v>
      </c>
      <c r="P7" s="53">
        <v>5</v>
      </c>
      <c r="Q7" s="53">
        <v>3</v>
      </c>
      <c r="R7" s="53">
        <v>4</v>
      </c>
      <c r="S7" s="53">
        <v>4</v>
      </c>
      <c r="T7" s="53">
        <v>4</v>
      </c>
      <c r="U7" s="53">
        <v>4</v>
      </c>
      <c r="V7" s="53">
        <v>3</v>
      </c>
      <c r="W7" s="53">
        <v>4</v>
      </c>
      <c r="X7" s="53">
        <v>3</v>
      </c>
      <c r="Y7" s="53">
        <v>3</v>
      </c>
      <c r="Z7" s="53">
        <v>5</v>
      </c>
      <c r="AA7" s="53">
        <v>4</v>
      </c>
      <c r="AB7" s="53">
        <v>4</v>
      </c>
      <c r="AC7" s="53">
        <v>3</v>
      </c>
      <c r="AD7" s="53">
        <v>4</v>
      </c>
      <c r="AE7" s="53">
        <v>4</v>
      </c>
      <c r="AF7" s="53">
        <v>3.9666666666666668</v>
      </c>
    </row>
    <row r="8" spans="1:32" x14ac:dyDescent="0.25">
      <c r="A8" s="52" t="s">
        <v>427</v>
      </c>
      <c r="B8" s="53">
        <v>3</v>
      </c>
      <c r="C8" s="53">
        <v>3</v>
      </c>
      <c r="D8" s="53">
        <v>3</v>
      </c>
      <c r="E8" s="53">
        <v>4</v>
      </c>
      <c r="F8" s="53">
        <v>4</v>
      </c>
      <c r="G8" s="53">
        <v>4</v>
      </c>
      <c r="H8" s="53">
        <v>4</v>
      </c>
      <c r="I8" s="53">
        <v>4</v>
      </c>
      <c r="J8" s="53">
        <v>3</v>
      </c>
      <c r="K8" s="53">
        <v>3</v>
      </c>
      <c r="L8" s="53">
        <v>3</v>
      </c>
      <c r="M8" s="53">
        <v>3</v>
      </c>
      <c r="N8" s="53">
        <v>3</v>
      </c>
      <c r="O8" s="53">
        <v>3</v>
      </c>
      <c r="P8" s="53">
        <v>3</v>
      </c>
      <c r="Q8" s="53">
        <v>3</v>
      </c>
      <c r="R8" s="53">
        <v>3</v>
      </c>
      <c r="S8" s="53">
        <v>3</v>
      </c>
      <c r="T8" s="53">
        <v>3</v>
      </c>
      <c r="U8" s="53">
        <v>3</v>
      </c>
      <c r="V8" s="53">
        <v>4</v>
      </c>
      <c r="W8" s="53">
        <v>4</v>
      </c>
      <c r="X8" s="53">
        <v>3</v>
      </c>
      <c r="Y8" s="53">
        <v>3</v>
      </c>
      <c r="Z8" s="53">
        <v>4</v>
      </c>
      <c r="AA8" s="53">
        <v>4</v>
      </c>
      <c r="AB8" s="53">
        <v>4</v>
      </c>
      <c r="AC8" s="53">
        <v>3</v>
      </c>
      <c r="AD8" s="53">
        <v>4</v>
      </c>
      <c r="AE8" s="53">
        <v>3</v>
      </c>
      <c r="AF8" s="53">
        <v>3.3666666666666667</v>
      </c>
    </row>
    <row r="9" spans="1:32" x14ac:dyDescent="0.25">
      <c r="A9" s="52" t="s">
        <v>402</v>
      </c>
      <c r="B9" s="53">
        <v>0</v>
      </c>
      <c r="C9" s="53">
        <v>0</v>
      </c>
      <c r="D9" s="53">
        <v>0</v>
      </c>
      <c r="E9" s="53">
        <v>0</v>
      </c>
      <c r="F9" s="53">
        <v>0</v>
      </c>
      <c r="G9" s="53">
        <v>4</v>
      </c>
      <c r="H9" s="53">
        <v>4</v>
      </c>
      <c r="I9" s="53">
        <v>4</v>
      </c>
      <c r="J9" s="53">
        <v>3</v>
      </c>
      <c r="K9" s="53">
        <v>2</v>
      </c>
      <c r="L9" s="53">
        <v>3</v>
      </c>
      <c r="M9" s="53">
        <v>4</v>
      </c>
      <c r="N9" s="53">
        <v>3</v>
      </c>
      <c r="O9" s="53">
        <v>2</v>
      </c>
      <c r="P9" s="53">
        <v>4</v>
      </c>
      <c r="Q9" s="53">
        <v>2</v>
      </c>
      <c r="R9" s="53">
        <v>3</v>
      </c>
      <c r="S9" s="53">
        <v>3</v>
      </c>
      <c r="T9" s="53">
        <v>2</v>
      </c>
      <c r="U9" s="53">
        <v>2</v>
      </c>
      <c r="V9" s="53">
        <v>2</v>
      </c>
      <c r="W9" s="53">
        <v>3</v>
      </c>
      <c r="X9" s="53">
        <v>2</v>
      </c>
      <c r="Y9" s="53">
        <v>0</v>
      </c>
      <c r="Z9" s="53">
        <v>2</v>
      </c>
      <c r="AA9" s="53">
        <v>3</v>
      </c>
      <c r="AB9" s="53">
        <v>3</v>
      </c>
      <c r="AC9" s="53">
        <v>4</v>
      </c>
      <c r="AD9" s="53">
        <v>4</v>
      </c>
      <c r="AE9" s="53">
        <v>4</v>
      </c>
      <c r="AF9" s="53">
        <v>2.4</v>
      </c>
    </row>
    <row r="10" spans="1:32" x14ac:dyDescent="0.25">
      <c r="A10" s="52" t="s">
        <v>400</v>
      </c>
      <c r="B10" s="53">
        <v>3.5</v>
      </c>
      <c r="C10" s="53">
        <v>3.5</v>
      </c>
      <c r="D10" s="53">
        <v>3.5</v>
      </c>
      <c r="E10" s="53">
        <v>3.5</v>
      </c>
      <c r="F10" s="53">
        <v>3.5</v>
      </c>
      <c r="G10" s="53">
        <v>4</v>
      </c>
      <c r="H10" s="53">
        <v>3.5</v>
      </c>
      <c r="I10" s="53">
        <v>4</v>
      </c>
      <c r="J10" s="53">
        <v>3.5</v>
      </c>
      <c r="K10" s="53">
        <v>3</v>
      </c>
      <c r="L10" s="53">
        <v>3.5</v>
      </c>
      <c r="M10" s="53">
        <v>3.5</v>
      </c>
      <c r="N10" s="53">
        <v>3.5</v>
      </c>
      <c r="O10" s="53">
        <v>3.5</v>
      </c>
      <c r="P10" s="53">
        <v>3.5</v>
      </c>
      <c r="Q10" s="53">
        <v>3.5</v>
      </c>
      <c r="R10" s="53">
        <v>3</v>
      </c>
      <c r="S10" s="53">
        <v>3</v>
      </c>
      <c r="T10" s="53">
        <v>3.5</v>
      </c>
      <c r="U10" s="53">
        <v>3</v>
      </c>
      <c r="V10" s="53">
        <v>3</v>
      </c>
      <c r="W10" s="53">
        <v>3.5</v>
      </c>
      <c r="X10" s="53">
        <v>3.5</v>
      </c>
      <c r="Y10" s="53">
        <v>3</v>
      </c>
      <c r="Z10" s="53">
        <v>2.5</v>
      </c>
      <c r="AA10" s="53">
        <v>4</v>
      </c>
      <c r="AB10" s="53">
        <v>3.5</v>
      </c>
      <c r="AC10" s="53">
        <v>5</v>
      </c>
      <c r="AD10" s="53">
        <v>4.5</v>
      </c>
      <c r="AE10" s="53">
        <v>3.5</v>
      </c>
      <c r="AF10" s="53">
        <v>3.5</v>
      </c>
    </row>
    <row r="11" spans="1:32" x14ac:dyDescent="0.25">
      <c r="A11" s="52" t="s">
        <v>414</v>
      </c>
      <c r="B11" s="53">
        <v>5</v>
      </c>
      <c r="C11" s="53">
        <v>5</v>
      </c>
      <c r="D11" s="53">
        <v>5</v>
      </c>
      <c r="E11" s="53">
        <v>5</v>
      </c>
      <c r="F11" s="53">
        <v>5</v>
      </c>
      <c r="G11" s="53">
        <v>5</v>
      </c>
      <c r="H11" s="53">
        <v>4</v>
      </c>
      <c r="I11" s="53">
        <v>5</v>
      </c>
      <c r="J11" s="53">
        <v>5</v>
      </c>
      <c r="K11" s="53">
        <v>5</v>
      </c>
      <c r="L11" s="53">
        <v>4</v>
      </c>
      <c r="M11" s="53">
        <v>4</v>
      </c>
      <c r="N11" s="53">
        <v>4</v>
      </c>
      <c r="O11" s="53">
        <v>5</v>
      </c>
      <c r="P11" s="53">
        <v>5</v>
      </c>
      <c r="Q11" s="53">
        <v>4</v>
      </c>
      <c r="R11" s="53">
        <v>5</v>
      </c>
      <c r="S11" s="53">
        <v>4</v>
      </c>
      <c r="T11" s="53">
        <v>4</v>
      </c>
      <c r="U11" s="53">
        <v>5</v>
      </c>
      <c r="V11" s="53">
        <v>4</v>
      </c>
      <c r="W11" s="53">
        <v>5</v>
      </c>
      <c r="X11" s="53">
        <v>4</v>
      </c>
      <c r="Y11" s="53">
        <v>4</v>
      </c>
      <c r="Z11" s="53">
        <v>4</v>
      </c>
      <c r="AA11" s="53">
        <v>5</v>
      </c>
      <c r="AB11" s="53">
        <v>5</v>
      </c>
      <c r="AC11" s="53">
        <v>5</v>
      </c>
      <c r="AD11" s="53">
        <v>5</v>
      </c>
      <c r="AE11" s="53">
        <v>4</v>
      </c>
      <c r="AF11" s="53">
        <v>4.5999999999999996</v>
      </c>
    </row>
    <row r="12" spans="1:32" x14ac:dyDescent="0.25">
      <c r="A12" s="52" t="s">
        <v>401</v>
      </c>
      <c r="B12" s="53">
        <v>4</v>
      </c>
      <c r="C12" s="53">
        <v>4</v>
      </c>
      <c r="D12" s="53">
        <v>5</v>
      </c>
      <c r="E12" s="53">
        <v>5</v>
      </c>
      <c r="F12" s="53">
        <v>5</v>
      </c>
      <c r="G12" s="53">
        <v>5</v>
      </c>
      <c r="H12" s="53">
        <v>5</v>
      </c>
      <c r="I12" s="53">
        <v>5</v>
      </c>
      <c r="J12" s="53">
        <v>5</v>
      </c>
      <c r="K12" s="53">
        <v>4</v>
      </c>
      <c r="L12" s="53">
        <v>5</v>
      </c>
      <c r="M12" s="53">
        <v>5</v>
      </c>
      <c r="N12" s="53">
        <v>4</v>
      </c>
      <c r="O12" s="53">
        <v>4</v>
      </c>
      <c r="P12" s="53">
        <v>4</v>
      </c>
      <c r="Q12" s="53">
        <v>4</v>
      </c>
      <c r="R12" s="53">
        <v>5</v>
      </c>
      <c r="S12" s="53">
        <v>5</v>
      </c>
      <c r="T12" s="53">
        <v>5</v>
      </c>
      <c r="U12" s="53">
        <v>5</v>
      </c>
      <c r="V12" s="53">
        <v>5</v>
      </c>
      <c r="W12" s="53">
        <v>5</v>
      </c>
      <c r="X12" s="53">
        <v>4</v>
      </c>
      <c r="Y12" s="53">
        <v>5</v>
      </c>
      <c r="Z12" s="53">
        <v>5</v>
      </c>
      <c r="AA12" s="53">
        <v>4</v>
      </c>
      <c r="AB12" s="53">
        <v>4</v>
      </c>
      <c r="AC12" s="53">
        <v>5</v>
      </c>
      <c r="AD12" s="53">
        <v>4</v>
      </c>
      <c r="AE12" s="53">
        <v>5</v>
      </c>
      <c r="AF12" s="53">
        <v>4.6333333333333337</v>
      </c>
    </row>
    <row r="13" spans="1:32" x14ac:dyDescent="0.25">
      <c r="A13" s="52" t="s">
        <v>416</v>
      </c>
      <c r="B13" s="53">
        <v>5</v>
      </c>
      <c r="C13" s="53">
        <v>4</v>
      </c>
      <c r="D13" s="53">
        <v>5</v>
      </c>
      <c r="E13" s="53">
        <v>5</v>
      </c>
      <c r="F13" s="53">
        <v>5</v>
      </c>
      <c r="G13" s="53">
        <v>5</v>
      </c>
      <c r="H13" s="53">
        <v>5</v>
      </c>
      <c r="I13" s="53">
        <v>5</v>
      </c>
      <c r="J13" s="53">
        <v>5</v>
      </c>
      <c r="K13" s="53">
        <v>4</v>
      </c>
      <c r="L13" s="53">
        <v>5</v>
      </c>
      <c r="M13" s="53">
        <v>5</v>
      </c>
      <c r="N13" s="53">
        <v>5</v>
      </c>
      <c r="O13" s="53">
        <v>4</v>
      </c>
      <c r="P13" s="53">
        <v>4</v>
      </c>
      <c r="Q13" s="53">
        <v>5</v>
      </c>
      <c r="R13" s="53">
        <v>5</v>
      </c>
      <c r="S13" s="53">
        <v>5</v>
      </c>
      <c r="T13" s="53">
        <v>4</v>
      </c>
      <c r="U13" s="53">
        <v>5</v>
      </c>
      <c r="V13" s="53">
        <v>5</v>
      </c>
      <c r="W13" s="53">
        <v>5</v>
      </c>
      <c r="X13" s="53">
        <v>5</v>
      </c>
      <c r="Y13" s="53">
        <v>5</v>
      </c>
      <c r="Z13" s="53">
        <v>4</v>
      </c>
      <c r="AA13" s="53">
        <v>4</v>
      </c>
      <c r="AB13" s="53">
        <v>5</v>
      </c>
      <c r="AC13" s="53">
        <v>5</v>
      </c>
      <c r="AD13" s="53">
        <v>5</v>
      </c>
      <c r="AE13" s="53">
        <v>4</v>
      </c>
      <c r="AF13" s="53">
        <v>4.7333333333333334</v>
      </c>
    </row>
    <row r="14" spans="1:32" x14ac:dyDescent="0.25">
      <c r="A14" s="52" t="s">
        <v>428</v>
      </c>
      <c r="B14" s="53">
        <v>5</v>
      </c>
      <c r="C14" s="53">
        <v>5</v>
      </c>
      <c r="D14" s="53">
        <v>5</v>
      </c>
      <c r="E14" s="53">
        <v>5</v>
      </c>
      <c r="F14" s="53">
        <v>5</v>
      </c>
      <c r="G14" s="53">
        <v>5</v>
      </c>
      <c r="H14" s="53">
        <v>5</v>
      </c>
      <c r="I14" s="53">
        <v>5</v>
      </c>
      <c r="J14" s="53">
        <v>5</v>
      </c>
      <c r="K14" s="53">
        <v>5</v>
      </c>
      <c r="L14" s="53">
        <v>5</v>
      </c>
      <c r="M14" s="53">
        <v>5</v>
      </c>
      <c r="N14" s="53">
        <v>5</v>
      </c>
      <c r="O14" s="53">
        <v>5</v>
      </c>
      <c r="P14" s="53">
        <v>4</v>
      </c>
      <c r="Q14" s="53">
        <v>0</v>
      </c>
      <c r="R14" s="53">
        <v>0</v>
      </c>
      <c r="S14" s="53">
        <v>0</v>
      </c>
      <c r="T14" s="53">
        <v>0</v>
      </c>
      <c r="U14" s="53">
        <v>0</v>
      </c>
      <c r="V14" s="53">
        <v>5</v>
      </c>
      <c r="W14" s="53">
        <v>5</v>
      </c>
      <c r="X14" s="53">
        <v>5</v>
      </c>
      <c r="Y14" s="53">
        <v>5</v>
      </c>
      <c r="Z14" s="53">
        <v>5</v>
      </c>
      <c r="AA14" s="53">
        <v>5</v>
      </c>
      <c r="AB14" s="53">
        <v>5</v>
      </c>
      <c r="AC14" s="53">
        <v>5</v>
      </c>
      <c r="AD14" s="53">
        <v>5</v>
      </c>
      <c r="AE14" s="53">
        <v>5</v>
      </c>
      <c r="AF14" s="53">
        <v>4.1333333333333337</v>
      </c>
    </row>
    <row r="15" spans="1:32" x14ac:dyDescent="0.25">
      <c r="A15" s="52" t="s">
        <v>429</v>
      </c>
      <c r="B15" s="53">
        <v>5</v>
      </c>
      <c r="C15" s="53">
        <v>5</v>
      </c>
      <c r="D15" s="53">
        <v>5</v>
      </c>
      <c r="E15" s="53">
        <v>5</v>
      </c>
      <c r="F15" s="53">
        <v>5</v>
      </c>
      <c r="G15" s="53">
        <v>5</v>
      </c>
      <c r="H15" s="53">
        <v>5</v>
      </c>
      <c r="I15" s="53">
        <v>5</v>
      </c>
      <c r="J15" s="53">
        <v>5</v>
      </c>
      <c r="K15" s="53">
        <v>5</v>
      </c>
      <c r="L15" s="53">
        <v>5</v>
      </c>
      <c r="M15" s="53">
        <v>5</v>
      </c>
      <c r="N15" s="53">
        <v>5</v>
      </c>
      <c r="O15" s="53">
        <v>5</v>
      </c>
      <c r="P15" s="53">
        <v>4</v>
      </c>
      <c r="Q15" s="53">
        <v>0</v>
      </c>
      <c r="R15" s="53">
        <v>0</v>
      </c>
      <c r="S15" s="53">
        <v>0</v>
      </c>
      <c r="T15" s="53">
        <v>0</v>
      </c>
      <c r="U15" s="53">
        <v>0</v>
      </c>
      <c r="V15" s="53">
        <v>5</v>
      </c>
      <c r="W15" s="53">
        <v>5</v>
      </c>
      <c r="X15" s="53">
        <v>5</v>
      </c>
      <c r="Y15" s="53">
        <v>5</v>
      </c>
      <c r="Z15" s="53">
        <v>5</v>
      </c>
      <c r="AA15" s="53">
        <v>5</v>
      </c>
      <c r="AB15" s="53">
        <v>5</v>
      </c>
      <c r="AC15" s="53">
        <v>5</v>
      </c>
      <c r="AD15" s="53">
        <v>5</v>
      </c>
      <c r="AE15" s="53">
        <v>5</v>
      </c>
      <c r="AF15" s="53">
        <v>4.1333333333333337</v>
      </c>
    </row>
    <row r="16" spans="1:32" x14ac:dyDescent="0.25">
      <c r="A16" s="52" t="s">
        <v>430</v>
      </c>
      <c r="B16" s="53">
        <v>2</v>
      </c>
      <c r="C16" s="53">
        <v>4</v>
      </c>
      <c r="D16" s="53">
        <v>4</v>
      </c>
      <c r="E16" s="53">
        <v>4</v>
      </c>
      <c r="F16" s="53">
        <v>4</v>
      </c>
      <c r="G16" s="53">
        <v>4</v>
      </c>
      <c r="H16" s="53">
        <v>4</v>
      </c>
      <c r="I16" s="53">
        <v>4</v>
      </c>
      <c r="J16" s="53">
        <v>3</v>
      </c>
      <c r="K16" s="53">
        <v>4</v>
      </c>
      <c r="L16" s="53">
        <v>4</v>
      </c>
      <c r="M16" s="53">
        <v>4</v>
      </c>
      <c r="N16" s="53">
        <v>4</v>
      </c>
      <c r="O16" s="53">
        <v>4</v>
      </c>
      <c r="P16" s="53">
        <v>4</v>
      </c>
      <c r="Q16" s="53">
        <v>3</v>
      </c>
      <c r="R16" s="53">
        <v>3</v>
      </c>
      <c r="S16" s="53">
        <v>4</v>
      </c>
      <c r="T16" s="53">
        <v>2</v>
      </c>
      <c r="U16" s="53">
        <v>5</v>
      </c>
      <c r="V16" s="53">
        <v>5</v>
      </c>
      <c r="W16" s="53">
        <v>4</v>
      </c>
      <c r="X16" s="53">
        <v>4</v>
      </c>
      <c r="Y16" s="53">
        <v>2</v>
      </c>
      <c r="Z16" s="53">
        <v>4</v>
      </c>
      <c r="AA16" s="53">
        <v>4</v>
      </c>
      <c r="AB16" s="53">
        <v>3</v>
      </c>
      <c r="AC16" s="53">
        <v>4</v>
      </c>
      <c r="AD16" s="53">
        <v>4</v>
      </c>
      <c r="AE16" s="53">
        <v>5</v>
      </c>
      <c r="AF16" s="53">
        <v>3.7666666666666666</v>
      </c>
    </row>
    <row r="17" spans="1:32" x14ac:dyDescent="0.25">
      <c r="A17" s="52" t="s">
        <v>415</v>
      </c>
      <c r="B17" s="53">
        <v>4</v>
      </c>
      <c r="C17" s="53">
        <v>2</v>
      </c>
      <c r="D17" s="53">
        <v>4</v>
      </c>
      <c r="E17" s="53">
        <v>5</v>
      </c>
      <c r="F17" s="53">
        <v>3</v>
      </c>
      <c r="G17" s="53">
        <v>3</v>
      </c>
      <c r="H17" s="53">
        <v>3</v>
      </c>
      <c r="I17" s="53">
        <v>5</v>
      </c>
      <c r="J17" s="53">
        <v>3</v>
      </c>
      <c r="K17" s="53">
        <v>2</v>
      </c>
      <c r="L17" s="53">
        <v>4</v>
      </c>
      <c r="M17" s="53">
        <v>4</v>
      </c>
      <c r="N17" s="53">
        <v>4</v>
      </c>
      <c r="O17" s="53">
        <v>4</v>
      </c>
      <c r="P17" s="53">
        <v>4</v>
      </c>
      <c r="Q17" s="53">
        <v>3</v>
      </c>
      <c r="R17" s="53">
        <v>3</v>
      </c>
      <c r="S17" s="53">
        <v>4</v>
      </c>
      <c r="T17" s="53">
        <v>2</v>
      </c>
      <c r="U17" s="53">
        <v>4</v>
      </c>
      <c r="V17" s="53">
        <v>5</v>
      </c>
      <c r="W17" s="53">
        <v>3</v>
      </c>
      <c r="X17" s="53">
        <v>3</v>
      </c>
      <c r="Y17" s="53">
        <v>4</v>
      </c>
      <c r="Z17" s="53">
        <v>5</v>
      </c>
      <c r="AA17" s="53">
        <v>4</v>
      </c>
      <c r="AB17" s="53">
        <v>3</v>
      </c>
      <c r="AC17" s="53">
        <v>3</v>
      </c>
      <c r="AD17" s="53">
        <v>3</v>
      </c>
      <c r="AE17" s="53">
        <v>2</v>
      </c>
      <c r="AF17" s="53">
        <v>3.5</v>
      </c>
    </row>
    <row r="18" spans="1:32" x14ac:dyDescent="0.25">
      <c r="A18" s="52" t="s">
        <v>413</v>
      </c>
      <c r="B18" s="53">
        <v>3</v>
      </c>
      <c r="C18" s="53">
        <v>4</v>
      </c>
      <c r="D18" s="53">
        <v>4</v>
      </c>
      <c r="E18" s="53">
        <v>4</v>
      </c>
      <c r="F18" s="53">
        <v>4</v>
      </c>
      <c r="G18" s="53">
        <v>4</v>
      </c>
      <c r="H18" s="53">
        <v>3</v>
      </c>
      <c r="I18" s="53">
        <v>4</v>
      </c>
      <c r="J18" s="53">
        <v>3</v>
      </c>
      <c r="K18" s="53">
        <v>4</v>
      </c>
      <c r="L18" s="53">
        <v>4</v>
      </c>
      <c r="M18" s="53">
        <v>4</v>
      </c>
      <c r="N18" s="53">
        <v>3</v>
      </c>
      <c r="O18" s="53">
        <v>4</v>
      </c>
      <c r="P18" s="53">
        <v>4</v>
      </c>
      <c r="Q18" s="53">
        <v>4</v>
      </c>
      <c r="R18" s="53">
        <v>4</v>
      </c>
      <c r="S18" s="53">
        <v>4</v>
      </c>
      <c r="T18" s="53">
        <v>4</v>
      </c>
      <c r="U18" s="53">
        <v>4</v>
      </c>
      <c r="V18" s="53">
        <v>4</v>
      </c>
      <c r="W18" s="53">
        <v>4</v>
      </c>
      <c r="X18" s="53">
        <v>4</v>
      </c>
      <c r="Y18" s="53">
        <v>3</v>
      </c>
      <c r="Z18" s="53">
        <v>4</v>
      </c>
      <c r="AA18" s="53">
        <v>4</v>
      </c>
      <c r="AB18" s="53">
        <v>4</v>
      </c>
      <c r="AC18" s="53">
        <v>4</v>
      </c>
      <c r="AD18" s="53">
        <v>4</v>
      </c>
      <c r="AE18" s="53">
        <v>5</v>
      </c>
      <c r="AF18" s="53">
        <v>3.8666666666666667</v>
      </c>
    </row>
    <row r="19" spans="1:32" x14ac:dyDescent="0.25">
      <c r="A19" s="52" t="s">
        <v>350</v>
      </c>
      <c r="B19" s="53">
        <v>4</v>
      </c>
      <c r="C19" s="53">
        <v>4</v>
      </c>
      <c r="D19" s="53">
        <v>4</v>
      </c>
      <c r="E19" s="53">
        <v>5</v>
      </c>
      <c r="F19" s="53">
        <v>4</v>
      </c>
      <c r="G19" s="53">
        <v>5</v>
      </c>
      <c r="H19" s="53">
        <v>5</v>
      </c>
      <c r="I19" s="53">
        <v>5</v>
      </c>
      <c r="J19" s="53">
        <v>4</v>
      </c>
      <c r="K19" s="53">
        <v>4</v>
      </c>
      <c r="L19" s="53">
        <v>5</v>
      </c>
      <c r="M19" s="53">
        <v>5</v>
      </c>
      <c r="N19" s="53">
        <v>4</v>
      </c>
      <c r="O19" s="53">
        <v>4</v>
      </c>
      <c r="P19" s="53">
        <v>3</v>
      </c>
      <c r="Q19" s="53">
        <v>0</v>
      </c>
      <c r="R19" s="53">
        <v>4</v>
      </c>
      <c r="S19" s="53">
        <v>4</v>
      </c>
      <c r="T19" s="53">
        <v>4</v>
      </c>
      <c r="U19" s="53">
        <v>3</v>
      </c>
      <c r="V19" s="53">
        <v>4</v>
      </c>
      <c r="W19" s="53">
        <v>4</v>
      </c>
      <c r="X19" s="53">
        <v>5</v>
      </c>
      <c r="Y19" s="53">
        <v>4</v>
      </c>
      <c r="Z19" s="53">
        <v>4</v>
      </c>
      <c r="AA19" s="53">
        <v>4</v>
      </c>
      <c r="AB19" s="53">
        <v>5</v>
      </c>
      <c r="AC19" s="53">
        <v>4</v>
      </c>
      <c r="AD19" s="53">
        <v>4</v>
      </c>
      <c r="AE19" s="53">
        <v>4</v>
      </c>
      <c r="AF19" s="53">
        <v>4.0666666666666664</v>
      </c>
    </row>
    <row r="20" spans="1:32" x14ac:dyDescent="0.25">
      <c r="A20" s="52" t="s">
        <v>187</v>
      </c>
      <c r="B20" s="53">
        <v>4</v>
      </c>
      <c r="C20" s="53">
        <v>4</v>
      </c>
      <c r="D20" s="53">
        <v>4</v>
      </c>
      <c r="E20" s="53">
        <v>4</v>
      </c>
      <c r="F20" s="53">
        <v>4</v>
      </c>
      <c r="G20" s="53">
        <v>4</v>
      </c>
      <c r="H20" s="53">
        <v>4</v>
      </c>
      <c r="I20" s="53">
        <v>4</v>
      </c>
      <c r="J20" s="53">
        <v>4</v>
      </c>
      <c r="K20" s="53">
        <v>4</v>
      </c>
      <c r="L20" s="53">
        <v>4</v>
      </c>
      <c r="M20" s="53">
        <v>4</v>
      </c>
      <c r="N20" s="53">
        <v>4</v>
      </c>
      <c r="O20" s="53">
        <v>4</v>
      </c>
      <c r="P20" s="53">
        <v>4</v>
      </c>
      <c r="Q20" s="53">
        <v>4</v>
      </c>
      <c r="R20" s="53">
        <v>4</v>
      </c>
      <c r="S20" s="53">
        <v>4</v>
      </c>
      <c r="T20" s="53">
        <v>4</v>
      </c>
      <c r="U20" s="53">
        <v>4</v>
      </c>
      <c r="V20" s="53">
        <v>4</v>
      </c>
      <c r="W20" s="53">
        <v>4</v>
      </c>
      <c r="X20" s="53">
        <v>4</v>
      </c>
      <c r="Y20" s="53">
        <v>4</v>
      </c>
      <c r="Z20" s="53">
        <v>4</v>
      </c>
      <c r="AA20" s="53">
        <v>4</v>
      </c>
      <c r="AB20" s="53">
        <v>4</v>
      </c>
      <c r="AC20" s="53">
        <v>4</v>
      </c>
      <c r="AD20" s="53">
        <v>4</v>
      </c>
      <c r="AE20" s="53">
        <v>4</v>
      </c>
      <c r="AF20" s="53">
        <v>4</v>
      </c>
    </row>
    <row r="21" spans="1:32" x14ac:dyDescent="0.25">
      <c r="A21" s="52" t="s">
        <v>304</v>
      </c>
      <c r="B21" s="53">
        <v>4</v>
      </c>
      <c r="C21" s="53">
        <v>4</v>
      </c>
      <c r="D21" s="53">
        <v>4</v>
      </c>
      <c r="E21" s="53">
        <v>0</v>
      </c>
      <c r="F21" s="53">
        <v>4</v>
      </c>
      <c r="G21" s="53">
        <v>5</v>
      </c>
      <c r="H21" s="53">
        <v>5</v>
      </c>
      <c r="I21" s="53">
        <v>5</v>
      </c>
      <c r="J21" s="53">
        <v>5</v>
      </c>
      <c r="K21" s="53">
        <v>5</v>
      </c>
      <c r="L21" s="53">
        <v>4</v>
      </c>
      <c r="M21" s="53">
        <v>4</v>
      </c>
      <c r="N21" s="53">
        <v>4</v>
      </c>
      <c r="O21" s="53">
        <v>4</v>
      </c>
      <c r="P21" s="53">
        <v>4</v>
      </c>
      <c r="Q21" s="53">
        <v>4</v>
      </c>
      <c r="R21" s="53">
        <v>5</v>
      </c>
      <c r="S21" s="53">
        <v>5</v>
      </c>
      <c r="T21" s="53">
        <v>5</v>
      </c>
      <c r="U21" s="53">
        <v>0</v>
      </c>
      <c r="V21" s="53">
        <v>5</v>
      </c>
      <c r="W21" s="53">
        <v>5</v>
      </c>
      <c r="X21" s="53">
        <v>0</v>
      </c>
      <c r="Y21" s="53">
        <v>5</v>
      </c>
      <c r="Z21" s="53">
        <v>5</v>
      </c>
      <c r="AA21" s="53">
        <v>5</v>
      </c>
      <c r="AB21" s="53">
        <v>5</v>
      </c>
      <c r="AC21" s="53">
        <v>0</v>
      </c>
      <c r="AD21" s="53">
        <v>5</v>
      </c>
      <c r="AE21" s="53">
        <v>5</v>
      </c>
      <c r="AF21" s="53">
        <v>4</v>
      </c>
    </row>
    <row r="22" spans="1:32" x14ac:dyDescent="0.25">
      <c r="A22" s="52" t="s">
        <v>306</v>
      </c>
      <c r="B22" s="53">
        <v>5</v>
      </c>
      <c r="C22" s="53">
        <v>5</v>
      </c>
      <c r="D22" s="53">
        <v>5</v>
      </c>
      <c r="E22" s="53">
        <v>5</v>
      </c>
      <c r="F22" s="53">
        <v>5</v>
      </c>
      <c r="G22" s="53">
        <v>4</v>
      </c>
      <c r="H22" s="53">
        <v>4</v>
      </c>
      <c r="I22" s="53">
        <v>4</v>
      </c>
      <c r="J22" s="53">
        <v>4</v>
      </c>
      <c r="K22" s="53">
        <v>4</v>
      </c>
      <c r="L22" s="53">
        <v>4</v>
      </c>
      <c r="M22" s="53">
        <v>4</v>
      </c>
      <c r="N22" s="53">
        <v>4</v>
      </c>
      <c r="O22" s="53">
        <v>4</v>
      </c>
      <c r="P22" s="53">
        <v>4</v>
      </c>
      <c r="Q22" s="53">
        <v>4</v>
      </c>
      <c r="R22" s="53">
        <v>4</v>
      </c>
      <c r="S22" s="53">
        <v>4</v>
      </c>
      <c r="T22" s="53">
        <v>4</v>
      </c>
      <c r="U22" s="53">
        <v>0</v>
      </c>
      <c r="V22" s="53">
        <v>5</v>
      </c>
      <c r="W22" s="53">
        <v>5</v>
      </c>
      <c r="X22" s="53">
        <v>5</v>
      </c>
      <c r="Y22" s="53">
        <v>5</v>
      </c>
      <c r="Z22" s="53">
        <v>5</v>
      </c>
      <c r="AA22" s="53">
        <v>4</v>
      </c>
      <c r="AB22" s="53">
        <v>4</v>
      </c>
      <c r="AC22" s="53">
        <v>0</v>
      </c>
      <c r="AD22" s="53">
        <v>5</v>
      </c>
      <c r="AE22" s="53">
        <v>4</v>
      </c>
      <c r="AF22" s="53">
        <v>4.0999999999999996</v>
      </c>
    </row>
    <row r="23" spans="1:32" x14ac:dyDescent="0.25">
      <c r="A23" s="52" t="s">
        <v>379</v>
      </c>
      <c r="B23" s="53">
        <v>4</v>
      </c>
      <c r="C23" s="53">
        <v>3</v>
      </c>
      <c r="D23" s="53">
        <v>3</v>
      </c>
      <c r="E23" s="53">
        <v>5</v>
      </c>
      <c r="F23" s="53">
        <v>4</v>
      </c>
      <c r="G23" s="53">
        <v>3</v>
      </c>
      <c r="H23" s="53">
        <v>3</v>
      </c>
      <c r="I23" s="53">
        <v>5</v>
      </c>
      <c r="J23" s="53">
        <v>3</v>
      </c>
      <c r="K23" s="53">
        <v>4</v>
      </c>
      <c r="L23" s="53">
        <v>0</v>
      </c>
      <c r="M23" s="53">
        <v>0</v>
      </c>
      <c r="N23" s="53">
        <v>0</v>
      </c>
      <c r="O23" s="53">
        <v>0</v>
      </c>
      <c r="P23" s="53">
        <v>0</v>
      </c>
      <c r="Q23" s="53">
        <v>3</v>
      </c>
      <c r="R23" s="53">
        <v>3</v>
      </c>
      <c r="S23" s="53">
        <v>3</v>
      </c>
      <c r="T23" s="53">
        <v>3</v>
      </c>
      <c r="U23" s="53">
        <v>3</v>
      </c>
      <c r="V23" s="53">
        <v>5</v>
      </c>
      <c r="W23" s="53">
        <v>5</v>
      </c>
      <c r="X23" s="53">
        <v>5</v>
      </c>
      <c r="Y23" s="53">
        <v>5</v>
      </c>
      <c r="Z23" s="53">
        <v>5</v>
      </c>
      <c r="AA23" s="53">
        <v>4</v>
      </c>
      <c r="AB23" s="53">
        <v>4</v>
      </c>
      <c r="AC23" s="53">
        <v>4</v>
      </c>
      <c r="AD23" s="53">
        <v>4</v>
      </c>
      <c r="AE23" s="53">
        <v>3</v>
      </c>
      <c r="AF23" s="53">
        <v>3.2</v>
      </c>
    </row>
    <row r="24" spans="1:32" x14ac:dyDescent="0.25">
      <c r="A24" s="52" t="s">
        <v>371</v>
      </c>
      <c r="B24" s="53">
        <v>4</v>
      </c>
      <c r="C24" s="53">
        <v>4</v>
      </c>
      <c r="D24" s="53">
        <v>4</v>
      </c>
      <c r="E24" s="53">
        <v>5</v>
      </c>
      <c r="F24" s="53">
        <v>5</v>
      </c>
      <c r="G24" s="53">
        <v>5</v>
      </c>
      <c r="H24" s="53">
        <v>5</v>
      </c>
      <c r="I24" s="53">
        <v>5</v>
      </c>
      <c r="J24" s="53">
        <v>5</v>
      </c>
      <c r="K24" s="53">
        <v>5</v>
      </c>
      <c r="L24" s="53">
        <v>5</v>
      </c>
      <c r="M24" s="53">
        <v>4</v>
      </c>
      <c r="N24" s="53">
        <v>4</v>
      </c>
      <c r="O24" s="53">
        <v>4</v>
      </c>
      <c r="P24" s="53">
        <v>5</v>
      </c>
      <c r="Q24" s="53">
        <v>5</v>
      </c>
      <c r="R24" s="53">
        <v>5</v>
      </c>
      <c r="S24" s="53">
        <v>4</v>
      </c>
      <c r="T24" s="53">
        <v>4</v>
      </c>
      <c r="U24" s="53">
        <v>4</v>
      </c>
      <c r="V24" s="53">
        <v>5</v>
      </c>
      <c r="W24" s="53">
        <v>5</v>
      </c>
      <c r="X24" s="53">
        <v>4</v>
      </c>
      <c r="Y24" s="53">
        <v>5</v>
      </c>
      <c r="Z24" s="53">
        <v>5</v>
      </c>
      <c r="AA24" s="53">
        <v>5</v>
      </c>
      <c r="AB24" s="53">
        <v>5</v>
      </c>
      <c r="AC24" s="53">
        <v>5</v>
      </c>
      <c r="AD24" s="53">
        <v>5</v>
      </c>
      <c r="AE24" s="53">
        <v>5</v>
      </c>
      <c r="AF24" s="53">
        <v>4.666666666666667</v>
      </c>
    </row>
    <row r="25" spans="1:32" x14ac:dyDescent="0.25">
      <c r="A25" s="52" t="s">
        <v>208</v>
      </c>
      <c r="B25" s="53">
        <v>4</v>
      </c>
      <c r="C25" s="53">
        <v>4</v>
      </c>
      <c r="D25" s="53">
        <v>4</v>
      </c>
      <c r="E25" s="53">
        <v>4</v>
      </c>
      <c r="F25" s="53">
        <v>4</v>
      </c>
      <c r="G25" s="53">
        <v>4</v>
      </c>
      <c r="H25" s="53">
        <v>4</v>
      </c>
      <c r="I25" s="53">
        <v>4</v>
      </c>
      <c r="J25" s="53">
        <v>4</v>
      </c>
      <c r="K25" s="53">
        <v>4</v>
      </c>
      <c r="L25" s="53">
        <v>4</v>
      </c>
      <c r="M25" s="53">
        <v>4</v>
      </c>
      <c r="N25" s="53">
        <v>4</v>
      </c>
      <c r="O25" s="53">
        <v>4</v>
      </c>
      <c r="P25" s="53">
        <v>4</v>
      </c>
      <c r="Q25" s="53">
        <v>4</v>
      </c>
      <c r="R25" s="53">
        <v>4</v>
      </c>
      <c r="S25" s="53">
        <v>4</v>
      </c>
      <c r="T25" s="53">
        <v>4</v>
      </c>
      <c r="U25" s="53">
        <v>4</v>
      </c>
      <c r="V25" s="53">
        <v>4</v>
      </c>
      <c r="W25" s="53">
        <v>4</v>
      </c>
      <c r="X25" s="53">
        <v>4</v>
      </c>
      <c r="Y25" s="53">
        <v>4</v>
      </c>
      <c r="Z25" s="53">
        <v>4</v>
      </c>
      <c r="AA25" s="53">
        <v>4</v>
      </c>
      <c r="AB25" s="53">
        <v>4</v>
      </c>
      <c r="AC25" s="53">
        <v>4</v>
      </c>
      <c r="AD25" s="53">
        <v>4</v>
      </c>
      <c r="AE25" s="53">
        <v>4</v>
      </c>
      <c r="AF25" s="53">
        <v>4</v>
      </c>
    </row>
    <row r="26" spans="1:32" x14ac:dyDescent="0.25">
      <c r="A26" s="52" t="s">
        <v>125</v>
      </c>
      <c r="B26" s="53">
        <v>5</v>
      </c>
      <c r="C26" s="53">
        <v>4</v>
      </c>
      <c r="D26" s="53">
        <v>5</v>
      </c>
      <c r="E26" s="53">
        <v>5</v>
      </c>
      <c r="F26" s="53">
        <v>5</v>
      </c>
      <c r="G26" s="53">
        <v>0</v>
      </c>
      <c r="H26" s="53">
        <v>0</v>
      </c>
      <c r="I26" s="53">
        <v>0</v>
      </c>
      <c r="J26" s="53">
        <v>0</v>
      </c>
      <c r="K26" s="53">
        <v>0</v>
      </c>
      <c r="L26" s="53">
        <v>0</v>
      </c>
      <c r="M26" s="53">
        <v>0</v>
      </c>
      <c r="N26" s="53">
        <v>0</v>
      </c>
      <c r="O26" s="53">
        <v>0</v>
      </c>
      <c r="P26" s="53">
        <v>0</v>
      </c>
      <c r="Q26" s="53">
        <v>0</v>
      </c>
      <c r="R26" s="53">
        <v>5</v>
      </c>
      <c r="S26" s="53">
        <v>5</v>
      </c>
      <c r="T26" s="53">
        <v>3</v>
      </c>
      <c r="U26" s="53">
        <v>0</v>
      </c>
      <c r="V26" s="53">
        <v>5</v>
      </c>
      <c r="W26" s="53">
        <v>5</v>
      </c>
      <c r="X26" s="53">
        <v>5</v>
      </c>
      <c r="Y26" s="53">
        <v>5</v>
      </c>
      <c r="Z26" s="53">
        <v>5</v>
      </c>
      <c r="AA26" s="53">
        <v>5</v>
      </c>
      <c r="AB26" s="53">
        <v>4</v>
      </c>
      <c r="AC26" s="53">
        <v>5</v>
      </c>
      <c r="AD26" s="53">
        <v>5</v>
      </c>
      <c r="AE26" s="53">
        <v>5</v>
      </c>
      <c r="AF26" s="53">
        <v>2.8666666666666667</v>
      </c>
    </row>
    <row r="27" spans="1:32" x14ac:dyDescent="0.25">
      <c r="A27" s="52" t="s">
        <v>249</v>
      </c>
      <c r="B27" s="53">
        <v>4</v>
      </c>
      <c r="C27" s="53">
        <v>4</v>
      </c>
      <c r="D27" s="53">
        <v>4</v>
      </c>
      <c r="E27" s="53">
        <v>4</v>
      </c>
      <c r="F27" s="53">
        <v>4</v>
      </c>
      <c r="G27" s="53">
        <v>4</v>
      </c>
      <c r="H27" s="53">
        <v>4</v>
      </c>
      <c r="I27" s="53">
        <v>4</v>
      </c>
      <c r="J27" s="53">
        <v>4</v>
      </c>
      <c r="K27" s="53">
        <v>4</v>
      </c>
      <c r="L27" s="53">
        <v>4</v>
      </c>
      <c r="M27" s="53">
        <v>4</v>
      </c>
      <c r="N27" s="53">
        <v>4</v>
      </c>
      <c r="O27" s="53">
        <v>4</v>
      </c>
      <c r="P27" s="53">
        <v>4</v>
      </c>
      <c r="Q27" s="53">
        <v>4</v>
      </c>
      <c r="R27" s="53">
        <v>4</v>
      </c>
      <c r="S27" s="53">
        <v>4</v>
      </c>
      <c r="T27" s="53">
        <v>4</v>
      </c>
      <c r="U27" s="53">
        <v>4</v>
      </c>
      <c r="V27" s="53">
        <v>4</v>
      </c>
      <c r="W27" s="53">
        <v>4</v>
      </c>
      <c r="X27" s="53">
        <v>4</v>
      </c>
      <c r="Y27" s="53">
        <v>4</v>
      </c>
      <c r="Z27" s="53">
        <v>4</v>
      </c>
      <c r="AA27" s="53">
        <v>4</v>
      </c>
      <c r="AB27" s="53">
        <v>4</v>
      </c>
      <c r="AC27" s="53">
        <v>4</v>
      </c>
      <c r="AD27" s="53">
        <v>4</v>
      </c>
      <c r="AE27" s="53">
        <v>4</v>
      </c>
      <c r="AF27" s="53">
        <v>4</v>
      </c>
    </row>
    <row r="28" spans="1:32" x14ac:dyDescent="0.25">
      <c r="A28" s="52" t="s">
        <v>134</v>
      </c>
      <c r="B28" s="53">
        <v>5</v>
      </c>
      <c r="C28" s="53">
        <v>4</v>
      </c>
      <c r="D28" s="53">
        <v>4</v>
      </c>
      <c r="E28" s="53">
        <v>5</v>
      </c>
      <c r="F28" s="53">
        <v>5</v>
      </c>
      <c r="G28" s="53">
        <v>5</v>
      </c>
      <c r="H28" s="53">
        <v>5</v>
      </c>
      <c r="I28" s="53">
        <v>5</v>
      </c>
      <c r="J28" s="53">
        <v>5</v>
      </c>
      <c r="K28" s="53">
        <v>5</v>
      </c>
      <c r="L28" s="53">
        <v>5</v>
      </c>
      <c r="M28" s="53">
        <v>5</v>
      </c>
      <c r="N28" s="53">
        <v>5</v>
      </c>
      <c r="O28" s="53">
        <v>5</v>
      </c>
      <c r="P28" s="53">
        <v>0</v>
      </c>
      <c r="Q28" s="53">
        <v>5</v>
      </c>
      <c r="R28" s="53">
        <v>5</v>
      </c>
      <c r="S28" s="53">
        <v>5</v>
      </c>
      <c r="T28" s="53">
        <v>4</v>
      </c>
      <c r="U28" s="53">
        <v>4</v>
      </c>
      <c r="V28" s="53">
        <v>5</v>
      </c>
      <c r="W28" s="53">
        <v>5</v>
      </c>
      <c r="X28" s="53">
        <v>4</v>
      </c>
      <c r="Y28" s="53">
        <v>4</v>
      </c>
      <c r="Z28" s="53">
        <v>5</v>
      </c>
      <c r="AA28" s="53">
        <v>5</v>
      </c>
      <c r="AB28" s="53">
        <v>4</v>
      </c>
      <c r="AC28" s="53">
        <v>4</v>
      </c>
      <c r="AD28" s="53">
        <v>5</v>
      </c>
      <c r="AE28" s="53">
        <v>5</v>
      </c>
      <c r="AF28" s="53">
        <v>4.5666666666666664</v>
      </c>
    </row>
    <row r="29" spans="1:32" x14ac:dyDescent="0.25">
      <c r="A29" s="52" t="s">
        <v>237</v>
      </c>
      <c r="B29" s="53">
        <v>4</v>
      </c>
      <c r="C29" s="53">
        <v>4</v>
      </c>
      <c r="D29" s="53">
        <v>4</v>
      </c>
      <c r="E29" s="53">
        <v>4</v>
      </c>
      <c r="F29" s="53">
        <v>4</v>
      </c>
      <c r="G29" s="53">
        <v>4</v>
      </c>
      <c r="H29" s="53">
        <v>4</v>
      </c>
      <c r="I29" s="53">
        <v>4</v>
      </c>
      <c r="J29" s="53">
        <v>4</v>
      </c>
      <c r="K29" s="53">
        <v>4</v>
      </c>
      <c r="L29" s="53">
        <v>4</v>
      </c>
      <c r="M29" s="53">
        <v>4</v>
      </c>
      <c r="N29" s="53">
        <v>4</v>
      </c>
      <c r="O29" s="53">
        <v>4</v>
      </c>
      <c r="P29" s="53">
        <v>4</v>
      </c>
      <c r="Q29" s="53">
        <v>4</v>
      </c>
      <c r="R29" s="53">
        <v>4</v>
      </c>
      <c r="S29" s="53">
        <v>4</v>
      </c>
      <c r="T29" s="53">
        <v>4</v>
      </c>
      <c r="U29" s="53">
        <v>4</v>
      </c>
      <c r="V29" s="53">
        <v>4</v>
      </c>
      <c r="W29" s="53">
        <v>4</v>
      </c>
      <c r="X29" s="53">
        <v>4</v>
      </c>
      <c r="Y29" s="53">
        <v>4</v>
      </c>
      <c r="Z29" s="53">
        <v>4</v>
      </c>
      <c r="AA29" s="53">
        <v>4</v>
      </c>
      <c r="AB29" s="53">
        <v>4</v>
      </c>
      <c r="AC29" s="53">
        <v>4</v>
      </c>
      <c r="AD29" s="53">
        <v>4</v>
      </c>
      <c r="AE29" s="53">
        <v>4</v>
      </c>
      <c r="AF29" s="53">
        <v>4</v>
      </c>
    </row>
    <row r="30" spans="1:32" x14ac:dyDescent="0.25">
      <c r="A30" s="52" t="s">
        <v>345</v>
      </c>
      <c r="B30" s="53">
        <v>4</v>
      </c>
      <c r="C30" s="53">
        <v>4</v>
      </c>
      <c r="D30" s="53">
        <v>4</v>
      </c>
      <c r="E30" s="53">
        <v>5</v>
      </c>
      <c r="F30" s="53">
        <v>5</v>
      </c>
      <c r="G30" s="53">
        <v>4</v>
      </c>
      <c r="H30" s="53">
        <v>5</v>
      </c>
      <c r="I30" s="53">
        <v>5</v>
      </c>
      <c r="J30" s="53">
        <v>5</v>
      </c>
      <c r="K30" s="53">
        <v>5</v>
      </c>
      <c r="L30" s="53">
        <v>4</v>
      </c>
      <c r="M30" s="53">
        <v>4</v>
      </c>
      <c r="N30" s="53">
        <v>5</v>
      </c>
      <c r="O30" s="53">
        <v>4</v>
      </c>
      <c r="P30" s="53">
        <v>4</v>
      </c>
      <c r="Q30" s="53">
        <v>4</v>
      </c>
      <c r="R30" s="53">
        <v>4</v>
      </c>
      <c r="S30" s="53">
        <v>5</v>
      </c>
      <c r="T30" s="53">
        <v>5</v>
      </c>
      <c r="U30" s="53">
        <v>4</v>
      </c>
      <c r="V30" s="53">
        <v>5</v>
      </c>
      <c r="W30" s="53">
        <v>5</v>
      </c>
      <c r="X30" s="53">
        <v>5</v>
      </c>
      <c r="Y30" s="53">
        <v>5</v>
      </c>
      <c r="Z30" s="53">
        <v>5</v>
      </c>
      <c r="AA30" s="53">
        <v>5</v>
      </c>
      <c r="AB30" s="53">
        <v>5</v>
      </c>
      <c r="AC30" s="53">
        <v>5</v>
      </c>
      <c r="AD30" s="53">
        <v>5</v>
      </c>
      <c r="AE30" s="53">
        <v>3</v>
      </c>
      <c r="AF30" s="53">
        <v>4.5666666666666664</v>
      </c>
    </row>
    <row r="31" spans="1:32" x14ac:dyDescent="0.25">
      <c r="A31" s="52" t="s">
        <v>123</v>
      </c>
      <c r="B31" s="53">
        <v>4</v>
      </c>
      <c r="C31" s="53">
        <v>4</v>
      </c>
      <c r="D31" s="53">
        <v>4</v>
      </c>
      <c r="E31" s="53">
        <v>4</v>
      </c>
      <c r="F31" s="53">
        <v>4</v>
      </c>
      <c r="G31" s="53">
        <v>4</v>
      </c>
      <c r="H31" s="53">
        <v>4</v>
      </c>
      <c r="I31" s="53">
        <v>4</v>
      </c>
      <c r="J31" s="53">
        <v>4</v>
      </c>
      <c r="K31" s="53">
        <v>4</v>
      </c>
      <c r="L31" s="53">
        <v>4</v>
      </c>
      <c r="M31" s="53">
        <v>4</v>
      </c>
      <c r="N31" s="53">
        <v>4</v>
      </c>
      <c r="O31" s="53">
        <v>4</v>
      </c>
      <c r="P31" s="53">
        <v>4</v>
      </c>
      <c r="Q31" s="53">
        <v>4</v>
      </c>
      <c r="R31" s="53">
        <v>4</v>
      </c>
      <c r="S31" s="53">
        <v>4</v>
      </c>
      <c r="T31" s="53">
        <v>4</v>
      </c>
      <c r="U31" s="53">
        <v>4</v>
      </c>
      <c r="V31" s="53">
        <v>4</v>
      </c>
      <c r="W31" s="53">
        <v>4</v>
      </c>
      <c r="X31" s="53">
        <v>4</v>
      </c>
      <c r="Y31" s="53">
        <v>4</v>
      </c>
      <c r="Z31" s="53">
        <v>4</v>
      </c>
      <c r="AA31" s="53">
        <v>4</v>
      </c>
      <c r="AB31" s="53">
        <v>4</v>
      </c>
      <c r="AC31" s="53">
        <v>4</v>
      </c>
      <c r="AD31" s="53">
        <v>4</v>
      </c>
      <c r="AE31" s="53">
        <v>4</v>
      </c>
      <c r="AF31" s="53">
        <v>4</v>
      </c>
    </row>
    <row r="32" spans="1:32" x14ac:dyDescent="0.25">
      <c r="A32" s="52" t="s">
        <v>117</v>
      </c>
      <c r="B32" s="53">
        <v>4</v>
      </c>
      <c r="C32" s="53">
        <v>5</v>
      </c>
      <c r="D32" s="53">
        <v>5</v>
      </c>
      <c r="E32" s="53">
        <v>4</v>
      </c>
      <c r="F32" s="53">
        <v>4</v>
      </c>
      <c r="G32" s="53">
        <v>4</v>
      </c>
      <c r="H32" s="53">
        <v>4</v>
      </c>
      <c r="I32" s="53">
        <v>4</v>
      </c>
      <c r="J32" s="53">
        <v>3</v>
      </c>
      <c r="K32" s="53">
        <v>4</v>
      </c>
      <c r="L32" s="53">
        <v>5</v>
      </c>
      <c r="M32" s="53">
        <v>5</v>
      </c>
      <c r="N32" s="53">
        <v>4</v>
      </c>
      <c r="O32" s="53">
        <v>4</v>
      </c>
      <c r="P32" s="53">
        <v>5</v>
      </c>
      <c r="Q32" s="53">
        <v>4</v>
      </c>
      <c r="R32" s="53">
        <v>4</v>
      </c>
      <c r="S32" s="53">
        <v>4</v>
      </c>
      <c r="T32" s="53">
        <v>5</v>
      </c>
      <c r="U32" s="53">
        <v>4</v>
      </c>
      <c r="V32" s="53">
        <v>4</v>
      </c>
      <c r="W32" s="53">
        <v>3</v>
      </c>
      <c r="X32" s="53">
        <v>5</v>
      </c>
      <c r="Y32" s="53">
        <v>4</v>
      </c>
      <c r="Z32" s="53">
        <v>4</v>
      </c>
      <c r="AA32" s="53">
        <v>4</v>
      </c>
      <c r="AB32" s="53">
        <v>4</v>
      </c>
      <c r="AC32" s="53">
        <v>4</v>
      </c>
      <c r="AD32" s="53">
        <v>4</v>
      </c>
      <c r="AE32" s="53">
        <v>4</v>
      </c>
      <c r="AF32" s="53">
        <v>4.166666666666667</v>
      </c>
    </row>
    <row r="33" spans="1:32" x14ac:dyDescent="0.25">
      <c r="A33" s="52" t="s">
        <v>141</v>
      </c>
      <c r="B33" s="53">
        <v>4</v>
      </c>
      <c r="C33" s="53">
        <v>5</v>
      </c>
      <c r="D33" s="53">
        <v>5</v>
      </c>
      <c r="E33" s="53">
        <v>4</v>
      </c>
      <c r="F33" s="53">
        <v>4</v>
      </c>
      <c r="G33" s="53">
        <v>3</v>
      </c>
      <c r="H33" s="53">
        <v>4</v>
      </c>
      <c r="I33" s="53">
        <v>4</v>
      </c>
      <c r="J33" s="53">
        <v>4</v>
      </c>
      <c r="K33" s="53">
        <v>3</v>
      </c>
      <c r="L33" s="53">
        <v>5</v>
      </c>
      <c r="M33" s="53">
        <v>5</v>
      </c>
      <c r="N33" s="53">
        <v>3</v>
      </c>
      <c r="O33" s="53">
        <v>4</v>
      </c>
      <c r="P33" s="53">
        <v>5</v>
      </c>
      <c r="Q33" s="53">
        <v>4</v>
      </c>
      <c r="R33" s="53">
        <v>4</v>
      </c>
      <c r="S33" s="53">
        <v>4</v>
      </c>
      <c r="T33" s="53">
        <v>4</v>
      </c>
      <c r="U33" s="53">
        <v>3</v>
      </c>
      <c r="V33" s="53">
        <v>4</v>
      </c>
      <c r="W33" s="53">
        <v>4</v>
      </c>
      <c r="X33" s="53">
        <v>5</v>
      </c>
      <c r="Y33" s="53">
        <v>4</v>
      </c>
      <c r="Z33" s="53">
        <v>5</v>
      </c>
      <c r="AA33" s="53">
        <v>4</v>
      </c>
      <c r="AB33" s="53">
        <v>5</v>
      </c>
      <c r="AC33" s="53">
        <v>5</v>
      </c>
      <c r="AD33" s="53">
        <v>4</v>
      </c>
      <c r="AE33" s="53">
        <v>4</v>
      </c>
      <c r="AF33" s="53">
        <v>4.166666666666667</v>
      </c>
    </row>
    <row r="34" spans="1:32" x14ac:dyDescent="0.25">
      <c r="A34" s="52" t="s">
        <v>115</v>
      </c>
      <c r="B34" s="53">
        <v>5</v>
      </c>
      <c r="C34" s="53">
        <v>4</v>
      </c>
      <c r="D34" s="53">
        <v>5</v>
      </c>
      <c r="E34" s="53">
        <v>0</v>
      </c>
      <c r="F34" s="53">
        <v>5</v>
      </c>
      <c r="G34" s="53">
        <v>5</v>
      </c>
      <c r="H34" s="53">
        <v>5</v>
      </c>
      <c r="I34" s="53">
        <v>5</v>
      </c>
      <c r="J34" s="53">
        <v>4</v>
      </c>
      <c r="K34" s="53">
        <v>5</v>
      </c>
      <c r="L34" s="53">
        <v>5</v>
      </c>
      <c r="M34" s="53">
        <v>4</v>
      </c>
      <c r="N34" s="53">
        <v>5</v>
      </c>
      <c r="O34" s="53">
        <v>4</v>
      </c>
      <c r="P34" s="53">
        <v>5</v>
      </c>
      <c r="Q34" s="53">
        <v>5</v>
      </c>
      <c r="R34" s="53">
        <v>5</v>
      </c>
      <c r="S34" s="53">
        <v>5</v>
      </c>
      <c r="T34" s="53">
        <v>4</v>
      </c>
      <c r="U34" s="53">
        <v>5</v>
      </c>
      <c r="V34" s="53">
        <v>5</v>
      </c>
      <c r="W34" s="53">
        <v>4</v>
      </c>
      <c r="X34" s="53">
        <v>5</v>
      </c>
      <c r="Y34" s="53">
        <v>4</v>
      </c>
      <c r="Z34" s="53">
        <v>5</v>
      </c>
      <c r="AA34" s="53">
        <v>5</v>
      </c>
      <c r="AB34" s="53">
        <v>4</v>
      </c>
      <c r="AC34" s="53">
        <v>3</v>
      </c>
      <c r="AD34" s="53">
        <v>5</v>
      </c>
      <c r="AE34" s="53">
        <v>5</v>
      </c>
      <c r="AF34" s="53">
        <v>4.5</v>
      </c>
    </row>
    <row r="35" spans="1:32" x14ac:dyDescent="0.25">
      <c r="A35" s="52" t="s">
        <v>251</v>
      </c>
      <c r="B35" s="53">
        <v>4</v>
      </c>
      <c r="C35" s="53">
        <v>5</v>
      </c>
      <c r="D35" s="53">
        <v>5</v>
      </c>
      <c r="E35" s="53">
        <v>5</v>
      </c>
      <c r="F35" s="53">
        <v>5</v>
      </c>
      <c r="G35" s="53">
        <v>5</v>
      </c>
      <c r="H35" s="53">
        <v>5</v>
      </c>
      <c r="I35" s="53">
        <v>5</v>
      </c>
      <c r="J35" s="53">
        <v>5</v>
      </c>
      <c r="K35" s="53">
        <v>5</v>
      </c>
      <c r="L35" s="53">
        <v>5</v>
      </c>
      <c r="M35" s="53">
        <v>5</v>
      </c>
      <c r="N35" s="53">
        <v>4</v>
      </c>
      <c r="O35" s="53">
        <v>5</v>
      </c>
      <c r="P35" s="53">
        <v>4</v>
      </c>
      <c r="Q35" s="53">
        <v>5</v>
      </c>
      <c r="R35" s="53">
        <v>4</v>
      </c>
      <c r="S35" s="53">
        <v>5</v>
      </c>
      <c r="T35" s="53">
        <v>5</v>
      </c>
      <c r="U35" s="53">
        <v>4</v>
      </c>
      <c r="V35" s="53">
        <v>5</v>
      </c>
      <c r="W35" s="53">
        <v>5</v>
      </c>
      <c r="X35" s="53">
        <v>4</v>
      </c>
      <c r="Y35" s="53">
        <v>5</v>
      </c>
      <c r="Z35" s="53">
        <v>5</v>
      </c>
      <c r="AA35" s="53">
        <v>5</v>
      </c>
      <c r="AB35" s="53">
        <v>5</v>
      </c>
      <c r="AC35" s="53">
        <v>5</v>
      </c>
      <c r="AD35" s="53">
        <v>5</v>
      </c>
      <c r="AE35" s="53">
        <v>4</v>
      </c>
      <c r="AF35" s="53">
        <v>4.7666666666666666</v>
      </c>
    </row>
    <row r="36" spans="1:32" x14ac:dyDescent="0.25">
      <c r="A36" s="52" t="s">
        <v>127</v>
      </c>
      <c r="B36" s="53">
        <v>3</v>
      </c>
      <c r="C36" s="53">
        <v>1</v>
      </c>
      <c r="D36" s="53">
        <v>2</v>
      </c>
      <c r="E36" s="53">
        <v>4</v>
      </c>
      <c r="F36" s="53">
        <v>3</v>
      </c>
      <c r="G36" s="53">
        <v>3</v>
      </c>
      <c r="H36" s="53">
        <v>1</v>
      </c>
      <c r="I36" s="53">
        <v>4</v>
      </c>
      <c r="J36" s="53">
        <v>1</v>
      </c>
      <c r="K36" s="53">
        <v>1</v>
      </c>
      <c r="L36" s="53">
        <v>2</v>
      </c>
      <c r="M36" s="53">
        <v>2</v>
      </c>
      <c r="N36" s="53">
        <v>1</v>
      </c>
      <c r="O36" s="53">
        <v>1</v>
      </c>
      <c r="P36" s="53">
        <v>1</v>
      </c>
      <c r="Q36" s="53">
        <v>2</v>
      </c>
      <c r="R36" s="53">
        <v>2</v>
      </c>
      <c r="S36" s="53">
        <v>1</v>
      </c>
      <c r="T36" s="53">
        <v>1</v>
      </c>
      <c r="U36" s="53">
        <v>1</v>
      </c>
      <c r="V36" s="53">
        <v>3</v>
      </c>
      <c r="W36" s="53">
        <v>3</v>
      </c>
      <c r="X36" s="53">
        <v>2</v>
      </c>
      <c r="Y36" s="53">
        <v>1</v>
      </c>
      <c r="Z36" s="53">
        <v>1</v>
      </c>
      <c r="AA36" s="53">
        <v>3</v>
      </c>
      <c r="AB36" s="53">
        <v>1</v>
      </c>
      <c r="AC36" s="53">
        <v>2</v>
      </c>
      <c r="AD36" s="53">
        <v>4</v>
      </c>
      <c r="AE36" s="53">
        <v>3</v>
      </c>
      <c r="AF36" s="53">
        <v>2</v>
      </c>
    </row>
    <row r="37" spans="1:32" x14ac:dyDescent="0.25">
      <c r="A37" s="52" t="s">
        <v>190</v>
      </c>
      <c r="B37" s="53">
        <v>4</v>
      </c>
      <c r="C37" s="53">
        <v>4</v>
      </c>
      <c r="D37" s="53">
        <v>4</v>
      </c>
      <c r="E37" s="53">
        <v>4</v>
      </c>
      <c r="F37" s="53">
        <v>4</v>
      </c>
      <c r="G37" s="53">
        <v>5</v>
      </c>
      <c r="H37" s="53">
        <v>4</v>
      </c>
      <c r="I37" s="53">
        <v>4</v>
      </c>
      <c r="J37" s="53">
        <v>4</v>
      </c>
      <c r="K37" s="53">
        <v>4</v>
      </c>
      <c r="L37" s="53">
        <v>5</v>
      </c>
      <c r="M37" s="53">
        <v>4</v>
      </c>
      <c r="N37" s="53">
        <v>5</v>
      </c>
      <c r="O37" s="53">
        <v>4</v>
      </c>
      <c r="P37" s="53">
        <v>4</v>
      </c>
      <c r="Q37" s="53">
        <v>4</v>
      </c>
      <c r="R37" s="53">
        <v>4</v>
      </c>
      <c r="S37" s="53">
        <v>4</v>
      </c>
      <c r="T37" s="53">
        <v>4</v>
      </c>
      <c r="U37" s="53">
        <v>4</v>
      </c>
      <c r="V37" s="53">
        <v>4</v>
      </c>
      <c r="W37" s="53">
        <v>4</v>
      </c>
      <c r="X37" s="53">
        <v>4</v>
      </c>
      <c r="Y37" s="53">
        <v>4</v>
      </c>
      <c r="Z37" s="53">
        <v>4</v>
      </c>
      <c r="AA37" s="53">
        <v>4</v>
      </c>
      <c r="AB37" s="53">
        <v>4</v>
      </c>
      <c r="AC37" s="53">
        <v>4</v>
      </c>
      <c r="AD37" s="53">
        <v>4</v>
      </c>
      <c r="AE37" s="53">
        <v>4</v>
      </c>
      <c r="AF37" s="53">
        <v>4.0999999999999996</v>
      </c>
    </row>
    <row r="38" spans="1:32" x14ac:dyDescent="0.25">
      <c r="A38" s="52" t="s">
        <v>131</v>
      </c>
      <c r="B38" s="53">
        <v>4</v>
      </c>
      <c r="C38" s="53">
        <v>5</v>
      </c>
      <c r="D38" s="53">
        <v>5</v>
      </c>
      <c r="E38" s="53">
        <v>5</v>
      </c>
      <c r="F38" s="53">
        <v>5</v>
      </c>
      <c r="G38" s="53">
        <v>5</v>
      </c>
      <c r="H38" s="53">
        <v>5</v>
      </c>
      <c r="I38" s="53">
        <v>5</v>
      </c>
      <c r="J38" s="53">
        <v>5</v>
      </c>
      <c r="K38" s="53">
        <v>5</v>
      </c>
      <c r="L38" s="53">
        <v>4</v>
      </c>
      <c r="M38" s="53">
        <v>5</v>
      </c>
      <c r="N38" s="53">
        <v>5</v>
      </c>
      <c r="O38" s="53">
        <v>4</v>
      </c>
      <c r="P38" s="53">
        <v>4</v>
      </c>
      <c r="Q38" s="53">
        <v>5</v>
      </c>
      <c r="R38" s="53">
        <v>4</v>
      </c>
      <c r="S38" s="53">
        <v>5</v>
      </c>
      <c r="T38" s="53">
        <v>4</v>
      </c>
      <c r="U38" s="53">
        <v>4</v>
      </c>
      <c r="V38" s="53">
        <v>4</v>
      </c>
      <c r="W38" s="53">
        <v>5</v>
      </c>
      <c r="X38" s="53">
        <v>4</v>
      </c>
      <c r="Y38" s="53">
        <v>4</v>
      </c>
      <c r="Z38" s="53">
        <v>5</v>
      </c>
      <c r="AA38" s="53">
        <v>4</v>
      </c>
      <c r="AB38" s="53">
        <v>5</v>
      </c>
      <c r="AC38" s="53">
        <v>5</v>
      </c>
      <c r="AD38" s="53">
        <v>5</v>
      </c>
      <c r="AE38" s="53">
        <v>5</v>
      </c>
      <c r="AF38" s="53">
        <v>4.6333333333333337</v>
      </c>
    </row>
    <row r="39" spans="1:32" x14ac:dyDescent="0.25">
      <c r="A39" s="52" t="s">
        <v>122</v>
      </c>
      <c r="B39" s="53">
        <v>4</v>
      </c>
      <c r="C39" s="53">
        <v>4</v>
      </c>
      <c r="D39" s="53">
        <v>4</v>
      </c>
      <c r="E39" s="53">
        <v>4</v>
      </c>
      <c r="F39" s="53">
        <v>4</v>
      </c>
      <c r="G39" s="53">
        <v>4</v>
      </c>
      <c r="H39" s="53">
        <v>4</v>
      </c>
      <c r="I39" s="53">
        <v>4</v>
      </c>
      <c r="J39" s="53">
        <v>4</v>
      </c>
      <c r="K39" s="53">
        <v>4</v>
      </c>
      <c r="L39" s="53">
        <v>4</v>
      </c>
      <c r="M39" s="53">
        <v>4</v>
      </c>
      <c r="N39" s="53">
        <v>4</v>
      </c>
      <c r="O39" s="53">
        <v>4</v>
      </c>
      <c r="P39" s="53">
        <v>4</v>
      </c>
      <c r="Q39" s="53">
        <v>4</v>
      </c>
      <c r="R39" s="53">
        <v>4</v>
      </c>
      <c r="S39" s="53">
        <v>4</v>
      </c>
      <c r="T39" s="53">
        <v>4</v>
      </c>
      <c r="U39" s="53">
        <v>4</v>
      </c>
      <c r="V39" s="53">
        <v>4</v>
      </c>
      <c r="W39" s="53">
        <v>4</v>
      </c>
      <c r="X39" s="53">
        <v>4</v>
      </c>
      <c r="Y39" s="53">
        <v>4</v>
      </c>
      <c r="Z39" s="53">
        <v>4</v>
      </c>
      <c r="AA39" s="53">
        <v>4</v>
      </c>
      <c r="AB39" s="53">
        <v>4</v>
      </c>
      <c r="AC39" s="53">
        <v>4</v>
      </c>
      <c r="AD39" s="53">
        <v>4</v>
      </c>
      <c r="AE39" s="53">
        <v>4</v>
      </c>
      <c r="AF39" s="53">
        <v>4</v>
      </c>
    </row>
    <row r="40" spans="1:32" x14ac:dyDescent="0.25">
      <c r="A40" s="52" t="s">
        <v>277</v>
      </c>
      <c r="B40" s="53">
        <v>4</v>
      </c>
      <c r="C40" s="53">
        <v>4</v>
      </c>
      <c r="D40" s="53">
        <v>4</v>
      </c>
      <c r="E40" s="53">
        <v>4</v>
      </c>
      <c r="F40" s="53">
        <v>4</v>
      </c>
      <c r="G40" s="53">
        <v>4</v>
      </c>
      <c r="H40" s="53">
        <v>4</v>
      </c>
      <c r="I40" s="53">
        <v>4</v>
      </c>
      <c r="J40" s="53">
        <v>4</v>
      </c>
      <c r="K40" s="53">
        <v>4</v>
      </c>
      <c r="L40" s="53">
        <v>5</v>
      </c>
      <c r="M40" s="53">
        <v>5</v>
      </c>
      <c r="N40" s="53">
        <v>4</v>
      </c>
      <c r="O40" s="53">
        <v>5</v>
      </c>
      <c r="P40" s="53">
        <v>4</v>
      </c>
      <c r="Q40" s="53">
        <v>4</v>
      </c>
      <c r="R40" s="53">
        <v>4</v>
      </c>
      <c r="S40" s="53">
        <v>4</v>
      </c>
      <c r="T40" s="53">
        <v>4</v>
      </c>
      <c r="U40" s="53">
        <v>4</v>
      </c>
      <c r="V40" s="53">
        <v>4</v>
      </c>
      <c r="W40" s="53">
        <v>4</v>
      </c>
      <c r="X40" s="53">
        <v>4</v>
      </c>
      <c r="Y40" s="53">
        <v>4</v>
      </c>
      <c r="Z40" s="53">
        <v>4</v>
      </c>
      <c r="AA40" s="53">
        <v>4</v>
      </c>
      <c r="AB40" s="53">
        <v>4</v>
      </c>
      <c r="AC40" s="53">
        <v>4</v>
      </c>
      <c r="AD40" s="53">
        <v>5</v>
      </c>
      <c r="AE40" s="53">
        <v>4</v>
      </c>
      <c r="AF40" s="53">
        <v>4.1333333333333337</v>
      </c>
    </row>
    <row r="41" spans="1:32" x14ac:dyDescent="0.25">
      <c r="A41" s="52" t="s">
        <v>276</v>
      </c>
      <c r="B41" s="53">
        <v>4</v>
      </c>
      <c r="C41" s="53">
        <v>4</v>
      </c>
      <c r="D41" s="53">
        <v>4</v>
      </c>
      <c r="E41" s="53">
        <v>4</v>
      </c>
      <c r="F41" s="53">
        <v>4</v>
      </c>
      <c r="G41" s="53">
        <v>4</v>
      </c>
      <c r="H41" s="53">
        <v>4</v>
      </c>
      <c r="I41" s="53">
        <v>4</v>
      </c>
      <c r="J41" s="53">
        <v>4</v>
      </c>
      <c r="K41" s="53">
        <v>4</v>
      </c>
      <c r="L41" s="53">
        <v>4</v>
      </c>
      <c r="M41" s="53">
        <v>4</v>
      </c>
      <c r="N41" s="53">
        <v>4</v>
      </c>
      <c r="O41" s="53">
        <v>4</v>
      </c>
      <c r="P41" s="53">
        <v>4</v>
      </c>
      <c r="Q41" s="53">
        <v>4</v>
      </c>
      <c r="R41" s="53">
        <v>4</v>
      </c>
      <c r="S41" s="53">
        <v>4</v>
      </c>
      <c r="T41" s="53">
        <v>4</v>
      </c>
      <c r="U41" s="53">
        <v>4</v>
      </c>
      <c r="V41" s="53">
        <v>4</v>
      </c>
      <c r="W41" s="53">
        <v>4</v>
      </c>
      <c r="X41" s="53">
        <v>4</v>
      </c>
      <c r="Y41" s="53">
        <v>4</v>
      </c>
      <c r="Z41" s="53">
        <v>4</v>
      </c>
      <c r="AA41" s="53">
        <v>4</v>
      </c>
      <c r="AB41" s="53">
        <v>4</v>
      </c>
      <c r="AC41" s="53">
        <v>4</v>
      </c>
      <c r="AD41" s="53">
        <v>4</v>
      </c>
      <c r="AE41" s="53">
        <v>4</v>
      </c>
      <c r="AF41" s="53">
        <v>4</v>
      </c>
    </row>
    <row r="42" spans="1:32" x14ac:dyDescent="0.25">
      <c r="A42" s="52" t="s">
        <v>181</v>
      </c>
      <c r="B42" s="53">
        <v>5</v>
      </c>
      <c r="C42" s="53">
        <v>5</v>
      </c>
      <c r="D42" s="53">
        <v>5</v>
      </c>
      <c r="E42" s="53">
        <v>5</v>
      </c>
      <c r="F42" s="53">
        <v>5</v>
      </c>
      <c r="G42" s="53">
        <v>5</v>
      </c>
      <c r="H42" s="53">
        <v>5</v>
      </c>
      <c r="I42" s="53">
        <v>5</v>
      </c>
      <c r="J42" s="53">
        <v>5</v>
      </c>
      <c r="K42" s="53">
        <v>5</v>
      </c>
      <c r="L42" s="53">
        <v>5</v>
      </c>
      <c r="M42" s="53">
        <v>5</v>
      </c>
      <c r="N42" s="53">
        <v>5</v>
      </c>
      <c r="O42" s="53">
        <v>5</v>
      </c>
      <c r="P42" s="53">
        <v>5</v>
      </c>
      <c r="Q42" s="53">
        <v>5</v>
      </c>
      <c r="R42" s="53">
        <v>5</v>
      </c>
      <c r="S42" s="53">
        <v>5</v>
      </c>
      <c r="T42" s="53">
        <v>5</v>
      </c>
      <c r="U42" s="53">
        <v>0</v>
      </c>
      <c r="V42" s="53">
        <v>5</v>
      </c>
      <c r="W42" s="53">
        <v>5</v>
      </c>
      <c r="X42" s="53">
        <v>5</v>
      </c>
      <c r="Y42" s="53">
        <v>5</v>
      </c>
      <c r="Z42" s="53">
        <v>5</v>
      </c>
      <c r="AA42" s="53">
        <v>5</v>
      </c>
      <c r="AB42" s="53">
        <v>5</v>
      </c>
      <c r="AC42" s="53">
        <v>5</v>
      </c>
      <c r="AD42" s="53">
        <v>5</v>
      </c>
      <c r="AE42" s="53">
        <v>5</v>
      </c>
      <c r="AF42" s="53">
        <v>4.833333333333333</v>
      </c>
    </row>
    <row r="43" spans="1:32" x14ac:dyDescent="0.25">
      <c r="A43" s="52" t="s">
        <v>188</v>
      </c>
      <c r="B43" s="53">
        <v>4</v>
      </c>
      <c r="C43" s="53">
        <v>4</v>
      </c>
      <c r="D43" s="53">
        <v>4</v>
      </c>
      <c r="E43" s="53">
        <v>4</v>
      </c>
      <c r="F43" s="53">
        <v>4</v>
      </c>
      <c r="G43" s="53">
        <v>4</v>
      </c>
      <c r="H43" s="53">
        <v>4</v>
      </c>
      <c r="I43" s="53">
        <v>4</v>
      </c>
      <c r="J43" s="53">
        <v>4</v>
      </c>
      <c r="K43" s="53">
        <v>4</v>
      </c>
      <c r="L43" s="53">
        <v>4</v>
      </c>
      <c r="M43" s="53">
        <v>4</v>
      </c>
      <c r="N43" s="53">
        <v>4</v>
      </c>
      <c r="O43" s="53">
        <v>4</v>
      </c>
      <c r="P43" s="53">
        <v>4</v>
      </c>
      <c r="Q43" s="53">
        <v>4</v>
      </c>
      <c r="R43" s="53">
        <v>4</v>
      </c>
      <c r="S43" s="53">
        <v>4</v>
      </c>
      <c r="T43" s="53">
        <v>4</v>
      </c>
      <c r="U43" s="53">
        <v>4</v>
      </c>
      <c r="V43" s="53">
        <v>4</v>
      </c>
      <c r="W43" s="53">
        <v>4</v>
      </c>
      <c r="X43" s="53">
        <v>4</v>
      </c>
      <c r="Y43" s="53">
        <v>4</v>
      </c>
      <c r="Z43" s="53">
        <v>4</v>
      </c>
      <c r="AA43" s="53">
        <v>4</v>
      </c>
      <c r="AB43" s="53">
        <v>4</v>
      </c>
      <c r="AC43" s="53">
        <v>4</v>
      </c>
      <c r="AD43" s="53">
        <v>4</v>
      </c>
      <c r="AE43" s="53">
        <v>4</v>
      </c>
      <c r="AF43" s="53">
        <v>4</v>
      </c>
    </row>
    <row r="44" spans="1:32" x14ac:dyDescent="0.25">
      <c r="A44" s="52" t="s">
        <v>234</v>
      </c>
      <c r="B44" s="53">
        <v>3</v>
      </c>
      <c r="C44" s="53">
        <v>3</v>
      </c>
      <c r="D44" s="53">
        <v>4</v>
      </c>
      <c r="E44" s="53">
        <v>3</v>
      </c>
      <c r="F44" s="53">
        <v>3</v>
      </c>
      <c r="G44" s="53">
        <v>5</v>
      </c>
      <c r="H44" s="53">
        <v>5</v>
      </c>
      <c r="I44" s="53">
        <v>5</v>
      </c>
      <c r="J44" s="53">
        <v>4</v>
      </c>
      <c r="K44" s="53">
        <v>4</v>
      </c>
      <c r="L44" s="53">
        <v>5</v>
      </c>
      <c r="M44" s="53">
        <v>5</v>
      </c>
      <c r="N44" s="53">
        <v>5</v>
      </c>
      <c r="O44" s="53">
        <v>5</v>
      </c>
      <c r="P44" s="53">
        <v>5</v>
      </c>
      <c r="Q44" s="53">
        <v>3</v>
      </c>
      <c r="R44" s="53">
        <v>3</v>
      </c>
      <c r="S44" s="53">
        <v>3</v>
      </c>
      <c r="T44" s="53">
        <v>3</v>
      </c>
      <c r="U44" s="53">
        <v>4</v>
      </c>
      <c r="V44" s="53">
        <v>3</v>
      </c>
      <c r="W44" s="53">
        <v>3</v>
      </c>
      <c r="X44" s="53">
        <v>3</v>
      </c>
      <c r="Y44" s="53">
        <v>3</v>
      </c>
      <c r="Z44" s="53">
        <v>3</v>
      </c>
      <c r="AA44" s="53">
        <v>5</v>
      </c>
      <c r="AB44" s="53">
        <v>4</v>
      </c>
      <c r="AC44" s="53">
        <v>5</v>
      </c>
      <c r="AD44" s="53">
        <v>4</v>
      </c>
      <c r="AE44" s="53">
        <v>4</v>
      </c>
      <c r="AF44" s="53">
        <v>3.9</v>
      </c>
    </row>
    <row r="45" spans="1:32" x14ac:dyDescent="0.25">
      <c r="A45" s="52" t="s">
        <v>124</v>
      </c>
      <c r="B45" s="53">
        <v>5</v>
      </c>
      <c r="C45" s="53">
        <v>5</v>
      </c>
      <c r="D45" s="53">
        <v>5</v>
      </c>
      <c r="E45" s="53">
        <v>5</v>
      </c>
      <c r="F45" s="53">
        <v>5</v>
      </c>
      <c r="G45" s="53">
        <v>5</v>
      </c>
      <c r="H45" s="53">
        <v>5</v>
      </c>
      <c r="I45" s="53">
        <v>5</v>
      </c>
      <c r="J45" s="53">
        <v>5</v>
      </c>
      <c r="K45" s="53">
        <v>5</v>
      </c>
      <c r="L45" s="53">
        <v>5</v>
      </c>
      <c r="M45" s="53">
        <v>5</v>
      </c>
      <c r="N45" s="53">
        <v>5</v>
      </c>
      <c r="O45" s="53">
        <v>4</v>
      </c>
      <c r="P45" s="53">
        <v>5</v>
      </c>
      <c r="Q45" s="53">
        <v>5</v>
      </c>
      <c r="R45" s="53">
        <v>5</v>
      </c>
      <c r="S45" s="53">
        <v>5</v>
      </c>
      <c r="T45" s="53">
        <v>4</v>
      </c>
      <c r="U45" s="53">
        <v>5</v>
      </c>
      <c r="V45" s="53">
        <v>5</v>
      </c>
      <c r="W45" s="53">
        <v>5</v>
      </c>
      <c r="X45" s="53">
        <v>5</v>
      </c>
      <c r="Y45" s="53">
        <v>5</v>
      </c>
      <c r="Z45" s="53">
        <v>5</v>
      </c>
      <c r="AA45" s="53">
        <v>5</v>
      </c>
      <c r="AB45" s="53">
        <v>5</v>
      </c>
      <c r="AC45" s="53">
        <v>5</v>
      </c>
      <c r="AD45" s="53">
        <v>5</v>
      </c>
      <c r="AE45" s="53">
        <v>5</v>
      </c>
      <c r="AF45" s="53">
        <v>4.9333333333333336</v>
      </c>
    </row>
    <row r="46" spans="1:32" x14ac:dyDescent="0.25">
      <c r="A46" s="52" t="s">
        <v>396</v>
      </c>
      <c r="B46" s="53">
        <v>5</v>
      </c>
      <c r="C46" s="53">
        <v>5</v>
      </c>
      <c r="D46" s="53">
        <v>5</v>
      </c>
      <c r="E46" s="53">
        <v>5</v>
      </c>
      <c r="F46" s="53">
        <v>5</v>
      </c>
      <c r="G46" s="53">
        <v>5</v>
      </c>
      <c r="H46" s="53">
        <v>5</v>
      </c>
      <c r="I46" s="53">
        <v>5</v>
      </c>
      <c r="J46" s="53">
        <v>5</v>
      </c>
      <c r="K46" s="53">
        <v>5</v>
      </c>
      <c r="L46" s="53">
        <v>5</v>
      </c>
      <c r="M46" s="53">
        <v>5</v>
      </c>
      <c r="N46" s="53">
        <v>5</v>
      </c>
      <c r="O46" s="53">
        <v>5</v>
      </c>
      <c r="P46" s="53">
        <v>5</v>
      </c>
      <c r="Q46" s="53">
        <v>5</v>
      </c>
      <c r="R46" s="53">
        <v>5</v>
      </c>
      <c r="S46" s="53">
        <v>5</v>
      </c>
      <c r="T46" s="53">
        <v>5</v>
      </c>
      <c r="U46" s="53">
        <v>0</v>
      </c>
      <c r="V46" s="53">
        <v>5</v>
      </c>
      <c r="W46" s="53">
        <v>5</v>
      </c>
      <c r="X46" s="53">
        <v>5</v>
      </c>
      <c r="Y46" s="53">
        <v>5</v>
      </c>
      <c r="Z46" s="53">
        <v>5</v>
      </c>
      <c r="AA46" s="53">
        <v>5</v>
      </c>
      <c r="AB46" s="53">
        <v>5</v>
      </c>
      <c r="AC46" s="53">
        <v>5</v>
      </c>
      <c r="AD46" s="53">
        <v>5</v>
      </c>
      <c r="AE46" s="53">
        <v>4</v>
      </c>
      <c r="AF46" s="53">
        <v>4.8</v>
      </c>
    </row>
    <row r="47" spans="1:32" x14ac:dyDescent="0.25">
      <c r="A47" s="52" t="s">
        <v>303</v>
      </c>
      <c r="B47" s="53">
        <v>3</v>
      </c>
      <c r="C47" s="53">
        <v>3</v>
      </c>
      <c r="D47" s="53">
        <v>3</v>
      </c>
      <c r="E47" s="53">
        <v>3</v>
      </c>
      <c r="F47" s="53">
        <v>3</v>
      </c>
      <c r="G47" s="53">
        <v>3</v>
      </c>
      <c r="H47" s="53">
        <v>3</v>
      </c>
      <c r="I47" s="53">
        <v>3</v>
      </c>
      <c r="J47" s="53">
        <v>3</v>
      </c>
      <c r="K47" s="53">
        <v>3</v>
      </c>
      <c r="L47" s="53">
        <v>3</v>
      </c>
      <c r="M47" s="53">
        <v>3</v>
      </c>
      <c r="N47" s="53">
        <v>3</v>
      </c>
      <c r="O47" s="53">
        <v>3</v>
      </c>
      <c r="P47" s="53">
        <v>3</v>
      </c>
      <c r="Q47" s="53">
        <v>3</v>
      </c>
      <c r="R47" s="53">
        <v>3</v>
      </c>
      <c r="S47" s="53">
        <v>3</v>
      </c>
      <c r="T47" s="53">
        <v>3</v>
      </c>
      <c r="U47" s="53">
        <v>3</v>
      </c>
      <c r="V47" s="53">
        <v>3</v>
      </c>
      <c r="W47" s="53">
        <v>3</v>
      </c>
      <c r="X47" s="53">
        <v>3</v>
      </c>
      <c r="Y47" s="53">
        <v>3</v>
      </c>
      <c r="Z47" s="53">
        <v>3</v>
      </c>
      <c r="AA47" s="53">
        <v>4</v>
      </c>
      <c r="AB47" s="53">
        <v>4</v>
      </c>
      <c r="AC47" s="53">
        <v>4</v>
      </c>
      <c r="AD47" s="53">
        <v>4</v>
      </c>
      <c r="AE47" s="53">
        <v>3</v>
      </c>
      <c r="AF47" s="53">
        <v>3.1333333333333333</v>
      </c>
    </row>
    <row r="48" spans="1:32" x14ac:dyDescent="0.25">
      <c r="A48" s="52" t="s">
        <v>271</v>
      </c>
      <c r="B48" s="53">
        <v>4</v>
      </c>
      <c r="C48" s="53">
        <v>4</v>
      </c>
      <c r="D48" s="53">
        <v>4</v>
      </c>
      <c r="E48" s="53">
        <v>4</v>
      </c>
      <c r="F48" s="53">
        <v>4</v>
      </c>
      <c r="G48" s="53">
        <v>4</v>
      </c>
      <c r="H48" s="53">
        <v>4</v>
      </c>
      <c r="I48" s="53">
        <v>4</v>
      </c>
      <c r="J48" s="53">
        <v>4</v>
      </c>
      <c r="K48" s="53">
        <v>4</v>
      </c>
      <c r="L48" s="53">
        <v>0</v>
      </c>
      <c r="M48" s="53">
        <v>0</v>
      </c>
      <c r="N48" s="53">
        <v>0</v>
      </c>
      <c r="O48" s="53">
        <v>0</v>
      </c>
      <c r="P48" s="53">
        <v>0</v>
      </c>
      <c r="Q48" s="53">
        <v>4</v>
      </c>
      <c r="R48" s="53">
        <v>4</v>
      </c>
      <c r="S48" s="53">
        <v>4</v>
      </c>
      <c r="T48" s="53">
        <v>4</v>
      </c>
      <c r="U48" s="53">
        <v>4</v>
      </c>
      <c r="V48" s="53">
        <v>4</v>
      </c>
      <c r="W48" s="53">
        <v>4</v>
      </c>
      <c r="X48" s="53">
        <v>4</v>
      </c>
      <c r="Y48" s="53">
        <v>4</v>
      </c>
      <c r="Z48" s="53">
        <v>4</v>
      </c>
      <c r="AA48" s="53">
        <v>4</v>
      </c>
      <c r="AB48" s="53">
        <v>4</v>
      </c>
      <c r="AC48" s="53">
        <v>4</v>
      </c>
      <c r="AD48" s="53">
        <v>4</v>
      </c>
      <c r="AE48" s="53">
        <v>4</v>
      </c>
      <c r="AF48" s="53">
        <v>3.3333333333333335</v>
      </c>
    </row>
    <row r="49" spans="1:32" x14ac:dyDescent="0.25">
      <c r="A49" s="52" t="s">
        <v>270</v>
      </c>
      <c r="B49" s="53">
        <v>3</v>
      </c>
      <c r="C49" s="53">
        <v>4</v>
      </c>
      <c r="D49" s="53">
        <v>4</v>
      </c>
      <c r="E49" s="53">
        <v>3</v>
      </c>
      <c r="F49" s="53">
        <v>3</v>
      </c>
      <c r="G49" s="53">
        <v>4</v>
      </c>
      <c r="H49" s="53">
        <v>3</v>
      </c>
      <c r="I49" s="53">
        <v>4</v>
      </c>
      <c r="J49" s="53">
        <v>4</v>
      </c>
      <c r="K49" s="53">
        <v>3</v>
      </c>
      <c r="L49" s="53">
        <v>4</v>
      </c>
      <c r="M49" s="53">
        <v>4</v>
      </c>
      <c r="N49" s="53">
        <v>3</v>
      </c>
      <c r="O49" s="53">
        <v>4</v>
      </c>
      <c r="P49" s="53">
        <v>4</v>
      </c>
      <c r="Q49" s="53">
        <v>4</v>
      </c>
      <c r="R49" s="53">
        <v>4</v>
      </c>
      <c r="S49" s="53">
        <v>3</v>
      </c>
      <c r="T49" s="53">
        <v>4</v>
      </c>
      <c r="U49" s="53">
        <v>4</v>
      </c>
      <c r="V49" s="53">
        <v>4</v>
      </c>
      <c r="W49" s="53">
        <v>3</v>
      </c>
      <c r="X49" s="53">
        <v>3</v>
      </c>
      <c r="Y49" s="53">
        <v>4</v>
      </c>
      <c r="Z49" s="53">
        <v>4</v>
      </c>
      <c r="AA49" s="53">
        <v>3</v>
      </c>
      <c r="AB49" s="53">
        <v>4</v>
      </c>
      <c r="AC49" s="53">
        <v>4</v>
      </c>
      <c r="AD49" s="53">
        <v>0</v>
      </c>
      <c r="AE49" s="53">
        <v>3</v>
      </c>
      <c r="AF49" s="53">
        <v>3.5</v>
      </c>
    </row>
    <row r="50" spans="1:32" x14ac:dyDescent="0.25">
      <c r="A50" s="52" t="s">
        <v>144</v>
      </c>
      <c r="B50" s="53">
        <v>5</v>
      </c>
      <c r="C50" s="53">
        <v>4</v>
      </c>
      <c r="D50" s="53">
        <v>5</v>
      </c>
      <c r="E50" s="53">
        <v>5</v>
      </c>
      <c r="F50" s="53">
        <v>5</v>
      </c>
      <c r="G50" s="53">
        <v>5</v>
      </c>
      <c r="H50" s="53">
        <v>5</v>
      </c>
      <c r="I50" s="53">
        <v>5</v>
      </c>
      <c r="J50" s="53">
        <v>5</v>
      </c>
      <c r="K50" s="53">
        <v>5</v>
      </c>
      <c r="L50" s="53">
        <v>4</v>
      </c>
      <c r="M50" s="53">
        <v>5</v>
      </c>
      <c r="N50" s="53">
        <v>5</v>
      </c>
      <c r="O50" s="53">
        <v>4</v>
      </c>
      <c r="P50" s="53">
        <v>5</v>
      </c>
      <c r="Q50" s="53">
        <v>4</v>
      </c>
      <c r="R50" s="53">
        <v>5</v>
      </c>
      <c r="S50" s="53">
        <v>5</v>
      </c>
      <c r="T50" s="53">
        <v>4</v>
      </c>
      <c r="U50" s="53">
        <v>3</v>
      </c>
      <c r="V50" s="53">
        <v>4</v>
      </c>
      <c r="W50" s="53">
        <v>5</v>
      </c>
      <c r="X50" s="53">
        <v>5</v>
      </c>
      <c r="Y50" s="53">
        <v>5</v>
      </c>
      <c r="Z50" s="53">
        <v>5</v>
      </c>
      <c r="AA50" s="53">
        <v>5</v>
      </c>
      <c r="AB50" s="53">
        <v>4</v>
      </c>
      <c r="AC50" s="53">
        <v>5</v>
      </c>
      <c r="AD50" s="53">
        <v>5</v>
      </c>
      <c r="AE50" s="53">
        <v>5</v>
      </c>
      <c r="AF50" s="53">
        <v>4.7</v>
      </c>
    </row>
    <row r="51" spans="1:32" x14ac:dyDescent="0.25">
      <c r="A51" s="52" t="s">
        <v>253</v>
      </c>
      <c r="B51" s="53">
        <v>5</v>
      </c>
      <c r="C51" s="53">
        <v>5</v>
      </c>
      <c r="D51" s="53">
        <v>5</v>
      </c>
      <c r="E51" s="53">
        <v>5</v>
      </c>
      <c r="F51" s="53">
        <v>5</v>
      </c>
      <c r="G51" s="53">
        <v>5</v>
      </c>
      <c r="H51" s="53">
        <v>5</v>
      </c>
      <c r="I51" s="53">
        <v>5</v>
      </c>
      <c r="J51" s="53">
        <v>5</v>
      </c>
      <c r="K51" s="53">
        <v>5</v>
      </c>
      <c r="L51" s="53">
        <v>5</v>
      </c>
      <c r="M51" s="53">
        <v>5</v>
      </c>
      <c r="N51" s="53">
        <v>5</v>
      </c>
      <c r="O51" s="53">
        <v>5</v>
      </c>
      <c r="P51" s="53">
        <v>5</v>
      </c>
      <c r="Q51" s="53">
        <v>5</v>
      </c>
      <c r="R51" s="53">
        <v>5</v>
      </c>
      <c r="S51" s="53">
        <v>5</v>
      </c>
      <c r="T51" s="53">
        <v>5</v>
      </c>
      <c r="U51" s="53">
        <v>5</v>
      </c>
      <c r="V51" s="53">
        <v>5</v>
      </c>
      <c r="W51" s="53">
        <v>5</v>
      </c>
      <c r="X51" s="53">
        <v>5</v>
      </c>
      <c r="Y51" s="53">
        <v>5</v>
      </c>
      <c r="Z51" s="53">
        <v>5</v>
      </c>
      <c r="AA51" s="53">
        <v>5</v>
      </c>
      <c r="AB51" s="53">
        <v>5</v>
      </c>
      <c r="AC51" s="53">
        <v>5</v>
      </c>
      <c r="AD51" s="53">
        <v>5</v>
      </c>
      <c r="AE51" s="53">
        <v>5</v>
      </c>
      <c r="AF51" s="53">
        <v>5</v>
      </c>
    </row>
    <row r="52" spans="1:32" x14ac:dyDescent="0.25">
      <c r="A52" s="52" t="s">
        <v>113</v>
      </c>
      <c r="B52" s="53">
        <v>5</v>
      </c>
      <c r="C52" s="53">
        <v>5</v>
      </c>
      <c r="D52" s="53">
        <v>5</v>
      </c>
      <c r="E52" s="53">
        <v>5</v>
      </c>
      <c r="F52" s="53">
        <v>4</v>
      </c>
      <c r="G52" s="53">
        <v>5</v>
      </c>
      <c r="H52" s="53">
        <v>5</v>
      </c>
      <c r="I52" s="53">
        <v>5</v>
      </c>
      <c r="J52" s="53">
        <v>5</v>
      </c>
      <c r="K52" s="53">
        <v>5</v>
      </c>
      <c r="L52" s="53">
        <v>5</v>
      </c>
      <c r="M52" s="53">
        <v>4</v>
      </c>
      <c r="N52" s="53">
        <v>4</v>
      </c>
      <c r="O52" s="53">
        <v>4</v>
      </c>
      <c r="P52" s="53">
        <v>4</v>
      </c>
      <c r="Q52" s="53">
        <v>4</v>
      </c>
      <c r="R52" s="53">
        <v>4</v>
      </c>
      <c r="S52" s="53">
        <v>5</v>
      </c>
      <c r="T52" s="53">
        <v>4</v>
      </c>
      <c r="U52" s="53">
        <v>4</v>
      </c>
      <c r="V52" s="53">
        <v>4</v>
      </c>
      <c r="W52" s="53">
        <v>4</v>
      </c>
      <c r="X52" s="53">
        <v>4</v>
      </c>
      <c r="Y52" s="53">
        <v>4</v>
      </c>
      <c r="Z52" s="53">
        <v>0</v>
      </c>
      <c r="AA52" s="53">
        <v>4</v>
      </c>
      <c r="AB52" s="53">
        <v>4</v>
      </c>
      <c r="AC52" s="53">
        <v>4</v>
      </c>
      <c r="AD52" s="53">
        <v>4</v>
      </c>
      <c r="AE52" s="53">
        <v>4</v>
      </c>
      <c r="AF52" s="53">
        <v>4.2333333333333334</v>
      </c>
    </row>
    <row r="53" spans="1:32" x14ac:dyDescent="0.25">
      <c r="A53" s="52" t="s">
        <v>147</v>
      </c>
      <c r="B53" s="53">
        <v>5</v>
      </c>
      <c r="C53" s="53">
        <v>5</v>
      </c>
      <c r="D53" s="53">
        <v>5</v>
      </c>
      <c r="E53" s="53">
        <v>5</v>
      </c>
      <c r="F53" s="53">
        <v>5</v>
      </c>
      <c r="G53" s="53">
        <v>5</v>
      </c>
      <c r="H53" s="53">
        <v>5</v>
      </c>
      <c r="I53" s="53">
        <v>5</v>
      </c>
      <c r="J53" s="53">
        <v>5</v>
      </c>
      <c r="K53" s="53">
        <v>5</v>
      </c>
      <c r="L53" s="53">
        <v>4</v>
      </c>
      <c r="M53" s="53">
        <v>4</v>
      </c>
      <c r="N53" s="53">
        <v>5</v>
      </c>
      <c r="O53" s="53">
        <v>4</v>
      </c>
      <c r="P53" s="53">
        <v>5</v>
      </c>
      <c r="Q53" s="53">
        <v>5</v>
      </c>
      <c r="R53" s="53">
        <v>5</v>
      </c>
      <c r="S53" s="53">
        <v>5</v>
      </c>
      <c r="T53" s="53">
        <v>5</v>
      </c>
      <c r="U53" s="53">
        <v>5</v>
      </c>
      <c r="V53" s="53">
        <v>5</v>
      </c>
      <c r="W53" s="53">
        <v>5</v>
      </c>
      <c r="X53" s="53">
        <v>4</v>
      </c>
      <c r="Y53" s="53">
        <v>4</v>
      </c>
      <c r="Z53" s="53">
        <v>4</v>
      </c>
      <c r="AA53" s="53">
        <v>5</v>
      </c>
      <c r="AB53" s="53">
        <v>5</v>
      </c>
      <c r="AC53" s="53">
        <v>5</v>
      </c>
      <c r="AD53" s="53">
        <v>5</v>
      </c>
      <c r="AE53" s="53">
        <v>5</v>
      </c>
      <c r="AF53" s="53">
        <v>4.8</v>
      </c>
    </row>
    <row r="54" spans="1:32" x14ac:dyDescent="0.25">
      <c r="A54" s="52" t="s">
        <v>194</v>
      </c>
      <c r="B54" s="53">
        <v>5</v>
      </c>
      <c r="C54" s="53">
        <v>5</v>
      </c>
      <c r="D54" s="53">
        <v>5</v>
      </c>
      <c r="E54" s="53">
        <v>5</v>
      </c>
      <c r="F54" s="53">
        <v>5</v>
      </c>
      <c r="G54" s="53">
        <v>5</v>
      </c>
      <c r="H54" s="53">
        <v>5</v>
      </c>
      <c r="I54" s="53">
        <v>5</v>
      </c>
      <c r="J54" s="53">
        <v>5</v>
      </c>
      <c r="K54" s="53">
        <v>5</v>
      </c>
      <c r="L54" s="53">
        <v>5</v>
      </c>
      <c r="M54" s="53">
        <v>5</v>
      </c>
      <c r="N54" s="53">
        <v>5</v>
      </c>
      <c r="O54" s="53">
        <v>5</v>
      </c>
      <c r="P54" s="53">
        <v>5</v>
      </c>
      <c r="Q54" s="53">
        <v>5</v>
      </c>
      <c r="R54" s="53">
        <v>5</v>
      </c>
      <c r="S54" s="53">
        <v>5</v>
      </c>
      <c r="T54" s="53">
        <v>5</v>
      </c>
      <c r="U54" s="53">
        <v>5</v>
      </c>
      <c r="V54" s="53">
        <v>5</v>
      </c>
      <c r="W54" s="53">
        <v>5</v>
      </c>
      <c r="X54" s="53">
        <v>5</v>
      </c>
      <c r="Y54" s="53">
        <v>5</v>
      </c>
      <c r="Z54" s="53">
        <v>5</v>
      </c>
      <c r="AA54" s="53">
        <v>5</v>
      </c>
      <c r="AB54" s="53">
        <v>5</v>
      </c>
      <c r="AC54" s="53">
        <v>5</v>
      </c>
      <c r="AD54" s="53">
        <v>5</v>
      </c>
      <c r="AE54" s="53">
        <v>5</v>
      </c>
      <c r="AF54" s="53">
        <v>5</v>
      </c>
    </row>
    <row r="55" spans="1:32" x14ac:dyDescent="0.25">
      <c r="A55" s="52" t="s">
        <v>278</v>
      </c>
      <c r="B55" s="53">
        <v>4</v>
      </c>
      <c r="C55" s="53">
        <v>4</v>
      </c>
      <c r="D55" s="53">
        <v>4</v>
      </c>
      <c r="E55" s="53">
        <v>3</v>
      </c>
      <c r="F55" s="53">
        <v>4</v>
      </c>
      <c r="G55" s="53">
        <v>3</v>
      </c>
      <c r="H55" s="53">
        <v>4</v>
      </c>
      <c r="I55" s="53">
        <v>3</v>
      </c>
      <c r="J55" s="53">
        <v>3</v>
      </c>
      <c r="K55" s="53">
        <v>3</v>
      </c>
      <c r="L55" s="53">
        <v>4</v>
      </c>
      <c r="M55" s="53">
        <v>4</v>
      </c>
      <c r="N55" s="53">
        <v>4</v>
      </c>
      <c r="O55" s="53">
        <v>4</v>
      </c>
      <c r="P55" s="53">
        <v>4</v>
      </c>
      <c r="Q55" s="53">
        <v>4</v>
      </c>
      <c r="R55" s="53">
        <v>4</v>
      </c>
      <c r="S55" s="53">
        <v>4</v>
      </c>
      <c r="T55" s="53">
        <v>3</v>
      </c>
      <c r="U55" s="53">
        <v>3</v>
      </c>
      <c r="V55" s="53">
        <v>4</v>
      </c>
      <c r="W55" s="53">
        <v>5</v>
      </c>
      <c r="X55" s="53">
        <v>5</v>
      </c>
      <c r="Y55" s="53">
        <v>5</v>
      </c>
      <c r="Z55" s="53">
        <v>5</v>
      </c>
      <c r="AA55" s="53">
        <v>4</v>
      </c>
      <c r="AB55" s="53">
        <v>4</v>
      </c>
      <c r="AC55" s="53">
        <v>3</v>
      </c>
      <c r="AD55" s="53">
        <v>4</v>
      </c>
      <c r="AE55" s="53">
        <v>4</v>
      </c>
      <c r="AF55" s="53">
        <v>3.8666666666666667</v>
      </c>
    </row>
    <row r="56" spans="1:32" x14ac:dyDescent="0.25">
      <c r="A56" s="52" t="s">
        <v>389</v>
      </c>
      <c r="B56" s="53">
        <v>5</v>
      </c>
      <c r="C56" s="53">
        <v>5</v>
      </c>
      <c r="D56" s="53">
        <v>5</v>
      </c>
      <c r="E56" s="53">
        <v>5</v>
      </c>
      <c r="F56" s="53">
        <v>5</v>
      </c>
      <c r="G56" s="53">
        <v>5</v>
      </c>
      <c r="H56" s="53">
        <v>5</v>
      </c>
      <c r="I56" s="53">
        <v>5</v>
      </c>
      <c r="J56" s="53">
        <v>5</v>
      </c>
      <c r="K56" s="53">
        <v>5</v>
      </c>
      <c r="L56" s="53">
        <v>5</v>
      </c>
      <c r="M56" s="53">
        <v>5</v>
      </c>
      <c r="N56" s="53">
        <v>5</v>
      </c>
      <c r="O56" s="53">
        <v>5</v>
      </c>
      <c r="P56" s="53">
        <v>5</v>
      </c>
      <c r="Q56" s="53">
        <v>5</v>
      </c>
      <c r="R56" s="53">
        <v>5</v>
      </c>
      <c r="S56" s="53">
        <v>5</v>
      </c>
      <c r="T56" s="53">
        <v>5</v>
      </c>
      <c r="U56" s="53">
        <v>5</v>
      </c>
      <c r="V56" s="53">
        <v>5</v>
      </c>
      <c r="W56" s="53">
        <v>5</v>
      </c>
      <c r="X56" s="53">
        <v>5</v>
      </c>
      <c r="Y56" s="53">
        <v>5</v>
      </c>
      <c r="Z56" s="53">
        <v>5</v>
      </c>
      <c r="AA56" s="53">
        <v>5</v>
      </c>
      <c r="AB56" s="53">
        <v>5</v>
      </c>
      <c r="AC56" s="53">
        <v>5</v>
      </c>
      <c r="AD56" s="53">
        <v>5</v>
      </c>
      <c r="AE56" s="53">
        <v>5</v>
      </c>
      <c r="AF56" s="53">
        <v>5</v>
      </c>
    </row>
    <row r="57" spans="1:32" x14ac:dyDescent="0.25">
      <c r="A57" s="52" t="s">
        <v>313</v>
      </c>
      <c r="B57" s="53">
        <v>4</v>
      </c>
      <c r="C57" s="53">
        <v>5</v>
      </c>
      <c r="D57" s="53">
        <v>4</v>
      </c>
      <c r="E57" s="53">
        <v>4</v>
      </c>
      <c r="F57" s="53">
        <v>5</v>
      </c>
      <c r="G57" s="53">
        <v>5</v>
      </c>
      <c r="H57" s="53">
        <v>5</v>
      </c>
      <c r="I57" s="53">
        <v>5</v>
      </c>
      <c r="J57" s="53">
        <v>5</v>
      </c>
      <c r="K57" s="53">
        <v>4</v>
      </c>
      <c r="L57" s="53">
        <v>4</v>
      </c>
      <c r="M57" s="53">
        <v>4</v>
      </c>
      <c r="N57" s="53">
        <v>5</v>
      </c>
      <c r="O57" s="53">
        <v>4</v>
      </c>
      <c r="P57" s="53">
        <v>4</v>
      </c>
      <c r="Q57" s="53">
        <v>5</v>
      </c>
      <c r="R57" s="53">
        <v>5</v>
      </c>
      <c r="S57" s="53">
        <v>5</v>
      </c>
      <c r="T57" s="53">
        <v>5</v>
      </c>
      <c r="U57" s="53">
        <v>4</v>
      </c>
      <c r="V57" s="53">
        <v>4</v>
      </c>
      <c r="W57" s="53">
        <v>5</v>
      </c>
      <c r="X57" s="53">
        <v>5</v>
      </c>
      <c r="Y57" s="53">
        <v>5</v>
      </c>
      <c r="Z57" s="53">
        <v>5</v>
      </c>
      <c r="AA57" s="53">
        <v>4</v>
      </c>
      <c r="AB57" s="53">
        <v>4</v>
      </c>
      <c r="AC57" s="53">
        <v>5</v>
      </c>
      <c r="AD57" s="53">
        <v>5</v>
      </c>
      <c r="AE57" s="53">
        <v>5</v>
      </c>
      <c r="AF57" s="53">
        <v>4.5999999999999996</v>
      </c>
    </row>
    <row r="58" spans="1:32" x14ac:dyDescent="0.25">
      <c r="A58" s="52" t="s">
        <v>395</v>
      </c>
      <c r="B58" s="53">
        <v>4</v>
      </c>
      <c r="C58" s="53">
        <v>4</v>
      </c>
      <c r="D58" s="53">
        <v>4</v>
      </c>
      <c r="E58" s="53">
        <v>4</v>
      </c>
      <c r="F58" s="53">
        <v>4</v>
      </c>
      <c r="G58" s="53">
        <v>4</v>
      </c>
      <c r="H58" s="53">
        <v>5</v>
      </c>
      <c r="I58" s="53">
        <v>5</v>
      </c>
      <c r="J58" s="53">
        <v>5</v>
      </c>
      <c r="K58" s="53">
        <v>5</v>
      </c>
      <c r="L58" s="53">
        <v>4</v>
      </c>
      <c r="M58" s="53">
        <v>4</v>
      </c>
      <c r="N58" s="53">
        <v>4</v>
      </c>
      <c r="O58" s="53">
        <v>4</v>
      </c>
      <c r="P58" s="53">
        <v>4</v>
      </c>
      <c r="Q58" s="53">
        <v>4</v>
      </c>
      <c r="R58" s="53">
        <v>4</v>
      </c>
      <c r="S58" s="53">
        <v>4</v>
      </c>
      <c r="T58" s="53">
        <v>4</v>
      </c>
      <c r="U58" s="53">
        <v>4</v>
      </c>
      <c r="V58" s="53">
        <v>5</v>
      </c>
      <c r="W58" s="53">
        <v>5</v>
      </c>
      <c r="X58" s="53">
        <v>5</v>
      </c>
      <c r="Y58" s="53">
        <v>5</v>
      </c>
      <c r="Z58" s="53">
        <v>5</v>
      </c>
      <c r="AA58" s="53">
        <v>4</v>
      </c>
      <c r="AB58" s="53">
        <v>4</v>
      </c>
      <c r="AC58" s="53">
        <v>4</v>
      </c>
      <c r="AD58" s="53">
        <v>4</v>
      </c>
      <c r="AE58" s="53">
        <v>4</v>
      </c>
      <c r="AF58" s="53">
        <v>4.3</v>
      </c>
    </row>
    <row r="59" spans="1:32" x14ac:dyDescent="0.25">
      <c r="A59" s="52" t="s">
        <v>369</v>
      </c>
      <c r="B59" s="53">
        <v>4</v>
      </c>
      <c r="C59" s="53">
        <v>4</v>
      </c>
      <c r="D59" s="53">
        <v>4</v>
      </c>
      <c r="E59" s="53">
        <v>4</v>
      </c>
      <c r="F59" s="53">
        <v>4</v>
      </c>
      <c r="G59" s="53">
        <v>4</v>
      </c>
      <c r="H59" s="53">
        <v>4</v>
      </c>
      <c r="I59" s="53">
        <v>4</v>
      </c>
      <c r="J59" s="53">
        <v>4</v>
      </c>
      <c r="K59" s="53">
        <v>4</v>
      </c>
      <c r="L59" s="53">
        <v>4</v>
      </c>
      <c r="M59" s="53">
        <v>4</v>
      </c>
      <c r="N59" s="53">
        <v>4</v>
      </c>
      <c r="O59" s="53">
        <v>4</v>
      </c>
      <c r="P59" s="53">
        <v>4</v>
      </c>
      <c r="Q59" s="53">
        <v>4</v>
      </c>
      <c r="R59" s="53">
        <v>4</v>
      </c>
      <c r="S59" s="53">
        <v>4</v>
      </c>
      <c r="T59" s="53">
        <v>4</v>
      </c>
      <c r="U59" s="53">
        <v>4</v>
      </c>
      <c r="V59" s="53">
        <v>4</v>
      </c>
      <c r="W59" s="53">
        <v>4</v>
      </c>
      <c r="X59" s="53">
        <v>5</v>
      </c>
      <c r="Y59" s="53">
        <v>5</v>
      </c>
      <c r="Z59" s="53">
        <v>5</v>
      </c>
      <c r="AA59" s="53">
        <v>5</v>
      </c>
      <c r="AB59" s="53">
        <v>5</v>
      </c>
      <c r="AC59" s="53">
        <v>4</v>
      </c>
      <c r="AD59" s="53">
        <v>5</v>
      </c>
      <c r="AE59" s="53">
        <v>4</v>
      </c>
      <c r="AF59" s="53">
        <v>4.2</v>
      </c>
    </row>
    <row r="60" spans="1:32" x14ac:dyDescent="0.25">
      <c r="A60" s="52" t="s">
        <v>135</v>
      </c>
      <c r="B60" s="53">
        <v>5</v>
      </c>
      <c r="C60" s="53">
        <v>5</v>
      </c>
      <c r="D60" s="53">
        <v>5</v>
      </c>
      <c r="E60" s="53">
        <v>5</v>
      </c>
      <c r="F60" s="53">
        <v>5</v>
      </c>
      <c r="G60" s="53">
        <v>5</v>
      </c>
      <c r="H60" s="53">
        <v>5</v>
      </c>
      <c r="I60" s="53">
        <v>5</v>
      </c>
      <c r="J60" s="53">
        <v>5</v>
      </c>
      <c r="K60" s="53">
        <v>5</v>
      </c>
      <c r="L60" s="53">
        <v>5</v>
      </c>
      <c r="M60" s="53">
        <v>5</v>
      </c>
      <c r="N60" s="53">
        <v>5</v>
      </c>
      <c r="O60" s="53">
        <v>5</v>
      </c>
      <c r="P60" s="53">
        <v>5</v>
      </c>
      <c r="Q60" s="53">
        <v>5</v>
      </c>
      <c r="R60" s="53">
        <v>5</v>
      </c>
      <c r="S60" s="53">
        <v>5</v>
      </c>
      <c r="T60" s="53">
        <v>5</v>
      </c>
      <c r="U60" s="53">
        <v>5</v>
      </c>
      <c r="V60" s="53">
        <v>4</v>
      </c>
      <c r="W60" s="53">
        <v>5</v>
      </c>
      <c r="X60" s="53">
        <v>5</v>
      </c>
      <c r="Y60" s="53">
        <v>5</v>
      </c>
      <c r="Z60" s="53">
        <v>5</v>
      </c>
      <c r="AA60" s="53">
        <v>5</v>
      </c>
      <c r="AB60" s="53">
        <v>5</v>
      </c>
      <c r="AC60" s="53">
        <v>5</v>
      </c>
      <c r="AD60" s="53">
        <v>5</v>
      </c>
      <c r="AE60" s="53">
        <v>5</v>
      </c>
      <c r="AF60" s="53">
        <v>4.9666666666666668</v>
      </c>
    </row>
    <row r="61" spans="1:32" x14ac:dyDescent="0.25">
      <c r="A61" s="52" t="s">
        <v>254</v>
      </c>
      <c r="B61" s="53">
        <v>4</v>
      </c>
      <c r="C61" s="53">
        <v>4</v>
      </c>
      <c r="D61" s="53">
        <v>4</v>
      </c>
      <c r="E61" s="53">
        <v>5</v>
      </c>
      <c r="F61" s="53">
        <v>4</v>
      </c>
      <c r="G61" s="53">
        <v>4</v>
      </c>
      <c r="H61" s="53">
        <v>4</v>
      </c>
      <c r="I61" s="53">
        <v>4</v>
      </c>
      <c r="J61" s="53">
        <v>4</v>
      </c>
      <c r="K61" s="53">
        <v>4</v>
      </c>
      <c r="L61" s="53">
        <v>4</v>
      </c>
      <c r="M61" s="53">
        <v>5</v>
      </c>
      <c r="N61" s="53">
        <v>4</v>
      </c>
      <c r="O61" s="53">
        <v>4</v>
      </c>
      <c r="P61" s="53">
        <v>5</v>
      </c>
      <c r="Q61" s="53">
        <v>0</v>
      </c>
      <c r="R61" s="53">
        <v>0</v>
      </c>
      <c r="S61" s="53">
        <v>0</v>
      </c>
      <c r="T61" s="53">
        <v>0</v>
      </c>
      <c r="U61" s="53">
        <v>0</v>
      </c>
      <c r="V61" s="53">
        <v>3</v>
      </c>
      <c r="W61" s="53">
        <v>4</v>
      </c>
      <c r="X61" s="53">
        <v>3</v>
      </c>
      <c r="Y61" s="53">
        <v>3</v>
      </c>
      <c r="Z61" s="53">
        <v>4</v>
      </c>
      <c r="AA61" s="53">
        <v>4</v>
      </c>
      <c r="AB61" s="53">
        <v>4</v>
      </c>
      <c r="AC61" s="53">
        <v>0</v>
      </c>
      <c r="AD61" s="53">
        <v>3</v>
      </c>
      <c r="AE61" s="53">
        <v>3</v>
      </c>
      <c r="AF61" s="53">
        <v>3.1333333333333333</v>
      </c>
    </row>
    <row r="62" spans="1:32" x14ac:dyDescent="0.25">
      <c r="A62" s="52" t="s">
        <v>197</v>
      </c>
      <c r="B62" s="53">
        <v>4</v>
      </c>
      <c r="C62" s="53">
        <v>4</v>
      </c>
      <c r="D62" s="53">
        <v>4</v>
      </c>
      <c r="E62" s="53">
        <v>4</v>
      </c>
      <c r="F62" s="53">
        <v>4</v>
      </c>
      <c r="G62" s="53">
        <v>4</v>
      </c>
      <c r="H62" s="53">
        <v>4</v>
      </c>
      <c r="I62" s="53">
        <v>4</v>
      </c>
      <c r="J62" s="53">
        <v>4</v>
      </c>
      <c r="K62" s="53">
        <v>4</v>
      </c>
      <c r="L62" s="53">
        <v>4</v>
      </c>
      <c r="M62" s="53">
        <v>4</v>
      </c>
      <c r="N62" s="53">
        <v>4</v>
      </c>
      <c r="O62" s="53">
        <v>4</v>
      </c>
      <c r="P62" s="53">
        <v>4</v>
      </c>
      <c r="Q62" s="53">
        <v>4</v>
      </c>
      <c r="R62" s="53">
        <v>4</v>
      </c>
      <c r="S62" s="53">
        <v>4</v>
      </c>
      <c r="T62" s="53">
        <v>4</v>
      </c>
      <c r="U62" s="53">
        <v>4</v>
      </c>
      <c r="V62" s="53">
        <v>4</v>
      </c>
      <c r="W62" s="53">
        <v>4</v>
      </c>
      <c r="X62" s="53">
        <v>4</v>
      </c>
      <c r="Y62" s="53">
        <v>4</v>
      </c>
      <c r="Z62" s="53">
        <v>4</v>
      </c>
      <c r="AA62" s="53">
        <v>4</v>
      </c>
      <c r="AB62" s="53">
        <v>4</v>
      </c>
      <c r="AC62" s="53">
        <v>4</v>
      </c>
      <c r="AD62" s="53">
        <v>4</v>
      </c>
      <c r="AE62" s="53">
        <v>4</v>
      </c>
      <c r="AF62" s="53">
        <v>4</v>
      </c>
    </row>
    <row r="63" spans="1:32" x14ac:dyDescent="0.25">
      <c r="A63" s="52" t="s">
        <v>308</v>
      </c>
      <c r="B63" s="53">
        <v>5</v>
      </c>
      <c r="C63" s="53">
        <v>5</v>
      </c>
      <c r="D63" s="53">
        <v>5</v>
      </c>
      <c r="E63" s="53">
        <v>5</v>
      </c>
      <c r="F63" s="53">
        <v>4</v>
      </c>
      <c r="G63" s="53">
        <v>4</v>
      </c>
      <c r="H63" s="53">
        <v>5</v>
      </c>
      <c r="I63" s="53">
        <v>4</v>
      </c>
      <c r="J63" s="53">
        <v>5</v>
      </c>
      <c r="K63" s="53">
        <v>3</v>
      </c>
      <c r="L63" s="53">
        <v>5</v>
      </c>
      <c r="M63" s="53">
        <v>5</v>
      </c>
      <c r="N63" s="53">
        <v>5</v>
      </c>
      <c r="O63" s="53">
        <v>5</v>
      </c>
      <c r="P63" s="53">
        <v>5</v>
      </c>
      <c r="Q63" s="53">
        <v>5</v>
      </c>
      <c r="R63" s="53">
        <v>5</v>
      </c>
      <c r="S63" s="53">
        <v>5</v>
      </c>
      <c r="T63" s="53">
        <v>4</v>
      </c>
      <c r="U63" s="53">
        <v>4</v>
      </c>
      <c r="V63" s="53">
        <v>5</v>
      </c>
      <c r="W63" s="53">
        <v>3</v>
      </c>
      <c r="X63" s="53">
        <v>3</v>
      </c>
      <c r="Y63" s="53">
        <v>5</v>
      </c>
      <c r="Z63" s="53">
        <v>4</v>
      </c>
      <c r="AA63" s="53">
        <v>3</v>
      </c>
      <c r="AB63" s="53">
        <v>4</v>
      </c>
      <c r="AC63" s="53">
        <v>5</v>
      </c>
      <c r="AD63" s="53">
        <v>4</v>
      </c>
      <c r="AE63" s="53">
        <v>4</v>
      </c>
      <c r="AF63" s="53">
        <v>4.4333333333333336</v>
      </c>
    </row>
    <row r="64" spans="1:32" x14ac:dyDescent="0.25">
      <c r="A64" s="52" t="s">
        <v>279</v>
      </c>
      <c r="B64" s="53">
        <v>4</v>
      </c>
      <c r="C64" s="53">
        <v>5</v>
      </c>
      <c r="D64" s="53">
        <v>5</v>
      </c>
      <c r="E64" s="53">
        <v>5</v>
      </c>
      <c r="F64" s="53">
        <v>5</v>
      </c>
      <c r="G64" s="53">
        <v>5</v>
      </c>
      <c r="H64" s="53">
        <v>5</v>
      </c>
      <c r="I64" s="53">
        <v>5</v>
      </c>
      <c r="J64" s="53">
        <v>4</v>
      </c>
      <c r="K64" s="53">
        <v>5</v>
      </c>
      <c r="L64" s="53">
        <v>5</v>
      </c>
      <c r="M64" s="53">
        <v>5</v>
      </c>
      <c r="N64" s="53">
        <v>5</v>
      </c>
      <c r="O64" s="53">
        <v>5</v>
      </c>
      <c r="P64" s="53">
        <v>5</v>
      </c>
      <c r="Q64" s="53">
        <v>4</v>
      </c>
      <c r="R64" s="53">
        <v>5</v>
      </c>
      <c r="S64" s="53">
        <v>5</v>
      </c>
      <c r="T64" s="53">
        <v>5</v>
      </c>
      <c r="U64" s="53">
        <v>4</v>
      </c>
      <c r="V64" s="53">
        <v>5</v>
      </c>
      <c r="W64" s="53">
        <v>5</v>
      </c>
      <c r="X64" s="53">
        <v>5</v>
      </c>
      <c r="Y64" s="53">
        <v>5</v>
      </c>
      <c r="Z64" s="53">
        <v>5</v>
      </c>
      <c r="AA64" s="53">
        <v>5</v>
      </c>
      <c r="AB64" s="53">
        <v>5</v>
      </c>
      <c r="AC64" s="53">
        <v>5</v>
      </c>
      <c r="AD64" s="53">
        <v>5</v>
      </c>
      <c r="AE64" s="53">
        <v>4</v>
      </c>
      <c r="AF64" s="53">
        <v>4.833333333333333</v>
      </c>
    </row>
    <row r="65" spans="1:32" x14ac:dyDescent="0.25">
      <c r="A65" s="52" t="s">
        <v>128</v>
      </c>
      <c r="B65" s="53">
        <v>4</v>
      </c>
      <c r="C65" s="53">
        <v>4</v>
      </c>
      <c r="D65" s="53">
        <v>4</v>
      </c>
      <c r="E65" s="53">
        <v>4</v>
      </c>
      <c r="F65" s="53">
        <v>4</v>
      </c>
      <c r="G65" s="53">
        <v>4</v>
      </c>
      <c r="H65" s="53">
        <v>3</v>
      </c>
      <c r="I65" s="53">
        <v>4</v>
      </c>
      <c r="J65" s="53">
        <v>4</v>
      </c>
      <c r="K65" s="53">
        <v>4</v>
      </c>
      <c r="L65" s="53">
        <v>4</v>
      </c>
      <c r="M65" s="53">
        <v>4</v>
      </c>
      <c r="N65" s="53">
        <v>4</v>
      </c>
      <c r="O65" s="53">
        <v>4</v>
      </c>
      <c r="P65" s="53">
        <v>5</v>
      </c>
      <c r="Q65" s="53">
        <v>4</v>
      </c>
      <c r="R65" s="53">
        <v>4</v>
      </c>
      <c r="S65" s="53">
        <v>4</v>
      </c>
      <c r="T65" s="53">
        <v>4</v>
      </c>
      <c r="U65" s="53">
        <v>5</v>
      </c>
      <c r="V65" s="53">
        <v>4</v>
      </c>
      <c r="W65" s="53">
        <v>5</v>
      </c>
      <c r="X65" s="53">
        <v>3</v>
      </c>
      <c r="Y65" s="53">
        <v>4</v>
      </c>
      <c r="Z65" s="53">
        <v>4</v>
      </c>
      <c r="AA65" s="53">
        <v>4</v>
      </c>
      <c r="AB65" s="53">
        <v>4</v>
      </c>
      <c r="AC65" s="53">
        <v>4</v>
      </c>
      <c r="AD65" s="53">
        <v>4</v>
      </c>
      <c r="AE65" s="53">
        <v>4</v>
      </c>
      <c r="AF65" s="53">
        <v>4.0333333333333332</v>
      </c>
    </row>
    <row r="66" spans="1:32" x14ac:dyDescent="0.25">
      <c r="A66" s="52" t="s">
        <v>139</v>
      </c>
      <c r="B66" s="53">
        <v>4</v>
      </c>
      <c r="C66" s="53">
        <v>4</v>
      </c>
      <c r="D66" s="53">
        <v>4</v>
      </c>
      <c r="E66" s="53">
        <v>4</v>
      </c>
      <c r="F66" s="53">
        <v>4</v>
      </c>
      <c r="G66" s="53">
        <v>4</v>
      </c>
      <c r="H66" s="53">
        <v>4</v>
      </c>
      <c r="I66" s="53">
        <v>4</v>
      </c>
      <c r="J66" s="53">
        <v>4</v>
      </c>
      <c r="K66" s="53">
        <v>4</v>
      </c>
      <c r="L66" s="53">
        <v>4</v>
      </c>
      <c r="M66" s="53">
        <v>4</v>
      </c>
      <c r="N66" s="53">
        <v>4</v>
      </c>
      <c r="O66" s="53">
        <v>4</v>
      </c>
      <c r="P66" s="53">
        <v>4</v>
      </c>
      <c r="Q66" s="53">
        <v>4</v>
      </c>
      <c r="R66" s="53">
        <v>4</v>
      </c>
      <c r="S66" s="53">
        <v>4</v>
      </c>
      <c r="T66" s="53">
        <v>4</v>
      </c>
      <c r="U66" s="53">
        <v>4</v>
      </c>
      <c r="V66" s="53">
        <v>4</v>
      </c>
      <c r="W66" s="53">
        <v>4</v>
      </c>
      <c r="X66" s="53">
        <v>4</v>
      </c>
      <c r="Y66" s="53">
        <v>4</v>
      </c>
      <c r="Z66" s="53">
        <v>4</v>
      </c>
      <c r="AA66" s="53">
        <v>4</v>
      </c>
      <c r="AB66" s="53">
        <v>4</v>
      </c>
      <c r="AC66" s="53">
        <v>4</v>
      </c>
      <c r="AD66" s="53">
        <v>4</v>
      </c>
      <c r="AE66" s="53">
        <v>4</v>
      </c>
      <c r="AF66" s="53">
        <v>4</v>
      </c>
    </row>
    <row r="67" spans="1:32" x14ac:dyDescent="0.25">
      <c r="A67" s="52" t="s">
        <v>309</v>
      </c>
      <c r="B67" s="53">
        <v>4</v>
      </c>
      <c r="C67" s="53">
        <v>5</v>
      </c>
      <c r="D67" s="53">
        <v>5</v>
      </c>
      <c r="E67" s="53">
        <v>4</v>
      </c>
      <c r="F67" s="53">
        <v>4</v>
      </c>
      <c r="G67" s="53">
        <v>4</v>
      </c>
      <c r="H67" s="53">
        <v>4</v>
      </c>
      <c r="I67" s="53">
        <v>4</v>
      </c>
      <c r="J67" s="53">
        <v>4</v>
      </c>
      <c r="K67" s="53">
        <v>5</v>
      </c>
      <c r="L67" s="53">
        <v>5</v>
      </c>
      <c r="M67" s="53">
        <v>5</v>
      </c>
      <c r="N67" s="53">
        <v>5</v>
      </c>
      <c r="O67" s="53">
        <v>5</v>
      </c>
      <c r="P67" s="53">
        <v>5</v>
      </c>
      <c r="Q67" s="53">
        <v>4</v>
      </c>
      <c r="R67" s="53">
        <v>5</v>
      </c>
      <c r="S67" s="53">
        <v>5</v>
      </c>
      <c r="T67" s="53">
        <v>5</v>
      </c>
      <c r="U67" s="53">
        <v>5</v>
      </c>
      <c r="V67" s="53">
        <v>5</v>
      </c>
      <c r="W67" s="53">
        <v>5</v>
      </c>
      <c r="X67" s="53">
        <v>5</v>
      </c>
      <c r="Y67" s="53">
        <v>5</v>
      </c>
      <c r="Z67" s="53">
        <v>4</v>
      </c>
      <c r="AA67" s="53">
        <v>5</v>
      </c>
      <c r="AB67" s="53">
        <v>5</v>
      </c>
      <c r="AC67" s="53">
        <v>5</v>
      </c>
      <c r="AD67" s="53">
        <v>5</v>
      </c>
      <c r="AE67" s="53">
        <v>5</v>
      </c>
      <c r="AF67" s="53">
        <v>4.7</v>
      </c>
    </row>
    <row r="68" spans="1:32" x14ac:dyDescent="0.25">
      <c r="A68" s="52" t="s">
        <v>305</v>
      </c>
      <c r="B68" s="53">
        <v>4</v>
      </c>
      <c r="C68" s="53">
        <v>4</v>
      </c>
      <c r="D68" s="53">
        <v>4</v>
      </c>
      <c r="E68" s="53">
        <v>4</v>
      </c>
      <c r="F68" s="53">
        <v>4</v>
      </c>
      <c r="G68" s="53">
        <v>4</v>
      </c>
      <c r="H68" s="53">
        <v>4</v>
      </c>
      <c r="I68" s="53">
        <v>4</v>
      </c>
      <c r="J68" s="53">
        <v>4</v>
      </c>
      <c r="K68" s="53">
        <v>4</v>
      </c>
      <c r="L68" s="53">
        <v>4</v>
      </c>
      <c r="M68" s="53">
        <v>4</v>
      </c>
      <c r="N68" s="53">
        <v>4</v>
      </c>
      <c r="O68" s="53">
        <v>4</v>
      </c>
      <c r="P68" s="53">
        <v>4</v>
      </c>
      <c r="Q68" s="53">
        <v>4</v>
      </c>
      <c r="R68" s="53">
        <v>4</v>
      </c>
      <c r="S68" s="53">
        <v>4</v>
      </c>
      <c r="T68" s="53">
        <v>4</v>
      </c>
      <c r="U68" s="53">
        <v>0</v>
      </c>
      <c r="V68" s="53">
        <v>4</v>
      </c>
      <c r="W68" s="53">
        <v>4</v>
      </c>
      <c r="X68" s="53">
        <v>4</v>
      </c>
      <c r="Y68" s="53">
        <v>4</v>
      </c>
      <c r="Z68" s="53">
        <v>4</v>
      </c>
      <c r="AA68" s="53">
        <v>4</v>
      </c>
      <c r="AB68" s="53">
        <v>4</v>
      </c>
      <c r="AC68" s="53">
        <v>0</v>
      </c>
      <c r="AD68" s="53">
        <v>4</v>
      </c>
      <c r="AE68" s="53">
        <v>4</v>
      </c>
      <c r="AF68" s="53">
        <v>3.7333333333333334</v>
      </c>
    </row>
    <row r="69" spans="1:32" x14ac:dyDescent="0.25">
      <c r="A69" s="52" t="s">
        <v>204</v>
      </c>
      <c r="B69" s="53">
        <v>4</v>
      </c>
      <c r="C69" s="53">
        <v>4</v>
      </c>
      <c r="D69" s="53">
        <v>4</v>
      </c>
      <c r="E69" s="53">
        <v>4</v>
      </c>
      <c r="F69" s="53">
        <v>4</v>
      </c>
      <c r="G69" s="53">
        <v>4</v>
      </c>
      <c r="H69" s="53">
        <v>4</v>
      </c>
      <c r="I69" s="53">
        <v>4</v>
      </c>
      <c r="J69" s="53">
        <v>4</v>
      </c>
      <c r="K69" s="53">
        <v>4</v>
      </c>
      <c r="L69" s="53">
        <v>4</v>
      </c>
      <c r="M69" s="53">
        <v>4</v>
      </c>
      <c r="N69" s="53">
        <v>4</v>
      </c>
      <c r="O69" s="53">
        <v>4</v>
      </c>
      <c r="P69" s="53">
        <v>4</v>
      </c>
      <c r="Q69" s="53">
        <v>4</v>
      </c>
      <c r="R69" s="53">
        <v>4</v>
      </c>
      <c r="S69" s="53">
        <v>4</v>
      </c>
      <c r="T69" s="53">
        <v>4</v>
      </c>
      <c r="U69" s="53">
        <v>4</v>
      </c>
      <c r="V69" s="53">
        <v>4</v>
      </c>
      <c r="W69" s="53">
        <v>4</v>
      </c>
      <c r="X69" s="53">
        <v>4</v>
      </c>
      <c r="Y69" s="53">
        <v>4</v>
      </c>
      <c r="Z69" s="53">
        <v>4</v>
      </c>
      <c r="AA69" s="53">
        <v>4</v>
      </c>
      <c r="AB69" s="53">
        <v>4</v>
      </c>
      <c r="AC69" s="53">
        <v>4</v>
      </c>
      <c r="AD69" s="53">
        <v>4</v>
      </c>
      <c r="AE69" s="53">
        <v>4</v>
      </c>
      <c r="AF69" s="53">
        <v>4</v>
      </c>
    </row>
    <row r="70" spans="1:32" x14ac:dyDescent="0.25">
      <c r="A70" s="52" t="s">
        <v>195</v>
      </c>
      <c r="B70" s="53">
        <v>4</v>
      </c>
      <c r="C70" s="53">
        <v>4</v>
      </c>
      <c r="D70" s="53">
        <v>4</v>
      </c>
      <c r="E70" s="53">
        <v>4</v>
      </c>
      <c r="F70" s="53">
        <v>4</v>
      </c>
      <c r="G70" s="53">
        <v>4</v>
      </c>
      <c r="H70" s="53">
        <v>4</v>
      </c>
      <c r="I70" s="53">
        <v>4</v>
      </c>
      <c r="J70" s="53">
        <v>4</v>
      </c>
      <c r="K70" s="53">
        <v>4</v>
      </c>
      <c r="L70" s="53">
        <v>4</v>
      </c>
      <c r="M70" s="53">
        <v>4</v>
      </c>
      <c r="N70" s="53">
        <v>4</v>
      </c>
      <c r="O70" s="53">
        <v>4</v>
      </c>
      <c r="P70" s="53">
        <v>4</v>
      </c>
      <c r="Q70" s="53">
        <v>4</v>
      </c>
      <c r="R70" s="53">
        <v>4</v>
      </c>
      <c r="S70" s="53">
        <v>4</v>
      </c>
      <c r="T70" s="53">
        <v>4</v>
      </c>
      <c r="U70" s="53">
        <v>4</v>
      </c>
      <c r="V70" s="53">
        <v>4</v>
      </c>
      <c r="W70" s="53">
        <v>4</v>
      </c>
      <c r="X70" s="53">
        <v>4</v>
      </c>
      <c r="Y70" s="53">
        <v>4</v>
      </c>
      <c r="Z70" s="53">
        <v>4</v>
      </c>
      <c r="AA70" s="53">
        <v>4</v>
      </c>
      <c r="AB70" s="53">
        <v>4</v>
      </c>
      <c r="AC70" s="53">
        <v>4</v>
      </c>
      <c r="AD70" s="53">
        <v>4</v>
      </c>
      <c r="AE70" s="53">
        <v>4</v>
      </c>
      <c r="AF70" s="53">
        <v>4</v>
      </c>
    </row>
    <row r="71" spans="1:32" x14ac:dyDescent="0.25">
      <c r="A71" s="52" t="s">
        <v>143</v>
      </c>
      <c r="B71" s="53">
        <v>4</v>
      </c>
      <c r="C71" s="53">
        <v>4</v>
      </c>
      <c r="D71" s="53">
        <v>4</v>
      </c>
      <c r="E71" s="53">
        <v>4</v>
      </c>
      <c r="F71" s="53">
        <v>4</v>
      </c>
      <c r="G71" s="53">
        <v>4</v>
      </c>
      <c r="H71" s="53">
        <v>4</v>
      </c>
      <c r="I71" s="53">
        <v>4</v>
      </c>
      <c r="J71" s="53">
        <v>4</v>
      </c>
      <c r="K71" s="53">
        <v>4</v>
      </c>
      <c r="L71" s="53">
        <v>4</v>
      </c>
      <c r="M71" s="53">
        <v>4</v>
      </c>
      <c r="N71" s="53">
        <v>4</v>
      </c>
      <c r="O71" s="53">
        <v>4</v>
      </c>
      <c r="P71" s="53">
        <v>4</v>
      </c>
      <c r="Q71" s="53">
        <v>4</v>
      </c>
      <c r="R71" s="53">
        <v>4</v>
      </c>
      <c r="S71" s="53">
        <v>4</v>
      </c>
      <c r="T71" s="53">
        <v>4</v>
      </c>
      <c r="U71" s="53">
        <v>4</v>
      </c>
      <c r="V71" s="53">
        <v>4</v>
      </c>
      <c r="W71" s="53">
        <v>4</v>
      </c>
      <c r="X71" s="53">
        <v>4</v>
      </c>
      <c r="Y71" s="53">
        <v>4</v>
      </c>
      <c r="Z71" s="53">
        <v>4</v>
      </c>
      <c r="AA71" s="53">
        <v>4</v>
      </c>
      <c r="AB71" s="53">
        <v>4</v>
      </c>
      <c r="AC71" s="53">
        <v>4</v>
      </c>
      <c r="AD71" s="53">
        <v>4</v>
      </c>
      <c r="AE71" s="53">
        <v>4</v>
      </c>
      <c r="AF71" s="53">
        <v>4</v>
      </c>
    </row>
    <row r="72" spans="1:32" x14ac:dyDescent="0.25">
      <c r="A72" s="52" t="s">
        <v>238</v>
      </c>
      <c r="B72" s="53">
        <v>4</v>
      </c>
      <c r="C72" s="53">
        <v>4</v>
      </c>
      <c r="D72" s="53">
        <v>4</v>
      </c>
      <c r="E72" s="53">
        <v>4</v>
      </c>
      <c r="F72" s="53">
        <v>4</v>
      </c>
      <c r="G72" s="53">
        <v>4</v>
      </c>
      <c r="H72" s="53">
        <v>4</v>
      </c>
      <c r="I72" s="53">
        <v>4</v>
      </c>
      <c r="J72" s="53">
        <v>4</v>
      </c>
      <c r="K72" s="53">
        <v>4</v>
      </c>
      <c r="L72" s="53">
        <v>4</v>
      </c>
      <c r="M72" s="53">
        <v>4</v>
      </c>
      <c r="N72" s="53">
        <v>4</v>
      </c>
      <c r="O72" s="53">
        <v>4</v>
      </c>
      <c r="P72" s="53">
        <v>4</v>
      </c>
      <c r="Q72" s="53">
        <v>4</v>
      </c>
      <c r="R72" s="53">
        <v>4</v>
      </c>
      <c r="S72" s="53">
        <v>4</v>
      </c>
      <c r="T72" s="53">
        <v>4</v>
      </c>
      <c r="U72" s="53">
        <v>4</v>
      </c>
      <c r="V72" s="53">
        <v>4</v>
      </c>
      <c r="W72" s="53">
        <v>4</v>
      </c>
      <c r="X72" s="53">
        <v>4</v>
      </c>
      <c r="Y72" s="53">
        <v>4</v>
      </c>
      <c r="Z72" s="53">
        <v>4</v>
      </c>
      <c r="AA72" s="53">
        <v>4</v>
      </c>
      <c r="AB72" s="53">
        <v>4</v>
      </c>
      <c r="AC72" s="53">
        <v>4</v>
      </c>
      <c r="AD72" s="53">
        <v>4</v>
      </c>
      <c r="AE72" s="53">
        <v>4</v>
      </c>
      <c r="AF72" s="53">
        <v>4</v>
      </c>
    </row>
    <row r="73" spans="1:32" x14ac:dyDescent="0.25">
      <c r="A73" s="52" t="s">
        <v>209</v>
      </c>
      <c r="B73" s="53">
        <v>4</v>
      </c>
      <c r="C73" s="53">
        <v>4</v>
      </c>
      <c r="D73" s="53">
        <v>4</v>
      </c>
      <c r="E73" s="53">
        <v>4</v>
      </c>
      <c r="F73" s="53">
        <v>4</v>
      </c>
      <c r="G73" s="53">
        <v>4</v>
      </c>
      <c r="H73" s="53">
        <v>4</v>
      </c>
      <c r="I73" s="53">
        <v>5</v>
      </c>
      <c r="J73" s="53">
        <v>4</v>
      </c>
      <c r="K73" s="53">
        <v>4</v>
      </c>
      <c r="L73" s="53">
        <v>4</v>
      </c>
      <c r="M73" s="53">
        <v>4</v>
      </c>
      <c r="N73" s="53">
        <v>5</v>
      </c>
      <c r="O73" s="53">
        <v>4</v>
      </c>
      <c r="P73" s="53">
        <v>4</v>
      </c>
      <c r="Q73" s="53">
        <v>4</v>
      </c>
      <c r="R73" s="53">
        <v>4</v>
      </c>
      <c r="S73" s="53">
        <v>4</v>
      </c>
      <c r="T73" s="53">
        <v>4</v>
      </c>
      <c r="U73" s="53">
        <v>4</v>
      </c>
      <c r="V73" s="53">
        <v>5</v>
      </c>
      <c r="W73" s="53">
        <v>4</v>
      </c>
      <c r="X73" s="53">
        <v>5</v>
      </c>
      <c r="Y73" s="53">
        <v>4</v>
      </c>
      <c r="Z73" s="53">
        <v>4</v>
      </c>
      <c r="AA73" s="53">
        <v>4</v>
      </c>
      <c r="AB73" s="53">
        <v>4</v>
      </c>
      <c r="AC73" s="53">
        <v>4</v>
      </c>
      <c r="AD73" s="53">
        <v>5</v>
      </c>
      <c r="AE73" s="53">
        <v>4</v>
      </c>
      <c r="AF73" s="53">
        <v>4.166666666666667</v>
      </c>
    </row>
    <row r="74" spans="1:32" x14ac:dyDescent="0.25">
      <c r="A74" s="52" t="s">
        <v>275</v>
      </c>
      <c r="B74" s="53">
        <v>0</v>
      </c>
      <c r="C74" s="53">
        <v>0</v>
      </c>
      <c r="D74" s="53">
        <v>0</v>
      </c>
      <c r="E74" s="53">
        <v>0</v>
      </c>
      <c r="F74" s="53">
        <v>0</v>
      </c>
      <c r="G74" s="53">
        <v>4</v>
      </c>
      <c r="H74" s="53">
        <v>4</v>
      </c>
      <c r="I74" s="53">
        <v>4</v>
      </c>
      <c r="J74" s="53">
        <v>4</v>
      </c>
      <c r="K74" s="53">
        <v>4</v>
      </c>
      <c r="L74" s="53">
        <v>4</v>
      </c>
      <c r="M74" s="53">
        <v>4</v>
      </c>
      <c r="N74" s="53">
        <v>4</v>
      </c>
      <c r="O74" s="53">
        <v>4</v>
      </c>
      <c r="P74" s="53">
        <v>0</v>
      </c>
      <c r="Q74" s="53">
        <v>4</v>
      </c>
      <c r="R74" s="53">
        <v>4</v>
      </c>
      <c r="S74" s="53">
        <v>4</v>
      </c>
      <c r="T74" s="53">
        <v>4</v>
      </c>
      <c r="U74" s="53">
        <v>0</v>
      </c>
      <c r="V74" s="53">
        <v>4</v>
      </c>
      <c r="W74" s="53">
        <v>4</v>
      </c>
      <c r="X74" s="53">
        <v>4</v>
      </c>
      <c r="Y74" s="53">
        <v>3</v>
      </c>
      <c r="Z74" s="53">
        <v>4</v>
      </c>
      <c r="AA74" s="53">
        <v>4</v>
      </c>
      <c r="AB74" s="53">
        <v>4</v>
      </c>
      <c r="AC74" s="53">
        <v>4</v>
      </c>
      <c r="AD74" s="53">
        <v>4</v>
      </c>
      <c r="AE74" s="53">
        <v>3</v>
      </c>
      <c r="AF74" s="53">
        <v>3</v>
      </c>
    </row>
    <row r="75" spans="1:32" x14ac:dyDescent="0.25">
      <c r="A75" s="52" t="s">
        <v>314</v>
      </c>
      <c r="B75" s="53">
        <v>4</v>
      </c>
      <c r="C75" s="53">
        <v>4</v>
      </c>
      <c r="D75" s="53">
        <v>4</v>
      </c>
      <c r="E75" s="53">
        <v>4</v>
      </c>
      <c r="F75" s="53">
        <v>4</v>
      </c>
      <c r="G75" s="53">
        <v>4</v>
      </c>
      <c r="H75" s="53">
        <v>4</v>
      </c>
      <c r="I75" s="53">
        <v>5</v>
      </c>
      <c r="J75" s="53">
        <v>4</v>
      </c>
      <c r="K75" s="53">
        <v>5</v>
      </c>
      <c r="L75" s="53">
        <v>4</v>
      </c>
      <c r="M75" s="53">
        <v>4</v>
      </c>
      <c r="N75" s="53">
        <v>4</v>
      </c>
      <c r="O75" s="53">
        <v>4</v>
      </c>
      <c r="P75" s="53">
        <v>4</v>
      </c>
      <c r="Q75" s="53">
        <v>4</v>
      </c>
      <c r="R75" s="53">
        <v>4</v>
      </c>
      <c r="S75" s="53">
        <v>4</v>
      </c>
      <c r="T75" s="53">
        <v>4</v>
      </c>
      <c r="U75" s="53">
        <v>4</v>
      </c>
      <c r="V75" s="53">
        <v>4</v>
      </c>
      <c r="W75" s="53">
        <v>4</v>
      </c>
      <c r="X75" s="53">
        <v>4</v>
      </c>
      <c r="Y75" s="53">
        <v>4</v>
      </c>
      <c r="Z75" s="53">
        <v>4</v>
      </c>
      <c r="AA75" s="53">
        <v>4</v>
      </c>
      <c r="AB75" s="53">
        <v>4</v>
      </c>
      <c r="AC75" s="53">
        <v>4</v>
      </c>
      <c r="AD75" s="53">
        <v>4</v>
      </c>
      <c r="AE75" s="53">
        <v>4</v>
      </c>
      <c r="AF75" s="53">
        <v>4.0666666666666664</v>
      </c>
    </row>
    <row r="76" spans="1:32" x14ac:dyDescent="0.25">
      <c r="A76" s="52" t="s">
        <v>281</v>
      </c>
      <c r="B76" s="53">
        <v>4</v>
      </c>
      <c r="C76" s="53">
        <v>4</v>
      </c>
      <c r="D76" s="53">
        <v>4</v>
      </c>
      <c r="E76" s="53">
        <v>4</v>
      </c>
      <c r="F76" s="53">
        <v>4</v>
      </c>
      <c r="G76" s="53">
        <v>4</v>
      </c>
      <c r="H76" s="53">
        <v>4</v>
      </c>
      <c r="I76" s="53">
        <v>4</v>
      </c>
      <c r="J76" s="53">
        <v>4</v>
      </c>
      <c r="K76" s="53">
        <v>4</v>
      </c>
      <c r="L76" s="53">
        <v>4</v>
      </c>
      <c r="M76" s="53">
        <v>4</v>
      </c>
      <c r="N76" s="53">
        <v>3</v>
      </c>
      <c r="O76" s="53">
        <v>4</v>
      </c>
      <c r="P76" s="53">
        <v>4</v>
      </c>
      <c r="Q76" s="53">
        <v>4</v>
      </c>
      <c r="R76" s="53">
        <v>4</v>
      </c>
      <c r="S76" s="53">
        <v>4</v>
      </c>
      <c r="T76" s="53">
        <v>4</v>
      </c>
      <c r="U76" s="53">
        <v>4</v>
      </c>
      <c r="V76" s="53">
        <v>4</v>
      </c>
      <c r="W76" s="53">
        <v>4</v>
      </c>
      <c r="X76" s="53">
        <v>4</v>
      </c>
      <c r="Y76" s="53">
        <v>4</v>
      </c>
      <c r="Z76" s="53">
        <v>4</v>
      </c>
      <c r="AA76" s="53">
        <v>4</v>
      </c>
      <c r="AB76" s="53">
        <v>4</v>
      </c>
      <c r="AC76" s="53">
        <v>4</v>
      </c>
      <c r="AD76" s="53">
        <v>4</v>
      </c>
      <c r="AE76" s="53">
        <v>3</v>
      </c>
      <c r="AF76" s="53">
        <v>3.9333333333333331</v>
      </c>
    </row>
    <row r="77" spans="1:32" x14ac:dyDescent="0.25">
      <c r="A77" s="52" t="s">
        <v>192</v>
      </c>
      <c r="B77" s="53">
        <v>4</v>
      </c>
      <c r="C77" s="53">
        <v>4</v>
      </c>
      <c r="D77" s="53">
        <v>4</v>
      </c>
      <c r="E77" s="53">
        <v>4</v>
      </c>
      <c r="F77" s="53">
        <v>3</v>
      </c>
      <c r="G77" s="53">
        <v>4</v>
      </c>
      <c r="H77" s="53">
        <v>4</v>
      </c>
      <c r="I77" s="53">
        <v>4</v>
      </c>
      <c r="J77" s="53">
        <v>4</v>
      </c>
      <c r="K77" s="53">
        <v>3</v>
      </c>
      <c r="L77" s="53">
        <v>3</v>
      </c>
      <c r="M77" s="53">
        <v>3</v>
      </c>
      <c r="N77" s="53">
        <v>3</v>
      </c>
      <c r="O77" s="53">
        <v>3</v>
      </c>
      <c r="P77" s="53">
        <v>3</v>
      </c>
      <c r="Q77" s="53">
        <v>4</v>
      </c>
      <c r="R77" s="53">
        <v>4</v>
      </c>
      <c r="S77" s="53">
        <v>3</v>
      </c>
      <c r="T77" s="53">
        <v>4</v>
      </c>
      <c r="U77" s="53">
        <v>3</v>
      </c>
      <c r="V77" s="53">
        <v>4</v>
      </c>
      <c r="W77" s="53">
        <v>4</v>
      </c>
      <c r="X77" s="53">
        <v>4</v>
      </c>
      <c r="Y77" s="53">
        <v>4</v>
      </c>
      <c r="Z77" s="53">
        <v>3</v>
      </c>
      <c r="AA77" s="53">
        <v>4</v>
      </c>
      <c r="AB77" s="53">
        <v>3</v>
      </c>
      <c r="AC77" s="53">
        <v>4</v>
      </c>
      <c r="AD77" s="53">
        <v>3</v>
      </c>
      <c r="AE77" s="53">
        <v>3</v>
      </c>
      <c r="AF77" s="53">
        <v>3.5666666666666669</v>
      </c>
    </row>
    <row r="78" spans="1:32" x14ac:dyDescent="0.25">
      <c r="A78" s="52" t="s">
        <v>193</v>
      </c>
      <c r="B78" s="53">
        <v>4</v>
      </c>
      <c r="C78" s="53">
        <v>4</v>
      </c>
      <c r="D78" s="53">
        <v>4</v>
      </c>
      <c r="E78" s="53">
        <v>4</v>
      </c>
      <c r="F78" s="53">
        <v>3</v>
      </c>
      <c r="G78" s="53">
        <v>4</v>
      </c>
      <c r="H78" s="53">
        <v>4</v>
      </c>
      <c r="I78" s="53">
        <v>4</v>
      </c>
      <c r="J78" s="53">
        <v>4</v>
      </c>
      <c r="K78" s="53">
        <v>4</v>
      </c>
      <c r="L78" s="53">
        <v>3</v>
      </c>
      <c r="M78" s="53">
        <v>4</v>
      </c>
      <c r="N78" s="53">
        <v>4</v>
      </c>
      <c r="O78" s="53">
        <v>4</v>
      </c>
      <c r="P78" s="53">
        <v>4</v>
      </c>
      <c r="Q78" s="53">
        <v>4</v>
      </c>
      <c r="R78" s="53">
        <v>4</v>
      </c>
      <c r="S78" s="53">
        <v>3</v>
      </c>
      <c r="T78" s="53">
        <v>4</v>
      </c>
      <c r="U78" s="53">
        <v>3</v>
      </c>
      <c r="V78" s="53">
        <v>4</v>
      </c>
      <c r="W78" s="53">
        <v>4</v>
      </c>
      <c r="X78" s="53">
        <v>4</v>
      </c>
      <c r="Y78" s="53">
        <v>4</v>
      </c>
      <c r="Z78" s="53">
        <v>3</v>
      </c>
      <c r="AA78" s="53">
        <v>4</v>
      </c>
      <c r="AB78" s="53">
        <v>3</v>
      </c>
      <c r="AC78" s="53">
        <v>4</v>
      </c>
      <c r="AD78" s="53">
        <v>3</v>
      </c>
      <c r="AE78" s="53">
        <v>3</v>
      </c>
      <c r="AF78" s="53">
        <v>3.7333333333333334</v>
      </c>
    </row>
    <row r="79" spans="1:32" x14ac:dyDescent="0.25">
      <c r="A79" s="52" t="s">
        <v>315</v>
      </c>
      <c r="B79" s="53">
        <v>5</v>
      </c>
      <c r="C79" s="53">
        <v>5</v>
      </c>
      <c r="D79" s="53">
        <v>5</v>
      </c>
      <c r="E79" s="53">
        <v>5</v>
      </c>
      <c r="F79" s="53">
        <v>5</v>
      </c>
      <c r="G79" s="53">
        <v>4</v>
      </c>
      <c r="H79" s="53">
        <v>5</v>
      </c>
      <c r="I79" s="53">
        <v>5</v>
      </c>
      <c r="J79" s="53">
        <v>5</v>
      </c>
      <c r="K79" s="53">
        <v>5</v>
      </c>
      <c r="L79" s="53">
        <v>5</v>
      </c>
      <c r="M79" s="53">
        <v>5</v>
      </c>
      <c r="N79" s="53">
        <v>5</v>
      </c>
      <c r="O79" s="53">
        <v>4</v>
      </c>
      <c r="P79" s="53">
        <v>4</v>
      </c>
      <c r="Q79" s="53">
        <v>4</v>
      </c>
      <c r="R79" s="53">
        <v>4</v>
      </c>
      <c r="S79" s="53">
        <v>5</v>
      </c>
      <c r="T79" s="53">
        <v>5</v>
      </c>
      <c r="U79" s="53">
        <v>4</v>
      </c>
      <c r="V79" s="53">
        <v>5</v>
      </c>
      <c r="W79" s="53">
        <v>5</v>
      </c>
      <c r="X79" s="53">
        <v>5</v>
      </c>
      <c r="Y79" s="53">
        <v>5</v>
      </c>
      <c r="Z79" s="53">
        <v>5</v>
      </c>
      <c r="AA79" s="53">
        <v>5</v>
      </c>
      <c r="AB79" s="53">
        <v>5</v>
      </c>
      <c r="AC79" s="53">
        <v>4</v>
      </c>
      <c r="AD79" s="53">
        <v>5</v>
      </c>
      <c r="AE79" s="53">
        <v>5</v>
      </c>
      <c r="AF79" s="53">
        <v>4.7666666666666666</v>
      </c>
    </row>
    <row r="80" spans="1:32" x14ac:dyDescent="0.25">
      <c r="A80" s="52" t="s">
        <v>191</v>
      </c>
      <c r="B80" s="53">
        <v>4</v>
      </c>
      <c r="C80" s="53">
        <v>4</v>
      </c>
      <c r="D80" s="53">
        <v>4</v>
      </c>
      <c r="E80" s="53">
        <v>4</v>
      </c>
      <c r="F80" s="53">
        <v>3</v>
      </c>
      <c r="G80" s="53">
        <v>4</v>
      </c>
      <c r="H80" s="53">
        <v>4</v>
      </c>
      <c r="I80" s="53">
        <v>4</v>
      </c>
      <c r="J80" s="53">
        <v>4</v>
      </c>
      <c r="K80" s="53">
        <v>4</v>
      </c>
      <c r="L80" s="53">
        <v>4</v>
      </c>
      <c r="M80" s="53">
        <v>4</v>
      </c>
      <c r="N80" s="53">
        <v>3</v>
      </c>
      <c r="O80" s="53">
        <v>3</v>
      </c>
      <c r="P80" s="53">
        <v>4</v>
      </c>
      <c r="Q80" s="53">
        <v>4</v>
      </c>
      <c r="R80" s="53">
        <v>3</v>
      </c>
      <c r="S80" s="53">
        <v>4</v>
      </c>
      <c r="T80" s="53">
        <v>3</v>
      </c>
      <c r="U80" s="53">
        <v>4</v>
      </c>
      <c r="V80" s="53">
        <v>4</v>
      </c>
      <c r="W80" s="53">
        <v>4</v>
      </c>
      <c r="X80" s="53">
        <v>4</v>
      </c>
      <c r="Y80" s="53">
        <v>4</v>
      </c>
      <c r="Z80" s="53">
        <v>3</v>
      </c>
      <c r="AA80" s="53">
        <v>3</v>
      </c>
      <c r="AB80" s="53">
        <v>4</v>
      </c>
      <c r="AC80" s="53">
        <v>3</v>
      </c>
      <c r="AD80" s="53">
        <v>3</v>
      </c>
      <c r="AE80" s="53">
        <v>4</v>
      </c>
      <c r="AF80" s="53">
        <v>3.7</v>
      </c>
    </row>
    <row r="81" spans="1:32" x14ac:dyDescent="0.25">
      <c r="A81" s="52" t="s">
        <v>311</v>
      </c>
      <c r="B81" s="53">
        <v>5</v>
      </c>
      <c r="C81" s="53">
        <v>5</v>
      </c>
      <c r="D81" s="53">
        <v>5</v>
      </c>
      <c r="E81" s="53">
        <v>5</v>
      </c>
      <c r="F81" s="53">
        <v>5</v>
      </c>
      <c r="G81" s="53">
        <v>5</v>
      </c>
      <c r="H81" s="53">
        <v>5</v>
      </c>
      <c r="I81" s="53">
        <v>5</v>
      </c>
      <c r="J81" s="53">
        <v>5</v>
      </c>
      <c r="K81" s="53">
        <v>5</v>
      </c>
      <c r="L81" s="53">
        <v>5</v>
      </c>
      <c r="M81" s="53">
        <v>5</v>
      </c>
      <c r="N81" s="53">
        <v>5</v>
      </c>
      <c r="O81" s="53">
        <v>5</v>
      </c>
      <c r="P81" s="53">
        <v>5</v>
      </c>
      <c r="Q81" s="53">
        <v>5</v>
      </c>
      <c r="R81" s="53">
        <v>5</v>
      </c>
      <c r="S81" s="53">
        <v>5</v>
      </c>
      <c r="T81" s="53">
        <v>5</v>
      </c>
      <c r="U81" s="53">
        <v>5</v>
      </c>
      <c r="V81" s="53">
        <v>5</v>
      </c>
      <c r="W81" s="53">
        <v>5</v>
      </c>
      <c r="X81" s="53">
        <v>5</v>
      </c>
      <c r="Y81" s="53">
        <v>5</v>
      </c>
      <c r="Z81" s="53">
        <v>5</v>
      </c>
      <c r="AA81" s="53">
        <v>5</v>
      </c>
      <c r="AB81" s="53">
        <v>5</v>
      </c>
      <c r="AC81" s="53">
        <v>5</v>
      </c>
      <c r="AD81" s="53">
        <v>5</v>
      </c>
      <c r="AE81" s="53">
        <v>5</v>
      </c>
      <c r="AF81" s="53">
        <v>5</v>
      </c>
    </row>
    <row r="82" spans="1:32" x14ac:dyDescent="0.25">
      <c r="A82" s="52" t="s">
        <v>280</v>
      </c>
      <c r="B82" s="53">
        <v>4</v>
      </c>
      <c r="C82" s="53">
        <v>4</v>
      </c>
      <c r="D82" s="53">
        <v>4</v>
      </c>
      <c r="E82" s="53">
        <v>4</v>
      </c>
      <c r="F82" s="53">
        <v>4</v>
      </c>
      <c r="G82" s="53">
        <v>4</v>
      </c>
      <c r="H82" s="53">
        <v>4</v>
      </c>
      <c r="I82" s="53">
        <v>4</v>
      </c>
      <c r="J82" s="53">
        <v>4</v>
      </c>
      <c r="K82" s="53">
        <v>4</v>
      </c>
      <c r="L82" s="53">
        <v>4</v>
      </c>
      <c r="M82" s="53">
        <v>4</v>
      </c>
      <c r="N82" s="53">
        <v>4</v>
      </c>
      <c r="O82" s="53">
        <v>4</v>
      </c>
      <c r="P82" s="53">
        <v>4</v>
      </c>
      <c r="Q82" s="53">
        <v>4</v>
      </c>
      <c r="R82" s="53">
        <v>4</v>
      </c>
      <c r="S82" s="53">
        <v>4</v>
      </c>
      <c r="T82" s="53">
        <v>4</v>
      </c>
      <c r="U82" s="53">
        <v>0</v>
      </c>
      <c r="V82" s="53">
        <v>4</v>
      </c>
      <c r="W82" s="53">
        <v>4</v>
      </c>
      <c r="X82" s="53">
        <v>4</v>
      </c>
      <c r="Y82" s="53">
        <v>4</v>
      </c>
      <c r="Z82" s="53">
        <v>4</v>
      </c>
      <c r="AA82" s="53">
        <v>4</v>
      </c>
      <c r="AB82" s="53">
        <v>4</v>
      </c>
      <c r="AC82" s="53">
        <v>4</v>
      </c>
      <c r="AD82" s="53">
        <v>4</v>
      </c>
      <c r="AE82" s="53">
        <v>4</v>
      </c>
      <c r="AF82" s="53">
        <v>3.8666666666666667</v>
      </c>
    </row>
    <row r="83" spans="1:32" x14ac:dyDescent="0.25">
      <c r="A83" s="52" t="s">
        <v>348</v>
      </c>
      <c r="B83" s="53">
        <v>4</v>
      </c>
      <c r="C83" s="53">
        <v>4</v>
      </c>
      <c r="D83" s="53">
        <v>4</v>
      </c>
      <c r="E83" s="53">
        <v>4</v>
      </c>
      <c r="F83" s="53">
        <v>4</v>
      </c>
      <c r="G83" s="53">
        <v>4</v>
      </c>
      <c r="H83" s="53">
        <v>4</v>
      </c>
      <c r="I83" s="53">
        <v>4</v>
      </c>
      <c r="J83" s="53">
        <v>4</v>
      </c>
      <c r="K83" s="53">
        <v>4</v>
      </c>
      <c r="L83" s="53">
        <v>4</v>
      </c>
      <c r="M83" s="53">
        <v>4</v>
      </c>
      <c r="N83" s="53">
        <v>4</v>
      </c>
      <c r="O83" s="53">
        <v>4</v>
      </c>
      <c r="P83" s="53">
        <v>4</v>
      </c>
      <c r="Q83" s="53">
        <v>4</v>
      </c>
      <c r="R83" s="53">
        <v>4</v>
      </c>
      <c r="S83" s="53">
        <v>4</v>
      </c>
      <c r="T83" s="53">
        <v>4</v>
      </c>
      <c r="U83" s="53">
        <v>4</v>
      </c>
      <c r="V83" s="53">
        <v>4</v>
      </c>
      <c r="W83" s="53">
        <v>4</v>
      </c>
      <c r="X83" s="53">
        <v>4</v>
      </c>
      <c r="Y83" s="53">
        <v>4</v>
      </c>
      <c r="Z83" s="53">
        <v>4</v>
      </c>
      <c r="AA83" s="53">
        <v>4</v>
      </c>
      <c r="AB83" s="53">
        <v>4</v>
      </c>
      <c r="AC83" s="53">
        <v>4</v>
      </c>
      <c r="AD83" s="53">
        <v>4</v>
      </c>
      <c r="AE83" s="53">
        <v>4</v>
      </c>
      <c r="AF83" s="53">
        <v>4</v>
      </c>
    </row>
    <row r="84" spans="1:32" x14ac:dyDescent="0.25">
      <c r="A84" s="52" t="s">
        <v>366</v>
      </c>
      <c r="B84" s="53">
        <v>4</v>
      </c>
      <c r="C84" s="53">
        <v>4</v>
      </c>
      <c r="D84" s="53">
        <v>4</v>
      </c>
      <c r="E84" s="53">
        <v>4</v>
      </c>
      <c r="F84" s="53">
        <v>4</v>
      </c>
      <c r="G84" s="53">
        <v>4</v>
      </c>
      <c r="H84" s="53">
        <v>4</v>
      </c>
      <c r="I84" s="53">
        <v>4</v>
      </c>
      <c r="J84" s="53">
        <v>4</v>
      </c>
      <c r="K84" s="53">
        <v>4</v>
      </c>
      <c r="L84" s="53">
        <v>4</v>
      </c>
      <c r="M84" s="53">
        <v>4</v>
      </c>
      <c r="N84" s="53">
        <v>4</v>
      </c>
      <c r="O84" s="53">
        <v>4</v>
      </c>
      <c r="P84" s="53">
        <v>4</v>
      </c>
      <c r="Q84" s="53">
        <v>4</v>
      </c>
      <c r="R84" s="53">
        <v>4</v>
      </c>
      <c r="S84" s="53">
        <v>4</v>
      </c>
      <c r="T84" s="53">
        <v>4</v>
      </c>
      <c r="U84" s="53">
        <v>4</v>
      </c>
      <c r="V84" s="53">
        <v>4</v>
      </c>
      <c r="W84" s="53">
        <v>4</v>
      </c>
      <c r="X84" s="53">
        <v>4</v>
      </c>
      <c r="Y84" s="53">
        <v>4</v>
      </c>
      <c r="Z84" s="53">
        <v>4</v>
      </c>
      <c r="AA84" s="53">
        <v>4</v>
      </c>
      <c r="AB84" s="53">
        <v>4</v>
      </c>
      <c r="AC84" s="53">
        <v>4</v>
      </c>
      <c r="AD84" s="53">
        <v>4</v>
      </c>
      <c r="AE84" s="53">
        <v>4</v>
      </c>
      <c r="AF84" s="53">
        <v>4</v>
      </c>
    </row>
    <row r="85" spans="1:32" x14ac:dyDescent="0.25">
      <c r="A85" s="52" t="s">
        <v>245</v>
      </c>
      <c r="B85" s="53">
        <v>4</v>
      </c>
      <c r="C85" s="53">
        <v>4</v>
      </c>
      <c r="D85" s="53">
        <v>4</v>
      </c>
      <c r="E85" s="53">
        <v>4</v>
      </c>
      <c r="F85" s="53">
        <v>4</v>
      </c>
      <c r="G85" s="53">
        <v>4</v>
      </c>
      <c r="H85" s="53">
        <v>4</v>
      </c>
      <c r="I85" s="53">
        <v>4</v>
      </c>
      <c r="J85" s="53">
        <v>4</v>
      </c>
      <c r="K85" s="53">
        <v>4</v>
      </c>
      <c r="L85" s="53">
        <v>4</v>
      </c>
      <c r="M85" s="53">
        <v>4</v>
      </c>
      <c r="N85" s="53">
        <v>4</v>
      </c>
      <c r="O85" s="53">
        <v>4</v>
      </c>
      <c r="P85" s="53">
        <v>4</v>
      </c>
      <c r="Q85" s="53">
        <v>4</v>
      </c>
      <c r="R85" s="53">
        <v>4</v>
      </c>
      <c r="S85" s="53">
        <v>4</v>
      </c>
      <c r="T85" s="53">
        <v>4</v>
      </c>
      <c r="U85" s="53">
        <v>4</v>
      </c>
      <c r="V85" s="53">
        <v>4</v>
      </c>
      <c r="W85" s="53">
        <v>4</v>
      </c>
      <c r="X85" s="53">
        <v>4</v>
      </c>
      <c r="Y85" s="53">
        <v>4</v>
      </c>
      <c r="Z85" s="53">
        <v>4</v>
      </c>
      <c r="AA85" s="53">
        <v>4</v>
      </c>
      <c r="AB85" s="53">
        <v>4</v>
      </c>
      <c r="AC85" s="53">
        <v>4</v>
      </c>
      <c r="AD85" s="53">
        <v>4</v>
      </c>
      <c r="AE85" s="53">
        <v>4</v>
      </c>
      <c r="AF85" s="53">
        <v>4</v>
      </c>
    </row>
    <row r="86" spans="1:32" x14ac:dyDescent="0.25">
      <c r="A86" s="52" t="s">
        <v>367</v>
      </c>
      <c r="B86" s="53">
        <v>5</v>
      </c>
      <c r="C86" s="53">
        <v>4</v>
      </c>
      <c r="D86" s="53">
        <v>5</v>
      </c>
      <c r="E86" s="53">
        <v>5</v>
      </c>
      <c r="F86" s="53">
        <v>5</v>
      </c>
      <c r="G86" s="53">
        <v>5</v>
      </c>
      <c r="H86" s="53">
        <v>5</v>
      </c>
      <c r="I86" s="53">
        <v>5</v>
      </c>
      <c r="J86" s="53">
        <v>5</v>
      </c>
      <c r="K86" s="53">
        <v>4</v>
      </c>
      <c r="L86" s="53">
        <v>5</v>
      </c>
      <c r="M86" s="53">
        <v>5</v>
      </c>
      <c r="N86" s="53">
        <v>4</v>
      </c>
      <c r="O86" s="53">
        <v>5</v>
      </c>
      <c r="P86" s="53">
        <v>5</v>
      </c>
      <c r="Q86" s="53">
        <v>5</v>
      </c>
      <c r="R86" s="53">
        <v>4</v>
      </c>
      <c r="S86" s="53">
        <v>5</v>
      </c>
      <c r="T86" s="53">
        <v>5</v>
      </c>
      <c r="U86" s="53">
        <v>4</v>
      </c>
      <c r="V86" s="53">
        <v>5</v>
      </c>
      <c r="W86" s="53">
        <v>5</v>
      </c>
      <c r="X86" s="53">
        <v>5</v>
      </c>
      <c r="Y86" s="53">
        <v>5</v>
      </c>
      <c r="Z86" s="53">
        <v>5</v>
      </c>
      <c r="AA86" s="53">
        <v>4</v>
      </c>
      <c r="AB86" s="53">
        <v>5</v>
      </c>
      <c r="AC86" s="53">
        <v>5</v>
      </c>
      <c r="AD86" s="53">
        <v>5</v>
      </c>
      <c r="AE86" s="53">
        <v>5</v>
      </c>
      <c r="AF86" s="53">
        <v>4.8</v>
      </c>
    </row>
    <row r="87" spans="1:32" x14ac:dyDescent="0.25">
      <c r="A87" s="52" t="s">
        <v>243</v>
      </c>
      <c r="B87" s="53">
        <v>4</v>
      </c>
      <c r="C87" s="53">
        <v>4</v>
      </c>
      <c r="D87" s="53">
        <v>4</v>
      </c>
      <c r="E87" s="53">
        <v>4</v>
      </c>
      <c r="F87" s="53">
        <v>4</v>
      </c>
      <c r="G87" s="53">
        <v>4</v>
      </c>
      <c r="H87" s="53">
        <v>4</v>
      </c>
      <c r="I87" s="53">
        <v>4</v>
      </c>
      <c r="J87" s="53">
        <v>4</v>
      </c>
      <c r="K87" s="53">
        <v>4</v>
      </c>
      <c r="L87" s="53">
        <v>4</v>
      </c>
      <c r="M87" s="53">
        <v>4</v>
      </c>
      <c r="N87" s="53">
        <v>4</v>
      </c>
      <c r="O87" s="53">
        <v>4</v>
      </c>
      <c r="P87" s="53">
        <v>4</v>
      </c>
      <c r="Q87" s="53">
        <v>4</v>
      </c>
      <c r="R87" s="53">
        <v>4</v>
      </c>
      <c r="S87" s="53">
        <v>4</v>
      </c>
      <c r="T87" s="53">
        <v>4</v>
      </c>
      <c r="U87" s="53">
        <v>4</v>
      </c>
      <c r="V87" s="53">
        <v>4</v>
      </c>
      <c r="W87" s="53">
        <v>4</v>
      </c>
      <c r="X87" s="53">
        <v>4</v>
      </c>
      <c r="Y87" s="53">
        <v>4</v>
      </c>
      <c r="Z87" s="53">
        <v>4</v>
      </c>
      <c r="AA87" s="53">
        <v>4</v>
      </c>
      <c r="AB87" s="53">
        <v>4</v>
      </c>
      <c r="AC87" s="53">
        <v>4</v>
      </c>
      <c r="AD87" s="53">
        <v>4</v>
      </c>
      <c r="AE87" s="53">
        <v>4</v>
      </c>
      <c r="AF87" s="53">
        <v>4</v>
      </c>
    </row>
    <row r="88" spans="1:32" x14ac:dyDescent="0.25">
      <c r="A88" s="52" t="s">
        <v>250</v>
      </c>
      <c r="B88" s="53">
        <v>4</v>
      </c>
      <c r="C88" s="53">
        <v>4</v>
      </c>
      <c r="D88" s="53">
        <v>4</v>
      </c>
      <c r="E88" s="53">
        <v>4</v>
      </c>
      <c r="F88" s="53">
        <v>4</v>
      </c>
      <c r="G88" s="53">
        <v>4</v>
      </c>
      <c r="H88" s="53">
        <v>4</v>
      </c>
      <c r="I88" s="53">
        <v>4</v>
      </c>
      <c r="J88" s="53">
        <v>4</v>
      </c>
      <c r="K88" s="53">
        <v>4</v>
      </c>
      <c r="L88" s="53">
        <v>4</v>
      </c>
      <c r="M88" s="53">
        <v>4</v>
      </c>
      <c r="N88" s="53">
        <v>4</v>
      </c>
      <c r="O88" s="53">
        <v>4</v>
      </c>
      <c r="P88" s="53">
        <v>4</v>
      </c>
      <c r="Q88" s="53">
        <v>4</v>
      </c>
      <c r="R88" s="53">
        <v>4</v>
      </c>
      <c r="S88" s="53">
        <v>4</v>
      </c>
      <c r="T88" s="53">
        <v>4</v>
      </c>
      <c r="U88" s="53">
        <v>4</v>
      </c>
      <c r="V88" s="53">
        <v>4</v>
      </c>
      <c r="W88" s="53">
        <v>4</v>
      </c>
      <c r="X88" s="53">
        <v>4</v>
      </c>
      <c r="Y88" s="53">
        <v>4</v>
      </c>
      <c r="Z88" s="53">
        <v>4</v>
      </c>
      <c r="AA88" s="53">
        <v>4</v>
      </c>
      <c r="AB88" s="53">
        <v>4</v>
      </c>
      <c r="AC88" s="53">
        <v>4</v>
      </c>
      <c r="AD88" s="53">
        <v>4</v>
      </c>
      <c r="AE88" s="53">
        <v>4</v>
      </c>
      <c r="AF88" s="53">
        <v>4</v>
      </c>
    </row>
    <row r="89" spans="1:32" x14ac:dyDescent="0.25">
      <c r="A89" s="52" t="s">
        <v>244</v>
      </c>
      <c r="B89" s="53">
        <v>4</v>
      </c>
      <c r="C89" s="53">
        <v>4</v>
      </c>
      <c r="D89" s="53">
        <v>4</v>
      </c>
      <c r="E89" s="53">
        <v>4</v>
      </c>
      <c r="F89" s="53">
        <v>4</v>
      </c>
      <c r="G89" s="53">
        <v>4</v>
      </c>
      <c r="H89" s="53">
        <v>4</v>
      </c>
      <c r="I89" s="53">
        <v>4</v>
      </c>
      <c r="J89" s="53">
        <v>4</v>
      </c>
      <c r="K89" s="53">
        <v>4</v>
      </c>
      <c r="L89" s="53">
        <v>4</v>
      </c>
      <c r="M89" s="53">
        <v>4</v>
      </c>
      <c r="N89" s="53">
        <v>4</v>
      </c>
      <c r="O89" s="53">
        <v>4</v>
      </c>
      <c r="P89" s="53">
        <v>4</v>
      </c>
      <c r="Q89" s="53">
        <v>4</v>
      </c>
      <c r="R89" s="53">
        <v>4</v>
      </c>
      <c r="S89" s="53">
        <v>4</v>
      </c>
      <c r="T89" s="53">
        <v>4</v>
      </c>
      <c r="U89" s="53">
        <v>4</v>
      </c>
      <c r="V89" s="53">
        <v>4</v>
      </c>
      <c r="W89" s="53">
        <v>4</v>
      </c>
      <c r="X89" s="53">
        <v>4</v>
      </c>
      <c r="Y89" s="53">
        <v>4</v>
      </c>
      <c r="Z89" s="53">
        <v>4</v>
      </c>
      <c r="AA89" s="53">
        <v>4</v>
      </c>
      <c r="AB89" s="53">
        <v>4</v>
      </c>
      <c r="AC89" s="53">
        <v>4</v>
      </c>
      <c r="AD89" s="53">
        <v>4</v>
      </c>
      <c r="AE89" s="53">
        <v>4</v>
      </c>
      <c r="AF89" s="53">
        <v>4</v>
      </c>
    </row>
    <row r="90" spans="1:32" x14ac:dyDescent="0.25">
      <c r="A90" s="52" t="s">
        <v>248</v>
      </c>
      <c r="B90" s="53">
        <v>4</v>
      </c>
      <c r="C90" s="53">
        <v>4</v>
      </c>
      <c r="D90" s="53">
        <v>4</v>
      </c>
      <c r="E90" s="53">
        <v>4</v>
      </c>
      <c r="F90" s="53">
        <v>4</v>
      </c>
      <c r="G90" s="53">
        <v>4</v>
      </c>
      <c r="H90" s="53">
        <v>4</v>
      </c>
      <c r="I90" s="53">
        <v>4</v>
      </c>
      <c r="J90" s="53">
        <v>4</v>
      </c>
      <c r="K90" s="53">
        <v>4</v>
      </c>
      <c r="L90" s="53">
        <v>4</v>
      </c>
      <c r="M90" s="53">
        <v>4</v>
      </c>
      <c r="N90" s="53">
        <v>4</v>
      </c>
      <c r="O90" s="53">
        <v>4</v>
      </c>
      <c r="P90" s="53">
        <v>4</v>
      </c>
      <c r="Q90" s="53">
        <v>4</v>
      </c>
      <c r="R90" s="53">
        <v>4</v>
      </c>
      <c r="S90" s="53">
        <v>4</v>
      </c>
      <c r="T90" s="53">
        <v>4</v>
      </c>
      <c r="U90" s="53">
        <v>4</v>
      </c>
      <c r="V90" s="53">
        <v>4</v>
      </c>
      <c r="W90" s="53">
        <v>4</v>
      </c>
      <c r="X90" s="53">
        <v>4</v>
      </c>
      <c r="Y90" s="53">
        <v>4</v>
      </c>
      <c r="Z90" s="53">
        <v>4</v>
      </c>
      <c r="AA90" s="53">
        <v>4</v>
      </c>
      <c r="AB90" s="53">
        <v>4</v>
      </c>
      <c r="AC90" s="53">
        <v>4</v>
      </c>
      <c r="AD90" s="53">
        <v>4</v>
      </c>
      <c r="AE90" s="53">
        <v>4</v>
      </c>
      <c r="AF90" s="53">
        <v>4</v>
      </c>
    </row>
    <row r="91" spans="1:32" x14ac:dyDescent="0.25">
      <c r="A91" s="52" t="s">
        <v>247</v>
      </c>
      <c r="B91" s="53">
        <v>4</v>
      </c>
      <c r="C91" s="53">
        <v>4</v>
      </c>
      <c r="D91" s="53">
        <v>4</v>
      </c>
      <c r="E91" s="53">
        <v>4</v>
      </c>
      <c r="F91" s="53">
        <v>4</v>
      </c>
      <c r="G91" s="53">
        <v>4</v>
      </c>
      <c r="H91" s="53">
        <v>4</v>
      </c>
      <c r="I91" s="53">
        <v>4</v>
      </c>
      <c r="J91" s="53">
        <v>4</v>
      </c>
      <c r="K91" s="53">
        <v>4</v>
      </c>
      <c r="L91" s="53">
        <v>4</v>
      </c>
      <c r="M91" s="53">
        <v>4</v>
      </c>
      <c r="N91" s="53">
        <v>4</v>
      </c>
      <c r="O91" s="53">
        <v>4</v>
      </c>
      <c r="P91" s="53">
        <v>4</v>
      </c>
      <c r="Q91" s="53">
        <v>2</v>
      </c>
      <c r="R91" s="53">
        <v>2</v>
      </c>
      <c r="S91" s="53">
        <v>2</v>
      </c>
      <c r="T91" s="53">
        <v>2</v>
      </c>
      <c r="U91" s="53">
        <v>2</v>
      </c>
      <c r="V91" s="53">
        <v>4</v>
      </c>
      <c r="W91" s="53">
        <v>4</v>
      </c>
      <c r="X91" s="53">
        <v>4</v>
      </c>
      <c r="Y91" s="53">
        <v>4</v>
      </c>
      <c r="Z91" s="53">
        <v>4</v>
      </c>
      <c r="AA91" s="53">
        <v>4</v>
      </c>
      <c r="AB91" s="53">
        <v>4</v>
      </c>
      <c r="AC91" s="53">
        <v>2</v>
      </c>
      <c r="AD91" s="53">
        <v>4</v>
      </c>
      <c r="AE91" s="53">
        <v>4</v>
      </c>
      <c r="AF91" s="53">
        <v>3.6</v>
      </c>
    </row>
    <row r="92" spans="1:32" x14ac:dyDescent="0.25">
      <c r="A92" s="52" t="s">
        <v>200</v>
      </c>
      <c r="B92" s="53">
        <v>4</v>
      </c>
      <c r="C92" s="53">
        <v>4</v>
      </c>
      <c r="D92" s="53">
        <v>4</v>
      </c>
      <c r="E92" s="53">
        <v>4</v>
      </c>
      <c r="F92" s="53">
        <v>4</v>
      </c>
      <c r="G92" s="53">
        <v>4</v>
      </c>
      <c r="H92" s="53">
        <v>4</v>
      </c>
      <c r="I92" s="53">
        <v>4</v>
      </c>
      <c r="J92" s="53">
        <v>4</v>
      </c>
      <c r="K92" s="53">
        <v>4</v>
      </c>
      <c r="L92" s="53">
        <v>4</v>
      </c>
      <c r="M92" s="53">
        <v>4</v>
      </c>
      <c r="N92" s="53">
        <v>4</v>
      </c>
      <c r="O92" s="53">
        <v>4</v>
      </c>
      <c r="P92" s="53">
        <v>4</v>
      </c>
      <c r="Q92" s="53">
        <v>4</v>
      </c>
      <c r="R92" s="53">
        <v>4</v>
      </c>
      <c r="S92" s="53">
        <v>4</v>
      </c>
      <c r="T92" s="53">
        <v>4</v>
      </c>
      <c r="U92" s="53">
        <v>4</v>
      </c>
      <c r="V92" s="53">
        <v>4</v>
      </c>
      <c r="W92" s="53">
        <v>4</v>
      </c>
      <c r="X92" s="53">
        <v>4</v>
      </c>
      <c r="Y92" s="53">
        <v>4</v>
      </c>
      <c r="Z92" s="53">
        <v>4</v>
      </c>
      <c r="AA92" s="53">
        <v>4</v>
      </c>
      <c r="AB92" s="53">
        <v>4</v>
      </c>
      <c r="AC92" s="53">
        <v>4</v>
      </c>
      <c r="AD92" s="53">
        <v>4</v>
      </c>
      <c r="AE92" s="53">
        <v>4</v>
      </c>
      <c r="AF92" s="53">
        <v>4</v>
      </c>
    </row>
    <row r="93" spans="1:32" x14ac:dyDescent="0.25">
      <c r="A93" s="52" t="s">
        <v>346</v>
      </c>
      <c r="B93" s="53">
        <v>3</v>
      </c>
      <c r="C93" s="53">
        <v>3</v>
      </c>
      <c r="D93" s="53">
        <v>4</v>
      </c>
      <c r="E93" s="53">
        <v>3</v>
      </c>
      <c r="F93" s="53">
        <v>4</v>
      </c>
      <c r="G93" s="53">
        <v>4</v>
      </c>
      <c r="H93" s="53">
        <v>4</v>
      </c>
      <c r="I93" s="53">
        <v>4</v>
      </c>
      <c r="J93" s="53">
        <v>3</v>
      </c>
      <c r="K93" s="53">
        <v>3</v>
      </c>
      <c r="L93" s="53">
        <v>4</v>
      </c>
      <c r="M93" s="53">
        <v>4</v>
      </c>
      <c r="N93" s="53">
        <v>4</v>
      </c>
      <c r="O93" s="53">
        <v>4</v>
      </c>
      <c r="P93" s="53">
        <v>4</v>
      </c>
      <c r="Q93" s="53">
        <v>4</v>
      </c>
      <c r="R93" s="53">
        <v>4</v>
      </c>
      <c r="S93" s="53">
        <v>4</v>
      </c>
      <c r="T93" s="53">
        <v>4</v>
      </c>
      <c r="U93" s="53">
        <v>4</v>
      </c>
      <c r="V93" s="53">
        <v>3</v>
      </c>
      <c r="W93" s="53">
        <v>3</v>
      </c>
      <c r="X93" s="53">
        <v>3</v>
      </c>
      <c r="Y93" s="53">
        <v>3</v>
      </c>
      <c r="Z93" s="53">
        <v>3</v>
      </c>
      <c r="AA93" s="53">
        <v>4</v>
      </c>
      <c r="AB93" s="53">
        <v>4</v>
      </c>
      <c r="AC93" s="53">
        <v>4</v>
      </c>
      <c r="AD93" s="53">
        <v>4</v>
      </c>
      <c r="AE93" s="53">
        <v>3</v>
      </c>
      <c r="AF93" s="53">
        <v>3.6333333333333333</v>
      </c>
    </row>
    <row r="94" spans="1:32" x14ac:dyDescent="0.25">
      <c r="A94" s="52" t="s">
        <v>116</v>
      </c>
      <c r="B94" s="53">
        <v>4</v>
      </c>
      <c r="C94" s="53">
        <v>5</v>
      </c>
      <c r="D94" s="53">
        <v>5</v>
      </c>
      <c r="E94" s="53">
        <v>5</v>
      </c>
      <c r="F94" s="53">
        <v>4</v>
      </c>
      <c r="G94" s="53">
        <v>4</v>
      </c>
      <c r="H94" s="53">
        <v>4</v>
      </c>
      <c r="I94" s="53">
        <v>4</v>
      </c>
      <c r="J94" s="53">
        <v>4</v>
      </c>
      <c r="K94" s="53">
        <v>4</v>
      </c>
      <c r="L94" s="53">
        <v>4</v>
      </c>
      <c r="M94" s="53">
        <v>4</v>
      </c>
      <c r="N94" s="53">
        <v>4</v>
      </c>
      <c r="O94" s="53">
        <v>4</v>
      </c>
      <c r="P94" s="53">
        <v>4</v>
      </c>
      <c r="Q94" s="53">
        <v>5</v>
      </c>
      <c r="R94" s="53">
        <v>5</v>
      </c>
      <c r="S94" s="53">
        <v>5</v>
      </c>
      <c r="T94" s="53">
        <v>4</v>
      </c>
      <c r="U94" s="53">
        <v>4</v>
      </c>
      <c r="V94" s="53">
        <v>4</v>
      </c>
      <c r="W94" s="53">
        <v>4</v>
      </c>
      <c r="X94" s="53">
        <v>4</v>
      </c>
      <c r="Y94" s="53">
        <v>4</v>
      </c>
      <c r="Z94" s="53">
        <v>5</v>
      </c>
      <c r="AA94" s="53">
        <v>4</v>
      </c>
      <c r="AB94" s="53">
        <v>4</v>
      </c>
      <c r="AC94" s="53">
        <v>4</v>
      </c>
      <c r="AD94" s="53">
        <v>4</v>
      </c>
      <c r="AE94" s="53">
        <v>4</v>
      </c>
      <c r="AF94" s="53">
        <v>4.2333333333333334</v>
      </c>
    </row>
    <row r="95" spans="1:32" x14ac:dyDescent="0.25">
      <c r="A95" s="52" t="s">
        <v>272</v>
      </c>
      <c r="B95" s="53">
        <v>3</v>
      </c>
      <c r="C95" s="53">
        <v>4</v>
      </c>
      <c r="D95" s="53">
        <v>4</v>
      </c>
      <c r="E95" s="53">
        <v>5</v>
      </c>
      <c r="F95" s="53">
        <v>4</v>
      </c>
      <c r="G95" s="53">
        <v>4</v>
      </c>
      <c r="H95" s="53">
        <v>3</v>
      </c>
      <c r="I95" s="53">
        <v>4</v>
      </c>
      <c r="J95" s="53">
        <v>3</v>
      </c>
      <c r="K95" s="53">
        <v>4</v>
      </c>
      <c r="L95" s="53">
        <v>5</v>
      </c>
      <c r="M95" s="53">
        <v>5</v>
      </c>
      <c r="N95" s="53">
        <v>4</v>
      </c>
      <c r="O95" s="53">
        <v>4</v>
      </c>
      <c r="P95" s="53">
        <v>5</v>
      </c>
      <c r="Q95" s="53">
        <v>4</v>
      </c>
      <c r="R95" s="53">
        <v>5</v>
      </c>
      <c r="S95" s="53">
        <v>5</v>
      </c>
      <c r="T95" s="53">
        <v>4</v>
      </c>
      <c r="U95" s="53">
        <v>3</v>
      </c>
      <c r="V95" s="53">
        <v>5</v>
      </c>
      <c r="W95" s="53">
        <v>5</v>
      </c>
      <c r="X95" s="53">
        <v>5</v>
      </c>
      <c r="Y95" s="53">
        <v>5</v>
      </c>
      <c r="Z95" s="53">
        <v>5</v>
      </c>
      <c r="AA95" s="53">
        <v>4</v>
      </c>
      <c r="AB95" s="53">
        <v>5</v>
      </c>
      <c r="AC95" s="53">
        <v>4</v>
      </c>
      <c r="AD95" s="53">
        <v>5</v>
      </c>
      <c r="AE95" s="53">
        <v>4</v>
      </c>
      <c r="AF95" s="53">
        <v>4.3</v>
      </c>
    </row>
    <row r="96" spans="1:32" x14ac:dyDescent="0.25">
      <c r="A96" s="52" t="s">
        <v>55</v>
      </c>
      <c r="B96" s="53">
        <v>4</v>
      </c>
      <c r="C96" s="53">
        <v>3</v>
      </c>
      <c r="D96" s="53">
        <v>0</v>
      </c>
      <c r="E96" s="53">
        <v>4</v>
      </c>
      <c r="F96" s="53">
        <v>4</v>
      </c>
      <c r="G96" s="53">
        <v>5</v>
      </c>
      <c r="H96" s="53">
        <v>5</v>
      </c>
      <c r="I96" s="53">
        <v>5</v>
      </c>
      <c r="J96" s="53">
        <v>5</v>
      </c>
      <c r="K96" s="53">
        <v>4</v>
      </c>
      <c r="L96" s="53">
        <v>5</v>
      </c>
      <c r="M96" s="53">
        <v>5</v>
      </c>
      <c r="N96" s="53">
        <v>4</v>
      </c>
      <c r="O96" s="53">
        <v>4</v>
      </c>
      <c r="P96" s="53">
        <v>4</v>
      </c>
      <c r="Q96" s="53">
        <v>5</v>
      </c>
      <c r="R96" s="53">
        <v>5</v>
      </c>
      <c r="S96" s="53">
        <v>4</v>
      </c>
      <c r="T96" s="53">
        <v>4</v>
      </c>
      <c r="U96" s="53">
        <v>5</v>
      </c>
      <c r="V96" s="53">
        <v>5</v>
      </c>
      <c r="W96" s="53">
        <v>5</v>
      </c>
      <c r="X96" s="53">
        <v>5</v>
      </c>
      <c r="Y96" s="53">
        <v>5</v>
      </c>
      <c r="Z96" s="53">
        <v>5</v>
      </c>
      <c r="AA96" s="53">
        <v>4</v>
      </c>
      <c r="AB96" s="53">
        <v>4</v>
      </c>
      <c r="AC96" s="53">
        <v>5</v>
      </c>
      <c r="AD96" s="53">
        <v>5</v>
      </c>
      <c r="AE96" s="53">
        <v>4</v>
      </c>
      <c r="AF96" s="53">
        <v>4.3666666666666663</v>
      </c>
    </row>
    <row r="97" spans="1:32" x14ac:dyDescent="0.25">
      <c r="A97" s="52" t="s">
        <v>180</v>
      </c>
      <c r="B97" s="53">
        <v>4</v>
      </c>
      <c r="C97" s="53">
        <v>4</v>
      </c>
      <c r="D97" s="53">
        <v>4</v>
      </c>
      <c r="E97" s="53">
        <v>5</v>
      </c>
      <c r="F97" s="53">
        <v>4</v>
      </c>
      <c r="G97" s="53">
        <v>5</v>
      </c>
      <c r="H97" s="53">
        <v>4</v>
      </c>
      <c r="I97" s="53">
        <v>4</v>
      </c>
      <c r="J97" s="53">
        <v>5</v>
      </c>
      <c r="K97" s="53">
        <v>4</v>
      </c>
      <c r="L97" s="53">
        <v>4</v>
      </c>
      <c r="M97" s="53">
        <v>4</v>
      </c>
      <c r="N97" s="53">
        <v>4</v>
      </c>
      <c r="O97" s="53">
        <v>4</v>
      </c>
      <c r="P97" s="53">
        <v>4</v>
      </c>
      <c r="Q97" s="53">
        <v>5</v>
      </c>
      <c r="R97" s="53">
        <v>5</v>
      </c>
      <c r="S97" s="53">
        <v>5</v>
      </c>
      <c r="T97" s="53">
        <v>3</v>
      </c>
      <c r="U97" s="53">
        <v>5</v>
      </c>
      <c r="V97" s="53">
        <v>5</v>
      </c>
      <c r="W97" s="53">
        <v>5</v>
      </c>
      <c r="X97" s="53">
        <v>4</v>
      </c>
      <c r="Y97" s="53">
        <v>5</v>
      </c>
      <c r="Z97" s="53">
        <v>5</v>
      </c>
      <c r="AA97" s="53">
        <v>4</v>
      </c>
      <c r="AB97" s="53">
        <v>4</v>
      </c>
      <c r="AC97" s="53">
        <v>4</v>
      </c>
      <c r="AD97" s="53">
        <v>5</v>
      </c>
      <c r="AE97" s="53">
        <v>4</v>
      </c>
      <c r="AF97" s="53">
        <v>4.3666666666666663</v>
      </c>
    </row>
    <row r="98" spans="1:32" x14ac:dyDescent="0.25">
      <c r="A98" s="52" t="s">
        <v>137</v>
      </c>
      <c r="B98" s="53">
        <v>4</v>
      </c>
      <c r="C98" s="53">
        <v>4</v>
      </c>
      <c r="D98" s="53">
        <v>4</v>
      </c>
      <c r="E98" s="53">
        <v>4</v>
      </c>
      <c r="F98" s="53">
        <v>4</v>
      </c>
      <c r="G98" s="53">
        <v>4</v>
      </c>
      <c r="H98" s="53">
        <v>4</v>
      </c>
      <c r="I98" s="53">
        <v>4</v>
      </c>
      <c r="J98" s="53">
        <v>4</v>
      </c>
      <c r="K98" s="53">
        <v>4</v>
      </c>
      <c r="L98" s="53">
        <v>4</v>
      </c>
      <c r="M98" s="53">
        <v>4</v>
      </c>
      <c r="N98" s="53">
        <v>4</v>
      </c>
      <c r="O98" s="53">
        <v>4</v>
      </c>
      <c r="P98" s="53">
        <v>4</v>
      </c>
      <c r="Q98" s="53">
        <v>4</v>
      </c>
      <c r="R98" s="53">
        <v>4</v>
      </c>
      <c r="S98" s="53">
        <v>4</v>
      </c>
      <c r="T98" s="53">
        <v>4</v>
      </c>
      <c r="U98" s="53">
        <v>4</v>
      </c>
      <c r="V98" s="53">
        <v>4</v>
      </c>
      <c r="W98" s="53">
        <v>4</v>
      </c>
      <c r="X98" s="53">
        <v>4</v>
      </c>
      <c r="Y98" s="53">
        <v>4</v>
      </c>
      <c r="Z98" s="53">
        <v>4</v>
      </c>
      <c r="AA98" s="53">
        <v>4</v>
      </c>
      <c r="AB98" s="53">
        <v>4</v>
      </c>
      <c r="AC98" s="53">
        <v>4</v>
      </c>
      <c r="AD98" s="53">
        <v>4</v>
      </c>
      <c r="AE98" s="53">
        <v>4</v>
      </c>
      <c r="AF98" s="53">
        <v>4</v>
      </c>
    </row>
    <row r="99" spans="1:32" x14ac:dyDescent="0.25">
      <c r="A99" s="52" t="s">
        <v>118</v>
      </c>
      <c r="B99" s="53">
        <v>5</v>
      </c>
      <c r="C99" s="53">
        <v>5</v>
      </c>
      <c r="D99" s="53">
        <v>5</v>
      </c>
      <c r="E99" s="53">
        <v>5</v>
      </c>
      <c r="F99" s="53">
        <v>5</v>
      </c>
      <c r="G99" s="53">
        <v>5</v>
      </c>
      <c r="H99" s="53">
        <v>5</v>
      </c>
      <c r="I99" s="53">
        <v>5</v>
      </c>
      <c r="J99" s="53">
        <v>5</v>
      </c>
      <c r="K99" s="53">
        <v>5</v>
      </c>
      <c r="L99" s="53">
        <v>5</v>
      </c>
      <c r="M99" s="53">
        <v>5</v>
      </c>
      <c r="N99" s="53">
        <v>5</v>
      </c>
      <c r="O99" s="53">
        <v>5</v>
      </c>
      <c r="P99" s="53">
        <v>5</v>
      </c>
      <c r="Q99" s="53">
        <v>5</v>
      </c>
      <c r="R99" s="53">
        <v>5</v>
      </c>
      <c r="S99" s="53">
        <v>5</v>
      </c>
      <c r="T99" s="53">
        <v>5</v>
      </c>
      <c r="U99" s="53">
        <v>5</v>
      </c>
      <c r="V99" s="53">
        <v>5</v>
      </c>
      <c r="W99" s="53">
        <v>5</v>
      </c>
      <c r="X99" s="53">
        <v>5</v>
      </c>
      <c r="Y99" s="53">
        <v>5</v>
      </c>
      <c r="Z99" s="53">
        <v>5</v>
      </c>
      <c r="AA99" s="53">
        <v>5</v>
      </c>
      <c r="AB99" s="53">
        <v>5</v>
      </c>
      <c r="AC99" s="53">
        <v>5</v>
      </c>
      <c r="AD99" s="53">
        <v>5</v>
      </c>
      <c r="AE99" s="53">
        <v>5</v>
      </c>
      <c r="AF99" s="53">
        <v>5</v>
      </c>
    </row>
    <row r="100" spans="1:32" x14ac:dyDescent="0.25">
      <c r="A100" s="52" t="s">
        <v>236</v>
      </c>
      <c r="B100" s="53">
        <v>4</v>
      </c>
      <c r="C100" s="53">
        <v>4</v>
      </c>
      <c r="D100" s="53">
        <v>4</v>
      </c>
      <c r="E100" s="53">
        <v>4</v>
      </c>
      <c r="F100" s="53">
        <v>4</v>
      </c>
      <c r="G100" s="53">
        <v>4</v>
      </c>
      <c r="H100" s="53">
        <v>4</v>
      </c>
      <c r="I100" s="53">
        <v>4</v>
      </c>
      <c r="J100" s="53">
        <v>4</v>
      </c>
      <c r="K100" s="53">
        <v>4</v>
      </c>
      <c r="L100" s="53">
        <v>4</v>
      </c>
      <c r="M100" s="53">
        <v>4</v>
      </c>
      <c r="N100" s="53">
        <v>4</v>
      </c>
      <c r="O100" s="53">
        <v>4</v>
      </c>
      <c r="P100" s="53">
        <v>4</v>
      </c>
      <c r="Q100" s="53">
        <v>4</v>
      </c>
      <c r="R100" s="53">
        <v>4</v>
      </c>
      <c r="S100" s="53">
        <v>4</v>
      </c>
      <c r="T100" s="53">
        <v>4</v>
      </c>
      <c r="U100" s="53">
        <v>4</v>
      </c>
      <c r="V100" s="53">
        <v>4</v>
      </c>
      <c r="W100" s="53">
        <v>4</v>
      </c>
      <c r="X100" s="53">
        <v>4</v>
      </c>
      <c r="Y100" s="53">
        <v>4</v>
      </c>
      <c r="Z100" s="53">
        <v>4</v>
      </c>
      <c r="AA100" s="53">
        <v>4</v>
      </c>
      <c r="AB100" s="53">
        <v>4</v>
      </c>
      <c r="AC100" s="53">
        <v>4</v>
      </c>
      <c r="AD100" s="53">
        <v>4</v>
      </c>
      <c r="AE100" s="53">
        <v>4</v>
      </c>
      <c r="AF100" s="53">
        <v>4</v>
      </c>
    </row>
    <row r="101" spans="1:32" x14ac:dyDescent="0.25">
      <c r="A101" s="52" t="s">
        <v>129</v>
      </c>
      <c r="B101" s="53">
        <v>4</v>
      </c>
      <c r="C101" s="53">
        <v>4</v>
      </c>
      <c r="D101" s="53">
        <v>4</v>
      </c>
      <c r="E101" s="53">
        <v>4</v>
      </c>
      <c r="F101" s="53">
        <v>4</v>
      </c>
      <c r="G101" s="53">
        <v>4</v>
      </c>
      <c r="H101" s="53">
        <v>4</v>
      </c>
      <c r="I101" s="53">
        <v>4</v>
      </c>
      <c r="J101" s="53">
        <v>4</v>
      </c>
      <c r="K101" s="53">
        <v>4</v>
      </c>
      <c r="L101" s="53">
        <v>4</v>
      </c>
      <c r="M101" s="53">
        <v>4</v>
      </c>
      <c r="N101" s="53">
        <v>4</v>
      </c>
      <c r="O101" s="53">
        <v>4</v>
      </c>
      <c r="P101" s="53">
        <v>4</v>
      </c>
      <c r="Q101" s="53">
        <v>4</v>
      </c>
      <c r="R101" s="53">
        <v>4</v>
      </c>
      <c r="S101" s="53">
        <v>4</v>
      </c>
      <c r="T101" s="53">
        <v>4</v>
      </c>
      <c r="U101" s="53">
        <v>4</v>
      </c>
      <c r="V101" s="53">
        <v>4</v>
      </c>
      <c r="W101" s="53">
        <v>4</v>
      </c>
      <c r="X101" s="53">
        <v>4</v>
      </c>
      <c r="Y101" s="53">
        <v>4</v>
      </c>
      <c r="Z101" s="53">
        <v>4</v>
      </c>
      <c r="AA101" s="53">
        <v>4</v>
      </c>
      <c r="AB101" s="53">
        <v>4</v>
      </c>
      <c r="AC101" s="53">
        <v>4</v>
      </c>
      <c r="AD101" s="53">
        <v>4</v>
      </c>
      <c r="AE101" s="53">
        <v>4</v>
      </c>
      <c r="AF101" s="53">
        <v>4</v>
      </c>
    </row>
    <row r="102" spans="1:32" x14ac:dyDescent="0.25">
      <c r="A102" s="52" t="s">
        <v>365</v>
      </c>
      <c r="B102" s="53">
        <v>4</v>
      </c>
      <c r="C102" s="53">
        <v>4</v>
      </c>
      <c r="D102" s="53">
        <v>4</v>
      </c>
      <c r="E102" s="53">
        <v>4</v>
      </c>
      <c r="F102" s="53">
        <v>4</v>
      </c>
      <c r="G102" s="53">
        <v>0</v>
      </c>
      <c r="H102" s="53">
        <v>0</v>
      </c>
      <c r="I102" s="53">
        <v>0</v>
      </c>
      <c r="J102" s="53">
        <v>0</v>
      </c>
      <c r="K102" s="53">
        <v>0</v>
      </c>
      <c r="L102" s="53">
        <v>4</v>
      </c>
      <c r="M102" s="53">
        <v>4</v>
      </c>
      <c r="N102" s="53">
        <v>4</v>
      </c>
      <c r="O102" s="53">
        <v>4</v>
      </c>
      <c r="P102" s="53">
        <v>4</v>
      </c>
      <c r="Q102" s="53">
        <v>0</v>
      </c>
      <c r="R102" s="53">
        <v>4</v>
      </c>
      <c r="S102" s="53">
        <v>4</v>
      </c>
      <c r="T102" s="53">
        <v>4</v>
      </c>
      <c r="U102" s="53">
        <v>0</v>
      </c>
      <c r="V102" s="53">
        <v>4</v>
      </c>
      <c r="W102" s="53">
        <v>4</v>
      </c>
      <c r="X102" s="53">
        <v>4</v>
      </c>
      <c r="Y102" s="53">
        <v>4</v>
      </c>
      <c r="Z102" s="53">
        <v>4</v>
      </c>
      <c r="AA102" s="53">
        <v>4</v>
      </c>
      <c r="AB102" s="53">
        <v>4</v>
      </c>
      <c r="AC102" s="53">
        <v>4</v>
      </c>
      <c r="AD102" s="53">
        <v>4</v>
      </c>
      <c r="AE102" s="53">
        <v>4</v>
      </c>
      <c r="AF102" s="53">
        <v>3.0666666666666669</v>
      </c>
    </row>
    <row r="103" spans="1:32" x14ac:dyDescent="0.25">
      <c r="A103" s="52" t="s">
        <v>133</v>
      </c>
      <c r="B103" s="53">
        <v>4</v>
      </c>
      <c r="C103" s="53">
        <v>5</v>
      </c>
      <c r="D103" s="53">
        <v>5</v>
      </c>
      <c r="E103" s="53">
        <v>5</v>
      </c>
      <c r="F103" s="53">
        <v>5</v>
      </c>
      <c r="G103" s="53">
        <v>5</v>
      </c>
      <c r="H103" s="53">
        <v>5</v>
      </c>
      <c r="I103" s="53">
        <v>5</v>
      </c>
      <c r="J103" s="53">
        <v>5</v>
      </c>
      <c r="K103" s="53">
        <v>5</v>
      </c>
      <c r="L103" s="53">
        <v>5</v>
      </c>
      <c r="M103" s="53">
        <v>5</v>
      </c>
      <c r="N103" s="53">
        <v>5</v>
      </c>
      <c r="O103" s="53">
        <v>5</v>
      </c>
      <c r="P103" s="53">
        <v>5</v>
      </c>
      <c r="Q103" s="53">
        <v>5</v>
      </c>
      <c r="R103" s="53">
        <v>0</v>
      </c>
      <c r="S103" s="53">
        <v>5</v>
      </c>
      <c r="T103" s="53">
        <v>5</v>
      </c>
      <c r="U103" s="53">
        <v>5</v>
      </c>
      <c r="V103" s="53">
        <v>0</v>
      </c>
      <c r="W103" s="53">
        <v>0</v>
      </c>
      <c r="X103" s="53">
        <v>0</v>
      </c>
      <c r="Y103" s="53">
        <v>0</v>
      </c>
      <c r="Z103" s="53">
        <v>0</v>
      </c>
      <c r="AA103" s="53">
        <v>4</v>
      </c>
      <c r="AB103" s="53">
        <v>5</v>
      </c>
      <c r="AC103" s="53">
        <v>5</v>
      </c>
      <c r="AD103" s="53">
        <v>5</v>
      </c>
      <c r="AE103" s="53">
        <v>5</v>
      </c>
      <c r="AF103" s="53">
        <v>3.9333333333333331</v>
      </c>
    </row>
    <row r="104" spans="1:32" x14ac:dyDescent="0.25">
      <c r="A104" s="52" t="s">
        <v>202</v>
      </c>
      <c r="B104" s="53">
        <v>4</v>
      </c>
      <c r="C104" s="53">
        <v>4</v>
      </c>
      <c r="D104" s="53">
        <v>4</v>
      </c>
      <c r="E104" s="53">
        <v>4</v>
      </c>
      <c r="F104" s="53">
        <v>4</v>
      </c>
      <c r="G104" s="53">
        <v>4</v>
      </c>
      <c r="H104" s="53">
        <v>4</v>
      </c>
      <c r="I104" s="53">
        <v>4</v>
      </c>
      <c r="J104" s="53">
        <v>4</v>
      </c>
      <c r="K104" s="53">
        <v>4</v>
      </c>
      <c r="L104" s="53">
        <v>4</v>
      </c>
      <c r="M104" s="53">
        <v>4</v>
      </c>
      <c r="N104" s="53">
        <v>4</v>
      </c>
      <c r="O104" s="53">
        <v>4</v>
      </c>
      <c r="P104" s="53">
        <v>4</v>
      </c>
      <c r="Q104" s="53">
        <v>4</v>
      </c>
      <c r="R104" s="53">
        <v>4</v>
      </c>
      <c r="S104" s="53">
        <v>4</v>
      </c>
      <c r="T104" s="53">
        <v>4</v>
      </c>
      <c r="U104" s="53">
        <v>4</v>
      </c>
      <c r="V104" s="53">
        <v>4</v>
      </c>
      <c r="W104" s="53">
        <v>4</v>
      </c>
      <c r="X104" s="53">
        <v>4</v>
      </c>
      <c r="Y104" s="53">
        <v>4</v>
      </c>
      <c r="Z104" s="53">
        <v>4</v>
      </c>
      <c r="AA104" s="53">
        <v>4</v>
      </c>
      <c r="AB104" s="53">
        <v>4</v>
      </c>
      <c r="AC104" s="53">
        <v>4</v>
      </c>
      <c r="AD104" s="53">
        <v>4</v>
      </c>
      <c r="AE104" s="53">
        <v>4</v>
      </c>
      <c r="AF104" s="53">
        <v>4</v>
      </c>
    </row>
    <row r="105" spans="1:32" x14ac:dyDescent="0.25">
      <c r="A105" s="52" t="s">
        <v>235</v>
      </c>
      <c r="B105" s="53">
        <v>5</v>
      </c>
      <c r="C105" s="53">
        <v>5</v>
      </c>
      <c r="D105" s="53">
        <v>5</v>
      </c>
      <c r="E105" s="53">
        <v>5</v>
      </c>
      <c r="F105" s="53">
        <v>5</v>
      </c>
      <c r="G105" s="53">
        <v>5</v>
      </c>
      <c r="H105" s="53">
        <v>5</v>
      </c>
      <c r="I105" s="53">
        <v>5</v>
      </c>
      <c r="J105" s="53">
        <v>5</v>
      </c>
      <c r="K105" s="53">
        <v>5</v>
      </c>
      <c r="L105" s="53">
        <v>5</v>
      </c>
      <c r="M105" s="53">
        <v>5</v>
      </c>
      <c r="N105" s="53">
        <v>5</v>
      </c>
      <c r="O105" s="53">
        <v>4</v>
      </c>
      <c r="P105" s="53">
        <v>5</v>
      </c>
      <c r="Q105" s="53">
        <v>5</v>
      </c>
      <c r="R105" s="53">
        <v>5</v>
      </c>
      <c r="S105" s="53">
        <v>5</v>
      </c>
      <c r="T105" s="53">
        <v>5</v>
      </c>
      <c r="U105" s="53">
        <v>4</v>
      </c>
      <c r="V105" s="53">
        <v>5</v>
      </c>
      <c r="W105" s="53">
        <v>5</v>
      </c>
      <c r="X105" s="53">
        <v>5</v>
      </c>
      <c r="Y105" s="53">
        <v>5</v>
      </c>
      <c r="Z105" s="53">
        <v>5</v>
      </c>
      <c r="AA105" s="53">
        <v>5</v>
      </c>
      <c r="AB105" s="53">
        <v>5</v>
      </c>
      <c r="AC105" s="53">
        <v>0</v>
      </c>
      <c r="AD105" s="53">
        <v>5</v>
      </c>
      <c r="AE105" s="53">
        <v>5</v>
      </c>
      <c r="AF105" s="53">
        <v>4.7666666666666666</v>
      </c>
    </row>
    <row r="106" spans="1:32" x14ac:dyDescent="0.25">
      <c r="A106" s="52" t="s">
        <v>310</v>
      </c>
      <c r="B106" s="53">
        <v>4</v>
      </c>
      <c r="C106" s="53">
        <v>4</v>
      </c>
      <c r="D106" s="53">
        <v>4</v>
      </c>
      <c r="E106" s="53">
        <v>5</v>
      </c>
      <c r="F106" s="53">
        <v>4</v>
      </c>
      <c r="G106" s="53">
        <v>4</v>
      </c>
      <c r="H106" s="53">
        <v>4</v>
      </c>
      <c r="I106" s="53">
        <v>5</v>
      </c>
      <c r="J106" s="53">
        <v>5</v>
      </c>
      <c r="K106" s="53">
        <v>4</v>
      </c>
      <c r="L106" s="53">
        <v>4</v>
      </c>
      <c r="M106" s="53">
        <v>4</v>
      </c>
      <c r="N106" s="53">
        <v>4</v>
      </c>
      <c r="O106" s="53">
        <v>4</v>
      </c>
      <c r="P106" s="53">
        <v>4</v>
      </c>
      <c r="Q106" s="53">
        <v>5</v>
      </c>
      <c r="R106" s="53">
        <v>5</v>
      </c>
      <c r="S106" s="53">
        <v>5</v>
      </c>
      <c r="T106" s="53">
        <v>5</v>
      </c>
      <c r="U106" s="53">
        <v>5</v>
      </c>
      <c r="V106" s="53">
        <v>5</v>
      </c>
      <c r="W106" s="53">
        <v>5</v>
      </c>
      <c r="X106" s="53">
        <v>4</v>
      </c>
      <c r="Y106" s="53">
        <v>4</v>
      </c>
      <c r="Z106" s="53">
        <v>4</v>
      </c>
      <c r="AA106" s="53">
        <v>4</v>
      </c>
      <c r="AB106" s="53">
        <v>5</v>
      </c>
      <c r="AC106" s="53">
        <v>4</v>
      </c>
      <c r="AD106" s="53">
        <v>4</v>
      </c>
      <c r="AE106" s="53">
        <v>4</v>
      </c>
      <c r="AF106" s="53">
        <v>4.3666666666666663</v>
      </c>
    </row>
    <row r="107" spans="1:32" x14ac:dyDescent="0.25">
      <c r="A107" s="52" t="s">
        <v>363</v>
      </c>
      <c r="B107" s="53">
        <v>4</v>
      </c>
      <c r="C107" s="53">
        <v>4</v>
      </c>
      <c r="D107" s="53">
        <v>3</v>
      </c>
      <c r="E107" s="53">
        <v>4</v>
      </c>
      <c r="F107" s="53">
        <v>4</v>
      </c>
      <c r="G107" s="53">
        <v>4</v>
      </c>
      <c r="H107" s="53">
        <v>4</v>
      </c>
      <c r="I107" s="53">
        <v>4</v>
      </c>
      <c r="J107" s="53">
        <v>4</v>
      </c>
      <c r="K107" s="53">
        <v>4</v>
      </c>
      <c r="L107" s="53">
        <v>4</v>
      </c>
      <c r="M107" s="53">
        <v>4</v>
      </c>
      <c r="N107" s="53">
        <v>3</v>
      </c>
      <c r="O107" s="53">
        <v>4</v>
      </c>
      <c r="P107" s="53">
        <v>4</v>
      </c>
      <c r="Q107" s="53">
        <v>3</v>
      </c>
      <c r="R107" s="53">
        <v>3</v>
      </c>
      <c r="S107" s="53">
        <v>4</v>
      </c>
      <c r="T107" s="53">
        <v>4</v>
      </c>
      <c r="U107" s="53">
        <v>3</v>
      </c>
      <c r="V107" s="53">
        <v>4</v>
      </c>
      <c r="W107" s="53">
        <v>4</v>
      </c>
      <c r="X107" s="53">
        <v>5</v>
      </c>
      <c r="Y107" s="53">
        <v>5</v>
      </c>
      <c r="Z107" s="53">
        <v>4</v>
      </c>
      <c r="AA107" s="53">
        <v>5</v>
      </c>
      <c r="AB107" s="53">
        <v>5</v>
      </c>
      <c r="AC107" s="53">
        <v>5</v>
      </c>
      <c r="AD107" s="53">
        <v>5</v>
      </c>
      <c r="AE107" s="53">
        <v>4</v>
      </c>
      <c r="AF107" s="53">
        <v>4.0333333333333332</v>
      </c>
    </row>
    <row r="108" spans="1:32" x14ac:dyDescent="0.25">
      <c r="A108" s="52" t="s">
        <v>233</v>
      </c>
      <c r="B108" s="53">
        <v>4</v>
      </c>
      <c r="C108" s="53">
        <v>4</v>
      </c>
      <c r="D108" s="53">
        <v>4</v>
      </c>
      <c r="E108" s="53">
        <v>4</v>
      </c>
      <c r="F108" s="53">
        <v>4</v>
      </c>
      <c r="G108" s="53">
        <v>4</v>
      </c>
      <c r="H108" s="53">
        <v>4</v>
      </c>
      <c r="I108" s="53">
        <v>4</v>
      </c>
      <c r="J108" s="53">
        <v>4</v>
      </c>
      <c r="K108" s="53">
        <v>4</v>
      </c>
      <c r="L108" s="53">
        <v>4</v>
      </c>
      <c r="M108" s="53">
        <v>4</v>
      </c>
      <c r="N108" s="53">
        <v>4</v>
      </c>
      <c r="O108" s="53">
        <v>4</v>
      </c>
      <c r="P108" s="53">
        <v>4</v>
      </c>
      <c r="Q108" s="53">
        <v>4</v>
      </c>
      <c r="R108" s="53">
        <v>4</v>
      </c>
      <c r="S108" s="53">
        <v>4</v>
      </c>
      <c r="T108" s="53">
        <v>4</v>
      </c>
      <c r="U108" s="53">
        <v>4</v>
      </c>
      <c r="V108" s="53">
        <v>4</v>
      </c>
      <c r="W108" s="53">
        <v>4</v>
      </c>
      <c r="X108" s="53">
        <v>4</v>
      </c>
      <c r="Y108" s="53">
        <v>4</v>
      </c>
      <c r="Z108" s="53">
        <v>4</v>
      </c>
      <c r="AA108" s="53">
        <v>4</v>
      </c>
      <c r="AB108" s="53">
        <v>4</v>
      </c>
      <c r="AC108" s="53">
        <v>4</v>
      </c>
      <c r="AD108" s="53">
        <v>4</v>
      </c>
      <c r="AE108" s="53">
        <v>4</v>
      </c>
      <c r="AF108" s="53">
        <v>4</v>
      </c>
    </row>
    <row r="109" spans="1:32" x14ac:dyDescent="0.25">
      <c r="A109" s="52" t="s">
        <v>364</v>
      </c>
      <c r="B109" s="53">
        <v>4</v>
      </c>
      <c r="C109" s="53">
        <v>4</v>
      </c>
      <c r="D109" s="53">
        <v>4</v>
      </c>
      <c r="E109" s="53">
        <v>4.5</v>
      </c>
      <c r="F109" s="53">
        <v>4.5</v>
      </c>
      <c r="G109" s="53">
        <v>4.5</v>
      </c>
      <c r="H109" s="53">
        <v>5</v>
      </c>
      <c r="I109" s="53">
        <v>5</v>
      </c>
      <c r="J109" s="53">
        <v>4.5</v>
      </c>
      <c r="K109" s="53">
        <v>4.5</v>
      </c>
      <c r="L109" s="53">
        <v>4</v>
      </c>
      <c r="M109" s="53">
        <v>4</v>
      </c>
      <c r="N109" s="53">
        <v>4</v>
      </c>
      <c r="O109" s="53">
        <v>4.5</v>
      </c>
      <c r="P109" s="53">
        <v>4</v>
      </c>
      <c r="Q109" s="53">
        <v>4.5</v>
      </c>
      <c r="R109" s="53">
        <v>4.5</v>
      </c>
      <c r="S109" s="53">
        <v>4</v>
      </c>
      <c r="T109" s="53">
        <v>4.5</v>
      </c>
      <c r="U109" s="53">
        <v>3</v>
      </c>
      <c r="V109" s="53">
        <v>4</v>
      </c>
      <c r="W109" s="53">
        <v>4</v>
      </c>
      <c r="X109" s="53">
        <v>4</v>
      </c>
      <c r="Y109" s="53">
        <v>4.5</v>
      </c>
      <c r="Z109" s="53">
        <v>4.5</v>
      </c>
      <c r="AA109" s="53">
        <v>5</v>
      </c>
      <c r="AB109" s="53">
        <v>5</v>
      </c>
      <c r="AC109" s="53">
        <v>5</v>
      </c>
      <c r="AD109" s="53">
        <v>5</v>
      </c>
      <c r="AE109" s="53">
        <v>4</v>
      </c>
      <c r="AF109" s="53">
        <v>4.3499999999999996</v>
      </c>
    </row>
    <row r="110" spans="1:32" x14ac:dyDescent="0.25">
      <c r="A110" s="52" t="s">
        <v>347</v>
      </c>
      <c r="B110" s="53">
        <v>4</v>
      </c>
      <c r="C110" s="53">
        <v>4</v>
      </c>
      <c r="D110" s="53">
        <v>4</v>
      </c>
      <c r="E110" s="53">
        <v>4</v>
      </c>
      <c r="F110" s="53">
        <v>4</v>
      </c>
      <c r="G110" s="53">
        <v>4</v>
      </c>
      <c r="H110" s="53">
        <v>4</v>
      </c>
      <c r="I110" s="53">
        <v>4</v>
      </c>
      <c r="J110" s="53">
        <v>4</v>
      </c>
      <c r="K110" s="53">
        <v>4</v>
      </c>
      <c r="L110" s="53">
        <v>3</v>
      </c>
      <c r="M110" s="53">
        <v>3</v>
      </c>
      <c r="N110" s="53">
        <v>4</v>
      </c>
      <c r="O110" s="53">
        <v>4</v>
      </c>
      <c r="P110" s="53">
        <v>4</v>
      </c>
      <c r="Q110" s="53">
        <v>4</v>
      </c>
      <c r="R110" s="53">
        <v>4</v>
      </c>
      <c r="S110" s="53">
        <v>4</v>
      </c>
      <c r="T110" s="53">
        <v>4</v>
      </c>
      <c r="U110" s="53">
        <v>4</v>
      </c>
      <c r="V110" s="53">
        <v>4</v>
      </c>
      <c r="W110" s="53">
        <v>4</v>
      </c>
      <c r="X110" s="53">
        <v>4</v>
      </c>
      <c r="Y110" s="53">
        <v>4</v>
      </c>
      <c r="Z110" s="53">
        <v>4</v>
      </c>
      <c r="AA110" s="53">
        <v>4</v>
      </c>
      <c r="AB110" s="53">
        <v>4</v>
      </c>
      <c r="AC110" s="53">
        <v>4</v>
      </c>
      <c r="AD110" s="53">
        <v>4</v>
      </c>
      <c r="AE110" s="53">
        <v>4</v>
      </c>
      <c r="AF110" s="53">
        <v>3.9333333333333331</v>
      </c>
    </row>
    <row r="111" spans="1:32" x14ac:dyDescent="0.25">
      <c r="A111" s="52" t="s">
        <v>349</v>
      </c>
      <c r="B111" s="53">
        <v>4</v>
      </c>
      <c r="C111" s="53">
        <v>4</v>
      </c>
      <c r="D111" s="53">
        <v>4</v>
      </c>
      <c r="E111" s="53">
        <v>5</v>
      </c>
      <c r="F111" s="53">
        <v>4</v>
      </c>
      <c r="G111" s="53">
        <v>4</v>
      </c>
      <c r="H111" s="53">
        <v>4</v>
      </c>
      <c r="I111" s="53">
        <v>5</v>
      </c>
      <c r="J111" s="53">
        <v>4</v>
      </c>
      <c r="K111" s="53">
        <v>4</v>
      </c>
      <c r="L111" s="53">
        <v>4</v>
      </c>
      <c r="M111" s="53">
        <v>4</v>
      </c>
      <c r="N111" s="53">
        <v>4</v>
      </c>
      <c r="O111" s="53">
        <v>4</v>
      </c>
      <c r="P111" s="53">
        <v>4</v>
      </c>
      <c r="Q111" s="53">
        <v>4</v>
      </c>
      <c r="R111" s="53">
        <v>4</v>
      </c>
      <c r="S111" s="53">
        <v>4</v>
      </c>
      <c r="T111" s="53">
        <v>4</v>
      </c>
      <c r="U111" s="53">
        <v>4</v>
      </c>
      <c r="V111" s="53">
        <v>4</v>
      </c>
      <c r="W111" s="53">
        <v>4</v>
      </c>
      <c r="X111" s="53">
        <v>4</v>
      </c>
      <c r="Y111" s="53">
        <v>4</v>
      </c>
      <c r="Z111" s="53">
        <v>5</v>
      </c>
      <c r="AA111" s="53">
        <v>4</v>
      </c>
      <c r="AB111" s="53">
        <v>4</v>
      </c>
      <c r="AC111" s="53">
        <v>4</v>
      </c>
      <c r="AD111" s="53">
        <v>4</v>
      </c>
      <c r="AE111" s="53">
        <v>4</v>
      </c>
      <c r="AF111" s="53">
        <v>4.0999999999999996</v>
      </c>
    </row>
    <row r="112" spans="1:32" x14ac:dyDescent="0.25">
      <c r="A112" s="52" t="s">
        <v>142</v>
      </c>
      <c r="B112" s="53">
        <v>4</v>
      </c>
      <c r="C112" s="53">
        <v>4</v>
      </c>
      <c r="D112" s="53">
        <v>3</v>
      </c>
      <c r="E112" s="53">
        <v>5</v>
      </c>
      <c r="F112" s="53">
        <v>5</v>
      </c>
      <c r="G112" s="53">
        <v>0</v>
      </c>
      <c r="H112" s="53">
        <v>0</v>
      </c>
      <c r="I112" s="53">
        <v>0</v>
      </c>
      <c r="J112" s="53">
        <v>0</v>
      </c>
      <c r="K112" s="53">
        <v>0</v>
      </c>
      <c r="L112" s="53">
        <v>3</v>
      </c>
      <c r="M112" s="53">
        <v>2</v>
      </c>
      <c r="N112" s="53">
        <v>4</v>
      </c>
      <c r="O112" s="53">
        <v>3</v>
      </c>
      <c r="P112" s="53">
        <v>3</v>
      </c>
      <c r="Q112" s="53">
        <v>0</v>
      </c>
      <c r="R112" s="53">
        <v>4</v>
      </c>
      <c r="S112" s="53">
        <v>4</v>
      </c>
      <c r="T112" s="53">
        <v>4</v>
      </c>
      <c r="U112" s="53">
        <v>4</v>
      </c>
      <c r="V112" s="53">
        <v>3</v>
      </c>
      <c r="W112" s="53">
        <v>3</v>
      </c>
      <c r="X112" s="53">
        <v>4</v>
      </c>
      <c r="Y112" s="53">
        <v>4</v>
      </c>
      <c r="Z112" s="53">
        <v>4</v>
      </c>
      <c r="AA112" s="53">
        <v>4</v>
      </c>
      <c r="AB112" s="53">
        <v>4</v>
      </c>
      <c r="AC112" s="53">
        <v>3</v>
      </c>
      <c r="AD112" s="53">
        <v>5</v>
      </c>
      <c r="AE112" s="53">
        <v>5</v>
      </c>
      <c r="AF112" s="53">
        <v>3.0333333333333332</v>
      </c>
    </row>
    <row r="113" spans="1:32" x14ac:dyDescent="0.25">
      <c r="A113" s="52" t="s">
        <v>351</v>
      </c>
      <c r="B113" s="53">
        <v>4</v>
      </c>
      <c r="C113" s="53">
        <v>5</v>
      </c>
      <c r="D113" s="53">
        <v>5</v>
      </c>
      <c r="E113" s="53">
        <v>5</v>
      </c>
      <c r="F113" s="53">
        <v>5</v>
      </c>
      <c r="G113" s="53">
        <v>5</v>
      </c>
      <c r="H113" s="53">
        <v>5</v>
      </c>
      <c r="I113" s="53">
        <v>5</v>
      </c>
      <c r="J113" s="53">
        <v>4</v>
      </c>
      <c r="K113" s="53">
        <v>5</v>
      </c>
      <c r="L113" s="53">
        <v>5</v>
      </c>
      <c r="M113" s="53">
        <v>5</v>
      </c>
      <c r="N113" s="53">
        <v>4</v>
      </c>
      <c r="O113" s="53">
        <v>5</v>
      </c>
      <c r="P113" s="53">
        <v>5</v>
      </c>
      <c r="Q113" s="53">
        <v>4</v>
      </c>
      <c r="R113" s="53">
        <v>5</v>
      </c>
      <c r="S113" s="53">
        <v>5</v>
      </c>
      <c r="T113" s="53">
        <v>5</v>
      </c>
      <c r="U113" s="53">
        <v>5</v>
      </c>
      <c r="V113" s="53">
        <v>5</v>
      </c>
      <c r="W113" s="53">
        <v>5</v>
      </c>
      <c r="X113" s="53">
        <v>5</v>
      </c>
      <c r="Y113" s="53">
        <v>4</v>
      </c>
      <c r="Z113" s="53">
        <v>5</v>
      </c>
      <c r="AA113" s="53">
        <v>4</v>
      </c>
      <c r="AB113" s="53">
        <v>5</v>
      </c>
      <c r="AC113" s="53">
        <v>5</v>
      </c>
      <c r="AD113" s="53">
        <v>5</v>
      </c>
      <c r="AE113" s="53">
        <v>4</v>
      </c>
      <c r="AF113" s="53">
        <v>4.7666666666666666</v>
      </c>
    </row>
    <row r="114" spans="1:32" x14ac:dyDescent="0.25">
      <c r="A114" s="52" t="s">
        <v>140</v>
      </c>
      <c r="B114" s="53">
        <v>4</v>
      </c>
      <c r="C114" s="53">
        <v>4</v>
      </c>
      <c r="D114" s="53">
        <v>4</v>
      </c>
      <c r="E114" s="53">
        <v>4</v>
      </c>
      <c r="F114" s="53">
        <v>4</v>
      </c>
      <c r="G114" s="53">
        <v>4</v>
      </c>
      <c r="H114" s="53">
        <v>4</v>
      </c>
      <c r="I114" s="53">
        <v>4</v>
      </c>
      <c r="J114" s="53">
        <v>4</v>
      </c>
      <c r="K114" s="53">
        <v>4</v>
      </c>
      <c r="L114" s="53">
        <v>4</v>
      </c>
      <c r="M114" s="53">
        <v>4</v>
      </c>
      <c r="N114" s="53">
        <v>4</v>
      </c>
      <c r="O114" s="53">
        <v>4</v>
      </c>
      <c r="P114" s="53">
        <v>4</v>
      </c>
      <c r="Q114" s="53">
        <v>4</v>
      </c>
      <c r="R114" s="53">
        <v>4</v>
      </c>
      <c r="S114" s="53">
        <v>4</v>
      </c>
      <c r="T114" s="53">
        <v>4</v>
      </c>
      <c r="U114" s="53">
        <v>4</v>
      </c>
      <c r="V114" s="53">
        <v>4</v>
      </c>
      <c r="W114" s="53">
        <v>4</v>
      </c>
      <c r="X114" s="53">
        <v>4</v>
      </c>
      <c r="Y114" s="53">
        <v>4</v>
      </c>
      <c r="Z114" s="53">
        <v>4</v>
      </c>
      <c r="AA114" s="53">
        <v>4</v>
      </c>
      <c r="AB114" s="53">
        <v>4</v>
      </c>
      <c r="AC114" s="53">
        <v>4</v>
      </c>
      <c r="AD114" s="53">
        <v>4</v>
      </c>
      <c r="AE114" s="53">
        <v>4</v>
      </c>
      <c r="AF114" s="53">
        <v>4</v>
      </c>
    </row>
    <row r="115" spans="1:32" x14ac:dyDescent="0.25">
      <c r="A115" s="52" t="s">
        <v>203</v>
      </c>
      <c r="B115" s="53">
        <v>4</v>
      </c>
      <c r="C115" s="53">
        <v>4</v>
      </c>
      <c r="D115" s="53">
        <v>4</v>
      </c>
      <c r="E115" s="53">
        <v>4</v>
      </c>
      <c r="F115" s="53">
        <v>4</v>
      </c>
      <c r="G115" s="53">
        <v>4</v>
      </c>
      <c r="H115" s="53">
        <v>4</v>
      </c>
      <c r="I115" s="53">
        <v>4</v>
      </c>
      <c r="J115" s="53">
        <v>4</v>
      </c>
      <c r="K115" s="53">
        <v>4</v>
      </c>
      <c r="L115" s="53">
        <v>4</v>
      </c>
      <c r="M115" s="53">
        <v>4</v>
      </c>
      <c r="N115" s="53">
        <v>4</v>
      </c>
      <c r="O115" s="53">
        <v>4</v>
      </c>
      <c r="P115" s="53">
        <v>4</v>
      </c>
      <c r="Q115" s="53">
        <v>4</v>
      </c>
      <c r="R115" s="53">
        <v>4</v>
      </c>
      <c r="S115" s="53">
        <v>4</v>
      </c>
      <c r="T115" s="53">
        <v>4</v>
      </c>
      <c r="U115" s="53">
        <v>4</v>
      </c>
      <c r="V115" s="53">
        <v>4</v>
      </c>
      <c r="W115" s="53">
        <v>4</v>
      </c>
      <c r="X115" s="53">
        <v>4</v>
      </c>
      <c r="Y115" s="53">
        <v>4</v>
      </c>
      <c r="Z115" s="53">
        <v>4</v>
      </c>
      <c r="AA115" s="53">
        <v>4</v>
      </c>
      <c r="AB115" s="53">
        <v>4</v>
      </c>
      <c r="AC115" s="53">
        <v>4</v>
      </c>
      <c r="AD115" s="53">
        <v>4</v>
      </c>
      <c r="AE115" s="53">
        <v>4</v>
      </c>
      <c r="AF115" s="53">
        <v>4</v>
      </c>
    </row>
    <row r="116" spans="1:32" x14ac:dyDescent="0.25">
      <c r="A116" s="52" t="s">
        <v>199</v>
      </c>
      <c r="B116" s="53">
        <v>4</v>
      </c>
      <c r="C116" s="53">
        <v>4</v>
      </c>
      <c r="D116" s="53">
        <v>4</v>
      </c>
      <c r="E116" s="53">
        <v>4</v>
      </c>
      <c r="F116" s="53">
        <v>4</v>
      </c>
      <c r="G116" s="53">
        <v>4</v>
      </c>
      <c r="H116" s="53">
        <v>4</v>
      </c>
      <c r="I116" s="53">
        <v>4</v>
      </c>
      <c r="J116" s="53">
        <v>4</v>
      </c>
      <c r="K116" s="53">
        <v>4</v>
      </c>
      <c r="L116" s="53">
        <v>4</v>
      </c>
      <c r="M116" s="53">
        <v>4</v>
      </c>
      <c r="N116" s="53">
        <v>4</v>
      </c>
      <c r="O116" s="53">
        <v>4</v>
      </c>
      <c r="P116" s="53">
        <v>4</v>
      </c>
      <c r="Q116" s="53">
        <v>4</v>
      </c>
      <c r="R116" s="53">
        <v>4</v>
      </c>
      <c r="S116" s="53">
        <v>4</v>
      </c>
      <c r="T116" s="53">
        <v>4</v>
      </c>
      <c r="U116" s="53">
        <v>4</v>
      </c>
      <c r="V116" s="53">
        <v>4</v>
      </c>
      <c r="W116" s="53">
        <v>4</v>
      </c>
      <c r="X116" s="53">
        <v>4</v>
      </c>
      <c r="Y116" s="53">
        <v>4</v>
      </c>
      <c r="Z116" s="53">
        <v>4</v>
      </c>
      <c r="AA116" s="53">
        <v>4</v>
      </c>
      <c r="AB116" s="53">
        <v>4</v>
      </c>
      <c r="AC116" s="53">
        <v>4</v>
      </c>
      <c r="AD116" s="53">
        <v>4</v>
      </c>
      <c r="AE116" s="53">
        <v>4</v>
      </c>
      <c r="AF116" s="53">
        <v>4</v>
      </c>
    </row>
    <row r="117" spans="1:32" x14ac:dyDescent="0.25">
      <c r="A117" s="52" t="s">
        <v>382</v>
      </c>
      <c r="B117" s="53">
        <v>3</v>
      </c>
      <c r="C117" s="53">
        <v>4</v>
      </c>
      <c r="D117" s="53">
        <v>4</v>
      </c>
      <c r="E117" s="53">
        <v>4</v>
      </c>
      <c r="F117" s="53">
        <v>3</v>
      </c>
      <c r="G117" s="53">
        <v>4</v>
      </c>
      <c r="H117" s="53">
        <v>4</v>
      </c>
      <c r="I117" s="53">
        <v>4</v>
      </c>
      <c r="J117" s="53">
        <v>4</v>
      </c>
      <c r="K117" s="53">
        <v>4</v>
      </c>
      <c r="L117" s="53">
        <v>4</v>
      </c>
      <c r="M117" s="53">
        <v>4</v>
      </c>
      <c r="N117" s="53">
        <v>3</v>
      </c>
      <c r="O117" s="53">
        <v>3</v>
      </c>
      <c r="P117" s="53">
        <v>4</v>
      </c>
      <c r="Q117" s="53">
        <v>4</v>
      </c>
      <c r="R117" s="53">
        <v>4</v>
      </c>
      <c r="S117" s="53">
        <v>4</v>
      </c>
      <c r="T117" s="53">
        <v>3</v>
      </c>
      <c r="U117" s="53">
        <v>0</v>
      </c>
      <c r="V117" s="53">
        <v>4</v>
      </c>
      <c r="W117" s="53">
        <v>4</v>
      </c>
      <c r="X117" s="53">
        <v>3</v>
      </c>
      <c r="Y117" s="53">
        <v>4</v>
      </c>
      <c r="Z117" s="53">
        <v>3</v>
      </c>
      <c r="AA117" s="53">
        <v>4</v>
      </c>
      <c r="AB117" s="53">
        <v>3</v>
      </c>
      <c r="AC117" s="53">
        <v>4</v>
      </c>
      <c r="AD117" s="53">
        <v>3</v>
      </c>
      <c r="AE117" s="53">
        <v>4</v>
      </c>
      <c r="AF117" s="53">
        <v>3.5666666666666669</v>
      </c>
    </row>
    <row r="118" spans="1:32" x14ac:dyDescent="0.25">
      <c r="A118" s="52" t="s">
        <v>381</v>
      </c>
      <c r="B118" s="53">
        <v>4</v>
      </c>
      <c r="C118" s="53">
        <v>3</v>
      </c>
      <c r="D118" s="53">
        <v>4</v>
      </c>
      <c r="E118" s="53">
        <v>4</v>
      </c>
      <c r="F118" s="53">
        <v>4</v>
      </c>
      <c r="G118" s="53">
        <v>4</v>
      </c>
      <c r="H118" s="53">
        <v>3</v>
      </c>
      <c r="I118" s="53">
        <v>4</v>
      </c>
      <c r="J118" s="53">
        <v>4</v>
      </c>
      <c r="K118" s="53">
        <v>3</v>
      </c>
      <c r="L118" s="53">
        <v>3</v>
      </c>
      <c r="M118" s="53">
        <v>2</v>
      </c>
      <c r="N118" s="53">
        <v>2</v>
      </c>
      <c r="O118" s="53">
        <v>3</v>
      </c>
      <c r="P118" s="53">
        <v>4</v>
      </c>
      <c r="Q118" s="53">
        <v>4</v>
      </c>
      <c r="R118" s="53">
        <v>4</v>
      </c>
      <c r="S118" s="53">
        <v>3</v>
      </c>
      <c r="T118" s="53">
        <v>4</v>
      </c>
      <c r="U118" s="53">
        <v>4</v>
      </c>
      <c r="V118" s="53">
        <v>4</v>
      </c>
      <c r="W118" s="53">
        <v>4</v>
      </c>
      <c r="X118" s="53">
        <v>2</v>
      </c>
      <c r="Y118" s="53">
        <v>3</v>
      </c>
      <c r="Z118" s="53">
        <v>4</v>
      </c>
      <c r="AA118" s="53">
        <v>4</v>
      </c>
      <c r="AB118" s="53">
        <v>3</v>
      </c>
      <c r="AC118" s="53">
        <v>3</v>
      </c>
      <c r="AD118" s="53">
        <v>4</v>
      </c>
      <c r="AE118" s="53">
        <v>3</v>
      </c>
      <c r="AF118" s="53">
        <v>3.4666666666666668</v>
      </c>
    </row>
    <row r="119" spans="1:32" x14ac:dyDescent="0.25">
      <c r="A119" s="52" t="s">
        <v>380</v>
      </c>
      <c r="B119" s="53">
        <v>5</v>
      </c>
      <c r="C119" s="53">
        <v>4</v>
      </c>
      <c r="D119" s="53">
        <v>5</v>
      </c>
      <c r="E119" s="53">
        <v>4</v>
      </c>
      <c r="F119" s="53">
        <v>5</v>
      </c>
      <c r="G119" s="53">
        <v>4</v>
      </c>
      <c r="H119" s="53">
        <v>3</v>
      </c>
      <c r="I119" s="53">
        <v>3</v>
      </c>
      <c r="J119" s="53">
        <v>4</v>
      </c>
      <c r="K119" s="53">
        <v>3</v>
      </c>
      <c r="L119" s="53">
        <v>4</v>
      </c>
      <c r="M119" s="53">
        <v>5</v>
      </c>
      <c r="N119" s="53">
        <v>2</v>
      </c>
      <c r="O119" s="53">
        <v>5</v>
      </c>
      <c r="P119" s="53">
        <v>0</v>
      </c>
      <c r="Q119" s="53">
        <v>4</v>
      </c>
      <c r="R119" s="53">
        <v>4</v>
      </c>
      <c r="S119" s="53">
        <v>3</v>
      </c>
      <c r="T119" s="53">
        <v>2</v>
      </c>
      <c r="U119" s="53">
        <v>4</v>
      </c>
      <c r="V119" s="53">
        <v>4</v>
      </c>
      <c r="W119" s="53">
        <v>4</v>
      </c>
      <c r="X119" s="53">
        <v>2</v>
      </c>
      <c r="Y119" s="53">
        <v>3</v>
      </c>
      <c r="Z119" s="53">
        <v>4</v>
      </c>
      <c r="AA119" s="53">
        <v>5</v>
      </c>
      <c r="AB119" s="53">
        <v>5</v>
      </c>
      <c r="AC119" s="53">
        <v>5</v>
      </c>
      <c r="AD119" s="53">
        <v>5</v>
      </c>
      <c r="AE119" s="53">
        <v>3</v>
      </c>
      <c r="AF119" s="53">
        <v>3.7666666666666666</v>
      </c>
    </row>
    <row r="120" spans="1:32" x14ac:dyDescent="0.25">
      <c r="A120" s="52" t="s">
        <v>274</v>
      </c>
      <c r="B120" s="53">
        <v>4</v>
      </c>
      <c r="C120" s="53">
        <v>3</v>
      </c>
      <c r="D120" s="53">
        <v>4</v>
      </c>
      <c r="E120" s="53">
        <v>4</v>
      </c>
      <c r="F120" s="53">
        <v>4</v>
      </c>
      <c r="G120" s="53">
        <v>4</v>
      </c>
      <c r="H120" s="53">
        <v>4</v>
      </c>
      <c r="I120" s="53">
        <v>4</v>
      </c>
      <c r="J120" s="53">
        <v>4</v>
      </c>
      <c r="K120" s="53">
        <v>4</v>
      </c>
      <c r="L120" s="53">
        <v>4</v>
      </c>
      <c r="M120" s="53">
        <v>4</v>
      </c>
      <c r="N120" s="53">
        <v>3</v>
      </c>
      <c r="O120" s="53">
        <v>4</v>
      </c>
      <c r="P120" s="53">
        <v>4</v>
      </c>
      <c r="Q120" s="53">
        <v>3</v>
      </c>
      <c r="R120" s="53">
        <v>3</v>
      </c>
      <c r="S120" s="53">
        <v>3</v>
      </c>
      <c r="T120" s="53">
        <v>3</v>
      </c>
      <c r="U120" s="53">
        <v>2</v>
      </c>
      <c r="V120" s="53">
        <v>4</v>
      </c>
      <c r="W120" s="53">
        <v>4</v>
      </c>
      <c r="X120" s="53">
        <v>4</v>
      </c>
      <c r="Y120" s="53">
        <v>3</v>
      </c>
      <c r="Z120" s="53">
        <v>4</v>
      </c>
      <c r="AA120" s="53">
        <v>4</v>
      </c>
      <c r="AB120" s="53">
        <v>4</v>
      </c>
      <c r="AC120" s="53">
        <v>4</v>
      </c>
      <c r="AD120" s="53">
        <v>4</v>
      </c>
      <c r="AE120" s="53">
        <v>4</v>
      </c>
      <c r="AF120" s="53">
        <v>3.7</v>
      </c>
    </row>
    <row r="121" spans="1:32" x14ac:dyDescent="0.25">
      <c r="A121" s="52" t="s">
        <v>136</v>
      </c>
      <c r="B121" s="53">
        <v>4</v>
      </c>
      <c r="C121" s="53">
        <v>4</v>
      </c>
      <c r="D121" s="53">
        <v>4</v>
      </c>
      <c r="E121" s="53">
        <v>4</v>
      </c>
      <c r="F121" s="53">
        <v>4</v>
      </c>
      <c r="G121" s="53">
        <v>4</v>
      </c>
      <c r="H121" s="53">
        <v>4</v>
      </c>
      <c r="I121" s="53">
        <v>4</v>
      </c>
      <c r="J121" s="53">
        <v>4</v>
      </c>
      <c r="K121" s="53">
        <v>4</v>
      </c>
      <c r="L121" s="53">
        <v>4</v>
      </c>
      <c r="M121" s="53">
        <v>4</v>
      </c>
      <c r="N121" s="53">
        <v>4</v>
      </c>
      <c r="O121" s="53">
        <v>4</v>
      </c>
      <c r="P121" s="53">
        <v>4</v>
      </c>
      <c r="Q121" s="53">
        <v>4</v>
      </c>
      <c r="R121" s="53">
        <v>4</v>
      </c>
      <c r="S121" s="53">
        <v>4</v>
      </c>
      <c r="T121" s="53">
        <v>4</v>
      </c>
      <c r="U121" s="53">
        <v>4</v>
      </c>
      <c r="V121" s="53">
        <v>4</v>
      </c>
      <c r="W121" s="53">
        <v>4</v>
      </c>
      <c r="X121" s="53">
        <v>4</v>
      </c>
      <c r="Y121" s="53">
        <v>4</v>
      </c>
      <c r="Z121" s="53">
        <v>4</v>
      </c>
      <c r="AA121" s="53">
        <v>4</v>
      </c>
      <c r="AB121" s="53">
        <v>4</v>
      </c>
      <c r="AC121" s="53">
        <v>4</v>
      </c>
      <c r="AD121" s="53">
        <v>4</v>
      </c>
      <c r="AE121" s="53">
        <v>4</v>
      </c>
      <c r="AF121" s="53">
        <v>4</v>
      </c>
    </row>
    <row r="122" spans="1:32" x14ac:dyDescent="0.25">
      <c r="A122" s="52" t="s">
        <v>112</v>
      </c>
      <c r="B122" s="53">
        <v>4</v>
      </c>
      <c r="C122" s="53">
        <v>4</v>
      </c>
      <c r="D122" s="53">
        <v>4</v>
      </c>
      <c r="E122" s="53">
        <v>3</v>
      </c>
      <c r="F122" s="53">
        <v>4</v>
      </c>
      <c r="G122" s="53">
        <v>3</v>
      </c>
      <c r="H122" s="53">
        <v>4</v>
      </c>
      <c r="I122" s="53">
        <v>4</v>
      </c>
      <c r="J122" s="53">
        <v>4</v>
      </c>
      <c r="K122" s="53">
        <v>4</v>
      </c>
      <c r="L122" s="53">
        <v>4</v>
      </c>
      <c r="M122" s="53">
        <v>4</v>
      </c>
      <c r="N122" s="53">
        <v>4</v>
      </c>
      <c r="O122" s="53">
        <v>4</v>
      </c>
      <c r="P122" s="53">
        <v>4</v>
      </c>
      <c r="Q122" s="53">
        <v>4</v>
      </c>
      <c r="R122" s="53">
        <v>3</v>
      </c>
      <c r="S122" s="53">
        <v>4</v>
      </c>
      <c r="T122" s="53">
        <v>4</v>
      </c>
      <c r="U122" s="53">
        <v>4</v>
      </c>
      <c r="V122" s="53">
        <v>3</v>
      </c>
      <c r="W122" s="53">
        <v>4</v>
      </c>
      <c r="X122" s="53">
        <v>4</v>
      </c>
      <c r="Y122" s="53">
        <v>4</v>
      </c>
      <c r="Z122" s="53">
        <v>4</v>
      </c>
      <c r="AA122" s="53">
        <v>4</v>
      </c>
      <c r="AB122" s="53">
        <v>4</v>
      </c>
      <c r="AC122" s="53">
        <v>4</v>
      </c>
      <c r="AD122" s="53">
        <v>4</v>
      </c>
      <c r="AE122" s="53">
        <v>4</v>
      </c>
      <c r="AF122" s="53">
        <v>3.8666666666666667</v>
      </c>
    </row>
    <row r="123" spans="1:32" x14ac:dyDescent="0.25">
      <c r="A123" s="52" t="s">
        <v>111</v>
      </c>
      <c r="B123" s="53">
        <v>5</v>
      </c>
      <c r="C123" s="53">
        <v>5</v>
      </c>
      <c r="D123" s="53">
        <v>5</v>
      </c>
      <c r="E123" s="53">
        <v>5</v>
      </c>
      <c r="F123" s="53">
        <v>5</v>
      </c>
      <c r="G123" s="53">
        <v>5</v>
      </c>
      <c r="H123" s="53">
        <v>5</v>
      </c>
      <c r="I123" s="53">
        <v>5</v>
      </c>
      <c r="J123" s="53">
        <v>5</v>
      </c>
      <c r="K123" s="53">
        <v>5</v>
      </c>
      <c r="L123" s="53">
        <v>5</v>
      </c>
      <c r="M123" s="53">
        <v>5</v>
      </c>
      <c r="N123" s="53">
        <v>5</v>
      </c>
      <c r="O123" s="53">
        <v>5</v>
      </c>
      <c r="P123" s="53">
        <v>0</v>
      </c>
      <c r="Q123" s="53">
        <v>0</v>
      </c>
      <c r="R123" s="53">
        <v>0</v>
      </c>
      <c r="S123" s="53">
        <v>5</v>
      </c>
      <c r="T123" s="53">
        <v>5</v>
      </c>
      <c r="U123" s="53">
        <v>5</v>
      </c>
      <c r="V123" s="53">
        <v>5</v>
      </c>
      <c r="W123" s="53">
        <v>5</v>
      </c>
      <c r="X123" s="53">
        <v>5</v>
      </c>
      <c r="Y123" s="53">
        <v>5</v>
      </c>
      <c r="Z123" s="53">
        <v>5</v>
      </c>
      <c r="AA123" s="53">
        <v>5</v>
      </c>
      <c r="AB123" s="53">
        <v>5</v>
      </c>
      <c r="AC123" s="53">
        <v>5</v>
      </c>
      <c r="AD123" s="53">
        <v>5</v>
      </c>
      <c r="AE123" s="53">
        <v>4</v>
      </c>
      <c r="AF123" s="53">
        <v>4.4666666666666668</v>
      </c>
    </row>
    <row r="124" spans="1:32" x14ac:dyDescent="0.25">
      <c r="A124" s="52" t="s">
        <v>186</v>
      </c>
      <c r="B124" s="53">
        <v>4</v>
      </c>
      <c r="C124" s="53">
        <v>3</v>
      </c>
      <c r="D124" s="53">
        <v>4</v>
      </c>
      <c r="E124" s="53">
        <v>4</v>
      </c>
      <c r="F124" s="53">
        <v>4</v>
      </c>
      <c r="G124" s="53">
        <v>4</v>
      </c>
      <c r="H124" s="53">
        <v>4</v>
      </c>
      <c r="I124" s="53">
        <v>4</v>
      </c>
      <c r="J124" s="53">
        <v>4</v>
      </c>
      <c r="K124" s="53">
        <v>3</v>
      </c>
      <c r="L124" s="53">
        <v>4</v>
      </c>
      <c r="M124" s="53">
        <v>4</v>
      </c>
      <c r="N124" s="53">
        <v>3</v>
      </c>
      <c r="O124" s="53">
        <v>3</v>
      </c>
      <c r="P124" s="53">
        <v>4</v>
      </c>
      <c r="Q124" s="53">
        <v>0</v>
      </c>
      <c r="R124" s="53">
        <v>3</v>
      </c>
      <c r="S124" s="53">
        <v>4</v>
      </c>
      <c r="T124" s="53">
        <v>3</v>
      </c>
      <c r="U124" s="53">
        <v>4</v>
      </c>
      <c r="V124" s="53">
        <v>4</v>
      </c>
      <c r="W124" s="53">
        <v>4</v>
      </c>
      <c r="X124" s="53">
        <v>3</v>
      </c>
      <c r="Y124" s="53">
        <v>4</v>
      </c>
      <c r="Z124" s="53">
        <v>3</v>
      </c>
      <c r="AA124" s="53">
        <v>3</v>
      </c>
      <c r="AB124" s="53">
        <v>4</v>
      </c>
      <c r="AC124" s="53">
        <v>0</v>
      </c>
      <c r="AD124" s="53">
        <v>3</v>
      </c>
      <c r="AE124" s="53">
        <v>3</v>
      </c>
      <c r="AF124" s="53">
        <v>3.3666666666666667</v>
      </c>
    </row>
    <row r="125" spans="1:32" x14ac:dyDescent="0.25">
      <c r="A125" s="52" t="s">
        <v>239</v>
      </c>
      <c r="B125" s="53">
        <v>4</v>
      </c>
      <c r="C125" s="53">
        <v>4</v>
      </c>
      <c r="D125" s="53">
        <v>4</v>
      </c>
      <c r="E125" s="53">
        <v>4</v>
      </c>
      <c r="F125" s="53">
        <v>4</v>
      </c>
      <c r="G125" s="53">
        <v>4</v>
      </c>
      <c r="H125" s="53">
        <v>4</v>
      </c>
      <c r="I125" s="53">
        <v>4</v>
      </c>
      <c r="J125" s="53">
        <v>4</v>
      </c>
      <c r="K125" s="53">
        <v>4</v>
      </c>
      <c r="L125" s="53">
        <v>4</v>
      </c>
      <c r="M125" s="53">
        <v>4</v>
      </c>
      <c r="N125" s="53">
        <v>4</v>
      </c>
      <c r="O125" s="53">
        <v>4</v>
      </c>
      <c r="P125" s="53">
        <v>4</v>
      </c>
      <c r="Q125" s="53">
        <v>4</v>
      </c>
      <c r="R125" s="53">
        <v>4</v>
      </c>
      <c r="S125" s="53">
        <v>4</v>
      </c>
      <c r="T125" s="53">
        <v>4</v>
      </c>
      <c r="U125" s="53">
        <v>4</v>
      </c>
      <c r="V125" s="53">
        <v>4</v>
      </c>
      <c r="W125" s="53">
        <v>4</v>
      </c>
      <c r="X125" s="53">
        <v>4</v>
      </c>
      <c r="Y125" s="53">
        <v>4</v>
      </c>
      <c r="Z125" s="53">
        <v>4</v>
      </c>
      <c r="AA125" s="53">
        <v>4</v>
      </c>
      <c r="AB125" s="53">
        <v>4</v>
      </c>
      <c r="AC125" s="53">
        <v>4</v>
      </c>
      <c r="AD125" s="53">
        <v>4</v>
      </c>
      <c r="AE125" s="53">
        <v>4</v>
      </c>
      <c r="AF125" s="53">
        <v>4</v>
      </c>
    </row>
    <row r="126" spans="1:32" x14ac:dyDescent="0.25">
      <c r="A126" s="52" t="s">
        <v>189</v>
      </c>
      <c r="B126" s="53">
        <v>4</v>
      </c>
      <c r="C126" s="53">
        <v>4</v>
      </c>
      <c r="D126" s="53">
        <v>4</v>
      </c>
      <c r="E126" s="53">
        <v>4</v>
      </c>
      <c r="F126" s="53">
        <v>4</v>
      </c>
      <c r="G126" s="53">
        <v>4</v>
      </c>
      <c r="H126" s="53">
        <v>4</v>
      </c>
      <c r="I126" s="53">
        <v>4</v>
      </c>
      <c r="J126" s="53">
        <v>4</v>
      </c>
      <c r="K126" s="53">
        <v>4</v>
      </c>
      <c r="L126" s="53">
        <v>4</v>
      </c>
      <c r="M126" s="53">
        <v>4</v>
      </c>
      <c r="N126" s="53">
        <v>4</v>
      </c>
      <c r="O126" s="53">
        <v>4</v>
      </c>
      <c r="P126" s="53">
        <v>4</v>
      </c>
      <c r="Q126" s="53">
        <v>4</v>
      </c>
      <c r="R126" s="53">
        <v>4</v>
      </c>
      <c r="S126" s="53">
        <v>4</v>
      </c>
      <c r="T126" s="53">
        <v>4</v>
      </c>
      <c r="U126" s="53">
        <v>4</v>
      </c>
      <c r="V126" s="53">
        <v>4</v>
      </c>
      <c r="W126" s="53">
        <v>4</v>
      </c>
      <c r="X126" s="53">
        <v>4</v>
      </c>
      <c r="Y126" s="53">
        <v>4</v>
      </c>
      <c r="Z126" s="53">
        <v>4</v>
      </c>
      <c r="AA126" s="53">
        <v>4</v>
      </c>
      <c r="AB126" s="53">
        <v>4</v>
      </c>
      <c r="AC126" s="53">
        <v>4</v>
      </c>
      <c r="AD126" s="53">
        <v>4</v>
      </c>
      <c r="AE126" s="53">
        <v>4</v>
      </c>
      <c r="AF126" s="53">
        <v>4</v>
      </c>
    </row>
    <row r="127" spans="1:32" x14ac:dyDescent="0.25">
      <c r="A127" s="52" t="s">
        <v>130</v>
      </c>
      <c r="B127" s="53">
        <v>4</v>
      </c>
      <c r="C127" s="53">
        <v>4</v>
      </c>
      <c r="D127" s="53">
        <v>4</v>
      </c>
      <c r="E127" s="53">
        <v>4</v>
      </c>
      <c r="F127" s="53">
        <v>4</v>
      </c>
      <c r="G127" s="53">
        <v>4</v>
      </c>
      <c r="H127" s="53">
        <v>4</v>
      </c>
      <c r="I127" s="53">
        <v>4</v>
      </c>
      <c r="J127" s="53">
        <v>4</v>
      </c>
      <c r="K127" s="53">
        <v>4</v>
      </c>
      <c r="L127" s="53">
        <v>4</v>
      </c>
      <c r="M127" s="53">
        <v>4</v>
      </c>
      <c r="N127" s="53">
        <v>4</v>
      </c>
      <c r="O127" s="53">
        <v>4</v>
      </c>
      <c r="P127" s="53">
        <v>4</v>
      </c>
      <c r="Q127" s="53">
        <v>4</v>
      </c>
      <c r="R127" s="53">
        <v>4</v>
      </c>
      <c r="S127" s="53">
        <v>4</v>
      </c>
      <c r="T127" s="53">
        <v>4</v>
      </c>
      <c r="U127" s="53">
        <v>4</v>
      </c>
      <c r="V127" s="53">
        <v>4</v>
      </c>
      <c r="W127" s="53">
        <v>4</v>
      </c>
      <c r="X127" s="53">
        <v>4</v>
      </c>
      <c r="Y127" s="53">
        <v>4</v>
      </c>
      <c r="Z127" s="53">
        <v>4</v>
      </c>
      <c r="AA127" s="53">
        <v>4</v>
      </c>
      <c r="AB127" s="53">
        <v>4</v>
      </c>
      <c r="AC127" s="53">
        <v>4</v>
      </c>
      <c r="AD127" s="53">
        <v>4</v>
      </c>
      <c r="AE127" s="53">
        <v>4</v>
      </c>
      <c r="AF127" s="53">
        <v>4</v>
      </c>
    </row>
    <row r="128" spans="1:32" x14ac:dyDescent="0.25">
      <c r="A128" s="52" t="s">
        <v>126</v>
      </c>
      <c r="B128" s="53">
        <v>4</v>
      </c>
      <c r="C128" s="53">
        <v>5</v>
      </c>
      <c r="D128" s="53">
        <v>5</v>
      </c>
      <c r="E128" s="53">
        <v>5</v>
      </c>
      <c r="F128" s="53">
        <v>5</v>
      </c>
      <c r="G128" s="53">
        <v>5</v>
      </c>
      <c r="H128" s="53">
        <v>4</v>
      </c>
      <c r="I128" s="53">
        <v>4</v>
      </c>
      <c r="J128" s="53">
        <v>4</v>
      </c>
      <c r="K128" s="53">
        <v>4</v>
      </c>
      <c r="L128" s="53">
        <v>5</v>
      </c>
      <c r="M128" s="53">
        <v>5</v>
      </c>
      <c r="N128" s="53">
        <v>5</v>
      </c>
      <c r="O128" s="53">
        <v>4</v>
      </c>
      <c r="P128" s="53">
        <v>5</v>
      </c>
      <c r="Q128" s="53">
        <v>4</v>
      </c>
      <c r="R128" s="53">
        <v>5</v>
      </c>
      <c r="S128" s="53">
        <v>5</v>
      </c>
      <c r="T128" s="53">
        <v>4</v>
      </c>
      <c r="U128" s="53">
        <v>4</v>
      </c>
      <c r="V128" s="53">
        <v>5</v>
      </c>
      <c r="W128" s="53">
        <v>5</v>
      </c>
      <c r="X128" s="53">
        <v>5</v>
      </c>
      <c r="Y128" s="53">
        <v>4</v>
      </c>
      <c r="Z128" s="53">
        <v>5</v>
      </c>
      <c r="AA128" s="53">
        <v>4</v>
      </c>
      <c r="AB128" s="53">
        <v>5</v>
      </c>
      <c r="AC128" s="53">
        <v>5</v>
      </c>
      <c r="AD128" s="53">
        <v>5</v>
      </c>
      <c r="AE128" s="53">
        <v>5</v>
      </c>
      <c r="AF128" s="53">
        <v>4.6333333333333337</v>
      </c>
    </row>
    <row r="129" spans="1:32" x14ac:dyDescent="0.25">
      <c r="A129" s="52" t="s">
        <v>241</v>
      </c>
      <c r="B129" s="53">
        <v>4</v>
      </c>
      <c r="C129" s="53">
        <v>4</v>
      </c>
      <c r="D129" s="53">
        <v>4</v>
      </c>
      <c r="E129" s="53">
        <v>4</v>
      </c>
      <c r="F129" s="53">
        <v>4</v>
      </c>
      <c r="G129" s="53">
        <v>4</v>
      </c>
      <c r="H129" s="53">
        <v>4</v>
      </c>
      <c r="I129" s="53">
        <v>4</v>
      </c>
      <c r="J129" s="53">
        <v>4</v>
      </c>
      <c r="K129" s="53">
        <v>4</v>
      </c>
      <c r="L129" s="53">
        <v>4</v>
      </c>
      <c r="M129" s="53">
        <v>4</v>
      </c>
      <c r="N129" s="53">
        <v>4</v>
      </c>
      <c r="O129" s="53">
        <v>4</v>
      </c>
      <c r="P129" s="53">
        <v>4</v>
      </c>
      <c r="Q129" s="53">
        <v>4</v>
      </c>
      <c r="R129" s="53">
        <v>4</v>
      </c>
      <c r="S129" s="53">
        <v>4</v>
      </c>
      <c r="T129" s="53">
        <v>4</v>
      </c>
      <c r="U129" s="53">
        <v>4</v>
      </c>
      <c r="V129" s="53">
        <v>4</v>
      </c>
      <c r="W129" s="53">
        <v>4</v>
      </c>
      <c r="X129" s="53">
        <v>4</v>
      </c>
      <c r="Y129" s="53">
        <v>4</v>
      </c>
      <c r="Z129" s="53">
        <v>4</v>
      </c>
      <c r="AA129" s="53">
        <v>4</v>
      </c>
      <c r="AB129" s="53">
        <v>4</v>
      </c>
      <c r="AC129" s="53">
        <v>4</v>
      </c>
      <c r="AD129" s="53">
        <v>4</v>
      </c>
      <c r="AE129" s="53">
        <v>4</v>
      </c>
      <c r="AF129" s="53">
        <v>4</v>
      </c>
    </row>
    <row r="130" spans="1:32" x14ac:dyDescent="0.25">
      <c r="A130" s="52" t="s">
        <v>240</v>
      </c>
      <c r="B130" s="53">
        <v>4</v>
      </c>
      <c r="C130" s="53">
        <v>4</v>
      </c>
      <c r="D130" s="53">
        <v>4</v>
      </c>
      <c r="E130" s="53">
        <v>5</v>
      </c>
      <c r="F130" s="53">
        <v>4</v>
      </c>
      <c r="G130" s="53">
        <v>5</v>
      </c>
      <c r="H130" s="53">
        <v>5</v>
      </c>
      <c r="I130" s="53">
        <v>4</v>
      </c>
      <c r="J130" s="53">
        <v>4</v>
      </c>
      <c r="K130" s="53">
        <v>4</v>
      </c>
      <c r="L130" s="53">
        <v>4</v>
      </c>
      <c r="M130" s="53">
        <v>4</v>
      </c>
      <c r="N130" s="53">
        <v>4</v>
      </c>
      <c r="O130" s="53">
        <v>4</v>
      </c>
      <c r="P130" s="53">
        <v>4</v>
      </c>
      <c r="Q130" s="53">
        <v>4</v>
      </c>
      <c r="R130" s="53">
        <v>4</v>
      </c>
      <c r="S130" s="53">
        <v>4</v>
      </c>
      <c r="T130" s="53">
        <v>4</v>
      </c>
      <c r="U130" s="53">
        <v>4</v>
      </c>
      <c r="V130" s="53">
        <v>4</v>
      </c>
      <c r="W130" s="53">
        <v>4</v>
      </c>
      <c r="X130" s="53">
        <v>4</v>
      </c>
      <c r="Y130" s="53">
        <v>4</v>
      </c>
      <c r="Z130" s="53">
        <v>4</v>
      </c>
      <c r="AA130" s="53">
        <v>5</v>
      </c>
      <c r="AB130" s="53">
        <v>5</v>
      </c>
      <c r="AC130" s="53">
        <v>5</v>
      </c>
      <c r="AD130" s="53">
        <v>5</v>
      </c>
      <c r="AE130" s="53">
        <v>4</v>
      </c>
      <c r="AF130" s="53">
        <v>4.2333333333333334</v>
      </c>
    </row>
    <row r="131" spans="1:32" x14ac:dyDescent="0.25">
      <c r="A131" s="52" t="s">
        <v>352</v>
      </c>
      <c r="B131" s="53">
        <v>5</v>
      </c>
      <c r="C131" s="53">
        <v>5</v>
      </c>
      <c r="D131" s="53">
        <v>4</v>
      </c>
      <c r="E131" s="53">
        <v>5</v>
      </c>
      <c r="F131" s="53">
        <v>5</v>
      </c>
      <c r="G131" s="53">
        <v>5</v>
      </c>
      <c r="H131" s="53">
        <v>5</v>
      </c>
      <c r="I131" s="53">
        <v>5</v>
      </c>
      <c r="J131" s="53">
        <v>5</v>
      </c>
      <c r="K131" s="53">
        <v>5</v>
      </c>
      <c r="L131" s="53">
        <v>4</v>
      </c>
      <c r="M131" s="53">
        <v>4</v>
      </c>
      <c r="N131" s="53">
        <v>4</v>
      </c>
      <c r="O131" s="53">
        <v>4</v>
      </c>
      <c r="P131" s="53">
        <v>4</v>
      </c>
      <c r="Q131" s="53">
        <v>4</v>
      </c>
      <c r="R131" s="53">
        <v>4</v>
      </c>
      <c r="S131" s="53">
        <v>4</v>
      </c>
      <c r="T131" s="53">
        <v>5</v>
      </c>
      <c r="U131" s="53">
        <v>4</v>
      </c>
      <c r="V131" s="53">
        <v>5</v>
      </c>
      <c r="W131" s="53">
        <v>5</v>
      </c>
      <c r="X131" s="53">
        <v>5</v>
      </c>
      <c r="Y131" s="53">
        <v>5</v>
      </c>
      <c r="Z131" s="53">
        <v>5</v>
      </c>
      <c r="AA131" s="53">
        <v>5</v>
      </c>
      <c r="AB131" s="53">
        <v>5</v>
      </c>
      <c r="AC131" s="53">
        <v>5</v>
      </c>
      <c r="AD131" s="53">
        <v>5</v>
      </c>
      <c r="AE131" s="53">
        <v>5</v>
      </c>
      <c r="AF131" s="53">
        <v>4.666666666666667</v>
      </c>
    </row>
    <row r="132" spans="1:32" x14ac:dyDescent="0.25">
      <c r="A132" s="52" t="s">
        <v>355</v>
      </c>
      <c r="B132" s="53">
        <v>4</v>
      </c>
      <c r="C132" s="53">
        <v>4</v>
      </c>
      <c r="D132" s="53">
        <v>5</v>
      </c>
      <c r="E132" s="53">
        <v>5</v>
      </c>
      <c r="F132" s="53">
        <v>4</v>
      </c>
      <c r="G132" s="53">
        <v>5</v>
      </c>
      <c r="H132" s="53">
        <v>4</v>
      </c>
      <c r="I132" s="53">
        <v>4</v>
      </c>
      <c r="J132" s="53">
        <v>4</v>
      </c>
      <c r="K132" s="53">
        <v>5</v>
      </c>
      <c r="L132" s="53">
        <v>5</v>
      </c>
      <c r="M132" s="53">
        <v>5</v>
      </c>
      <c r="N132" s="53">
        <v>5</v>
      </c>
      <c r="O132" s="53">
        <v>5</v>
      </c>
      <c r="P132" s="53">
        <v>5</v>
      </c>
      <c r="Q132" s="53">
        <v>4</v>
      </c>
      <c r="R132" s="53">
        <v>4</v>
      </c>
      <c r="S132" s="53">
        <v>4</v>
      </c>
      <c r="T132" s="53">
        <v>4</v>
      </c>
      <c r="U132" s="53">
        <v>4</v>
      </c>
      <c r="V132" s="53">
        <v>4</v>
      </c>
      <c r="W132" s="53">
        <v>4</v>
      </c>
      <c r="X132" s="53">
        <v>4</v>
      </c>
      <c r="Y132" s="53">
        <v>4</v>
      </c>
      <c r="Z132" s="53">
        <v>4</v>
      </c>
      <c r="AA132" s="53">
        <v>5</v>
      </c>
      <c r="AB132" s="53">
        <v>4</v>
      </c>
      <c r="AC132" s="53">
        <v>4</v>
      </c>
      <c r="AD132" s="53">
        <v>4</v>
      </c>
      <c r="AE132" s="53">
        <v>4</v>
      </c>
      <c r="AF132" s="53">
        <v>4.333333333333333</v>
      </c>
    </row>
    <row r="133" spans="1:32" x14ac:dyDescent="0.25">
      <c r="A133" s="52" t="s">
        <v>372</v>
      </c>
      <c r="B133" s="53">
        <v>5</v>
      </c>
      <c r="C133" s="53">
        <v>5</v>
      </c>
      <c r="D133" s="53">
        <v>5</v>
      </c>
      <c r="E133" s="53">
        <v>5</v>
      </c>
      <c r="F133" s="53">
        <v>5</v>
      </c>
      <c r="G133" s="53">
        <v>5</v>
      </c>
      <c r="H133" s="53">
        <v>5</v>
      </c>
      <c r="I133" s="53">
        <v>5</v>
      </c>
      <c r="J133" s="53">
        <v>5</v>
      </c>
      <c r="K133" s="53">
        <v>5</v>
      </c>
      <c r="L133" s="53">
        <v>5</v>
      </c>
      <c r="M133" s="53">
        <v>5</v>
      </c>
      <c r="N133" s="53">
        <v>5</v>
      </c>
      <c r="O133" s="53">
        <v>5</v>
      </c>
      <c r="P133" s="53">
        <v>5</v>
      </c>
      <c r="Q133" s="53">
        <v>5</v>
      </c>
      <c r="R133" s="53">
        <v>5</v>
      </c>
      <c r="S133" s="53">
        <v>5</v>
      </c>
      <c r="T133" s="53">
        <v>5</v>
      </c>
      <c r="U133" s="53">
        <v>4</v>
      </c>
      <c r="V133" s="53">
        <v>5</v>
      </c>
      <c r="W133" s="53">
        <v>5</v>
      </c>
      <c r="X133" s="53">
        <v>5</v>
      </c>
      <c r="Y133" s="53">
        <v>5</v>
      </c>
      <c r="Z133" s="53">
        <v>5</v>
      </c>
      <c r="AA133" s="53">
        <v>5</v>
      </c>
      <c r="AB133" s="53">
        <v>5</v>
      </c>
      <c r="AC133" s="53">
        <v>5</v>
      </c>
      <c r="AD133" s="53">
        <v>5</v>
      </c>
      <c r="AE133" s="53">
        <v>5</v>
      </c>
      <c r="AF133" s="53">
        <v>4.9666666666666668</v>
      </c>
    </row>
    <row r="134" spans="1:32" x14ac:dyDescent="0.25">
      <c r="A134" s="52" t="s">
        <v>353</v>
      </c>
      <c r="B134" s="53">
        <v>4</v>
      </c>
      <c r="C134" s="53">
        <v>4</v>
      </c>
      <c r="D134" s="53">
        <v>4</v>
      </c>
      <c r="E134" s="53">
        <v>4</v>
      </c>
      <c r="F134" s="53">
        <v>4</v>
      </c>
      <c r="G134" s="53">
        <v>5</v>
      </c>
      <c r="H134" s="53">
        <v>4</v>
      </c>
      <c r="I134" s="53">
        <v>5</v>
      </c>
      <c r="J134" s="53">
        <v>4</v>
      </c>
      <c r="K134" s="53">
        <v>4</v>
      </c>
      <c r="L134" s="53">
        <v>4</v>
      </c>
      <c r="M134" s="53">
        <v>4</v>
      </c>
      <c r="N134" s="53">
        <v>4</v>
      </c>
      <c r="O134" s="53">
        <v>4</v>
      </c>
      <c r="P134" s="53">
        <v>4</v>
      </c>
      <c r="Q134" s="53">
        <v>5</v>
      </c>
      <c r="R134" s="53">
        <v>4</v>
      </c>
      <c r="S134" s="53">
        <v>4</v>
      </c>
      <c r="T134" s="53">
        <v>4</v>
      </c>
      <c r="U134" s="53">
        <v>3</v>
      </c>
      <c r="V134" s="53">
        <v>4</v>
      </c>
      <c r="W134" s="53">
        <v>5</v>
      </c>
      <c r="X134" s="53">
        <v>5</v>
      </c>
      <c r="Y134" s="53">
        <v>4</v>
      </c>
      <c r="Z134" s="53">
        <v>4</v>
      </c>
      <c r="AA134" s="53">
        <v>5</v>
      </c>
      <c r="AB134" s="53">
        <v>5</v>
      </c>
      <c r="AC134" s="53">
        <v>5</v>
      </c>
      <c r="AD134" s="53">
        <v>5</v>
      </c>
      <c r="AE134" s="53">
        <v>5</v>
      </c>
      <c r="AF134" s="53">
        <v>4.3</v>
      </c>
    </row>
    <row r="135" spans="1:32" x14ac:dyDescent="0.25">
      <c r="A135" s="52" t="s">
        <v>354</v>
      </c>
      <c r="B135" s="53">
        <v>5</v>
      </c>
      <c r="C135" s="53">
        <v>5</v>
      </c>
      <c r="D135" s="53">
        <v>5</v>
      </c>
      <c r="E135" s="53">
        <v>4</v>
      </c>
      <c r="F135" s="53">
        <v>4</v>
      </c>
      <c r="G135" s="53">
        <v>5</v>
      </c>
      <c r="H135" s="53">
        <v>5</v>
      </c>
      <c r="I135" s="53">
        <v>4</v>
      </c>
      <c r="J135" s="53">
        <v>4</v>
      </c>
      <c r="K135" s="53">
        <v>4</v>
      </c>
      <c r="L135" s="53">
        <v>5</v>
      </c>
      <c r="M135" s="53">
        <v>5</v>
      </c>
      <c r="N135" s="53">
        <v>5</v>
      </c>
      <c r="O135" s="53">
        <v>5</v>
      </c>
      <c r="P135" s="53">
        <v>5</v>
      </c>
      <c r="Q135" s="53">
        <v>4</v>
      </c>
      <c r="R135" s="53">
        <v>4</v>
      </c>
      <c r="S135" s="53">
        <v>4</v>
      </c>
      <c r="T135" s="53">
        <v>4</v>
      </c>
      <c r="U135" s="53">
        <v>4</v>
      </c>
      <c r="V135" s="53">
        <v>4</v>
      </c>
      <c r="W135" s="53">
        <v>5</v>
      </c>
      <c r="X135" s="53">
        <v>5</v>
      </c>
      <c r="Y135" s="53">
        <v>5</v>
      </c>
      <c r="Z135" s="53">
        <v>5</v>
      </c>
      <c r="AA135" s="53">
        <v>4</v>
      </c>
      <c r="AB135" s="53">
        <v>4</v>
      </c>
      <c r="AC135" s="53">
        <v>4</v>
      </c>
      <c r="AD135" s="53">
        <v>4</v>
      </c>
      <c r="AE135" s="53">
        <v>4</v>
      </c>
      <c r="AF135" s="53">
        <v>4.4666666666666668</v>
      </c>
    </row>
    <row r="136" spans="1:32" x14ac:dyDescent="0.25">
      <c r="A136" s="52" t="s">
        <v>198</v>
      </c>
      <c r="B136" s="53">
        <v>4</v>
      </c>
      <c r="C136" s="53">
        <v>4</v>
      </c>
      <c r="D136" s="53">
        <v>4</v>
      </c>
      <c r="E136" s="53">
        <v>4</v>
      </c>
      <c r="F136" s="53">
        <v>4</v>
      </c>
      <c r="G136" s="53">
        <v>4</v>
      </c>
      <c r="H136" s="53">
        <v>4</v>
      </c>
      <c r="I136" s="53">
        <v>4</v>
      </c>
      <c r="J136" s="53">
        <v>4</v>
      </c>
      <c r="K136" s="53">
        <v>4</v>
      </c>
      <c r="L136" s="53">
        <v>4</v>
      </c>
      <c r="M136" s="53">
        <v>4</v>
      </c>
      <c r="N136" s="53">
        <v>4</v>
      </c>
      <c r="O136" s="53">
        <v>4</v>
      </c>
      <c r="P136" s="53">
        <v>4</v>
      </c>
      <c r="Q136" s="53">
        <v>4</v>
      </c>
      <c r="R136" s="53">
        <v>4</v>
      </c>
      <c r="S136" s="53">
        <v>4</v>
      </c>
      <c r="T136" s="53">
        <v>4</v>
      </c>
      <c r="U136" s="53">
        <v>4</v>
      </c>
      <c r="V136" s="53">
        <v>4</v>
      </c>
      <c r="W136" s="53">
        <v>4</v>
      </c>
      <c r="X136" s="53">
        <v>4</v>
      </c>
      <c r="Y136" s="53">
        <v>4</v>
      </c>
      <c r="Z136" s="53">
        <v>4</v>
      </c>
      <c r="AA136" s="53">
        <v>4</v>
      </c>
      <c r="AB136" s="53">
        <v>4</v>
      </c>
      <c r="AC136" s="53">
        <v>4</v>
      </c>
      <c r="AD136" s="53">
        <v>4</v>
      </c>
      <c r="AE136" s="53">
        <v>4</v>
      </c>
      <c r="AF136" s="53">
        <v>4</v>
      </c>
    </row>
    <row r="137" spans="1:32" x14ac:dyDescent="0.25">
      <c r="A137" s="52" t="s">
        <v>370</v>
      </c>
      <c r="B137" s="53">
        <v>5</v>
      </c>
      <c r="C137" s="53">
        <v>5</v>
      </c>
      <c r="D137" s="53">
        <v>5</v>
      </c>
      <c r="E137" s="53">
        <v>5</v>
      </c>
      <c r="F137" s="53">
        <v>5</v>
      </c>
      <c r="G137" s="53">
        <v>5</v>
      </c>
      <c r="H137" s="53">
        <v>5</v>
      </c>
      <c r="I137" s="53">
        <v>5</v>
      </c>
      <c r="J137" s="53">
        <v>5</v>
      </c>
      <c r="K137" s="53">
        <v>5</v>
      </c>
      <c r="L137" s="53">
        <v>5</v>
      </c>
      <c r="M137" s="53">
        <v>5</v>
      </c>
      <c r="N137" s="53">
        <v>5</v>
      </c>
      <c r="O137" s="53">
        <v>5</v>
      </c>
      <c r="P137" s="53">
        <v>5</v>
      </c>
      <c r="Q137" s="53">
        <v>4</v>
      </c>
      <c r="R137" s="53">
        <v>4</v>
      </c>
      <c r="S137" s="53">
        <v>5</v>
      </c>
      <c r="T137" s="53">
        <v>5</v>
      </c>
      <c r="U137" s="53">
        <v>5</v>
      </c>
      <c r="V137" s="53">
        <v>5</v>
      </c>
      <c r="W137" s="53">
        <v>5</v>
      </c>
      <c r="X137" s="53">
        <v>5</v>
      </c>
      <c r="Y137" s="53">
        <v>5</v>
      </c>
      <c r="Z137" s="53">
        <v>5</v>
      </c>
      <c r="AA137" s="53">
        <v>5</v>
      </c>
      <c r="AB137" s="53">
        <v>5</v>
      </c>
      <c r="AC137" s="53">
        <v>5</v>
      </c>
      <c r="AD137" s="53">
        <v>5</v>
      </c>
      <c r="AE137" s="53">
        <v>5</v>
      </c>
      <c r="AF137" s="53">
        <v>4.9333333333333336</v>
      </c>
    </row>
    <row r="138" spans="1:32" x14ac:dyDescent="0.25">
      <c r="A138" s="52" t="s">
        <v>201</v>
      </c>
      <c r="B138" s="53">
        <v>4</v>
      </c>
      <c r="C138" s="53">
        <v>4</v>
      </c>
      <c r="D138" s="53">
        <v>4</v>
      </c>
      <c r="E138" s="53">
        <v>4</v>
      </c>
      <c r="F138" s="53">
        <v>4</v>
      </c>
      <c r="G138" s="53">
        <v>4</v>
      </c>
      <c r="H138" s="53">
        <v>4</v>
      </c>
      <c r="I138" s="53">
        <v>4</v>
      </c>
      <c r="J138" s="53">
        <v>4</v>
      </c>
      <c r="K138" s="53">
        <v>4</v>
      </c>
      <c r="L138" s="53">
        <v>4</v>
      </c>
      <c r="M138" s="53">
        <v>4</v>
      </c>
      <c r="N138" s="53">
        <v>4</v>
      </c>
      <c r="O138" s="53">
        <v>4</v>
      </c>
      <c r="P138" s="53">
        <v>4</v>
      </c>
      <c r="Q138" s="53">
        <v>4</v>
      </c>
      <c r="R138" s="53">
        <v>4</v>
      </c>
      <c r="S138" s="53">
        <v>4</v>
      </c>
      <c r="T138" s="53">
        <v>4</v>
      </c>
      <c r="U138" s="53">
        <v>4</v>
      </c>
      <c r="V138" s="53">
        <v>4</v>
      </c>
      <c r="W138" s="53">
        <v>4</v>
      </c>
      <c r="X138" s="53">
        <v>4</v>
      </c>
      <c r="Y138" s="53">
        <v>4</v>
      </c>
      <c r="Z138" s="53">
        <v>4</v>
      </c>
      <c r="AA138" s="53">
        <v>4</v>
      </c>
      <c r="AB138" s="53">
        <v>4</v>
      </c>
      <c r="AC138" s="53">
        <v>4</v>
      </c>
      <c r="AD138" s="53">
        <v>4</v>
      </c>
      <c r="AE138" s="53">
        <v>4</v>
      </c>
      <c r="AF138" s="53">
        <v>4</v>
      </c>
    </row>
    <row r="139" spans="1:32" x14ac:dyDescent="0.25">
      <c r="A139" s="52" t="s">
        <v>146</v>
      </c>
      <c r="B139" s="53">
        <v>4</v>
      </c>
      <c r="C139" s="53">
        <v>4</v>
      </c>
      <c r="D139" s="53">
        <v>4</v>
      </c>
      <c r="E139" s="53">
        <v>4</v>
      </c>
      <c r="F139" s="53">
        <v>4</v>
      </c>
      <c r="G139" s="53">
        <v>4</v>
      </c>
      <c r="H139" s="53">
        <v>4</v>
      </c>
      <c r="I139" s="53">
        <v>4</v>
      </c>
      <c r="J139" s="53">
        <v>4</v>
      </c>
      <c r="K139" s="53">
        <v>4</v>
      </c>
      <c r="L139" s="53">
        <v>4</v>
      </c>
      <c r="M139" s="53">
        <v>4</v>
      </c>
      <c r="N139" s="53">
        <v>4</v>
      </c>
      <c r="O139" s="53">
        <v>4</v>
      </c>
      <c r="P139" s="53">
        <v>4</v>
      </c>
      <c r="Q139" s="53">
        <v>4</v>
      </c>
      <c r="R139" s="53">
        <v>4</v>
      </c>
      <c r="S139" s="53">
        <v>4</v>
      </c>
      <c r="T139" s="53">
        <v>4</v>
      </c>
      <c r="U139" s="53">
        <v>4</v>
      </c>
      <c r="V139" s="53">
        <v>4</v>
      </c>
      <c r="W139" s="53">
        <v>4</v>
      </c>
      <c r="X139" s="53">
        <v>4</v>
      </c>
      <c r="Y139" s="53">
        <v>4</v>
      </c>
      <c r="Z139" s="53">
        <v>4</v>
      </c>
      <c r="AA139" s="53">
        <v>4</v>
      </c>
      <c r="AB139" s="53">
        <v>4</v>
      </c>
      <c r="AC139" s="53">
        <v>4</v>
      </c>
      <c r="AD139" s="53">
        <v>4</v>
      </c>
      <c r="AE139" s="53">
        <v>4</v>
      </c>
      <c r="AF139" s="53">
        <v>4</v>
      </c>
    </row>
    <row r="140" spans="1:32" x14ac:dyDescent="0.25">
      <c r="A140" s="52" t="s">
        <v>51</v>
      </c>
      <c r="B140" s="53">
        <v>5</v>
      </c>
      <c r="C140" s="53">
        <v>5</v>
      </c>
      <c r="D140" s="53">
        <v>5</v>
      </c>
      <c r="E140" s="53">
        <v>5</v>
      </c>
      <c r="F140" s="53">
        <v>5</v>
      </c>
      <c r="G140" s="53">
        <v>5</v>
      </c>
      <c r="H140" s="53">
        <v>5</v>
      </c>
      <c r="I140" s="53">
        <v>5</v>
      </c>
      <c r="J140" s="53">
        <v>5</v>
      </c>
      <c r="K140" s="53">
        <v>5</v>
      </c>
      <c r="L140" s="53">
        <v>5</v>
      </c>
      <c r="M140" s="53">
        <v>5</v>
      </c>
      <c r="N140" s="53">
        <v>5</v>
      </c>
      <c r="O140" s="53">
        <v>5</v>
      </c>
      <c r="P140" s="53">
        <v>5</v>
      </c>
      <c r="Q140" s="53">
        <v>5</v>
      </c>
      <c r="R140" s="53">
        <v>5</v>
      </c>
      <c r="S140" s="53">
        <v>5</v>
      </c>
      <c r="T140" s="53">
        <v>5</v>
      </c>
      <c r="U140" s="53">
        <v>5</v>
      </c>
      <c r="V140" s="53">
        <v>5</v>
      </c>
      <c r="W140" s="53">
        <v>5</v>
      </c>
      <c r="X140" s="53">
        <v>5</v>
      </c>
      <c r="Y140" s="53">
        <v>5</v>
      </c>
      <c r="Z140" s="53">
        <v>5</v>
      </c>
      <c r="AA140" s="53">
        <v>5</v>
      </c>
      <c r="AB140" s="53">
        <v>5</v>
      </c>
      <c r="AC140" s="53">
        <v>5</v>
      </c>
      <c r="AD140" s="53">
        <v>5</v>
      </c>
      <c r="AE140" s="53">
        <v>5</v>
      </c>
      <c r="AF140" s="53">
        <v>5</v>
      </c>
    </row>
    <row r="141" spans="1:32" x14ac:dyDescent="0.25">
      <c r="A141" s="52" t="s">
        <v>121</v>
      </c>
      <c r="B141" s="53">
        <v>4</v>
      </c>
      <c r="C141" s="53">
        <v>4</v>
      </c>
      <c r="D141" s="53">
        <v>5</v>
      </c>
      <c r="E141" s="53">
        <v>4</v>
      </c>
      <c r="F141" s="53">
        <v>5</v>
      </c>
      <c r="G141" s="53">
        <v>4</v>
      </c>
      <c r="H141" s="53">
        <v>5</v>
      </c>
      <c r="I141" s="53">
        <v>5</v>
      </c>
      <c r="J141" s="53">
        <v>5</v>
      </c>
      <c r="K141" s="53">
        <v>4</v>
      </c>
      <c r="L141" s="53">
        <v>5</v>
      </c>
      <c r="M141" s="53">
        <v>5</v>
      </c>
      <c r="N141" s="53">
        <v>5</v>
      </c>
      <c r="O141" s="53">
        <v>4</v>
      </c>
      <c r="P141" s="53">
        <v>4</v>
      </c>
      <c r="Q141" s="53">
        <v>0</v>
      </c>
      <c r="R141" s="53">
        <v>4</v>
      </c>
      <c r="S141" s="53">
        <v>4</v>
      </c>
      <c r="T141" s="53">
        <v>5</v>
      </c>
      <c r="U141" s="53">
        <v>4</v>
      </c>
      <c r="V141" s="53">
        <v>4</v>
      </c>
      <c r="W141" s="53">
        <v>4</v>
      </c>
      <c r="X141" s="53">
        <v>4</v>
      </c>
      <c r="Y141" s="53">
        <v>5</v>
      </c>
      <c r="Z141" s="53">
        <v>4</v>
      </c>
      <c r="AA141" s="53">
        <v>4</v>
      </c>
      <c r="AB141" s="53">
        <v>4</v>
      </c>
      <c r="AC141" s="53">
        <v>5</v>
      </c>
      <c r="AD141" s="53">
        <v>4</v>
      </c>
      <c r="AE141" s="53">
        <v>5</v>
      </c>
      <c r="AF141" s="53">
        <v>4.2666666666666666</v>
      </c>
    </row>
    <row r="142" spans="1:32" x14ac:dyDescent="0.25">
      <c r="A142" s="52" t="s">
        <v>242</v>
      </c>
      <c r="B142" s="53">
        <v>3.5</v>
      </c>
      <c r="C142" s="53">
        <v>3.5</v>
      </c>
      <c r="D142" s="53">
        <v>3.5</v>
      </c>
      <c r="E142" s="53">
        <v>3.5</v>
      </c>
      <c r="F142" s="53">
        <v>3.5</v>
      </c>
      <c r="G142" s="53">
        <v>4</v>
      </c>
      <c r="H142" s="53">
        <v>3.5</v>
      </c>
      <c r="I142" s="53">
        <v>3.5</v>
      </c>
      <c r="J142" s="53">
        <v>3</v>
      </c>
      <c r="K142" s="53">
        <v>3</v>
      </c>
      <c r="L142" s="53">
        <v>3</v>
      </c>
      <c r="M142" s="53">
        <v>3.5</v>
      </c>
      <c r="N142" s="53">
        <v>2</v>
      </c>
      <c r="O142" s="53">
        <v>3</v>
      </c>
      <c r="P142" s="53">
        <v>3.5</v>
      </c>
      <c r="Q142" s="53">
        <v>3.5</v>
      </c>
      <c r="R142" s="53">
        <v>3.5</v>
      </c>
      <c r="S142" s="53">
        <v>3</v>
      </c>
      <c r="T142" s="53">
        <v>3</v>
      </c>
      <c r="U142" s="53">
        <v>2.5</v>
      </c>
      <c r="V142" s="53">
        <v>4</v>
      </c>
      <c r="W142" s="53">
        <v>4</v>
      </c>
      <c r="X142" s="53">
        <v>3</v>
      </c>
      <c r="Y142" s="53">
        <v>3.5</v>
      </c>
      <c r="Z142" s="53">
        <v>3.5</v>
      </c>
      <c r="AA142" s="53">
        <v>4</v>
      </c>
      <c r="AB142" s="53">
        <v>4</v>
      </c>
      <c r="AC142" s="53">
        <v>3.5</v>
      </c>
      <c r="AD142" s="53">
        <v>3.5</v>
      </c>
      <c r="AE142" s="53">
        <v>2</v>
      </c>
      <c r="AF142" s="53">
        <v>3.3333333333333335</v>
      </c>
    </row>
    <row r="143" spans="1:32" x14ac:dyDescent="0.25">
      <c r="A143" s="52" t="s">
        <v>138</v>
      </c>
      <c r="B143" s="53">
        <v>4</v>
      </c>
      <c r="C143" s="53">
        <v>3</v>
      </c>
      <c r="D143" s="53">
        <v>3</v>
      </c>
      <c r="E143" s="53">
        <v>5</v>
      </c>
      <c r="F143" s="53">
        <v>4</v>
      </c>
      <c r="G143" s="53">
        <v>3</v>
      </c>
      <c r="H143" s="53">
        <v>4</v>
      </c>
      <c r="I143" s="53">
        <v>3</v>
      </c>
      <c r="J143" s="53">
        <v>3</v>
      </c>
      <c r="K143" s="53">
        <v>4</v>
      </c>
      <c r="L143" s="53">
        <v>3</v>
      </c>
      <c r="M143" s="53">
        <v>3</v>
      </c>
      <c r="N143" s="53">
        <v>4</v>
      </c>
      <c r="O143" s="53">
        <v>3</v>
      </c>
      <c r="P143" s="53">
        <v>3</v>
      </c>
      <c r="Q143" s="53">
        <v>3</v>
      </c>
      <c r="R143" s="53">
        <v>4</v>
      </c>
      <c r="S143" s="53">
        <v>4</v>
      </c>
      <c r="T143" s="53">
        <v>3</v>
      </c>
      <c r="U143" s="53">
        <v>3</v>
      </c>
      <c r="V143" s="53">
        <v>4</v>
      </c>
      <c r="W143" s="53">
        <v>4</v>
      </c>
      <c r="X143" s="53">
        <v>3</v>
      </c>
      <c r="Y143" s="53">
        <v>4</v>
      </c>
      <c r="Z143" s="53">
        <v>4</v>
      </c>
      <c r="AA143" s="53">
        <v>4</v>
      </c>
      <c r="AB143" s="53">
        <v>3</v>
      </c>
      <c r="AC143" s="53">
        <v>3</v>
      </c>
      <c r="AD143" s="53">
        <v>5</v>
      </c>
      <c r="AE143" s="53">
        <v>4</v>
      </c>
      <c r="AF143" s="53">
        <v>3.5666666666666669</v>
      </c>
    </row>
    <row r="144" spans="1:32" x14ac:dyDescent="0.25">
      <c r="A144" s="52" t="s">
        <v>211</v>
      </c>
      <c r="B144" s="53">
        <v>4</v>
      </c>
      <c r="C144" s="53">
        <v>4</v>
      </c>
      <c r="D144" s="53">
        <v>4</v>
      </c>
      <c r="E144" s="53">
        <v>4</v>
      </c>
      <c r="F144" s="53">
        <v>4</v>
      </c>
      <c r="G144" s="53">
        <v>4</v>
      </c>
      <c r="H144" s="53">
        <v>4</v>
      </c>
      <c r="I144" s="53">
        <v>4</v>
      </c>
      <c r="J144" s="53">
        <v>4</v>
      </c>
      <c r="K144" s="53">
        <v>4</v>
      </c>
      <c r="L144" s="53">
        <v>4</v>
      </c>
      <c r="M144" s="53">
        <v>4</v>
      </c>
      <c r="N144" s="53">
        <v>4</v>
      </c>
      <c r="O144" s="53">
        <v>4</v>
      </c>
      <c r="P144" s="53">
        <v>4</v>
      </c>
      <c r="Q144" s="53">
        <v>4</v>
      </c>
      <c r="R144" s="53">
        <v>4</v>
      </c>
      <c r="S144" s="53">
        <v>4</v>
      </c>
      <c r="T144" s="53">
        <v>4</v>
      </c>
      <c r="U144" s="53">
        <v>4</v>
      </c>
      <c r="V144" s="53">
        <v>4</v>
      </c>
      <c r="W144" s="53">
        <v>4</v>
      </c>
      <c r="X144" s="53">
        <v>4</v>
      </c>
      <c r="Y144" s="53">
        <v>4</v>
      </c>
      <c r="Z144" s="53">
        <v>4</v>
      </c>
      <c r="AA144" s="53">
        <v>4</v>
      </c>
      <c r="AB144" s="53">
        <v>4</v>
      </c>
      <c r="AC144" s="53">
        <v>4</v>
      </c>
      <c r="AD144" s="53">
        <v>4</v>
      </c>
      <c r="AE144" s="53">
        <v>4</v>
      </c>
      <c r="AF144" s="53">
        <v>4</v>
      </c>
    </row>
    <row r="145" spans="1:32" x14ac:dyDescent="0.25">
      <c r="A145" s="52" t="s">
        <v>368</v>
      </c>
      <c r="B145" s="53">
        <v>5</v>
      </c>
      <c r="C145" s="53">
        <v>5</v>
      </c>
      <c r="D145" s="53">
        <v>4</v>
      </c>
      <c r="E145" s="53">
        <v>5</v>
      </c>
      <c r="F145" s="53">
        <v>5</v>
      </c>
      <c r="G145" s="53">
        <v>4</v>
      </c>
      <c r="H145" s="53">
        <v>4</v>
      </c>
      <c r="I145" s="53">
        <v>4</v>
      </c>
      <c r="J145" s="53">
        <v>5</v>
      </c>
      <c r="K145" s="53">
        <v>5</v>
      </c>
      <c r="L145" s="53">
        <v>4</v>
      </c>
      <c r="M145" s="53">
        <v>4</v>
      </c>
      <c r="N145" s="53">
        <v>5</v>
      </c>
      <c r="O145" s="53">
        <v>4</v>
      </c>
      <c r="P145" s="53">
        <v>4</v>
      </c>
      <c r="Q145" s="53">
        <v>4</v>
      </c>
      <c r="R145" s="53">
        <v>5</v>
      </c>
      <c r="S145" s="53">
        <v>5</v>
      </c>
      <c r="T145" s="53">
        <v>5</v>
      </c>
      <c r="U145" s="53">
        <v>5</v>
      </c>
      <c r="V145" s="53">
        <v>5</v>
      </c>
      <c r="W145" s="53">
        <v>5</v>
      </c>
      <c r="X145" s="53">
        <v>5</v>
      </c>
      <c r="Y145" s="53">
        <v>5</v>
      </c>
      <c r="Z145" s="53">
        <v>5</v>
      </c>
      <c r="AA145" s="53">
        <v>5</v>
      </c>
      <c r="AB145" s="53">
        <v>5</v>
      </c>
      <c r="AC145" s="53">
        <v>5</v>
      </c>
      <c r="AD145" s="53">
        <v>5</v>
      </c>
      <c r="AE145" s="53">
        <v>5</v>
      </c>
      <c r="AF145" s="53">
        <v>4.7</v>
      </c>
    </row>
    <row r="146" spans="1:32" x14ac:dyDescent="0.25">
      <c r="A146" s="52" t="s">
        <v>205</v>
      </c>
      <c r="B146" s="53">
        <v>4</v>
      </c>
      <c r="C146" s="53">
        <v>4</v>
      </c>
      <c r="D146" s="53">
        <v>4</v>
      </c>
      <c r="E146" s="53">
        <v>4</v>
      </c>
      <c r="F146" s="53">
        <v>4</v>
      </c>
      <c r="G146" s="53">
        <v>4</v>
      </c>
      <c r="H146" s="53">
        <v>4</v>
      </c>
      <c r="I146" s="53">
        <v>4</v>
      </c>
      <c r="J146" s="53">
        <v>4</v>
      </c>
      <c r="K146" s="53">
        <v>4</v>
      </c>
      <c r="L146" s="53">
        <v>4</v>
      </c>
      <c r="M146" s="53">
        <v>4</v>
      </c>
      <c r="N146" s="53">
        <v>4</v>
      </c>
      <c r="O146" s="53">
        <v>4</v>
      </c>
      <c r="P146" s="53">
        <v>4</v>
      </c>
      <c r="Q146" s="53">
        <v>4</v>
      </c>
      <c r="R146" s="53">
        <v>4</v>
      </c>
      <c r="S146" s="53">
        <v>4</v>
      </c>
      <c r="T146" s="53">
        <v>4</v>
      </c>
      <c r="U146" s="53">
        <v>4</v>
      </c>
      <c r="V146" s="53">
        <v>4</v>
      </c>
      <c r="W146" s="53">
        <v>4</v>
      </c>
      <c r="X146" s="53">
        <v>4</v>
      </c>
      <c r="Y146" s="53">
        <v>4</v>
      </c>
      <c r="Z146" s="53">
        <v>4</v>
      </c>
      <c r="AA146" s="53">
        <v>4</v>
      </c>
      <c r="AB146" s="53">
        <v>4</v>
      </c>
      <c r="AC146" s="53">
        <v>4</v>
      </c>
      <c r="AD146" s="53">
        <v>4</v>
      </c>
      <c r="AE146" s="53">
        <v>4</v>
      </c>
      <c r="AF146" s="53">
        <v>4</v>
      </c>
    </row>
    <row r="147" spans="1:32" x14ac:dyDescent="0.25">
      <c r="A147" s="52" t="s">
        <v>132</v>
      </c>
      <c r="B147" s="53">
        <v>4</v>
      </c>
      <c r="C147" s="53">
        <v>4</v>
      </c>
      <c r="D147" s="53">
        <v>4</v>
      </c>
      <c r="E147" s="53">
        <v>4</v>
      </c>
      <c r="F147" s="53">
        <v>4</v>
      </c>
      <c r="G147" s="53">
        <v>4</v>
      </c>
      <c r="H147" s="53">
        <v>4</v>
      </c>
      <c r="I147" s="53">
        <v>5</v>
      </c>
      <c r="J147" s="53">
        <v>4</v>
      </c>
      <c r="K147" s="53">
        <v>4</v>
      </c>
      <c r="L147" s="53">
        <v>3</v>
      </c>
      <c r="M147" s="53">
        <v>3</v>
      </c>
      <c r="N147" s="53">
        <v>4</v>
      </c>
      <c r="O147" s="53">
        <v>3</v>
      </c>
      <c r="P147" s="53">
        <v>3</v>
      </c>
      <c r="Q147" s="53">
        <v>3</v>
      </c>
      <c r="R147" s="53">
        <v>4</v>
      </c>
      <c r="S147" s="53">
        <v>4</v>
      </c>
      <c r="T147" s="53">
        <v>4</v>
      </c>
      <c r="U147" s="53">
        <v>3</v>
      </c>
      <c r="V147" s="53">
        <v>3</v>
      </c>
      <c r="W147" s="53">
        <v>3</v>
      </c>
      <c r="X147" s="53">
        <v>4</v>
      </c>
      <c r="Y147" s="53">
        <v>3</v>
      </c>
      <c r="Z147" s="53">
        <v>4</v>
      </c>
      <c r="AA147" s="53">
        <v>4</v>
      </c>
      <c r="AB147" s="53">
        <v>4</v>
      </c>
      <c r="AC147" s="53">
        <v>4</v>
      </c>
      <c r="AD147" s="53">
        <v>4</v>
      </c>
      <c r="AE147" s="53">
        <v>4</v>
      </c>
      <c r="AF147" s="53">
        <v>3.7333333333333334</v>
      </c>
    </row>
    <row r="148" spans="1:32" x14ac:dyDescent="0.25">
      <c r="A148" s="52" t="s">
        <v>207</v>
      </c>
      <c r="B148" s="53">
        <v>4</v>
      </c>
      <c r="C148" s="53">
        <v>4</v>
      </c>
      <c r="D148" s="53">
        <v>4</v>
      </c>
      <c r="E148" s="53">
        <v>4</v>
      </c>
      <c r="F148" s="53">
        <v>4</v>
      </c>
      <c r="G148" s="53">
        <v>4</v>
      </c>
      <c r="H148" s="53">
        <v>4</v>
      </c>
      <c r="I148" s="53">
        <v>4</v>
      </c>
      <c r="J148" s="53">
        <v>4</v>
      </c>
      <c r="K148" s="53">
        <v>4</v>
      </c>
      <c r="L148" s="53">
        <v>4</v>
      </c>
      <c r="M148" s="53">
        <v>4</v>
      </c>
      <c r="N148" s="53">
        <v>4</v>
      </c>
      <c r="O148" s="53">
        <v>4</v>
      </c>
      <c r="P148" s="53">
        <v>4</v>
      </c>
      <c r="Q148" s="53">
        <v>4</v>
      </c>
      <c r="R148" s="53">
        <v>4</v>
      </c>
      <c r="S148" s="53">
        <v>4</v>
      </c>
      <c r="T148" s="53">
        <v>4</v>
      </c>
      <c r="U148" s="53">
        <v>4</v>
      </c>
      <c r="V148" s="53">
        <v>4</v>
      </c>
      <c r="W148" s="53">
        <v>4</v>
      </c>
      <c r="X148" s="53">
        <v>4</v>
      </c>
      <c r="Y148" s="53">
        <v>4</v>
      </c>
      <c r="Z148" s="53">
        <v>4</v>
      </c>
      <c r="AA148" s="53">
        <v>4</v>
      </c>
      <c r="AB148" s="53">
        <v>4</v>
      </c>
      <c r="AC148" s="53">
        <v>4</v>
      </c>
      <c r="AD148" s="53">
        <v>4</v>
      </c>
      <c r="AE148" s="53">
        <v>4</v>
      </c>
      <c r="AF148" s="53">
        <v>4</v>
      </c>
    </row>
    <row r="149" spans="1:32" x14ac:dyDescent="0.25">
      <c r="A149" s="52" t="s">
        <v>145</v>
      </c>
      <c r="B149" s="53">
        <v>4</v>
      </c>
      <c r="C149" s="53">
        <v>4</v>
      </c>
      <c r="D149" s="53">
        <v>4</v>
      </c>
      <c r="E149" s="53">
        <v>4</v>
      </c>
      <c r="F149" s="53">
        <v>4</v>
      </c>
      <c r="G149" s="53">
        <v>4</v>
      </c>
      <c r="H149" s="53">
        <v>4</v>
      </c>
      <c r="I149" s="53">
        <v>4</v>
      </c>
      <c r="J149" s="53">
        <v>4</v>
      </c>
      <c r="K149" s="53">
        <v>4</v>
      </c>
      <c r="L149" s="53">
        <v>4</v>
      </c>
      <c r="M149" s="53">
        <v>4</v>
      </c>
      <c r="N149" s="53">
        <v>4</v>
      </c>
      <c r="O149" s="53">
        <v>4</v>
      </c>
      <c r="P149" s="53">
        <v>4</v>
      </c>
      <c r="Q149" s="53">
        <v>4</v>
      </c>
      <c r="R149" s="53">
        <v>4</v>
      </c>
      <c r="S149" s="53">
        <v>4</v>
      </c>
      <c r="T149" s="53">
        <v>4</v>
      </c>
      <c r="U149" s="53">
        <v>4</v>
      </c>
      <c r="V149" s="53">
        <v>4</v>
      </c>
      <c r="W149" s="53">
        <v>4</v>
      </c>
      <c r="X149" s="53">
        <v>4</v>
      </c>
      <c r="Y149" s="53">
        <v>4</v>
      </c>
      <c r="Z149" s="53">
        <v>4</v>
      </c>
      <c r="AA149" s="53">
        <v>4</v>
      </c>
      <c r="AB149" s="53">
        <v>4</v>
      </c>
      <c r="AC149" s="53">
        <v>4</v>
      </c>
      <c r="AD149" s="53">
        <v>4</v>
      </c>
      <c r="AE149" s="53">
        <v>4</v>
      </c>
      <c r="AF149" s="53">
        <v>4</v>
      </c>
    </row>
    <row r="150" spans="1:32" x14ac:dyDescent="0.25">
      <c r="A150" s="52" t="s">
        <v>252</v>
      </c>
      <c r="B150" s="53">
        <v>4</v>
      </c>
      <c r="C150" s="53">
        <v>4</v>
      </c>
      <c r="D150" s="53">
        <v>4</v>
      </c>
      <c r="E150" s="53">
        <v>5</v>
      </c>
      <c r="F150" s="53">
        <v>4</v>
      </c>
      <c r="G150" s="53">
        <v>4</v>
      </c>
      <c r="H150" s="53">
        <v>4</v>
      </c>
      <c r="I150" s="53">
        <v>5</v>
      </c>
      <c r="J150" s="53">
        <v>4</v>
      </c>
      <c r="K150" s="53">
        <v>4</v>
      </c>
      <c r="L150" s="53">
        <v>4</v>
      </c>
      <c r="M150" s="53">
        <v>4</v>
      </c>
      <c r="N150" s="53">
        <v>4</v>
      </c>
      <c r="O150" s="53">
        <v>4</v>
      </c>
      <c r="P150" s="53">
        <v>4</v>
      </c>
      <c r="Q150" s="53">
        <v>4</v>
      </c>
      <c r="R150" s="53">
        <v>4</v>
      </c>
      <c r="S150" s="53">
        <v>4</v>
      </c>
      <c r="T150" s="53">
        <v>4</v>
      </c>
      <c r="U150" s="53">
        <v>4</v>
      </c>
      <c r="V150" s="53">
        <v>5</v>
      </c>
      <c r="W150" s="53">
        <v>5</v>
      </c>
      <c r="X150" s="53">
        <v>4</v>
      </c>
      <c r="Y150" s="53">
        <v>4</v>
      </c>
      <c r="Z150" s="53">
        <v>4</v>
      </c>
      <c r="AA150" s="53">
        <v>4</v>
      </c>
      <c r="AB150" s="53">
        <v>4</v>
      </c>
      <c r="AC150" s="53">
        <v>4</v>
      </c>
      <c r="AD150" s="53">
        <v>4</v>
      </c>
      <c r="AE150" s="53">
        <v>4</v>
      </c>
      <c r="AF150" s="53">
        <v>4.1333333333333337</v>
      </c>
    </row>
    <row r="151" spans="1:32" x14ac:dyDescent="0.25">
      <c r="A151" s="52" t="s">
        <v>206</v>
      </c>
      <c r="B151" s="53">
        <v>4</v>
      </c>
      <c r="C151" s="53">
        <v>4</v>
      </c>
      <c r="D151" s="53">
        <v>5</v>
      </c>
      <c r="E151" s="53">
        <v>5</v>
      </c>
      <c r="F151" s="53">
        <v>5</v>
      </c>
      <c r="G151" s="53">
        <v>5</v>
      </c>
      <c r="H151" s="53">
        <v>5</v>
      </c>
      <c r="I151" s="53">
        <v>5</v>
      </c>
      <c r="J151" s="53">
        <v>5</v>
      </c>
      <c r="K151" s="53">
        <v>4</v>
      </c>
      <c r="L151" s="53">
        <v>5</v>
      </c>
      <c r="M151" s="53">
        <v>5</v>
      </c>
      <c r="N151" s="53">
        <v>5</v>
      </c>
      <c r="O151" s="53">
        <v>5</v>
      </c>
      <c r="P151" s="53">
        <v>5</v>
      </c>
      <c r="Q151" s="53">
        <v>4</v>
      </c>
      <c r="R151" s="53">
        <v>5</v>
      </c>
      <c r="S151" s="53">
        <v>5</v>
      </c>
      <c r="T151" s="53">
        <v>5</v>
      </c>
      <c r="U151" s="53">
        <v>5</v>
      </c>
      <c r="V151" s="53">
        <v>5</v>
      </c>
      <c r="W151" s="53">
        <v>5</v>
      </c>
      <c r="X151" s="53">
        <v>4</v>
      </c>
      <c r="Y151" s="53">
        <v>4</v>
      </c>
      <c r="Z151" s="53">
        <v>5</v>
      </c>
      <c r="AA151" s="53">
        <v>4</v>
      </c>
      <c r="AB151" s="53">
        <v>4</v>
      </c>
      <c r="AC151" s="53">
        <v>5</v>
      </c>
      <c r="AD151" s="53">
        <v>5</v>
      </c>
      <c r="AE151" s="53">
        <v>5</v>
      </c>
      <c r="AF151" s="53">
        <v>4.7333333333333334</v>
      </c>
    </row>
    <row r="152" spans="1:32" x14ac:dyDescent="0.25">
      <c r="A152" s="52" t="s">
        <v>312</v>
      </c>
      <c r="B152" s="53">
        <v>4</v>
      </c>
      <c r="C152" s="53">
        <v>5</v>
      </c>
      <c r="D152" s="53">
        <v>5</v>
      </c>
      <c r="E152" s="53">
        <v>5</v>
      </c>
      <c r="F152" s="53">
        <v>5</v>
      </c>
      <c r="G152" s="53">
        <v>5</v>
      </c>
      <c r="H152" s="53">
        <v>4</v>
      </c>
      <c r="I152" s="53">
        <v>5</v>
      </c>
      <c r="J152" s="53">
        <v>5</v>
      </c>
      <c r="K152" s="53">
        <v>5</v>
      </c>
      <c r="L152" s="53">
        <v>5</v>
      </c>
      <c r="M152" s="53">
        <v>5</v>
      </c>
      <c r="N152" s="53">
        <v>5</v>
      </c>
      <c r="O152" s="53">
        <v>5</v>
      </c>
      <c r="P152" s="53">
        <v>5</v>
      </c>
      <c r="Q152" s="53">
        <v>5</v>
      </c>
      <c r="R152" s="53">
        <v>5</v>
      </c>
      <c r="S152" s="53">
        <v>5</v>
      </c>
      <c r="T152" s="53">
        <v>5</v>
      </c>
      <c r="U152" s="53">
        <v>5</v>
      </c>
      <c r="V152" s="53">
        <v>5</v>
      </c>
      <c r="W152" s="53">
        <v>5</v>
      </c>
      <c r="X152" s="53">
        <v>5</v>
      </c>
      <c r="Y152" s="53">
        <v>5</v>
      </c>
      <c r="Z152" s="53">
        <v>5</v>
      </c>
      <c r="AA152" s="53">
        <v>5</v>
      </c>
      <c r="AB152" s="53">
        <v>5</v>
      </c>
      <c r="AC152" s="53">
        <v>5</v>
      </c>
      <c r="AD152" s="53">
        <v>5</v>
      </c>
      <c r="AE152" s="53">
        <v>4</v>
      </c>
      <c r="AF152" s="53">
        <v>4.9000000000000004</v>
      </c>
    </row>
    <row r="153" spans="1:32" x14ac:dyDescent="0.25">
      <c r="A153" s="52" t="s">
        <v>246</v>
      </c>
      <c r="B153" s="53">
        <v>4</v>
      </c>
      <c r="C153" s="53">
        <v>4</v>
      </c>
      <c r="D153" s="53">
        <v>4</v>
      </c>
      <c r="E153" s="53">
        <v>4</v>
      </c>
      <c r="F153" s="53">
        <v>4</v>
      </c>
      <c r="G153" s="53">
        <v>4</v>
      </c>
      <c r="H153" s="53">
        <v>4</v>
      </c>
      <c r="I153" s="53">
        <v>4</v>
      </c>
      <c r="J153" s="53">
        <v>4</v>
      </c>
      <c r="K153" s="53">
        <v>4</v>
      </c>
      <c r="L153" s="53">
        <v>4</v>
      </c>
      <c r="M153" s="53">
        <v>4</v>
      </c>
      <c r="N153" s="53">
        <v>4</v>
      </c>
      <c r="O153" s="53">
        <v>4</v>
      </c>
      <c r="P153" s="53">
        <v>4</v>
      </c>
      <c r="Q153" s="53">
        <v>4</v>
      </c>
      <c r="R153" s="53">
        <v>4</v>
      </c>
      <c r="S153" s="53">
        <v>4</v>
      </c>
      <c r="T153" s="53">
        <v>4</v>
      </c>
      <c r="U153" s="53">
        <v>4</v>
      </c>
      <c r="V153" s="53">
        <v>4</v>
      </c>
      <c r="W153" s="53">
        <v>4</v>
      </c>
      <c r="X153" s="53">
        <v>4</v>
      </c>
      <c r="Y153" s="53">
        <v>4</v>
      </c>
      <c r="Z153" s="53">
        <v>4</v>
      </c>
      <c r="AA153" s="53">
        <v>4</v>
      </c>
      <c r="AB153" s="53">
        <v>4</v>
      </c>
      <c r="AC153" s="53">
        <v>4</v>
      </c>
      <c r="AD153" s="53">
        <v>4</v>
      </c>
      <c r="AE153" s="53">
        <v>4</v>
      </c>
      <c r="AF153" s="53">
        <v>4</v>
      </c>
    </row>
    <row r="154" spans="1:32" x14ac:dyDescent="0.25">
      <c r="A154" s="52" t="s">
        <v>196</v>
      </c>
      <c r="B154" s="53">
        <v>4</v>
      </c>
      <c r="C154" s="53">
        <v>4</v>
      </c>
      <c r="D154" s="53">
        <v>4</v>
      </c>
      <c r="E154" s="53">
        <v>4</v>
      </c>
      <c r="F154" s="53">
        <v>4</v>
      </c>
      <c r="G154" s="53">
        <v>4</v>
      </c>
      <c r="H154" s="53">
        <v>4</v>
      </c>
      <c r="I154" s="53">
        <v>4</v>
      </c>
      <c r="J154" s="53">
        <v>4</v>
      </c>
      <c r="K154" s="53">
        <v>4</v>
      </c>
      <c r="L154" s="53">
        <v>4</v>
      </c>
      <c r="M154" s="53">
        <v>4</v>
      </c>
      <c r="N154" s="53">
        <v>4</v>
      </c>
      <c r="O154" s="53">
        <v>4</v>
      </c>
      <c r="P154" s="53">
        <v>4</v>
      </c>
      <c r="Q154" s="53">
        <v>4</v>
      </c>
      <c r="R154" s="53">
        <v>4</v>
      </c>
      <c r="S154" s="53">
        <v>4</v>
      </c>
      <c r="T154" s="53">
        <v>4</v>
      </c>
      <c r="U154" s="53">
        <v>4</v>
      </c>
      <c r="V154" s="53">
        <v>4</v>
      </c>
      <c r="W154" s="53">
        <v>4</v>
      </c>
      <c r="X154" s="53">
        <v>4</v>
      </c>
      <c r="Y154" s="53">
        <v>4</v>
      </c>
      <c r="Z154" s="53">
        <v>4</v>
      </c>
      <c r="AA154" s="53">
        <v>4</v>
      </c>
      <c r="AB154" s="53">
        <v>4</v>
      </c>
      <c r="AC154" s="53">
        <v>4</v>
      </c>
      <c r="AD154" s="53">
        <v>4</v>
      </c>
      <c r="AE154" s="53">
        <v>4</v>
      </c>
      <c r="AF154" s="53">
        <v>4</v>
      </c>
    </row>
    <row r="155" spans="1:32" x14ac:dyDescent="0.25">
      <c r="A155" s="52" t="s">
        <v>185</v>
      </c>
      <c r="B155" s="53">
        <v>4.05</v>
      </c>
      <c r="C155" s="53">
        <v>4.0687499999999996</v>
      </c>
      <c r="D155" s="53">
        <v>4.1375000000000002</v>
      </c>
      <c r="E155" s="53">
        <v>4.1843750000000002</v>
      </c>
      <c r="F155" s="53">
        <v>4.140625</v>
      </c>
      <c r="G155" s="53">
        <v>4.1593749999999998</v>
      </c>
      <c r="H155" s="53">
        <v>4.1187500000000004</v>
      </c>
      <c r="I155" s="53">
        <v>4.2249999999999996</v>
      </c>
      <c r="J155" s="53">
        <v>4.0656249999999998</v>
      </c>
      <c r="K155" s="53">
        <v>4.0093750000000004</v>
      </c>
      <c r="L155" s="53">
        <v>4.09375</v>
      </c>
      <c r="M155" s="53">
        <v>4.0999999999999996</v>
      </c>
      <c r="N155" s="53">
        <v>3.9874999999999998</v>
      </c>
      <c r="O155" s="53">
        <v>3.984375</v>
      </c>
      <c r="P155" s="53">
        <v>3.95</v>
      </c>
      <c r="Q155" s="53">
        <v>3.8093750000000002</v>
      </c>
      <c r="R155" s="53">
        <v>3.9906250000000001</v>
      </c>
      <c r="S155" s="53">
        <v>4.05</v>
      </c>
      <c r="T155" s="53">
        <v>3.9343750000000002</v>
      </c>
      <c r="U155" s="53">
        <v>3.6312500000000001</v>
      </c>
      <c r="V155" s="53">
        <v>4.2125000000000004</v>
      </c>
      <c r="W155" s="53">
        <v>4.2437500000000004</v>
      </c>
      <c r="X155" s="53">
        <v>4.1062500000000002</v>
      </c>
      <c r="Y155" s="53">
        <v>4.1281249999999998</v>
      </c>
      <c r="Z155" s="53">
        <v>4.1906249999999998</v>
      </c>
      <c r="AA155" s="53">
        <v>4.2125000000000004</v>
      </c>
      <c r="AB155" s="53">
        <v>4.2062499999999998</v>
      </c>
      <c r="AC155" s="53">
        <v>4.05</v>
      </c>
      <c r="AD155" s="53">
        <v>4.2625000000000002</v>
      </c>
      <c r="AE155" s="53">
        <v>4.0812499999999998</v>
      </c>
      <c r="AF155" s="53">
        <v>4.0794791666666663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BA02-B720-41A6-A1BF-C69417C414C8}">
  <dimension ref="A3:J155"/>
  <sheetViews>
    <sheetView topLeftCell="G1" workbookViewId="0">
      <selection activeCell="A4" sqref="A4:I155"/>
    </sheetView>
  </sheetViews>
  <sheetFormatPr baseColWidth="10" defaultRowHeight="15" x14ac:dyDescent="0.25"/>
  <cols>
    <col min="1" max="1" width="72.140625" bestFit="1" customWidth="1"/>
    <col min="2" max="2" width="22.42578125" bestFit="1" customWidth="1"/>
    <col min="3" max="3" width="42.28515625" bestFit="1" customWidth="1"/>
    <col min="4" max="4" width="35.7109375" bestFit="1" customWidth="1"/>
    <col min="5" max="5" width="39.42578125" bestFit="1" customWidth="1"/>
    <col min="6" max="6" width="80.85546875" bestFit="1" customWidth="1"/>
    <col min="7" max="7" width="21.85546875" bestFit="1" customWidth="1"/>
    <col min="8" max="8" width="39.85546875" bestFit="1" customWidth="1"/>
    <col min="9" max="9" width="15.140625" bestFit="1" customWidth="1"/>
    <col min="10" max="10" width="12.5703125" bestFit="1" customWidth="1"/>
    <col min="11" max="11" width="15.140625" bestFit="1" customWidth="1"/>
    <col min="12" max="12" width="12.5703125" bestFit="1" customWidth="1"/>
  </cols>
  <sheetData>
    <row r="3" spans="1:10" x14ac:dyDescent="0.25">
      <c r="A3" s="51" t="s">
        <v>874</v>
      </c>
      <c r="B3" s="51" t="s">
        <v>269</v>
      </c>
    </row>
    <row r="4" spans="1:10" x14ac:dyDescent="0.25">
      <c r="A4" s="51" t="s">
        <v>184</v>
      </c>
      <c r="B4" t="s">
        <v>35</v>
      </c>
      <c r="C4" t="s">
        <v>40</v>
      </c>
      <c r="D4" t="s">
        <v>24</v>
      </c>
      <c r="E4" t="s">
        <v>41</v>
      </c>
      <c r="F4" t="s">
        <v>29</v>
      </c>
      <c r="G4" t="s">
        <v>12</v>
      </c>
      <c r="H4" t="s">
        <v>18</v>
      </c>
      <c r="I4" t="s">
        <v>6</v>
      </c>
      <c r="J4" t="s">
        <v>185</v>
      </c>
    </row>
    <row r="5" spans="1:10" x14ac:dyDescent="0.25">
      <c r="A5" s="52" t="s">
        <v>273</v>
      </c>
      <c r="B5" s="53">
        <v>4</v>
      </c>
      <c r="C5" s="53">
        <v>4</v>
      </c>
      <c r="D5" s="53">
        <v>4.2</v>
      </c>
      <c r="E5" s="53">
        <v>4</v>
      </c>
      <c r="F5" s="53">
        <v>4</v>
      </c>
      <c r="G5" s="53">
        <v>4.4000000000000004</v>
      </c>
      <c r="H5" s="53">
        <v>5</v>
      </c>
      <c r="I5" s="53">
        <v>4</v>
      </c>
      <c r="J5" s="53">
        <v>4.25</v>
      </c>
    </row>
    <row r="6" spans="1:10" x14ac:dyDescent="0.25">
      <c r="A6" s="52" t="s">
        <v>398</v>
      </c>
      <c r="B6" s="53">
        <v>3.6</v>
      </c>
      <c r="C6" s="53">
        <v>4</v>
      </c>
      <c r="D6" s="53">
        <v>3.8</v>
      </c>
      <c r="E6" s="53">
        <v>3</v>
      </c>
      <c r="F6" s="53">
        <v>3.6</v>
      </c>
      <c r="G6" s="53">
        <v>3.8</v>
      </c>
      <c r="H6" s="53">
        <v>4.8</v>
      </c>
      <c r="I6" s="53">
        <v>4.4000000000000004</v>
      </c>
      <c r="J6" s="53">
        <v>3.96875</v>
      </c>
    </row>
    <row r="7" spans="1:10" x14ac:dyDescent="0.25">
      <c r="A7" s="52" t="s">
        <v>399</v>
      </c>
      <c r="B7" s="53">
        <v>3.8</v>
      </c>
      <c r="C7" s="53">
        <v>4</v>
      </c>
      <c r="D7" s="53">
        <v>4.2</v>
      </c>
      <c r="E7" s="53">
        <v>4</v>
      </c>
      <c r="F7" s="53">
        <v>4.5999999999999996</v>
      </c>
      <c r="G7" s="53">
        <v>3.8</v>
      </c>
      <c r="H7" s="53">
        <v>3.6</v>
      </c>
      <c r="I7" s="53">
        <v>3.8</v>
      </c>
      <c r="J7" s="53">
        <v>3.96875</v>
      </c>
    </row>
    <row r="8" spans="1:10" x14ac:dyDescent="0.25">
      <c r="A8" s="52" t="s">
        <v>427</v>
      </c>
      <c r="B8" s="53">
        <v>3.4</v>
      </c>
      <c r="C8" s="53">
        <v>4</v>
      </c>
      <c r="D8" s="53">
        <v>3.6</v>
      </c>
      <c r="E8" s="53">
        <v>4</v>
      </c>
      <c r="F8" s="53">
        <v>3</v>
      </c>
      <c r="G8" s="53">
        <v>3</v>
      </c>
      <c r="H8" s="53">
        <v>3.6</v>
      </c>
      <c r="I8" s="53">
        <v>3.6</v>
      </c>
      <c r="J8" s="53">
        <v>3.40625</v>
      </c>
    </row>
    <row r="9" spans="1:10" x14ac:dyDescent="0.25">
      <c r="A9" s="52" t="s">
        <v>402</v>
      </c>
      <c r="B9" s="53">
        <v>0</v>
      </c>
      <c r="C9" s="53">
        <v>2</v>
      </c>
      <c r="D9" s="53">
        <v>3.4</v>
      </c>
      <c r="E9" s="53">
        <v>2</v>
      </c>
      <c r="F9" s="53">
        <v>3.2</v>
      </c>
      <c r="G9" s="53">
        <v>2.4</v>
      </c>
      <c r="H9" s="53">
        <v>1.8</v>
      </c>
      <c r="I9" s="53">
        <v>3.6</v>
      </c>
      <c r="J9" s="53">
        <v>2.375</v>
      </c>
    </row>
    <row r="10" spans="1:10" x14ac:dyDescent="0.25">
      <c r="A10" s="52" t="s">
        <v>400</v>
      </c>
      <c r="B10" s="53">
        <v>3.5</v>
      </c>
      <c r="C10" s="53">
        <v>3.5</v>
      </c>
      <c r="D10" s="53">
        <v>3.6</v>
      </c>
      <c r="E10" s="53">
        <v>4</v>
      </c>
      <c r="F10" s="53">
        <v>3.5</v>
      </c>
      <c r="G10" s="53">
        <v>3.2</v>
      </c>
      <c r="H10" s="53">
        <v>3.1</v>
      </c>
      <c r="I10" s="53">
        <v>4.0999999999999996</v>
      </c>
      <c r="J10" s="53">
        <v>3.515625</v>
      </c>
    </row>
    <row r="11" spans="1:10" x14ac:dyDescent="0.25">
      <c r="A11" s="52" t="s">
        <v>414</v>
      </c>
      <c r="B11" s="53">
        <v>5</v>
      </c>
      <c r="C11" s="53">
        <v>4</v>
      </c>
      <c r="D11" s="53">
        <v>4.8</v>
      </c>
      <c r="E11" s="53">
        <v>5</v>
      </c>
      <c r="F11" s="53">
        <v>4.4000000000000004</v>
      </c>
      <c r="G11" s="53">
        <v>4.4000000000000004</v>
      </c>
      <c r="H11" s="53">
        <v>4.2</v>
      </c>
      <c r="I11" s="53">
        <v>4.8</v>
      </c>
      <c r="J11" s="53">
        <v>4.59375</v>
      </c>
    </row>
    <row r="12" spans="1:10" x14ac:dyDescent="0.25">
      <c r="A12" s="52" t="s">
        <v>401</v>
      </c>
      <c r="B12" s="53">
        <v>4.5999999999999996</v>
      </c>
      <c r="C12" s="53">
        <v>4</v>
      </c>
      <c r="D12" s="53">
        <v>4.8</v>
      </c>
      <c r="E12" s="53">
        <v>4</v>
      </c>
      <c r="F12" s="53">
        <v>4.4000000000000004</v>
      </c>
      <c r="G12" s="53">
        <v>4.8</v>
      </c>
      <c r="H12" s="53">
        <v>4.8</v>
      </c>
      <c r="I12" s="53">
        <v>4.4000000000000004</v>
      </c>
      <c r="J12" s="53">
        <v>4.59375</v>
      </c>
    </row>
    <row r="13" spans="1:10" x14ac:dyDescent="0.25">
      <c r="A13" s="52" t="s">
        <v>416</v>
      </c>
      <c r="B13" s="53">
        <v>4.8</v>
      </c>
      <c r="C13" s="53">
        <v>5</v>
      </c>
      <c r="D13" s="53">
        <v>4.8</v>
      </c>
      <c r="E13" s="53">
        <v>5</v>
      </c>
      <c r="F13" s="53">
        <v>4.5999999999999996</v>
      </c>
      <c r="G13" s="53">
        <v>4.8</v>
      </c>
      <c r="H13" s="53">
        <v>4.8</v>
      </c>
      <c r="I13" s="53">
        <v>4.5999999999999996</v>
      </c>
      <c r="J13" s="53">
        <v>4.75</v>
      </c>
    </row>
    <row r="14" spans="1:10" x14ac:dyDescent="0.25">
      <c r="A14" s="52" t="s">
        <v>428</v>
      </c>
      <c r="B14" s="53">
        <v>5</v>
      </c>
      <c r="C14" s="53">
        <v>5</v>
      </c>
      <c r="D14" s="53">
        <v>5</v>
      </c>
      <c r="E14" s="53">
        <v>5</v>
      </c>
      <c r="F14" s="53">
        <v>4.8</v>
      </c>
      <c r="G14" s="53">
        <v>0</v>
      </c>
      <c r="H14" s="53">
        <v>5</v>
      </c>
      <c r="I14" s="53">
        <v>5</v>
      </c>
      <c r="J14" s="53">
        <v>4.1875</v>
      </c>
    </row>
    <row r="15" spans="1:10" x14ac:dyDescent="0.25">
      <c r="A15" s="52" t="s">
        <v>429</v>
      </c>
      <c r="B15" s="53">
        <v>5</v>
      </c>
      <c r="C15" s="53">
        <v>5</v>
      </c>
      <c r="D15" s="53">
        <v>5</v>
      </c>
      <c r="E15" s="53">
        <v>5</v>
      </c>
      <c r="F15" s="53">
        <v>4.8</v>
      </c>
      <c r="G15" s="53">
        <v>0</v>
      </c>
      <c r="H15" s="53">
        <v>5</v>
      </c>
      <c r="I15" s="53">
        <v>5</v>
      </c>
      <c r="J15" s="53">
        <v>4.1875</v>
      </c>
    </row>
    <row r="16" spans="1:10" x14ac:dyDescent="0.25">
      <c r="A16" s="52" t="s">
        <v>430</v>
      </c>
      <c r="B16" s="53">
        <v>3.6</v>
      </c>
      <c r="C16" s="53">
        <v>3</v>
      </c>
      <c r="D16" s="53">
        <v>3.8</v>
      </c>
      <c r="E16" s="53">
        <v>5</v>
      </c>
      <c r="F16" s="53">
        <v>4</v>
      </c>
      <c r="G16" s="53">
        <v>3.4</v>
      </c>
      <c r="H16" s="53">
        <v>3.8</v>
      </c>
      <c r="I16" s="53">
        <v>4</v>
      </c>
      <c r="J16" s="53">
        <v>3.78125</v>
      </c>
    </row>
    <row r="17" spans="1:10" x14ac:dyDescent="0.25">
      <c r="A17" s="52" t="s">
        <v>415</v>
      </c>
      <c r="B17" s="53">
        <v>3.6</v>
      </c>
      <c r="C17" s="53">
        <v>3</v>
      </c>
      <c r="D17" s="53">
        <v>3.2</v>
      </c>
      <c r="E17" s="53">
        <v>5</v>
      </c>
      <c r="F17" s="53">
        <v>4</v>
      </c>
      <c r="G17" s="53">
        <v>3.2</v>
      </c>
      <c r="H17" s="53">
        <v>4</v>
      </c>
      <c r="I17" s="53">
        <v>3</v>
      </c>
      <c r="J17" s="53">
        <v>3.53125</v>
      </c>
    </row>
    <row r="18" spans="1:10" x14ac:dyDescent="0.25">
      <c r="A18" s="52" t="s">
        <v>413</v>
      </c>
      <c r="B18" s="53">
        <v>3.8</v>
      </c>
      <c r="C18" s="53">
        <v>4</v>
      </c>
      <c r="D18" s="53">
        <v>3.6</v>
      </c>
      <c r="E18" s="53">
        <v>4</v>
      </c>
      <c r="F18" s="53">
        <v>3.8</v>
      </c>
      <c r="G18" s="53">
        <v>4</v>
      </c>
      <c r="H18" s="53">
        <v>3.8</v>
      </c>
      <c r="I18" s="53">
        <v>4.2</v>
      </c>
      <c r="J18" s="53">
        <v>3.875</v>
      </c>
    </row>
    <row r="19" spans="1:10" x14ac:dyDescent="0.25">
      <c r="A19" s="52" t="s">
        <v>350</v>
      </c>
      <c r="B19" s="53">
        <v>4.2</v>
      </c>
      <c r="C19" s="53">
        <v>4</v>
      </c>
      <c r="D19" s="53">
        <v>4.5999999999999996</v>
      </c>
      <c r="E19" s="53">
        <v>4</v>
      </c>
      <c r="F19" s="53">
        <v>4.2</v>
      </c>
      <c r="G19" s="53">
        <v>3</v>
      </c>
      <c r="H19" s="53">
        <v>4.2</v>
      </c>
      <c r="I19" s="53">
        <v>4.2</v>
      </c>
      <c r="J19" s="53">
        <v>4.0625</v>
      </c>
    </row>
    <row r="20" spans="1:10" x14ac:dyDescent="0.25">
      <c r="A20" s="52" t="s">
        <v>187</v>
      </c>
      <c r="B20" s="53">
        <v>4</v>
      </c>
      <c r="C20" s="53">
        <v>4</v>
      </c>
      <c r="D20" s="53">
        <v>4</v>
      </c>
      <c r="E20" s="53">
        <v>4</v>
      </c>
      <c r="F20" s="53">
        <v>4</v>
      </c>
      <c r="G20" s="53">
        <v>4</v>
      </c>
      <c r="H20" s="53">
        <v>4</v>
      </c>
      <c r="I20" s="53">
        <v>4</v>
      </c>
      <c r="J20" s="53">
        <v>4</v>
      </c>
    </row>
    <row r="21" spans="1:10" x14ac:dyDescent="0.25">
      <c r="A21" s="52" t="s">
        <v>304</v>
      </c>
      <c r="B21" s="53">
        <v>3.2</v>
      </c>
      <c r="C21" s="53">
        <v>4</v>
      </c>
      <c r="D21" s="53">
        <v>5</v>
      </c>
      <c r="E21" s="53">
        <v>4</v>
      </c>
      <c r="F21" s="53">
        <v>4</v>
      </c>
      <c r="G21" s="53">
        <v>3.8</v>
      </c>
      <c r="H21" s="53">
        <v>4</v>
      </c>
      <c r="I21" s="53">
        <v>4</v>
      </c>
      <c r="J21" s="53">
        <v>4</v>
      </c>
    </row>
    <row r="22" spans="1:10" x14ac:dyDescent="0.25">
      <c r="A22" s="52" t="s">
        <v>306</v>
      </c>
      <c r="B22" s="53">
        <v>5</v>
      </c>
      <c r="C22" s="53">
        <v>4</v>
      </c>
      <c r="D22" s="53">
        <v>4</v>
      </c>
      <c r="E22" s="53">
        <v>4</v>
      </c>
      <c r="F22" s="53">
        <v>4</v>
      </c>
      <c r="G22" s="53">
        <v>3.2</v>
      </c>
      <c r="H22" s="53">
        <v>5</v>
      </c>
      <c r="I22" s="53">
        <v>3.4</v>
      </c>
      <c r="J22" s="53">
        <v>4.09375</v>
      </c>
    </row>
    <row r="23" spans="1:10" x14ac:dyDescent="0.25">
      <c r="A23" s="52" t="s">
        <v>379</v>
      </c>
      <c r="B23" s="53">
        <v>3.8</v>
      </c>
      <c r="C23" s="53">
        <v>3.8</v>
      </c>
      <c r="D23" s="53">
        <v>3.6</v>
      </c>
      <c r="E23" s="53">
        <v>4</v>
      </c>
      <c r="F23" s="53">
        <v>0</v>
      </c>
      <c r="G23" s="53">
        <v>3</v>
      </c>
      <c r="H23" s="53">
        <v>5</v>
      </c>
      <c r="I23" s="53">
        <v>3.8</v>
      </c>
      <c r="J23" s="53">
        <v>3.2437499999999999</v>
      </c>
    </row>
    <row r="24" spans="1:10" x14ac:dyDescent="0.25">
      <c r="A24" s="52" t="s">
        <v>371</v>
      </c>
      <c r="B24" s="53">
        <v>4.4000000000000004</v>
      </c>
      <c r="C24" s="53">
        <v>5</v>
      </c>
      <c r="D24" s="53">
        <v>5</v>
      </c>
      <c r="E24" s="53">
        <v>5</v>
      </c>
      <c r="F24" s="53">
        <v>4.4000000000000004</v>
      </c>
      <c r="G24" s="53">
        <v>4.4000000000000004</v>
      </c>
      <c r="H24" s="53">
        <v>4.8</v>
      </c>
      <c r="I24" s="53">
        <v>5</v>
      </c>
      <c r="J24" s="53">
        <v>4.6875</v>
      </c>
    </row>
    <row r="25" spans="1:10" x14ac:dyDescent="0.25">
      <c r="A25" s="52" t="s">
        <v>208</v>
      </c>
      <c r="B25" s="53">
        <v>4</v>
      </c>
      <c r="C25" s="53">
        <v>4</v>
      </c>
      <c r="D25" s="53">
        <v>4</v>
      </c>
      <c r="E25" s="53">
        <v>4</v>
      </c>
      <c r="F25" s="53">
        <v>4</v>
      </c>
      <c r="G25" s="53">
        <v>4</v>
      </c>
      <c r="H25" s="53">
        <v>4</v>
      </c>
      <c r="I25" s="53">
        <v>4</v>
      </c>
      <c r="J25" s="53">
        <v>4</v>
      </c>
    </row>
    <row r="26" spans="1:10" x14ac:dyDescent="0.25">
      <c r="A26" s="52" t="s">
        <v>125</v>
      </c>
      <c r="B26" s="53">
        <v>4.8</v>
      </c>
      <c r="C26" s="53">
        <v>5</v>
      </c>
      <c r="D26" s="53">
        <v>0</v>
      </c>
      <c r="E26" s="53">
        <v>5</v>
      </c>
      <c r="F26" s="53">
        <v>0</v>
      </c>
      <c r="G26" s="53">
        <v>2.6</v>
      </c>
      <c r="H26" s="53">
        <v>5</v>
      </c>
      <c r="I26" s="53">
        <v>4.8</v>
      </c>
      <c r="J26" s="53">
        <v>3</v>
      </c>
    </row>
    <row r="27" spans="1:10" x14ac:dyDescent="0.25">
      <c r="A27" s="52" t="s">
        <v>249</v>
      </c>
      <c r="B27" s="53">
        <v>4</v>
      </c>
      <c r="C27" s="53">
        <v>4</v>
      </c>
      <c r="D27" s="53">
        <v>4</v>
      </c>
      <c r="E27" s="53">
        <v>4</v>
      </c>
      <c r="F27" s="53">
        <v>4</v>
      </c>
      <c r="G27" s="53">
        <v>4</v>
      </c>
      <c r="H27" s="53">
        <v>4</v>
      </c>
      <c r="I27" s="53">
        <v>4</v>
      </c>
      <c r="J27" s="53">
        <v>4</v>
      </c>
    </row>
    <row r="28" spans="1:10" x14ac:dyDescent="0.25">
      <c r="A28" s="52" t="s">
        <v>134</v>
      </c>
      <c r="B28" s="53">
        <v>4.5999999999999996</v>
      </c>
      <c r="C28" s="53">
        <v>4</v>
      </c>
      <c r="D28" s="53">
        <v>5</v>
      </c>
      <c r="E28" s="53">
        <v>4</v>
      </c>
      <c r="F28" s="53">
        <v>4</v>
      </c>
      <c r="G28" s="53">
        <v>4.5999999999999996</v>
      </c>
      <c r="H28" s="53">
        <v>4.5999999999999996</v>
      </c>
      <c r="I28" s="53">
        <v>4.5999999999999996</v>
      </c>
      <c r="J28" s="53">
        <v>4.53125</v>
      </c>
    </row>
    <row r="29" spans="1:10" x14ac:dyDescent="0.25">
      <c r="A29" s="52" t="s">
        <v>237</v>
      </c>
      <c r="B29" s="53">
        <v>4</v>
      </c>
      <c r="C29" s="53">
        <v>4</v>
      </c>
      <c r="D29" s="53">
        <v>4</v>
      </c>
      <c r="E29" s="53">
        <v>4</v>
      </c>
      <c r="F29" s="53">
        <v>4</v>
      </c>
      <c r="G29" s="53">
        <v>4</v>
      </c>
      <c r="H29" s="53">
        <v>4</v>
      </c>
      <c r="I29" s="53">
        <v>4</v>
      </c>
      <c r="J29" s="53">
        <v>4</v>
      </c>
    </row>
    <row r="30" spans="1:10" x14ac:dyDescent="0.25">
      <c r="A30" s="52" t="s">
        <v>345</v>
      </c>
      <c r="B30" s="53">
        <v>4.4000000000000004</v>
      </c>
      <c r="C30" s="53">
        <v>5</v>
      </c>
      <c r="D30" s="53">
        <v>4.8</v>
      </c>
      <c r="E30" s="53">
        <v>5</v>
      </c>
      <c r="F30" s="53">
        <v>4.2</v>
      </c>
      <c r="G30" s="53">
        <v>4.4000000000000004</v>
      </c>
      <c r="H30" s="53">
        <v>5</v>
      </c>
      <c r="I30" s="53">
        <v>4.5999999999999996</v>
      </c>
      <c r="J30" s="53">
        <v>4.59375</v>
      </c>
    </row>
    <row r="31" spans="1:10" x14ac:dyDescent="0.25">
      <c r="A31" s="52" t="s">
        <v>123</v>
      </c>
      <c r="B31" s="53">
        <v>4</v>
      </c>
      <c r="C31" s="53">
        <v>4</v>
      </c>
      <c r="D31" s="53">
        <v>4</v>
      </c>
      <c r="E31" s="53">
        <v>4</v>
      </c>
      <c r="F31" s="53">
        <v>4</v>
      </c>
      <c r="G31" s="53">
        <v>4</v>
      </c>
      <c r="H31" s="53">
        <v>4</v>
      </c>
      <c r="I31" s="53">
        <v>4</v>
      </c>
      <c r="J31" s="53">
        <v>4</v>
      </c>
    </row>
    <row r="32" spans="1:10" x14ac:dyDescent="0.25">
      <c r="A32" s="52" t="s">
        <v>117</v>
      </c>
      <c r="B32" s="53">
        <v>4.4000000000000004</v>
      </c>
      <c r="C32" s="53">
        <v>4</v>
      </c>
      <c r="D32" s="53">
        <v>3.8</v>
      </c>
      <c r="E32" s="53">
        <v>4</v>
      </c>
      <c r="F32" s="53">
        <v>4.5999999999999996</v>
      </c>
      <c r="G32" s="53">
        <v>4.2</v>
      </c>
      <c r="H32" s="53">
        <v>4</v>
      </c>
      <c r="I32" s="53">
        <v>4</v>
      </c>
      <c r="J32" s="53">
        <v>4.15625</v>
      </c>
    </row>
    <row r="33" spans="1:10" x14ac:dyDescent="0.25">
      <c r="A33" s="52" t="s">
        <v>141</v>
      </c>
      <c r="B33" s="53">
        <v>4.4000000000000004</v>
      </c>
      <c r="C33" s="53">
        <v>4</v>
      </c>
      <c r="D33" s="53">
        <v>3.6</v>
      </c>
      <c r="E33" s="53">
        <v>4</v>
      </c>
      <c r="F33" s="53">
        <v>4.4000000000000004</v>
      </c>
      <c r="G33" s="53">
        <v>3.8</v>
      </c>
      <c r="H33" s="53">
        <v>4.4000000000000004</v>
      </c>
      <c r="I33" s="53">
        <v>4.4000000000000004</v>
      </c>
      <c r="J33" s="53">
        <v>4.15625</v>
      </c>
    </row>
    <row r="34" spans="1:10" x14ac:dyDescent="0.25">
      <c r="A34" s="52" t="s">
        <v>115</v>
      </c>
      <c r="B34" s="53">
        <v>3.8</v>
      </c>
      <c r="C34" s="53">
        <v>5</v>
      </c>
      <c r="D34" s="53">
        <v>4.8</v>
      </c>
      <c r="E34" s="53">
        <v>5</v>
      </c>
      <c r="F34" s="53">
        <v>4.5999999999999996</v>
      </c>
      <c r="G34" s="53">
        <v>4.8</v>
      </c>
      <c r="H34" s="53">
        <v>4.5999999999999996</v>
      </c>
      <c r="I34" s="53">
        <v>4.4000000000000004</v>
      </c>
      <c r="J34" s="53">
        <v>4.53125</v>
      </c>
    </row>
    <row r="35" spans="1:10" x14ac:dyDescent="0.25">
      <c r="A35" s="52" t="s">
        <v>251</v>
      </c>
      <c r="B35" s="53">
        <v>4.8</v>
      </c>
      <c r="C35" s="53">
        <v>5</v>
      </c>
      <c r="D35" s="53">
        <v>5</v>
      </c>
      <c r="E35" s="53">
        <v>5</v>
      </c>
      <c r="F35" s="53">
        <v>4.5999999999999996</v>
      </c>
      <c r="G35" s="53">
        <v>4.5999999999999996</v>
      </c>
      <c r="H35" s="53">
        <v>4.8</v>
      </c>
      <c r="I35" s="53">
        <v>4.8</v>
      </c>
      <c r="J35" s="53">
        <v>4.78125</v>
      </c>
    </row>
    <row r="36" spans="1:10" x14ac:dyDescent="0.25">
      <c r="A36" s="52" t="s">
        <v>127</v>
      </c>
      <c r="B36" s="53">
        <v>2.6</v>
      </c>
      <c r="C36" s="53">
        <v>1</v>
      </c>
      <c r="D36" s="53">
        <v>2</v>
      </c>
      <c r="E36" s="53">
        <v>1</v>
      </c>
      <c r="F36" s="53">
        <v>1.4</v>
      </c>
      <c r="G36" s="53">
        <v>1.4</v>
      </c>
      <c r="H36" s="53">
        <v>2</v>
      </c>
      <c r="I36" s="53">
        <v>2.6</v>
      </c>
      <c r="J36" s="53">
        <v>1.9375</v>
      </c>
    </row>
    <row r="37" spans="1:10" x14ac:dyDescent="0.25">
      <c r="A37" s="52" t="s">
        <v>190</v>
      </c>
      <c r="B37" s="53">
        <v>4</v>
      </c>
      <c r="C37" s="53">
        <v>4</v>
      </c>
      <c r="D37" s="53">
        <v>4.2</v>
      </c>
      <c r="E37" s="53">
        <v>4</v>
      </c>
      <c r="F37" s="53">
        <v>4.4000000000000004</v>
      </c>
      <c r="G37" s="53">
        <v>4</v>
      </c>
      <c r="H37" s="53">
        <v>4</v>
      </c>
      <c r="I37" s="53">
        <v>4</v>
      </c>
      <c r="J37" s="53">
        <v>4.09375</v>
      </c>
    </row>
    <row r="38" spans="1:10" x14ac:dyDescent="0.25">
      <c r="A38" s="52" t="s">
        <v>131</v>
      </c>
      <c r="B38" s="53">
        <v>4.8</v>
      </c>
      <c r="C38" s="53">
        <v>5</v>
      </c>
      <c r="D38" s="53">
        <v>5</v>
      </c>
      <c r="E38" s="53">
        <v>5</v>
      </c>
      <c r="F38" s="53">
        <v>4.4000000000000004</v>
      </c>
      <c r="G38" s="53">
        <v>4.4000000000000004</v>
      </c>
      <c r="H38" s="53">
        <v>4.4000000000000004</v>
      </c>
      <c r="I38" s="53">
        <v>4.8</v>
      </c>
      <c r="J38" s="53">
        <v>4.65625</v>
      </c>
    </row>
    <row r="39" spans="1:10" x14ac:dyDescent="0.25">
      <c r="A39" s="52" t="s">
        <v>122</v>
      </c>
      <c r="B39" s="53">
        <v>4</v>
      </c>
      <c r="C39" s="53">
        <v>4</v>
      </c>
      <c r="D39" s="53">
        <v>4</v>
      </c>
      <c r="E39" s="53">
        <v>4</v>
      </c>
      <c r="F39" s="53">
        <v>4</v>
      </c>
      <c r="G39" s="53">
        <v>4</v>
      </c>
      <c r="H39" s="53">
        <v>4</v>
      </c>
      <c r="I39" s="53">
        <v>4</v>
      </c>
      <c r="J39" s="53">
        <v>4</v>
      </c>
    </row>
    <row r="40" spans="1:10" x14ac:dyDescent="0.25">
      <c r="A40" s="52" t="s">
        <v>277</v>
      </c>
      <c r="B40" s="53">
        <v>4</v>
      </c>
      <c r="C40" s="53">
        <v>4</v>
      </c>
      <c r="D40" s="53">
        <v>4</v>
      </c>
      <c r="E40" s="53">
        <v>4</v>
      </c>
      <c r="F40" s="53">
        <v>4.5999999999999996</v>
      </c>
      <c r="G40" s="53">
        <v>4</v>
      </c>
      <c r="H40" s="53">
        <v>4</v>
      </c>
      <c r="I40" s="53">
        <v>4.2</v>
      </c>
      <c r="J40" s="53">
        <v>4.125</v>
      </c>
    </row>
    <row r="41" spans="1:10" x14ac:dyDescent="0.25">
      <c r="A41" s="52" t="s">
        <v>276</v>
      </c>
      <c r="B41" s="53">
        <v>4</v>
      </c>
      <c r="C41" s="53">
        <v>4</v>
      </c>
      <c r="D41" s="53">
        <v>4</v>
      </c>
      <c r="E41" s="53">
        <v>4</v>
      </c>
      <c r="F41" s="53">
        <v>4</v>
      </c>
      <c r="G41" s="53">
        <v>4</v>
      </c>
      <c r="H41" s="53">
        <v>4</v>
      </c>
      <c r="I41" s="53">
        <v>4</v>
      </c>
      <c r="J41" s="53">
        <v>4</v>
      </c>
    </row>
    <row r="42" spans="1:10" x14ac:dyDescent="0.25">
      <c r="A42" s="52" t="s">
        <v>181</v>
      </c>
      <c r="B42" s="53">
        <v>5</v>
      </c>
      <c r="C42" s="53">
        <v>5</v>
      </c>
      <c r="D42" s="53">
        <v>5</v>
      </c>
      <c r="E42" s="53">
        <v>5</v>
      </c>
      <c r="F42" s="53">
        <v>5</v>
      </c>
      <c r="G42" s="53">
        <v>4</v>
      </c>
      <c r="H42" s="53">
        <v>5</v>
      </c>
      <c r="I42" s="53">
        <v>5</v>
      </c>
      <c r="J42" s="53">
        <v>4.84375</v>
      </c>
    </row>
    <row r="43" spans="1:10" x14ac:dyDescent="0.25">
      <c r="A43" s="52" t="s">
        <v>188</v>
      </c>
      <c r="B43" s="53">
        <v>4</v>
      </c>
      <c r="C43" s="53">
        <v>4</v>
      </c>
      <c r="D43" s="53">
        <v>4</v>
      </c>
      <c r="E43" s="53">
        <v>4</v>
      </c>
      <c r="F43" s="53">
        <v>4</v>
      </c>
      <c r="G43" s="53">
        <v>4</v>
      </c>
      <c r="H43" s="53">
        <v>4</v>
      </c>
      <c r="I43" s="53">
        <v>4</v>
      </c>
      <c r="J43" s="53">
        <v>4</v>
      </c>
    </row>
    <row r="44" spans="1:10" x14ac:dyDescent="0.25">
      <c r="A44" s="52" t="s">
        <v>234</v>
      </c>
      <c r="B44" s="53">
        <v>3.2</v>
      </c>
      <c r="C44" s="53">
        <v>0</v>
      </c>
      <c r="D44" s="53">
        <v>4.5999999999999996</v>
      </c>
      <c r="E44" s="53">
        <v>0</v>
      </c>
      <c r="F44" s="53">
        <v>5</v>
      </c>
      <c r="G44" s="53">
        <v>3.2</v>
      </c>
      <c r="H44" s="53">
        <v>3</v>
      </c>
      <c r="I44" s="53">
        <v>4.4000000000000004</v>
      </c>
      <c r="J44" s="53">
        <v>3.65625</v>
      </c>
    </row>
    <row r="45" spans="1:10" x14ac:dyDescent="0.25">
      <c r="A45" s="52" t="s">
        <v>124</v>
      </c>
      <c r="B45" s="53">
        <v>5</v>
      </c>
      <c r="C45" s="53">
        <v>5</v>
      </c>
      <c r="D45" s="53">
        <v>5</v>
      </c>
      <c r="E45" s="53">
        <v>5</v>
      </c>
      <c r="F45" s="53">
        <v>4.8</v>
      </c>
      <c r="G45" s="53">
        <v>4.8</v>
      </c>
      <c r="H45" s="53">
        <v>5</v>
      </c>
      <c r="I45" s="53">
        <v>5</v>
      </c>
      <c r="J45" s="53">
        <v>4.9375</v>
      </c>
    </row>
    <row r="46" spans="1:10" x14ac:dyDescent="0.25">
      <c r="A46" s="52" t="s">
        <v>396</v>
      </c>
      <c r="B46" s="53">
        <v>5</v>
      </c>
      <c r="C46" s="53">
        <v>5</v>
      </c>
      <c r="D46" s="53">
        <v>5</v>
      </c>
      <c r="E46" s="53">
        <v>5</v>
      </c>
      <c r="F46" s="53">
        <v>5</v>
      </c>
      <c r="G46" s="53">
        <v>4</v>
      </c>
      <c r="H46" s="53">
        <v>5</v>
      </c>
      <c r="I46" s="53">
        <v>4.8</v>
      </c>
      <c r="J46" s="53">
        <v>4.8125</v>
      </c>
    </row>
    <row r="47" spans="1:10" x14ac:dyDescent="0.25">
      <c r="A47" s="52" t="s">
        <v>303</v>
      </c>
      <c r="B47" s="53">
        <v>3</v>
      </c>
      <c r="C47" s="53">
        <v>3</v>
      </c>
      <c r="D47" s="53">
        <v>3</v>
      </c>
      <c r="E47" s="53">
        <v>0</v>
      </c>
      <c r="F47" s="53">
        <v>3</v>
      </c>
      <c r="G47" s="53">
        <v>3</v>
      </c>
      <c r="H47" s="53">
        <v>3</v>
      </c>
      <c r="I47" s="53">
        <v>3.8</v>
      </c>
      <c r="J47" s="53">
        <v>3.03125</v>
      </c>
    </row>
    <row r="48" spans="1:10" x14ac:dyDescent="0.25">
      <c r="A48" s="52" t="s">
        <v>271</v>
      </c>
      <c r="B48" s="53">
        <v>4</v>
      </c>
      <c r="C48" s="53">
        <v>4</v>
      </c>
      <c r="D48" s="53">
        <v>4</v>
      </c>
      <c r="E48" s="53">
        <v>4</v>
      </c>
      <c r="F48" s="53">
        <v>0</v>
      </c>
      <c r="G48" s="53">
        <v>4</v>
      </c>
      <c r="H48" s="53">
        <v>4</v>
      </c>
      <c r="I48" s="53">
        <v>4</v>
      </c>
      <c r="J48" s="53">
        <v>3.375</v>
      </c>
    </row>
    <row r="49" spans="1:10" x14ac:dyDescent="0.25">
      <c r="A49" s="52" t="s">
        <v>270</v>
      </c>
      <c r="B49" s="53">
        <v>3.4</v>
      </c>
      <c r="C49" s="53">
        <v>4</v>
      </c>
      <c r="D49" s="53">
        <v>3.6</v>
      </c>
      <c r="E49" s="53">
        <v>4</v>
      </c>
      <c r="F49" s="53">
        <v>3.8</v>
      </c>
      <c r="G49" s="53">
        <v>3.8</v>
      </c>
      <c r="H49" s="53">
        <v>3.6</v>
      </c>
      <c r="I49" s="53">
        <v>2.8</v>
      </c>
      <c r="J49" s="53">
        <v>3.53125</v>
      </c>
    </row>
    <row r="50" spans="1:10" x14ac:dyDescent="0.25">
      <c r="A50" s="52" t="s">
        <v>144</v>
      </c>
      <c r="B50" s="53">
        <v>4.8</v>
      </c>
      <c r="C50" s="53">
        <v>0</v>
      </c>
      <c r="D50" s="53">
        <v>5</v>
      </c>
      <c r="E50" s="53">
        <v>0</v>
      </c>
      <c r="F50" s="53">
        <v>4.5999999999999996</v>
      </c>
      <c r="G50" s="53">
        <v>4.2</v>
      </c>
      <c r="H50" s="53">
        <v>4.8</v>
      </c>
      <c r="I50" s="53">
        <v>4.8</v>
      </c>
      <c r="J50" s="53">
        <v>4.40625</v>
      </c>
    </row>
    <row r="51" spans="1:10" x14ac:dyDescent="0.25">
      <c r="A51" s="52" t="s">
        <v>253</v>
      </c>
      <c r="B51" s="53">
        <v>5</v>
      </c>
      <c r="C51" s="53">
        <v>5</v>
      </c>
      <c r="D51" s="53">
        <v>5</v>
      </c>
      <c r="E51" s="53">
        <v>5</v>
      </c>
      <c r="F51" s="53">
        <v>5</v>
      </c>
      <c r="G51" s="53">
        <v>5</v>
      </c>
      <c r="H51" s="53">
        <v>5</v>
      </c>
      <c r="I51" s="53">
        <v>5</v>
      </c>
      <c r="J51" s="53">
        <v>5</v>
      </c>
    </row>
    <row r="52" spans="1:10" x14ac:dyDescent="0.25">
      <c r="A52" s="52" t="s">
        <v>113</v>
      </c>
      <c r="B52" s="53">
        <v>4.8</v>
      </c>
      <c r="C52" s="53">
        <v>5</v>
      </c>
      <c r="D52" s="53">
        <v>5</v>
      </c>
      <c r="E52" s="53">
        <v>5</v>
      </c>
      <c r="F52" s="53">
        <v>4.2</v>
      </c>
      <c r="G52" s="53">
        <v>4.2</v>
      </c>
      <c r="H52" s="53">
        <v>3.2</v>
      </c>
      <c r="I52" s="53">
        <v>4</v>
      </c>
      <c r="J52" s="53">
        <v>4.28125</v>
      </c>
    </row>
    <row r="53" spans="1:10" x14ac:dyDescent="0.25">
      <c r="A53" s="52" t="s">
        <v>147</v>
      </c>
      <c r="B53" s="53">
        <v>5</v>
      </c>
      <c r="C53" s="53">
        <v>5</v>
      </c>
      <c r="D53" s="53">
        <v>5</v>
      </c>
      <c r="E53" s="53">
        <v>5</v>
      </c>
      <c r="F53" s="53">
        <v>4.4000000000000004</v>
      </c>
      <c r="G53" s="53">
        <v>5</v>
      </c>
      <c r="H53" s="53">
        <v>4.4000000000000004</v>
      </c>
      <c r="I53" s="53">
        <v>5</v>
      </c>
      <c r="J53" s="53">
        <v>4.8125</v>
      </c>
    </row>
    <row r="54" spans="1:10" x14ac:dyDescent="0.25">
      <c r="A54" s="52" t="s">
        <v>194</v>
      </c>
      <c r="B54" s="53">
        <v>5</v>
      </c>
      <c r="C54" s="53">
        <v>5</v>
      </c>
      <c r="D54" s="53">
        <v>5</v>
      </c>
      <c r="E54" s="53">
        <v>5</v>
      </c>
      <c r="F54" s="53">
        <v>5</v>
      </c>
      <c r="G54" s="53">
        <v>5</v>
      </c>
      <c r="H54" s="53">
        <v>5</v>
      </c>
      <c r="I54" s="53">
        <v>5</v>
      </c>
      <c r="J54" s="53">
        <v>5</v>
      </c>
    </row>
    <row r="55" spans="1:10" x14ac:dyDescent="0.25">
      <c r="A55" s="52" t="s">
        <v>278</v>
      </c>
      <c r="B55" s="53">
        <v>3.8</v>
      </c>
      <c r="C55" s="53">
        <v>4</v>
      </c>
      <c r="D55" s="53">
        <v>3.2</v>
      </c>
      <c r="E55" s="53">
        <v>4</v>
      </c>
      <c r="F55" s="53">
        <v>4</v>
      </c>
      <c r="G55" s="53">
        <v>3.6</v>
      </c>
      <c r="H55" s="53">
        <v>4.8</v>
      </c>
      <c r="I55" s="53">
        <v>3.8</v>
      </c>
      <c r="J55" s="53">
        <v>3.875</v>
      </c>
    </row>
    <row r="56" spans="1:10" x14ac:dyDescent="0.25">
      <c r="A56" s="52" t="s">
        <v>389</v>
      </c>
      <c r="B56" s="53">
        <v>5</v>
      </c>
      <c r="C56" s="53">
        <v>5</v>
      </c>
      <c r="D56" s="53">
        <v>5</v>
      </c>
      <c r="E56" s="53">
        <v>5</v>
      </c>
      <c r="F56" s="53">
        <v>5</v>
      </c>
      <c r="G56" s="53">
        <v>5</v>
      </c>
      <c r="H56" s="53">
        <v>5</v>
      </c>
      <c r="I56" s="53">
        <v>5</v>
      </c>
      <c r="J56" s="53">
        <v>5</v>
      </c>
    </row>
    <row r="57" spans="1:10" x14ac:dyDescent="0.25">
      <c r="A57" s="52" t="s">
        <v>313</v>
      </c>
      <c r="B57" s="53">
        <v>4.4000000000000004</v>
      </c>
      <c r="C57" s="53">
        <v>4</v>
      </c>
      <c r="D57" s="53">
        <v>4.8</v>
      </c>
      <c r="E57" s="53">
        <v>5</v>
      </c>
      <c r="F57" s="53">
        <v>4.2</v>
      </c>
      <c r="G57" s="53">
        <v>4.8</v>
      </c>
      <c r="H57" s="53">
        <v>4.8</v>
      </c>
      <c r="I57" s="53">
        <v>4.5999999999999996</v>
      </c>
      <c r="J57" s="53">
        <v>4.59375</v>
      </c>
    </row>
    <row r="58" spans="1:10" x14ac:dyDescent="0.25">
      <c r="A58" s="52" t="s">
        <v>395</v>
      </c>
      <c r="B58" s="53">
        <v>4</v>
      </c>
      <c r="C58" s="53">
        <v>4</v>
      </c>
      <c r="D58" s="53">
        <v>4.8</v>
      </c>
      <c r="E58" s="53">
        <v>5</v>
      </c>
      <c r="F58" s="53">
        <v>4</v>
      </c>
      <c r="G58" s="53">
        <v>4</v>
      </c>
      <c r="H58" s="53">
        <v>5</v>
      </c>
      <c r="I58" s="53">
        <v>4</v>
      </c>
      <c r="J58" s="53">
        <v>4.3125</v>
      </c>
    </row>
    <row r="59" spans="1:10" x14ac:dyDescent="0.25">
      <c r="A59" s="52" t="s">
        <v>369</v>
      </c>
      <c r="B59" s="53">
        <v>4</v>
      </c>
      <c r="C59" s="53">
        <v>4</v>
      </c>
      <c r="D59" s="53">
        <v>4</v>
      </c>
      <c r="E59" s="53">
        <v>5</v>
      </c>
      <c r="F59" s="53">
        <v>4</v>
      </c>
      <c r="G59" s="53">
        <v>4</v>
      </c>
      <c r="H59" s="53">
        <v>4.5999999999999996</v>
      </c>
      <c r="I59" s="53">
        <v>4.5999999999999996</v>
      </c>
      <c r="J59" s="53">
        <v>4.21875</v>
      </c>
    </row>
    <row r="60" spans="1:10" x14ac:dyDescent="0.25">
      <c r="A60" s="52" t="s">
        <v>135</v>
      </c>
      <c r="B60" s="53">
        <v>5</v>
      </c>
      <c r="C60" s="53">
        <v>5</v>
      </c>
      <c r="D60" s="53">
        <v>5</v>
      </c>
      <c r="E60" s="53">
        <v>4</v>
      </c>
      <c r="F60" s="53">
        <v>5</v>
      </c>
      <c r="G60" s="53">
        <v>5</v>
      </c>
      <c r="H60" s="53">
        <v>4.8</v>
      </c>
      <c r="I60" s="53">
        <v>5</v>
      </c>
      <c r="J60" s="53">
        <v>4.9375</v>
      </c>
    </row>
    <row r="61" spans="1:10" x14ac:dyDescent="0.25">
      <c r="A61" s="52" t="s">
        <v>254</v>
      </c>
      <c r="B61" s="53">
        <v>4.2</v>
      </c>
      <c r="C61" s="53">
        <v>4</v>
      </c>
      <c r="D61" s="53">
        <v>4</v>
      </c>
      <c r="E61" s="53">
        <v>4</v>
      </c>
      <c r="F61" s="53">
        <v>4.4000000000000004</v>
      </c>
      <c r="G61" s="53">
        <v>0</v>
      </c>
      <c r="H61" s="53">
        <v>3.4</v>
      </c>
      <c r="I61" s="53">
        <v>2.8</v>
      </c>
      <c r="J61" s="53">
        <v>3.1875</v>
      </c>
    </row>
    <row r="62" spans="1:10" x14ac:dyDescent="0.25">
      <c r="A62" s="52" t="s">
        <v>197</v>
      </c>
      <c r="B62" s="53">
        <v>4</v>
      </c>
      <c r="C62" s="53">
        <v>4</v>
      </c>
      <c r="D62" s="53">
        <v>4</v>
      </c>
      <c r="E62" s="53">
        <v>4</v>
      </c>
      <c r="F62" s="53">
        <v>4</v>
      </c>
      <c r="G62" s="53">
        <v>4</v>
      </c>
      <c r="H62" s="53">
        <v>4</v>
      </c>
      <c r="I62" s="53">
        <v>4</v>
      </c>
      <c r="J62" s="53">
        <v>4</v>
      </c>
    </row>
    <row r="63" spans="1:10" x14ac:dyDescent="0.25">
      <c r="A63" s="52" t="s">
        <v>308</v>
      </c>
      <c r="B63" s="53">
        <v>4.8</v>
      </c>
      <c r="C63" s="53">
        <v>4</v>
      </c>
      <c r="D63" s="53">
        <v>4.2</v>
      </c>
      <c r="E63" s="53">
        <v>4</v>
      </c>
      <c r="F63" s="53">
        <v>5</v>
      </c>
      <c r="G63" s="53">
        <v>4.5999999999999996</v>
      </c>
      <c r="H63" s="53">
        <v>4</v>
      </c>
      <c r="I63" s="53">
        <v>4</v>
      </c>
      <c r="J63" s="53">
        <v>4.40625</v>
      </c>
    </row>
    <row r="64" spans="1:10" x14ac:dyDescent="0.25">
      <c r="A64" s="52" t="s">
        <v>279</v>
      </c>
      <c r="B64" s="53">
        <v>4.8</v>
      </c>
      <c r="C64" s="53">
        <v>5</v>
      </c>
      <c r="D64" s="53">
        <v>4.8</v>
      </c>
      <c r="E64" s="53">
        <v>5</v>
      </c>
      <c r="F64" s="53">
        <v>5</v>
      </c>
      <c r="G64" s="53">
        <v>4.5999999999999996</v>
      </c>
      <c r="H64" s="53">
        <v>5</v>
      </c>
      <c r="I64" s="53">
        <v>4.8</v>
      </c>
      <c r="J64" s="53">
        <v>4.84375</v>
      </c>
    </row>
    <row r="65" spans="1:10" x14ac:dyDescent="0.25">
      <c r="A65" s="52" t="s">
        <v>128</v>
      </c>
      <c r="B65" s="53">
        <v>4</v>
      </c>
      <c r="C65" s="53">
        <v>4</v>
      </c>
      <c r="D65" s="53">
        <v>3.8</v>
      </c>
      <c r="E65" s="53">
        <v>4</v>
      </c>
      <c r="F65" s="53">
        <v>4.2</v>
      </c>
      <c r="G65" s="53">
        <v>4.2</v>
      </c>
      <c r="H65" s="53">
        <v>4</v>
      </c>
      <c r="I65" s="53">
        <v>4</v>
      </c>
      <c r="J65" s="53">
        <v>4.03125</v>
      </c>
    </row>
    <row r="66" spans="1:10" x14ac:dyDescent="0.25">
      <c r="A66" s="52" t="s">
        <v>139</v>
      </c>
      <c r="B66" s="53">
        <v>4</v>
      </c>
      <c r="C66" s="53">
        <v>4</v>
      </c>
      <c r="D66" s="53">
        <v>4</v>
      </c>
      <c r="E66" s="53">
        <v>4</v>
      </c>
      <c r="F66" s="53">
        <v>4</v>
      </c>
      <c r="G66" s="53">
        <v>4</v>
      </c>
      <c r="H66" s="53">
        <v>4</v>
      </c>
      <c r="I66" s="53">
        <v>4</v>
      </c>
      <c r="J66" s="53">
        <v>4</v>
      </c>
    </row>
    <row r="67" spans="1:10" x14ac:dyDescent="0.25">
      <c r="A67" s="52" t="s">
        <v>309</v>
      </c>
      <c r="B67" s="53">
        <v>4.4000000000000004</v>
      </c>
      <c r="C67" s="53">
        <v>4</v>
      </c>
      <c r="D67" s="53">
        <v>4.2</v>
      </c>
      <c r="E67" s="53">
        <v>4</v>
      </c>
      <c r="F67" s="53">
        <v>5</v>
      </c>
      <c r="G67" s="53">
        <v>4.8</v>
      </c>
      <c r="H67" s="53">
        <v>4.8</v>
      </c>
      <c r="I67" s="53">
        <v>5</v>
      </c>
      <c r="J67" s="53">
        <v>4.65625</v>
      </c>
    </row>
    <row r="68" spans="1:10" x14ac:dyDescent="0.25">
      <c r="A68" s="52" t="s">
        <v>305</v>
      </c>
      <c r="B68" s="53">
        <v>4</v>
      </c>
      <c r="C68" s="53">
        <v>4</v>
      </c>
      <c r="D68" s="53">
        <v>4</v>
      </c>
      <c r="E68" s="53">
        <v>4</v>
      </c>
      <c r="F68" s="53">
        <v>4</v>
      </c>
      <c r="G68" s="53">
        <v>3.2</v>
      </c>
      <c r="H68" s="53">
        <v>4</v>
      </c>
      <c r="I68" s="53">
        <v>3.2</v>
      </c>
      <c r="J68" s="53">
        <v>3.75</v>
      </c>
    </row>
    <row r="69" spans="1:10" x14ac:dyDescent="0.25">
      <c r="A69" s="52" t="s">
        <v>204</v>
      </c>
      <c r="B69" s="53">
        <v>4</v>
      </c>
      <c r="C69" s="53">
        <v>4</v>
      </c>
      <c r="D69" s="53">
        <v>4</v>
      </c>
      <c r="E69" s="53">
        <v>4</v>
      </c>
      <c r="F69" s="53">
        <v>4</v>
      </c>
      <c r="G69" s="53">
        <v>4</v>
      </c>
      <c r="H69" s="53">
        <v>4</v>
      </c>
      <c r="I69" s="53">
        <v>4</v>
      </c>
      <c r="J69" s="53">
        <v>4</v>
      </c>
    </row>
    <row r="70" spans="1:10" x14ac:dyDescent="0.25">
      <c r="A70" s="52" t="s">
        <v>195</v>
      </c>
      <c r="B70" s="53">
        <v>4</v>
      </c>
      <c r="C70" s="53">
        <v>4</v>
      </c>
      <c r="D70" s="53">
        <v>4</v>
      </c>
      <c r="E70" s="53">
        <v>4</v>
      </c>
      <c r="F70" s="53">
        <v>4</v>
      </c>
      <c r="G70" s="53">
        <v>4</v>
      </c>
      <c r="H70" s="53">
        <v>4</v>
      </c>
      <c r="I70" s="53">
        <v>4</v>
      </c>
      <c r="J70" s="53">
        <v>4</v>
      </c>
    </row>
    <row r="71" spans="1:10" x14ac:dyDescent="0.25">
      <c r="A71" s="52" t="s">
        <v>143</v>
      </c>
      <c r="B71" s="53">
        <v>4</v>
      </c>
      <c r="C71" s="53">
        <v>4</v>
      </c>
      <c r="D71" s="53">
        <v>4</v>
      </c>
      <c r="E71" s="53">
        <v>4</v>
      </c>
      <c r="F71" s="53">
        <v>4</v>
      </c>
      <c r="G71" s="53">
        <v>4</v>
      </c>
      <c r="H71" s="53">
        <v>4</v>
      </c>
      <c r="I71" s="53">
        <v>4</v>
      </c>
      <c r="J71" s="53">
        <v>4</v>
      </c>
    </row>
    <row r="72" spans="1:10" x14ac:dyDescent="0.25">
      <c r="A72" s="52" t="s">
        <v>238</v>
      </c>
      <c r="B72" s="53">
        <v>4</v>
      </c>
      <c r="C72" s="53">
        <v>4</v>
      </c>
      <c r="D72" s="53">
        <v>4</v>
      </c>
      <c r="E72" s="53">
        <v>4</v>
      </c>
      <c r="F72" s="53">
        <v>4</v>
      </c>
      <c r="G72" s="53">
        <v>4</v>
      </c>
      <c r="H72" s="53">
        <v>4</v>
      </c>
      <c r="I72" s="53">
        <v>4</v>
      </c>
      <c r="J72" s="53">
        <v>4</v>
      </c>
    </row>
    <row r="73" spans="1:10" x14ac:dyDescent="0.25">
      <c r="A73" s="52" t="s">
        <v>209</v>
      </c>
      <c r="B73" s="53">
        <v>4</v>
      </c>
      <c r="C73" s="53">
        <v>4</v>
      </c>
      <c r="D73" s="53">
        <v>4.2</v>
      </c>
      <c r="E73" s="53">
        <v>4</v>
      </c>
      <c r="F73" s="53">
        <v>4.2</v>
      </c>
      <c r="G73" s="53">
        <v>4</v>
      </c>
      <c r="H73" s="53">
        <v>4.4000000000000004</v>
      </c>
      <c r="I73" s="53">
        <v>4.2</v>
      </c>
      <c r="J73" s="53">
        <v>4.15625</v>
      </c>
    </row>
    <row r="74" spans="1:10" x14ac:dyDescent="0.25">
      <c r="A74" s="52" t="s">
        <v>275</v>
      </c>
      <c r="B74" s="53">
        <v>0</v>
      </c>
      <c r="C74" s="53">
        <v>0</v>
      </c>
      <c r="D74" s="53">
        <v>4</v>
      </c>
      <c r="E74" s="53">
        <v>4</v>
      </c>
      <c r="F74" s="53">
        <v>3.2</v>
      </c>
      <c r="G74" s="53">
        <v>3.2</v>
      </c>
      <c r="H74" s="53">
        <v>3.8</v>
      </c>
      <c r="I74" s="53">
        <v>3.8</v>
      </c>
      <c r="J74" s="53">
        <v>2.9375</v>
      </c>
    </row>
    <row r="75" spans="1:10" x14ac:dyDescent="0.25">
      <c r="A75" s="52" t="s">
        <v>314</v>
      </c>
      <c r="B75" s="53">
        <v>4</v>
      </c>
      <c r="C75" s="53">
        <v>4</v>
      </c>
      <c r="D75" s="53">
        <v>4.4000000000000004</v>
      </c>
      <c r="E75" s="53">
        <v>0</v>
      </c>
      <c r="F75" s="53">
        <v>4</v>
      </c>
      <c r="G75" s="53">
        <v>4</v>
      </c>
      <c r="H75" s="53">
        <v>4</v>
      </c>
      <c r="I75" s="53">
        <v>4</v>
      </c>
      <c r="J75" s="53">
        <v>3.9375</v>
      </c>
    </row>
    <row r="76" spans="1:10" x14ac:dyDescent="0.25">
      <c r="A76" s="52" t="s">
        <v>281</v>
      </c>
      <c r="B76" s="53">
        <v>4</v>
      </c>
      <c r="C76" s="53">
        <v>4</v>
      </c>
      <c r="D76" s="53">
        <v>4</v>
      </c>
      <c r="E76" s="53">
        <v>4</v>
      </c>
      <c r="F76" s="53">
        <v>3.8</v>
      </c>
      <c r="G76" s="53">
        <v>4</v>
      </c>
      <c r="H76" s="53">
        <v>4</v>
      </c>
      <c r="I76" s="53">
        <v>3.8</v>
      </c>
      <c r="J76" s="53">
        <v>3.9375</v>
      </c>
    </row>
    <row r="77" spans="1:10" x14ac:dyDescent="0.25">
      <c r="A77" s="52" t="s">
        <v>192</v>
      </c>
      <c r="B77" s="53">
        <v>3.8</v>
      </c>
      <c r="C77" s="53">
        <v>4</v>
      </c>
      <c r="D77" s="53">
        <v>3.8</v>
      </c>
      <c r="E77" s="53">
        <v>4</v>
      </c>
      <c r="F77" s="53">
        <v>3</v>
      </c>
      <c r="G77" s="53">
        <v>3.6</v>
      </c>
      <c r="H77" s="53">
        <v>3.8</v>
      </c>
      <c r="I77" s="53">
        <v>3.4</v>
      </c>
      <c r="J77" s="53">
        <v>3.59375</v>
      </c>
    </row>
    <row r="78" spans="1:10" x14ac:dyDescent="0.25">
      <c r="A78" s="52" t="s">
        <v>193</v>
      </c>
      <c r="B78" s="53">
        <v>3.8</v>
      </c>
      <c r="C78" s="53">
        <v>4</v>
      </c>
      <c r="D78" s="53">
        <v>4</v>
      </c>
      <c r="E78" s="53">
        <v>4</v>
      </c>
      <c r="F78" s="53">
        <v>3.8</v>
      </c>
      <c r="G78" s="53">
        <v>3.6</v>
      </c>
      <c r="H78" s="53">
        <v>3.8</v>
      </c>
      <c r="I78" s="53">
        <v>3.4</v>
      </c>
      <c r="J78" s="53">
        <v>3.75</v>
      </c>
    </row>
    <row r="79" spans="1:10" x14ac:dyDescent="0.25">
      <c r="A79" s="52" t="s">
        <v>315</v>
      </c>
      <c r="B79" s="53">
        <v>5</v>
      </c>
      <c r="C79" s="53">
        <v>5</v>
      </c>
      <c r="D79" s="53">
        <v>4.8</v>
      </c>
      <c r="E79" s="53">
        <v>5</v>
      </c>
      <c r="F79" s="53">
        <v>4.5999999999999996</v>
      </c>
      <c r="G79" s="53">
        <v>4.4000000000000004</v>
      </c>
      <c r="H79" s="53">
        <v>5</v>
      </c>
      <c r="I79" s="53">
        <v>4.8</v>
      </c>
      <c r="J79" s="53">
        <v>4.78125</v>
      </c>
    </row>
    <row r="80" spans="1:10" x14ac:dyDescent="0.25">
      <c r="A80" s="52" t="s">
        <v>191</v>
      </c>
      <c r="B80" s="53">
        <v>3.8</v>
      </c>
      <c r="C80" s="53">
        <v>4</v>
      </c>
      <c r="D80" s="53">
        <v>4</v>
      </c>
      <c r="E80" s="53">
        <v>4</v>
      </c>
      <c r="F80" s="53">
        <v>3.6</v>
      </c>
      <c r="G80" s="53">
        <v>3.6</v>
      </c>
      <c r="H80" s="53">
        <v>3.8</v>
      </c>
      <c r="I80" s="53">
        <v>3.4</v>
      </c>
      <c r="J80" s="53">
        <v>3.71875</v>
      </c>
    </row>
    <row r="81" spans="1:10" x14ac:dyDescent="0.25">
      <c r="A81" s="52" t="s">
        <v>311</v>
      </c>
      <c r="B81" s="53">
        <v>5</v>
      </c>
      <c r="C81" s="53">
        <v>5</v>
      </c>
      <c r="D81" s="53">
        <v>5</v>
      </c>
      <c r="E81" s="53">
        <v>5</v>
      </c>
      <c r="F81" s="53">
        <v>5</v>
      </c>
      <c r="G81" s="53">
        <v>5</v>
      </c>
      <c r="H81" s="53">
        <v>5</v>
      </c>
      <c r="I81" s="53">
        <v>5</v>
      </c>
      <c r="J81" s="53">
        <v>5</v>
      </c>
    </row>
    <row r="82" spans="1:10" x14ac:dyDescent="0.25">
      <c r="A82" s="52" t="s">
        <v>280</v>
      </c>
      <c r="B82" s="53">
        <v>4</v>
      </c>
      <c r="C82" s="53">
        <v>4</v>
      </c>
      <c r="D82" s="53">
        <v>4</v>
      </c>
      <c r="E82" s="53">
        <v>4</v>
      </c>
      <c r="F82" s="53">
        <v>4</v>
      </c>
      <c r="G82" s="53">
        <v>3.2</v>
      </c>
      <c r="H82" s="53">
        <v>4</v>
      </c>
      <c r="I82" s="53">
        <v>4</v>
      </c>
      <c r="J82" s="53">
        <v>3.875</v>
      </c>
    </row>
    <row r="83" spans="1:10" x14ac:dyDescent="0.25">
      <c r="A83" s="52" t="s">
        <v>348</v>
      </c>
      <c r="B83" s="53">
        <v>4</v>
      </c>
      <c r="C83" s="53">
        <v>4</v>
      </c>
      <c r="D83" s="53">
        <v>4</v>
      </c>
      <c r="E83" s="53">
        <v>4</v>
      </c>
      <c r="F83" s="53">
        <v>4</v>
      </c>
      <c r="G83" s="53">
        <v>4</v>
      </c>
      <c r="H83" s="53">
        <v>4</v>
      </c>
      <c r="I83" s="53">
        <v>4</v>
      </c>
      <c r="J83" s="53">
        <v>4</v>
      </c>
    </row>
    <row r="84" spans="1:10" x14ac:dyDescent="0.25">
      <c r="A84" s="52" t="s">
        <v>366</v>
      </c>
      <c r="B84" s="53">
        <v>4</v>
      </c>
      <c r="C84" s="53">
        <v>4</v>
      </c>
      <c r="D84" s="53">
        <v>4</v>
      </c>
      <c r="E84" s="53">
        <v>4</v>
      </c>
      <c r="F84" s="53">
        <v>4</v>
      </c>
      <c r="G84" s="53">
        <v>4</v>
      </c>
      <c r="H84" s="53">
        <v>4</v>
      </c>
      <c r="I84" s="53">
        <v>4</v>
      </c>
      <c r="J84" s="53">
        <v>4</v>
      </c>
    </row>
    <row r="85" spans="1:10" x14ac:dyDescent="0.25">
      <c r="A85" s="52" t="s">
        <v>245</v>
      </c>
      <c r="B85" s="53">
        <v>4</v>
      </c>
      <c r="C85" s="53">
        <v>4</v>
      </c>
      <c r="D85" s="53">
        <v>4</v>
      </c>
      <c r="E85" s="53">
        <v>4</v>
      </c>
      <c r="F85" s="53">
        <v>4</v>
      </c>
      <c r="G85" s="53">
        <v>4</v>
      </c>
      <c r="H85" s="53">
        <v>4</v>
      </c>
      <c r="I85" s="53">
        <v>4</v>
      </c>
      <c r="J85" s="53">
        <v>4</v>
      </c>
    </row>
    <row r="86" spans="1:10" x14ac:dyDescent="0.25">
      <c r="A86" s="52" t="s">
        <v>367</v>
      </c>
      <c r="B86" s="53">
        <v>4.8</v>
      </c>
      <c r="C86" s="53">
        <v>5</v>
      </c>
      <c r="D86" s="53">
        <v>4.8</v>
      </c>
      <c r="E86" s="53">
        <v>5</v>
      </c>
      <c r="F86" s="53">
        <v>4.8</v>
      </c>
      <c r="G86" s="53">
        <v>4.5999999999999996</v>
      </c>
      <c r="H86" s="53">
        <v>5</v>
      </c>
      <c r="I86" s="53">
        <v>4.8</v>
      </c>
      <c r="J86" s="53">
        <v>4.8125</v>
      </c>
    </row>
    <row r="87" spans="1:10" x14ac:dyDescent="0.25">
      <c r="A87" s="52" t="s">
        <v>243</v>
      </c>
      <c r="B87" s="53">
        <v>4</v>
      </c>
      <c r="C87" s="53">
        <v>4</v>
      </c>
      <c r="D87" s="53">
        <v>4</v>
      </c>
      <c r="E87" s="53">
        <v>4</v>
      </c>
      <c r="F87" s="53">
        <v>4</v>
      </c>
      <c r="G87" s="53">
        <v>4</v>
      </c>
      <c r="H87" s="53">
        <v>4</v>
      </c>
      <c r="I87" s="53">
        <v>4</v>
      </c>
      <c r="J87" s="53">
        <v>4</v>
      </c>
    </row>
    <row r="88" spans="1:10" x14ac:dyDescent="0.25">
      <c r="A88" s="52" t="s">
        <v>250</v>
      </c>
      <c r="B88" s="53">
        <v>4</v>
      </c>
      <c r="C88" s="53">
        <v>4</v>
      </c>
      <c r="D88" s="53">
        <v>4</v>
      </c>
      <c r="E88" s="53">
        <v>4</v>
      </c>
      <c r="F88" s="53">
        <v>4</v>
      </c>
      <c r="G88" s="53">
        <v>4</v>
      </c>
      <c r="H88" s="53">
        <v>4</v>
      </c>
      <c r="I88" s="53">
        <v>4</v>
      </c>
      <c r="J88" s="53">
        <v>4</v>
      </c>
    </row>
    <row r="89" spans="1:10" x14ac:dyDescent="0.25">
      <c r="A89" s="52" t="s">
        <v>244</v>
      </c>
      <c r="B89" s="53">
        <v>4</v>
      </c>
      <c r="C89" s="53">
        <v>4</v>
      </c>
      <c r="D89" s="53">
        <v>4</v>
      </c>
      <c r="E89" s="53">
        <v>0</v>
      </c>
      <c r="F89" s="53">
        <v>4</v>
      </c>
      <c r="G89" s="53">
        <v>4</v>
      </c>
      <c r="H89" s="53">
        <v>4</v>
      </c>
      <c r="I89" s="53">
        <v>4</v>
      </c>
      <c r="J89" s="53">
        <v>3.875</v>
      </c>
    </row>
    <row r="90" spans="1:10" x14ac:dyDescent="0.25">
      <c r="A90" s="52" t="s">
        <v>248</v>
      </c>
      <c r="B90" s="53">
        <v>4</v>
      </c>
      <c r="C90" s="53">
        <v>4</v>
      </c>
      <c r="D90" s="53">
        <v>4</v>
      </c>
      <c r="E90" s="53">
        <v>4</v>
      </c>
      <c r="F90" s="53">
        <v>4</v>
      </c>
      <c r="G90" s="53">
        <v>4</v>
      </c>
      <c r="H90" s="53">
        <v>4</v>
      </c>
      <c r="I90" s="53">
        <v>4</v>
      </c>
      <c r="J90" s="53">
        <v>4</v>
      </c>
    </row>
    <row r="91" spans="1:10" x14ac:dyDescent="0.25">
      <c r="A91" s="52" t="s">
        <v>247</v>
      </c>
      <c r="B91" s="53">
        <v>4</v>
      </c>
      <c r="C91" s="53">
        <v>4</v>
      </c>
      <c r="D91" s="53">
        <v>4</v>
      </c>
      <c r="E91" s="53">
        <v>4</v>
      </c>
      <c r="F91" s="53">
        <v>4</v>
      </c>
      <c r="G91" s="53">
        <v>2</v>
      </c>
      <c r="H91" s="53">
        <v>4</v>
      </c>
      <c r="I91" s="53">
        <v>3.6</v>
      </c>
      <c r="J91" s="53">
        <v>3.625</v>
      </c>
    </row>
    <row r="92" spans="1:10" x14ac:dyDescent="0.25">
      <c r="A92" s="52" t="s">
        <v>200</v>
      </c>
      <c r="B92" s="53">
        <v>4</v>
      </c>
      <c r="C92" s="53">
        <v>4</v>
      </c>
      <c r="D92" s="53">
        <v>4</v>
      </c>
      <c r="E92" s="53">
        <v>4</v>
      </c>
      <c r="F92" s="53">
        <v>4</v>
      </c>
      <c r="G92" s="53">
        <v>4</v>
      </c>
      <c r="H92" s="53">
        <v>4</v>
      </c>
      <c r="I92" s="53">
        <v>4</v>
      </c>
      <c r="J92" s="53">
        <v>4</v>
      </c>
    </row>
    <row r="93" spans="1:10" x14ac:dyDescent="0.25">
      <c r="A93" s="52" t="s">
        <v>346</v>
      </c>
      <c r="B93" s="53">
        <v>3.4</v>
      </c>
      <c r="C93" s="53">
        <v>3</v>
      </c>
      <c r="D93" s="53">
        <v>3.6</v>
      </c>
      <c r="E93" s="53">
        <v>4</v>
      </c>
      <c r="F93" s="53">
        <v>4</v>
      </c>
      <c r="G93" s="53">
        <v>4</v>
      </c>
      <c r="H93" s="53">
        <v>3</v>
      </c>
      <c r="I93" s="53">
        <v>3.8</v>
      </c>
      <c r="J93" s="53">
        <v>3.625</v>
      </c>
    </row>
    <row r="94" spans="1:10" x14ac:dyDescent="0.25">
      <c r="A94" s="52" t="s">
        <v>116</v>
      </c>
      <c r="B94" s="53">
        <v>4.5999999999999996</v>
      </c>
      <c r="C94" s="53">
        <v>4</v>
      </c>
      <c r="D94" s="53">
        <v>4</v>
      </c>
      <c r="E94" s="53">
        <v>4</v>
      </c>
      <c r="F94" s="53">
        <v>4</v>
      </c>
      <c r="G94" s="53">
        <v>4.5999999999999996</v>
      </c>
      <c r="H94" s="53">
        <v>4.2</v>
      </c>
      <c r="I94" s="53">
        <v>4</v>
      </c>
      <c r="J94" s="53">
        <v>4.21875</v>
      </c>
    </row>
    <row r="95" spans="1:10" x14ac:dyDescent="0.25">
      <c r="A95" s="52" t="s">
        <v>272</v>
      </c>
      <c r="B95" s="53">
        <v>4</v>
      </c>
      <c r="C95" s="53">
        <v>4</v>
      </c>
      <c r="D95" s="53">
        <v>3.6</v>
      </c>
      <c r="E95" s="53">
        <v>4</v>
      </c>
      <c r="F95" s="53">
        <v>4.5999999999999996</v>
      </c>
      <c r="G95" s="53">
        <v>4.2</v>
      </c>
      <c r="H95" s="53">
        <v>5</v>
      </c>
      <c r="I95" s="53">
        <v>4.4000000000000004</v>
      </c>
      <c r="J95" s="53">
        <v>4.28125</v>
      </c>
    </row>
    <row r="96" spans="1:10" x14ac:dyDescent="0.25">
      <c r="A96" s="52" t="s">
        <v>55</v>
      </c>
      <c r="B96" s="53">
        <v>3</v>
      </c>
      <c r="C96" s="53">
        <v>4</v>
      </c>
      <c r="D96" s="53">
        <v>4.8</v>
      </c>
      <c r="E96" s="53">
        <v>4</v>
      </c>
      <c r="F96" s="53">
        <v>4.4000000000000004</v>
      </c>
      <c r="G96" s="53">
        <v>4.5999999999999996</v>
      </c>
      <c r="H96" s="53">
        <v>5</v>
      </c>
      <c r="I96" s="53">
        <v>4.4000000000000004</v>
      </c>
      <c r="J96" s="53">
        <v>4.34375</v>
      </c>
    </row>
    <row r="97" spans="1:10" x14ac:dyDescent="0.25">
      <c r="A97" s="52" t="s">
        <v>180</v>
      </c>
      <c r="B97" s="53">
        <v>4.2</v>
      </c>
      <c r="C97" s="53">
        <v>0</v>
      </c>
      <c r="D97" s="53">
        <v>4.4000000000000004</v>
      </c>
      <c r="E97" s="53">
        <v>0</v>
      </c>
      <c r="F97" s="53">
        <v>4</v>
      </c>
      <c r="G97" s="53">
        <v>4.5999999999999996</v>
      </c>
      <c r="H97" s="53">
        <v>4.8</v>
      </c>
      <c r="I97" s="53">
        <v>4.2</v>
      </c>
      <c r="J97" s="53">
        <v>4.09375</v>
      </c>
    </row>
    <row r="98" spans="1:10" x14ac:dyDescent="0.25">
      <c r="A98" s="52" t="s">
        <v>137</v>
      </c>
      <c r="B98" s="53">
        <v>4</v>
      </c>
      <c r="C98" s="53">
        <v>4</v>
      </c>
      <c r="D98" s="53">
        <v>4</v>
      </c>
      <c r="E98" s="53">
        <v>4</v>
      </c>
      <c r="F98" s="53">
        <v>4</v>
      </c>
      <c r="G98" s="53">
        <v>4</v>
      </c>
      <c r="H98" s="53">
        <v>4</v>
      </c>
      <c r="I98" s="53">
        <v>4</v>
      </c>
      <c r="J98" s="53">
        <v>4</v>
      </c>
    </row>
    <row r="99" spans="1:10" x14ac:dyDescent="0.25">
      <c r="A99" s="52" t="s">
        <v>118</v>
      </c>
      <c r="B99" s="53">
        <v>5</v>
      </c>
      <c r="C99" s="53">
        <v>5</v>
      </c>
      <c r="D99" s="53">
        <v>5</v>
      </c>
      <c r="E99" s="53">
        <v>5</v>
      </c>
      <c r="F99" s="53">
        <v>5</v>
      </c>
      <c r="G99" s="53">
        <v>5</v>
      </c>
      <c r="H99" s="53">
        <v>5</v>
      </c>
      <c r="I99" s="53">
        <v>5</v>
      </c>
      <c r="J99" s="53">
        <v>5</v>
      </c>
    </row>
    <row r="100" spans="1:10" x14ac:dyDescent="0.25">
      <c r="A100" s="52" t="s">
        <v>236</v>
      </c>
      <c r="B100" s="53">
        <v>4</v>
      </c>
      <c r="C100" s="53">
        <v>4</v>
      </c>
      <c r="D100" s="53">
        <v>4</v>
      </c>
      <c r="E100" s="53">
        <v>4</v>
      </c>
      <c r="F100" s="53">
        <v>4</v>
      </c>
      <c r="G100" s="53">
        <v>4</v>
      </c>
      <c r="H100" s="53">
        <v>4</v>
      </c>
      <c r="I100" s="53">
        <v>4</v>
      </c>
      <c r="J100" s="53">
        <v>4</v>
      </c>
    </row>
    <row r="101" spans="1:10" x14ac:dyDescent="0.25">
      <c r="A101" s="52" t="s">
        <v>129</v>
      </c>
      <c r="B101" s="53">
        <v>4</v>
      </c>
      <c r="C101" s="53">
        <v>4</v>
      </c>
      <c r="D101" s="53">
        <v>4</v>
      </c>
      <c r="E101" s="53">
        <v>4</v>
      </c>
      <c r="F101" s="53">
        <v>4</v>
      </c>
      <c r="G101" s="53">
        <v>4</v>
      </c>
      <c r="H101" s="53">
        <v>4</v>
      </c>
      <c r="I101" s="53">
        <v>4</v>
      </c>
      <c r="J101" s="53">
        <v>4</v>
      </c>
    </row>
    <row r="102" spans="1:10" x14ac:dyDescent="0.25">
      <c r="A102" s="52" t="s">
        <v>365</v>
      </c>
      <c r="B102" s="53">
        <v>4</v>
      </c>
      <c r="C102" s="53">
        <v>4</v>
      </c>
      <c r="D102" s="53">
        <v>0</v>
      </c>
      <c r="E102" s="53">
        <v>4</v>
      </c>
      <c r="F102" s="53">
        <v>4</v>
      </c>
      <c r="G102" s="53">
        <v>2.4</v>
      </c>
      <c r="H102" s="53">
        <v>4</v>
      </c>
      <c r="I102" s="53">
        <v>4</v>
      </c>
      <c r="J102" s="53">
        <v>3.125</v>
      </c>
    </row>
    <row r="103" spans="1:10" x14ac:dyDescent="0.25">
      <c r="A103" s="52" t="s">
        <v>133</v>
      </c>
      <c r="B103" s="53">
        <v>4.8</v>
      </c>
      <c r="C103" s="53">
        <v>5</v>
      </c>
      <c r="D103" s="53">
        <v>5</v>
      </c>
      <c r="E103" s="53">
        <v>5</v>
      </c>
      <c r="F103" s="53">
        <v>5</v>
      </c>
      <c r="G103" s="53">
        <v>4</v>
      </c>
      <c r="H103" s="53">
        <v>0</v>
      </c>
      <c r="I103" s="53">
        <v>4.8</v>
      </c>
      <c r="J103" s="53">
        <v>4</v>
      </c>
    </row>
    <row r="104" spans="1:10" x14ac:dyDescent="0.25">
      <c r="A104" s="52" t="s">
        <v>202</v>
      </c>
      <c r="B104" s="53">
        <v>4</v>
      </c>
      <c r="C104" s="53">
        <v>4</v>
      </c>
      <c r="D104" s="53">
        <v>4</v>
      </c>
      <c r="E104" s="53">
        <v>4</v>
      </c>
      <c r="F104" s="53">
        <v>4</v>
      </c>
      <c r="G104" s="53">
        <v>4</v>
      </c>
      <c r="H104" s="53">
        <v>4</v>
      </c>
      <c r="I104" s="53">
        <v>4</v>
      </c>
      <c r="J104" s="53">
        <v>4</v>
      </c>
    </row>
    <row r="105" spans="1:10" x14ac:dyDescent="0.25">
      <c r="A105" s="52" t="s">
        <v>235</v>
      </c>
      <c r="B105" s="53">
        <v>5</v>
      </c>
      <c r="C105" s="53">
        <v>5</v>
      </c>
      <c r="D105" s="53">
        <v>5</v>
      </c>
      <c r="E105" s="53">
        <v>5</v>
      </c>
      <c r="F105" s="53">
        <v>4.8</v>
      </c>
      <c r="G105" s="53">
        <v>4.8</v>
      </c>
      <c r="H105" s="53">
        <v>5</v>
      </c>
      <c r="I105" s="53">
        <v>4</v>
      </c>
      <c r="J105" s="53">
        <v>4.78125</v>
      </c>
    </row>
    <row r="106" spans="1:10" x14ac:dyDescent="0.25">
      <c r="A106" s="52" t="s">
        <v>310</v>
      </c>
      <c r="B106" s="53">
        <v>4.2</v>
      </c>
      <c r="C106" s="53">
        <v>4</v>
      </c>
      <c r="D106" s="53">
        <v>4.4000000000000004</v>
      </c>
      <c r="E106" s="53">
        <v>0</v>
      </c>
      <c r="F106" s="53">
        <v>4</v>
      </c>
      <c r="G106" s="53">
        <v>5</v>
      </c>
      <c r="H106" s="53">
        <v>4.4000000000000004</v>
      </c>
      <c r="I106" s="53">
        <v>4.2</v>
      </c>
      <c r="J106" s="53">
        <v>4.21875</v>
      </c>
    </row>
    <row r="107" spans="1:10" x14ac:dyDescent="0.25">
      <c r="A107" s="52" t="s">
        <v>363</v>
      </c>
      <c r="B107" s="53">
        <v>3.8</v>
      </c>
      <c r="C107" s="53">
        <v>4</v>
      </c>
      <c r="D107" s="53">
        <v>4</v>
      </c>
      <c r="E107" s="53">
        <v>4</v>
      </c>
      <c r="F107" s="53">
        <v>3.8</v>
      </c>
      <c r="G107" s="53">
        <v>3.4</v>
      </c>
      <c r="H107" s="53">
        <v>4.4000000000000004</v>
      </c>
      <c r="I107" s="53">
        <v>4.8</v>
      </c>
      <c r="J107" s="53">
        <v>4.03125</v>
      </c>
    </row>
    <row r="108" spans="1:10" x14ac:dyDescent="0.25">
      <c r="A108" s="52" t="s">
        <v>233</v>
      </c>
      <c r="B108" s="53">
        <v>4</v>
      </c>
      <c r="C108" s="53">
        <v>4</v>
      </c>
      <c r="D108" s="53">
        <v>4</v>
      </c>
      <c r="E108" s="53">
        <v>4</v>
      </c>
      <c r="F108" s="53">
        <v>4</v>
      </c>
      <c r="G108" s="53">
        <v>4</v>
      </c>
      <c r="H108" s="53">
        <v>4</v>
      </c>
      <c r="I108" s="53">
        <v>4</v>
      </c>
      <c r="J108" s="53">
        <v>4</v>
      </c>
    </row>
    <row r="109" spans="1:10" x14ac:dyDescent="0.25">
      <c r="A109" s="52" t="s">
        <v>364</v>
      </c>
      <c r="B109" s="53">
        <v>4.2</v>
      </c>
      <c r="C109" s="53">
        <v>4.5</v>
      </c>
      <c r="D109" s="53">
        <v>4.7</v>
      </c>
      <c r="E109" s="53">
        <v>4.5</v>
      </c>
      <c r="F109" s="53">
        <v>4.0999999999999996</v>
      </c>
      <c r="G109" s="53">
        <v>4.0999999999999996</v>
      </c>
      <c r="H109" s="53">
        <v>4.2</v>
      </c>
      <c r="I109" s="53">
        <v>4.8</v>
      </c>
      <c r="J109" s="53">
        <v>4.359375</v>
      </c>
    </row>
    <row r="110" spans="1:10" x14ac:dyDescent="0.25">
      <c r="A110" s="52" t="s">
        <v>347</v>
      </c>
      <c r="B110" s="53">
        <v>4</v>
      </c>
      <c r="C110" s="53">
        <v>4</v>
      </c>
      <c r="D110" s="53">
        <v>4</v>
      </c>
      <c r="E110" s="53">
        <v>4</v>
      </c>
      <c r="F110" s="53">
        <v>3.6</v>
      </c>
      <c r="G110" s="53">
        <v>4</v>
      </c>
      <c r="H110" s="53">
        <v>4</v>
      </c>
      <c r="I110" s="53">
        <v>4</v>
      </c>
      <c r="J110" s="53">
        <v>3.9375</v>
      </c>
    </row>
    <row r="111" spans="1:10" x14ac:dyDescent="0.25">
      <c r="A111" s="52" t="s">
        <v>349</v>
      </c>
      <c r="B111" s="53">
        <v>4.2</v>
      </c>
      <c r="C111" s="53">
        <v>4</v>
      </c>
      <c r="D111" s="53">
        <v>4.2</v>
      </c>
      <c r="E111" s="53">
        <v>5</v>
      </c>
      <c r="F111" s="53">
        <v>4</v>
      </c>
      <c r="G111" s="53">
        <v>4</v>
      </c>
      <c r="H111" s="53">
        <v>4.2</v>
      </c>
      <c r="I111" s="53">
        <v>4</v>
      </c>
      <c r="J111" s="53">
        <v>4.125</v>
      </c>
    </row>
    <row r="112" spans="1:10" x14ac:dyDescent="0.25">
      <c r="A112" s="52" t="s">
        <v>142</v>
      </c>
      <c r="B112" s="53">
        <v>4.2</v>
      </c>
      <c r="C112" s="53">
        <v>4</v>
      </c>
      <c r="D112" s="53">
        <v>0</v>
      </c>
      <c r="E112" s="53">
        <v>4</v>
      </c>
      <c r="F112" s="53">
        <v>3</v>
      </c>
      <c r="G112" s="53">
        <v>3.2</v>
      </c>
      <c r="H112" s="53">
        <v>3.6</v>
      </c>
      <c r="I112" s="53">
        <v>4.2</v>
      </c>
      <c r="J112" s="53">
        <v>3.09375</v>
      </c>
    </row>
    <row r="113" spans="1:10" x14ac:dyDescent="0.25">
      <c r="A113" s="52" t="s">
        <v>351</v>
      </c>
      <c r="B113" s="53">
        <v>4.8</v>
      </c>
      <c r="C113" s="53">
        <v>5</v>
      </c>
      <c r="D113" s="53">
        <v>4.8</v>
      </c>
      <c r="E113" s="53">
        <v>5</v>
      </c>
      <c r="F113" s="53">
        <v>4.8</v>
      </c>
      <c r="G113" s="53">
        <v>4.8</v>
      </c>
      <c r="H113" s="53">
        <v>4.8</v>
      </c>
      <c r="I113" s="53">
        <v>4.5999999999999996</v>
      </c>
      <c r="J113" s="53">
        <v>4.78125</v>
      </c>
    </row>
    <row r="114" spans="1:10" x14ac:dyDescent="0.25">
      <c r="A114" s="52" t="s">
        <v>140</v>
      </c>
      <c r="B114" s="53">
        <v>4</v>
      </c>
      <c r="C114" s="53">
        <v>4</v>
      </c>
      <c r="D114" s="53">
        <v>4</v>
      </c>
      <c r="E114" s="53">
        <v>4</v>
      </c>
      <c r="F114" s="53">
        <v>4</v>
      </c>
      <c r="G114" s="53">
        <v>4</v>
      </c>
      <c r="H114" s="53">
        <v>4</v>
      </c>
      <c r="I114" s="53">
        <v>4</v>
      </c>
      <c r="J114" s="53">
        <v>4</v>
      </c>
    </row>
    <row r="115" spans="1:10" x14ac:dyDescent="0.25">
      <c r="A115" s="52" t="s">
        <v>203</v>
      </c>
      <c r="B115" s="53">
        <v>4</v>
      </c>
      <c r="C115" s="53">
        <v>4</v>
      </c>
      <c r="D115" s="53">
        <v>4</v>
      </c>
      <c r="E115" s="53">
        <v>4</v>
      </c>
      <c r="F115" s="53">
        <v>4</v>
      </c>
      <c r="G115" s="53">
        <v>4</v>
      </c>
      <c r="H115" s="53">
        <v>4</v>
      </c>
      <c r="I115" s="53">
        <v>4</v>
      </c>
      <c r="J115" s="53">
        <v>4</v>
      </c>
    </row>
    <row r="116" spans="1:10" x14ac:dyDescent="0.25">
      <c r="A116" s="52" t="s">
        <v>199</v>
      </c>
      <c r="B116" s="53">
        <v>4</v>
      </c>
      <c r="C116" s="53">
        <v>4</v>
      </c>
      <c r="D116" s="53">
        <v>4</v>
      </c>
      <c r="E116" s="53">
        <v>4</v>
      </c>
      <c r="F116" s="53">
        <v>4</v>
      </c>
      <c r="G116" s="53">
        <v>4</v>
      </c>
      <c r="H116" s="53">
        <v>4</v>
      </c>
      <c r="I116" s="53">
        <v>4</v>
      </c>
      <c r="J116" s="53">
        <v>4</v>
      </c>
    </row>
    <row r="117" spans="1:10" x14ac:dyDescent="0.25">
      <c r="A117" s="52" t="s">
        <v>382</v>
      </c>
      <c r="B117" s="53">
        <v>3.6</v>
      </c>
      <c r="C117" s="53">
        <v>3.6</v>
      </c>
      <c r="D117" s="53">
        <v>4</v>
      </c>
      <c r="E117" s="53">
        <v>4</v>
      </c>
      <c r="F117" s="53">
        <v>3.6</v>
      </c>
      <c r="G117" s="53">
        <v>3</v>
      </c>
      <c r="H117" s="53">
        <v>3.6</v>
      </c>
      <c r="I117" s="53">
        <v>3.6</v>
      </c>
      <c r="J117" s="53">
        <v>3.5812499999999998</v>
      </c>
    </row>
    <row r="118" spans="1:10" x14ac:dyDescent="0.25">
      <c r="A118" s="52" t="s">
        <v>381</v>
      </c>
      <c r="B118" s="53">
        <v>3.8</v>
      </c>
      <c r="C118" s="53">
        <v>3.8</v>
      </c>
      <c r="D118" s="53">
        <v>3.6</v>
      </c>
      <c r="E118" s="53">
        <v>0</v>
      </c>
      <c r="F118" s="53">
        <v>2.8</v>
      </c>
      <c r="G118" s="53">
        <v>3.8</v>
      </c>
      <c r="H118" s="53">
        <v>3.4</v>
      </c>
      <c r="I118" s="53">
        <v>3.4</v>
      </c>
      <c r="J118" s="53">
        <v>3.3687499999999999</v>
      </c>
    </row>
    <row r="119" spans="1:10" x14ac:dyDescent="0.25">
      <c r="A119" s="52" t="s">
        <v>380</v>
      </c>
      <c r="B119" s="53">
        <v>4.5999999999999996</v>
      </c>
      <c r="C119" s="53">
        <v>4.5999999999999996</v>
      </c>
      <c r="D119" s="53">
        <v>3.4</v>
      </c>
      <c r="E119" s="53">
        <v>4</v>
      </c>
      <c r="F119" s="53">
        <v>3.2</v>
      </c>
      <c r="G119" s="53">
        <v>3.4</v>
      </c>
      <c r="H119" s="53">
        <v>3.4</v>
      </c>
      <c r="I119" s="53">
        <v>4.5999999999999996</v>
      </c>
      <c r="J119" s="53">
        <v>3.8</v>
      </c>
    </row>
    <row r="120" spans="1:10" x14ac:dyDescent="0.25">
      <c r="A120" s="52" t="s">
        <v>274</v>
      </c>
      <c r="B120" s="53">
        <v>3.8</v>
      </c>
      <c r="C120" s="53">
        <v>4</v>
      </c>
      <c r="D120" s="53">
        <v>4</v>
      </c>
      <c r="E120" s="53">
        <v>4</v>
      </c>
      <c r="F120" s="53">
        <v>3.8</v>
      </c>
      <c r="G120" s="53">
        <v>2.8</v>
      </c>
      <c r="H120" s="53">
        <v>3.8</v>
      </c>
      <c r="I120" s="53">
        <v>4</v>
      </c>
      <c r="J120" s="53">
        <v>3.71875</v>
      </c>
    </row>
    <row r="121" spans="1:10" x14ac:dyDescent="0.25">
      <c r="A121" s="52" t="s">
        <v>136</v>
      </c>
      <c r="B121" s="53">
        <v>4</v>
      </c>
      <c r="C121" s="53">
        <v>4</v>
      </c>
      <c r="D121" s="53">
        <v>4</v>
      </c>
      <c r="E121" s="53">
        <v>4</v>
      </c>
      <c r="F121" s="53">
        <v>4</v>
      </c>
      <c r="G121" s="53">
        <v>4</v>
      </c>
      <c r="H121" s="53">
        <v>4</v>
      </c>
      <c r="I121" s="53">
        <v>4</v>
      </c>
      <c r="J121" s="53">
        <v>4</v>
      </c>
    </row>
    <row r="122" spans="1:10" x14ac:dyDescent="0.25">
      <c r="A122" s="52" t="s">
        <v>112</v>
      </c>
      <c r="B122" s="53">
        <v>3.8</v>
      </c>
      <c r="C122" s="53">
        <v>3</v>
      </c>
      <c r="D122" s="53">
        <v>3.8</v>
      </c>
      <c r="E122" s="53">
        <v>4</v>
      </c>
      <c r="F122" s="53">
        <v>4</v>
      </c>
      <c r="G122" s="53">
        <v>3.8</v>
      </c>
      <c r="H122" s="53">
        <v>3.8</v>
      </c>
      <c r="I122" s="53">
        <v>4</v>
      </c>
      <c r="J122" s="53">
        <v>3.84375</v>
      </c>
    </row>
    <row r="123" spans="1:10" x14ac:dyDescent="0.25">
      <c r="A123" s="52" t="s">
        <v>111</v>
      </c>
      <c r="B123" s="53">
        <v>5</v>
      </c>
      <c r="C123" s="53">
        <v>5</v>
      </c>
      <c r="D123" s="53">
        <v>5</v>
      </c>
      <c r="E123" s="53">
        <v>5</v>
      </c>
      <c r="F123" s="53">
        <v>4</v>
      </c>
      <c r="G123" s="53">
        <v>3</v>
      </c>
      <c r="H123" s="53">
        <v>5</v>
      </c>
      <c r="I123" s="53">
        <v>4.8</v>
      </c>
      <c r="J123" s="53">
        <v>4.5</v>
      </c>
    </row>
    <row r="124" spans="1:10" x14ac:dyDescent="0.25">
      <c r="A124" s="52" t="s">
        <v>186</v>
      </c>
      <c r="B124" s="53">
        <v>3.8</v>
      </c>
      <c r="C124" s="53">
        <v>0</v>
      </c>
      <c r="D124" s="53">
        <v>3.8</v>
      </c>
      <c r="E124" s="53">
        <v>0</v>
      </c>
      <c r="F124" s="53">
        <v>3.6</v>
      </c>
      <c r="G124" s="53">
        <v>2.8</v>
      </c>
      <c r="H124" s="53">
        <v>3.6</v>
      </c>
      <c r="I124" s="53">
        <v>2.6</v>
      </c>
      <c r="J124" s="53">
        <v>3.15625</v>
      </c>
    </row>
    <row r="125" spans="1:10" x14ac:dyDescent="0.25">
      <c r="A125" s="52" t="s">
        <v>239</v>
      </c>
      <c r="B125" s="53">
        <v>4</v>
      </c>
      <c r="C125" s="53">
        <v>4</v>
      </c>
      <c r="D125" s="53">
        <v>4</v>
      </c>
      <c r="E125" s="53">
        <v>4</v>
      </c>
      <c r="F125" s="53">
        <v>4</v>
      </c>
      <c r="G125" s="53">
        <v>4</v>
      </c>
      <c r="H125" s="53">
        <v>4</v>
      </c>
      <c r="I125" s="53">
        <v>4</v>
      </c>
      <c r="J125" s="53">
        <v>4</v>
      </c>
    </row>
    <row r="126" spans="1:10" x14ac:dyDescent="0.25">
      <c r="A126" s="52" t="s">
        <v>189</v>
      </c>
      <c r="B126" s="53">
        <v>4</v>
      </c>
      <c r="C126" s="53">
        <v>4</v>
      </c>
      <c r="D126" s="53">
        <v>4</v>
      </c>
      <c r="E126" s="53">
        <v>4</v>
      </c>
      <c r="F126" s="53">
        <v>4</v>
      </c>
      <c r="G126" s="53">
        <v>4</v>
      </c>
      <c r="H126" s="53">
        <v>4</v>
      </c>
      <c r="I126" s="53">
        <v>4</v>
      </c>
      <c r="J126" s="53">
        <v>4</v>
      </c>
    </row>
    <row r="127" spans="1:10" x14ac:dyDescent="0.25">
      <c r="A127" s="52" t="s">
        <v>130</v>
      </c>
      <c r="B127" s="53">
        <v>4</v>
      </c>
      <c r="C127" s="53">
        <v>4</v>
      </c>
      <c r="D127" s="53">
        <v>4</v>
      </c>
      <c r="E127" s="53">
        <v>4</v>
      </c>
      <c r="F127" s="53">
        <v>4</v>
      </c>
      <c r="G127" s="53">
        <v>4</v>
      </c>
      <c r="H127" s="53">
        <v>4</v>
      </c>
      <c r="I127" s="53">
        <v>4</v>
      </c>
      <c r="J127" s="53">
        <v>4</v>
      </c>
    </row>
    <row r="128" spans="1:10" x14ac:dyDescent="0.25">
      <c r="A128" s="52" t="s">
        <v>126</v>
      </c>
      <c r="B128" s="53">
        <v>4.8</v>
      </c>
      <c r="C128" s="53">
        <v>4</v>
      </c>
      <c r="D128" s="53">
        <v>4.2</v>
      </c>
      <c r="E128" s="53">
        <v>4</v>
      </c>
      <c r="F128" s="53">
        <v>4.8</v>
      </c>
      <c r="G128" s="53">
        <v>4.4000000000000004</v>
      </c>
      <c r="H128" s="53">
        <v>4.8</v>
      </c>
      <c r="I128" s="53">
        <v>4.8</v>
      </c>
      <c r="J128" s="53">
        <v>4.59375</v>
      </c>
    </row>
    <row r="129" spans="1:10" x14ac:dyDescent="0.25">
      <c r="A129" s="52" t="s">
        <v>241</v>
      </c>
      <c r="B129" s="53">
        <v>4</v>
      </c>
      <c r="C129" s="53">
        <v>4</v>
      </c>
      <c r="D129" s="53">
        <v>4</v>
      </c>
      <c r="E129" s="53">
        <v>4</v>
      </c>
      <c r="F129" s="53">
        <v>4</v>
      </c>
      <c r="G129" s="53">
        <v>4</v>
      </c>
      <c r="H129" s="53">
        <v>4</v>
      </c>
      <c r="I129" s="53">
        <v>4</v>
      </c>
      <c r="J129" s="53">
        <v>4</v>
      </c>
    </row>
    <row r="130" spans="1:10" x14ac:dyDescent="0.25">
      <c r="A130" s="52" t="s">
        <v>240</v>
      </c>
      <c r="B130" s="53">
        <v>4.2</v>
      </c>
      <c r="C130" s="53">
        <v>0</v>
      </c>
      <c r="D130" s="53">
        <v>4.4000000000000004</v>
      </c>
      <c r="E130" s="53">
        <v>4</v>
      </c>
      <c r="F130" s="53">
        <v>4</v>
      </c>
      <c r="G130" s="53">
        <v>4</v>
      </c>
      <c r="H130" s="53">
        <v>4</v>
      </c>
      <c r="I130" s="53">
        <v>4.8</v>
      </c>
      <c r="J130" s="53">
        <v>4.09375</v>
      </c>
    </row>
    <row r="131" spans="1:10" x14ac:dyDescent="0.25">
      <c r="A131" s="52" t="s">
        <v>352</v>
      </c>
      <c r="B131" s="53">
        <v>4.8</v>
      </c>
      <c r="C131" s="53">
        <v>5</v>
      </c>
      <c r="D131" s="53">
        <v>5</v>
      </c>
      <c r="E131" s="53">
        <v>5</v>
      </c>
      <c r="F131" s="53">
        <v>4</v>
      </c>
      <c r="G131" s="53">
        <v>4.2</v>
      </c>
      <c r="H131" s="53">
        <v>5</v>
      </c>
      <c r="I131" s="53">
        <v>5</v>
      </c>
      <c r="J131" s="53">
        <v>4.6875</v>
      </c>
    </row>
    <row r="132" spans="1:10" x14ac:dyDescent="0.25">
      <c r="A132" s="52" t="s">
        <v>355</v>
      </c>
      <c r="B132" s="53">
        <v>4.4000000000000004</v>
      </c>
      <c r="C132" s="53">
        <v>4</v>
      </c>
      <c r="D132" s="53">
        <v>4.4000000000000004</v>
      </c>
      <c r="E132" s="53">
        <v>4</v>
      </c>
      <c r="F132" s="53">
        <v>5</v>
      </c>
      <c r="G132" s="53">
        <v>4</v>
      </c>
      <c r="H132" s="53">
        <v>4</v>
      </c>
      <c r="I132" s="53">
        <v>4.2</v>
      </c>
      <c r="J132" s="53">
        <v>4.3125</v>
      </c>
    </row>
    <row r="133" spans="1:10" x14ac:dyDescent="0.25">
      <c r="A133" s="52" t="s">
        <v>372</v>
      </c>
      <c r="B133" s="53">
        <v>5</v>
      </c>
      <c r="C133" s="53">
        <v>5</v>
      </c>
      <c r="D133" s="53">
        <v>5</v>
      </c>
      <c r="E133" s="53">
        <v>5</v>
      </c>
      <c r="F133" s="53">
        <v>5</v>
      </c>
      <c r="G133" s="53">
        <v>4.8</v>
      </c>
      <c r="H133" s="53">
        <v>5</v>
      </c>
      <c r="I133" s="53">
        <v>5</v>
      </c>
      <c r="J133" s="53">
        <v>4.96875</v>
      </c>
    </row>
    <row r="134" spans="1:10" x14ac:dyDescent="0.25">
      <c r="A134" s="52" t="s">
        <v>353</v>
      </c>
      <c r="B134" s="53">
        <v>4</v>
      </c>
      <c r="C134" s="53">
        <v>4</v>
      </c>
      <c r="D134" s="53">
        <v>4.4000000000000004</v>
      </c>
      <c r="E134" s="53">
        <v>4</v>
      </c>
      <c r="F134" s="53">
        <v>4</v>
      </c>
      <c r="G134" s="53">
        <v>4</v>
      </c>
      <c r="H134" s="53">
        <v>4.4000000000000004</v>
      </c>
      <c r="I134" s="53">
        <v>5</v>
      </c>
      <c r="J134" s="53">
        <v>4.28125</v>
      </c>
    </row>
    <row r="135" spans="1:10" x14ac:dyDescent="0.25">
      <c r="A135" s="52" t="s">
        <v>354</v>
      </c>
      <c r="B135" s="53">
        <v>4.5999999999999996</v>
      </c>
      <c r="C135" s="53">
        <v>4</v>
      </c>
      <c r="D135" s="53">
        <v>4.4000000000000004</v>
      </c>
      <c r="E135" s="53">
        <v>4</v>
      </c>
      <c r="F135" s="53">
        <v>5</v>
      </c>
      <c r="G135" s="53">
        <v>4</v>
      </c>
      <c r="H135" s="53">
        <v>4.8</v>
      </c>
      <c r="I135" s="53">
        <v>4</v>
      </c>
      <c r="J135" s="53">
        <v>4.4375</v>
      </c>
    </row>
    <row r="136" spans="1:10" x14ac:dyDescent="0.25">
      <c r="A136" s="52" t="s">
        <v>198</v>
      </c>
      <c r="B136" s="53">
        <v>4</v>
      </c>
      <c r="C136" s="53">
        <v>4</v>
      </c>
      <c r="D136" s="53">
        <v>4</v>
      </c>
      <c r="E136" s="53">
        <v>4</v>
      </c>
      <c r="F136" s="53">
        <v>4</v>
      </c>
      <c r="G136" s="53">
        <v>4</v>
      </c>
      <c r="H136" s="53">
        <v>4</v>
      </c>
      <c r="I136" s="53">
        <v>4</v>
      </c>
      <c r="J136" s="53">
        <v>4</v>
      </c>
    </row>
    <row r="137" spans="1:10" x14ac:dyDescent="0.25">
      <c r="A137" s="52" t="s">
        <v>370</v>
      </c>
      <c r="B137" s="53">
        <v>5</v>
      </c>
      <c r="C137" s="53">
        <v>5</v>
      </c>
      <c r="D137" s="53">
        <v>5</v>
      </c>
      <c r="E137" s="53">
        <v>0</v>
      </c>
      <c r="F137" s="53">
        <v>5</v>
      </c>
      <c r="G137" s="53">
        <v>4.5999999999999996</v>
      </c>
      <c r="H137" s="53">
        <v>5</v>
      </c>
      <c r="I137" s="53">
        <v>5</v>
      </c>
      <c r="J137" s="53">
        <v>4.78125</v>
      </c>
    </row>
    <row r="138" spans="1:10" x14ac:dyDescent="0.25">
      <c r="A138" s="52" t="s">
        <v>201</v>
      </c>
      <c r="B138" s="53">
        <v>4</v>
      </c>
      <c r="C138" s="53">
        <v>4</v>
      </c>
      <c r="D138" s="53">
        <v>4</v>
      </c>
      <c r="E138" s="53">
        <v>4</v>
      </c>
      <c r="F138" s="53">
        <v>4</v>
      </c>
      <c r="G138" s="53">
        <v>4</v>
      </c>
      <c r="H138" s="53">
        <v>4</v>
      </c>
      <c r="I138" s="53">
        <v>4</v>
      </c>
      <c r="J138" s="53">
        <v>4</v>
      </c>
    </row>
    <row r="139" spans="1:10" x14ac:dyDescent="0.25">
      <c r="A139" s="52" t="s">
        <v>146</v>
      </c>
      <c r="B139" s="53">
        <v>4</v>
      </c>
      <c r="C139" s="53">
        <v>4</v>
      </c>
      <c r="D139" s="53">
        <v>4</v>
      </c>
      <c r="E139" s="53">
        <v>4</v>
      </c>
      <c r="F139" s="53">
        <v>4</v>
      </c>
      <c r="G139" s="53">
        <v>4</v>
      </c>
      <c r="H139" s="53">
        <v>4</v>
      </c>
      <c r="I139" s="53">
        <v>4</v>
      </c>
      <c r="J139" s="53">
        <v>4</v>
      </c>
    </row>
    <row r="140" spans="1:10" x14ac:dyDescent="0.25">
      <c r="A140" s="52" t="s">
        <v>51</v>
      </c>
      <c r="B140" s="53">
        <v>5</v>
      </c>
      <c r="C140" s="53">
        <v>5</v>
      </c>
      <c r="D140" s="53">
        <v>5</v>
      </c>
      <c r="E140" s="53">
        <v>5</v>
      </c>
      <c r="F140" s="53">
        <v>5</v>
      </c>
      <c r="G140" s="53">
        <v>5</v>
      </c>
      <c r="H140" s="53">
        <v>5</v>
      </c>
      <c r="I140" s="53">
        <v>5</v>
      </c>
      <c r="J140" s="53">
        <v>5</v>
      </c>
    </row>
    <row r="141" spans="1:10" x14ac:dyDescent="0.25">
      <c r="A141" s="52" t="s">
        <v>121</v>
      </c>
      <c r="B141" s="53">
        <v>4.4000000000000004</v>
      </c>
      <c r="C141" s="53">
        <v>4</v>
      </c>
      <c r="D141" s="53">
        <v>4.5999999999999996</v>
      </c>
      <c r="E141" s="53">
        <v>4</v>
      </c>
      <c r="F141" s="53">
        <v>4.5999999999999996</v>
      </c>
      <c r="G141" s="53">
        <v>3.4</v>
      </c>
      <c r="H141" s="53">
        <v>4.2</v>
      </c>
      <c r="I141" s="53">
        <v>4.4000000000000004</v>
      </c>
      <c r="J141" s="53">
        <v>4.25</v>
      </c>
    </row>
    <row r="142" spans="1:10" x14ac:dyDescent="0.25">
      <c r="A142" s="52" t="s">
        <v>242</v>
      </c>
      <c r="B142" s="53">
        <v>3.5</v>
      </c>
      <c r="C142" s="53">
        <v>3.5</v>
      </c>
      <c r="D142" s="53">
        <v>3.4</v>
      </c>
      <c r="E142" s="53">
        <v>1.5</v>
      </c>
      <c r="F142" s="53">
        <v>3</v>
      </c>
      <c r="G142" s="53">
        <v>3.1</v>
      </c>
      <c r="H142" s="53">
        <v>3.6</v>
      </c>
      <c r="I142" s="53">
        <v>3.4</v>
      </c>
      <c r="J142" s="53">
        <v>3.28125</v>
      </c>
    </row>
    <row r="143" spans="1:10" x14ac:dyDescent="0.25">
      <c r="A143" s="52" t="s">
        <v>138</v>
      </c>
      <c r="B143" s="53">
        <v>3.8</v>
      </c>
      <c r="C143" s="53">
        <v>4</v>
      </c>
      <c r="D143" s="53">
        <v>3.4</v>
      </c>
      <c r="E143" s="53">
        <v>4</v>
      </c>
      <c r="F143" s="53">
        <v>3.2</v>
      </c>
      <c r="G143" s="53">
        <v>3.4</v>
      </c>
      <c r="H143" s="53">
        <v>3.8</v>
      </c>
      <c r="I143" s="53">
        <v>3.8</v>
      </c>
      <c r="J143" s="53">
        <v>3.59375</v>
      </c>
    </row>
    <row r="144" spans="1:10" x14ac:dyDescent="0.25">
      <c r="A144" s="52" t="s">
        <v>211</v>
      </c>
      <c r="B144" s="53">
        <v>4</v>
      </c>
      <c r="C144" s="53">
        <v>4</v>
      </c>
      <c r="D144" s="53">
        <v>4</v>
      </c>
      <c r="E144" s="53">
        <v>4</v>
      </c>
      <c r="F144" s="53">
        <v>4</v>
      </c>
      <c r="G144" s="53">
        <v>4</v>
      </c>
      <c r="H144" s="53">
        <v>4</v>
      </c>
      <c r="I144" s="53">
        <v>4</v>
      </c>
      <c r="J144" s="53">
        <v>4</v>
      </c>
    </row>
    <row r="145" spans="1:10" x14ac:dyDescent="0.25">
      <c r="A145" s="52" t="s">
        <v>368</v>
      </c>
      <c r="B145" s="53">
        <v>4.8</v>
      </c>
      <c r="C145" s="53">
        <v>5</v>
      </c>
      <c r="D145" s="53">
        <v>4.4000000000000004</v>
      </c>
      <c r="E145" s="53">
        <v>5</v>
      </c>
      <c r="F145" s="53">
        <v>4.2</v>
      </c>
      <c r="G145" s="53">
        <v>4.8</v>
      </c>
      <c r="H145" s="53">
        <v>5</v>
      </c>
      <c r="I145" s="53">
        <v>5</v>
      </c>
      <c r="J145" s="53">
        <v>4.71875</v>
      </c>
    </row>
    <row r="146" spans="1:10" x14ac:dyDescent="0.25">
      <c r="A146" s="52" t="s">
        <v>205</v>
      </c>
      <c r="B146" s="53">
        <v>4</v>
      </c>
      <c r="C146" s="53">
        <v>4</v>
      </c>
      <c r="D146" s="53">
        <v>4</v>
      </c>
      <c r="E146" s="53">
        <v>4</v>
      </c>
      <c r="F146" s="53">
        <v>4</v>
      </c>
      <c r="G146" s="53">
        <v>4</v>
      </c>
      <c r="H146" s="53">
        <v>4</v>
      </c>
      <c r="I146" s="53">
        <v>4</v>
      </c>
      <c r="J146" s="53">
        <v>4</v>
      </c>
    </row>
    <row r="147" spans="1:10" x14ac:dyDescent="0.25">
      <c r="A147" s="52" t="s">
        <v>132</v>
      </c>
      <c r="B147" s="53">
        <v>4</v>
      </c>
      <c r="C147" s="53">
        <v>4</v>
      </c>
      <c r="D147" s="53">
        <v>4.2</v>
      </c>
      <c r="E147" s="53">
        <v>4</v>
      </c>
      <c r="F147" s="53">
        <v>3.2</v>
      </c>
      <c r="G147" s="53">
        <v>3.6</v>
      </c>
      <c r="H147" s="53">
        <v>3.4</v>
      </c>
      <c r="I147" s="53">
        <v>4</v>
      </c>
      <c r="J147" s="53">
        <v>3.75</v>
      </c>
    </row>
    <row r="148" spans="1:10" x14ac:dyDescent="0.25">
      <c r="A148" s="52" t="s">
        <v>207</v>
      </c>
      <c r="B148" s="53">
        <v>4</v>
      </c>
      <c r="C148" s="53">
        <v>4</v>
      </c>
      <c r="D148" s="53">
        <v>4</v>
      </c>
      <c r="E148" s="53">
        <v>4</v>
      </c>
      <c r="F148" s="53">
        <v>4</v>
      </c>
      <c r="G148" s="53">
        <v>4</v>
      </c>
      <c r="H148" s="53">
        <v>4</v>
      </c>
      <c r="I148" s="53">
        <v>4</v>
      </c>
      <c r="J148" s="53">
        <v>4</v>
      </c>
    </row>
    <row r="149" spans="1:10" x14ac:dyDescent="0.25">
      <c r="A149" s="52" t="s">
        <v>145</v>
      </c>
      <c r="B149" s="53">
        <v>4</v>
      </c>
      <c r="C149" s="53">
        <v>4</v>
      </c>
      <c r="D149" s="53">
        <v>4</v>
      </c>
      <c r="E149" s="53">
        <v>4</v>
      </c>
      <c r="F149" s="53">
        <v>4</v>
      </c>
      <c r="G149" s="53">
        <v>4</v>
      </c>
      <c r="H149" s="53">
        <v>4</v>
      </c>
      <c r="I149" s="53">
        <v>4</v>
      </c>
      <c r="J149" s="53">
        <v>4</v>
      </c>
    </row>
    <row r="150" spans="1:10" x14ac:dyDescent="0.25">
      <c r="A150" s="52" t="s">
        <v>252</v>
      </c>
      <c r="B150" s="53">
        <v>4.2</v>
      </c>
      <c r="C150" s="53">
        <v>4</v>
      </c>
      <c r="D150" s="53">
        <v>4.2</v>
      </c>
      <c r="E150" s="53">
        <v>4</v>
      </c>
      <c r="F150" s="53">
        <v>4</v>
      </c>
      <c r="G150" s="53">
        <v>4</v>
      </c>
      <c r="H150" s="53">
        <v>4.4000000000000004</v>
      </c>
      <c r="I150" s="53">
        <v>4</v>
      </c>
      <c r="J150" s="53">
        <v>4.125</v>
      </c>
    </row>
    <row r="151" spans="1:10" x14ac:dyDescent="0.25">
      <c r="A151" s="52" t="s">
        <v>206</v>
      </c>
      <c r="B151" s="53">
        <v>4.5999999999999996</v>
      </c>
      <c r="C151" s="53">
        <v>4</v>
      </c>
      <c r="D151" s="53">
        <v>4.8</v>
      </c>
      <c r="E151" s="53">
        <v>5</v>
      </c>
      <c r="F151" s="53">
        <v>5</v>
      </c>
      <c r="G151" s="53">
        <v>4.8</v>
      </c>
      <c r="H151" s="53">
        <v>4.5999999999999996</v>
      </c>
      <c r="I151" s="53">
        <v>4.5999999999999996</v>
      </c>
      <c r="J151" s="53">
        <v>4.71875</v>
      </c>
    </row>
    <row r="152" spans="1:10" x14ac:dyDescent="0.25">
      <c r="A152" s="52" t="s">
        <v>312</v>
      </c>
      <c r="B152" s="53">
        <v>4.8</v>
      </c>
      <c r="C152" s="53">
        <v>5</v>
      </c>
      <c r="D152" s="53">
        <v>4.8</v>
      </c>
      <c r="E152" s="53">
        <v>5</v>
      </c>
      <c r="F152" s="53">
        <v>5</v>
      </c>
      <c r="G152" s="53">
        <v>5</v>
      </c>
      <c r="H152" s="53">
        <v>5</v>
      </c>
      <c r="I152" s="53">
        <v>4.8</v>
      </c>
      <c r="J152" s="53">
        <v>4.90625</v>
      </c>
    </row>
    <row r="153" spans="1:10" x14ac:dyDescent="0.25">
      <c r="A153" s="52" t="s">
        <v>246</v>
      </c>
      <c r="B153" s="53">
        <v>4</v>
      </c>
      <c r="C153" s="53">
        <v>4</v>
      </c>
      <c r="D153" s="53">
        <v>4</v>
      </c>
      <c r="E153" s="53">
        <v>4</v>
      </c>
      <c r="F153" s="53">
        <v>4</v>
      </c>
      <c r="G153" s="53">
        <v>4</v>
      </c>
      <c r="H153" s="53">
        <v>4</v>
      </c>
      <c r="I153" s="53">
        <v>4</v>
      </c>
      <c r="J153" s="53">
        <v>4</v>
      </c>
    </row>
    <row r="154" spans="1:10" x14ac:dyDescent="0.25">
      <c r="A154" s="52" t="s">
        <v>196</v>
      </c>
      <c r="B154" s="53">
        <v>4</v>
      </c>
      <c r="C154" s="53">
        <v>4</v>
      </c>
      <c r="D154" s="53">
        <v>4</v>
      </c>
      <c r="E154" s="53">
        <v>4</v>
      </c>
      <c r="F154" s="53">
        <v>4</v>
      </c>
      <c r="G154" s="53">
        <v>4</v>
      </c>
      <c r="H154" s="53">
        <v>4</v>
      </c>
      <c r="I154" s="53">
        <v>4</v>
      </c>
      <c r="J154" s="53">
        <v>4</v>
      </c>
    </row>
    <row r="155" spans="1:10" x14ac:dyDescent="0.25">
      <c r="A155" s="52" t="s">
        <v>185</v>
      </c>
      <c r="B155" s="53">
        <v>4.11625</v>
      </c>
      <c r="C155" s="53">
        <v>3.9831250000000002</v>
      </c>
      <c r="D155" s="53">
        <v>4.1156249999999996</v>
      </c>
      <c r="E155" s="53">
        <v>3.9281250000000001</v>
      </c>
      <c r="F155" s="53">
        <v>4.0231250000000003</v>
      </c>
      <c r="G155" s="53">
        <v>3.8831250000000002</v>
      </c>
      <c r="H155" s="53">
        <v>4.1762499999999996</v>
      </c>
      <c r="I155" s="53">
        <v>4.1624999999999996</v>
      </c>
      <c r="J155" s="53">
        <v>4.07173828125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3C96-86D6-4BDD-AD74-D13FEEF267DA}">
  <dimension ref="A3:L106"/>
  <sheetViews>
    <sheetView workbookViewId="0">
      <selection activeCell="L5" sqref="L5"/>
    </sheetView>
  </sheetViews>
  <sheetFormatPr baseColWidth="10" defaultRowHeight="15" x14ac:dyDescent="0.25"/>
  <cols>
    <col min="1" max="1" width="28.5703125" bestFit="1" customWidth="1"/>
    <col min="2" max="2" width="22.42578125" bestFit="1" customWidth="1"/>
    <col min="3" max="3" width="16.85546875" bestFit="1" customWidth="1"/>
    <col min="4" max="4" width="15.140625" bestFit="1" customWidth="1"/>
    <col min="5" max="5" width="42.28515625" bestFit="1" customWidth="1"/>
    <col min="6" max="6" width="35.7109375" bestFit="1" customWidth="1"/>
    <col min="7" max="7" width="39.42578125" bestFit="1" customWidth="1"/>
    <col min="8" max="8" width="80.85546875" bestFit="1" customWidth="1"/>
    <col min="9" max="9" width="21.85546875" bestFit="1" customWidth="1"/>
    <col min="10" max="10" width="39.85546875" bestFit="1" customWidth="1"/>
    <col min="11" max="11" width="15.140625" bestFit="1" customWidth="1"/>
    <col min="12" max="12" width="12.5703125" bestFit="1" customWidth="1"/>
  </cols>
  <sheetData>
    <row r="3" spans="1:12" x14ac:dyDescent="0.25">
      <c r="A3" s="51" t="s">
        <v>874</v>
      </c>
      <c r="B3" s="51" t="s">
        <v>269</v>
      </c>
    </row>
    <row r="4" spans="1:12" x14ac:dyDescent="0.25">
      <c r="A4" s="51" t="s">
        <v>184</v>
      </c>
      <c r="B4" t="s">
        <v>35</v>
      </c>
      <c r="C4" t="s">
        <v>45</v>
      </c>
      <c r="D4" t="s">
        <v>43</v>
      </c>
      <c r="E4" t="s">
        <v>40</v>
      </c>
      <c r="F4" t="s">
        <v>24</v>
      </c>
      <c r="G4" t="s">
        <v>41</v>
      </c>
      <c r="H4" t="s">
        <v>29</v>
      </c>
      <c r="I4" t="s">
        <v>12</v>
      </c>
      <c r="J4" t="s">
        <v>18</v>
      </c>
      <c r="K4" t="s">
        <v>6</v>
      </c>
      <c r="L4" t="s">
        <v>185</v>
      </c>
    </row>
    <row r="5" spans="1:12" x14ac:dyDescent="0.25">
      <c r="A5" s="52">
        <v>1036</v>
      </c>
      <c r="B5" s="53">
        <v>0</v>
      </c>
      <c r="C5" s="53">
        <v>0</v>
      </c>
      <c r="D5" s="53">
        <v>0</v>
      </c>
      <c r="E5" s="53">
        <v>0</v>
      </c>
      <c r="F5" s="53">
        <v>4</v>
      </c>
      <c r="G5" s="53">
        <v>4</v>
      </c>
      <c r="H5" s="53">
        <v>3.2</v>
      </c>
      <c r="I5" s="53">
        <v>3.2</v>
      </c>
      <c r="J5" s="53">
        <v>3.8</v>
      </c>
      <c r="K5" s="53">
        <v>3.8</v>
      </c>
      <c r="L5" s="53">
        <v>2.7647058823529411</v>
      </c>
    </row>
    <row r="6" spans="1:12" x14ac:dyDescent="0.25">
      <c r="A6" s="52">
        <v>1039</v>
      </c>
      <c r="B6" s="53">
        <v>4.5999999999999996</v>
      </c>
      <c r="C6" s="53">
        <v>0</v>
      </c>
      <c r="D6" s="53">
        <v>0</v>
      </c>
      <c r="E6" s="53">
        <v>4</v>
      </c>
      <c r="F6" s="53">
        <v>5</v>
      </c>
      <c r="G6" s="53">
        <v>4</v>
      </c>
      <c r="H6" s="53">
        <v>4</v>
      </c>
      <c r="I6" s="53">
        <v>4.5999999999999996</v>
      </c>
      <c r="J6" s="53">
        <v>4.5999999999999996</v>
      </c>
      <c r="K6" s="53">
        <v>4.5999999999999996</v>
      </c>
      <c r="L6" s="53">
        <v>4.2647058823529411</v>
      </c>
    </row>
    <row r="7" spans="1:12" x14ac:dyDescent="0.25">
      <c r="A7" s="52">
        <v>1048</v>
      </c>
      <c r="B7" s="53">
        <v>4</v>
      </c>
      <c r="C7" s="53">
        <v>0</v>
      </c>
      <c r="D7" s="53">
        <v>0</v>
      </c>
      <c r="E7" s="53">
        <v>4</v>
      </c>
      <c r="F7" s="53">
        <v>4</v>
      </c>
      <c r="G7" s="53">
        <v>4</v>
      </c>
      <c r="H7" s="53">
        <v>4</v>
      </c>
      <c r="I7" s="53">
        <v>4</v>
      </c>
      <c r="J7" s="53">
        <v>4</v>
      </c>
      <c r="K7" s="53">
        <v>4</v>
      </c>
      <c r="L7" s="53">
        <v>3.7647058823529411</v>
      </c>
    </row>
    <row r="8" spans="1:12" x14ac:dyDescent="0.25">
      <c r="A8" s="52">
        <v>1049</v>
      </c>
      <c r="B8" s="53">
        <v>4</v>
      </c>
      <c r="C8" s="53">
        <v>0</v>
      </c>
      <c r="D8" s="53">
        <v>0</v>
      </c>
      <c r="E8" s="53">
        <v>4</v>
      </c>
      <c r="F8" s="53">
        <v>4</v>
      </c>
      <c r="G8" s="53">
        <v>4</v>
      </c>
      <c r="H8" s="53">
        <v>4</v>
      </c>
      <c r="I8" s="53">
        <v>4</v>
      </c>
      <c r="J8" s="53">
        <v>4</v>
      </c>
      <c r="K8" s="53">
        <v>4</v>
      </c>
      <c r="L8" s="53">
        <v>3.7647058823529411</v>
      </c>
    </row>
    <row r="9" spans="1:12" x14ac:dyDescent="0.25">
      <c r="A9" s="52">
        <v>1058</v>
      </c>
      <c r="B9" s="53">
        <v>4</v>
      </c>
      <c r="C9" s="53">
        <v>0</v>
      </c>
      <c r="D9" s="53">
        <v>0</v>
      </c>
      <c r="E9" s="53">
        <v>4</v>
      </c>
      <c r="F9" s="53">
        <v>4</v>
      </c>
      <c r="G9" s="53">
        <v>4</v>
      </c>
      <c r="H9" s="53">
        <v>4</v>
      </c>
      <c r="I9" s="53">
        <v>4</v>
      </c>
      <c r="J9" s="53">
        <v>4</v>
      </c>
      <c r="K9" s="53">
        <v>4</v>
      </c>
      <c r="L9" s="53">
        <v>3.7647058823529411</v>
      </c>
    </row>
    <row r="10" spans="1:12" x14ac:dyDescent="0.25">
      <c r="A10" s="52">
        <v>1096</v>
      </c>
      <c r="B10" s="53">
        <v>4</v>
      </c>
      <c r="C10" s="53">
        <v>0</v>
      </c>
      <c r="D10" s="53">
        <v>0</v>
      </c>
      <c r="E10" s="53">
        <v>4</v>
      </c>
      <c r="F10" s="53">
        <v>4</v>
      </c>
      <c r="G10" s="53">
        <v>4</v>
      </c>
      <c r="H10" s="53">
        <v>4</v>
      </c>
      <c r="I10" s="53">
        <v>4</v>
      </c>
      <c r="J10" s="53">
        <v>4</v>
      </c>
      <c r="K10" s="53">
        <v>4</v>
      </c>
      <c r="L10" s="53">
        <v>3.7647058823529411</v>
      </c>
    </row>
    <row r="11" spans="1:12" x14ac:dyDescent="0.25">
      <c r="A11" s="52">
        <v>1123</v>
      </c>
      <c r="B11" s="53">
        <v>4.3</v>
      </c>
      <c r="C11" s="53">
        <v>0</v>
      </c>
      <c r="D11" s="53">
        <v>0</v>
      </c>
      <c r="E11" s="53">
        <v>4</v>
      </c>
      <c r="F11" s="53">
        <v>4</v>
      </c>
      <c r="G11" s="53">
        <v>4</v>
      </c>
      <c r="H11" s="53">
        <v>4</v>
      </c>
      <c r="I11" s="53">
        <v>4.3</v>
      </c>
      <c r="J11" s="53">
        <v>4.0999999999999996</v>
      </c>
      <c r="K11" s="53">
        <v>4</v>
      </c>
      <c r="L11" s="53">
        <v>3.8676470588235294</v>
      </c>
    </row>
    <row r="12" spans="1:12" x14ac:dyDescent="0.25">
      <c r="A12" s="52">
        <v>1135</v>
      </c>
      <c r="B12" s="53">
        <v>3.9</v>
      </c>
      <c r="C12" s="53">
        <v>0</v>
      </c>
      <c r="D12" s="53">
        <v>0</v>
      </c>
      <c r="E12" s="53">
        <v>4.5</v>
      </c>
      <c r="F12" s="53">
        <v>4.4000000000000004</v>
      </c>
      <c r="G12" s="53">
        <v>4.5</v>
      </c>
      <c r="H12" s="53">
        <v>4.3</v>
      </c>
      <c r="I12" s="53">
        <v>4.4000000000000004</v>
      </c>
      <c r="J12" s="53">
        <v>4.3</v>
      </c>
      <c r="K12" s="53">
        <v>4.2</v>
      </c>
      <c r="L12" s="53">
        <v>4.0147058823529411</v>
      </c>
    </row>
    <row r="13" spans="1:12" x14ac:dyDescent="0.25">
      <c r="A13" s="52">
        <v>1145</v>
      </c>
      <c r="B13" s="53">
        <v>4.5</v>
      </c>
      <c r="C13" s="53">
        <v>0</v>
      </c>
      <c r="D13" s="53">
        <v>0</v>
      </c>
      <c r="E13" s="53">
        <v>4</v>
      </c>
      <c r="F13" s="53">
        <v>4.7</v>
      </c>
      <c r="G13" s="53">
        <v>4.5</v>
      </c>
      <c r="H13" s="53">
        <v>4.8</v>
      </c>
      <c r="I13" s="53">
        <v>4.0999999999999996</v>
      </c>
      <c r="J13" s="53">
        <v>4.4000000000000004</v>
      </c>
      <c r="K13" s="53">
        <v>4.5</v>
      </c>
      <c r="L13" s="53">
        <v>4.2205882352941178</v>
      </c>
    </row>
    <row r="14" spans="1:12" x14ac:dyDescent="0.25">
      <c r="A14" s="52">
        <v>1148</v>
      </c>
      <c r="B14" s="53">
        <v>3.6</v>
      </c>
      <c r="C14" s="53">
        <v>0</v>
      </c>
      <c r="D14" s="53">
        <v>0</v>
      </c>
      <c r="E14" s="53">
        <v>2</v>
      </c>
      <c r="F14" s="53">
        <v>4.5999999999999996</v>
      </c>
      <c r="G14" s="53">
        <v>2</v>
      </c>
      <c r="H14" s="53">
        <v>4.2</v>
      </c>
      <c r="I14" s="53">
        <v>4.5999999999999996</v>
      </c>
      <c r="J14" s="53">
        <v>4.9000000000000004</v>
      </c>
      <c r="K14" s="53">
        <v>4.3</v>
      </c>
      <c r="L14" s="53">
        <v>3.9705882352941178</v>
      </c>
    </row>
    <row r="15" spans="1:12" x14ac:dyDescent="0.25">
      <c r="A15" s="52">
        <v>1150</v>
      </c>
      <c r="B15" s="53">
        <v>4</v>
      </c>
      <c r="C15" s="53">
        <v>0</v>
      </c>
      <c r="D15" s="53">
        <v>0</v>
      </c>
      <c r="E15" s="53">
        <v>4</v>
      </c>
      <c r="F15" s="53">
        <v>3.6</v>
      </c>
      <c r="G15" s="53">
        <v>4</v>
      </c>
      <c r="H15" s="53">
        <v>4.5999999999999996</v>
      </c>
      <c r="I15" s="53">
        <v>4.2</v>
      </c>
      <c r="J15" s="53">
        <v>5</v>
      </c>
      <c r="K15" s="53">
        <v>4.4000000000000004</v>
      </c>
      <c r="L15" s="53">
        <v>4.0294117647058822</v>
      </c>
    </row>
    <row r="16" spans="1:12" x14ac:dyDescent="0.25">
      <c r="A16" s="52">
        <v>1151</v>
      </c>
      <c r="B16" s="53">
        <v>4.2</v>
      </c>
      <c r="C16" s="53">
        <v>0</v>
      </c>
      <c r="D16" s="53">
        <v>0</v>
      </c>
      <c r="E16" s="53">
        <v>4</v>
      </c>
      <c r="F16" s="53">
        <v>2.1</v>
      </c>
      <c r="G16" s="53">
        <v>4.5</v>
      </c>
      <c r="H16" s="53">
        <v>3.5</v>
      </c>
      <c r="I16" s="53">
        <v>3.6</v>
      </c>
      <c r="J16" s="53">
        <v>3.9</v>
      </c>
      <c r="K16" s="53">
        <v>4.0999999999999996</v>
      </c>
      <c r="L16" s="53">
        <v>3.3970588235294117</v>
      </c>
    </row>
    <row r="17" spans="1:12" x14ac:dyDescent="0.25">
      <c r="A17" s="52">
        <v>1156</v>
      </c>
      <c r="B17" s="53">
        <v>4.1333333333333337</v>
      </c>
      <c r="C17" s="53">
        <v>0</v>
      </c>
      <c r="D17" s="53">
        <v>0</v>
      </c>
      <c r="E17" s="53">
        <v>4</v>
      </c>
      <c r="F17" s="53">
        <v>4.5333333333333332</v>
      </c>
      <c r="G17" s="53">
        <v>5</v>
      </c>
      <c r="H17" s="53">
        <v>4.0666666666666664</v>
      </c>
      <c r="I17" s="53">
        <v>4.2666666666666666</v>
      </c>
      <c r="J17" s="53">
        <v>4.8</v>
      </c>
      <c r="K17" s="53">
        <v>4.4000000000000004</v>
      </c>
      <c r="L17" s="53">
        <v>4.117647058823529</v>
      </c>
    </row>
    <row r="18" spans="1:12" x14ac:dyDescent="0.25">
      <c r="A18" s="52">
        <v>1169</v>
      </c>
      <c r="B18" s="53">
        <v>4</v>
      </c>
      <c r="C18" s="53">
        <v>0</v>
      </c>
      <c r="D18" s="53">
        <v>0</v>
      </c>
      <c r="E18" s="53">
        <v>4</v>
      </c>
      <c r="F18" s="53">
        <v>4</v>
      </c>
      <c r="G18" s="53">
        <v>4</v>
      </c>
      <c r="H18" s="53">
        <v>4</v>
      </c>
      <c r="I18" s="53">
        <v>4</v>
      </c>
      <c r="J18" s="53">
        <v>4</v>
      </c>
      <c r="K18" s="53">
        <v>4</v>
      </c>
      <c r="L18" s="53">
        <v>3.7647058823529411</v>
      </c>
    </row>
    <row r="19" spans="1:12" x14ac:dyDescent="0.25">
      <c r="A19" s="52">
        <v>1173</v>
      </c>
      <c r="B19" s="53">
        <v>4.8</v>
      </c>
      <c r="C19" s="53">
        <v>0</v>
      </c>
      <c r="D19" s="53">
        <v>0</v>
      </c>
      <c r="E19" s="53">
        <v>4</v>
      </c>
      <c r="F19" s="53">
        <v>4.2</v>
      </c>
      <c r="G19" s="53">
        <v>4</v>
      </c>
      <c r="H19" s="53">
        <v>4.8</v>
      </c>
      <c r="I19" s="53">
        <v>4.4000000000000004</v>
      </c>
      <c r="J19" s="53">
        <v>4.8</v>
      </c>
      <c r="K19" s="53">
        <v>4.8</v>
      </c>
      <c r="L19" s="53">
        <v>4.3235294117647056</v>
      </c>
    </row>
    <row r="20" spans="1:12" x14ac:dyDescent="0.25">
      <c r="A20" s="52">
        <v>1175</v>
      </c>
      <c r="B20" s="53">
        <v>4.9000000000000004</v>
      </c>
      <c r="C20" s="53">
        <v>0</v>
      </c>
      <c r="D20" s="53">
        <v>0</v>
      </c>
      <c r="E20" s="53">
        <v>5</v>
      </c>
      <c r="F20" s="53">
        <v>5</v>
      </c>
      <c r="G20" s="53">
        <v>5</v>
      </c>
      <c r="H20" s="53">
        <v>5</v>
      </c>
      <c r="I20" s="53">
        <v>4.5</v>
      </c>
      <c r="J20" s="53">
        <v>2.5</v>
      </c>
      <c r="K20" s="53">
        <v>4.9000000000000004</v>
      </c>
      <c r="L20" s="53">
        <v>4.2352941176470589</v>
      </c>
    </row>
    <row r="21" spans="1:12" x14ac:dyDescent="0.25">
      <c r="A21" s="52">
        <v>1176</v>
      </c>
      <c r="B21" s="53">
        <v>3.8</v>
      </c>
      <c r="C21" s="53">
        <v>0</v>
      </c>
      <c r="D21" s="53">
        <v>0</v>
      </c>
      <c r="E21" s="53">
        <v>4</v>
      </c>
      <c r="F21" s="53">
        <v>3.4</v>
      </c>
      <c r="G21" s="53">
        <v>4</v>
      </c>
      <c r="H21" s="53">
        <v>3.2</v>
      </c>
      <c r="I21" s="53">
        <v>3.4</v>
      </c>
      <c r="J21" s="53">
        <v>3.8</v>
      </c>
      <c r="K21" s="53">
        <v>3.8</v>
      </c>
      <c r="L21" s="53">
        <v>3.3823529411764706</v>
      </c>
    </row>
    <row r="22" spans="1:12" x14ac:dyDescent="0.25">
      <c r="A22" s="52">
        <v>1178</v>
      </c>
      <c r="B22" s="53">
        <v>5</v>
      </c>
      <c r="C22" s="53">
        <v>0</v>
      </c>
      <c r="D22" s="53">
        <v>0</v>
      </c>
      <c r="E22" s="53">
        <v>5</v>
      </c>
      <c r="F22" s="53">
        <v>5</v>
      </c>
      <c r="G22" s="53">
        <v>5</v>
      </c>
      <c r="H22" s="53">
        <v>4</v>
      </c>
      <c r="I22" s="53">
        <v>3</v>
      </c>
      <c r="J22" s="53">
        <v>5</v>
      </c>
      <c r="K22" s="53">
        <v>4.8</v>
      </c>
      <c r="L22" s="53">
        <v>4.2352941176470589</v>
      </c>
    </row>
    <row r="23" spans="1:12" x14ac:dyDescent="0.25">
      <c r="A23" s="52">
        <v>1179</v>
      </c>
      <c r="B23" s="53">
        <v>4</v>
      </c>
      <c r="C23" s="53">
        <v>0</v>
      </c>
      <c r="D23" s="53">
        <v>0</v>
      </c>
      <c r="E23" s="53">
        <v>4</v>
      </c>
      <c r="F23" s="53">
        <v>4</v>
      </c>
      <c r="G23" s="53">
        <v>4</v>
      </c>
      <c r="H23" s="53">
        <v>4</v>
      </c>
      <c r="I23" s="53">
        <v>4</v>
      </c>
      <c r="J23" s="53">
        <v>4</v>
      </c>
      <c r="K23" s="53">
        <v>4</v>
      </c>
      <c r="L23" s="53">
        <v>3.7647058823529411</v>
      </c>
    </row>
    <row r="24" spans="1:12" x14ac:dyDescent="0.25">
      <c r="A24" s="52">
        <v>1180</v>
      </c>
      <c r="B24" s="53">
        <v>4</v>
      </c>
      <c r="C24" s="53">
        <v>0</v>
      </c>
      <c r="D24" s="53">
        <v>0</v>
      </c>
      <c r="E24" s="53">
        <v>4</v>
      </c>
      <c r="F24" s="53">
        <v>4</v>
      </c>
      <c r="G24" s="53">
        <v>4</v>
      </c>
      <c r="H24" s="53">
        <v>4</v>
      </c>
      <c r="I24" s="53">
        <v>4</v>
      </c>
      <c r="J24" s="53">
        <v>4</v>
      </c>
      <c r="K24" s="53">
        <v>4</v>
      </c>
      <c r="L24" s="53">
        <v>3.7647058823529411</v>
      </c>
    </row>
    <row r="25" spans="1:12" x14ac:dyDescent="0.25">
      <c r="A25" s="52">
        <v>1181</v>
      </c>
      <c r="B25" s="53">
        <v>4.8</v>
      </c>
      <c r="C25" s="53">
        <v>0</v>
      </c>
      <c r="D25" s="53">
        <v>0</v>
      </c>
      <c r="E25" s="53">
        <v>5</v>
      </c>
      <c r="F25" s="53">
        <v>0</v>
      </c>
      <c r="G25" s="53">
        <v>5</v>
      </c>
      <c r="H25" s="53">
        <v>0</v>
      </c>
      <c r="I25" s="53">
        <v>2.6</v>
      </c>
      <c r="J25" s="53">
        <v>5</v>
      </c>
      <c r="K25" s="53">
        <v>4.8</v>
      </c>
      <c r="L25" s="53">
        <v>2.8235294117647061</v>
      </c>
    </row>
    <row r="26" spans="1:12" x14ac:dyDescent="0.25">
      <c r="A26" s="52">
        <v>1182</v>
      </c>
      <c r="B26" s="53">
        <v>4.9000000000000004</v>
      </c>
      <c r="C26" s="53">
        <v>0</v>
      </c>
      <c r="D26" s="53">
        <v>0</v>
      </c>
      <c r="E26" s="53">
        <v>5</v>
      </c>
      <c r="F26" s="53">
        <v>5</v>
      </c>
      <c r="G26" s="53">
        <v>5</v>
      </c>
      <c r="H26" s="53">
        <v>4.3</v>
      </c>
      <c r="I26" s="53">
        <v>4.5999999999999996</v>
      </c>
      <c r="J26" s="53">
        <v>3.8</v>
      </c>
      <c r="K26" s="53">
        <v>4.5</v>
      </c>
      <c r="L26" s="53">
        <v>4.2794117647058822</v>
      </c>
    </row>
    <row r="27" spans="1:12" x14ac:dyDescent="0.25">
      <c r="A27" s="52">
        <v>1184</v>
      </c>
      <c r="B27" s="53">
        <v>4</v>
      </c>
      <c r="C27" s="53">
        <v>0</v>
      </c>
      <c r="D27" s="53">
        <v>0</v>
      </c>
      <c r="E27" s="53">
        <v>4</v>
      </c>
      <c r="F27" s="53">
        <v>4.0999999999999996</v>
      </c>
      <c r="G27" s="53">
        <v>4</v>
      </c>
      <c r="H27" s="53">
        <v>3.6</v>
      </c>
      <c r="I27" s="53">
        <v>3.8</v>
      </c>
      <c r="J27" s="53">
        <v>3.7</v>
      </c>
      <c r="K27" s="53">
        <v>4</v>
      </c>
      <c r="L27" s="53">
        <v>3.6470588235294117</v>
      </c>
    </row>
    <row r="28" spans="1:12" x14ac:dyDescent="0.25">
      <c r="A28" s="52">
        <v>1185</v>
      </c>
      <c r="B28" s="53">
        <v>4.4000000000000004</v>
      </c>
      <c r="C28" s="53">
        <v>0</v>
      </c>
      <c r="D28" s="53">
        <v>0</v>
      </c>
      <c r="E28" s="53">
        <v>4</v>
      </c>
      <c r="F28" s="53">
        <v>3.7</v>
      </c>
      <c r="G28" s="53">
        <v>4</v>
      </c>
      <c r="H28" s="53">
        <v>4.5</v>
      </c>
      <c r="I28" s="53">
        <v>4</v>
      </c>
      <c r="J28" s="53">
        <v>4.2</v>
      </c>
      <c r="K28" s="53">
        <v>4.2</v>
      </c>
      <c r="L28" s="53">
        <v>3.9117647058823528</v>
      </c>
    </row>
    <row r="29" spans="1:12" x14ac:dyDescent="0.25">
      <c r="A29" s="52">
        <v>1188</v>
      </c>
      <c r="B29" s="53">
        <v>4.4000000000000004</v>
      </c>
      <c r="C29" s="53">
        <v>0</v>
      </c>
      <c r="D29" s="53">
        <v>0</v>
      </c>
      <c r="E29" s="53">
        <v>4.5</v>
      </c>
      <c r="F29" s="53">
        <v>4.0999999999999996</v>
      </c>
      <c r="G29" s="53">
        <v>4.25</v>
      </c>
      <c r="H29" s="53">
        <v>4.5</v>
      </c>
      <c r="I29" s="53">
        <v>4.3</v>
      </c>
      <c r="J29" s="53">
        <v>4.8499999999999996</v>
      </c>
      <c r="K29" s="53">
        <v>4.4000000000000004</v>
      </c>
      <c r="L29" s="53">
        <v>4.1617647058823533</v>
      </c>
    </row>
    <row r="30" spans="1:12" x14ac:dyDescent="0.25">
      <c r="A30" s="52">
        <v>1190</v>
      </c>
      <c r="B30" s="53">
        <v>4</v>
      </c>
      <c r="C30" s="53">
        <v>0</v>
      </c>
      <c r="D30" s="53">
        <v>0</v>
      </c>
      <c r="E30" s="53">
        <v>4</v>
      </c>
      <c r="F30" s="53">
        <v>4</v>
      </c>
      <c r="G30" s="53">
        <v>4</v>
      </c>
      <c r="H30" s="53">
        <v>4</v>
      </c>
      <c r="I30" s="53">
        <v>4</v>
      </c>
      <c r="J30" s="53">
        <v>4</v>
      </c>
      <c r="K30" s="53">
        <v>4</v>
      </c>
      <c r="L30" s="53">
        <v>3.7647058823529411</v>
      </c>
    </row>
    <row r="31" spans="1:12" x14ac:dyDescent="0.25">
      <c r="A31" s="52">
        <v>1192</v>
      </c>
      <c r="B31" s="53">
        <v>4.8</v>
      </c>
      <c r="C31" s="53">
        <v>0</v>
      </c>
      <c r="D31" s="53">
        <v>0</v>
      </c>
      <c r="E31" s="53">
        <v>0</v>
      </c>
      <c r="F31" s="53">
        <v>5</v>
      </c>
      <c r="G31" s="53">
        <v>0</v>
      </c>
      <c r="H31" s="53">
        <v>4.5999999999999996</v>
      </c>
      <c r="I31" s="53">
        <v>4.2</v>
      </c>
      <c r="J31" s="53">
        <v>4.8</v>
      </c>
      <c r="K31" s="53">
        <v>4.8</v>
      </c>
      <c r="L31" s="53">
        <v>4.1470588235294121</v>
      </c>
    </row>
    <row r="32" spans="1:12" x14ac:dyDescent="0.25">
      <c r="A32" s="52">
        <v>1193</v>
      </c>
      <c r="B32" s="53">
        <v>4.0666666666666664</v>
      </c>
      <c r="C32" s="53">
        <v>0</v>
      </c>
      <c r="D32" s="53">
        <v>0</v>
      </c>
      <c r="E32" s="53">
        <v>3</v>
      </c>
      <c r="F32" s="53">
        <v>4.5333333333333332</v>
      </c>
      <c r="G32" s="53">
        <v>3</v>
      </c>
      <c r="H32" s="53">
        <v>4.666666666666667</v>
      </c>
      <c r="I32" s="53">
        <v>3.7333333333333334</v>
      </c>
      <c r="J32" s="53">
        <v>4</v>
      </c>
      <c r="K32" s="53">
        <v>4.4666666666666668</v>
      </c>
      <c r="L32" s="53">
        <v>3.9215686274509802</v>
      </c>
    </row>
    <row r="33" spans="1:12" x14ac:dyDescent="0.25">
      <c r="A33" s="52">
        <v>1209</v>
      </c>
      <c r="B33" s="53">
        <v>3.8</v>
      </c>
      <c r="C33" s="53">
        <v>0</v>
      </c>
      <c r="D33" s="53">
        <v>0</v>
      </c>
      <c r="E33" s="53">
        <v>0</v>
      </c>
      <c r="F33" s="53">
        <v>3.8</v>
      </c>
      <c r="G33" s="53">
        <v>0</v>
      </c>
      <c r="H33" s="53">
        <v>3.6</v>
      </c>
      <c r="I33" s="53">
        <v>2.8</v>
      </c>
      <c r="J33" s="53">
        <v>3.6</v>
      </c>
      <c r="K33" s="53">
        <v>2.6</v>
      </c>
      <c r="L33" s="53">
        <v>2.9705882352941178</v>
      </c>
    </row>
    <row r="34" spans="1:12" x14ac:dyDescent="0.25">
      <c r="A34" s="52">
        <v>1210</v>
      </c>
      <c r="B34" s="53">
        <v>4.0999999999999996</v>
      </c>
      <c r="C34" s="53">
        <v>0</v>
      </c>
      <c r="D34" s="53">
        <v>0</v>
      </c>
      <c r="E34" s="53">
        <v>4.5</v>
      </c>
      <c r="F34" s="53">
        <v>4.4000000000000004</v>
      </c>
      <c r="G34" s="53">
        <v>4.5</v>
      </c>
      <c r="H34" s="53">
        <v>4</v>
      </c>
      <c r="I34" s="53">
        <v>3.9</v>
      </c>
      <c r="J34" s="53">
        <v>4.7</v>
      </c>
      <c r="K34" s="53">
        <v>4.7</v>
      </c>
      <c r="L34" s="53">
        <v>4.0588235294117645</v>
      </c>
    </row>
    <row r="35" spans="1:12" x14ac:dyDescent="0.25">
      <c r="A35" s="52">
        <v>1212</v>
      </c>
      <c r="B35" s="53">
        <v>4</v>
      </c>
      <c r="C35" s="53">
        <v>0</v>
      </c>
      <c r="D35" s="53">
        <v>0</v>
      </c>
      <c r="E35" s="53">
        <v>4</v>
      </c>
      <c r="F35" s="53">
        <v>4</v>
      </c>
      <c r="G35" s="53">
        <v>4</v>
      </c>
      <c r="H35" s="53">
        <v>4</v>
      </c>
      <c r="I35" s="53">
        <v>2.6666666666666665</v>
      </c>
      <c r="J35" s="53">
        <v>4</v>
      </c>
      <c r="K35" s="53">
        <v>3.7333333333333334</v>
      </c>
      <c r="L35" s="53">
        <v>3.5294117647058822</v>
      </c>
    </row>
    <row r="36" spans="1:12" x14ac:dyDescent="0.25">
      <c r="A36" s="52">
        <v>1215</v>
      </c>
      <c r="B36" s="53">
        <v>4</v>
      </c>
      <c r="C36" s="53">
        <v>0</v>
      </c>
      <c r="D36" s="53">
        <v>0</v>
      </c>
      <c r="E36" s="53">
        <v>4</v>
      </c>
      <c r="F36" s="53">
        <v>4</v>
      </c>
      <c r="G36" s="53">
        <v>4</v>
      </c>
      <c r="H36" s="53">
        <v>4</v>
      </c>
      <c r="I36" s="53">
        <v>4</v>
      </c>
      <c r="J36" s="53">
        <v>4</v>
      </c>
      <c r="K36" s="53">
        <v>4</v>
      </c>
      <c r="L36" s="53">
        <v>3.7647058823529411</v>
      </c>
    </row>
    <row r="37" spans="1:12" x14ac:dyDescent="0.25">
      <c r="A37" s="52">
        <v>1222</v>
      </c>
      <c r="B37" s="53">
        <v>4</v>
      </c>
      <c r="C37" s="53">
        <v>0</v>
      </c>
      <c r="D37" s="53">
        <v>0</v>
      </c>
      <c r="E37" s="53">
        <v>4</v>
      </c>
      <c r="F37" s="53">
        <v>4</v>
      </c>
      <c r="G37" s="53">
        <v>4</v>
      </c>
      <c r="H37" s="53">
        <v>4</v>
      </c>
      <c r="I37" s="53">
        <v>4</v>
      </c>
      <c r="J37" s="53">
        <v>4</v>
      </c>
      <c r="K37" s="53">
        <v>4</v>
      </c>
      <c r="L37" s="53">
        <v>3.7647058823529411</v>
      </c>
    </row>
    <row r="38" spans="1:12" x14ac:dyDescent="0.25">
      <c r="A38" s="52">
        <v>1223</v>
      </c>
      <c r="B38" s="53">
        <v>3.9</v>
      </c>
      <c r="C38" s="53">
        <v>0</v>
      </c>
      <c r="D38" s="53">
        <v>0</v>
      </c>
      <c r="E38" s="53">
        <v>4</v>
      </c>
      <c r="F38" s="53">
        <v>4</v>
      </c>
      <c r="G38" s="53">
        <v>2</v>
      </c>
      <c r="H38" s="53">
        <v>3.8</v>
      </c>
      <c r="I38" s="53">
        <v>3.8</v>
      </c>
      <c r="J38" s="53">
        <v>3.9</v>
      </c>
      <c r="K38" s="53">
        <v>3.7</v>
      </c>
      <c r="L38" s="53">
        <v>3.5735294117647061</v>
      </c>
    </row>
    <row r="39" spans="1:12" x14ac:dyDescent="0.25">
      <c r="A39" s="52">
        <v>1226</v>
      </c>
      <c r="B39" s="53">
        <v>4.8</v>
      </c>
      <c r="C39" s="53">
        <v>0</v>
      </c>
      <c r="D39" s="53">
        <v>0</v>
      </c>
      <c r="E39" s="53">
        <v>5</v>
      </c>
      <c r="F39" s="53">
        <v>5</v>
      </c>
      <c r="G39" s="53">
        <v>5</v>
      </c>
      <c r="H39" s="53">
        <v>4.5999999999999996</v>
      </c>
      <c r="I39" s="53">
        <v>4.5999999999999996</v>
      </c>
      <c r="J39" s="53">
        <v>4.8</v>
      </c>
      <c r="K39" s="53">
        <v>4.8</v>
      </c>
      <c r="L39" s="53">
        <v>4.5</v>
      </c>
    </row>
    <row r="40" spans="1:12" x14ac:dyDescent="0.25">
      <c r="A40" s="52">
        <v>1227</v>
      </c>
      <c r="B40" s="53">
        <v>3.6</v>
      </c>
      <c r="C40" s="53">
        <v>0</v>
      </c>
      <c r="D40" s="53">
        <v>0</v>
      </c>
      <c r="E40" s="53">
        <v>4</v>
      </c>
      <c r="F40" s="53">
        <v>3.8</v>
      </c>
      <c r="G40" s="53">
        <v>3</v>
      </c>
      <c r="H40" s="53">
        <v>3.6</v>
      </c>
      <c r="I40" s="53">
        <v>3.8</v>
      </c>
      <c r="J40" s="53">
        <v>4.8</v>
      </c>
      <c r="K40" s="53">
        <v>4.4000000000000004</v>
      </c>
      <c r="L40" s="53">
        <v>3.7352941176470589</v>
      </c>
    </row>
    <row r="41" spans="1:12" x14ac:dyDescent="0.25">
      <c r="A41" s="52">
        <v>1237</v>
      </c>
      <c r="B41" s="53">
        <v>4.0999999999999996</v>
      </c>
      <c r="C41" s="53">
        <v>0</v>
      </c>
      <c r="D41" s="53">
        <v>0</v>
      </c>
      <c r="E41" s="53">
        <v>2</v>
      </c>
      <c r="F41" s="53">
        <v>4.2</v>
      </c>
      <c r="G41" s="53">
        <v>4</v>
      </c>
      <c r="H41" s="53">
        <v>4</v>
      </c>
      <c r="I41" s="53">
        <v>4</v>
      </c>
      <c r="J41" s="53">
        <v>4</v>
      </c>
      <c r="K41" s="53">
        <v>4.4000000000000004</v>
      </c>
      <c r="L41" s="53">
        <v>3.8088235294117645</v>
      </c>
    </row>
    <row r="42" spans="1:12" x14ac:dyDescent="0.25">
      <c r="A42" s="52">
        <v>1242</v>
      </c>
      <c r="B42" s="53">
        <v>4</v>
      </c>
      <c r="C42" s="53">
        <v>0</v>
      </c>
      <c r="D42" s="53">
        <v>0</v>
      </c>
      <c r="E42" s="53">
        <v>4</v>
      </c>
      <c r="F42" s="53">
        <v>4</v>
      </c>
      <c r="G42" s="53">
        <v>4</v>
      </c>
      <c r="H42" s="53">
        <v>4</v>
      </c>
      <c r="I42" s="53">
        <v>4</v>
      </c>
      <c r="J42" s="53">
        <v>4</v>
      </c>
      <c r="K42" s="53">
        <v>4</v>
      </c>
      <c r="L42" s="53">
        <v>3.7647058823529411</v>
      </c>
    </row>
    <row r="43" spans="1:12" x14ac:dyDescent="0.25">
      <c r="A43" s="52">
        <v>1244</v>
      </c>
      <c r="B43" s="53">
        <v>4</v>
      </c>
      <c r="C43" s="53">
        <v>0</v>
      </c>
      <c r="D43" s="53">
        <v>0</v>
      </c>
      <c r="E43" s="53">
        <v>4</v>
      </c>
      <c r="F43" s="53">
        <v>4.2</v>
      </c>
      <c r="G43" s="53">
        <v>4</v>
      </c>
      <c r="H43" s="53">
        <v>4.4000000000000004</v>
      </c>
      <c r="I43" s="53">
        <v>4</v>
      </c>
      <c r="J43" s="53">
        <v>4</v>
      </c>
      <c r="K43" s="53">
        <v>4</v>
      </c>
      <c r="L43" s="53">
        <v>3.8529411764705883</v>
      </c>
    </row>
    <row r="44" spans="1:12" x14ac:dyDescent="0.25">
      <c r="A44" s="52">
        <v>1249</v>
      </c>
      <c r="B44" s="53">
        <v>4</v>
      </c>
      <c r="C44" s="53">
        <v>0</v>
      </c>
      <c r="D44" s="53">
        <v>0</v>
      </c>
      <c r="E44" s="53">
        <v>4</v>
      </c>
      <c r="F44" s="53">
        <v>4</v>
      </c>
      <c r="G44" s="53">
        <v>4</v>
      </c>
      <c r="H44" s="53">
        <v>4</v>
      </c>
      <c r="I44" s="53">
        <v>4</v>
      </c>
      <c r="J44" s="53">
        <v>4</v>
      </c>
      <c r="K44" s="53">
        <v>4</v>
      </c>
      <c r="L44" s="53">
        <v>3.7647058823529411</v>
      </c>
    </row>
    <row r="45" spans="1:12" x14ac:dyDescent="0.25">
      <c r="A45" s="52">
        <v>1265</v>
      </c>
      <c r="B45" s="53">
        <v>4.8</v>
      </c>
      <c r="C45" s="53">
        <v>0</v>
      </c>
      <c r="D45" s="53">
        <v>0</v>
      </c>
      <c r="E45" s="53">
        <v>4.5</v>
      </c>
      <c r="F45" s="53">
        <v>4.5</v>
      </c>
      <c r="G45" s="53">
        <v>4.5</v>
      </c>
      <c r="H45" s="53">
        <v>5</v>
      </c>
      <c r="I45" s="53">
        <v>4.5999999999999996</v>
      </c>
      <c r="J45" s="53">
        <v>4.5</v>
      </c>
      <c r="K45" s="53">
        <v>4.4000000000000004</v>
      </c>
      <c r="L45" s="53">
        <v>4.3529411764705879</v>
      </c>
    </row>
    <row r="46" spans="1:12" x14ac:dyDescent="0.25">
      <c r="A46" s="52">
        <v>1268</v>
      </c>
      <c r="B46" s="53">
        <v>4</v>
      </c>
      <c r="C46" s="53">
        <v>0</v>
      </c>
      <c r="D46" s="53">
        <v>0</v>
      </c>
      <c r="E46" s="53">
        <v>4</v>
      </c>
      <c r="F46" s="53">
        <v>4</v>
      </c>
      <c r="G46" s="53">
        <v>4</v>
      </c>
      <c r="H46" s="53">
        <v>4</v>
      </c>
      <c r="I46" s="53">
        <v>4</v>
      </c>
      <c r="J46" s="53">
        <v>4</v>
      </c>
      <c r="K46" s="53">
        <v>4</v>
      </c>
      <c r="L46" s="53">
        <v>3.7647058823529411</v>
      </c>
    </row>
    <row r="47" spans="1:12" x14ac:dyDescent="0.25">
      <c r="A47" s="52">
        <v>1279</v>
      </c>
      <c r="B47" s="53">
        <v>5</v>
      </c>
      <c r="C47" s="53">
        <v>0</v>
      </c>
      <c r="D47" s="53">
        <v>0</v>
      </c>
      <c r="E47" s="53">
        <v>5</v>
      </c>
      <c r="F47" s="53">
        <v>5</v>
      </c>
      <c r="G47" s="53">
        <v>5</v>
      </c>
      <c r="H47" s="53">
        <v>4.8</v>
      </c>
      <c r="I47" s="53">
        <v>4.8</v>
      </c>
      <c r="J47" s="53">
        <v>5</v>
      </c>
      <c r="K47" s="53">
        <v>4</v>
      </c>
      <c r="L47" s="53">
        <v>4.5</v>
      </c>
    </row>
    <row r="48" spans="1:12" x14ac:dyDescent="0.25">
      <c r="A48" s="52">
        <v>1289</v>
      </c>
      <c r="B48" s="53">
        <v>4.4000000000000004</v>
      </c>
      <c r="C48" s="53">
        <v>0</v>
      </c>
      <c r="D48" s="53">
        <v>0</v>
      </c>
      <c r="E48" s="53">
        <v>4</v>
      </c>
      <c r="F48" s="53">
        <v>4.0999999999999996</v>
      </c>
      <c r="G48" s="53">
        <v>4</v>
      </c>
      <c r="H48" s="53">
        <v>4.3</v>
      </c>
      <c r="I48" s="53">
        <v>3.5</v>
      </c>
      <c r="J48" s="53">
        <v>4.3</v>
      </c>
      <c r="K48" s="53">
        <v>3.6</v>
      </c>
      <c r="L48" s="53">
        <v>3.7941176470588234</v>
      </c>
    </row>
    <row r="49" spans="1:12" x14ac:dyDescent="0.25">
      <c r="A49" s="52">
        <v>1296</v>
      </c>
      <c r="B49" s="53">
        <v>4</v>
      </c>
      <c r="C49" s="53">
        <v>0</v>
      </c>
      <c r="D49" s="53">
        <v>0</v>
      </c>
      <c r="E49" s="53">
        <v>4</v>
      </c>
      <c r="F49" s="53">
        <v>4</v>
      </c>
      <c r="G49" s="53">
        <v>4</v>
      </c>
      <c r="H49" s="53">
        <v>4</v>
      </c>
      <c r="I49" s="53">
        <v>3.2</v>
      </c>
      <c r="J49" s="53">
        <v>4</v>
      </c>
      <c r="K49" s="53">
        <v>4</v>
      </c>
      <c r="L49" s="53">
        <v>3.6470588235294117</v>
      </c>
    </row>
    <row r="50" spans="1:12" x14ac:dyDescent="0.25">
      <c r="A50" s="52">
        <v>1309</v>
      </c>
      <c r="B50" s="53">
        <v>3.9333333333333331</v>
      </c>
      <c r="C50" s="53">
        <v>0</v>
      </c>
      <c r="D50" s="53">
        <v>0</v>
      </c>
      <c r="E50" s="53">
        <v>4.333333333333333</v>
      </c>
      <c r="F50" s="53">
        <v>4.0666666666666664</v>
      </c>
      <c r="G50" s="53">
        <v>4.333333333333333</v>
      </c>
      <c r="H50" s="53">
        <v>4.2</v>
      </c>
      <c r="I50" s="53">
        <v>4.2</v>
      </c>
      <c r="J50" s="53">
        <v>4.0666666666666664</v>
      </c>
      <c r="K50" s="53">
        <v>3.5333333333333332</v>
      </c>
      <c r="L50" s="53">
        <v>3.784313725490196</v>
      </c>
    </row>
    <row r="51" spans="1:12" x14ac:dyDescent="0.25">
      <c r="A51" s="52">
        <v>1325</v>
      </c>
      <c r="B51" s="53">
        <v>5</v>
      </c>
      <c r="C51" s="53">
        <v>0</v>
      </c>
      <c r="D51" s="53">
        <v>0</v>
      </c>
      <c r="E51" s="53">
        <v>5</v>
      </c>
      <c r="F51" s="53">
        <v>4.8</v>
      </c>
      <c r="G51" s="53">
        <v>5</v>
      </c>
      <c r="H51" s="53">
        <v>4.5999999999999996</v>
      </c>
      <c r="I51" s="53">
        <v>4.4000000000000004</v>
      </c>
      <c r="J51" s="53">
        <v>5</v>
      </c>
      <c r="K51" s="53">
        <v>4.8</v>
      </c>
      <c r="L51" s="53">
        <v>4.5</v>
      </c>
    </row>
    <row r="52" spans="1:12" x14ac:dyDescent="0.25">
      <c r="A52" s="52">
        <v>1326</v>
      </c>
      <c r="B52" s="53">
        <v>4.8</v>
      </c>
      <c r="C52" s="53">
        <v>0</v>
      </c>
      <c r="D52" s="53">
        <v>0</v>
      </c>
      <c r="E52" s="53">
        <v>5</v>
      </c>
      <c r="F52" s="53">
        <v>4.8</v>
      </c>
      <c r="G52" s="53">
        <v>5</v>
      </c>
      <c r="H52" s="53">
        <v>5</v>
      </c>
      <c r="I52" s="53">
        <v>5</v>
      </c>
      <c r="J52" s="53">
        <v>5</v>
      </c>
      <c r="K52" s="53">
        <v>4.8</v>
      </c>
      <c r="L52" s="53">
        <v>4.617647058823529</v>
      </c>
    </row>
    <row r="53" spans="1:12" x14ac:dyDescent="0.25">
      <c r="A53" s="52">
        <v>1336</v>
      </c>
      <c r="B53" s="53">
        <v>3.9333333333333331</v>
      </c>
      <c r="C53" s="53">
        <v>0</v>
      </c>
      <c r="D53" s="53">
        <v>0</v>
      </c>
      <c r="E53" s="53">
        <v>4</v>
      </c>
      <c r="F53" s="53">
        <v>4.1333333333333337</v>
      </c>
      <c r="G53" s="53">
        <v>4</v>
      </c>
      <c r="H53" s="53">
        <v>3.9333333333333331</v>
      </c>
      <c r="I53" s="53">
        <v>3.8666666666666667</v>
      </c>
      <c r="J53" s="53">
        <v>4.5999999999999996</v>
      </c>
      <c r="K53" s="53">
        <v>4</v>
      </c>
      <c r="L53" s="53">
        <v>3.8333333333333335</v>
      </c>
    </row>
    <row r="54" spans="1:12" x14ac:dyDescent="0.25">
      <c r="A54" s="52">
        <v>1346</v>
      </c>
      <c r="B54" s="53">
        <v>3.2</v>
      </c>
      <c r="C54" s="53">
        <v>0</v>
      </c>
      <c r="D54" s="53">
        <v>0</v>
      </c>
      <c r="E54" s="53">
        <v>4</v>
      </c>
      <c r="F54" s="53">
        <v>5</v>
      </c>
      <c r="G54" s="53">
        <v>4</v>
      </c>
      <c r="H54" s="53">
        <v>4</v>
      </c>
      <c r="I54" s="53">
        <v>3.8</v>
      </c>
      <c r="J54" s="53">
        <v>4</v>
      </c>
      <c r="K54" s="53">
        <v>4</v>
      </c>
      <c r="L54" s="53">
        <v>3.7647058823529411</v>
      </c>
    </row>
    <row r="55" spans="1:12" x14ac:dyDescent="0.25">
      <c r="A55" s="52">
        <v>1355</v>
      </c>
      <c r="B55" s="53">
        <v>4</v>
      </c>
      <c r="C55" s="53">
        <v>0</v>
      </c>
      <c r="D55" s="53">
        <v>0</v>
      </c>
      <c r="E55" s="53">
        <v>4</v>
      </c>
      <c r="F55" s="53">
        <v>4</v>
      </c>
      <c r="G55" s="53">
        <v>4</v>
      </c>
      <c r="H55" s="53">
        <v>4.3</v>
      </c>
      <c r="I55" s="53">
        <v>4</v>
      </c>
      <c r="J55" s="53">
        <v>4</v>
      </c>
      <c r="K55" s="53">
        <v>4.0999999999999996</v>
      </c>
      <c r="L55" s="53">
        <v>3.8235294117647061</v>
      </c>
    </row>
    <row r="56" spans="1:12" x14ac:dyDescent="0.25">
      <c r="A56" s="52">
        <v>1360</v>
      </c>
      <c r="B56" s="53">
        <v>4</v>
      </c>
      <c r="C56" s="53">
        <v>0</v>
      </c>
      <c r="D56" s="53">
        <v>0</v>
      </c>
      <c r="E56" s="53">
        <v>4</v>
      </c>
      <c r="F56" s="53">
        <v>4</v>
      </c>
      <c r="G56" s="53">
        <v>4</v>
      </c>
      <c r="H56" s="53">
        <v>4</v>
      </c>
      <c r="I56" s="53">
        <v>4</v>
      </c>
      <c r="J56" s="53">
        <v>4</v>
      </c>
      <c r="K56" s="53">
        <v>4</v>
      </c>
      <c r="L56" s="53">
        <v>3.7647058823529411</v>
      </c>
    </row>
    <row r="57" spans="1:12" x14ac:dyDescent="0.25">
      <c r="A57" s="52">
        <v>1393</v>
      </c>
      <c r="B57" s="53">
        <v>4.8</v>
      </c>
      <c r="C57" s="53">
        <v>0</v>
      </c>
      <c r="D57" s="53">
        <v>0</v>
      </c>
      <c r="E57" s="53">
        <v>5</v>
      </c>
      <c r="F57" s="53">
        <v>4.8</v>
      </c>
      <c r="G57" s="53">
        <v>5</v>
      </c>
      <c r="H57" s="53">
        <v>4.8</v>
      </c>
      <c r="I57" s="53">
        <v>4.8</v>
      </c>
      <c r="J57" s="53">
        <v>4.8</v>
      </c>
      <c r="K57" s="53">
        <v>4.5999999999999996</v>
      </c>
      <c r="L57" s="53">
        <v>4.5</v>
      </c>
    </row>
    <row r="58" spans="1:12" x14ac:dyDescent="0.25">
      <c r="A58" s="52">
        <v>1411</v>
      </c>
      <c r="B58" s="53">
        <v>4</v>
      </c>
      <c r="C58" s="53">
        <v>0</v>
      </c>
      <c r="D58" s="53">
        <v>0</v>
      </c>
      <c r="E58" s="53">
        <v>4</v>
      </c>
      <c r="F58" s="53">
        <v>4</v>
      </c>
      <c r="G58" s="53">
        <v>4</v>
      </c>
      <c r="H58" s="53">
        <v>4</v>
      </c>
      <c r="I58" s="53">
        <v>3.2</v>
      </c>
      <c r="J58" s="53">
        <v>4</v>
      </c>
      <c r="K58" s="53">
        <v>3.2</v>
      </c>
      <c r="L58" s="53">
        <v>3.5294117647058822</v>
      </c>
    </row>
    <row r="59" spans="1:12" x14ac:dyDescent="0.25">
      <c r="A59" s="52">
        <v>1418</v>
      </c>
      <c r="B59" s="53">
        <v>4.0999999999999996</v>
      </c>
      <c r="C59" s="53">
        <v>0</v>
      </c>
      <c r="D59" s="53">
        <v>0</v>
      </c>
      <c r="E59" s="53">
        <v>4.25</v>
      </c>
      <c r="F59" s="53">
        <v>4.3499999999999996</v>
      </c>
      <c r="G59" s="53">
        <v>4.25</v>
      </c>
      <c r="H59" s="53">
        <v>3.85</v>
      </c>
      <c r="I59" s="53">
        <v>4.05</v>
      </c>
      <c r="J59" s="53">
        <v>4.0999999999999996</v>
      </c>
      <c r="K59" s="53">
        <v>4.4000000000000004</v>
      </c>
      <c r="L59" s="53">
        <v>3.9044117647058822</v>
      </c>
    </row>
    <row r="60" spans="1:12" x14ac:dyDescent="0.25">
      <c r="A60" s="52">
        <v>1437</v>
      </c>
      <c r="B60" s="53">
        <v>4.8</v>
      </c>
      <c r="C60" s="53">
        <v>0</v>
      </c>
      <c r="D60" s="53">
        <v>0</v>
      </c>
      <c r="E60" s="53">
        <v>5</v>
      </c>
      <c r="F60" s="53">
        <v>4.8</v>
      </c>
      <c r="G60" s="53">
        <v>5</v>
      </c>
      <c r="H60" s="53">
        <v>4.8</v>
      </c>
      <c r="I60" s="53">
        <v>4.5999999999999996</v>
      </c>
      <c r="J60" s="53">
        <v>5</v>
      </c>
      <c r="K60" s="53">
        <v>4.8</v>
      </c>
      <c r="L60" s="53">
        <v>4.5294117647058822</v>
      </c>
    </row>
    <row r="61" spans="1:12" x14ac:dyDescent="0.25">
      <c r="A61" s="52">
        <v>1438</v>
      </c>
      <c r="B61" s="53">
        <v>4.6333333333333337</v>
      </c>
      <c r="C61" s="53">
        <v>0</v>
      </c>
      <c r="D61" s="53">
        <v>0</v>
      </c>
      <c r="E61" s="53">
        <v>4.5</v>
      </c>
      <c r="F61" s="53">
        <v>4.7</v>
      </c>
      <c r="G61" s="53">
        <v>3.6666666666666665</v>
      </c>
      <c r="H61" s="53">
        <v>4.666666666666667</v>
      </c>
      <c r="I61" s="53">
        <v>4.2666666666666666</v>
      </c>
      <c r="J61" s="53">
        <v>4.7</v>
      </c>
      <c r="K61" s="53">
        <v>4.7</v>
      </c>
      <c r="L61" s="53">
        <v>4.3088235294117645</v>
      </c>
    </row>
    <row r="62" spans="1:12" x14ac:dyDescent="0.25">
      <c r="A62" s="52">
        <v>1440</v>
      </c>
      <c r="B62" s="53">
        <v>4.8</v>
      </c>
      <c r="C62" s="53">
        <v>0</v>
      </c>
      <c r="D62" s="53">
        <v>0</v>
      </c>
      <c r="E62" s="53">
        <v>5</v>
      </c>
      <c r="F62" s="53">
        <v>4.4000000000000004</v>
      </c>
      <c r="G62" s="53">
        <v>5</v>
      </c>
      <c r="H62" s="53">
        <v>4.2</v>
      </c>
      <c r="I62" s="53">
        <v>4.8</v>
      </c>
      <c r="J62" s="53">
        <v>5</v>
      </c>
      <c r="K62" s="53">
        <v>5</v>
      </c>
      <c r="L62" s="53">
        <v>4.4411764705882355</v>
      </c>
    </row>
    <row r="63" spans="1:12" x14ac:dyDescent="0.25">
      <c r="A63" s="52">
        <v>1453</v>
      </c>
      <c r="B63" s="53">
        <v>4</v>
      </c>
      <c r="C63" s="53">
        <v>0</v>
      </c>
      <c r="D63" s="53">
        <v>0</v>
      </c>
      <c r="E63" s="53">
        <v>4</v>
      </c>
      <c r="F63" s="53">
        <v>4.2</v>
      </c>
      <c r="G63" s="53">
        <v>4</v>
      </c>
      <c r="H63" s="53">
        <v>4.2</v>
      </c>
      <c r="I63" s="53">
        <v>4</v>
      </c>
      <c r="J63" s="53">
        <v>4.4000000000000004</v>
      </c>
      <c r="K63" s="53">
        <v>4.2</v>
      </c>
      <c r="L63" s="53">
        <v>3.9117647058823528</v>
      </c>
    </row>
    <row r="64" spans="1:12" x14ac:dyDescent="0.25">
      <c r="A64" s="52">
        <v>1461</v>
      </c>
      <c r="B64" s="53">
        <v>3.4</v>
      </c>
      <c r="C64" s="53">
        <v>0</v>
      </c>
      <c r="D64" s="53">
        <v>0</v>
      </c>
      <c r="E64" s="53">
        <v>4</v>
      </c>
      <c r="F64" s="53">
        <v>3.6</v>
      </c>
      <c r="G64" s="53">
        <v>4</v>
      </c>
      <c r="H64" s="53">
        <v>3</v>
      </c>
      <c r="I64" s="53">
        <v>3</v>
      </c>
      <c r="J64" s="53">
        <v>3.6</v>
      </c>
      <c r="K64" s="53">
        <v>3.6</v>
      </c>
      <c r="L64" s="53">
        <v>3.2058823529411766</v>
      </c>
    </row>
    <row r="65" spans="1:12" x14ac:dyDescent="0.25">
      <c r="A65" s="52">
        <v>1468</v>
      </c>
      <c r="B65" s="53">
        <v>4</v>
      </c>
      <c r="C65" s="53">
        <v>0</v>
      </c>
      <c r="D65" s="53">
        <v>0</v>
      </c>
      <c r="E65" s="53">
        <v>4</v>
      </c>
      <c r="F65" s="53">
        <v>0</v>
      </c>
      <c r="G65" s="53">
        <v>4</v>
      </c>
      <c r="H65" s="53">
        <v>4</v>
      </c>
      <c r="I65" s="53">
        <v>2.4</v>
      </c>
      <c r="J65" s="53">
        <v>4</v>
      </c>
      <c r="K65" s="53">
        <v>4</v>
      </c>
      <c r="L65" s="53">
        <v>2.9411764705882355</v>
      </c>
    </row>
    <row r="66" spans="1:12" x14ac:dyDescent="0.25">
      <c r="A66" s="52">
        <v>1490</v>
      </c>
      <c r="B66" s="53">
        <v>3.5</v>
      </c>
      <c r="C66" s="53">
        <v>0</v>
      </c>
      <c r="D66" s="53">
        <v>0</v>
      </c>
      <c r="E66" s="53">
        <v>3.5</v>
      </c>
      <c r="F66" s="53">
        <v>3.4</v>
      </c>
      <c r="G66" s="53">
        <v>1.5</v>
      </c>
      <c r="H66" s="53">
        <v>3</v>
      </c>
      <c r="I66" s="53">
        <v>3.1</v>
      </c>
      <c r="J66" s="53">
        <v>3.6</v>
      </c>
      <c r="K66" s="53">
        <v>3.4</v>
      </c>
      <c r="L66" s="53">
        <v>3.0882352941176472</v>
      </c>
    </row>
    <row r="67" spans="1:12" x14ac:dyDescent="0.25">
      <c r="A67" s="52">
        <v>1499</v>
      </c>
      <c r="B67" s="53">
        <v>4.4000000000000004</v>
      </c>
      <c r="C67" s="53">
        <v>0</v>
      </c>
      <c r="D67" s="53">
        <v>0</v>
      </c>
      <c r="E67" s="53">
        <v>5</v>
      </c>
      <c r="F67" s="53">
        <v>5</v>
      </c>
      <c r="G67" s="53">
        <v>5</v>
      </c>
      <c r="H67" s="53">
        <v>4.4000000000000004</v>
      </c>
      <c r="I67" s="53">
        <v>4.4000000000000004</v>
      </c>
      <c r="J67" s="53">
        <v>4.8</v>
      </c>
      <c r="K67" s="53">
        <v>5</v>
      </c>
      <c r="L67" s="53">
        <v>4.4117647058823533</v>
      </c>
    </row>
    <row r="68" spans="1:12" x14ac:dyDescent="0.25">
      <c r="A68" s="52">
        <v>1523</v>
      </c>
      <c r="B68" s="53">
        <v>0</v>
      </c>
      <c r="C68" s="53">
        <v>0</v>
      </c>
      <c r="D68" s="53">
        <v>0</v>
      </c>
      <c r="E68" s="53">
        <v>2</v>
      </c>
      <c r="F68" s="53">
        <v>3.4</v>
      </c>
      <c r="G68" s="53">
        <v>2</v>
      </c>
      <c r="H68" s="53">
        <v>3.2</v>
      </c>
      <c r="I68" s="53">
        <v>2.4</v>
      </c>
      <c r="J68" s="53">
        <v>1.8</v>
      </c>
      <c r="K68" s="53">
        <v>3.6</v>
      </c>
      <c r="L68" s="53">
        <v>2.2352941176470589</v>
      </c>
    </row>
    <row r="69" spans="1:12" x14ac:dyDescent="0.25">
      <c r="A69" s="52">
        <v>1524</v>
      </c>
      <c r="B69" s="53">
        <v>3.5</v>
      </c>
      <c r="C69" s="53">
        <v>0</v>
      </c>
      <c r="D69" s="53">
        <v>0</v>
      </c>
      <c r="E69" s="53">
        <v>3.5</v>
      </c>
      <c r="F69" s="53">
        <v>3.6</v>
      </c>
      <c r="G69" s="53">
        <v>4</v>
      </c>
      <c r="H69" s="53">
        <v>3.5</v>
      </c>
      <c r="I69" s="53">
        <v>3.2</v>
      </c>
      <c r="J69" s="53">
        <v>3.1</v>
      </c>
      <c r="K69" s="53">
        <v>4.0999999999999996</v>
      </c>
      <c r="L69" s="53">
        <v>3.3088235294117645</v>
      </c>
    </row>
    <row r="70" spans="1:12" x14ac:dyDescent="0.25">
      <c r="A70" s="52">
        <v>1560</v>
      </c>
      <c r="B70" s="53">
        <v>5</v>
      </c>
      <c r="C70" s="53">
        <v>0</v>
      </c>
      <c r="D70" s="53">
        <v>0</v>
      </c>
      <c r="E70" s="53">
        <v>4</v>
      </c>
      <c r="F70" s="53">
        <v>4.8</v>
      </c>
      <c r="G70" s="53">
        <v>5</v>
      </c>
      <c r="H70" s="53">
        <v>4.4000000000000004</v>
      </c>
      <c r="I70" s="53">
        <v>4.4000000000000004</v>
      </c>
      <c r="J70" s="53">
        <v>4.2</v>
      </c>
      <c r="K70" s="53">
        <v>4.8</v>
      </c>
      <c r="L70" s="53">
        <v>4.3235294117647056</v>
      </c>
    </row>
    <row r="71" spans="1:12" x14ac:dyDescent="0.25">
      <c r="A71" s="52">
        <v>1574</v>
      </c>
      <c r="B71" s="53">
        <v>4.5999999999999996</v>
      </c>
      <c r="C71" s="53">
        <v>0</v>
      </c>
      <c r="D71" s="53">
        <v>0</v>
      </c>
      <c r="E71" s="53">
        <v>4</v>
      </c>
      <c r="F71" s="53">
        <v>4.8</v>
      </c>
      <c r="G71" s="53">
        <v>4</v>
      </c>
      <c r="H71" s="53">
        <v>4.4000000000000004</v>
      </c>
      <c r="I71" s="53">
        <v>4.8</v>
      </c>
      <c r="J71" s="53">
        <v>4.8</v>
      </c>
      <c r="K71" s="53">
        <v>4.4000000000000004</v>
      </c>
      <c r="L71" s="53">
        <v>4.3235294117647056</v>
      </c>
    </row>
    <row r="72" spans="1:12" x14ac:dyDescent="0.25">
      <c r="A72" s="52">
        <v>1579</v>
      </c>
      <c r="B72" s="53">
        <v>4.8</v>
      </c>
      <c r="C72" s="53">
        <v>0</v>
      </c>
      <c r="D72" s="53">
        <v>0</v>
      </c>
      <c r="E72" s="53">
        <v>5</v>
      </c>
      <c r="F72" s="53">
        <v>4.8</v>
      </c>
      <c r="G72" s="53">
        <v>5</v>
      </c>
      <c r="H72" s="53">
        <v>4.5999999999999996</v>
      </c>
      <c r="I72" s="53">
        <v>4.8</v>
      </c>
      <c r="J72" s="53">
        <v>4.8</v>
      </c>
      <c r="K72" s="53">
        <v>4.5999999999999996</v>
      </c>
      <c r="L72" s="53">
        <v>4.4705882352941178</v>
      </c>
    </row>
    <row r="73" spans="1:12" x14ac:dyDescent="0.25">
      <c r="A73" s="52">
        <v>1589</v>
      </c>
      <c r="B73" s="53">
        <v>5</v>
      </c>
      <c r="C73" s="53">
        <v>0</v>
      </c>
      <c r="D73" s="53">
        <v>0</v>
      </c>
      <c r="E73" s="53">
        <v>5</v>
      </c>
      <c r="F73" s="53">
        <v>5</v>
      </c>
      <c r="G73" s="53">
        <v>5</v>
      </c>
      <c r="H73" s="53">
        <v>4.8</v>
      </c>
      <c r="I73" s="53">
        <v>0</v>
      </c>
      <c r="J73" s="53">
        <v>5</v>
      </c>
      <c r="K73" s="53">
        <v>5</v>
      </c>
      <c r="L73" s="53">
        <v>3.9411764705882355</v>
      </c>
    </row>
    <row r="74" spans="1:12" x14ac:dyDescent="0.25">
      <c r="A74" s="52">
        <v>1590</v>
      </c>
      <c r="B74" s="53">
        <v>5</v>
      </c>
      <c r="C74" s="53">
        <v>0</v>
      </c>
      <c r="D74" s="53">
        <v>0</v>
      </c>
      <c r="E74" s="53">
        <v>5</v>
      </c>
      <c r="F74" s="53">
        <v>5</v>
      </c>
      <c r="G74" s="53">
        <v>5</v>
      </c>
      <c r="H74" s="53">
        <v>4.9000000000000004</v>
      </c>
      <c r="I74" s="53">
        <v>2</v>
      </c>
      <c r="J74" s="53">
        <v>5</v>
      </c>
      <c r="K74" s="53">
        <v>4.9000000000000004</v>
      </c>
      <c r="L74" s="53">
        <v>4.2352941176470589</v>
      </c>
    </row>
    <row r="75" spans="1:12" x14ac:dyDescent="0.25">
      <c r="A75" s="52">
        <v>1595</v>
      </c>
      <c r="B75" s="53">
        <v>4.8</v>
      </c>
      <c r="C75" s="53">
        <v>0</v>
      </c>
      <c r="D75" s="53">
        <v>0</v>
      </c>
      <c r="E75" s="53">
        <v>5</v>
      </c>
      <c r="F75" s="53">
        <v>5</v>
      </c>
      <c r="G75" s="53">
        <v>5</v>
      </c>
      <c r="H75" s="53">
        <v>4.4000000000000004</v>
      </c>
      <c r="I75" s="53">
        <v>4.4000000000000004</v>
      </c>
      <c r="J75" s="53">
        <v>4.4000000000000004</v>
      </c>
      <c r="K75" s="53">
        <v>4.8</v>
      </c>
      <c r="L75" s="53">
        <v>4.382352941176471</v>
      </c>
    </row>
    <row r="76" spans="1:12" x14ac:dyDescent="0.25">
      <c r="A76" s="52">
        <v>1616</v>
      </c>
      <c r="B76" s="53">
        <v>3.6</v>
      </c>
      <c r="C76" s="53">
        <v>0</v>
      </c>
      <c r="D76" s="53">
        <v>0</v>
      </c>
      <c r="E76" s="53">
        <v>3</v>
      </c>
      <c r="F76" s="53">
        <v>3.8</v>
      </c>
      <c r="G76" s="53">
        <v>5</v>
      </c>
      <c r="H76" s="53">
        <v>4</v>
      </c>
      <c r="I76" s="53">
        <v>3.4</v>
      </c>
      <c r="J76" s="53">
        <v>3.8</v>
      </c>
      <c r="K76" s="53">
        <v>4</v>
      </c>
      <c r="L76" s="53">
        <v>3.5588235294117645</v>
      </c>
    </row>
    <row r="77" spans="1:12" x14ac:dyDescent="0.25">
      <c r="A77" s="52">
        <v>1655</v>
      </c>
      <c r="B77" s="53">
        <v>3.6</v>
      </c>
      <c r="C77" s="53">
        <v>0</v>
      </c>
      <c r="D77" s="53">
        <v>0</v>
      </c>
      <c r="E77" s="53">
        <v>3</v>
      </c>
      <c r="F77" s="53">
        <v>3.2</v>
      </c>
      <c r="G77" s="53">
        <v>5</v>
      </c>
      <c r="H77" s="53">
        <v>4</v>
      </c>
      <c r="I77" s="53">
        <v>3.2</v>
      </c>
      <c r="J77" s="53">
        <v>4</v>
      </c>
      <c r="K77" s="53">
        <v>3</v>
      </c>
      <c r="L77" s="53">
        <v>3.3235294117647061</v>
      </c>
    </row>
    <row r="78" spans="1:12" x14ac:dyDescent="0.25">
      <c r="A78" s="52">
        <v>1676</v>
      </c>
      <c r="B78" s="53">
        <v>4</v>
      </c>
      <c r="C78" s="53">
        <v>0</v>
      </c>
      <c r="D78" s="53">
        <v>0</v>
      </c>
      <c r="E78" s="53">
        <v>4</v>
      </c>
      <c r="F78" s="53">
        <v>4.2</v>
      </c>
      <c r="G78" s="53">
        <v>2</v>
      </c>
      <c r="H78" s="53">
        <v>4</v>
      </c>
      <c r="I78" s="53">
        <v>4</v>
      </c>
      <c r="J78" s="53">
        <v>4</v>
      </c>
      <c r="K78" s="53">
        <v>4</v>
      </c>
      <c r="L78" s="53">
        <v>3.7352941176470589</v>
      </c>
    </row>
    <row r="79" spans="1:12" x14ac:dyDescent="0.25">
      <c r="A79" s="52">
        <v>1702</v>
      </c>
      <c r="B79" s="53">
        <v>3.8</v>
      </c>
      <c r="C79" s="53">
        <v>0</v>
      </c>
      <c r="D79" s="53">
        <v>0</v>
      </c>
      <c r="E79" s="53">
        <v>4</v>
      </c>
      <c r="F79" s="53">
        <v>3.6</v>
      </c>
      <c r="G79" s="53">
        <v>4</v>
      </c>
      <c r="H79" s="53">
        <v>3.8</v>
      </c>
      <c r="I79" s="53">
        <v>4</v>
      </c>
      <c r="J79" s="53">
        <v>3.8</v>
      </c>
      <c r="K79" s="53">
        <v>4.2</v>
      </c>
      <c r="L79" s="53">
        <v>3.6470588235294117</v>
      </c>
    </row>
    <row r="80" spans="1:12" x14ac:dyDescent="0.25">
      <c r="A80" s="52">
        <v>1736</v>
      </c>
      <c r="B80" s="53">
        <v>4</v>
      </c>
      <c r="C80" s="53">
        <v>0</v>
      </c>
      <c r="D80" s="53">
        <v>0</v>
      </c>
      <c r="E80" s="53">
        <v>4</v>
      </c>
      <c r="F80" s="53">
        <v>4</v>
      </c>
      <c r="G80" s="53">
        <v>4</v>
      </c>
      <c r="H80" s="53">
        <v>4</v>
      </c>
      <c r="I80" s="53">
        <v>4</v>
      </c>
      <c r="J80" s="53">
        <v>4</v>
      </c>
      <c r="K80" s="53">
        <v>4</v>
      </c>
      <c r="L80" s="53">
        <v>3.7647058823529411</v>
      </c>
    </row>
    <row r="81" spans="1:12" x14ac:dyDescent="0.25">
      <c r="A81" s="52">
        <v>1780</v>
      </c>
      <c r="B81" s="53">
        <v>4</v>
      </c>
      <c r="C81" s="53">
        <v>0</v>
      </c>
      <c r="D81" s="53">
        <v>0</v>
      </c>
      <c r="E81" s="53">
        <v>4</v>
      </c>
      <c r="F81" s="53">
        <v>4</v>
      </c>
      <c r="G81" s="53">
        <v>4</v>
      </c>
      <c r="H81" s="53">
        <v>4</v>
      </c>
      <c r="I81" s="53">
        <v>4</v>
      </c>
      <c r="J81" s="53">
        <v>4</v>
      </c>
      <c r="K81" s="53">
        <v>4</v>
      </c>
      <c r="L81" s="53">
        <v>3.7647058823529411</v>
      </c>
    </row>
    <row r="82" spans="1:12" x14ac:dyDescent="0.25">
      <c r="A82" s="52"/>
      <c r="B82" s="53">
        <v>4.1833333333333336</v>
      </c>
      <c r="C82" s="53">
        <v>0</v>
      </c>
      <c r="D82" s="53">
        <v>0</v>
      </c>
      <c r="E82" s="53">
        <v>4.166666666666667</v>
      </c>
      <c r="F82" s="53">
        <v>4.1333333333333337</v>
      </c>
      <c r="G82" s="53">
        <v>3.8333333333333335</v>
      </c>
      <c r="H82" s="53">
        <v>3.8666666666666667</v>
      </c>
      <c r="I82" s="53">
        <v>3.8833333333333333</v>
      </c>
      <c r="J82" s="53">
        <v>4.0666666666666664</v>
      </c>
      <c r="K82" s="53">
        <v>4.083333333333333</v>
      </c>
      <c r="L82" s="53">
        <v>3.7965686274509802</v>
      </c>
    </row>
    <row r="83" spans="1:12" x14ac:dyDescent="0.25">
      <c r="A83" s="52">
        <v>1350</v>
      </c>
      <c r="B83" s="53">
        <v>3.6</v>
      </c>
      <c r="C83" s="53">
        <v>0</v>
      </c>
      <c r="D83" s="53">
        <v>0</v>
      </c>
      <c r="E83" s="53">
        <v>3.5</v>
      </c>
      <c r="F83" s="53">
        <v>3.65</v>
      </c>
      <c r="G83" s="53">
        <v>3</v>
      </c>
      <c r="H83" s="53">
        <v>1.75</v>
      </c>
      <c r="I83" s="53">
        <v>3.75</v>
      </c>
      <c r="J83" s="53">
        <v>3.5</v>
      </c>
      <c r="K83" s="53">
        <v>3.9</v>
      </c>
      <c r="L83" s="53">
        <v>3.1544117647058822</v>
      </c>
    </row>
    <row r="84" spans="1:12" x14ac:dyDescent="0.25">
      <c r="A84" s="52">
        <v>1397</v>
      </c>
      <c r="B84" s="53">
        <v>4.4000000000000004</v>
      </c>
      <c r="C84" s="53">
        <v>0</v>
      </c>
      <c r="D84" s="53">
        <v>0</v>
      </c>
      <c r="E84" s="53">
        <v>4</v>
      </c>
      <c r="F84" s="53">
        <v>4.2</v>
      </c>
      <c r="G84" s="53">
        <v>4</v>
      </c>
      <c r="H84" s="53">
        <v>5</v>
      </c>
      <c r="I84" s="53">
        <v>4.8</v>
      </c>
      <c r="J84" s="53">
        <v>4.8</v>
      </c>
      <c r="K84" s="53">
        <v>5</v>
      </c>
      <c r="L84" s="53">
        <v>4.382352941176471</v>
      </c>
    </row>
    <row r="85" spans="1:12" x14ac:dyDescent="0.25">
      <c r="A85" s="52">
        <v>1343</v>
      </c>
      <c r="B85" s="53">
        <v>4.2</v>
      </c>
      <c r="C85" s="53">
        <v>0</v>
      </c>
      <c r="D85" s="53">
        <v>0</v>
      </c>
      <c r="E85" s="53">
        <v>4</v>
      </c>
      <c r="F85" s="53">
        <v>4.4000000000000004</v>
      </c>
      <c r="G85" s="53">
        <v>0</v>
      </c>
      <c r="H85" s="53">
        <v>4</v>
      </c>
      <c r="I85" s="53">
        <v>5</v>
      </c>
      <c r="J85" s="53">
        <v>4.4000000000000004</v>
      </c>
      <c r="K85" s="53">
        <v>4.2</v>
      </c>
      <c r="L85" s="53">
        <v>3.9705882352941178</v>
      </c>
    </row>
    <row r="86" spans="1:12" x14ac:dyDescent="0.25">
      <c r="A86" s="52">
        <v>1565</v>
      </c>
      <c r="B86" s="53">
        <v>5</v>
      </c>
      <c r="C86" s="53">
        <v>0</v>
      </c>
      <c r="D86" s="53">
        <v>0</v>
      </c>
      <c r="E86" s="53">
        <v>5</v>
      </c>
      <c r="F86" s="53">
        <v>5</v>
      </c>
      <c r="G86" s="53">
        <v>5</v>
      </c>
      <c r="H86" s="53">
        <v>5</v>
      </c>
      <c r="I86" s="53">
        <v>5</v>
      </c>
      <c r="J86" s="53">
        <v>5</v>
      </c>
      <c r="K86" s="53">
        <v>5</v>
      </c>
      <c r="L86" s="53">
        <v>4.7058823529411766</v>
      </c>
    </row>
    <row r="87" spans="1:12" x14ac:dyDescent="0.25">
      <c r="A87" s="52">
        <v>1146</v>
      </c>
      <c r="B87" s="53">
        <v>3.8</v>
      </c>
      <c r="C87" s="53">
        <v>0</v>
      </c>
      <c r="D87" s="53">
        <v>0</v>
      </c>
      <c r="E87" s="53">
        <v>3</v>
      </c>
      <c r="F87" s="53">
        <v>3.8</v>
      </c>
      <c r="G87" s="53">
        <v>4</v>
      </c>
      <c r="H87" s="53">
        <v>4</v>
      </c>
      <c r="I87" s="53">
        <v>3.8</v>
      </c>
      <c r="J87" s="53">
        <v>3.8</v>
      </c>
      <c r="K87" s="53">
        <v>4</v>
      </c>
      <c r="L87" s="53">
        <v>3.6176470588235294</v>
      </c>
    </row>
    <row r="88" spans="1:12" x14ac:dyDescent="0.25">
      <c r="A88" s="52">
        <v>1102</v>
      </c>
      <c r="B88" s="53">
        <v>4</v>
      </c>
      <c r="C88" s="53">
        <v>0</v>
      </c>
      <c r="D88" s="53">
        <v>0</v>
      </c>
      <c r="E88" s="53">
        <v>4</v>
      </c>
      <c r="F88" s="53">
        <v>4</v>
      </c>
      <c r="G88" s="53">
        <v>4</v>
      </c>
      <c r="H88" s="53">
        <v>4</v>
      </c>
      <c r="I88" s="53">
        <v>4</v>
      </c>
      <c r="J88" s="53">
        <v>4</v>
      </c>
      <c r="K88" s="53">
        <v>4</v>
      </c>
      <c r="L88" s="53">
        <v>3.7647058823529411</v>
      </c>
    </row>
    <row r="89" spans="1:12" x14ac:dyDescent="0.25">
      <c r="A89" s="52">
        <v>919</v>
      </c>
      <c r="B89" s="53">
        <v>4</v>
      </c>
      <c r="C89" s="53">
        <v>0</v>
      </c>
      <c r="D89" s="53">
        <v>0</v>
      </c>
      <c r="E89" s="53">
        <v>4</v>
      </c>
      <c r="F89" s="53">
        <v>4</v>
      </c>
      <c r="G89" s="53">
        <v>4</v>
      </c>
      <c r="H89" s="53">
        <v>4</v>
      </c>
      <c r="I89" s="53">
        <v>4</v>
      </c>
      <c r="J89" s="53">
        <v>4</v>
      </c>
      <c r="K89" s="53">
        <v>4</v>
      </c>
      <c r="L89" s="53">
        <v>3.7647058823529411</v>
      </c>
    </row>
    <row r="90" spans="1:12" x14ac:dyDescent="0.25">
      <c r="A90" s="52">
        <v>1206</v>
      </c>
      <c r="B90" s="53">
        <v>2.6</v>
      </c>
      <c r="C90" s="53">
        <v>0</v>
      </c>
      <c r="D90" s="53">
        <v>0</v>
      </c>
      <c r="E90" s="53">
        <v>1</v>
      </c>
      <c r="F90" s="53">
        <v>2</v>
      </c>
      <c r="G90" s="53">
        <v>1</v>
      </c>
      <c r="H90" s="53">
        <v>1.4</v>
      </c>
      <c r="I90" s="53">
        <v>1.4</v>
      </c>
      <c r="J90" s="53">
        <v>2</v>
      </c>
      <c r="K90" s="53">
        <v>2.6</v>
      </c>
      <c r="L90" s="53">
        <v>1.8235294117647058</v>
      </c>
    </row>
    <row r="91" spans="1:12" x14ac:dyDescent="0.25">
      <c r="A91" s="52">
        <v>1094</v>
      </c>
      <c r="B91" s="53">
        <v>4</v>
      </c>
      <c r="C91" s="53">
        <v>0</v>
      </c>
      <c r="D91" s="53">
        <v>0</v>
      </c>
      <c r="E91" s="53">
        <v>4</v>
      </c>
      <c r="F91" s="53">
        <v>3.8</v>
      </c>
      <c r="G91" s="53">
        <v>4</v>
      </c>
      <c r="H91" s="53">
        <v>4.2</v>
      </c>
      <c r="I91" s="53">
        <v>4.2</v>
      </c>
      <c r="J91" s="53">
        <v>4</v>
      </c>
      <c r="K91" s="53">
        <v>4</v>
      </c>
      <c r="L91" s="53">
        <v>3.7941176470588234</v>
      </c>
    </row>
    <row r="92" spans="1:12" x14ac:dyDescent="0.25">
      <c r="A92" s="52">
        <v>1157</v>
      </c>
      <c r="B92" s="53">
        <v>4</v>
      </c>
      <c r="C92" s="53">
        <v>0</v>
      </c>
      <c r="D92" s="53">
        <v>0</v>
      </c>
      <c r="E92" s="53">
        <v>4</v>
      </c>
      <c r="F92" s="53">
        <v>4</v>
      </c>
      <c r="G92" s="53">
        <v>4</v>
      </c>
      <c r="H92" s="53">
        <v>4</v>
      </c>
      <c r="I92" s="53">
        <v>4</v>
      </c>
      <c r="J92" s="53">
        <v>4</v>
      </c>
      <c r="K92" s="53">
        <v>4</v>
      </c>
      <c r="L92" s="53">
        <v>3.7647058823529411</v>
      </c>
    </row>
    <row r="93" spans="1:12" x14ac:dyDescent="0.25">
      <c r="A93" s="52">
        <v>1044</v>
      </c>
      <c r="B93" s="53">
        <v>4</v>
      </c>
      <c r="C93" s="53">
        <v>0</v>
      </c>
      <c r="D93" s="53">
        <v>0</v>
      </c>
      <c r="E93" s="53">
        <v>4</v>
      </c>
      <c r="F93" s="53">
        <v>4</v>
      </c>
      <c r="G93" s="53">
        <v>4</v>
      </c>
      <c r="H93" s="53">
        <v>4</v>
      </c>
      <c r="I93" s="53">
        <v>4</v>
      </c>
      <c r="J93" s="53">
        <v>4</v>
      </c>
      <c r="K93" s="53">
        <v>4</v>
      </c>
      <c r="L93" s="53">
        <v>3.7647058823529411</v>
      </c>
    </row>
    <row r="94" spans="1:12" x14ac:dyDescent="0.25">
      <c r="A94" s="52">
        <v>1233</v>
      </c>
      <c r="B94" s="53">
        <v>4</v>
      </c>
      <c r="C94" s="53">
        <v>0</v>
      </c>
      <c r="D94" s="53">
        <v>0</v>
      </c>
      <c r="E94" s="53">
        <v>4</v>
      </c>
      <c r="F94" s="53">
        <v>4</v>
      </c>
      <c r="G94" s="53">
        <v>4</v>
      </c>
      <c r="H94" s="53">
        <v>4</v>
      </c>
      <c r="I94" s="53">
        <v>4</v>
      </c>
      <c r="J94" s="53">
        <v>4</v>
      </c>
      <c r="K94" s="53">
        <v>4</v>
      </c>
      <c r="L94" s="53">
        <v>3.7647058823529411</v>
      </c>
    </row>
    <row r="95" spans="1:12" x14ac:dyDescent="0.25">
      <c r="A95" s="52">
        <v>1225</v>
      </c>
      <c r="B95" s="53">
        <v>3.9</v>
      </c>
      <c r="C95" s="53">
        <v>0</v>
      </c>
      <c r="D95" s="53">
        <v>0</v>
      </c>
      <c r="E95" s="53">
        <v>4</v>
      </c>
      <c r="F95" s="53">
        <v>4</v>
      </c>
      <c r="G95" s="53">
        <v>4</v>
      </c>
      <c r="H95" s="53">
        <v>3.9</v>
      </c>
      <c r="I95" s="53">
        <v>3.8</v>
      </c>
      <c r="J95" s="53">
        <v>3.9</v>
      </c>
      <c r="K95" s="53">
        <v>3.7</v>
      </c>
      <c r="L95" s="53">
        <v>3.6470588235294117</v>
      </c>
    </row>
    <row r="96" spans="1:12" x14ac:dyDescent="0.25">
      <c r="A96" s="52">
        <v>1238</v>
      </c>
      <c r="B96" s="53">
        <v>4</v>
      </c>
      <c r="C96" s="53">
        <v>0</v>
      </c>
      <c r="D96" s="53">
        <v>0</v>
      </c>
      <c r="E96" s="53">
        <v>4</v>
      </c>
      <c r="F96" s="53">
        <v>4</v>
      </c>
      <c r="G96" s="53">
        <v>4</v>
      </c>
      <c r="H96" s="53">
        <v>4</v>
      </c>
      <c r="I96" s="53">
        <v>4</v>
      </c>
      <c r="J96" s="53">
        <v>4</v>
      </c>
      <c r="K96" s="53">
        <v>4</v>
      </c>
      <c r="L96" s="53">
        <v>3.7647058823529411</v>
      </c>
    </row>
    <row r="97" spans="1:12" x14ac:dyDescent="0.25">
      <c r="A97" s="52">
        <v>1208</v>
      </c>
      <c r="B97" s="53">
        <v>4</v>
      </c>
      <c r="C97" s="53">
        <v>0</v>
      </c>
      <c r="D97" s="53">
        <v>0</v>
      </c>
      <c r="E97" s="53">
        <v>4</v>
      </c>
      <c r="F97" s="53">
        <v>4</v>
      </c>
      <c r="G97" s="53">
        <v>4</v>
      </c>
      <c r="H97" s="53">
        <v>4</v>
      </c>
      <c r="I97" s="53">
        <v>4</v>
      </c>
      <c r="J97" s="53">
        <v>4</v>
      </c>
      <c r="K97" s="53">
        <v>4</v>
      </c>
      <c r="L97" s="53">
        <v>3.7647058823529411</v>
      </c>
    </row>
    <row r="98" spans="1:12" x14ac:dyDescent="0.25">
      <c r="A98" s="52">
        <v>1034</v>
      </c>
      <c r="B98" s="53">
        <v>4</v>
      </c>
      <c r="C98" s="53">
        <v>0</v>
      </c>
      <c r="D98" s="53">
        <v>0</v>
      </c>
      <c r="E98" s="53">
        <v>4</v>
      </c>
      <c r="F98" s="53">
        <v>4</v>
      </c>
      <c r="G98" s="53">
        <v>4</v>
      </c>
      <c r="H98" s="53">
        <v>4</v>
      </c>
      <c r="I98" s="53">
        <v>4</v>
      </c>
      <c r="J98" s="53">
        <v>4</v>
      </c>
      <c r="K98" s="53">
        <v>4</v>
      </c>
      <c r="L98" s="53">
        <v>3.7647058823529411</v>
      </c>
    </row>
    <row r="99" spans="1:12" x14ac:dyDescent="0.25">
      <c r="A99" s="52">
        <v>1240</v>
      </c>
      <c r="B99" s="53">
        <v>4</v>
      </c>
      <c r="C99" s="53">
        <v>0</v>
      </c>
      <c r="D99" s="53">
        <v>0</v>
      </c>
      <c r="E99" s="53">
        <v>4</v>
      </c>
      <c r="F99" s="53">
        <v>4</v>
      </c>
      <c r="G99" s="53">
        <v>4</v>
      </c>
      <c r="H99" s="53">
        <v>4</v>
      </c>
      <c r="I99" s="53">
        <v>4</v>
      </c>
      <c r="J99" s="53">
        <v>4</v>
      </c>
      <c r="K99" s="53">
        <v>4</v>
      </c>
      <c r="L99" s="53">
        <v>3.7647058823529411</v>
      </c>
    </row>
    <row r="100" spans="1:12" x14ac:dyDescent="0.25">
      <c r="A100" s="52">
        <v>1221</v>
      </c>
      <c r="B100" s="53">
        <v>4</v>
      </c>
      <c r="C100" s="53">
        <v>0</v>
      </c>
      <c r="D100" s="53">
        <v>0</v>
      </c>
      <c r="E100" s="53">
        <v>4</v>
      </c>
      <c r="F100" s="53">
        <v>4</v>
      </c>
      <c r="G100" s="53">
        <v>4</v>
      </c>
      <c r="H100" s="53">
        <v>4</v>
      </c>
      <c r="I100" s="53">
        <v>4</v>
      </c>
      <c r="J100" s="53">
        <v>4</v>
      </c>
      <c r="K100" s="53">
        <v>4</v>
      </c>
      <c r="L100" s="53">
        <v>3.7647058823529411</v>
      </c>
    </row>
    <row r="101" spans="1:12" x14ac:dyDescent="0.25">
      <c r="A101" s="52">
        <v>1380</v>
      </c>
      <c r="B101" s="53">
        <v>4</v>
      </c>
      <c r="C101" s="53">
        <v>0</v>
      </c>
      <c r="D101" s="53">
        <v>0</v>
      </c>
      <c r="E101" s="53">
        <v>4</v>
      </c>
      <c r="F101" s="53">
        <v>4</v>
      </c>
      <c r="G101" s="53">
        <v>4</v>
      </c>
      <c r="H101" s="53">
        <v>4</v>
      </c>
      <c r="I101" s="53">
        <v>4</v>
      </c>
      <c r="J101" s="53">
        <v>4</v>
      </c>
      <c r="K101" s="53">
        <v>4</v>
      </c>
      <c r="L101" s="53">
        <v>3.7647058823529411</v>
      </c>
    </row>
    <row r="102" spans="1:12" x14ac:dyDescent="0.25">
      <c r="A102" s="52">
        <v>1214</v>
      </c>
      <c r="B102" s="53">
        <v>4</v>
      </c>
      <c r="C102" s="53">
        <v>0</v>
      </c>
      <c r="D102" s="53">
        <v>0</v>
      </c>
      <c r="E102" s="53">
        <v>4</v>
      </c>
      <c r="F102" s="53">
        <v>4</v>
      </c>
      <c r="G102" s="53">
        <v>4</v>
      </c>
      <c r="H102" s="53">
        <v>4</v>
      </c>
      <c r="I102" s="53">
        <v>4</v>
      </c>
      <c r="J102" s="53">
        <v>4</v>
      </c>
      <c r="K102" s="53">
        <v>4</v>
      </c>
      <c r="L102" s="53">
        <v>3.7647058823529411</v>
      </c>
    </row>
    <row r="103" spans="1:12" x14ac:dyDescent="0.25">
      <c r="A103" s="52">
        <v>1217</v>
      </c>
      <c r="B103" s="53">
        <v>4.2</v>
      </c>
      <c r="C103" s="53">
        <v>0</v>
      </c>
      <c r="D103" s="53">
        <v>0</v>
      </c>
      <c r="E103" s="53">
        <v>4</v>
      </c>
      <c r="F103" s="53">
        <v>4</v>
      </c>
      <c r="G103" s="53">
        <v>4</v>
      </c>
      <c r="H103" s="53">
        <v>4.4000000000000004</v>
      </c>
      <c r="I103" s="53">
        <v>0</v>
      </c>
      <c r="J103" s="53">
        <v>3.4</v>
      </c>
      <c r="K103" s="53">
        <v>2.8</v>
      </c>
      <c r="L103" s="53">
        <v>3</v>
      </c>
    </row>
    <row r="104" spans="1:12" x14ac:dyDescent="0.25">
      <c r="A104" s="52">
        <v>1378</v>
      </c>
      <c r="B104" s="53">
        <v>5</v>
      </c>
      <c r="C104" s="53">
        <v>0</v>
      </c>
      <c r="D104" s="53">
        <v>0</v>
      </c>
      <c r="E104" s="53">
        <v>5</v>
      </c>
      <c r="F104" s="53">
        <v>5</v>
      </c>
      <c r="G104" s="53">
        <v>5</v>
      </c>
      <c r="H104" s="53">
        <v>5</v>
      </c>
      <c r="I104" s="53">
        <v>5</v>
      </c>
      <c r="J104" s="53">
        <v>5</v>
      </c>
      <c r="K104" s="53">
        <v>5</v>
      </c>
      <c r="L104" s="53">
        <v>4.7058823529411766</v>
      </c>
    </row>
    <row r="105" spans="1:12" x14ac:dyDescent="0.25">
      <c r="A105" s="52">
        <v>1487</v>
      </c>
      <c r="B105" s="53">
        <v>3.8</v>
      </c>
      <c r="C105" s="53">
        <v>0</v>
      </c>
      <c r="D105" s="53">
        <v>0</v>
      </c>
      <c r="E105" s="53">
        <v>3.8</v>
      </c>
      <c r="F105" s="53">
        <v>3.6</v>
      </c>
      <c r="G105" s="53">
        <v>4</v>
      </c>
      <c r="H105" s="53">
        <v>0</v>
      </c>
      <c r="I105" s="53">
        <v>3</v>
      </c>
      <c r="J105" s="53">
        <v>5</v>
      </c>
      <c r="K105" s="53">
        <v>3.8</v>
      </c>
      <c r="L105" s="53">
        <v>3.052941176470588</v>
      </c>
    </row>
    <row r="106" spans="1:12" x14ac:dyDescent="0.25">
      <c r="A106" s="52" t="s">
        <v>185</v>
      </c>
      <c r="B106" s="53">
        <v>4.11625</v>
      </c>
      <c r="C106" s="53">
        <v>0</v>
      </c>
      <c r="D106" s="53">
        <v>0</v>
      </c>
      <c r="E106" s="53">
        <v>3.9831249999999998</v>
      </c>
      <c r="F106" s="53">
        <v>4.1156249999999996</v>
      </c>
      <c r="G106" s="53">
        <v>3.9281250000000001</v>
      </c>
      <c r="H106" s="53">
        <v>4.0231250000000003</v>
      </c>
      <c r="I106" s="53">
        <v>3.8831250000000002</v>
      </c>
      <c r="J106" s="53">
        <v>4.1762499999999996</v>
      </c>
      <c r="K106" s="53">
        <v>4.1624999999999996</v>
      </c>
      <c r="L106" s="53">
        <v>3.8322242647058822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2543C-7115-4CC9-9189-D4DA13BD681F}">
  <dimension ref="A3:C13"/>
  <sheetViews>
    <sheetView workbookViewId="0">
      <selection activeCell="A5" sqref="A5:B13"/>
    </sheetView>
  </sheetViews>
  <sheetFormatPr baseColWidth="10" defaultRowHeight="15" x14ac:dyDescent="0.25"/>
  <cols>
    <col min="1" max="1" width="28.5703125" bestFit="1" customWidth="1"/>
    <col min="2" max="2" width="42.28515625" bestFit="1" customWidth="1"/>
    <col min="3" max="3" width="12.5703125" bestFit="1" customWidth="1"/>
    <col min="4" max="4" width="35.7109375" bestFit="1" customWidth="1"/>
    <col min="5" max="5" width="39.42578125" bestFit="1" customWidth="1"/>
    <col min="6" max="6" width="80.85546875" bestFit="1" customWidth="1"/>
    <col min="7" max="7" width="21.85546875" bestFit="1" customWidth="1"/>
    <col min="8" max="8" width="39.85546875" bestFit="1" customWidth="1"/>
    <col min="9" max="9" width="15.140625" bestFit="1" customWidth="1"/>
    <col min="10" max="10" width="12.5703125" bestFit="1" customWidth="1"/>
    <col min="11" max="11" width="15.140625" bestFit="1" customWidth="1"/>
    <col min="12" max="12" width="12.5703125" bestFit="1" customWidth="1"/>
  </cols>
  <sheetData>
    <row r="3" spans="1:3" x14ac:dyDescent="0.25">
      <c r="A3" s="51" t="s">
        <v>874</v>
      </c>
      <c r="B3" s="51" t="s">
        <v>269</v>
      </c>
    </row>
    <row r="4" spans="1:3" x14ac:dyDescent="0.25">
      <c r="A4" s="51" t="s">
        <v>184</v>
      </c>
      <c r="B4" t="s">
        <v>40</v>
      </c>
      <c r="C4" t="s">
        <v>185</v>
      </c>
    </row>
    <row r="5" spans="1:3" x14ac:dyDescent="0.25">
      <c r="A5" s="52" t="s">
        <v>266</v>
      </c>
      <c r="B5" s="64">
        <v>4</v>
      </c>
      <c r="C5" s="53">
        <v>4</v>
      </c>
    </row>
    <row r="6" spans="1:3" x14ac:dyDescent="0.25">
      <c r="A6" s="52" t="s">
        <v>267</v>
      </c>
      <c r="B6" s="64">
        <v>3.8043478260869565</v>
      </c>
      <c r="C6" s="53">
        <v>3.8043478260869565</v>
      </c>
    </row>
    <row r="7" spans="1:3" x14ac:dyDescent="0.25">
      <c r="A7" s="52" t="s">
        <v>391</v>
      </c>
      <c r="B7" s="64">
        <v>3.9285714285714284</v>
      </c>
      <c r="C7" s="53">
        <v>3.9285714285714284</v>
      </c>
    </row>
    <row r="8" spans="1:3" x14ac:dyDescent="0.25">
      <c r="A8" s="52" t="s">
        <v>392</v>
      </c>
      <c r="B8" s="64">
        <v>4.3260869565217392</v>
      </c>
      <c r="C8" s="53">
        <v>4.3260869565217392</v>
      </c>
    </row>
    <row r="9" spans="1:3" x14ac:dyDescent="0.25">
      <c r="A9" s="52" t="s">
        <v>393</v>
      </c>
      <c r="B9" s="64">
        <v>4.3</v>
      </c>
      <c r="C9" s="53">
        <v>4.3</v>
      </c>
    </row>
    <row r="10" spans="1:3" x14ac:dyDescent="0.25">
      <c r="A10" s="52" t="s">
        <v>923</v>
      </c>
      <c r="B10" s="64">
        <v>4.5</v>
      </c>
      <c r="C10" s="53">
        <v>4.5</v>
      </c>
    </row>
    <row r="11" spans="1:3" x14ac:dyDescent="0.25">
      <c r="A11" s="52" t="s">
        <v>924</v>
      </c>
      <c r="B11" s="64">
        <v>3.7</v>
      </c>
      <c r="C11" s="53">
        <v>3.7</v>
      </c>
    </row>
    <row r="12" spans="1:3" x14ac:dyDescent="0.25">
      <c r="A12" s="52" t="s">
        <v>925</v>
      </c>
      <c r="B12" s="64">
        <v>4.25</v>
      </c>
      <c r="C12" s="53">
        <v>4.25</v>
      </c>
    </row>
    <row r="13" spans="1:3" x14ac:dyDescent="0.25">
      <c r="A13" s="52" t="s">
        <v>185</v>
      </c>
      <c r="B13" s="53">
        <v>3.9831249999999998</v>
      </c>
      <c r="C13" s="53">
        <v>3.9831249999999998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A474C-02FF-422F-9B17-F72CA39BC632}">
  <dimension ref="A1:G7"/>
  <sheetViews>
    <sheetView workbookViewId="0">
      <selection activeCell="G7" sqref="G7"/>
    </sheetView>
  </sheetViews>
  <sheetFormatPr baseColWidth="10" defaultRowHeight="15" x14ac:dyDescent="0.25"/>
  <cols>
    <col min="1" max="1" width="17.5703125" bestFit="1" customWidth="1"/>
    <col min="2" max="2" width="17.7109375" customWidth="1"/>
    <col min="3" max="3" width="13.42578125" customWidth="1"/>
    <col min="4" max="4" width="13.5703125" customWidth="1"/>
    <col min="5" max="5" width="13.7109375" customWidth="1"/>
  </cols>
  <sheetData>
    <row r="1" spans="1:7" x14ac:dyDescent="0.25">
      <c r="A1" s="51" t="s">
        <v>4</v>
      </c>
      <c r="B1" t="s">
        <v>40</v>
      </c>
    </row>
    <row r="3" spans="1:7" x14ac:dyDescent="0.25">
      <c r="A3" s="65" t="s">
        <v>927</v>
      </c>
      <c r="B3" s="65" t="s">
        <v>67</v>
      </c>
      <c r="C3" s="65" t="s">
        <v>928</v>
      </c>
      <c r="D3" s="65" t="s">
        <v>929</v>
      </c>
      <c r="E3" s="65" t="s">
        <v>930</v>
      </c>
      <c r="F3" s="65" t="s">
        <v>932</v>
      </c>
      <c r="G3" s="65" t="s">
        <v>926</v>
      </c>
    </row>
    <row r="4" spans="1:7" x14ac:dyDescent="0.25">
      <c r="A4" s="66" t="s">
        <v>213</v>
      </c>
      <c r="B4" s="67">
        <v>4</v>
      </c>
      <c r="C4" s="67">
        <v>0</v>
      </c>
      <c r="D4" s="67">
        <v>4</v>
      </c>
      <c r="E4" s="67">
        <v>4</v>
      </c>
      <c r="F4" s="69">
        <v>3</v>
      </c>
      <c r="G4" s="67">
        <f>C4/B4</f>
        <v>0</v>
      </c>
    </row>
    <row r="5" spans="1:7" x14ac:dyDescent="0.25">
      <c r="A5" s="66" t="s">
        <v>52</v>
      </c>
      <c r="B5" s="67">
        <v>3.7352941176470589</v>
      </c>
      <c r="C5" s="67">
        <v>1.2702477757369643</v>
      </c>
      <c r="D5" s="67">
        <v>5</v>
      </c>
      <c r="E5" s="67">
        <v>0</v>
      </c>
      <c r="F5" s="69">
        <v>51</v>
      </c>
      <c r="G5" s="67">
        <f>C5/B5</f>
        <v>0.34006633366186445</v>
      </c>
    </row>
    <row r="6" spans="1:7" x14ac:dyDescent="0.25">
      <c r="A6" s="66" t="s">
        <v>114</v>
      </c>
      <c r="B6" s="67">
        <v>4.1018867924528299</v>
      </c>
      <c r="C6" s="67">
        <v>0.78376152010374156</v>
      </c>
      <c r="D6" s="67">
        <v>5</v>
      </c>
      <c r="E6" s="67">
        <v>0</v>
      </c>
      <c r="F6" s="69">
        <v>106</v>
      </c>
      <c r="G6" s="67">
        <f>C6/B6</f>
        <v>0.19107341566466562</v>
      </c>
    </row>
    <row r="7" spans="1:7" x14ac:dyDescent="0.25">
      <c r="A7" s="70" t="s">
        <v>931</v>
      </c>
      <c r="B7" s="70">
        <v>3.9831250000000002</v>
      </c>
      <c r="C7" s="70">
        <v>0.97065249888150107</v>
      </c>
      <c r="D7" s="70">
        <v>5</v>
      </c>
      <c r="E7" s="70">
        <v>0</v>
      </c>
      <c r="F7" s="70">
        <v>160</v>
      </c>
      <c r="G7" s="68">
        <f>C7/B7</f>
        <v>0.24369119695753988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66AB8-5326-45DB-94B4-AB9ABC03F157}">
  <dimension ref="A1:I20"/>
  <sheetViews>
    <sheetView workbookViewId="0">
      <selection activeCell="B5" sqref="B5"/>
    </sheetView>
  </sheetViews>
  <sheetFormatPr baseColWidth="10" defaultRowHeight="15" x14ac:dyDescent="0.25"/>
  <sheetData>
    <row r="1" spans="1:9" x14ac:dyDescent="0.25">
      <c r="A1" s="71" t="s">
        <v>935</v>
      </c>
      <c r="B1" s="71">
        <v>2010</v>
      </c>
      <c r="C1" s="71">
        <v>2011</v>
      </c>
      <c r="D1" s="71">
        <v>2012</v>
      </c>
      <c r="E1" s="71">
        <v>2013</v>
      </c>
      <c r="F1" s="71">
        <v>2014</v>
      </c>
      <c r="G1" s="71">
        <v>2015</v>
      </c>
      <c r="H1" s="71">
        <v>2016</v>
      </c>
      <c r="I1" s="71">
        <v>2017</v>
      </c>
    </row>
    <row r="2" spans="1:9" x14ac:dyDescent="0.25">
      <c r="A2" s="3" t="s">
        <v>936</v>
      </c>
      <c r="B2" s="3">
        <v>15604456582</v>
      </c>
      <c r="C2" s="3">
        <v>17134249169</v>
      </c>
      <c r="D2" s="3">
        <v>17107868642</v>
      </c>
      <c r="E2" s="3">
        <v>22928615805</v>
      </c>
      <c r="F2" s="3">
        <v>28306531977</v>
      </c>
      <c r="G2" s="3">
        <v>33673825278.420002</v>
      </c>
      <c r="H2" s="3">
        <v>33267952003.079998</v>
      </c>
      <c r="I2" s="3">
        <v>35959734338</v>
      </c>
    </row>
    <row r="3" spans="1:9" x14ac:dyDescent="0.25">
      <c r="A3" s="3" t="s">
        <v>937</v>
      </c>
      <c r="B3" s="3">
        <v>21229792372.198742</v>
      </c>
      <c r="C3" s="3">
        <v>22544689954.577446</v>
      </c>
      <c r="D3" s="3">
        <v>21739720198.41851</v>
      </c>
      <c r="E3" s="3">
        <v>28566415885.243813</v>
      </c>
      <c r="F3" s="3">
        <v>34531452244.845261</v>
      </c>
      <c r="G3" s="3">
        <v>39567321364.043381</v>
      </c>
      <c r="H3" s="3">
        <v>36378491125.231041</v>
      </c>
      <c r="I3" s="3">
        <v>37282882718.776726</v>
      </c>
    </row>
    <row r="4" spans="1:9" x14ac:dyDescent="0.25">
      <c r="A4" s="3" t="s">
        <v>938</v>
      </c>
      <c r="B4" s="3">
        <v>8230594730.6400003</v>
      </c>
      <c r="C4" s="3">
        <v>8411929348</v>
      </c>
      <c r="D4" s="3">
        <v>9340798022</v>
      </c>
      <c r="E4" s="3">
        <v>13912851114</v>
      </c>
      <c r="F4" s="3">
        <v>18515833270.729977</v>
      </c>
      <c r="G4" s="3">
        <v>22596014712.5</v>
      </c>
      <c r="H4" s="3">
        <v>23077034109</v>
      </c>
      <c r="I4" s="3">
        <v>25757504367.950005</v>
      </c>
    </row>
    <row r="5" spans="1:9" x14ac:dyDescent="0.25">
      <c r="A5" s="3" t="s">
        <v>939</v>
      </c>
      <c r="B5" s="3">
        <v>7373861851.3599997</v>
      </c>
      <c r="C5" s="3">
        <v>8722319821</v>
      </c>
      <c r="D5" s="3">
        <v>7767070620</v>
      </c>
      <c r="E5" s="3">
        <v>9015764691</v>
      </c>
      <c r="F5" s="3">
        <v>9790698706.2700005</v>
      </c>
      <c r="G5" s="3">
        <v>11077810565.919998</v>
      </c>
      <c r="H5" s="3">
        <v>10190917894.08</v>
      </c>
      <c r="I5" s="3">
        <v>10202229970.049999</v>
      </c>
    </row>
    <row r="6" spans="1:9" x14ac:dyDescent="0.25">
      <c r="A6" s="3" t="s">
        <v>940</v>
      </c>
      <c r="B6" s="3">
        <v>139076344.5</v>
      </c>
      <c r="C6" s="3">
        <v>974524437.74000001</v>
      </c>
      <c r="D6" s="3">
        <v>424635994</v>
      </c>
      <c r="E6" s="3">
        <v>544254225.68000007</v>
      </c>
      <c r="F6" s="3">
        <v>1487224908</v>
      </c>
      <c r="G6" s="3">
        <v>219950347.92999998</v>
      </c>
      <c r="H6" s="3">
        <v>1351986534.5999999</v>
      </c>
      <c r="I6" s="3">
        <v>724177619.71999979</v>
      </c>
    </row>
    <row r="7" spans="1:9" x14ac:dyDescent="0.25">
      <c r="A7" s="3" t="s">
        <v>941</v>
      </c>
      <c r="B7" s="3">
        <v>1577436267</v>
      </c>
      <c r="C7" s="3">
        <v>1508455299.8800001</v>
      </c>
      <c r="D7" s="3">
        <v>2042922724</v>
      </c>
      <c r="E7" s="3">
        <v>3015162338</v>
      </c>
      <c r="F7" s="3">
        <v>4287217455.0299926</v>
      </c>
      <c r="G7" s="3">
        <v>4389182566.0300007</v>
      </c>
      <c r="H7" s="3">
        <v>3962920163.5199995</v>
      </c>
      <c r="I7" s="3">
        <v>4136330551.1899981</v>
      </c>
    </row>
    <row r="8" spans="1:9" x14ac:dyDescent="0.25">
      <c r="A8" s="3" t="s">
        <v>942</v>
      </c>
      <c r="B8" s="3"/>
      <c r="C8" s="3">
        <v>17942044</v>
      </c>
      <c r="D8" s="3">
        <v>12978000</v>
      </c>
      <c r="E8" s="3">
        <v>64761653</v>
      </c>
      <c r="F8" s="3">
        <v>64325971</v>
      </c>
      <c r="G8" s="3">
        <v>187606997</v>
      </c>
      <c r="H8" s="3">
        <v>77433676</v>
      </c>
      <c r="I8" s="3">
        <v>30224800</v>
      </c>
    </row>
    <row r="9" spans="1:9" x14ac:dyDescent="0.25">
      <c r="A9" s="3" t="s">
        <v>943</v>
      </c>
      <c r="B9" s="3">
        <v>58552983</v>
      </c>
      <c r="C9" s="3">
        <v>45864593.82</v>
      </c>
      <c r="D9" s="3">
        <v>81629038</v>
      </c>
      <c r="E9" s="3">
        <v>106955899</v>
      </c>
      <c r="F9" s="3">
        <v>82055145.539999992</v>
      </c>
      <c r="G9" s="3">
        <v>195576231.81</v>
      </c>
      <c r="H9" s="3">
        <v>648940319.86000001</v>
      </c>
      <c r="I9" s="3">
        <v>444365894.4799999</v>
      </c>
    </row>
    <row r="10" spans="1:9" x14ac:dyDescent="0.25">
      <c r="A10" s="3" t="s">
        <v>944</v>
      </c>
      <c r="B10" s="3">
        <v>5876948945.8599997</v>
      </c>
      <c r="C10" s="3">
        <v>8124582321.0400009</v>
      </c>
      <c r="D10" s="3">
        <v>6054176852</v>
      </c>
      <c r="E10" s="3">
        <v>6373139026.6800003</v>
      </c>
      <c r="F10" s="3">
        <v>6844325042.699995</v>
      </c>
      <c r="G10" s="3">
        <v>6525395119.0100031</v>
      </c>
      <c r="H10" s="3">
        <v>6853610269.2999992</v>
      </c>
      <c r="I10" s="3">
        <v>6315486344.1000042</v>
      </c>
    </row>
    <row r="11" spans="1:9" x14ac:dyDescent="0.25">
      <c r="A11" s="3" t="s">
        <v>945</v>
      </c>
      <c r="B11" s="3">
        <v>1635989250</v>
      </c>
      <c r="C11" s="3">
        <v>1572261937.7</v>
      </c>
      <c r="D11" s="3">
        <v>2137529762</v>
      </c>
      <c r="E11" s="3">
        <v>3186879890</v>
      </c>
      <c r="F11" s="3">
        <v>4433598571.569993</v>
      </c>
      <c r="G11" s="3">
        <v>4772365794.8400011</v>
      </c>
      <c r="H11" s="3">
        <v>4689294159.3799992</v>
      </c>
      <c r="I11" s="3">
        <v>4610921245.6699982</v>
      </c>
    </row>
    <row r="12" spans="1:9" x14ac:dyDescent="0.25">
      <c r="A12" s="3" t="s">
        <v>933</v>
      </c>
      <c r="B12" s="3">
        <v>0.47254845515516841</v>
      </c>
      <c r="C12" s="3">
        <v>0.50905760357336149</v>
      </c>
      <c r="D12" s="3">
        <v>0.45400574335319355</v>
      </c>
      <c r="E12" s="3">
        <v>0.39321016007577525</v>
      </c>
      <c r="F12" s="3">
        <v>0.34588125151556076</v>
      </c>
      <c r="G12" s="3">
        <v>0.32897392780080897</v>
      </c>
      <c r="H12" s="3">
        <v>0.30632838153477282</v>
      </c>
      <c r="I12" s="3">
        <v>0.28371260683282967</v>
      </c>
    </row>
    <row r="13" spans="1:9" x14ac:dyDescent="0.25">
      <c r="A13" s="3" t="s">
        <v>934</v>
      </c>
      <c r="B13" s="3">
        <v>0.37661990438290288</v>
      </c>
      <c r="C13" s="3">
        <v>0.4741720656040963</v>
      </c>
      <c r="D13" s="3">
        <v>0.3538825892745594</v>
      </c>
      <c r="E13" s="3">
        <v>0.27795568127100906</v>
      </c>
      <c r="F13" s="3">
        <v>0.24179313270383093</v>
      </c>
      <c r="G13" s="3">
        <v>0.19378241304803073</v>
      </c>
      <c r="H13" s="3">
        <v>0.20601238900024507</v>
      </c>
      <c r="I13" s="3">
        <v>0.17562661294263771</v>
      </c>
    </row>
    <row r="14" spans="1:9" x14ac:dyDescent="0.25">
      <c r="A14" s="3" t="s">
        <v>946</v>
      </c>
      <c r="B14" s="3">
        <v>-0.11334193642980056</v>
      </c>
      <c r="C14" s="3">
        <v>9.8035620719060551E-2</v>
      </c>
      <c r="D14" s="3">
        <v>-1.5396371757992614E-3</v>
      </c>
      <c r="E14" s="3">
        <v>0.34023800888381872</v>
      </c>
      <c r="F14" s="3">
        <v>0.23455040713043165</v>
      </c>
      <c r="G14" s="3">
        <v>0.18961324212309394</v>
      </c>
      <c r="H14" s="3">
        <v>-1.2053078971105472E-2</v>
      </c>
      <c r="I14" s="3">
        <v>8.0912174415509339E-2</v>
      </c>
    </row>
    <row r="15" spans="1:9" x14ac:dyDescent="0.25">
      <c r="A15" s="3" t="s">
        <v>947</v>
      </c>
      <c r="B15" s="3">
        <v>-0.13157558666469746</v>
      </c>
      <c r="C15" s="3">
        <v>6.1936431564004121E-2</v>
      </c>
      <c r="D15" s="3">
        <v>-3.5705514592605674E-2</v>
      </c>
      <c r="E15" s="3">
        <v>0.31401948251946316</v>
      </c>
      <c r="F15" s="3">
        <v>0.20881290756124329</v>
      </c>
      <c r="G15" s="3">
        <v>0.1458342696823548</v>
      </c>
      <c r="H15" s="3">
        <v>-8.0592522538313005E-2</v>
      </c>
      <c r="I15" s="3">
        <v>2.4860613114281303E-2</v>
      </c>
    </row>
    <row r="16" spans="1:9" x14ac:dyDescent="0.25">
      <c r="A16" s="3" t="s">
        <v>948</v>
      </c>
      <c r="B16" s="3">
        <v>-6.7403940357161629E-2</v>
      </c>
      <c r="C16" s="3">
        <v>0.18286998004869012</v>
      </c>
      <c r="D16" s="3">
        <v>-0.10951779120734903</v>
      </c>
      <c r="E16" s="3">
        <v>0.16076769892945816</v>
      </c>
      <c r="F16" s="3">
        <v>8.5953221033328364E-2</v>
      </c>
      <c r="G16" s="3">
        <v>0.13146271765320758</v>
      </c>
      <c r="H16" s="3">
        <v>-8.0060285068283527E-2</v>
      </c>
      <c r="I16" s="3">
        <v>1.1100154164298199E-3</v>
      </c>
    </row>
    <row r="17" spans="1:9" x14ac:dyDescent="0.25">
      <c r="A17" s="3" t="s">
        <v>949</v>
      </c>
      <c r="B17" s="3">
        <v>-5.9597116684035181E-2</v>
      </c>
      <c r="C17" s="3">
        <v>0.38244902174338952</v>
      </c>
      <c r="D17" s="3">
        <v>-0.25483223472034133</v>
      </c>
      <c r="E17" s="3">
        <v>5.26846477196369E-2</v>
      </c>
      <c r="F17" s="3">
        <v>7.3933114285983592E-2</v>
      </c>
      <c r="G17" s="3">
        <v>-4.6597717335203931E-2</v>
      </c>
      <c r="H17" s="3">
        <v>5.0298126673406884E-2</v>
      </c>
      <c r="I17" s="3">
        <v>-7.8516855212859504E-2</v>
      </c>
    </row>
    <row r="18" spans="1:9" x14ac:dyDescent="0.25">
      <c r="A18" s="3" t="s">
        <v>950</v>
      </c>
      <c r="B18" s="3">
        <v>1.2054220954950619E-2</v>
      </c>
      <c r="C18" s="3">
        <v>4.3475532684830745E-2</v>
      </c>
      <c r="D18" s="3">
        <v>7.362530914478839E-2</v>
      </c>
      <c r="E18" s="3">
        <v>3.903054219268659E-2</v>
      </c>
      <c r="F18" s="3">
        <v>4.5668697727947558E-2</v>
      </c>
      <c r="G18" s="3">
        <v>4.7283122459853028E-2</v>
      </c>
      <c r="H18" s="3">
        <v>2.9559459066224029E-2</v>
      </c>
      <c r="I18" s="3">
        <v>1.9626142673224042E-2</v>
      </c>
    </row>
    <row r="19" spans="1:9" x14ac:dyDescent="0.25">
      <c r="A19" s="3" t="s">
        <v>951</v>
      </c>
      <c r="B19" s="3">
        <v>4.3475532684830745E-2</v>
      </c>
      <c r="C19" s="3">
        <v>7.362530914478839E-2</v>
      </c>
      <c r="D19" s="3">
        <v>3.903054219268659E-2</v>
      </c>
      <c r="E19" s="3">
        <v>4.5668697727947558E-2</v>
      </c>
      <c r="F19" s="3">
        <v>4.7283122459853028E-2</v>
      </c>
      <c r="G19" s="3">
        <v>2.9559459066224029E-2</v>
      </c>
      <c r="H19" s="3">
        <v>1.9626142673224042E-2</v>
      </c>
      <c r="I19" s="3">
        <v>1.789192546214385E-2</v>
      </c>
    </row>
    <row r="20" spans="1:9" x14ac:dyDescent="0.25">
      <c r="A20" s="3" t="s">
        <v>952</v>
      </c>
      <c r="B20" s="3">
        <v>4</v>
      </c>
      <c r="C20" s="3">
        <v>3.8043478260869565</v>
      </c>
      <c r="D20" s="3">
        <v>3.9285714285714284</v>
      </c>
      <c r="E20" s="3">
        <v>4.3260869565217392</v>
      </c>
      <c r="F20" s="3">
        <v>4.3</v>
      </c>
      <c r="G20" s="3">
        <v>4.5</v>
      </c>
      <c r="H20" s="3">
        <v>3.7</v>
      </c>
      <c r="I20" s="3">
        <v>4.25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FDF70-FC56-44B4-B6F1-57D153500D04}">
  <dimension ref="A3:D13"/>
  <sheetViews>
    <sheetView tabSelected="1" zoomScale="70" zoomScaleNormal="70" workbookViewId="0">
      <selection activeCell="D7" sqref="D7"/>
    </sheetView>
  </sheetViews>
  <sheetFormatPr baseColWidth="10" defaultRowHeight="15" x14ac:dyDescent="0.25"/>
  <cols>
    <col min="1" max="1" width="23.42578125" bestFit="1" customWidth="1"/>
    <col min="2" max="2" width="30.28515625" bestFit="1" customWidth="1"/>
    <col min="3" max="3" width="19.140625" bestFit="1" customWidth="1"/>
    <col min="4" max="5" width="17.42578125" bestFit="1" customWidth="1"/>
    <col min="6" max="6" width="30.28515625" bestFit="1" customWidth="1"/>
    <col min="7" max="7" width="29.28515625" bestFit="1" customWidth="1"/>
    <col min="8" max="8" width="24.85546875" bestFit="1" customWidth="1"/>
    <col min="9" max="9" width="17.42578125" bestFit="1" customWidth="1"/>
    <col min="10" max="10" width="22.42578125" bestFit="1" customWidth="1"/>
    <col min="11" max="11" width="33.7109375" bestFit="1" customWidth="1"/>
    <col min="12" max="12" width="15.7109375" bestFit="1" customWidth="1"/>
    <col min="13" max="13" width="22.5703125" bestFit="1" customWidth="1"/>
    <col min="14" max="14" width="14.5703125" bestFit="1" customWidth="1"/>
    <col min="15" max="15" width="16.5703125" bestFit="1" customWidth="1"/>
    <col min="16" max="16" width="12.42578125" bestFit="1" customWidth="1"/>
    <col min="17" max="17" width="12.28515625" bestFit="1" customWidth="1"/>
    <col min="18" max="18" width="13.85546875" bestFit="1" customWidth="1"/>
    <col min="19" max="19" width="15.7109375" bestFit="1" customWidth="1"/>
    <col min="20" max="20" width="22.7109375" bestFit="1" customWidth="1"/>
    <col min="21" max="21" width="12.5703125" bestFit="1" customWidth="1"/>
  </cols>
  <sheetData>
    <row r="3" spans="1:4" x14ac:dyDescent="0.25">
      <c r="A3" s="51" t="s">
        <v>954</v>
      </c>
      <c r="B3" s="51" t="s">
        <v>269</v>
      </c>
    </row>
    <row r="4" spans="1:4" x14ac:dyDescent="0.25">
      <c r="A4" s="51" t="s">
        <v>184</v>
      </c>
      <c r="B4" t="s">
        <v>936</v>
      </c>
      <c r="C4" t="s">
        <v>952</v>
      </c>
      <c r="D4" t="s">
        <v>185</v>
      </c>
    </row>
    <row r="5" spans="1:4" x14ac:dyDescent="0.25">
      <c r="A5" s="52">
        <v>2010</v>
      </c>
      <c r="B5" s="53">
        <v>15604456582</v>
      </c>
      <c r="C5" s="53">
        <v>4</v>
      </c>
      <c r="D5" s="53">
        <v>15604456586</v>
      </c>
    </row>
    <row r="6" spans="1:4" x14ac:dyDescent="0.25">
      <c r="A6" s="52">
        <v>2011</v>
      </c>
      <c r="B6" s="53">
        <v>17134249169</v>
      </c>
      <c r="C6" s="53">
        <v>3.8043478260869565</v>
      </c>
      <c r="D6" s="53">
        <v>17134249172.804348</v>
      </c>
    </row>
    <row r="7" spans="1:4" x14ac:dyDescent="0.25">
      <c r="A7" s="52">
        <v>2012</v>
      </c>
      <c r="B7" s="53">
        <v>17107868642</v>
      </c>
      <c r="C7" s="53">
        <v>3.9285714285714284</v>
      </c>
      <c r="D7" s="53">
        <v>17107868645.928572</v>
      </c>
    </row>
    <row r="8" spans="1:4" x14ac:dyDescent="0.25">
      <c r="A8" s="52">
        <v>2013</v>
      </c>
      <c r="B8" s="53">
        <v>22928615805</v>
      </c>
      <c r="C8" s="53">
        <v>4.3260869565217392</v>
      </c>
      <c r="D8" s="53">
        <v>22928615809.326088</v>
      </c>
    </row>
    <row r="9" spans="1:4" x14ac:dyDescent="0.25">
      <c r="A9" s="52">
        <v>2014</v>
      </c>
      <c r="B9" s="53">
        <v>28306531977</v>
      </c>
      <c r="C9" s="53">
        <v>4.3</v>
      </c>
      <c r="D9" s="53">
        <v>28306531981.299999</v>
      </c>
    </row>
    <row r="10" spans="1:4" x14ac:dyDescent="0.25">
      <c r="A10" s="52">
        <v>2015</v>
      </c>
      <c r="B10" s="53">
        <v>33673825278.420002</v>
      </c>
      <c r="C10" s="53">
        <v>4.5</v>
      </c>
      <c r="D10" s="53">
        <v>33673825282.920002</v>
      </c>
    </row>
    <row r="11" spans="1:4" x14ac:dyDescent="0.25">
      <c r="A11" s="52">
        <v>2016</v>
      </c>
      <c r="B11" s="53">
        <v>33267952003.079998</v>
      </c>
      <c r="C11" s="53">
        <v>3.7</v>
      </c>
      <c r="D11" s="53">
        <v>33267952006.779999</v>
      </c>
    </row>
    <row r="12" spans="1:4" x14ac:dyDescent="0.25">
      <c r="A12" s="52">
        <v>2017</v>
      </c>
      <c r="B12" s="53">
        <v>35959734338</v>
      </c>
      <c r="C12" s="53">
        <v>4.25</v>
      </c>
      <c r="D12" s="53">
        <v>35959734342.25</v>
      </c>
    </row>
    <row r="13" spans="1:4" x14ac:dyDescent="0.25">
      <c r="A13" s="52" t="s">
        <v>185</v>
      </c>
      <c r="B13" s="53">
        <v>203983233794.5</v>
      </c>
      <c r="C13" s="53">
        <v>32.809006211180126</v>
      </c>
      <c r="D13" s="53">
        <v>203983233827.30902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34577-40FE-40FE-9485-E0216F651176}">
  <dimension ref="A1:C267"/>
  <sheetViews>
    <sheetView workbookViewId="0">
      <selection sqref="A1:C267"/>
    </sheetView>
  </sheetViews>
  <sheetFormatPr baseColWidth="10" defaultRowHeight="15" x14ac:dyDescent="0.25"/>
  <sheetData>
    <row r="1" spans="1:3" x14ac:dyDescent="0.25">
      <c r="A1" t="s">
        <v>935</v>
      </c>
      <c r="B1" t="s">
        <v>953</v>
      </c>
      <c r="C1" t="s">
        <v>48</v>
      </c>
    </row>
    <row r="2" spans="1:3" x14ac:dyDescent="0.25">
      <c r="A2">
        <v>2006</v>
      </c>
      <c r="B2" t="s">
        <v>936</v>
      </c>
      <c r="C2">
        <v>7103988429</v>
      </c>
    </row>
    <row r="3" spans="1:3" x14ac:dyDescent="0.25">
      <c r="A3">
        <v>2007</v>
      </c>
      <c r="B3" t="s">
        <v>936</v>
      </c>
      <c r="C3">
        <v>8041466845</v>
      </c>
    </row>
    <row r="4" spans="1:3" x14ac:dyDescent="0.25">
      <c r="A4">
        <v>2008</v>
      </c>
      <c r="B4" t="s">
        <v>936</v>
      </c>
      <c r="C4">
        <v>12186796633</v>
      </c>
    </row>
    <row r="5" spans="1:3" x14ac:dyDescent="0.25">
      <c r="A5">
        <v>2009</v>
      </c>
      <c r="B5" t="s">
        <v>936</v>
      </c>
      <c r="C5">
        <v>17599181943</v>
      </c>
    </row>
    <row r="6" spans="1:3" x14ac:dyDescent="0.25">
      <c r="A6">
        <v>2010</v>
      </c>
      <c r="B6" t="s">
        <v>936</v>
      </c>
      <c r="C6">
        <v>15604456582</v>
      </c>
    </row>
    <row r="7" spans="1:3" x14ac:dyDescent="0.25">
      <c r="A7">
        <v>2011</v>
      </c>
      <c r="B7" t="s">
        <v>936</v>
      </c>
      <c r="C7">
        <v>17134249169</v>
      </c>
    </row>
    <row r="8" spans="1:3" x14ac:dyDescent="0.25">
      <c r="A8">
        <v>2012</v>
      </c>
      <c r="B8" t="s">
        <v>936</v>
      </c>
      <c r="C8">
        <v>17107868642</v>
      </c>
    </row>
    <row r="9" spans="1:3" x14ac:dyDescent="0.25">
      <c r="A9">
        <v>2013</v>
      </c>
      <c r="B9" t="s">
        <v>936</v>
      </c>
      <c r="C9">
        <v>22928615805</v>
      </c>
    </row>
    <row r="10" spans="1:3" x14ac:dyDescent="0.25">
      <c r="A10">
        <v>2014</v>
      </c>
      <c r="B10" t="s">
        <v>936</v>
      </c>
      <c r="C10">
        <v>28306531977</v>
      </c>
    </row>
    <row r="11" spans="1:3" x14ac:dyDescent="0.25">
      <c r="A11">
        <v>2015</v>
      </c>
      <c r="B11" t="s">
        <v>936</v>
      </c>
      <c r="C11">
        <v>33673825278.420002</v>
      </c>
    </row>
    <row r="12" spans="1:3" x14ac:dyDescent="0.25">
      <c r="A12">
        <v>2016</v>
      </c>
      <c r="B12" t="s">
        <v>936</v>
      </c>
      <c r="C12">
        <v>33267952003.079998</v>
      </c>
    </row>
    <row r="13" spans="1:3" x14ac:dyDescent="0.25">
      <c r="A13">
        <v>2017</v>
      </c>
      <c r="B13" t="s">
        <v>936</v>
      </c>
      <c r="C13">
        <v>35959734338</v>
      </c>
    </row>
    <row r="14" spans="1:3" x14ac:dyDescent="0.25">
      <c r="A14">
        <v>2018</v>
      </c>
      <c r="B14" t="s">
        <v>936</v>
      </c>
      <c r="C14">
        <v>39476692894.25</v>
      </c>
    </row>
    <row r="15" spans="1:3" x14ac:dyDescent="0.25">
      <c r="A15">
        <v>2019</v>
      </c>
      <c r="B15" t="s">
        <v>936</v>
      </c>
      <c r="C15">
        <v>12742471107.92</v>
      </c>
    </row>
    <row r="16" spans="1:3" x14ac:dyDescent="0.25">
      <c r="A16">
        <v>2006</v>
      </c>
      <c r="B16" t="s">
        <v>937</v>
      </c>
      <c r="C16">
        <v>11738671670.647488</v>
      </c>
    </row>
    <row r="17" spans="1:3" x14ac:dyDescent="0.25">
      <c r="A17">
        <v>2007</v>
      </c>
      <c r="B17" t="s">
        <v>937</v>
      </c>
      <c r="C17">
        <v>12689851964.453611</v>
      </c>
    </row>
    <row r="18" spans="1:3" x14ac:dyDescent="0.25">
      <c r="A18">
        <v>2008</v>
      </c>
      <c r="B18" t="s">
        <v>937</v>
      </c>
      <c r="C18">
        <v>18143333528.69717</v>
      </c>
    </row>
    <row r="19" spans="1:3" x14ac:dyDescent="0.25">
      <c r="A19">
        <v>2009</v>
      </c>
      <c r="B19" t="s">
        <v>937</v>
      </c>
      <c r="C19">
        <v>24446332975.212921</v>
      </c>
    </row>
    <row r="20" spans="1:3" x14ac:dyDescent="0.25">
      <c r="A20">
        <v>2010</v>
      </c>
      <c r="B20" t="s">
        <v>937</v>
      </c>
      <c r="C20">
        <v>21229792372.198742</v>
      </c>
    </row>
    <row r="21" spans="1:3" x14ac:dyDescent="0.25">
      <c r="A21">
        <v>2011</v>
      </c>
      <c r="B21" t="s">
        <v>937</v>
      </c>
      <c r="C21">
        <v>22544689954.577446</v>
      </c>
    </row>
    <row r="22" spans="1:3" x14ac:dyDescent="0.25">
      <c r="A22">
        <v>2012</v>
      </c>
      <c r="B22" t="s">
        <v>937</v>
      </c>
      <c r="C22">
        <v>21739720198.41851</v>
      </c>
    </row>
    <row r="23" spans="1:3" x14ac:dyDescent="0.25">
      <c r="A23">
        <v>2013</v>
      </c>
      <c r="B23" t="s">
        <v>937</v>
      </c>
      <c r="C23">
        <v>28566415885.243813</v>
      </c>
    </row>
    <row r="24" spans="1:3" x14ac:dyDescent="0.25">
      <c r="A24">
        <v>2014</v>
      </c>
      <c r="B24" t="s">
        <v>937</v>
      </c>
      <c r="C24">
        <v>34531452244.845261</v>
      </c>
    </row>
    <row r="25" spans="1:3" x14ac:dyDescent="0.25">
      <c r="A25">
        <v>2015</v>
      </c>
      <c r="B25" t="s">
        <v>937</v>
      </c>
      <c r="C25">
        <v>39567321364.043381</v>
      </c>
    </row>
    <row r="26" spans="1:3" x14ac:dyDescent="0.25">
      <c r="A26">
        <v>2016</v>
      </c>
      <c r="B26" t="s">
        <v>937</v>
      </c>
      <c r="C26">
        <v>36378491125.231041</v>
      </c>
    </row>
    <row r="27" spans="1:3" x14ac:dyDescent="0.25">
      <c r="A27">
        <v>2017</v>
      </c>
      <c r="B27" t="s">
        <v>937</v>
      </c>
      <c r="C27">
        <v>37282882718.776726</v>
      </c>
    </row>
    <row r="28" spans="1:3" x14ac:dyDescent="0.25">
      <c r="A28">
        <v>2018</v>
      </c>
      <c r="B28" t="s">
        <v>937</v>
      </c>
      <c r="C28">
        <v>39476692894.25</v>
      </c>
    </row>
    <row r="29" spans="1:3" x14ac:dyDescent="0.25">
      <c r="A29">
        <v>2019</v>
      </c>
      <c r="B29" t="s">
        <v>937</v>
      </c>
    </row>
    <row r="30" spans="1:3" x14ac:dyDescent="0.25">
      <c r="A30">
        <v>2006</v>
      </c>
      <c r="B30" t="s">
        <v>938</v>
      </c>
      <c r="C30">
        <v>3031068806</v>
      </c>
    </row>
    <row r="31" spans="1:3" x14ac:dyDescent="0.25">
      <c r="A31">
        <v>2007</v>
      </c>
      <c r="B31" t="s">
        <v>938</v>
      </c>
      <c r="C31">
        <v>3544769751.5</v>
      </c>
    </row>
    <row r="32" spans="1:3" x14ac:dyDescent="0.25">
      <c r="A32">
        <v>2008</v>
      </c>
      <c r="B32" t="s">
        <v>938</v>
      </c>
      <c r="C32">
        <v>5913400639.46</v>
      </c>
    </row>
    <row r="33" spans="1:3" x14ac:dyDescent="0.25">
      <c r="A33">
        <v>2009</v>
      </c>
      <c r="B33" t="s">
        <v>938</v>
      </c>
      <c r="C33">
        <v>9692369797.3600006</v>
      </c>
    </row>
    <row r="34" spans="1:3" x14ac:dyDescent="0.25">
      <c r="A34">
        <v>2010</v>
      </c>
      <c r="B34" t="s">
        <v>938</v>
      </c>
      <c r="C34">
        <v>8230594730.6400003</v>
      </c>
    </row>
    <row r="35" spans="1:3" x14ac:dyDescent="0.25">
      <c r="A35">
        <v>2011</v>
      </c>
      <c r="B35" t="s">
        <v>938</v>
      </c>
      <c r="C35">
        <v>8411929348</v>
      </c>
    </row>
    <row r="36" spans="1:3" x14ac:dyDescent="0.25">
      <c r="A36">
        <v>2012</v>
      </c>
      <c r="B36" t="s">
        <v>938</v>
      </c>
      <c r="C36">
        <v>9340798022</v>
      </c>
    </row>
    <row r="37" spans="1:3" x14ac:dyDescent="0.25">
      <c r="A37">
        <v>2013</v>
      </c>
      <c r="B37" t="s">
        <v>938</v>
      </c>
      <c r="C37">
        <v>13912851114</v>
      </c>
    </row>
    <row r="38" spans="1:3" x14ac:dyDescent="0.25">
      <c r="A38">
        <v>2014</v>
      </c>
      <c r="B38" t="s">
        <v>938</v>
      </c>
      <c r="C38">
        <v>18515833270.729977</v>
      </c>
    </row>
    <row r="39" spans="1:3" x14ac:dyDescent="0.25">
      <c r="A39">
        <v>2015</v>
      </c>
      <c r="B39" t="s">
        <v>938</v>
      </c>
      <c r="C39">
        <v>22596014712.5</v>
      </c>
    </row>
    <row r="40" spans="1:3" x14ac:dyDescent="0.25">
      <c r="A40">
        <v>2016</v>
      </c>
      <c r="B40" t="s">
        <v>938</v>
      </c>
      <c r="C40">
        <v>23077034109</v>
      </c>
    </row>
    <row r="41" spans="1:3" x14ac:dyDescent="0.25">
      <c r="A41">
        <v>2017</v>
      </c>
      <c r="B41" t="s">
        <v>938</v>
      </c>
      <c r="C41">
        <v>25757504367.950005</v>
      </c>
    </row>
    <row r="42" spans="1:3" x14ac:dyDescent="0.25">
      <c r="A42">
        <v>2018</v>
      </c>
      <c r="B42" t="s">
        <v>938</v>
      </c>
      <c r="C42">
        <v>30202057421.469994</v>
      </c>
    </row>
    <row r="43" spans="1:3" x14ac:dyDescent="0.25">
      <c r="A43">
        <v>2019</v>
      </c>
      <c r="B43" t="s">
        <v>938</v>
      </c>
      <c r="C43">
        <v>7972564560.6700001</v>
      </c>
    </row>
    <row r="44" spans="1:3" x14ac:dyDescent="0.25">
      <c r="A44">
        <v>2006</v>
      </c>
      <c r="B44" t="s">
        <v>939</v>
      </c>
      <c r="C44">
        <v>4072919623</v>
      </c>
    </row>
    <row r="45" spans="1:3" x14ac:dyDescent="0.25">
      <c r="A45">
        <v>2007</v>
      </c>
      <c r="B45" t="s">
        <v>939</v>
      </c>
      <c r="C45">
        <v>4496697093.5</v>
      </c>
    </row>
    <row r="46" spans="1:3" x14ac:dyDescent="0.25">
      <c r="A46">
        <v>2008</v>
      </c>
      <c r="B46" t="s">
        <v>939</v>
      </c>
      <c r="C46">
        <v>6273395993.5400009</v>
      </c>
    </row>
    <row r="47" spans="1:3" x14ac:dyDescent="0.25">
      <c r="A47">
        <v>2009</v>
      </c>
      <c r="B47" t="s">
        <v>939</v>
      </c>
      <c r="C47">
        <v>7906812145.6399994</v>
      </c>
    </row>
    <row r="48" spans="1:3" x14ac:dyDescent="0.25">
      <c r="A48">
        <v>2010</v>
      </c>
      <c r="B48" t="s">
        <v>939</v>
      </c>
      <c r="C48">
        <v>7373861851.3599997</v>
      </c>
    </row>
    <row r="49" spans="1:3" x14ac:dyDescent="0.25">
      <c r="A49">
        <v>2011</v>
      </c>
      <c r="B49" t="s">
        <v>939</v>
      </c>
      <c r="C49">
        <v>8722319821</v>
      </c>
    </row>
    <row r="50" spans="1:3" x14ac:dyDescent="0.25">
      <c r="A50">
        <v>2012</v>
      </c>
      <c r="B50" t="s">
        <v>939</v>
      </c>
      <c r="C50">
        <v>7767070620</v>
      </c>
    </row>
    <row r="51" spans="1:3" x14ac:dyDescent="0.25">
      <c r="A51">
        <v>2013</v>
      </c>
      <c r="B51" t="s">
        <v>939</v>
      </c>
      <c r="C51">
        <v>9015764691</v>
      </c>
    </row>
    <row r="52" spans="1:3" x14ac:dyDescent="0.25">
      <c r="A52">
        <v>2014</v>
      </c>
      <c r="B52" t="s">
        <v>939</v>
      </c>
      <c r="C52">
        <v>9790698706.2700005</v>
      </c>
    </row>
    <row r="53" spans="1:3" x14ac:dyDescent="0.25">
      <c r="A53">
        <v>2015</v>
      </c>
      <c r="B53" t="s">
        <v>939</v>
      </c>
      <c r="C53">
        <v>11077810565.919998</v>
      </c>
    </row>
    <row r="54" spans="1:3" x14ac:dyDescent="0.25">
      <c r="A54">
        <v>2016</v>
      </c>
      <c r="B54" t="s">
        <v>939</v>
      </c>
      <c r="C54">
        <v>10190917894.08</v>
      </c>
    </row>
    <row r="55" spans="1:3" x14ac:dyDescent="0.25">
      <c r="A55">
        <v>2017</v>
      </c>
      <c r="B55" t="s">
        <v>939</v>
      </c>
      <c r="C55">
        <v>10202229970.049999</v>
      </c>
    </row>
    <row r="56" spans="1:3" x14ac:dyDescent="0.25">
      <c r="A56">
        <v>2018</v>
      </c>
      <c r="B56" t="s">
        <v>939</v>
      </c>
      <c r="C56">
        <v>9274635472.7800064</v>
      </c>
    </row>
    <row r="57" spans="1:3" x14ac:dyDescent="0.25">
      <c r="A57">
        <v>2019</v>
      </c>
      <c r="B57" t="s">
        <v>939</v>
      </c>
      <c r="C57">
        <v>4769906547.25</v>
      </c>
    </row>
    <row r="58" spans="1:3" x14ac:dyDescent="0.25">
      <c r="A58">
        <v>2006</v>
      </c>
      <c r="B58" t="s">
        <v>940</v>
      </c>
      <c r="C58">
        <v>32497061.700000003</v>
      </c>
    </row>
    <row r="59" spans="1:3" x14ac:dyDescent="0.25">
      <c r="A59">
        <v>2007</v>
      </c>
      <c r="B59" t="s">
        <v>940</v>
      </c>
      <c r="C59">
        <v>55384403.119999997</v>
      </c>
    </row>
    <row r="60" spans="1:3" x14ac:dyDescent="0.25">
      <c r="A60">
        <v>2008</v>
      </c>
      <c r="B60" t="s">
        <v>940</v>
      </c>
      <c r="C60">
        <v>70835624.24000001</v>
      </c>
    </row>
    <row r="61" spans="1:3" x14ac:dyDescent="0.25">
      <c r="A61">
        <v>2009</v>
      </c>
      <c r="B61" t="s">
        <v>940</v>
      </c>
      <c r="C61">
        <v>378766118.63</v>
      </c>
    </row>
    <row r="62" spans="1:3" x14ac:dyDescent="0.25">
      <c r="A62">
        <v>2010</v>
      </c>
      <c r="B62" t="s">
        <v>940</v>
      </c>
      <c r="C62">
        <v>139076344.5</v>
      </c>
    </row>
    <row r="63" spans="1:3" x14ac:dyDescent="0.25">
      <c r="A63">
        <v>2011</v>
      </c>
      <c r="B63" t="s">
        <v>940</v>
      </c>
      <c r="C63">
        <v>974524437.74000001</v>
      </c>
    </row>
    <row r="64" spans="1:3" x14ac:dyDescent="0.25">
      <c r="A64">
        <v>2012</v>
      </c>
      <c r="B64" t="s">
        <v>940</v>
      </c>
      <c r="C64">
        <v>424635994</v>
      </c>
    </row>
    <row r="65" spans="1:3" x14ac:dyDescent="0.25">
      <c r="A65">
        <v>2013</v>
      </c>
      <c r="B65" t="s">
        <v>940</v>
      </c>
      <c r="C65">
        <v>544254225.68000007</v>
      </c>
    </row>
    <row r="66" spans="1:3" x14ac:dyDescent="0.25">
      <c r="A66">
        <v>2014</v>
      </c>
      <c r="B66" t="s">
        <v>940</v>
      </c>
      <c r="C66">
        <v>1487224908</v>
      </c>
    </row>
    <row r="67" spans="1:3" x14ac:dyDescent="0.25">
      <c r="A67">
        <v>2015</v>
      </c>
      <c r="B67" t="s">
        <v>940</v>
      </c>
      <c r="C67">
        <v>219950347.92999998</v>
      </c>
    </row>
    <row r="68" spans="1:3" x14ac:dyDescent="0.25">
      <c r="A68">
        <v>2016</v>
      </c>
      <c r="B68" t="s">
        <v>940</v>
      </c>
      <c r="C68">
        <v>1351986534.5999999</v>
      </c>
    </row>
    <row r="69" spans="1:3" x14ac:dyDescent="0.25">
      <c r="A69">
        <v>2017</v>
      </c>
      <c r="B69" t="s">
        <v>940</v>
      </c>
      <c r="C69">
        <v>724177619.71999979</v>
      </c>
    </row>
    <row r="70" spans="1:3" x14ac:dyDescent="0.25">
      <c r="A70">
        <v>2018</v>
      </c>
      <c r="B70" t="s">
        <v>940</v>
      </c>
      <c r="C70">
        <v>141627801.50999999</v>
      </c>
    </row>
    <row r="71" spans="1:3" x14ac:dyDescent="0.25">
      <c r="A71">
        <v>2019</v>
      </c>
      <c r="B71" t="s">
        <v>940</v>
      </c>
      <c r="C71">
        <v>55206702</v>
      </c>
    </row>
    <row r="72" spans="1:3" x14ac:dyDescent="0.25">
      <c r="A72">
        <v>2006</v>
      </c>
      <c r="B72" t="s">
        <v>941</v>
      </c>
      <c r="C72">
        <v>1217627058.5900002</v>
      </c>
    </row>
    <row r="73" spans="1:3" x14ac:dyDescent="0.25">
      <c r="A73">
        <v>2007</v>
      </c>
      <c r="B73" t="s">
        <v>941</v>
      </c>
      <c r="C73">
        <v>986239734.55999994</v>
      </c>
    </row>
    <row r="74" spans="1:3" x14ac:dyDescent="0.25">
      <c r="A74">
        <v>2008</v>
      </c>
      <c r="B74" t="s">
        <v>941</v>
      </c>
      <c r="C74">
        <v>1676036253.52</v>
      </c>
    </row>
    <row r="75" spans="1:3" x14ac:dyDescent="0.25">
      <c r="A75">
        <v>2009</v>
      </c>
      <c r="B75" t="s">
        <v>941</v>
      </c>
      <c r="C75">
        <v>1957797304.3199999</v>
      </c>
    </row>
    <row r="76" spans="1:3" x14ac:dyDescent="0.25">
      <c r="A76">
        <v>2010</v>
      </c>
      <c r="B76" t="s">
        <v>941</v>
      </c>
      <c r="C76">
        <v>1577436267</v>
      </c>
    </row>
    <row r="77" spans="1:3" x14ac:dyDescent="0.25">
      <c r="A77">
        <v>2011</v>
      </c>
      <c r="B77" t="s">
        <v>941</v>
      </c>
      <c r="C77">
        <v>1508455299.8800001</v>
      </c>
    </row>
    <row r="78" spans="1:3" x14ac:dyDescent="0.25">
      <c r="A78">
        <v>2012</v>
      </c>
      <c r="B78" t="s">
        <v>941</v>
      </c>
      <c r="C78">
        <v>2042922724</v>
      </c>
    </row>
    <row r="79" spans="1:3" x14ac:dyDescent="0.25">
      <c r="A79">
        <v>2013</v>
      </c>
      <c r="B79" t="s">
        <v>941</v>
      </c>
      <c r="C79">
        <v>3015162338</v>
      </c>
    </row>
    <row r="80" spans="1:3" x14ac:dyDescent="0.25">
      <c r="A80">
        <v>2014</v>
      </c>
      <c r="B80" t="s">
        <v>941</v>
      </c>
      <c r="C80">
        <v>4287217455.0299926</v>
      </c>
    </row>
    <row r="81" spans="1:3" x14ac:dyDescent="0.25">
      <c r="A81">
        <v>2015</v>
      </c>
      <c r="B81" t="s">
        <v>941</v>
      </c>
      <c r="C81">
        <v>4389182566.0300007</v>
      </c>
    </row>
    <row r="82" spans="1:3" x14ac:dyDescent="0.25">
      <c r="A82">
        <v>2016</v>
      </c>
      <c r="B82" t="s">
        <v>941</v>
      </c>
      <c r="C82">
        <v>3962920163.5199995</v>
      </c>
    </row>
    <row r="83" spans="1:3" x14ac:dyDescent="0.25">
      <c r="A83">
        <v>2017</v>
      </c>
      <c r="B83" t="s">
        <v>941</v>
      </c>
      <c r="C83">
        <v>4136330551.1899981</v>
      </c>
    </row>
    <row r="84" spans="1:3" x14ac:dyDescent="0.25">
      <c r="A84">
        <v>2018</v>
      </c>
      <c r="B84" t="s">
        <v>941</v>
      </c>
      <c r="C84">
        <v>4036347128.5499997</v>
      </c>
    </row>
    <row r="85" spans="1:3" x14ac:dyDescent="0.25">
      <c r="A85">
        <v>2019</v>
      </c>
      <c r="B85" t="s">
        <v>941</v>
      </c>
      <c r="C85">
        <v>1222827390</v>
      </c>
    </row>
    <row r="86" spans="1:3" x14ac:dyDescent="0.25">
      <c r="A86">
        <v>2006</v>
      </c>
      <c r="B86" t="s">
        <v>942</v>
      </c>
    </row>
    <row r="87" spans="1:3" x14ac:dyDescent="0.25">
      <c r="A87">
        <v>2007</v>
      </c>
      <c r="B87" t="s">
        <v>942</v>
      </c>
    </row>
    <row r="88" spans="1:3" x14ac:dyDescent="0.25">
      <c r="A88">
        <v>2008</v>
      </c>
      <c r="B88" t="s">
        <v>942</v>
      </c>
    </row>
    <row r="89" spans="1:3" x14ac:dyDescent="0.25">
      <c r="A89">
        <v>2009</v>
      </c>
      <c r="B89" t="s">
        <v>942</v>
      </c>
    </row>
    <row r="90" spans="1:3" x14ac:dyDescent="0.25">
      <c r="A90">
        <v>2010</v>
      </c>
      <c r="B90" t="s">
        <v>942</v>
      </c>
    </row>
    <row r="91" spans="1:3" x14ac:dyDescent="0.25">
      <c r="A91">
        <v>2011</v>
      </c>
      <c r="B91" t="s">
        <v>942</v>
      </c>
      <c r="C91">
        <v>17942044</v>
      </c>
    </row>
    <row r="92" spans="1:3" x14ac:dyDescent="0.25">
      <c r="A92">
        <v>2012</v>
      </c>
      <c r="B92" t="s">
        <v>942</v>
      </c>
      <c r="C92">
        <v>12978000</v>
      </c>
    </row>
    <row r="93" spans="1:3" x14ac:dyDescent="0.25">
      <c r="A93">
        <v>2013</v>
      </c>
      <c r="B93" t="s">
        <v>942</v>
      </c>
      <c r="C93">
        <v>64761653</v>
      </c>
    </row>
    <row r="94" spans="1:3" x14ac:dyDescent="0.25">
      <c r="A94">
        <v>2014</v>
      </c>
      <c r="B94" t="s">
        <v>942</v>
      </c>
      <c r="C94">
        <v>64325971</v>
      </c>
    </row>
    <row r="95" spans="1:3" x14ac:dyDescent="0.25">
      <c r="A95">
        <v>2015</v>
      </c>
      <c r="B95" t="s">
        <v>942</v>
      </c>
      <c r="C95">
        <v>187606997</v>
      </c>
    </row>
    <row r="96" spans="1:3" x14ac:dyDescent="0.25">
      <c r="A96">
        <v>2016</v>
      </c>
      <c r="B96" t="s">
        <v>942</v>
      </c>
      <c r="C96">
        <v>77433676</v>
      </c>
    </row>
    <row r="97" spans="1:3" x14ac:dyDescent="0.25">
      <c r="A97">
        <v>2017</v>
      </c>
      <c r="B97" t="s">
        <v>942</v>
      </c>
      <c r="C97">
        <v>30224800</v>
      </c>
    </row>
    <row r="98" spans="1:3" x14ac:dyDescent="0.25">
      <c r="A98">
        <v>2018</v>
      </c>
      <c r="B98" t="s">
        <v>942</v>
      </c>
      <c r="C98">
        <v>131083198</v>
      </c>
    </row>
    <row r="99" spans="1:3" x14ac:dyDescent="0.25">
      <c r="A99">
        <v>2019</v>
      </c>
      <c r="B99" t="s">
        <v>942</v>
      </c>
    </row>
    <row r="100" spans="1:3" x14ac:dyDescent="0.25">
      <c r="A100">
        <v>2006</v>
      </c>
      <c r="B100" t="s">
        <v>943</v>
      </c>
      <c r="C100">
        <v>48793796.020000003</v>
      </c>
    </row>
    <row r="101" spans="1:3" x14ac:dyDescent="0.25">
      <c r="A101">
        <v>2007</v>
      </c>
      <c r="B101" t="s">
        <v>943</v>
      </c>
      <c r="C101">
        <v>30113657.5</v>
      </c>
    </row>
    <row r="102" spans="1:3" x14ac:dyDescent="0.25">
      <c r="A102">
        <v>2008</v>
      </c>
      <c r="B102" t="s">
        <v>943</v>
      </c>
      <c r="C102">
        <v>288246165</v>
      </c>
    </row>
    <row r="103" spans="1:3" x14ac:dyDescent="0.25">
      <c r="A103">
        <v>2009</v>
      </c>
      <c r="B103" t="s">
        <v>943</v>
      </c>
      <c r="C103">
        <v>78386099.379999995</v>
      </c>
    </row>
    <row r="104" spans="1:3" x14ac:dyDescent="0.25">
      <c r="A104">
        <v>2010</v>
      </c>
      <c r="B104" t="s">
        <v>943</v>
      </c>
      <c r="C104">
        <v>58552983</v>
      </c>
    </row>
    <row r="105" spans="1:3" x14ac:dyDescent="0.25">
      <c r="A105">
        <v>2011</v>
      </c>
      <c r="B105" t="s">
        <v>943</v>
      </c>
      <c r="C105">
        <v>45864593.82</v>
      </c>
    </row>
    <row r="106" spans="1:3" x14ac:dyDescent="0.25">
      <c r="A106">
        <v>2012</v>
      </c>
      <c r="B106" t="s">
        <v>943</v>
      </c>
      <c r="C106">
        <v>81629038</v>
      </c>
    </row>
    <row r="107" spans="1:3" x14ac:dyDescent="0.25">
      <c r="A107">
        <v>2013</v>
      </c>
      <c r="B107" t="s">
        <v>943</v>
      </c>
      <c r="C107">
        <v>106955899</v>
      </c>
    </row>
    <row r="108" spans="1:3" x14ac:dyDescent="0.25">
      <c r="A108">
        <v>2014</v>
      </c>
      <c r="B108" t="s">
        <v>943</v>
      </c>
      <c r="C108">
        <v>82055145.539999992</v>
      </c>
    </row>
    <row r="109" spans="1:3" x14ac:dyDescent="0.25">
      <c r="A109">
        <v>2015</v>
      </c>
      <c r="B109" t="s">
        <v>943</v>
      </c>
      <c r="C109">
        <v>195576231.81</v>
      </c>
    </row>
    <row r="110" spans="1:3" x14ac:dyDescent="0.25">
      <c r="A110">
        <v>2016</v>
      </c>
      <c r="B110" t="s">
        <v>943</v>
      </c>
      <c r="C110">
        <v>648940319.86000001</v>
      </c>
    </row>
    <row r="111" spans="1:3" x14ac:dyDescent="0.25">
      <c r="A111">
        <v>2017</v>
      </c>
      <c r="B111" t="s">
        <v>943</v>
      </c>
      <c r="C111">
        <v>444365894.4799999</v>
      </c>
    </row>
    <row r="112" spans="1:3" x14ac:dyDescent="0.25">
      <c r="A112">
        <v>2018</v>
      </c>
      <c r="B112" t="s">
        <v>943</v>
      </c>
      <c r="C112">
        <v>171136674.31999999</v>
      </c>
    </row>
    <row r="113" spans="1:3" x14ac:dyDescent="0.25">
      <c r="A113">
        <v>2019</v>
      </c>
      <c r="B113" t="s">
        <v>943</v>
      </c>
      <c r="C113">
        <v>3825136</v>
      </c>
    </row>
    <row r="114" spans="1:3" x14ac:dyDescent="0.25">
      <c r="A114">
        <v>2006</v>
      </c>
      <c r="B114" t="s">
        <v>944</v>
      </c>
      <c r="C114">
        <v>2838995830.0900002</v>
      </c>
    </row>
    <row r="115" spans="1:3" x14ac:dyDescent="0.25">
      <c r="A115">
        <v>2007</v>
      </c>
      <c r="B115" t="s">
        <v>944</v>
      </c>
      <c r="C115">
        <v>3535728104.5599999</v>
      </c>
    </row>
    <row r="116" spans="1:3" x14ac:dyDescent="0.25">
      <c r="A116">
        <v>2008</v>
      </c>
      <c r="B116" t="s">
        <v>944</v>
      </c>
      <c r="C116">
        <v>4379949199.2600012</v>
      </c>
    </row>
    <row r="117" spans="1:3" x14ac:dyDescent="0.25">
      <c r="A117">
        <v>2009</v>
      </c>
      <c r="B117" t="s">
        <v>944</v>
      </c>
      <c r="C117">
        <v>6249394860.5699997</v>
      </c>
    </row>
    <row r="118" spans="1:3" x14ac:dyDescent="0.25">
      <c r="A118">
        <v>2010</v>
      </c>
      <c r="B118" t="s">
        <v>944</v>
      </c>
      <c r="C118">
        <v>5876948945.8599997</v>
      </c>
    </row>
    <row r="119" spans="1:3" x14ac:dyDescent="0.25">
      <c r="A119">
        <v>2011</v>
      </c>
      <c r="B119" t="s">
        <v>944</v>
      </c>
      <c r="C119">
        <v>8124582321.0400009</v>
      </c>
    </row>
    <row r="120" spans="1:3" x14ac:dyDescent="0.25">
      <c r="A120">
        <v>2012</v>
      </c>
      <c r="B120" t="s">
        <v>944</v>
      </c>
      <c r="C120">
        <v>6054176852</v>
      </c>
    </row>
    <row r="121" spans="1:3" x14ac:dyDescent="0.25">
      <c r="A121">
        <v>2013</v>
      </c>
      <c r="B121" t="s">
        <v>944</v>
      </c>
      <c r="C121">
        <v>6373139026.6800003</v>
      </c>
    </row>
    <row r="122" spans="1:3" x14ac:dyDescent="0.25">
      <c r="A122">
        <v>2014</v>
      </c>
      <c r="B122" t="s">
        <v>944</v>
      </c>
      <c r="C122">
        <v>6844325042.699995</v>
      </c>
    </row>
    <row r="123" spans="1:3" x14ac:dyDescent="0.25">
      <c r="A123">
        <v>2015</v>
      </c>
      <c r="B123" t="s">
        <v>944</v>
      </c>
      <c r="C123">
        <v>6525395119.0100031</v>
      </c>
    </row>
    <row r="124" spans="1:3" x14ac:dyDescent="0.25">
      <c r="A124">
        <v>2016</v>
      </c>
      <c r="B124" t="s">
        <v>944</v>
      </c>
      <c r="C124">
        <v>6853610269.2999992</v>
      </c>
    </row>
    <row r="125" spans="1:3" x14ac:dyDescent="0.25">
      <c r="A125">
        <v>2017</v>
      </c>
      <c r="B125" t="s">
        <v>944</v>
      </c>
      <c r="C125">
        <v>6315486344.1000042</v>
      </c>
    </row>
    <row r="126" spans="1:3" x14ac:dyDescent="0.25">
      <c r="A126">
        <v>2018</v>
      </c>
      <c r="B126" t="s">
        <v>944</v>
      </c>
      <c r="C126">
        <v>5077696273.420002</v>
      </c>
    </row>
    <row r="127" spans="1:3" x14ac:dyDescent="0.25">
      <c r="A127">
        <v>2019</v>
      </c>
      <c r="B127" t="s">
        <v>944</v>
      </c>
      <c r="C127">
        <v>3598460723.25</v>
      </c>
    </row>
    <row r="128" spans="1:3" x14ac:dyDescent="0.25">
      <c r="A128">
        <v>2006</v>
      </c>
      <c r="B128" t="s">
        <v>945</v>
      </c>
      <c r="C128">
        <v>1266420854.6100001</v>
      </c>
    </row>
    <row r="129" spans="1:3" x14ac:dyDescent="0.25">
      <c r="A129">
        <v>2007</v>
      </c>
      <c r="B129" t="s">
        <v>945</v>
      </c>
      <c r="C129">
        <v>1016353392.0599999</v>
      </c>
    </row>
    <row r="130" spans="1:3" x14ac:dyDescent="0.25">
      <c r="A130">
        <v>2008</v>
      </c>
      <c r="B130" t="s">
        <v>945</v>
      </c>
      <c r="C130">
        <v>1964282418.52</v>
      </c>
    </row>
    <row r="131" spans="1:3" x14ac:dyDescent="0.25">
      <c r="A131">
        <v>2009</v>
      </c>
      <c r="B131" t="s">
        <v>945</v>
      </c>
      <c r="C131">
        <v>2036183403.6999998</v>
      </c>
    </row>
    <row r="132" spans="1:3" x14ac:dyDescent="0.25">
      <c r="A132">
        <v>2010</v>
      </c>
      <c r="B132" t="s">
        <v>945</v>
      </c>
      <c r="C132">
        <v>1635989250</v>
      </c>
    </row>
    <row r="133" spans="1:3" x14ac:dyDescent="0.25">
      <c r="A133">
        <v>2011</v>
      </c>
      <c r="B133" t="s">
        <v>945</v>
      </c>
      <c r="C133">
        <v>1572261937.7</v>
      </c>
    </row>
    <row r="134" spans="1:3" x14ac:dyDescent="0.25">
      <c r="A134">
        <v>2012</v>
      </c>
      <c r="B134" t="s">
        <v>945</v>
      </c>
      <c r="C134">
        <v>2137529762</v>
      </c>
    </row>
    <row r="135" spans="1:3" x14ac:dyDescent="0.25">
      <c r="A135">
        <v>2013</v>
      </c>
      <c r="B135" t="s">
        <v>945</v>
      </c>
      <c r="C135">
        <v>3186879890</v>
      </c>
    </row>
    <row r="136" spans="1:3" x14ac:dyDescent="0.25">
      <c r="A136">
        <v>2014</v>
      </c>
      <c r="B136" t="s">
        <v>945</v>
      </c>
      <c r="C136">
        <v>4433598571.569993</v>
      </c>
    </row>
    <row r="137" spans="1:3" x14ac:dyDescent="0.25">
      <c r="A137">
        <v>2015</v>
      </c>
      <c r="B137" t="s">
        <v>945</v>
      </c>
      <c r="C137">
        <v>4772365794.8400011</v>
      </c>
    </row>
    <row r="138" spans="1:3" x14ac:dyDescent="0.25">
      <c r="A138">
        <v>2016</v>
      </c>
      <c r="B138" t="s">
        <v>945</v>
      </c>
      <c r="C138">
        <v>4689294159.3799992</v>
      </c>
    </row>
    <row r="139" spans="1:3" x14ac:dyDescent="0.25">
      <c r="A139">
        <v>2017</v>
      </c>
      <c r="B139" t="s">
        <v>945</v>
      </c>
      <c r="C139">
        <v>4610921245.6699982</v>
      </c>
    </row>
    <row r="140" spans="1:3" x14ac:dyDescent="0.25">
      <c r="A140">
        <v>2018</v>
      </c>
      <c r="B140" t="s">
        <v>945</v>
      </c>
      <c r="C140">
        <v>4338567000.8699999</v>
      </c>
    </row>
    <row r="141" spans="1:3" x14ac:dyDescent="0.25">
      <c r="A141">
        <v>2019</v>
      </c>
      <c r="B141" t="s">
        <v>945</v>
      </c>
      <c r="C141">
        <v>1226652526</v>
      </c>
    </row>
    <row r="142" spans="1:3" x14ac:dyDescent="0.25">
      <c r="A142">
        <v>2006</v>
      </c>
      <c r="B142" t="s">
        <v>933</v>
      </c>
      <c r="C142">
        <v>0.57332858347199311</v>
      </c>
    </row>
    <row r="143" spans="1:3" x14ac:dyDescent="0.25">
      <c r="A143">
        <v>2007</v>
      </c>
      <c r="B143" t="s">
        <v>933</v>
      </c>
      <c r="C143">
        <v>0.55918866298577641</v>
      </c>
    </row>
    <row r="144" spans="1:3" x14ac:dyDescent="0.25">
      <c r="A144">
        <v>2008</v>
      </c>
      <c r="B144" t="s">
        <v>933</v>
      </c>
      <c r="C144">
        <v>0.51476989256984851</v>
      </c>
    </row>
    <row r="145" spans="1:3" x14ac:dyDescent="0.25">
      <c r="A145">
        <v>2009</v>
      </c>
      <c r="B145" t="s">
        <v>933</v>
      </c>
      <c r="C145">
        <v>0.44927157246561111</v>
      </c>
    </row>
    <row r="146" spans="1:3" x14ac:dyDescent="0.25">
      <c r="A146">
        <v>2010</v>
      </c>
      <c r="B146" t="s">
        <v>933</v>
      </c>
      <c r="C146">
        <v>0.47254845515516841</v>
      </c>
    </row>
    <row r="147" spans="1:3" x14ac:dyDescent="0.25">
      <c r="A147">
        <v>2011</v>
      </c>
      <c r="B147" t="s">
        <v>933</v>
      </c>
      <c r="C147">
        <v>0.50905760357336149</v>
      </c>
    </row>
    <row r="148" spans="1:3" x14ac:dyDescent="0.25">
      <c r="A148">
        <v>2012</v>
      </c>
      <c r="B148" t="s">
        <v>933</v>
      </c>
      <c r="C148">
        <v>0.45400574335319355</v>
      </c>
    </row>
    <row r="149" spans="1:3" x14ac:dyDescent="0.25">
      <c r="A149">
        <v>2013</v>
      </c>
      <c r="B149" t="s">
        <v>933</v>
      </c>
      <c r="C149">
        <v>0.39321016007577525</v>
      </c>
    </row>
    <row r="150" spans="1:3" x14ac:dyDescent="0.25">
      <c r="A150">
        <v>2014</v>
      </c>
      <c r="B150" t="s">
        <v>933</v>
      </c>
      <c r="C150">
        <v>0.34588125151556076</v>
      </c>
    </row>
    <row r="151" spans="1:3" x14ac:dyDescent="0.25">
      <c r="A151">
        <v>2015</v>
      </c>
      <c r="B151" t="s">
        <v>933</v>
      </c>
      <c r="C151">
        <v>0.32897392780080897</v>
      </c>
    </row>
    <row r="152" spans="1:3" x14ac:dyDescent="0.25">
      <c r="A152">
        <v>2016</v>
      </c>
      <c r="B152" t="s">
        <v>933</v>
      </c>
      <c r="C152">
        <v>0.30632838153477282</v>
      </c>
    </row>
    <row r="153" spans="1:3" x14ac:dyDescent="0.25">
      <c r="A153">
        <v>2017</v>
      </c>
      <c r="B153" t="s">
        <v>933</v>
      </c>
      <c r="C153">
        <v>0.28371260683282967</v>
      </c>
    </row>
    <row r="154" spans="1:3" x14ac:dyDescent="0.25">
      <c r="A154">
        <v>2018</v>
      </c>
      <c r="B154" t="s">
        <v>933</v>
      </c>
      <c r="C154">
        <v>0.23493952488940401</v>
      </c>
    </row>
    <row r="155" spans="1:3" x14ac:dyDescent="0.25">
      <c r="A155">
        <v>2019</v>
      </c>
      <c r="B155" t="s">
        <v>933</v>
      </c>
      <c r="C155">
        <v>0.37433136060126482</v>
      </c>
    </row>
    <row r="156" spans="1:3" x14ac:dyDescent="0.25">
      <c r="A156">
        <v>2006</v>
      </c>
      <c r="B156" t="s">
        <v>934</v>
      </c>
      <c r="C156">
        <v>0.39963407295268277</v>
      </c>
    </row>
    <row r="157" spans="1:3" x14ac:dyDescent="0.25">
      <c r="A157">
        <v>2007</v>
      </c>
      <c r="B157" t="s">
        <v>934</v>
      </c>
      <c r="C157">
        <v>0.43968695919680806</v>
      </c>
    </row>
    <row r="158" spans="1:3" x14ac:dyDescent="0.25">
      <c r="A158">
        <v>2008</v>
      </c>
      <c r="B158" t="s">
        <v>934</v>
      </c>
      <c r="C158">
        <v>0.35940118893916406</v>
      </c>
    </row>
    <row r="159" spans="1:3" x14ac:dyDescent="0.25">
      <c r="A159">
        <v>2009</v>
      </c>
      <c r="B159" t="s">
        <v>934</v>
      </c>
      <c r="C159">
        <v>0.35509575847391417</v>
      </c>
    </row>
    <row r="160" spans="1:3" x14ac:dyDescent="0.25">
      <c r="A160">
        <v>2010</v>
      </c>
      <c r="B160" t="s">
        <v>934</v>
      </c>
      <c r="C160">
        <v>0.37661990438290288</v>
      </c>
    </row>
    <row r="161" spans="1:3" x14ac:dyDescent="0.25">
      <c r="A161">
        <v>2011</v>
      </c>
      <c r="B161" t="s">
        <v>934</v>
      </c>
      <c r="C161">
        <v>0.4741720656040963</v>
      </c>
    </row>
    <row r="162" spans="1:3" x14ac:dyDescent="0.25">
      <c r="A162">
        <v>2012</v>
      </c>
      <c r="B162" t="s">
        <v>934</v>
      </c>
      <c r="C162">
        <v>0.3538825892745594</v>
      </c>
    </row>
    <row r="163" spans="1:3" x14ac:dyDescent="0.25">
      <c r="A163">
        <v>2013</v>
      </c>
      <c r="B163" t="s">
        <v>934</v>
      </c>
      <c r="C163">
        <v>0.27795568127100906</v>
      </c>
    </row>
    <row r="164" spans="1:3" x14ac:dyDescent="0.25">
      <c r="A164">
        <v>2014</v>
      </c>
      <c r="B164" t="s">
        <v>934</v>
      </c>
      <c r="C164">
        <v>0.24179313270383093</v>
      </c>
    </row>
    <row r="165" spans="1:3" x14ac:dyDescent="0.25">
      <c r="A165">
        <v>2015</v>
      </c>
      <c r="B165" t="s">
        <v>934</v>
      </c>
      <c r="C165">
        <v>0.19378241304803073</v>
      </c>
    </row>
    <row r="166" spans="1:3" x14ac:dyDescent="0.25">
      <c r="A166">
        <v>2016</v>
      </c>
      <c r="B166" t="s">
        <v>934</v>
      </c>
      <c r="C166">
        <v>0.20601238900024507</v>
      </c>
    </row>
    <row r="167" spans="1:3" x14ac:dyDescent="0.25">
      <c r="A167">
        <v>2017</v>
      </c>
      <c r="B167" t="s">
        <v>934</v>
      </c>
      <c r="C167">
        <v>0.17562661294263771</v>
      </c>
    </row>
    <row r="168" spans="1:3" x14ac:dyDescent="0.25">
      <c r="A168">
        <v>2018</v>
      </c>
      <c r="B168" t="s">
        <v>934</v>
      </c>
      <c r="C168">
        <v>0.12862516845122041</v>
      </c>
    </row>
    <row r="169" spans="1:3" x14ac:dyDescent="0.25">
      <c r="A169">
        <v>2019</v>
      </c>
      <c r="B169" t="s">
        <v>934</v>
      </c>
      <c r="C169">
        <v>0.28239897055865404</v>
      </c>
    </row>
    <row r="170" spans="1:3" x14ac:dyDescent="0.25">
      <c r="A170">
        <v>2006</v>
      </c>
      <c r="B170" t="s">
        <v>946</v>
      </c>
    </row>
    <row r="171" spans="1:3" x14ac:dyDescent="0.25">
      <c r="A171">
        <v>2007</v>
      </c>
      <c r="B171" t="s">
        <v>946</v>
      </c>
      <c r="C171">
        <v>0.13196508206193194</v>
      </c>
    </row>
    <row r="172" spans="1:3" x14ac:dyDescent="0.25">
      <c r="A172">
        <v>2008</v>
      </c>
      <c r="B172" t="s">
        <v>946</v>
      </c>
      <c r="C172">
        <v>0.51549423356479684</v>
      </c>
    </row>
    <row r="173" spans="1:3" x14ac:dyDescent="0.25">
      <c r="A173">
        <v>2009</v>
      </c>
      <c r="B173" t="s">
        <v>946</v>
      </c>
      <c r="C173">
        <v>0.44411878469720911</v>
      </c>
    </row>
    <row r="174" spans="1:3" x14ac:dyDescent="0.25">
      <c r="A174">
        <v>2010</v>
      </c>
      <c r="B174" t="s">
        <v>946</v>
      </c>
      <c r="C174">
        <v>-0.11334193642980056</v>
      </c>
    </row>
    <row r="175" spans="1:3" x14ac:dyDescent="0.25">
      <c r="A175">
        <v>2011</v>
      </c>
      <c r="B175" t="s">
        <v>946</v>
      </c>
      <c r="C175">
        <v>9.8035620719060551E-2</v>
      </c>
    </row>
    <row r="176" spans="1:3" x14ac:dyDescent="0.25">
      <c r="A176">
        <v>2012</v>
      </c>
      <c r="B176" t="s">
        <v>946</v>
      </c>
      <c r="C176">
        <v>-1.5396371757992614E-3</v>
      </c>
    </row>
    <row r="177" spans="1:3" x14ac:dyDescent="0.25">
      <c r="A177">
        <v>2013</v>
      </c>
      <c r="B177" t="s">
        <v>946</v>
      </c>
      <c r="C177">
        <v>0.34023800888381872</v>
      </c>
    </row>
    <row r="178" spans="1:3" x14ac:dyDescent="0.25">
      <c r="A178">
        <v>2014</v>
      </c>
      <c r="B178" t="s">
        <v>946</v>
      </c>
      <c r="C178">
        <v>0.23455040713043165</v>
      </c>
    </row>
    <row r="179" spans="1:3" x14ac:dyDescent="0.25">
      <c r="A179">
        <v>2015</v>
      </c>
      <c r="B179" t="s">
        <v>946</v>
      </c>
      <c r="C179">
        <v>0.18961324212309394</v>
      </c>
    </row>
    <row r="180" spans="1:3" x14ac:dyDescent="0.25">
      <c r="A180">
        <v>2016</v>
      </c>
      <c r="B180" t="s">
        <v>946</v>
      </c>
      <c r="C180">
        <v>-1.2053078971105472E-2</v>
      </c>
    </row>
    <row r="181" spans="1:3" x14ac:dyDescent="0.25">
      <c r="A181">
        <v>2017</v>
      </c>
      <c r="B181" t="s">
        <v>946</v>
      </c>
      <c r="C181">
        <v>8.0912174415509339E-2</v>
      </c>
    </row>
    <row r="182" spans="1:3" x14ac:dyDescent="0.25">
      <c r="A182">
        <v>2018</v>
      </c>
      <c r="B182" t="s">
        <v>946</v>
      </c>
      <c r="C182">
        <v>9.7802684613648494E-2</v>
      </c>
    </row>
    <row r="183" spans="1:3" x14ac:dyDescent="0.25">
      <c r="A183">
        <v>2019</v>
      </c>
      <c r="B183" t="s">
        <v>946</v>
      </c>
      <c r="C183">
        <v>-0.67721533457591099</v>
      </c>
    </row>
    <row r="184" spans="1:3" x14ac:dyDescent="0.25">
      <c r="A184">
        <v>2006</v>
      </c>
      <c r="B184" t="s">
        <v>947</v>
      </c>
    </row>
    <row r="185" spans="1:3" x14ac:dyDescent="0.25">
      <c r="A185">
        <v>2007</v>
      </c>
      <c r="B185" t="s">
        <v>947</v>
      </c>
      <c r="C185">
        <v>8.1029636103082017E-2</v>
      </c>
    </row>
    <row r="186" spans="1:3" x14ac:dyDescent="0.25">
      <c r="A186">
        <v>2008</v>
      </c>
      <c r="B186" t="s">
        <v>947</v>
      </c>
      <c r="C186">
        <v>0.42975139343781699</v>
      </c>
    </row>
    <row r="187" spans="1:3" x14ac:dyDescent="0.25">
      <c r="A187">
        <v>2009</v>
      </c>
      <c r="B187" t="s">
        <v>947</v>
      </c>
      <c r="C187">
        <v>0.34740029645303855</v>
      </c>
    </row>
    <row r="188" spans="1:3" x14ac:dyDescent="0.25">
      <c r="A188">
        <v>2010</v>
      </c>
      <c r="B188" t="s">
        <v>947</v>
      </c>
      <c r="C188">
        <v>-0.13157558666469746</v>
      </c>
    </row>
    <row r="189" spans="1:3" x14ac:dyDescent="0.25">
      <c r="A189">
        <v>2011</v>
      </c>
      <c r="B189" t="s">
        <v>947</v>
      </c>
      <c r="C189">
        <v>6.1936431564004121E-2</v>
      </c>
    </row>
    <row r="190" spans="1:3" x14ac:dyDescent="0.25">
      <c r="A190">
        <v>2012</v>
      </c>
      <c r="B190" t="s">
        <v>947</v>
      </c>
      <c r="C190">
        <v>-3.5705514592605674E-2</v>
      </c>
    </row>
    <row r="191" spans="1:3" x14ac:dyDescent="0.25">
      <c r="A191">
        <v>2013</v>
      </c>
      <c r="B191" t="s">
        <v>947</v>
      </c>
      <c r="C191">
        <v>0.31401948251946316</v>
      </c>
    </row>
    <row r="192" spans="1:3" x14ac:dyDescent="0.25">
      <c r="A192">
        <v>2014</v>
      </c>
      <c r="B192" t="s">
        <v>947</v>
      </c>
      <c r="C192">
        <v>0.20881290756124329</v>
      </c>
    </row>
    <row r="193" spans="1:3" x14ac:dyDescent="0.25">
      <c r="A193">
        <v>2015</v>
      </c>
      <c r="B193" t="s">
        <v>947</v>
      </c>
      <c r="C193">
        <v>0.1458342696823548</v>
      </c>
    </row>
    <row r="194" spans="1:3" x14ac:dyDescent="0.25">
      <c r="A194">
        <v>2016</v>
      </c>
      <c r="B194" t="s">
        <v>947</v>
      </c>
      <c r="C194">
        <v>-8.0592522538313005E-2</v>
      </c>
    </row>
    <row r="195" spans="1:3" x14ac:dyDescent="0.25">
      <c r="A195">
        <v>2017</v>
      </c>
      <c r="B195" t="s">
        <v>947</v>
      </c>
      <c r="C195">
        <v>2.4860613114281303E-2</v>
      </c>
    </row>
    <row r="196" spans="1:3" x14ac:dyDescent="0.25">
      <c r="A196">
        <v>2018</v>
      </c>
      <c r="B196" t="s">
        <v>947</v>
      </c>
      <c r="C196">
        <v>5.8842289423301719E-2</v>
      </c>
    </row>
    <row r="197" spans="1:3" x14ac:dyDescent="0.25">
      <c r="A197">
        <v>2019</v>
      </c>
      <c r="B197" t="s">
        <v>947</v>
      </c>
      <c r="C197">
        <v>-1</v>
      </c>
    </row>
    <row r="198" spans="1:3" x14ac:dyDescent="0.25">
      <c r="A198">
        <v>2006</v>
      </c>
      <c r="B198" t="s">
        <v>948</v>
      </c>
    </row>
    <row r="199" spans="1:3" x14ac:dyDescent="0.25">
      <c r="A199">
        <v>2007</v>
      </c>
      <c r="B199" t="s">
        <v>948</v>
      </c>
      <c r="C199">
        <v>0.10404758986818827</v>
      </c>
    </row>
    <row r="200" spans="1:3" x14ac:dyDescent="0.25">
      <c r="A200">
        <v>2008</v>
      </c>
      <c r="B200" t="s">
        <v>948</v>
      </c>
      <c r="C200">
        <v>0.3951119817717384</v>
      </c>
    </row>
    <row r="201" spans="1:3" x14ac:dyDescent="0.25">
      <c r="A201">
        <v>2009</v>
      </c>
      <c r="B201" t="s">
        <v>948</v>
      </c>
      <c r="C201">
        <v>0.26037191877923871</v>
      </c>
    </row>
    <row r="202" spans="1:3" x14ac:dyDescent="0.25">
      <c r="A202">
        <v>2010</v>
      </c>
      <c r="B202" t="s">
        <v>948</v>
      </c>
      <c r="C202">
        <v>-6.7403940357161629E-2</v>
      </c>
    </row>
    <row r="203" spans="1:3" x14ac:dyDescent="0.25">
      <c r="A203">
        <v>2011</v>
      </c>
      <c r="B203" t="s">
        <v>948</v>
      </c>
      <c r="C203">
        <v>0.18286998004869012</v>
      </c>
    </row>
    <row r="204" spans="1:3" x14ac:dyDescent="0.25">
      <c r="A204">
        <v>2012</v>
      </c>
      <c r="B204" t="s">
        <v>948</v>
      </c>
      <c r="C204">
        <v>-0.10951779120734903</v>
      </c>
    </row>
    <row r="205" spans="1:3" x14ac:dyDescent="0.25">
      <c r="A205">
        <v>2013</v>
      </c>
      <c r="B205" t="s">
        <v>948</v>
      </c>
      <c r="C205">
        <v>0.16076769892945816</v>
      </c>
    </row>
    <row r="206" spans="1:3" x14ac:dyDescent="0.25">
      <c r="A206">
        <v>2014</v>
      </c>
      <c r="B206" t="s">
        <v>948</v>
      </c>
      <c r="C206">
        <v>8.5953221033328364E-2</v>
      </c>
    </row>
    <row r="207" spans="1:3" x14ac:dyDescent="0.25">
      <c r="A207">
        <v>2015</v>
      </c>
      <c r="B207" t="s">
        <v>948</v>
      </c>
      <c r="C207">
        <v>0.13146271765320758</v>
      </c>
    </row>
    <row r="208" spans="1:3" x14ac:dyDescent="0.25">
      <c r="A208">
        <v>2016</v>
      </c>
      <c r="B208" t="s">
        <v>948</v>
      </c>
      <c r="C208">
        <v>-8.0060285068283527E-2</v>
      </c>
    </row>
    <row r="209" spans="1:3" x14ac:dyDescent="0.25">
      <c r="A209">
        <v>2017</v>
      </c>
      <c r="B209" t="s">
        <v>948</v>
      </c>
      <c r="C209">
        <v>1.1100154164298199E-3</v>
      </c>
    </row>
    <row r="210" spans="1:3" x14ac:dyDescent="0.25">
      <c r="A210">
        <v>2018</v>
      </c>
      <c r="B210" t="s">
        <v>948</v>
      </c>
      <c r="C210">
        <v>-9.0920759480336122E-2</v>
      </c>
    </row>
    <row r="211" spans="1:3" x14ac:dyDescent="0.25">
      <c r="A211">
        <v>2019</v>
      </c>
      <c r="B211" t="s">
        <v>948</v>
      </c>
      <c r="C211">
        <v>-0.4857041485620508</v>
      </c>
    </row>
    <row r="212" spans="1:3" x14ac:dyDescent="0.25">
      <c r="A212">
        <v>2006</v>
      </c>
      <c r="B212" t="s">
        <v>949</v>
      </c>
    </row>
    <row r="213" spans="1:3" x14ac:dyDescent="0.25">
      <c r="A213">
        <v>2007</v>
      </c>
      <c r="B213" t="s">
        <v>949</v>
      </c>
      <c r="C213">
        <v>0.24541503974238399</v>
      </c>
    </row>
    <row r="214" spans="1:3" x14ac:dyDescent="0.25">
      <c r="A214">
        <v>2008</v>
      </c>
      <c r="B214" t="s">
        <v>949</v>
      </c>
      <c r="C214">
        <v>0.23876866934740149</v>
      </c>
    </row>
    <row r="215" spans="1:3" x14ac:dyDescent="0.25">
      <c r="A215">
        <v>2009</v>
      </c>
      <c r="B215" t="s">
        <v>949</v>
      </c>
      <c r="C215">
        <v>0.4268190283179184</v>
      </c>
    </row>
    <row r="216" spans="1:3" x14ac:dyDescent="0.25">
      <c r="A216">
        <v>2010</v>
      </c>
      <c r="B216" t="s">
        <v>949</v>
      </c>
      <c r="C216">
        <v>-5.9597116684035181E-2</v>
      </c>
    </row>
    <row r="217" spans="1:3" x14ac:dyDescent="0.25">
      <c r="A217">
        <v>2011</v>
      </c>
      <c r="B217" t="s">
        <v>949</v>
      </c>
      <c r="C217">
        <v>0.38244902174338952</v>
      </c>
    </row>
    <row r="218" spans="1:3" x14ac:dyDescent="0.25">
      <c r="A218">
        <v>2012</v>
      </c>
      <c r="B218" t="s">
        <v>949</v>
      </c>
      <c r="C218">
        <v>-0.25483223472034133</v>
      </c>
    </row>
    <row r="219" spans="1:3" x14ac:dyDescent="0.25">
      <c r="A219">
        <v>2013</v>
      </c>
      <c r="B219" t="s">
        <v>949</v>
      </c>
      <c r="C219">
        <v>5.26846477196369E-2</v>
      </c>
    </row>
    <row r="220" spans="1:3" x14ac:dyDescent="0.25">
      <c r="A220">
        <v>2014</v>
      </c>
      <c r="B220" t="s">
        <v>949</v>
      </c>
      <c r="C220">
        <v>7.3933114285983592E-2</v>
      </c>
    </row>
    <row r="221" spans="1:3" x14ac:dyDescent="0.25">
      <c r="A221">
        <v>2015</v>
      </c>
      <c r="B221" t="s">
        <v>949</v>
      </c>
      <c r="C221">
        <v>-4.6597717335203931E-2</v>
      </c>
    </row>
    <row r="222" spans="1:3" x14ac:dyDescent="0.25">
      <c r="A222">
        <v>2016</v>
      </c>
      <c r="B222" t="s">
        <v>949</v>
      </c>
      <c r="C222">
        <v>5.0298126673406884E-2</v>
      </c>
    </row>
    <row r="223" spans="1:3" x14ac:dyDescent="0.25">
      <c r="A223">
        <v>2017</v>
      </c>
      <c r="B223" t="s">
        <v>949</v>
      </c>
      <c r="C223">
        <v>-7.8516855212859504E-2</v>
      </c>
    </row>
    <row r="224" spans="1:3" x14ac:dyDescent="0.25">
      <c r="A224">
        <v>2018</v>
      </c>
      <c r="B224" t="s">
        <v>949</v>
      </c>
      <c r="C224">
        <v>-0.19599283463519149</v>
      </c>
    </row>
    <row r="225" spans="1:3" x14ac:dyDescent="0.25">
      <c r="A225">
        <v>2019</v>
      </c>
      <c r="B225" t="s">
        <v>949</v>
      </c>
      <c r="C225">
        <v>-0.29132021107944023</v>
      </c>
    </row>
    <row r="226" spans="1:3" x14ac:dyDescent="0.25">
      <c r="A226">
        <v>2006</v>
      </c>
      <c r="B226" t="s">
        <v>950</v>
      </c>
    </row>
    <row r="227" spans="1:3" x14ac:dyDescent="0.25">
      <c r="A227">
        <v>2007</v>
      </c>
      <c r="B227" t="s">
        <v>950</v>
      </c>
      <c r="C227">
        <v>6.7794054187910957E-2</v>
      </c>
    </row>
    <row r="228" spans="1:3" x14ac:dyDescent="0.25">
      <c r="A228">
        <v>2008</v>
      </c>
      <c r="B228" t="s">
        <v>950</v>
      </c>
      <c r="C228">
        <v>6.8486547845818049E-2</v>
      </c>
    </row>
    <row r="229" spans="1:3" x14ac:dyDescent="0.25">
      <c r="A229">
        <v>2009</v>
      </c>
      <c r="B229" t="s">
        <v>950</v>
      </c>
      <c r="C229">
        <v>3.2570484653810197E-2</v>
      </c>
    </row>
    <row r="230" spans="1:3" x14ac:dyDescent="0.25">
      <c r="A230">
        <v>2010</v>
      </c>
      <c r="B230" t="s">
        <v>950</v>
      </c>
      <c r="C230">
        <v>1.2054220954950619E-2</v>
      </c>
    </row>
    <row r="231" spans="1:3" x14ac:dyDescent="0.25">
      <c r="A231">
        <v>2011</v>
      </c>
      <c r="B231" t="s">
        <v>950</v>
      </c>
      <c r="C231">
        <v>4.3475532684830745E-2</v>
      </c>
    </row>
    <row r="232" spans="1:3" x14ac:dyDescent="0.25">
      <c r="A232">
        <v>2012</v>
      </c>
      <c r="B232" t="s">
        <v>950</v>
      </c>
      <c r="C232">
        <v>7.362530914478839E-2</v>
      </c>
    </row>
    <row r="233" spans="1:3" x14ac:dyDescent="0.25">
      <c r="A233">
        <v>2013</v>
      </c>
      <c r="B233" t="s">
        <v>950</v>
      </c>
      <c r="C233">
        <v>3.903054219268659E-2</v>
      </c>
    </row>
    <row r="234" spans="1:3" x14ac:dyDescent="0.25">
      <c r="A234">
        <v>2014</v>
      </c>
      <c r="B234" t="s">
        <v>950</v>
      </c>
      <c r="C234">
        <v>4.5668697727947558E-2</v>
      </c>
    </row>
    <row r="235" spans="1:3" x14ac:dyDescent="0.25">
      <c r="A235">
        <v>2015</v>
      </c>
      <c r="B235" t="s">
        <v>950</v>
      </c>
      <c r="C235">
        <v>4.7283122459853028E-2</v>
      </c>
    </row>
    <row r="236" spans="1:3" x14ac:dyDescent="0.25">
      <c r="A236">
        <v>2016</v>
      </c>
      <c r="B236" t="s">
        <v>950</v>
      </c>
      <c r="C236">
        <v>2.9559459066224029E-2</v>
      </c>
    </row>
    <row r="237" spans="1:3" x14ac:dyDescent="0.25">
      <c r="A237">
        <v>2017</v>
      </c>
      <c r="B237" t="s">
        <v>950</v>
      </c>
      <c r="C237">
        <v>1.9626142673224042E-2</v>
      </c>
    </row>
    <row r="238" spans="1:3" x14ac:dyDescent="0.25">
      <c r="A238">
        <v>2018</v>
      </c>
      <c r="B238" t="s">
        <v>950</v>
      </c>
      <c r="C238">
        <v>1.789192546214385E-2</v>
      </c>
    </row>
    <row r="239" spans="1:3" x14ac:dyDescent="0.25">
      <c r="A239">
        <v>2019</v>
      </c>
      <c r="B239" t="s">
        <v>950</v>
      </c>
    </row>
    <row r="240" spans="1:3" x14ac:dyDescent="0.25">
      <c r="A240">
        <v>2006</v>
      </c>
      <c r="B240" t="s">
        <v>951</v>
      </c>
    </row>
    <row r="241" spans="1:3" x14ac:dyDescent="0.25">
      <c r="A241">
        <v>2007</v>
      </c>
      <c r="B241" t="s">
        <v>951</v>
      </c>
      <c r="C241">
        <v>6.7794054187910957E-2</v>
      </c>
    </row>
    <row r="242" spans="1:3" x14ac:dyDescent="0.25">
      <c r="A242">
        <v>2008</v>
      </c>
      <c r="B242" t="s">
        <v>951</v>
      </c>
      <c r="C242">
        <v>6.8486547845818049E-2</v>
      </c>
    </row>
    <row r="243" spans="1:3" x14ac:dyDescent="0.25">
      <c r="A243">
        <v>2009</v>
      </c>
      <c r="B243" t="s">
        <v>951</v>
      </c>
      <c r="C243">
        <v>3.2570484653810197E-2</v>
      </c>
    </row>
    <row r="244" spans="1:3" x14ac:dyDescent="0.25">
      <c r="A244">
        <v>2010</v>
      </c>
      <c r="B244" t="s">
        <v>951</v>
      </c>
      <c r="C244">
        <v>1.2054220954950619E-2</v>
      </c>
    </row>
    <row r="245" spans="1:3" x14ac:dyDescent="0.25">
      <c r="A245">
        <v>2011</v>
      </c>
      <c r="B245" t="s">
        <v>951</v>
      </c>
      <c r="C245">
        <v>4.3475532684830745E-2</v>
      </c>
    </row>
    <row r="246" spans="1:3" x14ac:dyDescent="0.25">
      <c r="A246">
        <v>2012</v>
      </c>
      <c r="B246" t="s">
        <v>951</v>
      </c>
      <c r="C246">
        <v>7.362530914478839E-2</v>
      </c>
    </row>
    <row r="247" spans="1:3" x14ac:dyDescent="0.25">
      <c r="A247">
        <v>2013</v>
      </c>
      <c r="B247" t="s">
        <v>951</v>
      </c>
      <c r="C247">
        <v>3.903054219268659E-2</v>
      </c>
    </row>
    <row r="248" spans="1:3" x14ac:dyDescent="0.25">
      <c r="A248">
        <v>2014</v>
      </c>
      <c r="B248" t="s">
        <v>951</v>
      </c>
      <c r="C248">
        <v>4.5668697727947558E-2</v>
      </c>
    </row>
    <row r="249" spans="1:3" x14ac:dyDescent="0.25">
      <c r="A249">
        <v>2015</v>
      </c>
      <c r="B249" t="s">
        <v>951</v>
      </c>
      <c r="C249">
        <v>4.7283122459853028E-2</v>
      </c>
    </row>
    <row r="250" spans="1:3" x14ac:dyDescent="0.25">
      <c r="A250">
        <v>2016</v>
      </c>
      <c r="B250" t="s">
        <v>951</v>
      </c>
      <c r="C250">
        <v>2.9559459066224029E-2</v>
      </c>
    </row>
    <row r="251" spans="1:3" x14ac:dyDescent="0.25">
      <c r="A251">
        <v>2017</v>
      </c>
      <c r="B251" t="s">
        <v>951</v>
      </c>
      <c r="C251">
        <v>1.9626142673224042E-2</v>
      </c>
    </row>
    <row r="252" spans="1:3" x14ac:dyDescent="0.25">
      <c r="A252">
        <v>2018</v>
      </c>
      <c r="B252" t="s">
        <v>951</v>
      </c>
      <c r="C252">
        <v>1.789192546214385E-2</v>
      </c>
    </row>
    <row r="253" spans="1:3" x14ac:dyDescent="0.25">
      <c r="A253">
        <v>2019</v>
      </c>
      <c r="B253" t="s">
        <v>951</v>
      </c>
    </row>
    <row r="254" spans="1:3" x14ac:dyDescent="0.25">
      <c r="A254">
        <v>2006</v>
      </c>
      <c r="B254" t="s">
        <v>952</v>
      </c>
    </row>
    <row r="255" spans="1:3" x14ac:dyDescent="0.25">
      <c r="A255">
        <v>2007</v>
      </c>
      <c r="B255" t="s">
        <v>952</v>
      </c>
    </row>
    <row r="256" spans="1:3" x14ac:dyDescent="0.25">
      <c r="A256">
        <v>2008</v>
      </c>
      <c r="B256" t="s">
        <v>952</v>
      </c>
    </row>
    <row r="257" spans="1:3" x14ac:dyDescent="0.25">
      <c r="A257">
        <v>2009</v>
      </c>
      <c r="B257" t="s">
        <v>952</v>
      </c>
    </row>
    <row r="258" spans="1:3" x14ac:dyDescent="0.25">
      <c r="A258">
        <v>2010</v>
      </c>
      <c r="B258" t="s">
        <v>952</v>
      </c>
      <c r="C258">
        <v>4</v>
      </c>
    </row>
    <row r="259" spans="1:3" x14ac:dyDescent="0.25">
      <c r="A259">
        <v>2011</v>
      </c>
      <c r="B259" t="s">
        <v>952</v>
      </c>
      <c r="C259">
        <v>3.8043478260869565</v>
      </c>
    </row>
    <row r="260" spans="1:3" x14ac:dyDescent="0.25">
      <c r="A260">
        <v>2012</v>
      </c>
      <c r="B260" t="s">
        <v>952</v>
      </c>
      <c r="C260">
        <v>3.9285714285714284</v>
      </c>
    </row>
    <row r="261" spans="1:3" x14ac:dyDescent="0.25">
      <c r="A261">
        <v>2013</v>
      </c>
      <c r="B261" t="s">
        <v>952</v>
      </c>
      <c r="C261">
        <v>4.3260869565217392</v>
      </c>
    </row>
    <row r="262" spans="1:3" x14ac:dyDescent="0.25">
      <c r="A262">
        <v>2014</v>
      </c>
      <c r="B262" t="s">
        <v>952</v>
      </c>
      <c r="C262">
        <v>4.3</v>
      </c>
    </row>
    <row r="263" spans="1:3" x14ac:dyDescent="0.25">
      <c r="A263">
        <v>2015</v>
      </c>
      <c r="B263" t="s">
        <v>952</v>
      </c>
      <c r="C263">
        <v>4.5</v>
      </c>
    </row>
    <row r="264" spans="1:3" x14ac:dyDescent="0.25">
      <c r="A264">
        <v>2016</v>
      </c>
      <c r="B264" t="s">
        <v>952</v>
      </c>
      <c r="C264">
        <v>3.7</v>
      </c>
    </row>
    <row r="265" spans="1:3" x14ac:dyDescent="0.25">
      <c r="A265">
        <v>2017</v>
      </c>
      <c r="B265" t="s">
        <v>952</v>
      </c>
      <c r="C265">
        <v>4.25</v>
      </c>
    </row>
    <row r="266" spans="1:3" x14ac:dyDescent="0.25">
      <c r="A266">
        <v>2018</v>
      </c>
      <c r="B266" t="s">
        <v>952</v>
      </c>
    </row>
    <row r="267" spans="1:3" x14ac:dyDescent="0.25">
      <c r="A267">
        <v>2019</v>
      </c>
      <c r="B267" t="s">
        <v>952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0801A-D096-4A63-8098-9B2538987145}">
  <dimension ref="A1:AC5441"/>
  <sheetViews>
    <sheetView zoomScale="80" zoomScaleNormal="80" workbookViewId="0">
      <selection sqref="A1:AC5441"/>
    </sheetView>
  </sheetViews>
  <sheetFormatPr baseColWidth="10" defaultRowHeight="15" x14ac:dyDescent="0.25"/>
  <cols>
    <col min="2" max="2" width="44.85546875" customWidth="1"/>
    <col min="3" max="3" width="16.140625" customWidth="1"/>
    <col min="4" max="4" width="17.42578125" customWidth="1"/>
    <col min="5" max="6" width="11.42578125" customWidth="1"/>
    <col min="7" max="7" width="69.85546875" customWidth="1"/>
    <col min="8" max="8" width="45" customWidth="1"/>
    <col min="28" max="28" width="32.7109375" customWidth="1"/>
  </cols>
  <sheetData>
    <row r="1" spans="1:29" x14ac:dyDescent="0.25">
      <c r="A1" s="1" t="s">
        <v>861</v>
      </c>
      <c r="B1" s="1" t="s">
        <v>0</v>
      </c>
      <c r="C1" s="1" t="s">
        <v>860</v>
      </c>
      <c r="D1" s="1" t="s">
        <v>50</v>
      </c>
      <c r="E1" s="1" t="s">
        <v>1</v>
      </c>
      <c r="F1" s="1" t="s">
        <v>2</v>
      </c>
      <c r="G1" s="1" t="s">
        <v>3</v>
      </c>
      <c r="H1" s="1" t="s">
        <v>4</v>
      </c>
      <c r="I1" s="1" t="s">
        <v>48</v>
      </c>
      <c r="J1" s="1" t="s">
        <v>182</v>
      </c>
      <c r="K1" s="1" t="s">
        <v>438</v>
      </c>
      <c r="L1" s="1" t="s">
        <v>439</v>
      </c>
      <c r="M1" s="1" t="s">
        <v>440</v>
      </c>
      <c r="N1" s="1" t="s">
        <v>441</v>
      </c>
      <c r="O1" s="1" t="s">
        <v>442</v>
      </c>
      <c r="P1" s="1" t="s">
        <v>443</v>
      </c>
      <c r="Q1" s="1" t="s">
        <v>492</v>
      </c>
      <c r="R1" s="1" t="s">
        <v>493</v>
      </c>
      <c r="S1" s="1" t="s">
        <v>494</v>
      </c>
      <c r="T1" s="7" t="s">
        <v>2</v>
      </c>
      <c r="U1" s="7" t="s">
        <v>749</v>
      </c>
      <c r="V1" s="7" t="s">
        <v>866</v>
      </c>
      <c r="W1" s="7" t="s">
        <v>867</v>
      </c>
      <c r="X1" s="7" t="s">
        <v>868</v>
      </c>
      <c r="Y1" s="7" t="s">
        <v>872</v>
      </c>
      <c r="Z1" s="7" t="s">
        <v>873</v>
      </c>
      <c r="AA1" s="1" t="s">
        <v>50</v>
      </c>
      <c r="AB1" s="7" t="s">
        <v>922</v>
      </c>
      <c r="AC1" s="7" t="s">
        <v>887</v>
      </c>
    </row>
    <row r="2" spans="1:29" x14ac:dyDescent="0.25">
      <c r="A2" s="3">
        <f>1</f>
        <v>1</v>
      </c>
      <c r="B2" s="4" t="s">
        <v>51</v>
      </c>
      <c r="C2" s="32">
        <v>40238</v>
      </c>
      <c r="D2" s="32" t="s">
        <v>52</v>
      </c>
      <c r="E2" s="3"/>
      <c r="F2" s="3"/>
      <c r="G2" s="2" t="s">
        <v>5</v>
      </c>
      <c r="H2" s="3" t="s">
        <v>6</v>
      </c>
      <c r="I2" s="21">
        <v>5</v>
      </c>
      <c r="J2" s="3"/>
      <c r="K2" s="3"/>
      <c r="L2" s="3"/>
      <c r="M2" s="3"/>
      <c r="N2" s="3"/>
      <c r="O2" s="3"/>
      <c r="P2" s="3"/>
      <c r="Q2" s="3"/>
      <c r="R2" s="3"/>
      <c r="S2" s="3"/>
      <c r="T2" s="3" t="str">
        <f>IF(U2="NO","SIN CECO",LEFT(B2,4)+0)</f>
        <v>SIN CECO</v>
      </c>
      <c r="U2" s="3" t="str">
        <f>IF(ISNUMBER(LEFT(B2,4)+0),"SI","NO")</f>
        <v>NO</v>
      </c>
      <c r="V2" t="str">
        <f>CONCATENATE(B2,"-",H2)</f>
        <v>TUNAL 100) FEB-10-Soporte Técnico</v>
      </c>
      <c r="W2" s="53">
        <f>I2</f>
        <v>5</v>
      </c>
      <c r="X2">
        <f>IF(ISNUMBER(W2+0),W2+0,0)</f>
        <v>5</v>
      </c>
      <c r="Y2" t="str">
        <f>IF(ISNA(VLOOKUP(B2,CECOS_SIN_IDENTIFICAR!$A$2:$D$146,4,0)),"SIN CECO",IF(VLOOKUP(B2,CECOS_SIN_IDENTIFICAR!$A$2:$D$146,4,0)=0,"SIN CECO",VLOOKUP(B2,CECOS_SIN_IDENTIFICAR!$A$2:$D$146,4,0)))</f>
        <v/>
      </c>
      <c r="Z2" t="str">
        <f>IF(Y2="SIN CECO",T2,Y2)</f>
        <v/>
      </c>
      <c r="AA2" s="32" t="s">
        <v>52</v>
      </c>
      <c r="AB2" t="str">
        <f>CONCATENATE(G2,"-",H2)</f>
        <v>a. Conocimiento específico de temas aplicables al proyecto-Soporte Técnico</v>
      </c>
      <c r="AC2" t="str">
        <f>VLOOKUP(AB2,CODIFICACION_PREGUNTAS!$C$2:$D$35,2,0)</f>
        <v>SOPORTE_TEC001</v>
      </c>
    </row>
    <row r="3" spans="1:29" x14ac:dyDescent="0.25">
      <c r="A3" s="3">
        <f>A2+1</f>
        <v>2</v>
      </c>
      <c r="B3" s="4" t="s">
        <v>51</v>
      </c>
      <c r="C3" s="32">
        <v>40238</v>
      </c>
      <c r="D3" s="32" t="s">
        <v>52</v>
      </c>
      <c r="E3" s="3"/>
      <c r="F3" s="3"/>
      <c r="G3" s="2" t="s">
        <v>7</v>
      </c>
      <c r="H3" s="3" t="s">
        <v>6</v>
      </c>
      <c r="I3" s="21">
        <v>5</v>
      </c>
      <c r="J3" s="3"/>
      <c r="K3" s="3"/>
      <c r="L3" s="3"/>
      <c r="M3" s="3"/>
      <c r="N3" s="3"/>
      <c r="O3" s="3"/>
      <c r="P3" s="3"/>
      <c r="Q3" s="3"/>
      <c r="R3" s="3"/>
      <c r="S3" s="3"/>
      <c r="T3" s="3" t="str">
        <f t="shared" ref="T3:T66" si="0">IF(U3="NO","SIN CECO",LEFT(B3,4)+0)</f>
        <v>SIN CECO</v>
      </c>
      <c r="U3" s="3" t="str">
        <f t="shared" ref="U3:U66" si="1">IF(ISNUMBER(LEFT(B3,4)+0),"SI","NO")</f>
        <v>NO</v>
      </c>
      <c r="V3" t="str">
        <f t="shared" ref="V3:V66" si="2">CONCATENATE(B3,"-",H3)</f>
        <v>TUNAL 100) FEB-10-Soporte Técnico</v>
      </c>
      <c r="W3" s="53">
        <f t="shared" ref="W3:W66" si="3">I3</f>
        <v>5</v>
      </c>
      <c r="X3">
        <f t="shared" ref="X3:X66" si="4">IF(ISNUMBER(W3+0),W3+0,0)</f>
        <v>5</v>
      </c>
      <c r="Y3" t="str">
        <f>IF(ISNA(VLOOKUP(B3,CECOS_SIN_IDENTIFICAR!$A$2:$D$146,4,0)),"SIN CECO",IF(VLOOKUP(B3,CECOS_SIN_IDENTIFICAR!$A$2:$D$146,4,0)=0,"SIN CECO",VLOOKUP(B3,CECOS_SIN_IDENTIFICAR!$A$2:$D$146,4,0)))</f>
        <v/>
      </c>
      <c r="Z3" t="str">
        <f t="shared" ref="Z3:Z66" si="5">IF(Y3="SIN CECO",T3,Y3)</f>
        <v/>
      </c>
      <c r="AA3" s="32" t="s">
        <v>52</v>
      </c>
      <c r="AB3" t="str">
        <f t="shared" ref="AB3:AB66" si="6">CONCATENATE(G3,"-",H3)</f>
        <v>b. Idoneidad y Calidad del soporte-Soporte Técnico</v>
      </c>
      <c r="AC3" t="str">
        <f>VLOOKUP(AB3,CODIFICACION_PREGUNTAS!$C$2:$D$35,2,0)</f>
        <v>SOPORTE_TEC002</v>
      </c>
    </row>
    <row r="4" spans="1:29" x14ac:dyDescent="0.25">
      <c r="A4" s="3">
        <f t="shared" ref="A4:A67" si="7">A3+1</f>
        <v>3</v>
      </c>
      <c r="B4" s="4" t="s">
        <v>51</v>
      </c>
      <c r="C4" s="32">
        <v>40238</v>
      </c>
      <c r="D4" s="32" t="s">
        <v>52</v>
      </c>
      <c r="E4" s="3"/>
      <c r="F4" s="3"/>
      <c r="G4" s="2" t="s">
        <v>8</v>
      </c>
      <c r="H4" s="3" t="s">
        <v>6</v>
      </c>
      <c r="I4" s="21">
        <v>5</v>
      </c>
      <c r="J4" s="3"/>
      <c r="K4" s="3"/>
      <c r="L4" s="3"/>
      <c r="M4" s="3"/>
      <c r="N4" s="3"/>
      <c r="O4" s="3"/>
      <c r="P4" s="3"/>
      <c r="Q4" s="3"/>
      <c r="R4" s="3"/>
      <c r="S4" s="3"/>
      <c r="T4" s="3" t="str">
        <f t="shared" si="0"/>
        <v>SIN CECO</v>
      </c>
      <c r="U4" s="3" t="str">
        <f t="shared" si="1"/>
        <v>NO</v>
      </c>
      <c r="V4" t="str">
        <f t="shared" si="2"/>
        <v>TUNAL 100) FEB-10-Soporte Técnico</v>
      </c>
      <c r="W4" s="53">
        <f t="shared" si="3"/>
        <v>5</v>
      </c>
      <c r="X4">
        <f t="shared" si="4"/>
        <v>5</v>
      </c>
      <c r="Y4" t="str">
        <f>IF(ISNA(VLOOKUP(B4,CECOS_SIN_IDENTIFICAR!$A$2:$D$146,4,0)),"SIN CECO",IF(VLOOKUP(B4,CECOS_SIN_IDENTIFICAR!$A$2:$D$146,4,0)=0,"SIN CECO",VLOOKUP(B4,CECOS_SIN_IDENTIFICAR!$A$2:$D$146,4,0)))</f>
        <v/>
      </c>
      <c r="Z4" t="str">
        <f t="shared" si="5"/>
        <v/>
      </c>
      <c r="AA4" s="32" t="s">
        <v>52</v>
      </c>
      <c r="AB4" t="str">
        <f t="shared" si="6"/>
        <v>c. Cumplimiento de especificaciones técnicas de construcción-Soporte Técnico</v>
      </c>
      <c r="AC4" t="str">
        <f>VLOOKUP(AB4,CODIFICACION_PREGUNTAS!$C$2:$D$35,2,0)</f>
        <v>SOPORTE_TEC003</v>
      </c>
    </row>
    <row r="5" spans="1:29" x14ac:dyDescent="0.25">
      <c r="A5" s="3">
        <f t="shared" si="7"/>
        <v>4</v>
      </c>
      <c r="B5" s="4" t="s">
        <v>51</v>
      </c>
      <c r="C5" s="32">
        <v>40238</v>
      </c>
      <c r="D5" s="32" t="s">
        <v>52</v>
      </c>
      <c r="E5" s="3"/>
      <c r="F5" s="3"/>
      <c r="G5" s="2" t="s">
        <v>9</v>
      </c>
      <c r="H5" s="3" t="s">
        <v>6</v>
      </c>
      <c r="I5" s="21">
        <v>5</v>
      </c>
      <c r="J5" s="3"/>
      <c r="K5" s="3"/>
      <c r="L5" s="3"/>
      <c r="M5" s="3"/>
      <c r="N5" s="3"/>
      <c r="O5" s="3"/>
      <c r="P5" s="3"/>
      <c r="Q5" s="3"/>
      <c r="R5" s="3"/>
      <c r="S5" s="3"/>
      <c r="T5" s="3" t="str">
        <f t="shared" si="0"/>
        <v>SIN CECO</v>
      </c>
      <c r="U5" s="3" t="str">
        <f t="shared" si="1"/>
        <v>NO</v>
      </c>
      <c r="V5" t="str">
        <f t="shared" si="2"/>
        <v>TUNAL 100) FEB-10-Soporte Técnico</v>
      </c>
      <c r="W5" s="53">
        <f t="shared" si="3"/>
        <v>5</v>
      </c>
      <c r="X5">
        <f t="shared" si="4"/>
        <v>5</v>
      </c>
      <c r="Y5" t="str">
        <f>IF(ISNA(VLOOKUP(B5,CECOS_SIN_IDENTIFICAR!$A$2:$D$146,4,0)),"SIN CECO",IF(VLOOKUP(B5,CECOS_SIN_IDENTIFICAR!$A$2:$D$146,4,0)=0,"SIN CECO",VLOOKUP(B5,CECOS_SIN_IDENTIFICAR!$A$2:$D$146,4,0)))</f>
        <v/>
      </c>
      <c r="Z5" t="str">
        <f t="shared" si="5"/>
        <v/>
      </c>
      <c r="AA5" s="32" t="s">
        <v>52</v>
      </c>
      <c r="AB5" t="str">
        <f t="shared" si="6"/>
        <v>d. Confiabilidad de los conceptos aplicados-Soporte Técnico</v>
      </c>
      <c r="AC5" t="str">
        <f>VLOOKUP(AB5,CODIFICACION_PREGUNTAS!$C$2:$D$35,2,0)</f>
        <v>SOPORTE_TEC004</v>
      </c>
    </row>
    <row r="6" spans="1:29" x14ac:dyDescent="0.25">
      <c r="A6" s="3">
        <f t="shared" si="7"/>
        <v>5</v>
      </c>
      <c r="B6" s="4" t="s">
        <v>51</v>
      </c>
      <c r="C6" s="32">
        <v>40238</v>
      </c>
      <c r="D6" s="32" t="s">
        <v>52</v>
      </c>
      <c r="E6" s="3"/>
      <c r="F6" s="3"/>
      <c r="G6" s="2" t="s">
        <v>10</v>
      </c>
      <c r="H6" s="3" t="s">
        <v>6</v>
      </c>
      <c r="I6" s="21">
        <v>5</v>
      </c>
      <c r="J6" s="3"/>
      <c r="K6" s="3"/>
      <c r="L6" s="3"/>
      <c r="M6" s="3"/>
      <c r="N6" s="3"/>
      <c r="O6" s="3"/>
      <c r="P6" s="3"/>
      <c r="Q6" s="3"/>
      <c r="R6" s="3"/>
      <c r="S6" s="3"/>
      <c r="T6" s="3" t="str">
        <f t="shared" si="0"/>
        <v>SIN CECO</v>
      </c>
      <c r="U6" s="3" t="str">
        <f t="shared" si="1"/>
        <v>NO</v>
      </c>
      <c r="V6" t="str">
        <f t="shared" si="2"/>
        <v>TUNAL 100) FEB-10-Soporte Técnico</v>
      </c>
      <c r="W6" s="53">
        <f t="shared" si="3"/>
        <v>5</v>
      </c>
      <c r="X6">
        <f t="shared" si="4"/>
        <v>5</v>
      </c>
      <c r="Y6" t="str">
        <f>IF(ISNA(VLOOKUP(B6,CECOS_SIN_IDENTIFICAR!$A$2:$D$146,4,0)),"SIN CECO",IF(VLOOKUP(B6,CECOS_SIN_IDENTIFICAR!$A$2:$D$146,4,0)=0,"SIN CECO",VLOOKUP(B6,CECOS_SIN_IDENTIFICAR!$A$2:$D$146,4,0)))</f>
        <v/>
      </c>
      <c r="Z6" t="str">
        <f t="shared" si="5"/>
        <v/>
      </c>
      <c r="AA6" s="32" t="s">
        <v>52</v>
      </c>
      <c r="AB6" t="str">
        <f t="shared" si="6"/>
        <v>e. Oportunidad en entrega de información o requerimientos-Soporte Técnico</v>
      </c>
      <c r="AC6" t="str">
        <f>VLOOKUP(AB6,CODIFICACION_PREGUNTAS!$C$2:$D$35,2,0)</f>
        <v>SOPORTE_TEC005</v>
      </c>
    </row>
    <row r="7" spans="1:29" x14ac:dyDescent="0.25">
      <c r="A7" s="3">
        <f t="shared" si="7"/>
        <v>6</v>
      </c>
      <c r="B7" s="4" t="s">
        <v>51</v>
      </c>
      <c r="C7" s="32">
        <v>40238</v>
      </c>
      <c r="D7" s="32" t="s">
        <v>52</v>
      </c>
      <c r="E7" s="3"/>
      <c r="F7" s="3"/>
      <c r="G7" s="2" t="s">
        <v>11</v>
      </c>
      <c r="H7" s="3" t="s">
        <v>12</v>
      </c>
      <c r="I7" s="21">
        <v>5</v>
      </c>
      <c r="J7" s="3"/>
      <c r="K7" s="3"/>
      <c r="L7" s="3"/>
      <c r="M7" s="3"/>
      <c r="N7" s="3"/>
      <c r="O7" s="3"/>
      <c r="P7" s="3"/>
      <c r="Q7" s="3"/>
      <c r="R7" s="3"/>
      <c r="S7" s="3"/>
      <c r="T7" s="3" t="str">
        <f t="shared" si="0"/>
        <v>SIN CECO</v>
      </c>
      <c r="U7" s="3" t="str">
        <f t="shared" si="1"/>
        <v>NO</v>
      </c>
      <c r="V7" t="str">
        <f t="shared" si="2"/>
        <v>TUNAL 100) FEB-10-Soporte Administrativo</v>
      </c>
      <c r="W7" s="53">
        <f t="shared" si="3"/>
        <v>5</v>
      </c>
      <c r="X7">
        <f t="shared" si="4"/>
        <v>5</v>
      </c>
      <c r="Y7" t="str">
        <f>IF(ISNA(VLOOKUP(B7,CECOS_SIN_IDENTIFICAR!$A$2:$D$146,4,0)),"SIN CECO",IF(VLOOKUP(B7,CECOS_SIN_IDENTIFICAR!$A$2:$D$146,4,0)=0,"SIN CECO",VLOOKUP(B7,CECOS_SIN_IDENTIFICAR!$A$2:$D$146,4,0)))</f>
        <v/>
      </c>
      <c r="Z7" t="str">
        <f t="shared" si="5"/>
        <v/>
      </c>
      <c r="AA7" s="32" t="s">
        <v>52</v>
      </c>
      <c r="AB7" t="str">
        <f t="shared" si="6"/>
        <v>a. Oportunidad de la gestión en obra-Soporte Administrativo</v>
      </c>
      <c r="AC7" t="str">
        <f>VLOOKUP(AB7,CODIFICACION_PREGUNTAS!$C$2:$D$35,2,0)</f>
        <v>SOPORTE_ADMON001</v>
      </c>
    </row>
    <row r="8" spans="1:29" x14ac:dyDescent="0.25">
      <c r="A8" s="3">
        <f t="shared" si="7"/>
        <v>7</v>
      </c>
      <c r="B8" s="4" t="s">
        <v>51</v>
      </c>
      <c r="C8" s="32">
        <v>40238</v>
      </c>
      <c r="D8" s="32" t="s">
        <v>52</v>
      </c>
      <c r="E8" s="3"/>
      <c r="F8" s="3"/>
      <c r="G8" s="2" t="s">
        <v>13</v>
      </c>
      <c r="H8" s="3" t="s">
        <v>12</v>
      </c>
      <c r="I8" s="21">
        <v>5</v>
      </c>
      <c r="J8" s="3"/>
      <c r="K8" s="3"/>
      <c r="L8" s="3"/>
      <c r="M8" s="3"/>
      <c r="N8" s="3"/>
      <c r="O8" s="3"/>
      <c r="P8" s="3"/>
      <c r="Q8" s="3"/>
      <c r="R8" s="3"/>
      <c r="S8" s="3"/>
      <c r="T8" s="3" t="str">
        <f t="shared" si="0"/>
        <v>SIN CECO</v>
      </c>
      <c r="U8" s="3" t="str">
        <f t="shared" si="1"/>
        <v>NO</v>
      </c>
      <c r="V8" t="str">
        <f t="shared" si="2"/>
        <v>TUNAL 100) FEB-10-Soporte Administrativo</v>
      </c>
      <c r="W8" s="53">
        <f t="shared" si="3"/>
        <v>5</v>
      </c>
      <c r="X8">
        <f t="shared" si="4"/>
        <v>5</v>
      </c>
      <c r="Y8" t="str">
        <f>IF(ISNA(VLOOKUP(B8,CECOS_SIN_IDENTIFICAR!$A$2:$D$146,4,0)),"SIN CECO",IF(VLOOKUP(B8,CECOS_SIN_IDENTIFICAR!$A$2:$D$146,4,0)=0,"SIN CECO",VLOOKUP(B8,CECOS_SIN_IDENTIFICAR!$A$2:$D$146,4,0)))</f>
        <v/>
      </c>
      <c r="Z8" t="str">
        <f t="shared" si="5"/>
        <v/>
      </c>
      <c r="AA8" s="32" t="s">
        <v>52</v>
      </c>
      <c r="AB8" t="str">
        <f t="shared" si="6"/>
        <v>b. Manejo administrativo del proyecto-Soporte Administrativo</v>
      </c>
      <c r="AC8" t="str">
        <f>VLOOKUP(AB8,CODIFICACION_PREGUNTAS!$C$2:$D$35,2,0)</f>
        <v>SOPORTE_ADMON002</v>
      </c>
    </row>
    <row r="9" spans="1:29" x14ac:dyDescent="0.25">
      <c r="A9" s="3">
        <f t="shared" si="7"/>
        <v>8</v>
      </c>
      <c r="B9" s="4" t="s">
        <v>51</v>
      </c>
      <c r="C9" s="32">
        <v>40238</v>
      </c>
      <c r="D9" s="32" t="s">
        <v>52</v>
      </c>
      <c r="E9" s="3"/>
      <c r="F9" s="3"/>
      <c r="G9" s="2" t="s">
        <v>14</v>
      </c>
      <c r="H9" s="3" t="s">
        <v>12</v>
      </c>
      <c r="I9" s="21">
        <v>5</v>
      </c>
      <c r="J9" s="3"/>
      <c r="K9" s="3"/>
      <c r="L9" s="3"/>
      <c r="M9" s="3"/>
      <c r="N9" s="3"/>
      <c r="O9" s="3"/>
      <c r="P9" s="3"/>
      <c r="Q9" s="3"/>
      <c r="R9" s="3"/>
      <c r="S9" s="3"/>
      <c r="T9" s="3" t="str">
        <f t="shared" si="0"/>
        <v>SIN CECO</v>
      </c>
      <c r="U9" s="3" t="str">
        <f t="shared" si="1"/>
        <v>NO</v>
      </c>
      <c r="V9" t="str">
        <f t="shared" si="2"/>
        <v>TUNAL 100) FEB-10-Soporte Administrativo</v>
      </c>
      <c r="W9" s="53">
        <f t="shared" si="3"/>
        <v>5</v>
      </c>
      <c r="X9">
        <f t="shared" si="4"/>
        <v>5</v>
      </c>
      <c r="Y9" t="str">
        <f>IF(ISNA(VLOOKUP(B9,CECOS_SIN_IDENTIFICAR!$A$2:$D$146,4,0)),"SIN CECO",IF(VLOOKUP(B9,CECOS_SIN_IDENTIFICAR!$A$2:$D$146,4,0)=0,"SIN CECO",VLOOKUP(B9,CECOS_SIN_IDENTIFICAR!$A$2:$D$146,4,0)))</f>
        <v/>
      </c>
      <c r="Z9" t="str">
        <f t="shared" si="5"/>
        <v/>
      </c>
      <c r="AA9" s="32" t="s">
        <v>52</v>
      </c>
      <c r="AB9" t="str">
        <f t="shared" si="6"/>
        <v>c. Información clara y veraz sobre la administración de proyecto-Soporte Administrativo</v>
      </c>
      <c r="AC9" t="str">
        <f>VLOOKUP(AB9,CODIFICACION_PREGUNTAS!$C$2:$D$35,2,0)</f>
        <v>SOPORTE_ADMON003</v>
      </c>
    </row>
    <row r="10" spans="1:29" x14ac:dyDescent="0.25">
      <c r="A10" s="3">
        <f t="shared" si="7"/>
        <v>9</v>
      </c>
      <c r="B10" s="4" t="s">
        <v>51</v>
      </c>
      <c r="C10" s="32">
        <v>40238</v>
      </c>
      <c r="D10" s="32" t="s">
        <v>52</v>
      </c>
      <c r="E10" s="3"/>
      <c r="F10" s="3"/>
      <c r="G10" s="2" t="s">
        <v>15</v>
      </c>
      <c r="H10" s="3" t="s">
        <v>12</v>
      </c>
      <c r="I10" s="21">
        <v>5</v>
      </c>
      <c r="J10" s="3"/>
      <c r="K10" s="3"/>
      <c r="L10" s="3"/>
      <c r="M10" s="3"/>
      <c r="N10" s="3"/>
      <c r="O10" s="3"/>
      <c r="P10" s="3"/>
      <c r="Q10" s="3"/>
      <c r="R10" s="3"/>
      <c r="S10" s="3"/>
      <c r="T10" s="3" t="str">
        <f t="shared" si="0"/>
        <v>SIN CECO</v>
      </c>
      <c r="U10" s="3" t="str">
        <f t="shared" si="1"/>
        <v>NO</v>
      </c>
      <c r="V10" t="str">
        <f t="shared" si="2"/>
        <v>TUNAL 100) FEB-10-Soporte Administrativo</v>
      </c>
      <c r="W10" s="53">
        <f t="shared" si="3"/>
        <v>5</v>
      </c>
      <c r="X10">
        <f t="shared" si="4"/>
        <v>5</v>
      </c>
      <c r="Y10" t="str">
        <f>IF(ISNA(VLOOKUP(B10,CECOS_SIN_IDENTIFICAR!$A$2:$D$146,4,0)),"SIN CECO",IF(VLOOKUP(B10,CECOS_SIN_IDENTIFICAR!$A$2:$D$146,4,0)=0,"SIN CECO",VLOOKUP(B10,CECOS_SIN_IDENTIFICAR!$A$2:$D$146,4,0)))</f>
        <v/>
      </c>
      <c r="Z10" t="str">
        <f t="shared" si="5"/>
        <v/>
      </c>
      <c r="AA10" s="32" t="s">
        <v>52</v>
      </c>
      <c r="AB10" t="str">
        <f t="shared" si="6"/>
        <v>d. Cumplimientos con expectativas del cliente-Soporte Administrativo</v>
      </c>
      <c r="AC10" t="str">
        <f>VLOOKUP(AB10,CODIFICACION_PREGUNTAS!$C$2:$D$35,2,0)</f>
        <v>SOPORTE_ADMON004</v>
      </c>
    </row>
    <row r="11" spans="1:29" x14ac:dyDescent="0.25">
      <c r="A11" s="3">
        <f t="shared" si="7"/>
        <v>10</v>
      </c>
      <c r="B11" s="4" t="s">
        <v>51</v>
      </c>
      <c r="C11" s="32">
        <v>40238</v>
      </c>
      <c r="D11" s="32" t="s">
        <v>52</v>
      </c>
      <c r="E11" s="3"/>
      <c r="F11" s="3"/>
      <c r="G11" s="2" t="s">
        <v>16</v>
      </c>
      <c r="H11" s="3" t="s">
        <v>12</v>
      </c>
      <c r="I11" s="21">
        <v>5</v>
      </c>
      <c r="J11" s="3"/>
      <c r="K11" s="3"/>
      <c r="L11" s="3"/>
      <c r="M11" s="3"/>
      <c r="N11" s="3"/>
      <c r="O11" s="3"/>
      <c r="P11" s="3"/>
      <c r="Q11" s="3"/>
      <c r="R11" s="3"/>
      <c r="S11" s="3"/>
      <c r="T11" s="3" t="str">
        <f t="shared" si="0"/>
        <v>SIN CECO</v>
      </c>
      <c r="U11" s="3" t="str">
        <f t="shared" si="1"/>
        <v>NO</v>
      </c>
      <c r="V11" t="str">
        <f t="shared" si="2"/>
        <v>TUNAL 100) FEB-10-Soporte Administrativo</v>
      </c>
      <c r="W11" s="53">
        <f t="shared" si="3"/>
        <v>5</v>
      </c>
      <c r="X11">
        <f t="shared" si="4"/>
        <v>5</v>
      </c>
      <c r="Y11" t="str">
        <f>IF(ISNA(VLOOKUP(B11,CECOS_SIN_IDENTIFICAR!$A$2:$D$146,4,0)),"SIN CECO",IF(VLOOKUP(B11,CECOS_SIN_IDENTIFICAR!$A$2:$D$146,4,0)=0,"SIN CECO",VLOOKUP(B11,CECOS_SIN_IDENTIFICAR!$A$2:$D$146,4,0)))</f>
        <v/>
      </c>
      <c r="Z11" t="str">
        <f t="shared" si="5"/>
        <v/>
      </c>
      <c r="AA11" s="32" t="s">
        <v>52</v>
      </c>
      <c r="AB11" t="str">
        <f t="shared" si="6"/>
        <v>e. Control de presupuesto-Soporte Administrativo</v>
      </c>
      <c r="AC11" t="str">
        <f>VLOOKUP(AB11,CODIFICACION_PREGUNTAS!$C$2:$D$35,2,0)</f>
        <v>SOPORTE_ADMON005</v>
      </c>
    </row>
    <row r="12" spans="1:29" x14ac:dyDescent="0.25">
      <c r="A12" s="3">
        <f t="shared" si="7"/>
        <v>11</v>
      </c>
      <c r="B12" s="4" t="s">
        <v>51</v>
      </c>
      <c r="C12" s="32">
        <v>40238</v>
      </c>
      <c r="D12" s="32" t="s">
        <v>52</v>
      </c>
      <c r="E12" s="3"/>
      <c r="F12" s="3"/>
      <c r="G12" s="2" t="s">
        <v>17</v>
      </c>
      <c r="H12" s="3" t="s">
        <v>18</v>
      </c>
      <c r="I12" s="21">
        <v>5</v>
      </c>
      <c r="J12" s="3"/>
      <c r="K12" s="3"/>
      <c r="L12" s="3"/>
      <c r="M12" s="3"/>
      <c r="N12" s="3"/>
      <c r="O12" s="3"/>
      <c r="P12" s="3"/>
      <c r="Q12" s="3"/>
      <c r="R12" s="3"/>
      <c r="S12" s="3"/>
      <c r="T12" s="3" t="str">
        <f t="shared" si="0"/>
        <v>SIN CECO</v>
      </c>
      <c r="U12" s="3" t="str">
        <f t="shared" si="1"/>
        <v>NO</v>
      </c>
      <c r="V12" t="str">
        <f t="shared" si="2"/>
        <v>TUNAL 100) FEB-10-Soporte Directivo (Coordinador y Gerencia)</v>
      </c>
      <c r="W12" s="53">
        <f t="shared" si="3"/>
        <v>5</v>
      </c>
      <c r="X12">
        <f t="shared" si="4"/>
        <v>5</v>
      </c>
      <c r="Y12" t="str">
        <f>IF(ISNA(VLOOKUP(B12,CECOS_SIN_IDENTIFICAR!$A$2:$D$146,4,0)),"SIN CECO",IF(VLOOKUP(B12,CECOS_SIN_IDENTIFICAR!$A$2:$D$146,4,0)=0,"SIN CECO",VLOOKUP(B12,CECOS_SIN_IDENTIFICAR!$A$2:$D$146,4,0)))</f>
        <v/>
      </c>
      <c r="Z12" t="str">
        <f t="shared" si="5"/>
        <v/>
      </c>
      <c r="AA12" s="32" t="s">
        <v>52</v>
      </c>
      <c r="AB12" t="str">
        <f t="shared" si="6"/>
        <v>a. Apoyo y presencia en el proyecto-Soporte Directivo (Coordinador y Gerencia)</v>
      </c>
      <c r="AC12" t="str">
        <f>VLOOKUP(AB12,CODIFICACION_PREGUNTAS!$C$2:$D$35,2,0)</f>
        <v>SOPORTE_DIR001</v>
      </c>
    </row>
    <row r="13" spans="1:29" x14ac:dyDescent="0.25">
      <c r="A13" s="3">
        <f t="shared" si="7"/>
        <v>12</v>
      </c>
      <c r="B13" s="4" t="s">
        <v>51</v>
      </c>
      <c r="C13" s="32">
        <v>40238</v>
      </c>
      <c r="D13" s="32" t="s">
        <v>52</v>
      </c>
      <c r="E13" s="3"/>
      <c r="F13" s="3"/>
      <c r="G13" s="2" t="s">
        <v>19</v>
      </c>
      <c r="H13" s="3" t="s">
        <v>18</v>
      </c>
      <c r="I13" s="21">
        <v>5</v>
      </c>
      <c r="J13" s="3"/>
      <c r="K13" s="3"/>
      <c r="L13" s="3"/>
      <c r="M13" s="3"/>
      <c r="N13" s="3"/>
      <c r="O13" s="3"/>
      <c r="P13" s="3"/>
      <c r="Q13" s="3"/>
      <c r="R13" s="3"/>
      <c r="S13" s="3"/>
      <c r="T13" s="3" t="str">
        <f t="shared" si="0"/>
        <v>SIN CECO</v>
      </c>
      <c r="U13" s="3" t="str">
        <f t="shared" si="1"/>
        <v>NO</v>
      </c>
      <c r="V13" t="str">
        <f t="shared" si="2"/>
        <v>TUNAL 100) FEB-10-Soporte Directivo (Coordinador y Gerencia)</v>
      </c>
      <c r="W13" s="53">
        <f t="shared" si="3"/>
        <v>5</v>
      </c>
      <c r="X13">
        <f t="shared" si="4"/>
        <v>5</v>
      </c>
      <c r="Y13" t="str">
        <f>IF(ISNA(VLOOKUP(B13,CECOS_SIN_IDENTIFICAR!$A$2:$D$146,4,0)),"SIN CECO",IF(VLOOKUP(B13,CECOS_SIN_IDENTIFICAR!$A$2:$D$146,4,0)=0,"SIN CECO",VLOOKUP(B13,CECOS_SIN_IDENTIFICAR!$A$2:$D$146,4,0)))</f>
        <v/>
      </c>
      <c r="Z13" t="str">
        <f t="shared" si="5"/>
        <v/>
      </c>
      <c r="AA13" s="32" t="s">
        <v>52</v>
      </c>
      <c r="AB13" t="str">
        <f t="shared" si="6"/>
        <v>b. Conocimiento del proyecto-Soporte Directivo (Coordinador y Gerencia)</v>
      </c>
      <c r="AC13" t="str">
        <f>VLOOKUP(AB13,CODIFICACION_PREGUNTAS!$C$2:$D$35,2,0)</f>
        <v>SOPORTE_DIR002</v>
      </c>
    </row>
    <row r="14" spans="1:29" x14ac:dyDescent="0.25">
      <c r="A14" s="3">
        <f t="shared" si="7"/>
        <v>13</v>
      </c>
      <c r="B14" s="4" t="s">
        <v>51</v>
      </c>
      <c r="C14" s="32">
        <v>40238</v>
      </c>
      <c r="D14" s="32" t="s">
        <v>52</v>
      </c>
      <c r="E14" s="3"/>
      <c r="F14" s="3"/>
      <c r="G14" s="2" t="s">
        <v>20</v>
      </c>
      <c r="H14" s="3" t="s">
        <v>18</v>
      </c>
      <c r="I14" s="21">
        <v>5</v>
      </c>
      <c r="J14" s="3"/>
      <c r="K14" s="3"/>
      <c r="L14" s="3"/>
      <c r="M14" s="3"/>
      <c r="N14" s="3"/>
      <c r="O14" s="3"/>
      <c r="P14" s="3"/>
      <c r="Q14" s="3"/>
      <c r="R14" s="3"/>
      <c r="S14" s="3"/>
      <c r="T14" s="3" t="str">
        <f t="shared" si="0"/>
        <v>SIN CECO</v>
      </c>
      <c r="U14" s="3" t="str">
        <f t="shared" si="1"/>
        <v>NO</v>
      </c>
      <c r="V14" t="str">
        <f t="shared" si="2"/>
        <v>TUNAL 100) FEB-10-Soporte Directivo (Coordinador y Gerencia)</v>
      </c>
      <c r="W14" s="53">
        <f t="shared" si="3"/>
        <v>5</v>
      </c>
      <c r="X14">
        <f t="shared" si="4"/>
        <v>5</v>
      </c>
      <c r="Y14" t="str">
        <f>IF(ISNA(VLOOKUP(B14,CECOS_SIN_IDENTIFICAR!$A$2:$D$146,4,0)),"SIN CECO",IF(VLOOKUP(B14,CECOS_SIN_IDENTIFICAR!$A$2:$D$146,4,0)=0,"SIN CECO",VLOOKUP(B14,CECOS_SIN_IDENTIFICAR!$A$2:$D$146,4,0)))</f>
        <v/>
      </c>
      <c r="Z14" t="str">
        <f t="shared" si="5"/>
        <v/>
      </c>
      <c r="AA14" s="32" t="s">
        <v>52</v>
      </c>
      <c r="AB14" t="str">
        <f t="shared" si="6"/>
        <v>c. Planteamiento de soluciones y manejo de conflictos-Soporte Directivo (Coordinador y Gerencia)</v>
      </c>
      <c r="AC14" t="str">
        <f>VLOOKUP(AB14,CODIFICACION_PREGUNTAS!$C$2:$D$35,2,0)</f>
        <v>SOPORTE_DIR003</v>
      </c>
    </row>
    <row r="15" spans="1:29" x14ac:dyDescent="0.25">
      <c r="A15" s="3">
        <f t="shared" si="7"/>
        <v>14</v>
      </c>
      <c r="B15" s="4" t="s">
        <v>51</v>
      </c>
      <c r="C15" s="32">
        <v>40238</v>
      </c>
      <c r="D15" s="32" t="s">
        <v>52</v>
      </c>
      <c r="E15" s="3"/>
      <c r="F15" s="3"/>
      <c r="G15" s="2" t="s">
        <v>21</v>
      </c>
      <c r="H15" s="3" t="s">
        <v>18</v>
      </c>
      <c r="I15" s="21">
        <v>5</v>
      </c>
      <c r="J15" s="3"/>
      <c r="K15" s="3"/>
      <c r="L15" s="3"/>
      <c r="M15" s="3"/>
      <c r="N15" s="3"/>
      <c r="O15" s="3"/>
      <c r="P15" s="3"/>
      <c r="Q15" s="3"/>
      <c r="R15" s="3"/>
      <c r="S15" s="3"/>
      <c r="T15" s="3" t="str">
        <f t="shared" si="0"/>
        <v>SIN CECO</v>
      </c>
      <c r="U15" s="3" t="str">
        <f t="shared" si="1"/>
        <v>NO</v>
      </c>
      <c r="V15" t="str">
        <f t="shared" si="2"/>
        <v>TUNAL 100) FEB-10-Soporte Directivo (Coordinador y Gerencia)</v>
      </c>
      <c r="W15" s="53">
        <f t="shared" si="3"/>
        <v>5</v>
      </c>
      <c r="X15">
        <f t="shared" si="4"/>
        <v>5</v>
      </c>
      <c r="Y15" t="str">
        <f>IF(ISNA(VLOOKUP(B15,CECOS_SIN_IDENTIFICAR!$A$2:$D$146,4,0)),"SIN CECO",IF(VLOOKUP(B15,CECOS_SIN_IDENTIFICAR!$A$2:$D$146,4,0)=0,"SIN CECO",VLOOKUP(B15,CECOS_SIN_IDENTIFICAR!$A$2:$D$146,4,0)))</f>
        <v/>
      </c>
      <c r="Z15" t="str">
        <f t="shared" si="5"/>
        <v/>
      </c>
      <c r="AA15" s="32" t="s">
        <v>52</v>
      </c>
      <c r="AB15" t="str">
        <f t="shared" si="6"/>
        <v>d. Cumplimiento de compromisos-Soporte Directivo (Coordinador y Gerencia)</v>
      </c>
      <c r="AC15" t="str">
        <f>VLOOKUP(AB15,CODIFICACION_PREGUNTAS!$C$2:$D$35,2,0)</f>
        <v>SOPORTE_DIR004</v>
      </c>
    </row>
    <row r="16" spans="1:29" x14ac:dyDescent="0.25">
      <c r="A16" s="3">
        <f t="shared" si="7"/>
        <v>15</v>
      </c>
      <c r="B16" s="4" t="s">
        <v>51</v>
      </c>
      <c r="C16" s="32">
        <v>40238</v>
      </c>
      <c r="D16" s="32" t="s">
        <v>52</v>
      </c>
      <c r="E16" s="3"/>
      <c r="F16" s="3"/>
      <c r="G16" s="2" t="s">
        <v>22</v>
      </c>
      <c r="H16" s="3" t="s">
        <v>18</v>
      </c>
      <c r="I16" s="21">
        <v>5</v>
      </c>
      <c r="J16" s="3"/>
      <c r="K16" s="3"/>
      <c r="L16" s="3"/>
      <c r="M16" s="3"/>
      <c r="N16" s="3"/>
      <c r="O16" s="3"/>
      <c r="P16" s="3"/>
      <c r="Q16" s="3"/>
      <c r="R16" s="3"/>
      <c r="S16" s="3"/>
      <c r="T16" s="3" t="str">
        <f t="shared" si="0"/>
        <v>SIN CECO</v>
      </c>
      <c r="U16" s="3" t="str">
        <f t="shared" si="1"/>
        <v>NO</v>
      </c>
      <c r="V16" t="str">
        <f t="shared" si="2"/>
        <v>TUNAL 100) FEB-10-Soporte Directivo (Coordinador y Gerencia)</v>
      </c>
      <c r="W16" s="53">
        <f t="shared" si="3"/>
        <v>5</v>
      </c>
      <c r="X16">
        <f t="shared" si="4"/>
        <v>5</v>
      </c>
      <c r="Y16" t="str">
        <f>IF(ISNA(VLOOKUP(B16,CECOS_SIN_IDENTIFICAR!$A$2:$D$146,4,0)),"SIN CECO",IF(VLOOKUP(B16,CECOS_SIN_IDENTIFICAR!$A$2:$D$146,4,0)=0,"SIN CECO",VLOOKUP(B16,CECOS_SIN_IDENTIFICAR!$A$2:$D$146,4,0)))</f>
        <v/>
      </c>
      <c r="Z16" t="str">
        <f t="shared" si="5"/>
        <v/>
      </c>
      <c r="AA16" s="32" t="s">
        <v>52</v>
      </c>
      <c r="AB16" t="str">
        <f t="shared" si="6"/>
        <v>e. Manejo del cliente-Soporte Directivo (Coordinador y Gerencia)</v>
      </c>
      <c r="AC16" t="str">
        <f>VLOOKUP(AB16,CODIFICACION_PREGUNTAS!$C$2:$D$35,2,0)</f>
        <v>SOPORTE_DIR005</v>
      </c>
    </row>
    <row r="17" spans="1:29" x14ac:dyDescent="0.25">
      <c r="A17" s="3">
        <f t="shared" si="7"/>
        <v>16</v>
      </c>
      <c r="B17" s="4" t="s">
        <v>51</v>
      </c>
      <c r="C17" s="32">
        <v>40238</v>
      </c>
      <c r="D17" s="32" t="s">
        <v>52</v>
      </c>
      <c r="E17" s="3"/>
      <c r="F17" s="3"/>
      <c r="G17" s="2" t="s">
        <v>23</v>
      </c>
      <c r="H17" s="3" t="s">
        <v>24</v>
      </c>
      <c r="I17" s="21">
        <v>5</v>
      </c>
      <c r="J17" s="3"/>
      <c r="K17" s="3"/>
      <c r="L17" s="3"/>
      <c r="M17" s="3"/>
      <c r="N17" s="3"/>
      <c r="O17" s="3"/>
      <c r="P17" s="3"/>
      <c r="Q17" s="3"/>
      <c r="R17" s="3"/>
      <c r="S17" s="3"/>
      <c r="T17" s="3" t="str">
        <f t="shared" si="0"/>
        <v>SIN CECO</v>
      </c>
      <c r="U17" s="3" t="str">
        <f t="shared" si="1"/>
        <v>NO</v>
      </c>
      <c r="V17" t="str">
        <f t="shared" si="2"/>
        <v>TUNAL 100) FEB-10-Personal que presta el servicio en obra</v>
      </c>
      <c r="W17" s="53">
        <f t="shared" si="3"/>
        <v>5</v>
      </c>
      <c r="X17">
        <f t="shared" si="4"/>
        <v>5</v>
      </c>
      <c r="Y17" t="str">
        <f>IF(ISNA(VLOOKUP(B17,CECOS_SIN_IDENTIFICAR!$A$2:$D$146,4,0)),"SIN CECO",IF(VLOOKUP(B17,CECOS_SIN_IDENTIFICAR!$A$2:$D$146,4,0)=0,"SIN CECO",VLOOKUP(B17,CECOS_SIN_IDENTIFICAR!$A$2:$D$146,4,0)))</f>
        <v/>
      </c>
      <c r="Z17" t="str">
        <f t="shared" si="5"/>
        <v/>
      </c>
      <c r="AA17" s="32" t="s">
        <v>52</v>
      </c>
      <c r="AB17" t="str">
        <f t="shared" si="6"/>
        <v>a. Idoneidad del personal-Personal que presta el servicio en obra</v>
      </c>
      <c r="AC17" t="str">
        <f>VLOOKUP(AB17,CODIFICACION_PREGUNTAS!$C$2:$D$35,2,0)</f>
        <v>PERSONAL001</v>
      </c>
    </row>
    <row r="18" spans="1:29" x14ac:dyDescent="0.25">
      <c r="A18" s="3">
        <f t="shared" si="7"/>
        <v>17</v>
      </c>
      <c r="B18" s="4" t="s">
        <v>51</v>
      </c>
      <c r="C18" s="32">
        <v>40238</v>
      </c>
      <c r="D18" s="32" t="s">
        <v>52</v>
      </c>
      <c r="E18" s="3"/>
      <c r="F18" s="3"/>
      <c r="G18" s="2" t="s">
        <v>25</v>
      </c>
      <c r="H18" s="3" t="s">
        <v>24</v>
      </c>
      <c r="I18" s="21">
        <v>5</v>
      </c>
      <c r="J18" s="3"/>
      <c r="K18" s="3"/>
      <c r="L18" s="3"/>
      <c r="M18" s="3"/>
      <c r="N18" s="3"/>
      <c r="O18" s="3"/>
      <c r="P18" s="3"/>
      <c r="Q18" s="3"/>
      <c r="R18" s="3"/>
      <c r="S18" s="3"/>
      <c r="T18" s="3" t="str">
        <f t="shared" si="0"/>
        <v>SIN CECO</v>
      </c>
      <c r="U18" s="3" t="str">
        <f t="shared" si="1"/>
        <v>NO</v>
      </c>
      <c r="V18" t="str">
        <f t="shared" si="2"/>
        <v>TUNAL 100) FEB-10-Personal que presta el servicio en obra</v>
      </c>
      <c r="W18" s="53">
        <f t="shared" si="3"/>
        <v>5</v>
      </c>
      <c r="X18">
        <f t="shared" si="4"/>
        <v>5</v>
      </c>
      <c r="Y18" t="str">
        <f>IF(ISNA(VLOOKUP(B18,CECOS_SIN_IDENTIFICAR!$A$2:$D$146,4,0)),"SIN CECO",IF(VLOOKUP(B18,CECOS_SIN_IDENTIFICAR!$A$2:$D$146,4,0)=0,"SIN CECO",VLOOKUP(B18,CECOS_SIN_IDENTIFICAR!$A$2:$D$146,4,0)))</f>
        <v/>
      </c>
      <c r="Z18" t="str">
        <f t="shared" si="5"/>
        <v/>
      </c>
      <c r="AA18" s="32" t="s">
        <v>52</v>
      </c>
      <c r="AB18" t="str">
        <f t="shared" si="6"/>
        <v>b. Oportuna atención al cliente-Personal que presta el servicio en obra</v>
      </c>
      <c r="AC18" t="str">
        <f>VLOOKUP(AB18,CODIFICACION_PREGUNTAS!$C$2:$D$35,2,0)</f>
        <v>PERSONAL002</v>
      </c>
    </row>
    <row r="19" spans="1:29" x14ac:dyDescent="0.25">
      <c r="A19" s="3">
        <f t="shared" si="7"/>
        <v>18</v>
      </c>
      <c r="B19" s="4" t="s">
        <v>51</v>
      </c>
      <c r="C19" s="32">
        <v>40238</v>
      </c>
      <c r="D19" s="32" t="s">
        <v>52</v>
      </c>
      <c r="E19" s="3"/>
      <c r="F19" s="3"/>
      <c r="G19" s="2" t="s">
        <v>26</v>
      </c>
      <c r="H19" s="3" t="s">
        <v>24</v>
      </c>
      <c r="I19" s="21">
        <v>5</v>
      </c>
      <c r="J19" s="3"/>
      <c r="K19" s="3"/>
      <c r="L19" s="3"/>
      <c r="M19" s="3"/>
      <c r="N19" s="3"/>
      <c r="O19" s="3"/>
      <c r="P19" s="3"/>
      <c r="Q19" s="3"/>
      <c r="R19" s="3"/>
      <c r="S19" s="3"/>
      <c r="T19" s="3" t="str">
        <f t="shared" si="0"/>
        <v>SIN CECO</v>
      </c>
      <c r="U19" s="3" t="str">
        <f t="shared" si="1"/>
        <v>NO</v>
      </c>
      <c r="V19" t="str">
        <f t="shared" si="2"/>
        <v>TUNAL 100) FEB-10-Personal que presta el servicio en obra</v>
      </c>
      <c r="W19" s="53">
        <f t="shared" si="3"/>
        <v>5</v>
      </c>
      <c r="X19">
        <f t="shared" si="4"/>
        <v>5</v>
      </c>
      <c r="Y19" t="str">
        <f>IF(ISNA(VLOOKUP(B19,CECOS_SIN_IDENTIFICAR!$A$2:$D$146,4,0)),"SIN CECO",IF(VLOOKUP(B19,CECOS_SIN_IDENTIFICAR!$A$2:$D$146,4,0)=0,"SIN CECO",VLOOKUP(B19,CECOS_SIN_IDENTIFICAR!$A$2:$D$146,4,0)))</f>
        <v/>
      </c>
      <c r="Z19" t="str">
        <f t="shared" si="5"/>
        <v/>
      </c>
      <c r="AA19" s="32" t="s">
        <v>52</v>
      </c>
      <c r="AB19" t="str">
        <f t="shared" si="6"/>
        <v>c. Compromiso con el proyecto-Personal que presta el servicio en obra</v>
      </c>
      <c r="AC19" t="str">
        <f>VLOOKUP(AB19,CODIFICACION_PREGUNTAS!$C$2:$D$35,2,0)</f>
        <v>PERSONAL003</v>
      </c>
    </row>
    <row r="20" spans="1:29" x14ac:dyDescent="0.25">
      <c r="A20" s="3">
        <f t="shared" si="7"/>
        <v>19</v>
      </c>
      <c r="B20" s="4" t="s">
        <v>51</v>
      </c>
      <c r="C20" s="32">
        <v>40238</v>
      </c>
      <c r="D20" s="32" t="s">
        <v>52</v>
      </c>
      <c r="E20" s="3"/>
      <c r="F20" s="3"/>
      <c r="G20" s="2" t="s">
        <v>21</v>
      </c>
      <c r="H20" s="3" t="s">
        <v>24</v>
      </c>
      <c r="I20" s="21">
        <v>5</v>
      </c>
      <c r="J20" s="3"/>
      <c r="K20" s="3"/>
      <c r="L20" s="3"/>
      <c r="M20" s="3"/>
      <c r="N20" s="3"/>
      <c r="O20" s="3"/>
      <c r="P20" s="3"/>
      <c r="Q20" s="3"/>
      <c r="R20" s="3"/>
      <c r="S20" s="3"/>
      <c r="T20" s="3" t="str">
        <f t="shared" si="0"/>
        <v>SIN CECO</v>
      </c>
      <c r="U20" s="3" t="str">
        <f t="shared" si="1"/>
        <v>NO</v>
      </c>
      <c r="V20" t="str">
        <f t="shared" si="2"/>
        <v>TUNAL 100) FEB-10-Personal que presta el servicio en obra</v>
      </c>
      <c r="W20" s="53">
        <f t="shared" si="3"/>
        <v>5</v>
      </c>
      <c r="X20">
        <f t="shared" si="4"/>
        <v>5</v>
      </c>
      <c r="Y20" t="str">
        <f>IF(ISNA(VLOOKUP(B20,CECOS_SIN_IDENTIFICAR!$A$2:$D$146,4,0)),"SIN CECO",IF(VLOOKUP(B20,CECOS_SIN_IDENTIFICAR!$A$2:$D$146,4,0)=0,"SIN CECO",VLOOKUP(B20,CECOS_SIN_IDENTIFICAR!$A$2:$D$146,4,0)))</f>
        <v/>
      </c>
      <c r="Z20" t="str">
        <f t="shared" si="5"/>
        <v/>
      </c>
      <c r="AA20" s="32" t="s">
        <v>52</v>
      </c>
      <c r="AB20" t="str">
        <f t="shared" si="6"/>
        <v>d. Cumplimiento de compromisos-Personal que presta el servicio en obra</v>
      </c>
      <c r="AC20" t="str">
        <f>VLOOKUP(AB20,CODIFICACION_PREGUNTAS!$C$2:$D$35,2,0)</f>
        <v>PERSONAL004</v>
      </c>
    </row>
    <row r="21" spans="1:29" x14ac:dyDescent="0.25">
      <c r="A21" s="3">
        <f t="shared" si="7"/>
        <v>20</v>
      </c>
      <c r="B21" s="4" t="s">
        <v>51</v>
      </c>
      <c r="C21" s="32">
        <v>40238</v>
      </c>
      <c r="D21" s="32" t="s">
        <v>52</v>
      </c>
      <c r="E21" s="3"/>
      <c r="F21" s="3"/>
      <c r="G21" s="2" t="s">
        <v>27</v>
      </c>
      <c r="H21" s="3" t="s">
        <v>24</v>
      </c>
      <c r="I21" s="21">
        <v>5</v>
      </c>
      <c r="J21" s="3"/>
      <c r="K21" s="3"/>
      <c r="L21" s="3"/>
      <c r="M21" s="3"/>
      <c r="N21" s="3"/>
      <c r="O21" s="3"/>
      <c r="P21" s="3"/>
      <c r="Q21" s="3"/>
      <c r="R21" s="3"/>
      <c r="S21" s="3"/>
      <c r="T21" s="3" t="str">
        <f t="shared" si="0"/>
        <v>SIN CECO</v>
      </c>
      <c r="U21" s="3" t="str">
        <f t="shared" si="1"/>
        <v>NO</v>
      </c>
      <c r="V21" t="str">
        <f t="shared" si="2"/>
        <v>TUNAL 100) FEB-10-Personal que presta el servicio en obra</v>
      </c>
      <c r="W21" s="53">
        <f t="shared" si="3"/>
        <v>5</v>
      </c>
      <c r="X21">
        <f t="shared" si="4"/>
        <v>5</v>
      </c>
      <c r="Y21" t="str">
        <f>IF(ISNA(VLOOKUP(B21,CECOS_SIN_IDENTIFICAR!$A$2:$D$146,4,0)),"SIN CECO",IF(VLOOKUP(B21,CECOS_SIN_IDENTIFICAR!$A$2:$D$146,4,0)=0,"SIN CECO",VLOOKUP(B21,CECOS_SIN_IDENTIFICAR!$A$2:$D$146,4,0)))</f>
        <v/>
      </c>
      <c r="Z21" t="str">
        <f t="shared" si="5"/>
        <v/>
      </c>
      <c r="AA21" s="32" t="s">
        <v>52</v>
      </c>
      <c r="AB21" t="str">
        <f t="shared" si="6"/>
        <v>e. Proactividad en desarrollo de funciones-Personal que presta el servicio en obra</v>
      </c>
      <c r="AC21" t="str">
        <f>VLOOKUP(AB21,CODIFICACION_PREGUNTAS!$C$2:$D$35,2,0)</f>
        <v>PERSONAL005</v>
      </c>
    </row>
    <row r="22" spans="1:29" x14ac:dyDescent="0.25">
      <c r="A22" s="3">
        <f t="shared" si="7"/>
        <v>21</v>
      </c>
      <c r="B22" s="4" t="s">
        <v>51</v>
      </c>
      <c r="C22" s="32">
        <v>40238</v>
      </c>
      <c r="D22" s="32" t="s">
        <v>52</v>
      </c>
      <c r="E22" s="3"/>
      <c r="F22" s="3"/>
      <c r="G22" s="2" t="s">
        <v>28</v>
      </c>
      <c r="H22" s="2" t="s">
        <v>29</v>
      </c>
      <c r="I22" s="21">
        <v>5</v>
      </c>
      <c r="J22" s="3"/>
      <c r="K22" s="3"/>
      <c r="L22" s="3"/>
      <c r="M22" s="3"/>
      <c r="N22" s="3"/>
      <c r="O22" s="3"/>
      <c r="P22" s="3"/>
      <c r="Q22" s="3"/>
      <c r="R22" s="3"/>
      <c r="S22" s="3"/>
      <c r="T22" s="3" t="str">
        <f t="shared" si="0"/>
        <v>SIN CECO</v>
      </c>
      <c r="U22" s="3" t="str">
        <f t="shared" si="1"/>
        <v>NO</v>
      </c>
      <c r="V22" t="str">
        <f t="shared" si="2"/>
        <v>TUNAL 100) FEB-10-Productos Asociados de PAYC (Informes, Control de presupuesto y Programación y actas)</v>
      </c>
      <c r="W22" s="53">
        <f t="shared" si="3"/>
        <v>5</v>
      </c>
      <c r="X22">
        <f t="shared" si="4"/>
        <v>5</v>
      </c>
      <c r="Y22" t="str">
        <f>IF(ISNA(VLOOKUP(B22,CECOS_SIN_IDENTIFICAR!$A$2:$D$146,4,0)),"SIN CECO",IF(VLOOKUP(B22,CECOS_SIN_IDENTIFICAR!$A$2:$D$146,4,0)=0,"SIN CECO",VLOOKUP(B22,CECOS_SIN_IDENTIFICAR!$A$2:$D$146,4,0)))</f>
        <v/>
      </c>
      <c r="Z22" t="str">
        <f t="shared" si="5"/>
        <v/>
      </c>
      <c r="AA22" s="32" t="s">
        <v>52</v>
      </c>
      <c r="AB22" t="str">
        <f t="shared" si="6"/>
        <v>a. Calidad del Contenido-Productos Asociados de PAYC (Informes, Control de presupuesto y Programación y actas)</v>
      </c>
      <c r="AC22" t="str">
        <f>VLOOKUP(AB22,CODIFICACION_PREGUNTAS!$C$2:$D$35,2,0)</f>
        <v>PRODUCTOS001</v>
      </c>
    </row>
    <row r="23" spans="1:29" x14ac:dyDescent="0.25">
      <c r="A23" s="3">
        <f t="shared" si="7"/>
        <v>22</v>
      </c>
      <c r="B23" s="4" t="s">
        <v>51</v>
      </c>
      <c r="C23" s="32">
        <v>40238</v>
      </c>
      <c r="D23" s="32" t="s">
        <v>52</v>
      </c>
      <c r="E23" s="3"/>
      <c r="F23" s="3"/>
      <c r="G23" s="2" t="s">
        <v>30</v>
      </c>
      <c r="H23" s="2" t="s">
        <v>29</v>
      </c>
      <c r="I23" s="21">
        <v>5</v>
      </c>
      <c r="J23" s="3"/>
      <c r="K23" s="3"/>
      <c r="L23" s="3"/>
      <c r="M23" s="3"/>
      <c r="N23" s="3"/>
      <c r="O23" s="3"/>
      <c r="P23" s="3"/>
      <c r="Q23" s="3"/>
      <c r="R23" s="3"/>
      <c r="S23" s="3"/>
      <c r="T23" s="3" t="str">
        <f t="shared" si="0"/>
        <v>SIN CECO</v>
      </c>
      <c r="U23" s="3" t="str">
        <f t="shared" si="1"/>
        <v>NO</v>
      </c>
      <c r="V23" t="str">
        <f t="shared" si="2"/>
        <v>TUNAL 100) FEB-10-Productos Asociados de PAYC (Informes, Control de presupuesto y Programación y actas)</v>
      </c>
      <c r="W23" s="53">
        <f t="shared" si="3"/>
        <v>5</v>
      </c>
      <c r="X23">
        <f t="shared" si="4"/>
        <v>5</v>
      </c>
      <c r="Y23" t="str">
        <f>IF(ISNA(VLOOKUP(B23,CECOS_SIN_IDENTIFICAR!$A$2:$D$146,4,0)),"SIN CECO",IF(VLOOKUP(B23,CECOS_SIN_IDENTIFICAR!$A$2:$D$146,4,0)=0,"SIN CECO",VLOOKUP(B23,CECOS_SIN_IDENTIFICAR!$A$2:$D$146,4,0)))</f>
        <v/>
      </c>
      <c r="Z23" t="str">
        <f t="shared" si="5"/>
        <v/>
      </c>
      <c r="AA23" s="32" t="s">
        <v>52</v>
      </c>
      <c r="AB23" t="str">
        <f t="shared" si="6"/>
        <v>b. Claridad del Contenido-Productos Asociados de PAYC (Informes, Control de presupuesto y Programación y actas)</v>
      </c>
      <c r="AC23" t="str">
        <f>VLOOKUP(AB23,CODIFICACION_PREGUNTAS!$C$2:$D$35,2,0)</f>
        <v>PRODUCTOS002</v>
      </c>
    </row>
    <row r="24" spans="1:29" x14ac:dyDescent="0.25">
      <c r="A24" s="3">
        <f t="shared" si="7"/>
        <v>23</v>
      </c>
      <c r="B24" s="4" t="s">
        <v>51</v>
      </c>
      <c r="C24" s="32">
        <v>40238</v>
      </c>
      <c r="D24" s="32" t="s">
        <v>52</v>
      </c>
      <c r="E24" s="3"/>
      <c r="F24" s="3"/>
      <c r="G24" s="2" t="s">
        <v>31</v>
      </c>
      <c r="H24" s="2" t="s">
        <v>29</v>
      </c>
      <c r="I24" s="21">
        <v>5</v>
      </c>
      <c r="J24" s="3"/>
      <c r="K24" s="3"/>
      <c r="L24" s="3"/>
      <c r="M24" s="3"/>
      <c r="N24" s="3"/>
      <c r="O24" s="3"/>
      <c r="P24" s="3"/>
      <c r="Q24" s="3"/>
      <c r="R24" s="3"/>
      <c r="S24" s="3"/>
      <c r="T24" s="3" t="str">
        <f t="shared" si="0"/>
        <v>SIN CECO</v>
      </c>
      <c r="U24" s="3" t="str">
        <f t="shared" si="1"/>
        <v>NO</v>
      </c>
      <c r="V24" t="str">
        <f t="shared" si="2"/>
        <v>TUNAL 100) FEB-10-Productos Asociados de PAYC (Informes, Control de presupuesto y Programación y actas)</v>
      </c>
      <c r="W24" s="53">
        <f t="shared" si="3"/>
        <v>5</v>
      </c>
      <c r="X24">
        <f t="shared" si="4"/>
        <v>5</v>
      </c>
      <c r="Y24" t="str">
        <f>IF(ISNA(VLOOKUP(B24,CECOS_SIN_IDENTIFICAR!$A$2:$D$146,4,0)),"SIN CECO",IF(VLOOKUP(B24,CECOS_SIN_IDENTIFICAR!$A$2:$D$146,4,0)=0,"SIN CECO",VLOOKUP(B24,CECOS_SIN_IDENTIFICAR!$A$2:$D$146,4,0)))</f>
        <v/>
      </c>
      <c r="Z24" t="str">
        <f t="shared" si="5"/>
        <v/>
      </c>
      <c r="AA24" s="32" t="s">
        <v>52</v>
      </c>
      <c r="AB24" t="str">
        <f t="shared" si="6"/>
        <v>c. Oportunidad en la entrega-Productos Asociados de PAYC (Informes, Control de presupuesto y Programación y actas)</v>
      </c>
      <c r="AC24" t="str">
        <f>VLOOKUP(AB24,CODIFICACION_PREGUNTAS!$C$2:$D$35,2,0)</f>
        <v>PRODUCTOS003</v>
      </c>
    </row>
    <row r="25" spans="1:29" x14ac:dyDescent="0.25">
      <c r="A25" s="3">
        <f t="shared" si="7"/>
        <v>24</v>
      </c>
      <c r="B25" s="4" t="s">
        <v>51</v>
      </c>
      <c r="C25" s="32">
        <v>40238</v>
      </c>
      <c r="D25" s="32" t="s">
        <v>52</v>
      </c>
      <c r="E25" s="3"/>
      <c r="F25" s="3"/>
      <c r="G25" s="2" t="s">
        <v>32</v>
      </c>
      <c r="H25" s="2" t="s">
        <v>29</v>
      </c>
      <c r="I25" s="21">
        <v>5</v>
      </c>
      <c r="J25" s="3"/>
      <c r="K25" s="3"/>
      <c r="L25" s="3"/>
      <c r="M25" s="3"/>
      <c r="N25" s="3"/>
      <c r="O25" s="3"/>
      <c r="P25" s="3"/>
      <c r="Q25" s="3"/>
      <c r="R25" s="3"/>
      <c r="S25" s="3"/>
      <c r="T25" s="3" t="str">
        <f t="shared" si="0"/>
        <v>SIN CECO</v>
      </c>
      <c r="U25" s="3" t="str">
        <f t="shared" si="1"/>
        <v>NO</v>
      </c>
      <c r="V25" t="str">
        <f t="shared" si="2"/>
        <v>TUNAL 100) FEB-10-Productos Asociados de PAYC (Informes, Control de presupuesto y Programación y actas)</v>
      </c>
      <c r="W25" s="53">
        <f t="shared" si="3"/>
        <v>5</v>
      </c>
      <c r="X25">
        <f t="shared" si="4"/>
        <v>5</v>
      </c>
      <c r="Y25" t="str">
        <f>IF(ISNA(VLOOKUP(B25,CECOS_SIN_IDENTIFICAR!$A$2:$D$146,4,0)),"SIN CECO",IF(VLOOKUP(B25,CECOS_SIN_IDENTIFICAR!$A$2:$D$146,4,0)=0,"SIN CECO",VLOOKUP(B25,CECOS_SIN_IDENTIFICAR!$A$2:$D$146,4,0)))</f>
        <v/>
      </c>
      <c r="Z25" t="str">
        <f t="shared" si="5"/>
        <v/>
      </c>
      <c r="AA25" s="32" t="s">
        <v>52</v>
      </c>
      <c r="AB25" t="str">
        <f t="shared" si="6"/>
        <v>d. Precisión de la información-Productos Asociados de PAYC (Informes, Control de presupuesto y Programación y actas)</v>
      </c>
      <c r="AC25" t="str">
        <f>VLOOKUP(AB25,CODIFICACION_PREGUNTAS!$C$2:$D$35,2,0)</f>
        <v>PRODUCTOS004</v>
      </c>
    </row>
    <row r="26" spans="1:29" x14ac:dyDescent="0.25">
      <c r="A26" s="3">
        <f t="shared" si="7"/>
        <v>25</v>
      </c>
      <c r="B26" s="4" t="s">
        <v>51</v>
      </c>
      <c r="C26" s="32">
        <v>40238</v>
      </c>
      <c r="D26" s="32" t="s">
        <v>52</v>
      </c>
      <c r="E26" s="3"/>
      <c r="F26" s="3"/>
      <c r="G26" s="2" t="s">
        <v>33</v>
      </c>
      <c r="H26" s="2" t="s">
        <v>29</v>
      </c>
      <c r="I26" s="21">
        <v>5</v>
      </c>
      <c r="J26" s="3"/>
      <c r="K26" s="3"/>
      <c r="L26" s="3"/>
      <c r="M26" s="3"/>
      <c r="N26" s="3"/>
      <c r="O26" s="3"/>
      <c r="P26" s="3"/>
      <c r="Q26" s="3"/>
      <c r="R26" s="3"/>
      <c r="S26" s="3"/>
      <c r="T26" s="3" t="str">
        <f t="shared" si="0"/>
        <v>SIN CECO</v>
      </c>
      <c r="U26" s="3" t="str">
        <f t="shared" si="1"/>
        <v>NO</v>
      </c>
      <c r="V26" t="str">
        <f t="shared" si="2"/>
        <v>TUNAL 100) FEB-10-Productos Asociados de PAYC (Informes, Control de presupuesto y Programación y actas)</v>
      </c>
      <c r="W26" s="53">
        <f t="shared" si="3"/>
        <v>5</v>
      </c>
      <c r="X26">
        <f t="shared" si="4"/>
        <v>5</v>
      </c>
      <c r="Y26" t="str">
        <f>IF(ISNA(VLOOKUP(B26,CECOS_SIN_IDENTIFICAR!$A$2:$D$146,4,0)),"SIN CECO",IF(VLOOKUP(B26,CECOS_SIN_IDENTIFICAR!$A$2:$D$146,4,0)=0,"SIN CECO",VLOOKUP(B26,CECOS_SIN_IDENTIFICAR!$A$2:$D$146,4,0)))</f>
        <v/>
      </c>
      <c r="Z26" t="str">
        <f t="shared" si="5"/>
        <v/>
      </c>
      <c r="AA26" s="32" t="s">
        <v>52</v>
      </c>
      <c r="AB26" t="str">
        <f t="shared" si="6"/>
        <v>e. Diagramación-Productos Asociados de PAYC (Informes, Control de presupuesto y Programación y actas)</v>
      </c>
      <c r="AC26" t="str">
        <f>VLOOKUP(AB26,CODIFICACION_PREGUNTAS!$C$2:$D$35,2,0)</f>
        <v>PRODUCTOS005</v>
      </c>
    </row>
    <row r="27" spans="1:29" x14ac:dyDescent="0.25">
      <c r="A27" s="3">
        <f t="shared" si="7"/>
        <v>26</v>
      </c>
      <c r="B27" s="4" t="s">
        <v>51</v>
      </c>
      <c r="C27" s="32">
        <v>40238</v>
      </c>
      <c r="D27" s="32" t="s">
        <v>52</v>
      </c>
      <c r="E27" s="3"/>
      <c r="F27" s="3"/>
      <c r="G27" s="2" t="s">
        <v>34</v>
      </c>
      <c r="H27" s="2" t="s">
        <v>35</v>
      </c>
      <c r="I27" s="21">
        <v>5</v>
      </c>
      <c r="J27" s="3"/>
      <c r="K27" s="3"/>
      <c r="L27" s="3"/>
      <c r="M27" s="3"/>
      <c r="N27" s="3"/>
      <c r="O27" s="3"/>
      <c r="P27" s="3"/>
      <c r="Q27" s="3"/>
      <c r="R27" s="3"/>
      <c r="S27" s="3"/>
      <c r="T27" s="3" t="str">
        <f t="shared" si="0"/>
        <v>SIN CECO</v>
      </c>
      <c r="U27" s="3" t="str">
        <f t="shared" si="1"/>
        <v>NO</v>
      </c>
      <c r="V27" t="str">
        <f t="shared" si="2"/>
        <v>TUNAL 100) FEB-10-Compromisos Pactados</v>
      </c>
      <c r="W27" s="53">
        <f t="shared" si="3"/>
        <v>5</v>
      </c>
      <c r="X27">
        <f t="shared" si="4"/>
        <v>5</v>
      </c>
      <c r="Y27" t="str">
        <f>IF(ISNA(VLOOKUP(B27,CECOS_SIN_IDENTIFICAR!$A$2:$D$146,4,0)),"SIN CECO",IF(VLOOKUP(B27,CECOS_SIN_IDENTIFICAR!$A$2:$D$146,4,0)=0,"SIN CECO",VLOOKUP(B27,CECOS_SIN_IDENTIFICAR!$A$2:$D$146,4,0)))</f>
        <v/>
      </c>
      <c r="Z27" t="str">
        <f t="shared" si="5"/>
        <v/>
      </c>
      <c r="AA27" s="32" t="s">
        <v>52</v>
      </c>
      <c r="AB27" t="str">
        <f t="shared" si="6"/>
        <v>a. Cumplimiento-Compromisos Pactados</v>
      </c>
      <c r="AC27" t="str">
        <f>VLOOKUP(AB27,CODIFICACION_PREGUNTAS!$C$2:$D$35,2,0)</f>
        <v>COMPROMISOS001</v>
      </c>
    </row>
    <row r="28" spans="1:29" x14ac:dyDescent="0.25">
      <c r="A28" s="3">
        <f t="shared" si="7"/>
        <v>27</v>
      </c>
      <c r="B28" s="4" t="s">
        <v>51</v>
      </c>
      <c r="C28" s="32">
        <v>40238</v>
      </c>
      <c r="D28" s="32" t="s">
        <v>52</v>
      </c>
      <c r="E28" s="3"/>
      <c r="F28" s="3"/>
      <c r="G28" s="2" t="s">
        <v>36</v>
      </c>
      <c r="H28" s="2" t="s">
        <v>35</v>
      </c>
      <c r="I28" s="21">
        <v>5</v>
      </c>
      <c r="J28" s="3"/>
      <c r="K28" s="3"/>
      <c r="L28" s="3"/>
      <c r="M28" s="3"/>
      <c r="N28" s="3"/>
      <c r="O28" s="3"/>
      <c r="P28" s="3"/>
      <c r="Q28" s="3"/>
      <c r="R28" s="3"/>
      <c r="S28" s="3"/>
      <c r="T28" s="3" t="str">
        <f t="shared" si="0"/>
        <v>SIN CECO</v>
      </c>
      <c r="U28" s="3" t="str">
        <f t="shared" si="1"/>
        <v>NO</v>
      </c>
      <c r="V28" t="str">
        <f t="shared" si="2"/>
        <v>TUNAL 100) FEB-10-Compromisos Pactados</v>
      </c>
      <c r="W28" s="53">
        <f t="shared" si="3"/>
        <v>5</v>
      </c>
      <c r="X28">
        <f t="shared" si="4"/>
        <v>5</v>
      </c>
      <c r="Y28" t="str">
        <f>IF(ISNA(VLOOKUP(B28,CECOS_SIN_IDENTIFICAR!$A$2:$D$146,4,0)),"SIN CECO",IF(VLOOKUP(B28,CECOS_SIN_IDENTIFICAR!$A$2:$D$146,4,0)=0,"SIN CECO",VLOOKUP(B28,CECOS_SIN_IDENTIFICAR!$A$2:$D$146,4,0)))</f>
        <v/>
      </c>
      <c r="Z28" t="str">
        <f t="shared" si="5"/>
        <v/>
      </c>
      <c r="AA28" s="32" t="s">
        <v>52</v>
      </c>
      <c r="AB28" t="str">
        <f t="shared" si="6"/>
        <v>b. Satisface expectativas-Compromisos Pactados</v>
      </c>
      <c r="AC28" t="str">
        <f>VLOOKUP(AB28,CODIFICACION_PREGUNTAS!$C$2:$D$35,2,0)</f>
        <v>COMPROMISOS002</v>
      </c>
    </row>
    <row r="29" spans="1:29" x14ac:dyDescent="0.25">
      <c r="A29" s="3">
        <f t="shared" si="7"/>
        <v>28</v>
      </c>
      <c r="B29" s="4" t="s">
        <v>51</v>
      </c>
      <c r="C29" s="32">
        <v>40238</v>
      </c>
      <c r="D29" s="32" t="s">
        <v>52</v>
      </c>
      <c r="E29" s="3"/>
      <c r="F29" s="3"/>
      <c r="G29" s="2" t="s">
        <v>37</v>
      </c>
      <c r="H29" s="2" t="s">
        <v>35</v>
      </c>
      <c r="I29" s="21">
        <v>5</v>
      </c>
      <c r="J29" s="3"/>
      <c r="K29" s="3"/>
      <c r="L29" s="3"/>
      <c r="M29" s="3"/>
      <c r="N29" s="3"/>
      <c r="O29" s="3"/>
      <c r="P29" s="3"/>
      <c r="Q29" s="3"/>
      <c r="R29" s="3"/>
      <c r="S29" s="3"/>
      <c r="T29" s="3" t="str">
        <f t="shared" si="0"/>
        <v>SIN CECO</v>
      </c>
      <c r="U29" s="3" t="str">
        <f t="shared" si="1"/>
        <v>NO</v>
      </c>
      <c r="V29" t="str">
        <f t="shared" si="2"/>
        <v>TUNAL 100) FEB-10-Compromisos Pactados</v>
      </c>
      <c r="W29" s="53">
        <f t="shared" si="3"/>
        <v>5</v>
      </c>
      <c r="X29">
        <f t="shared" si="4"/>
        <v>5</v>
      </c>
      <c r="Y29" t="str">
        <f>IF(ISNA(VLOOKUP(B29,CECOS_SIN_IDENTIFICAR!$A$2:$D$146,4,0)),"SIN CECO",IF(VLOOKUP(B29,CECOS_SIN_IDENTIFICAR!$A$2:$D$146,4,0)=0,"SIN CECO",VLOOKUP(B29,CECOS_SIN_IDENTIFICAR!$A$2:$D$146,4,0)))</f>
        <v/>
      </c>
      <c r="Z29" t="str">
        <f t="shared" si="5"/>
        <v/>
      </c>
      <c r="AA29" s="32" t="s">
        <v>52</v>
      </c>
      <c r="AB29" t="str">
        <f t="shared" si="6"/>
        <v>c. Calidad de la Información suministrada-Compromisos Pactados</v>
      </c>
      <c r="AC29" t="str">
        <f>VLOOKUP(AB29,CODIFICACION_PREGUNTAS!$C$2:$D$35,2,0)</f>
        <v>COMPROMISOS003</v>
      </c>
    </row>
    <row r="30" spans="1:29" x14ac:dyDescent="0.25">
      <c r="A30" s="3">
        <f t="shared" si="7"/>
        <v>29</v>
      </c>
      <c r="B30" s="4" t="s">
        <v>51</v>
      </c>
      <c r="C30" s="32">
        <v>40238</v>
      </c>
      <c r="D30" s="32" t="s">
        <v>52</v>
      </c>
      <c r="E30" s="3"/>
      <c r="F30" s="3"/>
      <c r="G30" s="2" t="s">
        <v>38</v>
      </c>
      <c r="H30" s="2" t="s">
        <v>35</v>
      </c>
      <c r="I30" s="21">
        <v>5</v>
      </c>
      <c r="J30" s="3"/>
      <c r="K30" s="3"/>
      <c r="L30" s="3"/>
      <c r="M30" s="3"/>
      <c r="N30" s="3"/>
      <c r="O30" s="3"/>
      <c r="P30" s="3"/>
      <c r="Q30" s="3"/>
      <c r="R30" s="3"/>
      <c r="S30" s="3"/>
      <c r="T30" s="3" t="str">
        <f t="shared" si="0"/>
        <v>SIN CECO</v>
      </c>
      <c r="U30" s="3" t="str">
        <f t="shared" si="1"/>
        <v>NO</v>
      </c>
      <c r="V30" t="str">
        <f t="shared" si="2"/>
        <v>TUNAL 100) FEB-10-Compromisos Pactados</v>
      </c>
      <c r="W30" s="53">
        <f t="shared" si="3"/>
        <v>5</v>
      </c>
      <c r="X30">
        <f t="shared" si="4"/>
        <v>5</v>
      </c>
      <c r="Y30" t="str">
        <f>IF(ISNA(VLOOKUP(B30,CECOS_SIN_IDENTIFICAR!$A$2:$D$146,4,0)),"SIN CECO",IF(VLOOKUP(B30,CECOS_SIN_IDENTIFICAR!$A$2:$D$146,4,0)=0,"SIN CECO",VLOOKUP(B30,CECOS_SIN_IDENTIFICAR!$A$2:$D$146,4,0)))</f>
        <v/>
      </c>
      <c r="Z30" t="str">
        <f t="shared" si="5"/>
        <v/>
      </c>
      <c r="AA30" s="32" t="s">
        <v>52</v>
      </c>
      <c r="AB30" t="str">
        <f t="shared" si="6"/>
        <v>d. Disposición del personal de PAYC a las solicitudes del cliente-Compromisos Pactados</v>
      </c>
      <c r="AC30" t="str">
        <f>VLOOKUP(AB30,CODIFICACION_PREGUNTAS!$C$2:$D$35,2,0)</f>
        <v>COMPROMISOS004</v>
      </c>
    </row>
    <row r="31" spans="1:29" x14ac:dyDescent="0.25">
      <c r="A31" s="3">
        <f t="shared" si="7"/>
        <v>30</v>
      </c>
      <c r="B31" s="4" t="s">
        <v>51</v>
      </c>
      <c r="C31" s="32">
        <v>40238</v>
      </c>
      <c r="D31" s="32" t="s">
        <v>52</v>
      </c>
      <c r="E31" s="3"/>
      <c r="F31" s="3"/>
      <c r="G31" s="2" t="s">
        <v>39</v>
      </c>
      <c r="H31" s="2" t="s">
        <v>35</v>
      </c>
      <c r="I31" s="21">
        <v>5</v>
      </c>
      <c r="J31" s="3"/>
      <c r="K31" s="3"/>
      <c r="L31" s="3"/>
      <c r="M31" s="3"/>
      <c r="N31" s="3"/>
      <c r="O31" s="3"/>
      <c r="P31" s="3"/>
      <c r="Q31" s="3"/>
      <c r="R31" s="3"/>
      <c r="S31" s="3"/>
      <c r="T31" s="3" t="str">
        <f t="shared" si="0"/>
        <v>SIN CECO</v>
      </c>
      <c r="U31" s="3" t="str">
        <f t="shared" si="1"/>
        <v>NO</v>
      </c>
      <c r="V31" t="str">
        <f t="shared" si="2"/>
        <v>TUNAL 100) FEB-10-Compromisos Pactados</v>
      </c>
      <c r="W31" s="53">
        <f t="shared" si="3"/>
        <v>5</v>
      </c>
      <c r="X31">
        <f t="shared" si="4"/>
        <v>5</v>
      </c>
      <c r="Y31" t="str">
        <f>IF(ISNA(VLOOKUP(B31,CECOS_SIN_IDENTIFICAR!$A$2:$D$146,4,0)),"SIN CECO",IF(VLOOKUP(B31,CECOS_SIN_IDENTIFICAR!$A$2:$D$146,4,0)=0,"SIN CECO",VLOOKUP(B31,CECOS_SIN_IDENTIFICAR!$A$2:$D$146,4,0)))</f>
        <v/>
      </c>
      <c r="Z31" t="str">
        <f t="shared" si="5"/>
        <v/>
      </c>
      <c r="AA31" s="32" t="s">
        <v>52</v>
      </c>
      <c r="AB31" t="str">
        <f t="shared" si="6"/>
        <v>e. Coherencia entre lo solicitado y lo entregado-Compromisos Pactados</v>
      </c>
      <c r="AC31" t="str">
        <f>VLOOKUP(AB31,CODIFICACION_PREGUNTAS!$C$2:$D$35,2,0)</f>
        <v>COMPROMISOS005</v>
      </c>
    </row>
    <row r="32" spans="1:29" x14ac:dyDescent="0.25">
      <c r="A32" s="3">
        <f t="shared" si="7"/>
        <v>31</v>
      </c>
      <c r="B32" s="4" t="s">
        <v>51</v>
      </c>
      <c r="C32" s="32">
        <v>40238</v>
      </c>
      <c r="D32" s="32" t="s">
        <v>52</v>
      </c>
      <c r="E32" s="3"/>
      <c r="F32" s="3"/>
      <c r="G32" s="2" t="s">
        <v>40</v>
      </c>
      <c r="H32" s="2" t="s">
        <v>40</v>
      </c>
      <c r="I32" s="21">
        <v>5</v>
      </c>
      <c r="J32" s="3"/>
      <c r="K32" s="3"/>
      <c r="L32" s="3"/>
      <c r="M32" s="3"/>
      <c r="N32" s="3"/>
      <c r="O32" s="3"/>
      <c r="P32" s="3"/>
      <c r="Q32" s="3"/>
      <c r="R32" s="3"/>
      <c r="S32" s="3"/>
      <c r="T32" s="3" t="str">
        <f t="shared" si="0"/>
        <v>SIN CECO</v>
      </c>
      <c r="U32" s="3" t="str">
        <f t="shared" si="1"/>
        <v>NO</v>
      </c>
      <c r="V32" t="str">
        <f t="shared" si="2"/>
        <v>TUNAL 100) FEB-10-Grado de Satisfacción con el Servicio Prestado</v>
      </c>
      <c r="W32" s="53">
        <f t="shared" si="3"/>
        <v>5</v>
      </c>
      <c r="X32">
        <f t="shared" si="4"/>
        <v>5</v>
      </c>
      <c r="Y32" t="str">
        <f>IF(ISNA(VLOOKUP(B32,CECOS_SIN_IDENTIFICAR!$A$2:$D$146,4,0)),"SIN CECO",IF(VLOOKUP(B32,CECOS_SIN_IDENTIFICAR!$A$2:$D$146,4,0)=0,"SIN CECO",VLOOKUP(B32,CECOS_SIN_IDENTIFICAR!$A$2:$D$146,4,0)))</f>
        <v/>
      </c>
      <c r="Z32" t="str">
        <f t="shared" si="5"/>
        <v/>
      </c>
      <c r="AA32" s="32" t="s">
        <v>52</v>
      </c>
      <c r="AB32" t="str">
        <f t="shared" si="6"/>
        <v>Grado de Satisfacción con el Servicio Prestado-Grado de Satisfacción con el Servicio Prestado</v>
      </c>
      <c r="AC32" t="str">
        <f>VLOOKUP(AB32,CODIFICACION_PREGUNTAS!$C$2:$D$35,2,0)</f>
        <v>SATISFACCION001</v>
      </c>
    </row>
    <row r="33" spans="1:29" x14ac:dyDescent="0.25">
      <c r="A33" s="3">
        <f t="shared" si="7"/>
        <v>32</v>
      </c>
      <c r="B33" s="4" t="s">
        <v>51</v>
      </c>
      <c r="C33" s="32">
        <v>40238</v>
      </c>
      <c r="D33" s="32" t="s">
        <v>52</v>
      </c>
      <c r="E33" s="3"/>
      <c r="F33" s="3"/>
      <c r="G33" s="2" t="s">
        <v>41</v>
      </c>
      <c r="H33" s="2" t="s">
        <v>41</v>
      </c>
      <c r="I33" s="34">
        <f>+I32</f>
        <v>5</v>
      </c>
      <c r="J33" s="3"/>
      <c r="K33" s="3"/>
      <c r="L33" s="3"/>
      <c r="M33" s="3"/>
      <c r="N33" s="3"/>
      <c r="O33" s="3"/>
      <c r="P33" s="3"/>
      <c r="Q33" s="3"/>
      <c r="R33" s="3"/>
      <c r="S33" s="3"/>
      <c r="T33" s="3" t="str">
        <f t="shared" si="0"/>
        <v>SIN CECO</v>
      </c>
      <c r="U33" s="3" t="str">
        <f t="shared" si="1"/>
        <v>NO</v>
      </c>
      <c r="V33" t="str">
        <f t="shared" si="2"/>
        <v>TUNAL 100) FEB-10-Posibilidad de Volver a Contratar con PAYC</v>
      </c>
      <c r="W33" s="53">
        <f t="shared" si="3"/>
        <v>5</v>
      </c>
      <c r="X33">
        <f t="shared" si="4"/>
        <v>5</v>
      </c>
      <c r="Y33" t="str">
        <f>IF(ISNA(VLOOKUP(B33,CECOS_SIN_IDENTIFICAR!$A$2:$D$146,4,0)),"SIN CECO",IF(VLOOKUP(B33,CECOS_SIN_IDENTIFICAR!$A$2:$D$146,4,0)=0,"SIN CECO",VLOOKUP(B33,CECOS_SIN_IDENTIFICAR!$A$2:$D$146,4,0)))</f>
        <v/>
      </c>
      <c r="Z33" t="str">
        <f t="shared" si="5"/>
        <v/>
      </c>
      <c r="AA33" s="32" t="s">
        <v>52</v>
      </c>
      <c r="AB33" t="str">
        <f t="shared" si="6"/>
        <v>Posibilidad de Volver a Contratar con PAYC-Posibilidad de Volver a Contratar con PAYC</v>
      </c>
      <c r="AC33" t="str">
        <f>VLOOKUP(AB33,CODIFICACION_PREGUNTAS!$C$2:$D$35,2,0)</f>
        <v>VOLVER001</v>
      </c>
    </row>
    <row r="34" spans="1:29" x14ac:dyDescent="0.25">
      <c r="A34" s="3">
        <f t="shared" si="7"/>
        <v>33</v>
      </c>
      <c r="B34" s="4" t="s">
        <v>51</v>
      </c>
      <c r="C34" s="32">
        <v>40238</v>
      </c>
      <c r="D34" s="32" t="s">
        <v>52</v>
      </c>
      <c r="E34" s="3"/>
      <c r="F34" s="3"/>
      <c r="G34" s="2" t="s">
        <v>42</v>
      </c>
      <c r="H34" s="6" t="s">
        <v>43</v>
      </c>
      <c r="I34" s="3" t="s">
        <v>750</v>
      </c>
      <c r="J34" s="3"/>
      <c r="K34" s="3" t="s">
        <v>444</v>
      </c>
      <c r="L34" s="3" t="s">
        <v>445</v>
      </c>
      <c r="M34" s="3" t="s">
        <v>446</v>
      </c>
      <c r="N34" s="3"/>
      <c r="O34" s="3"/>
      <c r="P34" s="3"/>
      <c r="Q34" s="3"/>
      <c r="R34" s="3"/>
      <c r="S34" s="3"/>
      <c r="T34" s="3" t="str">
        <f t="shared" si="0"/>
        <v>SIN CECO</v>
      </c>
      <c r="U34" s="3" t="str">
        <f t="shared" si="1"/>
        <v>NO</v>
      </c>
      <c r="V34" t="str">
        <f t="shared" si="2"/>
        <v>TUNAL 100) FEB-10-Fortalezas PAYC</v>
      </c>
      <c r="W34" s="53" t="str">
        <f t="shared" si="3"/>
        <v>Coordinacion-Profesionalismo-Conocimiento-</v>
      </c>
      <c r="X34">
        <f t="shared" si="4"/>
        <v>0</v>
      </c>
      <c r="Y34" t="str">
        <f>IF(ISNA(VLOOKUP(B34,CECOS_SIN_IDENTIFICAR!$A$2:$D$146,4,0)),"SIN CECO",IF(VLOOKUP(B34,CECOS_SIN_IDENTIFICAR!$A$2:$D$146,4,0)=0,"SIN CECO",VLOOKUP(B34,CECOS_SIN_IDENTIFICAR!$A$2:$D$146,4,0)))</f>
        <v/>
      </c>
      <c r="Z34" t="str">
        <f t="shared" si="5"/>
        <v/>
      </c>
      <c r="AA34" s="32" t="s">
        <v>52</v>
      </c>
      <c r="AB34" t="str">
        <f t="shared" si="6"/>
        <v>Principales fortalezas en el servicio que presta PAYC-Fortalezas PAYC</v>
      </c>
      <c r="AC34" t="str">
        <f>VLOOKUP(AB34,CODIFICACION_PREGUNTAS!$C$2:$D$35,2,0)</f>
        <v>FORT001</v>
      </c>
    </row>
    <row r="35" spans="1:29" x14ac:dyDescent="0.25">
      <c r="A35" s="3">
        <f t="shared" si="7"/>
        <v>34</v>
      </c>
      <c r="B35" s="4" t="s">
        <v>51</v>
      </c>
      <c r="C35" s="32">
        <v>40238</v>
      </c>
      <c r="D35" s="32" t="s">
        <v>52</v>
      </c>
      <c r="E35" s="3"/>
      <c r="F35" s="3"/>
      <c r="G35" s="2" t="s">
        <v>44</v>
      </c>
      <c r="H35" s="6" t="s">
        <v>45</v>
      </c>
      <c r="I35" s="3" t="s">
        <v>785</v>
      </c>
      <c r="J35" s="3"/>
      <c r="K35" s="3" t="s">
        <v>695</v>
      </c>
      <c r="L35" s="3"/>
      <c r="M35" s="3"/>
      <c r="N35" s="3"/>
      <c r="O35" s="3"/>
      <c r="P35" s="3"/>
      <c r="Q35" s="3"/>
      <c r="R35" s="3"/>
      <c r="S35" s="3"/>
      <c r="T35" s="3" t="str">
        <f t="shared" si="0"/>
        <v>SIN CECO</v>
      </c>
      <c r="U35" s="3" t="str">
        <f t="shared" si="1"/>
        <v>NO</v>
      </c>
      <c r="V35" t="str">
        <f t="shared" si="2"/>
        <v>TUNAL 100) FEB-10-Debilidades PAYC</v>
      </c>
      <c r="W35" s="53" t="str">
        <f t="shared" si="3"/>
        <v>Que la obra del Centro Comercial no fue seleccionada en las piezas publicitarias para Payc como es la pagina y Calendarios-</v>
      </c>
      <c r="X35">
        <f t="shared" si="4"/>
        <v>0</v>
      </c>
      <c r="Y35" t="str">
        <f>IF(ISNA(VLOOKUP(B35,CECOS_SIN_IDENTIFICAR!$A$2:$D$146,4,0)),"SIN CECO",IF(VLOOKUP(B35,CECOS_SIN_IDENTIFICAR!$A$2:$D$146,4,0)=0,"SIN CECO",VLOOKUP(B35,CECOS_SIN_IDENTIFICAR!$A$2:$D$146,4,0)))</f>
        <v/>
      </c>
      <c r="Z35" t="str">
        <f t="shared" si="5"/>
        <v/>
      </c>
      <c r="AA35" s="32" t="s">
        <v>52</v>
      </c>
      <c r="AB35" t="str">
        <f t="shared" si="6"/>
        <v>Principales debilidades en el servicio que presta PAYC-Debilidades PAYC</v>
      </c>
      <c r="AC35" t="str">
        <f>VLOOKUP(AB35,CODIFICACION_PREGUNTAS!$C$2:$D$35,2,0)</f>
        <v>DEB001</v>
      </c>
    </row>
    <row r="36" spans="1:29" x14ac:dyDescent="0.25">
      <c r="A36" s="3">
        <f t="shared" si="7"/>
        <v>35</v>
      </c>
      <c r="B36" s="2" t="s">
        <v>55</v>
      </c>
      <c r="C36" s="33">
        <v>40330</v>
      </c>
      <c r="D36" s="33" t="s">
        <v>52</v>
      </c>
      <c r="E36" s="2"/>
      <c r="F36" s="2"/>
      <c r="G36" s="2" t="s">
        <v>5</v>
      </c>
      <c r="H36" s="2" t="s">
        <v>6</v>
      </c>
      <c r="I36" s="3">
        <v>4</v>
      </c>
      <c r="J36" s="3"/>
      <c r="K36" s="3"/>
      <c r="L36" s="3"/>
      <c r="M36" s="3"/>
      <c r="N36" s="3"/>
      <c r="O36" s="3"/>
      <c r="P36" s="3"/>
      <c r="Q36" s="3"/>
      <c r="R36" s="3"/>
      <c r="S36" s="3"/>
      <c r="T36" s="3" t="str">
        <f t="shared" si="0"/>
        <v>SIN CECO</v>
      </c>
      <c r="U36" s="3" t="str">
        <f t="shared" si="1"/>
        <v>NO</v>
      </c>
      <c r="V36" t="str">
        <f t="shared" si="2"/>
        <v>LAB.FSFB 60%
MAY-10-Soporte Técnico</v>
      </c>
      <c r="W36" s="53">
        <f t="shared" si="3"/>
        <v>4</v>
      </c>
      <c r="X36">
        <f t="shared" si="4"/>
        <v>4</v>
      </c>
      <c r="Y36">
        <f>IF(ISNA(VLOOKUP(B36,CECOS_SIN_IDENTIFICAR!$A$2:$D$146,4,0)),"SIN CECO",IF(VLOOKUP(B36,CECOS_SIN_IDENTIFICAR!$A$2:$D$146,4,0)=0,"SIN CECO",VLOOKUP(B36,CECOS_SIN_IDENTIFICAR!$A$2:$D$146,4,0)))</f>
        <v>1148</v>
      </c>
      <c r="Z36">
        <f t="shared" si="5"/>
        <v>1148</v>
      </c>
      <c r="AA36" s="33" t="s">
        <v>52</v>
      </c>
      <c r="AB36" t="str">
        <f t="shared" si="6"/>
        <v>a. Conocimiento específico de temas aplicables al proyecto-Soporte Técnico</v>
      </c>
      <c r="AC36" t="str">
        <f>VLOOKUP(AB36,CODIFICACION_PREGUNTAS!$C$2:$D$35,2,0)</f>
        <v>SOPORTE_TEC001</v>
      </c>
    </row>
    <row r="37" spans="1:29" x14ac:dyDescent="0.25">
      <c r="A37" s="3">
        <f t="shared" si="7"/>
        <v>36</v>
      </c>
      <c r="B37" s="2" t="s">
        <v>55</v>
      </c>
      <c r="C37" s="33">
        <v>40330</v>
      </c>
      <c r="D37" s="33" t="s">
        <v>52</v>
      </c>
      <c r="E37" s="2"/>
      <c r="F37" s="2"/>
      <c r="G37" s="2" t="s">
        <v>7</v>
      </c>
      <c r="H37" s="2" t="s">
        <v>6</v>
      </c>
      <c r="I37" s="3">
        <v>4</v>
      </c>
      <c r="J37" s="3"/>
      <c r="K37" s="3"/>
      <c r="L37" s="3"/>
      <c r="M37" s="3"/>
      <c r="N37" s="3"/>
      <c r="O37" s="3"/>
      <c r="P37" s="3"/>
      <c r="Q37" s="3"/>
      <c r="R37" s="3"/>
      <c r="S37" s="3"/>
      <c r="T37" s="3" t="str">
        <f t="shared" si="0"/>
        <v>SIN CECO</v>
      </c>
      <c r="U37" s="3" t="str">
        <f t="shared" si="1"/>
        <v>NO</v>
      </c>
      <c r="V37" t="str">
        <f t="shared" si="2"/>
        <v>LAB.FSFB 60%
MAY-10-Soporte Técnico</v>
      </c>
      <c r="W37" s="53">
        <f t="shared" si="3"/>
        <v>4</v>
      </c>
      <c r="X37">
        <f t="shared" si="4"/>
        <v>4</v>
      </c>
      <c r="Y37">
        <f>IF(ISNA(VLOOKUP(B37,CECOS_SIN_IDENTIFICAR!$A$2:$D$146,4,0)),"SIN CECO",IF(VLOOKUP(B37,CECOS_SIN_IDENTIFICAR!$A$2:$D$146,4,0)=0,"SIN CECO",VLOOKUP(B37,CECOS_SIN_IDENTIFICAR!$A$2:$D$146,4,0)))</f>
        <v>1148</v>
      </c>
      <c r="Z37">
        <f t="shared" si="5"/>
        <v>1148</v>
      </c>
      <c r="AA37" s="33" t="s">
        <v>52</v>
      </c>
      <c r="AB37" t="str">
        <f t="shared" si="6"/>
        <v>b. Idoneidad y Calidad del soporte-Soporte Técnico</v>
      </c>
      <c r="AC37" t="str">
        <f>VLOOKUP(AB37,CODIFICACION_PREGUNTAS!$C$2:$D$35,2,0)</f>
        <v>SOPORTE_TEC002</v>
      </c>
    </row>
    <row r="38" spans="1:29" x14ac:dyDescent="0.25">
      <c r="A38" s="3">
        <f t="shared" si="7"/>
        <v>37</v>
      </c>
      <c r="B38" s="2" t="s">
        <v>55</v>
      </c>
      <c r="C38" s="33">
        <v>40330</v>
      </c>
      <c r="D38" s="33" t="s">
        <v>52</v>
      </c>
      <c r="E38" s="2"/>
      <c r="F38" s="2"/>
      <c r="G38" s="2" t="s">
        <v>8</v>
      </c>
      <c r="H38" s="2" t="s">
        <v>6</v>
      </c>
      <c r="I38" s="3">
        <v>5</v>
      </c>
      <c r="J38" s="3"/>
      <c r="K38" s="3"/>
      <c r="L38" s="3"/>
      <c r="M38" s="3"/>
      <c r="N38" s="3"/>
      <c r="O38" s="3"/>
      <c r="P38" s="3"/>
      <c r="Q38" s="3"/>
      <c r="R38" s="3"/>
      <c r="S38" s="3"/>
      <c r="T38" s="3" t="str">
        <f t="shared" si="0"/>
        <v>SIN CECO</v>
      </c>
      <c r="U38" s="3" t="str">
        <f t="shared" si="1"/>
        <v>NO</v>
      </c>
      <c r="V38" t="str">
        <f t="shared" si="2"/>
        <v>LAB.FSFB 60%
MAY-10-Soporte Técnico</v>
      </c>
      <c r="W38" s="53">
        <f t="shared" si="3"/>
        <v>5</v>
      </c>
      <c r="X38">
        <f t="shared" si="4"/>
        <v>5</v>
      </c>
      <c r="Y38">
        <f>IF(ISNA(VLOOKUP(B38,CECOS_SIN_IDENTIFICAR!$A$2:$D$146,4,0)),"SIN CECO",IF(VLOOKUP(B38,CECOS_SIN_IDENTIFICAR!$A$2:$D$146,4,0)=0,"SIN CECO",VLOOKUP(B38,CECOS_SIN_IDENTIFICAR!$A$2:$D$146,4,0)))</f>
        <v>1148</v>
      </c>
      <c r="Z38">
        <f t="shared" si="5"/>
        <v>1148</v>
      </c>
      <c r="AA38" s="33" t="s">
        <v>52</v>
      </c>
      <c r="AB38" t="str">
        <f t="shared" si="6"/>
        <v>c. Cumplimiento de especificaciones técnicas de construcción-Soporte Técnico</v>
      </c>
      <c r="AC38" t="str">
        <f>VLOOKUP(AB38,CODIFICACION_PREGUNTAS!$C$2:$D$35,2,0)</f>
        <v>SOPORTE_TEC003</v>
      </c>
    </row>
    <row r="39" spans="1:29" x14ac:dyDescent="0.25">
      <c r="A39" s="3">
        <f t="shared" si="7"/>
        <v>38</v>
      </c>
      <c r="B39" s="2" t="s">
        <v>55</v>
      </c>
      <c r="C39" s="33">
        <v>40330</v>
      </c>
      <c r="D39" s="33" t="s">
        <v>52</v>
      </c>
      <c r="E39" s="2"/>
      <c r="F39" s="2"/>
      <c r="G39" s="2" t="s">
        <v>9</v>
      </c>
      <c r="H39" s="2" t="s">
        <v>6</v>
      </c>
      <c r="I39" s="3">
        <v>5</v>
      </c>
      <c r="J39" s="3"/>
      <c r="K39" s="3"/>
      <c r="L39" s="3"/>
      <c r="M39" s="3"/>
      <c r="N39" s="3"/>
      <c r="O39" s="3"/>
      <c r="P39" s="3"/>
      <c r="Q39" s="3"/>
      <c r="R39" s="3"/>
      <c r="S39" s="3"/>
      <c r="T39" s="3" t="str">
        <f t="shared" si="0"/>
        <v>SIN CECO</v>
      </c>
      <c r="U39" s="3" t="str">
        <f t="shared" si="1"/>
        <v>NO</v>
      </c>
      <c r="V39" t="str">
        <f t="shared" si="2"/>
        <v>LAB.FSFB 60%
MAY-10-Soporte Técnico</v>
      </c>
      <c r="W39" s="53">
        <f t="shared" si="3"/>
        <v>5</v>
      </c>
      <c r="X39">
        <f t="shared" si="4"/>
        <v>5</v>
      </c>
      <c r="Y39">
        <f>IF(ISNA(VLOOKUP(B39,CECOS_SIN_IDENTIFICAR!$A$2:$D$146,4,0)),"SIN CECO",IF(VLOOKUP(B39,CECOS_SIN_IDENTIFICAR!$A$2:$D$146,4,0)=0,"SIN CECO",VLOOKUP(B39,CECOS_SIN_IDENTIFICAR!$A$2:$D$146,4,0)))</f>
        <v>1148</v>
      </c>
      <c r="Z39">
        <f t="shared" si="5"/>
        <v>1148</v>
      </c>
      <c r="AA39" s="33" t="s">
        <v>52</v>
      </c>
      <c r="AB39" t="str">
        <f t="shared" si="6"/>
        <v>d. Confiabilidad de los conceptos aplicados-Soporte Técnico</v>
      </c>
      <c r="AC39" t="str">
        <f>VLOOKUP(AB39,CODIFICACION_PREGUNTAS!$C$2:$D$35,2,0)</f>
        <v>SOPORTE_TEC004</v>
      </c>
    </row>
    <row r="40" spans="1:29" x14ac:dyDescent="0.25">
      <c r="A40" s="3">
        <f t="shared" si="7"/>
        <v>39</v>
      </c>
      <c r="B40" s="2" t="s">
        <v>55</v>
      </c>
      <c r="C40" s="33">
        <v>40330</v>
      </c>
      <c r="D40" s="33" t="s">
        <v>52</v>
      </c>
      <c r="E40" s="2"/>
      <c r="F40" s="2"/>
      <c r="G40" s="2" t="s">
        <v>10</v>
      </c>
      <c r="H40" s="2" t="s">
        <v>6</v>
      </c>
      <c r="I40" s="3">
        <v>4</v>
      </c>
      <c r="J40" s="3"/>
      <c r="K40" s="3"/>
      <c r="L40" s="3"/>
      <c r="M40" s="3"/>
      <c r="N40" s="3"/>
      <c r="O40" s="3"/>
      <c r="P40" s="3"/>
      <c r="Q40" s="3"/>
      <c r="R40" s="3"/>
      <c r="S40" s="3"/>
      <c r="T40" s="3" t="str">
        <f t="shared" si="0"/>
        <v>SIN CECO</v>
      </c>
      <c r="U40" s="3" t="str">
        <f t="shared" si="1"/>
        <v>NO</v>
      </c>
      <c r="V40" t="str">
        <f t="shared" si="2"/>
        <v>LAB.FSFB 60%
MAY-10-Soporte Técnico</v>
      </c>
      <c r="W40" s="53">
        <f t="shared" si="3"/>
        <v>4</v>
      </c>
      <c r="X40">
        <f t="shared" si="4"/>
        <v>4</v>
      </c>
      <c r="Y40">
        <f>IF(ISNA(VLOOKUP(B40,CECOS_SIN_IDENTIFICAR!$A$2:$D$146,4,0)),"SIN CECO",IF(VLOOKUP(B40,CECOS_SIN_IDENTIFICAR!$A$2:$D$146,4,0)=0,"SIN CECO",VLOOKUP(B40,CECOS_SIN_IDENTIFICAR!$A$2:$D$146,4,0)))</f>
        <v>1148</v>
      </c>
      <c r="Z40">
        <f t="shared" si="5"/>
        <v>1148</v>
      </c>
      <c r="AA40" s="33" t="s">
        <v>52</v>
      </c>
      <c r="AB40" t="str">
        <f t="shared" si="6"/>
        <v>e. Oportunidad en entrega de información o requerimientos-Soporte Técnico</v>
      </c>
      <c r="AC40" t="str">
        <f>VLOOKUP(AB40,CODIFICACION_PREGUNTAS!$C$2:$D$35,2,0)</f>
        <v>SOPORTE_TEC005</v>
      </c>
    </row>
    <row r="41" spans="1:29" x14ac:dyDescent="0.25">
      <c r="A41" s="3">
        <f t="shared" si="7"/>
        <v>40</v>
      </c>
      <c r="B41" s="2" t="s">
        <v>55</v>
      </c>
      <c r="C41" s="33">
        <v>40330</v>
      </c>
      <c r="D41" s="33" t="s">
        <v>52</v>
      </c>
      <c r="E41" s="2"/>
      <c r="F41" s="2"/>
      <c r="G41" s="2" t="s">
        <v>11</v>
      </c>
      <c r="H41" s="2" t="s">
        <v>12</v>
      </c>
      <c r="I41" s="3">
        <v>5</v>
      </c>
      <c r="J41" s="3"/>
      <c r="K41" s="3"/>
      <c r="L41" s="3"/>
      <c r="M41" s="3"/>
      <c r="N41" s="3"/>
      <c r="O41" s="3"/>
      <c r="P41" s="3"/>
      <c r="Q41" s="3"/>
      <c r="R41" s="3"/>
      <c r="S41" s="3"/>
      <c r="T41" s="3" t="str">
        <f t="shared" si="0"/>
        <v>SIN CECO</v>
      </c>
      <c r="U41" s="3" t="str">
        <f t="shared" si="1"/>
        <v>NO</v>
      </c>
      <c r="V41" t="str">
        <f t="shared" si="2"/>
        <v>LAB.FSFB 60%
MAY-10-Soporte Administrativo</v>
      </c>
      <c r="W41" s="53">
        <f t="shared" si="3"/>
        <v>5</v>
      </c>
      <c r="X41">
        <f t="shared" si="4"/>
        <v>5</v>
      </c>
      <c r="Y41">
        <f>IF(ISNA(VLOOKUP(B41,CECOS_SIN_IDENTIFICAR!$A$2:$D$146,4,0)),"SIN CECO",IF(VLOOKUP(B41,CECOS_SIN_IDENTIFICAR!$A$2:$D$146,4,0)=0,"SIN CECO",VLOOKUP(B41,CECOS_SIN_IDENTIFICAR!$A$2:$D$146,4,0)))</f>
        <v>1148</v>
      </c>
      <c r="Z41">
        <f t="shared" si="5"/>
        <v>1148</v>
      </c>
      <c r="AA41" s="33" t="s">
        <v>52</v>
      </c>
      <c r="AB41" t="str">
        <f t="shared" si="6"/>
        <v>a. Oportunidad de la gestión en obra-Soporte Administrativo</v>
      </c>
      <c r="AC41" t="str">
        <f>VLOOKUP(AB41,CODIFICACION_PREGUNTAS!$C$2:$D$35,2,0)</f>
        <v>SOPORTE_ADMON001</v>
      </c>
    </row>
    <row r="42" spans="1:29" x14ac:dyDescent="0.25">
      <c r="A42" s="3">
        <f t="shared" si="7"/>
        <v>41</v>
      </c>
      <c r="B42" s="2" t="s">
        <v>55</v>
      </c>
      <c r="C42" s="33">
        <v>40330</v>
      </c>
      <c r="D42" s="33" t="s">
        <v>52</v>
      </c>
      <c r="E42" s="2"/>
      <c r="F42" s="2"/>
      <c r="G42" s="2" t="s">
        <v>13</v>
      </c>
      <c r="H42" s="2" t="s">
        <v>12</v>
      </c>
      <c r="I42" s="3">
        <v>5</v>
      </c>
      <c r="J42" s="3"/>
      <c r="K42" s="3"/>
      <c r="L42" s="3"/>
      <c r="M42" s="3"/>
      <c r="N42" s="3"/>
      <c r="O42" s="3"/>
      <c r="P42" s="3"/>
      <c r="Q42" s="3"/>
      <c r="R42" s="3"/>
      <c r="S42" s="3"/>
      <c r="T42" s="3" t="str">
        <f t="shared" si="0"/>
        <v>SIN CECO</v>
      </c>
      <c r="U42" s="3" t="str">
        <f t="shared" si="1"/>
        <v>NO</v>
      </c>
      <c r="V42" t="str">
        <f t="shared" si="2"/>
        <v>LAB.FSFB 60%
MAY-10-Soporte Administrativo</v>
      </c>
      <c r="W42" s="53">
        <f t="shared" si="3"/>
        <v>5</v>
      </c>
      <c r="X42">
        <f t="shared" si="4"/>
        <v>5</v>
      </c>
      <c r="Y42">
        <f>IF(ISNA(VLOOKUP(B42,CECOS_SIN_IDENTIFICAR!$A$2:$D$146,4,0)),"SIN CECO",IF(VLOOKUP(B42,CECOS_SIN_IDENTIFICAR!$A$2:$D$146,4,0)=0,"SIN CECO",VLOOKUP(B42,CECOS_SIN_IDENTIFICAR!$A$2:$D$146,4,0)))</f>
        <v>1148</v>
      </c>
      <c r="Z42">
        <f t="shared" si="5"/>
        <v>1148</v>
      </c>
      <c r="AA42" s="33" t="s">
        <v>52</v>
      </c>
      <c r="AB42" t="str">
        <f t="shared" si="6"/>
        <v>b. Manejo administrativo del proyecto-Soporte Administrativo</v>
      </c>
      <c r="AC42" t="str">
        <f>VLOOKUP(AB42,CODIFICACION_PREGUNTAS!$C$2:$D$35,2,0)</f>
        <v>SOPORTE_ADMON002</v>
      </c>
    </row>
    <row r="43" spans="1:29" x14ac:dyDescent="0.25">
      <c r="A43" s="3">
        <f t="shared" si="7"/>
        <v>42</v>
      </c>
      <c r="B43" s="2" t="s">
        <v>55</v>
      </c>
      <c r="C43" s="33">
        <v>40330</v>
      </c>
      <c r="D43" s="33" t="s">
        <v>52</v>
      </c>
      <c r="E43" s="2"/>
      <c r="F43" s="2"/>
      <c r="G43" s="2" t="s">
        <v>14</v>
      </c>
      <c r="H43" s="2" t="s">
        <v>12</v>
      </c>
      <c r="I43" s="3">
        <v>4</v>
      </c>
      <c r="J43" s="3"/>
      <c r="K43" s="3"/>
      <c r="L43" s="3"/>
      <c r="M43" s="3"/>
      <c r="N43" s="3"/>
      <c r="O43" s="3"/>
      <c r="P43" s="3"/>
      <c r="Q43" s="3"/>
      <c r="R43" s="3"/>
      <c r="S43" s="3"/>
      <c r="T43" s="3" t="str">
        <f t="shared" si="0"/>
        <v>SIN CECO</v>
      </c>
      <c r="U43" s="3" t="str">
        <f t="shared" si="1"/>
        <v>NO</v>
      </c>
      <c r="V43" t="str">
        <f t="shared" si="2"/>
        <v>LAB.FSFB 60%
MAY-10-Soporte Administrativo</v>
      </c>
      <c r="W43" s="53">
        <f t="shared" si="3"/>
        <v>4</v>
      </c>
      <c r="X43">
        <f t="shared" si="4"/>
        <v>4</v>
      </c>
      <c r="Y43">
        <f>IF(ISNA(VLOOKUP(B43,CECOS_SIN_IDENTIFICAR!$A$2:$D$146,4,0)),"SIN CECO",IF(VLOOKUP(B43,CECOS_SIN_IDENTIFICAR!$A$2:$D$146,4,0)=0,"SIN CECO",VLOOKUP(B43,CECOS_SIN_IDENTIFICAR!$A$2:$D$146,4,0)))</f>
        <v>1148</v>
      </c>
      <c r="Z43">
        <f t="shared" si="5"/>
        <v>1148</v>
      </c>
      <c r="AA43" s="33" t="s">
        <v>52</v>
      </c>
      <c r="AB43" t="str">
        <f t="shared" si="6"/>
        <v>c. Información clara y veraz sobre la administración de proyecto-Soporte Administrativo</v>
      </c>
      <c r="AC43" t="str">
        <f>VLOOKUP(AB43,CODIFICACION_PREGUNTAS!$C$2:$D$35,2,0)</f>
        <v>SOPORTE_ADMON003</v>
      </c>
    </row>
    <row r="44" spans="1:29" x14ac:dyDescent="0.25">
      <c r="A44" s="3">
        <f t="shared" si="7"/>
        <v>43</v>
      </c>
      <c r="B44" s="2" t="s">
        <v>55</v>
      </c>
      <c r="C44" s="33">
        <v>40330</v>
      </c>
      <c r="D44" s="33" t="s">
        <v>52</v>
      </c>
      <c r="E44" s="2"/>
      <c r="F44" s="2"/>
      <c r="G44" s="2" t="s">
        <v>15</v>
      </c>
      <c r="H44" s="2" t="s">
        <v>12</v>
      </c>
      <c r="I44" s="3">
        <v>4</v>
      </c>
      <c r="J44" s="3"/>
      <c r="K44" s="3"/>
      <c r="L44" s="3"/>
      <c r="M44" s="3"/>
      <c r="N44" s="3"/>
      <c r="O44" s="3"/>
      <c r="P44" s="3"/>
      <c r="Q44" s="3"/>
      <c r="R44" s="3"/>
      <c r="S44" s="3"/>
      <c r="T44" s="3" t="str">
        <f t="shared" si="0"/>
        <v>SIN CECO</v>
      </c>
      <c r="U44" s="3" t="str">
        <f t="shared" si="1"/>
        <v>NO</v>
      </c>
      <c r="V44" t="str">
        <f t="shared" si="2"/>
        <v>LAB.FSFB 60%
MAY-10-Soporte Administrativo</v>
      </c>
      <c r="W44" s="53">
        <f t="shared" si="3"/>
        <v>4</v>
      </c>
      <c r="X44">
        <f t="shared" si="4"/>
        <v>4</v>
      </c>
      <c r="Y44">
        <f>IF(ISNA(VLOOKUP(B44,CECOS_SIN_IDENTIFICAR!$A$2:$D$146,4,0)),"SIN CECO",IF(VLOOKUP(B44,CECOS_SIN_IDENTIFICAR!$A$2:$D$146,4,0)=0,"SIN CECO",VLOOKUP(B44,CECOS_SIN_IDENTIFICAR!$A$2:$D$146,4,0)))</f>
        <v>1148</v>
      </c>
      <c r="Z44">
        <f t="shared" si="5"/>
        <v>1148</v>
      </c>
      <c r="AA44" s="33" t="s">
        <v>52</v>
      </c>
      <c r="AB44" t="str">
        <f t="shared" si="6"/>
        <v>d. Cumplimientos con expectativas del cliente-Soporte Administrativo</v>
      </c>
      <c r="AC44" t="str">
        <f>VLOOKUP(AB44,CODIFICACION_PREGUNTAS!$C$2:$D$35,2,0)</f>
        <v>SOPORTE_ADMON004</v>
      </c>
    </row>
    <row r="45" spans="1:29" x14ac:dyDescent="0.25">
      <c r="A45" s="3">
        <f t="shared" si="7"/>
        <v>44</v>
      </c>
      <c r="B45" s="2" t="s">
        <v>55</v>
      </c>
      <c r="C45" s="33">
        <v>40330</v>
      </c>
      <c r="D45" s="33" t="s">
        <v>52</v>
      </c>
      <c r="E45" s="2"/>
      <c r="F45" s="2"/>
      <c r="G45" s="2" t="s">
        <v>16</v>
      </c>
      <c r="H45" s="2" t="s">
        <v>12</v>
      </c>
      <c r="I45" s="3">
        <v>5</v>
      </c>
      <c r="J45" s="3"/>
      <c r="K45" s="3"/>
      <c r="L45" s="3"/>
      <c r="M45" s="3"/>
      <c r="N45" s="3"/>
      <c r="O45" s="3"/>
      <c r="P45" s="3"/>
      <c r="Q45" s="3"/>
      <c r="R45" s="3"/>
      <c r="S45" s="3"/>
      <c r="T45" s="3" t="str">
        <f t="shared" si="0"/>
        <v>SIN CECO</v>
      </c>
      <c r="U45" s="3" t="str">
        <f t="shared" si="1"/>
        <v>NO</v>
      </c>
      <c r="V45" t="str">
        <f t="shared" si="2"/>
        <v>LAB.FSFB 60%
MAY-10-Soporte Administrativo</v>
      </c>
      <c r="W45" s="53">
        <f t="shared" si="3"/>
        <v>5</v>
      </c>
      <c r="X45">
        <f t="shared" si="4"/>
        <v>5</v>
      </c>
      <c r="Y45">
        <f>IF(ISNA(VLOOKUP(B45,CECOS_SIN_IDENTIFICAR!$A$2:$D$146,4,0)),"SIN CECO",IF(VLOOKUP(B45,CECOS_SIN_IDENTIFICAR!$A$2:$D$146,4,0)=0,"SIN CECO",VLOOKUP(B45,CECOS_SIN_IDENTIFICAR!$A$2:$D$146,4,0)))</f>
        <v>1148</v>
      </c>
      <c r="Z45">
        <f t="shared" si="5"/>
        <v>1148</v>
      </c>
      <c r="AA45" s="33" t="s">
        <v>52</v>
      </c>
      <c r="AB45" t="str">
        <f t="shared" si="6"/>
        <v>e. Control de presupuesto-Soporte Administrativo</v>
      </c>
      <c r="AC45" t="str">
        <f>VLOOKUP(AB45,CODIFICACION_PREGUNTAS!$C$2:$D$35,2,0)</f>
        <v>SOPORTE_ADMON005</v>
      </c>
    </row>
    <row r="46" spans="1:29" x14ac:dyDescent="0.25">
      <c r="A46" s="3">
        <f t="shared" si="7"/>
        <v>45</v>
      </c>
      <c r="B46" s="2" t="s">
        <v>55</v>
      </c>
      <c r="C46" s="33">
        <v>40330</v>
      </c>
      <c r="D46" s="33" t="s">
        <v>52</v>
      </c>
      <c r="E46" s="2"/>
      <c r="F46" s="2"/>
      <c r="G46" s="2" t="s">
        <v>17</v>
      </c>
      <c r="H46" s="2" t="s">
        <v>18</v>
      </c>
      <c r="I46" s="21">
        <v>5</v>
      </c>
      <c r="J46" s="3"/>
      <c r="K46" s="3"/>
      <c r="L46" s="3"/>
      <c r="M46" s="3"/>
      <c r="N46" s="3"/>
      <c r="O46" s="3"/>
      <c r="P46" s="3"/>
      <c r="Q46" s="3"/>
      <c r="R46" s="3"/>
      <c r="S46" s="3"/>
      <c r="T46" s="3" t="str">
        <f t="shared" si="0"/>
        <v>SIN CECO</v>
      </c>
      <c r="U46" s="3" t="str">
        <f t="shared" si="1"/>
        <v>NO</v>
      </c>
      <c r="V46" t="str">
        <f t="shared" si="2"/>
        <v>LAB.FSFB 60%
MAY-10-Soporte Directivo (Coordinador y Gerencia)</v>
      </c>
      <c r="W46" s="53">
        <f t="shared" si="3"/>
        <v>5</v>
      </c>
      <c r="X46">
        <f t="shared" si="4"/>
        <v>5</v>
      </c>
      <c r="Y46">
        <f>IF(ISNA(VLOOKUP(B46,CECOS_SIN_IDENTIFICAR!$A$2:$D$146,4,0)),"SIN CECO",IF(VLOOKUP(B46,CECOS_SIN_IDENTIFICAR!$A$2:$D$146,4,0)=0,"SIN CECO",VLOOKUP(B46,CECOS_SIN_IDENTIFICAR!$A$2:$D$146,4,0)))</f>
        <v>1148</v>
      </c>
      <c r="Z46">
        <f t="shared" si="5"/>
        <v>1148</v>
      </c>
      <c r="AA46" s="33" t="s">
        <v>52</v>
      </c>
      <c r="AB46" t="str">
        <f t="shared" si="6"/>
        <v>a. Apoyo y presencia en el proyecto-Soporte Directivo (Coordinador y Gerencia)</v>
      </c>
      <c r="AC46" t="str">
        <f>VLOOKUP(AB46,CODIFICACION_PREGUNTAS!$C$2:$D$35,2,0)</f>
        <v>SOPORTE_DIR001</v>
      </c>
    </row>
    <row r="47" spans="1:29" x14ac:dyDescent="0.25">
      <c r="A47" s="3">
        <f t="shared" si="7"/>
        <v>46</v>
      </c>
      <c r="B47" s="2" t="s">
        <v>55</v>
      </c>
      <c r="C47" s="33">
        <v>40330</v>
      </c>
      <c r="D47" s="33" t="s">
        <v>52</v>
      </c>
      <c r="E47" s="2"/>
      <c r="F47" s="2"/>
      <c r="G47" s="2" t="s">
        <v>19</v>
      </c>
      <c r="H47" s="2" t="s">
        <v>18</v>
      </c>
      <c r="I47" s="21">
        <v>5</v>
      </c>
      <c r="J47" s="3"/>
      <c r="K47" s="3"/>
      <c r="L47" s="3"/>
      <c r="M47" s="3"/>
      <c r="N47" s="3"/>
      <c r="O47" s="3"/>
      <c r="P47" s="3"/>
      <c r="Q47" s="3"/>
      <c r="R47" s="3"/>
      <c r="S47" s="3"/>
      <c r="T47" s="3" t="str">
        <f t="shared" si="0"/>
        <v>SIN CECO</v>
      </c>
      <c r="U47" s="3" t="str">
        <f t="shared" si="1"/>
        <v>NO</v>
      </c>
      <c r="V47" t="str">
        <f t="shared" si="2"/>
        <v>LAB.FSFB 60%
MAY-10-Soporte Directivo (Coordinador y Gerencia)</v>
      </c>
      <c r="W47" s="53">
        <f t="shared" si="3"/>
        <v>5</v>
      </c>
      <c r="X47">
        <f t="shared" si="4"/>
        <v>5</v>
      </c>
      <c r="Y47">
        <f>IF(ISNA(VLOOKUP(B47,CECOS_SIN_IDENTIFICAR!$A$2:$D$146,4,0)),"SIN CECO",IF(VLOOKUP(B47,CECOS_SIN_IDENTIFICAR!$A$2:$D$146,4,0)=0,"SIN CECO",VLOOKUP(B47,CECOS_SIN_IDENTIFICAR!$A$2:$D$146,4,0)))</f>
        <v>1148</v>
      </c>
      <c r="Z47">
        <f t="shared" si="5"/>
        <v>1148</v>
      </c>
      <c r="AA47" s="33" t="s">
        <v>52</v>
      </c>
      <c r="AB47" t="str">
        <f t="shared" si="6"/>
        <v>b. Conocimiento del proyecto-Soporte Directivo (Coordinador y Gerencia)</v>
      </c>
      <c r="AC47" t="str">
        <f>VLOOKUP(AB47,CODIFICACION_PREGUNTAS!$C$2:$D$35,2,0)</f>
        <v>SOPORTE_DIR002</v>
      </c>
    </row>
    <row r="48" spans="1:29" x14ac:dyDescent="0.25">
      <c r="A48" s="3">
        <f t="shared" si="7"/>
        <v>47</v>
      </c>
      <c r="B48" s="2" t="s">
        <v>55</v>
      </c>
      <c r="C48" s="33">
        <v>40330</v>
      </c>
      <c r="D48" s="33" t="s">
        <v>52</v>
      </c>
      <c r="E48" s="2"/>
      <c r="F48" s="2"/>
      <c r="G48" s="2" t="s">
        <v>20</v>
      </c>
      <c r="H48" s="2" t="s">
        <v>18</v>
      </c>
      <c r="I48" s="21">
        <v>5</v>
      </c>
      <c r="J48" s="3"/>
      <c r="K48" s="3"/>
      <c r="L48" s="3"/>
      <c r="M48" s="3"/>
      <c r="N48" s="3"/>
      <c r="O48" s="3"/>
      <c r="P48" s="3"/>
      <c r="Q48" s="3"/>
      <c r="R48" s="3"/>
      <c r="S48" s="3"/>
      <c r="T48" s="3" t="str">
        <f t="shared" si="0"/>
        <v>SIN CECO</v>
      </c>
      <c r="U48" s="3" t="str">
        <f t="shared" si="1"/>
        <v>NO</v>
      </c>
      <c r="V48" t="str">
        <f t="shared" si="2"/>
        <v>LAB.FSFB 60%
MAY-10-Soporte Directivo (Coordinador y Gerencia)</v>
      </c>
      <c r="W48" s="53">
        <f t="shared" si="3"/>
        <v>5</v>
      </c>
      <c r="X48">
        <f t="shared" si="4"/>
        <v>5</v>
      </c>
      <c r="Y48">
        <f>IF(ISNA(VLOOKUP(B48,CECOS_SIN_IDENTIFICAR!$A$2:$D$146,4,0)),"SIN CECO",IF(VLOOKUP(B48,CECOS_SIN_IDENTIFICAR!$A$2:$D$146,4,0)=0,"SIN CECO",VLOOKUP(B48,CECOS_SIN_IDENTIFICAR!$A$2:$D$146,4,0)))</f>
        <v>1148</v>
      </c>
      <c r="Z48">
        <f t="shared" si="5"/>
        <v>1148</v>
      </c>
      <c r="AA48" s="33" t="s">
        <v>52</v>
      </c>
      <c r="AB48" t="str">
        <f t="shared" si="6"/>
        <v>c. Planteamiento de soluciones y manejo de conflictos-Soporte Directivo (Coordinador y Gerencia)</v>
      </c>
      <c r="AC48" t="str">
        <f>VLOOKUP(AB48,CODIFICACION_PREGUNTAS!$C$2:$D$35,2,0)</f>
        <v>SOPORTE_DIR003</v>
      </c>
    </row>
    <row r="49" spans="1:29" x14ac:dyDescent="0.25">
      <c r="A49" s="3">
        <f t="shared" si="7"/>
        <v>48</v>
      </c>
      <c r="B49" s="2" t="s">
        <v>55</v>
      </c>
      <c r="C49" s="33">
        <v>40330</v>
      </c>
      <c r="D49" s="33" t="s">
        <v>52</v>
      </c>
      <c r="E49" s="2"/>
      <c r="F49" s="2"/>
      <c r="G49" s="2" t="s">
        <v>21</v>
      </c>
      <c r="H49" s="2" t="s">
        <v>18</v>
      </c>
      <c r="I49" s="21">
        <v>5</v>
      </c>
      <c r="J49" s="3"/>
      <c r="K49" s="3"/>
      <c r="L49" s="3"/>
      <c r="M49" s="3"/>
      <c r="N49" s="3"/>
      <c r="O49" s="3"/>
      <c r="P49" s="3"/>
      <c r="Q49" s="3"/>
      <c r="R49" s="3"/>
      <c r="S49" s="3"/>
      <c r="T49" s="3" t="str">
        <f t="shared" si="0"/>
        <v>SIN CECO</v>
      </c>
      <c r="U49" s="3" t="str">
        <f t="shared" si="1"/>
        <v>NO</v>
      </c>
      <c r="V49" t="str">
        <f t="shared" si="2"/>
        <v>LAB.FSFB 60%
MAY-10-Soporte Directivo (Coordinador y Gerencia)</v>
      </c>
      <c r="W49" s="53">
        <f t="shared" si="3"/>
        <v>5</v>
      </c>
      <c r="X49">
        <f t="shared" si="4"/>
        <v>5</v>
      </c>
      <c r="Y49">
        <f>IF(ISNA(VLOOKUP(B49,CECOS_SIN_IDENTIFICAR!$A$2:$D$146,4,0)),"SIN CECO",IF(VLOOKUP(B49,CECOS_SIN_IDENTIFICAR!$A$2:$D$146,4,0)=0,"SIN CECO",VLOOKUP(B49,CECOS_SIN_IDENTIFICAR!$A$2:$D$146,4,0)))</f>
        <v>1148</v>
      </c>
      <c r="Z49">
        <f t="shared" si="5"/>
        <v>1148</v>
      </c>
      <c r="AA49" s="33" t="s">
        <v>52</v>
      </c>
      <c r="AB49" t="str">
        <f t="shared" si="6"/>
        <v>d. Cumplimiento de compromisos-Soporte Directivo (Coordinador y Gerencia)</v>
      </c>
      <c r="AC49" t="str">
        <f>VLOOKUP(AB49,CODIFICACION_PREGUNTAS!$C$2:$D$35,2,0)</f>
        <v>SOPORTE_DIR004</v>
      </c>
    </row>
    <row r="50" spans="1:29" x14ac:dyDescent="0.25">
      <c r="A50" s="3">
        <f t="shared" si="7"/>
        <v>49</v>
      </c>
      <c r="B50" s="2" t="s">
        <v>55</v>
      </c>
      <c r="C50" s="33">
        <v>40330</v>
      </c>
      <c r="D50" s="33" t="s">
        <v>52</v>
      </c>
      <c r="E50" s="2"/>
      <c r="F50" s="2"/>
      <c r="G50" s="2" t="s">
        <v>22</v>
      </c>
      <c r="H50" s="2" t="s">
        <v>18</v>
      </c>
      <c r="I50" s="21">
        <v>5</v>
      </c>
      <c r="J50" s="3"/>
      <c r="K50" s="3"/>
      <c r="L50" s="3"/>
      <c r="M50" s="3"/>
      <c r="N50" s="3"/>
      <c r="O50" s="3"/>
      <c r="P50" s="3"/>
      <c r="Q50" s="3"/>
      <c r="R50" s="3"/>
      <c r="S50" s="3"/>
      <c r="T50" s="3" t="str">
        <f t="shared" si="0"/>
        <v>SIN CECO</v>
      </c>
      <c r="U50" s="3" t="str">
        <f t="shared" si="1"/>
        <v>NO</v>
      </c>
      <c r="V50" t="str">
        <f t="shared" si="2"/>
        <v>LAB.FSFB 60%
MAY-10-Soporte Directivo (Coordinador y Gerencia)</v>
      </c>
      <c r="W50" s="53">
        <f t="shared" si="3"/>
        <v>5</v>
      </c>
      <c r="X50">
        <f t="shared" si="4"/>
        <v>5</v>
      </c>
      <c r="Y50">
        <f>IF(ISNA(VLOOKUP(B50,CECOS_SIN_IDENTIFICAR!$A$2:$D$146,4,0)),"SIN CECO",IF(VLOOKUP(B50,CECOS_SIN_IDENTIFICAR!$A$2:$D$146,4,0)=0,"SIN CECO",VLOOKUP(B50,CECOS_SIN_IDENTIFICAR!$A$2:$D$146,4,0)))</f>
        <v>1148</v>
      </c>
      <c r="Z50">
        <f t="shared" si="5"/>
        <v>1148</v>
      </c>
      <c r="AA50" s="33" t="s">
        <v>52</v>
      </c>
      <c r="AB50" t="str">
        <f t="shared" si="6"/>
        <v>e. Manejo del cliente-Soporte Directivo (Coordinador y Gerencia)</v>
      </c>
      <c r="AC50" t="str">
        <f>VLOOKUP(AB50,CODIFICACION_PREGUNTAS!$C$2:$D$35,2,0)</f>
        <v>SOPORTE_DIR005</v>
      </c>
    </row>
    <row r="51" spans="1:29" x14ac:dyDescent="0.25">
      <c r="A51" s="3">
        <f t="shared" si="7"/>
        <v>50</v>
      </c>
      <c r="B51" s="2" t="s">
        <v>55</v>
      </c>
      <c r="C51" s="33">
        <v>40330</v>
      </c>
      <c r="D51" s="33" t="s">
        <v>52</v>
      </c>
      <c r="E51" s="2"/>
      <c r="F51" s="2"/>
      <c r="G51" s="2" t="s">
        <v>23</v>
      </c>
      <c r="H51" s="2" t="s">
        <v>24</v>
      </c>
      <c r="I51" s="21">
        <v>5</v>
      </c>
      <c r="J51" s="3"/>
      <c r="K51" s="3"/>
      <c r="L51" s="3"/>
      <c r="M51" s="3"/>
      <c r="N51" s="3"/>
      <c r="O51" s="3"/>
      <c r="P51" s="3"/>
      <c r="Q51" s="3"/>
      <c r="R51" s="3"/>
      <c r="S51" s="3"/>
      <c r="T51" s="3" t="str">
        <f t="shared" si="0"/>
        <v>SIN CECO</v>
      </c>
      <c r="U51" s="3" t="str">
        <f t="shared" si="1"/>
        <v>NO</v>
      </c>
      <c r="V51" t="str">
        <f t="shared" si="2"/>
        <v>LAB.FSFB 60%
MAY-10-Personal que presta el servicio en obra</v>
      </c>
      <c r="W51" s="53">
        <f t="shared" si="3"/>
        <v>5</v>
      </c>
      <c r="X51">
        <f t="shared" si="4"/>
        <v>5</v>
      </c>
      <c r="Y51">
        <f>IF(ISNA(VLOOKUP(B51,CECOS_SIN_IDENTIFICAR!$A$2:$D$146,4,0)),"SIN CECO",IF(VLOOKUP(B51,CECOS_SIN_IDENTIFICAR!$A$2:$D$146,4,0)=0,"SIN CECO",VLOOKUP(B51,CECOS_SIN_IDENTIFICAR!$A$2:$D$146,4,0)))</f>
        <v>1148</v>
      </c>
      <c r="Z51">
        <f t="shared" si="5"/>
        <v>1148</v>
      </c>
      <c r="AA51" s="33" t="s">
        <v>52</v>
      </c>
      <c r="AB51" t="str">
        <f t="shared" si="6"/>
        <v>a. Idoneidad del personal-Personal que presta el servicio en obra</v>
      </c>
      <c r="AC51" t="str">
        <f>VLOOKUP(AB51,CODIFICACION_PREGUNTAS!$C$2:$D$35,2,0)</f>
        <v>PERSONAL001</v>
      </c>
    </row>
    <row r="52" spans="1:29" x14ac:dyDescent="0.25">
      <c r="A52" s="3">
        <f t="shared" si="7"/>
        <v>51</v>
      </c>
      <c r="B52" s="2" t="s">
        <v>55</v>
      </c>
      <c r="C52" s="33">
        <v>40330</v>
      </c>
      <c r="D52" s="33" t="s">
        <v>52</v>
      </c>
      <c r="E52" s="2"/>
      <c r="F52" s="2"/>
      <c r="G52" s="2" t="s">
        <v>25</v>
      </c>
      <c r="H52" s="2" t="s">
        <v>24</v>
      </c>
      <c r="I52" s="21">
        <v>5</v>
      </c>
      <c r="J52" s="3"/>
      <c r="K52" s="3"/>
      <c r="L52" s="3"/>
      <c r="M52" s="3"/>
      <c r="N52" s="3"/>
      <c r="O52" s="3"/>
      <c r="P52" s="3"/>
      <c r="Q52" s="3"/>
      <c r="R52" s="3"/>
      <c r="S52" s="3"/>
      <c r="T52" s="3" t="str">
        <f t="shared" si="0"/>
        <v>SIN CECO</v>
      </c>
      <c r="U52" s="3" t="str">
        <f t="shared" si="1"/>
        <v>NO</v>
      </c>
      <c r="V52" t="str">
        <f t="shared" si="2"/>
        <v>LAB.FSFB 60%
MAY-10-Personal que presta el servicio en obra</v>
      </c>
      <c r="W52" s="53">
        <f t="shared" si="3"/>
        <v>5</v>
      </c>
      <c r="X52">
        <f t="shared" si="4"/>
        <v>5</v>
      </c>
      <c r="Y52">
        <f>IF(ISNA(VLOOKUP(B52,CECOS_SIN_IDENTIFICAR!$A$2:$D$146,4,0)),"SIN CECO",IF(VLOOKUP(B52,CECOS_SIN_IDENTIFICAR!$A$2:$D$146,4,0)=0,"SIN CECO",VLOOKUP(B52,CECOS_SIN_IDENTIFICAR!$A$2:$D$146,4,0)))</f>
        <v>1148</v>
      </c>
      <c r="Z52">
        <f t="shared" si="5"/>
        <v>1148</v>
      </c>
      <c r="AA52" s="33" t="s">
        <v>52</v>
      </c>
      <c r="AB52" t="str">
        <f t="shared" si="6"/>
        <v>b. Oportuna atención al cliente-Personal que presta el servicio en obra</v>
      </c>
      <c r="AC52" t="str">
        <f>VLOOKUP(AB52,CODIFICACION_PREGUNTAS!$C$2:$D$35,2,0)</f>
        <v>PERSONAL002</v>
      </c>
    </row>
    <row r="53" spans="1:29" x14ac:dyDescent="0.25">
      <c r="A53" s="3">
        <f t="shared" si="7"/>
        <v>52</v>
      </c>
      <c r="B53" s="2" t="s">
        <v>55</v>
      </c>
      <c r="C53" s="33">
        <v>40330</v>
      </c>
      <c r="D53" s="33" t="s">
        <v>52</v>
      </c>
      <c r="E53" s="2"/>
      <c r="F53" s="2"/>
      <c r="G53" s="2" t="s">
        <v>26</v>
      </c>
      <c r="H53" s="2" t="s">
        <v>24</v>
      </c>
      <c r="I53" s="21">
        <v>5</v>
      </c>
      <c r="J53" s="3"/>
      <c r="K53" s="3"/>
      <c r="L53" s="3"/>
      <c r="M53" s="3"/>
      <c r="N53" s="3"/>
      <c r="O53" s="3"/>
      <c r="P53" s="3"/>
      <c r="Q53" s="3"/>
      <c r="R53" s="3"/>
      <c r="S53" s="3"/>
      <c r="T53" s="3" t="str">
        <f t="shared" si="0"/>
        <v>SIN CECO</v>
      </c>
      <c r="U53" s="3" t="str">
        <f t="shared" si="1"/>
        <v>NO</v>
      </c>
      <c r="V53" t="str">
        <f t="shared" si="2"/>
        <v>LAB.FSFB 60%
MAY-10-Personal que presta el servicio en obra</v>
      </c>
      <c r="W53" s="53">
        <f t="shared" si="3"/>
        <v>5</v>
      </c>
      <c r="X53">
        <f t="shared" si="4"/>
        <v>5</v>
      </c>
      <c r="Y53">
        <f>IF(ISNA(VLOOKUP(B53,CECOS_SIN_IDENTIFICAR!$A$2:$D$146,4,0)),"SIN CECO",IF(VLOOKUP(B53,CECOS_SIN_IDENTIFICAR!$A$2:$D$146,4,0)=0,"SIN CECO",VLOOKUP(B53,CECOS_SIN_IDENTIFICAR!$A$2:$D$146,4,0)))</f>
        <v>1148</v>
      </c>
      <c r="Z53">
        <f t="shared" si="5"/>
        <v>1148</v>
      </c>
      <c r="AA53" s="33" t="s">
        <v>52</v>
      </c>
      <c r="AB53" t="str">
        <f t="shared" si="6"/>
        <v>c. Compromiso con el proyecto-Personal que presta el servicio en obra</v>
      </c>
      <c r="AC53" t="str">
        <f>VLOOKUP(AB53,CODIFICACION_PREGUNTAS!$C$2:$D$35,2,0)</f>
        <v>PERSONAL003</v>
      </c>
    </row>
    <row r="54" spans="1:29" x14ac:dyDescent="0.25">
      <c r="A54" s="3">
        <f t="shared" si="7"/>
        <v>53</v>
      </c>
      <c r="B54" s="2" t="s">
        <v>55</v>
      </c>
      <c r="C54" s="33">
        <v>40330</v>
      </c>
      <c r="D54" s="33" t="s">
        <v>52</v>
      </c>
      <c r="E54" s="2"/>
      <c r="F54" s="2"/>
      <c r="G54" s="2" t="s">
        <v>21</v>
      </c>
      <c r="H54" s="2" t="s">
        <v>24</v>
      </c>
      <c r="I54" s="21">
        <v>5</v>
      </c>
      <c r="J54" s="3"/>
      <c r="K54" s="3"/>
      <c r="L54" s="3"/>
      <c r="M54" s="3"/>
      <c r="N54" s="3"/>
      <c r="O54" s="3"/>
      <c r="P54" s="3"/>
      <c r="Q54" s="3"/>
      <c r="R54" s="3"/>
      <c r="S54" s="3"/>
      <c r="T54" s="3" t="str">
        <f t="shared" si="0"/>
        <v>SIN CECO</v>
      </c>
      <c r="U54" s="3" t="str">
        <f t="shared" si="1"/>
        <v>NO</v>
      </c>
      <c r="V54" t="str">
        <f t="shared" si="2"/>
        <v>LAB.FSFB 60%
MAY-10-Personal que presta el servicio en obra</v>
      </c>
      <c r="W54" s="53">
        <f t="shared" si="3"/>
        <v>5</v>
      </c>
      <c r="X54">
        <f t="shared" si="4"/>
        <v>5</v>
      </c>
      <c r="Y54">
        <f>IF(ISNA(VLOOKUP(B54,CECOS_SIN_IDENTIFICAR!$A$2:$D$146,4,0)),"SIN CECO",IF(VLOOKUP(B54,CECOS_SIN_IDENTIFICAR!$A$2:$D$146,4,0)=0,"SIN CECO",VLOOKUP(B54,CECOS_SIN_IDENTIFICAR!$A$2:$D$146,4,0)))</f>
        <v>1148</v>
      </c>
      <c r="Z54">
        <f t="shared" si="5"/>
        <v>1148</v>
      </c>
      <c r="AA54" s="33" t="s">
        <v>52</v>
      </c>
      <c r="AB54" t="str">
        <f t="shared" si="6"/>
        <v>d. Cumplimiento de compromisos-Personal que presta el servicio en obra</v>
      </c>
      <c r="AC54" t="str">
        <f>VLOOKUP(AB54,CODIFICACION_PREGUNTAS!$C$2:$D$35,2,0)</f>
        <v>PERSONAL004</v>
      </c>
    </row>
    <row r="55" spans="1:29" x14ac:dyDescent="0.25">
      <c r="A55" s="3">
        <f t="shared" si="7"/>
        <v>54</v>
      </c>
      <c r="B55" s="2" t="s">
        <v>55</v>
      </c>
      <c r="C55" s="33">
        <v>40330</v>
      </c>
      <c r="D55" s="33" t="s">
        <v>52</v>
      </c>
      <c r="E55" s="2"/>
      <c r="F55" s="2"/>
      <c r="G55" s="2" t="s">
        <v>27</v>
      </c>
      <c r="H55" s="2" t="s">
        <v>24</v>
      </c>
      <c r="I55" s="21">
        <v>4</v>
      </c>
      <c r="J55" s="3"/>
      <c r="K55" s="3"/>
      <c r="L55" s="3"/>
      <c r="M55" s="3"/>
      <c r="N55" s="3"/>
      <c r="O55" s="3"/>
      <c r="P55" s="3"/>
      <c r="Q55" s="3"/>
      <c r="R55" s="3"/>
      <c r="S55" s="3"/>
      <c r="T55" s="3" t="str">
        <f t="shared" si="0"/>
        <v>SIN CECO</v>
      </c>
      <c r="U55" s="3" t="str">
        <f t="shared" si="1"/>
        <v>NO</v>
      </c>
      <c r="V55" t="str">
        <f t="shared" si="2"/>
        <v>LAB.FSFB 60%
MAY-10-Personal que presta el servicio en obra</v>
      </c>
      <c r="W55" s="53">
        <f t="shared" si="3"/>
        <v>4</v>
      </c>
      <c r="X55">
        <f t="shared" si="4"/>
        <v>4</v>
      </c>
      <c r="Y55">
        <f>IF(ISNA(VLOOKUP(B55,CECOS_SIN_IDENTIFICAR!$A$2:$D$146,4,0)),"SIN CECO",IF(VLOOKUP(B55,CECOS_SIN_IDENTIFICAR!$A$2:$D$146,4,0)=0,"SIN CECO",VLOOKUP(B55,CECOS_SIN_IDENTIFICAR!$A$2:$D$146,4,0)))</f>
        <v>1148</v>
      </c>
      <c r="Z55">
        <f t="shared" si="5"/>
        <v>1148</v>
      </c>
      <c r="AA55" s="33" t="s">
        <v>52</v>
      </c>
      <c r="AB55" t="str">
        <f t="shared" si="6"/>
        <v>e. Proactividad en desarrollo de funciones-Personal que presta el servicio en obra</v>
      </c>
      <c r="AC55" t="str">
        <f>VLOOKUP(AB55,CODIFICACION_PREGUNTAS!$C$2:$D$35,2,0)</f>
        <v>PERSONAL005</v>
      </c>
    </row>
    <row r="56" spans="1:29" x14ac:dyDescent="0.25">
      <c r="A56" s="3">
        <f t="shared" si="7"/>
        <v>55</v>
      </c>
      <c r="B56" s="2" t="s">
        <v>55</v>
      </c>
      <c r="C56" s="33">
        <v>40330</v>
      </c>
      <c r="D56" s="33" t="s">
        <v>52</v>
      </c>
      <c r="E56" s="2"/>
      <c r="F56" s="2"/>
      <c r="G56" s="2" t="s">
        <v>28</v>
      </c>
      <c r="H56" s="2" t="s">
        <v>29</v>
      </c>
      <c r="I56" s="21">
        <v>5</v>
      </c>
      <c r="J56" s="3"/>
      <c r="K56" s="3"/>
      <c r="L56" s="3"/>
      <c r="M56" s="3"/>
      <c r="N56" s="3"/>
      <c r="O56" s="3"/>
      <c r="P56" s="3"/>
      <c r="Q56" s="3"/>
      <c r="R56" s="3"/>
      <c r="S56" s="3"/>
      <c r="T56" s="3" t="str">
        <f t="shared" si="0"/>
        <v>SIN CECO</v>
      </c>
      <c r="U56" s="3" t="str">
        <f t="shared" si="1"/>
        <v>NO</v>
      </c>
      <c r="V56" t="str">
        <f t="shared" si="2"/>
        <v>LAB.FSFB 60%
MAY-10-Productos Asociados de PAYC (Informes, Control de presupuesto y Programación y actas)</v>
      </c>
      <c r="W56" s="53">
        <f t="shared" si="3"/>
        <v>5</v>
      </c>
      <c r="X56">
        <f t="shared" si="4"/>
        <v>5</v>
      </c>
      <c r="Y56">
        <f>IF(ISNA(VLOOKUP(B56,CECOS_SIN_IDENTIFICAR!$A$2:$D$146,4,0)),"SIN CECO",IF(VLOOKUP(B56,CECOS_SIN_IDENTIFICAR!$A$2:$D$146,4,0)=0,"SIN CECO",VLOOKUP(B56,CECOS_SIN_IDENTIFICAR!$A$2:$D$146,4,0)))</f>
        <v>1148</v>
      </c>
      <c r="Z56">
        <f t="shared" si="5"/>
        <v>1148</v>
      </c>
      <c r="AA56" s="33" t="s">
        <v>52</v>
      </c>
      <c r="AB56" t="str">
        <f t="shared" si="6"/>
        <v>a. Calidad del Contenido-Productos Asociados de PAYC (Informes, Control de presupuesto y Programación y actas)</v>
      </c>
      <c r="AC56" t="str">
        <f>VLOOKUP(AB56,CODIFICACION_PREGUNTAS!$C$2:$D$35,2,0)</f>
        <v>PRODUCTOS001</v>
      </c>
    </row>
    <row r="57" spans="1:29" x14ac:dyDescent="0.25">
      <c r="A57" s="3">
        <f t="shared" si="7"/>
        <v>56</v>
      </c>
      <c r="B57" s="2" t="s">
        <v>55</v>
      </c>
      <c r="C57" s="33">
        <v>40330</v>
      </c>
      <c r="D57" s="33" t="s">
        <v>52</v>
      </c>
      <c r="E57" s="2"/>
      <c r="F57" s="2"/>
      <c r="G57" s="2" t="s">
        <v>30</v>
      </c>
      <c r="H57" s="2" t="s">
        <v>29</v>
      </c>
      <c r="I57" s="21">
        <v>5</v>
      </c>
      <c r="J57" s="3"/>
      <c r="K57" s="3"/>
      <c r="L57" s="3"/>
      <c r="M57" s="3"/>
      <c r="N57" s="3"/>
      <c r="O57" s="3"/>
      <c r="P57" s="3"/>
      <c r="Q57" s="3"/>
      <c r="R57" s="3"/>
      <c r="S57" s="3"/>
      <c r="T57" s="3" t="str">
        <f t="shared" si="0"/>
        <v>SIN CECO</v>
      </c>
      <c r="U57" s="3" t="str">
        <f t="shared" si="1"/>
        <v>NO</v>
      </c>
      <c r="V57" t="str">
        <f t="shared" si="2"/>
        <v>LAB.FSFB 60%
MAY-10-Productos Asociados de PAYC (Informes, Control de presupuesto y Programación y actas)</v>
      </c>
      <c r="W57" s="53">
        <f t="shared" si="3"/>
        <v>5</v>
      </c>
      <c r="X57">
        <f t="shared" si="4"/>
        <v>5</v>
      </c>
      <c r="Y57">
        <f>IF(ISNA(VLOOKUP(B57,CECOS_SIN_IDENTIFICAR!$A$2:$D$146,4,0)),"SIN CECO",IF(VLOOKUP(B57,CECOS_SIN_IDENTIFICAR!$A$2:$D$146,4,0)=0,"SIN CECO",VLOOKUP(B57,CECOS_SIN_IDENTIFICAR!$A$2:$D$146,4,0)))</f>
        <v>1148</v>
      </c>
      <c r="Z57">
        <f t="shared" si="5"/>
        <v>1148</v>
      </c>
      <c r="AA57" s="33" t="s">
        <v>52</v>
      </c>
      <c r="AB57" t="str">
        <f t="shared" si="6"/>
        <v>b. Claridad del Contenido-Productos Asociados de PAYC (Informes, Control de presupuesto y Programación y actas)</v>
      </c>
      <c r="AC57" t="str">
        <f>VLOOKUP(AB57,CODIFICACION_PREGUNTAS!$C$2:$D$35,2,0)</f>
        <v>PRODUCTOS002</v>
      </c>
    </row>
    <row r="58" spans="1:29" x14ac:dyDescent="0.25">
      <c r="A58" s="3">
        <f t="shared" si="7"/>
        <v>57</v>
      </c>
      <c r="B58" s="2" t="s">
        <v>55</v>
      </c>
      <c r="C58" s="33">
        <v>40330</v>
      </c>
      <c r="D58" s="33" t="s">
        <v>52</v>
      </c>
      <c r="E58" s="2"/>
      <c r="F58" s="2"/>
      <c r="G58" s="2" t="s">
        <v>31</v>
      </c>
      <c r="H58" s="2" t="s">
        <v>29</v>
      </c>
      <c r="I58" s="21">
        <v>4</v>
      </c>
      <c r="J58" s="3"/>
      <c r="K58" s="3"/>
      <c r="L58" s="3"/>
      <c r="M58" s="3"/>
      <c r="N58" s="3"/>
      <c r="O58" s="3"/>
      <c r="P58" s="3"/>
      <c r="Q58" s="3"/>
      <c r="R58" s="3"/>
      <c r="S58" s="3"/>
      <c r="T58" s="3" t="str">
        <f t="shared" si="0"/>
        <v>SIN CECO</v>
      </c>
      <c r="U58" s="3" t="str">
        <f t="shared" si="1"/>
        <v>NO</v>
      </c>
      <c r="V58" t="str">
        <f t="shared" si="2"/>
        <v>LAB.FSFB 60%
MAY-10-Productos Asociados de PAYC (Informes, Control de presupuesto y Programación y actas)</v>
      </c>
      <c r="W58" s="53">
        <f t="shared" si="3"/>
        <v>4</v>
      </c>
      <c r="X58">
        <f t="shared" si="4"/>
        <v>4</v>
      </c>
      <c r="Y58">
        <f>IF(ISNA(VLOOKUP(B58,CECOS_SIN_IDENTIFICAR!$A$2:$D$146,4,0)),"SIN CECO",IF(VLOOKUP(B58,CECOS_SIN_IDENTIFICAR!$A$2:$D$146,4,0)=0,"SIN CECO",VLOOKUP(B58,CECOS_SIN_IDENTIFICAR!$A$2:$D$146,4,0)))</f>
        <v>1148</v>
      </c>
      <c r="Z58">
        <f t="shared" si="5"/>
        <v>1148</v>
      </c>
      <c r="AA58" s="33" t="s">
        <v>52</v>
      </c>
      <c r="AB58" t="str">
        <f t="shared" si="6"/>
        <v>c. Oportunidad en la entrega-Productos Asociados de PAYC (Informes, Control de presupuesto y Programación y actas)</v>
      </c>
      <c r="AC58" t="str">
        <f>VLOOKUP(AB58,CODIFICACION_PREGUNTAS!$C$2:$D$35,2,0)</f>
        <v>PRODUCTOS003</v>
      </c>
    </row>
    <row r="59" spans="1:29" x14ac:dyDescent="0.25">
      <c r="A59" s="3">
        <f t="shared" si="7"/>
        <v>58</v>
      </c>
      <c r="B59" s="2" t="s">
        <v>55</v>
      </c>
      <c r="C59" s="33">
        <v>40330</v>
      </c>
      <c r="D59" s="33" t="s">
        <v>52</v>
      </c>
      <c r="E59" s="2"/>
      <c r="F59" s="2"/>
      <c r="G59" s="2" t="s">
        <v>32</v>
      </c>
      <c r="H59" s="2" t="s">
        <v>29</v>
      </c>
      <c r="I59" s="21">
        <v>4</v>
      </c>
      <c r="J59" s="3"/>
      <c r="K59" s="3"/>
      <c r="L59" s="3"/>
      <c r="M59" s="3"/>
      <c r="N59" s="3"/>
      <c r="O59" s="3"/>
      <c r="P59" s="3"/>
      <c r="Q59" s="3"/>
      <c r="R59" s="3"/>
      <c r="S59" s="3"/>
      <c r="T59" s="3" t="str">
        <f t="shared" si="0"/>
        <v>SIN CECO</v>
      </c>
      <c r="U59" s="3" t="str">
        <f t="shared" si="1"/>
        <v>NO</v>
      </c>
      <c r="V59" t="str">
        <f t="shared" si="2"/>
        <v>LAB.FSFB 60%
MAY-10-Productos Asociados de PAYC (Informes, Control de presupuesto y Programación y actas)</v>
      </c>
      <c r="W59" s="53">
        <f t="shared" si="3"/>
        <v>4</v>
      </c>
      <c r="X59">
        <f t="shared" si="4"/>
        <v>4</v>
      </c>
      <c r="Y59">
        <f>IF(ISNA(VLOOKUP(B59,CECOS_SIN_IDENTIFICAR!$A$2:$D$146,4,0)),"SIN CECO",IF(VLOOKUP(B59,CECOS_SIN_IDENTIFICAR!$A$2:$D$146,4,0)=0,"SIN CECO",VLOOKUP(B59,CECOS_SIN_IDENTIFICAR!$A$2:$D$146,4,0)))</f>
        <v>1148</v>
      </c>
      <c r="Z59">
        <f t="shared" si="5"/>
        <v>1148</v>
      </c>
      <c r="AA59" s="33" t="s">
        <v>52</v>
      </c>
      <c r="AB59" t="str">
        <f t="shared" si="6"/>
        <v>d. Precisión de la información-Productos Asociados de PAYC (Informes, Control de presupuesto y Programación y actas)</v>
      </c>
      <c r="AC59" t="str">
        <f>VLOOKUP(AB59,CODIFICACION_PREGUNTAS!$C$2:$D$35,2,0)</f>
        <v>PRODUCTOS004</v>
      </c>
    </row>
    <row r="60" spans="1:29" x14ac:dyDescent="0.25">
      <c r="A60" s="3">
        <f t="shared" si="7"/>
        <v>59</v>
      </c>
      <c r="B60" s="2" t="s">
        <v>55</v>
      </c>
      <c r="C60" s="33">
        <v>40330</v>
      </c>
      <c r="D60" s="33" t="s">
        <v>52</v>
      </c>
      <c r="E60" s="2"/>
      <c r="F60" s="2"/>
      <c r="G60" s="2" t="s">
        <v>33</v>
      </c>
      <c r="H60" s="2" t="s">
        <v>29</v>
      </c>
      <c r="I60" s="21">
        <v>4</v>
      </c>
      <c r="J60" s="3"/>
      <c r="K60" s="3"/>
      <c r="L60" s="3"/>
      <c r="M60" s="3"/>
      <c r="N60" s="3"/>
      <c r="O60" s="3"/>
      <c r="P60" s="3"/>
      <c r="Q60" s="3"/>
      <c r="R60" s="3"/>
      <c r="S60" s="3"/>
      <c r="T60" s="3" t="str">
        <f t="shared" si="0"/>
        <v>SIN CECO</v>
      </c>
      <c r="U60" s="3" t="str">
        <f t="shared" si="1"/>
        <v>NO</v>
      </c>
      <c r="V60" t="str">
        <f t="shared" si="2"/>
        <v>LAB.FSFB 60%
MAY-10-Productos Asociados de PAYC (Informes, Control de presupuesto y Programación y actas)</v>
      </c>
      <c r="W60" s="53">
        <f t="shared" si="3"/>
        <v>4</v>
      </c>
      <c r="X60">
        <f t="shared" si="4"/>
        <v>4</v>
      </c>
      <c r="Y60">
        <f>IF(ISNA(VLOOKUP(B60,CECOS_SIN_IDENTIFICAR!$A$2:$D$146,4,0)),"SIN CECO",IF(VLOOKUP(B60,CECOS_SIN_IDENTIFICAR!$A$2:$D$146,4,0)=0,"SIN CECO",VLOOKUP(B60,CECOS_SIN_IDENTIFICAR!$A$2:$D$146,4,0)))</f>
        <v>1148</v>
      </c>
      <c r="Z60">
        <f t="shared" si="5"/>
        <v>1148</v>
      </c>
      <c r="AA60" s="33" t="s">
        <v>52</v>
      </c>
      <c r="AB60" t="str">
        <f t="shared" si="6"/>
        <v>e. Diagramación-Productos Asociados de PAYC (Informes, Control de presupuesto y Programación y actas)</v>
      </c>
      <c r="AC60" t="str">
        <f>VLOOKUP(AB60,CODIFICACION_PREGUNTAS!$C$2:$D$35,2,0)</f>
        <v>PRODUCTOS005</v>
      </c>
    </row>
    <row r="61" spans="1:29" x14ac:dyDescent="0.25">
      <c r="A61" s="3">
        <f t="shared" si="7"/>
        <v>60</v>
      </c>
      <c r="B61" s="2" t="s">
        <v>55</v>
      </c>
      <c r="C61" s="33">
        <v>40330</v>
      </c>
      <c r="D61" s="33" t="s">
        <v>52</v>
      </c>
      <c r="E61" s="2"/>
      <c r="F61" s="2"/>
      <c r="G61" s="2" t="s">
        <v>34</v>
      </c>
      <c r="H61" s="2" t="s">
        <v>35</v>
      </c>
      <c r="I61" s="21">
        <v>4</v>
      </c>
      <c r="J61" s="3"/>
      <c r="K61" s="3"/>
      <c r="L61" s="3"/>
      <c r="M61" s="3"/>
      <c r="N61" s="3"/>
      <c r="O61" s="3"/>
      <c r="P61" s="3"/>
      <c r="Q61" s="3"/>
      <c r="R61" s="3"/>
      <c r="S61" s="3"/>
      <c r="T61" s="3" t="str">
        <f t="shared" si="0"/>
        <v>SIN CECO</v>
      </c>
      <c r="U61" s="3" t="str">
        <f t="shared" si="1"/>
        <v>NO</v>
      </c>
      <c r="V61" t="str">
        <f t="shared" si="2"/>
        <v>LAB.FSFB 60%
MAY-10-Compromisos Pactados</v>
      </c>
      <c r="W61" s="53">
        <f t="shared" si="3"/>
        <v>4</v>
      </c>
      <c r="X61">
        <f t="shared" si="4"/>
        <v>4</v>
      </c>
      <c r="Y61">
        <f>IF(ISNA(VLOOKUP(B61,CECOS_SIN_IDENTIFICAR!$A$2:$D$146,4,0)),"SIN CECO",IF(VLOOKUP(B61,CECOS_SIN_IDENTIFICAR!$A$2:$D$146,4,0)=0,"SIN CECO",VLOOKUP(B61,CECOS_SIN_IDENTIFICAR!$A$2:$D$146,4,0)))</f>
        <v>1148</v>
      </c>
      <c r="Z61">
        <f t="shared" si="5"/>
        <v>1148</v>
      </c>
      <c r="AA61" s="33" t="s">
        <v>52</v>
      </c>
      <c r="AB61" t="str">
        <f t="shared" si="6"/>
        <v>a. Cumplimiento-Compromisos Pactados</v>
      </c>
      <c r="AC61" t="str">
        <f>VLOOKUP(AB61,CODIFICACION_PREGUNTAS!$C$2:$D$35,2,0)</f>
        <v>COMPROMISOS001</v>
      </c>
    </row>
    <row r="62" spans="1:29" x14ac:dyDescent="0.25">
      <c r="A62" s="3">
        <f t="shared" si="7"/>
        <v>61</v>
      </c>
      <c r="B62" s="2" t="s">
        <v>55</v>
      </c>
      <c r="C62" s="33">
        <v>40330</v>
      </c>
      <c r="D62" s="33" t="s">
        <v>52</v>
      </c>
      <c r="E62" s="2"/>
      <c r="F62" s="2"/>
      <c r="G62" s="2" t="s">
        <v>36</v>
      </c>
      <c r="H62" s="2" t="s">
        <v>35</v>
      </c>
      <c r="I62" s="21">
        <v>3</v>
      </c>
      <c r="J62" s="3"/>
      <c r="K62" s="3"/>
      <c r="L62" s="3"/>
      <c r="M62" s="3"/>
      <c r="N62" s="3"/>
      <c r="O62" s="3"/>
      <c r="P62" s="3"/>
      <c r="Q62" s="3"/>
      <c r="R62" s="3"/>
      <c r="S62" s="3"/>
      <c r="T62" s="3" t="str">
        <f t="shared" si="0"/>
        <v>SIN CECO</v>
      </c>
      <c r="U62" s="3" t="str">
        <f t="shared" si="1"/>
        <v>NO</v>
      </c>
      <c r="V62" t="str">
        <f t="shared" si="2"/>
        <v>LAB.FSFB 60%
MAY-10-Compromisos Pactados</v>
      </c>
      <c r="W62" s="53">
        <f t="shared" si="3"/>
        <v>3</v>
      </c>
      <c r="X62">
        <f t="shared" si="4"/>
        <v>3</v>
      </c>
      <c r="Y62">
        <f>IF(ISNA(VLOOKUP(B62,CECOS_SIN_IDENTIFICAR!$A$2:$D$146,4,0)),"SIN CECO",IF(VLOOKUP(B62,CECOS_SIN_IDENTIFICAR!$A$2:$D$146,4,0)=0,"SIN CECO",VLOOKUP(B62,CECOS_SIN_IDENTIFICAR!$A$2:$D$146,4,0)))</f>
        <v>1148</v>
      </c>
      <c r="Z62">
        <f t="shared" si="5"/>
        <v>1148</v>
      </c>
      <c r="AA62" s="33" t="s">
        <v>52</v>
      </c>
      <c r="AB62" t="str">
        <f t="shared" si="6"/>
        <v>b. Satisface expectativas-Compromisos Pactados</v>
      </c>
      <c r="AC62" t="str">
        <f>VLOOKUP(AB62,CODIFICACION_PREGUNTAS!$C$2:$D$35,2,0)</f>
        <v>COMPROMISOS002</v>
      </c>
    </row>
    <row r="63" spans="1:29" x14ac:dyDescent="0.25">
      <c r="A63" s="3">
        <f t="shared" si="7"/>
        <v>62</v>
      </c>
      <c r="B63" s="2" t="s">
        <v>55</v>
      </c>
      <c r="C63" s="33">
        <v>40330</v>
      </c>
      <c r="D63" s="33" t="s">
        <v>52</v>
      </c>
      <c r="E63" s="2"/>
      <c r="F63" s="2"/>
      <c r="G63" s="2" t="s">
        <v>37</v>
      </c>
      <c r="H63" s="2" t="s">
        <v>35</v>
      </c>
      <c r="I63" s="3" t="s">
        <v>431</v>
      </c>
      <c r="J63" s="3"/>
      <c r="K63" s="3"/>
      <c r="L63" s="3"/>
      <c r="M63" s="3"/>
      <c r="N63" s="3"/>
      <c r="O63" s="3"/>
      <c r="P63" s="3"/>
      <c r="Q63" s="3"/>
      <c r="R63" s="3"/>
      <c r="S63" s="3"/>
      <c r="T63" s="3" t="str">
        <f t="shared" si="0"/>
        <v>SIN CECO</v>
      </c>
      <c r="U63" s="3" t="str">
        <f t="shared" si="1"/>
        <v>NO</v>
      </c>
      <c r="V63" t="str">
        <f t="shared" si="2"/>
        <v>LAB.FSFB 60%
MAY-10-Compromisos Pactados</v>
      </c>
      <c r="W63" s="53" t="str">
        <f t="shared" si="3"/>
        <v>N/A</v>
      </c>
      <c r="X63">
        <f t="shared" si="4"/>
        <v>0</v>
      </c>
      <c r="Y63">
        <f>IF(ISNA(VLOOKUP(B63,CECOS_SIN_IDENTIFICAR!$A$2:$D$146,4,0)),"SIN CECO",IF(VLOOKUP(B63,CECOS_SIN_IDENTIFICAR!$A$2:$D$146,4,0)=0,"SIN CECO",VLOOKUP(B63,CECOS_SIN_IDENTIFICAR!$A$2:$D$146,4,0)))</f>
        <v>1148</v>
      </c>
      <c r="Z63">
        <f t="shared" si="5"/>
        <v>1148</v>
      </c>
      <c r="AA63" s="33" t="s">
        <v>52</v>
      </c>
      <c r="AB63" t="str">
        <f t="shared" si="6"/>
        <v>c. Calidad de la Información suministrada-Compromisos Pactados</v>
      </c>
      <c r="AC63" t="str">
        <f>VLOOKUP(AB63,CODIFICACION_PREGUNTAS!$C$2:$D$35,2,0)</f>
        <v>COMPROMISOS003</v>
      </c>
    </row>
    <row r="64" spans="1:29" x14ac:dyDescent="0.25">
      <c r="A64" s="3">
        <f t="shared" si="7"/>
        <v>63</v>
      </c>
      <c r="B64" s="2" t="s">
        <v>55</v>
      </c>
      <c r="C64" s="33">
        <v>40330</v>
      </c>
      <c r="D64" s="33" t="s">
        <v>52</v>
      </c>
      <c r="E64" s="2"/>
      <c r="F64" s="2"/>
      <c r="G64" s="2" t="s">
        <v>38</v>
      </c>
      <c r="H64" s="2" t="s">
        <v>35</v>
      </c>
      <c r="I64" s="21">
        <v>4</v>
      </c>
      <c r="J64" s="3"/>
      <c r="K64" s="3"/>
      <c r="L64" s="3"/>
      <c r="M64" s="3"/>
      <c r="N64" s="3"/>
      <c r="O64" s="3"/>
      <c r="P64" s="3"/>
      <c r="Q64" s="3"/>
      <c r="R64" s="3"/>
      <c r="S64" s="3"/>
      <c r="T64" s="3" t="str">
        <f t="shared" si="0"/>
        <v>SIN CECO</v>
      </c>
      <c r="U64" s="3" t="str">
        <f t="shared" si="1"/>
        <v>NO</v>
      </c>
      <c r="V64" t="str">
        <f t="shared" si="2"/>
        <v>LAB.FSFB 60%
MAY-10-Compromisos Pactados</v>
      </c>
      <c r="W64" s="53">
        <f t="shared" si="3"/>
        <v>4</v>
      </c>
      <c r="X64">
        <f t="shared" si="4"/>
        <v>4</v>
      </c>
      <c r="Y64">
        <f>IF(ISNA(VLOOKUP(B64,CECOS_SIN_IDENTIFICAR!$A$2:$D$146,4,0)),"SIN CECO",IF(VLOOKUP(B64,CECOS_SIN_IDENTIFICAR!$A$2:$D$146,4,0)=0,"SIN CECO",VLOOKUP(B64,CECOS_SIN_IDENTIFICAR!$A$2:$D$146,4,0)))</f>
        <v>1148</v>
      </c>
      <c r="Z64">
        <f t="shared" si="5"/>
        <v>1148</v>
      </c>
      <c r="AA64" s="33" t="s">
        <v>52</v>
      </c>
      <c r="AB64" t="str">
        <f t="shared" si="6"/>
        <v>d. Disposición del personal de PAYC a las solicitudes del cliente-Compromisos Pactados</v>
      </c>
      <c r="AC64" t="str">
        <f>VLOOKUP(AB64,CODIFICACION_PREGUNTAS!$C$2:$D$35,2,0)</f>
        <v>COMPROMISOS004</v>
      </c>
    </row>
    <row r="65" spans="1:29" x14ac:dyDescent="0.25">
      <c r="A65" s="3">
        <f t="shared" si="7"/>
        <v>64</v>
      </c>
      <c r="B65" s="2" t="s">
        <v>55</v>
      </c>
      <c r="C65" s="33">
        <v>40330</v>
      </c>
      <c r="D65" s="33" t="s">
        <v>52</v>
      </c>
      <c r="E65" s="2"/>
      <c r="F65" s="2"/>
      <c r="G65" s="2" t="s">
        <v>39</v>
      </c>
      <c r="H65" s="2" t="s">
        <v>35</v>
      </c>
      <c r="I65" s="21">
        <v>4</v>
      </c>
      <c r="J65" s="3"/>
      <c r="K65" s="3"/>
      <c r="L65" s="3"/>
      <c r="M65" s="3"/>
      <c r="N65" s="3"/>
      <c r="O65" s="3"/>
      <c r="P65" s="3"/>
      <c r="Q65" s="3"/>
      <c r="R65" s="3"/>
      <c r="S65" s="3"/>
      <c r="T65" s="3" t="str">
        <f t="shared" si="0"/>
        <v>SIN CECO</v>
      </c>
      <c r="U65" s="3" t="str">
        <f t="shared" si="1"/>
        <v>NO</v>
      </c>
      <c r="V65" t="str">
        <f t="shared" si="2"/>
        <v>LAB.FSFB 60%
MAY-10-Compromisos Pactados</v>
      </c>
      <c r="W65" s="53">
        <f t="shared" si="3"/>
        <v>4</v>
      </c>
      <c r="X65">
        <f t="shared" si="4"/>
        <v>4</v>
      </c>
      <c r="Y65">
        <f>IF(ISNA(VLOOKUP(B65,CECOS_SIN_IDENTIFICAR!$A$2:$D$146,4,0)),"SIN CECO",IF(VLOOKUP(B65,CECOS_SIN_IDENTIFICAR!$A$2:$D$146,4,0)=0,"SIN CECO",VLOOKUP(B65,CECOS_SIN_IDENTIFICAR!$A$2:$D$146,4,0)))</f>
        <v>1148</v>
      </c>
      <c r="Z65">
        <f t="shared" si="5"/>
        <v>1148</v>
      </c>
      <c r="AA65" s="33" t="s">
        <v>52</v>
      </c>
      <c r="AB65" t="str">
        <f t="shared" si="6"/>
        <v>e. Coherencia entre lo solicitado y lo entregado-Compromisos Pactados</v>
      </c>
      <c r="AC65" t="str">
        <f>VLOOKUP(AB65,CODIFICACION_PREGUNTAS!$C$2:$D$35,2,0)</f>
        <v>COMPROMISOS005</v>
      </c>
    </row>
    <row r="66" spans="1:29" x14ac:dyDescent="0.25">
      <c r="A66" s="3">
        <f t="shared" si="7"/>
        <v>65</v>
      </c>
      <c r="B66" s="2" t="s">
        <v>55</v>
      </c>
      <c r="C66" s="33">
        <v>40330</v>
      </c>
      <c r="D66" s="33" t="s">
        <v>52</v>
      </c>
      <c r="E66" s="2"/>
      <c r="F66" s="2"/>
      <c r="G66" s="2" t="s">
        <v>40</v>
      </c>
      <c r="H66" s="2" t="s">
        <v>40</v>
      </c>
      <c r="I66" s="3">
        <v>4</v>
      </c>
      <c r="J66" s="3"/>
      <c r="K66" s="3"/>
      <c r="L66" s="3"/>
      <c r="M66" s="3"/>
      <c r="N66" s="3"/>
      <c r="O66" s="3"/>
      <c r="P66" s="3"/>
      <c r="Q66" s="3"/>
      <c r="R66" s="3"/>
      <c r="S66" s="3"/>
      <c r="T66" s="3" t="str">
        <f t="shared" si="0"/>
        <v>SIN CECO</v>
      </c>
      <c r="U66" s="3" t="str">
        <f t="shared" si="1"/>
        <v>NO</v>
      </c>
      <c r="V66" t="str">
        <f t="shared" si="2"/>
        <v>LAB.FSFB 60%
MAY-10-Grado de Satisfacción con el Servicio Prestado</v>
      </c>
      <c r="W66" s="53">
        <f t="shared" si="3"/>
        <v>4</v>
      </c>
      <c r="X66">
        <f t="shared" si="4"/>
        <v>4</v>
      </c>
      <c r="Y66">
        <f>IF(ISNA(VLOOKUP(B66,CECOS_SIN_IDENTIFICAR!$A$2:$D$146,4,0)),"SIN CECO",IF(VLOOKUP(B66,CECOS_SIN_IDENTIFICAR!$A$2:$D$146,4,0)=0,"SIN CECO",VLOOKUP(B66,CECOS_SIN_IDENTIFICAR!$A$2:$D$146,4,0)))</f>
        <v>1148</v>
      </c>
      <c r="Z66">
        <f t="shared" si="5"/>
        <v>1148</v>
      </c>
      <c r="AA66" s="33" t="s">
        <v>52</v>
      </c>
      <c r="AB66" t="str">
        <f t="shared" si="6"/>
        <v>Grado de Satisfacción con el Servicio Prestado-Grado de Satisfacción con el Servicio Prestado</v>
      </c>
      <c r="AC66" t="str">
        <f>VLOOKUP(AB66,CODIFICACION_PREGUNTAS!$C$2:$D$35,2,0)</f>
        <v>SATISFACCION001</v>
      </c>
    </row>
    <row r="67" spans="1:29" x14ac:dyDescent="0.25">
      <c r="A67" s="3">
        <f t="shared" si="7"/>
        <v>66</v>
      </c>
      <c r="B67" s="2" t="s">
        <v>55</v>
      </c>
      <c r="C67" s="33">
        <v>40330</v>
      </c>
      <c r="D67" s="33" t="s">
        <v>52</v>
      </c>
      <c r="E67" s="2"/>
      <c r="F67" s="2"/>
      <c r="G67" s="2" t="s">
        <v>41</v>
      </c>
      <c r="H67" s="2" t="s">
        <v>41</v>
      </c>
      <c r="I67" s="3">
        <v>4</v>
      </c>
      <c r="J67" s="3"/>
      <c r="K67" s="3"/>
      <c r="L67" s="3"/>
      <c r="M67" s="3"/>
      <c r="N67" s="3"/>
      <c r="O67" s="3"/>
      <c r="P67" s="3"/>
      <c r="Q67" s="3"/>
      <c r="R67" s="3"/>
      <c r="S67" s="3"/>
      <c r="T67" s="3" t="str">
        <f t="shared" ref="T67:T130" si="8">IF(U67="NO","SIN CECO",LEFT(B67,4)+0)</f>
        <v>SIN CECO</v>
      </c>
      <c r="U67" s="3" t="str">
        <f t="shared" ref="U67:U130" si="9">IF(ISNUMBER(LEFT(B67,4)+0),"SI","NO")</f>
        <v>NO</v>
      </c>
      <c r="V67" t="str">
        <f t="shared" ref="V67:V130" si="10">CONCATENATE(B67,"-",H67)</f>
        <v>LAB.FSFB 60%
MAY-10-Posibilidad de Volver a Contratar con PAYC</v>
      </c>
      <c r="W67" s="53">
        <f t="shared" ref="W67:W130" si="11">I67</f>
        <v>4</v>
      </c>
      <c r="X67">
        <f t="shared" ref="X67:X130" si="12">IF(ISNUMBER(W67+0),W67+0,0)</f>
        <v>4</v>
      </c>
      <c r="Y67">
        <f>IF(ISNA(VLOOKUP(B67,CECOS_SIN_IDENTIFICAR!$A$2:$D$146,4,0)),"SIN CECO",IF(VLOOKUP(B67,CECOS_SIN_IDENTIFICAR!$A$2:$D$146,4,0)=0,"SIN CECO",VLOOKUP(B67,CECOS_SIN_IDENTIFICAR!$A$2:$D$146,4,0)))</f>
        <v>1148</v>
      </c>
      <c r="Z67">
        <f t="shared" ref="Z67:Z130" si="13">IF(Y67="SIN CECO",T67,Y67)</f>
        <v>1148</v>
      </c>
      <c r="AA67" s="33" t="s">
        <v>52</v>
      </c>
      <c r="AB67" t="str">
        <f t="shared" ref="AB67:AB130" si="14">CONCATENATE(G67,"-",H67)</f>
        <v>Posibilidad de Volver a Contratar con PAYC-Posibilidad de Volver a Contratar con PAYC</v>
      </c>
      <c r="AC67" t="str">
        <f>VLOOKUP(AB67,CODIFICACION_PREGUNTAS!$C$2:$D$35,2,0)</f>
        <v>VOLVER001</v>
      </c>
    </row>
    <row r="68" spans="1:29" x14ac:dyDescent="0.25">
      <c r="A68" s="3">
        <f t="shared" ref="A68:A131" si="15">A67+1</f>
        <v>67</v>
      </c>
      <c r="B68" s="2" t="s">
        <v>55</v>
      </c>
      <c r="C68" s="33">
        <v>40330</v>
      </c>
      <c r="D68" s="33" t="s">
        <v>52</v>
      </c>
      <c r="E68" s="2"/>
      <c r="F68" s="2"/>
      <c r="G68" s="2" t="s">
        <v>42</v>
      </c>
      <c r="H68" s="6" t="s">
        <v>43</v>
      </c>
      <c r="I68" s="3" t="s">
        <v>751</v>
      </c>
      <c r="J68" s="3"/>
      <c r="K68" s="3" t="s">
        <v>447</v>
      </c>
      <c r="L68" s="3" t="s">
        <v>448</v>
      </c>
      <c r="M68" s="3" t="s">
        <v>449</v>
      </c>
      <c r="N68" s="3"/>
      <c r="O68" s="3"/>
      <c r="P68" s="3"/>
      <c r="Q68" s="3"/>
      <c r="R68" s="3"/>
      <c r="S68" s="3"/>
      <c r="T68" s="3" t="str">
        <f t="shared" si="8"/>
        <v>SIN CECO</v>
      </c>
      <c r="U68" s="3" t="str">
        <f t="shared" si="9"/>
        <v>NO</v>
      </c>
      <c r="V68" t="str">
        <f t="shared" si="10"/>
        <v>LAB.FSFB 60%
MAY-10-Fortalezas PAYC</v>
      </c>
      <c r="W68" s="53" t="str">
        <f t="shared" si="11"/>
        <v>Servicio al cliente-Presencia permanente de Steve Moreno-Conocimiento del proyecto-</v>
      </c>
      <c r="X68">
        <f t="shared" si="12"/>
        <v>0</v>
      </c>
      <c r="Y68">
        <f>IF(ISNA(VLOOKUP(B68,CECOS_SIN_IDENTIFICAR!$A$2:$D$146,4,0)),"SIN CECO",IF(VLOOKUP(B68,CECOS_SIN_IDENTIFICAR!$A$2:$D$146,4,0)=0,"SIN CECO",VLOOKUP(B68,CECOS_SIN_IDENTIFICAR!$A$2:$D$146,4,0)))</f>
        <v>1148</v>
      </c>
      <c r="Z68">
        <f t="shared" si="13"/>
        <v>1148</v>
      </c>
      <c r="AA68" s="33" t="s">
        <v>52</v>
      </c>
      <c r="AB68" t="str">
        <f t="shared" si="14"/>
        <v>Principales fortalezas en el servicio que presta PAYC-Fortalezas PAYC</v>
      </c>
      <c r="AC68" t="str">
        <f>VLOOKUP(AB68,CODIFICACION_PREGUNTAS!$C$2:$D$35,2,0)</f>
        <v>FORT001</v>
      </c>
    </row>
    <row r="69" spans="1:29" x14ac:dyDescent="0.25">
      <c r="A69" s="3">
        <f t="shared" si="15"/>
        <v>68</v>
      </c>
      <c r="B69" s="2" t="s">
        <v>55</v>
      </c>
      <c r="C69" s="33">
        <v>40330</v>
      </c>
      <c r="D69" s="33" t="s">
        <v>52</v>
      </c>
      <c r="E69" s="2"/>
      <c r="F69" s="2"/>
      <c r="G69" s="2" t="s">
        <v>44</v>
      </c>
      <c r="H69" s="6" t="s">
        <v>45</v>
      </c>
      <c r="I69" s="3" t="s">
        <v>786</v>
      </c>
      <c r="J69" s="3"/>
      <c r="K69" s="3" t="s">
        <v>450</v>
      </c>
      <c r="L69" s="3"/>
      <c r="M69" s="3"/>
      <c r="N69" s="3"/>
      <c r="O69" s="3"/>
      <c r="P69" s="3"/>
      <c r="Q69" s="3"/>
      <c r="R69" s="3"/>
      <c r="S69" s="3"/>
      <c r="T69" s="3" t="str">
        <f t="shared" si="8"/>
        <v>SIN CECO</v>
      </c>
      <c r="U69" s="3" t="str">
        <f t="shared" si="9"/>
        <v>NO</v>
      </c>
      <c r="V69" t="str">
        <f t="shared" si="10"/>
        <v>LAB.FSFB 60%
MAY-10-Debilidades PAYC</v>
      </c>
      <c r="W69" s="53" t="str">
        <f t="shared" si="11"/>
        <v>Verificación que el diseño cumpla con las necesidades del area-</v>
      </c>
      <c r="X69">
        <f t="shared" si="12"/>
        <v>0</v>
      </c>
      <c r="Y69">
        <f>IF(ISNA(VLOOKUP(B69,CECOS_SIN_IDENTIFICAR!$A$2:$D$146,4,0)),"SIN CECO",IF(VLOOKUP(B69,CECOS_SIN_IDENTIFICAR!$A$2:$D$146,4,0)=0,"SIN CECO",VLOOKUP(B69,CECOS_SIN_IDENTIFICAR!$A$2:$D$146,4,0)))</f>
        <v>1148</v>
      </c>
      <c r="Z69">
        <f t="shared" si="13"/>
        <v>1148</v>
      </c>
      <c r="AA69" s="33" t="s">
        <v>52</v>
      </c>
      <c r="AB69" t="str">
        <f t="shared" si="14"/>
        <v>Principales debilidades en el servicio que presta PAYC-Debilidades PAYC</v>
      </c>
      <c r="AC69" t="str">
        <f>VLOOKUP(AB69,CODIFICACION_PREGUNTAS!$C$2:$D$35,2,0)</f>
        <v>DEB001</v>
      </c>
    </row>
    <row r="70" spans="1:29" x14ac:dyDescent="0.25">
      <c r="A70" s="3">
        <f t="shared" si="15"/>
        <v>69</v>
      </c>
      <c r="B70" s="2" t="s">
        <v>111</v>
      </c>
      <c r="C70" s="32">
        <v>40238</v>
      </c>
      <c r="D70" s="33" t="s">
        <v>52</v>
      </c>
      <c r="E70" s="3"/>
      <c r="F70" s="3"/>
      <c r="G70" s="2" t="s">
        <v>5</v>
      </c>
      <c r="H70" s="3" t="s">
        <v>6</v>
      </c>
      <c r="I70" s="3">
        <v>5</v>
      </c>
      <c r="J70" s="3"/>
      <c r="K70" s="3"/>
      <c r="L70" s="3"/>
      <c r="M70" s="3"/>
      <c r="N70" s="3"/>
      <c r="O70" s="3"/>
      <c r="P70" s="3"/>
      <c r="Q70" s="3"/>
      <c r="R70" s="3"/>
      <c r="S70" s="3"/>
      <c r="T70" s="3" t="str">
        <f t="shared" si="8"/>
        <v>SIN CECO</v>
      </c>
      <c r="U70" s="3" t="str">
        <f t="shared" si="9"/>
        <v>NO</v>
      </c>
      <c r="V70" t="str">
        <f t="shared" si="10"/>
        <v>SALITRE  100% MAR-10-Soporte Técnico</v>
      </c>
      <c r="W70" s="53">
        <f t="shared" si="11"/>
        <v>5</v>
      </c>
      <c r="X70">
        <f t="shared" si="12"/>
        <v>5</v>
      </c>
      <c r="Y70">
        <f>IF(ISNA(VLOOKUP(B70,CECOS_SIN_IDENTIFICAR!$A$2:$D$146,4,0)),"SIN CECO",IF(VLOOKUP(B70,CECOS_SIN_IDENTIFICAR!$A$2:$D$146,4,0)=0,"SIN CECO",VLOOKUP(B70,CECOS_SIN_IDENTIFICAR!$A$2:$D$146,4,0)))</f>
        <v>1178</v>
      </c>
      <c r="Z70">
        <f t="shared" si="13"/>
        <v>1178</v>
      </c>
      <c r="AA70" s="33" t="s">
        <v>52</v>
      </c>
      <c r="AB70" t="str">
        <f t="shared" si="14"/>
        <v>a. Conocimiento específico de temas aplicables al proyecto-Soporte Técnico</v>
      </c>
      <c r="AC70" t="str">
        <f>VLOOKUP(AB70,CODIFICACION_PREGUNTAS!$C$2:$D$35,2,0)</f>
        <v>SOPORTE_TEC001</v>
      </c>
    </row>
    <row r="71" spans="1:29" x14ac:dyDescent="0.25">
      <c r="A71" s="3">
        <f t="shared" si="15"/>
        <v>70</v>
      </c>
      <c r="B71" s="2" t="s">
        <v>111</v>
      </c>
      <c r="C71" s="32">
        <v>40238</v>
      </c>
      <c r="D71" s="33" t="s">
        <v>52</v>
      </c>
      <c r="E71" s="3"/>
      <c r="F71" s="3"/>
      <c r="G71" s="2" t="s">
        <v>7</v>
      </c>
      <c r="H71" s="3" t="s">
        <v>6</v>
      </c>
      <c r="I71" s="3">
        <v>5</v>
      </c>
      <c r="J71" s="3"/>
      <c r="K71" s="3"/>
      <c r="L71" s="3"/>
      <c r="M71" s="3"/>
      <c r="N71" s="3"/>
      <c r="O71" s="3"/>
      <c r="P71" s="3"/>
      <c r="Q71" s="3"/>
      <c r="R71" s="3"/>
      <c r="S71" s="3"/>
      <c r="T71" s="3" t="str">
        <f t="shared" si="8"/>
        <v>SIN CECO</v>
      </c>
      <c r="U71" s="3" t="str">
        <f t="shared" si="9"/>
        <v>NO</v>
      </c>
      <c r="V71" t="str">
        <f t="shared" si="10"/>
        <v>SALITRE  100% MAR-10-Soporte Técnico</v>
      </c>
      <c r="W71" s="53">
        <f t="shared" si="11"/>
        <v>5</v>
      </c>
      <c r="X71">
        <f t="shared" si="12"/>
        <v>5</v>
      </c>
      <c r="Y71">
        <f>IF(ISNA(VLOOKUP(B71,CECOS_SIN_IDENTIFICAR!$A$2:$D$146,4,0)),"SIN CECO",IF(VLOOKUP(B71,CECOS_SIN_IDENTIFICAR!$A$2:$D$146,4,0)=0,"SIN CECO",VLOOKUP(B71,CECOS_SIN_IDENTIFICAR!$A$2:$D$146,4,0)))</f>
        <v>1178</v>
      </c>
      <c r="Z71">
        <f t="shared" si="13"/>
        <v>1178</v>
      </c>
      <c r="AA71" s="33" t="s">
        <v>52</v>
      </c>
      <c r="AB71" t="str">
        <f t="shared" si="14"/>
        <v>b. Idoneidad y Calidad del soporte-Soporte Técnico</v>
      </c>
      <c r="AC71" t="str">
        <f>VLOOKUP(AB71,CODIFICACION_PREGUNTAS!$C$2:$D$35,2,0)</f>
        <v>SOPORTE_TEC002</v>
      </c>
    </row>
    <row r="72" spans="1:29" x14ac:dyDescent="0.25">
      <c r="A72" s="3">
        <f t="shared" si="15"/>
        <v>71</v>
      </c>
      <c r="B72" s="2" t="s">
        <v>111</v>
      </c>
      <c r="C72" s="32">
        <v>40238</v>
      </c>
      <c r="D72" s="33" t="s">
        <v>52</v>
      </c>
      <c r="E72" s="3"/>
      <c r="F72" s="3"/>
      <c r="G72" s="2" t="s">
        <v>8</v>
      </c>
      <c r="H72" s="3" t="s">
        <v>6</v>
      </c>
      <c r="I72" s="3">
        <v>5</v>
      </c>
      <c r="J72" s="3"/>
      <c r="K72" s="3"/>
      <c r="L72" s="3"/>
      <c r="M72" s="3"/>
      <c r="N72" s="3"/>
      <c r="O72" s="3"/>
      <c r="P72" s="3"/>
      <c r="Q72" s="3"/>
      <c r="R72" s="3"/>
      <c r="S72" s="3"/>
      <c r="T72" s="3" t="str">
        <f t="shared" si="8"/>
        <v>SIN CECO</v>
      </c>
      <c r="U72" s="3" t="str">
        <f t="shared" si="9"/>
        <v>NO</v>
      </c>
      <c r="V72" t="str">
        <f t="shared" si="10"/>
        <v>SALITRE  100% MAR-10-Soporte Técnico</v>
      </c>
      <c r="W72" s="53">
        <f t="shared" si="11"/>
        <v>5</v>
      </c>
      <c r="X72">
        <f t="shared" si="12"/>
        <v>5</v>
      </c>
      <c r="Y72">
        <f>IF(ISNA(VLOOKUP(B72,CECOS_SIN_IDENTIFICAR!$A$2:$D$146,4,0)),"SIN CECO",IF(VLOOKUP(B72,CECOS_SIN_IDENTIFICAR!$A$2:$D$146,4,0)=0,"SIN CECO",VLOOKUP(B72,CECOS_SIN_IDENTIFICAR!$A$2:$D$146,4,0)))</f>
        <v>1178</v>
      </c>
      <c r="Z72">
        <f t="shared" si="13"/>
        <v>1178</v>
      </c>
      <c r="AA72" s="33" t="s">
        <v>52</v>
      </c>
      <c r="AB72" t="str">
        <f t="shared" si="14"/>
        <v>c. Cumplimiento de especificaciones técnicas de construcción-Soporte Técnico</v>
      </c>
      <c r="AC72" t="str">
        <f>VLOOKUP(AB72,CODIFICACION_PREGUNTAS!$C$2:$D$35,2,0)</f>
        <v>SOPORTE_TEC003</v>
      </c>
    </row>
    <row r="73" spans="1:29" x14ac:dyDescent="0.25">
      <c r="A73" s="3">
        <f t="shared" si="15"/>
        <v>72</v>
      </c>
      <c r="B73" s="2" t="s">
        <v>111</v>
      </c>
      <c r="C73" s="32">
        <v>40238</v>
      </c>
      <c r="D73" s="33" t="s">
        <v>52</v>
      </c>
      <c r="E73" s="3"/>
      <c r="F73" s="3"/>
      <c r="G73" s="2" t="s">
        <v>9</v>
      </c>
      <c r="H73" s="3" t="s">
        <v>6</v>
      </c>
      <c r="I73" s="3">
        <v>5</v>
      </c>
      <c r="J73" s="3"/>
      <c r="K73" s="3"/>
      <c r="L73" s="3"/>
      <c r="M73" s="3"/>
      <c r="N73" s="3"/>
      <c r="O73" s="3"/>
      <c r="P73" s="3"/>
      <c r="Q73" s="3"/>
      <c r="R73" s="3"/>
      <c r="S73" s="3"/>
      <c r="T73" s="3" t="str">
        <f t="shared" si="8"/>
        <v>SIN CECO</v>
      </c>
      <c r="U73" s="3" t="str">
        <f t="shared" si="9"/>
        <v>NO</v>
      </c>
      <c r="V73" t="str">
        <f t="shared" si="10"/>
        <v>SALITRE  100% MAR-10-Soporte Técnico</v>
      </c>
      <c r="W73" s="53">
        <f t="shared" si="11"/>
        <v>5</v>
      </c>
      <c r="X73">
        <f t="shared" si="12"/>
        <v>5</v>
      </c>
      <c r="Y73">
        <f>IF(ISNA(VLOOKUP(B73,CECOS_SIN_IDENTIFICAR!$A$2:$D$146,4,0)),"SIN CECO",IF(VLOOKUP(B73,CECOS_SIN_IDENTIFICAR!$A$2:$D$146,4,0)=0,"SIN CECO",VLOOKUP(B73,CECOS_SIN_IDENTIFICAR!$A$2:$D$146,4,0)))</f>
        <v>1178</v>
      </c>
      <c r="Z73">
        <f t="shared" si="13"/>
        <v>1178</v>
      </c>
      <c r="AA73" s="33" t="s">
        <v>52</v>
      </c>
      <c r="AB73" t="str">
        <f t="shared" si="14"/>
        <v>d. Confiabilidad de los conceptos aplicados-Soporte Técnico</v>
      </c>
      <c r="AC73" t="str">
        <f>VLOOKUP(AB73,CODIFICACION_PREGUNTAS!$C$2:$D$35,2,0)</f>
        <v>SOPORTE_TEC004</v>
      </c>
    </row>
    <row r="74" spans="1:29" x14ac:dyDescent="0.25">
      <c r="A74" s="3">
        <f t="shared" si="15"/>
        <v>73</v>
      </c>
      <c r="B74" s="2" t="s">
        <v>111</v>
      </c>
      <c r="C74" s="32">
        <v>40238</v>
      </c>
      <c r="D74" s="33" t="s">
        <v>52</v>
      </c>
      <c r="E74" s="3"/>
      <c r="F74" s="3"/>
      <c r="G74" s="2" t="s">
        <v>10</v>
      </c>
      <c r="H74" s="3" t="s">
        <v>6</v>
      </c>
      <c r="I74" s="3">
        <v>4</v>
      </c>
      <c r="J74" s="3"/>
      <c r="K74" s="3"/>
      <c r="L74" s="3"/>
      <c r="M74" s="3"/>
      <c r="N74" s="3"/>
      <c r="O74" s="3"/>
      <c r="P74" s="3"/>
      <c r="Q74" s="3"/>
      <c r="R74" s="3"/>
      <c r="S74" s="3"/>
      <c r="T74" s="3" t="str">
        <f t="shared" si="8"/>
        <v>SIN CECO</v>
      </c>
      <c r="U74" s="3" t="str">
        <f t="shared" si="9"/>
        <v>NO</v>
      </c>
      <c r="V74" t="str">
        <f t="shared" si="10"/>
        <v>SALITRE  100% MAR-10-Soporte Técnico</v>
      </c>
      <c r="W74" s="53">
        <f t="shared" si="11"/>
        <v>4</v>
      </c>
      <c r="X74">
        <f t="shared" si="12"/>
        <v>4</v>
      </c>
      <c r="Y74">
        <f>IF(ISNA(VLOOKUP(B74,CECOS_SIN_IDENTIFICAR!$A$2:$D$146,4,0)),"SIN CECO",IF(VLOOKUP(B74,CECOS_SIN_IDENTIFICAR!$A$2:$D$146,4,0)=0,"SIN CECO",VLOOKUP(B74,CECOS_SIN_IDENTIFICAR!$A$2:$D$146,4,0)))</f>
        <v>1178</v>
      </c>
      <c r="Z74">
        <f t="shared" si="13"/>
        <v>1178</v>
      </c>
      <c r="AA74" s="33" t="s">
        <v>52</v>
      </c>
      <c r="AB74" t="str">
        <f t="shared" si="14"/>
        <v>e. Oportunidad en entrega de información o requerimientos-Soporte Técnico</v>
      </c>
      <c r="AC74" t="str">
        <f>VLOOKUP(AB74,CODIFICACION_PREGUNTAS!$C$2:$D$35,2,0)</f>
        <v>SOPORTE_TEC005</v>
      </c>
    </row>
    <row r="75" spans="1:29" x14ac:dyDescent="0.25">
      <c r="A75" s="3">
        <f t="shared" si="15"/>
        <v>74</v>
      </c>
      <c r="B75" s="2" t="s">
        <v>111</v>
      </c>
      <c r="C75" s="32">
        <v>40238</v>
      </c>
      <c r="D75" s="33" t="s">
        <v>52</v>
      </c>
      <c r="E75" s="3"/>
      <c r="F75" s="3"/>
      <c r="G75" s="2" t="s">
        <v>11</v>
      </c>
      <c r="H75" s="3" t="s">
        <v>12</v>
      </c>
      <c r="I75" s="3" t="s">
        <v>431</v>
      </c>
      <c r="J75" s="3"/>
      <c r="K75" s="3"/>
      <c r="L75" s="3"/>
      <c r="M75" s="3"/>
      <c r="N75" s="3"/>
      <c r="O75" s="3"/>
      <c r="P75" s="3"/>
      <c r="Q75" s="3"/>
      <c r="R75" s="3"/>
      <c r="S75" s="3"/>
      <c r="T75" s="3" t="str">
        <f t="shared" si="8"/>
        <v>SIN CECO</v>
      </c>
      <c r="U75" s="3" t="str">
        <f t="shared" si="9"/>
        <v>NO</v>
      </c>
      <c r="V75" t="str">
        <f t="shared" si="10"/>
        <v>SALITRE  100% MAR-10-Soporte Administrativo</v>
      </c>
      <c r="W75" s="53" t="str">
        <f t="shared" si="11"/>
        <v>N/A</v>
      </c>
      <c r="X75">
        <f t="shared" si="12"/>
        <v>0</v>
      </c>
      <c r="Y75">
        <f>IF(ISNA(VLOOKUP(B75,CECOS_SIN_IDENTIFICAR!$A$2:$D$146,4,0)),"SIN CECO",IF(VLOOKUP(B75,CECOS_SIN_IDENTIFICAR!$A$2:$D$146,4,0)=0,"SIN CECO",VLOOKUP(B75,CECOS_SIN_IDENTIFICAR!$A$2:$D$146,4,0)))</f>
        <v>1178</v>
      </c>
      <c r="Z75">
        <f t="shared" si="13"/>
        <v>1178</v>
      </c>
      <c r="AA75" s="33" t="s">
        <v>52</v>
      </c>
      <c r="AB75" t="str">
        <f t="shared" si="14"/>
        <v>a. Oportunidad de la gestión en obra-Soporte Administrativo</v>
      </c>
      <c r="AC75" t="str">
        <f>VLOOKUP(AB75,CODIFICACION_PREGUNTAS!$C$2:$D$35,2,0)</f>
        <v>SOPORTE_ADMON001</v>
      </c>
    </row>
    <row r="76" spans="1:29" x14ac:dyDescent="0.25">
      <c r="A76" s="3">
        <f t="shared" si="15"/>
        <v>75</v>
      </c>
      <c r="B76" s="2" t="s">
        <v>111</v>
      </c>
      <c r="C76" s="32">
        <v>40238</v>
      </c>
      <c r="D76" s="33" t="s">
        <v>52</v>
      </c>
      <c r="E76" s="3"/>
      <c r="F76" s="3"/>
      <c r="G76" s="2" t="s">
        <v>13</v>
      </c>
      <c r="H76" s="3" t="s">
        <v>12</v>
      </c>
      <c r="I76" s="3" t="s">
        <v>431</v>
      </c>
      <c r="J76" s="3"/>
      <c r="K76" s="3"/>
      <c r="L76" s="3"/>
      <c r="M76" s="3"/>
      <c r="N76" s="3"/>
      <c r="O76" s="3"/>
      <c r="P76" s="3"/>
      <c r="Q76" s="3"/>
      <c r="R76" s="3"/>
      <c r="S76" s="3"/>
      <c r="T76" s="3" t="str">
        <f t="shared" si="8"/>
        <v>SIN CECO</v>
      </c>
      <c r="U76" s="3" t="str">
        <f t="shared" si="9"/>
        <v>NO</v>
      </c>
      <c r="V76" t="str">
        <f t="shared" si="10"/>
        <v>SALITRE  100% MAR-10-Soporte Administrativo</v>
      </c>
      <c r="W76" s="53" t="str">
        <f t="shared" si="11"/>
        <v>N/A</v>
      </c>
      <c r="X76">
        <f t="shared" si="12"/>
        <v>0</v>
      </c>
      <c r="Y76">
        <f>IF(ISNA(VLOOKUP(B76,CECOS_SIN_IDENTIFICAR!$A$2:$D$146,4,0)),"SIN CECO",IF(VLOOKUP(B76,CECOS_SIN_IDENTIFICAR!$A$2:$D$146,4,0)=0,"SIN CECO",VLOOKUP(B76,CECOS_SIN_IDENTIFICAR!$A$2:$D$146,4,0)))</f>
        <v>1178</v>
      </c>
      <c r="Z76">
        <f t="shared" si="13"/>
        <v>1178</v>
      </c>
      <c r="AA76" s="33" t="s">
        <v>52</v>
      </c>
      <c r="AB76" t="str">
        <f t="shared" si="14"/>
        <v>b. Manejo administrativo del proyecto-Soporte Administrativo</v>
      </c>
      <c r="AC76" t="str">
        <f>VLOOKUP(AB76,CODIFICACION_PREGUNTAS!$C$2:$D$35,2,0)</f>
        <v>SOPORTE_ADMON002</v>
      </c>
    </row>
    <row r="77" spans="1:29" x14ac:dyDescent="0.25">
      <c r="A77" s="3">
        <f t="shared" si="15"/>
        <v>76</v>
      </c>
      <c r="B77" s="2" t="s">
        <v>111</v>
      </c>
      <c r="C77" s="32">
        <v>40238</v>
      </c>
      <c r="D77" s="33" t="s">
        <v>52</v>
      </c>
      <c r="E77" s="3"/>
      <c r="F77" s="3"/>
      <c r="G77" s="2" t="s">
        <v>14</v>
      </c>
      <c r="H77" s="3" t="s">
        <v>12</v>
      </c>
      <c r="I77" s="3">
        <v>5</v>
      </c>
      <c r="J77" s="3"/>
      <c r="K77" s="3"/>
      <c r="L77" s="3"/>
      <c r="M77" s="3"/>
      <c r="N77" s="3"/>
      <c r="O77" s="3"/>
      <c r="P77" s="3"/>
      <c r="Q77" s="3"/>
      <c r="R77" s="3"/>
      <c r="S77" s="3"/>
      <c r="T77" s="3" t="str">
        <f t="shared" si="8"/>
        <v>SIN CECO</v>
      </c>
      <c r="U77" s="3" t="str">
        <f t="shared" si="9"/>
        <v>NO</v>
      </c>
      <c r="V77" t="str">
        <f t="shared" si="10"/>
        <v>SALITRE  100% MAR-10-Soporte Administrativo</v>
      </c>
      <c r="W77" s="53">
        <f t="shared" si="11"/>
        <v>5</v>
      </c>
      <c r="X77">
        <f t="shared" si="12"/>
        <v>5</v>
      </c>
      <c r="Y77">
        <f>IF(ISNA(VLOOKUP(B77,CECOS_SIN_IDENTIFICAR!$A$2:$D$146,4,0)),"SIN CECO",IF(VLOOKUP(B77,CECOS_SIN_IDENTIFICAR!$A$2:$D$146,4,0)=0,"SIN CECO",VLOOKUP(B77,CECOS_SIN_IDENTIFICAR!$A$2:$D$146,4,0)))</f>
        <v>1178</v>
      </c>
      <c r="Z77">
        <f t="shared" si="13"/>
        <v>1178</v>
      </c>
      <c r="AA77" s="33" t="s">
        <v>52</v>
      </c>
      <c r="AB77" t="str">
        <f t="shared" si="14"/>
        <v>c. Información clara y veraz sobre la administración de proyecto-Soporte Administrativo</v>
      </c>
      <c r="AC77" t="str">
        <f>VLOOKUP(AB77,CODIFICACION_PREGUNTAS!$C$2:$D$35,2,0)</f>
        <v>SOPORTE_ADMON003</v>
      </c>
    </row>
    <row r="78" spans="1:29" x14ac:dyDescent="0.25">
      <c r="A78" s="3">
        <f t="shared" si="15"/>
        <v>77</v>
      </c>
      <c r="B78" s="2" t="s">
        <v>111</v>
      </c>
      <c r="C78" s="32">
        <v>40238</v>
      </c>
      <c r="D78" s="33" t="s">
        <v>52</v>
      </c>
      <c r="E78" s="3"/>
      <c r="F78" s="3"/>
      <c r="G78" s="2" t="s">
        <v>15</v>
      </c>
      <c r="H78" s="3" t="s">
        <v>12</v>
      </c>
      <c r="I78" s="3">
        <v>5</v>
      </c>
      <c r="J78" s="3"/>
      <c r="K78" s="3"/>
      <c r="L78" s="3"/>
      <c r="M78" s="3"/>
      <c r="N78" s="3"/>
      <c r="O78" s="3"/>
      <c r="P78" s="3"/>
      <c r="Q78" s="3"/>
      <c r="R78" s="3"/>
      <c r="S78" s="3"/>
      <c r="T78" s="3" t="str">
        <f t="shared" si="8"/>
        <v>SIN CECO</v>
      </c>
      <c r="U78" s="3" t="str">
        <f t="shared" si="9"/>
        <v>NO</v>
      </c>
      <c r="V78" t="str">
        <f t="shared" si="10"/>
        <v>SALITRE  100% MAR-10-Soporte Administrativo</v>
      </c>
      <c r="W78" s="53">
        <f t="shared" si="11"/>
        <v>5</v>
      </c>
      <c r="X78">
        <f t="shared" si="12"/>
        <v>5</v>
      </c>
      <c r="Y78">
        <f>IF(ISNA(VLOOKUP(B78,CECOS_SIN_IDENTIFICAR!$A$2:$D$146,4,0)),"SIN CECO",IF(VLOOKUP(B78,CECOS_SIN_IDENTIFICAR!$A$2:$D$146,4,0)=0,"SIN CECO",VLOOKUP(B78,CECOS_SIN_IDENTIFICAR!$A$2:$D$146,4,0)))</f>
        <v>1178</v>
      </c>
      <c r="Z78">
        <f t="shared" si="13"/>
        <v>1178</v>
      </c>
      <c r="AA78" s="33" t="s">
        <v>52</v>
      </c>
      <c r="AB78" t="str">
        <f t="shared" si="14"/>
        <v>d. Cumplimientos con expectativas del cliente-Soporte Administrativo</v>
      </c>
      <c r="AC78" t="str">
        <f>VLOOKUP(AB78,CODIFICACION_PREGUNTAS!$C$2:$D$35,2,0)</f>
        <v>SOPORTE_ADMON004</v>
      </c>
    </row>
    <row r="79" spans="1:29" x14ac:dyDescent="0.25">
      <c r="A79" s="3">
        <f t="shared" si="15"/>
        <v>78</v>
      </c>
      <c r="B79" s="2" t="s">
        <v>111</v>
      </c>
      <c r="C79" s="32">
        <v>40238</v>
      </c>
      <c r="D79" s="33" t="s">
        <v>52</v>
      </c>
      <c r="E79" s="3"/>
      <c r="F79" s="3"/>
      <c r="G79" s="2" t="s">
        <v>16</v>
      </c>
      <c r="H79" s="3" t="s">
        <v>12</v>
      </c>
      <c r="I79" s="3">
        <v>5</v>
      </c>
      <c r="J79" s="3"/>
      <c r="K79" s="3"/>
      <c r="L79" s="3"/>
      <c r="M79" s="3"/>
      <c r="N79" s="3"/>
      <c r="O79" s="3"/>
      <c r="P79" s="3"/>
      <c r="Q79" s="3"/>
      <c r="R79" s="3"/>
      <c r="S79" s="3"/>
      <c r="T79" s="3" t="str">
        <f t="shared" si="8"/>
        <v>SIN CECO</v>
      </c>
      <c r="U79" s="3" t="str">
        <f t="shared" si="9"/>
        <v>NO</v>
      </c>
      <c r="V79" t="str">
        <f t="shared" si="10"/>
        <v>SALITRE  100% MAR-10-Soporte Administrativo</v>
      </c>
      <c r="W79" s="53">
        <f t="shared" si="11"/>
        <v>5</v>
      </c>
      <c r="X79">
        <f t="shared" si="12"/>
        <v>5</v>
      </c>
      <c r="Y79">
        <f>IF(ISNA(VLOOKUP(B79,CECOS_SIN_IDENTIFICAR!$A$2:$D$146,4,0)),"SIN CECO",IF(VLOOKUP(B79,CECOS_SIN_IDENTIFICAR!$A$2:$D$146,4,0)=0,"SIN CECO",VLOOKUP(B79,CECOS_SIN_IDENTIFICAR!$A$2:$D$146,4,0)))</f>
        <v>1178</v>
      </c>
      <c r="Z79">
        <f t="shared" si="13"/>
        <v>1178</v>
      </c>
      <c r="AA79" s="33" t="s">
        <v>52</v>
      </c>
      <c r="AB79" t="str">
        <f t="shared" si="14"/>
        <v>e. Control de presupuesto-Soporte Administrativo</v>
      </c>
      <c r="AC79" t="str">
        <f>VLOOKUP(AB79,CODIFICACION_PREGUNTAS!$C$2:$D$35,2,0)</f>
        <v>SOPORTE_ADMON005</v>
      </c>
    </row>
    <row r="80" spans="1:29" x14ac:dyDescent="0.25">
      <c r="A80" s="3">
        <f t="shared" si="15"/>
        <v>79</v>
      </c>
      <c r="B80" s="2" t="s">
        <v>111</v>
      </c>
      <c r="C80" s="32">
        <v>40238</v>
      </c>
      <c r="D80" s="33" t="s">
        <v>52</v>
      </c>
      <c r="E80" s="3"/>
      <c r="F80" s="3"/>
      <c r="G80" s="2" t="s">
        <v>17</v>
      </c>
      <c r="H80" s="3" t="s">
        <v>18</v>
      </c>
      <c r="I80" s="3">
        <v>5</v>
      </c>
      <c r="J80" s="3"/>
      <c r="K80" s="3"/>
      <c r="L80" s="3"/>
      <c r="M80" s="3"/>
      <c r="N80" s="3"/>
      <c r="O80" s="3"/>
      <c r="P80" s="3"/>
      <c r="Q80" s="3"/>
      <c r="R80" s="3"/>
      <c r="S80" s="3"/>
      <c r="T80" s="3" t="str">
        <f t="shared" si="8"/>
        <v>SIN CECO</v>
      </c>
      <c r="U80" s="3" t="str">
        <f t="shared" si="9"/>
        <v>NO</v>
      </c>
      <c r="V80" t="str">
        <f t="shared" si="10"/>
        <v>SALITRE  100% MAR-10-Soporte Directivo (Coordinador y Gerencia)</v>
      </c>
      <c r="W80" s="53">
        <f t="shared" si="11"/>
        <v>5</v>
      </c>
      <c r="X80">
        <f t="shared" si="12"/>
        <v>5</v>
      </c>
      <c r="Y80">
        <f>IF(ISNA(VLOOKUP(B80,CECOS_SIN_IDENTIFICAR!$A$2:$D$146,4,0)),"SIN CECO",IF(VLOOKUP(B80,CECOS_SIN_IDENTIFICAR!$A$2:$D$146,4,0)=0,"SIN CECO",VLOOKUP(B80,CECOS_SIN_IDENTIFICAR!$A$2:$D$146,4,0)))</f>
        <v>1178</v>
      </c>
      <c r="Z80">
        <f t="shared" si="13"/>
        <v>1178</v>
      </c>
      <c r="AA80" s="33" t="s">
        <v>52</v>
      </c>
      <c r="AB80" t="str">
        <f t="shared" si="14"/>
        <v>a. Apoyo y presencia en el proyecto-Soporte Directivo (Coordinador y Gerencia)</v>
      </c>
      <c r="AC80" t="str">
        <f>VLOOKUP(AB80,CODIFICACION_PREGUNTAS!$C$2:$D$35,2,0)</f>
        <v>SOPORTE_DIR001</v>
      </c>
    </row>
    <row r="81" spans="1:29" x14ac:dyDescent="0.25">
      <c r="A81" s="3">
        <f t="shared" si="15"/>
        <v>80</v>
      </c>
      <c r="B81" s="2" t="s">
        <v>111</v>
      </c>
      <c r="C81" s="32">
        <v>40238</v>
      </c>
      <c r="D81" s="33" t="s">
        <v>52</v>
      </c>
      <c r="E81" s="3"/>
      <c r="F81" s="3"/>
      <c r="G81" s="2" t="s">
        <v>19</v>
      </c>
      <c r="H81" s="3" t="s">
        <v>18</v>
      </c>
      <c r="I81" s="3">
        <v>5</v>
      </c>
      <c r="J81" s="3"/>
      <c r="K81" s="3"/>
      <c r="L81" s="3"/>
      <c r="M81" s="3"/>
      <c r="N81" s="3"/>
      <c r="O81" s="3"/>
      <c r="P81" s="3"/>
      <c r="Q81" s="3"/>
      <c r="R81" s="3"/>
      <c r="S81" s="3"/>
      <c r="T81" s="3" t="str">
        <f t="shared" si="8"/>
        <v>SIN CECO</v>
      </c>
      <c r="U81" s="3" t="str">
        <f t="shared" si="9"/>
        <v>NO</v>
      </c>
      <c r="V81" t="str">
        <f t="shared" si="10"/>
        <v>SALITRE  100% MAR-10-Soporte Directivo (Coordinador y Gerencia)</v>
      </c>
      <c r="W81" s="53">
        <f t="shared" si="11"/>
        <v>5</v>
      </c>
      <c r="X81">
        <f t="shared" si="12"/>
        <v>5</v>
      </c>
      <c r="Y81">
        <f>IF(ISNA(VLOOKUP(B81,CECOS_SIN_IDENTIFICAR!$A$2:$D$146,4,0)),"SIN CECO",IF(VLOOKUP(B81,CECOS_SIN_IDENTIFICAR!$A$2:$D$146,4,0)=0,"SIN CECO",VLOOKUP(B81,CECOS_SIN_IDENTIFICAR!$A$2:$D$146,4,0)))</f>
        <v>1178</v>
      </c>
      <c r="Z81">
        <f t="shared" si="13"/>
        <v>1178</v>
      </c>
      <c r="AA81" s="33" t="s">
        <v>52</v>
      </c>
      <c r="AB81" t="str">
        <f t="shared" si="14"/>
        <v>b. Conocimiento del proyecto-Soporte Directivo (Coordinador y Gerencia)</v>
      </c>
      <c r="AC81" t="str">
        <f>VLOOKUP(AB81,CODIFICACION_PREGUNTAS!$C$2:$D$35,2,0)</f>
        <v>SOPORTE_DIR002</v>
      </c>
    </row>
    <row r="82" spans="1:29" x14ac:dyDescent="0.25">
      <c r="A82" s="3">
        <f t="shared" si="15"/>
        <v>81</v>
      </c>
      <c r="B82" s="2" t="s">
        <v>111</v>
      </c>
      <c r="C82" s="32">
        <v>40238</v>
      </c>
      <c r="D82" s="33" t="s">
        <v>52</v>
      </c>
      <c r="E82" s="3"/>
      <c r="F82" s="3"/>
      <c r="G82" s="2" t="s">
        <v>20</v>
      </c>
      <c r="H82" s="3" t="s">
        <v>18</v>
      </c>
      <c r="I82" s="3">
        <v>5</v>
      </c>
      <c r="J82" s="3"/>
      <c r="K82" s="3"/>
      <c r="L82" s="3"/>
      <c r="M82" s="3"/>
      <c r="N82" s="3"/>
      <c r="O82" s="3"/>
      <c r="P82" s="3"/>
      <c r="Q82" s="3"/>
      <c r="R82" s="3"/>
      <c r="S82" s="3"/>
      <c r="T82" s="3" t="str">
        <f t="shared" si="8"/>
        <v>SIN CECO</v>
      </c>
      <c r="U82" s="3" t="str">
        <f t="shared" si="9"/>
        <v>NO</v>
      </c>
      <c r="V82" t="str">
        <f t="shared" si="10"/>
        <v>SALITRE  100% MAR-10-Soporte Directivo (Coordinador y Gerencia)</v>
      </c>
      <c r="W82" s="53">
        <f t="shared" si="11"/>
        <v>5</v>
      </c>
      <c r="X82">
        <f t="shared" si="12"/>
        <v>5</v>
      </c>
      <c r="Y82">
        <f>IF(ISNA(VLOOKUP(B82,CECOS_SIN_IDENTIFICAR!$A$2:$D$146,4,0)),"SIN CECO",IF(VLOOKUP(B82,CECOS_SIN_IDENTIFICAR!$A$2:$D$146,4,0)=0,"SIN CECO",VLOOKUP(B82,CECOS_SIN_IDENTIFICAR!$A$2:$D$146,4,0)))</f>
        <v>1178</v>
      </c>
      <c r="Z82">
        <f t="shared" si="13"/>
        <v>1178</v>
      </c>
      <c r="AA82" s="33" t="s">
        <v>52</v>
      </c>
      <c r="AB82" t="str">
        <f t="shared" si="14"/>
        <v>c. Planteamiento de soluciones y manejo de conflictos-Soporte Directivo (Coordinador y Gerencia)</v>
      </c>
      <c r="AC82" t="str">
        <f>VLOOKUP(AB82,CODIFICACION_PREGUNTAS!$C$2:$D$35,2,0)</f>
        <v>SOPORTE_DIR003</v>
      </c>
    </row>
    <row r="83" spans="1:29" x14ac:dyDescent="0.25">
      <c r="A83" s="3">
        <f t="shared" si="15"/>
        <v>82</v>
      </c>
      <c r="B83" s="2" t="s">
        <v>111</v>
      </c>
      <c r="C83" s="32">
        <v>40238</v>
      </c>
      <c r="D83" s="33" t="s">
        <v>52</v>
      </c>
      <c r="E83" s="3"/>
      <c r="F83" s="3"/>
      <c r="G83" s="2" t="s">
        <v>21</v>
      </c>
      <c r="H83" s="3" t="s">
        <v>18</v>
      </c>
      <c r="I83" s="3">
        <v>5</v>
      </c>
      <c r="J83" s="3"/>
      <c r="K83" s="3"/>
      <c r="L83" s="3"/>
      <c r="M83" s="3"/>
      <c r="N83" s="3"/>
      <c r="O83" s="3"/>
      <c r="P83" s="3"/>
      <c r="Q83" s="3"/>
      <c r="R83" s="3"/>
      <c r="S83" s="3"/>
      <c r="T83" s="3" t="str">
        <f t="shared" si="8"/>
        <v>SIN CECO</v>
      </c>
      <c r="U83" s="3" t="str">
        <f t="shared" si="9"/>
        <v>NO</v>
      </c>
      <c r="V83" t="str">
        <f t="shared" si="10"/>
        <v>SALITRE  100% MAR-10-Soporte Directivo (Coordinador y Gerencia)</v>
      </c>
      <c r="W83" s="53">
        <f t="shared" si="11"/>
        <v>5</v>
      </c>
      <c r="X83">
        <f t="shared" si="12"/>
        <v>5</v>
      </c>
      <c r="Y83">
        <f>IF(ISNA(VLOOKUP(B83,CECOS_SIN_IDENTIFICAR!$A$2:$D$146,4,0)),"SIN CECO",IF(VLOOKUP(B83,CECOS_SIN_IDENTIFICAR!$A$2:$D$146,4,0)=0,"SIN CECO",VLOOKUP(B83,CECOS_SIN_IDENTIFICAR!$A$2:$D$146,4,0)))</f>
        <v>1178</v>
      </c>
      <c r="Z83">
        <f t="shared" si="13"/>
        <v>1178</v>
      </c>
      <c r="AA83" s="33" t="s">
        <v>52</v>
      </c>
      <c r="AB83" t="str">
        <f t="shared" si="14"/>
        <v>d. Cumplimiento de compromisos-Soporte Directivo (Coordinador y Gerencia)</v>
      </c>
      <c r="AC83" t="str">
        <f>VLOOKUP(AB83,CODIFICACION_PREGUNTAS!$C$2:$D$35,2,0)</f>
        <v>SOPORTE_DIR004</v>
      </c>
    </row>
    <row r="84" spans="1:29" x14ac:dyDescent="0.25">
      <c r="A84" s="3">
        <f t="shared" si="15"/>
        <v>83</v>
      </c>
      <c r="B84" s="2" t="s">
        <v>111</v>
      </c>
      <c r="C84" s="32">
        <v>40238</v>
      </c>
      <c r="D84" s="33" t="s">
        <v>52</v>
      </c>
      <c r="E84" s="3"/>
      <c r="F84" s="3"/>
      <c r="G84" s="2" t="s">
        <v>22</v>
      </c>
      <c r="H84" s="3" t="s">
        <v>18</v>
      </c>
      <c r="I84" s="3">
        <v>5</v>
      </c>
      <c r="J84" s="3"/>
      <c r="K84" s="3"/>
      <c r="L84" s="3"/>
      <c r="M84" s="3"/>
      <c r="N84" s="3"/>
      <c r="O84" s="3"/>
      <c r="P84" s="3"/>
      <c r="Q84" s="3"/>
      <c r="R84" s="3"/>
      <c r="S84" s="3"/>
      <c r="T84" s="3" t="str">
        <f t="shared" si="8"/>
        <v>SIN CECO</v>
      </c>
      <c r="U84" s="3" t="str">
        <f t="shared" si="9"/>
        <v>NO</v>
      </c>
      <c r="V84" t="str">
        <f t="shared" si="10"/>
        <v>SALITRE  100% MAR-10-Soporte Directivo (Coordinador y Gerencia)</v>
      </c>
      <c r="W84" s="53">
        <f t="shared" si="11"/>
        <v>5</v>
      </c>
      <c r="X84">
        <f t="shared" si="12"/>
        <v>5</v>
      </c>
      <c r="Y84">
        <f>IF(ISNA(VLOOKUP(B84,CECOS_SIN_IDENTIFICAR!$A$2:$D$146,4,0)),"SIN CECO",IF(VLOOKUP(B84,CECOS_SIN_IDENTIFICAR!$A$2:$D$146,4,0)=0,"SIN CECO",VLOOKUP(B84,CECOS_SIN_IDENTIFICAR!$A$2:$D$146,4,0)))</f>
        <v>1178</v>
      </c>
      <c r="Z84">
        <f t="shared" si="13"/>
        <v>1178</v>
      </c>
      <c r="AA84" s="33" t="s">
        <v>52</v>
      </c>
      <c r="AB84" t="str">
        <f t="shared" si="14"/>
        <v>e. Manejo del cliente-Soporte Directivo (Coordinador y Gerencia)</v>
      </c>
      <c r="AC84" t="str">
        <f>VLOOKUP(AB84,CODIFICACION_PREGUNTAS!$C$2:$D$35,2,0)</f>
        <v>SOPORTE_DIR005</v>
      </c>
    </row>
    <row r="85" spans="1:29" x14ac:dyDescent="0.25">
      <c r="A85" s="3">
        <f t="shared" si="15"/>
        <v>84</v>
      </c>
      <c r="B85" s="2" t="s">
        <v>111</v>
      </c>
      <c r="C85" s="32">
        <v>40238</v>
      </c>
      <c r="D85" s="33" t="s">
        <v>52</v>
      </c>
      <c r="E85" s="3"/>
      <c r="F85" s="3"/>
      <c r="G85" s="2" t="s">
        <v>23</v>
      </c>
      <c r="H85" s="3" t="s">
        <v>24</v>
      </c>
      <c r="I85" s="3">
        <v>5</v>
      </c>
      <c r="J85" s="3"/>
      <c r="K85" s="3"/>
      <c r="L85" s="3"/>
      <c r="M85" s="3"/>
      <c r="N85" s="3"/>
      <c r="O85" s="3"/>
      <c r="P85" s="3"/>
      <c r="Q85" s="3"/>
      <c r="R85" s="3"/>
      <c r="S85" s="3"/>
      <c r="T85" s="3" t="str">
        <f t="shared" si="8"/>
        <v>SIN CECO</v>
      </c>
      <c r="U85" s="3" t="str">
        <f t="shared" si="9"/>
        <v>NO</v>
      </c>
      <c r="V85" t="str">
        <f t="shared" si="10"/>
        <v>SALITRE  100% MAR-10-Personal que presta el servicio en obra</v>
      </c>
      <c r="W85" s="53">
        <f t="shared" si="11"/>
        <v>5</v>
      </c>
      <c r="X85">
        <f t="shared" si="12"/>
        <v>5</v>
      </c>
      <c r="Y85">
        <f>IF(ISNA(VLOOKUP(B85,CECOS_SIN_IDENTIFICAR!$A$2:$D$146,4,0)),"SIN CECO",IF(VLOOKUP(B85,CECOS_SIN_IDENTIFICAR!$A$2:$D$146,4,0)=0,"SIN CECO",VLOOKUP(B85,CECOS_SIN_IDENTIFICAR!$A$2:$D$146,4,0)))</f>
        <v>1178</v>
      </c>
      <c r="Z85">
        <f t="shared" si="13"/>
        <v>1178</v>
      </c>
      <c r="AA85" s="33" t="s">
        <v>52</v>
      </c>
      <c r="AB85" t="str">
        <f t="shared" si="14"/>
        <v>a. Idoneidad del personal-Personal que presta el servicio en obra</v>
      </c>
      <c r="AC85" t="str">
        <f>VLOOKUP(AB85,CODIFICACION_PREGUNTAS!$C$2:$D$35,2,0)</f>
        <v>PERSONAL001</v>
      </c>
    </row>
    <row r="86" spans="1:29" x14ac:dyDescent="0.25">
      <c r="A86" s="3">
        <f t="shared" si="15"/>
        <v>85</v>
      </c>
      <c r="B86" s="2" t="s">
        <v>111</v>
      </c>
      <c r="C86" s="32">
        <v>40238</v>
      </c>
      <c r="D86" s="33" t="s">
        <v>52</v>
      </c>
      <c r="E86" s="3"/>
      <c r="F86" s="3"/>
      <c r="G86" s="2" t="s">
        <v>25</v>
      </c>
      <c r="H86" s="3" t="s">
        <v>24</v>
      </c>
      <c r="I86" s="3">
        <v>5</v>
      </c>
      <c r="J86" s="3"/>
      <c r="K86" s="3"/>
      <c r="L86" s="3"/>
      <c r="M86" s="3"/>
      <c r="N86" s="3"/>
      <c r="O86" s="3"/>
      <c r="P86" s="3"/>
      <c r="Q86" s="3"/>
      <c r="R86" s="3"/>
      <c r="S86" s="3"/>
      <c r="T86" s="3" t="str">
        <f t="shared" si="8"/>
        <v>SIN CECO</v>
      </c>
      <c r="U86" s="3" t="str">
        <f t="shared" si="9"/>
        <v>NO</v>
      </c>
      <c r="V86" t="str">
        <f t="shared" si="10"/>
        <v>SALITRE  100% MAR-10-Personal que presta el servicio en obra</v>
      </c>
      <c r="W86" s="53">
        <f t="shared" si="11"/>
        <v>5</v>
      </c>
      <c r="X86">
        <f t="shared" si="12"/>
        <v>5</v>
      </c>
      <c r="Y86">
        <f>IF(ISNA(VLOOKUP(B86,CECOS_SIN_IDENTIFICAR!$A$2:$D$146,4,0)),"SIN CECO",IF(VLOOKUP(B86,CECOS_SIN_IDENTIFICAR!$A$2:$D$146,4,0)=0,"SIN CECO",VLOOKUP(B86,CECOS_SIN_IDENTIFICAR!$A$2:$D$146,4,0)))</f>
        <v>1178</v>
      </c>
      <c r="Z86">
        <f t="shared" si="13"/>
        <v>1178</v>
      </c>
      <c r="AA86" s="33" t="s">
        <v>52</v>
      </c>
      <c r="AB86" t="str">
        <f t="shared" si="14"/>
        <v>b. Oportuna atención al cliente-Personal que presta el servicio en obra</v>
      </c>
      <c r="AC86" t="str">
        <f>VLOOKUP(AB86,CODIFICACION_PREGUNTAS!$C$2:$D$35,2,0)</f>
        <v>PERSONAL002</v>
      </c>
    </row>
    <row r="87" spans="1:29" x14ac:dyDescent="0.25">
      <c r="A87" s="3">
        <f t="shared" si="15"/>
        <v>86</v>
      </c>
      <c r="B87" s="2" t="s">
        <v>111</v>
      </c>
      <c r="C87" s="32">
        <v>40238</v>
      </c>
      <c r="D87" s="33" t="s">
        <v>52</v>
      </c>
      <c r="E87" s="3"/>
      <c r="F87" s="3"/>
      <c r="G87" s="2" t="s">
        <v>26</v>
      </c>
      <c r="H87" s="3" t="s">
        <v>24</v>
      </c>
      <c r="I87" s="3">
        <v>5</v>
      </c>
      <c r="J87" s="3"/>
      <c r="K87" s="3"/>
      <c r="L87" s="3"/>
      <c r="M87" s="3"/>
      <c r="N87" s="3"/>
      <c r="O87" s="3"/>
      <c r="P87" s="3"/>
      <c r="Q87" s="3"/>
      <c r="R87" s="3"/>
      <c r="S87" s="3"/>
      <c r="T87" s="3" t="str">
        <f t="shared" si="8"/>
        <v>SIN CECO</v>
      </c>
      <c r="U87" s="3" t="str">
        <f t="shared" si="9"/>
        <v>NO</v>
      </c>
      <c r="V87" t="str">
        <f t="shared" si="10"/>
        <v>SALITRE  100% MAR-10-Personal que presta el servicio en obra</v>
      </c>
      <c r="W87" s="53">
        <f t="shared" si="11"/>
        <v>5</v>
      </c>
      <c r="X87">
        <f t="shared" si="12"/>
        <v>5</v>
      </c>
      <c r="Y87">
        <f>IF(ISNA(VLOOKUP(B87,CECOS_SIN_IDENTIFICAR!$A$2:$D$146,4,0)),"SIN CECO",IF(VLOOKUP(B87,CECOS_SIN_IDENTIFICAR!$A$2:$D$146,4,0)=0,"SIN CECO",VLOOKUP(B87,CECOS_SIN_IDENTIFICAR!$A$2:$D$146,4,0)))</f>
        <v>1178</v>
      </c>
      <c r="Z87">
        <f t="shared" si="13"/>
        <v>1178</v>
      </c>
      <c r="AA87" s="33" t="s">
        <v>52</v>
      </c>
      <c r="AB87" t="str">
        <f t="shared" si="14"/>
        <v>c. Compromiso con el proyecto-Personal que presta el servicio en obra</v>
      </c>
      <c r="AC87" t="str">
        <f>VLOOKUP(AB87,CODIFICACION_PREGUNTAS!$C$2:$D$35,2,0)</f>
        <v>PERSONAL003</v>
      </c>
    </row>
    <row r="88" spans="1:29" x14ac:dyDescent="0.25">
      <c r="A88" s="3">
        <f t="shared" si="15"/>
        <v>87</v>
      </c>
      <c r="B88" s="2" t="s">
        <v>111</v>
      </c>
      <c r="C88" s="32">
        <v>40238</v>
      </c>
      <c r="D88" s="33" t="s">
        <v>52</v>
      </c>
      <c r="E88" s="3"/>
      <c r="F88" s="3"/>
      <c r="G88" s="2" t="s">
        <v>21</v>
      </c>
      <c r="H88" s="3" t="s">
        <v>24</v>
      </c>
      <c r="I88" s="3">
        <v>5</v>
      </c>
      <c r="J88" s="3"/>
      <c r="K88" s="3"/>
      <c r="L88" s="3"/>
      <c r="M88" s="3"/>
      <c r="N88" s="3"/>
      <c r="O88" s="3"/>
      <c r="P88" s="3"/>
      <c r="Q88" s="3"/>
      <c r="R88" s="3"/>
      <c r="S88" s="3"/>
      <c r="T88" s="3" t="str">
        <f t="shared" si="8"/>
        <v>SIN CECO</v>
      </c>
      <c r="U88" s="3" t="str">
        <f t="shared" si="9"/>
        <v>NO</v>
      </c>
      <c r="V88" t="str">
        <f t="shared" si="10"/>
        <v>SALITRE  100% MAR-10-Personal que presta el servicio en obra</v>
      </c>
      <c r="W88" s="53">
        <f t="shared" si="11"/>
        <v>5</v>
      </c>
      <c r="X88">
        <f t="shared" si="12"/>
        <v>5</v>
      </c>
      <c r="Y88">
        <f>IF(ISNA(VLOOKUP(B88,CECOS_SIN_IDENTIFICAR!$A$2:$D$146,4,0)),"SIN CECO",IF(VLOOKUP(B88,CECOS_SIN_IDENTIFICAR!$A$2:$D$146,4,0)=0,"SIN CECO",VLOOKUP(B88,CECOS_SIN_IDENTIFICAR!$A$2:$D$146,4,0)))</f>
        <v>1178</v>
      </c>
      <c r="Z88">
        <f t="shared" si="13"/>
        <v>1178</v>
      </c>
      <c r="AA88" s="33" t="s">
        <v>52</v>
      </c>
      <c r="AB88" t="str">
        <f t="shared" si="14"/>
        <v>d. Cumplimiento de compromisos-Personal que presta el servicio en obra</v>
      </c>
      <c r="AC88" t="str">
        <f>VLOOKUP(AB88,CODIFICACION_PREGUNTAS!$C$2:$D$35,2,0)</f>
        <v>PERSONAL004</v>
      </c>
    </row>
    <row r="89" spans="1:29" x14ac:dyDescent="0.25">
      <c r="A89" s="3">
        <f t="shared" si="15"/>
        <v>88</v>
      </c>
      <c r="B89" s="2" t="s">
        <v>111</v>
      </c>
      <c r="C89" s="32">
        <v>40238</v>
      </c>
      <c r="D89" s="33" t="s">
        <v>52</v>
      </c>
      <c r="E89" s="3"/>
      <c r="F89" s="3"/>
      <c r="G89" s="2" t="s">
        <v>27</v>
      </c>
      <c r="H89" s="3" t="s">
        <v>24</v>
      </c>
      <c r="I89" s="3">
        <v>5</v>
      </c>
      <c r="J89" s="3"/>
      <c r="K89" s="3"/>
      <c r="L89" s="3"/>
      <c r="M89" s="3"/>
      <c r="N89" s="3"/>
      <c r="O89" s="3"/>
      <c r="P89" s="3"/>
      <c r="Q89" s="3"/>
      <c r="R89" s="3"/>
      <c r="S89" s="3"/>
      <c r="T89" s="3" t="str">
        <f t="shared" si="8"/>
        <v>SIN CECO</v>
      </c>
      <c r="U89" s="3" t="str">
        <f t="shared" si="9"/>
        <v>NO</v>
      </c>
      <c r="V89" t="str">
        <f t="shared" si="10"/>
        <v>SALITRE  100% MAR-10-Personal que presta el servicio en obra</v>
      </c>
      <c r="W89" s="53">
        <f t="shared" si="11"/>
        <v>5</v>
      </c>
      <c r="X89">
        <f t="shared" si="12"/>
        <v>5</v>
      </c>
      <c r="Y89">
        <f>IF(ISNA(VLOOKUP(B89,CECOS_SIN_IDENTIFICAR!$A$2:$D$146,4,0)),"SIN CECO",IF(VLOOKUP(B89,CECOS_SIN_IDENTIFICAR!$A$2:$D$146,4,0)=0,"SIN CECO",VLOOKUP(B89,CECOS_SIN_IDENTIFICAR!$A$2:$D$146,4,0)))</f>
        <v>1178</v>
      </c>
      <c r="Z89">
        <f t="shared" si="13"/>
        <v>1178</v>
      </c>
      <c r="AA89" s="33" t="s">
        <v>52</v>
      </c>
      <c r="AB89" t="str">
        <f t="shared" si="14"/>
        <v>e. Proactividad en desarrollo de funciones-Personal que presta el servicio en obra</v>
      </c>
      <c r="AC89" t="str">
        <f>VLOOKUP(AB89,CODIFICACION_PREGUNTAS!$C$2:$D$35,2,0)</f>
        <v>PERSONAL005</v>
      </c>
    </row>
    <row r="90" spans="1:29" x14ac:dyDescent="0.25">
      <c r="A90" s="3">
        <f t="shared" si="15"/>
        <v>89</v>
      </c>
      <c r="B90" s="2" t="s">
        <v>111</v>
      </c>
      <c r="C90" s="32">
        <v>40238</v>
      </c>
      <c r="D90" s="33" t="s">
        <v>52</v>
      </c>
      <c r="E90" s="3"/>
      <c r="F90" s="3"/>
      <c r="G90" s="2" t="s">
        <v>28</v>
      </c>
      <c r="H90" s="2" t="s">
        <v>29</v>
      </c>
      <c r="I90" s="3">
        <v>5</v>
      </c>
      <c r="J90" s="3"/>
      <c r="K90" s="3"/>
      <c r="L90" s="3"/>
      <c r="M90" s="3"/>
      <c r="N90" s="3"/>
      <c r="O90" s="3"/>
      <c r="P90" s="3"/>
      <c r="Q90" s="3"/>
      <c r="R90" s="3"/>
      <c r="S90" s="3"/>
      <c r="T90" s="3" t="str">
        <f t="shared" si="8"/>
        <v>SIN CECO</v>
      </c>
      <c r="U90" s="3" t="str">
        <f t="shared" si="9"/>
        <v>NO</v>
      </c>
      <c r="V90" t="str">
        <f t="shared" si="10"/>
        <v>SALITRE  100% MAR-10-Productos Asociados de PAYC (Informes, Control de presupuesto y Programación y actas)</v>
      </c>
      <c r="W90" s="53">
        <f t="shared" si="11"/>
        <v>5</v>
      </c>
      <c r="X90">
        <f t="shared" si="12"/>
        <v>5</v>
      </c>
      <c r="Y90">
        <f>IF(ISNA(VLOOKUP(B90,CECOS_SIN_IDENTIFICAR!$A$2:$D$146,4,0)),"SIN CECO",IF(VLOOKUP(B90,CECOS_SIN_IDENTIFICAR!$A$2:$D$146,4,0)=0,"SIN CECO",VLOOKUP(B90,CECOS_SIN_IDENTIFICAR!$A$2:$D$146,4,0)))</f>
        <v>1178</v>
      </c>
      <c r="Z90">
        <f t="shared" si="13"/>
        <v>1178</v>
      </c>
      <c r="AA90" s="33" t="s">
        <v>52</v>
      </c>
      <c r="AB90" t="str">
        <f t="shared" si="14"/>
        <v>a. Calidad del Contenido-Productos Asociados de PAYC (Informes, Control de presupuesto y Programación y actas)</v>
      </c>
      <c r="AC90" t="str">
        <f>VLOOKUP(AB90,CODIFICACION_PREGUNTAS!$C$2:$D$35,2,0)</f>
        <v>PRODUCTOS001</v>
      </c>
    </row>
    <row r="91" spans="1:29" x14ac:dyDescent="0.25">
      <c r="A91" s="3">
        <f t="shared" si="15"/>
        <v>90</v>
      </c>
      <c r="B91" s="2" t="s">
        <v>111</v>
      </c>
      <c r="C91" s="32">
        <v>40238</v>
      </c>
      <c r="D91" s="33" t="s">
        <v>52</v>
      </c>
      <c r="E91" s="3"/>
      <c r="F91" s="3"/>
      <c r="G91" s="2" t="s">
        <v>30</v>
      </c>
      <c r="H91" s="2" t="s">
        <v>29</v>
      </c>
      <c r="I91" s="3">
        <v>5</v>
      </c>
      <c r="J91" s="3"/>
      <c r="K91" s="3"/>
      <c r="L91" s="3"/>
      <c r="M91" s="3"/>
      <c r="N91" s="3"/>
      <c r="O91" s="3"/>
      <c r="P91" s="3"/>
      <c r="Q91" s="3"/>
      <c r="R91" s="3"/>
      <c r="S91" s="3"/>
      <c r="T91" s="3" t="str">
        <f t="shared" si="8"/>
        <v>SIN CECO</v>
      </c>
      <c r="U91" s="3" t="str">
        <f t="shared" si="9"/>
        <v>NO</v>
      </c>
      <c r="V91" t="str">
        <f t="shared" si="10"/>
        <v>SALITRE  100% MAR-10-Productos Asociados de PAYC (Informes, Control de presupuesto y Programación y actas)</v>
      </c>
      <c r="W91" s="53">
        <f t="shared" si="11"/>
        <v>5</v>
      </c>
      <c r="X91">
        <f t="shared" si="12"/>
        <v>5</v>
      </c>
      <c r="Y91">
        <f>IF(ISNA(VLOOKUP(B91,CECOS_SIN_IDENTIFICAR!$A$2:$D$146,4,0)),"SIN CECO",IF(VLOOKUP(B91,CECOS_SIN_IDENTIFICAR!$A$2:$D$146,4,0)=0,"SIN CECO",VLOOKUP(B91,CECOS_SIN_IDENTIFICAR!$A$2:$D$146,4,0)))</f>
        <v>1178</v>
      </c>
      <c r="Z91">
        <f t="shared" si="13"/>
        <v>1178</v>
      </c>
      <c r="AA91" s="33" t="s">
        <v>52</v>
      </c>
      <c r="AB91" t="str">
        <f t="shared" si="14"/>
        <v>b. Claridad del Contenido-Productos Asociados de PAYC (Informes, Control de presupuesto y Programación y actas)</v>
      </c>
      <c r="AC91" t="str">
        <f>VLOOKUP(AB91,CODIFICACION_PREGUNTAS!$C$2:$D$35,2,0)</f>
        <v>PRODUCTOS002</v>
      </c>
    </row>
    <row r="92" spans="1:29" x14ac:dyDescent="0.25">
      <c r="A92" s="3">
        <f t="shared" si="15"/>
        <v>91</v>
      </c>
      <c r="B92" s="2" t="s">
        <v>111</v>
      </c>
      <c r="C92" s="32">
        <v>40238</v>
      </c>
      <c r="D92" s="33" t="s">
        <v>52</v>
      </c>
      <c r="E92" s="3"/>
      <c r="F92" s="3"/>
      <c r="G92" s="2" t="s">
        <v>31</v>
      </c>
      <c r="H92" s="2" t="s">
        <v>29</v>
      </c>
      <c r="I92" s="3">
        <v>5</v>
      </c>
      <c r="J92" s="3"/>
      <c r="K92" s="3"/>
      <c r="L92" s="3"/>
      <c r="M92" s="3"/>
      <c r="N92" s="3"/>
      <c r="O92" s="3"/>
      <c r="P92" s="3"/>
      <c r="Q92" s="3"/>
      <c r="R92" s="3"/>
      <c r="S92" s="3"/>
      <c r="T92" s="3" t="str">
        <f t="shared" si="8"/>
        <v>SIN CECO</v>
      </c>
      <c r="U92" s="3" t="str">
        <f t="shared" si="9"/>
        <v>NO</v>
      </c>
      <c r="V92" t="str">
        <f t="shared" si="10"/>
        <v>SALITRE  100% MAR-10-Productos Asociados de PAYC (Informes, Control de presupuesto y Programación y actas)</v>
      </c>
      <c r="W92" s="53">
        <f t="shared" si="11"/>
        <v>5</v>
      </c>
      <c r="X92">
        <f t="shared" si="12"/>
        <v>5</v>
      </c>
      <c r="Y92">
        <f>IF(ISNA(VLOOKUP(B92,CECOS_SIN_IDENTIFICAR!$A$2:$D$146,4,0)),"SIN CECO",IF(VLOOKUP(B92,CECOS_SIN_IDENTIFICAR!$A$2:$D$146,4,0)=0,"SIN CECO",VLOOKUP(B92,CECOS_SIN_IDENTIFICAR!$A$2:$D$146,4,0)))</f>
        <v>1178</v>
      </c>
      <c r="Z92">
        <f t="shared" si="13"/>
        <v>1178</v>
      </c>
      <c r="AA92" s="33" t="s">
        <v>52</v>
      </c>
      <c r="AB92" t="str">
        <f t="shared" si="14"/>
        <v>c. Oportunidad en la entrega-Productos Asociados de PAYC (Informes, Control de presupuesto y Programación y actas)</v>
      </c>
      <c r="AC92" t="str">
        <f>VLOOKUP(AB92,CODIFICACION_PREGUNTAS!$C$2:$D$35,2,0)</f>
        <v>PRODUCTOS003</v>
      </c>
    </row>
    <row r="93" spans="1:29" x14ac:dyDescent="0.25">
      <c r="A93" s="3">
        <f t="shared" si="15"/>
        <v>92</v>
      </c>
      <c r="B93" s="2" t="s">
        <v>111</v>
      </c>
      <c r="C93" s="32">
        <v>40238</v>
      </c>
      <c r="D93" s="33" t="s">
        <v>52</v>
      </c>
      <c r="E93" s="3"/>
      <c r="F93" s="3"/>
      <c r="G93" s="2" t="s">
        <v>32</v>
      </c>
      <c r="H93" s="2" t="s">
        <v>29</v>
      </c>
      <c r="I93" s="3">
        <v>5</v>
      </c>
      <c r="J93" s="3"/>
      <c r="K93" s="3"/>
      <c r="L93" s="3"/>
      <c r="M93" s="3"/>
      <c r="N93" s="3"/>
      <c r="O93" s="3"/>
      <c r="P93" s="3"/>
      <c r="Q93" s="3"/>
      <c r="R93" s="3"/>
      <c r="S93" s="3"/>
      <c r="T93" s="3" t="str">
        <f t="shared" si="8"/>
        <v>SIN CECO</v>
      </c>
      <c r="U93" s="3" t="str">
        <f t="shared" si="9"/>
        <v>NO</v>
      </c>
      <c r="V93" t="str">
        <f t="shared" si="10"/>
        <v>SALITRE  100% MAR-10-Productos Asociados de PAYC (Informes, Control de presupuesto y Programación y actas)</v>
      </c>
      <c r="W93" s="53">
        <f t="shared" si="11"/>
        <v>5</v>
      </c>
      <c r="X93">
        <f t="shared" si="12"/>
        <v>5</v>
      </c>
      <c r="Y93">
        <f>IF(ISNA(VLOOKUP(B93,CECOS_SIN_IDENTIFICAR!$A$2:$D$146,4,0)),"SIN CECO",IF(VLOOKUP(B93,CECOS_SIN_IDENTIFICAR!$A$2:$D$146,4,0)=0,"SIN CECO",VLOOKUP(B93,CECOS_SIN_IDENTIFICAR!$A$2:$D$146,4,0)))</f>
        <v>1178</v>
      </c>
      <c r="Z93">
        <f t="shared" si="13"/>
        <v>1178</v>
      </c>
      <c r="AA93" s="33" t="s">
        <v>52</v>
      </c>
      <c r="AB93" t="str">
        <f t="shared" si="14"/>
        <v>d. Precisión de la información-Productos Asociados de PAYC (Informes, Control de presupuesto y Programación y actas)</v>
      </c>
      <c r="AC93" t="str">
        <f>VLOOKUP(AB93,CODIFICACION_PREGUNTAS!$C$2:$D$35,2,0)</f>
        <v>PRODUCTOS004</v>
      </c>
    </row>
    <row r="94" spans="1:29" x14ac:dyDescent="0.25">
      <c r="A94" s="3">
        <f t="shared" si="15"/>
        <v>93</v>
      </c>
      <c r="B94" s="2" t="s">
        <v>111</v>
      </c>
      <c r="C94" s="32">
        <v>40238</v>
      </c>
      <c r="D94" s="33" t="s">
        <v>52</v>
      </c>
      <c r="E94" s="3"/>
      <c r="F94" s="3"/>
      <c r="G94" s="2" t="s">
        <v>33</v>
      </c>
      <c r="H94" s="2" t="s">
        <v>29</v>
      </c>
      <c r="I94" s="3" t="s">
        <v>431</v>
      </c>
      <c r="J94" s="3"/>
      <c r="K94" s="3"/>
      <c r="L94" s="3"/>
      <c r="M94" s="3"/>
      <c r="N94" s="3"/>
      <c r="O94" s="3"/>
      <c r="P94" s="3"/>
      <c r="Q94" s="3"/>
      <c r="R94" s="3"/>
      <c r="S94" s="3"/>
      <c r="T94" s="3" t="str">
        <f t="shared" si="8"/>
        <v>SIN CECO</v>
      </c>
      <c r="U94" s="3" t="str">
        <f t="shared" si="9"/>
        <v>NO</v>
      </c>
      <c r="V94" t="str">
        <f t="shared" si="10"/>
        <v>SALITRE  100% MAR-10-Productos Asociados de PAYC (Informes, Control de presupuesto y Programación y actas)</v>
      </c>
      <c r="W94" s="53" t="str">
        <f t="shared" si="11"/>
        <v>N/A</v>
      </c>
      <c r="X94">
        <f t="shared" si="12"/>
        <v>0</v>
      </c>
      <c r="Y94">
        <f>IF(ISNA(VLOOKUP(B94,CECOS_SIN_IDENTIFICAR!$A$2:$D$146,4,0)),"SIN CECO",IF(VLOOKUP(B94,CECOS_SIN_IDENTIFICAR!$A$2:$D$146,4,0)=0,"SIN CECO",VLOOKUP(B94,CECOS_SIN_IDENTIFICAR!$A$2:$D$146,4,0)))</f>
        <v>1178</v>
      </c>
      <c r="Z94">
        <f t="shared" si="13"/>
        <v>1178</v>
      </c>
      <c r="AA94" s="33" t="s">
        <v>52</v>
      </c>
      <c r="AB94" t="str">
        <f t="shared" si="14"/>
        <v>e. Diagramación-Productos Asociados de PAYC (Informes, Control de presupuesto y Programación y actas)</v>
      </c>
      <c r="AC94" t="str">
        <f>VLOOKUP(AB94,CODIFICACION_PREGUNTAS!$C$2:$D$35,2,0)</f>
        <v>PRODUCTOS005</v>
      </c>
    </row>
    <row r="95" spans="1:29" x14ac:dyDescent="0.25">
      <c r="A95" s="3">
        <f t="shared" si="15"/>
        <v>94</v>
      </c>
      <c r="B95" s="2" t="s">
        <v>111</v>
      </c>
      <c r="C95" s="32">
        <v>40238</v>
      </c>
      <c r="D95" s="33" t="s">
        <v>52</v>
      </c>
      <c r="E95" s="3"/>
      <c r="F95" s="3"/>
      <c r="G95" s="2" t="s">
        <v>34</v>
      </c>
      <c r="H95" s="2" t="s">
        <v>35</v>
      </c>
      <c r="I95" s="3">
        <v>5</v>
      </c>
      <c r="J95" s="3"/>
      <c r="K95" s="3"/>
      <c r="L95" s="3"/>
      <c r="M95" s="3"/>
      <c r="N95" s="3"/>
      <c r="O95" s="3"/>
      <c r="P95" s="3"/>
      <c r="Q95" s="3"/>
      <c r="R95" s="3"/>
      <c r="S95" s="3"/>
      <c r="T95" s="3" t="str">
        <f t="shared" si="8"/>
        <v>SIN CECO</v>
      </c>
      <c r="U95" s="3" t="str">
        <f t="shared" si="9"/>
        <v>NO</v>
      </c>
      <c r="V95" t="str">
        <f t="shared" si="10"/>
        <v>SALITRE  100% MAR-10-Compromisos Pactados</v>
      </c>
      <c r="W95" s="53">
        <f t="shared" si="11"/>
        <v>5</v>
      </c>
      <c r="X95">
        <f t="shared" si="12"/>
        <v>5</v>
      </c>
      <c r="Y95">
        <f>IF(ISNA(VLOOKUP(B95,CECOS_SIN_IDENTIFICAR!$A$2:$D$146,4,0)),"SIN CECO",IF(VLOOKUP(B95,CECOS_SIN_IDENTIFICAR!$A$2:$D$146,4,0)=0,"SIN CECO",VLOOKUP(B95,CECOS_SIN_IDENTIFICAR!$A$2:$D$146,4,0)))</f>
        <v>1178</v>
      </c>
      <c r="Z95">
        <f t="shared" si="13"/>
        <v>1178</v>
      </c>
      <c r="AA95" s="33" t="s">
        <v>52</v>
      </c>
      <c r="AB95" t="str">
        <f t="shared" si="14"/>
        <v>a. Cumplimiento-Compromisos Pactados</v>
      </c>
      <c r="AC95" t="str">
        <f>VLOOKUP(AB95,CODIFICACION_PREGUNTAS!$C$2:$D$35,2,0)</f>
        <v>COMPROMISOS001</v>
      </c>
    </row>
    <row r="96" spans="1:29" x14ac:dyDescent="0.25">
      <c r="A96" s="3">
        <f t="shared" si="15"/>
        <v>95</v>
      </c>
      <c r="B96" s="2" t="s">
        <v>111</v>
      </c>
      <c r="C96" s="32">
        <v>40238</v>
      </c>
      <c r="D96" s="33" t="s">
        <v>52</v>
      </c>
      <c r="E96" s="3"/>
      <c r="F96" s="3"/>
      <c r="G96" s="2" t="s">
        <v>36</v>
      </c>
      <c r="H96" s="2" t="s">
        <v>35</v>
      </c>
      <c r="I96" s="3">
        <v>5</v>
      </c>
      <c r="J96" s="3"/>
      <c r="K96" s="3"/>
      <c r="L96" s="3"/>
      <c r="M96" s="3"/>
      <c r="N96" s="3"/>
      <c r="O96" s="3"/>
      <c r="P96" s="3"/>
      <c r="Q96" s="3"/>
      <c r="R96" s="3"/>
      <c r="S96" s="3"/>
      <c r="T96" s="3" t="str">
        <f t="shared" si="8"/>
        <v>SIN CECO</v>
      </c>
      <c r="U96" s="3" t="str">
        <f t="shared" si="9"/>
        <v>NO</v>
      </c>
      <c r="V96" t="str">
        <f t="shared" si="10"/>
        <v>SALITRE  100% MAR-10-Compromisos Pactados</v>
      </c>
      <c r="W96" s="53">
        <f t="shared" si="11"/>
        <v>5</v>
      </c>
      <c r="X96">
        <f t="shared" si="12"/>
        <v>5</v>
      </c>
      <c r="Y96">
        <f>IF(ISNA(VLOOKUP(B96,CECOS_SIN_IDENTIFICAR!$A$2:$D$146,4,0)),"SIN CECO",IF(VLOOKUP(B96,CECOS_SIN_IDENTIFICAR!$A$2:$D$146,4,0)=0,"SIN CECO",VLOOKUP(B96,CECOS_SIN_IDENTIFICAR!$A$2:$D$146,4,0)))</f>
        <v>1178</v>
      </c>
      <c r="Z96">
        <f t="shared" si="13"/>
        <v>1178</v>
      </c>
      <c r="AA96" s="33" t="s">
        <v>52</v>
      </c>
      <c r="AB96" t="str">
        <f t="shared" si="14"/>
        <v>b. Satisface expectativas-Compromisos Pactados</v>
      </c>
      <c r="AC96" t="str">
        <f>VLOOKUP(AB96,CODIFICACION_PREGUNTAS!$C$2:$D$35,2,0)</f>
        <v>COMPROMISOS002</v>
      </c>
    </row>
    <row r="97" spans="1:29" x14ac:dyDescent="0.25">
      <c r="A97" s="3">
        <f t="shared" si="15"/>
        <v>96</v>
      </c>
      <c r="B97" s="2" t="s">
        <v>111</v>
      </c>
      <c r="C97" s="32">
        <v>40238</v>
      </c>
      <c r="D97" s="33" t="s">
        <v>52</v>
      </c>
      <c r="E97" s="3"/>
      <c r="F97" s="3"/>
      <c r="G97" s="2" t="s">
        <v>37</v>
      </c>
      <c r="H97" s="2" t="s">
        <v>35</v>
      </c>
      <c r="I97" s="3">
        <v>5</v>
      </c>
      <c r="J97" s="3"/>
      <c r="K97" s="3"/>
      <c r="L97" s="3"/>
      <c r="M97" s="3"/>
      <c r="N97" s="3"/>
      <c r="O97" s="3"/>
      <c r="P97" s="3"/>
      <c r="Q97" s="3"/>
      <c r="R97" s="3"/>
      <c r="S97" s="3"/>
      <c r="T97" s="3" t="str">
        <f t="shared" si="8"/>
        <v>SIN CECO</v>
      </c>
      <c r="U97" s="3" t="str">
        <f t="shared" si="9"/>
        <v>NO</v>
      </c>
      <c r="V97" t="str">
        <f t="shared" si="10"/>
        <v>SALITRE  100% MAR-10-Compromisos Pactados</v>
      </c>
      <c r="W97" s="53">
        <f t="shared" si="11"/>
        <v>5</v>
      </c>
      <c r="X97">
        <f t="shared" si="12"/>
        <v>5</v>
      </c>
      <c r="Y97">
        <f>IF(ISNA(VLOOKUP(B97,CECOS_SIN_IDENTIFICAR!$A$2:$D$146,4,0)),"SIN CECO",IF(VLOOKUP(B97,CECOS_SIN_IDENTIFICAR!$A$2:$D$146,4,0)=0,"SIN CECO",VLOOKUP(B97,CECOS_SIN_IDENTIFICAR!$A$2:$D$146,4,0)))</f>
        <v>1178</v>
      </c>
      <c r="Z97">
        <f t="shared" si="13"/>
        <v>1178</v>
      </c>
      <c r="AA97" s="33" t="s">
        <v>52</v>
      </c>
      <c r="AB97" t="str">
        <f t="shared" si="14"/>
        <v>c. Calidad de la Información suministrada-Compromisos Pactados</v>
      </c>
      <c r="AC97" t="str">
        <f>VLOOKUP(AB97,CODIFICACION_PREGUNTAS!$C$2:$D$35,2,0)</f>
        <v>COMPROMISOS003</v>
      </c>
    </row>
    <row r="98" spans="1:29" x14ac:dyDescent="0.25">
      <c r="A98" s="3">
        <f t="shared" si="15"/>
        <v>97</v>
      </c>
      <c r="B98" s="2" t="s">
        <v>111</v>
      </c>
      <c r="C98" s="32">
        <v>40238</v>
      </c>
      <c r="D98" s="33" t="s">
        <v>52</v>
      </c>
      <c r="E98" s="3"/>
      <c r="F98" s="3"/>
      <c r="G98" s="2" t="s">
        <v>38</v>
      </c>
      <c r="H98" s="2" t="s">
        <v>35</v>
      </c>
      <c r="I98" s="3">
        <v>5</v>
      </c>
      <c r="J98" s="3"/>
      <c r="K98" s="3"/>
      <c r="L98" s="3"/>
      <c r="M98" s="3"/>
      <c r="N98" s="3"/>
      <c r="O98" s="3"/>
      <c r="P98" s="3"/>
      <c r="Q98" s="3"/>
      <c r="R98" s="3"/>
      <c r="S98" s="3"/>
      <c r="T98" s="3" t="str">
        <f t="shared" si="8"/>
        <v>SIN CECO</v>
      </c>
      <c r="U98" s="3" t="str">
        <f t="shared" si="9"/>
        <v>NO</v>
      </c>
      <c r="V98" t="str">
        <f t="shared" si="10"/>
        <v>SALITRE  100% MAR-10-Compromisos Pactados</v>
      </c>
      <c r="W98" s="53">
        <f t="shared" si="11"/>
        <v>5</v>
      </c>
      <c r="X98">
        <f t="shared" si="12"/>
        <v>5</v>
      </c>
      <c r="Y98">
        <f>IF(ISNA(VLOOKUP(B98,CECOS_SIN_IDENTIFICAR!$A$2:$D$146,4,0)),"SIN CECO",IF(VLOOKUP(B98,CECOS_SIN_IDENTIFICAR!$A$2:$D$146,4,0)=0,"SIN CECO",VLOOKUP(B98,CECOS_SIN_IDENTIFICAR!$A$2:$D$146,4,0)))</f>
        <v>1178</v>
      </c>
      <c r="Z98">
        <f t="shared" si="13"/>
        <v>1178</v>
      </c>
      <c r="AA98" s="33" t="s">
        <v>52</v>
      </c>
      <c r="AB98" t="str">
        <f t="shared" si="14"/>
        <v>d. Disposición del personal de PAYC a las solicitudes del cliente-Compromisos Pactados</v>
      </c>
      <c r="AC98" t="str">
        <f>VLOOKUP(AB98,CODIFICACION_PREGUNTAS!$C$2:$D$35,2,0)</f>
        <v>COMPROMISOS004</v>
      </c>
    </row>
    <row r="99" spans="1:29" x14ac:dyDescent="0.25">
      <c r="A99" s="3">
        <f t="shared" si="15"/>
        <v>98</v>
      </c>
      <c r="B99" s="2" t="s">
        <v>111</v>
      </c>
      <c r="C99" s="32">
        <v>40238</v>
      </c>
      <c r="D99" s="33" t="s">
        <v>52</v>
      </c>
      <c r="E99" s="3"/>
      <c r="F99" s="3"/>
      <c r="G99" s="2" t="s">
        <v>39</v>
      </c>
      <c r="H99" s="2" t="s">
        <v>35</v>
      </c>
      <c r="I99" s="3">
        <v>5</v>
      </c>
      <c r="J99" s="3"/>
      <c r="K99" s="3"/>
      <c r="L99" s="3"/>
      <c r="M99" s="3"/>
      <c r="N99" s="3"/>
      <c r="O99" s="3"/>
      <c r="P99" s="3"/>
      <c r="Q99" s="3"/>
      <c r="R99" s="3"/>
      <c r="S99" s="3"/>
      <c r="T99" s="3" t="str">
        <f t="shared" si="8"/>
        <v>SIN CECO</v>
      </c>
      <c r="U99" s="3" t="str">
        <f t="shared" si="9"/>
        <v>NO</v>
      </c>
      <c r="V99" t="str">
        <f t="shared" si="10"/>
        <v>SALITRE  100% MAR-10-Compromisos Pactados</v>
      </c>
      <c r="W99" s="53">
        <f t="shared" si="11"/>
        <v>5</v>
      </c>
      <c r="X99">
        <f t="shared" si="12"/>
        <v>5</v>
      </c>
      <c r="Y99">
        <f>IF(ISNA(VLOOKUP(B99,CECOS_SIN_IDENTIFICAR!$A$2:$D$146,4,0)),"SIN CECO",IF(VLOOKUP(B99,CECOS_SIN_IDENTIFICAR!$A$2:$D$146,4,0)=0,"SIN CECO",VLOOKUP(B99,CECOS_SIN_IDENTIFICAR!$A$2:$D$146,4,0)))</f>
        <v>1178</v>
      </c>
      <c r="Z99">
        <f t="shared" si="13"/>
        <v>1178</v>
      </c>
      <c r="AA99" s="33" t="s">
        <v>52</v>
      </c>
      <c r="AB99" t="str">
        <f t="shared" si="14"/>
        <v>e. Coherencia entre lo solicitado y lo entregado-Compromisos Pactados</v>
      </c>
      <c r="AC99" t="str">
        <f>VLOOKUP(AB99,CODIFICACION_PREGUNTAS!$C$2:$D$35,2,0)</f>
        <v>COMPROMISOS005</v>
      </c>
    </row>
    <row r="100" spans="1:29" x14ac:dyDescent="0.25">
      <c r="A100" s="3">
        <f t="shared" si="15"/>
        <v>99</v>
      </c>
      <c r="B100" s="2" t="s">
        <v>111</v>
      </c>
      <c r="C100" s="32">
        <v>40238</v>
      </c>
      <c r="D100" s="33" t="s">
        <v>52</v>
      </c>
      <c r="E100" s="3"/>
      <c r="F100" s="3"/>
      <c r="G100" s="2" t="s">
        <v>40</v>
      </c>
      <c r="H100" s="2" t="s">
        <v>40</v>
      </c>
      <c r="I100" s="3">
        <v>5</v>
      </c>
      <c r="J100" s="3"/>
      <c r="K100" s="3"/>
      <c r="L100" s="3"/>
      <c r="M100" s="3"/>
      <c r="N100" s="3"/>
      <c r="O100" s="3"/>
      <c r="P100" s="3"/>
      <c r="Q100" s="3"/>
      <c r="R100" s="3"/>
      <c r="S100" s="3"/>
      <c r="T100" s="3" t="str">
        <f t="shared" si="8"/>
        <v>SIN CECO</v>
      </c>
      <c r="U100" s="3" t="str">
        <f t="shared" si="9"/>
        <v>NO</v>
      </c>
      <c r="V100" t="str">
        <f t="shared" si="10"/>
        <v>SALITRE  100% MAR-10-Grado de Satisfacción con el Servicio Prestado</v>
      </c>
      <c r="W100" s="53">
        <f t="shared" si="11"/>
        <v>5</v>
      </c>
      <c r="X100">
        <f t="shared" si="12"/>
        <v>5</v>
      </c>
      <c r="Y100">
        <f>IF(ISNA(VLOOKUP(B100,CECOS_SIN_IDENTIFICAR!$A$2:$D$146,4,0)),"SIN CECO",IF(VLOOKUP(B100,CECOS_SIN_IDENTIFICAR!$A$2:$D$146,4,0)=0,"SIN CECO",VLOOKUP(B100,CECOS_SIN_IDENTIFICAR!$A$2:$D$146,4,0)))</f>
        <v>1178</v>
      </c>
      <c r="Z100">
        <f t="shared" si="13"/>
        <v>1178</v>
      </c>
      <c r="AA100" s="33" t="s">
        <v>52</v>
      </c>
      <c r="AB100" t="str">
        <f t="shared" si="14"/>
        <v>Grado de Satisfacción con el Servicio Prestado-Grado de Satisfacción con el Servicio Prestado</v>
      </c>
      <c r="AC100" t="str">
        <f>VLOOKUP(AB100,CODIFICACION_PREGUNTAS!$C$2:$D$35,2,0)</f>
        <v>SATISFACCION001</v>
      </c>
    </row>
    <row r="101" spans="1:29" x14ac:dyDescent="0.25">
      <c r="A101" s="3">
        <f t="shared" si="15"/>
        <v>100</v>
      </c>
      <c r="B101" s="2" t="s">
        <v>111</v>
      </c>
      <c r="C101" s="32">
        <v>40238</v>
      </c>
      <c r="D101" s="33" t="s">
        <v>52</v>
      </c>
      <c r="E101" s="3"/>
      <c r="F101" s="3"/>
      <c r="G101" s="2" t="s">
        <v>41</v>
      </c>
      <c r="H101" s="2" t="s">
        <v>41</v>
      </c>
      <c r="I101" s="3">
        <v>5</v>
      </c>
      <c r="J101" s="3"/>
      <c r="K101" s="3"/>
      <c r="L101" s="3"/>
      <c r="M101" s="3"/>
      <c r="N101" s="3"/>
      <c r="O101" s="3"/>
      <c r="P101" s="3"/>
      <c r="Q101" s="3"/>
      <c r="R101" s="3"/>
      <c r="S101" s="3"/>
      <c r="T101" s="3" t="str">
        <f t="shared" si="8"/>
        <v>SIN CECO</v>
      </c>
      <c r="U101" s="3" t="str">
        <f t="shared" si="9"/>
        <v>NO</v>
      </c>
      <c r="V101" t="str">
        <f t="shared" si="10"/>
        <v>SALITRE  100% MAR-10-Posibilidad de Volver a Contratar con PAYC</v>
      </c>
      <c r="W101" s="53">
        <f t="shared" si="11"/>
        <v>5</v>
      </c>
      <c r="X101">
        <f t="shared" si="12"/>
        <v>5</v>
      </c>
      <c r="Y101">
        <f>IF(ISNA(VLOOKUP(B101,CECOS_SIN_IDENTIFICAR!$A$2:$D$146,4,0)),"SIN CECO",IF(VLOOKUP(B101,CECOS_SIN_IDENTIFICAR!$A$2:$D$146,4,0)=0,"SIN CECO",VLOOKUP(B101,CECOS_SIN_IDENTIFICAR!$A$2:$D$146,4,0)))</f>
        <v>1178</v>
      </c>
      <c r="Z101">
        <f t="shared" si="13"/>
        <v>1178</v>
      </c>
      <c r="AA101" s="33" t="s">
        <v>52</v>
      </c>
      <c r="AB101" t="str">
        <f t="shared" si="14"/>
        <v>Posibilidad de Volver a Contratar con PAYC-Posibilidad de Volver a Contratar con PAYC</v>
      </c>
      <c r="AC101" t="str">
        <f>VLOOKUP(AB101,CODIFICACION_PREGUNTAS!$C$2:$D$35,2,0)</f>
        <v>VOLVER001</v>
      </c>
    </row>
    <row r="102" spans="1:29" x14ac:dyDescent="0.25">
      <c r="A102" s="3">
        <f t="shared" si="15"/>
        <v>101</v>
      </c>
      <c r="B102" s="2" t="s">
        <v>111</v>
      </c>
      <c r="C102" s="32">
        <v>40238</v>
      </c>
      <c r="D102" s="33" t="s">
        <v>52</v>
      </c>
      <c r="E102" s="3"/>
      <c r="F102" s="3"/>
      <c r="G102" s="2" t="s">
        <v>42</v>
      </c>
      <c r="H102" s="6" t="s">
        <v>43</v>
      </c>
      <c r="I102" s="3" t="s">
        <v>787</v>
      </c>
      <c r="J102" s="3"/>
      <c r="K102" s="3" t="s">
        <v>446</v>
      </c>
      <c r="L102" s="3" t="s">
        <v>451</v>
      </c>
      <c r="M102" s="3"/>
      <c r="N102" s="3"/>
      <c r="O102" s="3"/>
      <c r="P102" s="3"/>
      <c r="Q102" s="3"/>
      <c r="R102" s="3"/>
      <c r="S102" s="3"/>
      <c r="T102" s="3" t="str">
        <f t="shared" si="8"/>
        <v>SIN CECO</v>
      </c>
      <c r="U102" s="3" t="str">
        <f t="shared" si="9"/>
        <v>NO</v>
      </c>
      <c r="V102" t="str">
        <f t="shared" si="10"/>
        <v>SALITRE  100% MAR-10-Fortalezas PAYC</v>
      </c>
      <c r="W102" s="53" t="str">
        <f t="shared" si="11"/>
        <v>Conocimiento-Calidad-</v>
      </c>
      <c r="X102">
        <f t="shared" si="12"/>
        <v>0</v>
      </c>
      <c r="Y102">
        <f>IF(ISNA(VLOOKUP(B102,CECOS_SIN_IDENTIFICAR!$A$2:$D$146,4,0)),"SIN CECO",IF(VLOOKUP(B102,CECOS_SIN_IDENTIFICAR!$A$2:$D$146,4,0)=0,"SIN CECO",VLOOKUP(B102,CECOS_SIN_IDENTIFICAR!$A$2:$D$146,4,0)))</f>
        <v>1178</v>
      </c>
      <c r="Z102">
        <f t="shared" si="13"/>
        <v>1178</v>
      </c>
      <c r="AA102" s="33" t="s">
        <v>52</v>
      </c>
      <c r="AB102" t="str">
        <f t="shared" si="14"/>
        <v>Principales fortalezas en el servicio que presta PAYC-Fortalezas PAYC</v>
      </c>
      <c r="AC102" t="str">
        <f>VLOOKUP(AB102,CODIFICACION_PREGUNTAS!$C$2:$D$35,2,0)</f>
        <v>FORT001</v>
      </c>
    </row>
    <row r="103" spans="1:29" x14ac:dyDescent="0.25">
      <c r="A103" s="3">
        <f t="shared" si="15"/>
        <v>102</v>
      </c>
      <c r="B103" s="2" t="s">
        <v>111</v>
      </c>
      <c r="C103" s="32">
        <v>40238</v>
      </c>
      <c r="D103" s="33" t="s">
        <v>52</v>
      </c>
      <c r="E103" s="3"/>
      <c r="F103" s="3"/>
      <c r="G103" s="2" t="s">
        <v>44</v>
      </c>
      <c r="H103" s="6" t="s">
        <v>45</v>
      </c>
      <c r="I103" s="3" t="s">
        <v>56</v>
      </c>
      <c r="J103" s="3"/>
      <c r="K103" s="3"/>
      <c r="L103" s="3"/>
      <c r="M103" s="3"/>
      <c r="N103" s="3"/>
      <c r="O103" s="3"/>
      <c r="P103" s="3"/>
      <c r="Q103" s="3"/>
      <c r="R103" s="3"/>
      <c r="S103" s="3"/>
      <c r="T103" s="3" t="str">
        <f t="shared" si="8"/>
        <v>SIN CECO</v>
      </c>
      <c r="U103" s="3" t="str">
        <f t="shared" si="9"/>
        <v>NO</v>
      </c>
      <c r="V103" t="str">
        <f t="shared" si="10"/>
        <v>SALITRE  100% MAR-10-Debilidades PAYC</v>
      </c>
      <c r="W103" s="53" t="str">
        <f t="shared" si="11"/>
        <v>-</v>
      </c>
      <c r="X103">
        <f t="shared" si="12"/>
        <v>0</v>
      </c>
      <c r="Y103">
        <f>IF(ISNA(VLOOKUP(B103,CECOS_SIN_IDENTIFICAR!$A$2:$D$146,4,0)),"SIN CECO",IF(VLOOKUP(B103,CECOS_SIN_IDENTIFICAR!$A$2:$D$146,4,0)=0,"SIN CECO",VLOOKUP(B103,CECOS_SIN_IDENTIFICAR!$A$2:$D$146,4,0)))</f>
        <v>1178</v>
      </c>
      <c r="Z103">
        <f t="shared" si="13"/>
        <v>1178</v>
      </c>
      <c r="AA103" s="33" t="s">
        <v>52</v>
      </c>
      <c r="AB103" t="str">
        <f t="shared" si="14"/>
        <v>Principales debilidades en el servicio que presta PAYC-Debilidades PAYC</v>
      </c>
      <c r="AC103" t="str">
        <f>VLOOKUP(AB103,CODIFICACION_PREGUNTAS!$C$2:$D$35,2,0)</f>
        <v>DEB001</v>
      </c>
    </row>
    <row r="104" spans="1:29" x14ac:dyDescent="0.25">
      <c r="A104" s="3">
        <f t="shared" si="15"/>
        <v>103</v>
      </c>
      <c r="B104" s="3" t="s">
        <v>112</v>
      </c>
      <c r="C104" s="33">
        <v>40330</v>
      </c>
      <c r="D104" s="33" t="s">
        <v>52</v>
      </c>
      <c r="E104" s="3"/>
      <c r="F104" s="3"/>
      <c r="G104" s="2" t="s">
        <v>5</v>
      </c>
      <c r="H104" s="3" t="s">
        <v>6</v>
      </c>
      <c r="I104" s="3">
        <v>4</v>
      </c>
      <c r="J104" s="3"/>
      <c r="K104" s="3"/>
      <c r="L104" s="3"/>
      <c r="M104" s="3"/>
      <c r="N104" s="3"/>
      <c r="O104" s="3"/>
      <c r="P104" s="3"/>
      <c r="Q104" s="3"/>
      <c r="R104" s="3"/>
      <c r="S104" s="3"/>
      <c r="T104" s="3" t="str">
        <f t="shared" si="8"/>
        <v>SIN CECO</v>
      </c>
      <c r="U104" s="3" t="str">
        <f t="shared" si="9"/>
        <v>NO</v>
      </c>
      <c r="V104" t="str">
        <f t="shared" si="10"/>
        <v>SALAS FSFB 60%-Soporte Técnico</v>
      </c>
      <c r="W104" s="53">
        <f t="shared" si="11"/>
        <v>4</v>
      </c>
      <c r="X104">
        <f t="shared" si="12"/>
        <v>4</v>
      </c>
      <c r="Y104">
        <f>IF(ISNA(VLOOKUP(B104,CECOS_SIN_IDENTIFICAR!$A$2:$D$146,4,0)),"SIN CECO",IF(VLOOKUP(B104,CECOS_SIN_IDENTIFICAR!$A$2:$D$146,4,0)=0,"SIN CECO",VLOOKUP(B104,CECOS_SIN_IDENTIFICAR!$A$2:$D$146,4,0)))</f>
        <v>1146</v>
      </c>
      <c r="Z104">
        <f t="shared" si="13"/>
        <v>1146</v>
      </c>
      <c r="AA104" s="33" t="s">
        <v>52</v>
      </c>
      <c r="AB104" t="str">
        <f t="shared" si="14"/>
        <v>a. Conocimiento específico de temas aplicables al proyecto-Soporte Técnico</v>
      </c>
      <c r="AC104" t="str">
        <f>VLOOKUP(AB104,CODIFICACION_PREGUNTAS!$C$2:$D$35,2,0)</f>
        <v>SOPORTE_TEC001</v>
      </c>
    </row>
    <row r="105" spans="1:29" x14ac:dyDescent="0.25">
      <c r="A105" s="3">
        <f t="shared" si="15"/>
        <v>104</v>
      </c>
      <c r="B105" s="3" t="s">
        <v>112</v>
      </c>
      <c r="C105" s="33">
        <v>40330</v>
      </c>
      <c r="D105" s="33" t="s">
        <v>52</v>
      </c>
      <c r="E105" s="3"/>
      <c r="F105" s="3"/>
      <c r="G105" s="2" t="s">
        <v>7</v>
      </c>
      <c r="H105" s="3" t="s">
        <v>6</v>
      </c>
      <c r="I105" s="3">
        <v>4</v>
      </c>
      <c r="J105" s="3"/>
      <c r="K105" s="3"/>
      <c r="L105" s="3"/>
      <c r="M105" s="3"/>
      <c r="N105" s="3"/>
      <c r="O105" s="3"/>
      <c r="P105" s="3"/>
      <c r="Q105" s="3"/>
      <c r="R105" s="3"/>
      <c r="S105" s="3"/>
      <c r="T105" s="3" t="str">
        <f t="shared" si="8"/>
        <v>SIN CECO</v>
      </c>
      <c r="U105" s="3" t="str">
        <f t="shared" si="9"/>
        <v>NO</v>
      </c>
      <c r="V105" t="str">
        <f t="shared" si="10"/>
        <v>SALAS FSFB 60%-Soporte Técnico</v>
      </c>
      <c r="W105" s="53">
        <f t="shared" si="11"/>
        <v>4</v>
      </c>
      <c r="X105">
        <f t="shared" si="12"/>
        <v>4</v>
      </c>
      <c r="Y105">
        <f>IF(ISNA(VLOOKUP(B105,CECOS_SIN_IDENTIFICAR!$A$2:$D$146,4,0)),"SIN CECO",IF(VLOOKUP(B105,CECOS_SIN_IDENTIFICAR!$A$2:$D$146,4,0)=0,"SIN CECO",VLOOKUP(B105,CECOS_SIN_IDENTIFICAR!$A$2:$D$146,4,0)))</f>
        <v>1146</v>
      </c>
      <c r="Z105">
        <f t="shared" si="13"/>
        <v>1146</v>
      </c>
      <c r="AA105" s="33" t="s">
        <v>52</v>
      </c>
      <c r="AB105" t="str">
        <f t="shared" si="14"/>
        <v>b. Idoneidad y Calidad del soporte-Soporte Técnico</v>
      </c>
      <c r="AC105" t="str">
        <f>VLOOKUP(AB105,CODIFICACION_PREGUNTAS!$C$2:$D$35,2,0)</f>
        <v>SOPORTE_TEC002</v>
      </c>
    </row>
    <row r="106" spans="1:29" x14ac:dyDescent="0.25">
      <c r="A106" s="3">
        <f t="shared" si="15"/>
        <v>105</v>
      </c>
      <c r="B106" s="3" t="s">
        <v>112</v>
      </c>
      <c r="C106" s="33">
        <v>40330</v>
      </c>
      <c r="D106" s="33" t="s">
        <v>52</v>
      </c>
      <c r="E106" s="3"/>
      <c r="F106" s="3"/>
      <c r="G106" s="2" t="s">
        <v>8</v>
      </c>
      <c r="H106" s="3" t="s">
        <v>6</v>
      </c>
      <c r="I106" s="3">
        <v>4</v>
      </c>
      <c r="J106" s="3"/>
      <c r="K106" s="3"/>
      <c r="L106" s="3"/>
      <c r="M106" s="3"/>
      <c r="N106" s="3"/>
      <c r="O106" s="3"/>
      <c r="P106" s="3"/>
      <c r="Q106" s="3"/>
      <c r="R106" s="3"/>
      <c r="S106" s="3"/>
      <c r="T106" s="3" t="str">
        <f t="shared" si="8"/>
        <v>SIN CECO</v>
      </c>
      <c r="U106" s="3" t="str">
        <f t="shared" si="9"/>
        <v>NO</v>
      </c>
      <c r="V106" t="str">
        <f t="shared" si="10"/>
        <v>SALAS FSFB 60%-Soporte Técnico</v>
      </c>
      <c r="W106" s="53">
        <f t="shared" si="11"/>
        <v>4</v>
      </c>
      <c r="X106">
        <f t="shared" si="12"/>
        <v>4</v>
      </c>
      <c r="Y106">
        <f>IF(ISNA(VLOOKUP(B106,CECOS_SIN_IDENTIFICAR!$A$2:$D$146,4,0)),"SIN CECO",IF(VLOOKUP(B106,CECOS_SIN_IDENTIFICAR!$A$2:$D$146,4,0)=0,"SIN CECO",VLOOKUP(B106,CECOS_SIN_IDENTIFICAR!$A$2:$D$146,4,0)))</f>
        <v>1146</v>
      </c>
      <c r="Z106">
        <f t="shared" si="13"/>
        <v>1146</v>
      </c>
      <c r="AA106" s="33" t="s">
        <v>52</v>
      </c>
      <c r="AB106" t="str">
        <f t="shared" si="14"/>
        <v>c. Cumplimiento de especificaciones técnicas de construcción-Soporte Técnico</v>
      </c>
      <c r="AC106" t="str">
        <f>VLOOKUP(AB106,CODIFICACION_PREGUNTAS!$C$2:$D$35,2,0)</f>
        <v>SOPORTE_TEC003</v>
      </c>
    </row>
    <row r="107" spans="1:29" x14ac:dyDescent="0.25">
      <c r="A107" s="3">
        <f t="shared" si="15"/>
        <v>106</v>
      </c>
      <c r="B107" s="3" t="s">
        <v>112</v>
      </c>
      <c r="C107" s="33">
        <v>40330</v>
      </c>
      <c r="D107" s="33" t="s">
        <v>52</v>
      </c>
      <c r="E107" s="3"/>
      <c r="F107" s="3"/>
      <c r="G107" s="2" t="s">
        <v>9</v>
      </c>
      <c r="H107" s="3" t="s">
        <v>6</v>
      </c>
      <c r="I107" s="3">
        <v>4</v>
      </c>
      <c r="J107" s="3"/>
      <c r="K107" s="3"/>
      <c r="L107" s="3"/>
      <c r="M107" s="3"/>
      <c r="N107" s="3"/>
      <c r="O107" s="3"/>
      <c r="P107" s="3"/>
      <c r="Q107" s="3"/>
      <c r="R107" s="3"/>
      <c r="S107" s="3"/>
      <c r="T107" s="3" t="str">
        <f t="shared" si="8"/>
        <v>SIN CECO</v>
      </c>
      <c r="U107" s="3" t="str">
        <f t="shared" si="9"/>
        <v>NO</v>
      </c>
      <c r="V107" t="str">
        <f t="shared" si="10"/>
        <v>SALAS FSFB 60%-Soporte Técnico</v>
      </c>
      <c r="W107" s="53">
        <f t="shared" si="11"/>
        <v>4</v>
      </c>
      <c r="X107">
        <f t="shared" si="12"/>
        <v>4</v>
      </c>
      <c r="Y107">
        <f>IF(ISNA(VLOOKUP(B107,CECOS_SIN_IDENTIFICAR!$A$2:$D$146,4,0)),"SIN CECO",IF(VLOOKUP(B107,CECOS_SIN_IDENTIFICAR!$A$2:$D$146,4,0)=0,"SIN CECO",VLOOKUP(B107,CECOS_SIN_IDENTIFICAR!$A$2:$D$146,4,0)))</f>
        <v>1146</v>
      </c>
      <c r="Z107">
        <f t="shared" si="13"/>
        <v>1146</v>
      </c>
      <c r="AA107" s="33" t="s">
        <v>52</v>
      </c>
      <c r="AB107" t="str">
        <f t="shared" si="14"/>
        <v>d. Confiabilidad de los conceptos aplicados-Soporte Técnico</v>
      </c>
      <c r="AC107" t="str">
        <f>VLOOKUP(AB107,CODIFICACION_PREGUNTAS!$C$2:$D$35,2,0)</f>
        <v>SOPORTE_TEC004</v>
      </c>
    </row>
    <row r="108" spans="1:29" x14ac:dyDescent="0.25">
      <c r="A108" s="3">
        <f t="shared" si="15"/>
        <v>107</v>
      </c>
      <c r="B108" s="3" t="s">
        <v>112</v>
      </c>
      <c r="C108" s="33">
        <v>40330</v>
      </c>
      <c r="D108" s="33" t="s">
        <v>52</v>
      </c>
      <c r="E108" s="3"/>
      <c r="F108" s="3"/>
      <c r="G108" s="2" t="s">
        <v>10</v>
      </c>
      <c r="H108" s="3" t="s">
        <v>6</v>
      </c>
      <c r="I108" s="3">
        <v>4</v>
      </c>
      <c r="J108" s="3"/>
      <c r="K108" s="3"/>
      <c r="L108" s="3"/>
      <c r="M108" s="3"/>
      <c r="N108" s="3"/>
      <c r="O108" s="3"/>
      <c r="P108" s="3"/>
      <c r="Q108" s="3"/>
      <c r="R108" s="3"/>
      <c r="S108" s="3"/>
      <c r="T108" s="3" t="str">
        <f t="shared" si="8"/>
        <v>SIN CECO</v>
      </c>
      <c r="U108" s="3" t="str">
        <f t="shared" si="9"/>
        <v>NO</v>
      </c>
      <c r="V108" t="str">
        <f t="shared" si="10"/>
        <v>SALAS FSFB 60%-Soporte Técnico</v>
      </c>
      <c r="W108" s="53">
        <f t="shared" si="11"/>
        <v>4</v>
      </c>
      <c r="X108">
        <f t="shared" si="12"/>
        <v>4</v>
      </c>
      <c r="Y108">
        <f>IF(ISNA(VLOOKUP(B108,CECOS_SIN_IDENTIFICAR!$A$2:$D$146,4,0)),"SIN CECO",IF(VLOOKUP(B108,CECOS_SIN_IDENTIFICAR!$A$2:$D$146,4,0)=0,"SIN CECO",VLOOKUP(B108,CECOS_SIN_IDENTIFICAR!$A$2:$D$146,4,0)))</f>
        <v>1146</v>
      </c>
      <c r="Z108">
        <f t="shared" si="13"/>
        <v>1146</v>
      </c>
      <c r="AA108" s="33" t="s">
        <v>52</v>
      </c>
      <c r="AB108" t="str">
        <f t="shared" si="14"/>
        <v>e. Oportunidad en entrega de información o requerimientos-Soporte Técnico</v>
      </c>
      <c r="AC108" t="str">
        <f>VLOOKUP(AB108,CODIFICACION_PREGUNTAS!$C$2:$D$35,2,0)</f>
        <v>SOPORTE_TEC005</v>
      </c>
    </row>
    <row r="109" spans="1:29" x14ac:dyDescent="0.25">
      <c r="A109" s="3">
        <f t="shared" si="15"/>
        <v>108</v>
      </c>
      <c r="B109" s="3" t="s">
        <v>112</v>
      </c>
      <c r="C109" s="33">
        <v>40330</v>
      </c>
      <c r="D109" s="33" t="s">
        <v>52</v>
      </c>
      <c r="E109" s="3"/>
      <c r="F109" s="3"/>
      <c r="G109" s="2" t="s">
        <v>11</v>
      </c>
      <c r="H109" s="3" t="s">
        <v>12</v>
      </c>
      <c r="I109" s="3">
        <v>4</v>
      </c>
      <c r="J109" s="3"/>
      <c r="K109" s="3"/>
      <c r="L109" s="3"/>
      <c r="M109" s="3"/>
      <c r="N109" s="3"/>
      <c r="O109" s="3"/>
      <c r="P109" s="3"/>
      <c r="Q109" s="3"/>
      <c r="R109" s="3"/>
      <c r="S109" s="3"/>
      <c r="T109" s="3" t="str">
        <f t="shared" si="8"/>
        <v>SIN CECO</v>
      </c>
      <c r="U109" s="3" t="str">
        <f t="shared" si="9"/>
        <v>NO</v>
      </c>
      <c r="V109" t="str">
        <f t="shared" si="10"/>
        <v>SALAS FSFB 60%-Soporte Administrativo</v>
      </c>
      <c r="W109" s="53">
        <f t="shared" si="11"/>
        <v>4</v>
      </c>
      <c r="X109">
        <f t="shared" si="12"/>
        <v>4</v>
      </c>
      <c r="Y109">
        <f>IF(ISNA(VLOOKUP(B109,CECOS_SIN_IDENTIFICAR!$A$2:$D$146,4,0)),"SIN CECO",IF(VLOOKUP(B109,CECOS_SIN_IDENTIFICAR!$A$2:$D$146,4,0)=0,"SIN CECO",VLOOKUP(B109,CECOS_SIN_IDENTIFICAR!$A$2:$D$146,4,0)))</f>
        <v>1146</v>
      </c>
      <c r="Z109">
        <f t="shared" si="13"/>
        <v>1146</v>
      </c>
      <c r="AA109" s="33" t="s">
        <v>52</v>
      </c>
      <c r="AB109" t="str">
        <f t="shared" si="14"/>
        <v>a. Oportunidad de la gestión en obra-Soporte Administrativo</v>
      </c>
      <c r="AC109" t="str">
        <f>VLOOKUP(AB109,CODIFICACION_PREGUNTAS!$C$2:$D$35,2,0)</f>
        <v>SOPORTE_ADMON001</v>
      </c>
    </row>
    <row r="110" spans="1:29" x14ac:dyDescent="0.25">
      <c r="A110" s="3">
        <f t="shared" si="15"/>
        <v>109</v>
      </c>
      <c r="B110" s="3" t="s">
        <v>112</v>
      </c>
      <c r="C110" s="33">
        <v>40330</v>
      </c>
      <c r="D110" s="33" t="s">
        <v>52</v>
      </c>
      <c r="E110" s="3"/>
      <c r="F110" s="3"/>
      <c r="G110" s="2" t="s">
        <v>13</v>
      </c>
      <c r="H110" s="3" t="s">
        <v>12</v>
      </c>
      <c r="I110" s="3">
        <v>3</v>
      </c>
      <c r="J110" s="3"/>
      <c r="K110" s="3"/>
      <c r="L110" s="3"/>
      <c r="M110" s="3"/>
      <c r="N110" s="3"/>
      <c r="O110" s="3"/>
      <c r="P110" s="3"/>
      <c r="Q110" s="3"/>
      <c r="R110" s="3"/>
      <c r="S110" s="3"/>
      <c r="T110" s="3" t="str">
        <f t="shared" si="8"/>
        <v>SIN CECO</v>
      </c>
      <c r="U110" s="3" t="str">
        <f t="shared" si="9"/>
        <v>NO</v>
      </c>
      <c r="V110" t="str">
        <f t="shared" si="10"/>
        <v>SALAS FSFB 60%-Soporte Administrativo</v>
      </c>
      <c r="W110" s="53">
        <f t="shared" si="11"/>
        <v>3</v>
      </c>
      <c r="X110">
        <f t="shared" si="12"/>
        <v>3</v>
      </c>
      <c r="Y110">
        <f>IF(ISNA(VLOOKUP(B110,CECOS_SIN_IDENTIFICAR!$A$2:$D$146,4,0)),"SIN CECO",IF(VLOOKUP(B110,CECOS_SIN_IDENTIFICAR!$A$2:$D$146,4,0)=0,"SIN CECO",VLOOKUP(B110,CECOS_SIN_IDENTIFICAR!$A$2:$D$146,4,0)))</f>
        <v>1146</v>
      </c>
      <c r="Z110">
        <f t="shared" si="13"/>
        <v>1146</v>
      </c>
      <c r="AA110" s="33" t="s">
        <v>52</v>
      </c>
      <c r="AB110" t="str">
        <f t="shared" si="14"/>
        <v>b. Manejo administrativo del proyecto-Soporte Administrativo</v>
      </c>
      <c r="AC110" t="str">
        <f>VLOOKUP(AB110,CODIFICACION_PREGUNTAS!$C$2:$D$35,2,0)</f>
        <v>SOPORTE_ADMON002</v>
      </c>
    </row>
    <row r="111" spans="1:29" x14ac:dyDescent="0.25">
      <c r="A111" s="3">
        <f t="shared" si="15"/>
        <v>110</v>
      </c>
      <c r="B111" s="3" t="s">
        <v>112</v>
      </c>
      <c r="C111" s="33">
        <v>40330</v>
      </c>
      <c r="D111" s="33" t="s">
        <v>52</v>
      </c>
      <c r="E111" s="3"/>
      <c r="F111" s="3"/>
      <c r="G111" s="2" t="s">
        <v>14</v>
      </c>
      <c r="H111" s="3" t="s">
        <v>12</v>
      </c>
      <c r="I111" s="3">
        <v>4</v>
      </c>
      <c r="J111" s="3"/>
      <c r="K111" s="3"/>
      <c r="L111" s="3"/>
      <c r="M111" s="3"/>
      <c r="N111" s="3"/>
      <c r="O111" s="3"/>
      <c r="P111" s="3"/>
      <c r="Q111" s="3"/>
      <c r="R111" s="3"/>
      <c r="S111" s="3"/>
      <c r="T111" s="3" t="str">
        <f t="shared" si="8"/>
        <v>SIN CECO</v>
      </c>
      <c r="U111" s="3" t="str">
        <f t="shared" si="9"/>
        <v>NO</v>
      </c>
      <c r="V111" t="str">
        <f t="shared" si="10"/>
        <v>SALAS FSFB 60%-Soporte Administrativo</v>
      </c>
      <c r="W111" s="53">
        <f t="shared" si="11"/>
        <v>4</v>
      </c>
      <c r="X111">
        <f t="shared" si="12"/>
        <v>4</v>
      </c>
      <c r="Y111">
        <f>IF(ISNA(VLOOKUP(B111,CECOS_SIN_IDENTIFICAR!$A$2:$D$146,4,0)),"SIN CECO",IF(VLOOKUP(B111,CECOS_SIN_IDENTIFICAR!$A$2:$D$146,4,0)=0,"SIN CECO",VLOOKUP(B111,CECOS_SIN_IDENTIFICAR!$A$2:$D$146,4,0)))</f>
        <v>1146</v>
      </c>
      <c r="Z111">
        <f t="shared" si="13"/>
        <v>1146</v>
      </c>
      <c r="AA111" s="33" t="s">
        <v>52</v>
      </c>
      <c r="AB111" t="str">
        <f t="shared" si="14"/>
        <v>c. Información clara y veraz sobre la administración de proyecto-Soporte Administrativo</v>
      </c>
      <c r="AC111" t="str">
        <f>VLOOKUP(AB111,CODIFICACION_PREGUNTAS!$C$2:$D$35,2,0)</f>
        <v>SOPORTE_ADMON003</v>
      </c>
    </row>
    <row r="112" spans="1:29" x14ac:dyDescent="0.25">
      <c r="A112" s="3">
        <f t="shared" si="15"/>
        <v>111</v>
      </c>
      <c r="B112" s="3" t="s">
        <v>112</v>
      </c>
      <c r="C112" s="33">
        <v>40330</v>
      </c>
      <c r="D112" s="33" t="s">
        <v>52</v>
      </c>
      <c r="E112" s="3"/>
      <c r="F112" s="3"/>
      <c r="G112" s="2" t="s">
        <v>15</v>
      </c>
      <c r="H112" s="3" t="s">
        <v>12</v>
      </c>
      <c r="I112" s="3">
        <v>4</v>
      </c>
      <c r="J112" s="3"/>
      <c r="K112" s="3"/>
      <c r="L112" s="3"/>
      <c r="M112" s="3"/>
      <c r="N112" s="3"/>
      <c r="O112" s="3"/>
      <c r="P112" s="3"/>
      <c r="Q112" s="3"/>
      <c r="R112" s="3"/>
      <c r="S112" s="3"/>
      <c r="T112" s="3" t="str">
        <f t="shared" si="8"/>
        <v>SIN CECO</v>
      </c>
      <c r="U112" s="3" t="str">
        <f t="shared" si="9"/>
        <v>NO</v>
      </c>
      <c r="V112" t="str">
        <f t="shared" si="10"/>
        <v>SALAS FSFB 60%-Soporte Administrativo</v>
      </c>
      <c r="W112" s="53">
        <f t="shared" si="11"/>
        <v>4</v>
      </c>
      <c r="X112">
        <f t="shared" si="12"/>
        <v>4</v>
      </c>
      <c r="Y112">
        <f>IF(ISNA(VLOOKUP(B112,CECOS_SIN_IDENTIFICAR!$A$2:$D$146,4,0)),"SIN CECO",IF(VLOOKUP(B112,CECOS_SIN_IDENTIFICAR!$A$2:$D$146,4,0)=0,"SIN CECO",VLOOKUP(B112,CECOS_SIN_IDENTIFICAR!$A$2:$D$146,4,0)))</f>
        <v>1146</v>
      </c>
      <c r="Z112">
        <f t="shared" si="13"/>
        <v>1146</v>
      </c>
      <c r="AA112" s="33" t="s">
        <v>52</v>
      </c>
      <c r="AB112" t="str">
        <f t="shared" si="14"/>
        <v>d. Cumplimientos con expectativas del cliente-Soporte Administrativo</v>
      </c>
      <c r="AC112" t="str">
        <f>VLOOKUP(AB112,CODIFICACION_PREGUNTAS!$C$2:$D$35,2,0)</f>
        <v>SOPORTE_ADMON004</v>
      </c>
    </row>
    <row r="113" spans="1:29" x14ac:dyDescent="0.25">
      <c r="A113" s="3">
        <f t="shared" si="15"/>
        <v>112</v>
      </c>
      <c r="B113" s="3" t="s">
        <v>112</v>
      </c>
      <c r="C113" s="33">
        <v>40330</v>
      </c>
      <c r="D113" s="33" t="s">
        <v>52</v>
      </c>
      <c r="E113" s="3"/>
      <c r="F113" s="3"/>
      <c r="G113" s="2" t="s">
        <v>16</v>
      </c>
      <c r="H113" s="3" t="s">
        <v>12</v>
      </c>
      <c r="I113" s="3">
        <v>4</v>
      </c>
      <c r="J113" s="3"/>
      <c r="K113" s="3"/>
      <c r="L113" s="3"/>
      <c r="M113" s="3"/>
      <c r="N113" s="3"/>
      <c r="O113" s="3"/>
      <c r="P113" s="3"/>
      <c r="Q113" s="3"/>
      <c r="R113" s="3"/>
      <c r="S113" s="3"/>
      <c r="T113" s="3" t="str">
        <f t="shared" si="8"/>
        <v>SIN CECO</v>
      </c>
      <c r="U113" s="3" t="str">
        <f t="shared" si="9"/>
        <v>NO</v>
      </c>
      <c r="V113" t="str">
        <f t="shared" si="10"/>
        <v>SALAS FSFB 60%-Soporte Administrativo</v>
      </c>
      <c r="W113" s="53">
        <f t="shared" si="11"/>
        <v>4</v>
      </c>
      <c r="X113">
        <f t="shared" si="12"/>
        <v>4</v>
      </c>
      <c r="Y113">
        <f>IF(ISNA(VLOOKUP(B113,CECOS_SIN_IDENTIFICAR!$A$2:$D$146,4,0)),"SIN CECO",IF(VLOOKUP(B113,CECOS_SIN_IDENTIFICAR!$A$2:$D$146,4,0)=0,"SIN CECO",VLOOKUP(B113,CECOS_SIN_IDENTIFICAR!$A$2:$D$146,4,0)))</f>
        <v>1146</v>
      </c>
      <c r="Z113">
        <f t="shared" si="13"/>
        <v>1146</v>
      </c>
      <c r="AA113" s="33" t="s">
        <v>52</v>
      </c>
      <c r="AB113" t="str">
        <f t="shared" si="14"/>
        <v>e. Control de presupuesto-Soporte Administrativo</v>
      </c>
      <c r="AC113" t="str">
        <f>VLOOKUP(AB113,CODIFICACION_PREGUNTAS!$C$2:$D$35,2,0)</f>
        <v>SOPORTE_ADMON005</v>
      </c>
    </row>
    <row r="114" spans="1:29" x14ac:dyDescent="0.25">
      <c r="A114" s="3">
        <f t="shared" si="15"/>
        <v>113</v>
      </c>
      <c r="B114" s="3" t="s">
        <v>112</v>
      </c>
      <c r="C114" s="33">
        <v>40330</v>
      </c>
      <c r="D114" s="33" t="s">
        <v>52</v>
      </c>
      <c r="E114" s="3"/>
      <c r="F114" s="3"/>
      <c r="G114" s="2" t="s">
        <v>17</v>
      </c>
      <c r="H114" s="3" t="s">
        <v>18</v>
      </c>
      <c r="I114" s="3">
        <v>3</v>
      </c>
      <c r="J114" s="3"/>
      <c r="K114" s="3"/>
      <c r="L114" s="3"/>
      <c r="M114" s="3"/>
      <c r="N114" s="3"/>
      <c r="O114" s="3"/>
      <c r="P114" s="3"/>
      <c r="Q114" s="3"/>
      <c r="R114" s="3"/>
      <c r="S114" s="3"/>
      <c r="T114" s="3" t="str">
        <f t="shared" si="8"/>
        <v>SIN CECO</v>
      </c>
      <c r="U114" s="3" t="str">
        <f t="shared" si="9"/>
        <v>NO</v>
      </c>
      <c r="V114" t="str">
        <f t="shared" si="10"/>
        <v>SALAS FSFB 60%-Soporte Directivo (Coordinador y Gerencia)</v>
      </c>
      <c r="W114" s="53">
        <f t="shared" si="11"/>
        <v>3</v>
      </c>
      <c r="X114">
        <f t="shared" si="12"/>
        <v>3</v>
      </c>
      <c r="Y114">
        <f>IF(ISNA(VLOOKUP(B114,CECOS_SIN_IDENTIFICAR!$A$2:$D$146,4,0)),"SIN CECO",IF(VLOOKUP(B114,CECOS_SIN_IDENTIFICAR!$A$2:$D$146,4,0)=0,"SIN CECO",VLOOKUP(B114,CECOS_SIN_IDENTIFICAR!$A$2:$D$146,4,0)))</f>
        <v>1146</v>
      </c>
      <c r="Z114">
        <f t="shared" si="13"/>
        <v>1146</v>
      </c>
      <c r="AA114" s="33" t="s">
        <v>52</v>
      </c>
      <c r="AB114" t="str">
        <f t="shared" si="14"/>
        <v>a. Apoyo y presencia en el proyecto-Soporte Directivo (Coordinador y Gerencia)</v>
      </c>
      <c r="AC114" t="str">
        <f>VLOOKUP(AB114,CODIFICACION_PREGUNTAS!$C$2:$D$35,2,0)</f>
        <v>SOPORTE_DIR001</v>
      </c>
    </row>
    <row r="115" spans="1:29" x14ac:dyDescent="0.25">
      <c r="A115" s="3">
        <f t="shared" si="15"/>
        <v>114</v>
      </c>
      <c r="B115" s="3" t="s">
        <v>112</v>
      </c>
      <c r="C115" s="33">
        <v>40330</v>
      </c>
      <c r="D115" s="33" t="s">
        <v>52</v>
      </c>
      <c r="E115" s="3"/>
      <c r="F115" s="3"/>
      <c r="G115" s="2" t="s">
        <v>19</v>
      </c>
      <c r="H115" s="3" t="s">
        <v>18</v>
      </c>
      <c r="I115" s="3">
        <v>4</v>
      </c>
      <c r="J115" s="3"/>
      <c r="K115" s="3"/>
      <c r="L115" s="3"/>
      <c r="M115" s="3"/>
      <c r="N115" s="3"/>
      <c r="O115" s="3"/>
      <c r="P115" s="3"/>
      <c r="Q115" s="3"/>
      <c r="R115" s="3"/>
      <c r="S115" s="3"/>
      <c r="T115" s="3" t="str">
        <f t="shared" si="8"/>
        <v>SIN CECO</v>
      </c>
      <c r="U115" s="3" t="str">
        <f t="shared" si="9"/>
        <v>NO</v>
      </c>
      <c r="V115" t="str">
        <f t="shared" si="10"/>
        <v>SALAS FSFB 60%-Soporte Directivo (Coordinador y Gerencia)</v>
      </c>
      <c r="W115" s="53">
        <f t="shared" si="11"/>
        <v>4</v>
      </c>
      <c r="X115">
        <f t="shared" si="12"/>
        <v>4</v>
      </c>
      <c r="Y115">
        <f>IF(ISNA(VLOOKUP(B115,CECOS_SIN_IDENTIFICAR!$A$2:$D$146,4,0)),"SIN CECO",IF(VLOOKUP(B115,CECOS_SIN_IDENTIFICAR!$A$2:$D$146,4,0)=0,"SIN CECO",VLOOKUP(B115,CECOS_SIN_IDENTIFICAR!$A$2:$D$146,4,0)))</f>
        <v>1146</v>
      </c>
      <c r="Z115">
        <f t="shared" si="13"/>
        <v>1146</v>
      </c>
      <c r="AA115" s="33" t="s">
        <v>52</v>
      </c>
      <c r="AB115" t="str">
        <f t="shared" si="14"/>
        <v>b. Conocimiento del proyecto-Soporte Directivo (Coordinador y Gerencia)</v>
      </c>
      <c r="AC115" t="str">
        <f>VLOOKUP(AB115,CODIFICACION_PREGUNTAS!$C$2:$D$35,2,0)</f>
        <v>SOPORTE_DIR002</v>
      </c>
    </row>
    <row r="116" spans="1:29" x14ac:dyDescent="0.25">
      <c r="A116" s="3">
        <f t="shared" si="15"/>
        <v>115</v>
      </c>
      <c r="B116" s="3" t="s">
        <v>112</v>
      </c>
      <c r="C116" s="33">
        <v>40330</v>
      </c>
      <c r="D116" s="33" t="s">
        <v>52</v>
      </c>
      <c r="E116" s="3"/>
      <c r="F116" s="3"/>
      <c r="G116" s="2" t="s">
        <v>20</v>
      </c>
      <c r="H116" s="3" t="s">
        <v>18</v>
      </c>
      <c r="I116" s="3">
        <v>4</v>
      </c>
      <c r="J116" s="3"/>
      <c r="K116" s="3"/>
      <c r="L116" s="3"/>
      <c r="M116" s="3"/>
      <c r="N116" s="3"/>
      <c r="O116" s="3"/>
      <c r="P116" s="3"/>
      <c r="Q116" s="3"/>
      <c r="R116" s="3"/>
      <c r="S116" s="3"/>
      <c r="T116" s="3" t="str">
        <f t="shared" si="8"/>
        <v>SIN CECO</v>
      </c>
      <c r="U116" s="3" t="str">
        <f t="shared" si="9"/>
        <v>NO</v>
      </c>
      <c r="V116" t="str">
        <f t="shared" si="10"/>
        <v>SALAS FSFB 60%-Soporte Directivo (Coordinador y Gerencia)</v>
      </c>
      <c r="W116" s="53">
        <f t="shared" si="11"/>
        <v>4</v>
      </c>
      <c r="X116">
        <f t="shared" si="12"/>
        <v>4</v>
      </c>
      <c r="Y116">
        <f>IF(ISNA(VLOOKUP(B116,CECOS_SIN_IDENTIFICAR!$A$2:$D$146,4,0)),"SIN CECO",IF(VLOOKUP(B116,CECOS_SIN_IDENTIFICAR!$A$2:$D$146,4,0)=0,"SIN CECO",VLOOKUP(B116,CECOS_SIN_IDENTIFICAR!$A$2:$D$146,4,0)))</f>
        <v>1146</v>
      </c>
      <c r="Z116">
        <f t="shared" si="13"/>
        <v>1146</v>
      </c>
      <c r="AA116" s="33" t="s">
        <v>52</v>
      </c>
      <c r="AB116" t="str">
        <f t="shared" si="14"/>
        <v>c. Planteamiento de soluciones y manejo de conflictos-Soporte Directivo (Coordinador y Gerencia)</v>
      </c>
      <c r="AC116" t="str">
        <f>VLOOKUP(AB116,CODIFICACION_PREGUNTAS!$C$2:$D$35,2,0)</f>
        <v>SOPORTE_DIR003</v>
      </c>
    </row>
    <row r="117" spans="1:29" x14ac:dyDescent="0.25">
      <c r="A117" s="3">
        <f t="shared" si="15"/>
        <v>116</v>
      </c>
      <c r="B117" s="3" t="s">
        <v>112</v>
      </c>
      <c r="C117" s="33">
        <v>40330</v>
      </c>
      <c r="D117" s="33" t="s">
        <v>52</v>
      </c>
      <c r="E117" s="3"/>
      <c r="F117" s="3"/>
      <c r="G117" s="2" t="s">
        <v>21</v>
      </c>
      <c r="H117" s="3" t="s">
        <v>18</v>
      </c>
      <c r="I117" s="3">
        <v>4</v>
      </c>
      <c r="J117" s="3"/>
      <c r="K117" s="3"/>
      <c r="L117" s="3"/>
      <c r="M117" s="3"/>
      <c r="N117" s="3"/>
      <c r="O117" s="3"/>
      <c r="P117" s="3"/>
      <c r="Q117" s="3"/>
      <c r="R117" s="3"/>
      <c r="S117" s="3"/>
      <c r="T117" s="3" t="str">
        <f t="shared" si="8"/>
        <v>SIN CECO</v>
      </c>
      <c r="U117" s="3" t="str">
        <f t="shared" si="9"/>
        <v>NO</v>
      </c>
      <c r="V117" t="str">
        <f t="shared" si="10"/>
        <v>SALAS FSFB 60%-Soporte Directivo (Coordinador y Gerencia)</v>
      </c>
      <c r="W117" s="53">
        <f t="shared" si="11"/>
        <v>4</v>
      </c>
      <c r="X117">
        <f t="shared" si="12"/>
        <v>4</v>
      </c>
      <c r="Y117">
        <f>IF(ISNA(VLOOKUP(B117,CECOS_SIN_IDENTIFICAR!$A$2:$D$146,4,0)),"SIN CECO",IF(VLOOKUP(B117,CECOS_SIN_IDENTIFICAR!$A$2:$D$146,4,0)=0,"SIN CECO",VLOOKUP(B117,CECOS_SIN_IDENTIFICAR!$A$2:$D$146,4,0)))</f>
        <v>1146</v>
      </c>
      <c r="Z117">
        <f t="shared" si="13"/>
        <v>1146</v>
      </c>
      <c r="AA117" s="33" t="s">
        <v>52</v>
      </c>
      <c r="AB117" t="str">
        <f t="shared" si="14"/>
        <v>d. Cumplimiento de compromisos-Soporte Directivo (Coordinador y Gerencia)</v>
      </c>
      <c r="AC117" t="str">
        <f>VLOOKUP(AB117,CODIFICACION_PREGUNTAS!$C$2:$D$35,2,0)</f>
        <v>SOPORTE_DIR004</v>
      </c>
    </row>
    <row r="118" spans="1:29" x14ac:dyDescent="0.25">
      <c r="A118" s="3">
        <f t="shared" si="15"/>
        <v>117</v>
      </c>
      <c r="B118" s="3" t="s">
        <v>112</v>
      </c>
      <c r="C118" s="33">
        <v>40330</v>
      </c>
      <c r="D118" s="33" t="s">
        <v>52</v>
      </c>
      <c r="E118" s="3"/>
      <c r="F118" s="3"/>
      <c r="G118" s="2" t="s">
        <v>22</v>
      </c>
      <c r="H118" s="3" t="s">
        <v>18</v>
      </c>
      <c r="I118" s="3">
        <v>4</v>
      </c>
      <c r="J118" s="3"/>
      <c r="K118" s="3"/>
      <c r="L118" s="3"/>
      <c r="M118" s="3"/>
      <c r="N118" s="3"/>
      <c r="O118" s="3"/>
      <c r="P118" s="3"/>
      <c r="Q118" s="3"/>
      <c r="R118" s="3"/>
      <c r="S118" s="3"/>
      <c r="T118" s="3" t="str">
        <f t="shared" si="8"/>
        <v>SIN CECO</v>
      </c>
      <c r="U118" s="3" t="str">
        <f t="shared" si="9"/>
        <v>NO</v>
      </c>
      <c r="V118" t="str">
        <f t="shared" si="10"/>
        <v>SALAS FSFB 60%-Soporte Directivo (Coordinador y Gerencia)</v>
      </c>
      <c r="W118" s="53">
        <f t="shared" si="11"/>
        <v>4</v>
      </c>
      <c r="X118">
        <f t="shared" si="12"/>
        <v>4</v>
      </c>
      <c r="Y118">
        <f>IF(ISNA(VLOOKUP(B118,CECOS_SIN_IDENTIFICAR!$A$2:$D$146,4,0)),"SIN CECO",IF(VLOOKUP(B118,CECOS_SIN_IDENTIFICAR!$A$2:$D$146,4,0)=0,"SIN CECO",VLOOKUP(B118,CECOS_SIN_IDENTIFICAR!$A$2:$D$146,4,0)))</f>
        <v>1146</v>
      </c>
      <c r="Z118">
        <f t="shared" si="13"/>
        <v>1146</v>
      </c>
      <c r="AA118" s="33" t="s">
        <v>52</v>
      </c>
      <c r="AB118" t="str">
        <f t="shared" si="14"/>
        <v>e. Manejo del cliente-Soporte Directivo (Coordinador y Gerencia)</v>
      </c>
      <c r="AC118" t="str">
        <f>VLOOKUP(AB118,CODIFICACION_PREGUNTAS!$C$2:$D$35,2,0)</f>
        <v>SOPORTE_DIR005</v>
      </c>
    </row>
    <row r="119" spans="1:29" x14ac:dyDescent="0.25">
      <c r="A119" s="3">
        <f t="shared" si="15"/>
        <v>118</v>
      </c>
      <c r="B119" s="3" t="s">
        <v>112</v>
      </c>
      <c r="C119" s="33">
        <v>40330</v>
      </c>
      <c r="D119" s="33" t="s">
        <v>52</v>
      </c>
      <c r="E119" s="3"/>
      <c r="F119" s="3"/>
      <c r="G119" s="2" t="s">
        <v>23</v>
      </c>
      <c r="H119" s="3" t="s">
        <v>24</v>
      </c>
      <c r="I119" s="3">
        <v>3</v>
      </c>
      <c r="J119" s="3"/>
      <c r="K119" s="3"/>
      <c r="L119" s="3"/>
      <c r="M119" s="3"/>
      <c r="N119" s="3"/>
      <c r="O119" s="3"/>
      <c r="P119" s="3"/>
      <c r="Q119" s="3"/>
      <c r="R119" s="3"/>
      <c r="S119" s="3"/>
      <c r="T119" s="3" t="str">
        <f t="shared" si="8"/>
        <v>SIN CECO</v>
      </c>
      <c r="U119" s="3" t="str">
        <f t="shared" si="9"/>
        <v>NO</v>
      </c>
      <c r="V119" t="str">
        <f t="shared" si="10"/>
        <v>SALAS FSFB 60%-Personal que presta el servicio en obra</v>
      </c>
      <c r="W119" s="53">
        <f t="shared" si="11"/>
        <v>3</v>
      </c>
      <c r="X119">
        <f t="shared" si="12"/>
        <v>3</v>
      </c>
      <c r="Y119">
        <f>IF(ISNA(VLOOKUP(B119,CECOS_SIN_IDENTIFICAR!$A$2:$D$146,4,0)),"SIN CECO",IF(VLOOKUP(B119,CECOS_SIN_IDENTIFICAR!$A$2:$D$146,4,0)=0,"SIN CECO",VLOOKUP(B119,CECOS_SIN_IDENTIFICAR!$A$2:$D$146,4,0)))</f>
        <v>1146</v>
      </c>
      <c r="Z119">
        <f t="shared" si="13"/>
        <v>1146</v>
      </c>
      <c r="AA119" s="33" t="s">
        <v>52</v>
      </c>
      <c r="AB119" t="str">
        <f t="shared" si="14"/>
        <v>a. Idoneidad del personal-Personal que presta el servicio en obra</v>
      </c>
      <c r="AC119" t="str">
        <f>VLOOKUP(AB119,CODIFICACION_PREGUNTAS!$C$2:$D$35,2,0)</f>
        <v>PERSONAL001</v>
      </c>
    </row>
    <row r="120" spans="1:29" x14ac:dyDescent="0.25">
      <c r="A120" s="3">
        <f t="shared" si="15"/>
        <v>119</v>
      </c>
      <c r="B120" s="3" t="s">
        <v>112</v>
      </c>
      <c r="C120" s="33">
        <v>40330</v>
      </c>
      <c r="D120" s="33" t="s">
        <v>52</v>
      </c>
      <c r="E120" s="3"/>
      <c r="F120" s="3"/>
      <c r="G120" s="2" t="s">
        <v>25</v>
      </c>
      <c r="H120" s="3" t="s">
        <v>24</v>
      </c>
      <c r="I120" s="3">
        <v>4</v>
      </c>
      <c r="J120" s="3"/>
      <c r="K120" s="3"/>
      <c r="L120" s="3"/>
      <c r="M120" s="3"/>
      <c r="N120" s="3"/>
      <c r="O120" s="3"/>
      <c r="P120" s="3"/>
      <c r="Q120" s="3"/>
      <c r="R120" s="3"/>
      <c r="S120" s="3"/>
      <c r="T120" s="3" t="str">
        <f t="shared" si="8"/>
        <v>SIN CECO</v>
      </c>
      <c r="U120" s="3" t="str">
        <f t="shared" si="9"/>
        <v>NO</v>
      </c>
      <c r="V120" t="str">
        <f t="shared" si="10"/>
        <v>SALAS FSFB 60%-Personal que presta el servicio en obra</v>
      </c>
      <c r="W120" s="53">
        <f t="shared" si="11"/>
        <v>4</v>
      </c>
      <c r="X120">
        <f t="shared" si="12"/>
        <v>4</v>
      </c>
      <c r="Y120">
        <f>IF(ISNA(VLOOKUP(B120,CECOS_SIN_IDENTIFICAR!$A$2:$D$146,4,0)),"SIN CECO",IF(VLOOKUP(B120,CECOS_SIN_IDENTIFICAR!$A$2:$D$146,4,0)=0,"SIN CECO",VLOOKUP(B120,CECOS_SIN_IDENTIFICAR!$A$2:$D$146,4,0)))</f>
        <v>1146</v>
      </c>
      <c r="Z120">
        <f t="shared" si="13"/>
        <v>1146</v>
      </c>
      <c r="AA120" s="33" t="s">
        <v>52</v>
      </c>
      <c r="AB120" t="str">
        <f t="shared" si="14"/>
        <v>b. Oportuna atención al cliente-Personal que presta el servicio en obra</v>
      </c>
      <c r="AC120" t="str">
        <f>VLOOKUP(AB120,CODIFICACION_PREGUNTAS!$C$2:$D$35,2,0)</f>
        <v>PERSONAL002</v>
      </c>
    </row>
    <row r="121" spans="1:29" x14ac:dyDescent="0.25">
      <c r="A121" s="3">
        <f t="shared" si="15"/>
        <v>120</v>
      </c>
      <c r="B121" s="3" t="s">
        <v>112</v>
      </c>
      <c r="C121" s="33">
        <v>40330</v>
      </c>
      <c r="D121" s="33" t="s">
        <v>52</v>
      </c>
      <c r="E121" s="3"/>
      <c r="F121" s="3"/>
      <c r="G121" s="2" t="s">
        <v>26</v>
      </c>
      <c r="H121" s="3" t="s">
        <v>24</v>
      </c>
      <c r="I121" s="3">
        <v>4</v>
      </c>
      <c r="J121" s="3"/>
      <c r="K121" s="3"/>
      <c r="L121" s="3"/>
      <c r="M121" s="3"/>
      <c r="N121" s="3"/>
      <c r="O121" s="3"/>
      <c r="P121" s="3"/>
      <c r="Q121" s="3"/>
      <c r="R121" s="3"/>
      <c r="S121" s="3"/>
      <c r="T121" s="3" t="str">
        <f t="shared" si="8"/>
        <v>SIN CECO</v>
      </c>
      <c r="U121" s="3" t="str">
        <f t="shared" si="9"/>
        <v>NO</v>
      </c>
      <c r="V121" t="str">
        <f t="shared" si="10"/>
        <v>SALAS FSFB 60%-Personal que presta el servicio en obra</v>
      </c>
      <c r="W121" s="53">
        <f t="shared" si="11"/>
        <v>4</v>
      </c>
      <c r="X121">
        <f t="shared" si="12"/>
        <v>4</v>
      </c>
      <c r="Y121">
        <f>IF(ISNA(VLOOKUP(B121,CECOS_SIN_IDENTIFICAR!$A$2:$D$146,4,0)),"SIN CECO",IF(VLOOKUP(B121,CECOS_SIN_IDENTIFICAR!$A$2:$D$146,4,0)=0,"SIN CECO",VLOOKUP(B121,CECOS_SIN_IDENTIFICAR!$A$2:$D$146,4,0)))</f>
        <v>1146</v>
      </c>
      <c r="Z121">
        <f t="shared" si="13"/>
        <v>1146</v>
      </c>
      <c r="AA121" s="33" t="s">
        <v>52</v>
      </c>
      <c r="AB121" t="str">
        <f t="shared" si="14"/>
        <v>c. Compromiso con el proyecto-Personal que presta el servicio en obra</v>
      </c>
      <c r="AC121" t="str">
        <f>VLOOKUP(AB121,CODIFICACION_PREGUNTAS!$C$2:$D$35,2,0)</f>
        <v>PERSONAL003</v>
      </c>
    </row>
    <row r="122" spans="1:29" x14ac:dyDescent="0.25">
      <c r="A122" s="3">
        <f t="shared" si="15"/>
        <v>121</v>
      </c>
      <c r="B122" s="3" t="s">
        <v>112</v>
      </c>
      <c r="C122" s="33">
        <v>40330</v>
      </c>
      <c r="D122" s="33" t="s">
        <v>52</v>
      </c>
      <c r="E122" s="3"/>
      <c r="F122" s="3"/>
      <c r="G122" s="2" t="s">
        <v>21</v>
      </c>
      <c r="H122" s="3" t="s">
        <v>24</v>
      </c>
      <c r="I122" s="3">
        <v>4</v>
      </c>
      <c r="J122" s="3"/>
      <c r="K122" s="3"/>
      <c r="L122" s="3"/>
      <c r="M122" s="3"/>
      <c r="N122" s="3"/>
      <c r="O122" s="3"/>
      <c r="P122" s="3"/>
      <c r="Q122" s="3"/>
      <c r="R122" s="3"/>
      <c r="S122" s="3"/>
      <c r="T122" s="3" t="str">
        <f t="shared" si="8"/>
        <v>SIN CECO</v>
      </c>
      <c r="U122" s="3" t="str">
        <f t="shared" si="9"/>
        <v>NO</v>
      </c>
      <c r="V122" t="str">
        <f t="shared" si="10"/>
        <v>SALAS FSFB 60%-Personal que presta el servicio en obra</v>
      </c>
      <c r="W122" s="53">
        <f t="shared" si="11"/>
        <v>4</v>
      </c>
      <c r="X122">
        <f t="shared" si="12"/>
        <v>4</v>
      </c>
      <c r="Y122">
        <f>IF(ISNA(VLOOKUP(B122,CECOS_SIN_IDENTIFICAR!$A$2:$D$146,4,0)),"SIN CECO",IF(VLOOKUP(B122,CECOS_SIN_IDENTIFICAR!$A$2:$D$146,4,0)=0,"SIN CECO",VLOOKUP(B122,CECOS_SIN_IDENTIFICAR!$A$2:$D$146,4,0)))</f>
        <v>1146</v>
      </c>
      <c r="Z122">
        <f t="shared" si="13"/>
        <v>1146</v>
      </c>
      <c r="AA122" s="33" t="s">
        <v>52</v>
      </c>
      <c r="AB122" t="str">
        <f t="shared" si="14"/>
        <v>d. Cumplimiento de compromisos-Personal que presta el servicio en obra</v>
      </c>
      <c r="AC122" t="str">
        <f>VLOOKUP(AB122,CODIFICACION_PREGUNTAS!$C$2:$D$35,2,0)</f>
        <v>PERSONAL004</v>
      </c>
    </row>
    <row r="123" spans="1:29" x14ac:dyDescent="0.25">
      <c r="A123" s="3">
        <f t="shared" si="15"/>
        <v>122</v>
      </c>
      <c r="B123" s="3" t="s">
        <v>112</v>
      </c>
      <c r="C123" s="33">
        <v>40330</v>
      </c>
      <c r="D123" s="33" t="s">
        <v>52</v>
      </c>
      <c r="E123" s="3"/>
      <c r="F123" s="3"/>
      <c r="G123" s="2" t="s">
        <v>27</v>
      </c>
      <c r="H123" s="3" t="s">
        <v>24</v>
      </c>
      <c r="I123" s="3">
        <v>4</v>
      </c>
      <c r="J123" s="3"/>
      <c r="K123" s="3"/>
      <c r="L123" s="3"/>
      <c r="M123" s="3"/>
      <c r="N123" s="3"/>
      <c r="O123" s="3"/>
      <c r="P123" s="3"/>
      <c r="Q123" s="3"/>
      <c r="R123" s="3"/>
      <c r="S123" s="3"/>
      <c r="T123" s="3" t="str">
        <f t="shared" si="8"/>
        <v>SIN CECO</v>
      </c>
      <c r="U123" s="3" t="str">
        <f t="shared" si="9"/>
        <v>NO</v>
      </c>
      <c r="V123" t="str">
        <f t="shared" si="10"/>
        <v>SALAS FSFB 60%-Personal que presta el servicio en obra</v>
      </c>
      <c r="W123" s="53">
        <f t="shared" si="11"/>
        <v>4</v>
      </c>
      <c r="X123">
        <f t="shared" si="12"/>
        <v>4</v>
      </c>
      <c r="Y123">
        <f>IF(ISNA(VLOOKUP(B123,CECOS_SIN_IDENTIFICAR!$A$2:$D$146,4,0)),"SIN CECO",IF(VLOOKUP(B123,CECOS_SIN_IDENTIFICAR!$A$2:$D$146,4,0)=0,"SIN CECO",VLOOKUP(B123,CECOS_SIN_IDENTIFICAR!$A$2:$D$146,4,0)))</f>
        <v>1146</v>
      </c>
      <c r="Z123">
        <f t="shared" si="13"/>
        <v>1146</v>
      </c>
      <c r="AA123" s="33" t="s">
        <v>52</v>
      </c>
      <c r="AB123" t="str">
        <f t="shared" si="14"/>
        <v>e. Proactividad en desarrollo de funciones-Personal que presta el servicio en obra</v>
      </c>
      <c r="AC123" t="str">
        <f>VLOOKUP(AB123,CODIFICACION_PREGUNTAS!$C$2:$D$35,2,0)</f>
        <v>PERSONAL005</v>
      </c>
    </row>
    <row r="124" spans="1:29" x14ac:dyDescent="0.25">
      <c r="A124" s="3">
        <f t="shared" si="15"/>
        <v>123</v>
      </c>
      <c r="B124" s="3" t="s">
        <v>112</v>
      </c>
      <c r="C124" s="33">
        <v>40330</v>
      </c>
      <c r="D124" s="33" t="s">
        <v>52</v>
      </c>
      <c r="E124" s="3"/>
      <c r="F124" s="3"/>
      <c r="G124" s="2" t="s">
        <v>28</v>
      </c>
      <c r="H124" s="2" t="s">
        <v>29</v>
      </c>
      <c r="I124" s="3">
        <v>4</v>
      </c>
      <c r="J124" s="3"/>
      <c r="K124" s="3"/>
      <c r="L124" s="3"/>
      <c r="M124" s="3"/>
      <c r="N124" s="3"/>
      <c r="O124" s="3"/>
      <c r="P124" s="3"/>
      <c r="Q124" s="3"/>
      <c r="R124" s="3"/>
      <c r="S124" s="3"/>
      <c r="T124" s="3" t="str">
        <f t="shared" si="8"/>
        <v>SIN CECO</v>
      </c>
      <c r="U124" s="3" t="str">
        <f t="shared" si="9"/>
        <v>NO</v>
      </c>
      <c r="V124" t="str">
        <f t="shared" si="10"/>
        <v>SALAS FSFB 60%-Productos Asociados de PAYC (Informes, Control de presupuesto y Programación y actas)</v>
      </c>
      <c r="W124" s="53">
        <f t="shared" si="11"/>
        <v>4</v>
      </c>
      <c r="X124">
        <f t="shared" si="12"/>
        <v>4</v>
      </c>
      <c r="Y124">
        <f>IF(ISNA(VLOOKUP(B124,CECOS_SIN_IDENTIFICAR!$A$2:$D$146,4,0)),"SIN CECO",IF(VLOOKUP(B124,CECOS_SIN_IDENTIFICAR!$A$2:$D$146,4,0)=0,"SIN CECO",VLOOKUP(B124,CECOS_SIN_IDENTIFICAR!$A$2:$D$146,4,0)))</f>
        <v>1146</v>
      </c>
      <c r="Z124">
        <f t="shared" si="13"/>
        <v>1146</v>
      </c>
      <c r="AA124" s="33" t="s">
        <v>52</v>
      </c>
      <c r="AB124" t="str">
        <f t="shared" si="14"/>
        <v>a. Calidad del Contenido-Productos Asociados de PAYC (Informes, Control de presupuesto y Programación y actas)</v>
      </c>
      <c r="AC124" t="str">
        <f>VLOOKUP(AB124,CODIFICACION_PREGUNTAS!$C$2:$D$35,2,0)</f>
        <v>PRODUCTOS001</v>
      </c>
    </row>
    <row r="125" spans="1:29" x14ac:dyDescent="0.25">
      <c r="A125" s="3">
        <f t="shared" si="15"/>
        <v>124</v>
      </c>
      <c r="B125" s="3" t="s">
        <v>112</v>
      </c>
      <c r="C125" s="33">
        <v>40330</v>
      </c>
      <c r="D125" s="33" t="s">
        <v>52</v>
      </c>
      <c r="E125" s="3"/>
      <c r="F125" s="3"/>
      <c r="G125" s="2" t="s">
        <v>30</v>
      </c>
      <c r="H125" s="2" t="s">
        <v>29</v>
      </c>
      <c r="I125" s="3">
        <v>4</v>
      </c>
      <c r="J125" s="3"/>
      <c r="K125" s="3"/>
      <c r="L125" s="3"/>
      <c r="M125" s="3"/>
      <c r="N125" s="3"/>
      <c r="O125" s="3"/>
      <c r="P125" s="3"/>
      <c r="Q125" s="3"/>
      <c r="R125" s="3"/>
      <c r="S125" s="3"/>
      <c r="T125" s="3" t="str">
        <f t="shared" si="8"/>
        <v>SIN CECO</v>
      </c>
      <c r="U125" s="3" t="str">
        <f t="shared" si="9"/>
        <v>NO</v>
      </c>
      <c r="V125" t="str">
        <f t="shared" si="10"/>
        <v>SALAS FSFB 60%-Productos Asociados de PAYC (Informes, Control de presupuesto y Programación y actas)</v>
      </c>
      <c r="W125" s="53">
        <f t="shared" si="11"/>
        <v>4</v>
      </c>
      <c r="X125">
        <f t="shared" si="12"/>
        <v>4</v>
      </c>
      <c r="Y125">
        <f>IF(ISNA(VLOOKUP(B125,CECOS_SIN_IDENTIFICAR!$A$2:$D$146,4,0)),"SIN CECO",IF(VLOOKUP(B125,CECOS_SIN_IDENTIFICAR!$A$2:$D$146,4,0)=0,"SIN CECO",VLOOKUP(B125,CECOS_SIN_IDENTIFICAR!$A$2:$D$146,4,0)))</f>
        <v>1146</v>
      </c>
      <c r="Z125">
        <f t="shared" si="13"/>
        <v>1146</v>
      </c>
      <c r="AA125" s="33" t="s">
        <v>52</v>
      </c>
      <c r="AB125" t="str">
        <f t="shared" si="14"/>
        <v>b. Claridad del Contenido-Productos Asociados de PAYC (Informes, Control de presupuesto y Programación y actas)</v>
      </c>
      <c r="AC125" t="str">
        <f>VLOOKUP(AB125,CODIFICACION_PREGUNTAS!$C$2:$D$35,2,0)</f>
        <v>PRODUCTOS002</v>
      </c>
    </row>
    <row r="126" spans="1:29" x14ac:dyDescent="0.25">
      <c r="A126" s="3">
        <f t="shared" si="15"/>
        <v>125</v>
      </c>
      <c r="B126" s="3" t="s">
        <v>112</v>
      </c>
      <c r="C126" s="33">
        <v>40330</v>
      </c>
      <c r="D126" s="33" t="s">
        <v>52</v>
      </c>
      <c r="E126" s="3"/>
      <c r="F126" s="3"/>
      <c r="G126" s="2" t="s">
        <v>31</v>
      </c>
      <c r="H126" s="2" t="s">
        <v>29</v>
      </c>
      <c r="I126" s="3">
        <v>4</v>
      </c>
      <c r="J126" s="3"/>
      <c r="K126" s="3"/>
      <c r="L126" s="3"/>
      <c r="M126" s="3"/>
      <c r="N126" s="3"/>
      <c r="O126" s="3"/>
      <c r="P126" s="3"/>
      <c r="Q126" s="3"/>
      <c r="R126" s="3"/>
      <c r="S126" s="3"/>
      <c r="T126" s="3" t="str">
        <f t="shared" si="8"/>
        <v>SIN CECO</v>
      </c>
      <c r="U126" s="3" t="str">
        <f t="shared" si="9"/>
        <v>NO</v>
      </c>
      <c r="V126" t="str">
        <f t="shared" si="10"/>
        <v>SALAS FSFB 60%-Productos Asociados de PAYC (Informes, Control de presupuesto y Programación y actas)</v>
      </c>
      <c r="W126" s="53">
        <f t="shared" si="11"/>
        <v>4</v>
      </c>
      <c r="X126">
        <f t="shared" si="12"/>
        <v>4</v>
      </c>
      <c r="Y126">
        <f>IF(ISNA(VLOOKUP(B126,CECOS_SIN_IDENTIFICAR!$A$2:$D$146,4,0)),"SIN CECO",IF(VLOOKUP(B126,CECOS_SIN_IDENTIFICAR!$A$2:$D$146,4,0)=0,"SIN CECO",VLOOKUP(B126,CECOS_SIN_IDENTIFICAR!$A$2:$D$146,4,0)))</f>
        <v>1146</v>
      </c>
      <c r="Z126">
        <f t="shared" si="13"/>
        <v>1146</v>
      </c>
      <c r="AA126" s="33" t="s">
        <v>52</v>
      </c>
      <c r="AB126" t="str">
        <f t="shared" si="14"/>
        <v>c. Oportunidad en la entrega-Productos Asociados de PAYC (Informes, Control de presupuesto y Programación y actas)</v>
      </c>
      <c r="AC126" t="str">
        <f>VLOOKUP(AB126,CODIFICACION_PREGUNTAS!$C$2:$D$35,2,0)</f>
        <v>PRODUCTOS003</v>
      </c>
    </row>
    <row r="127" spans="1:29" x14ac:dyDescent="0.25">
      <c r="A127" s="3">
        <f t="shared" si="15"/>
        <v>126</v>
      </c>
      <c r="B127" s="3" t="s">
        <v>112</v>
      </c>
      <c r="C127" s="33">
        <v>40330</v>
      </c>
      <c r="D127" s="33" t="s">
        <v>52</v>
      </c>
      <c r="E127" s="3"/>
      <c r="F127" s="3"/>
      <c r="G127" s="2" t="s">
        <v>32</v>
      </c>
      <c r="H127" s="2" t="s">
        <v>29</v>
      </c>
      <c r="I127" s="3">
        <v>4</v>
      </c>
      <c r="J127" s="3"/>
      <c r="K127" s="3"/>
      <c r="L127" s="3"/>
      <c r="M127" s="3"/>
      <c r="N127" s="3"/>
      <c r="O127" s="3"/>
      <c r="P127" s="3"/>
      <c r="Q127" s="3"/>
      <c r="R127" s="3"/>
      <c r="S127" s="3"/>
      <c r="T127" s="3" t="str">
        <f t="shared" si="8"/>
        <v>SIN CECO</v>
      </c>
      <c r="U127" s="3" t="str">
        <f t="shared" si="9"/>
        <v>NO</v>
      </c>
      <c r="V127" t="str">
        <f t="shared" si="10"/>
        <v>SALAS FSFB 60%-Productos Asociados de PAYC (Informes, Control de presupuesto y Programación y actas)</v>
      </c>
      <c r="W127" s="53">
        <f t="shared" si="11"/>
        <v>4</v>
      </c>
      <c r="X127">
        <f t="shared" si="12"/>
        <v>4</v>
      </c>
      <c r="Y127">
        <f>IF(ISNA(VLOOKUP(B127,CECOS_SIN_IDENTIFICAR!$A$2:$D$146,4,0)),"SIN CECO",IF(VLOOKUP(B127,CECOS_SIN_IDENTIFICAR!$A$2:$D$146,4,0)=0,"SIN CECO",VLOOKUP(B127,CECOS_SIN_IDENTIFICAR!$A$2:$D$146,4,0)))</f>
        <v>1146</v>
      </c>
      <c r="Z127">
        <f t="shared" si="13"/>
        <v>1146</v>
      </c>
      <c r="AA127" s="33" t="s">
        <v>52</v>
      </c>
      <c r="AB127" t="str">
        <f t="shared" si="14"/>
        <v>d. Precisión de la información-Productos Asociados de PAYC (Informes, Control de presupuesto y Programación y actas)</v>
      </c>
      <c r="AC127" t="str">
        <f>VLOOKUP(AB127,CODIFICACION_PREGUNTAS!$C$2:$D$35,2,0)</f>
        <v>PRODUCTOS004</v>
      </c>
    </row>
    <row r="128" spans="1:29" x14ac:dyDescent="0.25">
      <c r="A128" s="3">
        <f t="shared" si="15"/>
        <v>127</v>
      </c>
      <c r="B128" s="3" t="s">
        <v>112</v>
      </c>
      <c r="C128" s="33">
        <v>40330</v>
      </c>
      <c r="D128" s="33" t="s">
        <v>52</v>
      </c>
      <c r="E128" s="3"/>
      <c r="F128" s="3"/>
      <c r="G128" s="2" t="s">
        <v>33</v>
      </c>
      <c r="H128" s="2" t="s">
        <v>29</v>
      </c>
      <c r="I128" s="3">
        <v>4</v>
      </c>
      <c r="J128" s="3"/>
      <c r="K128" s="3"/>
      <c r="L128" s="3"/>
      <c r="M128" s="3"/>
      <c r="N128" s="3"/>
      <c r="O128" s="3"/>
      <c r="P128" s="3"/>
      <c r="Q128" s="3"/>
      <c r="R128" s="3"/>
      <c r="S128" s="3"/>
      <c r="T128" s="3" t="str">
        <f t="shared" si="8"/>
        <v>SIN CECO</v>
      </c>
      <c r="U128" s="3" t="str">
        <f t="shared" si="9"/>
        <v>NO</v>
      </c>
      <c r="V128" t="str">
        <f t="shared" si="10"/>
        <v>SALAS FSFB 60%-Productos Asociados de PAYC (Informes, Control de presupuesto y Programación y actas)</v>
      </c>
      <c r="W128" s="53">
        <f t="shared" si="11"/>
        <v>4</v>
      </c>
      <c r="X128">
        <f t="shared" si="12"/>
        <v>4</v>
      </c>
      <c r="Y128">
        <f>IF(ISNA(VLOOKUP(B128,CECOS_SIN_IDENTIFICAR!$A$2:$D$146,4,0)),"SIN CECO",IF(VLOOKUP(B128,CECOS_SIN_IDENTIFICAR!$A$2:$D$146,4,0)=0,"SIN CECO",VLOOKUP(B128,CECOS_SIN_IDENTIFICAR!$A$2:$D$146,4,0)))</f>
        <v>1146</v>
      </c>
      <c r="Z128">
        <f t="shared" si="13"/>
        <v>1146</v>
      </c>
      <c r="AA128" s="33" t="s">
        <v>52</v>
      </c>
      <c r="AB128" t="str">
        <f t="shared" si="14"/>
        <v>e. Diagramación-Productos Asociados de PAYC (Informes, Control de presupuesto y Programación y actas)</v>
      </c>
      <c r="AC128" t="str">
        <f>VLOOKUP(AB128,CODIFICACION_PREGUNTAS!$C$2:$D$35,2,0)</f>
        <v>PRODUCTOS005</v>
      </c>
    </row>
    <row r="129" spans="1:29" x14ac:dyDescent="0.25">
      <c r="A129" s="3">
        <f t="shared" si="15"/>
        <v>128</v>
      </c>
      <c r="B129" s="3" t="s">
        <v>112</v>
      </c>
      <c r="C129" s="33">
        <v>40330</v>
      </c>
      <c r="D129" s="33" t="s">
        <v>52</v>
      </c>
      <c r="E129" s="3"/>
      <c r="F129" s="3"/>
      <c r="G129" s="2" t="s">
        <v>34</v>
      </c>
      <c r="H129" s="2" t="s">
        <v>35</v>
      </c>
      <c r="I129" s="3">
        <v>4</v>
      </c>
      <c r="J129" s="3"/>
      <c r="K129" s="3"/>
      <c r="L129" s="3"/>
      <c r="M129" s="3"/>
      <c r="N129" s="3"/>
      <c r="O129" s="3"/>
      <c r="P129" s="3"/>
      <c r="Q129" s="3"/>
      <c r="R129" s="3"/>
      <c r="S129" s="3"/>
      <c r="T129" s="3" t="str">
        <f t="shared" si="8"/>
        <v>SIN CECO</v>
      </c>
      <c r="U129" s="3" t="str">
        <f t="shared" si="9"/>
        <v>NO</v>
      </c>
      <c r="V129" t="str">
        <f t="shared" si="10"/>
        <v>SALAS FSFB 60%-Compromisos Pactados</v>
      </c>
      <c r="W129" s="53">
        <f t="shared" si="11"/>
        <v>4</v>
      </c>
      <c r="X129">
        <f t="shared" si="12"/>
        <v>4</v>
      </c>
      <c r="Y129">
        <f>IF(ISNA(VLOOKUP(B129,CECOS_SIN_IDENTIFICAR!$A$2:$D$146,4,0)),"SIN CECO",IF(VLOOKUP(B129,CECOS_SIN_IDENTIFICAR!$A$2:$D$146,4,0)=0,"SIN CECO",VLOOKUP(B129,CECOS_SIN_IDENTIFICAR!$A$2:$D$146,4,0)))</f>
        <v>1146</v>
      </c>
      <c r="Z129">
        <f t="shared" si="13"/>
        <v>1146</v>
      </c>
      <c r="AA129" s="33" t="s">
        <v>52</v>
      </c>
      <c r="AB129" t="str">
        <f t="shared" si="14"/>
        <v>a. Cumplimiento-Compromisos Pactados</v>
      </c>
      <c r="AC129" t="str">
        <f>VLOOKUP(AB129,CODIFICACION_PREGUNTAS!$C$2:$D$35,2,0)</f>
        <v>COMPROMISOS001</v>
      </c>
    </row>
    <row r="130" spans="1:29" x14ac:dyDescent="0.25">
      <c r="A130" s="3">
        <f t="shared" si="15"/>
        <v>129</v>
      </c>
      <c r="B130" s="3" t="s">
        <v>112</v>
      </c>
      <c r="C130" s="33">
        <v>40330</v>
      </c>
      <c r="D130" s="33" t="s">
        <v>52</v>
      </c>
      <c r="E130" s="3"/>
      <c r="F130" s="3"/>
      <c r="G130" s="2" t="s">
        <v>36</v>
      </c>
      <c r="H130" s="2" t="s">
        <v>35</v>
      </c>
      <c r="I130" s="3">
        <v>4</v>
      </c>
      <c r="J130" s="3"/>
      <c r="K130" s="3"/>
      <c r="L130" s="3"/>
      <c r="M130" s="3"/>
      <c r="N130" s="3"/>
      <c r="O130" s="3"/>
      <c r="P130" s="3"/>
      <c r="Q130" s="3"/>
      <c r="R130" s="3"/>
      <c r="S130" s="3"/>
      <c r="T130" s="3" t="str">
        <f t="shared" si="8"/>
        <v>SIN CECO</v>
      </c>
      <c r="U130" s="3" t="str">
        <f t="shared" si="9"/>
        <v>NO</v>
      </c>
      <c r="V130" t="str">
        <f t="shared" si="10"/>
        <v>SALAS FSFB 60%-Compromisos Pactados</v>
      </c>
      <c r="W130" s="53">
        <f t="shared" si="11"/>
        <v>4</v>
      </c>
      <c r="X130">
        <f t="shared" si="12"/>
        <v>4</v>
      </c>
      <c r="Y130">
        <f>IF(ISNA(VLOOKUP(B130,CECOS_SIN_IDENTIFICAR!$A$2:$D$146,4,0)),"SIN CECO",IF(VLOOKUP(B130,CECOS_SIN_IDENTIFICAR!$A$2:$D$146,4,0)=0,"SIN CECO",VLOOKUP(B130,CECOS_SIN_IDENTIFICAR!$A$2:$D$146,4,0)))</f>
        <v>1146</v>
      </c>
      <c r="Z130">
        <f t="shared" si="13"/>
        <v>1146</v>
      </c>
      <c r="AA130" s="33" t="s">
        <v>52</v>
      </c>
      <c r="AB130" t="str">
        <f t="shared" si="14"/>
        <v>b. Satisface expectativas-Compromisos Pactados</v>
      </c>
      <c r="AC130" t="str">
        <f>VLOOKUP(AB130,CODIFICACION_PREGUNTAS!$C$2:$D$35,2,0)</f>
        <v>COMPROMISOS002</v>
      </c>
    </row>
    <row r="131" spans="1:29" x14ac:dyDescent="0.25">
      <c r="A131" s="3">
        <f t="shared" si="15"/>
        <v>130</v>
      </c>
      <c r="B131" s="3" t="s">
        <v>112</v>
      </c>
      <c r="C131" s="33">
        <v>40330</v>
      </c>
      <c r="D131" s="33" t="s">
        <v>52</v>
      </c>
      <c r="E131" s="3"/>
      <c r="F131" s="3"/>
      <c r="G131" s="2" t="s">
        <v>37</v>
      </c>
      <c r="H131" s="2" t="s">
        <v>35</v>
      </c>
      <c r="I131" s="3">
        <v>4</v>
      </c>
      <c r="J131" s="3"/>
      <c r="K131" s="3"/>
      <c r="L131" s="3"/>
      <c r="M131" s="3"/>
      <c r="N131" s="3"/>
      <c r="O131" s="3"/>
      <c r="P131" s="3"/>
      <c r="Q131" s="3"/>
      <c r="R131" s="3"/>
      <c r="S131" s="3"/>
      <c r="T131" s="3" t="str">
        <f t="shared" ref="T131:T194" si="16">IF(U131="NO","SIN CECO",LEFT(B131,4)+0)</f>
        <v>SIN CECO</v>
      </c>
      <c r="U131" s="3" t="str">
        <f t="shared" ref="U131:U194" si="17">IF(ISNUMBER(LEFT(B131,4)+0),"SI","NO")</f>
        <v>NO</v>
      </c>
      <c r="V131" t="str">
        <f t="shared" ref="V131:V194" si="18">CONCATENATE(B131,"-",H131)</f>
        <v>SALAS FSFB 60%-Compromisos Pactados</v>
      </c>
      <c r="W131" s="53">
        <f t="shared" ref="W131:W194" si="19">I131</f>
        <v>4</v>
      </c>
      <c r="X131">
        <f t="shared" ref="X131:X194" si="20">IF(ISNUMBER(W131+0),W131+0,0)</f>
        <v>4</v>
      </c>
      <c r="Y131">
        <f>IF(ISNA(VLOOKUP(B131,CECOS_SIN_IDENTIFICAR!$A$2:$D$146,4,0)),"SIN CECO",IF(VLOOKUP(B131,CECOS_SIN_IDENTIFICAR!$A$2:$D$146,4,0)=0,"SIN CECO",VLOOKUP(B131,CECOS_SIN_IDENTIFICAR!$A$2:$D$146,4,0)))</f>
        <v>1146</v>
      </c>
      <c r="Z131">
        <f t="shared" ref="Z131:Z194" si="21">IF(Y131="SIN CECO",T131,Y131)</f>
        <v>1146</v>
      </c>
      <c r="AA131" s="33" t="s">
        <v>52</v>
      </c>
      <c r="AB131" t="str">
        <f t="shared" ref="AB131:AB194" si="22">CONCATENATE(G131,"-",H131)</f>
        <v>c. Calidad de la Información suministrada-Compromisos Pactados</v>
      </c>
      <c r="AC131" t="str">
        <f>VLOOKUP(AB131,CODIFICACION_PREGUNTAS!$C$2:$D$35,2,0)</f>
        <v>COMPROMISOS003</v>
      </c>
    </row>
    <row r="132" spans="1:29" x14ac:dyDescent="0.25">
      <c r="A132" s="3">
        <f t="shared" ref="A132:A195" si="23">A131+1</f>
        <v>131</v>
      </c>
      <c r="B132" s="3" t="s">
        <v>112</v>
      </c>
      <c r="C132" s="33">
        <v>40330</v>
      </c>
      <c r="D132" s="33" t="s">
        <v>52</v>
      </c>
      <c r="E132" s="3"/>
      <c r="F132" s="3"/>
      <c r="G132" s="2" t="s">
        <v>38</v>
      </c>
      <c r="H132" s="2" t="s">
        <v>35</v>
      </c>
      <c r="I132" s="3">
        <v>3</v>
      </c>
      <c r="J132" s="3"/>
      <c r="K132" s="3"/>
      <c r="L132" s="3"/>
      <c r="M132" s="3"/>
      <c r="N132" s="3"/>
      <c r="O132" s="3"/>
      <c r="P132" s="3"/>
      <c r="Q132" s="3"/>
      <c r="R132" s="3"/>
      <c r="S132" s="3"/>
      <c r="T132" s="3" t="str">
        <f t="shared" si="16"/>
        <v>SIN CECO</v>
      </c>
      <c r="U132" s="3" t="str">
        <f t="shared" si="17"/>
        <v>NO</v>
      </c>
      <c r="V132" t="str">
        <f t="shared" si="18"/>
        <v>SALAS FSFB 60%-Compromisos Pactados</v>
      </c>
      <c r="W132" s="53">
        <f t="shared" si="19"/>
        <v>3</v>
      </c>
      <c r="X132">
        <f t="shared" si="20"/>
        <v>3</v>
      </c>
      <c r="Y132">
        <f>IF(ISNA(VLOOKUP(B132,CECOS_SIN_IDENTIFICAR!$A$2:$D$146,4,0)),"SIN CECO",IF(VLOOKUP(B132,CECOS_SIN_IDENTIFICAR!$A$2:$D$146,4,0)=0,"SIN CECO",VLOOKUP(B132,CECOS_SIN_IDENTIFICAR!$A$2:$D$146,4,0)))</f>
        <v>1146</v>
      </c>
      <c r="Z132">
        <f t="shared" si="21"/>
        <v>1146</v>
      </c>
      <c r="AA132" s="33" t="s">
        <v>52</v>
      </c>
      <c r="AB132" t="str">
        <f t="shared" si="22"/>
        <v>d. Disposición del personal de PAYC a las solicitudes del cliente-Compromisos Pactados</v>
      </c>
      <c r="AC132" t="str">
        <f>VLOOKUP(AB132,CODIFICACION_PREGUNTAS!$C$2:$D$35,2,0)</f>
        <v>COMPROMISOS004</v>
      </c>
    </row>
    <row r="133" spans="1:29" x14ac:dyDescent="0.25">
      <c r="A133" s="3">
        <f t="shared" si="23"/>
        <v>132</v>
      </c>
      <c r="B133" s="3" t="s">
        <v>112</v>
      </c>
      <c r="C133" s="33">
        <v>40330</v>
      </c>
      <c r="D133" s="33" t="s">
        <v>52</v>
      </c>
      <c r="E133" s="3"/>
      <c r="F133" s="3"/>
      <c r="G133" s="2" t="s">
        <v>39</v>
      </c>
      <c r="H133" s="2" t="s">
        <v>35</v>
      </c>
      <c r="I133" s="3">
        <v>4</v>
      </c>
      <c r="J133" s="3"/>
      <c r="K133" s="3"/>
      <c r="L133" s="3"/>
      <c r="M133" s="3"/>
      <c r="N133" s="3"/>
      <c r="O133" s="3"/>
      <c r="P133" s="3"/>
      <c r="Q133" s="3"/>
      <c r="R133" s="3"/>
      <c r="S133" s="3"/>
      <c r="T133" s="3" t="str">
        <f t="shared" si="16"/>
        <v>SIN CECO</v>
      </c>
      <c r="U133" s="3" t="str">
        <f t="shared" si="17"/>
        <v>NO</v>
      </c>
      <c r="V133" t="str">
        <f t="shared" si="18"/>
        <v>SALAS FSFB 60%-Compromisos Pactados</v>
      </c>
      <c r="W133" s="53">
        <f t="shared" si="19"/>
        <v>4</v>
      </c>
      <c r="X133">
        <f t="shared" si="20"/>
        <v>4</v>
      </c>
      <c r="Y133">
        <f>IF(ISNA(VLOOKUP(B133,CECOS_SIN_IDENTIFICAR!$A$2:$D$146,4,0)),"SIN CECO",IF(VLOOKUP(B133,CECOS_SIN_IDENTIFICAR!$A$2:$D$146,4,0)=0,"SIN CECO",VLOOKUP(B133,CECOS_SIN_IDENTIFICAR!$A$2:$D$146,4,0)))</f>
        <v>1146</v>
      </c>
      <c r="Z133">
        <f t="shared" si="21"/>
        <v>1146</v>
      </c>
      <c r="AA133" s="33" t="s">
        <v>52</v>
      </c>
      <c r="AB133" t="str">
        <f t="shared" si="22"/>
        <v>e. Coherencia entre lo solicitado y lo entregado-Compromisos Pactados</v>
      </c>
      <c r="AC133" t="str">
        <f>VLOOKUP(AB133,CODIFICACION_PREGUNTAS!$C$2:$D$35,2,0)</f>
        <v>COMPROMISOS005</v>
      </c>
    </row>
    <row r="134" spans="1:29" x14ac:dyDescent="0.25">
      <c r="A134" s="3">
        <f t="shared" si="23"/>
        <v>133</v>
      </c>
      <c r="B134" s="3" t="s">
        <v>112</v>
      </c>
      <c r="C134" s="33">
        <v>40330</v>
      </c>
      <c r="D134" s="33" t="s">
        <v>52</v>
      </c>
      <c r="E134" s="3"/>
      <c r="F134" s="3"/>
      <c r="G134" s="2" t="s">
        <v>40</v>
      </c>
      <c r="H134" s="2" t="s">
        <v>40</v>
      </c>
      <c r="I134" s="3">
        <v>3</v>
      </c>
      <c r="J134" s="3"/>
      <c r="K134" s="3"/>
      <c r="L134" s="3"/>
      <c r="M134" s="3"/>
      <c r="N134" s="3"/>
      <c r="O134" s="3"/>
      <c r="P134" s="3"/>
      <c r="Q134" s="3"/>
      <c r="R134" s="3"/>
      <c r="S134" s="3"/>
      <c r="T134" s="3" t="str">
        <f t="shared" si="16"/>
        <v>SIN CECO</v>
      </c>
      <c r="U134" s="3" t="str">
        <f t="shared" si="17"/>
        <v>NO</v>
      </c>
      <c r="V134" t="str">
        <f t="shared" si="18"/>
        <v>SALAS FSFB 60%-Grado de Satisfacción con el Servicio Prestado</v>
      </c>
      <c r="W134" s="53">
        <f t="shared" si="19"/>
        <v>3</v>
      </c>
      <c r="X134">
        <f t="shared" si="20"/>
        <v>3</v>
      </c>
      <c r="Y134">
        <f>IF(ISNA(VLOOKUP(B134,CECOS_SIN_IDENTIFICAR!$A$2:$D$146,4,0)),"SIN CECO",IF(VLOOKUP(B134,CECOS_SIN_IDENTIFICAR!$A$2:$D$146,4,0)=0,"SIN CECO",VLOOKUP(B134,CECOS_SIN_IDENTIFICAR!$A$2:$D$146,4,0)))</f>
        <v>1146</v>
      </c>
      <c r="Z134">
        <f t="shared" si="21"/>
        <v>1146</v>
      </c>
      <c r="AA134" s="33" t="s">
        <v>52</v>
      </c>
      <c r="AB134" t="str">
        <f t="shared" si="22"/>
        <v>Grado de Satisfacción con el Servicio Prestado-Grado de Satisfacción con el Servicio Prestado</v>
      </c>
      <c r="AC134" t="str">
        <f>VLOOKUP(AB134,CODIFICACION_PREGUNTAS!$C$2:$D$35,2,0)</f>
        <v>SATISFACCION001</v>
      </c>
    </row>
    <row r="135" spans="1:29" x14ac:dyDescent="0.25">
      <c r="A135" s="3">
        <f t="shared" si="23"/>
        <v>134</v>
      </c>
      <c r="B135" s="3" t="s">
        <v>112</v>
      </c>
      <c r="C135" s="33">
        <v>40330</v>
      </c>
      <c r="D135" s="33" t="s">
        <v>52</v>
      </c>
      <c r="E135" s="3"/>
      <c r="F135" s="3"/>
      <c r="G135" s="2" t="s">
        <v>41</v>
      </c>
      <c r="H135" s="2" t="s">
        <v>41</v>
      </c>
      <c r="I135" s="3">
        <v>4</v>
      </c>
      <c r="J135" s="3"/>
      <c r="K135" s="3"/>
      <c r="L135" s="3"/>
      <c r="M135" s="3"/>
      <c r="N135" s="3"/>
      <c r="O135" s="3"/>
      <c r="P135" s="3"/>
      <c r="Q135" s="3"/>
      <c r="R135" s="3"/>
      <c r="S135" s="3"/>
      <c r="T135" s="3" t="str">
        <f t="shared" si="16"/>
        <v>SIN CECO</v>
      </c>
      <c r="U135" s="3" t="str">
        <f t="shared" si="17"/>
        <v>NO</v>
      </c>
      <c r="V135" t="str">
        <f t="shared" si="18"/>
        <v>SALAS FSFB 60%-Posibilidad de Volver a Contratar con PAYC</v>
      </c>
      <c r="W135" s="53">
        <f t="shared" si="19"/>
        <v>4</v>
      </c>
      <c r="X135">
        <f t="shared" si="20"/>
        <v>4</v>
      </c>
      <c r="Y135">
        <f>IF(ISNA(VLOOKUP(B135,CECOS_SIN_IDENTIFICAR!$A$2:$D$146,4,0)),"SIN CECO",IF(VLOOKUP(B135,CECOS_SIN_IDENTIFICAR!$A$2:$D$146,4,0)=0,"SIN CECO",VLOOKUP(B135,CECOS_SIN_IDENTIFICAR!$A$2:$D$146,4,0)))</f>
        <v>1146</v>
      </c>
      <c r="Z135">
        <f t="shared" si="21"/>
        <v>1146</v>
      </c>
      <c r="AA135" s="33" t="s">
        <v>52</v>
      </c>
      <c r="AB135" t="str">
        <f t="shared" si="22"/>
        <v>Posibilidad de Volver a Contratar con PAYC-Posibilidad de Volver a Contratar con PAYC</v>
      </c>
      <c r="AC135" t="str">
        <f>VLOOKUP(AB135,CODIFICACION_PREGUNTAS!$C$2:$D$35,2,0)</f>
        <v>VOLVER001</v>
      </c>
    </row>
    <row r="136" spans="1:29" x14ac:dyDescent="0.25">
      <c r="A136" s="3">
        <f t="shared" si="23"/>
        <v>135</v>
      </c>
      <c r="B136" s="3" t="s">
        <v>112</v>
      </c>
      <c r="C136" s="33">
        <v>40330</v>
      </c>
      <c r="D136" s="33" t="s">
        <v>52</v>
      </c>
      <c r="E136" s="3"/>
      <c r="F136" s="3"/>
      <c r="G136" s="2" t="s">
        <v>42</v>
      </c>
      <c r="H136" s="6" t="s">
        <v>43</v>
      </c>
      <c r="I136" s="3" t="s">
        <v>56</v>
      </c>
      <c r="J136" s="3"/>
      <c r="K136" s="3"/>
      <c r="L136" s="3"/>
      <c r="M136" s="3"/>
      <c r="N136" s="3"/>
      <c r="O136" s="3"/>
      <c r="P136" s="3"/>
      <c r="Q136" s="3"/>
      <c r="R136" s="3"/>
      <c r="S136" s="3"/>
      <c r="T136" s="3" t="str">
        <f t="shared" si="16"/>
        <v>SIN CECO</v>
      </c>
      <c r="U136" s="3" t="str">
        <f t="shared" si="17"/>
        <v>NO</v>
      </c>
      <c r="V136" t="str">
        <f t="shared" si="18"/>
        <v>SALAS FSFB 60%-Fortalezas PAYC</v>
      </c>
      <c r="W136" s="53" t="str">
        <f t="shared" si="19"/>
        <v>-</v>
      </c>
      <c r="X136">
        <f t="shared" si="20"/>
        <v>0</v>
      </c>
      <c r="Y136">
        <f>IF(ISNA(VLOOKUP(B136,CECOS_SIN_IDENTIFICAR!$A$2:$D$146,4,0)),"SIN CECO",IF(VLOOKUP(B136,CECOS_SIN_IDENTIFICAR!$A$2:$D$146,4,0)=0,"SIN CECO",VLOOKUP(B136,CECOS_SIN_IDENTIFICAR!$A$2:$D$146,4,0)))</f>
        <v>1146</v>
      </c>
      <c r="Z136">
        <f t="shared" si="21"/>
        <v>1146</v>
      </c>
      <c r="AA136" s="33" t="s">
        <v>52</v>
      </c>
      <c r="AB136" t="str">
        <f t="shared" si="22"/>
        <v>Principales fortalezas en el servicio que presta PAYC-Fortalezas PAYC</v>
      </c>
      <c r="AC136" t="str">
        <f>VLOOKUP(AB136,CODIFICACION_PREGUNTAS!$C$2:$D$35,2,0)</f>
        <v>FORT001</v>
      </c>
    </row>
    <row r="137" spans="1:29" x14ac:dyDescent="0.25">
      <c r="A137" s="3">
        <f t="shared" si="23"/>
        <v>136</v>
      </c>
      <c r="B137" s="3" t="s">
        <v>112</v>
      </c>
      <c r="C137" s="33">
        <v>40330</v>
      </c>
      <c r="D137" s="33" t="s">
        <v>52</v>
      </c>
      <c r="E137" s="3"/>
      <c r="F137" s="3"/>
      <c r="G137" s="2" t="s">
        <v>44</v>
      </c>
      <c r="H137" s="6" t="s">
        <v>45</v>
      </c>
      <c r="I137" s="3" t="s">
        <v>56</v>
      </c>
      <c r="J137" s="3"/>
      <c r="K137" s="3"/>
      <c r="L137" s="3"/>
      <c r="M137" s="3"/>
      <c r="N137" s="3"/>
      <c r="O137" s="3"/>
      <c r="P137" s="3"/>
      <c r="Q137" s="3"/>
      <c r="R137" s="3"/>
      <c r="S137" s="3"/>
      <c r="T137" s="3" t="str">
        <f t="shared" si="16"/>
        <v>SIN CECO</v>
      </c>
      <c r="U137" s="3" t="str">
        <f t="shared" si="17"/>
        <v>NO</v>
      </c>
      <c r="V137" t="str">
        <f t="shared" si="18"/>
        <v>SALAS FSFB 60%-Debilidades PAYC</v>
      </c>
      <c r="W137" s="53" t="str">
        <f t="shared" si="19"/>
        <v>-</v>
      </c>
      <c r="X137">
        <f t="shared" si="20"/>
        <v>0</v>
      </c>
      <c r="Y137">
        <f>IF(ISNA(VLOOKUP(B137,CECOS_SIN_IDENTIFICAR!$A$2:$D$146,4,0)),"SIN CECO",IF(VLOOKUP(B137,CECOS_SIN_IDENTIFICAR!$A$2:$D$146,4,0)=0,"SIN CECO",VLOOKUP(B137,CECOS_SIN_IDENTIFICAR!$A$2:$D$146,4,0)))</f>
        <v>1146</v>
      </c>
      <c r="Z137">
        <f t="shared" si="21"/>
        <v>1146</v>
      </c>
      <c r="AA137" s="33" t="s">
        <v>52</v>
      </c>
      <c r="AB137" t="str">
        <f t="shared" si="22"/>
        <v>Principales debilidades en el servicio que presta PAYC-Debilidades PAYC</v>
      </c>
      <c r="AC137" t="str">
        <f>VLOOKUP(AB137,CODIFICACION_PREGUNTAS!$C$2:$D$35,2,0)</f>
        <v>DEB001</v>
      </c>
    </row>
    <row r="138" spans="1:29" x14ac:dyDescent="0.25">
      <c r="A138" s="3">
        <f t="shared" si="23"/>
        <v>137</v>
      </c>
      <c r="B138" s="3" t="s">
        <v>113</v>
      </c>
      <c r="C138" s="32">
        <v>40238</v>
      </c>
      <c r="D138" s="33" t="s">
        <v>114</v>
      </c>
      <c r="E138" s="3"/>
      <c r="F138" s="3"/>
      <c r="G138" s="2" t="s">
        <v>5</v>
      </c>
      <c r="H138" s="3" t="s">
        <v>6</v>
      </c>
      <c r="I138" s="3">
        <v>4</v>
      </c>
      <c r="J138" s="3"/>
      <c r="K138" s="3"/>
      <c r="L138" s="3"/>
      <c r="M138" s="3"/>
      <c r="N138" s="3"/>
      <c r="O138" s="3"/>
      <c r="P138" s="3"/>
      <c r="Q138" s="3"/>
      <c r="R138" s="3"/>
      <c r="S138" s="3"/>
      <c r="T138" s="3" t="str">
        <f t="shared" si="16"/>
        <v>SIN CECO</v>
      </c>
      <c r="U138" s="3" t="str">
        <f t="shared" si="17"/>
        <v>NO</v>
      </c>
      <c r="V138" t="str">
        <f t="shared" si="18"/>
        <v>COLSUBSIDIO MAZUREN 25%-Soporte Técnico</v>
      </c>
      <c r="W138" s="53">
        <f t="shared" si="19"/>
        <v>4</v>
      </c>
      <c r="X138">
        <f t="shared" si="20"/>
        <v>4</v>
      </c>
      <c r="Y138">
        <f>IF(ISNA(VLOOKUP(B138,CECOS_SIN_IDENTIFICAR!$A$2:$D$146,4,0)),"SIN CECO",IF(VLOOKUP(B138,CECOS_SIN_IDENTIFICAR!$A$2:$D$146,4,0)=0,"SIN CECO",VLOOKUP(B138,CECOS_SIN_IDENTIFICAR!$A$2:$D$146,4,0)))</f>
        <v>1182</v>
      </c>
      <c r="Z138">
        <f t="shared" si="21"/>
        <v>1182</v>
      </c>
      <c r="AA138" s="33" t="s">
        <v>114</v>
      </c>
      <c r="AB138" t="str">
        <f t="shared" si="22"/>
        <v>a. Conocimiento específico de temas aplicables al proyecto-Soporte Técnico</v>
      </c>
      <c r="AC138" t="str">
        <f>VLOOKUP(AB138,CODIFICACION_PREGUNTAS!$C$2:$D$35,2,0)</f>
        <v>SOPORTE_TEC001</v>
      </c>
    </row>
    <row r="139" spans="1:29" x14ac:dyDescent="0.25">
      <c r="A139" s="3">
        <f t="shared" si="23"/>
        <v>138</v>
      </c>
      <c r="B139" s="3" t="s">
        <v>113</v>
      </c>
      <c r="C139" s="32">
        <v>40238</v>
      </c>
      <c r="D139" s="33" t="s">
        <v>114</v>
      </c>
      <c r="E139" s="3"/>
      <c r="F139" s="3"/>
      <c r="G139" s="2" t="s">
        <v>7</v>
      </c>
      <c r="H139" s="3" t="s">
        <v>6</v>
      </c>
      <c r="I139" s="3">
        <v>4</v>
      </c>
      <c r="J139" s="3"/>
      <c r="K139" s="3"/>
      <c r="L139" s="3"/>
      <c r="M139" s="3"/>
      <c r="N139" s="3"/>
      <c r="O139" s="3"/>
      <c r="P139" s="3"/>
      <c r="Q139" s="3"/>
      <c r="R139" s="3"/>
      <c r="S139" s="3"/>
      <c r="T139" s="3" t="str">
        <f t="shared" si="16"/>
        <v>SIN CECO</v>
      </c>
      <c r="U139" s="3" t="str">
        <f t="shared" si="17"/>
        <v>NO</v>
      </c>
      <c r="V139" t="str">
        <f t="shared" si="18"/>
        <v>COLSUBSIDIO MAZUREN 25%-Soporte Técnico</v>
      </c>
      <c r="W139" s="53">
        <f t="shared" si="19"/>
        <v>4</v>
      </c>
      <c r="X139">
        <f t="shared" si="20"/>
        <v>4</v>
      </c>
      <c r="Y139">
        <f>IF(ISNA(VLOOKUP(B139,CECOS_SIN_IDENTIFICAR!$A$2:$D$146,4,0)),"SIN CECO",IF(VLOOKUP(B139,CECOS_SIN_IDENTIFICAR!$A$2:$D$146,4,0)=0,"SIN CECO",VLOOKUP(B139,CECOS_SIN_IDENTIFICAR!$A$2:$D$146,4,0)))</f>
        <v>1182</v>
      </c>
      <c r="Z139">
        <f t="shared" si="21"/>
        <v>1182</v>
      </c>
      <c r="AA139" s="33" t="s">
        <v>114</v>
      </c>
      <c r="AB139" t="str">
        <f t="shared" si="22"/>
        <v>b. Idoneidad y Calidad del soporte-Soporte Técnico</v>
      </c>
      <c r="AC139" t="str">
        <f>VLOOKUP(AB139,CODIFICACION_PREGUNTAS!$C$2:$D$35,2,0)</f>
        <v>SOPORTE_TEC002</v>
      </c>
    </row>
    <row r="140" spans="1:29" x14ac:dyDescent="0.25">
      <c r="A140" s="3">
        <f t="shared" si="23"/>
        <v>139</v>
      </c>
      <c r="B140" s="3" t="s">
        <v>113</v>
      </c>
      <c r="C140" s="32">
        <v>40238</v>
      </c>
      <c r="D140" s="33" t="s">
        <v>114</v>
      </c>
      <c r="E140" s="3"/>
      <c r="F140" s="3"/>
      <c r="G140" s="2" t="s">
        <v>8</v>
      </c>
      <c r="H140" s="3" t="s">
        <v>6</v>
      </c>
      <c r="I140" s="3">
        <v>4</v>
      </c>
      <c r="J140" s="3"/>
      <c r="K140" s="3"/>
      <c r="L140" s="3"/>
      <c r="M140" s="3"/>
      <c r="N140" s="3"/>
      <c r="O140" s="3"/>
      <c r="P140" s="3"/>
      <c r="Q140" s="3"/>
      <c r="R140" s="3"/>
      <c r="S140" s="3"/>
      <c r="T140" s="3" t="str">
        <f t="shared" si="16"/>
        <v>SIN CECO</v>
      </c>
      <c r="U140" s="3" t="str">
        <f t="shared" si="17"/>
        <v>NO</v>
      </c>
      <c r="V140" t="str">
        <f t="shared" si="18"/>
        <v>COLSUBSIDIO MAZUREN 25%-Soporte Técnico</v>
      </c>
      <c r="W140" s="53">
        <f t="shared" si="19"/>
        <v>4</v>
      </c>
      <c r="X140">
        <f t="shared" si="20"/>
        <v>4</v>
      </c>
      <c r="Y140">
        <f>IF(ISNA(VLOOKUP(B140,CECOS_SIN_IDENTIFICAR!$A$2:$D$146,4,0)),"SIN CECO",IF(VLOOKUP(B140,CECOS_SIN_IDENTIFICAR!$A$2:$D$146,4,0)=0,"SIN CECO",VLOOKUP(B140,CECOS_SIN_IDENTIFICAR!$A$2:$D$146,4,0)))</f>
        <v>1182</v>
      </c>
      <c r="Z140">
        <f t="shared" si="21"/>
        <v>1182</v>
      </c>
      <c r="AA140" s="33" t="s">
        <v>114</v>
      </c>
      <c r="AB140" t="str">
        <f t="shared" si="22"/>
        <v>c. Cumplimiento de especificaciones técnicas de construcción-Soporte Técnico</v>
      </c>
      <c r="AC140" t="str">
        <f>VLOOKUP(AB140,CODIFICACION_PREGUNTAS!$C$2:$D$35,2,0)</f>
        <v>SOPORTE_TEC003</v>
      </c>
    </row>
    <row r="141" spans="1:29" x14ac:dyDescent="0.25">
      <c r="A141" s="3">
        <f t="shared" si="23"/>
        <v>140</v>
      </c>
      <c r="B141" s="3" t="s">
        <v>113</v>
      </c>
      <c r="C141" s="32">
        <v>40238</v>
      </c>
      <c r="D141" s="33" t="s">
        <v>114</v>
      </c>
      <c r="E141" s="3"/>
      <c r="F141" s="3"/>
      <c r="G141" s="2" t="s">
        <v>9</v>
      </c>
      <c r="H141" s="3" t="s">
        <v>6</v>
      </c>
      <c r="I141" s="3">
        <v>4</v>
      </c>
      <c r="J141" s="3"/>
      <c r="K141" s="3"/>
      <c r="L141" s="3"/>
      <c r="M141" s="3"/>
      <c r="N141" s="3"/>
      <c r="O141" s="3"/>
      <c r="P141" s="3"/>
      <c r="Q141" s="3"/>
      <c r="R141" s="3"/>
      <c r="S141" s="3"/>
      <c r="T141" s="3" t="str">
        <f t="shared" si="16"/>
        <v>SIN CECO</v>
      </c>
      <c r="U141" s="3" t="str">
        <f t="shared" si="17"/>
        <v>NO</v>
      </c>
      <c r="V141" t="str">
        <f t="shared" si="18"/>
        <v>COLSUBSIDIO MAZUREN 25%-Soporte Técnico</v>
      </c>
      <c r="W141" s="53">
        <f t="shared" si="19"/>
        <v>4</v>
      </c>
      <c r="X141">
        <f t="shared" si="20"/>
        <v>4</v>
      </c>
      <c r="Y141">
        <f>IF(ISNA(VLOOKUP(B141,CECOS_SIN_IDENTIFICAR!$A$2:$D$146,4,0)),"SIN CECO",IF(VLOOKUP(B141,CECOS_SIN_IDENTIFICAR!$A$2:$D$146,4,0)=0,"SIN CECO",VLOOKUP(B141,CECOS_SIN_IDENTIFICAR!$A$2:$D$146,4,0)))</f>
        <v>1182</v>
      </c>
      <c r="Z141">
        <f t="shared" si="21"/>
        <v>1182</v>
      </c>
      <c r="AA141" s="33" t="s">
        <v>114</v>
      </c>
      <c r="AB141" t="str">
        <f t="shared" si="22"/>
        <v>d. Confiabilidad de los conceptos aplicados-Soporte Técnico</v>
      </c>
      <c r="AC141" t="str">
        <f>VLOOKUP(AB141,CODIFICACION_PREGUNTAS!$C$2:$D$35,2,0)</f>
        <v>SOPORTE_TEC004</v>
      </c>
    </row>
    <row r="142" spans="1:29" x14ac:dyDescent="0.25">
      <c r="A142" s="3">
        <f t="shared" si="23"/>
        <v>141</v>
      </c>
      <c r="B142" s="3" t="s">
        <v>113</v>
      </c>
      <c r="C142" s="32">
        <v>40238</v>
      </c>
      <c r="D142" s="33" t="s">
        <v>114</v>
      </c>
      <c r="E142" s="3"/>
      <c r="F142" s="3"/>
      <c r="G142" s="2" t="s">
        <v>10</v>
      </c>
      <c r="H142" s="3" t="s">
        <v>6</v>
      </c>
      <c r="I142" s="3">
        <v>4</v>
      </c>
      <c r="J142" s="3"/>
      <c r="K142" s="3"/>
      <c r="L142" s="3"/>
      <c r="M142" s="3"/>
      <c r="N142" s="3"/>
      <c r="O142" s="3"/>
      <c r="P142" s="3"/>
      <c r="Q142" s="3"/>
      <c r="R142" s="3"/>
      <c r="S142" s="3"/>
      <c r="T142" s="3" t="str">
        <f t="shared" si="16"/>
        <v>SIN CECO</v>
      </c>
      <c r="U142" s="3" t="str">
        <f t="shared" si="17"/>
        <v>NO</v>
      </c>
      <c r="V142" t="str">
        <f t="shared" si="18"/>
        <v>COLSUBSIDIO MAZUREN 25%-Soporte Técnico</v>
      </c>
      <c r="W142" s="53">
        <f t="shared" si="19"/>
        <v>4</v>
      </c>
      <c r="X142">
        <f t="shared" si="20"/>
        <v>4</v>
      </c>
      <c r="Y142">
        <f>IF(ISNA(VLOOKUP(B142,CECOS_SIN_IDENTIFICAR!$A$2:$D$146,4,0)),"SIN CECO",IF(VLOOKUP(B142,CECOS_SIN_IDENTIFICAR!$A$2:$D$146,4,0)=0,"SIN CECO",VLOOKUP(B142,CECOS_SIN_IDENTIFICAR!$A$2:$D$146,4,0)))</f>
        <v>1182</v>
      </c>
      <c r="Z142">
        <f t="shared" si="21"/>
        <v>1182</v>
      </c>
      <c r="AA142" s="33" t="s">
        <v>114</v>
      </c>
      <c r="AB142" t="str">
        <f t="shared" si="22"/>
        <v>e. Oportunidad en entrega de información o requerimientos-Soporte Técnico</v>
      </c>
      <c r="AC142" t="str">
        <f>VLOOKUP(AB142,CODIFICACION_PREGUNTAS!$C$2:$D$35,2,0)</f>
        <v>SOPORTE_TEC005</v>
      </c>
    </row>
    <row r="143" spans="1:29" x14ac:dyDescent="0.25">
      <c r="A143" s="3">
        <f t="shared" si="23"/>
        <v>142</v>
      </c>
      <c r="B143" s="3" t="s">
        <v>113</v>
      </c>
      <c r="C143" s="32">
        <v>40238</v>
      </c>
      <c r="D143" s="33" t="s">
        <v>114</v>
      </c>
      <c r="E143" s="3"/>
      <c r="F143" s="3"/>
      <c r="G143" s="2" t="s">
        <v>11</v>
      </c>
      <c r="H143" s="3" t="s">
        <v>12</v>
      </c>
      <c r="I143" s="3">
        <v>4</v>
      </c>
      <c r="J143" s="3"/>
      <c r="K143" s="3"/>
      <c r="L143" s="3"/>
      <c r="M143" s="3"/>
      <c r="N143" s="3"/>
      <c r="O143" s="3"/>
      <c r="P143" s="3"/>
      <c r="Q143" s="3"/>
      <c r="R143" s="3"/>
      <c r="S143" s="3"/>
      <c r="T143" s="3" t="str">
        <f t="shared" si="16"/>
        <v>SIN CECO</v>
      </c>
      <c r="U143" s="3" t="str">
        <f t="shared" si="17"/>
        <v>NO</v>
      </c>
      <c r="V143" t="str">
        <f t="shared" si="18"/>
        <v>COLSUBSIDIO MAZUREN 25%-Soporte Administrativo</v>
      </c>
      <c r="W143" s="53">
        <f t="shared" si="19"/>
        <v>4</v>
      </c>
      <c r="X143">
        <f t="shared" si="20"/>
        <v>4</v>
      </c>
      <c r="Y143">
        <f>IF(ISNA(VLOOKUP(B143,CECOS_SIN_IDENTIFICAR!$A$2:$D$146,4,0)),"SIN CECO",IF(VLOOKUP(B143,CECOS_SIN_IDENTIFICAR!$A$2:$D$146,4,0)=0,"SIN CECO",VLOOKUP(B143,CECOS_SIN_IDENTIFICAR!$A$2:$D$146,4,0)))</f>
        <v>1182</v>
      </c>
      <c r="Z143">
        <f t="shared" si="21"/>
        <v>1182</v>
      </c>
      <c r="AA143" s="33" t="s">
        <v>114</v>
      </c>
      <c r="AB143" t="str">
        <f t="shared" si="22"/>
        <v>a. Oportunidad de la gestión en obra-Soporte Administrativo</v>
      </c>
      <c r="AC143" t="str">
        <f>VLOOKUP(AB143,CODIFICACION_PREGUNTAS!$C$2:$D$35,2,0)</f>
        <v>SOPORTE_ADMON001</v>
      </c>
    </row>
    <row r="144" spans="1:29" x14ac:dyDescent="0.25">
      <c r="A144" s="3">
        <f t="shared" si="23"/>
        <v>143</v>
      </c>
      <c r="B144" s="3" t="s">
        <v>113</v>
      </c>
      <c r="C144" s="32">
        <v>40238</v>
      </c>
      <c r="D144" s="33" t="s">
        <v>114</v>
      </c>
      <c r="E144" s="3"/>
      <c r="F144" s="3"/>
      <c r="G144" s="2" t="s">
        <v>13</v>
      </c>
      <c r="H144" s="3" t="s">
        <v>12</v>
      </c>
      <c r="I144" s="3">
        <v>4</v>
      </c>
      <c r="J144" s="3"/>
      <c r="K144" s="3"/>
      <c r="L144" s="3"/>
      <c r="M144" s="3"/>
      <c r="N144" s="3"/>
      <c r="O144" s="3"/>
      <c r="P144" s="3"/>
      <c r="Q144" s="3"/>
      <c r="R144" s="3"/>
      <c r="S144" s="3"/>
      <c r="T144" s="3" t="str">
        <f t="shared" si="16"/>
        <v>SIN CECO</v>
      </c>
      <c r="U144" s="3" t="str">
        <f t="shared" si="17"/>
        <v>NO</v>
      </c>
      <c r="V144" t="str">
        <f t="shared" si="18"/>
        <v>COLSUBSIDIO MAZUREN 25%-Soporte Administrativo</v>
      </c>
      <c r="W144" s="53">
        <f t="shared" si="19"/>
        <v>4</v>
      </c>
      <c r="X144">
        <f t="shared" si="20"/>
        <v>4</v>
      </c>
      <c r="Y144">
        <f>IF(ISNA(VLOOKUP(B144,CECOS_SIN_IDENTIFICAR!$A$2:$D$146,4,0)),"SIN CECO",IF(VLOOKUP(B144,CECOS_SIN_IDENTIFICAR!$A$2:$D$146,4,0)=0,"SIN CECO",VLOOKUP(B144,CECOS_SIN_IDENTIFICAR!$A$2:$D$146,4,0)))</f>
        <v>1182</v>
      </c>
      <c r="Z144">
        <f t="shared" si="21"/>
        <v>1182</v>
      </c>
      <c r="AA144" s="33" t="s">
        <v>114</v>
      </c>
      <c r="AB144" t="str">
        <f t="shared" si="22"/>
        <v>b. Manejo administrativo del proyecto-Soporte Administrativo</v>
      </c>
      <c r="AC144" t="str">
        <f>VLOOKUP(AB144,CODIFICACION_PREGUNTAS!$C$2:$D$35,2,0)</f>
        <v>SOPORTE_ADMON002</v>
      </c>
    </row>
    <row r="145" spans="1:29" x14ac:dyDescent="0.25">
      <c r="A145" s="3">
        <f t="shared" si="23"/>
        <v>144</v>
      </c>
      <c r="B145" s="3" t="s">
        <v>113</v>
      </c>
      <c r="C145" s="32">
        <v>40238</v>
      </c>
      <c r="D145" s="33" t="s">
        <v>114</v>
      </c>
      <c r="E145" s="3"/>
      <c r="F145" s="3"/>
      <c r="G145" s="2" t="s">
        <v>14</v>
      </c>
      <c r="H145" s="3" t="s">
        <v>12</v>
      </c>
      <c r="I145" s="3">
        <v>5</v>
      </c>
      <c r="J145" s="3"/>
      <c r="K145" s="3"/>
      <c r="L145" s="3"/>
      <c r="M145" s="3"/>
      <c r="N145" s="3"/>
      <c r="O145" s="3"/>
      <c r="P145" s="3"/>
      <c r="Q145" s="3"/>
      <c r="R145" s="3"/>
      <c r="S145" s="3"/>
      <c r="T145" s="3" t="str">
        <f t="shared" si="16"/>
        <v>SIN CECO</v>
      </c>
      <c r="U145" s="3" t="str">
        <f t="shared" si="17"/>
        <v>NO</v>
      </c>
      <c r="V145" t="str">
        <f t="shared" si="18"/>
        <v>COLSUBSIDIO MAZUREN 25%-Soporte Administrativo</v>
      </c>
      <c r="W145" s="53">
        <f t="shared" si="19"/>
        <v>5</v>
      </c>
      <c r="X145">
        <f t="shared" si="20"/>
        <v>5</v>
      </c>
      <c r="Y145">
        <f>IF(ISNA(VLOOKUP(B145,CECOS_SIN_IDENTIFICAR!$A$2:$D$146,4,0)),"SIN CECO",IF(VLOOKUP(B145,CECOS_SIN_IDENTIFICAR!$A$2:$D$146,4,0)=0,"SIN CECO",VLOOKUP(B145,CECOS_SIN_IDENTIFICAR!$A$2:$D$146,4,0)))</f>
        <v>1182</v>
      </c>
      <c r="Z145">
        <f t="shared" si="21"/>
        <v>1182</v>
      </c>
      <c r="AA145" s="33" t="s">
        <v>114</v>
      </c>
      <c r="AB145" t="str">
        <f t="shared" si="22"/>
        <v>c. Información clara y veraz sobre la administración de proyecto-Soporte Administrativo</v>
      </c>
      <c r="AC145" t="str">
        <f>VLOOKUP(AB145,CODIFICACION_PREGUNTAS!$C$2:$D$35,2,0)</f>
        <v>SOPORTE_ADMON003</v>
      </c>
    </row>
    <row r="146" spans="1:29" x14ac:dyDescent="0.25">
      <c r="A146" s="3">
        <f t="shared" si="23"/>
        <v>145</v>
      </c>
      <c r="B146" s="3" t="s">
        <v>113</v>
      </c>
      <c r="C146" s="32">
        <v>40238</v>
      </c>
      <c r="D146" s="33" t="s">
        <v>114</v>
      </c>
      <c r="E146" s="3"/>
      <c r="F146" s="3"/>
      <c r="G146" s="2" t="s">
        <v>15</v>
      </c>
      <c r="H146" s="3" t="s">
        <v>12</v>
      </c>
      <c r="I146" s="3">
        <v>4</v>
      </c>
      <c r="J146" s="3"/>
      <c r="K146" s="3"/>
      <c r="L146" s="3"/>
      <c r="M146" s="3"/>
      <c r="N146" s="3"/>
      <c r="O146" s="3"/>
      <c r="P146" s="3"/>
      <c r="Q146" s="3"/>
      <c r="R146" s="3"/>
      <c r="S146" s="3"/>
      <c r="T146" s="3" t="str">
        <f t="shared" si="16"/>
        <v>SIN CECO</v>
      </c>
      <c r="U146" s="3" t="str">
        <f t="shared" si="17"/>
        <v>NO</v>
      </c>
      <c r="V146" t="str">
        <f t="shared" si="18"/>
        <v>COLSUBSIDIO MAZUREN 25%-Soporte Administrativo</v>
      </c>
      <c r="W146" s="53">
        <f t="shared" si="19"/>
        <v>4</v>
      </c>
      <c r="X146">
        <f t="shared" si="20"/>
        <v>4</v>
      </c>
      <c r="Y146">
        <f>IF(ISNA(VLOOKUP(B146,CECOS_SIN_IDENTIFICAR!$A$2:$D$146,4,0)),"SIN CECO",IF(VLOOKUP(B146,CECOS_SIN_IDENTIFICAR!$A$2:$D$146,4,0)=0,"SIN CECO",VLOOKUP(B146,CECOS_SIN_IDENTIFICAR!$A$2:$D$146,4,0)))</f>
        <v>1182</v>
      </c>
      <c r="Z146">
        <f t="shared" si="21"/>
        <v>1182</v>
      </c>
      <c r="AA146" s="33" t="s">
        <v>114</v>
      </c>
      <c r="AB146" t="str">
        <f t="shared" si="22"/>
        <v>d. Cumplimientos con expectativas del cliente-Soporte Administrativo</v>
      </c>
      <c r="AC146" t="str">
        <f>VLOOKUP(AB146,CODIFICACION_PREGUNTAS!$C$2:$D$35,2,0)</f>
        <v>SOPORTE_ADMON004</v>
      </c>
    </row>
    <row r="147" spans="1:29" x14ac:dyDescent="0.25">
      <c r="A147" s="3">
        <f t="shared" si="23"/>
        <v>146</v>
      </c>
      <c r="B147" s="3" t="s">
        <v>113</v>
      </c>
      <c r="C147" s="32">
        <v>40238</v>
      </c>
      <c r="D147" s="33" t="s">
        <v>114</v>
      </c>
      <c r="E147" s="3"/>
      <c r="F147" s="3"/>
      <c r="G147" s="2" t="s">
        <v>16</v>
      </c>
      <c r="H147" s="3" t="s">
        <v>12</v>
      </c>
      <c r="I147" s="3">
        <v>4</v>
      </c>
      <c r="J147" s="3"/>
      <c r="K147" s="3"/>
      <c r="L147" s="3"/>
      <c r="M147" s="3"/>
      <c r="N147" s="3"/>
      <c r="O147" s="3"/>
      <c r="P147" s="3"/>
      <c r="Q147" s="3"/>
      <c r="R147" s="3"/>
      <c r="S147" s="3"/>
      <c r="T147" s="3" t="str">
        <f t="shared" si="16"/>
        <v>SIN CECO</v>
      </c>
      <c r="U147" s="3" t="str">
        <f t="shared" si="17"/>
        <v>NO</v>
      </c>
      <c r="V147" t="str">
        <f t="shared" si="18"/>
        <v>COLSUBSIDIO MAZUREN 25%-Soporte Administrativo</v>
      </c>
      <c r="W147" s="53">
        <f t="shared" si="19"/>
        <v>4</v>
      </c>
      <c r="X147">
        <f t="shared" si="20"/>
        <v>4</v>
      </c>
      <c r="Y147">
        <f>IF(ISNA(VLOOKUP(B147,CECOS_SIN_IDENTIFICAR!$A$2:$D$146,4,0)),"SIN CECO",IF(VLOOKUP(B147,CECOS_SIN_IDENTIFICAR!$A$2:$D$146,4,0)=0,"SIN CECO",VLOOKUP(B147,CECOS_SIN_IDENTIFICAR!$A$2:$D$146,4,0)))</f>
        <v>1182</v>
      </c>
      <c r="Z147">
        <f t="shared" si="21"/>
        <v>1182</v>
      </c>
      <c r="AA147" s="33" t="s">
        <v>114</v>
      </c>
      <c r="AB147" t="str">
        <f t="shared" si="22"/>
        <v>e. Control de presupuesto-Soporte Administrativo</v>
      </c>
      <c r="AC147" t="str">
        <f>VLOOKUP(AB147,CODIFICACION_PREGUNTAS!$C$2:$D$35,2,0)</f>
        <v>SOPORTE_ADMON005</v>
      </c>
    </row>
    <row r="148" spans="1:29" x14ac:dyDescent="0.25">
      <c r="A148" s="3">
        <f t="shared" si="23"/>
        <v>147</v>
      </c>
      <c r="B148" s="3" t="s">
        <v>113</v>
      </c>
      <c r="C148" s="32">
        <v>40238</v>
      </c>
      <c r="D148" s="33" t="s">
        <v>114</v>
      </c>
      <c r="E148" s="3"/>
      <c r="F148" s="3"/>
      <c r="G148" s="2" t="s">
        <v>17</v>
      </c>
      <c r="H148" s="3" t="s">
        <v>18</v>
      </c>
      <c r="I148" s="3">
        <v>4</v>
      </c>
      <c r="J148" s="3"/>
      <c r="K148" s="3"/>
      <c r="L148" s="3"/>
      <c r="M148" s="3"/>
      <c r="N148" s="3"/>
      <c r="O148" s="3"/>
      <c r="P148" s="3"/>
      <c r="Q148" s="3"/>
      <c r="R148" s="3"/>
      <c r="S148" s="3"/>
      <c r="T148" s="3" t="str">
        <f t="shared" si="16"/>
        <v>SIN CECO</v>
      </c>
      <c r="U148" s="3" t="str">
        <f t="shared" si="17"/>
        <v>NO</v>
      </c>
      <c r="V148" t="str">
        <f t="shared" si="18"/>
        <v>COLSUBSIDIO MAZUREN 25%-Soporte Directivo (Coordinador y Gerencia)</v>
      </c>
      <c r="W148" s="53">
        <f t="shared" si="19"/>
        <v>4</v>
      </c>
      <c r="X148">
        <f t="shared" si="20"/>
        <v>4</v>
      </c>
      <c r="Y148">
        <f>IF(ISNA(VLOOKUP(B148,CECOS_SIN_IDENTIFICAR!$A$2:$D$146,4,0)),"SIN CECO",IF(VLOOKUP(B148,CECOS_SIN_IDENTIFICAR!$A$2:$D$146,4,0)=0,"SIN CECO",VLOOKUP(B148,CECOS_SIN_IDENTIFICAR!$A$2:$D$146,4,0)))</f>
        <v>1182</v>
      </c>
      <c r="Z148">
        <f t="shared" si="21"/>
        <v>1182</v>
      </c>
      <c r="AA148" s="33" t="s">
        <v>114</v>
      </c>
      <c r="AB148" t="str">
        <f t="shared" si="22"/>
        <v>a. Apoyo y presencia en el proyecto-Soporte Directivo (Coordinador y Gerencia)</v>
      </c>
      <c r="AC148" t="str">
        <f>VLOOKUP(AB148,CODIFICACION_PREGUNTAS!$C$2:$D$35,2,0)</f>
        <v>SOPORTE_DIR001</v>
      </c>
    </row>
    <row r="149" spans="1:29" x14ac:dyDescent="0.25">
      <c r="A149" s="3">
        <f t="shared" si="23"/>
        <v>148</v>
      </c>
      <c r="B149" s="3" t="s">
        <v>113</v>
      </c>
      <c r="C149" s="32">
        <v>40238</v>
      </c>
      <c r="D149" s="33" t="s">
        <v>114</v>
      </c>
      <c r="E149" s="3"/>
      <c r="F149" s="3"/>
      <c r="G149" s="2" t="s">
        <v>19</v>
      </c>
      <c r="H149" s="3" t="s">
        <v>18</v>
      </c>
      <c r="I149" s="3">
        <v>4</v>
      </c>
      <c r="J149" s="3"/>
      <c r="K149" s="3"/>
      <c r="L149" s="3"/>
      <c r="M149" s="3"/>
      <c r="N149" s="3"/>
      <c r="O149" s="3"/>
      <c r="P149" s="3"/>
      <c r="Q149" s="3"/>
      <c r="R149" s="3"/>
      <c r="S149" s="3"/>
      <c r="T149" s="3" t="str">
        <f t="shared" si="16"/>
        <v>SIN CECO</v>
      </c>
      <c r="U149" s="3" t="str">
        <f t="shared" si="17"/>
        <v>NO</v>
      </c>
      <c r="V149" t="str">
        <f t="shared" si="18"/>
        <v>COLSUBSIDIO MAZUREN 25%-Soporte Directivo (Coordinador y Gerencia)</v>
      </c>
      <c r="W149" s="53">
        <f t="shared" si="19"/>
        <v>4</v>
      </c>
      <c r="X149">
        <f t="shared" si="20"/>
        <v>4</v>
      </c>
      <c r="Y149">
        <f>IF(ISNA(VLOOKUP(B149,CECOS_SIN_IDENTIFICAR!$A$2:$D$146,4,0)),"SIN CECO",IF(VLOOKUP(B149,CECOS_SIN_IDENTIFICAR!$A$2:$D$146,4,0)=0,"SIN CECO",VLOOKUP(B149,CECOS_SIN_IDENTIFICAR!$A$2:$D$146,4,0)))</f>
        <v>1182</v>
      </c>
      <c r="Z149">
        <f t="shared" si="21"/>
        <v>1182</v>
      </c>
      <c r="AA149" s="33" t="s">
        <v>114</v>
      </c>
      <c r="AB149" t="str">
        <f t="shared" si="22"/>
        <v>b. Conocimiento del proyecto-Soporte Directivo (Coordinador y Gerencia)</v>
      </c>
      <c r="AC149" t="str">
        <f>VLOOKUP(AB149,CODIFICACION_PREGUNTAS!$C$2:$D$35,2,0)</f>
        <v>SOPORTE_DIR002</v>
      </c>
    </row>
    <row r="150" spans="1:29" x14ac:dyDescent="0.25">
      <c r="A150" s="3">
        <f t="shared" si="23"/>
        <v>149</v>
      </c>
      <c r="B150" s="3" t="s">
        <v>113</v>
      </c>
      <c r="C150" s="32">
        <v>40238</v>
      </c>
      <c r="D150" s="33" t="s">
        <v>114</v>
      </c>
      <c r="E150" s="3"/>
      <c r="F150" s="3"/>
      <c r="G150" s="2" t="s">
        <v>20</v>
      </c>
      <c r="H150" s="3" t="s">
        <v>18</v>
      </c>
      <c r="I150" s="3">
        <v>4</v>
      </c>
      <c r="J150" s="3"/>
      <c r="K150" s="3"/>
      <c r="L150" s="3"/>
      <c r="M150" s="3"/>
      <c r="N150" s="3"/>
      <c r="O150" s="3"/>
      <c r="P150" s="3"/>
      <c r="Q150" s="3"/>
      <c r="R150" s="3"/>
      <c r="S150" s="3"/>
      <c r="T150" s="3" t="str">
        <f t="shared" si="16"/>
        <v>SIN CECO</v>
      </c>
      <c r="U150" s="3" t="str">
        <f t="shared" si="17"/>
        <v>NO</v>
      </c>
      <c r="V150" t="str">
        <f t="shared" si="18"/>
        <v>COLSUBSIDIO MAZUREN 25%-Soporte Directivo (Coordinador y Gerencia)</v>
      </c>
      <c r="W150" s="53">
        <f t="shared" si="19"/>
        <v>4</v>
      </c>
      <c r="X150">
        <f t="shared" si="20"/>
        <v>4</v>
      </c>
      <c r="Y150">
        <f>IF(ISNA(VLOOKUP(B150,CECOS_SIN_IDENTIFICAR!$A$2:$D$146,4,0)),"SIN CECO",IF(VLOOKUP(B150,CECOS_SIN_IDENTIFICAR!$A$2:$D$146,4,0)=0,"SIN CECO",VLOOKUP(B150,CECOS_SIN_IDENTIFICAR!$A$2:$D$146,4,0)))</f>
        <v>1182</v>
      </c>
      <c r="Z150">
        <f t="shared" si="21"/>
        <v>1182</v>
      </c>
      <c r="AA150" s="33" t="s">
        <v>114</v>
      </c>
      <c r="AB150" t="str">
        <f t="shared" si="22"/>
        <v>c. Planteamiento de soluciones y manejo de conflictos-Soporte Directivo (Coordinador y Gerencia)</v>
      </c>
      <c r="AC150" t="str">
        <f>VLOOKUP(AB150,CODIFICACION_PREGUNTAS!$C$2:$D$35,2,0)</f>
        <v>SOPORTE_DIR003</v>
      </c>
    </row>
    <row r="151" spans="1:29" x14ac:dyDescent="0.25">
      <c r="A151" s="3">
        <f t="shared" si="23"/>
        <v>150</v>
      </c>
      <c r="B151" s="3" t="s">
        <v>113</v>
      </c>
      <c r="C151" s="32">
        <v>40238</v>
      </c>
      <c r="D151" s="33" t="s">
        <v>114</v>
      </c>
      <c r="E151" s="3"/>
      <c r="F151" s="3"/>
      <c r="G151" s="2" t="s">
        <v>21</v>
      </c>
      <c r="H151" s="3" t="s">
        <v>18</v>
      </c>
      <c r="I151" s="3">
        <v>4</v>
      </c>
      <c r="J151" s="3"/>
      <c r="K151" s="3"/>
      <c r="L151" s="3"/>
      <c r="M151" s="3"/>
      <c r="N151" s="3"/>
      <c r="O151" s="3"/>
      <c r="P151" s="3"/>
      <c r="Q151" s="3"/>
      <c r="R151" s="3"/>
      <c r="S151" s="3"/>
      <c r="T151" s="3" t="str">
        <f t="shared" si="16"/>
        <v>SIN CECO</v>
      </c>
      <c r="U151" s="3" t="str">
        <f t="shared" si="17"/>
        <v>NO</v>
      </c>
      <c r="V151" t="str">
        <f t="shared" si="18"/>
        <v>COLSUBSIDIO MAZUREN 25%-Soporte Directivo (Coordinador y Gerencia)</v>
      </c>
      <c r="W151" s="53">
        <f t="shared" si="19"/>
        <v>4</v>
      </c>
      <c r="X151">
        <f t="shared" si="20"/>
        <v>4</v>
      </c>
      <c r="Y151">
        <f>IF(ISNA(VLOOKUP(B151,CECOS_SIN_IDENTIFICAR!$A$2:$D$146,4,0)),"SIN CECO",IF(VLOOKUP(B151,CECOS_SIN_IDENTIFICAR!$A$2:$D$146,4,0)=0,"SIN CECO",VLOOKUP(B151,CECOS_SIN_IDENTIFICAR!$A$2:$D$146,4,0)))</f>
        <v>1182</v>
      </c>
      <c r="Z151">
        <f t="shared" si="21"/>
        <v>1182</v>
      </c>
      <c r="AA151" s="33" t="s">
        <v>114</v>
      </c>
      <c r="AB151" t="str">
        <f t="shared" si="22"/>
        <v>d. Cumplimiento de compromisos-Soporte Directivo (Coordinador y Gerencia)</v>
      </c>
      <c r="AC151" t="str">
        <f>VLOOKUP(AB151,CODIFICACION_PREGUNTAS!$C$2:$D$35,2,0)</f>
        <v>SOPORTE_DIR004</v>
      </c>
    </row>
    <row r="152" spans="1:29" x14ac:dyDescent="0.25">
      <c r="A152" s="3">
        <f t="shared" si="23"/>
        <v>151</v>
      </c>
      <c r="B152" s="3" t="s">
        <v>113</v>
      </c>
      <c r="C152" s="32">
        <v>40238</v>
      </c>
      <c r="D152" s="33" t="s">
        <v>114</v>
      </c>
      <c r="E152" s="3"/>
      <c r="F152" s="3"/>
      <c r="G152" s="2" t="s">
        <v>22</v>
      </c>
      <c r="H152" s="3" t="s">
        <v>18</v>
      </c>
      <c r="I152" s="3" t="s">
        <v>431</v>
      </c>
      <c r="J152" s="3"/>
      <c r="K152" s="3"/>
      <c r="L152" s="3"/>
      <c r="M152" s="3"/>
      <c r="N152" s="3"/>
      <c r="O152" s="3"/>
      <c r="P152" s="3"/>
      <c r="Q152" s="3"/>
      <c r="R152" s="3"/>
      <c r="S152" s="3"/>
      <c r="T152" s="3" t="str">
        <f t="shared" si="16"/>
        <v>SIN CECO</v>
      </c>
      <c r="U152" s="3" t="str">
        <f t="shared" si="17"/>
        <v>NO</v>
      </c>
      <c r="V152" t="str">
        <f t="shared" si="18"/>
        <v>COLSUBSIDIO MAZUREN 25%-Soporte Directivo (Coordinador y Gerencia)</v>
      </c>
      <c r="W152" s="53" t="str">
        <f t="shared" si="19"/>
        <v>N/A</v>
      </c>
      <c r="X152">
        <f t="shared" si="20"/>
        <v>0</v>
      </c>
      <c r="Y152">
        <f>IF(ISNA(VLOOKUP(B152,CECOS_SIN_IDENTIFICAR!$A$2:$D$146,4,0)),"SIN CECO",IF(VLOOKUP(B152,CECOS_SIN_IDENTIFICAR!$A$2:$D$146,4,0)=0,"SIN CECO",VLOOKUP(B152,CECOS_SIN_IDENTIFICAR!$A$2:$D$146,4,0)))</f>
        <v>1182</v>
      </c>
      <c r="Z152">
        <f t="shared" si="21"/>
        <v>1182</v>
      </c>
      <c r="AA152" s="33" t="s">
        <v>114</v>
      </c>
      <c r="AB152" t="str">
        <f t="shared" si="22"/>
        <v>e. Manejo del cliente-Soporte Directivo (Coordinador y Gerencia)</v>
      </c>
      <c r="AC152" t="str">
        <f>VLOOKUP(AB152,CODIFICACION_PREGUNTAS!$C$2:$D$35,2,0)</f>
        <v>SOPORTE_DIR005</v>
      </c>
    </row>
    <row r="153" spans="1:29" x14ac:dyDescent="0.25">
      <c r="A153" s="3">
        <f t="shared" si="23"/>
        <v>152</v>
      </c>
      <c r="B153" s="3" t="s">
        <v>113</v>
      </c>
      <c r="C153" s="32">
        <v>40238</v>
      </c>
      <c r="D153" s="33" t="s">
        <v>114</v>
      </c>
      <c r="E153" s="3"/>
      <c r="F153" s="3"/>
      <c r="G153" s="2" t="s">
        <v>23</v>
      </c>
      <c r="H153" s="3" t="s">
        <v>24</v>
      </c>
      <c r="I153" s="3">
        <v>5</v>
      </c>
      <c r="J153" s="3"/>
      <c r="K153" s="3"/>
      <c r="L153" s="3"/>
      <c r="M153" s="3"/>
      <c r="N153" s="3"/>
      <c r="O153" s="3"/>
      <c r="P153" s="3"/>
      <c r="Q153" s="3"/>
      <c r="R153" s="3"/>
      <c r="S153" s="3"/>
      <c r="T153" s="3" t="str">
        <f t="shared" si="16"/>
        <v>SIN CECO</v>
      </c>
      <c r="U153" s="3" t="str">
        <f t="shared" si="17"/>
        <v>NO</v>
      </c>
      <c r="V153" t="str">
        <f t="shared" si="18"/>
        <v>COLSUBSIDIO MAZUREN 25%-Personal que presta el servicio en obra</v>
      </c>
      <c r="W153" s="53">
        <f t="shared" si="19"/>
        <v>5</v>
      </c>
      <c r="X153">
        <f t="shared" si="20"/>
        <v>5</v>
      </c>
      <c r="Y153">
        <f>IF(ISNA(VLOOKUP(B153,CECOS_SIN_IDENTIFICAR!$A$2:$D$146,4,0)),"SIN CECO",IF(VLOOKUP(B153,CECOS_SIN_IDENTIFICAR!$A$2:$D$146,4,0)=0,"SIN CECO",VLOOKUP(B153,CECOS_SIN_IDENTIFICAR!$A$2:$D$146,4,0)))</f>
        <v>1182</v>
      </c>
      <c r="Z153">
        <f t="shared" si="21"/>
        <v>1182</v>
      </c>
      <c r="AA153" s="33" t="s">
        <v>114</v>
      </c>
      <c r="AB153" t="str">
        <f t="shared" si="22"/>
        <v>a. Idoneidad del personal-Personal que presta el servicio en obra</v>
      </c>
      <c r="AC153" t="str">
        <f>VLOOKUP(AB153,CODIFICACION_PREGUNTAS!$C$2:$D$35,2,0)</f>
        <v>PERSONAL001</v>
      </c>
    </row>
    <row r="154" spans="1:29" x14ac:dyDescent="0.25">
      <c r="A154" s="3">
        <f t="shared" si="23"/>
        <v>153</v>
      </c>
      <c r="B154" s="3" t="s">
        <v>113</v>
      </c>
      <c r="C154" s="32">
        <v>40238</v>
      </c>
      <c r="D154" s="33" t="s">
        <v>114</v>
      </c>
      <c r="E154" s="3"/>
      <c r="F154" s="3"/>
      <c r="G154" s="2" t="s">
        <v>25</v>
      </c>
      <c r="H154" s="3" t="s">
        <v>24</v>
      </c>
      <c r="I154" s="3">
        <v>5</v>
      </c>
      <c r="J154" s="3"/>
      <c r="K154" s="3"/>
      <c r="L154" s="3"/>
      <c r="M154" s="3"/>
      <c r="N154" s="3"/>
      <c r="O154" s="3"/>
      <c r="P154" s="3"/>
      <c r="Q154" s="3"/>
      <c r="R154" s="3"/>
      <c r="S154" s="3"/>
      <c r="T154" s="3" t="str">
        <f t="shared" si="16"/>
        <v>SIN CECO</v>
      </c>
      <c r="U154" s="3" t="str">
        <f t="shared" si="17"/>
        <v>NO</v>
      </c>
      <c r="V154" t="str">
        <f t="shared" si="18"/>
        <v>COLSUBSIDIO MAZUREN 25%-Personal que presta el servicio en obra</v>
      </c>
      <c r="W154" s="53">
        <f t="shared" si="19"/>
        <v>5</v>
      </c>
      <c r="X154">
        <f t="shared" si="20"/>
        <v>5</v>
      </c>
      <c r="Y154">
        <f>IF(ISNA(VLOOKUP(B154,CECOS_SIN_IDENTIFICAR!$A$2:$D$146,4,0)),"SIN CECO",IF(VLOOKUP(B154,CECOS_SIN_IDENTIFICAR!$A$2:$D$146,4,0)=0,"SIN CECO",VLOOKUP(B154,CECOS_SIN_IDENTIFICAR!$A$2:$D$146,4,0)))</f>
        <v>1182</v>
      </c>
      <c r="Z154">
        <f t="shared" si="21"/>
        <v>1182</v>
      </c>
      <c r="AA154" s="33" t="s">
        <v>114</v>
      </c>
      <c r="AB154" t="str">
        <f t="shared" si="22"/>
        <v>b. Oportuna atención al cliente-Personal que presta el servicio en obra</v>
      </c>
      <c r="AC154" t="str">
        <f>VLOOKUP(AB154,CODIFICACION_PREGUNTAS!$C$2:$D$35,2,0)</f>
        <v>PERSONAL002</v>
      </c>
    </row>
    <row r="155" spans="1:29" x14ac:dyDescent="0.25">
      <c r="A155" s="3">
        <f t="shared" si="23"/>
        <v>154</v>
      </c>
      <c r="B155" s="3" t="s">
        <v>113</v>
      </c>
      <c r="C155" s="32">
        <v>40238</v>
      </c>
      <c r="D155" s="33" t="s">
        <v>114</v>
      </c>
      <c r="E155" s="3"/>
      <c r="F155" s="3"/>
      <c r="G155" s="2" t="s">
        <v>26</v>
      </c>
      <c r="H155" s="3" t="s">
        <v>24</v>
      </c>
      <c r="I155" s="3">
        <v>5</v>
      </c>
      <c r="J155" s="3"/>
      <c r="K155" s="3"/>
      <c r="L155" s="3"/>
      <c r="M155" s="3"/>
      <c r="N155" s="3"/>
      <c r="O155" s="3"/>
      <c r="P155" s="3"/>
      <c r="Q155" s="3"/>
      <c r="R155" s="3"/>
      <c r="S155" s="3"/>
      <c r="T155" s="3" t="str">
        <f t="shared" si="16"/>
        <v>SIN CECO</v>
      </c>
      <c r="U155" s="3" t="str">
        <f t="shared" si="17"/>
        <v>NO</v>
      </c>
      <c r="V155" t="str">
        <f t="shared" si="18"/>
        <v>COLSUBSIDIO MAZUREN 25%-Personal que presta el servicio en obra</v>
      </c>
      <c r="W155" s="53">
        <f t="shared" si="19"/>
        <v>5</v>
      </c>
      <c r="X155">
        <f t="shared" si="20"/>
        <v>5</v>
      </c>
      <c r="Y155">
        <f>IF(ISNA(VLOOKUP(B155,CECOS_SIN_IDENTIFICAR!$A$2:$D$146,4,0)),"SIN CECO",IF(VLOOKUP(B155,CECOS_SIN_IDENTIFICAR!$A$2:$D$146,4,0)=0,"SIN CECO",VLOOKUP(B155,CECOS_SIN_IDENTIFICAR!$A$2:$D$146,4,0)))</f>
        <v>1182</v>
      </c>
      <c r="Z155">
        <f t="shared" si="21"/>
        <v>1182</v>
      </c>
      <c r="AA155" s="33" t="s">
        <v>114</v>
      </c>
      <c r="AB155" t="str">
        <f t="shared" si="22"/>
        <v>c. Compromiso con el proyecto-Personal que presta el servicio en obra</v>
      </c>
      <c r="AC155" t="str">
        <f>VLOOKUP(AB155,CODIFICACION_PREGUNTAS!$C$2:$D$35,2,0)</f>
        <v>PERSONAL003</v>
      </c>
    </row>
    <row r="156" spans="1:29" x14ac:dyDescent="0.25">
      <c r="A156" s="3">
        <f t="shared" si="23"/>
        <v>155</v>
      </c>
      <c r="B156" s="3" t="s">
        <v>113</v>
      </c>
      <c r="C156" s="32">
        <v>40238</v>
      </c>
      <c r="D156" s="33" t="s">
        <v>114</v>
      </c>
      <c r="E156" s="3"/>
      <c r="F156" s="3"/>
      <c r="G156" s="2" t="s">
        <v>21</v>
      </c>
      <c r="H156" s="3" t="s">
        <v>24</v>
      </c>
      <c r="I156" s="3">
        <v>5</v>
      </c>
      <c r="J156" s="3"/>
      <c r="K156" s="3"/>
      <c r="L156" s="3"/>
      <c r="M156" s="3"/>
      <c r="N156" s="3"/>
      <c r="O156" s="3"/>
      <c r="P156" s="3"/>
      <c r="Q156" s="3"/>
      <c r="R156" s="3"/>
      <c r="S156" s="3"/>
      <c r="T156" s="3" t="str">
        <f t="shared" si="16"/>
        <v>SIN CECO</v>
      </c>
      <c r="U156" s="3" t="str">
        <f t="shared" si="17"/>
        <v>NO</v>
      </c>
      <c r="V156" t="str">
        <f t="shared" si="18"/>
        <v>COLSUBSIDIO MAZUREN 25%-Personal que presta el servicio en obra</v>
      </c>
      <c r="W156" s="53">
        <f t="shared" si="19"/>
        <v>5</v>
      </c>
      <c r="X156">
        <f t="shared" si="20"/>
        <v>5</v>
      </c>
      <c r="Y156">
        <f>IF(ISNA(VLOOKUP(B156,CECOS_SIN_IDENTIFICAR!$A$2:$D$146,4,0)),"SIN CECO",IF(VLOOKUP(B156,CECOS_SIN_IDENTIFICAR!$A$2:$D$146,4,0)=0,"SIN CECO",VLOOKUP(B156,CECOS_SIN_IDENTIFICAR!$A$2:$D$146,4,0)))</f>
        <v>1182</v>
      </c>
      <c r="Z156">
        <f t="shared" si="21"/>
        <v>1182</v>
      </c>
      <c r="AA156" s="33" t="s">
        <v>114</v>
      </c>
      <c r="AB156" t="str">
        <f t="shared" si="22"/>
        <v>d. Cumplimiento de compromisos-Personal que presta el servicio en obra</v>
      </c>
      <c r="AC156" t="str">
        <f>VLOOKUP(AB156,CODIFICACION_PREGUNTAS!$C$2:$D$35,2,0)</f>
        <v>PERSONAL004</v>
      </c>
    </row>
    <row r="157" spans="1:29" x14ac:dyDescent="0.25">
      <c r="A157" s="3">
        <f t="shared" si="23"/>
        <v>156</v>
      </c>
      <c r="B157" s="3" t="s">
        <v>113</v>
      </c>
      <c r="C157" s="32">
        <v>40238</v>
      </c>
      <c r="D157" s="33" t="s">
        <v>114</v>
      </c>
      <c r="E157" s="3"/>
      <c r="F157" s="3"/>
      <c r="G157" s="2" t="s">
        <v>27</v>
      </c>
      <c r="H157" s="3" t="s">
        <v>24</v>
      </c>
      <c r="I157" s="3">
        <v>5</v>
      </c>
      <c r="J157" s="3"/>
      <c r="K157" s="3"/>
      <c r="L157" s="3"/>
      <c r="M157" s="3"/>
      <c r="N157" s="3"/>
      <c r="O157" s="3"/>
      <c r="P157" s="3"/>
      <c r="Q157" s="3"/>
      <c r="R157" s="3"/>
      <c r="S157" s="3"/>
      <c r="T157" s="3" t="str">
        <f t="shared" si="16"/>
        <v>SIN CECO</v>
      </c>
      <c r="U157" s="3" t="str">
        <f t="shared" si="17"/>
        <v>NO</v>
      </c>
      <c r="V157" t="str">
        <f t="shared" si="18"/>
        <v>COLSUBSIDIO MAZUREN 25%-Personal que presta el servicio en obra</v>
      </c>
      <c r="W157" s="53">
        <f t="shared" si="19"/>
        <v>5</v>
      </c>
      <c r="X157">
        <f t="shared" si="20"/>
        <v>5</v>
      </c>
      <c r="Y157">
        <f>IF(ISNA(VLOOKUP(B157,CECOS_SIN_IDENTIFICAR!$A$2:$D$146,4,0)),"SIN CECO",IF(VLOOKUP(B157,CECOS_SIN_IDENTIFICAR!$A$2:$D$146,4,0)=0,"SIN CECO",VLOOKUP(B157,CECOS_SIN_IDENTIFICAR!$A$2:$D$146,4,0)))</f>
        <v>1182</v>
      </c>
      <c r="Z157">
        <f t="shared" si="21"/>
        <v>1182</v>
      </c>
      <c r="AA157" s="33" t="s">
        <v>114</v>
      </c>
      <c r="AB157" t="str">
        <f t="shared" si="22"/>
        <v>e. Proactividad en desarrollo de funciones-Personal que presta el servicio en obra</v>
      </c>
      <c r="AC157" t="str">
        <f>VLOOKUP(AB157,CODIFICACION_PREGUNTAS!$C$2:$D$35,2,0)</f>
        <v>PERSONAL005</v>
      </c>
    </row>
    <row r="158" spans="1:29" x14ac:dyDescent="0.25">
      <c r="A158" s="3">
        <f t="shared" si="23"/>
        <v>157</v>
      </c>
      <c r="B158" s="3" t="s">
        <v>113</v>
      </c>
      <c r="C158" s="32">
        <v>40238</v>
      </c>
      <c r="D158" s="33" t="s">
        <v>114</v>
      </c>
      <c r="E158" s="3"/>
      <c r="F158" s="3"/>
      <c r="G158" s="2" t="s">
        <v>28</v>
      </c>
      <c r="H158" s="2" t="s">
        <v>29</v>
      </c>
      <c r="I158" s="3">
        <v>5</v>
      </c>
      <c r="J158" s="3"/>
      <c r="K158" s="3"/>
      <c r="L158" s="3"/>
      <c r="M158" s="3"/>
      <c r="N158" s="3"/>
      <c r="O158" s="3"/>
      <c r="P158" s="3"/>
      <c r="Q158" s="3"/>
      <c r="R158" s="3"/>
      <c r="S158" s="3"/>
      <c r="T158" s="3" t="str">
        <f t="shared" si="16"/>
        <v>SIN CECO</v>
      </c>
      <c r="U158" s="3" t="str">
        <f t="shared" si="17"/>
        <v>NO</v>
      </c>
      <c r="V158" t="str">
        <f t="shared" si="18"/>
        <v>COLSUBSIDIO MAZUREN 25%-Productos Asociados de PAYC (Informes, Control de presupuesto y Programación y actas)</v>
      </c>
      <c r="W158" s="53">
        <f t="shared" si="19"/>
        <v>5</v>
      </c>
      <c r="X158">
        <f t="shared" si="20"/>
        <v>5</v>
      </c>
      <c r="Y158">
        <f>IF(ISNA(VLOOKUP(B158,CECOS_SIN_IDENTIFICAR!$A$2:$D$146,4,0)),"SIN CECO",IF(VLOOKUP(B158,CECOS_SIN_IDENTIFICAR!$A$2:$D$146,4,0)=0,"SIN CECO",VLOOKUP(B158,CECOS_SIN_IDENTIFICAR!$A$2:$D$146,4,0)))</f>
        <v>1182</v>
      </c>
      <c r="Z158">
        <f t="shared" si="21"/>
        <v>1182</v>
      </c>
      <c r="AA158" s="33" t="s">
        <v>114</v>
      </c>
      <c r="AB158" t="str">
        <f t="shared" si="22"/>
        <v>a. Calidad del Contenido-Productos Asociados de PAYC (Informes, Control de presupuesto y Programación y actas)</v>
      </c>
      <c r="AC158" t="str">
        <f>VLOOKUP(AB158,CODIFICACION_PREGUNTAS!$C$2:$D$35,2,0)</f>
        <v>PRODUCTOS001</v>
      </c>
    </row>
    <row r="159" spans="1:29" x14ac:dyDescent="0.25">
      <c r="A159" s="3">
        <f t="shared" si="23"/>
        <v>158</v>
      </c>
      <c r="B159" s="3" t="s">
        <v>113</v>
      </c>
      <c r="C159" s="32">
        <v>40238</v>
      </c>
      <c r="D159" s="33" t="s">
        <v>114</v>
      </c>
      <c r="E159" s="3"/>
      <c r="F159" s="3"/>
      <c r="G159" s="2" t="s">
        <v>30</v>
      </c>
      <c r="H159" s="2" t="s">
        <v>29</v>
      </c>
      <c r="I159" s="3">
        <v>4</v>
      </c>
      <c r="J159" s="3"/>
      <c r="K159" s="3"/>
      <c r="L159" s="3"/>
      <c r="M159" s="3"/>
      <c r="N159" s="3"/>
      <c r="O159" s="3"/>
      <c r="P159" s="3"/>
      <c r="Q159" s="3"/>
      <c r="R159" s="3"/>
      <c r="S159" s="3"/>
      <c r="T159" s="3" t="str">
        <f t="shared" si="16"/>
        <v>SIN CECO</v>
      </c>
      <c r="U159" s="3" t="str">
        <f t="shared" si="17"/>
        <v>NO</v>
      </c>
      <c r="V159" t="str">
        <f t="shared" si="18"/>
        <v>COLSUBSIDIO MAZUREN 25%-Productos Asociados de PAYC (Informes, Control de presupuesto y Programación y actas)</v>
      </c>
      <c r="W159" s="53">
        <f t="shared" si="19"/>
        <v>4</v>
      </c>
      <c r="X159">
        <f t="shared" si="20"/>
        <v>4</v>
      </c>
      <c r="Y159">
        <f>IF(ISNA(VLOOKUP(B159,CECOS_SIN_IDENTIFICAR!$A$2:$D$146,4,0)),"SIN CECO",IF(VLOOKUP(B159,CECOS_SIN_IDENTIFICAR!$A$2:$D$146,4,0)=0,"SIN CECO",VLOOKUP(B159,CECOS_SIN_IDENTIFICAR!$A$2:$D$146,4,0)))</f>
        <v>1182</v>
      </c>
      <c r="Z159">
        <f t="shared" si="21"/>
        <v>1182</v>
      </c>
      <c r="AA159" s="33" t="s">
        <v>114</v>
      </c>
      <c r="AB159" t="str">
        <f t="shared" si="22"/>
        <v>b. Claridad del Contenido-Productos Asociados de PAYC (Informes, Control de presupuesto y Programación y actas)</v>
      </c>
      <c r="AC159" t="str">
        <f>VLOOKUP(AB159,CODIFICACION_PREGUNTAS!$C$2:$D$35,2,0)</f>
        <v>PRODUCTOS002</v>
      </c>
    </row>
    <row r="160" spans="1:29" x14ac:dyDescent="0.25">
      <c r="A160" s="3">
        <f t="shared" si="23"/>
        <v>159</v>
      </c>
      <c r="B160" s="3" t="s">
        <v>113</v>
      </c>
      <c r="C160" s="32">
        <v>40238</v>
      </c>
      <c r="D160" s="33" t="s">
        <v>114</v>
      </c>
      <c r="E160" s="3"/>
      <c r="F160" s="3"/>
      <c r="G160" s="2" t="s">
        <v>31</v>
      </c>
      <c r="H160" s="2" t="s">
        <v>29</v>
      </c>
      <c r="I160" s="3">
        <v>4</v>
      </c>
      <c r="J160" s="3"/>
      <c r="K160" s="3"/>
      <c r="L160" s="3"/>
      <c r="M160" s="3"/>
      <c r="N160" s="3"/>
      <c r="O160" s="3"/>
      <c r="P160" s="3"/>
      <c r="Q160" s="3"/>
      <c r="R160" s="3"/>
      <c r="S160" s="3"/>
      <c r="T160" s="3" t="str">
        <f t="shared" si="16"/>
        <v>SIN CECO</v>
      </c>
      <c r="U160" s="3" t="str">
        <f t="shared" si="17"/>
        <v>NO</v>
      </c>
      <c r="V160" t="str">
        <f t="shared" si="18"/>
        <v>COLSUBSIDIO MAZUREN 25%-Productos Asociados de PAYC (Informes, Control de presupuesto y Programación y actas)</v>
      </c>
      <c r="W160" s="53">
        <f t="shared" si="19"/>
        <v>4</v>
      </c>
      <c r="X160">
        <f t="shared" si="20"/>
        <v>4</v>
      </c>
      <c r="Y160">
        <f>IF(ISNA(VLOOKUP(B160,CECOS_SIN_IDENTIFICAR!$A$2:$D$146,4,0)),"SIN CECO",IF(VLOOKUP(B160,CECOS_SIN_IDENTIFICAR!$A$2:$D$146,4,0)=0,"SIN CECO",VLOOKUP(B160,CECOS_SIN_IDENTIFICAR!$A$2:$D$146,4,0)))</f>
        <v>1182</v>
      </c>
      <c r="Z160">
        <f t="shared" si="21"/>
        <v>1182</v>
      </c>
      <c r="AA160" s="33" t="s">
        <v>114</v>
      </c>
      <c r="AB160" t="str">
        <f t="shared" si="22"/>
        <v>c. Oportunidad en la entrega-Productos Asociados de PAYC (Informes, Control de presupuesto y Programación y actas)</v>
      </c>
      <c r="AC160" t="str">
        <f>VLOOKUP(AB160,CODIFICACION_PREGUNTAS!$C$2:$D$35,2,0)</f>
        <v>PRODUCTOS003</v>
      </c>
    </row>
    <row r="161" spans="1:29" x14ac:dyDescent="0.25">
      <c r="A161" s="3">
        <f t="shared" si="23"/>
        <v>160</v>
      </c>
      <c r="B161" s="3" t="s">
        <v>113</v>
      </c>
      <c r="C161" s="32">
        <v>40238</v>
      </c>
      <c r="D161" s="33" t="s">
        <v>114</v>
      </c>
      <c r="E161" s="3"/>
      <c r="F161" s="3"/>
      <c r="G161" s="2" t="s">
        <v>32</v>
      </c>
      <c r="H161" s="2" t="s">
        <v>29</v>
      </c>
      <c r="I161" s="3">
        <v>4</v>
      </c>
      <c r="J161" s="3"/>
      <c r="K161" s="3"/>
      <c r="L161" s="3"/>
      <c r="M161" s="3"/>
      <c r="N161" s="3"/>
      <c r="O161" s="3"/>
      <c r="P161" s="3"/>
      <c r="Q161" s="3"/>
      <c r="R161" s="3"/>
      <c r="S161" s="3"/>
      <c r="T161" s="3" t="str">
        <f t="shared" si="16"/>
        <v>SIN CECO</v>
      </c>
      <c r="U161" s="3" t="str">
        <f t="shared" si="17"/>
        <v>NO</v>
      </c>
      <c r="V161" t="str">
        <f t="shared" si="18"/>
        <v>COLSUBSIDIO MAZUREN 25%-Productos Asociados de PAYC (Informes, Control de presupuesto y Programación y actas)</v>
      </c>
      <c r="W161" s="53">
        <f t="shared" si="19"/>
        <v>4</v>
      </c>
      <c r="X161">
        <f t="shared" si="20"/>
        <v>4</v>
      </c>
      <c r="Y161">
        <f>IF(ISNA(VLOOKUP(B161,CECOS_SIN_IDENTIFICAR!$A$2:$D$146,4,0)),"SIN CECO",IF(VLOOKUP(B161,CECOS_SIN_IDENTIFICAR!$A$2:$D$146,4,0)=0,"SIN CECO",VLOOKUP(B161,CECOS_SIN_IDENTIFICAR!$A$2:$D$146,4,0)))</f>
        <v>1182</v>
      </c>
      <c r="Z161">
        <f t="shared" si="21"/>
        <v>1182</v>
      </c>
      <c r="AA161" s="33" t="s">
        <v>114</v>
      </c>
      <c r="AB161" t="str">
        <f t="shared" si="22"/>
        <v>d. Precisión de la información-Productos Asociados de PAYC (Informes, Control de presupuesto y Programación y actas)</v>
      </c>
      <c r="AC161" t="str">
        <f>VLOOKUP(AB161,CODIFICACION_PREGUNTAS!$C$2:$D$35,2,0)</f>
        <v>PRODUCTOS004</v>
      </c>
    </row>
    <row r="162" spans="1:29" x14ac:dyDescent="0.25">
      <c r="A162" s="3">
        <f t="shared" si="23"/>
        <v>161</v>
      </c>
      <c r="B162" s="3" t="s">
        <v>113</v>
      </c>
      <c r="C162" s="32">
        <v>40238</v>
      </c>
      <c r="D162" s="33" t="s">
        <v>114</v>
      </c>
      <c r="E162" s="3"/>
      <c r="F162" s="3"/>
      <c r="G162" s="2" t="s">
        <v>33</v>
      </c>
      <c r="H162" s="2" t="s">
        <v>29</v>
      </c>
      <c r="I162" s="3">
        <v>4</v>
      </c>
      <c r="J162" s="3"/>
      <c r="K162" s="3"/>
      <c r="L162" s="3"/>
      <c r="M162" s="3"/>
      <c r="N162" s="3"/>
      <c r="O162" s="3"/>
      <c r="P162" s="3"/>
      <c r="Q162" s="3"/>
      <c r="R162" s="3"/>
      <c r="S162" s="3"/>
      <c r="T162" s="3" t="str">
        <f t="shared" si="16"/>
        <v>SIN CECO</v>
      </c>
      <c r="U162" s="3" t="str">
        <f t="shared" si="17"/>
        <v>NO</v>
      </c>
      <c r="V162" t="str">
        <f t="shared" si="18"/>
        <v>COLSUBSIDIO MAZUREN 25%-Productos Asociados de PAYC (Informes, Control de presupuesto y Programación y actas)</v>
      </c>
      <c r="W162" s="53">
        <f t="shared" si="19"/>
        <v>4</v>
      </c>
      <c r="X162">
        <f t="shared" si="20"/>
        <v>4</v>
      </c>
      <c r="Y162">
        <f>IF(ISNA(VLOOKUP(B162,CECOS_SIN_IDENTIFICAR!$A$2:$D$146,4,0)),"SIN CECO",IF(VLOOKUP(B162,CECOS_SIN_IDENTIFICAR!$A$2:$D$146,4,0)=0,"SIN CECO",VLOOKUP(B162,CECOS_SIN_IDENTIFICAR!$A$2:$D$146,4,0)))</f>
        <v>1182</v>
      </c>
      <c r="Z162">
        <f t="shared" si="21"/>
        <v>1182</v>
      </c>
      <c r="AA162" s="33" t="s">
        <v>114</v>
      </c>
      <c r="AB162" t="str">
        <f t="shared" si="22"/>
        <v>e. Diagramación-Productos Asociados de PAYC (Informes, Control de presupuesto y Programación y actas)</v>
      </c>
      <c r="AC162" t="str">
        <f>VLOOKUP(AB162,CODIFICACION_PREGUNTAS!$C$2:$D$35,2,0)</f>
        <v>PRODUCTOS005</v>
      </c>
    </row>
    <row r="163" spans="1:29" x14ac:dyDescent="0.25">
      <c r="A163" s="3">
        <f t="shared" si="23"/>
        <v>162</v>
      </c>
      <c r="B163" s="3" t="s">
        <v>113</v>
      </c>
      <c r="C163" s="32">
        <v>40238</v>
      </c>
      <c r="D163" s="33" t="s">
        <v>114</v>
      </c>
      <c r="E163" s="3"/>
      <c r="F163" s="3"/>
      <c r="G163" s="2" t="s">
        <v>34</v>
      </c>
      <c r="H163" s="2" t="s">
        <v>35</v>
      </c>
      <c r="I163" s="3">
        <v>5</v>
      </c>
      <c r="J163" s="3"/>
      <c r="K163" s="3"/>
      <c r="L163" s="3"/>
      <c r="M163" s="3"/>
      <c r="N163" s="3"/>
      <c r="O163" s="3"/>
      <c r="P163" s="3"/>
      <c r="Q163" s="3"/>
      <c r="R163" s="3"/>
      <c r="S163" s="3"/>
      <c r="T163" s="3" t="str">
        <f t="shared" si="16"/>
        <v>SIN CECO</v>
      </c>
      <c r="U163" s="3" t="str">
        <f t="shared" si="17"/>
        <v>NO</v>
      </c>
      <c r="V163" t="str">
        <f t="shared" si="18"/>
        <v>COLSUBSIDIO MAZUREN 25%-Compromisos Pactados</v>
      </c>
      <c r="W163" s="53">
        <f t="shared" si="19"/>
        <v>5</v>
      </c>
      <c r="X163">
        <f t="shared" si="20"/>
        <v>5</v>
      </c>
      <c r="Y163">
        <f>IF(ISNA(VLOOKUP(B163,CECOS_SIN_IDENTIFICAR!$A$2:$D$146,4,0)),"SIN CECO",IF(VLOOKUP(B163,CECOS_SIN_IDENTIFICAR!$A$2:$D$146,4,0)=0,"SIN CECO",VLOOKUP(B163,CECOS_SIN_IDENTIFICAR!$A$2:$D$146,4,0)))</f>
        <v>1182</v>
      </c>
      <c r="Z163">
        <f t="shared" si="21"/>
        <v>1182</v>
      </c>
      <c r="AA163" s="33" t="s">
        <v>114</v>
      </c>
      <c r="AB163" t="str">
        <f t="shared" si="22"/>
        <v>a. Cumplimiento-Compromisos Pactados</v>
      </c>
      <c r="AC163" t="str">
        <f>VLOOKUP(AB163,CODIFICACION_PREGUNTAS!$C$2:$D$35,2,0)</f>
        <v>COMPROMISOS001</v>
      </c>
    </row>
    <row r="164" spans="1:29" x14ac:dyDescent="0.25">
      <c r="A164" s="3">
        <f t="shared" si="23"/>
        <v>163</v>
      </c>
      <c r="B164" s="3" t="s">
        <v>113</v>
      </c>
      <c r="C164" s="32">
        <v>40238</v>
      </c>
      <c r="D164" s="33" t="s">
        <v>114</v>
      </c>
      <c r="E164" s="3"/>
      <c r="F164" s="3"/>
      <c r="G164" s="2" t="s">
        <v>36</v>
      </c>
      <c r="H164" s="2" t="s">
        <v>35</v>
      </c>
      <c r="I164" s="3">
        <v>5</v>
      </c>
      <c r="J164" s="3"/>
      <c r="K164" s="3"/>
      <c r="L164" s="3"/>
      <c r="M164" s="3"/>
      <c r="N164" s="3"/>
      <c r="O164" s="3"/>
      <c r="P164" s="3"/>
      <c r="Q164" s="3"/>
      <c r="R164" s="3"/>
      <c r="S164" s="3"/>
      <c r="T164" s="3" t="str">
        <f t="shared" si="16"/>
        <v>SIN CECO</v>
      </c>
      <c r="U164" s="3" t="str">
        <f t="shared" si="17"/>
        <v>NO</v>
      </c>
      <c r="V164" t="str">
        <f t="shared" si="18"/>
        <v>COLSUBSIDIO MAZUREN 25%-Compromisos Pactados</v>
      </c>
      <c r="W164" s="53">
        <f t="shared" si="19"/>
        <v>5</v>
      </c>
      <c r="X164">
        <f t="shared" si="20"/>
        <v>5</v>
      </c>
      <c r="Y164">
        <f>IF(ISNA(VLOOKUP(B164,CECOS_SIN_IDENTIFICAR!$A$2:$D$146,4,0)),"SIN CECO",IF(VLOOKUP(B164,CECOS_SIN_IDENTIFICAR!$A$2:$D$146,4,0)=0,"SIN CECO",VLOOKUP(B164,CECOS_SIN_IDENTIFICAR!$A$2:$D$146,4,0)))</f>
        <v>1182</v>
      </c>
      <c r="Z164">
        <f t="shared" si="21"/>
        <v>1182</v>
      </c>
      <c r="AA164" s="33" t="s">
        <v>114</v>
      </c>
      <c r="AB164" t="str">
        <f t="shared" si="22"/>
        <v>b. Satisface expectativas-Compromisos Pactados</v>
      </c>
      <c r="AC164" t="str">
        <f>VLOOKUP(AB164,CODIFICACION_PREGUNTAS!$C$2:$D$35,2,0)</f>
        <v>COMPROMISOS002</v>
      </c>
    </row>
    <row r="165" spans="1:29" x14ac:dyDescent="0.25">
      <c r="A165" s="3">
        <f t="shared" si="23"/>
        <v>164</v>
      </c>
      <c r="B165" s="3" t="s">
        <v>113</v>
      </c>
      <c r="C165" s="32">
        <v>40238</v>
      </c>
      <c r="D165" s="33" t="s">
        <v>114</v>
      </c>
      <c r="E165" s="3"/>
      <c r="F165" s="3"/>
      <c r="G165" s="2" t="s">
        <v>37</v>
      </c>
      <c r="H165" s="2" t="s">
        <v>35</v>
      </c>
      <c r="I165" s="3">
        <v>5</v>
      </c>
      <c r="J165" s="3"/>
      <c r="K165" s="3"/>
      <c r="L165" s="3"/>
      <c r="M165" s="3"/>
      <c r="N165" s="3"/>
      <c r="O165" s="3"/>
      <c r="P165" s="3"/>
      <c r="Q165" s="3"/>
      <c r="R165" s="3"/>
      <c r="S165" s="3"/>
      <c r="T165" s="3" t="str">
        <f t="shared" si="16"/>
        <v>SIN CECO</v>
      </c>
      <c r="U165" s="3" t="str">
        <f t="shared" si="17"/>
        <v>NO</v>
      </c>
      <c r="V165" t="str">
        <f t="shared" si="18"/>
        <v>COLSUBSIDIO MAZUREN 25%-Compromisos Pactados</v>
      </c>
      <c r="W165" s="53">
        <f t="shared" si="19"/>
        <v>5</v>
      </c>
      <c r="X165">
        <f t="shared" si="20"/>
        <v>5</v>
      </c>
      <c r="Y165">
        <f>IF(ISNA(VLOOKUP(B165,CECOS_SIN_IDENTIFICAR!$A$2:$D$146,4,0)),"SIN CECO",IF(VLOOKUP(B165,CECOS_SIN_IDENTIFICAR!$A$2:$D$146,4,0)=0,"SIN CECO",VLOOKUP(B165,CECOS_SIN_IDENTIFICAR!$A$2:$D$146,4,0)))</f>
        <v>1182</v>
      </c>
      <c r="Z165">
        <f t="shared" si="21"/>
        <v>1182</v>
      </c>
      <c r="AA165" s="33" t="s">
        <v>114</v>
      </c>
      <c r="AB165" t="str">
        <f t="shared" si="22"/>
        <v>c. Calidad de la Información suministrada-Compromisos Pactados</v>
      </c>
      <c r="AC165" t="str">
        <f>VLOOKUP(AB165,CODIFICACION_PREGUNTAS!$C$2:$D$35,2,0)</f>
        <v>COMPROMISOS003</v>
      </c>
    </row>
    <row r="166" spans="1:29" x14ac:dyDescent="0.25">
      <c r="A166" s="3">
        <f t="shared" si="23"/>
        <v>165</v>
      </c>
      <c r="B166" s="3" t="s">
        <v>113</v>
      </c>
      <c r="C166" s="32">
        <v>40238</v>
      </c>
      <c r="D166" s="33" t="s">
        <v>114</v>
      </c>
      <c r="E166" s="3"/>
      <c r="F166" s="3"/>
      <c r="G166" s="2" t="s">
        <v>38</v>
      </c>
      <c r="H166" s="2" t="s">
        <v>35</v>
      </c>
      <c r="I166" s="3">
        <v>5</v>
      </c>
      <c r="J166" s="3"/>
      <c r="K166" s="3"/>
      <c r="L166" s="3"/>
      <c r="M166" s="3"/>
      <c r="N166" s="3"/>
      <c r="O166" s="3"/>
      <c r="P166" s="3"/>
      <c r="Q166" s="3"/>
      <c r="R166" s="3"/>
      <c r="S166" s="3"/>
      <c r="T166" s="3" t="str">
        <f t="shared" si="16"/>
        <v>SIN CECO</v>
      </c>
      <c r="U166" s="3" t="str">
        <f t="shared" si="17"/>
        <v>NO</v>
      </c>
      <c r="V166" t="str">
        <f t="shared" si="18"/>
        <v>COLSUBSIDIO MAZUREN 25%-Compromisos Pactados</v>
      </c>
      <c r="W166" s="53">
        <f t="shared" si="19"/>
        <v>5</v>
      </c>
      <c r="X166">
        <f t="shared" si="20"/>
        <v>5</v>
      </c>
      <c r="Y166">
        <f>IF(ISNA(VLOOKUP(B166,CECOS_SIN_IDENTIFICAR!$A$2:$D$146,4,0)),"SIN CECO",IF(VLOOKUP(B166,CECOS_SIN_IDENTIFICAR!$A$2:$D$146,4,0)=0,"SIN CECO",VLOOKUP(B166,CECOS_SIN_IDENTIFICAR!$A$2:$D$146,4,0)))</f>
        <v>1182</v>
      </c>
      <c r="Z166">
        <f t="shared" si="21"/>
        <v>1182</v>
      </c>
      <c r="AA166" s="33" t="s">
        <v>114</v>
      </c>
      <c r="AB166" t="str">
        <f t="shared" si="22"/>
        <v>d. Disposición del personal de PAYC a las solicitudes del cliente-Compromisos Pactados</v>
      </c>
      <c r="AC166" t="str">
        <f>VLOOKUP(AB166,CODIFICACION_PREGUNTAS!$C$2:$D$35,2,0)</f>
        <v>COMPROMISOS004</v>
      </c>
    </row>
    <row r="167" spans="1:29" x14ac:dyDescent="0.25">
      <c r="A167" s="3">
        <f t="shared" si="23"/>
        <v>166</v>
      </c>
      <c r="B167" s="3" t="s">
        <v>113</v>
      </c>
      <c r="C167" s="32">
        <v>40238</v>
      </c>
      <c r="D167" s="33" t="s">
        <v>114</v>
      </c>
      <c r="E167" s="3"/>
      <c r="F167" s="3"/>
      <c r="G167" s="2" t="s">
        <v>39</v>
      </c>
      <c r="H167" s="2" t="s">
        <v>35</v>
      </c>
      <c r="I167" s="3">
        <v>4</v>
      </c>
      <c r="J167" s="3"/>
      <c r="K167" s="3"/>
      <c r="L167" s="3"/>
      <c r="M167" s="3"/>
      <c r="N167" s="3"/>
      <c r="O167" s="3"/>
      <c r="P167" s="3"/>
      <c r="Q167" s="3"/>
      <c r="R167" s="3"/>
      <c r="S167" s="3"/>
      <c r="T167" s="3" t="str">
        <f t="shared" si="16"/>
        <v>SIN CECO</v>
      </c>
      <c r="U167" s="3" t="str">
        <f t="shared" si="17"/>
        <v>NO</v>
      </c>
      <c r="V167" t="str">
        <f t="shared" si="18"/>
        <v>COLSUBSIDIO MAZUREN 25%-Compromisos Pactados</v>
      </c>
      <c r="W167" s="53">
        <f t="shared" si="19"/>
        <v>4</v>
      </c>
      <c r="X167">
        <f t="shared" si="20"/>
        <v>4</v>
      </c>
      <c r="Y167">
        <f>IF(ISNA(VLOOKUP(B167,CECOS_SIN_IDENTIFICAR!$A$2:$D$146,4,0)),"SIN CECO",IF(VLOOKUP(B167,CECOS_SIN_IDENTIFICAR!$A$2:$D$146,4,0)=0,"SIN CECO",VLOOKUP(B167,CECOS_SIN_IDENTIFICAR!$A$2:$D$146,4,0)))</f>
        <v>1182</v>
      </c>
      <c r="Z167">
        <f t="shared" si="21"/>
        <v>1182</v>
      </c>
      <c r="AA167" s="33" t="s">
        <v>114</v>
      </c>
      <c r="AB167" t="str">
        <f t="shared" si="22"/>
        <v>e. Coherencia entre lo solicitado y lo entregado-Compromisos Pactados</v>
      </c>
      <c r="AC167" t="str">
        <f>VLOOKUP(AB167,CODIFICACION_PREGUNTAS!$C$2:$D$35,2,0)</f>
        <v>COMPROMISOS005</v>
      </c>
    </row>
    <row r="168" spans="1:29" x14ac:dyDescent="0.25">
      <c r="A168" s="3">
        <f t="shared" si="23"/>
        <v>167</v>
      </c>
      <c r="B168" s="3" t="s">
        <v>113</v>
      </c>
      <c r="C168" s="32">
        <v>40238</v>
      </c>
      <c r="D168" s="33" t="s">
        <v>114</v>
      </c>
      <c r="E168" s="3"/>
      <c r="F168" s="3"/>
      <c r="G168" s="2" t="s">
        <v>40</v>
      </c>
      <c r="H168" s="2" t="s">
        <v>40</v>
      </c>
      <c r="I168" s="3">
        <v>5</v>
      </c>
      <c r="J168" s="3"/>
      <c r="K168" s="3"/>
      <c r="L168" s="3"/>
      <c r="M168" s="3"/>
      <c r="N168" s="3"/>
      <c r="O168" s="3"/>
      <c r="P168" s="3"/>
      <c r="Q168" s="3"/>
      <c r="R168" s="3"/>
      <c r="S168" s="3"/>
      <c r="T168" s="3" t="str">
        <f t="shared" si="16"/>
        <v>SIN CECO</v>
      </c>
      <c r="U168" s="3" t="str">
        <f t="shared" si="17"/>
        <v>NO</v>
      </c>
      <c r="V168" t="str">
        <f t="shared" si="18"/>
        <v>COLSUBSIDIO MAZUREN 25%-Grado de Satisfacción con el Servicio Prestado</v>
      </c>
      <c r="W168" s="53">
        <f t="shared" si="19"/>
        <v>5</v>
      </c>
      <c r="X168">
        <f t="shared" si="20"/>
        <v>5</v>
      </c>
      <c r="Y168">
        <f>IF(ISNA(VLOOKUP(B168,CECOS_SIN_IDENTIFICAR!$A$2:$D$146,4,0)),"SIN CECO",IF(VLOOKUP(B168,CECOS_SIN_IDENTIFICAR!$A$2:$D$146,4,0)=0,"SIN CECO",VLOOKUP(B168,CECOS_SIN_IDENTIFICAR!$A$2:$D$146,4,0)))</f>
        <v>1182</v>
      </c>
      <c r="Z168">
        <f t="shared" si="21"/>
        <v>1182</v>
      </c>
      <c r="AA168" s="33" t="s">
        <v>114</v>
      </c>
      <c r="AB168" t="str">
        <f t="shared" si="22"/>
        <v>Grado de Satisfacción con el Servicio Prestado-Grado de Satisfacción con el Servicio Prestado</v>
      </c>
      <c r="AC168" t="str">
        <f>VLOOKUP(AB168,CODIFICACION_PREGUNTAS!$C$2:$D$35,2,0)</f>
        <v>SATISFACCION001</v>
      </c>
    </row>
    <row r="169" spans="1:29" x14ac:dyDescent="0.25">
      <c r="A169" s="3">
        <f t="shared" si="23"/>
        <v>168</v>
      </c>
      <c r="B169" s="3" t="s">
        <v>113</v>
      </c>
      <c r="C169" s="32">
        <v>40238</v>
      </c>
      <c r="D169" s="33" t="s">
        <v>114</v>
      </c>
      <c r="E169" s="3"/>
      <c r="F169" s="3"/>
      <c r="G169" s="2" t="s">
        <v>41</v>
      </c>
      <c r="H169" s="2" t="s">
        <v>41</v>
      </c>
      <c r="I169" s="3">
        <v>5</v>
      </c>
      <c r="J169" s="3"/>
      <c r="K169" s="3"/>
      <c r="L169" s="3"/>
      <c r="M169" s="3"/>
      <c r="N169" s="3"/>
      <c r="O169" s="3"/>
      <c r="P169" s="3"/>
      <c r="Q169" s="3"/>
      <c r="R169" s="3"/>
      <c r="S169" s="3"/>
      <c r="T169" s="3" t="str">
        <f t="shared" si="16"/>
        <v>SIN CECO</v>
      </c>
      <c r="U169" s="3" t="str">
        <f t="shared" si="17"/>
        <v>NO</v>
      </c>
      <c r="V169" t="str">
        <f t="shared" si="18"/>
        <v>COLSUBSIDIO MAZUREN 25%-Posibilidad de Volver a Contratar con PAYC</v>
      </c>
      <c r="W169" s="53">
        <f t="shared" si="19"/>
        <v>5</v>
      </c>
      <c r="X169">
        <f t="shared" si="20"/>
        <v>5</v>
      </c>
      <c r="Y169">
        <f>IF(ISNA(VLOOKUP(B169,CECOS_SIN_IDENTIFICAR!$A$2:$D$146,4,0)),"SIN CECO",IF(VLOOKUP(B169,CECOS_SIN_IDENTIFICAR!$A$2:$D$146,4,0)=0,"SIN CECO",VLOOKUP(B169,CECOS_SIN_IDENTIFICAR!$A$2:$D$146,4,0)))</f>
        <v>1182</v>
      </c>
      <c r="Z169">
        <f t="shared" si="21"/>
        <v>1182</v>
      </c>
      <c r="AA169" s="33" t="s">
        <v>114</v>
      </c>
      <c r="AB169" t="str">
        <f t="shared" si="22"/>
        <v>Posibilidad de Volver a Contratar con PAYC-Posibilidad de Volver a Contratar con PAYC</v>
      </c>
      <c r="AC169" t="str">
        <f>VLOOKUP(AB169,CODIFICACION_PREGUNTAS!$C$2:$D$35,2,0)</f>
        <v>VOLVER001</v>
      </c>
    </row>
    <row r="170" spans="1:29" x14ac:dyDescent="0.25">
      <c r="A170" s="3">
        <f t="shared" si="23"/>
        <v>169</v>
      </c>
      <c r="B170" s="3" t="s">
        <v>113</v>
      </c>
      <c r="C170" s="32">
        <v>40238</v>
      </c>
      <c r="D170" s="33" t="s">
        <v>114</v>
      </c>
      <c r="E170" s="3"/>
      <c r="F170" s="3"/>
      <c r="G170" s="2" t="s">
        <v>42</v>
      </c>
      <c r="H170" s="6" t="s">
        <v>43</v>
      </c>
      <c r="I170" s="3" t="s">
        <v>752</v>
      </c>
      <c r="J170" s="3"/>
      <c r="K170" s="3" t="s">
        <v>446</v>
      </c>
      <c r="L170" s="3" t="s">
        <v>452</v>
      </c>
      <c r="M170" s="3" t="s">
        <v>696</v>
      </c>
      <c r="N170" s="3" t="s">
        <v>453</v>
      </c>
      <c r="O170" s="3" t="s">
        <v>454</v>
      </c>
      <c r="P170" s="3"/>
      <c r="Q170" s="3"/>
      <c r="R170" s="3"/>
      <c r="S170" s="3"/>
      <c r="T170" s="3" t="str">
        <f t="shared" si="16"/>
        <v>SIN CECO</v>
      </c>
      <c r="U170" s="3" t="str">
        <f t="shared" si="17"/>
        <v>NO</v>
      </c>
      <c r="V170" t="str">
        <f t="shared" si="18"/>
        <v>COLSUBSIDIO MAZUREN 25%-Fortalezas PAYC</v>
      </c>
      <c r="W170" s="53" t="str">
        <f t="shared" si="19"/>
        <v>Conocimiento e Idoneidad Profesiona;-Colaboracion Eficaz para beneficio de la Obra-Adecuado Soporte Tecnico y Administrativo-</v>
      </c>
      <c r="X170">
        <f t="shared" si="20"/>
        <v>0</v>
      </c>
      <c r="Y170">
        <f>IF(ISNA(VLOOKUP(B170,CECOS_SIN_IDENTIFICAR!$A$2:$D$146,4,0)),"SIN CECO",IF(VLOOKUP(B170,CECOS_SIN_IDENTIFICAR!$A$2:$D$146,4,0)=0,"SIN CECO",VLOOKUP(B170,CECOS_SIN_IDENTIFICAR!$A$2:$D$146,4,0)))</f>
        <v>1182</v>
      </c>
      <c r="Z170">
        <f t="shared" si="21"/>
        <v>1182</v>
      </c>
      <c r="AA170" s="33" t="s">
        <v>114</v>
      </c>
      <c r="AB170" t="str">
        <f t="shared" si="22"/>
        <v>Principales fortalezas en el servicio que presta PAYC-Fortalezas PAYC</v>
      </c>
      <c r="AC170" t="str">
        <f>VLOOKUP(AB170,CODIFICACION_PREGUNTAS!$C$2:$D$35,2,0)</f>
        <v>FORT001</v>
      </c>
    </row>
    <row r="171" spans="1:29" x14ac:dyDescent="0.25">
      <c r="A171" s="3">
        <f t="shared" si="23"/>
        <v>170</v>
      </c>
      <c r="B171" s="3" t="s">
        <v>113</v>
      </c>
      <c r="C171" s="32">
        <v>40238</v>
      </c>
      <c r="D171" s="33" t="s">
        <v>114</v>
      </c>
      <c r="E171" s="3"/>
      <c r="F171" s="3"/>
      <c r="G171" s="2" t="s">
        <v>44</v>
      </c>
      <c r="H171" s="6" t="s">
        <v>45</v>
      </c>
      <c r="I171" s="3" t="s">
        <v>56</v>
      </c>
      <c r="J171" s="3"/>
      <c r="K171" s="3"/>
      <c r="L171" s="3"/>
      <c r="M171" s="3"/>
      <c r="N171" s="3"/>
      <c r="O171" s="3"/>
      <c r="P171" s="3"/>
      <c r="Q171" s="3"/>
      <c r="R171" s="3"/>
      <c r="S171" s="3"/>
      <c r="T171" s="3" t="str">
        <f t="shared" si="16"/>
        <v>SIN CECO</v>
      </c>
      <c r="U171" s="3" t="str">
        <f t="shared" si="17"/>
        <v>NO</v>
      </c>
      <c r="V171" t="str">
        <f t="shared" si="18"/>
        <v>COLSUBSIDIO MAZUREN 25%-Debilidades PAYC</v>
      </c>
      <c r="W171" s="53" t="str">
        <f t="shared" si="19"/>
        <v>-</v>
      </c>
      <c r="X171">
        <f t="shared" si="20"/>
        <v>0</v>
      </c>
      <c r="Y171">
        <f>IF(ISNA(VLOOKUP(B171,CECOS_SIN_IDENTIFICAR!$A$2:$D$146,4,0)),"SIN CECO",IF(VLOOKUP(B171,CECOS_SIN_IDENTIFICAR!$A$2:$D$146,4,0)=0,"SIN CECO",VLOOKUP(B171,CECOS_SIN_IDENTIFICAR!$A$2:$D$146,4,0)))</f>
        <v>1182</v>
      </c>
      <c r="Z171">
        <f t="shared" si="21"/>
        <v>1182</v>
      </c>
      <c r="AA171" s="33" t="s">
        <v>114</v>
      </c>
      <c r="AB171" t="str">
        <f t="shared" si="22"/>
        <v>Principales debilidades en el servicio que presta PAYC-Debilidades PAYC</v>
      </c>
      <c r="AC171" t="str">
        <f>VLOOKUP(AB171,CODIFICACION_PREGUNTAS!$C$2:$D$35,2,0)</f>
        <v>DEB001</v>
      </c>
    </row>
    <row r="172" spans="1:29" x14ac:dyDescent="0.25">
      <c r="A172" s="3">
        <f t="shared" si="23"/>
        <v>171</v>
      </c>
      <c r="B172" s="3" t="s">
        <v>115</v>
      </c>
      <c r="C172" s="32">
        <v>40238</v>
      </c>
      <c r="D172" s="33" t="s">
        <v>114</v>
      </c>
      <c r="E172" s="3"/>
      <c r="F172" s="3"/>
      <c r="G172" s="2" t="s">
        <v>5</v>
      </c>
      <c r="H172" s="3" t="s">
        <v>6</v>
      </c>
      <c r="I172" s="21">
        <v>5</v>
      </c>
      <c r="J172" s="3"/>
      <c r="K172" s="3"/>
      <c r="L172" s="3"/>
      <c r="M172" s="3"/>
      <c r="N172" s="3"/>
      <c r="O172" s="3"/>
      <c r="P172" s="3"/>
      <c r="Q172" s="3"/>
      <c r="R172" s="3"/>
      <c r="S172" s="3"/>
      <c r="T172" s="3" t="str">
        <f t="shared" si="16"/>
        <v>SIN CECO</v>
      </c>
      <c r="U172" s="3" t="str">
        <f t="shared" si="17"/>
        <v>NO</v>
      </c>
      <c r="V172" t="str">
        <f t="shared" si="18"/>
        <v>CALLE 81 -60%-Soporte Técnico</v>
      </c>
      <c r="W172" s="53">
        <f t="shared" si="19"/>
        <v>5</v>
      </c>
      <c r="X172">
        <f t="shared" si="20"/>
        <v>5</v>
      </c>
      <c r="Y172">
        <f>IF(ISNA(VLOOKUP(B172,CECOS_SIN_IDENTIFICAR!$A$2:$D$146,4,0)),"SIN CECO",IF(VLOOKUP(B172,CECOS_SIN_IDENTIFICAR!$A$2:$D$146,4,0)=0,"SIN CECO",VLOOKUP(B172,CECOS_SIN_IDENTIFICAR!$A$2:$D$146,4,0)))</f>
        <v>1135</v>
      </c>
      <c r="Z172">
        <f t="shared" si="21"/>
        <v>1135</v>
      </c>
      <c r="AA172" s="33" t="s">
        <v>114</v>
      </c>
      <c r="AB172" t="str">
        <f t="shared" si="22"/>
        <v>a. Conocimiento específico de temas aplicables al proyecto-Soporte Técnico</v>
      </c>
      <c r="AC172" t="str">
        <f>VLOOKUP(AB172,CODIFICACION_PREGUNTAS!$C$2:$D$35,2,0)</f>
        <v>SOPORTE_TEC001</v>
      </c>
    </row>
    <row r="173" spans="1:29" x14ac:dyDescent="0.25">
      <c r="A173" s="3">
        <f t="shared" si="23"/>
        <v>172</v>
      </c>
      <c r="B173" s="3" t="s">
        <v>115</v>
      </c>
      <c r="C173" s="32">
        <v>40238</v>
      </c>
      <c r="D173" s="33" t="s">
        <v>114</v>
      </c>
      <c r="E173" s="3"/>
      <c r="F173" s="3"/>
      <c r="G173" s="2" t="s">
        <v>7</v>
      </c>
      <c r="H173" s="3" t="s">
        <v>6</v>
      </c>
      <c r="I173" s="21">
        <v>4</v>
      </c>
      <c r="J173" s="3"/>
      <c r="K173" s="3"/>
      <c r="L173" s="3"/>
      <c r="M173" s="3"/>
      <c r="N173" s="3"/>
      <c r="O173" s="3"/>
      <c r="P173" s="3"/>
      <c r="Q173" s="3"/>
      <c r="R173" s="3"/>
      <c r="S173" s="3"/>
      <c r="T173" s="3" t="str">
        <f t="shared" si="16"/>
        <v>SIN CECO</v>
      </c>
      <c r="U173" s="3" t="str">
        <f t="shared" si="17"/>
        <v>NO</v>
      </c>
      <c r="V173" t="str">
        <f t="shared" si="18"/>
        <v>CALLE 81 -60%-Soporte Técnico</v>
      </c>
      <c r="W173" s="53">
        <f t="shared" si="19"/>
        <v>4</v>
      </c>
      <c r="X173">
        <f t="shared" si="20"/>
        <v>4</v>
      </c>
      <c r="Y173">
        <f>IF(ISNA(VLOOKUP(B173,CECOS_SIN_IDENTIFICAR!$A$2:$D$146,4,0)),"SIN CECO",IF(VLOOKUP(B173,CECOS_SIN_IDENTIFICAR!$A$2:$D$146,4,0)=0,"SIN CECO",VLOOKUP(B173,CECOS_SIN_IDENTIFICAR!$A$2:$D$146,4,0)))</f>
        <v>1135</v>
      </c>
      <c r="Z173">
        <f t="shared" si="21"/>
        <v>1135</v>
      </c>
      <c r="AA173" s="33" t="s">
        <v>114</v>
      </c>
      <c r="AB173" t="str">
        <f t="shared" si="22"/>
        <v>b. Idoneidad y Calidad del soporte-Soporte Técnico</v>
      </c>
      <c r="AC173" t="str">
        <f>VLOOKUP(AB173,CODIFICACION_PREGUNTAS!$C$2:$D$35,2,0)</f>
        <v>SOPORTE_TEC002</v>
      </c>
    </row>
    <row r="174" spans="1:29" x14ac:dyDescent="0.25">
      <c r="A174" s="3">
        <f t="shared" si="23"/>
        <v>173</v>
      </c>
      <c r="B174" s="3" t="s">
        <v>115</v>
      </c>
      <c r="C174" s="32">
        <v>40238</v>
      </c>
      <c r="D174" s="33" t="s">
        <v>114</v>
      </c>
      <c r="E174" s="3"/>
      <c r="F174" s="3"/>
      <c r="G174" s="2" t="s">
        <v>8</v>
      </c>
      <c r="H174" s="3" t="s">
        <v>6</v>
      </c>
      <c r="I174" s="21">
        <v>3</v>
      </c>
      <c r="J174" s="3"/>
      <c r="K174" s="3"/>
      <c r="L174" s="3"/>
      <c r="M174" s="3"/>
      <c r="N174" s="3"/>
      <c r="O174" s="3"/>
      <c r="P174" s="3"/>
      <c r="Q174" s="3"/>
      <c r="R174" s="3"/>
      <c r="S174" s="3"/>
      <c r="T174" s="3" t="str">
        <f t="shared" si="16"/>
        <v>SIN CECO</v>
      </c>
      <c r="U174" s="3" t="str">
        <f t="shared" si="17"/>
        <v>NO</v>
      </c>
      <c r="V174" t="str">
        <f t="shared" si="18"/>
        <v>CALLE 81 -60%-Soporte Técnico</v>
      </c>
      <c r="W174" s="53">
        <f t="shared" si="19"/>
        <v>3</v>
      </c>
      <c r="X174">
        <f t="shared" si="20"/>
        <v>3</v>
      </c>
      <c r="Y174">
        <f>IF(ISNA(VLOOKUP(B174,CECOS_SIN_IDENTIFICAR!$A$2:$D$146,4,0)),"SIN CECO",IF(VLOOKUP(B174,CECOS_SIN_IDENTIFICAR!$A$2:$D$146,4,0)=0,"SIN CECO",VLOOKUP(B174,CECOS_SIN_IDENTIFICAR!$A$2:$D$146,4,0)))</f>
        <v>1135</v>
      </c>
      <c r="Z174">
        <f t="shared" si="21"/>
        <v>1135</v>
      </c>
      <c r="AA174" s="33" t="s">
        <v>114</v>
      </c>
      <c r="AB174" t="str">
        <f t="shared" si="22"/>
        <v>c. Cumplimiento de especificaciones técnicas de construcción-Soporte Técnico</v>
      </c>
      <c r="AC174" t="str">
        <f>VLOOKUP(AB174,CODIFICACION_PREGUNTAS!$C$2:$D$35,2,0)</f>
        <v>SOPORTE_TEC003</v>
      </c>
    </row>
    <row r="175" spans="1:29" x14ac:dyDescent="0.25">
      <c r="A175" s="3">
        <f t="shared" si="23"/>
        <v>174</v>
      </c>
      <c r="B175" s="3" t="s">
        <v>115</v>
      </c>
      <c r="C175" s="32">
        <v>40238</v>
      </c>
      <c r="D175" s="33" t="s">
        <v>114</v>
      </c>
      <c r="E175" s="3"/>
      <c r="F175" s="3"/>
      <c r="G175" s="2" t="s">
        <v>9</v>
      </c>
      <c r="H175" s="3" t="s">
        <v>6</v>
      </c>
      <c r="I175" s="21">
        <v>5</v>
      </c>
      <c r="J175" s="3"/>
      <c r="K175" s="3"/>
      <c r="L175" s="3"/>
      <c r="M175" s="3"/>
      <c r="N175" s="3"/>
      <c r="O175" s="3"/>
      <c r="P175" s="3"/>
      <c r="Q175" s="3"/>
      <c r="R175" s="3"/>
      <c r="S175" s="3"/>
      <c r="T175" s="3" t="str">
        <f t="shared" si="16"/>
        <v>SIN CECO</v>
      </c>
      <c r="U175" s="3" t="str">
        <f t="shared" si="17"/>
        <v>NO</v>
      </c>
      <c r="V175" t="str">
        <f t="shared" si="18"/>
        <v>CALLE 81 -60%-Soporte Técnico</v>
      </c>
      <c r="W175" s="53">
        <f t="shared" si="19"/>
        <v>5</v>
      </c>
      <c r="X175">
        <f t="shared" si="20"/>
        <v>5</v>
      </c>
      <c r="Y175">
        <f>IF(ISNA(VLOOKUP(B175,CECOS_SIN_IDENTIFICAR!$A$2:$D$146,4,0)),"SIN CECO",IF(VLOOKUP(B175,CECOS_SIN_IDENTIFICAR!$A$2:$D$146,4,0)=0,"SIN CECO",VLOOKUP(B175,CECOS_SIN_IDENTIFICAR!$A$2:$D$146,4,0)))</f>
        <v>1135</v>
      </c>
      <c r="Z175">
        <f t="shared" si="21"/>
        <v>1135</v>
      </c>
      <c r="AA175" s="33" t="s">
        <v>114</v>
      </c>
      <c r="AB175" t="str">
        <f t="shared" si="22"/>
        <v>d. Confiabilidad de los conceptos aplicados-Soporte Técnico</v>
      </c>
      <c r="AC175" t="str">
        <f>VLOOKUP(AB175,CODIFICACION_PREGUNTAS!$C$2:$D$35,2,0)</f>
        <v>SOPORTE_TEC004</v>
      </c>
    </row>
    <row r="176" spans="1:29" x14ac:dyDescent="0.25">
      <c r="A176" s="3">
        <f t="shared" si="23"/>
        <v>175</v>
      </c>
      <c r="B176" s="3" t="s">
        <v>115</v>
      </c>
      <c r="C176" s="32">
        <v>40238</v>
      </c>
      <c r="D176" s="33" t="s">
        <v>114</v>
      </c>
      <c r="E176" s="3"/>
      <c r="F176" s="3"/>
      <c r="G176" s="2" t="s">
        <v>10</v>
      </c>
      <c r="H176" s="3" t="s">
        <v>6</v>
      </c>
      <c r="I176" s="21">
        <v>5</v>
      </c>
      <c r="J176" s="3"/>
      <c r="K176" s="3"/>
      <c r="L176" s="3"/>
      <c r="M176" s="3"/>
      <c r="N176" s="3"/>
      <c r="O176" s="3"/>
      <c r="P176" s="3"/>
      <c r="Q176" s="3"/>
      <c r="R176" s="3"/>
      <c r="S176" s="3"/>
      <c r="T176" s="3" t="str">
        <f t="shared" si="16"/>
        <v>SIN CECO</v>
      </c>
      <c r="U176" s="3" t="str">
        <f t="shared" si="17"/>
        <v>NO</v>
      </c>
      <c r="V176" t="str">
        <f t="shared" si="18"/>
        <v>CALLE 81 -60%-Soporte Técnico</v>
      </c>
      <c r="W176" s="53">
        <f t="shared" si="19"/>
        <v>5</v>
      </c>
      <c r="X176">
        <f t="shared" si="20"/>
        <v>5</v>
      </c>
      <c r="Y176">
        <f>IF(ISNA(VLOOKUP(B176,CECOS_SIN_IDENTIFICAR!$A$2:$D$146,4,0)),"SIN CECO",IF(VLOOKUP(B176,CECOS_SIN_IDENTIFICAR!$A$2:$D$146,4,0)=0,"SIN CECO",VLOOKUP(B176,CECOS_SIN_IDENTIFICAR!$A$2:$D$146,4,0)))</f>
        <v>1135</v>
      </c>
      <c r="Z176">
        <f t="shared" si="21"/>
        <v>1135</v>
      </c>
      <c r="AA176" s="33" t="s">
        <v>114</v>
      </c>
      <c r="AB176" t="str">
        <f t="shared" si="22"/>
        <v>e. Oportunidad en entrega de información o requerimientos-Soporte Técnico</v>
      </c>
      <c r="AC176" t="str">
        <f>VLOOKUP(AB176,CODIFICACION_PREGUNTAS!$C$2:$D$35,2,0)</f>
        <v>SOPORTE_TEC005</v>
      </c>
    </row>
    <row r="177" spans="1:29" x14ac:dyDescent="0.25">
      <c r="A177" s="3">
        <f t="shared" si="23"/>
        <v>176</v>
      </c>
      <c r="B177" s="3" t="s">
        <v>115</v>
      </c>
      <c r="C177" s="32">
        <v>40238</v>
      </c>
      <c r="D177" s="33" t="s">
        <v>114</v>
      </c>
      <c r="E177" s="3"/>
      <c r="F177" s="3"/>
      <c r="G177" s="2" t="s">
        <v>11</v>
      </c>
      <c r="H177" s="3" t="s">
        <v>12</v>
      </c>
      <c r="I177" s="3">
        <v>5</v>
      </c>
      <c r="J177" s="3"/>
      <c r="K177" s="3"/>
      <c r="L177" s="3"/>
      <c r="M177" s="3"/>
      <c r="N177" s="3"/>
      <c r="O177" s="3"/>
      <c r="P177" s="3"/>
      <c r="Q177" s="3"/>
      <c r="R177" s="3"/>
      <c r="S177" s="3"/>
      <c r="T177" s="3" t="str">
        <f t="shared" si="16"/>
        <v>SIN CECO</v>
      </c>
      <c r="U177" s="3" t="str">
        <f t="shared" si="17"/>
        <v>NO</v>
      </c>
      <c r="V177" t="str">
        <f t="shared" si="18"/>
        <v>CALLE 81 -60%-Soporte Administrativo</v>
      </c>
      <c r="W177" s="53">
        <f t="shared" si="19"/>
        <v>5</v>
      </c>
      <c r="X177">
        <f t="shared" si="20"/>
        <v>5</v>
      </c>
      <c r="Y177">
        <f>IF(ISNA(VLOOKUP(B177,CECOS_SIN_IDENTIFICAR!$A$2:$D$146,4,0)),"SIN CECO",IF(VLOOKUP(B177,CECOS_SIN_IDENTIFICAR!$A$2:$D$146,4,0)=0,"SIN CECO",VLOOKUP(B177,CECOS_SIN_IDENTIFICAR!$A$2:$D$146,4,0)))</f>
        <v>1135</v>
      </c>
      <c r="Z177">
        <f t="shared" si="21"/>
        <v>1135</v>
      </c>
      <c r="AA177" s="33" t="s">
        <v>114</v>
      </c>
      <c r="AB177" t="str">
        <f t="shared" si="22"/>
        <v>a. Oportunidad de la gestión en obra-Soporte Administrativo</v>
      </c>
      <c r="AC177" t="str">
        <f>VLOOKUP(AB177,CODIFICACION_PREGUNTAS!$C$2:$D$35,2,0)</f>
        <v>SOPORTE_ADMON001</v>
      </c>
    </row>
    <row r="178" spans="1:29" x14ac:dyDescent="0.25">
      <c r="A178" s="3">
        <f t="shared" si="23"/>
        <v>177</v>
      </c>
      <c r="B178" s="3" t="s">
        <v>115</v>
      </c>
      <c r="C178" s="32">
        <v>40238</v>
      </c>
      <c r="D178" s="33" t="s">
        <v>114</v>
      </c>
      <c r="E178" s="3"/>
      <c r="F178" s="3"/>
      <c r="G178" s="2" t="s">
        <v>13</v>
      </c>
      <c r="H178" s="3" t="s">
        <v>12</v>
      </c>
      <c r="I178" s="3">
        <v>5</v>
      </c>
      <c r="J178" s="3"/>
      <c r="K178" s="3"/>
      <c r="L178" s="3"/>
      <c r="M178" s="3"/>
      <c r="N178" s="3"/>
      <c r="O178" s="3"/>
      <c r="P178" s="3"/>
      <c r="Q178" s="3"/>
      <c r="R178" s="3"/>
      <c r="S178" s="3"/>
      <c r="T178" s="3" t="str">
        <f t="shared" si="16"/>
        <v>SIN CECO</v>
      </c>
      <c r="U178" s="3" t="str">
        <f t="shared" si="17"/>
        <v>NO</v>
      </c>
      <c r="V178" t="str">
        <f t="shared" si="18"/>
        <v>CALLE 81 -60%-Soporte Administrativo</v>
      </c>
      <c r="W178" s="53">
        <f t="shared" si="19"/>
        <v>5</v>
      </c>
      <c r="X178">
        <f t="shared" si="20"/>
        <v>5</v>
      </c>
      <c r="Y178">
        <f>IF(ISNA(VLOOKUP(B178,CECOS_SIN_IDENTIFICAR!$A$2:$D$146,4,0)),"SIN CECO",IF(VLOOKUP(B178,CECOS_SIN_IDENTIFICAR!$A$2:$D$146,4,0)=0,"SIN CECO",VLOOKUP(B178,CECOS_SIN_IDENTIFICAR!$A$2:$D$146,4,0)))</f>
        <v>1135</v>
      </c>
      <c r="Z178">
        <f t="shared" si="21"/>
        <v>1135</v>
      </c>
      <c r="AA178" s="33" t="s">
        <v>114</v>
      </c>
      <c r="AB178" t="str">
        <f t="shared" si="22"/>
        <v>b. Manejo administrativo del proyecto-Soporte Administrativo</v>
      </c>
      <c r="AC178" t="str">
        <f>VLOOKUP(AB178,CODIFICACION_PREGUNTAS!$C$2:$D$35,2,0)</f>
        <v>SOPORTE_ADMON002</v>
      </c>
    </row>
    <row r="179" spans="1:29" x14ac:dyDescent="0.25">
      <c r="A179" s="3">
        <f t="shared" si="23"/>
        <v>178</v>
      </c>
      <c r="B179" s="3" t="s">
        <v>115</v>
      </c>
      <c r="C179" s="32">
        <v>40238</v>
      </c>
      <c r="D179" s="33" t="s">
        <v>114</v>
      </c>
      <c r="E179" s="3"/>
      <c r="F179" s="3"/>
      <c r="G179" s="2" t="s">
        <v>14</v>
      </c>
      <c r="H179" s="3" t="s">
        <v>12</v>
      </c>
      <c r="I179" s="3">
        <v>5</v>
      </c>
      <c r="J179" s="3"/>
      <c r="K179" s="3"/>
      <c r="L179" s="3"/>
      <c r="M179" s="3"/>
      <c r="N179" s="3"/>
      <c r="O179" s="3"/>
      <c r="P179" s="3"/>
      <c r="Q179" s="3"/>
      <c r="R179" s="3"/>
      <c r="S179" s="3"/>
      <c r="T179" s="3" t="str">
        <f t="shared" si="16"/>
        <v>SIN CECO</v>
      </c>
      <c r="U179" s="3" t="str">
        <f t="shared" si="17"/>
        <v>NO</v>
      </c>
      <c r="V179" t="str">
        <f t="shared" si="18"/>
        <v>CALLE 81 -60%-Soporte Administrativo</v>
      </c>
      <c r="W179" s="53">
        <f t="shared" si="19"/>
        <v>5</v>
      </c>
      <c r="X179">
        <f t="shared" si="20"/>
        <v>5</v>
      </c>
      <c r="Y179">
        <f>IF(ISNA(VLOOKUP(B179,CECOS_SIN_IDENTIFICAR!$A$2:$D$146,4,0)),"SIN CECO",IF(VLOOKUP(B179,CECOS_SIN_IDENTIFICAR!$A$2:$D$146,4,0)=0,"SIN CECO",VLOOKUP(B179,CECOS_SIN_IDENTIFICAR!$A$2:$D$146,4,0)))</f>
        <v>1135</v>
      </c>
      <c r="Z179">
        <f t="shared" si="21"/>
        <v>1135</v>
      </c>
      <c r="AA179" s="33" t="s">
        <v>114</v>
      </c>
      <c r="AB179" t="str">
        <f t="shared" si="22"/>
        <v>c. Información clara y veraz sobre la administración de proyecto-Soporte Administrativo</v>
      </c>
      <c r="AC179" t="str">
        <f>VLOOKUP(AB179,CODIFICACION_PREGUNTAS!$C$2:$D$35,2,0)</f>
        <v>SOPORTE_ADMON003</v>
      </c>
    </row>
    <row r="180" spans="1:29" x14ac:dyDescent="0.25">
      <c r="A180" s="3">
        <f t="shared" si="23"/>
        <v>179</v>
      </c>
      <c r="B180" s="3" t="s">
        <v>115</v>
      </c>
      <c r="C180" s="32">
        <v>40238</v>
      </c>
      <c r="D180" s="33" t="s">
        <v>114</v>
      </c>
      <c r="E180" s="3"/>
      <c r="F180" s="3"/>
      <c r="G180" s="2" t="s">
        <v>15</v>
      </c>
      <c r="H180" s="3" t="s">
        <v>12</v>
      </c>
      <c r="I180" s="3">
        <v>4</v>
      </c>
      <c r="J180" s="3"/>
      <c r="K180" s="3"/>
      <c r="L180" s="3"/>
      <c r="M180" s="3"/>
      <c r="N180" s="3"/>
      <c r="O180" s="3"/>
      <c r="P180" s="3"/>
      <c r="Q180" s="3"/>
      <c r="R180" s="3"/>
      <c r="S180" s="3"/>
      <c r="T180" s="3" t="str">
        <f t="shared" si="16"/>
        <v>SIN CECO</v>
      </c>
      <c r="U180" s="3" t="str">
        <f t="shared" si="17"/>
        <v>NO</v>
      </c>
      <c r="V180" t="str">
        <f t="shared" si="18"/>
        <v>CALLE 81 -60%-Soporte Administrativo</v>
      </c>
      <c r="W180" s="53">
        <f t="shared" si="19"/>
        <v>4</v>
      </c>
      <c r="X180">
        <f t="shared" si="20"/>
        <v>4</v>
      </c>
      <c r="Y180">
        <f>IF(ISNA(VLOOKUP(B180,CECOS_SIN_IDENTIFICAR!$A$2:$D$146,4,0)),"SIN CECO",IF(VLOOKUP(B180,CECOS_SIN_IDENTIFICAR!$A$2:$D$146,4,0)=0,"SIN CECO",VLOOKUP(B180,CECOS_SIN_IDENTIFICAR!$A$2:$D$146,4,0)))</f>
        <v>1135</v>
      </c>
      <c r="Z180">
        <f t="shared" si="21"/>
        <v>1135</v>
      </c>
      <c r="AA180" s="33" t="s">
        <v>114</v>
      </c>
      <c r="AB180" t="str">
        <f t="shared" si="22"/>
        <v>d. Cumplimientos con expectativas del cliente-Soporte Administrativo</v>
      </c>
      <c r="AC180" t="str">
        <f>VLOOKUP(AB180,CODIFICACION_PREGUNTAS!$C$2:$D$35,2,0)</f>
        <v>SOPORTE_ADMON004</v>
      </c>
    </row>
    <row r="181" spans="1:29" x14ac:dyDescent="0.25">
      <c r="A181" s="3">
        <f t="shared" si="23"/>
        <v>180</v>
      </c>
      <c r="B181" s="3" t="s">
        <v>115</v>
      </c>
      <c r="C181" s="32">
        <v>40238</v>
      </c>
      <c r="D181" s="33" t="s">
        <v>114</v>
      </c>
      <c r="E181" s="3"/>
      <c r="F181" s="3"/>
      <c r="G181" s="2" t="s">
        <v>16</v>
      </c>
      <c r="H181" s="3" t="s">
        <v>12</v>
      </c>
      <c r="I181" s="3">
        <v>5</v>
      </c>
      <c r="J181" s="3"/>
      <c r="K181" s="3"/>
      <c r="L181" s="3"/>
      <c r="M181" s="3"/>
      <c r="N181" s="3"/>
      <c r="O181" s="3"/>
      <c r="P181" s="3"/>
      <c r="Q181" s="3"/>
      <c r="R181" s="3"/>
      <c r="S181" s="3"/>
      <c r="T181" s="3" t="str">
        <f t="shared" si="16"/>
        <v>SIN CECO</v>
      </c>
      <c r="U181" s="3" t="str">
        <f t="shared" si="17"/>
        <v>NO</v>
      </c>
      <c r="V181" t="str">
        <f t="shared" si="18"/>
        <v>CALLE 81 -60%-Soporte Administrativo</v>
      </c>
      <c r="W181" s="53">
        <f t="shared" si="19"/>
        <v>5</v>
      </c>
      <c r="X181">
        <f t="shared" si="20"/>
        <v>5</v>
      </c>
      <c r="Y181">
        <f>IF(ISNA(VLOOKUP(B181,CECOS_SIN_IDENTIFICAR!$A$2:$D$146,4,0)),"SIN CECO",IF(VLOOKUP(B181,CECOS_SIN_IDENTIFICAR!$A$2:$D$146,4,0)=0,"SIN CECO",VLOOKUP(B181,CECOS_SIN_IDENTIFICAR!$A$2:$D$146,4,0)))</f>
        <v>1135</v>
      </c>
      <c r="Z181">
        <f t="shared" si="21"/>
        <v>1135</v>
      </c>
      <c r="AA181" s="33" t="s">
        <v>114</v>
      </c>
      <c r="AB181" t="str">
        <f t="shared" si="22"/>
        <v>e. Control de presupuesto-Soporte Administrativo</v>
      </c>
      <c r="AC181" t="str">
        <f>VLOOKUP(AB181,CODIFICACION_PREGUNTAS!$C$2:$D$35,2,0)</f>
        <v>SOPORTE_ADMON005</v>
      </c>
    </row>
    <row r="182" spans="1:29" x14ac:dyDescent="0.25">
      <c r="A182" s="3">
        <f t="shared" si="23"/>
        <v>181</v>
      </c>
      <c r="B182" s="3" t="s">
        <v>115</v>
      </c>
      <c r="C182" s="32">
        <v>40238</v>
      </c>
      <c r="D182" s="33" t="s">
        <v>114</v>
      </c>
      <c r="E182" s="3"/>
      <c r="F182" s="3"/>
      <c r="G182" s="2" t="s">
        <v>17</v>
      </c>
      <c r="H182" s="3" t="s">
        <v>18</v>
      </c>
      <c r="I182" s="3">
        <v>5</v>
      </c>
      <c r="J182" s="3"/>
      <c r="K182" s="3"/>
      <c r="L182" s="3"/>
      <c r="M182" s="3"/>
      <c r="N182" s="3"/>
      <c r="O182" s="3"/>
      <c r="P182" s="3"/>
      <c r="Q182" s="3"/>
      <c r="R182" s="3"/>
      <c r="S182" s="3"/>
      <c r="T182" s="3" t="str">
        <f t="shared" si="16"/>
        <v>SIN CECO</v>
      </c>
      <c r="U182" s="3" t="str">
        <f t="shared" si="17"/>
        <v>NO</v>
      </c>
      <c r="V182" t="str">
        <f t="shared" si="18"/>
        <v>CALLE 81 -60%-Soporte Directivo (Coordinador y Gerencia)</v>
      </c>
      <c r="W182" s="53">
        <f t="shared" si="19"/>
        <v>5</v>
      </c>
      <c r="X182">
        <f t="shared" si="20"/>
        <v>5</v>
      </c>
      <c r="Y182">
        <f>IF(ISNA(VLOOKUP(B182,CECOS_SIN_IDENTIFICAR!$A$2:$D$146,4,0)),"SIN CECO",IF(VLOOKUP(B182,CECOS_SIN_IDENTIFICAR!$A$2:$D$146,4,0)=0,"SIN CECO",VLOOKUP(B182,CECOS_SIN_IDENTIFICAR!$A$2:$D$146,4,0)))</f>
        <v>1135</v>
      </c>
      <c r="Z182">
        <f t="shared" si="21"/>
        <v>1135</v>
      </c>
      <c r="AA182" s="33" t="s">
        <v>114</v>
      </c>
      <c r="AB182" t="str">
        <f t="shared" si="22"/>
        <v>a. Apoyo y presencia en el proyecto-Soporte Directivo (Coordinador y Gerencia)</v>
      </c>
      <c r="AC182" t="str">
        <f>VLOOKUP(AB182,CODIFICACION_PREGUNTAS!$C$2:$D$35,2,0)</f>
        <v>SOPORTE_DIR001</v>
      </c>
    </row>
    <row r="183" spans="1:29" x14ac:dyDescent="0.25">
      <c r="A183" s="3">
        <f t="shared" si="23"/>
        <v>182</v>
      </c>
      <c r="B183" s="3" t="s">
        <v>115</v>
      </c>
      <c r="C183" s="32">
        <v>40238</v>
      </c>
      <c r="D183" s="33" t="s">
        <v>114</v>
      </c>
      <c r="E183" s="3"/>
      <c r="F183" s="3"/>
      <c r="G183" s="2" t="s">
        <v>19</v>
      </c>
      <c r="H183" s="3" t="s">
        <v>18</v>
      </c>
      <c r="I183" s="3">
        <v>4</v>
      </c>
      <c r="J183" s="3"/>
      <c r="K183" s="3"/>
      <c r="L183" s="3"/>
      <c r="M183" s="3"/>
      <c r="N183" s="3"/>
      <c r="O183" s="3"/>
      <c r="P183" s="3"/>
      <c r="Q183" s="3"/>
      <c r="R183" s="3"/>
      <c r="S183" s="3"/>
      <c r="T183" s="3" t="str">
        <f t="shared" si="16"/>
        <v>SIN CECO</v>
      </c>
      <c r="U183" s="3" t="str">
        <f t="shared" si="17"/>
        <v>NO</v>
      </c>
      <c r="V183" t="str">
        <f t="shared" si="18"/>
        <v>CALLE 81 -60%-Soporte Directivo (Coordinador y Gerencia)</v>
      </c>
      <c r="W183" s="53">
        <f t="shared" si="19"/>
        <v>4</v>
      </c>
      <c r="X183">
        <f t="shared" si="20"/>
        <v>4</v>
      </c>
      <c r="Y183">
        <f>IF(ISNA(VLOOKUP(B183,CECOS_SIN_IDENTIFICAR!$A$2:$D$146,4,0)),"SIN CECO",IF(VLOOKUP(B183,CECOS_SIN_IDENTIFICAR!$A$2:$D$146,4,0)=0,"SIN CECO",VLOOKUP(B183,CECOS_SIN_IDENTIFICAR!$A$2:$D$146,4,0)))</f>
        <v>1135</v>
      </c>
      <c r="Z183">
        <f t="shared" si="21"/>
        <v>1135</v>
      </c>
      <c r="AA183" s="33" t="s">
        <v>114</v>
      </c>
      <c r="AB183" t="str">
        <f t="shared" si="22"/>
        <v>b. Conocimiento del proyecto-Soporte Directivo (Coordinador y Gerencia)</v>
      </c>
      <c r="AC183" t="str">
        <f>VLOOKUP(AB183,CODIFICACION_PREGUNTAS!$C$2:$D$35,2,0)</f>
        <v>SOPORTE_DIR002</v>
      </c>
    </row>
    <row r="184" spans="1:29" x14ac:dyDescent="0.25">
      <c r="A184" s="3">
        <f t="shared" si="23"/>
        <v>183</v>
      </c>
      <c r="B184" s="3" t="s">
        <v>115</v>
      </c>
      <c r="C184" s="32">
        <v>40238</v>
      </c>
      <c r="D184" s="33" t="s">
        <v>114</v>
      </c>
      <c r="E184" s="3"/>
      <c r="F184" s="3"/>
      <c r="G184" s="2" t="s">
        <v>20</v>
      </c>
      <c r="H184" s="3" t="s">
        <v>18</v>
      </c>
      <c r="I184" s="3">
        <v>5</v>
      </c>
      <c r="J184" s="3"/>
      <c r="K184" s="3"/>
      <c r="L184" s="3"/>
      <c r="M184" s="3"/>
      <c r="N184" s="3"/>
      <c r="O184" s="3"/>
      <c r="P184" s="3"/>
      <c r="Q184" s="3"/>
      <c r="R184" s="3"/>
      <c r="S184" s="3"/>
      <c r="T184" s="3" t="str">
        <f t="shared" si="16"/>
        <v>SIN CECO</v>
      </c>
      <c r="U184" s="3" t="str">
        <f t="shared" si="17"/>
        <v>NO</v>
      </c>
      <c r="V184" t="str">
        <f t="shared" si="18"/>
        <v>CALLE 81 -60%-Soporte Directivo (Coordinador y Gerencia)</v>
      </c>
      <c r="W184" s="53">
        <f t="shared" si="19"/>
        <v>5</v>
      </c>
      <c r="X184">
        <f t="shared" si="20"/>
        <v>5</v>
      </c>
      <c r="Y184">
        <f>IF(ISNA(VLOOKUP(B184,CECOS_SIN_IDENTIFICAR!$A$2:$D$146,4,0)),"SIN CECO",IF(VLOOKUP(B184,CECOS_SIN_IDENTIFICAR!$A$2:$D$146,4,0)=0,"SIN CECO",VLOOKUP(B184,CECOS_SIN_IDENTIFICAR!$A$2:$D$146,4,0)))</f>
        <v>1135</v>
      </c>
      <c r="Z184">
        <f t="shared" si="21"/>
        <v>1135</v>
      </c>
      <c r="AA184" s="33" t="s">
        <v>114</v>
      </c>
      <c r="AB184" t="str">
        <f t="shared" si="22"/>
        <v>c. Planteamiento de soluciones y manejo de conflictos-Soporte Directivo (Coordinador y Gerencia)</v>
      </c>
      <c r="AC184" t="str">
        <f>VLOOKUP(AB184,CODIFICACION_PREGUNTAS!$C$2:$D$35,2,0)</f>
        <v>SOPORTE_DIR003</v>
      </c>
    </row>
    <row r="185" spans="1:29" x14ac:dyDescent="0.25">
      <c r="A185" s="3">
        <f t="shared" si="23"/>
        <v>184</v>
      </c>
      <c r="B185" s="3" t="s">
        <v>115</v>
      </c>
      <c r="C185" s="32">
        <v>40238</v>
      </c>
      <c r="D185" s="33" t="s">
        <v>114</v>
      </c>
      <c r="E185" s="3"/>
      <c r="F185" s="3"/>
      <c r="G185" s="2" t="s">
        <v>21</v>
      </c>
      <c r="H185" s="3" t="s">
        <v>18</v>
      </c>
      <c r="I185" s="3">
        <v>4</v>
      </c>
      <c r="J185" s="3"/>
      <c r="K185" s="3"/>
      <c r="L185" s="3"/>
      <c r="M185" s="3"/>
      <c r="N185" s="3"/>
      <c r="O185" s="3"/>
      <c r="P185" s="3"/>
      <c r="Q185" s="3"/>
      <c r="R185" s="3"/>
      <c r="S185" s="3"/>
      <c r="T185" s="3" t="str">
        <f t="shared" si="16"/>
        <v>SIN CECO</v>
      </c>
      <c r="U185" s="3" t="str">
        <f t="shared" si="17"/>
        <v>NO</v>
      </c>
      <c r="V185" t="str">
        <f t="shared" si="18"/>
        <v>CALLE 81 -60%-Soporte Directivo (Coordinador y Gerencia)</v>
      </c>
      <c r="W185" s="53">
        <f t="shared" si="19"/>
        <v>4</v>
      </c>
      <c r="X185">
        <f t="shared" si="20"/>
        <v>4</v>
      </c>
      <c r="Y185">
        <f>IF(ISNA(VLOOKUP(B185,CECOS_SIN_IDENTIFICAR!$A$2:$D$146,4,0)),"SIN CECO",IF(VLOOKUP(B185,CECOS_SIN_IDENTIFICAR!$A$2:$D$146,4,0)=0,"SIN CECO",VLOOKUP(B185,CECOS_SIN_IDENTIFICAR!$A$2:$D$146,4,0)))</f>
        <v>1135</v>
      </c>
      <c r="Z185">
        <f t="shared" si="21"/>
        <v>1135</v>
      </c>
      <c r="AA185" s="33" t="s">
        <v>114</v>
      </c>
      <c r="AB185" t="str">
        <f t="shared" si="22"/>
        <v>d. Cumplimiento de compromisos-Soporte Directivo (Coordinador y Gerencia)</v>
      </c>
      <c r="AC185" t="str">
        <f>VLOOKUP(AB185,CODIFICACION_PREGUNTAS!$C$2:$D$35,2,0)</f>
        <v>SOPORTE_DIR004</v>
      </c>
    </row>
    <row r="186" spans="1:29" x14ac:dyDescent="0.25">
      <c r="A186" s="3">
        <f t="shared" si="23"/>
        <v>185</v>
      </c>
      <c r="B186" s="3" t="s">
        <v>115</v>
      </c>
      <c r="C186" s="32">
        <v>40238</v>
      </c>
      <c r="D186" s="33" t="s">
        <v>114</v>
      </c>
      <c r="E186" s="3"/>
      <c r="F186" s="3"/>
      <c r="G186" s="2" t="s">
        <v>22</v>
      </c>
      <c r="H186" s="3" t="s">
        <v>18</v>
      </c>
      <c r="I186" s="3">
        <v>5</v>
      </c>
      <c r="J186" s="3"/>
      <c r="K186" s="3"/>
      <c r="L186" s="3"/>
      <c r="M186" s="3"/>
      <c r="N186" s="3"/>
      <c r="O186" s="3"/>
      <c r="P186" s="3"/>
      <c r="Q186" s="3"/>
      <c r="R186" s="3"/>
      <c r="S186" s="3"/>
      <c r="T186" s="3" t="str">
        <f t="shared" si="16"/>
        <v>SIN CECO</v>
      </c>
      <c r="U186" s="3" t="str">
        <f t="shared" si="17"/>
        <v>NO</v>
      </c>
      <c r="V186" t="str">
        <f t="shared" si="18"/>
        <v>CALLE 81 -60%-Soporte Directivo (Coordinador y Gerencia)</v>
      </c>
      <c r="W186" s="53">
        <f t="shared" si="19"/>
        <v>5</v>
      </c>
      <c r="X186">
        <f t="shared" si="20"/>
        <v>5</v>
      </c>
      <c r="Y186">
        <f>IF(ISNA(VLOOKUP(B186,CECOS_SIN_IDENTIFICAR!$A$2:$D$146,4,0)),"SIN CECO",IF(VLOOKUP(B186,CECOS_SIN_IDENTIFICAR!$A$2:$D$146,4,0)=0,"SIN CECO",VLOOKUP(B186,CECOS_SIN_IDENTIFICAR!$A$2:$D$146,4,0)))</f>
        <v>1135</v>
      </c>
      <c r="Z186">
        <f t="shared" si="21"/>
        <v>1135</v>
      </c>
      <c r="AA186" s="33" t="s">
        <v>114</v>
      </c>
      <c r="AB186" t="str">
        <f t="shared" si="22"/>
        <v>e. Manejo del cliente-Soporte Directivo (Coordinador y Gerencia)</v>
      </c>
      <c r="AC186" t="str">
        <f>VLOOKUP(AB186,CODIFICACION_PREGUNTAS!$C$2:$D$35,2,0)</f>
        <v>SOPORTE_DIR005</v>
      </c>
    </row>
    <row r="187" spans="1:29" x14ac:dyDescent="0.25">
      <c r="A187" s="3">
        <f t="shared" si="23"/>
        <v>186</v>
      </c>
      <c r="B187" s="3" t="s">
        <v>115</v>
      </c>
      <c r="C187" s="32">
        <v>40238</v>
      </c>
      <c r="D187" s="33" t="s">
        <v>114</v>
      </c>
      <c r="E187" s="3"/>
      <c r="F187" s="3"/>
      <c r="G187" s="2" t="s">
        <v>23</v>
      </c>
      <c r="H187" s="3" t="s">
        <v>24</v>
      </c>
      <c r="I187" s="3">
        <v>5</v>
      </c>
      <c r="J187" s="3"/>
      <c r="K187" s="3"/>
      <c r="L187" s="3"/>
      <c r="M187" s="3"/>
      <c r="N187" s="3"/>
      <c r="O187" s="3"/>
      <c r="P187" s="3"/>
      <c r="Q187" s="3"/>
      <c r="R187" s="3"/>
      <c r="S187" s="3"/>
      <c r="T187" s="3" t="str">
        <f t="shared" si="16"/>
        <v>SIN CECO</v>
      </c>
      <c r="U187" s="3" t="str">
        <f t="shared" si="17"/>
        <v>NO</v>
      </c>
      <c r="V187" t="str">
        <f t="shared" si="18"/>
        <v>CALLE 81 -60%-Personal que presta el servicio en obra</v>
      </c>
      <c r="W187" s="53">
        <f t="shared" si="19"/>
        <v>5</v>
      </c>
      <c r="X187">
        <f t="shared" si="20"/>
        <v>5</v>
      </c>
      <c r="Y187">
        <f>IF(ISNA(VLOOKUP(B187,CECOS_SIN_IDENTIFICAR!$A$2:$D$146,4,0)),"SIN CECO",IF(VLOOKUP(B187,CECOS_SIN_IDENTIFICAR!$A$2:$D$146,4,0)=0,"SIN CECO",VLOOKUP(B187,CECOS_SIN_IDENTIFICAR!$A$2:$D$146,4,0)))</f>
        <v>1135</v>
      </c>
      <c r="Z187">
        <f t="shared" si="21"/>
        <v>1135</v>
      </c>
      <c r="AA187" s="33" t="s">
        <v>114</v>
      </c>
      <c r="AB187" t="str">
        <f t="shared" si="22"/>
        <v>a. Idoneidad del personal-Personal que presta el servicio en obra</v>
      </c>
      <c r="AC187" t="str">
        <f>VLOOKUP(AB187,CODIFICACION_PREGUNTAS!$C$2:$D$35,2,0)</f>
        <v>PERSONAL001</v>
      </c>
    </row>
    <row r="188" spans="1:29" x14ac:dyDescent="0.25">
      <c r="A188" s="3">
        <f t="shared" si="23"/>
        <v>187</v>
      </c>
      <c r="B188" s="3" t="s">
        <v>115</v>
      </c>
      <c r="C188" s="32">
        <v>40238</v>
      </c>
      <c r="D188" s="33" t="s">
        <v>114</v>
      </c>
      <c r="E188" s="3"/>
      <c r="F188" s="3"/>
      <c r="G188" s="2" t="s">
        <v>25</v>
      </c>
      <c r="H188" s="3" t="s">
        <v>24</v>
      </c>
      <c r="I188" s="3">
        <v>5</v>
      </c>
      <c r="J188" s="3"/>
      <c r="K188" s="3"/>
      <c r="L188" s="3"/>
      <c r="M188" s="3"/>
      <c r="N188" s="3"/>
      <c r="O188" s="3"/>
      <c r="P188" s="3"/>
      <c r="Q188" s="3"/>
      <c r="R188" s="3"/>
      <c r="S188" s="3"/>
      <c r="T188" s="3" t="str">
        <f t="shared" si="16"/>
        <v>SIN CECO</v>
      </c>
      <c r="U188" s="3" t="str">
        <f t="shared" si="17"/>
        <v>NO</v>
      </c>
      <c r="V188" t="str">
        <f t="shared" si="18"/>
        <v>CALLE 81 -60%-Personal que presta el servicio en obra</v>
      </c>
      <c r="W188" s="53">
        <f t="shared" si="19"/>
        <v>5</v>
      </c>
      <c r="X188">
        <f t="shared" si="20"/>
        <v>5</v>
      </c>
      <c r="Y188">
        <f>IF(ISNA(VLOOKUP(B188,CECOS_SIN_IDENTIFICAR!$A$2:$D$146,4,0)),"SIN CECO",IF(VLOOKUP(B188,CECOS_SIN_IDENTIFICAR!$A$2:$D$146,4,0)=0,"SIN CECO",VLOOKUP(B188,CECOS_SIN_IDENTIFICAR!$A$2:$D$146,4,0)))</f>
        <v>1135</v>
      </c>
      <c r="Z188">
        <f t="shared" si="21"/>
        <v>1135</v>
      </c>
      <c r="AA188" s="33" t="s">
        <v>114</v>
      </c>
      <c r="AB188" t="str">
        <f t="shared" si="22"/>
        <v>b. Oportuna atención al cliente-Personal que presta el servicio en obra</v>
      </c>
      <c r="AC188" t="str">
        <f>VLOOKUP(AB188,CODIFICACION_PREGUNTAS!$C$2:$D$35,2,0)</f>
        <v>PERSONAL002</v>
      </c>
    </row>
    <row r="189" spans="1:29" x14ac:dyDescent="0.25">
      <c r="A189" s="3">
        <f t="shared" si="23"/>
        <v>188</v>
      </c>
      <c r="B189" s="3" t="s">
        <v>115</v>
      </c>
      <c r="C189" s="32">
        <v>40238</v>
      </c>
      <c r="D189" s="33" t="s">
        <v>114</v>
      </c>
      <c r="E189" s="3"/>
      <c r="F189" s="3"/>
      <c r="G189" s="2" t="s">
        <v>26</v>
      </c>
      <c r="H189" s="3" t="s">
        <v>24</v>
      </c>
      <c r="I189" s="3">
        <v>5</v>
      </c>
      <c r="J189" s="3"/>
      <c r="K189" s="3"/>
      <c r="L189" s="3"/>
      <c r="M189" s="3"/>
      <c r="N189" s="3"/>
      <c r="O189" s="3"/>
      <c r="P189" s="3"/>
      <c r="Q189" s="3"/>
      <c r="R189" s="3"/>
      <c r="S189" s="3"/>
      <c r="T189" s="3" t="str">
        <f t="shared" si="16"/>
        <v>SIN CECO</v>
      </c>
      <c r="U189" s="3" t="str">
        <f t="shared" si="17"/>
        <v>NO</v>
      </c>
      <c r="V189" t="str">
        <f t="shared" si="18"/>
        <v>CALLE 81 -60%-Personal que presta el servicio en obra</v>
      </c>
      <c r="W189" s="53">
        <f t="shared" si="19"/>
        <v>5</v>
      </c>
      <c r="X189">
        <f t="shared" si="20"/>
        <v>5</v>
      </c>
      <c r="Y189">
        <f>IF(ISNA(VLOOKUP(B189,CECOS_SIN_IDENTIFICAR!$A$2:$D$146,4,0)),"SIN CECO",IF(VLOOKUP(B189,CECOS_SIN_IDENTIFICAR!$A$2:$D$146,4,0)=0,"SIN CECO",VLOOKUP(B189,CECOS_SIN_IDENTIFICAR!$A$2:$D$146,4,0)))</f>
        <v>1135</v>
      </c>
      <c r="Z189">
        <f t="shared" si="21"/>
        <v>1135</v>
      </c>
      <c r="AA189" s="33" t="s">
        <v>114</v>
      </c>
      <c r="AB189" t="str">
        <f t="shared" si="22"/>
        <v>c. Compromiso con el proyecto-Personal que presta el servicio en obra</v>
      </c>
      <c r="AC189" t="str">
        <f>VLOOKUP(AB189,CODIFICACION_PREGUNTAS!$C$2:$D$35,2,0)</f>
        <v>PERSONAL003</v>
      </c>
    </row>
    <row r="190" spans="1:29" x14ac:dyDescent="0.25">
      <c r="A190" s="3">
        <f t="shared" si="23"/>
        <v>189</v>
      </c>
      <c r="B190" s="3" t="s">
        <v>115</v>
      </c>
      <c r="C190" s="32">
        <v>40238</v>
      </c>
      <c r="D190" s="33" t="s">
        <v>114</v>
      </c>
      <c r="E190" s="3"/>
      <c r="F190" s="3"/>
      <c r="G190" s="2" t="s">
        <v>21</v>
      </c>
      <c r="H190" s="3" t="s">
        <v>24</v>
      </c>
      <c r="I190" s="3">
        <v>4</v>
      </c>
      <c r="J190" s="3"/>
      <c r="K190" s="3"/>
      <c r="L190" s="3"/>
      <c r="M190" s="3"/>
      <c r="N190" s="3"/>
      <c r="O190" s="3"/>
      <c r="P190" s="3"/>
      <c r="Q190" s="3"/>
      <c r="R190" s="3"/>
      <c r="S190" s="3"/>
      <c r="T190" s="3" t="str">
        <f t="shared" si="16"/>
        <v>SIN CECO</v>
      </c>
      <c r="U190" s="3" t="str">
        <f t="shared" si="17"/>
        <v>NO</v>
      </c>
      <c r="V190" t="str">
        <f t="shared" si="18"/>
        <v>CALLE 81 -60%-Personal que presta el servicio en obra</v>
      </c>
      <c r="W190" s="53">
        <f t="shared" si="19"/>
        <v>4</v>
      </c>
      <c r="X190">
        <f t="shared" si="20"/>
        <v>4</v>
      </c>
      <c r="Y190">
        <f>IF(ISNA(VLOOKUP(B190,CECOS_SIN_IDENTIFICAR!$A$2:$D$146,4,0)),"SIN CECO",IF(VLOOKUP(B190,CECOS_SIN_IDENTIFICAR!$A$2:$D$146,4,0)=0,"SIN CECO",VLOOKUP(B190,CECOS_SIN_IDENTIFICAR!$A$2:$D$146,4,0)))</f>
        <v>1135</v>
      </c>
      <c r="Z190">
        <f t="shared" si="21"/>
        <v>1135</v>
      </c>
      <c r="AA190" s="33" t="s">
        <v>114</v>
      </c>
      <c r="AB190" t="str">
        <f t="shared" si="22"/>
        <v>d. Cumplimiento de compromisos-Personal que presta el servicio en obra</v>
      </c>
      <c r="AC190" t="str">
        <f>VLOOKUP(AB190,CODIFICACION_PREGUNTAS!$C$2:$D$35,2,0)</f>
        <v>PERSONAL004</v>
      </c>
    </row>
    <row r="191" spans="1:29" x14ac:dyDescent="0.25">
      <c r="A191" s="3">
        <f t="shared" si="23"/>
        <v>190</v>
      </c>
      <c r="B191" s="3" t="s">
        <v>115</v>
      </c>
      <c r="C191" s="32">
        <v>40238</v>
      </c>
      <c r="D191" s="33" t="s">
        <v>114</v>
      </c>
      <c r="E191" s="3"/>
      <c r="F191" s="3"/>
      <c r="G191" s="2" t="s">
        <v>27</v>
      </c>
      <c r="H191" s="3" t="s">
        <v>24</v>
      </c>
      <c r="I191" s="3">
        <v>5</v>
      </c>
      <c r="J191" s="3"/>
      <c r="K191" s="3"/>
      <c r="L191" s="3"/>
      <c r="M191" s="3"/>
      <c r="N191" s="3"/>
      <c r="O191" s="3"/>
      <c r="P191" s="3"/>
      <c r="Q191" s="3"/>
      <c r="R191" s="3"/>
      <c r="S191" s="3"/>
      <c r="T191" s="3" t="str">
        <f t="shared" si="16"/>
        <v>SIN CECO</v>
      </c>
      <c r="U191" s="3" t="str">
        <f t="shared" si="17"/>
        <v>NO</v>
      </c>
      <c r="V191" t="str">
        <f t="shared" si="18"/>
        <v>CALLE 81 -60%-Personal que presta el servicio en obra</v>
      </c>
      <c r="W191" s="53">
        <f t="shared" si="19"/>
        <v>5</v>
      </c>
      <c r="X191">
        <f t="shared" si="20"/>
        <v>5</v>
      </c>
      <c r="Y191">
        <f>IF(ISNA(VLOOKUP(B191,CECOS_SIN_IDENTIFICAR!$A$2:$D$146,4,0)),"SIN CECO",IF(VLOOKUP(B191,CECOS_SIN_IDENTIFICAR!$A$2:$D$146,4,0)=0,"SIN CECO",VLOOKUP(B191,CECOS_SIN_IDENTIFICAR!$A$2:$D$146,4,0)))</f>
        <v>1135</v>
      </c>
      <c r="Z191">
        <f t="shared" si="21"/>
        <v>1135</v>
      </c>
      <c r="AA191" s="33" t="s">
        <v>114</v>
      </c>
      <c r="AB191" t="str">
        <f t="shared" si="22"/>
        <v>e. Proactividad en desarrollo de funciones-Personal que presta el servicio en obra</v>
      </c>
      <c r="AC191" t="str">
        <f>VLOOKUP(AB191,CODIFICACION_PREGUNTAS!$C$2:$D$35,2,0)</f>
        <v>PERSONAL005</v>
      </c>
    </row>
    <row r="192" spans="1:29" x14ac:dyDescent="0.25">
      <c r="A192" s="3">
        <f t="shared" si="23"/>
        <v>191</v>
      </c>
      <c r="B192" s="3" t="s">
        <v>115</v>
      </c>
      <c r="C192" s="32">
        <v>40238</v>
      </c>
      <c r="D192" s="33" t="s">
        <v>114</v>
      </c>
      <c r="E192" s="3"/>
      <c r="F192" s="3"/>
      <c r="G192" s="2" t="s">
        <v>28</v>
      </c>
      <c r="H192" s="2" t="s">
        <v>29</v>
      </c>
      <c r="I192" s="3">
        <v>5</v>
      </c>
      <c r="J192" s="3"/>
      <c r="K192" s="3"/>
      <c r="L192" s="3"/>
      <c r="M192" s="3"/>
      <c r="N192" s="3"/>
      <c r="O192" s="3"/>
      <c r="P192" s="3"/>
      <c r="Q192" s="3"/>
      <c r="R192" s="3"/>
      <c r="S192" s="3"/>
      <c r="T192" s="3" t="str">
        <f t="shared" si="16"/>
        <v>SIN CECO</v>
      </c>
      <c r="U192" s="3" t="str">
        <f t="shared" si="17"/>
        <v>NO</v>
      </c>
      <c r="V192" t="str">
        <f t="shared" si="18"/>
        <v>CALLE 81 -60%-Productos Asociados de PAYC (Informes, Control de presupuesto y Programación y actas)</v>
      </c>
      <c r="W192" s="53">
        <f t="shared" si="19"/>
        <v>5</v>
      </c>
      <c r="X192">
        <f t="shared" si="20"/>
        <v>5</v>
      </c>
      <c r="Y192">
        <f>IF(ISNA(VLOOKUP(B192,CECOS_SIN_IDENTIFICAR!$A$2:$D$146,4,0)),"SIN CECO",IF(VLOOKUP(B192,CECOS_SIN_IDENTIFICAR!$A$2:$D$146,4,0)=0,"SIN CECO",VLOOKUP(B192,CECOS_SIN_IDENTIFICAR!$A$2:$D$146,4,0)))</f>
        <v>1135</v>
      </c>
      <c r="Z192">
        <f t="shared" si="21"/>
        <v>1135</v>
      </c>
      <c r="AA192" s="33" t="s">
        <v>114</v>
      </c>
      <c r="AB192" t="str">
        <f t="shared" si="22"/>
        <v>a. Calidad del Contenido-Productos Asociados de PAYC (Informes, Control de presupuesto y Programación y actas)</v>
      </c>
      <c r="AC192" t="str">
        <f>VLOOKUP(AB192,CODIFICACION_PREGUNTAS!$C$2:$D$35,2,0)</f>
        <v>PRODUCTOS001</v>
      </c>
    </row>
    <row r="193" spans="1:29" x14ac:dyDescent="0.25">
      <c r="A193" s="3">
        <f t="shared" si="23"/>
        <v>192</v>
      </c>
      <c r="B193" s="3" t="s">
        <v>115</v>
      </c>
      <c r="C193" s="32">
        <v>40238</v>
      </c>
      <c r="D193" s="33" t="s">
        <v>114</v>
      </c>
      <c r="E193" s="3"/>
      <c r="F193" s="3"/>
      <c r="G193" s="2" t="s">
        <v>30</v>
      </c>
      <c r="H193" s="2" t="s">
        <v>29</v>
      </c>
      <c r="I193" s="3">
        <v>4</v>
      </c>
      <c r="J193" s="3"/>
      <c r="K193" s="3"/>
      <c r="L193" s="3"/>
      <c r="M193" s="3"/>
      <c r="N193" s="3"/>
      <c r="O193" s="3"/>
      <c r="P193" s="3"/>
      <c r="Q193" s="3"/>
      <c r="R193" s="3"/>
      <c r="S193" s="3"/>
      <c r="T193" s="3" t="str">
        <f t="shared" si="16"/>
        <v>SIN CECO</v>
      </c>
      <c r="U193" s="3" t="str">
        <f t="shared" si="17"/>
        <v>NO</v>
      </c>
      <c r="V193" t="str">
        <f t="shared" si="18"/>
        <v>CALLE 81 -60%-Productos Asociados de PAYC (Informes, Control de presupuesto y Programación y actas)</v>
      </c>
      <c r="W193" s="53">
        <f t="shared" si="19"/>
        <v>4</v>
      </c>
      <c r="X193">
        <f t="shared" si="20"/>
        <v>4</v>
      </c>
      <c r="Y193">
        <f>IF(ISNA(VLOOKUP(B193,CECOS_SIN_IDENTIFICAR!$A$2:$D$146,4,0)),"SIN CECO",IF(VLOOKUP(B193,CECOS_SIN_IDENTIFICAR!$A$2:$D$146,4,0)=0,"SIN CECO",VLOOKUP(B193,CECOS_SIN_IDENTIFICAR!$A$2:$D$146,4,0)))</f>
        <v>1135</v>
      </c>
      <c r="Z193">
        <f t="shared" si="21"/>
        <v>1135</v>
      </c>
      <c r="AA193" s="33" t="s">
        <v>114</v>
      </c>
      <c r="AB193" t="str">
        <f t="shared" si="22"/>
        <v>b. Claridad del Contenido-Productos Asociados de PAYC (Informes, Control de presupuesto y Programación y actas)</v>
      </c>
      <c r="AC193" t="str">
        <f>VLOOKUP(AB193,CODIFICACION_PREGUNTAS!$C$2:$D$35,2,0)</f>
        <v>PRODUCTOS002</v>
      </c>
    </row>
    <row r="194" spans="1:29" x14ac:dyDescent="0.25">
      <c r="A194" s="3">
        <f t="shared" si="23"/>
        <v>193</v>
      </c>
      <c r="B194" s="3" t="s">
        <v>115</v>
      </c>
      <c r="C194" s="32">
        <v>40238</v>
      </c>
      <c r="D194" s="33" t="s">
        <v>114</v>
      </c>
      <c r="E194" s="3"/>
      <c r="F194" s="3"/>
      <c r="G194" s="2" t="s">
        <v>31</v>
      </c>
      <c r="H194" s="2" t="s">
        <v>29</v>
      </c>
      <c r="I194" s="3">
        <v>5</v>
      </c>
      <c r="J194" s="3"/>
      <c r="K194" s="3"/>
      <c r="L194" s="3"/>
      <c r="M194" s="3"/>
      <c r="N194" s="3"/>
      <c r="O194" s="3"/>
      <c r="P194" s="3"/>
      <c r="Q194" s="3"/>
      <c r="R194" s="3"/>
      <c r="S194" s="3"/>
      <c r="T194" s="3" t="str">
        <f t="shared" si="16"/>
        <v>SIN CECO</v>
      </c>
      <c r="U194" s="3" t="str">
        <f t="shared" si="17"/>
        <v>NO</v>
      </c>
      <c r="V194" t="str">
        <f t="shared" si="18"/>
        <v>CALLE 81 -60%-Productos Asociados de PAYC (Informes, Control de presupuesto y Programación y actas)</v>
      </c>
      <c r="W194" s="53">
        <f t="shared" si="19"/>
        <v>5</v>
      </c>
      <c r="X194">
        <f t="shared" si="20"/>
        <v>5</v>
      </c>
      <c r="Y194">
        <f>IF(ISNA(VLOOKUP(B194,CECOS_SIN_IDENTIFICAR!$A$2:$D$146,4,0)),"SIN CECO",IF(VLOOKUP(B194,CECOS_SIN_IDENTIFICAR!$A$2:$D$146,4,0)=0,"SIN CECO",VLOOKUP(B194,CECOS_SIN_IDENTIFICAR!$A$2:$D$146,4,0)))</f>
        <v>1135</v>
      </c>
      <c r="Z194">
        <f t="shared" si="21"/>
        <v>1135</v>
      </c>
      <c r="AA194" s="33" t="s">
        <v>114</v>
      </c>
      <c r="AB194" t="str">
        <f t="shared" si="22"/>
        <v>c. Oportunidad en la entrega-Productos Asociados de PAYC (Informes, Control de presupuesto y Programación y actas)</v>
      </c>
      <c r="AC194" t="str">
        <f>VLOOKUP(AB194,CODIFICACION_PREGUNTAS!$C$2:$D$35,2,0)</f>
        <v>PRODUCTOS003</v>
      </c>
    </row>
    <row r="195" spans="1:29" x14ac:dyDescent="0.25">
      <c r="A195" s="3">
        <f t="shared" si="23"/>
        <v>194</v>
      </c>
      <c r="B195" s="3" t="s">
        <v>115</v>
      </c>
      <c r="C195" s="32">
        <v>40238</v>
      </c>
      <c r="D195" s="33" t="s">
        <v>114</v>
      </c>
      <c r="E195" s="3"/>
      <c r="F195" s="3"/>
      <c r="G195" s="2" t="s">
        <v>32</v>
      </c>
      <c r="H195" s="2" t="s">
        <v>29</v>
      </c>
      <c r="I195" s="3">
        <v>4</v>
      </c>
      <c r="J195" s="3"/>
      <c r="K195" s="3"/>
      <c r="L195" s="3"/>
      <c r="M195" s="3"/>
      <c r="N195" s="3"/>
      <c r="O195" s="3"/>
      <c r="P195" s="3"/>
      <c r="Q195" s="3"/>
      <c r="R195" s="3"/>
      <c r="S195" s="3"/>
      <c r="T195" s="3" t="str">
        <f t="shared" ref="T195:T258" si="24">IF(U195="NO","SIN CECO",LEFT(B195,4)+0)</f>
        <v>SIN CECO</v>
      </c>
      <c r="U195" s="3" t="str">
        <f t="shared" ref="U195:U258" si="25">IF(ISNUMBER(LEFT(B195,4)+0),"SI","NO")</f>
        <v>NO</v>
      </c>
      <c r="V195" t="str">
        <f t="shared" ref="V195:V258" si="26">CONCATENATE(B195,"-",H195)</f>
        <v>CALLE 81 -60%-Productos Asociados de PAYC (Informes, Control de presupuesto y Programación y actas)</v>
      </c>
      <c r="W195" s="53">
        <f t="shared" ref="W195:W258" si="27">I195</f>
        <v>4</v>
      </c>
      <c r="X195">
        <f t="shared" ref="X195:X258" si="28">IF(ISNUMBER(W195+0),W195+0,0)</f>
        <v>4</v>
      </c>
      <c r="Y195">
        <f>IF(ISNA(VLOOKUP(B195,CECOS_SIN_IDENTIFICAR!$A$2:$D$146,4,0)),"SIN CECO",IF(VLOOKUP(B195,CECOS_SIN_IDENTIFICAR!$A$2:$D$146,4,0)=0,"SIN CECO",VLOOKUP(B195,CECOS_SIN_IDENTIFICAR!$A$2:$D$146,4,0)))</f>
        <v>1135</v>
      </c>
      <c r="Z195">
        <f t="shared" ref="Z195:Z258" si="29">IF(Y195="SIN CECO",T195,Y195)</f>
        <v>1135</v>
      </c>
      <c r="AA195" s="33" t="s">
        <v>114</v>
      </c>
      <c r="AB195" t="str">
        <f t="shared" ref="AB195:AB258" si="30">CONCATENATE(G195,"-",H195)</f>
        <v>d. Precisión de la información-Productos Asociados de PAYC (Informes, Control de presupuesto y Programación y actas)</v>
      </c>
      <c r="AC195" t="str">
        <f>VLOOKUP(AB195,CODIFICACION_PREGUNTAS!$C$2:$D$35,2,0)</f>
        <v>PRODUCTOS004</v>
      </c>
    </row>
    <row r="196" spans="1:29" x14ac:dyDescent="0.25">
      <c r="A196" s="3">
        <f t="shared" ref="A196:A259" si="31">A195+1</f>
        <v>195</v>
      </c>
      <c r="B196" s="3" t="s">
        <v>115</v>
      </c>
      <c r="C196" s="32">
        <v>40238</v>
      </c>
      <c r="D196" s="33" t="s">
        <v>114</v>
      </c>
      <c r="E196" s="3"/>
      <c r="F196" s="3"/>
      <c r="G196" s="2" t="s">
        <v>33</v>
      </c>
      <c r="H196" s="2" t="s">
        <v>29</v>
      </c>
      <c r="I196" s="3">
        <v>5</v>
      </c>
      <c r="J196" s="3"/>
      <c r="K196" s="3"/>
      <c r="L196" s="3"/>
      <c r="M196" s="3"/>
      <c r="N196" s="3"/>
      <c r="O196" s="3"/>
      <c r="P196" s="3"/>
      <c r="Q196" s="3"/>
      <c r="R196" s="3"/>
      <c r="S196" s="3"/>
      <c r="T196" s="3" t="str">
        <f t="shared" si="24"/>
        <v>SIN CECO</v>
      </c>
      <c r="U196" s="3" t="str">
        <f t="shared" si="25"/>
        <v>NO</v>
      </c>
      <c r="V196" t="str">
        <f t="shared" si="26"/>
        <v>CALLE 81 -60%-Productos Asociados de PAYC (Informes, Control de presupuesto y Programación y actas)</v>
      </c>
      <c r="W196" s="53">
        <f t="shared" si="27"/>
        <v>5</v>
      </c>
      <c r="X196">
        <f t="shared" si="28"/>
        <v>5</v>
      </c>
      <c r="Y196">
        <f>IF(ISNA(VLOOKUP(B196,CECOS_SIN_IDENTIFICAR!$A$2:$D$146,4,0)),"SIN CECO",IF(VLOOKUP(B196,CECOS_SIN_IDENTIFICAR!$A$2:$D$146,4,0)=0,"SIN CECO",VLOOKUP(B196,CECOS_SIN_IDENTIFICAR!$A$2:$D$146,4,0)))</f>
        <v>1135</v>
      </c>
      <c r="Z196">
        <f t="shared" si="29"/>
        <v>1135</v>
      </c>
      <c r="AA196" s="33" t="s">
        <v>114</v>
      </c>
      <c r="AB196" t="str">
        <f t="shared" si="30"/>
        <v>e. Diagramación-Productos Asociados de PAYC (Informes, Control de presupuesto y Programación y actas)</v>
      </c>
      <c r="AC196" t="str">
        <f>VLOOKUP(AB196,CODIFICACION_PREGUNTAS!$C$2:$D$35,2,0)</f>
        <v>PRODUCTOS005</v>
      </c>
    </row>
    <row r="197" spans="1:29" x14ac:dyDescent="0.25">
      <c r="A197" s="3">
        <f t="shared" si="31"/>
        <v>196</v>
      </c>
      <c r="B197" s="3" t="s">
        <v>115</v>
      </c>
      <c r="C197" s="32">
        <v>40238</v>
      </c>
      <c r="D197" s="33" t="s">
        <v>114</v>
      </c>
      <c r="E197" s="3"/>
      <c r="F197" s="3"/>
      <c r="G197" s="2" t="s">
        <v>34</v>
      </c>
      <c r="H197" s="2" t="s">
        <v>35</v>
      </c>
      <c r="I197" s="3">
        <v>5</v>
      </c>
      <c r="J197" s="3"/>
      <c r="K197" s="3"/>
      <c r="L197" s="3"/>
      <c r="M197" s="3"/>
      <c r="N197" s="3"/>
      <c r="O197" s="3"/>
      <c r="P197" s="3"/>
      <c r="Q197" s="3"/>
      <c r="R197" s="3"/>
      <c r="S197" s="3"/>
      <c r="T197" s="3" t="str">
        <f t="shared" si="24"/>
        <v>SIN CECO</v>
      </c>
      <c r="U197" s="3" t="str">
        <f t="shared" si="25"/>
        <v>NO</v>
      </c>
      <c r="V197" t="str">
        <f t="shared" si="26"/>
        <v>CALLE 81 -60%-Compromisos Pactados</v>
      </c>
      <c r="W197" s="53">
        <f t="shared" si="27"/>
        <v>5</v>
      </c>
      <c r="X197">
        <f t="shared" si="28"/>
        <v>5</v>
      </c>
      <c r="Y197">
        <f>IF(ISNA(VLOOKUP(B197,CECOS_SIN_IDENTIFICAR!$A$2:$D$146,4,0)),"SIN CECO",IF(VLOOKUP(B197,CECOS_SIN_IDENTIFICAR!$A$2:$D$146,4,0)=0,"SIN CECO",VLOOKUP(B197,CECOS_SIN_IDENTIFICAR!$A$2:$D$146,4,0)))</f>
        <v>1135</v>
      </c>
      <c r="Z197">
        <f t="shared" si="29"/>
        <v>1135</v>
      </c>
      <c r="AA197" s="33" t="s">
        <v>114</v>
      </c>
      <c r="AB197" t="str">
        <f t="shared" si="30"/>
        <v>a. Cumplimiento-Compromisos Pactados</v>
      </c>
      <c r="AC197" t="str">
        <f>VLOOKUP(AB197,CODIFICACION_PREGUNTAS!$C$2:$D$35,2,0)</f>
        <v>COMPROMISOS001</v>
      </c>
    </row>
    <row r="198" spans="1:29" x14ac:dyDescent="0.25">
      <c r="A198" s="3">
        <f t="shared" si="31"/>
        <v>197</v>
      </c>
      <c r="B198" s="3" t="s">
        <v>115</v>
      </c>
      <c r="C198" s="32">
        <v>40238</v>
      </c>
      <c r="D198" s="33" t="s">
        <v>114</v>
      </c>
      <c r="E198" s="3"/>
      <c r="F198" s="3"/>
      <c r="G198" s="2" t="s">
        <v>36</v>
      </c>
      <c r="H198" s="2" t="s">
        <v>35</v>
      </c>
      <c r="I198" s="3">
        <v>4</v>
      </c>
      <c r="J198" s="3"/>
      <c r="K198" s="3"/>
      <c r="L198" s="3"/>
      <c r="M198" s="3"/>
      <c r="N198" s="3"/>
      <c r="O198" s="3"/>
      <c r="P198" s="3"/>
      <c r="Q198" s="3"/>
      <c r="R198" s="3"/>
      <c r="S198" s="3"/>
      <c r="T198" s="3" t="str">
        <f t="shared" si="24"/>
        <v>SIN CECO</v>
      </c>
      <c r="U198" s="3" t="str">
        <f t="shared" si="25"/>
        <v>NO</v>
      </c>
      <c r="V198" t="str">
        <f t="shared" si="26"/>
        <v>CALLE 81 -60%-Compromisos Pactados</v>
      </c>
      <c r="W198" s="53">
        <f t="shared" si="27"/>
        <v>4</v>
      </c>
      <c r="X198">
        <f t="shared" si="28"/>
        <v>4</v>
      </c>
      <c r="Y198">
        <f>IF(ISNA(VLOOKUP(B198,CECOS_SIN_IDENTIFICAR!$A$2:$D$146,4,0)),"SIN CECO",IF(VLOOKUP(B198,CECOS_SIN_IDENTIFICAR!$A$2:$D$146,4,0)=0,"SIN CECO",VLOOKUP(B198,CECOS_SIN_IDENTIFICAR!$A$2:$D$146,4,0)))</f>
        <v>1135</v>
      </c>
      <c r="Z198">
        <f t="shared" si="29"/>
        <v>1135</v>
      </c>
      <c r="AA198" s="33" t="s">
        <v>114</v>
      </c>
      <c r="AB198" t="str">
        <f t="shared" si="30"/>
        <v>b. Satisface expectativas-Compromisos Pactados</v>
      </c>
      <c r="AC198" t="str">
        <f>VLOOKUP(AB198,CODIFICACION_PREGUNTAS!$C$2:$D$35,2,0)</f>
        <v>COMPROMISOS002</v>
      </c>
    </row>
    <row r="199" spans="1:29" x14ac:dyDescent="0.25">
      <c r="A199" s="3">
        <f t="shared" si="31"/>
        <v>198</v>
      </c>
      <c r="B199" s="3" t="s">
        <v>115</v>
      </c>
      <c r="C199" s="32">
        <v>40238</v>
      </c>
      <c r="D199" s="33" t="s">
        <v>114</v>
      </c>
      <c r="E199" s="3"/>
      <c r="F199" s="3"/>
      <c r="G199" s="2" t="s">
        <v>37</v>
      </c>
      <c r="H199" s="2" t="s">
        <v>35</v>
      </c>
      <c r="I199" s="3">
        <v>5</v>
      </c>
      <c r="J199" s="3"/>
      <c r="K199" s="3"/>
      <c r="L199" s="3"/>
      <c r="M199" s="3"/>
      <c r="N199" s="3"/>
      <c r="O199" s="3"/>
      <c r="P199" s="3"/>
      <c r="Q199" s="3"/>
      <c r="R199" s="3"/>
      <c r="S199" s="3"/>
      <c r="T199" s="3" t="str">
        <f t="shared" si="24"/>
        <v>SIN CECO</v>
      </c>
      <c r="U199" s="3" t="str">
        <f t="shared" si="25"/>
        <v>NO</v>
      </c>
      <c r="V199" t="str">
        <f t="shared" si="26"/>
        <v>CALLE 81 -60%-Compromisos Pactados</v>
      </c>
      <c r="W199" s="53">
        <f t="shared" si="27"/>
        <v>5</v>
      </c>
      <c r="X199">
        <f t="shared" si="28"/>
        <v>5</v>
      </c>
      <c r="Y199">
        <f>IF(ISNA(VLOOKUP(B199,CECOS_SIN_IDENTIFICAR!$A$2:$D$146,4,0)),"SIN CECO",IF(VLOOKUP(B199,CECOS_SIN_IDENTIFICAR!$A$2:$D$146,4,0)=0,"SIN CECO",VLOOKUP(B199,CECOS_SIN_IDENTIFICAR!$A$2:$D$146,4,0)))</f>
        <v>1135</v>
      </c>
      <c r="Z199">
        <f t="shared" si="29"/>
        <v>1135</v>
      </c>
      <c r="AA199" s="33" t="s">
        <v>114</v>
      </c>
      <c r="AB199" t="str">
        <f t="shared" si="30"/>
        <v>c. Calidad de la Información suministrada-Compromisos Pactados</v>
      </c>
      <c r="AC199" t="str">
        <f>VLOOKUP(AB199,CODIFICACION_PREGUNTAS!$C$2:$D$35,2,0)</f>
        <v>COMPROMISOS003</v>
      </c>
    </row>
    <row r="200" spans="1:29" x14ac:dyDescent="0.25">
      <c r="A200" s="3">
        <f t="shared" si="31"/>
        <v>199</v>
      </c>
      <c r="B200" s="3" t="s">
        <v>115</v>
      </c>
      <c r="C200" s="32">
        <v>40238</v>
      </c>
      <c r="D200" s="33" t="s">
        <v>114</v>
      </c>
      <c r="E200" s="3"/>
      <c r="F200" s="3"/>
      <c r="G200" s="2" t="s">
        <v>38</v>
      </c>
      <c r="H200" s="2" t="s">
        <v>35</v>
      </c>
      <c r="I200" s="3" t="s">
        <v>431</v>
      </c>
      <c r="J200" s="3"/>
      <c r="K200" s="3"/>
      <c r="L200" s="3"/>
      <c r="M200" s="3"/>
      <c r="N200" s="3"/>
      <c r="O200" s="3"/>
      <c r="P200" s="3"/>
      <c r="Q200" s="3"/>
      <c r="R200" s="3"/>
      <c r="S200" s="3"/>
      <c r="T200" s="3" t="str">
        <f t="shared" si="24"/>
        <v>SIN CECO</v>
      </c>
      <c r="U200" s="3" t="str">
        <f t="shared" si="25"/>
        <v>NO</v>
      </c>
      <c r="V200" t="str">
        <f t="shared" si="26"/>
        <v>CALLE 81 -60%-Compromisos Pactados</v>
      </c>
      <c r="W200" s="53" t="str">
        <f t="shared" si="27"/>
        <v>N/A</v>
      </c>
      <c r="X200">
        <f t="shared" si="28"/>
        <v>0</v>
      </c>
      <c r="Y200">
        <f>IF(ISNA(VLOOKUP(B200,CECOS_SIN_IDENTIFICAR!$A$2:$D$146,4,0)),"SIN CECO",IF(VLOOKUP(B200,CECOS_SIN_IDENTIFICAR!$A$2:$D$146,4,0)=0,"SIN CECO",VLOOKUP(B200,CECOS_SIN_IDENTIFICAR!$A$2:$D$146,4,0)))</f>
        <v>1135</v>
      </c>
      <c r="Z200">
        <f t="shared" si="29"/>
        <v>1135</v>
      </c>
      <c r="AA200" s="33" t="s">
        <v>114</v>
      </c>
      <c r="AB200" t="str">
        <f t="shared" si="30"/>
        <v>d. Disposición del personal de PAYC a las solicitudes del cliente-Compromisos Pactados</v>
      </c>
      <c r="AC200" t="str">
        <f>VLOOKUP(AB200,CODIFICACION_PREGUNTAS!$C$2:$D$35,2,0)</f>
        <v>COMPROMISOS004</v>
      </c>
    </row>
    <row r="201" spans="1:29" x14ac:dyDescent="0.25">
      <c r="A201" s="3">
        <f t="shared" si="31"/>
        <v>200</v>
      </c>
      <c r="B201" s="3" t="s">
        <v>115</v>
      </c>
      <c r="C201" s="32">
        <v>40238</v>
      </c>
      <c r="D201" s="33" t="s">
        <v>114</v>
      </c>
      <c r="E201" s="3"/>
      <c r="F201" s="3"/>
      <c r="G201" s="2" t="s">
        <v>39</v>
      </c>
      <c r="H201" s="2" t="s">
        <v>35</v>
      </c>
      <c r="I201" s="3">
        <v>5</v>
      </c>
      <c r="J201" s="3"/>
      <c r="K201" s="3"/>
      <c r="L201" s="3"/>
      <c r="M201" s="3"/>
      <c r="N201" s="3"/>
      <c r="O201" s="3"/>
      <c r="P201" s="3"/>
      <c r="Q201" s="3"/>
      <c r="R201" s="3"/>
      <c r="S201" s="3"/>
      <c r="T201" s="3" t="str">
        <f t="shared" si="24"/>
        <v>SIN CECO</v>
      </c>
      <c r="U201" s="3" t="str">
        <f t="shared" si="25"/>
        <v>NO</v>
      </c>
      <c r="V201" t="str">
        <f t="shared" si="26"/>
        <v>CALLE 81 -60%-Compromisos Pactados</v>
      </c>
      <c r="W201" s="53">
        <f t="shared" si="27"/>
        <v>5</v>
      </c>
      <c r="X201">
        <f t="shared" si="28"/>
        <v>5</v>
      </c>
      <c r="Y201">
        <f>IF(ISNA(VLOOKUP(B201,CECOS_SIN_IDENTIFICAR!$A$2:$D$146,4,0)),"SIN CECO",IF(VLOOKUP(B201,CECOS_SIN_IDENTIFICAR!$A$2:$D$146,4,0)=0,"SIN CECO",VLOOKUP(B201,CECOS_SIN_IDENTIFICAR!$A$2:$D$146,4,0)))</f>
        <v>1135</v>
      </c>
      <c r="Z201">
        <f t="shared" si="29"/>
        <v>1135</v>
      </c>
      <c r="AA201" s="33" t="s">
        <v>114</v>
      </c>
      <c r="AB201" t="str">
        <f t="shared" si="30"/>
        <v>e. Coherencia entre lo solicitado y lo entregado-Compromisos Pactados</v>
      </c>
      <c r="AC201" t="str">
        <f>VLOOKUP(AB201,CODIFICACION_PREGUNTAS!$C$2:$D$35,2,0)</f>
        <v>COMPROMISOS005</v>
      </c>
    </row>
    <row r="202" spans="1:29" x14ac:dyDescent="0.25">
      <c r="A202" s="3">
        <f t="shared" si="31"/>
        <v>201</v>
      </c>
      <c r="B202" s="3" t="s">
        <v>115</v>
      </c>
      <c r="C202" s="32">
        <v>40238</v>
      </c>
      <c r="D202" s="33" t="s">
        <v>114</v>
      </c>
      <c r="E202" s="3"/>
      <c r="F202" s="3"/>
      <c r="G202" s="2" t="s">
        <v>40</v>
      </c>
      <c r="H202" s="2" t="s">
        <v>40</v>
      </c>
      <c r="I202" s="21">
        <v>5</v>
      </c>
      <c r="J202" s="3"/>
      <c r="K202" s="3"/>
      <c r="L202" s="3"/>
      <c r="M202" s="3"/>
      <c r="N202" s="3"/>
      <c r="O202" s="3"/>
      <c r="P202" s="3"/>
      <c r="Q202" s="3"/>
      <c r="R202" s="3"/>
      <c r="S202" s="3"/>
      <c r="T202" s="3" t="str">
        <f t="shared" si="24"/>
        <v>SIN CECO</v>
      </c>
      <c r="U202" s="3" t="str">
        <f t="shared" si="25"/>
        <v>NO</v>
      </c>
      <c r="V202" t="str">
        <f t="shared" si="26"/>
        <v>CALLE 81 -60%-Grado de Satisfacción con el Servicio Prestado</v>
      </c>
      <c r="W202" s="53">
        <f t="shared" si="27"/>
        <v>5</v>
      </c>
      <c r="X202">
        <f t="shared" si="28"/>
        <v>5</v>
      </c>
      <c r="Y202">
        <f>IF(ISNA(VLOOKUP(B202,CECOS_SIN_IDENTIFICAR!$A$2:$D$146,4,0)),"SIN CECO",IF(VLOOKUP(B202,CECOS_SIN_IDENTIFICAR!$A$2:$D$146,4,0)=0,"SIN CECO",VLOOKUP(B202,CECOS_SIN_IDENTIFICAR!$A$2:$D$146,4,0)))</f>
        <v>1135</v>
      </c>
      <c r="Z202">
        <f t="shared" si="29"/>
        <v>1135</v>
      </c>
      <c r="AA202" s="33" t="s">
        <v>114</v>
      </c>
      <c r="AB202" t="str">
        <f t="shared" si="30"/>
        <v>Grado de Satisfacción con el Servicio Prestado-Grado de Satisfacción con el Servicio Prestado</v>
      </c>
      <c r="AC202" t="str">
        <f>VLOOKUP(AB202,CODIFICACION_PREGUNTAS!$C$2:$D$35,2,0)</f>
        <v>SATISFACCION001</v>
      </c>
    </row>
    <row r="203" spans="1:29" x14ac:dyDescent="0.25">
      <c r="A203" s="3">
        <f t="shared" si="31"/>
        <v>202</v>
      </c>
      <c r="B203" s="3" t="s">
        <v>115</v>
      </c>
      <c r="C203" s="32">
        <v>40238</v>
      </c>
      <c r="D203" s="33" t="s">
        <v>114</v>
      </c>
      <c r="E203" s="3"/>
      <c r="F203" s="3"/>
      <c r="G203" s="2" t="s">
        <v>41</v>
      </c>
      <c r="H203" s="2" t="s">
        <v>41</v>
      </c>
      <c r="I203" s="3">
        <v>5</v>
      </c>
      <c r="J203" s="3"/>
      <c r="K203" s="3"/>
      <c r="L203" s="3"/>
      <c r="M203" s="3"/>
      <c r="N203" s="3"/>
      <c r="O203" s="3"/>
      <c r="P203" s="3"/>
      <c r="Q203" s="3"/>
      <c r="R203" s="3"/>
      <c r="S203" s="3"/>
      <c r="T203" s="3" t="str">
        <f t="shared" si="24"/>
        <v>SIN CECO</v>
      </c>
      <c r="U203" s="3" t="str">
        <f t="shared" si="25"/>
        <v>NO</v>
      </c>
      <c r="V203" t="str">
        <f t="shared" si="26"/>
        <v>CALLE 81 -60%-Posibilidad de Volver a Contratar con PAYC</v>
      </c>
      <c r="W203" s="53">
        <f t="shared" si="27"/>
        <v>5</v>
      </c>
      <c r="X203">
        <f t="shared" si="28"/>
        <v>5</v>
      </c>
      <c r="Y203">
        <f>IF(ISNA(VLOOKUP(B203,CECOS_SIN_IDENTIFICAR!$A$2:$D$146,4,0)),"SIN CECO",IF(VLOOKUP(B203,CECOS_SIN_IDENTIFICAR!$A$2:$D$146,4,0)=0,"SIN CECO",VLOOKUP(B203,CECOS_SIN_IDENTIFICAR!$A$2:$D$146,4,0)))</f>
        <v>1135</v>
      </c>
      <c r="Z203">
        <f t="shared" si="29"/>
        <v>1135</v>
      </c>
      <c r="AA203" s="33" t="s">
        <v>114</v>
      </c>
      <c r="AB203" t="str">
        <f t="shared" si="30"/>
        <v>Posibilidad de Volver a Contratar con PAYC-Posibilidad de Volver a Contratar con PAYC</v>
      </c>
      <c r="AC203" t="str">
        <f>VLOOKUP(AB203,CODIFICACION_PREGUNTAS!$C$2:$D$35,2,0)</f>
        <v>VOLVER001</v>
      </c>
    </row>
    <row r="204" spans="1:29" x14ac:dyDescent="0.25">
      <c r="A204" s="3">
        <f t="shared" si="31"/>
        <v>203</v>
      </c>
      <c r="B204" s="3" t="s">
        <v>115</v>
      </c>
      <c r="C204" s="32">
        <v>40238</v>
      </c>
      <c r="D204" s="33" t="s">
        <v>114</v>
      </c>
      <c r="E204" s="3"/>
      <c r="F204" s="3"/>
      <c r="G204" s="2" t="s">
        <v>42</v>
      </c>
      <c r="H204" s="6" t="s">
        <v>43</v>
      </c>
      <c r="I204" s="3" t="s">
        <v>753</v>
      </c>
      <c r="J204" s="3"/>
      <c r="K204" s="3" t="s">
        <v>455</v>
      </c>
      <c r="L204" s="3" t="s">
        <v>456</v>
      </c>
      <c r="M204" s="3" t="s">
        <v>457</v>
      </c>
      <c r="N204" s="3"/>
      <c r="O204" s="3"/>
      <c r="P204" s="3"/>
      <c r="Q204" s="3"/>
      <c r="R204" s="3"/>
      <c r="S204" s="3"/>
      <c r="T204" s="3" t="str">
        <f t="shared" si="24"/>
        <v>SIN CECO</v>
      </c>
      <c r="U204" s="3" t="str">
        <f t="shared" si="25"/>
        <v>NO</v>
      </c>
      <c r="V204" t="str">
        <f t="shared" si="26"/>
        <v>CALLE 81 -60%-Fortalezas PAYC</v>
      </c>
      <c r="W204" s="53" t="str">
        <f t="shared" si="27"/>
        <v>Apoyo Multidisciplinario-Calidad Analisis en la Informacion-Estructura Organizacional-</v>
      </c>
      <c r="X204">
        <f t="shared" si="28"/>
        <v>0</v>
      </c>
      <c r="Y204">
        <f>IF(ISNA(VLOOKUP(B204,CECOS_SIN_IDENTIFICAR!$A$2:$D$146,4,0)),"SIN CECO",IF(VLOOKUP(B204,CECOS_SIN_IDENTIFICAR!$A$2:$D$146,4,0)=0,"SIN CECO",VLOOKUP(B204,CECOS_SIN_IDENTIFICAR!$A$2:$D$146,4,0)))</f>
        <v>1135</v>
      </c>
      <c r="Z204">
        <f t="shared" si="29"/>
        <v>1135</v>
      </c>
      <c r="AA204" s="33" t="s">
        <v>114</v>
      </c>
      <c r="AB204" t="str">
        <f t="shared" si="30"/>
        <v>Principales fortalezas en el servicio que presta PAYC-Fortalezas PAYC</v>
      </c>
      <c r="AC204" t="str">
        <f>VLOOKUP(AB204,CODIFICACION_PREGUNTAS!$C$2:$D$35,2,0)</f>
        <v>FORT001</v>
      </c>
    </row>
    <row r="205" spans="1:29" x14ac:dyDescent="0.25">
      <c r="A205" s="3">
        <f t="shared" si="31"/>
        <v>204</v>
      </c>
      <c r="B205" s="3" t="s">
        <v>115</v>
      </c>
      <c r="C205" s="32">
        <v>40238</v>
      </c>
      <c r="D205" s="33" t="s">
        <v>114</v>
      </c>
      <c r="E205" s="3"/>
      <c r="F205" s="3"/>
      <c r="G205" s="2" t="s">
        <v>44</v>
      </c>
      <c r="H205" s="6" t="s">
        <v>45</v>
      </c>
      <c r="I205" s="3" t="s">
        <v>788</v>
      </c>
      <c r="J205" s="3"/>
      <c r="K205" s="3" t="s">
        <v>458</v>
      </c>
      <c r="L205" s="3"/>
      <c r="M205" s="3"/>
      <c r="N205" s="3"/>
      <c r="O205" s="3"/>
      <c r="P205" s="3"/>
      <c r="Q205" s="3"/>
      <c r="R205" s="3"/>
      <c r="S205" s="3"/>
      <c r="T205" s="3" t="str">
        <f t="shared" si="24"/>
        <v>SIN CECO</v>
      </c>
      <c r="U205" s="3" t="str">
        <f t="shared" si="25"/>
        <v>NO</v>
      </c>
      <c r="V205" t="str">
        <f t="shared" si="26"/>
        <v>CALLE 81 -60%-Debilidades PAYC</v>
      </c>
      <c r="W205" s="53" t="str">
        <f t="shared" si="27"/>
        <v>Cambio de Director dejo vacios en la Informacion del Proyecto; vacios que han sido llenados por el Cliente-</v>
      </c>
      <c r="X205">
        <f t="shared" si="28"/>
        <v>0</v>
      </c>
      <c r="Y205">
        <f>IF(ISNA(VLOOKUP(B205,CECOS_SIN_IDENTIFICAR!$A$2:$D$146,4,0)),"SIN CECO",IF(VLOOKUP(B205,CECOS_SIN_IDENTIFICAR!$A$2:$D$146,4,0)=0,"SIN CECO",VLOOKUP(B205,CECOS_SIN_IDENTIFICAR!$A$2:$D$146,4,0)))</f>
        <v>1135</v>
      </c>
      <c r="Z205">
        <f t="shared" si="29"/>
        <v>1135</v>
      </c>
      <c r="AA205" s="33" t="s">
        <v>114</v>
      </c>
      <c r="AB205" t="str">
        <f t="shared" si="30"/>
        <v>Principales debilidades en el servicio que presta PAYC-Debilidades PAYC</v>
      </c>
      <c r="AC205" t="str">
        <f>VLOOKUP(AB205,CODIFICACION_PREGUNTAS!$C$2:$D$35,2,0)</f>
        <v>DEB001</v>
      </c>
    </row>
    <row r="206" spans="1:29" x14ac:dyDescent="0.25">
      <c r="A206" s="3">
        <f t="shared" si="31"/>
        <v>205</v>
      </c>
      <c r="B206" s="3" t="s">
        <v>116</v>
      </c>
      <c r="C206" s="32">
        <v>40330</v>
      </c>
      <c r="D206" s="33" t="s">
        <v>114</v>
      </c>
      <c r="E206" s="3"/>
      <c r="F206" s="3"/>
      <c r="G206" s="2" t="s">
        <v>5</v>
      </c>
      <c r="H206" s="3" t="s">
        <v>6</v>
      </c>
      <c r="I206" s="21">
        <v>4</v>
      </c>
      <c r="J206" s="3"/>
      <c r="K206" s="3"/>
      <c r="L206" s="3"/>
      <c r="M206" s="3"/>
      <c r="N206" s="3"/>
      <c r="O206" s="3"/>
      <c r="P206" s="3"/>
      <c r="Q206" s="3"/>
      <c r="R206" s="3"/>
      <c r="S206" s="3"/>
      <c r="T206" s="3" t="str">
        <f t="shared" si="24"/>
        <v>SIN CECO</v>
      </c>
      <c r="U206" s="3" t="str">
        <f t="shared" si="25"/>
        <v>NO</v>
      </c>
      <c r="V206" t="str">
        <f t="shared" si="26"/>
        <v>INDER 100% MAY-10-Soporte Técnico</v>
      </c>
      <c r="W206" s="53">
        <f t="shared" si="27"/>
        <v>4</v>
      </c>
      <c r="X206">
        <f t="shared" si="28"/>
        <v>4</v>
      </c>
      <c r="Y206">
        <f>IF(ISNA(VLOOKUP(B206,CECOS_SIN_IDENTIFICAR!$A$2:$D$146,4,0)),"SIN CECO",IF(VLOOKUP(B206,CECOS_SIN_IDENTIFICAR!$A$2:$D$146,4,0)=0,"SIN CECO",VLOOKUP(B206,CECOS_SIN_IDENTIFICAR!$A$2:$D$146,4,0)))</f>
        <v>1123</v>
      </c>
      <c r="Z206">
        <f t="shared" si="29"/>
        <v>1123</v>
      </c>
      <c r="AA206" s="33" t="s">
        <v>114</v>
      </c>
      <c r="AB206" t="str">
        <f t="shared" si="30"/>
        <v>a. Conocimiento específico de temas aplicables al proyecto-Soporte Técnico</v>
      </c>
      <c r="AC206" t="str">
        <f>VLOOKUP(AB206,CODIFICACION_PREGUNTAS!$C$2:$D$35,2,0)</f>
        <v>SOPORTE_TEC001</v>
      </c>
    </row>
    <row r="207" spans="1:29" x14ac:dyDescent="0.25">
      <c r="A207" s="3">
        <f t="shared" si="31"/>
        <v>206</v>
      </c>
      <c r="B207" s="3" t="s">
        <v>116</v>
      </c>
      <c r="C207" s="32">
        <v>40330</v>
      </c>
      <c r="D207" s="33" t="s">
        <v>114</v>
      </c>
      <c r="E207" s="3"/>
      <c r="F207" s="3"/>
      <c r="G207" s="2" t="s">
        <v>7</v>
      </c>
      <c r="H207" s="3" t="s">
        <v>6</v>
      </c>
      <c r="I207" s="21">
        <v>4</v>
      </c>
      <c r="J207" s="3"/>
      <c r="K207" s="3"/>
      <c r="L207" s="3"/>
      <c r="M207" s="3"/>
      <c r="N207" s="3"/>
      <c r="O207" s="3"/>
      <c r="P207" s="3"/>
      <c r="Q207" s="3"/>
      <c r="R207" s="3"/>
      <c r="S207" s="3"/>
      <c r="T207" s="3" t="str">
        <f t="shared" si="24"/>
        <v>SIN CECO</v>
      </c>
      <c r="U207" s="3" t="str">
        <f t="shared" si="25"/>
        <v>NO</v>
      </c>
      <c r="V207" t="str">
        <f t="shared" si="26"/>
        <v>INDER 100% MAY-10-Soporte Técnico</v>
      </c>
      <c r="W207" s="53">
        <f t="shared" si="27"/>
        <v>4</v>
      </c>
      <c r="X207">
        <f t="shared" si="28"/>
        <v>4</v>
      </c>
      <c r="Y207">
        <f>IF(ISNA(VLOOKUP(B207,CECOS_SIN_IDENTIFICAR!$A$2:$D$146,4,0)),"SIN CECO",IF(VLOOKUP(B207,CECOS_SIN_IDENTIFICAR!$A$2:$D$146,4,0)=0,"SIN CECO",VLOOKUP(B207,CECOS_SIN_IDENTIFICAR!$A$2:$D$146,4,0)))</f>
        <v>1123</v>
      </c>
      <c r="Z207">
        <f t="shared" si="29"/>
        <v>1123</v>
      </c>
      <c r="AA207" s="33" t="s">
        <v>114</v>
      </c>
      <c r="AB207" t="str">
        <f t="shared" si="30"/>
        <v>b. Idoneidad y Calidad del soporte-Soporte Técnico</v>
      </c>
      <c r="AC207" t="str">
        <f>VLOOKUP(AB207,CODIFICACION_PREGUNTAS!$C$2:$D$35,2,0)</f>
        <v>SOPORTE_TEC002</v>
      </c>
    </row>
    <row r="208" spans="1:29" x14ac:dyDescent="0.25">
      <c r="A208" s="3">
        <f t="shared" si="31"/>
        <v>207</v>
      </c>
      <c r="B208" s="3" t="s">
        <v>116</v>
      </c>
      <c r="C208" s="32">
        <v>40330</v>
      </c>
      <c r="D208" s="33" t="s">
        <v>114</v>
      </c>
      <c r="E208" s="3"/>
      <c r="F208" s="3"/>
      <c r="G208" s="2" t="s">
        <v>8</v>
      </c>
      <c r="H208" s="3" t="s">
        <v>6</v>
      </c>
      <c r="I208" s="21">
        <v>4</v>
      </c>
      <c r="J208" s="3"/>
      <c r="K208" s="3"/>
      <c r="L208" s="3"/>
      <c r="M208" s="3"/>
      <c r="N208" s="3"/>
      <c r="O208" s="3"/>
      <c r="P208" s="3"/>
      <c r="Q208" s="3"/>
      <c r="R208" s="3"/>
      <c r="S208" s="3"/>
      <c r="T208" s="3" t="str">
        <f t="shared" si="24"/>
        <v>SIN CECO</v>
      </c>
      <c r="U208" s="3" t="str">
        <f t="shared" si="25"/>
        <v>NO</v>
      </c>
      <c r="V208" t="str">
        <f t="shared" si="26"/>
        <v>INDER 100% MAY-10-Soporte Técnico</v>
      </c>
      <c r="W208" s="53">
        <f t="shared" si="27"/>
        <v>4</v>
      </c>
      <c r="X208">
        <f t="shared" si="28"/>
        <v>4</v>
      </c>
      <c r="Y208">
        <f>IF(ISNA(VLOOKUP(B208,CECOS_SIN_IDENTIFICAR!$A$2:$D$146,4,0)),"SIN CECO",IF(VLOOKUP(B208,CECOS_SIN_IDENTIFICAR!$A$2:$D$146,4,0)=0,"SIN CECO",VLOOKUP(B208,CECOS_SIN_IDENTIFICAR!$A$2:$D$146,4,0)))</f>
        <v>1123</v>
      </c>
      <c r="Z208">
        <f t="shared" si="29"/>
        <v>1123</v>
      </c>
      <c r="AA208" s="33" t="s">
        <v>114</v>
      </c>
      <c r="AB208" t="str">
        <f t="shared" si="30"/>
        <v>c. Cumplimiento de especificaciones técnicas de construcción-Soporte Técnico</v>
      </c>
      <c r="AC208" t="str">
        <f>VLOOKUP(AB208,CODIFICACION_PREGUNTAS!$C$2:$D$35,2,0)</f>
        <v>SOPORTE_TEC003</v>
      </c>
    </row>
    <row r="209" spans="1:29" x14ac:dyDescent="0.25">
      <c r="A209" s="3">
        <f t="shared" si="31"/>
        <v>208</v>
      </c>
      <c r="B209" s="3" t="s">
        <v>116</v>
      </c>
      <c r="C209" s="32">
        <v>40330</v>
      </c>
      <c r="D209" s="33" t="s">
        <v>114</v>
      </c>
      <c r="E209" s="3"/>
      <c r="F209" s="3"/>
      <c r="G209" s="2" t="s">
        <v>9</v>
      </c>
      <c r="H209" s="3" t="s">
        <v>6</v>
      </c>
      <c r="I209" s="21">
        <v>4</v>
      </c>
      <c r="J209" s="3"/>
      <c r="K209" s="3"/>
      <c r="L209" s="3"/>
      <c r="M209" s="3"/>
      <c r="N209" s="3"/>
      <c r="O209" s="3"/>
      <c r="P209" s="3"/>
      <c r="Q209" s="3"/>
      <c r="R209" s="3"/>
      <c r="S209" s="3"/>
      <c r="T209" s="3" t="str">
        <f t="shared" si="24"/>
        <v>SIN CECO</v>
      </c>
      <c r="U209" s="3" t="str">
        <f t="shared" si="25"/>
        <v>NO</v>
      </c>
      <c r="V209" t="str">
        <f t="shared" si="26"/>
        <v>INDER 100% MAY-10-Soporte Técnico</v>
      </c>
      <c r="W209" s="53">
        <f t="shared" si="27"/>
        <v>4</v>
      </c>
      <c r="X209">
        <f t="shared" si="28"/>
        <v>4</v>
      </c>
      <c r="Y209">
        <f>IF(ISNA(VLOOKUP(B209,CECOS_SIN_IDENTIFICAR!$A$2:$D$146,4,0)),"SIN CECO",IF(VLOOKUP(B209,CECOS_SIN_IDENTIFICAR!$A$2:$D$146,4,0)=0,"SIN CECO",VLOOKUP(B209,CECOS_SIN_IDENTIFICAR!$A$2:$D$146,4,0)))</f>
        <v>1123</v>
      </c>
      <c r="Z209">
        <f t="shared" si="29"/>
        <v>1123</v>
      </c>
      <c r="AA209" s="33" t="s">
        <v>114</v>
      </c>
      <c r="AB209" t="str">
        <f t="shared" si="30"/>
        <v>d. Confiabilidad de los conceptos aplicados-Soporte Técnico</v>
      </c>
      <c r="AC209" t="str">
        <f>VLOOKUP(AB209,CODIFICACION_PREGUNTAS!$C$2:$D$35,2,0)</f>
        <v>SOPORTE_TEC004</v>
      </c>
    </row>
    <row r="210" spans="1:29" x14ac:dyDescent="0.25">
      <c r="A210" s="3">
        <f t="shared" si="31"/>
        <v>209</v>
      </c>
      <c r="B210" s="3" t="s">
        <v>116</v>
      </c>
      <c r="C210" s="32">
        <v>40330</v>
      </c>
      <c r="D210" s="33" t="s">
        <v>114</v>
      </c>
      <c r="E210" s="3"/>
      <c r="F210" s="3"/>
      <c r="G210" s="2" t="s">
        <v>10</v>
      </c>
      <c r="H210" s="3" t="s">
        <v>6</v>
      </c>
      <c r="I210" s="21">
        <v>4</v>
      </c>
      <c r="J210" s="3"/>
      <c r="K210" s="3"/>
      <c r="L210" s="3"/>
      <c r="M210" s="3"/>
      <c r="N210" s="3"/>
      <c r="O210" s="3"/>
      <c r="P210" s="3"/>
      <c r="Q210" s="3"/>
      <c r="R210" s="3"/>
      <c r="S210" s="3"/>
      <c r="T210" s="3" t="str">
        <f t="shared" si="24"/>
        <v>SIN CECO</v>
      </c>
      <c r="U210" s="3" t="str">
        <f t="shared" si="25"/>
        <v>NO</v>
      </c>
      <c r="V210" t="str">
        <f t="shared" si="26"/>
        <v>INDER 100% MAY-10-Soporte Técnico</v>
      </c>
      <c r="W210" s="53">
        <f t="shared" si="27"/>
        <v>4</v>
      </c>
      <c r="X210">
        <f t="shared" si="28"/>
        <v>4</v>
      </c>
      <c r="Y210">
        <f>IF(ISNA(VLOOKUP(B210,CECOS_SIN_IDENTIFICAR!$A$2:$D$146,4,0)),"SIN CECO",IF(VLOOKUP(B210,CECOS_SIN_IDENTIFICAR!$A$2:$D$146,4,0)=0,"SIN CECO",VLOOKUP(B210,CECOS_SIN_IDENTIFICAR!$A$2:$D$146,4,0)))</f>
        <v>1123</v>
      </c>
      <c r="Z210">
        <f t="shared" si="29"/>
        <v>1123</v>
      </c>
      <c r="AA210" s="33" t="s">
        <v>114</v>
      </c>
      <c r="AB210" t="str">
        <f t="shared" si="30"/>
        <v>e. Oportunidad en entrega de información o requerimientos-Soporte Técnico</v>
      </c>
      <c r="AC210" t="str">
        <f>VLOOKUP(AB210,CODIFICACION_PREGUNTAS!$C$2:$D$35,2,0)</f>
        <v>SOPORTE_TEC005</v>
      </c>
    </row>
    <row r="211" spans="1:29" x14ac:dyDescent="0.25">
      <c r="A211" s="3">
        <f t="shared" si="31"/>
        <v>210</v>
      </c>
      <c r="B211" s="3" t="s">
        <v>116</v>
      </c>
      <c r="C211" s="32">
        <v>40330</v>
      </c>
      <c r="D211" s="33" t="s">
        <v>114</v>
      </c>
      <c r="E211" s="3"/>
      <c r="F211" s="3"/>
      <c r="G211" s="2" t="s">
        <v>11</v>
      </c>
      <c r="H211" s="3" t="s">
        <v>12</v>
      </c>
      <c r="I211" s="3">
        <v>5</v>
      </c>
      <c r="J211" s="3"/>
      <c r="K211" s="3"/>
      <c r="L211" s="3"/>
      <c r="M211" s="3"/>
      <c r="N211" s="3"/>
      <c r="O211" s="3"/>
      <c r="P211" s="3"/>
      <c r="Q211" s="3"/>
      <c r="R211" s="3"/>
      <c r="S211" s="3"/>
      <c r="T211" s="3" t="str">
        <f t="shared" si="24"/>
        <v>SIN CECO</v>
      </c>
      <c r="U211" s="3" t="str">
        <f t="shared" si="25"/>
        <v>NO</v>
      </c>
      <c r="V211" t="str">
        <f t="shared" si="26"/>
        <v>INDER 100% MAY-10-Soporte Administrativo</v>
      </c>
      <c r="W211" s="53">
        <f t="shared" si="27"/>
        <v>5</v>
      </c>
      <c r="X211">
        <f t="shared" si="28"/>
        <v>5</v>
      </c>
      <c r="Y211">
        <f>IF(ISNA(VLOOKUP(B211,CECOS_SIN_IDENTIFICAR!$A$2:$D$146,4,0)),"SIN CECO",IF(VLOOKUP(B211,CECOS_SIN_IDENTIFICAR!$A$2:$D$146,4,0)=0,"SIN CECO",VLOOKUP(B211,CECOS_SIN_IDENTIFICAR!$A$2:$D$146,4,0)))</f>
        <v>1123</v>
      </c>
      <c r="Z211">
        <f t="shared" si="29"/>
        <v>1123</v>
      </c>
      <c r="AA211" s="33" t="s">
        <v>114</v>
      </c>
      <c r="AB211" t="str">
        <f t="shared" si="30"/>
        <v>a. Oportunidad de la gestión en obra-Soporte Administrativo</v>
      </c>
      <c r="AC211" t="str">
        <f>VLOOKUP(AB211,CODIFICACION_PREGUNTAS!$C$2:$D$35,2,0)</f>
        <v>SOPORTE_ADMON001</v>
      </c>
    </row>
    <row r="212" spans="1:29" x14ac:dyDescent="0.25">
      <c r="A212" s="3">
        <f t="shared" si="31"/>
        <v>211</v>
      </c>
      <c r="B212" s="3" t="s">
        <v>116</v>
      </c>
      <c r="C212" s="32">
        <v>40330</v>
      </c>
      <c r="D212" s="33" t="s">
        <v>114</v>
      </c>
      <c r="E212" s="3"/>
      <c r="F212" s="3"/>
      <c r="G212" s="2" t="s">
        <v>13</v>
      </c>
      <c r="H212" s="3" t="s">
        <v>12</v>
      </c>
      <c r="I212" s="3">
        <v>5</v>
      </c>
      <c r="J212" s="3"/>
      <c r="K212" s="3"/>
      <c r="L212" s="3"/>
      <c r="M212" s="3"/>
      <c r="N212" s="3"/>
      <c r="O212" s="3"/>
      <c r="P212" s="3"/>
      <c r="Q212" s="3"/>
      <c r="R212" s="3"/>
      <c r="S212" s="3"/>
      <c r="T212" s="3" t="str">
        <f t="shared" si="24"/>
        <v>SIN CECO</v>
      </c>
      <c r="U212" s="3" t="str">
        <f t="shared" si="25"/>
        <v>NO</v>
      </c>
      <c r="V212" t="str">
        <f t="shared" si="26"/>
        <v>INDER 100% MAY-10-Soporte Administrativo</v>
      </c>
      <c r="W212" s="53">
        <f t="shared" si="27"/>
        <v>5</v>
      </c>
      <c r="X212">
        <f t="shared" si="28"/>
        <v>5</v>
      </c>
      <c r="Y212">
        <f>IF(ISNA(VLOOKUP(B212,CECOS_SIN_IDENTIFICAR!$A$2:$D$146,4,0)),"SIN CECO",IF(VLOOKUP(B212,CECOS_SIN_IDENTIFICAR!$A$2:$D$146,4,0)=0,"SIN CECO",VLOOKUP(B212,CECOS_SIN_IDENTIFICAR!$A$2:$D$146,4,0)))</f>
        <v>1123</v>
      </c>
      <c r="Z212">
        <f t="shared" si="29"/>
        <v>1123</v>
      </c>
      <c r="AA212" s="33" t="s">
        <v>114</v>
      </c>
      <c r="AB212" t="str">
        <f t="shared" si="30"/>
        <v>b. Manejo administrativo del proyecto-Soporte Administrativo</v>
      </c>
      <c r="AC212" t="str">
        <f>VLOOKUP(AB212,CODIFICACION_PREGUNTAS!$C$2:$D$35,2,0)</f>
        <v>SOPORTE_ADMON002</v>
      </c>
    </row>
    <row r="213" spans="1:29" x14ac:dyDescent="0.25">
      <c r="A213" s="3">
        <f t="shared" si="31"/>
        <v>212</v>
      </c>
      <c r="B213" s="3" t="s">
        <v>116</v>
      </c>
      <c r="C213" s="32">
        <v>40330</v>
      </c>
      <c r="D213" s="33" t="s">
        <v>114</v>
      </c>
      <c r="E213" s="3"/>
      <c r="F213" s="3"/>
      <c r="G213" s="2" t="s">
        <v>14</v>
      </c>
      <c r="H213" s="3" t="s">
        <v>12</v>
      </c>
      <c r="I213" s="3">
        <v>5</v>
      </c>
      <c r="J213" s="3"/>
      <c r="K213" s="3"/>
      <c r="L213" s="3"/>
      <c r="M213" s="3"/>
      <c r="N213" s="3"/>
      <c r="O213" s="3"/>
      <c r="P213" s="3"/>
      <c r="Q213" s="3"/>
      <c r="R213" s="3"/>
      <c r="S213" s="3"/>
      <c r="T213" s="3" t="str">
        <f t="shared" si="24"/>
        <v>SIN CECO</v>
      </c>
      <c r="U213" s="3" t="str">
        <f t="shared" si="25"/>
        <v>NO</v>
      </c>
      <c r="V213" t="str">
        <f t="shared" si="26"/>
        <v>INDER 100% MAY-10-Soporte Administrativo</v>
      </c>
      <c r="W213" s="53">
        <f t="shared" si="27"/>
        <v>5</v>
      </c>
      <c r="X213">
        <f t="shared" si="28"/>
        <v>5</v>
      </c>
      <c r="Y213">
        <f>IF(ISNA(VLOOKUP(B213,CECOS_SIN_IDENTIFICAR!$A$2:$D$146,4,0)),"SIN CECO",IF(VLOOKUP(B213,CECOS_SIN_IDENTIFICAR!$A$2:$D$146,4,0)=0,"SIN CECO",VLOOKUP(B213,CECOS_SIN_IDENTIFICAR!$A$2:$D$146,4,0)))</f>
        <v>1123</v>
      </c>
      <c r="Z213">
        <f t="shared" si="29"/>
        <v>1123</v>
      </c>
      <c r="AA213" s="33" t="s">
        <v>114</v>
      </c>
      <c r="AB213" t="str">
        <f t="shared" si="30"/>
        <v>c. Información clara y veraz sobre la administración de proyecto-Soporte Administrativo</v>
      </c>
      <c r="AC213" t="str">
        <f>VLOOKUP(AB213,CODIFICACION_PREGUNTAS!$C$2:$D$35,2,0)</f>
        <v>SOPORTE_ADMON003</v>
      </c>
    </row>
    <row r="214" spans="1:29" x14ac:dyDescent="0.25">
      <c r="A214" s="3">
        <f t="shared" si="31"/>
        <v>213</v>
      </c>
      <c r="B214" s="3" t="s">
        <v>116</v>
      </c>
      <c r="C214" s="32">
        <v>40330</v>
      </c>
      <c r="D214" s="33" t="s">
        <v>114</v>
      </c>
      <c r="E214" s="3"/>
      <c r="F214" s="3"/>
      <c r="G214" s="2" t="s">
        <v>15</v>
      </c>
      <c r="H214" s="3" t="s">
        <v>12</v>
      </c>
      <c r="I214" s="3">
        <v>4</v>
      </c>
      <c r="J214" s="3"/>
      <c r="K214" s="3"/>
      <c r="L214" s="3"/>
      <c r="M214" s="3"/>
      <c r="N214" s="3"/>
      <c r="O214" s="3"/>
      <c r="P214" s="3"/>
      <c r="Q214" s="3"/>
      <c r="R214" s="3"/>
      <c r="S214" s="3"/>
      <c r="T214" s="3" t="str">
        <f t="shared" si="24"/>
        <v>SIN CECO</v>
      </c>
      <c r="U214" s="3" t="str">
        <f t="shared" si="25"/>
        <v>NO</v>
      </c>
      <c r="V214" t="str">
        <f t="shared" si="26"/>
        <v>INDER 100% MAY-10-Soporte Administrativo</v>
      </c>
      <c r="W214" s="53">
        <f t="shared" si="27"/>
        <v>4</v>
      </c>
      <c r="X214">
        <f t="shared" si="28"/>
        <v>4</v>
      </c>
      <c r="Y214">
        <f>IF(ISNA(VLOOKUP(B214,CECOS_SIN_IDENTIFICAR!$A$2:$D$146,4,0)),"SIN CECO",IF(VLOOKUP(B214,CECOS_SIN_IDENTIFICAR!$A$2:$D$146,4,0)=0,"SIN CECO",VLOOKUP(B214,CECOS_SIN_IDENTIFICAR!$A$2:$D$146,4,0)))</f>
        <v>1123</v>
      </c>
      <c r="Z214">
        <f t="shared" si="29"/>
        <v>1123</v>
      </c>
      <c r="AA214" s="33" t="s">
        <v>114</v>
      </c>
      <c r="AB214" t="str">
        <f t="shared" si="30"/>
        <v>d. Cumplimientos con expectativas del cliente-Soporte Administrativo</v>
      </c>
      <c r="AC214" t="str">
        <f>VLOOKUP(AB214,CODIFICACION_PREGUNTAS!$C$2:$D$35,2,0)</f>
        <v>SOPORTE_ADMON004</v>
      </c>
    </row>
    <row r="215" spans="1:29" x14ac:dyDescent="0.25">
      <c r="A215" s="3">
        <f t="shared" si="31"/>
        <v>214</v>
      </c>
      <c r="B215" s="3" t="s">
        <v>116</v>
      </c>
      <c r="C215" s="32">
        <v>40330</v>
      </c>
      <c r="D215" s="33" t="s">
        <v>114</v>
      </c>
      <c r="E215" s="3"/>
      <c r="F215" s="3"/>
      <c r="G215" s="2" t="s">
        <v>16</v>
      </c>
      <c r="H215" s="3" t="s">
        <v>12</v>
      </c>
      <c r="I215" s="3">
        <v>4</v>
      </c>
      <c r="J215" s="3"/>
      <c r="K215" s="3"/>
      <c r="L215" s="3"/>
      <c r="M215" s="3"/>
      <c r="N215" s="3"/>
      <c r="O215" s="3"/>
      <c r="P215" s="3"/>
      <c r="Q215" s="3"/>
      <c r="R215" s="3"/>
      <c r="S215" s="3"/>
      <c r="T215" s="3" t="str">
        <f t="shared" si="24"/>
        <v>SIN CECO</v>
      </c>
      <c r="U215" s="3" t="str">
        <f t="shared" si="25"/>
        <v>NO</v>
      </c>
      <c r="V215" t="str">
        <f t="shared" si="26"/>
        <v>INDER 100% MAY-10-Soporte Administrativo</v>
      </c>
      <c r="W215" s="53">
        <f t="shared" si="27"/>
        <v>4</v>
      </c>
      <c r="X215">
        <f t="shared" si="28"/>
        <v>4</v>
      </c>
      <c r="Y215">
        <f>IF(ISNA(VLOOKUP(B215,CECOS_SIN_IDENTIFICAR!$A$2:$D$146,4,0)),"SIN CECO",IF(VLOOKUP(B215,CECOS_SIN_IDENTIFICAR!$A$2:$D$146,4,0)=0,"SIN CECO",VLOOKUP(B215,CECOS_SIN_IDENTIFICAR!$A$2:$D$146,4,0)))</f>
        <v>1123</v>
      </c>
      <c r="Z215">
        <f t="shared" si="29"/>
        <v>1123</v>
      </c>
      <c r="AA215" s="33" t="s">
        <v>114</v>
      </c>
      <c r="AB215" t="str">
        <f t="shared" si="30"/>
        <v>e. Control de presupuesto-Soporte Administrativo</v>
      </c>
      <c r="AC215" t="str">
        <f>VLOOKUP(AB215,CODIFICACION_PREGUNTAS!$C$2:$D$35,2,0)</f>
        <v>SOPORTE_ADMON005</v>
      </c>
    </row>
    <row r="216" spans="1:29" x14ac:dyDescent="0.25">
      <c r="A216" s="3">
        <f t="shared" si="31"/>
        <v>215</v>
      </c>
      <c r="B216" s="3" t="s">
        <v>116</v>
      </c>
      <c r="C216" s="32">
        <v>40330</v>
      </c>
      <c r="D216" s="33" t="s">
        <v>114</v>
      </c>
      <c r="E216" s="3"/>
      <c r="F216" s="3"/>
      <c r="G216" s="2" t="s">
        <v>17</v>
      </c>
      <c r="H216" s="3" t="s">
        <v>18</v>
      </c>
      <c r="I216" s="3">
        <v>4</v>
      </c>
      <c r="J216" s="3"/>
      <c r="K216" s="3"/>
      <c r="L216" s="3"/>
      <c r="M216" s="3"/>
      <c r="N216" s="3"/>
      <c r="O216" s="3"/>
      <c r="P216" s="3"/>
      <c r="Q216" s="3"/>
      <c r="R216" s="3"/>
      <c r="S216" s="3"/>
      <c r="T216" s="3" t="str">
        <f t="shared" si="24"/>
        <v>SIN CECO</v>
      </c>
      <c r="U216" s="3" t="str">
        <f t="shared" si="25"/>
        <v>NO</v>
      </c>
      <c r="V216" t="str">
        <f t="shared" si="26"/>
        <v>INDER 100% MAY-10-Soporte Directivo (Coordinador y Gerencia)</v>
      </c>
      <c r="W216" s="53">
        <f t="shared" si="27"/>
        <v>4</v>
      </c>
      <c r="X216">
        <f t="shared" si="28"/>
        <v>4</v>
      </c>
      <c r="Y216">
        <f>IF(ISNA(VLOOKUP(B216,CECOS_SIN_IDENTIFICAR!$A$2:$D$146,4,0)),"SIN CECO",IF(VLOOKUP(B216,CECOS_SIN_IDENTIFICAR!$A$2:$D$146,4,0)=0,"SIN CECO",VLOOKUP(B216,CECOS_SIN_IDENTIFICAR!$A$2:$D$146,4,0)))</f>
        <v>1123</v>
      </c>
      <c r="Z216">
        <f t="shared" si="29"/>
        <v>1123</v>
      </c>
      <c r="AA216" s="33" t="s">
        <v>114</v>
      </c>
      <c r="AB216" t="str">
        <f t="shared" si="30"/>
        <v>a. Apoyo y presencia en el proyecto-Soporte Directivo (Coordinador y Gerencia)</v>
      </c>
      <c r="AC216" t="str">
        <f>VLOOKUP(AB216,CODIFICACION_PREGUNTAS!$C$2:$D$35,2,0)</f>
        <v>SOPORTE_DIR001</v>
      </c>
    </row>
    <row r="217" spans="1:29" x14ac:dyDescent="0.25">
      <c r="A217" s="3">
        <f t="shared" si="31"/>
        <v>216</v>
      </c>
      <c r="B217" s="3" t="s">
        <v>116</v>
      </c>
      <c r="C217" s="32">
        <v>40330</v>
      </c>
      <c r="D217" s="33" t="s">
        <v>114</v>
      </c>
      <c r="E217" s="3"/>
      <c r="F217" s="3"/>
      <c r="G217" s="2" t="s">
        <v>19</v>
      </c>
      <c r="H217" s="3" t="s">
        <v>18</v>
      </c>
      <c r="I217" s="3">
        <v>4</v>
      </c>
      <c r="J217" s="3"/>
      <c r="K217" s="3"/>
      <c r="L217" s="3"/>
      <c r="M217" s="3"/>
      <c r="N217" s="3"/>
      <c r="O217" s="3"/>
      <c r="P217" s="3"/>
      <c r="Q217" s="3"/>
      <c r="R217" s="3"/>
      <c r="S217" s="3"/>
      <c r="T217" s="3" t="str">
        <f t="shared" si="24"/>
        <v>SIN CECO</v>
      </c>
      <c r="U217" s="3" t="str">
        <f t="shared" si="25"/>
        <v>NO</v>
      </c>
      <c r="V217" t="str">
        <f t="shared" si="26"/>
        <v>INDER 100% MAY-10-Soporte Directivo (Coordinador y Gerencia)</v>
      </c>
      <c r="W217" s="53">
        <f t="shared" si="27"/>
        <v>4</v>
      </c>
      <c r="X217">
        <f t="shared" si="28"/>
        <v>4</v>
      </c>
      <c r="Y217">
        <f>IF(ISNA(VLOOKUP(B217,CECOS_SIN_IDENTIFICAR!$A$2:$D$146,4,0)),"SIN CECO",IF(VLOOKUP(B217,CECOS_SIN_IDENTIFICAR!$A$2:$D$146,4,0)=0,"SIN CECO",VLOOKUP(B217,CECOS_SIN_IDENTIFICAR!$A$2:$D$146,4,0)))</f>
        <v>1123</v>
      </c>
      <c r="Z217">
        <f t="shared" si="29"/>
        <v>1123</v>
      </c>
      <c r="AA217" s="33" t="s">
        <v>114</v>
      </c>
      <c r="AB217" t="str">
        <f t="shared" si="30"/>
        <v>b. Conocimiento del proyecto-Soporte Directivo (Coordinador y Gerencia)</v>
      </c>
      <c r="AC217" t="str">
        <f>VLOOKUP(AB217,CODIFICACION_PREGUNTAS!$C$2:$D$35,2,0)</f>
        <v>SOPORTE_DIR002</v>
      </c>
    </row>
    <row r="218" spans="1:29" x14ac:dyDescent="0.25">
      <c r="A218" s="3">
        <f t="shared" si="31"/>
        <v>217</v>
      </c>
      <c r="B218" s="3" t="s">
        <v>116</v>
      </c>
      <c r="C218" s="32">
        <v>40330</v>
      </c>
      <c r="D218" s="33" t="s">
        <v>114</v>
      </c>
      <c r="E218" s="3"/>
      <c r="F218" s="3"/>
      <c r="G218" s="2" t="s">
        <v>20</v>
      </c>
      <c r="H218" s="3" t="s">
        <v>18</v>
      </c>
      <c r="I218" s="3">
        <v>4</v>
      </c>
      <c r="J218" s="3"/>
      <c r="K218" s="3"/>
      <c r="L218" s="3"/>
      <c r="M218" s="3"/>
      <c r="N218" s="3"/>
      <c r="O218" s="3"/>
      <c r="P218" s="3"/>
      <c r="Q218" s="3"/>
      <c r="R218" s="3"/>
      <c r="S218" s="3"/>
      <c r="T218" s="3" t="str">
        <f t="shared" si="24"/>
        <v>SIN CECO</v>
      </c>
      <c r="U218" s="3" t="str">
        <f t="shared" si="25"/>
        <v>NO</v>
      </c>
      <c r="V218" t="str">
        <f t="shared" si="26"/>
        <v>INDER 100% MAY-10-Soporte Directivo (Coordinador y Gerencia)</v>
      </c>
      <c r="W218" s="53">
        <f t="shared" si="27"/>
        <v>4</v>
      </c>
      <c r="X218">
        <f t="shared" si="28"/>
        <v>4</v>
      </c>
      <c r="Y218">
        <f>IF(ISNA(VLOOKUP(B218,CECOS_SIN_IDENTIFICAR!$A$2:$D$146,4,0)),"SIN CECO",IF(VLOOKUP(B218,CECOS_SIN_IDENTIFICAR!$A$2:$D$146,4,0)=0,"SIN CECO",VLOOKUP(B218,CECOS_SIN_IDENTIFICAR!$A$2:$D$146,4,0)))</f>
        <v>1123</v>
      </c>
      <c r="Z218">
        <f t="shared" si="29"/>
        <v>1123</v>
      </c>
      <c r="AA218" s="33" t="s">
        <v>114</v>
      </c>
      <c r="AB218" t="str">
        <f t="shared" si="30"/>
        <v>c. Planteamiento de soluciones y manejo de conflictos-Soporte Directivo (Coordinador y Gerencia)</v>
      </c>
      <c r="AC218" t="str">
        <f>VLOOKUP(AB218,CODIFICACION_PREGUNTAS!$C$2:$D$35,2,0)</f>
        <v>SOPORTE_DIR003</v>
      </c>
    </row>
    <row r="219" spans="1:29" x14ac:dyDescent="0.25">
      <c r="A219" s="3">
        <f t="shared" si="31"/>
        <v>218</v>
      </c>
      <c r="B219" s="3" t="s">
        <v>116</v>
      </c>
      <c r="C219" s="32">
        <v>40330</v>
      </c>
      <c r="D219" s="33" t="s">
        <v>114</v>
      </c>
      <c r="E219" s="3"/>
      <c r="F219" s="3"/>
      <c r="G219" s="2" t="s">
        <v>21</v>
      </c>
      <c r="H219" s="3" t="s">
        <v>18</v>
      </c>
      <c r="I219" s="3">
        <v>4</v>
      </c>
      <c r="J219" s="3"/>
      <c r="K219" s="3"/>
      <c r="L219" s="3"/>
      <c r="M219" s="3"/>
      <c r="N219" s="3"/>
      <c r="O219" s="3"/>
      <c r="P219" s="3"/>
      <c r="Q219" s="3"/>
      <c r="R219" s="3"/>
      <c r="S219" s="3"/>
      <c r="T219" s="3" t="str">
        <f t="shared" si="24"/>
        <v>SIN CECO</v>
      </c>
      <c r="U219" s="3" t="str">
        <f t="shared" si="25"/>
        <v>NO</v>
      </c>
      <c r="V219" t="str">
        <f t="shared" si="26"/>
        <v>INDER 100% MAY-10-Soporte Directivo (Coordinador y Gerencia)</v>
      </c>
      <c r="W219" s="53">
        <f t="shared" si="27"/>
        <v>4</v>
      </c>
      <c r="X219">
        <f t="shared" si="28"/>
        <v>4</v>
      </c>
      <c r="Y219">
        <f>IF(ISNA(VLOOKUP(B219,CECOS_SIN_IDENTIFICAR!$A$2:$D$146,4,0)),"SIN CECO",IF(VLOOKUP(B219,CECOS_SIN_IDENTIFICAR!$A$2:$D$146,4,0)=0,"SIN CECO",VLOOKUP(B219,CECOS_SIN_IDENTIFICAR!$A$2:$D$146,4,0)))</f>
        <v>1123</v>
      </c>
      <c r="Z219">
        <f t="shared" si="29"/>
        <v>1123</v>
      </c>
      <c r="AA219" s="33" t="s">
        <v>114</v>
      </c>
      <c r="AB219" t="str">
        <f t="shared" si="30"/>
        <v>d. Cumplimiento de compromisos-Soporte Directivo (Coordinador y Gerencia)</v>
      </c>
      <c r="AC219" t="str">
        <f>VLOOKUP(AB219,CODIFICACION_PREGUNTAS!$C$2:$D$35,2,0)</f>
        <v>SOPORTE_DIR004</v>
      </c>
    </row>
    <row r="220" spans="1:29" x14ac:dyDescent="0.25">
      <c r="A220" s="3">
        <f t="shared" si="31"/>
        <v>219</v>
      </c>
      <c r="B220" s="3" t="s">
        <v>116</v>
      </c>
      <c r="C220" s="32">
        <v>40330</v>
      </c>
      <c r="D220" s="33" t="s">
        <v>114</v>
      </c>
      <c r="E220" s="3"/>
      <c r="F220" s="3"/>
      <c r="G220" s="2" t="s">
        <v>22</v>
      </c>
      <c r="H220" s="3" t="s">
        <v>18</v>
      </c>
      <c r="I220" s="3">
        <v>5</v>
      </c>
      <c r="J220" s="3"/>
      <c r="K220" s="3"/>
      <c r="L220" s="3"/>
      <c r="M220" s="3"/>
      <c r="N220" s="3"/>
      <c r="O220" s="3"/>
      <c r="P220" s="3"/>
      <c r="Q220" s="3"/>
      <c r="R220" s="3"/>
      <c r="S220" s="3"/>
      <c r="T220" s="3" t="str">
        <f t="shared" si="24"/>
        <v>SIN CECO</v>
      </c>
      <c r="U220" s="3" t="str">
        <f t="shared" si="25"/>
        <v>NO</v>
      </c>
      <c r="V220" t="str">
        <f t="shared" si="26"/>
        <v>INDER 100% MAY-10-Soporte Directivo (Coordinador y Gerencia)</v>
      </c>
      <c r="W220" s="53">
        <f t="shared" si="27"/>
        <v>5</v>
      </c>
      <c r="X220">
        <f t="shared" si="28"/>
        <v>5</v>
      </c>
      <c r="Y220">
        <f>IF(ISNA(VLOOKUP(B220,CECOS_SIN_IDENTIFICAR!$A$2:$D$146,4,0)),"SIN CECO",IF(VLOOKUP(B220,CECOS_SIN_IDENTIFICAR!$A$2:$D$146,4,0)=0,"SIN CECO",VLOOKUP(B220,CECOS_SIN_IDENTIFICAR!$A$2:$D$146,4,0)))</f>
        <v>1123</v>
      </c>
      <c r="Z220">
        <f t="shared" si="29"/>
        <v>1123</v>
      </c>
      <c r="AA220" s="33" t="s">
        <v>114</v>
      </c>
      <c r="AB220" t="str">
        <f t="shared" si="30"/>
        <v>e. Manejo del cliente-Soporte Directivo (Coordinador y Gerencia)</v>
      </c>
      <c r="AC220" t="str">
        <f>VLOOKUP(AB220,CODIFICACION_PREGUNTAS!$C$2:$D$35,2,0)</f>
        <v>SOPORTE_DIR005</v>
      </c>
    </row>
    <row r="221" spans="1:29" x14ac:dyDescent="0.25">
      <c r="A221" s="3">
        <f t="shared" si="31"/>
        <v>220</v>
      </c>
      <c r="B221" s="3" t="s">
        <v>116</v>
      </c>
      <c r="C221" s="32">
        <v>40330</v>
      </c>
      <c r="D221" s="33" t="s">
        <v>114</v>
      </c>
      <c r="E221" s="3"/>
      <c r="F221" s="3"/>
      <c r="G221" s="2" t="s">
        <v>23</v>
      </c>
      <c r="H221" s="3" t="s">
        <v>24</v>
      </c>
      <c r="I221" s="3">
        <v>4</v>
      </c>
      <c r="J221" s="3"/>
      <c r="K221" s="3"/>
      <c r="L221" s="3"/>
      <c r="M221" s="3"/>
      <c r="N221" s="3"/>
      <c r="O221" s="3"/>
      <c r="P221" s="3"/>
      <c r="Q221" s="3"/>
      <c r="R221" s="3"/>
      <c r="S221" s="3"/>
      <c r="T221" s="3" t="str">
        <f t="shared" si="24"/>
        <v>SIN CECO</v>
      </c>
      <c r="U221" s="3" t="str">
        <f t="shared" si="25"/>
        <v>NO</v>
      </c>
      <c r="V221" t="str">
        <f t="shared" si="26"/>
        <v>INDER 100% MAY-10-Personal que presta el servicio en obra</v>
      </c>
      <c r="W221" s="53">
        <f t="shared" si="27"/>
        <v>4</v>
      </c>
      <c r="X221">
        <f t="shared" si="28"/>
        <v>4</v>
      </c>
      <c r="Y221">
        <f>IF(ISNA(VLOOKUP(B221,CECOS_SIN_IDENTIFICAR!$A$2:$D$146,4,0)),"SIN CECO",IF(VLOOKUP(B221,CECOS_SIN_IDENTIFICAR!$A$2:$D$146,4,0)=0,"SIN CECO",VLOOKUP(B221,CECOS_SIN_IDENTIFICAR!$A$2:$D$146,4,0)))</f>
        <v>1123</v>
      </c>
      <c r="Z221">
        <f t="shared" si="29"/>
        <v>1123</v>
      </c>
      <c r="AA221" s="33" t="s">
        <v>114</v>
      </c>
      <c r="AB221" t="str">
        <f t="shared" si="30"/>
        <v>a. Idoneidad del personal-Personal que presta el servicio en obra</v>
      </c>
      <c r="AC221" t="str">
        <f>VLOOKUP(AB221,CODIFICACION_PREGUNTAS!$C$2:$D$35,2,0)</f>
        <v>PERSONAL001</v>
      </c>
    </row>
    <row r="222" spans="1:29" x14ac:dyDescent="0.25">
      <c r="A222" s="3">
        <f t="shared" si="31"/>
        <v>221</v>
      </c>
      <c r="B222" s="3" t="s">
        <v>116</v>
      </c>
      <c r="C222" s="32">
        <v>40330</v>
      </c>
      <c r="D222" s="33" t="s">
        <v>114</v>
      </c>
      <c r="E222" s="3"/>
      <c r="F222" s="3"/>
      <c r="G222" s="2" t="s">
        <v>25</v>
      </c>
      <c r="H222" s="3" t="s">
        <v>24</v>
      </c>
      <c r="I222" s="3">
        <v>4</v>
      </c>
      <c r="J222" s="3"/>
      <c r="K222" s="3"/>
      <c r="L222" s="3"/>
      <c r="M222" s="3"/>
      <c r="N222" s="3"/>
      <c r="O222" s="3"/>
      <c r="P222" s="3"/>
      <c r="Q222" s="3"/>
      <c r="R222" s="3"/>
      <c r="S222" s="3"/>
      <c r="T222" s="3" t="str">
        <f t="shared" si="24"/>
        <v>SIN CECO</v>
      </c>
      <c r="U222" s="3" t="str">
        <f t="shared" si="25"/>
        <v>NO</v>
      </c>
      <c r="V222" t="str">
        <f t="shared" si="26"/>
        <v>INDER 100% MAY-10-Personal que presta el servicio en obra</v>
      </c>
      <c r="W222" s="53">
        <f t="shared" si="27"/>
        <v>4</v>
      </c>
      <c r="X222">
        <f t="shared" si="28"/>
        <v>4</v>
      </c>
      <c r="Y222">
        <f>IF(ISNA(VLOOKUP(B222,CECOS_SIN_IDENTIFICAR!$A$2:$D$146,4,0)),"SIN CECO",IF(VLOOKUP(B222,CECOS_SIN_IDENTIFICAR!$A$2:$D$146,4,0)=0,"SIN CECO",VLOOKUP(B222,CECOS_SIN_IDENTIFICAR!$A$2:$D$146,4,0)))</f>
        <v>1123</v>
      </c>
      <c r="Z222">
        <f t="shared" si="29"/>
        <v>1123</v>
      </c>
      <c r="AA222" s="33" t="s">
        <v>114</v>
      </c>
      <c r="AB222" t="str">
        <f t="shared" si="30"/>
        <v>b. Oportuna atención al cliente-Personal que presta el servicio en obra</v>
      </c>
      <c r="AC222" t="str">
        <f>VLOOKUP(AB222,CODIFICACION_PREGUNTAS!$C$2:$D$35,2,0)</f>
        <v>PERSONAL002</v>
      </c>
    </row>
    <row r="223" spans="1:29" x14ac:dyDescent="0.25">
      <c r="A223" s="3">
        <f t="shared" si="31"/>
        <v>222</v>
      </c>
      <c r="B223" s="3" t="s">
        <v>116</v>
      </c>
      <c r="C223" s="32">
        <v>40330</v>
      </c>
      <c r="D223" s="33" t="s">
        <v>114</v>
      </c>
      <c r="E223" s="3"/>
      <c r="F223" s="3"/>
      <c r="G223" s="2" t="s">
        <v>26</v>
      </c>
      <c r="H223" s="3" t="s">
        <v>24</v>
      </c>
      <c r="I223" s="3">
        <v>4</v>
      </c>
      <c r="J223" s="3"/>
      <c r="K223" s="3"/>
      <c r="L223" s="3"/>
      <c r="M223" s="3"/>
      <c r="N223" s="3"/>
      <c r="O223" s="3"/>
      <c r="P223" s="3"/>
      <c r="Q223" s="3"/>
      <c r="R223" s="3"/>
      <c r="S223" s="3"/>
      <c r="T223" s="3" t="str">
        <f t="shared" si="24"/>
        <v>SIN CECO</v>
      </c>
      <c r="U223" s="3" t="str">
        <f t="shared" si="25"/>
        <v>NO</v>
      </c>
      <c r="V223" t="str">
        <f t="shared" si="26"/>
        <v>INDER 100% MAY-10-Personal que presta el servicio en obra</v>
      </c>
      <c r="W223" s="53">
        <f t="shared" si="27"/>
        <v>4</v>
      </c>
      <c r="X223">
        <f t="shared" si="28"/>
        <v>4</v>
      </c>
      <c r="Y223">
        <f>IF(ISNA(VLOOKUP(B223,CECOS_SIN_IDENTIFICAR!$A$2:$D$146,4,0)),"SIN CECO",IF(VLOOKUP(B223,CECOS_SIN_IDENTIFICAR!$A$2:$D$146,4,0)=0,"SIN CECO",VLOOKUP(B223,CECOS_SIN_IDENTIFICAR!$A$2:$D$146,4,0)))</f>
        <v>1123</v>
      </c>
      <c r="Z223">
        <f t="shared" si="29"/>
        <v>1123</v>
      </c>
      <c r="AA223" s="33" t="s">
        <v>114</v>
      </c>
      <c r="AB223" t="str">
        <f t="shared" si="30"/>
        <v>c. Compromiso con el proyecto-Personal que presta el servicio en obra</v>
      </c>
      <c r="AC223" t="str">
        <f>VLOOKUP(AB223,CODIFICACION_PREGUNTAS!$C$2:$D$35,2,0)</f>
        <v>PERSONAL003</v>
      </c>
    </row>
    <row r="224" spans="1:29" x14ac:dyDescent="0.25">
      <c r="A224" s="3">
        <f t="shared" si="31"/>
        <v>223</v>
      </c>
      <c r="B224" s="3" t="s">
        <v>116</v>
      </c>
      <c r="C224" s="32">
        <v>40330</v>
      </c>
      <c r="D224" s="33" t="s">
        <v>114</v>
      </c>
      <c r="E224" s="3"/>
      <c r="F224" s="3"/>
      <c r="G224" s="2" t="s">
        <v>21</v>
      </c>
      <c r="H224" s="3" t="s">
        <v>24</v>
      </c>
      <c r="I224" s="3">
        <v>4</v>
      </c>
      <c r="J224" s="3"/>
      <c r="K224" s="3"/>
      <c r="L224" s="3"/>
      <c r="M224" s="3"/>
      <c r="N224" s="3"/>
      <c r="O224" s="3"/>
      <c r="P224" s="3"/>
      <c r="Q224" s="3"/>
      <c r="R224" s="3"/>
      <c r="S224" s="3"/>
      <c r="T224" s="3" t="str">
        <f t="shared" si="24"/>
        <v>SIN CECO</v>
      </c>
      <c r="U224" s="3" t="str">
        <f t="shared" si="25"/>
        <v>NO</v>
      </c>
      <c r="V224" t="str">
        <f t="shared" si="26"/>
        <v>INDER 100% MAY-10-Personal que presta el servicio en obra</v>
      </c>
      <c r="W224" s="53">
        <f t="shared" si="27"/>
        <v>4</v>
      </c>
      <c r="X224">
        <f t="shared" si="28"/>
        <v>4</v>
      </c>
      <c r="Y224">
        <f>IF(ISNA(VLOOKUP(B224,CECOS_SIN_IDENTIFICAR!$A$2:$D$146,4,0)),"SIN CECO",IF(VLOOKUP(B224,CECOS_SIN_IDENTIFICAR!$A$2:$D$146,4,0)=0,"SIN CECO",VLOOKUP(B224,CECOS_SIN_IDENTIFICAR!$A$2:$D$146,4,0)))</f>
        <v>1123</v>
      </c>
      <c r="Z224">
        <f t="shared" si="29"/>
        <v>1123</v>
      </c>
      <c r="AA224" s="33" t="s">
        <v>114</v>
      </c>
      <c r="AB224" t="str">
        <f t="shared" si="30"/>
        <v>d. Cumplimiento de compromisos-Personal que presta el servicio en obra</v>
      </c>
      <c r="AC224" t="str">
        <f>VLOOKUP(AB224,CODIFICACION_PREGUNTAS!$C$2:$D$35,2,0)</f>
        <v>PERSONAL004</v>
      </c>
    </row>
    <row r="225" spans="1:29" x14ac:dyDescent="0.25">
      <c r="A225" s="3">
        <f t="shared" si="31"/>
        <v>224</v>
      </c>
      <c r="B225" s="3" t="s">
        <v>116</v>
      </c>
      <c r="C225" s="32">
        <v>40330</v>
      </c>
      <c r="D225" s="33" t="s">
        <v>114</v>
      </c>
      <c r="E225" s="3"/>
      <c r="F225" s="3"/>
      <c r="G225" s="2" t="s">
        <v>27</v>
      </c>
      <c r="H225" s="3" t="s">
        <v>24</v>
      </c>
      <c r="I225" s="3">
        <v>4</v>
      </c>
      <c r="J225" s="3"/>
      <c r="K225" s="3"/>
      <c r="L225" s="3"/>
      <c r="M225" s="3"/>
      <c r="N225" s="3"/>
      <c r="O225" s="3"/>
      <c r="P225" s="3"/>
      <c r="Q225" s="3"/>
      <c r="R225" s="3"/>
      <c r="S225" s="3"/>
      <c r="T225" s="3" t="str">
        <f t="shared" si="24"/>
        <v>SIN CECO</v>
      </c>
      <c r="U225" s="3" t="str">
        <f t="shared" si="25"/>
        <v>NO</v>
      </c>
      <c r="V225" t="str">
        <f t="shared" si="26"/>
        <v>INDER 100% MAY-10-Personal que presta el servicio en obra</v>
      </c>
      <c r="W225" s="53">
        <f t="shared" si="27"/>
        <v>4</v>
      </c>
      <c r="X225">
        <f t="shared" si="28"/>
        <v>4</v>
      </c>
      <c r="Y225">
        <f>IF(ISNA(VLOOKUP(B225,CECOS_SIN_IDENTIFICAR!$A$2:$D$146,4,0)),"SIN CECO",IF(VLOOKUP(B225,CECOS_SIN_IDENTIFICAR!$A$2:$D$146,4,0)=0,"SIN CECO",VLOOKUP(B225,CECOS_SIN_IDENTIFICAR!$A$2:$D$146,4,0)))</f>
        <v>1123</v>
      </c>
      <c r="Z225">
        <f t="shared" si="29"/>
        <v>1123</v>
      </c>
      <c r="AA225" s="33" t="s">
        <v>114</v>
      </c>
      <c r="AB225" t="str">
        <f t="shared" si="30"/>
        <v>e. Proactividad en desarrollo de funciones-Personal que presta el servicio en obra</v>
      </c>
      <c r="AC225" t="str">
        <f>VLOOKUP(AB225,CODIFICACION_PREGUNTAS!$C$2:$D$35,2,0)</f>
        <v>PERSONAL005</v>
      </c>
    </row>
    <row r="226" spans="1:29" x14ac:dyDescent="0.25">
      <c r="A226" s="3">
        <f t="shared" si="31"/>
        <v>225</v>
      </c>
      <c r="B226" s="3" t="s">
        <v>116</v>
      </c>
      <c r="C226" s="32">
        <v>40330</v>
      </c>
      <c r="D226" s="33" t="s">
        <v>114</v>
      </c>
      <c r="E226" s="3"/>
      <c r="F226" s="3"/>
      <c r="G226" s="2" t="s">
        <v>28</v>
      </c>
      <c r="H226" s="2" t="s">
        <v>29</v>
      </c>
      <c r="I226" s="3">
        <v>4</v>
      </c>
      <c r="J226" s="3"/>
      <c r="K226" s="3"/>
      <c r="L226" s="3"/>
      <c r="M226" s="3"/>
      <c r="N226" s="3"/>
      <c r="O226" s="3"/>
      <c r="P226" s="3"/>
      <c r="Q226" s="3"/>
      <c r="R226" s="3"/>
      <c r="S226" s="3"/>
      <c r="T226" s="3" t="str">
        <f t="shared" si="24"/>
        <v>SIN CECO</v>
      </c>
      <c r="U226" s="3" t="str">
        <f t="shared" si="25"/>
        <v>NO</v>
      </c>
      <c r="V226" t="str">
        <f t="shared" si="26"/>
        <v>INDER 100% MAY-10-Productos Asociados de PAYC (Informes, Control de presupuesto y Programación y actas)</v>
      </c>
      <c r="W226" s="53">
        <f t="shared" si="27"/>
        <v>4</v>
      </c>
      <c r="X226">
        <f t="shared" si="28"/>
        <v>4</v>
      </c>
      <c r="Y226">
        <f>IF(ISNA(VLOOKUP(B226,CECOS_SIN_IDENTIFICAR!$A$2:$D$146,4,0)),"SIN CECO",IF(VLOOKUP(B226,CECOS_SIN_IDENTIFICAR!$A$2:$D$146,4,0)=0,"SIN CECO",VLOOKUP(B226,CECOS_SIN_IDENTIFICAR!$A$2:$D$146,4,0)))</f>
        <v>1123</v>
      </c>
      <c r="Z226">
        <f t="shared" si="29"/>
        <v>1123</v>
      </c>
      <c r="AA226" s="33" t="s">
        <v>114</v>
      </c>
      <c r="AB226" t="str">
        <f t="shared" si="30"/>
        <v>a. Calidad del Contenido-Productos Asociados de PAYC (Informes, Control de presupuesto y Programación y actas)</v>
      </c>
      <c r="AC226" t="str">
        <f>VLOOKUP(AB226,CODIFICACION_PREGUNTAS!$C$2:$D$35,2,0)</f>
        <v>PRODUCTOS001</v>
      </c>
    </row>
    <row r="227" spans="1:29" x14ac:dyDescent="0.25">
      <c r="A227" s="3">
        <f t="shared" si="31"/>
        <v>226</v>
      </c>
      <c r="B227" s="3" t="s">
        <v>116</v>
      </c>
      <c r="C227" s="32">
        <v>40330</v>
      </c>
      <c r="D227" s="33" t="s">
        <v>114</v>
      </c>
      <c r="E227" s="3"/>
      <c r="F227" s="3"/>
      <c r="G227" s="2" t="s">
        <v>30</v>
      </c>
      <c r="H227" s="2" t="s">
        <v>29</v>
      </c>
      <c r="I227" s="3">
        <v>4</v>
      </c>
      <c r="J227" s="3"/>
      <c r="K227" s="3"/>
      <c r="L227" s="3"/>
      <c r="M227" s="3"/>
      <c r="N227" s="3"/>
      <c r="O227" s="3"/>
      <c r="P227" s="3"/>
      <c r="Q227" s="3"/>
      <c r="R227" s="3"/>
      <c r="S227" s="3"/>
      <c r="T227" s="3" t="str">
        <f t="shared" si="24"/>
        <v>SIN CECO</v>
      </c>
      <c r="U227" s="3" t="str">
        <f t="shared" si="25"/>
        <v>NO</v>
      </c>
      <c r="V227" t="str">
        <f t="shared" si="26"/>
        <v>INDER 100% MAY-10-Productos Asociados de PAYC (Informes, Control de presupuesto y Programación y actas)</v>
      </c>
      <c r="W227" s="53">
        <f t="shared" si="27"/>
        <v>4</v>
      </c>
      <c r="X227">
        <f t="shared" si="28"/>
        <v>4</v>
      </c>
      <c r="Y227">
        <f>IF(ISNA(VLOOKUP(B227,CECOS_SIN_IDENTIFICAR!$A$2:$D$146,4,0)),"SIN CECO",IF(VLOOKUP(B227,CECOS_SIN_IDENTIFICAR!$A$2:$D$146,4,0)=0,"SIN CECO",VLOOKUP(B227,CECOS_SIN_IDENTIFICAR!$A$2:$D$146,4,0)))</f>
        <v>1123</v>
      </c>
      <c r="Z227">
        <f t="shared" si="29"/>
        <v>1123</v>
      </c>
      <c r="AA227" s="33" t="s">
        <v>114</v>
      </c>
      <c r="AB227" t="str">
        <f t="shared" si="30"/>
        <v>b. Claridad del Contenido-Productos Asociados de PAYC (Informes, Control de presupuesto y Programación y actas)</v>
      </c>
      <c r="AC227" t="str">
        <f>VLOOKUP(AB227,CODIFICACION_PREGUNTAS!$C$2:$D$35,2,0)</f>
        <v>PRODUCTOS002</v>
      </c>
    </row>
    <row r="228" spans="1:29" x14ac:dyDescent="0.25">
      <c r="A228" s="3">
        <f t="shared" si="31"/>
        <v>227</v>
      </c>
      <c r="B228" s="3" t="s">
        <v>116</v>
      </c>
      <c r="C228" s="32">
        <v>40330</v>
      </c>
      <c r="D228" s="33" t="s">
        <v>114</v>
      </c>
      <c r="E228" s="3"/>
      <c r="F228" s="3"/>
      <c r="G228" s="2" t="s">
        <v>31</v>
      </c>
      <c r="H228" s="2" t="s">
        <v>29</v>
      </c>
      <c r="I228" s="3">
        <v>4</v>
      </c>
      <c r="J228" s="3"/>
      <c r="K228" s="3"/>
      <c r="L228" s="3"/>
      <c r="M228" s="3"/>
      <c r="N228" s="3"/>
      <c r="O228" s="3"/>
      <c r="P228" s="3"/>
      <c r="Q228" s="3"/>
      <c r="R228" s="3"/>
      <c r="S228" s="3"/>
      <c r="T228" s="3" t="str">
        <f t="shared" si="24"/>
        <v>SIN CECO</v>
      </c>
      <c r="U228" s="3" t="str">
        <f t="shared" si="25"/>
        <v>NO</v>
      </c>
      <c r="V228" t="str">
        <f t="shared" si="26"/>
        <v>INDER 100% MAY-10-Productos Asociados de PAYC (Informes, Control de presupuesto y Programación y actas)</v>
      </c>
      <c r="W228" s="53">
        <f t="shared" si="27"/>
        <v>4</v>
      </c>
      <c r="X228">
        <f t="shared" si="28"/>
        <v>4</v>
      </c>
      <c r="Y228">
        <f>IF(ISNA(VLOOKUP(B228,CECOS_SIN_IDENTIFICAR!$A$2:$D$146,4,0)),"SIN CECO",IF(VLOOKUP(B228,CECOS_SIN_IDENTIFICAR!$A$2:$D$146,4,0)=0,"SIN CECO",VLOOKUP(B228,CECOS_SIN_IDENTIFICAR!$A$2:$D$146,4,0)))</f>
        <v>1123</v>
      </c>
      <c r="Z228">
        <f t="shared" si="29"/>
        <v>1123</v>
      </c>
      <c r="AA228" s="33" t="s">
        <v>114</v>
      </c>
      <c r="AB228" t="str">
        <f t="shared" si="30"/>
        <v>c. Oportunidad en la entrega-Productos Asociados de PAYC (Informes, Control de presupuesto y Programación y actas)</v>
      </c>
      <c r="AC228" t="str">
        <f>VLOOKUP(AB228,CODIFICACION_PREGUNTAS!$C$2:$D$35,2,0)</f>
        <v>PRODUCTOS003</v>
      </c>
    </row>
    <row r="229" spans="1:29" x14ac:dyDescent="0.25">
      <c r="A229" s="3">
        <f t="shared" si="31"/>
        <v>228</v>
      </c>
      <c r="B229" s="3" t="s">
        <v>116</v>
      </c>
      <c r="C229" s="32">
        <v>40330</v>
      </c>
      <c r="D229" s="33" t="s">
        <v>114</v>
      </c>
      <c r="E229" s="3"/>
      <c r="F229" s="3"/>
      <c r="G229" s="2" t="s">
        <v>32</v>
      </c>
      <c r="H229" s="2" t="s">
        <v>29</v>
      </c>
      <c r="I229" s="3">
        <v>4</v>
      </c>
      <c r="J229" s="3"/>
      <c r="K229" s="3"/>
      <c r="L229" s="3"/>
      <c r="M229" s="3"/>
      <c r="N229" s="3"/>
      <c r="O229" s="3"/>
      <c r="P229" s="3"/>
      <c r="Q229" s="3"/>
      <c r="R229" s="3"/>
      <c r="S229" s="3"/>
      <c r="T229" s="3" t="str">
        <f t="shared" si="24"/>
        <v>SIN CECO</v>
      </c>
      <c r="U229" s="3" t="str">
        <f t="shared" si="25"/>
        <v>NO</v>
      </c>
      <c r="V229" t="str">
        <f t="shared" si="26"/>
        <v>INDER 100% MAY-10-Productos Asociados de PAYC (Informes, Control de presupuesto y Programación y actas)</v>
      </c>
      <c r="W229" s="53">
        <f t="shared" si="27"/>
        <v>4</v>
      </c>
      <c r="X229">
        <f t="shared" si="28"/>
        <v>4</v>
      </c>
      <c r="Y229">
        <f>IF(ISNA(VLOOKUP(B229,CECOS_SIN_IDENTIFICAR!$A$2:$D$146,4,0)),"SIN CECO",IF(VLOOKUP(B229,CECOS_SIN_IDENTIFICAR!$A$2:$D$146,4,0)=0,"SIN CECO",VLOOKUP(B229,CECOS_SIN_IDENTIFICAR!$A$2:$D$146,4,0)))</f>
        <v>1123</v>
      </c>
      <c r="Z229">
        <f t="shared" si="29"/>
        <v>1123</v>
      </c>
      <c r="AA229" s="33" t="s">
        <v>114</v>
      </c>
      <c r="AB229" t="str">
        <f t="shared" si="30"/>
        <v>d. Precisión de la información-Productos Asociados de PAYC (Informes, Control de presupuesto y Programación y actas)</v>
      </c>
      <c r="AC229" t="str">
        <f>VLOOKUP(AB229,CODIFICACION_PREGUNTAS!$C$2:$D$35,2,0)</f>
        <v>PRODUCTOS004</v>
      </c>
    </row>
    <row r="230" spans="1:29" x14ac:dyDescent="0.25">
      <c r="A230" s="3">
        <f t="shared" si="31"/>
        <v>229</v>
      </c>
      <c r="B230" s="3" t="s">
        <v>116</v>
      </c>
      <c r="C230" s="32">
        <v>40330</v>
      </c>
      <c r="D230" s="33" t="s">
        <v>114</v>
      </c>
      <c r="E230" s="3"/>
      <c r="F230" s="3"/>
      <c r="G230" s="2" t="s">
        <v>33</v>
      </c>
      <c r="H230" s="2" t="s">
        <v>29</v>
      </c>
      <c r="I230" s="3">
        <v>4</v>
      </c>
      <c r="J230" s="3"/>
      <c r="K230" s="3"/>
      <c r="L230" s="3"/>
      <c r="M230" s="3"/>
      <c r="N230" s="3"/>
      <c r="O230" s="3"/>
      <c r="P230" s="3"/>
      <c r="Q230" s="3"/>
      <c r="R230" s="3"/>
      <c r="S230" s="3"/>
      <c r="T230" s="3" t="str">
        <f t="shared" si="24"/>
        <v>SIN CECO</v>
      </c>
      <c r="U230" s="3" t="str">
        <f t="shared" si="25"/>
        <v>NO</v>
      </c>
      <c r="V230" t="str">
        <f t="shared" si="26"/>
        <v>INDER 100% MAY-10-Productos Asociados de PAYC (Informes, Control de presupuesto y Programación y actas)</v>
      </c>
      <c r="W230" s="53">
        <f t="shared" si="27"/>
        <v>4</v>
      </c>
      <c r="X230">
        <f t="shared" si="28"/>
        <v>4</v>
      </c>
      <c r="Y230">
        <f>IF(ISNA(VLOOKUP(B230,CECOS_SIN_IDENTIFICAR!$A$2:$D$146,4,0)),"SIN CECO",IF(VLOOKUP(B230,CECOS_SIN_IDENTIFICAR!$A$2:$D$146,4,0)=0,"SIN CECO",VLOOKUP(B230,CECOS_SIN_IDENTIFICAR!$A$2:$D$146,4,0)))</f>
        <v>1123</v>
      </c>
      <c r="Z230">
        <f t="shared" si="29"/>
        <v>1123</v>
      </c>
      <c r="AA230" s="33" t="s">
        <v>114</v>
      </c>
      <c r="AB230" t="str">
        <f t="shared" si="30"/>
        <v>e. Diagramación-Productos Asociados de PAYC (Informes, Control de presupuesto y Programación y actas)</v>
      </c>
      <c r="AC230" t="str">
        <f>VLOOKUP(AB230,CODIFICACION_PREGUNTAS!$C$2:$D$35,2,0)</f>
        <v>PRODUCTOS005</v>
      </c>
    </row>
    <row r="231" spans="1:29" x14ac:dyDescent="0.25">
      <c r="A231" s="3">
        <f t="shared" si="31"/>
        <v>230</v>
      </c>
      <c r="B231" s="3" t="s">
        <v>116</v>
      </c>
      <c r="C231" s="32">
        <v>40330</v>
      </c>
      <c r="D231" s="33" t="s">
        <v>114</v>
      </c>
      <c r="E231" s="3"/>
      <c r="F231" s="3"/>
      <c r="G231" s="2" t="s">
        <v>34</v>
      </c>
      <c r="H231" s="2" t="s">
        <v>35</v>
      </c>
      <c r="I231" s="3">
        <v>4</v>
      </c>
      <c r="J231" s="3"/>
      <c r="K231" s="3"/>
      <c r="L231" s="3"/>
      <c r="M231" s="3"/>
      <c r="N231" s="3"/>
      <c r="O231" s="3"/>
      <c r="P231" s="3"/>
      <c r="Q231" s="3"/>
      <c r="R231" s="3"/>
      <c r="S231" s="3"/>
      <c r="T231" s="3" t="str">
        <f t="shared" si="24"/>
        <v>SIN CECO</v>
      </c>
      <c r="U231" s="3" t="str">
        <f t="shared" si="25"/>
        <v>NO</v>
      </c>
      <c r="V231" t="str">
        <f t="shared" si="26"/>
        <v>INDER 100% MAY-10-Compromisos Pactados</v>
      </c>
      <c r="W231" s="53">
        <f t="shared" si="27"/>
        <v>4</v>
      </c>
      <c r="X231">
        <f t="shared" si="28"/>
        <v>4</v>
      </c>
      <c r="Y231">
        <f>IF(ISNA(VLOOKUP(B231,CECOS_SIN_IDENTIFICAR!$A$2:$D$146,4,0)),"SIN CECO",IF(VLOOKUP(B231,CECOS_SIN_IDENTIFICAR!$A$2:$D$146,4,0)=0,"SIN CECO",VLOOKUP(B231,CECOS_SIN_IDENTIFICAR!$A$2:$D$146,4,0)))</f>
        <v>1123</v>
      </c>
      <c r="Z231">
        <f t="shared" si="29"/>
        <v>1123</v>
      </c>
      <c r="AA231" s="33" t="s">
        <v>114</v>
      </c>
      <c r="AB231" t="str">
        <f t="shared" si="30"/>
        <v>a. Cumplimiento-Compromisos Pactados</v>
      </c>
      <c r="AC231" t="str">
        <f>VLOOKUP(AB231,CODIFICACION_PREGUNTAS!$C$2:$D$35,2,0)</f>
        <v>COMPROMISOS001</v>
      </c>
    </row>
    <row r="232" spans="1:29" x14ac:dyDescent="0.25">
      <c r="A232" s="3">
        <f t="shared" si="31"/>
        <v>231</v>
      </c>
      <c r="B232" s="3" t="s">
        <v>116</v>
      </c>
      <c r="C232" s="32">
        <v>40330</v>
      </c>
      <c r="D232" s="33" t="s">
        <v>114</v>
      </c>
      <c r="E232" s="3"/>
      <c r="F232" s="3"/>
      <c r="G232" s="2" t="s">
        <v>36</v>
      </c>
      <c r="H232" s="2" t="s">
        <v>35</v>
      </c>
      <c r="I232" s="3">
        <v>5</v>
      </c>
      <c r="J232" s="3"/>
      <c r="K232" s="3"/>
      <c r="L232" s="3"/>
      <c r="M232" s="3"/>
      <c r="N232" s="3"/>
      <c r="O232" s="3"/>
      <c r="P232" s="3"/>
      <c r="Q232" s="3"/>
      <c r="R232" s="3"/>
      <c r="S232" s="3"/>
      <c r="T232" s="3" t="str">
        <f t="shared" si="24"/>
        <v>SIN CECO</v>
      </c>
      <c r="U232" s="3" t="str">
        <f t="shared" si="25"/>
        <v>NO</v>
      </c>
      <c r="V232" t="str">
        <f t="shared" si="26"/>
        <v>INDER 100% MAY-10-Compromisos Pactados</v>
      </c>
      <c r="W232" s="53">
        <f t="shared" si="27"/>
        <v>5</v>
      </c>
      <c r="X232">
        <f t="shared" si="28"/>
        <v>5</v>
      </c>
      <c r="Y232">
        <f>IF(ISNA(VLOOKUP(B232,CECOS_SIN_IDENTIFICAR!$A$2:$D$146,4,0)),"SIN CECO",IF(VLOOKUP(B232,CECOS_SIN_IDENTIFICAR!$A$2:$D$146,4,0)=0,"SIN CECO",VLOOKUP(B232,CECOS_SIN_IDENTIFICAR!$A$2:$D$146,4,0)))</f>
        <v>1123</v>
      </c>
      <c r="Z232">
        <f t="shared" si="29"/>
        <v>1123</v>
      </c>
      <c r="AA232" s="33" t="s">
        <v>114</v>
      </c>
      <c r="AB232" t="str">
        <f t="shared" si="30"/>
        <v>b. Satisface expectativas-Compromisos Pactados</v>
      </c>
      <c r="AC232" t="str">
        <f>VLOOKUP(AB232,CODIFICACION_PREGUNTAS!$C$2:$D$35,2,0)</f>
        <v>COMPROMISOS002</v>
      </c>
    </row>
    <row r="233" spans="1:29" x14ac:dyDescent="0.25">
      <c r="A233" s="3">
        <f t="shared" si="31"/>
        <v>232</v>
      </c>
      <c r="B233" s="3" t="s">
        <v>116</v>
      </c>
      <c r="C233" s="32">
        <v>40330</v>
      </c>
      <c r="D233" s="33" t="s">
        <v>114</v>
      </c>
      <c r="E233" s="3"/>
      <c r="F233" s="3"/>
      <c r="G233" s="2" t="s">
        <v>37</v>
      </c>
      <c r="H233" s="2" t="s">
        <v>35</v>
      </c>
      <c r="I233" s="3">
        <v>5</v>
      </c>
      <c r="J233" s="3"/>
      <c r="K233" s="3"/>
      <c r="L233" s="3"/>
      <c r="M233" s="3"/>
      <c r="N233" s="3"/>
      <c r="O233" s="3"/>
      <c r="P233" s="3"/>
      <c r="Q233" s="3"/>
      <c r="R233" s="3"/>
      <c r="S233" s="3"/>
      <c r="T233" s="3" t="str">
        <f t="shared" si="24"/>
        <v>SIN CECO</v>
      </c>
      <c r="U233" s="3" t="str">
        <f t="shared" si="25"/>
        <v>NO</v>
      </c>
      <c r="V233" t="str">
        <f t="shared" si="26"/>
        <v>INDER 100% MAY-10-Compromisos Pactados</v>
      </c>
      <c r="W233" s="53">
        <f t="shared" si="27"/>
        <v>5</v>
      </c>
      <c r="X233">
        <f t="shared" si="28"/>
        <v>5</v>
      </c>
      <c r="Y233">
        <f>IF(ISNA(VLOOKUP(B233,CECOS_SIN_IDENTIFICAR!$A$2:$D$146,4,0)),"SIN CECO",IF(VLOOKUP(B233,CECOS_SIN_IDENTIFICAR!$A$2:$D$146,4,0)=0,"SIN CECO",VLOOKUP(B233,CECOS_SIN_IDENTIFICAR!$A$2:$D$146,4,0)))</f>
        <v>1123</v>
      </c>
      <c r="Z233">
        <f t="shared" si="29"/>
        <v>1123</v>
      </c>
      <c r="AA233" s="33" t="s">
        <v>114</v>
      </c>
      <c r="AB233" t="str">
        <f t="shared" si="30"/>
        <v>c. Calidad de la Información suministrada-Compromisos Pactados</v>
      </c>
      <c r="AC233" t="str">
        <f>VLOOKUP(AB233,CODIFICACION_PREGUNTAS!$C$2:$D$35,2,0)</f>
        <v>COMPROMISOS003</v>
      </c>
    </row>
    <row r="234" spans="1:29" x14ac:dyDescent="0.25">
      <c r="A234" s="3">
        <f t="shared" si="31"/>
        <v>233</v>
      </c>
      <c r="B234" s="3" t="s">
        <v>116</v>
      </c>
      <c r="C234" s="32">
        <v>40330</v>
      </c>
      <c r="D234" s="33" t="s">
        <v>114</v>
      </c>
      <c r="E234" s="3"/>
      <c r="F234" s="3"/>
      <c r="G234" s="2" t="s">
        <v>38</v>
      </c>
      <c r="H234" s="2" t="s">
        <v>35</v>
      </c>
      <c r="I234" s="3">
        <v>5</v>
      </c>
      <c r="J234" s="3"/>
      <c r="K234" s="3"/>
      <c r="L234" s="3"/>
      <c r="M234" s="3"/>
      <c r="N234" s="3"/>
      <c r="O234" s="3"/>
      <c r="P234" s="3"/>
      <c r="Q234" s="3"/>
      <c r="R234" s="3"/>
      <c r="S234" s="3"/>
      <c r="T234" s="3" t="str">
        <f t="shared" si="24"/>
        <v>SIN CECO</v>
      </c>
      <c r="U234" s="3" t="str">
        <f t="shared" si="25"/>
        <v>NO</v>
      </c>
      <c r="V234" t="str">
        <f t="shared" si="26"/>
        <v>INDER 100% MAY-10-Compromisos Pactados</v>
      </c>
      <c r="W234" s="53">
        <f t="shared" si="27"/>
        <v>5</v>
      </c>
      <c r="X234">
        <f t="shared" si="28"/>
        <v>5</v>
      </c>
      <c r="Y234">
        <f>IF(ISNA(VLOOKUP(B234,CECOS_SIN_IDENTIFICAR!$A$2:$D$146,4,0)),"SIN CECO",IF(VLOOKUP(B234,CECOS_SIN_IDENTIFICAR!$A$2:$D$146,4,0)=0,"SIN CECO",VLOOKUP(B234,CECOS_SIN_IDENTIFICAR!$A$2:$D$146,4,0)))</f>
        <v>1123</v>
      </c>
      <c r="Z234">
        <f t="shared" si="29"/>
        <v>1123</v>
      </c>
      <c r="AA234" s="33" t="s">
        <v>114</v>
      </c>
      <c r="AB234" t="str">
        <f t="shared" si="30"/>
        <v>d. Disposición del personal de PAYC a las solicitudes del cliente-Compromisos Pactados</v>
      </c>
      <c r="AC234" t="str">
        <f>VLOOKUP(AB234,CODIFICACION_PREGUNTAS!$C$2:$D$35,2,0)</f>
        <v>COMPROMISOS004</v>
      </c>
    </row>
    <row r="235" spans="1:29" x14ac:dyDescent="0.25">
      <c r="A235" s="3">
        <f t="shared" si="31"/>
        <v>234</v>
      </c>
      <c r="B235" s="3" t="s">
        <v>116</v>
      </c>
      <c r="C235" s="32">
        <v>40330</v>
      </c>
      <c r="D235" s="33" t="s">
        <v>114</v>
      </c>
      <c r="E235" s="3"/>
      <c r="F235" s="3"/>
      <c r="G235" s="2" t="s">
        <v>39</v>
      </c>
      <c r="H235" s="2" t="s">
        <v>35</v>
      </c>
      <c r="I235" s="3">
        <v>4</v>
      </c>
      <c r="J235" s="3"/>
      <c r="K235" s="3"/>
      <c r="L235" s="3"/>
      <c r="M235" s="3"/>
      <c r="N235" s="3"/>
      <c r="O235" s="3"/>
      <c r="P235" s="3"/>
      <c r="Q235" s="3"/>
      <c r="R235" s="3"/>
      <c r="S235" s="3"/>
      <c r="T235" s="3" t="str">
        <f t="shared" si="24"/>
        <v>SIN CECO</v>
      </c>
      <c r="U235" s="3" t="str">
        <f t="shared" si="25"/>
        <v>NO</v>
      </c>
      <c r="V235" t="str">
        <f t="shared" si="26"/>
        <v>INDER 100% MAY-10-Compromisos Pactados</v>
      </c>
      <c r="W235" s="53">
        <f t="shared" si="27"/>
        <v>4</v>
      </c>
      <c r="X235">
        <f t="shared" si="28"/>
        <v>4</v>
      </c>
      <c r="Y235">
        <f>IF(ISNA(VLOOKUP(B235,CECOS_SIN_IDENTIFICAR!$A$2:$D$146,4,0)),"SIN CECO",IF(VLOOKUP(B235,CECOS_SIN_IDENTIFICAR!$A$2:$D$146,4,0)=0,"SIN CECO",VLOOKUP(B235,CECOS_SIN_IDENTIFICAR!$A$2:$D$146,4,0)))</f>
        <v>1123</v>
      </c>
      <c r="Z235">
        <f t="shared" si="29"/>
        <v>1123</v>
      </c>
      <c r="AA235" s="33" t="s">
        <v>114</v>
      </c>
      <c r="AB235" t="str">
        <f t="shared" si="30"/>
        <v>e. Coherencia entre lo solicitado y lo entregado-Compromisos Pactados</v>
      </c>
      <c r="AC235" t="str">
        <f>VLOOKUP(AB235,CODIFICACION_PREGUNTAS!$C$2:$D$35,2,0)</f>
        <v>COMPROMISOS005</v>
      </c>
    </row>
    <row r="236" spans="1:29" x14ac:dyDescent="0.25">
      <c r="A236" s="3">
        <f t="shared" si="31"/>
        <v>235</v>
      </c>
      <c r="B236" s="3" t="s">
        <v>116</v>
      </c>
      <c r="C236" s="32">
        <v>40330</v>
      </c>
      <c r="D236" s="33" t="s">
        <v>114</v>
      </c>
      <c r="E236" s="3"/>
      <c r="F236" s="3"/>
      <c r="G236" s="2" t="s">
        <v>40</v>
      </c>
      <c r="H236" s="2" t="s">
        <v>40</v>
      </c>
      <c r="I236" s="21">
        <v>4</v>
      </c>
      <c r="J236" s="3"/>
      <c r="K236" s="3"/>
      <c r="L236" s="3"/>
      <c r="M236" s="3"/>
      <c r="N236" s="3"/>
      <c r="O236" s="3"/>
      <c r="P236" s="3"/>
      <c r="Q236" s="3"/>
      <c r="R236" s="3"/>
      <c r="S236" s="3"/>
      <c r="T236" s="3" t="str">
        <f t="shared" si="24"/>
        <v>SIN CECO</v>
      </c>
      <c r="U236" s="3" t="str">
        <f t="shared" si="25"/>
        <v>NO</v>
      </c>
      <c r="V236" t="str">
        <f t="shared" si="26"/>
        <v>INDER 100% MAY-10-Grado de Satisfacción con el Servicio Prestado</v>
      </c>
      <c r="W236" s="53">
        <f t="shared" si="27"/>
        <v>4</v>
      </c>
      <c r="X236">
        <f t="shared" si="28"/>
        <v>4</v>
      </c>
      <c r="Y236">
        <f>IF(ISNA(VLOOKUP(B236,CECOS_SIN_IDENTIFICAR!$A$2:$D$146,4,0)),"SIN CECO",IF(VLOOKUP(B236,CECOS_SIN_IDENTIFICAR!$A$2:$D$146,4,0)=0,"SIN CECO",VLOOKUP(B236,CECOS_SIN_IDENTIFICAR!$A$2:$D$146,4,0)))</f>
        <v>1123</v>
      </c>
      <c r="Z236">
        <f t="shared" si="29"/>
        <v>1123</v>
      </c>
      <c r="AA236" s="33" t="s">
        <v>114</v>
      </c>
      <c r="AB236" t="str">
        <f t="shared" si="30"/>
        <v>Grado de Satisfacción con el Servicio Prestado-Grado de Satisfacción con el Servicio Prestado</v>
      </c>
      <c r="AC236" t="str">
        <f>VLOOKUP(AB236,CODIFICACION_PREGUNTAS!$C$2:$D$35,2,0)</f>
        <v>SATISFACCION001</v>
      </c>
    </row>
    <row r="237" spans="1:29" x14ac:dyDescent="0.25">
      <c r="A237" s="3">
        <f t="shared" si="31"/>
        <v>236</v>
      </c>
      <c r="B237" s="3" t="s">
        <v>116</v>
      </c>
      <c r="C237" s="32">
        <v>40330</v>
      </c>
      <c r="D237" s="33" t="s">
        <v>114</v>
      </c>
      <c r="E237" s="3"/>
      <c r="F237" s="3"/>
      <c r="G237" s="2" t="s">
        <v>41</v>
      </c>
      <c r="H237" s="2" t="s">
        <v>41</v>
      </c>
      <c r="I237" s="3">
        <v>4</v>
      </c>
      <c r="J237" s="3"/>
      <c r="K237" s="3"/>
      <c r="L237" s="3"/>
      <c r="M237" s="3"/>
      <c r="N237" s="3"/>
      <c r="O237" s="3"/>
      <c r="P237" s="3"/>
      <c r="Q237" s="3"/>
      <c r="R237" s="3"/>
      <c r="S237" s="3"/>
      <c r="T237" s="3" t="str">
        <f t="shared" si="24"/>
        <v>SIN CECO</v>
      </c>
      <c r="U237" s="3" t="str">
        <f t="shared" si="25"/>
        <v>NO</v>
      </c>
      <c r="V237" t="str">
        <f t="shared" si="26"/>
        <v>INDER 100% MAY-10-Posibilidad de Volver a Contratar con PAYC</v>
      </c>
      <c r="W237" s="53">
        <f t="shared" si="27"/>
        <v>4</v>
      </c>
      <c r="X237">
        <f t="shared" si="28"/>
        <v>4</v>
      </c>
      <c r="Y237">
        <f>IF(ISNA(VLOOKUP(B237,CECOS_SIN_IDENTIFICAR!$A$2:$D$146,4,0)),"SIN CECO",IF(VLOOKUP(B237,CECOS_SIN_IDENTIFICAR!$A$2:$D$146,4,0)=0,"SIN CECO",VLOOKUP(B237,CECOS_SIN_IDENTIFICAR!$A$2:$D$146,4,0)))</f>
        <v>1123</v>
      </c>
      <c r="Z237">
        <f t="shared" si="29"/>
        <v>1123</v>
      </c>
      <c r="AA237" s="33" t="s">
        <v>114</v>
      </c>
      <c r="AB237" t="str">
        <f t="shared" si="30"/>
        <v>Posibilidad de Volver a Contratar con PAYC-Posibilidad de Volver a Contratar con PAYC</v>
      </c>
      <c r="AC237" t="str">
        <f>VLOOKUP(AB237,CODIFICACION_PREGUNTAS!$C$2:$D$35,2,0)</f>
        <v>VOLVER001</v>
      </c>
    </row>
    <row r="238" spans="1:29" x14ac:dyDescent="0.25">
      <c r="A238" s="3">
        <f t="shared" si="31"/>
        <v>237</v>
      </c>
      <c r="B238" s="3" t="s">
        <v>116</v>
      </c>
      <c r="C238" s="32">
        <v>40330</v>
      </c>
      <c r="D238" s="33" t="s">
        <v>114</v>
      </c>
      <c r="E238" s="3"/>
      <c r="F238" s="3"/>
      <c r="G238" s="2" t="s">
        <v>42</v>
      </c>
      <c r="H238" s="6" t="s">
        <v>43</v>
      </c>
      <c r="I238" s="3" t="s">
        <v>789</v>
      </c>
      <c r="J238" s="3"/>
      <c r="K238" s="3" t="s">
        <v>459</v>
      </c>
      <c r="L238" s="3" t="s">
        <v>460</v>
      </c>
      <c r="M238" s="3"/>
      <c r="N238" s="3"/>
      <c r="O238" s="3"/>
      <c r="P238" s="3"/>
      <c r="Q238" s="3"/>
      <c r="R238" s="3"/>
      <c r="S238" s="3"/>
      <c r="T238" s="3" t="str">
        <f t="shared" si="24"/>
        <v>SIN CECO</v>
      </c>
      <c r="U238" s="3" t="str">
        <f t="shared" si="25"/>
        <v>NO</v>
      </c>
      <c r="V238" t="str">
        <f t="shared" si="26"/>
        <v>INDER 100% MAY-10-Fortalezas PAYC</v>
      </c>
      <c r="W238" s="53" t="str">
        <f t="shared" si="27"/>
        <v>Sistema de Calidad-Un buen Coordinador para Coliseos-</v>
      </c>
      <c r="X238">
        <f t="shared" si="28"/>
        <v>0</v>
      </c>
      <c r="Y238">
        <f>IF(ISNA(VLOOKUP(B238,CECOS_SIN_IDENTIFICAR!$A$2:$D$146,4,0)),"SIN CECO",IF(VLOOKUP(B238,CECOS_SIN_IDENTIFICAR!$A$2:$D$146,4,0)=0,"SIN CECO",VLOOKUP(B238,CECOS_SIN_IDENTIFICAR!$A$2:$D$146,4,0)))</f>
        <v>1123</v>
      </c>
      <c r="Z238">
        <f t="shared" si="29"/>
        <v>1123</v>
      </c>
      <c r="AA238" s="33" t="s">
        <v>114</v>
      </c>
      <c r="AB238" t="str">
        <f t="shared" si="30"/>
        <v>Principales fortalezas en el servicio que presta PAYC-Fortalezas PAYC</v>
      </c>
      <c r="AC238" t="str">
        <f>VLOOKUP(AB238,CODIFICACION_PREGUNTAS!$C$2:$D$35,2,0)</f>
        <v>FORT001</v>
      </c>
    </row>
    <row r="239" spans="1:29" x14ac:dyDescent="0.25">
      <c r="A239" s="3">
        <f t="shared" si="31"/>
        <v>238</v>
      </c>
      <c r="B239" s="3" t="s">
        <v>116</v>
      </c>
      <c r="C239" s="32">
        <v>40330</v>
      </c>
      <c r="D239" s="33" t="s">
        <v>114</v>
      </c>
      <c r="E239" s="3"/>
      <c r="F239" s="3"/>
      <c r="G239" s="2" t="s">
        <v>44</v>
      </c>
      <c r="H239" s="6" t="s">
        <v>45</v>
      </c>
      <c r="I239" s="3" t="s">
        <v>790</v>
      </c>
      <c r="J239" s="3"/>
      <c r="K239" s="3" t="s">
        <v>461</v>
      </c>
      <c r="L239" s="3"/>
      <c r="M239" s="3"/>
      <c r="N239" s="3"/>
      <c r="O239" s="3"/>
      <c r="P239" s="3"/>
      <c r="Q239" s="3"/>
      <c r="R239" s="3"/>
      <c r="S239" s="3"/>
      <c r="T239" s="3" t="str">
        <f t="shared" si="24"/>
        <v>SIN CECO</v>
      </c>
      <c r="U239" s="3" t="str">
        <f t="shared" si="25"/>
        <v>NO</v>
      </c>
      <c r="V239" t="str">
        <f t="shared" si="26"/>
        <v>INDER 100% MAY-10-Debilidades PAYC</v>
      </c>
      <c r="W239" s="53" t="str">
        <f t="shared" si="27"/>
        <v>Dejaron solo a Juan Carlos P. en la Bolera y Complejo Acuatico, Falto Liderazgo-</v>
      </c>
      <c r="X239">
        <f t="shared" si="28"/>
        <v>0</v>
      </c>
      <c r="Y239">
        <f>IF(ISNA(VLOOKUP(B239,CECOS_SIN_IDENTIFICAR!$A$2:$D$146,4,0)),"SIN CECO",IF(VLOOKUP(B239,CECOS_SIN_IDENTIFICAR!$A$2:$D$146,4,0)=0,"SIN CECO",VLOOKUP(B239,CECOS_SIN_IDENTIFICAR!$A$2:$D$146,4,0)))</f>
        <v>1123</v>
      </c>
      <c r="Z239">
        <f t="shared" si="29"/>
        <v>1123</v>
      </c>
      <c r="AA239" s="33" t="s">
        <v>114</v>
      </c>
      <c r="AB239" t="str">
        <f t="shared" si="30"/>
        <v>Principales debilidades en el servicio que presta PAYC-Debilidades PAYC</v>
      </c>
      <c r="AC239" t="str">
        <f>VLOOKUP(AB239,CODIFICACION_PREGUNTAS!$C$2:$D$35,2,0)</f>
        <v>DEB001</v>
      </c>
    </row>
    <row r="240" spans="1:29" x14ac:dyDescent="0.25">
      <c r="A240" s="3">
        <f t="shared" si="31"/>
        <v>239</v>
      </c>
      <c r="B240" s="3" t="s">
        <v>117</v>
      </c>
      <c r="C240" s="32">
        <v>40330</v>
      </c>
      <c r="D240" s="33" t="s">
        <v>114</v>
      </c>
      <c r="E240" s="3"/>
      <c r="F240" s="3"/>
      <c r="G240" s="2" t="s">
        <v>5</v>
      </c>
      <c r="H240" s="3" t="s">
        <v>6</v>
      </c>
      <c r="I240" s="3">
        <v>4</v>
      </c>
      <c r="J240" s="3"/>
      <c r="K240" s="3"/>
      <c r="L240" s="3"/>
      <c r="M240" s="3"/>
      <c r="N240" s="3"/>
      <c r="O240" s="3"/>
      <c r="P240" s="3"/>
      <c r="Q240" s="3"/>
      <c r="R240" s="3"/>
      <c r="S240" s="3"/>
      <c r="T240" s="3" t="str">
        <f t="shared" si="24"/>
        <v>SIN CECO</v>
      </c>
      <c r="U240" s="3" t="str">
        <f t="shared" si="25"/>
        <v>NO</v>
      </c>
      <c r="V240" t="str">
        <f t="shared" si="26"/>
        <v>CAFAM SOACHA 25% MAY-10-Soporte Técnico</v>
      </c>
      <c r="W240" s="53">
        <f t="shared" si="27"/>
        <v>4</v>
      </c>
      <c r="X240">
        <f t="shared" si="28"/>
        <v>4</v>
      </c>
      <c r="Y240">
        <f>IF(ISNA(VLOOKUP(B240,CECOS_SIN_IDENTIFICAR!$A$2:$D$146,4,0)),"SIN CECO",IF(VLOOKUP(B240,CECOS_SIN_IDENTIFICAR!$A$2:$D$146,4,0)=0,"SIN CECO",VLOOKUP(B240,CECOS_SIN_IDENTIFICAR!$A$2:$D$146,4,0)))</f>
        <v>1185</v>
      </c>
      <c r="Z240">
        <f t="shared" si="29"/>
        <v>1185</v>
      </c>
      <c r="AA240" s="33" t="s">
        <v>114</v>
      </c>
      <c r="AB240" t="str">
        <f t="shared" si="30"/>
        <v>a. Conocimiento específico de temas aplicables al proyecto-Soporte Técnico</v>
      </c>
      <c r="AC240" t="str">
        <f>VLOOKUP(AB240,CODIFICACION_PREGUNTAS!$C$2:$D$35,2,0)</f>
        <v>SOPORTE_TEC001</v>
      </c>
    </row>
    <row r="241" spans="1:29" x14ac:dyDescent="0.25">
      <c r="A241" s="3">
        <f t="shared" si="31"/>
        <v>240</v>
      </c>
      <c r="B241" s="3" t="s">
        <v>117</v>
      </c>
      <c r="C241" s="32">
        <v>40330</v>
      </c>
      <c r="D241" s="33" t="s">
        <v>114</v>
      </c>
      <c r="E241" s="3"/>
      <c r="F241" s="3"/>
      <c r="G241" s="2" t="s">
        <v>7</v>
      </c>
      <c r="H241" s="3" t="s">
        <v>6</v>
      </c>
      <c r="I241" s="3">
        <v>4</v>
      </c>
      <c r="J241" s="3"/>
      <c r="K241" s="3"/>
      <c r="L241" s="3"/>
      <c r="M241" s="3"/>
      <c r="N241" s="3"/>
      <c r="O241" s="3"/>
      <c r="P241" s="3"/>
      <c r="Q241" s="3"/>
      <c r="R241" s="3"/>
      <c r="S241" s="3"/>
      <c r="T241" s="3" t="str">
        <f t="shared" si="24"/>
        <v>SIN CECO</v>
      </c>
      <c r="U241" s="3" t="str">
        <f t="shared" si="25"/>
        <v>NO</v>
      </c>
      <c r="V241" t="str">
        <f t="shared" si="26"/>
        <v>CAFAM SOACHA 25% MAY-10-Soporte Técnico</v>
      </c>
      <c r="W241" s="53">
        <f t="shared" si="27"/>
        <v>4</v>
      </c>
      <c r="X241">
        <f t="shared" si="28"/>
        <v>4</v>
      </c>
      <c r="Y241">
        <f>IF(ISNA(VLOOKUP(B241,CECOS_SIN_IDENTIFICAR!$A$2:$D$146,4,0)),"SIN CECO",IF(VLOOKUP(B241,CECOS_SIN_IDENTIFICAR!$A$2:$D$146,4,0)=0,"SIN CECO",VLOOKUP(B241,CECOS_SIN_IDENTIFICAR!$A$2:$D$146,4,0)))</f>
        <v>1185</v>
      </c>
      <c r="Z241">
        <f t="shared" si="29"/>
        <v>1185</v>
      </c>
      <c r="AA241" s="33" t="s">
        <v>114</v>
      </c>
      <c r="AB241" t="str">
        <f t="shared" si="30"/>
        <v>b. Idoneidad y Calidad del soporte-Soporte Técnico</v>
      </c>
      <c r="AC241" t="str">
        <f>VLOOKUP(AB241,CODIFICACION_PREGUNTAS!$C$2:$D$35,2,0)</f>
        <v>SOPORTE_TEC002</v>
      </c>
    </row>
    <row r="242" spans="1:29" x14ac:dyDescent="0.25">
      <c r="A242" s="3">
        <f t="shared" si="31"/>
        <v>241</v>
      </c>
      <c r="B242" s="3" t="s">
        <v>117</v>
      </c>
      <c r="C242" s="32">
        <v>40330</v>
      </c>
      <c r="D242" s="33" t="s">
        <v>114</v>
      </c>
      <c r="E242" s="3"/>
      <c r="F242" s="3"/>
      <c r="G242" s="2" t="s">
        <v>8</v>
      </c>
      <c r="H242" s="3" t="s">
        <v>6</v>
      </c>
      <c r="I242" s="3">
        <v>4</v>
      </c>
      <c r="J242" s="3"/>
      <c r="K242" s="3"/>
      <c r="L242" s="3"/>
      <c r="M242" s="3"/>
      <c r="N242" s="3"/>
      <c r="O242" s="3"/>
      <c r="P242" s="3"/>
      <c r="Q242" s="3"/>
      <c r="R242" s="3"/>
      <c r="S242" s="3"/>
      <c r="T242" s="3" t="str">
        <f t="shared" si="24"/>
        <v>SIN CECO</v>
      </c>
      <c r="U242" s="3" t="str">
        <f t="shared" si="25"/>
        <v>NO</v>
      </c>
      <c r="V242" t="str">
        <f t="shared" si="26"/>
        <v>CAFAM SOACHA 25% MAY-10-Soporte Técnico</v>
      </c>
      <c r="W242" s="53">
        <f t="shared" si="27"/>
        <v>4</v>
      </c>
      <c r="X242">
        <f t="shared" si="28"/>
        <v>4</v>
      </c>
      <c r="Y242">
        <f>IF(ISNA(VLOOKUP(B242,CECOS_SIN_IDENTIFICAR!$A$2:$D$146,4,0)),"SIN CECO",IF(VLOOKUP(B242,CECOS_SIN_IDENTIFICAR!$A$2:$D$146,4,0)=0,"SIN CECO",VLOOKUP(B242,CECOS_SIN_IDENTIFICAR!$A$2:$D$146,4,0)))</f>
        <v>1185</v>
      </c>
      <c r="Z242">
        <f t="shared" si="29"/>
        <v>1185</v>
      </c>
      <c r="AA242" s="33" t="s">
        <v>114</v>
      </c>
      <c r="AB242" t="str">
        <f t="shared" si="30"/>
        <v>c. Cumplimiento de especificaciones técnicas de construcción-Soporte Técnico</v>
      </c>
      <c r="AC242" t="str">
        <f>VLOOKUP(AB242,CODIFICACION_PREGUNTAS!$C$2:$D$35,2,0)</f>
        <v>SOPORTE_TEC003</v>
      </c>
    </row>
    <row r="243" spans="1:29" x14ac:dyDescent="0.25">
      <c r="A243" s="3">
        <f t="shared" si="31"/>
        <v>242</v>
      </c>
      <c r="B243" s="3" t="s">
        <v>117</v>
      </c>
      <c r="C243" s="32">
        <v>40330</v>
      </c>
      <c r="D243" s="33" t="s">
        <v>114</v>
      </c>
      <c r="E243" s="3"/>
      <c r="F243" s="3"/>
      <c r="G243" s="2" t="s">
        <v>9</v>
      </c>
      <c r="H243" s="3" t="s">
        <v>6</v>
      </c>
      <c r="I243" s="3">
        <v>4</v>
      </c>
      <c r="J243" s="3"/>
      <c r="K243" s="3"/>
      <c r="L243" s="3"/>
      <c r="M243" s="3"/>
      <c r="N243" s="3"/>
      <c r="O243" s="3"/>
      <c r="P243" s="3"/>
      <c r="Q243" s="3"/>
      <c r="R243" s="3"/>
      <c r="S243" s="3"/>
      <c r="T243" s="3" t="str">
        <f t="shared" si="24"/>
        <v>SIN CECO</v>
      </c>
      <c r="U243" s="3" t="str">
        <f t="shared" si="25"/>
        <v>NO</v>
      </c>
      <c r="V243" t="str">
        <f t="shared" si="26"/>
        <v>CAFAM SOACHA 25% MAY-10-Soporte Técnico</v>
      </c>
      <c r="W243" s="53">
        <f t="shared" si="27"/>
        <v>4</v>
      </c>
      <c r="X243">
        <f t="shared" si="28"/>
        <v>4</v>
      </c>
      <c r="Y243">
        <f>IF(ISNA(VLOOKUP(B243,CECOS_SIN_IDENTIFICAR!$A$2:$D$146,4,0)),"SIN CECO",IF(VLOOKUP(B243,CECOS_SIN_IDENTIFICAR!$A$2:$D$146,4,0)=0,"SIN CECO",VLOOKUP(B243,CECOS_SIN_IDENTIFICAR!$A$2:$D$146,4,0)))</f>
        <v>1185</v>
      </c>
      <c r="Z243">
        <f t="shared" si="29"/>
        <v>1185</v>
      </c>
      <c r="AA243" s="33" t="s">
        <v>114</v>
      </c>
      <c r="AB243" t="str">
        <f t="shared" si="30"/>
        <v>d. Confiabilidad de los conceptos aplicados-Soporte Técnico</v>
      </c>
      <c r="AC243" t="str">
        <f>VLOOKUP(AB243,CODIFICACION_PREGUNTAS!$C$2:$D$35,2,0)</f>
        <v>SOPORTE_TEC004</v>
      </c>
    </row>
    <row r="244" spans="1:29" x14ac:dyDescent="0.25">
      <c r="A244" s="3">
        <f t="shared" si="31"/>
        <v>243</v>
      </c>
      <c r="B244" s="3" t="s">
        <v>117</v>
      </c>
      <c r="C244" s="32">
        <v>40330</v>
      </c>
      <c r="D244" s="33" t="s">
        <v>114</v>
      </c>
      <c r="E244" s="3"/>
      <c r="F244" s="3"/>
      <c r="G244" s="2" t="s">
        <v>10</v>
      </c>
      <c r="H244" s="3" t="s">
        <v>6</v>
      </c>
      <c r="I244" s="3">
        <v>4</v>
      </c>
      <c r="J244" s="3"/>
      <c r="K244" s="3"/>
      <c r="L244" s="3"/>
      <c r="M244" s="3"/>
      <c r="N244" s="3"/>
      <c r="O244" s="3"/>
      <c r="P244" s="3"/>
      <c r="Q244" s="3"/>
      <c r="R244" s="3"/>
      <c r="S244" s="3"/>
      <c r="T244" s="3" t="str">
        <f t="shared" si="24"/>
        <v>SIN CECO</v>
      </c>
      <c r="U244" s="3" t="str">
        <f t="shared" si="25"/>
        <v>NO</v>
      </c>
      <c r="V244" t="str">
        <f t="shared" si="26"/>
        <v>CAFAM SOACHA 25% MAY-10-Soporte Técnico</v>
      </c>
      <c r="W244" s="53">
        <f t="shared" si="27"/>
        <v>4</v>
      </c>
      <c r="X244">
        <f t="shared" si="28"/>
        <v>4</v>
      </c>
      <c r="Y244">
        <f>IF(ISNA(VLOOKUP(B244,CECOS_SIN_IDENTIFICAR!$A$2:$D$146,4,0)),"SIN CECO",IF(VLOOKUP(B244,CECOS_SIN_IDENTIFICAR!$A$2:$D$146,4,0)=0,"SIN CECO",VLOOKUP(B244,CECOS_SIN_IDENTIFICAR!$A$2:$D$146,4,0)))</f>
        <v>1185</v>
      </c>
      <c r="Z244">
        <f t="shared" si="29"/>
        <v>1185</v>
      </c>
      <c r="AA244" s="33" t="s">
        <v>114</v>
      </c>
      <c r="AB244" t="str">
        <f t="shared" si="30"/>
        <v>e. Oportunidad en entrega de información o requerimientos-Soporte Técnico</v>
      </c>
      <c r="AC244" t="str">
        <f>VLOOKUP(AB244,CODIFICACION_PREGUNTAS!$C$2:$D$35,2,0)</f>
        <v>SOPORTE_TEC005</v>
      </c>
    </row>
    <row r="245" spans="1:29" x14ac:dyDescent="0.25">
      <c r="A245" s="3">
        <f t="shared" si="31"/>
        <v>244</v>
      </c>
      <c r="B245" s="3" t="s">
        <v>117</v>
      </c>
      <c r="C245" s="32">
        <v>40330</v>
      </c>
      <c r="D245" s="33" t="s">
        <v>114</v>
      </c>
      <c r="E245" s="3"/>
      <c r="F245" s="3"/>
      <c r="G245" s="2" t="s">
        <v>11</v>
      </c>
      <c r="H245" s="3" t="s">
        <v>12</v>
      </c>
      <c r="I245" s="3">
        <v>4</v>
      </c>
      <c r="J245" s="3"/>
      <c r="K245" s="3"/>
      <c r="L245" s="3"/>
      <c r="M245" s="3"/>
      <c r="N245" s="3"/>
      <c r="O245" s="3"/>
      <c r="P245" s="3"/>
      <c r="Q245" s="3"/>
      <c r="R245" s="3"/>
      <c r="S245" s="3"/>
      <c r="T245" s="3" t="str">
        <f t="shared" si="24"/>
        <v>SIN CECO</v>
      </c>
      <c r="U245" s="3" t="str">
        <f t="shared" si="25"/>
        <v>NO</v>
      </c>
      <c r="V245" t="str">
        <f t="shared" si="26"/>
        <v>CAFAM SOACHA 25% MAY-10-Soporte Administrativo</v>
      </c>
      <c r="W245" s="53">
        <f t="shared" si="27"/>
        <v>4</v>
      </c>
      <c r="X245">
        <f t="shared" si="28"/>
        <v>4</v>
      </c>
      <c r="Y245">
        <f>IF(ISNA(VLOOKUP(B245,CECOS_SIN_IDENTIFICAR!$A$2:$D$146,4,0)),"SIN CECO",IF(VLOOKUP(B245,CECOS_SIN_IDENTIFICAR!$A$2:$D$146,4,0)=0,"SIN CECO",VLOOKUP(B245,CECOS_SIN_IDENTIFICAR!$A$2:$D$146,4,0)))</f>
        <v>1185</v>
      </c>
      <c r="Z245">
        <f t="shared" si="29"/>
        <v>1185</v>
      </c>
      <c r="AA245" s="33" t="s">
        <v>114</v>
      </c>
      <c r="AB245" t="str">
        <f t="shared" si="30"/>
        <v>a. Oportunidad de la gestión en obra-Soporte Administrativo</v>
      </c>
      <c r="AC245" t="str">
        <f>VLOOKUP(AB245,CODIFICACION_PREGUNTAS!$C$2:$D$35,2,0)</f>
        <v>SOPORTE_ADMON001</v>
      </c>
    </row>
    <row r="246" spans="1:29" x14ac:dyDescent="0.25">
      <c r="A246" s="3">
        <f t="shared" si="31"/>
        <v>245</v>
      </c>
      <c r="B246" s="3" t="s">
        <v>117</v>
      </c>
      <c r="C246" s="32">
        <v>40330</v>
      </c>
      <c r="D246" s="33" t="s">
        <v>114</v>
      </c>
      <c r="E246" s="3"/>
      <c r="F246" s="3"/>
      <c r="G246" s="2" t="s">
        <v>13</v>
      </c>
      <c r="H246" s="3" t="s">
        <v>12</v>
      </c>
      <c r="I246" s="3">
        <v>4</v>
      </c>
      <c r="J246" s="3"/>
      <c r="K246" s="3"/>
      <c r="L246" s="3"/>
      <c r="M246" s="3"/>
      <c r="N246" s="3"/>
      <c r="O246" s="3"/>
      <c r="P246" s="3"/>
      <c r="Q246" s="3"/>
      <c r="R246" s="3"/>
      <c r="S246" s="3"/>
      <c r="T246" s="3" t="str">
        <f t="shared" si="24"/>
        <v>SIN CECO</v>
      </c>
      <c r="U246" s="3" t="str">
        <f t="shared" si="25"/>
        <v>NO</v>
      </c>
      <c r="V246" t="str">
        <f t="shared" si="26"/>
        <v>CAFAM SOACHA 25% MAY-10-Soporte Administrativo</v>
      </c>
      <c r="W246" s="53">
        <f t="shared" si="27"/>
        <v>4</v>
      </c>
      <c r="X246">
        <f t="shared" si="28"/>
        <v>4</v>
      </c>
      <c r="Y246">
        <f>IF(ISNA(VLOOKUP(B246,CECOS_SIN_IDENTIFICAR!$A$2:$D$146,4,0)),"SIN CECO",IF(VLOOKUP(B246,CECOS_SIN_IDENTIFICAR!$A$2:$D$146,4,0)=0,"SIN CECO",VLOOKUP(B246,CECOS_SIN_IDENTIFICAR!$A$2:$D$146,4,0)))</f>
        <v>1185</v>
      </c>
      <c r="Z246">
        <f t="shared" si="29"/>
        <v>1185</v>
      </c>
      <c r="AA246" s="33" t="s">
        <v>114</v>
      </c>
      <c r="AB246" t="str">
        <f t="shared" si="30"/>
        <v>b. Manejo administrativo del proyecto-Soporte Administrativo</v>
      </c>
      <c r="AC246" t="str">
        <f>VLOOKUP(AB246,CODIFICACION_PREGUNTAS!$C$2:$D$35,2,0)</f>
        <v>SOPORTE_ADMON002</v>
      </c>
    </row>
    <row r="247" spans="1:29" x14ac:dyDescent="0.25">
      <c r="A247" s="3">
        <f t="shared" si="31"/>
        <v>246</v>
      </c>
      <c r="B247" s="3" t="s">
        <v>117</v>
      </c>
      <c r="C247" s="32">
        <v>40330</v>
      </c>
      <c r="D247" s="33" t="s">
        <v>114</v>
      </c>
      <c r="E247" s="3"/>
      <c r="F247" s="3"/>
      <c r="G247" s="2" t="s">
        <v>14</v>
      </c>
      <c r="H247" s="3" t="s">
        <v>12</v>
      </c>
      <c r="I247" s="3">
        <v>4</v>
      </c>
      <c r="J247" s="3"/>
      <c r="K247" s="3"/>
      <c r="L247" s="3"/>
      <c r="M247" s="3"/>
      <c r="N247" s="3"/>
      <c r="O247" s="3"/>
      <c r="P247" s="3"/>
      <c r="Q247" s="3"/>
      <c r="R247" s="3"/>
      <c r="S247" s="3"/>
      <c r="T247" s="3" t="str">
        <f t="shared" si="24"/>
        <v>SIN CECO</v>
      </c>
      <c r="U247" s="3" t="str">
        <f t="shared" si="25"/>
        <v>NO</v>
      </c>
      <c r="V247" t="str">
        <f t="shared" si="26"/>
        <v>CAFAM SOACHA 25% MAY-10-Soporte Administrativo</v>
      </c>
      <c r="W247" s="53">
        <f t="shared" si="27"/>
        <v>4</v>
      </c>
      <c r="X247">
        <f t="shared" si="28"/>
        <v>4</v>
      </c>
      <c r="Y247">
        <f>IF(ISNA(VLOOKUP(B247,CECOS_SIN_IDENTIFICAR!$A$2:$D$146,4,0)),"SIN CECO",IF(VLOOKUP(B247,CECOS_SIN_IDENTIFICAR!$A$2:$D$146,4,0)=0,"SIN CECO",VLOOKUP(B247,CECOS_SIN_IDENTIFICAR!$A$2:$D$146,4,0)))</f>
        <v>1185</v>
      </c>
      <c r="Z247">
        <f t="shared" si="29"/>
        <v>1185</v>
      </c>
      <c r="AA247" s="33" t="s">
        <v>114</v>
      </c>
      <c r="AB247" t="str">
        <f t="shared" si="30"/>
        <v>c. Información clara y veraz sobre la administración de proyecto-Soporte Administrativo</v>
      </c>
      <c r="AC247" t="str">
        <f>VLOOKUP(AB247,CODIFICACION_PREGUNTAS!$C$2:$D$35,2,0)</f>
        <v>SOPORTE_ADMON003</v>
      </c>
    </row>
    <row r="248" spans="1:29" x14ac:dyDescent="0.25">
      <c r="A248" s="3">
        <f t="shared" si="31"/>
        <v>247</v>
      </c>
      <c r="B248" s="3" t="s">
        <v>117</v>
      </c>
      <c r="C248" s="32">
        <v>40330</v>
      </c>
      <c r="D248" s="33" t="s">
        <v>114</v>
      </c>
      <c r="E248" s="3"/>
      <c r="F248" s="3"/>
      <c r="G248" s="2" t="s">
        <v>15</v>
      </c>
      <c r="H248" s="3" t="s">
        <v>12</v>
      </c>
      <c r="I248" s="3">
        <v>5</v>
      </c>
      <c r="J248" s="3"/>
      <c r="K248" s="3"/>
      <c r="L248" s="3"/>
      <c r="M248" s="3"/>
      <c r="N248" s="3"/>
      <c r="O248" s="3"/>
      <c r="P248" s="3"/>
      <c r="Q248" s="3"/>
      <c r="R248" s="3"/>
      <c r="S248" s="3"/>
      <c r="T248" s="3" t="str">
        <f t="shared" si="24"/>
        <v>SIN CECO</v>
      </c>
      <c r="U248" s="3" t="str">
        <f t="shared" si="25"/>
        <v>NO</v>
      </c>
      <c r="V248" t="str">
        <f t="shared" si="26"/>
        <v>CAFAM SOACHA 25% MAY-10-Soporte Administrativo</v>
      </c>
      <c r="W248" s="53">
        <f t="shared" si="27"/>
        <v>5</v>
      </c>
      <c r="X248">
        <f t="shared" si="28"/>
        <v>5</v>
      </c>
      <c r="Y248">
        <f>IF(ISNA(VLOOKUP(B248,CECOS_SIN_IDENTIFICAR!$A$2:$D$146,4,0)),"SIN CECO",IF(VLOOKUP(B248,CECOS_SIN_IDENTIFICAR!$A$2:$D$146,4,0)=0,"SIN CECO",VLOOKUP(B248,CECOS_SIN_IDENTIFICAR!$A$2:$D$146,4,0)))</f>
        <v>1185</v>
      </c>
      <c r="Z248">
        <f t="shared" si="29"/>
        <v>1185</v>
      </c>
      <c r="AA248" s="33" t="s">
        <v>114</v>
      </c>
      <c r="AB248" t="str">
        <f t="shared" si="30"/>
        <v>d. Cumplimientos con expectativas del cliente-Soporte Administrativo</v>
      </c>
      <c r="AC248" t="str">
        <f>VLOOKUP(AB248,CODIFICACION_PREGUNTAS!$C$2:$D$35,2,0)</f>
        <v>SOPORTE_ADMON004</v>
      </c>
    </row>
    <row r="249" spans="1:29" x14ac:dyDescent="0.25">
      <c r="A249" s="3">
        <f t="shared" si="31"/>
        <v>248</v>
      </c>
      <c r="B249" s="3" t="s">
        <v>117</v>
      </c>
      <c r="C249" s="32">
        <v>40330</v>
      </c>
      <c r="D249" s="33" t="s">
        <v>114</v>
      </c>
      <c r="E249" s="3"/>
      <c r="F249" s="3"/>
      <c r="G249" s="2" t="s">
        <v>16</v>
      </c>
      <c r="H249" s="3" t="s">
        <v>12</v>
      </c>
      <c r="I249" s="3">
        <v>4</v>
      </c>
      <c r="J249" s="3"/>
      <c r="K249" s="3"/>
      <c r="L249" s="3"/>
      <c r="M249" s="3"/>
      <c r="N249" s="3"/>
      <c r="O249" s="3"/>
      <c r="P249" s="3"/>
      <c r="Q249" s="3"/>
      <c r="R249" s="3"/>
      <c r="S249" s="3"/>
      <c r="T249" s="3" t="str">
        <f t="shared" si="24"/>
        <v>SIN CECO</v>
      </c>
      <c r="U249" s="3" t="str">
        <f t="shared" si="25"/>
        <v>NO</v>
      </c>
      <c r="V249" t="str">
        <f t="shared" si="26"/>
        <v>CAFAM SOACHA 25% MAY-10-Soporte Administrativo</v>
      </c>
      <c r="W249" s="53">
        <f t="shared" si="27"/>
        <v>4</v>
      </c>
      <c r="X249">
        <f t="shared" si="28"/>
        <v>4</v>
      </c>
      <c r="Y249">
        <f>IF(ISNA(VLOOKUP(B249,CECOS_SIN_IDENTIFICAR!$A$2:$D$146,4,0)),"SIN CECO",IF(VLOOKUP(B249,CECOS_SIN_IDENTIFICAR!$A$2:$D$146,4,0)=0,"SIN CECO",VLOOKUP(B249,CECOS_SIN_IDENTIFICAR!$A$2:$D$146,4,0)))</f>
        <v>1185</v>
      </c>
      <c r="Z249">
        <f t="shared" si="29"/>
        <v>1185</v>
      </c>
      <c r="AA249" s="33" t="s">
        <v>114</v>
      </c>
      <c r="AB249" t="str">
        <f t="shared" si="30"/>
        <v>e. Control de presupuesto-Soporte Administrativo</v>
      </c>
      <c r="AC249" t="str">
        <f>VLOOKUP(AB249,CODIFICACION_PREGUNTAS!$C$2:$D$35,2,0)</f>
        <v>SOPORTE_ADMON005</v>
      </c>
    </row>
    <row r="250" spans="1:29" x14ac:dyDescent="0.25">
      <c r="A250" s="3">
        <f t="shared" si="31"/>
        <v>249</v>
      </c>
      <c r="B250" s="3" t="s">
        <v>117</v>
      </c>
      <c r="C250" s="32">
        <v>40330</v>
      </c>
      <c r="D250" s="33" t="s">
        <v>114</v>
      </c>
      <c r="E250" s="3"/>
      <c r="F250" s="3"/>
      <c r="G250" s="2" t="s">
        <v>17</v>
      </c>
      <c r="H250" s="3" t="s">
        <v>18</v>
      </c>
      <c r="I250" s="3">
        <v>4</v>
      </c>
      <c r="J250" s="3"/>
      <c r="K250" s="3"/>
      <c r="L250" s="3"/>
      <c r="M250" s="3"/>
      <c r="N250" s="3"/>
      <c r="O250" s="3"/>
      <c r="P250" s="3"/>
      <c r="Q250" s="3"/>
      <c r="R250" s="3"/>
      <c r="S250" s="3"/>
      <c r="T250" s="3" t="str">
        <f t="shared" si="24"/>
        <v>SIN CECO</v>
      </c>
      <c r="U250" s="3" t="str">
        <f t="shared" si="25"/>
        <v>NO</v>
      </c>
      <c r="V250" t="str">
        <f t="shared" si="26"/>
        <v>CAFAM SOACHA 25% MAY-10-Soporte Directivo (Coordinador y Gerencia)</v>
      </c>
      <c r="W250" s="53">
        <f t="shared" si="27"/>
        <v>4</v>
      </c>
      <c r="X250">
        <f t="shared" si="28"/>
        <v>4</v>
      </c>
      <c r="Y250">
        <f>IF(ISNA(VLOOKUP(B250,CECOS_SIN_IDENTIFICAR!$A$2:$D$146,4,0)),"SIN CECO",IF(VLOOKUP(B250,CECOS_SIN_IDENTIFICAR!$A$2:$D$146,4,0)=0,"SIN CECO",VLOOKUP(B250,CECOS_SIN_IDENTIFICAR!$A$2:$D$146,4,0)))</f>
        <v>1185</v>
      </c>
      <c r="Z250">
        <f t="shared" si="29"/>
        <v>1185</v>
      </c>
      <c r="AA250" s="33" t="s">
        <v>114</v>
      </c>
      <c r="AB250" t="str">
        <f t="shared" si="30"/>
        <v>a. Apoyo y presencia en el proyecto-Soporte Directivo (Coordinador y Gerencia)</v>
      </c>
      <c r="AC250" t="str">
        <f>VLOOKUP(AB250,CODIFICACION_PREGUNTAS!$C$2:$D$35,2,0)</f>
        <v>SOPORTE_DIR001</v>
      </c>
    </row>
    <row r="251" spans="1:29" x14ac:dyDescent="0.25">
      <c r="A251" s="3">
        <f t="shared" si="31"/>
        <v>250</v>
      </c>
      <c r="B251" s="3" t="s">
        <v>117</v>
      </c>
      <c r="C251" s="32">
        <v>40330</v>
      </c>
      <c r="D251" s="33" t="s">
        <v>114</v>
      </c>
      <c r="E251" s="3"/>
      <c r="F251" s="3"/>
      <c r="G251" s="2" t="s">
        <v>19</v>
      </c>
      <c r="H251" s="3" t="s">
        <v>18</v>
      </c>
      <c r="I251" s="3">
        <v>3</v>
      </c>
      <c r="J251" s="3"/>
      <c r="K251" s="3"/>
      <c r="L251" s="3"/>
      <c r="M251" s="3"/>
      <c r="N251" s="3"/>
      <c r="O251" s="3"/>
      <c r="P251" s="3"/>
      <c r="Q251" s="3"/>
      <c r="R251" s="3"/>
      <c r="S251" s="3"/>
      <c r="T251" s="3" t="str">
        <f t="shared" si="24"/>
        <v>SIN CECO</v>
      </c>
      <c r="U251" s="3" t="str">
        <f t="shared" si="25"/>
        <v>NO</v>
      </c>
      <c r="V251" t="str">
        <f t="shared" si="26"/>
        <v>CAFAM SOACHA 25% MAY-10-Soporte Directivo (Coordinador y Gerencia)</v>
      </c>
      <c r="W251" s="53">
        <f t="shared" si="27"/>
        <v>3</v>
      </c>
      <c r="X251">
        <f t="shared" si="28"/>
        <v>3</v>
      </c>
      <c r="Y251">
        <f>IF(ISNA(VLOOKUP(B251,CECOS_SIN_IDENTIFICAR!$A$2:$D$146,4,0)),"SIN CECO",IF(VLOOKUP(B251,CECOS_SIN_IDENTIFICAR!$A$2:$D$146,4,0)=0,"SIN CECO",VLOOKUP(B251,CECOS_SIN_IDENTIFICAR!$A$2:$D$146,4,0)))</f>
        <v>1185</v>
      </c>
      <c r="Z251">
        <f t="shared" si="29"/>
        <v>1185</v>
      </c>
      <c r="AA251" s="33" t="s">
        <v>114</v>
      </c>
      <c r="AB251" t="str">
        <f t="shared" si="30"/>
        <v>b. Conocimiento del proyecto-Soporte Directivo (Coordinador y Gerencia)</v>
      </c>
      <c r="AC251" t="str">
        <f>VLOOKUP(AB251,CODIFICACION_PREGUNTAS!$C$2:$D$35,2,0)</f>
        <v>SOPORTE_DIR002</v>
      </c>
    </row>
    <row r="252" spans="1:29" x14ac:dyDescent="0.25">
      <c r="A252" s="3">
        <f t="shared" si="31"/>
        <v>251</v>
      </c>
      <c r="B252" s="3" t="s">
        <v>117</v>
      </c>
      <c r="C252" s="32">
        <v>40330</v>
      </c>
      <c r="D252" s="33" t="s">
        <v>114</v>
      </c>
      <c r="E252" s="3"/>
      <c r="F252" s="3"/>
      <c r="G252" s="2" t="s">
        <v>20</v>
      </c>
      <c r="H252" s="3" t="s">
        <v>18</v>
      </c>
      <c r="I252" s="3">
        <v>5</v>
      </c>
      <c r="J252" s="3"/>
      <c r="K252" s="3"/>
      <c r="L252" s="3"/>
      <c r="M252" s="3"/>
      <c r="N252" s="3"/>
      <c r="O252" s="3"/>
      <c r="P252" s="3"/>
      <c r="Q252" s="3"/>
      <c r="R252" s="3"/>
      <c r="S252" s="3"/>
      <c r="T252" s="3" t="str">
        <f t="shared" si="24"/>
        <v>SIN CECO</v>
      </c>
      <c r="U252" s="3" t="str">
        <f t="shared" si="25"/>
        <v>NO</v>
      </c>
      <c r="V252" t="str">
        <f t="shared" si="26"/>
        <v>CAFAM SOACHA 25% MAY-10-Soporte Directivo (Coordinador y Gerencia)</v>
      </c>
      <c r="W252" s="53">
        <f t="shared" si="27"/>
        <v>5</v>
      </c>
      <c r="X252">
        <f t="shared" si="28"/>
        <v>5</v>
      </c>
      <c r="Y252">
        <f>IF(ISNA(VLOOKUP(B252,CECOS_SIN_IDENTIFICAR!$A$2:$D$146,4,0)),"SIN CECO",IF(VLOOKUP(B252,CECOS_SIN_IDENTIFICAR!$A$2:$D$146,4,0)=0,"SIN CECO",VLOOKUP(B252,CECOS_SIN_IDENTIFICAR!$A$2:$D$146,4,0)))</f>
        <v>1185</v>
      </c>
      <c r="Z252">
        <f t="shared" si="29"/>
        <v>1185</v>
      </c>
      <c r="AA252" s="33" t="s">
        <v>114</v>
      </c>
      <c r="AB252" t="str">
        <f t="shared" si="30"/>
        <v>c. Planteamiento de soluciones y manejo de conflictos-Soporte Directivo (Coordinador y Gerencia)</v>
      </c>
      <c r="AC252" t="str">
        <f>VLOOKUP(AB252,CODIFICACION_PREGUNTAS!$C$2:$D$35,2,0)</f>
        <v>SOPORTE_DIR003</v>
      </c>
    </row>
    <row r="253" spans="1:29" x14ac:dyDescent="0.25">
      <c r="A253" s="3">
        <f t="shared" si="31"/>
        <v>252</v>
      </c>
      <c r="B253" s="3" t="s">
        <v>117</v>
      </c>
      <c r="C253" s="32">
        <v>40330</v>
      </c>
      <c r="D253" s="33" t="s">
        <v>114</v>
      </c>
      <c r="E253" s="3"/>
      <c r="F253" s="3"/>
      <c r="G253" s="2" t="s">
        <v>21</v>
      </c>
      <c r="H253" s="3" t="s">
        <v>18</v>
      </c>
      <c r="I253" s="3">
        <v>4</v>
      </c>
      <c r="J253" s="3"/>
      <c r="K253" s="3"/>
      <c r="L253" s="3"/>
      <c r="M253" s="3"/>
      <c r="N253" s="3"/>
      <c r="O253" s="3"/>
      <c r="P253" s="3"/>
      <c r="Q253" s="3"/>
      <c r="R253" s="3"/>
      <c r="S253" s="3"/>
      <c r="T253" s="3" t="str">
        <f t="shared" si="24"/>
        <v>SIN CECO</v>
      </c>
      <c r="U253" s="3" t="str">
        <f t="shared" si="25"/>
        <v>NO</v>
      </c>
      <c r="V253" t="str">
        <f t="shared" si="26"/>
        <v>CAFAM SOACHA 25% MAY-10-Soporte Directivo (Coordinador y Gerencia)</v>
      </c>
      <c r="W253" s="53">
        <f t="shared" si="27"/>
        <v>4</v>
      </c>
      <c r="X253">
        <f t="shared" si="28"/>
        <v>4</v>
      </c>
      <c r="Y253">
        <f>IF(ISNA(VLOOKUP(B253,CECOS_SIN_IDENTIFICAR!$A$2:$D$146,4,0)),"SIN CECO",IF(VLOOKUP(B253,CECOS_SIN_IDENTIFICAR!$A$2:$D$146,4,0)=0,"SIN CECO",VLOOKUP(B253,CECOS_SIN_IDENTIFICAR!$A$2:$D$146,4,0)))</f>
        <v>1185</v>
      </c>
      <c r="Z253">
        <f t="shared" si="29"/>
        <v>1185</v>
      </c>
      <c r="AA253" s="33" t="s">
        <v>114</v>
      </c>
      <c r="AB253" t="str">
        <f t="shared" si="30"/>
        <v>d. Cumplimiento de compromisos-Soporte Directivo (Coordinador y Gerencia)</v>
      </c>
      <c r="AC253" t="str">
        <f>VLOOKUP(AB253,CODIFICACION_PREGUNTAS!$C$2:$D$35,2,0)</f>
        <v>SOPORTE_DIR004</v>
      </c>
    </row>
    <row r="254" spans="1:29" x14ac:dyDescent="0.25">
      <c r="A254" s="3">
        <f t="shared" si="31"/>
        <v>253</v>
      </c>
      <c r="B254" s="3" t="s">
        <v>117</v>
      </c>
      <c r="C254" s="32">
        <v>40330</v>
      </c>
      <c r="D254" s="33" t="s">
        <v>114</v>
      </c>
      <c r="E254" s="3"/>
      <c r="F254" s="3"/>
      <c r="G254" s="2" t="s">
        <v>22</v>
      </c>
      <c r="H254" s="3" t="s">
        <v>18</v>
      </c>
      <c r="I254" s="3">
        <v>4</v>
      </c>
      <c r="J254" s="3"/>
      <c r="K254" s="3"/>
      <c r="L254" s="3"/>
      <c r="M254" s="3"/>
      <c r="N254" s="3"/>
      <c r="O254" s="3"/>
      <c r="P254" s="3"/>
      <c r="Q254" s="3"/>
      <c r="R254" s="3"/>
      <c r="S254" s="3"/>
      <c r="T254" s="3" t="str">
        <f t="shared" si="24"/>
        <v>SIN CECO</v>
      </c>
      <c r="U254" s="3" t="str">
        <f t="shared" si="25"/>
        <v>NO</v>
      </c>
      <c r="V254" t="str">
        <f t="shared" si="26"/>
        <v>CAFAM SOACHA 25% MAY-10-Soporte Directivo (Coordinador y Gerencia)</v>
      </c>
      <c r="W254" s="53">
        <f t="shared" si="27"/>
        <v>4</v>
      </c>
      <c r="X254">
        <f t="shared" si="28"/>
        <v>4</v>
      </c>
      <c r="Y254">
        <f>IF(ISNA(VLOOKUP(B254,CECOS_SIN_IDENTIFICAR!$A$2:$D$146,4,0)),"SIN CECO",IF(VLOOKUP(B254,CECOS_SIN_IDENTIFICAR!$A$2:$D$146,4,0)=0,"SIN CECO",VLOOKUP(B254,CECOS_SIN_IDENTIFICAR!$A$2:$D$146,4,0)))</f>
        <v>1185</v>
      </c>
      <c r="Z254">
        <f t="shared" si="29"/>
        <v>1185</v>
      </c>
      <c r="AA254" s="33" t="s">
        <v>114</v>
      </c>
      <c r="AB254" t="str">
        <f t="shared" si="30"/>
        <v>e. Manejo del cliente-Soporte Directivo (Coordinador y Gerencia)</v>
      </c>
      <c r="AC254" t="str">
        <f>VLOOKUP(AB254,CODIFICACION_PREGUNTAS!$C$2:$D$35,2,0)</f>
        <v>SOPORTE_DIR005</v>
      </c>
    </row>
    <row r="255" spans="1:29" x14ac:dyDescent="0.25">
      <c r="A255" s="3">
        <f t="shared" si="31"/>
        <v>254</v>
      </c>
      <c r="B255" s="3" t="s">
        <v>117</v>
      </c>
      <c r="C255" s="32">
        <v>40330</v>
      </c>
      <c r="D255" s="33" t="s">
        <v>114</v>
      </c>
      <c r="E255" s="3"/>
      <c r="F255" s="3"/>
      <c r="G255" s="2" t="s">
        <v>23</v>
      </c>
      <c r="H255" s="3" t="s">
        <v>24</v>
      </c>
      <c r="I255" s="3">
        <v>4</v>
      </c>
      <c r="J255" s="3"/>
      <c r="K255" s="3"/>
      <c r="L255" s="3"/>
      <c r="M255" s="3"/>
      <c r="N255" s="3"/>
      <c r="O255" s="3"/>
      <c r="P255" s="3"/>
      <c r="Q255" s="3"/>
      <c r="R255" s="3"/>
      <c r="S255" s="3"/>
      <c r="T255" s="3" t="str">
        <f t="shared" si="24"/>
        <v>SIN CECO</v>
      </c>
      <c r="U255" s="3" t="str">
        <f t="shared" si="25"/>
        <v>NO</v>
      </c>
      <c r="V255" t="str">
        <f t="shared" si="26"/>
        <v>CAFAM SOACHA 25% MAY-10-Personal que presta el servicio en obra</v>
      </c>
      <c r="W255" s="53">
        <f t="shared" si="27"/>
        <v>4</v>
      </c>
      <c r="X255">
        <f t="shared" si="28"/>
        <v>4</v>
      </c>
      <c r="Y255">
        <f>IF(ISNA(VLOOKUP(B255,CECOS_SIN_IDENTIFICAR!$A$2:$D$146,4,0)),"SIN CECO",IF(VLOOKUP(B255,CECOS_SIN_IDENTIFICAR!$A$2:$D$146,4,0)=0,"SIN CECO",VLOOKUP(B255,CECOS_SIN_IDENTIFICAR!$A$2:$D$146,4,0)))</f>
        <v>1185</v>
      </c>
      <c r="Z255">
        <f t="shared" si="29"/>
        <v>1185</v>
      </c>
      <c r="AA255" s="33" t="s">
        <v>114</v>
      </c>
      <c r="AB255" t="str">
        <f t="shared" si="30"/>
        <v>a. Idoneidad del personal-Personal que presta el servicio en obra</v>
      </c>
      <c r="AC255" t="str">
        <f>VLOOKUP(AB255,CODIFICACION_PREGUNTAS!$C$2:$D$35,2,0)</f>
        <v>PERSONAL001</v>
      </c>
    </row>
    <row r="256" spans="1:29" x14ac:dyDescent="0.25">
      <c r="A256" s="3">
        <f t="shared" si="31"/>
        <v>255</v>
      </c>
      <c r="B256" s="3" t="s">
        <v>117</v>
      </c>
      <c r="C256" s="32">
        <v>40330</v>
      </c>
      <c r="D256" s="33" t="s">
        <v>114</v>
      </c>
      <c r="E256" s="3"/>
      <c r="F256" s="3"/>
      <c r="G256" s="2" t="s">
        <v>25</v>
      </c>
      <c r="H256" s="3" t="s">
        <v>24</v>
      </c>
      <c r="I256" s="3">
        <v>4</v>
      </c>
      <c r="J256" s="3"/>
      <c r="K256" s="3"/>
      <c r="L256" s="3"/>
      <c r="M256" s="3"/>
      <c r="N256" s="3"/>
      <c r="O256" s="3"/>
      <c r="P256" s="3"/>
      <c r="Q256" s="3"/>
      <c r="R256" s="3"/>
      <c r="S256" s="3"/>
      <c r="T256" s="3" t="str">
        <f t="shared" si="24"/>
        <v>SIN CECO</v>
      </c>
      <c r="U256" s="3" t="str">
        <f t="shared" si="25"/>
        <v>NO</v>
      </c>
      <c r="V256" t="str">
        <f t="shared" si="26"/>
        <v>CAFAM SOACHA 25% MAY-10-Personal que presta el servicio en obra</v>
      </c>
      <c r="W256" s="53">
        <f t="shared" si="27"/>
        <v>4</v>
      </c>
      <c r="X256">
        <f t="shared" si="28"/>
        <v>4</v>
      </c>
      <c r="Y256">
        <f>IF(ISNA(VLOOKUP(B256,CECOS_SIN_IDENTIFICAR!$A$2:$D$146,4,0)),"SIN CECO",IF(VLOOKUP(B256,CECOS_SIN_IDENTIFICAR!$A$2:$D$146,4,0)=0,"SIN CECO",VLOOKUP(B256,CECOS_SIN_IDENTIFICAR!$A$2:$D$146,4,0)))</f>
        <v>1185</v>
      </c>
      <c r="Z256">
        <f t="shared" si="29"/>
        <v>1185</v>
      </c>
      <c r="AA256" s="33" t="s">
        <v>114</v>
      </c>
      <c r="AB256" t="str">
        <f t="shared" si="30"/>
        <v>b. Oportuna atención al cliente-Personal que presta el servicio en obra</v>
      </c>
      <c r="AC256" t="str">
        <f>VLOOKUP(AB256,CODIFICACION_PREGUNTAS!$C$2:$D$35,2,0)</f>
        <v>PERSONAL002</v>
      </c>
    </row>
    <row r="257" spans="1:29" x14ac:dyDescent="0.25">
      <c r="A257" s="3">
        <f t="shared" si="31"/>
        <v>256</v>
      </c>
      <c r="B257" s="3" t="s">
        <v>117</v>
      </c>
      <c r="C257" s="32">
        <v>40330</v>
      </c>
      <c r="D257" s="33" t="s">
        <v>114</v>
      </c>
      <c r="E257" s="3"/>
      <c r="F257" s="3"/>
      <c r="G257" s="2" t="s">
        <v>26</v>
      </c>
      <c r="H257" s="3" t="s">
        <v>24</v>
      </c>
      <c r="I257" s="3">
        <v>4</v>
      </c>
      <c r="J257" s="3"/>
      <c r="K257" s="3"/>
      <c r="L257" s="3"/>
      <c r="M257" s="3"/>
      <c r="N257" s="3"/>
      <c r="O257" s="3"/>
      <c r="P257" s="3"/>
      <c r="Q257" s="3"/>
      <c r="R257" s="3"/>
      <c r="S257" s="3"/>
      <c r="T257" s="3" t="str">
        <f t="shared" si="24"/>
        <v>SIN CECO</v>
      </c>
      <c r="U257" s="3" t="str">
        <f t="shared" si="25"/>
        <v>NO</v>
      </c>
      <c r="V257" t="str">
        <f t="shared" si="26"/>
        <v>CAFAM SOACHA 25% MAY-10-Personal que presta el servicio en obra</v>
      </c>
      <c r="W257" s="53">
        <f t="shared" si="27"/>
        <v>4</v>
      </c>
      <c r="X257">
        <f t="shared" si="28"/>
        <v>4</v>
      </c>
      <c r="Y257">
        <f>IF(ISNA(VLOOKUP(B257,CECOS_SIN_IDENTIFICAR!$A$2:$D$146,4,0)),"SIN CECO",IF(VLOOKUP(B257,CECOS_SIN_IDENTIFICAR!$A$2:$D$146,4,0)=0,"SIN CECO",VLOOKUP(B257,CECOS_SIN_IDENTIFICAR!$A$2:$D$146,4,0)))</f>
        <v>1185</v>
      </c>
      <c r="Z257">
        <f t="shared" si="29"/>
        <v>1185</v>
      </c>
      <c r="AA257" s="33" t="s">
        <v>114</v>
      </c>
      <c r="AB257" t="str">
        <f t="shared" si="30"/>
        <v>c. Compromiso con el proyecto-Personal que presta el servicio en obra</v>
      </c>
      <c r="AC257" t="str">
        <f>VLOOKUP(AB257,CODIFICACION_PREGUNTAS!$C$2:$D$35,2,0)</f>
        <v>PERSONAL003</v>
      </c>
    </row>
    <row r="258" spans="1:29" x14ac:dyDescent="0.25">
      <c r="A258" s="3">
        <f t="shared" si="31"/>
        <v>257</v>
      </c>
      <c r="B258" s="3" t="s">
        <v>117</v>
      </c>
      <c r="C258" s="32">
        <v>40330</v>
      </c>
      <c r="D258" s="33" t="s">
        <v>114</v>
      </c>
      <c r="E258" s="3"/>
      <c r="F258" s="3"/>
      <c r="G258" s="2" t="s">
        <v>21</v>
      </c>
      <c r="H258" s="3" t="s">
        <v>24</v>
      </c>
      <c r="I258" s="3">
        <v>3</v>
      </c>
      <c r="J258" s="3"/>
      <c r="K258" s="3"/>
      <c r="L258" s="3"/>
      <c r="M258" s="3"/>
      <c r="N258" s="3"/>
      <c r="O258" s="3"/>
      <c r="P258" s="3"/>
      <c r="Q258" s="3"/>
      <c r="R258" s="3"/>
      <c r="S258" s="3"/>
      <c r="T258" s="3" t="str">
        <f t="shared" si="24"/>
        <v>SIN CECO</v>
      </c>
      <c r="U258" s="3" t="str">
        <f t="shared" si="25"/>
        <v>NO</v>
      </c>
      <c r="V258" t="str">
        <f t="shared" si="26"/>
        <v>CAFAM SOACHA 25% MAY-10-Personal que presta el servicio en obra</v>
      </c>
      <c r="W258" s="53">
        <f t="shared" si="27"/>
        <v>3</v>
      </c>
      <c r="X258">
        <f t="shared" si="28"/>
        <v>3</v>
      </c>
      <c r="Y258">
        <f>IF(ISNA(VLOOKUP(B258,CECOS_SIN_IDENTIFICAR!$A$2:$D$146,4,0)),"SIN CECO",IF(VLOOKUP(B258,CECOS_SIN_IDENTIFICAR!$A$2:$D$146,4,0)=0,"SIN CECO",VLOOKUP(B258,CECOS_SIN_IDENTIFICAR!$A$2:$D$146,4,0)))</f>
        <v>1185</v>
      </c>
      <c r="Z258">
        <f t="shared" si="29"/>
        <v>1185</v>
      </c>
      <c r="AA258" s="33" t="s">
        <v>114</v>
      </c>
      <c r="AB258" t="str">
        <f t="shared" si="30"/>
        <v>d. Cumplimiento de compromisos-Personal que presta el servicio en obra</v>
      </c>
      <c r="AC258" t="str">
        <f>VLOOKUP(AB258,CODIFICACION_PREGUNTAS!$C$2:$D$35,2,0)</f>
        <v>PERSONAL004</v>
      </c>
    </row>
    <row r="259" spans="1:29" x14ac:dyDescent="0.25">
      <c r="A259" s="3">
        <f t="shared" si="31"/>
        <v>258</v>
      </c>
      <c r="B259" s="3" t="s">
        <v>117</v>
      </c>
      <c r="C259" s="32">
        <v>40330</v>
      </c>
      <c r="D259" s="33" t="s">
        <v>114</v>
      </c>
      <c r="E259" s="3"/>
      <c r="F259" s="3"/>
      <c r="G259" s="2" t="s">
        <v>27</v>
      </c>
      <c r="H259" s="3" t="s">
        <v>24</v>
      </c>
      <c r="I259" s="3">
        <v>4</v>
      </c>
      <c r="J259" s="3"/>
      <c r="K259" s="3"/>
      <c r="L259" s="3"/>
      <c r="M259" s="3"/>
      <c r="N259" s="3"/>
      <c r="O259" s="3"/>
      <c r="P259" s="3"/>
      <c r="Q259" s="3"/>
      <c r="R259" s="3"/>
      <c r="S259" s="3"/>
      <c r="T259" s="3" t="str">
        <f t="shared" ref="T259:T322" si="32">IF(U259="NO","SIN CECO",LEFT(B259,4)+0)</f>
        <v>SIN CECO</v>
      </c>
      <c r="U259" s="3" t="str">
        <f t="shared" ref="U259:U322" si="33">IF(ISNUMBER(LEFT(B259,4)+0),"SI","NO")</f>
        <v>NO</v>
      </c>
      <c r="V259" t="str">
        <f t="shared" ref="V259:V322" si="34">CONCATENATE(B259,"-",H259)</f>
        <v>CAFAM SOACHA 25% MAY-10-Personal que presta el servicio en obra</v>
      </c>
      <c r="W259" s="53">
        <f t="shared" ref="W259:W322" si="35">I259</f>
        <v>4</v>
      </c>
      <c r="X259">
        <f t="shared" ref="X259:X322" si="36">IF(ISNUMBER(W259+0),W259+0,0)</f>
        <v>4</v>
      </c>
      <c r="Y259">
        <f>IF(ISNA(VLOOKUP(B259,CECOS_SIN_IDENTIFICAR!$A$2:$D$146,4,0)),"SIN CECO",IF(VLOOKUP(B259,CECOS_SIN_IDENTIFICAR!$A$2:$D$146,4,0)=0,"SIN CECO",VLOOKUP(B259,CECOS_SIN_IDENTIFICAR!$A$2:$D$146,4,0)))</f>
        <v>1185</v>
      </c>
      <c r="Z259">
        <f t="shared" ref="Z259:Z322" si="37">IF(Y259="SIN CECO",T259,Y259)</f>
        <v>1185</v>
      </c>
      <c r="AA259" s="33" t="s">
        <v>114</v>
      </c>
      <c r="AB259" t="str">
        <f t="shared" ref="AB259:AB322" si="38">CONCATENATE(G259,"-",H259)</f>
        <v>e. Proactividad en desarrollo de funciones-Personal que presta el servicio en obra</v>
      </c>
      <c r="AC259" t="str">
        <f>VLOOKUP(AB259,CODIFICACION_PREGUNTAS!$C$2:$D$35,2,0)</f>
        <v>PERSONAL005</v>
      </c>
    </row>
    <row r="260" spans="1:29" x14ac:dyDescent="0.25">
      <c r="A260" s="3">
        <f t="shared" ref="A260:A323" si="39">A259+1</f>
        <v>259</v>
      </c>
      <c r="B260" s="3" t="s">
        <v>117</v>
      </c>
      <c r="C260" s="32">
        <v>40330</v>
      </c>
      <c r="D260" s="33" t="s">
        <v>114</v>
      </c>
      <c r="E260" s="3"/>
      <c r="F260" s="3"/>
      <c r="G260" s="2" t="s">
        <v>28</v>
      </c>
      <c r="H260" s="2" t="s">
        <v>29</v>
      </c>
      <c r="I260" s="3">
        <v>5</v>
      </c>
      <c r="J260" s="3"/>
      <c r="K260" s="3"/>
      <c r="L260" s="3"/>
      <c r="M260" s="3"/>
      <c r="N260" s="3"/>
      <c r="O260" s="3"/>
      <c r="P260" s="3"/>
      <c r="Q260" s="3"/>
      <c r="R260" s="3"/>
      <c r="S260" s="3"/>
      <c r="T260" s="3" t="str">
        <f t="shared" si="32"/>
        <v>SIN CECO</v>
      </c>
      <c r="U260" s="3" t="str">
        <f t="shared" si="33"/>
        <v>NO</v>
      </c>
      <c r="V260" t="str">
        <f t="shared" si="34"/>
        <v>CAFAM SOACHA 25% MAY-10-Productos Asociados de PAYC (Informes, Control de presupuesto y Programación y actas)</v>
      </c>
      <c r="W260" s="53">
        <f t="shared" si="35"/>
        <v>5</v>
      </c>
      <c r="X260">
        <f t="shared" si="36"/>
        <v>5</v>
      </c>
      <c r="Y260">
        <f>IF(ISNA(VLOOKUP(B260,CECOS_SIN_IDENTIFICAR!$A$2:$D$146,4,0)),"SIN CECO",IF(VLOOKUP(B260,CECOS_SIN_IDENTIFICAR!$A$2:$D$146,4,0)=0,"SIN CECO",VLOOKUP(B260,CECOS_SIN_IDENTIFICAR!$A$2:$D$146,4,0)))</f>
        <v>1185</v>
      </c>
      <c r="Z260">
        <f t="shared" si="37"/>
        <v>1185</v>
      </c>
      <c r="AA260" s="33" t="s">
        <v>114</v>
      </c>
      <c r="AB260" t="str">
        <f t="shared" si="38"/>
        <v>a. Calidad del Contenido-Productos Asociados de PAYC (Informes, Control de presupuesto y Programación y actas)</v>
      </c>
      <c r="AC260" t="str">
        <f>VLOOKUP(AB260,CODIFICACION_PREGUNTAS!$C$2:$D$35,2,0)</f>
        <v>PRODUCTOS001</v>
      </c>
    </row>
    <row r="261" spans="1:29" x14ac:dyDescent="0.25">
      <c r="A261" s="3">
        <f t="shared" si="39"/>
        <v>260</v>
      </c>
      <c r="B261" s="3" t="s">
        <v>117</v>
      </c>
      <c r="C261" s="32">
        <v>40330</v>
      </c>
      <c r="D261" s="33" t="s">
        <v>114</v>
      </c>
      <c r="E261" s="3"/>
      <c r="F261" s="3"/>
      <c r="G261" s="2" t="s">
        <v>30</v>
      </c>
      <c r="H261" s="2" t="s">
        <v>29</v>
      </c>
      <c r="I261" s="3">
        <v>5</v>
      </c>
      <c r="J261" s="3"/>
      <c r="K261" s="3"/>
      <c r="L261" s="3"/>
      <c r="M261" s="3"/>
      <c r="N261" s="3"/>
      <c r="O261" s="3"/>
      <c r="P261" s="3"/>
      <c r="Q261" s="3"/>
      <c r="R261" s="3"/>
      <c r="S261" s="3"/>
      <c r="T261" s="3" t="str">
        <f t="shared" si="32"/>
        <v>SIN CECO</v>
      </c>
      <c r="U261" s="3" t="str">
        <f t="shared" si="33"/>
        <v>NO</v>
      </c>
      <c r="V261" t="str">
        <f t="shared" si="34"/>
        <v>CAFAM SOACHA 25% MAY-10-Productos Asociados de PAYC (Informes, Control de presupuesto y Programación y actas)</v>
      </c>
      <c r="W261" s="53">
        <f t="shared" si="35"/>
        <v>5</v>
      </c>
      <c r="X261">
        <f t="shared" si="36"/>
        <v>5</v>
      </c>
      <c r="Y261">
        <f>IF(ISNA(VLOOKUP(B261,CECOS_SIN_IDENTIFICAR!$A$2:$D$146,4,0)),"SIN CECO",IF(VLOOKUP(B261,CECOS_SIN_IDENTIFICAR!$A$2:$D$146,4,0)=0,"SIN CECO",VLOOKUP(B261,CECOS_SIN_IDENTIFICAR!$A$2:$D$146,4,0)))</f>
        <v>1185</v>
      </c>
      <c r="Z261">
        <f t="shared" si="37"/>
        <v>1185</v>
      </c>
      <c r="AA261" s="33" t="s">
        <v>114</v>
      </c>
      <c r="AB261" t="str">
        <f t="shared" si="38"/>
        <v>b. Claridad del Contenido-Productos Asociados de PAYC (Informes, Control de presupuesto y Programación y actas)</v>
      </c>
      <c r="AC261" t="str">
        <f>VLOOKUP(AB261,CODIFICACION_PREGUNTAS!$C$2:$D$35,2,0)</f>
        <v>PRODUCTOS002</v>
      </c>
    </row>
    <row r="262" spans="1:29" x14ac:dyDescent="0.25">
      <c r="A262" s="3">
        <f t="shared" si="39"/>
        <v>261</v>
      </c>
      <c r="B262" s="3" t="s">
        <v>117</v>
      </c>
      <c r="C262" s="32">
        <v>40330</v>
      </c>
      <c r="D262" s="33" t="s">
        <v>114</v>
      </c>
      <c r="E262" s="3"/>
      <c r="F262" s="3"/>
      <c r="G262" s="2" t="s">
        <v>31</v>
      </c>
      <c r="H262" s="2" t="s">
        <v>29</v>
      </c>
      <c r="I262" s="3">
        <v>4</v>
      </c>
      <c r="J262" s="3"/>
      <c r="K262" s="3"/>
      <c r="L262" s="3"/>
      <c r="M262" s="3"/>
      <c r="N262" s="3"/>
      <c r="O262" s="3"/>
      <c r="P262" s="3"/>
      <c r="Q262" s="3"/>
      <c r="R262" s="3"/>
      <c r="S262" s="3"/>
      <c r="T262" s="3" t="str">
        <f t="shared" si="32"/>
        <v>SIN CECO</v>
      </c>
      <c r="U262" s="3" t="str">
        <f t="shared" si="33"/>
        <v>NO</v>
      </c>
      <c r="V262" t="str">
        <f t="shared" si="34"/>
        <v>CAFAM SOACHA 25% MAY-10-Productos Asociados de PAYC (Informes, Control de presupuesto y Programación y actas)</v>
      </c>
      <c r="W262" s="53">
        <f t="shared" si="35"/>
        <v>4</v>
      </c>
      <c r="X262">
        <f t="shared" si="36"/>
        <v>4</v>
      </c>
      <c r="Y262">
        <f>IF(ISNA(VLOOKUP(B262,CECOS_SIN_IDENTIFICAR!$A$2:$D$146,4,0)),"SIN CECO",IF(VLOOKUP(B262,CECOS_SIN_IDENTIFICAR!$A$2:$D$146,4,0)=0,"SIN CECO",VLOOKUP(B262,CECOS_SIN_IDENTIFICAR!$A$2:$D$146,4,0)))</f>
        <v>1185</v>
      </c>
      <c r="Z262">
        <f t="shared" si="37"/>
        <v>1185</v>
      </c>
      <c r="AA262" s="33" t="s">
        <v>114</v>
      </c>
      <c r="AB262" t="str">
        <f t="shared" si="38"/>
        <v>c. Oportunidad en la entrega-Productos Asociados de PAYC (Informes, Control de presupuesto y Programación y actas)</v>
      </c>
      <c r="AC262" t="str">
        <f>VLOOKUP(AB262,CODIFICACION_PREGUNTAS!$C$2:$D$35,2,0)</f>
        <v>PRODUCTOS003</v>
      </c>
    </row>
    <row r="263" spans="1:29" x14ac:dyDescent="0.25">
      <c r="A263" s="3">
        <f t="shared" si="39"/>
        <v>262</v>
      </c>
      <c r="B263" s="3" t="s">
        <v>117</v>
      </c>
      <c r="C263" s="32">
        <v>40330</v>
      </c>
      <c r="D263" s="33" t="s">
        <v>114</v>
      </c>
      <c r="E263" s="3"/>
      <c r="F263" s="3"/>
      <c r="G263" s="2" t="s">
        <v>32</v>
      </c>
      <c r="H263" s="2" t="s">
        <v>29</v>
      </c>
      <c r="I263" s="3">
        <v>4</v>
      </c>
      <c r="J263" s="3"/>
      <c r="K263" s="3"/>
      <c r="L263" s="3"/>
      <c r="M263" s="3"/>
      <c r="N263" s="3"/>
      <c r="O263" s="3"/>
      <c r="P263" s="3"/>
      <c r="Q263" s="3"/>
      <c r="R263" s="3"/>
      <c r="S263" s="3"/>
      <c r="T263" s="3" t="str">
        <f t="shared" si="32"/>
        <v>SIN CECO</v>
      </c>
      <c r="U263" s="3" t="str">
        <f t="shared" si="33"/>
        <v>NO</v>
      </c>
      <c r="V263" t="str">
        <f t="shared" si="34"/>
        <v>CAFAM SOACHA 25% MAY-10-Productos Asociados de PAYC (Informes, Control de presupuesto y Programación y actas)</v>
      </c>
      <c r="W263" s="53">
        <f t="shared" si="35"/>
        <v>4</v>
      </c>
      <c r="X263">
        <f t="shared" si="36"/>
        <v>4</v>
      </c>
      <c r="Y263">
        <f>IF(ISNA(VLOOKUP(B263,CECOS_SIN_IDENTIFICAR!$A$2:$D$146,4,0)),"SIN CECO",IF(VLOOKUP(B263,CECOS_SIN_IDENTIFICAR!$A$2:$D$146,4,0)=0,"SIN CECO",VLOOKUP(B263,CECOS_SIN_IDENTIFICAR!$A$2:$D$146,4,0)))</f>
        <v>1185</v>
      </c>
      <c r="Z263">
        <f t="shared" si="37"/>
        <v>1185</v>
      </c>
      <c r="AA263" s="33" t="s">
        <v>114</v>
      </c>
      <c r="AB263" t="str">
        <f t="shared" si="38"/>
        <v>d. Precisión de la información-Productos Asociados de PAYC (Informes, Control de presupuesto y Programación y actas)</v>
      </c>
      <c r="AC263" t="str">
        <f>VLOOKUP(AB263,CODIFICACION_PREGUNTAS!$C$2:$D$35,2,0)</f>
        <v>PRODUCTOS004</v>
      </c>
    </row>
    <row r="264" spans="1:29" x14ac:dyDescent="0.25">
      <c r="A264" s="3">
        <f t="shared" si="39"/>
        <v>263</v>
      </c>
      <c r="B264" s="3" t="s">
        <v>117</v>
      </c>
      <c r="C264" s="32">
        <v>40330</v>
      </c>
      <c r="D264" s="33" t="s">
        <v>114</v>
      </c>
      <c r="E264" s="3"/>
      <c r="F264" s="3"/>
      <c r="G264" s="2" t="s">
        <v>33</v>
      </c>
      <c r="H264" s="2" t="s">
        <v>29</v>
      </c>
      <c r="I264" s="3">
        <v>5</v>
      </c>
      <c r="J264" s="3"/>
      <c r="K264" s="3"/>
      <c r="L264" s="3"/>
      <c r="M264" s="3"/>
      <c r="N264" s="3"/>
      <c r="O264" s="3"/>
      <c r="P264" s="3"/>
      <c r="Q264" s="3"/>
      <c r="R264" s="3"/>
      <c r="S264" s="3"/>
      <c r="T264" s="3" t="str">
        <f t="shared" si="32"/>
        <v>SIN CECO</v>
      </c>
      <c r="U264" s="3" t="str">
        <f t="shared" si="33"/>
        <v>NO</v>
      </c>
      <c r="V264" t="str">
        <f t="shared" si="34"/>
        <v>CAFAM SOACHA 25% MAY-10-Productos Asociados de PAYC (Informes, Control de presupuesto y Programación y actas)</v>
      </c>
      <c r="W264" s="53">
        <f t="shared" si="35"/>
        <v>5</v>
      </c>
      <c r="X264">
        <f t="shared" si="36"/>
        <v>5</v>
      </c>
      <c r="Y264">
        <f>IF(ISNA(VLOOKUP(B264,CECOS_SIN_IDENTIFICAR!$A$2:$D$146,4,0)),"SIN CECO",IF(VLOOKUP(B264,CECOS_SIN_IDENTIFICAR!$A$2:$D$146,4,0)=0,"SIN CECO",VLOOKUP(B264,CECOS_SIN_IDENTIFICAR!$A$2:$D$146,4,0)))</f>
        <v>1185</v>
      </c>
      <c r="Z264">
        <f t="shared" si="37"/>
        <v>1185</v>
      </c>
      <c r="AA264" s="33" t="s">
        <v>114</v>
      </c>
      <c r="AB264" t="str">
        <f t="shared" si="38"/>
        <v>e. Diagramación-Productos Asociados de PAYC (Informes, Control de presupuesto y Programación y actas)</v>
      </c>
      <c r="AC264" t="str">
        <f>VLOOKUP(AB264,CODIFICACION_PREGUNTAS!$C$2:$D$35,2,0)</f>
        <v>PRODUCTOS005</v>
      </c>
    </row>
    <row r="265" spans="1:29" x14ac:dyDescent="0.25">
      <c r="A265" s="3">
        <f t="shared" si="39"/>
        <v>264</v>
      </c>
      <c r="B265" s="3" t="s">
        <v>117</v>
      </c>
      <c r="C265" s="32">
        <v>40330</v>
      </c>
      <c r="D265" s="33" t="s">
        <v>114</v>
      </c>
      <c r="E265" s="3"/>
      <c r="F265" s="3"/>
      <c r="G265" s="2" t="s">
        <v>34</v>
      </c>
      <c r="H265" s="2" t="s">
        <v>35</v>
      </c>
      <c r="I265" s="3">
        <v>4</v>
      </c>
      <c r="J265" s="3"/>
      <c r="K265" s="3"/>
      <c r="L265" s="3"/>
      <c r="M265" s="3"/>
      <c r="N265" s="3"/>
      <c r="O265" s="3"/>
      <c r="P265" s="3"/>
      <c r="Q265" s="3"/>
      <c r="R265" s="3"/>
      <c r="S265" s="3"/>
      <c r="T265" s="3" t="str">
        <f t="shared" si="32"/>
        <v>SIN CECO</v>
      </c>
      <c r="U265" s="3" t="str">
        <f t="shared" si="33"/>
        <v>NO</v>
      </c>
      <c r="V265" t="str">
        <f t="shared" si="34"/>
        <v>CAFAM SOACHA 25% MAY-10-Compromisos Pactados</v>
      </c>
      <c r="W265" s="53">
        <f t="shared" si="35"/>
        <v>4</v>
      </c>
      <c r="X265">
        <f t="shared" si="36"/>
        <v>4</v>
      </c>
      <c r="Y265">
        <f>IF(ISNA(VLOOKUP(B265,CECOS_SIN_IDENTIFICAR!$A$2:$D$146,4,0)),"SIN CECO",IF(VLOOKUP(B265,CECOS_SIN_IDENTIFICAR!$A$2:$D$146,4,0)=0,"SIN CECO",VLOOKUP(B265,CECOS_SIN_IDENTIFICAR!$A$2:$D$146,4,0)))</f>
        <v>1185</v>
      </c>
      <c r="Z265">
        <f t="shared" si="37"/>
        <v>1185</v>
      </c>
      <c r="AA265" s="33" t="s">
        <v>114</v>
      </c>
      <c r="AB265" t="str">
        <f t="shared" si="38"/>
        <v>a. Cumplimiento-Compromisos Pactados</v>
      </c>
      <c r="AC265" t="str">
        <f>VLOOKUP(AB265,CODIFICACION_PREGUNTAS!$C$2:$D$35,2,0)</f>
        <v>COMPROMISOS001</v>
      </c>
    </row>
    <row r="266" spans="1:29" x14ac:dyDescent="0.25">
      <c r="A266" s="3">
        <f t="shared" si="39"/>
        <v>265</v>
      </c>
      <c r="B266" s="3" t="s">
        <v>117</v>
      </c>
      <c r="C266" s="32">
        <v>40330</v>
      </c>
      <c r="D266" s="33" t="s">
        <v>114</v>
      </c>
      <c r="E266" s="3"/>
      <c r="F266" s="3"/>
      <c r="G266" s="2" t="s">
        <v>36</v>
      </c>
      <c r="H266" s="2" t="s">
        <v>35</v>
      </c>
      <c r="I266" s="3">
        <v>5</v>
      </c>
      <c r="J266" s="3"/>
      <c r="K266" s="3"/>
      <c r="L266" s="3"/>
      <c r="M266" s="3"/>
      <c r="N266" s="3"/>
      <c r="O266" s="3"/>
      <c r="P266" s="3"/>
      <c r="Q266" s="3"/>
      <c r="R266" s="3"/>
      <c r="S266" s="3"/>
      <c r="T266" s="3" t="str">
        <f t="shared" si="32"/>
        <v>SIN CECO</v>
      </c>
      <c r="U266" s="3" t="str">
        <f t="shared" si="33"/>
        <v>NO</v>
      </c>
      <c r="V266" t="str">
        <f t="shared" si="34"/>
        <v>CAFAM SOACHA 25% MAY-10-Compromisos Pactados</v>
      </c>
      <c r="W266" s="53">
        <f t="shared" si="35"/>
        <v>5</v>
      </c>
      <c r="X266">
        <f t="shared" si="36"/>
        <v>5</v>
      </c>
      <c r="Y266">
        <f>IF(ISNA(VLOOKUP(B266,CECOS_SIN_IDENTIFICAR!$A$2:$D$146,4,0)),"SIN CECO",IF(VLOOKUP(B266,CECOS_SIN_IDENTIFICAR!$A$2:$D$146,4,0)=0,"SIN CECO",VLOOKUP(B266,CECOS_SIN_IDENTIFICAR!$A$2:$D$146,4,0)))</f>
        <v>1185</v>
      </c>
      <c r="Z266">
        <f t="shared" si="37"/>
        <v>1185</v>
      </c>
      <c r="AA266" s="33" t="s">
        <v>114</v>
      </c>
      <c r="AB266" t="str">
        <f t="shared" si="38"/>
        <v>b. Satisface expectativas-Compromisos Pactados</v>
      </c>
      <c r="AC266" t="str">
        <f>VLOOKUP(AB266,CODIFICACION_PREGUNTAS!$C$2:$D$35,2,0)</f>
        <v>COMPROMISOS002</v>
      </c>
    </row>
    <row r="267" spans="1:29" x14ac:dyDescent="0.25">
      <c r="A267" s="3">
        <f t="shared" si="39"/>
        <v>266</v>
      </c>
      <c r="B267" s="3" t="s">
        <v>117</v>
      </c>
      <c r="C267" s="32">
        <v>40330</v>
      </c>
      <c r="D267" s="33" t="s">
        <v>114</v>
      </c>
      <c r="E267" s="3"/>
      <c r="F267" s="3"/>
      <c r="G267" s="2" t="s">
        <v>37</v>
      </c>
      <c r="H267" s="2" t="s">
        <v>35</v>
      </c>
      <c r="I267" s="3">
        <v>5</v>
      </c>
      <c r="J267" s="3"/>
      <c r="K267" s="3"/>
      <c r="L267" s="3"/>
      <c r="M267" s="3"/>
      <c r="N267" s="3"/>
      <c r="O267" s="3"/>
      <c r="P267" s="3"/>
      <c r="Q267" s="3"/>
      <c r="R267" s="3"/>
      <c r="S267" s="3"/>
      <c r="T267" s="3" t="str">
        <f t="shared" si="32"/>
        <v>SIN CECO</v>
      </c>
      <c r="U267" s="3" t="str">
        <f t="shared" si="33"/>
        <v>NO</v>
      </c>
      <c r="V267" t="str">
        <f t="shared" si="34"/>
        <v>CAFAM SOACHA 25% MAY-10-Compromisos Pactados</v>
      </c>
      <c r="W267" s="53">
        <f t="shared" si="35"/>
        <v>5</v>
      </c>
      <c r="X267">
        <f t="shared" si="36"/>
        <v>5</v>
      </c>
      <c r="Y267">
        <f>IF(ISNA(VLOOKUP(B267,CECOS_SIN_IDENTIFICAR!$A$2:$D$146,4,0)),"SIN CECO",IF(VLOOKUP(B267,CECOS_SIN_IDENTIFICAR!$A$2:$D$146,4,0)=0,"SIN CECO",VLOOKUP(B267,CECOS_SIN_IDENTIFICAR!$A$2:$D$146,4,0)))</f>
        <v>1185</v>
      </c>
      <c r="Z267">
        <f t="shared" si="37"/>
        <v>1185</v>
      </c>
      <c r="AA267" s="33" t="s">
        <v>114</v>
      </c>
      <c r="AB267" t="str">
        <f t="shared" si="38"/>
        <v>c. Calidad de la Información suministrada-Compromisos Pactados</v>
      </c>
      <c r="AC267" t="str">
        <f>VLOOKUP(AB267,CODIFICACION_PREGUNTAS!$C$2:$D$35,2,0)</f>
        <v>COMPROMISOS003</v>
      </c>
    </row>
    <row r="268" spans="1:29" x14ac:dyDescent="0.25">
      <c r="A268" s="3">
        <f t="shared" si="39"/>
        <v>267</v>
      </c>
      <c r="B268" s="3" t="s">
        <v>117</v>
      </c>
      <c r="C268" s="32">
        <v>40330</v>
      </c>
      <c r="D268" s="33" t="s">
        <v>114</v>
      </c>
      <c r="E268" s="3"/>
      <c r="F268" s="3"/>
      <c r="G268" s="2" t="s">
        <v>38</v>
      </c>
      <c r="H268" s="2" t="s">
        <v>35</v>
      </c>
      <c r="I268" s="3">
        <v>4</v>
      </c>
      <c r="J268" s="3"/>
      <c r="K268" s="3"/>
      <c r="L268" s="3"/>
      <c r="M268" s="3"/>
      <c r="N268" s="3"/>
      <c r="O268" s="3"/>
      <c r="P268" s="3"/>
      <c r="Q268" s="3"/>
      <c r="R268" s="3"/>
      <c r="S268" s="3"/>
      <c r="T268" s="3" t="str">
        <f t="shared" si="32"/>
        <v>SIN CECO</v>
      </c>
      <c r="U268" s="3" t="str">
        <f t="shared" si="33"/>
        <v>NO</v>
      </c>
      <c r="V268" t="str">
        <f t="shared" si="34"/>
        <v>CAFAM SOACHA 25% MAY-10-Compromisos Pactados</v>
      </c>
      <c r="W268" s="53">
        <f t="shared" si="35"/>
        <v>4</v>
      </c>
      <c r="X268">
        <f t="shared" si="36"/>
        <v>4</v>
      </c>
      <c r="Y268">
        <f>IF(ISNA(VLOOKUP(B268,CECOS_SIN_IDENTIFICAR!$A$2:$D$146,4,0)),"SIN CECO",IF(VLOOKUP(B268,CECOS_SIN_IDENTIFICAR!$A$2:$D$146,4,0)=0,"SIN CECO",VLOOKUP(B268,CECOS_SIN_IDENTIFICAR!$A$2:$D$146,4,0)))</f>
        <v>1185</v>
      </c>
      <c r="Z268">
        <f t="shared" si="37"/>
        <v>1185</v>
      </c>
      <c r="AA268" s="33" t="s">
        <v>114</v>
      </c>
      <c r="AB268" t="str">
        <f t="shared" si="38"/>
        <v>d. Disposición del personal de PAYC a las solicitudes del cliente-Compromisos Pactados</v>
      </c>
      <c r="AC268" t="str">
        <f>VLOOKUP(AB268,CODIFICACION_PREGUNTAS!$C$2:$D$35,2,0)</f>
        <v>COMPROMISOS004</v>
      </c>
    </row>
    <row r="269" spans="1:29" x14ac:dyDescent="0.25">
      <c r="A269" s="3">
        <f t="shared" si="39"/>
        <v>268</v>
      </c>
      <c r="B269" s="3" t="s">
        <v>117</v>
      </c>
      <c r="C269" s="32">
        <v>40330</v>
      </c>
      <c r="D269" s="33" t="s">
        <v>114</v>
      </c>
      <c r="E269" s="3"/>
      <c r="F269" s="3"/>
      <c r="G269" s="2" t="s">
        <v>39</v>
      </c>
      <c r="H269" s="2" t="s">
        <v>35</v>
      </c>
      <c r="I269" s="3">
        <v>4</v>
      </c>
      <c r="J269" s="3"/>
      <c r="K269" s="3"/>
      <c r="L269" s="3"/>
      <c r="M269" s="3"/>
      <c r="N269" s="3"/>
      <c r="O269" s="3"/>
      <c r="P269" s="3"/>
      <c r="Q269" s="3"/>
      <c r="R269" s="3"/>
      <c r="S269" s="3"/>
      <c r="T269" s="3" t="str">
        <f t="shared" si="32"/>
        <v>SIN CECO</v>
      </c>
      <c r="U269" s="3" t="str">
        <f t="shared" si="33"/>
        <v>NO</v>
      </c>
      <c r="V269" t="str">
        <f t="shared" si="34"/>
        <v>CAFAM SOACHA 25% MAY-10-Compromisos Pactados</v>
      </c>
      <c r="W269" s="53">
        <f t="shared" si="35"/>
        <v>4</v>
      </c>
      <c r="X269">
        <f t="shared" si="36"/>
        <v>4</v>
      </c>
      <c r="Y269">
        <f>IF(ISNA(VLOOKUP(B269,CECOS_SIN_IDENTIFICAR!$A$2:$D$146,4,0)),"SIN CECO",IF(VLOOKUP(B269,CECOS_SIN_IDENTIFICAR!$A$2:$D$146,4,0)=0,"SIN CECO",VLOOKUP(B269,CECOS_SIN_IDENTIFICAR!$A$2:$D$146,4,0)))</f>
        <v>1185</v>
      </c>
      <c r="Z269">
        <f t="shared" si="37"/>
        <v>1185</v>
      </c>
      <c r="AA269" s="33" t="s">
        <v>114</v>
      </c>
      <c r="AB269" t="str">
        <f t="shared" si="38"/>
        <v>e. Coherencia entre lo solicitado y lo entregado-Compromisos Pactados</v>
      </c>
      <c r="AC269" t="str">
        <f>VLOOKUP(AB269,CODIFICACION_PREGUNTAS!$C$2:$D$35,2,0)</f>
        <v>COMPROMISOS005</v>
      </c>
    </row>
    <row r="270" spans="1:29" x14ac:dyDescent="0.25">
      <c r="A270" s="3">
        <f t="shared" si="39"/>
        <v>269</v>
      </c>
      <c r="B270" s="3" t="s">
        <v>117</v>
      </c>
      <c r="C270" s="32">
        <v>40330</v>
      </c>
      <c r="D270" s="33" t="s">
        <v>114</v>
      </c>
      <c r="E270" s="3"/>
      <c r="F270" s="3"/>
      <c r="G270" s="2" t="s">
        <v>40</v>
      </c>
      <c r="H270" s="2" t="s">
        <v>40</v>
      </c>
      <c r="I270" s="3">
        <v>4</v>
      </c>
      <c r="J270" s="3"/>
      <c r="K270" s="3"/>
      <c r="L270" s="3"/>
      <c r="M270" s="3"/>
      <c r="N270" s="3"/>
      <c r="O270" s="3"/>
      <c r="P270" s="3"/>
      <c r="Q270" s="3"/>
      <c r="R270" s="3"/>
      <c r="S270" s="3"/>
      <c r="T270" s="3" t="str">
        <f t="shared" si="32"/>
        <v>SIN CECO</v>
      </c>
      <c r="U270" s="3" t="str">
        <f t="shared" si="33"/>
        <v>NO</v>
      </c>
      <c r="V270" t="str">
        <f t="shared" si="34"/>
        <v>CAFAM SOACHA 25% MAY-10-Grado de Satisfacción con el Servicio Prestado</v>
      </c>
      <c r="W270" s="53">
        <f t="shared" si="35"/>
        <v>4</v>
      </c>
      <c r="X270">
        <f t="shared" si="36"/>
        <v>4</v>
      </c>
      <c r="Y270">
        <f>IF(ISNA(VLOOKUP(B270,CECOS_SIN_IDENTIFICAR!$A$2:$D$146,4,0)),"SIN CECO",IF(VLOOKUP(B270,CECOS_SIN_IDENTIFICAR!$A$2:$D$146,4,0)=0,"SIN CECO",VLOOKUP(B270,CECOS_SIN_IDENTIFICAR!$A$2:$D$146,4,0)))</f>
        <v>1185</v>
      </c>
      <c r="Z270">
        <f t="shared" si="37"/>
        <v>1185</v>
      </c>
      <c r="AA270" s="33" t="s">
        <v>114</v>
      </c>
      <c r="AB270" t="str">
        <f t="shared" si="38"/>
        <v>Grado de Satisfacción con el Servicio Prestado-Grado de Satisfacción con el Servicio Prestado</v>
      </c>
      <c r="AC270" t="str">
        <f>VLOOKUP(AB270,CODIFICACION_PREGUNTAS!$C$2:$D$35,2,0)</f>
        <v>SATISFACCION001</v>
      </c>
    </row>
    <row r="271" spans="1:29" x14ac:dyDescent="0.25">
      <c r="A271" s="3">
        <f t="shared" si="39"/>
        <v>270</v>
      </c>
      <c r="B271" s="3" t="s">
        <v>117</v>
      </c>
      <c r="C271" s="32">
        <v>40330</v>
      </c>
      <c r="D271" s="33" t="s">
        <v>114</v>
      </c>
      <c r="E271" s="3"/>
      <c r="F271" s="3"/>
      <c r="G271" s="2" t="s">
        <v>41</v>
      </c>
      <c r="H271" s="2" t="s">
        <v>41</v>
      </c>
      <c r="I271" s="3">
        <v>4</v>
      </c>
      <c r="J271" s="3"/>
      <c r="K271" s="3"/>
      <c r="L271" s="3"/>
      <c r="M271" s="3"/>
      <c r="N271" s="3"/>
      <c r="O271" s="3"/>
      <c r="P271" s="3"/>
      <c r="Q271" s="3"/>
      <c r="R271" s="3"/>
      <c r="S271" s="3"/>
      <c r="T271" s="3" t="str">
        <f t="shared" si="32"/>
        <v>SIN CECO</v>
      </c>
      <c r="U271" s="3" t="str">
        <f t="shared" si="33"/>
        <v>NO</v>
      </c>
      <c r="V271" t="str">
        <f t="shared" si="34"/>
        <v>CAFAM SOACHA 25% MAY-10-Posibilidad de Volver a Contratar con PAYC</v>
      </c>
      <c r="W271" s="53">
        <f t="shared" si="35"/>
        <v>4</v>
      </c>
      <c r="X271">
        <f t="shared" si="36"/>
        <v>4</v>
      </c>
      <c r="Y271">
        <f>IF(ISNA(VLOOKUP(B271,CECOS_SIN_IDENTIFICAR!$A$2:$D$146,4,0)),"SIN CECO",IF(VLOOKUP(B271,CECOS_SIN_IDENTIFICAR!$A$2:$D$146,4,0)=0,"SIN CECO",VLOOKUP(B271,CECOS_SIN_IDENTIFICAR!$A$2:$D$146,4,0)))</f>
        <v>1185</v>
      </c>
      <c r="Z271">
        <f t="shared" si="37"/>
        <v>1185</v>
      </c>
      <c r="AA271" s="33" t="s">
        <v>114</v>
      </c>
      <c r="AB271" t="str">
        <f t="shared" si="38"/>
        <v>Posibilidad de Volver a Contratar con PAYC-Posibilidad de Volver a Contratar con PAYC</v>
      </c>
      <c r="AC271" t="str">
        <f>VLOOKUP(AB271,CODIFICACION_PREGUNTAS!$C$2:$D$35,2,0)</f>
        <v>VOLVER001</v>
      </c>
    </row>
    <row r="272" spans="1:29" x14ac:dyDescent="0.25">
      <c r="A272" s="3">
        <f t="shared" si="39"/>
        <v>271</v>
      </c>
      <c r="B272" s="3" t="s">
        <v>117</v>
      </c>
      <c r="C272" s="32">
        <v>40330</v>
      </c>
      <c r="D272" s="33" t="s">
        <v>114</v>
      </c>
      <c r="E272" s="3"/>
      <c r="F272" s="3"/>
      <c r="G272" s="2" t="s">
        <v>42</v>
      </c>
      <c r="H272" s="6" t="s">
        <v>43</v>
      </c>
      <c r="I272" s="3" t="s">
        <v>754</v>
      </c>
      <c r="J272" s="3"/>
      <c r="K272" s="3" t="s">
        <v>462</v>
      </c>
      <c r="L272" s="3" t="s">
        <v>463</v>
      </c>
      <c r="M272" s="3" t="s">
        <v>449</v>
      </c>
      <c r="N272" s="3"/>
      <c r="O272" s="3"/>
      <c r="P272" s="3"/>
      <c r="Q272" s="3"/>
      <c r="R272" s="3"/>
      <c r="S272" s="3"/>
      <c r="T272" s="3" t="str">
        <f t="shared" si="32"/>
        <v>SIN CECO</v>
      </c>
      <c r="U272" s="3" t="str">
        <f t="shared" si="33"/>
        <v>NO</v>
      </c>
      <c r="V272" t="str">
        <f t="shared" si="34"/>
        <v>CAFAM SOACHA 25% MAY-10-Fortalezas PAYC</v>
      </c>
      <c r="W272" s="53" t="str">
        <f t="shared" si="35"/>
        <v>Dominio de los procesos de control-calidad de los informes-conocimiento del proyecto-</v>
      </c>
      <c r="X272">
        <f t="shared" si="36"/>
        <v>0</v>
      </c>
      <c r="Y272">
        <f>IF(ISNA(VLOOKUP(B272,CECOS_SIN_IDENTIFICAR!$A$2:$D$146,4,0)),"SIN CECO",IF(VLOOKUP(B272,CECOS_SIN_IDENTIFICAR!$A$2:$D$146,4,0)=0,"SIN CECO",VLOOKUP(B272,CECOS_SIN_IDENTIFICAR!$A$2:$D$146,4,0)))</f>
        <v>1185</v>
      </c>
      <c r="Z272">
        <f t="shared" si="37"/>
        <v>1185</v>
      </c>
      <c r="AA272" s="33" t="s">
        <v>114</v>
      </c>
      <c r="AB272" t="str">
        <f t="shared" si="38"/>
        <v>Principales fortalezas en el servicio que presta PAYC-Fortalezas PAYC</v>
      </c>
      <c r="AC272" t="str">
        <f>VLOOKUP(AB272,CODIFICACION_PREGUNTAS!$C$2:$D$35,2,0)</f>
        <v>FORT001</v>
      </c>
    </row>
    <row r="273" spans="1:29" x14ac:dyDescent="0.25">
      <c r="A273" s="3">
        <f t="shared" si="39"/>
        <v>272</v>
      </c>
      <c r="B273" s="3" t="s">
        <v>117</v>
      </c>
      <c r="C273" s="32">
        <v>40330</v>
      </c>
      <c r="D273" s="33" t="s">
        <v>114</v>
      </c>
      <c r="E273" s="3"/>
      <c r="F273" s="3"/>
      <c r="G273" s="2" t="s">
        <v>44</v>
      </c>
      <c r="H273" s="6" t="s">
        <v>45</v>
      </c>
      <c r="I273" s="3" t="s">
        <v>791</v>
      </c>
      <c r="J273" s="3"/>
      <c r="K273" s="3" t="s">
        <v>464</v>
      </c>
      <c r="L273" s="3" t="s">
        <v>465</v>
      </c>
      <c r="M273" s="3"/>
      <c r="N273" s="3"/>
      <c r="O273" s="3"/>
      <c r="P273" s="3"/>
      <c r="Q273" s="3"/>
      <c r="R273" s="3"/>
      <c r="S273" s="3"/>
      <c r="T273" s="3" t="str">
        <f t="shared" si="32"/>
        <v>SIN CECO</v>
      </c>
      <c r="U273" s="3" t="str">
        <f t="shared" si="33"/>
        <v>NO</v>
      </c>
      <c r="V273" t="str">
        <f t="shared" si="34"/>
        <v>CAFAM SOACHA 25% MAY-10-Debilidades PAYC</v>
      </c>
      <c r="W273" s="53" t="str">
        <f t="shared" si="35"/>
        <v>riguidez en algunos procesos-falta de proactividad en solucion de problemas-</v>
      </c>
      <c r="X273">
        <f t="shared" si="36"/>
        <v>0</v>
      </c>
      <c r="Y273">
        <f>IF(ISNA(VLOOKUP(B273,CECOS_SIN_IDENTIFICAR!$A$2:$D$146,4,0)),"SIN CECO",IF(VLOOKUP(B273,CECOS_SIN_IDENTIFICAR!$A$2:$D$146,4,0)=0,"SIN CECO",VLOOKUP(B273,CECOS_SIN_IDENTIFICAR!$A$2:$D$146,4,0)))</f>
        <v>1185</v>
      </c>
      <c r="Z273">
        <f t="shared" si="37"/>
        <v>1185</v>
      </c>
      <c r="AA273" s="33" t="s">
        <v>114</v>
      </c>
      <c r="AB273" t="str">
        <f t="shared" si="38"/>
        <v>Principales debilidades en el servicio que presta PAYC-Debilidades PAYC</v>
      </c>
      <c r="AC273" t="str">
        <f>VLOOKUP(AB273,CODIFICACION_PREGUNTAS!$C$2:$D$35,2,0)</f>
        <v>DEB001</v>
      </c>
    </row>
    <row r="274" spans="1:29" x14ac:dyDescent="0.25">
      <c r="A274" s="3">
        <f t="shared" si="39"/>
        <v>273</v>
      </c>
      <c r="B274" s="5" t="s">
        <v>118</v>
      </c>
      <c r="C274" s="32">
        <v>40238</v>
      </c>
      <c r="D274" s="33" t="s">
        <v>114</v>
      </c>
      <c r="E274" s="3"/>
      <c r="F274" s="3"/>
      <c r="G274" s="2" t="s">
        <v>5</v>
      </c>
      <c r="H274" s="3" t="s">
        <v>6</v>
      </c>
      <c r="I274" s="3">
        <v>5</v>
      </c>
      <c r="J274" s="3"/>
      <c r="K274" s="3"/>
      <c r="L274" s="3"/>
      <c r="M274" s="3"/>
      <c r="N274" s="3"/>
      <c r="O274" s="3"/>
      <c r="P274" s="3"/>
      <c r="Q274" s="3"/>
      <c r="R274" s="3"/>
      <c r="S274" s="3"/>
      <c r="T274" s="3" t="str">
        <f t="shared" si="32"/>
        <v>SIN CECO</v>
      </c>
      <c r="U274" s="3" t="str">
        <f t="shared" si="33"/>
        <v>NO</v>
      </c>
      <c r="V274" t="str">
        <f t="shared" si="34"/>
        <v>LIEVANO 25%  MAR-10-Soporte Técnico</v>
      </c>
      <c r="W274" s="53">
        <f t="shared" si="35"/>
        <v>5</v>
      </c>
      <c r="X274">
        <f t="shared" si="36"/>
        <v>5</v>
      </c>
      <c r="Y274">
        <f>IF(ISNA(VLOOKUP(B274,CECOS_SIN_IDENTIFICAR!$A$2:$D$146,4,0)),"SIN CECO",IF(VLOOKUP(B274,CECOS_SIN_IDENTIFICAR!$A$2:$D$146,4,0)=0,"SIN CECO",VLOOKUP(B274,CECOS_SIN_IDENTIFICAR!$A$2:$D$146,4,0)))</f>
        <v>1175</v>
      </c>
      <c r="Z274">
        <f t="shared" si="37"/>
        <v>1175</v>
      </c>
      <c r="AA274" s="33" t="s">
        <v>114</v>
      </c>
      <c r="AB274" t="str">
        <f t="shared" si="38"/>
        <v>a. Conocimiento específico de temas aplicables al proyecto-Soporte Técnico</v>
      </c>
      <c r="AC274" t="str">
        <f>VLOOKUP(AB274,CODIFICACION_PREGUNTAS!$C$2:$D$35,2,0)</f>
        <v>SOPORTE_TEC001</v>
      </c>
    </row>
    <row r="275" spans="1:29" x14ac:dyDescent="0.25">
      <c r="A275" s="3">
        <f t="shared" si="39"/>
        <v>274</v>
      </c>
      <c r="B275" s="5" t="s">
        <v>118</v>
      </c>
      <c r="C275" s="32">
        <v>40238</v>
      </c>
      <c r="D275" s="33" t="s">
        <v>114</v>
      </c>
      <c r="E275" s="3"/>
      <c r="F275" s="3"/>
      <c r="G275" s="2" t="s">
        <v>7</v>
      </c>
      <c r="H275" s="3" t="s">
        <v>6</v>
      </c>
      <c r="I275" s="3">
        <v>5</v>
      </c>
      <c r="J275" s="3"/>
      <c r="K275" s="3"/>
      <c r="L275" s="3"/>
      <c r="M275" s="3"/>
      <c r="N275" s="3"/>
      <c r="O275" s="3"/>
      <c r="P275" s="3"/>
      <c r="Q275" s="3"/>
      <c r="R275" s="3"/>
      <c r="S275" s="3"/>
      <c r="T275" s="3" t="str">
        <f t="shared" si="32"/>
        <v>SIN CECO</v>
      </c>
      <c r="U275" s="3" t="str">
        <f t="shared" si="33"/>
        <v>NO</v>
      </c>
      <c r="V275" t="str">
        <f t="shared" si="34"/>
        <v>LIEVANO 25%  MAR-10-Soporte Técnico</v>
      </c>
      <c r="W275" s="53">
        <f t="shared" si="35"/>
        <v>5</v>
      </c>
      <c r="X275">
        <f t="shared" si="36"/>
        <v>5</v>
      </c>
      <c r="Y275">
        <f>IF(ISNA(VLOOKUP(B275,CECOS_SIN_IDENTIFICAR!$A$2:$D$146,4,0)),"SIN CECO",IF(VLOOKUP(B275,CECOS_SIN_IDENTIFICAR!$A$2:$D$146,4,0)=0,"SIN CECO",VLOOKUP(B275,CECOS_SIN_IDENTIFICAR!$A$2:$D$146,4,0)))</f>
        <v>1175</v>
      </c>
      <c r="Z275">
        <f t="shared" si="37"/>
        <v>1175</v>
      </c>
      <c r="AA275" s="33" t="s">
        <v>114</v>
      </c>
      <c r="AB275" t="str">
        <f t="shared" si="38"/>
        <v>b. Idoneidad y Calidad del soporte-Soporte Técnico</v>
      </c>
      <c r="AC275" t="str">
        <f>VLOOKUP(AB275,CODIFICACION_PREGUNTAS!$C$2:$D$35,2,0)</f>
        <v>SOPORTE_TEC002</v>
      </c>
    </row>
    <row r="276" spans="1:29" x14ac:dyDescent="0.25">
      <c r="A276" s="3">
        <f t="shared" si="39"/>
        <v>275</v>
      </c>
      <c r="B276" s="5" t="s">
        <v>118</v>
      </c>
      <c r="C276" s="32">
        <v>40238</v>
      </c>
      <c r="D276" s="33" t="s">
        <v>114</v>
      </c>
      <c r="E276" s="3"/>
      <c r="F276" s="3"/>
      <c r="G276" s="2" t="s">
        <v>8</v>
      </c>
      <c r="H276" s="3" t="s">
        <v>6</v>
      </c>
      <c r="I276" s="3">
        <v>5</v>
      </c>
      <c r="J276" s="3"/>
      <c r="K276" s="3"/>
      <c r="L276" s="3"/>
      <c r="M276" s="3"/>
      <c r="N276" s="3"/>
      <c r="O276" s="3"/>
      <c r="P276" s="3"/>
      <c r="Q276" s="3"/>
      <c r="R276" s="3"/>
      <c r="S276" s="3"/>
      <c r="T276" s="3" t="str">
        <f t="shared" si="32"/>
        <v>SIN CECO</v>
      </c>
      <c r="U276" s="3" t="str">
        <f t="shared" si="33"/>
        <v>NO</v>
      </c>
      <c r="V276" t="str">
        <f t="shared" si="34"/>
        <v>LIEVANO 25%  MAR-10-Soporte Técnico</v>
      </c>
      <c r="W276" s="53">
        <f t="shared" si="35"/>
        <v>5</v>
      </c>
      <c r="X276">
        <f t="shared" si="36"/>
        <v>5</v>
      </c>
      <c r="Y276">
        <f>IF(ISNA(VLOOKUP(B276,CECOS_SIN_IDENTIFICAR!$A$2:$D$146,4,0)),"SIN CECO",IF(VLOOKUP(B276,CECOS_SIN_IDENTIFICAR!$A$2:$D$146,4,0)=0,"SIN CECO",VLOOKUP(B276,CECOS_SIN_IDENTIFICAR!$A$2:$D$146,4,0)))</f>
        <v>1175</v>
      </c>
      <c r="Z276">
        <f t="shared" si="37"/>
        <v>1175</v>
      </c>
      <c r="AA276" s="33" t="s">
        <v>114</v>
      </c>
      <c r="AB276" t="str">
        <f t="shared" si="38"/>
        <v>c. Cumplimiento de especificaciones técnicas de construcción-Soporte Técnico</v>
      </c>
      <c r="AC276" t="str">
        <f>VLOOKUP(AB276,CODIFICACION_PREGUNTAS!$C$2:$D$35,2,0)</f>
        <v>SOPORTE_TEC003</v>
      </c>
    </row>
    <row r="277" spans="1:29" x14ac:dyDescent="0.25">
      <c r="A277" s="3">
        <f t="shared" si="39"/>
        <v>276</v>
      </c>
      <c r="B277" s="5" t="s">
        <v>118</v>
      </c>
      <c r="C277" s="32">
        <v>40238</v>
      </c>
      <c r="D277" s="33" t="s">
        <v>114</v>
      </c>
      <c r="E277" s="3"/>
      <c r="F277" s="3"/>
      <c r="G277" s="2" t="s">
        <v>9</v>
      </c>
      <c r="H277" s="3" t="s">
        <v>6</v>
      </c>
      <c r="I277" s="3">
        <v>5</v>
      </c>
      <c r="J277" s="3"/>
      <c r="K277" s="3"/>
      <c r="L277" s="3"/>
      <c r="M277" s="3"/>
      <c r="N277" s="3"/>
      <c r="O277" s="3"/>
      <c r="P277" s="3"/>
      <c r="Q277" s="3"/>
      <c r="R277" s="3"/>
      <c r="S277" s="3"/>
      <c r="T277" s="3" t="str">
        <f t="shared" si="32"/>
        <v>SIN CECO</v>
      </c>
      <c r="U277" s="3" t="str">
        <f t="shared" si="33"/>
        <v>NO</v>
      </c>
      <c r="V277" t="str">
        <f t="shared" si="34"/>
        <v>LIEVANO 25%  MAR-10-Soporte Técnico</v>
      </c>
      <c r="W277" s="53">
        <f t="shared" si="35"/>
        <v>5</v>
      </c>
      <c r="X277">
        <f t="shared" si="36"/>
        <v>5</v>
      </c>
      <c r="Y277">
        <f>IF(ISNA(VLOOKUP(B277,CECOS_SIN_IDENTIFICAR!$A$2:$D$146,4,0)),"SIN CECO",IF(VLOOKUP(B277,CECOS_SIN_IDENTIFICAR!$A$2:$D$146,4,0)=0,"SIN CECO",VLOOKUP(B277,CECOS_SIN_IDENTIFICAR!$A$2:$D$146,4,0)))</f>
        <v>1175</v>
      </c>
      <c r="Z277">
        <f t="shared" si="37"/>
        <v>1175</v>
      </c>
      <c r="AA277" s="33" t="s">
        <v>114</v>
      </c>
      <c r="AB277" t="str">
        <f t="shared" si="38"/>
        <v>d. Confiabilidad de los conceptos aplicados-Soporte Técnico</v>
      </c>
      <c r="AC277" t="str">
        <f>VLOOKUP(AB277,CODIFICACION_PREGUNTAS!$C$2:$D$35,2,0)</f>
        <v>SOPORTE_TEC004</v>
      </c>
    </row>
    <row r="278" spans="1:29" x14ac:dyDescent="0.25">
      <c r="A278" s="3">
        <f t="shared" si="39"/>
        <v>277</v>
      </c>
      <c r="B278" s="5" t="s">
        <v>118</v>
      </c>
      <c r="C278" s="32">
        <v>40238</v>
      </c>
      <c r="D278" s="33" t="s">
        <v>114</v>
      </c>
      <c r="E278" s="3"/>
      <c r="F278" s="3"/>
      <c r="G278" s="2" t="s">
        <v>10</v>
      </c>
      <c r="H278" s="3" t="s">
        <v>6</v>
      </c>
      <c r="I278" s="3">
        <v>5</v>
      </c>
      <c r="J278" s="3"/>
      <c r="K278" s="3"/>
      <c r="L278" s="3"/>
      <c r="M278" s="3"/>
      <c r="N278" s="3"/>
      <c r="O278" s="3"/>
      <c r="P278" s="3"/>
      <c r="Q278" s="3"/>
      <c r="R278" s="3"/>
      <c r="S278" s="3"/>
      <c r="T278" s="3" t="str">
        <f t="shared" si="32"/>
        <v>SIN CECO</v>
      </c>
      <c r="U278" s="3" t="str">
        <f t="shared" si="33"/>
        <v>NO</v>
      </c>
      <c r="V278" t="str">
        <f t="shared" si="34"/>
        <v>LIEVANO 25%  MAR-10-Soporte Técnico</v>
      </c>
      <c r="W278" s="53">
        <f t="shared" si="35"/>
        <v>5</v>
      </c>
      <c r="X278">
        <f t="shared" si="36"/>
        <v>5</v>
      </c>
      <c r="Y278">
        <f>IF(ISNA(VLOOKUP(B278,CECOS_SIN_IDENTIFICAR!$A$2:$D$146,4,0)),"SIN CECO",IF(VLOOKUP(B278,CECOS_SIN_IDENTIFICAR!$A$2:$D$146,4,0)=0,"SIN CECO",VLOOKUP(B278,CECOS_SIN_IDENTIFICAR!$A$2:$D$146,4,0)))</f>
        <v>1175</v>
      </c>
      <c r="Z278">
        <f t="shared" si="37"/>
        <v>1175</v>
      </c>
      <c r="AA278" s="33" t="s">
        <v>114</v>
      </c>
      <c r="AB278" t="str">
        <f t="shared" si="38"/>
        <v>e. Oportunidad en entrega de información o requerimientos-Soporte Técnico</v>
      </c>
      <c r="AC278" t="str">
        <f>VLOOKUP(AB278,CODIFICACION_PREGUNTAS!$C$2:$D$35,2,0)</f>
        <v>SOPORTE_TEC005</v>
      </c>
    </row>
    <row r="279" spans="1:29" x14ac:dyDescent="0.25">
      <c r="A279" s="3">
        <f t="shared" si="39"/>
        <v>278</v>
      </c>
      <c r="B279" s="5" t="s">
        <v>118</v>
      </c>
      <c r="C279" s="32">
        <v>40238</v>
      </c>
      <c r="D279" s="33" t="s">
        <v>114</v>
      </c>
      <c r="E279" s="3"/>
      <c r="F279" s="3"/>
      <c r="G279" s="2" t="s">
        <v>11</v>
      </c>
      <c r="H279" s="3" t="s">
        <v>12</v>
      </c>
      <c r="I279" s="3">
        <v>5</v>
      </c>
      <c r="J279" s="3"/>
      <c r="K279" s="3"/>
      <c r="L279" s="3"/>
      <c r="M279" s="3"/>
      <c r="N279" s="3"/>
      <c r="O279" s="3"/>
      <c r="P279" s="3"/>
      <c r="Q279" s="3"/>
      <c r="R279" s="3"/>
      <c r="S279" s="3"/>
      <c r="T279" s="3" t="str">
        <f t="shared" si="32"/>
        <v>SIN CECO</v>
      </c>
      <c r="U279" s="3" t="str">
        <f t="shared" si="33"/>
        <v>NO</v>
      </c>
      <c r="V279" t="str">
        <f t="shared" si="34"/>
        <v>LIEVANO 25%  MAR-10-Soporte Administrativo</v>
      </c>
      <c r="W279" s="53">
        <f t="shared" si="35"/>
        <v>5</v>
      </c>
      <c r="X279">
        <f t="shared" si="36"/>
        <v>5</v>
      </c>
      <c r="Y279">
        <f>IF(ISNA(VLOOKUP(B279,CECOS_SIN_IDENTIFICAR!$A$2:$D$146,4,0)),"SIN CECO",IF(VLOOKUP(B279,CECOS_SIN_IDENTIFICAR!$A$2:$D$146,4,0)=0,"SIN CECO",VLOOKUP(B279,CECOS_SIN_IDENTIFICAR!$A$2:$D$146,4,0)))</f>
        <v>1175</v>
      </c>
      <c r="Z279">
        <f t="shared" si="37"/>
        <v>1175</v>
      </c>
      <c r="AA279" s="33" t="s">
        <v>114</v>
      </c>
      <c r="AB279" t="str">
        <f t="shared" si="38"/>
        <v>a. Oportunidad de la gestión en obra-Soporte Administrativo</v>
      </c>
      <c r="AC279" t="str">
        <f>VLOOKUP(AB279,CODIFICACION_PREGUNTAS!$C$2:$D$35,2,0)</f>
        <v>SOPORTE_ADMON001</v>
      </c>
    </row>
    <row r="280" spans="1:29" x14ac:dyDescent="0.25">
      <c r="A280" s="3">
        <f t="shared" si="39"/>
        <v>279</v>
      </c>
      <c r="B280" s="5" t="s">
        <v>118</v>
      </c>
      <c r="C280" s="32">
        <v>40238</v>
      </c>
      <c r="D280" s="33" t="s">
        <v>114</v>
      </c>
      <c r="E280" s="3"/>
      <c r="F280" s="3"/>
      <c r="G280" s="2" t="s">
        <v>13</v>
      </c>
      <c r="H280" s="3" t="s">
        <v>12</v>
      </c>
      <c r="I280" s="3">
        <v>5</v>
      </c>
      <c r="J280" s="3"/>
      <c r="K280" s="3"/>
      <c r="L280" s="3"/>
      <c r="M280" s="3"/>
      <c r="N280" s="3"/>
      <c r="O280" s="3"/>
      <c r="P280" s="3"/>
      <c r="Q280" s="3"/>
      <c r="R280" s="3"/>
      <c r="S280" s="3"/>
      <c r="T280" s="3" t="str">
        <f t="shared" si="32"/>
        <v>SIN CECO</v>
      </c>
      <c r="U280" s="3" t="str">
        <f t="shared" si="33"/>
        <v>NO</v>
      </c>
      <c r="V280" t="str">
        <f t="shared" si="34"/>
        <v>LIEVANO 25%  MAR-10-Soporte Administrativo</v>
      </c>
      <c r="W280" s="53">
        <f t="shared" si="35"/>
        <v>5</v>
      </c>
      <c r="X280">
        <f t="shared" si="36"/>
        <v>5</v>
      </c>
      <c r="Y280">
        <f>IF(ISNA(VLOOKUP(B280,CECOS_SIN_IDENTIFICAR!$A$2:$D$146,4,0)),"SIN CECO",IF(VLOOKUP(B280,CECOS_SIN_IDENTIFICAR!$A$2:$D$146,4,0)=0,"SIN CECO",VLOOKUP(B280,CECOS_SIN_IDENTIFICAR!$A$2:$D$146,4,0)))</f>
        <v>1175</v>
      </c>
      <c r="Z280">
        <f t="shared" si="37"/>
        <v>1175</v>
      </c>
      <c r="AA280" s="33" t="s">
        <v>114</v>
      </c>
      <c r="AB280" t="str">
        <f t="shared" si="38"/>
        <v>b. Manejo administrativo del proyecto-Soporte Administrativo</v>
      </c>
      <c r="AC280" t="str">
        <f>VLOOKUP(AB280,CODIFICACION_PREGUNTAS!$C$2:$D$35,2,0)</f>
        <v>SOPORTE_ADMON002</v>
      </c>
    </row>
    <row r="281" spans="1:29" x14ac:dyDescent="0.25">
      <c r="A281" s="3">
        <f t="shared" si="39"/>
        <v>280</v>
      </c>
      <c r="B281" s="5" t="s">
        <v>118</v>
      </c>
      <c r="C281" s="32">
        <v>40238</v>
      </c>
      <c r="D281" s="33" t="s">
        <v>114</v>
      </c>
      <c r="E281" s="3"/>
      <c r="F281" s="3"/>
      <c r="G281" s="2" t="s">
        <v>14</v>
      </c>
      <c r="H281" s="3" t="s">
        <v>12</v>
      </c>
      <c r="I281" s="3">
        <v>5</v>
      </c>
      <c r="J281" s="3"/>
      <c r="K281" s="3"/>
      <c r="L281" s="3"/>
      <c r="M281" s="3"/>
      <c r="N281" s="3"/>
      <c r="O281" s="3"/>
      <c r="P281" s="3"/>
      <c r="Q281" s="3"/>
      <c r="R281" s="3"/>
      <c r="S281" s="3"/>
      <c r="T281" s="3" t="str">
        <f t="shared" si="32"/>
        <v>SIN CECO</v>
      </c>
      <c r="U281" s="3" t="str">
        <f t="shared" si="33"/>
        <v>NO</v>
      </c>
      <c r="V281" t="str">
        <f t="shared" si="34"/>
        <v>LIEVANO 25%  MAR-10-Soporte Administrativo</v>
      </c>
      <c r="W281" s="53">
        <f t="shared" si="35"/>
        <v>5</v>
      </c>
      <c r="X281">
        <f t="shared" si="36"/>
        <v>5</v>
      </c>
      <c r="Y281">
        <f>IF(ISNA(VLOOKUP(B281,CECOS_SIN_IDENTIFICAR!$A$2:$D$146,4,0)),"SIN CECO",IF(VLOOKUP(B281,CECOS_SIN_IDENTIFICAR!$A$2:$D$146,4,0)=0,"SIN CECO",VLOOKUP(B281,CECOS_SIN_IDENTIFICAR!$A$2:$D$146,4,0)))</f>
        <v>1175</v>
      </c>
      <c r="Z281">
        <f t="shared" si="37"/>
        <v>1175</v>
      </c>
      <c r="AA281" s="33" t="s">
        <v>114</v>
      </c>
      <c r="AB281" t="str">
        <f t="shared" si="38"/>
        <v>c. Información clara y veraz sobre la administración de proyecto-Soporte Administrativo</v>
      </c>
      <c r="AC281" t="str">
        <f>VLOOKUP(AB281,CODIFICACION_PREGUNTAS!$C$2:$D$35,2,0)</f>
        <v>SOPORTE_ADMON003</v>
      </c>
    </row>
    <row r="282" spans="1:29" x14ac:dyDescent="0.25">
      <c r="A282" s="3">
        <f t="shared" si="39"/>
        <v>281</v>
      </c>
      <c r="B282" s="5" t="s">
        <v>118</v>
      </c>
      <c r="C282" s="32">
        <v>40238</v>
      </c>
      <c r="D282" s="33" t="s">
        <v>114</v>
      </c>
      <c r="E282" s="3"/>
      <c r="F282" s="3"/>
      <c r="G282" s="2" t="s">
        <v>15</v>
      </c>
      <c r="H282" s="3" t="s">
        <v>12</v>
      </c>
      <c r="I282" s="3">
        <v>5</v>
      </c>
      <c r="J282" s="3"/>
      <c r="K282" s="3"/>
      <c r="L282" s="3"/>
      <c r="M282" s="3"/>
      <c r="N282" s="3"/>
      <c r="O282" s="3"/>
      <c r="P282" s="3"/>
      <c r="Q282" s="3"/>
      <c r="R282" s="3"/>
      <c r="S282" s="3"/>
      <c r="T282" s="3" t="str">
        <f t="shared" si="32"/>
        <v>SIN CECO</v>
      </c>
      <c r="U282" s="3" t="str">
        <f t="shared" si="33"/>
        <v>NO</v>
      </c>
      <c r="V282" t="str">
        <f t="shared" si="34"/>
        <v>LIEVANO 25%  MAR-10-Soporte Administrativo</v>
      </c>
      <c r="W282" s="53">
        <f t="shared" si="35"/>
        <v>5</v>
      </c>
      <c r="X282">
        <f t="shared" si="36"/>
        <v>5</v>
      </c>
      <c r="Y282">
        <f>IF(ISNA(VLOOKUP(B282,CECOS_SIN_IDENTIFICAR!$A$2:$D$146,4,0)),"SIN CECO",IF(VLOOKUP(B282,CECOS_SIN_IDENTIFICAR!$A$2:$D$146,4,0)=0,"SIN CECO",VLOOKUP(B282,CECOS_SIN_IDENTIFICAR!$A$2:$D$146,4,0)))</f>
        <v>1175</v>
      </c>
      <c r="Z282">
        <f t="shared" si="37"/>
        <v>1175</v>
      </c>
      <c r="AA282" s="33" t="s">
        <v>114</v>
      </c>
      <c r="AB282" t="str">
        <f t="shared" si="38"/>
        <v>d. Cumplimientos con expectativas del cliente-Soporte Administrativo</v>
      </c>
      <c r="AC282" t="str">
        <f>VLOOKUP(AB282,CODIFICACION_PREGUNTAS!$C$2:$D$35,2,0)</f>
        <v>SOPORTE_ADMON004</v>
      </c>
    </row>
    <row r="283" spans="1:29" x14ac:dyDescent="0.25">
      <c r="A283" s="3">
        <f t="shared" si="39"/>
        <v>282</v>
      </c>
      <c r="B283" s="5" t="s">
        <v>118</v>
      </c>
      <c r="C283" s="32">
        <v>40238</v>
      </c>
      <c r="D283" s="33" t="s">
        <v>114</v>
      </c>
      <c r="E283" s="3"/>
      <c r="F283" s="3"/>
      <c r="G283" s="2" t="s">
        <v>16</v>
      </c>
      <c r="H283" s="3" t="s">
        <v>12</v>
      </c>
      <c r="I283" s="3">
        <v>5</v>
      </c>
      <c r="J283" s="3"/>
      <c r="K283" s="3"/>
      <c r="L283" s="3"/>
      <c r="M283" s="3"/>
      <c r="N283" s="3"/>
      <c r="O283" s="3"/>
      <c r="P283" s="3"/>
      <c r="Q283" s="3"/>
      <c r="R283" s="3"/>
      <c r="S283" s="3"/>
      <c r="T283" s="3" t="str">
        <f t="shared" si="32"/>
        <v>SIN CECO</v>
      </c>
      <c r="U283" s="3" t="str">
        <f t="shared" si="33"/>
        <v>NO</v>
      </c>
      <c r="V283" t="str">
        <f t="shared" si="34"/>
        <v>LIEVANO 25%  MAR-10-Soporte Administrativo</v>
      </c>
      <c r="W283" s="53">
        <f t="shared" si="35"/>
        <v>5</v>
      </c>
      <c r="X283">
        <f t="shared" si="36"/>
        <v>5</v>
      </c>
      <c r="Y283">
        <f>IF(ISNA(VLOOKUP(B283,CECOS_SIN_IDENTIFICAR!$A$2:$D$146,4,0)),"SIN CECO",IF(VLOOKUP(B283,CECOS_SIN_IDENTIFICAR!$A$2:$D$146,4,0)=0,"SIN CECO",VLOOKUP(B283,CECOS_SIN_IDENTIFICAR!$A$2:$D$146,4,0)))</f>
        <v>1175</v>
      </c>
      <c r="Z283">
        <f t="shared" si="37"/>
        <v>1175</v>
      </c>
      <c r="AA283" s="33" t="s">
        <v>114</v>
      </c>
      <c r="AB283" t="str">
        <f t="shared" si="38"/>
        <v>e. Control de presupuesto-Soporte Administrativo</v>
      </c>
      <c r="AC283" t="str">
        <f>VLOOKUP(AB283,CODIFICACION_PREGUNTAS!$C$2:$D$35,2,0)</f>
        <v>SOPORTE_ADMON005</v>
      </c>
    </row>
    <row r="284" spans="1:29" x14ac:dyDescent="0.25">
      <c r="A284" s="3">
        <f t="shared" si="39"/>
        <v>283</v>
      </c>
      <c r="B284" s="5" t="s">
        <v>118</v>
      </c>
      <c r="C284" s="32">
        <v>40238</v>
      </c>
      <c r="D284" s="33" t="s">
        <v>114</v>
      </c>
      <c r="E284" s="3"/>
      <c r="F284" s="3"/>
      <c r="G284" s="2" t="s">
        <v>17</v>
      </c>
      <c r="H284" s="3" t="s">
        <v>18</v>
      </c>
      <c r="I284" s="3">
        <v>5</v>
      </c>
      <c r="J284" s="3"/>
      <c r="K284" s="3"/>
      <c r="L284" s="3"/>
      <c r="M284" s="3"/>
      <c r="N284" s="3"/>
      <c r="O284" s="3"/>
      <c r="P284" s="3"/>
      <c r="Q284" s="3"/>
      <c r="R284" s="3"/>
      <c r="S284" s="3"/>
      <c r="T284" s="3" t="str">
        <f t="shared" si="32"/>
        <v>SIN CECO</v>
      </c>
      <c r="U284" s="3" t="str">
        <f t="shared" si="33"/>
        <v>NO</v>
      </c>
      <c r="V284" t="str">
        <f t="shared" si="34"/>
        <v>LIEVANO 25%  MAR-10-Soporte Directivo (Coordinador y Gerencia)</v>
      </c>
      <c r="W284" s="53">
        <f t="shared" si="35"/>
        <v>5</v>
      </c>
      <c r="X284">
        <f t="shared" si="36"/>
        <v>5</v>
      </c>
      <c r="Y284">
        <f>IF(ISNA(VLOOKUP(B284,CECOS_SIN_IDENTIFICAR!$A$2:$D$146,4,0)),"SIN CECO",IF(VLOOKUP(B284,CECOS_SIN_IDENTIFICAR!$A$2:$D$146,4,0)=0,"SIN CECO",VLOOKUP(B284,CECOS_SIN_IDENTIFICAR!$A$2:$D$146,4,0)))</f>
        <v>1175</v>
      </c>
      <c r="Z284">
        <f t="shared" si="37"/>
        <v>1175</v>
      </c>
      <c r="AA284" s="33" t="s">
        <v>114</v>
      </c>
      <c r="AB284" t="str">
        <f t="shared" si="38"/>
        <v>a. Apoyo y presencia en el proyecto-Soporte Directivo (Coordinador y Gerencia)</v>
      </c>
      <c r="AC284" t="str">
        <f>VLOOKUP(AB284,CODIFICACION_PREGUNTAS!$C$2:$D$35,2,0)</f>
        <v>SOPORTE_DIR001</v>
      </c>
    </row>
    <row r="285" spans="1:29" x14ac:dyDescent="0.25">
      <c r="A285" s="3">
        <f t="shared" si="39"/>
        <v>284</v>
      </c>
      <c r="B285" s="5" t="s">
        <v>118</v>
      </c>
      <c r="C285" s="32">
        <v>40238</v>
      </c>
      <c r="D285" s="33" t="s">
        <v>114</v>
      </c>
      <c r="E285" s="3"/>
      <c r="F285" s="3"/>
      <c r="G285" s="2" t="s">
        <v>19</v>
      </c>
      <c r="H285" s="3" t="s">
        <v>18</v>
      </c>
      <c r="I285" s="3">
        <v>5</v>
      </c>
      <c r="J285" s="3"/>
      <c r="K285" s="3"/>
      <c r="L285" s="3"/>
      <c r="M285" s="3"/>
      <c r="N285" s="3"/>
      <c r="O285" s="3"/>
      <c r="P285" s="3"/>
      <c r="Q285" s="3"/>
      <c r="R285" s="3"/>
      <c r="S285" s="3"/>
      <c r="T285" s="3" t="str">
        <f t="shared" si="32"/>
        <v>SIN CECO</v>
      </c>
      <c r="U285" s="3" t="str">
        <f t="shared" si="33"/>
        <v>NO</v>
      </c>
      <c r="V285" t="str">
        <f t="shared" si="34"/>
        <v>LIEVANO 25%  MAR-10-Soporte Directivo (Coordinador y Gerencia)</v>
      </c>
      <c r="W285" s="53">
        <f t="shared" si="35"/>
        <v>5</v>
      </c>
      <c r="X285">
        <f t="shared" si="36"/>
        <v>5</v>
      </c>
      <c r="Y285">
        <f>IF(ISNA(VLOOKUP(B285,CECOS_SIN_IDENTIFICAR!$A$2:$D$146,4,0)),"SIN CECO",IF(VLOOKUP(B285,CECOS_SIN_IDENTIFICAR!$A$2:$D$146,4,0)=0,"SIN CECO",VLOOKUP(B285,CECOS_SIN_IDENTIFICAR!$A$2:$D$146,4,0)))</f>
        <v>1175</v>
      </c>
      <c r="Z285">
        <f t="shared" si="37"/>
        <v>1175</v>
      </c>
      <c r="AA285" s="33" t="s">
        <v>114</v>
      </c>
      <c r="AB285" t="str">
        <f t="shared" si="38"/>
        <v>b. Conocimiento del proyecto-Soporte Directivo (Coordinador y Gerencia)</v>
      </c>
      <c r="AC285" t="str">
        <f>VLOOKUP(AB285,CODIFICACION_PREGUNTAS!$C$2:$D$35,2,0)</f>
        <v>SOPORTE_DIR002</v>
      </c>
    </row>
    <row r="286" spans="1:29" x14ac:dyDescent="0.25">
      <c r="A286" s="3">
        <f t="shared" si="39"/>
        <v>285</v>
      </c>
      <c r="B286" s="5" t="s">
        <v>118</v>
      </c>
      <c r="C286" s="32">
        <v>40238</v>
      </c>
      <c r="D286" s="33" t="s">
        <v>114</v>
      </c>
      <c r="E286" s="3"/>
      <c r="F286" s="3"/>
      <c r="G286" s="2" t="s">
        <v>20</v>
      </c>
      <c r="H286" s="3" t="s">
        <v>18</v>
      </c>
      <c r="I286" s="3">
        <v>5</v>
      </c>
      <c r="J286" s="3"/>
      <c r="K286" s="3"/>
      <c r="L286" s="3"/>
      <c r="M286" s="3"/>
      <c r="N286" s="3"/>
      <c r="O286" s="3"/>
      <c r="P286" s="3"/>
      <c r="Q286" s="3"/>
      <c r="R286" s="3"/>
      <c r="S286" s="3"/>
      <c r="T286" s="3" t="str">
        <f t="shared" si="32"/>
        <v>SIN CECO</v>
      </c>
      <c r="U286" s="3" t="str">
        <f t="shared" si="33"/>
        <v>NO</v>
      </c>
      <c r="V286" t="str">
        <f t="shared" si="34"/>
        <v>LIEVANO 25%  MAR-10-Soporte Directivo (Coordinador y Gerencia)</v>
      </c>
      <c r="W286" s="53">
        <f t="shared" si="35"/>
        <v>5</v>
      </c>
      <c r="X286">
        <f t="shared" si="36"/>
        <v>5</v>
      </c>
      <c r="Y286">
        <f>IF(ISNA(VLOOKUP(B286,CECOS_SIN_IDENTIFICAR!$A$2:$D$146,4,0)),"SIN CECO",IF(VLOOKUP(B286,CECOS_SIN_IDENTIFICAR!$A$2:$D$146,4,0)=0,"SIN CECO",VLOOKUP(B286,CECOS_SIN_IDENTIFICAR!$A$2:$D$146,4,0)))</f>
        <v>1175</v>
      </c>
      <c r="Z286">
        <f t="shared" si="37"/>
        <v>1175</v>
      </c>
      <c r="AA286" s="33" t="s">
        <v>114</v>
      </c>
      <c r="AB286" t="str">
        <f t="shared" si="38"/>
        <v>c. Planteamiento de soluciones y manejo de conflictos-Soporte Directivo (Coordinador y Gerencia)</v>
      </c>
      <c r="AC286" t="str">
        <f>VLOOKUP(AB286,CODIFICACION_PREGUNTAS!$C$2:$D$35,2,0)</f>
        <v>SOPORTE_DIR003</v>
      </c>
    </row>
    <row r="287" spans="1:29" x14ac:dyDescent="0.25">
      <c r="A287" s="3">
        <f t="shared" si="39"/>
        <v>286</v>
      </c>
      <c r="B287" s="5" t="s">
        <v>118</v>
      </c>
      <c r="C287" s="32">
        <v>40238</v>
      </c>
      <c r="D287" s="33" t="s">
        <v>114</v>
      </c>
      <c r="E287" s="3"/>
      <c r="F287" s="3"/>
      <c r="G287" s="2" t="s">
        <v>21</v>
      </c>
      <c r="H287" s="3" t="s">
        <v>18</v>
      </c>
      <c r="I287" s="3">
        <v>5</v>
      </c>
      <c r="J287" s="3"/>
      <c r="K287" s="3"/>
      <c r="L287" s="3"/>
      <c r="M287" s="3"/>
      <c r="N287" s="3"/>
      <c r="O287" s="3"/>
      <c r="P287" s="3"/>
      <c r="Q287" s="3"/>
      <c r="R287" s="3"/>
      <c r="S287" s="3"/>
      <c r="T287" s="3" t="str">
        <f t="shared" si="32"/>
        <v>SIN CECO</v>
      </c>
      <c r="U287" s="3" t="str">
        <f t="shared" si="33"/>
        <v>NO</v>
      </c>
      <c r="V287" t="str">
        <f t="shared" si="34"/>
        <v>LIEVANO 25%  MAR-10-Soporte Directivo (Coordinador y Gerencia)</v>
      </c>
      <c r="W287" s="53">
        <f t="shared" si="35"/>
        <v>5</v>
      </c>
      <c r="X287">
        <f t="shared" si="36"/>
        <v>5</v>
      </c>
      <c r="Y287">
        <f>IF(ISNA(VLOOKUP(B287,CECOS_SIN_IDENTIFICAR!$A$2:$D$146,4,0)),"SIN CECO",IF(VLOOKUP(B287,CECOS_SIN_IDENTIFICAR!$A$2:$D$146,4,0)=0,"SIN CECO",VLOOKUP(B287,CECOS_SIN_IDENTIFICAR!$A$2:$D$146,4,0)))</f>
        <v>1175</v>
      </c>
      <c r="Z287">
        <f t="shared" si="37"/>
        <v>1175</v>
      </c>
      <c r="AA287" s="33" t="s">
        <v>114</v>
      </c>
      <c r="AB287" t="str">
        <f t="shared" si="38"/>
        <v>d. Cumplimiento de compromisos-Soporte Directivo (Coordinador y Gerencia)</v>
      </c>
      <c r="AC287" t="str">
        <f>VLOOKUP(AB287,CODIFICACION_PREGUNTAS!$C$2:$D$35,2,0)</f>
        <v>SOPORTE_DIR004</v>
      </c>
    </row>
    <row r="288" spans="1:29" x14ac:dyDescent="0.25">
      <c r="A288" s="3">
        <f t="shared" si="39"/>
        <v>287</v>
      </c>
      <c r="B288" s="5" t="s">
        <v>118</v>
      </c>
      <c r="C288" s="32">
        <v>40238</v>
      </c>
      <c r="D288" s="33" t="s">
        <v>114</v>
      </c>
      <c r="E288" s="3"/>
      <c r="F288" s="3"/>
      <c r="G288" s="2" t="s">
        <v>22</v>
      </c>
      <c r="H288" s="3" t="s">
        <v>18</v>
      </c>
      <c r="I288" s="3">
        <v>5</v>
      </c>
      <c r="J288" s="3"/>
      <c r="K288" s="3"/>
      <c r="L288" s="3"/>
      <c r="M288" s="3"/>
      <c r="N288" s="3"/>
      <c r="O288" s="3"/>
      <c r="P288" s="3"/>
      <c r="Q288" s="3"/>
      <c r="R288" s="3"/>
      <c r="S288" s="3"/>
      <c r="T288" s="3" t="str">
        <f t="shared" si="32"/>
        <v>SIN CECO</v>
      </c>
      <c r="U288" s="3" t="str">
        <f t="shared" si="33"/>
        <v>NO</v>
      </c>
      <c r="V288" t="str">
        <f t="shared" si="34"/>
        <v>LIEVANO 25%  MAR-10-Soporte Directivo (Coordinador y Gerencia)</v>
      </c>
      <c r="W288" s="53">
        <f t="shared" si="35"/>
        <v>5</v>
      </c>
      <c r="X288">
        <f t="shared" si="36"/>
        <v>5</v>
      </c>
      <c r="Y288">
        <f>IF(ISNA(VLOOKUP(B288,CECOS_SIN_IDENTIFICAR!$A$2:$D$146,4,0)),"SIN CECO",IF(VLOOKUP(B288,CECOS_SIN_IDENTIFICAR!$A$2:$D$146,4,0)=0,"SIN CECO",VLOOKUP(B288,CECOS_SIN_IDENTIFICAR!$A$2:$D$146,4,0)))</f>
        <v>1175</v>
      </c>
      <c r="Z288">
        <f t="shared" si="37"/>
        <v>1175</v>
      </c>
      <c r="AA288" s="33" t="s">
        <v>114</v>
      </c>
      <c r="AB288" t="str">
        <f t="shared" si="38"/>
        <v>e. Manejo del cliente-Soporte Directivo (Coordinador y Gerencia)</v>
      </c>
      <c r="AC288" t="str">
        <f>VLOOKUP(AB288,CODIFICACION_PREGUNTAS!$C$2:$D$35,2,0)</f>
        <v>SOPORTE_DIR005</v>
      </c>
    </row>
    <row r="289" spans="1:29" x14ac:dyDescent="0.25">
      <c r="A289" s="3">
        <f t="shared" si="39"/>
        <v>288</v>
      </c>
      <c r="B289" s="5" t="s">
        <v>118</v>
      </c>
      <c r="C289" s="32">
        <v>40238</v>
      </c>
      <c r="D289" s="33" t="s">
        <v>114</v>
      </c>
      <c r="E289" s="3"/>
      <c r="F289" s="3"/>
      <c r="G289" s="2" t="s">
        <v>23</v>
      </c>
      <c r="H289" s="3" t="s">
        <v>24</v>
      </c>
      <c r="I289" s="3">
        <v>5</v>
      </c>
      <c r="J289" s="3"/>
      <c r="K289" s="3"/>
      <c r="L289" s="3"/>
      <c r="M289" s="3"/>
      <c r="N289" s="3"/>
      <c r="O289" s="3"/>
      <c r="P289" s="3"/>
      <c r="Q289" s="3"/>
      <c r="R289" s="3"/>
      <c r="S289" s="3"/>
      <c r="T289" s="3" t="str">
        <f t="shared" si="32"/>
        <v>SIN CECO</v>
      </c>
      <c r="U289" s="3" t="str">
        <f t="shared" si="33"/>
        <v>NO</v>
      </c>
      <c r="V289" t="str">
        <f t="shared" si="34"/>
        <v>LIEVANO 25%  MAR-10-Personal que presta el servicio en obra</v>
      </c>
      <c r="W289" s="53">
        <f t="shared" si="35"/>
        <v>5</v>
      </c>
      <c r="X289">
        <f t="shared" si="36"/>
        <v>5</v>
      </c>
      <c r="Y289">
        <f>IF(ISNA(VLOOKUP(B289,CECOS_SIN_IDENTIFICAR!$A$2:$D$146,4,0)),"SIN CECO",IF(VLOOKUP(B289,CECOS_SIN_IDENTIFICAR!$A$2:$D$146,4,0)=0,"SIN CECO",VLOOKUP(B289,CECOS_SIN_IDENTIFICAR!$A$2:$D$146,4,0)))</f>
        <v>1175</v>
      </c>
      <c r="Z289">
        <f t="shared" si="37"/>
        <v>1175</v>
      </c>
      <c r="AA289" s="33" t="s">
        <v>114</v>
      </c>
      <c r="AB289" t="str">
        <f t="shared" si="38"/>
        <v>a. Idoneidad del personal-Personal que presta el servicio en obra</v>
      </c>
      <c r="AC289" t="str">
        <f>VLOOKUP(AB289,CODIFICACION_PREGUNTAS!$C$2:$D$35,2,0)</f>
        <v>PERSONAL001</v>
      </c>
    </row>
    <row r="290" spans="1:29" x14ac:dyDescent="0.25">
      <c r="A290" s="3">
        <f t="shared" si="39"/>
        <v>289</v>
      </c>
      <c r="B290" s="5" t="s">
        <v>118</v>
      </c>
      <c r="C290" s="32">
        <v>40238</v>
      </c>
      <c r="D290" s="33" t="s">
        <v>114</v>
      </c>
      <c r="E290" s="3"/>
      <c r="F290" s="3"/>
      <c r="G290" s="2" t="s">
        <v>25</v>
      </c>
      <c r="H290" s="3" t="s">
        <v>24</v>
      </c>
      <c r="I290" s="3">
        <v>5</v>
      </c>
      <c r="J290" s="3"/>
      <c r="K290" s="3"/>
      <c r="L290" s="3"/>
      <c r="M290" s="3"/>
      <c r="N290" s="3"/>
      <c r="O290" s="3"/>
      <c r="P290" s="3"/>
      <c r="Q290" s="3"/>
      <c r="R290" s="3"/>
      <c r="S290" s="3"/>
      <c r="T290" s="3" t="str">
        <f t="shared" si="32"/>
        <v>SIN CECO</v>
      </c>
      <c r="U290" s="3" t="str">
        <f t="shared" si="33"/>
        <v>NO</v>
      </c>
      <c r="V290" t="str">
        <f t="shared" si="34"/>
        <v>LIEVANO 25%  MAR-10-Personal que presta el servicio en obra</v>
      </c>
      <c r="W290" s="53">
        <f t="shared" si="35"/>
        <v>5</v>
      </c>
      <c r="X290">
        <f t="shared" si="36"/>
        <v>5</v>
      </c>
      <c r="Y290">
        <f>IF(ISNA(VLOOKUP(B290,CECOS_SIN_IDENTIFICAR!$A$2:$D$146,4,0)),"SIN CECO",IF(VLOOKUP(B290,CECOS_SIN_IDENTIFICAR!$A$2:$D$146,4,0)=0,"SIN CECO",VLOOKUP(B290,CECOS_SIN_IDENTIFICAR!$A$2:$D$146,4,0)))</f>
        <v>1175</v>
      </c>
      <c r="Z290">
        <f t="shared" si="37"/>
        <v>1175</v>
      </c>
      <c r="AA290" s="33" t="s">
        <v>114</v>
      </c>
      <c r="AB290" t="str">
        <f t="shared" si="38"/>
        <v>b. Oportuna atención al cliente-Personal que presta el servicio en obra</v>
      </c>
      <c r="AC290" t="str">
        <f>VLOOKUP(AB290,CODIFICACION_PREGUNTAS!$C$2:$D$35,2,0)</f>
        <v>PERSONAL002</v>
      </c>
    </row>
    <row r="291" spans="1:29" x14ac:dyDescent="0.25">
      <c r="A291" s="3">
        <f t="shared" si="39"/>
        <v>290</v>
      </c>
      <c r="B291" s="5" t="s">
        <v>118</v>
      </c>
      <c r="C291" s="32">
        <v>40238</v>
      </c>
      <c r="D291" s="33" t="s">
        <v>114</v>
      </c>
      <c r="E291" s="3"/>
      <c r="F291" s="3"/>
      <c r="G291" s="2" t="s">
        <v>26</v>
      </c>
      <c r="H291" s="3" t="s">
        <v>24</v>
      </c>
      <c r="I291" s="3">
        <v>5</v>
      </c>
      <c r="J291" s="3"/>
      <c r="K291" s="3"/>
      <c r="L291" s="3"/>
      <c r="M291" s="3"/>
      <c r="N291" s="3"/>
      <c r="O291" s="3"/>
      <c r="P291" s="3"/>
      <c r="Q291" s="3"/>
      <c r="R291" s="3"/>
      <c r="S291" s="3"/>
      <c r="T291" s="3" t="str">
        <f t="shared" si="32"/>
        <v>SIN CECO</v>
      </c>
      <c r="U291" s="3" t="str">
        <f t="shared" si="33"/>
        <v>NO</v>
      </c>
      <c r="V291" t="str">
        <f t="shared" si="34"/>
        <v>LIEVANO 25%  MAR-10-Personal que presta el servicio en obra</v>
      </c>
      <c r="W291" s="53">
        <f t="shared" si="35"/>
        <v>5</v>
      </c>
      <c r="X291">
        <f t="shared" si="36"/>
        <v>5</v>
      </c>
      <c r="Y291">
        <f>IF(ISNA(VLOOKUP(B291,CECOS_SIN_IDENTIFICAR!$A$2:$D$146,4,0)),"SIN CECO",IF(VLOOKUP(B291,CECOS_SIN_IDENTIFICAR!$A$2:$D$146,4,0)=0,"SIN CECO",VLOOKUP(B291,CECOS_SIN_IDENTIFICAR!$A$2:$D$146,4,0)))</f>
        <v>1175</v>
      </c>
      <c r="Z291">
        <f t="shared" si="37"/>
        <v>1175</v>
      </c>
      <c r="AA291" s="33" t="s">
        <v>114</v>
      </c>
      <c r="AB291" t="str">
        <f t="shared" si="38"/>
        <v>c. Compromiso con el proyecto-Personal que presta el servicio en obra</v>
      </c>
      <c r="AC291" t="str">
        <f>VLOOKUP(AB291,CODIFICACION_PREGUNTAS!$C$2:$D$35,2,0)</f>
        <v>PERSONAL003</v>
      </c>
    </row>
    <row r="292" spans="1:29" x14ac:dyDescent="0.25">
      <c r="A292" s="3">
        <f t="shared" si="39"/>
        <v>291</v>
      </c>
      <c r="B292" s="5" t="s">
        <v>118</v>
      </c>
      <c r="C292" s="32">
        <v>40238</v>
      </c>
      <c r="D292" s="33" t="s">
        <v>114</v>
      </c>
      <c r="E292" s="3"/>
      <c r="F292" s="3"/>
      <c r="G292" s="2" t="s">
        <v>21</v>
      </c>
      <c r="H292" s="3" t="s">
        <v>24</v>
      </c>
      <c r="I292" s="3">
        <v>5</v>
      </c>
      <c r="J292" s="3"/>
      <c r="K292" s="3"/>
      <c r="L292" s="3"/>
      <c r="M292" s="3"/>
      <c r="N292" s="3"/>
      <c r="O292" s="3"/>
      <c r="P292" s="3"/>
      <c r="Q292" s="3"/>
      <c r="R292" s="3"/>
      <c r="S292" s="3"/>
      <c r="T292" s="3" t="str">
        <f t="shared" si="32"/>
        <v>SIN CECO</v>
      </c>
      <c r="U292" s="3" t="str">
        <f t="shared" si="33"/>
        <v>NO</v>
      </c>
      <c r="V292" t="str">
        <f t="shared" si="34"/>
        <v>LIEVANO 25%  MAR-10-Personal que presta el servicio en obra</v>
      </c>
      <c r="W292" s="53">
        <f t="shared" si="35"/>
        <v>5</v>
      </c>
      <c r="X292">
        <f t="shared" si="36"/>
        <v>5</v>
      </c>
      <c r="Y292">
        <f>IF(ISNA(VLOOKUP(B292,CECOS_SIN_IDENTIFICAR!$A$2:$D$146,4,0)),"SIN CECO",IF(VLOOKUP(B292,CECOS_SIN_IDENTIFICAR!$A$2:$D$146,4,0)=0,"SIN CECO",VLOOKUP(B292,CECOS_SIN_IDENTIFICAR!$A$2:$D$146,4,0)))</f>
        <v>1175</v>
      </c>
      <c r="Z292">
        <f t="shared" si="37"/>
        <v>1175</v>
      </c>
      <c r="AA292" s="33" t="s">
        <v>114</v>
      </c>
      <c r="AB292" t="str">
        <f t="shared" si="38"/>
        <v>d. Cumplimiento de compromisos-Personal que presta el servicio en obra</v>
      </c>
      <c r="AC292" t="str">
        <f>VLOOKUP(AB292,CODIFICACION_PREGUNTAS!$C$2:$D$35,2,0)</f>
        <v>PERSONAL004</v>
      </c>
    </row>
    <row r="293" spans="1:29" x14ac:dyDescent="0.25">
      <c r="A293" s="3">
        <f t="shared" si="39"/>
        <v>292</v>
      </c>
      <c r="B293" s="5" t="s">
        <v>118</v>
      </c>
      <c r="C293" s="32">
        <v>40238</v>
      </c>
      <c r="D293" s="33" t="s">
        <v>114</v>
      </c>
      <c r="E293" s="3"/>
      <c r="F293" s="3"/>
      <c r="G293" s="2" t="s">
        <v>27</v>
      </c>
      <c r="H293" s="3" t="s">
        <v>24</v>
      </c>
      <c r="I293" s="3">
        <v>5</v>
      </c>
      <c r="J293" s="3"/>
      <c r="K293" s="3"/>
      <c r="L293" s="3"/>
      <c r="M293" s="3"/>
      <c r="N293" s="3"/>
      <c r="O293" s="3"/>
      <c r="P293" s="3"/>
      <c r="Q293" s="3"/>
      <c r="R293" s="3"/>
      <c r="S293" s="3"/>
      <c r="T293" s="3" t="str">
        <f t="shared" si="32"/>
        <v>SIN CECO</v>
      </c>
      <c r="U293" s="3" t="str">
        <f t="shared" si="33"/>
        <v>NO</v>
      </c>
      <c r="V293" t="str">
        <f t="shared" si="34"/>
        <v>LIEVANO 25%  MAR-10-Personal que presta el servicio en obra</v>
      </c>
      <c r="W293" s="53">
        <f t="shared" si="35"/>
        <v>5</v>
      </c>
      <c r="X293">
        <f t="shared" si="36"/>
        <v>5</v>
      </c>
      <c r="Y293">
        <f>IF(ISNA(VLOOKUP(B293,CECOS_SIN_IDENTIFICAR!$A$2:$D$146,4,0)),"SIN CECO",IF(VLOOKUP(B293,CECOS_SIN_IDENTIFICAR!$A$2:$D$146,4,0)=0,"SIN CECO",VLOOKUP(B293,CECOS_SIN_IDENTIFICAR!$A$2:$D$146,4,0)))</f>
        <v>1175</v>
      </c>
      <c r="Z293">
        <f t="shared" si="37"/>
        <v>1175</v>
      </c>
      <c r="AA293" s="33" t="s">
        <v>114</v>
      </c>
      <c r="AB293" t="str">
        <f t="shared" si="38"/>
        <v>e. Proactividad en desarrollo de funciones-Personal que presta el servicio en obra</v>
      </c>
      <c r="AC293" t="str">
        <f>VLOOKUP(AB293,CODIFICACION_PREGUNTAS!$C$2:$D$35,2,0)</f>
        <v>PERSONAL005</v>
      </c>
    </row>
    <row r="294" spans="1:29" x14ac:dyDescent="0.25">
      <c r="A294" s="3">
        <f t="shared" si="39"/>
        <v>293</v>
      </c>
      <c r="B294" s="5" t="s">
        <v>118</v>
      </c>
      <c r="C294" s="32">
        <v>40238</v>
      </c>
      <c r="D294" s="33" t="s">
        <v>114</v>
      </c>
      <c r="E294" s="3"/>
      <c r="F294" s="3"/>
      <c r="G294" s="2" t="s">
        <v>28</v>
      </c>
      <c r="H294" s="2" t="s">
        <v>29</v>
      </c>
      <c r="I294" s="3">
        <v>5</v>
      </c>
      <c r="J294" s="3"/>
      <c r="K294" s="3"/>
      <c r="L294" s="3"/>
      <c r="M294" s="3"/>
      <c r="N294" s="3"/>
      <c r="O294" s="3"/>
      <c r="P294" s="3"/>
      <c r="Q294" s="3"/>
      <c r="R294" s="3"/>
      <c r="S294" s="3"/>
      <c r="T294" s="3" t="str">
        <f t="shared" si="32"/>
        <v>SIN CECO</v>
      </c>
      <c r="U294" s="3" t="str">
        <f t="shared" si="33"/>
        <v>NO</v>
      </c>
      <c r="V294" t="str">
        <f t="shared" si="34"/>
        <v>LIEVANO 25%  MAR-10-Productos Asociados de PAYC (Informes, Control de presupuesto y Programación y actas)</v>
      </c>
      <c r="W294" s="53">
        <f t="shared" si="35"/>
        <v>5</v>
      </c>
      <c r="X294">
        <f t="shared" si="36"/>
        <v>5</v>
      </c>
      <c r="Y294">
        <f>IF(ISNA(VLOOKUP(B294,CECOS_SIN_IDENTIFICAR!$A$2:$D$146,4,0)),"SIN CECO",IF(VLOOKUP(B294,CECOS_SIN_IDENTIFICAR!$A$2:$D$146,4,0)=0,"SIN CECO",VLOOKUP(B294,CECOS_SIN_IDENTIFICAR!$A$2:$D$146,4,0)))</f>
        <v>1175</v>
      </c>
      <c r="Z294">
        <f t="shared" si="37"/>
        <v>1175</v>
      </c>
      <c r="AA294" s="33" t="s">
        <v>114</v>
      </c>
      <c r="AB294" t="str">
        <f t="shared" si="38"/>
        <v>a. Calidad del Contenido-Productos Asociados de PAYC (Informes, Control de presupuesto y Programación y actas)</v>
      </c>
      <c r="AC294" t="str">
        <f>VLOOKUP(AB294,CODIFICACION_PREGUNTAS!$C$2:$D$35,2,0)</f>
        <v>PRODUCTOS001</v>
      </c>
    </row>
    <row r="295" spans="1:29" x14ac:dyDescent="0.25">
      <c r="A295" s="3">
        <f t="shared" si="39"/>
        <v>294</v>
      </c>
      <c r="B295" s="5" t="s">
        <v>118</v>
      </c>
      <c r="C295" s="32">
        <v>40238</v>
      </c>
      <c r="D295" s="33" t="s">
        <v>114</v>
      </c>
      <c r="E295" s="3"/>
      <c r="F295" s="3"/>
      <c r="G295" s="2" t="s">
        <v>30</v>
      </c>
      <c r="H295" s="2" t="s">
        <v>29</v>
      </c>
      <c r="I295" s="3">
        <v>5</v>
      </c>
      <c r="J295" s="3"/>
      <c r="K295" s="3"/>
      <c r="L295" s="3"/>
      <c r="M295" s="3"/>
      <c r="N295" s="3"/>
      <c r="O295" s="3"/>
      <c r="P295" s="3"/>
      <c r="Q295" s="3"/>
      <c r="R295" s="3"/>
      <c r="S295" s="3"/>
      <c r="T295" s="3" t="str">
        <f t="shared" si="32"/>
        <v>SIN CECO</v>
      </c>
      <c r="U295" s="3" t="str">
        <f t="shared" si="33"/>
        <v>NO</v>
      </c>
      <c r="V295" t="str">
        <f t="shared" si="34"/>
        <v>LIEVANO 25%  MAR-10-Productos Asociados de PAYC (Informes, Control de presupuesto y Programación y actas)</v>
      </c>
      <c r="W295" s="53">
        <f t="shared" si="35"/>
        <v>5</v>
      </c>
      <c r="X295">
        <f t="shared" si="36"/>
        <v>5</v>
      </c>
      <c r="Y295">
        <f>IF(ISNA(VLOOKUP(B295,CECOS_SIN_IDENTIFICAR!$A$2:$D$146,4,0)),"SIN CECO",IF(VLOOKUP(B295,CECOS_SIN_IDENTIFICAR!$A$2:$D$146,4,0)=0,"SIN CECO",VLOOKUP(B295,CECOS_SIN_IDENTIFICAR!$A$2:$D$146,4,0)))</f>
        <v>1175</v>
      </c>
      <c r="Z295">
        <f t="shared" si="37"/>
        <v>1175</v>
      </c>
      <c r="AA295" s="33" t="s">
        <v>114</v>
      </c>
      <c r="AB295" t="str">
        <f t="shared" si="38"/>
        <v>b. Claridad del Contenido-Productos Asociados de PAYC (Informes, Control de presupuesto y Programación y actas)</v>
      </c>
      <c r="AC295" t="str">
        <f>VLOOKUP(AB295,CODIFICACION_PREGUNTAS!$C$2:$D$35,2,0)</f>
        <v>PRODUCTOS002</v>
      </c>
    </row>
    <row r="296" spans="1:29" x14ac:dyDescent="0.25">
      <c r="A296" s="3">
        <f t="shared" si="39"/>
        <v>295</v>
      </c>
      <c r="B296" s="5" t="s">
        <v>118</v>
      </c>
      <c r="C296" s="32">
        <v>40238</v>
      </c>
      <c r="D296" s="33" t="s">
        <v>114</v>
      </c>
      <c r="E296" s="3"/>
      <c r="F296" s="3"/>
      <c r="G296" s="2" t="s">
        <v>31</v>
      </c>
      <c r="H296" s="2" t="s">
        <v>29</v>
      </c>
      <c r="I296" s="3">
        <v>5</v>
      </c>
      <c r="J296" s="3"/>
      <c r="K296" s="3"/>
      <c r="L296" s="3"/>
      <c r="M296" s="3"/>
      <c r="N296" s="3"/>
      <c r="O296" s="3"/>
      <c r="P296" s="3"/>
      <c r="Q296" s="3"/>
      <c r="R296" s="3"/>
      <c r="S296" s="3"/>
      <c r="T296" s="3" t="str">
        <f t="shared" si="32"/>
        <v>SIN CECO</v>
      </c>
      <c r="U296" s="3" t="str">
        <f t="shared" si="33"/>
        <v>NO</v>
      </c>
      <c r="V296" t="str">
        <f t="shared" si="34"/>
        <v>LIEVANO 25%  MAR-10-Productos Asociados de PAYC (Informes, Control de presupuesto y Programación y actas)</v>
      </c>
      <c r="W296" s="53">
        <f t="shared" si="35"/>
        <v>5</v>
      </c>
      <c r="X296">
        <f t="shared" si="36"/>
        <v>5</v>
      </c>
      <c r="Y296">
        <f>IF(ISNA(VLOOKUP(B296,CECOS_SIN_IDENTIFICAR!$A$2:$D$146,4,0)),"SIN CECO",IF(VLOOKUP(B296,CECOS_SIN_IDENTIFICAR!$A$2:$D$146,4,0)=0,"SIN CECO",VLOOKUP(B296,CECOS_SIN_IDENTIFICAR!$A$2:$D$146,4,0)))</f>
        <v>1175</v>
      </c>
      <c r="Z296">
        <f t="shared" si="37"/>
        <v>1175</v>
      </c>
      <c r="AA296" s="33" t="s">
        <v>114</v>
      </c>
      <c r="AB296" t="str">
        <f t="shared" si="38"/>
        <v>c. Oportunidad en la entrega-Productos Asociados de PAYC (Informes, Control de presupuesto y Programación y actas)</v>
      </c>
      <c r="AC296" t="str">
        <f>VLOOKUP(AB296,CODIFICACION_PREGUNTAS!$C$2:$D$35,2,0)</f>
        <v>PRODUCTOS003</v>
      </c>
    </row>
    <row r="297" spans="1:29" x14ac:dyDescent="0.25">
      <c r="A297" s="3">
        <f t="shared" si="39"/>
        <v>296</v>
      </c>
      <c r="B297" s="5" t="s">
        <v>118</v>
      </c>
      <c r="C297" s="32">
        <v>40238</v>
      </c>
      <c r="D297" s="33" t="s">
        <v>114</v>
      </c>
      <c r="E297" s="3"/>
      <c r="F297" s="3"/>
      <c r="G297" s="2" t="s">
        <v>32</v>
      </c>
      <c r="H297" s="2" t="s">
        <v>29</v>
      </c>
      <c r="I297" s="3">
        <v>5</v>
      </c>
      <c r="J297" s="3"/>
      <c r="K297" s="3"/>
      <c r="L297" s="3"/>
      <c r="M297" s="3"/>
      <c r="N297" s="3"/>
      <c r="O297" s="3"/>
      <c r="P297" s="3"/>
      <c r="Q297" s="3"/>
      <c r="R297" s="3"/>
      <c r="S297" s="3"/>
      <c r="T297" s="3" t="str">
        <f t="shared" si="32"/>
        <v>SIN CECO</v>
      </c>
      <c r="U297" s="3" t="str">
        <f t="shared" si="33"/>
        <v>NO</v>
      </c>
      <c r="V297" t="str">
        <f t="shared" si="34"/>
        <v>LIEVANO 25%  MAR-10-Productos Asociados de PAYC (Informes, Control de presupuesto y Programación y actas)</v>
      </c>
      <c r="W297" s="53">
        <f t="shared" si="35"/>
        <v>5</v>
      </c>
      <c r="X297">
        <f t="shared" si="36"/>
        <v>5</v>
      </c>
      <c r="Y297">
        <f>IF(ISNA(VLOOKUP(B297,CECOS_SIN_IDENTIFICAR!$A$2:$D$146,4,0)),"SIN CECO",IF(VLOOKUP(B297,CECOS_SIN_IDENTIFICAR!$A$2:$D$146,4,0)=0,"SIN CECO",VLOOKUP(B297,CECOS_SIN_IDENTIFICAR!$A$2:$D$146,4,0)))</f>
        <v>1175</v>
      </c>
      <c r="Z297">
        <f t="shared" si="37"/>
        <v>1175</v>
      </c>
      <c r="AA297" s="33" t="s">
        <v>114</v>
      </c>
      <c r="AB297" t="str">
        <f t="shared" si="38"/>
        <v>d. Precisión de la información-Productos Asociados de PAYC (Informes, Control de presupuesto y Programación y actas)</v>
      </c>
      <c r="AC297" t="str">
        <f>VLOOKUP(AB297,CODIFICACION_PREGUNTAS!$C$2:$D$35,2,0)</f>
        <v>PRODUCTOS004</v>
      </c>
    </row>
    <row r="298" spans="1:29" x14ac:dyDescent="0.25">
      <c r="A298" s="3">
        <f t="shared" si="39"/>
        <v>297</v>
      </c>
      <c r="B298" s="5" t="s">
        <v>118</v>
      </c>
      <c r="C298" s="32">
        <v>40238</v>
      </c>
      <c r="D298" s="33" t="s">
        <v>114</v>
      </c>
      <c r="E298" s="3"/>
      <c r="F298" s="3"/>
      <c r="G298" s="2" t="s">
        <v>33</v>
      </c>
      <c r="H298" s="2" t="s">
        <v>29</v>
      </c>
      <c r="I298" s="3">
        <v>5</v>
      </c>
      <c r="J298" s="3"/>
      <c r="K298" s="3"/>
      <c r="L298" s="3"/>
      <c r="M298" s="3"/>
      <c r="N298" s="3"/>
      <c r="O298" s="3"/>
      <c r="P298" s="3"/>
      <c r="Q298" s="3"/>
      <c r="R298" s="3"/>
      <c r="S298" s="3"/>
      <c r="T298" s="3" t="str">
        <f t="shared" si="32"/>
        <v>SIN CECO</v>
      </c>
      <c r="U298" s="3" t="str">
        <f t="shared" si="33"/>
        <v>NO</v>
      </c>
      <c r="V298" t="str">
        <f t="shared" si="34"/>
        <v>LIEVANO 25%  MAR-10-Productos Asociados de PAYC (Informes, Control de presupuesto y Programación y actas)</v>
      </c>
      <c r="W298" s="53">
        <f t="shared" si="35"/>
        <v>5</v>
      </c>
      <c r="X298">
        <f t="shared" si="36"/>
        <v>5</v>
      </c>
      <c r="Y298">
        <f>IF(ISNA(VLOOKUP(B298,CECOS_SIN_IDENTIFICAR!$A$2:$D$146,4,0)),"SIN CECO",IF(VLOOKUP(B298,CECOS_SIN_IDENTIFICAR!$A$2:$D$146,4,0)=0,"SIN CECO",VLOOKUP(B298,CECOS_SIN_IDENTIFICAR!$A$2:$D$146,4,0)))</f>
        <v>1175</v>
      </c>
      <c r="Z298">
        <f t="shared" si="37"/>
        <v>1175</v>
      </c>
      <c r="AA298" s="33" t="s">
        <v>114</v>
      </c>
      <c r="AB298" t="str">
        <f t="shared" si="38"/>
        <v>e. Diagramación-Productos Asociados de PAYC (Informes, Control de presupuesto y Programación y actas)</v>
      </c>
      <c r="AC298" t="str">
        <f>VLOOKUP(AB298,CODIFICACION_PREGUNTAS!$C$2:$D$35,2,0)</f>
        <v>PRODUCTOS005</v>
      </c>
    </row>
    <row r="299" spans="1:29" x14ac:dyDescent="0.25">
      <c r="A299" s="3">
        <f t="shared" si="39"/>
        <v>298</v>
      </c>
      <c r="B299" s="5" t="s">
        <v>118</v>
      </c>
      <c r="C299" s="32">
        <v>40238</v>
      </c>
      <c r="D299" s="33" t="s">
        <v>114</v>
      </c>
      <c r="E299" s="3"/>
      <c r="F299" s="3"/>
      <c r="G299" s="2" t="s">
        <v>34</v>
      </c>
      <c r="H299" s="2" t="s">
        <v>35</v>
      </c>
      <c r="I299" s="3">
        <v>5</v>
      </c>
      <c r="J299" s="3"/>
      <c r="K299" s="3"/>
      <c r="L299" s="3"/>
      <c r="M299" s="3"/>
      <c r="N299" s="3"/>
      <c r="O299" s="3"/>
      <c r="P299" s="3"/>
      <c r="Q299" s="3"/>
      <c r="R299" s="3"/>
      <c r="S299" s="3"/>
      <c r="T299" s="3" t="str">
        <f t="shared" si="32"/>
        <v>SIN CECO</v>
      </c>
      <c r="U299" s="3" t="str">
        <f t="shared" si="33"/>
        <v>NO</v>
      </c>
      <c r="V299" t="str">
        <f t="shared" si="34"/>
        <v>LIEVANO 25%  MAR-10-Compromisos Pactados</v>
      </c>
      <c r="W299" s="53">
        <f t="shared" si="35"/>
        <v>5</v>
      </c>
      <c r="X299">
        <f t="shared" si="36"/>
        <v>5</v>
      </c>
      <c r="Y299">
        <f>IF(ISNA(VLOOKUP(B299,CECOS_SIN_IDENTIFICAR!$A$2:$D$146,4,0)),"SIN CECO",IF(VLOOKUP(B299,CECOS_SIN_IDENTIFICAR!$A$2:$D$146,4,0)=0,"SIN CECO",VLOOKUP(B299,CECOS_SIN_IDENTIFICAR!$A$2:$D$146,4,0)))</f>
        <v>1175</v>
      </c>
      <c r="Z299">
        <f t="shared" si="37"/>
        <v>1175</v>
      </c>
      <c r="AA299" s="33" t="s">
        <v>114</v>
      </c>
      <c r="AB299" t="str">
        <f t="shared" si="38"/>
        <v>a. Cumplimiento-Compromisos Pactados</v>
      </c>
      <c r="AC299" t="str">
        <f>VLOOKUP(AB299,CODIFICACION_PREGUNTAS!$C$2:$D$35,2,0)</f>
        <v>COMPROMISOS001</v>
      </c>
    </row>
    <row r="300" spans="1:29" x14ac:dyDescent="0.25">
      <c r="A300" s="3">
        <f t="shared" si="39"/>
        <v>299</v>
      </c>
      <c r="B300" s="5" t="s">
        <v>118</v>
      </c>
      <c r="C300" s="32">
        <v>40238</v>
      </c>
      <c r="D300" s="33" t="s">
        <v>114</v>
      </c>
      <c r="E300" s="3"/>
      <c r="F300" s="3"/>
      <c r="G300" s="2" t="s">
        <v>36</v>
      </c>
      <c r="H300" s="2" t="s">
        <v>35</v>
      </c>
      <c r="I300" s="3">
        <v>5</v>
      </c>
      <c r="J300" s="3"/>
      <c r="K300" s="3"/>
      <c r="L300" s="3"/>
      <c r="M300" s="3"/>
      <c r="N300" s="3"/>
      <c r="O300" s="3"/>
      <c r="P300" s="3"/>
      <c r="Q300" s="3"/>
      <c r="R300" s="3"/>
      <c r="S300" s="3"/>
      <c r="T300" s="3" t="str">
        <f t="shared" si="32"/>
        <v>SIN CECO</v>
      </c>
      <c r="U300" s="3" t="str">
        <f t="shared" si="33"/>
        <v>NO</v>
      </c>
      <c r="V300" t="str">
        <f t="shared" si="34"/>
        <v>LIEVANO 25%  MAR-10-Compromisos Pactados</v>
      </c>
      <c r="W300" s="53">
        <f t="shared" si="35"/>
        <v>5</v>
      </c>
      <c r="X300">
        <f t="shared" si="36"/>
        <v>5</v>
      </c>
      <c r="Y300">
        <f>IF(ISNA(VLOOKUP(B300,CECOS_SIN_IDENTIFICAR!$A$2:$D$146,4,0)),"SIN CECO",IF(VLOOKUP(B300,CECOS_SIN_IDENTIFICAR!$A$2:$D$146,4,0)=0,"SIN CECO",VLOOKUP(B300,CECOS_SIN_IDENTIFICAR!$A$2:$D$146,4,0)))</f>
        <v>1175</v>
      </c>
      <c r="Z300">
        <f t="shared" si="37"/>
        <v>1175</v>
      </c>
      <c r="AA300" s="33" t="s">
        <v>114</v>
      </c>
      <c r="AB300" t="str">
        <f t="shared" si="38"/>
        <v>b. Satisface expectativas-Compromisos Pactados</v>
      </c>
      <c r="AC300" t="str">
        <f>VLOOKUP(AB300,CODIFICACION_PREGUNTAS!$C$2:$D$35,2,0)</f>
        <v>COMPROMISOS002</v>
      </c>
    </row>
    <row r="301" spans="1:29" x14ac:dyDescent="0.25">
      <c r="A301" s="3">
        <f t="shared" si="39"/>
        <v>300</v>
      </c>
      <c r="B301" s="5" t="s">
        <v>118</v>
      </c>
      <c r="C301" s="32">
        <v>40238</v>
      </c>
      <c r="D301" s="33" t="s">
        <v>114</v>
      </c>
      <c r="E301" s="3"/>
      <c r="F301" s="3"/>
      <c r="G301" s="2" t="s">
        <v>37</v>
      </c>
      <c r="H301" s="2" t="s">
        <v>35</v>
      </c>
      <c r="I301" s="3">
        <v>5</v>
      </c>
      <c r="J301" s="3"/>
      <c r="K301" s="3"/>
      <c r="L301" s="3"/>
      <c r="M301" s="3"/>
      <c r="N301" s="3"/>
      <c r="O301" s="3"/>
      <c r="P301" s="3"/>
      <c r="Q301" s="3"/>
      <c r="R301" s="3"/>
      <c r="S301" s="3"/>
      <c r="T301" s="3" t="str">
        <f t="shared" si="32"/>
        <v>SIN CECO</v>
      </c>
      <c r="U301" s="3" t="str">
        <f t="shared" si="33"/>
        <v>NO</v>
      </c>
      <c r="V301" t="str">
        <f t="shared" si="34"/>
        <v>LIEVANO 25%  MAR-10-Compromisos Pactados</v>
      </c>
      <c r="W301" s="53">
        <f t="shared" si="35"/>
        <v>5</v>
      </c>
      <c r="X301">
        <f t="shared" si="36"/>
        <v>5</v>
      </c>
      <c r="Y301">
        <f>IF(ISNA(VLOOKUP(B301,CECOS_SIN_IDENTIFICAR!$A$2:$D$146,4,0)),"SIN CECO",IF(VLOOKUP(B301,CECOS_SIN_IDENTIFICAR!$A$2:$D$146,4,0)=0,"SIN CECO",VLOOKUP(B301,CECOS_SIN_IDENTIFICAR!$A$2:$D$146,4,0)))</f>
        <v>1175</v>
      </c>
      <c r="Z301">
        <f t="shared" si="37"/>
        <v>1175</v>
      </c>
      <c r="AA301" s="33" t="s">
        <v>114</v>
      </c>
      <c r="AB301" t="str">
        <f t="shared" si="38"/>
        <v>c. Calidad de la Información suministrada-Compromisos Pactados</v>
      </c>
      <c r="AC301" t="str">
        <f>VLOOKUP(AB301,CODIFICACION_PREGUNTAS!$C$2:$D$35,2,0)</f>
        <v>COMPROMISOS003</v>
      </c>
    </row>
    <row r="302" spans="1:29" x14ac:dyDescent="0.25">
      <c r="A302" s="3">
        <f t="shared" si="39"/>
        <v>301</v>
      </c>
      <c r="B302" s="5" t="s">
        <v>118</v>
      </c>
      <c r="C302" s="32">
        <v>40238</v>
      </c>
      <c r="D302" s="33" t="s">
        <v>114</v>
      </c>
      <c r="E302" s="3"/>
      <c r="F302" s="3"/>
      <c r="G302" s="2" t="s">
        <v>38</v>
      </c>
      <c r="H302" s="2" t="s">
        <v>35</v>
      </c>
      <c r="I302" s="3">
        <v>5</v>
      </c>
      <c r="J302" s="3"/>
      <c r="K302" s="3"/>
      <c r="L302" s="3"/>
      <c r="M302" s="3"/>
      <c r="N302" s="3"/>
      <c r="O302" s="3"/>
      <c r="P302" s="3"/>
      <c r="Q302" s="3"/>
      <c r="R302" s="3"/>
      <c r="S302" s="3"/>
      <c r="T302" s="3" t="str">
        <f t="shared" si="32"/>
        <v>SIN CECO</v>
      </c>
      <c r="U302" s="3" t="str">
        <f t="shared" si="33"/>
        <v>NO</v>
      </c>
      <c r="V302" t="str">
        <f t="shared" si="34"/>
        <v>LIEVANO 25%  MAR-10-Compromisos Pactados</v>
      </c>
      <c r="W302" s="53">
        <f t="shared" si="35"/>
        <v>5</v>
      </c>
      <c r="X302">
        <f t="shared" si="36"/>
        <v>5</v>
      </c>
      <c r="Y302">
        <f>IF(ISNA(VLOOKUP(B302,CECOS_SIN_IDENTIFICAR!$A$2:$D$146,4,0)),"SIN CECO",IF(VLOOKUP(B302,CECOS_SIN_IDENTIFICAR!$A$2:$D$146,4,0)=0,"SIN CECO",VLOOKUP(B302,CECOS_SIN_IDENTIFICAR!$A$2:$D$146,4,0)))</f>
        <v>1175</v>
      </c>
      <c r="Z302">
        <f t="shared" si="37"/>
        <v>1175</v>
      </c>
      <c r="AA302" s="33" t="s">
        <v>114</v>
      </c>
      <c r="AB302" t="str">
        <f t="shared" si="38"/>
        <v>d. Disposición del personal de PAYC a las solicitudes del cliente-Compromisos Pactados</v>
      </c>
      <c r="AC302" t="str">
        <f>VLOOKUP(AB302,CODIFICACION_PREGUNTAS!$C$2:$D$35,2,0)</f>
        <v>COMPROMISOS004</v>
      </c>
    </row>
    <row r="303" spans="1:29" x14ac:dyDescent="0.25">
      <c r="A303" s="3">
        <f t="shared" si="39"/>
        <v>302</v>
      </c>
      <c r="B303" s="5" t="s">
        <v>118</v>
      </c>
      <c r="C303" s="32">
        <v>40238</v>
      </c>
      <c r="D303" s="33" t="s">
        <v>114</v>
      </c>
      <c r="E303" s="3"/>
      <c r="F303" s="3"/>
      <c r="G303" s="2" t="s">
        <v>39</v>
      </c>
      <c r="H303" s="2" t="s">
        <v>35</v>
      </c>
      <c r="I303" s="3">
        <v>5</v>
      </c>
      <c r="J303" s="3"/>
      <c r="K303" s="3"/>
      <c r="L303" s="3"/>
      <c r="M303" s="3"/>
      <c r="N303" s="3"/>
      <c r="O303" s="3"/>
      <c r="P303" s="3"/>
      <c r="Q303" s="3"/>
      <c r="R303" s="3"/>
      <c r="S303" s="3"/>
      <c r="T303" s="3" t="str">
        <f t="shared" si="32"/>
        <v>SIN CECO</v>
      </c>
      <c r="U303" s="3" t="str">
        <f t="shared" si="33"/>
        <v>NO</v>
      </c>
      <c r="V303" t="str">
        <f t="shared" si="34"/>
        <v>LIEVANO 25%  MAR-10-Compromisos Pactados</v>
      </c>
      <c r="W303" s="53">
        <f t="shared" si="35"/>
        <v>5</v>
      </c>
      <c r="X303">
        <f t="shared" si="36"/>
        <v>5</v>
      </c>
      <c r="Y303">
        <f>IF(ISNA(VLOOKUP(B303,CECOS_SIN_IDENTIFICAR!$A$2:$D$146,4,0)),"SIN CECO",IF(VLOOKUP(B303,CECOS_SIN_IDENTIFICAR!$A$2:$D$146,4,0)=0,"SIN CECO",VLOOKUP(B303,CECOS_SIN_IDENTIFICAR!$A$2:$D$146,4,0)))</f>
        <v>1175</v>
      </c>
      <c r="Z303">
        <f t="shared" si="37"/>
        <v>1175</v>
      </c>
      <c r="AA303" s="33" t="s">
        <v>114</v>
      </c>
      <c r="AB303" t="str">
        <f t="shared" si="38"/>
        <v>e. Coherencia entre lo solicitado y lo entregado-Compromisos Pactados</v>
      </c>
      <c r="AC303" t="str">
        <f>VLOOKUP(AB303,CODIFICACION_PREGUNTAS!$C$2:$D$35,2,0)</f>
        <v>COMPROMISOS005</v>
      </c>
    </row>
    <row r="304" spans="1:29" x14ac:dyDescent="0.25">
      <c r="A304" s="3">
        <f t="shared" si="39"/>
        <v>303</v>
      </c>
      <c r="B304" s="5" t="s">
        <v>118</v>
      </c>
      <c r="C304" s="32">
        <v>40238</v>
      </c>
      <c r="D304" s="33" t="s">
        <v>114</v>
      </c>
      <c r="E304" s="3"/>
      <c r="F304" s="3"/>
      <c r="G304" s="2" t="s">
        <v>40</v>
      </c>
      <c r="H304" s="2" t="s">
        <v>40</v>
      </c>
      <c r="I304" s="3">
        <v>5</v>
      </c>
      <c r="J304" s="3"/>
      <c r="K304" s="3"/>
      <c r="L304" s="3"/>
      <c r="M304" s="3"/>
      <c r="N304" s="3"/>
      <c r="O304" s="3"/>
      <c r="P304" s="3"/>
      <c r="Q304" s="3"/>
      <c r="R304" s="3"/>
      <c r="S304" s="3"/>
      <c r="T304" s="3" t="str">
        <f t="shared" si="32"/>
        <v>SIN CECO</v>
      </c>
      <c r="U304" s="3" t="str">
        <f t="shared" si="33"/>
        <v>NO</v>
      </c>
      <c r="V304" t="str">
        <f t="shared" si="34"/>
        <v>LIEVANO 25%  MAR-10-Grado de Satisfacción con el Servicio Prestado</v>
      </c>
      <c r="W304" s="53">
        <f t="shared" si="35"/>
        <v>5</v>
      </c>
      <c r="X304">
        <f t="shared" si="36"/>
        <v>5</v>
      </c>
      <c r="Y304">
        <f>IF(ISNA(VLOOKUP(B304,CECOS_SIN_IDENTIFICAR!$A$2:$D$146,4,0)),"SIN CECO",IF(VLOOKUP(B304,CECOS_SIN_IDENTIFICAR!$A$2:$D$146,4,0)=0,"SIN CECO",VLOOKUP(B304,CECOS_SIN_IDENTIFICAR!$A$2:$D$146,4,0)))</f>
        <v>1175</v>
      </c>
      <c r="Z304">
        <f t="shared" si="37"/>
        <v>1175</v>
      </c>
      <c r="AA304" s="33" t="s">
        <v>114</v>
      </c>
      <c r="AB304" t="str">
        <f t="shared" si="38"/>
        <v>Grado de Satisfacción con el Servicio Prestado-Grado de Satisfacción con el Servicio Prestado</v>
      </c>
      <c r="AC304" t="str">
        <f>VLOOKUP(AB304,CODIFICACION_PREGUNTAS!$C$2:$D$35,2,0)</f>
        <v>SATISFACCION001</v>
      </c>
    </row>
    <row r="305" spans="1:29" x14ac:dyDescent="0.25">
      <c r="A305" s="3">
        <f t="shared" si="39"/>
        <v>304</v>
      </c>
      <c r="B305" s="5" t="s">
        <v>118</v>
      </c>
      <c r="C305" s="32">
        <v>40238</v>
      </c>
      <c r="D305" s="33" t="s">
        <v>114</v>
      </c>
      <c r="E305" s="3"/>
      <c r="F305" s="3"/>
      <c r="G305" s="2" t="s">
        <v>41</v>
      </c>
      <c r="H305" s="2" t="s">
        <v>41</v>
      </c>
      <c r="I305" s="3">
        <v>5</v>
      </c>
      <c r="J305" s="3"/>
      <c r="K305" s="3"/>
      <c r="L305" s="3"/>
      <c r="M305" s="3"/>
      <c r="N305" s="3"/>
      <c r="O305" s="3"/>
      <c r="P305" s="3"/>
      <c r="Q305" s="3"/>
      <c r="R305" s="3"/>
      <c r="S305" s="3"/>
      <c r="T305" s="3" t="str">
        <f t="shared" si="32"/>
        <v>SIN CECO</v>
      </c>
      <c r="U305" s="3" t="str">
        <f t="shared" si="33"/>
        <v>NO</v>
      </c>
      <c r="V305" t="str">
        <f t="shared" si="34"/>
        <v>LIEVANO 25%  MAR-10-Posibilidad de Volver a Contratar con PAYC</v>
      </c>
      <c r="W305" s="53">
        <f t="shared" si="35"/>
        <v>5</v>
      </c>
      <c r="X305">
        <f t="shared" si="36"/>
        <v>5</v>
      </c>
      <c r="Y305">
        <f>IF(ISNA(VLOOKUP(B305,CECOS_SIN_IDENTIFICAR!$A$2:$D$146,4,0)),"SIN CECO",IF(VLOOKUP(B305,CECOS_SIN_IDENTIFICAR!$A$2:$D$146,4,0)=0,"SIN CECO",VLOOKUP(B305,CECOS_SIN_IDENTIFICAR!$A$2:$D$146,4,0)))</f>
        <v>1175</v>
      </c>
      <c r="Z305">
        <f t="shared" si="37"/>
        <v>1175</v>
      </c>
      <c r="AA305" s="33" t="s">
        <v>114</v>
      </c>
      <c r="AB305" t="str">
        <f t="shared" si="38"/>
        <v>Posibilidad de Volver a Contratar con PAYC-Posibilidad de Volver a Contratar con PAYC</v>
      </c>
      <c r="AC305" t="str">
        <f>VLOOKUP(AB305,CODIFICACION_PREGUNTAS!$C$2:$D$35,2,0)</f>
        <v>VOLVER001</v>
      </c>
    </row>
    <row r="306" spans="1:29" x14ac:dyDescent="0.25">
      <c r="A306" s="3">
        <f t="shared" si="39"/>
        <v>305</v>
      </c>
      <c r="B306" s="5" t="s">
        <v>118</v>
      </c>
      <c r="C306" s="32">
        <v>40238</v>
      </c>
      <c r="D306" s="33" t="s">
        <v>114</v>
      </c>
      <c r="E306" s="3"/>
      <c r="F306" s="3"/>
      <c r="G306" s="2" t="s">
        <v>42</v>
      </c>
      <c r="H306" s="6" t="s">
        <v>43</v>
      </c>
      <c r="I306" s="3" t="s">
        <v>105</v>
      </c>
      <c r="J306" s="3"/>
      <c r="K306" s="3" t="s">
        <v>466</v>
      </c>
      <c r="L306" s="3" t="s">
        <v>467</v>
      </c>
      <c r="M306" s="3" t="s">
        <v>449</v>
      </c>
      <c r="N306" s="3" t="s">
        <v>644</v>
      </c>
      <c r="O306" s="3" t="s">
        <v>548</v>
      </c>
      <c r="P306" s="3"/>
      <c r="Q306" s="3"/>
      <c r="R306" s="3"/>
      <c r="S306" s="3"/>
      <c r="T306" s="3" t="str">
        <f t="shared" si="32"/>
        <v>SIN CECO</v>
      </c>
      <c r="U306" s="3" t="str">
        <f t="shared" si="33"/>
        <v>NO</v>
      </c>
      <c r="V306" t="str">
        <f t="shared" si="34"/>
        <v>LIEVANO 25%  MAR-10-Fortalezas PAYC</v>
      </c>
      <c r="W306" s="53" t="str">
        <f t="shared" si="35"/>
        <v>Calidad de la Medicion de Avances de Obra-Alerta Sobre Cronogramas-Conocimiento del Proyecto-Control en la ejecicion Tecnica y Administrativa-Participacion proactiva en Comites</v>
      </c>
      <c r="X306">
        <f t="shared" si="36"/>
        <v>0</v>
      </c>
      <c r="Y306">
        <f>IF(ISNA(VLOOKUP(B306,CECOS_SIN_IDENTIFICAR!$A$2:$D$146,4,0)),"SIN CECO",IF(VLOOKUP(B306,CECOS_SIN_IDENTIFICAR!$A$2:$D$146,4,0)=0,"SIN CECO",VLOOKUP(B306,CECOS_SIN_IDENTIFICAR!$A$2:$D$146,4,0)))</f>
        <v>1175</v>
      </c>
      <c r="Z306">
        <f t="shared" si="37"/>
        <v>1175</v>
      </c>
      <c r="AA306" s="33" t="s">
        <v>114</v>
      </c>
      <c r="AB306" t="str">
        <f t="shared" si="38"/>
        <v>Principales fortalezas en el servicio que presta PAYC-Fortalezas PAYC</v>
      </c>
      <c r="AC306" t="str">
        <f>VLOOKUP(AB306,CODIFICACION_PREGUNTAS!$C$2:$D$35,2,0)</f>
        <v>FORT001</v>
      </c>
    </row>
    <row r="307" spans="1:29" x14ac:dyDescent="0.25">
      <c r="A307" s="3">
        <f t="shared" si="39"/>
        <v>306</v>
      </c>
      <c r="B307" s="5" t="s">
        <v>118</v>
      </c>
      <c r="C307" s="32">
        <v>40238</v>
      </c>
      <c r="D307" s="33" t="s">
        <v>114</v>
      </c>
      <c r="E307" s="3"/>
      <c r="F307" s="3"/>
      <c r="G307" s="2" t="s">
        <v>44</v>
      </c>
      <c r="H307" s="6" t="s">
        <v>45</v>
      </c>
      <c r="I307" s="3" t="s">
        <v>56</v>
      </c>
      <c r="J307" s="3"/>
      <c r="K307" s="3"/>
      <c r="L307" s="3"/>
      <c r="M307" s="3"/>
      <c r="N307" s="3"/>
      <c r="O307" s="3"/>
      <c r="P307" s="3"/>
      <c r="Q307" s="3"/>
      <c r="R307" s="3"/>
      <c r="S307" s="3"/>
      <c r="T307" s="3" t="str">
        <f t="shared" si="32"/>
        <v>SIN CECO</v>
      </c>
      <c r="U307" s="3" t="str">
        <f t="shared" si="33"/>
        <v>NO</v>
      </c>
      <c r="V307" t="str">
        <f t="shared" si="34"/>
        <v>LIEVANO 25%  MAR-10-Debilidades PAYC</v>
      </c>
      <c r="W307" s="53" t="str">
        <f t="shared" si="35"/>
        <v>-</v>
      </c>
      <c r="X307">
        <f t="shared" si="36"/>
        <v>0</v>
      </c>
      <c r="Y307">
        <f>IF(ISNA(VLOOKUP(B307,CECOS_SIN_IDENTIFICAR!$A$2:$D$146,4,0)),"SIN CECO",IF(VLOOKUP(B307,CECOS_SIN_IDENTIFICAR!$A$2:$D$146,4,0)=0,"SIN CECO",VLOOKUP(B307,CECOS_SIN_IDENTIFICAR!$A$2:$D$146,4,0)))</f>
        <v>1175</v>
      </c>
      <c r="Z307">
        <f t="shared" si="37"/>
        <v>1175</v>
      </c>
      <c r="AA307" s="33" t="s">
        <v>114</v>
      </c>
      <c r="AB307" t="str">
        <f t="shared" si="38"/>
        <v>Principales debilidades en el servicio que presta PAYC-Debilidades PAYC</v>
      </c>
      <c r="AC307" t="str">
        <f>VLOOKUP(AB307,CODIFICACION_PREGUNTAS!$C$2:$D$35,2,0)</f>
        <v>DEB001</v>
      </c>
    </row>
    <row r="308" spans="1:29" x14ac:dyDescent="0.25">
      <c r="A308" s="3">
        <f t="shared" si="39"/>
        <v>307</v>
      </c>
      <c r="B308" s="2" t="s">
        <v>180</v>
      </c>
      <c r="C308" s="32">
        <v>40422</v>
      </c>
      <c r="D308" s="56" t="s">
        <v>52</v>
      </c>
      <c r="E308" s="3"/>
      <c r="F308" s="3"/>
      <c r="G308" s="2" t="s">
        <v>5</v>
      </c>
      <c r="H308" s="3" t="s">
        <v>6</v>
      </c>
      <c r="I308" s="3">
        <v>4</v>
      </c>
      <c r="J308" s="3"/>
      <c r="K308" s="3"/>
      <c r="L308" s="3"/>
      <c r="M308" s="3"/>
      <c r="N308" s="3"/>
      <c r="O308" s="3"/>
      <c r="P308" s="3"/>
      <c r="Q308" s="3"/>
      <c r="R308" s="3"/>
      <c r="S308" s="3"/>
      <c r="T308" s="3" t="str">
        <f t="shared" si="32"/>
        <v>SIN CECO</v>
      </c>
      <c r="U308" s="3" t="str">
        <f t="shared" si="33"/>
        <v>NO</v>
      </c>
      <c r="V308" t="str">
        <f t="shared" si="34"/>
        <v>LABORATORIOS 9-SEP-10  100%-Soporte Técnico</v>
      </c>
      <c r="W308" s="53">
        <f t="shared" si="35"/>
        <v>4</v>
      </c>
      <c r="X308">
        <f t="shared" si="36"/>
        <v>4</v>
      </c>
      <c r="Y308">
        <f>IF(ISNA(VLOOKUP(B308,CECOS_SIN_IDENTIFICAR!$A$2:$D$146,4,0)),"SIN CECO",IF(VLOOKUP(B308,CECOS_SIN_IDENTIFICAR!$A$2:$D$146,4,0)=0,"SIN CECO",VLOOKUP(B308,CECOS_SIN_IDENTIFICAR!$A$2:$D$146,4,0)))</f>
        <v>1148</v>
      </c>
      <c r="Z308">
        <f t="shared" si="37"/>
        <v>1148</v>
      </c>
      <c r="AA308" s="56" t="s">
        <v>52</v>
      </c>
      <c r="AB308" t="str">
        <f t="shared" si="38"/>
        <v>a. Conocimiento específico de temas aplicables al proyecto-Soporte Técnico</v>
      </c>
      <c r="AC308" t="str">
        <f>VLOOKUP(AB308,CODIFICACION_PREGUNTAS!$C$2:$D$35,2,0)</f>
        <v>SOPORTE_TEC001</v>
      </c>
    </row>
    <row r="309" spans="1:29" x14ac:dyDescent="0.25">
      <c r="A309" s="3">
        <f t="shared" si="39"/>
        <v>308</v>
      </c>
      <c r="B309" s="2" t="s">
        <v>180</v>
      </c>
      <c r="C309" s="32">
        <v>40422</v>
      </c>
      <c r="D309" s="56" t="s">
        <v>52</v>
      </c>
      <c r="E309" s="3"/>
      <c r="F309" s="3"/>
      <c r="G309" s="2" t="s">
        <v>7</v>
      </c>
      <c r="H309" s="3" t="s">
        <v>6</v>
      </c>
      <c r="I309" s="3">
        <v>4</v>
      </c>
      <c r="J309" s="3"/>
      <c r="K309" s="3"/>
      <c r="L309" s="3"/>
      <c r="M309" s="3"/>
      <c r="N309" s="3"/>
      <c r="O309" s="3"/>
      <c r="P309" s="3"/>
      <c r="Q309" s="3"/>
      <c r="R309" s="3"/>
      <c r="S309" s="3"/>
      <c r="T309" s="3" t="str">
        <f t="shared" si="32"/>
        <v>SIN CECO</v>
      </c>
      <c r="U309" s="3" t="str">
        <f t="shared" si="33"/>
        <v>NO</v>
      </c>
      <c r="V309" t="str">
        <f t="shared" si="34"/>
        <v>LABORATORIOS 9-SEP-10  100%-Soporte Técnico</v>
      </c>
      <c r="W309" s="53">
        <f t="shared" si="35"/>
        <v>4</v>
      </c>
      <c r="X309">
        <f t="shared" si="36"/>
        <v>4</v>
      </c>
      <c r="Y309">
        <f>IF(ISNA(VLOOKUP(B309,CECOS_SIN_IDENTIFICAR!$A$2:$D$146,4,0)),"SIN CECO",IF(VLOOKUP(B309,CECOS_SIN_IDENTIFICAR!$A$2:$D$146,4,0)=0,"SIN CECO",VLOOKUP(B309,CECOS_SIN_IDENTIFICAR!$A$2:$D$146,4,0)))</f>
        <v>1148</v>
      </c>
      <c r="Z309">
        <f t="shared" si="37"/>
        <v>1148</v>
      </c>
      <c r="AA309" s="56" t="s">
        <v>52</v>
      </c>
      <c r="AB309" t="str">
        <f t="shared" si="38"/>
        <v>b. Idoneidad y Calidad del soporte-Soporte Técnico</v>
      </c>
      <c r="AC309" t="str">
        <f>VLOOKUP(AB309,CODIFICACION_PREGUNTAS!$C$2:$D$35,2,0)</f>
        <v>SOPORTE_TEC002</v>
      </c>
    </row>
    <row r="310" spans="1:29" x14ac:dyDescent="0.25">
      <c r="A310" s="3">
        <f t="shared" si="39"/>
        <v>309</v>
      </c>
      <c r="B310" s="2" t="s">
        <v>180</v>
      </c>
      <c r="C310" s="32">
        <v>40422</v>
      </c>
      <c r="D310" s="56" t="s">
        <v>52</v>
      </c>
      <c r="E310" s="3"/>
      <c r="F310" s="3"/>
      <c r="G310" s="2" t="s">
        <v>8</v>
      </c>
      <c r="H310" s="3" t="s">
        <v>6</v>
      </c>
      <c r="I310" s="3">
        <v>4</v>
      </c>
      <c r="J310" s="3"/>
      <c r="K310" s="3"/>
      <c r="L310" s="3"/>
      <c r="M310" s="3"/>
      <c r="N310" s="3"/>
      <c r="O310" s="3"/>
      <c r="P310" s="3"/>
      <c r="Q310" s="3"/>
      <c r="R310" s="3"/>
      <c r="S310" s="3"/>
      <c r="T310" s="3" t="str">
        <f t="shared" si="32"/>
        <v>SIN CECO</v>
      </c>
      <c r="U310" s="3" t="str">
        <f t="shared" si="33"/>
        <v>NO</v>
      </c>
      <c r="V310" t="str">
        <f t="shared" si="34"/>
        <v>LABORATORIOS 9-SEP-10  100%-Soporte Técnico</v>
      </c>
      <c r="W310" s="53">
        <f t="shared" si="35"/>
        <v>4</v>
      </c>
      <c r="X310">
        <f t="shared" si="36"/>
        <v>4</v>
      </c>
      <c r="Y310">
        <f>IF(ISNA(VLOOKUP(B310,CECOS_SIN_IDENTIFICAR!$A$2:$D$146,4,0)),"SIN CECO",IF(VLOOKUP(B310,CECOS_SIN_IDENTIFICAR!$A$2:$D$146,4,0)=0,"SIN CECO",VLOOKUP(B310,CECOS_SIN_IDENTIFICAR!$A$2:$D$146,4,0)))</f>
        <v>1148</v>
      </c>
      <c r="Z310">
        <f t="shared" si="37"/>
        <v>1148</v>
      </c>
      <c r="AA310" s="56" t="s">
        <v>52</v>
      </c>
      <c r="AB310" t="str">
        <f t="shared" si="38"/>
        <v>c. Cumplimiento de especificaciones técnicas de construcción-Soporte Técnico</v>
      </c>
      <c r="AC310" t="str">
        <f>VLOOKUP(AB310,CODIFICACION_PREGUNTAS!$C$2:$D$35,2,0)</f>
        <v>SOPORTE_TEC003</v>
      </c>
    </row>
    <row r="311" spans="1:29" x14ac:dyDescent="0.25">
      <c r="A311" s="3">
        <f t="shared" si="39"/>
        <v>310</v>
      </c>
      <c r="B311" s="2" t="s">
        <v>180</v>
      </c>
      <c r="C311" s="32">
        <v>40422</v>
      </c>
      <c r="D311" s="56" t="s">
        <v>52</v>
      </c>
      <c r="E311" s="3"/>
      <c r="F311" s="3"/>
      <c r="G311" s="2" t="s">
        <v>9</v>
      </c>
      <c r="H311" s="3" t="s">
        <v>6</v>
      </c>
      <c r="I311" s="3">
        <v>5</v>
      </c>
      <c r="J311" s="3"/>
      <c r="K311" s="3"/>
      <c r="L311" s="3"/>
      <c r="M311" s="3"/>
      <c r="N311" s="3"/>
      <c r="O311" s="3"/>
      <c r="P311" s="3"/>
      <c r="Q311" s="3"/>
      <c r="R311" s="3"/>
      <c r="S311" s="3"/>
      <c r="T311" s="3" t="str">
        <f t="shared" si="32"/>
        <v>SIN CECO</v>
      </c>
      <c r="U311" s="3" t="str">
        <f t="shared" si="33"/>
        <v>NO</v>
      </c>
      <c r="V311" t="str">
        <f t="shared" si="34"/>
        <v>LABORATORIOS 9-SEP-10  100%-Soporte Técnico</v>
      </c>
      <c r="W311" s="53">
        <f t="shared" si="35"/>
        <v>5</v>
      </c>
      <c r="X311">
        <f t="shared" si="36"/>
        <v>5</v>
      </c>
      <c r="Y311">
        <f>IF(ISNA(VLOOKUP(B311,CECOS_SIN_IDENTIFICAR!$A$2:$D$146,4,0)),"SIN CECO",IF(VLOOKUP(B311,CECOS_SIN_IDENTIFICAR!$A$2:$D$146,4,0)=0,"SIN CECO",VLOOKUP(B311,CECOS_SIN_IDENTIFICAR!$A$2:$D$146,4,0)))</f>
        <v>1148</v>
      </c>
      <c r="Z311">
        <f t="shared" si="37"/>
        <v>1148</v>
      </c>
      <c r="AA311" s="56" t="s">
        <v>52</v>
      </c>
      <c r="AB311" t="str">
        <f t="shared" si="38"/>
        <v>d. Confiabilidad de los conceptos aplicados-Soporte Técnico</v>
      </c>
      <c r="AC311" t="str">
        <f>VLOOKUP(AB311,CODIFICACION_PREGUNTAS!$C$2:$D$35,2,0)</f>
        <v>SOPORTE_TEC004</v>
      </c>
    </row>
    <row r="312" spans="1:29" x14ac:dyDescent="0.25">
      <c r="A312" s="3">
        <f t="shared" si="39"/>
        <v>311</v>
      </c>
      <c r="B312" s="2" t="s">
        <v>180</v>
      </c>
      <c r="C312" s="32">
        <v>40422</v>
      </c>
      <c r="D312" s="56" t="s">
        <v>52</v>
      </c>
      <c r="E312" s="3"/>
      <c r="F312" s="3"/>
      <c r="G312" s="2" t="s">
        <v>10</v>
      </c>
      <c r="H312" s="3" t="s">
        <v>6</v>
      </c>
      <c r="I312" s="3">
        <v>4</v>
      </c>
      <c r="J312" s="3"/>
      <c r="K312" s="3"/>
      <c r="L312" s="3"/>
      <c r="M312" s="3"/>
      <c r="N312" s="3"/>
      <c r="O312" s="3"/>
      <c r="P312" s="3"/>
      <c r="Q312" s="3"/>
      <c r="R312" s="3"/>
      <c r="S312" s="3"/>
      <c r="T312" s="3" t="str">
        <f t="shared" si="32"/>
        <v>SIN CECO</v>
      </c>
      <c r="U312" s="3" t="str">
        <f t="shared" si="33"/>
        <v>NO</v>
      </c>
      <c r="V312" t="str">
        <f t="shared" si="34"/>
        <v>LABORATORIOS 9-SEP-10  100%-Soporte Técnico</v>
      </c>
      <c r="W312" s="53">
        <f t="shared" si="35"/>
        <v>4</v>
      </c>
      <c r="X312">
        <f t="shared" si="36"/>
        <v>4</v>
      </c>
      <c r="Y312">
        <f>IF(ISNA(VLOOKUP(B312,CECOS_SIN_IDENTIFICAR!$A$2:$D$146,4,0)),"SIN CECO",IF(VLOOKUP(B312,CECOS_SIN_IDENTIFICAR!$A$2:$D$146,4,0)=0,"SIN CECO",VLOOKUP(B312,CECOS_SIN_IDENTIFICAR!$A$2:$D$146,4,0)))</f>
        <v>1148</v>
      </c>
      <c r="Z312">
        <f t="shared" si="37"/>
        <v>1148</v>
      </c>
      <c r="AA312" s="56" t="s">
        <v>52</v>
      </c>
      <c r="AB312" t="str">
        <f t="shared" si="38"/>
        <v>e. Oportunidad en entrega de información o requerimientos-Soporte Técnico</v>
      </c>
      <c r="AC312" t="str">
        <f>VLOOKUP(AB312,CODIFICACION_PREGUNTAS!$C$2:$D$35,2,0)</f>
        <v>SOPORTE_TEC005</v>
      </c>
    </row>
    <row r="313" spans="1:29" x14ac:dyDescent="0.25">
      <c r="A313" s="3">
        <f t="shared" si="39"/>
        <v>312</v>
      </c>
      <c r="B313" s="2" t="s">
        <v>180</v>
      </c>
      <c r="C313" s="32">
        <v>40422</v>
      </c>
      <c r="D313" s="56" t="s">
        <v>52</v>
      </c>
      <c r="E313" s="3"/>
      <c r="F313" s="3"/>
      <c r="G313" s="2" t="s">
        <v>11</v>
      </c>
      <c r="H313" s="3" t="s">
        <v>12</v>
      </c>
      <c r="I313" s="3">
        <v>5</v>
      </c>
      <c r="J313" s="3"/>
      <c r="K313" s="3"/>
      <c r="L313" s="3"/>
      <c r="M313" s="3"/>
      <c r="N313" s="3"/>
      <c r="O313" s="3"/>
      <c r="P313" s="3"/>
      <c r="Q313" s="3"/>
      <c r="R313" s="3"/>
      <c r="S313" s="3"/>
      <c r="T313" s="3" t="str">
        <f t="shared" si="32"/>
        <v>SIN CECO</v>
      </c>
      <c r="U313" s="3" t="str">
        <f t="shared" si="33"/>
        <v>NO</v>
      </c>
      <c r="V313" t="str">
        <f t="shared" si="34"/>
        <v>LABORATORIOS 9-SEP-10  100%-Soporte Administrativo</v>
      </c>
      <c r="W313" s="53">
        <f t="shared" si="35"/>
        <v>5</v>
      </c>
      <c r="X313">
        <f t="shared" si="36"/>
        <v>5</v>
      </c>
      <c r="Y313">
        <f>IF(ISNA(VLOOKUP(B313,CECOS_SIN_IDENTIFICAR!$A$2:$D$146,4,0)),"SIN CECO",IF(VLOOKUP(B313,CECOS_SIN_IDENTIFICAR!$A$2:$D$146,4,0)=0,"SIN CECO",VLOOKUP(B313,CECOS_SIN_IDENTIFICAR!$A$2:$D$146,4,0)))</f>
        <v>1148</v>
      </c>
      <c r="Z313">
        <f t="shared" si="37"/>
        <v>1148</v>
      </c>
      <c r="AA313" s="56" t="s">
        <v>52</v>
      </c>
      <c r="AB313" t="str">
        <f t="shared" si="38"/>
        <v>a. Oportunidad de la gestión en obra-Soporte Administrativo</v>
      </c>
      <c r="AC313" t="str">
        <f>VLOOKUP(AB313,CODIFICACION_PREGUNTAS!$C$2:$D$35,2,0)</f>
        <v>SOPORTE_ADMON001</v>
      </c>
    </row>
    <row r="314" spans="1:29" x14ac:dyDescent="0.25">
      <c r="A314" s="3">
        <f t="shared" si="39"/>
        <v>313</v>
      </c>
      <c r="B314" s="2" t="s">
        <v>180</v>
      </c>
      <c r="C314" s="32">
        <v>40422</v>
      </c>
      <c r="D314" s="56" t="s">
        <v>52</v>
      </c>
      <c r="E314" s="3"/>
      <c r="F314" s="3"/>
      <c r="G314" s="2" t="s">
        <v>13</v>
      </c>
      <c r="H314" s="3" t="s">
        <v>12</v>
      </c>
      <c r="I314" s="3">
        <v>5</v>
      </c>
      <c r="J314" s="3"/>
      <c r="K314" s="3"/>
      <c r="L314" s="3"/>
      <c r="M314" s="3"/>
      <c r="N314" s="3"/>
      <c r="O314" s="3"/>
      <c r="P314" s="3"/>
      <c r="Q314" s="3"/>
      <c r="R314" s="3"/>
      <c r="S314" s="3"/>
      <c r="T314" s="3" t="str">
        <f t="shared" si="32"/>
        <v>SIN CECO</v>
      </c>
      <c r="U314" s="3" t="str">
        <f t="shared" si="33"/>
        <v>NO</v>
      </c>
      <c r="V314" t="str">
        <f t="shared" si="34"/>
        <v>LABORATORIOS 9-SEP-10  100%-Soporte Administrativo</v>
      </c>
      <c r="W314" s="53">
        <f t="shared" si="35"/>
        <v>5</v>
      </c>
      <c r="X314">
        <f t="shared" si="36"/>
        <v>5</v>
      </c>
      <c r="Y314">
        <f>IF(ISNA(VLOOKUP(B314,CECOS_SIN_IDENTIFICAR!$A$2:$D$146,4,0)),"SIN CECO",IF(VLOOKUP(B314,CECOS_SIN_IDENTIFICAR!$A$2:$D$146,4,0)=0,"SIN CECO",VLOOKUP(B314,CECOS_SIN_IDENTIFICAR!$A$2:$D$146,4,0)))</f>
        <v>1148</v>
      </c>
      <c r="Z314">
        <f t="shared" si="37"/>
        <v>1148</v>
      </c>
      <c r="AA314" s="56" t="s">
        <v>52</v>
      </c>
      <c r="AB314" t="str">
        <f t="shared" si="38"/>
        <v>b. Manejo administrativo del proyecto-Soporte Administrativo</v>
      </c>
      <c r="AC314" t="str">
        <f>VLOOKUP(AB314,CODIFICACION_PREGUNTAS!$C$2:$D$35,2,0)</f>
        <v>SOPORTE_ADMON002</v>
      </c>
    </row>
    <row r="315" spans="1:29" x14ac:dyDescent="0.25">
      <c r="A315" s="3">
        <f t="shared" si="39"/>
        <v>314</v>
      </c>
      <c r="B315" s="2" t="s">
        <v>180</v>
      </c>
      <c r="C315" s="32">
        <v>40422</v>
      </c>
      <c r="D315" s="56" t="s">
        <v>52</v>
      </c>
      <c r="E315" s="3"/>
      <c r="F315" s="3"/>
      <c r="G315" s="2" t="s">
        <v>14</v>
      </c>
      <c r="H315" s="3" t="s">
        <v>12</v>
      </c>
      <c r="I315" s="3">
        <v>5</v>
      </c>
      <c r="J315" s="3"/>
      <c r="K315" s="3"/>
      <c r="L315" s="3"/>
      <c r="M315" s="3"/>
      <c r="N315" s="3"/>
      <c r="O315" s="3"/>
      <c r="P315" s="3"/>
      <c r="Q315" s="3"/>
      <c r="R315" s="3"/>
      <c r="S315" s="3"/>
      <c r="T315" s="3" t="str">
        <f t="shared" si="32"/>
        <v>SIN CECO</v>
      </c>
      <c r="U315" s="3" t="str">
        <f t="shared" si="33"/>
        <v>NO</v>
      </c>
      <c r="V315" t="str">
        <f t="shared" si="34"/>
        <v>LABORATORIOS 9-SEP-10  100%-Soporte Administrativo</v>
      </c>
      <c r="W315" s="53">
        <f t="shared" si="35"/>
        <v>5</v>
      </c>
      <c r="X315">
        <f t="shared" si="36"/>
        <v>5</v>
      </c>
      <c r="Y315">
        <f>IF(ISNA(VLOOKUP(B315,CECOS_SIN_IDENTIFICAR!$A$2:$D$146,4,0)),"SIN CECO",IF(VLOOKUP(B315,CECOS_SIN_IDENTIFICAR!$A$2:$D$146,4,0)=0,"SIN CECO",VLOOKUP(B315,CECOS_SIN_IDENTIFICAR!$A$2:$D$146,4,0)))</f>
        <v>1148</v>
      </c>
      <c r="Z315">
        <f t="shared" si="37"/>
        <v>1148</v>
      </c>
      <c r="AA315" s="56" t="s">
        <v>52</v>
      </c>
      <c r="AB315" t="str">
        <f t="shared" si="38"/>
        <v>c. Información clara y veraz sobre la administración de proyecto-Soporte Administrativo</v>
      </c>
      <c r="AC315" t="str">
        <f>VLOOKUP(AB315,CODIFICACION_PREGUNTAS!$C$2:$D$35,2,0)</f>
        <v>SOPORTE_ADMON003</v>
      </c>
    </row>
    <row r="316" spans="1:29" x14ac:dyDescent="0.25">
      <c r="A316" s="3">
        <f t="shared" si="39"/>
        <v>315</v>
      </c>
      <c r="B316" s="2" t="s">
        <v>180</v>
      </c>
      <c r="C316" s="32">
        <v>40422</v>
      </c>
      <c r="D316" s="56" t="s">
        <v>52</v>
      </c>
      <c r="E316" s="3"/>
      <c r="F316" s="3"/>
      <c r="G316" s="2" t="s">
        <v>15</v>
      </c>
      <c r="H316" s="3" t="s">
        <v>12</v>
      </c>
      <c r="I316" s="3">
        <v>3</v>
      </c>
      <c r="J316" s="3"/>
      <c r="K316" s="3"/>
      <c r="L316" s="3"/>
      <c r="M316" s="3"/>
      <c r="N316" s="3"/>
      <c r="O316" s="3"/>
      <c r="P316" s="3"/>
      <c r="Q316" s="3"/>
      <c r="R316" s="3"/>
      <c r="S316" s="3"/>
      <c r="T316" s="3" t="str">
        <f t="shared" si="32"/>
        <v>SIN CECO</v>
      </c>
      <c r="U316" s="3" t="str">
        <f t="shared" si="33"/>
        <v>NO</v>
      </c>
      <c r="V316" t="str">
        <f t="shared" si="34"/>
        <v>LABORATORIOS 9-SEP-10  100%-Soporte Administrativo</v>
      </c>
      <c r="W316" s="53">
        <f t="shared" si="35"/>
        <v>3</v>
      </c>
      <c r="X316">
        <f t="shared" si="36"/>
        <v>3</v>
      </c>
      <c r="Y316">
        <f>IF(ISNA(VLOOKUP(B316,CECOS_SIN_IDENTIFICAR!$A$2:$D$146,4,0)),"SIN CECO",IF(VLOOKUP(B316,CECOS_SIN_IDENTIFICAR!$A$2:$D$146,4,0)=0,"SIN CECO",VLOOKUP(B316,CECOS_SIN_IDENTIFICAR!$A$2:$D$146,4,0)))</f>
        <v>1148</v>
      </c>
      <c r="Z316">
        <f t="shared" si="37"/>
        <v>1148</v>
      </c>
      <c r="AA316" s="56" t="s">
        <v>52</v>
      </c>
      <c r="AB316" t="str">
        <f t="shared" si="38"/>
        <v>d. Cumplimientos con expectativas del cliente-Soporte Administrativo</v>
      </c>
      <c r="AC316" t="str">
        <f>VLOOKUP(AB316,CODIFICACION_PREGUNTAS!$C$2:$D$35,2,0)</f>
        <v>SOPORTE_ADMON004</v>
      </c>
    </row>
    <row r="317" spans="1:29" x14ac:dyDescent="0.25">
      <c r="A317" s="3">
        <f t="shared" si="39"/>
        <v>316</v>
      </c>
      <c r="B317" s="2" t="s">
        <v>180</v>
      </c>
      <c r="C317" s="32">
        <v>40422</v>
      </c>
      <c r="D317" s="56" t="s">
        <v>52</v>
      </c>
      <c r="E317" s="3"/>
      <c r="F317" s="3"/>
      <c r="G317" s="2" t="s">
        <v>16</v>
      </c>
      <c r="H317" s="3" t="s">
        <v>12</v>
      </c>
      <c r="I317" s="3">
        <v>5</v>
      </c>
      <c r="J317" s="3"/>
      <c r="K317" s="3"/>
      <c r="L317" s="3"/>
      <c r="M317" s="3"/>
      <c r="N317" s="3"/>
      <c r="O317" s="3"/>
      <c r="P317" s="3"/>
      <c r="Q317" s="3"/>
      <c r="R317" s="3"/>
      <c r="S317" s="3"/>
      <c r="T317" s="3" t="str">
        <f t="shared" si="32"/>
        <v>SIN CECO</v>
      </c>
      <c r="U317" s="3" t="str">
        <f t="shared" si="33"/>
        <v>NO</v>
      </c>
      <c r="V317" t="str">
        <f t="shared" si="34"/>
        <v>LABORATORIOS 9-SEP-10  100%-Soporte Administrativo</v>
      </c>
      <c r="W317" s="53">
        <f t="shared" si="35"/>
        <v>5</v>
      </c>
      <c r="X317">
        <f t="shared" si="36"/>
        <v>5</v>
      </c>
      <c r="Y317">
        <f>IF(ISNA(VLOOKUP(B317,CECOS_SIN_IDENTIFICAR!$A$2:$D$146,4,0)),"SIN CECO",IF(VLOOKUP(B317,CECOS_SIN_IDENTIFICAR!$A$2:$D$146,4,0)=0,"SIN CECO",VLOOKUP(B317,CECOS_SIN_IDENTIFICAR!$A$2:$D$146,4,0)))</f>
        <v>1148</v>
      </c>
      <c r="Z317">
        <f t="shared" si="37"/>
        <v>1148</v>
      </c>
      <c r="AA317" s="56" t="s">
        <v>52</v>
      </c>
      <c r="AB317" t="str">
        <f t="shared" si="38"/>
        <v>e. Control de presupuesto-Soporte Administrativo</v>
      </c>
      <c r="AC317" t="str">
        <f>VLOOKUP(AB317,CODIFICACION_PREGUNTAS!$C$2:$D$35,2,0)</f>
        <v>SOPORTE_ADMON005</v>
      </c>
    </row>
    <row r="318" spans="1:29" x14ac:dyDescent="0.25">
      <c r="A318" s="3">
        <f t="shared" si="39"/>
        <v>317</v>
      </c>
      <c r="B318" s="2" t="s">
        <v>180</v>
      </c>
      <c r="C318" s="32">
        <v>40422</v>
      </c>
      <c r="D318" s="56" t="s">
        <v>52</v>
      </c>
      <c r="E318" s="3"/>
      <c r="F318" s="3"/>
      <c r="G318" s="2" t="s">
        <v>17</v>
      </c>
      <c r="H318" s="3" t="s">
        <v>18</v>
      </c>
      <c r="I318" s="3">
        <v>5</v>
      </c>
      <c r="J318" s="3"/>
      <c r="K318" s="3"/>
      <c r="L318" s="3"/>
      <c r="M318" s="3"/>
      <c r="N318" s="3"/>
      <c r="O318" s="3"/>
      <c r="P318" s="3"/>
      <c r="Q318" s="3"/>
      <c r="R318" s="3"/>
      <c r="S318" s="3"/>
      <c r="T318" s="3" t="str">
        <f t="shared" si="32"/>
        <v>SIN CECO</v>
      </c>
      <c r="U318" s="3" t="str">
        <f t="shared" si="33"/>
        <v>NO</v>
      </c>
      <c r="V318" t="str">
        <f t="shared" si="34"/>
        <v>LABORATORIOS 9-SEP-10  100%-Soporte Directivo (Coordinador y Gerencia)</v>
      </c>
      <c r="W318" s="53">
        <f t="shared" si="35"/>
        <v>5</v>
      </c>
      <c r="X318">
        <f t="shared" si="36"/>
        <v>5</v>
      </c>
      <c r="Y318">
        <f>IF(ISNA(VLOOKUP(B318,CECOS_SIN_IDENTIFICAR!$A$2:$D$146,4,0)),"SIN CECO",IF(VLOOKUP(B318,CECOS_SIN_IDENTIFICAR!$A$2:$D$146,4,0)=0,"SIN CECO",VLOOKUP(B318,CECOS_SIN_IDENTIFICAR!$A$2:$D$146,4,0)))</f>
        <v>1148</v>
      </c>
      <c r="Z318">
        <f t="shared" si="37"/>
        <v>1148</v>
      </c>
      <c r="AA318" s="56" t="s">
        <v>52</v>
      </c>
      <c r="AB318" t="str">
        <f t="shared" si="38"/>
        <v>a. Apoyo y presencia en el proyecto-Soporte Directivo (Coordinador y Gerencia)</v>
      </c>
      <c r="AC318" t="str">
        <f>VLOOKUP(AB318,CODIFICACION_PREGUNTAS!$C$2:$D$35,2,0)</f>
        <v>SOPORTE_DIR001</v>
      </c>
    </row>
    <row r="319" spans="1:29" x14ac:dyDescent="0.25">
      <c r="A319" s="3">
        <f t="shared" si="39"/>
        <v>318</v>
      </c>
      <c r="B319" s="2" t="s">
        <v>180</v>
      </c>
      <c r="C319" s="32">
        <v>40422</v>
      </c>
      <c r="D319" s="56" t="s">
        <v>52</v>
      </c>
      <c r="E319" s="3"/>
      <c r="F319" s="3"/>
      <c r="G319" s="2" t="s">
        <v>19</v>
      </c>
      <c r="H319" s="3" t="s">
        <v>18</v>
      </c>
      <c r="I319" s="3">
        <v>5</v>
      </c>
      <c r="J319" s="3"/>
      <c r="K319" s="3"/>
      <c r="L319" s="3"/>
      <c r="M319" s="3"/>
      <c r="N319" s="3"/>
      <c r="O319" s="3"/>
      <c r="P319" s="3"/>
      <c r="Q319" s="3"/>
      <c r="R319" s="3"/>
      <c r="S319" s="3"/>
      <c r="T319" s="3" t="str">
        <f t="shared" si="32"/>
        <v>SIN CECO</v>
      </c>
      <c r="U319" s="3" t="str">
        <f t="shared" si="33"/>
        <v>NO</v>
      </c>
      <c r="V319" t="str">
        <f t="shared" si="34"/>
        <v>LABORATORIOS 9-SEP-10  100%-Soporte Directivo (Coordinador y Gerencia)</v>
      </c>
      <c r="W319" s="53">
        <f t="shared" si="35"/>
        <v>5</v>
      </c>
      <c r="X319">
        <f t="shared" si="36"/>
        <v>5</v>
      </c>
      <c r="Y319">
        <f>IF(ISNA(VLOOKUP(B319,CECOS_SIN_IDENTIFICAR!$A$2:$D$146,4,0)),"SIN CECO",IF(VLOOKUP(B319,CECOS_SIN_IDENTIFICAR!$A$2:$D$146,4,0)=0,"SIN CECO",VLOOKUP(B319,CECOS_SIN_IDENTIFICAR!$A$2:$D$146,4,0)))</f>
        <v>1148</v>
      </c>
      <c r="Z319">
        <f t="shared" si="37"/>
        <v>1148</v>
      </c>
      <c r="AA319" s="56" t="s">
        <v>52</v>
      </c>
      <c r="AB319" t="str">
        <f t="shared" si="38"/>
        <v>b. Conocimiento del proyecto-Soporte Directivo (Coordinador y Gerencia)</v>
      </c>
      <c r="AC319" t="str">
        <f>VLOOKUP(AB319,CODIFICACION_PREGUNTAS!$C$2:$D$35,2,0)</f>
        <v>SOPORTE_DIR002</v>
      </c>
    </row>
    <row r="320" spans="1:29" x14ac:dyDescent="0.25">
      <c r="A320" s="3">
        <f t="shared" si="39"/>
        <v>319</v>
      </c>
      <c r="B320" s="2" t="s">
        <v>180</v>
      </c>
      <c r="C320" s="32">
        <v>40422</v>
      </c>
      <c r="D320" s="56" t="s">
        <v>52</v>
      </c>
      <c r="E320" s="3"/>
      <c r="F320" s="3"/>
      <c r="G320" s="2" t="s">
        <v>20</v>
      </c>
      <c r="H320" s="3" t="s">
        <v>18</v>
      </c>
      <c r="I320" s="3">
        <v>4</v>
      </c>
      <c r="J320" s="3"/>
      <c r="K320" s="3"/>
      <c r="L320" s="3"/>
      <c r="M320" s="3"/>
      <c r="N320" s="3"/>
      <c r="O320" s="3"/>
      <c r="P320" s="3"/>
      <c r="Q320" s="3"/>
      <c r="R320" s="3"/>
      <c r="S320" s="3"/>
      <c r="T320" s="3" t="str">
        <f t="shared" si="32"/>
        <v>SIN CECO</v>
      </c>
      <c r="U320" s="3" t="str">
        <f t="shared" si="33"/>
        <v>NO</v>
      </c>
      <c r="V320" t="str">
        <f t="shared" si="34"/>
        <v>LABORATORIOS 9-SEP-10  100%-Soporte Directivo (Coordinador y Gerencia)</v>
      </c>
      <c r="W320" s="53">
        <f t="shared" si="35"/>
        <v>4</v>
      </c>
      <c r="X320">
        <f t="shared" si="36"/>
        <v>4</v>
      </c>
      <c r="Y320">
        <f>IF(ISNA(VLOOKUP(B320,CECOS_SIN_IDENTIFICAR!$A$2:$D$146,4,0)),"SIN CECO",IF(VLOOKUP(B320,CECOS_SIN_IDENTIFICAR!$A$2:$D$146,4,0)=0,"SIN CECO",VLOOKUP(B320,CECOS_SIN_IDENTIFICAR!$A$2:$D$146,4,0)))</f>
        <v>1148</v>
      </c>
      <c r="Z320">
        <f t="shared" si="37"/>
        <v>1148</v>
      </c>
      <c r="AA320" s="56" t="s">
        <v>52</v>
      </c>
      <c r="AB320" t="str">
        <f t="shared" si="38"/>
        <v>c. Planteamiento de soluciones y manejo de conflictos-Soporte Directivo (Coordinador y Gerencia)</v>
      </c>
      <c r="AC320" t="str">
        <f>VLOOKUP(AB320,CODIFICACION_PREGUNTAS!$C$2:$D$35,2,0)</f>
        <v>SOPORTE_DIR003</v>
      </c>
    </row>
    <row r="321" spans="1:29" x14ac:dyDescent="0.25">
      <c r="A321" s="3">
        <f t="shared" si="39"/>
        <v>320</v>
      </c>
      <c r="B321" s="2" t="s">
        <v>180</v>
      </c>
      <c r="C321" s="32">
        <v>40422</v>
      </c>
      <c r="D321" s="56" t="s">
        <v>52</v>
      </c>
      <c r="E321" s="3"/>
      <c r="F321" s="3"/>
      <c r="G321" s="2" t="s">
        <v>21</v>
      </c>
      <c r="H321" s="3" t="s">
        <v>18</v>
      </c>
      <c r="I321" s="3">
        <v>5</v>
      </c>
      <c r="J321" s="3"/>
      <c r="K321" s="3"/>
      <c r="L321" s="3"/>
      <c r="M321" s="3"/>
      <c r="N321" s="3"/>
      <c r="O321" s="3"/>
      <c r="P321" s="3"/>
      <c r="Q321" s="3"/>
      <c r="R321" s="3"/>
      <c r="S321" s="3"/>
      <c r="T321" s="3" t="str">
        <f t="shared" si="32"/>
        <v>SIN CECO</v>
      </c>
      <c r="U321" s="3" t="str">
        <f t="shared" si="33"/>
        <v>NO</v>
      </c>
      <c r="V321" t="str">
        <f t="shared" si="34"/>
        <v>LABORATORIOS 9-SEP-10  100%-Soporte Directivo (Coordinador y Gerencia)</v>
      </c>
      <c r="W321" s="53">
        <f t="shared" si="35"/>
        <v>5</v>
      </c>
      <c r="X321">
        <f t="shared" si="36"/>
        <v>5</v>
      </c>
      <c r="Y321">
        <f>IF(ISNA(VLOOKUP(B321,CECOS_SIN_IDENTIFICAR!$A$2:$D$146,4,0)),"SIN CECO",IF(VLOOKUP(B321,CECOS_SIN_IDENTIFICAR!$A$2:$D$146,4,0)=0,"SIN CECO",VLOOKUP(B321,CECOS_SIN_IDENTIFICAR!$A$2:$D$146,4,0)))</f>
        <v>1148</v>
      </c>
      <c r="Z321">
        <f t="shared" si="37"/>
        <v>1148</v>
      </c>
      <c r="AA321" s="56" t="s">
        <v>52</v>
      </c>
      <c r="AB321" t="str">
        <f t="shared" si="38"/>
        <v>d. Cumplimiento de compromisos-Soporte Directivo (Coordinador y Gerencia)</v>
      </c>
      <c r="AC321" t="str">
        <f>VLOOKUP(AB321,CODIFICACION_PREGUNTAS!$C$2:$D$35,2,0)</f>
        <v>SOPORTE_DIR004</v>
      </c>
    </row>
    <row r="322" spans="1:29" x14ac:dyDescent="0.25">
      <c r="A322" s="3">
        <f t="shared" si="39"/>
        <v>321</v>
      </c>
      <c r="B322" s="2" t="s">
        <v>180</v>
      </c>
      <c r="C322" s="32">
        <v>40422</v>
      </c>
      <c r="D322" s="56" t="s">
        <v>52</v>
      </c>
      <c r="E322" s="3"/>
      <c r="F322" s="3"/>
      <c r="G322" s="2" t="s">
        <v>22</v>
      </c>
      <c r="H322" s="3" t="s">
        <v>18</v>
      </c>
      <c r="I322" s="3">
        <v>5</v>
      </c>
      <c r="J322" s="3"/>
      <c r="K322" s="3"/>
      <c r="L322" s="3"/>
      <c r="M322" s="3"/>
      <c r="N322" s="3"/>
      <c r="O322" s="3"/>
      <c r="P322" s="3"/>
      <c r="Q322" s="3"/>
      <c r="R322" s="3"/>
      <c r="S322" s="3"/>
      <c r="T322" s="3" t="str">
        <f t="shared" si="32"/>
        <v>SIN CECO</v>
      </c>
      <c r="U322" s="3" t="str">
        <f t="shared" si="33"/>
        <v>NO</v>
      </c>
      <c r="V322" t="str">
        <f t="shared" si="34"/>
        <v>LABORATORIOS 9-SEP-10  100%-Soporte Directivo (Coordinador y Gerencia)</v>
      </c>
      <c r="W322" s="53">
        <f t="shared" si="35"/>
        <v>5</v>
      </c>
      <c r="X322">
        <f t="shared" si="36"/>
        <v>5</v>
      </c>
      <c r="Y322">
        <f>IF(ISNA(VLOOKUP(B322,CECOS_SIN_IDENTIFICAR!$A$2:$D$146,4,0)),"SIN CECO",IF(VLOOKUP(B322,CECOS_SIN_IDENTIFICAR!$A$2:$D$146,4,0)=0,"SIN CECO",VLOOKUP(B322,CECOS_SIN_IDENTIFICAR!$A$2:$D$146,4,0)))</f>
        <v>1148</v>
      </c>
      <c r="Z322">
        <f t="shared" si="37"/>
        <v>1148</v>
      </c>
      <c r="AA322" s="56" t="s">
        <v>52</v>
      </c>
      <c r="AB322" t="str">
        <f t="shared" si="38"/>
        <v>e. Manejo del cliente-Soporte Directivo (Coordinador y Gerencia)</v>
      </c>
      <c r="AC322" t="str">
        <f>VLOOKUP(AB322,CODIFICACION_PREGUNTAS!$C$2:$D$35,2,0)</f>
        <v>SOPORTE_DIR005</v>
      </c>
    </row>
    <row r="323" spans="1:29" x14ac:dyDescent="0.25">
      <c r="A323" s="3">
        <f t="shared" si="39"/>
        <v>322</v>
      </c>
      <c r="B323" s="2" t="s">
        <v>180</v>
      </c>
      <c r="C323" s="32">
        <v>40422</v>
      </c>
      <c r="D323" s="56" t="s">
        <v>52</v>
      </c>
      <c r="E323" s="3"/>
      <c r="F323" s="3"/>
      <c r="G323" s="2" t="s">
        <v>23</v>
      </c>
      <c r="H323" s="3" t="s">
        <v>24</v>
      </c>
      <c r="I323" s="3">
        <v>5</v>
      </c>
      <c r="J323" s="3"/>
      <c r="K323" s="3"/>
      <c r="L323" s="3"/>
      <c r="M323" s="3"/>
      <c r="N323" s="3"/>
      <c r="O323" s="3"/>
      <c r="P323" s="3"/>
      <c r="Q323" s="3"/>
      <c r="R323" s="3"/>
      <c r="S323" s="3"/>
      <c r="T323" s="3" t="str">
        <f t="shared" ref="T323:T386" si="40">IF(U323="NO","SIN CECO",LEFT(B323,4)+0)</f>
        <v>SIN CECO</v>
      </c>
      <c r="U323" s="3" t="str">
        <f t="shared" ref="U323:U386" si="41">IF(ISNUMBER(LEFT(B323,4)+0),"SI","NO")</f>
        <v>NO</v>
      </c>
      <c r="V323" t="str">
        <f t="shared" ref="V323:V386" si="42">CONCATENATE(B323,"-",H323)</f>
        <v>LABORATORIOS 9-SEP-10  100%-Personal que presta el servicio en obra</v>
      </c>
      <c r="W323" s="53">
        <f t="shared" ref="W323:W386" si="43">I323</f>
        <v>5</v>
      </c>
      <c r="X323">
        <f t="shared" ref="X323:X386" si="44">IF(ISNUMBER(W323+0),W323+0,0)</f>
        <v>5</v>
      </c>
      <c r="Y323">
        <f>IF(ISNA(VLOOKUP(B323,CECOS_SIN_IDENTIFICAR!$A$2:$D$146,4,0)),"SIN CECO",IF(VLOOKUP(B323,CECOS_SIN_IDENTIFICAR!$A$2:$D$146,4,0)=0,"SIN CECO",VLOOKUP(B323,CECOS_SIN_IDENTIFICAR!$A$2:$D$146,4,0)))</f>
        <v>1148</v>
      </c>
      <c r="Z323">
        <f t="shared" ref="Z323:Z386" si="45">IF(Y323="SIN CECO",T323,Y323)</f>
        <v>1148</v>
      </c>
      <c r="AA323" s="56" t="s">
        <v>52</v>
      </c>
      <c r="AB323" t="str">
        <f t="shared" ref="AB323:AB386" si="46">CONCATENATE(G323,"-",H323)</f>
        <v>a. Idoneidad del personal-Personal que presta el servicio en obra</v>
      </c>
      <c r="AC323" t="str">
        <f>VLOOKUP(AB323,CODIFICACION_PREGUNTAS!$C$2:$D$35,2,0)</f>
        <v>PERSONAL001</v>
      </c>
    </row>
    <row r="324" spans="1:29" x14ac:dyDescent="0.25">
      <c r="A324" s="3">
        <f t="shared" ref="A324:A387" si="47">A323+1</f>
        <v>323</v>
      </c>
      <c r="B324" s="2" t="s">
        <v>180</v>
      </c>
      <c r="C324" s="32">
        <v>40422</v>
      </c>
      <c r="D324" s="56" t="s">
        <v>52</v>
      </c>
      <c r="E324" s="3"/>
      <c r="F324" s="3"/>
      <c r="G324" s="2" t="s">
        <v>25</v>
      </c>
      <c r="H324" s="3" t="s">
        <v>24</v>
      </c>
      <c r="I324" s="3">
        <v>4</v>
      </c>
      <c r="J324" s="3"/>
      <c r="K324" s="3"/>
      <c r="L324" s="3"/>
      <c r="M324" s="3"/>
      <c r="N324" s="3"/>
      <c r="O324" s="3"/>
      <c r="P324" s="3"/>
      <c r="Q324" s="3"/>
      <c r="R324" s="3"/>
      <c r="S324" s="3"/>
      <c r="T324" s="3" t="str">
        <f t="shared" si="40"/>
        <v>SIN CECO</v>
      </c>
      <c r="U324" s="3" t="str">
        <f t="shared" si="41"/>
        <v>NO</v>
      </c>
      <c r="V324" t="str">
        <f t="shared" si="42"/>
        <v>LABORATORIOS 9-SEP-10  100%-Personal que presta el servicio en obra</v>
      </c>
      <c r="W324" s="53">
        <f t="shared" si="43"/>
        <v>4</v>
      </c>
      <c r="X324">
        <f t="shared" si="44"/>
        <v>4</v>
      </c>
      <c r="Y324">
        <f>IF(ISNA(VLOOKUP(B324,CECOS_SIN_IDENTIFICAR!$A$2:$D$146,4,0)),"SIN CECO",IF(VLOOKUP(B324,CECOS_SIN_IDENTIFICAR!$A$2:$D$146,4,0)=0,"SIN CECO",VLOOKUP(B324,CECOS_SIN_IDENTIFICAR!$A$2:$D$146,4,0)))</f>
        <v>1148</v>
      </c>
      <c r="Z324">
        <f t="shared" si="45"/>
        <v>1148</v>
      </c>
      <c r="AA324" s="56" t="s">
        <v>52</v>
      </c>
      <c r="AB324" t="str">
        <f t="shared" si="46"/>
        <v>b. Oportuna atención al cliente-Personal que presta el servicio en obra</v>
      </c>
      <c r="AC324" t="str">
        <f>VLOOKUP(AB324,CODIFICACION_PREGUNTAS!$C$2:$D$35,2,0)</f>
        <v>PERSONAL002</v>
      </c>
    </row>
    <row r="325" spans="1:29" x14ac:dyDescent="0.25">
      <c r="A325" s="3">
        <f t="shared" si="47"/>
        <v>324</v>
      </c>
      <c r="B325" s="2" t="s">
        <v>180</v>
      </c>
      <c r="C325" s="32">
        <v>40422</v>
      </c>
      <c r="D325" s="56" t="s">
        <v>52</v>
      </c>
      <c r="E325" s="3"/>
      <c r="F325" s="3"/>
      <c r="G325" s="2" t="s">
        <v>26</v>
      </c>
      <c r="H325" s="3" t="s">
        <v>24</v>
      </c>
      <c r="I325" s="3">
        <v>4</v>
      </c>
      <c r="J325" s="3"/>
      <c r="K325" s="3"/>
      <c r="L325" s="3"/>
      <c r="M325" s="3"/>
      <c r="N325" s="3"/>
      <c r="O325" s="3"/>
      <c r="P325" s="3"/>
      <c r="Q325" s="3"/>
      <c r="R325" s="3"/>
      <c r="S325" s="3"/>
      <c r="T325" s="3" t="str">
        <f t="shared" si="40"/>
        <v>SIN CECO</v>
      </c>
      <c r="U325" s="3" t="str">
        <f t="shared" si="41"/>
        <v>NO</v>
      </c>
      <c r="V325" t="str">
        <f t="shared" si="42"/>
        <v>LABORATORIOS 9-SEP-10  100%-Personal que presta el servicio en obra</v>
      </c>
      <c r="W325" s="53">
        <f t="shared" si="43"/>
        <v>4</v>
      </c>
      <c r="X325">
        <f t="shared" si="44"/>
        <v>4</v>
      </c>
      <c r="Y325">
        <f>IF(ISNA(VLOOKUP(B325,CECOS_SIN_IDENTIFICAR!$A$2:$D$146,4,0)),"SIN CECO",IF(VLOOKUP(B325,CECOS_SIN_IDENTIFICAR!$A$2:$D$146,4,0)=0,"SIN CECO",VLOOKUP(B325,CECOS_SIN_IDENTIFICAR!$A$2:$D$146,4,0)))</f>
        <v>1148</v>
      </c>
      <c r="Z325">
        <f t="shared" si="45"/>
        <v>1148</v>
      </c>
      <c r="AA325" s="56" t="s">
        <v>52</v>
      </c>
      <c r="AB325" t="str">
        <f t="shared" si="46"/>
        <v>c. Compromiso con el proyecto-Personal que presta el servicio en obra</v>
      </c>
      <c r="AC325" t="str">
        <f>VLOOKUP(AB325,CODIFICACION_PREGUNTAS!$C$2:$D$35,2,0)</f>
        <v>PERSONAL003</v>
      </c>
    </row>
    <row r="326" spans="1:29" x14ac:dyDescent="0.25">
      <c r="A326" s="3">
        <f t="shared" si="47"/>
        <v>325</v>
      </c>
      <c r="B326" s="2" t="s">
        <v>180</v>
      </c>
      <c r="C326" s="32">
        <v>40422</v>
      </c>
      <c r="D326" s="56" t="s">
        <v>52</v>
      </c>
      <c r="E326" s="3"/>
      <c r="F326" s="3"/>
      <c r="G326" s="2" t="s">
        <v>21</v>
      </c>
      <c r="H326" s="3" t="s">
        <v>24</v>
      </c>
      <c r="I326" s="3">
        <v>5</v>
      </c>
      <c r="J326" s="3"/>
      <c r="K326" s="3"/>
      <c r="L326" s="3"/>
      <c r="M326" s="3"/>
      <c r="N326" s="3"/>
      <c r="O326" s="3"/>
      <c r="P326" s="3"/>
      <c r="Q326" s="3"/>
      <c r="R326" s="3"/>
      <c r="S326" s="3"/>
      <c r="T326" s="3" t="str">
        <f t="shared" si="40"/>
        <v>SIN CECO</v>
      </c>
      <c r="U326" s="3" t="str">
        <f t="shared" si="41"/>
        <v>NO</v>
      </c>
      <c r="V326" t="str">
        <f t="shared" si="42"/>
        <v>LABORATORIOS 9-SEP-10  100%-Personal que presta el servicio en obra</v>
      </c>
      <c r="W326" s="53">
        <f t="shared" si="43"/>
        <v>5</v>
      </c>
      <c r="X326">
        <f t="shared" si="44"/>
        <v>5</v>
      </c>
      <c r="Y326">
        <f>IF(ISNA(VLOOKUP(B326,CECOS_SIN_IDENTIFICAR!$A$2:$D$146,4,0)),"SIN CECO",IF(VLOOKUP(B326,CECOS_SIN_IDENTIFICAR!$A$2:$D$146,4,0)=0,"SIN CECO",VLOOKUP(B326,CECOS_SIN_IDENTIFICAR!$A$2:$D$146,4,0)))</f>
        <v>1148</v>
      </c>
      <c r="Z326">
        <f t="shared" si="45"/>
        <v>1148</v>
      </c>
      <c r="AA326" s="56" t="s">
        <v>52</v>
      </c>
      <c r="AB326" t="str">
        <f t="shared" si="46"/>
        <v>d. Cumplimiento de compromisos-Personal que presta el servicio en obra</v>
      </c>
      <c r="AC326" t="str">
        <f>VLOOKUP(AB326,CODIFICACION_PREGUNTAS!$C$2:$D$35,2,0)</f>
        <v>PERSONAL004</v>
      </c>
    </row>
    <row r="327" spans="1:29" x14ac:dyDescent="0.25">
      <c r="A327" s="3">
        <f t="shared" si="47"/>
        <v>326</v>
      </c>
      <c r="B327" s="2" t="s">
        <v>180</v>
      </c>
      <c r="C327" s="32">
        <v>40422</v>
      </c>
      <c r="D327" s="56" t="s">
        <v>52</v>
      </c>
      <c r="E327" s="3"/>
      <c r="F327" s="3"/>
      <c r="G327" s="2" t="s">
        <v>27</v>
      </c>
      <c r="H327" s="3" t="s">
        <v>24</v>
      </c>
      <c r="I327" s="3">
        <v>4</v>
      </c>
      <c r="J327" s="3"/>
      <c r="K327" s="3"/>
      <c r="L327" s="3"/>
      <c r="M327" s="3"/>
      <c r="N327" s="3"/>
      <c r="O327" s="3"/>
      <c r="P327" s="3"/>
      <c r="Q327" s="3"/>
      <c r="R327" s="3"/>
      <c r="S327" s="3"/>
      <c r="T327" s="3" t="str">
        <f t="shared" si="40"/>
        <v>SIN CECO</v>
      </c>
      <c r="U327" s="3" t="str">
        <f t="shared" si="41"/>
        <v>NO</v>
      </c>
      <c r="V327" t="str">
        <f t="shared" si="42"/>
        <v>LABORATORIOS 9-SEP-10  100%-Personal que presta el servicio en obra</v>
      </c>
      <c r="W327" s="53">
        <f t="shared" si="43"/>
        <v>4</v>
      </c>
      <c r="X327">
        <f t="shared" si="44"/>
        <v>4</v>
      </c>
      <c r="Y327">
        <f>IF(ISNA(VLOOKUP(B327,CECOS_SIN_IDENTIFICAR!$A$2:$D$146,4,0)),"SIN CECO",IF(VLOOKUP(B327,CECOS_SIN_IDENTIFICAR!$A$2:$D$146,4,0)=0,"SIN CECO",VLOOKUP(B327,CECOS_SIN_IDENTIFICAR!$A$2:$D$146,4,0)))</f>
        <v>1148</v>
      </c>
      <c r="Z327">
        <f t="shared" si="45"/>
        <v>1148</v>
      </c>
      <c r="AA327" s="56" t="s">
        <v>52</v>
      </c>
      <c r="AB327" t="str">
        <f t="shared" si="46"/>
        <v>e. Proactividad en desarrollo de funciones-Personal que presta el servicio en obra</v>
      </c>
      <c r="AC327" t="str">
        <f>VLOOKUP(AB327,CODIFICACION_PREGUNTAS!$C$2:$D$35,2,0)</f>
        <v>PERSONAL005</v>
      </c>
    </row>
    <row r="328" spans="1:29" x14ac:dyDescent="0.25">
      <c r="A328" s="3">
        <f t="shared" si="47"/>
        <v>327</v>
      </c>
      <c r="B328" s="2" t="s">
        <v>180</v>
      </c>
      <c r="C328" s="32">
        <v>40422</v>
      </c>
      <c r="D328" s="56" t="s">
        <v>52</v>
      </c>
      <c r="E328" s="3"/>
      <c r="F328" s="3"/>
      <c r="G328" s="2" t="s">
        <v>28</v>
      </c>
      <c r="H328" s="2" t="s">
        <v>29</v>
      </c>
      <c r="I328" s="3">
        <v>4</v>
      </c>
      <c r="J328" s="3"/>
      <c r="K328" s="3"/>
      <c r="L328" s="3"/>
      <c r="M328" s="3"/>
      <c r="N328" s="3"/>
      <c r="O328" s="3"/>
      <c r="P328" s="3"/>
      <c r="Q328" s="3"/>
      <c r="R328" s="3"/>
      <c r="S328" s="3"/>
      <c r="T328" s="3" t="str">
        <f t="shared" si="40"/>
        <v>SIN CECO</v>
      </c>
      <c r="U328" s="3" t="str">
        <f t="shared" si="41"/>
        <v>NO</v>
      </c>
      <c r="V328" t="str">
        <f t="shared" si="42"/>
        <v>LABORATORIOS 9-SEP-10  100%-Productos Asociados de PAYC (Informes, Control de presupuesto y Programación y actas)</v>
      </c>
      <c r="W328" s="53">
        <f t="shared" si="43"/>
        <v>4</v>
      </c>
      <c r="X328">
        <f t="shared" si="44"/>
        <v>4</v>
      </c>
      <c r="Y328">
        <f>IF(ISNA(VLOOKUP(B328,CECOS_SIN_IDENTIFICAR!$A$2:$D$146,4,0)),"SIN CECO",IF(VLOOKUP(B328,CECOS_SIN_IDENTIFICAR!$A$2:$D$146,4,0)=0,"SIN CECO",VLOOKUP(B328,CECOS_SIN_IDENTIFICAR!$A$2:$D$146,4,0)))</f>
        <v>1148</v>
      </c>
      <c r="Z328">
        <f t="shared" si="45"/>
        <v>1148</v>
      </c>
      <c r="AA328" s="56" t="s">
        <v>52</v>
      </c>
      <c r="AB328" t="str">
        <f t="shared" si="46"/>
        <v>a. Calidad del Contenido-Productos Asociados de PAYC (Informes, Control de presupuesto y Programación y actas)</v>
      </c>
      <c r="AC328" t="str">
        <f>VLOOKUP(AB328,CODIFICACION_PREGUNTAS!$C$2:$D$35,2,0)</f>
        <v>PRODUCTOS001</v>
      </c>
    </row>
    <row r="329" spans="1:29" x14ac:dyDescent="0.25">
      <c r="A329" s="3">
        <f t="shared" si="47"/>
        <v>328</v>
      </c>
      <c r="B329" s="2" t="s">
        <v>180</v>
      </c>
      <c r="C329" s="32">
        <v>40422</v>
      </c>
      <c r="D329" s="56" t="s">
        <v>52</v>
      </c>
      <c r="E329" s="3"/>
      <c r="F329" s="3"/>
      <c r="G329" s="2" t="s">
        <v>30</v>
      </c>
      <c r="H329" s="2" t="s">
        <v>29</v>
      </c>
      <c r="I329" s="3">
        <v>4</v>
      </c>
      <c r="J329" s="3"/>
      <c r="K329" s="3"/>
      <c r="L329" s="3"/>
      <c r="M329" s="3"/>
      <c r="N329" s="3"/>
      <c r="O329" s="3"/>
      <c r="P329" s="3"/>
      <c r="Q329" s="3"/>
      <c r="R329" s="3"/>
      <c r="S329" s="3"/>
      <c r="T329" s="3" t="str">
        <f t="shared" si="40"/>
        <v>SIN CECO</v>
      </c>
      <c r="U329" s="3" t="str">
        <f t="shared" si="41"/>
        <v>NO</v>
      </c>
      <c r="V329" t="str">
        <f t="shared" si="42"/>
        <v>LABORATORIOS 9-SEP-10  100%-Productos Asociados de PAYC (Informes, Control de presupuesto y Programación y actas)</v>
      </c>
      <c r="W329" s="53">
        <f t="shared" si="43"/>
        <v>4</v>
      </c>
      <c r="X329">
        <f t="shared" si="44"/>
        <v>4</v>
      </c>
      <c r="Y329">
        <f>IF(ISNA(VLOOKUP(B329,CECOS_SIN_IDENTIFICAR!$A$2:$D$146,4,0)),"SIN CECO",IF(VLOOKUP(B329,CECOS_SIN_IDENTIFICAR!$A$2:$D$146,4,0)=0,"SIN CECO",VLOOKUP(B329,CECOS_SIN_IDENTIFICAR!$A$2:$D$146,4,0)))</f>
        <v>1148</v>
      </c>
      <c r="Z329">
        <f t="shared" si="45"/>
        <v>1148</v>
      </c>
      <c r="AA329" s="56" t="s">
        <v>52</v>
      </c>
      <c r="AB329" t="str">
        <f t="shared" si="46"/>
        <v>b. Claridad del Contenido-Productos Asociados de PAYC (Informes, Control de presupuesto y Programación y actas)</v>
      </c>
      <c r="AC329" t="str">
        <f>VLOOKUP(AB329,CODIFICACION_PREGUNTAS!$C$2:$D$35,2,0)</f>
        <v>PRODUCTOS002</v>
      </c>
    </row>
    <row r="330" spans="1:29" x14ac:dyDescent="0.25">
      <c r="A330" s="3">
        <f t="shared" si="47"/>
        <v>329</v>
      </c>
      <c r="B330" s="2" t="s">
        <v>180</v>
      </c>
      <c r="C330" s="32">
        <v>40422</v>
      </c>
      <c r="D330" s="56" t="s">
        <v>52</v>
      </c>
      <c r="E330" s="3"/>
      <c r="F330" s="3"/>
      <c r="G330" s="2" t="s">
        <v>31</v>
      </c>
      <c r="H330" s="2" t="s">
        <v>29</v>
      </c>
      <c r="I330" s="3">
        <v>4</v>
      </c>
      <c r="J330" s="3"/>
      <c r="K330" s="3"/>
      <c r="L330" s="3"/>
      <c r="M330" s="3"/>
      <c r="N330" s="3"/>
      <c r="O330" s="3"/>
      <c r="P330" s="3"/>
      <c r="Q330" s="3"/>
      <c r="R330" s="3"/>
      <c r="S330" s="3"/>
      <c r="T330" s="3" t="str">
        <f t="shared" si="40"/>
        <v>SIN CECO</v>
      </c>
      <c r="U330" s="3" t="str">
        <f t="shared" si="41"/>
        <v>NO</v>
      </c>
      <c r="V330" t="str">
        <f t="shared" si="42"/>
        <v>LABORATORIOS 9-SEP-10  100%-Productos Asociados de PAYC (Informes, Control de presupuesto y Programación y actas)</v>
      </c>
      <c r="W330" s="53">
        <f t="shared" si="43"/>
        <v>4</v>
      </c>
      <c r="X330">
        <f t="shared" si="44"/>
        <v>4</v>
      </c>
      <c r="Y330">
        <f>IF(ISNA(VLOOKUP(B330,CECOS_SIN_IDENTIFICAR!$A$2:$D$146,4,0)),"SIN CECO",IF(VLOOKUP(B330,CECOS_SIN_IDENTIFICAR!$A$2:$D$146,4,0)=0,"SIN CECO",VLOOKUP(B330,CECOS_SIN_IDENTIFICAR!$A$2:$D$146,4,0)))</f>
        <v>1148</v>
      </c>
      <c r="Z330">
        <f t="shared" si="45"/>
        <v>1148</v>
      </c>
      <c r="AA330" s="56" t="s">
        <v>52</v>
      </c>
      <c r="AB330" t="str">
        <f t="shared" si="46"/>
        <v>c. Oportunidad en la entrega-Productos Asociados de PAYC (Informes, Control de presupuesto y Programación y actas)</v>
      </c>
      <c r="AC330" t="str">
        <f>VLOOKUP(AB330,CODIFICACION_PREGUNTAS!$C$2:$D$35,2,0)</f>
        <v>PRODUCTOS003</v>
      </c>
    </row>
    <row r="331" spans="1:29" x14ac:dyDescent="0.25">
      <c r="A331" s="3">
        <f t="shared" si="47"/>
        <v>330</v>
      </c>
      <c r="B331" s="2" t="s">
        <v>180</v>
      </c>
      <c r="C331" s="32">
        <v>40422</v>
      </c>
      <c r="D331" s="56" t="s">
        <v>52</v>
      </c>
      <c r="E331" s="3"/>
      <c r="F331" s="3"/>
      <c r="G331" s="2" t="s">
        <v>32</v>
      </c>
      <c r="H331" s="2" t="s">
        <v>29</v>
      </c>
      <c r="I331" s="3">
        <v>4</v>
      </c>
      <c r="J331" s="3"/>
      <c r="K331" s="3"/>
      <c r="L331" s="3"/>
      <c r="M331" s="3"/>
      <c r="N331" s="3"/>
      <c r="O331" s="3"/>
      <c r="P331" s="3"/>
      <c r="Q331" s="3"/>
      <c r="R331" s="3"/>
      <c r="S331" s="3"/>
      <c r="T331" s="3" t="str">
        <f t="shared" si="40"/>
        <v>SIN CECO</v>
      </c>
      <c r="U331" s="3" t="str">
        <f t="shared" si="41"/>
        <v>NO</v>
      </c>
      <c r="V331" t="str">
        <f t="shared" si="42"/>
        <v>LABORATORIOS 9-SEP-10  100%-Productos Asociados de PAYC (Informes, Control de presupuesto y Programación y actas)</v>
      </c>
      <c r="W331" s="53">
        <f t="shared" si="43"/>
        <v>4</v>
      </c>
      <c r="X331">
        <f t="shared" si="44"/>
        <v>4</v>
      </c>
      <c r="Y331">
        <f>IF(ISNA(VLOOKUP(B331,CECOS_SIN_IDENTIFICAR!$A$2:$D$146,4,0)),"SIN CECO",IF(VLOOKUP(B331,CECOS_SIN_IDENTIFICAR!$A$2:$D$146,4,0)=0,"SIN CECO",VLOOKUP(B331,CECOS_SIN_IDENTIFICAR!$A$2:$D$146,4,0)))</f>
        <v>1148</v>
      </c>
      <c r="Z331">
        <f t="shared" si="45"/>
        <v>1148</v>
      </c>
      <c r="AA331" s="56" t="s">
        <v>52</v>
      </c>
      <c r="AB331" t="str">
        <f t="shared" si="46"/>
        <v>d. Precisión de la información-Productos Asociados de PAYC (Informes, Control de presupuesto y Programación y actas)</v>
      </c>
      <c r="AC331" t="str">
        <f>VLOOKUP(AB331,CODIFICACION_PREGUNTAS!$C$2:$D$35,2,0)</f>
        <v>PRODUCTOS004</v>
      </c>
    </row>
    <row r="332" spans="1:29" x14ac:dyDescent="0.25">
      <c r="A332" s="3">
        <f t="shared" si="47"/>
        <v>331</v>
      </c>
      <c r="B332" s="2" t="s">
        <v>180</v>
      </c>
      <c r="C332" s="32">
        <v>40422</v>
      </c>
      <c r="D332" s="56" t="s">
        <v>52</v>
      </c>
      <c r="E332" s="3"/>
      <c r="F332" s="3"/>
      <c r="G332" s="2" t="s">
        <v>33</v>
      </c>
      <c r="H332" s="2" t="s">
        <v>29</v>
      </c>
      <c r="I332" s="3">
        <v>4</v>
      </c>
      <c r="J332" s="3"/>
      <c r="K332" s="3"/>
      <c r="L332" s="3"/>
      <c r="M332" s="3"/>
      <c r="N332" s="3"/>
      <c r="O332" s="3"/>
      <c r="P332" s="3"/>
      <c r="Q332" s="3"/>
      <c r="R332" s="3"/>
      <c r="S332" s="3"/>
      <c r="T332" s="3" t="str">
        <f t="shared" si="40"/>
        <v>SIN CECO</v>
      </c>
      <c r="U332" s="3" t="str">
        <f t="shared" si="41"/>
        <v>NO</v>
      </c>
      <c r="V332" t="str">
        <f t="shared" si="42"/>
        <v>LABORATORIOS 9-SEP-10  100%-Productos Asociados de PAYC (Informes, Control de presupuesto y Programación y actas)</v>
      </c>
      <c r="W332" s="53">
        <f t="shared" si="43"/>
        <v>4</v>
      </c>
      <c r="X332">
        <f t="shared" si="44"/>
        <v>4</v>
      </c>
      <c r="Y332">
        <f>IF(ISNA(VLOOKUP(B332,CECOS_SIN_IDENTIFICAR!$A$2:$D$146,4,0)),"SIN CECO",IF(VLOOKUP(B332,CECOS_SIN_IDENTIFICAR!$A$2:$D$146,4,0)=0,"SIN CECO",VLOOKUP(B332,CECOS_SIN_IDENTIFICAR!$A$2:$D$146,4,0)))</f>
        <v>1148</v>
      </c>
      <c r="Z332">
        <f t="shared" si="45"/>
        <v>1148</v>
      </c>
      <c r="AA332" s="56" t="s">
        <v>52</v>
      </c>
      <c r="AB332" t="str">
        <f t="shared" si="46"/>
        <v>e. Diagramación-Productos Asociados de PAYC (Informes, Control de presupuesto y Programación y actas)</v>
      </c>
      <c r="AC332" t="str">
        <f>VLOOKUP(AB332,CODIFICACION_PREGUNTAS!$C$2:$D$35,2,0)</f>
        <v>PRODUCTOS005</v>
      </c>
    </row>
    <row r="333" spans="1:29" x14ac:dyDescent="0.25">
      <c r="A333" s="3">
        <f t="shared" si="47"/>
        <v>332</v>
      </c>
      <c r="B333" s="2" t="s">
        <v>180</v>
      </c>
      <c r="C333" s="32">
        <v>40422</v>
      </c>
      <c r="D333" s="56" t="s">
        <v>52</v>
      </c>
      <c r="E333" s="3"/>
      <c r="F333" s="3"/>
      <c r="G333" s="2" t="s">
        <v>34</v>
      </c>
      <c r="H333" s="2" t="s">
        <v>35</v>
      </c>
      <c r="I333" s="3">
        <v>4</v>
      </c>
      <c r="J333" s="3"/>
      <c r="K333" s="3"/>
      <c r="L333" s="3"/>
      <c r="M333" s="3"/>
      <c r="N333" s="3"/>
      <c r="O333" s="3"/>
      <c r="P333" s="3"/>
      <c r="Q333" s="3"/>
      <c r="R333" s="3"/>
      <c r="S333" s="3"/>
      <c r="T333" s="3" t="str">
        <f t="shared" si="40"/>
        <v>SIN CECO</v>
      </c>
      <c r="U333" s="3" t="str">
        <f t="shared" si="41"/>
        <v>NO</v>
      </c>
      <c r="V333" t="str">
        <f t="shared" si="42"/>
        <v>LABORATORIOS 9-SEP-10  100%-Compromisos Pactados</v>
      </c>
      <c r="W333" s="53">
        <f t="shared" si="43"/>
        <v>4</v>
      </c>
      <c r="X333">
        <f t="shared" si="44"/>
        <v>4</v>
      </c>
      <c r="Y333">
        <f>IF(ISNA(VLOOKUP(B333,CECOS_SIN_IDENTIFICAR!$A$2:$D$146,4,0)),"SIN CECO",IF(VLOOKUP(B333,CECOS_SIN_IDENTIFICAR!$A$2:$D$146,4,0)=0,"SIN CECO",VLOOKUP(B333,CECOS_SIN_IDENTIFICAR!$A$2:$D$146,4,0)))</f>
        <v>1148</v>
      </c>
      <c r="Z333">
        <f t="shared" si="45"/>
        <v>1148</v>
      </c>
      <c r="AA333" s="56" t="s">
        <v>52</v>
      </c>
      <c r="AB333" t="str">
        <f t="shared" si="46"/>
        <v>a. Cumplimiento-Compromisos Pactados</v>
      </c>
      <c r="AC333" t="str">
        <f>VLOOKUP(AB333,CODIFICACION_PREGUNTAS!$C$2:$D$35,2,0)</f>
        <v>COMPROMISOS001</v>
      </c>
    </row>
    <row r="334" spans="1:29" x14ac:dyDescent="0.25">
      <c r="A334" s="3">
        <f t="shared" si="47"/>
        <v>333</v>
      </c>
      <c r="B334" s="2" t="s">
        <v>180</v>
      </c>
      <c r="C334" s="32">
        <v>40422</v>
      </c>
      <c r="D334" s="56" t="s">
        <v>52</v>
      </c>
      <c r="E334" s="3"/>
      <c r="F334" s="3"/>
      <c r="G334" s="2" t="s">
        <v>36</v>
      </c>
      <c r="H334" s="2" t="s">
        <v>35</v>
      </c>
      <c r="I334" s="3">
        <v>4</v>
      </c>
      <c r="J334" s="3"/>
      <c r="K334" s="3"/>
      <c r="L334" s="3"/>
      <c r="M334" s="3"/>
      <c r="N334" s="3"/>
      <c r="O334" s="3"/>
      <c r="P334" s="3"/>
      <c r="Q334" s="3"/>
      <c r="R334" s="3"/>
      <c r="S334" s="3"/>
      <c r="T334" s="3" t="str">
        <f t="shared" si="40"/>
        <v>SIN CECO</v>
      </c>
      <c r="U334" s="3" t="str">
        <f t="shared" si="41"/>
        <v>NO</v>
      </c>
      <c r="V334" t="str">
        <f t="shared" si="42"/>
        <v>LABORATORIOS 9-SEP-10  100%-Compromisos Pactados</v>
      </c>
      <c r="W334" s="53">
        <f t="shared" si="43"/>
        <v>4</v>
      </c>
      <c r="X334">
        <f t="shared" si="44"/>
        <v>4</v>
      </c>
      <c r="Y334">
        <f>IF(ISNA(VLOOKUP(B334,CECOS_SIN_IDENTIFICAR!$A$2:$D$146,4,0)),"SIN CECO",IF(VLOOKUP(B334,CECOS_SIN_IDENTIFICAR!$A$2:$D$146,4,0)=0,"SIN CECO",VLOOKUP(B334,CECOS_SIN_IDENTIFICAR!$A$2:$D$146,4,0)))</f>
        <v>1148</v>
      </c>
      <c r="Z334">
        <f t="shared" si="45"/>
        <v>1148</v>
      </c>
      <c r="AA334" s="56" t="s">
        <v>52</v>
      </c>
      <c r="AB334" t="str">
        <f t="shared" si="46"/>
        <v>b. Satisface expectativas-Compromisos Pactados</v>
      </c>
      <c r="AC334" t="str">
        <f>VLOOKUP(AB334,CODIFICACION_PREGUNTAS!$C$2:$D$35,2,0)</f>
        <v>COMPROMISOS002</v>
      </c>
    </row>
    <row r="335" spans="1:29" x14ac:dyDescent="0.25">
      <c r="A335" s="3">
        <f t="shared" si="47"/>
        <v>334</v>
      </c>
      <c r="B335" s="2" t="s">
        <v>180</v>
      </c>
      <c r="C335" s="32">
        <v>40422</v>
      </c>
      <c r="D335" s="56" t="s">
        <v>52</v>
      </c>
      <c r="E335" s="3"/>
      <c r="F335" s="3"/>
      <c r="G335" s="2" t="s">
        <v>37</v>
      </c>
      <c r="H335" s="2" t="s">
        <v>35</v>
      </c>
      <c r="I335" s="3">
        <v>4</v>
      </c>
      <c r="J335" s="3"/>
      <c r="K335" s="3"/>
      <c r="L335" s="3"/>
      <c r="M335" s="3"/>
      <c r="N335" s="3"/>
      <c r="O335" s="3"/>
      <c r="P335" s="3"/>
      <c r="Q335" s="3"/>
      <c r="R335" s="3"/>
      <c r="S335" s="3"/>
      <c r="T335" s="3" t="str">
        <f t="shared" si="40"/>
        <v>SIN CECO</v>
      </c>
      <c r="U335" s="3" t="str">
        <f t="shared" si="41"/>
        <v>NO</v>
      </c>
      <c r="V335" t="str">
        <f t="shared" si="42"/>
        <v>LABORATORIOS 9-SEP-10  100%-Compromisos Pactados</v>
      </c>
      <c r="W335" s="53">
        <f t="shared" si="43"/>
        <v>4</v>
      </c>
      <c r="X335">
        <f t="shared" si="44"/>
        <v>4</v>
      </c>
      <c r="Y335">
        <f>IF(ISNA(VLOOKUP(B335,CECOS_SIN_IDENTIFICAR!$A$2:$D$146,4,0)),"SIN CECO",IF(VLOOKUP(B335,CECOS_SIN_IDENTIFICAR!$A$2:$D$146,4,0)=0,"SIN CECO",VLOOKUP(B335,CECOS_SIN_IDENTIFICAR!$A$2:$D$146,4,0)))</f>
        <v>1148</v>
      </c>
      <c r="Z335">
        <f t="shared" si="45"/>
        <v>1148</v>
      </c>
      <c r="AA335" s="56" t="s">
        <v>52</v>
      </c>
      <c r="AB335" t="str">
        <f t="shared" si="46"/>
        <v>c. Calidad de la Información suministrada-Compromisos Pactados</v>
      </c>
      <c r="AC335" t="str">
        <f>VLOOKUP(AB335,CODIFICACION_PREGUNTAS!$C$2:$D$35,2,0)</f>
        <v>COMPROMISOS003</v>
      </c>
    </row>
    <row r="336" spans="1:29" x14ac:dyDescent="0.25">
      <c r="A336" s="3">
        <f t="shared" si="47"/>
        <v>335</v>
      </c>
      <c r="B336" s="2" t="s">
        <v>180</v>
      </c>
      <c r="C336" s="32">
        <v>40422</v>
      </c>
      <c r="D336" s="56" t="s">
        <v>52</v>
      </c>
      <c r="E336" s="3"/>
      <c r="F336" s="3"/>
      <c r="G336" s="2" t="s">
        <v>38</v>
      </c>
      <c r="H336" s="2" t="s">
        <v>35</v>
      </c>
      <c r="I336" s="3">
        <v>5</v>
      </c>
      <c r="J336" s="3"/>
      <c r="K336" s="3"/>
      <c r="L336" s="3"/>
      <c r="M336" s="3"/>
      <c r="N336" s="3"/>
      <c r="O336" s="3"/>
      <c r="P336" s="3"/>
      <c r="Q336" s="3"/>
      <c r="R336" s="3"/>
      <c r="S336" s="3"/>
      <c r="T336" s="3" t="str">
        <f t="shared" si="40"/>
        <v>SIN CECO</v>
      </c>
      <c r="U336" s="3" t="str">
        <f t="shared" si="41"/>
        <v>NO</v>
      </c>
      <c r="V336" t="str">
        <f t="shared" si="42"/>
        <v>LABORATORIOS 9-SEP-10  100%-Compromisos Pactados</v>
      </c>
      <c r="W336" s="53">
        <f t="shared" si="43"/>
        <v>5</v>
      </c>
      <c r="X336">
        <f t="shared" si="44"/>
        <v>5</v>
      </c>
      <c r="Y336">
        <f>IF(ISNA(VLOOKUP(B336,CECOS_SIN_IDENTIFICAR!$A$2:$D$146,4,0)),"SIN CECO",IF(VLOOKUP(B336,CECOS_SIN_IDENTIFICAR!$A$2:$D$146,4,0)=0,"SIN CECO",VLOOKUP(B336,CECOS_SIN_IDENTIFICAR!$A$2:$D$146,4,0)))</f>
        <v>1148</v>
      </c>
      <c r="Z336">
        <f t="shared" si="45"/>
        <v>1148</v>
      </c>
      <c r="AA336" s="56" t="s">
        <v>52</v>
      </c>
      <c r="AB336" t="str">
        <f t="shared" si="46"/>
        <v>d. Disposición del personal de PAYC a las solicitudes del cliente-Compromisos Pactados</v>
      </c>
      <c r="AC336" t="str">
        <f>VLOOKUP(AB336,CODIFICACION_PREGUNTAS!$C$2:$D$35,2,0)</f>
        <v>COMPROMISOS004</v>
      </c>
    </row>
    <row r="337" spans="1:29" x14ac:dyDescent="0.25">
      <c r="A337" s="3">
        <f t="shared" si="47"/>
        <v>336</v>
      </c>
      <c r="B337" s="2" t="s">
        <v>180</v>
      </c>
      <c r="C337" s="32">
        <v>40422</v>
      </c>
      <c r="D337" s="56" t="s">
        <v>52</v>
      </c>
      <c r="E337" s="3"/>
      <c r="F337" s="3"/>
      <c r="G337" s="2" t="s">
        <v>39</v>
      </c>
      <c r="H337" s="2" t="s">
        <v>35</v>
      </c>
      <c r="I337" s="3">
        <v>4</v>
      </c>
      <c r="J337" s="3"/>
      <c r="K337" s="3"/>
      <c r="L337" s="3"/>
      <c r="M337" s="3"/>
      <c r="N337" s="3"/>
      <c r="O337" s="3"/>
      <c r="P337" s="3"/>
      <c r="Q337" s="3"/>
      <c r="R337" s="3"/>
      <c r="S337" s="3"/>
      <c r="T337" s="3" t="str">
        <f t="shared" si="40"/>
        <v>SIN CECO</v>
      </c>
      <c r="U337" s="3" t="str">
        <f t="shared" si="41"/>
        <v>NO</v>
      </c>
      <c r="V337" t="str">
        <f t="shared" si="42"/>
        <v>LABORATORIOS 9-SEP-10  100%-Compromisos Pactados</v>
      </c>
      <c r="W337" s="53">
        <f t="shared" si="43"/>
        <v>4</v>
      </c>
      <c r="X337">
        <f t="shared" si="44"/>
        <v>4</v>
      </c>
      <c r="Y337">
        <f>IF(ISNA(VLOOKUP(B337,CECOS_SIN_IDENTIFICAR!$A$2:$D$146,4,0)),"SIN CECO",IF(VLOOKUP(B337,CECOS_SIN_IDENTIFICAR!$A$2:$D$146,4,0)=0,"SIN CECO",VLOOKUP(B337,CECOS_SIN_IDENTIFICAR!$A$2:$D$146,4,0)))</f>
        <v>1148</v>
      </c>
      <c r="Z337">
        <f t="shared" si="45"/>
        <v>1148</v>
      </c>
      <c r="AA337" s="56" t="s">
        <v>52</v>
      </c>
      <c r="AB337" t="str">
        <f t="shared" si="46"/>
        <v>e. Coherencia entre lo solicitado y lo entregado-Compromisos Pactados</v>
      </c>
      <c r="AC337" t="str">
        <f>VLOOKUP(AB337,CODIFICACION_PREGUNTAS!$C$2:$D$35,2,0)</f>
        <v>COMPROMISOS005</v>
      </c>
    </row>
    <row r="338" spans="1:29" x14ac:dyDescent="0.25">
      <c r="A338" s="3">
        <f t="shared" si="47"/>
        <v>337</v>
      </c>
      <c r="B338" s="2" t="s">
        <v>180</v>
      </c>
      <c r="C338" s="32">
        <v>40422</v>
      </c>
      <c r="D338" s="56" t="s">
        <v>52</v>
      </c>
      <c r="E338" s="3"/>
      <c r="F338" s="3"/>
      <c r="G338" s="2" t="s">
        <v>40</v>
      </c>
      <c r="H338" s="2" t="s">
        <v>40</v>
      </c>
      <c r="I338" s="3" t="s">
        <v>431</v>
      </c>
      <c r="J338" s="3"/>
      <c r="K338" s="3"/>
      <c r="L338" s="3"/>
      <c r="M338" s="3"/>
      <c r="N338" s="3"/>
      <c r="O338" s="3"/>
      <c r="P338" s="3"/>
      <c r="Q338" s="3"/>
      <c r="R338" s="3"/>
      <c r="S338" s="3"/>
      <c r="T338" s="3" t="str">
        <f t="shared" si="40"/>
        <v>SIN CECO</v>
      </c>
      <c r="U338" s="3" t="str">
        <f t="shared" si="41"/>
        <v>NO</v>
      </c>
      <c r="V338" t="str">
        <f t="shared" si="42"/>
        <v>LABORATORIOS 9-SEP-10  100%-Grado de Satisfacción con el Servicio Prestado</v>
      </c>
      <c r="W338" s="53" t="str">
        <f t="shared" si="43"/>
        <v>N/A</v>
      </c>
      <c r="X338">
        <f t="shared" si="44"/>
        <v>0</v>
      </c>
      <c r="Y338">
        <f>IF(ISNA(VLOOKUP(B338,CECOS_SIN_IDENTIFICAR!$A$2:$D$146,4,0)),"SIN CECO",IF(VLOOKUP(B338,CECOS_SIN_IDENTIFICAR!$A$2:$D$146,4,0)=0,"SIN CECO",VLOOKUP(B338,CECOS_SIN_IDENTIFICAR!$A$2:$D$146,4,0)))</f>
        <v>1148</v>
      </c>
      <c r="Z338">
        <f t="shared" si="45"/>
        <v>1148</v>
      </c>
      <c r="AA338" s="56" t="s">
        <v>52</v>
      </c>
      <c r="AB338" t="str">
        <f t="shared" si="46"/>
        <v>Grado de Satisfacción con el Servicio Prestado-Grado de Satisfacción con el Servicio Prestado</v>
      </c>
      <c r="AC338" t="str">
        <f>VLOOKUP(AB338,CODIFICACION_PREGUNTAS!$C$2:$D$35,2,0)</f>
        <v>SATISFACCION001</v>
      </c>
    </row>
    <row r="339" spans="1:29" x14ac:dyDescent="0.25">
      <c r="A339" s="3">
        <f t="shared" si="47"/>
        <v>338</v>
      </c>
      <c r="B339" s="2" t="s">
        <v>180</v>
      </c>
      <c r="C339" s="32">
        <v>40422</v>
      </c>
      <c r="D339" s="56" t="s">
        <v>52</v>
      </c>
      <c r="E339" s="3"/>
      <c r="F339" s="3"/>
      <c r="G339" s="2" t="s">
        <v>41</v>
      </c>
      <c r="H339" s="2" t="s">
        <v>41</v>
      </c>
      <c r="I339" s="3"/>
      <c r="J339" s="3"/>
      <c r="K339" s="3"/>
      <c r="L339" s="3"/>
      <c r="M339" s="3"/>
      <c r="N339" s="3"/>
      <c r="O339" s="3"/>
      <c r="P339" s="3"/>
      <c r="Q339" s="3"/>
      <c r="R339" s="3"/>
      <c r="S339" s="3"/>
      <c r="T339" s="3" t="str">
        <f t="shared" si="40"/>
        <v>SIN CECO</v>
      </c>
      <c r="U339" s="3" t="str">
        <f t="shared" si="41"/>
        <v>NO</v>
      </c>
      <c r="V339" t="str">
        <f t="shared" si="42"/>
        <v>LABORATORIOS 9-SEP-10  100%-Posibilidad de Volver a Contratar con PAYC</v>
      </c>
      <c r="W339" s="53">
        <f t="shared" si="43"/>
        <v>0</v>
      </c>
      <c r="X339">
        <f t="shared" si="44"/>
        <v>0</v>
      </c>
      <c r="Y339">
        <f>IF(ISNA(VLOOKUP(B339,CECOS_SIN_IDENTIFICAR!$A$2:$D$146,4,0)),"SIN CECO",IF(VLOOKUP(B339,CECOS_SIN_IDENTIFICAR!$A$2:$D$146,4,0)=0,"SIN CECO",VLOOKUP(B339,CECOS_SIN_IDENTIFICAR!$A$2:$D$146,4,0)))</f>
        <v>1148</v>
      </c>
      <c r="Z339">
        <f t="shared" si="45"/>
        <v>1148</v>
      </c>
      <c r="AA339" s="56" t="s">
        <v>52</v>
      </c>
      <c r="AB339" t="str">
        <f t="shared" si="46"/>
        <v>Posibilidad de Volver a Contratar con PAYC-Posibilidad de Volver a Contratar con PAYC</v>
      </c>
      <c r="AC339" t="str">
        <f>VLOOKUP(AB339,CODIFICACION_PREGUNTAS!$C$2:$D$35,2,0)</f>
        <v>VOLVER001</v>
      </c>
    </row>
    <row r="340" spans="1:29" x14ac:dyDescent="0.25">
      <c r="A340" s="3">
        <f t="shared" si="47"/>
        <v>339</v>
      </c>
      <c r="B340" s="2" t="s">
        <v>180</v>
      </c>
      <c r="C340" s="32">
        <v>40422</v>
      </c>
      <c r="D340" s="56" t="s">
        <v>52</v>
      </c>
      <c r="E340" s="3"/>
      <c r="F340" s="3"/>
      <c r="G340" s="2" t="s">
        <v>42</v>
      </c>
      <c r="H340" s="6" t="s">
        <v>43</v>
      </c>
      <c r="I340" s="3" t="s">
        <v>843</v>
      </c>
      <c r="J340" s="3"/>
      <c r="K340" s="3" t="s">
        <v>469</v>
      </c>
      <c r="L340" s="3" t="s">
        <v>470</v>
      </c>
      <c r="M340" s="3" t="s">
        <v>448</v>
      </c>
      <c r="N340" s="3"/>
      <c r="O340" s="3"/>
      <c r="P340" s="3"/>
      <c r="Q340" s="3"/>
      <c r="R340" s="3"/>
      <c r="S340" s="3"/>
      <c r="T340" s="3" t="str">
        <f t="shared" si="40"/>
        <v>SIN CECO</v>
      </c>
      <c r="U340" s="3" t="str">
        <f t="shared" si="41"/>
        <v>NO</v>
      </c>
      <c r="V340" t="str">
        <f t="shared" si="42"/>
        <v>LABORATORIOS 9-SEP-10  100%-Fortalezas PAYC</v>
      </c>
      <c r="W340" s="53" t="str">
        <f t="shared" si="43"/>
        <v>Respeto y cordialidad-Coordinador: Permanencia permanente en la obra-</v>
      </c>
      <c r="X340">
        <f t="shared" si="44"/>
        <v>0</v>
      </c>
      <c r="Y340">
        <f>IF(ISNA(VLOOKUP(B340,CECOS_SIN_IDENTIFICAR!$A$2:$D$146,4,0)),"SIN CECO",IF(VLOOKUP(B340,CECOS_SIN_IDENTIFICAR!$A$2:$D$146,4,0)=0,"SIN CECO",VLOOKUP(B340,CECOS_SIN_IDENTIFICAR!$A$2:$D$146,4,0)))</f>
        <v>1148</v>
      </c>
      <c r="Z340">
        <f t="shared" si="45"/>
        <v>1148</v>
      </c>
      <c r="AA340" s="56" t="s">
        <v>52</v>
      </c>
      <c r="AB340" t="str">
        <f t="shared" si="46"/>
        <v>Principales fortalezas en el servicio que presta PAYC-Fortalezas PAYC</v>
      </c>
      <c r="AC340" t="str">
        <f>VLOOKUP(AB340,CODIFICACION_PREGUNTAS!$C$2:$D$35,2,0)</f>
        <v>FORT001</v>
      </c>
    </row>
    <row r="341" spans="1:29" x14ac:dyDescent="0.25">
      <c r="A341" s="3">
        <f t="shared" si="47"/>
        <v>340</v>
      </c>
      <c r="B341" s="2" t="s">
        <v>180</v>
      </c>
      <c r="C341" s="32">
        <v>40422</v>
      </c>
      <c r="D341" s="56" t="s">
        <v>52</v>
      </c>
      <c r="E341" s="3"/>
      <c r="F341" s="3"/>
      <c r="G341" s="2" t="s">
        <v>44</v>
      </c>
      <c r="H341" s="6" t="s">
        <v>45</v>
      </c>
      <c r="I341" s="3" t="s">
        <v>853</v>
      </c>
      <c r="J341" s="3"/>
      <c r="K341" s="3" t="s">
        <v>471</v>
      </c>
      <c r="L341" s="3" t="s">
        <v>472</v>
      </c>
      <c r="M341" s="3"/>
      <c r="N341" s="3"/>
      <c r="O341" s="3"/>
      <c r="P341" s="3"/>
      <c r="Q341" s="3"/>
      <c r="R341" s="3"/>
      <c r="S341" s="3"/>
      <c r="T341" s="3" t="str">
        <f t="shared" si="40"/>
        <v>SIN CECO</v>
      </c>
      <c r="U341" s="3" t="str">
        <f t="shared" si="41"/>
        <v>NO</v>
      </c>
      <c r="V341" t="str">
        <f t="shared" si="42"/>
        <v>LABORATORIOS 9-SEP-10  100%-Debilidades PAYC</v>
      </c>
      <c r="W341" s="53" t="str">
        <f t="shared" si="43"/>
        <v>Verificación de diseño con expectativas de los clientes-</v>
      </c>
      <c r="X341">
        <f t="shared" si="44"/>
        <v>0</v>
      </c>
      <c r="Y341">
        <f>IF(ISNA(VLOOKUP(B341,CECOS_SIN_IDENTIFICAR!$A$2:$D$146,4,0)),"SIN CECO",IF(VLOOKUP(B341,CECOS_SIN_IDENTIFICAR!$A$2:$D$146,4,0)=0,"SIN CECO",VLOOKUP(B341,CECOS_SIN_IDENTIFICAR!$A$2:$D$146,4,0)))</f>
        <v>1148</v>
      </c>
      <c r="Z341">
        <f t="shared" si="45"/>
        <v>1148</v>
      </c>
      <c r="AA341" s="56" t="s">
        <v>52</v>
      </c>
      <c r="AB341" t="str">
        <f t="shared" si="46"/>
        <v>Principales debilidades en el servicio que presta PAYC-Debilidades PAYC</v>
      </c>
      <c r="AC341" t="str">
        <f>VLOOKUP(AB341,CODIFICACION_PREGUNTAS!$C$2:$D$35,2,0)</f>
        <v>DEB001</v>
      </c>
    </row>
    <row r="342" spans="1:29" x14ac:dyDescent="0.25">
      <c r="A342" s="3">
        <f t="shared" si="47"/>
        <v>341</v>
      </c>
      <c r="B342" s="2" t="s">
        <v>181</v>
      </c>
      <c r="C342" s="32">
        <v>40422</v>
      </c>
      <c r="D342" s="56" t="s">
        <v>52</v>
      </c>
      <c r="E342" s="3"/>
      <c r="F342" s="3"/>
      <c r="G342" s="2" t="s">
        <v>5</v>
      </c>
      <c r="H342" s="3" t="s">
        <v>6</v>
      </c>
      <c r="I342" s="3">
        <v>5</v>
      </c>
      <c r="J342" s="3"/>
      <c r="K342" s="3"/>
      <c r="L342" s="3"/>
      <c r="M342" s="3"/>
      <c r="N342" s="3"/>
      <c r="O342" s="3"/>
      <c r="P342" s="3"/>
      <c r="Q342" s="3"/>
      <c r="R342" s="3"/>
      <c r="S342" s="3"/>
      <c r="T342" s="3" t="str">
        <f t="shared" si="40"/>
        <v>SIN CECO</v>
      </c>
      <c r="U342" s="3" t="str">
        <f t="shared" si="41"/>
        <v>NO</v>
      </c>
      <c r="V342" t="str">
        <f t="shared" si="42"/>
        <v>CERESCOS  14-SEP-10  25%-Soporte Técnico</v>
      </c>
      <c r="W342" s="53">
        <f t="shared" si="43"/>
        <v>5</v>
      </c>
      <c r="X342">
        <f t="shared" si="44"/>
        <v>5</v>
      </c>
      <c r="Y342">
        <f>IF(ISNA(VLOOKUP(B342,CECOS_SIN_IDENTIFICAR!$A$2:$D$146,4,0)),"SIN CECO",IF(VLOOKUP(B342,CECOS_SIN_IDENTIFICAR!$A$2:$D$146,4,0)=0,"SIN CECO",VLOOKUP(B342,CECOS_SIN_IDENTIFICAR!$A$2:$D$146,4,0)))</f>
        <v>1193</v>
      </c>
      <c r="Z342">
        <f t="shared" si="45"/>
        <v>1193</v>
      </c>
      <c r="AA342" s="56" t="s">
        <v>52</v>
      </c>
      <c r="AB342" t="str">
        <f t="shared" si="46"/>
        <v>a. Conocimiento específico de temas aplicables al proyecto-Soporte Técnico</v>
      </c>
      <c r="AC342" t="str">
        <f>VLOOKUP(AB342,CODIFICACION_PREGUNTAS!$C$2:$D$35,2,0)</f>
        <v>SOPORTE_TEC001</v>
      </c>
    </row>
    <row r="343" spans="1:29" x14ac:dyDescent="0.25">
      <c r="A343" s="3">
        <f t="shared" si="47"/>
        <v>342</v>
      </c>
      <c r="B343" s="2" t="s">
        <v>181</v>
      </c>
      <c r="C343" s="32">
        <v>40422</v>
      </c>
      <c r="D343" s="56" t="s">
        <v>52</v>
      </c>
      <c r="E343" s="3"/>
      <c r="F343" s="3"/>
      <c r="G343" s="2" t="s">
        <v>7</v>
      </c>
      <c r="H343" s="3" t="s">
        <v>6</v>
      </c>
      <c r="I343" s="3">
        <v>5</v>
      </c>
      <c r="J343" s="3"/>
      <c r="K343" s="3"/>
      <c r="L343" s="3"/>
      <c r="M343" s="3"/>
      <c r="N343" s="3"/>
      <c r="O343" s="3"/>
      <c r="P343" s="3"/>
      <c r="Q343" s="3"/>
      <c r="R343" s="3"/>
      <c r="S343" s="3"/>
      <c r="T343" s="3" t="str">
        <f t="shared" si="40"/>
        <v>SIN CECO</v>
      </c>
      <c r="U343" s="3" t="str">
        <f t="shared" si="41"/>
        <v>NO</v>
      </c>
      <c r="V343" t="str">
        <f t="shared" si="42"/>
        <v>CERESCOS  14-SEP-10  25%-Soporte Técnico</v>
      </c>
      <c r="W343" s="53">
        <f t="shared" si="43"/>
        <v>5</v>
      </c>
      <c r="X343">
        <f t="shared" si="44"/>
        <v>5</v>
      </c>
      <c r="Y343">
        <f>IF(ISNA(VLOOKUP(B343,CECOS_SIN_IDENTIFICAR!$A$2:$D$146,4,0)),"SIN CECO",IF(VLOOKUP(B343,CECOS_SIN_IDENTIFICAR!$A$2:$D$146,4,0)=0,"SIN CECO",VLOOKUP(B343,CECOS_SIN_IDENTIFICAR!$A$2:$D$146,4,0)))</f>
        <v>1193</v>
      </c>
      <c r="Z343">
        <f t="shared" si="45"/>
        <v>1193</v>
      </c>
      <c r="AA343" s="56" t="s">
        <v>52</v>
      </c>
      <c r="AB343" t="str">
        <f t="shared" si="46"/>
        <v>b. Idoneidad y Calidad del soporte-Soporte Técnico</v>
      </c>
      <c r="AC343" t="str">
        <f>VLOOKUP(AB343,CODIFICACION_PREGUNTAS!$C$2:$D$35,2,0)</f>
        <v>SOPORTE_TEC002</v>
      </c>
    </row>
    <row r="344" spans="1:29" x14ac:dyDescent="0.25">
      <c r="A344" s="3">
        <f t="shared" si="47"/>
        <v>343</v>
      </c>
      <c r="B344" s="2" t="s">
        <v>181</v>
      </c>
      <c r="C344" s="32">
        <v>40422</v>
      </c>
      <c r="D344" s="56" t="s">
        <v>52</v>
      </c>
      <c r="E344" s="3"/>
      <c r="F344" s="3"/>
      <c r="G344" s="2" t="s">
        <v>8</v>
      </c>
      <c r="H344" s="3" t="s">
        <v>6</v>
      </c>
      <c r="I344" s="3">
        <v>5</v>
      </c>
      <c r="J344" s="3"/>
      <c r="K344" s="3"/>
      <c r="L344" s="3"/>
      <c r="M344" s="3"/>
      <c r="N344" s="3"/>
      <c r="O344" s="3"/>
      <c r="P344" s="3"/>
      <c r="Q344" s="3"/>
      <c r="R344" s="3"/>
      <c r="S344" s="3"/>
      <c r="T344" s="3" t="str">
        <f t="shared" si="40"/>
        <v>SIN CECO</v>
      </c>
      <c r="U344" s="3" t="str">
        <f t="shared" si="41"/>
        <v>NO</v>
      </c>
      <c r="V344" t="str">
        <f t="shared" si="42"/>
        <v>CERESCOS  14-SEP-10  25%-Soporte Técnico</v>
      </c>
      <c r="W344" s="53">
        <f t="shared" si="43"/>
        <v>5</v>
      </c>
      <c r="X344">
        <f t="shared" si="44"/>
        <v>5</v>
      </c>
      <c r="Y344">
        <f>IF(ISNA(VLOOKUP(B344,CECOS_SIN_IDENTIFICAR!$A$2:$D$146,4,0)),"SIN CECO",IF(VLOOKUP(B344,CECOS_SIN_IDENTIFICAR!$A$2:$D$146,4,0)=0,"SIN CECO",VLOOKUP(B344,CECOS_SIN_IDENTIFICAR!$A$2:$D$146,4,0)))</f>
        <v>1193</v>
      </c>
      <c r="Z344">
        <f t="shared" si="45"/>
        <v>1193</v>
      </c>
      <c r="AA344" s="56" t="s">
        <v>52</v>
      </c>
      <c r="AB344" t="str">
        <f t="shared" si="46"/>
        <v>c. Cumplimiento de especificaciones técnicas de construcción-Soporte Técnico</v>
      </c>
      <c r="AC344" t="str">
        <f>VLOOKUP(AB344,CODIFICACION_PREGUNTAS!$C$2:$D$35,2,0)</f>
        <v>SOPORTE_TEC003</v>
      </c>
    </row>
    <row r="345" spans="1:29" x14ac:dyDescent="0.25">
      <c r="A345" s="3">
        <f t="shared" si="47"/>
        <v>344</v>
      </c>
      <c r="B345" s="2" t="s">
        <v>181</v>
      </c>
      <c r="C345" s="32">
        <v>40422</v>
      </c>
      <c r="D345" s="56" t="s">
        <v>52</v>
      </c>
      <c r="E345" s="3"/>
      <c r="F345" s="3"/>
      <c r="G345" s="2" t="s">
        <v>9</v>
      </c>
      <c r="H345" s="3" t="s">
        <v>6</v>
      </c>
      <c r="I345" s="3">
        <v>5</v>
      </c>
      <c r="J345" s="3"/>
      <c r="K345" s="3"/>
      <c r="L345" s="3"/>
      <c r="M345" s="3"/>
      <c r="N345" s="3"/>
      <c r="O345" s="3"/>
      <c r="P345" s="3"/>
      <c r="Q345" s="3"/>
      <c r="R345" s="3"/>
      <c r="S345" s="3"/>
      <c r="T345" s="3" t="str">
        <f t="shared" si="40"/>
        <v>SIN CECO</v>
      </c>
      <c r="U345" s="3" t="str">
        <f t="shared" si="41"/>
        <v>NO</v>
      </c>
      <c r="V345" t="str">
        <f t="shared" si="42"/>
        <v>CERESCOS  14-SEP-10  25%-Soporte Técnico</v>
      </c>
      <c r="W345" s="53">
        <f t="shared" si="43"/>
        <v>5</v>
      </c>
      <c r="X345">
        <f t="shared" si="44"/>
        <v>5</v>
      </c>
      <c r="Y345">
        <f>IF(ISNA(VLOOKUP(B345,CECOS_SIN_IDENTIFICAR!$A$2:$D$146,4,0)),"SIN CECO",IF(VLOOKUP(B345,CECOS_SIN_IDENTIFICAR!$A$2:$D$146,4,0)=0,"SIN CECO",VLOOKUP(B345,CECOS_SIN_IDENTIFICAR!$A$2:$D$146,4,0)))</f>
        <v>1193</v>
      </c>
      <c r="Z345">
        <f t="shared" si="45"/>
        <v>1193</v>
      </c>
      <c r="AA345" s="56" t="s">
        <v>52</v>
      </c>
      <c r="AB345" t="str">
        <f t="shared" si="46"/>
        <v>d. Confiabilidad de los conceptos aplicados-Soporte Técnico</v>
      </c>
      <c r="AC345" t="str">
        <f>VLOOKUP(AB345,CODIFICACION_PREGUNTAS!$C$2:$D$35,2,0)</f>
        <v>SOPORTE_TEC004</v>
      </c>
    </row>
    <row r="346" spans="1:29" x14ac:dyDescent="0.25">
      <c r="A346" s="3">
        <f t="shared" si="47"/>
        <v>345</v>
      </c>
      <c r="B346" s="2" t="s">
        <v>181</v>
      </c>
      <c r="C346" s="32">
        <v>40422</v>
      </c>
      <c r="D346" s="56" t="s">
        <v>52</v>
      </c>
      <c r="E346" s="3"/>
      <c r="F346" s="3"/>
      <c r="G346" s="2" t="s">
        <v>10</v>
      </c>
      <c r="H346" s="3" t="s">
        <v>6</v>
      </c>
      <c r="I346" s="3">
        <v>5</v>
      </c>
      <c r="J346" s="3"/>
      <c r="K346" s="3"/>
      <c r="L346" s="3"/>
      <c r="M346" s="3"/>
      <c r="N346" s="3"/>
      <c r="O346" s="3"/>
      <c r="P346" s="3"/>
      <c r="Q346" s="3"/>
      <c r="R346" s="3"/>
      <c r="S346" s="3"/>
      <c r="T346" s="3" t="str">
        <f t="shared" si="40"/>
        <v>SIN CECO</v>
      </c>
      <c r="U346" s="3" t="str">
        <f t="shared" si="41"/>
        <v>NO</v>
      </c>
      <c r="V346" t="str">
        <f t="shared" si="42"/>
        <v>CERESCOS  14-SEP-10  25%-Soporte Técnico</v>
      </c>
      <c r="W346" s="53">
        <f t="shared" si="43"/>
        <v>5</v>
      </c>
      <c r="X346">
        <f t="shared" si="44"/>
        <v>5</v>
      </c>
      <c r="Y346">
        <f>IF(ISNA(VLOOKUP(B346,CECOS_SIN_IDENTIFICAR!$A$2:$D$146,4,0)),"SIN CECO",IF(VLOOKUP(B346,CECOS_SIN_IDENTIFICAR!$A$2:$D$146,4,0)=0,"SIN CECO",VLOOKUP(B346,CECOS_SIN_IDENTIFICAR!$A$2:$D$146,4,0)))</f>
        <v>1193</v>
      </c>
      <c r="Z346">
        <f t="shared" si="45"/>
        <v>1193</v>
      </c>
      <c r="AA346" s="56" t="s">
        <v>52</v>
      </c>
      <c r="AB346" t="str">
        <f t="shared" si="46"/>
        <v>e. Oportunidad en entrega de información o requerimientos-Soporte Técnico</v>
      </c>
      <c r="AC346" t="str">
        <f>VLOOKUP(AB346,CODIFICACION_PREGUNTAS!$C$2:$D$35,2,0)</f>
        <v>SOPORTE_TEC005</v>
      </c>
    </row>
    <row r="347" spans="1:29" x14ac:dyDescent="0.25">
      <c r="A347" s="3">
        <f t="shared" si="47"/>
        <v>346</v>
      </c>
      <c r="B347" s="2" t="s">
        <v>181</v>
      </c>
      <c r="C347" s="32">
        <v>40422</v>
      </c>
      <c r="D347" s="56" t="s">
        <v>52</v>
      </c>
      <c r="E347" s="3"/>
      <c r="F347" s="3"/>
      <c r="G347" s="2" t="s">
        <v>11</v>
      </c>
      <c r="H347" s="3" t="s">
        <v>12</v>
      </c>
      <c r="I347" s="3">
        <v>5</v>
      </c>
      <c r="J347" s="3"/>
      <c r="K347" s="3"/>
      <c r="L347" s="3"/>
      <c r="M347" s="3"/>
      <c r="N347" s="3"/>
      <c r="O347" s="3"/>
      <c r="P347" s="3"/>
      <c r="Q347" s="3"/>
      <c r="R347" s="3"/>
      <c r="S347" s="3"/>
      <c r="T347" s="3" t="str">
        <f t="shared" si="40"/>
        <v>SIN CECO</v>
      </c>
      <c r="U347" s="3" t="str">
        <f t="shared" si="41"/>
        <v>NO</v>
      </c>
      <c r="V347" t="str">
        <f t="shared" si="42"/>
        <v>CERESCOS  14-SEP-10  25%-Soporte Administrativo</v>
      </c>
      <c r="W347" s="53">
        <f t="shared" si="43"/>
        <v>5</v>
      </c>
      <c r="X347">
        <f t="shared" si="44"/>
        <v>5</v>
      </c>
      <c r="Y347">
        <f>IF(ISNA(VLOOKUP(B347,CECOS_SIN_IDENTIFICAR!$A$2:$D$146,4,0)),"SIN CECO",IF(VLOOKUP(B347,CECOS_SIN_IDENTIFICAR!$A$2:$D$146,4,0)=0,"SIN CECO",VLOOKUP(B347,CECOS_SIN_IDENTIFICAR!$A$2:$D$146,4,0)))</f>
        <v>1193</v>
      </c>
      <c r="Z347">
        <f t="shared" si="45"/>
        <v>1193</v>
      </c>
      <c r="AA347" s="56" t="s">
        <v>52</v>
      </c>
      <c r="AB347" t="str">
        <f t="shared" si="46"/>
        <v>a. Oportunidad de la gestión en obra-Soporte Administrativo</v>
      </c>
      <c r="AC347" t="str">
        <f>VLOOKUP(AB347,CODIFICACION_PREGUNTAS!$C$2:$D$35,2,0)</f>
        <v>SOPORTE_ADMON001</v>
      </c>
    </row>
    <row r="348" spans="1:29" x14ac:dyDescent="0.25">
      <c r="A348" s="3">
        <f t="shared" si="47"/>
        <v>347</v>
      </c>
      <c r="B348" s="2" t="s">
        <v>181</v>
      </c>
      <c r="C348" s="32">
        <v>40422</v>
      </c>
      <c r="D348" s="56" t="s">
        <v>52</v>
      </c>
      <c r="E348" s="3"/>
      <c r="F348" s="3"/>
      <c r="G348" s="2" t="s">
        <v>13</v>
      </c>
      <c r="H348" s="3" t="s">
        <v>12</v>
      </c>
      <c r="I348" s="3">
        <v>5</v>
      </c>
      <c r="J348" s="3"/>
      <c r="K348" s="3"/>
      <c r="L348" s="3"/>
      <c r="M348" s="3"/>
      <c r="N348" s="3"/>
      <c r="O348" s="3"/>
      <c r="P348" s="3"/>
      <c r="Q348" s="3"/>
      <c r="R348" s="3"/>
      <c r="S348" s="3"/>
      <c r="T348" s="3" t="str">
        <f t="shared" si="40"/>
        <v>SIN CECO</v>
      </c>
      <c r="U348" s="3" t="str">
        <f t="shared" si="41"/>
        <v>NO</v>
      </c>
      <c r="V348" t="str">
        <f t="shared" si="42"/>
        <v>CERESCOS  14-SEP-10  25%-Soporte Administrativo</v>
      </c>
      <c r="W348" s="53">
        <f t="shared" si="43"/>
        <v>5</v>
      </c>
      <c r="X348">
        <f t="shared" si="44"/>
        <v>5</v>
      </c>
      <c r="Y348">
        <f>IF(ISNA(VLOOKUP(B348,CECOS_SIN_IDENTIFICAR!$A$2:$D$146,4,0)),"SIN CECO",IF(VLOOKUP(B348,CECOS_SIN_IDENTIFICAR!$A$2:$D$146,4,0)=0,"SIN CECO",VLOOKUP(B348,CECOS_SIN_IDENTIFICAR!$A$2:$D$146,4,0)))</f>
        <v>1193</v>
      </c>
      <c r="Z348">
        <f t="shared" si="45"/>
        <v>1193</v>
      </c>
      <c r="AA348" s="56" t="s">
        <v>52</v>
      </c>
      <c r="AB348" t="str">
        <f t="shared" si="46"/>
        <v>b. Manejo administrativo del proyecto-Soporte Administrativo</v>
      </c>
      <c r="AC348" t="str">
        <f>VLOOKUP(AB348,CODIFICACION_PREGUNTAS!$C$2:$D$35,2,0)</f>
        <v>SOPORTE_ADMON002</v>
      </c>
    </row>
    <row r="349" spans="1:29" x14ac:dyDescent="0.25">
      <c r="A349" s="3">
        <f t="shared" si="47"/>
        <v>348</v>
      </c>
      <c r="B349" s="2" t="s">
        <v>181</v>
      </c>
      <c r="C349" s="32">
        <v>40422</v>
      </c>
      <c r="D349" s="56" t="s">
        <v>52</v>
      </c>
      <c r="E349" s="3"/>
      <c r="F349" s="3"/>
      <c r="G349" s="2" t="s">
        <v>14</v>
      </c>
      <c r="H349" s="3" t="s">
        <v>12</v>
      </c>
      <c r="I349" s="3">
        <v>5</v>
      </c>
      <c r="J349" s="3"/>
      <c r="K349" s="3"/>
      <c r="L349" s="3"/>
      <c r="M349" s="3"/>
      <c r="N349" s="3"/>
      <c r="O349" s="3"/>
      <c r="P349" s="3"/>
      <c r="Q349" s="3"/>
      <c r="R349" s="3"/>
      <c r="S349" s="3"/>
      <c r="T349" s="3" t="str">
        <f t="shared" si="40"/>
        <v>SIN CECO</v>
      </c>
      <c r="U349" s="3" t="str">
        <f t="shared" si="41"/>
        <v>NO</v>
      </c>
      <c r="V349" t="str">
        <f t="shared" si="42"/>
        <v>CERESCOS  14-SEP-10  25%-Soporte Administrativo</v>
      </c>
      <c r="W349" s="53">
        <f t="shared" si="43"/>
        <v>5</v>
      </c>
      <c r="X349">
        <f t="shared" si="44"/>
        <v>5</v>
      </c>
      <c r="Y349">
        <f>IF(ISNA(VLOOKUP(B349,CECOS_SIN_IDENTIFICAR!$A$2:$D$146,4,0)),"SIN CECO",IF(VLOOKUP(B349,CECOS_SIN_IDENTIFICAR!$A$2:$D$146,4,0)=0,"SIN CECO",VLOOKUP(B349,CECOS_SIN_IDENTIFICAR!$A$2:$D$146,4,0)))</f>
        <v>1193</v>
      </c>
      <c r="Z349">
        <f t="shared" si="45"/>
        <v>1193</v>
      </c>
      <c r="AA349" s="56" t="s">
        <v>52</v>
      </c>
      <c r="AB349" t="str">
        <f t="shared" si="46"/>
        <v>c. Información clara y veraz sobre la administración de proyecto-Soporte Administrativo</v>
      </c>
      <c r="AC349" t="str">
        <f>VLOOKUP(AB349,CODIFICACION_PREGUNTAS!$C$2:$D$35,2,0)</f>
        <v>SOPORTE_ADMON003</v>
      </c>
    </row>
    <row r="350" spans="1:29" x14ac:dyDescent="0.25">
      <c r="A350" s="3">
        <f t="shared" si="47"/>
        <v>349</v>
      </c>
      <c r="B350" s="2" t="s">
        <v>181</v>
      </c>
      <c r="C350" s="32">
        <v>40422</v>
      </c>
      <c r="D350" s="56" t="s">
        <v>52</v>
      </c>
      <c r="E350" s="3"/>
      <c r="F350" s="3"/>
      <c r="G350" s="2" t="s">
        <v>15</v>
      </c>
      <c r="H350" s="3" t="s">
        <v>12</v>
      </c>
      <c r="I350" s="3">
        <v>5</v>
      </c>
      <c r="J350" s="3"/>
      <c r="K350" s="3"/>
      <c r="L350" s="3"/>
      <c r="M350" s="3"/>
      <c r="N350" s="3"/>
      <c r="O350" s="3"/>
      <c r="P350" s="3"/>
      <c r="Q350" s="3"/>
      <c r="R350" s="3"/>
      <c r="S350" s="3"/>
      <c r="T350" s="3" t="str">
        <f t="shared" si="40"/>
        <v>SIN CECO</v>
      </c>
      <c r="U350" s="3" t="str">
        <f t="shared" si="41"/>
        <v>NO</v>
      </c>
      <c r="V350" t="str">
        <f t="shared" si="42"/>
        <v>CERESCOS  14-SEP-10  25%-Soporte Administrativo</v>
      </c>
      <c r="W350" s="53">
        <f t="shared" si="43"/>
        <v>5</v>
      </c>
      <c r="X350">
        <f t="shared" si="44"/>
        <v>5</v>
      </c>
      <c r="Y350">
        <f>IF(ISNA(VLOOKUP(B350,CECOS_SIN_IDENTIFICAR!$A$2:$D$146,4,0)),"SIN CECO",IF(VLOOKUP(B350,CECOS_SIN_IDENTIFICAR!$A$2:$D$146,4,0)=0,"SIN CECO",VLOOKUP(B350,CECOS_SIN_IDENTIFICAR!$A$2:$D$146,4,0)))</f>
        <v>1193</v>
      </c>
      <c r="Z350">
        <f t="shared" si="45"/>
        <v>1193</v>
      </c>
      <c r="AA350" s="56" t="s">
        <v>52</v>
      </c>
      <c r="AB350" t="str">
        <f t="shared" si="46"/>
        <v>d. Cumplimientos con expectativas del cliente-Soporte Administrativo</v>
      </c>
      <c r="AC350" t="str">
        <f>VLOOKUP(AB350,CODIFICACION_PREGUNTAS!$C$2:$D$35,2,0)</f>
        <v>SOPORTE_ADMON004</v>
      </c>
    </row>
    <row r="351" spans="1:29" x14ac:dyDescent="0.25">
      <c r="A351" s="3">
        <f t="shared" si="47"/>
        <v>350</v>
      </c>
      <c r="B351" s="2" t="s">
        <v>181</v>
      </c>
      <c r="C351" s="32">
        <v>40422</v>
      </c>
      <c r="D351" s="56" t="s">
        <v>52</v>
      </c>
      <c r="E351" s="3"/>
      <c r="F351" s="3"/>
      <c r="G351" s="2" t="s">
        <v>16</v>
      </c>
      <c r="H351" s="3" t="s">
        <v>12</v>
      </c>
      <c r="I351" s="3" t="s">
        <v>431</v>
      </c>
      <c r="J351" s="3"/>
      <c r="K351" s="3"/>
      <c r="L351" s="3"/>
      <c r="M351" s="3"/>
      <c r="N351" s="3"/>
      <c r="O351" s="3"/>
      <c r="P351" s="3"/>
      <c r="Q351" s="3"/>
      <c r="R351" s="3"/>
      <c r="S351" s="3"/>
      <c r="T351" s="3" t="str">
        <f t="shared" si="40"/>
        <v>SIN CECO</v>
      </c>
      <c r="U351" s="3" t="str">
        <f t="shared" si="41"/>
        <v>NO</v>
      </c>
      <c r="V351" t="str">
        <f t="shared" si="42"/>
        <v>CERESCOS  14-SEP-10  25%-Soporte Administrativo</v>
      </c>
      <c r="W351" s="53" t="str">
        <f t="shared" si="43"/>
        <v>N/A</v>
      </c>
      <c r="X351">
        <f t="shared" si="44"/>
        <v>0</v>
      </c>
      <c r="Y351">
        <f>IF(ISNA(VLOOKUP(B351,CECOS_SIN_IDENTIFICAR!$A$2:$D$146,4,0)),"SIN CECO",IF(VLOOKUP(B351,CECOS_SIN_IDENTIFICAR!$A$2:$D$146,4,0)=0,"SIN CECO",VLOOKUP(B351,CECOS_SIN_IDENTIFICAR!$A$2:$D$146,4,0)))</f>
        <v>1193</v>
      </c>
      <c r="Z351">
        <f t="shared" si="45"/>
        <v>1193</v>
      </c>
      <c r="AA351" s="56" t="s">
        <v>52</v>
      </c>
      <c r="AB351" t="str">
        <f t="shared" si="46"/>
        <v>e. Control de presupuesto-Soporte Administrativo</v>
      </c>
      <c r="AC351" t="str">
        <f>VLOOKUP(AB351,CODIFICACION_PREGUNTAS!$C$2:$D$35,2,0)</f>
        <v>SOPORTE_ADMON005</v>
      </c>
    </row>
    <row r="352" spans="1:29" x14ac:dyDescent="0.25">
      <c r="A352" s="3">
        <f t="shared" si="47"/>
        <v>351</v>
      </c>
      <c r="B352" s="2" t="s">
        <v>181</v>
      </c>
      <c r="C352" s="32">
        <v>40422</v>
      </c>
      <c r="D352" s="56" t="s">
        <v>52</v>
      </c>
      <c r="E352" s="3"/>
      <c r="F352" s="3"/>
      <c r="G352" s="2" t="s">
        <v>17</v>
      </c>
      <c r="H352" s="3" t="s">
        <v>18</v>
      </c>
      <c r="I352" s="3">
        <v>5</v>
      </c>
      <c r="J352" s="3"/>
      <c r="K352" s="3"/>
      <c r="L352" s="3"/>
      <c r="M352" s="3"/>
      <c r="N352" s="3"/>
      <c r="O352" s="3"/>
      <c r="P352" s="3"/>
      <c r="Q352" s="3"/>
      <c r="R352" s="3"/>
      <c r="S352" s="3"/>
      <c r="T352" s="3" t="str">
        <f t="shared" si="40"/>
        <v>SIN CECO</v>
      </c>
      <c r="U352" s="3" t="str">
        <f t="shared" si="41"/>
        <v>NO</v>
      </c>
      <c r="V352" t="str">
        <f t="shared" si="42"/>
        <v>CERESCOS  14-SEP-10  25%-Soporte Directivo (Coordinador y Gerencia)</v>
      </c>
      <c r="W352" s="53">
        <f t="shared" si="43"/>
        <v>5</v>
      </c>
      <c r="X352">
        <f t="shared" si="44"/>
        <v>5</v>
      </c>
      <c r="Y352">
        <f>IF(ISNA(VLOOKUP(B352,CECOS_SIN_IDENTIFICAR!$A$2:$D$146,4,0)),"SIN CECO",IF(VLOOKUP(B352,CECOS_SIN_IDENTIFICAR!$A$2:$D$146,4,0)=0,"SIN CECO",VLOOKUP(B352,CECOS_SIN_IDENTIFICAR!$A$2:$D$146,4,0)))</f>
        <v>1193</v>
      </c>
      <c r="Z352">
        <f t="shared" si="45"/>
        <v>1193</v>
      </c>
      <c r="AA352" s="56" t="s">
        <v>52</v>
      </c>
      <c r="AB352" t="str">
        <f t="shared" si="46"/>
        <v>a. Apoyo y presencia en el proyecto-Soporte Directivo (Coordinador y Gerencia)</v>
      </c>
      <c r="AC352" t="str">
        <f>VLOOKUP(AB352,CODIFICACION_PREGUNTAS!$C$2:$D$35,2,0)</f>
        <v>SOPORTE_DIR001</v>
      </c>
    </row>
    <row r="353" spans="1:29" x14ac:dyDescent="0.25">
      <c r="A353" s="3">
        <f t="shared" si="47"/>
        <v>352</v>
      </c>
      <c r="B353" s="2" t="s">
        <v>181</v>
      </c>
      <c r="C353" s="32">
        <v>40422</v>
      </c>
      <c r="D353" s="56" t="s">
        <v>52</v>
      </c>
      <c r="E353" s="3"/>
      <c r="F353" s="3"/>
      <c r="G353" s="2" t="s">
        <v>19</v>
      </c>
      <c r="H353" s="3" t="s">
        <v>18</v>
      </c>
      <c r="I353" s="3">
        <v>5</v>
      </c>
      <c r="J353" s="3"/>
      <c r="K353" s="3"/>
      <c r="L353" s="3"/>
      <c r="M353" s="3"/>
      <c r="N353" s="3"/>
      <c r="O353" s="3"/>
      <c r="P353" s="3"/>
      <c r="Q353" s="3"/>
      <c r="R353" s="3"/>
      <c r="S353" s="3"/>
      <c r="T353" s="3" t="str">
        <f t="shared" si="40"/>
        <v>SIN CECO</v>
      </c>
      <c r="U353" s="3" t="str">
        <f t="shared" si="41"/>
        <v>NO</v>
      </c>
      <c r="V353" t="str">
        <f t="shared" si="42"/>
        <v>CERESCOS  14-SEP-10  25%-Soporte Directivo (Coordinador y Gerencia)</v>
      </c>
      <c r="W353" s="53">
        <f t="shared" si="43"/>
        <v>5</v>
      </c>
      <c r="X353">
        <f t="shared" si="44"/>
        <v>5</v>
      </c>
      <c r="Y353">
        <f>IF(ISNA(VLOOKUP(B353,CECOS_SIN_IDENTIFICAR!$A$2:$D$146,4,0)),"SIN CECO",IF(VLOOKUP(B353,CECOS_SIN_IDENTIFICAR!$A$2:$D$146,4,0)=0,"SIN CECO",VLOOKUP(B353,CECOS_SIN_IDENTIFICAR!$A$2:$D$146,4,0)))</f>
        <v>1193</v>
      </c>
      <c r="Z353">
        <f t="shared" si="45"/>
        <v>1193</v>
      </c>
      <c r="AA353" s="56" t="s">
        <v>52</v>
      </c>
      <c r="AB353" t="str">
        <f t="shared" si="46"/>
        <v>b. Conocimiento del proyecto-Soporte Directivo (Coordinador y Gerencia)</v>
      </c>
      <c r="AC353" t="str">
        <f>VLOOKUP(AB353,CODIFICACION_PREGUNTAS!$C$2:$D$35,2,0)</f>
        <v>SOPORTE_DIR002</v>
      </c>
    </row>
    <row r="354" spans="1:29" x14ac:dyDescent="0.25">
      <c r="A354" s="3">
        <f t="shared" si="47"/>
        <v>353</v>
      </c>
      <c r="B354" s="2" t="s">
        <v>181</v>
      </c>
      <c r="C354" s="32">
        <v>40422</v>
      </c>
      <c r="D354" s="56" t="s">
        <v>52</v>
      </c>
      <c r="E354" s="3"/>
      <c r="F354" s="3"/>
      <c r="G354" s="2" t="s">
        <v>20</v>
      </c>
      <c r="H354" s="3" t="s">
        <v>18</v>
      </c>
      <c r="I354" s="3">
        <v>5</v>
      </c>
      <c r="J354" s="3"/>
      <c r="K354" s="3"/>
      <c r="L354" s="3"/>
      <c r="M354" s="3"/>
      <c r="N354" s="3"/>
      <c r="O354" s="3"/>
      <c r="P354" s="3"/>
      <c r="Q354" s="3"/>
      <c r="R354" s="3"/>
      <c r="S354" s="3"/>
      <c r="T354" s="3" t="str">
        <f t="shared" si="40"/>
        <v>SIN CECO</v>
      </c>
      <c r="U354" s="3" t="str">
        <f t="shared" si="41"/>
        <v>NO</v>
      </c>
      <c r="V354" t="str">
        <f t="shared" si="42"/>
        <v>CERESCOS  14-SEP-10  25%-Soporte Directivo (Coordinador y Gerencia)</v>
      </c>
      <c r="W354" s="53">
        <f t="shared" si="43"/>
        <v>5</v>
      </c>
      <c r="X354">
        <f t="shared" si="44"/>
        <v>5</v>
      </c>
      <c r="Y354">
        <f>IF(ISNA(VLOOKUP(B354,CECOS_SIN_IDENTIFICAR!$A$2:$D$146,4,0)),"SIN CECO",IF(VLOOKUP(B354,CECOS_SIN_IDENTIFICAR!$A$2:$D$146,4,0)=0,"SIN CECO",VLOOKUP(B354,CECOS_SIN_IDENTIFICAR!$A$2:$D$146,4,0)))</f>
        <v>1193</v>
      </c>
      <c r="Z354">
        <f t="shared" si="45"/>
        <v>1193</v>
      </c>
      <c r="AA354" s="56" t="s">
        <v>52</v>
      </c>
      <c r="AB354" t="str">
        <f t="shared" si="46"/>
        <v>c. Planteamiento de soluciones y manejo de conflictos-Soporte Directivo (Coordinador y Gerencia)</v>
      </c>
      <c r="AC354" t="str">
        <f>VLOOKUP(AB354,CODIFICACION_PREGUNTAS!$C$2:$D$35,2,0)</f>
        <v>SOPORTE_DIR003</v>
      </c>
    </row>
    <row r="355" spans="1:29" x14ac:dyDescent="0.25">
      <c r="A355" s="3">
        <f t="shared" si="47"/>
        <v>354</v>
      </c>
      <c r="B355" s="2" t="s">
        <v>181</v>
      </c>
      <c r="C355" s="32">
        <v>40422</v>
      </c>
      <c r="D355" s="56" t="s">
        <v>52</v>
      </c>
      <c r="E355" s="3"/>
      <c r="F355" s="3"/>
      <c r="G355" s="2" t="s">
        <v>21</v>
      </c>
      <c r="H355" s="3" t="s">
        <v>18</v>
      </c>
      <c r="I355" s="3">
        <v>5</v>
      </c>
      <c r="J355" s="3"/>
      <c r="K355" s="3"/>
      <c r="L355" s="3"/>
      <c r="M355" s="3"/>
      <c r="N355" s="3"/>
      <c r="O355" s="3"/>
      <c r="P355" s="3"/>
      <c r="Q355" s="3"/>
      <c r="R355" s="3"/>
      <c r="S355" s="3"/>
      <c r="T355" s="3" t="str">
        <f t="shared" si="40"/>
        <v>SIN CECO</v>
      </c>
      <c r="U355" s="3" t="str">
        <f t="shared" si="41"/>
        <v>NO</v>
      </c>
      <c r="V355" t="str">
        <f t="shared" si="42"/>
        <v>CERESCOS  14-SEP-10  25%-Soporte Directivo (Coordinador y Gerencia)</v>
      </c>
      <c r="W355" s="53">
        <f t="shared" si="43"/>
        <v>5</v>
      </c>
      <c r="X355">
        <f t="shared" si="44"/>
        <v>5</v>
      </c>
      <c r="Y355">
        <f>IF(ISNA(VLOOKUP(B355,CECOS_SIN_IDENTIFICAR!$A$2:$D$146,4,0)),"SIN CECO",IF(VLOOKUP(B355,CECOS_SIN_IDENTIFICAR!$A$2:$D$146,4,0)=0,"SIN CECO",VLOOKUP(B355,CECOS_SIN_IDENTIFICAR!$A$2:$D$146,4,0)))</f>
        <v>1193</v>
      </c>
      <c r="Z355">
        <f t="shared" si="45"/>
        <v>1193</v>
      </c>
      <c r="AA355" s="56" t="s">
        <v>52</v>
      </c>
      <c r="AB355" t="str">
        <f t="shared" si="46"/>
        <v>d. Cumplimiento de compromisos-Soporte Directivo (Coordinador y Gerencia)</v>
      </c>
      <c r="AC355" t="str">
        <f>VLOOKUP(AB355,CODIFICACION_PREGUNTAS!$C$2:$D$35,2,0)</f>
        <v>SOPORTE_DIR004</v>
      </c>
    </row>
    <row r="356" spans="1:29" x14ac:dyDescent="0.25">
      <c r="A356" s="3">
        <f t="shared" si="47"/>
        <v>355</v>
      </c>
      <c r="B356" s="2" t="s">
        <v>181</v>
      </c>
      <c r="C356" s="32">
        <v>40422</v>
      </c>
      <c r="D356" s="56" t="s">
        <v>52</v>
      </c>
      <c r="E356" s="3"/>
      <c r="F356" s="3"/>
      <c r="G356" s="2" t="s">
        <v>22</v>
      </c>
      <c r="H356" s="3" t="s">
        <v>18</v>
      </c>
      <c r="I356" s="3">
        <v>5</v>
      </c>
      <c r="J356" s="3"/>
      <c r="K356" s="3"/>
      <c r="L356" s="3"/>
      <c r="M356" s="3"/>
      <c r="N356" s="3"/>
      <c r="O356" s="3"/>
      <c r="P356" s="3"/>
      <c r="Q356" s="3"/>
      <c r="R356" s="3"/>
      <c r="S356" s="3"/>
      <c r="T356" s="3" t="str">
        <f t="shared" si="40"/>
        <v>SIN CECO</v>
      </c>
      <c r="U356" s="3" t="str">
        <f t="shared" si="41"/>
        <v>NO</v>
      </c>
      <c r="V356" t="str">
        <f t="shared" si="42"/>
        <v>CERESCOS  14-SEP-10  25%-Soporte Directivo (Coordinador y Gerencia)</v>
      </c>
      <c r="W356" s="53">
        <f t="shared" si="43"/>
        <v>5</v>
      </c>
      <c r="X356">
        <f t="shared" si="44"/>
        <v>5</v>
      </c>
      <c r="Y356">
        <f>IF(ISNA(VLOOKUP(B356,CECOS_SIN_IDENTIFICAR!$A$2:$D$146,4,0)),"SIN CECO",IF(VLOOKUP(B356,CECOS_SIN_IDENTIFICAR!$A$2:$D$146,4,0)=0,"SIN CECO",VLOOKUP(B356,CECOS_SIN_IDENTIFICAR!$A$2:$D$146,4,0)))</f>
        <v>1193</v>
      </c>
      <c r="Z356">
        <f t="shared" si="45"/>
        <v>1193</v>
      </c>
      <c r="AA356" s="56" t="s">
        <v>52</v>
      </c>
      <c r="AB356" t="str">
        <f t="shared" si="46"/>
        <v>e. Manejo del cliente-Soporte Directivo (Coordinador y Gerencia)</v>
      </c>
      <c r="AC356" t="str">
        <f>VLOOKUP(AB356,CODIFICACION_PREGUNTAS!$C$2:$D$35,2,0)</f>
        <v>SOPORTE_DIR005</v>
      </c>
    </row>
    <row r="357" spans="1:29" x14ac:dyDescent="0.25">
      <c r="A357" s="3">
        <f t="shared" si="47"/>
        <v>356</v>
      </c>
      <c r="B357" s="2" t="s">
        <v>181</v>
      </c>
      <c r="C357" s="32">
        <v>40422</v>
      </c>
      <c r="D357" s="56" t="s">
        <v>52</v>
      </c>
      <c r="E357" s="3"/>
      <c r="F357" s="3"/>
      <c r="G357" s="2" t="s">
        <v>23</v>
      </c>
      <c r="H357" s="3" t="s">
        <v>24</v>
      </c>
      <c r="I357" s="3">
        <v>5</v>
      </c>
      <c r="J357" s="3"/>
      <c r="K357" s="3"/>
      <c r="L357" s="3"/>
      <c r="M357" s="3"/>
      <c r="N357" s="3"/>
      <c r="O357" s="3"/>
      <c r="P357" s="3"/>
      <c r="Q357" s="3"/>
      <c r="R357" s="3"/>
      <c r="S357" s="3"/>
      <c r="T357" s="3" t="str">
        <f t="shared" si="40"/>
        <v>SIN CECO</v>
      </c>
      <c r="U357" s="3" t="str">
        <f t="shared" si="41"/>
        <v>NO</v>
      </c>
      <c r="V357" t="str">
        <f t="shared" si="42"/>
        <v>CERESCOS  14-SEP-10  25%-Personal que presta el servicio en obra</v>
      </c>
      <c r="W357" s="53">
        <f t="shared" si="43"/>
        <v>5</v>
      </c>
      <c r="X357">
        <f t="shared" si="44"/>
        <v>5</v>
      </c>
      <c r="Y357">
        <f>IF(ISNA(VLOOKUP(B357,CECOS_SIN_IDENTIFICAR!$A$2:$D$146,4,0)),"SIN CECO",IF(VLOOKUP(B357,CECOS_SIN_IDENTIFICAR!$A$2:$D$146,4,0)=0,"SIN CECO",VLOOKUP(B357,CECOS_SIN_IDENTIFICAR!$A$2:$D$146,4,0)))</f>
        <v>1193</v>
      </c>
      <c r="Z357">
        <f t="shared" si="45"/>
        <v>1193</v>
      </c>
      <c r="AA357" s="56" t="s">
        <v>52</v>
      </c>
      <c r="AB357" t="str">
        <f t="shared" si="46"/>
        <v>a. Idoneidad del personal-Personal que presta el servicio en obra</v>
      </c>
      <c r="AC357" t="str">
        <f>VLOOKUP(AB357,CODIFICACION_PREGUNTAS!$C$2:$D$35,2,0)</f>
        <v>PERSONAL001</v>
      </c>
    </row>
    <row r="358" spans="1:29" x14ac:dyDescent="0.25">
      <c r="A358" s="3">
        <f t="shared" si="47"/>
        <v>357</v>
      </c>
      <c r="B358" s="2" t="s">
        <v>181</v>
      </c>
      <c r="C358" s="32">
        <v>40422</v>
      </c>
      <c r="D358" s="56" t="s">
        <v>52</v>
      </c>
      <c r="E358" s="3"/>
      <c r="F358" s="3"/>
      <c r="G358" s="2" t="s">
        <v>25</v>
      </c>
      <c r="H358" s="3" t="s">
        <v>24</v>
      </c>
      <c r="I358" s="3">
        <v>5</v>
      </c>
      <c r="J358" s="3"/>
      <c r="K358" s="3"/>
      <c r="L358" s="3"/>
      <c r="M358" s="3"/>
      <c r="N358" s="3"/>
      <c r="O358" s="3"/>
      <c r="P358" s="3"/>
      <c r="Q358" s="3"/>
      <c r="R358" s="3"/>
      <c r="S358" s="3"/>
      <c r="T358" s="3" t="str">
        <f t="shared" si="40"/>
        <v>SIN CECO</v>
      </c>
      <c r="U358" s="3" t="str">
        <f t="shared" si="41"/>
        <v>NO</v>
      </c>
      <c r="V358" t="str">
        <f t="shared" si="42"/>
        <v>CERESCOS  14-SEP-10  25%-Personal que presta el servicio en obra</v>
      </c>
      <c r="W358" s="53">
        <f t="shared" si="43"/>
        <v>5</v>
      </c>
      <c r="X358">
        <f t="shared" si="44"/>
        <v>5</v>
      </c>
      <c r="Y358">
        <f>IF(ISNA(VLOOKUP(B358,CECOS_SIN_IDENTIFICAR!$A$2:$D$146,4,0)),"SIN CECO",IF(VLOOKUP(B358,CECOS_SIN_IDENTIFICAR!$A$2:$D$146,4,0)=0,"SIN CECO",VLOOKUP(B358,CECOS_SIN_IDENTIFICAR!$A$2:$D$146,4,0)))</f>
        <v>1193</v>
      </c>
      <c r="Z358">
        <f t="shared" si="45"/>
        <v>1193</v>
      </c>
      <c r="AA358" s="56" t="s">
        <v>52</v>
      </c>
      <c r="AB358" t="str">
        <f t="shared" si="46"/>
        <v>b. Oportuna atención al cliente-Personal que presta el servicio en obra</v>
      </c>
      <c r="AC358" t="str">
        <f>VLOOKUP(AB358,CODIFICACION_PREGUNTAS!$C$2:$D$35,2,0)</f>
        <v>PERSONAL002</v>
      </c>
    </row>
    <row r="359" spans="1:29" x14ac:dyDescent="0.25">
      <c r="A359" s="3">
        <f t="shared" si="47"/>
        <v>358</v>
      </c>
      <c r="B359" s="2" t="s">
        <v>181</v>
      </c>
      <c r="C359" s="32">
        <v>40422</v>
      </c>
      <c r="D359" s="56" t="s">
        <v>52</v>
      </c>
      <c r="E359" s="3"/>
      <c r="F359" s="3"/>
      <c r="G359" s="2" t="s">
        <v>26</v>
      </c>
      <c r="H359" s="3" t="s">
        <v>24</v>
      </c>
      <c r="I359" s="3">
        <v>5</v>
      </c>
      <c r="J359" s="3"/>
      <c r="K359" s="3"/>
      <c r="L359" s="3"/>
      <c r="M359" s="3"/>
      <c r="N359" s="3"/>
      <c r="O359" s="3"/>
      <c r="P359" s="3"/>
      <c r="Q359" s="3"/>
      <c r="R359" s="3"/>
      <c r="S359" s="3"/>
      <c r="T359" s="3" t="str">
        <f t="shared" si="40"/>
        <v>SIN CECO</v>
      </c>
      <c r="U359" s="3" t="str">
        <f t="shared" si="41"/>
        <v>NO</v>
      </c>
      <c r="V359" t="str">
        <f t="shared" si="42"/>
        <v>CERESCOS  14-SEP-10  25%-Personal que presta el servicio en obra</v>
      </c>
      <c r="W359" s="53">
        <f t="shared" si="43"/>
        <v>5</v>
      </c>
      <c r="X359">
        <f t="shared" si="44"/>
        <v>5</v>
      </c>
      <c r="Y359">
        <f>IF(ISNA(VLOOKUP(B359,CECOS_SIN_IDENTIFICAR!$A$2:$D$146,4,0)),"SIN CECO",IF(VLOOKUP(B359,CECOS_SIN_IDENTIFICAR!$A$2:$D$146,4,0)=0,"SIN CECO",VLOOKUP(B359,CECOS_SIN_IDENTIFICAR!$A$2:$D$146,4,0)))</f>
        <v>1193</v>
      </c>
      <c r="Z359">
        <f t="shared" si="45"/>
        <v>1193</v>
      </c>
      <c r="AA359" s="56" t="s">
        <v>52</v>
      </c>
      <c r="AB359" t="str">
        <f t="shared" si="46"/>
        <v>c. Compromiso con el proyecto-Personal que presta el servicio en obra</v>
      </c>
      <c r="AC359" t="str">
        <f>VLOOKUP(AB359,CODIFICACION_PREGUNTAS!$C$2:$D$35,2,0)</f>
        <v>PERSONAL003</v>
      </c>
    </row>
    <row r="360" spans="1:29" x14ac:dyDescent="0.25">
      <c r="A360" s="3">
        <f t="shared" si="47"/>
        <v>359</v>
      </c>
      <c r="B360" s="2" t="s">
        <v>181</v>
      </c>
      <c r="C360" s="32">
        <v>40422</v>
      </c>
      <c r="D360" s="56" t="s">
        <v>52</v>
      </c>
      <c r="E360" s="3"/>
      <c r="F360" s="3"/>
      <c r="G360" s="2" t="s">
        <v>21</v>
      </c>
      <c r="H360" s="3" t="s">
        <v>24</v>
      </c>
      <c r="I360" s="3">
        <v>5</v>
      </c>
      <c r="J360" s="3"/>
      <c r="K360" s="3"/>
      <c r="L360" s="3"/>
      <c r="M360" s="3"/>
      <c r="N360" s="3"/>
      <c r="O360" s="3"/>
      <c r="P360" s="3"/>
      <c r="Q360" s="3"/>
      <c r="R360" s="3"/>
      <c r="S360" s="3"/>
      <c r="T360" s="3" t="str">
        <f t="shared" si="40"/>
        <v>SIN CECO</v>
      </c>
      <c r="U360" s="3" t="str">
        <f t="shared" si="41"/>
        <v>NO</v>
      </c>
      <c r="V360" t="str">
        <f t="shared" si="42"/>
        <v>CERESCOS  14-SEP-10  25%-Personal que presta el servicio en obra</v>
      </c>
      <c r="W360" s="53">
        <f t="shared" si="43"/>
        <v>5</v>
      </c>
      <c r="X360">
        <f t="shared" si="44"/>
        <v>5</v>
      </c>
      <c r="Y360">
        <f>IF(ISNA(VLOOKUP(B360,CECOS_SIN_IDENTIFICAR!$A$2:$D$146,4,0)),"SIN CECO",IF(VLOOKUP(B360,CECOS_SIN_IDENTIFICAR!$A$2:$D$146,4,0)=0,"SIN CECO",VLOOKUP(B360,CECOS_SIN_IDENTIFICAR!$A$2:$D$146,4,0)))</f>
        <v>1193</v>
      </c>
      <c r="Z360">
        <f t="shared" si="45"/>
        <v>1193</v>
      </c>
      <c r="AA360" s="56" t="s">
        <v>52</v>
      </c>
      <c r="AB360" t="str">
        <f t="shared" si="46"/>
        <v>d. Cumplimiento de compromisos-Personal que presta el servicio en obra</v>
      </c>
      <c r="AC360" t="str">
        <f>VLOOKUP(AB360,CODIFICACION_PREGUNTAS!$C$2:$D$35,2,0)</f>
        <v>PERSONAL004</v>
      </c>
    </row>
    <row r="361" spans="1:29" x14ac:dyDescent="0.25">
      <c r="A361" s="3">
        <f t="shared" si="47"/>
        <v>360</v>
      </c>
      <c r="B361" s="2" t="s">
        <v>181</v>
      </c>
      <c r="C361" s="32">
        <v>40422</v>
      </c>
      <c r="D361" s="56" t="s">
        <v>52</v>
      </c>
      <c r="E361" s="3"/>
      <c r="F361" s="3"/>
      <c r="G361" s="2" t="s">
        <v>27</v>
      </c>
      <c r="H361" s="3" t="s">
        <v>24</v>
      </c>
      <c r="I361" s="3">
        <v>5</v>
      </c>
      <c r="J361" s="3"/>
      <c r="K361" s="3"/>
      <c r="L361" s="3"/>
      <c r="M361" s="3"/>
      <c r="N361" s="3"/>
      <c r="O361" s="3"/>
      <c r="P361" s="3"/>
      <c r="Q361" s="3"/>
      <c r="R361" s="3"/>
      <c r="S361" s="3"/>
      <c r="T361" s="3" t="str">
        <f t="shared" si="40"/>
        <v>SIN CECO</v>
      </c>
      <c r="U361" s="3" t="str">
        <f t="shared" si="41"/>
        <v>NO</v>
      </c>
      <c r="V361" t="str">
        <f t="shared" si="42"/>
        <v>CERESCOS  14-SEP-10  25%-Personal que presta el servicio en obra</v>
      </c>
      <c r="W361" s="53">
        <f t="shared" si="43"/>
        <v>5</v>
      </c>
      <c r="X361">
        <f t="shared" si="44"/>
        <v>5</v>
      </c>
      <c r="Y361">
        <f>IF(ISNA(VLOOKUP(B361,CECOS_SIN_IDENTIFICAR!$A$2:$D$146,4,0)),"SIN CECO",IF(VLOOKUP(B361,CECOS_SIN_IDENTIFICAR!$A$2:$D$146,4,0)=0,"SIN CECO",VLOOKUP(B361,CECOS_SIN_IDENTIFICAR!$A$2:$D$146,4,0)))</f>
        <v>1193</v>
      </c>
      <c r="Z361">
        <f t="shared" si="45"/>
        <v>1193</v>
      </c>
      <c r="AA361" s="56" t="s">
        <v>52</v>
      </c>
      <c r="AB361" t="str">
        <f t="shared" si="46"/>
        <v>e. Proactividad en desarrollo de funciones-Personal que presta el servicio en obra</v>
      </c>
      <c r="AC361" t="str">
        <f>VLOOKUP(AB361,CODIFICACION_PREGUNTAS!$C$2:$D$35,2,0)</f>
        <v>PERSONAL005</v>
      </c>
    </row>
    <row r="362" spans="1:29" x14ac:dyDescent="0.25">
      <c r="A362" s="3">
        <f t="shared" si="47"/>
        <v>361</v>
      </c>
      <c r="B362" s="2" t="s">
        <v>181</v>
      </c>
      <c r="C362" s="32">
        <v>40422</v>
      </c>
      <c r="D362" s="56" t="s">
        <v>52</v>
      </c>
      <c r="E362" s="3"/>
      <c r="F362" s="3"/>
      <c r="G362" s="2" t="s">
        <v>28</v>
      </c>
      <c r="H362" s="2" t="s">
        <v>29</v>
      </c>
      <c r="I362" s="3">
        <v>5</v>
      </c>
      <c r="J362" s="3"/>
      <c r="K362" s="3"/>
      <c r="L362" s="3"/>
      <c r="M362" s="3"/>
      <c r="N362" s="3"/>
      <c r="O362" s="3"/>
      <c r="P362" s="3"/>
      <c r="Q362" s="3"/>
      <c r="R362" s="3"/>
      <c r="S362" s="3"/>
      <c r="T362" s="3" t="str">
        <f t="shared" si="40"/>
        <v>SIN CECO</v>
      </c>
      <c r="U362" s="3" t="str">
        <f t="shared" si="41"/>
        <v>NO</v>
      </c>
      <c r="V362" t="str">
        <f t="shared" si="42"/>
        <v>CERESCOS  14-SEP-10  25%-Productos Asociados de PAYC (Informes, Control de presupuesto y Programación y actas)</v>
      </c>
      <c r="W362" s="53">
        <f t="shared" si="43"/>
        <v>5</v>
      </c>
      <c r="X362">
        <f t="shared" si="44"/>
        <v>5</v>
      </c>
      <c r="Y362">
        <f>IF(ISNA(VLOOKUP(B362,CECOS_SIN_IDENTIFICAR!$A$2:$D$146,4,0)),"SIN CECO",IF(VLOOKUP(B362,CECOS_SIN_IDENTIFICAR!$A$2:$D$146,4,0)=0,"SIN CECO",VLOOKUP(B362,CECOS_SIN_IDENTIFICAR!$A$2:$D$146,4,0)))</f>
        <v>1193</v>
      </c>
      <c r="Z362">
        <f t="shared" si="45"/>
        <v>1193</v>
      </c>
      <c r="AA362" s="56" t="s">
        <v>52</v>
      </c>
      <c r="AB362" t="str">
        <f t="shared" si="46"/>
        <v>a. Calidad del Contenido-Productos Asociados de PAYC (Informes, Control de presupuesto y Programación y actas)</v>
      </c>
      <c r="AC362" t="str">
        <f>VLOOKUP(AB362,CODIFICACION_PREGUNTAS!$C$2:$D$35,2,0)</f>
        <v>PRODUCTOS001</v>
      </c>
    </row>
    <row r="363" spans="1:29" x14ac:dyDescent="0.25">
      <c r="A363" s="3">
        <f t="shared" si="47"/>
        <v>362</v>
      </c>
      <c r="B363" s="2" t="s">
        <v>181</v>
      </c>
      <c r="C363" s="32">
        <v>40422</v>
      </c>
      <c r="D363" s="56" t="s">
        <v>52</v>
      </c>
      <c r="E363" s="3"/>
      <c r="F363" s="3"/>
      <c r="G363" s="2" t="s">
        <v>30</v>
      </c>
      <c r="H363" s="2" t="s">
        <v>29</v>
      </c>
      <c r="I363" s="3">
        <v>5</v>
      </c>
      <c r="J363" s="3"/>
      <c r="K363" s="3"/>
      <c r="L363" s="3"/>
      <c r="M363" s="3"/>
      <c r="N363" s="3"/>
      <c r="O363" s="3"/>
      <c r="P363" s="3"/>
      <c r="Q363" s="3"/>
      <c r="R363" s="3"/>
      <c r="S363" s="3"/>
      <c r="T363" s="3" t="str">
        <f t="shared" si="40"/>
        <v>SIN CECO</v>
      </c>
      <c r="U363" s="3" t="str">
        <f t="shared" si="41"/>
        <v>NO</v>
      </c>
      <c r="V363" t="str">
        <f t="shared" si="42"/>
        <v>CERESCOS  14-SEP-10  25%-Productos Asociados de PAYC (Informes, Control de presupuesto y Programación y actas)</v>
      </c>
      <c r="W363" s="53">
        <f t="shared" si="43"/>
        <v>5</v>
      </c>
      <c r="X363">
        <f t="shared" si="44"/>
        <v>5</v>
      </c>
      <c r="Y363">
        <f>IF(ISNA(VLOOKUP(B363,CECOS_SIN_IDENTIFICAR!$A$2:$D$146,4,0)),"SIN CECO",IF(VLOOKUP(B363,CECOS_SIN_IDENTIFICAR!$A$2:$D$146,4,0)=0,"SIN CECO",VLOOKUP(B363,CECOS_SIN_IDENTIFICAR!$A$2:$D$146,4,0)))</f>
        <v>1193</v>
      </c>
      <c r="Z363">
        <f t="shared" si="45"/>
        <v>1193</v>
      </c>
      <c r="AA363" s="56" t="s">
        <v>52</v>
      </c>
      <c r="AB363" t="str">
        <f t="shared" si="46"/>
        <v>b. Claridad del Contenido-Productos Asociados de PAYC (Informes, Control de presupuesto y Programación y actas)</v>
      </c>
      <c r="AC363" t="str">
        <f>VLOOKUP(AB363,CODIFICACION_PREGUNTAS!$C$2:$D$35,2,0)</f>
        <v>PRODUCTOS002</v>
      </c>
    </row>
    <row r="364" spans="1:29" x14ac:dyDescent="0.25">
      <c r="A364" s="3">
        <f t="shared" si="47"/>
        <v>363</v>
      </c>
      <c r="B364" s="2" t="s">
        <v>181</v>
      </c>
      <c r="C364" s="32">
        <v>40422</v>
      </c>
      <c r="D364" s="56" t="s">
        <v>52</v>
      </c>
      <c r="E364" s="3"/>
      <c r="F364" s="3"/>
      <c r="G364" s="2" t="s">
        <v>31</v>
      </c>
      <c r="H364" s="2" t="s">
        <v>29</v>
      </c>
      <c r="I364" s="3">
        <v>5</v>
      </c>
      <c r="J364" s="3"/>
      <c r="K364" s="3"/>
      <c r="L364" s="3"/>
      <c r="M364" s="3"/>
      <c r="N364" s="3"/>
      <c r="O364" s="3"/>
      <c r="P364" s="3"/>
      <c r="Q364" s="3"/>
      <c r="R364" s="3"/>
      <c r="S364" s="3"/>
      <c r="T364" s="3" t="str">
        <f t="shared" si="40"/>
        <v>SIN CECO</v>
      </c>
      <c r="U364" s="3" t="str">
        <f t="shared" si="41"/>
        <v>NO</v>
      </c>
      <c r="V364" t="str">
        <f t="shared" si="42"/>
        <v>CERESCOS  14-SEP-10  25%-Productos Asociados de PAYC (Informes, Control de presupuesto y Programación y actas)</v>
      </c>
      <c r="W364" s="53">
        <f t="shared" si="43"/>
        <v>5</v>
      </c>
      <c r="X364">
        <f t="shared" si="44"/>
        <v>5</v>
      </c>
      <c r="Y364">
        <f>IF(ISNA(VLOOKUP(B364,CECOS_SIN_IDENTIFICAR!$A$2:$D$146,4,0)),"SIN CECO",IF(VLOOKUP(B364,CECOS_SIN_IDENTIFICAR!$A$2:$D$146,4,0)=0,"SIN CECO",VLOOKUP(B364,CECOS_SIN_IDENTIFICAR!$A$2:$D$146,4,0)))</f>
        <v>1193</v>
      </c>
      <c r="Z364">
        <f t="shared" si="45"/>
        <v>1193</v>
      </c>
      <c r="AA364" s="56" t="s">
        <v>52</v>
      </c>
      <c r="AB364" t="str">
        <f t="shared" si="46"/>
        <v>c. Oportunidad en la entrega-Productos Asociados de PAYC (Informes, Control de presupuesto y Programación y actas)</v>
      </c>
      <c r="AC364" t="str">
        <f>VLOOKUP(AB364,CODIFICACION_PREGUNTAS!$C$2:$D$35,2,0)</f>
        <v>PRODUCTOS003</v>
      </c>
    </row>
    <row r="365" spans="1:29" x14ac:dyDescent="0.25">
      <c r="A365" s="3">
        <f t="shared" si="47"/>
        <v>364</v>
      </c>
      <c r="B365" s="2" t="s">
        <v>181</v>
      </c>
      <c r="C365" s="32">
        <v>40422</v>
      </c>
      <c r="D365" s="56" t="s">
        <v>52</v>
      </c>
      <c r="E365" s="3"/>
      <c r="F365" s="3"/>
      <c r="G365" s="2" t="s">
        <v>32</v>
      </c>
      <c r="H365" s="2" t="s">
        <v>29</v>
      </c>
      <c r="I365" s="3">
        <v>5</v>
      </c>
      <c r="J365" s="3"/>
      <c r="K365" s="3"/>
      <c r="L365" s="3"/>
      <c r="M365" s="3"/>
      <c r="N365" s="3"/>
      <c r="O365" s="3"/>
      <c r="P365" s="3"/>
      <c r="Q365" s="3"/>
      <c r="R365" s="3"/>
      <c r="S365" s="3"/>
      <c r="T365" s="3" t="str">
        <f t="shared" si="40"/>
        <v>SIN CECO</v>
      </c>
      <c r="U365" s="3" t="str">
        <f t="shared" si="41"/>
        <v>NO</v>
      </c>
      <c r="V365" t="str">
        <f t="shared" si="42"/>
        <v>CERESCOS  14-SEP-10  25%-Productos Asociados de PAYC (Informes, Control de presupuesto y Programación y actas)</v>
      </c>
      <c r="W365" s="53">
        <f t="shared" si="43"/>
        <v>5</v>
      </c>
      <c r="X365">
        <f t="shared" si="44"/>
        <v>5</v>
      </c>
      <c r="Y365">
        <f>IF(ISNA(VLOOKUP(B365,CECOS_SIN_IDENTIFICAR!$A$2:$D$146,4,0)),"SIN CECO",IF(VLOOKUP(B365,CECOS_SIN_IDENTIFICAR!$A$2:$D$146,4,0)=0,"SIN CECO",VLOOKUP(B365,CECOS_SIN_IDENTIFICAR!$A$2:$D$146,4,0)))</f>
        <v>1193</v>
      </c>
      <c r="Z365">
        <f t="shared" si="45"/>
        <v>1193</v>
      </c>
      <c r="AA365" s="56" t="s">
        <v>52</v>
      </c>
      <c r="AB365" t="str">
        <f t="shared" si="46"/>
        <v>d. Precisión de la información-Productos Asociados de PAYC (Informes, Control de presupuesto y Programación y actas)</v>
      </c>
      <c r="AC365" t="str">
        <f>VLOOKUP(AB365,CODIFICACION_PREGUNTAS!$C$2:$D$35,2,0)</f>
        <v>PRODUCTOS004</v>
      </c>
    </row>
    <row r="366" spans="1:29" x14ac:dyDescent="0.25">
      <c r="A366" s="3">
        <f t="shared" si="47"/>
        <v>365</v>
      </c>
      <c r="B366" s="2" t="s">
        <v>181</v>
      </c>
      <c r="C366" s="32">
        <v>40422</v>
      </c>
      <c r="D366" s="56" t="s">
        <v>52</v>
      </c>
      <c r="E366" s="3"/>
      <c r="F366" s="3"/>
      <c r="G366" s="2" t="s">
        <v>33</v>
      </c>
      <c r="H366" s="2" t="s">
        <v>29</v>
      </c>
      <c r="I366" s="3">
        <v>5</v>
      </c>
      <c r="J366" s="3"/>
      <c r="K366" s="3"/>
      <c r="L366" s="3"/>
      <c r="M366" s="3"/>
      <c r="N366" s="3"/>
      <c r="O366" s="3"/>
      <c r="P366" s="3"/>
      <c r="Q366" s="3"/>
      <c r="R366" s="3"/>
      <c r="S366" s="3"/>
      <c r="T366" s="3" t="str">
        <f t="shared" si="40"/>
        <v>SIN CECO</v>
      </c>
      <c r="U366" s="3" t="str">
        <f t="shared" si="41"/>
        <v>NO</v>
      </c>
      <c r="V366" t="str">
        <f t="shared" si="42"/>
        <v>CERESCOS  14-SEP-10  25%-Productos Asociados de PAYC (Informes, Control de presupuesto y Programación y actas)</v>
      </c>
      <c r="W366" s="53">
        <f t="shared" si="43"/>
        <v>5</v>
      </c>
      <c r="X366">
        <f t="shared" si="44"/>
        <v>5</v>
      </c>
      <c r="Y366">
        <f>IF(ISNA(VLOOKUP(B366,CECOS_SIN_IDENTIFICAR!$A$2:$D$146,4,0)),"SIN CECO",IF(VLOOKUP(B366,CECOS_SIN_IDENTIFICAR!$A$2:$D$146,4,0)=0,"SIN CECO",VLOOKUP(B366,CECOS_SIN_IDENTIFICAR!$A$2:$D$146,4,0)))</f>
        <v>1193</v>
      </c>
      <c r="Z366">
        <f t="shared" si="45"/>
        <v>1193</v>
      </c>
      <c r="AA366" s="56" t="s">
        <v>52</v>
      </c>
      <c r="AB366" t="str">
        <f t="shared" si="46"/>
        <v>e. Diagramación-Productos Asociados de PAYC (Informes, Control de presupuesto y Programación y actas)</v>
      </c>
      <c r="AC366" t="str">
        <f>VLOOKUP(AB366,CODIFICACION_PREGUNTAS!$C$2:$D$35,2,0)</f>
        <v>PRODUCTOS005</v>
      </c>
    </row>
    <row r="367" spans="1:29" x14ac:dyDescent="0.25">
      <c r="A367" s="3">
        <f t="shared" si="47"/>
        <v>366</v>
      </c>
      <c r="B367" s="2" t="s">
        <v>181</v>
      </c>
      <c r="C367" s="32">
        <v>40422</v>
      </c>
      <c r="D367" s="56" t="s">
        <v>52</v>
      </c>
      <c r="E367" s="3"/>
      <c r="F367" s="3"/>
      <c r="G367" s="2" t="s">
        <v>34</v>
      </c>
      <c r="H367" s="2" t="s">
        <v>35</v>
      </c>
      <c r="I367" s="3">
        <v>5</v>
      </c>
      <c r="J367" s="3"/>
      <c r="K367" s="3"/>
      <c r="L367" s="3"/>
      <c r="M367" s="3"/>
      <c r="N367" s="3"/>
      <c r="O367" s="3"/>
      <c r="P367" s="3"/>
      <c r="Q367" s="3"/>
      <c r="R367" s="3"/>
      <c r="S367" s="3"/>
      <c r="T367" s="3" t="str">
        <f t="shared" si="40"/>
        <v>SIN CECO</v>
      </c>
      <c r="U367" s="3" t="str">
        <f t="shared" si="41"/>
        <v>NO</v>
      </c>
      <c r="V367" t="str">
        <f t="shared" si="42"/>
        <v>CERESCOS  14-SEP-10  25%-Compromisos Pactados</v>
      </c>
      <c r="W367" s="53">
        <f t="shared" si="43"/>
        <v>5</v>
      </c>
      <c r="X367">
        <f t="shared" si="44"/>
        <v>5</v>
      </c>
      <c r="Y367">
        <f>IF(ISNA(VLOOKUP(B367,CECOS_SIN_IDENTIFICAR!$A$2:$D$146,4,0)),"SIN CECO",IF(VLOOKUP(B367,CECOS_SIN_IDENTIFICAR!$A$2:$D$146,4,0)=0,"SIN CECO",VLOOKUP(B367,CECOS_SIN_IDENTIFICAR!$A$2:$D$146,4,0)))</f>
        <v>1193</v>
      </c>
      <c r="Z367">
        <f t="shared" si="45"/>
        <v>1193</v>
      </c>
      <c r="AA367" s="56" t="s">
        <v>52</v>
      </c>
      <c r="AB367" t="str">
        <f t="shared" si="46"/>
        <v>a. Cumplimiento-Compromisos Pactados</v>
      </c>
      <c r="AC367" t="str">
        <f>VLOOKUP(AB367,CODIFICACION_PREGUNTAS!$C$2:$D$35,2,0)</f>
        <v>COMPROMISOS001</v>
      </c>
    </row>
    <row r="368" spans="1:29" x14ac:dyDescent="0.25">
      <c r="A368" s="3">
        <f t="shared" si="47"/>
        <v>367</v>
      </c>
      <c r="B368" s="2" t="s">
        <v>181</v>
      </c>
      <c r="C368" s="32">
        <v>40422</v>
      </c>
      <c r="D368" s="56" t="s">
        <v>52</v>
      </c>
      <c r="E368" s="3"/>
      <c r="F368" s="3"/>
      <c r="G368" s="2" t="s">
        <v>36</v>
      </c>
      <c r="H368" s="2" t="s">
        <v>35</v>
      </c>
      <c r="I368" s="3">
        <v>5</v>
      </c>
      <c r="J368" s="3"/>
      <c r="K368" s="3"/>
      <c r="L368" s="3"/>
      <c r="M368" s="3"/>
      <c r="N368" s="3"/>
      <c r="O368" s="3"/>
      <c r="P368" s="3"/>
      <c r="Q368" s="3"/>
      <c r="R368" s="3"/>
      <c r="S368" s="3"/>
      <c r="T368" s="3" t="str">
        <f t="shared" si="40"/>
        <v>SIN CECO</v>
      </c>
      <c r="U368" s="3" t="str">
        <f t="shared" si="41"/>
        <v>NO</v>
      </c>
      <c r="V368" t="str">
        <f t="shared" si="42"/>
        <v>CERESCOS  14-SEP-10  25%-Compromisos Pactados</v>
      </c>
      <c r="W368" s="53">
        <f t="shared" si="43"/>
        <v>5</v>
      </c>
      <c r="X368">
        <f t="shared" si="44"/>
        <v>5</v>
      </c>
      <c r="Y368">
        <f>IF(ISNA(VLOOKUP(B368,CECOS_SIN_IDENTIFICAR!$A$2:$D$146,4,0)),"SIN CECO",IF(VLOOKUP(B368,CECOS_SIN_IDENTIFICAR!$A$2:$D$146,4,0)=0,"SIN CECO",VLOOKUP(B368,CECOS_SIN_IDENTIFICAR!$A$2:$D$146,4,0)))</f>
        <v>1193</v>
      </c>
      <c r="Z368">
        <f t="shared" si="45"/>
        <v>1193</v>
      </c>
      <c r="AA368" s="56" t="s">
        <v>52</v>
      </c>
      <c r="AB368" t="str">
        <f t="shared" si="46"/>
        <v>b. Satisface expectativas-Compromisos Pactados</v>
      </c>
      <c r="AC368" t="str">
        <f>VLOOKUP(AB368,CODIFICACION_PREGUNTAS!$C$2:$D$35,2,0)</f>
        <v>COMPROMISOS002</v>
      </c>
    </row>
    <row r="369" spans="1:29" x14ac:dyDescent="0.25">
      <c r="A369" s="3">
        <f t="shared" si="47"/>
        <v>368</v>
      </c>
      <c r="B369" s="2" t="s">
        <v>181</v>
      </c>
      <c r="C369" s="32">
        <v>40422</v>
      </c>
      <c r="D369" s="56" t="s">
        <v>52</v>
      </c>
      <c r="E369" s="3"/>
      <c r="F369" s="3"/>
      <c r="G369" s="2" t="s">
        <v>37</v>
      </c>
      <c r="H369" s="2" t="s">
        <v>35</v>
      </c>
      <c r="I369" s="3">
        <v>5</v>
      </c>
      <c r="J369" s="3"/>
      <c r="K369" s="3"/>
      <c r="L369" s="3"/>
      <c r="M369" s="3"/>
      <c r="N369" s="3"/>
      <c r="O369" s="3"/>
      <c r="P369" s="3"/>
      <c r="Q369" s="3"/>
      <c r="R369" s="3"/>
      <c r="S369" s="3"/>
      <c r="T369" s="3" t="str">
        <f t="shared" si="40"/>
        <v>SIN CECO</v>
      </c>
      <c r="U369" s="3" t="str">
        <f t="shared" si="41"/>
        <v>NO</v>
      </c>
      <c r="V369" t="str">
        <f t="shared" si="42"/>
        <v>CERESCOS  14-SEP-10  25%-Compromisos Pactados</v>
      </c>
      <c r="W369" s="53">
        <f t="shared" si="43"/>
        <v>5</v>
      </c>
      <c r="X369">
        <f t="shared" si="44"/>
        <v>5</v>
      </c>
      <c r="Y369">
        <f>IF(ISNA(VLOOKUP(B369,CECOS_SIN_IDENTIFICAR!$A$2:$D$146,4,0)),"SIN CECO",IF(VLOOKUP(B369,CECOS_SIN_IDENTIFICAR!$A$2:$D$146,4,0)=0,"SIN CECO",VLOOKUP(B369,CECOS_SIN_IDENTIFICAR!$A$2:$D$146,4,0)))</f>
        <v>1193</v>
      </c>
      <c r="Z369">
        <f t="shared" si="45"/>
        <v>1193</v>
      </c>
      <c r="AA369" s="56" t="s">
        <v>52</v>
      </c>
      <c r="AB369" t="str">
        <f t="shared" si="46"/>
        <v>c. Calidad de la Información suministrada-Compromisos Pactados</v>
      </c>
      <c r="AC369" t="str">
        <f>VLOOKUP(AB369,CODIFICACION_PREGUNTAS!$C$2:$D$35,2,0)</f>
        <v>COMPROMISOS003</v>
      </c>
    </row>
    <row r="370" spans="1:29" x14ac:dyDescent="0.25">
      <c r="A370" s="3">
        <f t="shared" si="47"/>
        <v>369</v>
      </c>
      <c r="B370" s="2" t="s">
        <v>181</v>
      </c>
      <c r="C370" s="32">
        <v>40422</v>
      </c>
      <c r="D370" s="56" t="s">
        <v>52</v>
      </c>
      <c r="E370" s="3"/>
      <c r="F370" s="3"/>
      <c r="G370" s="2" t="s">
        <v>38</v>
      </c>
      <c r="H370" s="2" t="s">
        <v>35</v>
      </c>
      <c r="I370" s="3">
        <v>5</v>
      </c>
      <c r="J370" s="3"/>
      <c r="K370" s="3"/>
      <c r="L370" s="3"/>
      <c r="M370" s="3"/>
      <c r="N370" s="3"/>
      <c r="O370" s="3"/>
      <c r="P370" s="3"/>
      <c r="Q370" s="3"/>
      <c r="R370" s="3"/>
      <c r="S370" s="3"/>
      <c r="T370" s="3" t="str">
        <f t="shared" si="40"/>
        <v>SIN CECO</v>
      </c>
      <c r="U370" s="3" t="str">
        <f t="shared" si="41"/>
        <v>NO</v>
      </c>
      <c r="V370" t="str">
        <f t="shared" si="42"/>
        <v>CERESCOS  14-SEP-10  25%-Compromisos Pactados</v>
      </c>
      <c r="W370" s="53">
        <f t="shared" si="43"/>
        <v>5</v>
      </c>
      <c r="X370">
        <f t="shared" si="44"/>
        <v>5</v>
      </c>
      <c r="Y370">
        <f>IF(ISNA(VLOOKUP(B370,CECOS_SIN_IDENTIFICAR!$A$2:$D$146,4,0)),"SIN CECO",IF(VLOOKUP(B370,CECOS_SIN_IDENTIFICAR!$A$2:$D$146,4,0)=0,"SIN CECO",VLOOKUP(B370,CECOS_SIN_IDENTIFICAR!$A$2:$D$146,4,0)))</f>
        <v>1193</v>
      </c>
      <c r="Z370">
        <f t="shared" si="45"/>
        <v>1193</v>
      </c>
      <c r="AA370" s="56" t="s">
        <v>52</v>
      </c>
      <c r="AB370" t="str">
        <f t="shared" si="46"/>
        <v>d. Disposición del personal de PAYC a las solicitudes del cliente-Compromisos Pactados</v>
      </c>
      <c r="AC370" t="str">
        <f>VLOOKUP(AB370,CODIFICACION_PREGUNTAS!$C$2:$D$35,2,0)</f>
        <v>COMPROMISOS004</v>
      </c>
    </row>
    <row r="371" spans="1:29" x14ac:dyDescent="0.25">
      <c r="A371" s="3">
        <f t="shared" si="47"/>
        <v>370</v>
      </c>
      <c r="B371" s="2" t="s">
        <v>181</v>
      </c>
      <c r="C371" s="32">
        <v>40422</v>
      </c>
      <c r="D371" s="56" t="s">
        <v>52</v>
      </c>
      <c r="E371" s="3"/>
      <c r="F371" s="3"/>
      <c r="G371" s="2" t="s">
        <v>39</v>
      </c>
      <c r="H371" s="2" t="s">
        <v>35</v>
      </c>
      <c r="I371" s="3">
        <v>5</v>
      </c>
      <c r="J371" s="3"/>
      <c r="K371" s="3"/>
      <c r="L371" s="3"/>
      <c r="M371" s="3"/>
      <c r="N371" s="3"/>
      <c r="O371" s="3"/>
      <c r="P371" s="3"/>
      <c r="Q371" s="3"/>
      <c r="R371" s="3"/>
      <c r="S371" s="3"/>
      <c r="T371" s="3" t="str">
        <f t="shared" si="40"/>
        <v>SIN CECO</v>
      </c>
      <c r="U371" s="3" t="str">
        <f t="shared" si="41"/>
        <v>NO</v>
      </c>
      <c r="V371" t="str">
        <f t="shared" si="42"/>
        <v>CERESCOS  14-SEP-10  25%-Compromisos Pactados</v>
      </c>
      <c r="W371" s="53">
        <f t="shared" si="43"/>
        <v>5</v>
      </c>
      <c r="X371">
        <f t="shared" si="44"/>
        <v>5</v>
      </c>
      <c r="Y371">
        <f>IF(ISNA(VLOOKUP(B371,CECOS_SIN_IDENTIFICAR!$A$2:$D$146,4,0)),"SIN CECO",IF(VLOOKUP(B371,CECOS_SIN_IDENTIFICAR!$A$2:$D$146,4,0)=0,"SIN CECO",VLOOKUP(B371,CECOS_SIN_IDENTIFICAR!$A$2:$D$146,4,0)))</f>
        <v>1193</v>
      </c>
      <c r="Z371">
        <f t="shared" si="45"/>
        <v>1193</v>
      </c>
      <c r="AA371" s="56" t="s">
        <v>52</v>
      </c>
      <c r="AB371" t="str">
        <f t="shared" si="46"/>
        <v>e. Coherencia entre lo solicitado y lo entregado-Compromisos Pactados</v>
      </c>
      <c r="AC371" t="str">
        <f>VLOOKUP(AB371,CODIFICACION_PREGUNTAS!$C$2:$D$35,2,0)</f>
        <v>COMPROMISOS005</v>
      </c>
    </row>
    <row r="372" spans="1:29" x14ac:dyDescent="0.25">
      <c r="A372" s="3">
        <f t="shared" si="47"/>
        <v>371</v>
      </c>
      <c r="B372" s="2" t="s">
        <v>181</v>
      </c>
      <c r="C372" s="32">
        <v>40422</v>
      </c>
      <c r="D372" s="56" t="s">
        <v>52</v>
      </c>
      <c r="E372" s="3"/>
      <c r="F372" s="3"/>
      <c r="G372" s="2" t="s">
        <v>40</v>
      </c>
      <c r="H372" s="2" t="s">
        <v>40</v>
      </c>
      <c r="I372" s="3">
        <v>5</v>
      </c>
      <c r="J372" s="3"/>
      <c r="K372" s="3"/>
      <c r="L372" s="3"/>
      <c r="M372" s="3"/>
      <c r="N372" s="3"/>
      <c r="O372" s="3"/>
      <c r="P372" s="3"/>
      <c r="Q372" s="3"/>
      <c r="R372" s="3"/>
      <c r="S372" s="3"/>
      <c r="T372" s="3" t="str">
        <f t="shared" si="40"/>
        <v>SIN CECO</v>
      </c>
      <c r="U372" s="3" t="str">
        <f t="shared" si="41"/>
        <v>NO</v>
      </c>
      <c r="V372" t="str">
        <f t="shared" si="42"/>
        <v>CERESCOS  14-SEP-10  25%-Grado de Satisfacción con el Servicio Prestado</v>
      </c>
      <c r="W372" s="53">
        <f t="shared" si="43"/>
        <v>5</v>
      </c>
      <c r="X372">
        <f t="shared" si="44"/>
        <v>5</v>
      </c>
      <c r="Y372">
        <f>IF(ISNA(VLOOKUP(B372,CECOS_SIN_IDENTIFICAR!$A$2:$D$146,4,0)),"SIN CECO",IF(VLOOKUP(B372,CECOS_SIN_IDENTIFICAR!$A$2:$D$146,4,0)=0,"SIN CECO",VLOOKUP(B372,CECOS_SIN_IDENTIFICAR!$A$2:$D$146,4,0)))</f>
        <v>1193</v>
      </c>
      <c r="Z372">
        <f t="shared" si="45"/>
        <v>1193</v>
      </c>
      <c r="AA372" s="56" t="s">
        <v>52</v>
      </c>
      <c r="AB372" t="str">
        <f t="shared" si="46"/>
        <v>Grado de Satisfacción con el Servicio Prestado-Grado de Satisfacción con el Servicio Prestado</v>
      </c>
      <c r="AC372" t="str">
        <f>VLOOKUP(AB372,CODIFICACION_PREGUNTAS!$C$2:$D$35,2,0)</f>
        <v>SATISFACCION001</v>
      </c>
    </row>
    <row r="373" spans="1:29" x14ac:dyDescent="0.25">
      <c r="A373" s="3">
        <f t="shared" si="47"/>
        <v>372</v>
      </c>
      <c r="B373" s="2" t="s">
        <v>181</v>
      </c>
      <c r="C373" s="32">
        <v>40422</v>
      </c>
      <c r="D373" s="56" t="s">
        <v>52</v>
      </c>
      <c r="E373" s="3"/>
      <c r="F373" s="3"/>
      <c r="G373" s="2" t="s">
        <v>41</v>
      </c>
      <c r="H373" s="2" t="s">
        <v>41</v>
      </c>
      <c r="I373" s="3">
        <v>5</v>
      </c>
      <c r="J373" s="3"/>
      <c r="K373" s="3"/>
      <c r="L373" s="3"/>
      <c r="M373" s="3"/>
      <c r="N373" s="3"/>
      <c r="O373" s="3"/>
      <c r="P373" s="3"/>
      <c r="Q373" s="3"/>
      <c r="R373" s="3"/>
      <c r="S373" s="3"/>
      <c r="T373" s="3" t="str">
        <f t="shared" si="40"/>
        <v>SIN CECO</v>
      </c>
      <c r="U373" s="3" t="str">
        <f t="shared" si="41"/>
        <v>NO</v>
      </c>
      <c r="V373" t="str">
        <f t="shared" si="42"/>
        <v>CERESCOS  14-SEP-10  25%-Posibilidad de Volver a Contratar con PAYC</v>
      </c>
      <c r="W373" s="53">
        <f t="shared" si="43"/>
        <v>5</v>
      </c>
      <c r="X373">
        <f t="shared" si="44"/>
        <v>5</v>
      </c>
      <c r="Y373">
        <f>IF(ISNA(VLOOKUP(B373,CECOS_SIN_IDENTIFICAR!$A$2:$D$146,4,0)),"SIN CECO",IF(VLOOKUP(B373,CECOS_SIN_IDENTIFICAR!$A$2:$D$146,4,0)=0,"SIN CECO",VLOOKUP(B373,CECOS_SIN_IDENTIFICAR!$A$2:$D$146,4,0)))</f>
        <v>1193</v>
      </c>
      <c r="Z373">
        <f t="shared" si="45"/>
        <v>1193</v>
      </c>
      <c r="AA373" s="56" t="s">
        <v>52</v>
      </c>
      <c r="AB373" t="str">
        <f t="shared" si="46"/>
        <v>Posibilidad de Volver a Contratar con PAYC-Posibilidad de Volver a Contratar con PAYC</v>
      </c>
      <c r="AC373" t="str">
        <f>VLOOKUP(AB373,CODIFICACION_PREGUNTAS!$C$2:$D$35,2,0)</f>
        <v>VOLVER001</v>
      </c>
    </row>
    <row r="374" spans="1:29" x14ac:dyDescent="0.25">
      <c r="A374" s="3">
        <f t="shared" si="47"/>
        <v>373</v>
      </c>
      <c r="B374" s="2" t="s">
        <v>181</v>
      </c>
      <c r="C374" s="32">
        <v>40422</v>
      </c>
      <c r="D374" s="56" t="s">
        <v>52</v>
      </c>
      <c r="E374" s="3"/>
      <c r="F374" s="3"/>
      <c r="G374" s="2" t="s">
        <v>42</v>
      </c>
      <c r="H374" s="6" t="s">
        <v>43</v>
      </c>
      <c r="I374" s="3" t="s">
        <v>792</v>
      </c>
      <c r="J374" s="3"/>
      <c r="K374" s="3" t="s">
        <v>473</v>
      </c>
      <c r="L374" s="3" t="s">
        <v>474</v>
      </c>
      <c r="M374" s="3" t="s">
        <v>475</v>
      </c>
      <c r="N374" s="3" t="s">
        <v>476</v>
      </c>
      <c r="O374" s="3"/>
      <c r="P374" s="3"/>
      <c r="Q374" s="3"/>
      <c r="R374" s="3"/>
      <c r="S374" s="3"/>
      <c r="T374" s="3" t="str">
        <f t="shared" si="40"/>
        <v>SIN CECO</v>
      </c>
      <c r="U374" s="3" t="str">
        <f t="shared" si="41"/>
        <v>NO</v>
      </c>
      <c r="V374" t="str">
        <f t="shared" si="42"/>
        <v>CERESCOS  14-SEP-10  25%-Fortalezas PAYC</v>
      </c>
      <c r="W374" s="53" t="str">
        <f t="shared" si="43"/>
        <v>Compromiso-Conocimiento del tema-Apoyo en las diferentes áreas de la construcción-Cumplimiento-</v>
      </c>
      <c r="X374">
        <f t="shared" si="44"/>
        <v>0</v>
      </c>
      <c r="Y374">
        <f>IF(ISNA(VLOOKUP(B374,CECOS_SIN_IDENTIFICAR!$A$2:$D$146,4,0)),"SIN CECO",IF(VLOOKUP(B374,CECOS_SIN_IDENTIFICAR!$A$2:$D$146,4,0)=0,"SIN CECO",VLOOKUP(B374,CECOS_SIN_IDENTIFICAR!$A$2:$D$146,4,0)))</f>
        <v>1193</v>
      </c>
      <c r="Z374">
        <f t="shared" si="45"/>
        <v>1193</v>
      </c>
      <c r="AA374" s="56" t="s">
        <v>52</v>
      </c>
      <c r="AB374" t="str">
        <f t="shared" si="46"/>
        <v>Principales fortalezas en el servicio que presta PAYC-Fortalezas PAYC</v>
      </c>
      <c r="AC374" t="str">
        <f>VLOOKUP(AB374,CODIFICACION_PREGUNTAS!$C$2:$D$35,2,0)</f>
        <v>FORT001</v>
      </c>
    </row>
    <row r="375" spans="1:29" x14ac:dyDescent="0.25">
      <c r="A375" s="3">
        <f t="shared" si="47"/>
        <v>374</v>
      </c>
      <c r="B375" s="2" t="s">
        <v>181</v>
      </c>
      <c r="C375" s="32">
        <v>40422</v>
      </c>
      <c r="D375" s="56" t="s">
        <v>52</v>
      </c>
      <c r="E375" s="3"/>
      <c r="F375" s="3"/>
      <c r="G375" s="2" t="s">
        <v>44</v>
      </c>
      <c r="H375" s="6" t="s">
        <v>45</v>
      </c>
      <c r="I375" s="3" t="s">
        <v>844</v>
      </c>
      <c r="J375" s="3"/>
      <c r="K375" s="3" t="s">
        <v>724</v>
      </c>
      <c r="L375" s="3" t="s">
        <v>477</v>
      </c>
      <c r="M375" s="3"/>
      <c r="N375" s="3"/>
      <c r="O375" s="3"/>
      <c r="P375" s="3"/>
      <c r="Q375" s="3"/>
      <c r="R375" s="3"/>
      <c r="S375" s="3"/>
      <c r="T375" s="3" t="str">
        <f t="shared" si="40"/>
        <v>SIN CECO</v>
      </c>
      <c r="U375" s="3" t="str">
        <f t="shared" si="41"/>
        <v>NO</v>
      </c>
      <c r="V375" t="str">
        <f t="shared" si="42"/>
        <v>CERESCOS  14-SEP-10  25%-Debilidades PAYC</v>
      </c>
      <c r="W375" s="53" t="str">
        <f t="shared" si="43"/>
        <v>Mayor comunicación con los contratistas-Apoyo oportuno sobre la parte técnica con los contratistas-</v>
      </c>
      <c r="X375">
        <f t="shared" si="44"/>
        <v>0</v>
      </c>
      <c r="Y375">
        <f>IF(ISNA(VLOOKUP(B375,CECOS_SIN_IDENTIFICAR!$A$2:$D$146,4,0)),"SIN CECO",IF(VLOOKUP(B375,CECOS_SIN_IDENTIFICAR!$A$2:$D$146,4,0)=0,"SIN CECO",VLOOKUP(B375,CECOS_SIN_IDENTIFICAR!$A$2:$D$146,4,0)))</f>
        <v>1193</v>
      </c>
      <c r="Z375">
        <f t="shared" si="45"/>
        <v>1193</v>
      </c>
      <c r="AA375" s="56" t="s">
        <v>52</v>
      </c>
      <c r="AB375" t="str">
        <f t="shared" si="46"/>
        <v>Principales debilidades en el servicio que presta PAYC-Debilidades PAYC</v>
      </c>
      <c r="AC375" t="str">
        <f>VLOOKUP(AB375,CODIFICACION_PREGUNTAS!$C$2:$D$35,2,0)</f>
        <v>DEB001</v>
      </c>
    </row>
    <row r="376" spans="1:29" x14ac:dyDescent="0.25">
      <c r="A376" s="3">
        <f t="shared" si="47"/>
        <v>375</v>
      </c>
      <c r="B376" s="3" t="s">
        <v>121</v>
      </c>
      <c r="C376" s="32">
        <v>40422</v>
      </c>
      <c r="D376" s="56" t="s">
        <v>52</v>
      </c>
      <c r="E376" s="3"/>
      <c r="F376" s="3"/>
      <c r="G376" s="2" t="s">
        <v>5</v>
      </c>
      <c r="H376" s="3" t="s">
        <v>6</v>
      </c>
      <c r="I376" s="3">
        <v>4</v>
      </c>
      <c r="J376" s="3"/>
      <c r="K376" s="3"/>
      <c r="L376" s="3"/>
      <c r="M376" s="3"/>
      <c r="N376" s="3"/>
      <c r="O376" s="3"/>
      <c r="P376" s="3"/>
      <c r="Q376" s="3"/>
      <c r="R376" s="3"/>
      <c r="S376" s="3"/>
      <c r="T376" s="3" t="str">
        <f t="shared" si="40"/>
        <v>SIN CECO</v>
      </c>
      <c r="U376" s="3" t="str">
        <f t="shared" si="41"/>
        <v>NO</v>
      </c>
      <c r="V376" t="str">
        <f t="shared" si="42"/>
        <v>UN SANTO TOMÁS
28-SEP-10
100%-Soporte Técnico</v>
      </c>
      <c r="W376" s="53">
        <f t="shared" si="43"/>
        <v>4</v>
      </c>
      <c r="X376">
        <f t="shared" si="44"/>
        <v>4</v>
      </c>
      <c r="Y376">
        <f>IF(ISNA(VLOOKUP(B376,CECOS_SIN_IDENTIFICAR!$A$2:$D$146,4,0)),"SIN CECO",IF(VLOOKUP(B376,CECOS_SIN_IDENTIFICAR!$A$2:$D$146,4,0)=0,"SIN CECO",VLOOKUP(B376,CECOS_SIN_IDENTIFICAR!$A$2:$D$146,4,0)))</f>
        <v>1145</v>
      </c>
      <c r="Z376">
        <f t="shared" si="45"/>
        <v>1145</v>
      </c>
      <c r="AA376" s="56" t="s">
        <v>52</v>
      </c>
      <c r="AB376" t="str">
        <f t="shared" si="46"/>
        <v>a. Conocimiento específico de temas aplicables al proyecto-Soporte Técnico</v>
      </c>
      <c r="AC376" t="str">
        <f>VLOOKUP(AB376,CODIFICACION_PREGUNTAS!$C$2:$D$35,2,0)</f>
        <v>SOPORTE_TEC001</v>
      </c>
    </row>
    <row r="377" spans="1:29" x14ac:dyDescent="0.25">
      <c r="A377" s="3">
        <f t="shared" si="47"/>
        <v>376</v>
      </c>
      <c r="B377" s="3" t="s">
        <v>121</v>
      </c>
      <c r="C377" s="32">
        <v>40422</v>
      </c>
      <c r="D377" s="56" t="s">
        <v>52</v>
      </c>
      <c r="E377" s="3"/>
      <c r="F377" s="3"/>
      <c r="G377" s="2" t="s">
        <v>7</v>
      </c>
      <c r="H377" s="3" t="s">
        <v>6</v>
      </c>
      <c r="I377" s="3">
        <v>4</v>
      </c>
      <c r="J377" s="3"/>
      <c r="K377" s="3"/>
      <c r="L377" s="3"/>
      <c r="M377" s="3"/>
      <c r="N377" s="3"/>
      <c r="O377" s="3"/>
      <c r="P377" s="3"/>
      <c r="Q377" s="3"/>
      <c r="R377" s="3"/>
      <c r="S377" s="3"/>
      <c r="T377" s="3" t="str">
        <f t="shared" si="40"/>
        <v>SIN CECO</v>
      </c>
      <c r="U377" s="3" t="str">
        <f t="shared" si="41"/>
        <v>NO</v>
      </c>
      <c r="V377" t="str">
        <f t="shared" si="42"/>
        <v>UN SANTO TOMÁS
28-SEP-10
100%-Soporte Técnico</v>
      </c>
      <c r="W377" s="53">
        <f t="shared" si="43"/>
        <v>4</v>
      </c>
      <c r="X377">
        <f t="shared" si="44"/>
        <v>4</v>
      </c>
      <c r="Y377">
        <f>IF(ISNA(VLOOKUP(B377,CECOS_SIN_IDENTIFICAR!$A$2:$D$146,4,0)),"SIN CECO",IF(VLOOKUP(B377,CECOS_SIN_IDENTIFICAR!$A$2:$D$146,4,0)=0,"SIN CECO",VLOOKUP(B377,CECOS_SIN_IDENTIFICAR!$A$2:$D$146,4,0)))</f>
        <v>1145</v>
      </c>
      <c r="Z377">
        <f t="shared" si="45"/>
        <v>1145</v>
      </c>
      <c r="AA377" s="56" t="s">
        <v>52</v>
      </c>
      <c r="AB377" t="str">
        <f t="shared" si="46"/>
        <v>b. Idoneidad y Calidad del soporte-Soporte Técnico</v>
      </c>
      <c r="AC377" t="str">
        <f>VLOOKUP(AB377,CODIFICACION_PREGUNTAS!$C$2:$D$35,2,0)</f>
        <v>SOPORTE_TEC002</v>
      </c>
    </row>
    <row r="378" spans="1:29" x14ac:dyDescent="0.25">
      <c r="A378" s="3">
        <f t="shared" si="47"/>
        <v>377</v>
      </c>
      <c r="B378" s="3" t="s">
        <v>121</v>
      </c>
      <c r="C378" s="32">
        <v>40422</v>
      </c>
      <c r="D378" s="56" t="s">
        <v>52</v>
      </c>
      <c r="E378" s="3"/>
      <c r="F378" s="3"/>
      <c r="G378" s="2" t="s">
        <v>8</v>
      </c>
      <c r="H378" s="3" t="s">
        <v>6</v>
      </c>
      <c r="I378" s="3">
        <v>5</v>
      </c>
      <c r="J378" s="3"/>
      <c r="K378" s="3"/>
      <c r="L378" s="3"/>
      <c r="M378" s="3"/>
      <c r="N378" s="3"/>
      <c r="O378" s="3"/>
      <c r="P378" s="3"/>
      <c r="Q378" s="3"/>
      <c r="R378" s="3"/>
      <c r="S378" s="3"/>
      <c r="T378" s="3" t="str">
        <f t="shared" si="40"/>
        <v>SIN CECO</v>
      </c>
      <c r="U378" s="3" t="str">
        <f t="shared" si="41"/>
        <v>NO</v>
      </c>
      <c r="V378" t="str">
        <f t="shared" si="42"/>
        <v>UN SANTO TOMÁS
28-SEP-10
100%-Soporte Técnico</v>
      </c>
      <c r="W378" s="53">
        <f t="shared" si="43"/>
        <v>5</v>
      </c>
      <c r="X378">
        <f t="shared" si="44"/>
        <v>5</v>
      </c>
      <c r="Y378">
        <f>IF(ISNA(VLOOKUP(B378,CECOS_SIN_IDENTIFICAR!$A$2:$D$146,4,0)),"SIN CECO",IF(VLOOKUP(B378,CECOS_SIN_IDENTIFICAR!$A$2:$D$146,4,0)=0,"SIN CECO",VLOOKUP(B378,CECOS_SIN_IDENTIFICAR!$A$2:$D$146,4,0)))</f>
        <v>1145</v>
      </c>
      <c r="Z378">
        <f t="shared" si="45"/>
        <v>1145</v>
      </c>
      <c r="AA378" s="56" t="s">
        <v>52</v>
      </c>
      <c r="AB378" t="str">
        <f t="shared" si="46"/>
        <v>c. Cumplimiento de especificaciones técnicas de construcción-Soporte Técnico</v>
      </c>
      <c r="AC378" t="str">
        <f>VLOOKUP(AB378,CODIFICACION_PREGUNTAS!$C$2:$D$35,2,0)</f>
        <v>SOPORTE_TEC003</v>
      </c>
    </row>
    <row r="379" spans="1:29" x14ac:dyDescent="0.25">
      <c r="A379" s="3">
        <f t="shared" si="47"/>
        <v>378</v>
      </c>
      <c r="B379" s="3" t="s">
        <v>121</v>
      </c>
      <c r="C379" s="32">
        <v>40422</v>
      </c>
      <c r="D379" s="56" t="s">
        <v>52</v>
      </c>
      <c r="E379" s="3"/>
      <c r="F379" s="3"/>
      <c r="G379" s="2" t="s">
        <v>9</v>
      </c>
      <c r="H379" s="3" t="s">
        <v>6</v>
      </c>
      <c r="I379" s="3">
        <v>4</v>
      </c>
      <c r="J379" s="3"/>
      <c r="K379" s="3"/>
      <c r="L379" s="3"/>
      <c r="M379" s="3"/>
      <c r="N379" s="3"/>
      <c r="O379" s="3"/>
      <c r="P379" s="3"/>
      <c r="Q379" s="3"/>
      <c r="R379" s="3"/>
      <c r="S379" s="3"/>
      <c r="T379" s="3" t="str">
        <f t="shared" si="40"/>
        <v>SIN CECO</v>
      </c>
      <c r="U379" s="3" t="str">
        <f t="shared" si="41"/>
        <v>NO</v>
      </c>
      <c r="V379" t="str">
        <f t="shared" si="42"/>
        <v>UN SANTO TOMÁS
28-SEP-10
100%-Soporte Técnico</v>
      </c>
      <c r="W379" s="53">
        <f t="shared" si="43"/>
        <v>4</v>
      </c>
      <c r="X379">
        <f t="shared" si="44"/>
        <v>4</v>
      </c>
      <c r="Y379">
        <f>IF(ISNA(VLOOKUP(B379,CECOS_SIN_IDENTIFICAR!$A$2:$D$146,4,0)),"SIN CECO",IF(VLOOKUP(B379,CECOS_SIN_IDENTIFICAR!$A$2:$D$146,4,0)=0,"SIN CECO",VLOOKUP(B379,CECOS_SIN_IDENTIFICAR!$A$2:$D$146,4,0)))</f>
        <v>1145</v>
      </c>
      <c r="Z379">
        <f t="shared" si="45"/>
        <v>1145</v>
      </c>
      <c r="AA379" s="56" t="s">
        <v>52</v>
      </c>
      <c r="AB379" t="str">
        <f t="shared" si="46"/>
        <v>d. Confiabilidad de los conceptos aplicados-Soporte Técnico</v>
      </c>
      <c r="AC379" t="str">
        <f>VLOOKUP(AB379,CODIFICACION_PREGUNTAS!$C$2:$D$35,2,0)</f>
        <v>SOPORTE_TEC004</v>
      </c>
    </row>
    <row r="380" spans="1:29" x14ac:dyDescent="0.25">
      <c r="A380" s="3">
        <f t="shared" si="47"/>
        <v>379</v>
      </c>
      <c r="B380" s="3" t="s">
        <v>121</v>
      </c>
      <c r="C380" s="32">
        <v>40422</v>
      </c>
      <c r="D380" s="56" t="s">
        <v>52</v>
      </c>
      <c r="E380" s="3"/>
      <c r="F380" s="3"/>
      <c r="G380" s="2" t="s">
        <v>10</v>
      </c>
      <c r="H380" s="3" t="s">
        <v>6</v>
      </c>
      <c r="I380" s="3">
        <v>5</v>
      </c>
      <c r="J380" s="3"/>
      <c r="K380" s="3"/>
      <c r="L380" s="3"/>
      <c r="M380" s="3"/>
      <c r="N380" s="3"/>
      <c r="O380" s="3"/>
      <c r="P380" s="3"/>
      <c r="Q380" s="3"/>
      <c r="R380" s="3"/>
      <c r="S380" s="3"/>
      <c r="T380" s="3" t="str">
        <f t="shared" si="40"/>
        <v>SIN CECO</v>
      </c>
      <c r="U380" s="3" t="str">
        <f t="shared" si="41"/>
        <v>NO</v>
      </c>
      <c r="V380" t="str">
        <f t="shared" si="42"/>
        <v>UN SANTO TOMÁS
28-SEP-10
100%-Soporte Técnico</v>
      </c>
      <c r="W380" s="53">
        <f t="shared" si="43"/>
        <v>5</v>
      </c>
      <c r="X380">
        <f t="shared" si="44"/>
        <v>5</v>
      </c>
      <c r="Y380">
        <f>IF(ISNA(VLOOKUP(B380,CECOS_SIN_IDENTIFICAR!$A$2:$D$146,4,0)),"SIN CECO",IF(VLOOKUP(B380,CECOS_SIN_IDENTIFICAR!$A$2:$D$146,4,0)=0,"SIN CECO",VLOOKUP(B380,CECOS_SIN_IDENTIFICAR!$A$2:$D$146,4,0)))</f>
        <v>1145</v>
      </c>
      <c r="Z380">
        <f t="shared" si="45"/>
        <v>1145</v>
      </c>
      <c r="AA380" s="56" t="s">
        <v>52</v>
      </c>
      <c r="AB380" t="str">
        <f t="shared" si="46"/>
        <v>e. Oportunidad en entrega de información o requerimientos-Soporte Técnico</v>
      </c>
      <c r="AC380" t="str">
        <f>VLOOKUP(AB380,CODIFICACION_PREGUNTAS!$C$2:$D$35,2,0)</f>
        <v>SOPORTE_TEC005</v>
      </c>
    </row>
    <row r="381" spans="1:29" x14ac:dyDescent="0.25">
      <c r="A381" s="3">
        <f t="shared" si="47"/>
        <v>380</v>
      </c>
      <c r="B381" s="3" t="s">
        <v>121</v>
      </c>
      <c r="C381" s="32">
        <v>40422</v>
      </c>
      <c r="D381" s="56" t="s">
        <v>52</v>
      </c>
      <c r="E381" s="3"/>
      <c r="F381" s="3"/>
      <c r="G381" s="2" t="s">
        <v>11</v>
      </c>
      <c r="H381" s="3" t="s">
        <v>12</v>
      </c>
      <c r="I381" s="3" t="s">
        <v>431</v>
      </c>
      <c r="J381" s="3"/>
      <c r="K381" s="3"/>
      <c r="L381" s="3"/>
      <c r="M381" s="3"/>
      <c r="N381" s="3"/>
      <c r="O381" s="3"/>
      <c r="P381" s="3"/>
      <c r="Q381" s="3"/>
      <c r="R381" s="3"/>
      <c r="S381" s="3"/>
      <c r="T381" s="3" t="str">
        <f t="shared" si="40"/>
        <v>SIN CECO</v>
      </c>
      <c r="U381" s="3" t="str">
        <f t="shared" si="41"/>
        <v>NO</v>
      </c>
      <c r="V381" t="str">
        <f t="shared" si="42"/>
        <v>UN SANTO TOMÁS
28-SEP-10
100%-Soporte Administrativo</v>
      </c>
      <c r="W381" s="53" t="str">
        <f t="shared" si="43"/>
        <v>N/A</v>
      </c>
      <c r="X381">
        <f t="shared" si="44"/>
        <v>0</v>
      </c>
      <c r="Y381">
        <f>IF(ISNA(VLOOKUP(B381,CECOS_SIN_IDENTIFICAR!$A$2:$D$146,4,0)),"SIN CECO",IF(VLOOKUP(B381,CECOS_SIN_IDENTIFICAR!$A$2:$D$146,4,0)=0,"SIN CECO",VLOOKUP(B381,CECOS_SIN_IDENTIFICAR!$A$2:$D$146,4,0)))</f>
        <v>1145</v>
      </c>
      <c r="Z381">
        <f t="shared" si="45"/>
        <v>1145</v>
      </c>
      <c r="AA381" s="56" t="s">
        <v>52</v>
      </c>
      <c r="AB381" t="str">
        <f t="shared" si="46"/>
        <v>a. Oportunidad de la gestión en obra-Soporte Administrativo</v>
      </c>
      <c r="AC381" t="str">
        <f>VLOOKUP(AB381,CODIFICACION_PREGUNTAS!$C$2:$D$35,2,0)</f>
        <v>SOPORTE_ADMON001</v>
      </c>
    </row>
    <row r="382" spans="1:29" x14ac:dyDescent="0.25">
      <c r="A382" s="3">
        <f t="shared" si="47"/>
        <v>381</v>
      </c>
      <c r="B382" s="3" t="s">
        <v>121</v>
      </c>
      <c r="C382" s="32">
        <v>40422</v>
      </c>
      <c r="D382" s="56" t="s">
        <v>52</v>
      </c>
      <c r="E382" s="3"/>
      <c r="F382" s="3"/>
      <c r="G382" s="2" t="s">
        <v>13</v>
      </c>
      <c r="H382" s="3" t="s">
        <v>12</v>
      </c>
      <c r="I382" s="3">
        <v>4</v>
      </c>
      <c r="J382" s="3"/>
      <c r="K382" s="3"/>
      <c r="L382" s="3"/>
      <c r="M382" s="3"/>
      <c r="N382" s="3"/>
      <c r="O382" s="3"/>
      <c r="P382" s="3"/>
      <c r="Q382" s="3"/>
      <c r="R382" s="3"/>
      <c r="S382" s="3"/>
      <c r="T382" s="3" t="str">
        <f t="shared" si="40"/>
        <v>SIN CECO</v>
      </c>
      <c r="U382" s="3" t="str">
        <f t="shared" si="41"/>
        <v>NO</v>
      </c>
      <c r="V382" t="str">
        <f t="shared" si="42"/>
        <v>UN SANTO TOMÁS
28-SEP-10
100%-Soporte Administrativo</v>
      </c>
      <c r="W382" s="53">
        <f t="shared" si="43"/>
        <v>4</v>
      </c>
      <c r="X382">
        <f t="shared" si="44"/>
        <v>4</v>
      </c>
      <c r="Y382">
        <f>IF(ISNA(VLOOKUP(B382,CECOS_SIN_IDENTIFICAR!$A$2:$D$146,4,0)),"SIN CECO",IF(VLOOKUP(B382,CECOS_SIN_IDENTIFICAR!$A$2:$D$146,4,0)=0,"SIN CECO",VLOOKUP(B382,CECOS_SIN_IDENTIFICAR!$A$2:$D$146,4,0)))</f>
        <v>1145</v>
      </c>
      <c r="Z382">
        <f t="shared" si="45"/>
        <v>1145</v>
      </c>
      <c r="AA382" s="56" t="s">
        <v>52</v>
      </c>
      <c r="AB382" t="str">
        <f t="shared" si="46"/>
        <v>b. Manejo administrativo del proyecto-Soporte Administrativo</v>
      </c>
      <c r="AC382" t="str">
        <f>VLOOKUP(AB382,CODIFICACION_PREGUNTAS!$C$2:$D$35,2,0)</f>
        <v>SOPORTE_ADMON002</v>
      </c>
    </row>
    <row r="383" spans="1:29" x14ac:dyDescent="0.25">
      <c r="A383" s="3">
        <f t="shared" si="47"/>
        <v>382</v>
      </c>
      <c r="B383" s="3" t="s">
        <v>121</v>
      </c>
      <c r="C383" s="32">
        <v>40422</v>
      </c>
      <c r="D383" s="56" t="s">
        <v>52</v>
      </c>
      <c r="E383" s="3"/>
      <c r="F383" s="3"/>
      <c r="G383" s="2" t="s">
        <v>14</v>
      </c>
      <c r="H383" s="3" t="s">
        <v>12</v>
      </c>
      <c r="I383" s="3">
        <v>4</v>
      </c>
      <c r="J383" s="3"/>
      <c r="K383" s="3"/>
      <c r="L383" s="3"/>
      <c r="M383" s="3"/>
      <c r="N383" s="3"/>
      <c r="O383" s="3"/>
      <c r="P383" s="3"/>
      <c r="Q383" s="3"/>
      <c r="R383" s="3"/>
      <c r="S383" s="3"/>
      <c r="T383" s="3" t="str">
        <f t="shared" si="40"/>
        <v>SIN CECO</v>
      </c>
      <c r="U383" s="3" t="str">
        <f t="shared" si="41"/>
        <v>NO</v>
      </c>
      <c r="V383" t="str">
        <f t="shared" si="42"/>
        <v>UN SANTO TOMÁS
28-SEP-10
100%-Soporte Administrativo</v>
      </c>
      <c r="W383" s="53">
        <f t="shared" si="43"/>
        <v>4</v>
      </c>
      <c r="X383">
        <f t="shared" si="44"/>
        <v>4</v>
      </c>
      <c r="Y383">
        <f>IF(ISNA(VLOOKUP(B383,CECOS_SIN_IDENTIFICAR!$A$2:$D$146,4,0)),"SIN CECO",IF(VLOOKUP(B383,CECOS_SIN_IDENTIFICAR!$A$2:$D$146,4,0)=0,"SIN CECO",VLOOKUP(B383,CECOS_SIN_IDENTIFICAR!$A$2:$D$146,4,0)))</f>
        <v>1145</v>
      </c>
      <c r="Z383">
        <f t="shared" si="45"/>
        <v>1145</v>
      </c>
      <c r="AA383" s="56" t="s">
        <v>52</v>
      </c>
      <c r="AB383" t="str">
        <f t="shared" si="46"/>
        <v>c. Información clara y veraz sobre la administración de proyecto-Soporte Administrativo</v>
      </c>
      <c r="AC383" t="str">
        <f>VLOOKUP(AB383,CODIFICACION_PREGUNTAS!$C$2:$D$35,2,0)</f>
        <v>SOPORTE_ADMON003</v>
      </c>
    </row>
    <row r="384" spans="1:29" x14ac:dyDescent="0.25">
      <c r="A384" s="3">
        <f t="shared" si="47"/>
        <v>383</v>
      </c>
      <c r="B384" s="3" t="s">
        <v>121</v>
      </c>
      <c r="C384" s="32">
        <v>40422</v>
      </c>
      <c r="D384" s="56" t="s">
        <v>52</v>
      </c>
      <c r="E384" s="3"/>
      <c r="F384" s="3"/>
      <c r="G384" s="2" t="s">
        <v>15</v>
      </c>
      <c r="H384" s="3" t="s">
        <v>12</v>
      </c>
      <c r="I384" s="3">
        <v>5</v>
      </c>
      <c r="J384" s="3"/>
      <c r="K384" s="3"/>
      <c r="L384" s="3"/>
      <c r="M384" s="3"/>
      <c r="N384" s="3"/>
      <c r="O384" s="3"/>
      <c r="P384" s="3"/>
      <c r="Q384" s="3"/>
      <c r="R384" s="3"/>
      <c r="S384" s="3"/>
      <c r="T384" s="3" t="str">
        <f t="shared" si="40"/>
        <v>SIN CECO</v>
      </c>
      <c r="U384" s="3" t="str">
        <f t="shared" si="41"/>
        <v>NO</v>
      </c>
      <c r="V384" t="str">
        <f t="shared" si="42"/>
        <v>UN SANTO TOMÁS
28-SEP-10
100%-Soporte Administrativo</v>
      </c>
      <c r="W384" s="53">
        <f t="shared" si="43"/>
        <v>5</v>
      </c>
      <c r="X384">
        <f t="shared" si="44"/>
        <v>5</v>
      </c>
      <c r="Y384">
        <f>IF(ISNA(VLOOKUP(B384,CECOS_SIN_IDENTIFICAR!$A$2:$D$146,4,0)),"SIN CECO",IF(VLOOKUP(B384,CECOS_SIN_IDENTIFICAR!$A$2:$D$146,4,0)=0,"SIN CECO",VLOOKUP(B384,CECOS_SIN_IDENTIFICAR!$A$2:$D$146,4,0)))</f>
        <v>1145</v>
      </c>
      <c r="Z384">
        <f t="shared" si="45"/>
        <v>1145</v>
      </c>
      <c r="AA384" s="56" t="s">
        <v>52</v>
      </c>
      <c r="AB384" t="str">
        <f t="shared" si="46"/>
        <v>d. Cumplimientos con expectativas del cliente-Soporte Administrativo</v>
      </c>
      <c r="AC384" t="str">
        <f>VLOOKUP(AB384,CODIFICACION_PREGUNTAS!$C$2:$D$35,2,0)</f>
        <v>SOPORTE_ADMON004</v>
      </c>
    </row>
    <row r="385" spans="1:29" x14ac:dyDescent="0.25">
      <c r="A385" s="3">
        <f t="shared" si="47"/>
        <v>384</v>
      </c>
      <c r="B385" s="3" t="s">
        <v>121</v>
      </c>
      <c r="C385" s="32">
        <v>40422</v>
      </c>
      <c r="D385" s="56" t="s">
        <v>52</v>
      </c>
      <c r="E385" s="3"/>
      <c r="F385" s="3"/>
      <c r="G385" s="2" t="s">
        <v>16</v>
      </c>
      <c r="H385" s="3" t="s">
        <v>12</v>
      </c>
      <c r="I385" s="3">
        <v>4</v>
      </c>
      <c r="J385" s="3"/>
      <c r="K385" s="3"/>
      <c r="L385" s="3"/>
      <c r="M385" s="3"/>
      <c r="N385" s="3"/>
      <c r="O385" s="3"/>
      <c r="P385" s="3"/>
      <c r="Q385" s="3"/>
      <c r="R385" s="3"/>
      <c r="S385" s="3"/>
      <c r="T385" s="3" t="str">
        <f t="shared" si="40"/>
        <v>SIN CECO</v>
      </c>
      <c r="U385" s="3" t="str">
        <f t="shared" si="41"/>
        <v>NO</v>
      </c>
      <c r="V385" t="str">
        <f t="shared" si="42"/>
        <v>UN SANTO TOMÁS
28-SEP-10
100%-Soporte Administrativo</v>
      </c>
      <c r="W385" s="53">
        <f t="shared" si="43"/>
        <v>4</v>
      </c>
      <c r="X385">
        <f t="shared" si="44"/>
        <v>4</v>
      </c>
      <c r="Y385">
        <f>IF(ISNA(VLOOKUP(B385,CECOS_SIN_IDENTIFICAR!$A$2:$D$146,4,0)),"SIN CECO",IF(VLOOKUP(B385,CECOS_SIN_IDENTIFICAR!$A$2:$D$146,4,0)=0,"SIN CECO",VLOOKUP(B385,CECOS_SIN_IDENTIFICAR!$A$2:$D$146,4,0)))</f>
        <v>1145</v>
      </c>
      <c r="Z385">
        <f t="shared" si="45"/>
        <v>1145</v>
      </c>
      <c r="AA385" s="56" t="s">
        <v>52</v>
      </c>
      <c r="AB385" t="str">
        <f t="shared" si="46"/>
        <v>e. Control de presupuesto-Soporte Administrativo</v>
      </c>
      <c r="AC385" t="str">
        <f>VLOOKUP(AB385,CODIFICACION_PREGUNTAS!$C$2:$D$35,2,0)</f>
        <v>SOPORTE_ADMON005</v>
      </c>
    </row>
    <row r="386" spans="1:29" x14ac:dyDescent="0.25">
      <c r="A386" s="3">
        <f t="shared" si="47"/>
        <v>385</v>
      </c>
      <c r="B386" s="3" t="s">
        <v>121</v>
      </c>
      <c r="C386" s="32">
        <v>40422</v>
      </c>
      <c r="D386" s="56" t="s">
        <v>52</v>
      </c>
      <c r="E386" s="3"/>
      <c r="F386" s="3"/>
      <c r="G386" s="2" t="s">
        <v>17</v>
      </c>
      <c r="H386" s="3" t="s">
        <v>18</v>
      </c>
      <c r="I386" s="3">
        <v>4</v>
      </c>
      <c r="J386" s="3"/>
      <c r="K386" s="3"/>
      <c r="L386" s="3"/>
      <c r="M386" s="3"/>
      <c r="N386" s="3"/>
      <c r="O386" s="3"/>
      <c r="P386" s="3"/>
      <c r="Q386" s="3"/>
      <c r="R386" s="3"/>
      <c r="S386" s="3"/>
      <c r="T386" s="3" t="str">
        <f t="shared" si="40"/>
        <v>SIN CECO</v>
      </c>
      <c r="U386" s="3" t="str">
        <f t="shared" si="41"/>
        <v>NO</v>
      </c>
      <c r="V386" t="str">
        <f t="shared" si="42"/>
        <v>UN SANTO TOMÁS
28-SEP-10
100%-Soporte Directivo (Coordinador y Gerencia)</v>
      </c>
      <c r="W386" s="53">
        <f t="shared" si="43"/>
        <v>4</v>
      </c>
      <c r="X386">
        <f t="shared" si="44"/>
        <v>4</v>
      </c>
      <c r="Y386">
        <f>IF(ISNA(VLOOKUP(B386,CECOS_SIN_IDENTIFICAR!$A$2:$D$146,4,0)),"SIN CECO",IF(VLOOKUP(B386,CECOS_SIN_IDENTIFICAR!$A$2:$D$146,4,0)=0,"SIN CECO",VLOOKUP(B386,CECOS_SIN_IDENTIFICAR!$A$2:$D$146,4,0)))</f>
        <v>1145</v>
      </c>
      <c r="Z386">
        <f t="shared" si="45"/>
        <v>1145</v>
      </c>
      <c r="AA386" s="56" t="s">
        <v>52</v>
      </c>
      <c r="AB386" t="str">
        <f t="shared" si="46"/>
        <v>a. Apoyo y presencia en el proyecto-Soporte Directivo (Coordinador y Gerencia)</v>
      </c>
      <c r="AC386" t="str">
        <f>VLOOKUP(AB386,CODIFICACION_PREGUNTAS!$C$2:$D$35,2,0)</f>
        <v>SOPORTE_DIR001</v>
      </c>
    </row>
    <row r="387" spans="1:29" x14ac:dyDescent="0.25">
      <c r="A387" s="3">
        <f t="shared" si="47"/>
        <v>386</v>
      </c>
      <c r="B387" s="3" t="s">
        <v>121</v>
      </c>
      <c r="C387" s="32">
        <v>40422</v>
      </c>
      <c r="D387" s="56" t="s">
        <v>52</v>
      </c>
      <c r="E387" s="3"/>
      <c r="F387" s="3"/>
      <c r="G387" s="2" t="s">
        <v>19</v>
      </c>
      <c r="H387" s="3" t="s">
        <v>18</v>
      </c>
      <c r="I387" s="3">
        <v>4</v>
      </c>
      <c r="J387" s="3"/>
      <c r="K387" s="3"/>
      <c r="L387" s="3"/>
      <c r="M387" s="3"/>
      <c r="N387" s="3"/>
      <c r="O387" s="3"/>
      <c r="P387" s="3"/>
      <c r="Q387" s="3"/>
      <c r="R387" s="3"/>
      <c r="S387" s="3"/>
      <c r="T387" s="3" t="str">
        <f t="shared" ref="T387:T450" si="48">IF(U387="NO","SIN CECO",LEFT(B387,4)+0)</f>
        <v>SIN CECO</v>
      </c>
      <c r="U387" s="3" t="str">
        <f t="shared" ref="U387:U450" si="49">IF(ISNUMBER(LEFT(B387,4)+0),"SI","NO")</f>
        <v>NO</v>
      </c>
      <c r="V387" t="str">
        <f t="shared" ref="V387:V450" si="50">CONCATENATE(B387,"-",H387)</f>
        <v>UN SANTO TOMÁS
28-SEP-10
100%-Soporte Directivo (Coordinador y Gerencia)</v>
      </c>
      <c r="W387" s="53">
        <f t="shared" ref="W387:W450" si="51">I387</f>
        <v>4</v>
      </c>
      <c r="X387">
        <f t="shared" ref="X387:X450" si="52">IF(ISNUMBER(W387+0),W387+0,0)</f>
        <v>4</v>
      </c>
      <c r="Y387">
        <f>IF(ISNA(VLOOKUP(B387,CECOS_SIN_IDENTIFICAR!$A$2:$D$146,4,0)),"SIN CECO",IF(VLOOKUP(B387,CECOS_SIN_IDENTIFICAR!$A$2:$D$146,4,0)=0,"SIN CECO",VLOOKUP(B387,CECOS_SIN_IDENTIFICAR!$A$2:$D$146,4,0)))</f>
        <v>1145</v>
      </c>
      <c r="Z387">
        <f t="shared" ref="Z387:Z450" si="53">IF(Y387="SIN CECO",T387,Y387)</f>
        <v>1145</v>
      </c>
      <c r="AA387" s="56" t="s">
        <v>52</v>
      </c>
      <c r="AB387" t="str">
        <f t="shared" ref="AB387:AB450" si="54">CONCATENATE(G387,"-",H387)</f>
        <v>b. Conocimiento del proyecto-Soporte Directivo (Coordinador y Gerencia)</v>
      </c>
      <c r="AC387" t="str">
        <f>VLOOKUP(AB387,CODIFICACION_PREGUNTAS!$C$2:$D$35,2,0)</f>
        <v>SOPORTE_DIR002</v>
      </c>
    </row>
    <row r="388" spans="1:29" x14ac:dyDescent="0.25">
      <c r="A388" s="3">
        <f t="shared" ref="A388:A451" si="55">A387+1</f>
        <v>387</v>
      </c>
      <c r="B388" s="3" t="s">
        <v>121</v>
      </c>
      <c r="C388" s="32">
        <v>40422</v>
      </c>
      <c r="D388" s="56" t="s">
        <v>52</v>
      </c>
      <c r="E388" s="3"/>
      <c r="F388" s="3"/>
      <c r="G388" s="2" t="s">
        <v>20</v>
      </c>
      <c r="H388" s="3" t="s">
        <v>18</v>
      </c>
      <c r="I388" s="3">
        <v>4</v>
      </c>
      <c r="J388" s="3"/>
      <c r="K388" s="3"/>
      <c r="L388" s="3"/>
      <c r="M388" s="3"/>
      <c r="N388" s="3"/>
      <c r="O388" s="3"/>
      <c r="P388" s="3"/>
      <c r="Q388" s="3"/>
      <c r="R388" s="3"/>
      <c r="S388" s="3"/>
      <c r="T388" s="3" t="str">
        <f t="shared" si="48"/>
        <v>SIN CECO</v>
      </c>
      <c r="U388" s="3" t="str">
        <f t="shared" si="49"/>
        <v>NO</v>
      </c>
      <c r="V388" t="str">
        <f t="shared" si="50"/>
        <v>UN SANTO TOMÁS
28-SEP-10
100%-Soporte Directivo (Coordinador y Gerencia)</v>
      </c>
      <c r="W388" s="53">
        <f t="shared" si="51"/>
        <v>4</v>
      </c>
      <c r="X388">
        <f t="shared" si="52"/>
        <v>4</v>
      </c>
      <c r="Y388">
        <f>IF(ISNA(VLOOKUP(B388,CECOS_SIN_IDENTIFICAR!$A$2:$D$146,4,0)),"SIN CECO",IF(VLOOKUP(B388,CECOS_SIN_IDENTIFICAR!$A$2:$D$146,4,0)=0,"SIN CECO",VLOOKUP(B388,CECOS_SIN_IDENTIFICAR!$A$2:$D$146,4,0)))</f>
        <v>1145</v>
      </c>
      <c r="Z388">
        <f t="shared" si="53"/>
        <v>1145</v>
      </c>
      <c r="AA388" s="56" t="s">
        <v>52</v>
      </c>
      <c r="AB388" t="str">
        <f t="shared" si="54"/>
        <v>c. Planteamiento de soluciones y manejo de conflictos-Soporte Directivo (Coordinador y Gerencia)</v>
      </c>
      <c r="AC388" t="str">
        <f>VLOOKUP(AB388,CODIFICACION_PREGUNTAS!$C$2:$D$35,2,0)</f>
        <v>SOPORTE_DIR003</v>
      </c>
    </row>
    <row r="389" spans="1:29" x14ac:dyDescent="0.25">
      <c r="A389" s="3">
        <f t="shared" si="55"/>
        <v>388</v>
      </c>
      <c r="B389" s="3" t="s">
        <v>121</v>
      </c>
      <c r="C389" s="32">
        <v>40422</v>
      </c>
      <c r="D389" s="56" t="s">
        <v>52</v>
      </c>
      <c r="E389" s="3"/>
      <c r="F389" s="3"/>
      <c r="G389" s="2" t="s">
        <v>21</v>
      </c>
      <c r="H389" s="3" t="s">
        <v>18</v>
      </c>
      <c r="I389" s="3">
        <v>5</v>
      </c>
      <c r="J389" s="3"/>
      <c r="K389" s="3"/>
      <c r="L389" s="3"/>
      <c r="M389" s="3"/>
      <c r="N389" s="3"/>
      <c r="O389" s="3"/>
      <c r="P389" s="3"/>
      <c r="Q389" s="3"/>
      <c r="R389" s="3"/>
      <c r="S389" s="3"/>
      <c r="T389" s="3" t="str">
        <f t="shared" si="48"/>
        <v>SIN CECO</v>
      </c>
      <c r="U389" s="3" t="str">
        <f t="shared" si="49"/>
        <v>NO</v>
      </c>
      <c r="V389" t="str">
        <f t="shared" si="50"/>
        <v>UN SANTO TOMÁS
28-SEP-10
100%-Soporte Directivo (Coordinador y Gerencia)</v>
      </c>
      <c r="W389" s="53">
        <f t="shared" si="51"/>
        <v>5</v>
      </c>
      <c r="X389">
        <f t="shared" si="52"/>
        <v>5</v>
      </c>
      <c r="Y389">
        <f>IF(ISNA(VLOOKUP(B389,CECOS_SIN_IDENTIFICAR!$A$2:$D$146,4,0)),"SIN CECO",IF(VLOOKUP(B389,CECOS_SIN_IDENTIFICAR!$A$2:$D$146,4,0)=0,"SIN CECO",VLOOKUP(B389,CECOS_SIN_IDENTIFICAR!$A$2:$D$146,4,0)))</f>
        <v>1145</v>
      </c>
      <c r="Z389">
        <f t="shared" si="53"/>
        <v>1145</v>
      </c>
      <c r="AA389" s="56" t="s">
        <v>52</v>
      </c>
      <c r="AB389" t="str">
        <f t="shared" si="54"/>
        <v>d. Cumplimiento de compromisos-Soporte Directivo (Coordinador y Gerencia)</v>
      </c>
      <c r="AC389" t="str">
        <f>VLOOKUP(AB389,CODIFICACION_PREGUNTAS!$C$2:$D$35,2,0)</f>
        <v>SOPORTE_DIR004</v>
      </c>
    </row>
    <row r="390" spans="1:29" x14ac:dyDescent="0.25">
      <c r="A390" s="3">
        <f t="shared" si="55"/>
        <v>389</v>
      </c>
      <c r="B390" s="3" t="s">
        <v>121</v>
      </c>
      <c r="C390" s="32">
        <v>40422</v>
      </c>
      <c r="D390" s="56" t="s">
        <v>52</v>
      </c>
      <c r="E390" s="3"/>
      <c r="F390" s="3"/>
      <c r="G390" s="2" t="s">
        <v>22</v>
      </c>
      <c r="H390" s="3" t="s">
        <v>18</v>
      </c>
      <c r="I390" s="3">
        <v>4</v>
      </c>
      <c r="J390" s="3"/>
      <c r="K390" s="3"/>
      <c r="L390" s="3"/>
      <c r="M390" s="3"/>
      <c r="N390" s="3"/>
      <c r="O390" s="3"/>
      <c r="P390" s="3"/>
      <c r="Q390" s="3"/>
      <c r="R390" s="3"/>
      <c r="S390" s="3"/>
      <c r="T390" s="3" t="str">
        <f t="shared" si="48"/>
        <v>SIN CECO</v>
      </c>
      <c r="U390" s="3" t="str">
        <f t="shared" si="49"/>
        <v>NO</v>
      </c>
      <c r="V390" t="str">
        <f t="shared" si="50"/>
        <v>UN SANTO TOMÁS
28-SEP-10
100%-Soporte Directivo (Coordinador y Gerencia)</v>
      </c>
      <c r="W390" s="53">
        <f t="shared" si="51"/>
        <v>4</v>
      </c>
      <c r="X390">
        <f t="shared" si="52"/>
        <v>4</v>
      </c>
      <c r="Y390">
        <f>IF(ISNA(VLOOKUP(B390,CECOS_SIN_IDENTIFICAR!$A$2:$D$146,4,0)),"SIN CECO",IF(VLOOKUP(B390,CECOS_SIN_IDENTIFICAR!$A$2:$D$146,4,0)=0,"SIN CECO",VLOOKUP(B390,CECOS_SIN_IDENTIFICAR!$A$2:$D$146,4,0)))</f>
        <v>1145</v>
      </c>
      <c r="Z390">
        <f t="shared" si="53"/>
        <v>1145</v>
      </c>
      <c r="AA390" s="56" t="s">
        <v>52</v>
      </c>
      <c r="AB390" t="str">
        <f t="shared" si="54"/>
        <v>e. Manejo del cliente-Soporte Directivo (Coordinador y Gerencia)</v>
      </c>
      <c r="AC390" t="str">
        <f>VLOOKUP(AB390,CODIFICACION_PREGUNTAS!$C$2:$D$35,2,0)</f>
        <v>SOPORTE_DIR005</v>
      </c>
    </row>
    <row r="391" spans="1:29" x14ac:dyDescent="0.25">
      <c r="A391" s="3">
        <f t="shared" si="55"/>
        <v>390</v>
      </c>
      <c r="B391" s="3" t="s">
        <v>121</v>
      </c>
      <c r="C391" s="32">
        <v>40422</v>
      </c>
      <c r="D391" s="56" t="s">
        <v>52</v>
      </c>
      <c r="E391" s="3"/>
      <c r="F391" s="3"/>
      <c r="G391" s="2" t="s">
        <v>23</v>
      </c>
      <c r="H391" s="3" t="s">
        <v>24</v>
      </c>
      <c r="I391" s="3">
        <v>4</v>
      </c>
      <c r="J391" s="3"/>
      <c r="K391" s="3"/>
      <c r="L391" s="3"/>
      <c r="M391" s="3"/>
      <c r="N391" s="3"/>
      <c r="O391" s="3"/>
      <c r="P391" s="3"/>
      <c r="Q391" s="3"/>
      <c r="R391" s="3"/>
      <c r="S391" s="3"/>
      <c r="T391" s="3" t="str">
        <f t="shared" si="48"/>
        <v>SIN CECO</v>
      </c>
      <c r="U391" s="3" t="str">
        <f t="shared" si="49"/>
        <v>NO</v>
      </c>
      <c r="V391" t="str">
        <f t="shared" si="50"/>
        <v>UN SANTO TOMÁS
28-SEP-10
100%-Personal que presta el servicio en obra</v>
      </c>
      <c r="W391" s="53">
        <f t="shared" si="51"/>
        <v>4</v>
      </c>
      <c r="X391">
        <f t="shared" si="52"/>
        <v>4</v>
      </c>
      <c r="Y391">
        <f>IF(ISNA(VLOOKUP(B391,CECOS_SIN_IDENTIFICAR!$A$2:$D$146,4,0)),"SIN CECO",IF(VLOOKUP(B391,CECOS_SIN_IDENTIFICAR!$A$2:$D$146,4,0)=0,"SIN CECO",VLOOKUP(B391,CECOS_SIN_IDENTIFICAR!$A$2:$D$146,4,0)))</f>
        <v>1145</v>
      </c>
      <c r="Z391">
        <f t="shared" si="53"/>
        <v>1145</v>
      </c>
      <c r="AA391" s="56" t="s">
        <v>52</v>
      </c>
      <c r="AB391" t="str">
        <f t="shared" si="54"/>
        <v>a. Idoneidad del personal-Personal que presta el servicio en obra</v>
      </c>
      <c r="AC391" t="str">
        <f>VLOOKUP(AB391,CODIFICACION_PREGUNTAS!$C$2:$D$35,2,0)</f>
        <v>PERSONAL001</v>
      </c>
    </row>
    <row r="392" spans="1:29" x14ac:dyDescent="0.25">
      <c r="A392" s="3">
        <f t="shared" si="55"/>
        <v>391</v>
      </c>
      <c r="B392" s="3" t="s">
        <v>121</v>
      </c>
      <c r="C392" s="32">
        <v>40422</v>
      </c>
      <c r="D392" s="56" t="s">
        <v>52</v>
      </c>
      <c r="E392" s="3"/>
      <c r="F392" s="3"/>
      <c r="G392" s="2" t="s">
        <v>25</v>
      </c>
      <c r="H392" s="3" t="s">
        <v>24</v>
      </c>
      <c r="I392" s="3">
        <v>5</v>
      </c>
      <c r="J392" s="3"/>
      <c r="K392" s="3"/>
      <c r="L392" s="3"/>
      <c r="M392" s="3"/>
      <c r="N392" s="3"/>
      <c r="O392" s="3"/>
      <c r="P392" s="3"/>
      <c r="Q392" s="3"/>
      <c r="R392" s="3"/>
      <c r="S392" s="3"/>
      <c r="T392" s="3" t="str">
        <f t="shared" si="48"/>
        <v>SIN CECO</v>
      </c>
      <c r="U392" s="3" t="str">
        <f t="shared" si="49"/>
        <v>NO</v>
      </c>
      <c r="V392" t="str">
        <f t="shared" si="50"/>
        <v>UN SANTO TOMÁS
28-SEP-10
100%-Personal que presta el servicio en obra</v>
      </c>
      <c r="W392" s="53">
        <f t="shared" si="51"/>
        <v>5</v>
      </c>
      <c r="X392">
        <f t="shared" si="52"/>
        <v>5</v>
      </c>
      <c r="Y392">
        <f>IF(ISNA(VLOOKUP(B392,CECOS_SIN_IDENTIFICAR!$A$2:$D$146,4,0)),"SIN CECO",IF(VLOOKUP(B392,CECOS_SIN_IDENTIFICAR!$A$2:$D$146,4,0)=0,"SIN CECO",VLOOKUP(B392,CECOS_SIN_IDENTIFICAR!$A$2:$D$146,4,0)))</f>
        <v>1145</v>
      </c>
      <c r="Z392">
        <f t="shared" si="53"/>
        <v>1145</v>
      </c>
      <c r="AA392" s="56" t="s">
        <v>52</v>
      </c>
      <c r="AB392" t="str">
        <f t="shared" si="54"/>
        <v>b. Oportuna atención al cliente-Personal que presta el servicio en obra</v>
      </c>
      <c r="AC392" t="str">
        <f>VLOOKUP(AB392,CODIFICACION_PREGUNTAS!$C$2:$D$35,2,0)</f>
        <v>PERSONAL002</v>
      </c>
    </row>
    <row r="393" spans="1:29" x14ac:dyDescent="0.25">
      <c r="A393" s="3">
        <f t="shared" si="55"/>
        <v>392</v>
      </c>
      <c r="B393" s="3" t="s">
        <v>121</v>
      </c>
      <c r="C393" s="32">
        <v>40422</v>
      </c>
      <c r="D393" s="56" t="s">
        <v>52</v>
      </c>
      <c r="E393" s="3"/>
      <c r="F393" s="3"/>
      <c r="G393" s="2" t="s">
        <v>26</v>
      </c>
      <c r="H393" s="3" t="s">
        <v>24</v>
      </c>
      <c r="I393" s="3">
        <v>5</v>
      </c>
      <c r="J393" s="3"/>
      <c r="K393" s="3"/>
      <c r="L393" s="3"/>
      <c r="M393" s="3"/>
      <c r="N393" s="3"/>
      <c r="O393" s="3"/>
      <c r="P393" s="3"/>
      <c r="Q393" s="3"/>
      <c r="R393" s="3"/>
      <c r="S393" s="3"/>
      <c r="T393" s="3" t="str">
        <f t="shared" si="48"/>
        <v>SIN CECO</v>
      </c>
      <c r="U393" s="3" t="str">
        <f t="shared" si="49"/>
        <v>NO</v>
      </c>
      <c r="V393" t="str">
        <f t="shared" si="50"/>
        <v>UN SANTO TOMÁS
28-SEP-10
100%-Personal que presta el servicio en obra</v>
      </c>
      <c r="W393" s="53">
        <f t="shared" si="51"/>
        <v>5</v>
      </c>
      <c r="X393">
        <f t="shared" si="52"/>
        <v>5</v>
      </c>
      <c r="Y393">
        <f>IF(ISNA(VLOOKUP(B393,CECOS_SIN_IDENTIFICAR!$A$2:$D$146,4,0)),"SIN CECO",IF(VLOOKUP(B393,CECOS_SIN_IDENTIFICAR!$A$2:$D$146,4,0)=0,"SIN CECO",VLOOKUP(B393,CECOS_SIN_IDENTIFICAR!$A$2:$D$146,4,0)))</f>
        <v>1145</v>
      </c>
      <c r="Z393">
        <f t="shared" si="53"/>
        <v>1145</v>
      </c>
      <c r="AA393" s="56" t="s">
        <v>52</v>
      </c>
      <c r="AB393" t="str">
        <f t="shared" si="54"/>
        <v>c. Compromiso con el proyecto-Personal que presta el servicio en obra</v>
      </c>
      <c r="AC393" t="str">
        <f>VLOOKUP(AB393,CODIFICACION_PREGUNTAS!$C$2:$D$35,2,0)</f>
        <v>PERSONAL003</v>
      </c>
    </row>
    <row r="394" spans="1:29" x14ac:dyDescent="0.25">
      <c r="A394" s="3">
        <f t="shared" si="55"/>
        <v>393</v>
      </c>
      <c r="B394" s="3" t="s">
        <v>121</v>
      </c>
      <c r="C394" s="32">
        <v>40422</v>
      </c>
      <c r="D394" s="56" t="s">
        <v>52</v>
      </c>
      <c r="E394" s="3"/>
      <c r="F394" s="3"/>
      <c r="G394" s="2" t="s">
        <v>21</v>
      </c>
      <c r="H394" s="3" t="s">
        <v>24</v>
      </c>
      <c r="I394" s="3">
        <v>5</v>
      </c>
      <c r="J394" s="3"/>
      <c r="K394" s="3"/>
      <c r="L394" s="3"/>
      <c r="M394" s="3"/>
      <c r="N394" s="3"/>
      <c r="O394" s="3"/>
      <c r="P394" s="3"/>
      <c r="Q394" s="3"/>
      <c r="R394" s="3"/>
      <c r="S394" s="3"/>
      <c r="T394" s="3" t="str">
        <f t="shared" si="48"/>
        <v>SIN CECO</v>
      </c>
      <c r="U394" s="3" t="str">
        <f t="shared" si="49"/>
        <v>NO</v>
      </c>
      <c r="V394" t="str">
        <f t="shared" si="50"/>
        <v>UN SANTO TOMÁS
28-SEP-10
100%-Personal que presta el servicio en obra</v>
      </c>
      <c r="W394" s="53">
        <f t="shared" si="51"/>
        <v>5</v>
      </c>
      <c r="X394">
        <f t="shared" si="52"/>
        <v>5</v>
      </c>
      <c r="Y394">
        <f>IF(ISNA(VLOOKUP(B394,CECOS_SIN_IDENTIFICAR!$A$2:$D$146,4,0)),"SIN CECO",IF(VLOOKUP(B394,CECOS_SIN_IDENTIFICAR!$A$2:$D$146,4,0)=0,"SIN CECO",VLOOKUP(B394,CECOS_SIN_IDENTIFICAR!$A$2:$D$146,4,0)))</f>
        <v>1145</v>
      </c>
      <c r="Z394">
        <f t="shared" si="53"/>
        <v>1145</v>
      </c>
      <c r="AA394" s="56" t="s">
        <v>52</v>
      </c>
      <c r="AB394" t="str">
        <f t="shared" si="54"/>
        <v>d. Cumplimiento de compromisos-Personal que presta el servicio en obra</v>
      </c>
      <c r="AC394" t="str">
        <f>VLOOKUP(AB394,CODIFICACION_PREGUNTAS!$C$2:$D$35,2,0)</f>
        <v>PERSONAL004</v>
      </c>
    </row>
    <row r="395" spans="1:29" x14ac:dyDescent="0.25">
      <c r="A395" s="3">
        <f t="shared" si="55"/>
        <v>394</v>
      </c>
      <c r="B395" s="3" t="s">
        <v>121</v>
      </c>
      <c r="C395" s="32">
        <v>40422</v>
      </c>
      <c r="D395" s="56" t="s">
        <v>52</v>
      </c>
      <c r="E395" s="3"/>
      <c r="F395" s="3"/>
      <c r="G395" s="2" t="s">
        <v>27</v>
      </c>
      <c r="H395" s="3" t="s">
        <v>24</v>
      </c>
      <c r="I395" s="3">
        <v>4</v>
      </c>
      <c r="J395" s="3"/>
      <c r="K395" s="3"/>
      <c r="L395" s="3"/>
      <c r="M395" s="3"/>
      <c r="N395" s="3"/>
      <c r="O395" s="3"/>
      <c r="P395" s="3"/>
      <c r="Q395" s="3"/>
      <c r="R395" s="3"/>
      <c r="S395" s="3"/>
      <c r="T395" s="3" t="str">
        <f t="shared" si="48"/>
        <v>SIN CECO</v>
      </c>
      <c r="U395" s="3" t="str">
        <f t="shared" si="49"/>
        <v>NO</v>
      </c>
      <c r="V395" t="str">
        <f t="shared" si="50"/>
        <v>UN SANTO TOMÁS
28-SEP-10
100%-Personal que presta el servicio en obra</v>
      </c>
      <c r="W395" s="53">
        <f t="shared" si="51"/>
        <v>4</v>
      </c>
      <c r="X395">
        <f t="shared" si="52"/>
        <v>4</v>
      </c>
      <c r="Y395">
        <f>IF(ISNA(VLOOKUP(B395,CECOS_SIN_IDENTIFICAR!$A$2:$D$146,4,0)),"SIN CECO",IF(VLOOKUP(B395,CECOS_SIN_IDENTIFICAR!$A$2:$D$146,4,0)=0,"SIN CECO",VLOOKUP(B395,CECOS_SIN_IDENTIFICAR!$A$2:$D$146,4,0)))</f>
        <v>1145</v>
      </c>
      <c r="Z395">
        <f t="shared" si="53"/>
        <v>1145</v>
      </c>
      <c r="AA395" s="56" t="s">
        <v>52</v>
      </c>
      <c r="AB395" t="str">
        <f t="shared" si="54"/>
        <v>e. Proactividad en desarrollo de funciones-Personal que presta el servicio en obra</v>
      </c>
      <c r="AC395" t="str">
        <f>VLOOKUP(AB395,CODIFICACION_PREGUNTAS!$C$2:$D$35,2,0)</f>
        <v>PERSONAL005</v>
      </c>
    </row>
    <row r="396" spans="1:29" x14ac:dyDescent="0.25">
      <c r="A396" s="3">
        <f t="shared" si="55"/>
        <v>395</v>
      </c>
      <c r="B396" s="3" t="s">
        <v>121</v>
      </c>
      <c r="C396" s="32">
        <v>40422</v>
      </c>
      <c r="D396" s="56" t="s">
        <v>52</v>
      </c>
      <c r="E396" s="3"/>
      <c r="F396" s="3"/>
      <c r="G396" s="2" t="s">
        <v>28</v>
      </c>
      <c r="H396" s="2" t="s">
        <v>29</v>
      </c>
      <c r="I396" s="3">
        <v>5</v>
      </c>
      <c r="J396" s="3"/>
      <c r="K396" s="3"/>
      <c r="L396" s="3"/>
      <c r="M396" s="3"/>
      <c r="N396" s="3"/>
      <c r="O396" s="3"/>
      <c r="P396" s="3"/>
      <c r="Q396" s="3"/>
      <c r="R396" s="3"/>
      <c r="S396" s="3"/>
      <c r="T396" s="3" t="str">
        <f t="shared" si="48"/>
        <v>SIN CECO</v>
      </c>
      <c r="U396" s="3" t="str">
        <f t="shared" si="49"/>
        <v>NO</v>
      </c>
      <c r="V396" t="str">
        <f t="shared" si="50"/>
        <v>UN SANTO TOMÁS
28-SEP-10
100%-Productos Asociados de PAYC (Informes, Control de presupuesto y Programación y actas)</v>
      </c>
      <c r="W396" s="53">
        <f t="shared" si="51"/>
        <v>5</v>
      </c>
      <c r="X396">
        <f t="shared" si="52"/>
        <v>5</v>
      </c>
      <c r="Y396">
        <f>IF(ISNA(VLOOKUP(B396,CECOS_SIN_IDENTIFICAR!$A$2:$D$146,4,0)),"SIN CECO",IF(VLOOKUP(B396,CECOS_SIN_IDENTIFICAR!$A$2:$D$146,4,0)=0,"SIN CECO",VLOOKUP(B396,CECOS_SIN_IDENTIFICAR!$A$2:$D$146,4,0)))</f>
        <v>1145</v>
      </c>
      <c r="Z396">
        <f t="shared" si="53"/>
        <v>1145</v>
      </c>
      <c r="AA396" s="56" t="s">
        <v>52</v>
      </c>
      <c r="AB396" t="str">
        <f t="shared" si="54"/>
        <v>a. Calidad del Contenido-Productos Asociados de PAYC (Informes, Control de presupuesto y Programación y actas)</v>
      </c>
      <c r="AC396" t="str">
        <f>VLOOKUP(AB396,CODIFICACION_PREGUNTAS!$C$2:$D$35,2,0)</f>
        <v>PRODUCTOS001</v>
      </c>
    </row>
    <row r="397" spans="1:29" x14ac:dyDescent="0.25">
      <c r="A397" s="3">
        <f t="shared" si="55"/>
        <v>396</v>
      </c>
      <c r="B397" s="3" t="s">
        <v>121</v>
      </c>
      <c r="C397" s="32">
        <v>40422</v>
      </c>
      <c r="D397" s="56" t="s">
        <v>52</v>
      </c>
      <c r="E397" s="3"/>
      <c r="F397" s="3"/>
      <c r="G397" s="2" t="s">
        <v>30</v>
      </c>
      <c r="H397" s="2" t="s">
        <v>29</v>
      </c>
      <c r="I397" s="3">
        <v>5</v>
      </c>
      <c r="J397" s="3"/>
      <c r="K397" s="3"/>
      <c r="L397" s="3"/>
      <c r="M397" s="3"/>
      <c r="N397" s="3"/>
      <c r="O397" s="3"/>
      <c r="P397" s="3"/>
      <c r="Q397" s="3"/>
      <c r="R397" s="3"/>
      <c r="S397" s="3"/>
      <c r="T397" s="3" t="str">
        <f t="shared" si="48"/>
        <v>SIN CECO</v>
      </c>
      <c r="U397" s="3" t="str">
        <f t="shared" si="49"/>
        <v>NO</v>
      </c>
      <c r="V397" t="str">
        <f t="shared" si="50"/>
        <v>UN SANTO TOMÁS
28-SEP-10
100%-Productos Asociados de PAYC (Informes, Control de presupuesto y Programación y actas)</v>
      </c>
      <c r="W397" s="53">
        <f t="shared" si="51"/>
        <v>5</v>
      </c>
      <c r="X397">
        <f t="shared" si="52"/>
        <v>5</v>
      </c>
      <c r="Y397">
        <f>IF(ISNA(VLOOKUP(B397,CECOS_SIN_IDENTIFICAR!$A$2:$D$146,4,0)),"SIN CECO",IF(VLOOKUP(B397,CECOS_SIN_IDENTIFICAR!$A$2:$D$146,4,0)=0,"SIN CECO",VLOOKUP(B397,CECOS_SIN_IDENTIFICAR!$A$2:$D$146,4,0)))</f>
        <v>1145</v>
      </c>
      <c r="Z397">
        <f t="shared" si="53"/>
        <v>1145</v>
      </c>
      <c r="AA397" s="56" t="s">
        <v>52</v>
      </c>
      <c r="AB397" t="str">
        <f t="shared" si="54"/>
        <v>b. Claridad del Contenido-Productos Asociados de PAYC (Informes, Control de presupuesto y Programación y actas)</v>
      </c>
      <c r="AC397" t="str">
        <f>VLOOKUP(AB397,CODIFICACION_PREGUNTAS!$C$2:$D$35,2,0)</f>
        <v>PRODUCTOS002</v>
      </c>
    </row>
    <row r="398" spans="1:29" x14ac:dyDescent="0.25">
      <c r="A398" s="3">
        <f t="shared" si="55"/>
        <v>397</v>
      </c>
      <c r="B398" s="3" t="s">
        <v>121</v>
      </c>
      <c r="C398" s="32">
        <v>40422</v>
      </c>
      <c r="D398" s="56" t="s">
        <v>52</v>
      </c>
      <c r="E398" s="3"/>
      <c r="F398" s="3"/>
      <c r="G398" s="2" t="s">
        <v>31</v>
      </c>
      <c r="H398" s="2" t="s">
        <v>29</v>
      </c>
      <c r="I398" s="3">
        <v>5</v>
      </c>
      <c r="J398" s="3"/>
      <c r="K398" s="3"/>
      <c r="L398" s="3"/>
      <c r="M398" s="3"/>
      <c r="N398" s="3"/>
      <c r="O398" s="3"/>
      <c r="P398" s="3"/>
      <c r="Q398" s="3"/>
      <c r="R398" s="3"/>
      <c r="S398" s="3"/>
      <c r="T398" s="3" t="str">
        <f t="shared" si="48"/>
        <v>SIN CECO</v>
      </c>
      <c r="U398" s="3" t="str">
        <f t="shared" si="49"/>
        <v>NO</v>
      </c>
      <c r="V398" t="str">
        <f t="shared" si="50"/>
        <v>UN SANTO TOMÁS
28-SEP-10
100%-Productos Asociados de PAYC (Informes, Control de presupuesto y Programación y actas)</v>
      </c>
      <c r="W398" s="53">
        <f t="shared" si="51"/>
        <v>5</v>
      </c>
      <c r="X398">
        <f t="shared" si="52"/>
        <v>5</v>
      </c>
      <c r="Y398">
        <f>IF(ISNA(VLOOKUP(B398,CECOS_SIN_IDENTIFICAR!$A$2:$D$146,4,0)),"SIN CECO",IF(VLOOKUP(B398,CECOS_SIN_IDENTIFICAR!$A$2:$D$146,4,0)=0,"SIN CECO",VLOOKUP(B398,CECOS_SIN_IDENTIFICAR!$A$2:$D$146,4,0)))</f>
        <v>1145</v>
      </c>
      <c r="Z398">
        <f t="shared" si="53"/>
        <v>1145</v>
      </c>
      <c r="AA398" s="56" t="s">
        <v>52</v>
      </c>
      <c r="AB398" t="str">
        <f t="shared" si="54"/>
        <v>c. Oportunidad en la entrega-Productos Asociados de PAYC (Informes, Control de presupuesto y Programación y actas)</v>
      </c>
      <c r="AC398" t="str">
        <f>VLOOKUP(AB398,CODIFICACION_PREGUNTAS!$C$2:$D$35,2,0)</f>
        <v>PRODUCTOS003</v>
      </c>
    </row>
    <row r="399" spans="1:29" x14ac:dyDescent="0.25">
      <c r="A399" s="3">
        <f t="shared" si="55"/>
        <v>398</v>
      </c>
      <c r="B399" s="3" t="s">
        <v>121</v>
      </c>
      <c r="C399" s="32">
        <v>40422</v>
      </c>
      <c r="D399" s="56" t="s">
        <v>52</v>
      </c>
      <c r="E399" s="3"/>
      <c r="F399" s="3"/>
      <c r="G399" s="2" t="s">
        <v>32</v>
      </c>
      <c r="H399" s="2" t="s">
        <v>29</v>
      </c>
      <c r="I399" s="3">
        <v>4</v>
      </c>
      <c r="J399" s="3"/>
      <c r="K399" s="3"/>
      <c r="L399" s="3"/>
      <c r="M399" s="3"/>
      <c r="N399" s="3"/>
      <c r="O399" s="3"/>
      <c r="P399" s="3"/>
      <c r="Q399" s="3"/>
      <c r="R399" s="3"/>
      <c r="S399" s="3"/>
      <c r="T399" s="3" t="str">
        <f t="shared" si="48"/>
        <v>SIN CECO</v>
      </c>
      <c r="U399" s="3" t="str">
        <f t="shared" si="49"/>
        <v>NO</v>
      </c>
      <c r="V399" t="str">
        <f t="shared" si="50"/>
        <v>UN SANTO TOMÁS
28-SEP-10
100%-Productos Asociados de PAYC (Informes, Control de presupuesto y Programación y actas)</v>
      </c>
      <c r="W399" s="53">
        <f t="shared" si="51"/>
        <v>4</v>
      </c>
      <c r="X399">
        <f t="shared" si="52"/>
        <v>4</v>
      </c>
      <c r="Y399">
        <f>IF(ISNA(VLOOKUP(B399,CECOS_SIN_IDENTIFICAR!$A$2:$D$146,4,0)),"SIN CECO",IF(VLOOKUP(B399,CECOS_SIN_IDENTIFICAR!$A$2:$D$146,4,0)=0,"SIN CECO",VLOOKUP(B399,CECOS_SIN_IDENTIFICAR!$A$2:$D$146,4,0)))</f>
        <v>1145</v>
      </c>
      <c r="Z399">
        <f t="shared" si="53"/>
        <v>1145</v>
      </c>
      <c r="AA399" s="56" t="s">
        <v>52</v>
      </c>
      <c r="AB399" t="str">
        <f t="shared" si="54"/>
        <v>d. Precisión de la información-Productos Asociados de PAYC (Informes, Control de presupuesto y Programación y actas)</v>
      </c>
      <c r="AC399" t="str">
        <f>VLOOKUP(AB399,CODIFICACION_PREGUNTAS!$C$2:$D$35,2,0)</f>
        <v>PRODUCTOS004</v>
      </c>
    </row>
    <row r="400" spans="1:29" x14ac:dyDescent="0.25">
      <c r="A400" s="3">
        <f t="shared" si="55"/>
        <v>399</v>
      </c>
      <c r="B400" s="3" t="s">
        <v>121</v>
      </c>
      <c r="C400" s="32">
        <v>40422</v>
      </c>
      <c r="D400" s="56" t="s">
        <v>52</v>
      </c>
      <c r="E400" s="3"/>
      <c r="F400" s="3"/>
      <c r="G400" s="2" t="s">
        <v>33</v>
      </c>
      <c r="H400" s="2" t="s">
        <v>29</v>
      </c>
      <c r="I400" s="3">
        <v>4</v>
      </c>
      <c r="J400" s="3"/>
      <c r="K400" s="3"/>
      <c r="L400" s="3"/>
      <c r="M400" s="3"/>
      <c r="N400" s="3"/>
      <c r="O400" s="3"/>
      <c r="P400" s="3"/>
      <c r="Q400" s="3"/>
      <c r="R400" s="3"/>
      <c r="S400" s="3"/>
      <c r="T400" s="3" t="str">
        <f t="shared" si="48"/>
        <v>SIN CECO</v>
      </c>
      <c r="U400" s="3" t="str">
        <f t="shared" si="49"/>
        <v>NO</v>
      </c>
      <c r="V400" t="str">
        <f t="shared" si="50"/>
        <v>UN SANTO TOMÁS
28-SEP-10
100%-Productos Asociados de PAYC (Informes, Control de presupuesto y Programación y actas)</v>
      </c>
      <c r="W400" s="53">
        <f t="shared" si="51"/>
        <v>4</v>
      </c>
      <c r="X400">
        <f t="shared" si="52"/>
        <v>4</v>
      </c>
      <c r="Y400">
        <f>IF(ISNA(VLOOKUP(B400,CECOS_SIN_IDENTIFICAR!$A$2:$D$146,4,0)),"SIN CECO",IF(VLOOKUP(B400,CECOS_SIN_IDENTIFICAR!$A$2:$D$146,4,0)=0,"SIN CECO",VLOOKUP(B400,CECOS_SIN_IDENTIFICAR!$A$2:$D$146,4,0)))</f>
        <v>1145</v>
      </c>
      <c r="Z400">
        <f t="shared" si="53"/>
        <v>1145</v>
      </c>
      <c r="AA400" s="56" t="s">
        <v>52</v>
      </c>
      <c r="AB400" t="str">
        <f t="shared" si="54"/>
        <v>e. Diagramación-Productos Asociados de PAYC (Informes, Control de presupuesto y Programación y actas)</v>
      </c>
      <c r="AC400" t="str">
        <f>VLOOKUP(AB400,CODIFICACION_PREGUNTAS!$C$2:$D$35,2,0)</f>
        <v>PRODUCTOS005</v>
      </c>
    </row>
    <row r="401" spans="1:29" x14ac:dyDescent="0.25">
      <c r="A401" s="3">
        <f t="shared" si="55"/>
        <v>400</v>
      </c>
      <c r="B401" s="3" t="s">
        <v>121</v>
      </c>
      <c r="C401" s="32">
        <v>40422</v>
      </c>
      <c r="D401" s="56" t="s">
        <v>52</v>
      </c>
      <c r="E401" s="3"/>
      <c r="F401" s="3"/>
      <c r="G401" s="2" t="s">
        <v>34</v>
      </c>
      <c r="H401" s="2" t="s">
        <v>35</v>
      </c>
      <c r="I401" s="3">
        <v>4</v>
      </c>
      <c r="J401" s="3"/>
      <c r="K401" s="3"/>
      <c r="L401" s="3"/>
      <c r="M401" s="3"/>
      <c r="N401" s="3"/>
      <c r="O401" s="3"/>
      <c r="P401" s="3"/>
      <c r="Q401" s="3"/>
      <c r="R401" s="3"/>
      <c r="S401" s="3"/>
      <c r="T401" s="3" t="str">
        <f t="shared" si="48"/>
        <v>SIN CECO</v>
      </c>
      <c r="U401" s="3" t="str">
        <f t="shared" si="49"/>
        <v>NO</v>
      </c>
      <c r="V401" t="str">
        <f t="shared" si="50"/>
        <v>UN SANTO TOMÁS
28-SEP-10
100%-Compromisos Pactados</v>
      </c>
      <c r="W401" s="53">
        <f t="shared" si="51"/>
        <v>4</v>
      </c>
      <c r="X401">
        <f t="shared" si="52"/>
        <v>4</v>
      </c>
      <c r="Y401">
        <f>IF(ISNA(VLOOKUP(B401,CECOS_SIN_IDENTIFICAR!$A$2:$D$146,4,0)),"SIN CECO",IF(VLOOKUP(B401,CECOS_SIN_IDENTIFICAR!$A$2:$D$146,4,0)=0,"SIN CECO",VLOOKUP(B401,CECOS_SIN_IDENTIFICAR!$A$2:$D$146,4,0)))</f>
        <v>1145</v>
      </c>
      <c r="Z401">
        <f t="shared" si="53"/>
        <v>1145</v>
      </c>
      <c r="AA401" s="56" t="s">
        <v>52</v>
      </c>
      <c r="AB401" t="str">
        <f t="shared" si="54"/>
        <v>a. Cumplimiento-Compromisos Pactados</v>
      </c>
      <c r="AC401" t="str">
        <f>VLOOKUP(AB401,CODIFICACION_PREGUNTAS!$C$2:$D$35,2,0)</f>
        <v>COMPROMISOS001</v>
      </c>
    </row>
    <row r="402" spans="1:29" x14ac:dyDescent="0.25">
      <c r="A402" s="3">
        <f t="shared" si="55"/>
        <v>401</v>
      </c>
      <c r="B402" s="3" t="s">
        <v>121</v>
      </c>
      <c r="C402" s="32">
        <v>40422</v>
      </c>
      <c r="D402" s="56" t="s">
        <v>52</v>
      </c>
      <c r="E402" s="3"/>
      <c r="F402" s="3"/>
      <c r="G402" s="2" t="s">
        <v>36</v>
      </c>
      <c r="H402" s="2" t="s">
        <v>35</v>
      </c>
      <c r="I402" s="3">
        <v>4</v>
      </c>
      <c r="J402" s="3"/>
      <c r="K402" s="3"/>
      <c r="L402" s="3"/>
      <c r="M402" s="3"/>
      <c r="N402" s="3"/>
      <c r="O402" s="3"/>
      <c r="P402" s="3"/>
      <c r="Q402" s="3"/>
      <c r="R402" s="3"/>
      <c r="S402" s="3"/>
      <c r="T402" s="3" t="str">
        <f t="shared" si="48"/>
        <v>SIN CECO</v>
      </c>
      <c r="U402" s="3" t="str">
        <f t="shared" si="49"/>
        <v>NO</v>
      </c>
      <c r="V402" t="str">
        <f t="shared" si="50"/>
        <v>UN SANTO TOMÁS
28-SEP-10
100%-Compromisos Pactados</v>
      </c>
      <c r="W402" s="53">
        <f t="shared" si="51"/>
        <v>4</v>
      </c>
      <c r="X402">
        <f t="shared" si="52"/>
        <v>4</v>
      </c>
      <c r="Y402">
        <f>IF(ISNA(VLOOKUP(B402,CECOS_SIN_IDENTIFICAR!$A$2:$D$146,4,0)),"SIN CECO",IF(VLOOKUP(B402,CECOS_SIN_IDENTIFICAR!$A$2:$D$146,4,0)=0,"SIN CECO",VLOOKUP(B402,CECOS_SIN_IDENTIFICAR!$A$2:$D$146,4,0)))</f>
        <v>1145</v>
      </c>
      <c r="Z402">
        <f t="shared" si="53"/>
        <v>1145</v>
      </c>
      <c r="AA402" s="56" t="s">
        <v>52</v>
      </c>
      <c r="AB402" t="str">
        <f t="shared" si="54"/>
        <v>b. Satisface expectativas-Compromisos Pactados</v>
      </c>
      <c r="AC402" t="str">
        <f>VLOOKUP(AB402,CODIFICACION_PREGUNTAS!$C$2:$D$35,2,0)</f>
        <v>COMPROMISOS002</v>
      </c>
    </row>
    <row r="403" spans="1:29" x14ac:dyDescent="0.25">
      <c r="A403" s="3">
        <f t="shared" si="55"/>
        <v>402</v>
      </c>
      <c r="B403" s="3" t="s">
        <v>121</v>
      </c>
      <c r="C403" s="32">
        <v>40422</v>
      </c>
      <c r="D403" s="56" t="s">
        <v>52</v>
      </c>
      <c r="E403" s="3"/>
      <c r="F403" s="3"/>
      <c r="G403" s="2" t="s">
        <v>37</v>
      </c>
      <c r="H403" s="2" t="s">
        <v>35</v>
      </c>
      <c r="I403" s="3">
        <v>5</v>
      </c>
      <c r="J403" s="3"/>
      <c r="K403" s="3"/>
      <c r="L403" s="3"/>
      <c r="M403" s="3"/>
      <c r="N403" s="3"/>
      <c r="O403" s="3"/>
      <c r="P403" s="3"/>
      <c r="Q403" s="3"/>
      <c r="R403" s="3"/>
      <c r="S403" s="3"/>
      <c r="T403" s="3" t="str">
        <f t="shared" si="48"/>
        <v>SIN CECO</v>
      </c>
      <c r="U403" s="3" t="str">
        <f t="shared" si="49"/>
        <v>NO</v>
      </c>
      <c r="V403" t="str">
        <f t="shared" si="50"/>
        <v>UN SANTO TOMÁS
28-SEP-10
100%-Compromisos Pactados</v>
      </c>
      <c r="W403" s="53">
        <f t="shared" si="51"/>
        <v>5</v>
      </c>
      <c r="X403">
        <f t="shared" si="52"/>
        <v>5</v>
      </c>
      <c r="Y403">
        <f>IF(ISNA(VLOOKUP(B403,CECOS_SIN_IDENTIFICAR!$A$2:$D$146,4,0)),"SIN CECO",IF(VLOOKUP(B403,CECOS_SIN_IDENTIFICAR!$A$2:$D$146,4,0)=0,"SIN CECO",VLOOKUP(B403,CECOS_SIN_IDENTIFICAR!$A$2:$D$146,4,0)))</f>
        <v>1145</v>
      </c>
      <c r="Z403">
        <f t="shared" si="53"/>
        <v>1145</v>
      </c>
      <c r="AA403" s="56" t="s">
        <v>52</v>
      </c>
      <c r="AB403" t="str">
        <f t="shared" si="54"/>
        <v>c. Calidad de la Información suministrada-Compromisos Pactados</v>
      </c>
      <c r="AC403" t="str">
        <f>VLOOKUP(AB403,CODIFICACION_PREGUNTAS!$C$2:$D$35,2,0)</f>
        <v>COMPROMISOS003</v>
      </c>
    </row>
    <row r="404" spans="1:29" x14ac:dyDescent="0.25">
      <c r="A404" s="3">
        <f t="shared" si="55"/>
        <v>403</v>
      </c>
      <c r="B404" s="3" t="s">
        <v>121</v>
      </c>
      <c r="C404" s="32">
        <v>40422</v>
      </c>
      <c r="D404" s="56" t="s">
        <v>52</v>
      </c>
      <c r="E404" s="3"/>
      <c r="F404" s="3"/>
      <c r="G404" s="2" t="s">
        <v>38</v>
      </c>
      <c r="H404" s="2" t="s">
        <v>35</v>
      </c>
      <c r="I404" s="3">
        <v>4</v>
      </c>
      <c r="J404" s="3"/>
      <c r="K404" s="3"/>
      <c r="L404" s="3"/>
      <c r="M404" s="3"/>
      <c r="N404" s="3"/>
      <c r="O404" s="3"/>
      <c r="P404" s="3"/>
      <c r="Q404" s="3"/>
      <c r="R404" s="3"/>
      <c r="S404" s="3"/>
      <c r="T404" s="3" t="str">
        <f t="shared" si="48"/>
        <v>SIN CECO</v>
      </c>
      <c r="U404" s="3" t="str">
        <f t="shared" si="49"/>
        <v>NO</v>
      </c>
      <c r="V404" t="str">
        <f t="shared" si="50"/>
        <v>UN SANTO TOMÁS
28-SEP-10
100%-Compromisos Pactados</v>
      </c>
      <c r="W404" s="53">
        <f t="shared" si="51"/>
        <v>4</v>
      </c>
      <c r="X404">
        <f t="shared" si="52"/>
        <v>4</v>
      </c>
      <c r="Y404">
        <f>IF(ISNA(VLOOKUP(B404,CECOS_SIN_IDENTIFICAR!$A$2:$D$146,4,0)),"SIN CECO",IF(VLOOKUP(B404,CECOS_SIN_IDENTIFICAR!$A$2:$D$146,4,0)=0,"SIN CECO",VLOOKUP(B404,CECOS_SIN_IDENTIFICAR!$A$2:$D$146,4,0)))</f>
        <v>1145</v>
      </c>
      <c r="Z404">
        <f t="shared" si="53"/>
        <v>1145</v>
      </c>
      <c r="AA404" s="56" t="s">
        <v>52</v>
      </c>
      <c r="AB404" t="str">
        <f t="shared" si="54"/>
        <v>d. Disposición del personal de PAYC a las solicitudes del cliente-Compromisos Pactados</v>
      </c>
      <c r="AC404" t="str">
        <f>VLOOKUP(AB404,CODIFICACION_PREGUNTAS!$C$2:$D$35,2,0)</f>
        <v>COMPROMISOS004</v>
      </c>
    </row>
    <row r="405" spans="1:29" x14ac:dyDescent="0.25">
      <c r="A405" s="3">
        <f t="shared" si="55"/>
        <v>404</v>
      </c>
      <c r="B405" s="3" t="s">
        <v>121</v>
      </c>
      <c r="C405" s="32">
        <v>40422</v>
      </c>
      <c r="D405" s="56" t="s">
        <v>52</v>
      </c>
      <c r="E405" s="3"/>
      <c r="F405" s="3"/>
      <c r="G405" s="2" t="s">
        <v>39</v>
      </c>
      <c r="H405" s="2" t="s">
        <v>35</v>
      </c>
      <c r="I405" s="3">
        <v>5</v>
      </c>
      <c r="J405" s="3"/>
      <c r="K405" s="3"/>
      <c r="L405" s="3"/>
      <c r="M405" s="3"/>
      <c r="N405" s="3"/>
      <c r="O405" s="3"/>
      <c r="P405" s="3"/>
      <c r="Q405" s="3"/>
      <c r="R405" s="3"/>
      <c r="S405" s="3"/>
      <c r="T405" s="3" t="str">
        <f t="shared" si="48"/>
        <v>SIN CECO</v>
      </c>
      <c r="U405" s="3" t="str">
        <f t="shared" si="49"/>
        <v>NO</v>
      </c>
      <c r="V405" t="str">
        <f t="shared" si="50"/>
        <v>UN SANTO TOMÁS
28-SEP-10
100%-Compromisos Pactados</v>
      </c>
      <c r="W405" s="53">
        <f t="shared" si="51"/>
        <v>5</v>
      </c>
      <c r="X405">
        <f t="shared" si="52"/>
        <v>5</v>
      </c>
      <c r="Y405">
        <f>IF(ISNA(VLOOKUP(B405,CECOS_SIN_IDENTIFICAR!$A$2:$D$146,4,0)),"SIN CECO",IF(VLOOKUP(B405,CECOS_SIN_IDENTIFICAR!$A$2:$D$146,4,0)=0,"SIN CECO",VLOOKUP(B405,CECOS_SIN_IDENTIFICAR!$A$2:$D$146,4,0)))</f>
        <v>1145</v>
      </c>
      <c r="Z405">
        <f t="shared" si="53"/>
        <v>1145</v>
      </c>
      <c r="AA405" s="56" t="s">
        <v>52</v>
      </c>
      <c r="AB405" t="str">
        <f t="shared" si="54"/>
        <v>e. Coherencia entre lo solicitado y lo entregado-Compromisos Pactados</v>
      </c>
      <c r="AC405" t="str">
        <f>VLOOKUP(AB405,CODIFICACION_PREGUNTAS!$C$2:$D$35,2,0)</f>
        <v>COMPROMISOS005</v>
      </c>
    </row>
    <row r="406" spans="1:29" x14ac:dyDescent="0.25">
      <c r="A406" s="3">
        <f t="shared" si="55"/>
        <v>405</v>
      </c>
      <c r="B406" s="3" t="s">
        <v>121</v>
      </c>
      <c r="C406" s="32">
        <v>40422</v>
      </c>
      <c r="D406" s="56" t="s">
        <v>52</v>
      </c>
      <c r="E406" s="3"/>
      <c r="F406" s="3"/>
      <c r="G406" s="2" t="s">
        <v>40</v>
      </c>
      <c r="H406" s="2" t="s">
        <v>40</v>
      </c>
      <c r="I406" s="3">
        <v>4</v>
      </c>
      <c r="J406" s="3"/>
      <c r="K406" s="3"/>
      <c r="L406" s="3"/>
      <c r="M406" s="3"/>
      <c r="N406" s="3"/>
      <c r="O406" s="3"/>
      <c r="P406" s="3"/>
      <c r="Q406" s="3"/>
      <c r="R406" s="3"/>
      <c r="S406" s="3"/>
      <c r="T406" s="3" t="str">
        <f t="shared" si="48"/>
        <v>SIN CECO</v>
      </c>
      <c r="U406" s="3" t="str">
        <f t="shared" si="49"/>
        <v>NO</v>
      </c>
      <c r="V406" t="str">
        <f t="shared" si="50"/>
        <v>UN SANTO TOMÁS
28-SEP-10
100%-Grado de Satisfacción con el Servicio Prestado</v>
      </c>
      <c r="W406" s="53">
        <f t="shared" si="51"/>
        <v>4</v>
      </c>
      <c r="X406">
        <f t="shared" si="52"/>
        <v>4</v>
      </c>
      <c r="Y406">
        <f>IF(ISNA(VLOOKUP(B406,CECOS_SIN_IDENTIFICAR!$A$2:$D$146,4,0)),"SIN CECO",IF(VLOOKUP(B406,CECOS_SIN_IDENTIFICAR!$A$2:$D$146,4,0)=0,"SIN CECO",VLOOKUP(B406,CECOS_SIN_IDENTIFICAR!$A$2:$D$146,4,0)))</f>
        <v>1145</v>
      </c>
      <c r="Z406">
        <f t="shared" si="53"/>
        <v>1145</v>
      </c>
      <c r="AA406" s="56" t="s">
        <v>52</v>
      </c>
      <c r="AB406" t="str">
        <f t="shared" si="54"/>
        <v>Grado de Satisfacción con el Servicio Prestado-Grado de Satisfacción con el Servicio Prestado</v>
      </c>
      <c r="AC406" t="str">
        <f>VLOOKUP(AB406,CODIFICACION_PREGUNTAS!$C$2:$D$35,2,0)</f>
        <v>SATISFACCION001</v>
      </c>
    </row>
    <row r="407" spans="1:29" x14ac:dyDescent="0.25">
      <c r="A407" s="3">
        <f t="shared" si="55"/>
        <v>406</v>
      </c>
      <c r="B407" s="3" t="s">
        <v>121</v>
      </c>
      <c r="C407" s="32">
        <v>40422</v>
      </c>
      <c r="D407" s="56" t="s">
        <v>52</v>
      </c>
      <c r="E407" s="3"/>
      <c r="F407" s="3"/>
      <c r="G407" s="2" t="s">
        <v>41</v>
      </c>
      <c r="H407" s="2" t="s">
        <v>41</v>
      </c>
      <c r="I407" s="3">
        <v>4</v>
      </c>
      <c r="J407" s="3"/>
      <c r="K407" s="3"/>
      <c r="L407" s="3"/>
      <c r="M407" s="3"/>
      <c r="N407" s="3"/>
      <c r="O407" s="3"/>
      <c r="P407" s="3"/>
      <c r="Q407" s="3"/>
      <c r="R407" s="3"/>
      <c r="S407" s="3"/>
      <c r="T407" s="3" t="str">
        <f t="shared" si="48"/>
        <v>SIN CECO</v>
      </c>
      <c r="U407" s="3" t="str">
        <f t="shared" si="49"/>
        <v>NO</v>
      </c>
      <c r="V407" t="str">
        <f t="shared" si="50"/>
        <v>UN SANTO TOMÁS
28-SEP-10
100%-Posibilidad de Volver a Contratar con PAYC</v>
      </c>
      <c r="W407" s="53">
        <f t="shared" si="51"/>
        <v>4</v>
      </c>
      <c r="X407">
        <f t="shared" si="52"/>
        <v>4</v>
      </c>
      <c r="Y407">
        <f>IF(ISNA(VLOOKUP(B407,CECOS_SIN_IDENTIFICAR!$A$2:$D$146,4,0)),"SIN CECO",IF(VLOOKUP(B407,CECOS_SIN_IDENTIFICAR!$A$2:$D$146,4,0)=0,"SIN CECO",VLOOKUP(B407,CECOS_SIN_IDENTIFICAR!$A$2:$D$146,4,0)))</f>
        <v>1145</v>
      </c>
      <c r="Z407">
        <f t="shared" si="53"/>
        <v>1145</v>
      </c>
      <c r="AA407" s="56" t="s">
        <v>52</v>
      </c>
      <c r="AB407" t="str">
        <f t="shared" si="54"/>
        <v>Posibilidad de Volver a Contratar con PAYC-Posibilidad de Volver a Contratar con PAYC</v>
      </c>
      <c r="AC407" t="str">
        <f>VLOOKUP(AB407,CODIFICACION_PREGUNTAS!$C$2:$D$35,2,0)</f>
        <v>VOLVER001</v>
      </c>
    </row>
    <row r="408" spans="1:29" x14ac:dyDescent="0.25">
      <c r="A408" s="3">
        <f t="shared" si="55"/>
        <v>407</v>
      </c>
      <c r="B408" s="3" t="s">
        <v>121</v>
      </c>
      <c r="C408" s="32">
        <v>40422</v>
      </c>
      <c r="D408" s="56" t="s">
        <v>52</v>
      </c>
      <c r="E408" s="3"/>
      <c r="F408" s="3"/>
      <c r="G408" s="2" t="s">
        <v>42</v>
      </c>
      <c r="H408" s="6" t="s">
        <v>43</v>
      </c>
      <c r="I408" s="3" t="s">
        <v>793</v>
      </c>
      <c r="J408" s="3"/>
      <c r="K408" s="3" t="s">
        <v>473</v>
      </c>
      <c r="L408" s="3" t="s">
        <v>478</v>
      </c>
      <c r="M408" s="3" t="s">
        <v>479</v>
      </c>
      <c r="N408" s="3" t="s">
        <v>480</v>
      </c>
      <c r="O408" s="3"/>
      <c r="P408" s="3"/>
      <c r="Q408" s="3"/>
      <c r="R408" s="3"/>
      <c r="S408" s="3"/>
      <c r="T408" s="3" t="str">
        <f t="shared" si="48"/>
        <v>SIN CECO</v>
      </c>
      <c r="U408" s="3" t="str">
        <f t="shared" si="49"/>
        <v>NO</v>
      </c>
      <c r="V408" t="str">
        <f t="shared" si="50"/>
        <v>UN SANTO TOMÁS
28-SEP-10
100%-Fortalezas PAYC</v>
      </c>
      <c r="W408" s="53" t="str">
        <f t="shared" si="51"/>
        <v>Compromiso-Oportuna Atención-Calidad de la información-Seguimiento del proyecto-</v>
      </c>
      <c r="X408">
        <f t="shared" si="52"/>
        <v>0</v>
      </c>
      <c r="Y408">
        <f>IF(ISNA(VLOOKUP(B408,CECOS_SIN_IDENTIFICAR!$A$2:$D$146,4,0)),"SIN CECO",IF(VLOOKUP(B408,CECOS_SIN_IDENTIFICAR!$A$2:$D$146,4,0)=0,"SIN CECO",VLOOKUP(B408,CECOS_SIN_IDENTIFICAR!$A$2:$D$146,4,0)))</f>
        <v>1145</v>
      </c>
      <c r="Z408">
        <f t="shared" si="53"/>
        <v>1145</v>
      </c>
      <c r="AA408" s="56" t="s">
        <v>52</v>
      </c>
      <c r="AB408" t="str">
        <f t="shared" si="54"/>
        <v>Principales fortalezas en el servicio que presta PAYC-Fortalezas PAYC</v>
      </c>
      <c r="AC408" t="str">
        <f>VLOOKUP(AB408,CODIFICACION_PREGUNTAS!$C$2:$D$35,2,0)</f>
        <v>FORT001</v>
      </c>
    </row>
    <row r="409" spans="1:29" x14ac:dyDescent="0.25">
      <c r="A409" s="3">
        <f t="shared" si="55"/>
        <v>408</v>
      </c>
      <c r="B409" s="3" t="s">
        <v>121</v>
      </c>
      <c r="C409" s="32">
        <v>40422</v>
      </c>
      <c r="D409" s="56" t="s">
        <v>52</v>
      </c>
      <c r="E409" s="3"/>
      <c r="F409" s="3"/>
      <c r="G409" s="2" t="s">
        <v>44</v>
      </c>
      <c r="H409" s="6" t="s">
        <v>45</v>
      </c>
      <c r="I409" s="3" t="s">
        <v>56</v>
      </c>
      <c r="J409" s="3"/>
      <c r="K409" s="3"/>
      <c r="L409" s="3"/>
      <c r="M409" s="3"/>
      <c r="N409" s="3"/>
      <c r="O409" s="3"/>
      <c r="P409" s="3"/>
      <c r="Q409" s="3"/>
      <c r="R409" s="3"/>
      <c r="S409" s="3"/>
      <c r="T409" s="3" t="str">
        <f t="shared" si="48"/>
        <v>SIN CECO</v>
      </c>
      <c r="U409" s="3" t="str">
        <f t="shared" si="49"/>
        <v>NO</v>
      </c>
      <c r="V409" t="str">
        <f t="shared" si="50"/>
        <v>UN SANTO TOMÁS
28-SEP-10
100%-Debilidades PAYC</v>
      </c>
      <c r="W409" s="53" t="str">
        <f t="shared" si="51"/>
        <v>-</v>
      </c>
      <c r="X409">
        <f t="shared" si="52"/>
        <v>0</v>
      </c>
      <c r="Y409">
        <f>IF(ISNA(VLOOKUP(B409,CECOS_SIN_IDENTIFICAR!$A$2:$D$146,4,0)),"SIN CECO",IF(VLOOKUP(B409,CECOS_SIN_IDENTIFICAR!$A$2:$D$146,4,0)=0,"SIN CECO",VLOOKUP(B409,CECOS_SIN_IDENTIFICAR!$A$2:$D$146,4,0)))</f>
        <v>1145</v>
      </c>
      <c r="Z409">
        <f t="shared" si="53"/>
        <v>1145</v>
      </c>
      <c r="AA409" s="56" t="s">
        <v>52</v>
      </c>
      <c r="AB409" t="str">
        <f t="shared" si="54"/>
        <v>Principales debilidades en el servicio que presta PAYC-Debilidades PAYC</v>
      </c>
      <c r="AC409" t="str">
        <f>VLOOKUP(AB409,CODIFICACION_PREGUNTAS!$C$2:$D$35,2,0)</f>
        <v>DEB001</v>
      </c>
    </row>
    <row r="410" spans="1:29" x14ac:dyDescent="0.25">
      <c r="A410" s="3">
        <f t="shared" si="55"/>
        <v>409</v>
      </c>
      <c r="B410" s="3" t="s">
        <v>122</v>
      </c>
      <c r="C410" s="32">
        <v>40422</v>
      </c>
      <c r="D410" s="56" t="s">
        <v>52</v>
      </c>
      <c r="E410" s="3"/>
      <c r="F410" s="3"/>
      <c r="G410" s="2" t="s">
        <v>5</v>
      </c>
      <c r="H410" s="3" t="s">
        <v>6</v>
      </c>
      <c r="I410" s="3">
        <v>4</v>
      </c>
      <c r="J410" s="3" t="s">
        <v>183</v>
      </c>
      <c r="K410" s="3"/>
      <c r="L410" s="3"/>
      <c r="M410" s="3"/>
      <c r="N410" s="3"/>
      <c r="O410" s="3"/>
      <c r="P410" s="3"/>
      <c r="Q410" s="3"/>
      <c r="R410" s="3"/>
      <c r="S410" s="3"/>
      <c r="T410" s="3" t="str">
        <f t="shared" si="48"/>
        <v>SIN CECO</v>
      </c>
      <c r="U410" s="3" t="str">
        <f t="shared" si="49"/>
        <v>NO</v>
      </c>
      <c r="V410" t="str">
        <f t="shared" si="50"/>
        <v>CENTRO DEPORTIVO*
100%-Soporte Técnico</v>
      </c>
      <c r="W410" s="53">
        <f t="shared" si="51"/>
        <v>4</v>
      </c>
      <c r="X410">
        <f t="shared" si="52"/>
        <v>4</v>
      </c>
      <c r="Y410">
        <f>IF(ISNA(VLOOKUP(B410,CECOS_SIN_IDENTIFICAR!$A$2:$D$146,4,0)),"SIN CECO",IF(VLOOKUP(B410,CECOS_SIN_IDENTIFICAR!$A$2:$D$146,4,0)=0,"SIN CECO",VLOOKUP(B410,CECOS_SIN_IDENTIFICAR!$A$2:$D$146,4,0)))</f>
        <v>1102</v>
      </c>
      <c r="Z410">
        <f t="shared" si="53"/>
        <v>1102</v>
      </c>
      <c r="AA410" s="56" t="s">
        <v>52</v>
      </c>
      <c r="AB410" t="str">
        <f t="shared" si="54"/>
        <v>a. Conocimiento específico de temas aplicables al proyecto-Soporte Técnico</v>
      </c>
      <c r="AC410" t="str">
        <f>VLOOKUP(AB410,CODIFICACION_PREGUNTAS!$C$2:$D$35,2,0)</f>
        <v>SOPORTE_TEC001</v>
      </c>
    </row>
    <row r="411" spans="1:29" x14ac:dyDescent="0.25">
      <c r="A411" s="3">
        <f t="shared" si="55"/>
        <v>410</v>
      </c>
      <c r="B411" s="3" t="s">
        <v>122</v>
      </c>
      <c r="C411" s="32">
        <v>40422</v>
      </c>
      <c r="D411" s="56" t="s">
        <v>52</v>
      </c>
      <c r="E411" s="3"/>
      <c r="F411" s="3"/>
      <c r="G411" s="2" t="s">
        <v>7</v>
      </c>
      <c r="H411" s="3" t="s">
        <v>6</v>
      </c>
      <c r="I411" s="3">
        <v>4</v>
      </c>
      <c r="J411" s="3" t="s">
        <v>183</v>
      </c>
      <c r="K411" s="3"/>
      <c r="L411" s="3"/>
      <c r="M411" s="3"/>
      <c r="N411" s="3"/>
      <c r="O411" s="3"/>
      <c r="P411" s="3"/>
      <c r="Q411" s="3"/>
      <c r="R411" s="3"/>
      <c r="S411" s="3"/>
      <c r="T411" s="3" t="str">
        <f t="shared" si="48"/>
        <v>SIN CECO</v>
      </c>
      <c r="U411" s="3" t="str">
        <f t="shared" si="49"/>
        <v>NO</v>
      </c>
      <c r="V411" t="str">
        <f t="shared" si="50"/>
        <v>CENTRO DEPORTIVO*
100%-Soporte Técnico</v>
      </c>
      <c r="W411" s="53">
        <f t="shared" si="51"/>
        <v>4</v>
      </c>
      <c r="X411">
        <f t="shared" si="52"/>
        <v>4</v>
      </c>
      <c r="Y411">
        <f>IF(ISNA(VLOOKUP(B411,CECOS_SIN_IDENTIFICAR!$A$2:$D$146,4,0)),"SIN CECO",IF(VLOOKUP(B411,CECOS_SIN_IDENTIFICAR!$A$2:$D$146,4,0)=0,"SIN CECO",VLOOKUP(B411,CECOS_SIN_IDENTIFICAR!$A$2:$D$146,4,0)))</f>
        <v>1102</v>
      </c>
      <c r="Z411">
        <f t="shared" si="53"/>
        <v>1102</v>
      </c>
      <c r="AA411" s="56" t="s">
        <v>52</v>
      </c>
      <c r="AB411" t="str">
        <f t="shared" si="54"/>
        <v>b. Idoneidad y Calidad del soporte-Soporte Técnico</v>
      </c>
      <c r="AC411" t="str">
        <f>VLOOKUP(AB411,CODIFICACION_PREGUNTAS!$C$2:$D$35,2,0)</f>
        <v>SOPORTE_TEC002</v>
      </c>
    </row>
    <row r="412" spans="1:29" x14ac:dyDescent="0.25">
      <c r="A412" s="3">
        <f t="shared" si="55"/>
        <v>411</v>
      </c>
      <c r="B412" s="3" t="s">
        <v>122</v>
      </c>
      <c r="C412" s="32">
        <v>40422</v>
      </c>
      <c r="D412" s="56" t="s">
        <v>52</v>
      </c>
      <c r="E412" s="3"/>
      <c r="F412" s="3"/>
      <c r="G412" s="2" t="s">
        <v>8</v>
      </c>
      <c r="H412" s="3" t="s">
        <v>6</v>
      </c>
      <c r="I412" s="3">
        <v>4</v>
      </c>
      <c r="J412" s="3" t="s">
        <v>183</v>
      </c>
      <c r="K412" s="3"/>
      <c r="L412" s="3"/>
      <c r="M412" s="3"/>
      <c r="N412" s="3"/>
      <c r="O412" s="3"/>
      <c r="P412" s="3"/>
      <c r="Q412" s="3"/>
      <c r="R412" s="3"/>
      <c r="S412" s="3"/>
      <c r="T412" s="3" t="str">
        <f t="shared" si="48"/>
        <v>SIN CECO</v>
      </c>
      <c r="U412" s="3" t="str">
        <f t="shared" si="49"/>
        <v>NO</v>
      </c>
      <c r="V412" t="str">
        <f t="shared" si="50"/>
        <v>CENTRO DEPORTIVO*
100%-Soporte Técnico</v>
      </c>
      <c r="W412" s="53">
        <f t="shared" si="51"/>
        <v>4</v>
      </c>
      <c r="X412">
        <f t="shared" si="52"/>
        <v>4</v>
      </c>
      <c r="Y412">
        <f>IF(ISNA(VLOOKUP(B412,CECOS_SIN_IDENTIFICAR!$A$2:$D$146,4,0)),"SIN CECO",IF(VLOOKUP(B412,CECOS_SIN_IDENTIFICAR!$A$2:$D$146,4,0)=0,"SIN CECO",VLOOKUP(B412,CECOS_SIN_IDENTIFICAR!$A$2:$D$146,4,0)))</f>
        <v>1102</v>
      </c>
      <c r="Z412">
        <f t="shared" si="53"/>
        <v>1102</v>
      </c>
      <c r="AA412" s="56" t="s">
        <v>52</v>
      </c>
      <c r="AB412" t="str">
        <f t="shared" si="54"/>
        <v>c. Cumplimiento de especificaciones técnicas de construcción-Soporte Técnico</v>
      </c>
      <c r="AC412" t="str">
        <f>VLOOKUP(AB412,CODIFICACION_PREGUNTAS!$C$2:$D$35,2,0)</f>
        <v>SOPORTE_TEC003</v>
      </c>
    </row>
    <row r="413" spans="1:29" x14ac:dyDescent="0.25">
      <c r="A413" s="3">
        <f t="shared" si="55"/>
        <v>412</v>
      </c>
      <c r="B413" s="3" t="s">
        <v>122</v>
      </c>
      <c r="C413" s="32">
        <v>40422</v>
      </c>
      <c r="D413" s="56" t="s">
        <v>52</v>
      </c>
      <c r="E413" s="3"/>
      <c r="F413" s="3"/>
      <c r="G413" s="2" t="s">
        <v>9</v>
      </c>
      <c r="H413" s="3" t="s">
        <v>6</v>
      </c>
      <c r="I413" s="3">
        <v>4</v>
      </c>
      <c r="J413" s="3" t="s">
        <v>183</v>
      </c>
      <c r="K413" s="3"/>
      <c r="L413" s="3"/>
      <c r="M413" s="3"/>
      <c r="N413" s="3"/>
      <c r="O413" s="3"/>
      <c r="P413" s="3"/>
      <c r="Q413" s="3"/>
      <c r="R413" s="3"/>
      <c r="S413" s="3"/>
      <c r="T413" s="3" t="str">
        <f t="shared" si="48"/>
        <v>SIN CECO</v>
      </c>
      <c r="U413" s="3" t="str">
        <f t="shared" si="49"/>
        <v>NO</v>
      </c>
      <c r="V413" t="str">
        <f t="shared" si="50"/>
        <v>CENTRO DEPORTIVO*
100%-Soporte Técnico</v>
      </c>
      <c r="W413" s="53">
        <f t="shared" si="51"/>
        <v>4</v>
      </c>
      <c r="X413">
        <f t="shared" si="52"/>
        <v>4</v>
      </c>
      <c r="Y413">
        <f>IF(ISNA(VLOOKUP(B413,CECOS_SIN_IDENTIFICAR!$A$2:$D$146,4,0)),"SIN CECO",IF(VLOOKUP(B413,CECOS_SIN_IDENTIFICAR!$A$2:$D$146,4,0)=0,"SIN CECO",VLOOKUP(B413,CECOS_SIN_IDENTIFICAR!$A$2:$D$146,4,0)))</f>
        <v>1102</v>
      </c>
      <c r="Z413">
        <f t="shared" si="53"/>
        <v>1102</v>
      </c>
      <c r="AA413" s="56" t="s">
        <v>52</v>
      </c>
      <c r="AB413" t="str">
        <f t="shared" si="54"/>
        <v>d. Confiabilidad de los conceptos aplicados-Soporte Técnico</v>
      </c>
      <c r="AC413" t="str">
        <f>VLOOKUP(AB413,CODIFICACION_PREGUNTAS!$C$2:$D$35,2,0)</f>
        <v>SOPORTE_TEC004</v>
      </c>
    </row>
    <row r="414" spans="1:29" x14ac:dyDescent="0.25">
      <c r="A414" s="3">
        <f t="shared" si="55"/>
        <v>413</v>
      </c>
      <c r="B414" s="3" t="s">
        <v>122</v>
      </c>
      <c r="C414" s="32">
        <v>40422</v>
      </c>
      <c r="D414" s="56" t="s">
        <v>52</v>
      </c>
      <c r="E414" s="3"/>
      <c r="F414" s="3"/>
      <c r="G414" s="2" t="s">
        <v>10</v>
      </c>
      <c r="H414" s="3" t="s">
        <v>6</v>
      </c>
      <c r="I414" s="3">
        <v>4</v>
      </c>
      <c r="J414" s="3" t="s">
        <v>183</v>
      </c>
      <c r="K414" s="3"/>
      <c r="L414" s="3"/>
      <c r="M414" s="3"/>
      <c r="N414" s="3"/>
      <c r="O414" s="3"/>
      <c r="P414" s="3"/>
      <c r="Q414" s="3"/>
      <c r="R414" s="3"/>
      <c r="S414" s="3"/>
      <c r="T414" s="3" t="str">
        <f t="shared" si="48"/>
        <v>SIN CECO</v>
      </c>
      <c r="U414" s="3" t="str">
        <f t="shared" si="49"/>
        <v>NO</v>
      </c>
      <c r="V414" t="str">
        <f t="shared" si="50"/>
        <v>CENTRO DEPORTIVO*
100%-Soporte Técnico</v>
      </c>
      <c r="W414" s="53">
        <f t="shared" si="51"/>
        <v>4</v>
      </c>
      <c r="X414">
        <f t="shared" si="52"/>
        <v>4</v>
      </c>
      <c r="Y414">
        <f>IF(ISNA(VLOOKUP(B414,CECOS_SIN_IDENTIFICAR!$A$2:$D$146,4,0)),"SIN CECO",IF(VLOOKUP(B414,CECOS_SIN_IDENTIFICAR!$A$2:$D$146,4,0)=0,"SIN CECO",VLOOKUP(B414,CECOS_SIN_IDENTIFICAR!$A$2:$D$146,4,0)))</f>
        <v>1102</v>
      </c>
      <c r="Z414">
        <f t="shared" si="53"/>
        <v>1102</v>
      </c>
      <c r="AA414" s="56" t="s">
        <v>52</v>
      </c>
      <c r="AB414" t="str">
        <f t="shared" si="54"/>
        <v>e. Oportunidad en entrega de información o requerimientos-Soporte Técnico</v>
      </c>
      <c r="AC414" t="str">
        <f>VLOOKUP(AB414,CODIFICACION_PREGUNTAS!$C$2:$D$35,2,0)</f>
        <v>SOPORTE_TEC005</v>
      </c>
    </row>
    <row r="415" spans="1:29" x14ac:dyDescent="0.25">
      <c r="A415" s="3">
        <f t="shared" si="55"/>
        <v>414</v>
      </c>
      <c r="B415" s="3" t="s">
        <v>122</v>
      </c>
      <c r="C415" s="32">
        <v>40422</v>
      </c>
      <c r="D415" s="56" t="s">
        <v>52</v>
      </c>
      <c r="E415" s="3"/>
      <c r="F415" s="3"/>
      <c r="G415" s="2" t="s">
        <v>11</v>
      </c>
      <c r="H415" s="3" t="s">
        <v>12</v>
      </c>
      <c r="I415" s="3">
        <v>4</v>
      </c>
      <c r="J415" s="3" t="s">
        <v>183</v>
      </c>
      <c r="K415" s="3"/>
      <c r="L415" s="3"/>
      <c r="M415" s="3"/>
      <c r="N415" s="3"/>
      <c r="O415" s="3"/>
      <c r="P415" s="3"/>
      <c r="Q415" s="3"/>
      <c r="R415" s="3"/>
      <c r="S415" s="3"/>
      <c r="T415" s="3" t="str">
        <f t="shared" si="48"/>
        <v>SIN CECO</v>
      </c>
      <c r="U415" s="3" t="str">
        <f t="shared" si="49"/>
        <v>NO</v>
      </c>
      <c r="V415" t="str">
        <f t="shared" si="50"/>
        <v>CENTRO DEPORTIVO*
100%-Soporte Administrativo</v>
      </c>
      <c r="W415" s="53">
        <f t="shared" si="51"/>
        <v>4</v>
      </c>
      <c r="X415">
        <f t="shared" si="52"/>
        <v>4</v>
      </c>
      <c r="Y415">
        <f>IF(ISNA(VLOOKUP(B415,CECOS_SIN_IDENTIFICAR!$A$2:$D$146,4,0)),"SIN CECO",IF(VLOOKUP(B415,CECOS_SIN_IDENTIFICAR!$A$2:$D$146,4,0)=0,"SIN CECO",VLOOKUP(B415,CECOS_SIN_IDENTIFICAR!$A$2:$D$146,4,0)))</f>
        <v>1102</v>
      </c>
      <c r="Z415">
        <f t="shared" si="53"/>
        <v>1102</v>
      </c>
      <c r="AA415" s="56" t="s">
        <v>52</v>
      </c>
      <c r="AB415" t="str">
        <f t="shared" si="54"/>
        <v>a. Oportunidad de la gestión en obra-Soporte Administrativo</v>
      </c>
      <c r="AC415" t="str">
        <f>VLOOKUP(AB415,CODIFICACION_PREGUNTAS!$C$2:$D$35,2,0)</f>
        <v>SOPORTE_ADMON001</v>
      </c>
    </row>
    <row r="416" spans="1:29" x14ac:dyDescent="0.25">
      <c r="A416" s="3">
        <f t="shared" si="55"/>
        <v>415</v>
      </c>
      <c r="B416" s="3" t="s">
        <v>122</v>
      </c>
      <c r="C416" s="32">
        <v>40422</v>
      </c>
      <c r="D416" s="56" t="s">
        <v>52</v>
      </c>
      <c r="E416" s="3"/>
      <c r="F416" s="3"/>
      <c r="G416" s="2" t="s">
        <v>13</v>
      </c>
      <c r="H416" s="3" t="s">
        <v>12</v>
      </c>
      <c r="I416" s="3">
        <v>4</v>
      </c>
      <c r="J416" s="3" t="s">
        <v>183</v>
      </c>
      <c r="K416" s="3"/>
      <c r="L416" s="3"/>
      <c r="M416" s="3"/>
      <c r="N416" s="3"/>
      <c r="O416" s="3"/>
      <c r="P416" s="3"/>
      <c r="Q416" s="3"/>
      <c r="R416" s="3"/>
      <c r="S416" s="3"/>
      <c r="T416" s="3" t="str">
        <f t="shared" si="48"/>
        <v>SIN CECO</v>
      </c>
      <c r="U416" s="3" t="str">
        <f t="shared" si="49"/>
        <v>NO</v>
      </c>
      <c r="V416" t="str">
        <f t="shared" si="50"/>
        <v>CENTRO DEPORTIVO*
100%-Soporte Administrativo</v>
      </c>
      <c r="W416" s="53">
        <f t="shared" si="51"/>
        <v>4</v>
      </c>
      <c r="X416">
        <f t="shared" si="52"/>
        <v>4</v>
      </c>
      <c r="Y416">
        <f>IF(ISNA(VLOOKUP(B416,CECOS_SIN_IDENTIFICAR!$A$2:$D$146,4,0)),"SIN CECO",IF(VLOOKUP(B416,CECOS_SIN_IDENTIFICAR!$A$2:$D$146,4,0)=0,"SIN CECO",VLOOKUP(B416,CECOS_SIN_IDENTIFICAR!$A$2:$D$146,4,0)))</f>
        <v>1102</v>
      </c>
      <c r="Z416">
        <f t="shared" si="53"/>
        <v>1102</v>
      </c>
      <c r="AA416" s="56" t="s">
        <v>52</v>
      </c>
      <c r="AB416" t="str">
        <f t="shared" si="54"/>
        <v>b. Manejo administrativo del proyecto-Soporte Administrativo</v>
      </c>
      <c r="AC416" t="str">
        <f>VLOOKUP(AB416,CODIFICACION_PREGUNTAS!$C$2:$D$35,2,0)</f>
        <v>SOPORTE_ADMON002</v>
      </c>
    </row>
    <row r="417" spans="1:29" x14ac:dyDescent="0.25">
      <c r="A417" s="3">
        <f t="shared" si="55"/>
        <v>416</v>
      </c>
      <c r="B417" s="3" t="s">
        <v>122</v>
      </c>
      <c r="C417" s="32">
        <v>40422</v>
      </c>
      <c r="D417" s="56" t="s">
        <v>52</v>
      </c>
      <c r="E417" s="3"/>
      <c r="F417" s="3"/>
      <c r="G417" s="2" t="s">
        <v>14</v>
      </c>
      <c r="H417" s="3" t="s">
        <v>12</v>
      </c>
      <c r="I417" s="3">
        <v>4</v>
      </c>
      <c r="J417" s="3" t="s">
        <v>183</v>
      </c>
      <c r="K417" s="3"/>
      <c r="L417" s="3"/>
      <c r="M417" s="3"/>
      <c r="N417" s="3"/>
      <c r="O417" s="3"/>
      <c r="P417" s="3"/>
      <c r="Q417" s="3"/>
      <c r="R417" s="3"/>
      <c r="S417" s="3"/>
      <c r="T417" s="3" t="str">
        <f t="shared" si="48"/>
        <v>SIN CECO</v>
      </c>
      <c r="U417" s="3" t="str">
        <f t="shared" si="49"/>
        <v>NO</v>
      </c>
      <c r="V417" t="str">
        <f t="shared" si="50"/>
        <v>CENTRO DEPORTIVO*
100%-Soporte Administrativo</v>
      </c>
      <c r="W417" s="53">
        <f t="shared" si="51"/>
        <v>4</v>
      </c>
      <c r="X417">
        <f t="shared" si="52"/>
        <v>4</v>
      </c>
      <c r="Y417">
        <f>IF(ISNA(VLOOKUP(B417,CECOS_SIN_IDENTIFICAR!$A$2:$D$146,4,0)),"SIN CECO",IF(VLOOKUP(B417,CECOS_SIN_IDENTIFICAR!$A$2:$D$146,4,0)=0,"SIN CECO",VLOOKUP(B417,CECOS_SIN_IDENTIFICAR!$A$2:$D$146,4,0)))</f>
        <v>1102</v>
      </c>
      <c r="Z417">
        <f t="shared" si="53"/>
        <v>1102</v>
      </c>
      <c r="AA417" s="56" t="s">
        <v>52</v>
      </c>
      <c r="AB417" t="str">
        <f t="shared" si="54"/>
        <v>c. Información clara y veraz sobre la administración de proyecto-Soporte Administrativo</v>
      </c>
      <c r="AC417" t="str">
        <f>VLOOKUP(AB417,CODIFICACION_PREGUNTAS!$C$2:$D$35,2,0)</f>
        <v>SOPORTE_ADMON003</v>
      </c>
    </row>
    <row r="418" spans="1:29" x14ac:dyDescent="0.25">
      <c r="A418" s="3">
        <f t="shared" si="55"/>
        <v>417</v>
      </c>
      <c r="B418" s="3" t="s">
        <v>122</v>
      </c>
      <c r="C418" s="32">
        <v>40422</v>
      </c>
      <c r="D418" s="56" t="s">
        <v>52</v>
      </c>
      <c r="E418" s="3"/>
      <c r="F418" s="3"/>
      <c r="G418" s="2" t="s">
        <v>15</v>
      </c>
      <c r="H418" s="3" t="s">
        <v>12</v>
      </c>
      <c r="I418" s="3">
        <v>4</v>
      </c>
      <c r="J418" s="3" t="s">
        <v>183</v>
      </c>
      <c r="K418" s="3"/>
      <c r="L418" s="3"/>
      <c r="M418" s="3"/>
      <c r="N418" s="3"/>
      <c r="O418" s="3"/>
      <c r="P418" s="3"/>
      <c r="Q418" s="3"/>
      <c r="R418" s="3"/>
      <c r="S418" s="3"/>
      <c r="T418" s="3" t="str">
        <f t="shared" si="48"/>
        <v>SIN CECO</v>
      </c>
      <c r="U418" s="3" t="str">
        <f t="shared" si="49"/>
        <v>NO</v>
      </c>
      <c r="V418" t="str">
        <f t="shared" si="50"/>
        <v>CENTRO DEPORTIVO*
100%-Soporte Administrativo</v>
      </c>
      <c r="W418" s="53">
        <f t="shared" si="51"/>
        <v>4</v>
      </c>
      <c r="X418">
        <f t="shared" si="52"/>
        <v>4</v>
      </c>
      <c r="Y418">
        <f>IF(ISNA(VLOOKUP(B418,CECOS_SIN_IDENTIFICAR!$A$2:$D$146,4,0)),"SIN CECO",IF(VLOOKUP(B418,CECOS_SIN_IDENTIFICAR!$A$2:$D$146,4,0)=0,"SIN CECO",VLOOKUP(B418,CECOS_SIN_IDENTIFICAR!$A$2:$D$146,4,0)))</f>
        <v>1102</v>
      </c>
      <c r="Z418">
        <f t="shared" si="53"/>
        <v>1102</v>
      </c>
      <c r="AA418" s="56" t="s">
        <v>52</v>
      </c>
      <c r="AB418" t="str">
        <f t="shared" si="54"/>
        <v>d. Cumplimientos con expectativas del cliente-Soporte Administrativo</v>
      </c>
      <c r="AC418" t="str">
        <f>VLOOKUP(AB418,CODIFICACION_PREGUNTAS!$C$2:$D$35,2,0)</f>
        <v>SOPORTE_ADMON004</v>
      </c>
    </row>
    <row r="419" spans="1:29" x14ac:dyDescent="0.25">
      <c r="A419" s="3">
        <f t="shared" si="55"/>
        <v>418</v>
      </c>
      <c r="B419" s="3" t="s">
        <v>122</v>
      </c>
      <c r="C419" s="32">
        <v>40422</v>
      </c>
      <c r="D419" s="56" t="s">
        <v>52</v>
      </c>
      <c r="E419" s="3"/>
      <c r="F419" s="3"/>
      <c r="G419" s="2" t="s">
        <v>16</v>
      </c>
      <c r="H419" s="3" t="s">
        <v>12</v>
      </c>
      <c r="I419" s="3">
        <v>4</v>
      </c>
      <c r="J419" s="3" t="s">
        <v>183</v>
      </c>
      <c r="K419" s="3"/>
      <c r="L419" s="3"/>
      <c r="M419" s="3"/>
      <c r="N419" s="3"/>
      <c r="O419" s="3"/>
      <c r="P419" s="3"/>
      <c r="Q419" s="3"/>
      <c r="R419" s="3"/>
      <c r="S419" s="3"/>
      <c r="T419" s="3" t="str">
        <f t="shared" si="48"/>
        <v>SIN CECO</v>
      </c>
      <c r="U419" s="3" t="str">
        <f t="shared" si="49"/>
        <v>NO</v>
      </c>
      <c r="V419" t="str">
        <f t="shared" si="50"/>
        <v>CENTRO DEPORTIVO*
100%-Soporte Administrativo</v>
      </c>
      <c r="W419" s="53">
        <f t="shared" si="51"/>
        <v>4</v>
      </c>
      <c r="X419">
        <f t="shared" si="52"/>
        <v>4</v>
      </c>
      <c r="Y419">
        <f>IF(ISNA(VLOOKUP(B419,CECOS_SIN_IDENTIFICAR!$A$2:$D$146,4,0)),"SIN CECO",IF(VLOOKUP(B419,CECOS_SIN_IDENTIFICAR!$A$2:$D$146,4,0)=0,"SIN CECO",VLOOKUP(B419,CECOS_SIN_IDENTIFICAR!$A$2:$D$146,4,0)))</f>
        <v>1102</v>
      </c>
      <c r="Z419">
        <f t="shared" si="53"/>
        <v>1102</v>
      </c>
      <c r="AA419" s="56" t="s">
        <v>52</v>
      </c>
      <c r="AB419" t="str">
        <f t="shared" si="54"/>
        <v>e. Control de presupuesto-Soporte Administrativo</v>
      </c>
      <c r="AC419" t="str">
        <f>VLOOKUP(AB419,CODIFICACION_PREGUNTAS!$C$2:$D$35,2,0)</f>
        <v>SOPORTE_ADMON005</v>
      </c>
    </row>
    <row r="420" spans="1:29" x14ac:dyDescent="0.25">
      <c r="A420" s="3">
        <f t="shared" si="55"/>
        <v>419</v>
      </c>
      <c r="B420" s="3" t="s">
        <v>122</v>
      </c>
      <c r="C420" s="32">
        <v>40422</v>
      </c>
      <c r="D420" s="56" t="s">
        <v>52</v>
      </c>
      <c r="E420" s="3"/>
      <c r="F420" s="3"/>
      <c r="G420" s="2" t="s">
        <v>17</v>
      </c>
      <c r="H420" s="3" t="s">
        <v>18</v>
      </c>
      <c r="I420" s="3">
        <v>4</v>
      </c>
      <c r="J420" s="3" t="s">
        <v>183</v>
      </c>
      <c r="K420" s="3"/>
      <c r="L420" s="3"/>
      <c r="M420" s="3"/>
      <c r="N420" s="3"/>
      <c r="O420" s="3"/>
      <c r="P420" s="3"/>
      <c r="Q420" s="3"/>
      <c r="R420" s="3"/>
      <c r="S420" s="3"/>
      <c r="T420" s="3" t="str">
        <f t="shared" si="48"/>
        <v>SIN CECO</v>
      </c>
      <c r="U420" s="3" t="str">
        <f t="shared" si="49"/>
        <v>NO</v>
      </c>
      <c r="V420" t="str">
        <f t="shared" si="50"/>
        <v>CENTRO DEPORTIVO*
100%-Soporte Directivo (Coordinador y Gerencia)</v>
      </c>
      <c r="W420" s="53">
        <f t="shared" si="51"/>
        <v>4</v>
      </c>
      <c r="X420">
        <f t="shared" si="52"/>
        <v>4</v>
      </c>
      <c r="Y420">
        <f>IF(ISNA(VLOOKUP(B420,CECOS_SIN_IDENTIFICAR!$A$2:$D$146,4,0)),"SIN CECO",IF(VLOOKUP(B420,CECOS_SIN_IDENTIFICAR!$A$2:$D$146,4,0)=0,"SIN CECO",VLOOKUP(B420,CECOS_SIN_IDENTIFICAR!$A$2:$D$146,4,0)))</f>
        <v>1102</v>
      </c>
      <c r="Z420">
        <f t="shared" si="53"/>
        <v>1102</v>
      </c>
      <c r="AA420" s="56" t="s">
        <v>52</v>
      </c>
      <c r="AB420" t="str">
        <f t="shared" si="54"/>
        <v>a. Apoyo y presencia en el proyecto-Soporte Directivo (Coordinador y Gerencia)</v>
      </c>
      <c r="AC420" t="str">
        <f>VLOOKUP(AB420,CODIFICACION_PREGUNTAS!$C$2:$D$35,2,0)</f>
        <v>SOPORTE_DIR001</v>
      </c>
    </row>
    <row r="421" spans="1:29" x14ac:dyDescent="0.25">
      <c r="A421" s="3">
        <f t="shared" si="55"/>
        <v>420</v>
      </c>
      <c r="B421" s="3" t="s">
        <v>122</v>
      </c>
      <c r="C421" s="32">
        <v>40422</v>
      </c>
      <c r="D421" s="56" t="s">
        <v>52</v>
      </c>
      <c r="E421" s="3"/>
      <c r="F421" s="3"/>
      <c r="G421" s="2" t="s">
        <v>19</v>
      </c>
      <c r="H421" s="3" t="s">
        <v>18</v>
      </c>
      <c r="I421" s="3">
        <v>4</v>
      </c>
      <c r="J421" s="3" t="s">
        <v>183</v>
      </c>
      <c r="K421" s="3"/>
      <c r="L421" s="3"/>
      <c r="M421" s="3"/>
      <c r="N421" s="3"/>
      <c r="O421" s="3"/>
      <c r="P421" s="3"/>
      <c r="Q421" s="3"/>
      <c r="R421" s="3"/>
      <c r="S421" s="3"/>
      <c r="T421" s="3" t="str">
        <f t="shared" si="48"/>
        <v>SIN CECO</v>
      </c>
      <c r="U421" s="3" t="str">
        <f t="shared" si="49"/>
        <v>NO</v>
      </c>
      <c r="V421" t="str">
        <f t="shared" si="50"/>
        <v>CENTRO DEPORTIVO*
100%-Soporte Directivo (Coordinador y Gerencia)</v>
      </c>
      <c r="W421" s="53">
        <f t="shared" si="51"/>
        <v>4</v>
      </c>
      <c r="X421">
        <f t="shared" si="52"/>
        <v>4</v>
      </c>
      <c r="Y421">
        <f>IF(ISNA(VLOOKUP(B421,CECOS_SIN_IDENTIFICAR!$A$2:$D$146,4,0)),"SIN CECO",IF(VLOOKUP(B421,CECOS_SIN_IDENTIFICAR!$A$2:$D$146,4,0)=0,"SIN CECO",VLOOKUP(B421,CECOS_SIN_IDENTIFICAR!$A$2:$D$146,4,0)))</f>
        <v>1102</v>
      </c>
      <c r="Z421">
        <f t="shared" si="53"/>
        <v>1102</v>
      </c>
      <c r="AA421" s="56" t="s">
        <v>52</v>
      </c>
      <c r="AB421" t="str">
        <f t="shared" si="54"/>
        <v>b. Conocimiento del proyecto-Soporte Directivo (Coordinador y Gerencia)</v>
      </c>
      <c r="AC421" t="str">
        <f>VLOOKUP(AB421,CODIFICACION_PREGUNTAS!$C$2:$D$35,2,0)</f>
        <v>SOPORTE_DIR002</v>
      </c>
    </row>
    <row r="422" spans="1:29" x14ac:dyDescent="0.25">
      <c r="A422" s="3">
        <f t="shared" si="55"/>
        <v>421</v>
      </c>
      <c r="B422" s="3" t="s">
        <v>122</v>
      </c>
      <c r="C422" s="32">
        <v>40422</v>
      </c>
      <c r="D422" s="56" t="s">
        <v>52</v>
      </c>
      <c r="E422" s="3"/>
      <c r="F422" s="3"/>
      <c r="G422" s="2" t="s">
        <v>20</v>
      </c>
      <c r="H422" s="3" t="s">
        <v>18</v>
      </c>
      <c r="I422" s="3">
        <v>4</v>
      </c>
      <c r="J422" s="3" t="s">
        <v>183</v>
      </c>
      <c r="K422" s="3"/>
      <c r="L422" s="3"/>
      <c r="M422" s="3"/>
      <c r="N422" s="3"/>
      <c r="O422" s="3"/>
      <c r="P422" s="3"/>
      <c r="Q422" s="3"/>
      <c r="R422" s="3"/>
      <c r="S422" s="3"/>
      <c r="T422" s="3" t="str">
        <f t="shared" si="48"/>
        <v>SIN CECO</v>
      </c>
      <c r="U422" s="3" t="str">
        <f t="shared" si="49"/>
        <v>NO</v>
      </c>
      <c r="V422" t="str">
        <f t="shared" si="50"/>
        <v>CENTRO DEPORTIVO*
100%-Soporte Directivo (Coordinador y Gerencia)</v>
      </c>
      <c r="W422" s="53">
        <f t="shared" si="51"/>
        <v>4</v>
      </c>
      <c r="X422">
        <f t="shared" si="52"/>
        <v>4</v>
      </c>
      <c r="Y422">
        <f>IF(ISNA(VLOOKUP(B422,CECOS_SIN_IDENTIFICAR!$A$2:$D$146,4,0)),"SIN CECO",IF(VLOOKUP(B422,CECOS_SIN_IDENTIFICAR!$A$2:$D$146,4,0)=0,"SIN CECO",VLOOKUP(B422,CECOS_SIN_IDENTIFICAR!$A$2:$D$146,4,0)))</f>
        <v>1102</v>
      </c>
      <c r="Z422">
        <f t="shared" si="53"/>
        <v>1102</v>
      </c>
      <c r="AA422" s="56" t="s">
        <v>52</v>
      </c>
      <c r="AB422" t="str">
        <f t="shared" si="54"/>
        <v>c. Planteamiento de soluciones y manejo de conflictos-Soporte Directivo (Coordinador y Gerencia)</v>
      </c>
      <c r="AC422" t="str">
        <f>VLOOKUP(AB422,CODIFICACION_PREGUNTAS!$C$2:$D$35,2,0)</f>
        <v>SOPORTE_DIR003</v>
      </c>
    </row>
    <row r="423" spans="1:29" x14ac:dyDescent="0.25">
      <c r="A423" s="3">
        <f t="shared" si="55"/>
        <v>422</v>
      </c>
      <c r="B423" s="3" t="s">
        <v>122</v>
      </c>
      <c r="C423" s="32">
        <v>40422</v>
      </c>
      <c r="D423" s="56" t="s">
        <v>52</v>
      </c>
      <c r="E423" s="3"/>
      <c r="F423" s="3"/>
      <c r="G423" s="2" t="s">
        <v>21</v>
      </c>
      <c r="H423" s="3" t="s">
        <v>18</v>
      </c>
      <c r="I423" s="3">
        <v>4</v>
      </c>
      <c r="J423" s="3" t="s">
        <v>183</v>
      </c>
      <c r="K423" s="3"/>
      <c r="L423" s="3"/>
      <c r="M423" s="3"/>
      <c r="N423" s="3"/>
      <c r="O423" s="3"/>
      <c r="P423" s="3"/>
      <c r="Q423" s="3"/>
      <c r="R423" s="3"/>
      <c r="S423" s="3"/>
      <c r="T423" s="3" t="str">
        <f t="shared" si="48"/>
        <v>SIN CECO</v>
      </c>
      <c r="U423" s="3" t="str">
        <f t="shared" si="49"/>
        <v>NO</v>
      </c>
      <c r="V423" t="str">
        <f t="shared" si="50"/>
        <v>CENTRO DEPORTIVO*
100%-Soporte Directivo (Coordinador y Gerencia)</v>
      </c>
      <c r="W423" s="53">
        <f t="shared" si="51"/>
        <v>4</v>
      </c>
      <c r="X423">
        <f t="shared" si="52"/>
        <v>4</v>
      </c>
      <c r="Y423">
        <f>IF(ISNA(VLOOKUP(B423,CECOS_SIN_IDENTIFICAR!$A$2:$D$146,4,0)),"SIN CECO",IF(VLOOKUP(B423,CECOS_SIN_IDENTIFICAR!$A$2:$D$146,4,0)=0,"SIN CECO",VLOOKUP(B423,CECOS_SIN_IDENTIFICAR!$A$2:$D$146,4,0)))</f>
        <v>1102</v>
      </c>
      <c r="Z423">
        <f t="shared" si="53"/>
        <v>1102</v>
      </c>
      <c r="AA423" s="56" t="s">
        <v>52</v>
      </c>
      <c r="AB423" t="str">
        <f t="shared" si="54"/>
        <v>d. Cumplimiento de compromisos-Soporte Directivo (Coordinador y Gerencia)</v>
      </c>
      <c r="AC423" t="str">
        <f>VLOOKUP(AB423,CODIFICACION_PREGUNTAS!$C$2:$D$35,2,0)</f>
        <v>SOPORTE_DIR004</v>
      </c>
    </row>
    <row r="424" spans="1:29" x14ac:dyDescent="0.25">
      <c r="A424" s="3">
        <f t="shared" si="55"/>
        <v>423</v>
      </c>
      <c r="B424" s="3" t="s">
        <v>122</v>
      </c>
      <c r="C424" s="32">
        <v>40422</v>
      </c>
      <c r="D424" s="56" t="s">
        <v>52</v>
      </c>
      <c r="E424" s="3"/>
      <c r="F424" s="3"/>
      <c r="G424" s="2" t="s">
        <v>22</v>
      </c>
      <c r="H424" s="3" t="s">
        <v>18</v>
      </c>
      <c r="I424" s="3">
        <v>4</v>
      </c>
      <c r="J424" s="3" t="s">
        <v>183</v>
      </c>
      <c r="K424" s="3"/>
      <c r="L424" s="3"/>
      <c r="M424" s="3"/>
      <c r="N424" s="3"/>
      <c r="O424" s="3"/>
      <c r="P424" s="3"/>
      <c r="Q424" s="3"/>
      <c r="R424" s="3"/>
      <c r="S424" s="3"/>
      <c r="T424" s="3" t="str">
        <f t="shared" si="48"/>
        <v>SIN CECO</v>
      </c>
      <c r="U424" s="3" t="str">
        <f t="shared" si="49"/>
        <v>NO</v>
      </c>
      <c r="V424" t="str">
        <f t="shared" si="50"/>
        <v>CENTRO DEPORTIVO*
100%-Soporte Directivo (Coordinador y Gerencia)</v>
      </c>
      <c r="W424" s="53">
        <f t="shared" si="51"/>
        <v>4</v>
      </c>
      <c r="X424">
        <f t="shared" si="52"/>
        <v>4</v>
      </c>
      <c r="Y424">
        <f>IF(ISNA(VLOOKUP(B424,CECOS_SIN_IDENTIFICAR!$A$2:$D$146,4,0)),"SIN CECO",IF(VLOOKUP(B424,CECOS_SIN_IDENTIFICAR!$A$2:$D$146,4,0)=0,"SIN CECO",VLOOKUP(B424,CECOS_SIN_IDENTIFICAR!$A$2:$D$146,4,0)))</f>
        <v>1102</v>
      </c>
      <c r="Z424">
        <f t="shared" si="53"/>
        <v>1102</v>
      </c>
      <c r="AA424" s="56" t="s">
        <v>52</v>
      </c>
      <c r="AB424" t="str">
        <f t="shared" si="54"/>
        <v>e. Manejo del cliente-Soporte Directivo (Coordinador y Gerencia)</v>
      </c>
      <c r="AC424" t="str">
        <f>VLOOKUP(AB424,CODIFICACION_PREGUNTAS!$C$2:$D$35,2,0)</f>
        <v>SOPORTE_DIR005</v>
      </c>
    </row>
    <row r="425" spans="1:29" x14ac:dyDescent="0.25">
      <c r="A425" s="3">
        <f t="shared" si="55"/>
        <v>424</v>
      </c>
      <c r="B425" s="3" t="s">
        <v>122</v>
      </c>
      <c r="C425" s="32">
        <v>40422</v>
      </c>
      <c r="D425" s="56" t="s">
        <v>52</v>
      </c>
      <c r="E425" s="3"/>
      <c r="F425" s="3"/>
      <c r="G425" s="2" t="s">
        <v>23</v>
      </c>
      <c r="H425" s="3" t="s">
        <v>24</v>
      </c>
      <c r="I425" s="3">
        <v>4</v>
      </c>
      <c r="J425" s="3" t="s">
        <v>183</v>
      </c>
      <c r="K425" s="3"/>
      <c r="L425" s="3"/>
      <c r="M425" s="3"/>
      <c r="N425" s="3"/>
      <c r="O425" s="3"/>
      <c r="P425" s="3"/>
      <c r="Q425" s="3"/>
      <c r="R425" s="3"/>
      <c r="S425" s="3"/>
      <c r="T425" s="3" t="str">
        <f t="shared" si="48"/>
        <v>SIN CECO</v>
      </c>
      <c r="U425" s="3" t="str">
        <f t="shared" si="49"/>
        <v>NO</v>
      </c>
      <c r="V425" t="str">
        <f t="shared" si="50"/>
        <v>CENTRO DEPORTIVO*
100%-Personal que presta el servicio en obra</v>
      </c>
      <c r="W425" s="53">
        <f t="shared" si="51"/>
        <v>4</v>
      </c>
      <c r="X425">
        <f t="shared" si="52"/>
        <v>4</v>
      </c>
      <c r="Y425">
        <f>IF(ISNA(VLOOKUP(B425,CECOS_SIN_IDENTIFICAR!$A$2:$D$146,4,0)),"SIN CECO",IF(VLOOKUP(B425,CECOS_SIN_IDENTIFICAR!$A$2:$D$146,4,0)=0,"SIN CECO",VLOOKUP(B425,CECOS_SIN_IDENTIFICAR!$A$2:$D$146,4,0)))</f>
        <v>1102</v>
      </c>
      <c r="Z425">
        <f t="shared" si="53"/>
        <v>1102</v>
      </c>
      <c r="AA425" s="56" t="s">
        <v>52</v>
      </c>
      <c r="AB425" t="str">
        <f t="shared" si="54"/>
        <v>a. Idoneidad del personal-Personal que presta el servicio en obra</v>
      </c>
      <c r="AC425" t="str">
        <f>VLOOKUP(AB425,CODIFICACION_PREGUNTAS!$C$2:$D$35,2,0)</f>
        <v>PERSONAL001</v>
      </c>
    </row>
    <row r="426" spans="1:29" x14ac:dyDescent="0.25">
      <c r="A426" s="3">
        <f t="shared" si="55"/>
        <v>425</v>
      </c>
      <c r="B426" s="3" t="s">
        <v>122</v>
      </c>
      <c r="C426" s="32">
        <v>40422</v>
      </c>
      <c r="D426" s="56" t="s">
        <v>52</v>
      </c>
      <c r="E426" s="3"/>
      <c r="F426" s="3"/>
      <c r="G426" s="2" t="s">
        <v>25</v>
      </c>
      <c r="H426" s="3" t="s">
        <v>24</v>
      </c>
      <c r="I426" s="3">
        <v>4</v>
      </c>
      <c r="J426" s="3" t="s">
        <v>183</v>
      </c>
      <c r="K426" s="3"/>
      <c r="L426" s="3"/>
      <c r="M426" s="3"/>
      <c r="N426" s="3"/>
      <c r="O426" s="3"/>
      <c r="P426" s="3"/>
      <c r="Q426" s="3"/>
      <c r="R426" s="3"/>
      <c r="S426" s="3"/>
      <c r="T426" s="3" t="str">
        <f t="shared" si="48"/>
        <v>SIN CECO</v>
      </c>
      <c r="U426" s="3" t="str">
        <f t="shared" si="49"/>
        <v>NO</v>
      </c>
      <c r="V426" t="str">
        <f t="shared" si="50"/>
        <v>CENTRO DEPORTIVO*
100%-Personal que presta el servicio en obra</v>
      </c>
      <c r="W426" s="53">
        <f t="shared" si="51"/>
        <v>4</v>
      </c>
      <c r="X426">
        <f t="shared" si="52"/>
        <v>4</v>
      </c>
      <c r="Y426">
        <f>IF(ISNA(VLOOKUP(B426,CECOS_SIN_IDENTIFICAR!$A$2:$D$146,4,0)),"SIN CECO",IF(VLOOKUP(B426,CECOS_SIN_IDENTIFICAR!$A$2:$D$146,4,0)=0,"SIN CECO",VLOOKUP(B426,CECOS_SIN_IDENTIFICAR!$A$2:$D$146,4,0)))</f>
        <v>1102</v>
      </c>
      <c r="Z426">
        <f t="shared" si="53"/>
        <v>1102</v>
      </c>
      <c r="AA426" s="56" t="s">
        <v>52</v>
      </c>
      <c r="AB426" t="str">
        <f t="shared" si="54"/>
        <v>b. Oportuna atención al cliente-Personal que presta el servicio en obra</v>
      </c>
      <c r="AC426" t="str">
        <f>VLOOKUP(AB426,CODIFICACION_PREGUNTAS!$C$2:$D$35,2,0)</f>
        <v>PERSONAL002</v>
      </c>
    </row>
    <row r="427" spans="1:29" x14ac:dyDescent="0.25">
      <c r="A427" s="3">
        <f t="shared" si="55"/>
        <v>426</v>
      </c>
      <c r="B427" s="3" t="s">
        <v>122</v>
      </c>
      <c r="C427" s="32">
        <v>40422</v>
      </c>
      <c r="D427" s="56" t="s">
        <v>52</v>
      </c>
      <c r="E427" s="3"/>
      <c r="F427" s="3"/>
      <c r="G427" s="2" t="s">
        <v>26</v>
      </c>
      <c r="H427" s="3" t="s">
        <v>24</v>
      </c>
      <c r="I427" s="3">
        <v>4</v>
      </c>
      <c r="J427" s="3" t="s">
        <v>183</v>
      </c>
      <c r="K427" s="3"/>
      <c r="L427" s="3"/>
      <c r="M427" s="3"/>
      <c r="N427" s="3"/>
      <c r="O427" s="3"/>
      <c r="P427" s="3"/>
      <c r="Q427" s="3"/>
      <c r="R427" s="3"/>
      <c r="S427" s="3"/>
      <c r="T427" s="3" t="str">
        <f t="shared" si="48"/>
        <v>SIN CECO</v>
      </c>
      <c r="U427" s="3" t="str">
        <f t="shared" si="49"/>
        <v>NO</v>
      </c>
      <c r="V427" t="str">
        <f t="shared" si="50"/>
        <v>CENTRO DEPORTIVO*
100%-Personal que presta el servicio en obra</v>
      </c>
      <c r="W427" s="53">
        <f t="shared" si="51"/>
        <v>4</v>
      </c>
      <c r="X427">
        <f t="shared" si="52"/>
        <v>4</v>
      </c>
      <c r="Y427">
        <f>IF(ISNA(VLOOKUP(B427,CECOS_SIN_IDENTIFICAR!$A$2:$D$146,4,0)),"SIN CECO",IF(VLOOKUP(B427,CECOS_SIN_IDENTIFICAR!$A$2:$D$146,4,0)=0,"SIN CECO",VLOOKUP(B427,CECOS_SIN_IDENTIFICAR!$A$2:$D$146,4,0)))</f>
        <v>1102</v>
      </c>
      <c r="Z427">
        <f t="shared" si="53"/>
        <v>1102</v>
      </c>
      <c r="AA427" s="56" t="s">
        <v>52</v>
      </c>
      <c r="AB427" t="str">
        <f t="shared" si="54"/>
        <v>c. Compromiso con el proyecto-Personal que presta el servicio en obra</v>
      </c>
      <c r="AC427" t="str">
        <f>VLOOKUP(AB427,CODIFICACION_PREGUNTAS!$C$2:$D$35,2,0)</f>
        <v>PERSONAL003</v>
      </c>
    </row>
    <row r="428" spans="1:29" x14ac:dyDescent="0.25">
      <c r="A428" s="3">
        <f t="shared" si="55"/>
        <v>427</v>
      </c>
      <c r="B428" s="3" t="s">
        <v>122</v>
      </c>
      <c r="C428" s="32">
        <v>40422</v>
      </c>
      <c r="D428" s="56" t="s">
        <v>52</v>
      </c>
      <c r="E428" s="3"/>
      <c r="F428" s="3"/>
      <c r="G428" s="2" t="s">
        <v>21</v>
      </c>
      <c r="H428" s="3" t="s">
        <v>24</v>
      </c>
      <c r="I428" s="3">
        <v>4</v>
      </c>
      <c r="J428" s="3" t="s">
        <v>183</v>
      </c>
      <c r="K428" s="3"/>
      <c r="L428" s="3"/>
      <c r="M428" s="3"/>
      <c r="N428" s="3"/>
      <c r="O428" s="3"/>
      <c r="P428" s="3"/>
      <c r="Q428" s="3"/>
      <c r="R428" s="3"/>
      <c r="S428" s="3"/>
      <c r="T428" s="3" t="str">
        <f t="shared" si="48"/>
        <v>SIN CECO</v>
      </c>
      <c r="U428" s="3" t="str">
        <f t="shared" si="49"/>
        <v>NO</v>
      </c>
      <c r="V428" t="str">
        <f t="shared" si="50"/>
        <v>CENTRO DEPORTIVO*
100%-Personal que presta el servicio en obra</v>
      </c>
      <c r="W428" s="53">
        <f t="shared" si="51"/>
        <v>4</v>
      </c>
      <c r="X428">
        <f t="shared" si="52"/>
        <v>4</v>
      </c>
      <c r="Y428">
        <f>IF(ISNA(VLOOKUP(B428,CECOS_SIN_IDENTIFICAR!$A$2:$D$146,4,0)),"SIN CECO",IF(VLOOKUP(B428,CECOS_SIN_IDENTIFICAR!$A$2:$D$146,4,0)=0,"SIN CECO",VLOOKUP(B428,CECOS_SIN_IDENTIFICAR!$A$2:$D$146,4,0)))</f>
        <v>1102</v>
      </c>
      <c r="Z428">
        <f t="shared" si="53"/>
        <v>1102</v>
      </c>
      <c r="AA428" s="56" t="s">
        <v>52</v>
      </c>
      <c r="AB428" t="str">
        <f t="shared" si="54"/>
        <v>d. Cumplimiento de compromisos-Personal que presta el servicio en obra</v>
      </c>
      <c r="AC428" t="str">
        <f>VLOOKUP(AB428,CODIFICACION_PREGUNTAS!$C$2:$D$35,2,0)</f>
        <v>PERSONAL004</v>
      </c>
    </row>
    <row r="429" spans="1:29" x14ac:dyDescent="0.25">
      <c r="A429" s="3">
        <f t="shared" si="55"/>
        <v>428</v>
      </c>
      <c r="B429" s="3" t="s">
        <v>122</v>
      </c>
      <c r="C429" s="32">
        <v>40422</v>
      </c>
      <c r="D429" s="56" t="s">
        <v>52</v>
      </c>
      <c r="E429" s="3"/>
      <c r="F429" s="3"/>
      <c r="G429" s="2" t="s">
        <v>27</v>
      </c>
      <c r="H429" s="3" t="s">
        <v>24</v>
      </c>
      <c r="I429" s="3">
        <v>4</v>
      </c>
      <c r="J429" s="3" t="s">
        <v>183</v>
      </c>
      <c r="K429" s="3"/>
      <c r="L429" s="3"/>
      <c r="M429" s="3"/>
      <c r="N429" s="3"/>
      <c r="O429" s="3"/>
      <c r="P429" s="3"/>
      <c r="Q429" s="3"/>
      <c r="R429" s="3"/>
      <c r="S429" s="3"/>
      <c r="T429" s="3" t="str">
        <f t="shared" si="48"/>
        <v>SIN CECO</v>
      </c>
      <c r="U429" s="3" t="str">
        <f t="shared" si="49"/>
        <v>NO</v>
      </c>
      <c r="V429" t="str">
        <f t="shared" si="50"/>
        <v>CENTRO DEPORTIVO*
100%-Personal que presta el servicio en obra</v>
      </c>
      <c r="W429" s="53">
        <f t="shared" si="51"/>
        <v>4</v>
      </c>
      <c r="X429">
        <f t="shared" si="52"/>
        <v>4</v>
      </c>
      <c r="Y429">
        <f>IF(ISNA(VLOOKUP(B429,CECOS_SIN_IDENTIFICAR!$A$2:$D$146,4,0)),"SIN CECO",IF(VLOOKUP(B429,CECOS_SIN_IDENTIFICAR!$A$2:$D$146,4,0)=0,"SIN CECO",VLOOKUP(B429,CECOS_SIN_IDENTIFICAR!$A$2:$D$146,4,0)))</f>
        <v>1102</v>
      </c>
      <c r="Z429">
        <f t="shared" si="53"/>
        <v>1102</v>
      </c>
      <c r="AA429" s="56" t="s">
        <v>52</v>
      </c>
      <c r="AB429" t="str">
        <f t="shared" si="54"/>
        <v>e. Proactividad en desarrollo de funciones-Personal que presta el servicio en obra</v>
      </c>
      <c r="AC429" t="str">
        <f>VLOOKUP(AB429,CODIFICACION_PREGUNTAS!$C$2:$D$35,2,0)</f>
        <v>PERSONAL005</v>
      </c>
    </row>
    <row r="430" spans="1:29" x14ac:dyDescent="0.25">
      <c r="A430" s="3">
        <f t="shared" si="55"/>
        <v>429</v>
      </c>
      <c r="B430" s="3" t="s">
        <v>122</v>
      </c>
      <c r="C430" s="32">
        <v>40422</v>
      </c>
      <c r="D430" s="56" t="s">
        <v>52</v>
      </c>
      <c r="E430" s="3"/>
      <c r="F430" s="3"/>
      <c r="G430" s="2" t="s">
        <v>28</v>
      </c>
      <c r="H430" s="2" t="s">
        <v>29</v>
      </c>
      <c r="I430" s="3">
        <v>4</v>
      </c>
      <c r="J430" s="3" t="s">
        <v>183</v>
      </c>
      <c r="K430" s="3"/>
      <c r="L430" s="3"/>
      <c r="M430" s="3"/>
      <c r="N430" s="3"/>
      <c r="O430" s="3"/>
      <c r="P430" s="3"/>
      <c r="Q430" s="3"/>
      <c r="R430" s="3"/>
      <c r="S430" s="3"/>
      <c r="T430" s="3" t="str">
        <f t="shared" si="48"/>
        <v>SIN CECO</v>
      </c>
      <c r="U430" s="3" t="str">
        <f t="shared" si="49"/>
        <v>NO</v>
      </c>
      <c r="V430" t="str">
        <f t="shared" si="50"/>
        <v>CENTRO DEPORTIVO*
100%-Productos Asociados de PAYC (Informes, Control de presupuesto y Programación y actas)</v>
      </c>
      <c r="W430" s="53">
        <f t="shared" si="51"/>
        <v>4</v>
      </c>
      <c r="X430">
        <f t="shared" si="52"/>
        <v>4</v>
      </c>
      <c r="Y430">
        <f>IF(ISNA(VLOOKUP(B430,CECOS_SIN_IDENTIFICAR!$A$2:$D$146,4,0)),"SIN CECO",IF(VLOOKUP(B430,CECOS_SIN_IDENTIFICAR!$A$2:$D$146,4,0)=0,"SIN CECO",VLOOKUP(B430,CECOS_SIN_IDENTIFICAR!$A$2:$D$146,4,0)))</f>
        <v>1102</v>
      </c>
      <c r="Z430">
        <f t="shared" si="53"/>
        <v>1102</v>
      </c>
      <c r="AA430" s="56" t="s">
        <v>52</v>
      </c>
      <c r="AB430" t="str">
        <f t="shared" si="54"/>
        <v>a. Calidad del Contenido-Productos Asociados de PAYC (Informes, Control de presupuesto y Programación y actas)</v>
      </c>
      <c r="AC430" t="str">
        <f>VLOOKUP(AB430,CODIFICACION_PREGUNTAS!$C$2:$D$35,2,0)</f>
        <v>PRODUCTOS001</v>
      </c>
    </row>
    <row r="431" spans="1:29" x14ac:dyDescent="0.25">
      <c r="A431" s="3">
        <f t="shared" si="55"/>
        <v>430</v>
      </c>
      <c r="B431" s="3" t="s">
        <v>122</v>
      </c>
      <c r="C431" s="32">
        <v>40422</v>
      </c>
      <c r="D431" s="56" t="s">
        <v>52</v>
      </c>
      <c r="E431" s="3"/>
      <c r="F431" s="3"/>
      <c r="G431" s="2" t="s">
        <v>30</v>
      </c>
      <c r="H431" s="2" t="s">
        <v>29</v>
      </c>
      <c r="I431" s="3">
        <v>4</v>
      </c>
      <c r="J431" s="3" t="s">
        <v>183</v>
      </c>
      <c r="K431" s="3"/>
      <c r="L431" s="3"/>
      <c r="M431" s="3"/>
      <c r="N431" s="3"/>
      <c r="O431" s="3"/>
      <c r="P431" s="3"/>
      <c r="Q431" s="3"/>
      <c r="R431" s="3"/>
      <c r="S431" s="3"/>
      <c r="T431" s="3" t="str">
        <f t="shared" si="48"/>
        <v>SIN CECO</v>
      </c>
      <c r="U431" s="3" t="str">
        <f t="shared" si="49"/>
        <v>NO</v>
      </c>
      <c r="V431" t="str">
        <f t="shared" si="50"/>
        <v>CENTRO DEPORTIVO*
100%-Productos Asociados de PAYC (Informes, Control de presupuesto y Programación y actas)</v>
      </c>
      <c r="W431" s="53">
        <f t="shared" si="51"/>
        <v>4</v>
      </c>
      <c r="X431">
        <f t="shared" si="52"/>
        <v>4</v>
      </c>
      <c r="Y431">
        <f>IF(ISNA(VLOOKUP(B431,CECOS_SIN_IDENTIFICAR!$A$2:$D$146,4,0)),"SIN CECO",IF(VLOOKUP(B431,CECOS_SIN_IDENTIFICAR!$A$2:$D$146,4,0)=0,"SIN CECO",VLOOKUP(B431,CECOS_SIN_IDENTIFICAR!$A$2:$D$146,4,0)))</f>
        <v>1102</v>
      </c>
      <c r="Z431">
        <f t="shared" si="53"/>
        <v>1102</v>
      </c>
      <c r="AA431" s="56" t="s">
        <v>52</v>
      </c>
      <c r="AB431" t="str">
        <f t="shared" si="54"/>
        <v>b. Claridad del Contenido-Productos Asociados de PAYC (Informes, Control de presupuesto y Programación y actas)</v>
      </c>
      <c r="AC431" t="str">
        <f>VLOOKUP(AB431,CODIFICACION_PREGUNTAS!$C$2:$D$35,2,0)</f>
        <v>PRODUCTOS002</v>
      </c>
    </row>
    <row r="432" spans="1:29" x14ac:dyDescent="0.25">
      <c r="A432" s="3">
        <f t="shared" si="55"/>
        <v>431</v>
      </c>
      <c r="B432" s="3" t="s">
        <v>122</v>
      </c>
      <c r="C432" s="32">
        <v>40422</v>
      </c>
      <c r="D432" s="56" t="s">
        <v>52</v>
      </c>
      <c r="E432" s="3"/>
      <c r="F432" s="3"/>
      <c r="G432" s="2" t="s">
        <v>31</v>
      </c>
      <c r="H432" s="2" t="s">
        <v>29</v>
      </c>
      <c r="I432" s="3">
        <v>4</v>
      </c>
      <c r="J432" s="3" t="s">
        <v>183</v>
      </c>
      <c r="K432" s="3"/>
      <c r="L432" s="3"/>
      <c r="M432" s="3"/>
      <c r="N432" s="3"/>
      <c r="O432" s="3"/>
      <c r="P432" s="3"/>
      <c r="Q432" s="3"/>
      <c r="R432" s="3"/>
      <c r="S432" s="3"/>
      <c r="T432" s="3" t="str">
        <f t="shared" si="48"/>
        <v>SIN CECO</v>
      </c>
      <c r="U432" s="3" t="str">
        <f t="shared" si="49"/>
        <v>NO</v>
      </c>
      <c r="V432" t="str">
        <f t="shared" si="50"/>
        <v>CENTRO DEPORTIVO*
100%-Productos Asociados de PAYC (Informes, Control de presupuesto y Programación y actas)</v>
      </c>
      <c r="W432" s="53">
        <f t="shared" si="51"/>
        <v>4</v>
      </c>
      <c r="X432">
        <f t="shared" si="52"/>
        <v>4</v>
      </c>
      <c r="Y432">
        <f>IF(ISNA(VLOOKUP(B432,CECOS_SIN_IDENTIFICAR!$A$2:$D$146,4,0)),"SIN CECO",IF(VLOOKUP(B432,CECOS_SIN_IDENTIFICAR!$A$2:$D$146,4,0)=0,"SIN CECO",VLOOKUP(B432,CECOS_SIN_IDENTIFICAR!$A$2:$D$146,4,0)))</f>
        <v>1102</v>
      </c>
      <c r="Z432">
        <f t="shared" si="53"/>
        <v>1102</v>
      </c>
      <c r="AA432" s="56" t="s">
        <v>52</v>
      </c>
      <c r="AB432" t="str">
        <f t="shared" si="54"/>
        <v>c. Oportunidad en la entrega-Productos Asociados de PAYC (Informes, Control de presupuesto y Programación y actas)</v>
      </c>
      <c r="AC432" t="str">
        <f>VLOOKUP(AB432,CODIFICACION_PREGUNTAS!$C$2:$D$35,2,0)</f>
        <v>PRODUCTOS003</v>
      </c>
    </row>
    <row r="433" spans="1:29" x14ac:dyDescent="0.25">
      <c r="A433" s="3">
        <f t="shared" si="55"/>
        <v>432</v>
      </c>
      <c r="B433" s="3" t="s">
        <v>122</v>
      </c>
      <c r="C433" s="32">
        <v>40422</v>
      </c>
      <c r="D433" s="56" t="s">
        <v>52</v>
      </c>
      <c r="E433" s="3"/>
      <c r="F433" s="3"/>
      <c r="G433" s="2" t="s">
        <v>32</v>
      </c>
      <c r="H433" s="2" t="s">
        <v>29</v>
      </c>
      <c r="I433" s="3">
        <v>4</v>
      </c>
      <c r="J433" s="3" t="s">
        <v>183</v>
      </c>
      <c r="K433" s="3"/>
      <c r="L433" s="3"/>
      <c r="M433" s="3"/>
      <c r="N433" s="3"/>
      <c r="O433" s="3"/>
      <c r="P433" s="3"/>
      <c r="Q433" s="3"/>
      <c r="R433" s="3"/>
      <c r="S433" s="3"/>
      <c r="T433" s="3" t="str">
        <f t="shared" si="48"/>
        <v>SIN CECO</v>
      </c>
      <c r="U433" s="3" t="str">
        <f t="shared" si="49"/>
        <v>NO</v>
      </c>
      <c r="V433" t="str">
        <f t="shared" si="50"/>
        <v>CENTRO DEPORTIVO*
100%-Productos Asociados de PAYC (Informes, Control de presupuesto y Programación y actas)</v>
      </c>
      <c r="W433" s="53">
        <f t="shared" si="51"/>
        <v>4</v>
      </c>
      <c r="X433">
        <f t="shared" si="52"/>
        <v>4</v>
      </c>
      <c r="Y433">
        <f>IF(ISNA(VLOOKUP(B433,CECOS_SIN_IDENTIFICAR!$A$2:$D$146,4,0)),"SIN CECO",IF(VLOOKUP(B433,CECOS_SIN_IDENTIFICAR!$A$2:$D$146,4,0)=0,"SIN CECO",VLOOKUP(B433,CECOS_SIN_IDENTIFICAR!$A$2:$D$146,4,0)))</f>
        <v>1102</v>
      </c>
      <c r="Z433">
        <f t="shared" si="53"/>
        <v>1102</v>
      </c>
      <c r="AA433" s="56" t="s">
        <v>52</v>
      </c>
      <c r="AB433" t="str">
        <f t="shared" si="54"/>
        <v>d. Precisión de la información-Productos Asociados de PAYC (Informes, Control de presupuesto y Programación y actas)</v>
      </c>
      <c r="AC433" t="str">
        <f>VLOOKUP(AB433,CODIFICACION_PREGUNTAS!$C$2:$D$35,2,0)</f>
        <v>PRODUCTOS004</v>
      </c>
    </row>
    <row r="434" spans="1:29" x14ac:dyDescent="0.25">
      <c r="A434" s="3">
        <f t="shared" si="55"/>
        <v>433</v>
      </c>
      <c r="B434" s="3" t="s">
        <v>122</v>
      </c>
      <c r="C434" s="32">
        <v>40422</v>
      </c>
      <c r="D434" s="56" t="s">
        <v>52</v>
      </c>
      <c r="E434" s="3"/>
      <c r="F434" s="3"/>
      <c r="G434" s="2" t="s">
        <v>33</v>
      </c>
      <c r="H434" s="2" t="s">
        <v>29</v>
      </c>
      <c r="I434" s="3">
        <v>4</v>
      </c>
      <c r="J434" s="3" t="s">
        <v>183</v>
      </c>
      <c r="K434" s="3"/>
      <c r="L434" s="3"/>
      <c r="M434" s="3"/>
      <c r="N434" s="3"/>
      <c r="O434" s="3"/>
      <c r="P434" s="3"/>
      <c r="Q434" s="3"/>
      <c r="R434" s="3"/>
      <c r="S434" s="3"/>
      <c r="T434" s="3" t="str">
        <f t="shared" si="48"/>
        <v>SIN CECO</v>
      </c>
      <c r="U434" s="3" t="str">
        <f t="shared" si="49"/>
        <v>NO</v>
      </c>
      <c r="V434" t="str">
        <f t="shared" si="50"/>
        <v>CENTRO DEPORTIVO*
100%-Productos Asociados de PAYC (Informes, Control de presupuesto y Programación y actas)</v>
      </c>
      <c r="W434" s="53">
        <f t="shared" si="51"/>
        <v>4</v>
      </c>
      <c r="X434">
        <f t="shared" si="52"/>
        <v>4</v>
      </c>
      <c r="Y434">
        <f>IF(ISNA(VLOOKUP(B434,CECOS_SIN_IDENTIFICAR!$A$2:$D$146,4,0)),"SIN CECO",IF(VLOOKUP(B434,CECOS_SIN_IDENTIFICAR!$A$2:$D$146,4,0)=0,"SIN CECO",VLOOKUP(B434,CECOS_SIN_IDENTIFICAR!$A$2:$D$146,4,0)))</f>
        <v>1102</v>
      </c>
      <c r="Z434">
        <f t="shared" si="53"/>
        <v>1102</v>
      </c>
      <c r="AA434" s="56" t="s">
        <v>52</v>
      </c>
      <c r="AB434" t="str">
        <f t="shared" si="54"/>
        <v>e. Diagramación-Productos Asociados de PAYC (Informes, Control de presupuesto y Programación y actas)</v>
      </c>
      <c r="AC434" t="str">
        <f>VLOOKUP(AB434,CODIFICACION_PREGUNTAS!$C$2:$D$35,2,0)</f>
        <v>PRODUCTOS005</v>
      </c>
    </row>
    <row r="435" spans="1:29" x14ac:dyDescent="0.25">
      <c r="A435" s="3">
        <f t="shared" si="55"/>
        <v>434</v>
      </c>
      <c r="B435" s="3" t="s">
        <v>122</v>
      </c>
      <c r="C435" s="32">
        <v>40422</v>
      </c>
      <c r="D435" s="56" t="s">
        <v>52</v>
      </c>
      <c r="E435" s="3"/>
      <c r="F435" s="3"/>
      <c r="G435" s="2" t="s">
        <v>34</v>
      </c>
      <c r="H435" s="2" t="s">
        <v>35</v>
      </c>
      <c r="I435" s="3">
        <v>4</v>
      </c>
      <c r="J435" s="3" t="s">
        <v>183</v>
      </c>
      <c r="K435" s="3"/>
      <c r="L435" s="3"/>
      <c r="M435" s="3"/>
      <c r="N435" s="3"/>
      <c r="O435" s="3"/>
      <c r="P435" s="3"/>
      <c r="Q435" s="3"/>
      <c r="R435" s="3"/>
      <c r="S435" s="3"/>
      <c r="T435" s="3" t="str">
        <f t="shared" si="48"/>
        <v>SIN CECO</v>
      </c>
      <c r="U435" s="3" t="str">
        <f t="shared" si="49"/>
        <v>NO</v>
      </c>
      <c r="V435" t="str">
        <f t="shared" si="50"/>
        <v>CENTRO DEPORTIVO*
100%-Compromisos Pactados</v>
      </c>
      <c r="W435" s="53">
        <f t="shared" si="51"/>
        <v>4</v>
      </c>
      <c r="X435">
        <f t="shared" si="52"/>
        <v>4</v>
      </c>
      <c r="Y435">
        <f>IF(ISNA(VLOOKUP(B435,CECOS_SIN_IDENTIFICAR!$A$2:$D$146,4,0)),"SIN CECO",IF(VLOOKUP(B435,CECOS_SIN_IDENTIFICAR!$A$2:$D$146,4,0)=0,"SIN CECO",VLOOKUP(B435,CECOS_SIN_IDENTIFICAR!$A$2:$D$146,4,0)))</f>
        <v>1102</v>
      </c>
      <c r="Z435">
        <f t="shared" si="53"/>
        <v>1102</v>
      </c>
      <c r="AA435" s="56" t="s">
        <v>52</v>
      </c>
      <c r="AB435" t="str">
        <f t="shared" si="54"/>
        <v>a. Cumplimiento-Compromisos Pactados</v>
      </c>
      <c r="AC435" t="str">
        <f>VLOOKUP(AB435,CODIFICACION_PREGUNTAS!$C$2:$D$35,2,0)</f>
        <v>COMPROMISOS001</v>
      </c>
    </row>
    <row r="436" spans="1:29" x14ac:dyDescent="0.25">
      <c r="A436" s="3">
        <f t="shared" si="55"/>
        <v>435</v>
      </c>
      <c r="B436" s="3" t="s">
        <v>122</v>
      </c>
      <c r="C436" s="32">
        <v>40422</v>
      </c>
      <c r="D436" s="56" t="s">
        <v>52</v>
      </c>
      <c r="E436" s="3"/>
      <c r="F436" s="3"/>
      <c r="G436" s="2" t="s">
        <v>36</v>
      </c>
      <c r="H436" s="2" t="s">
        <v>35</v>
      </c>
      <c r="I436" s="3">
        <v>4</v>
      </c>
      <c r="J436" s="3" t="s">
        <v>183</v>
      </c>
      <c r="K436" s="3"/>
      <c r="L436" s="3"/>
      <c r="M436" s="3"/>
      <c r="N436" s="3"/>
      <c r="O436" s="3"/>
      <c r="P436" s="3"/>
      <c r="Q436" s="3"/>
      <c r="R436" s="3"/>
      <c r="S436" s="3"/>
      <c r="T436" s="3" t="str">
        <f t="shared" si="48"/>
        <v>SIN CECO</v>
      </c>
      <c r="U436" s="3" t="str">
        <f t="shared" si="49"/>
        <v>NO</v>
      </c>
      <c r="V436" t="str">
        <f t="shared" si="50"/>
        <v>CENTRO DEPORTIVO*
100%-Compromisos Pactados</v>
      </c>
      <c r="W436" s="53">
        <f t="shared" si="51"/>
        <v>4</v>
      </c>
      <c r="X436">
        <f t="shared" si="52"/>
        <v>4</v>
      </c>
      <c r="Y436">
        <f>IF(ISNA(VLOOKUP(B436,CECOS_SIN_IDENTIFICAR!$A$2:$D$146,4,0)),"SIN CECO",IF(VLOOKUP(B436,CECOS_SIN_IDENTIFICAR!$A$2:$D$146,4,0)=0,"SIN CECO",VLOOKUP(B436,CECOS_SIN_IDENTIFICAR!$A$2:$D$146,4,0)))</f>
        <v>1102</v>
      </c>
      <c r="Z436">
        <f t="shared" si="53"/>
        <v>1102</v>
      </c>
      <c r="AA436" s="56" t="s">
        <v>52</v>
      </c>
      <c r="AB436" t="str">
        <f t="shared" si="54"/>
        <v>b. Satisface expectativas-Compromisos Pactados</v>
      </c>
      <c r="AC436" t="str">
        <f>VLOOKUP(AB436,CODIFICACION_PREGUNTAS!$C$2:$D$35,2,0)</f>
        <v>COMPROMISOS002</v>
      </c>
    </row>
    <row r="437" spans="1:29" x14ac:dyDescent="0.25">
      <c r="A437" s="3">
        <f t="shared" si="55"/>
        <v>436</v>
      </c>
      <c r="B437" s="3" t="s">
        <v>122</v>
      </c>
      <c r="C437" s="32">
        <v>40422</v>
      </c>
      <c r="D437" s="56" t="s">
        <v>52</v>
      </c>
      <c r="E437" s="3"/>
      <c r="F437" s="3"/>
      <c r="G437" s="2" t="s">
        <v>37</v>
      </c>
      <c r="H437" s="2" t="s">
        <v>35</v>
      </c>
      <c r="I437" s="3">
        <v>4</v>
      </c>
      <c r="J437" s="3" t="s">
        <v>183</v>
      </c>
      <c r="K437" s="3"/>
      <c r="L437" s="3"/>
      <c r="M437" s="3"/>
      <c r="N437" s="3"/>
      <c r="O437" s="3"/>
      <c r="P437" s="3"/>
      <c r="Q437" s="3"/>
      <c r="R437" s="3"/>
      <c r="S437" s="3"/>
      <c r="T437" s="3" t="str">
        <f t="shared" si="48"/>
        <v>SIN CECO</v>
      </c>
      <c r="U437" s="3" t="str">
        <f t="shared" si="49"/>
        <v>NO</v>
      </c>
      <c r="V437" t="str">
        <f t="shared" si="50"/>
        <v>CENTRO DEPORTIVO*
100%-Compromisos Pactados</v>
      </c>
      <c r="W437" s="53">
        <f t="shared" si="51"/>
        <v>4</v>
      </c>
      <c r="X437">
        <f t="shared" si="52"/>
        <v>4</v>
      </c>
      <c r="Y437">
        <f>IF(ISNA(VLOOKUP(B437,CECOS_SIN_IDENTIFICAR!$A$2:$D$146,4,0)),"SIN CECO",IF(VLOOKUP(B437,CECOS_SIN_IDENTIFICAR!$A$2:$D$146,4,0)=0,"SIN CECO",VLOOKUP(B437,CECOS_SIN_IDENTIFICAR!$A$2:$D$146,4,0)))</f>
        <v>1102</v>
      </c>
      <c r="Z437">
        <f t="shared" si="53"/>
        <v>1102</v>
      </c>
      <c r="AA437" s="56" t="s">
        <v>52</v>
      </c>
      <c r="AB437" t="str">
        <f t="shared" si="54"/>
        <v>c. Calidad de la Información suministrada-Compromisos Pactados</v>
      </c>
      <c r="AC437" t="str">
        <f>VLOOKUP(AB437,CODIFICACION_PREGUNTAS!$C$2:$D$35,2,0)</f>
        <v>COMPROMISOS003</v>
      </c>
    </row>
    <row r="438" spans="1:29" x14ac:dyDescent="0.25">
      <c r="A438" s="3">
        <f t="shared" si="55"/>
        <v>437</v>
      </c>
      <c r="B438" s="3" t="s">
        <v>122</v>
      </c>
      <c r="C438" s="32">
        <v>40422</v>
      </c>
      <c r="D438" s="56" t="s">
        <v>52</v>
      </c>
      <c r="E438" s="3"/>
      <c r="F438" s="3"/>
      <c r="G438" s="2" t="s">
        <v>38</v>
      </c>
      <c r="H438" s="2" t="s">
        <v>35</v>
      </c>
      <c r="I438" s="3">
        <v>4</v>
      </c>
      <c r="J438" s="3" t="s">
        <v>183</v>
      </c>
      <c r="K438" s="3"/>
      <c r="L438" s="3"/>
      <c r="M438" s="3"/>
      <c r="N438" s="3"/>
      <c r="O438" s="3"/>
      <c r="P438" s="3"/>
      <c r="Q438" s="3"/>
      <c r="R438" s="3"/>
      <c r="S438" s="3"/>
      <c r="T438" s="3" t="str">
        <f t="shared" si="48"/>
        <v>SIN CECO</v>
      </c>
      <c r="U438" s="3" t="str">
        <f t="shared" si="49"/>
        <v>NO</v>
      </c>
      <c r="V438" t="str">
        <f t="shared" si="50"/>
        <v>CENTRO DEPORTIVO*
100%-Compromisos Pactados</v>
      </c>
      <c r="W438" s="53">
        <f t="shared" si="51"/>
        <v>4</v>
      </c>
      <c r="X438">
        <f t="shared" si="52"/>
        <v>4</v>
      </c>
      <c r="Y438">
        <f>IF(ISNA(VLOOKUP(B438,CECOS_SIN_IDENTIFICAR!$A$2:$D$146,4,0)),"SIN CECO",IF(VLOOKUP(B438,CECOS_SIN_IDENTIFICAR!$A$2:$D$146,4,0)=0,"SIN CECO",VLOOKUP(B438,CECOS_SIN_IDENTIFICAR!$A$2:$D$146,4,0)))</f>
        <v>1102</v>
      </c>
      <c r="Z438">
        <f t="shared" si="53"/>
        <v>1102</v>
      </c>
      <c r="AA438" s="56" t="s">
        <v>52</v>
      </c>
      <c r="AB438" t="str">
        <f t="shared" si="54"/>
        <v>d. Disposición del personal de PAYC a las solicitudes del cliente-Compromisos Pactados</v>
      </c>
      <c r="AC438" t="str">
        <f>VLOOKUP(AB438,CODIFICACION_PREGUNTAS!$C$2:$D$35,2,0)</f>
        <v>COMPROMISOS004</v>
      </c>
    </row>
    <row r="439" spans="1:29" x14ac:dyDescent="0.25">
      <c r="A439" s="3">
        <f t="shared" si="55"/>
        <v>438</v>
      </c>
      <c r="B439" s="3" t="s">
        <v>122</v>
      </c>
      <c r="C439" s="32">
        <v>40422</v>
      </c>
      <c r="D439" s="56" t="s">
        <v>52</v>
      </c>
      <c r="E439" s="3"/>
      <c r="F439" s="3"/>
      <c r="G439" s="2" t="s">
        <v>39</v>
      </c>
      <c r="H439" s="2" t="s">
        <v>35</v>
      </c>
      <c r="I439" s="3">
        <v>4</v>
      </c>
      <c r="J439" s="3" t="s">
        <v>183</v>
      </c>
      <c r="K439" s="3"/>
      <c r="L439" s="3"/>
      <c r="M439" s="3"/>
      <c r="N439" s="3"/>
      <c r="O439" s="3"/>
      <c r="P439" s="3"/>
      <c r="Q439" s="3"/>
      <c r="R439" s="3"/>
      <c r="S439" s="3"/>
      <c r="T439" s="3" t="str">
        <f t="shared" si="48"/>
        <v>SIN CECO</v>
      </c>
      <c r="U439" s="3" t="str">
        <f t="shared" si="49"/>
        <v>NO</v>
      </c>
      <c r="V439" t="str">
        <f t="shared" si="50"/>
        <v>CENTRO DEPORTIVO*
100%-Compromisos Pactados</v>
      </c>
      <c r="W439" s="53">
        <f t="shared" si="51"/>
        <v>4</v>
      </c>
      <c r="X439">
        <f t="shared" si="52"/>
        <v>4</v>
      </c>
      <c r="Y439">
        <f>IF(ISNA(VLOOKUP(B439,CECOS_SIN_IDENTIFICAR!$A$2:$D$146,4,0)),"SIN CECO",IF(VLOOKUP(B439,CECOS_SIN_IDENTIFICAR!$A$2:$D$146,4,0)=0,"SIN CECO",VLOOKUP(B439,CECOS_SIN_IDENTIFICAR!$A$2:$D$146,4,0)))</f>
        <v>1102</v>
      </c>
      <c r="Z439">
        <f t="shared" si="53"/>
        <v>1102</v>
      </c>
      <c r="AA439" s="56" t="s">
        <v>52</v>
      </c>
      <c r="AB439" t="str">
        <f t="shared" si="54"/>
        <v>e. Coherencia entre lo solicitado y lo entregado-Compromisos Pactados</v>
      </c>
      <c r="AC439" t="str">
        <f>VLOOKUP(AB439,CODIFICACION_PREGUNTAS!$C$2:$D$35,2,0)</f>
        <v>COMPROMISOS005</v>
      </c>
    </row>
    <row r="440" spans="1:29" x14ac:dyDescent="0.25">
      <c r="A440" s="3">
        <f t="shared" si="55"/>
        <v>439</v>
      </c>
      <c r="B440" s="3" t="s">
        <v>122</v>
      </c>
      <c r="C440" s="32">
        <v>40422</v>
      </c>
      <c r="D440" s="56" t="s">
        <v>52</v>
      </c>
      <c r="E440" s="3"/>
      <c r="F440" s="3"/>
      <c r="G440" s="2" t="s">
        <v>40</v>
      </c>
      <c r="H440" s="2" t="s">
        <v>40</v>
      </c>
      <c r="I440" s="3">
        <v>4</v>
      </c>
      <c r="J440" s="3" t="s">
        <v>183</v>
      </c>
      <c r="K440" s="3"/>
      <c r="L440" s="3"/>
      <c r="M440" s="3"/>
      <c r="N440" s="3"/>
      <c r="O440" s="3"/>
      <c r="P440" s="3"/>
      <c r="Q440" s="3"/>
      <c r="R440" s="3"/>
      <c r="S440" s="3"/>
      <c r="T440" s="3" t="str">
        <f t="shared" si="48"/>
        <v>SIN CECO</v>
      </c>
      <c r="U440" s="3" t="str">
        <f t="shared" si="49"/>
        <v>NO</v>
      </c>
      <c r="V440" t="str">
        <f t="shared" si="50"/>
        <v>CENTRO DEPORTIVO*
100%-Grado de Satisfacción con el Servicio Prestado</v>
      </c>
      <c r="W440" s="53">
        <f t="shared" si="51"/>
        <v>4</v>
      </c>
      <c r="X440">
        <f t="shared" si="52"/>
        <v>4</v>
      </c>
      <c r="Y440">
        <f>IF(ISNA(VLOOKUP(B440,CECOS_SIN_IDENTIFICAR!$A$2:$D$146,4,0)),"SIN CECO",IF(VLOOKUP(B440,CECOS_SIN_IDENTIFICAR!$A$2:$D$146,4,0)=0,"SIN CECO",VLOOKUP(B440,CECOS_SIN_IDENTIFICAR!$A$2:$D$146,4,0)))</f>
        <v>1102</v>
      </c>
      <c r="Z440">
        <f t="shared" si="53"/>
        <v>1102</v>
      </c>
      <c r="AA440" s="56" t="s">
        <v>52</v>
      </c>
      <c r="AB440" t="str">
        <f t="shared" si="54"/>
        <v>Grado de Satisfacción con el Servicio Prestado-Grado de Satisfacción con el Servicio Prestado</v>
      </c>
      <c r="AC440" t="str">
        <f>VLOOKUP(AB440,CODIFICACION_PREGUNTAS!$C$2:$D$35,2,0)</f>
        <v>SATISFACCION001</v>
      </c>
    </row>
    <row r="441" spans="1:29" x14ac:dyDescent="0.25">
      <c r="A441" s="3">
        <f t="shared" si="55"/>
        <v>440</v>
      </c>
      <c r="B441" s="3" t="s">
        <v>122</v>
      </c>
      <c r="C441" s="32">
        <v>40422</v>
      </c>
      <c r="D441" s="56" t="s">
        <v>52</v>
      </c>
      <c r="E441" s="3"/>
      <c r="F441" s="3"/>
      <c r="G441" s="2" t="s">
        <v>41</v>
      </c>
      <c r="H441" s="2" t="s">
        <v>41</v>
      </c>
      <c r="I441" s="3">
        <v>4</v>
      </c>
      <c r="J441" s="3" t="s">
        <v>183</v>
      </c>
      <c r="K441" s="3"/>
      <c r="L441" s="3"/>
      <c r="M441" s="3"/>
      <c r="N441" s="3"/>
      <c r="O441" s="3"/>
      <c r="P441" s="3"/>
      <c r="Q441" s="3"/>
      <c r="R441" s="3"/>
      <c r="S441" s="3"/>
      <c r="T441" s="3" t="str">
        <f t="shared" si="48"/>
        <v>SIN CECO</v>
      </c>
      <c r="U441" s="3" t="str">
        <f t="shared" si="49"/>
        <v>NO</v>
      </c>
      <c r="V441" t="str">
        <f t="shared" si="50"/>
        <v>CENTRO DEPORTIVO*
100%-Posibilidad de Volver a Contratar con PAYC</v>
      </c>
      <c r="W441" s="53">
        <f t="shared" si="51"/>
        <v>4</v>
      </c>
      <c r="X441">
        <f t="shared" si="52"/>
        <v>4</v>
      </c>
      <c r="Y441">
        <f>IF(ISNA(VLOOKUP(B441,CECOS_SIN_IDENTIFICAR!$A$2:$D$146,4,0)),"SIN CECO",IF(VLOOKUP(B441,CECOS_SIN_IDENTIFICAR!$A$2:$D$146,4,0)=0,"SIN CECO",VLOOKUP(B441,CECOS_SIN_IDENTIFICAR!$A$2:$D$146,4,0)))</f>
        <v>1102</v>
      </c>
      <c r="Z441">
        <f t="shared" si="53"/>
        <v>1102</v>
      </c>
      <c r="AA441" s="56" t="s">
        <v>52</v>
      </c>
      <c r="AB441" t="str">
        <f t="shared" si="54"/>
        <v>Posibilidad de Volver a Contratar con PAYC-Posibilidad de Volver a Contratar con PAYC</v>
      </c>
      <c r="AC441" t="str">
        <f>VLOOKUP(AB441,CODIFICACION_PREGUNTAS!$C$2:$D$35,2,0)</f>
        <v>VOLVER001</v>
      </c>
    </row>
    <row r="442" spans="1:29" x14ac:dyDescent="0.25">
      <c r="A442" s="3">
        <f t="shared" si="55"/>
        <v>441</v>
      </c>
      <c r="B442" s="3" t="s">
        <v>122</v>
      </c>
      <c r="C442" s="32">
        <v>40422</v>
      </c>
      <c r="D442" s="56" t="s">
        <v>52</v>
      </c>
      <c r="E442" s="3"/>
      <c r="F442" s="3"/>
      <c r="G442" s="2" t="s">
        <v>42</v>
      </c>
      <c r="H442" s="6" t="s">
        <v>43</v>
      </c>
      <c r="I442" s="3" t="s">
        <v>56</v>
      </c>
      <c r="J442" s="3" t="s">
        <v>183</v>
      </c>
      <c r="K442" s="3"/>
      <c r="L442" s="3"/>
      <c r="M442" s="3"/>
      <c r="N442" s="3"/>
      <c r="O442" s="3"/>
      <c r="P442" s="3"/>
      <c r="Q442" s="3"/>
      <c r="R442" s="3"/>
      <c r="S442" s="3"/>
      <c r="T442" s="3" t="str">
        <f t="shared" si="48"/>
        <v>SIN CECO</v>
      </c>
      <c r="U442" s="3" t="str">
        <f t="shared" si="49"/>
        <v>NO</v>
      </c>
      <c r="V442" t="str">
        <f t="shared" si="50"/>
        <v>CENTRO DEPORTIVO*
100%-Fortalezas PAYC</v>
      </c>
      <c r="W442" s="53" t="str">
        <f t="shared" si="51"/>
        <v>-</v>
      </c>
      <c r="X442">
        <f t="shared" si="52"/>
        <v>0</v>
      </c>
      <c r="Y442">
        <f>IF(ISNA(VLOOKUP(B442,CECOS_SIN_IDENTIFICAR!$A$2:$D$146,4,0)),"SIN CECO",IF(VLOOKUP(B442,CECOS_SIN_IDENTIFICAR!$A$2:$D$146,4,0)=0,"SIN CECO",VLOOKUP(B442,CECOS_SIN_IDENTIFICAR!$A$2:$D$146,4,0)))</f>
        <v>1102</v>
      </c>
      <c r="Z442">
        <f t="shared" si="53"/>
        <v>1102</v>
      </c>
      <c r="AA442" s="56" t="s">
        <v>52</v>
      </c>
      <c r="AB442" t="str">
        <f t="shared" si="54"/>
        <v>Principales fortalezas en el servicio que presta PAYC-Fortalezas PAYC</v>
      </c>
      <c r="AC442" t="str">
        <f>VLOOKUP(AB442,CODIFICACION_PREGUNTAS!$C$2:$D$35,2,0)</f>
        <v>FORT001</v>
      </c>
    </row>
    <row r="443" spans="1:29" x14ac:dyDescent="0.25">
      <c r="A443" s="3">
        <f t="shared" si="55"/>
        <v>442</v>
      </c>
      <c r="B443" s="3" t="s">
        <v>122</v>
      </c>
      <c r="C443" s="32">
        <v>40422</v>
      </c>
      <c r="D443" s="56" t="s">
        <v>52</v>
      </c>
      <c r="E443" s="3"/>
      <c r="F443" s="3"/>
      <c r="G443" s="2" t="s">
        <v>44</v>
      </c>
      <c r="H443" s="6" t="s">
        <v>45</v>
      </c>
      <c r="I443" s="3" t="s">
        <v>56</v>
      </c>
      <c r="J443" s="3" t="s">
        <v>183</v>
      </c>
      <c r="K443" s="3"/>
      <c r="L443" s="3"/>
      <c r="M443" s="3"/>
      <c r="N443" s="3"/>
      <c r="O443" s="3"/>
      <c r="P443" s="3"/>
      <c r="Q443" s="3"/>
      <c r="R443" s="3"/>
      <c r="S443" s="3"/>
      <c r="T443" s="3" t="str">
        <f t="shared" si="48"/>
        <v>SIN CECO</v>
      </c>
      <c r="U443" s="3" t="str">
        <f t="shared" si="49"/>
        <v>NO</v>
      </c>
      <c r="V443" t="str">
        <f t="shared" si="50"/>
        <v>CENTRO DEPORTIVO*
100%-Debilidades PAYC</v>
      </c>
      <c r="W443" s="53" t="str">
        <f t="shared" si="51"/>
        <v>-</v>
      </c>
      <c r="X443">
        <f t="shared" si="52"/>
        <v>0</v>
      </c>
      <c r="Y443">
        <f>IF(ISNA(VLOOKUP(B443,CECOS_SIN_IDENTIFICAR!$A$2:$D$146,4,0)),"SIN CECO",IF(VLOOKUP(B443,CECOS_SIN_IDENTIFICAR!$A$2:$D$146,4,0)=0,"SIN CECO",VLOOKUP(B443,CECOS_SIN_IDENTIFICAR!$A$2:$D$146,4,0)))</f>
        <v>1102</v>
      </c>
      <c r="Z443">
        <f t="shared" si="53"/>
        <v>1102</v>
      </c>
      <c r="AA443" s="56" t="s">
        <v>52</v>
      </c>
      <c r="AB443" t="str">
        <f t="shared" si="54"/>
        <v>Principales debilidades en el servicio que presta PAYC-Debilidades PAYC</v>
      </c>
      <c r="AC443" t="str">
        <f>VLOOKUP(AB443,CODIFICACION_PREGUNTAS!$C$2:$D$35,2,0)</f>
        <v>DEB001</v>
      </c>
    </row>
    <row r="444" spans="1:29" x14ac:dyDescent="0.25">
      <c r="A444" s="3">
        <f t="shared" si="55"/>
        <v>443</v>
      </c>
      <c r="B444" s="3" t="s">
        <v>123</v>
      </c>
      <c r="C444" s="32">
        <v>40422</v>
      </c>
      <c r="D444" s="56" t="s">
        <v>52</v>
      </c>
      <c r="E444" s="3"/>
      <c r="F444" s="3"/>
      <c r="G444" s="2" t="s">
        <v>5</v>
      </c>
      <c r="H444" s="3" t="s">
        <v>6</v>
      </c>
      <c r="I444" s="3">
        <v>4</v>
      </c>
      <c r="J444" s="3" t="s">
        <v>183</v>
      </c>
      <c r="K444" s="3"/>
      <c r="L444" s="3"/>
      <c r="M444" s="3"/>
      <c r="N444" s="3"/>
      <c r="O444" s="3"/>
      <c r="P444" s="3"/>
      <c r="Q444" s="3"/>
      <c r="R444" s="3"/>
      <c r="S444" s="3"/>
      <c r="T444" s="3" t="str">
        <f t="shared" si="48"/>
        <v>SIN CECO</v>
      </c>
      <c r="U444" s="3" t="str">
        <f t="shared" si="49"/>
        <v>NO</v>
      </c>
      <c r="V444" t="str">
        <f t="shared" si="50"/>
        <v>BLOQUE W*
100%-Soporte Técnico</v>
      </c>
      <c r="W444" s="53">
        <f t="shared" si="51"/>
        <v>4</v>
      </c>
      <c r="X444">
        <f t="shared" si="52"/>
        <v>4</v>
      </c>
      <c r="Y444">
        <f>IF(ISNA(VLOOKUP(B444,CECOS_SIN_IDENTIFICAR!$A$2:$D$146,4,0)),"SIN CECO",IF(VLOOKUP(B444,CECOS_SIN_IDENTIFICAR!$A$2:$D$146,4,0)=0,"SIN CECO",VLOOKUP(B444,CECOS_SIN_IDENTIFICAR!$A$2:$D$146,4,0)))</f>
        <v>919</v>
      </c>
      <c r="Z444">
        <f t="shared" si="53"/>
        <v>919</v>
      </c>
      <c r="AA444" s="56" t="s">
        <v>52</v>
      </c>
      <c r="AB444" t="str">
        <f t="shared" si="54"/>
        <v>a. Conocimiento específico de temas aplicables al proyecto-Soporte Técnico</v>
      </c>
      <c r="AC444" t="str">
        <f>VLOOKUP(AB444,CODIFICACION_PREGUNTAS!$C$2:$D$35,2,0)</f>
        <v>SOPORTE_TEC001</v>
      </c>
    </row>
    <row r="445" spans="1:29" x14ac:dyDescent="0.25">
      <c r="A445" s="3">
        <f t="shared" si="55"/>
        <v>444</v>
      </c>
      <c r="B445" s="3" t="s">
        <v>123</v>
      </c>
      <c r="C445" s="32">
        <v>40422</v>
      </c>
      <c r="D445" s="56" t="s">
        <v>52</v>
      </c>
      <c r="E445" s="3"/>
      <c r="F445" s="3"/>
      <c r="G445" s="2" t="s">
        <v>7</v>
      </c>
      <c r="H445" s="3" t="s">
        <v>6</v>
      </c>
      <c r="I445" s="3">
        <v>4</v>
      </c>
      <c r="J445" s="3" t="s">
        <v>183</v>
      </c>
      <c r="K445" s="3"/>
      <c r="L445" s="3"/>
      <c r="M445" s="3"/>
      <c r="N445" s="3"/>
      <c r="O445" s="3"/>
      <c r="P445" s="3"/>
      <c r="Q445" s="3"/>
      <c r="R445" s="3"/>
      <c r="S445" s="3"/>
      <c r="T445" s="3" t="str">
        <f t="shared" si="48"/>
        <v>SIN CECO</v>
      </c>
      <c r="U445" s="3" t="str">
        <f t="shared" si="49"/>
        <v>NO</v>
      </c>
      <c r="V445" t="str">
        <f t="shared" si="50"/>
        <v>BLOQUE W*
100%-Soporte Técnico</v>
      </c>
      <c r="W445" s="53">
        <f t="shared" si="51"/>
        <v>4</v>
      </c>
      <c r="X445">
        <f t="shared" si="52"/>
        <v>4</v>
      </c>
      <c r="Y445">
        <f>IF(ISNA(VLOOKUP(B445,CECOS_SIN_IDENTIFICAR!$A$2:$D$146,4,0)),"SIN CECO",IF(VLOOKUP(B445,CECOS_SIN_IDENTIFICAR!$A$2:$D$146,4,0)=0,"SIN CECO",VLOOKUP(B445,CECOS_SIN_IDENTIFICAR!$A$2:$D$146,4,0)))</f>
        <v>919</v>
      </c>
      <c r="Z445">
        <f t="shared" si="53"/>
        <v>919</v>
      </c>
      <c r="AA445" s="56" t="s">
        <v>52</v>
      </c>
      <c r="AB445" t="str">
        <f t="shared" si="54"/>
        <v>b. Idoneidad y Calidad del soporte-Soporte Técnico</v>
      </c>
      <c r="AC445" t="str">
        <f>VLOOKUP(AB445,CODIFICACION_PREGUNTAS!$C$2:$D$35,2,0)</f>
        <v>SOPORTE_TEC002</v>
      </c>
    </row>
    <row r="446" spans="1:29" x14ac:dyDescent="0.25">
      <c r="A446" s="3">
        <f t="shared" si="55"/>
        <v>445</v>
      </c>
      <c r="B446" s="3" t="s">
        <v>123</v>
      </c>
      <c r="C446" s="32">
        <v>40422</v>
      </c>
      <c r="D446" s="56" t="s">
        <v>52</v>
      </c>
      <c r="E446" s="3"/>
      <c r="F446" s="3"/>
      <c r="G446" s="2" t="s">
        <v>8</v>
      </c>
      <c r="H446" s="3" t="s">
        <v>6</v>
      </c>
      <c r="I446" s="3">
        <v>4</v>
      </c>
      <c r="J446" s="3" t="s">
        <v>183</v>
      </c>
      <c r="K446" s="3"/>
      <c r="L446" s="3"/>
      <c r="M446" s="3"/>
      <c r="N446" s="3"/>
      <c r="O446" s="3"/>
      <c r="P446" s="3"/>
      <c r="Q446" s="3"/>
      <c r="R446" s="3"/>
      <c r="S446" s="3"/>
      <c r="T446" s="3" t="str">
        <f t="shared" si="48"/>
        <v>SIN CECO</v>
      </c>
      <c r="U446" s="3" t="str">
        <f t="shared" si="49"/>
        <v>NO</v>
      </c>
      <c r="V446" t="str">
        <f t="shared" si="50"/>
        <v>BLOQUE W*
100%-Soporte Técnico</v>
      </c>
      <c r="W446" s="53">
        <f t="shared" si="51"/>
        <v>4</v>
      </c>
      <c r="X446">
        <f t="shared" si="52"/>
        <v>4</v>
      </c>
      <c r="Y446">
        <f>IF(ISNA(VLOOKUP(B446,CECOS_SIN_IDENTIFICAR!$A$2:$D$146,4,0)),"SIN CECO",IF(VLOOKUP(B446,CECOS_SIN_IDENTIFICAR!$A$2:$D$146,4,0)=0,"SIN CECO",VLOOKUP(B446,CECOS_SIN_IDENTIFICAR!$A$2:$D$146,4,0)))</f>
        <v>919</v>
      </c>
      <c r="Z446">
        <f t="shared" si="53"/>
        <v>919</v>
      </c>
      <c r="AA446" s="56" t="s">
        <v>52</v>
      </c>
      <c r="AB446" t="str">
        <f t="shared" si="54"/>
        <v>c. Cumplimiento de especificaciones técnicas de construcción-Soporte Técnico</v>
      </c>
      <c r="AC446" t="str">
        <f>VLOOKUP(AB446,CODIFICACION_PREGUNTAS!$C$2:$D$35,2,0)</f>
        <v>SOPORTE_TEC003</v>
      </c>
    </row>
    <row r="447" spans="1:29" x14ac:dyDescent="0.25">
      <c r="A447" s="3">
        <f t="shared" si="55"/>
        <v>446</v>
      </c>
      <c r="B447" s="3" t="s">
        <v>123</v>
      </c>
      <c r="C447" s="32">
        <v>40422</v>
      </c>
      <c r="D447" s="56" t="s">
        <v>52</v>
      </c>
      <c r="E447" s="3"/>
      <c r="F447" s="3"/>
      <c r="G447" s="2" t="s">
        <v>9</v>
      </c>
      <c r="H447" s="3" t="s">
        <v>6</v>
      </c>
      <c r="I447" s="3">
        <v>4</v>
      </c>
      <c r="J447" s="3" t="s">
        <v>183</v>
      </c>
      <c r="K447" s="3"/>
      <c r="L447" s="3"/>
      <c r="M447" s="3"/>
      <c r="N447" s="3"/>
      <c r="O447" s="3"/>
      <c r="P447" s="3"/>
      <c r="Q447" s="3"/>
      <c r="R447" s="3"/>
      <c r="S447" s="3"/>
      <c r="T447" s="3" t="str">
        <f t="shared" si="48"/>
        <v>SIN CECO</v>
      </c>
      <c r="U447" s="3" t="str">
        <f t="shared" si="49"/>
        <v>NO</v>
      </c>
      <c r="V447" t="str">
        <f t="shared" si="50"/>
        <v>BLOQUE W*
100%-Soporte Técnico</v>
      </c>
      <c r="W447" s="53">
        <f t="shared" si="51"/>
        <v>4</v>
      </c>
      <c r="X447">
        <f t="shared" si="52"/>
        <v>4</v>
      </c>
      <c r="Y447">
        <f>IF(ISNA(VLOOKUP(B447,CECOS_SIN_IDENTIFICAR!$A$2:$D$146,4,0)),"SIN CECO",IF(VLOOKUP(B447,CECOS_SIN_IDENTIFICAR!$A$2:$D$146,4,0)=0,"SIN CECO",VLOOKUP(B447,CECOS_SIN_IDENTIFICAR!$A$2:$D$146,4,0)))</f>
        <v>919</v>
      </c>
      <c r="Z447">
        <f t="shared" si="53"/>
        <v>919</v>
      </c>
      <c r="AA447" s="56" t="s">
        <v>52</v>
      </c>
      <c r="AB447" t="str">
        <f t="shared" si="54"/>
        <v>d. Confiabilidad de los conceptos aplicados-Soporte Técnico</v>
      </c>
      <c r="AC447" t="str">
        <f>VLOOKUP(AB447,CODIFICACION_PREGUNTAS!$C$2:$D$35,2,0)</f>
        <v>SOPORTE_TEC004</v>
      </c>
    </row>
    <row r="448" spans="1:29" x14ac:dyDescent="0.25">
      <c r="A448" s="3">
        <f t="shared" si="55"/>
        <v>447</v>
      </c>
      <c r="B448" s="3" t="s">
        <v>123</v>
      </c>
      <c r="C448" s="32">
        <v>40422</v>
      </c>
      <c r="D448" s="56" t="s">
        <v>52</v>
      </c>
      <c r="E448" s="3"/>
      <c r="F448" s="3"/>
      <c r="G448" s="2" t="s">
        <v>10</v>
      </c>
      <c r="H448" s="3" t="s">
        <v>6</v>
      </c>
      <c r="I448" s="3">
        <v>4</v>
      </c>
      <c r="J448" s="3" t="s">
        <v>183</v>
      </c>
      <c r="K448" s="3"/>
      <c r="L448" s="3"/>
      <c r="M448" s="3"/>
      <c r="N448" s="3"/>
      <c r="O448" s="3"/>
      <c r="P448" s="3"/>
      <c r="Q448" s="3"/>
      <c r="R448" s="3"/>
      <c r="S448" s="3"/>
      <c r="T448" s="3" t="str">
        <f t="shared" si="48"/>
        <v>SIN CECO</v>
      </c>
      <c r="U448" s="3" t="str">
        <f t="shared" si="49"/>
        <v>NO</v>
      </c>
      <c r="V448" t="str">
        <f t="shared" si="50"/>
        <v>BLOQUE W*
100%-Soporte Técnico</v>
      </c>
      <c r="W448" s="53">
        <f t="shared" si="51"/>
        <v>4</v>
      </c>
      <c r="X448">
        <f t="shared" si="52"/>
        <v>4</v>
      </c>
      <c r="Y448">
        <f>IF(ISNA(VLOOKUP(B448,CECOS_SIN_IDENTIFICAR!$A$2:$D$146,4,0)),"SIN CECO",IF(VLOOKUP(B448,CECOS_SIN_IDENTIFICAR!$A$2:$D$146,4,0)=0,"SIN CECO",VLOOKUP(B448,CECOS_SIN_IDENTIFICAR!$A$2:$D$146,4,0)))</f>
        <v>919</v>
      </c>
      <c r="Z448">
        <f t="shared" si="53"/>
        <v>919</v>
      </c>
      <c r="AA448" s="56" t="s">
        <v>52</v>
      </c>
      <c r="AB448" t="str">
        <f t="shared" si="54"/>
        <v>e. Oportunidad en entrega de información o requerimientos-Soporte Técnico</v>
      </c>
      <c r="AC448" t="str">
        <f>VLOOKUP(AB448,CODIFICACION_PREGUNTAS!$C$2:$D$35,2,0)</f>
        <v>SOPORTE_TEC005</v>
      </c>
    </row>
    <row r="449" spans="1:29" x14ac:dyDescent="0.25">
      <c r="A449" s="3">
        <f t="shared" si="55"/>
        <v>448</v>
      </c>
      <c r="B449" s="3" t="s">
        <v>123</v>
      </c>
      <c r="C449" s="32">
        <v>40422</v>
      </c>
      <c r="D449" s="56" t="s">
        <v>52</v>
      </c>
      <c r="E449" s="3"/>
      <c r="F449" s="3"/>
      <c r="G449" s="2" t="s">
        <v>11</v>
      </c>
      <c r="H449" s="3" t="s">
        <v>12</v>
      </c>
      <c r="I449" s="3">
        <v>4</v>
      </c>
      <c r="J449" s="3" t="s">
        <v>183</v>
      </c>
      <c r="K449" s="3"/>
      <c r="L449" s="3"/>
      <c r="M449" s="3"/>
      <c r="N449" s="3"/>
      <c r="O449" s="3"/>
      <c r="P449" s="3"/>
      <c r="Q449" s="3"/>
      <c r="R449" s="3"/>
      <c r="S449" s="3"/>
      <c r="T449" s="3" t="str">
        <f t="shared" si="48"/>
        <v>SIN CECO</v>
      </c>
      <c r="U449" s="3" t="str">
        <f t="shared" si="49"/>
        <v>NO</v>
      </c>
      <c r="V449" t="str">
        <f t="shared" si="50"/>
        <v>BLOQUE W*
100%-Soporte Administrativo</v>
      </c>
      <c r="W449" s="53">
        <f t="shared" si="51"/>
        <v>4</v>
      </c>
      <c r="X449">
        <f t="shared" si="52"/>
        <v>4</v>
      </c>
      <c r="Y449">
        <f>IF(ISNA(VLOOKUP(B449,CECOS_SIN_IDENTIFICAR!$A$2:$D$146,4,0)),"SIN CECO",IF(VLOOKUP(B449,CECOS_SIN_IDENTIFICAR!$A$2:$D$146,4,0)=0,"SIN CECO",VLOOKUP(B449,CECOS_SIN_IDENTIFICAR!$A$2:$D$146,4,0)))</f>
        <v>919</v>
      </c>
      <c r="Z449">
        <f t="shared" si="53"/>
        <v>919</v>
      </c>
      <c r="AA449" s="56" t="s">
        <v>52</v>
      </c>
      <c r="AB449" t="str">
        <f t="shared" si="54"/>
        <v>a. Oportunidad de la gestión en obra-Soporte Administrativo</v>
      </c>
      <c r="AC449" t="str">
        <f>VLOOKUP(AB449,CODIFICACION_PREGUNTAS!$C$2:$D$35,2,0)</f>
        <v>SOPORTE_ADMON001</v>
      </c>
    </row>
    <row r="450" spans="1:29" x14ac:dyDescent="0.25">
      <c r="A450" s="3">
        <f t="shared" si="55"/>
        <v>449</v>
      </c>
      <c r="B450" s="3" t="s">
        <v>123</v>
      </c>
      <c r="C450" s="32">
        <v>40422</v>
      </c>
      <c r="D450" s="56" t="s">
        <v>52</v>
      </c>
      <c r="E450" s="3"/>
      <c r="F450" s="3"/>
      <c r="G450" s="2" t="s">
        <v>13</v>
      </c>
      <c r="H450" s="3" t="s">
        <v>12</v>
      </c>
      <c r="I450" s="3">
        <v>4</v>
      </c>
      <c r="J450" s="3" t="s">
        <v>183</v>
      </c>
      <c r="K450" s="3"/>
      <c r="L450" s="3"/>
      <c r="M450" s="3"/>
      <c r="N450" s="3"/>
      <c r="O450" s="3"/>
      <c r="P450" s="3"/>
      <c r="Q450" s="3"/>
      <c r="R450" s="3"/>
      <c r="S450" s="3"/>
      <c r="T450" s="3" t="str">
        <f t="shared" si="48"/>
        <v>SIN CECO</v>
      </c>
      <c r="U450" s="3" t="str">
        <f t="shared" si="49"/>
        <v>NO</v>
      </c>
      <c r="V450" t="str">
        <f t="shared" si="50"/>
        <v>BLOQUE W*
100%-Soporte Administrativo</v>
      </c>
      <c r="W450" s="53">
        <f t="shared" si="51"/>
        <v>4</v>
      </c>
      <c r="X450">
        <f t="shared" si="52"/>
        <v>4</v>
      </c>
      <c r="Y450">
        <f>IF(ISNA(VLOOKUP(B450,CECOS_SIN_IDENTIFICAR!$A$2:$D$146,4,0)),"SIN CECO",IF(VLOOKUP(B450,CECOS_SIN_IDENTIFICAR!$A$2:$D$146,4,0)=0,"SIN CECO",VLOOKUP(B450,CECOS_SIN_IDENTIFICAR!$A$2:$D$146,4,0)))</f>
        <v>919</v>
      </c>
      <c r="Z450">
        <f t="shared" si="53"/>
        <v>919</v>
      </c>
      <c r="AA450" s="56" t="s">
        <v>52</v>
      </c>
      <c r="AB450" t="str">
        <f t="shared" si="54"/>
        <v>b. Manejo administrativo del proyecto-Soporte Administrativo</v>
      </c>
      <c r="AC450" t="str">
        <f>VLOOKUP(AB450,CODIFICACION_PREGUNTAS!$C$2:$D$35,2,0)</f>
        <v>SOPORTE_ADMON002</v>
      </c>
    </row>
    <row r="451" spans="1:29" x14ac:dyDescent="0.25">
      <c r="A451" s="3">
        <f t="shared" si="55"/>
        <v>450</v>
      </c>
      <c r="B451" s="3" t="s">
        <v>123</v>
      </c>
      <c r="C451" s="32">
        <v>40422</v>
      </c>
      <c r="D451" s="56" t="s">
        <v>52</v>
      </c>
      <c r="E451" s="3"/>
      <c r="F451" s="3"/>
      <c r="G451" s="2" t="s">
        <v>14</v>
      </c>
      <c r="H451" s="3" t="s">
        <v>12</v>
      </c>
      <c r="I451" s="3">
        <v>4</v>
      </c>
      <c r="J451" s="3" t="s">
        <v>183</v>
      </c>
      <c r="K451" s="3"/>
      <c r="L451" s="3"/>
      <c r="M451" s="3"/>
      <c r="N451" s="3"/>
      <c r="O451" s="3"/>
      <c r="P451" s="3"/>
      <c r="Q451" s="3"/>
      <c r="R451" s="3"/>
      <c r="S451" s="3"/>
      <c r="T451" s="3" t="str">
        <f t="shared" ref="T451:T514" si="56">IF(U451="NO","SIN CECO",LEFT(B451,4)+0)</f>
        <v>SIN CECO</v>
      </c>
      <c r="U451" s="3" t="str">
        <f t="shared" ref="U451:U514" si="57">IF(ISNUMBER(LEFT(B451,4)+0),"SI","NO")</f>
        <v>NO</v>
      </c>
      <c r="V451" t="str">
        <f t="shared" ref="V451:V514" si="58">CONCATENATE(B451,"-",H451)</f>
        <v>BLOQUE W*
100%-Soporte Administrativo</v>
      </c>
      <c r="W451" s="53">
        <f t="shared" ref="W451:W514" si="59">I451</f>
        <v>4</v>
      </c>
      <c r="X451">
        <f t="shared" ref="X451:X514" si="60">IF(ISNUMBER(W451+0),W451+0,0)</f>
        <v>4</v>
      </c>
      <c r="Y451">
        <f>IF(ISNA(VLOOKUP(B451,CECOS_SIN_IDENTIFICAR!$A$2:$D$146,4,0)),"SIN CECO",IF(VLOOKUP(B451,CECOS_SIN_IDENTIFICAR!$A$2:$D$146,4,0)=0,"SIN CECO",VLOOKUP(B451,CECOS_SIN_IDENTIFICAR!$A$2:$D$146,4,0)))</f>
        <v>919</v>
      </c>
      <c r="Z451">
        <f t="shared" ref="Z451:Z514" si="61">IF(Y451="SIN CECO",T451,Y451)</f>
        <v>919</v>
      </c>
      <c r="AA451" s="56" t="s">
        <v>52</v>
      </c>
      <c r="AB451" t="str">
        <f t="shared" ref="AB451:AB514" si="62">CONCATENATE(G451,"-",H451)</f>
        <v>c. Información clara y veraz sobre la administración de proyecto-Soporte Administrativo</v>
      </c>
      <c r="AC451" t="str">
        <f>VLOOKUP(AB451,CODIFICACION_PREGUNTAS!$C$2:$D$35,2,0)</f>
        <v>SOPORTE_ADMON003</v>
      </c>
    </row>
    <row r="452" spans="1:29" x14ac:dyDescent="0.25">
      <c r="A452" s="3">
        <f t="shared" ref="A452:A515" si="63">A451+1</f>
        <v>451</v>
      </c>
      <c r="B452" s="3" t="s">
        <v>123</v>
      </c>
      <c r="C452" s="32">
        <v>40422</v>
      </c>
      <c r="D452" s="56" t="s">
        <v>52</v>
      </c>
      <c r="E452" s="3"/>
      <c r="F452" s="3"/>
      <c r="G452" s="2" t="s">
        <v>15</v>
      </c>
      <c r="H452" s="3" t="s">
        <v>12</v>
      </c>
      <c r="I452" s="3">
        <v>4</v>
      </c>
      <c r="J452" s="3" t="s">
        <v>183</v>
      </c>
      <c r="K452" s="3"/>
      <c r="L452" s="3"/>
      <c r="M452" s="3"/>
      <c r="N452" s="3"/>
      <c r="O452" s="3"/>
      <c r="P452" s="3"/>
      <c r="Q452" s="3"/>
      <c r="R452" s="3"/>
      <c r="S452" s="3"/>
      <c r="T452" s="3" t="str">
        <f t="shared" si="56"/>
        <v>SIN CECO</v>
      </c>
      <c r="U452" s="3" t="str">
        <f t="shared" si="57"/>
        <v>NO</v>
      </c>
      <c r="V452" t="str">
        <f t="shared" si="58"/>
        <v>BLOQUE W*
100%-Soporte Administrativo</v>
      </c>
      <c r="W452" s="53">
        <f t="shared" si="59"/>
        <v>4</v>
      </c>
      <c r="X452">
        <f t="shared" si="60"/>
        <v>4</v>
      </c>
      <c r="Y452">
        <f>IF(ISNA(VLOOKUP(B452,CECOS_SIN_IDENTIFICAR!$A$2:$D$146,4,0)),"SIN CECO",IF(VLOOKUP(B452,CECOS_SIN_IDENTIFICAR!$A$2:$D$146,4,0)=0,"SIN CECO",VLOOKUP(B452,CECOS_SIN_IDENTIFICAR!$A$2:$D$146,4,0)))</f>
        <v>919</v>
      </c>
      <c r="Z452">
        <f t="shared" si="61"/>
        <v>919</v>
      </c>
      <c r="AA452" s="56" t="s">
        <v>52</v>
      </c>
      <c r="AB452" t="str">
        <f t="shared" si="62"/>
        <v>d. Cumplimientos con expectativas del cliente-Soporte Administrativo</v>
      </c>
      <c r="AC452" t="str">
        <f>VLOOKUP(AB452,CODIFICACION_PREGUNTAS!$C$2:$D$35,2,0)</f>
        <v>SOPORTE_ADMON004</v>
      </c>
    </row>
    <row r="453" spans="1:29" x14ac:dyDescent="0.25">
      <c r="A453" s="3">
        <f t="shared" si="63"/>
        <v>452</v>
      </c>
      <c r="B453" s="3" t="s">
        <v>123</v>
      </c>
      <c r="C453" s="32">
        <v>40422</v>
      </c>
      <c r="D453" s="56" t="s">
        <v>52</v>
      </c>
      <c r="E453" s="3"/>
      <c r="F453" s="3"/>
      <c r="G453" s="2" t="s">
        <v>16</v>
      </c>
      <c r="H453" s="3" t="s">
        <v>12</v>
      </c>
      <c r="I453" s="3">
        <v>4</v>
      </c>
      <c r="J453" s="3" t="s">
        <v>183</v>
      </c>
      <c r="K453" s="3"/>
      <c r="L453" s="3"/>
      <c r="M453" s="3"/>
      <c r="N453" s="3"/>
      <c r="O453" s="3"/>
      <c r="P453" s="3"/>
      <c r="Q453" s="3"/>
      <c r="R453" s="3"/>
      <c r="S453" s="3"/>
      <c r="T453" s="3" t="str">
        <f t="shared" si="56"/>
        <v>SIN CECO</v>
      </c>
      <c r="U453" s="3" t="str">
        <f t="shared" si="57"/>
        <v>NO</v>
      </c>
      <c r="V453" t="str">
        <f t="shared" si="58"/>
        <v>BLOQUE W*
100%-Soporte Administrativo</v>
      </c>
      <c r="W453" s="53">
        <f t="shared" si="59"/>
        <v>4</v>
      </c>
      <c r="X453">
        <f t="shared" si="60"/>
        <v>4</v>
      </c>
      <c r="Y453">
        <f>IF(ISNA(VLOOKUP(B453,CECOS_SIN_IDENTIFICAR!$A$2:$D$146,4,0)),"SIN CECO",IF(VLOOKUP(B453,CECOS_SIN_IDENTIFICAR!$A$2:$D$146,4,0)=0,"SIN CECO",VLOOKUP(B453,CECOS_SIN_IDENTIFICAR!$A$2:$D$146,4,0)))</f>
        <v>919</v>
      </c>
      <c r="Z453">
        <f t="shared" si="61"/>
        <v>919</v>
      </c>
      <c r="AA453" s="56" t="s">
        <v>52</v>
      </c>
      <c r="AB453" t="str">
        <f t="shared" si="62"/>
        <v>e. Control de presupuesto-Soporte Administrativo</v>
      </c>
      <c r="AC453" t="str">
        <f>VLOOKUP(AB453,CODIFICACION_PREGUNTAS!$C$2:$D$35,2,0)</f>
        <v>SOPORTE_ADMON005</v>
      </c>
    </row>
    <row r="454" spans="1:29" x14ac:dyDescent="0.25">
      <c r="A454" s="3">
        <f t="shared" si="63"/>
        <v>453</v>
      </c>
      <c r="B454" s="3" t="s">
        <v>123</v>
      </c>
      <c r="C454" s="32">
        <v>40422</v>
      </c>
      <c r="D454" s="56" t="s">
        <v>52</v>
      </c>
      <c r="E454" s="3"/>
      <c r="F454" s="3"/>
      <c r="G454" s="2" t="s">
        <v>17</v>
      </c>
      <c r="H454" s="3" t="s">
        <v>18</v>
      </c>
      <c r="I454" s="3">
        <v>4</v>
      </c>
      <c r="J454" s="3" t="s">
        <v>183</v>
      </c>
      <c r="K454" s="3"/>
      <c r="L454" s="3"/>
      <c r="M454" s="3"/>
      <c r="N454" s="3"/>
      <c r="O454" s="3"/>
      <c r="P454" s="3"/>
      <c r="Q454" s="3"/>
      <c r="R454" s="3"/>
      <c r="S454" s="3"/>
      <c r="T454" s="3" t="str">
        <f t="shared" si="56"/>
        <v>SIN CECO</v>
      </c>
      <c r="U454" s="3" t="str">
        <f t="shared" si="57"/>
        <v>NO</v>
      </c>
      <c r="V454" t="str">
        <f t="shared" si="58"/>
        <v>BLOQUE W*
100%-Soporte Directivo (Coordinador y Gerencia)</v>
      </c>
      <c r="W454" s="53">
        <f t="shared" si="59"/>
        <v>4</v>
      </c>
      <c r="X454">
        <f t="shared" si="60"/>
        <v>4</v>
      </c>
      <c r="Y454">
        <f>IF(ISNA(VLOOKUP(B454,CECOS_SIN_IDENTIFICAR!$A$2:$D$146,4,0)),"SIN CECO",IF(VLOOKUP(B454,CECOS_SIN_IDENTIFICAR!$A$2:$D$146,4,0)=0,"SIN CECO",VLOOKUP(B454,CECOS_SIN_IDENTIFICAR!$A$2:$D$146,4,0)))</f>
        <v>919</v>
      </c>
      <c r="Z454">
        <f t="shared" si="61"/>
        <v>919</v>
      </c>
      <c r="AA454" s="56" t="s">
        <v>52</v>
      </c>
      <c r="AB454" t="str">
        <f t="shared" si="62"/>
        <v>a. Apoyo y presencia en el proyecto-Soporte Directivo (Coordinador y Gerencia)</v>
      </c>
      <c r="AC454" t="str">
        <f>VLOOKUP(AB454,CODIFICACION_PREGUNTAS!$C$2:$D$35,2,0)</f>
        <v>SOPORTE_DIR001</v>
      </c>
    </row>
    <row r="455" spans="1:29" x14ac:dyDescent="0.25">
      <c r="A455" s="3">
        <f t="shared" si="63"/>
        <v>454</v>
      </c>
      <c r="B455" s="3" t="s">
        <v>123</v>
      </c>
      <c r="C455" s="32">
        <v>40422</v>
      </c>
      <c r="D455" s="56" t="s">
        <v>52</v>
      </c>
      <c r="E455" s="3"/>
      <c r="F455" s="3"/>
      <c r="G455" s="2" t="s">
        <v>19</v>
      </c>
      <c r="H455" s="3" t="s">
        <v>18</v>
      </c>
      <c r="I455" s="3">
        <v>4</v>
      </c>
      <c r="J455" s="3" t="s">
        <v>183</v>
      </c>
      <c r="K455" s="3"/>
      <c r="L455" s="3"/>
      <c r="M455" s="3"/>
      <c r="N455" s="3"/>
      <c r="O455" s="3"/>
      <c r="P455" s="3"/>
      <c r="Q455" s="3"/>
      <c r="R455" s="3"/>
      <c r="S455" s="3"/>
      <c r="T455" s="3" t="str">
        <f t="shared" si="56"/>
        <v>SIN CECO</v>
      </c>
      <c r="U455" s="3" t="str">
        <f t="shared" si="57"/>
        <v>NO</v>
      </c>
      <c r="V455" t="str">
        <f t="shared" si="58"/>
        <v>BLOQUE W*
100%-Soporte Directivo (Coordinador y Gerencia)</v>
      </c>
      <c r="W455" s="53">
        <f t="shared" si="59"/>
        <v>4</v>
      </c>
      <c r="X455">
        <f t="shared" si="60"/>
        <v>4</v>
      </c>
      <c r="Y455">
        <f>IF(ISNA(VLOOKUP(B455,CECOS_SIN_IDENTIFICAR!$A$2:$D$146,4,0)),"SIN CECO",IF(VLOOKUP(B455,CECOS_SIN_IDENTIFICAR!$A$2:$D$146,4,0)=0,"SIN CECO",VLOOKUP(B455,CECOS_SIN_IDENTIFICAR!$A$2:$D$146,4,0)))</f>
        <v>919</v>
      </c>
      <c r="Z455">
        <f t="shared" si="61"/>
        <v>919</v>
      </c>
      <c r="AA455" s="56" t="s">
        <v>52</v>
      </c>
      <c r="AB455" t="str">
        <f t="shared" si="62"/>
        <v>b. Conocimiento del proyecto-Soporte Directivo (Coordinador y Gerencia)</v>
      </c>
      <c r="AC455" t="str">
        <f>VLOOKUP(AB455,CODIFICACION_PREGUNTAS!$C$2:$D$35,2,0)</f>
        <v>SOPORTE_DIR002</v>
      </c>
    </row>
    <row r="456" spans="1:29" x14ac:dyDescent="0.25">
      <c r="A456" s="3">
        <f t="shared" si="63"/>
        <v>455</v>
      </c>
      <c r="B456" s="3" t="s">
        <v>123</v>
      </c>
      <c r="C456" s="32">
        <v>40422</v>
      </c>
      <c r="D456" s="56" t="s">
        <v>52</v>
      </c>
      <c r="E456" s="3"/>
      <c r="F456" s="3"/>
      <c r="G456" s="2" t="s">
        <v>20</v>
      </c>
      <c r="H456" s="3" t="s">
        <v>18</v>
      </c>
      <c r="I456" s="3">
        <v>4</v>
      </c>
      <c r="J456" s="3" t="s">
        <v>183</v>
      </c>
      <c r="K456" s="3"/>
      <c r="L456" s="3"/>
      <c r="M456" s="3"/>
      <c r="N456" s="3"/>
      <c r="O456" s="3"/>
      <c r="P456" s="3"/>
      <c r="Q456" s="3"/>
      <c r="R456" s="3"/>
      <c r="S456" s="3"/>
      <c r="T456" s="3" t="str">
        <f t="shared" si="56"/>
        <v>SIN CECO</v>
      </c>
      <c r="U456" s="3" t="str">
        <f t="shared" si="57"/>
        <v>NO</v>
      </c>
      <c r="V456" t="str">
        <f t="shared" si="58"/>
        <v>BLOQUE W*
100%-Soporte Directivo (Coordinador y Gerencia)</v>
      </c>
      <c r="W456" s="53">
        <f t="shared" si="59"/>
        <v>4</v>
      </c>
      <c r="X456">
        <f t="shared" si="60"/>
        <v>4</v>
      </c>
      <c r="Y456">
        <f>IF(ISNA(VLOOKUP(B456,CECOS_SIN_IDENTIFICAR!$A$2:$D$146,4,0)),"SIN CECO",IF(VLOOKUP(B456,CECOS_SIN_IDENTIFICAR!$A$2:$D$146,4,0)=0,"SIN CECO",VLOOKUP(B456,CECOS_SIN_IDENTIFICAR!$A$2:$D$146,4,0)))</f>
        <v>919</v>
      </c>
      <c r="Z456">
        <f t="shared" si="61"/>
        <v>919</v>
      </c>
      <c r="AA456" s="56" t="s">
        <v>52</v>
      </c>
      <c r="AB456" t="str">
        <f t="shared" si="62"/>
        <v>c. Planteamiento de soluciones y manejo de conflictos-Soporte Directivo (Coordinador y Gerencia)</v>
      </c>
      <c r="AC456" t="str">
        <f>VLOOKUP(AB456,CODIFICACION_PREGUNTAS!$C$2:$D$35,2,0)</f>
        <v>SOPORTE_DIR003</v>
      </c>
    </row>
    <row r="457" spans="1:29" x14ac:dyDescent="0.25">
      <c r="A457" s="3">
        <f t="shared" si="63"/>
        <v>456</v>
      </c>
      <c r="B457" s="3" t="s">
        <v>123</v>
      </c>
      <c r="C457" s="32">
        <v>40422</v>
      </c>
      <c r="D457" s="56" t="s">
        <v>52</v>
      </c>
      <c r="E457" s="3"/>
      <c r="F457" s="3"/>
      <c r="G457" s="2" t="s">
        <v>21</v>
      </c>
      <c r="H457" s="3" t="s">
        <v>18</v>
      </c>
      <c r="I457" s="3">
        <v>4</v>
      </c>
      <c r="J457" s="3" t="s">
        <v>183</v>
      </c>
      <c r="K457" s="3"/>
      <c r="L457" s="3"/>
      <c r="M457" s="3"/>
      <c r="N457" s="3"/>
      <c r="O457" s="3"/>
      <c r="P457" s="3"/>
      <c r="Q457" s="3"/>
      <c r="R457" s="3"/>
      <c r="S457" s="3"/>
      <c r="T457" s="3" t="str">
        <f t="shared" si="56"/>
        <v>SIN CECO</v>
      </c>
      <c r="U457" s="3" t="str">
        <f t="shared" si="57"/>
        <v>NO</v>
      </c>
      <c r="V457" t="str">
        <f t="shared" si="58"/>
        <v>BLOQUE W*
100%-Soporte Directivo (Coordinador y Gerencia)</v>
      </c>
      <c r="W457" s="53">
        <f t="shared" si="59"/>
        <v>4</v>
      </c>
      <c r="X457">
        <f t="shared" si="60"/>
        <v>4</v>
      </c>
      <c r="Y457">
        <f>IF(ISNA(VLOOKUP(B457,CECOS_SIN_IDENTIFICAR!$A$2:$D$146,4,0)),"SIN CECO",IF(VLOOKUP(B457,CECOS_SIN_IDENTIFICAR!$A$2:$D$146,4,0)=0,"SIN CECO",VLOOKUP(B457,CECOS_SIN_IDENTIFICAR!$A$2:$D$146,4,0)))</f>
        <v>919</v>
      </c>
      <c r="Z457">
        <f t="shared" si="61"/>
        <v>919</v>
      </c>
      <c r="AA457" s="56" t="s">
        <v>52</v>
      </c>
      <c r="AB457" t="str">
        <f t="shared" si="62"/>
        <v>d. Cumplimiento de compromisos-Soporte Directivo (Coordinador y Gerencia)</v>
      </c>
      <c r="AC457" t="str">
        <f>VLOOKUP(AB457,CODIFICACION_PREGUNTAS!$C$2:$D$35,2,0)</f>
        <v>SOPORTE_DIR004</v>
      </c>
    </row>
    <row r="458" spans="1:29" x14ac:dyDescent="0.25">
      <c r="A458" s="3">
        <f t="shared" si="63"/>
        <v>457</v>
      </c>
      <c r="B458" s="3" t="s">
        <v>123</v>
      </c>
      <c r="C458" s="32">
        <v>40422</v>
      </c>
      <c r="D458" s="56" t="s">
        <v>52</v>
      </c>
      <c r="E458" s="3"/>
      <c r="F458" s="3"/>
      <c r="G458" s="2" t="s">
        <v>22</v>
      </c>
      <c r="H458" s="3" t="s">
        <v>18</v>
      </c>
      <c r="I458" s="3">
        <v>4</v>
      </c>
      <c r="J458" s="3" t="s">
        <v>183</v>
      </c>
      <c r="K458" s="3"/>
      <c r="L458" s="3"/>
      <c r="M458" s="3"/>
      <c r="N458" s="3"/>
      <c r="O458" s="3"/>
      <c r="P458" s="3"/>
      <c r="Q458" s="3"/>
      <c r="R458" s="3"/>
      <c r="S458" s="3"/>
      <c r="T458" s="3" t="str">
        <f t="shared" si="56"/>
        <v>SIN CECO</v>
      </c>
      <c r="U458" s="3" t="str">
        <f t="shared" si="57"/>
        <v>NO</v>
      </c>
      <c r="V458" t="str">
        <f t="shared" si="58"/>
        <v>BLOQUE W*
100%-Soporte Directivo (Coordinador y Gerencia)</v>
      </c>
      <c r="W458" s="53">
        <f t="shared" si="59"/>
        <v>4</v>
      </c>
      <c r="X458">
        <f t="shared" si="60"/>
        <v>4</v>
      </c>
      <c r="Y458">
        <f>IF(ISNA(VLOOKUP(B458,CECOS_SIN_IDENTIFICAR!$A$2:$D$146,4,0)),"SIN CECO",IF(VLOOKUP(B458,CECOS_SIN_IDENTIFICAR!$A$2:$D$146,4,0)=0,"SIN CECO",VLOOKUP(B458,CECOS_SIN_IDENTIFICAR!$A$2:$D$146,4,0)))</f>
        <v>919</v>
      </c>
      <c r="Z458">
        <f t="shared" si="61"/>
        <v>919</v>
      </c>
      <c r="AA458" s="56" t="s">
        <v>52</v>
      </c>
      <c r="AB458" t="str">
        <f t="shared" si="62"/>
        <v>e. Manejo del cliente-Soporte Directivo (Coordinador y Gerencia)</v>
      </c>
      <c r="AC458" t="str">
        <f>VLOOKUP(AB458,CODIFICACION_PREGUNTAS!$C$2:$D$35,2,0)</f>
        <v>SOPORTE_DIR005</v>
      </c>
    </row>
    <row r="459" spans="1:29" x14ac:dyDescent="0.25">
      <c r="A459" s="3">
        <f t="shared" si="63"/>
        <v>458</v>
      </c>
      <c r="B459" s="3" t="s">
        <v>123</v>
      </c>
      <c r="C459" s="32">
        <v>40422</v>
      </c>
      <c r="D459" s="56" t="s">
        <v>52</v>
      </c>
      <c r="E459" s="3"/>
      <c r="F459" s="3"/>
      <c r="G459" s="2" t="s">
        <v>23</v>
      </c>
      <c r="H459" s="3" t="s">
        <v>24</v>
      </c>
      <c r="I459" s="3">
        <v>4</v>
      </c>
      <c r="J459" s="3" t="s">
        <v>183</v>
      </c>
      <c r="K459" s="3"/>
      <c r="L459" s="3"/>
      <c r="M459" s="3"/>
      <c r="N459" s="3"/>
      <c r="O459" s="3"/>
      <c r="P459" s="3"/>
      <c r="Q459" s="3"/>
      <c r="R459" s="3"/>
      <c r="S459" s="3"/>
      <c r="T459" s="3" t="str">
        <f t="shared" si="56"/>
        <v>SIN CECO</v>
      </c>
      <c r="U459" s="3" t="str">
        <f t="shared" si="57"/>
        <v>NO</v>
      </c>
      <c r="V459" t="str">
        <f t="shared" si="58"/>
        <v>BLOQUE W*
100%-Personal que presta el servicio en obra</v>
      </c>
      <c r="W459" s="53">
        <f t="shared" si="59"/>
        <v>4</v>
      </c>
      <c r="X459">
        <f t="shared" si="60"/>
        <v>4</v>
      </c>
      <c r="Y459">
        <f>IF(ISNA(VLOOKUP(B459,CECOS_SIN_IDENTIFICAR!$A$2:$D$146,4,0)),"SIN CECO",IF(VLOOKUP(B459,CECOS_SIN_IDENTIFICAR!$A$2:$D$146,4,0)=0,"SIN CECO",VLOOKUP(B459,CECOS_SIN_IDENTIFICAR!$A$2:$D$146,4,0)))</f>
        <v>919</v>
      </c>
      <c r="Z459">
        <f t="shared" si="61"/>
        <v>919</v>
      </c>
      <c r="AA459" s="56" t="s">
        <v>52</v>
      </c>
      <c r="AB459" t="str">
        <f t="shared" si="62"/>
        <v>a. Idoneidad del personal-Personal que presta el servicio en obra</v>
      </c>
      <c r="AC459" t="str">
        <f>VLOOKUP(AB459,CODIFICACION_PREGUNTAS!$C$2:$D$35,2,0)</f>
        <v>PERSONAL001</v>
      </c>
    </row>
    <row r="460" spans="1:29" x14ac:dyDescent="0.25">
      <c r="A460" s="3">
        <f t="shared" si="63"/>
        <v>459</v>
      </c>
      <c r="B460" s="3" t="s">
        <v>123</v>
      </c>
      <c r="C460" s="32">
        <v>40422</v>
      </c>
      <c r="D460" s="56" t="s">
        <v>52</v>
      </c>
      <c r="E460" s="3"/>
      <c r="F460" s="3"/>
      <c r="G460" s="2" t="s">
        <v>25</v>
      </c>
      <c r="H460" s="3" t="s">
        <v>24</v>
      </c>
      <c r="I460" s="3">
        <v>4</v>
      </c>
      <c r="J460" s="3" t="s">
        <v>183</v>
      </c>
      <c r="K460" s="3"/>
      <c r="L460" s="3"/>
      <c r="M460" s="3"/>
      <c r="N460" s="3"/>
      <c r="O460" s="3"/>
      <c r="P460" s="3"/>
      <c r="Q460" s="3"/>
      <c r="R460" s="3"/>
      <c r="S460" s="3"/>
      <c r="T460" s="3" t="str">
        <f t="shared" si="56"/>
        <v>SIN CECO</v>
      </c>
      <c r="U460" s="3" t="str">
        <f t="shared" si="57"/>
        <v>NO</v>
      </c>
      <c r="V460" t="str">
        <f t="shared" si="58"/>
        <v>BLOQUE W*
100%-Personal que presta el servicio en obra</v>
      </c>
      <c r="W460" s="53">
        <f t="shared" si="59"/>
        <v>4</v>
      </c>
      <c r="X460">
        <f t="shared" si="60"/>
        <v>4</v>
      </c>
      <c r="Y460">
        <f>IF(ISNA(VLOOKUP(B460,CECOS_SIN_IDENTIFICAR!$A$2:$D$146,4,0)),"SIN CECO",IF(VLOOKUP(B460,CECOS_SIN_IDENTIFICAR!$A$2:$D$146,4,0)=0,"SIN CECO",VLOOKUP(B460,CECOS_SIN_IDENTIFICAR!$A$2:$D$146,4,0)))</f>
        <v>919</v>
      </c>
      <c r="Z460">
        <f t="shared" si="61"/>
        <v>919</v>
      </c>
      <c r="AA460" s="56" t="s">
        <v>52</v>
      </c>
      <c r="AB460" t="str">
        <f t="shared" si="62"/>
        <v>b. Oportuna atención al cliente-Personal que presta el servicio en obra</v>
      </c>
      <c r="AC460" t="str">
        <f>VLOOKUP(AB460,CODIFICACION_PREGUNTAS!$C$2:$D$35,2,0)</f>
        <v>PERSONAL002</v>
      </c>
    </row>
    <row r="461" spans="1:29" x14ac:dyDescent="0.25">
      <c r="A461" s="3">
        <f t="shared" si="63"/>
        <v>460</v>
      </c>
      <c r="B461" s="3" t="s">
        <v>123</v>
      </c>
      <c r="C461" s="32">
        <v>40422</v>
      </c>
      <c r="D461" s="56" t="s">
        <v>52</v>
      </c>
      <c r="E461" s="3"/>
      <c r="F461" s="3"/>
      <c r="G461" s="2" t="s">
        <v>26</v>
      </c>
      <c r="H461" s="3" t="s">
        <v>24</v>
      </c>
      <c r="I461" s="3">
        <v>4</v>
      </c>
      <c r="J461" s="3" t="s">
        <v>183</v>
      </c>
      <c r="K461" s="3"/>
      <c r="L461" s="3"/>
      <c r="M461" s="3"/>
      <c r="N461" s="3"/>
      <c r="O461" s="3"/>
      <c r="P461" s="3"/>
      <c r="Q461" s="3"/>
      <c r="R461" s="3"/>
      <c r="S461" s="3"/>
      <c r="T461" s="3" t="str">
        <f t="shared" si="56"/>
        <v>SIN CECO</v>
      </c>
      <c r="U461" s="3" t="str">
        <f t="shared" si="57"/>
        <v>NO</v>
      </c>
      <c r="V461" t="str">
        <f t="shared" si="58"/>
        <v>BLOQUE W*
100%-Personal que presta el servicio en obra</v>
      </c>
      <c r="W461" s="53">
        <f t="shared" si="59"/>
        <v>4</v>
      </c>
      <c r="X461">
        <f t="shared" si="60"/>
        <v>4</v>
      </c>
      <c r="Y461">
        <f>IF(ISNA(VLOOKUP(B461,CECOS_SIN_IDENTIFICAR!$A$2:$D$146,4,0)),"SIN CECO",IF(VLOOKUP(B461,CECOS_SIN_IDENTIFICAR!$A$2:$D$146,4,0)=0,"SIN CECO",VLOOKUP(B461,CECOS_SIN_IDENTIFICAR!$A$2:$D$146,4,0)))</f>
        <v>919</v>
      </c>
      <c r="Z461">
        <f t="shared" si="61"/>
        <v>919</v>
      </c>
      <c r="AA461" s="56" t="s">
        <v>52</v>
      </c>
      <c r="AB461" t="str">
        <f t="shared" si="62"/>
        <v>c. Compromiso con el proyecto-Personal que presta el servicio en obra</v>
      </c>
      <c r="AC461" t="str">
        <f>VLOOKUP(AB461,CODIFICACION_PREGUNTAS!$C$2:$D$35,2,0)</f>
        <v>PERSONAL003</v>
      </c>
    </row>
    <row r="462" spans="1:29" x14ac:dyDescent="0.25">
      <c r="A462" s="3">
        <f t="shared" si="63"/>
        <v>461</v>
      </c>
      <c r="B462" s="3" t="s">
        <v>123</v>
      </c>
      <c r="C462" s="32">
        <v>40422</v>
      </c>
      <c r="D462" s="56" t="s">
        <v>52</v>
      </c>
      <c r="E462" s="3"/>
      <c r="F462" s="3"/>
      <c r="G462" s="2" t="s">
        <v>21</v>
      </c>
      <c r="H462" s="3" t="s">
        <v>24</v>
      </c>
      <c r="I462" s="3">
        <v>4</v>
      </c>
      <c r="J462" s="3" t="s">
        <v>183</v>
      </c>
      <c r="K462" s="3"/>
      <c r="L462" s="3"/>
      <c r="M462" s="3"/>
      <c r="N462" s="3"/>
      <c r="O462" s="3"/>
      <c r="P462" s="3"/>
      <c r="Q462" s="3"/>
      <c r="R462" s="3"/>
      <c r="S462" s="3"/>
      <c r="T462" s="3" t="str">
        <f t="shared" si="56"/>
        <v>SIN CECO</v>
      </c>
      <c r="U462" s="3" t="str">
        <f t="shared" si="57"/>
        <v>NO</v>
      </c>
      <c r="V462" t="str">
        <f t="shared" si="58"/>
        <v>BLOQUE W*
100%-Personal que presta el servicio en obra</v>
      </c>
      <c r="W462" s="53">
        <f t="shared" si="59"/>
        <v>4</v>
      </c>
      <c r="X462">
        <f t="shared" si="60"/>
        <v>4</v>
      </c>
      <c r="Y462">
        <f>IF(ISNA(VLOOKUP(B462,CECOS_SIN_IDENTIFICAR!$A$2:$D$146,4,0)),"SIN CECO",IF(VLOOKUP(B462,CECOS_SIN_IDENTIFICAR!$A$2:$D$146,4,0)=0,"SIN CECO",VLOOKUP(B462,CECOS_SIN_IDENTIFICAR!$A$2:$D$146,4,0)))</f>
        <v>919</v>
      </c>
      <c r="Z462">
        <f t="shared" si="61"/>
        <v>919</v>
      </c>
      <c r="AA462" s="56" t="s">
        <v>52</v>
      </c>
      <c r="AB462" t="str">
        <f t="shared" si="62"/>
        <v>d. Cumplimiento de compromisos-Personal que presta el servicio en obra</v>
      </c>
      <c r="AC462" t="str">
        <f>VLOOKUP(AB462,CODIFICACION_PREGUNTAS!$C$2:$D$35,2,0)</f>
        <v>PERSONAL004</v>
      </c>
    </row>
    <row r="463" spans="1:29" x14ac:dyDescent="0.25">
      <c r="A463" s="3">
        <f t="shared" si="63"/>
        <v>462</v>
      </c>
      <c r="B463" s="3" t="s">
        <v>123</v>
      </c>
      <c r="C463" s="32">
        <v>40422</v>
      </c>
      <c r="D463" s="56" t="s">
        <v>52</v>
      </c>
      <c r="E463" s="3"/>
      <c r="F463" s="3"/>
      <c r="G463" s="2" t="s">
        <v>27</v>
      </c>
      <c r="H463" s="3" t="s">
        <v>24</v>
      </c>
      <c r="I463" s="3">
        <v>4</v>
      </c>
      <c r="J463" s="3" t="s">
        <v>183</v>
      </c>
      <c r="K463" s="3"/>
      <c r="L463" s="3"/>
      <c r="M463" s="3"/>
      <c r="N463" s="3"/>
      <c r="O463" s="3"/>
      <c r="P463" s="3"/>
      <c r="Q463" s="3"/>
      <c r="R463" s="3"/>
      <c r="S463" s="3"/>
      <c r="T463" s="3" t="str">
        <f t="shared" si="56"/>
        <v>SIN CECO</v>
      </c>
      <c r="U463" s="3" t="str">
        <f t="shared" si="57"/>
        <v>NO</v>
      </c>
      <c r="V463" t="str">
        <f t="shared" si="58"/>
        <v>BLOQUE W*
100%-Personal que presta el servicio en obra</v>
      </c>
      <c r="W463" s="53">
        <f t="shared" si="59"/>
        <v>4</v>
      </c>
      <c r="X463">
        <f t="shared" si="60"/>
        <v>4</v>
      </c>
      <c r="Y463">
        <f>IF(ISNA(VLOOKUP(B463,CECOS_SIN_IDENTIFICAR!$A$2:$D$146,4,0)),"SIN CECO",IF(VLOOKUP(B463,CECOS_SIN_IDENTIFICAR!$A$2:$D$146,4,0)=0,"SIN CECO",VLOOKUP(B463,CECOS_SIN_IDENTIFICAR!$A$2:$D$146,4,0)))</f>
        <v>919</v>
      </c>
      <c r="Z463">
        <f t="shared" si="61"/>
        <v>919</v>
      </c>
      <c r="AA463" s="56" t="s">
        <v>52</v>
      </c>
      <c r="AB463" t="str">
        <f t="shared" si="62"/>
        <v>e. Proactividad en desarrollo de funciones-Personal que presta el servicio en obra</v>
      </c>
      <c r="AC463" t="str">
        <f>VLOOKUP(AB463,CODIFICACION_PREGUNTAS!$C$2:$D$35,2,0)</f>
        <v>PERSONAL005</v>
      </c>
    </row>
    <row r="464" spans="1:29" x14ac:dyDescent="0.25">
      <c r="A464" s="3">
        <f t="shared" si="63"/>
        <v>463</v>
      </c>
      <c r="B464" s="3" t="s">
        <v>123</v>
      </c>
      <c r="C464" s="32">
        <v>40422</v>
      </c>
      <c r="D464" s="56" t="s">
        <v>52</v>
      </c>
      <c r="E464" s="3"/>
      <c r="F464" s="3"/>
      <c r="G464" s="2" t="s">
        <v>28</v>
      </c>
      <c r="H464" s="2" t="s">
        <v>29</v>
      </c>
      <c r="I464" s="3">
        <v>4</v>
      </c>
      <c r="J464" s="3" t="s">
        <v>183</v>
      </c>
      <c r="K464" s="3"/>
      <c r="L464" s="3"/>
      <c r="M464" s="3"/>
      <c r="N464" s="3"/>
      <c r="O464" s="3"/>
      <c r="P464" s="3"/>
      <c r="Q464" s="3"/>
      <c r="R464" s="3"/>
      <c r="S464" s="3"/>
      <c r="T464" s="3" t="str">
        <f t="shared" si="56"/>
        <v>SIN CECO</v>
      </c>
      <c r="U464" s="3" t="str">
        <f t="shared" si="57"/>
        <v>NO</v>
      </c>
      <c r="V464" t="str">
        <f t="shared" si="58"/>
        <v>BLOQUE W*
100%-Productos Asociados de PAYC (Informes, Control de presupuesto y Programación y actas)</v>
      </c>
      <c r="W464" s="53">
        <f t="shared" si="59"/>
        <v>4</v>
      </c>
      <c r="X464">
        <f t="shared" si="60"/>
        <v>4</v>
      </c>
      <c r="Y464">
        <f>IF(ISNA(VLOOKUP(B464,CECOS_SIN_IDENTIFICAR!$A$2:$D$146,4,0)),"SIN CECO",IF(VLOOKUP(B464,CECOS_SIN_IDENTIFICAR!$A$2:$D$146,4,0)=0,"SIN CECO",VLOOKUP(B464,CECOS_SIN_IDENTIFICAR!$A$2:$D$146,4,0)))</f>
        <v>919</v>
      </c>
      <c r="Z464">
        <f t="shared" si="61"/>
        <v>919</v>
      </c>
      <c r="AA464" s="56" t="s">
        <v>52</v>
      </c>
      <c r="AB464" t="str">
        <f t="shared" si="62"/>
        <v>a. Calidad del Contenido-Productos Asociados de PAYC (Informes, Control de presupuesto y Programación y actas)</v>
      </c>
      <c r="AC464" t="str">
        <f>VLOOKUP(AB464,CODIFICACION_PREGUNTAS!$C$2:$D$35,2,0)</f>
        <v>PRODUCTOS001</v>
      </c>
    </row>
    <row r="465" spans="1:29" x14ac:dyDescent="0.25">
      <c r="A465" s="3">
        <f t="shared" si="63"/>
        <v>464</v>
      </c>
      <c r="B465" s="3" t="s">
        <v>123</v>
      </c>
      <c r="C465" s="32">
        <v>40422</v>
      </c>
      <c r="D465" s="56" t="s">
        <v>52</v>
      </c>
      <c r="E465" s="3"/>
      <c r="F465" s="3"/>
      <c r="G465" s="2" t="s">
        <v>30</v>
      </c>
      <c r="H465" s="2" t="s">
        <v>29</v>
      </c>
      <c r="I465" s="3">
        <v>4</v>
      </c>
      <c r="J465" s="3" t="s">
        <v>183</v>
      </c>
      <c r="K465" s="3"/>
      <c r="L465" s="3"/>
      <c r="M465" s="3"/>
      <c r="N465" s="3"/>
      <c r="O465" s="3"/>
      <c r="P465" s="3"/>
      <c r="Q465" s="3"/>
      <c r="R465" s="3"/>
      <c r="S465" s="3"/>
      <c r="T465" s="3" t="str">
        <f t="shared" si="56"/>
        <v>SIN CECO</v>
      </c>
      <c r="U465" s="3" t="str">
        <f t="shared" si="57"/>
        <v>NO</v>
      </c>
      <c r="V465" t="str">
        <f t="shared" si="58"/>
        <v>BLOQUE W*
100%-Productos Asociados de PAYC (Informes, Control de presupuesto y Programación y actas)</v>
      </c>
      <c r="W465" s="53">
        <f t="shared" si="59"/>
        <v>4</v>
      </c>
      <c r="X465">
        <f t="shared" si="60"/>
        <v>4</v>
      </c>
      <c r="Y465">
        <f>IF(ISNA(VLOOKUP(B465,CECOS_SIN_IDENTIFICAR!$A$2:$D$146,4,0)),"SIN CECO",IF(VLOOKUP(B465,CECOS_SIN_IDENTIFICAR!$A$2:$D$146,4,0)=0,"SIN CECO",VLOOKUP(B465,CECOS_SIN_IDENTIFICAR!$A$2:$D$146,4,0)))</f>
        <v>919</v>
      </c>
      <c r="Z465">
        <f t="shared" si="61"/>
        <v>919</v>
      </c>
      <c r="AA465" s="56" t="s">
        <v>52</v>
      </c>
      <c r="AB465" t="str">
        <f t="shared" si="62"/>
        <v>b. Claridad del Contenido-Productos Asociados de PAYC (Informes, Control de presupuesto y Programación y actas)</v>
      </c>
      <c r="AC465" t="str">
        <f>VLOOKUP(AB465,CODIFICACION_PREGUNTAS!$C$2:$D$35,2,0)</f>
        <v>PRODUCTOS002</v>
      </c>
    </row>
    <row r="466" spans="1:29" x14ac:dyDescent="0.25">
      <c r="A466" s="3">
        <f t="shared" si="63"/>
        <v>465</v>
      </c>
      <c r="B466" s="3" t="s">
        <v>123</v>
      </c>
      <c r="C466" s="32">
        <v>40422</v>
      </c>
      <c r="D466" s="56" t="s">
        <v>52</v>
      </c>
      <c r="E466" s="3"/>
      <c r="F466" s="3"/>
      <c r="G466" s="2" t="s">
        <v>31</v>
      </c>
      <c r="H466" s="2" t="s">
        <v>29</v>
      </c>
      <c r="I466" s="3">
        <v>4</v>
      </c>
      <c r="J466" s="3" t="s">
        <v>183</v>
      </c>
      <c r="K466" s="3"/>
      <c r="L466" s="3"/>
      <c r="M466" s="3"/>
      <c r="N466" s="3"/>
      <c r="O466" s="3"/>
      <c r="P466" s="3"/>
      <c r="Q466" s="3"/>
      <c r="R466" s="3"/>
      <c r="S466" s="3"/>
      <c r="T466" s="3" t="str">
        <f t="shared" si="56"/>
        <v>SIN CECO</v>
      </c>
      <c r="U466" s="3" t="str">
        <f t="shared" si="57"/>
        <v>NO</v>
      </c>
      <c r="V466" t="str">
        <f t="shared" si="58"/>
        <v>BLOQUE W*
100%-Productos Asociados de PAYC (Informes, Control de presupuesto y Programación y actas)</v>
      </c>
      <c r="W466" s="53">
        <f t="shared" si="59"/>
        <v>4</v>
      </c>
      <c r="X466">
        <f t="shared" si="60"/>
        <v>4</v>
      </c>
      <c r="Y466">
        <f>IF(ISNA(VLOOKUP(B466,CECOS_SIN_IDENTIFICAR!$A$2:$D$146,4,0)),"SIN CECO",IF(VLOOKUP(B466,CECOS_SIN_IDENTIFICAR!$A$2:$D$146,4,0)=0,"SIN CECO",VLOOKUP(B466,CECOS_SIN_IDENTIFICAR!$A$2:$D$146,4,0)))</f>
        <v>919</v>
      </c>
      <c r="Z466">
        <f t="shared" si="61"/>
        <v>919</v>
      </c>
      <c r="AA466" s="56" t="s">
        <v>52</v>
      </c>
      <c r="AB466" t="str">
        <f t="shared" si="62"/>
        <v>c. Oportunidad en la entrega-Productos Asociados de PAYC (Informes, Control de presupuesto y Programación y actas)</v>
      </c>
      <c r="AC466" t="str">
        <f>VLOOKUP(AB466,CODIFICACION_PREGUNTAS!$C$2:$D$35,2,0)</f>
        <v>PRODUCTOS003</v>
      </c>
    </row>
    <row r="467" spans="1:29" x14ac:dyDescent="0.25">
      <c r="A467" s="3">
        <f t="shared" si="63"/>
        <v>466</v>
      </c>
      <c r="B467" s="3" t="s">
        <v>123</v>
      </c>
      <c r="C467" s="32">
        <v>40422</v>
      </c>
      <c r="D467" s="56" t="s">
        <v>52</v>
      </c>
      <c r="E467" s="3"/>
      <c r="F467" s="3"/>
      <c r="G467" s="2" t="s">
        <v>32</v>
      </c>
      <c r="H467" s="2" t="s">
        <v>29</v>
      </c>
      <c r="I467" s="3">
        <v>4</v>
      </c>
      <c r="J467" s="3" t="s">
        <v>183</v>
      </c>
      <c r="K467" s="3"/>
      <c r="L467" s="3"/>
      <c r="M467" s="3"/>
      <c r="N467" s="3"/>
      <c r="O467" s="3"/>
      <c r="P467" s="3"/>
      <c r="Q467" s="3"/>
      <c r="R467" s="3"/>
      <c r="S467" s="3"/>
      <c r="T467" s="3" t="str">
        <f t="shared" si="56"/>
        <v>SIN CECO</v>
      </c>
      <c r="U467" s="3" t="str">
        <f t="shared" si="57"/>
        <v>NO</v>
      </c>
      <c r="V467" t="str">
        <f t="shared" si="58"/>
        <v>BLOQUE W*
100%-Productos Asociados de PAYC (Informes, Control de presupuesto y Programación y actas)</v>
      </c>
      <c r="W467" s="53">
        <f t="shared" si="59"/>
        <v>4</v>
      </c>
      <c r="X467">
        <f t="shared" si="60"/>
        <v>4</v>
      </c>
      <c r="Y467">
        <f>IF(ISNA(VLOOKUP(B467,CECOS_SIN_IDENTIFICAR!$A$2:$D$146,4,0)),"SIN CECO",IF(VLOOKUP(B467,CECOS_SIN_IDENTIFICAR!$A$2:$D$146,4,0)=0,"SIN CECO",VLOOKUP(B467,CECOS_SIN_IDENTIFICAR!$A$2:$D$146,4,0)))</f>
        <v>919</v>
      </c>
      <c r="Z467">
        <f t="shared" si="61"/>
        <v>919</v>
      </c>
      <c r="AA467" s="56" t="s">
        <v>52</v>
      </c>
      <c r="AB467" t="str">
        <f t="shared" si="62"/>
        <v>d. Precisión de la información-Productos Asociados de PAYC (Informes, Control de presupuesto y Programación y actas)</v>
      </c>
      <c r="AC467" t="str">
        <f>VLOOKUP(AB467,CODIFICACION_PREGUNTAS!$C$2:$D$35,2,0)</f>
        <v>PRODUCTOS004</v>
      </c>
    </row>
    <row r="468" spans="1:29" x14ac:dyDescent="0.25">
      <c r="A468" s="3">
        <f t="shared" si="63"/>
        <v>467</v>
      </c>
      <c r="B468" s="3" t="s">
        <v>123</v>
      </c>
      <c r="C468" s="32">
        <v>40422</v>
      </c>
      <c r="D468" s="56" t="s">
        <v>52</v>
      </c>
      <c r="E468" s="3"/>
      <c r="F468" s="3"/>
      <c r="G468" s="2" t="s">
        <v>33</v>
      </c>
      <c r="H468" s="2" t="s">
        <v>29</v>
      </c>
      <c r="I468" s="3">
        <v>4</v>
      </c>
      <c r="J468" s="3" t="s">
        <v>183</v>
      </c>
      <c r="K468" s="3"/>
      <c r="L468" s="3"/>
      <c r="M468" s="3"/>
      <c r="N468" s="3"/>
      <c r="O468" s="3"/>
      <c r="P468" s="3"/>
      <c r="Q468" s="3"/>
      <c r="R468" s="3"/>
      <c r="S468" s="3"/>
      <c r="T468" s="3" t="str">
        <f t="shared" si="56"/>
        <v>SIN CECO</v>
      </c>
      <c r="U468" s="3" t="str">
        <f t="shared" si="57"/>
        <v>NO</v>
      </c>
      <c r="V468" t="str">
        <f t="shared" si="58"/>
        <v>BLOQUE W*
100%-Productos Asociados de PAYC (Informes, Control de presupuesto y Programación y actas)</v>
      </c>
      <c r="W468" s="53">
        <f t="shared" si="59"/>
        <v>4</v>
      </c>
      <c r="X468">
        <f t="shared" si="60"/>
        <v>4</v>
      </c>
      <c r="Y468">
        <f>IF(ISNA(VLOOKUP(B468,CECOS_SIN_IDENTIFICAR!$A$2:$D$146,4,0)),"SIN CECO",IF(VLOOKUP(B468,CECOS_SIN_IDENTIFICAR!$A$2:$D$146,4,0)=0,"SIN CECO",VLOOKUP(B468,CECOS_SIN_IDENTIFICAR!$A$2:$D$146,4,0)))</f>
        <v>919</v>
      </c>
      <c r="Z468">
        <f t="shared" si="61"/>
        <v>919</v>
      </c>
      <c r="AA468" s="56" t="s">
        <v>52</v>
      </c>
      <c r="AB468" t="str">
        <f t="shared" si="62"/>
        <v>e. Diagramación-Productos Asociados de PAYC (Informes, Control de presupuesto y Programación y actas)</v>
      </c>
      <c r="AC468" t="str">
        <f>VLOOKUP(AB468,CODIFICACION_PREGUNTAS!$C$2:$D$35,2,0)</f>
        <v>PRODUCTOS005</v>
      </c>
    </row>
    <row r="469" spans="1:29" x14ac:dyDescent="0.25">
      <c r="A469" s="3">
        <f t="shared" si="63"/>
        <v>468</v>
      </c>
      <c r="B469" s="3" t="s">
        <v>123</v>
      </c>
      <c r="C469" s="32">
        <v>40422</v>
      </c>
      <c r="D469" s="56" t="s">
        <v>52</v>
      </c>
      <c r="E469" s="3"/>
      <c r="F469" s="3"/>
      <c r="G469" s="2" t="s">
        <v>34</v>
      </c>
      <c r="H469" s="2" t="s">
        <v>35</v>
      </c>
      <c r="I469" s="3">
        <v>4</v>
      </c>
      <c r="J469" s="3" t="s">
        <v>183</v>
      </c>
      <c r="K469" s="3"/>
      <c r="L469" s="3"/>
      <c r="M469" s="3"/>
      <c r="N469" s="3"/>
      <c r="O469" s="3"/>
      <c r="P469" s="3"/>
      <c r="Q469" s="3"/>
      <c r="R469" s="3"/>
      <c r="S469" s="3"/>
      <c r="T469" s="3" t="str">
        <f t="shared" si="56"/>
        <v>SIN CECO</v>
      </c>
      <c r="U469" s="3" t="str">
        <f t="shared" si="57"/>
        <v>NO</v>
      </c>
      <c r="V469" t="str">
        <f t="shared" si="58"/>
        <v>BLOQUE W*
100%-Compromisos Pactados</v>
      </c>
      <c r="W469" s="53">
        <f t="shared" si="59"/>
        <v>4</v>
      </c>
      <c r="X469">
        <f t="shared" si="60"/>
        <v>4</v>
      </c>
      <c r="Y469">
        <f>IF(ISNA(VLOOKUP(B469,CECOS_SIN_IDENTIFICAR!$A$2:$D$146,4,0)),"SIN CECO",IF(VLOOKUP(B469,CECOS_SIN_IDENTIFICAR!$A$2:$D$146,4,0)=0,"SIN CECO",VLOOKUP(B469,CECOS_SIN_IDENTIFICAR!$A$2:$D$146,4,0)))</f>
        <v>919</v>
      </c>
      <c r="Z469">
        <f t="shared" si="61"/>
        <v>919</v>
      </c>
      <c r="AA469" s="56" t="s">
        <v>52</v>
      </c>
      <c r="AB469" t="str">
        <f t="shared" si="62"/>
        <v>a. Cumplimiento-Compromisos Pactados</v>
      </c>
      <c r="AC469" t="str">
        <f>VLOOKUP(AB469,CODIFICACION_PREGUNTAS!$C$2:$D$35,2,0)</f>
        <v>COMPROMISOS001</v>
      </c>
    </row>
    <row r="470" spans="1:29" x14ac:dyDescent="0.25">
      <c r="A470" s="3">
        <f t="shared" si="63"/>
        <v>469</v>
      </c>
      <c r="B470" s="3" t="s">
        <v>123</v>
      </c>
      <c r="C470" s="32">
        <v>40422</v>
      </c>
      <c r="D470" s="56" t="s">
        <v>52</v>
      </c>
      <c r="E470" s="3"/>
      <c r="F470" s="3"/>
      <c r="G470" s="2" t="s">
        <v>36</v>
      </c>
      <c r="H470" s="2" t="s">
        <v>35</v>
      </c>
      <c r="I470" s="3">
        <v>4</v>
      </c>
      <c r="J470" s="3" t="s">
        <v>183</v>
      </c>
      <c r="K470" s="3"/>
      <c r="L470" s="3"/>
      <c r="M470" s="3"/>
      <c r="N470" s="3"/>
      <c r="O470" s="3"/>
      <c r="P470" s="3"/>
      <c r="Q470" s="3"/>
      <c r="R470" s="3"/>
      <c r="S470" s="3"/>
      <c r="T470" s="3" t="str">
        <f t="shared" si="56"/>
        <v>SIN CECO</v>
      </c>
      <c r="U470" s="3" t="str">
        <f t="shared" si="57"/>
        <v>NO</v>
      </c>
      <c r="V470" t="str">
        <f t="shared" si="58"/>
        <v>BLOQUE W*
100%-Compromisos Pactados</v>
      </c>
      <c r="W470" s="53">
        <f t="shared" si="59"/>
        <v>4</v>
      </c>
      <c r="X470">
        <f t="shared" si="60"/>
        <v>4</v>
      </c>
      <c r="Y470">
        <f>IF(ISNA(VLOOKUP(B470,CECOS_SIN_IDENTIFICAR!$A$2:$D$146,4,0)),"SIN CECO",IF(VLOOKUP(B470,CECOS_SIN_IDENTIFICAR!$A$2:$D$146,4,0)=0,"SIN CECO",VLOOKUP(B470,CECOS_SIN_IDENTIFICAR!$A$2:$D$146,4,0)))</f>
        <v>919</v>
      </c>
      <c r="Z470">
        <f t="shared" si="61"/>
        <v>919</v>
      </c>
      <c r="AA470" s="56" t="s">
        <v>52</v>
      </c>
      <c r="AB470" t="str">
        <f t="shared" si="62"/>
        <v>b. Satisface expectativas-Compromisos Pactados</v>
      </c>
      <c r="AC470" t="str">
        <f>VLOOKUP(AB470,CODIFICACION_PREGUNTAS!$C$2:$D$35,2,0)</f>
        <v>COMPROMISOS002</v>
      </c>
    </row>
    <row r="471" spans="1:29" x14ac:dyDescent="0.25">
      <c r="A471" s="3">
        <f t="shared" si="63"/>
        <v>470</v>
      </c>
      <c r="B471" s="3" t="s">
        <v>123</v>
      </c>
      <c r="C471" s="32">
        <v>40422</v>
      </c>
      <c r="D471" s="56" t="s">
        <v>52</v>
      </c>
      <c r="E471" s="3"/>
      <c r="F471" s="3"/>
      <c r="G471" s="2" t="s">
        <v>37</v>
      </c>
      <c r="H471" s="2" t="s">
        <v>35</v>
      </c>
      <c r="I471" s="3">
        <v>4</v>
      </c>
      <c r="J471" s="3" t="s">
        <v>183</v>
      </c>
      <c r="K471" s="3"/>
      <c r="L471" s="3"/>
      <c r="M471" s="3"/>
      <c r="N471" s="3"/>
      <c r="O471" s="3"/>
      <c r="P471" s="3"/>
      <c r="Q471" s="3"/>
      <c r="R471" s="3"/>
      <c r="S471" s="3"/>
      <c r="T471" s="3" t="str">
        <f t="shared" si="56"/>
        <v>SIN CECO</v>
      </c>
      <c r="U471" s="3" t="str">
        <f t="shared" si="57"/>
        <v>NO</v>
      </c>
      <c r="V471" t="str">
        <f t="shared" si="58"/>
        <v>BLOQUE W*
100%-Compromisos Pactados</v>
      </c>
      <c r="W471" s="53">
        <f t="shared" si="59"/>
        <v>4</v>
      </c>
      <c r="X471">
        <f t="shared" si="60"/>
        <v>4</v>
      </c>
      <c r="Y471">
        <f>IF(ISNA(VLOOKUP(B471,CECOS_SIN_IDENTIFICAR!$A$2:$D$146,4,0)),"SIN CECO",IF(VLOOKUP(B471,CECOS_SIN_IDENTIFICAR!$A$2:$D$146,4,0)=0,"SIN CECO",VLOOKUP(B471,CECOS_SIN_IDENTIFICAR!$A$2:$D$146,4,0)))</f>
        <v>919</v>
      </c>
      <c r="Z471">
        <f t="shared" si="61"/>
        <v>919</v>
      </c>
      <c r="AA471" s="56" t="s">
        <v>52</v>
      </c>
      <c r="AB471" t="str">
        <f t="shared" si="62"/>
        <v>c. Calidad de la Información suministrada-Compromisos Pactados</v>
      </c>
      <c r="AC471" t="str">
        <f>VLOOKUP(AB471,CODIFICACION_PREGUNTAS!$C$2:$D$35,2,0)</f>
        <v>COMPROMISOS003</v>
      </c>
    </row>
    <row r="472" spans="1:29" x14ac:dyDescent="0.25">
      <c r="A472" s="3">
        <f t="shared" si="63"/>
        <v>471</v>
      </c>
      <c r="B472" s="3" t="s">
        <v>123</v>
      </c>
      <c r="C472" s="32">
        <v>40422</v>
      </c>
      <c r="D472" s="56" t="s">
        <v>52</v>
      </c>
      <c r="E472" s="3"/>
      <c r="F472" s="3"/>
      <c r="G472" s="2" t="s">
        <v>38</v>
      </c>
      <c r="H472" s="2" t="s">
        <v>35</v>
      </c>
      <c r="I472" s="3">
        <v>4</v>
      </c>
      <c r="J472" s="3" t="s">
        <v>183</v>
      </c>
      <c r="K472" s="3"/>
      <c r="L472" s="3"/>
      <c r="M472" s="3"/>
      <c r="N472" s="3"/>
      <c r="O472" s="3"/>
      <c r="P472" s="3"/>
      <c r="Q472" s="3"/>
      <c r="R472" s="3"/>
      <c r="S472" s="3"/>
      <c r="T472" s="3" t="str">
        <f t="shared" si="56"/>
        <v>SIN CECO</v>
      </c>
      <c r="U472" s="3" t="str">
        <f t="shared" si="57"/>
        <v>NO</v>
      </c>
      <c r="V472" t="str">
        <f t="shared" si="58"/>
        <v>BLOQUE W*
100%-Compromisos Pactados</v>
      </c>
      <c r="W472" s="53">
        <f t="shared" si="59"/>
        <v>4</v>
      </c>
      <c r="X472">
        <f t="shared" si="60"/>
        <v>4</v>
      </c>
      <c r="Y472">
        <f>IF(ISNA(VLOOKUP(B472,CECOS_SIN_IDENTIFICAR!$A$2:$D$146,4,0)),"SIN CECO",IF(VLOOKUP(B472,CECOS_SIN_IDENTIFICAR!$A$2:$D$146,4,0)=0,"SIN CECO",VLOOKUP(B472,CECOS_SIN_IDENTIFICAR!$A$2:$D$146,4,0)))</f>
        <v>919</v>
      </c>
      <c r="Z472">
        <f t="shared" si="61"/>
        <v>919</v>
      </c>
      <c r="AA472" s="56" t="s">
        <v>52</v>
      </c>
      <c r="AB472" t="str">
        <f t="shared" si="62"/>
        <v>d. Disposición del personal de PAYC a las solicitudes del cliente-Compromisos Pactados</v>
      </c>
      <c r="AC472" t="str">
        <f>VLOOKUP(AB472,CODIFICACION_PREGUNTAS!$C$2:$D$35,2,0)</f>
        <v>COMPROMISOS004</v>
      </c>
    </row>
    <row r="473" spans="1:29" x14ac:dyDescent="0.25">
      <c r="A473" s="3">
        <f t="shared" si="63"/>
        <v>472</v>
      </c>
      <c r="B473" s="3" t="s">
        <v>123</v>
      </c>
      <c r="C473" s="32">
        <v>40422</v>
      </c>
      <c r="D473" s="56" t="s">
        <v>52</v>
      </c>
      <c r="E473" s="3"/>
      <c r="F473" s="3"/>
      <c r="G473" s="2" t="s">
        <v>39</v>
      </c>
      <c r="H473" s="2" t="s">
        <v>35</v>
      </c>
      <c r="I473" s="3">
        <v>4</v>
      </c>
      <c r="J473" s="3" t="s">
        <v>183</v>
      </c>
      <c r="K473" s="3"/>
      <c r="L473" s="3"/>
      <c r="M473" s="3"/>
      <c r="N473" s="3"/>
      <c r="O473" s="3"/>
      <c r="P473" s="3"/>
      <c r="Q473" s="3"/>
      <c r="R473" s="3"/>
      <c r="S473" s="3"/>
      <c r="T473" s="3" t="str">
        <f t="shared" si="56"/>
        <v>SIN CECO</v>
      </c>
      <c r="U473" s="3" t="str">
        <f t="shared" si="57"/>
        <v>NO</v>
      </c>
      <c r="V473" t="str">
        <f t="shared" si="58"/>
        <v>BLOQUE W*
100%-Compromisos Pactados</v>
      </c>
      <c r="W473" s="53">
        <f t="shared" si="59"/>
        <v>4</v>
      </c>
      <c r="X473">
        <f t="shared" si="60"/>
        <v>4</v>
      </c>
      <c r="Y473">
        <f>IF(ISNA(VLOOKUP(B473,CECOS_SIN_IDENTIFICAR!$A$2:$D$146,4,0)),"SIN CECO",IF(VLOOKUP(B473,CECOS_SIN_IDENTIFICAR!$A$2:$D$146,4,0)=0,"SIN CECO",VLOOKUP(B473,CECOS_SIN_IDENTIFICAR!$A$2:$D$146,4,0)))</f>
        <v>919</v>
      </c>
      <c r="Z473">
        <f t="shared" si="61"/>
        <v>919</v>
      </c>
      <c r="AA473" s="56" t="s">
        <v>52</v>
      </c>
      <c r="AB473" t="str">
        <f t="shared" si="62"/>
        <v>e. Coherencia entre lo solicitado y lo entregado-Compromisos Pactados</v>
      </c>
      <c r="AC473" t="str">
        <f>VLOOKUP(AB473,CODIFICACION_PREGUNTAS!$C$2:$D$35,2,0)</f>
        <v>COMPROMISOS005</v>
      </c>
    </row>
    <row r="474" spans="1:29" x14ac:dyDescent="0.25">
      <c r="A474" s="3">
        <f t="shared" si="63"/>
        <v>473</v>
      </c>
      <c r="B474" s="3" t="s">
        <v>123</v>
      </c>
      <c r="C474" s="32">
        <v>40422</v>
      </c>
      <c r="D474" s="56" t="s">
        <v>52</v>
      </c>
      <c r="E474" s="3"/>
      <c r="F474" s="3"/>
      <c r="G474" s="2" t="s">
        <v>40</v>
      </c>
      <c r="H474" s="2" t="s">
        <v>40</v>
      </c>
      <c r="I474" s="3">
        <v>4</v>
      </c>
      <c r="J474" s="3" t="s">
        <v>183</v>
      </c>
      <c r="K474" s="3"/>
      <c r="L474" s="3"/>
      <c r="M474" s="3"/>
      <c r="N474" s="3"/>
      <c r="O474" s="3"/>
      <c r="P474" s="3"/>
      <c r="Q474" s="3"/>
      <c r="R474" s="3"/>
      <c r="S474" s="3"/>
      <c r="T474" s="3" t="str">
        <f t="shared" si="56"/>
        <v>SIN CECO</v>
      </c>
      <c r="U474" s="3" t="str">
        <f t="shared" si="57"/>
        <v>NO</v>
      </c>
      <c r="V474" t="str">
        <f t="shared" si="58"/>
        <v>BLOQUE W*
100%-Grado de Satisfacción con el Servicio Prestado</v>
      </c>
      <c r="W474" s="53">
        <f t="shared" si="59"/>
        <v>4</v>
      </c>
      <c r="X474">
        <f t="shared" si="60"/>
        <v>4</v>
      </c>
      <c r="Y474">
        <f>IF(ISNA(VLOOKUP(B474,CECOS_SIN_IDENTIFICAR!$A$2:$D$146,4,0)),"SIN CECO",IF(VLOOKUP(B474,CECOS_SIN_IDENTIFICAR!$A$2:$D$146,4,0)=0,"SIN CECO",VLOOKUP(B474,CECOS_SIN_IDENTIFICAR!$A$2:$D$146,4,0)))</f>
        <v>919</v>
      </c>
      <c r="Z474">
        <f t="shared" si="61"/>
        <v>919</v>
      </c>
      <c r="AA474" s="56" t="s">
        <v>52</v>
      </c>
      <c r="AB474" t="str">
        <f t="shared" si="62"/>
        <v>Grado de Satisfacción con el Servicio Prestado-Grado de Satisfacción con el Servicio Prestado</v>
      </c>
      <c r="AC474" t="str">
        <f>VLOOKUP(AB474,CODIFICACION_PREGUNTAS!$C$2:$D$35,2,0)</f>
        <v>SATISFACCION001</v>
      </c>
    </row>
    <row r="475" spans="1:29" x14ac:dyDescent="0.25">
      <c r="A475" s="3">
        <f t="shared" si="63"/>
        <v>474</v>
      </c>
      <c r="B475" s="3" t="s">
        <v>123</v>
      </c>
      <c r="C475" s="32">
        <v>40422</v>
      </c>
      <c r="D475" s="56" t="s">
        <v>52</v>
      </c>
      <c r="E475" s="3"/>
      <c r="F475" s="3"/>
      <c r="G475" s="2" t="s">
        <v>41</v>
      </c>
      <c r="H475" s="2" t="s">
        <v>41</v>
      </c>
      <c r="I475" s="3">
        <v>4</v>
      </c>
      <c r="J475" s="3" t="s">
        <v>183</v>
      </c>
      <c r="K475" s="3"/>
      <c r="L475" s="3"/>
      <c r="M475" s="3"/>
      <c r="N475" s="3"/>
      <c r="O475" s="3"/>
      <c r="P475" s="3"/>
      <c r="Q475" s="3"/>
      <c r="R475" s="3"/>
      <c r="S475" s="3"/>
      <c r="T475" s="3" t="str">
        <f t="shared" si="56"/>
        <v>SIN CECO</v>
      </c>
      <c r="U475" s="3" t="str">
        <f t="shared" si="57"/>
        <v>NO</v>
      </c>
      <c r="V475" t="str">
        <f t="shared" si="58"/>
        <v>BLOQUE W*
100%-Posibilidad de Volver a Contratar con PAYC</v>
      </c>
      <c r="W475" s="53">
        <f t="shared" si="59"/>
        <v>4</v>
      </c>
      <c r="X475">
        <f t="shared" si="60"/>
        <v>4</v>
      </c>
      <c r="Y475">
        <f>IF(ISNA(VLOOKUP(B475,CECOS_SIN_IDENTIFICAR!$A$2:$D$146,4,0)),"SIN CECO",IF(VLOOKUP(B475,CECOS_SIN_IDENTIFICAR!$A$2:$D$146,4,0)=0,"SIN CECO",VLOOKUP(B475,CECOS_SIN_IDENTIFICAR!$A$2:$D$146,4,0)))</f>
        <v>919</v>
      </c>
      <c r="Z475">
        <f t="shared" si="61"/>
        <v>919</v>
      </c>
      <c r="AA475" s="56" t="s">
        <v>52</v>
      </c>
      <c r="AB475" t="str">
        <f t="shared" si="62"/>
        <v>Posibilidad de Volver a Contratar con PAYC-Posibilidad de Volver a Contratar con PAYC</v>
      </c>
      <c r="AC475" t="str">
        <f>VLOOKUP(AB475,CODIFICACION_PREGUNTAS!$C$2:$D$35,2,0)</f>
        <v>VOLVER001</v>
      </c>
    </row>
    <row r="476" spans="1:29" x14ac:dyDescent="0.25">
      <c r="A476" s="3">
        <f t="shared" si="63"/>
        <v>475</v>
      </c>
      <c r="B476" s="3" t="s">
        <v>123</v>
      </c>
      <c r="C476" s="32">
        <v>40422</v>
      </c>
      <c r="D476" s="56" t="s">
        <v>52</v>
      </c>
      <c r="E476" s="3"/>
      <c r="F476" s="3"/>
      <c r="G476" s="2" t="s">
        <v>42</v>
      </c>
      <c r="H476" s="6" t="s">
        <v>43</v>
      </c>
      <c r="I476" s="3" t="s">
        <v>56</v>
      </c>
      <c r="J476" s="3" t="s">
        <v>183</v>
      </c>
      <c r="K476" s="3"/>
      <c r="L476" s="3"/>
      <c r="M476" s="3"/>
      <c r="N476" s="3"/>
      <c r="O476" s="3"/>
      <c r="P476" s="3"/>
      <c r="Q476" s="3"/>
      <c r="R476" s="3"/>
      <c r="S476" s="3"/>
      <c r="T476" s="3" t="str">
        <f t="shared" si="56"/>
        <v>SIN CECO</v>
      </c>
      <c r="U476" s="3" t="str">
        <f t="shared" si="57"/>
        <v>NO</v>
      </c>
      <c r="V476" t="str">
        <f t="shared" si="58"/>
        <v>BLOQUE W*
100%-Fortalezas PAYC</v>
      </c>
      <c r="W476" s="53" t="str">
        <f t="shared" si="59"/>
        <v>-</v>
      </c>
      <c r="X476">
        <f t="shared" si="60"/>
        <v>0</v>
      </c>
      <c r="Y476">
        <f>IF(ISNA(VLOOKUP(B476,CECOS_SIN_IDENTIFICAR!$A$2:$D$146,4,0)),"SIN CECO",IF(VLOOKUP(B476,CECOS_SIN_IDENTIFICAR!$A$2:$D$146,4,0)=0,"SIN CECO",VLOOKUP(B476,CECOS_SIN_IDENTIFICAR!$A$2:$D$146,4,0)))</f>
        <v>919</v>
      </c>
      <c r="Z476">
        <f t="shared" si="61"/>
        <v>919</v>
      </c>
      <c r="AA476" s="56" t="s">
        <v>52</v>
      </c>
      <c r="AB476" t="str">
        <f t="shared" si="62"/>
        <v>Principales fortalezas en el servicio que presta PAYC-Fortalezas PAYC</v>
      </c>
      <c r="AC476" t="str">
        <f>VLOOKUP(AB476,CODIFICACION_PREGUNTAS!$C$2:$D$35,2,0)</f>
        <v>FORT001</v>
      </c>
    </row>
    <row r="477" spans="1:29" x14ac:dyDescent="0.25">
      <c r="A477" s="3">
        <f t="shared" si="63"/>
        <v>476</v>
      </c>
      <c r="B477" s="3" t="s">
        <v>123</v>
      </c>
      <c r="C477" s="32">
        <v>40422</v>
      </c>
      <c r="D477" s="56" t="s">
        <v>52</v>
      </c>
      <c r="E477" s="3"/>
      <c r="F477" s="3"/>
      <c r="G477" s="2" t="s">
        <v>44</v>
      </c>
      <c r="H477" s="6" t="s">
        <v>45</v>
      </c>
      <c r="I477" s="3" t="s">
        <v>56</v>
      </c>
      <c r="J477" s="3" t="s">
        <v>183</v>
      </c>
      <c r="K477" s="3"/>
      <c r="L477" s="3"/>
      <c r="M477" s="3"/>
      <c r="N477" s="3"/>
      <c r="O477" s="3"/>
      <c r="P477" s="3"/>
      <c r="Q477" s="3"/>
      <c r="R477" s="3"/>
      <c r="S477" s="3"/>
      <c r="T477" s="3" t="str">
        <f t="shared" si="56"/>
        <v>SIN CECO</v>
      </c>
      <c r="U477" s="3" t="str">
        <f t="shared" si="57"/>
        <v>NO</v>
      </c>
      <c r="V477" t="str">
        <f t="shared" si="58"/>
        <v>BLOQUE W*
100%-Debilidades PAYC</v>
      </c>
      <c r="W477" s="53" t="str">
        <f t="shared" si="59"/>
        <v>-</v>
      </c>
      <c r="X477">
        <f t="shared" si="60"/>
        <v>0</v>
      </c>
      <c r="Y477">
        <f>IF(ISNA(VLOOKUP(B477,CECOS_SIN_IDENTIFICAR!$A$2:$D$146,4,0)),"SIN CECO",IF(VLOOKUP(B477,CECOS_SIN_IDENTIFICAR!$A$2:$D$146,4,0)=0,"SIN CECO",VLOOKUP(B477,CECOS_SIN_IDENTIFICAR!$A$2:$D$146,4,0)))</f>
        <v>919</v>
      </c>
      <c r="Z477">
        <f t="shared" si="61"/>
        <v>919</v>
      </c>
      <c r="AA477" s="56" t="s">
        <v>52</v>
      </c>
      <c r="AB477" t="str">
        <f t="shared" si="62"/>
        <v>Principales debilidades en el servicio que presta PAYC-Debilidades PAYC</v>
      </c>
      <c r="AC477" t="str">
        <f>VLOOKUP(AB477,CODIFICACION_PREGUNTAS!$C$2:$D$35,2,0)</f>
        <v>DEB001</v>
      </c>
    </row>
    <row r="478" spans="1:29" x14ac:dyDescent="0.25">
      <c r="A478" s="3">
        <f t="shared" si="63"/>
        <v>477</v>
      </c>
      <c r="B478" s="3" t="s">
        <v>124</v>
      </c>
      <c r="C478" s="32">
        <v>40513</v>
      </c>
      <c r="D478" s="56" t="s">
        <v>52</v>
      </c>
      <c r="E478" s="3"/>
      <c r="F478" s="3"/>
      <c r="G478" s="2" t="s">
        <v>5</v>
      </c>
      <c r="H478" s="3" t="s">
        <v>6</v>
      </c>
      <c r="I478" s="3">
        <v>5</v>
      </c>
      <c r="J478" s="3"/>
      <c r="K478" s="3"/>
      <c r="L478" s="3"/>
      <c r="M478" s="3"/>
      <c r="N478" s="3"/>
      <c r="O478" s="3"/>
      <c r="P478" s="3"/>
      <c r="Q478" s="3"/>
      <c r="R478" s="3"/>
      <c r="S478" s="3"/>
      <c r="T478" s="3" t="str">
        <f t="shared" si="56"/>
        <v>SIN CECO</v>
      </c>
      <c r="U478" s="3" t="str">
        <f t="shared" si="57"/>
        <v>NO</v>
      </c>
      <c r="V478" t="str">
        <f t="shared" si="58"/>
        <v>CINEPOLIS
5-oct-10
100%-Soporte Técnico</v>
      </c>
      <c r="W478" s="53">
        <f t="shared" si="59"/>
        <v>5</v>
      </c>
      <c r="X478">
        <f t="shared" si="60"/>
        <v>5</v>
      </c>
      <c r="Y478" t="str">
        <f>IF(ISNA(VLOOKUP(B478,CECOS_SIN_IDENTIFICAR!$A$2:$D$146,4,0)),"SIN CECO",IF(VLOOKUP(B478,CECOS_SIN_IDENTIFICAR!$A$2:$D$146,4,0)=0,"SIN CECO",VLOOKUP(B478,CECOS_SIN_IDENTIFICAR!$A$2:$D$146,4,0)))</f>
        <v/>
      </c>
      <c r="Z478" t="str">
        <f t="shared" si="61"/>
        <v/>
      </c>
      <c r="AA478" s="56" t="s">
        <v>52</v>
      </c>
      <c r="AB478" t="str">
        <f t="shared" si="62"/>
        <v>a. Conocimiento específico de temas aplicables al proyecto-Soporte Técnico</v>
      </c>
      <c r="AC478" t="str">
        <f>VLOOKUP(AB478,CODIFICACION_PREGUNTAS!$C$2:$D$35,2,0)</f>
        <v>SOPORTE_TEC001</v>
      </c>
    </row>
    <row r="479" spans="1:29" x14ac:dyDescent="0.25">
      <c r="A479" s="3">
        <f t="shared" si="63"/>
        <v>478</v>
      </c>
      <c r="B479" s="3" t="s">
        <v>124</v>
      </c>
      <c r="C479" s="32">
        <v>40513</v>
      </c>
      <c r="D479" s="56" t="s">
        <v>52</v>
      </c>
      <c r="E479" s="3"/>
      <c r="F479" s="3"/>
      <c r="G479" s="2" t="s">
        <v>7</v>
      </c>
      <c r="H479" s="3" t="s">
        <v>6</v>
      </c>
      <c r="I479" s="3">
        <v>5</v>
      </c>
      <c r="J479" s="3"/>
      <c r="K479" s="3"/>
      <c r="L479" s="3"/>
      <c r="M479" s="3"/>
      <c r="N479" s="3"/>
      <c r="O479" s="3"/>
      <c r="P479" s="3"/>
      <c r="Q479" s="3"/>
      <c r="R479" s="3"/>
      <c r="S479" s="3"/>
      <c r="T479" s="3" t="str">
        <f t="shared" si="56"/>
        <v>SIN CECO</v>
      </c>
      <c r="U479" s="3" t="str">
        <f t="shared" si="57"/>
        <v>NO</v>
      </c>
      <c r="V479" t="str">
        <f t="shared" si="58"/>
        <v>CINEPOLIS
5-oct-10
100%-Soporte Técnico</v>
      </c>
      <c r="W479" s="53">
        <f t="shared" si="59"/>
        <v>5</v>
      </c>
      <c r="X479">
        <f t="shared" si="60"/>
        <v>5</v>
      </c>
      <c r="Y479" t="str">
        <f>IF(ISNA(VLOOKUP(B479,CECOS_SIN_IDENTIFICAR!$A$2:$D$146,4,0)),"SIN CECO",IF(VLOOKUP(B479,CECOS_SIN_IDENTIFICAR!$A$2:$D$146,4,0)=0,"SIN CECO",VLOOKUP(B479,CECOS_SIN_IDENTIFICAR!$A$2:$D$146,4,0)))</f>
        <v/>
      </c>
      <c r="Z479" t="str">
        <f t="shared" si="61"/>
        <v/>
      </c>
      <c r="AA479" s="56" t="s">
        <v>52</v>
      </c>
      <c r="AB479" t="str">
        <f t="shared" si="62"/>
        <v>b. Idoneidad y Calidad del soporte-Soporte Técnico</v>
      </c>
      <c r="AC479" t="str">
        <f>VLOOKUP(AB479,CODIFICACION_PREGUNTAS!$C$2:$D$35,2,0)</f>
        <v>SOPORTE_TEC002</v>
      </c>
    </row>
    <row r="480" spans="1:29" x14ac:dyDescent="0.25">
      <c r="A480" s="3">
        <f t="shared" si="63"/>
        <v>479</v>
      </c>
      <c r="B480" s="3" t="s">
        <v>124</v>
      </c>
      <c r="C480" s="32">
        <v>40513</v>
      </c>
      <c r="D480" s="56" t="s">
        <v>52</v>
      </c>
      <c r="E480" s="3"/>
      <c r="F480" s="3"/>
      <c r="G480" s="2" t="s">
        <v>8</v>
      </c>
      <c r="H480" s="3" t="s">
        <v>6</v>
      </c>
      <c r="I480" s="3">
        <v>5</v>
      </c>
      <c r="J480" s="3"/>
      <c r="K480" s="3"/>
      <c r="L480" s="3"/>
      <c r="M480" s="3"/>
      <c r="N480" s="3"/>
      <c r="O480" s="3"/>
      <c r="P480" s="3"/>
      <c r="Q480" s="3"/>
      <c r="R480" s="3"/>
      <c r="S480" s="3"/>
      <c r="T480" s="3" t="str">
        <f t="shared" si="56"/>
        <v>SIN CECO</v>
      </c>
      <c r="U480" s="3" t="str">
        <f t="shared" si="57"/>
        <v>NO</v>
      </c>
      <c r="V480" t="str">
        <f t="shared" si="58"/>
        <v>CINEPOLIS
5-oct-10
100%-Soporte Técnico</v>
      </c>
      <c r="W480" s="53">
        <f t="shared" si="59"/>
        <v>5</v>
      </c>
      <c r="X480">
        <f t="shared" si="60"/>
        <v>5</v>
      </c>
      <c r="Y480" t="str">
        <f>IF(ISNA(VLOOKUP(B480,CECOS_SIN_IDENTIFICAR!$A$2:$D$146,4,0)),"SIN CECO",IF(VLOOKUP(B480,CECOS_SIN_IDENTIFICAR!$A$2:$D$146,4,0)=0,"SIN CECO",VLOOKUP(B480,CECOS_SIN_IDENTIFICAR!$A$2:$D$146,4,0)))</f>
        <v/>
      </c>
      <c r="Z480" t="str">
        <f t="shared" si="61"/>
        <v/>
      </c>
      <c r="AA480" s="56" t="s">
        <v>52</v>
      </c>
      <c r="AB480" t="str">
        <f t="shared" si="62"/>
        <v>c. Cumplimiento de especificaciones técnicas de construcción-Soporte Técnico</v>
      </c>
      <c r="AC480" t="str">
        <f>VLOOKUP(AB480,CODIFICACION_PREGUNTAS!$C$2:$D$35,2,0)</f>
        <v>SOPORTE_TEC003</v>
      </c>
    </row>
    <row r="481" spans="1:29" x14ac:dyDescent="0.25">
      <c r="A481" s="3">
        <f t="shared" si="63"/>
        <v>480</v>
      </c>
      <c r="B481" s="3" t="s">
        <v>124</v>
      </c>
      <c r="C481" s="32">
        <v>40513</v>
      </c>
      <c r="D481" s="56" t="s">
        <v>52</v>
      </c>
      <c r="E481" s="3"/>
      <c r="F481" s="3"/>
      <c r="G481" s="2" t="s">
        <v>9</v>
      </c>
      <c r="H481" s="3" t="s">
        <v>6</v>
      </c>
      <c r="I481" s="3">
        <v>5</v>
      </c>
      <c r="J481" s="3"/>
      <c r="K481" s="3"/>
      <c r="L481" s="3"/>
      <c r="M481" s="3"/>
      <c r="N481" s="3"/>
      <c r="O481" s="3"/>
      <c r="P481" s="3"/>
      <c r="Q481" s="3"/>
      <c r="R481" s="3"/>
      <c r="S481" s="3"/>
      <c r="T481" s="3" t="str">
        <f t="shared" si="56"/>
        <v>SIN CECO</v>
      </c>
      <c r="U481" s="3" t="str">
        <f t="shared" si="57"/>
        <v>NO</v>
      </c>
      <c r="V481" t="str">
        <f t="shared" si="58"/>
        <v>CINEPOLIS
5-oct-10
100%-Soporte Técnico</v>
      </c>
      <c r="W481" s="53">
        <f t="shared" si="59"/>
        <v>5</v>
      </c>
      <c r="X481">
        <f t="shared" si="60"/>
        <v>5</v>
      </c>
      <c r="Y481" t="str">
        <f>IF(ISNA(VLOOKUP(B481,CECOS_SIN_IDENTIFICAR!$A$2:$D$146,4,0)),"SIN CECO",IF(VLOOKUP(B481,CECOS_SIN_IDENTIFICAR!$A$2:$D$146,4,0)=0,"SIN CECO",VLOOKUP(B481,CECOS_SIN_IDENTIFICAR!$A$2:$D$146,4,0)))</f>
        <v/>
      </c>
      <c r="Z481" t="str">
        <f t="shared" si="61"/>
        <v/>
      </c>
      <c r="AA481" s="56" t="s">
        <v>52</v>
      </c>
      <c r="AB481" t="str">
        <f t="shared" si="62"/>
        <v>d. Confiabilidad de los conceptos aplicados-Soporte Técnico</v>
      </c>
      <c r="AC481" t="str">
        <f>VLOOKUP(AB481,CODIFICACION_PREGUNTAS!$C$2:$D$35,2,0)</f>
        <v>SOPORTE_TEC004</v>
      </c>
    </row>
    <row r="482" spans="1:29" x14ac:dyDescent="0.25">
      <c r="A482" s="3">
        <f t="shared" si="63"/>
        <v>481</v>
      </c>
      <c r="B482" s="3" t="s">
        <v>124</v>
      </c>
      <c r="C482" s="32">
        <v>40513</v>
      </c>
      <c r="D482" s="56" t="s">
        <v>52</v>
      </c>
      <c r="E482" s="3"/>
      <c r="F482" s="3"/>
      <c r="G482" s="2" t="s">
        <v>10</v>
      </c>
      <c r="H482" s="3" t="s">
        <v>6</v>
      </c>
      <c r="I482" s="3">
        <v>5</v>
      </c>
      <c r="J482" s="3"/>
      <c r="K482" s="3"/>
      <c r="L482" s="3"/>
      <c r="M482" s="3"/>
      <c r="N482" s="3"/>
      <c r="O482" s="3"/>
      <c r="P482" s="3"/>
      <c r="Q482" s="3"/>
      <c r="R482" s="3"/>
      <c r="S482" s="3"/>
      <c r="T482" s="3" t="str">
        <f t="shared" si="56"/>
        <v>SIN CECO</v>
      </c>
      <c r="U482" s="3" t="str">
        <f t="shared" si="57"/>
        <v>NO</v>
      </c>
      <c r="V482" t="str">
        <f t="shared" si="58"/>
        <v>CINEPOLIS
5-oct-10
100%-Soporte Técnico</v>
      </c>
      <c r="W482" s="53">
        <f t="shared" si="59"/>
        <v>5</v>
      </c>
      <c r="X482">
        <f t="shared" si="60"/>
        <v>5</v>
      </c>
      <c r="Y482" t="str">
        <f>IF(ISNA(VLOOKUP(B482,CECOS_SIN_IDENTIFICAR!$A$2:$D$146,4,0)),"SIN CECO",IF(VLOOKUP(B482,CECOS_SIN_IDENTIFICAR!$A$2:$D$146,4,0)=0,"SIN CECO",VLOOKUP(B482,CECOS_SIN_IDENTIFICAR!$A$2:$D$146,4,0)))</f>
        <v/>
      </c>
      <c r="Z482" t="str">
        <f t="shared" si="61"/>
        <v/>
      </c>
      <c r="AA482" s="56" t="s">
        <v>52</v>
      </c>
      <c r="AB482" t="str">
        <f t="shared" si="62"/>
        <v>e. Oportunidad en entrega de información o requerimientos-Soporte Técnico</v>
      </c>
      <c r="AC482" t="str">
        <f>VLOOKUP(AB482,CODIFICACION_PREGUNTAS!$C$2:$D$35,2,0)</f>
        <v>SOPORTE_TEC005</v>
      </c>
    </row>
    <row r="483" spans="1:29" x14ac:dyDescent="0.25">
      <c r="A483" s="3">
        <f t="shared" si="63"/>
        <v>482</v>
      </c>
      <c r="B483" s="3" t="s">
        <v>124</v>
      </c>
      <c r="C483" s="32">
        <v>40513</v>
      </c>
      <c r="D483" s="56" t="s">
        <v>52</v>
      </c>
      <c r="E483" s="3"/>
      <c r="F483" s="3"/>
      <c r="G483" s="2" t="s">
        <v>11</v>
      </c>
      <c r="H483" s="3" t="s">
        <v>12</v>
      </c>
      <c r="I483" s="3">
        <v>5</v>
      </c>
      <c r="J483" s="3"/>
      <c r="K483" s="3"/>
      <c r="L483" s="3"/>
      <c r="M483" s="3"/>
      <c r="N483" s="3"/>
      <c r="O483" s="3"/>
      <c r="P483" s="3"/>
      <c r="Q483" s="3"/>
      <c r="R483" s="3"/>
      <c r="S483" s="3"/>
      <c r="T483" s="3" t="str">
        <f t="shared" si="56"/>
        <v>SIN CECO</v>
      </c>
      <c r="U483" s="3" t="str">
        <f t="shared" si="57"/>
        <v>NO</v>
      </c>
      <c r="V483" t="str">
        <f t="shared" si="58"/>
        <v>CINEPOLIS
5-oct-10
100%-Soporte Administrativo</v>
      </c>
      <c r="W483" s="53">
        <f t="shared" si="59"/>
        <v>5</v>
      </c>
      <c r="X483">
        <f t="shared" si="60"/>
        <v>5</v>
      </c>
      <c r="Y483" t="str">
        <f>IF(ISNA(VLOOKUP(B483,CECOS_SIN_IDENTIFICAR!$A$2:$D$146,4,0)),"SIN CECO",IF(VLOOKUP(B483,CECOS_SIN_IDENTIFICAR!$A$2:$D$146,4,0)=0,"SIN CECO",VLOOKUP(B483,CECOS_SIN_IDENTIFICAR!$A$2:$D$146,4,0)))</f>
        <v/>
      </c>
      <c r="Z483" t="str">
        <f t="shared" si="61"/>
        <v/>
      </c>
      <c r="AA483" s="56" t="s">
        <v>52</v>
      </c>
      <c r="AB483" t="str">
        <f t="shared" si="62"/>
        <v>a. Oportunidad de la gestión en obra-Soporte Administrativo</v>
      </c>
      <c r="AC483" t="str">
        <f>VLOOKUP(AB483,CODIFICACION_PREGUNTAS!$C$2:$D$35,2,0)</f>
        <v>SOPORTE_ADMON001</v>
      </c>
    </row>
    <row r="484" spans="1:29" x14ac:dyDescent="0.25">
      <c r="A484" s="3">
        <f t="shared" si="63"/>
        <v>483</v>
      </c>
      <c r="B484" s="3" t="s">
        <v>124</v>
      </c>
      <c r="C484" s="32">
        <v>40513</v>
      </c>
      <c r="D484" s="56" t="s">
        <v>52</v>
      </c>
      <c r="E484" s="3"/>
      <c r="F484" s="3"/>
      <c r="G484" s="2" t="s">
        <v>13</v>
      </c>
      <c r="H484" s="3" t="s">
        <v>12</v>
      </c>
      <c r="I484" s="3">
        <v>5</v>
      </c>
      <c r="J484" s="3"/>
      <c r="K484" s="3"/>
      <c r="L484" s="3"/>
      <c r="M484" s="3"/>
      <c r="N484" s="3"/>
      <c r="O484" s="3"/>
      <c r="P484" s="3"/>
      <c r="Q484" s="3"/>
      <c r="R484" s="3"/>
      <c r="S484" s="3"/>
      <c r="T484" s="3" t="str">
        <f t="shared" si="56"/>
        <v>SIN CECO</v>
      </c>
      <c r="U484" s="3" t="str">
        <f t="shared" si="57"/>
        <v>NO</v>
      </c>
      <c r="V484" t="str">
        <f t="shared" si="58"/>
        <v>CINEPOLIS
5-oct-10
100%-Soporte Administrativo</v>
      </c>
      <c r="W484" s="53">
        <f t="shared" si="59"/>
        <v>5</v>
      </c>
      <c r="X484">
        <f t="shared" si="60"/>
        <v>5</v>
      </c>
      <c r="Y484" t="str">
        <f>IF(ISNA(VLOOKUP(B484,CECOS_SIN_IDENTIFICAR!$A$2:$D$146,4,0)),"SIN CECO",IF(VLOOKUP(B484,CECOS_SIN_IDENTIFICAR!$A$2:$D$146,4,0)=0,"SIN CECO",VLOOKUP(B484,CECOS_SIN_IDENTIFICAR!$A$2:$D$146,4,0)))</f>
        <v/>
      </c>
      <c r="Z484" t="str">
        <f t="shared" si="61"/>
        <v/>
      </c>
      <c r="AA484" s="56" t="s">
        <v>52</v>
      </c>
      <c r="AB484" t="str">
        <f t="shared" si="62"/>
        <v>b. Manejo administrativo del proyecto-Soporte Administrativo</v>
      </c>
      <c r="AC484" t="str">
        <f>VLOOKUP(AB484,CODIFICACION_PREGUNTAS!$C$2:$D$35,2,0)</f>
        <v>SOPORTE_ADMON002</v>
      </c>
    </row>
    <row r="485" spans="1:29" x14ac:dyDescent="0.25">
      <c r="A485" s="3">
        <f t="shared" si="63"/>
        <v>484</v>
      </c>
      <c r="B485" s="3" t="s">
        <v>124</v>
      </c>
      <c r="C485" s="32">
        <v>40513</v>
      </c>
      <c r="D485" s="56" t="s">
        <v>52</v>
      </c>
      <c r="E485" s="3"/>
      <c r="F485" s="3"/>
      <c r="G485" s="2" t="s">
        <v>14</v>
      </c>
      <c r="H485" s="3" t="s">
        <v>12</v>
      </c>
      <c r="I485" s="3">
        <v>5</v>
      </c>
      <c r="J485" s="3"/>
      <c r="K485" s="3"/>
      <c r="L485" s="3"/>
      <c r="M485" s="3"/>
      <c r="N485" s="3"/>
      <c r="O485" s="3"/>
      <c r="P485" s="3"/>
      <c r="Q485" s="3"/>
      <c r="R485" s="3"/>
      <c r="S485" s="3"/>
      <c r="T485" s="3" t="str">
        <f t="shared" si="56"/>
        <v>SIN CECO</v>
      </c>
      <c r="U485" s="3" t="str">
        <f t="shared" si="57"/>
        <v>NO</v>
      </c>
      <c r="V485" t="str">
        <f t="shared" si="58"/>
        <v>CINEPOLIS
5-oct-10
100%-Soporte Administrativo</v>
      </c>
      <c r="W485" s="53">
        <f t="shared" si="59"/>
        <v>5</v>
      </c>
      <c r="X485">
        <f t="shared" si="60"/>
        <v>5</v>
      </c>
      <c r="Y485" t="str">
        <f>IF(ISNA(VLOOKUP(B485,CECOS_SIN_IDENTIFICAR!$A$2:$D$146,4,0)),"SIN CECO",IF(VLOOKUP(B485,CECOS_SIN_IDENTIFICAR!$A$2:$D$146,4,0)=0,"SIN CECO",VLOOKUP(B485,CECOS_SIN_IDENTIFICAR!$A$2:$D$146,4,0)))</f>
        <v/>
      </c>
      <c r="Z485" t="str">
        <f t="shared" si="61"/>
        <v/>
      </c>
      <c r="AA485" s="56" t="s">
        <v>52</v>
      </c>
      <c r="AB485" t="str">
        <f t="shared" si="62"/>
        <v>c. Información clara y veraz sobre la administración de proyecto-Soporte Administrativo</v>
      </c>
      <c r="AC485" t="str">
        <f>VLOOKUP(AB485,CODIFICACION_PREGUNTAS!$C$2:$D$35,2,0)</f>
        <v>SOPORTE_ADMON003</v>
      </c>
    </row>
    <row r="486" spans="1:29" x14ac:dyDescent="0.25">
      <c r="A486" s="3">
        <f t="shared" si="63"/>
        <v>485</v>
      </c>
      <c r="B486" s="3" t="s">
        <v>124</v>
      </c>
      <c r="C486" s="32">
        <v>40513</v>
      </c>
      <c r="D486" s="56" t="s">
        <v>52</v>
      </c>
      <c r="E486" s="3"/>
      <c r="F486" s="3"/>
      <c r="G486" s="2" t="s">
        <v>15</v>
      </c>
      <c r="H486" s="3" t="s">
        <v>12</v>
      </c>
      <c r="I486" s="3">
        <v>4</v>
      </c>
      <c r="J486" s="3"/>
      <c r="K486" s="3"/>
      <c r="L486" s="3"/>
      <c r="M486" s="3"/>
      <c r="N486" s="3"/>
      <c r="O486" s="3"/>
      <c r="P486" s="3"/>
      <c r="Q486" s="3"/>
      <c r="R486" s="3"/>
      <c r="S486" s="3"/>
      <c r="T486" s="3" t="str">
        <f t="shared" si="56"/>
        <v>SIN CECO</v>
      </c>
      <c r="U486" s="3" t="str">
        <f t="shared" si="57"/>
        <v>NO</v>
      </c>
      <c r="V486" t="str">
        <f t="shared" si="58"/>
        <v>CINEPOLIS
5-oct-10
100%-Soporte Administrativo</v>
      </c>
      <c r="W486" s="53">
        <f t="shared" si="59"/>
        <v>4</v>
      </c>
      <c r="X486">
        <f t="shared" si="60"/>
        <v>4</v>
      </c>
      <c r="Y486" t="str">
        <f>IF(ISNA(VLOOKUP(B486,CECOS_SIN_IDENTIFICAR!$A$2:$D$146,4,0)),"SIN CECO",IF(VLOOKUP(B486,CECOS_SIN_IDENTIFICAR!$A$2:$D$146,4,0)=0,"SIN CECO",VLOOKUP(B486,CECOS_SIN_IDENTIFICAR!$A$2:$D$146,4,0)))</f>
        <v/>
      </c>
      <c r="Z486" t="str">
        <f t="shared" si="61"/>
        <v/>
      </c>
      <c r="AA486" s="56" t="s">
        <v>52</v>
      </c>
      <c r="AB486" t="str">
        <f t="shared" si="62"/>
        <v>d. Cumplimientos con expectativas del cliente-Soporte Administrativo</v>
      </c>
      <c r="AC486" t="str">
        <f>VLOOKUP(AB486,CODIFICACION_PREGUNTAS!$C$2:$D$35,2,0)</f>
        <v>SOPORTE_ADMON004</v>
      </c>
    </row>
    <row r="487" spans="1:29" x14ac:dyDescent="0.25">
      <c r="A487" s="3">
        <f t="shared" si="63"/>
        <v>486</v>
      </c>
      <c r="B487" s="3" t="s">
        <v>124</v>
      </c>
      <c r="C487" s="32">
        <v>40513</v>
      </c>
      <c r="D487" s="56" t="s">
        <v>52</v>
      </c>
      <c r="E487" s="3"/>
      <c r="F487" s="3"/>
      <c r="G487" s="2" t="s">
        <v>16</v>
      </c>
      <c r="H487" s="3" t="s">
        <v>12</v>
      </c>
      <c r="I487" s="3">
        <v>5</v>
      </c>
      <c r="J487" s="3"/>
      <c r="K487" s="3"/>
      <c r="L487" s="3"/>
      <c r="M487" s="3"/>
      <c r="N487" s="3"/>
      <c r="O487" s="3"/>
      <c r="P487" s="3"/>
      <c r="Q487" s="3"/>
      <c r="R487" s="3"/>
      <c r="S487" s="3"/>
      <c r="T487" s="3" t="str">
        <f t="shared" si="56"/>
        <v>SIN CECO</v>
      </c>
      <c r="U487" s="3" t="str">
        <f t="shared" si="57"/>
        <v>NO</v>
      </c>
      <c r="V487" t="str">
        <f t="shared" si="58"/>
        <v>CINEPOLIS
5-oct-10
100%-Soporte Administrativo</v>
      </c>
      <c r="W487" s="53">
        <f t="shared" si="59"/>
        <v>5</v>
      </c>
      <c r="X487">
        <f t="shared" si="60"/>
        <v>5</v>
      </c>
      <c r="Y487" t="str">
        <f>IF(ISNA(VLOOKUP(B487,CECOS_SIN_IDENTIFICAR!$A$2:$D$146,4,0)),"SIN CECO",IF(VLOOKUP(B487,CECOS_SIN_IDENTIFICAR!$A$2:$D$146,4,0)=0,"SIN CECO",VLOOKUP(B487,CECOS_SIN_IDENTIFICAR!$A$2:$D$146,4,0)))</f>
        <v/>
      </c>
      <c r="Z487" t="str">
        <f t="shared" si="61"/>
        <v/>
      </c>
      <c r="AA487" s="56" t="s">
        <v>52</v>
      </c>
      <c r="AB487" t="str">
        <f t="shared" si="62"/>
        <v>e. Control de presupuesto-Soporte Administrativo</v>
      </c>
      <c r="AC487" t="str">
        <f>VLOOKUP(AB487,CODIFICACION_PREGUNTAS!$C$2:$D$35,2,0)</f>
        <v>SOPORTE_ADMON005</v>
      </c>
    </row>
    <row r="488" spans="1:29" x14ac:dyDescent="0.25">
      <c r="A488" s="3">
        <f t="shared" si="63"/>
        <v>487</v>
      </c>
      <c r="B488" s="3" t="s">
        <v>124</v>
      </c>
      <c r="C488" s="32">
        <v>40513</v>
      </c>
      <c r="D488" s="56" t="s">
        <v>52</v>
      </c>
      <c r="E488" s="3"/>
      <c r="F488" s="3"/>
      <c r="G488" s="2" t="s">
        <v>17</v>
      </c>
      <c r="H488" s="3" t="s">
        <v>18</v>
      </c>
      <c r="I488" s="3">
        <v>5</v>
      </c>
      <c r="J488" s="3"/>
      <c r="K488" s="3"/>
      <c r="L488" s="3"/>
      <c r="M488" s="3"/>
      <c r="N488" s="3"/>
      <c r="O488" s="3"/>
      <c r="P488" s="3"/>
      <c r="Q488" s="3"/>
      <c r="R488" s="3"/>
      <c r="S488" s="3"/>
      <c r="T488" s="3" t="str">
        <f t="shared" si="56"/>
        <v>SIN CECO</v>
      </c>
      <c r="U488" s="3" t="str">
        <f t="shared" si="57"/>
        <v>NO</v>
      </c>
      <c r="V488" t="str">
        <f t="shared" si="58"/>
        <v>CINEPOLIS
5-oct-10
100%-Soporte Directivo (Coordinador y Gerencia)</v>
      </c>
      <c r="W488" s="53">
        <f t="shared" si="59"/>
        <v>5</v>
      </c>
      <c r="X488">
        <f t="shared" si="60"/>
        <v>5</v>
      </c>
      <c r="Y488" t="str">
        <f>IF(ISNA(VLOOKUP(B488,CECOS_SIN_IDENTIFICAR!$A$2:$D$146,4,0)),"SIN CECO",IF(VLOOKUP(B488,CECOS_SIN_IDENTIFICAR!$A$2:$D$146,4,0)=0,"SIN CECO",VLOOKUP(B488,CECOS_SIN_IDENTIFICAR!$A$2:$D$146,4,0)))</f>
        <v/>
      </c>
      <c r="Z488" t="str">
        <f t="shared" si="61"/>
        <v/>
      </c>
      <c r="AA488" s="56" t="s">
        <v>52</v>
      </c>
      <c r="AB488" t="str">
        <f t="shared" si="62"/>
        <v>a. Apoyo y presencia en el proyecto-Soporte Directivo (Coordinador y Gerencia)</v>
      </c>
      <c r="AC488" t="str">
        <f>VLOOKUP(AB488,CODIFICACION_PREGUNTAS!$C$2:$D$35,2,0)</f>
        <v>SOPORTE_DIR001</v>
      </c>
    </row>
    <row r="489" spans="1:29" x14ac:dyDescent="0.25">
      <c r="A489" s="3">
        <f t="shared" si="63"/>
        <v>488</v>
      </c>
      <c r="B489" s="3" t="s">
        <v>124</v>
      </c>
      <c r="C489" s="32">
        <v>40513</v>
      </c>
      <c r="D489" s="56" t="s">
        <v>52</v>
      </c>
      <c r="E489" s="3"/>
      <c r="F489" s="3"/>
      <c r="G489" s="2" t="s">
        <v>19</v>
      </c>
      <c r="H489" s="3" t="s">
        <v>18</v>
      </c>
      <c r="I489" s="3">
        <v>5</v>
      </c>
      <c r="J489" s="3"/>
      <c r="K489" s="3"/>
      <c r="L489" s="3"/>
      <c r="M489" s="3"/>
      <c r="N489" s="3"/>
      <c r="O489" s="3"/>
      <c r="P489" s="3"/>
      <c r="Q489" s="3"/>
      <c r="R489" s="3"/>
      <c r="S489" s="3"/>
      <c r="T489" s="3" t="str">
        <f t="shared" si="56"/>
        <v>SIN CECO</v>
      </c>
      <c r="U489" s="3" t="str">
        <f t="shared" si="57"/>
        <v>NO</v>
      </c>
      <c r="V489" t="str">
        <f t="shared" si="58"/>
        <v>CINEPOLIS
5-oct-10
100%-Soporte Directivo (Coordinador y Gerencia)</v>
      </c>
      <c r="W489" s="53">
        <f t="shared" si="59"/>
        <v>5</v>
      </c>
      <c r="X489">
        <f t="shared" si="60"/>
        <v>5</v>
      </c>
      <c r="Y489" t="str">
        <f>IF(ISNA(VLOOKUP(B489,CECOS_SIN_IDENTIFICAR!$A$2:$D$146,4,0)),"SIN CECO",IF(VLOOKUP(B489,CECOS_SIN_IDENTIFICAR!$A$2:$D$146,4,0)=0,"SIN CECO",VLOOKUP(B489,CECOS_SIN_IDENTIFICAR!$A$2:$D$146,4,0)))</f>
        <v/>
      </c>
      <c r="Z489" t="str">
        <f t="shared" si="61"/>
        <v/>
      </c>
      <c r="AA489" s="56" t="s">
        <v>52</v>
      </c>
      <c r="AB489" t="str">
        <f t="shared" si="62"/>
        <v>b. Conocimiento del proyecto-Soporte Directivo (Coordinador y Gerencia)</v>
      </c>
      <c r="AC489" t="str">
        <f>VLOOKUP(AB489,CODIFICACION_PREGUNTAS!$C$2:$D$35,2,0)</f>
        <v>SOPORTE_DIR002</v>
      </c>
    </row>
    <row r="490" spans="1:29" x14ac:dyDescent="0.25">
      <c r="A490" s="3">
        <f t="shared" si="63"/>
        <v>489</v>
      </c>
      <c r="B490" s="3" t="s">
        <v>124</v>
      </c>
      <c r="C490" s="32">
        <v>40513</v>
      </c>
      <c r="D490" s="56" t="s">
        <v>52</v>
      </c>
      <c r="E490" s="3"/>
      <c r="F490" s="3"/>
      <c r="G490" s="2" t="s">
        <v>20</v>
      </c>
      <c r="H490" s="3" t="s">
        <v>18</v>
      </c>
      <c r="I490" s="3">
        <v>5</v>
      </c>
      <c r="J490" s="3"/>
      <c r="K490" s="3"/>
      <c r="L490" s="3"/>
      <c r="M490" s="3"/>
      <c r="N490" s="3"/>
      <c r="O490" s="3"/>
      <c r="P490" s="3"/>
      <c r="Q490" s="3"/>
      <c r="R490" s="3"/>
      <c r="S490" s="3"/>
      <c r="T490" s="3" t="str">
        <f t="shared" si="56"/>
        <v>SIN CECO</v>
      </c>
      <c r="U490" s="3" t="str">
        <f t="shared" si="57"/>
        <v>NO</v>
      </c>
      <c r="V490" t="str">
        <f t="shared" si="58"/>
        <v>CINEPOLIS
5-oct-10
100%-Soporte Directivo (Coordinador y Gerencia)</v>
      </c>
      <c r="W490" s="53">
        <f t="shared" si="59"/>
        <v>5</v>
      </c>
      <c r="X490">
        <f t="shared" si="60"/>
        <v>5</v>
      </c>
      <c r="Y490" t="str">
        <f>IF(ISNA(VLOOKUP(B490,CECOS_SIN_IDENTIFICAR!$A$2:$D$146,4,0)),"SIN CECO",IF(VLOOKUP(B490,CECOS_SIN_IDENTIFICAR!$A$2:$D$146,4,0)=0,"SIN CECO",VLOOKUP(B490,CECOS_SIN_IDENTIFICAR!$A$2:$D$146,4,0)))</f>
        <v/>
      </c>
      <c r="Z490" t="str">
        <f t="shared" si="61"/>
        <v/>
      </c>
      <c r="AA490" s="56" t="s">
        <v>52</v>
      </c>
      <c r="AB490" t="str">
        <f t="shared" si="62"/>
        <v>c. Planteamiento de soluciones y manejo de conflictos-Soporte Directivo (Coordinador y Gerencia)</v>
      </c>
      <c r="AC490" t="str">
        <f>VLOOKUP(AB490,CODIFICACION_PREGUNTAS!$C$2:$D$35,2,0)</f>
        <v>SOPORTE_DIR003</v>
      </c>
    </row>
    <row r="491" spans="1:29" x14ac:dyDescent="0.25">
      <c r="A491" s="3">
        <f t="shared" si="63"/>
        <v>490</v>
      </c>
      <c r="B491" s="3" t="s">
        <v>124</v>
      </c>
      <c r="C491" s="32">
        <v>40513</v>
      </c>
      <c r="D491" s="56" t="s">
        <v>52</v>
      </c>
      <c r="E491" s="3"/>
      <c r="F491" s="3"/>
      <c r="G491" s="2" t="s">
        <v>21</v>
      </c>
      <c r="H491" s="3" t="s">
        <v>18</v>
      </c>
      <c r="I491" s="3">
        <v>5</v>
      </c>
      <c r="J491" s="3"/>
      <c r="K491" s="3"/>
      <c r="L491" s="3"/>
      <c r="M491" s="3"/>
      <c r="N491" s="3"/>
      <c r="O491" s="3"/>
      <c r="P491" s="3"/>
      <c r="Q491" s="3"/>
      <c r="R491" s="3"/>
      <c r="S491" s="3"/>
      <c r="T491" s="3" t="str">
        <f t="shared" si="56"/>
        <v>SIN CECO</v>
      </c>
      <c r="U491" s="3" t="str">
        <f t="shared" si="57"/>
        <v>NO</v>
      </c>
      <c r="V491" t="str">
        <f t="shared" si="58"/>
        <v>CINEPOLIS
5-oct-10
100%-Soporte Directivo (Coordinador y Gerencia)</v>
      </c>
      <c r="W491" s="53">
        <f t="shared" si="59"/>
        <v>5</v>
      </c>
      <c r="X491">
        <f t="shared" si="60"/>
        <v>5</v>
      </c>
      <c r="Y491" t="str">
        <f>IF(ISNA(VLOOKUP(B491,CECOS_SIN_IDENTIFICAR!$A$2:$D$146,4,0)),"SIN CECO",IF(VLOOKUP(B491,CECOS_SIN_IDENTIFICAR!$A$2:$D$146,4,0)=0,"SIN CECO",VLOOKUP(B491,CECOS_SIN_IDENTIFICAR!$A$2:$D$146,4,0)))</f>
        <v/>
      </c>
      <c r="Z491" t="str">
        <f t="shared" si="61"/>
        <v/>
      </c>
      <c r="AA491" s="56" t="s">
        <v>52</v>
      </c>
      <c r="AB491" t="str">
        <f t="shared" si="62"/>
        <v>d. Cumplimiento de compromisos-Soporte Directivo (Coordinador y Gerencia)</v>
      </c>
      <c r="AC491" t="str">
        <f>VLOOKUP(AB491,CODIFICACION_PREGUNTAS!$C$2:$D$35,2,0)</f>
        <v>SOPORTE_DIR004</v>
      </c>
    </row>
    <row r="492" spans="1:29" x14ac:dyDescent="0.25">
      <c r="A492" s="3">
        <f t="shared" si="63"/>
        <v>491</v>
      </c>
      <c r="B492" s="3" t="s">
        <v>124</v>
      </c>
      <c r="C492" s="32">
        <v>40513</v>
      </c>
      <c r="D492" s="56" t="s">
        <v>52</v>
      </c>
      <c r="E492" s="3"/>
      <c r="F492" s="3"/>
      <c r="G492" s="2" t="s">
        <v>22</v>
      </c>
      <c r="H492" s="3" t="s">
        <v>18</v>
      </c>
      <c r="I492" s="3">
        <v>5</v>
      </c>
      <c r="J492" s="3"/>
      <c r="K492" s="3"/>
      <c r="L492" s="3"/>
      <c r="M492" s="3"/>
      <c r="N492" s="3"/>
      <c r="O492" s="3"/>
      <c r="P492" s="3"/>
      <c r="Q492" s="3"/>
      <c r="R492" s="3"/>
      <c r="S492" s="3"/>
      <c r="T492" s="3" t="str">
        <f t="shared" si="56"/>
        <v>SIN CECO</v>
      </c>
      <c r="U492" s="3" t="str">
        <f t="shared" si="57"/>
        <v>NO</v>
      </c>
      <c r="V492" t="str">
        <f t="shared" si="58"/>
        <v>CINEPOLIS
5-oct-10
100%-Soporte Directivo (Coordinador y Gerencia)</v>
      </c>
      <c r="W492" s="53">
        <f t="shared" si="59"/>
        <v>5</v>
      </c>
      <c r="X492">
        <f t="shared" si="60"/>
        <v>5</v>
      </c>
      <c r="Y492" t="str">
        <f>IF(ISNA(VLOOKUP(B492,CECOS_SIN_IDENTIFICAR!$A$2:$D$146,4,0)),"SIN CECO",IF(VLOOKUP(B492,CECOS_SIN_IDENTIFICAR!$A$2:$D$146,4,0)=0,"SIN CECO",VLOOKUP(B492,CECOS_SIN_IDENTIFICAR!$A$2:$D$146,4,0)))</f>
        <v/>
      </c>
      <c r="Z492" t="str">
        <f t="shared" si="61"/>
        <v/>
      </c>
      <c r="AA492" s="56" t="s">
        <v>52</v>
      </c>
      <c r="AB492" t="str">
        <f t="shared" si="62"/>
        <v>e. Manejo del cliente-Soporte Directivo (Coordinador y Gerencia)</v>
      </c>
      <c r="AC492" t="str">
        <f>VLOOKUP(AB492,CODIFICACION_PREGUNTAS!$C$2:$D$35,2,0)</f>
        <v>SOPORTE_DIR005</v>
      </c>
    </row>
    <row r="493" spans="1:29" x14ac:dyDescent="0.25">
      <c r="A493" s="3">
        <f t="shared" si="63"/>
        <v>492</v>
      </c>
      <c r="B493" s="3" t="s">
        <v>124</v>
      </c>
      <c r="C493" s="32">
        <v>40513</v>
      </c>
      <c r="D493" s="56" t="s">
        <v>52</v>
      </c>
      <c r="E493" s="3"/>
      <c r="F493" s="3"/>
      <c r="G493" s="2" t="s">
        <v>23</v>
      </c>
      <c r="H493" s="3" t="s">
        <v>24</v>
      </c>
      <c r="I493" s="3">
        <v>5</v>
      </c>
      <c r="J493" s="3"/>
      <c r="K493" s="3"/>
      <c r="L493" s="3"/>
      <c r="M493" s="3"/>
      <c r="N493" s="3"/>
      <c r="O493" s="3"/>
      <c r="P493" s="3"/>
      <c r="Q493" s="3"/>
      <c r="R493" s="3"/>
      <c r="S493" s="3"/>
      <c r="T493" s="3" t="str">
        <f t="shared" si="56"/>
        <v>SIN CECO</v>
      </c>
      <c r="U493" s="3" t="str">
        <f t="shared" si="57"/>
        <v>NO</v>
      </c>
      <c r="V493" t="str">
        <f t="shared" si="58"/>
        <v>CINEPOLIS
5-oct-10
100%-Personal que presta el servicio en obra</v>
      </c>
      <c r="W493" s="53">
        <f t="shared" si="59"/>
        <v>5</v>
      </c>
      <c r="X493">
        <f t="shared" si="60"/>
        <v>5</v>
      </c>
      <c r="Y493" t="str">
        <f>IF(ISNA(VLOOKUP(B493,CECOS_SIN_IDENTIFICAR!$A$2:$D$146,4,0)),"SIN CECO",IF(VLOOKUP(B493,CECOS_SIN_IDENTIFICAR!$A$2:$D$146,4,0)=0,"SIN CECO",VLOOKUP(B493,CECOS_SIN_IDENTIFICAR!$A$2:$D$146,4,0)))</f>
        <v/>
      </c>
      <c r="Z493" t="str">
        <f t="shared" si="61"/>
        <v/>
      </c>
      <c r="AA493" s="56" t="s">
        <v>52</v>
      </c>
      <c r="AB493" t="str">
        <f t="shared" si="62"/>
        <v>a. Idoneidad del personal-Personal que presta el servicio en obra</v>
      </c>
      <c r="AC493" t="str">
        <f>VLOOKUP(AB493,CODIFICACION_PREGUNTAS!$C$2:$D$35,2,0)</f>
        <v>PERSONAL001</v>
      </c>
    </row>
    <row r="494" spans="1:29" x14ac:dyDescent="0.25">
      <c r="A494" s="3">
        <f t="shared" si="63"/>
        <v>493</v>
      </c>
      <c r="B494" s="3" t="s">
        <v>124</v>
      </c>
      <c r="C494" s="32">
        <v>40513</v>
      </c>
      <c r="D494" s="56" t="s">
        <v>52</v>
      </c>
      <c r="E494" s="3"/>
      <c r="F494" s="3"/>
      <c r="G494" s="2" t="s">
        <v>25</v>
      </c>
      <c r="H494" s="3" t="s">
        <v>24</v>
      </c>
      <c r="I494" s="3">
        <v>5</v>
      </c>
      <c r="J494" s="3"/>
      <c r="K494" s="3"/>
      <c r="L494" s="3"/>
      <c r="M494" s="3"/>
      <c r="N494" s="3"/>
      <c r="O494" s="3"/>
      <c r="P494" s="3"/>
      <c r="Q494" s="3"/>
      <c r="R494" s="3"/>
      <c r="S494" s="3"/>
      <c r="T494" s="3" t="str">
        <f t="shared" si="56"/>
        <v>SIN CECO</v>
      </c>
      <c r="U494" s="3" t="str">
        <f t="shared" si="57"/>
        <v>NO</v>
      </c>
      <c r="V494" t="str">
        <f t="shared" si="58"/>
        <v>CINEPOLIS
5-oct-10
100%-Personal que presta el servicio en obra</v>
      </c>
      <c r="W494" s="53">
        <f t="shared" si="59"/>
        <v>5</v>
      </c>
      <c r="X494">
        <f t="shared" si="60"/>
        <v>5</v>
      </c>
      <c r="Y494" t="str">
        <f>IF(ISNA(VLOOKUP(B494,CECOS_SIN_IDENTIFICAR!$A$2:$D$146,4,0)),"SIN CECO",IF(VLOOKUP(B494,CECOS_SIN_IDENTIFICAR!$A$2:$D$146,4,0)=0,"SIN CECO",VLOOKUP(B494,CECOS_SIN_IDENTIFICAR!$A$2:$D$146,4,0)))</f>
        <v/>
      </c>
      <c r="Z494" t="str">
        <f t="shared" si="61"/>
        <v/>
      </c>
      <c r="AA494" s="56" t="s">
        <v>52</v>
      </c>
      <c r="AB494" t="str">
        <f t="shared" si="62"/>
        <v>b. Oportuna atención al cliente-Personal que presta el servicio en obra</v>
      </c>
      <c r="AC494" t="str">
        <f>VLOOKUP(AB494,CODIFICACION_PREGUNTAS!$C$2:$D$35,2,0)</f>
        <v>PERSONAL002</v>
      </c>
    </row>
    <row r="495" spans="1:29" x14ac:dyDescent="0.25">
      <c r="A495" s="3">
        <f t="shared" si="63"/>
        <v>494</v>
      </c>
      <c r="B495" s="3" t="s">
        <v>124</v>
      </c>
      <c r="C495" s="32">
        <v>40513</v>
      </c>
      <c r="D495" s="56" t="s">
        <v>52</v>
      </c>
      <c r="E495" s="3"/>
      <c r="F495" s="3"/>
      <c r="G495" s="2" t="s">
        <v>26</v>
      </c>
      <c r="H495" s="3" t="s">
        <v>24</v>
      </c>
      <c r="I495" s="3">
        <v>5</v>
      </c>
      <c r="J495" s="3"/>
      <c r="K495" s="3"/>
      <c r="L495" s="3"/>
      <c r="M495" s="3"/>
      <c r="N495" s="3"/>
      <c r="O495" s="3"/>
      <c r="P495" s="3"/>
      <c r="Q495" s="3"/>
      <c r="R495" s="3"/>
      <c r="S495" s="3"/>
      <c r="T495" s="3" t="str">
        <f t="shared" si="56"/>
        <v>SIN CECO</v>
      </c>
      <c r="U495" s="3" t="str">
        <f t="shared" si="57"/>
        <v>NO</v>
      </c>
      <c r="V495" t="str">
        <f t="shared" si="58"/>
        <v>CINEPOLIS
5-oct-10
100%-Personal que presta el servicio en obra</v>
      </c>
      <c r="W495" s="53">
        <f t="shared" si="59"/>
        <v>5</v>
      </c>
      <c r="X495">
        <f t="shared" si="60"/>
        <v>5</v>
      </c>
      <c r="Y495" t="str">
        <f>IF(ISNA(VLOOKUP(B495,CECOS_SIN_IDENTIFICAR!$A$2:$D$146,4,0)),"SIN CECO",IF(VLOOKUP(B495,CECOS_SIN_IDENTIFICAR!$A$2:$D$146,4,0)=0,"SIN CECO",VLOOKUP(B495,CECOS_SIN_IDENTIFICAR!$A$2:$D$146,4,0)))</f>
        <v/>
      </c>
      <c r="Z495" t="str">
        <f t="shared" si="61"/>
        <v/>
      </c>
      <c r="AA495" s="56" t="s">
        <v>52</v>
      </c>
      <c r="AB495" t="str">
        <f t="shared" si="62"/>
        <v>c. Compromiso con el proyecto-Personal que presta el servicio en obra</v>
      </c>
      <c r="AC495" t="str">
        <f>VLOOKUP(AB495,CODIFICACION_PREGUNTAS!$C$2:$D$35,2,0)</f>
        <v>PERSONAL003</v>
      </c>
    </row>
    <row r="496" spans="1:29" x14ac:dyDescent="0.25">
      <c r="A496" s="3">
        <f t="shared" si="63"/>
        <v>495</v>
      </c>
      <c r="B496" s="3" t="s">
        <v>124</v>
      </c>
      <c r="C496" s="32">
        <v>40513</v>
      </c>
      <c r="D496" s="56" t="s">
        <v>52</v>
      </c>
      <c r="E496" s="3"/>
      <c r="F496" s="3"/>
      <c r="G496" s="2" t="s">
        <v>21</v>
      </c>
      <c r="H496" s="3" t="s">
        <v>24</v>
      </c>
      <c r="I496" s="3">
        <v>5</v>
      </c>
      <c r="J496" s="3"/>
      <c r="K496" s="3"/>
      <c r="L496" s="3"/>
      <c r="M496" s="3"/>
      <c r="N496" s="3"/>
      <c r="O496" s="3"/>
      <c r="P496" s="3"/>
      <c r="Q496" s="3"/>
      <c r="R496" s="3"/>
      <c r="S496" s="3"/>
      <c r="T496" s="3" t="str">
        <f t="shared" si="56"/>
        <v>SIN CECO</v>
      </c>
      <c r="U496" s="3" t="str">
        <f t="shared" si="57"/>
        <v>NO</v>
      </c>
      <c r="V496" t="str">
        <f t="shared" si="58"/>
        <v>CINEPOLIS
5-oct-10
100%-Personal que presta el servicio en obra</v>
      </c>
      <c r="W496" s="53">
        <f t="shared" si="59"/>
        <v>5</v>
      </c>
      <c r="X496">
        <f t="shared" si="60"/>
        <v>5</v>
      </c>
      <c r="Y496" t="str">
        <f>IF(ISNA(VLOOKUP(B496,CECOS_SIN_IDENTIFICAR!$A$2:$D$146,4,0)),"SIN CECO",IF(VLOOKUP(B496,CECOS_SIN_IDENTIFICAR!$A$2:$D$146,4,0)=0,"SIN CECO",VLOOKUP(B496,CECOS_SIN_IDENTIFICAR!$A$2:$D$146,4,0)))</f>
        <v/>
      </c>
      <c r="Z496" t="str">
        <f t="shared" si="61"/>
        <v/>
      </c>
      <c r="AA496" s="56" t="s">
        <v>52</v>
      </c>
      <c r="AB496" t="str">
        <f t="shared" si="62"/>
        <v>d. Cumplimiento de compromisos-Personal que presta el servicio en obra</v>
      </c>
      <c r="AC496" t="str">
        <f>VLOOKUP(AB496,CODIFICACION_PREGUNTAS!$C$2:$D$35,2,0)</f>
        <v>PERSONAL004</v>
      </c>
    </row>
    <row r="497" spans="1:29" x14ac:dyDescent="0.25">
      <c r="A497" s="3">
        <f t="shared" si="63"/>
        <v>496</v>
      </c>
      <c r="B497" s="3" t="s">
        <v>124</v>
      </c>
      <c r="C497" s="32">
        <v>40513</v>
      </c>
      <c r="D497" s="56" t="s">
        <v>52</v>
      </c>
      <c r="E497" s="3"/>
      <c r="F497" s="3"/>
      <c r="G497" s="2" t="s">
        <v>27</v>
      </c>
      <c r="H497" s="3" t="s">
        <v>24</v>
      </c>
      <c r="I497" s="3">
        <v>5</v>
      </c>
      <c r="J497" s="3"/>
      <c r="K497" s="3"/>
      <c r="L497" s="3"/>
      <c r="M497" s="3"/>
      <c r="N497" s="3"/>
      <c r="O497" s="3"/>
      <c r="P497" s="3"/>
      <c r="Q497" s="3"/>
      <c r="R497" s="3"/>
      <c r="S497" s="3"/>
      <c r="T497" s="3" t="str">
        <f t="shared" si="56"/>
        <v>SIN CECO</v>
      </c>
      <c r="U497" s="3" t="str">
        <f t="shared" si="57"/>
        <v>NO</v>
      </c>
      <c r="V497" t="str">
        <f t="shared" si="58"/>
        <v>CINEPOLIS
5-oct-10
100%-Personal que presta el servicio en obra</v>
      </c>
      <c r="W497" s="53">
        <f t="shared" si="59"/>
        <v>5</v>
      </c>
      <c r="X497">
        <f t="shared" si="60"/>
        <v>5</v>
      </c>
      <c r="Y497" t="str">
        <f>IF(ISNA(VLOOKUP(B497,CECOS_SIN_IDENTIFICAR!$A$2:$D$146,4,0)),"SIN CECO",IF(VLOOKUP(B497,CECOS_SIN_IDENTIFICAR!$A$2:$D$146,4,0)=0,"SIN CECO",VLOOKUP(B497,CECOS_SIN_IDENTIFICAR!$A$2:$D$146,4,0)))</f>
        <v/>
      </c>
      <c r="Z497" t="str">
        <f t="shared" si="61"/>
        <v/>
      </c>
      <c r="AA497" s="56" t="s">
        <v>52</v>
      </c>
      <c r="AB497" t="str">
        <f t="shared" si="62"/>
        <v>e. Proactividad en desarrollo de funciones-Personal que presta el servicio en obra</v>
      </c>
      <c r="AC497" t="str">
        <f>VLOOKUP(AB497,CODIFICACION_PREGUNTAS!$C$2:$D$35,2,0)</f>
        <v>PERSONAL005</v>
      </c>
    </row>
    <row r="498" spans="1:29" x14ac:dyDescent="0.25">
      <c r="A498" s="3">
        <f t="shared" si="63"/>
        <v>497</v>
      </c>
      <c r="B498" s="3" t="s">
        <v>124</v>
      </c>
      <c r="C498" s="32">
        <v>40513</v>
      </c>
      <c r="D498" s="56" t="s">
        <v>52</v>
      </c>
      <c r="E498" s="3"/>
      <c r="F498" s="3"/>
      <c r="G498" s="2" t="s">
        <v>28</v>
      </c>
      <c r="H498" s="2" t="s">
        <v>29</v>
      </c>
      <c r="I498" s="3">
        <v>5</v>
      </c>
      <c r="J498" s="3"/>
      <c r="K498" s="3"/>
      <c r="L498" s="3"/>
      <c r="M498" s="3"/>
      <c r="N498" s="3"/>
      <c r="O498" s="3"/>
      <c r="P498" s="3"/>
      <c r="Q498" s="3"/>
      <c r="R498" s="3"/>
      <c r="S498" s="3"/>
      <c r="T498" s="3" t="str">
        <f t="shared" si="56"/>
        <v>SIN CECO</v>
      </c>
      <c r="U498" s="3" t="str">
        <f t="shared" si="57"/>
        <v>NO</v>
      </c>
      <c r="V498" t="str">
        <f t="shared" si="58"/>
        <v>CINEPOLIS
5-oct-10
100%-Productos Asociados de PAYC (Informes, Control de presupuesto y Programación y actas)</v>
      </c>
      <c r="W498" s="53">
        <f t="shared" si="59"/>
        <v>5</v>
      </c>
      <c r="X498">
        <f t="shared" si="60"/>
        <v>5</v>
      </c>
      <c r="Y498" t="str">
        <f>IF(ISNA(VLOOKUP(B498,CECOS_SIN_IDENTIFICAR!$A$2:$D$146,4,0)),"SIN CECO",IF(VLOOKUP(B498,CECOS_SIN_IDENTIFICAR!$A$2:$D$146,4,0)=0,"SIN CECO",VLOOKUP(B498,CECOS_SIN_IDENTIFICAR!$A$2:$D$146,4,0)))</f>
        <v/>
      </c>
      <c r="Z498" t="str">
        <f t="shared" si="61"/>
        <v/>
      </c>
      <c r="AA498" s="56" t="s">
        <v>52</v>
      </c>
      <c r="AB498" t="str">
        <f t="shared" si="62"/>
        <v>a. Calidad del Contenido-Productos Asociados de PAYC (Informes, Control de presupuesto y Programación y actas)</v>
      </c>
      <c r="AC498" t="str">
        <f>VLOOKUP(AB498,CODIFICACION_PREGUNTAS!$C$2:$D$35,2,0)</f>
        <v>PRODUCTOS001</v>
      </c>
    </row>
    <row r="499" spans="1:29" x14ac:dyDescent="0.25">
      <c r="A499" s="3">
        <f t="shared" si="63"/>
        <v>498</v>
      </c>
      <c r="B499" s="3" t="s">
        <v>124</v>
      </c>
      <c r="C499" s="32">
        <v>40513</v>
      </c>
      <c r="D499" s="56" t="s">
        <v>52</v>
      </c>
      <c r="E499" s="3"/>
      <c r="F499" s="3"/>
      <c r="G499" s="2" t="s">
        <v>30</v>
      </c>
      <c r="H499" s="2" t="s">
        <v>29</v>
      </c>
      <c r="I499" s="3">
        <v>5</v>
      </c>
      <c r="J499" s="3"/>
      <c r="K499" s="3"/>
      <c r="L499" s="3"/>
      <c r="M499" s="3"/>
      <c r="N499" s="3"/>
      <c r="O499" s="3"/>
      <c r="P499" s="3"/>
      <c r="Q499" s="3"/>
      <c r="R499" s="3"/>
      <c r="S499" s="3"/>
      <c r="T499" s="3" t="str">
        <f t="shared" si="56"/>
        <v>SIN CECO</v>
      </c>
      <c r="U499" s="3" t="str">
        <f t="shared" si="57"/>
        <v>NO</v>
      </c>
      <c r="V499" t="str">
        <f t="shared" si="58"/>
        <v>CINEPOLIS
5-oct-10
100%-Productos Asociados de PAYC (Informes, Control de presupuesto y Programación y actas)</v>
      </c>
      <c r="W499" s="53">
        <f t="shared" si="59"/>
        <v>5</v>
      </c>
      <c r="X499">
        <f t="shared" si="60"/>
        <v>5</v>
      </c>
      <c r="Y499" t="str">
        <f>IF(ISNA(VLOOKUP(B499,CECOS_SIN_IDENTIFICAR!$A$2:$D$146,4,0)),"SIN CECO",IF(VLOOKUP(B499,CECOS_SIN_IDENTIFICAR!$A$2:$D$146,4,0)=0,"SIN CECO",VLOOKUP(B499,CECOS_SIN_IDENTIFICAR!$A$2:$D$146,4,0)))</f>
        <v/>
      </c>
      <c r="Z499" t="str">
        <f t="shared" si="61"/>
        <v/>
      </c>
      <c r="AA499" s="56" t="s">
        <v>52</v>
      </c>
      <c r="AB499" t="str">
        <f t="shared" si="62"/>
        <v>b. Claridad del Contenido-Productos Asociados de PAYC (Informes, Control de presupuesto y Programación y actas)</v>
      </c>
      <c r="AC499" t="str">
        <f>VLOOKUP(AB499,CODIFICACION_PREGUNTAS!$C$2:$D$35,2,0)</f>
        <v>PRODUCTOS002</v>
      </c>
    </row>
    <row r="500" spans="1:29" x14ac:dyDescent="0.25">
      <c r="A500" s="3">
        <f t="shared" si="63"/>
        <v>499</v>
      </c>
      <c r="B500" s="3" t="s">
        <v>124</v>
      </c>
      <c r="C500" s="32">
        <v>40513</v>
      </c>
      <c r="D500" s="56" t="s">
        <v>52</v>
      </c>
      <c r="E500" s="3"/>
      <c r="F500" s="3"/>
      <c r="G500" s="2" t="s">
        <v>31</v>
      </c>
      <c r="H500" s="2" t="s">
        <v>29</v>
      </c>
      <c r="I500" s="3">
        <v>5</v>
      </c>
      <c r="J500" s="3"/>
      <c r="K500" s="3"/>
      <c r="L500" s="3"/>
      <c r="M500" s="3"/>
      <c r="N500" s="3"/>
      <c r="O500" s="3"/>
      <c r="P500" s="3"/>
      <c r="Q500" s="3"/>
      <c r="R500" s="3"/>
      <c r="S500" s="3"/>
      <c r="T500" s="3" t="str">
        <f t="shared" si="56"/>
        <v>SIN CECO</v>
      </c>
      <c r="U500" s="3" t="str">
        <f t="shared" si="57"/>
        <v>NO</v>
      </c>
      <c r="V500" t="str">
        <f t="shared" si="58"/>
        <v>CINEPOLIS
5-oct-10
100%-Productos Asociados de PAYC (Informes, Control de presupuesto y Programación y actas)</v>
      </c>
      <c r="W500" s="53">
        <f t="shared" si="59"/>
        <v>5</v>
      </c>
      <c r="X500">
        <f t="shared" si="60"/>
        <v>5</v>
      </c>
      <c r="Y500" t="str">
        <f>IF(ISNA(VLOOKUP(B500,CECOS_SIN_IDENTIFICAR!$A$2:$D$146,4,0)),"SIN CECO",IF(VLOOKUP(B500,CECOS_SIN_IDENTIFICAR!$A$2:$D$146,4,0)=0,"SIN CECO",VLOOKUP(B500,CECOS_SIN_IDENTIFICAR!$A$2:$D$146,4,0)))</f>
        <v/>
      </c>
      <c r="Z500" t="str">
        <f t="shared" si="61"/>
        <v/>
      </c>
      <c r="AA500" s="56" t="s">
        <v>52</v>
      </c>
      <c r="AB500" t="str">
        <f t="shared" si="62"/>
        <v>c. Oportunidad en la entrega-Productos Asociados de PAYC (Informes, Control de presupuesto y Programación y actas)</v>
      </c>
      <c r="AC500" t="str">
        <f>VLOOKUP(AB500,CODIFICACION_PREGUNTAS!$C$2:$D$35,2,0)</f>
        <v>PRODUCTOS003</v>
      </c>
    </row>
    <row r="501" spans="1:29" x14ac:dyDescent="0.25">
      <c r="A501" s="3">
        <f t="shared" si="63"/>
        <v>500</v>
      </c>
      <c r="B501" s="3" t="s">
        <v>124</v>
      </c>
      <c r="C501" s="32">
        <v>40513</v>
      </c>
      <c r="D501" s="56" t="s">
        <v>52</v>
      </c>
      <c r="E501" s="3"/>
      <c r="F501" s="3"/>
      <c r="G501" s="2" t="s">
        <v>32</v>
      </c>
      <c r="H501" s="2" t="s">
        <v>29</v>
      </c>
      <c r="I501" s="3">
        <v>4</v>
      </c>
      <c r="J501" s="3"/>
      <c r="K501" s="3"/>
      <c r="L501" s="3"/>
      <c r="M501" s="3"/>
      <c r="N501" s="3"/>
      <c r="O501" s="3"/>
      <c r="P501" s="3"/>
      <c r="Q501" s="3"/>
      <c r="R501" s="3"/>
      <c r="S501" s="3"/>
      <c r="T501" s="3" t="str">
        <f t="shared" si="56"/>
        <v>SIN CECO</v>
      </c>
      <c r="U501" s="3" t="str">
        <f t="shared" si="57"/>
        <v>NO</v>
      </c>
      <c r="V501" t="str">
        <f t="shared" si="58"/>
        <v>CINEPOLIS
5-oct-10
100%-Productos Asociados de PAYC (Informes, Control de presupuesto y Programación y actas)</v>
      </c>
      <c r="W501" s="53">
        <f t="shared" si="59"/>
        <v>4</v>
      </c>
      <c r="X501">
        <f t="shared" si="60"/>
        <v>4</v>
      </c>
      <c r="Y501" t="str">
        <f>IF(ISNA(VLOOKUP(B501,CECOS_SIN_IDENTIFICAR!$A$2:$D$146,4,0)),"SIN CECO",IF(VLOOKUP(B501,CECOS_SIN_IDENTIFICAR!$A$2:$D$146,4,0)=0,"SIN CECO",VLOOKUP(B501,CECOS_SIN_IDENTIFICAR!$A$2:$D$146,4,0)))</f>
        <v/>
      </c>
      <c r="Z501" t="str">
        <f t="shared" si="61"/>
        <v/>
      </c>
      <c r="AA501" s="56" t="s">
        <v>52</v>
      </c>
      <c r="AB501" t="str">
        <f t="shared" si="62"/>
        <v>d. Precisión de la información-Productos Asociados de PAYC (Informes, Control de presupuesto y Programación y actas)</v>
      </c>
      <c r="AC501" t="str">
        <f>VLOOKUP(AB501,CODIFICACION_PREGUNTAS!$C$2:$D$35,2,0)</f>
        <v>PRODUCTOS004</v>
      </c>
    </row>
    <row r="502" spans="1:29" x14ac:dyDescent="0.25">
      <c r="A502" s="3">
        <f t="shared" si="63"/>
        <v>501</v>
      </c>
      <c r="B502" s="3" t="s">
        <v>124</v>
      </c>
      <c r="C502" s="32">
        <v>40513</v>
      </c>
      <c r="D502" s="56" t="s">
        <v>52</v>
      </c>
      <c r="E502" s="3"/>
      <c r="F502" s="3"/>
      <c r="G502" s="2" t="s">
        <v>33</v>
      </c>
      <c r="H502" s="2" t="s">
        <v>29</v>
      </c>
      <c r="I502" s="3">
        <v>5</v>
      </c>
      <c r="J502" s="3"/>
      <c r="K502" s="3"/>
      <c r="L502" s="3"/>
      <c r="M502" s="3"/>
      <c r="N502" s="3"/>
      <c r="O502" s="3"/>
      <c r="P502" s="3"/>
      <c r="Q502" s="3"/>
      <c r="R502" s="3"/>
      <c r="S502" s="3"/>
      <c r="T502" s="3" t="str">
        <f t="shared" si="56"/>
        <v>SIN CECO</v>
      </c>
      <c r="U502" s="3" t="str">
        <f t="shared" si="57"/>
        <v>NO</v>
      </c>
      <c r="V502" t="str">
        <f t="shared" si="58"/>
        <v>CINEPOLIS
5-oct-10
100%-Productos Asociados de PAYC (Informes, Control de presupuesto y Programación y actas)</v>
      </c>
      <c r="W502" s="53">
        <f t="shared" si="59"/>
        <v>5</v>
      </c>
      <c r="X502">
        <f t="shared" si="60"/>
        <v>5</v>
      </c>
      <c r="Y502" t="str">
        <f>IF(ISNA(VLOOKUP(B502,CECOS_SIN_IDENTIFICAR!$A$2:$D$146,4,0)),"SIN CECO",IF(VLOOKUP(B502,CECOS_SIN_IDENTIFICAR!$A$2:$D$146,4,0)=0,"SIN CECO",VLOOKUP(B502,CECOS_SIN_IDENTIFICAR!$A$2:$D$146,4,0)))</f>
        <v/>
      </c>
      <c r="Z502" t="str">
        <f t="shared" si="61"/>
        <v/>
      </c>
      <c r="AA502" s="56" t="s">
        <v>52</v>
      </c>
      <c r="AB502" t="str">
        <f t="shared" si="62"/>
        <v>e. Diagramación-Productos Asociados de PAYC (Informes, Control de presupuesto y Programación y actas)</v>
      </c>
      <c r="AC502" t="str">
        <f>VLOOKUP(AB502,CODIFICACION_PREGUNTAS!$C$2:$D$35,2,0)</f>
        <v>PRODUCTOS005</v>
      </c>
    </row>
    <row r="503" spans="1:29" x14ac:dyDescent="0.25">
      <c r="A503" s="3">
        <f t="shared" si="63"/>
        <v>502</v>
      </c>
      <c r="B503" s="3" t="s">
        <v>124</v>
      </c>
      <c r="C503" s="32">
        <v>40513</v>
      </c>
      <c r="D503" s="56" t="s">
        <v>52</v>
      </c>
      <c r="E503" s="3"/>
      <c r="F503" s="3"/>
      <c r="G503" s="2" t="s">
        <v>34</v>
      </c>
      <c r="H503" s="2" t="s">
        <v>35</v>
      </c>
      <c r="I503" s="3">
        <v>5</v>
      </c>
      <c r="J503" s="3"/>
      <c r="K503" s="3"/>
      <c r="L503" s="3"/>
      <c r="M503" s="3"/>
      <c r="N503" s="3"/>
      <c r="O503" s="3"/>
      <c r="P503" s="3"/>
      <c r="Q503" s="3"/>
      <c r="R503" s="3"/>
      <c r="S503" s="3"/>
      <c r="T503" s="3" t="str">
        <f t="shared" si="56"/>
        <v>SIN CECO</v>
      </c>
      <c r="U503" s="3" t="str">
        <f t="shared" si="57"/>
        <v>NO</v>
      </c>
      <c r="V503" t="str">
        <f t="shared" si="58"/>
        <v>CINEPOLIS
5-oct-10
100%-Compromisos Pactados</v>
      </c>
      <c r="W503" s="53">
        <f t="shared" si="59"/>
        <v>5</v>
      </c>
      <c r="X503">
        <f t="shared" si="60"/>
        <v>5</v>
      </c>
      <c r="Y503" t="str">
        <f>IF(ISNA(VLOOKUP(B503,CECOS_SIN_IDENTIFICAR!$A$2:$D$146,4,0)),"SIN CECO",IF(VLOOKUP(B503,CECOS_SIN_IDENTIFICAR!$A$2:$D$146,4,0)=0,"SIN CECO",VLOOKUP(B503,CECOS_SIN_IDENTIFICAR!$A$2:$D$146,4,0)))</f>
        <v/>
      </c>
      <c r="Z503" t="str">
        <f t="shared" si="61"/>
        <v/>
      </c>
      <c r="AA503" s="56" t="s">
        <v>52</v>
      </c>
      <c r="AB503" t="str">
        <f t="shared" si="62"/>
        <v>a. Cumplimiento-Compromisos Pactados</v>
      </c>
      <c r="AC503" t="str">
        <f>VLOOKUP(AB503,CODIFICACION_PREGUNTAS!$C$2:$D$35,2,0)</f>
        <v>COMPROMISOS001</v>
      </c>
    </row>
    <row r="504" spans="1:29" x14ac:dyDescent="0.25">
      <c r="A504" s="3">
        <f t="shared" si="63"/>
        <v>503</v>
      </c>
      <c r="B504" s="3" t="s">
        <v>124</v>
      </c>
      <c r="C504" s="32">
        <v>40513</v>
      </c>
      <c r="D504" s="56" t="s">
        <v>52</v>
      </c>
      <c r="E504" s="3"/>
      <c r="F504" s="3"/>
      <c r="G504" s="2" t="s">
        <v>36</v>
      </c>
      <c r="H504" s="2" t="s">
        <v>35</v>
      </c>
      <c r="I504" s="3">
        <v>5</v>
      </c>
      <c r="J504" s="3"/>
      <c r="K504" s="3"/>
      <c r="L504" s="3"/>
      <c r="M504" s="3"/>
      <c r="N504" s="3"/>
      <c r="O504" s="3"/>
      <c r="P504" s="3"/>
      <c r="Q504" s="3"/>
      <c r="R504" s="3"/>
      <c r="S504" s="3"/>
      <c r="T504" s="3" t="str">
        <f t="shared" si="56"/>
        <v>SIN CECO</v>
      </c>
      <c r="U504" s="3" t="str">
        <f t="shared" si="57"/>
        <v>NO</v>
      </c>
      <c r="V504" t="str">
        <f t="shared" si="58"/>
        <v>CINEPOLIS
5-oct-10
100%-Compromisos Pactados</v>
      </c>
      <c r="W504" s="53">
        <f t="shared" si="59"/>
        <v>5</v>
      </c>
      <c r="X504">
        <f t="shared" si="60"/>
        <v>5</v>
      </c>
      <c r="Y504" t="str">
        <f>IF(ISNA(VLOOKUP(B504,CECOS_SIN_IDENTIFICAR!$A$2:$D$146,4,0)),"SIN CECO",IF(VLOOKUP(B504,CECOS_SIN_IDENTIFICAR!$A$2:$D$146,4,0)=0,"SIN CECO",VLOOKUP(B504,CECOS_SIN_IDENTIFICAR!$A$2:$D$146,4,0)))</f>
        <v/>
      </c>
      <c r="Z504" t="str">
        <f t="shared" si="61"/>
        <v/>
      </c>
      <c r="AA504" s="56" t="s">
        <v>52</v>
      </c>
      <c r="AB504" t="str">
        <f t="shared" si="62"/>
        <v>b. Satisface expectativas-Compromisos Pactados</v>
      </c>
      <c r="AC504" t="str">
        <f>VLOOKUP(AB504,CODIFICACION_PREGUNTAS!$C$2:$D$35,2,0)</f>
        <v>COMPROMISOS002</v>
      </c>
    </row>
    <row r="505" spans="1:29" x14ac:dyDescent="0.25">
      <c r="A505" s="3">
        <f t="shared" si="63"/>
        <v>504</v>
      </c>
      <c r="B505" s="3" t="s">
        <v>124</v>
      </c>
      <c r="C505" s="32">
        <v>40513</v>
      </c>
      <c r="D505" s="56" t="s">
        <v>52</v>
      </c>
      <c r="E505" s="3"/>
      <c r="F505" s="3"/>
      <c r="G505" s="2" t="s">
        <v>37</v>
      </c>
      <c r="H505" s="2" t="s">
        <v>35</v>
      </c>
      <c r="I505" s="3">
        <v>5</v>
      </c>
      <c r="J505" s="3"/>
      <c r="K505" s="3"/>
      <c r="L505" s="3"/>
      <c r="M505" s="3"/>
      <c r="N505" s="3"/>
      <c r="O505" s="3"/>
      <c r="P505" s="3"/>
      <c r="Q505" s="3"/>
      <c r="R505" s="3"/>
      <c r="S505" s="3"/>
      <c r="T505" s="3" t="str">
        <f t="shared" si="56"/>
        <v>SIN CECO</v>
      </c>
      <c r="U505" s="3" t="str">
        <f t="shared" si="57"/>
        <v>NO</v>
      </c>
      <c r="V505" t="str">
        <f t="shared" si="58"/>
        <v>CINEPOLIS
5-oct-10
100%-Compromisos Pactados</v>
      </c>
      <c r="W505" s="53">
        <f t="shared" si="59"/>
        <v>5</v>
      </c>
      <c r="X505">
        <f t="shared" si="60"/>
        <v>5</v>
      </c>
      <c r="Y505" t="str">
        <f>IF(ISNA(VLOOKUP(B505,CECOS_SIN_IDENTIFICAR!$A$2:$D$146,4,0)),"SIN CECO",IF(VLOOKUP(B505,CECOS_SIN_IDENTIFICAR!$A$2:$D$146,4,0)=0,"SIN CECO",VLOOKUP(B505,CECOS_SIN_IDENTIFICAR!$A$2:$D$146,4,0)))</f>
        <v/>
      </c>
      <c r="Z505" t="str">
        <f t="shared" si="61"/>
        <v/>
      </c>
      <c r="AA505" s="56" t="s">
        <v>52</v>
      </c>
      <c r="AB505" t="str">
        <f t="shared" si="62"/>
        <v>c. Calidad de la Información suministrada-Compromisos Pactados</v>
      </c>
      <c r="AC505" t="str">
        <f>VLOOKUP(AB505,CODIFICACION_PREGUNTAS!$C$2:$D$35,2,0)</f>
        <v>COMPROMISOS003</v>
      </c>
    </row>
    <row r="506" spans="1:29" x14ac:dyDescent="0.25">
      <c r="A506" s="3">
        <f t="shared" si="63"/>
        <v>505</v>
      </c>
      <c r="B506" s="3" t="s">
        <v>124</v>
      </c>
      <c r="C506" s="32">
        <v>40513</v>
      </c>
      <c r="D506" s="56" t="s">
        <v>52</v>
      </c>
      <c r="E506" s="3"/>
      <c r="F506" s="3"/>
      <c r="G506" s="2" t="s">
        <v>38</v>
      </c>
      <c r="H506" s="2" t="s">
        <v>35</v>
      </c>
      <c r="I506" s="3">
        <v>5</v>
      </c>
      <c r="J506" s="3"/>
      <c r="K506" s="3"/>
      <c r="L506" s="3"/>
      <c r="M506" s="3"/>
      <c r="N506" s="3"/>
      <c r="O506" s="3"/>
      <c r="P506" s="3"/>
      <c r="Q506" s="3"/>
      <c r="R506" s="3"/>
      <c r="S506" s="3"/>
      <c r="T506" s="3" t="str">
        <f t="shared" si="56"/>
        <v>SIN CECO</v>
      </c>
      <c r="U506" s="3" t="str">
        <f t="shared" si="57"/>
        <v>NO</v>
      </c>
      <c r="V506" t="str">
        <f t="shared" si="58"/>
        <v>CINEPOLIS
5-oct-10
100%-Compromisos Pactados</v>
      </c>
      <c r="W506" s="53">
        <f t="shared" si="59"/>
        <v>5</v>
      </c>
      <c r="X506">
        <f t="shared" si="60"/>
        <v>5</v>
      </c>
      <c r="Y506" t="str">
        <f>IF(ISNA(VLOOKUP(B506,CECOS_SIN_IDENTIFICAR!$A$2:$D$146,4,0)),"SIN CECO",IF(VLOOKUP(B506,CECOS_SIN_IDENTIFICAR!$A$2:$D$146,4,0)=0,"SIN CECO",VLOOKUP(B506,CECOS_SIN_IDENTIFICAR!$A$2:$D$146,4,0)))</f>
        <v/>
      </c>
      <c r="Z506" t="str">
        <f t="shared" si="61"/>
        <v/>
      </c>
      <c r="AA506" s="56" t="s">
        <v>52</v>
      </c>
      <c r="AB506" t="str">
        <f t="shared" si="62"/>
        <v>d. Disposición del personal de PAYC a las solicitudes del cliente-Compromisos Pactados</v>
      </c>
      <c r="AC506" t="str">
        <f>VLOOKUP(AB506,CODIFICACION_PREGUNTAS!$C$2:$D$35,2,0)</f>
        <v>COMPROMISOS004</v>
      </c>
    </row>
    <row r="507" spans="1:29" x14ac:dyDescent="0.25">
      <c r="A507" s="3">
        <f t="shared" si="63"/>
        <v>506</v>
      </c>
      <c r="B507" s="3" t="s">
        <v>124</v>
      </c>
      <c r="C507" s="32">
        <v>40513</v>
      </c>
      <c r="D507" s="56" t="s">
        <v>52</v>
      </c>
      <c r="E507" s="3"/>
      <c r="F507" s="3"/>
      <c r="G507" s="2" t="s">
        <v>39</v>
      </c>
      <c r="H507" s="2" t="s">
        <v>35</v>
      </c>
      <c r="I507" s="3">
        <v>5</v>
      </c>
      <c r="J507" s="3"/>
      <c r="K507" s="3"/>
      <c r="L507" s="3"/>
      <c r="M507" s="3"/>
      <c r="N507" s="3"/>
      <c r="O507" s="3"/>
      <c r="P507" s="3"/>
      <c r="Q507" s="3"/>
      <c r="R507" s="3"/>
      <c r="S507" s="3"/>
      <c r="T507" s="3" t="str">
        <f t="shared" si="56"/>
        <v>SIN CECO</v>
      </c>
      <c r="U507" s="3" t="str">
        <f t="shared" si="57"/>
        <v>NO</v>
      </c>
      <c r="V507" t="str">
        <f t="shared" si="58"/>
        <v>CINEPOLIS
5-oct-10
100%-Compromisos Pactados</v>
      </c>
      <c r="W507" s="53">
        <f t="shared" si="59"/>
        <v>5</v>
      </c>
      <c r="X507">
        <f t="shared" si="60"/>
        <v>5</v>
      </c>
      <c r="Y507" t="str">
        <f>IF(ISNA(VLOOKUP(B507,CECOS_SIN_IDENTIFICAR!$A$2:$D$146,4,0)),"SIN CECO",IF(VLOOKUP(B507,CECOS_SIN_IDENTIFICAR!$A$2:$D$146,4,0)=0,"SIN CECO",VLOOKUP(B507,CECOS_SIN_IDENTIFICAR!$A$2:$D$146,4,0)))</f>
        <v/>
      </c>
      <c r="Z507" t="str">
        <f t="shared" si="61"/>
        <v/>
      </c>
      <c r="AA507" s="56" t="s">
        <v>52</v>
      </c>
      <c r="AB507" t="str">
        <f t="shared" si="62"/>
        <v>e. Coherencia entre lo solicitado y lo entregado-Compromisos Pactados</v>
      </c>
      <c r="AC507" t="str">
        <f>VLOOKUP(AB507,CODIFICACION_PREGUNTAS!$C$2:$D$35,2,0)</f>
        <v>COMPROMISOS005</v>
      </c>
    </row>
    <row r="508" spans="1:29" x14ac:dyDescent="0.25">
      <c r="A508" s="3">
        <f t="shared" si="63"/>
        <v>507</v>
      </c>
      <c r="B508" s="3" t="s">
        <v>124</v>
      </c>
      <c r="C508" s="32">
        <v>40513</v>
      </c>
      <c r="D508" s="56" t="s">
        <v>52</v>
      </c>
      <c r="E508" s="3"/>
      <c r="F508" s="3"/>
      <c r="G508" s="2" t="s">
        <v>40</v>
      </c>
      <c r="H508" s="2" t="s">
        <v>40</v>
      </c>
      <c r="I508" s="3">
        <v>5</v>
      </c>
      <c r="J508" s="3"/>
      <c r="K508" s="3"/>
      <c r="L508" s="3"/>
      <c r="M508" s="3"/>
      <c r="N508" s="3"/>
      <c r="O508" s="3"/>
      <c r="P508" s="3"/>
      <c r="Q508" s="3"/>
      <c r="R508" s="3"/>
      <c r="S508" s="3"/>
      <c r="T508" s="3" t="str">
        <f t="shared" si="56"/>
        <v>SIN CECO</v>
      </c>
      <c r="U508" s="3" t="str">
        <f t="shared" si="57"/>
        <v>NO</v>
      </c>
      <c r="V508" t="str">
        <f t="shared" si="58"/>
        <v>CINEPOLIS
5-oct-10
100%-Grado de Satisfacción con el Servicio Prestado</v>
      </c>
      <c r="W508" s="53">
        <f t="shared" si="59"/>
        <v>5</v>
      </c>
      <c r="X508">
        <f t="shared" si="60"/>
        <v>5</v>
      </c>
      <c r="Y508" t="str">
        <f>IF(ISNA(VLOOKUP(B508,CECOS_SIN_IDENTIFICAR!$A$2:$D$146,4,0)),"SIN CECO",IF(VLOOKUP(B508,CECOS_SIN_IDENTIFICAR!$A$2:$D$146,4,0)=0,"SIN CECO",VLOOKUP(B508,CECOS_SIN_IDENTIFICAR!$A$2:$D$146,4,0)))</f>
        <v/>
      </c>
      <c r="Z508" t="str">
        <f t="shared" si="61"/>
        <v/>
      </c>
      <c r="AA508" s="56" t="s">
        <v>52</v>
      </c>
      <c r="AB508" t="str">
        <f t="shared" si="62"/>
        <v>Grado de Satisfacción con el Servicio Prestado-Grado de Satisfacción con el Servicio Prestado</v>
      </c>
      <c r="AC508" t="str">
        <f>VLOOKUP(AB508,CODIFICACION_PREGUNTAS!$C$2:$D$35,2,0)</f>
        <v>SATISFACCION001</v>
      </c>
    </row>
    <row r="509" spans="1:29" x14ac:dyDescent="0.25">
      <c r="A509" s="3">
        <f t="shared" si="63"/>
        <v>508</v>
      </c>
      <c r="B509" s="3" t="s">
        <v>124</v>
      </c>
      <c r="C509" s="32">
        <v>40513</v>
      </c>
      <c r="D509" s="56" t="s">
        <v>52</v>
      </c>
      <c r="E509" s="3"/>
      <c r="F509" s="3"/>
      <c r="G509" s="2" t="s">
        <v>41</v>
      </c>
      <c r="H509" s="2" t="s">
        <v>41</v>
      </c>
      <c r="I509" s="3">
        <v>5</v>
      </c>
      <c r="J509" s="3"/>
      <c r="K509" s="3"/>
      <c r="L509" s="3"/>
      <c r="M509" s="3"/>
      <c r="N509" s="3"/>
      <c r="O509" s="3"/>
      <c r="P509" s="3"/>
      <c r="Q509" s="3"/>
      <c r="R509" s="3"/>
      <c r="S509" s="3"/>
      <c r="T509" s="3" t="str">
        <f t="shared" si="56"/>
        <v>SIN CECO</v>
      </c>
      <c r="U509" s="3" t="str">
        <f t="shared" si="57"/>
        <v>NO</v>
      </c>
      <c r="V509" t="str">
        <f t="shared" si="58"/>
        <v>CINEPOLIS
5-oct-10
100%-Posibilidad de Volver a Contratar con PAYC</v>
      </c>
      <c r="W509" s="53">
        <f t="shared" si="59"/>
        <v>5</v>
      </c>
      <c r="X509">
        <f t="shared" si="60"/>
        <v>5</v>
      </c>
      <c r="Y509" t="str">
        <f>IF(ISNA(VLOOKUP(B509,CECOS_SIN_IDENTIFICAR!$A$2:$D$146,4,0)),"SIN CECO",IF(VLOOKUP(B509,CECOS_SIN_IDENTIFICAR!$A$2:$D$146,4,0)=0,"SIN CECO",VLOOKUP(B509,CECOS_SIN_IDENTIFICAR!$A$2:$D$146,4,0)))</f>
        <v/>
      </c>
      <c r="Z509" t="str">
        <f t="shared" si="61"/>
        <v/>
      </c>
      <c r="AA509" s="56" t="s">
        <v>52</v>
      </c>
      <c r="AB509" t="str">
        <f t="shared" si="62"/>
        <v>Posibilidad de Volver a Contratar con PAYC-Posibilidad de Volver a Contratar con PAYC</v>
      </c>
      <c r="AC509" t="str">
        <f>VLOOKUP(AB509,CODIFICACION_PREGUNTAS!$C$2:$D$35,2,0)</f>
        <v>VOLVER001</v>
      </c>
    </row>
    <row r="510" spans="1:29" x14ac:dyDescent="0.25">
      <c r="A510" s="3">
        <f t="shared" si="63"/>
        <v>509</v>
      </c>
      <c r="B510" s="3" t="s">
        <v>124</v>
      </c>
      <c r="C510" s="32">
        <v>40513</v>
      </c>
      <c r="D510" s="56" t="s">
        <v>52</v>
      </c>
      <c r="E510" s="3"/>
      <c r="F510" s="3"/>
      <c r="G510" s="2" t="s">
        <v>42</v>
      </c>
      <c r="H510" s="6" t="s">
        <v>43</v>
      </c>
      <c r="I510" s="3" t="s">
        <v>794</v>
      </c>
      <c r="J510" s="3"/>
      <c r="K510" s="3" t="s">
        <v>445</v>
      </c>
      <c r="L510" s="3" t="s">
        <v>473</v>
      </c>
      <c r="M510" s="3" t="s">
        <v>451</v>
      </c>
      <c r="N510" s="3" t="s">
        <v>481</v>
      </c>
      <c r="O510" s="3" t="s">
        <v>482</v>
      </c>
      <c r="P510" s="3"/>
      <c r="Q510" s="3"/>
      <c r="R510" s="3"/>
      <c r="S510" s="3"/>
      <c r="T510" s="3" t="str">
        <f t="shared" si="56"/>
        <v>SIN CECO</v>
      </c>
      <c r="U510" s="3" t="str">
        <f t="shared" si="57"/>
        <v>NO</v>
      </c>
      <c r="V510" t="str">
        <f t="shared" si="58"/>
        <v>CINEPOLIS
5-oct-10
100%-Fortalezas PAYC</v>
      </c>
      <c r="W510" s="53" t="str">
        <f t="shared" si="59"/>
        <v>a.  Profesionalismo-b. Compromiso con el proyecto-c. Calidad-d. Atención al cliente-e. Claridad en la información-</v>
      </c>
      <c r="X510">
        <f t="shared" si="60"/>
        <v>0</v>
      </c>
      <c r="Y510" t="str">
        <f>IF(ISNA(VLOOKUP(B510,CECOS_SIN_IDENTIFICAR!$A$2:$D$146,4,0)),"SIN CECO",IF(VLOOKUP(B510,CECOS_SIN_IDENTIFICAR!$A$2:$D$146,4,0)=0,"SIN CECO",VLOOKUP(B510,CECOS_SIN_IDENTIFICAR!$A$2:$D$146,4,0)))</f>
        <v/>
      </c>
      <c r="Z510" t="str">
        <f t="shared" si="61"/>
        <v/>
      </c>
      <c r="AA510" s="56" t="s">
        <v>52</v>
      </c>
      <c r="AB510" t="str">
        <f t="shared" si="62"/>
        <v>Principales fortalezas en el servicio que presta PAYC-Fortalezas PAYC</v>
      </c>
      <c r="AC510" t="str">
        <f>VLOOKUP(AB510,CODIFICACION_PREGUNTAS!$C$2:$D$35,2,0)</f>
        <v>FORT001</v>
      </c>
    </row>
    <row r="511" spans="1:29" x14ac:dyDescent="0.25">
      <c r="A511" s="3">
        <f t="shared" si="63"/>
        <v>510</v>
      </c>
      <c r="B511" s="3" t="s">
        <v>124</v>
      </c>
      <c r="C511" s="32">
        <v>40513</v>
      </c>
      <c r="D511" s="56" t="s">
        <v>52</v>
      </c>
      <c r="E511" s="3"/>
      <c r="F511" s="3"/>
      <c r="G511" s="2" t="s">
        <v>44</v>
      </c>
      <c r="H511" s="6" t="s">
        <v>45</v>
      </c>
      <c r="I511" s="3" t="s">
        <v>845</v>
      </c>
      <c r="J511" s="3"/>
      <c r="K511" s="3" t="s">
        <v>483</v>
      </c>
      <c r="L511" s="3" t="s">
        <v>484</v>
      </c>
      <c r="M511" s="3" t="s">
        <v>485</v>
      </c>
      <c r="N511" s="3"/>
      <c r="O511" s="3"/>
      <c r="P511" s="3"/>
      <c r="Q511" s="3"/>
      <c r="R511" s="3"/>
      <c r="S511" s="3"/>
      <c r="T511" s="3" t="str">
        <f t="shared" si="56"/>
        <v>SIN CECO</v>
      </c>
      <c r="U511" s="3" t="str">
        <f t="shared" si="57"/>
        <v>NO</v>
      </c>
      <c r="V511" t="str">
        <f t="shared" si="58"/>
        <v>CINEPOLIS
5-oct-10
100%-Debilidades PAYC</v>
      </c>
      <c r="W511" s="53" t="str">
        <f t="shared" si="59"/>
        <v>a.  Veracidad en la información-b.  Corroborar la información presentada-c.  Conocimiento de los productos y empresas recomendados-</v>
      </c>
      <c r="X511">
        <f t="shared" si="60"/>
        <v>0</v>
      </c>
      <c r="Y511" t="str">
        <f>IF(ISNA(VLOOKUP(B511,CECOS_SIN_IDENTIFICAR!$A$2:$D$146,4,0)),"SIN CECO",IF(VLOOKUP(B511,CECOS_SIN_IDENTIFICAR!$A$2:$D$146,4,0)=0,"SIN CECO",VLOOKUP(B511,CECOS_SIN_IDENTIFICAR!$A$2:$D$146,4,0)))</f>
        <v/>
      </c>
      <c r="Z511" t="str">
        <f t="shared" si="61"/>
        <v/>
      </c>
      <c r="AA511" s="56" t="s">
        <v>52</v>
      </c>
      <c r="AB511" t="str">
        <f t="shared" si="62"/>
        <v>Principales debilidades en el servicio que presta PAYC-Debilidades PAYC</v>
      </c>
      <c r="AC511" t="str">
        <f>VLOOKUP(AB511,CODIFICACION_PREGUNTAS!$C$2:$D$35,2,0)</f>
        <v>DEB001</v>
      </c>
    </row>
    <row r="512" spans="1:29" x14ac:dyDescent="0.25">
      <c r="A512" s="3">
        <f t="shared" si="63"/>
        <v>511</v>
      </c>
      <c r="B512" s="3" t="s">
        <v>125</v>
      </c>
      <c r="C512" s="32">
        <v>40513</v>
      </c>
      <c r="D512" s="56" t="s">
        <v>52</v>
      </c>
      <c r="E512" s="3"/>
      <c r="F512" s="3"/>
      <c r="G512" s="2" t="s">
        <v>5</v>
      </c>
      <c r="H512" s="3" t="s">
        <v>6</v>
      </c>
      <c r="I512" s="3">
        <v>5</v>
      </c>
      <c r="J512" s="3"/>
      <c r="K512" s="3"/>
      <c r="L512" s="3"/>
      <c r="M512" s="3"/>
      <c r="N512" s="3"/>
      <c r="O512" s="3"/>
      <c r="P512" s="3"/>
      <c r="Q512" s="3"/>
      <c r="R512" s="3"/>
      <c r="S512" s="3"/>
      <c r="T512" s="3" t="str">
        <f t="shared" si="56"/>
        <v>SIN CECO</v>
      </c>
      <c r="U512" s="3" t="str">
        <f t="shared" si="57"/>
        <v>NO</v>
      </c>
      <c r="V512" t="str">
        <f t="shared" si="58"/>
        <v>ASIC
8-oct-10
25%-Soporte Técnico</v>
      </c>
      <c r="W512" s="53">
        <f t="shared" si="59"/>
        <v>5</v>
      </c>
      <c r="X512">
        <f t="shared" si="60"/>
        <v>5</v>
      </c>
      <c r="Y512">
        <f>IF(ISNA(VLOOKUP(B512,CECOS_SIN_IDENTIFICAR!$A$2:$D$146,4,0)),"SIN CECO",IF(VLOOKUP(B512,CECOS_SIN_IDENTIFICAR!$A$2:$D$146,4,0)=0,"SIN CECO",VLOOKUP(B512,CECOS_SIN_IDENTIFICAR!$A$2:$D$146,4,0)))</f>
        <v>1181</v>
      </c>
      <c r="Z512">
        <f t="shared" si="61"/>
        <v>1181</v>
      </c>
      <c r="AA512" s="56" t="s">
        <v>52</v>
      </c>
      <c r="AB512" t="str">
        <f t="shared" si="62"/>
        <v>a. Conocimiento específico de temas aplicables al proyecto-Soporte Técnico</v>
      </c>
      <c r="AC512" t="str">
        <f>VLOOKUP(AB512,CODIFICACION_PREGUNTAS!$C$2:$D$35,2,0)</f>
        <v>SOPORTE_TEC001</v>
      </c>
    </row>
    <row r="513" spans="1:29" x14ac:dyDescent="0.25">
      <c r="A513" s="3">
        <f t="shared" si="63"/>
        <v>512</v>
      </c>
      <c r="B513" s="3" t="s">
        <v>125</v>
      </c>
      <c r="C513" s="32">
        <v>40513</v>
      </c>
      <c r="D513" s="56" t="s">
        <v>52</v>
      </c>
      <c r="E513" s="3"/>
      <c r="F513" s="3"/>
      <c r="G513" s="2" t="s">
        <v>7</v>
      </c>
      <c r="H513" s="3" t="s">
        <v>6</v>
      </c>
      <c r="I513" s="3">
        <v>4</v>
      </c>
      <c r="J513" s="3"/>
      <c r="K513" s="3"/>
      <c r="L513" s="3"/>
      <c r="M513" s="3"/>
      <c r="N513" s="3"/>
      <c r="O513" s="3"/>
      <c r="P513" s="3"/>
      <c r="Q513" s="3"/>
      <c r="R513" s="3"/>
      <c r="S513" s="3"/>
      <c r="T513" s="3" t="str">
        <f t="shared" si="56"/>
        <v>SIN CECO</v>
      </c>
      <c r="U513" s="3" t="str">
        <f t="shared" si="57"/>
        <v>NO</v>
      </c>
      <c r="V513" t="str">
        <f t="shared" si="58"/>
        <v>ASIC
8-oct-10
25%-Soporte Técnico</v>
      </c>
      <c r="W513" s="53">
        <f t="shared" si="59"/>
        <v>4</v>
      </c>
      <c r="X513">
        <f t="shared" si="60"/>
        <v>4</v>
      </c>
      <c r="Y513">
        <f>IF(ISNA(VLOOKUP(B513,CECOS_SIN_IDENTIFICAR!$A$2:$D$146,4,0)),"SIN CECO",IF(VLOOKUP(B513,CECOS_SIN_IDENTIFICAR!$A$2:$D$146,4,0)=0,"SIN CECO",VLOOKUP(B513,CECOS_SIN_IDENTIFICAR!$A$2:$D$146,4,0)))</f>
        <v>1181</v>
      </c>
      <c r="Z513">
        <f t="shared" si="61"/>
        <v>1181</v>
      </c>
      <c r="AA513" s="56" t="s">
        <v>52</v>
      </c>
      <c r="AB513" t="str">
        <f t="shared" si="62"/>
        <v>b. Idoneidad y Calidad del soporte-Soporte Técnico</v>
      </c>
      <c r="AC513" t="str">
        <f>VLOOKUP(AB513,CODIFICACION_PREGUNTAS!$C$2:$D$35,2,0)</f>
        <v>SOPORTE_TEC002</v>
      </c>
    </row>
    <row r="514" spans="1:29" x14ac:dyDescent="0.25">
      <c r="A514" s="3">
        <f t="shared" si="63"/>
        <v>513</v>
      </c>
      <c r="B514" s="3" t="s">
        <v>125</v>
      </c>
      <c r="C514" s="32">
        <v>40513</v>
      </c>
      <c r="D514" s="56" t="s">
        <v>52</v>
      </c>
      <c r="E514" s="3"/>
      <c r="F514" s="3"/>
      <c r="G514" s="2" t="s">
        <v>8</v>
      </c>
      <c r="H514" s="3" t="s">
        <v>6</v>
      </c>
      <c r="I514" s="3">
        <v>5</v>
      </c>
      <c r="J514" s="3"/>
      <c r="K514" s="3"/>
      <c r="L514" s="3"/>
      <c r="M514" s="3"/>
      <c r="N514" s="3"/>
      <c r="O514" s="3"/>
      <c r="P514" s="3"/>
      <c r="Q514" s="3"/>
      <c r="R514" s="3"/>
      <c r="S514" s="3"/>
      <c r="T514" s="3" t="str">
        <f t="shared" si="56"/>
        <v>SIN CECO</v>
      </c>
      <c r="U514" s="3" t="str">
        <f t="shared" si="57"/>
        <v>NO</v>
      </c>
      <c r="V514" t="str">
        <f t="shared" si="58"/>
        <v>ASIC
8-oct-10
25%-Soporte Técnico</v>
      </c>
      <c r="W514" s="53">
        <f t="shared" si="59"/>
        <v>5</v>
      </c>
      <c r="X514">
        <f t="shared" si="60"/>
        <v>5</v>
      </c>
      <c r="Y514">
        <f>IF(ISNA(VLOOKUP(B514,CECOS_SIN_IDENTIFICAR!$A$2:$D$146,4,0)),"SIN CECO",IF(VLOOKUP(B514,CECOS_SIN_IDENTIFICAR!$A$2:$D$146,4,0)=0,"SIN CECO",VLOOKUP(B514,CECOS_SIN_IDENTIFICAR!$A$2:$D$146,4,0)))</f>
        <v>1181</v>
      </c>
      <c r="Z514">
        <f t="shared" si="61"/>
        <v>1181</v>
      </c>
      <c r="AA514" s="56" t="s">
        <v>52</v>
      </c>
      <c r="AB514" t="str">
        <f t="shared" si="62"/>
        <v>c. Cumplimiento de especificaciones técnicas de construcción-Soporte Técnico</v>
      </c>
      <c r="AC514" t="str">
        <f>VLOOKUP(AB514,CODIFICACION_PREGUNTAS!$C$2:$D$35,2,0)</f>
        <v>SOPORTE_TEC003</v>
      </c>
    </row>
    <row r="515" spans="1:29" x14ac:dyDescent="0.25">
      <c r="A515" s="3">
        <f t="shared" si="63"/>
        <v>514</v>
      </c>
      <c r="B515" s="3" t="s">
        <v>125</v>
      </c>
      <c r="C515" s="32">
        <v>40513</v>
      </c>
      <c r="D515" s="56" t="s">
        <v>52</v>
      </c>
      <c r="E515" s="3"/>
      <c r="F515" s="3"/>
      <c r="G515" s="2" t="s">
        <v>9</v>
      </c>
      <c r="H515" s="3" t="s">
        <v>6</v>
      </c>
      <c r="I515" s="3">
        <v>5</v>
      </c>
      <c r="J515" s="3"/>
      <c r="K515" s="3"/>
      <c r="L515" s="3"/>
      <c r="M515" s="3"/>
      <c r="N515" s="3"/>
      <c r="O515" s="3"/>
      <c r="P515" s="3"/>
      <c r="Q515" s="3"/>
      <c r="R515" s="3"/>
      <c r="S515" s="3"/>
      <c r="T515" s="3" t="str">
        <f t="shared" ref="T515:T578" si="64">IF(U515="NO","SIN CECO",LEFT(B515,4)+0)</f>
        <v>SIN CECO</v>
      </c>
      <c r="U515" s="3" t="str">
        <f t="shared" ref="U515:U578" si="65">IF(ISNUMBER(LEFT(B515,4)+0),"SI","NO")</f>
        <v>NO</v>
      </c>
      <c r="V515" t="str">
        <f t="shared" ref="V515:V578" si="66">CONCATENATE(B515,"-",H515)</f>
        <v>ASIC
8-oct-10
25%-Soporte Técnico</v>
      </c>
      <c r="W515" s="53">
        <f t="shared" ref="W515:W578" si="67">I515</f>
        <v>5</v>
      </c>
      <c r="X515">
        <f t="shared" ref="X515:X578" si="68">IF(ISNUMBER(W515+0),W515+0,0)</f>
        <v>5</v>
      </c>
      <c r="Y515">
        <f>IF(ISNA(VLOOKUP(B515,CECOS_SIN_IDENTIFICAR!$A$2:$D$146,4,0)),"SIN CECO",IF(VLOOKUP(B515,CECOS_SIN_IDENTIFICAR!$A$2:$D$146,4,0)=0,"SIN CECO",VLOOKUP(B515,CECOS_SIN_IDENTIFICAR!$A$2:$D$146,4,0)))</f>
        <v>1181</v>
      </c>
      <c r="Z515">
        <f t="shared" ref="Z515:Z578" si="69">IF(Y515="SIN CECO",T515,Y515)</f>
        <v>1181</v>
      </c>
      <c r="AA515" s="56" t="s">
        <v>52</v>
      </c>
      <c r="AB515" t="str">
        <f t="shared" ref="AB515:AB578" si="70">CONCATENATE(G515,"-",H515)</f>
        <v>d. Confiabilidad de los conceptos aplicados-Soporte Técnico</v>
      </c>
      <c r="AC515" t="str">
        <f>VLOOKUP(AB515,CODIFICACION_PREGUNTAS!$C$2:$D$35,2,0)</f>
        <v>SOPORTE_TEC004</v>
      </c>
    </row>
    <row r="516" spans="1:29" x14ac:dyDescent="0.25">
      <c r="A516" s="3">
        <f t="shared" ref="A516:A579" si="71">A515+1</f>
        <v>515</v>
      </c>
      <c r="B516" s="3" t="s">
        <v>125</v>
      </c>
      <c r="C516" s="32">
        <v>40513</v>
      </c>
      <c r="D516" s="56" t="s">
        <v>52</v>
      </c>
      <c r="E516" s="3"/>
      <c r="F516" s="3"/>
      <c r="G516" s="2" t="s">
        <v>10</v>
      </c>
      <c r="H516" s="3" t="s">
        <v>6</v>
      </c>
      <c r="I516" s="3">
        <v>5</v>
      </c>
      <c r="J516" s="3"/>
      <c r="K516" s="3"/>
      <c r="L516" s="3"/>
      <c r="M516" s="3"/>
      <c r="N516" s="3"/>
      <c r="O516" s="3"/>
      <c r="P516" s="3"/>
      <c r="Q516" s="3"/>
      <c r="R516" s="3"/>
      <c r="S516" s="3"/>
      <c r="T516" s="3" t="str">
        <f t="shared" si="64"/>
        <v>SIN CECO</v>
      </c>
      <c r="U516" s="3" t="str">
        <f t="shared" si="65"/>
        <v>NO</v>
      </c>
      <c r="V516" t="str">
        <f t="shared" si="66"/>
        <v>ASIC
8-oct-10
25%-Soporte Técnico</v>
      </c>
      <c r="W516" s="53">
        <f t="shared" si="67"/>
        <v>5</v>
      </c>
      <c r="X516">
        <f t="shared" si="68"/>
        <v>5</v>
      </c>
      <c r="Y516">
        <f>IF(ISNA(VLOOKUP(B516,CECOS_SIN_IDENTIFICAR!$A$2:$D$146,4,0)),"SIN CECO",IF(VLOOKUP(B516,CECOS_SIN_IDENTIFICAR!$A$2:$D$146,4,0)=0,"SIN CECO",VLOOKUP(B516,CECOS_SIN_IDENTIFICAR!$A$2:$D$146,4,0)))</f>
        <v>1181</v>
      </c>
      <c r="Z516">
        <f t="shared" si="69"/>
        <v>1181</v>
      </c>
      <c r="AA516" s="56" t="s">
        <v>52</v>
      </c>
      <c r="AB516" t="str">
        <f t="shared" si="70"/>
        <v>e. Oportunidad en entrega de información o requerimientos-Soporte Técnico</v>
      </c>
      <c r="AC516" t="str">
        <f>VLOOKUP(AB516,CODIFICACION_PREGUNTAS!$C$2:$D$35,2,0)</f>
        <v>SOPORTE_TEC005</v>
      </c>
    </row>
    <row r="517" spans="1:29" x14ac:dyDescent="0.25">
      <c r="A517" s="3">
        <f t="shared" si="71"/>
        <v>516</v>
      </c>
      <c r="B517" s="3" t="s">
        <v>125</v>
      </c>
      <c r="C517" s="32">
        <v>40513</v>
      </c>
      <c r="D517" s="56" t="s">
        <v>52</v>
      </c>
      <c r="E517" s="3"/>
      <c r="F517" s="3"/>
      <c r="G517" s="2" t="s">
        <v>11</v>
      </c>
      <c r="H517" s="3" t="s">
        <v>12</v>
      </c>
      <c r="I517" s="3" t="s">
        <v>431</v>
      </c>
      <c r="J517" s="3"/>
      <c r="K517" s="3"/>
      <c r="L517" s="3"/>
      <c r="M517" s="3"/>
      <c r="N517" s="3"/>
      <c r="O517" s="3"/>
      <c r="P517" s="3"/>
      <c r="Q517" s="3"/>
      <c r="R517" s="3"/>
      <c r="S517" s="3"/>
      <c r="T517" s="3" t="str">
        <f t="shared" si="64"/>
        <v>SIN CECO</v>
      </c>
      <c r="U517" s="3" t="str">
        <f t="shared" si="65"/>
        <v>NO</v>
      </c>
      <c r="V517" t="str">
        <f t="shared" si="66"/>
        <v>ASIC
8-oct-10
25%-Soporte Administrativo</v>
      </c>
      <c r="W517" s="53" t="str">
        <f t="shared" si="67"/>
        <v>N/A</v>
      </c>
      <c r="X517">
        <f t="shared" si="68"/>
        <v>0</v>
      </c>
      <c r="Y517">
        <f>IF(ISNA(VLOOKUP(B517,CECOS_SIN_IDENTIFICAR!$A$2:$D$146,4,0)),"SIN CECO",IF(VLOOKUP(B517,CECOS_SIN_IDENTIFICAR!$A$2:$D$146,4,0)=0,"SIN CECO",VLOOKUP(B517,CECOS_SIN_IDENTIFICAR!$A$2:$D$146,4,0)))</f>
        <v>1181</v>
      </c>
      <c r="Z517">
        <f t="shared" si="69"/>
        <v>1181</v>
      </c>
      <c r="AA517" s="56" t="s">
        <v>52</v>
      </c>
      <c r="AB517" t="str">
        <f t="shared" si="70"/>
        <v>a. Oportunidad de la gestión en obra-Soporte Administrativo</v>
      </c>
      <c r="AC517" t="str">
        <f>VLOOKUP(AB517,CODIFICACION_PREGUNTAS!$C$2:$D$35,2,0)</f>
        <v>SOPORTE_ADMON001</v>
      </c>
    </row>
    <row r="518" spans="1:29" x14ac:dyDescent="0.25">
      <c r="A518" s="3">
        <f t="shared" si="71"/>
        <v>517</v>
      </c>
      <c r="B518" s="3" t="s">
        <v>125</v>
      </c>
      <c r="C518" s="32">
        <v>40513</v>
      </c>
      <c r="D518" s="56" t="s">
        <v>52</v>
      </c>
      <c r="E518" s="3"/>
      <c r="F518" s="3"/>
      <c r="G518" s="2" t="s">
        <v>13</v>
      </c>
      <c r="H518" s="3" t="s">
        <v>12</v>
      </c>
      <c r="I518" s="3">
        <v>5</v>
      </c>
      <c r="J518" s="3"/>
      <c r="K518" s="3"/>
      <c r="L518" s="3"/>
      <c r="M518" s="3"/>
      <c r="N518" s="3"/>
      <c r="O518" s="3"/>
      <c r="P518" s="3"/>
      <c r="Q518" s="3"/>
      <c r="R518" s="3"/>
      <c r="S518" s="3"/>
      <c r="T518" s="3" t="str">
        <f t="shared" si="64"/>
        <v>SIN CECO</v>
      </c>
      <c r="U518" s="3" t="str">
        <f t="shared" si="65"/>
        <v>NO</v>
      </c>
      <c r="V518" t="str">
        <f t="shared" si="66"/>
        <v>ASIC
8-oct-10
25%-Soporte Administrativo</v>
      </c>
      <c r="W518" s="53">
        <f t="shared" si="67"/>
        <v>5</v>
      </c>
      <c r="X518">
        <f t="shared" si="68"/>
        <v>5</v>
      </c>
      <c r="Y518">
        <f>IF(ISNA(VLOOKUP(B518,CECOS_SIN_IDENTIFICAR!$A$2:$D$146,4,0)),"SIN CECO",IF(VLOOKUP(B518,CECOS_SIN_IDENTIFICAR!$A$2:$D$146,4,0)=0,"SIN CECO",VLOOKUP(B518,CECOS_SIN_IDENTIFICAR!$A$2:$D$146,4,0)))</f>
        <v>1181</v>
      </c>
      <c r="Z518">
        <f t="shared" si="69"/>
        <v>1181</v>
      </c>
      <c r="AA518" s="56" t="s">
        <v>52</v>
      </c>
      <c r="AB518" t="str">
        <f t="shared" si="70"/>
        <v>b. Manejo administrativo del proyecto-Soporte Administrativo</v>
      </c>
      <c r="AC518" t="str">
        <f>VLOOKUP(AB518,CODIFICACION_PREGUNTAS!$C$2:$D$35,2,0)</f>
        <v>SOPORTE_ADMON002</v>
      </c>
    </row>
    <row r="519" spans="1:29" x14ac:dyDescent="0.25">
      <c r="A519" s="3">
        <f t="shared" si="71"/>
        <v>518</v>
      </c>
      <c r="B519" s="3" t="s">
        <v>125</v>
      </c>
      <c r="C519" s="32">
        <v>40513</v>
      </c>
      <c r="D519" s="56" t="s">
        <v>52</v>
      </c>
      <c r="E519" s="3"/>
      <c r="F519" s="3"/>
      <c r="G519" s="2" t="s">
        <v>14</v>
      </c>
      <c r="H519" s="3" t="s">
        <v>12</v>
      </c>
      <c r="I519" s="3">
        <v>5</v>
      </c>
      <c r="J519" s="3"/>
      <c r="K519" s="3"/>
      <c r="L519" s="3"/>
      <c r="M519" s="3"/>
      <c r="N519" s="3"/>
      <c r="O519" s="3"/>
      <c r="P519" s="3"/>
      <c r="Q519" s="3"/>
      <c r="R519" s="3"/>
      <c r="S519" s="3"/>
      <c r="T519" s="3" t="str">
        <f t="shared" si="64"/>
        <v>SIN CECO</v>
      </c>
      <c r="U519" s="3" t="str">
        <f t="shared" si="65"/>
        <v>NO</v>
      </c>
      <c r="V519" t="str">
        <f t="shared" si="66"/>
        <v>ASIC
8-oct-10
25%-Soporte Administrativo</v>
      </c>
      <c r="W519" s="53">
        <f t="shared" si="67"/>
        <v>5</v>
      </c>
      <c r="X519">
        <f t="shared" si="68"/>
        <v>5</v>
      </c>
      <c r="Y519">
        <f>IF(ISNA(VLOOKUP(B519,CECOS_SIN_IDENTIFICAR!$A$2:$D$146,4,0)),"SIN CECO",IF(VLOOKUP(B519,CECOS_SIN_IDENTIFICAR!$A$2:$D$146,4,0)=0,"SIN CECO",VLOOKUP(B519,CECOS_SIN_IDENTIFICAR!$A$2:$D$146,4,0)))</f>
        <v>1181</v>
      </c>
      <c r="Z519">
        <f t="shared" si="69"/>
        <v>1181</v>
      </c>
      <c r="AA519" s="56" t="s">
        <v>52</v>
      </c>
      <c r="AB519" t="str">
        <f t="shared" si="70"/>
        <v>c. Información clara y veraz sobre la administración de proyecto-Soporte Administrativo</v>
      </c>
      <c r="AC519" t="str">
        <f>VLOOKUP(AB519,CODIFICACION_PREGUNTAS!$C$2:$D$35,2,0)</f>
        <v>SOPORTE_ADMON003</v>
      </c>
    </row>
    <row r="520" spans="1:29" x14ac:dyDescent="0.25">
      <c r="A520" s="3">
        <f t="shared" si="71"/>
        <v>519</v>
      </c>
      <c r="B520" s="3" t="s">
        <v>125</v>
      </c>
      <c r="C520" s="32">
        <v>40513</v>
      </c>
      <c r="D520" s="56" t="s">
        <v>52</v>
      </c>
      <c r="E520" s="3"/>
      <c r="F520" s="3"/>
      <c r="G520" s="2" t="s">
        <v>15</v>
      </c>
      <c r="H520" s="3" t="s">
        <v>12</v>
      </c>
      <c r="I520" s="3">
        <v>3</v>
      </c>
      <c r="J520" s="3"/>
      <c r="K520" s="3"/>
      <c r="L520" s="3"/>
      <c r="M520" s="3"/>
      <c r="N520" s="3"/>
      <c r="O520" s="3"/>
      <c r="P520" s="3"/>
      <c r="Q520" s="3"/>
      <c r="R520" s="3"/>
      <c r="S520" s="3"/>
      <c r="T520" s="3" t="str">
        <f t="shared" si="64"/>
        <v>SIN CECO</v>
      </c>
      <c r="U520" s="3" t="str">
        <f t="shared" si="65"/>
        <v>NO</v>
      </c>
      <c r="V520" t="str">
        <f t="shared" si="66"/>
        <v>ASIC
8-oct-10
25%-Soporte Administrativo</v>
      </c>
      <c r="W520" s="53">
        <f t="shared" si="67"/>
        <v>3</v>
      </c>
      <c r="X520">
        <f t="shared" si="68"/>
        <v>3</v>
      </c>
      <c r="Y520">
        <f>IF(ISNA(VLOOKUP(B520,CECOS_SIN_IDENTIFICAR!$A$2:$D$146,4,0)),"SIN CECO",IF(VLOOKUP(B520,CECOS_SIN_IDENTIFICAR!$A$2:$D$146,4,0)=0,"SIN CECO",VLOOKUP(B520,CECOS_SIN_IDENTIFICAR!$A$2:$D$146,4,0)))</f>
        <v>1181</v>
      </c>
      <c r="Z520">
        <f t="shared" si="69"/>
        <v>1181</v>
      </c>
      <c r="AA520" s="56" t="s">
        <v>52</v>
      </c>
      <c r="AB520" t="str">
        <f t="shared" si="70"/>
        <v>d. Cumplimientos con expectativas del cliente-Soporte Administrativo</v>
      </c>
      <c r="AC520" t="str">
        <f>VLOOKUP(AB520,CODIFICACION_PREGUNTAS!$C$2:$D$35,2,0)</f>
        <v>SOPORTE_ADMON004</v>
      </c>
    </row>
    <row r="521" spans="1:29" x14ac:dyDescent="0.25">
      <c r="A521" s="3">
        <f t="shared" si="71"/>
        <v>520</v>
      </c>
      <c r="B521" s="3" t="s">
        <v>125</v>
      </c>
      <c r="C521" s="32">
        <v>40513</v>
      </c>
      <c r="D521" s="56" t="s">
        <v>52</v>
      </c>
      <c r="E521" s="3"/>
      <c r="F521" s="3"/>
      <c r="G521" s="2" t="s">
        <v>16</v>
      </c>
      <c r="H521" s="3" t="s">
        <v>12</v>
      </c>
      <c r="I521" s="3" t="s">
        <v>431</v>
      </c>
      <c r="J521" s="3"/>
      <c r="K521" s="3"/>
      <c r="L521" s="3"/>
      <c r="M521" s="3"/>
      <c r="N521" s="3"/>
      <c r="O521" s="3"/>
      <c r="P521" s="3"/>
      <c r="Q521" s="3"/>
      <c r="R521" s="3"/>
      <c r="S521" s="3"/>
      <c r="T521" s="3" t="str">
        <f t="shared" si="64"/>
        <v>SIN CECO</v>
      </c>
      <c r="U521" s="3" t="str">
        <f t="shared" si="65"/>
        <v>NO</v>
      </c>
      <c r="V521" t="str">
        <f t="shared" si="66"/>
        <v>ASIC
8-oct-10
25%-Soporte Administrativo</v>
      </c>
      <c r="W521" s="53" t="str">
        <f t="shared" si="67"/>
        <v>N/A</v>
      </c>
      <c r="X521">
        <f t="shared" si="68"/>
        <v>0</v>
      </c>
      <c r="Y521">
        <f>IF(ISNA(VLOOKUP(B521,CECOS_SIN_IDENTIFICAR!$A$2:$D$146,4,0)),"SIN CECO",IF(VLOOKUP(B521,CECOS_SIN_IDENTIFICAR!$A$2:$D$146,4,0)=0,"SIN CECO",VLOOKUP(B521,CECOS_SIN_IDENTIFICAR!$A$2:$D$146,4,0)))</f>
        <v>1181</v>
      </c>
      <c r="Z521">
        <f t="shared" si="69"/>
        <v>1181</v>
      </c>
      <c r="AA521" s="56" t="s">
        <v>52</v>
      </c>
      <c r="AB521" t="str">
        <f t="shared" si="70"/>
        <v>e. Control de presupuesto-Soporte Administrativo</v>
      </c>
      <c r="AC521" t="str">
        <f>VLOOKUP(AB521,CODIFICACION_PREGUNTAS!$C$2:$D$35,2,0)</f>
        <v>SOPORTE_ADMON005</v>
      </c>
    </row>
    <row r="522" spans="1:29" x14ac:dyDescent="0.25">
      <c r="A522" s="3">
        <f t="shared" si="71"/>
        <v>521</v>
      </c>
      <c r="B522" s="3" t="s">
        <v>125</v>
      </c>
      <c r="C522" s="32">
        <v>40513</v>
      </c>
      <c r="D522" s="56" t="s">
        <v>52</v>
      </c>
      <c r="E522" s="3"/>
      <c r="F522" s="3"/>
      <c r="G522" s="2" t="s">
        <v>17</v>
      </c>
      <c r="H522" s="3" t="s">
        <v>18</v>
      </c>
      <c r="I522" s="3">
        <v>5</v>
      </c>
      <c r="J522" s="3"/>
      <c r="K522" s="3"/>
      <c r="L522" s="3"/>
      <c r="M522" s="3"/>
      <c r="N522" s="3"/>
      <c r="O522" s="3"/>
      <c r="P522" s="3"/>
      <c r="Q522" s="3"/>
      <c r="R522" s="3"/>
      <c r="S522" s="3"/>
      <c r="T522" s="3" t="str">
        <f t="shared" si="64"/>
        <v>SIN CECO</v>
      </c>
      <c r="U522" s="3" t="str">
        <f t="shared" si="65"/>
        <v>NO</v>
      </c>
      <c r="V522" t="str">
        <f t="shared" si="66"/>
        <v>ASIC
8-oct-10
25%-Soporte Directivo (Coordinador y Gerencia)</v>
      </c>
      <c r="W522" s="53">
        <f t="shared" si="67"/>
        <v>5</v>
      </c>
      <c r="X522">
        <f t="shared" si="68"/>
        <v>5</v>
      </c>
      <c r="Y522">
        <f>IF(ISNA(VLOOKUP(B522,CECOS_SIN_IDENTIFICAR!$A$2:$D$146,4,0)),"SIN CECO",IF(VLOOKUP(B522,CECOS_SIN_IDENTIFICAR!$A$2:$D$146,4,0)=0,"SIN CECO",VLOOKUP(B522,CECOS_SIN_IDENTIFICAR!$A$2:$D$146,4,0)))</f>
        <v>1181</v>
      </c>
      <c r="Z522">
        <f t="shared" si="69"/>
        <v>1181</v>
      </c>
      <c r="AA522" s="56" t="s">
        <v>52</v>
      </c>
      <c r="AB522" t="str">
        <f t="shared" si="70"/>
        <v>a. Apoyo y presencia en el proyecto-Soporte Directivo (Coordinador y Gerencia)</v>
      </c>
      <c r="AC522" t="str">
        <f>VLOOKUP(AB522,CODIFICACION_PREGUNTAS!$C$2:$D$35,2,0)</f>
        <v>SOPORTE_DIR001</v>
      </c>
    </row>
    <row r="523" spans="1:29" x14ac:dyDescent="0.25">
      <c r="A523" s="3">
        <f t="shared" si="71"/>
        <v>522</v>
      </c>
      <c r="B523" s="3" t="s">
        <v>125</v>
      </c>
      <c r="C523" s="32">
        <v>40513</v>
      </c>
      <c r="D523" s="56" t="s">
        <v>52</v>
      </c>
      <c r="E523" s="3"/>
      <c r="F523" s="3"/>
      <c r="G523" s="2" t="s">
        <v>19</v>
      </c>
      <c r="H523" s="3" t="s">
        <v>18</v>
      </c>
      <c r="I523" s="3">
        <v>5</v>
      </c>
      <c r="J523" s="3"/>
      <c r="K523" s="3"/>
      <c r="L523" s="3"/>
      <c r="M523" s="3"/>
      <c r="N523" s="3"/>
      <c r="O523" s="3"/>
      <c r="P523" s="3"/>
      <c r="Q523" s="3"/>
      <c r="R523" s="3"/>
      <c r="S523" s="3"/>
      <c r="T523" s="3" t="str">
        <f t="shared" si="64"/>
        <v>SIN CECO</v>
      </c>
      <c r="U523" s="3" t="str">
        <f t="shared" si="65"/>
        <v>NO</v>
      </c>
      <c r="V523" t="str">
        <f t="shared" si="66"/>
        <v>ASIC
8-oct-10
25%-Soporte Directivo (Coordinador y Gerencia)</v>
      </c>
      <c r="W523" s="53">
        <f t="shared" si="67"/>
        <v>5</v>
      </c>
      <c r="X523">
        <f t="shared" si="68"/>
        <v>5</v>
      </c>
      <c r="Y523">
        <f>IF(ISNA(VLOOKUP(B523,CECOS_SIN_IDENTIFICAR!$A$2:$D$146,4,0)),"SIN CECO",IF(VLOOKUP(B523,CECOS_SIN_IDENTIFICAR!$A$2:$D$146,4,0)=0,"SIN CECO",VLOOKUP(B523,CECOS_SIN_IDENTIFICAR!$A$2:$D$146,4,0)))</f>
        <v>1181</v>
      </c>
      <c r="Z523">
        <f t="shared" si="69"/>
        <v>1181</v>
      </c>
      <c r="AA523" s="56" t="s">
        <v>52</v>
      </c>
      <c r="AB523" t="str">
        <f t="shared" si="70"/>
        <v>b. Conocimiento del proyecto-Soporte Directivo (Coordinador y Gerencia)</v>
      </c>
      <c r="AC523" t="str">
        <f>VLOOKUP(AB523,CODIFICACION_PREGUNTAS!$C$2:$D$35,2,0)</f>
        <v>SOPORTE_DIR002</v>
      </c>
    </row>
    <row r="524" spans="1:29" x14ac:dyDescent="0.25">
      <c r="A524" s="3">
        <f t="shared" si="71"/>
        <v>523</v>
      </c>
      <c r="B524" s="3" t="s">
        <v>125</v>
      </c>
      <c r="C524" s="32">
        <v>40513</v>
      </c>
      <c r="D524" s="56" t="s">
        <v>52</v>
      </c>
      <c r="E524" s="3"/>
      <c r="F524" s="3"/>
      <c r="G524" s="2" t="s">
        <v>20</v>
      </c>
      <c r="H524" s="3" t="s">
        <v>18</v>
      </c>
      <c r="I524" s="3">
        <v>5</v>
      </c>
      <c r="J524" s="3"/>
      <c r="K524" s="3"/>
      <c r="L524" s="3"/>
      <c r="M524" s="3"/>
      <c r="N524" s="3"/>
      <c r="O524" s="3"/>
      <c r="P524" s="3"/>
      <c r="Q524" s="3"/>
      <c r="R524" s="3"/>
      <c r="S524" s="3"/>
      <c r="T524" s="3" t="str">
        <f t="shared" si="64"/>
        <v>SIN CECO</v>
      </c>
      <c r="U524" s="3" t="str">
        <f t="shared" si="65"/>
        <v>NO</v>
      </c>
      <c r="V524" t="str">
        <f t="shared" si="66"/>
        <v>ASIC
8-oct-10
25%-Soporte Directivo (Coordinador y Gerencia)</v>
      </c>
      <c r="W524" s="53">
        <f t="shared" si="67"/>
        <v>5</v>
      </c>
      <c r="X524">
        <f t="shared" si="68"/>
        <v>5</v>
      </c>
      <c r="Y524">
        <f>IF(ISNA(VLOOKUP(B524,CECOS_SIN_IDENTIFICAR!$A$2:$D$146,4,0)),"SIN CECO",IF(VLOOKUP(B524,CECOS_SIN_IDENTIFICAR!$A$2:$D$146,4,0)=0,"SIN CECO",VLOOKUP(B524,CECOS_SIN_IDENTIFICAR!$A$2:$D$146,4,0)))</f>
        <v>1181</v>
      </c>
      <c r="Z524">
        <f t="shared" si="69"/>
        <v>1181</v>
      </c>
      <c r="AA524" s="56" t="s">
        <v>52</v>
      </c>
      <c r="AB524" t="str">
        <f t="shared" si="70"/>
        <v>c. Planteamiento de soluciones y manejo de conflictos-Soporte Directivo (Coordinador y Gerencia)</v>
      </c>
      <c r="AC524" t="str">
        <f>VLOOKUP(AB524,CODIFICACION_PREGUNTAS!$C$2:$D$35,2,0)</f>
        <v>SOPORTE_DIR003</v>
      </c>
    </row>
    <row r="525" spans="1:29" x14ac:dyDescent="0.25">
      <c r="A525" s="3">
        <f t="shared" si="71"/>
        <v>524</v>
      </c>
      <c r="B525" s="3" t="s">
        <v>125</v>
      </c>
      <c r="C525" s="32">
        <v>40513</v>
      </c>
      <c r="D525" s="56" t="s">
        <v>52</v>
      </c>
      <c r="E525" s="3"/>
      <c r="F525" s="3"/>
      <c r="G525" s="2" t="s">
        <v>21</v>
      </c>
      <c r="H525" s="3" t="s">
        <v>18</v>
      </c>
      <c r="I525" s="3">
        <v>5</v>
      </c>
      <c r="J525" s="3"/>
      <c r="K525" s="3"/>
      <c r="L525" s="3"/>
      <c r="M525" s="3"/>
      <c r="N525" s="3"/>
      <c r="O525" s="3"/>
      <c r="P525" s="3"/>
      <c r="Q525" s="3"/>
      <c r="R525" s="3"/>
      <c r="S525" s="3"/>
      <c r="T525" s="3" t="str">
        <f t="shared" si="64"/>
        <v>SIN CECO</v>
      </c>
      <c r="U525" s="3" t="str">
        <f t="shared" si="65"/>
        <v>NO</v>
      </c>
      <c r="V525" t="str">
        <f t="shared" si="66"/>
        <v>ASIC
8-oct-10
25%-Soporte Directivo (Coordinador y Gerencia)</v>
      </c>
      <c r="W525" s="53">
        <f t="shared" si="67"/>
        <v>5</v>
      </c>
      <c r="X525">
        <f t="shared" si="68"/>
        <v>5</v>
      </c>
      <c r="Y525">
        <f>IF(ISNA(VLOOKUP(B525,CECOS_SIN_IDENTIFICAR!$A$2:$D$146,4,0)),"SIN CECO",IF(VLOOKUP(B525,CECOS_SIN_IDENTIFICAR!$A$2:$D$146,4,0)=0,"SIN CECO",VLOOKUP(B525,CECOS_SIN_IDENTIFICAR!$A$2:$D$146,4,0)))</f>
        <v>1181</v>
      </c>
      <c r="Z525">
        <f t="shared" si="69"/>
        <v>1181</v>
      </c>
      <c r="AA525" s="56" t="s">
        <v>52</v>
      </c>
      <c r="AB525" t="str">
        <f t="shared" si="70"/>
        <v>d. Cumplimiento de compromisos-Soporte Directivo (Coordinador y Gerencia)</v>
      </c>
      <c r="AC525" t="str">
        <f>VLOOKUP(AB525,CODIFICACION_PREGUNTAS!$C$2:$D$35,2,0)</f>
        <v>SOPORTE_DIR004</v>
      </c>
    </row>
    <row r="526" spans="1:29" x14ac:dyDescent="0.25">
      <c r="A526" s="3">
        <f t="shared" si="71"/>
        <v>525</v>
      </c>
      <c r="B526" s="3" t="s">
        <v>125</v>
      </c>
      <c r="C526" s="32">
        <v>40513</v>
      </c>
      <c r="D526" s="56" t="s">
        <v>52</v>
      </c>
      <c r="E526" s="3"/>
      <c r="F526" s="3"/>
      <c r="G526" s="2" t="s">
        <v>22</v>
      </c>
      <c r="H526" s="3" t="s">
        <v>18</v>
      </c>
      <c r="I526" s="3">
        <v>5</v>
      </c>
      <c r="J526" s="3"/>
      <c r="K526" s="3"/>
      <c r="L526" s="3"/>
      <c r="M526" s="3"/>
      <c r="N526" s="3"/>
      <c r="O526" s="3"/>
      <c r="P526" s="3"/>
      <c r="Q526" s="3"/>
      <c r="R526" s="3"/>
      <c r="S526" s="3"/>
      <c r="T526" s="3" t="str">
        <f t="shared" si="64"/>
        <v>SIN CECO</v>
      </c>
      <c r="U526" s="3" t="str">
        <f t="shared" si="65"/>
        <v>NO</v>
      </c>
      <c r="V526" t="str">
        <f t="shared" si="66"/>
        <v>ASIC
8-oct-10
25%-Soporte Directivo (Coordinador y Gerencia)</v>
      </c>
      <c r="W526" s="53">
        <f t="shared" si="67"/>
        <v>5</v>
      </c>
      <c r="X526">
        <f t="shared" si="68"/>
        <v>5</v>
      </c>
      <c r="Y526">
        <f>IF(ISNA(VLOOKUP(B526,CECOS_SIN_IDENTIFICAR!$A$2:$D$146,4,0)),"SIN CECO",IF(VLOOKUP(B526,CECOS_SIN_IDENTIFICAR!$A$2:$D$146,4,0)=0,"SIN CECO",VLOOKUP(B526,CECOS_SIN_IDENTIFICAR!$A$2:$D$146,4,0)))</f>
        <v>1181</v>
      </c>
      <c r="Z526">
        <f t="shared" si="69"/>
        <v>1181</v>
      </c>
      <c r="AA526" s="56" t="s">
        <v>52</v>
      </c>
      <c r="AB526" t="str">
        <f t="shared" si="70"/>
        <v>e. Manejo del cliente-Soporte Directivo (Coordinador y Gerencia)</v>
      </c>
      <c r="AC526" t="str">
        <f>VLOOKUP(AB526,CODIFICACION_PREGUNTAS!$C$2:$D$35,2,0)</f>
        <v>SOPORTE_DIR005</v>
      </c>
    </row>
    <row r="527" spans="1:29" x14ac:dyDescent="0.25">
      <c r="A527" s="3">
        <f t="shared" si="71"/>
        <v>526</v>
      </c>
      <c r="B527" s="3" t="s">
        <v>125</v>
      </c>
      <c r="C527" s="32">
        <v>40513</v>
      </c>
      <c r="D527" s="56" t="s">
        <v>52</v>
      </c>
      <c r="E527" s="3"/>
      <c r="F527" s="3"/>
      <c r="G527" s="2" t="s">
        <v>23</v>
      </c>
      <c r="H527" s="3" t="s">
        <v>24</v>
      </c>
      <c r="I527" s="3" t="s">
        <v>431</v>
      </c>
      <c r="J527" s="3"/>
      <c r="K527" s="3"/>
      <c r="L527" s="3"/>
      <c r="M527" s="3"/>
      <c r="N527" s="3"/>
      <c r="O527" s="3"/>
      <c r="P527" s="3"/>
      <c r="Q527" s="3"/>
      <c r="R527" s="3"/>
      <c r="S527" s="3"/>
      <c r="T527" s="3" t="str">
        <f t="shared" si="64"/>
        <v>SIN CECO</v>
      </c>
      <c r="U527" s="3" t="str">
        <f t="shared" si="65"/>
        <v>NO</v>
      </c>
      <c r="V527" t="str">
        <f t="shared" si="66"/>
        <v>ASIC
8-oct-10
25%-Personal que presta el servicio en obra</v>
      </c>
      <c r="W527" s="53" t="str">
        <f t="shared" si="67"/>
        <v>N/A</v>
      </c>
      <c r="X527">
        <f t="shared" si="68"/>
        <v>0</v>
      </c>
      <c r="Y527">
        <f>IF(ISNA(VLOOKUP(B527,CECOS_SIN_IDENTIFICAR!$A$2:$D$146,4,0)),"SIN CECO",IF(VLOOKUP(B527,CECOS_SIN_IDENTIFICAR!$A$2:$D$146,4,0)=0,"SIN CECO",VLOOKUP(B527,CECOS_SIN_IDENTIFICAR!$A$2:$D$146,4,0)))</f>
        <v>1181</v>
      </c>
      <c r="Z527">
        <f t="shared" si="69"/>
        <v>1181</v>
      </c>
      <c r="AA527" s="56" t="s">
        <v>52</v>
      </c>
      <c r="AB527" t="str">
        <f t="shared" si="70"/>
        <v>a. Idoneidad del personal-Personal que presta el servicio en obra</v>
      </c>
      <c r="AC527" t="str">
        <f>VLOOKUP(AB527,CODIFICACION_PREGUNTAS!$C$2:$D$35,2,0)</f>
        <v>PERSONAL001</v>
      </c>
    </row>
    <row r="528" spans="1:29" x14ac:dyDescent="0.25">
      <c r="A528" s="3">
        <f t="shared" si="71"/>
        <v>527</v>
      </c>
      <c r="B528" s="3" t="s">
        <v>125</v>
      </c>
      <c r="C528" s="32">
        <v>40513</v>
      </c>
      <c r="D528" s="56" t="s">
        <v>52</v>
      </c>
      <c r="E528" s="3"/>
      <c r="F528" s="3"/>
      <c r="G528" s="2" t="s">
        <v>25</v>
      </c>
      <c r="H528" s="3" t="s">
        <v>24</v>
      </c>
      <c r="I528" s="3" t="s">
        <v>431</v>
      </c>
      <c r="J528" s="3"/>
      <c r="K528" s="3"/>
      <c r="L528" s="3"/>
      <c r="M528" s="3"/>
      <c r="N528" s="3"/>
      <c r="O528" s="3"/>
      <c r="P528" s="3"/>
      <c r="Q528" s="3"/>
      <c r="R528" s="3"/>
      <c r="S528" s="3"/>
      <c r="T528" s="3" t="str">
        <f t="shared" si="64"/>
        <v>SIN CECO</v>
      </c>
      <c r="U528" s="3" t="str">
        <f t="shared" si="65"/>
        <v>NO</v>
      </c>
      <c r="V528" t="str">
        <f t="shared" si="66"/>
        <v>ASIC
8-oct-10
25%-Personal que presta el servicio en obra</v>
      </c>
      <c r="W528" s="53" t="str">
        <f t="shared" si="67"/>
        <v>N/A</v>
      </c>
      <c r="X528">
        <f t="shared" si="68"/>
        <v>0</v>
      </c>
      <c r="Y528">
        <f>IF(ISNA(VLOOKUP(B528,CECOS_SIN_IDENTIFICAR!$A$2:$D$146,4,0)),"SIN CECO",IF(VLOOKUP(B528,CECOS_SIN_IDENTIFICAR!$A$2:$D$146,4,0)=0,"SIN CECO",VLOOKUP(B528,CECOS_SIN_IDENTIFICAR!$A$2:$D$146,4,0)))</f>
        <v>1181</v>
      </c>
      <c r="Z528">
        <f t="shared" si="69"/>
        <v>1181</v>
      </c>
      <c r="AA528" s="56" t="s">
        <v>52</v>
      </c>
      <c r="AB528" t="str">
        <f t="shared" si="70"/>
        <v>b. Oportuna atención al cliente-Personal que presta el servicio en obra</v>
      </c>
      <c r="AC528" t="str">
        <f>VLOOKUP(AB528,CODIFICACION_PREGUNTAS!$C$2:$D$35,2,0)</f>
        <v>PERSONAL002</v>
      </c>
    </row>
    <row r="529" spans="1:29" x14ac:dyDescent="0.25">
      <c r="A529" s="3">
        <f t="shared" si="71"/>
        <v>528</v>
      </c>
      <c r="B529" s="3" t="s">
        <v>125</v>
      </c>
      <c r="C529" s="32">
        <v>40513</v>
      </c>
      <c r="D529" s="56" t="s">
        <v>52</v>
      </c>
      <c r="E529" s="3"/>
      <c r="F529" s="3"/>
      <c r="G529" s="2" t="s">
        <v>26</v>
      </c>
      <c r="H529" s="3" t="s">
        <v>24</v>
      </c>
      <c r="I529" s="3" t="s">
        <v>431</v>
      </c>
      <c r="J529" s="3"/>
      <c r="K529" s="3"/>
      <c r="L529" s="3"/>
      <c r="M529" s="3"/>
      <c r="N529" s="3"/>
      <c r="O529" s="3"/>
      <c r="P529" s="3"/>
      <c r="Q529" s="3"/>
      <c r="R529" s="3"/>
      <c r="S529" s="3"/>
      <c r="T529" s="3" t="str">
        <f t="shared" si="64"/>
        <v>SIN CECO</v>
      </c>
      <c r="U529" s="3" t="str">
        <f t="shared" si="65"/>
        <v>NO</v>
      </c>
      <c r="V529" t="str">
        <f t="shared" si="66"/>
        <v>ASIC
8-oct-10
25%-Personal que presta el servicio en obra</v>
      </c>
      <c r="W529" s="53" t="str">
        <f t="shared" si="67"/>
        <v>N/A</v>
      </c>
      <c r="X529">
        <f t="shared" si="68"/>
        <v>0</v>
      </c>
      <c r="Y529">
        <f>IF(ISNA(VLOOKUP(B529,CECOS_SIN_IDENTIFICAR!$A$2:$D$146,4,0)),"SIN CECO",IF(VLOOKUP(B529,CECOS_SIN_IDENTIFICAR!$A$2:$D$146,4,0)=0,"SIN CECO",VLOOKUP(B529,CECOS_SIN_IDENTIFICAR!$A$2:$D$146,4,0)))</f>
        <v>1181</v>
      </c>
      <c r="Z529">
        <f t="shared" si="69"/>
        <v>1181</v>
      </c>
      <c r="AA529" s="56" t="s">
        <v>52</v>
      </c>
      <c r="AB529" t="str">
        <f t="shared" si="70"/>
        <v>c. Compromiso con el proyecto-Personal que presta el servicio en obra</v>
      </c>
      <c r="AC529" t="str">
        <f>VLOOKUP(AB529,CODIFICACION_PREGUNTAS!$C$2:$D$35,2,0)</f>
        <v>PERSONAL003</v>
      </c>
    </row>
    <row r="530" spans="1:29" x14ac:dyDescent="0.25">
      <c r="A530" s="3">
        <f t="shared" si="71"/>
        <v>529</v>
      </c>
      <c r="B530" s="3" t="s">
        <v>125</v>
      </c>
      <c r="C530" s="32">
        <v>40513</v>
      </c>
      <c r="D530" s="56" t="s">
        <v>52</v>
      </c>
      <c r="E530" s="3"/>
      <c r="F530" s="3"/>
      <c r="G530" s="2" t="s">
        <v>21</v>
      </c>
      <c r="H530" s="3" t="s">
        <v>24</v>
      </c>
      <c r="I530" s="3" t="s">
        <v>431</v>
      </c>
      <c r="J530" s="3"/>
      <c r="K530" s="3"/>
      <c r="L530" s="3"/>
      <c r="M530" s="3"/>
      <c r="N530" s="3"/>
      <c r="O530" s="3"/>
      <c r="P530" s="3"/>
      <c r="Q530" s="3"/>
      <c r="R530" s="3"/>
      <c r="S530" s="3"/>
      <c r="T530" s="3" t="str">
        <f t="shared" si="64"/>
        <v>SIN CECO</v>
      </c>
      <c r="U530" s="3" t="str">
        <f t="shared" si="65"/>
        <v>NO</v>
      </c>
      <c r="V530" t="str">
        <f t="shared" si="66"/>
        <v>ASIC
8-oct-10
25%-Personal que presta el servicio en obra</v>
      </c>
      <c r="W530" s="53" t="str">
        <f t="shared" si="67"/>
        <v>N/A</v>
      </c>
      <c r="X530">
        <f t="shared" si="68"/>
        <v>0</v>
      </c>
      <c r="Y530">
        <f>IF(ISNA(VLOOKUP(B530,CECOS_SIN_IDENTIFICAR!$A$2:$D$146,4,0)),"SIN CECO",IF(VLOOKUP(B530,CECOS_SIN_IDENTIFICAR!$A$2:$D$146,4,0)=0,"SIN CECO",VLOOKUP(B530,CECOS_SIN_IDENTIFICAR!$A$2:$D$146,4,0)))</f>
        <v>1181</v>
      </c>
      <c r="Z530">
        <f t="shared" si="69"/>
        <v>1181</v>
      </c>
      <c r="AA530" s="56" t="s">
        <v>52</v>
      </c>
      <c r="AB530" t="str">
        <f t="shared" si="70"/>
        <v>d. Cumplimiento de compromisos-Personal que presta el servicio en obra</v>
      </c>
      <c r="AC530" t="str">
        <f>VLOOKUP(AB530,CODIFICACION_PREGUNTAS!$C$2:$D$35,2,0)</f>
        <v>PERSONAL004</v>
      </c>
    </row>
    <row r="531" spans="1:29" x14ac:dyDescent="0.25">
      <c r="A531" s="3">
        <f t="shared" si="71"/>
        <v>530</v>
      </c>
      <c r="B531" s="3" t="s">
        <v>125</v>
      </c>
      <c r="C531" s="32">
        <v>40513</v>
      </c>
      <c r="D531" s="56" t="s">
        <v>52</v>
      </c>
      <c r="E531" s="3"/>
      <c r="F531" s="3"/>
      <c r="G531" s="2" t="s">
        <v>27</v>
      </c>
      <c r="H531" s="3" t="s">
        <v>24</v>
      </c>
      <c r="I531" s="3" t="s">
        <v>431</v>
      </c>
      <c r="J531" s="3"/>
      <c r="K531" s="3"/>
      <c r="L531" s="3"/>
      <c r="M531" s="3"/>
      <c r="N531" s="3"/>
      <c r="O531" s="3"/>
      <c r="P531" s="3"/>
      <c r="Q531" s="3"/>
      <c r="R531" s="3"/>
      <c r="S531" s="3"/>
      <c r="T531" s="3" t="str">
        <f t="shared" si="64"/>
        <v>SIN CECO</v>
      </c>
      <c r="U531" s="3" t="str">
        <f t="shared" si="65"/>
        <v>NO</v>
      </c>
      <c r="V531" t="str">
        <f t="shared" si="66"/>
        <v>ASIC
8-oct-10
25%-Personal que presta el servicio en obra</v>
      </c>
      <c r="W531" s="53" t="str">
        <f t="shared" si="67"/>
        <v>N/A</v>
      </c>
      <c r="X531">
        <f t="shared" si="68"/>
        <v>0</v>
      </c>
      <c r="Y531">
        <f>IF(ISNA(VLOOKUP(B531,CECOS_SIN_IDENTIFICAR!$A$2:$D$146,4,0)),"SIN CECO",IF(VLOOKUP(B531,CECOS_SIN_IDENTIFICAR!$A$2:$D$146,4,0)=0,"SIN CECO",VLOOKUP(B531,CECOS_SIN_IDENTIFICAR!$A$2:$D$146,4,0)))</f>
        <v>1181</v>
      </c>
      <c r="Z531">
        <f t="shared" si="69"/>
        <v>1181</v>
      </c>
      <c r="AA531" s="56" t="s">
        <v>52</v>
      </c>
      <c r="AB531" t="str">
        <f t="shared" si="70"/>
        <v>e. Proactividad en desarrollo de funciones-Personal que presta el servicio en obra</v>
      </c>
      <c r="AC531" t="str">
        <f>VLOOKUP(AB531,CODIFICACION_PREGUNTAS!$C$2:$D$35,2,0)</f>
        <v>PERSONAL005</v>
      </c>
    </row>
    <row r="532" spans="1:29" x14ac:dyDescent="0.25">
      <c r="A532" s="3">
        <f t="shared" si="71"/>
        <v>531</v>
      </c>
      <c r="B532" s="3" t="s">
        <v>125</v>
      </c>
      <c r="C532" s="32">
        <v>40513</v>
      </c>
      <c r="D532" s="56" t="s">
        <v>52</v>
      </c>
      <c r="E532" s="3"/>
      <c r="F532" s="3"/>
      <c r="G532" s="2" t="s">
        <v>28</v>
      </c>
      <c r="H532" s="2" t="s">
        <v>29</v>
      </c>
      <c r="I532" s="3" t="s">
        <v>431</v>
      </c>
      <c r="J532" s="3"/>
      <c r="K532" s="3"/>
      <c r="L532" s="3"/>
      <c r="M532" s="3"/>
      <c r="N532" s="3"/>
      <c r="O532" s="3"/>
      <c r="P532" s="3"/>
      <c r="Q532" s="3"/>
      <c r="R532" s="3"/>
      <c r="S532" s="3"/>
      <c r="T532" s="3" t="str">
        <f t="shared" si="64"/>
        <v>SIN CECO</v>
      </c>
      <c r="U532" s="3" t="str">
        <f t="shared" si="65"/>
        <v>NO</v>
      </c>
      <c r="V532" t="str">
        <f t="shared" si="66"/>
        <v>ASIC
8-oct-10
25%-Productos Asociados de PAYC (Informes, Control de presupuesto y Programación y actas)</v>
      </c>
      <c r="W532" s="53" t="str">
        <f t="shared" si="67"/>
        <v>N/A</v>
      </c>
      <c r="X532">
        <f t="shared" si="68"/>
        <v>0</v>
      </c>
      <c r="Y532">
        <f>IF(ISNA(VLOOKUP(B532,CECOS_SIN_IDENTIFICAR!$A$2:$D$146,4,0)),"SIN CECO",IF(VLOOKUP(B532,CECOS_SIN_IDENTIFICAR!$A$2:$D$146,4,0)=0,"SIN CECO",VLOOKUP(B532,CECOS_SIN_IDENTIFICAR!$A$2:$D$146,4,0)))</f>
        <v>1181</v>
      </c>
      <c r="Z532">
        <f t="shared" si="69"/>
        <v>1181</v>
      </c>
      <c r="AA532" s="56" t="s">
        <v>52</v>
      </c>
      <c r="AB532" t="str">
        <f t="shared" si="70"/>
        <v>a. Calidad del Contenido-Productos Asociados de PAYC (Informes, Control de presupuesto y Programación y actas)</v>
      </c>
      <c r="AC532" t="str">
        <f>VLOOKUP(AB532,CODIFICACION_PREGUNTAS!$C$2:$D$35,2,0)</f>
        <v>PRODUCTOS001</v>
      </c>
    </row>
    <row r="533" spans="1:29" x14ac:dyDescent="0.25">
      <c r="A533" s="3">
        <f t="shared" si="71"/>
        <v>532</v>
      </c>
      <c r="B533" s="3" t="s">
        <v>125</v>
      </c>
      <c r="C533" s="32">
        <v>40513</v>
      </c>
      <c r="D533" s="56" t="s">
        <v>52</v>
      </c>
      <c r="E533" s="3"/>
      <c r="F533" s="3"/>
      <c r="G533" s="2" t="s">
        <v>30</v>
      </c>
      <c r="H533" s="2" t="s">
        <v>29</v>
      </c>
      <c r="I533" s="3" t="s">
        <v>431</v>
      </c>
      <c r="J533" s="3"/>
      <c r="K533" s="3"/>
      <c r="L533" s="3"/>
      <c r="M533" s="3"/>
      <c r="N533" s="3"/>
      <c r="O533" s="3"/>
      <c r="P533" s="3"/>
      <c r="Q533" s="3"/>
      <c r="R533" s="3"/>
      <c r="S533" s="3"/>
      <c r="T533" s="3" t="str">
        <f t="shared" si="64"/>
        <v>SIN CECO</v>
      </c>
      <c r="U533" s="3" t="str">
        <f t="shared" si="65"/>
        <v>NO</v>
      </c>
      <c r="V533" t="str">
        <f t="shared" si="66"/>
        <v>ASIC
8-oct-10
25%-Productos Asociados de PAYC (Informes, Control de presupuesto y Programación y actas)</v>
      </c>
      <c r="W533" s="53" t="str">
        <f t="shared" si="67"/>
        <v>N/A</v>
      </c>
      <c r="X533">
        <f t="shared" si="68"/>
        <v>0</v>
      </c>
      <c r="Y533">
        <f>IF(ISNA(VLOOKUP(B533,CECOS_SIN_IDENTIFICAR!$A$2:$D$146,4,0)),"SIN CECO",IF(VLOOKUP(B533,CECOS_SIN_IDENTIFICAR!$A$2:$D$146,4,0)=0,"SIN CECO",VLOOKUP(B533,CECOS_SIN_IDENTIFICAR!$A$2:$D$146,4,0)))</f>
        <v>1181</v>
      </c>
      <c r="Z533">
        <f t="shared" si="69"/>
        <v>1181</v>
      </c>
      <c r="AA533" s="56" t="s">
        <v>52</v>
      </c>
      <c r="AB533" t="str">
        <f t="shared" si="70"/>
        <v>b. Claridad del Contenido-Productos Asociados de PAYC (Informes, Control de presupuesto y Programación y actas)</v>
      </c>
      <c r="AC533" t="str">
        <f>VLOOKUP(AB533,CODIFICACION_PREGUNTAS!$C$2:$D$35,2,0)</f>
        <v>PRODUCTOS002</v>
      </c>
    </row>
    <row r="534" spans="1:29" x14ac:dyDescent="0.25">
      <c r="A534" s="3">
        <f t="shared" si="71"/>
        <v>533</v>
      </c>
      <c r="B534" s="3" t="s">
        <v>125</v>
      </c>
      <c r="C534" s="32">
        <v>40513</v>
      </c>
      <c r="D534" s="56" t="s">
        <v>52</v>
      </c>
      <c r="E534" s="3"/>
      <c r="F534" s="3"/>
      <c r="G534" s="2" t="s">
        <v>31</v>
      </c>
      <c r="H534" s="2" t="s">
        <v>29</v>
      </c>
      <c r="I534" s="3" t="s">
        <v>431</v>
      </c>
      <c r="J534" s="3"/>
      <c r="K534" s="3"/>
      <c r="L534" s="3"/>
      <c r="M534" s="3"/>
      <c r="N534" s="3"/>
      <c r="O534" s="3"/>
      <c r="P534" s="3"/>
      <c r="Q534" s="3"/>
      <c r="R534" s="3"/>
      <c r="S534" s="3"/>
      <c r="T534" s="3" t="str">
        <f t="shared" si="64"/>
        <v>SIN CECO</v>
      </c>
      <c r="U534" s="3" t="str">
        <f t="shared" si="65"/>
        <v>NO</v>
      </c>
      <c r="V534" t="str">
        <f t="shared" si="66"/>
        <v>ASIC
8-oct-10
25%-Productos Asociados de PAYC (Informes, Control de presupuesto y Programación y actas)</v>
      </c>
      <c r="W534" s="53" t="str">
        <f t="shared" si="67"/>
        <v>N/A</v>
      </c>
      <c r="X534">
        <f t="shared" si="68"/>
        <v>0</v>
      </c>
      <c r="Y534">
        <f>IF(ISNA(VLOOKUP(B534,CECOS_SIN_IDENTIFICAR!$A$2:$D$146,4,0)),"SIN CECO",IF(VLOOKUP(B534,CECOS_SIN_IDENTIFICAR!$A$2:$D$146,4,0)=0,"SIN CECO",VLOOKUP(B534,CECOS_SIN_IDENTIFICAR!$A$2:$D$146,4,0)))</f>
        <v>1181</v>
      </c>
      <c r="Z534">
        <f t="shared" si="69"/>
        <v>1181</v>
      </c>
      <c r="AA534" s="56" t="s">
        <v>52</v>
      </c>
      <c r="AB534" t="str">
        <f t="shared" si="70"/>
        <v>c. Oportunidad en la entrega-Productos Asociados de PAYC (Informes, Control de presupuesto y Programación y actas)</v>
      </c>
      <c r="AC534" t="str">
        <f>VLOOKUP(AB534,CODIFICACION_PREGUNTAS!$C$2:$D$35,2,0)</f>
        <v>PRODUCTOS003</v>
      </c>
    </row>
    <row r="535" spans="1:29" x14ac:dyDescent="0.25">
      <c r="A535" s="3">
        <f t="shared" si="71"/>
        <v>534</v>
      </c>
      <c r="B535" s="3" t="s">
        <v>125</v>
      </c>
      <c r="C535" s="32">
        <v>40513</v>
      </c>
      <c r="D535" s="56" t="s">
        <v>52</v>
      </c>
      <c r="E535" s="3"/>
      <c r="F535" s="3"/>
      <c r="G535" s="2" t="s">
        <v>32</v>
      </c>
      <c r="H535" s="2" t="s">
        <v>29</v>
      </c>
      <c r="I535" s="3" t="s">
        <v>431</v>
      </c>
      <c r="J535" s="3"/>
      <c r="K535" s="3"/>
      <c r="L535" s="3"/>
      <c r="M535" s="3"/>
      <c r="N535" s="3"/>
      <c r="O535" s="3"/>
      <c r="P535" s="3"/>
      <c r="Q535" s="3"/>
      <c r="R535" s="3"/>
      <c r="S535" s="3"/>
      <c r="T535" s="3" t="str">
        <f t="shared" si="64"/>
        <v>SIN CECO</v>
      </c>
      <c r="U535" s="3" t="str">
        <f t="shared" si="65"/>
        <v>NO</v>
      </c>
      <c r="V535" t="str">
        <f t="shared" si="66"/>
        <v>ASIC
8-oct-10
25%-Productos Asociados de PAYC (Informes, Control de presupuesto y Programación y actas)</v>
      </c>
      <c r="W535" s="53" t="str">
        <f t="shared" si="67"/>
        <v>N/A</v>
      </c>
      <c r="X535">
        <f t="shared" si="68"/>
        <v>0</v>
      </c>
      <c r="Y535">
        <f>IF(ISNA(VLOOKUP(B535,CECOS_SIN_IDENTIFICAR!$A$2:$D$146,4,0)),"SIN CECO",IF(VLOOKUP(B535,CECOS_SIN_IDENTIFICAR!$A$2:$D$146,4,0)=0,"SIN CECO",VLOOKUP(B535,CECOS_SIN_IDENTIFICAR!$A$2:$D$146,4,0)))</f>
        <v>1181</v>
      </c>
      <c r="Z535">
        <f t="shared" si="69"/>
        <v>1181</v>
      </c>
      <c r="AA535" s="56" t="s">
        <v>52</v>
      </c>
      <c r="AB535" t="str">
        <f t="shared" si="70"/>
        <v>d. Precisión de la información-Productos Asociados de PAYC (Informes, Control de presupuesto y Programación y actas)</v>
      </c>
      <c r="AC535" t="str">
        <f>VLOOKUP(AB535,CODIFICACION_PREGUNTAS!$C$2:$D$35,2,0)</f>
        <v>PRODUCTOS004</v>
      </c>
    </row>
    <row r="536" spans="1:29" x14ac:dyDescent="0.25">
      <c r="A536" s="3">
        <f t="shared" si="71"/>
        <v>535</v>
      </c>
      <c r="B536" s="3" t="s">
        <v>125</v>
      </c>
      <c r="C536" s="32">
        <v>40513</v>
      </c>
      <c r="D536" s="56" t="s">
        <v>52</v>
      </c>
      <c r="E536" s="3"/>
      <c r="F536" s="3"/>
      <c r="G536" s="2" t="s">
        <v>33</v>
      </c>
      <c r="H536" s="2" t="s">
        <v>29</v>
      </c>
      <c r="I536" s="3" t="s">
        <v>431</v>
      </c>
      <c r="J536" s="3"/>
      <c r="K536" s="3"/>
      <c r="L536" s="3"/>
      <c r="M536" s="3"/>
      <c r="N536" s="3"/>
      <c r="O536" s="3"/>
      <c r="P536" s="3"/>
      <c r="Q536" s="3"/>
      <c r="R536" s="3"/>
      <c r="S536" s="3"/>
      <c r="T536" s="3" t="str">
        <f t="shared" si="64"/>
        <v>SIN CECO</v>
      </c>
      <c r="U536" s="3" t="str">
        <f t="shared" si="65"/>
        <v>NO</v>
      </c>
      <c r="V536" t="str">
        <f t="shared" si="66"/>
        <v>ASIC
8-oct-10
25%-Productos Asociados de PAYC (Informes, Control de presupuesto y Programación y actas)</v>
      </c>
      <c r="W536" s="53" t="str">
        <f t="shared" si="67"/>
        <v>N/A</v>
      </c>
      <c r="X536">
        <f t="shared" si="68"/>
        <v>0</v>
      </c>
      <c r="Y536">
        <f>IF(ISNA(VLOOKUP(B536,CECOS_SIN_IDENTIFICAR!$A$2:$D$146,4,0)),"SIN CECO",IF(VLOOKUP(B536,CECOS_SIN_IDENTIFICAR!$A$2:$D$146,4,0)=0,"SIN CECO",VLOOKUP(B536,CECOS_SIN_IDENTIFICAR!$A$2:$D$146,4,0)))</f>
        <v>1181</v>
      </c>
      <c r="Z536">
        <f t="shared" si="69"/>
        <v>1181</v>
      </c>
      <c r="AA536" s="56" t="s">
        <v>52</v>
      </c>
      <c r="AB536" t="str">
        <f t="shared" si="70"/>
        <v>e. Diagramación-Productos Asociados de PAYC (Informes, Control de presupuesto y Programación y actas)</v>
      </c>
      <c r="AC536" t="str">
        <f>VLOOKUP(AB536,CODIFICACION_PREGUNTAS!$C$2:$D$35,2,0)</f>
        <v>PRODUCTOS005</v>
      </c>
    </row>
    <row r="537" spans="1:29" x14ac:dyDescent="0.25">
      <c r="A537" s="3">
        <f t="shared" si="71"/>
        <v>536</v>
      </c>
      <c r="B537" s="3" t="s">
        <v>125</v>
      </c>
      <c r="C537" s="32">
        <v>40513</v>
      </c>
      <c r="D537" s="56" t="s">
        <v>52</v>
      </c>
      <c r="E537" s="3"/>
      <c r="F537" s="3"/>
      <c r="G537" s="2" t="s">
        <v>34</v>
      </c>
      <c r="H537" s="2" t="s">
        <v>35</v>
      </c>
      <c r="I537" s="3">
        <v>5</v>
      </c>
      <c r="J537" s="3"/>
      <c r="K537" s="3"/>
      <c r="L537" s="3"/>
      <c r="M537" s="3"/>
      <c r="N537" s="3"/>
      <c r="O537" s="3"/>
      <c r="P537" s="3"/>
      <c r="Q537" s="3"/>
      <c r="R537" s="3"/>
      <c r="S537" s="3"/>
      <c r="T537" s="3" t="str">
        <f t="shared" si="64"/>
        <v>SIN CECO</v>
      </c>
      <c r="U537" s="3" t="str">
        <f t="shared" si="65"/>
        <v>NO</v>
      </c>
      <c r="V537" t="str">
        <f t="shared" si="66"/>
        <v>ASIC
8-oct-10
25%-Compromisos Pactados</v>
      </c>
      <c r="W537" s="53">
        <f t="shared" si="67"/>
        <v>5</v>
      </c>
      <c r="X537">
        <f t="shared" si="68"/>
        <v>5</v>
      </c>
      <c r="Y537">
        <f>IF(ISNA(VLOOKUP(B537,CECOS_SIN_IDENTIFICAR!$A$2:$D$146,4,0)),"SIN CECO",IF(VLOOKUP(B537,CECOS_SIN_IDENTIFICAR!$A$2:$D$146,4,0)=0,"SIN CECO",VLOOKUP(B537,CECOS_SIN_IDENTIFICAR!$A$2:$D$146,4,0)))</f>
        <v>1181</v>
      </c>
      <c r="Z537">
        <f t="shared" si="69"/>
        <v>1181</v>
      </c>
      <c r="AA537" s="56" t="s">
        <v>52</v>
      </c>
      <c r="AB537" t="str">
        <f t="shared" si="70"/>
        <v>a. Cumplimiento-Compromisos Pactados</v>
      </c>
      <c r="AC537" t="str">
        <f>VLOOKUP(AB537,CODIFICACION_PREGUNTAS!$C$2:$D$35,2,0)</f>
        <v>COMPROMISOS001</v>
      </c>
    </row>
    <row r="538" spans="1:29" x14ac:dyDescent="0.25">
      <c r="A538" s="3">
        <f t="shared" si="71"/>
        <v>537</v>
      </c>
      <c r="B538" s="3" t="s">
        <v>125</v>
      </c>
      <c r="C538" s="32">
        <v>40513</v>
      </c>
      <c r="D538" s="56" t="s">
        <v>52</v>
      </c>
      <c r="E538" s="3"/>
      <c r="F538" s="3"/>
      <c r="G538" s="2" t="s">
        <v>36</v>
      </c>
      <c r="H538" s="2" t="s">
        <v>35</v>
      </c>
      <c r="I538" s="3">
        <v>4</v>
      </c>
      <c r="J538" s="3"/>
      <c r="K538" s="3"/>
      <c r="L538" s="3"/>
      <c r="M538" s="3"/>
      <c r="N538" s="3"/>
      <c r="O538" s="3"/>
      <c r="P538" s="3"/>
      <c r="Q538" s="3"/>
      <c r="R538" s="3"/>
      <c r="S538" s="3"/>
      <c r="T538" s="3" t="str">
        <f t="shared" si="64"/>
        <v>SIN CECO</v>
      </c>
      <c r="U538" s="3" t="str">
        <f t="shared" si="65"/>
        <v>NO</v>
      </c>
      <c r="V538" t="str">
        <f t="shared" si="66"/>
        <v>ASIC
8-oct-10
25%-Compromisos Pactados</v>
      </c>
      <c r="W538" s="53">
        <f t="shared" si="67"/>
        <v>4</v>
      </c>
      <c r="X538">
        <f t="shared" si="68"/>
        <v>4</v>
      </c>
      <c r="Y538">
        <f>IF(ISNA(VLOOKUP(B538,CECOS_SIN_IDENTIFICAR!$A$2:$D$146,4,0)),"SIN CECO",IF(VLOOKUP(B538,CECOS_SIN_IDENTIFICAR!$A$2:$D$146,4,0)=0,"SIN CECO",VLOOKUP(B538,CECOS_SIN_IDENTIFICAR!$A$2:$D$146,4,0)))</f>
        <v>1181</v>
      </c>
      <c r="Z538">
        <f t="shared" si="69"/>
        <v>1181</v>
      </c>
      <c r="AA538" s="56" t="s">
        <v>52</v>
      </c>
      <c r="AB538" t="str">
        <f t="shared" si="70"/>
        <v>b. Satisface expectativas-Compromisos Pactados</v>
      </c>
      <c r="AC538" t="str">
        <f>VLOOKUP(AB538,CODIFICACION_PREGUNTAS!$C$2:$D$35,2,0)</f>
        <v>COMPROMISOS002</v>
      </c>
    </row>
    <row r="539" spans="1:29" x14ac:dyDescent="0.25">
      <c r="A539" s="3">
        <f t="shared" si="71"/>
        <v>538</v>
      </c>
      <c r="B539" s="3" t="s">
        <v>125</v>
      </c>
      <c r="C539" s="32">
        <v>40513</v>
      </c>
      <c r="D539" s="56" t="s">
        <v>52</v>
      </c>
      <c r="E539" s="3"/>
      <c r="F539" s="3"/>
      <c r="G539" s="2" t="s">
        <v>37</v>
      </c>
      <c r="H539" s="2" t="s">
        <v>35</v>
      </c>
      <c r="I539" s="3">
        <v>5</v>
      </c>
      <c r="J539" s="3"/>
      <c r="K539" s="3"/>
      <c r="L539" s="3"/>
      <c r="M539" s="3"/>
      <c r="N539" s="3"/>
      <c r="O539" s="3"/>
      <c r="P539" s="3"/>
      <c r="Q539" s="3"/>
      <c r="R539" s="3"/>
      <c r="S539" s="3"/>
      <c r="T539" s="3" t="str">
        <f t="shared" si="64"/>
        <v>SIN CECO</v>
      </c>
      <c r="U539" s="3" t="str">
        <f t="shared" si="65"/>
        <v>NO</v>
      </c>
      <c r="V539" t="str">
        <f t="shared" si="66"/>
        <v>ASIC
8-oct-10
25%-Compromisos Pactados</v>
      </c>
      <c r="W539" s="53">
        <f t="shared" si="67"/>
        <v>5</v>
      </c>
      <c r="X539">
        <f t="shared" si="68"/>
        <v>5</v>
      </c>
      <c r="Y539">
        <f>IF(ISNA(VLOOKUP(B539,CECOS_SIN_IDENTIFICAR!$A$2:$D$146,4,0)),"SIN CECO",IF(VLOOKUP(B539,CECOS_SIN_IDENTIFICAR!$A$2:$D$146,4,0)=0,"SIN CECO",VLOOKUP(B539,CECOS_SIN_IDENTIFICAR!$A$2:$D$146,4,0)))</f>
        <v>1181</v>
      </c>
      <c r="Z539">
        <f t="shared" si="69"/>
        <v>1181</v>
      </c>
      <c r="AA539" s="56" t="s">
        <v>52</v>
      </c>
      <c r="AB539" t="str">
        <f t="shared" si="70"/>
        <v>c. Calidad de la Información suministrada-Compromisos Pactados</v>
      </c>
      <c r="AC539" t="str">
        <f>VLOOKUP(AB539,CODIFICACION_PREGUNTAS!$C$2:$D$35,2,0)</f>
        <v>COMPROMISOS003</v>
      </c>
    </row>
    <row r="540" spans="1:29" x14ac:dyDescent="0.25">
      <c r="A540" s="3">
        <f t="shared" si="71"/>
        <v>539</v>
      </c>
      <c r="B540" s="3" t="s">
        <v>125</v>
      </c>
      <c r="C540" s="32">
        <v>40513</v>
      </c>
      <c r="D540" s="56" t="s">
        <v>52</v>
      </c>
      <c r="E540" s="3"/>
      <c r="F540" s="3"/>
      <c r="G540" s="2" t="s">
        <v>38</v>
      </c>
      <c r="H540" s="2" t="s">
        <v>35</v>
      </c>
      <c r="I540" s="3">
        <v>5</v>
      </c>
      <c r="J540" s="3"/>
      <c r="K540" s="3"/>
      <c r="L540" s="3"/>
      <c r="M540" s="3"/>
      <c r="N540" s="3"/>
      <c r="O540" s="3"/>
      <c r="P540" s="3"/>
      <c r="Q540" s="3"/>
      <c r="R540" s="3"/>
      <c r="S540" s="3"/>
      <c r="T540" s="3" t="str">
        <f t="shared" si="64"/>
        <v>SIN CECO</v>
      </c>
      <c r="U540" s="3" t="str">
        <f t="shared" si="65"/>
        <v>NO</v>
      </c>
      <c r="V540" t="str">
        <f t="shared" si="66"/>
        <v>ASIC
8-oct-10
25%-Compromisos Pactados</v>
      </c>
      <c r="W540" s="53">
        <f t="shared" si="67"/>
        <v>5</v>
      </c>
      <c r="X540">
        <f t="shared" si="68"/>
        <v>5</v>
      </c>
      <c r="Y540">
        <f>IF(ISNA(VLOOKUP(B540,CECOS_SIN_IDENTIFICAR!$A$2:$D$146,4,0)),"SIN CECO",IF(VLOOKUP(B540,CECOS_SIN_IDENTIFICAR!$A$2:$D$146,4,0)=0,"SIN CECO",VLOOKUP(B540,CECOS_SIN_IDENTIFICAR!$A$2:$D$146,4,0)))</f>
        <v>1181</v>
      </c>
      <c r="Z540">
        <f t="shared" si="69"/>
        <v>1181</v>
      </c>
      <c r="AA540" s="56" t="s">
        <v>52</v>
      </c>
      <c r="AB540" t="str">
        <f t="shared" si="70"/>
        <v>d. Disposición del personal de PAYC a las solicitudes del cliente-Compromisos Pactados</v>
      </c>
      <c r="AC540" t="str">
        <f>VLOOKUP(AB540,CODIFICACION_PREGUNTAS!$C$2:$D$35,2,0)</f>
        <v>COMPROMISOS004</v>
      </c>
    </row>
    <row r="541" spans="1:29" x14ac:dyDescent="0.25">
      <c r="A541" s="3">
        <f t="shared" si="71"/>
        <v>540</v>
      </c>
      <c r="B541" s="3" t="s">
        <v>125</v>
      </c>
      <c r="C541" s="32">
        <v>40513</v>
      </c>
      <c r="D541" s="56" t="s">
        <v>52</v>
      </c>
      <c r="E541" s="3"/>
      <c r="F541" s="3"/>
      <c r="G541" s="2" t="s">
        <v>39</v>
      </c>
      <c r="H541" s="2" t="s">
        <v>35</v>
      </c>
      <c r="I541" s="3">
        <v>5</v>
      </c>
      <c r="J541" s="3"/>
      <c r="K541" s="3"/>
      <c r="L541" s="3"/>
      <c r="M541" s="3"/>
      <c r="N541" s="3"/>
      <c r="O541" s="3"/>
      <c r="P541" s="3"/>
      <c r="Q541" s="3"/>
      <c r="R541" s="3"/>
      <c r="S541" s="3"/>
      <c r="T541" s="3" t="str">
        <f t="shared" si="64"/>
        <v>SIN CECO</v>
      </c>
      <c r="U541" s="3" t="str">
        <f t="shared" si="65"/>
        <v>NO</v>
      </c>
      <c r="V541" t="str">
        <f t="shared" si="66"/>
        <v>ASIC
8-oct-10
25%-Compromisos Pactados</v>
      </c>
      <c r="W541" s="53">
        <f t="shared" si="67"/>
        <v>5</v>
      </c>
      <c r="X541">
        <f t="shared" si="68"/>
        <v>5</v>
      </c>
      <c r="Y541">
        <f>IF(ISNA(VLOOKUP(B541,CECOS_SIN_IDENTIFICAR!$A$2:$D$146,4,0)),"SIN CECO",IF(VLOOKUP(B541,CECOS_SIN_IDENTIFICAR!$A$2:$D$146,4,0)=0,"SIN CECO",VLOOKUP(B541,CECOS_SIN_IDENTIFICAR!$A$2:$D$146,4,0)))</f>
        <v>1181</v>
      </c>
      <c r="Z541">
        <f t="shared" si="69"/>
        <v>1181</v>
      </c>
      <c r="AA541" s="56" t="s">
        <v>52</v>
      </c>
      <c r="AB541" t="str">
        <f t="shared" si="70"/>
        <v>e. Coherencia entre lo solicitado y lo entregado-Compromisos Pactados</v>
      </c>
      <c r="AC541" t="str">
        <f>VLOOKUP(AB541,CODIFICACION_PREGUNTAS!$C$2:$D$35,2,0)</f>
        <v>COMPROMISOS005</v>
      </c>
    </row>
    <row r="542" spans="1:29" x14ac:dyDescent="0.25">
      <c r="A542" s="3">
        <f t="shared" si="71"/>
        <v>541</v>
      </c>
      <c r="B542" s="3" t="s">
        <v>125</v>
      </c>
      <c r="C542" s="32">
        <v>40513</v>
      </c>
      <c r="D542" s="56" t="s">
        <v>52</v>
      </c>
      <c r="E542" s="3"/>
      <c r="F542" s="3"/>
      <c r="G542" s="2" t="s">
        <v>40</v>
      </c>
      <c r="H542" s="2" t="s">
        <v>40</v>
      </c>
      <c r="I542" s="3">
        <v>5</v>
      </c>
      <c r="J542" s="3"/>
      <c r="K542" s="3"/>
      <c r="L542" s="3"/>
      <c r="M542" s="3"/>
      <c r="N542" s="3"/>
      <c r="O542" s="3"/>
      <c r="P542" s="3"/>
      <c r="Q542" s="3"/>
      <c r="R542" s="3"/>
      <c r="S542" s="3"/>
      <c r="T542" s="3" t="str">
        <f t="shared" si="64"/>
        <v>SIN CECO</v>
      </c>
      <c r="U542" s="3" t="str">
        <f t="shared" si="65"/>
        <v>NO</v>
      </c>
      <c r="V542" t="str">
        <f t="shared" si="66"/>
        <v>ASIC
8-oct-10
25%-Grado de Satisfacción con el Servicio Prestado</v>
      </c>
      <c r="W542" s="53">
        <f t="shared" si="67"/>
        <v>5</v>
      </c>
      <c r="X542">
        <f t="shared" si="68"/>
        <v>5</v>
      </c>
      <c r="Y542">
        <f>IF(ISNA(VLOOKUP(B542,CECOS_SIN_IDENTIFICAR!$A$2:$D$146,4,0)),"SIN CECO",IF(VLOOKUP(B542,CECOS_SIN_IDENTIFICAR!$A$2:$D$146,4,0)=0,"SIN CECO",VLOOKUP(B542,CECOS_SIN_IDENTIFICAR!$A$2:$D$146,4,0)))</f>
        <v>1181</v>
      </c>
      <c r="Z542">
        <f t="shared" si="69"/>
        <v>1181</v>
      </c>
      <c r="AA542" s="56" t="s">
        <v>52</v>
      </c>
      <c r="AB542" t="str">
        <f t="shared" si="70"/>
        <v>Grado de Satisfacción con el Servicio Prestado-Grado de Satisfacción con el Servicio Prestado</v>
      </c>
      <c r="AC542" t="str">
        <f>VLOOKUP(AB542,CODIFICACION_PREGUNTAS!$C$2:$D$35,2,0)</f>
        <v>SATISFACCION001</v>
      </c>
    </row>
    <row r="543" spans="1:29" x14ac:dyDescent="0.25">
      <c r="A543" s="3">
        <f t="shared" si="71"/>
        <v>542</v>
      </c>
      <c r="B543" s="3" t="s">
        <v>125</v>
      </c>
      <c r="C543" s="32">
        <v>40513</v>
      </c>
      <c r="D543" s="56" t="s">
        <v>52</v>
      </c>
      <c r="E543" s="3"/>
      <c r="F543" s="3"/>
      <c r="G543" s="2" t="s">
        <v>41</v>
      </c>
      <c r="H543" s="2" t="s">
        <v>41</v>
      </c>
      <c r="I543" s="3">
        <v>5</v>
      </c>
      <c r="J543" s="3"/>
      <c r="K543" s="3"/>
      <c r="L543" s="3"/>
      <c r="M543" s="3"/>
      <c r="N543" s="3"/>
      <c r="O543" s="3"/>
      <c r="P543" s="3"/>
      <c r="Q543" s="3"/>
      <c r="R543" s="3"/>
      <c r="S543" s="3"/>
      <c r="T543" s="3" t="str">
        <f t="shared" si="64"/>
        <v>SIN CECO</v>
      </c>
      <c r="U543" s="3" t="str">
        <f t="shared" si="65"/>
        <v>NO</v>
      </c>
      <c r="V543" t="str">
        <f t="shared" si="66"/>
        <v>ASIC
8-oct-10
25%-Posibilidad de Volver a Contratar con PAYC</v>
      </c>
      <c r="W543" s="53">
        <f t="shared" si="67"/>
        <v>5</v>
      </c>
      <c r="X543">
        <f t="shared" si="68"/>
        <v>5</v>
      </c>
      <c r="Y543">
        <f>IF(ISNA(VLOOKUP(B543,CECOS_SIN_IDENTIFICAR!$A$2:$D$146,4,0)),"SIN CECO",IF(VLOOKUP(B543,CECOS_SIN_IDENTIFICAR!$A$2:$D$146,4,0)=0,"SIN CECO",VLOOKUP(B543,CECOS_SIN_IDENTIFICAR!$A$2:$D$146,4,0)))</f>
        <v>1181</v>
      </c>
      <c r="Z543">
        <f t="shared" si="69"/>
        <v>1181</v>
      </c>
      <c r="AA543" s="56" t="s">
        <v>52</v>
      </c>
      <c r="AB543" t="str">
        <f t="shared" si="70"/>
        <v>Posibilidad de Volver a Contratar con PAYC-Posibilidad de Volver a Contratar con PAYC</v>
      </c>
      <c r="AC543" t="str">
        <f>VLOOKUP(AB543,CODIFICACION_PREGUNTAS!$C$2:$D$35,2,0)</f>
        <v>VOLVER001</v>
      </c>
    </row>
    <row r="544" spans="1:29" x14ac:dyDescent="0.25">
      <c r="A544" s="3">
        <f t="shared" si="71"/>
        <v>543</v>
      </c>
      <c r="B544" s="3" t="s">
        <v>125</v>
      </c>
      <c r="C544" s="32">
        <v>40513</v>
      </c>
      <c r="D544" s="56" t="s">
        <v>52</v>
      </c>
      <c r="E544" s="3"/>
      <c r="F544" s="3"/>
      <c r="G544" s="2" t="s">
        <v>42</v>
      </c>
      <c r="H544" s="6" t="s">
        <v>43</v>
      </c>
      <c r="I544" s="3" t="s">
        <v>56</v>
      </c>
      <c r="J544" s="3"/>
      <c r="K544" s="3"/>
      <c r="L544" s="3"/>
      <c r="M544" s="3"/>
      <c r="N544" s="3"/>
      <c r="O544" s="3"/>
      <c r="P544" s="3"/>
      <c r="Q544" s="3"/>
      <c r="R544" s="3"/>
      <c r="S544" s="3"/>
      <c r="T544" s="3" t="str">
        <f t="shared" si="64"/>
        <v>SIN CECO</v>
      </c>
      <c r="U544" s="3" t="str">
        <f t="shared" si="65"/>
        <v>NO</v>
      </c>
      <c r="V544" t="str">
        <f t="shared" si="66"/>
        <v>ASIC
8-oct-10
25%-Fortalezas PAYC</v>
      </c>
      <c r="W544" s="53" t="str">
        <f t="shared" si="67"/>
        <v>-</v>
      </c>
      <c r="X544">
        <f t="shared" si="68"/>
        <v>0</v>
      </c>
      <c r="Y544">
        <f>IF(ISNA(VLOOKUP(B544,CECOS_SIN_IDENTIFICAR!$A$2:$D$146,4,0)),"SIN CECO",IF(VLOOKUP(B544,CECOS_SIN_IDENTIFICAR!$A$2:$D$146,4,0)=0,"SIN CECO",VLOOKUP(B544,CECOS_SIN_IDENTIFICAR!$A$2:$D$146,4,0)))</f>
        <v>1181</v>
      </c>
      <c r="Z544">
        <f t="shared" si="69"/>
        <v>1181</v>
      </c>
      <c r="AA544" s="56" t="s">
        <v>52</v>
      </c>
      <c r="AB544" t="str">
        <f t="shared" si="70"/>
        <v>Principales fortalezas en el servicio que presta PAYC-Fortalezas PAYC</v>
      </c>
      <c r="AC544" t="str">
        <f>VLOOKUP(AB544,CODIFICACION_PREGUNTAS!$C$2:$D$35,2,0)</f>
        <v>FORT001</v>
      </c>
    </row>
    <row r="545" spans="1:29" x14ac:dyDescent="0.25">
      <c r="A545" s="3">
        <f t="shared" si="71"/>
        <v>544</v>
      </c>
      <c r="B545" s="3" t="s">
        <v>125</v>
      </c>
      <c r="C545" s="32">
        <v>40513</v>
      </c>
      <c r="D545" s="56" t="s">
        <v>52</v>
      </c>
      <c r="E545" s="3"/>
      <c r="F545" s="3"/>
      <c r="G545" s="2" t="s">
        <v>44</v>
      </c>
      <c r="H545" s="6" t="s">
        <v>45</v>
      </c>
      <c r="I545" s="3" t="s">
        <v>56</v>
      </c>
      <c r="J545" s="3"/>
      <c r="K545" s="3"/>
      <c r="L545" s="3"/>
      <c r="M545" s="3"/>
      <c r="N545" s="3"/>
      <c r="O545" s="3"/>
      <c r="P545" s="3"/>
      <c r="Q545" s="3"/>
      <c r="R545" s="3"/>
      <c r="S545" s="3"/>
      <c r="T545" s="3" t="str">
        <f t="shared" si="64"/>
        <v>SIN CECO</v>
      </c>
      <c r="U545" s="3" t="str">
        <f t="shared" si="65"/>
        <v>NO</v>
      </c>
      <c r="V545" t="str">
        <f t="shared" si="66"/>
        <v>ASIC
8-oct-10
25%-Debilidades PAYC</v>
      </c>
      <c r="W545" s="53" t="str">
        <f t="shared" si="67"/>
        <v>-</v>
      </c>
      <c r="X545">
        <f t="shared" si="68"/>
        <v>0</v>
      </c>
      <c r="Y545">
        <f>IF(ISNA(VLOOKUP(B545,CECOS_SIN_IDENTIFICAR!$A$2:$D$146,4,0)),"SIN CECO",IF(VLOOKUP(B545,CECOS_SIN_IDENTIFICAR!$A$2:$D$146,4,0)=0,"SIN CECO",VLOOKUP(B545,CECOS_SIN_IDENTIFICAR!$A$2:$D$146,4,0)))</f>
        <v>1181</v>
      </c>
      <c r="Z545">
        <f t="shared" si="69"/>
        <v>1181</v>
      </c>
      <c r="AA545" s="56" t="s">
        <v>52</v>
      </c>
      <c r="AB545" t="str">
        <f t="shared" si="70"/>
        <v>Principales debilidades en el servicio que presta PAYC-Debilidades PAYC</v>
      </c>
      <c r="AC545" t="str">
        <f>VLOOKUP(AB545,CODIFICACION_PREGUNTAS!$C$2:$D$35,2,0)</f>
        <v>DEB001</v>
      </c>
    </row>
    <row r="546" spans="1:29" x14ac:dyDescent="0.25">
      <c r="A546" s="3">
        <f t="shared" si="71"/>
        <v>545</v>
      </c>
      <c r="B546" s="3" t="s">
        <v>126</v>
      </c>
      <c r="C546" s="32">
        <v>40513</v>
      </c>
      <c r="D546" s="56" t="s">
        <v>52</v>
      </c>
      <c r="E546" s="3"/>
      <c r="F546" s="3"/>
      <c r="G546" s="2" t="s">
        <v>5</v>
      </c>
      <c r="H546" s="3" t="s">
        <v>6</v>
      </c>
      <c r="I546" s="3">
        <v>4</v>
      </c>
      <c r="J546" s="3"/>
      <c r="K546" s="3"/>
      <c r="L546" s="3"/>
      <c r="M546" s="3"/>
      <c r="N546" s="3"/>
      <c r="O546" s="3"/>
      <c r="P546" s="3"/>
      <c r="Q546" s="3"/>
      <c r="R546" s="3"/>
      <c r="S546" s="3"/>
      <c r="T546" s="3" t="str">
        <f t="shared" si="64"/>
        <v>SIN CECO</v>
      </c>
      <c r="U546" s="3" t="str">
        <f t="shared" si="65"/>
        <v>NO</v>
      </c>
      <c r="V546" t="str">
        <f t="shared" si="66"/>
        <v>SIGRA
11-oct-10
100%-Soporte Técnico</v>
      </c>
      <c r="W546" s="53">
        <f t="shared" si="67"/>
        <v>4</v>
      </c>
      <c r="X546">
        <f t="shared" si="68"/>
        <v>4</v>
      </c>
      <c r="Y546">
        <f>IF(ISNA(VLOOKUP(B546,CECOS_SIN_IDENTIFICAR!$A$2:$D$146,4,0)),"SIN CECO",IF(VLOOKUP(B546,CECOS_SIN_IDENTIFICAR!$A$2:$D$146,4,0)=0,"SIN CECO",VLOOKUP(B546,CECOS_SIN_IDENTIFICAR!$A$2:$D$146,4,0)))</f>
        <v>1173</v>
      </c>
      <c r="Z546">
        <f t="shared" si="69"/>
        <v>1173</v>
      </c>
      <c r="AA546" s="56" t="s">
        <v>52</v>
      </c>
      <c r="AB546" t="str">
        <f t="shared" si="70"/>
        <v>a. Conocimiento específico de temas aplicables al proyecto-Soporte Técnico</v>
      </c>
      <c r="AC546" t="str">
        <f>VLOOKUP(AB546,CODIFICACION_PREGUNTAS!$C$2:$D$35,2,0)</f>
        <v>SOPORTE_TEC001</v>
      </c>
    </row>
    <row r="547" spans="1:29" x14ac:dyDescent="0.25">
      <c r="A547" s="3">
        <f t="shared" si="71"/>
        <v>546</v>
      </c>
      <c r="B547" s="3" t="s">
        <v>126</v>
      </c>
      <c r="C547" s="32">
        <v>40513</v>
      </c>
      <c r="D547" s="56" t="s">
        <v>52</v>
      </c>
      <c r="E547" s="3"/>
      <c r="F547" s="3"/>
      <c r="G547" s="2" t="s">
        <v>7</v>
      </c>
      <c r="H547" s="3" t="s">
        <v>6</v>
      </c>
      <c r="I547" s="3">
        <v>5</v>
      </c>
      <c r="J547" s="3"/>
      <c r="K547" s="3"/>
      <c r="L547" s="3"/>
      <c r="M547" s="3"/>
      <c r="N547" s="3"/>
      <c r="O547" s="3"/>
      <c r="P547" s="3"/>
      <c r="Q547" s="3"/>
      <c r="R547" s="3"/>
      <c r="S547" s="3"/>
      <c r="T547" s="3" t="str">
        <f t="shared" si="64"/>
        <v>SIN CECO</v>
      </c>
      <c r="U547" s="3" t="str">
        <f t="shared" si="65"/>
        <v>NO</v>
      </c>
      <c r="V547" t="str">
        <f t="shared" si="66"/>
        <v>SIGRA
11-oct-10
100%-Soporte Técnico</v>
      </c>
      <c r="W547" s="53">
        <f t="shared" si="67"/>
        <v>5</v>
      </c>
      <c r="X547">
        <f t="shared" si="68"/>
        <v>5</v>
      </c>
      <c r="Y547">
        <f>IF(ISNA(VLOOKUP(B547,CECOS_SIN_IDENTIFICAR!$A$2:$D$146,4,0)),"SIN CECO",IF(VLOOKUP(B547,CECOS_SIN_IDENTIFICAR!$A$2:$D$146,4,0)=0,"SIN CECO",VLOOKUP(B547,CECOS_SIN_IDENTIFICAR!$A$2:$D$146,4,0)))</f>
        <v>1173</v>
      </c>
      <c r="Z547">
        <f t="shared" si="69"/>
        <v>1173</v>
      </c>
      <c r="AA547" s="56" t="s">
        <v>52</v>
      </c>
      <c r="AB547" t="str">
        <f t="shared" si="70"/>
        <v>b. Idoneidad y Calidad del soporte-Soporte Técnico</v>
      </c>
      <c r="AC547" t="str">
        <f>VLOOKUP(AB547,CODIFICACION_PREGUNTAS!$C$2:$D$35,2,0)</f>
        <v>SOPORTE_TEC002</v>
      </c>
    </row>
    <row r="548" spans="1:29" x14ac:dyDescent="0.25">
      <c r="A548" s="3">
        <f t="shared" si="71"/>
        <v>547</v>
      </c>
      <c r="B548" s="3" t="s">
        <v>126</v>
      </c>
      <c r="C548" s="32">
        <v>40513</v>
      </c>
      <c r="D548" s="56" t="s">
        <v>52</v>
      </c>
      <c r="E548" s="3"/>
      <c r="F548" s="3"/>
      <c r="G548" s="2" t="s">
        <v>8</v>
      </c>
      <c r="H548" s="3" t="s">
        <v>6</v>
      </c>
      <c r="I548" s="3">
        <v>5</v>
      </c>
      <c r="J548" s="3"/>
      <c r="K548" s="3"/>
      <c r="L548" s="3"/>
      <c r="M548" s="3"/>
      <c r="N548" s="3"/>
      <c r="O548" s="3"/>
      <c r="P548" s="3"/>
      <c r="Q548" s="3"/>
      <c r="R548" s="3"/>
      <c r="S548" s="3"/>
      <c r="T548" s="3" t="str">
        <f t="shared" si="64"/>
        <v>SIN CECO</v>
      </c>
      <c r="U548" s="3" t="str">
        <f t="shared" si="65"/>
        <v>NO</v>
      </c>
      <c r="V548" t="str">
        <f t="shared" si="66"/>
        <v>SIGRA
11-oct-10
100%-Soporte Técnico</v>
      </c>
      <c r="W548" s="53">
        <f t="shared" si="67"/>
        <v>5</v>
      </c>
      <c r="X548">
        <f t="shared" si="68"/>
        <v>5</v>
      </c>
      <c r="Y548">
        <f>IF(ISNA(VLOOKUP(B548,CECOS_SIN_IDENTIFICAR!$A$2:$D$146,4,0)),"SIN CECO",IF(VLOOKUP(B548,CECOS_SIN_IDENTIFICAR!$A$2:$D$146,4,0)=0,"SIN CECO",VLOOKUP(B548,CECOS_SIN_IDENTIFICAR!$A$2:$D$146,4,0)))</f>
        <v>1173</v>
      </c>
      <c r="Z548">
        <f t="shared" si="69"/>
        <v>1173</v>
      </c>
      <c r="AA548" s="56" t="s">
        <v>52</v>
      </c>
      <c r="AB548" t="str">
        <f t="shared" si="70"/>
        <v>c. Cumplimiento de especificaciones técnicas de construcción-Soporte Técnico</v>
      </c>
      <c r="AC548" t="str">
        <f>VLOOKUP(AB548,CODIFICACION_PREGUNTAS!$C$2:$D$35,2,0)</f>
        <v>SOPORTE_TEC003</v>
      </c>
    </row>
    <row r="549" spans="1:29" x14ac:dyDescent="0.25">
      <c r="A549" s="3">
        <f t="shared" si="71"/>
        <v>548</v>
      </c>
      <c r="B549" s="3" t="s">
        <v>126</v>
      </c>
      <c r="C549" s="32">
        <v>40513</v>
      </c>
      <c r="D549" s="56" t="s">
        <v>52</v>
      </c>
      <c r="E549" s="3"/>
      <c r="F549" s="3"/>
      <c r="G549" s="2" t="s">
        <v>9</v>
      </c>
      <c r="H549" s="3" t="s">
        <v>6</v>
      </c>
      <c r="I549" s="3">
        <v>5</v>
      </c>
      <c r="J549" s="3"/>
      <c r="K549" s="3"/>
      <c r="L549" s="3"/>
      <c r="M549" s="3"/>
      <c r="N549" s="3"/>
      <c r="O549" s="3"/>
      <c r="P549" s="3"/>
      <c r="Q549" s="3"/>
      <c r="R549" s="3"/>
      <c r="S549" s="3"/>
      <c r="T549" s="3" t="str">
        <f t="shared" si="64"/>
        <v>SIN CECO</v>
      </c>
      <c r="U549" s="3" t="str">
        <f t="shared" si="65"/>
        <v>NO</v>
      </c>
      <c r="V549" t="str">
        <f t="shared" si="66"/>
        <v>SIGRA
11-oct-10
100%-Soporte Técnico</v>
      </c>
      <c r="W549" s="53">
        <f t="shared" si="67"/>
        <v>5</v>
      </c>
      <c r="X549">
        <f t="shared" si="68"/>
        <v>5</v>
      </c>
      <c r="Y549">
        <f>IF(ISNA(VLOOKUP(B549,CECOS_SIN_IDENTIFICAR!$A$2:$D$146,4,0)),"SIN CECO",IF(VLOOKUP(B549,CECOS_SIN_IDENTIFICAR!$A$2:$D$146,4,0)=0,"SIN CECO",VLOOKUP(B549,CECOS_SIN_IDENTIFICAR!$A$2:$D$146,4,0)))</f>
        <v>1173</v>
      </c>
      <c r="Z549">
        <f t="shared" si="69"/>
        <v>1173</v>
      </c>
      <c r="AA549" s="56" t="s">
        <v>52</v>
      </c>
      <c r="AB549" t="str">
        <f t="shared" si="70"/>
        <v>d. Confiabilidad de los conceptos aplicados-Soporte Técnico</v>
      </c>
      <c r="AC549" t="str">
        <f>VLOOKUP(AB549,CODIFICACION_PREGUNTAS!$C$2:$D$35,2,0)</f>
        <v>SOPORTE_TEC004</v>
      </c>
    </row>
    <row r="550" spans="1:29" x14ac:dyDescent="0.25">
      <c r="A550" s="3">
        <f t="shared" si="71"/>
        <v>549</v>
      </c>
      <c r="B550" s="3" t="s">
        <v>126</v>
      </c>
      <c r="C550" s="32">
        <v>40513</v>
      </c>
      <c r="D550" s="56" t="s">
        <v>52</v>
      </c>
      <c r="E550" s="3"/>
      <c r="F550" s="3"/>
      <c r="G550" s="2" t="s">
        <v>10</v>
      </c>
      <c r="H550" s="3" t="s">
        <v>6</v>
      </c>
      <c r="I550" s="3">
        <v>5</v>
      </c>
      <c r="J550" s="3"/>
      <c r="K550" s="3"/>
      <c r="L550" s="3"/>
      <c r="M550" s="3"/>
      <c r="N550" s="3"/>
      <c r="O550" s="3"/>
      <c r="P550" s="3"/>
      <c r="Q550" s="3"/>
      <c r="R550" s="3"/>
      <c r="S550" s="3"/>
      <c r="T550" s="3" t="str">
        <f t="shared" si="64"/>
        <v>SIN CECO</v>
      </c>
      <c r="U550" s="3" t="str">
        <f t="shared" si="65"/>
        <v>NO</v>
      </c>
      <c r="V550" t="str">
        <f t="shared" si="66"/>
        <v>SIGRA
11-oct-10
100%-Soporte Técnico</v>
      </c>
      <c r="W550" s="53">
        <f t="shared" si="67"/>
        <v>5</v>
      </c>
      <c r="X550">
        <f t="shared" si="68"/>
        <v>5</v>
      </c>
      <c r="Y550">
        <f>IF(ISNA(VLOOKUP(B550,CECOS_SIN_IDENTIFICAR!$A$2:$D$146,4,0)),"SIN CECO",IF(VLOOKUP(B550,CECOS_SIN_IDENTIFICAR!$A$2:$D$146,4,0)=0,"SIN CECO",VLOOKUP(B550,CECOS_SIN_IDENTIFICAR!$A$2:$D$146,4,0)))</f>
        <v>1173</v>
      </c>
      <c r="Z550">
        <f t="shared" si="69"/>
        <v>1173</v>
      </c>
      <c r="AA550" s="56" t="s">
        <v>52</v>
      </c>
      <c r="AB550" t="str">
        <f t="shared" si="70"/>
        <v>e. Oportunidad en entrega de información o requerimientos-Soporte Técnico</v>
      </c>
      <c r="AC550" t="str">
        <f>VLOOKUP(AB550,CODIFICACION_PREGUNTAS!$C$2:$D$35,2,0)</f>
        <v>SOPORTE_TEC005</v>
      </c>
    </row>
    <row r="551" spans="1:29" x14ac:dyDescent="0.25">
      <c r="A551" s="3">
        <f t="shared" si="71"/>
        <v>550</v>
      </c>
      <c r="B551" s="3" t="s">
        <v>126</v>
      </c>
      <c r="C551" s="32">
        <v>40513</v>
      </c>
      <c r="D551" s="56" t="s">
        <v>52</v>
      </c>
      <c r="E551" s="3"/>
      <c r="F551" s="3"/>
      <c r="G551" s="2" t="s">
        <v>11</v>
      </c>
      <c r="H551" s="3" t="s">
        <v>12</v>
      </c>
      <c r="I551" s="3">
        <v>4</v>
      </c>
      <c r="J551" s="3"/>
      <c r="K551" s="3"/>
      <c r="L551" s="3"/>
      <c r="M551" s="3"/>
      <c r="N551" s="3"/>
      <c r="O551" s="3"/>
      <c r="P551" s="3"/>
      <c r="Q551" s="3"/>
      <c r="R551" s="3"/>
      <c r="S551" s="3"/>
      <c r="T551" s="3" t="str">
        <f t="shared" si="64"/>
        <v>SIN CECO</v>
      </c>
      <c r="U551" s="3" t="str">
        <f t="shared" si="65"/>
        <v>NO</v>
      </c>
      <c r="V551" t="str">
        <f t="shared" si="66"/>
        <v>SIGRA
11-oct-10
100%-Soporte Administrativo</v>
      </c>
      <c r="W551" s="53">
        <f t="shared" si="67"/>
        <v>4</v>
      </c>
      <c r="X551">
        <f t="shared" si="68"/>
        <v>4</v>
      </c>
      <c r="Y551">
        <f>IF(ISNA(VLOOKUP(B551,CECOS_SIN_IDENTIFICAR!$A$2:$D$146,4,0)),"SIN CECO",IF(VLOOKUP(B551,CECOS_SIN_IDENTIFICAR!$A$2:$D$146,4,0)=0,"SIN CECO",VLOOKUP(B551,CECOS_SIN_IDENTIFICAR!$A$2:$D$146,4,0)))</f>
        <v>1173</v>
      </c>
      <c r="Z551">
        <f t="shared" si="69"/>
        <v>1173</v>
      </c>
      <c r="AA551" s="56" t="s">
        <v>52</v>
      </c>
      <c r="AB551" t="str">
        <f t="shared" si="70"/>
        <v>a. Oportunidad de la gestión en obra-Soporte Administrativo</v>
      </c>
      <c r="AC551" t="str">
        <f>VLOOKUP(AB551,CODIFICACION_PREGUNTAS!$C$2:$D$35,2,0)</f>
        <v>SOPORTE_ADMON001</v>
      </c>
    </row>
    <row r="552" spans="1:29" x14ac:dyDescent="0.25">
      <c r="A552" s="3">
        <f t="shared" si="71"/>
        <v>551</v>
      </c>
      <c r="B552" s="3" t="s">
        <v>126</v>
      </c>
      <c r="C552" s="32">
        <v>40513</v>
      </c>
      <c r="D552" s="56" t="s">
        <v>52</v>
      </c>
      <c r="E552" s="3"/>
      <c r="F552" s="3"/>
      <c r="G552" s="2" t="s">
        <v>13</v>
      </c>
      <c r="H552" s="3" t="s">
        <v>12</v>
      </c>
      <c r="I552" s="3">
        <v>5</v>
      </c>
      <c r="J552" s="3"/>
      <c r="K552" s="3"/>
      <c r="L552" s="3"/>
      <c r="M552" s="3"/>
      <c r="N552" s="3"/>
      <c r="O552" s="3"/>
      <c r="P552" s="3"/>
      <c r="Q552" s="3"/>
      <c r="R552" s="3"/>
      <c r="S552" s="3"/>
      <c r="T552" s="3" t="str">
        <f t="shared" si="64"/>
        <v>SIN CECO</v>
      </c>
      <c r="U552" s="3" t="str">
        <f t="shared" si="65"/>
        <v>NO</v>
      </c>
      <c r="V552" t="str">
        <f t="shared" si="66"/>
        <v>SIGRA
11-oct-10
100%-Soporte Administrativo</v>
      </c>
      <c r="W552" s="53">
        <f t="shared" si="67"/>
        <v>5</v>
      </c>
      <c r="X552">
        <f t="shared" si="68"/>
        <v>5</v>
      </c>
      <c r="Y552">
        <f>IF(ISNA(VLOOKUP(B552,CECOS_SIN_IDENTIFICAR!$A$2:$D$146,4,0)),"SIN CECO",IF(VLOOKUP(B552,CECOS_SIN_IDENTIFICAR!$A$2:$D$146,4,0)=0,"SIN CECO",VLOOKUP(B552,CECOS_SIN_IDENTIFICAR!$A$2:$D$146,4,0)))</f>
        <v>1173</v>
      </c>
      <c r="Z552">
        <f t="shared" si="69"/>
        <v>1173</v>
      </c>
      <c r="AA552" s="56" t="s">
        <v>52</v>
      </c>
      <c r="AB552" t="str">
        <f t="shared" si="70"/>
        <v>b. Manejo administrativo del proyecto-Soporte Administrativo</v>
      </c>
      <c r="AC552" t="str">
        <f>VLOOKUP(AB552,CODIFICACION_PREGUNTAS!$C$2:$D$35,2,0)</f>
        <v>SOPORTE_ADMON002</v>
      </c>
    </row>
    <row r="553" spans="1:29" x14ac:dyDescent="0.25">
      <c r="A553" s="3">
        <f t="shared" si="71"/>
        <v>552</v>
      </c>
      <c r="B553" s="3" t="s">
        <v>126</v>
      </c>
      <c r="C553" s="32">
        <v>40513</v>
      </c>
      <c r="D553" s="56" t="s">
        <v>52</v>
      </c>
      <c r="E553" s="3"/>
      <c r="F553" s="3"/>
      <c r="G553" s="2" t="s">
        <v>14</v>
      </c>
      <c r="H553" s="3" t="s">
        <v>12</v>
      </c>
      <c r="I553" s="3">
        <v>5</v>
      </c>
      <c r="J553" s="3"/>
      <c r="K553" s="3"/>
      <c r="L553" s="3"/>
      <c r="M553" s="3"/>
      <c r="N553" s="3"/>
      <c r="O553" s="3"/>
      <c r="P553" s="3"/>
      <c r="Q553" s="3"/>
      <c r="R553" s="3"/>
      <c r="S553" s="3"/>
      <c r="T553" s="3" t="str">
        <f t="shared" si="64"/>
        <v>SIN CECO</v>
      </c>
      <c r="U553" s="3" t="str">
        <f t="shared" si="65"/>
        <v>NO</v>
      </c>
      <c r="V553" t="str">
        <f t="shared" si="66"/>
        <v>SIGRA
11-oct-10
100%-Soporte Administrativo</v>
      </c>
      <c r="W553" s="53">
        <f t="shared" si="67"/>
        <v>5</v>
      </c>
      <c r="X553">
        <f t="shared" si="68"/>
        <v>5</v>
      </c>
      <c r="Y553">
        <f>IF(ISNA(VLOOKUP(B553,CECOS_SIN_IDENTIFICAR!$A$2:$D$146,4,0)),"SIN CECO",IF(VLOOKUP(B553,CECOS_SIN_IDENTIFICAR!$A$2:$D$146,4,0)=0,"SIN CECO",VLOOKUP(B553,CECOS_SIN_IDENTIFICAR!$A$2:$D$146,4,0)))</f>
        <v>1173</v>
      </c>
      <c r="Z553">
        <f t="shared" si="69"/>
        <v>1173</v>
      </c>
      <c r="AA553" s="56" t="s">
        <v>52</v>
      </c>
      <c r="AB553" t="str">
        <f t="shared" si="70"/>
        <v>c. Información clara y veraz sobre la administración de proyecto-Soporte Administrativo</v>
      </c>
      <c r="AC553" t="str">
        <f>VLOOKUP(AB553,CODIFICACION_PREGUNTAS!$C$2:$D$35,2,0)</f>
        <v>SOPORTE_ADMON003</v>
      </c>
    </row>
    <row r="554" spans="1:29" x14ac:dyDescent="0.25">
      <c r="A554" s="3">
        <f t="shared" si="71"/>
        <v>553</v>
      </c>
      <c r="B554" s="3" t="s">
        <v>126</v>
      </c>
      <c r="C554" s="32">
        <v>40513</v>
      </c>
      <c r="D554" s="56" t="s">
        <v>52</v>
      </c>
      <c r="E554" s="3"/>
      <c r="F554" s="3"/>
      <c r="G554" s="2" t="s">
        <v>15</v>
      </c>
      <c r="H554" s="3" t="s">
        <v>12</v>
      </c>
      <c r="I554" s="3">
        <v>4</v>
      </c>
      <c r="J554" s="3"/>
      <c r="K554" s="3"/>
      <c r="L554" s="3"/>
      <c r="M554" s="3"/>
      <c r="N554" s="3"/>
      <c r="O554" s="3"/>
      <c r="P554" s="3"/>
      <c r="Q554" s="3"/>
      <c r="R554" s="3"/>
      <c r="S554" s="3"/>
      <c r="T554" s="3" t="str">
        <f t="shared" si="64"/>
        <v>SIN CECO</v>
      </c>
      <c r="U554" s="3" t="str">
        <f t="shared" si="65"/>
        <v>NO</v>
      </c>
      <c r="V554" t="str">
        <f t="shared" si="66"/>
        <v>SIGRA
11-oct-10
100%-Soporte Administrativo</v>
      </c>
      <c r="W554" s="53">
        <f t="shared" si="67"/>
        <v>4</v>
      </c>
      <c r="X554">
        <f t="shared" si="68"/>
        <v>4</v>
      </c>
      <c r="Y554">
        <f>IF(ISNA(VLOOKUP(B554,CECOS_SIN_IDENTIFICAR!$A$2:$D$146,4,0)),"SIN CECO",IF(VLOOKUP(B554,CECOS_SIN_IDENTIFICAR!$A$2:$D$146,4,0)=0,"SIN CECO",VLOOKUP(B554,CECOS_SIN_IDENTIFICAR!$A$2:$D$146,4,0)))</f>
        <v>1173</v>
      </c>
      <c r="Z554">
        <f t="shared" si="69"/>
        <v>1173</v>
      </c>
      <c r="AA554" s="56" t="s">
        <v>52</v>
      </c>
      <c r="AB554" t="str">
        <f t="shared" si="70"/>
        <v>d. Cumplimientos con expectativas del cliente-Soporte Administrativo</v>
      </c>
      <c r="AC554" t="str">
        <f>VLOOKUP(AB554,CODIFICACION_PREGUNTAS!$C$2:$D$35,2,0)</f>
        <v>SOPORTE_ADMON004</v>
      </c>
    </row>
    <row r="555" spans="1:29" x14ac:dyDescent="0.25">
      <c r="A555" s="3">
        <f t="shared" si="71"/>
        <v>554</v>
      </c>
      <c r="B555" s="3" t="s">
        <v>126</v>
      </c>
      <c r="C555" s="32">
        <v>40513</v>
      </c>
      <c r="D555" s="56" t="s">
        <v>52</v>
      </c>
      <c r="E555" s="3"/>
      <c r="F555" s="3"/>
      <c r="G555" s="2" t="s">
        <v>16</v>
      </c>
      <c r="H555" s="3" t="s">
        <v>12</v>
      </c>
      <c r="I555" s="3">
        <v>4</v>
      </c>
      <c r="J555" s="3"/>
      <c r="K555" s="3"/>
      <c r="L555" s="3"/>
      <c r="M555" s="3"/>
      <c r="N555" s="3"/>
      <c r="O555" s="3"/>
      <c r="P555" s="3"/>
      <c r="Q555" s="3"/>
      <c r="R555" s="3"/>
      <c r="S555" s="3"/>
      <c r="T555" s="3" t="str">
        <f t="shared" si="64"/>
        <v>SIN CECO</v>
      </c>
      <c r="U555" s="3" t="str">
        <f t="shared" si="65"/>
        <v>NO</v>
      </c>
      <c r="V555" t="str">
        <f t="shared" si="66"/>
        <v>SIGRA
11-oct-10
100%-Soporte Administrativo</v>
      </c>
      <c r="W555" s="53">
        <f t="shared" si="67"/>
        <v>4</v>
      </c>
      <c r="X555">
        <f t="shared" si="68"/>
        <v>4</v>
      </c>
      <c r="Y555">
        <f>IF(ISNA(VLOOKUP(B555,CECOS_SIN_IDENTIFICAR!$A$2:$D$146,4,0)),"SIN CECO",IF(VLOOKUP(B555,CECOS_SIN_IDENTIFICAR!$A$2:$D$146,4,0)=0,"SIN CECO",VLOOKUP(B555,CECOS_SIN_IDENTIFICAR!$A$2:$D$146,4,0)))</f>
        <v>1173</v>
      </c>
      <c r="Z555">
        <f t="shared" si="69"/>
        <v>1173</v>
      </c>
      <c r="AA555" s="56" t="s">
        <v>52</v>
      </c>
      <c r="AB555" t="str">
        <f t="shared" si="70"/>
        <v>e. Control de presupuesto-Soporte Administrativo</v>
      </c>
      <c r="AC555" t="str">
        <f>VLOOKUP(AB555,CODIFICACION_PREGUNTAS!$C$2:$D$35,2,0)</f>
        <v>SOPORTE_ADMON005</v>
      </c>
    </row>
    <row r="556" spans="1:29" x14ac:dyDescent="0.25">
      <c r="A556" s="3">
        <f t="shared" si="71"/>
        <v>555</v>
      </c>
      <c r="B556" s="3" t="s">
        <v>126</v>
      </c>
      <c r="C556" s="32">
        <v>40513</v>
      </c>
      <c r="D556" s="56" t="s">
        <v>52</v>
      </c>
      <c r="E556" s="3"/>
      <c r="F556" s="3"/>
      <c r="G556" s="2" t="s">
        <v>17</v>
      </c>
      <c r="H556" s="3" t="s">
        <v>18</v>
      </c>
      <c r="I556" s="3">
        <v>5</v>
      </c>
      <c r="J556" s="3"/>
      <c r="K556" s="3"/>
      <c r="L556" s="3"/>
      <c r="M556" s="3"/>
      <c r="N556" s="3"/>
      <c r="O556" s="3"/>
      <c r="P556" s="3"/>
      <c r="Q556" s="3"/>
      <c r="R556" s="3"/>
      <c r="S556" s="3"/>
      <c r="T556" s="3" t="str">
        <f t="shared" si="64"/>
        <v>SIN CECO</v>
      </c>
      <c r="U556" s="3" t="str">
        <f t="shared" si="65"/>
        <v>NO</v>
      </c>
      <c r="V556" t="str">
        <f t="shared" si="66"/>
        <v>SIGRA
11-oct-10
100%-Soporte Directivo (Coordinador y Gerencia)</v>
      </c>
      <c r="W556" s="53">
        <f t="shared" si="67"/>
        <v>5</v>
      </c>
      <c r="X556">
        <f t="shared" si="68"/>
        <v>5</v>
      </c>
      <c r="Y556">
        <f>IF(ISNA(VLOOKUP(B556,CECOS_SIN_IDENTIFICAR!$A$2:$D$146,4,0)),"SIN CECO",IF(VLOOKUP(B556,CECOS_SIN_IDENTIFICAR!$A$2:$D$146,4,0)=0,"SIN CECO",VLOOKUP(B556,CECOS_SIN_IDENTIFICAR!$A$2:$D$146,4,0)))</f>
        <v>1173</v>
      </c>
      <c r="Z556">
        <f t="shared" si="69"/>
        <v>1173</v>
      </c>
      <c r="AA556" s="56" t="s">
        <v>52</v>
      </c>
      <c r="AB556" t="str">
        <f t="shared" si="70"/>
        <v>a. Apoyo y presencia en el proyecto-Soporte Directivo (Coordinador y Gerencia)</v>
      </c>
      <c r="AC556" t="str">
        <f>VLOOKUP(AB556,CODIFICACION_PREGUNTAS!$C$2:$D$35,2,0)</f>
        <v>SOPORTE_DIR001</v>
      </c>
    </row>
    <row r="557" spans="1:29" x14ac:dyDescent="0.25">
      <c r="A557" s="3">
        <f t="shared" si="71"/>
        <v>556</v>
      </c>
      <c r="B557" s="3" t="s">
        <v>126</v>
      </c>
      <c r="C557" s="32">
        <v>40513</v>
      </c>
      <c r="D557" s="56" t="s">
        <v>52</v>
      </c>
      <c r="E557" s="3"/>
      <c r="F557" s="3"/>
      <c r="G557" s="2" t="s">
        <v>19</v>
      </c>
      <c r="H557" s="3" t="s">
        <v>18</v>
      </c>
      <c r="I557" s="3">
        <v>5</v>
      </c>
      <c r="J557" s="3"/>
      <c r="K557" s="3"/>
      <c r="L557" s="3"/>
      <c r="M557" s="3"/>
      <c r="N557" s="3"/>
      <c r="O557" s="3"/>
      <c r="P557" s="3"/>
      <c r="Q557" s="3"/>
      <c r="R557" s="3"/>
      <c r="S557" s="3"/>
      <c r="T557" s="3" t="str">
        <f t="shared" si="64"/>
        <v>SIN CECO</v>
      </c>
      <c r="U557" s="3" t="str">
        <f t="shared" si="65"/>
        <v>NO</v>
      </c>
      <c r="V557" t="str">
        <f t="shared" si="66"/>
        <v>SIGRA
11-oct-10
100%-Soporte Directivo (Coordinador y Gerencia)</v>
      </c>
      <c r="W557" s="53">
        <f t="shared" si="67"/>
        <v>5</v>
      </c>
      <c r="X557">
        <f t="shared" si="68"/>
        <v>5</v>
      </c>
      <c r="Y557">
        <f>IF(ISNA(VLOOKUP(B557,CECOS_SIN_IDENTIFICAR!$A$2:$D$146,4,0)),"SIN CECO",IF(VLOOKUP(B557,CECOS_SIN_IDENTIFICAR!$A$2:$D$146,4,0)=0,"SIN CECO",VLOOKUP(B557,CECOS_SIN_IDENTIFICAR!$A$2:$D$146,4,0)))</f>
        <v>1173</v>
      </c>
      <c r="Z557">
        <f t="shared" si="69"/>
        <v>1173</v>
      </c>
      <c r="AA557" s="56" t="s">
        <v>52</v>
      </c>
      <c r="AB557" t="str">
        <f t="shared" si="70"/>
        <v>b. Conocimiento del proyecto-Soporte Directivo (Coordinador y Gerencia)</v>
      </c>
      <c r="AC557" t="str">
        <f>VLOOKUP(AB557,CODIFICACION_PREGUNTAS!$C$2:$D$35,2,0)</f>
        <v>SOPORTE_DIR002</v>
      </c>
    </row>
    <row r="558" spans="1:29" x14ac:dyDescent="0.25">
      <c r="A558" s="3">
        <f t="shared" si="71"/>
        <v>557</v>
      </c>
      <c r="B558" s="3" t="s">
        <v>126</v>
      </c>
      <c r="C558" s="32">
        <v>40513</v>
      </c>
      <c r="D558" s="56" t="s">
        <v>52</v>
      </c>
      <c r="E558" s="3"/>
      <c r="F558" s="3"/>
      <c r="G558" s="2" t="s">
        <v>20</v>
      </c>
      <c r="H558" s="3" t="s">
        <v>18</v>
      </c>
      <c r="I558" s="3">
        <v>5</v>
      </c>
      <c r="J558" s="3"/>
      <c r="K558" s="3"/>
      <c r="L558" s="3"/>
      <c r="M558" s="3"/>
      <c r="N558" s="3"/>
      <c r="O558" s="3"/>
      <c r="P558" s="3"/>
      <c r="Q558" s="3"/>
      <c r="R558" s="3"/>
      <c r="S558" s="3"/>
      <c r="T558" s="3" t="str">
        <f t="shared" si="64"/>
        <v>SIN CECO</v>
      </c>
      <c r="U558" s="3" t="str">
        <f t="shared" si="65"/>
        <v>NO</v>
      </c>
      <c r="V558" t="str">
        <f t="shared" si="66"/>
        <v>SIGRA
11-oct-10
100%-Soporte Directivo (Coordinador y Gerencia)</v>
      </c>
      <c r="W558" s="53">
        <f t="shared" si="67"/>
        <v>5</v>
      </c>
      <c r="X558">
        <f t="shared" si="68"/>
        <v>5</v>
      </c>
      <c r="Y558">
        <f>IF(ISNA(VLOOKUP(B558,CECOS_SIN_IDENTIFICAR!$A$2:$D$146,4,0)),"SIN CECO",IF(VLOOKUP(B558,CECOS_SIN_IDENTIFICAR!$A$2:$D$146,4,0)=0,"SIN CECO",VLOOKUP(B558,CECOS_SIN_IDENTIFICAR!$A$2:$D$146,4,0)))</f>
        <v>1173</v>
      </c>
      <c r="Z558">
        <f t="shared" si="69"/>
        <v>1173</v>
      </c>
      <c r="AA558" s="56" t="s">
        <v>52</v>
      </c>
      <c r="AB558" t="str">
        <f t="shared" si="70"/>
        <v>c. Planteamiento de soluciones y manejo de conflictos-Soporte Directivo (Coordinador y Gerencia)</v>
      </c>
      <c r="AC558" t="str">
        <f>VLOOKUP(AB558,CODIFICACION_PREGUNTAS!$C$2:$D$35,2,0)</f>
        <v>SOPORTE_DIR003</v>
      </c>
    </row>
    <row r="559" spans="1:29" x14ac:dyDescent="0.25">
      <c r="A559" s="3">
        <f t="shared" si="71"/>
        <v>558</v>
      </c>
      <c r="B559" s="3" t="s">
        <v>126</v>
      </c>
      <c r="C559" s="32">
        <v>40513</v>
      </c>
      <c r="D559" s="56" t="s">
        <v>52</v>
      </c>
      <c r="E559" s="3"/>
      <c r="F559" s="3"/>
      <c r="G559" s="2" t="s">
        <v>21</v>
      </c>
      <c r="H559" s="3" t="s">
        <v>18</v>
      </c>
      <c r="I559" s="3">
        <v>4</v>
      </c>
      <c r="J559" s="3"/>
      <c r="K559" s="3"/>
      <c r="L559" s="3"/>
      <c r="M559" s="3"/>
      <c r="N559" s="3"/>
      <c r="O559" s="3"/>
      <c r="P559" s="3"/>
      <c r="Q559" s="3"/>
      <c r="R559" s="3"/>
      <c r="S559" s="3"/>
      <c r="T559" s="3" t="str">
        <f t="shared" si="64"/>
        <v>SIN CECO</v>
      </c>
      <c r="U559" s="3" t="str">
        <f t="shared" si="65"/>
        <v>NO</v>
      </c>
      <c r="V559" t="str">
        <f t="shared" si="66"/>
        <v>SIGRA
11-oct-10
100%-Soporte Directivo (Coordinador y Gerencia)</v>
      </c>
      <c r="W559" s="53">
        <f t="shared" si="67"/>
        <v>4</v>
      </c>
      <c r="X559">
        <f t="shared" si="68"/>
        <v>4</v>
      </c>
      <c r="Y559">
        <f>IF(ISNA(VLOOKUP(B559,CECOS_SIN_IDENTIFICAR!$A$2:$D$146,4,0)),"SIN CECO",IF(VLOOKUP(B559,CECOS_SIN_IDENTIFICAR!$A$2:$D$146,4,0)=0,"SIN CECO",VLOOKUP(B559,CECOS_SIN_IDENTIFICAR!$A$2:$D$146,4,0)))</f>
        <v>1173</v>
      </c>
      <c r="Z559">
        <f t="shared" si="69"/>
        <v>1173</v>
      </c>
      <c r="AA559" s="56" t="s">
        <v>52</v>
      </c>
      <c r="AB559" t="str">
        <f t="shared" si="70"/>
        <v>d. Cumplimiento de compromisos-Soporte Directivo (Coordinador y Gerencia)</v>
      </c>
      <c r="AC559" t="str">
        <f>VLOOKUP(AB559,CODIFICACION_PREGUNTAS!$C$2:$D$35,2,0)</f>
        <v>SOPORTE_DIR004</v>
      </c>
    </row>
    <row r="560" spans="1:29" x14ac:dyDescent="0.25">
      <c r="A560" s="3">
        <f t="shared" si="71"/>
        <v>559</v>
      </c>
      <c r="B560" s="3" t="s">
        <v>126</v>
      </c>
      <c r="C560" s="32">
        <v>40513</v>
      </c>
      <c r="D560" s="56" t="s">
        <v>52</v>
      </c>
      <c r="E560" s="3"/>
      <c r="F560" s="3"/>
      <c r="G560" s="2" t="s">
        <v>22</v>
      </c>
      <c r="H560" s="3" t="s">
        <v>18</v>
      </c>
      <c r="I560" s="3">
        <v>5</v>
      </c>
      <c r="J560" s="3"/>
      <c r="K560" s="3"/>
      <c r="L560" s="3"/>
      <c r="M560" s="3"/>
      <c r="N560" s="3"/>
      <c r="O560" s="3"/>
      <c r="P560" s="3"/>
      <c r="Q560" s="3"/>
      <c r="R560" s="3"/>
      <c r="S560" s="3"/>
      <c r="T560" s="3" t="str">
        <f t="shared" si="64"/>
        <v>SIN CECO</v>
      </c>
      <c r="U560" s="3" t="str">
        <f t="shared" si="65"/>
        <v>NO</v>
      </c>
      <c r="V560" t="str">
        <f t="shared" si="66"/>
        <v>SIGRA
11-oct-10
100%-Soporte Directivo (Coordinador y Gerencia)</v>
      </c>
      <c r="W560" s="53">
        <f t="shared" si="67"/>
        <v>5</v>
      </c>
      <c r="X560">
        <f t="shared" si="68"/>
        <v>5</v>
      </c>
      <c r="Y560">
        <f>IF(ISNA(VLOOKUP(B560,CECOS_SIN_IDENTIFICAR!$A$2:$D$146,4,0)),"SIN CECO",IF(VLOOKUP(B560,CECOS_SIN_IDENTIFICAR!$A$2:$D$146,4,0)=0,"SIN CECO",VLOOKUP(B560,CECOS_SIN_IDENTIFICAR!$A$2:$D$146,4,0)))</f>
        <v>1173</v>
      </c>
      <c r="Z560">
        <f t="shared" si="69"/>
        <v>1173</v>
      </c>
      <c r="AA560" s="56" t="s">
        <v>52</v>
      </c>
      <c r="AB560" t="str">
        <f t="shared" si="70"/>
        <v>e. Manejo del cliente-Soporte Directivo (Coordinador y Gerencia)</v>
      </c>
      <c r="AC560" t="str">
        <f>VLOOKUP(AB560,CODIFICACION_PREGUNTAS!$C$2:$D$35,2,0)</f>
        <v>SOPORTE_DIR005</v>
      </c>
    </row>
    <row r="561" spans="1:29" x14ac:dyDescent="0.25">
      <c r="A561" s="3">
        <f t="shared" si="71"/>
        <v>560</v>
      </c>
      <c r="B561" s="3" t="s">
        <v>126</v>
      </c>
      <c r="C561" s="32">
        <v>40513</v>
      </c>
      <c r="D561" s="56" t="s">
        <v>52</v>
      </c>
      <c r="E561" s="3"/>
      <c r="F561" s="3"/>
      <c r="G561" s="2" t="s">
        <v>23</v>
      </c>
      <c r="H561" s="3" t="s">
        <v>24</v>
      </c>
      <c r="I561" s="3">
        <v>5</v>
      </c>
      <c r="J561" s="3"/>
      <c r="K561" s="3"/>
      <c r="L561" s="3"/>
      <c r="M561" s="3"/>
      <c r="N561" s="3"/>
      <c r="O561" s="3"/>
      <c r="P561" s="3"/>
      <c r="Q561" s="3"/>
      <c r="R561" s="3"/>
      <c r="S561" s="3"/>
      <c r="T561" s="3" t="str">
        <f t="shared" si="64"/>
        <v>SIN CECO</v>
      </c>
      <c r="U561" s="3" t="str">
        <f t="shared" si="65"/>
        <v>NO</v>
      </c>
      <c r="V561" t="str">
        <f t="shared" si="66"/>
        <v>SIGRA
11-oct-10
100%-Personal que presta el servicio en obra</v>
      </c>
      <c r="W561" s="53">
        <f t="shared" si="67"/>
        <v>5</v>
      </c>
      <c r="X561">
        <f t="shared" si="68"/>
        <v>5</v>
      </c>
      <c r="Y561">
        <f>IF(ISNA(VLOOKUP(B561,CECOS_SIN_IDENTIFICAR!$A$2:$D$146,4,0)),"SIN CECO",IF(VLOOKUP(B561,CECOS_SIN_IDENTIFICAR!$A$2:$D$146,4,0)=0,"SIN CECO",VLOOKUP(B561,CECOS_SIN_IDENTIFICAR!$A$2:$D$146,4,0)))</f>
        <v>1173</v>
      </c>
      <c r="Z561">
        <f t="shared" si="69"/>
        <v>1173</v>
      </c>
      <c r="AA561" s="56" t="s">
        <v>52</v>
      </c>
      <c r="AB561" t="str">
        <f t="shared" si="70"/>
        <v>a. Idoneidad del personal-Personal que presta el servicio en obra</v>
      </c>
      <c r="AC561" t="str">
        <f>VLOOKUP(AB561,CODIFICACION_PREGUNTAS!$C$2:$D$35,2,0)</f>
        <v>PERSONAL001</v>
      </c>
    </row>
    <row r="562" spans="1:29" x14ac:dyDescent="0.25">
      <c r="A562" s="3">
        <f t="shared" si="71"/>
        <v>561</v>
      </c>
      <c r="B562" s="3" t="s">
        <v>126</v>
      </c>
      <c r="C562" s="32">
        <v>40513</v>
      </c>
      <c r="D562" s="56" t="s">
        <v>52</v>
      </c>
      <c r="E562" s="3"/>
      <c r="F562" s="3"/>
      <c r="G562" s="2" t="s">
        <v>25</v>
      </c>
      <c r="H562" s="3" t="s">
        <v>24</v>
      </c>
      <c r="I562" s="3">
        <v>4</v>
      </c>
      <c r="J562" s="3"/>
      <c r="K562" s="3"/>
      <c r="L562" s="3"/>
      <c r="M562" s="3"/>
      <c r="N562" s="3"/>
      <c r="O562" s="3"/>
      <c r="P562" s="3"/>
      <c r="Q562" s="3"/>
      <c r="R562" s="3"/>
      <c r="S562" s="3"/>
      <c r="T562" s="3" t="str">
        <f t="shared" si="64"/>
        <v>SIN CECO</v>
      </c>
      <c r="U562" s="3" t="str">
        <f t="shared" si="65"/>
        <v>NO</v>
      </c>
      <c r="V562" t="str">
        <f t="shared" si="66"/>
        <v>SIGRA
11-oct-10
100%-Personal que presta el servicio en obra</v>
      </c>
      <c r="W562" s="53">
        <f t="shared" si="67"/>
        <v>4</v>
      </c>
      <c r="X562">
        <f t="shared" si="68"/>
        <v>4</v>
      </c>
      <c r="Y562">
        <f>IF(ISNA(VLOOKUP(B562,CECOS_SIN_IDENTIFICAR!$A$2:$D$146,4,0)),"SIN CECO",IF(VLOOKUP(B562,CECOS_SIN_IDENTIFICAR!$A$2:$D$146,4,0)=0,"SIN CECO",VLOOKUP(B562,CECOS_SIN_IDENTIFICAR!$A$2:$D$146,4,0)))</f>
        <v>1173</v>
      </c>
      <c r="Z562">
        <f t="shared" si="69"/>
        <v>1173</v>
      </c>
      <c r="AA562" s="56" t="s">
        <v>52</v>
      </c>
      <c r="AB562" t="str">
        <f t="shared" si="70"/>
        <v>b. Oportuna atención al cliente-Personal que presta el servicio en obra</v>
      </c>
      <c r="AC562" t="str">
        <f>VLOOKUP(AB562,CODIFICACION_PREGUNTAS!$C$2:$D$35,2,0)</f>
        <v>PERSONAL002</v>
      </c>
    </row>
    <row r="563" spans="1:29" x14ac:dyDescent="0.25">
      <c r="A563" s="3">
        <f t="shared" si="71"/>
        <v>562</v>
      </c>
      <c r="B563" s="3" t="s">
        <v>126</v>
      </c>
      <c r="C563" s="32">
        <v>40513</v>
      </c>
      <c r="D563" s="56" t="s">
        <v>52</v>
      </c>
      <c r="E563" s="3"/>
      <c r="F563" s="3"/>
      <c r="G563" s="2" t="s">
        <v>26</v>
      </c>
      <c r="H563" s="3" t="s">
        <v>24</v>
      </c>
      <c r="I563" s="3">
        <v>4</v>
      </c>
      <c r="J563" s="3"/>
      <c r="K563" s="3"/>
      <c r="L563" s="3"/>
      <c r="M563" s="3"/>
      <c r="N563" s="3"/>
      <c r="O563" s="3"/>
      <c r="P563" s="3"/>
      <c r="Q563" s="3"/>
      <c r="R563" s="3"/>
      <c r="S563" s="3"/>
      <c r="T563" s="3" t="str">
        <f t="shared" si="64"/>
        <v>SIN CECO</v>
      </c>
      <c r="U563" s="3" t="str">
        <f t="shared" si="65"/>
        <v>NO</v>
      </c>
      <c r="V563" t="str">
        <f t="shared" si="66"/>
        <v>SIGRA
11-oct-10
100%-Personal que presta el servicio en obra</v>
      </c>
      <c r="W563" s="53">
        <f t="shared" si="67"/>
        <v>4</v>
      </c>
      <c r="X563">
        <f t="shared" si="68"/>
        <v>4</v>
      </c>
      <c r="Y563">
        <f>IF(ISNA(VLOOKUP(B563,CECOS_SIN_IDENTIFICAR!$A$2:$D$146,4,0)),"SIN CECO",IF(VLOOKUP(B563,CECOS_SIN_IDENTIFICAR!$A$2:$D$146,4,0)=0,"SIN CECO",VLOOKUP(B563,CECOS_SIN_IDENTIFICAR!$A$2:$D$146,4,0)))</f>
        <v>1173</v>
      </c>
      <c r="Z563">
        <f t="shared" si="69"/>
        <v>1173</v>
      </c>
      <c r="AA563" s="56" t="s">
        <v>52</v>
      </c>
      <c r="AB563" t="str">
        <f t="shared" si="70"/>
        <v>c. Compromiso con el proyecto-Personal que presta el servicio en obra</v>
      </c>
      <c r="AC563" t="str">
        <f>VLOOKUP(AB563,CODIFICACION_PREGUNTAS!$C$2:$D$35,2,0)</f>
        <v>PERSONAL003</v>
      </c>
    </row>
    <row r="564" spans="1:29" x14ac:dyDescent="0.25">
      <c r="A564" s="3">
        <f t="shared" si="71"/>
        <v>563</v>
      </c>
      <c r="B564" s="3" t="s">
        <v>126</v>
      </c>
      <c r="C564" s="32">
        <v>40513</v>
      </c>
      <c r="D564" s="56" t="s">
        <v>52</v>
      </c>
      <c r="E564" s="3"/>
      <c r="F564" s="3"/>
      <c r="G564" s="2" t="s">
        <v>21</v>
      </c>
      <c r="H564" s="3" t="s">
        <v>24</v>
      </c>
      <c r="I564" s="3">
        <v>4</v>
      </c>
      <c r="J564" s="3"/>
      <c r="K564" s="3"/>
      <c r="L564" s="3"/>
      <c r="M564" s="3"/>
      <c r="N564" s="3"/>
      <c r="O564" s="3"/>
      <c r="P564" s="3"/>
      <c r="Q564" s="3"/>
      <c r="R564" s="3"/>
      <c r="S564" s="3"/>
      <c r="T564" s="3" t="str">
        <f t="shared" si="64"/>
        <v>SIN CECO</v>
      </c>
      <c r="U564" s="3" t="str">
        <f t="shared" si="65"/>
        <v>NO</v>
      </c>
      <c r="V564" t="str">
        <f t="shared" si="66"/>
        <v>SIGRA
11-oct-10
100%-Personal que presta el servicio en obra</v>
      </c>
      <c r="W564" s="53">
        <f t="shared" si="67"/>
        <v>4</v>
      </c>
      <c r="X564">
        <f t="shared" si="68"/>
        <v>4</v>
      </c>
      <c r="Y564">
        <f>IF(ISNA(VLOOKUP(B564,CECOS_SIN_IDENTIFICAR!$A$2:$D$146,4,0)),"SIN CECO",IF(VLOOKUP(B564,CECOS_SIN_IDENTIFICAR!$A$2:$D$146,4,0)=0,"SIN CECO",VLOOKUP(B564,CECOS_SIN_IDENTIFICAR!$A$2:$D$146,4,0)))</f>
        <v>1173</v>
      </c>
      <c r="Z564">
        <f t="shared" si="69"/>
        <v>1173</v>
      </c>
      <c r="AA564" s="56" t="s">
        <v>52</v>
      </c>
      <c r="AB564" t="str">
        <f t="shared" si="70"/>
        <v>d. Cumplimiento de compromisos-Personal que presta el servicio en obra</v>
      </c>
      <c r="AC564" t="str">
        <f>VLOOKUP(AB564,CODIFICACION_PREGUNTAS!$C$2:$D$35,2,0)</f>
        <v>PERSONAL004</v>
      </c>
    </row>
    <row r="565" spans="1:29" x14ac:dyDescent="0.25">
      <c r="A565" s="3">
        <f t="shared" si="71"/>
        <v>564</v>
      </c>
      <c r="B565" s="3" t="s">
        <v>126</v>
      </c>
      <c r="C565" s="32">
        <v>40513</v>
      </c>
      <c r="D565" s="56" t="s">
        <v>52</v>
      </c>
      <c r="E565" s="3"/>
      <c r="F565" s="3"/>
      <c r="G565" s="2" t="s">
        <v>27</v>
      </c>
      <c r="H565" s="3" t="s">
        <v>24</v>
      </c>
      <c r="I565" s="3">
        <v>4</v>
      </c>
      <c r="J565" s="3"/>
      <c r="K565" s="3"/>
      <c r="L565" s="3"/>
      <c r="M565" s="3"/>
      <c r="N565" s="3"/>
      <c r="O565" s="3"/>
      <c r="P565" s="3"/>
      <c r="Q565" s="3"/>
      <c r="R565" s="3"/>
      <c r="S565" s="3"/>
      <c r="T565" s="3" t="str">
        <f t="shared" si="64"/>
        <v>SIN CECO</v>
      </c>
      <c r="U565" s="3" t="str">
        <f t="shared" si="65"/>
        <v>NO</v>
      </c>
      <c r="V565" t="str">
        <f t="shared" si="66"/>
        <v>SIGRA
11-oct-10
100%-Personal que presta el servicio en obra</v>
      </c>
      <c r="W565" s="53">
        <f t="shared" si="67"/>
        <v>4</v>
      </c>
      <c r="X565">
        <f t="shared" si="68"/>
        <v>4</v>
      </c>
      <c r="Y565">
        <f>IF(ISNA(VLOOKUP(B565,CECOS_SIN_IDENTIFICAR!$A$2:$D$146,4,0)),"SIN CECO",IF(VLOOKUP(B565,CECOS_SIN_IDENTIFICAR!$A$2:$D$146,4,0)=0,"SIN CECO",VLOOKUP(B565,CECOS_SIN_IDENTIFICAR!$A$2:$D$146,4,0)))</f>
        <v>1173</v>
      </c>
      <c r="Z565">
        <f t="shared" si="69"/>
        <v>1173</v>
      </c>
      <c r="AA565" s="56" t="s">
        <v>52</v>
      </c>
      <c r="AB565" t="str">
        <f t="shared" si="70"/>
        <v>e. Proactividad en desarrollo de funciones-Personal que presta el servicio en obra</v>
      </c>
      <c r="AC565" t="str">
        <f>VLOOKUP(AB565,CODIFICACION_PREGUNTAS!$C$2:$D$35,2,0)</f>
        <v>PERSONAL005</v>
      </c>
    </row>
    <row r="566" spans="1:29" x14ac:dyDescent="0.25">
      <c r="A566" s="3">
        <f t="shared" si="71"/>
        <v>565</v>
      </c>
      <c r="B566" s="3" t="s">
        <v>126</v>
      </c>
      <c r="C566" s="32">
        <v>40513</v>
      </c>
      <c r="D566" s="56" t="s">
        <v>52</v>
      </c>
      <c r="E566" s="3"/>
      <c r="F566" s="3"/>
      <c r="G566" s="2" t="s">
        <v>28</v>
      </c>
      <c r="H566" s="2" t="s">
        <v>29</v>
      </c>
      <c r="I566" s="3">
        <v>5</v>
      </c>
      <c r="J566" s="3"/>
      <c r="K566" s="3"/>
      <c r="L566" s="3"/>
      <c r="M566" s="3"/>
      <c r="N566" s="3"/>
      <c r="O566" s="3"/>
      <c r="P566" s="3"/>
      <c r="Q566" s="3"/>
      <c r="R566" s="3"/>
      <c r="S566" s="3"/>
      <c r="T566" s="3" t="str">
        <f t="shared" si="64"/>
        <v>SIN CECO</v>
      </c>
      <c r="U566" s="3" t="str">
        <f t="shared" si="65"/>
        <v>NO</v>
      </c>
      <c r="V566" t="str">
        <f t="shared" si="66"/>
        <v>SIGRA
11-oct-10
100%-Productos Asociados de PAYC (Informes, Control de presupuesto y Programación y actas)</v>
      </c>
      <c r="W566" s="53">
        <f t="shared" si="67"/>
        <v>5</v>
      </c>
      <c r="X566">
        <f t="shared" si="68"/>
        <v>5</v>
      </c>
      <c r="Y566">
        <f>IF(ISNA(VLOOKUP(B566,CECOS_SIN_IDENTIFICAR!$A$2:$D$146,4,0)),"SIN CECO",IF(VLOOKUP(B566,CECOS_SIN_IDENTIFICAR!$A$2:$D$146,4,0)=0,"SIN CECO",VLOOKUP(B566,CECOS_SIN_IDENTIFICAR!$A$2:$D$146,4,0)))</f>
        <v>1173</v>
      </c>
      <c r="Z566">
        <f t="shared" si="69"/>
        <v>1173</v>
      </c>
      <c r="AA566" s="56" t="s">
        <v>52</v>
      </c>
      <c r="AB566" t="str">
        <f t="shared" si="70"/>
        <v>a. Calidad del Contenido-Productos Asociados de PAYC (Informes, Control de presupuesto y Programación y actas)</v>
      </c>
      <c r="AC566" t="str">
        <f>VLOOKUP(AB566,CODIFICACION_PREGUNTAS!$C$2:$D$35,2,0)</f>
        <v>PRODUCTOS001</v>
      </c>
    </row>
    <row r="567" spans="1:29" x14ac:dyDescent="0.25">
      <c r="A567" s="3">
        <f t="shared" si="71"/>
        <v>566</v>
      </c>
      <c r="B567" s="3" t="s">
        <v>126</v>
      </c>
      <c r="C567" s="32">
        <v>40513</v>
      </c>
      <c r="D567" s="56" t="s">
        <v>52</v>
      </c>
      <c r="E567" s="3"/>
      <c r="F567" s="3"/>
      <c r="G567" s="2" t="s">
        <v>30</v>
      </c>
      <c r="H567" s="2" t="s">
        <v>29</v>
      </c>
      <c r="I567" s="3">
        <v>5</v>
      </c>
      <c r="J567" s="3"/>
      <c r="K567" s="3"/>
      <c r="L567" s="3"/>
      <c r="M567" s="3"/>
      <c r="N567" s="3"/>
      <c r="O567" s="3"/>
      <c r="P567" s="3"/>
      <c r="Q567" s="3"/>
      <c r="R567" s="3"/>
      <c r="S567" s="3"/>
      <c r="T567" s="3" t="str">
        <f t="shared" si="64"/>
        <v>SIN CECO</v>
      </c>
      <c r="U567" s="3" t="str">
        <f t="shared" si="65"/>
        <v>NO</v>
      </c>
      <c r="V567" t="str">
        <f t="shared" si="66"/>
        <v>SIGRA
11-oct-10
100%-Productos Asociados de PAYC (Informes, Control de presupuesto y Programación y actas)</v>
      </c>
      <c r="W567" s="53">
        <f t="shared" si="67"/>
        <v>5</v>
      </c>
      <c r="X567">
        <f t="shared" si="68"/>
        <v>5</v>
      </c>
      <c r="Y567">
        <f>IF(ISNA(VLOOKUP(B567,CECOS_SIN_IDENTIFICAR!$A$2:$D$146,4,0)),"SIN CECO",IF(VLOOKUP(B567,CECOS_SIN_IDENTIFICAR!$A$2:$D$146,4,0)=0,"SIN CECO",VLOOKUP(B567,CECOS_SIN_IDENTIFICAR!$A$2:$D$146,4,0)))</f>
        <v>1173</v>
      </c>
      <c r="Z567">
        <f t="shared" si="69"/>
        <v>1173</v>
      </c>
      <c r="AA567" s="56" t="s">
        <v>52</v>
      </c>
      <c r="AB567" t="str">
        <f t="shared" si="70"/>
        <v>b. Claridad del Contenido-Productos Asociados de PAYC (Informes, Control de presupuesto y Programación y actas)</v>
      </c>
      <c r="AC567" t="str">
        <f>VLOOKUP(AB567,CODIFICACION_PREGUNTAS!$C$2:$D$35,2,0)</f>
        <v>PRODUCTOS002</v>
      </c>
    </row>
    <row r="568" spans="1:29" x14ac:dyDescent="0.25">
      <c r="A568" s="3">
        <f t="shared" si="71"/>
        <v>567</v>
      </c>
      <c r="B568" s="3" t="s">
        <v>126</v>
      </c>
      <c r="C568" s="32">
        <v>40513</v>
      </c>
      <c r="D568" s="56" t="s">
        <v>52</v>
      </c>
      <c r="E568" s="3"/>
      <c r="F568" s="3"/>
      <c r="G568" s="2" t="s">
        <v>31</v>
      </c>
      <c r="H568" s="2" t="s">
        <v>29</v>
      </c>
      <c r="I568" s="3">
        <v>5</v>
      </c>
      <c r="J568" s="3"/>
      <c r="K568" s="3"/>
      <c r="L568" s="3"/>
      <c r="M568" s="3"/>
      <c r="N568" s="3"/>
      <c r="O568" s="3"/>
      <c r="P568" s="3"/>
      <c r="Q568" s="3"/>
      <c r="R568" s="3"/>
      <c r="S568" s="3"/>
      <c r="T568" s="3" t="str">
        <f t="shared" si="64"/>
        <v>SIN CECO</v>
      </c>
      <c r="U568" s="3" t="str">
        <f t="shared" si="65"/>
        <v>NO</v>
      </c>
      <c r="V568" t="str">
        <f t="shared" si="66"/>
        <v>SIGRA
11-oct-10
100%-Productos Asociados de PAYC (Informes, Control de presupuesto y Programación y actas)</v>
      </c>
      <c r="W568" s="53">
        <f t="shared" si="67"/>
        <v>5</v>
      </c>
      <c r="X568">
        <f t="shared" si="68"/>
        <v>5</v>
      </c>
      <c r="Y568">
        <f>IF(ISNA(VLOOKUP(B568,CECOS_SIN_IDENTIFICAR!$A$2:$D$146,4,0)),"SIN CECO",IF(VLOOKUP(B568,CECOS_SIN_IDENTIFICAR!$A$2:$D$146,4,0)=0,"SIN CECO",VLOOKUP(B568,CECOS_SIN_IDENTIFICAR!$A$2:$D$146,4,0)))</f>
        <v>1173</v>
      </c>
      <c r="Z568">
        <f t="shared" si="69"/>
        <v>1173</v>
      </c>
      <c r="AA568" s="56" t="s">
        <v>52</v>
      </c>
      <c r="AB568" t="str">
        <f t="shared" si="70"/>
        <v>c. Oportunidad en la entrega-Productos Asociados de PAYC (Informes, Control de presupuesto y Programación y actas)</v>
      </c>
      <c r="AC568" t="str">
        <f>VLOOKUP(AB568,CODIFICACION_PREGUNTAS!$C$2:$D$35,2,0)</f>
        <v>PRODUCTOS003</v>
      </c>
    </row>
    <row r="569" spans="1:29" x14ac:dyDescent="0.25">
      <c r="A569" s="3">
        <f t="shared" si="71"/>
        <v>568</v>
      </c>
      <c r="B569" s="3" t="s">
        <v>126</v>
      </c>
      <c r="C569" s="32">
        <v>40513</v>
      </c>
      <c r="D569" s="56" t="s">
        <v>52</v>
      </c>
      <c r="E569" s="3"/>
      <c r="F569" s="3"/>
      <c r="G569" s="2" t="s">
        <v>32</v>
      </c>
      <c r="H569" s="2" t="s">
        <v>29</v>
      </c>
      <c r="I569" s="3">
        <v>4</v>
      </c>
      <c r="J569" s="3"/>
      <c r="K569" s="3"/>
      <c r="L569" s="3"/>
      <c r="M569" s="3"/>
      <c r="N569" s="3"/>
      <c r="O569" s="3"/>
      <c r="P569" s="3"/>
      <c r="Q569" s="3"/>
      <c r="R569" s="3"/>
      <c r="S569" s="3"/>
      <c r="T569" s="3" t="str">
        <f t="shared" si="64"/>
        <v>SIN CECO</v>
      </c>
      <c r="U569" s="3" t="str">
        <f t="shared" si="65"/>
        <v>NO</v>
      </c>
      <c r="V569" t="str">
        <f t="shared" si="66"/>
        <v>SIGRA
11-oct-10
100%-Productos Asociados de PAYC (Informes, Control de presupuesto y Programación y actas)</v>
      </c>
      <c r="W569" s="53">
        <f t="shared" si="67"/>
        <v>4</v>
      </c>
      <c r="X569">
        <f t="shared" si="68"/>
        <v>4</v>
      </c>
      <c r="Y569">
        <f>IF(ISNA(VLOOKUP(B569,CECOS_SIN_IDENTIFICAR!$A$2:$D$146,4,0)),"SIN CECO",IF(VLOOKUP(B569,CECOS_SIN_IDENTIFICAR!$A$2:$D$146,4,0)=0,"SIN CECO",VLOOKUP(B569,CECOS_SIN_IDENTIFICAR!$A$2:$D$146,4,0)))</f>
        <v>1173</v>
      </c>
      <c r="Z569">
        <f t="shared" si="69"/>
        <v>1173</v>
      </c>
      <c r="AA569" s="56" t="s">
        <v>52</v>
      </c>
      <c r="AB569" t="str">
        <f t="shared" si="70"/>
        <v>d. Precisión de la información-Productos Asociados de PAYC (Informes, Control de presupuesto y Programación y actas)</v>
      </c>
      <c r="AC569" t="str">
        <f>VLOOKUP(AB569,CODIFICACION_PREGUNTAS!$C$2:$D$35,2,0)</f>
        <v>PRODUCTOS004</v>
      </c>
    </row>
    <row r="570" spans="1:29" x14ac:dyDescent="0.25">
      <c r="A570" s="3">
        <f t="shared" si="71"/>
        <v>569</v>
      </c>
      <c r="B570" s="3" t="s">
        <v>126</v>
      </c>
      <c r="C570" s="32">
        <v>40513</v>
      </c>
      <c r="D570" s="56" t="s">
        <v>52</v>
      </c>
      <c r="E570" s="3"/>
      <c r="F570" s="3"/>
      <c r="G570" s="2" t="s">
        <v>33</v>
      </c>
      <c r="H570" s="2" t="s">
        <v>29</v>
      </c>
      <c r="I570" s="3">
        <v>5</v>
      </c>
      <c r="J570" s="3"/>
      <c r="K570" s="3"/>
      <c r="L570" s="3"/>
      <c r="M570" s="3"/>
      <c r="N570" s="3"/>
      <c r="O570" s="3"/>
      <c r="P570" s="3"/>
      <c r="Q570" s="3"/>
      <c r="R570" s="3"/>
      <c r="S570" s="3"/>
      <c r="T570" s="3" t="str">
        <f t="shared" si="64"/>
        <v>SIN CECO</v>
      </c>
      <c r="U570" s="3" t="str">
        <f t="shared" si="65"/>
        <v>NO</v>
      </c>
      <c r="V570" t="str">
        <f t="shared" si="66"/>
        <v>SIGRA
11-oct-10
100%-Productos Asociados de PAYC (Informes, Control de presupuesto y Programación y actas)</v>
      </c>
      <c r="W570" s="53">
        <f t="shared" si="67"/>
        <v>5</v>
      </c>
      <c r="X570">
        <f t="shared" si="68"/>
        <v>5</v>
      </c>
      <c r="Y570">
        <f>IF(ISNA(VLOOKUP(B570,CECOS_SIN_IDENTIFICAR!$A$2:$D$146,4,0)),"SIN CECO",IF(VLOOKUP(B570,CECOS_SIN_IDENTIFICAR!$A$2:$D$146,4,0)=0,"SIN CECO",VLOOKUP(B570,CECOS_SIN_IDENTIFICAR!$A$2:$D$146,4,0)))</f>
        <v>1173</v>
      </c>
      <c r="Z570">
        <f t="shared" si="69"/>
        <v>1173</v>
      </c>
      <c r="AA570" s="56" t="s">
        <v>52</v>
      </c>
      <c r="AB570" t="str">
        <f t="shared" si="70"/>
        <v>e. Diagramación-Productos Asociados de PAYC (Informes, Control de presupuesto y Programación y actas)</v>
      </c>
      <c r="AC570" t="str">
        <f>VLOOKUP(AB570,CODIFICACION_PREGUNTAS!$C$2:$D$35,2,0)</f>
        <v>PRODUCTOS005</v>
      </c>
    </row>
    <row r="571" spans="1:29" x14ac:dyDescent="0.25">
      <c r="A571" s="3">
        <f t="shared" si="71"/>
        <v>570</v>
      </c>
      <c r="B571" s="3" t="s">
        <v>126</v>
      </c>
      <c r="C571" s="32">
        <v>40513</v>
      </c>
      <c r="D571" s="56" t="s">
        <v>52</v>
      </c>
      <c r="E571" s="3"/>
      <c r="F571" s="3"/>
      <c r="G571" s="2" t="s">
        <v>34</v>
      </c>
      <c r="H571" s="2" t="s">
        <v>35</v>
      </c>
      <c r="I571" s="3">
        <v>4</v>
      </c>
      <c r="J571" s="3"/>
      <c r="K571" s="3"/>
      <c r="L571" s="3"/>
      <c r="M571" s="3"/>
      <c r="N571" s="3"/>
      <c r="O571" s="3"/>
      <c r="P571" s="3"/>
      <c r="Q571" s="3"/>
      <c r="R571" s="3"/>
      <c r="S571" s="3"/>
      <c r="T571" s="3" t="str">
        <f t="shared" si="64"/>
        <v>SIN CECO</v>
      </c>
      <c r="U571" s="3" t="str">
        <f t="shared" si="65"/>
        <v>NO</v>
      </c>
      <c r="V571" t="str">
        <f t="shared" si="66"/>
        <v>SIGRA
11-oct-10
100%-Compromisos Pactados</v>
      </c>
      <c r="W571" s="53">
        <f t="shared" si="67"/>
        <v>4</v>
      </c>
      <c r="X571">
        <f t="shared" si="68"/>
        <v>4</v>
      </c>
      <c r="Y571">
        <f>IF(ISNA(VLOOKUP(B571,CECOS_SIN_IDENTIFICAR!$A$2:$D$146,4,0)),"SIN CECO",IF(VLOOKUP(B571,CECOS_SIN_IDENTIFICAR!$A$2:$D$146,4,0)=0,"SIN CECO",VLOOKUP(B571,CECOS_SIN_IDENTIFICAR!$A$2:$D$146,4,0)))</f>
        <v>1173</v>
      </c>
      <c r="Z571">
        <f t="shared" si="69"/>
        <v>1173</v>
      </c>
      <c r="AA571" s="56" t="s">
        <v>52</v>
      </c>
      <c r="AB571" t="str">
        <f t="shared" si="70"/>
        <v>a. Cumplimiento-Compromisos Pactados</v>
      </c>
      <c r="AC571" t="str">
        <f>VLOOKUP(AB571,CODIFICACION_PREGUNTAS!$C$2:$D$35,2,0)</f>
        <v>COMPROMISOS001</v>
      </c>
    </row>
    <row r="572" spans="1:29" x14ac:dyDescent="0.25">
      <c r="A572" s="3">
        <f t="shared" si="71"/>
        <v>571</v>
      </c>
      <c r="B572" s="3" t="s">
        <v>126</v>
      </c>
      <c r="C572" s="32">
        <v>40513</v>
      </c>
      <c r="D572" s="56" t="s">
        <v>52</v>
      </c>
      <c r="E572" s="3"/>
      <c r="F572" s="3"/>
      <c r="G572" s="2" t="s">
        <v>36</v>
      </c>
      <c r="H572" s="2" t="s">
        <v>35</v>
      </c>
      <c r="I572" s="3">
        <v>5</v>
      </c>
      <c r="J572" s="3"/>
      <c r="K572" s="3"/>
      <c r="L572" s="3"/>
      <c r="M572" s="3"/>
      <c r="N572" s="3"/>
      <c r="O572" s="3"/>
      <c r="P572" s="3"/>
      <c r="Q572" s="3"/>
      <c r="R572" s="3"/>
      <c r="S572" s="3"/>
      <c r="T572" s="3" t="str">
        <f t="shared" si="64"/>
        <v>SIN CECO</v>
      </c>
      <c r="U572" s="3" t="str">
        <f t="shared" si="65"/>
        <v>NO</v>
      </c>
      <c r="V572" t="str">
        <f t="shared" si="66"/>
        <v>SIGRA
11-oct-10
100%-Compromisos Pactados</v>
      </c>
      <c r="W572" s="53">
        <f t="shared" si="67"/>
        <v>5</v>
      </c>
      <c r="X572">
        <f t="shared" si="68"/>
        <v>5</v>
      </c>
      <c r="Y572">
        <f>IF(ISNA(VLOOKUP(B572,CECOS_SIN_IDENTIFICAR!$A$2:$D$146,4,0)),"SIN CECO",IF(VLOOKUP(B572,CECOS_SIN_IDENTIFICAR!$A$2:$D$146,4,0)=0,"SIN CECO",VLOOKUP(B572,CECOS_SIN_IDENTIFICAR!$A$2:$D$146,4,0)))</f>
        <v>1173</v>
      </c>
      <c r="Z572">
        <f t="shared" si="69"/>
        <v>1173</v>
      </c>
      <c r="AA572" s="56" t="s">
        <v>52</v>
      </c>
      <c r="AB572" t="str">
        <f t="shared" si="70"/>
        <v>b. Satisface expectativas-Compromisos Pactados</v>
      </c>
      <c r="AC572" t="str">
        <f>VLOOKUP(AB572,CODIFICACION_PREGUNTAS!$C$2:$D$35,2,0)</f>
        <v>COMPROMISOS002</v>
      </c>
    </row>
    <row r="573" spans="1:29" x14ac:dyDescent="0.25">
      <c r="A573" s="3">
        <f t="shared" si="71"/>
        <v>572</v>
      </c>
      <c r="B573" s="3" t="s">
        <v>126</v>
      </c>
      <c r="C573" s="32">
        <v>40513</v>
      </c>
      <c r="D573" s="56" t="s">
        <v>52</v>
      </c>
      <c r="E573" s="3"/>
      <c r="F573" s="3"/>
      <c r="G573" s="2" t="s">
        <v>37</v>
      </c>
      <c r="H573" s="2" t="s">
        <v>35</v>
      </c>
      <c r="I573" s="3">
        <v>5</v>
      </c>
      <c r="J573" s="3"/>
      <c r="K573" s="3"/>
      <c r="L573" s="3"/>
      <c r="M573" s="3"/>
      <c r="N573" s="3"/>
      <c r="O573" s="3"/>
      <c r="P573" s="3"/>
      <c r="Q573" s="3"/>
      <c r="R573" s="3"/>
      <c r="S573" s="3"/>
      <c r="T573" s="3" t="str">
        <f t="shared" si="64"/>
        <v>SIN CECO</v>
      </c>
      <c r="U573" s="3" t="str">
        <f t="shared" si="65"/>
        <v>NO</v>
      </c>
      <c r="V573" t="str">
        <f t="shared" si="66"/>
        <v>SIGRA
11-oct-10
100%-Compromisos Pactados</v>
      </c>
      <c r="W573" s="53">
        <f t="shared" si="67"/>
        <v>5</v>
      </c>
      <c r="X573">
        <f t="shared" si="68"/>
        <v>5</v>
      </c>
      <c r="Y573">
        <f>IF(ISNA(VLOOKUP(B573,CECOS_SIN_IDENTIFICAR!$A$2:$D$146,4,0)),"SIN CECO",IF(VLOOKUP(B573,CECOS_SIN_IDENTIFICAR!$A$2:$D$146,4,0)=0,"SIN CECO",VLOOKUP(B573,CECOS_SIN_IDENTIFICAR!$A$2:$D$146,4,0)))</f>
        <v>1173</v>
      </c>
      <c r="Z573">
        <f t="shared" si="69"/>
        <v>1173</v>
      </c>
      <c r="AA573" s="56" t="s">
        <v>52</v>
      </c>
      <c r="AB573" t="str">
        <f t="shared" si="70"/>
        <v>c. Calidad de la Información suministrada-Compromisos Pactados</v>
      </c>
      <c r="AC573" t="str">
        <f>VLOOKUP(AB573,CODIFICACION_PREGUNTAS!$C$2:$D$35,2,0)</f>
        <v>COMPROMISOS003</v>
      </c>
    </row>
    <row r="574" spans="1:29" x14ac:dyDescent="0.25">
      <c r="A574" s="3">
        <f t="shared" si="71"/>
        <v>573</v>
      </c>
      <c r="B574" s="3" t="s">
        <v>126</v>
      </c>
      <c r="C574" s="32">
        <v>40513</v>
      </c>
      <c r="D574" s="56" t="s">
        <v>52</v>
      </c>
      <c r="E574" s="3"/>
      <c r="F574" s="3"/>
      <c r="G574" s="2" t="s">
        <v>38</v>
      </c>
      <c r="H574" s="2" t="s">
        <v>35</v>
      </c>
      <c r="I574" s="3">
        <v>5</v>
      </c>
      <c r="J574" s="3"/>
      <c r="K574" s="3"/>
      <c r="L574" s="3"/>
      <c r="M574" s="3"/>
      <c r="N574" s="3"/>
      <c r="O574" s="3"/>
      <c r="P574" s="3"/>
      <c r="Q574" s="3"/>
      <c r="R574" s="3"/>
      <c r="S574" s="3"/>
      <c r="T574" s="3" t="str">
        <f t="shared" si="64"/>
        <v>SIN CECO</v>
      </c>
      <c r="U574" s="3" t="str">
        <f t="shared" si="65"/>
        <v>NO</v>
      </c>
      <c r="V574" t="str">
        <f t="shared" si="66"/>
        <v>SIGRA
11-oct-10
100%-Compromisos Pactados</v>
      </c>
      <c r="W574" s="53">
        <f t="shared" si="67"/>
        <v>5</v>
      </c>
      <c r="X574">
        <f t="shared" si="68"/>
        <v>5</v>
      </c>
      <c r="Y574">
        <f>IF(ISNA(VLOOKUP(B574,CECOS_SIN_IDENTIFICAR!$A$2:$D$146,4,0)),"SIN CECO",IF(VLOOKUP(B574,CECOS_SIN_IDENTIFICAR!$A$2:$D$146,4,0)=0,"SIN CECO",VLOOKUP(B574,CECOS_SIN_IDENTIFICAR!$A$2:$D$146,4,0)))</f>
        <v>1173</v>
      </c>
      <c r="Z574">
        <f t="shared" si="69"/>
        <v>1173</v>
      </c>
      <c r="AA574" s="56" t="s">
        <v>52</v>
      </c>
      <c r="AB574" t="str">
        <f t="shared" si="70"/>
        <v>d. Disposición del personal de PAYC a las solicitudes del cliente-Compromisos Pactados</v>
      </c>
      <c r="AC574" t="str">
        <f>VLOOKUP(AB574,CODIFICACION_PREGUNTAS!$C$2:$D$35,2,0)</f>
        <v>COMPROMISOS004</v>
      </c>
    </row>
    <row r="575" spans="1:29" x14ac:dyDescent="0.25">
      <c r="A575" s="3">
        <f t="shared" si="71"/>
        <v>574</v>
      </c>
      <c r="B575" s="3" t="s">
        <v>126</v>
      </c>
      <c r="C575" s="32">
        <v>40513</v>
      </c>
      <c r="D575" s="56" t="s">
        <v>52</v>
      </c>
      <c r="E575" s="3"/>
      <c r="F575" s="3"/>
      <c r="G575" s="2" t="s">
        <v>39</v>
      </c>
      <c r="H575" s="2" t="s">
        <v>35</v>
      </c>
      <c r="I575" s="3">
        <v>5</v>
      </c>
      <c r="J575" s="3"/>
      <c r="K575" s="3"/>
      <c r="L575" s="3"/>
      <c r="M575" s="3"/>
      <c r="N575" s="3"/>
      <c r="O575" s="3"/>
      <c r="P575" s="3"/>
      <c r="Q575" s="3"/>
      <c r="R575" s="3"/>
      <c r="S575" s="3"/>
      <c r="T575" s="3" t="str">
        <f t="shared" si="64"/>
        <v>SIN CECO</v>
      </c>
      <c r="U575" s="3" t="str">
        <f t="shared" si="65"/>
        <v>NO</v>
      </c>
      <c r="V575" t="str">
        <f t="shared" si="66"/>
        <v>SIGRA
11-oct-10
100%-Compromisos Pactados</v>
      </c>
      <c r="W575" s="53">
        <f t="shared" si="67"/>
        <v>5</v>
      </c>
      <c r="X575">
        <f t="shared" si="68"/>
        <v>5</v>
      </c>
      <c r="Y575">
        <f>IF(ISNA(VLOOKUP(B575,CECOS_SIN_IDENTIFICAR!$A$2:$D$146,4,0)),"SIN CECO",IF(VLOOKUP(B575,CECOS_SIN_IDENTIFICAR!$A$2:$D$146,4,0)=0,"SIN CECO",VLOOKUP(B575,CECOS_SIN_IDENTIFICAR!$A$2:$D$146,4,0)))</f>
        <v>1173</v>
      </c>
      <c r="Z575">
        <f t="shared" si="69"/>
        <v>1173</v>
      </c>
      <c r="AA575" s="56" t="s">
        <v>52</v>
      </c>
      <c r="AB575" t="str">
        <f t="shared" si="70"/>
        <v>e. Coherencia entre lo solicitado y lo entregado-Compromisos Pactados</v>
      </c>
      <c r="AC575" t="str">
        <f>VLOOKUP(AB575,CODIFICACION_PREGUNTAS!$C$2:$D$35,2,0)</f>
        <v>COMPROMISOS005</v>
      </c>
    </row>
    <row r="576" spans="1:29" x14ac:dyDescent="0.25">
      <c r="A576" s="3">
        <f t="shared" si="71"/>
        <v>575</v>
      </c>
      <c r="B576" s="3" t="s">
        <v>126</v>
      </c>
      <c r="C576" s="32">
        <v>40513</v>
      </c>
      <c r="D576" s="56" t="s">
        <v>52</v>
      </c>
      <c r="E576" s="3"/>
      <c r="F576" s="3"/>
      <c r="G576" s="2" t="s">
        <v>40</v>
      </c>
      <c r="H576" s="2" t="s">
        <v>40</v>
      </c>
      <c r="I576" s="3">
        <v>4</v>
      </c>
      <c r="J576" s="3"/>
      <c r="K576" s="3"/>
      <c r="L576" s="3"/>
      <c r="M576" s="3"/>
      <c r="N576" s="3"/>
      <c r="O576" s="3"/>
      <c r="P576" s="3"/>
      <c r="Q576" s="3"/>
      <c r="R576" s="3"/>
      <c r="S576" s="3"/>
      <c r="T576" s="3" t="str">
        <f t="shared" si="64"/>
        <v>SIN CECO</v>
      </c>
      <c r="U576" s="3" t="str">
        <f t="shared" si="65"/>
        <v>NO</v>
      </c>
      <c r="V576" t="str">
        <f t="shared" si="66"/>
        <v>SIGRA
11-oct-10
100%-Grado de Satisfacción con el Servicio Prestado</v>
      </c>
      <c r="W576" s="53">
        <f t="shared" si="67"/>
        <v>4</v>
      </c>
      <c r="X576">
        <f t="shared" si="68"/>
        <v>4</v>
      </c>
      <c r="Y576">
        <f>IF(ISNA(VLOOKUP(B576,CECOS_SIN_IDENTIFICAR!$A$2:$D$146,4,0)),"SIN CECO",IF(VLOOKUP(B576,CECOS_SIN_IDENTIFICAR!$A$2:$D$146,4,0)=0,"SIN CECO",VLOOKUP(B576,CECOS_SIN_IDENTIFICAR!$A$2:$D$146,4,0)))</f>
        <v>1173</v>
      </c>
      <c r="Z576">
        <f t="shared" si="69"/>
        <v>1173</v>
      </c>
      <c r="AA576" s="56" t="s">
        <v>52</v>
      </c>
      <c r="AB576" t="str">
        <f t="shared" si="70"/>
        <v>Grado de Satisfacción con el Servicio Prestado-Grado de Satisfacción con el Servicio Prestado</v>
      </c>
      <c r="AC576" t="str">
        <f>VLOOKUP(AB576,CODIFICACION_PREGUNTAS!$C$2:$D$35,2,0)</f>
        <v>SATISFACCION001</v>
      </c>
    </row>
    <row r="577" spans="1:29" x14ac:dyDescent="0.25">
      <c r="A577" s="3">
        <f t="shared" si="71"/>
        <v>576</v>
      </c>
      <c r="B577" s="3" t="s">
        <v>126</v>
      </c>
      <c r="C577" s="32">
        <v>40513</v>
      </c>
      <c r="D577" s="56" t="s">
        <v>52</v>
      </c>
      <c r="E577" s="3"/>
      <c r="F577" s="3"/>
      <c r="G577" s="2" t="s">
        <v>41</v>
      </c>
      <c r="H577" s="2" t="s">
        <v>41</v>
      </c>
      <c r="I577" s="3">
        <v>4</v>
      </c>
      <c r="J577" s="3"/>
      <c r="K577" s="3"/>
      <c r="L577" s="3"/>
      <c r="M577" s="3"/>
      <c r="N577" s="3"/>
      <c r="O577" s="3"/>
      <c r="P577" s="3"/>
      <c r="Q577" s="3"/>
      <c r="R577" s="3"/>
      <c r="S577" s="3"/>
      <c r="T577" s="3" t="str">
        <f t="shared" si="64"/>
        <v>SIN CECO</v>
      </c>
      <c r="U577" s="3" t="str">
        <f t="shared" si="65"/>
        <v>NO</v>
      </c>
      <c r="V577" t="str">
        <f t="shared" si="66"/>
        <v>SIGRA
11-oct-10
100%-Posibilidad de Volver a Contratar con PAYC</v>
      </c>
      <c r="W577" s="53">
        <f t="shared" si="67"/>
        <v>4</v>
      </c>
      <c r="X577">
        <f t="shared" si="68"/>
        <v>4</v>
      </c>
      <c r="Y577">
        <f>IF(ISNA(VLOOKUP(B577,CECOS_SIN_IDENTIFICAR!$A$2:$D$146,4,0)),"SIN CECO",IF(VLOOKUP(B577,CECOS_SIN_IDENTIFICAR!$A$2:$D$146,4,0)=0,"SIN CECO",VLOOKUP(B577,CECOS_SIN_IDENTIFICAR!$A$2:$D$146,4,0)))</f>
        <v>1173</v>
      </c>
      <c r="Z577">
        <f t="shared" si="69"/>
        <v>1173</v>
      </c>
      <c r="AA577" s="56" t="s">
        <v>52</v>
      </c>
      <c r="AB577" t="str">
        <f t="shared" si="70"/>
        <v>Posibilidad de Volver a Contratar con PAYC-Posibilidad de Volver a Contratar con PAYC</v>
      </c>
      <c r="AC577" t="str">
        <f>VLOOKUP(AB577,CODIFICACION_PREGUNTAS!$C$2:$D$35,2,0)</f>
        <v>VOLVER001</v>
      </c>
    </row>
    <row r="578" spans="1:29" x14ac:dyDescent="0.25">
      <c r="A578" s="3">
        <f t="shared" si="71"/>
        <v>577</v>
      </c>
      <c r="B578" s="3" t="s">
        <v>126</v>
      </c>
      <c r="C578" s="32">
        <v>40513</v>
      </c>
      <c r="D578" s="56" t="s">
        <v>52</v>
      </c>
      <c r="E578" s="3"/>
      <c r="F578" s="3"/>
      <c r="G578" s="2" t="s">
        <v>42</v>
      </c>
      <c r="H578" s="6" t="s">
        <v>43</v>
      </c>
      <c r="I578" s="3" t="s">
        <v>153</v>
      </c>
      <c r="J578" s="3"/>
      <c r="K578" s="3" t="s">
        <v>486</v>
      </c>
      <c r="L578" s="3" t="s">
        <v>487</v>
      </c>
      <c r="M578" s="3" t="s">
        <v>488</v>
      </c>
      <c r="N578" s="3" t="s">
        <v>489</v>
      </c>
      <c r="O578" s="3" t="s">
        <v>490</v>
      </c>
      <c r="P578" s="3" t="s">
        <v>491</v>
      </c>
      <c r="Q578" s="3" t="s">
        <v>495</v>
      </c>
      <c r="R578" s="3" t="s">
        <v>496</v>
      </c>
      <c r="S578" s="3"/>
      <c r="T578" s="3" t="str">
        <f t="shared" si="64"/>
        <v>SIN CECO</v>
      </c>
      <c r="U578" s="3" t="str">
        <f t="shared" si="65"/>
        <v>NO</v>
      </c>
      <c r="V578" t="str">
        <f t="shared" si="66"/>
        <v>SIGRA
11-oct-10
100%-Fortalezas PAYC</v>
      </c>
      <c r="W578" s="53" t="str">
        <f t="shared" si="67"/>
        <v>a.  Coordinación del proyecto-b. Elaboración del presupuesto-c. Flexibilidad en diseños arquitectónicos-d. Disponibilidad de proveedores-e.  Cumplimiento normas de seguridad-f.  Idoneidad de proveedores-g. Cumplimiento tiempo de entrega-h.  Disponibilidad de información del proyecto</v>
      </c>
      <c r="X578">
        <f t="shared" si="68"/>
        <v>0</v>
      </c>
      <c r="Y578">
        <f>IF(ISNA(VLOOKUP(B578,CECOS_SIN_IDENTIFICAR!$A$2:$D$146,4,0)),"SIN CECO",IF(VLOOKUP(B578,CECOS_SIN_IDENTIFICAR!$A$2:$D$146,4,0)=0,"SIN CECO",VLOOKUP(B578,CECOS_SIN_IDENTIFICAR!$A$2:$D$146,4,0)))</f>
        <v>1173</v>
      </c>
      <c r="Z578">
        <f t="shared" si="69"/>
        <v>1173</v>
      </c>
      <c r="AA578" s="56" t="s">
        <v>52</v>
      </c>
      <c r="AB578" t="str">
        <f t="shared" si="70"/>
        <v>Principales fortalezas en el servicio que presta PAYC-Fortalezas PAYC</v>
      </c>
      <c r="AC578" t="str">
        <f>VLOOKUP(AB578,CODIFICACION_PREGUNTAS!$C$2:$D$35,2,0)</f>
        <v>FORT001</v>
      </c>
    </row>
    <row r="579" spans="1:29" x14ac:dyDescent="0.25">
      <c r="A579" s="3">
        <f t="shared" si="71"/>
        <v>578</v>
      </c>
      <c r="B579" s="3" t="s">
        <v>126</v>
      </c>
      <c r="C579" s="32">
        <v>40513</v>
      </c>
      <c r="D579" s="56" t="s">
        <v>52</v>
      </c>
      <c r="E579" s="3"/>
      <c r="F579" s="3"/>
      <c r="G579" s="2" t="s">
        <v>44</v>
      </c>
      <c r="H579" s="6" t="s">
        <v>45</v>
      </c>
      <c r="I579" s="3" t="s">
        <v>846</v>
      </c>
      <c r="J579" s="3"/>
      <c r="K579" s="3" t="s">
        <v>497</v>
      </c>
      <c r="L579" s="3" t="s">
        <v>498</v>
      </c>
      <c r="M579" s="3" t="s">
        <v>499</v>
      </c>
      <c r="N579" s="3"/>
      <c r="O579" s="3"/>
      <c r="P579" s="3"/>
      <c r="Q579" s="3"/>
      <c r="R579" s="3"/>
      <c r="S579" s="3"/>
      <c r="T579" s="3" t="str">
        <f t="shared" ref="T579:T642" si="72">IF(U579="NO","SIN CECO",LEFT(B579,4)+0)</f>
        <v>SIN CECO</v>
      </c>
      <c r="U579" s="3" t="str">
        <f t="shared" ref="U579:U642" si="73">IF(ISNUMBER(LEFT(B579,4)+0),"SI","NO")</f>
        <v>NO</v>
      </c>
      <c r="V579" t="str">
        <f t="shared" ref="V579:V642" si="74">CONCATENATE(B579,"-",H579)</f>
        <v>SIGRA
11-oct-10
100%-Debilidades PAYC</v>
      </c>
      <c r="W579" s="53" t="str">
        <f t="shared" ref="W579:W642" si="75">I579</f>
        <v>a.  Costo proveedores-b.  Sincronizar parte eléctrica-c.  Servicios pos venta-</v>
      </c>
      <c r="X579">
        <f t="shared" ref="X579:X642" si="76">IF(ISNUMBER(W579+0),W579+0,0)</f>
        <v>0</v>
      </c>
      <c r="Y579">
        <f>IF(ISNA(VLOOKUP(B579,CECOS_SIN_IDENTIFICAR!$A$2:$D$146,4,0)),"SIN CECO",IF(VLOOKUP(B579,CECOS_SIN_IDENTIFICAR!$A$2:$D$146,4,0)=0,"SIN CECO",VLOOKUP(B579,CECOS_SIN_IDENTIFICAR!$A$2:$D$146,4,0)))</f>
        <v>1173</v>
      </c>
      <c r="Z579">
        <f t="shared" ref="Z579:Z642" si="77">IF(Y579="SIN CECO",T579,Y579)</f>
        <v>1173</v>
      </c>
      <c r="AA579" s="56" t="s">
        <v>52</v>
      </c>
      <c r="AB579" t="str">
        <f t="shared" ref="AB579:AB642" si="78">CONCATENATE(G579,"-",H579)</f>
        <v>Principales debilidades en el servicio que presta PAYC-Debilidades PAYC</v>
      </c>
      <c r="AC579" t="str">
        <f>VLOOKUP(AB579,CODIFICACION_PREGUNTAS!$C$2:$D$35,2,0)</f>
        <v>DEB001</v>
      </c>
    </row>
    <row r="580" spans="1:29" x14ac:dyDescent="0.25">
      <c r="A580" s="3">
        <f t="shared" ref="A580:A643" si="79">A579+1</f>
        <v>579</v>
      </c>
      <c r="B580" s="3" t="s">
        <v>127</v>
      </c>
      <c r="C580" s="32">
        <v>40513</v>
      </c>
      <c r="D580" s="56" t="s">
        <v>52</v>
      </c>
      <c r="E580" s="3"/>
      <c r="F580" s="3"/>
      <c r="G580" s="2" t="s">
        <v>5</v>
      </c>
      <c r="H580" s="3" t="s">
        <v>6</v>
      </c>
      <c r="I580" s="21">
        <v>3</v>
      </c>
      <c r="J580" s="3"/>
      <c r="K580" s="3"/>
      <c r="L580" s="3"/>
      <c r="M580" s="3"/>
      <c r="N580" s="3"/>
      <c r="O580" s="3"/>
      <c r="P580" s="3"/>
      <c r="Q580" s="3"/>
      <c r="R580" s="3"/>
      <c r="S580" s="3"/>
      <c r="T580" s="3" t="str">
        <f t="shared" si="72"/>
        <v>SIN CECO</v>
      </c>
      <c r="U580" s="3" t="str">
        <f t="shared" si="73"/>
        <v>NO</v>
      </c>
      <c r="V580" t="str">
        <f t="shared" si="74"/>
        <v>CENTRO COMERCIAL ALAMEDA
25-oct-10
60%-Soporte Técnico</v>
      </c>
      <c r="W580" s="53">
        <f t="shared" si="75"/>
        <v>3</v>
      </c>
      <c r="X580">
        <f t="shared" si="76"/>
        <v>3</v>
      </c>
      <c r="Y580">
        <f>IF(ISNA(VLOOKUP(B580,CECOS_SIN_IDENTIFICAR!$A$2:$D$146,4,0)),"SIN CECO",IF(VLOOKUP(B580,CECOS_SIN_IDENTIFICAR!$A$2:$D$146,4,0)=0,"SIN CECO",VLOOKUP(B580,CECOS_SIN_IDENTIFICAR!$A$2:$D$146,4,0)))</f>
        <v>1206</v>
      </c>
      <c r="Z580">
        <f t="shared" si="77"/>
        <v>1206</v>
      </c>
      <c r="AA580" s="56" t="s">
        <v>52</v>
      </c>
      <c r="AB580" t="str">
        <f t="shared" si="78"/>
        <v>a. Conocimiento específico de temas aplicables al proyecto-Soporte Técnico</v>
      </c>
      <c r="AC580" t="str">
        <f>VLOOKUP(AB580,CODIFICACION_PREGUNTAS!$C$2:$D$35,2,0)</f>
        <v>SOPORTE_TEC001</v>
      </c>
    </row>
    <row r="581" spans="1:29" x14ac:dyDescent="0.25">
      <c r="A581" s="3">
        <f t="shared" si="79"/>
        <v>580</v>
      </c>
      <c r="B581" s="3" t="s">
        <v>127</v>
      </c>
      <c r="C581" s="32">
        <v>40513</v>
      </c>
      <c r="D581" s="56" t="s">
        <v>52</v>
      </c>
      <c r="E581" s="3"/>
      <c r="F581" s="3"/>
      <c r="G581" s="2" t="s">
        <v>7</v>
      </c>
      <c r="H581" s="3" t="s">
        <v>6</v>
      </c>
      <c r="I581" s="21">
        <v>1</v>
      </c>
      <c r="J581" s="3"/>
      <c r="K581" s="3"/>
      <c r="L581" s="3"/>
      <c r="M581" s="3"/>
      <c r="N581" s="3"/>
      <c r="O581" s="3"/>
      <c r="P581" s="3"/>
      <c r="Q581" s="3"/>
      <c r="R581" s="3"/>
      <c r="S581" s="3"/>
      <c r="T581" s="3" t="str">
        <f t="shared" si="72"/>
        <v>SIN CECO</v>
      </c>
      <c r="U581" s="3" t="str">
        <f t="shared" si="73"/>
        <v>NO</v>
      </c>
      <c r="V581" t="str">
        <f t="shared" si="74"/>
        <v>CENTRO COMERCIAL ALAMEDA
25-oct-10
60%-Soporte Técnico</v>
      </c>
      <c r="W581" s="53">
        <f t="shared" si="75"/>
        <v>1</v>
      </c>
      <c r="X581">
        <f t="shared" si="76"/>
        <v>1</v>
      </c>
      <c r="Y581">
        <f>IF(ISNA(VLOOKUP(B581,CECOS_SIN_IDENTIFICAR!$A$2:$D$146,4,0)),"SIN CECO",IF(VLOOKUP(B581,CECOS_SIN_IDENTIFICAR!$A$2:$D$146,4,0)=0,"SIN CECO",VLOOKUP(B581,CECOS_SIN_IDENTIFICAR!$A$2:$D$146,4,0)))</f>
        <v>1206</v>
      </c>
      <c r="Z581">
        <f t="shared" si="77"/>
        <v>1206</v>
      </c>
      <c r="AA581" s="56" t="s">
        <v>52</v>
      </c>
      <c r="AB581" t="str">
        <f t="shared" si="78"/>
        <v>b. Idoneidad y Calidad del soporte-Soporte Técnico</v>
      </c>
      <c r="AC581" t="str">
        <f>VLOOKUP(AB581,CODIFICACION_PREGUNTAS!$C$2:$D$35,2,0)</f>
        <v>SOPORTE_TEC002</v>
      </c>
    </row>
    <row r="582" spans="1:29" x14ac:dyDescent="0.25">
      <c r="A582" s="3">
        <f t="shared" si="79"/>
        <v>581</v>
      </c>
      <c r="B582" s="3" t="s">
        <v>127</v>
      </c>
      <c r="C582" s="32">
        <v>40513</v>
      </c>
      <c r="D582" s="56" t="s">
        <v>52</v>
      </c>
      <c r="E582" s="3"/>
      <c r="F582" s="3"/>
      <c r="G582" s="2" t="s">
        <v>8</v>
      </c>
      <c r="H582" s="3" t="s">
        <v>6</v>
      </c>
      <c r="I582" s="21">
        <v>2</v>
      </c>
      <c r="J582" s="3"/>
      <c r="K582" s="3"/>
      <c r="L582" s="3"/>
      <c r="M582" s="3"/>
      <c r="N582" s="3"/>
      <c r="O582" s="3"/>
      <c r="P582" s="3"/>
      <c r="Q582" s="3"/>
      <c r="R582" s="3"/>
      <c r="S582" s="3"/>
      <c r="T582" s="3" t="str">
        <f t="shared" si="72"/>
        <v>SIN CECO</v>
      </c>
      <c r="U582" s="3" t="str">
        <f t="shared" si="73"/>
        <v>NO</v>
      </c>
      <c r="V582" t="str">
        <f t="shared" si="74"/>
        <v>CENTRO COMERCIAL ALAMEDA
25-oct-10
60%-Soporte Técnico</v>
      </c>
      <c r="W582" s="53">
        <f t="shared" si="75"/>
        <v>2</v>
      </c>
      <c r="X582">
        <f t="shared" si="76"/>
        <v>2</v>
      </c>
      <c r="Y582">
        <f>IF(ISNA(VLOOKUP(B582,CECOS_SIN_IDENTIFICAR!$A$2:$D$146,4,0)),"SIN CECO",IF(VLOOKUP(B582,CECOS_SIN_IDENTIFICAR!$A$2:$D$146,4,0)=0,"SIN CECO",VLOOKUP(B582,CECOS_SIN_IDENTIFICAR!$A$2:$D$146,4,0)))</f>
        <v>1206</v>
      </c>
      <c r="Z582">
        <f t="shared" si="77"/>
        <v>1206</v>
      </c>
      <c r="AA582" s="56" t="s">
        <v>52</v>
      </c>
      <c r="AB582" t="str">
        <f t="shared" si="78"/>
        <v>c. Cumplimiento de especificaciones técnicas de construcción-Soporte Técnico</v>
      </c>
      <c r="AC582" t="str">
        <f>VLOOKUP(AB582,CODIFICACION_PREGUNTAS!$C$2:$D$35,2,0)</f>
        <v>SOPORTE_TEC003</v>
      </c>
    </row>
    <row r="583" spans="1:29" x14ac:dyDescent="0.25">
      <c r="A583" s="3">
        <f t="shared" si="79"/>
        <v>582</v>
      </c>
      <c r="B583" s="3" t="s">
        <v>127</v>
      </c>
      <c r="C583" s="32">
        <v>40513</v>
      </c>
      <c r="D583" s="56" t="s">
        <v>52</v>
      </c>
      <c r="E583" s="3"/>
      <c r="F583" s="3"/>
      <c r="G583" s="2" t="s">
        <v>9</v>
      </c>
      <c r="H583" s="3" t="s">
        <v>6</v>
      </c>
      <c r="I583" s="21">
        <v>4</v>
      </c>
      <c r="J583" s="3"/>
      <c r="K583" s="3"/>
      <c r="L583" s="3"/>
      <c r="M583" s="3"/>
      <c r="N583" s="3"/>
      <c r="O583" s="3"/>
      <c r="P583" s="3"/>
      <c r="Q583" s="3"/>
      <c r="R583" s="3"/>
      <c r="S583" s="3"/>
      <c r="T583" s="3" t="str">
        <f t="shared" si="72"/>
        <v>SIN CECO</v>
      </c>
      <c r="U583" s="3" t="str">
        <f t="shared" si="73"/>
        <v>NO</v>
      </c>
      <c r="V583" t="str">
        <f t="shared" si="74"/>
        <v>CENTRO COMERCIAL ALAMEDA
25-oct-10
60%-Soporte Técnico</v>
      </c>
      <c r="W583" s="53">
        <f t="shared" si="75"/>
        <v>4</v>
      </c>
      <c r="X583">
        <f t="shared" si="76"/>
        <v>4</v>
      </c>
      <c r="Y583">
        <f>IF(ISNA(VLOOKUP(B583,CECOS_SIN_IDENTIFICAR!$A$2:$D$146,4,0)),"SIN CECO",IF(VLOOKUP(B583,CECOS_SIN_IDENTIFICAR!$A$2:$D$146,4,0)=0,"SIN CECO",VLOOKUP(B583,CECOS_SIN_IDENTIFICAR!$A$2:$D$146,4,0)))</f>
        <v>1206</v>
      </c>
      <c r="Z583">
        <f t="shared" si="77"/>
        <v>1206</v>
      </c>
      <c r="AA583" s="56" t="s">
        <v>52</v>
      </c>
      <c r="AB583" t="str">
        <f t="shared" si="78"/>
        <v>d. Confiabilidad de los conceptos aplicados-Soporte Técnico</v>
      </c>
      <c r="AC583" t="str">
        <f>VLOOKUP(AB583,CODIFICACION_PREGUNTAS!$C$2:$D$35,2,0)</f>
        <v>SOPORTE_TEC004</v>
      </c>
    </row>
    <row r="584" spans="1:29" x14ac:dyDescent="0.25">
      <c r="A584" s="3">
        <f t="shared" si="79"/>
        <v>583</v>
      </c>
      <c r="B584" s="3" t="s">
        <v>127</v>
      </c>
      <c r="C584" s="32">
        <v>40513</v>
      </c>
      <c r="D584" s="56" t="s">
        <v>52</v>
      </c>
      <c r="E584" s="3"/>
      <c r="F584" s="3"/>
      <c r="G584" s="2" t="s">
        <v>10</v>
      </c>
      <c r="H584" s="3" t="s">
        <v>6</v>
      </c>
      <c r="I584" s="21">
        <v>3</v>
      </c>
      <c r="J584" s="3"/>
      <c r="K584" s="3"/>
      <c r="L584" s="3"/>
      <c r="M584" s="3"/>
      <c r="N584" s="3"/>
      <c r="O584" s="3"/>
      <c r="P584" s="3"/>
      <c r="Q584" s="3"/>
      <c r="R584" s="3"/>
      <c r="S584" s="3"/>
      <c r="T584" s="3" t="str">
        <f t="shared" si="72"/>
        <v>SIN CECO</v>
      </c>
      <c r="U584" s="3" t="str">
        <f t="shared" si="73"/>
        <v>NO</v>
      </c>
      <c r="V584" t="str">
        <f t="shared" si="74"/>
        <v>CENTRO COMERCIAL ALAMEDA
25-oct-10
60%-Soporte Técnico</v>
      </c>
      <c r="W584" s="53">
        <f t="shared" si="75"/>
        <v>3</v>
      </c>
      <c r="X584">
        <f t="shared" si="76"/>
        <v>3</v>
      </c>
      <c r="Y584">
        <f>IF(ISNA(VLOOKUP(B584,CECOS_SIN_IDENTIFICAR!$A$2:$D$146,4,0)),"SIN CECO",IF(VLOOKUP(B584,CECOS_SIN_IDENTIFICAR!$A$2:$D$146,4,0)=0,"SIN CECO",VLOOKUP(B584,CECOS_SIN_IDENTIFICAR!$A$2:$D$146,4,0)))</f>
        <v>1206</v>
      </c>
      <c r="Z584">
        <f t="shared" si="77"/>
        <v>1206</v>
      </c>
      <c r="AA584" s="56" t="s">
        <v>52</v>
      </c>
      <c r="AB584" t="str">
        <f t="shared" si="78"/>
        <v>e. Oportunidad en entrega de información o requerimientos-Soporte Técnico</v>
      </c>
      <c r="AC584" t="str">
        <f>VLOOKUP(AB584,CODIFICACION_PREGUNTAS!$C$2:$D$35,2,0)</f>
        <v>SOPORTE_TEC005</v>
      </c>
    </row>
    <row r="585" spans="1:29" x14ac:dyDescent="0.25">
      <c r="A585" s="3">
        <f t="shared" si="79"/>
        <v>584</v>
      </c>
      <c r="B585" s="3" t="s">
        <v>127</v>
      </c>
      <c r="C585" s="32">
        <v>40513</v>
      </c>
      <c r="D585" s="56" t="s">
        <v>52</v>
      </c>
      <c r="E585" s="3"/>
      <c r="F585" s="3"/>
      <c r="G585" s="2" t="s">
        <v>11</v>
      </c>
      <c r="H585" s="3" t="s">
        <v>12</v>
      </c>
      <c r="I585" s="3">
        <v>2</v>
      </c>
      <c r="J585" s="3"/>
      <c r="K585" s="3"/>
      <c r="L585" s="3"/>
      <c r="M585" s="3"/>
      <c r="N585" s="3"/>
      <c r="O585" s="3"/>
      <c r="P585" s="3"/>
      <c r="Q585" s="3"/>
      <c r="R585" s="3"/>
      <c r="S585" s="3"/>
      <c r="T585" s="3" t="str">
        <f t="shared" si="72"/>
        <v>SIN CECO</v>
      </c>
      <c r="U585" s="3" t="str">
        <f t="shared" si="73"/>
        <v>NO</v>
      </c>
      <c r="V585" t="str">
        <f t="shared" si="74"/>
        <v>CENTRO COMERCIAL ALAMEDA
25-oct-10
60%-Soporte Administrativo</v>
      </c>
      <c r="W585" s="53">
        <f t="shared" si="75"/>
        <v>2</v>
      </c>
      <c r="X585">
        <f t="shared" si="76"/>
        <v>2</v>
      </c>
      <c r="Y585">
        <f>IF(ISNA(VLOOKUP(B585,CECOS_SIN_IDENTIFICAR!$A$2:$D$146,4,0)),"SIN CECO",IF(VLOOKUP(B585,CECOS_SIN_IDENTIFICAR!$A$2:$D$146,4,0)=0,"SIN CECO",VLOOKUP(B585,CECOS_SIN_IDENTIFICAR!$A$2:$D$146,4,0)))</f>
        <v>1206</v>
      </c>
      <c r="Z585">
        <f t="shared" si="77"/>
        <v>1206</v>
      </c>
      <c r="AA585" s="56" t="s">
        <v>52</v>
      </c>
      <c r="AB585" t="str">
        <f t="shared" si="78"/>
        <v>a. Oportunidad de la gestión en obra-Soporte Administrativo</v>
      </c>
      <c r="AC585" t="str">
        <f>VLOOKUP(AB585,CODIFICACION_PREGUNTAS!$C$2:$D$35,2,0)</f>
        <v>SOPORTE_ADMON001</v>
      </c>
    </row>
    <row r="586" spans="1:29" x14ac:dyDescent="0.25">
      <c r="A586" s="3">
        <f t="shared" si="79"/>
        <v>585</v>
      </c>
      <c r="B586" s="3" t="s">
        <v>127</v>
      </c>
      <c r="C586" s="32">
        <v>40513</v>
      </c>
      <c r="D586" s="56" t="s">
        <v>52</v>
      </c>
      <c r="E586" s="3"/>
      <c r="F586" s="3"/>
      <c r="G586" s="2" t="s">
        <v>13</v>
      </c>
      <c r="H586" s="3" t="s">
        <v>12</v>
      </c>
      <c r="I586" s="3">
        <v>2</v>
      </c>
      <c r="J586" s="3"/>
      <c r="K586" s="3"/>
      <c r="L586" s="3"/>
      <c r="M586" s="3"/>
      <c r="N586" s="3"/>
      <c r="O586" s="3"/>
      <c r="P586" s="3"/>
      <c r="Q586" s="3"/>
      <c r="R586" s="3"/>
      <c r="S586" s="3"/>
      <c r="T586" s="3" t="str">
        <f t="shared" si="72"/>
        <v>SIN CECO</v>
      </c>
      <c r="U586" s="3" t="str">
        <f t="shared" si="73"/>
        <v>NO</v>
      </c>
      <c r="V586" t="str">
        <f t="shared" si="74"/>
        <v>CENTRO COMERCIAL ALAMEDA
25-oct-10
60%-Soporte Administrativo</v>
      </c>
      <c r="W586" s="53">
        <f t="shared" si="75"/>
        <v>2</v>
      </c>
      <c r="X586">
        <f t="shared" si="76"/>
        <v>2</v>
      </c>
      <c r="Y586">
        <f>IF(ISNA(VLOOKUP(B586,CECOS_SIN_IDENTIFICAR!$A$2:$D$146,4,0)),"SIN CECO",IF(VLOOKUP(B586,CECOS_SIN_IDENTIFICAR!$A$2:$D$146,4,0)=0,"SIN CECO",VLOOKUP(B586,CECOS_SIN_IDENTIFICAR!$A$2:$D$146,4,0)))</f>
        <v>1206</v>
      </c>
      <c r="Z586">
        <f t="shared" si="77"/>
        <v>1206</v>
      </c>
      <c r="AA586" s="56" t="s">
        <v>52</v>
      </c>
      <c r="AB586" t="str">
        <f t="shared" si="78"/>
        <v>b. Manejo administrativo del proyecto-Soporte Administrativo</v>
      </c>
      <c r="AC586" t="str">
        <f>VLOOKUP(AB586,CODIFICACION_PREGUNTAS!$C$2:$D$35,2,0)</f>
        <v>SOPORTE_ADMON002</v>
      </c>
    </row>
    <row r="587" spans="1:29" x14ac:dyDescent="0.25">
      <c r="A587" s="3">
        <f t="shared" si="79"/>
        <v>586</v>
      </c>
      <c r="B587" s="3" t="s">
        <v>127</v>
      </c>
      <c r="C587" s="32">
        <v>40513</v>
      </c>
      <c r="D587" s="56" t="s">
        <v>52</v>
      </c>
      <c r="E587" s="3"/>
      <c r="F587" s="3"/>
      <c r="G587" s="2" t="s">
        <v>14</v>
      </c>
      <c r="H587" s="3" t="s">
        <v>12</v>
      </c>
      <c r="I587" s="3">
        <v>1</v>
      </c>
      <c r="J587" s="3"/>
      <c r="K587" s="3"/>
      <c r="L587" s="3"/>
      <c r="M587" s="3"/>
      <c r="N587" s="3"/>
      <c r="O587" s="3"/>
      <c r="P587" s="3"/>
      <c r="Q587" s="3"/>
      <c r="R587" s="3"/>
      <c r="S587" s="3"/>
      <c r="T587" s="3" t="str">
        <f t="shared" si="72"/>
        <v>SIN CECO</v>
      </c>
      <c r="U587" s="3" t="str">
        <f t="shared" si="73"/>
        <v>NO</v>
      </c>
      <c r="V587" t="str">
        <f t="shared" si="74"/>
        <v>CENTRO COMERCIAL ALAMEDA
25-oct-10
60%-Soporte Administrativo</v>
      </c>
      <c r="W587" s="53">
        <f t="shared" si="75"/>
        <v>1</v>
      </c>
      <c r="X587">
        <f t="shared" si="76"/>
        <v>1</v>
      </c>
      <c r="Y587">
        <f>IF(ISNA(VLOOKUP(B587,CECOS_SIN_IDENTIFICAR!$A$2:$D$146,4,0)),"SIN CECO",IF(VLOOKUP(B587,CECOS_SIN_IDENTIFICAR!$A$2:$D$146,4,0)=0,"SIN CECO",VLOOKUP(B587,CECOS_SIN_IDENTIFICAR!$A$2:$D$146,4,0)))</f>
        <v>1206</v>
      </c>
      <c r="Z587">
        <f t="shared" si="77"/>
        <v>1206</v>
      </c>
      <c r="AA587" s="56" t="s">
        <v>52</v>
      </c>
      <c r="AB587" t="str">
        <f t="shared" si="78"/>
        <v>c. Información clara y veraz sobre la administración de proyecto-Soporte Administrativo</v>
      </c>
      <c r="AC587" t="str">
        <f>VLOOKUP(AB587,CODIFICACION_PREGUNTAS!$C$2:$D$35,2,0)</f>
        <v>SOPORTE_ADMON003</v>
      </c>
    </row>
    <row r="588" spans="1:29" x14ac:dyDescent="0.25">
      <c r="A588" s="3">
        <f t="shared" si="79"/>
        <v>587</v>
      </c>
      <c r="B588" s="3" t="s">
        <v>127</v>
      </c>
      <c r="C588" s="32">
        <v>40513</v>
      </c>
      <c r="D588" s="56" t="s">
        <v>52</v>
      </c>
      <c r="E588" s="3"/>
      <c r="F588" s="3"/>
      <c r="G588" s="2" t="s">
        <v>15</v>
      </c>
      <c r="H588" s="3" t="s">
        <v>12</v>
      </c>
      <c r="I588" s="3">
        <v>1</v>
      </c>
      <c r="J588" s="3"/>
      <c r="K588" s="3"/>
      <c r="L588" s="3"/>
      <c r="M588" s="3"/>
      <c r="N588" s="3"/>
      <c r="O588" s="3"/>
      <c r="P588" s="3"/>
      <c r="Q588" s="3"/>
      <c r="R588" s="3"/>
      <c r="S588" s="3"/>
      <c r="T588" s="3" t="str">
        <f t="shared" si="72"/>
        <v>SIN CECO</v>
      </c>
      <c r="U588" s="3" t="str">
        <f t="shared" si="73"/>
        <v>NO</v>
      </c>
      <c r="V588" t="str">
        <f t="shared" si="74"/>
        <v>CENTRO COMERCIAL ALAMEDA
25-oct-10
60%-Soporte Administrativo</v>
      </c>
      <c r="W588" s="53">
        <f t="shared" si="75"/>
        <v>1</v>
      </c>
      <c r="X588">
        <f t="shared" si="76"/>
        <v>1</v>
      </c>
      <c r="Y588">
        <f>IF(ISNA(VLOOKUP(B588,CECOS_SIN_IDENTIFICAR!$A$2:$D$146,4,0)),"SIN CECO",IF(VLOOKUP(B588,CECOS_SIN_IDENTIFICAR!$A$2:$D$146,4,0)=0,"SIN CECO",VLOOKUP(B588,CECOS_SIN_IDENTIFICAR!$A$2:$D$146,4,0)))</f>
        <v>1206</v>
      </c>
      <c r="Z588">
        <f t="shared" si="77"/>
        <v>1206</v>
      </c>
      <c r="AA588" s="56" t="s">
        <v>52</v>
      </c>
      <c r="AB588" t="str">
        <f t="shared" si="78"/>
        <v>d. Cumplimientos con expectativas del cliente-Soporte Administrativo</v>
      </c>
      <c r="AC588" t="str">
        <f>VLOOKUP(AB588,CODIFICACION_PREGUNTAS!$C$2:$D$35,2,0)</f>
        <v>SOPORTE_ADMON004</v>
      </c>
    </row>
    <row r="589" spans="1:29" x14ac:dyDescent="0.25">
      <c r="A589" s="3">
        <f t="shared" si="79"/>
        <v>588</v>
      </c>
      <c r="B589" s="3" t="s">
        <v>127</v>
      </c>
      <c r="C589" s="32">
        <v>40513</v>
      </c>
      <c r="D589" s="56" t="s">
        <v>52</v>
      </c>
      <c r="E589" s="3"/>
      <c r="F589" s="3"/>
      <c r="G589" s="2" t="s">
        <v>16</v>
      </c>
      <c r="H589" s="3" t="s">
        <v>12</v>
      </c>
      <c r="I589" s="3">
        <v>1</v>
      </c>
      <c r="J589" s="3"/>
      <c r="K589" s="3"/>
      <c r="L589" s="3"/>
      <c r="M589" s="3"/>
      <c r="N589" s="3"/>
      <c r="O589" s="3"/>
      <c r="P589" s="3"/>
      <c r="Q589" s="3"/>
      <c r="R589" s="3"/>
      <c r="S589" s="3"/>
      <c r="T589" s="3" t="str">
        <f t="shared" si="72"/>
        <v>SIN CECO</v>
      </c>
      <c r="U589" s="3" t="str">
        <f t="shared" si="73"/>
        <v>NO</v>
      </c>
      <c r="V589" t="str">
        <f t="shared" si="74"/>
        <v>CENTRO COMERCIAL ALAMEDA
25-oct-10
60%-Soporte Administrativo</v>
      </c>
      <c r="W589" s="53">
        <f t="shared" si="75"/>
        <v>1</v>
      </c>
      <c r="X589">
        <f t="shared" si="76"/>
        <v>1</v>
      </c>
      <c r="Y589">
        <f>IF(ISNA(VLOOKUP(B589,CECOS_SIN_IDENTIFICAR!$A$2:$D$146,4,0)),"SIN CECO",IF(VLOOKUP(B589,CECOS_SIN_IDENTIFICAR!$A$2:$D$146,4,0)=0,"SIN CECO",VLOOKUP(B589,CECOS_SIN_IDENTIFICAR!$A$2:$D$146,4,0)))</f>
        <v>1206</v>
      </c>
      <c r="Z589">
        <f t="shared" si="77"/>
        <v>1206</v>
      </c>
      <c r="AA589" s="56" t="s">
        <v>52</v>
      </c>
      <c r="AB589" t="str">
        <f t="shared" si="78"/>
        <v>e. Control de presupuesto-Soporte Administrativo</v>
      </c>
      <c r="AC589" t="str">
        <f>VLOOKUP(AB589,CODIFICACION_PREGUNTAS!$C$2:$D$35,2,0)</f>
        <v>SOPORTE_ADMON005</v>
      </c>
    </row>
    <row r="590" spans="1:29" x14ac:dyDescent="0.25">
      <c r="A590" s="3">
        <f t="shared" si="79"/>
        <v>589</v>
      </c>
      <c r="B590" s="3" t="s">
        <v>127</v>
      </c>
      <c r="C590" s="32">
        <v>40513</v>
      </c>
      <c r="D590" s="56" t="s">
        <v>52</v>
      </c>
      <c r="E590" s="3"/>
      <c r="F590" s="3"/>
      <c r="G590" s="2" t="s">
        <v>17</v>
      </c>
      <c r="H590" s="3" t="s">
        <v>18</v>
      </c>
      <c r="I590" s="3">
        <v>3</v>
      </c>
      <c r="J590" s="3"/>
      <c r="K590" s="3"/>
      <c r="L590" s="3"/>
      <c r="M590" s="3"/>
      <c r="N590" s="3"/>
      <c r="O590" s="3"/>
      <c r="P590" s="3"/>
      <c r="Q590" s="3"/>
      <c r="R590" s="3"/>
      <c r="S590" s="3"/>
      <c r="T590" s="3" t="str">
        <f t="shared" si="72"/>
        <v>SIN CECO</v>
      </c>
      <c r="U590" s="3" t="str">
        <f t="shared" si="73"/>
        <v>NO</v>
      </c>
      <c r="V590" t="str">
        <f t="shared" si="74"/>
        <v>CENTRO COMERCIAL ALAMEDA
25-oct-10
60%-Soporte Directivo (Coordinador y Gerencia)</v>
      </c>
      <c r="W590" s="53">
        <f t="shared" si="75"/>
        <v>3</v>
      </c>
      <c r="X590">
        <f t="shared" si="76"/>
        <v>3</v>
      </c>
      <c r="Y590">
        <f>IF(ISNA(VLOOKUP(B590,CECOS_SIN_IDENTIFICAR!$A$2:$D$146,4,0)),"SIN CECO",IF(VLOOKUP(B590,CECOS_SIN_IDENTIFICAR!$A$2:$D$146,4,0)=0,"SIN CECO",VLOOKUP(B590,CECOS_SIN_IDENTIFICAR!$A$2:$D$146,4,0)))</f>
        <v>1206</v>
      </c>
      <c r="Z590">
        <f t="shared" si="77"/>
        <v>1206</v>
      </c>
      <c r="AA590" s="56" t="s">
        <v>52</v>
      </c>
      <c r="AB590" t="str">
        <f t="shared" si="78"/>
        <v>a. Apoyo y presencia en el proyecto-Soporte Directivo (Coordinador y Gerencia)</v>
      </c>
      <c r="AC590" t="str">
        <f>VLOOKUP(AB590,CODIFICACION_PREGUNTAS!$C$2:$D$35,2,0)</f>
        <v>SOPORTE_DIR001</v>
      </c>
    </row>
    <row r="591" spans="1:29" x14ac:dyDescent="0.25">
      <c r="A591" s="3">
        <f t="shared" si="79"/>
        <v>590</v>
      </c>
      <c r="B591" s="3" t="s">
        <v>127</v>
      </c>
      <c r="C591" s="32">
        <v>40513</v>
      </c>
      <c r="D591" s="56" t="s">
        <v>52</v>
      </c>
      <c r="E591" s="3"/>
      <c r="F591" s="3"/>
      <c r="G591" s="2" t="s">
        <v>19</v>
      </c>
      <c r="H591" s="3" t="s">
        <v>18</v>
      </c>
      <c r="I591" s="3">
        <v>3</v>
      </c>
      <c r="J591" s="3"/>
      <c r="K591" s="3"/>
      <c r="L591" s="3"/>
      <c r="M591" s="3"/>
      <c r="N591" s="3"/>
      <c r="O591" s="3"/>
      <c r="P591" s="3"/>
      <c r="Q591" s="3"/>
      <c r="R591" s="3"/>
      <c r="S591" s="3"/>
      <c r="T591" s="3" t="str">
        <f t="shared" si="72"/>
        <v>SIN CECO</v>
      </c>
      <c r="U591" s="3" t="str">
        <f t="shared" si="73"/>
        <v>NO</v>
      </c>
      <c r="V591" t="str">
        <f t="shared" si="74"/>
        <v>CENTRO COMERCIAL ALAMEDA
25-oct-10
60%-Soporte Directivo (Coordinador y Gerencia)</v>
      </c>
      <c r="W591" s="53">
        <f t="shared" si="75"/>
        <v>3</v>
      </c>
      <c r="X591">
        <f t="shared" si="76"/>
        <v>3</v>
      </c>
      <c r="Y591">
        <f>IF(ISNA(VLOOKUP(B591,CECOS_SIN_IDENTIFICAR!$A$2:$D$146,4,0)),"SIN CECO",IF(VLOOKUP(B591,CECOS_SIN_IDENTIFICAR!$A$2:$D$146,4,0)=0,"SIN CECO",VLOOKUP(B591,CECOS_SIN_IDENTIFICAR!$A$2:$D$146,4,0)))</f>
        <v>1206</v>
      </c>
      <c r="Z591">
        <f t="shared" si="77"/>
        <v>1206</v>
      </c>
      <c r="AA591" s="56" t="s">
        <v>52</v>
      </c>
      <c r="AB591" t="str">
        <f t="shared" si="78"/>
        <v>b. Conocimiento del proyecto-Soporte Directivo (Coordinador y Gerencia)</v>
      </c>
      <c r="AC591" t="str">
        <f>VLOOKUP(AB591,CODIFICACION_PREGUNTAS!$C$2:$D$35,2,0)</f>
        <v>SOPORTE_DIR002</v>
      </c>
    </row>
    <row r="592" spans="1:29" x14ac:dyDescent="0.25">
      <c r="A592" s="3">
        <f t="shared" si="79"/>
        <v>591</v>
      </c>
      <c r="B592" s="3" t="s">
        <v>127</v>
      </c>
      <c r="C592" s="32">
        <v>40513</v>
      </c>
      <c r="D592" s="56" t="s">
        <v>52</v>
      </c>
      <c r="E592" s="3"/>
      <c r="F592" s="3"/>
      <c r="G592" s="2" t="s">
        <v>20</v>
      </c>
      <c r="H592" s="3" t="s">
        <v>18</v>
      </c>
      <c r="I592" s="3">
        <v>2</v>
      </c>
      <c r="J592" s="3"/>
      <c r="K592" s="3"/>
      <c r="L592" s="3"/>
      <c r="M592" s="3"/>
      <c r="N592" s="3"/>
      <c r="O592" s="3"/>
      <c r="P592" s="3"/>
      <c r="Q592" s="3"/>
      <c r="R592" s="3"/>
      <c r="S592" s="3"/>
      <c r="T592" s="3" t="str">
        <f t="shared" si="72"/>
        <v>SIN CECO</v>
      </c>
      <c r="U592" s="3" t="str">
        <f t="shared" si="73"/>
        <v>NO</v>
      </c>
      <c r="V592" t="str">
        <f t="shared" si="74"/>
        <v>CENTRO COMERCIAL ALAMEDA
25-oct-10
60%-Soporte Directivo (Coordinador y Gerencia)</v>
      </c>
      <c r="W592" s="53">
        <f t="shared" si="75"/>
        <v>2</v>
      </c>
      <c r="X592">
        <f t="shared" si="76"/>
        <v>2</v>
      </c>
      <c r="Y592">
        <f>IF(ISNA(VLOOKUP(B592,CECOS_SIN_IDENTIFICAR!$A$2:$D$146,4,0)),"SIN CECO",IF(VLOOKUP(B592,CECOS_SIN_IDENTIFICAR!$A$2:$D$146,4,0)=0,"SIN CECO",VLOOKUP(B592,CECOS_SIN_IDENTIFICAR!$A$2:$D$146,4,0)))</f>
        <v>1206</v>
      </c>
      <c r="Z592">
        <f t="shared" si="77"/>
        <v>1206</v>
      </c>
      <c r="AA592" s="56" t="s">
        <v>52</v>
      </c>
      <c r="AB592" t="str">
        <f t="shared" si="78"/>
        <v>c. Planteamiento de soluciones y manejo de conflictos-Soporte Directivo (Coordinador y Gerencia)</v>
      </c>
      <c r="AC592" t="str">
        <f>VLOOKUP(AB592,CODIFICACION_PREGUNTAS!$C$2:$D$35,2,0)</f>
        <v>SOPORTE_DIR003</v>
      </c>
    </row>
    <row r="593" spans="1:29" x14ac:dyDescent="0.25">
      <c r="A593" s="3">
        <f t="shared" si="79"/>
        <v>592</v>
      </c>
      <c r="B593" s="3" t="s">
        <v>127</v>
      </c>
      <c r="C593" s="32">
        <v>40513</v>
      </c>
      <c r="D593" s="56" t="s">
        <v>52</v>
      </c>
      <c r="E593" s="3"/>
      <c r="F593" s="3"/>
      <c r="G593" s="2" t="s">
        <v>21</v>
      </c>
      <c r="H593" s="3" t="s">
        <v>18</v>
      </c>
      <c r="I593" s="3">
        <v>1</v>
      </c>
      <c r="J593" s="3"/>
      <c r="K593" s="3"/>
      <c r="L593" s="3"/>
      <c r="M593" s="3"/>
      <c r="N593" s="3"/>
      <c r="O593" s="3"/>
      <c r="P593" s="3"/>
      <c r="Q593" s="3"/>
      <c r="R593" s="3"/>
      <c r="S593" s="3"/>
      <c r="T593" s="3" t="str">
        <f t="shared" si="72"/>
        <v>SIN CECO</v>
      </c>
      <c r="U593" s="3" t="str">
        <f t="shared" si="73"/>
        <v>NO</v>
      </c>
      <c r="V593" t="str">
        <f t="shared" si="74"/>
        <v>CENTRO COMERCIAL ALAMEDA
25-oct-10
60%-Soporte Directivo (Coordinador y Gerencia)</v>
      </c>
      <c r="W593" s="53">
        <f t="shared" si="75"/>
        <v>1</v>
      </c>
      <c r="X593">
        <f t="shared" si="76"/>
        <v>1</v>
      </c>
      <c r="Y593">
        <f>IF(ISNA(VLOOKUP(B593,CECOS_SIN_IDENTIFICAR!$A$2:$D$146,4,0)),"SIN CECO",IF(VLOOKUP(B593,CECOS_SIN_IDENTIFICAR!$A$2:$D$146,4,0)=0,"SIN CECO",VLOOKUP(B593,CECOS_SIN_IDENTIFICAR!$A$2:$D$146,4,0)))</f>
        <v>1206</v>
      </c>
      <c r="Z593">
        <f t="shared" si="77"/>
        <v>1206</v>
      </c>
      <c r="AA593" s="56" t="s">
        <v>52</v>
      </c>
      <c r="AB593" t="str">
        <f t="shared" si="78"/>
        <v>d. Cumplimiento de compromisos-Soporte Directivo (Coordinador y Gerencia)</v>
      </c>
      <c r="AC593" t="str">
        <f>VLOOKUP(AB593,CODIFICACION_PREGUNTAS!$C$2:$D$35,2,0)</f>
        <v>SOPORTE_DIR004</v>
      </c>
    </row>
    <row r="594" spans="1:29" x14ac:dyDescent="0.25">
      <c r="A594" s="3">
        <f t="shared" si="79"/>
        <v>593</v>
      </c>
      <c r="B594" s="3" t="s">
        <v>127</v>
      </c>
      <c r="C594" s="32">
        <v>40513</v>
      </c>
      <c r="D594" s="56" t="s">
        <v>52</v>
      </c>
      <c r="E594" s="3"/>
      <c r="F594" s="3"/>
      <c r="G594" s="2" t="s">
        <v>22</v>
      </c>
      <c r="H594" s="3" t="s">
        <v>18</v>
      </c>
      <c r="I594" s="3">
        <v>1</v>
      </c>
      <c r="J594" s="3"/>
      <c r="K594" s="3"/>
      <c r="L594" s="3"/>
      <c r="M594" s="3"/>
      <c r="N594" s="3"/>
      <c r="O594" s="3"/>
      <c r="P594" s="3"/>
      <c r="Q594" s="3"/>
      <c r="R594" s="3"/>
      <c r="S594" s="3"/>
      <c r="T594" s="3" t="str">
        <f t="shared" si="72"/>
        <v>SIN CECO</v>
      </c>
      <c r="U594" s="3" t="str">
        <f t="shared" si="73"/>
        <v>NO</v>
      </c>
      <c r="V594" t="str">
        <f t="shared" si="74"/>
        <v>CENTRO COMERCIAL ALAMEDA
25-oct-10
60%-Soporte Directivo (Coordinador y Gerencia)</v>
      </c>
      <c r="W594" s="53">
        <f t="shared" si="75"/>
        <v>1</v>
      </c>
      <c r="X594">
        <f t="shared" si="76"/>
        <v>1</v>
      </c>
      <c r="Y594">
        <f>IF(ISNA(VLOOKUP(B594,CECOS_SIN_IDENTIFICAR!$A$2:$D$146,4,0)),"SIN CECO",IF(VLOOKUP(B594,CECOS_SIN_IDENTIFICAR!$A$2:$D$146,4,0)=0,"SIN CECO",VLOOKUP(B594,CECOS_SIN_IDENTIFICAR!$A$2:$D$146,4,0)))</f>
        <v>1206</v>
      </c>
      <c r="Z594">
        <f t="shared" si="77"/>
        <v>1206</v>
      </c>
      <c r="AA594" s="56" t="s">
        <v>52</v>
      </c>
      <c r="AB594" t="str">
        <f t="shared" si="78"/>
        <v>e. Manejo del cliente-Soporte Directivo (Coordinador y Gerencia)</v>
      </c>
      <c r="AC594" t="str">
        <f>VLOOKUP(AB594,CODIFICACION_PREGUNTAS!$C$2:$D$35,2,0)</f>
        <v>SOPORTE_DIR005</v>
      </c>
    </row>
    <row r="595" spans="1:29" x14ac:dyDescent="0.25">
      <c r="A595" s="3">
        <f t="shared" si="79"/>
        <v>594</v>
      </c>
      <c r="B595" s="3" t="s">
        <v>127</v>
      </c>
      <c r="C595" s="32">
        <v>40513</v>
      </c>
      <c r="D595" s="56" t="s">
        <v>52</v>
      </c>
      <c r="E595" s="3"/>
      <c r="F595" s="3"/>
      <c r="G595" s="2" t="s">
        <v>23</v>
      </c>
      <c r="H595" s="3" t="s">
        <v>24</v>
      </c>
      <c r="I595" s="3">
        <v>3</v>
      </c>
      <c r="J595" s="3"/>
      <c r="K595" s="3"/>
      <c r="L595" s="3"/>
      <c r="M595" s="3"/>
      <c r="N595" s="3"/>
      <c r="O595" s="3"/>
      <c r="P595" s="3"/>
      <c r="Q595" s="3"/>
      <c r="R595" s="3"/>
      <c r="S595" s="3"/>
      <c r="T595" s="3" t="str">
        <f t="shared" si="72"/>
        <v>SIN CECO</v>
      </c>
      <c r="U595" s="3" t="str">
        <f t="shared" si="73"/>
        <v>NO</v>
      </c>
      <c r="V595" t="str">
        <f t="shared" si="74"/>
        <v>CENTRO COMERCIAL ALAMEDA
25-oct-10
60%-Personal que presta el servicio en obra</v>
      </c>
      <c r="W595" s="53">
        <f t="shared" si="75"/>
        <v>3</v>
      </c>
      <c r="X595">
        <f t="shared" si="76"/>
        <v>3</v>
      </c>
      <c r="Y595">
        <f>IF(ISNA(VLOOKUP(B595,CECOS_SIN_IDENTIFICAR!$A$2:$D$146,4,0)),"SIN CECO",IF(VLOOKUP(B595,CECOS_SIN_IDENTIFICAR!$A$2:$D$146,4,0)=0,"SIN CECO",VLOOKUP(B595,CECOS_SIN_IDENTIFICAR!$A$2:$D$146,4,0)))</f>
        <v>1206</v>
      </c>
      <c r="Z595">
        <f t="shared" si="77"/>
        <v>1206</v>
      </c>
      <c r="AA595" s="56" t="s">
        <v>52</v>
      </c>
      <c r="AB595" t="str">
        <f t="shared" si="78"/>
        <v>a. Idoneidad del personal-Personal que presta el servicio en obra</v>
      </c>
      <c r="AC595" t="str">
        <f>VLOOKUP(AB595,CODIFICACION_PREGUNTAS!$C$2:$D$35,2,0)</f>
        <v>PERSONAL001</v>
      </c>
    </row>
    <row r="596" spans="1:29" x14ac:dyDescent="0.25">
      <c r="A596" s="3">
        <f t="shared" si="79"/>
        <v>595</v>
      </c>
      <c r="B596" s="3" t="s">
        <v>127</v>
      </c>
      <c r="C596" s="32">
        <v>40513</v>
      </c>
      <c r="D596" s="56" t="s">
        <v>52</v>
      </c>
      <c r="E596" s="3"/>
      <c r="F596" s="3"/>
      <c r="G596" s="2" t="s">
        <v>25</v>
      </c>
      <c r="H596" s="3" t="s">
        <v>24</v>
      </c>
      <c r="I596" s="3">
        <v>1</v>
      </c>
      <c r="J596" s="3"/>
      <c r="K596" s="3"/>
      <c r="L596" s="3"/>
      <c r="M596" s="3"/>
      <c r="N596" s="3"/>
      <c r="O596" s="3"/>
      <c r="P596" s="3"/>
      <c r="Q596" s="3"/>
      <c r="R596" s="3"/>
      <c r="S596" s="3"/>
      <c r="T596" s="3" t="str">
        <f t="shared" si="72"/>
        <v>SIN CECO</v>
      </c>
      <c r="U596" s="3" t="str">
        <f t="shared" si="73"/>
        <v>NO</v>
      </c>
      <c r="V596" t="str">
        <f t="shared" si="74"/>
        <v>CENTRO COMERCIAL ALAMEDA
25-oct-10
60%-Personal que presta el servicio en obra</v>
      </c>
      <c r="W596" s="53">
        <f t="shared" si="75"/>
        <v>1</v>
      </c>
      <c r="X596">
        <f t="shared" si="76"/>
        <v>1</v>
      </c>
      <c r="Y596">
        <f>IF(ISNA(VLOOKUP(B596,CECOS_SIN_IDENTIFICAR!$A$2:$D$146,4,0)),"SIN CECO",IF(VLOOKUP(B596,CECOS_SIN_IDENTIFICAR!$A$2:$D$146,4,0)=0,"SIN CECO",VLOOKUP(B596,CECOS_SIN_IDENTIFICAR!$A$2:$D$146,4,0)))</f>
        <v>1206</v>
      </c>
      <c r="Z596">
        <f t="shared" si="77"/>
        <v>1206</v>
      </c>
      <c r="AA596" s="56" t="s">
        <v>52</v>
      </c>
      <c r="AB596" t="str">
        <f t="shared" si="78"/>
        <v>b. Oportuna atención al cliente-Personal que presta el servicio en obra</v>
      </c>
      <c r="AC596" t="str">
        <f>VLOOKUP(AB596,CODIFICACION_PREGUNTAS!$C$2:$D$35,2,0)</f>
        <v>PERSONAL002</v>
      </c>
    </row>
    <row r="597" spans="1:29" x14ac:dyDescent="0.25">
      <c r="A597" s="3">
        <f t="shared" si="79"/>
        <v>596</v>
      </c>
      <c r="B597" s="3" t="s">
        <v>127</v>
      </c>
      <c r="C597" s="32">
        <v>40513</v>
      </c>
      <c r="D597" s="56" t="s">
        <v>52</v>
      </c>
      <c r="E597" s="3"/>
      <c r="F597" s="3"/>
      <c r="G597" s="2" t="s">
        <v>26</v>
      </c>
      <c r="H597" s="3" t="s">
        <v>24</v>
      </c>
      <c r="I597" s="3">
        <v>4</v>
      </c>
      <c r="J597" s="3"/>
      <c r="K597" s="3"/>
      <c r="L597" s="3"/>
      <c r="M597" s="3"/>
      <c r="N597" s="3"/>
      <c r="O597" s="3"/>
      <c r="P597" s="3"/>
      <c r="Q597" s="3"/>
      <c r="R597" s="3"/>
      <c r="S597" s="3"/>
      <c r="T597" s="3" t="str">
        <f t="shared" si="72"/>
        <v>SIN CECO</v>
      </c>
      <c r="U597" s="3" t="str">
        <f t="shared" si="73"/>
        <v>NO</v>
      </c>
      <c r="V597" t="str">
        <f t="shared" si="74"/>
        <v>CENTRO COMERCIAL ALAMEDA
25-oct-10
60%-Personal que presta el servicio en obra</v>
      </c>
      <c r="W597" s="53">
        <f t="shared" si="75"/>
        <v>4</v>
      </c>
      <c r="X597">
        <f t="shared" si="76"/>
        <v>4</v>
      </c>
      <c r="Y597">
        <f>IF(ISNA(VLOOKUP(B597,CECOS_SIN_IDENTIFICAR!$A$2:$D$146,4,0)),"SIN CECO",IF(VLOOKUP(B597,CECOS_SIN_IDENTIFICAR!$A$2:$D$146,4,0)=0,"SIN CECO",VLOOKUP(B597,CECOS_SIN_IDENTIFICAR!$A$2:$D$146,4,0)))</f>
        <v>1206</v>
      </c>
      <c r="Z597">
        <f t="shared" si="77"/>
        <v>1206</v>
      </c>
      <c r="AA597" s="56" t="s">
        <v>52</v>
      </c>
      <c r="AB597" t="str">
        <f t="shared" si="78"/>
        <v>c. Compromiso con el proyecto-Personal que presta el servicio en obra</v>
      </c>
      <c r="AC597" t="str">
        <f>VLOOKUP(AB597,CODIFICACION_PREGUNTAS!$C$2:$D$35,2,0)</f>
        <v>PERSONAL003</v>
      </c>
    </row>
    <row r="598" spans="1:29" x14ac:dyDescent="0.25">
      <c r="A598" s="3">
        <f t="shared" si="79"/>
        <v>597</v>
      </c>
      <c r="B598" s="3" t="s">
        <v>127</v>
      </c>
      <c r="C598" s="32">
        <v>40513</v>
      </c>
      <c r="D598" s="56" t="s">
        <v>52</v>
      </c>
      <c r="E598" s="3"/>
      <c r="F598" s="3"/>
      <c r="G598" s="2" t="s">
        <v>21</v>
      </c>
      <c r="H598" s="3" t="s">
        <v>24</v>
      </c>
      <c r="I598" s="3">
        <v>1</v>
      </c>
      <c r="J598" s="3"/>
      <c r="K598" s="3"/>
      <c r="L598" s="3"/>
      <c r="M598" s="3"/>
      <c r="N598" s="3"/>
      <c r="O598" s="3"/>
      <c r="P598" s="3"/>
      <c r="Q598" s="3"/>
      <c r="R598" s="3"/>
      <c r="S598" s="3"/>
      <c r="T598" s="3" t="str">
        <f t="shared" si="72"/>
        <v>SIN CECO</v>
      </c>
      <c r="U598" s="3" t="str">
        <f t="shared" si="73"/>
        <v>NO</v>
      </c>
      <c r="V598" t="str">
        <f t="shared" si="74"/>
        <v>CENTRO COMERCIAL ALAMEDA
25-oct-10
60%-Personal que presta el servicio en obra</v>
      </c>
      <c r="W598" s="53">
        <f t="shared" si="75"/>
        <v>1</v>
      </c>
      <c r="X598">
        <f t="shared" si="76"/>
        <v>1</v>
      </c>
      <c r="Y598">
        <f>IF(ISNA(VLOOKUP(B598,CECOS_SIN_IDENTIFICAR!$A$2:$D$146,4,0)),"SIN CECO",IF(VLOOKUP(B598,CECOS_SIN_IDENTIFICAR!$A$2:$D$146,4,0)=0,"SIN CECO",VLOOKUP(B598,CECOS_SIN_IDENTIFICAR!$A$2:$D$146,4,0)))</f>
        <v>1206</v>
      </c>
      <c r="Z598">
        <f t="shared" si="77"/>
        <v>1206</v>
      </c>
      <c r="AA598" s="56" t="s">
        <v>52</v>
      </c>
      <c r="AB598" t="str">
        <f t="shared" si="78"/>
        <v>d. Cumplimiento de compromisos-Personal que presta el servicio en obra</v>
      </c>
      <c r="AC598" t="str">
        <f>VLOOKUP(AB598,CODIFICACION_PREGUNTAS!$C$2:$D$35,2,0)</f>
        <v>PERSONAL004</v>
      </c>
    </row>
    <row r="599" spans="1:29" x14ac:dyDescent="0.25">
      <c r="A599" s="3">
        <f t="shared" si="79"/>
        <v>598</v>
      </c>
      <c r="B599" s="3" t="s">
        <v>127</v>
      </c>
      <c r="C599" s="32">
        <v>40513</v>
      </c>
      <c r="D599" s="56" t="s">
        <v>52</v>
      </c>
      <c r="E599" s="3"/>
      <c r="F599" s="3"/>
      <c r="G599" s="2" t="s">
        <v>27</v>
      </c>
      <c r="H599" s="3" t="s">
        <v>24</v>
      </c>
      <c r="I599" s="3">
        <v>1</v>
      </c>
      <c r="J599" s="3"/>
      <c r="K599" s="3"/>
      <c r="L599" s="3"/>
      <c r="M599" s="3"/>
      <c r="N599" s="3"/>
      <c r="O599" s="3"/>
      <c r="P599" s="3"/>
      <c r="Q599" s="3"/>
      <c r="R599" s="3"/>
      <c r="S599" s="3"/>
      <c r="T599" s="3" t="str">
        <f t="shared" si="72"/>
        <v>SIN CECO</v>
      </c>
      <c r="U599" s="3" t="str">
        <f t="shared" si="73"/>
        <v>NO</v>
      </c>
      <c r="V599" t="str">
        <f t="shared" si="74"/>
        <v>CENTRO COMERCIAL ALAMEDA
25-oct-10
60%-Personal que presta el servicio en obra</v>
      </c>
      <c r="W599" s="53">
        <f t="shared" si="75"/>
        <v>1</v>
      </c>
      <c r="X599">
        <f t="shared" si="76"/>
        <v>1</v>
      </c>
      <c r="Y599">
        <f>IF(ISNA(VLOOKUP(B599,CECOS_SIN_IDENTIFICAR!$A$2:$D$146,4,0)),"SIN CECO",IF(VLOOKUP(B599,CECOS_SIN_IDENTIFICAR!$A$2:$D$146,4,0)=0,"SIN CECO",VLOOKUP(B599,CECOS_SIN_IDENTIFICAR!$A$2:$D$146,4,0)))</f>
        <v>1206</v>
      </c>
      <c r="Z599">
        <f t="shared" si="77"/>
        <v>1206</v>
      </c>
      <c r="AA599" s="56" t="s">
        <v>52</v>
      </c>
      <c r="AB599" t="str">
        <f t="shared" si="78"/>
        <v>e. Proactividad en desarrollo de funciones-Personal que presta el servicio en obra</v>
      </c>
      <c r="AC599" t="str">
        <f>VLOOKUP(AB599,CODIFICACION_PREGUNTAS!$C$2:$D$35,2,0)</f>
        <v>PERSONAL005</v>
      </c>
    </row>
    <row r="600" spans="1:29" x14ac:dyDescent="0.25">
      <c r="A600" s="3">
        <f t="shared" si="79"/>
        <v>599</v>
      </c>
      <c r="B600" s="3" t="s">
        <v>127</v>
      </c>
      <c r="C600" s="32">
        <v>40513</v>
      </c>
      <c r="D600" s="56" t="s">
        <v>52</v>
      </c>
      <c r="E600" s="3"/>
      <c r="F600" s="3"/>
      <c r="G600" s="2" t="s">
        <v>28</v>
      </c>
      <c r="H600" s="2" t="s">
        <v>29</v>
      </c>
      <c r="I600" s="3">
        <v>2</v>
      </c>
      <c r="J600" s="3"/>
      <c r="K600" s="3"/>
      <c r="L600" s="3"/>
      <c r="M600" s="3"/>
      <c r="N600" s="3"/>
      <c r="O600" s="3"/>
      <c r="P600" s="3"/>
      <c r="Q600" s="3"/>
      <c r="R600" s="3"/>
      <c r="S600" s="3"/>
      <c r="T600" s="3" t="str">
        <f t="shared" si="72"/>
        <v>SIN CECO</v>
      </c>
      <c r="U600" s="3" t="str">
        <f t="shared" si="73"/>
        <v>NO</v>
      </c>
      <c r="V600" t="str">
        <f t="shared" si="74"/>
        <v>CENTRO COMERCIAL ALAMEDA
25-oct-10
60%-Productos Asociados de PAYC (Informes, Control de presupuesto y Programación y actas)</v>
      </c>
      <c r="W600" s="53">
        <f t="shared" si="75"/>
        <v>2</v>
      </c>
      <c r="X600">
        <f t="shared" si="76"/>
        <v>2</v>
      </c>
      <c r="Y600">
        <f>IF(ISNA(VLOOKUP(B600,CECOS_SIN_IDENTIFICAR!$A$2:$D$146,4,0)),"SIN CECO",IF(VLOOKUP(B600,CECOS_SIN_IDENTIFICAR!$A$2:$D$146,4,0)=0,"SIN CECO",VLOOKUP(B600,CECOS_SIN_IDENTIFICAR!$A$2:$D$146,4,0)))</f>
        <v>1206</v>
      </c>
      <c r="Z600">
        <f t="shared" si="77"/>
        <v>1206</v>
      </c>
      <c r="AA600" s="56" t="s">
        <v>52</v>
      </c>
      <c r="AB600" t="str">
        <f t="shared" si="78"/>
        <v>a. Calidad del Contenido-Productos Asociados de PAYC (Informes, Control de presupuesto y Programación y actas)</v>
      </c>
      <c r="AC600" t="str">
        <f>VLOOKUP(AB600,CODIFICACION_PREGUNTAS!$C$2:$D$35,2,0)</f>
        <v>PRODUCTOS001</v>
      </c>
    </row>
    <row r="601" spans="1:29" x14ac:dyDescent="0.25">
      <c r="A601" s="3">
        <f t="shared" si="79"/>
        <v>600</v>
      </c>
      <c r="B601" s="3" t="s">
        <v>127</v>
      </c>
      <c r="C601" s="32">
        <v>40513</v>
      </c>
      <c r="D601" s="56" t="s">
        <v>52</v>
      </c>
      <c r="E601" s="3"/>
      <c r="F601" s="3"/>
      <c r="G601" s="2" t="s">
        <v>30</v>
      </c>
      <c r="H601" s="2" t="s">
        <v>29</v>
      </c>
      <c r="I601" s="3">
        <v>2</v>
      </c>
      <c r="J601" s="3"/>
      <c r="K601" s="3"/>
      <c r="L601" s="3"/>
      <c r="M601" s="3"/>
      <c r="N601" s="3"/>
      <c r="O601" s="3"/>
      <c r="P601" s="3"/>
      <c r="Q601" s="3"/>
      <c r="R601" s="3"/>
      <c r="S601" s="3"/>
      <c r="T601" s="3" t="str">
        <f t="shared" si="72"/>
        <v>SIN CECO</v>
      </c>
      <c r="U601" s="3" t="str">
        <f t="shared" si="73"/>
        <v>NO</v>
      </c>
      <c r="V601" t="str">
        <f t="shared" si="74"/>
        <v>CENTRO COMERCIAL ALAMEDA
25-oct-10
60%-Productos Asociados de PAYC (Informes, Control de presupuesto y Programación y actas)</v>
      </c>
      <c r="W601" s="53">
        <f t="shared" si="75"/>
        <v>2</v>
      </c>
      <c r="X601">
        <f t="shared" si="76"/>
        <v>2</v>
      </c>
      <c r="Y601">
        <f>IF(ISNA(VLOOKUP(B601,CECOS_SIN_IDENTIFICAR!$A$2:$D$146,4,0)),"SIN CECO",IF(VLOOKUP(B601,CECOS_SIN_IDENTIFICAR!$A$2:$D$146,4,0)=0,"SIN CECO",VLOOKUP(B601,CECOS_SIN_IDENTIFICAR!$A$2:$D$146,4,0)))</f>
        <v>1206</v>
      </c>
      <c r="Z601">
        <f t="shared" si="77"/>
        <v>1206</v>
      </c>
      <c r="AA601" s="56" t="s">
        <v>52</v>
      </c>
      <c r="AB601" t="str">
        <f t="shared" si="78"/>
        <v>b. Claridad del Contenido-Productos Asociados de PAYC (Informes, Control de presupuesto y Programación y actas)</v>
      </c>
      <c r="AC601" t="str">
        <f>VLOOKUP(AB601,CODIFICACION_PREGUNTAS!$C$2:$D$35,2,0)</f>
        <v>PRODUCTOS002</v>
      </c>
    </row>
    <row r="602" spans="1:29" x14ac:dyDescent="0.25">
      <c r="A602" s="3">
        <f t="shared" si="79"/>
        <v>601</v>
      </c>
      <c r="B602" s="3" t="s">
        <v>127</v>
      </c>
      <c r="C602" s="32">
        <v>40513</v>
      </c>
      <c r="D602" s="56" t="s">
        <v>52</v>
      </c>
      <c r="E602" s="3"/>
      <c r="F602" s="3"/>
      <c r="G602" s="2" t="s">
        <v>31</v>
      </c>
      <c r="H602" s="2" t="s">
        <v>29</v>
      </c>
      <c r="I602" s="3">
        <v>1</v>
      </c>
      <c r="J602" s="3"/>
      <c r="K602" s="3"/>
      <c r="L602" s="3"/>
      <c r="M602" s="3"/>
      <c r="N602" s="3"/>
      <c r="O602" s="3"/>
      <c r="P602" s="3"/>
      <c r="Q602" s="3"/>
      <c r="R602" s="3"/>
      <c r="S602" s="3"/>
      <c r="T602" s="3" t="str">
        <f t="shared" si="72"/>
        <v>SIN CECO</v>
      </c>
      <c r="U602" s="3" t="str">
        <f t="shared" si="73"/>
        <v>NO</v>
      </c>
      <c r="V602" t="str">
        <f t="shared" si="74"/>
        <v>CENTRO COMERCIAL ALAMEDA
25-oct-10
60%-Productos Asociados de PAYC (Informes, Control de presupuesto y Programación y actas)</v>
      </c>
      <c r="W602" s="53">
        <f t="shared" si="75"/>
        <v>1</v>
      </c>
      <c r="X602">
        <f t="shared" si="76"/>
        <v>1</v>
      </c>
      <c r="Y602">
        <f>IF(ISNA(VLOOKUP(B602,CECOS_SIN_IDENTIFICAR!$A$2:$D$146,4,0)),"SIN CECO",IF(VLOOKUP(B602,CECOS_SIN_IDENTIFICAR!$A$2:$D$146,4,0)=0,"SIN CECO",VLOOKUP(B602,CECOS_SIN_IDENTIFICAR!$A$2:$D$146,4,0)))</f>
        <v>1206</v>
      </c>
      <c r="Z602">
        <f t="shared" si="77"/>
        <v>1206</v>
      </c>
      <c r="AA602" s="56" t="s">
        <v>52</v>
      </c>
      <c r="AB602" t="str">
        <f t="shared" si="78"/>
        <v>c. Oportunidad en la entrega-Productos Asociados de PAYC (Informes, Control de presupuesto y Programación y actas)</v>
      </c>
      <c r="AC602" t="str">
        <f>VLOOKUP(AB602,CODIFICACION_PREGUNTAS!$C$2:$D$35,2,0)</f>
        <v>PRODUCTOS003</v>
      </c>
    </row>
    <row r="603" spans="1:29" x14ac:dyDescent="0.25">
      <c r="A603" s="3">
        <f t="shared" si="79"/>
        <v>602</v>
      </c>
      <c r="B603" s="3" t="s">
        <v>127</v>
      </c>
      <c r="C603" s="32">
        <v>40513</v>
      </c>
      <c r="D603" s="56" t="s">
        <v>52</v>
      </c>
      <c r="E603" s="3"/>
      <c r="F603" s="3"/>
      <c r="G603" s="2" t="s">
        <v>32</v>
      </c>
      <c r="H603" s="2" t="s">
        <v>29</v>
      </c>
      <c r="I603" s="3">
        <v>1</v>
      </c>
      <c r="J603" s="3"/>
      <c r="K603" s="3"/>
      <c r="L603" s="3"/>
      <c r="M603" s="3"/>
      <c r="N603" s="3"/>
      <c r="O603" s="3"/>
      <c r="P603" s="3"/>
      <c r="Q603" s="3"/>
      <c r="R603" s="3"/>
      <c r="S603" s="3"/>
      <c r="T603" s="3" t="str">
        <f t="shared" si="72"/>
        <v>SIN CECO</v>
      </c>
      <c r="U603" s="3" t="str">
        <f t="shared" si="73"/>
        <v>NO</v>
      </c>
      <c r="V603" t="str">
        <f t="shared" si="74"/>
        <v>CENTRO COMERCIAL ALAMEDA
25-oct-10
60%-Productos Asociados de PAYC (Informes, Control de presupuesto y Programación y actas)</v>
      </c>
      <c r="W603" s="53">
        <f t="shared" si="75"/>
        <v>1</v>
      </c>
      <c r="X603">
        <f t="shared" si="76"/>
        <v>1</v>
      </c>
      <c r="Y603">
        <f>IF(ISNA(VLOOKUP(B603,CECOS_SIN_IDENTIFICAR!$A$2:$D$146,4,0)),"SIN CECO",IF(VLOOKUP(B603,CECOS_SIN_IDENTIFICAR!$A$2:$D$146,4,0)=0,"SIN CECO",VLOOKUP(B603,CECOS_SIN_IDENTIFICAR!$A$2:$D$146,4,0)))</f>
        <v>1206</v>
      </c>
      <c r="Z603">
        <f t="shared" si="77"/>
        <v>1206</v>
      </c>
      <c r="AA603" s="56" t="s">
        <v>52</v>
      </c>
      <c r="AB603" t="str">
        <f t="shared" si="78"/>
        <v>d. Precisión de la información-Productos Asociados de PAYC (Informes, Control de presupuesto y Programación y actas)</v>
      </c>
      <c r="AC603" t="str">
        <f>VLOOKUP(AB603,CODIFICACION_PREGUNTAS!$C$2:$D$35,2,0)</f>
        <v>PRODUCTOS004</v>
      </c>
    </row>
    <row r="604" spans="1:29" x14ac:dyDescent="0.25">
      <c r="A604" s="3">
        <f t="shared" si="79"/>
        <v>603</v>
      </c>
      <c r="B604" s="3" t="s">
        <v>127</v>
      </c>
      <c r="C604" s="32">
        <v>40513</v>
      </c>
      <c r="D604" s="56" t="s">
        <v>52</v>
      </c>
      <c r="E604" s="3"/>
      <c r="F604" s="3"/>
      <c r="G604" s="2" t="s">
        <v>33</v>
      </c>
      <c r="H604" s="2" t="s">
        <v>29</v>
      </c>
      <c r="I604" s="3">
        <v>1</v>
      </c>
      <c r="J604" s="3"/>
      <c r="K604" s="3"/>
      <c r="L604" s="3"/>
      <c r="M604" s="3"/>
      <c r="N604" s="3"/>
      <c r="O604" s="3"/>
      <c r="P604" s="3"/>
      <c r="Q604" s="3"/>
      <c r="R604" s="3"/>
      <c r="S604" s="3"/>
      <c r="T604" s="3" t="str">
        <f t="shared" si="72"/>
        <v>SIN CECO</v>
      </c>
      <c r="U604" s="3" t="str">
        <f t="shared" si="73"/>
        <v>NO</v>
      </c>
      <c r="V604" t="str">
        <f t="shared" si="74"/>
        <v>CENTRO COMERCIAL ALAMEDA
25-oct-10
60%-Productos Asociados de PAYC (Informes, Control de presupuesto y Programación y actas)</v>
      </c>
      <c r="W604" s="53">
        <f t="shared" si="75"/>
        <v>1</v>
      </c>
      <c r="X604">
        <f t="shared" si="76"/>
        <v>1</v>
      </c>
      <c r="Y604">
        <f>IF(ISNA(VLOOKUP(B604,CECOS_SIN_IDENTIFICAR!$A$2:$D$146,4,0)),"SIN CECO",IF(VLOOKUP(B604,CECOS_SIN_IDENTIFICAR!$A$2:$D$146,4,0)=0,"SIN CECO",VLOOKUP(B604,CECOS_SIN_IDENTIFICAR!$A$2:$D$146,4,0)))</f>
        <v>1206</v>
      </c>
      <c r="Z604">
        <f t="shared" si="77"/>
        <v>1206</v>
      </c>
      <c r="AA604" s="56" t="s">
        <v>52</v>
      </c>
      <c r="AB604" t="str">
        <f t="shared" si="78"/>
        <v>e. Diagramación-Productos Asociados de PAYC (Informes, Control de presupuesto y Programación y actas)</v>
      </c>
      <c r="AC604" t="str">
        <f>VLOOKUP(AB604,CODIFICACION_PREGUNTAS!$C$2:$D$35,2,0)</f>
        <v>PRODUCTOS005</v>
      </c>
    </row>
    <row r="605" spans="1:29" x14ac:dyDescent="0.25">
      <c r="A605" s="3">
        <f t="shared" si="79"/>
        <v>604</v>
      </c>
      <c r="B605" s="3" t="s">
        <v>127</v>
      </c>
      <c r="C605" s="32">
        <v>40513</v>
      </c>
      <c r="D605" s="56" t="s">
        <v>52</v>
      </c>
      <c r="E605" s="3"/>
      <c r="F605" s="3"/>
      <c r="G605" s="2" t="s">
        <v>34</v>
      </c>
      <c r="H605" s="2" t="s">
        <v>35</v>
      </c>
      <c r="I605" s="3">
        <v>3</v>
      </c>
      <c r="J605" s="3"/>
      <c r="K605" s="3"/>
      <c r="L605" s="3"/>
      <c r="M605" s="3"/>
      <c r="N605" s="3"/>
      <c r="O605" s="3"/>
      <c r="P605" s="3"/>
      <c r="Q605" s="3"/>
      <c r="R605" s="3"/>
      <c r="S605" s="3"/>
      <c r="T605" s="3" t="str">
        <f t="shared" si="72"/>
        <v>SIN CECO</v>
      </c>
      <c r="U605" s="3" t="str">
        <f t="shared" si="73"/>
        <v>NO</v>
      </c>
      <c r="V605" t="str">
        <f t="shared" si="74"/>
        <v>CENTRO COMERCIAL ALAMEDA
25-oct-10
60%-Compromisos Pactados</v>
      </c>
      <c r="W605" s="53">
        <f t="shared" si="75"/>
        <v>3</v>
      </c>
      <c r="X605">
        <f t="shared" si="76"/>
        <v>3</v>
      </c>
      <c r="Y605">
        <f>IF(ISNA(VLOOKUP(B605,CECOS_SIN_IDENTIFICAR!$A$2:$D$146,4,0)),"SIN CECO",IF(VLOOKUP(B605,CECOS_SIN_IDENTIFICAR!$A$2:$D$146,4,0)=0,"SIN CECO",VLOOKUP(B605,CECOS_SIN_IDENTIFICAR!$A$2:$D$146,4,0)))</f>
        <v>1206</v>
      </c>
      <c r="Z605">
        <f t="shared" si="77"/>
        <v>1206</v>
      </c>
      <c r="AA605" s="56" t="s">
        <v>52</v>
      </c>
      <c r="AB605" t="str">
        <f t="shared" si="78"/>
        <v>a. Cumplimiento-Compromisos Pactados</v>
      </c>
      <c r="AC605" t="str">
        <f>VLOOKUP(AB605,CODIFICACION_PREGUNTAS!$C$2:$D$35,2,0)</f>
        <v>COMPROMISOS001</v>
      </c>
    </row>
    <row r="606" spans="1:29" x14ac:dyDescent="0.25">
      <c r="A606" s="3">
        <f t="shared" si="79"/>
        <v>605</v>
      </c>
      <c r="B606" s="3" t="s">
        <v>127</v>
      </c>
      <c r="C606" s="32">
        <v>40513</v>
      </c>
      <c r="D606" s="56" t="s">
        <v>52</v>
      </c>
      <c r="E606" s="3"/>
      <c r="F606" s="3"/>
      <c r="G606" s="2" t="s">
        <v>36</v>
      </c>
      <c r="H606" s="2" t="s">
        <v>35</v>
      </c>
      <c r="I606" s="3">
        <v>1</v>
      </c>
      <c r="J606" s="3"/>
      <c r="K606" s="3"/>
      <c r="L606" s="3"/>
      <c r="M606" s="3"/>
      <c r="N606" s="3"/>
      <c r="O606" s="3"/>
      <c r="P606" s="3"/>
      <c r="Q606" s="3"/>
      <c r="R606" s="3"/>
      <c r="S606" s="3"/>
      <c r="T606" s="3" t="str">
        <f t="shared" si="72"/>
        <v>SIN CECO</v>
      </c>
      <c r="U606" s="3" t="str">
        <f t="shared" si="73"/>
        <v>NO</v>
      </c>
      <c r="V606" t="str">
        <f t="shared" si="74"/>
        <v>CENTRO COMERCIAL ALAMEDA
25-oct-10
60%-Compromisos Pactados</v>
      </c>
      <c r="W606" s="53">
        <f t="shared" si="75"/>
        <v>1</v>
      </c>
      <c r="X606">
        <f t="shared" si="76"/>
        <v>1</v>
      </c>
      <c r="Y606">
        <f>IF(ISNA(VLOOKUP(B606,CECOS_SIN_IDENTIFICAR!$A$2:$D$146,4,0)),"SIN CECO",IF(VLOOKUP(B606,CECOS_SIN_IDENTIFICAR!$A$2:$D$146,4,0)=0,"SIN CECO",VLOOKUP(B606,CECOS_SIN_IDENTIFICAR!$A$2:$D$146,4,0)))</f>
        <v>1206</v>
      </c>
      <c r="Z606">
        <f t="shared" si="77"/>
        <v>1206</v>
      </c>
      <c r="AA606" s="56" t="s">
        <v>52</v>
      </c>
      <c r="AB606" t="str">
        <f t="shared" si="78"/>
        <v>b. Satisface expectativas-Compromisos Pactados</v>
      </c>
      <c r="AC606" t="str">
        <f>VLOOKUP(AB606,CODIFICACION_PREGUNTAS!$C$2:$D$35,2,0)</f>
        <v>COMPROMISOS002</v>
      </c>
    </row>
    <row r="607" spans="1:29" x14ac:dyDescent="0.25">
      <c r="A607" s="3">
        <f t="shared" si="79"/>
        <v>606</v>
      </c>
      <c r="B607" s="3" t="s">
        <v>127</v>
      </c>
      <c r="C607" s="32">
        <v>40513</v>
      </c>
      <c r="D607" s="56" t="s">
        <v>52</v>
      </c>
      <c r="E607" s="3"/>
      <c r="F607" s="3"/>
      <c r="G607" s="2" t="s">
        <v>37</v>
      </c>
      <c r="H607" s="2" t="s">
        <v>35</v>
      </c>
      <c r="I607" s="3">
        <v>2</v>
      </c>
      <c r="J607" s="3"/>
      <c r="K607" s="3"/>
      <c r="L607" s="3"/>
      <c r="M607" s="3"/>
      <c r="N607" s="3"/>
      <c r="O607" s="3"/>
      <c r="P607" s="3"/>
      <c r="Q607" s="3"/>
      <c r="R607" s="3"/>
      <c r="S607" s="3"/>
      <c r="T607" s="3" t="str">
        <f t="shared" si="72"/>
        <v>SIN CECO</v>
      </c>
      <c r="U607" s="3" t="str">
        <f t="shared" si="73"/>
        <v>NO</v>
      </c>
      <c r="V607" t="str">
        <f t="shared" si="74"/>
        <v>CENTRO COMERCIAL ALAMEDA
25-oct-10
60%-Compromisos Pactados</v>
      </c>
      <c r="W607" s="53">
        <f t="shared" si="75"/>
        <v>2</v>
      </c>
      <c r="X607">
        <f t="shared" si="76"/>
        <v>2</v>
      </c>
      <c r="Y607">
        <f>IF(ISNA(VLOOKUP(B607,CECOS_SIN_IDENTIFICAR!$A$2:$D$146,4,0)),"SIN CECO",IF(VLOOKUP(B607,CECOS_SIN_IDENTIFICAR!$A$2:$D$146,4,0)=0,"SIN CECO",VLOOKUP(B607,CECOS_SIN_IDENTIFICAR!$A$2:$D$146,4,0)))</f>
        <v>1206</v>
      </c>
      <c r="Z607">
        <f t="shared" si="77"/>
        <v>1206</v>
      </c>
      <c r="AA607" s="56" t="s">
        <v>52</v>
      </c>
      <c r="AB607" t="str">
        <f t="shared" si="78"/>
        <v>c. Calidad de la Información suministrada-Compromisos Pactados</v>
      </c>
      <c r="AC607" t="str">
        <f>VLOOKUP(AB607,CODIFICACION_PREGUNTAS!$C$2:$D$35,2,0)</f>
        <v>COMPROMISOS003</v>
      </c>
    </row>
    <row r="608" spans="1:29" x14ac:dyDescent="0.25">
      <c r="A608" s="3">
        <f t="shared" si="79"/>
        <v>607</v>
      </c>
      <c r="B608" s="3" t="s">
        <v>127</v>
      </c>
      <c r="C608" s="32">
        <v>40513</v>
      </c>
      <c r="D608" s="56" t="s">
        <v>52</v>
      </c>
      <c r="E608" s="3"/>
      <c r="F608" s="3"/>
      <c r="G608" s="2" t="s">
        <v>38</v>
      </c>
      <c r="H608" s="2" t="s">
        <v>35</v>
      </c>
      <c r="I608" s="3">
        <v>4</v>
      </c>
      <c r="J608" s="3"/>
      <c r="K608" s="3"/>
      <c r="L608" s="3"/>
      <c r="M608" s="3"/>
      <c r="N608" s="3"/>
      <c r="O608" s="3"/>
      <c r="P608" s="3"/>
      <c r="Q608" s="3"/>
      <c r="R608" s="3"/>
      <c r="S608" s="3"/>
      <c r="T608" s="3" t="str">
        <f t="shared" si="72"/>
        <v>SIN CECO</v>
      </c>
      <c r="U608" s="3" t="str">
        <f t="shared" si="73"/>
        <v>NO</v>
      </c>
      <c r="V608" t="str">
        <f t="shared" si="74"/>
        <v>CENTRO COMERCIAL ALAMEDA
25-oct-10
60%-Compromisos Pactados</v>
      </c>
      <c r="W608" s="53">
        <f t="shared" si="75"/>
        <v>4</v>
      </c>
      <c r="X608">
        <f t="shared" si="76"/>
        <v>4</v>
      </c>
      <c r="Y608">
        <f>IF(ISNA(VLOOKUP(B608,CECOS_SIN_IDENTIFICAR!$A$2:$D$146,4,0)),"SIN CECO",IF(VLOOKUP(B608,CECOS_SIN_IDENTIFICAR!$A$2:$D$146,4,0)=0,"SIN CECO",VLOOKUP(B608,CECOS_SIN_IDENTIFICAR!$A$2:$D$146,4,0)))</f>
        <v>1206</v>
      </c>
      <c r="Z608">
        <f t="shared" si="77"/>
        <v>1206</v>
      </c>
      <c r="AA608" s="56" t="s">
        <v>52</v>
      </c>
      <c r="AB608" t="str">
        <f t="shared" si="78"/>
        <v>d. Disposición del personal de PAYC a las solicitudes del cliente-Compromisos Pactados</v>
      </c>
      <c r="AC608" t="str">
        <f>VLOOKUP(AB608,CODIFICACION_PREGUNTAS!$C$2:$D$35,2,0)</f>
        <v>COMPROMISOS004</v>
      </c>
    </row>
    <row r="609" spans="1:29" x14ac:dyDescent="0.25">
      <c r="A609" s="3">
        <f t="shared" si="79"/>
        <v>608</v>
      </c>
      <c r="B609" s="3" t="s">
        <v>127</v>
      </c>
      <c r="C609" s="32">
        <v>40513</v>
      </c>
      <c r="D609" s="56" t="s">
        <v>52</v>
      </c>
      <c r="E609" s="3"/>
      <c r="F609" s="3"/>
      <c r="G609" s="2" t="s">
        <v>39</v>
      </c>
      <c r="H609" s="2" t="s">
        <v>35</v>
      </c>
      <c r="I609" s="3">
        <v>3</v>
      </c>
      <c r="J609" s="3"/>
      <c r="K609" s="3"/>
      <c r="L609" s="3"/>
      <c r="M609" s="3"/>
      <c r="N609" s="3"/>
      <c r="O609" s="3"/>
      <c r="P609" s="3"/>
      <c r="Q609" s="3"/>
      <c r="R609" s="3"/>
      <c r="S609" s="3"/>
      <c r="T609" s="3" t="str">
        <f t="shared" si="72"/>
        <v>SIN CECO</v>
      </c>
      <c r="U609" s="3" t="str">
        <f t="shared" si="73"/>
        <v>NO</v>
      </c>
      <c r="V609" t="str">
        <f t="shared" si="74"/>
        <v>CENTRO COMERCIAL ALAMEDA
25-oct-10
60%-Compromisos Pactados</v>
      </c>
      <c r="W609" s="53">
        <f t="shared" si="75"/>
        <v>3</v>
      </c>
      <c r="X609">
        <f t="shared" si="76"/>
        <v>3</v>
      </c>
      <c r="Y609">
        <f>IF(ISNA(VLOOKUP(B609,CECOS_SIN_IDENTIFICAR!$A$2:$D$146,4,0)),"SIN CECO",IF(VLOOKUP(B609,CECOS_SIN_IDENTIFICAR!$A$2:$D$146,4,0)=0,"SIN CECO",VLOOKUP(B609,CECOS_SIN_IDENTIFICAR!$A$2:$D$146,4,0)))</f>
        <v>1206</v>
      </c>
      <c r="Z609">
        <f t="shared" si="77"/>
        <v>1206</v>
      </c>
      <c r="AA609" s="56" t="s">
        <v>52</v>
      </c>
      <c r="AB609" t="str">
        <f t="shared" si="78"/>
        <v>e. Coherencia entre lo solicitado y lo entregado-Compromisos Pactados</v>
      </c>
      <c r="AC609" t="str">
        <f>VLOOKUP(AB609,CODIFICACION_PREGUNTAS!$C$2:$D$35,2,0)</f>
        <v>COMPROMISOS005</v>
      </c>
    </row>
    <row r="610" spans="1:29" x14ac:dyDescent="0.25">
      <c r="A610" s="3">
        <f t="shared" si="79"/>
        <v>609</v>
      </c>
      <c r="B610" s="3" t="s">
        <v>127</v>
      </c>
      <c r="C610" s="32">
        <v>40513</v>
      </c>
      <c r="D610" s="56" t="s">
        <v>52</v>
      </c>
      <c r="E610" s="3"/>
      <c r="F610" s="3"/>
      <c r="G610" s="2" t="s">
        <v>40</v>
      </c>
      <c r="H610" s="2" t="s">
        <v>40</v>
      </c>
      <c r="I610" s="3">
        <v>1</v>
      </c>
      <c r="J610" s="3"/>
      <c r="K610" s="3"/>
      <c r="L610" s="3"/>
      <c r="M610" s="3"/>
      <c r="N610" s="3"/>
      <c r="O610" s="3"/>
      <c r="P610" s="3"/>
      <c r="Q610" s="3"/>
      <c r="R610" s="3"/>
      <c r="S610" s="3"/>
      <c r="T610" s="3" t="str">
        <f t="shared" si="72"/>
        <v>SIN CECO</v>
      </c>
      <c r="U610" s="3" t="str">
        <f t="shared" si="73"/>
        <v>NO</v>
      </c>
      <c r="V610" t="str">
        <f t="shared" si="74"/>
        <v>CENTRO COMERCIAL ALAMEDA
25-oct-10
60%-Grado de Satisfacción con el Servicio Prestado</v>
      </c>
      <c r="W610" s="53">
        <f t="shared" si="75"/>
        <v>1</v>
      </c>
      <c r="X610">
        <f t="shared" si="76"/>
        <v>1</v>
      </c>
      <c r="Y610">
        <f>IF(ISNA(VLOOKUP(B610,CECOS_SIN_IDENTIFICAR!$A$2:$D$146,4,0)),"SIN CECO",IF(VLOOKUP(B610,CECOS_SIN_IDENTIFICAR!$A$2:$D$146,4,0)=0,"SIN CECO",VLOOKUP(B610,CECOS_SIN_IDENTIFICAR!$A$2:$D$146,4,0)))</f>
        <v>1206</v>
      </c>
      <c r="Z610">
        <f t="shared" si="77"/>
        <v>1206</v>
      </c>
      <c r="AA610" s="56" t="s">
        <v>52</v>
      </c>
      <c r="AB610" t="str">
        <f t="shared" si="78"/>
        <v>Grado de Satisfacción con el Servicio Prestado-Grado de Satisfacción con el Servicio Prestado</v>
      </c>
      <c r="AC610" t="str">
        <f>VLOOKUP(AB610,CODIFICACION_PREGUNTAS!$C$2:$D$35,2,0)</f>
        <v>SATISFACCION001</v>
      </c>
    </row>
    <row r="611" spans="1:29" x14ac:dyDescent="0.25">
      <c r="A611" s="3">
        <f t="shared" si="79"/>
        <v>610</v>
      </c>
      <c r="B611" s="3" t="s">
        <v>127</v>
      </c>
      <c r="C611" s="32">
        <v>40513</v>
      </c>
      <c r="D611" s="56" t="s">
        <v>52</v>
      </c>
      <c r="E611" s="3"/>
      <c r="F611" s="3"/>
      <c r="G611" s="2" t="s">
        <v>41</v>
      </c>
      <c r="H611" s="2" t="s">
        <v>41</v>
      </c>
      <c r="I611" s="3">
        <v>1</v>
      </c>
      <c r="J611" s="3"/>
      <c r="K611" s="3"/>
      <c r="L611" s="3"/>
      <c r="M611" s="3"/>
      <c r="N611" s="3"/>
      <c r="O611" s="3"/>
      <c r="P611" s="3"/>
      <c r="Q611" s="3"/>
      <c r="R611" s="3"/>
      <c r="S611" s="3"/>
      <c r="T611" s="3" t="str">
        <f t="shared" si="72"/>
        <v>SIN CECO</v>
      </c>
      <c r="U611" s="3" t="str">
        <f t="shared" si="73"/>
        <v>NO</v>
      </c>
      <c r="V611" t="str">
        <f t="shared" si="74"/>
        <v>CENTRO COMERCIAL ALAMEDA
25-oct-10
60%-Posibilidad de Volver a Contratar con PAYC</v>
      </c>
      <c r="W611" s="53">
        <f t="shared" si="75"/>
        <v>1</v>
      </c>
      <c r="X611">
        <f t="shared" si="76"/>
        <v>1</v>
      </c>
      <c r="Y611">
        <f>IF(ISNA(VLOOKUP(B611,CECOS_SIN_IDENTIFICAR!$A$2:$D$146,4,0)),"SIN CECO",IF(VLOOKUP(B611,CECOS_SIN_IDENTIFICAR!$A$2:$D$146,4,0)=0,"SIN CECO",VLOOKUP(B611,CECOS_SIN_IDENTIFICAR!$A$2:$D$146,4,0)))</f>
        <v>1206</v>
      </c>
      <c r="Z611">
        <f t="shared" si="77"/>
        <v>1206</v>
      </c>
      <c r="AA611" s="56" t="s">
        <v>52</v>
      </c>
      <c r="AB611" t="str">
        <f t="shared" si="78"/>
        <v>Posibilidad de Volver a Contratar con PAYC-Posibilidad de Volver a Contratar con PAYC</v>
      </c>
      <c r="AC611" t="str">
        <f>VLOOKUP(AB611,CODIFICACION_PREGUNTAS!$C$2:$D$35,2,0)</f>
        <v>VOLVER001</v>
      </c>
    </row>
    <row r="612" spans="1:29" x14ac:dyDescent="0.25">
      <c r="A612" s="3">
        <f t="shared" si="79"/>
        <v>611</v>
      </c>
      <c r="B612" s="3" t="s">
        <v>127</v>
      </c>
      <c r="C612" s="32">
        <v>40513</v>
      </c>
      <c r="D612" s="56" t="s">
        <v>52</v>
      </c>
      <c r="E612" s="3"/>
      <c r="F612" s="3"/>
      <c r="G612" s="2" t="s">
        <v>42</v>
      </c>
      <c r="H612" s="6" t="s">
        <v>43</v>
      </c>
      <c r="I612" s="3" t="s">
        <v>847</v>
      </c>
      <c r="J612" s="3"/>
      <c r="K612" s="3" t="s">
        <v>501</v>
      </c>
      <c r="L612" s="3" t="s">
        <v>502</v>
      </c>
      <c r="M612" s="3"/>
      <c r="N612" s="3"/>
      <c r="O612" s="3"/>
      <c r="P612" s="3"/>
      <c r="Q612" s="3"/>
      <c r="R612" s="3"/>
      <c r="S612" s="3"/>
      <c r="T612" s="3" t="str">
        <f t="shared" si="72"/>
        <v>SIN CECO</v>
      </c>
      <c r="U612" s="3" t="str">
        <f t="shared" si="73"/>
        <v>NO</v>
      </c>
      <c r="V612" t="str">
        <f t="shared" si="74"/>
        <v>CENTRO COMERCIAL ALAMEDA
25-oct-10
60%-Fortalezas PAYC</v>
      </c>
      <c r="W612" s="53" t="str">
        <f t="shared" si="75"/>
        <v>a.  Años en el mercado colombiano-b. Personal en obra con buena actitud-</v>
      </c>
      <c r="X612">
        <f t="shared" si="76"/>
        <v>0</v>
      </c>
      <c r="Y612">
        <f>IF(ISNA(VLOOKUP(B612,CECOS_SIN_IDENTIFICAR!$A$2:$D$146,4,0)),"SIN CECO",IF(VLOOKUP(B612,CECOS_SIN_IDENTIFICAR!$A$2:$D$146,4,0)=0,"SIN CECO",VLOOKUP(B612,CECOS_SIN_IDENTIFICAR!$A$2:$D$146,4,0)))</f>
        <v>1206</v>
      </c>
      <c r="Z612">
        <f t="shared" si="77"/>
        <v>1206</v>
      </c>
      <c r="AA612" s="56" t="s">
        <v>52</v>
      </c>
      <c r="AB612" t="str">
        <f t="shared" si="78"/>
        <v>Principales fortalezas en el servicio que presta PAYC-Fortalezas PAYC</v>
      </c>
      <c r="AC612" t="str">
        <f>VLOOKUP(AB612,CODIFICACION_PREGUNTAS!$C$2:$D$35,2,0)</f>
        <v>FORT001</v>
      </c>
    </row>
    <row r="613" spans="1:29" x14ac:dyDescent="0.25">
      <c r="A613" s="3">
        <f t="shared" si="79"/>
        <v>612</v>
      </c>
      <c r="B613" s="3" t="s">
        <v>127</v>
      </c>
      <c r="C613" s="32">
        <v>40513</v>
      </c>
      <c r="D613" s="56" t="s">
        <v>52</v>
      </c>
      <c r="E613" s="3"/>
      <c r="F613" s="3"/>
      <c r="G613" s="2" t="s">
        <v>44</v>
      </c>
      <c r="H613" s="6" t="s">
        <v>45</v>
      </c>
      <c r="I613" s="3" t="s">
        <v>848</v>
      </c>
      <c r="J613" s="3"/>
      <c r="K613" s="3" t="s">
        <v>461</v>
      </c>
      <c r="L613" s="3" t="s">
        <v>503</v>
      </c>
      <c r="M613" s="3" t="s">
        <v>504</v>
      </c>
      <c r="N613" s="3" t="s">
        <v>505</v>
      </c>
      <c r="O613" s="3" t="s">
        <v>506</v>
      </c>
      <c r="P613" s="3"/>
      <c r="Q613" s="3"/>
      <c r="R613" s="3"/>
      <c r="S613" s="3"/>
      <c r="T613" s="3" t="str">
        <f t="shared" si="72"/>
        <v>SIN CECO</v>
      </c>
      <c r="U613" s="3" t="str">
        <f t="shared" si="73"/>
        <v>NO</v>
      </c>
      <c r="V613" t="str">
        <f t="shared" si="74"/>
        <v>CENTRO COMERCIAL ALAMEDA
25-oct-10
60%-Debilidades PAYC</v>
      </c>
      <c r="W613" s="53" t="str">
        <f t="shared" si="75"/>
        <v>a. Falta liderazgo-b. Entender claramente la necesidad del cliente-c. Personal con más experiencia-d. Fata de credibilidad-e. Faltar a compromisos pactados-</v>
      </c>
      <c r="X613">
        <f t="shared" si="76"/>
        <v>0</v>
      </c>
      <c r="Y613">
        <f>IF(ISNA(VLOOKUP(B613,CECOS_SIN_IDENTIFICAR!$A$2:$D$146,4,0)),"SIN CECO",IF(VLOOKUP(B613,CECOS_SIN_IDENTIFICAR!$A$2:$D$146,4,0)=0,"SIN CECO",VLOOKUP(B613,CECOS_SIN_IDENTIFICAR!$A$2:$D$146,4,0)))</f>
        <v>1206</v>
      </c>
      <c r="Z613">
        <f t="shared" si="77"/>
        <v>1206</v>
      </c>
      <c r="AA613" s="56" t="s">
        <v>52</v>
      </c>
      <c r="AB613" t="str">
        <f t="shared" si="78"/>
        <v>Principales debilidades en el servicio que presta PAYC-Debilidades PAYC</v>
      </c>
      <c r="AC613" t="str">
        <f>VLOOKUP(AB613,CODIFICACION_PREGUNTAS!$C$2:$D$35,2,0)</f>
        <v>DEB001</v>
      </c>
    </row>
    <row r="614" spans="1:29" x14ac:dyDescent="0.25">
      <c r="A614" s="3">
        <f t="shared" si="79"/>
        <v>613</v>
      </c>
      <c r="B614" s="3" t="s">
        <v>128</v>
      </c>
      <c r="C614" s="32">
        <v>40513</v>
      </c>
      <c r="D614" s="56" t="s">
        <v>52</v>
      </c>
      <c r="E614" s="3"/>
      <c r="F614" s="3"/>
      <c r="G614" s="2" t="s">
        <v>5</v>
      </c>
      <c r="H614" s="3" t="s">
        <v>6</v>
      </c>
      <c r="I614" s="21">
        <v>4</v>
      </c>
      <c r="J614" s="3"/>
      <c r="K614" s="3"/>
      <c r="L614" s="3"/>
      <c r="M614" s="3"/>
      <c r="N614" s="3"/>
      <c r="O614" s="3"/>
      <c r="P614" s="3"/>
      <c r="Q614" s="3"/>
      <c r="R614" s="3"/>
      <c r="S614" s="3"/>
      <c r="T614" s="3" t="str">
        <f t="shared" si="72"/>
        <v>SIN CECO</v>
      </c>
      <c r="U614" s="3" t="str">
        <f t="shared" si="73"/>
        <v>NO</v>
      </c>
      <c r="V614" t="str">
        <f t="shared" si="74"/>
        <v>EAN NUEVA SEDE EL NOGAL
29-oct-10
60%-Soporte Técnico</v>
      </c>
      <c r="W614" s="53">
        <f t="shared" si="75"/>
        <v>4</v>
      </c>
      <c r="X614">
        <f t="shared" si="76"/>
        <v>4</v>
      </c>
      <c r="Y614">
        <f>IF(ISNA(VLOOKUP(B614,CECOS_SIN_IDENTIFICAR!$A$2:$D$146,4,0)),"SIN CECO",IF(VLOOKUP(B614,CECOS_SIN_IDENTIFICAR!$A$2:$D$146,4,0)=0,"SIN CECO",VLOOKUP(B614,CECOS_SIN_IDENTIFICAR!$A$2:$D$146,4,0)))</f>
        <v>1094</v>
      </c>
      <c r="Z614">
        <f t="shared" si="77"/>
        <v>1094</v>
      </c>
      <c r="AA614" s="56" t="s">
        <v>52</v>
      </c>
      <c r="AB614" t="str">
        <f t="shared" si="78"/>
        <v>a. Conocimiento específico de temas aplicables al proyecto-Soporte Técnico</v>
      </c>
      <c r="AC614" t="str">
        <f>VLOOKUP(AB614,CODIFICACION_PREGUNTAS!$C$2:$D$35,2,0)</f>
        <v>SOPORTE_TEC001</v>
      </c>
    </row>
    <row r="615" spans="1:29" x14ac:dyDescent="0.25">
      <c r="A615" s="3">
        <f t="shared" si="79"/>
        <v>614</v>
      </c>
      <c r="B615" s="3" t="s">
        <v>128</v>
      </c>
      <c r="C615" s="32">
        <v>40513</v>
      </c>
      <c r="D615" s="56" t="s">
        <v>52</v>
      </c>
      <c r="E615" s="3"/>
      <c r="F615" s="3"/>
      <c r="G615" s="2" t="s">
        <v>7</v>
      </c>
      <c r="H615" s="3" t="s">
        <v>6</v>
      </c>
      <c r="I615" s="21">
        <v>4</v>
      </c>
      <c r="J615" s="3"/>
      <c r="K615" s="3"/>
      <c r="L615" s="3"/>
      <c r="M615" s="3"/>
      <c r="N615" s="3"/>
      <c r="O615" s="3"/>
      <c r="P615" s="3"/>
      <c r="Q615" s="3"/>
      <c r="R615" s="3"/>
      <c r="S615" s="3"/>
      <c r="T615" s="3" t="str">
        <f t="shared" si="72"/>
        <v>SIN CECO</v>
      </c>
      <c r="U615" s="3" t="str">
        <f t="shared" si="73"/>
        <v>NO</v>
      </c>
      <c r="V615" t="str">
        <f t="shared" si="74"/>
        <v>EAN NUEVA SEDE EL NOGAL
29-oct-10
60%-Soporte Técnico</v>
      </c>
      <c r="W615" s="53">
        <f t="shared" si="75"/>
        <v>4</v>
      </c>
      <c r="X615">
        <f t="shared" si="76"/>
        <v>4</v>
      </c>
      <c r="Y615">
        <f>IF(ISNA(VLOOKUP(B615,CECOS_SIN_IDENTIFICAR!$A$2:$D$146,4,0)),"SIN CECO",IF(VLOOKUP(B615,CECOS_SIN_IDENTIFICAR!$A$2:$D$146,4,0)=0,"SIN CECO",VLOOKUP(B615,CECOS_SIN_IDENTIFICAR!$A$2:$D$146,4,0)))</f>
        <v>1094</v>
      </c>
      <c r="Z615">
        <f t="shared" si="77"/>
        <v>1094</v>
      </c>
      <c r="AA615" s="56" t="s">
        <v>52</v>
      </c>
      <c r="AB615" t="str">
        <f t="shared" si="78"/>
        <v>b. Idoneidad y Calidad del soporte-Soporte Técnico</v>
      </c>
      <c r="AC615" t="str">
        <f>VLOOKUP(AB615,CODIFICACION_PREGUNTAS!$C$2:$D$35,2,0)</f>
        <v>SOPORTE_TEC002</v>
      </c>
    </row>
    <row r="616" spans="1:29" x14ac:dyDescent="0.25">
      <c r="A616" s="3">
        <f t="shared" si="79"/>
        <v>615</v>
      </c>
      <c r="B616" s="3" t="s">
        <v>128</v>
      </c>
      <c r="C616" s="32">
        <v>40513</v>
      </c>
      <c r="D616" s="56" t="s">
        <v>52</v>
      </c>
      <c r="E616" s="3"/>
      <c r="F616" s="3"/>
      <c r="G616" s="2" t="s">
        <v>8</v>
      </c>
      <c r="H616" s="3" t="s">
        <v>6</v>
      </c>
      <c r="I616" s="21">
        <v>4</v>
      </c>
      <c r="J616" s="3"/>
      <c r="K616" s="3"/>
      <c r="L616" s="3"/>
      <c r="M616" s="3"/>
      <c r="N616" s="3"/>
      <c r="O616" s="3"/>
      <c r="P616" s="3"/>
      <c r="Q616" s="3"/>
      <c r="R616" s="3"/>
      <c r="S616" s="3"/>
      <c r="T616" s="3" t="str">
        <f t="shared" si="72"/>
        <v>SIN CECO</v>
      </c>
      <c r="U616" s="3" t="str">
        <f t="shared" si="73"/>
        <v>NO</v>
      </c>
      <c r="V616" t="str">
        <f t="shared" si="74"/>
        <v>EAN NUEVA SEDE EL NOGAL
29-oct-10
60%-Soporte Técnico</v>
      </c>
      <c r="W616" s="53">
        <f t="shared" si="75"/>
        <v>4</v>
      </c>
      <c r="X616">
        <f t="shared" si="76"/>
        <v>4</v>
      </c>
      <c r="Y616">
        <f>IF(ISNA(VLOOKUP(B616,CECOS_SIN_IDENTIFICAR!$A$2:$D$146,4,0)),"SIN CECO",IF(VLOOKUP(B616,CECOS_SIN_IDENTIFICAR!$A$2:$D$146,4,0)=0,"SIN CECO",VLOOKUP(B616,CECOS_SIN_IDENTIFICAR!$A$2:$D$146,4,0)))</f>
        <v>1094</v>
      </c>
      <c r="Z616">
        <f t="shared" si="77"/>
        <v>1094</v>
      </c>
      <c r="AA616" s="56" t="s">
        <v>52</v>
      </c>
      <c r="AB616" t="str">
        <f t="shared" si="78"/>
        <v>c. Cumplimiento de especificaciones técnicas de construcción-Soporte Técnico</v>
      </c>
      <c r="AC616" t="str">
        <f>VLOOKUP(AB616,CODIFICACION_PREGUNTAS!$C$2:$D$35,2,0)</f>
        <v>SOPORTE_TEC003</v>
      </c>
    </row>
    <row r="617" spans="1:29" x14ac:dyDescent="0.25">
      <c r="A617" s="3">
        <f t="shared" si="79"/>
        <v>616</v>
      </c>
      <c r="B617" s="3" t="s">
        <v>128</v>
      </c>
      <c r="C617" s="32">
        <v>40513</v>
      </c>
      <c r="D617" s="56" t="s">
        <v>52</v>
      </c>
      <c r="E617" s="3"/>
      <c r="F617" s="3"/>
      <c r="G617" s="2" t="s">
        <v>9</v>
      </c>
      <c r="H617" s="3" t="s">
        <v>6</v>
      </c>
      <c r="I617" s="21">
        <v>4</v>
      </c>
      <c r="J617" s="3"/>
      <c r="K617" s="3"/>
      <c r="L617" s="3"/>
      <c r="M617" s="3"/>
      <c r="N617" s="3"/>
      <c r="O617" s="3"/>
      <c r="P617" s="3"/>
      <c r="Q617" s="3"/>
      <c r="R617" s="3"/>
      <c r="S617" s="3"/>
      <c r="T617" s="3" t="str">
        <f t="shared" si="72"/>
        <v>SIN CECO</v>
      </c>
      <c r="U617" s="3" t="str">
        <f t="shared" si="73"/>
        <v>NO</v>
      </c>
      <c r="V617" t="str">
        <f t="shared" si="74"/>
        <v>EAN NUEVA SEDE EL NOGAL
29-oct-10
60%-Soporte Técnico</v>
      </c>
      <c r="W617" s="53">
        <f t="shared" si="75"/>
        <v>4</v>
      </c>
      <c r="X617">
        <f t="shared" si="76"/>
        <v>4</v>
      </c>
      <c r="Y617">
        <f>IF(ISNA(VLOOKUP(B617,CECOS_SIN_IDENTIFICAR!$A$2:$D$146,4,0)),"SIN CECO",IF(VLOOKUP(B617,CECOS_SIN_IDENTIFICAR!$A$2:$D$146,4,0)=0,"SIN CECO",VLOOKUP(B617,CECOS_SIN_IDENTIFICAR!$A$2:$D$146,4,0)))</f>
        <v>1094</v>
      </c>
      <c r="Z617">
        <f t="shared" si="77"/>
        <v>1094</v>
      </c>
      <c r="AA617" s="56" t="s">
        <v>52</v>
      </c>
      <c r="AB617" t="str">
        <f t="shared" si="78"/>
        <v>d. Confiabilidad de los conceptos aplicados-Soporte Técnico</v>
      </c>
      <c r="AC617" t="str">
        <f>VLOOKUP(AB617,CODIFICACION_PREGUNTAS!$C$2:$D$35,2,0)</f>
        <v>SOPORTE_TEC004</v>
      </c>
    </row>
    <row r="618" spans="1:29" x14ac:dyDescent="0.25">
      <c r="A618" s="3">
        <f t="shared" si="79"/>
        <v>617</v>
      </c>
      <c r="B618" s="3" t="s">
        <v>128</v>
      </c>
      <c r="C618" s="32">
        <v>40513</v>
      </c>
      <c r="D618" s="56" t="s">
        <v>52</v>
      </c>
      <c r="E618" s="3"/>
      <c r="F618" s="3"/>
      <c r="G618" s="2" t="s">
        <v>10</v>
      </c>
      <c r="H618" s="3" t="s">
        <v>6</v>
      </c>
      <c r="I618" s="21">
        <v>4</v>
      </c>
      <c r="J618" s="3"/>
      <c r="K618" s="3"/>
      <c r="L618" s="3"/>
      <c r="M618" s="3"/>
      <c r="N618" s="3"/>
      <c r="O618" s="3"/>
      <c r="P618" s="3"/>
      <c r="Q618" s="3"/>
      <c r="R618" s="3"/>
      <c r="S618" s="3"/>
      <c r="T618" s="3" t="str">
        <f t="shared" si="72"/>
        <v>SIN CECO</v>
      </c>
      <c r="U618" s="3" t="str">
        <f t="shared" si="73"/>
        <v>NO</v>
      </c>
      <c r="V618" t="str">
        <f t="shared" si="74"/>
        <v>EAN NUEVA SEDE EL NOGAL
29-oct-10
60%-Soporte Técnico</v>
      </c>
      <c r="W618" s="53">
        <f t="shared" si="75"/>
        <v>4</v>
      </c>
      <c r="X618">
        <f t="shared" si="76"/>
        <v>4</v>
      </c>
      <c r="Y618">
        <f>IF(ISNA(VLOOKUP(B618,CECOS_SIN_IDENTIFICAR!$A$2:$D$146,4,0)),"SIN CECO",IF(VLOOKUP(B618,CECOS_SIN_IDENTIFICAR!$A$2:$D$146,4,0)=0,"SIN CECO",VLOOKUP(B618,CECOS_SIN_IDENTIFICAR!$A$2:$D$146,4,0)))</f>
        <v>1094</v>
      </c>
      <c r="Z618">
        <f t="shared" si="77"/>
        <v>1094</v>
      </c>
      <c r="AA618" s="56" t="s">
        <v>52</v>
      </c>
      <c r="AB618" t="str">
        <f t="shared" si="78"/>
        <v>e. Oportunidad en entrega de información o requerimientos-Soporte Técnico</v>
      </c>
      <c r="AC618" t="str">
        <f>VLOOKUP(AB618,CODIFICACION_PREGUNTAS!$C$2:$D$35,2,0)</f>
        <v>SOPORTE_TEC005</v>
      </c>
    </row>
    <row r="619" spans="1:29" x14ac:dyDescent="0.25">
      <c r="A619" s="3">
        <f t="shared" si="79"/>
        <v>618</v>
      </c>
      <c r="B619" s="3" t="s">
        <v>128</v>
      </c>
      <c r="C619" s="32">
        <v>40513</v>
      </c>
      <c r="D619" s="56" t="s">
        <v>52</v>
      </c>
      <c r="E619" s="3"/>
      <c r="F619" s="3"/>
      <c r="G619" s="2" t="s">
        <v>11</v>
      </c>
      <c r="H619" s="3" t="s">
        <v>12</v>
      </c>
      <c r="I619" s="3">
        <v>4</v>
      </c>
      <c r="J619" s="3"/>
      <c r="K619" s="3"/>
      <c r="L619" s="3"/>
      <c r="M619" s="3"/>
      <c r="N619" s="3"/>
      <c r="O619" s="3"/>
      <c r="P619" s="3"/>
      <c r="Q619" s="3"/>
      <c r="R619" s="3"/>
      <c r="S619" s="3"/>
      <c r="T619" s="3" t="str">
        <f t="shared" si="72"/>
        <v>SIN CECO</v>
      </c>
      <c r="U619" s="3" t="str">
        <f t="shared" si="73"/>
        <v>NO</v>
      </c>
      <c r="V619" t="str">
        <f t="shared" si="74"/>
        <v>EAN NUEVA SEDE EL NOGAL
29-oct-10
60%-Soporte Administrativo</v>
      </c>
      <c r="W619" s="53">
        <f t="shared" si="75"/>
        <v>4</v>
      </c>
      <c r="X619">
        <f t="shared" si="76"/>
        <v>4</v>
      </c>
      <c r="Y619">
        <f>IF(ISNA(VLOOKUP(B619,CECOS_SIN_IDENTIFICAR!$A$2:$D$146,4,0)),"SIN CECO",IF(VLOOKUP(B619,CECOS_SIN_IDENTIFICAR!$A$2:$D$146,4,0)=0,"SIN CECO",VLOOKUP(B619,CECOS_SIN_IDENTIFICAR!$A$2:$D$146,4,0)))</f>
        <v>1094</v>
      </c>
      <c r="Z619">
        <f t="shared" si="77"/>
        <v>1094</v>
      </c>
      <c r="AA619" s="56" t="s">
        <v>52</v>
      </c>
      <c r="AB619" t="str">
        <f t="shared" si="78"/>
        <v>a. Oportunidad de la gestión en obra-Soporte Administrativo</v>
      </c>
      <c r="AC619" t="str">
        <f>VLOOKUP(AB619,CODIFICACION_PREGUNTAS!$C$2:$D$35,2,0)</f>
        <v>SOPORTE_ADMON001</v>
      </c>
    </row>
    <row r="620" spans="1:29" x14ac:dyDescent="0.25">
      <c r="A620" s="3">
        <f t="shared" si="79"/>
        <v>619</v>
      </c>
      <c r="B620" s="3" t="s">
        <v>128</v>
      </c>
      <c r="C620" s="32">
        <v>40513</v>
      </c>
      <c r="D620" s="56" t="s">
        <v>52</v>
      </c>
      <c r="E620" s="3"/>
      <c r="F620" s="3"/>
      <c r="G620" s="2" t="s">
        <v>13</v>
      </c>
      <c r="H620" s="3" t="s">
        <v>12</v>
      </c>
      <c r="I620" s="3">
        <v>4</v>
      </c>
      <c r="J620" s="3"/>
      <c r="K620" s="3"/>
      <c r="L620" s="3"/>
      <c r="M620" s="3"/>
      <c r="N620" s="3"/>
      <c r="O620" s="3"/>
      <c r="P620" s="3"/>
      <c r="Q620" s="3"/>
      <c r="R620" s="3"/>
      <c r="S620" s="3"/>
      <c r="T620" s="3" t="str">
        <f t="shared" si="72"/>
        <v>SIN CECO</v>
      </c>
      <c r="U620" s="3" t="str">
        <f t="shared" si="73"/>
        <v>NO</v>
      </c>
      <c r="V620" t="str">
        <f t="shared" si="74"/>
        <v>EAN NUEVA SEDE EL NOGAL
29-oct-10
60%-Soporte Administrativo</v>
      </c>
      <c r="W620" s="53">
        <f t="shared" si="75"/>
        <v>4</v>
      </c>
      <c r="X620">
        <f t="shared" si="76"/>
        <v>4</v>
      </c>
      <c r="Y620">
        <f>IF(ISNA(VLOOKUP(B620,CECOS_SIN_IDENTIFICAR!$A$2:$D$146,4,0)),"SIN CECO",IF(VLOOKUP(B620,CECOS_SIN_IDENTIFICAR!$A$2:$D$146,4,0)=0,"SIN CECO",VLOOKUP(B620,CECOS_SIN_IDENTIFICAR!$A$2:$D$146,4,0)))</f>
        <v>1094</v>
      </c>
      <c r="Z620">
        <f t="shared" si="77"/>
        <v>1094</v>
      </c>
      <c r="AA620" s="56" t="s">
        <v>52</v>
      </c>
      <c r="AB620" t="str">
        <f t="shared" si="78"/>
        <v>b. Manejo administrativo del proyecto-Soporte Administrativo</v>
      </c>
      <c r="AC620" t="str">
        <f>VLOOKUP(AB620,CODIFICACION_PREGUNTAS!$C$2:$D$35,2,0)</f>
        <v>SOPORTE_ADMON002</v>
      </c>
    </row>
    <row r="621" spans="1:29" x14ac:dyDescent="0.25">
      <c r="A621" s="3">
        <f t="shared" si="79"/>
        <v>620</v>
      </c>
      <c r="B621" s="3" t="s">
        <v>128</v>
      </c>
      <c r="C621" s="32">
        <v>40513</v>
      </c>
      <c r="D621" s="56" t="s">
        <v>52</v>
      </c>
      <c r="E621" s="3"/>
      <c r="F621" s="3"/>
      <c r="G621" s="2" t="s">
        <v>14</v>
      </c>
      <c r="H621" s="3" t="s">
        <v>12</v>
      </c>
      <c r="I621" s="3">
        <v>4</v>
      </c>
      <c r="J621" s="3"/>
      <c r="K621" s="3"/>
      <c r="L621" s="3"/>
      <c r="M621" s="3"/>
      <c r="N621" s="3"/>
      <c r="O621" s="3"/>
      <c r="P621" s="3"/>
      <c r="Q621" s="3"/>
      <c r="R621" s="3"/>
      <c r="S621" s="3"/>
      <c r="T621" s="3" t="str">
        <f t="shared" si="72"/>
        <v>SIN CECO</v>
      </c>
      <c r="U621" s="3" t="str">
        <f t="shared" si="73"/>
        <v>NO</v>
      </c>
      <c r="V621" t="str">
        <f t="shared" si="74"/>
        <v>EAN NUEVA SEDE EL NOGAL
29-oct-10
60%-Soporte Administrativo</v>
      </c>
      <c r="W621" s="53">
        <f t="shared" si="75"/>
        <v>4</v>
      </c>
      <c r="X621">
        <f t="shared" si="76"/>
        <v>4</v>
      </c>
      <c r="Y621">
        <f>IF(ISNA(VLOOKUP(B621,CECOS_SIN_IDENTIFICAR!$A$2:$D$146,4,0)),"SIN CECO",IF(VLOOKUP(B621,CECOS_SIN_IDENTIFICAR!$A$2:$D$146,4,0)=0,"SIN CECO",VLOOKUP(B621,CECOS_SIN_IDENTIFICAR!$A$2:$D$146,4,0)))</f>
        <v>1094</v>
      </c>
      <c r="Z621">
        <f t="shared" si="77"/>
        <v>1094</v>
      </c>
      <c r="AA621" s="56" t="s">
        <v>52</v>
      </c>
      <c r="AB621" t="str">
        <f t="shared" si="78"/>
        <v>c. Información clara y veraz sobre la administración de proyecto-Soporte Administrativo</v>
      </c>
      <c r="AC621" t="str">
        <f>VLOOKUP(AB621,CODIFICACION_PREGUNTAS!$C$2:$D$35,2,0)</f>
        <v>SOPORTE_ADMON003</v>
      </c>
    </row>
    <row r="622" spans="1:29" x14ac:dyDescent="0.25">
      <c r="A622" s="3">
        <f t="shared" si="79"/>
        <v>621</v>
      </c>
      <c r="B622" s="3" t="s">
        <v>128</v>
      </c>
      <c r="C622" s="32">
        <v>40513</v>
      </c>
      <c r="D622" s="56" t="s">
        <v>52</v>
      </c>
      <c r="E622" s="3"/>
      <c r="F622" s="3"/>
      <c r="G622" s="2" t="s">
        <v>15</v>
      </c>
      <c r="H622" s="3" t="s">
        <v>12</v>
      </c>
      <c r="I622" s="3">
        <v>4</v>
      </c>
      <c r="J622" s="3"/>
      <c r="K622" s="3"/>
      <c r="L622" s="3"/>
      <c r="M622" s="3"/>
      <c r="N622" s="3"/>
      <c r="O622" s="3"/>
      <c r="P622" s="3"/>
      <c r="Q622" s="3"/>
      <c r="R622" s="3"/>
      <c r="S622" s="3"/>
      <c r="T622" s="3" t="str">
        <f t="shared" si="72"/>
        <v>SIN CECO</v>
      </c>
      <c r="U622" s="3" t="str">
        <f t="shared" si="73"/>
        <v>NO</v>
      </c>
      <c r="V622" t="str">
        <f t="shared" si="74"/>
        <v>EAN NUEVA SEDE EL NOGAL
29-oct-10
60%-Soporte Administrativo</v>
      </c>
      <c r="W622" s="53">
        <f t="shared" si="75"/>
        <v>4</v>
      </c>
      <c r="X622">
        <f t="shared" si="76"/>
        <v>4</v>
      </c>
      <c r="Y622">
        <f>IF(ISNA(VLOOKUP(B622,CECOS_SIN_IDENTIFICAR!$A$2:$D$146,4,0)),"SIN CECO",IF(VLOOKUP(B622,CECOS_SIN_IDENTIFICAR!$A$2:$D$146,4,0)=0,"SIN CECO",VLOOKUP(B622,CECOS_SIN_IDENTIFICAR!$A$2:$D$146,4,0)))</f>
        <v>1094</v>
      </c>
      <c r="Z622">
        <f t="shared" si="77"/>
        <v>1094</v>
      </c>
      <c r="AA622" s="56" t="s">
        <v>52</v>
      </c>
      <c r="AB622" t="str">
        <f t="shared" si="78"/>
        <v>d. Cumplimientos con expectativas del cliente-Soporte Administrativo</v>
      </c>
      <c r="AC622" t="str">
        <f>VLOOKUP(AB622,CODIFICACION_PREGUNTAS!$C$2:$D$35,2,0)</f>
        <v>SOPORTE_ADMON004</v>
      </c>
    </row>
    <row r="623" spans="1:29" x14ac:dyDescent="0.25">
      <c r="A623" s="3">
        <f t="shared" si="79"/>
        <v>622</v>
      </c>
      <c r="B623" s="3" t="s">
        <v>128</v>
      </c>
      <c r="C623" s="32">
        <v>40513</v>
      </c>
      <c r="D623" s="56" t="s">
        <v>52</v>
      </c>
      <c r="E623" s="3"/>
      <c r="F623" s="3"/>
      <c r="G623" s="2" t="s">
        <v>16</v>
      </c>
      <c r="H623" s="3" t="s">
        <v>12</v>
      </c>
      <c r="I623" s="3">
        <v>5</v>
      </c>
      <c r="J623" s="3"/>
      <c r="K623" s="3"/>
      <c r="L623" s="3"/>
      <c r="M623" s="3"/>
      <c r="N623" s="3"/>
      <c r="O623" s="3"/>
      <c r="P623" s="3"/>
      <c r="Q623" s="3"/>
      <c r="R623" s="3"/>
      <c r="S623" s="3"/>
      <c r="T623" s="3" t="str">
        <f t="shared" si="72"/>
        <v>SIN CECO</v>
      </c>
      <c r="U623" s="3" t="str">
        <f t="shared" si="73"/>
        <v>NO</v>
      </c>
      <c r="V623" t="str">
        <f t="shared" si="74"/>
        <v>EAN NUEVA SEDE EL NOGAL
29-oct-10
60%-Soporte Administrativo</v>
      </c>
      <c r="W623" s="53">
        <f t="shared" si="75"/>
        <v>5</v>
      </c>
      <c r="X623">
        <f t="shared" si="76"/>
        <v>5</v>
      </c>
      <c r="Y623">
        <f>IF(ISNA(VLOOKUP(B623,CECOS_SIN_IDENTIFICAR!$A$2:$D$146,4,0)),"SIN CECO",IF(VLOOKUP(B623,CECOS_SIN_IDENTIFICAR!$A$2:$D$146,4,0)=0,"SIN CECO",VLOOKUP(B623,CECOS_SIN_IDENTIFICAR!$A$2:$D$146,4,0)))</f>
        <v>1094</v>
      </c>
      <c r="Z623">
        <f t="shared" si="77"/>
        <v>1094</v>
      </c>
      <c r="AA623" s="56" t="s">
        <v>52</v>
      </c>
      <c r="AB623" t="str">
        <f t="shared" si="78"/>
        <v>e. Control de presupuesto-Soporte Administrativo</v>
      </c>
      <c r="AC623" t="str">
        <f>VLOOKUP(AB623,CODIFICACION_PREGUNTAS!$C$2:$D$35,2,0)</f>
        <v>SOPORTE_ADMON005</v>
      </c>
    </row>
    <row r="624" spans="1:29" x14ac:dyDescent="0.25">
      <c r="A624" s="3">
        <f t="shared" si="79"/>
        <v>623</v>
      </c>
      <c r="B624" s="3" t="s">
        <v>128</v>
      </c>
      <c r="C624" s="32">
        <v>40513</v>
      </c>
      <c r="D624" s="56" t="s">
        <v>52</v>
      </c>
      <c r="E624" s="3"/>
      <c r="F624" s="3"/>
      <c r="G624" s="2" t="s">
        <v>17</v>
      </c>
      <c r="H624" s="3" t="s">
        <v>18</v>
      </c>
      <c r="I624" s="3">
        <v>4</v>
      </c>
      <c r="J624" s="3"/>
      <c r="K624" s="3"/>
      <c r="L624" s="3"/>
      <c r="M624" s="3"/>
      <c r="N624" s="3"/>
      <c r="O624" s="3"/>
      <c r="P624" s="3"/>
      <c r="Q624" s="3"/>
      <c r="R624" s="3"/>
      <c r="S624" s="3"/>
      <c r="T624" s="3" t="str">
        <f t="shared" si="72"/>
        <v>SIN CECO</v>
      </c>
      <c r="U624" s="3" t="str">
        <f t="shared" si="73"/>
        <v>NO</v>
      </c>
      <c r="V624" t="str">
        <f t="shared" si="74"/>
        <v>EAN NUEVA SEDE EL NOGAL
29-oct-10
60%-Soporte Directivo (Coordinador y Gerencia)</v>
      </c>
      <c r="W624" s="53">
        <f t="shared" si="75"/>
        <v>4</v>
      </c>
      <c r="X624">
        <f t="shared" si="76"/>
        <v>4</v>
      </c>
      <c r="Y624">
        <f>IF(ISNA(VLOOKUP(B624,CECOS_SIN_IDENTIFICAR!$A$2:$D$146,4,0)),"SIN CECO",IF(VLOOKUP(B624,CECOS_SIN_IDENTIFICAR!$A$2:$D$146,4,0)=0,"SIN CECO",VLOOKUP(B624,CECOS_SIN_IDENTIFICAR!$A$2:$D$146,4,0)))</f>
        <v>1094</v>
      </c>
      <c r="Z624">
        <f t="shared" si="77"/>
        <v>1094</v>
      </c>
      <c r="AA624" s="56" t="s">
        <v>52</v>
      </c>
      <c r="AB624" t="str">
        <f t="shared" si="78"/>
        <v>a. Apoyo y presencia en el proyecto-Soporte Directivo (Coordinador y Gerencia)</v>
      </c>
      <c r="AC624" t="str">
        <f>VLOOKUP(AB624,CODIFICACION_PREGUNTAS!$C$2:$D$35,2,0)</f>
        <v>SOPORTE_DIR001</v>
      </c>
    </row>
    <row r="625" spans="1:29" x14ac:dyDescent="0.25">
      <c r="A625" s="3">
        <f t="shared" si="79"/>
        <v>624</v>
      </c>
      <c r="B625" s="3" t="s">
        <v>128</v>
      </c>
      <c r="C625" s="32">
        <v>40513</v>
      </c>
      <c r="D625" s="56" t="s">
        <v>52</v>
      </c>
      <c r="E625" s="3"/>
      <c r="F625" s="3"/>
      <c r="G625" s="2" t="s">
        <v>19</v>
      </c>
      <c r="H625" s="3" t="s">
        <v>18</v>
      </c>
      <c r="I625" s="3">
        <v>5</v>
      </c>
      <c r="J625" s="3"/>
      <c r="K625" s="3"/>
      <c r="L625" s="3"/>
      <c r="M625" s="3"/>
      <c r="N625" s="3"/>
      <c r="O625" s="3"/>
      <c r="P625" s="3"/>
      <c r="Q625" s="3"/>
      <c r="R625" s="3"/>
      <c r="S625" s="3"/>
      <c r="T625" s="3" t="str">
        <f t="shared" si="72"/>
        <v>SIN CECO</v>
      </c>
      <c r="U625" s="3" t="str">
        <f t="shared" si="73"/>
        <v>NO</v>
      </c>
      <c r="V625" t="str">
        <f t="shared" si="74"/>
        <v>EAN NUEVA SEDE EL NOGAL
29-oct-10
60%-Soporte Directivo (Coordinador y Gerencia)</v>
      </c>
      <c r="W625" s="53">
        <f t="shared" si="75"/>
        <v>5</v>
      </c>
      <c r="X625">
        <f t="shared" si="76"/>
        <v>5</v>
      </c>
      <c r="Y625">
        <f>IF(ISNA(VLOOKUP(B625,CECOS_SIN_IDENTIFICAR!$A$2:$D$146,4,0)),"SIN CECO",IF(VLOOKUP(B625,CECOS_SIN_IDENTIFICAR!$A$2:$D$146,4,0)=0,"SIN CECO",VLOOKUP(B625,CECOS_SIN_IDENTIFICAR!$A$2:$D$146,4,0)))</f>
        <v>1094</v>
      </c>
      <c r="Z625">
        <f t="shared" si="77"/>
        <v>1094</v>
      </c>
      <c r="AA625" s="56" t="s">
        <v>52</v>
      </c>
      <c r="AB625" t="str">
        <f t="shared" si="78"/>
        <v>b. Conocimiento del proyecto-Soporte Directivo (Coordinador y Gerencia)</v>
      </c>
      <c r="AC625" t="str">
        <f>VLOOKUP(AB625,CODIFICACION_PREGUNTAS!$C$2:$D$35,2,0)</f>
        <v>SOPORTE_DIR002</v>
      </c>
    </row>
    <row r="626" spans="1:29" x14ac:dyDescent="0.25">
      <c r="A626" s="3">
        <f t="shared" si="79"/>
        <v>625</v>
      </c>
      <c r="B626" s="3" t="s">
        <v>128</v>
      </c>
      <c r="C626" s="32">
        <v>40513</v>
      </c>
      <c r="D626" s="56" t="s">
        <v>52</v>
      </c>
      <c r="E626" s="3"/>
      <c r="F626" s="3"/>
      <c r="G626" s="2" t="s">
        <v>20</v>
      </c>
      <c r="H626" s="3" t="s">
        <v>18</v>
      </c>
      <c r="I626" s="3">
        <v>3</v>
      </c>
      <c r="J626" s="3"/>
      <c r="K626" s="3"/>
      <c r="L626" s="3"/>
      <c r="M626" s="3"/>
      <c r="N626" s="3"/>
      <c r="O626" s="3"/>
      <c r="P626" s="3"/>
      <c r="Q626" s="3"/>
      <c r="R626" s="3"/>
      <c r="S626" s="3"/>
      <c r="T626" s="3" t="str">
        <f t="shared" si="72"/>
        <v>SIN CECO</v>
      </c>
      <c r="U626" s="3" t="str">
        <f t="shared" si="73"/>
        <v>NO</v>
      </c>
      <c r="V626" t="str">
        <f t="shared" si="74"/>
        <v>EAN NUEVA SEDE EL NOGAL
29-oct-10
60%-Soporte Directivo (Coordinador y Gerencia)</v>
      </c>
      <c r="W626" s="53">
        <f t="shared" si="75"/>
        <v>3</v>
      </c>
      <c r="X626">
        <f t="shared" si="76"/>
        <v>3</v>
      </c>
      <c r="Y626">
        <f>IF(ISNA(VLOOKUP(B626,CECOS_SIN_IDENTIFICAR!$A$2:$D$146,4,0)),"SIN CECO",IF(VLOOKUP(B626,CECOS_SIN_IDENTIFICAR!$A$2:$D$146,4,0)=0,"SIN CECO",VLOOKUP(B626,CECOS_SIN_IDENTIFICAR!$A$2:$D$146,4,0)))</f>
        <v>1094</v>
      </c>
      <c r="Z626">
        <f t="shared" si="77"/>
        <v>1094</v>
      </c>
      <c r="AA626" s="56" t="s">
        <v>52</v>
      </c>
      <c r="AB626" t="str">
        <f t="shared" si="78"/>
        <v>c. Planteamiento de soluciones y manejo de conflictos-Soporte Directivo (Coordinador y Gerencia)</v>
      </c>
      <c r="AC626" t="str">
        <f>VLOOKUP(AB626,CODIFICACION_PREGUNTAS!$C$2:$D$35,2,0)</f>
        <v>SOPORTE_DIR003</v>
      </c>
    </row>
    <row r="627" spans="1:29" x14ac:dyDescent="0.25">
      <c r="A627" s="3">
        <f t="shared" si="79"/>
        <v>626</v>
      </c>
      <c r="B627" s="3" t="s">
        <v>128</v>
      </c>
      <c r="C627" s="32">
        <v>40513</v>
      </c>
      <c r="D627" s="56" t="s">
        <v>52</v>
      </c>
      <c r="E627" s="3"/>
      <c r="F627" s="3"/>
      <c r="G627" s="2" t="s">
        <v>21</v>
      </c>
      <c r="H627" s="3" t="s">
        <v>18</v>
      </c>
      <c r="I627" s="3">
        <v>4</v>
      </c>
      <c r="J627" s="3"/>
      <c r="K627" s="3"/>
      <c r="L627" s="3"/>
      <c r="M627" s="3"/>
      <c r="N627" s="3"/>
      <c r="O627" s="3"/>
      <c r="P627" s="3"/>
      <c r="Q627" s="3"/>
      <c r="R627" s="3"/>
      <c r="S627" s="3"/>
      <c r="T627" s="3" t="str">
        <f t="shared" si="72"/>
        <v>SIN CECO</v>
      </c>
      <c r="U627" s="3" t="str">
        <f t="shared" si="73"/>
        <v>NO</v>
      </c>
      <c r="V627" t="str">
        <f t="shared" si="74"/>
        <v>EAN NUEVA SEDE EL NOGAL
29-oct-10
60%-Soporte Directivo (Coordinador y Gerencia)</v>
      </c>
      <c r="W627" s="53">
        <f t="shared" si="75"/>
        <v>4</v>
      </c>
      <c r="X627">
        <f t="shared" si="76"/>
        <v>4</v>
      </c>
      <c r="Y627">
        <f>IF(ISNA(VLOOKUP(B627,CECOS_SIN_IDENTIFICAR!$A$2:$D$146,4,0)),"SIN CECO",IF(VLOOKUP(B627,CECOS_SIN_IDENTIFICAR!$A$2:$D$146,4,0)=0,"SIN CECO",VLOOKUP(B627,CECOS_SIN_IDENTIFICAR!$A$2:$D$146,4,0)))</f>
        <v>1094</v>
      </c>
      <c r="Z627">
        <f t="shared" si="77"/>
        <v>1094</v>
      </c>
      <c r="AA627" s="56" t="s">
        <v>52</v>
      </c>
      <c r="AB627" t="str">
        <f t="shared" si="78"/>
        <v>d. Cumplimiento de compromisos-Soporte Directivo (Coordinador y Gerencia)</v>
      </c>
      <c r="AC627" t="str">
        <f>VLOOKUP(AB627,CODIFICACION_PREGUNTAS!$C$2:$D$35,2,0)</f>
        <v>SOPORTE_DIR004</v>
      </c>
    </row>
    <row r="628" spans="1:29" x14ac:dyDescent="0.25">
      <c r="A628" s="3">
        <f t="shared" si="79"/>
        <v>627</v>
      </c>
      <c r="B628" s="3" t="s">
        <v>128</v>
      </c>
      <c r="C628" s="32">
        <v>40513</v>
      </c>
      <c r="D628" s="56" t="s">
        <v>52</v>
      </c>
      <c r="E628" s="3"/>
      <c r="F628" s="3"/>
      <c r="G628" s="2" t="s">
        <v>22</v>
      </c>
      <c r="H628" s="3" t="s">
        <v>18</v>
      </c>
      <c r="I628" s="3">
        <v>4</v>
      </c>
      <c r="J628" s="3"/>
      <c r="K628" s="3"/>
      <c r="L628" s="3"/>
      <c r="M628" s="3"/>
      <c r="N628" s="3"/>
      <c r="O628" s="3"/>
      <c r="P628" s="3"/>
      <c r="Q628" s="3"/>
      <c r="R628" s="3"/>
      <c r="S628" s="3"/>
      <c r="T628" s="3" t="str">
        <f t="shared" si="72"/>
        <v>SIN CECO</v>
      </c>
      <c r="U628" s="3" t="str">
        <f t="shared" si="73"/>
        <v>NO</v>
      </c>
      <c r="V628" t="str">
        <f t="shared" si="74"/>
        <v>EAN NUEVA SEDE EL NOGAL
29-oct-10
60%-Soporte Directivo (Coordinador y Gerencia)</v>
      </c>
      <c r="W628" s="53">
        <f t="shared" si="75"/>
        <v>4</v>
      </c>
      <c r="X628">
        <f t="shared" si="76"/>
        <v>4</v>
      </c>
      <c r="Y628">
        <f>IF(ISNA(VLOOKUP(B628,CECOS_SIN_IDENTIFICAR!$A$2:$D$146,4,0)),"SIN CECO",IF(VLOOKUP(B628,CECOS_SIN_IDENTIFICAR!$A$2:$D$146,4,0)=0,"SIN CECO",VLOOKUP(B628,CECOS_SIN_IDENTIFICAR!$A$2:$D$146,4,0)))</f>
        <v>1094</v>
      </c>
      <c r="Z628">
        <f t="shared" si="77"/>
        <v>1094</v>
      </c>
      <c r="AA628" s="56" t="s">
        <v>52</v>
      </c>
      <c r="AB628" t="str">
        <f t="shared" si="78"/>
        <v>e. Manejo del cliente-Soporte Directivo (Coordinador y Gerencia)</v>
      </c>
      <c r="AC628" t="str">
        <f>VLOOKUP(AB628,CODIFICACION_PREGUNTAS!$C$2:$D$35,2,0)</f>
        <v>SOPORTE_DIR005</v>
      </c>
    </row>
    <row r="629" spans="1:29" x14ac:dyDescent="0.25">
      <c r="A629" s="3">
        <f t="shared" si="79"/>
        <v>628</v>
      </c>
      <c r="B629" s="3" t="s">
        <v>128</v>
      </c>
      <c r="C629" s="32">
        <v>40513</v>
      </c>
      <c r="D629" s="56" t="s">
        <v>52</v>
      </c>
      <c r="E629" s="3"/>
      <c r="F629" s="3"/>
      <c r="G629" s="2" t="s">
        <v>23</v>
      </c>
      <c r="H629" s="3" t="s">
        <v>24</v>
      </c>
      <c r="I629" s="3">
        <v>4</v>
      </c>
      <c r="J629" s="3"/>
      <c r="K629" s="3"/>
      <c r="L629" s="3"/>
      <c r="M629" s="3"/>
      <c r="N629" s="3"/>
      <c r="O629" s="3"/>
      <c r="P629" s="3"/>
      <c r="Q629" s="3"/>
      <c r="R629" s="3"/>
      <c r="S629" s="3"/>
      <c r="T629" s="3" t="str">
        <f t="shared" si="72"/>
        <v>SIN CECO</v>
      </c>
      <c r="U629" s="3" t="str">
        <f t="shared" si="73"/>
        <v>NO</v>
      </c>
      <c r="V629" t="str">
        <f t="shared" si="74"/>
        <v>EAN NUEVA SEDE EL NOGAL
29-oct-10
60%-Personal que presta el servicio en obra</v>
      </c>
      <c r="W629" s="53">
        <f t="shared" si="75"/>
        <v>4</v>
      </c>
      <c r="X629">
        <f t="shared" si="76"/>
        <v>4</v>
      </c>
      <c r="Y629">
        <f>IF(ISNA(VLOOKUP(B629,CECOS_SIN_IDENTIFICAR!$A$2:$D$146,4,0)),"SIN CECO",IF(VLOOKUP(B629,CECOS_SIN_IDENTIFICAR!$A$2:$D$146,4,0)=0,"SIN CECO",VLOOKUP(B629,CECOS_SIN_IDENTIFICAR!$A$2:$D$146,4,0)))</f>
        <v>1094</v>
      </c>
      <c r="Z629">
        <f t="shared" si="77"/>
        <v>1094</v>
      </c>
      <c r="AA629" s="56" t="s">
        <v>52</v>
      </c>
      <c r="AB629" t="str">
        <f t="shared" si="78"/>
        <v>a. Idoneidad del personal-Personal que presta el servicio en obra</v>
      </c>
      <c r="AC629" t="str">
        <f>VLOOKUP(AB629,CODIFICACION_PREGUNTAS!$C$2:$D$35,2,0)</f>
        <v>PERSONAL001</v>
      </c>
    </row>
    <row r="630" spans="1:29" x14ac:dyDescent="0.25">
      <c r="A630" s="3">
        <f t="shared" si="79"/>
        <v>629</v>
      </c>
      <c r="B630" s="3" t="s">
        <v>128</v>
      </c>
      <c r="C630" s="32">
        <v>40513</v>
      </c>
      <c r="D630" s="56" t="s">
        <v>52</v>
      </c>
      <c r="E630" s="3"/>
      <c r="F630" s="3"/>
      <c r="G630" s="2" t="s">
        <v>25</v>
      </c>
      <c r="H630" s="3" t="s">
        <v>24</v>
      </c>
      <c r="I630" s="3">
        <v>3</v>
      </c>
      <c r="J630" s="3"/>
      <c r="K630" s="3"/>
      <c r="L630" s="3"/>
      <c r="M630" s="3"/>
      <c r="N630" s="3"/>
      <c r="O630" s="3"/>
      <c r="P630" s="3"/>
      <c r="Q630" s="3"/>
      <c r="R630" s="3"/>
      <c r="S630" s="3"/>
      <c r="T630" s="3" t="str">
        <f t="shared" si="72"/>
        <v>SIN CECO</v>
      </c>
      <c r="U630" s="3" t="str">
        <f t="shared" si="73"/>
        <v>NO</v>
      </c>
      <c r="V630" t="str">
        <f t="shared" si="74"/>
        <v>EAN NUEVA SEDE EL NOGAL
29-oct-10
60%-Personal que presta el servicio en obra</v>
      </c>
      <c r="W630" s="53">
        <f t="shared" si="75"/>
        <v>3</v>
      </c>
      <c r="X630">
        <f t="shared" si="76"/>
        <v>3</v>
      </c>
      <c r="Y630">
        <f>IF(ISNA(VLOOKUP(B630,CECOS_SIN_IDENTIFICAR!$A$2:$D$146,4,0)),"SIN CECO",IF(VLOOKUP(B630,CECOS_SIN_IDENTIFICAR!$A$2:$D$146,4,0)=0,"SIN CECO",VLOOKUP(B630,CECOS_SIN_IDENTIFICAR!$A$2:$D$146,4,0)))</f>
        <v>1094</v>
      </c>
      <c r="Z630">
        <f t="shared" si="77"/>
        <v>1094</v>
      </c>
      <c r="AA630" s="56" t="s">
        <v>52</v>
      </c>
      <c r="AB630" t="str">
        <f t="shared" si="78"/>
        <v>b. Oportuna atención al cliente-Personal que presta el servicio en obra</v>
      </c>
      <c r="AC630" t="str">
        <f>VLOOKUP(AB630,CODIFICACION_PREGUNTAS!$C$2:$D$35,2,0)</f>
        <v>PERSONAL002</v>
      </c>
    </row>
    <row r="631" spans="1:29" x14ac:dyDescent="0.25">
      <c r="A631" s="3">
        <f t="shared" si="79"/>
        <v>630</v>
      </c>
      <c r="B631" s="3" t="s">
        <v>128</v>
      </c>
      <c r="C631" s="32">
        <v>40513</v>
      </c>
      <c r="D631" s="56" t="s">
        <v>52</v>
      </c>
      <c r="E631" s="3"/>
      <c r="F631" s="3"/>
      <c r="G631" s="2" t="s">
        <v>26</v>
      </c>
      <c r="H631" s="3" t="s">
        <v>24</v>
      </c>
      <c r="I631" s="3">
        <v>4</v>
      </c>
      <c r="J631" s="3"/>
      <c r="K631" s="3"/>
      <c r="L631" s="3"/>
      <c r="M631" s="3"/>
      <c r="N631" s="3"/>
      <c r="O631" s="3"/>
      <c r="P631" s="3"/>
      <c r="Q631" s="3"/>
      <c r="R631" s="3"/>
      <c r="S631" s="3"/>
      <c r="T631" s="3" t="str">
        <f t="shared" si="72"/>
        <v>SIN CECO</v>
      </c>
      <c r="U631" s="3" t="str">
        <f t="shared" si="73"/>
        <v>NO</v>
      </c>
      <c r="V631" t="str">
        <f t="shared" si="74"/>
        <v>EAN NUEVA SEDE EL NOGAL
29-oct-10
60%-Personal que presta el servicio en obra</v>
      </c>
      <c r="W631" s="53">
        <f t="shared" si="75"/>
        <v>4</v>
      </c>
      <c r="X631">
        <f t="shared" si="76"/>
        <v>4</v>
      </c>
      <c r="Y631">
        <f>IF(ISNA(VLOOKUP(B631,CECOS_SIN_IDENTIFICAR!$A$2:$D$146,4,0)),"SIN CECO",IF(VLOOKUP(B631,CECOS_SIN_IDENTIFICAR!$A$2:$D$146,4,0)=0,"SIN CECO",VLOOKUP(B631,CECOS_SIN_IDENTIFICAR!$A$2:$D$146,4,0)))</f>
        <v>1094</v>
      </c>
      <c r="Z631">
        <f t="shared" si="77"/>
        <v>1094</v>
      </c>
      <c r="AA631" s="56" t="s">
        <v>52</v>
      </c>
      <c r="AB631" t="str">
        <f t="shared" si="78"/>
        <v>c. Compromiso con el proyecto-Personal que presta el servicio en obra</v>
      </c>
      <c r="AC631" t="str">
        <f>VLOOKUP(AB631,CODIFICACION_PREGUNTAS!$C$2:$D$35,2,0)</f>
        <v>PERSONAL003</v>
      </c>
    </row>
    <row r="632" spans="1:29" x14ac:dyDescent="0.25">
      <c r="A632" s="3">
        <f t="shared" si="79"/>
        <v>631</v>
      </c>
      <c r="B632" s="3" t="s">
        <v>128</v>
      </c>
      <c r="C632" s="32">
        <v>40513</v>
      </c>
      <c r="D632" s="56" t="s">
        <v>52</v>
      </c>
      <c r="E632" s="3"/>
      <c r="F632" s="3"/>
      <c r="G632" s="2" t="s">
        <v>21</v>
      </c>
      <c r="H632" s="3" t="s">
        <v>24</v>
      </c>
      <c r="I632" s="3">
        <v>4</v>
      </c>
      <c r="J632" s="3"/>
      <c r="K632" s="3"/>
      <c r="L632" s="3"/>
      <c r="M632" s="3"/>
      <c r="N632" s="3"/>
      <c r="O632" s="3"/>
      <c r="P632" s="3"/>
      <c r="Q632" s="3"/>
      <c r="R632" s="3"/>
      <c r="S632" s="3"/>
      <c r="T632" s="3" t="str">
        <f t="shared" si="72"/>
        <v>SIN CECO</v>
      </c>
      <c r="U632" s="3" t="str">
        <f t="shared" si="73"/>
        <v>NO</v>
      </c>
      <c r="V632" t="str">
        <f t="shared" si="74"/>
        <v>EAN NUEVA SEDE EL NOGAL
29-oct-10
60%-Personal que presta el servicio en obra</v>
      </c>
      <c r="W632" s="53">
        <f t="shared" si="75"/>
        <v>4</v>
      </c>
      <c r="X632">
        <f t="shared" si="76"/>
        <v>4</v>
      </c>
      <c r="Y632">
        <f>IF(ISNA(VLOOKUP(B632,CECOS_SIN_IDENTIFICAR!$A$2:$D$146,4,0)),"SIN CECO",IF(VLOOKUP(B632,CECOS_SIN_IDENTIFICAR!$A$2:$D$146,4,0)=0,"SIN CECO",VLOOKUP(B632,CECOS_SIN_IDENTIFICAR!$A$2:$D$146,4,0)))</f>
        <v>1094</v>
      </c>
      <c r="Z632">
        <f t="shared" si="77"/>
        <v>1094</v>
      </c>
      <c r="AA632" s="56" t="s">
        <v>52</v>
      </c>
      <c r="AB632" t="str">
        <f t="shared" si="78"/>
        <v>d. Cumplimiento de compromisos-Personal que presta el servicio en obra</v>
      </c>
      <c r="AC632" t="str">
        <f>VLOOKUP(AB632,CODIFICACION_PREGUNTAS!$C$2:$D$35,2,0)</f>
        <v>PERSONAL004</v>
      </c>
    </row>
    <row r="633" spans="1:29" x14ac:dyDescent="0.25">
      <c r="A633" s="3">
        <f t="shared" si="79"/>
        <v>632</v>
      </c>
      <c r="B633" s="3" t="s">
        <v>128</v>
      </c>
      <c r="C633" s="32">
        <v>40513</v>
      </c>
      <c r="D633" s="56" t="s">
        <v>52</v>
      </c>
      <c r="E633" s="3"/>
      <c r="F633" s="3"/>
      <c r="G633" s="2" t="s">
        <v>27</v>
      </c>
      <c r="H633" s="3" t="s">
        <v>24</v>
      </c>
      <c r="I633" s="3">
        <v>4</v>
      </c>
      <c r="J633" s="3"/>
      <c r="K633" s="3"/>
      <c r="L633" s="3"/>
      <c r="M633" s="3"/>
      <c r="N633" s="3"/>
      <c r="O633" s="3"/>
      <c r="P633" s="3"/>
      <c r="Q633" s="3"/>
      <c r="R633" s="3"/>
      <c r="S633" s="3"/>
      <c r="T633" s="3" t="str">
        <f t="shared" si="72"/>
        <v>SIN CECO</v>
      </c>
      <c r="U633" s="3" t="str">
        <f t="shared" si="73"/>
        <v>NO</v>
      </c>
      <c r="V633" t="str">
        <f t="shared" si="74"/>
        <v>EAN NUEVA SEDE EL NOGAL
29-oct-10
60%-Personal que presta el servicio en obra</v>
      </c>
      <c r="W633" s="53">
        <f t="shared" si="75"/>
        <v>4</v>
      </c>
      <c r="X633">
        <f t="shared" si="76"/>
        <v>4</v>
      </c>
      <c r="Y633">
        <f>IF(ISNA(VLOOKUP(B633,CECOS_SIN_IDENTIFICAR!$A$2:$D$146,4,0)),"SIN CECO",IF(VLOOKUP(B633,CECOS_SIN_IDENTIFICAR!$A$2:$D$146,4,0)=0,"SIN CECO",VLOOKUP(B633,CECOS_SIN_IDENTIFICAR!$A$2:$D$146,4,0)))</f>
        <v>1094</v>
      </c>
      <c r="Z633">
        <f t="shared" si="77"/>
        <v>1094</v>
      </c>
      <c r="AA633" s="56" t="s">
        <v>52</v>
      </c>
      <c r="AB633" t="str">
        <f t="shared" si="78"/>
        <v>e. Proactividad en desarrollo de funciones-Personal que presta el servicio en obra</v>
      </c>
      <c r="AC633" t="str">
        <f>VLOOKUP(AB633,CODIFICACION_PREGUNTAS!$C$2:$D$35,2,0)</f>
        <v>PERSONAL005</v>
      </c>
    </row>
    <row r="634" spans="1:29" x14ac:dyDescent="0.25">
      <c r="A634" s="3">
        <f t="shared" si="79"/>
        <v>633</v>
      </c>
      <c r="B634" s="3" t="s">
        <v>128</v>
      </c>
      <c r="C634" s="32">
        <v>40513</v>
      </c>
      <c r="D634" s="56" t="s">
        <v>52</v>
      </c>
      <c r="E634" s="3"/>
      <c r="F634" s="3"/>
      <c r="G634" s="2" t="s">
        <v>28</v>
      </c>
      <c r="H634" s="2" t="s">
        <v>29</v>
      </c>
      <c r="I634" s="3">
        <v>4</v>
      </c>
      <c r="J634" s="3"/>
      <c r="K634" s="3"/>
      <c r="L634" s="3"/>
      <c r="M634" s="3"/>
      <c r="N634" s="3"/>
      <c r="O634" s="3"/>
      <c r="P634" s="3"/>
      <c r="Q634" s="3"/>
      <c r="R634" s="3"/>
      <c r="S634" s="3"/>
      <c r="T634" s="3" t="str">
        <f t="shared" si="72"/>
        <v>SIN CECO</v>
      </c>
      <c r="U634" s="3" t="str">
        <f t="shared" si="73"/>
        <v>NO</v>
      </c>
      <c r="V634" t="str">
        <f t="shared" si="74"/>
        <v>EAN NUEVA SEDE EL NOGAL
29-oct-10
60%-Productos Asociados de PAYC (Informes, Control de presupuesto y Programación y actas)</v>
      </c>
      <c r="W634" s="53">
        <f t="shared" si="75"/>
        <v>4</v>
      </c>
      <c r="X634">
        <f t="shared" si="76"/>
        <v>4</v>
      </c>
      <c r="Y634">
        <f>IF(ISNA(VLOOKUP(B634,CECOS_SIN_IDENTIFICAR!$A$2:$D$146,4,0)),"SIN CECO",IF(VLOOKUP(B634,CECOS_SIN_IDENTIFICAR!$A$2:$D$146,4,0)=0,"SIN CECO",VLOOKUP(B634,CECOS_SIN_IDENTIFICAR!$A$2:$D$146,4,0)))</f>
        <v>1094</v>
      </c>
      <c r="Z634">
        <f t="shared" si="77"/>
        <v>1094</v>
      </c>
      <c r="AA634" s="56" t="s">
        <v>52</v>
      </c>
      <c r="AB634" t="str">
        <f t="shared" si="78"/>
        <v>a. Calidad del Contenido-Productos Asociados de PAYC (Informes, Control de presupuesto y Programación y actas)</v>
      </c>
      <c r="AC634" t="str">
        <f>VLOOKUP(AB634,CODIFICACION_PREGUNTAS!$C$2:$D$35,2,0)</f>
        <v>PRODUCTOS001</v>
      </c>
    </row>
    <row r="635" spans="1:29" x14ac:dyDescent="0.25">
      <c r="A635" s="3">
        <f t="shared" si="79"/>
        <v>634</v>
      </c>
      <c r="B635" s="3" t="s">
        <v>128</v>
      </c>
      <c r="C635" s="32">
        <v>40513</v>
      </c>
      <c r="D635" s="56" t="s">
        <v>52</v>
      </c>
      <c r="E635" s="3"/>
      <c r="F635" s="3"/>
      <c r="G635" s="2" t="s">
        <v>30</v>
      </c>
      <c r="H635" s="2" t="s">
        <v>29</v>
      </c>
      <c r="I635" s="3">
        <v>4</v>
      </c>
      <c r="J635" s="3"/>
      <c r="K635" s="3"/>
      <c r="L635" s="3"/>
      <c r="M635" s="3"/>
      <c r="N635" s="3"/>
      <c r="O635" s="3"/>
      <c r="P635" s="3"/>
      <c r="Q635" s="3"/>
      <c r="R635" s="3"/>
      <c r="S635" s="3"/>
      <c r="T635" s="3" t="str">
        <f t="shared" si="72"/>
        <v>SIN CECO</v>
      </c>
      <c r="U635" s="3" t="str">
        <f t="shared" si="73"/>
        <v>NO</v>
      </c>
      <c r="V635" t="str">
        <f t="shared" si="74"/>
        <v>EAN NUEVA SEDE EL NOGAL
29-oct-10
60%-Productos Asociados de PAYC (Informes, Control de presupuesto y Programación y actas)</v>
      </c>
      <c r="W635" s="53">
        <f t="shared" si="75"/>
        <v>4</v>
      </c>
      <c r="X635">
        <f t="shared" si="76"/>
        <v>4</v>
      </c>
      <c r="Y635">
        <f>IF(ISNA(VLOOKUP(B635,CECOS_SIN_IDENTIFICAR!$A$2:$D$146,4,0)),"SIN CECO",IF(VLOOKUP(B635,CECOS_SIN_IDENTIFICAR!$A$2:$D$146,4,0)=0,"SIN CECO",VLOOKUP(B635,CECOS_SIN_IDENTIFICAR!$A$2:$D$146,4,0)))</f>
        <v>1094</v>
      </c>
      <c r="Z635">
        <f t="shared" si="77"/>
        <v>1094</v>
      </c>
      <c r="AA635" s="56" t="s">
        <v>52</v>
      </c>
      <c r="AB635" t="str">
        <f t="shared" si="78"/>
        <v>b. Claridad del Contenido-Productos Asociados de PAYC (Informes, Control de presupuesto y Programación y actas)</v>
      </c>
      <c r="AC635" t="str">
        <f>VLOOKUP(AB635,CODIFICACION_PREGUNTAS!$C$2:$D$35,2,0)</f>
        <v>PRODUCTOS002</v>
      </c>
    </row>
    <row r="636" spans="1:29" x14ac:dyDescent="0.25">
      <c r="A636" s="3">
        <f t="shared" si="79"/>
        <v>635</v>
      </c>
      <c r="B636" s="3" t="s">
        <v>128</v>
      </c>
      <c r="C636" s="32">
        <v>40513</v>
      </c>
      <c r="D636" s="56" t="s">
        <v>52</v>
      </c>
      <c r="E636" s="3"/>
      <c r="F636" s="3"/>
      <c r="G636" s="2" t="s">
        <v>31</v>
      </c>
      <c r="H636" s="2" t="s">
        <v>29</v>
      </c>
      <c r="I636" s="3">
        <v>4</v>
      </c>
      <c r="J636" s="3"/>
      <c r="K636" s="3"/>
      <c r="L636" s="3"/>
      <c r="M636" s="3"/>
      <c r="N636" s="3"/>
      <c r="O636" s="3"/>
      <c r="P636" s="3"/>
      <c r="Q636" s="3"/>
      <c r="R636" s="3"/>
      <c r="S636" s="3"/>
      <c r="T636" s="3" t="str">
        <f t="shared" si="72"/>
        <v>SIN CECO</v>
      </c>
      <c r="U636" s="3" t="str">
        <f t="shared" si="73"/>
        <v>NO</v>
      </c>
      <c r="V636" t="str">
        <f t="shared" si="74"/>
        <v>EAN NUEVA SEDE EL NOGAL
29-oct-10
60%-Productos Asociados de PAYC (Informes, Control de presupuesto y Programación y actas)</v>
      </c>
      <c r="W636" s="53">
        <f t="shared" si="75"/>
        <v>4</v>
      </c>
      <c r="X636">
        <f t="shared" si="76"/>
        <v>4</v>
      </c>
      <c r="Y636">
        <f>IF(ISNA(VLOOKUP(B636,CECOS_SIN_IDENTIFICAR!$A$2:$D$146,4,0)),"SIN CECO",IF(VLOOKUP(B636,CECOS_SIN_IDENTIFICAR!$A$2:$D$146,4,0)=0,"SIN CECO",VLOOKUP(B636,CECOS_SIN_IDENTIFICAR!$A$2:$D$146,4,0)))</f>
        <v>1094</v>
      </c>
      <c r="Z636">
        <f t="shared" si="77"/>
        <v>1094</v>
      </c>
      <c r="AA636" s="56" t="s">
        <v>52</v>
      </c>
      <c r="AB636" t="str">
        <f t="shared" si="78"/>
        <v>c. Oportunidad en la entrega-Productos Asociados de PAYC (Informes, Control de presupuesto y Programación y actas)</v>
      </c>
      <c r="AC636" t="str">
        <f>VLOOKUP(AB636,CODIFICACION_PREGUNTAS!$C$2:$D$35,2,0)</f>
        <v>PRODUCTOS003</v>
      </c>
    </row>
    <row r="637" spans="1:29" x14ac:dyDescent="0.25">
      <c r="A637" s="3">
        <f t="shared" si="79"/>
        <v>636</v>
      </c>
      <c r="B637" s="3" t="s">
        <v>128</v>
      </c>
      <c r="C637" s="32">
        <v>40513</v>
      </c>
      <c r="D637" s="56" t="s">
        <v>52</v>
      </c>
      <c r="E637" s="3"/>
      <c r="F637" s="3"/>
      <c r="G637" s="2" t="s">
        <v>32</v>
      </c>
      <c r="H637" s="2" t="s">
        <v>29</v>
      </c>
      <c r="I637" s="3">
        <v>4</v>
      </c>
      <c r="J637" s="3"/>
      <c r="K637" s="3"/>
      <c r="L637" s="3"/>
      <c r="M637" s="3"/>
      <c r="N637" s="3"/>
      <c r="O637" s="3"/>
      <c r="P637" s="3"/>
      <c r="Q637" s="3"/>
      <c r="R637" s="3"/>
      <c r="S637" s="3"/>
      <c r="T637" s="3" t="str">
        <f t="shared" si="72"/>
        <v>SIN CECO</v>
      </c>
      <c r="U637" s="3" t="str">
        <f t="shared" si="73"/>
        <v>NO</v>
      </c>
      <c r="V637" t="str">
        <f t="shared" si="74"/>
        <v>EAN NUEVA SEDE EL NOGAL
29-oct-10
60%-Productos Asociados de PAYC (Informes, Control de presupuesto y Programación y actas)</v>
      </c>
      <c r="W637" s="53">
        <f t="shared" si="75"/>
        <v>4</v>
      </c>
      <c r="X637">
        <f t="shared" si="76"/>
        <v>4</v>
      </c>
      <c r="Y637">
        <f>IF(ISNA(VLOOKUP(B637,CECOS_SIN_IDENTIFICAR!$A$2:$D$146,4,0)),"SIN CECO",IF(VLOOKUP(B637,CECOS_SIN_IDENTIFICAR!$A$2:$D$146,4,0)=0,"SIN CECO",VLOOKUP(B637,CECOS_SIN_IDENTIFICAR!$A$2:$D$146,4,0)))</f>
        <v>1094</v>
      </c>
      <c r="Z637">
        <f t="shared" si="77"/>
        <v>1094</v>
      </c>
      <c r="AA637" s="56" t="s">
        <v>52</v>
      </c>
      <c r="AB637" t="str">
        <f t="shared" si="78"/>
        <v>d. Precisión de la información-Productos Asociados de PAYC (Informes, Control de presupuesto y Programación y actas)</v>
      </c>
      <c r="AC637" t="str">
        <f>VLOOKUP(AB637,CODIFICACION_PREGUNTAS!$C$2:$D$35,2,0)</f>
        <v>PRODUCTOS004</v>
      </c>
    </row>
    <row r="638" spans="1:29" x14ac:dyDescent="0.25">
      <c r="A638" s="3">
        <f t="shared" si="79"/>
        <v>637</v>
      </c>
      <c r="B638" s="3" t="s">
        <v>128</v>
      </c>
      <c r="C638" s="32">
        <v>40513</v>
      </c>
      <c r="D638" s="56" t="s">
        <v>52</v>
      </c>
      <c r="E638" s="3"/>
      <c r="F638" s="3"/>
      <c r="G638" s="2" t="s">
        <v>33</v>
      </c>
      <c r="H638" s="2" t="s">
        <v>29</v>
      </c>
      <c r="I638" s="3">
        <v>5</v>
      </c>
      <c r="J638" s="3"/>
      <c r="K638" s="3"/>
      <c r="L638" s="3"/>
      <c r="M638" s="3"/>
      <c r="N638" s="3"/>
      <c r="O638" s="3"/>
      <c r="P638" s="3"/>
      <c r="Q638" s="3"/>
      <c r="R638" s="3"/>
      <c r="S638" s="3"/>
      <c r="T638" s="3" t="str">
        <f t="shared" si="72"/>
        <v>SIN CECO</v>
      </c>
      <c r="U638" s="3" t="str">
        <f t="shared" si="73"/>
        <v>NO</v>
      </c>
      <c r="V638" t="str">
        <f t="shared" si="74"/>
        <v>EAN NUEVA SEDE EL NOGAL
29-oct-10
60%-Productos Asociados de PAYC (Informes, Control de presupuesto y Programación y actas)</v>
      </c>
      <c r="W638" s="53">
        <f t="shared" si="75"/>
        <v>5</v>
      </c>
      <c r="X638">
        <f t="shared" si="76"/>
        <v>5</v>
      </c>
      <c r="Y638">
        <f>IF(ISNA(VLOOKUP(B638,CECOS_SIN_IDENTIFICAR!$A$2:$D$146,4,0)),"SIN CECO",IF(VLOOKUP(B638,CECOS_SIN_IDENTIFICAR!$A$2:$D$146,4,0)=0,"SIN CECO",VLOOKUP(B638,CECOS_SIN_IDENTIFICAR!$A$2:$D$146,4,0)))</f>
        <v>1094</v>
      </c>
      <c r="Z638">
        <f t="shared" si="77"/>
        <v>1094</v>
      </c>
      <c r="AA638" s="56" t="s">
        <v>52</v>
      </c>
      <c r="AB638" t="str">
        <f t="shared" si="78"/>
        <v>e. Diagramación-Productos Asociados de PAYC (Informes, Control de presupuesto y Programación y actas)</v>
      </c>
      <c r="AC638" t="str">
        <f>VLOOKUP(AB638,CODIFICACION_PREGUNTAS!$C$2:$D$35,2,0)</f>
        <v>PRODUCTOS005</v>
      </c>
    </row>
    <row r="639" spans="1:29" x14ac:dyDescent="0.25">
      <c r="A639" s="3">
        <f t="shared" si="79"/>
        <v>638</v>
      </c>
      <c r="B639" s="3" t="s">
        <v>128</v>
      </c>
      <c r="C639" s="32">
        <v>40513</v>
      </c>
      <c r="D639" s="56" t="s">
        <v>52</v>
      </c>
      <c r="E639" s="3"/>
      <c r="F639" s="3"/>
      <c r="G639" s="2" t="s">
        <v>34</v>
      </c>
      <c r="H639" s="2" t="s">
        <v>35</v>
      </c>
      <c r="I639" s="3">
        <v>4</v>
      </c>
      <c r="J639" s="3"/>
      <c r="K639" s="3"/>
      <c r="L639" s="3"/>
      <c r="M639" s="3"/>
      <c r="N639" s="3"/>
      <c r="O639" s="3"/>
      <c r="P639" s="3"/>
      <c r="Q639" s="3"/>
      <c r="R639" s="3"/>
      <c r="S639" s="3"/>
      <c r="T639" s="3" t="str">
        <f t="shared" si="72"/>
        <v>SIN CECO</v>
      </c>
      <c r="U639" s="3" t="str">
        <f t="shared" si="73"/>
        <v>NO</v>
      </c>
      <c r="V639" t="str">
        <f t="shared" si="74"/>
        <v>EAN NUEVA SEDE EL NOGAL
29-oct-10
60%-Compromisos Pactados</v>
      </c>
      <c r="W639" s="53">
        <f t="shared" si="75"/>
        <v>4</v>
      </c>
      <c r="X639">
        <f t="shared" si="76"/>
        <v>4</v>
      </c>
      <c r="Y639">
        <f>IF(ISNA(VLOOKUP(B639,CECOS_SIN_IDENTIFICAR!$A$2:$D$146,4,0)),"SIN CECO",IF(VLOOKUP(B639,CECOS_SIN_IDENTIFICAR!$A$2:$D$146,4,0)=0,"SIN CECO",VLOOKUP(B639,CECOS_SIN_IDENTIFICAR!$A$2:$D$146,4,0)))</f>
        <v>1094</v>
      </c>
      <c r="Z639">
        <f t="shared" si="77"/>
        <v>1094</v>
      </c>
      <c r="AA639" s="56" t="s">
        <v>52</v>
      </c>
      <c r="AB639" t="str">
        <f t="shared" si="78"/>
        <v>a. Cumplimiento-Compromisos Pactados</v>
      </c>
      <c r="AC639" t="str">
        <f>VLOOKUP(AB639,CODIFICACION_PREGUNTAS!$C$2:$D$35,2,0)</f>
        <v>COMPROMISOS001</v>
      </c>
    </row>
    <row r="640" spans="1:29" x14ac:dyDescent="0.25">
      <c r="A640" s="3">
        <f t="shared" si="79"/>
        <v>639</v>
      </c>
      <c r="B640" s="3" t="s">
        <v>128</v>
      </c>
      <c r="C640" s="32">
        <v>40513</v>
      </c>
      <c r="D640" s="56" t="s">
        <v>52</v>
      </c>
      <c r="E640" s="3"/>
      <c r="F640" s="3"/>
      <c r="G640" s="2" t="s">
        <v>36</v>
      </c>
      <c r="H640" s="2" t="s">
        <v>35</v>
      </c>
      <c r="I640" s="3">
        <v>4</v>
      </c>
      <c r="J640" s="3"/>
      <c r="K640" s="3"/>
      <c r="L640" s="3"/>
      <c r="M640" s="3"/>
      <c r="N640" s="3"/>
      <c r="O640" s="3"/>
      <c r="P640" s="3"/>
      <c r="Q640" s="3"/>
      <c r="R640" s="3"/>
      <c r="S640" s="3"/>
      <c r="T640" s="3" t="str">
        <f t="shared" si="72"/>
        <v>SIN CECO</v>
      </c>
      <c r="U640" s="3" t="str">
        <f t="shared" si="73"/>
        <v>NO</v>
      </c>
      <c r="V640" t="str">
        <f t="shared" si="74"/>
        <v>EAN NUEVA SEDE EL NOGAL
29-oct-10
60%-Compromisos Pactados</v>
      </c>
      <c r="W640" s="53">
        <f t="shared" si="75"/>
        <v>4</v>
      </c>
      <c r="X640">
        <f t="shared" si="76"/>
        <v>4</v>
      </c>
      <c r="Y640">
        <f>IF(ISNA(VLOOKUP(B640,CECOS_SIN_IDENTIFICAR!$A$2:$D$146,4,0)),"SIN CECO",IF(VLOOKUP(B640,CECOS_SIN_IDENTIFICAR!$A$2:$D$146,4,0)=0,"SIN CECO",VLOOKUP(B640,CECOS_SIN_IDENTIFICAR!$A$2:$D$146,4,0)))</f>
        <v>1094</v>
      </c>
      <c r="Z640">
        <f t="shared" si="77"/>
        <v>1094</v>
      </c>
      <c r="AA640" s="56" t="s">
        <v>52</v>
      </c>
      <c r="AB640" t="str">
        <f t="shared" si="78"/>
        <v>b. Satisface expectativas-Compromisos Pactados</v>
      </c>
      <c r="AC640" t="str">
        <f>VLOOKUP(AB640,CODIFICACION_PREGUNTAS!$C$2:$D$35,2,0)</f>
        <v>COMPROMISOS002</v>
      </c>
    </row>
    <row r="641" spans="1:29" x14ac:dyDescent="0.25">
      <c r="A641" s="3">
        <f t="shared" si="79"/>
        <v>640</v>
      </c>
      <c r="B641" s="3" t="s">
        <v>128</v>
      </c>
      <c r="C641" s="32">
        <v>40513</v>
      </c>
      <c r="D641" s="56" t="s">
        <v>52</v>
      </c>
      <c r="E641" s="3"/>
      <c r="F641" s="3"/>
      <c r="G641" s="2" t="s">
        <v>37</v>
      </c>
      <c r="H641" s="2" t="s">
        <v>35</v>
      </c>
      <c r="I641" s="3">
        <v>4</v>
      </c>
      <c r="J641" s="3"/>
      <c r="K641" s="3"/>
      <c r="L641" s="3"/>
      <c r="M641" s="3"/>
      <c r="N641" s="3"/>
      <c r="O641" s="3"/>
      <c r="P641" s="3"/>
      <c r="Q641" s="3"/>
      <c r="R641" s="3"/>
      <c r="S641" s="3"/>
      <c r="T641" s="3" t="str">
        <f t="shared" si="72"/>
        <v>SIN CECO</v>
      </c>
      <c r="U641" s="3" t="str">
        <f t="shared" si="73"/>
        <v>NO</v>
      </c>
      <c r="V641" t="str">
        <f t="shared" si="74"/>
        <v>EAN NUEVA SEDE EL NOGAL
29-oct-10
60%-Compromisos Pactados</v>
      </c>
      <c r="W641" s="53">
        <f t="shared" si="75"/>
        <v>4</v>
      </c>
      <c r="X641">
        <f t="shared" si="76"/>
        <v>4</v>
      </c>
      <c r="Y641">
        <f>IF(ISNA(VLOOKUP(B641,CECOS_SIN_IDENTIFICAR!$A$2:$D$146,4,0)),"SIN CECO",IF(VLOOKUP(B641,CECOS_SIN_IDENTIFICAR!$A$2:$D$146,4,0)=0,"SIN CECO",VLOOKUP(B641,CECOS_SIN_IDENTIFICAR!$A$2:$D$146,4,0)))</f>
        <v>1094</v>
      </c>
      <c r="Z641">
        <f t="shared" si="77"/>
        <v>1094</v>
      </c>
      <c r="AA641" s="56" t="s">
        <v>52</v>
      </c>
      <c r="AB641" t="str">
        <f t="shared" si="78"/>
        <v>c. Calidad de la Información suministrada-Compromisos Pactados</v>
      </c>
      <c r="AC641" t="str">
        <f>VLOOKUP(AB641,CODIFICACION_PREGUNTAS!$C$2:$D$35,2,0)</f>
        <v>COMPROMISOS003</v>
      </c>
    </row>
    <row r="642" spans="1:29" x14ac:dyDescent="0.25">
      <c r="A642" s="3">
        <f t="shared" si="79"/>
        <v>641</v>
      </c>
      <c r="B642" s="3" t="s">
        <v>128</v>
      </c>
      <c r="C642" s="32">
        <v>40513</v>
      </c>
      <c r="D642" s="56" t="s">
        <v>52</v>
      </c>
      <c r="E642" s="3"/>
      <c r="F642" s="3"/>
      <c r="G642" s="2" t="s">
        <v>38</v>
      </c>
      <c r="H642" s="2" t="s">
        <v>35</v>
      </c>
      <c r="I642" s="3">
        <v>4</v>
      </c>
      <c r="J642" s="3"/>
      <c r="K642" s="3"/>
      <c r="L642" s="3"/>
      <c r="M642" s="3"/>
      <c r="N642" s="3"/>
      <c r="O642" s="3"/>
      <c r="P642" s="3"/>
      <c r="Q642" s="3"/>
      <c r="R642" s="3"/>
      <c r="S642" s="3"/>
      <c r="T642" s="3" t="str">
        <f t="shared" si="72"/>
        <v>SIN CECO</v>
      </c>
      <c r="U642" s="3" t="str">
        <f t="shared" si="73"/>
        <v>NO</v>
      </c>
      <c r="V642" t="str">
        <f t="shared" si="74"/>
        <v>EAN NUEVA SEDE EL NOGAL
29-oct-10
60%-Compromisos Pactados</v>
      </c>
      <c r="W642" s="53">
        <f t="shared" si="75"/>
        <v>4</v>
      </c>
      <c r="X642">
        <f t="shared" si="76"/>
        <v>4</v>
      </c>
      <c r="Y642">
        <f>IF(ISNA(VLOOKUP(B642,CECOS_SIN_IDENTIFICAR!$A$2:$D$146,4,0)),"SIN CECO",IF(VLOOKUP(B642,CECOS_SIN_IDENTIFICAR!$A$2:$D$146,4,0)=0,"SIN CECO",VLOOKUP(B642,CECOS_SIN_IDENTIFICAR!$A$2:$D$146,4,0)))</f>
        <v>1094</v>
      </c>
      <c r="Z642">
        <f t="shared" si="77"/>
        <v>1094</v>
      </c>
      <c r="AA642" s="56" t="s">
        <v>52</v>
      </c>
      <c r="AB642" t="str">
        <f t="shared" si="78"/>
        <v>d. Disposición del personal de PAYC a las solicitudes del cliente-Compromisos Pactados</v>
      </c>
      <c r="AC642" t="str">
        <f>VLOOKUP(AB642,CODIFICACION_PREGUNTAS!$C$2:$D$35,2,0)</f>
        <v>COMPROMISOS004</v>
      </c>
    </row>
    <row r="643" spans="1:29" x14ac:dyDescent="0.25">
      <c r="A643" s="3">
        <f t="shared" si="79"/>
        <v>642</v>
      </c>
      <c r="B643" s="3" t="s">
        <v>128</v>
      </c>
      <c r="C643" s="32">
        <v>40513</v>
      </c>
      <c r="D643" s="56" t="s">
        <v>52</v>
      </c>
      <c r="E643" s="3"/>
      <c r="F643" s="3"/>
      <c r="G643" s="2" t="s">
        <v>39</v>
      </c>
      <c r="H643" s="2" t="s">
        <v>35</v>
      </c>
      <c r="I643" s="3">
        <v>4</v>
      </c>
      <c r="J643" s="3"/>
      <c r="K643" s="3"/>
      <c r="L643" s="3"/>
      <c r="M643" s="3"/>
      <c r="N643" s="3"/>
      <c r="O643" s="3"/>
      <c r="P643" s="3"/>
      <c r="Q643" s="3"/>
      <c r="R643" s="3"/>
      <c r="S643" s="3"/>
      <c r="T643" s="3" t="str">
        <f t="shared" ref="T643:T706" si="80">IF(U643="NO","SIN CECO",LEFT(B643,4)+0)</f>
        <v>SIN CECO</v>
      </c>
      <c r="U643" s="3" t="str">
        <f t="shared" ref="U643:U706" si="81">IF(ISNUMBER(LEFT(B643,4)+0),"SI","NO")</f>
        <v>NO</v>
      </c>
      <c r="V643" t="str">
        <f t="shared" ref="V643:V706" si="82">CONCATENATE(B643,"-",H643)</f>
        <v>EAN NUEVA SEDE EL NOGAL
29-oct-10
60%-Compromisos Pactados</v>
      </c>
      <c r="W643" s="53">
        <f t="shared" ref="W643:W706" si="83">I643</f>
        <v>4</v>
      </c>
      <c r="X643">
        <f t="shared" ref="X643:X706" si="84">IF(ISNUMBER(W643+0),W643+0,0)</f>
        <v>4</v>
      </c>
      <c r="Y643">
        <f>IF(ISNA(VLOOKUP(B643,CECOS_SIN_IDENTIFICAR!$A$2:$D$146,4,0)),"SIN CECO",IF(VLOOKUP(B643,CECOS_SIN_IDENTIFICAR!$A$2:$D$146,4,0)=0,"SIN CECO",VLOOKUP(B643,CECOS_SIN_IDENTIFICAR!$A$2:$D$146,4,0)))</f>
        <v>1094</v>
      </c>
      <c r="Z643">
        <f t="shared" ref="Z643:Z706" si="85">IF(Y643="SIN CECO",T643,Y643)</f>
        <v>1094</v>
      </c>
      <c r="AA643" s="56" t="s">
        <v>52</v>
      </c>
      <c r="AB643" t="str">
        <f t="shared" ref="AB643:AB706" si="86">CONCATENATE(G643,"-",H643)</f>
        <v>e. Coherencia entre lo solicitado y lo entregado-Compromisos Pactados</v>
      </c>
      <c r="AC643" t="str">
        <f>VLOOKUP(AB643,CODIFICACION_PREGUNTAS!$C$2:$D$35,2,0)</f>
        <v>COMPROMISOS005</v>
      </c>
    </row>
    <row r="644" spans="1:29" x14ac:dyDescent="0.25">
      <c r="A644" s="3">
        <f t="shared" ref="A644:A707" si="87">A643+1</f>
        <v>643</v>
      </c>
      <c r="B644" s="3" t="s">
        <v>128</v>
      </c>
      <c r="C644" s="32">
        <v>40513</v>
      </c>
      <c r="D644" s="56" t="s">
        <v>52</v>
      </c>
      <c r="E644" s="3"/>
      <c r="F644" s="3"/>
      <c r="G644" s="2" t="s">
        <v>40</v>
      </c>
      <c r="H644" s="2" t="s">
        <v>40</v>
      </c>
      <c r="I644" s="3">
        <v>4</v>
      </c>
      <c r="J644" s="3"/>
      <c r="K644" s="3"/>
      <c r="L644" s="3"/>
      <c r="M644" s="3"/>
      <c r="N644" s="3"/>
      <c r="O644" s="3"/>
      <c r="P644" s="3"/>
      <c r="Q644" s="3"/>
      <c r="R644" s="3"/>
      <c r="S644" s="3"/>
      <c r="T644" s="3" t="str">
        <f t="shared" si="80"/>
        <v>SIN CECO</v>
      </c>
      <c r="U644" s="3" t="str">
        <f t="shared" si="81"/>
        <v>NO</v>
      </c>
      <c r="V644" t="str">
        <f t="shared" si="82"/>
        <v>EAN NUEVA SEDE EL NOGAL
29-oct-10
60%-Grado de Satisfacción con el Servicio Prestado</v>
      </c>
      <c r="W644" s="53">
        <f t="shared" si="83"/>
        <v>4</v>
      </c>
      <c r="X644">
        <f t="shared" si="84"/>
        <v>4</v>
      </c>
      <c r="Y644">
        <f>IF(ISNA(VLOOKUP(B644,CECOS_SIN_IDENTIFICAR!$A$2:$D$146,4,0)),"SIN CECO",IF(VLOOKUP(B644,CECOS_SIN_IDENTIFICAR!$A$2:$D$146,4,0)=0,"SIN CECO",VLOOKUP(B644,CECOS_SIN_IDENTIFICAR!$A$2:$D$146,4,0)))</f>
        <v>1094</v>
      </c>
      <c r="Z644">
        <f t="shared" si="85"/>
        <v>1094</v>
      </c>
      <c r="AA644" s="56" t="s">
        <v>52</v>
      </c>
      <c r="AB644" t="str">
        <f t="shared" si="86"/>
        <v>Grado de Satisfacción con el Servicio Prestado-Grado de Satisfacción con el Servicio Prestado</v>
      </c>
      <c r="AC644" t="str">
        <f>VLOOKUP(AB644,CODIFICACION_PREGUNTAS!$C$2:$D$35,2,0)</f>
        <v>SATISFACCION001</v>
      </c>
    </row>
    <row r="645" spans="1:29" x14ac:dyDescent="0.25">
      <c r="A645" s="3">
        <f t="shared" si="87"/>
        <v>644</v>
      </c>
      <c r="B645" s="3" t="s">
        <v>128</v>
      </c>
      <c r="C645" s="32">
        <v>40513</v>
      </c>
      <c r="D645" s="56" t="s">
        <v>52</v>
      </c>
      <c r="E645" s="3"/>
      <c r="F645" s="3"/>
      <c r="G645" s="2" t="s">
        <v>41</v>
      </c>
      <c r="H645" s="2" t="s">
        <v>41</v>
      </c>
      <c r="I645" s="3">
        <v>4</v>
      </c>
      <c r="J645" s="3"/>
      <c r="K645" s="3"/>
      <c r="L645" s="3"/>
      <c r="M645" s="3"/>
      <c r="N645" s="3"/>
      <c r="O645" s="3"/>
      <c r="P645" s="3"/>
      <c r="Q645" s="3"/>
      <c r="R645" s="3"/>
      <c r="S645" s="3"/>
      <c r="T645" s="3" t="str">
        <f t="shared" si="80"/>
        <v>SIN CECO</v>
      </c>
      <c r="U645" s="3" t="str">
        <f t="shared" si="81"/>
        <v>NO</v>
      </c>
      <c r="V645" t="str">
        <f t="shared" si="82"/>
        <v>EAN NUEVA SEDE EL NOGAL
29-oct-10
60%-Posibilidad de Volver a Contratar con PAYC</v>
      </c>
      <c r="W645" s="53">
        <f t="shared" si="83"/>
        <v>4</v>
      </c>
      <c r="X645">
        <f t="shared" si="84"/>
        <v>4</v>
      </c>
      <c r="Y645">
        <f>IF(ISNA(VLOOKUP(B645,CECOS_SIN_IDENTIFICAR!$A$2:$D$146,4,0)),"SIN CECO",IF(VLOOKUP(B645,CECOS_SIN_IDENTIFICAR!$A$2:$D$146,4,0)=0,"SIN CECO",VLOOKUP(B645,CECOS_SIN_IDENTIFICAR!$A$2:$D$146,4,0)))</f>
        <v>1094</v>
      </c>
      <c r="Z645">
        <f t="shared" si="85"/>
        <v>1094</v>
      </c>
      <c r="AA645" s="56" t="s">
        <v>52</v>
      </c>
      <c r="AB645" t="str">
        <f t="shared" si="86"/>
        <v>Posibilidad de Volver a Contratar con PAYC-Posibilidad de Volver a Contratar con PAYC</v>
      </c>
      <c r="AC645" t="str">
        <f>VLOOKUP(AB645,CODIFICACION_PREGUNTAS!$C$2:$D$35,2,0)</f>
        <v>VOLVER001</v>
      </c>
    </row>
    <row r="646" spans="1:29" x14ac:dyDescent="0.25">
      <c r="A646" s="3">
        <f t="shared" si="87"/>
        <v>645</v>
      </c>
      <c r="B646" s="3" t="s">
        <v>128</v>
      </c>
      <c r="C646" s="32">
        <v>40513</v>
      </c>
      <c r="D646" s="56" t="s">
        <v>52</v>
      </c>
      <c r="E646" s="3"/>
      <c r="F646" s="3"/>
      <c r="G646" s="2" t="s">
        <v>42</v>
      </c>
      <c r="H646" s="6" t="s">
        <v>43</v>
      </c>
      <c r="I646" s="3" t="s">
        <v>755</v>
      </c>
      <c r="J646" s="3"/>
      <c r="K646" s="3" t="s">
        <v>507</v>
      </c>
      <c r="L646" s="3" t="s">
        <v>508</v>
      </c>
      <c r="M646" s="3" t="s">
        <v>509</v>
      </c>
      <c r="N646" s="3" t="s">
        <v>510</v>
      </c>
      <c r="O646" s="3" t="s">
        <v>725</v>
      </c>
      <c r="P646" s="3" t="s">
        <v>512</v>
      </c>
      <c r="Q646" s="3"/>
      <c r="R646" s="3"/>
      <c r="S646" s="3"/>
      <c r="T646" s="3" t="str">
        <f t="shared" si="80"/>
        <v>SIN CECO</v>
      </c>
      <c r="U646" s="3" t="str">
        <f t="shared" si="81"/>
        <v>NO</v>
      </c>
      <c r="V646" t="str">
        <f t="shared" si="82"/>
        <v>EAN NUEVA SEDE EL NOGAL
29-oct-10
60%-Fortalezas PAYC</v>
      </c>
      <c r="W646" s="53" t="str">
        <f t="shared" si="83"/>
        <v>a. Muy buen Coordinador pero con bajo tiempo al proyecto-b. Buen grupo de soporte técnico-c. Buena la calidad del informe mensual-d. Mantienen organizada la información-e. Alto valor agregado a través de contactos con proveedores-f.  Buen mecanismo de control presupuestal-</v>
      </c>
      <c r="X646">
        <f t="shared" si="84"/>
        <v>0</v>
      </c>
      <c r="Y646">
        <f>IF(ISNA(VLOOKUP(B646,CECOS_SIN_IDENTIFICAR!$A$2:$D$146,4,0)),"SIN CECO",IF(VLOOKUP(B646,CECOS_SIN_IDENTIFICAR!$A$2:$D$146,4,0)=0,"SIN CECO",VLOOKUP(B646,CECOS_SIN_IDENTIFICAR!$A$2:$D$146,4,0)))</f>
        <v>1094</v>
      </c>
      <c r="Z646">
        <f t="shared" si="85"/>
        <v>1094</v>
      </c>
      <c r="AA646" s="56" t="s">
        <v>52</v>
      </c>
      <c r="AB646" t="str">
        <f t="shared" si="86"/>
        <v>Principales fortalezas en el servicio que presta PAYC-Fortalezas PAYC</v>
      </c>
      <c r="AC646" t="str">
        <f>VLOOKUP(AB646,CODIFICACION_PREGUNTAS!$C$2:$D$35,2,0)</f>
        <v>FORT001</v>
      </c>
    </row>
    <row r="647" spans="1:29" x14ac:dyDescent="0.25">
      <c r="A647" s="3">
        <f t="shared" si="87"/>
        <v>646</v>
      </c>
      <c r="B647" s="3" t="s">
        <v>128</v>
      </c>
      <c r="C647" s="32">
        <v>40513</v>
      </c>
      <c r="D647" s="56" t="s">
        <v>52</v>
      </c>
      <c r="E647" s="3"/>
      <c r="F647" s="3"/>
      <c r="G647" s="2" t="s">
        <v>44</v>
      </c>
      <c r="H647" s="6" t="s">
        <v>45</v>
      </c>
      <c r="I647" s="3" t="s">
        <v>171</v>
      </c>
      <c r="J647" s="3"/>
      <c r="K647" s="3" t="s">
        <v>573</v>
      </c>
      <c r="L647" s="3" t="s">
        <v>513</v>
      </c>
      <c r="M647" s="3" t="s">
        <v>514</v>
      </c>
      <c r="N647" s="3" t="s">
        <v>515</v>
      </c>
      <c r="O647" s="3" t="s">
        <v>728</v>
      </c>
      <c r="P647" s="3" t="s">
        <v>465</v>
      </c>
      <c r="Q647" s="3" t="s">
        <v>517</v>
      </c>
      <c r="R647" s="3" t="s">
        <v>518</v>
      </c>
      <c r="S647" s="3" t="s">
        <v>519</v>
      </c>
      <c r="T647" s="3" t="str">
        <f t="shared" si="80"/>
        <v>SIN CECO</v>
      </c>
      <c r="U647" s="3" t="str">
        <f t="shared" si="81"/>
        <v>NO</v>
      </c>
      <c r="V647" t="str">
        <f t="shared" si="82"/>
        <v>EAN NUEVA SEDE EL NOGAL
29-oct-10
60%-Debilidades PAYC</v>
      </c>
      <c r="W647" s="53" t="str">
        <f t="shared" si="83"/>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X647">
        <f t="shared" si="84"/>
        <v>0</v>
      </c>
      <c r="Y647">
        <f>IF(ISNA(VLOOKUP(B647,CECOS_SIN_IDENTIFICAR!$A$2:$D$146,4,0)),"SIN CECO",IF(VLOOKUP(B647,CECOS_SIN_IDENTIFICAR!$A$2:$D$146,4,0)=0,"SIN CECO",VLOOKUP(B647,CECOS_SIN_IDENTIFICAR!$A$2:$D$146,4,0)))</f>
        <v>1094</v>
      </c>
      <c r="Z647">
        <f t="shared" si="85"/>
        <v>1094</v>
      </c>
      <c r="AA647" s="56" t="s">
        <v>52</v>
      </c>
      <c r="AB647" t="str">
        <f t="shared" si="86"/>
        <v>Principales debilidades en el servicio que presta PAYC-Debilidades PAYC</v>
      </c>
      <c r="AC647" t="str">
        <f>VLOOKUP(AB647,CODIFICACION_PREGUNTAS!$C$2:$D$35,2,0)</f>
        <v>DEB001</v>
      </c>
    </row>
    <row r="648" spans="1:29" x14ac:dyDescent="0.25">
      <c r="A648" s="3">
        <f t="shared" si="87"/>
        <v>647</v>
      </c>
      <c r="B648" s="3" t="s">
        <v>129</v>
      </c>
      <c r="C648" s="32">
        <v>40422</v>
      </c>
      <c r="D648" s="56" t="s">
        <v>52</v>
      </c>
      <c r="E648" s="3"/>
      <c r="F648" s="3"/>
      <c r="G648" s="2" t="s">
        <v>5</v>
      </c>
      <c r="H648" s="3" t="s">
        <v>6</v>
      </c>
      <c r="I648" s="3">
        <v>4</v>
      </c>
      <c r="J648" s="3" t="s">
        <v>183</v>
      </c>
      <c r="K648" s="3"/>
      <c r="L648" s="3"/>
      <c r="M648" s="3"/>
      <c r="N648" s="3"/>
      <c r="O648" s="3"/>
      <c r="P648" s="3"/>
      <c r="Q648" s="3"/>
      <c r="R648" s="3"/>
      <c r="S648" s="3"/>
      <c r="T648" s="3" t="str">
        <f t="shared" si="80"/>
        <v>SIN CECO</v>
      </c>
      <c r="U648" s="3" t="str">
        <f t="shared" si="81"/>
        <v>NO</v>
      </c>
      <c r="V648" t="str">
        <f t="shared" si="82"/>
        <v>LOCAL COMERCIAL*
60%-Soporte Técnico</v>
      </c>
      <c r="W648" s="53">
        <f t="shared" si="83"/>
        <v>4</v>
      </c>
      <c r="X648">
        <f t="shared" si="84"/>
        <v>4</v>
      </c>
      <c r="Y648">
        <f>IF(ISNA(VLOOKUP(B648,CECOS_SIN_IDENTIFICAR!$A$2:$D$146,4,0)),"SIN CECO",IF(VLOOKUP(B648,CECOS_SIN_IDENTIFICAR!$A$2:$D$146,4,0)=0,"SIN CECO",VLOOKUP(B648,CECOS_SIN_IDENTIFICAR!$A$2:$D$146,4,0)))</f>
        <v>1157</v>
      </c>
      <c r="Z648">
        <f t="shared" si="85"/>
        <v>1157</v>
      </c>
      <c r="AA648" s="56" t="s">
        <v>52</v>
      </c>
      <c r="AB648" t="str">
        <f t="shared" si="86"/>
        <v>a. Conocimiento específico de temas aplicables al proyecto-Soporte Técnico</v>
      </c>
      <c r="AC648" t="str">
        <f>VLOOKUP(AB648,CODIFICACION_PREGUNTAS!$C$2:$D$35,2,0)</f>
        <v>SOPORTE_TEC001</v>
      </c>
    </row>
    <row r="649" spans="1:29" x14ac:dyDescent="0.25">
      <c r="A649" s="3">
        <f t="shared" si="87"/>
        <v>648</v>
      </c>
      <c r="B649" s="3" t="s">
        <v>129</v>
      </c>
      <c r="C649" s="32">
        <v>40422</v>
      </c>
      <c r="D649" s="56" t="s">
        <v>52</v>
      </c>
      <c r="E649" s="3"/>
      <c r="F649" s="3"/>
      <c r="G649" s="2" t="s">
        <v>7</v>
      </c>
      <c r="H649" s="3" t="s">
        <v>6</v>
      </c>
      <c r="I649" s="3">
        <v>4</v>
      </c>
      <c r="J649" s="3" t="s">
        <v>183</v>
      </c>
      <c r="K649" s="3"/>
      <c r="L649" s="3"/>
      <c r="M649" s="3"/>
      <c r="N649" s="3"/>
      <c r="O649" s="3"/>
      <c r="P649" s="3"/>
      <c r="Q649" s="3"/>
      <c r="R649" s="3"/>
      <c r="S649" s="3"/>
      <c r="T649" s="3" t="str">
        <f t="shared" si="80"/>
        <v>SIN CECO</v>
      </c>
      <c r="U649" s="3" t="str">
        <f t="shared" si="81"/>
        <v>NO</v>
      </c>
      <c r="V649" t="str">
        <f t="shared" si="82"/>
        <v>LOCAL COMERCIAL*
60%-Soporte Técnico</v>
      </c>
      <c r="W649" s="53">
        <f t="shared" si="83"/>
        <v>4</v>
      </c>
      <c r="X649">
        <f t="shared" si="84"/>
        <v>4</v>
      </c>
      <c r="Y649">
        <f>IF(ISNA(VLOOKUP(B649,CECOS_SIN_IDENTIFICAR!$A$2:$D$146,4,0)),"SIN CECO",IF(VLOOKUP(B649,CECOS_SIN_IDENTIFICAR!$A$2:$D$146,4,0)=0,"SIN CECO",VLOOKUP(B649,CECOS_SIN_IDENTIFICAR!$A$2:$D$146,4,0)))</f>
        <v>1157</v>
      </c>
      <c r="Z649">
        <f t="shared" si="85"/>
        <v>1157</v>
      </c>
      <c r="AA649" s="56" t="s">
        <v>52</v>
      </c>
      <c r="AB649" t="str">
        <f t="shared" si="86"/>
        <v>b. Idoneidad y Calidad del soporte-Soporte Técnico</v>
      </c>
      <c r="AC649" t="str">
        <f>VLOOKUP(AB649,CODIFICACION_PREGUNTAS!$C$2:$D$35,2,0)</f>
        <v>SOPORTE_TEC002</v>
      </c>
    </row>
    <row r="650" spans="1:29" x14ac:dyDescent="0.25">
      <c r="A650" s="3">
        <f t="shared" si="87"/>
        <v>649</v>
      </c>
      <c r="B650" s="3" t="s">
        <v>129</v>
      </c>
      <c r="C650" s="32">
        <v>40422</v>
      </c>
      <c r="D650" s="56" t="s">
        <v>52</v>
      </c>
      <c r="E650" s="3"/>
      <c r="F650" s="3"/>
      <c r="G650" s="2" t="s">
        <v>8</v>
      </c>
      <c r="H650" s="3" t="s">
        <v>6</v>
      </c>
      <c r="I650" s="3">
        <v>4</v>
      </c>
      <c r="J650" s="3" t="s">
        <v>183</v>
      </c>
      <c r="K650" s="3"/>
      <c r="L650" s="3"/>
      <c r="M650" s="3"/>
      <c r="N650" s="3"/>
      <c r="O650" s="3"/>
      <c r="P650" s="3"/>
      <c r="Q650" s="3"/>
      <c r="R650" s="3"/>
      <c r="S650" s="3"/>
      <c r="T650" s="3" t="str">
        <f t="shared" si="80"/>
        <v>SIN CECO</v>
      </c>
      <c r="U650" s="3" t="str">
        <f t="shared" si="81"/>
        <v>NO</v>
      </c>
      <c r="V650" t="str">
        <f t="shared" si="82"/>
        <v>LOCAL COMERCIAL*
60%-Soporte Técnico</v>
      </c>
      <c r="W650" s="53">
        <f t="shared" si="83"/>
        <v>4</v>
      </c>
      <c r="X650">
        <f t="shared" si="84"/>
        <v>4</v>
      </c>
      <c r="Y650">
        <f>IF(ISNA(VLOOKUP(B650,CECOS_SIN_IDENTIFICAR!$A$2:$D$146,4,0)),"SIN CECO",IF(VLOOKUP(B650,CECOS_SIN_IDENTIFICAR!$A$2:$D$146,4,0)=0,"SIN CECO",VLOOKUP(B650,CECOS_SIN_IDENTIFICAR!$A$2:$D$146,4,0)))</f>
        <v>1157</v>
      </c>
      <c r="Z650">
        <f t="shared" si="85"/>
        <v>1157</v>
      </c>
      <c r="AA650" s="56" t="s">
        <v>52</v>
      </c>
      <c r="AB650" t="str">
        <f t="shared" si="86"/>
        <v>c. Cumplimiento de especificaciones técnicas de construcción-Soporte Técnico</v>
      </c>
      <c r="AC650" t="str">
        <f>VLOOKUP(AB650,CODIFICACION_PREGUNTAS!$C$2:$D$35,2,0)</f>
        <v>SOPORTE_TEC003</v>
      </c>
    </row>
    <row r="651" spans="1:29" x14ac:dyDescent="0.25">
      <c r="A651" s="3">
        <f t="shared" si="87"/>
        <v>650</v>
      </c>
      <c r="B651" s="3" t="s">
        <v>129</v>
      </c>
      <c r="C651" s="32">
        <v>40422</v>
      </c>
      <c r="D651" s="56" t="s">
        <v>52</v>
      </c>
      <c r="E651" s="3"/>
      <c r="F651" s="3"/>
      <c r="G651" s="2" t="s">
        <v>9</v>
      </c>
      <c r="H651" s="3" t="s">
        <v>6</v>
      </c>
      <c r="I651" s="3">
        <v>4</v>
      </c>
      <c r="J651" s="3" t="s">
        <v>183</v>
      </c>
      <c r="K651" s="3"/>
      <c r="L651" s="3"/>
      <c r="M651" s="3"/>
      <c r="N651" s="3"/>
      <c r="O651" s="3"/>
      <c r="P651" s="3"/>
      <c r="Q651" s="3"/>
      <c r="R651" s="3"/>
      <c r="S651" s="3"/>
      <c r="T651" s="3" t="str">
        <f t="shared" si="80"/>
        <v>SIN CECO</v>
      </c>
      <c r="U651" s="3" t="str">
        <f t="shared" si="81"/>
        <v>NO</v>
      </c>
      <c r="V651" t="str">
        <f t="shared" si="82"/>
        <v>LOCAL COMERCIAL*
60%-Soporte Técnico</v>
      </c>
      <c r="W651" s="53">
        <f t="shared" si="83"/>
        <v>4</v>
      </c>
      <c r="X651">
        <f t="shared" si="84"/>
        <v>4</v>
      </c>
      <c r="Y651">
        <f>IF(ISNA(VLOOKUP(B651,CECOS_SIN_IDENTIFICAR!$A$2:$D$146,4,0)),"SIN CECO",IF(VLOOKUP(B651,CECOS_SIN_IDENTIFICAR!$A$2:$D$146,4,0)=0,"SIN CECO",VLOOKUP(B651,CECOS_SIN_IDENTIFICAR!$A$2:$D$146,4,0)))</f>
        <v>1157</v>
      </c>
      <c r="Z651">
        <f t="shared" si="85"/>
        <v>1157</v>
      </c>
      <c r="AA651" s="56" t="s">
        <v>52</v>
      </c>
      <c r="AB651" t="str">
        <f t="shared" si="86"/>
        <v>d. Confiabilidad de los conceptos aplicados-Soporte Técnico</v>
      </c>
      <c r="AC651" t="str">
        <f>VLOOKUP(AB651,CODIFICACION_PREGUNTAS!$C$2:$D$35,2,0)</f>
        <v>SOPORTE_TEC004</v>
      </c>
    </row>
    <row r="652" spans="1:29" x14ac:dyDescent="0.25">
      <c r="A652" s="3">
        <f t="shared" si="87"/>
        <v>651</v>
      </c>
      <c r="B652" s="3" t="s">
        <v>129</v>
      </c>
      <c r="C652" s="32">
        <v>40422</v>
      </c>
      <c r="D652" s="56" t="s">
        <v>52</v>
      </c>
      <c r="E652" s="3"/>
      <c r="F652" s="3"/>
      <c r="G652" s="2" t="s">
        <v>10</v>
      </c>
      <c r="H652" s="3" t="s">
        <v>6</v>
      </c>
      <c r="I652" s="3">
        <v>4</v>
      </c>
      <c r="J652" s="3" t="s">
        <v>183</v>
      </c>
      <c r="K652" s="3"/>
      <c r="L652" s="3"/>
      <c r="M652" s="3"/>
      <c r="N652" s="3"/>
      <c r="O652" s="3"/>
      <c r="P652" s="3"/>
      <c r="Q652" s="3"/>
      <c r="R652" s="3"/>
      <c r="S652" s="3"/>
      <c r="T652" s="3" t="str">
        <f t="shared" si="80"/>
        <v>SIN CECO</v>
      </c>
      <c r="U652" s="3" t="str">
        <f t="shared" si="81"/>
        <v>NO</v>
      </c>
      <c r="V652" t="str">
        <f t="shared" si="82"/>
        <v>LOCAL COMERCIAL*
60%-Soporte Técnico</v>
      </c>
      <c r="W652" s="53">
        <f t="shared" si="83"/>
        <v>4</v>
      </c>
      <c r="X652">
        <f t="shared" si="84"/>
        <v>4</v>
      </c>
      <c r="Y652">
        <f>IF(ISNA(VLOOKUP(B652,CECOS_SIN_IDENTIFICAR!$A$2:$D$146,4,0)),"SIN CECO",IF(VLOOKUP(B652,CECOS_SIN_IDENTIFICAR!$A$2:$D$146,4,0)=0,"SIN CECO",VLOOKUP(B652,CECOS_SIN_IDENTIFICAR!$A$2:$D$146,4,0)))</f>
        <v>1157</v>
      </c>
      <c r="Z652">
        <f t="shared" si="85"/>
        <v>1157</v>
      </c>
      <c r="AA652" s="56" t="s">
        <v>52</v>
      </c>
      <c r="AB652" t="str">
        <f t="shared" si="86"/>
        <v>e. Oportunidad en entrega de información o requerimientos-Soporte Técnico</v>
      </c>
      <c r="AC652" t="str">
        <f>VLOOKUP(AB652,CODIFICACION_PREGUNTAS!$C$2:$D$35,2,0)</f>
        <v>SOPORTE_TEC005</v>
      </c>
    </row>
    <row r="653" spans="1:29" x14ac:dyDescent="0.25">
      <c r="A653" s="3">
        <f t="shared" si="87"/>
        <v>652</v>
      </c>
      <c r="B653" s="3" t="s">
        <v>129</v>
      </c>
      <c r="C653" s="32">
        <v>40422</v>
      </c>
      <c r="D653" s="56" t="s">
        <v>52</v>
      </c>
      <c r="E653" s="3"/>
      <c r="F653" s="3"/>
      <c r="G653" s="2" t="s">
        <v>11</v>
      </c>
      <c r="H653" s="3" t="s">
        <v>12</v>
      </c>
      <c r="I653" s="3">
        <v>4</v>
      </c>
      <c r="J653" s="3" t="s">
        <v>183</v>
      </c>
      <c r="K653" s="3"/>
      <c r="L653" s="3"/>
      <c r="M653" s="3"/>
      <c r="N653" s="3"/>
      <c r="O653" s="3"/>
      <c r="P653" s="3"/>
      <c r="Q653" s="3"/>
      <c r="R653" s="3"/>
      <c r="S653" s="3"/>
      <c r="T653" s="3" t="str">
        <f t="shared" si="80"/>
        <v>SIN CECO</v>
      </c>
      <c r="U653" s="3" t="str">
        <f t="shared" si="81"/>
        <v>NO</v>
      </c>
      <c r="V653" t="str">
        <f t="shared" si="82"/>
        <v>LOCAL COMERCIAL*
60%-Soporte Administrativo</v>
      </c>
      <c r="W653" s="53">
        <f t="shared" si="83"/>
        <v>4</v>
      </c>
      <c r="X653">
        <f t="shared" si="84"/>
        <v>4</v>
      </c>
      <c r="Y653">
        <f>IF(ISNA(VLOOKUP(B653,CECOS_SIN_IDENTIFICAR!$A$2:$D$146,4,0)),"SIN CECO",IF(VLOOKUP(B653,CECOS_SIN_IDENTIFICAR!$A$2:$D$146,4,0)=0,"SIN CECO",VLOOKUP(B653,CECOS_SIN_IDENTIFICAR!$A$2:$D$146,4,0)))</f>
        <v>1157</v>
      </c>
      <c r="Z653">
        <f t="shared" si="85"/>
        <v>1157</v>
      </c>
      <c r="AA653" s="56" t="s">
        <v>52</v>
      </c>
      <c r="AB653" t="str">
        <f t="shared" si="86"/>
        <v>a. Oportunidad de la gestión en obra-Soporte Administrativo</v>
      </c>
      <c r="AC653" t="str">
        <f>VLOOKUP(AB653,CODIFICACION_PREGUNTAS!$C$2:$D$35,2,0)</f>
        <v>SOPORTE_ADMON001</v>
      </c>
    </row>
    <row r="654" spans="1:29" x14ac:dyDescent="0.25">
      <c r="A654" s="3">
        <f t="shared" si="87"/>
        <v>653</v>
      </c>
      <c r="B654" s="3" t="s">
        <v>129</v>
      </c>
      <c r="C654" s="32">
        <v>40422</v>
      </c>
      <c r="D654" s="56" t="s">
        <v>52</v>
      </c>
      <c r="E654" s="3"/>
      <c r="F654" s="3"/>
      <c r="G654" s="2" t="s">
        <v>13</v>
      </c>
      <c r="H654" s="3" t="s">
        <v>12</v>
      </c>
      <c r="I654" s="3">
        <v>4</v>
      </c>
      <c r="J654" s="3" t="s">
        <v>183</v>
      </c>
      <c r="K654" s="3"/>
      <c r="L654" s="3"/>
      <c r="M654" s="3"/>
      <c r="N654" s="3"/>
      <c r="O654" s="3"/>
      <c r="P654" s="3"/>
      <c r="Q654" s="3"/>
      <c r="R654" s="3"/>
      <c r="S654" s="3"/>
      <c r="T654" s="3" t="str">
        <f t="shared" si="80"/>
        <v>SIN CECO</v>
      </c>
      <c r="U654" s="3" t="str">
        <f t="shared" si="81"/>
        <v>NO</v>
      </c>
      <c r="V654" t="str">
        <f t="shared" si="82"/>
        <v>LOCAL COMERCIAL*
60%-Soporte Administrativo</v>
      </c>
      <c r="W654" s="53">
        <f t="shared" si="83"/>
        <v>4</v>
      </c>
      <c r="X654">
        <f t="shared" si="84"/>
        <v>4</v>
      </c>
      <c r="Y654">
        <f>IF(ISNA(VLOOKUP(B654,CECOS_SIN_IDENTIFICAR!$A$2:$D$146,4,0)),"SIN CECO",IF(VLOOKUP(B654,CECOS_SIN_IDENTIFICAR!$A$2:$D$146,4,0)=0,"SIN CECO",VLOOKUP(B654,CECOS_SIN_IDENTIFICAR!$A$2:$D$146,4,0)))</f>
        <v>1157</v>
      </c>
      <c r="Z654">
        <f t="shared" si="85"/>
        <v>1157</v>
      </c>
      <c r="AA654" s="56" t="s">
        <v>52</v>
      </c>
      <c r="AB654" t="str">
        <f t="shared" si="86"/>
        <v>b. Manejo administrativo del proyecto-Soporte Administrativo</v>
      </c>
      <c r="AC654" t="str">
        <f>VLOOKUP(AB654,CODIFICACION_PREGUNTAS!$C$2:$D$35,2,0)</f>
        <v>SOPORTE_ADMON002</v>
      </c>
    </row>
    <row r="655" spans="1:29" x14ac:dyDescent="0.25">
      <c r="A655" s="3">
        <f t="shared" si="87"/>
        <v>654</v>
      </c>
      <c r="B655" s="3" t="s">
        <v>129</v>
      </c>
      <c r="C655" s="32">
        <v>40422</v>
      </c>
      <c r="D655" s="56" t="s">
        <v>52</v>
      </c>
      <c r="E655" s="3"/>
      <c r="F655" s="3"/>
      <c r="G655" s="2" t="s">
        <v>14</v>
      </c>
      <c r="H655" s="3" t="s">
        <v>12</v>
      </c>
      <c r="I655" s="3">
        <v>4</v>
      </c>
      <c r="J655" s="3" t="s">
        <v>183</v>
      </c>
      <c r="K655" s="3"/>
      <c r="L655" s="3"/>
      <c r="M655" s="3"/>
      <c r="N655" s="3"/>
      <c r="O655" s="3"/>
      <c r="P655" s="3"/>
      <c r="Q655" s="3"/>
      <c r="R655" s="3"/>
      <c r="S655" s="3"/>
      <c r="T655" s="3" t="str">
        <f t="shared" si="80"/>
        <v>SIN CECO</v>
      </c>
      <c r="U655" s="3" t="str">
        <f t="shared" si="81"/>
        <v>NO</v>
      </c>
      <c r="V655" t="str">
        <f t="shared" si="82"/>
        <v>LOCAL COMERCIAL*
60%-Soporte Administrativo</v>
      </c>
      <c r="W655" s="53">
        <f t="shared" si="83"/>
        <v>4</v>
      </c>
      <c r="X655">
        <f t="shared" si="84"/>
        <v>4</v>
      </c>
      <c r="Y655">
        <f>IF(ISNA(VLOOKUP(B655,CECOS_SIN_IDENTIFICAR!$A$2:$D$146,4,0)),"SIN CECO",IF(VLOOKUP(B655,CECOS_SIN_IDENTIFICAR!$A$2:$D$146,4,0)=0,"SIN CECO",VLOOKUP(B655,CECOS_SIN_IDENTIFICAR!$A$2:$D$146,4,0)))</f>
        <v>1157</v>
      </c>
      <c r="Z655">
        <f t="shared" si="85"/>
        <v>1157</v>
      </c>
      <c r="AA655" s="56" t="s">
        <v>52</v>
      </c>
      <c r="AB655" t="str">
        <f t="shared" si="86"/>
        <v>c. Información clara y veraz sobre la administración de proyecto-Soporte Administrativo</v>
      </c>
      <c r="AC655" t="str">
        <f>VLOOKUP(AB655,CODIFICACION_PREGUNTAS!$C$2:$D$35,2,0)</f>
        <v>SOPORTE_ADMON003</v>
      </c>
    </row>
    <row r="656" spans="1:29" x14ac:dyDescent="0.25">
      <c r="A656" s="3">
        <f t="shared" si="87"/>
        <v>655</v>
      </c>
      <c r="B656" s="3" t="s">
        <v>129</v>
      </c>
      <c r="C656" s="32">
        <v>40422</v>
      </c>
      <c r="D656" s="56" t="s">
        <v>52</v>
      </c>
      <c r="E656" s="3"/>
      <c r="F656" s="3"/>
      <c r="G656" s="2" t="s">
        <v>15</v>
      </c>
      <c r="H656" s="3" t="s">
        <v>12</v>
      </c>
      <c r="I656" s="3">
        <v>4</v>
      </c>
      <c r="J656" s="3" t="s">
        <v>183</v>
      </c>
      <c r="K656" s="3"/>
      <c r="L656" s="3"/>
      <c r="M656" s="3"/>
      <c r="N656" s="3"/>
      <c r="O656" s="3"/>
      <c r="P656" s="3"/>
      <c r="Q656" s="3"/>
      <c r="R656" s="3"/>
      <c r="S656" s="3"/>
      <c r="T656" s="3" t="str">
        <f t="shared" si="80"/>
        <v>SIN CECO</v>
      </c>
      <c r="U656" s="3" t="str">
        <f t="shared" si="81"/>
        <v>NO</v>
      </c>
      <c r="V656" t="str">
        <f t="shared" si="82"/>
        <v>LOCAL COMERCIAL*
60%-Soporte Administrativo</v>
      </c>
      <c r="W656" s="53">
        <f t="shared" si="83"/>
        <v>4</v>
      </c>
      <c r="X656">
        <f t="shared" si="84"/>
        <v>4</v>
      </c>
      <c r="Y656">
        <f>IF(ISNA(VLOOKUP(B656,CECOS_SIN_IDENTIFICAR!$A$2:$D$146,4,0)),"SIN CECO",IF(VLOOKUP(B656,CECOS_SIN_IDENTIFICAR!$A$2:$D$146,4,0)=0,"SIN CECO",VLOOKUP(B656,CECOS_SIN_IDENTIFICAR!$A$2:$D$146,4,0)))</f>
        <v>1157</v>
      </c>
      <c r="Z656">
        <f t="shared" si="85"/>
        <v>1157</v>
      </c>
      <c r="AA656" s="56" t="s">
        <v>52</v>
      </c>
      <c r="AB656" t="str">
        <f t="shared" si="86"/>
        <v>d. Cumplimientos con expectativas del cliente-Soporte Administrativo</v>
      </c>
      <c r="AC656" t="str">
        <f>VLOOKUP(AB656,CODIFICACION_PREGUNTAS!$C$2:$D$35,2,0)</f>
        <v>SOPORTE_ADMON004</v>
      </c>
    </row>
    <row r="657" spans="1:29" x14ac:dyDescent="0.25">
      <c r="A657" s="3">
        <f t="shared" si="87"/>
        <v>656</v>
      </c>
      <c r="B657" s="3" t="s">
        <v>129</v>
      </c>
      <c r="C657" s="32">
        <v>40422</v>
      </c>
      <c r="D657" s="56" t="s">
        <v>52</v>
      </c>
      <c r="E657" s="3"/>
      <c r="F657" s="3"/>
      <c r="G657" s="2" t="s">
        <v>16</v>
      </c>
      <c r="H657" s="3" t="s">
        <v>12</v>
      </c>
      <c r="I657" s="3">
        <v>4</v>
      </c>
      <c r="J657" s="3" t="s">
        <v>183</v>
      </c>
      <c r="K657" s="3"/>
      <c r="L657" s="3"/>
      <c r="M657" s="3"/>
      <c r="N657" s="3"/>
      <c r="O657" s="3"/>
      <c r="P657" s="3"/>
      <c r="Q657" s="3"/>
      <c r="R657" s="3"/>
      <c r="S657" s="3"/>
      <c r="T657" s="3" t="str">
        <f t="shared" si="80"/>
        <v>SIN CECO</v>
      </c>
      <c r="U657" s="3" t="str">
        <f t="shared" si="81"/>
        <v>NO</v>
      </c>
      <c r="V657" t="str">
        <f t="shared" si="82"/>
        <v>LOCAL COMERCIAL*
60%-Soporte Administrativo</v>
      </c>
      <c r="W657" s="53">
        <f t="shared" si="83"/>
        <v>4</v>
      </c>
      <c r="X657">
        <f t="shared" si="84"/>
        <v>4</v>
      </c>
      <c r="Y657">
        <f>IF(ISNA(VLOOKUP(B657,CECOS_SIN_IDENTIFICAR!$A$2:$D$146,4,0)),"SIN CECO",IF(VLOOKUP(B657,CECOS_SIN_IDENTIFICAR!$A$2:$D$146,4,0)=0,"SIN CECO",VLOOKUP(B657,CECOS_SIN_IDENTIFICAR!$A$2:$D$146,4,0)))</f>
        <v>1157</v>
      </c>
      <c r="Z657">
        <f t="shared" si="85"/>
        <v>1157</v>
      </c>
      <c r="AA657" s="56" t="s">
        <v>52</v>
      </c>
      <c r="AB657" t="str">
        <f t="shared" si="86"/>
        <v>e. Control de presupuesto-Soporte Administrativo</v>
      </c>
      <c r="AC657" t="str">
        <f>VLOOKUP(AB657,CODIFICACION_PREGUNTAS!$C$2:$D$35,2,0)</f>
        <v>SOPORTE_ADMON005</v>
      </c>
    </row>
    <row r="658" spans="1:29" x14ac:dyDescent="0.25">
      <c r="A658" s="3">
        <f t="shared" si="87"/>
        <v>657</v>
      </c>
      <c r="B658" s="3" t="s">
        <v>129</v>
      </c>
      <c r="C658" s="32">
        <v>40422</v>
      </c>
      <c r="D658" s="56" t="s">
        <v>52</v>
      </c>
      <c r="E658" s="3"/>
      <c r="F658" s="3"/>
      <c r="G658" s="2" t="s">
        <v>17</v>
      </c>
      <c r="H658" s="3" t="s">
        <v>18</v>
      </c>
      <c r="I658" s="3">
        <v>4</v>
      </c>
      <c r="J658" s="3" t="s">
        <v>183</v>
      </c>
      <c r="K658" s="3"/>
      <c r="L658" s="3"/>
      <c r="M658" s="3"/>
      <c r="N658" s="3"/>
      <c r="O658" s="3"/>
      <c r="P658" s="3"/>
      <c r="Q658" s="3"/>
      <c r="R658" s="3"/>
      <c r="S658" s="3"/>
      <c r="T658" s="3" t="str">
        <f t="shared" si="80"/>
        <v>SIN CECO</v>
      </c>
      <c r="U658" s="3" t="str">
        <f t="shared" si="81"/>
        <v>NO</v>
      </c>
      <c r="V658" t="str">
        <f t="shared" si="82"/>
        <v>LOCAL COMERCIAL*
60%-Soporte Directivo (Coordinador y Gerencia)</v>
      </c>
      <c r="W658" s="53">
        <f t="shared" si="83"/>
        <v>4</v>
      </c>
      <c r="X658">
        <f t="shared" si="84"/>
        <v>4</v>
      </c>
      <c r="Y658">
        <f>IF(ISNA(VLOOKUP(B658,CECOS_SIN_IDENTIFICAR!$A$2:$D$146,4,0)),"SIN CECO",IF(VLOOKUP(B658,CECOS_SIN_IDENTIFICAR!$A$2:$D$146,4,0)=0,"SIN CECO",VLOOKUP(B658,CECOS_SIN_IDENTIFICAR!$A$2:$D$146,4,0)))</f>
        <v>1157</v>
      </c>
      <c r="Z658">
        <f t="shared" si="85"/>
        <v>1157</v>
      </c>
      <c r="AA658" s="56" t="s">
        <v>52</v>
      </c>
      <c r="AB658" t="str">
        <f t="shared" si="86"/>
        <v>a. Apoyo y presencia en el proyecto-Soporte Directivo (Coordinador y Gerencia)</v>
      </c>
      <c r="AC658" t="str">
        <f>VLOOKUP(AB658,CODIFICACION_PREGUNTAS!$C$2:$D$35,2,0)</f>
        <v>SOPORTE_DIR001</v>
      </c>
    </row>
    <row r="659" spans="1:29" x14ac:dyDescent="0.25">
      <c r="A659" s="3">
        <f t="shared" si="87"/>
        <v>658</v>
      </c>
      <c r="B659" s="3" t="s">
        <v>129</v>
      </c>
      <c r="C659" s="32">
        <v>40422</v>
      </c>
      <c r="D659" s="56" t="s">
        <v>52</v>
      </c>
      <c r="E659" s="3"/>
      <c r="F659" s="3"/>
      <c r="G659" s="2" t="s">
        <v>19</v>
      </c>
      <c r="H659" s="3" t="s">
        <v>18</v>
      </c>
      <c r="I659" s="3">
        <v>4</v>
      </c>
      <c r="J659" s="3" t="s">
        <v>183</v>
      </c>
      <c r="K659" s="3"/>
      <c r="L659" s="3"/>
      <c r="M659" s="3"/>
      <c r="N659" s="3"/>
      <c r="O659" s="3"/>
      <c r="P659" s="3"/>
      <c r="Q659" s="3"/>
      <c r="R659" s="3"/>
      <c r="S659" s="3"/>
      <c r="T659" s="3" t="str">
        <f t="shared" si="80"/>
        <v>SIN CECO</v>
      </c>
      <c r="U659" s="3" t="str">
        <f t="shared" si="81"/>
        <v>NO</v>
      </c>
      <c r="V659" t="str">
        <f t="shared" si="82"/>
        <v>LOCAL COMERCIAL*
60%-Soporte Directivo (Coordinador y Gerencia)</v>
      </c>
      <c r="W659" s="53">
        <f t="shared" si="83"/>
        <v>4</v>
      </c>
      <c r="X659">
        <f t="shared" si="84"/>
        <v>4</v>
      </c>
      <c r="Y659">
        <f>IF(ISNA(VLOOKUP(B659,CECOS_SIN_IDENTIFICAR!$A$2:$D$146,4,0)),"SIN CECO",IF(VLOOKUP(B659,CECOS_SIN_IDENTIFICAR!$A$2:$D$146,4,0)=0,"SIN CECO",VLOOKUP(B659,CECOS_SIN_IDENTIFICAR!$A$2:$D$146,4,0)))</f>
        <v>1157</v>
      </c>
      <c r="Z659">
        <f t="shared" si="85"/>
        <v>1157</v>
      </c>
      <c r="AA659" s="56" t="s">
        <v>52</v>
      </c>
      <c r="AB659" t="str">
        <f t="shared" si="86"/>
        <v>b. Conocimiento del proyecto-Soporte Directivo (Coordinador y Gerencia)</v>
      </c>
      <c r="AC659" t="str">
        <f>VLOOKUP(AB659,CODIFICACION_PREGUNTAS!$C$2:$D$35,2,0)</f>
        <v>SOPORTE_DIR002</v>
      </c>
    </row>
    <row r="660" spans="1:29" x14ac:dyDescent="0.25">
      <c r="A660" s="3">
        <f t="shared" si="87"/>
        <v>659</v>
      </c>
      <c r="B660" s="3" t="s">
        <v>129</v>
      </c>
      <c r="C660" s="32">
        <v>40422</v>
      </c>
      <c r="D660" s="56" t="s">
        <v>52</v>
      </c>
      <c r="E660" s="3"/>
      <c r="F660" s="3"/>
      <c r="G660" s="2" t="s">
        <v>20</v>
      </c>
      <c r="H660" s="3" t="s">
        <v>18</v>
      </c>
      <c r="I660" s="3">
        <v>4</v>
      </c>
      <c r="J660" s="3" t="s">
        <v>183</v>
      </c>
      <c r="K660" s="3"/>
      <c r="L660" s="3"/>
      <c r="M660" s="3"/>
      <c r="N660" s="3"/>
      <c r="O660" s="3"/>
      <c r="P660" s="3"/>
      <c r="Q660" s="3"/>
      <c r="R660" s="3"/>
      <c r="S660" s="3"/>
      <c r="T660" s="3" t="str">
        <f t="shared" si="80"/>
        <v>SIN CECO</v>
      </c>
      <c r="U660" s="3" t="str">
        <f t="shared" si="81"/>
        <v>NO</v>
      </c>
      <c r="V660" t="str">
        <f t="shared" si="82"/>
        <v>LOCAL COMERCIAL*
60%-Soporte Directivo (Coordinador y Gerencia)</v>
      </c>
      <c r="W660" s="53">
        <f t="shared" si="83"/>
        <v>4</v>
      </c>
      <c r="X660">
        <f t="shared" si="84"/>
        <v>4</v>
      </c>
      <c r="Y660">
        <f>IF(ISNA(VLOOKUP(B660,CECOS_SIN_IDENTIFICAR!$A$2:$D$146,4,0)),"SIN CECO",IF(VLOOKUP(B660,CECOS_SIN_IDENTIFICAR!$A$2:$D$146,4,0)=0,"SIN CECO",VLOOKUP(B660,CECOS_SIN_IDENTIFICAR!$A$2:$D$146,4,0)))</f>
        <v>1157</v>
      </c>
      <c r="Z660">
        <f t="shared" si="85"/>
        <v>1157</v>
      </c>
      <c r="AA660" s="56" t="s">
        <v>52</v>
      </c>
      <c r="AB660" t="str">
        <f t="shared" si="86"/>
        <v>c. Planteamiento de soluciones y manejo de conflictos-Soporte Directivo (Coordinador y Gerencia)</v>
      </c>
      <c r="AC660" t="str">
        <f>VLOOKUP(AB660,CODIFICACION_PREGUNTAS!$C$2:$D$35,2,0)</f>
        <v>SOPORTE_DIR003</v>
      </c>
    </row>
    <row r="661" spans="1:29" x14ac:dyDescent="0.25">
      <c r="A661" s="3">
        <f t="shared" si="87"/>
        <v>660</v>
      </c>
      <c r="B661" s="3" t="s">
        <v>129</v>
      </c>
      <c r="C661" s="32">
        <v>40422</v>
      </c>
      <c r="D661" s="56" t="s">
        <v>52</v>
      </c>
      <c r="E661" s="3"/>
      <c r="F661" s="3"/>
      <c r="G661" s="2" t="s">
        <v>21</v>
      </c>
      <c r="H661" s="3" t="s">
        <v>18</v>
      </c>
      <c r="I661" s="3">
        <v>4</v>
      </c>
      <c r="J661" s="3" t="s">
        <v>183</v>
      </c>
      <c r="K661" s="3"/>
      <c r="L661" s="3"/>
      <c r="M661" s="3"/>
      <c r="N661" s="3"/>
      <c r="O661" s="3"/>
      <c r="P661" s="3"/>
      <c r="Q661" s="3"/>
      <c r="R661" s="3"/>
      <c r="S661" s="3"/>
      <c r="T661" s="3" t="str">
        <f t="shared" si="80"/>
        <v>SIN CECO</v>
      </c>
      <c r="U661" s="3" t="str">
        <f t="shared" si="81"/>
        <v>NO</v>
      </c>
      <c r="V661" t="str">
        <f t="shared" si="82"/>
        <v>LOCAL COMERCIAL*
60%-Soporte Directivo (Coordinador y Gerencia)</v>
      </c>
      <c r="W661" s="53">
        <f t="shared" si="83"/>
        <v>4</v>
      </c>
      <c r="X661">
        <f t="shared" si="84"/>
        <v>4</v>
      </c>
      <c r="Y661">
        <f>IF(ISNA(VLOOKUP(B661,CECOS_SIN_IDENTIFICAR!$A$2:$D$146,4,0)),"SIN CECO",IF(VLOOKUP(B661,CECOS_SIN_IDENTIFICAR!$A$2:$D$146,4,0)=0,"SIN CECO",VLOOKUP(B661,CECOS_SIN_IDENTIFICAR!$A$2:$D$146,4,0)))</f>
        <v>1157</v>
      </c>
      <c r="Z661">
        <f t="shared" si="85"/>
        <v>1157</v>
      </c>
      <c r="AA661" s="56" t="s">
        <v>52</v>
      </c>
      <c r="AB661" t="str">
        <f t="shared" si="86"/>
        <v>d. Cumplimiento de compromisos-Soporte Directivo (Coordinador y Gerencia)</v>
      </c>
      <c r="AC661" t="str">
        <f>VLOOKUP(AB661,CODIFICACION_PREGUNTAS!$C$2:$D$35,2,0)</f>
        <v>SOPORTE_DIR004</v>
      </c>
    </row>
    <row r="662" spans="1:29" x14ac:dyDescent="0.25">
      <c r="A662" s="3">
        <f t="shared" si="87"/>
        <v>661</v>
      </c>
      <c r="B662" s="3" t="s">
        <v>129</v>
      </c>
      <c r="C662" s="32">
        <v>40422</v>
      </c>
      <c r="D662" s="56" t="s">
        <v>52</v>
      </c>
      <c r="E662" s="3"/>
      <c r="F662" s="3"/>
      <c r="G662" s="2" t="s">
        <v>22</v>
      </c>
      <c r="H662" s="3" t="s">
        <v>18</v>
      </c>
      <c r="I662" s="3">
        <v>4</v>
      </c>
      <c r="J662" s="3" t="s">
        <v>183</v>
      </c>
      <c r="K662" s="3"/>
      <c r="L662" s="3"/>
      <c r="M662" s="3"/>
      <c r="N662" s="3"/>
      <c r="O662" s="3"/>
      <c r="P662" s="3"/>
      <c r="Q662" s="3"/>
      <c r="R662" s="3"/>
      <c r="S662" s="3"/>
      <c r="T662" s="3" t="str">
        <f t="shared" si="80"/>
        <v>SIN CECO</v>
      </c>
      <c r="U662" s="3" t="str">
        <f t="shared" si="81"/>
        <v>NO</v>
      </c>
      <c r="V662" t="str">
        <f t="shared" si="82"/>
        <v>LOCAL COMERCIAL*
60%-Soporte Directivo (Coordinador y Gerencia)</v>
      </c>
      <c r="W662" s="53">
        <f t="shared" si="83"/>
        <v>4</v>
      </c>
      <c r="X662">
        <f t="shared" si="84"/>
        <v>4</v>
      </c>
      <c r="Y662">
        <f>IF(ISNA(VLOOKUP(B662,CECOS_SIN_IDENTIFICAR!$A$2:$D$146,4,0)),"SIN CECO",IF(VLOOKUP(B662,CECOS_SIN_IDENTIFICAR!$A$2:$D$146,4,0)=0,"SIN CECO",VLOOKUP(B662,CECOS_SIN_IDENTIFICAR!$A$2:$D$146,4,0)))</f>
        <v>1157</v>
      </c>
      <c r="Z662">
        <f t="shared" si="85"/>
        <v>1157</v>
      </c>
      <c r="AA662" s="56" t="s">
        <v>52</v>
      </c>
      <c r="AB662" t="str">
        <f t="shared" si="86"/>
        <v>e. Manejo del cliente-Soporte Directivo (Coordinador y Gerencia)</v>
      </c>
      <c r="AC662" t="str">
        <f>VLOOKUP(AB662,CODIFICACION_PREGUNTAS!$C$2:$D$35,2,0)</f>
        <v>SOPORTE_DIR005</v>
      </c>
    </row>
    <row r="663" spans="1:29" x14ac:dyDescent="0.25">
      <c r="A663" s="3">
        <f t="shared" si="87"/>
        <v>662</v>
      </c>
      <c r="B663" s="3" t="s">
        <v>129</v>
      </c>
      <c r="C663" s="32">
        <v>40422</v>
      </c>
      <c r="D663" s="56" t="s">
        <v>52</v>
      </c>
      <c r="E663" s="3"/>
      <c r="F663" s="3"/>
      <c r="G663" s="2" t="s">
        <v>23</v>
      </c>
      <c r="H663" s="3" t="s">
        <v>24</v>
      </c>
      <c r="I663" s="3">
        <v>4</v>
      </c>
      <c r="J663" s="3" t="s">
        <v>183</v>
      </c>
      <c r="K663" s="3"/>
      <c r="L663" s="3"/>
      <c r="M663" s="3"/>
      <c r="N663" s="3"/>
      <c r="O663" s="3"/>
      <c r="P663" s="3"/>
      <c r="Q663" s="3"/>
      <c r="R663" s="3"/>
      <c r="S663" s="3"/>
      <c r="T663" s="3" t="str">
        <f t="shared" si="80"/>
        <v>SIN CECO</v>
      </c>
      <c r="U663" s="3" t="str">
        <f t="shared" si="81"/>
        <v>NO</v>
      </c>
      <c r="V663" t="str">
        <f t="shared" si="82"/>
        <v>LOCAL COMERCIAL*
60%-Personal que presta el servicio en obra</v>
      </c>
      <c r="W663" s="53">
        <f t="shared" si="83"/>
        <v>4</v>
      </c>
      <c r="X663">
        <f t="shared" si="84"/>
        <v>4</v>
      </c>
      <c r="Y663">
        <f>IF(ISNA(VLOOKUP(B663,CECOS_SIN_IDENTIFICAR!$A$2:$D$146,4,0)),"SIN CECO",IF(VLOOKUP(B663,CECOS_SIN_IDENTIFICAR!$A$2:$D$146,4,0)=0,"SIN CECO",VLOOKUP(B663,CECOS_SIN_IDENTIFICAR!$A$2:$D$146,4,0)))</f>
        <v>1157</v>
      </c>
      <c r="Z663">
        <f t="shared" si="85"/>
        <v>1157</v>
      </c>
      <c r="AA663" s="56" t="s">
        <v>52</v>
      </c>
      <c r="AB663" t="str">
        <f t="shared" si="86"/>
        <v>a. Idoneidad del personal-Personal que presta el servicio en obra</v>
      </c>
      <c r="AC663" t="str">
        <f>VLOOKUP(AB663,CODIFICACION_PREGUNTAS!$C$2:$D$35,2,0)</f>
        <v>PERSONAL001</v>
      </c>
    </row>
    <row r="664" spans="1:29" x14ac:dyDescent="0.25">
      <c r="A664" s="3">
        <f t="shared" si="87"/>
        <v>663</v>
      </c>
      <c r="B664" s="3" t="s">
        <v>129</v>
      </c>
      <c r="C664" s="32">
        <v>40422</v>
      </c>
      <c r="D664" s="56" t="s">
        <v>52</v>
      </c>
      <c r="E664" s="3"/>
      <c r="F664" s="3"/>
      <c r="G664" s="2" t="s">
        <v>25</v>
      </c>
      <c r="H664" s="3" t="s">
        <v>24</v>
      </c>
      <c r="I664" s="3">
        <v>4</v>
      </c>
      <c r="J664" s="3" t="s">
        <v>183</v>
      </c>
      <c r="K664" s="3"/>
      <c r="L664" s="3"/>
      <c r="M664" s="3"/>
      <c r="N664" s="3"/>
      <c r="O664" s="3"/>
      <c r="P664" s="3"/>
      <c r="Q664" s="3"/>
      <c r="R664" s="3"/>
      <c r="S664" s="3"/>
      <c r="T664" s="3" t="str">
        <f t="shared" si="80"/>
        <v>SIN CECO</v>
      </c>
      <c r="U664" s="3" t="str">
        <f t="shared" si="81"/>
        <v>NO</v>
      </c>
      <c r="V664" t="str">
        <f t="shared" si="82"/>
        <v>LOCAL COMERCIAL*
60%-Personal que presta el servicio en obra</v>
      </c>
      <c r="W664" s="53">
        <f t="shared" si="83"/>
        <v>4</v>
      </c>
      <c r="X664">
        <f t="shared" si="84"/>
        <v>4</v>
      </c>
      <c r="Y664">
        <f>IF(ISNA(VLOOKUP(B664,CECOS_SIN_IDENTIFICAR!$A$2:$D$146,4,0)),"SIN CECO",IF(VLOOKUP(B664,CECOS_SIN_IDENTIFICAR!$A$2:$D$146,4,0)=0,"SIN CECO",VLOOKUP(B664,CECOS_SIN_IDENTIFICAR!$A$2:$D$146,4,0)))</f>
        <v>1157</v>
      </c>
      <c r="Z664">
        <f t="shared" si="85"/>
        <v>1157</v>
      </c>
      <c r="AA664" s="56" t="s">
        <v>52</v>
      </c>
      <c r="AB664" t="str">
        <f t="shared" si="86"/>
        <v>b. Oportuna atención al cliente-Personal que presta el servicio en obra</v>
      </c>
      <c r="AC664" t="str">
        <f>VLOOKUP(AB664,CODIFICACION_PREGUNTAS!$C$2:$D$35,2,0)</f>
        <v>PERSONAL002</v>
      </c>
    </row>
    <row r="665" spans="1:29" x14ac:dyDescent="0.25">
      <c r="A665" s="3">
        <f t="shared" si="87"/>
        <v>664</v>
      </c>
      <c r="B665" s="3" t="s">
        <v>129</v>
      </c>
      <c r="C665" s="32">
        <v>40422</v>
      </c>
      <c r="D665" s="56" t="s">
        <v>52</v>
      </c>
      <c r="E665" s="3"/>
      <c r="F665" s="3"/>
      <c r="G665" s="2" t="s">
        <v>26</v>
      </c>
      <c r="H665" s="3" t="s">
        <v>24</v>
      </c>
      <c r="I665" s="3">
        <v>4</v>
      </c>
      <c r="J665" s="3" t="s">
        <v>183</v>
      </c>
      <c r="K665" s="3"/>
      <c r="L665" s="3"/>
      <c r="M665" s="3"/>
      <c r="N665" s="3"/>
      <c r="O665" s="3"/>
      <c r="P665" s="3"/>
      <c r="Q665" s="3"/>
      <c r="R665" s="3"/>
      <c r="S665" s="3"/>
      <c r="T665" s="3" t="str">
        <f t="shared" si="80"/>
        <v>SIN CECO</v>
      </c>
      <c r="U665" s="3" t="str">
        <f t="shared" si="81"/>
        <v>NO</v>
      </c>
      <c r="V665" t="str">
        <f t="shared" si="82"/>
        <v>LOCAL COMERCIAL*
60%-Personal que presta el servicio en obra</v>
      </c>
      <c r="W665" s="53">
        <f t="shared" si="83"/>
        <v>4</v>
      </c>
      <c r="X665">
        <f t="shared" si="84"/>
        <v>4</v>
      </c>
      <c r="Y665">
        <f>IF(ISNA(VLOOKUP(B665,CECOS_SIN_IDENTIFICAR!$A$2:$D$146,4,0)),"SIN CECO",IF(VLOOKUP(B665,CECOS_SIN_IDENTIFICAR!$A$2:$D$146,4,0)=0,"SIN CECO",VLOOKUP(B665,CECOS_SIN_IDENTIFICAR!$A$2:$D$146,4,0)))</f>
        <v>1157</v>
      </c>
      <c r="Z665">
        <f t="shared" si="85"/>
        <v>1157</v>
      </c>
      <c r="AA665" s="56" t="s">
        <v>52</v>
      </c>
      <c r="AB665" t="str">
        <f t="shared" si="86"/>
        <v>c. Compromiso con el proyecto-Personal que presta el servicio en obra</v>
      </c>
      <c r="AC665" t="str">
        <f>VLOOKUP(AB665,CODIFICACION_PREGUNTAS!$C$2:$D$35,2,0)</f>
        <v>PERSONAL003</v>
      </c>
    </row>
    <row r="666" spans="1:29" x14ac:dyDescent="0.25">
      <c r="A666" s="3">
        <f t="shared" si="87"/>
        <v>665</v>
      </c>
      <c r="B666" s="3" t="s">
        <v>129</v>
      </c>
      <c r="C666" s="32">
        <v>40422</v>
      </c>
      <c r="D666" s="56" t="s">
        <v>52</v>
      </c>
      <c r="E666" s="3"/>
      <c r="F666" s="3"/>
      <c r="G666" s="2" t="s">
        <v>21</v>
      </c>
      <c r="H666" s="3" t="s">
        <v>24</v>
      </c>
      <c r="I666" s="3">
        <v>4</v>
      </c>
      <c r="J666" s="3" t="s">
        <v>183</v>
      </c>
      <c r="K666" s="3"/>
      <c r="L666" s="3"/>
      <c r="M666" s="3"/>
      <c r="N666" s="3"/>
      <c r="O666" s="3"/>
      <c r="P666" s="3"/>
      <c r="Q666" s="3"/>
      <c r="R666" s="3"/>
      <c r="S666" s="3"/>
      <c r="T666" s="3" t="str">
        <f t="shared" si="80"/>
        <v>SIN CECO</v>
      </c>
      <c r="U666" s="3" t="str">
        <f t="shared" si="81"/>
        <v>NO</v>
      </c>
      <c r="V666" t="str">
        <f t="shared" si="82"/>
        <v>LOCAL COMERCIAL*
60%-Personal que presta el servicio en obra</v>
      </c>
      <c r="W666" s="53">
        <f t="shared" si="83"/>
        <v>4</v>
      </c>
      <c r="X666">
        <f t="shared" si="84"/>
        <v>4</v>
      </c>
      <c r="Y666">
        <f>IF(ISNA(VLOOKUP(B666,CECOS_SIN_IDENTIFICAR!$A$2:$D$146,4,0)),"SIN CECO",IF(VLOOKUP(B666,CECOS_SIN_IDENTIFICAR!$A$2:$D$146,4,0)=0,"SIN CECO",VLOOKUP(B666,CECOS_SIN_IDENTIFICAR!$A$2:$D$146,4,0)))</f>
        <v>1157</v>
      </c>
      <c r="Z666">
        <f t="shared" si="85"/>
        <v>1157</v>
      </c>
      <c r="AA666" s="56" t="s">
        <v>52</v>
      </c>
      <c r="AB666" t="str">
        <f t="shared" si="86"/>
        <v>d. Cumplimiento de compromisos-Personal que presta el servicio en obra</v>
      </c>
      <c r="AC666" t="str">
        <f>VLOOKUP(AB666,CODIFICACION_PREGUNTAS!$C$2:$D$35,2,0)</f>
        <v>PERSONAL004</v>
      </c>
    </row>
    <row r="667" spans="1:29" x14ac:dyDescent="0.25">
      <c r="A667" s="3">
        <f t="shared" si="87"/>
        <v>666</v>
      </c>
      <c r="B667" s="3" t="s">
        <v>129</v>
      </c>
      <c r="C667" s="32">
        <v>40422</v>
      </c>
      <c r="D667" s="56" t="s">
        <v>52</v>
      </c>
      <c r="E667" s="3"/>
      <c r="F667" s="3"/>
      <c r="G667" s="2" t="s">
        <v>27</v>
      </c>
      <c r="H667" s="3" t="s">
        <v>24</v>
      </c>
      <c r="I667" s="3">
        <v>4</v>
      </c>
      <c r="J667" s="3" t="s">
        <v>183</v>
      </c>
      <c r="K667" s="3"/>
      <c r="L667" s="3"/>
      <c r="M667" s="3"/>
      <c r="N667" s="3"/>
      <c r="O667" s="3"/>
      <c r="P667" s="3"/>
      <c r="Q667" s="3"/>
      <c r="R667" s="3"/>
      <c r="S667" s="3"/>
      <c r="T667" s="3" t="str">
        <f t="shared" si="80"/>
        <v>SIN CECO</v>
      </c>
      <c r="U667" s="3" t="str">
        <f t="shared" si="81"/>
        <v>NO</v>
      </c>
      <c r="V667" t="str">
        <f t="shared" si="82"/>
        <v>LOCAL COMERCIAL*
60%-Personal que presta el servicio en obra</v>
      </c>
      <c r="W667" s="53">
        <f t="shared" si="83"/>
        <v>4</v>
      </c>
      <c r="X667">
        <f t="shared" si="84"/>
        <v>4</v>
      </c>
      <c r="Y667">
        <f>IF(ISNA(VLOOKUP(B667,CECOS_SIN_IDENTIFICAR!$A$2:$D$146,4,0)),"SIN CECO",IF(VLOOKUP(B667,CECOS_SIN_IDENTIFICAR!$A$2:$D$146,4,0)=0,"SIN CECO",VLOOKUP(B667,CECOS_SIN_IDENTIFICAR!$A$2:$D$146,4,0)))</f>
        <v>1157</v>
      </c>
      <c r="Z667">
        <f t="shared" si="85"/>
        <v>1157</v>
      </c>
      <c r="AA667" s="56" t="s">
        <v>52</v>
      </c>
      <c r="AB667" t="str">
        <f t="shared" si="86"/>
        <v>e. Proactividad en desarrollo de funciones-Personal que presta el servicio en obra</v>
      </c>
      <c r="AC667" t="str">
        <f>VLOOKUP(AB667,CODIFICACION_PREGUNTAS!$C$2:$D$35,2,0)</f>
        <v>PERSONAL005</v>
      </c>
    </row>
    <row r="668" spans="1:29" x14ac:dyDescent="0.25">
      <c r="A668" s="3">
        <f t="shared" si="87"/>
        <v>667</v>
      </c>
      <c r="B668" s="3" t="s">
        <v>129</v>
      </c>
      <c r="C668" s="32">
        <v>40422</v>
      </c>
      <c r="D668" s="56" t="s">
        <v>52</v>
      </c>
      <c r="E668" s="3"/>
      <c r="F668" s="3"/>
      <c r="G668" s="2" t="s">
        <v>28</v>
      </c>
      <c r="H668" s="2" t="s">
        <v>29</v>
      </c>
      <c r="I668" s="3">
        <v>4</v>
      </c>
      <c r="J668" s="3" t="s">
        <v>183</v>
      </c>
      <c r="K668" s="3"/>
      <c r="L668" s="3"/>
      <c r="M668" s="3"/>
      <c r="N668" s="3"/>
      <c r="O668" s="3"/>
      <c r="P668" s="3"/>
      <c r="Q668" s="3"/>
      <c r="R668" s="3"/>
      <c r="S668" s="3"/>
      <c r="T668" s="3" t="str">
        <f t="shared" si="80"/>
        <v>SIN CECO</v>
      </c>
      <c r="U668" s="3" t="str">
        <f t="shared" si="81"/>
        <v>NO</v>
      </c>
      <c r="V668" t="str">
        <f t="shared" si="82"/>
        <v>LOCAL COMERCIAL*
60%-Productos Asociados de PAYC (Informes, Control de presupuesto y Programación y actas)</v>
      </c>
      <c r="W668" s="53">
        <f t="shared" si="83"/>
        <v>4</v>
      </c>
      <c r="X668">
        <f t="shared" si="84"/>
        <v>4</v>
      </c>
      <c r="Y668">
        <f>IF(ISNA(VLOOKUP(B668,CECOS_SIN_IDENTIFICAR!$A$2:$D$146,4,0)),"SIN CECO",IF(VLOOKUP(B668,CECOS_SIN_IDENTIFICAR!$A$2:$D$146,4,0)=0,"SIN CECO",VLOOKUP(B668,CECOS_SIN_IDENTIFICAR!$A$2:$D$146,4,0)))</f>
        <v>1157</v>
      </c>
      <c r="Z668">
        <f t="shared" si="85"/>
        <v>1157</v>
      </c>
      <c r="AA668" s="56" t="s">
        <v>52</v>
      </c>
      <c r="AB668" t="str">
        <f t="shared" si="86"/>
        <v>a. Calidad del Contenido-Productos Asociados de PAYC (Informes, Control de presupuesto y Programación y actas)</v>
      </c>
      <c r="AC668" t="str">
        <f>VLOOKUP(AB668,CODIFICACION_PREGUNTAS!$C$2:$D$35,2,0)</f>
        <v>PRODUCTOS001</v>
      </c>
    </row>
    <row r="669" spans="1:29" x14ac:dyDescent="0.25">
      <c r="A669" s="3">
        <f t="shared" si="87"/>
        <v>668</v>
      </c>
      <c r="B669" s="3" t="s">
        <v>129</v>
      </c>
      <c r="C669" s="32">
        <v>40422</v>
      </c>
      <c r="D669" s="56" t="s">
        <v>52</v>
      </c>
      <c r="E669" s="3"/>
      <c r="F669" s="3"/>
      <c r="G669" s="2" t="s">
        <v>30</v>
      </c>
      <c r="H669" s="2" t="s">
        <v>29</v>
      </c>
      <c r="I669" s="3">
        <v>4</v>
      </c>
      <c r="J669" s="3" t="s">
        <v>183</v>
      </c>
      <c r="K669" s="3"/>
      <c r="L669" s="3"/>
      <c r="M669" s="3"/>
      <c r="N669" s="3"/>
      <c r="O669" s="3"/>
      <c r="P669" s="3"/>
      <c r="Q669" s="3"/>
      <c r="R669" s="3"/>
      <c r="S669" s="3"/>
      <c r="T669" s="3" t="str">
        <f t="shared" si="80"/>
        <v>SIN CECO</v>
      </c>
      <c r="U669" s="3" t="str">
        <f t="shared" si="81"/>
        <v>NO</v>
      </c>
      <c r="V669" t="str">
        <f t="shared" si="82"/>
        <v>LOCAL COMERCIAL*
60%-Productos Asociados de PAYC (Informes, Control de presupuesto y Programación y actas)</v>
      </c>
      <c r="W669" s="53">
        <f t="shared" si="83"/>
        <v>4</v>
      </c>
      <c r="X669">
        <f t="shared" si="84"/>
        <v>4</v>
      </c>
      <c r="Y669">
        <f>IF(ISNA(VLOOKUP(B669,CECOS_SIN_IDENTIFICAR!$A$2:$D$146,4,0)),"SIN CECO",IF(VLOOKUP(B669,CECOS_SIN_IDENTIFICAR!$A$2:$D$146,4,0)=0,"SIN CECO",VLOOKUP(B669,CECOS_SIN_IDENTIFICAR!$A$2:$D$146,4,0)))</f>
        <v>1157</v>
      </c>
      <c r="Z669">
        <f t="shared" si="85"/>
        <v>1157</v>
      </c>
      <c r="AA669" s="56" t="s">
        <v>52</v>
      </c>
      <c r="AB669" t="str">
        <f t="shared" si="86"/>
        <v>b. Claridad del Contenido-Productos Asociados de PAYC (Informes, Control de presupuesto y Programación y actas)</v>
      </c>
      <c r="AC669" t="str">
        <f>VLOOKUP(AB669,CODIFICACION_PREGUNTAS!$C$2:$D$35,2,0)</f>
        <v>PRODUCTOS002</v>
      </c>
    </row>
    <row r="670" spans="1:29" x14ac:dyDescent="0.25">
      <c r="A670" s="3">
        <f t="shared" si="87"/>
        <v>669</v>
      </c>
      <c r="B670" s="3" t="s">
        <v>129</v>
      </c>
      <c r="C670" s="32">
        <v>40422</v>
      </c>
      <c r="D670" s="56" t="s">
        <v>52</v>
      </c>
      <c r="E670" s="3"/>
      <c r="F670" s="3"/>
      <c r="G670" s="2" t="s">
        <v>31</v>
      </c>
      <c r="H670" s="2" t="s">
        <v>29</v>
      </c>
      <c r="I670" s="3">
        <v>4</v>
      </c>
      <c r="J670" s="3" t="s">
        <v>183</v>
      </c>
      <c r="K670" s="3"/>
      <c r="L670" s="3"/>
      <c r="M670" s="3"/>
      <c r="N670" s="3"/>
      <c r="O670" s="3"/>
      <c r="P670" s="3"/>
      <c r="Q670" s="3"/>
      <c r="R670" s="3"/>
      <c r="S670" s="3"/>
      <c r="T670" s="3" t="str">
        <f t="shared" si="80"/>
        <v>SIN CECO</v>
      </c>
      <c r="U670" s="3" t="str">
        <f t="shared" si="81"/>
        <v>NO</v>
      </c>
      <c r="V670" t="str">
        <f t="shared" si="82"/>
        <v>LOCAL COMERCIAL*
60%-Productos Asociados de PAYC (Informes, Control de presupuesto y Programación y actas)</v>
      </c>
      <c r="W670" s="53">
        <f t="shared" si="83"/>
        <v>4</v>
      </c>
      <c r="X670">
        <f t="shared" si="84"/>
        <v>4</v>
      </c>
      <c r="Y670">
        <f>IF(ISNA(VLOOKUP(B670,CECOS_SIN_IDENTIFICAR!$A$2:$D$146,4,0)),"SIN CECO",IF(VLOOKUP(B670,CECOS_SIN_IDENTIFICAR!$A$2:$D$146,4,0)=0,"SIN CECO",VLOOKUP(B670,CECOS_SIN_IDENTIFICAR!$A$2:$D$146,4,0)))</f>
        <v>1157</v>
      </c>
      <c r="Z670">
        <f t="shared" si="85"/>
        <v>1157</v>
      </c>
      <c r="AA670" s="56" t="s">
        <v>52</v>
      </c>
      <c r="AB670" t="str">
        <f t="shared" si="86"/>
        <v>c. Oportunidad en la entrega-Productos Asociados de PAYC (Informes, Control de presupuesto y Programación y actas)</v>
      </c>
      <c r="AC670" t="str">
        <f>VLOOKUP(AB670,CODIFICACION_PREGUNTAS!$C$2:$D$35,2,0)</f>
        <v>PRODUCTOS003</v>
      </c>
    </row>
    <row r="671" spans="1:29" x14ac:dyDescent="0.25">
      <c r="A671" s="3">
        <f t="shared" si="87"/>
        <v>670</v>
      </c>
      <c r="B671" s="3" t="s">
        <v>129</v>
      </c>
      <c r="C671" s="32">
        <v>40422</v>
      </c>
      <c r="D671" s="56" t="s">
        <v>52</v>
      </c>
      <c r="E671" s="3"/>
      <c r="F671" s="3"/>
      <c r="G671" s="2" t="s">
        <v>32</v>
      </c>
      <c r="H671" s="2" t="s">
        <v>29</v>
      </c>
      <c r="I671" s="3">
        <v>4</v>
      </c>
      <c r="J671" s="3" t="s">
        <v>183</v>
      </c>
      <c r="K671" s="3"/>
      <c r="L671" s="3"/>
      <c r="M671" s="3"/>
      <c r="N671" s="3"/>
      <c r="O671" s="3"/>
      <c r="P671" s="3"/>
      <c r="Q671" s="3"/>
      <c r="R671" s="3"/>
      <c r="S671" s="3"/>
      <c r="T671" s="3" t="str">
        <f t="shared" si="80"/>
        <v>SIN CECO</v>
      </c>
      <c r="U671" s="3" t="str">
        <f t="shared" si="81"/>
        <v>NO</v>
      </c>
      <c r="V671" t="str">
        <f t="shared" si="82"/>
        <v>LOCAL COMERCIAL*
60%-Productos Asociados de PAYC (Informes, Control de presupuesto y Programación y actas)</v>
      </c>
      <c r="W671" s="53">
        <f t="shared" si="83"/>
        <v>4</v>
      </c>
      <c r="X671">
        <f t="shared" si="84"/>
        <v>4</v>
      </c>
      <c r="Y671">
        <f>IF(ISNA(VLOOKUP(B671,CECOS_SIN_IDENTIFICAR!$A$2:$D$146,4,0)),"SIN CECO",IF(VLOOKUP(B671,CECOS_SIN_IDENTIFICAR!$A$2:$D$146,4,0)=0,"SIN CECO",VLOOKUP(B671,CECOS_SIN_IDENTIFICAR!$A$2:$D$146,4,0)))</f>
        <v>1157</v>
      </c>
      <c r="Z671">
        <f t="shared" si="85"/>
        <v>1157</v>
      </c>
      <c r="AA671" s="56" t="s">
        <v>52</v>
      </c>
      <c r="AB671" t="str">
        <f t="shared" si="86"/>
        <v>d. Precisión de la información-Productos Asociados de PAYC (Informes, Control de presupuesto y Programación y actas)</v>
      </c>
      <c r="AC671" t="str">
        <f>VLOOKUP(AB671,CODIFICACION_PREGUNTAS!$C$2:$D$35,2,0)</f>
        <v>PRODUCTOS004</v>
      </c>
    </row>
    <row r="672" spans="1:29" x14ac:dyDescent="0.25">
      <c r="A672" s="3">
        <f t="shared" si="87"/>
        <v>671</v>
      </c>
      <c r="B672" s="3" t="s">
        <v>129</v>
      </c>
      <c r="C672" s="32">
        <v>40422</v>
      </c>
      <c r="D672" s="56" t="s">
        <v>52</v>
      </c>
      <c r="E672" s="3"/>
      <c r="F672" s="3"/>
      <c r="G672" s="2" t="s">
        <v>33</v>
      </c>
      <c r="H672" s="2" t="s">
        <v>29</v>
      </c>
      <c r="I672" s="3">
        <v>4</v>
      </c>
      <c r="J672" s="3" t="s">
        <v>183</v>
      </c>
      <c r="K672" s="3"/>
      <c r="L672" s="3"/>
      <c r="M672" s="3"/>
      <c r="N672" s="3"/>
      <c r="O672" s="3"/>
      <c r="P672" s="3"/>
      <c r="Q672" s="3"/>
      <c r="R672" s="3"/>
      <c r="S672" s="3"/>
      <c r="T672" s="3" t="str">
        <f t="shared" si="80"/>
        <v>SIN CECO</v>
      </c>
      <c r="U672" s="3" t="str">
        <f t="shared" si="81"/>
        <v>NO</v>
      </c>
      <c r="V672" t="str">
        <f t="shared" si="82"/>
        <v>LOCAL COMERCIAL*
60%-Productos Asociados de PAYC (Informes, Control de presupuesto y Programación y actas)</v>
      </c>
      <c r="W672" s="53">
        <f t="shared" si="83"/>
        <v>4</v>
      </c>
      <c r="X672">
        <f t="shared" si="84"/>
        <v>4</v>
      </c>
      <c r="Y672">
        <f>IF(ISNA(VLOOKUP(B672,CECOS_SIN_IDENTIFICAR!$A$2:$D$146,4,0)),"SIN CECO",IF(VLOOKUP(B672,CECOS_SIN_IDENTIFICAR!$A$2:$D$146,4,0)=0,"SIN CECO",VLOOKUP(B672,CECOS_SIN_IDENTIFICAR!$A$2:$D$146,4,0)))</f>
        <v>1157</v>
      </c>
      <c r="Z672">
        <f t="shared" si="85"/>
        <v>1157</v>
      </c>
      <c r="AA672" s="56" t="s">
        <v>52</v>
      </c>
      <c r="AB672" t="str">
        <f t="shared" si="86"/>
        <v>e. Diagramación-Productos Asociados de PAYC (Informes, Control de presupuesto y Programación y actas)</v>
      </c>
      <c r="AC672" t="str">
        <f>VLOOKUP(AB672,CODIFICACION_PREGUNTAS!$C$2:$D$35,2,0)</f>
        <v>PRODUCTOS005</v>
      </c>
    </row>
    <row r="673" spans="1:29" x14ac:dyDescent="0.25">
      <c r="A673" s="3">
        <f t="shared" si="87"/>
        <v>672</v>
      </c>
      <c r="B673" s="3" t="s">
        <v>129</v>
      </c>
      <c r="C673" s="32">
        <v>40422</v>
      </c>
      <c r="D673" s="56" t="s">
        <v>52</v>
      </c>
      <c r="E673" s="3"/>
      <c r="F673" s="3"/>
      <c r="G673" s="2" t="s">
        <v>34</v>
      </c>
      <c r="H673" s="2" t="s">
        <v>35</v>
      </c>
      <c r="I673" s="3">
        <v>4</v>
      </c>
      <c r="J673" s="3" t="s">
        <v>183</v>
      </c>
      <c r="K673" s="3"/>
      <c r="L673" s="3"/>
      <c r="M673" s="3"/>
      <c r="N673" s="3"/>
      <c r="O673" s="3"/>
      <c r="P673" s="3"/>
      <c r="Q673" s="3"/>
      <c r="R673" s="3"/>
      <c r="S673" s="3"/>
      <c r="T673" s="3" t="str">
        <f t="shared" si="80"/>
        <v>SIN CECO</v>
      </c>
      <c r="U673" s="3" t="str">
        <f t="shared" si="81"/>
        <v>NO</v>
      </c>
      <c r="V673" t="str">
        <f t="shared" si="82"/>
        <v>LOCAL COMERCIAL*
60%-Compromisos Pactados</v>
      </c>
      <c r="W673" s="53">
        <f t="shared" si="83"/>
        <v>4</v>
      </c>
      <c r="X673">
        <f t="shared" si="84"/>
        <v>4</v>
      </c>
      <c r="Y673">
        <f>IF(ISNA(VLOOKUP(B673,CECOS_SIN_IDENTIFICAR!$A$2:$D$146,4,0)),"SIN CECO",IF(VLOOKUP(B673,CECOS_SIN_IDENTIFICAR!$A$2:$D$146,4,0)=0,"SIN CECO",VLOOKUP(B673,CECOS_SIN_IDENTIFICAR!$A$2:$D$146,4,0)))</f>
        <v>1157</v>
      </c>
      <c r="Z673">
        <f t="shared" si="85"/>
        <v>1157</v>
      </c>
      <c r="AA673" s="56" t="s">
        <v>52</v>
      </c>
      <c r="AB673" t="str">
        <f t="shared" si="86"/>
        <v>a. Cumplimiento-Compromisos Pactados</v>
      </c>
      <c r="AC673" t="str">
        <f>VLOOKUP(AB673,CODIFICACION_PREGUNTAS!$C$2:$D$35,2,0)</f>
        <v>COMPROMISOS001</v>
      </c>
    </row>
    <row r="674" spans="1:29" x14ac:dyDescent="0.25">
      <c r="A674" s="3">
        <f t="shared" si="87"/>
        <v>673</v>
      </c>
      <c r="B674" s="3" t="s">
        <v>129</v>
      </c>
      <c r="C674" s="32">
        <v>40422</v>
      </c>
      <c r="D674" s="56" t="s">
        <v>52</v>
      </c>
      <c r="E674" s="3"/>
      <c r="F674" s="3"/>
      <c r="G674" s="2" t="s">
        <v>36</v>
      </c>
      <c r="H674" s="2" t="s">
        <v>35</v>
      </c>
      <c r="I674" s="3">
        <v>4</v>
      </c>
      <c r="J674" s="3" t="s">
        <v>183</v>
      </c>
      <c r="K674" s="3"/>
      <c r="L674" s="3"/>
      <c r="M674" s="3"/>
      <c r="N674" s="3"/>
      <c r="O674" s="3"/>
      <c r="P674" s="3"/>
      <c r="Q674" s="3"/>
      <c r="R674" s="3"/>
      <c r="S674" s="3"/>
      <c r="T674" s="3" t="str">
        <f t="shared" si="80"/>
        <v>SIN CECO</v>
      </c>
      <c r="U674" s="3" t="str">
        <f t="shared" si="81"/>
        <v>NO</v>
      </c>
      <c r="V674" t="str">
        <f t="shared" si="82"/>
        <v>LOCAL COMERCIAL*
60%-Compromisos Pactados</v>
      </c>
      <c r="W674" s="53">
        <f t="shared" si="83"/>
        <v>4</v>
      </c>
      <c r="X674">
        <f t="shared" si="84"/>
        <v>4</v>
      </c>
      <c r="Y674">
        <f>IF(ISNA(VLOOKUP(B674,CECOS_SIN_IDENTIFICAR!$A$2:$D$146,4,0)),"SIN CECO",IF(VLOOKUP(B674,CECOS_SIN_IDENTIFICAR!$A$2:$D$146,4,0)=0,"SIN CECO",VLOOKUP(B674,CECOS_SIN_IDENTIFICAR!$A$2:$D$146,4,0)))</f>
        <v>1157</v>
      </c>
      <c r="Z674">
        <f t="shared" si="85"/>
        <v>1157</v>
      </c>
      <c r="AA674" s="56" t="s">
        <v>52</v>
      </c>
      <c r="AB674" t="str">
        <f t="shared" si="86"/>
        <v>b. Satisface expectativas-Compromisos Pactados</v>
      </c>
      <c r="AC674" t="str">
        <f>VLOOKUP(AB674,CODIFICACION_PREGUNTAS!$C$2:$D$35,2,0)</f>
        <v>COMPROMISOS002</v>
      </c>
    </row>
    <row r="675" spans="1:29" x14ac:dyDescent="0.25">
      <c r="A675" s="3">
        <f t="shared" si="87"/>
        <v>674</v>
      </c>
      <c r="B675" s="3" t="s">
        <v>129</v>
      </c>
      <c r="C675" s="32">
        <v>40422</v>
      </c>
      <c r="D675" s="56" t="s">
        <v>52</v>
      </c>
      <c r="E675" s="3"/>
      <c r="F675" s="3"/>
      <c r="G675" s="2" t="s">
        <v>37</v>
      </c>
      <c r="H675" s="2" t="s">
        <v>35</v>
      </c>
      <c r="I675" s="3">
        <v>4</v>
      </c>
      <c r="J675" s="3" t="s">
        <v>183</v>
      </c>
      <c r="K675" s="3"/>
      <c r="L675" s="3"/>
      <c r="M675" s="3"/>
      <c r="N675" s="3"/>
      <c r="O675" s="3"/>
      <c r="P675" s="3"/>
      <c r="Q675" s="3"/>
      <c r="R675" s="3"/>
      <c r="S675" s="3"/>
      <c r="T675" s="3" t="str">
        <f t="shared" si="80"/>
        <v>SIN CECO</v>
      </c>
      <c r="U675" s="3" t="str">
        <f t="shared" si="81"/>
        <v>NO</v>
      </c>
      <c r="V675" t="str">
        <f t="shared" si="82"/>
        <v>LOCAL COMERCIAL*
60%-Compromisos Pactados</v>
      </c>
      <c r="W675" s="53">
        <f t="shared" si="83"/>
        <v>4</v>
      </c>
      <c r="X675">
        <f t="shared" si="84"/>
        <v>4</v>
      </c>
      <c r="Y675">
        <f>IF(ISNA(VLOOKUP(B675,CECOS_SIN_IDENTIFICAR!$A$2:$D$146,4,0)),"SIN CECO",IF(VLOOKUP(B675,CECOS_SIN_IDENTIFICAR!$A$2:$D$146,4,0)=0,"SIN CECO",VLOOKUP(B675,CECOS_SIN_IDENTIFICAR!$A$2:$D$146,4,0)))</f>
        <v>1157</v>
      </c>
      <c r="Z675">
        <f t="shared" si="85"/>
        <v>1157</v>
      </c>
      <c r="AA675" s="56" t="s">
        <v>52</v>
      </c>
      <c r="AB675" t="str">
        <f t="shared" si="86"/>
        <v>c. Calidad de la Información suministrada-Compromisos Pactados</v>
      </c>
      <c r="AC675" t="str">
        <f>VLOOKUP(AB675,CODIFICACION_PREGUNTAS!$C$2:$D$35,2,0)</f>
        <v>COMPROMISOS003</v>
      </c>
    </row>
    <row r="676" spans="1:29" x14ac:dyDescent="0.25">
      <c r="A676" s="3">
        <f t="shared" si="87"/>
        <v>675</v>
      </c>
      <c r="B676" s="3" t="s">
        <v>129</v>
      </c>
      <c r="C676" s="32">
        <v>40422</v>
      </c>
      <c r="D676" s="56" t="s">
        <v>52</v>
      </c>
      <c r="E676" s="3"/>
      <c r="F676" s="3"/>
      <c r="G676" s="2" t="s">
        <v>38</v>
      </c>
      <c r="H676" s="2" t="s">
        <v>35</v>
      </c>
      <c r="I676" s="3">
        <v>4</v>
      </c>
      <c r="J676" s="3" t="s">
        <v>183</v>
      </c>
      <c r="K676" s="3"/>
      <c r="L676" s="3"/>
      <c r="M676" s="3"/>
      <c r="N676" s="3"/>
      <c r="O676" s="3"/>
      <c r="P676" s="3"/>
      <c r="Q676" s="3"/>
      <c r="R676" s="3"/>
      <c r="S676" s="3"/>
      <c r="T676" s="3" t="str">
        <f t="shared" si="80"/>
        <v>SIN CECO</v>
      </c>
      <c r="U676" s="3" t="str">
        <f t="shared" si="81"/>
        <v>NO</v>
      </c>
      <c r="V676" t="str">
        <f t="shared" si="82"/>
        <v>LOCAL COMERCIAL*
60%-Compromisos Pactados</v>
      </c>
      <c r="W676" s="53">
        <f t="shared" si="83"/>
        <v>4</v>
      </c>
      <c r="X676">
        <f t="shared" si="84"/>
        <v>4</v>
      </c>
      <c r="Y676">
        <f>IF(ISNA(VLOOKUP(B676,CECOS_SIN_IDENTIFICAR!$A$2:$D$146,4,0)),"SIN CECO",IF(VLOOKUP(B676,CECOS_SIN_IDENTIFICAR!$A$2:$D$146,4,0)=0,"SIN CECO",VLOOKUP(B676,CECOS_SIN_IDENTIFICAR!$A$2:$D$146,4,0)))</f>
        <v>1157</v>
      </c>
      <c r="Z676">
        <f t="shared" si="85"/>
        <v>1157</v>
      </c>
      <c r="AA676" s="56" t="s">
        <v>52</v>
      </c>
      <c r="AB676" t="str">
        <f t="shared" si="86"/>
        <v>d. Disposición del personal de PAYC a las solicitudes del cliente-Compromisos Pactados</v>
      </c>
      <c r="AC676" t="str">
        <f>VLOOKUP(AB676,CODIFICACION_PREGUNTAS!$C$2:$D$35,2,0)</f>
        <v>COMPROMISOS004</v>
      </c>
    </row>
    <row r="677" spans="1:29" x14ac:dyDescent="0.25">
      <c r="A677" s="3">
        <f t="shared" si="87"/>
        <v>676</v>
      </c>
      <c r="B677" s="3" t="s">
        <v>129</v>
      </c>
      <c r="C677" s="32">
        <v>40422</v>
      </c>
      <c r="D677" s="56" t="s">
        <v>52</v>
      </c>
      <c r="E677" s="3"/>
      <c r="F677" s="3"/>
      <c r="G677" s="2" t="s">
        <v>39</v>
      </c>
      <c r="H677" s="2" t="s">
        <v>35</v>
      </c>
      <c r="I677" s="3">
        <v>4</v>
      </c>
      <c r="J677" s="3" t="s">
        <v>183</v>
      </c>
      <c r="K677" s="3"/>
      <c r="L677" s="3"/>
      <c r="M677" s="3"/>
      <c r="N677" s="3"/>
      <c r="O677" s="3"/>
      <c r="P677" s="3"/>
      <c r="Q677" s="3"/>
      <c r="R677" s="3"/>
      <c r="S677" s="3"/>
      <c r="T677" s="3" t="str">
        <f t="shared" si="80"/>
        <v>SIN CECO</v>
      </c>
      <c r="U677" s="3" t="str">
        <f t="shared" si="81"/>
        <v>NO</v>
      </c>
      <c r="V677" t="str">
        <f t="shared" si="82"/>
        <v>LOCAL COMERCIAL*
60%-Compromisos Pactados</v>
      </c>
      <c r="W677" s="53">
        <f t="shared" si="83"/>
        <v>4</v>
      </c>
      <c r="X677">
        <f t="shared" si="84"/>
        <v>4</v>
      </c>
      <c r="Y677">
        <f>IF(ISNA(VLOOKUP(B677,CECOS_SIN_IDENTIFICAR!$A$2:$D$146,4,0)),"SIN CECO",IF(VLOOKUP(B677,CECOS_SIN_IDENTIFICAR!$A$2:$D$146,4,0)=0,"SIN CECO",VLOOKUP(B677,CECOS_SIN_IDENTIFICAR!$A$2:$D$146,4,0)))</f>
        <v>1157</v>
      </c>
      <c r="Z677">
        <f t="shared" si="85"/>
        <v>1157</v>
      </c>
      <c r="AA677" s="56" t="s">
        <v>52</v>
      </c>
      <c r="AB677" t="str">
        <f t="shared" si="86"/>
        <v>e. Coherencia entre lo solicitado y lo entregado-Compromisos Pactados</v>
      </c>
      <c r="AC677" t="str">
        <f>VLOOKUP(AB677,CODIFICACION_PREGUNTAS!$C$2:$D$35,2,0)</f>
        <v>COMPROMISOS005</v>
      </c>
    </row>
    <row r="678" spans="1:29" x14ac:dyDescent="0.25">
      <c r="A678" s="3">
        <f t="shared" si="87"/>
        <v>677</v>
      </c>
      <c r="B678" s="3" t="s">
        <v>129</v>
      </c>
      <c r="C678" s="32">
        <v>40422</v>
      </c>
      <c r="D678" s="56" t="s">
        <v>52</v>
      </c>
      <c r="E678" s="3"/>
      <c r="F678" s="3"/>
      <c r="G678" s="2" t="s">
        <v>40</v>
      </c>
      <c r="H678" s="2" t="s">
        <v>40</v>
      </c>
      <c r="I678" s="3">
        <v>4</v>
      </c>
      <c r="J678" s="3" t="s">
        <v>183</v>
      </c>
      <c r="K678" s="3"/>
      <c r="L678" s="3"/>
      <c r="M678" s="3"/>
      <c r="N678" s="3"/>
      <c r="O678" s="3"/>
      <c r="P678" s="3"/>
      <c r="Q678" s="3"/>
      <c r="R678" s="3"/>
      <c r="S678" s="3"/>
      <c r="T678" s="3" t="str">
        <f t="shared" si="80"/>
        <v>SIN CECO</v>
      </c>
      <c r="U678" s="3" t="str">
        <f t="shared" si="81"/>
        <v>NO</v>
      </c>
      <c r="V678" t="str">
        <f t="shared" si="82"/>
        <v>LOCAL COMERCIAL*
60%-Grado de Satisfacción con el Servicio Prestado</v>
      </c>
      <c r="W678" s="53">
        <f t="shared" si="83"/>
        <v>4</v>
      </c>
      <c r="X678">
        <f t="shared" si="84"/>
        <v>4</v>
      </c>
      <c r="Y678">
        <f>IF(ISNA(VLOOKUP(B678,CECOS_SIN_IDENTIFICAR!$A$2:$D$146,4,0)),"SIN CECO",IF(VLOOKUP(B678,CECOS_SIN_IDENTIFICAR!$A$2:$D$146,4,0)=0,"SIN CECO",VLOOKUP(B678,CECOS_SIN_IDENTIFICAR!$A$2:$D$146,4,0)))</f>
        <v>1157</v>
      </c>
      <c r="Z678">
        <f t="shared" si="85"/>
        <v>1157</v>
      </c>
      <c r="AA678" s="56" t="s">
        <v>52</v>
      </c>
      <c r="AB678" t="str">
        <f t="shared" si="86"/>
        <v>Grado de Satisfacción con el Servicio Prestado-Grado de Satisfacción con el Servicio Prestado</v>
      </c>
      <c r="AC678" t="str">
        <f>VLOOKUP(AB678,CODIFICACION_PREGUNTAS!$C$2:$D$35,2,0)</f>
        <v>SATISFACCION001</v>
      </c>
    </row>
    <row r="679" spans="1:29" x14ac:dyDescent="0.25">
      <c r="A679" s="3">
        <f t="shared" si="87"/>
        <v>678</v>
      </c>
      <c r="B679" s="3" t="s">
        <v>129</v>
      </c>
      <c r="C679" s="32">
        <v>40422</v>
      </c>
      <c r="D679" s="56" t="s">
        <v>52</v>
      </c>
      <c r="E679" s="3"/>
      <c r="F679" s="3"/>
      <c r="G679" s="2" t="s">
        <v>41</v>
      </c>
      <c r="H679" s="2" t="s">
        <v>41</v>
      </c>
      <c r="I679" s="3">
        <v>4</v>
      </c>
      <c r="J679" s="3" t="s">
        <v>183</v>
      </c>
      <c r="K679" s="3"/>
      <c r="L679" s="3"/>
      <c r="M679" s="3"/>
      <c r="N679" s="3"/>
      <c r="O679" s="3"/>
      <c r="P679" s="3"/>
      <c r="Q679" s="3"/>
      <c r="R679" s="3"/>
      <c r="S679" s="3"/>
      <c r="T679" s="3" t="str">
        <f t="shared" si="80"/>
        <v>SIN CECO</v>
      </c>
      <c r="U679" s="3" t="str">
        <f t="shared" si="81"/>
        <v>NO</v>
      </c>
      <c r="V679" t="str">
        <f t="shared" si="82"/>
        <v>LOCAL COMERCIAL*
60%-Posibilidad de Volver a Contratar con PAYC</v>
      </c>
      <c r="W679" s="53">
        <f t="shared" si="83"/>
        <v>4</v>
      </c>
      <c r="X679">
        <f t="shared" si="84"/>
        <v>4</v>
      </c>
      <c r="Y679">
        <f>IF(ISNA(VLOOKUP(B679,CECOS_SIN_IDENTIFICAR!$A$2:$D$146,4,0)),"SIN CECO",IF(VLOOKUP(B679,CECOS_SIN_IDENTIFICAR!$A$2:$D$146,4,0)=0,"SIN CECO",VLOOKUP(B679,CECOS_SIN_IDENTIFICAR!$A$2:$D$146,4,0)))</f>
        <v>1157</v>
      </c>
      <c r="Z679">
        <f t="shared" si="85"/>
        <v>1157</v>
      </c>
      <c r="AA679" s="56" t="s">
        <v>52</v>
      </c>
      <c r="AB679" t="str">
        <f t="shared" si="86"/>
        <v>Posibilidad de Volver a Contratar con PAYC-Posibilidad de Volver a Contratar con PAYC</v>
      </c>
      <c r="AC679" t="str">
        <f>VLOOKUP(AB679,CODIFICACION_PREGUNTAS!$C$2:$D$35,2,0)</f>
        <v>VOLVER001</v>
      </c>
    </row>
    <row r="680" spans="1:29" x14ac:dyDescent="0.25">
      <c r="A680" s="3">
        <f t="shared" si="87"/>
        <v>679</v>
      </c>
      <c r="B680" s="3" t="s">
        <v>129</v>
      </c>
      <c r="C680" s="32">
        <v>40422</v>
      </c>
      <c r="D680" s="56" t="s">
        <v>52</v>
      </c>
      <c r="E680" s="3"/>
      <c r="F680" s="3"/>
      <c r="G680" s="2" t="s">
        <v>42</v>
      </c>
      <c r="H680" s="6" t="s">
        <v>43</v>
      </c>
      <c r="I680" s="3" t="s">
        <v>56</v>
      </c>
      <c r="J680" s="3" t="s">
        <v>183</v>
      </c>
      <c r="K680" s="3"/>
      <c r="L680" s="3"/>
      <c r="M680" s="3"/>
      <c r="N680" s="3"/>
      <c r="O680" s="3"/>
      <c r="P680" s="3"/>
      <c r="Q680" s="3"/>
      <c r="R680" s="3"/>
      <c r="S680" s="3"/>
      <c r="T680" s="3" t="str">
        <f t="shared" si="80"/>
        <v>SIN CECO</v>
      </c>
      <c r="U680" s="3" t="str">
        <f t="shared" si="81"/>
        <v>NO</v>
      </c>
      <c r="V680" t="str">
        <f t="shared" si="82"/>
        <v>LOCAL COMERCIAL*
60%-Fortalezas PAYC</v>
      </c>
      <c r="W680" s="53" t="str">
        <f t="shared" si="83"/>
        <v>-</v>
      </c>
      <c r="X680">
        <f t="shared" si="84"/>
        <v>0</v>
      </c>
      <c r="Y680">
        <f>IF(ISNA(VLOOKUP(B680,CECOS_SIN_IDENTIFICAR!$A$2:$D$146,4,0)),"SIN CECO",IF(VLOOKUP(B680,CECOS_SIN_IDENTIFICAR!$A$2:$D$146,4,0)=0,"SIN CECO",VLOOKUP(B680,CECOS_SIN_IDENTIFICAR!$A$2:$D$146,4,0)))</f>
        <v>1157</v>
      </c>
      <c r="Z680">
        <f t="shared" si="85"/>
        <v>1157</v>
      </c>
      <c r="AA680" s="56" t="s">
        <v>52</v>
      </c>
      <c r="AB680" t="str">
        <f t="shared" si="86"/>
        <v>Principales fortalezas en el servicio que presta PAYC-Fortalezas PAYC</v>
      </c>
      <c r="AC680" t="str">
        <f>VLOOKUP(AB680,CODIFICACION_PREGUNTAS!$C$2:$D$35,2,0)</f>
        <v>FORT001</v>
      </c>
    </row>
    <row r="681" spans="1:29" x14ac:dyDescent="0.25">
      <c r="A681" s="3">
        <f t="shared" si="87"/>
        <v>680</v>
      </c>
      <c r="B681" s="3" t="s">
        <v>129</v>
      </c>
      <c r="C681" s="32">
        <v>40422</v>
      </c>
      <c r="D681" s="56" t="s">
        <v>52</v>
      </c>
      <c r="E681" s="3"/>
      <c r="F681" s="3"/>
      <c r="G681" s="2" t="s">
        <v>44</v>
      </c>
      <c r="H681" s="6" t="s">
        <v>45</v>
      </c>
      <c r="I681" s="3" t="s">
        <v>56</v>
      </c>
      <c r="J681" s="3" t="s">
        <v>183</v>
      </c>
      <c r="K681" s="3"/>
      <c r="L681" s="3"/>
      <c r="M681" s="3"/>
      <c r="N681" s="3"/>
      <c r="O681" s="3"/>
      <c r="P681" s="3"/>
      <c r="Q681" s="3"/>
      <c r="R681" s="3"/>
      <c r="S681" s="3"/>
      <c r="T681" s="3" t="str">
        <f t="shared" si="80"/>
        <v>SIN CECO</v>
      </c>
      <c r="U681" s="3" t="str">
        <f t="shared" si="81"/>
        <v>NO</v>
      </c>
      <c r="V681" t="str">
        <f t="shared" si="82"/>
        <v>LOCAL COMERCIAL*
60%-Debilidades PAYC</v>
      </c>
      <c r="W681" s="53" t="str">
        <f t="shared" si="83"/>
        <v>-</v>
      </c>
      <c r="X681">
        <f t="shared" si="84"/>
        <v>0</v>
      </c>
      <c r="Y681">
        <f>IF(ISNA(VLOOKUP(B681,CECOS_SIN_IDENTIFICAR!$A$2:$D$146,4,0)),"SIN CECO",IF(VLOOKUP(B681,CECOS_SIN_IDENTIFICAR!$A$2:$D$146,4,0)=0,"SIN CECO",VLOOKUP(B681,CECOS_SIN_IDENTIFICAR!$A$2:$D$146,4,0)))</f>
        <v>1157</v>
      </c>
      <c r="Z681">
        <f t="shared" si="85"/>
        <v>1157</v>
      </c>
      <c r="AA681" s="56" t="s">
        <v>52</v>
      </c>
      <c r="AB681" t="str">
        <f t="shared" si="86"/>
        <v>Principales debilidades en el servicio que presta PAYC-Debilidades PAYC</v>
      </c>
      <c r="AC681" t="str">
        <f>VLOOKUP(AB681,CODIFICACION_PREGUNTAS!$C$2:$D$35,2,0)</f>
        <v>DEB001</v>
      </c>
    </row>
    <row r="682" spans="1:29" x14ac:dyDescent="0.25">
      <c r="A682" s="3">
        <f t="shared" si="87"/>
        <v>681</v>
      </c>
      <c r="B682" s="3" t="s">
        <v>130</v>
      </c>
      <c r="C682" s="32">
        <v>40422</v>
      </c>
      <c r="D682" s="56" t="s">
        <v>52</v>
      </c>
      <c r="E682" s="3"/>
      <c r="F682" s="3"/>
      <c r="G682" s="2" t="s">
        <v>5</v>
      </c>
      <c r="H682" s="3" t="s">
        <v>6</v>
      </c>
      <c r="I682" s="3">
        <v>4</v>
      </c>
      <c r="J682" s="3" t="s">
        <v>183</v>
      </c>
      <c r="K682" s="3"/>
      <c r="L682" s="3"/>
      <c r="M682" s="3"/>
      <c r="N682" s="3"/>
      <c r="O682" s="3"/>
      <c r="P682" s="3"/>
      <c r="Q682" s="3"/>
      <c r="R682" s="3"/>
      <c r="S682" s="3"/>
      <c r="T682" s="3" t="str">
        <f t="shared" si="80"/>
        <v>SIN CECO</v>
      </c>
      <c r="U682" s="3" t="str">
        <f t="shared" si="81"/>
        <v>NO</v>
      </c>
      <c r="V682" t="str">
        <f t="shared" si="82"/>
        <v>SIEMENS*
25%-Soporte Técnico</v>
      </c>
      <c r="W682" s="53">
        <f t="shared" si="83"/>
        <v>4</v>
      </c>
      <c r="X682">
        <f t="shared" si="84"/>
        <v>4</v>
      </c>
      <c r="Y682">
        <f>IF(ISNA(VLOOKUP(B682,CECOS_SIN_IDENTIFICAR!$A$2:$D$146,4,0)),"SIN CECO",IF(VLOOKUP(B682,CECOS_SIN_IDENTIFICAR!$A$2:$D$146,4,0)=0,"SIN CECO",VLOOKUP(B682,CECOS_SIN_IDENTIFICAR!$A$2:$D$146,4,0)))</f>
        <v>1190</v>
      </c>
      <c r="Z682">
        <f t="shared" si="85"/>
        <v>1190</v>
      </c>
      <c r="AA682" s="56" t="s">
        <v>52</v>
      </c>
      <c r="AB682" t="str">
        <f t="shared" si="86"/>
        <v>a. Conocimiento específico de temas aplicables al proyecto-Soporte Técnico</v>
      </c>
      <c r="AC682" t="str">
        <f>VLOOKUP(AB682,CODIFICACION_PREGUNTAS!$C$2:$D$35,2,0)</f>
        <v>SOPORTE_TEC001</v>
      </c>
    </row>
    <row r="683" spans="1:29" x14ac:dyDescent="0.25">
      <c r="A683" s="3">
        <f t="shared" si="87"/>
        <v>682</v>
      </c>
      <c r="B683" s="3" t="s">
        <v>130</v>
      </c>
      <c r="C683" s="32">
        <v>40422</v>
      </c>
      <c r="D683" s="56" t="s">
        <v>52</v>
      </c>
      <c r="E683" s="3"/>
      <c r="F683" s="3"/>
      <c r="G683" s="2" t="s">
        <v>7</v>
      </c>
      <c r="H683" s="3" t="s">
        <v>6</v>
      </c>
      <c r="I683" s="3">
        <v>4</v>
      </c>
      <c r="J683" s="3" t="s">
        <v>183</v>
      </c>
      <c r="K683" s="3"/>
      <c r="L683" s="3"/>
      <c r="M683" s="3"/>
      <c r="N683" s="3"/>
      <c r="O683" s="3"/>
      <c r="P683" s="3"/>
      <c r="Q683" s="3"/>
      <c r="R683" s="3"/>
      <c r="S683" s="3"/>
      <c r="T683" s="3" t="str">
        <f t="shared" si="80"/>
        <v>SIN CECO</v>
      </c>
      <c r="U683" s="3" t="str">
        <f t="shared" si="81"/>
        <v>NO</v>
      </c>
      <c r="V683" t="str">
        <f t="shared" si="82"/>
        <v>SIEMENS*
25%-Soporte Técnico</v>
      </c>
      <c r="W683" s="53">
        <f t="shared" si="83"/>
        <v>4</v>
      </c>
      <c r="X683">
        <f t="shared" si="84"/>
        <v>4</v>
      </c>
      <c r="Y683">
        <f>IF(ISNA(VLOOKUP(B683,CECOS_SIN_IDENTIFICAR!$A$2:$D$146,4,0)),"SIN CECO",IF(VLOOKUP(B683,CECOS_SIN_IDENTIFICAR!$A$2:$D$146,4,0)=0,"SIN CECO",VLOOKUP(B683,CECOS_SIN_IDENTIFICAR!$A$2:$D$146,4,0)))</f>
        <v>1190</v>
      </c>
      <c r="Z683">
        <f t="shared" si="85"/>
        <v>1190</v>
      </c>
      <c r="AA683" s="56" t="s">
        <v>52</v>
      </c>
      <c r="AB683" t="str">
        <f t="shared" si="86"/>
        <v>b. Idoneidad y Calidad del soporte-Soporte Técnico</v>
      </c>
      <c r="AC683" t="str">
        <f>VLOOKUP(AB683,CODIFICACION_PREGUNTAS!$C$2:$D$35,2,0)</f>
        <v>SOPORTE_TEC002</v>
      </c>
    </row>
    <row r="684" spans="1:29" x14ac:dyDescent="0.25">
      <c r="A684" s="3">
        <f t="shared" si="87"/>
        <v>683</v>
      </c>
      <c r="B684" s="3" t="s">
        <v>130</v>
      </c>
      <c r="C684" s="32">
        <v>40422</v>
      </c>
      <c r="D684" s="56" t="s">
        <v>52</v>
      </c>
      <c r="E684" s="3"/>
      <c r="F684" s="3"/>
      <c r="G684" s="2" t="s">
        <v>8</v>
      </c>
      <c r="H684" s="3" t="s">
        <v>6</v>
      </c>
      <c r="I684" s="3">
        <v>4</v>
      </c>
      <c r="J684" s="3" t="s">
        <v>183</v>
      </c>
      <c r="K684" s="3"/>
      <c r="L684" s="3"/>
      <c r="M684" s="3"/>
      <c r="N684" s="3"/>
      <c r="O684" s="3"/>
      <c r="P684" s="3"/>
      <c r="Q684" s="3"/>
      <c r="R684" s="3"/>
      <c r="S684" s="3"/>
      <c r="T684" s="3" t="str">
        <f t="shared" si="80"/>
        <v>SIN CECO</v>
      </c>
      <c r="U684" s="3" t="str">
        <f t="shared" si="81"/>
        <v>NO</v>
      </c>
      <c r="V684" t="str">
        <f t="shared" si="82"/>
        <v>SIEMENS*
25%-Soporte Técnico</v>
      </c>
      <c r="W684" s="53">
        <f t="shared" si="83"/>
        <v>4</v>
      </c>
      <c r="X684">
        <f t="shared" si="84"/>
        <v>4</v>
      </c>
      <c r="Y684">
        <f>IF(ISNA(VLOOKUP(B684,CECOS_SIN_IDENTIFICAR!$A$2:$D$146,4,0)),"SIN CECO",IF(VLOOKUP(B684,CECOS_SIN_IDENTIFICAR!$A$2:$D$146,4,0)=0,"SIN CECO",VLOOKUP(B684,CECOS_SIN_IDENTIFICAR!$A$2:$D$146,4,0)))</f>
        <v>1190</v>
      </c>
      <c r="Z684">
        <f t="shared" si="85"/>
        <v>1190</v>
      </c>
      <c r="AA684" s="56" t="s">
        <v>52</v>
      </c>
      <c r="AB684" t="str">
        <f t="shared" si="86"/>
        <v>c. Cumplimiento de especificaciones técnicas de construcción-Soporte Técnico</v>
      </c>
      <c r="AC684" t="str">
        <f>VLOOKUP(AB684,CODIFICACION_PREGUNTAS!$C$2:$D$35,2,0)</f>
        <v>SOPORTE_TEC003</v>
      </c>
    </row>
    <row r="685" spans="1:29" x14ac:dyDescent="0.25">
      <c r="A685" s="3">
        <f t="shared" si="87"/>
        <v>684</v>
      </c>
      <c r="B685" s="3" t="s">
        <v>130</v>
      </c>
      <c r="C685" s="32">
        <v>40422</v>
      </c>
      <c r="D685" s="56" t="s">
        <v>52</v>
      </c>
      <c r="E685" s="3"/>
      <c r="F685" s="3"/>
      <c r="G685" s="2" t="s">
        <v>9</v>
      </c>
      <c r="H685" s="3" t="s">
        <v>6</v>
      </c>
      <c r="I685" s="3">
        <v>4</v>
      </c>
      <c r="J685" s="3" t="s">
        <v>183</v>
      </c>
      <c r="K685" s="3"/>
      <c r="L685" s="3"/>
      <c r="M685" s="3"/>
      <c r="N685" s="3"/>
      <c r="O685" s="3"/>
      <c r="P685" s="3"/>
      <c r="Q685" s="3"/>
      <c r="R685" s="3"/>
      <c r="S685" s="3"/>
      <c r="T685" s="3" t="str">
        <f t="shared" si="80"/>
        <v>SIN CECO</v>
      </c>
      <c r="U685" s="3" t="str">
        <f t="shared" si="81"/>
        <v>NO</v>
      </c>
      <c r="V685" t="str">
        <f t="shared" si="82"/>
        <v>SIEMENS*
25%-Soporte Técnico</v>
      </c>
      <c r="W685" s="53">
        <f t="shared" si="83"/>
        <v>4</v>
      </c>
      <c r="X685">
        <f t="shared" si="84"/>
        <v>4</v>
      </c>
      <c r="Y685">
        <f>IF(ISNA(VLOOKUP(B685,CECOS_SIN_IDENTIFICAR!$A$2:$D$146,4,0)),"SIN CECO",IF(VLOOKUP(B685,CECOS_SIN_IDENTIFICAR!$A$2:$D$146,4,0)=0,"SIN CECO",VLOOKUP(B685,CECOS_SIN_IDENTIFICAR!$A$2:$D$146,4,0)))</f>
        <v>1190</v>
      </c>
      <c r="Z685">
        <f t="shared" si="85"/>
        <v>1190</v>
      </c>
      <c r="AA685" s="56" t="s">
        <v>52</v>
      </c>
      <c r="AB685" t="str">
        <f t="shared" si="86"/>
        <v>d. Confiabilidad de los conceptos aplicados-Soporte Técnico</v>
      </c>
      <c r="AC685" t="str">
        <f>VLOOKUP(AB685,CODIFICACION_PREGUNTAS!$C$2:$D$35,2,0)</f>
        <v>SOPORTE_TEC004</v>
      </c>
    </row>
    <row r="686" spans="1:29" x14ac:dyDescent="0.25">
      <c r="A686" s="3">
        <f t="shared" si="87"/>
        <v>685</v>
      </c>
      <c r="B686" s="3" t="s">
        <v>130</v>
      </c>
      <c r="C686" s="32">
        <v>40422</v>
      </c>
      <c r="D686" s="56" t="s">
        <v>52</v>
      </c>
      <c r="E686" s="3"/>
      <c r="F686" s="3"/>
      <c r="G686" s="2" t="s">
        <v>10</v>
      </c>
      <c r="H686" s="3" t="s">
        <v>6</v>
      </c>
      <c r="I686" s="3">
        <v>4</v>
      </c>
      <c r="J686" s="3" t="s">
        <v>183</v>
      </c>
      <c r="K686" s="3"/>
      <c r="L686" s="3"/>
      <c r="M686" s="3"/>
      <c r="N686" s="3"/>
      <c r="O686" s="3"/>
      <c r="P686" s="3"/>
      <c r="Q686" s="3"/>
      <c r="R686" s="3"/>
      <c r="S686" s="3"/>
      <c r="T686" s="3" t="str">
        <f t="shared" si="80"/>
        <v>SIN CECO</v>
      </c>
      <c r="U686" s="3" t="str">
        <f t="shared" si="81"/>
        <v>NO</v>
      </c>
      <c r="V686" t="str">
        <f t="shared" si="82"/>
        <v>SIEMENS*
25%-Soporte Técnico</v>
      </c>
      <c r="W686" s="53">
        <f t="shared" si="83"/>
        <v>4</v>
      </c>
      <c r="X686">
        <f t="shared" si="84"/>
        <v>4</v>
      </c>
      <c r="Y686">
        <f>IF(ISNA(VLOOKUP(B686,CECOS_SIN_IDENTIFICAR!$A$2:$D$146,4,0)),"SIN CECO",IF(VLOOKUP(B686,CECOS_SIN_IDENTIFICAR!$A$2:$D$146,4,0)=0,"SIN CECO",VLOOKUP(B686,CECOS_SIN_IDENTIFICAR!$A$2:$D$146,4,0)))</f>
        <v>1190</v>
      </c>
      <c r="Z686">
        <f t="shared" si="85"/>
        <v>1190</v>
      </c>
      <c r="AA686" s="56" t="s">
        <v>52</v>
      </c>
      <c r="AB686" t="str">
        <f t="shared" si="86"/>
        <v>e. Oportunidad en entrega de información o requerimientos-Soporte Técnico</v>
      </c>
      <c r="AC686" t="str">
        <f>VLOOKUP(AB686,CODIFICACION_PREGUNTAS!$C$2:$D$35,2,0)</f>
        <v>SOPORTE_TEC005</v>
      </c>
    </row>
    <row r="687" spans="1:29" x14ac:dyDescent="0.25">
      <c r="A687" s="3">
        <f t="shared" si="87"/>
        <v>686</v>
      </c>
      <c r="B687" s="3" t="s">
        <v>130</v>
      </c>
      <c r="C687" s="32">
        <v>40422</v>
      </c>
      <c r="D687" s="56" t="s">
        <v>52</v>
      </c>
      <c r="E687" s="3"/>
      <c r="F687" s="3"/>
      <c r="G687" s="2" t="s">
        <v>11</v>
      </c>
      <c r="H687" s="3" t="s">
        <v>12</v>
      </c>
      <c r="I687" s="3">
        <v>4</v>
      </c>
      <c r="J687" s="3" t="s">
        <v>183</v>
      </c>
      <c r="K687" s="3"/>
      <c r="L687" s="3"/>
      <c r="M687" s="3"/>
      <c r="N687" s="3"/>
      <c r="O687" s="3"/>
      <c r="P687" s="3"/>
      <c r="Q687" s="3"/>
      <c r="R687" s="3"/>
      <c r="S687" s="3"/>
      <c r="T687" s="3" t="str">
        <f t="shared" si="80"/>
        <v>SIN CECO</v>
      </c>
      <c r="U687" s="3" t="str">
        <f t="shared" si="81"/>
        <v>NO</v>
      </c>
      <c r="V687" t="str">
        <f t="shared" si="82"/>
        <v>SIEMENS*
25%-Soporte Administrativo</v>
      </c>
      <c r="W687" s="53">
        <f t="shared" si="83"/>
        <v>4</v>
      </c>
      <c r="X687">
        <f t="shared" si="84"/>
        <v>4</v>
      </c>
      <c r="Y687">
        <f>IF(ISNA(VLOOKUP(B687,CECOS_SIN_IDENTIFICAR!$A$2:$D$146,4,0)),"SIN CECO",IF(VLOOKUP(B687,CECOS_SIN_IDENTIFICAR!$A$2:$D$146,4,0)=0,"SIN CECO",VLOOKUP(B687,CECOS_SIN_IDENTIFICAR!$A$2:$D$146,4,0)))</f>
        <v>1190</v>
      </c>
      <c r="Z687">
        <f t="shared" si="85"/>
        <v>1190</v>
      </c>
      <c r="AA687" s="56" t="s">
        <v>52</v>
      </c>
      <c r="AB687" t="str">
        <f t="shared" si="86"/>
        <v>a. Oportunidad de la gestión en obra-Soporte Administrativo</v>
      </c>
      <c r="AC687" t="str">
        <f>VLOOKUP(AB687,CODIFICACION_PREGUNTAS!$C$2:$D$35,2,0)</f>
        <v>SOPORTE_ADMON001</v>
      </c>
    </row>
    <row r="688" spans="1:29" x14ac:dyDescent="0.25">
      <c r="A688" s="3">
        <f t="shared" si="87"/>
        <v>687</v>
      </c>
      <c r="B688" s="3" t="s">
        <v>130</v>
      </c>
      <c r="C688" s="32">
        <v>40422</v>
      </c>
      <c r="D688" s="56" t="s">
        <v>52</v>
      </c>
      <c r="E688" s="3"/>
      <c r="F688" s="3"/>
      <c r="G688" s="2" t="s">
        <v>13</v>
      </c>
      <c r="H688" s="3" t="s">
        <v>12</v>
      </c>
      <c r="I688" s="3">
        <v>4</v>
      </c>
      <c r="J688" s="3" t="s">
        <v>183</v>
      </c>
      <c r="K688" s="3"/>
      <c r="L688" s="3"/>
      <c r="M688" s="3"/>
      <c r="N688" s="3"/>
      <c r="O688" s="3"/>
      <c r="P688" s="3"/>
      <c r="Q688" s="3"/>
      <c r="R688" s="3"/>
      <c r="S688" s="3"/>
      <c r="T688" s="3" t="str">
        <f t="shared" si="80"/>
        <v>SIN CECO</v>
      </c>
      <c r="U688" s="3" t="str">
        <f t="shared" si="81"/>
        <v>NO</v>
      </c>
      <c r="V688" t="str">
        <f t="shared" si="82"/>
        <v>SIEMENS*
25%-Soporte Administrativo</v>
      </c>
      <c r="W688" s="53">
        <f t="shared" si="83"/>
        <v>4</v>
      </c>
      <c r="X688">
        <f t="shared" si="84"/>
        <v>4</v>
      </c>
      <c r="Y688">
        <f>IF(ISNA(VLOOKUP(B688,CECOS_SIN_IDENTIFICAR!$A$2:$D$146,4,0)),"SIN CECO",IF(VLOOKUP(B688,CECOS_SIN_IDENTIFICAR!$A$2:$D$146,4,0)=0,"SIN CECO",VLOOKUP(B688,CECOS_SIN_IDENTIFICAR!$A$2:$D$146,4,0)))</f>
        <v>1190</v>
      </c>
      <c r="Z688">
        <f t="shared" si="85"/>
        <v>1190</v>
      </c>
      <c r="AA688" s="56" t="s">
        <v>52</v>
      </c>
      <c r="AB688" t="str">
        <f t="shared" si="86"/>
        <v>b. Manejo administrativo del proyecto-Soporte Administrativo</v>
      </c>
      <c r="AC688" t="str">
        <f>VLOOKUP(AB688,CODIFICACION_PREGUNTAS!$C$2:$D$35,2,0)</f>
        <v>SOPORTE_ADMON002</v>
      </c>
    </row>
    <row r="689" spans="1:29" x14ac:dyDescent="0.25">
      <c r="A689" s="3">
        <f t="shared" si="87"/>
        <v>688</v>
      </c>
      <c r="B689" s="3" t="s">
        <v>130</v>
      </c>
      <c r="C689" s="32">
        <v>40422</v>
      </c>
      <c r="D689" s="56" t="s">
        <v>52</v>
      </c>
      <c r="E689" s="3"/>
      <c r="F689" s="3"/>
      <c r="G689" s="2" t="s">
        <v>14</v>
      </c>
      <c r="H689" s="3" t="s">
        <v>12</v>
      </c>
      <c r="I689" s="3">
        <v>4</v>
      </c>
      <c r="J689" s="3" t="s">
        <v>183</v>
      </c>
      <c r="K689" s="3"/>
      <c r="L689" s="3"/>
      <c r="M689" s="3"/>
      <c r="N689" s="3"/>
      <c r="O689" s="3"/>
      <c r="P689" s="3"/>
      <c r="Q689" s="3"/>
      <c r="R689" s="3"/>
      <c r="S689" s="3"/>
      <c r="T689" s="3" t="str">
        <f t="shared" si="80"/>
        <v>SIN CECO</v>
      </c>
      <c r="U689" s="3" t="str">
        <f t="shared" si="81"/>
        <v>NO</v>
      </c>
      <c r="V689" t="str">
        <f t="shared" si="82"/>
        <v>SIEMENS*
25%-Soporte Administrativo</v>
      </c>
      <c r="W689" s="53">
        <f t="shared" si="83"/>
        <v>4</v>
      </c>
      <c r="X689">
        <f t="shared" si="84"/>
        <v>4</v>
      </c>
      <c r="Y689">
        <f>IF(ISNA(VLOOKUP(B689,CECOS_SIN_IDENTIFICAR!$A$2:$D$146,4,0)),"SIN CECO",IF(VLOOKUP(B689,CECOS_SIN_IDENTIFICAR!$A$2:$D$146,4,0)=0,"SIN CECO",VLOOKUP(B689,CECOS_SIN_IDENTIFICAR!$A$2:$D$146,4,0)))</f>
        <v>1190</v>
      </c>
      <c r="Z689">
        <f t="shared" si="85"/>
        <v>1190</v>
      </c>
      <c r="AA689" s="56" t="s">
        <v>52</v>
      </c>
      <c r="AB689" t="str">
        <f t="shared" si="86"/>
        <v>c. Información clara y veraz sobre la administración de proyecto-Soporte Administrativo</v>
      </c>
      <c r="AC689" t="str">
        <f>VLOOKUP(AB689,CODIFICACION_PREGUNTAS!$C$2:$D$35,2,0)</f>
        <v>SOPORTE_ADMON003</v>
      </c>
    </row>
    <row r="690" spans="1:29" x14ac:dyDescent="0.25">
      <c r="A690" s="3">
        <f t="shared" si="87"/>
        <v>689</v>
      </c>
      <c r="B690" s="3" t="s">
        <v>130</v>
      </c>
      <c r="C690" s="32">
        <v>40422</v>
      </c>
      <c r="D690" s="56" t="s">
        <v>52</v>
      </c>
      <c r="E690" s="3"/>
      <c r="F690" s="3"/>
      <c r="G690" s="2" t="s">
        <v>15</v>
      </c>
      <c r="H690" s="3" t="s">
        <v>12</v>
      </c>
      <c r="I690" s="3">
        <v>4</v>
      </c>
      <c r="J690" s="3" t="s">
        <v>183</v>
      </c>
      <c r="K690" s="3"/>
      <c r="L690" s="3"/>
      <c r="M690" s="3"/>
      <c r="N690" s="3"/>
      <c r="O690" s="3"/>
      <c r="P690" s="3"/>
      <c r="Q690" s="3"/>
      <c r="R690" s="3"/>
      <c r="S690" s="3"/>
      <c r="T690" s="3" t="str">
        <f t="shared" si="80"/>
        <v>SIN CECO</v>
      </c>
      <c r="U690" s="3" t="str">
        <f t="shared" si="81"/>
        <v>NO</v>
      </c>
      <c r="V690" t="str">
        <f t="shared" si="82"/>
        <v>SIEMENS*
25%-Soporte Administrativo</v>
      </c>
      <c r="W690" s="53">
        <f t="shared" si="83"/>
        <v>4</v>
      </c>
      <c r="X690">
        <f t="shared" si="84"/>
        <v>4</v>
      </c>
      <c r="Y690">
        <f>IF(ISNA(VLOOKUP(B690,CECOS_SIN_IDENTIFICAR!$A$2:$D$146,4,0)),"SIN CECO",IF(VLOOKUP(B690,CECOS_SIN_IDENTIFICAR!$A$2:$D$146,4,0)=0,"SIN CECO",VLOOKUP(B690,CECOS_SIN_IDENTIFICAR!$A$2:$D$146,4,0)))</f>
        <v>1190</v>
      </c>
      <c r="Z690">
        <f t="shared" si="85"/>
        <v>1190</v>
      </c>
      <c r="AA690" s="56" t="s">
        <v>52</v>
      </c>
      <c r="AB690" t="str">
        <f t="shared" si="86"/>
        <v>d. Cumplimientos con expectativas del cliente-Soporte Administrativo</v>
      </c>
      <c r="AC690" t="str">
        <f>VLOOKUP(AB690,CODIFICACION_PREGUNTAS!$C$2:$D$35,2,0)</f>
        <v>SOPORTE_ADMON004</v>
      </c>
    </row>
    <row r="691" spans="1:29" x14ac:dyDescent="0.25">
      <c r="A691" s="3">
        <f t="shared" si="87"/>
        <v>690</v>
      </c>
      <c r="B691" s="3" t="s">
        <v>130</v>
      </c>
      <c r="C691" s="32">
        <v>40422</v>
      </c>
      <c r="D691" s="56" t="s">
        <v>52</v>
      </c>
      <c r="E691" s="3"/>
      <c r="F691" s="3"/>
      <c r="G691" s="2" t="s">
        <v>16</v>
      </c>
      <c r="H691" s="3" t="s">
        <v>12</v>
      </c>
      <c r="I691" s="3">
        <v>4</v>
      </c>
      <c r="J691" s="3" t="s">
        <v>183</v>
      </c>
      <c r="K691" s="3"/>
      <c r="L691" s="3"/>
      <c r="M691" s="3"/>
      <c r="N691" s="3"/>
      <c r="O691" s="3"/>
      <c r="P691" s="3"/>
      <c r="Q691" s="3"/>
      <c r="R691" s="3"/>
      <c r="S691" s="3"/>
      <c r="T691" s="3" t="str">
        <f t="shared" si="80"/>
        <v>SIN CECO</v>
      </c>
      <c r="U691" s="3" t="str">
        <f t="shared" si="81"/>
        <v>NO</v>
      </c>
      <c r="V691" t="str">
        <f t="shared" si="82"/>
        <v>SIEMENS*
25%-Soporte Administrativo</v>
      </c>
      <c r="W691" s="53">
        <f t="shared" si="83"/>
        <v>4</v>
      </c>
      <c r="X691">
        <f t="shared" si="84"/>
        <v>4</v>
      </c>
      <c r="Y691">
        <f>IF(ISNA(VLOOKUP(B691,CECOS_SIN_IDENTIFICAR!$A$2:$D$146,4,0)),"SIN CECO",IF(VLOOKUP(B691,CECOS_SIN_IDENTIFICAR!$A$2:$D$146,4,0)=0,"SIN CECO",VLOOKUP(B691,CECOS_SIN_IDENTIFICAR!$A$2:$D$146,4,0)))</f>
        <v>1190</v>
      </c>
      <c r="Z691">
        <f t="shared" si="85"/>
        <v>1190</v>
      </c>
      <c r="AA691" s="56" t="s">
        <v>52</v>
      </c>
      <c r="AB691" t="str">
        <f t="shared" si="86"/>
        <v>e. Control de presupuesto-Soporte Administrativo</v>
      </c>
      <c r="AC691" t="str">
        <f>VLOOKUP(AB691,CODIFICACION_PREGUNTAS!$C$2:$D$35,2,0)</f>
        <v>SOPORTE_ADMON005</v>
      </c>
    </row>
    <row r="692" spans="1:29" x14ac:dyDescent="0.25">
      <c r="A692" s="3">
        <f t="shared" si="87"/>
        <v>691</v>
      </c>
      <c r="B692" s="3" t="s">
        <v>130</v>
      </c>
      <c r="C692" s="32">
        <v>40422</v>
      </c>
      <c r="D692" s="56" t="s">
        <v>52</v>
      </c>
      <c r="E692" s="3"/>
      <c r="F692" s="3"/>
      <c r="G692" s="2" t="s">
        <v>17</v>
      </c>
      <c r="H692" s="3" t="s">
        <v>18</v>
      </c>
      <c r="I692" s="3">
        <v>4</v>
      </c>
      <c r="J692" s="3" t="s">
        <v>183</v>
      </c>
      <c r="K692" s="3"/>
      <c r="L692" s="3"/>
      <c r="M692" s="3"/>
      <c r="N692" s="3"/>
      <c r="O692" s="3"/>
      <c r="P692" s="3"/>
      <c r="Q692" s="3"/>
      <c r="R692" s="3"/>
      <c r="S692" s="3"/>
      <c r="T692" s="3" t="str">
        <f t="shared" si="80"/>
        <v>SIN CECO</v>
      </c>
      <c r="U692" s="3" t="str">
        <f t="shared" si="81"/>
        <v>NO</v>
      </c>
      <c r="V692" t="str">
        <f t="shared" si="82"/>
        <v>SIEMENS*
25%-Soporte Directivo (Coordinador y Gerencia)</v>
      </c>
      <c r="W692" s="53">
        <f t="shared" si="83"/>
        <v>4</v>
      </c>
      <c r="X692">
        <f t="shared" si="84"/>
        <v>4</v>
      </c>
      <c r="Y692">
        <f>IF(ISNA(VLOOKUP(B692,CECOS_SIN_IDENTIFICAR!$A$2:$D$146,4,0)),"SIN CECO",IF(VLOOKUP(B692,CECOS_SIN_IDENTIFICAR!$A$2:$D$146,4,0)=0,"SIN CECO",VLOOKUP(B692,CECOS_SIN_IDENTIFICAR!$A$2:$D$146,4,0)))</f>
        <v>1190</v>
      </c>
      <c r="Z692">
        <f t="shared" si="85"/>
        <v>1190</v>
      </c>
      <c r="AA692" s="56" t="s">
        <v>52</v>
      </c>
      <c r="AB692" t="str">
        <f t="shared" si="86"/>
        <v>a. Apoyo y presencia en el proyecto-Soporte Directivo (Coordinador y Gerencia)</v>
      </c>
      <c r="AC692" t="str">
        <f>VLOOKUP(AB692,CODIFICACION_PREGUNTAS!$C$2:$D$35,2,0)</f>
        <v>SOPORTE_DIR001</v>
      </c>
    </row>
    <row r="693" spans="1:29" x14ac:dyDescent="0.25">
      <c r="A693" s="3">
        <f t="shared" si="87"/>
        <v>692</v>
      </c>
      <c r="B693" s="3" t="s">
        <v>130</v>
      </c>
      <c r="C693" s="32">
        <v>40422</v>
      </c>
      <c r="D693" s="56" t="s">
        <v>52</v>
      </c>
      <c r="E693" s="3"/>
      <c r="F693" s="3"/>
      <c r="G693" s="2" t="s">
        <v>19</v>
      </c>
      <c r="H693" s="3" t="s">
        <v>18</v>
      </c>
      <c r="I693" s="3">
        <v>4</v>
      </c>
      <c r="J693" s="3" t="s">
        <v>183</v>
      </c>
      <c r="K693" s="3"/>
      <c r="L693" s="3"/>
      <c r="M693" s="3"/>
      <c r="N693" s="3"/>
      <c r="O693" s="3"/>
      <c r="P693" s="3"/>
      <c r="Q693" s="3"/>
      <c r="R693" s="3"/>
      <c r="S693" s="3"/>
      <c r="T693" s="3" t="str">
        <f t="shared" si="80"/>
        <v>SIN CECO</v>
      </c>
      <c r="U693" s="3" t="str">
        <f t="shared" si="81"/>
        <v>NO</v>
      </c>
      <c r="V693" t="str">
        <f t="shared" si="82"/>
        <v>SIEMENS*
25%-Soporte Directivo (Coordinador y Gerencia)</v>
      </c>
      <c r="W693" s="53">
        <f t="shared" si="83"/>
        <v>4</v>
      </c>
      <c r="X693">
        <f t="shared" si="84"/>
        <v>4</v>
      </c>
      <c r="Y693">
        <f>IF(ISNA(VLOOKUP(B693,CECOS_SIN_IDENTIFICAR!$A$2:$D$146,4,0)),"SIN CECO",IF(VLOOKUP(B693,CECOS_SIN_IDENTIFICAR!$A$2:$D$146,4,0)=0,"SIN CECO",VLOOKUP(B693,CECOS_SIN_IDENTIFICAR!$A$2:$D$146,4,0)))</f>
        <v>1190</v>
      </c>
      <c r="Z693">
        <f t="shared" si="85"/>
        <v>1190</v>
      </c>
      <c r="AA693" s="56" t="s">
        <v>52</v>
      </c>
      <c r="AB693" t="str">
        <f t="shared" si="86"/>
        <v>b. Conocimiento del proyecto-Soporte Directivo (Coordinador y Gerencia)</v>
      </c>
      <c r="AC693" t="str">
        <f>VLOOKUP(AB693,CODIFICACION_PREGUNTAS!$C$2:$D$35,2,0)</f>
        <v>SOPORTE_DIR002</v>
      </c>
    </row>
    <row r="694" spans="1:29" x14ac:dyDescent="0.25">
      <c r="A694" s="3">
        <f t="shared" si="87"/>
        <v>693</v>
      </c>
      <c r="B694" s="3" t="s">
        <v>130</v>
      </c>
      <c r="C694" s="32">
        <v>40422</v>
      </c>
      <c r="D694" s="56" t="s">
        <v>52</v>
      </c>
      <c r="E694" s="3"/>
      <c r="F694" s="3"/>
      <c r="G694" s="2" t="s">
        <v>20</v>
      </c>
      <c r="H694" s="3" t="s">
        <v>18</v>
      </c>
      <c r="I694" s="3">
        <v>4</v>
      </c>
      <c r="J694" s="3" t="s">
        <v>183</v>
      </c>
      <c r="K694" s="3"/>
      <c r="L694" s="3"/>
      <c r="M694" s="3"/>
      <c r="N694" s="3"/>
      <c r="O694" s="3"/>
      <c r="P694" s="3"/>
      <c r="Q694" s="3"/>
      <c r="R694" s="3"/>
      <c r="S694" s="3"/>
      <c r="T694" s="3" t="str">
        <f t="shared" si="80"/>
        <v>SIN CECO</v>
      </c>
      <c r="U694" s="3" t="str">
        <f t="shared" si="81"/>
        <v>NO</v>
      </c>
      <c r="V694" t="str">
        <f t="shared" si="82"/>
        <v>SIEMENS*
25%-Soporte Directivo (Coordinador y Gerencia)</v>
      </c>
      <c r="W694" s="53">
        <f t="shared" si="83"/>
        <v>4</v>
      </c>
      <c r="X694">
        <f t="shared" si="84"/>
        <v>4</v>
      </c>
      <c r="Y694">
        <f>IF(ISNA(VLOOKUP(B694,CECOS_SIN_IDENTIFICAR!$A$2:$D$146,4,0)),"SIN CECO",IF(VLOOKUP(B694,CECOS_SIN_IDENTIFICAR!$A$2:$D$146,4,0)=0,"SIN CECO",VLOOKUP(B694,CECOS_SIN_IDENTIFICAR!$A$2:$D$146,4,0)))</f>
        <v>1190</v>
      </c>
      <c r="Z694">
        <f t="shared" si="85"/>
        <v>1190</v>
      </c>
      <c r="AA694" s="56" t="s">
        <v>52</v>
      </c>
      <c r="AB694" t="str">
        <f t="shared" si="86"/>
        <v>c. Planteamiento de soluciones y manejo de conflictos-Soporte Directivo (Coordinador y Gerencia)</v>
      </c>
      <c r="AC694" t="str">
        <f>VLOOKUP(AB694,CODIFICACION_PREGUNTAS!$C$2:$D$35,2,0)</f>
        <v>SOPORTE_DIR003</v>
      </c>
    </row>
    <row r="695" spans="1:29" x14ac:dyDescent="0.25">
      <c r="A695" s="3">
        <f t="shared" si="87"/>
        <v>694</v>
      </c>
      <c r="B695" s="3" t="s">
        <v>130</v>
      </c>
      <c r="C695" s="32">
        <v>40422</v>
      </c>
      <c r="D695" s="56" t="s">
        <v>52</v>
      </c>
      <c r="E695" s="3"/>
      <c r="F695" s="3"/>
      <c r="G695" s="2" t="s">
        <v>21</v>
      </c>
      <c r="H695" s="3" t="s">
        <v>18</v>
      </c>
      <c r="I695" s="3">
        <v>4</v>
      </c>
      <c r="J695" s="3" t="s">
        <v>183</v>
      </c>
      <c r="K695" s="3"/>
      <c r="L695" s="3"/>
      <c r="M695" s="3"/>
      <c r="N695" s="3"/>
      <c r="O695" s="3"/>
      <c r="P695" s="3"/>
      <c r="Q695" s="3"/>
      <c r="R695" s="3"/>
      <c r="S695" s="3"/>
      <c r="T695" s="3" t="str">
        <f t="shared" si="80"/>
        <v>SIN CECO</v>
      </c>
      <c r="U695" s="3" t="str">
        <f t="shared" si="81"/>
        <v>NO</v>
      </c>
      <c r="V695" t="str">
        <f t="shared" si="82"/>
        <v>SIEMENS*
25%-Soporte Directivo (Coordinador y Gerencia)</v>
      </c>
      <c r="W695" s="53">
        <f t="shared" si="83"/>
        <v>4</v>
      </c>
      <c r="X695">
        <f t="shared" si="84"/>
        <v>4</v>
      </c>
      <c r="Y695">
        <f>IF(ISNA(VLOOKUP(B695,CECOS_SIN_IDENTIFICAR!$A$2:$D$146,4,0)),"SIN CECO",IF(VLOOKUP(B695,CECOS_SIN_IDENTIFICAR!$A$2:$D$146,4,0)=0,"SIN CECO",VLOOKUP(B695,CECOS_SIN_IDENTIFICAR!$A$2:$D$146,4,0)))</f>
        <v>1190</v>
      </c>
      <c r="Z695">
        <f t="shared" si="85"/>
        <v>1190</v>
      </c>
      <c r="AA695" s="56" t="s">
        <v>52</v>
      </c>
      <c r="AB695" t="str">
        <f t="shared" si="86"/>
        <v>d. Cumplimiento de compromisos-Soporte Directivo (Coordinador y Gerencia)</v>
      </c>
      <c r="AC695" t="str">
        <f>VLOOKUP(AB695,CODIFICACION_PREGUNTAS!$C$2:$D$35,2,0)</f>
        <v>SOPORTE_DIR004</v>
      </c>
    </row>
    <row r="696" spans="1:29" x14ac:dyDescent="0.25">
      <c r="A696" s="3">
        <f t="shared" si="87"/>
        <v>695</v>
      </c>
      <c r="B696" s="3" t="s">
        <v>130</v>
      </c>
      <c r="C696" s="32">
        <v>40422</v>
      </c>
      <c r="D696" s="56" t="s">
        <v>52</v>
      </c>
      <c r="E696" s="3"/>
      <c r="F696" s="3"/>
      <c r="G696" s="2" t="s">
        <v>22</v>
      </c>
      <c r="H696" s="3" t="s">
        <v>18</v>
      </c>
      <c r="I696" s="3">
        <v>4</v>
      </c>
      <c r="J696" s="3" t="s">
        <v>183</v>
      </c>
      <c r="K696" s="3"/>
      <c r="L696" s="3"/>
      <c r="M696" s="3"/>
      <c r="N696" s="3"/>
      <c r="O696" s="3"/>
      <c r="P696" s="3"/>
      <c r="Q696" s="3"/>
      <c r="R696" s="3"/>
      <c r="S696" s="3"/>
      <c r="T696" s="3" t="str">
        <f t="shared" si="80"/>
        <v>SIN CECO</v>
      </c>
      <c r="U696" s="3" t="str">
        <f t="shared" si="81"/>
        <v>NO</v>
      </c>
      <c r="V696" t="str">
        <f t="shared" si="82"/>
        <v>SIEMENS*
25%-Soporte Directivo (Coordinador y Gerencia)</v>
      </c>
      <c r="W696" s="53">
        <f t="shared" si="83"/>
        <v>4</v>
      </c>
      <c r="X696">
        <f t="shared" si="84"/>
        <v>4</v>
      </c>
      <c r="Y696">
        <f>IF(ISNA(VLOOKUP(B696,CECOS_SIN_IDENTIFICAR!$A$2:$D$146,4,0)),"SIN CECO",IF(VLOOKUP(B696,CECOS_SIN_IDENTIFICAR!$A$2:$D$146,4,0)=0,"SIN CECO",VLOOKUP(B696,CECOS_SIN_IDENTIFICAR!$A$2:$D$146,4,0)))</f>
        <v>1190</v>
      </c>
      <c r="Z696">
        <f t="shared" si="85"/>
        <v>1190</v>
      </c>
      <c r="AA696" s="56" t="s">
        <v>52</v>
      </c>
      <c r="AB696" t="str">
        <f t="shared" si="86"/>
        <v>e. Manejo del cliente-Soporte Directivo (Coordinador y Gerencia)</v>
      </c>
      <c r="AC696" t="str">
        <f>VLOOKUP(AB696,CODIFICACION_PREGUNTAS!$C$2:$D$35,2,0)</f>
        <v>SOPORTE_DIR005</v>
      </c>
    </row>
    <row r="697" spans="1:29" x14ac:dyDescent="0.25">
      <c r="A697" s="3">
        <f t="shared" si="87"/>
        <v>696</v>
      </c>
      <c r="B697" s="3" t="s">
        <v>130</v>
      </c>
      <c r="C697" s="32">
        <v>40422</v>
      </c>
      <c r="D697" s="56" t="s">
        <v>52</v>
      </c>
      <c r="E697" s="3"/>
      <c r="F697" s="3"/>
      <c r="G697" s="2" t="s">
        <v>23</v>
      </c>
      <c r="H697" s="3" t="s">
        <v>24</v>
      </c>
      <c r="I697" s="3">
        <v>4</v>
      </c>
      <c r="J697" s="3" t="s">
        <v>183</v>
      </c>
      <c r="K697" s="3"/>
      <c r="L697" s="3"/>
      <c r="M697" s="3"/>
      <c r="N697" s="3"/>
      <c r="O697" s="3"/>
      <c r="P697" s="3"/>
      <c r="Q697" s="3"/>
      <c r="R697" s="3"/>
      <c r="S697" s="3"/>
      <c r="T697" s="3" t="str">
        <f t="shared" si="80"/>
        <v>SIN CECO</v>
      </c>
      <c r="U697" s="3" t="str">
        <f t="shared" si="81"/>
        <v>NO</v>
      </c>
      <c r="V697" t="str">
        <f t="shared" si="82"/>
        <v>SIEMENS*
25%-Personal que presta el servicio en obra</v>
      </c>
      <c r="W697" s="53">
        <f t="shared" si="83"/>
        <v>4</v>
      </c>
      <c r="X697">
        <f t="shared" si="84"/>
        <v>4</v>
      </c>
      <c r="Y697">
        <f>IF(ISNA(VLOOKUP(B697,CECOS_SIN_IDENTIFICAR!$A$2:$D$146,4,0)),"SIN CECO",IF(VLOOKUP(B697,CECOS_SIN_IDENTIFICAR!$A$2:$D$146,4,0)=0,"SIN CECO",VLOOKUP(B697,CECOS_SIN_IDENTIFICAR!$A$2:$D$146,4,0)))</f>
        <v>1190</v>
      </c>
      <c r="Z697">
        <f t="shared" si="85"/>
        <v>1190</v>
      </c>
      <c r="AA697" s="56" t="s">
        <v>52</v>
      </c>
      <c r="AB697" t="str">
        <f t="shared" si="86"/>
        <v>a. Idoneidad del personal-Personal que presta el servicio en obra</v>
      </c>
      <c r="AC697" t="str">
        <f>VLOOKUP(AB697,CODIFICACION_PREGUNTAS!$C$2:$D$35,2,0)</f>
        <v>PERSONAL001</v>
      </c>
    </row>
    <row r="698" spans="1:29" x14ac:dyDescent="0.25">
      <c r="A698" s="3">
        <f t="shared" si="87"/>
        <v>697</v>
      </c>
      <c r="B698" s="3" t="s">
        <v>130</v>
      </c>
      <c r="C698" s="32">
        <v>40422</v>
      </c>
      <c r="D698" s="56" t="s">
        <v>52</v>
      </c>
      <c r="E698" s="3"/>
      <c r="F698" s="3"/>
      <c r="G698" s="2" t="s">
        <v>25</v>
      </c>
      <c r="H698" s="3" t="s">
        <v>24</v>
      </c>
      <c r="I698" s="3">
        <v>4</v>
      </c>
      <c r="J698" s="3" t="s">
        <v>183</v>
      </c>
      <c r="K698" s="3"/>
      <c r="L698" s="3"/>
      <c r="M698" s="3"/>
      <c r="N698" s="3"/>
      <c r="O698" s="3"/>
      <c r="P698" s="3"/>
      <c r="Q698" s="3"/>
      <c r="R698" s="3"/>
      <c r="S698" s="3"/>
      <c r="T698" s="3" t="str">
        <f t="shared" si="80"/>
        <v>SIN CECO</v>
      </c>
      <c r="U698" s="3" t="str">
        <f t="shared" si="81"/>
        <v>NO</v>
      </c>
      <c r="V698" t="str">
        <f t="shared" si="82"/>
        <v>SIEMENS*
25%-Personal que presta el servicio en obra</v>
      </c>
      <c r="W698" s="53">
        <f t="shared" si="83"/>
        <v>4</v>
      </c>
      <c r="X698">
        <f t="shared" si="84"/>
        <v>4</v>
      </c>
      <c r="Y698">
        <f>IF(ISNA(VLOOKUP(B698,CECOS_SIN_IDENTIFICAR!$A$2:$D$146,4,0)),"SIN CECO",IF(VLOOKUP(B698,CECOS_SIN_IDENTIFICAR!$A$2:$D$146,4,0)=0,"SIN CECO",VLOOKUP(B698,CECOS_SIN_IDENTIFICAR!$A$2:$D$146,4,0)))</f>
        <v>1190</v>
      </c>
      <c r="Z698">
        <f t="shared" si="85"/>
        <v>1190</v>
      </c>
      <c r="AA698" s="56" t="s">
        <v>52</v>
      </c>
      <c r="AB698" t="str">
        <f t="shared" si="86"/>
        <v>b. Oportuna atención al cliente-Personal que presta el servicio en obra</v>
      </c>
      <c r="AC698" t="str">
        <f>VLOOKUP(AB698,CODIFICACION_PREGUNTAS!$C$2:$D$35,2,0)</f>
        <v>PERSONAL002</v>
      </c>
    </row>
    <row r="699" spans="1:29" x14ac:dyDescent="0.25">
      <c r="A699" s="3">
        <f t="shared" si="87"/>
        <v>698</v>
      </c>
      <c r="B699" s="3" t="s">
        <v>130</v>
      </c>
      <c r="C699" s="32">
        <v>40422</v>
      </c>
      <c r="D699" s="56" t="s">
        <v>52</v>
      </c>
      <c r="E699" s="3"/>
      <c r="F699" s="3"/>
      <c r="G699" s="2" t="s">
        <v>26</v>
      </c>
      <c r="H699" s="3" t="s">
        <v>24</v>
      </c>
      <c r="I699" s="3">
        <v>4</v>
      </c>
      <c r="J699" s="3" t="s">
        <v>183</v>
      </c>
      <c r="K699" s="3"/>
      <c r="L699" s="3"/>
      <c r="M699" s="3"/>
      <c r="N699" s="3"/>
      <c r="O699" s="3"/>
      <c r="P699" s="3"/>
      <c r="Q699" s="3"/>
      <c r="R699" s="3"/>
      <c r="S699" s="3"/>
      <c r="T699" s="3" t="str">
        <f t="shared" si="80"/>
        <v>SIN CECO</v>
      </c>
      <c r="U699" s="3" t="str">
        <f t="shared" si="81"/>
        <v>NO</v>
      </c>
      <c r="V699" t="str">
        <f t="shared" si="82"/>
        <v>SIEMENS*
25%-Personal que presta el servicio en obra</v>
      </c>
      <c r="W699" s="53">
        <f t="shared" si="83"/>
        <v>4</v>
      </c>
      <c r="X699">
        <f t="shared" si="84"/>
        <v>4</v>
      </c>
      <c r="Y699">
        <f>IF(ISNA(VLOOKUP(B699,CECOS_SIN_IDENTIFICAR!$A$2:$D$146,4,0)),"SIN CECO",IF(VLOOKUP(B699,CECOS_SIN_IDENTIFICAR!$A$2:$D$146,4,0)=0,"SIN CECO",VLOOKUP(B699,CECOS_SIN_IDENTIFICAR!$A$2:$D$146,4,0)))</f>
        <v>1190</v>
      </c>
      <c r="Z699">
        <f t="shared" si="85"/>
        <v>1190</v>
      </c>
      <c r="AA699" s="56" t="s">
        <v>52</v>
      </c>
      <c r="AB699" t="str">
        <f t="shared" si="86"/>
        <v>c. Compromiso con el proyecto-Personal que presta el servicio en obra</v>
      </c>
      <c r="AC699" t="str">
        <f>VLOOKUP(AB699,CODIFICACION_PREGUNTAS!$C$2:$D$35,2,0)</f>
        <v>PERSONAL003</v>
      </c>
    </row>
    <row r="700" spans="1:29" x14ac:dyDescent="0.25">
      <c r="A700" s="3">
        <f t="shared" si="87"/>
        <v>699</v>
      </c>
      <c r="B700" s="3" t="s">
        <v>130</v>
      </c>
      <c r="C700" s="32">
        <v>40422</v>
      </c>
      <c r="D700" s="56" t="s">
        <v>52</v>
      </c>
      <c r="E700" s="3"/>
      <c r="F700" s="3"/>
      <c r="G700" s="2" t="s">
        <v>21</v>
      </c>
      <c r="H700" s="3" t="s">
        <v>24</v>
      </c>
      <c r="I700" s="3">
        <v>4</v>
      </c>
      <c r="J700" s="3" t="s">
        <v>183</v>
      </c>
      <c r="K700" s="3"/>
      <c r="L700" s="3"/>
      <c r="M700" s="3"/>
      <c r="N700" s="3"/>
      <c r="O700" s="3"/>
      <c r="P700" s="3"/>
      <c r="Q700" s="3"/>
      <c r="R700" s="3"/>
      <c r="S700" s="3"/>
      <c r="T700" s="3" t="str">
        <f t="shared" si="80"/>
        <v>SIN CECO</v>
      </c>
      <c r="U700" s="3" t="str">
        <f t="shared" si="81"/>
        <v>NO</v>
      </c>
      <c r="V700" t="str">
        <f t="shared" si="82"/>
        <v>SIEMENS*
25%-Personal que presta el servicio en obra</v>
      </c>
      <c r="W700" s="53">
        <f t="shared" si="83"/>
        <v>4</v>
      </c>
      <c r="X700">
        <f t="shared" si="84"/>
        <v>4</v>
      </c>
      <c r="Y700">
        <f>IF(ISNA(VLOOKUP(B700,CECOS_SIN_IDENTIFICAR!$A$2:$D$146,4,0)),"SIN CECO",IF(VLOOKUP(B700,CECOS_SIN_IDENTIFICAR!$A$2:$D$146,4,0)=0,"SIN CECO",VLOOKUP(B700,CECOS_SIN_IDENTIFICAR!$A$2:$D$146,4,0)))</f>
        <v>1190</v>
      </c>
      <c r="Z700">
        <f t="shared" si="85"/>
        <v>1190</v>
      </c>
      <c r="AA700" s="56" t="s">
        <v>52</v>
      </c>
      <c r="AB700" t="str">
        <f t="shared" si="86"/>
        <v>d. Cumplimiento de compromisos-Personal que presta el servicio en obra</v>
      </c>
      <c r="AC700" t="str">
        <f>VLOOKUP(AB700,CODIFICACION_PREGUNTAS!$C$2:$D$35,2,0)</f>
        <v>PERSONAL004</v>
      </c>
    </row>
    <row r="701" spans="1:29" x14ac:dyDescent="0.25">
      <c r="A701" s="3">
        <f t="shared" si="87"/>
        <v>700</v>
      </c>
      <c r="B701" s="3" t="s">
        <v>130</v>
      </c>
      <c r="C701" s="32">
        <v>40422</v>
      </c>
      <c r="D701" s="56" t="s">
        <v>52</v>
      </c>
      <c r="E701" s="3"/>
      <c r="F701" s="3"/>
      <c r="G701" s="2" t="s">
        <v>27</v>
      </c>
      <c r="H701" s="3" t="s">
        <v>24</v>
      </c>
      <c r="I701" s="3">
        <v>4</v>
      </c>
      <c r="J701" s="3" t="s">
        <v>183</v>
      </c>
      <c r="K701" s="3"/>
      <c r="L701" s="3"/>
      <c r="M701" s="3"/>
      <c r="N701" s="3"/>
      <c r="O701" s="3"/>
      <c r="P701" s="3"/>
      <c r="Q701" s="3"/>
      <c r="R701" s="3"/>
      <c r="S701" s="3"/>
      <c r="T701" s="3" t="str">
        <f t="shared" si="80"/>
        <v>SIN CECO</v>
      </c>
      <c r="U701" s="3" t="str">
        <f t="shared" si="81"/>
        <v>NO</v>
      </c>
      <c r="V701" t="str">
        <f t="shared" si="82"/>
        <v>SIEMENS*
25%-Personal que presta el servicio en obra</v>
      </c>
      <c r="W701" s="53">
        <f t="shared" si="83"/>
        <v>4</v>
      </c>
      <c r="X701">
        <f t="shared" si="84"/>
        <v>4</v>
      </c>
      <c r="Y701">
        <f>IF(ISNA(VLOOKUP(B701,CECOS_SIN_IDENTIFICAR!$A$2:$D$146,4,0)),"SIN CECO",IF(VLOOKUP(B701,CECOS_SIN_IDENTIFICAR!$A$2:$D$146,4,0)=0,"SIN CECO",VLOOKUP(B701,CECOS_SIN_IDENTIFICAR!$A$2:$D$146,4,0)))</f>
        <v>1190</v>
      </c>
      <c r="Z701">
        <f t="shared" si="85"/>
        <v>1190</v>
      </c>
      <c r="AA701" s="56" t="s">
        <v>52</v>
      </c>
      <c r="AB701" t="str">
        <f t="shared" si="86"/>
        <v>e. Proactividad en desarrollo de funciones-Personal que presta el servicio en obra</v>
      </c>
      <c r="AC701" t="str">
        <f>VLOOKUP(AB701,CODIFICACION_PREGUNTAS!$C$2:$D$35,2,0)</f>
        <v>PERSONAL005</v>
      </c>
    </row>
    <row r="702" spans="1:29" x14ac:dyDescent="0.25">
      <c r="A702" s="3">
        <f t="shared" si="87"/>
        <v>701</v>
      </c>
      <c r="B702" s="3" t="s">
        <v>130</v>
      </c>
      <c r="C702" s="32">
        <v>40422</v>
      </c>
      <c r="D702" s="56" t="s">
        <v>52</v>
      </c>
      <c r="E702" s="3"/>
      <c r="F702" s="3"/>
      <c r="G702" s="2" t="s">
        <v>28</v>
      </c>
      <c r="H702" s="2" t="s">
        <v>29</v>
      </c>
      <c r="I702" s="3">
        <v>4</v>
      </c>
      <c r="J702" s="3" t="s">
        <v>183</v>
      </c>
      <c r="K702" s="3"/>
      <c r="L702" s="3"/>
      <c r="M702" s="3"/>
      <c r="N702" s="3"/>
      <c r="O702" s="3"/>
      <c r="P702" s="3"/>
      <c r="Q702" s="3"/>
      <c r="R702" s="3"/>
      <c r="S702" s="3"/>
      <c r="T702" s="3" t="str">
        <f t="shared" si="80"/>
        <v>SIN CECO</v>
      </c>
      <c r="U702" s="3" t="str">
        <f t="shared" si="81"/>
        <v>NO</v>
      </c>
      <c r="V702" t="str">
        <f t="shared" si="82"/>
        <v>SIEMENS*
25%-Productos Asociados de PAYC (Informes, Control de presupuesto y Programación y actas)</v>
      </c>
      <c r="W702" s="53">
        <f t="shared" si="83"/>
        <v>4</v>
      </c>
      <c r="X702">
        <f t="shared" si="84"/>
        <v>4</v>
      </c>
      <c r="Y702">
        <f>IF(ISNA(VLOOKUP(B702,CECOS_SIN_IDENTIFICAR!$A$2:$D$146,4,0)),"SIN CECO",IF(VLOOKUP(B702,CECOS_SIN_IDENTIFICAR!$A$2:$D$146,4,0)=0,"SIN CECO",VLOOKUP(B702,CECOS_SIN_IDENTIFICAR!$A$2:$D$146,4,0)))</f>
        <v>1190</v>
      </c>
      <c r="Z702">
        <f t="shared" si="85"/>
        <v>1190</v>
      </c>
      <c r="AA702" s="56" t="s">
        <v>52</v>
      </c>
      <c r="AB702" t="str">
        <f t="shared" si="86"/>
        <v>a. Calidad del Contenido-Productos Asociados de PAYC (Informes, Control de presupuesto y Programación y actas)</v>
      </c>
      <c r="AC702" t="str">
        <f>VLOOKUP(AB702,CODIFICACION_PREGUNTAS!$C$2:$D$35,2,0)</f>
        <v>PRODUCTOS001</v>
      </c>
    </row>
    <row r="703" spans="1:29" x14ac:dyDescent="0.25">
      <c r="A703" s="3">
        <f t="shared" si="87"/>
        <v>702</v>
      </c>
      <c r="B703" s="3" t="s">
        <v>130</v>
      </c>
      <c r="C703" s="32">
        <v>40422</v>
      </c>
      <c r="D703" s="56" t="s">
        <v>52</v>
      </c>
      <c r="E703" s="3"/>
      <c r="F703" s="3"/>
      <c r="G703" s="2" t="s">
        <v>30</v>
      </c>
      <c r="H703" s="2" t="s">
        <v>29</v>
      </c>
      <c r="I703" s="3">
        <v>4</v>
      </c>
      <c r="J703" s="3" t="s">
        <v>183</v>
      </c>
      <c r="K703" s="3"/>
      <c r="L703" s="3"/>
      <c r="M703" s="3"/>
      <c r="N703" s="3"/>
      <c r="O703" s="3"/>
      <c r="P703" s="3"/>
      <c r="Q703" s="3"/>
      <c r="R703" s="3"/>
      <c r="S703" s="3"/>
      <c r="T703" s="3" t="str">
        <f t="shared" si="80"/>
        <v>SIN CECO</v>
      </c>
      <c r="U703" s="3" t="str">
        <f t="shared" si="81"/>
        <v>NO</v>
      </c>
      <c r="V703" t="str">
        <f t="shared" si="82"/>
        <v>SIEMENS*
25%-Productos Asociados de PAYC (Informes, Control de presupuesto y Programación y actas)</v>
      </c>
      <c r="W703" s="53">
        <f t="shared" si="83"/>
        <v>4</v>
      </c>
      <c r="X703">
        <f t="shared" si="84"/>
        <v>4</v>
      </c>
      <c r="Y703">
        <f>IF(ISNA(VLOOKUP(B703,CECOS_SIN_IDENTIFICAR!$A$2:$D$146,4,0)),"SIN CECO",IF(VLOOKUP(B703,CECOS_SIN_IDENTIFICAR!$A$2:$D$146,4,0)=0,"SIN CECO",VLOOKUP(B703,CECOS_SIN_IDENTIFICAR!$A$2:$D$146,4,0)))</f>
        <v>1190</v>
      </c>
      <c r="Z703">
        <f t="shared" si="85"/>
        <v>1190</v>
      </c>
      <c r="AA703" s="56" t="s">
        <v>52</v>
      </c>
      <c r="AB703" t="str">
        <f t="shared" si="86"/>
        <v>b. Claridad del Contenido-Productos Asociados de PAYC (Informes, Control de presupuesto y Programación y actas)</v>
      </c>
      <c r="AC703" t="str">
        <f>VLOOKUP(AB703,CODIFICACION_PREGUNTAS!$C$2:$D$35,2,0)</f>
        <v>PRODUCTOS002</v>
      </c>
    </row>
    <row r="704" spans="1:29" x14ac:dyDescent="0.25">
      <c r="A704" s="3">
        <f t="shared" si="87"/>
        <v>703</v>
      </c>
      <c r="B704" s="3" t="s">
        <v>130</v>
      </c>
      <c r="C704" s="32">
        <v>40422</v>
      </c>
      <c r="D704" s="56" t="s">
        <v>52</v>
      </c>
      <c r="E704" s="3"/>
      <c r="F704" s="3"/>
      <c r="G704" s="2" t="s">
        <v>31</v>
      </c>
      <c r="H704" s="2" t="s">
        <v>29</v>
      </c>
      <c r="I704" s="3">
        <v>4</v>
      </c>
      <c r="J704" s="3" t="s">
        <v>183</v>
      </c>
      <c r="K704" s="3"/>
      <c r="L704" s="3"/>
      <c r="M704" s="3"/>
      <c r="N704" s="3"/>
      <c r="O704" s="3"/>
      <c r="P704" s="3"/>
      <c r="Q704" s="3"/>
      <c r="R704" s="3"/>
      <c r="S704" s="3"/>
      <c r="T704" s="3" t="str">
        <f t="shared" si="80"/>
        <v>SIN CECO</v>
      </c>
      <c r="U704" s="3" t="str">
        <f t="shared" si="81"/>
        <v>NO</v>
      </c>
      <c r="V704" t="str">
        <f t="shared" si="82"/>
        <v>SIEMENS*
25%-Productos Asociados de PAYC (Informes, Control de presupuesto y Programación y actas)</v>
      </c>
      <c r="W704" s="53">
        <f t="shared" si="83"/>
        <v>4</v>
      </c>
      <c r="X704">
        <f t="shared" si="84"/>
        <v>4</v>
      </c>
      <c r="Y704">
        <f>IF(ISNA(VLOOKUP(B704,CECOS_SIN_IDENTIFICAR!$A$2:$D$146,4,0)),"SIN CECO",IF(VLOOKUP(B704,CECOS_SIN_IDENTIFICAR!$A$2:$D$146,4,0)=0,"SIN CECO",VLOOKUP(B704,CECOS_SIN_IDENTIFICAR!$A$2:$D$146,4,0)))</f>
        <v>1190</v>
      </c>
      <c r="Z704">
        <f t="shared" si="85"/>
        <v>1190</v>
      </c>
      <c r="AA704" s="56" t="s">
        <v>52</v>
      </c>
      <c r="AB704" t="str">
        <f t="shared" si="86"/>
        <v>c. Oportunidad en la entrega-Productos Asociados de PAYC (Informes, Control de presupuesto y Programación y actas)</v>
      </c>
      <c r="AC704" t="str">
        <f>VLOOKUP(AB704,CODIFICACION_PREGUNTAS!$C$2:$D$35,2,0)</f>
        <v>PRODUCTOS003</v>
      </c>
    </row>
    <row r="705" spans="1:29" x14ac:dyDescent="0.25">
      <c r="A705" s="3">
        <f t="shared" si="87"/>
        <v>704</v>
      </c>
      <c r="B705" s="3" t="s">
        <v>130</v>
      </c>
      <c r="C705" s="32">
        <v>40422</v>
      </c>
      <c r="D705" s="56" t="s">
        <v>52</v>
      </c>
      <c r="E705" s="3"/>
      <c r="F705" s="3"/>
      <c r="G705" s="2" t="s">
        <v>32</v>
      </c>
      <c r="H705" s="2" t="s">
        <v>29</v>
      </c>
      <c r="I705" s="3">
        <v>4</v>
      </c>
      <c r="J705" s="3" t="s">
        <v>183</v>
      </c>
      <c r="K705" s="3"/>
      <c r="L705" s="3"/>
      <c r="M705" s="3"/>
      <c r="N705" s="3"/>
      <c r="O705" s="3"/>
      <c r="P705" s="3"/>
      <c r="Q705" s="3"/>
      <c r="R705" s="3"/>
      <c r="S705" s="3"/>
      <c r="T705" s="3" t="str">
        <f t="shared" si="80"/>
        <v>SIN CECO</v>
      </c>
      <c r="U705" s="3" t="str">
        <f t="shared" si="81"/>
        <v>NO</v>
      </c>
      <c r="V705" t="str">
        <f t="shared" si="82"/>
        <v>SIEMENS*
25%-Productos Asociados de PAYC (Informes, Control de presupuesto y Programación y actas)</v>
      </c>
      <c r="W705" s="53">
        <f t="shared" si="83"/>
        <v>4</v>
      </c>
      <c r="X705">
        <f t="shared" si="84"/>
        <v>4</v>
      </c>
      <c r="Y705">
        <f>IF(ISNA(VLOOKUP(B705,CECOS_SIN_IDENTIFICAR!$A$2:$D$146,4,0)),"SIN CECO",IF(VLOOKUP(B705,CECOS_SIN_IDENTIFICAR!$A$2:$D$146,4,0)=0,"SIN CECO",VLOOKUP(B705,CECOS_SIN_IDENTIFICAR!$A$2:$D$146,4,0)))</f>
        <v>1190</v>
      </c>
      <c r="Z705">
        <f t="shared" si="85"/>
        <v>1190</v>
      </c>
      <c r="AA705" s="56" t="s">
        <v>52</v>
      </c>
      <c r="AB705" t="str">
        <f t="shared" si="86"/>
        <v>d. Precisión de la información-Productos Asociados de PAYC (Informes, Control de presupuesto y Programación y actas)</v>
      </c>
      <c r="AC705" t="str">
        <f>VLOOKUP(AB705,CODIFICACION_PREGUNTAS!$C$2:$D$35,2,0)</f>
        <v>PRODUCTOS004</v>
      </c>
    </row>
    <row r="706" spans="1:29" x14ac:dyDescent="0.25">
      <c r="A706" s="3">
        <f t="shared" si="87"/>
        <v>705</v>
      </c>
      <c r="B706" s="3" t="s">
        <v>130</v>
      </c>
      <c r="C706" s="32">
        <v>40422</v>
      </c>
      <c r="D706" s="56" t="s">
        <v>52</v>
      </c>
      <c r="E706" s="3"/>
      <c r="F706" s="3"/>
      <c r="G706" s="2" t="s">
        <v>33</v>
      </c>
      <c r="H706" s="2" t="s">
        <v>29</v>
      </c>
      <c r="I706" s="3">
        <v>4</v>
      </c>
      <c r="J706" s="3" t="s">
        <v>183</v>
      </c>
      <c r="K706" s="3"/>
      <c r="L706" s="3"/>
      <c r="M706" s="3"/>
      <c r="N706" s="3"/>
      <c r="O706" s="3"/>
      <c r="P706" s="3"/>
      <c r="Q706" s="3"/>
      <c r="R706" s="3"/>
      <c r="S706" s="3"/>
      <c r="T706" s="3" t="str">
        <f t="shared" si="80"/>
        <v>SIN CECO</v>
      </c>
      <c r="U706" s="3" t="str">
        <f t="shared" si="81"/>
        <v>NO</v>
      </c>
      <c r="V706" t="str">
        <f t="shared" si="82"/>
        <v>SIEMENS*
25%-Productos Asociados de PAYC (Informes, Control de presupuesto y Programación y actas)</v>
      </c>
      <c r="W706" s="53">
        <f t="shared" si="83"/>
        <v>4</v>
      </c>
      <c r="X706">
        <f t="shared" si="84"/>
        <v>4</v>
      </c>
      <c r="Y706">
        <f>IF(ISNA(VLOOKUP(B706,CECOS_SIN_IDENTIFICAR!$A$2:$D$146,4,0)),"SIN CECO",IF(VLOOKUP(B706,CECOS_SIN_IDENTIFICAR!$A$2:$D$146,4,0)=0,"SIN CECO",VLOOKUP(B706,CECOS_SIN_IDENTIFICAR!$A$2:$D$146,4,0)))</f>
        <v>1190</v>
      </c>
      <c r="Z706">
        <f t="shared" si="85"/>
        <v>1190</v>
      </c>
      <c r="AA706" s="56" t="s">
        <v>52</v>
      </c>
      <c r="AB706" t="str">
        <f t="shared" si="86"/>
        <v>e. Diagramación-Productos Asociados de PAYC (Informes, Control de presupuesto y Programación y actas)</v>
      </c>
      <c r="AC706" t="str">
        <f>VLOOKUP(AB706,CODIFICACION_PREGUNTAS!$C$2:$D$35,2,0)</f>
        <v>PRODUCTOS005</v>
      </c>
    </row>
    <row r="707" spans="1:29" x14ac:dyDescent="0.25">
      <c r="A707" s="3">
        <f t="shared" si="87"/>
        <v>706</v>
      </c>
      <c r="B707" s="3" t="s">
        <v>130</v>
      </c>
      <c r="C707" s="32">
        <v>40422</v>
      </c>
      <c r="D707" s="56" t="s">
        <v>52</v>
      </c>
      <c r="E707" s="3"/>
      <c r="F707" s="3"/>
      <c r="G707" s="2" t="s">
        <v>34</v>
      </c>
      <c r="H707" s="2" t="s">
        <v>35</v>
      </c>
      <c r="I707" s="3">
        <v>4</v>
      </c>
      <c r="J707" s="3" t="s">
        <v>183</v>
      </c>
      <c r="K707" s="3"/>
      <c r="L707" s="3"/>
      <c r="M707" s="3"/>
      <c r="N707" s="3"/>
      <c r="O707" s="3"/>
      <c r="P707" s="3"/>
      <c r="Q707" s="3"/>
      <c r="R707" s="3"/>
      <c r="S707" s="3"/>
      <c r="T707" s="3" t="str">
        <f t="shared" ref="T707:T770" si="88">IF(U707="NO","SIN CECO",LEFT(B707,4)+0)</f>
        <v>SIN CECO</v>
      </c>
      <c r="U707" s="3" t="str">
        <f t="shared" ref="U707:U770" si="89">IF(ISNUMBER(LEFT(B707,4)+0),"SI","NO")</f>
        <v>NO</v>
      </c>
      <c r="V707" t="str">
        <f t="shared" ref="V707:V770" si="90">CONCATENATE(B707,"-",H707)</f>
        <v>SIEMENS*
25%-Compromisos Pactados</v>
      </c>
      <c r="W707" s="53">
        <f t="shared" ref="W707:W770" si="91">I707</f>
        <v>4</v>
      </c>
      <c r="X707">
        <f t="shared" ref="X707:X770" si="92">IF(ISNUMBER(W707+0),W707+0,0)</f>
        <v>4</v>
      </c>
      <c r="Y707">
        <f>IF(ISNA(VLOOKUP(B707,CECOS_SIN_IDENTIFICAR!$A$2:$D$146,4,0)),"SIN CECO",IF(VLOOKUP(B707,CECOS_SIN_IDENTIFICAR!$A$2:$D$146,4,0)=0,"SIN CECO",VLOOKUP(B707,CECOS_SIN_IDENTIFICAR!$A$2:$D$146,4,0)))</f>
        <v>1190</v>
      </c>
      <c r="Z707">
        <f t="shared" ref="Z707:Z770" si="93">IF(Y707="SIN CECO",T707,Y707)</f>
        <v>1190</v>
      </c>
      <c r="AA707" s="56" t="s">
        <v>52</v>
      </c>
      <c r="AB707" t="str">
        <f t="shared" ref="AB707:AB770" si="94">CONCATENATE(G707,"-",H707)</f>
        <v>a. Cumplimiento-Compromisos Pactados</v>
      </c>
      <c r="AC707" t="str">
        <f>VLOOKUP(AB707,CODIFICACION_PREGUNTAS!$C$2:$D$35,2,0)</f>
        <v>COMPROMISOS001</v>
      </c>
    </row>
    <row r="708" spans="1:29" x14ac:dyDescent="0.25">
      <c r="A708" s="3">
        <f t="shared" ref="A708:A771" si="95">A707+1</f>
        <v>707</v>
      </c>
      <c r="B708" s="3" t="s">
        <v>130</v>
      </c>
      <c r="C708" s="32">
        <v>40422</v>
      </c>
      <c r="D708" s="56" t="s">
        <v>52</v>
      </c>
      <c r="E708" s="3"/>
      <c r="F708" s="3"/>
      <c r="G708" s="2" t="s">
        <v>36</v>
      </c>
      <c r="H708" s="2" t="s">
        <v>35</v>
      </c>
      <c r="I708" s="3">
        <v>4</v>
      </c>
      <c r="J708" s="3" t="s">
        <v>183</v>
      </c>
      <c r="K708" s="3"/>
      <c r="L708" s="3"/>
      <c r="M708" s="3"/>
      <c r="N708" s="3"/>
      <c r="O708" s="3"/>
      <c r="P708" s="3"/>
      <c r="Q708" s="3"/>
      <c r="R708" s="3"/>
      <c r="S708" s="3"/>
      <c r="T708" s="3" t="str">
        <f t="shared" si="88"/>
        <v>SIN CECO</v>
      </c>
      <c r="U708" s="3" t="str">
        <f t="shared" si="89"/>
        <v>NO</v>
      </c>
      <c r="V708" t="str">
        <f t="shared" si="90"/>
        <v>SIEMENS*
25%-Compromisos Pactados</v>
      </c>
      <c r="W708" s="53">
        <f t="shared" si="91"/>
        <v>4</v>
      </c>
      <c r="X708">
        <f t="shared" si="92"/>
        <v>4</v>
      </c>
      <c r="Y708">
        <f>IF(ISNA(VLOOKUP(B708,CECOS_SIN_IDENTIFICAR!$A$2:$D$146,4,0)),"SIN CECO",IF(VLOOKUP(B708,CECOS_SIN_IDENTIFICAR!$A$2:$D$146,4,0)=0,"SIN CECO",VLOOKUP(B708,CECOS_SIN_IDENTIFICAR!$A$2:$D$146,4,0)))</f>
        <v>1190</v>
      </c>
      <c r="Z708">
        <f t="shared" si="93"/>
        <v>1190</v>
      </c>
      <c r="AA708" s="56" t="s">
        <v>52</v>
      </c>
      <c r="AB708" t="str">
        <f t="shared" si="94"/>
        <v>b. Satisface expectativas-Compromisos Pactados</v>
      </c>
      <c r="AC708" t="str">
        <f>VLOOKUP(AB708,CODIFICACION_PREGUNTAS!$C$2:$D$35,2,0)</f>
        <v>COMPROMISOS002</v>
      </c>
    </row>
    <row r="709" spans="1:29" x14ac:dyDescent="0.25">
      <c r="A709" s="3">
        <f t="shared" si="95"/>
        <v>708</v>
      </c>
      <c r="B709" s="3" t="s">
        <v>130</v>
      </c>
      <c r="C709" s="32">
        <v>40422</v>
      </c>
      <c r="D709" s="56" t="s">
        <v>52</v>
      </c>
      <c r="E709" s="3"/>
      <c r="F709" s="3"/>
      <c r="G709" s="2" t="s">
        <v>37</v>
      </c>
      <c r="H709" s="2" t="s">
        <v>35</v>
      </c>
      <c r="I709" s="3">
        <v>4</v>
      </c>
      <c r="J709" s="3" t="s">
        <v>183</v>
      </c>
      <c r="K709" s="3"/>
      <c r="L709" s="3"/>
      <c r="M709" s="3"/>
      <c r="N709" s="3"/>
      <c r="O709" s="3"/>
      <c r="P709" s="3"/>
      <c r="Q709" s="3"/>
      <c r="R709" s="3"/>
      <c r="S709" s="3"/>
      <c r="T709" s="3" t="str">
        <f t="shared" si="88"/>
        <v>SIN CECO</v>
      </c>
      <c r="U709" s="3" t="str">
        <f t="shared" si="89"/>
        <v>NO</v>
      </c>
      <c r="V709" t="str">
        <f t="shared" si="90"/>
        <v>SIEMENS*
25%-Compromisos Pactados</v>
      </c>
      <c r="W709" s="53">
        <f t="shared" si="91"/>
        <v>4</v>
      </c>
      <c r="X709">
        <f t="shared" si="92"/>
        <v>4</v>
      </c>
      <c r="Y709">
        <f>IF(ISNA(VLOOKUP(B709,CECOS_SIN_IDENTIFICAR!$A$2:$D$146,4,0)),"SIN CECO",IF(VLOOKUP(B709,CECOS_SIN_IDENTIFICAR!$A$2:$D$146,4,0)=0,"SIN CECO",VLOOKUP(B709,CECOS_SIN_IDENTIFICAR!$A$2:$D$146,4,0)))</f>
        <v>1190</v>
      </c>
      <c r="Z709">
        <f t="shared" si="93"/>
        <v>1190</v>
      </c>
      <c r="AA709" s="56" t="s">
        <v>52</v>
      </c>
      <c r="AB709" t="str">
        <f t="shared" si="94"/>
        <v>c. Calidad de la Información suministrada-Compromisos Pactados</v>
      </c>
      <c r="AC709" t="str">
        <f>VLOOKUP(AB709,CODIFICACION_PREGUNTAS!$C$2:$D$35,2,0)</f>
        <v>COMPROMISOS003</v>
      </c>
    </row>
    <row r="710" spans="1:29" x14ac:dyDescent="0.25">
      <c r="A710" s="3">
        <f t="shared" si="95"/>
        <v>709</v>
      </c>
      <c r="B710" s="3" t="s">
        <v>130</v>
      </c>
      <c r="C710" s="32">
        <v>40422</v>
      </c>
      <c r="D710" s="56" t="s">
        <v>52</v>
      </c>
      <c r="E710" s="3"/>
      <c r="F710" s="3"/>
      <c r="G710" s="2" t="s">
        <v>38</v>
      </c>
      <c r="H710" s="2" t="s">
        <v>35</v>
      </c>
      <c r="I710" s="3">
        <v>4</v>
      </c>
      <c r="J710" s="3" t="s">
        <v>183</v>
      </c>
      <c r="K710" s="3"/>
      <c r="L710" s="3"/>
      <c r="M710" s="3"/>
      <c r="N710" s="3"/>
      <c r="O710" s="3"/>
      <c r="P710" s="3"/>
      <c r="Q710" s="3"/>
      <c r="R710" s="3"/>
      <c r="S710" s="3"/>
      <c r="T710" s="3" t="str">
        <f t="shared" si="88"/>
        <v>SIN CECO</v>
      </c>
      <c r="U710" s="3" t="str">
        <f t="shared" si="89"/>
        <v>NO</v>
      </c>
      <c r="V710" t="str">
        <f t="shared" si="90"/>
        <v>SIEMENS*
25%-Compromisos Pactados</v>
      </c>
      <c r="W710" s="53">
        <f t="shared" si="91"/>
        <v>4</v>
      </c>
      <c r="X710">
        <f t="shared" si="92"/>
        <v>4</v>
      </c>
      <c r="Y710">
        <f>IF(ISNA(VLOOKUP(B710,CECOS_SIN_IDENTIFICAR!$A$2:$D$146,4,0)),"SIN CECO",IF(VLOOKUP(B710,CECOS_SIN_IDENTIFICAR!$A$2:$D$146,4,0)=0,"SIN CECO",VLOOKUP(B710,CECOS_SIN_IDENTIFICAR!$A$2:$D$146,4,0)))</f>
        <v>1190</v>
      </c>
      <c r="Z710">
        <f t="shared" si="93"/>
        <v>1190</v>
      </c>
      <c r="AA710" s="56" t="s">
        <v>52</v>
      </c>
      <c r="AB710" t="str">
        <f t="shared" si="94"/>
        <v>d. Disposición del personal de PAYC a las solicitudes del cliente-Compromisos Pactados</v>
      </c>
      <c r="AC710" t="str">
        <f>VLOOKUP(AB710,CODIFICACION_PREGUNTAS!$C$2:$D$35,2,0)</f>
        <v>COMPROMISOS004</v>
      </c>
    </row>
    <row r="711" spans="1:29" x14ac:dyDescent="0.25">
      <c r="A711" s="3">
        <f t="shared" si="95"/>
        <v>710</v>
      </c>
      <c r="B711" s="3" t="s">
        <v>130</v>
      </c>
      <c r="C711" s="32">
        <v>40422</v>
      </c>
      <c r="D711" s="56" t="s">
        <v>52</v>
      </c>
      <c r="E711" s="3"/>
      <c r="F711" s="3"/>
      <c r="G711" s="2" t="s">
        <v>39</v>
      </c>
      <c r="H711" s="2" t="s">
        <v>35</v>
      </c>
      <c r="I711" s="3">
        <v>4</v>
      </c>
      <c r="J711" s="3" t="s">
        <v>183</v>
      </c>
      <c r="K711" s="3"/>
      <c r="L711" s="3"/>
      <c r="M711" s="3"/>
      <c r="N711" s="3"/>
      <c r="O711" s="3"/>
      <c r="P711" s="3"/>
      <c r="Q711" s="3"/>
      <c r="R711" s="3"/>
      <c r="S711" s="3"/>
      <c r="T711" s="3" t="str">
        <f t="shared" si="88"/>
        <v>SIN CECO</v>
      </c>
      <c r="U711" s="3" t="str">
        <f t="shared" si="89"/>
        <v>NO</v>
      </c>
      <c r="V711" t="str">
        <f t="shared" si="90"/>
        <v>SIEMENS*
25%-Compromisos Pactados</v>
      </c>
      <c r="W711" s="53">
        <f t="shared" si="91"/>
        <v>4</v>
      </c>
      <c r="X711">
        <f t="shared" si="92"/>
        <v>4</v>
      </c>
      <c r="Y711">
        <f>IF(ISNA(VLOOKUP(B711,CECOS_SIN_IDENTIFICAR!$A$2:$D$146,4,0)),"SIN CECO",IF(VLOOKUP(B711,CECOS_SIN_IDENTIFICAR!$A$2:$D$146,4,0)=0,"SIN CECO",VLOOKUP(B711,CECOS_SIN_IDENTIFICAR!$A$2:$D$146,4,0)))</f>
        <v>1190</v>
      </c>
      <c r="Z711">
        <f t="shared" si="93"/>
        <v>1190</v>
      </c>
      <c r="AA711" s="56" t="s">
        <v>52</v>
      </c>
      <c r="AB711" t="str">
        <f t="shared" si="94"/>
        <v>e. Coherencia entre lo solicitado y lo entregado-Compromisos Pactados</v>
      </c>
      <c r="AC711" t="str">
        <f>VLOOKUP(AB711,CODIFICACION_PREGUNTAS!$C$2:$D$35,2,0)</f>
        <v>COMPROMISOS005</v>
      </c>
    </row>
    <row r="712" spans="1:29" x14ac:dyDescent="0.25">
      <c r="A712" s="3">
        <f t="shared" si="95"/>
        <v>711</v>
      </c>
      <c r="B712" s="3" t="s">
        <v>130</v>
      </c>
      <c r="C712" s="32">
        <v>40422</v>
      </c>
      <c r="D712" s="56" t="s">
        <v>52</v>
      </c>
      <c r="E712" s="3"/>
      <c r="F712" s="3"/>
      <c r="G712" s="2" t="s">
        <v>40</v>
      </c>
      <c r="H712" s="2" t="s">
        <v>40</v>
      </c>
      <c r="I712" s="3">
        <v>4</v>
      </c>
      <c r="J712" s="3" t="s">
        <v>183</v>
      </c>
      <c r="K712" s="3"/>
      <c r="L712" s="3"/>
      <c r="M712" s="3"/>
      <c r="N712" s="3"/>
      <c r="O712" s="3"/>
      <c r="P712" s="3"/>
      <c r="Q712" s="3"/>
      <c r="R712" s="3"/>
      <c r="S712" s="3"/>
      <c r="T712" s="3" t="str">
        <f t="shared" si="88"/>
        <v>SIN CECO</v>
      </c>
      <c r="U712" s="3" t="str">
        <f t="shared" si="89"/>
        <v>NO</v>
      </c>
      <c r="V712" t="str">
        <f t="shared" si="90"/>
        <v>SIEMENS*
25%-Grado de Satisfacción con el Servicio Prestado</v>
      </c>
      <c r="W712" s="53">
        <f t="shared" si="91"/>
        <v>4</v>
      </c>
      <c r="X712">
        <f t="shared" si="92"/>
        <v>4</v>
      </c>
      <c r="Y712">
        <f>IF(ISNA(VLOOKUP(B712,CECOS_SIN_IDENTIFICAR!$A$2:$D$146,4,0)),"SIN CECO",IF(VLOOKUP(B712,CECOS_SIN_IDENTIFICAR!$A$2:$D$146,4,0)=0,"SIN CECO",VLOOKUP(B712,CECOS_SIN_IDENTIFICAR!$A$2:$D$146,4,0)))</f>
        <v>1190</v>
      </c>
      <c r="Z712">
        <f t="shared" si="93"/>
        <v>1190</v>
      </c>
      <c r="AA712" s="56" t="s">
        <v>52</v>
      </c>
      <c r="AB712" t="str">
        <f t="shared" si="94"/>
        <v>Grado de Satisfacción con el Servicio Prestado-Grado de Satisfacción con el Servicio Prestado</v>
      </c>
      <c r="AC712" t="str">
        <f>VLOOKUP(AB712,CODIFICACION_PREGUNTAS!$C$2:$D$35,2,0)</f>
        <v>SATISFACCION001</v>
      </c>
    </row>
    <row r="713" spans="1:29" x14ac:dyDescent="0.25">
      <c r="A713" s="3">
        <f t="shared" si="95"/>
        <v>712</v>
      </c>
      <c r="B713" s="3" t="s">
        <v>130</v>
      </c>
      <c r="C713" s="32">
        <v>40422</v>
      </c>
      <c r="D713" s="56" t="s">
        <v>52</v>
      </c>
      <c r="E713" s="3"/>
      <c r="F713" s="3"/>
      <c r="G713" s="2" t="s">
        <v>41</v>
      </c>
      <c r="H713" s="2" t="s">
        <v>41</v>
      </c>
      <c r="I713" s="3">
        <v>4</v>
      </c>
      <c r="J713" s="3" t="s">
        <v>183</v>
      </c>
      <c r="K713" s="3"/>
      <c r="L713" s="3"/>
      <c r="M713" s="3"/>
      <c r="N713" s="3"/>
      <c r="O713" s="3"/>
      <c r="P713" s="3"/>
      <c r="Q713" s="3"/>
      <c r="R713" s="3"/>
      <c r="S713" s="3"/>
      <c r="T713" s="3" t="str">
        <f t="shared" si="88"/>
        <v>SIN CECO</v>
      </c>
      <c r="U713" s="3" t="str">
        <f t="shared" si="89"/>
        <v>NO</v>
      </c>
      <c r="V713" t="str">
        <f t="shared" si="90"/>
        <v>SIEMENS*
25%-Posibilidad de Volver a Contratar con PAYC</v>
      </c>
      <c r="W713" s="53">
        <f t="shared" si="91"/>
        <v>4</v>
      </c>
      <c r="X713">
        <f t="shared" si="92"/>
        <v>4</v>
      </c>
      <c r="Y713">
        <f>IF(ISNA(VLOOKUP(B713,CECOS_SIN_IDENTIFICAR!$A$2:$D$146,4,0)),"SIN CECO",IF(VLOOKUP(B713,CECOS_SIN_IDENTIFICAR!$A$2:$D$146,4,0)=0,"SIN CECO",VLOOKUP(B713,CECOS_SIN_IDENTIFICAR!$A$2:$D$146,4,0)))</f>
        <v>1190</v>
      </c>
      <c r="Z713">
        <f t="shared" si="93"/>
        <v>1190</v>
      </c>
      <c r="AA713" s="56" t="s">
        <v>52</v>
      </c>
      <c r="AB713" t="str">
        <f t="shared" si="94"/>
        <v>Posibilidad de Volver a Contratar con PAYC-Posibilidad de Volver a Contratar con PAYC</v>
      </c>
      <c r="AC713" t="str">
        <f>VLOOKUP(AB713,CODIFICACION_PREGUNTAS!$C$2:$D$35,2,0)</f>
        <v>VOLVER001</v>
      </c>
    </row>
    <row r="714" spans="1:29" x14ac:dyDescent="0.25">
      <c r="A714" s="3">
        <f t="shared" si="95"/>
        <v>713</v>
      </c>
      <c r="B714" s="3" t="s">
        <v>130</v>
      </c>
      <c r="C714" s="32">
        <v>40422</v>
      </c>
      <c r="D714" s="56" t="s">
        <v>52</v>
      </c>
      <c r="E714" s="3"/>
      <c r="F714" s="3"/>
      <c r="G714" s="2" t="s">
        <v>42</v>
      </c>
      <c r="H714" s="6" t="s">
        <v>43</v>
      </c>
      <c r="I714" s="3" t="s">
        <v>56</v>
      </c>
      <c r="J714" s="3" t="s">
        <v>183</v>
      </c>
      <c r="K714" s="3"/>
      <c r="L714" s="3"/>
      <c r="M714" s="3"/>
      <c r="N714" s="3"/>
      <c r="O714" s="3"/>
      <c r="P714" s="3"/>
      <c r="Q714" s="3"/>
      <c r="R714" s="3"/>
      <c r="S714" s="3"/>
      <c r="T714" s="3" t="str">
        <f t="shared" si="88"/>
        <v>SIN CECO</v>
      </c>
      <c r="U714" s="3" t="str">
        <f t="shared" si="89"/>
        <v>NO</v>
      </c>
      <c r="V714" t="str">
        <f t="shared" si="90"/>
        <v>SIEMENS*
25%-Fortalezas PAYC</v>
      </c>
      <c r="W714" s="53" t="str">
        <f t="shared" si="91"/>
        <v>-</v>
      </c>
      <c r="X714">
        <f t="shared" si="92"/>
        <v>0</v>
      </c>
      <c r="Y714">
        <f>IF(ISNA(VLOOKUP(B714,CECOS_SIN_IDENTIFICAR!$A$2:$D$146,4,0)),"SIN CECO",IF(VLOOKUP(B714,CECOS_SIN_IDENTIFICAR!$A$2:$D$146,4,0)=0,"SIN CECO",VLOOKUP(B714,CECOS_SIN_IDENTIFICAR!$A$2:$D$146,4,0)))</f>
        <v>1190</v>
      </c>
      <c r="Z714">
        <f t="shared" si="93"/>
        <v>1190</v>
      </c>
      <c r="AA714" s="56" t="s">
        <v>52</v>
      </c>
      <c r="AB714" t="str">
        <f t="shared" si="94"/>
        <v>Principales fortalezas en el servicio que presta PAYC-Fortalezas PAYC</v>
      </c>
      <c r="AC714" t="str">
        <f>VLOOKUP(AB714,CODIFICACION_PREGUNTAS!$C$2:$D$35,2,0)</f>
        <v>FORT001</v>
      </c>
    </row>
    <row r="715" spans="1:29" x14ac:dyDescent="0.25">
      <c r="A715" s="3">
        <f t="shared" si="95"/>
        <v>714</v>
      </c>
      <c r="B715" s="3" t="s">
        <v>130</v>
      </c>
      <c r="C715" s="32">
        <v>40422</v>
      </c>
      <c r="D715" s="56" t="s">
        <v>52</v>
      </c>
      <c r="E715" s="3"/>
      <c r="F715" s="3"/>
      <c r="G715" s="2" t="s">
        <v>44</v>
      </c>
      <c r="H715" s="6" t="s">
        <v>45</v>
      </c>
      <c r="I715" s="3" t="s">
        <v>56</v>
      </c>
      <c r="J715" s="3" t="s">
        <v>183</v>
      </c>
      <c r="K715" s="3"/>
      <c r="L715" s="3"/>
      <c r="M715" s="3"/>
      <c r="N715" s="3"/>
      <c r="O715" s="3"/>
      <c r="P715" s="3"/>
      <c r="Q715" s="3"/>
      <c r="R715" s="3"/>
      <c r="S715" s="3"/>
      <c r="T715" s="3" t="str">
        <f t="shared" si="88"/>
        <v>SIN CECO</v>
      </c>
      <c r="U715" s="3" t="str">
        <f t="shared" si="89"/>
        <v>NO</v>
      </c>
      <c r="V715" t="str">
        <f t="shared" si="90"/>
        <v>SIEMENS*
25%-Debilidades PAYC</v>
      </c>
      <c r="W715" s="53" t="str">
        <f t="shared" si="91"/>
        <v>-</v>
      </c>
      <c r="X715">
        <f t="shared" si="92"/>
        <v>0</v>
      </c>
      <c r="Y715">
        <f>IF(ISNA(VLOOKUP(B715,CECOS_SIN_IDENTIFICAR!$A$2:$D$146,4,0)),"SIN CECO",IF(VLOOKUP(B715,CECOS_SIN_IDENTIFICAR!$A$2:$D$146,4,0)=0,"SIN CECO",VLOOKUP(B715,CECOS_SIN_IDENTIFICAR!$A$2:$D$146,4,0)))</f>
        <v>1190</v>
      </c>
      <c r="Z715">
        <f t="shared" si="93"/>
        <v>1190</v>
      </c>
      <c r="AA715" s="56" t="s">
        <v>52</v>
      </c>
      <c r="AB715" t="str">
        <f t="shared" si="94"/>
        <v>Principales debilidades en el servicio que presta PAYC-Debilidades PAYC</v>
      </c>
      <c r="AC715" t="str">
        <f>VLOOKUP(AB715,CODIFICACION_PREGUNTAS!$C$2:$D$35,2,0)</f>
        <v>DEB001</v>
      </c>
    </row>
    <row r="716" spans="1:29" x14ac:dyDescent="0.25">
      <c r="A716" s="3">
        <f t="shared" si="95"/>
        <v>715</v>
      </c>
      <c r="B716" s="3" t="s">
        <v>131</v>
      </c>
      <c r="C716" s="32">
        <v>40513</v>
      </c>
      <c r="D716" s="56" t="s">
        <v>52</v>
      </c>
      <c r="E716" s="3"/>
      <c r="F716" s="3"/>
      <c r="G716" s="2" t="s">
        <v>5</v>
      </c>
      <c r="H716" s="3" t="s">
        <v>6</v>
      </c>
      <c r="I716" s="21">
        <v>4</v>
      </c>
      <c r="J716" s="3"/>
      <c r="K716" s="3"/>
      <c r="L716" s="3"/>
      <c r="M716" s="3"/>
      <c r="N716" s="3"/>
      <c r="O716" s="3"/>
      <c r="P716" s="3"/>
      <c r="Q716" s="3"/>
      <c r="R716" s="3"/>
      <c r="S716" s="3"/>
      <c r="T716" s="3" t="str">
        <f t="shared" si="88"/>
        <v>SIN CECO</v>
      </c>
      <c r="U716" s="3" t="str">
        <f t="shared" si="89"/>
        <v>NO</v>
      </c>
      <c r="V716" t="str">
        <f t="shared" si="90"/>
        <v>CENTRO CULTURAL JMSD
23-NOV-10
100%-Soporte Técnico</v>
      </c>
      <c r="W716" s="53">
        <f t="shared" si="91"/>
        <v>4</v>
      </c>
      <c r="X716">
        <f t="shared" si="92"/>
        <v>4</v>
      </c>
      <c r="Y716">
        <f>IF(ISNA(VLOOKUP(B716,CECOS_SIN_IDENTIFICAR!$A$2:$D$146,4,0)),"SIN CECO",IF(VLOOKUP(B716,CECOS_SIN_IDENTIFICAR!$A$2:$D$146,4,0)=0,"SIN CECO",VLOOKUP(B716,CECOS_SIN_IDENTIFICAR!$A$2:$D$146,4,0)))</f>
        <v>1595</v>
      </c>
      <c r="Z716">
        <f t="shared" si="93"/>
        <v>1595</v>
      </c>
      <c r="AA716" s="56" t="s">
        <v>52</v>
      </c>
      <c r="AB716" t="str">
        <f t="shared" si="94"/>
        <v>a. Conocimiento específico de temas aplicables al proyecto-Soporte Técnico</v>
      </c>
      <c r="AC716" t="str">
        <f>VLOOKUP(AB716,CODIFICACION_PREGUNTAS!$C$2:$D$35,2,0)</f>
        <v>SOPORTE_TEC001</v>
      </c>
    </row>
    <row r="717" spans="1:29" x14ac:dyDescent="0.25">
      <c r="A717" s="3">
        <f t="shared" si="95"/>
        <v>716</v>
      </c>
      <c r="B717" s="3" t="s">
        <v>131</v>
      </c>
      <c r="C717" s="32">
        <v>40513</v>
      </c>
      <c r="D717" s="56" t="s">
        <v>52</v>
      </c>
      <c r="E717" s="3"/>
      <c r="F717" s="3"/>
      <c r="G717" s="2" t="s">
        <v>7</v>
      </c>
      <c r="H717" s="3" t="s">
        <v>6</v>
      </c>
      <c r="I717" s="21">
        <v>5</v>
      </c>
      <c r="J717" s="3"/>
      <c r="K717" s="3"/>
      <c r="L717" s="3"/>
      <c r="M717" s="3"/>
      <c r="N717" s="3"/>
      <c r="O717" s="3"/>
      <c r="P717" s="3"/>
      <c r="Q717" s="3"/>
      <c r="R717" s="3"/>
      <c r="S717" s="3"/>
      <c r="T717" s="3" t="str">
        <f t="shared" si="88"/>
        <v>SIN CECO</v>
      </c>
      <c r="U717" s="3" t="str">
        <f t="shared" si="89"/>
        <v>NO</v>
      </c>
      <c r="V717" t="str">
        <f t="shared" si="90"/>
        <v>CENTRO CULTURAL JMSD
23-NOV-10
100%-Soporte Técnico</v>
      </c>
      <c r="W717" s="53">
        <f t="shared" si="91"/>
        <v>5</v>
      </c>
      <c r="X717">
        <f t="shared" si="92"/>
        <v>5</v>
      </c>
      <c r="Y717">
        <f>IF(ISNA(VLOOKUP(B717,CECOS_SIN_IDENTIFICAR!$A$2:$D$146,4,0)),"SIN CECO",IF(VLOOKUP(B717,CECOS_SIN_IDENTIFICAR!$A$2:$D$146,4,0)=0,"SIN CECO",VLOOKUP(B717,CECOS_SIN_IDENTIFICAR!$A$2:$D$146,4,0)))</f>
        <v>1595</v>
      </c>
      <c r="Z717">
        <f t="shared" si="93"/>
        <v>1595</v>
      </c>
      <c r="AA717" s="56" t="s">
        <v>52</v>
      </c>
      <c r="AB717" t="str">
        <f t="shared" si="94"/>
        <v>b. Idoneidad y Calidad del soporte-Soporte Técnico</v>
      </c>
      <c r="AC717" t="str">
        <f>VLOOKUP(AB717,CODIFICACION_PREGUNTAS!$C$2:$D$35,2,0)</f>
        <v>SOPORTE_TEC002</v>
      </c>
    </row>
    <row r="718" spans="1:29" x14ac:dyDescent="0.25">
      <c r="A718" s="3">
        <f t="shared" si="95"/>
        <v>717</v>
      </c>
      <c r="B718" s="3" t="s">
        <v>131</v>
      </c>
      <c r="C718" s="32">
        <v>40513</v>
      </c>
      <c r="D718" s="56" t="s">
        <v>52</v>
      </c>
      <c r="E718" s="3"/>
      <c r="F718" s="3"/>
      <c r="G718" s="2" t="s">
        <v>8</v>
      </c>
      <c r="H718" s="3" t="s">
        <v>6</v>
      </c>
      <c r="I718" s="21">
        <v>5</v>
      </c>
      <c r="J718" s="3"/>
      <c r="K718" s="3"/>
      <c r="L718" s="3"/>
      <c r="M718" s="3"/>
      <c r="N718" s="3"/>
      <c r="O718" s="3"/>
      <c r="P718" s="3"/>
      <c r="Q718" s="3"/>
      <c r="R718" s="3"/>
      <c r="S718" s="3"/>
      <c r="T718" s="3" t="str">
        <f t="shared" si="88"/>
        <v>SIN CECO</v>
      </c>
      <c r="U718" s="3" t="str">
        <f t="shared" si="89"/>
        <v>NO</v>
      </c>
      <c r="V718" t="str">
        <f t="shared" si="90"/>
        <v>CENTRO CULTURAL JMSD
23-NOV-10
100%-Soporte Técnico</v>
      </c>
      <c r="W718" s="53">
        <f t="shared" si="91"/>
        <v>5</v>
      </c>
      <c r="X718">
        <f t="shared" si="92"/>
        <v>5</v>
      </c>
      <c r="Y718">
        <f>IF(ISNA(VLOOKUP(B718,CECOS_SIN_IDENTIFICAR!$A$2:$D$146,4,0)),"SIN CECO",IF(VLOOKUP(B718,CECOS_SIN_IDENTIFICAR!$A$2:$D$146,4,0)=0,"SIN CECO",VLOOKUP(B718,CECOS_SIN_IDENTIFICAR!$A$2:$D$146,4,0)))</f>
        <v>1595</v>
      </c>
      <c r="Z718">
        <f t="shared" si="93"/>
        <v>1595</v>
      </c>
      <c r="AA718" s="56" t="s">
        <v>52</v>
      </c>
      <c r="AB718" t="str">
        <f t="shared" si="94"/>
        <v>c. Cumplimiento de especificaciones técnicas de construcción-Soporte Técnico</v>
      </c>
      <c r="AC718" t="str">
        <f>VLOOKUP(AB718,CODIFICACION_PREGUNTAS!$C$2:$D$35,2,0)</f>
        <v>SOPORTE_TEC003</v>
      </c>
    </row>
    <row r="719" spans="1:29" x14ac:dyDescent="0.25">
      <c r="A719" s="3">
        <f t="shared" si="95"/>
        <v>718</v>
      </c>
      <c r="B719" s="3" t="s">
        <v>131</v>
      </c>
      <c r="C719" s="32">
        <v>40513</v>
      </c>
      <c r="D719" s="56" t="s">
        <v>52</v>
      </c>
      <c r="E719" s="3"/>
      <c r="F719" s="3"/>
      <c r="G719" s="2" t="s">
        <v>9</v>
      </c>
      <c r="H719" s="3" t="s">
        <v>6</v>
      </c>
      <c r="I719" s="21">
        <v>5</v>
      </c>
      <c r="J719" s="3"/>
      <c r="K719" s="3"/>
      <c r="L719" s="3"/>
      <c r="M719" s="3"/>
      <c r="N719" s="3"/>
      <c r="O719" s="3"/>
      <c r="P719" s="3"/>
      <c r="Q719" s="3"/>
      <c r="R719" s="3"/>
      <c r="S719" s="3"/>
      <c r="T719" s="3" t="str">
        <f t="shared" si="88"/>
        <v>SIN CECO</v>
      </c>
      <c r="U719" s="3" t="str">
        <f t="shared" si="89"/>
        <v>NO</v>
      </c>
      <c r="V719" t="str">
        <f t="shared" si="90"/>
        <v>CENTRO CULTURAL JMSD
23-NOV-10
100%-Soporte Técnico</v>
      </c>
      <c r="W719" s="53">
        <f t="shared" si="91"/>
        <v>5</v>
      </c>
      <c r="X719">
        <f t="shared" si="92"/>
        <v>5</v>
      </c>
      <c r="Y719">
        <f>IF(ISNA(VLOOKUP(B719,CECOS_SIN_IDENTIFICAR!$A$2:$D$146,4,0)),"SIN CECO",IF(VLOOKUP(B719,CECOS_SIN_IDENTIFICAR!$A$2:$D$146,4,0)=0,"SIN CECO",VLOOKUP(B719,CECOS_SIN_IDENTIFICAR!$A$2:$D$146,4,0)))</f>
        <v>1595</v>
      </c>
      <c r="Z719">
        <f t="shared" si="93"/>
        <v>1595</v>
      </c>
      <c r="AA719" s="56" t="s">
        <v>52</v>
      </c>
      <c r="AB719" t="str">
        <f t="shared" si="94"/>
        <v>d. Confiabilidad de los conceptos aplicados-Soporte Técnico</v>
      </c>
      <c r="AC719" t="str">
        <f>VLOOKUP(AB719,CODIFICACION_PREGUNTAS!$C$2:$D$35,2,0)</f>
        <v>SOPORTE_TEC004</v>
      </c>
    </row>
    <row r="720" spans="1:29" x14ac:dyDescent="0.25">
      <c r="A720" s="3">
        <f t="shared" si="95"/>
        <v>719</v>
      </c>
      <c r="B720" s="3" t="s">
        <v>131</v>
      </c>
      <c r="C720" s="32">
        <v>40513</v>
      </c>
      <c r="D720" s="56" t="s">
        <v>52</v>
      </c>
      <c r="E720" s="3"/>
      <c r="F720" s="3"/>
      <c r="G720" s="2" t="s">
        <v>10</v>
      </c>
      <c r="H720" s="3" t="s">
        <v>6</v>
      </c>
      <c r="I720" s="21">
        <v>5</v>
      </c>
      <c r="J720" s="3"/>
      <c r="K720" s="3"/>
      <c r="L720" s="3"/>
      <c r="M720" s="3"/>
      <c r="N720" s="3"/>
      <c r="O720" s="3"/>
      <c r="P720" s="3"/>
      <c r="Q720" s="3"/>
      <c r="R720" s="3"/>
      <c r="S720" s="3"/>
      <c r="T720" s="3" t="str">
        <f t="shared" si="88"/>
        <v>SIN CECO</v>
      </c>
      <c r="U720" s="3" t="str">
        <f t="shared" si="89"/>
        <v>NO</v>
      </c>
      <c r="V720" t="str">
        <f t="shared" si="90"/>
        <v>CENTRO CULTURAL JMSD
23-NOV-10
100%-Soporte Técnico</v>
      </c>
      <c r="W720" s="53">
        <f t="shared" si="91"/>
        <v>5</v>
      </c>
      <c r="X720">
        <f t="shared" si="92"/>
        <v>5</v>
      </c>
      <c r="Y720">
        <f>IF(ISNA(VLOOKUP(B720,CECOS_SIN_IDENTIFICAR!$A$2:$D$146,4,0)),"SIN CECO",IF(VLOOKUP(B720,CECOS_SIN_IDENTIFICAR!$A$2:$D$146,4,0)=0,"SIN CECO",VLOOKUP(B720,CECOS_SIN_IDENTIFICAR!$A$2:$D$146,4,0)))</f>
        <v>1595</v>
      </c>
      <c r="Z720">
        <f t="shared" si="93"/>
        <v>1595</v>
      </c>
      <c r="AA720" s="56" t="s">
        <v>52</v>
      </c>
      <c r="AB720" t="str">
        <f t="shared" si="94"/>
        <v>e. Oportunidad en entrega de información o requerimientos-Soporte Técnico</v>
      </c>
      <c r="AC720" t="str">
        <f>VLOOKUP(AB720,CODIFICACION_PREGUNTAS!$C$2:$D$35,2,0)</f>
        <v>SOPORTE_TEC005</v>
      </c>
    </row>
    <row r="721" spans="1:29" x14ac:dyDescent="0.25">
      <c r="A721" s="3">
        <f t="shared" si="95"/>
        <v>720</v>
      </c>
      <c r="B721" s="3" t="s">
        <v>131</v>
      </c>
      <c r="C721" s="32">
        <v>40513</v>
      </c>
      <c r="D721" s="56" t="s">
        <v>52</v>
      </c>
      <c r="E721" s="3"/>
      <c r="F721" s="3"/>
      <c r="G721" s="2" t="s">
        <v>11</v>
      </c>
      <c r="H721" s="3" t="s">
        <v>12</v>
      </c>
      <c r="I721" s="3">
        <v>5</v>
      </c>
      <c r="J721" s="3"/>
      <c r="K721" s="3"/>
      <c r="L721" s="3"/>
      <c r="M721" s="3"/>
      <c r="N721" s="3"/>
      <c r="O721" s="3"/>
      <c r="P721" s="3"/>
      <c r="Q721" s="3"/>
      <c r="R721" s="3"/>
      <c r="S721" s="3"/>
      <c r="T721" s="3" t="str">
        <f t="shared" si="88"/>
        <v>SIN CECO</v>
      </c>
      <c r="U721" s="3" t="str">
        <f t="shared" si="89"/>
        <v>NO</v>
      </c>
      <c r="V721" t="str">
        <f t="shared" si="90"/>
        <v>CENTRO CULTURAL JMSD
23-NOV-10
100%-Soporte Administrativo</v>
      </c>
      <c r="W721" s="53">
        <f t="shared" si="91"/>
        <v>5</v>
      </c>
      <c r="X721">
        <f t="shared" si="92"/>
        <v>5</v>
      </c>
      <c r="Y721">
        <f>IF(ISNA(VLOOKUP(B721,CECOS_SIN_IDENTIFICAR!$A$2:$D$146,4,0)),"SIN CECO",IF(VLOOKUP(B721,CECOS_SIN_IDENTIFICAR!$A$2:$D$146,4,0)=0,"SIN CECO",VLOOKUP(B721,CECOS_SIN_IDENTIFICAR!$A$2:$D$146,4,0)))</f>
        <v>1595</v>
      </c>
      <c r="Z721">
        <f t="shared" si="93"/>
        <v>1595</v>
      </c>
      <c r="AA721" s="56" t="s">
        <v>52</v>
      </c>
      <c r="AB721" t="str">
        <f t="shared" si="94"/>
        <v>a. Oportunidad de la gestión en obra-Soporte Administrativo</v>
      </c>
      <c r="AC721" t="str">
        <f>VLOOKUP(AB721,CODIFICACION_PREGUNTAS!$C$2:$D$35,2,0)</f>
        <v>SOPORTE_ADMON001</v>
      </c>
    </row>
    <row r="722" spans="1:29" x14ac:dyDescent="0.25">
      <c r="A722" s="3">
        <f t="shared" si="95"/>
        <v>721</v>
      </c>
      <c r="B722" s="3" t="s">
        <v>131</v>
      </c>
      <c r="C722" s="32">
        <v>40513</v>
      </c>
      <c r="D722" s="56" t="s">
        <v>52</v>
      </c>
      <c r="E722" s="3"/>
      <c r="F722" s="3"/>
      <c r="G722" s="2" t="s">
        <v>13</v>
      </c>
      <c r="H722" s="3" t="s">
        <v>12</v>
      </c>
      <c r="I722" s="3">
        <v>4</v>
      </c>
      <c r="J722" s="3"/>
      <c r="K722" s="3"/>
      <c r="L722" s="3"/>
      <c r="M722" s="3"/>
      <c r="N722" s="3"/>
      <c r="O722" s="3"/>
      <c r="P722" s="3"/>
      <c r="Q722" s="3"/>
      <c r="R722" s="3"/>
      <c r="S722" s="3"/>
      <c r="T722" s="3" t="str">
        <f t="shared" si="88"/>
        <v>SIN CECO</v>
      </c>
      <c r="U722" s="3" t="str">
        <f t="shared" si="89"/>
        <v>NO</v>
      </c>
      <c r="V722" t="str">
        <f t="shared" si="90"/>
        <v>CENTRO CULTURAL JMSD
23-NOV-10
100%-Soporte Administrativo</v>
      </c>
      <c r="W722" s="53">
        <f t="shared" si="91"/>
        <v>4</v>
      </c>
      <c r="X722">
        <f t="shared" si="92"/>
        <v>4</v>
      </c>
      <c r="Y722">
        <f>IF(ISNA(VLOOKUP(B722,CECOS_SIN_IDENTIFICAR!$A$2:$D$146,4,0)),"SIN CECO",IF(VLOOKUP(B722,CECOS_SIN_IDENTIFICAR!$A$2:$D$146,4,0)=0,"SIN CECO",VLOOKUP(B722,CECOS_SIN_IDENTIFICAR!$A$2:$D$146,4,0)))</f>
        <v>1595</v>
      </c>
      <c r="Z722">
        <f t="shared" si="93"/>
        <v>1595</v>
      </c>
      <c r="AA722" s="56" t="s">
        <v>52</v>
      </c>
      <c r="AB722" t="str">
        <f t="shared" si="94"/>
        <v>b. Manejo administrativo del proyecto-Soporte Administrativo</v>
      </c>
      <c r="AC722" t="str">
        <f>VLOOKUP(AB722,CODIFICACION_PREGUNTAS!$C$2:$D$35,2,0)</f>
        <v>SOPORTE_ADMON002</v>
      </c>
    </row>
    <row r="723" spans="1:29" x14ac:dyDescent="0.25">
      <c r="A723" s="3">
        <f t="shared" si="95"/>
        <v>722</v>
      </c>
      <c r="B723" s="3" t="s">
        <v>131</v>
      </c>
      <c r="C723" s="32">
        <v>40513</v>
      </c>
      <c r="D723" s="56" t="s">
        <v>52</v>
      </c>
      <c r="E723" s="3"/>
      <c r="F723" s="3"/>
      <c r="G723" s="2" t="s">
        <v>14</v>
      </c>
      <c r="H723" s="3" t="s">
        <v>12</v>
      </c>
      <c r="I723" s="3">
        <v>5</v>
      </c>
      <c r="J723" s="3"/>
      <c r="K723" s="3"/>
      <c r="L723" s="3"/>
      <c r="M723" s="3"/>
      <c r="N723" s="3"/>
      <c r="O723" s="3"/>
      <c r="P723" s="3"/>
      <c r="Q723" s="3"/>
      <c r="R723" s="3"/>
      <c r="S723" s="3"/>
      <c r="T723" s="3" t="str">
        <f t="shared" si="88"/>
        <v>SIN CECO</v>
      </c>
      <c r="U723" s="3" t="str">
        <f t="shared" si="89"/>
        <v>NO</v>
      </c>
      <c r="V723" t="str">
        <f t="shared" si="90"/>
        <v>CENTRO CULTURAL JMSD
23-NOV-10
100%-Soporte Administrativo</v>
      </c>
      <c r="W723" s="53">
        <f t="shared" si="91"/>
        <v>5</v>
      </c>
      <c r="X723">
        <f t="shared" si="92"/>
        <v>5</v>
      </c>
      <c r="Y723">
        <f>IF(ISNA(VLOOKUP(B723,CECOS_SIN_IDENTIFICAR!$A$2:$D$146,4,0)),"SIN CECO",IF(VLOOKUP(B723,CECOS_SIN_IDENTIFICAR!$A$2:$D$146,4,0)=0,"SIN CECO",VLOOKUP(B723,CECOS_SIN_IDENTIFICAR!$A$2:$D$146,4,0)))</f>
        <v>1595</v>
      </c>
      <c r="Z723">
        <f t="shared" si="93"/>
        <v>1595</v>
      </c>
      <c r="AA723" s="56" t="s">
        <v>52</v>
      </c>
      <c r="AB723" t="str">
        <f t="shared" si="94"/>
        <v>c. Información clara y veraz sobre la administración de proyecto-Soporte Administrativo</v>
      </c>
      <c r="AC723" t="str">
        <f>VLOOKUP(AB723,CODIFICACION_PREGUNTAS!$C$2:$D$35,2,0)</f>
        <v>SOPORTE_ADMON003</v>
      </c>
    </row>
    <row r="724" spans="1:29" x14ac:dyDescent="0.25">
      <c r="A724" s="3">
        <f t="shared" si="95"/>
        <v>723</v>
      </c>
      <c r="B724" s="3" t="s">
        <v>131</v>
      </c>
      <c r="C724" s="32">
        <v>40513</v>
      </c>
      <c r="D724" s="56" t="s">
        <v>52</v>
      </c>
      <c r="E724" s="3"/>
      <c r="F724" s="3"/>
      <c r="G724" s="2" t="s">
        <v>15</v>
      </c>
      <c r="H724" s="3" t="s">
        <v>12</v>
      </c>
      <c r="I724" s="3">
        <v>4</v>
      </c>
      <c r="J724" s="3"/>
      <c r="K724" s="3"/>
      <c r="L724" s="3"/>
      <c r="M724" s="3"/>
      <c r="N724" s="3"/>
      <c r="O724" s="3"/>
      <c r="P724" s="3"/>
      <c r="Q724" s="3"/>
      <c r="R724" s="3"/>
      <c r="S724" s="3"/>
      <c r="T724" s="3" t="str">
        <f t="shared" si="88"/>
        <v>SIN CECO</v>
      </c>
      <c r="U724" s="3" t="str">
        <f t="shared" si="89"/>
        <v>NO</v>
      </c>
      <c r="V724" t="str">
        <f t="shared" si="90"/>
        <v>CENTRO CULTURAL JMSD
23-NOV-10
100%-Soporte Administrativo</v>
      </c>
      <c r="W724" s="53">
        <f t="shared" si="91"/>
        <v>4</v>
      </c>
      <c r="X724">
        <f t="shared" si="92"/>
        <v>4</v>
      </c>
      <c r="Y724">
        <f>IF(ISNA(VLOOKUP(B724,CECOS_SIN_IDENTIFICAR!$A$2:$D$146,4,0)),"SIN CECO",IF(VLOOKUP(B724,CECOS_SIN_IDENTIFICAR!$A$2:$D$146,4,0)=0,"SIN CECO",VLOOKUP(B724,CECOS_SIN_IDENTIFICAR!$A$2:$D$146,4,0)))</f>
        <v>1595</v>
      </c>
      <c r="Z724">
        <f t="shared" si="93"/>
        <v>1595</v>
      </c>
      <c r="AA724" s="56" t="s">
        <v>52</v>
      </c>
      <c r="AB724" t="str">
        <f t="shared" si="94"/>
        <v>d. Cumplimientos con expectativas del cliente-Soporte Administrativo</v>
      </c>
      <c r="AC724" t="str">
        <f>VLOOKUP(AB724,CODIFICACION_PREGUNTAS!$C$2:$D$35,2,0)</f>
        <v>SOPORTE_ADMON004</v>
      </c>
    </row>
    <row r="725" spans="1:29" x14ac:dyDescent="0.25">
      <c r="A725" s="3">
        <f t="shared" si="95"/>
        <v>724</v>
      </c>
      <c r="B725" s="3" t="s">
        <v>131</v>
      </c>
      <c r="C725" s="32">
        <v>40513</v>
      </c>
      <c r="D725" s="56" t="s">
        <v>52</v>
      </c>
      <c r="E725" s="3"/>
      <c r="F725" s="3"/>
      <c r="G725" s="2" t="s">
        <v>16</v>
      </c>
      <c r="H725" s="3" t="s">
        <v>12</v>
      </c>
      <c r="I725" s="3">
        <v>4</v>
      </c>
      <c r="J725" s="3"/>
      <c r="K725" s="3"/>
      <c r="L725" s="3"/>
      <c r="M725" s="3"/>
      <c r="N725" s="3"/>
      <c r="O725" s="3"/>
      <c r="P725" s="3"/>
      <c r="Q725" s="3"/>
      <c r="R725" s="3"/>
      <c r="S725" s="3"/>
      <c r="T725" s="3" t="str">
        <f t="shared" si="88"/>
        <v>SIN CECO</v>
      </c>
      <c r="U725" s="3" t="str">
        <f t="shared" si="89"/>
        <v>NO</v>
      </c>
      <c r="V725" t="str">
        <f t="shared" si="90"/>
        <v>CENTRO CULTURAL JMSD
23-NOV-10
100%-Soporte Administrativo</v>
      </c>
      <c r="W725" s="53">
        <f t="shared" si="91"/>
        <v>4</v>
      </c>
      <c r="X725">
        <f t="shared" si="92"/>
        <v>4</v>
      </c>
      <c r="Y725">
        <f>IF(ISNA(VLOOKUP(B725,CECOS_SIN_IDENTIFICAR!$A$2:$D$146,4,0)),"SIN CECO",IF(VLOOKUP(B725,CECOS_SIN_IDENTIFICAR!$A$2:$D$146,4,0)=0,"SIN CECO",VLOOKUP(B725,CECOS_SIN_IDENTIFICAR!$A$2:$D$146,4,0)))</f>
        <v>1595</v>
      </c>
      <c r="Z725">
        <f t="shared" si="93"/>
        <v>1595</v>
      </c>
      <c r="AA725" s="56" t="s">
        <v>52</v>
      </c>
      <c r="AB725" t="str">
        <f t="shared" si="94"/>
        <v>e. Control de presupuesto-Soporte Administrativo</v>
      </c>
      <c r="AC725" t="str">
        <f>VLOOKUP(AB725,CODIFICACION_PREGUNTAS!$C$2:$D$35,2,0)</f>
        <v>SOPORTE_ADMON005</v>
      </c>
    </row>
    <row r="726" spans="1:29" x14ac:dyDescent="0.25">
      <c r="A726" s="3">
        <f t="shared" si="95"/>
        <v>725</v>
      </c>
      <c r="B726" s="3" t="s">
        <v>131</v>
      </c>
      <c r="C726" s="32">
        <v>40513</v>
      </c>
      <c r="D726" s="56" t="s">
        <v>52</v>
      </c>
      <c r="E726" s="3"/>
      <c r="F726" s="3"/>
      <c r="G726" s="2" t="s">
        <v>17</v>
      </c>
      <c r="H726" s="3" t="s">
        <v>18</v>
      </c>
      <c r="I726" s="3">
        <v>4</v>
      </c>
      <c r="J726" s="3"/>
      <c r="K726" s="3"/>
      <c r="L726" s="3"/>
      <c r="M726" s="3"/>
      <c r="N726" s="3"/>
      <c r="O726" s="3"/>
      <c r="P726" s="3"/>
      <c r="Q726" s="3"/>
      <c r="R726" s="3"/>
      <c r="S726" s="3"/>
      <c r="T726" s="3" t="str">
        <f t="shared" si="88"/>
        <v>SIN CECO</v>
      </c>
      <c r="U726" s="3" t="str">
        <f t="shared" si="89"/>
        <v>NO</v>
      </c>
      <c r="V726" t="str">
        <f t="shared" si="90"/>
        <v>CENTRO CULTURAL JMSD
23-NOV-10
100%-Soporte Directivo (Coordinador y Gerencia)</v>
      </c>
      <c r="W726" s="53">
        <f t="shared" si="91"/>
        <v>4</v>
      </c>
      <c r="X726">
        <f t="shared" si="92"/>
        <v>4</v>
      </c>
      <c r="Y726">
        <f>IF(ISNA(VLOOKUP(B726,CECOS_SIN_IDENTIFICAR!$A$2:$D$146,4,0)),"SIN CECO",IF(VLOOKUP(B726,CECOS_SIN_IDENTIFICAR!$A$2:$D$146,4,0)=0,"SIN CECO",VLOOKUP(B726,CECOS_SIN_IDENTIFICAR!$A$2:$D$146,4,0)))</f>
        <v>1595</v>
      </c>
      <c r="Z726">
        <f t="shared" si="93"/>
        <v>1595</v>
      </c>
      <c r="AA726" s="56" t="s">
        <v>52</v>
      </c>
      <c r="AB726" t="str">
        <f t="shared" si="94"/>
        <v>a. Apoyo y presencia en el proyecto-Soporte Directivo (Coordinador y Gerencia)</v>
      </c>
      <c r="AC726" t="str">
        <f>VLOOKUP(AB726,CODIFICACION_PREGUNTAS!$C$2:$D$35,2,0)</f>
        <v>SOPORTE_DIR001</v>
      </c>
    </row>
    <row r="727" spans="1:29" x14ac:dyDescent="0.25">
      <c r="A727" s="3">
        <f t="shared" si="95"/>
        <v>726</v>
      </c>
      <c r="B727" s="3" t="s">
        <v>131</v>
      </c>
      <c r="C727" s="32">
        <v>40513</v>
      </c>
      <c r="D727" s="56" t="s">
        <v>52</v>
      </c>
      <c r="E727" s="3"/>
      <c r="F727" s="3"/>
      <c r="G727" s="2" t="s">
        <v>19</v>
      </c>
      <c r="H727" s="3" t="s">
        <v>18</v>
      </c>
      <c r="I727" s="3">
        <v>5</v>
      </c>
      <c r="J727" s="3"/>
      <c r="K727" s="3"/>
      <c r="L727" s="3"/>
      <c r="M727" s="3"/>
      <c r="N727" s="3"/>
      <c r="O727" s="3"/>
      <c r="P727" s="3"/>
      <c r="Q727" s="3"/>
      <c r="R727" s="3"/>
      <c r="S727" s="3"/>
      <c r="T727" s="3" t="str">
        <f t="shared" si="88"/>
        <v>SIN CECO</v>
      </c>
      <c r="U727" s="3" t="str">
        <f t="shared" si="89"/>
        <v>NO</v>
      </c>
      <c r="V727" t="str">
        <f t="shared" si="90"/>
        <v>CENTRO CULTURAL JMSD
23-NOV-10
100%-Soporte Directivo (Coordinador y Gerencia)</v>
      </c>
      <c r="W727" s="53">
        <f t="shared" si="91"/>
        <v>5</v>
      </c>
      <c r="X727">
        <f t="shared" si="92"/>
        <v>5</v>
      </c>
      <c r="Y727">
        <f>IF(ISNA(VLOOKUP(B727,CECOS_SIN_IDENTIFICAR!$A$2:$D$146,4,0)),"SIN CECO",IF(VLOOKUP(B727,CECOS_SIN_IDENTIFICAR!$A$2:$D$146,4,0)=0,"SIN CECO",VLOOKUP(B727,CECOS_SIN_IDENTIFICAR!$A$2:$D$146,4,0)))</f>
        <v>1595</v>
      </c>
      <c r="Z727">
        <f t="shared" si="93"/>
        <v>1595</v>
      </c>
      <c r="AA727" s="56" t="s">
        <v>52</v>
      </c>
      <c r="AB727" t="str">
        <f t="shared" si="94"/>
        <v>b. Conocimiento del proyecto-Soporte Directivo (Coordinador y Gerencia)</v>
      </c>
      <c r="AC727" t="str">
        <f>VLOOKUP(AB727,CODIFICACION_PREGUNTAS!$C$2:$D$35,2,0)</f>
        <v>SOPORTE_DIR002</v>
      </c>
    </row>
    <row r="728" spans="1:29" x14ac:dyDescent="0.25">
      <c r="A728" s="3">
        <f t="shared" si="95"/>
        <v>727</v>
      </c>
      <c r="B728" s="3" t="s">
        <v>131</v>
      </c>
      <c r="C728" s="32">
        <v>40513</v>
      </c>
      <c r="D728" s="56" t="s">
        <v>52</v>
      </c>
      <c r="E728" s="3"/>
      <c r="F728" s="3"/>
      <c r="G728" s="2" t="s">
        <v>20</v>
      </c>
      <c r="H728" s="3" t="s">
        <v>18</v>
      </c>
      <c r="I728" s="3">
        <v>4</v>
      </c>
      <c r="J728" s="3"/>
      <c r="K728" s="3"/>
      <c r="L728" s="3"/>
      <c r="M728" s="3"/>
      <c r="N728" s="3"/>
      <c r="O728" s="3"/>
      <c r="P728" s="3"/>
      <c r="Q728" s="3"/>
      <c r="R728" s="3"/>
      <c r="S728" s="3"/>
      <c r="T728" s="3" t="str">
        <f t="shared" si="88"/>
        <v>SIN CECO</v>
      </c>
      <c r="U728" s="3" t="str">
        <f t="shared" si="89"/>
        <v>NO</v>
      </c>
      <c r="V728" t="str">
        <f t="shared" si="90"/>
        <v>CENTRO CULTURAL JMSD
23-NOV-10
100%-Soporte Directivo (Coordinador y Gerencia)</v>
      </c>
      <c r="W728" s="53">
        <f t="shared" si="91"/>
        <v>4</v>
      </c>
      <c r="X728">
        <f t="shared" si="92"/>
        <v>4</v>
      </c>
      <c r="Y728">
        <f>IF(ISNA(VLOOKUP(B728,CECOS_SIN_IDENTIFICAR!$A$2:$D$146,4,0)),"SIN CECO",IF(VLOOKUP(B728,CECOS_SIN_IDENTIFICAR!$A$2:$D$146,4,0)=0,"SIN CECO",VLOOKUP(B728,CECOS_SIN_IDENTIFICAR!$A$2:$D$146,4,0)))</f>
        <v>1595</v>
      </c>
      <c r="Z728">
        <f t="shared" si="93"/>
        <v>1595</v>
      </c>
      <c r="AA728" s="56" t="s">
        <v>52</v>
      </c>
      <c r="AB728" t="str">
        <f t="shared" si="94"/>
        <v>c. Planteamiento de soluciones y manejo de conflictos-Soporte Directivo (Coordinador y Gerencia)</v>
      </c>
      <c r="AC728" t="str">
        <f>VLOOKUP(AB728,CODIFICACION_PREGUNTAS!$C$2:$D$35,2,0)</f>
        <v>SOPORTE_DIR003</v>
      </c>
    </row>
    <row r="729" spans="1:29" x14ac:dyDescent="0.25">
      <c r="A729" s="3">
        <f t="shared" si="95"/>
        <v>728</v>
      </c>
      <c r="B729" s="3" t="s">
        <v>131</v>
      </c>
      <c r="C729" s="32">
        <v>40513</v>
      </c>
      <c r="D729" s="56" t="s">
        <v>52</v>
      </c>
      <c r="E729" s="3"/>
      <c r="F729" s="3"/>
      <c r="G729" s="2" t="s">
        <v>21</v>
      </c>
      <c r="H729" s="3" t="s">
        <v>18</v>
      </c>
      <c r="I729" s="3">
        <v>4</v>
      </c>
      <c r="J729" s="3"/>
      <c r="K729" s="3"/>
      <c r="L729" s="3"/>
      <c r="M729" s="3"/>
      <c r="N729" s="3"/>
      <c r="O729" s="3"/>
      <c r="P729" s="3"/>
      <c r="Q729" s="3"/>
      <c r="R729" s="3"/>
      <c r="S729" s="3"/>
      <c r="T729" s="3" t="str">
        <f t="shared" si="88"/>
        <v>SIN CECO</v>
      </c>
      <c r="U729" s="3" t="str">
        <f t="shared" si="89"/>
        <v>NO</v>
      </c>
      <c r="V729" t="str">
        <f t="shared" si="90"/>
        <v>CENTRO CULTURAL JMSD
23-NOV-10
100%-Soporte Directivo (Coordinador y Gerencia)</v>
      </c>
      <c r="W729" s="53">
        <f t="shared" si="91"/>
        <v>4</v>
      </c>
      <c r="X729">
        <f t="shared" si="92"/>
        <v>4</v>
      </c>
      <c r="Y729">
        <f>IF(ISNA(VLOOKUP(B729,CECOS_SIN_IDENTIFICAR!$A$2:$D$146,4,0)),"SIN CECO",IF(VLOOKUP(B729,CECOS_SIN_IDENTIFICAR!$A$2:$D$146,4,0)=0,"SIN CECO",VLOOKUP(B729,CECOS_SIN_IDENTIFICAR!$A$2:$D$146,4,0)))</f>
        <v>1595</v>
      </c>
      <c r="Z729">
        <f t="shared" si="93"/>
        <v>1595</v>
      </c>
      <c r="AA729" s="56" t="s">
        <v>52</v>
      </c>
      <c r="AB729" t="str">
        <f t="shared" si="94"/>
        <v>d. Cumplimiento de compromisos-Soporte Directivo (Coordinador y Gerencia)</v>
      </c>
      <c r="AC729" t="str">
        <f>VLOOKUP(AB729,CODIFICACION_PREGUNTAS!$C$2:$D$35,2,0)</f>
        <v>SOPORTE_DIR004</v>
      </c>
    </row>
    <row r="730" spans="1:29" x14ac:dyDescent="0.25">
      <c r="A730" s="3">
        <f t="shared" si="95"/>
        <v>729</v>
      </c>
      <c r="B730" s="3" t="s">
        <v>131</v>
      </c>
      <c r="C730" s="32">
        <v>40513</v>
      </c>
      <c r="D730" s="56" t="s">
        <v>52</v>
      </c>
      <c r="E730" s="3"/>
      <c r="F730" s="3"/>
      <c r="G730" s="2" t="s">
        <v>22</v>
      </c>
      <c r="H730" s="3" t="s">
        <v>18</v>
      </c>
      <c r="I730" s="3">
        <v>5</v>
      </c>
      <c r="J730" s="3"/>
      <c r="K730" s="3"/>
      <c r="L730" s="3"/>
      <c r="M730" s="3"/>
      <c r="N730" s="3"/>
      <c r="O730" s="3"/>
      <c r="P730" s="3"/>
      <c r="Q730" s="3"/>
      <c r="R730" s="3"/>
      <c r="S730" s="3"/>
      <c r="T730" s="3" t="str">
        <f t="shared" si="88"/>
        <v>SIN CECO</v>
      </c>
      <c r="U730" s="3" t="str">
        <f t="shared" si="89"/>
        <v>NO</v>
      </c>
      <c r="V730" t="str">
        <f t="shared" si="90"/>
        <v>CENTRO CULTURAL JMSD
23-NOV-10
100%-Soporte Directivo (Coordinador y Gerencia)</v>
      </c>
      <c r="W730" s="53">
        <f t="shared" si="91"/>
        <v>5</v>
      </c>
      <c r="X730">
        <f t="shared" si="92"/>
        <v>5</v>
      </c>
      <c r="Y730">
        <f>IF(ISNA(VLOOKUP(B730,CECOS_SIN_IDENTIFICAR!$A$2:$D$146,4,0)),"SIN CECO",IF(VLOOKUP(B730,CECOS_SIN_IDENTIFICAR!$A$2:$D$146,4,0)=0,"SIN CECO",VLOOKUP(B730,CECOS_SIN_IDENTIFICAR!$A$2:$D$146,4,0)))</f>
        <v>1595</v>
      </c>
      <c r="Z730">
        <f t="shared" si="93"/>
        <v>1595</v>
      </c>
      <c r="AA730" s="56" t="s">
        <v>52</v>
      </c>
      <c r="AB730" t="str">
        <f t="shared" si="94"/>
        <v>e. Manejo del cliente-Soporte Directivo (Coordinador y Gerencia)</v>
      </c>
      <c r="AC730" t="str">
        <f>VLOOKUP(AB730,CODIFICACION_PREGUNTAS!$C$2:$D$35,2,0)</f>
        <v>SOPORTE_DIR005</v>
      </c>
    </row>
    <row r="731" spans="1:29" x14ac:dyDescent="0.25">
      <c r="A731" s="3">
        <f t="shared" si="95"/>
        <v>730</v>
      </c>
      <c r="B731" s="3" t="s">
        <v>131</v>
      </c>
      <c r="C731" s="32">
        <v>40513</v>
      </c>
      <c r="D731" s="56" t="s">
        <v>52</v>
      </c>
      <c r="E731" s="3"/>
      <c r="F731" s="3"/>
      <c r="G731" s="2" t="s">
        <v>23</v>
      </c>
      <c r="H731" s="3" t="s">
        <v>24</v>
      </c>
      <c r="I731" s="3">
        <v>5</v>
      </c>
      <c r="J731" s="3"/>
      <c r="K731" s="3"/>
      <c r="L731" s="3"/>
      <c r="M731" s="3"/>
      <c r="N731" s="3"/>
      <c r="O731" s="3"/>
      <c r="P731" s="3"/>
      <c r="Q731" s="3"/>
      <c r="R731" s="3"/>
      <c r="S731" s="3"/>
      <c r="T731" s="3" t="str">
        <f t="shared" si="88"/>
        <v>SIN CECO</v>
      </c>
      <c r="U731" s="3" t="str">
        <f t="shared" si="89"/>
        <v>NO</v>
      </c>
      <c r="V731" t="str">
        <f t="shared" si="90"/>
        <v>CENTRO CULTURAL JMSD
23-NOV-10
100%-Personal que presta el servicio en obra</v>
      </c>
      <c r="W731" s="53">
        <f t="shared" si="91"/>
        <v>5</v>
      </c>
      <c r="X731">
        <f t="shared" si="92"/>
        <v>5</v>
      </c>
      <c r="Y731">
        <f>IF(ISNA(VLOOKUP(B731,CECOS_SIN_IDENTIFICAR!$A$2:$D$146,4,0)),"SIN CECO",IF(VLOOKUP(B731,CECOS_SIN_IDENTIFICAR!$A$2:$D$146,4,0)=0,"SIN CECO",VLOOKUP(B731,CECOS_SIN_IDENTIFICAR!$A$2:$D$146,4,0)))</f>
        <v>1595</v>
      </c>
      <c r="Z731">
        <f t="shared" si="93"/>
        <v>1595</v>
      </c>
      <c r="AA731" s="56" t="s">
        <v>52</v>
      </c>
      <c r="AB731" t="str">
        <f t="shared" si="94"/>
        <v>a. Idoneidad del personal-Personal que presta el servicio en obra</v>
      </c>
      <c r="AC731" t="str">
        <f>VLOOKUP(AB731,CODIFICACION_PREGUNTAS!$C$2:$D$35,2,0)</f>
        <v>PERSONAL001</v>
      </c>
    </row>
    <row r="732" spans="1:29" x14ac:dyDescent="0.25">
      <c r="A732" s="3">
        <f t="shared" si="95"/>
        <v>731</v>
      </c>
      <c r="B732" s="3" t="s">
        <v>131</v>
      </c>
      <c r="C732" s="32">
        <v>40513</v>
      </c>
      <c r="D732" s="56" t="s">
        <v>52</v>
      </c>
      <c r="E732" s="3"/>
      <c r="F732" s="3"/>
      <c r="G732" s="2" t="s">
        <v>25</v>
      </c>
      <c r="H732" s="3" t="s">
        <v>24</v>
      </c>
      <c r="I732" s="3">
        <v>5</v>
      </c>
      <c r="J732" s="3"/>
      <c r="K732" s="3"/>
      <c r="L732" s="3"/>
      <c r="M732" s="3"/>
      <c r="N732" s="3"/>
      <c r="O732" s="3"/>
      <c r="P732" s="3"/>
      <c r="Q732" s="3"/>
      <c r="R732" s="3"/>
      <c r="S732" s="3"/>
      <c r="T732" s="3" t="str">
        <f t="shared" si="88"/>
        <v>SIN CECO</v>
      </c>
      <c r="U732" s="3" t="str">
        <f t="shared" si="89"/>
        <v>NO</v>
      </c>
      <c r="V732" t="str">
        <f t="shared" si="90"/>
        <v>CENTRO CULTURAL JMSD
23-NOV-10
100%-Personal que presta el servicio en obra</v>
      </c>
      <c r="W732" s="53">
        <f t="shared" si="91"/>
        <v>5</v>
      </c>
      <c r="X732">
        <f t="shared" si="92"/>
        <v>5</v>
      </c>
      <c r="Y732">
        <f>IF(ISNA(VLOOKUP(B732,CECOS_SIN_IDENTIFICAR!$A$2:$D$146,4,0)),"SIN CECO",IF(VLOOKUP(B732,CECOS_SIN_IDENTIFICAR!$A$2:$D$146,4,0)=0,"SIN CECO",VLOOKUP(B732,CECOS_SIN_IDENTIFICAR!$A$2:$D$146,4,0)))</f>
        <v>1595</v>
      </c>
      <c r="Z732">
        <f t="shared" si="93"/>
        <v>1595</v>
      </c>
      <c r="AA732" s="56" t="s">
        <v>52</v>
      </c>
      <c r="AB732" t="str">
        <f t="shared" si="94"/>
        <v>b. Oportuna atención al cliente-Personal que presta el servicio en obra</v>
      </c>
      <c r="AC732" t="str">
        <f>VLOOKUP(AB732,CODIFICACION_PREGUNTAS!$C$2:$D$35,2,0)</f>
        <v>PERSONAL002</v>
      </c>
    </row>
    <row r="733" spans="1:29" x14ac:dyDescent="0.25">
      <c r="A733" s="3">
        <f t="shared" si="95"/>
        <v>732</v>
      </c>
      <c r="B733" s="3" t="s">
        <v>131</v>
      </c>
      <c r="C733" s="32">
        <v>40513</v>
      </c>
      <c r="D733" s="56" t="s">
        <v>52</v>
      </c>
      <c r="E733" s="3"/>
      <c r="F733" s="3"/>
      <c r="G733" s="2" t="s">
        <v>26</v>
      </c>
      <c r="H733" s="3" t="s">
        <v>24</v>
      </c>
      <c r="I733" s="3">
        <v>5</v>
      </c>
      <c r="J733" s="3"/>
      <c r="K733" s="3"/>
      <c r="L733" s="3"/>
      <c r="M733" s="3"/>
      <c r="N733" s="3"/>
      <c r="O733" s="3"/>
      <c r="P733" s="3"/>
      <c r="Q733" s="3"/>
      <c r="R733" s="3"/>
      <c r="S733" s="3"/>
      <c r="T733" s="3" t="str">
        <f t="shared" si="88"/>
        <v>SIN CECO</v>
      </c>
      <c r="U733" s="3" t="str">
        <f t="shared" si="89"/>
        <v>NO</v>
      </c>
      <c r="V733" t="str">
        <f t="shared" si="90"/>
        <v>CENTRO CULTURAL JMSD
23-NOV-10
100%-Personal que presta el servicio en obra</v>
      </c>
      <c r="W733" s="53">
        <f t="shared" si="91"/>
        <v>5</v>
      </c>
      <c r="X733">
        <f t="shared" si="92"/>
        <v>5</v>
      </c>
      <c r="Y733">
        <f>IF(ISNA(VLOOKUP(B733,CECOS_SIN_IDENTIFICAR!$A$2:$D$146,4,0)),"SIN CECO",IF(VLOOKUP(B733,CECOS_SIN_IDENTIFICAR!$A$2:$D$146,4,0)=0,"SIN CECO",VLOOKUP(B733,CECOS_SIN_IDENTIFICAR!$A$2:$D$146,4,0)))</f>
        <v>1595</v>
      </c>
      <c r="Z733">
        <f t="shared" si="93"/>
        <v>1595</v>
      </c>
      <c r="AA733" s="56" t="s">
        <v>52</v>
      </c>
      <c r="AB733" t="str">
        <f t="shared" si="94"/>
        <v>c. Compromiso con el proyecto-Personal que presta el servicio en obra</v>
      </c>
      <c r="AC733" t="str">
        <f>VLOOKUP(AB733,CODIFICACION_PREGUNTAS!$C$2:$D$35,2,0)</f>
        <v>PERSONAL003</v>
      </c>
    </row>
    <row r="734" spans="1:29" x14ac:dyDescent="0.25">
      <c r="A734" s="3">
        <f t="shared" si="95"/>
        <v>733</v>
      </c>
      <c r="B734" s="3" t="s">
        <v>131</v>
      </c>
      <c r="C734" s="32">
        <v>40513</v>
      </c>
      <c r="D734" s="56" t="s">
        <v>52</v>
      </c>
      <c r="E734" s="3"/>
      <c r="F734" s="3"/>
      <c r="G734" s="2" t="s">
        <v>21</v>
      </c>
      <c r="H734" s="3" t="s">
        <v>24</v>
      </c>
      <c r="I734" s="3">
        <v>5</v>
      </c>
      <c r="J734" s="3"/>
      <c r="K734" s="3"/>
      <c r="L734" s="3"/>
      <c r="M734" s="3"/>
      <c r="N734" s="3"/>
      <c r="O734" s="3"/>
      <c r="P734" s="3"/>
      <c r="Q734" s="3"/>
      <c r="R734" s="3"/>
      <c r="S734" s="3"/>
      <c r="T734" s="3" t="str">
        <f t="shared" si="88"/>
        <v>SIN CECO</v>
      </c>
      <c r="U734" s="3" t="str">
        <f t="shared" si="89"/>
        <v>NO</v>
      </c>
      <c r="V734" t="str">
        <f t="shared" si="90"/>
        <v>CENTRO CULTURAL JMSD
23-NOV-10
100%-Personal que presta el servicio en obra</v>
      </c>
      <c r="W734" s="53">
        <f t="shared" si="91"/>
        <v>5</v>
      </c>
      <c r="X734">
        <f t="shared" si="92"/>
        <v>5</v>
      </c>
      <c r="Y734">
        <f>IF(ISNA(VLOOKUP(B734,CECOS_SIN_IDENTIFICAR!$A$2:$D$146,4,0)),"SIN CECO",IF(VLOOKUP(B734,CECOS_SIN_IDENTIFICAR!$A$2:$D$146,4,0)=0,"SIN CECO",VLOOKUP(B734,CECOS_SIN_IDENTIFICAR!$A$2:$D$146,4,0)))</f>
        <v>1595</v>
      </c>
      <c r="Z734">
        <f t="shared" si="93"/>
        <v>1595</v>
      </c>
      <c r="AA734" s="56" t="s">
        <v>52</v>
      </c>
      <c r="AB734" t="str">
        <f t="shared" si="94"/>
        <v>d. Cumplimiento de compromisos-Personal que presta el servicio en obra</v>
      </c>
      <c r="AC734" t="str">
        <f>VLOOKUP(AB734,CODIFICACION_PREGUNTAS!$C$2:$D$35,2,0)</f>
        <v>PERSONAL004</v>
      </c>
    </row>
    <row r="735" spans="1:29" x14ac:dyDescent="0.25">
      <c r="A735" s="3">
        <f t="shared" si="95"/>
        <v>734</v>
      </c>
      <c r="B735" s="3" t="s">
        <v>131</v>
      </c>
      <c r="C735" s="32">
        <v>40513</v>
      </c>
      <c r="D735" s="56" t="s">
        <v>52</v>
      </c>
      <c r="E735" s="3"/>
      <c r="F735" s="3"/>
      <c r="G735" s="2" t="s">
        <v>27</v>
      </c>
      <c r="H735" s="3" t="s">
        <v>24</v>
      </c>
      <c r="I735" s="3">
        <v>5</v>
      </c>
      <c r="J735" s="3"/>
      <c r="K735" s="3"/>
      <c r="L735" s="3"/>
      <c r="M735" s="3"/>
      <c r="N735" s="3"/>
      <c r="O735" s="3"/>
      <c r="P735" s="3"/>
      <c r="Q735" s="3"/>
      <c r="R735" s="3"/>
      <c r="S735" s="3"/>
      <c r="T735" s="3" t="str">
        <f t="shared" si="88"/>
        <v>SIN CECO</v>
      </c>
      <c r="U735" s="3" t="str">
        <f t="shared" si="89"/>
        <v>NO</v>
      </c>
      <c r="V735" t="str">
        <f t="shared" si="90"/>
        <v>CENTRO CULTURAL JMSD
23-NOV-10
100%-Personal que presta el servicio en obra</v>
      </c>
      <c r="W735" s="53">
        <f t="shared" si="91"/>
        <v>5</v>
      </c>
      <c r="X735">
        <f t="shared" si="92"/>
        <v>5</v>
      </c>
      <c r="Y735">
        <f>IF(ISNA(VLOOKUP(B735,CECOS_SIN_IDENTIFICAR!$A$2:$D$146,4,0)),"SIN CECO",IF(VLOOKUP(B735,CECOS_SIN_IDENTIFICAR!$A$2:$D$146,4,0)=0,"SIN CECO",VLOOKUP(B735,CECOS_SIN_IDENTIFICAR!$A$2:$D$146,4,0)))</f>
        <v>1595</v>
      </c>
      <c r="Z735">
        <f t="shared" si="93"/>
        <v>1595</v>
      </c>
      <c r="AA735" s="56" t="s">
        <v>52</v>
      </c>
      <c r="AB735" t="str">
        <f t="shared" si="94"/>
        <v>e. Proactividad en desarrollo de funciones-Personal que presta el servicio en obra</v>
      </c>
      <c r="AC735" t="str">
        <f>VLOOKUP(AB735,CODIFICACION_PREGUNTAS!$C$2:$D$35,2,0)</f>
        <v>PERSONAL005</v>
      </c>
    </row>
    <row r="736" spans="1:29" x14ac:dyDescent="0.25">
      <c r="A736" s="3">
        <f t="shared" si="95"/>
        <v>735</v>
      </c>
      <c r="B736" s="3" t="s">
        <v>131</v>
      </c>
      <c r="C736" s="32">
        <v>40513</v>
      </c>
      <c r="D736" s="56" t="s">
        <v>52</v>
      </c>
      <c r="E736" s="3"/>
      <c r="F736" s="3"/>
      <c r="G736" s="2" t="s">
        <v>28</v>
      </c>
      <c r="H736" s="2" t="s">
        <v>29</v>
      </c>
      <c r="I736" s="3">
        <v>4</v>
      </c>
      <c r="J736" s="3"/>
      <c r="K736" s="3"/>
      <c r="L736" s="3"/>
      <c r="M736" s="3"/>
      <c r="N736" s="3"/>
      <c r="O736" s="3"/>
      <c r="P736" s="3"/>
      <c r="Q736" s="3"/>
      <c r="R736" s="3"/>
      <c r="S736" s="3"/>
      <c r="T736" s="3" t="str">
        <f t="shared" si="88"/>
        <v>SIN CECO</v>
      </c>
      <c r="U736" s="3" t="str">
        <f t="shared" si="89"/>
        <v>NO</v>
      </c>
      <c r="V736" t="str">
        <f t="shared" si="90"/>
        <v>CENTRO CULTURAL JMSD
23-NOV-10
100%-Productos Asociados de PAYC (Informes, Control de presupuesto y Programación y actas)</v>
      </c>
      <c r="W736" s="53">
        <f t="shared" si="91"/>
        <v>4</v>
      </c>
      <c r="X736">
        <f t="shared" si="92"/>
        <v>4</v>
      </c>
      <c r="Y736">
        <f>IF(ISNA(VLOOKUP(B736,CECOS_SIN_IDENTIFICAR!$A$2:$D$146,4,0)),"SIN CECO",IF(VLOOKUP(B736,CECOS_SIN_IDENTIFICAR!$A$2:$D$146,4,0)=0,"SIN CECO",VLOOKUP(B736,CECOS_SIN_IDENTIFICAR!$A$2:$D$146,4,0)))</f>
        <v>1595</v>
      </c>
      <c r="Z736">
        <f t="shared" si="93"/>
        <v>1595</v>
      </c>
      <c r="AA736" s="56" t="s">
        <v>52</v>
      </c>
      <c r="AB736" t="str">
        <f t="shared" si="94"/>
        <v>a. Calidad del Contenido-Productos Asociados de PAYC (Informes, Control de presupuesto y Programación y actas)</v>
      </c>
      <c r="AC736" t="str">
        <f>VLOOKUP(AB736,CODIFICACION_PREGUNTAS!$C$2:$D$35,2,0)</f>
        <v>PRODUCTOS001</v>
      </c>
    </row>
    <row r="737" spans="1:29" x14ac:dyDescent="0.25">
      <c r="A737" s="3">
        <f t="shared" si="95"/>
        <v>736</v>
      </c>
      <c r="B737" s="3" t="s">
        <v>131</v>
      </c>
      <c r="C737" s="32">
        <v>40513</v>
      </c>
      <c r="D737" s="56" t="s">
        <v>52</v>
      </c>
      <c r="E737" s="3"/>
      <c r="F737" s="3"/>
      <c r="G737" s="2" t="s">
        <v>30</v>
      </c>
      <c r="H737" s="2" t="s">
        <v>29</v>
      </c>
      <c r="I737" s="3">
        <v>5</v>
      </c>
      <c r="J737" s="3"/>
      <c r="K737" s="3"/>
      <c r="L737" s="3"/>
      <c r="M737" s="3"/>
      <c r="N737" s="3"/>
      <c r="O737" s="3"/>
      <c r="P737" s="3"/>
      <c r="Q737" s="3"/>
      <c r="R737" s="3"/>
      <c r="S737" s="3"/>
      <c r="T737" s="3" t="str">
        <f t="shared" si="88"/>
        <v>SIN CECO</v>
      </c>
      <c r="U737" s="3" t="str">
        <f t="shared" si="89"/>
        <v>NO</v>
      </c>
      <c r="V737" t="str">
        <f t="shared" si="90"/>
        <v>CENTRO CULTURAL JMSD
23-NOV-10
100%-Productos Asociados de PAYC (Informes, Control de presupuesto y Programación y actas)</v>
      </c>
      <c r="W737" s="53">
        <f t="shared" si="91"/>
        <v>5</v>
      </c>
      <c r="X737">
        <f t="shared" si="92"/>
        <v>5</v>
      </c>
      <c r="Y737">
        <f>IF(ISNA(VLOOKUP(B737,CECOS_SIN_IDENTIFICAR!$A$2:$D$146,4,0)),"SIN CECO",IF(VLOOKUP(B737,CECOS_SIN_IDENTIFICAR!$A$2:$D$146,4,0)=0,"SIN CECO",VLOOKUP(B737,CECOS_SIN_IDENTIFICAR!$A$2:$D$146,4,0)))</f>
        <v>1595</v>
      </c>
      <c r="Z737">
        <f t="shared" si="93"/>
        <v>1595</v>
      </c>
      <c r="AA737" s="56" t="s">
        <v>52</v>
      </c>
      <c r="AB737" t="str">
        <f t="shared" si="94"/>
        <v>b. Claridad del Contenido-Productos Asociados de PAYC (Informes, Control de presupuesto y Programación y actas)</v>
      </c>
      <c r="AC737" t="str">
        <f>VLOOKUP(AB737,CODIFICACION_PREGUNTAS!$C$2:$D$35,2,0)</f>
        <v>PRODUCTOS002</v>
      </c>
    </row>
    <row r="738" spans="1:29" x14ac:dyDescent="0.25">
      <c r="A738" s="3">
        <f t="shared" si="95"/>
        <v>737</v>
      </c>
      <c r="B738" s="3" t="s">
        <v>131</v>
      </c>
      <c r="C738" s="32">
        <v>40513</v>
      </c>
      <c r="D738" s="56" t="s">
        <v>52</v>
      </c>
      <c r="E738" s="3"/>
      <c r="F738" s="3"/>
      <c r="G738" s="2" t="s">
        <v>31</v>
      </c>
      <c r="H738" s="2" t="s">
        <v>29</v>
      </c>
      <c r="I738" s="3">
        <v>5</v>
      </c>
      <c r="J738" s="3"/>
      <c r="K738" s="3"/>
      <c r="L738" s="3"/>
      <c r="M738" s="3"/>
      <c r="N738" s="3"/>
      <c r="O738" s="3"/>
      <c r="P738" s="3"/>
      <c r="Q738" s="3"/>
      <c r="R738" s="3"/>
      <c r="S738" s="3"/>
      <c r="T738" s="3" t="str">
        <f t="shared" si="88"/>
        <v>SIN CECO</v>
      </c>
      <c r="U738" s="3" t="str">
        <f t="shared" si="89"/>
        <v>NO</v>
      </c>
      <c r="V738" t="str">
        <f t="shared" si="90"/>
        <v>CENTRO CULTURAL JMSD
23-NOV-10
100%-Productos Asociados de PAYC (Informes, Control de presupuesto y Programación y actas)</v>
      </c>
      <c r="W738" s="53">
        <f t="shared" si="91"/>
        <v>5</v>
      </c>
      <c r="X738">
        <f t="shared" si="92"/>
        <v>5</v>
      </c>
      <c r="Y738">
        <f>IF(ISNA(VLOOKUP(B738,CECOS_SIN_IDENTIFICAR!$A$2:$D$146,4,0)),"SIN CECO",IF(VLOOKUP(B738,CECOS_SIN_IDENTIFICAR!$A$2:$D$146,4,0)=0,"SIN CECO",VLOOKUP(B738,CECOS_SIN_IDENTIFICAR!$A$2:$D$146,4,0)))</f>
        <v>1595</v>
      </c>
      <c r="Z738">
        <f t="shared" si="93"/>
        <v>1595</v>
      </c>
      <c r="AA738" s="56" t="s">
        <v>52</v>
      </c>
      <c r="AB738" t="str">
        <f t="shared" si="94"/>
        <v>c. Oportunidad en la entrega-Productos Asociados de PAYC (Informes, Control de presupuesto y Programación y actas)</v>
      </c>
      <c r="AC738" t="str">
        <f>VLOOKUP(AB738,CODIFICACION_PREGUNTAS!$C$2:$D$35,2,0)</f>
        <v>PRODUCTOS003</v>
      </c>
    </row>
    <row r="739" spans="1:29" x14ac:dyDescent="0.25">
      <c r="A739" s="3">
        <f t="shared" si="95"/>
        <v>738</v>
      </c>
      <c r="B739" s="3" t="s">
        <v>131</v>
      </c>
      <c r="C739" s="32">
        <v>40513</v>
      </c>
      <c r="D739" s="56" t="s">
        <v>52</v>
      </c>
      <c r="E739" s="3"/>
      <c r="F739" s="3"/>
      <c r="G739" s="2" t="s">
        <v>32</v>
      </c>
      <c r="H739" s="2" t="s">
        <v>29</v>
      </c>
      <c r="I739" s="3">
        <v>4</v>
      </c>
      <c r="J739" s="3"/>
      <c r="K739" s="3"/>
      <c r="L739" s="3"/>
      <c r="M739" s="3"/>
      <c r="N739" s="3"/>
      <c r="O739" s="3"/>
      <c r="P739" s="3"/>
      <c r="Q739" s="3"/>
      <c r="R739" s="3"/>
      <c r="S739" s="3"/>
      <c r="T739" s="3" t="str">
        <f t="shared" si="88"/>
        <v>SIN CECO</v>
      </c>
      <c r="U739" s="3" t="str">
        <f t="shared" si="89"/>
        <v>NO</v>
      </c>
      <c r="V739" t="str">
        <f t="shared" si="90"/>
        <v>CENTRO CULTURAL JMSD
23-NOV-10
100%-Productos Asociados de PAYC (Informes, Control de presupuesto y Programación y actas)</v>
      </c>
      <c r="W739" s="53">
        <f t="shared" si="91"/>
        <v>4</v>
      </c>
      <c r="X739">
        <f t="shared" si="92"/>
        <v>4</v>
      </c>
      <c r="Y739">
        <f>IF(ISNA(VLOOKUP(B739,CECOS_SIN_IDENTIFICAR!$A$2:$D$146,4,0)),"SIN CECO",IF(VLOOKUP(B739,CECOS_SIN_IDENTIFICAR!$A$2:$D$146,4,0)=0,"SIN CECO",VLOOKUP(B739,CECOS_SIN_IDENTIFICAR!$A$2:$D$146,4,0)))</f>
        <v>1595</v>
      </c>
      <c r="Z739">
        <f t="shared" si="93"/>
        <v>1595</v>
      </c>
      <c r="AA739" s="56" t="s">
        <v>52</v>
      </c>
      <c r="AB739" t="str">
        <f t="shared" si="94"/>
        <v>d. Precisión de la información-Productos Asociados de PAYC (Informes, Control de presupuesto y Programación y actas)</v>
      </c>
      <c r="AC739" t="str">
        <f>VLOOKUP(AB739,CODIFICACION_PREGUNTAS!$C$2:$D$35,2,0)</f>
        <v>PRODUCTOS004</v>
      </c>
    </row>
    <row r="740" spans="1:29" x14ac:dyDescent="0.25">
      <c r="A740" s="3">
        <f t="shared" si="95"/>
        <v>739</v>
      </c>
      <c r="B740" s="3" t="s">
        <v>131</v>
      </c>
      <c r="C740" s="32">
        <v>40513</v>
      </c>
      <c r="D740" s="56" t="s">
        <v>52</v>
      </c>
      <c r="E740" s="3"/>
      <c r="F740" s="3"/>
      <c r="G740" s="2" t="s">
        <v>33</v>
      </c>
      <c r="H740" s="2" t="s">
        <v>29</v>
      </c>
      <c r="I740" s="3">
        <v>4</v>
      </c>
      <c r="J740" s="3"/>
      <c r="K740" s="3"/>
      <c r="L740" s="3"/>
      <c r="M740" s="3"/>
      <c r="N740" s="3"/>
      <c r="O740" s="3"/>
      <c r="P740" s="3"/>
      <c r="Q740" s="3"/>
      <c r="R740" s="3"/>
      <c r="S740" s="3"/>
      <c r="T740" s="3" t="str">
        <f t="shared" si="88"/>
        <v>SIN CECO</v>
      </c>
      <c r="U740" s="3" t="str">
        <f t="shared" si="89"/>
        <v>NO</v>
      </c>
      <c r="V740" t="str">
        <f t="shared" si="90"/>
        <v>CENTRO CULTURAL JMSD
23-NOV-10
100%-Productos Asociados de PAYC (Informes, Control de presupuesto y Programación y actas)</v>
      </c>
      <c r="W740" s="53">
        <f t="shared" si="91"/>
        <v>4</v>
      </c>
      <c r="X740">
        <f t="shared" si="92"/>
        <v>4</v>
      </c>
      <c r="Y740">
        <f>IF(ISNA(VLOOKUP(B740,CECOS_SIN_IDENTIFICAR!$A$2:$D$146,4,0)),"SIN CECO",IF(VLOOKUP(B740,CECOS_SIN_IDENTIFICAR!$A$2:$D$146,4,0)=0,"SIN CECO",VLOOKUP(B740,CECOS_SIN_IDENTIFICAR!$A$2:$D$146,4,0)))</f>
        <v>1595</v>
      </c>
      <c r="Z740">
        <f t="shared" si="93"/>
        <v>1595</v>
      </c>
      <c r="AA740" s="56" t="s">
        <v>52</v>
      </c>
      <c r="AB740" t="str">
        <f t="shared" si="94"/>
        <v>e. Diagramación-Productos Asociados de PAYC (Informes, Control de presupuesto y Programación y actas)</v>
      </c>
      <c r="AC740" t="str">
        <f>VLOOKUP(AB740,CODIFICACION_PREGUNTAS!$C$2:$D$35,2,0)</f>
        <v>PRODUCTOS005</v>
      </c>
    </row>
    <row r="741" spans="1:29" x14ac:dyDescent="0.25">
      <c r="A741" s="3">
        <f t="shared" si="95"/>
        <v>740</v>
      </c>
      <c r="B741" s="3" t="s">
        <v>131</v>
      </c>
      <c r="C741" s="32">
        <v>40513</v>
      </c>
      <c r="D741" s="56" t="s">
        <v>52</v>
      </c>
      <c r="E741" s="3"/>
      <c r="F741" s="3"/>
      <c r="G741" s="2" t="s">
        <v>34</v>
      </c>
      <c r="H741" s="2" t="s">
        <v>35</v>
      </c>
      <c r="I741" s="3">
        <v>4</v>
      </c>
      <c r="J741" s="3"/>
      <c r="K741" s="3"/>
      <c r="L741" s="3"/>
      <c r="M741" s="3"/>
      <c r="N741" s="3"/>
      <c r="O741" s="3"/>
      <c r="P741" s="3"/>
      <c r="Q741" s="3"/>
      <c r="R741" s="3"/>
      <c r="S741" s="3"/>
      <c r="T741" s="3" t="str">
        <f t="shared" si="88"/>
        <v>SIN CECO</v>
      </c>
      <c r="U741" s="3" t="str">
        <f t="shared" si="89"/>
        <v>NO</v>
      </c>
      <c r="V741" t="str">
        <f t="shared" si="90"/>
        <v>CENTRO CULTURAL JMSD
23-NOV-10
100%-Compromisos Pactados</v>
      </c>
      <c r="W741" s="53">
        <f t="shared" si="91"/>
        <v>4</v>
      </c>
      <c r="X741">
        <f t="shared" si="92"/>
        <v>4</v>
      </c>
      <c r="Y741">
        <f>IF(ISNA(VLOOKUP(B741,CECOS_SIN_IDENTIFICAR!$A$2:$D$146,4,0)),"SIN CECO",IF(VLOOKUP(B741,CECOS_SIN_IDENTIFICAR!$A$2:$D$146,4,0)=0,"SIN CECO",VLOOKUP(B741,CECOS_SIN_IDENTIFICAR!$A$2:$D$146,4,0)))</f>
        <v>1595</v>
      </c>
      <c r="Z741">
        <f t="shared" si="93"/>
        <v>1595</v>
      </c>
      <c r="AA741" s="56" t="s">
        <v>52</v>
      </c>
      <c r="AB741" t="str">
        <f t="shared" si="94"/>
        <v>a. Cumplimiento-Compromisos Pactados</v>
      </c>
      <c r="AC741" t="str">
        <f>VLOOKUP(AB741,CODIFICACION_PREGUNTAS!$C$2:$D$35,2,0)</f>
        <v>COMPROMISOS001</v>
      </c>
    </row>
    <row r="742" spans="1:29" x14ac:dyDescent="0.25">
      <c r="A742" s="3">
        <f t="shared" si="95"/>
        <v>741</v>
      </c>
      <c r="B742" s="3" t="s">
        <v>131</v>
      </c>
      <c r="C742" s="32">
        <v>40513</v>
      </c>
      <c r="D742" s="56" t="s">
        <v>52</v>
      </c>
      <c r="E742" s="3"/>
      <c r="F742" s="3"/>
      <c r="G742" s="2" t="s">
        <v>36</v>
      </c>
      <c r="H742" s="2" t="s">
        <v>35</v>
      </c>
      <c r="I742" s="3">
        <v>5</v>
      </c>
      <c r="J742" s="3"/>
      <c r="K742" s="3"/>
      <c r="L742" s="3"/>
      <c r="M742" s="3"/>
      <c r="N742" s="3"/>
      <c r="O742" s="3"/>
      <c r="P742" s="3"/>
      <c r="Q742" s="3"/>
      <c r="R742" s="3"/>
      <c r="S742" s="3"/>
      <c r="T742" s="3" t="str">
        <f t="shared" si="88"/>
        <v>SIN CECO</v>
      </c>
      <c r="U742" s="3" t="str">
        <f t="shared" si="89"/>
        <v>NO</v>
      </c>
      <c r="V742" t="str">
        <f t="shared" si="90"/>
        <v>CENTRO CULTURAL JMSD
23-NOV-10
100%-Compromisos Pactados</v>
      </c>
      <c r="W742" s="53">
        <f t="shared" si="91"/>
        <v>5</v>
      </c>
      <c r="X742">
        <f t="shared" si="92"/>
        <v>5</v>
      </c>
      <c r="Y742">
        <f>IF(ISNA(VLOOKUP(B742,CECOS_SIN_IDENTIFICAR!$A$2:$D$146,4,0)),"SIN CECO",IF(VLOOKUP(B742,CECOS_SIN_IDENTIFICAR!$A$2:$D$146,4,0)=0,"SIN CECO",VLOOKUP(B742,CECOS_SIN_IDENTIFICAR!$A$2:$D$146,4,0)))</f>
        <v>1595</v>
      </c>
      <c r="Z742">
        <f t="shared" si="93"/>
        <v>1595</v>
      </c>
      <c r="AA742" s="56" t="s">
        <v>52</v>
      </c>
      <c r="AB742" t="str">
        <f t="shared" si="94"/>
        <v>b. Satisface expectativas-Compromisos Pactados</v>
      </c>
      <c r="AC742" t="str">
        <f>VLOOKUP(AB742,CODIFICACION_PREGUNTAS!$C$2:$D$35,2,0)</f>
        <v>COMPROMISOS002</v>
      </c>
    </row>
    <row r="743" spans="1:29" x14ac:dyDescent="0.25">
      <c r="A743" s="3">
        <f t="shared" si="95"/>
        <v>742</v>
      </c>
      <c r="B743" s="3" t="s">
        <v>131</v>
      </c>
      <c r="C743" s="32">
        <v>40513</v>
      </c>
      <c r="D743" s="56" t="s">
        <v>52</v>
      </c>
      <c r="E743" s="3"/>
      <c r="F743" s="3"/>
      <c r="G743" s="2" t="s">
        <v>37</v>
      </c>
      <c r="H743" s="2" t="s">
        <v>35</v>
      </c>
      <c r="I743" s="3">
        <v>5</v>
      </c>
      <c r="J743" s="3"/>
      <c r="K743" s="3"/>
      <c r="L743" s="3"/>
      <c r="M743" s="3"/>
      <c r="N743" s="3"/>
      <c r="O743" s="3"/>
      <c r="P743" s="3"/>
      <c r="Q743" s="3"/>
      <c r="R743" s="3"/>
      <c r="S743" s="3"/>
      <c r="T743" s="3" t="str">
        <f t="shared" si="88"/>
        <v>SIN CECO</v>
      </c>
      <c r="U743" s="3" t="str">
        <f t="shared" si="89"/>
        <v>NO</v>
      </c>
      <c r="V743" t="str">
        <f t="shared" si="90"/>
        <v>CENTRO CULTURAL JMSD
23-NOV-10
100%-Compromisos Pactados</v>
      </c>
      <c r="W743" s="53">
        <f t="shared" si="91"/>
        <v>5</v>
      </c>
      <c r="X743">
        <f t="shared" si="92"/>
        <v>5</v>
      </c>
      <c r="Y743">
        <f>IF(ISNA(VLOOKUP(B743,CECOS_SIN_IDENTIFICAR!$A$2:$D$146,4,0)),"SIN CECO",IF(VLOOKUP(B743,CECOS_SIN_IDENTIFICAR!$A$2:$D$146,4,0)=0,"SIN CECO",VLOOKUP(B743,CECOS_SIN_IDENTIFICAR!$A$2:$D$146,4,0)))</f>
        <v>1595</v>
      </c>
      <c r="Z743">
        <f t="shared" si="93"/>
        <v>1595</v>
      </c>
      <c r="AA743" s="56" t="s">
        <v>52</v>
      </c>
      <c r="AB743" t="str">
        <f t="shared" si="94"/>
        <v>c. Calidad de la Información suministrada-Compromisos Pactados</v>
      </c>
      <c r="AC743" t="str">
        <f>VLOOKUP(AB743,CODIFICACION_PREGUNTAS!$C$2:$D$35,2,0)</f>
        <v>COMPROMISOS003</v>
      </c>
    </row>
    <row r="744" spans="1:29" x14ac:dyDescent="0.25">
      <c r="A744" s="3">
        <f t="shared" si="95"/>
        <v>743</v>
      </c>
      <c r="B744" s="3" t="s">
        <v>131</v>
      </c>
      <c r="C744" s="32">
        <v>40513</v>
      </c>
      <c r="D744" s="56" t="s">
        <v>52</v>
      </c>
      <c r="E744" s="3"/>
      <c r="F744" s="3"/>
      <c r="G744" s="2" t="s">
        <v>38</v>
      </c>
      <c r="H744" s="2" t="s">
        <v>35</v>
      </c>
      <c r="I744" s="3">
        <v>5</v>
      </c>
      <c r="J744" s="3"/>
      <c r="K744" s="3"/>
      <c r="L744" s="3"/>
      <c r="M744" s="3"/>
      <c r="N744" s="3"/>
      <c r="O744" s="3"/>
      <c r="P744" s="3"/>
      <c r="Q744" s="3"/>
      <c r="R744" s="3"/>
      <c r="S744" s="3"/>
      <c r="T744" s="3" t="str">
        <f t="shared" si="88"/>
        <v>SIN CECO</v>
      </c>
      <c r="U744" s="3" t="str">
        <f t="shared" si="89"/>
        <v>NO</v>
      </c>
      <c r="V744" t="str">
        <f t="shared" si="90"/>
        <v>CENTRO CULTURAL JMSD
23-NOV-10
100%-Compromisos Pactados</v>
      </c>
      <c r="W744" s="53">
        <f t="shared" si="91"/>
        <v>5</v>
      </c>
      <c r="X744">
        <f t="shared" si="92"/>
        <v>5</v>
      </c>
      <c r="Y744">
        <f>IF(ISNA(VLOOKUP(B744,CECOS_SIN_IDENTIFICAR!$A$2:$D$146,4,0)),"SIN CECO",IF(VLOOKUP(B744,CECOS_SIN_IDENTIFICAR!$A$2:$D$146,4,0)=0,"SIN CECO",VLOOKUP(B744,CECOS_SIN_IDENTIFICAR!$A$2:$D$146,4,0)))</f>
        <v>1595</v>
      </c>
      <c r="Z744">
        <f t="shared" si="93"/>
        <v>1595</v>
      </c>
      <c r="AA744" s="56" t="s">
        <v>52</v>
      </c>
      <c r="AB744" t="str">
        <f t="shared" si="94"/>
        <v>d. Disposición del personal de PAYC a las solicitudes del cliente-Compromisos Pactados</v>
      </c>
      <c r="AC744" t="str">
        <f>VLOOKUP(AB744,CODIFICACION_PREGUNTAS!$C$2:$D$35,2,0)</f>
        <v>COMPROMISOS004</v>
      </c>
    </row>
    <row r="745" spans="1:29" x14ac:dyDescent="0.25">
      <c r="A745" s="3">
        <f t="shared" si="95"/>
        <v>744</v>
      </c>
      <c r="B745" s="3" t="s">
        <v>131</v>
      </c>
      <c r="C745" s="32">
        <v>40513</v>
      </c>
      <c r="D745" s="56" t="s">
        <v>52</v>
      </c>
      <c r="E745" s="3"/>
      <c r="F745" s="3"/>
      <c r="G745" s="2" t="s">
        <v>39</v>
      </c>
      <c r="H745" s="2" t="s">
        <v>35</v>
      </c>
      <c r="I745" s="3">
        <v>5</v>
      </c>
      <c r="J745" s="3"/>
      <c r="K745" s="3"/>
      <c r="L745" s="3"/>
      <c r="M745" s="3"/>
      <c r="N745" s="3"/>
      <c r="O745" s="3"/>
      <c r="P745" s="3"/>
      <c r="Q745" s="3"/>
      <c r="R745" s="3"/>
      <c r="S745" s="3"/>
      <c r="T745" s="3" t="str">
        <f t="shared" si="88"/>
        <v>SIN CECO</v>
      </c>
      <c r="U745" s="3" t="str">
        <f t="shared" si="89"/>
        <v>NO</v>
      </c>
      <c r="V745" t="str">
        <f t="shared" si="90"/>
        <v>CENTRO CULTURAL JMSD
23-NOV-10
100%-Compromisos Pactados</v>
      </c>
      <c r="W745" s="53">
        <f t="shared" si="91"/>
        <v>5</v>
      </c>
      <c r="X745">
        <f t="shared" si="92"/>
        <v>5</v>
      </c>
      <c r="Y745">
        <f>IF(ISNA(VLOOKUP(B745,CECOS_SIN_IDENTIFICAR!$A$2:$D$146,4,0)),"SIN CECO",IF(VLOOKUP(B745,CECOS_SIN_IDENTIFICAR!$A$2:$D$146,4,0)=0,"SIN CECO",VLOOKUP(B745,CECOS_SIN_IDENTIFICAR!$A$2:$D$146,4,0)))</f>
        <v>1595</v>
      </c>
      <c r="Z745">
        <f t="shared" si="93"/>
        <v>1595</v>
      </c>
      <c r="AA745" s="56" t="s">
        <v>52</v>
      </c>
      <c r="AB745" t="str">
        <f t="shared" si="94"/>
        <v>e. Coherencia entre lo solicitado y lo entregado-Compromisos Pactados</v>
      </c>
      <c r="AC745" t="str">
        <f>VLOOKUP(AB745,CODIFICACION_PREGUNTAS!$C$2:$D$35,2,0)</f>
        <v>COMPROMISOS005</v>
      </c>
    </row>
    <row r="746" spans="1:29" x14ac:dyDescent="0.25">
      <c r="A746" s="3">
        <f t="shared" si="95"/>
        <v>745</v>
      </c>
      <c r="B746" s="3" t="s">
        <v>131</v>
      </c>
      <c r="C746" s="32">
        <v>40513</v>
      </c>
      <c r="D746" s="56" t="s">
        <v>52</v>
      </c>
      <c r="E746" s="3"/>
      <c r="F746" s="3"/>
      <c r="G746" s="2" t="s">
        <v>40</v>
      </c>
      <c r="H746" s="2" t="s">
        <v>40</v>
      </c>
      <c r="I746" s="3">
        <v>5</v>
      </c>
      <c r="J746" s="3"/>
      <c r="K746" s="3"/>
      <c r="L746" s="3"/>
      <c r="M746" s="3"/>
      <c r="N746" s="3"/>
      <c r="O746" s="3"/>
      <c r="P746" s="3"/>
      <c r="Q746" s="3"/>
      <c r="R746" s="3"/>
      <c r="S746" s="3"/>
      <c r="T746" s="3" t="str">
        <f t="shared" si="88"/>
        <v>SIN CECO</v>
      </c>
      <c r="U746" s="3" t="str">
        <f t="shared" si="89"/>
        <v>NO</v>
      </c>
      <c r="V746" t="str">
        <f t="shared" si="90"/>
        <v>CENTRO CULTURAL JMSD
23-NOV-10
100%-Grado de Satisfacción con el Servicio Prestado</v>
      </c>
      <c r="W746" s="53">
        <f t="shared" si="91"/>
        <v>5</v>
      </c>
      <c r="X746">
        <f t="shared" si="92"/>
        <v>5</v>
      </c>
      <c r="Y746">
        <f>IF(ISNA(VLOOKUP(B746,CECOS_SIN_IDENTIFICAR!$A$2:$D$146,4,0)),"SIN CECO",IF(VLOOKUP(B746,CECOS_SIN_IDENTIFICAR!$A$2:$D$146,4,0)=0,"SIN CECO",VLOOKUP(B746,CECOS_SIN_IDENTIFICAR!$A$2:$D$146,4,0)))</f>
        <v>1595</v>
      </c>
      <c r="Z746">
        <f t="shared" si="93"/>
        <v>1595</v>
      </c>
      <c r="AA746" s="56" t="s">
        <v>52</v>
      </c>
      <c r="AB746" t="str">
        <f t="shared" si="94"/>
        <v>Grado de Satisfacción con el Servicio Prestado-Grado de Satisfacción con el Servicio Prestado</v>
      </c>
      <c r="AC746" t="str">
        <f>VLOOKUP(AB746,CODIFICACION_PREGUNTAS!$C$2:$D$35,2,0)</f>
        <v>SATISFACCION001</v>
      </c>
    </row>
    <row r="747" spans="1:29" x14ac:dyDescent="0.25">
      <c r="A747" s="3">
        <f t="shared" si="95"/>
        <v>746</v>
      </c>
      <c r="B747" s="3" t="s">
        <v>131</v>
      </c>
      <c r="C747" s="32">
        <v>40513</v>
      </c>
      <c r="D747" s="56" t="s">
        <v>52</v>
      </c>
      <c r="E747" s="3"/>
      <c r="F747" s="3"/>
      <c r="G747" s="2" t="s">
        <v>41</v>
      </c>
      <c r="H747" s="2" t="s">
        <v>41</v>
      </c>
      <c r="I747" s="3">
        <v>5</v>
      </c>
      <c r="J747" s="3"/>
      <c r="K747" s="3"/>
      <c r="L747" s="3"/>
      <c r="M747" s="3"/>
      <c r="N747" s="3"/>
      <c r="O747" s="3"/>
      <c r="P747" s="3"/>
      <c r="Q747" s="3"/>
      <c r="R747" s="3"/>
      <c r="S747" s="3"/>
      <c r="T747" s="3" t="str">
        <f t="shared" si="88"/>
        <v>SIN CECO</v>
      </c>
      <c r="U747" s="3" t="str">
        <f t="shared" si="89"/>
        <v>NO</v>
      </c>
      <c r="V747" t="str">
        <f t="shared" si="90"/>
        <v>CENTRO CULTURAL JMSD
23-NOV-10
100%-Posibilidad de Volver a Contratar con PAYC</v>
      </c>
      <c r="W747" s="53">
        <f t="shared" si="91"/>
        <v>5</v>
      </c>
      <c r="X747">
        <f t="shared" si="92"/>
        <v>5</v>
      </c>
      <c r="Y747">
        <f>IF(ISNA(VLOOKUP(B747,CECOS_SIN_IDENTIFICAR!$A$2:$D$146,4,0)),"SIN CECO",IF(VLOOKUP(B747,CECOS_SIN_IDENTIFICAR!$A$2:$D$146,4,0)=0,"SIN CECO",VLOOKUP(B747,CECOS_SIN_IDENTIFICAR!$A$2:$D$146,4,0)))</f>
        <v>1595</v>
      </c>
      <c r="Z747">
        <f t="shared" si="93"/>
        <v>1595</v>
      </c>
      <c r="AA747" s="56" t="s">
        <v>52</v>
      </c>
      <c r="AB747" t="str">
        <f t="shared" si="94"/>
        <v>Posibilidad de Volver a Contratar con PAYC-Posibilidad de Volver a Contratar con PAYC</v>
      </c>
      <c r="AC747" t="str">
        <f>VLOOKUP(AB747,CODIFICACION_PREGUNTAS!$C$2:$D$35,2,0)</f>
        <v>VOLVER001</v>
      </c>
    </row>
    <row r="748" spans="1:29" x14ac:dyDescent="0.25">
      <c r="A748" s="3">
        <f t="shared" si="95"/>
        <v>747</v>
      </c>
      <c r="B748" s="3" t="s">
        <v>131</v>
      </c>
      <c r="C748" s="32">
        <v>40513</v>
      </c>
      <c r="D748" s="56" t="s">
        <v>52</v>
      </c>
      <c r="E748" s="3"/>
      <c r="F748" s="3"/>
      <c r="G748" s="2" t="s">
        <v>42</v>
      </c>
      <c r="H748" s="6" t="s">
        <v>43</v>
      </c>
      <c r="I748" s="3" t="s">
        <v>795</v>
      </c>
      <c r="J748" s="3"/>
      <c r="K748" s="3" t="s">
        <v>520</v>
      </c>
      <c r="L748" s="3" t="s">
        <v>521</v>
      </c>
      <c r="M748" s="3" t="s">
        <v>449</v>
      </c>
      <c r="N748" s="3" t="s">
        <v>522</v>
      </c>
      <c r="O748" s="3"/>
      <c r="P748" s="3"/>
      <c r="Q748" s="3"/>
      <c r="R748" s="3"/>
      <c r="S748" s="3"/>
      <c r="T748" s="3" t="str">
        <f t="shared" si="88"/>
        <v>SIN CECO</v>
      </c>
      <c r="U748" s="3" t="str">
        <f t="shared" si="89"/>
        <v>NO</v>
      </c>
      <c r="V748" t="str">
        <f t="shared" si="90"/>
        <v>CENTRO CULTURAL JMSD
23-NOV-10
100%-Fortalezas PAYC</v>
      </c>
      <c r="W748" s="53" t="str">
        <f t="shared" si="91"/>
        <v>a.  Disposición de los funcionarios de todo rango-b.  Disposición en la solución de conflictos-c.  Pleno conocimiento del proyecto-d. Procesos administrativos y operativos muy estratégicos-</v>
      </c>
      <c r="X748">
        <f t="shared" si="92"/>
        <v>0</v>
      </c>
      <c r="Y748">
        <f>IF(ISNA(VLOOKUP(B748,CECOS_SIN_IDENTIFICAR!$A$2:$D$146,4,0)),"SIN CECO",IF(VLOOKUP(B748,CECOS_SIN_IDENTIFICAR!$A$2:$D$146,4,0)=0,"SIN CECO",VLOOKUP(B748,CECOS_SIN_IDENTIFICAR!$A$2:$D$146,4,0)))</f>
        <v>1595</v>
      </c>
      <c r="Z748">
        <f t="shared" si="93"/>
        <v>1595</v>
      </c>
      <c r="AA748" s="56" t="s">
        <v>52</v>
      </c>
      <c r="AB748" t="str">
        <f t="shared" si="94"/>
        <v>Principales fortalezas en el servicio que presta PAYC-Fortalezas PAYC</v>
      </c>
      <c r="AC748" t="str">
        <f>VLOOKUP(AB748,CODIFICACION_PREGUNTAS!$C$2:$D$35,2,0)</f>
        <v>FORT001</v>
      </c>
    </row>
    <row r="749" spans="1:29" x14ac:dyDescent="0.25">
      <c r="A749" s="3">
        <f t="shared" si="95"/>
        <v>748</v>
      </c>
      <c r="B749" s="3" t="s">
        <v>131</v>
      </c>
      <c r="C749" s="32">
        <v>40513</v>
      </c>
      <c r="D749" s="56" t="s">
        <v>52</v>
      </c>
      <c r="E749" s="3"/>
      <c r="F749" s="3"/>
      <c r="G749" s="2" t="s">
        <v>44</v>
      </c>
      <c r="H749" s="6" t="s">
        <v>45</v>
      </c>
      <c r="I749" s="3" t="s">
        <v>854</v>
      </c>
      <c r="J749" s="3"/>
      <c r="K749" s="3" t="s">
        <v>479</v>
      </c>
      <c r="L749" s="3"/>
      <c r="M749" s="3"/>
      <c r="N749" s="3"/>
      <c r="O749" s="3"/>
      <c r="P749" s="3"/>
      <c r="Q749" s="3"/>
      <c r="R749" s="3"/>
      <c r="S749" s="3"/>
      <c r="T749" s="3" t="str">
        <f t="shared" si="88"/>
        <v>SIN CECO</v>
      </c>
      <c r="U749" s="3" t="str">
        <f t="shared" si="89"/>
        <v>NO</v>
      </c>
      <c r="V749" t="str">
        <f t="shared" si="90"/>
        <v>CENTRO CULTURAL JMSD
23-NOV-10
100%-Debilidades PAYC</v>
      </c>
      <c r="W749" s="53" t="str">
        <f t="shared" si="91"/>
        <v>a. Volumen de trabajo que obliga a cometer errores pequeños en cruce de tanta información-</v>
      </c>
      <c r="X749">
        <f t="shared" si="92"/>
        <v>0</v>
      </c>
      <c r="Y749">
        <f>IF(ISNA(VLOOKUP(B749,CECOS_SIN_IDENTIFICAR!$A$2:$D$146,4,0)),"SIN CECO",IF(VLOOKUP(B749,CECOS_SIN_IDENTIFICAR!$A$2:$D$146,4,0)=0,"SIN CECO",VLOOKUP(B749,CECOS_SIN_IDENTIFICAR!$A$2:$D$146,4,0)))</f>
        <v>1595</v>
      </c>
      <c r="Z749">
        <f t="shared" si="93"/>
        <v>1595</v>
      </c>
      <c r="AA749" s="56" t="s">
        <v>52</v>
      </c>
      <c r="AB749" t="str">
        <f t="shared" si="94"/>
        <v>Principales debilidades en el servicio que presta PAYC-Debilidades PAYC</v>
      </c>
      <c r="AC749" t="str">
        <f>VLOOKUP(AB749,CODIFICACION_PREGUNTAS!$C$2:$D$35,2,0)</f>
        <v>DEB001</v>
      </c>
    </row>
    <row r="750" spans="1:29" x14ac:dyDescent="0.25">
      <c r="A750" s="3">
        <f t="shared" si="95"/>
        <v>749</v>
      </c>
      <c r="B750" s="3" t="s">
        <v>132</v>
      </c>
      <c r="C750" s="32">
        <v>40422</v>
      </c>
      <c r="D750" s="56" t="s">
        <v>114</v>
      </c>
      <c r="E750" s="3"/>
      <c r="F750" s="3"/>
      <c r="G750" s="2" t="s">
        <v>5</v>
      </c>
      <c r="H750" s="3" t="s">
        <v>6</v>
      </c>
      <c r="I750" s="3">
        <v>4</v>
      </c>
      <c r="J750" s="3"/>
      <c r="K750" s="3"/>
      <c r="L750" s="3"/>
      <c r="M750" s="3"/>
      <c r="N750" s="3"/>
      <c r="O750" s="3"/>
      <c r="P750" s="3"/>
      <c r="Q750" s="3"/>
      <c r="R750" s="3"/>
      <c r="S750" s="3"/>
      <c r="T750" s="3" t="str">
        <f t="shared" si="88"/>
        <v>SIN CECO</v>
      </c>
      <c r="U750" s="3" t="str">
        <f t="shared" si="89"/>
        <v>NO</v>
      </c>
      <c r="V750" t="str">
        <f t="shared" si="90"/>
        <v>UNIVERSIDAD DE LA SALLE
10-SEP-10
60%-Soporte Técnico</v>
      </c>
      <c r="W750" s="53">
        <f t="shared" si="91"/>
        <v>4</v>
      </c>
      <c r="X750">
        <f t="shared" si="92"/>
        <v>4</v>
      </c>
      <c r="Y750">
        <f>IF(ISNA(VLOOKUP(B750,CECOS_SIN_IDENTIFICAR!$A$2:$D$146,4,0)),"SIN CECO",IF(VLOOKUP(B750,CECOS_SIN_IDENTIFICAR!$A$2:$D$146,4,0)=0,"SIN CECO",VLOOKUP(B750,CECOS_SIN_IDENTIFICAR!$A$2:$D$146,4,0)))</f>
        <v>1184</v>
      </c>
      <c r="Z750">
        <f t="shared" si="93"/>
        <v>1184</v>
      </c>
      <c r="AA750" s="56" t="s">
        <v>114</v>
      </c>
      <c r="AB750" t="str">
        <f t="shared" si="94"/>
        <v>a. Conocimiento específico de temas aplicables al proyecto-Soporte Técnico</v>
      </c>
      <c r="AC750" t="str">
        <f>VLOOKUP(AB750,CODIFICACION_PREGUNTAS!$C$2:$D$35,2,0)</f>
        <v>SOPORTE_TEC001</v>
      </c>
    </row>
    <row r="751" spans="1:29" x14ac:dyDescent="0.25">
      <c r="A751" s="3">
        <f t="shared" si="95"/>
        <v>750</v>
      </c>
      <c r="B751" s="3" t="s">
        <v>132</v>
      </c>
      <c r="C751" s="32">
        <v>40422</v>
      </c>
      <c r="D751" s="56" t="s">
        <v>114</v>
      </c>
      <c r="E751" s="3"/>
      <c r="F751" s="3"/>
      <c r="G751" s="2" t="s">
        <v>7</v>
      </c>
      <c r="H751" s="3" t="s">
        <v>6</v>
      </c>
      <c r="I751" s="3">
        <v>4</v>
      </c>
      <c r="J751" s="3"/>
      <c r="K751" s="3"/>
      <c r="L751" s="3"/>
      <c r="M751" s="3"/>
      <c r="N751" s="3"/>
      <c r="O751" s="3"/>
      <c r="P751" s="3"/>
      <c r="Q751" s="3"/>
      <c r="R751" s="3"/>
      <c r="S751" s="3"/>
      <c r="T751" s="3" t="str">
        <f t="shared" si="88"/>
        <v>SIN CECO</v>
      </c>
      <c r="U751" s="3" t="str">
        <f t="shared" si="89"/>
        <v>NO</v>
      </c>
      <c r="V751" t="str">
        <f t="shared" si="90"/>
        <v>UNIVERSIDAD DE LA SALLE
10-SEP-10
60%-Soporte Técnico</v>
      </c>
      <c r="W751" s="53">
        <f t="shared" si="91"/>
        <v>4</v>
      </c>
      <c r="X751">
        <f t="shared" si="92"/>
        <v>4</v>
      </c>
      <c r="Y751">
        <f>IF(ISNA(VLOOKUP(B751,CECOS_SIN_IDENTIFICAR!$A$2:$D$146,4,0)),"SIN CECO",IF(VLOOKUP(B751,CECOS_SIN_IDENTIFICAR!$A$2:$D$146,4,0)=0,"SIN CECO",VLOOKUP(B751,CECOS_SIN_IDENTIFICAR!$A$2:$D$146,4,0)))</f>
        <v>1184</v>
      </c>
      <c r="Z751">
        <f t="shared" si="93"/>
        <v>1184</v>
      </c>
      <c r="AA751" s="56" t="s">
        <v>114</v>
      </c>
      <c r="AB751" t="str">
        <f t="shared" si="94"/>
        <v>b. Idoneidad y Calidad del soporte-Soporte Técnico</v>
      </c>
      <c r="AC751" t="str">
        <f>VLOOKUP(AB751,CODIFICACION_PREGUNTAS!$C$2:$D$35,2,0)</f>
        <v>SOPORTE_TEC002</v>
      </c>
    </row>
    <row r="752" spans="1:29" x14ac:dyDescent="0.25">
      <c r="A752" s="3">
        <f t="shared" si="95"/>
        <v>751</v>
      </c>
      <c r="B752" s="3" t="s">
        <v>132</v>
      </c>
      <c r="C752" s="32">
        <v>40422</v>
      </c>
      <c r="D752" s="56" t="s">
        <v>114</v>
      </c>
      <c r="E752" s="3"/>
      <c r="F752" s="3"/>
      <c r="G752" s="2" t="s">
        <v>8</v>
      </c>
      <c r="H752" s="3" t="s">
        <v>6</v>
      </c>
      <c r="I752" s="3">
        <v>4</v>
      </c>
      <c r="J752" s="3"/>
      <c r="K752" s="3"/>
      <c r="L752" s="3"/>
      <c r="M752" s="3"/>
      <c r="N752" s="3"/>
      <c r="O752" s="3"/>
      <c r="P752" s="3"/>
      <c r="Q752" s="3"/>
      <c r="R752" s="3"/>
      <c r="S752" s="3"/>
      <c r="T752" s="3" t="str">
        <f t="shared" si="88"/>
        <v>SIN CECO</v>
      </c>
      <c r="U752" s="3" t="str">
        <f t="shared" si="89"/>
        <v>NO</v>
      </c>
      <c r="V752" t="str">
        <f t="shared" si="90"/>
        <v>UNIVERSIDAD DE LA SALLE
10-SEP-10
60%-Soporte Técnico</v>
      </c>
      <c r="W752" s="53">
        <f t="shared" si="91"/>
        <v>4</v>
      </c>
      <c r="X752">
        <f t="shared" si="92"/>
        <v>4</v>
      </c>
      <c r="Y752">
        <f>IF(ISNA(VLOOKUP(B752,CECOS_SIN_IDENTIFICAR!$A$2:$D$146,4,0)),"SIN CECO",IF(VLOOKUP(B752,CECOS_SIN_IDENTIFICAR!$A$2:$D$146,4,0)=0,"SIN CECO",VLOOKUP(B752,CECOS_SIN_IDENTIFICAR!$A$2:$D$146,4,0)))</f>
        <v>1184</v>
      </c>
      <c r="Z752">
        <f t="shared" si="93"/>
        <v>1184</v>
      </c>
      <c r="AA752" s="56" t="s">
        <v>114</v>
      </c>
      <c r="AB752" t="str">
        <f t="shared" si="94"/>
        <v>c. Cumplimiento de especificaciones técnicas de construcción-Soporte Técnico</v>
      </c>
      <c r="AC752" t="str">
        <f>VLOOKUP(AB752,CODIFICACION_PREGUNTAS!$C$2:$D$35,2,0)</f>
        <v>SOPORTE_TEC003</v>
      </c>
    </row>
    <row r="753" spans="1:29" x14ac:dyDescent="0.25">
      <c r="A753" s="3">
        <f t="shared" si="95"/>
        <v>752</v>
      </c>
      <c r="B753" s="3" t="s">
        <v>132</v>
      </c>
      <c r="C753" s="32">
        <v>40422</v>
      </c>
      <c r="D753" s="56" t="s">
        <v>114</v>
      </c>
      <c r="E753" s="3"/>
      <c r="F753" s="3"/>
      <c r="G753" s="2" t="s">
        <v>9</v>
      </c>
      <c r="H753" s="3" t="s">
        <v>6</v>
      </c>
      <c r="I753" s="3">
        <v>4</v>
      </c>
      <c r="J753" s="3"/>
      <c r="K753" s="3"/>
      <c r="L753" s="3"/>
      <c r="M753" s="3"/>
      <c r="N753" s="3"/>
      <c r="O753" s="3"/>
      <c r="P753" s="3"/>
      <c r="Q753" s="3"/>
      <c r="R753" s="3"/>
      <c r="S753" s="3"/>
      <c r="T753" s="3" t="str">
        <f t="shared" si="88"/>
        <v>SIN CECO</v>
      </c>
      <c r="U753" s="3" t="str">
        <f t="shared" si="89"/>
        <v>NO</v>
      </c>
      <c r="V753" t="str">
        <f t="shared" si="90"/>
        <v>UNIVERSIDAD DE LA SALLE
10-SEP-10
60%-Soporte Técnico</v>
      </c>
      <c r="W753" s="53">
        <f t="shared" si="91"/>
        <v>4</v>
      </c>
      <c r="X753">
        <f t="shared" si="92"/>
        <v>4</v>
      </c>
      <c r="Y753">
        <f>IF(ISNA(VLOOKUP(B753,CECOS_SIN_IDENTIFICAR!$A$2:$D$146,4,0)),"SIN CECO",IF(VLOOKUP(B753,CECOS_SIN_IDENTIFICAR!$A$2:$D$146,4,0)=0,"SIN CECO",VLOOKUP(B753,CECOS_SIN_IDENTIFICAR!$A$2:$D$146,4,0)))</f>
        <v>1184</v>
      </c>
      <c r="Z753">
        <f t="shared" si="93"/>
        <v>1184</v>
      </c>
      <c r="AA753" s="56" t="s">
        <v>114</v>
      </c>
      <c r="AB753" t="str">
        <f t="shared" si="94"/>
        <v>d. Confiabilidad de los conceptos aplicados-Soporte Técnico</v>
      </c>
      <c r="AC753" t="str">
        <f>VLOOKUP(AB753,CODIFICACION_PREGUNTAS!$C$2:$D$35,2,0)</f>
        <v>SOPORTE_TEC004</v>
      </c>
    </row>
    <row r="754" spans="1:29" x14ac:dyDescent="0.25">
      <c r="A754" s="3">
        <f t="shared" si="95"/>
        <v>753</v>
      </c>
      <c r="B754" s="3" t="s">
        <v>132</v>
      </c>
      <c r="C754" s="32">
        <v>40422</v>
      </c>
      <c r="D754" s="56" t="s">
        <v>114</v>
      </c>
      <c r="E754" s="3"/>
      <c r="F754" s="3"/>
      <c r="G754" s="2" t="s">
        <v>10</v>
      </c>
      <c r="H754" s="3" t="s">
        <v>6</v>
      </c>
      <c r="I754" s="3">
        <v>4</v>
      </c>
      <c r="J754" s="3"/>
      <c r="K754" s="3"/>
      <c r="L754" s="3"/>
      <c r="M754" s="3"/>
      <c r="N754" s="3"/>
      <c r="O754" s="3"/>
      <c r="P754" s="3"/>
      <c r="Q754" s="3"/>
      <c r="R754" s="3"/>
      <c r="S754" s="3"/>
      <c r="T754" s="3" t="str">
        <f t="shared" si="88"/>
        <v>SIN CECO</v>
      </c>
      <c r="U754" s="3" t="str">
        <f t="shared" si="89"/>
        <v>NO</v>
      </c>
      <c r="V754" t="str">
        <f t="shared" si="90"/>
        <v>UNIVERSIDAD DE LA SALLE
10-SEP-10
60%-Soporte Técnico</v>
      </c>
      <c r="W754" s="53">
        <f t="shared" si="91"/>
        <v>4</v>
      </c>
      <c r="X754">
        <f t="shared" si="92"/>
        <v>4</v>
      </c>
      <c r="Y754">
        <f>IF(ISNA(VLOOKUP(B754,CECOS_SIN_IDENTIFICAR!$A$2:$D$146,4,0)),"SIN CECO",IF(VLOOKUP(B754,CECOS_SIN_IDENTIFICAR!$A$2:$D$146,4,0)=0,"SIN CECO",VLOOKUP(B754,CECOS_SIN_IDENTIFICAR!$A$2:$D$146,4,0)))</f>
        <v>1184</v>
      </c>
      <c r="Z754">
        <f t="shared" si="93"/>
        <v>1184</v>
      </c>
      <c r="AA754" s="56" t="s">
        <v>114</v>
      </c>
      <c r="AB754" t="str">
        <f t="shared" si="94"/>
        <v>e. Oportunidad en entrega de información o requerimientos-Soporte Técnico</v>
      </c>
      <c r="AC754" t="str">
        <f>VLOOKUP(AB754,CODIFICACION_PREGUNTAS!$C$2:$D$35,2,0)</f>
        <v>SOPORTE_TEC005</v>
      </c>
    </row>
    <row r="755" spans="1:29" x14ac:dyDescent="0.25">
      <c r="A755" s="3">
        <f t="shared" si="95"/>
        <v>754</v>
      </c>
      <c r="B755" s="3" t="s">
        <v>132</v>
      </c>
      <c r="C755" s="32">
        <v>40422</v>
      </c>
      <c r="D755" s="56" t="s">
        <v>114</v>
      </c>
      <c r="E755" s="3"/>
      <c r="F755" s="3"/>
      <c r="G755" s="2" t="s">
        <v>11</v>
      </c>
      <c r="H755" s="3" t="s">
        <v>12</v>
      </c>
      <c r="I755" s="3">
        <v>3</v>
      </c>
      <c r="J755" s="3"/>
      <c r="K755" s="3"/>
      <c r="L755" s="3"/>
      <c r="M755" s="3"/>
      <c r="N755" s="3"/>
      <c r="O755" s="3"/>
      <c r="P755" s="3"/>
      <c r="Q755" s="3"/>
      <c r="R755" s="3"/>
      <c r="S755" s="3"/>
      <c r="T755" s="3" t="str">
        <f t="shared" si="88"/>
        <v>SIN CECO</v>
      </c>
      <c r="U755" s="3" t="str">
        <f t="shared" si="89"/>
        <v>NO</v>
      </c>
      <c r="V755" t="str">
        <f t="shared" si="90"/>
        <v>UNIVERSIDAD DE LA SALLE
10-SEP-10
60%-Soporte Administrativo</v>
      </c>
      <c r="W755" s="53">
        <f t="shared" si="91"/>
        <v>3</v>
      </c>
      <c r="X755">
        <f t="shared" si="92"/>
        <v>3</v>
      </c>
      <c r="Y755">
        <f>IF(ISNA(VLOOKUP(B755,CECOS_SIN_IDENTIFICAR!$A$2:$D$146,4,0)),"SIN CECO",IF(VLOOKUP(B755,CECOS_SIN_IDENTIFICAR!$A$2:$D$146,4,0)=0,"SIN CECO",VLOOKUP(B755,CECOS_SIN_IDENTIFICAR!$A$2:$D$146,4,0)))</f>
        <v>1184</v>
      </c>
      <c r="Z755">
        <f t="shared" si="93"/>
        <v>1184</v>
      </c>
      <c r="AA755" s="56" t="s">
        <v>114</v>
      </c>
      <c r="AB755" t="str">
        <f t="shared" si="94"/>
        <v>a. Oportunidad de la gestión en obra-Soporte Administrativo</v>
      </c>
      <c r="AC755" t="str">
        <f>VLOOKUP(AB755,CODIFICACION_PREGUNTAS!$C$2:$D$35,2,0)</f>
        <v>SOPORTE_ADMON001</v>
      </c>
    </row>
    <row r="756" spans="1:29" x14ac:dyDescent="0.25">
      <c r="A756" s="3">
        <f t="shared" si="95"/>
        <v>755</v>
      </c>
      <c r="B756" s="3" t="s">
        <v>132</v>
      </c>
      <c r="C756" s="32">
        <v>40422</v>
      </c>
      <c r="D756" s="56" t="s">
        <v>114</v>
      </c>
      <c r="E756" s="3"/>
      <c r="F756" s="3"/>
      <c r="G756" s="2" t="s">
        <v>13</v>
      </c>
      <c r="H756" s="3" t="s">
        <v>12</v>
      </c>
      <c r="I756" s="3">
        <v>4</v>
      </c>
      <c r="J756" s="3"/>
      <c r="K756" s="3"/>
      <c r="L756" s="3"/>
      <c r="M756" s="3"/>
      <c r="N756" s="3"/>
      <c r="O756" s="3"/>
      <c r="P756" s="3"/>
      <c r="Q756" s="3"/>
      <c r="R756" s="3"/>
      <c r="S756" s="3"/>
      <c r="T756" s="3" t="str">
        <f t="shared" si="88"/>
        <v>SIN CECO</v>
      </c>
      <c r="U756" s="3" t="str">
        <f t="shared" si="89"/>
        <v>NO</v>
      </c>
      <c r="V756" t="str">
        <f t="shared" si="90"/>
        <v>UNIVERSIDAD DE LA SALLE
10-SEP-10
60%-Soporte Administrativo</v>
      </c>
      <c r="W756" s="53">
        <f t="shared" si="91"/>
        <v>4</v>
      </c>
      <c r="X756">
        <f t="shared" si="92"/>
        <v>4</v>
      </c>
      <c r="Y756">
        <f>IF(ISNA(VLOOKUP(B756,CECOS_SIN_IDENTIFICAR!$A$2:$D$146,4,0)),"SIN CECO",IF(VLOOKUP(B756,CECOS_SIN_IDENTIFICAR!$A$2:$D$146,4,0)=0,"SIN CECO",VLOOKUP(B756,CECOS_SIN_IDENTIFICAR!$A$2:$D$146,4,0)))</f>
        <v>1184</v>
      </c>
      <c r="Z756">
        <f t="shared" si="93"/>
        <v>1184</v>
      </c>
      <c r="AA756" s="56" t="s">
        <v>114</v>
      </c>
      <c r="AB756" t="str">
        <f t="shared" si="94"/>
        <v>b. Manejo administrativo del proyecto-Soporte Administrativo</v>
      </c>
      <c r="AC756" t="str">
        <f>VLOOKUP(AB756,CODIFICACION_PREGUNTAS!$C$2:$D$35,2,0)</f>
        <v>SOPORTE_ADMON002</v>
      </c>
    </row>
    <row r="757" spans="1:29" x14ac:dyDescent="0.25">
      <c r="A757" s="3">
        <f t="shared" si="95"/>
        <v>756</v>
      </c>
      <c r="B757" s="3" t="s">
        <v>132</v>
      </c>
      <c r="C757" s="32">
        <v>40422</v>
      </c>
      <c r="D757" s="56" t="s">
        <v>114</v>
      </c>
      <c r="E757" s="3"/>
      <c r="F757" s="3"/>
      <c r="G757" s="2" t="s">
        <v>14</v>
      </c>
      <c r="H757" s="3" t="s">
        <v>12</v>
      </c>
      <c r="I757" s="3">
        <v>4</v>
      </c>
      <c r="J757" s="3"/>
      <c r="K757" s="3"/>
      <c r="L757" s="3"/>
      <c r="M757" s="3"/>
      <c r="N757" s="3"/>
      <c r="O757" s="3"/>
      <c r="P757" s="3"/>
      <c r="Q757" s="3"/>
      <c r="R757" s="3"/>
      <c r="S757" s="3"/>
      <c r="T757" s="3" t="str">
        <f t="shared" si="88"/>
        <v>SIN CECO</v>
      </c>
      <c r="U757" s="3" t="str">
        <f t="shared" si="89"/>
        <v>NO</v>
      </c>
      <c r="V757" t="str">
        <f t="shared" si="90"/>
        <v>UNIVERSIDAD DE LA SALLE
10-SEP-10
60%-Soporte Administrativo</v>
      </c>
      <c r="W757" s="53">
        <f t="shared" si="91"/>
        <v>4</v>
      </c>
      <c r="X757">
        <f t="shared" si="92"/>
        <v>4</v>
      </c>
      <c r="Y757">
        <f>IF(ISNA(VLOOKUP(B757,CECOS_SIN_IDENTIFICAR!$A$2:$D$146,4,0)),"SIN CECO",IF(VLOOKUP(B757,CECOS_SIN_IDENTIFICAR!$A$2:$D$146,4,0)=0,"SIN CECO",VLOOKUP(B757,CECOS_SIN_IDENTIFICAR!$A$2:$D$146,4,0)))</f>
        <v>1184</v>
      </c>
      <c r="Z757">
        <f t="shared" si="93"/>
        <v>1184</v>
      </c>
      <c r="AA757" s="56" t="s">
        <v>114</v>
      </c>
      <c r="AB757" t="str">
        <f t="shared" si="94"/>
        <v>c. Información clara y veraz sobre la administración de proyecto-Soporte Administrativo</v>
      </c>
      <c r="AC757" t="str">
        <f>VLOOKUP(AB757,CODIFICACION_PREGUNTAS!$C$2:$D$35,2,0)</f>
        <v>SOPORTE_ADMON003</v>
      </c>
    </row>
    <row r="758" spans="1:29" x14ac:dyDescent="0.25">
      <c r="A758" s="3">
        <f t="shared" si="95"/>
        <v>757</v>
      </c>
      <c r="B758" s="3" t="s">
        <v>132</v>
      </c>
      <c r="C758" s="32">
        <v>40422</v>
      </c>
      <c r="D758" s="56" t="s">
        <v>114</v>
      </c>
      <c r="E758" s="3"/>
      <c r="F758" s="3"/>
      <c r="G758" s="2" t="s">
        <v>15</v>
      </c>
      <c r="H758" s="3" t="s">
        <v>12</v>
      </c>
      <c r="I758" s="3">
        <v>4</v>
      </c>
      <c r="J758" s="3"/>
      <c r="K758" s="3"/>
      <c r="L758" s="3"/>
      <c r="M758" s="3"/>
      <c r="N758" s="3"/>
      <c r="O758" s="3"/>
      <c r="P758" s="3"/>
      <c r="Q758" s="3"/>
      <c r="R758" s="3"/>
      <c r="S758" s="3"/>
      <c r="T758" s="3" t="str">
        <f t="shared" si="88"/>
        <v>SIN CECO</v>
      </c>
      <c r="U758" s="3" t="str">
        <f t="shared" si="89"/>
        <v>NO</v>
      </c>
      <c r="V758" t="str">
        <f t="shared" si="90"/>
        <v>UNIVERSIDAD DE LA SALLE
10-SEP-10
60%-Soporte Administrativo</v>
      </c>
      <c r="W758" s="53">
        <f t="shared" si="91"/>
        <v>4</v>
      </c>
      <c r="X758">
        <f t="shared" si="92"/>
        <v>4</v>
      </c>
      <c r="Y758">
        <f>IF(ISNA(VLOOKUP(B758,CECOS_SIN_IDENTIFICAR!$A$2:$D$146,4,0)),"SIN CECO",IF(VLOOKUP(B758,CECOS_SIN_IDENTIFICAR!$A$2:$D$146,4,0)=0,"SIN CECO",VLOOKUP(B758,CECOS_SIN_IDENTIFICAR!$A$2:$D$146,4,0)))</f>
        <v>1184</v>
      </c>
      <c r="Z758">
        <f t="shared" si="93"/>
        <v>1184</v>
      </c>
      <c r="AA758" s="56" t="s">
        <v>114</v>
      </c>
      <c r="AB758" t="str">
        <f t="shared" si="94"/>
        <v>d. Cumplimientos con expectativas del cliente-Soporte Administrativo</v>
      </c>
      <c r="AC758" t="str">
        <f>VLOOKUP(AB758,CODIFICACION_PREGUNTAS!$C$2:$D$35,2,0)</f>
        <v>SOPORTE_ADMON004</v>
      </c>
    </row>
    <row r="759" spans="1:29" x14ac:dyDescent="0.25">
      <c r="A759" s="3">
        <f t="shared" si="95"/>
        <v>758</v>
      </c>
      <c r="B759" s="3" t="s">
        <v>132</v>
      </c>
      <c r="C759" s="32">
        <v>40422</v>
      </c>
      <c r="D759" s="56" t="s">
        <v>114</v>
      </c>
      <c r="E759" s="3"/>
      <c r="F759" s="3"/>
      <c r="G759" s="2" t="s">
        <v>16</v>
      </c>
      <c r="H759" s="3" t="s">
        <v>12</v>
      </c>
      <c r="I759" s="3">
        <v>3</v>
      </c>
      <c r="J759" s="3"/>
      <c r="K759" s="3"/>
      <c r="L759" s="3"/>
      <c r="M759" s="3"/>
      <c r="N759" s="3"/>
      <c r="O759" s="3"/>
      <c r="P759" s="3"/>
      <c r="Q759" s="3"/>
      <c r="R759" s="3"/>
      <c r="S759" s="3"/>
      <c r="T759" s="3" t="str">
        <f t="shared" si="88"/>
        <v>SIN CECO</v>
      </c>
      <c r="U759" s="3" t="str">
        <f t="shared" si="89"/>
        <v>NO</v>
      </c>
      <c r="V759" t="str">
        <f t="shared" si="90"/>
        <v>UNIVERSIDAD DE LA SALLE
10-SEP-10
60%-Soporte Administrativo</v>
      </c>
      <c r="W759" s="53">
        <f t="shared" si="91"/>
        <v>3</v>
      </c>
      <c r="X759">
        <f t="shared" si="92"/>
        <v>3</v>
      </c>
      <c r="Y759">
        <f>IF(ISNA(VLOOKUP(B759,CECOS_SIN_IDENTIFICAR!$A$2:$D$146,4,0)),"SIN CECO",IF(VLOOKUP(B759,CECOS_SIN_IDENTIFICAR!$A$2:$D$146,4,0)=0,"SIN CECO",VLOOKUP(B759,CECOS_SIN_IDENTIFICAR!$A$2:$D$146,4,0)))</f>
        <v>1184</v>
      </c>
      <c r="Z759">
        <f t="shared" si="93"/>
        <v>1184</v>
      </c>
      <c r="AA759" s="56" t="s">
        <v>114</v>
      </c>
      <c r="AB759" t="str">
        <f t="shared" si="94"/>
        <v>e. Control de presupuesto-Soporte Administrativo</v>
      </c>
      <c r="AC759" t="str">
        <f>VLOOKUP(AB759,CODIFICACION_PREGUNTAS!$C$2:$D$35,2,0)</f>
        <v>SOPORTE_ADMON005</v>
      </c>
    </row>
    <row r="760" spans="1:29" x14ac:dyDescent="0.25">
      <c r="A760" s="3">
        <f t="shared" si="95"/>
        <v>759</v>
      </c>
      <c r="B760" s="3" t="s">
        <v>132</v>
      </c>
      <c r="C760" s="32">
        <v>40422</v>
      </c>
      <c r="D760" s="56" t="s">
        <v>114</v>
      </c>
      <c r="E760" s="3"/>
      <c r="F760" s="3"/>
      <c r="G760" s="2" t="s">
        <v>17</v>
      </c>
      <c r="H760" s="3" t="s">
        <v>18</v>
      </c>
      <c r="I760" s="3">
        <v>3</v>
      </c>
      <c r="J760" s="3"/>
      <c r="K760" s="3"/>
      <c r="L760" s="3"/>
      <c r="M760" s="3"/>
      <c r="N760" s="3"/>
      <c r="O760" s="3"/>
      <c r="P760" s="3"/>
      <c r="Q760" s="3"/>
      <c r="R760" s="3"/>
      <c r="S760" s="3"/>
      <c r="T760" s="3" t="str">
        <f t="shared" si="88"/>
        <v>SIN CECO</v>
      </c>
      <c r="U760" s="3" t="str">
        <f t="shared" si="89"/>
        <v>NO</v>
      </c>
      <c r="V760" t="str">
        <f t="shared" si="90"/>
        <v>UNIVERSIDAD DE LA SALLE
10-SEP-10
60%-Soporte Directivo (Coordinador y Gerencia)</v>
      </c>
      <c r="W760" s="53">
        <f t="shared" si="91"/>
        <v>3</v>
      </c>
      <c r="X760">
        <f t="shared" si="92"/>
        <v>3</v>
      </c>
      <c r="Y760">
        <f>IF(ISNA(VLOOKUP(B760,CECOS_SIN_IDENTIFICAR!$A$2:$D$146,4,0)),"SIN CECO",IF(VLOOKUP(B760,CECOS_SIN_IDENTIFICAR!$A$2:$D$146,4,0)=0,"SIN CECO",VLOOKUP(B760,CECOS_SIN_IDENTIFICAR!$A$2:$D$146,4,0)))</f>
        <v>1184</v>
      </c>
      <c r="Z760">
        <f t="shared" si="93"/>
        <v>1184</v>
      </c>
      <c r="AA760" s="56" t="s">
        <v>114</v>
      </c>
      <c r="AB760" t="str">
        <f t="shared" si="94"/>
        <v>a. Apoyo y presencia en el proyecto-Soporte Directivo (Coordinador y Gerencia)</v>
      </c>
      <c r="AC760" t="str">
        <f>VLOOKUP(AB760,CODIFICACION_PREGUNTAS!$C$2:$D$35,2,0)</f>
        <v>SOPORTE_DIR001</v>
      </c>
    </row>
    <row r="761" spans="1:29" x14ac:dyDescent="0.25">
      <c r="A761" s="3">
        <f t="shared" si="95"/>
        <v>760</v>
      </c>
      <c r="B761" s="3" t="s">
        <v>132</v>
      </c>
      <c r="C761" s="32">
        <v>40422</v>
      </c>
      <c r="D761" s="56" t="s">
        <v>114</v>
      </c>
      <c r="E761" s="3"/>
      <c r="F761" s="3"/>
      <c r="G761" s="2" t="s">
        <v>19</v>
      </c>
      <c r="H761" s="3" t="s">
        <v>18</v>
      </c>
      <c r="I761" s="3">
        <v>3</v>
      </c>
      <c r="J761" s="3"/>
      <c r="K761" s="3"/>
      <c r="L761" s="3"/>
      <c r="M761" s="3"/>
      <c r="N761" s="3"/>
      <c r="O761" s="3"/>
      <c r="P761" s="3"/>
      <c r="Q761" s="3"/>
      <c r="R761" s="3"/>
      <c r="S761" s="3"/>
      <c r="T761" s="3" t="str">
        <f t="shared" si="88"/>
        <v>SIN CECO</v>
      </c>
      <c r="U761" s="3" t="str">
        <f t="shared" si="89"/>
        <v>NO</v>
      </c>
      <c r="V761" t="str">
        <f t="shared" si="90"/>
        <v>UNIVERSIDAD DE LA SALLE
10-SEP-10
60%-Soporte Directivo (Coordinador y Gerencia)</v>
      </c>
      <c r="W761" s="53">
        <f t="shared" si="91"/>
        <v>3</v>
      </c>
      <c r="X761">
        <f t="shared" si="92"/>
        <v>3</v>
      </c>
      <c r="Y761">
        <f>IF(ISNA(VLOOKUP(B761,CECOS_SIN_IDENTIFICAR!$A$2:$D$146,4,0)),"SIN CECO",IF(VLOOKUP(B761,CECOS_SIN_IDENTIFICAR!$A$2:$D$146,4,0)=0,"SIN CECO",VLOOKUP(B761,CECOS_SIN_IDENTIFICAR!$A$2:$D$146,4,0)))</f>
        <v>1184</v>
      </c>
      <c r="Z761">
        <f t="shared" si="93"/>
        <v>1184</v>
      </c>
      <c r="AA761" s="56" t="s">
        <v>114</v>
      </c>
      <c r="AB761" t="str">
        <f t="shared" si="94"/>
        <v>b. Conocimiento del proyecto-Soporte Directivo (Coordinador y Gerencia)</v>
      </c>
      <c r="AC761" t="str">
        <f>VLOOKUP(AB761,CODIFICACION_PREGUNTAS!$C$2:$D$35,2,0)</f>
        <v>SOPORTE_DIR002</v>
      </c>
    </row>
    <row r="762" spans="1:29" x14ac:dyDescent="0.25">
      <c r="A762" s="3">
        <f t="shared" si="95"/>
        <v>761</v>
      </c>
      <c r="B762" s="3" t="s">
        <v>132</v>
      </c>
      <c r="C762" s="32">
        <v>40422</v>
      </c>
      <c r="D762" s="56" t="s">
        <v>114</v>
      </c>
      <c r="E762" s="3"/>
      <c r="F762" s="3"/>
      <c r="G762" s="2" t="s">
        <v>20</v>
      </c>
      <c r="H762" s="3" t="s">
        <v>18</v>
      </c>
      <c r="I762" s="3">
        <v>4</v>
      </c>
      <c r="J762" s="3"/>
      <c r="K762" s="3"/>
      <c r="L762" s="3"/>
      <c r="M762" s="3"/>
      <c r="N762" s="3"/>
      <c r="O762" s="3"/>
      <c r="P762" s="3"/>
      <c r="Q762" s="3"/>
      <c r="R762" s="3"/>
      <c r="S762" s="3"/>
      <c r="T762" s="3" t="str">
        <f t="shared" si="88"/>
        <v>SIN CECO</v>
      </c>
      <c r="U762" s="3" t="str">
        <f t="shared" si="89"/>
        <v>NO</v>
      </c>
      <c r="V762" t="str">
        <f t="shared" si="90"/>
        <v>UNIVERSIDAD DE LA SALLE
10-SEP-10
60%-Soporte Directivo (Coordinador y Gerencia)</v>
      </c>
      <c r="W762" s="53">
        <f t="shared" si="91"/>
        <v>4</v>
      </c>
      <c r="X762">
        <f t="shared" si="92"/>
        <v>4</v>
      </c>
      <c r="Y762">
        <f>IF(ISNA(VLOOKUP(B762,CECOS_SIN_IDENTIFICAR!$A$2:$D$146,4,0)),"SIN CECO",IF(VLOOKUP(B762,CECOS_SIN_IDENTIFICAR!$A$2:$D$146,4,0)=0,"SIN CECO",VLOOKUP(B762,CECOS_SIN_IDENTIFICAR!$A$2:$D$146,4,0)))</f>
        <v>1184</v>
      </c>
      <c r="Z762">
        <f t="shared" si="93"/>
        <v>1184</v>
      </c>
      <c r="AA762" s="56" t="s">
        <v>114</v>
      </c>
      <c r="AB762" t="str">
        <f t="shared" si="94"/>
        <v>c. Planteamiento de soluciones y manejo de conflictos-Soporte Directivo (Coordinador y Gerencia)</v>
      </c>
      <c r="AC762" t="str">
        <f>VLOOKUP(AB762,CODIFICACION_PREGUNTAS!$C$2:$D$35,2,0)</f>
        <v>SOPORTE_DIR003</v>
      </c>
    </row>
    <row r="763" spans="1:29" x14ac:dyDescent="0.25">
      <c r="A763" s="3">
        <f t="shared" si="95"/>
        <v>762</v>
      </c>
      <c r="B763" s="3" t="s">
        <v>132</v>
      </c>
      <c r="C763" s="32">
        <v>40422</v>
      </c>
      <c r="D763" s="56" t="s">
        <v>114</v>
      </c>
      <c r="E763" s="3"/>
      <c r="F763" s="3"/>
      <c r="G763" s="2" t="s">
        <v>21</v>
      </c>
      <c r="H763" s="3" t="s">
        <v>18</v>
      </c>
      <c r="I763" s="3">
        <v>3</v>
      </c>
      <c r="J763" s="3"/>
      <c r="K763" s="3"/>
      <c r="L763" s="3"/>
      <c r="M763" s="3"/>
      <c r="N763" s="3"/>
      <c r="O763" s="3"/>
      <c r="P763" s="3"/>
      <c r="Q763" s="3"/>
      <c r="R763" s="3"/>
      <c r="S763" s="3"/>
      <c r="T763" s="3" t="str">
        <f t="shared" si="88"/>
        <v>SIN CECO</v>
      </c>
      <c r="U763" s="3" t="str">
        <f t="shared" si="89"/>
        <v>NO</v>
      </c>
      <c r="V763" t="str">
        <f t="shared" si="90"/>
        <v>UNIVERSIDAD DE LA SALLE
10-SEP-10
60%-Soporte Directivo (Coordinador y Gerencia)</v>
      </c>
      <c r="W763" s="53">
        <f t="shared" si="91"/>
        <v>3</v>
      </c>
      <c r="X763">
        <f t="shared" si="92"/>
        <v>3</v>
      </c>
      <c r="Y763">
        <f>IF(ISNA(VLOOKUP(B763,CECOS_SIN_IDENTIFICAR!$A$2:$D$146,4,0)),"SIN CECO",IF(VLOOKUP(B763,CECOS_SIN_IDENTIFICAR!$A$2:$D$146,4,0)=0,"SIN CECO",VLOOKUP(B763,CECOS_SIN_IDENTIFICAR!$A$2:$D$146,4,0)))</f>
        <v>1184</v>
      </c>
      <c r="Z763">
        <f t="shared" si="93"/>
        <v>1184</v>
      </c>
      <c r="AA763" s="56" t="s">
        <v>114</v>
      </c>
      <c r="AB763" t="str">
        <f t="shared" si="94"/>
        <v>d. Cumplimiento de compromisos-Soporte Directivo (Coordinador y Gerencia)</v>
      </c>
      <c r="AC763" t="str">
        <f>VLOOKUP(AB763,CODIFICACION_PREGUNTAS!$C$2:$D$35,2,0)</f>
        <v>SOPORTE_DIR004</v>
      </c>
    </row>
    <row r="764" spans="1:29" x14ac:dyDescent="0.25">
      <c r="A764" s="3">
        <f t="shared" si="95"/>
        <v>763</v>
      </c>
      <c r="B764" s="3" t="s">
        <v>132</v>
      </c>
      <c r="C764" s="32">
        <v>40422</v>
      </c>
      <c r="D764" s="56" t="s">
        <v>114</v>
      </c>
      <c r="E764" s="3"/>
      <c r="F764" s="3"/>
      <c r="G764" s="2" t="s">
        <v>22</v>
      </c>
      <c r="H764" s="3" t="s">
        <v>18</v>
      </c>
      <c r="I764" s="3">
        <v>4</v>
      </c>
      <c r="J764" s="3"/>
      <c r="K764" s="3"/>
      <c r="L764" s="3"/>
      <c r="M764" s="3"/>
      <c r="N764" s="3"/>
      <c r="O764" s="3"/>
      <c r="P764" s="3"/>
      <c r="Q764" s="3"/>
      <c r="R764" s="3"/>
      <c r="S764" s="3"/>
      <c r="T764" s="3" t="str">
        <f t="shared" si="88"/>
        <v>SIN CECO</v>
      </c>
      <c r="U764" s="3" t="str">
        <f t="shared" si="89"/>
        <v>NO</v>
      </c>
      <c r="V764" t="str">
        <f t="shared" si="90"/>
        <v>UNIVERSIDAD DE LA SALLE
10-SEP-10
60%-Soporte Directivo (Coordinador y Gerencia)</v>
      </c>
      <c r="W764" s="53">
        <f t="shared" si="91"/>
        <v>4</v>
      </c>
      <c r="X764">
        <f t="shared" si="92"/>
        <v>4</v>
      </c>
      <c r="Y764">
        <f>IF(ISNA(VLOOKUP(B764,CECOS_SIN_IDENTIFICAR!$A$2:$D$146,4,0)),"SIN CECO",IF(VLOOKUP(B764,CECOS_SIN_IDENTIFICAR!$A$2:$D$146,4,0)=0,"SIN CECO",VLOOKUP(B764,CECOS_SIN_IDENTIFICAR!$A$2:$D$146,4,0)))</f>
        <v>1184</v>
      </c>
      <c r="Z764">
        <f t="shared" si="93"/>
        <v>1184</v>
      </c>
      <c r="AA764" s="56" t="s">
        <v>114</v>
      </c>
      <c r="AB764" t="str">
        <f t="shared" si="94"/>
        <v>e. Manejo del cliente-Soporte Directivo (Coordinador y Gerencia)</v>
      </c>
      <c r="AC764" t="str">
        <f>VLOOKUP(AB764,CODIFICACION_PREGUNTAS!$C$2:$D$35,2,0)</f>
        <v>SOPORTE_DIR005</v>
      </c>
    </row>
    <row r="765" spans="1:29" x14ac:dyDescent="0.25">
      <c r="A765" s="3">
        <f t="shared" si="95"/>
        <v>764</v>
      </c>
      <c r="B765" s="3" t="s">
        <v>132</v>
      </c>
      <c r="C765" s="32">
        <v>40422</v>
      </c>
      <c r="D765" s="56" t="s">
        <v>114</v>
      </c>
      <c r="E765" s="3"/>
      <c r="F765" s="3"/>
      <c r="G765" s="2" t="s">
        <v>23</v>
      </c>
      <c r="H765" s="3" t="s">
        <v>24</v>
      </c>
      <c r="I765" s="3">
        <v>4</v>
      </c>
      <c r="J765" s="3"/>
      <c r="K765" s="3"/>
      <c r="L765" s="3"/>
      <c r="M765" s="3"/>
      <c r="N765" s="3"/>
      <c r="O765" s="3"/>
      <c r="P765" s="3"/>
      <c r="Q765" s="3"/>
      <c r="R765" s="3"/>
      <c r="S765" s="3"/>
      <c r="T765" s="3" t="str">
        <f t="shared" si="88"/>
        <v>SIN CECO</v>
      </c>
      <c r="U765" s="3" t="str">
        <f t="shared" si="89"/>
        <v>NO</v>
      </c>
      <c r="V765" t="str">
        <f t="shared" si="90"/>
        <v>UNIVERSIDAD DE LA SALLE
10-SEP-10
60%-Personal que presta el servicio en obra</v>
      </c>
      <c r="W765" s="53">
        <f t="shared" si="91"/>
        <v>4</v>
      </c>
      <c r="X765">
        <f t="shared" si="92"/>
        <v>4</v>
      </c>
      <c r="Y765">
        <f>IF(ISNA(VLOOKUP(B765,CECOS_SIN_IDENTIFICAR!$A$2:$D$146,4,0)),"SIN CECO",IF(VLOOKUP(B765,CECOS_SIN_IDENTIFICAR!$A$2:$D$146,4,0)=0,"SIN CECO",VLOOKUP(B765,CECOS_SIN_IDENTIFICAR!$A$2:$D$146,4,0)))</f>
        <v>1184</v>
      </c>
      <c r="Z765">
        <f t="shared" si="93"/>
        <v>1184</v>
      </c>
      <c r="AA765" s="56" t="s">
        <v>114</v>
      </c>
      <c r="AB765" t="str">
        <f t="shared" si="94"/>
        <v>a. Idoneidad del personal-Personal que presta el servicio en obra</v>
      </c>
      <c r="AC765" t="str">
        <f>VLOOKUP(AB765,CODIFICACION_PREGUNTAS!$C$2:$D$35,2,0)</f>
        <v>PERSONAL001</v>
      </c>
    </row>
    <row r="766" spans="1:29" x14ac:dyDescent="0.25">
      <c r="A766" s="3">
        <f t="shared" si="95"/>
        <v>765</v>
      </c>
      <c r="B766" s="3" t="s">
        <v>132</v>
      </c>
      <c r="C766" s="32">
        <v>40422</v>
      </c>
      <c r="D766" s="56" t="s">
        <v>114</v>
      </c>
      <c r="E766" s="3"/>
      <c r="F766" s="3"/>
      <c r="G766" s="2" t="s">
        <v>25</v>
      </c>
      <c r="H766" s="3" t="s">
        <v>24</v>
      </c>
      <c r="I766" s="3">
        <v>4</v>
      </c>
      <c r="J766" s="3"/>
      <c r="K766" s="3"/>
      <c r="L766" s="3"/>
      <c r="M766" s="3"/>
      <c r="N766" s="3"/>
      <c r="O766" s="3"/>
      <c r="P766" s="3"/>
      <c r="Q766" s="3"/>
      <c r="R766" s="3"/>
      <c r="S766" s="3"/>
      <c r="T766" s="3" t="str">
        <f t="shared" si="88"/>
        <v>SIN CECO</v>
      </c>
      <c r="U766" s="3" t="str">
        <f t="shared" si="89"/>
        <v>NO</v>
      </c>
      <c r="V766" t="str">
        <f t="shared" si="90"/>
        <v>UNIVERSIDAD DE LA SALLE
10-SEP-10
60%-Personal que presta el servicio en obra</v>
      </c>
      <c r="W766" s="53">
        <f t="shared" si="91"/>
        <v>4</v>
      </c>
      <c r="X766">
        <f t="shared" si="92"/>
        <v>4</v>
      </c>
      <c r="Y766">
        <f>IF(ISNA(VLOOKUP(B766,CECOS_SIN_IDENTIFICAR!$A$2:$D$146,4,0)),"SIN CECO",IF(VLOOKUP(B766,CECOS_SIN_IDENTIFICAR!$A$2:$D$146,4,0)=0,"SIN CECO",VLOOKUP(B766,CECOS_SIN_IDENTIFICAR!$A$2:$D$146,4,0)))</f>
        <v>1184</v>
      </c>
      <c r="Z766">
        <f t="shared" si="93"/>
        <v>1184</v>
      </c>
      <c r="AA766" s="56" t="s">
        <v>114</v>
      </c>
      <c r="AB766" t="str">
        <f t="shared" si="94"/>
        <v>b. Oportuna atención al cliente-Personal que presta el servicio en obra</v>
      </c>
      <c r="AC766" t="str">
        <f>VLOOKUP(AB766,CODIFICACION_PREGUNTAS!$C$2:$D$35,2,0)</f>
        <v>PERSONAL002</v>
      </c>
    </row>
    <row r="767" spans="1:29" x14ac:dyDescent="0.25">
      <c r="A767" s="3">
        <f t="shared" si="95"/>
        <v>766</v>
      </c>
      <c r="B767" s="3" t="s">
        <v>132</v>
      </c>
      <c r="C767" s="32">
        <v>40422</v>
      </c>
      <c r="D767" s="56" t="s">
        <v>114</v>
      </c>
      <c r="E767" s="3"/>
      <c r="F767" s="3"/>
      <c r="G767" s="2" t="s">
        <v>26</v>
      </c>
      <c r="H767" s="3" t="s">
        <v>24</v>
      </c>
      <c r="I767" s="3">
        <v>5</v>
      </c>
      <c r="J767" s="3"/>
      <c r="K767" s="3"/>
      <c r="L767" s="3"/>
      <c r="M767" s="3"/>
      <c r="N767" s="3"/>
      <c r="O767" s="3"/>
      <c r="P767" s="3"/>
      <c r="Q767" s="3"/>
      <c r="R767" s="3"/>
      <c r="S767" s="3"/>
      <c r="T767" s="3" t="str">
        <f t="shared" si="88"/>
        <v>SIN CECO</v>
      </c>
      <c r="U767" s="3" t="str">
        <f t="shared" si="89"/>
        <v>NO</v>
      </c>
      <c r="V767" t="str">
        <f t="shared" si="90"/>
        <v>UNIVERSIDAD DE LA SALLE
10-SEP-10
60%-Personal que presta el servicio en obra</v>
      </c>
      <c r="W767" s="53">
        <f t="shared" si="91"/>
        <v>5</v>
      </c>
      <c r="X767">
        <f t="shared" si="92"/>
        <v>5</v>
      </c>
      <c r="Y767">
        <f>IF(ISNA(VLOOKUP(B767,CECOS_SIN_IDENTIFICAR!$A$2:$D$146,4,0)),"SIN CECO",IF(VLOOKUP(B767,CECOS_SIN_IDENTIFICAR!$A$2:$D$146,4,0)=0,"SIN CECO",VLOOKUP(B767,CECOS_SIN_IDENTIFICAR!$A$2:$D$146,4,0)))</f>
        <v>1184</v>
      </c>
      <c r="Z767">
        <f t="shared" si="93"/>
        <v>1184</v>
      </c>
      <c r="AA767" s="56" t="s">
        <v>114</v>
      </c>
      <c r="AB767" t="str">
        <f t="shared" si="94"/>
        <v>c. Compromiso con el proyecto-Personal que presta el servicio en obra</v>
      </c>
      <c r="AC767" t="str">
        <f>VLOOKUP(AB767,CODIFICACION_PREGUNTAS!$C$2:$D$35,2,0)</f>
        <v>PERSONAL003</v>
      </c>
    </row>
    <row r="768" spans="1:29" x14ac:dyDescent="0.25">
      <c r="A768" s="3">
        <f t="shared" si="95"/>
        <v>767</v>
      </c>
      <c r="B768" s="3" t="s">
        <v>132</v>
      </c>
      <c r="C768" s="32">
        <v>40422</v>
      </c>
      <c r="D768" s="56" t="s">
        <v>114</v>
      </c>
      <c r="E768" s="3"/>
      <c r="F768" s="3"/>
      <c r="G768" s="2" t="s">
        <v>21</v>
      </c>
      <c r="H768" s="3" t="s">
        <v>24</v>
      </c>
      <c r="I768" s="3">
        <v>4</v>
      </c>
      <c r="J768" s="3"/>
      <c r="K768" s="3"/>
      <c r="L768" s="3"/>
      <c r="M768" s="3"/>
      <c r="N768" s="3"/>
      <c r="O768" s="3"/>
      <c r="P768" s="3"/>
      <c r="Q768" s="3"/>
      <c r="R768" s="3"/>
      <c r="S768" s="3"/>
      <c r="T768" s="3" t="str">
        <f t="shared" si="88"/>
        <v>SIN CECO</v>
      </c>
      <c r="U768" s="3" t="str">
        <f t="shared" si="89"/>
        <v>NO</v>
      </c>
      <c r="V768" t="str">
        <f t="shared" si="90"/>
        <v>UNIVERSIDAD DE LA SALLE
10-SEP-10
60%-Personal que presta el servicio en obra</v>
      </c>
      <c r="W768" s="53">
        <f t="shared" si="91"/>
        <v>4</v>
      </c>
      <c r="X768">
        <f t="shared" si="92"/>
        <v>4</v>
      </c>
      <c r="Y768">
        <f>IF(ISNA(VLOOKUP(B768,CECOS_SIN_IDENTIFICAR!$A$2:$D$146,4,0)),"SIN CECO",IF(VLOOKUP(B768,CECOS_SIN_IDENTIFICAR!$A$2:$D$146,4,0)=0,"SIN CECO",VLOOKUP(B768,CECOS_SIN_IDENTIFICAR!$A$2:$D$146,4,0)))</f>
        <v>1184</v>
      </c>
      <c r="Z768">
        <f t="shared" si="93"/>
        <v>1184</v>
      </c>
      <c r="AA768" s="56" t="s">
        <v>114</v>
      </c>
      <c r="AB768" t="str">
        <f t="shared" si="94"/>
        <v>d. Cumplimiento de compromisos-Personal que presta el servicio en obra</v>
      </c>
      <c r="AC768" t="str">
        <f>VLOOKUP(AB768,CODIFICACION_PREGUNTAS!$C$2:$D$35,2,0)</f>
        <v>PERSONAL004</v>
      </c>
    </row>
    <row r="769" spans="1:29" x14ac:dyDescent="0.25">
      <c r="A769" s="3">
        <f t="shared" si="95"/>
        <v>768</v>
      </c>
      <c r="B769" s="3" t="s">
        <v>132</v>
      </c>
      <c r="C769" s="32">
        <v>40422</v>
      </c>
      <c r="D769" s="56" t="s">
        <v>114</v>
      </c>
      <c r="E769" s="3"/>
      <c r="F769" s="3"/>
      <c r="G769" s="2" t="s">
        <v>27</v>
      </c>
      <c r="H769" s="3" t="s">
        <v>24</v>
      </c>
      <c r="I769" s="3">
        <v>4</v>
      </c>
      <c r="J769" s="3"/>
      <c r="K769" s="3"/>
      <c r="L769" s="3"/>
      <c r="M769" s="3"/>
      <c r="N769" s="3"/>
      <c r="O769" s="3"/>
      <c r="P769" s="3"/>
      <c r="Q769" s="3"/>
      <c r="R769" s="3"/>
      <c r="S769" s="3"/>
      <c r="T769" s="3" t="str">
        <f t="shared" si="88"/>
        <v>SIN CECO</v>
      </c>
      <c r="U769" s="3" t="str">
        <f t="shared" si="89"/>
        <v>NO</v>
      </c>
      <c r="V769" t="str">
        <f t="shared" si="90"/>
        <v>UNIVERSIDAD DE LA SALLE
10-SEP-10
60%-Personal que presta el servicio en obra</v>
      </c>
      <c r="W769" s="53">
        <f t="shared" si="91"/>
        <v>4</v>
      </c>
      <c r="X769">
        <f t="shared" si="92"/>
        <v>4</v>
      </c>
      <c r="Y769">
        <f>IF(ISNA(VLOOKUP(B769,CECOS_SIN_IDENTIFICAR!$A$2:$D$146,4,0)),"SIN CECO",IF(VLOOKUP(B769,CECOS_SIN_IDENTIFICAR!$A$2:$D$146,4,0)=0,"SIN CECO",VLOOKUP(B769,CECOS_SIN_IDENTIFICAR!$A$2:$D$146,4,0)))</f>
        <v>1184</v>
      </c>
      <c r="Z769">
        <f t="shared" si="93"/>
        <v>1184</v>
      </c>
      <c r="AA769" s="56" t="s">
        <v>114</v>
      </c>
      <c r="AB769" t="str">
        <f t="shared" si="94"/>
        <v>e. Proactividad en desarrollo de funciones-Personal que presta el servicio en obra</v>
      </c>
      <c r="AC769" t="str">
        <f>VLOOKUP(AB769,CODIFICACION_PREGUNTAS!$C$2:$D$35,2,0)</f>
        <v>PERSONAL005</v>
      </c>
    </row>
    <row r="770" spans="1:29" x14ac:dyDescent="0.25">
      <c r="A770" s="3">
        <f t="shared" si="95"/>
        <v>769</v>
      </c>
      <c r="B770" s="3" t="s">
        <v>132</v>
      </c>
      <c r="C770" s="32">
        <v>40422</v>
      </c>
      <c r="D770" s="56" t="s">
        <v>114</v>
      </c>
      <c r="E770" s="3"/>
      <c r="F770" s="3"/>
      <c r="G770" s="2" t="s">
        <v>28</v>
      </c>
      <c r="H770" s="2" t="s">
        <v>29</v>
      </c>
      <c r="I770" s="3">
        <v>3</v>
      </c>
      <c r="J770" s="3"/>
      <c r="K770" s="3"/>
      <c r="L770" s="3"/>
      <c r="M770" s="3"/>
      <c r="N770" s="3"/>
      <c r="O770" s="3"/>
      <c r="P770" s="3"/>
      <c r="Q770" s="3"/>
      <c r="R770" s="3"/>
      <c r="S770" s="3"/>
      <c r="T770" s="3" t="str">
        <f t="shared" si="88"/>
        <v>SIN CECO</v>
      </c>
      <c r="U770" s="3" t="str">
        <f t="shared" si="89"/>
        <v>NO</v>
      </c>
      <c r="V770" t="str">
        <f t="shared" si="90"/>
        <v>UNIVERSIDAD DE LA SALLE
10-SEP-10
60%-Productos Asociados de PAYC (Informes, Control de presupuesto y Programación y actas)</v>
      </c>
      <c r="W770" s="53">
        <f t="shared" si="91"/>
        <v>3</v>
      </c>
      <c r="X770">
        <f t="shared" si="92"/>
        <v>3</v>
      </c>
      <c r="Y770">
        <f>IF(ISNA(VLOOKUP(B770,CECOS_SIN_IDENTIFICAR!$A$2:$D$146,4,0)),"SIN CECO",IF(VLOOKUP(B770,CECOS_SIN_IDENTIFICAR!$A$2:$D$146,4,0)=0,"SIN CECO",VLOOKUP(B770,CECOS_SIN_IDENTIFICAR!$A$2:$D$146,4,0)))</f>
        <v>1184</v>
      </c>
      <c r="Z770">
        <f t="shared" si="93"/>
        <v>1184</v>
      </c>
      <c r="AA770" s="56" t="s">
        <v>114</v>
      </c>
      <c r="AB770" t="str">
        <f t="shared" si="94"/>
        <v>a. Calidad del Contenido-Productos Asociados de PAYC (Informes, Control de presupuesto y Programación y actas)</v>
      </c>
      <c r="AC770" t="str">
        <f>VLOOKUP(AB770,CODIFICACION_PREGUNTAS!$C$2:$D$35,2,0)</f>
        <v>PRODUCTOS001</v>
      </c>
    </row>
    <row r="771" spans="1:29" x14ac:dyDescent="0.25">
      <c r="A771" s="3">
        <f t="shared" si="95"/>
        <v>770</v>
      </c>
      <c r="B771" s="3" t="s">
        <v>132</v>
      </c>
      <c r="C771" s="32">
        <v>40422</v>
      </c>
      <c r="D771" s="56" t="s">
        <v>114</v>
      </c>
      <c r="E771" s="3"/>
      <c r="F771" s="3"/>
      <c r="G771" s="2" t="s">
        <v>30</v>
      </c>
      <c r="H771" s="2" t="s">
        <v>29</v>
      </c>
      <c r="I771" s="3">
        <v>3</v>
      </c>
      <c r="J771" s="3"/>
      <c r="K771" s="3"/>
      <c r="L771" s="3"/>
      <c r="M771" s="3"/>
      <c r="N771" s="3"/>
      <c r="O771" s="3"/>
      <c r="P771" s="3"/>
      <c r="Q771" s="3"/>
      <c r="R771" s="3"/>
      <c r="S771" s="3"/>
      <c r="T771" s="3" t="str">
        <f t="shared" ref="T771:T834" si="96">IF(U771="NO","SIN CECO",LEFT(B771,4)+0)</f>
        <v>SIN CECO</v>
      </c>
      <c r="U771" s="3" t="str">
        <f t="shared" ref="U771:U834" si="97">IF(ISNUMBER(LEFT(B771,4)+0),"SI","NO")</f>
        <v>NO</v>
      </c>
      <c r="V771" t="str">
        <f t="shared" ref="V771:V834" si="98">CONCATENATE(B771,"-",H771)</f>
        <v>UNIVERSIDAD DE LA SALLE
10-SEP-10
60%-Productos Asociados de PAYC (Informes, Control de presupuesto y Programación y actas)</v>
      </c>
      <c r="W771" s="53">
        <f t="shared" ref="W771:W834" si="99">I771</f>
        <v>3</v>
      </c>
      <c r="X771">
        <f t="shared" ref="X771:X834" si="100">IF(ISNUMBER(W771+0),W771+0,0)</f>
        <v>3</v>
      </c>
      <c r="Y771">
        <f>IF(ISNA(VLOOKUP(B771,CECOS_SIN_IDENTIFICAR!$A$2:$D$146,4,0)),"SIN CECO",IF(VLOOKUP(B771,CECOS_SIN_IDENTIFICAR!$A$2:$D$146,4,0)=0,"SIN CECO",VLOOKUP(B771,CECOS_SIN_IDENTIFICAR!$A$2:$D$146,4,0)))</f>
        <v>1184</v>
      </c>
      <c r="Z771">
        <f t="shared" ref="Z771:Z834" si="101">IF(Y771="SIN CECO",T771,Y771)</f>
        <v>1184</v>
      </c>
      <c r="AA771" s="56" t="s">
        <v>114</v>
      </c>
      <c r="AB771" t="str">
        <f t="shared" ref="AB771:AB834" si="102">CONCATENATE(G771,"-",H771)</f>
        <v>b. Claridad del Contenido-Productos Asociados de PAYC (Informes, Control de presupuesto y Programación y actas)</v>
      </c>
      <c r="AC771" t="str">
        <f>VLOOKUP(AB771,CODIFICACION_PREGUNTAS!$C$2:$D$35,2,0)</f>
        <v>PRODUCTOS002</v>
      </c>
    </row>
    <row r="772" spans="1:29" x14ac:dyDescent="0.25">
      <c r="A772" s="3">
        <f t="shared" ref="A772:A835" si="103">A771+1</f>
        <v>771</v>
      </c>
      <c r="B772" s="3" t="s">
        <v>132</v>
      </c>
      <c r="C772" s="32">
        <v>40422</v>
      </c>
      <c r="D772" s="56" t="s">
        <v>114</v>
      </c>
      <c r="E772" s="3"/>
      <c r="F772" s="3"/>
      <c r="G772" s="2" t="s">
        <v>31</v>
      </c>
      <c r="H772" s="2" t="s">
        <v>29</v>
      </c>
      <c r="I772" s="3">
        <v>4</v>
      </c>
      <c r="J772" s="3"/>
      <c r="K772" s="3"/>
      <c r="L772" s="3"/>
      <c r="M772" s="3"/>
      <c r="N772" s="3"/>
      <c r="O772" s="3"/>
      <c r="P772" s="3"/>
      <c r="Q772" s="3"/>
      <c r="R772" s="3"/>
      <c r="S772" s="3"/>
      <c r="T772" s="3" t="str">
        <f t="shared" si="96"/>
        <v>SIN CECO</v>
      </c>
      <c r="U772" s="3" t="str">
        <f t="shared" si="97"/>
        <v>NO</v>
      </c>
      <c r="V772" t="str">
        <f t="shared" si="98"/>
        <v>UNIVERSIDAD DE LA SALLE
10-SEP-10
60%-Productos Asociados de PAYC (Informes, Control de presupuesto y Programación y actas)</v>
      </c>
      <c r="W772" s="53">
        <f t="shared" si="99"/>
        <v>4</v>
      </c>
      <c r="X772">
        <f t="shared" si="100"/>
        <v>4</v>
      </c>
      <c r="Y772">
        <f>IF(ISNA(VLOOKUP(B772,CECOS_SIN_IDENTIFICAR!$A$2:$D$146,4,0)),"SIN CECO",IF(VLOOKUP(B772,CECOS_SIN_IDENTIFICAR!$A$2:$D$146,4,0)=0,"SIN CECO",VLOOKUP(B772,CECOS_SIN_IDENTIFICAR!$A$2:$D$146,4,0)))</f>
        <v>1184</v>
      </c>
      <c r="Z772">
        <f t="shared" si="101"/>
        <v>1184</v>
      </c>
      <c r="AA772" s="56" t="s">
        <v>114</v>
      </c>
      <c r="AB772" t="str">
        <f t="shared" si="102"/>
        <v>c. Oportunidad en la entrega-Productos Asociados de PAYC (Informes, Control de presupuesto y Programación y actas)</v>
      </c>
      <c r="AC772" t="str">
        <f>VLOOKUP(AB772,CODIFICACION_PREGUNTAS!$C$2:$D$35,2,0)</f>
        <v>PRODUCTOS003</v>
      </c>
    </row>
    <row r="773" spans="1:29" x14ac:dyDescent="0.25">
      <c r="A773" s="3">
        <f t="shared" si="103"/>
        <v>772</v>
      </c>
      <c r="B773" s="3" t="s">
        <v>132</v>
      </c>
      <c r="C773" s="32">
        <v>40422</v>
      </c>
      <c r="D773" s="56" t="s">
        <v>114</v>
      </c>
      <c r="E773" s="3"/>
      <c r="F773" s="3"/>
      <c r="G773" s="2" t="s">
        <v>32</v>
      </c>
      <c r="H773" s="2" t="s">
        <v>29</v>
      </c>
      <c r="I773" s="3">
        <v>3</v>
      </c>
      <c r="J773" s="3"/>
      <c r="K773" s="3"/>
      <c r="L773" s="3"/>
      <c r="M773" s="3"/>
      <c r="N773" s="3"/>
      <c r="O773" s="3"/>
      <c r="P773" s="3"/>
      <c r="Q773" s="3"/>
      <c r="R773" s="3"/>
      <c r="S773" s="3"/>
      <c r="T773" s="3" t="str">
        <f t="shared" si="96"/>
        <v>SIN CECO</v>
      </c>
      <c r="U773" s="3" t="str">
        <f t="shared" si="97"/>
        <v>NO</v>
      </c>
      <c r="V773" t="str">
        <f t="shared" si="98"/>
        <v>UNIVERSIDAD DE LA SALLE
10-SEP-10
60%-Productos Asociados de PAYC (Informes, Control de presupuesto y Programación y actas)</v>
      </c>
      <c r="W773" s="53">
        <f t="shared" si="99"/>
        <v>3</v>
      </c>
      <c r="X773">
        <f t="shared" si="100"/>
        <v>3</v>
      </c>
      <c r="Y773">
        <f>IF(ISNA(VLOOKUP(B773,CECOS_SIN_IDENTIFICAR!$A$2:$D$146,4,0)),"SIN CECO",IF(VLOOKUP(B773,CECOS_SIN_IDENTIFICAR!$A$2:$D$146,4,0)=0,"SIN CECO",VLOOKUP(B773,CECOS_SIN_IDENTIFICAR!$A$2:$D$146,4,0)))</f>
        <v>1184</v>
      </c>
      <c r="Z773">
        <f t="shared" si="101"/>
        <v>1184</v>
      </c>
      <c r="AA773" s="56" t="s">
        <v>114</v>
      </c>
      <c r="AB773" t="str">
        <f t="shared" si="102"/>
        <v>d. Precisión de la información-Productos Asociados de PAYC (Informes, Control de presupuesto y Programación y actas)</v>
      </c>
      <c r="AC773" t="str">
        <f>VLOOKUP(AB773,CODIFICACION_PREGUNTAS!$C$2:$D$35,2,0)</f>
        <v>PRODUCTOS004</v>
      </c>
    </row>
    <row r="774" spans="1:29" x14ac:dyDescent="0.25">
      <c r="A774" s="3">
        <f t="shared" si="103"/>
        <v>773</v>
      </c>
      <c r="B774" s="3" t="s">
        <v>132</v>
      </c>
      <c r="C774" s="32">
        <v>40422</v>
      </c>
      <c r="D774" s="56" t="s">
        <v>114</v>
      </c>
      <c r="E774" s="3"/>
      <c r="F774" s="3"/>
      <c r="G774" s="2" t="s">
        <v>33</v>
      </c>
      <c r="H774" s="2" t="s">
        <v>29</v>
      </c>
      <c r="I774" s="3">
        <v>3</v>
      </c>
      <c r="J774" s="3"/>
      <c r="K774" s="3"/>
      <c r="L774" s="3"/>
      <c r="M774" s="3"/>
      <c r="N774" s="3"/>
      <c r="O774" s="3"/>
      <c r="P774" s="3"/>
      <c r="Q774" s="3"/>
      <c r="R774" s="3"/>
      <c r="S774" s="3"/>
      <c r="T774" s="3" t="str">
        <f t="shared" si="96"/>
        <v>SIN CECO</v>
      </c>
      <c r="U774" s="3" t="str">
        <f t="shared" si="97"/>
        <v>NO</v>
      </c>
      <c r="V774" t="str">
        <f t="shared" si="98"/>
        <v>UNIVERSIDAD DE LA SALLE
10-SEP-10
60%-Productos Asociados de PAYC (Informes, Control de presupuesto y Programación y actas)</v>
      </c>
      <c r="W774" s="53">
        <f t="shared" si="99"/>
        <v>3</v>
      </c>
      <c r="X774">
        <f t="shared" si="100"/>
        <v>3</v>
      </c>
      <c r="Y774">
        <f>IF(ISNA(VLOOKUP(B774,CECOS_SIN_IDENTIFICAR!$A$2:$D$146,4,0)),"SIN CECO",IF(VLOOKUP(B774,CECOS_SIN_IDENTIFICAR!$A$2:$D$146,4,0)=0,"SIN CECO",VLOOKUP(B774,CECOS_SIN_IDENTIFICAR!$A$2:$D$146,4,0)))</f>
        <v>1184</v>
      </c>
      <c r="Z774">
        <f t="shared" si="101"/>
        <v>1184</v>
      </c>
      <c r="AA774" s="56" t="s">
        <v>114</v>
      </c>
      <c r="AB774" t="str">
        <f t="shared" si="102"/>
        <v>e. Diagramación-Productos Asociados de PAYC (Informes, Control de presupuesto y Programación y actas)</v>
      </c>
      <c r="AC774" t="str">
        <f>VLOOKUP(AB774,CODIFICACION_PREGUNTAS!$C$2:$D$35,2,0)</f>
        <v>PRODUCTOS005</v>
      </c>
    </row>
    <row r="775" spans="1:29" x14ac:dyDescent="0.25">
      <c r="A775" s="3">
        <f t="shared" si="103"/>
        <v>774</v>
      </c>
      <c r="B775" s="3" t="s">
        <v>132</v>
      </c>
      <c r="C775" s="32">
        <v>40422</v>
      </c>
      <c r="D775" s="56" t="s">
        <v>114</v>
      </c>
      <c r="E775" s="3"/>
      <c r="F775" s="3"/>
      <c r="G775" s="2" t="s">
        <v>34</v>
      </c>
      <c r="H775" s="2" t="s">
        <v>35</v>
      </c>
      <c r="I775" s="3">
        <v>4</v>
      </c>
      <c r="J775" s="3"/>
      <c r="K775" s="3"/>
      <c r="L775" s="3"/>
      <c r="M775" s="3"/>
      <c r="N775" s="3"/>
      <c r="O775" s="3"/>
      <c r="P775" s="3"/>
      <c r="Q775" s="3"/>
      <c r="R775" s="3"/>
      <c r="S775" s="3"/>
      <c r="T775" s="3" t="str">
        <f t="shared" si="96"/>
        <v>SIN CECO</v>
      </c>
      <c r="U775" s="3" t="str">
        <f t="shared" si="97"/>
        <v>NO</v>
      </c>
      <c r="V775" t="str">
        <f t="shared" si="98"/>
        <v>UNIVERSIDAD DE LA SALLE
10-SEP-10
60%-Compromisos Pactados</v>
      </c>
      <c r="W775" s="53">
        <f t="shared" si="99"/>
        <v>4</v>
      </c>
      <c r="X775">
        <f t="shared" si="100"/>
        <v>4</v>
      </c>
      <c r="Y775">
        <f>IF(ISNA(VLOOKUP(B775,CECOS_SIN_IDENTIFICAR!$A$2:$D$146,4,0)),"SIN CECO",IF(VLOOKUP(B775,CECOS_SIN_IDENTIFICAR!$A$2:$D$146,4,0)=0,"SIN CECO",VLOOKUP(B775,CECOS_SIN_IDENTIFICAR!$A$2:$D$146,4,0)))</f>
        <v>1184</v>
      </c>
      <c r="Z775">
        <f t="shared" si="101"/>
        <v>1184</v>
      </c>
      <c r="AA775" s="56" t="s">
        <v>114</v>
      </c>
      <c r="AB775" t="str">
        <f t="shared" si="102"/>
        <v>a. Cumplimiento-Compromisos Pactados</v>
      </c>
      <c r="AC775" t="str">
        <f>VLOOKUP(AB775,CODIFICACION_PREGUNTAS!$C$2:$D$35,2,0)</f>
        <v>COMPROMISOS001</v>
      </c>
    </row>
    <row r="776" spans="1:29" x14ac:dyDescent="0.25">
      <c r="A776" s="3">
        <f t="shared" si="103"/>
        <v>775</v>
      </c>
      <c r="B776" s="3" t="s">
        <v>132</v>
      </c>
      <c r="C776" s="32">
        <v>40422</v>
      </c>
      <c r="D776" s="56" t="s">
        <v>114</v>
      </c>
      <c r="E776" s="3"/>
      <c r="F776" s="3"/>
      <c r="G776" s="2" t="s">
        <v>36</v>
      </c>
      <c r="H776" s="2" t="s">
        <v>35</v>
      </c>
      <c r="I776" s="3">
        <v>4</v>
      </c>
      <c r="J776" s="3"/>
      <c r="K776" s="3"/>
      <c r="L776" s="3"/>
      <c r="M776" s="3"/>
      <c r="N776" s="3"/>
      <c r="O776" s="3"/>
      <c r="P776" s="3"/>
      <c r="Q776" s="3"/>
      <c r="R776" s="3"/>
      <c r="S776" s="3"/>
      <c r="T776" s="3" t="str">
        <f t="shared" si="96"/>
        <v>SIN CECO</v>
      </c>
      <c r="U776" s="3" t="str">
        <f t="shared" si="97"/>
        <v>NO</v>
      </c>
      <c r="V776" t="str">
        <f t="shared" si="98"/>
        <v>UNIVERSIDAD DE LA SALLE
10-SEP-10
60%-Compromisos Pactados</v>
      </c>
      <c r="W776" s="53">
        <f t="shared" si="99"/>
        <v>4</v>
      </c>
      <c r="X776">
        <f t="shared" si="100"/>
        <v>4</v>
      </c>
      <c r="Y776">
        <f>IF(ISNA(VLOOKUP(B776,CECOS_SIN_IDENTIFICAR!$A$2:$D$146,4,0)),"SIN CECO",IF(VLOOKUP(B776,CECOS_SIN_IDENTIFICAR!$A$2:$D$146,4,0)=0,"SIN CECO",VLOOKUP(B776,CECOS_SIN_IDENTIFICAR!$A$2:$D$146,4,0)))</f>
        <v>1184</v>
      </c>
      <c r="Z776">
        <f t="shared" si="101"/>
        <v>1184</v>
      </c>
      <c r="AA776" s="56" t="s">
        <v>114</v>
      </c>
      <c r="AB776" t="str">
        <f t="shared" si="102"/>
        <v>b. Satisface expectativas-Compromisos Pactados</v>
      </c>
      <c r="AC776" t="str">
        <f>VLOOKUP(AB776,CODIFICACION_PREGUNTAS!$C$2:$D$35,2,0)</f>
        <v>COMPROMISOS002</v>
      </c>
    </row>
    <row r="777" spans="1:29" x14ac:dyDescent="0.25">
      <c r="A777" s="3">
        <f t="shared" si="103"/>
        <v>776</v>
      </c>
      <c r="B777" s="3" t="s">
        <v>132</v>
      </c>
      <c r="C777" s="32">
        <v>40422</v>
      </c>
      <c r="D777" s="56" t="s">
        <v>114</v>
      </c>
      <c r="E777" s="3"/>
      <c r="F777" s="3"/>
      <c r="G777" s="2" t="s">
        <v>37</v>
      </c>
      <c r="H777" s="2" t="s">
        <v>35</v>
      </c>
      <c r="I777" s="3">
        <v>4</v>
      </c>
      <c r="J777" s="3"/>
      <c r="K777" s="3"/>
      <c r="L777" s="3"/>
      <c r="M777" s="3"/>
      <c r="N777" s="3"/>
      <c r="O777" s="3"/>
      <c r="P777" s="3"/>
      <c r="Q777" s="3"/>
      <c r="R777" s="3"/>
      <c r="S777" s="3"/>
      <c r="T777" s="3" t="str">
        <f t="shared" si="96"/>
        <v>SIN CECO</v>
      </c>
      <c r="U777" s="3" t="str">
        <f t="shared" si="97"/>
        <v>NO</v>
      </c>
      <c r="V777" t="str">
        <f t="shared" si="98"/>
        <v>UNIVERSIDAD DE LA SALLE
10-SEP-10
60%-Compromisos Pactados</v>
      </c>
      <c r="W777" s="53">
        <f t="shared" si="99"/>
        <v>4</v>
      </c>
      <c r="X777">
        <f t="shared" si="100"/>
        <v>4</v>
      </c>
      <c r="Y777">
        <f>IF(ISNA(VLOOKUP(B777,CECOS_SIN_IDENTIFICAR!$A$2:$D$146,4,0)),"SIN CECO",IF(VLOOKUP(B777,CECOS_SIN_IDENTIFICAR!$A$2:$D$146,4,0)=0,"SIN CECO",VLOOKUP(B777,CECOS_SIN_IDENTIFICAR!$A$2:$D$146,4,0)))</f>
        <v>1184</v>
      </c>
      <c r="Z777">
        <f t="shared" si="101"/>
        <v>1184</v>
      </c>
      <c r="AA777" s="56" t="s">
        <v>114</v>
      </c>
      <c r="AB777" t="str">
        <f t="shared" si="102"/>
        <v>c. Calidad de la Información suministrada-Compromisos Pactados</v>
      </c>
      <c r="AC777" t="str">
        <f>VLOOKUP(AB777,CODIFICACION_PREGUNTAS!$C$2:$D$35,2,0)</f>
        <v>COMPROMISOS003</v>
      </c>
    </row>
    <row r="778" spans="1:29" x14ac:dyDescent="0.25">
      <c r="A778" s="3">
        <f t="shared" si="103"/>
        <v>777</v>
      </c>
      <c r="B778" s="3" t="s">
        <v>132</v>
      </c>
      <c r="C778" s="32">
        <v>40422</v>
      </c>
      <c r="D778" s="56" t="s">
        <v>114</v>
      </c>
      <c r="E778" s="3"/>
      <c r="F778" s="3"/>
      <c r="G778" s="2" t="s">
        <v>38</v>
      </c>
      <c r="H778" s="2" t="s">
        <v>35</v>
      </c>
      <c r="I778" s="3">
        <v>4</v>
      </c>
      <c r="J778" s="3"/>
      <c r="K778" s="3"/>
      <c r="L778" s="3"/>
      <c r="M778" s="3"/>
      <c r="N778" s="3"/>
      <c r="O778" s="3"/>
      <c r="P778" s="3"/>
      <c r="Q778" s="3"/>
      <c r="R778" s="3"/>
      <c r="S778" s="3"/>
      <c r="T778" s="3" t="str">
        <f t="shared" si="96"/>
        <v>SIN CECO</v>
      </c>
      <c r="U778" s="3" t="str">
        <f t="shared" si="97"/>
        <v>NO</v>
      </c>
      <c r="V778" t="str">
        <f t="shared" si="98"/>
        <v>UNIVERSIDAD DE LA SALLE
10-SEP-10
60%-Compromisos Pactados</v>
      </c>
      <c r="W778" s="53">
        <f t="shared" si="99"/>
        <v>4</v>
      </c>
      <c r="X778">
        <f t="shared" si="100"/>
        <v>4</v>
      </c>
      <c r="Y778">
        <f>IF(ISNA(VLOOKUP(B778,CECOS_SIN_IDENTIFICAR!$A$2:$D$146,4,0)),"SIN CECO",IF(VLOOKUP(B778,CECOS_SIN_IDENTIFICAR!$A$2:$D$146,4,0)=0,"SIN CECO",VLOOKUP(B778,CECOS_SIN_IDENTIFICAR!$A$2:$D$146,4,0)))</f>
        <v>1184</v>
      </c>
      <c r="Z778">
        <f t="shared" si="101"/>
        <v>1184</v>
      </c>
      <c r="AA778" s="56" t="s">
        <v>114</v>
      </c>
      <c r="AB778" t="str">
        <f t="shared" si="102"/>
        <v>d. Disposición del personal de PAYC a las solicitudes del cliente-Compromisos Pactados</v>
      </c>
      <c r="AC778" t="str">
        <f>VLOOKUP(AB778,CODIFICACION_PREGUNTAS!$C$2:$D$35,2,0)</f>
        <v>COMPROMISOS004</v>
      </c>
    </row>
    <row r="779" spans="1:29" x14ac:dyDescent="0.25">
      <c r="A779" s="3">
        <f t="shared" si="103"/>
        <v>778</v>
      </c>
      <c r="B779" s="3" t="s">
        <v>132</v>
      </c>
      <c r="C779" s="32">
        <v>40422</v>
      </c>
      <c r="D779" s="56" t="s">
        <v>114</v>
      </c>
      <c r="E779" s="3"/>
      <c r="F779" s="3"/>
      <c r="G779" s="2" t="s">
        <v>39</v>
      </c>
      <c r="H779" s="2" t="s">
        <v>35</v>
      </c>
      <c r="I779" s="3">
        <v>4</v>
      </c>
      <c r="J779" s="3"/>
      <c r="K779" s="3"/>
      <c r="L779" s="3"/>
      <c r="M779" s="3"/>
      <c r="N779" s="3"/>
      <c r="O779" s="3"/>
      <c r="P779" s="3"/>
      <c r="Q779" s="3"/>
      <c r="R779" s="3"/>
      <c r="S779" s="3"/>
      <c r="T779" s="3" t="str">
        <f t="shared" si="96"/>
        <v>SIN CECO</v>
      </c>
      <c r="U779" s="3" t="str">
        <f t="shared" si="97"/>
        <v>NO</v>
      </c>
      <c r="V779" t="str">
        <f t="shared" si="98"/>
        <v>UNIVERSIDAD DE LA SALLE
10-SEP-10
60%-Compromisos Pactados</v>
      </c>
      <c r="W779" s="53">
        <f t="shared" si="99"/>
        <v>4</v>
      </c>
      <c r="X779">
        <f t="shared" si="100"/>
        <v>4</v>
      </c>
      <c r="Y779">
        <f>IF(ISNA(VLOOKUP(B779,CECOS_SIN_IDENTIFICAR!$A$2:$D$146,4,0)),"SIN CECO",IF(VLOOKUP(B779,CECOS_SIN_IDENTIFICAR!$A$2:$D$146,4,0)=0,"SIN CECO",VLOOKUP(B779,CECOS_SIN_IDENTIFICAR!$A$2:$D$146,4,0)))</f>
        <v>1184</v>
      </c>
      <c r="Z779">
        <f t="shared" si="101"/>
        <v>1184</v>
      </c>
      <c r="AA779" s="56" t="s">
        <v>114</v>
      </c>
      <c r="AB779" t="str">
        <f t="shared" si="102"/>
        <v>e. Coherencia entre lo solicitado y lo entregado-Compromisos Pactados</v>
      </c>
      <c r="AC779" t="str">
        <f>VLOOKUP(AB779,CODIFICACION_PREGUNTAS!$C$2:$D$35,2,0)</f>
        <v>COMPROMISOS005</v>
      </c>
    </row>
    <row r="780" spans="1:29" x14ac:dyDescent="0.25">
      <c r="A780" s="3">
        <f t="shared" si="103"/>
        <v>779</v>
      </c>
      <c r="B780" s="3" t="s">
        <v>132</v>
      </c>
      <c r="C780" s="32">
        <v>40422</v>
      </c>
      <c r="D780" s="56" t="s">
        <v>114</v>
      </c>
      <c r="E780" s="3"/>
      <c r="F780" s="3"/>
      <c r="G780" s="2" t="s">
        <v>40</v>
      </c>
      <c r="H780" s="2" t="s">
        <v>40</v>
      </c>
      <c r="I780" s="3">
        <v>4</v>
      </c>
      <c r="J780" s="3"/>
      <c r="K780" s="3"/>
      <c r="L780" s="3"/>
      <c r="M780" s="3"/>
      <c r="N780" s="3"/>
      <c r="O780" s="3"/>
      <c r="P780" s="3"/>
      <c r="Q780" s="3"/>
      <c r="R780" s="3"/>
      <c r="S780" s="3"/>
      <c r="T780" s="3" t="str">
        <f t="shared" si="96"/>
        <v>SIN CECO</v>
      </c>
      <c r="U780" s="3" t="str">
        <f t="shared" si="97"/>
        <v>NO</v>
      </c>
      <c r="V780" t="str">
        <f t="shared" si="98"/>
        <v>UNIVERSIDAD DE LA SALLE
10-SEP-10
60%-Grado de Satisfacción con el Servicio Prestado</v>
      </c>
      <c r="W780" s="53">
        <f t="shared" si="99"/>
        <v>4</v>
      </c>
      <c r="X780">
        <f t="shared" si="100"/>
        <v>4</v>
      </c>
      <c r="Y780">
        <f>IF(ISNA(VLOOKUP(B780,CECOS_SIN_IDENTIFICAR!$A$2:$D$146,4,0)),"SIN CECO",IF(VLOOKUP(B780,CECOS_SIN_IDENTIFICAR!$A$2:$D$146,4,0)=0,"SIN CECO",VLOOKUP(B780,CECOS_SIN_IDENTIFICAR!$A$2:$D$146,4,0)))</f>
        <v>1184</v>
      </c>
      <c r="Z780">
        <f t="shared" si="101"/>
        <v>1184</v>
      </c>
      <c r="AA780" s="56" t="s">
        <v>114</v>
      </c>
      <c r="AB780" t="str">
        <f t="shared" si="102"/>
        <v>Grado de Satisfacción con el Servicio Prestado-Grado de Satisfacción con el Servicio Prestado</v>
      </c>
      <c r="AC780" t="str">
        <f>VLOOKUP(AB780,CODIFICACION_PREGUNTAS!$C$2:$D$35,2,0)</f>
        <v>SATISFACCION001</v>
      </c>
    </row>
    <row r="781" spans="1:29" x14ac:dyDescent="0.25">
      <c r="A781" s="3">
        <f t="shared" si="103"/>
        <v>780</v>
      </c>
      <c r="B781" s="3" t="s">
        <v>132</v>
      </c>
      <c r="C781" s="32">
        <v>40422</v>
      </c>
      <c r="D781" s="56" t="s">
        <v>114</v>
      </c>
      <c r="E781" s="3"/>
      <c r="F781" s="3"/>
      <c r="G781" s="2" t="s">
        <v>41</v>
      </c>
      <c r="H781" s="2" t="s">
        <v>41</v>
      </c>
      <c r="I781" s="3">
        <v>4</v>
      </c>
      <c r="J781" s="3"/>
      <c r="K781" s="3"/>
      <c r="L781" s="3"/>
      <c r="M781" s="3"/>
      <c r="N781" s="3"/>
      <c r="O781" s="3"/>
      <c r="P781" s="3"/>
      <c r="Q781" s="3"/>
      <c r="R781" s="3"/>
      <c r="S781" s="3"/>
      <c r="T781" s="3" t="str">
        <f t="shared" si="96"/>
        <v>SIN CECO</v>
      </c>
      <c r="U781" s="3" t="str">
        <f t="shared" si="97"/>
        <v>NO</v>
      </c>
      <c r="V781" t="str">
        <f t="shared" si="98"/>
        <v>UNIVERSIDAD DE LA SALLE
10-SEP-10
60%-Posibilidad de Volver a Contratar con PAYC</v>
      </c>
      <c r="W781" s="53">
        <f t="shared" si="99"/>
        <v>4</v>
      </c>
      <c r="X781">
        <f t="shared" si="100"/>
        <v>4</v>
      </c>
      <c r="Y781">
        <f>IF(ISNA(VLOOKUP(B781,CECOS_SIN_IDENTIFICAR!$A$2:$D$146,4,0)),"SIN CECO",IF(VLOOKUP(B781,CECOS_SIN_IDENTIFICAR!$A$2:$D$146,4,0)=0,"SIN CECO",VLOOKUP(B781,CECOS_SIN_IDENTIFICAR!$A$2:$D$146,4,0)))</f>
        <v>1184</v>
      </c>
      <c r="Z781">
        <f t="shared" si="101"/>
        <v>1184</v>
      </c>
      <c r="AA781" s="56" t="s">
        <v>114</v>
      </c>
      <c r="AB781" t="str">
        <f t="shared" si="102"/>
        <v>Posibilidad de Volver a Contratar con PAYC-Posibilidad de Volver a Contratar con PAYC</v>
      </c>
      <c r="AC781" t="str">
        <f>VLOOKUP(AB781,CODIFICACION_PREGUNTAS!$C$2:$D$35,2,0)</f>
        <v>VOLVER001</v>
      </c>
    </row>
    <row r="782" spans="1:29" x14ac:dyDescent="0.25">
      <c r="A782" s="3">
        <f t="shared" si="103"/>
        <v>781</v>
      </c>
      <c r="B782" s="3" t="s">
        <v>132</v>
      </c>
      <c r="C782" s="32">
        <v>40422</v>
      </c>
      <c r="D782" s="56" t="s">
        <v>114</v>
      </c>
      <c r="E782" s="3"/>
      <c r="F782" s="3"/>
      <c r="G782" s="2" t="s">
        <v>42</v>
      </c>
      <c r="H782" s="6" t="s">
        <v>43</v>
      </c>
      <c r="I782" s="3" t="s">
        <v>56</v>
      </c>
      <c r="J782" s="3"/>
      <c r="K782" s="3"/>
      <c r="L782" s="3"/>
      <c r="M782" s="3"/>
      <c r="N782" s="3"/>
      <c r="O782" s="3"/>
      <c r="P782" s="3"/>
      <c r="Q782" s="3"/>
      <c r="R782" s="3"/>
      <c r="S782" s="3"/>
      <c r="T782" s="3" t="str">
        <f t="shared" si="96"/>
        <v>SIN CECO</v>
      </c>
      <c r="U782" s="3" t="str">
        <f t="shared" si="97"/>
        <v>NO</v>
      </c>
      <c r="V782" t="str">
        <f t="shared" si="98"/>
        <v>UNIVERSIDAD DE LA SALLE
10-SEP-10
60%-Fortalezas PAYC</v>
      </c>
      <c r="W782" s="53" t="str">
        <f t="shared" si="99"/>
        <v>-</v>
      </c>
      <c r="X782">
        <f t="shared" si="100"/>
        <v>0</v>
      </c>
      <c r="Y782">
        <f>IF(ISNA(VLOOKUP(B782,CECOS_SIN_IDENTIFICAR!$A$2:$D$146,4,0)),"SIN CECO",IF(VLOOKUP(B782,CECOS_SIN_IDENTIFICAR!$A$2:$D$146,4,0)=0,"SIN CECO",VLOOKUP(B782,CECOS_SIN_IDENTIFICAR!$A$2:$D$146,4,0)))</f>
        <v>1184</v>
      </c>
      <c r="Z782">
        <f t="shared" si="101"/>
        <v>1184</v>
      </c>
      <c r="AA782" s="56" t="s">
        <v>114</v>
      </c>
      <c r="AB782" t="str">
        <f t="shared" si="102"/>
        <v>Principales fortalezas en el servicio que presta PAYC-Fortalezas PAYC</v>
      </c>
      <c r="AC782" t="str">
        <f>VLOOKUP(AB782,CODIFICACION_PREGUNTAS!$C$2:$D$35,2,0)</f>
        <v>FORT001</v>
      </c>
    </row>
    <row r="783" spans="1:29" x14ac:dyDescent="0.25">
      <c r="A783" s="3">
        <f t="shared" si="103"/>
        <v>782</v>
      </c>
      <c r="B783" s="3" t="s">
        <v>132</v>
      </c>
      <c r="C783" s="32">
        <v>40422</v>
      </c>
      <c r="D783" s="56" t="s">
        <v>114</v>
      </c>
      <c r="E783" s="3"/>
      <c r="F783" s="3"/>
      <c r="G783" s="2" t="s">
        <v>44</v>
      </c>
      <c r="H783" s="6" t="s">
        <v>45</v>
      </c>
      <c r="I783" s="3" t="s">
        <v>56</v>
      </c>
      <c r="J783" s="3"/>
      <c r="K783" s="3"/>
      <c r="L783" s="3"/>
      <c r="M783" s="3"/>
      <c r="N783" s="3"/>
      <c r="O783" s="3"/>
      <c r="P783" s="3"/>
      <c r="Q783" s="3"/>
      <c r="R783" s="3"/>
      <c r="S783" s="3"/>
      <c r="T783" s="3" t="str">
        <f t="shared" si="96"/>
        <v>SIN CECO</v>
      </c>
      <c r="U783" s="3" t="str">
        <f t="shared" si="97"/>
        <v>NO</v>
      </c>
      <c r="V783" t="str">
        <f t="shared" si="98"/>
        <v>UNIVERSIDAD DE LA SALLE
10-SEP-10
60%-Debilidades PAYC</v>
      </c>
      <c r="W783" s="53" t="str">
        <f t="shared" si="99"/>
        <v>-</v>
      </c>
      <c r="X783">
        <f t="shared" si="100"/>
        <v>0</v>
      </c>
      <c r="Y783">
        <f>IF(ISNA(VLOOKUP(B783,CECOS_SIN_IDENTIFICAR!$A$2:$D$146,4,0)),"SIN CECO",IF(VLOOKUP(B783,CECOS_SIN_IDENTIFICAR!$A$2:$D$146,4,0)=0,"SIN CECO",VLOOKUP(B783,CECOS_SIN_IDENTIFICAR!$A$2:$D$146,4,0)))</f>
        <v>1184</v>
      </c>
      <c r="Z783">
        <f t="shared" si="101"/>
        <v>1184</v>
      </c>
      <c r="AA783" s="56" t="s">
        <v>114</v>
      </c>
      <c r="AB783" t="str">
        <f t="shared" si="102"/>
        <v>Principales debilidades en el servicio que presta PAYC-Debilidades PAYC</v>
      </c>
      <c r="AC783" t="str">
        <f>VLOOKUP(AB783,CODIFICACION_PREGUNTAS!$C$2:$D$35,2,0)</f>
        <v>DEB001</v>
      </c>
    </row>
    <row r="784" spans="1:29" x14ac:dyDescent="0.25">
      <c r="A784" s="3">
        <f t="shared" si="103"/>
        <v>783</v>
      </c>
      <c r="B784" s="3" t="s">
        <v>133</v>
      </c>
      <c r="C784" s="32">
        <v>40422</v>
      </c>
      <c r="D784" s="56" t="s">
        <v>114</v>
      </c>
      <c r="E784" s="3"/>
      <c r="F784" s="3"/>
      <c r="G784" s="2" t="s">
        <v>5</v>
      </c>
      <c r="H784" s="3" t="s">
        <v>6</v>
      </c>
      <c r="I784" s="3">
        <v>4</v>
      </c>
      <c r="J784" s="3"/>
      <c r="K784" s="3"/>
      <c r="L784" s="3"/>
      <c r="M784" s="3"/>
      <c r="N784" s="3"/>
      <c r="O784" s="3"/>
      <c r="P784" s="3"/>
      <c r="Q784" s="3"/>
      <c r="R784" s="3"/>
      <c r="S784" s="3"/>
      <c r="T784" s="3" t="str">
        <f t="shared" si="96"/>
        <v>SIN CECO</v>
      </c>
      <c r="U784" s="3" t="str">
        <f t="shared" si="97"/>
        <v>NO</v>
      </c>
      <c r="V784" t="str">
        <f t="shared" si="98"/>
        <v>MANZANA LIÉVANO
13-SEP-10
60%-Soporte Técnico</v>
      </c>
      <c r="W784" s="53">
        <f t="shared" si="99"/>
        <v>4</v>
      </c>
      <c r="X784">
        <f t="shared" si="100"/>
        <v>4</v>
      </c>
      <c r="Y784">
        <f>IF(ISNA(VLOOKUP(B784,CECOS_SIN_IDENTIFICAR!$A$2:$D$146,4,0)),"SIN CECO",IF(VLOOKUP(B784,CECOS_SIN_IDENTIFICAR!$A$2:$D$146,4,0)=0,"SIN CECO",VLOOKUP(B784,CECOS_SIN_IDENTIFICAR!$A$2:$D$146,4,0)))</f>
        <v>1175</v>
      </c>
      <c r="Z784">
        <f t="shared" si="101"/>
        <v>1175</v>
      </c>
      <c r="AA784" s="56" t="s">
        <v>114</v>
      </c>
      <c r="AB784" t="str">
        <f t="shared" si="102"/>
        <v>a. Conocimiento específico de temas aplicables al proyecto-Soporte Técnico</v>
      </c>
      <c r="AC784" t="str">
        <f>VLOOKUP(AB784,CODIFICACION_PREGUNTAS!$C$2:$D$35,2,0)</f>
        <v>SOPORTE_TEC001</v>
      </c>
    </row>
    <row r="785" spans="1:29" x14ac:dyDescent="0.25">
      <c r="A785" s="3">
        <f t="shared" si="103"/>
        <v>784</v>
      </c>
      <c r="B785" s="3" t="s">
        <v>133</v>
      </c>
      <c r="C785" s="32">
        <v>40422</v>
      </c>
      <c r="D785" s="56" t="s">
        <v>114</v>
      </c>
      <c r="E785" s="3"/>
      <c r="F785" s="3"/>
      <c r="G785" s="2" t="s">
        <v>7</v>
      </c>
      <c r="H785" s="3" t="s">
        <v>6</v>
      </c>
      <c r="I785" s="3">
        <v>5</v>
      </c>
      <c r="J785" s="3"/>
      <c r="K785" s="3"/>
      <c r="L785" s="3"/>
      <c r="M785" s="3"/>
      <c r="N785" s="3"/>
      <c r="O785" s="3"/>
      <c r="P785" s="3"/>
      <c r="Q785" s="3"/>
      <c r="R785" s="3"/>
      <c r="S785" s="3"/>
      <c r="T785" s="3" t="str">
        <f t="shared" si="96"/>
        <v>SIN CECO</v>
      </c>
      <c r="U785" s="3" t="str">
        <f t="shared" si="97"/>
        <v>NO</v>
      </c>
      <c r="V785" t="str">
        <f t="shared" si="98"/>
        <v>MANZANA LIÉVANO
13-SEP-10
60%-Soporte Técnico</v>
      </c>
      <c r="W785" s="53">
        <f t="shared" si="99"/>
        <v>5</v>
      </c>
      <c r="X785">
        <f t="shared" si="100"/>
        <v>5</v>
      </c>
      <c r="Y785">
        <f>IF(ISNA(VLOOKUP(B785,CECOS_SIN_IDENTIFICAR!$A$2:$D$146,4,0)),"SIN CECO",IF(VLOOKUP(B785,CECOS_SIN_IDENTIFICAR!$A$2:$D$146,4,0)=0,"SIN CECO",VLOOKUP(B785,CECOS_SIN_IDENTIFICAR!$A$2:$D$146,4,0)))</f>
        <v>1175</v>
      </c>
      <c r="Z785">
        <f t="shared" si="101"/>
        <v>1175</v>
      </c>
      <c r="AA785" s="56" t="s">
        <v>114</v>
      </c>
      <c r="AB785" t="str">
        <f t="shared" si="102"/>
        <v>b. Idoneidad y Calidad del soporte-Soporte Técnico</v>
      </c>
      <c r="AC785" t="str">
        <f>VLOOKUP(AB785,CODIFICACION_PREGUNTAS!$C$2:$D$35,2,0)</f>
        <v>SOPORTE_TEC002</v>
      </c>
    </row>
    <row r="786" spans="1:29" x14ac:dyDescent="0.25">
      <c r="A786" s="3">
        <f t="shared" si="103"/>
        <v>785</v>
      </c>
      <c r="B786" s="3" t="s">
        <v>133</v>
      </c>
      <c r="C786" s="32">
        <v>40422</v>
      </c>
      <c r="D786" s="56" t="s">
        <v>114</v>
      </c>
      <c r="E786" s="3"/>
      <c r="F786" s="3"/>
      <c r="G786" s="2" t="s">
        <v>8</v>
      </c>
      <c r="H786" s="3" t="s">
        <v>6</v>
      </c>
      <c r="I786" s="3">
        <v>5</v>
      </c>
      <c r="J786" s="3"/>
      <c r="K786" s="3"/>
      <c r="L786" s="3"/>
      <c r="M786" s="3"/>
      <c r="N786" s="3"/>
      <c r="O786" s="3"/>
      <c r="P786" s="3"/>
      <c r="Q786" s="3"/>
      <c r="R786" s="3"/>
      <c r="S786" s="3"/>
      <c r="T786" s="3" t="str">
        <f t="shared" si="96"/>
        <v>SIN CECO</v>
      </c>
      <c r="U786" s="3" t="str">
        <f t="shared" si="97"/>
        <v>NO</v>
      </c>
      <c r="V786" t="str">
        <f t="shared" si="98"/>
        <v>MANZANA LIÉVANO
13-SEP-10
60%-Soporte Técnico</v>
      </c>
      <c r="W786" s="53">
        <f t="shared" si="99"/>
        <v>5</v>
      </c>
      <c r="X786">
        <f t="shared" si="100"/>
        <v>5</v>
      </c>
      <c r="Y786">
        <f>IF(ISNA(VLOOKUP(B786,CECOS_SIN_IDENTIFICAR!$A$2:$D$146,4,0)),"SIN CECO",IF(VLOOKUP(B786,CECOS_SIN_IDENTIFICAR!$A$2:$D$146,4,0)=0,"SIN CECO",VLOOKUP(B786,CECOS_SIN_IDENTIFICAR!$A$2:$D$146,4,0)))</f>
        <v>1175</v>
      </c>
      <c r="Z786">
        <f t="shared" si="101"/>
        <v>1175</v>
      </c>
      <c r="AA786" s="56" t="s">
        <v>114</v>
      </c>
      <c r="AB786" t="str">
        <f t="shared" si="102"/>
        <v>c. Cumplimiento de especificaciones técnicas de construcción-Soporte Técnico</v>
      </c>
      <c r="AC786" t="str">
        <f>VLOOKUP(AB786,CODIFICACION_PREGUNTAS!$C$2:$D$35,2,0)</f>
        <v>SOPORTE_TEC003</v>
      </c>
    </row>
    <row r="787" spans="1:29" x14ac:dyDescent="0.25">
      <c r="A787" s="3">
        <f t="shared" si="103"/>
        <v>786</v>
      </c>
      <c r="B787" s="3" t="s">
        <v>133</v>
      </c>
      <c r="C787" s="32">
        <v>40422</v>
      </c>
      <c r="D787" s="56" t="s">
        <v>114</v>
      </c>
      <c r="E787" s="3"/>
      <c r="F787" s="3"/>
      <c r="G787" s="2" t="s">
        <v>9</v>
      </c>
      <c r="H787" s="3" t="s">
        <v>6</v>
      </c>
      <c r="I787" s="3">
        <v>5</v>
      </c>
      <c r="J787" s="3"/>
      <c r="K787" s="3"/>
      <c r="L787" s="3"/>
      <c r="M787" s="3"/>
      <c r="N787" s="3"/>
      <c r="O787" s="3"/>
      <c r="P787" s="3"/>
      <c r="Q787" s="3"/>
      <c r="R787" s="3"/>
      <c r="S787" s="3"/>
      <c r="T787" s="3" t="str">
        <f t="shared" si="96"/>
        <v>SIN CECO</v>
      </c>
      <c r="U787" s="3" t="str">
        <f t="shared" si="97"/>
        <v>NO</v>
      </c>
      <c r="V787" t="str">
        <f t="shared" si="98"/>
        <v>MANZANA LIÉVANO
13-SEP-10
60%-Soporte Técnico</v>
      </c>
      <c r="W787" s="53">
        <f t="shared" si="99"/>
        <v>5</v>
      </c>
      <c r="X787">
        <f t="shared" si="100"/>
        <v>5</v>
      </c>
      <c r="Y787">
        <f>IF(ISNA(VLOOKUP(B787,CECOS_SIN_IDENTIFICAR!$A$2:$D$146,4,0)),"SIN CECO",IF(VLOOKUP(B787,CECOS_SIN_IDENTIFICAR!$A$2:$D$146,4,0)=0,"SIN CECO",VLOOKUP(B787,CECOS_SIN_IDENTIFICAR!$A$2:$D$146,4,0)))</f>
        <v>1175</v>
      </c>
      <c r="Z787">
        <f t="shared" si="101"/>
        <v>1175</v>
      </c>
      <c r="AA787" s="56" t="s">
        <v>114</v>
      </c>
      <c r="AB787" t="str">
        <f t="shared" si="102"/>
        <v>d. Confiabilidad de los conceptos aplicados-Soporte Técnico</v>
      </c>
      <c r="AC787" t="str">
        <f>VLOOKUP(AB787,CODIFICACION_PREGUNTAS!$C$2:$D$35,2,0)</f>
        <v>SOPORTE_TEC004</v>
      </c>
    </row>
    <row r="788" spans="1:29" x14ac:dyDescent="0.25">
      <c r="A788" s="3">
        <f t="shared" si="103"/>
        <v>787</v>
      </c>
      <c r="B788" s="3" t="s">
        <v>133</v>
      </c>
      <c r="C788" s="32">
        <v>40422</v>
      </c>
      <c r="D788" s="56" t="s">
        <v>114</v>
      </c>
      <c r="E788" s="3"/>
      <c r="F788" s="3"/>
      <c r="G788" s="2" t="s">
        <v>10</v>
      </c>
      <c r="H788" s="3" t="s">
        <v>6</v>
      </c>
      <c r="I788" s="3">
        <v>5</v>
      </c>
      <c r="J788" s="3"/>
      <c r="K788" s="3"/>
      <c r="L788" s="3"/>
      <c r="M788" s="3"/>
      <c r="N788" s="3"/>
      <c r="O788" s="3"/>
      <c r="P788" s="3"/>
      <c r="Q788" s="3"/>
      <c r="R788" s="3"/>
      <c r="S788" s="3"/>
      <c r="T788" s="3" t="str">
        <f t="shared" si="96"/>
        <v>SIN CECO</v>
      </c>
      <c r="U788" s="3" t="str">
        <f t="shared" si="97"/>
        <v>NO</v>
      </c>
      <c r="V788" t="str">
        <f t="shared" si="98"/>
        <v>MANZANA LIÉVANO
13-SEP-10
60%-Soporte Técnico</v>
      </c>
      <c r="W788" s="53">
        <f t="shared" si="99"/>
        <v>5</v>
      </c>
      <c r="X788">
        <f t="shared" si="100"/>
        <v>5</v>
      </c>
      <c r="Y788">
        <f>IF(ISNA(VLOOKUP(B788,CECOS_SIN_IDENTIFICAR!$A$2:$D$146,4,0)),"SIN CECO",IF(VLOOKUP(B788,CECOS_SIN_IDENTIFICAR!$A$2:$D$146,4,0)=0,"SIN CECO",VLOOKUP(B788,CECOS_SIN_IDENTIFICAR!$A$2:$D$146,4,0)))</f>
        <v>1175</v>
      </c>
      <c r="Z788">
        <f t="shared" si="101"/>
        <v>1175</v>
      </c>
      <c r="AA788" s="56" t="s">
        <v>114</v>
      </c>
      <c r="AB788" t="str">
        <f t="shared" si="102"/>
        <v>e. Oportunidad en entrega de información o requerimientos-Soporte Técnico</v>
      </c>
      <c r="AC788" t="str">
        <f>VLOOKUP(AB788,CODIFICACION_PREGUNTAS!$C$2:$D$35,2,0)</f>
        <v>SOPORTE_TEC005</v>
      </c>
    </row>
    <row r="789" spans="1:29" x14ac:dyDescent="0.25">
      <c r="A789" s="3">
        <f t="shared" si="103"/>
        <v>788</v>
      </c>
      <c r="B789" s="3" t="s">
        <v>133</v>
      </c>
      <c r="C789" s="32">
        <v>40422</v>
      </c>
      <c r="D789" s="56" t="s">
        <v>114</v>
      </c>
      <c r="E789" s="3"/>
      <c r="F789" s="3"/>
      <c r="G789" s="2" t="s">
        <v>11</v>
      </c>
      <c r="H789" s="3" t="s">
        <v>12</v>
      </c>
      <c r="I789" s="3">
        <v>5</v>
      </c>
      <c r="J789" s="3"/>
      <c r="K789" s="3"/>
      <c r="L789" s="3"/>
      <c r="M789" s="3"/>
      <c r="N789" s="3"/>
      <c r="O789" s="3"/>
      <c r="P789" s="3"/>
      <c r="Q789" s="3"/>
      <c r="R789" s="3"/>
      <c r="S789" s="3"/>
      <c r="T789" s="3" t="str">
        <f t="shared" si="96"/>
        <v>SIN CECO</v>
      </c>
      <c r="U789" s="3" t="str">
        <f t="shared" si="97"/>
        <v>NO</v>
      </c>
      <c r="V789" t="str">
        <f t="shared" si="98"/>
        <v>MANZANA LIÉVANO
13-SEP-10
60%-Soporte Administrativo</v>
      </c>
      <c r="W789" s="53">
        <f t="shared" si="99"/>
        <v>5</v>
      </c>
      <c r="X789">
        <f t="shared" si="100"/>
        <v>5</v>
      </c>
      <c r="Y789">
        <f>IF(ISNA(VLOOKUP(B789,CECOS_SIN_IDENTIFICAR!$A$2:$D$146,4,0)),"SIN CECO",IF(VLOOKUP(B789,CECOS_SIN_IDENTIFICAR!$A$2:$D$146,4,0)=0,"SIN CECO",VLOOKUP(B789,CECOS_SIN_IDENTIFICAR!$A$2:$D$146,4,0)))</f>
        <v>1175</v>
      </c>
      <c r="Z789">
        <f t="shared" si="101"/>
        <v>1175</v>
      </c>
      <c r="AA789" s="56" t="s">
        <v>114</v>
      </c>
      <c r="AB789" t="str">
        <f t="shared" si="102"/>
        <v>a. Oportunidad de la gestión en obra-Soporte Administrativo</v>
      </c>
      <c r="AC789" t="str">
        <f>VLOOKUP(AB789,CODIFICACION_PREGUNTAS!$C$2:$D$35,2,0)</f>
        <v>SOPORTE_ADMON001</v>
      </c>
    </row>
    <row r="790" spans="1:29" x14ac:dyDescent="0.25">
      <c r="A790" s="3">
        <f t="shared" si="103"/>
        <v>789</v>
      </c>
      <c r="B790" s="3" t="s">
        <v>133</v>
      </c>
      <c r="C790" s="32">
        <v>40422</v>
      </c>
      <c r="D790" s="56" t="s">
        <v>114</v>
      </c>
      <c r="E790" s="3"/>
      <c r="F790" s="3"/>
      <c r="G790" s="2" t="s">
        <v>13</v>
      </c>
      <c r="H790" s="3" t="s">
        <v>12</v>
      </c>
      <c r="I790" s="3" t="s">
        <v>431</v>
      </c>
      <c r="J790" s="3"/>
      <c r="K790" s="3"/>
      <c r="L790" s="3"/>
      <c r="M790" s="3"/>
      <c r="N790" s="3"/>
      <c r="O790" s="3"/>
      <c r="P790" s="3"/>
      <c r="Q790" s="3"/>
      <c r="R790" s="3"/>
      <c r="S790" s="3"/>
      <c r="T790" s="3" t="str">
        <f t="shared" si="96"/>
        <v>SIN CECO</v>
      </c>
      <c r="U790" s="3" t="str">
        <f t="shared" si="97"/>
        <v>NO</v>
      </c>
      <c r="V790" t="str">
        <f t="shared" si="98"/>
        <v>MANZANA LIÉVANO
13-SEP-10
60%-Soporte Administrativo</v>
      </c>
      <c r="W790" s="53" t="str">
        <f t="shared" si="99"/>
        <v>N/A</v>
      </c>
      <c r="X790">
        <f t="shared" si="100"/>
        <v>0</v>
      </c>
      <c r="Y790">
        <f>IF(ISNA(VLOOKUP(B790,CECOS_SIN_IDENTIFICAR!$A$2:$D$146,4,0)),"SIN CECO",IF(VLOOKUP(B790,CECOS_SIN_IDENTIFICAR!$A$2:$D$146,4,0)=0,"SIN CECO",VLOOKUP(B790,CECOS_SIN_IDENTIFICAR!$A$2:$D$146,4,0)))</f>
        <v>1175</v>
      </c>
      <c r="Z790">
        <f t="shared" si="101"/>
        <v>1175</v>
      </c>
      <c r="AA790" s="56" t="s">
        <v>114</v>
      </c>
      <c r="AB790" t="str">
        <f t="shared" si="102"/>
        <v>b. Manejo administrativo del proyecto-Soporte Administrativo</v>
      </c>
      <c r="AC790" t="str">
        <f>VLOOKUP(AB790,CODIFICACION_PREGUNTAS!$C$2:$D$35,2,0)</f>
        <v>SOPORTE_ADMON002</v>
      </c>
    </row>
    <row r="791" spans="1:29" x14ac:dyDescent="0.25">
      <c r="A791" s="3">
        <f t="shared" si="103"/>
        <v>790</v>
      </c>
      <c r="B791" s="3" t="s">
        <v>133</v>
      </c>
      <c r="C791" s="32">
        <v>40422</v>
      </c>
      <c r="D791" s="56" t="s">
        <v>114</v>
      </c>
      <c r="E791" s="3"/>
      <c r="F791" s="3"/>
      <c r="G791" s="2" t="s">
        <v>14</v>
      </c>
      <c r="H791" s="3" t="s">
        <v>12</v>
      </c>
      <c r="I791" s="3">
        <v>5</v>
      </c>
      <c r="J791" s="3"/>
      <c r="K791" s="3"/>
      <c r="L791" s="3"/>
      <c r="M791" s="3"/>
      <c r="N791" s="3"/>
      <c r="O791" s="3"/>
      <c r="P791" s="3"/>
      <c r="Q791" s="3"/>
      <c r="R791" s="3"/>
      <c r="S791" s="3"/>
      <c r="T791" s="3" t="str">
        <f t="shared" si="96"/>
        <v>SIN CECO</v>
      </c>
      <c r="U791" s="3" t="str">
        <f t="shared" si="97"/>
        <v>NO</v>
      </c>
      <c r="V791" t="str">
        <f t="shared" si="98"/>
        <v>MANZANA LIÉVANO
13-SEP-10
60%-Soporte Administrativo</v>
      </c>
      <c r="W791" s="53">
        <f t="shared" si="99"/>
        <v>5</v>
      </c>
      <c r="X791">
        <f t="shared" si="100"/>
        <v>5</v>
      </c>
      <c r="Y791">
        <f>IF(ISNA(VLOOKUP(B791,CECOS_SIN_IDENTIFICAR!$A$2:$D$146,4,0)),"SIN CECO",IF(VLOOKUP(B791,CECOS_SIN_IDENTIFICAR!$A$2:$D$146,4,0)=0,"SIN CECO",VLOOKUP(B791,CECOS_SIN_IDENTIFICAR!$A$2:$D$146,4,0)))</f>
        <v>1175</v>
      </c>
      <c r="Z791">
        <f t="shared" si="101"/>
        <v>1175</v>
      </c>
      <c r="AA791" s="56" t="s">
        <v>114</v>
      </c>
      <c r="AB791" t="str">
        <f t="shared" si="102"/>
        <v>c. Información clara y veraz sobre la administración de proyecto-Soporte Administrativo</v>
      </c>
      <c r="AC791" t="str">
        <f>VLOOKUP(AB791,CODIFICACION_PREGUNTAS!$C$2:$D$35,2,0)</f>
        <v>SOPORTE_ADMON003</v>
      </c>
    </row>
    <row r="792" spans="1:29" x14ac:dyDescent="0.25">
      <c r="A792" s="3">
        <f t="shared" si="103"/>
        <v>791</v>
      </c>
      <c r="B792" s="3" t="s">
        <v>133</v>
      </c>
      <c r="C792" s="32">
        <v>40422</v>
      </c>
      <c r="D792" s="56" t="s">
        <v>114</v>
      </c>
      <c r="E792" s="3"/>
      <c r="F792" s="3"/>
      <c r="G792" s="2" t="s">
        <v>15</v>
      </c>
      <c r="H792" s="3" t="s">
        <v>12</v>
      </c>
      <c r="I792" s="3">
        <v>5</v>
      </c>
      <c r="J792" s="3"/>
      <c r="K792" s="3"/>
      <c r="L792" s="3"/>
      <c r="M792" s="3"/>
      <c r="N792" s="3"/>
      <c r="O792" s="3"/>
      <c r="P792" s="3"/>
      <c r="Q792" s="3"/>
      <c r="R792" s="3"/>
      <c r="S792" s="3"/>
      <c r="T792" s="3" t="str">
        <f t="shared" si="96"/>
        <v>SIN CECO</v>
      </c>
      <c r="U792" s="3" t="str">
        <f t="shared" si="97"/>
        <v>NO</v>
      </c>
      <c r="V792" t="str">
        <f t="shared" si="98"/>
        <v>MANZANA LIÉVANO
13-SEP-10
60%-Soporte Administrativo</v>
      </c>
      <c r="W792" s="53">
        <f t="shared" si="99"/>
        <v>5</v>
      </c>
      <c r="X792">
        <f t="shared" si="100"/>
        <v>5</v>
      </c>
      <c r="Y792">
        <f>IF(ISNA(VLOOKUP(B792,CECOS_SIN_IDENTIFICAR!$A$2:$D$146,4,0)),"SIN CECO",IF(VLOOKUP(B792,CECOS_SIN_IDENTIFICAR!$A$2:$D$146,4,0)=0,"SIN CECO",VLOOKUP(B792,CECOS_SIN_IDENTIFICAR!$A$2:$D$146,4,0)))</f>
        <v>1175</v>
      </c>
      <c r="Z792">
        <f t="shared" si="101"/>
        <v>1175</v>
      </c>
      <c r="AA792" s="56" t="s">
        <v>114</v>
      </c>
      <c r="AB792" t="str">
        <f t="shared" si="102"/>
        <v>d. Cumplimientos con expectativas del cliente-Soporte Administrativo</v>
      </c>
      <c r="AC792" t="str">
        <f>VLOOKUP(AB792,CODIFICACION_PREGUNTAS!$C$2:$D$35,2,0)</f>
        <v>SOPORTE_ADMON004</v>
      </c>
    </row>
    <row r="793" spans="1:29" x14ac:dyDescent="0.25">
      <c r="A793" s="3">
        <f t="shared" si="103"/>
        <v>792</v>
      </c>
      <c r="B793" s="3" t="s">
        <v>133</v>
      </c>
      <c r="C793" s="32">
        <v>40422</v>
      </c>
      <c r="D793" s="56" t="s">
        <v>114</v>
      </c>
      <c r="E793" s="3"/>
      <c r="F793" s="3"/>
      <c r="G793" s="2" t="s">
        <v>16</v>
      </c>
      <c r="H793" s="3" t="s">
        <v>12</v>
      </c>
      <c r="I793" s="3">
        <v>5</v>
      </c>
      <c r="J793" s="3"/>
      <c r="K793" s="3"/>
      <c r="L793" s="3"/>
      <c r="M793" s="3"/>
      <c r="N793" s="3"/>
      <c r="O793" s="3"/>
      <c r="P793" s="3"/>
      <c r="Q793" s="3"/>
      <c r="R793" s="3"/>
      <c r="S793" s="3"/>
      <c r="T793" s="3" t="str">
        <f t="shared" si="96"/>
        <v>SIN CECO</v>
      </c>
      <c r="U793" s="3" t="str">
        <f t="shared" si="97"/>
        <v>NO</v>
      </c>
      <c r="V793" t="str">
        <f t="shared" si="98"/>
        <v>MANZANA LIÉVANO
13-SEP-10
60%-Soporte Administrativo</v>
      </c>
      <c r="W793" s="53">
        <f t="shared" si="99"/>
        <v>5</v>
      </c>
      <c r="X793">
        <f t="shared" si="100"/>
        <v>5</v>
      </c>
      <c r="Y793">
        <f>IF(ISNA(VLOOKUP(B793,CECOS_SIN_IDENTIFICAR!$A$2:$D$146,4,0)),"SIN CECO",IF(VLOOKUP(B793,CECOS_SIN_IDENTIFICAR!$A$2:$D$146,4,0)=0,"SIN CECO",VLOOKUP(B793,CECOS_SIN_IDENTIFICAR!$A$2:$D$146,4,0)))</f>
        <v>1175</v>
      </c>
      <c r="Z793">
        <f t="shared" si="101"/>
        <v>1175</v>
      </c>
      <c r="AA793" s="56" t="s">
        <v>114</v>
      </c>
      <c r="AB793" t="str">
        <f t="shared" si="102"/>
        <v>e. Control de presupuesto-Soporte Administrativo</v>
      </c>
      <c r="AC793" t="str">
        <f>VLOOKUP(AB793,CODIFICACION_PREGUNTAS!$C$2:$D$35,2,0)</f>
        <v>SOPORTE_ADMON005</v>
      </c>
    </row>
    <row r="794" spans="1:29" x14ac:dyDescent="0.25">
      <c r="A794" s="3">
        <f t="shared" si="103"/>
        <v>793</v>
      </c>
      <c r="B794" s="3" t="s">
        <v>133</v>
      </c>
      <c r="C794" s="32">
        <v>40422</v>
      </c>
      <c r="D794" s="56" t="s">
        <v>114</v>
      </c>
      <c r="E794" s="3"/>
      <c r="F794" s="3"/>
      <c r="G794" s="2" t="s">
        <v>17</v>
      </c>
      <c r="H794" s="3" t="s">
        <v>18</v>
      </c>
      <c r="I794" s="3" t="s">
        <v>431</v>
      </c>
      <c r="J794" s="3"/>
      <c r="K794" s="3"/>
      <c r="L794" s="3"/>
      <c r="M794" s="3"/>
      <c r="N794" s="3"/>
      <c r="O794" s="3"/>
      <c r="P794" s="3"/>
      <c r="Q794" s="3"/>
      <c r="R794" s="3"/>
      <c r="S794" s="3"/>
      <c r="T794" s="3" t="str">
        <f t="shared" si="96"/>
        <v>SIN CECO</v>
      </c>
      <c r="U794" s="3" t="str">
        <f t="shared" si="97"/>
        <v>NO</v>
      </c>
      <c r="V794" t="str">
        <f t="shared" si="98"/>
        <v>MANZANA LIÉVANO
13-SEP-10
60%-Soporte Directivo (Coordinador y Gerencia)</v>
      </c>
      <c r="W794" s="53" t="str">
        <f t="shared" si="99"/>
        <v>N/A</v>
      </c>
      <c r="X794">
        <f t="shared" si="100"/>
        <v>0</v>
      </c>
      <c r="Y794">
        <f>IF(ISNA(VLOOKUP(B794,CECOS_SIN_IDENTIFICAR!$A$2:$D$146,4,0)),"SIN CECO",IF(VLOOKUP(B794,CECOS_SIN_IDENTIFICAR!$A$2:$D$146,4,0)=0,"SIN CECO",VLOOKUP(B794,CECOS_SIN_IDENTIFICAR!$A$2:$D$146,4,0)))</f>
        <v>1175</v>
      </c>
      <c r="Z794">
        <f t="shared" si="101"/>
        <v>1175</v>
      </c>
      <c r="AA794" s="56" t="s">
        <v>114</v>
      </c>
      <c r="AB794" t="str">
        <f t="shared" si="102"/>
        <v>a. Apoyo y presencia en el proyecto-Soporte Directivo (Coordinador y Gerencia)</v>
      </c>
      <c r="AC794" t="str">
        <f>VLOOKUP(AB794,CODIFICACION_PREGUNTAS!$C$2:$D$35,2,0)</f>
        <v>SOPORTE_DIR001</v>
      </c>
    </row>
    <row r="795" spans="1:29" x14ac:dyDescent="0.25">
      <c r="A795" s="3">
        <f t="shared" si="103"/>
        <v>794</v>
      </c>
      <c r="B795" s="3" t="s">
        <v>133</v>
      </c>
      <c r="C795" s="32">
        <v>40422</v>
      </c>
      <c r="D795" s="56" t="s">
        <v>114</v>
      </c>
      <c r="E795" s="3"/>
      <c r="F795" s="3"/>
      <c r="G795" s="2" t="s">
        <v>19</v>
      </c>
      <c r="H795" s="3" t="s">
        <v>18</v>
      </c>
      <c r="I795" s="3" t="s">
        <v>431</v>
      </c>
      <c r="J795" s="3"/>
      <c r="K795" s="3"/>
      <c r="L795" s="3"/>
      <c r="M795" s="3"/>
      <c r="N795" s="3"/>
      <c r="O795" s="3"/>
      <c r="P795" s="3"/>
      <c r="Q795" s="3"/>
      <c r="R795" s="3"/>
      <c r="S795" s="3"/>
      <c r="T795" s="3" t="str">
        <f t="shared" si="96"/>
        <v>SIN CECO</v>
      </c>
      <c r="U795" s="3" t="str">
        <f t="shared" si="97"/>
        <v>NO</v>
      </c>
      <c r="V795" t="str">
        <f t="shared" si="98"/>
        <v>MANZANA LIÉVANO
13-SEP-10
60%-Soporte Directivo (Coordinador y Gerencia)</v>
      </c>
      <c r="W795" s="53" t="str">
        <f t="shared" si="99"/>
        <v>N/A</v>
      </c>
      <c r="X795">
        <f t="shared" si="100"/>
        <v>0</v>
      </c>
      <c r="Y795">
        <f>IF(ISNA(VLOOKUP(B795,CECOS_SIN_IDENTIFICAR!$A$2:$D$146,4,0)),"SIN CECO",IF(VLOOKUP(B795,CECOS_SIN_IDENTIFICAR!$A$2:$D$146,4,0)=0,"SIN CECO",VLOOKUP(B795,CECOS_SIN_IDENTIFICAR!$A$2:$D$146,4,0)))</f>
        <v>1175</v>
      </c>
      <c r="Z795">
        <f t="shared" si="101"/>
        <v>1175</v>
      </c>
      <c r="AA795" s="56" t="s">
        <v>114</v>
      </c>
      <c r="AB795" t="str">
        <f t="shared" si="102"/>
        <v>b. Conocimiento del proyecto-Soporte Directivo (Coordinador y Gerencia)</v>
      </c>
      <c r="AC795" t="str">
        <f>VLOOKUP(AB795,CODIFICACION_PREGUNTAS!$C$2:$D$35,2,0)</f>
        <v>SOPORTE_DIR002</v>
      </c>
    </row>
    <row r="796" spans="1:29" x14ac:dyDescent="0.25">
      <c r="A796" s="3">
        <f t="shared" si="103"/>
        <v>795</v>
      </c>
      <c r="B796" s="3" t="s">
        <v>133</v>
      </c>
      <c r="C796" s="32">
        <v>40422</v>
      </c>
      <c r="D796" s="56" t="s">
        <v>114</v>
      </c>
      <c r="E796" s="3"/>
      <c r="F796" s="3"/>
      <c r="G796" s="2" t="s">
        <v>20</v>
      </c>
      <c r="H796" s="3" t="s">
        <v>18</v>
      </c>
      <c r="I796" s="3" t="s">
        <v>431</v>
      </c>
      <c r="J796" s="3"/>
      <c r="K796" s="3"/>
      <c r="L796" s="3"/>
      <c r="M796" s="3"/>
      <c r="N796" s="3"/>
      <c r="O796" s="3"/>
      <c r="P796" s="3"/>
      <c r="Q796" s="3"/>
      <c r="R796" s="3"/>
      <c r="S796" s="3"/>
      <c r="T796" s="3" t="str">
        <f t="shared" si="96"/>
        <v>SIN CECO</v>
      </c>
      <c r="U796" s="3" t="str">
        <f t="shared" si="97"/>
        <v>NO</v>
      </c>
      <c r="V796" t="str">
        <f t="shared" si="98"/>
        <v>MANZANA LIÉVANO
13-SEP-10
60%-Soporte Directivo (Coordinador y Gerencia)</v>
      </c>
      <c r="W796" s="53" t="str">
        <f t="shared" si="99"/>
        <v>N/A</v>
      </c>
      <c r="X796">
        <f t="shared" si="100"/>
        <v>0</v>
      </c>
      <c r="Y796">
        <f>IF(ISNA(VLOOKUP(B796,CECOS_SIN_IDENTIFICAR!$A$2:$D$146,4,0)),"SIN CECO",IF(VLOOKUP(B796,CECOS_SIN_IDENTIFICAR!$A$2:$D$146,4,0)=0,"SIN CECO",VLOOKUP(B796,CECOS_SIN_IDENTIFICAR!$A$2:$D$146,4,0)))</f>
        <v>1175</v>
      </c>
      <c r="Z796">
        <f t="shared" si="101"/>
        <v>1175</v>
      </c>
      <c r="AA796" s="56" t="s">
        <v>114</v>
      </c>
      <c r="AB796" t="str">
        <f t="shared" si="102"/>
        <v>c. Planteamiento de soluciones y manejo de conflictos-Soporte Directivo (Coordinador y Gerencia)</v>
      </c>
      <c r="AC796" t="str">
        <f>VLOOKUP(AB796,CODIFICACION_PREGUNTAS!$C$2:$D$35,2,0)</f>
        <v>SOPORTE_DIR003</v>
      </c>
    </row>
    <row r="797" spans="1:29" x14ac:dyDescent="0.25">
      <c r="A797" s="3">
        <f t="shared" si="103"/>
        <v>796</v>
      </c>
      <c r="B797" s="3" t="s">
        <v>133</v>
      </c>
      <c r="C797" s="32">
        <v>40422</v>
      </c>
      <c r="D797" s="56" t="s">
        <v>114</v>
      </c>
      <c r="E797" s="3"/>
      <c r="F797" s="3"/>
      <c r="G797" s="2" t="s">
        <v>21</v>
      </c>
      <c r="H797" s="3" t="s">
        <v>18</v>
      </c>
      <c r="I797" s="3" t="s">
        <v>431</v>
      </c>
      <c r="J797" s="3"/>
      <c r="K797" s="3"/>
      <c r="L797" s="3"/>
      <c r="M797" s="3"/>
      <c r="N797" s="3"/>
      <c r="O797" s="3"/>
      <c r="P797" s="3"/>
      <c r="Q797" s="3"/>
      <c r="R797" s="3"/>
      <c r="S797" s="3"/>
      <c r="T797" s="3" t="str">
        <f t="shared" si="96"/>
        <v>SIN CECO</v>
      </c>
      <c r="U797" s="3" t="str">
        <f t="shared" si="97"/>
        <v>NO</v>
      </c>
      <c r="V797" t="str">
        <f t="shared" si="98"/>
        <v>MANZANA LIÉVANO
13-SEP-10
60%-Soporte Directivo (Coordinador y Gerencia)</v>
      </c>
      <c r="W797" s="53" t="str">
        <f t="shared" si="99"/>
        <v>N/A</v>
      </c>
      <c r="X797">
        <f t="shared" si="100"/>
        <v>0</v>
      </c>
      <c r="Y797">
        <f>IF(ISNA(VLOOKUP(B797,CECOS_SIN_IDENTIFICAR!$A$2:$D$146,4,0)),"SIN CECO",IF(VLOOKUP(B797,CECOS_SIN_IDENTIFICAR!$A$2:$D$146,4,0)=0,"SIN CECO",VLOOKUP(B797,CECOS_SIN_IDENTIFICAR!$A$2:$D$146,4,0)))</f>
        <v>1175</v>
      </c>
      <c r="Z797">
        <f t="shared" si="101"/>
        <v>1175</v>
      </c>
      <c r="AA797" s="56" t="s">
        <v>114</v>
      </c>
      <c r="AB797" t="str">
        <f t="shared" si="102"/>
        <v>d. Cumplimiento de compromisos-Soporte Directivo (Coordinador y Gerencia)</v>
      </c>
      <c r="AC797" t="str">
        <f>VLOOKUP(AB797,CODIFICACION_PREGUNTAS!$C$2:$D$35,2,0)</f>
        <v>SOPORTE_DIR004</v>
      </c>
    </row>
    <row r="798" spans="1:29" x14ac:dyDescent="0.25">
      <c r="A798" s="3">
        <f t="shared" si="103"/>
        <v>797</v>
      </c>
      <c r="B798" s="3" t="s">
        <v>133</v>
      </c>
      <c r="C798" s="32">
        <v>40422</v>
      </c>
      <c r="D798" s="56" t="s">
        <v>114</v>
      </c>
      <c r="E798" s="3"/>
      <c r="F798" s="3"/>
      <c r="G798" s="2" t="s">
        <v>22</v>
      </c>
      <c r="H798" s="3" t="s">
        <v>18</v>
      </c>
      <c r="I798" s="3" t="s">
        <v>431</v>
      </c>
      <c r="J798" s="3"/>
      <c r="K798" s="3"/>
      <c r="L798" s="3"/>
      <c r="M798" s="3"/>
      <c r="N798" s="3"/>
      <c r="O798" s="3"/>
      <c r="P798" s="3"/>
      <c r="Q798" s="3"/>
      <c r="R798" s="3"/>
      <c r="S798" s="3"/>
      <c r="T798" s="3" t="str">
        <f t="shared" si="96"/>
        <v>SIN CECO</v>
      </c>
      <c r="U798" s="3" t="str">
        <f t="shared" si="97"/>
        <v>NO</v>
      </c>
      <c r="V798" t="str">
        <f t="shared" si="98"/>
        <v>MANZANA LIÉVANO
13-SEP-10
60%-Soporte Directivo (Coordinador y Gerencia)</v>
      </c>
      <c r="W798" s="53" t="str">
        <f t="shared" si="99"/>
        <v>N/A</v>
      </c>
      <c r="X798">
        <f t="shared" si="100"/>
        <v>0</v>
      </c>
      <c r="Y798">
        <f>IF(ISNA(VLOOKUP(B798,CECOS_SIN_IDENTIFICAR!$A$2:$D$146,4,0)),"SIN CECO",IF(VLOOKUP(B798,CECOS_SIN_IDENTIFICAR!$A$2:$D$146,4,0)=0,"SIN CECO",VLOOKUP(B798,CECOS_SIN_IDENTIFICAR!$A$2:$D$146,4,0)))</f>
        <v>1175</v>
      </c>
      <c r="Z798">
        <f t="shared" si="101"/>
        <v>1175</v>
      </c>
      <c r="AA798" s="56" t="s">
        <v>114</v>
      </c>
      <c r="AB798" t="str">
        <f t="shared" si="102"/>
        <v>e. Manejo del cliente-Soporte Directivo (Coordinador y Gerencia)</v>
      </c>
      <c r="AC798" t="str">
        <f>VLOOKUP(AB798,CODIFICACION_PREGUNTAS!$C$2:$D$35,2,0)</f>
        <v>SOPORTE_DIR005</v>
      </c>
    </row>
    <row r="799" spans="1:29" x14ac:dyDescent="0.25">
      <c r="A799" s="3">
        <f t="shared" si="103"/>
        <v>798</v>
      </c>
      <c r="B799" s="3" t="s">
        <v>133</v>
      </c>
      <c r="C799" s="32">
        <v>40422</v>
      </c>
      <c r="D799" s="56" t="s">
        <v>114</v>
      </c>
      <c r="E799" s="3"/>
      <c r="F799" s="3"/>
      <c r="G799" s="2" t="s">
        <v>23</v>
      </c>
      <c r="H799" s="3" t="s">
        <v>24</v>
      </c>
      <c r="I799" s="3">
        <v>5</v>
      </c>
      <c r="J799" s="3"/>
      <c r="K799" s="3"/>
      <c r="L799" s="3"/>
      <c r="M799" s="3"/>
      <c r="N799" s="3"/>
      <c r="O799" s="3"/>
      <c r="P799" s="3"/>
      <c r="Q799" s="3"/>
      <c r="R799" s="3"/>
      <c r="S799" s="3"/>
      <c r="T799" s="3" t="str">
        <f t="shared" si="96"/>
        <v>SIN CECO</v>
      </c>
      <c r="U799" s="3" t="str">
        <f t="shared" si="97"/>
        <v>NO</v>
      </c>
      <c r="V799" t="str">
        <f t="shared" si="98"/>
        <v>MANZANA LIÉVANO
13-SEP-10
60%-Personal que presta el servicio en obra</v>
      </c>
      <c r="W799" s="53">
        <f t="shared" si="99"/>
        <v>5</v>
      </c>
      <c r="X799">
        <f t="shared" si="100"/>
        <v>5</v>
      </c>
      <c r="Y799">
        <f>IF(ISNA(VLOOKUP(B799,CECOS_SIN_IDENTIFICAR!$A$2:$D$146,4,0)),"SIN CECO",IF(VLOOKUP(B799,CECOS_SIN_IDENTIFICAR!$A$2:$D$146,4,0)=0,"SIN CECO",VLOOKUP(B799,CECOS_SIN_IDENTIFICAR!$A$2:$D$146,4,0)))</f>
        <v>1175</v>
      </c>
      <c r="Z799">
        <f t="shared" si="101"/>
        <v>1175</v>
      </c>
      <c r="AA799" s="56" t="s">
        <v>114</v>
      </c>
      <c r="AB799" t="str">
        <f t="shared" si="102"/>
        <v>a. Idoneidad del personal-Personal que presta el servicio en obra</v>
      </c>
      <c r="AC799" t="str">
        <f>VLOOKUP(AB799,CODIFICACION_PREGUNTAS!$C$2:$D$35,2,0)</f>
        <v>PERSONAL001</v>
      </c>
    </row>
    <row r="800" spans="1:29" x14ac:dyDescent="0.25">
      <c r="A800" s="3">
        <f t="shared" si="103"/>
        <v>799</v>
      </c>
      <c r="B800" s="3" t="s">
        <v>133</v>
      </c>
      <c r="C800" s="32">
        <v>40422</v>
      </c>
      <c r="D800" s="56" t="s">
        <v>114</v>
      </c>
      <c r="E800" s="3"/>
      <c r="F800" s="3"/>
      <c r="G800" s="2" t="s">
        <v>25</v>
      </c>
      <c r="H800" s="3" t="s">
        <v>24</v>
      </c>
      <c r="I800" s="3">
        <v>5</v>
      </c>
      <c r="J800" s="3"/>
      <c r="K800" s="3"/>
      <c r="L800" s="3"/>
      <c r="M800" s="3"/>
      <c r="N800" s="3"/>
      <c r="O800" s="3"/>
      <c r="P800" s="3"/>
      <c r="Q800" s="3"/>
      <c r="R800" s="3"/>
      <c r="S800" s="3"/>
      <c r="T800" s="3" t="str">
        <f t="shared" si="96"/>
        <v>SIN CECO</v>
      </c>
      <c r="U800" s="3" t="str">
        <f t="shared" si="97"/>
        <v>NO</v>
      </c>
      <c r="V800" t="str">
        <f t="shared" si="98"/>
        <v>MANZANA LIÉVANO
13-SEP-10
60%-Personal que presta el servicio en obra</v>
      </c>
      <c r="W800" s="53">
        <f t="shared" si="99"/>
        <v>5</v>
      </c>
      <c r="X800">
        <f t="shared" si="100"/>
        <v>5</v>
      </c>
      <c r="Y800">
        <f>IF(ISNA(VLOOKUP(B800,CECOS_SIN_IDENTIFICAR!$A$2:$D$146,4,0)),"SIN CECO",IF(VLOOKUP(B800,CECOS_SIN_IDENTIFICAR!$A$2:$D$146,4,0)=0,"SIN CECO",VLOOKUP(B800,CECOS_SIN_IDENTIFICAR!$A$2:$D$146,4,0)))</f>
        <v>1175</v>
      </c>
      <c r="Z800">
        <f t="shared" si="101"/>
        <v>1175</v>
      </c>
      <c r="AA800" s="56" t="s">
        <v>114</v>
      </c>
      <c r="AB800" t="str">
        <f t="shared" si="102"/>
        <v>b. Oportuna atención al cliente-Personal que presta el servicio en obra</v>
      </c>
      <c r="AC800" t="str">
        <f>VLOOKUP(AB800,CODIFICACION_PREGUNTAS!$C$2:$D$35,2,0)</f>
        <v>PERSONAL002</v>
      </c>
    </row>
    <row r="801" spans="1:29" x14ac:dyDescent="0.25">
      <c r="A801" s="3">
        <f t="shared" si="103"/>
        <v>800</v>
      </c>
      <c r="B801" s="3" t="s">
        <v>133</v>
      </c>
      <c r="C801" s="32">
        <v>40422</v>
      </c>
      <c r="D801" s="56" t="s">
        <v>114</v>
      </c>
      <c r="E801" s="3"/>
      <c r="F801" s="3"/>
      <c r="G801" s="2" t="s">
        <v>26</v>
      </c>
      <c r="H801" s="3" t="s">
        <v>24</v>
      </c>
      <c r="I801" s="3">
        <v>5</v>
      </c>
      <c r="J801" s="3"/>
      <c r="K801" s="3"/>
      <c r="L801" s="3"/>
      <c r="M801" s="3"/>
      <c r="N801" s="3"/>
      <c r="O801" s="3"/>
      <c r="P801" s="3"/>
      <c r="Q801" s="3"/>
      <c r="R801" s="3"/>
      <c r="S801" s="3"/>
      <c r="T801" s="3" t="str">
        <f t="shared" si="96"/>
        <v>SIN CECO</v>
      </c>
      <c r="U801" s="3" t="str">
        <f t="shared" si="97"/>
        <v>NO</v>
      </c>
      <c r="V801" t="str">
        <f t="shared" si="98"/>
        <v>MANZANA LIÉVANO
13-SEP-10
60%-Personal que presta el servicio en obra</v>
      </c>
      <c r="W801" s="53">
        <f t="shared" si="99"/>
        <v>5</v>
      </c>
      <c r="X801">
        <f t="shared" si="100"/>
        <v>5</v>
      </c>
      <c r="Y801">
        <f>IF(ISNA(VLOOKUP(B801,CECOS_SIN_IDENTIFICAR!$A$2:$D$146,4,0)),"SIN CECO",IF(VLOOKUP(B801,CECOS_SIN_IDENTIFICAR!$A$2:$D$146,4,0)=0,"SIN CECO",VLOOKUP(B801,CECOS_SIN_IDENTIFICAR!$A$2:$D$146,4,0)))</f>
        <v>1175</v>
      </c>
      <c r="Z801">
        <f t="shared" si="101"/>
        <v>1175</v>
      </c>
      <c r="AA801" s="56" t="s">
        <v>114</v>
      </c>
      <c r="AB801" t="str">
        <f t="shared" si="102"/>
        <v>c. Compromiso con el proyecto-Personal que presta el servicio en obra</v>
      </c>
      <c r="AC801" t="str">
        <f>VLOOKUP(AB801,CODIFICACION_PREGUNTAS!$C$2:$D$35,2,0)</f>
        <v>PERSONAL003</v>
      </c>
    </row>
    <row r="802" spans="1:29" x14ac:dyDescent="0.25">
      <c r="A802" s="3">
        <f t="shared" si="103"/>
        <v>801</v>
      </c>
      <c r="B802" s="3" t="s">
        <v>133</v>
      </c>
      <c r="C802" s="32">
        <v>40422</v>
      </c>
      <c r="D802" s="56" t="s">
        <v>114</v>
      </c>
      <c r="E802" s="3"/>
      <c r="F802" s="3"/>
      <c r="G802" s="2" t="s">
        <v>21</v>
      </c>
      <c r="H802" s="3" t="s">
        <v>24</v>
      </c>
      <c r="I802" s="3">
        <v>5</v>
      </c>
      <c r="J802" s="3"/>
      <c r="K802" s="3"/>
      <c r="L802" s="3"/>
      <c r="M802" s="3"/>
      <c r="N802" s="3"/>
      <c r="O802" s="3"/>
      <c r="P802" s="3"/>
      <c r="Q802" s="3"/>
      <c r="R802" s="3"/>
      <c r="S802" s="3"/>
      <c r="T802" s="3" t="str">
        <f t="shared" si="96"/>
        <v>SIN CECO</v>
      </c>
      <c r="U802" s="3" t="str">
        <f t="shared" si="97"/>
        <v>NO</v>
      </c>
      <c r="V802" t="str">
        <f t="shared" si="98"/>
        <v>MANZANA LIÉVANO
13-SEP-10
60%-Personal que presta el servicio en obra</v>
      </c>
      <c r="W802" s="53">
        <f t="shared" si="99"/>
        <v>5</v>
      </c>
      <c r="X802">
        <f t="shared" si="100"/>
        <v>5</v>
      </c>
      <c r="Y802">
        <f>IF(ISNA(VLOOKUP(B802,CECOS_SIN_IDENTIFICAR!$A$2:$D$146,4,0)),"SIN CECO",IF(VLOOKUP(B802,CECOS_SIN_IDENTIFICAR!$A$2:$D$146,4,0)=0,"SIN CECO",VLOOKUP(B802,CECOS_SIN_IDENTIFICAR!$A$2:$D$146,4,0)))</f>
        <v>1175</v>
      </c>
      <c r="Z802">
        <f t="shared" si="101"/>
        <v>1175</v>
      </c>
      <c r="AA802" s="56" t="s">
        <v>114</v>
      </c>
      <c r="AB802" t="str">
        <f t="shared" si="102"/>
        <v>d. Cumplimiento de compromisos-Personal que presta el servicio en obra</v>
      </c>
      <c r="AC802" t="str">
        <f>VLOOKUP(AB802,CODIFICACION_PREGUNTAS!$C$2:$D$35,2,0)</f>
        <v>PERSONAL004</v>
      </c>
    </row>
    <row r="803" spans="1:29" x14ac:dyDescent="0.25">
      <c r="A803" s="3">
        <f t="shared" si="103"/>
        <v>802</v>
      </c>
      <c r="B803" s="3" t="s">
        <v>133</v>
      </c>
      <c r="C803" s="32">
        <v>40422</v>
      </c>
      <c r="D803" s="56" t="s">
        <v>114</v>
      </c>
      <c r="E803" s="3"/>
      <c r="F803" s="3"/>
      <c r="G803" s="2" t="s">
        <v>27</v>
      </c>
      <c r="H803" s="3" t="s">
        <v>24</v>
      </c>
      <c r="I803" s="3">
        <v>5</v>
      </c>
      <c r="J803" s="3"/>
      <c r="K803" s="3"/>
      <c r="L803" s="3"/>
      <c r="M803" s="3"/>
      <c r="N803" s="3"/>
      <c r="O803" s="3"/>
      <c r="P803" s="3"/>
      <c r="Q803" s="3"/>
      <c r="R803" s="3"/>
      <c r="S803" s="3"/>
      <c r="T803" s="3" t="str">
        <f t="shared" si="96"/>
        <v>SIN CECO</v>
      </c>
      <c r="U803" s="3" t="str">
        <f t="shared" si="97"/>
        <v>NO</v>
      </c>
      <c r="V803" t="str">
        <f t="shared" si="98"/>
        <v>MANZANA LIÉVANO
13-SEP-10
60%-Personal que presta el servicio en obra</v>
      </c>
      <c r="W803" s="53">
        <f t="shared" si="99"/>
        <v>5</v>
      </c>
      <c r="X803">
        <f t="shared" si="100"/>
        <v>5</v>
      </c>
      <c r="Y803">
        <f>IF(ISNA(VLOOKUP(B803,CECOS_SIN_IDENTIFICAR!$A$2:$D$146,4,0)),"SIN CECO",IF(VLOOKUP(B803,CECOS_SIN_IDENTIFICAR!$A$2:$D$146,4,0)=0,"SIN CECO",VLOOKUP(B803,CECOS_SIN_IDENTIFICAR!$A$2:$D$146,4,0)))</f>
        <v>1175</v>
      </c>
      <c r="Z803">
        <f t="shared" si="101"/>
        <v>1175</v>
      </c>
      <c r="AA803" s="56" t="s">
        <v>114</v>
      </c>
      <c r="AB803" t="str">
        <f t="shared" si="102"/>
        <v>e. Proactividad en desarrollo de funciones-Personal que presta el servicio en obra</v>
      </c>
      <c r="AC803" t="str">
        <f>VLOOKUP(AB803,CODIFICACION_PREGUNTAS!$C$2:$D$35,2,0)</f>
        <v>PERSONAL005</v>
      </c>
    </row>
    <row r="804" spans="1:29" x14ac:dyDescent="0.25">
      <c r="A804" s="3">
        <f t="shared" si="103"/>
        <v>803</v>
      </c>
      <c r="B804" s="3" t="s">
        <v>133</v>
      </c>
      <c r="C804" s="32">
        <v>40422</v>
      </c>
      <c r="D804" s="56" t="s">
        <v>114</v>
      </c>
      <c r="E804" s="3"/>
      <c r="F804" s="3"/>
      <c r="G804" s="2" t="s">
        <v>28</v>
      </c>
      <c r="H804" s="2" t="s">
        <v>29</v>
      </c>
      <c r="I804" s="3">
        <v>5</v>
      </c>
      <c r="J804" s="3"/>
      <c r="K804" s="3"/>
      <c r="L804" s="3"/>
      <c r="M804" s="3"/>
      <c r="N804" s="3"/>
      <c r="O804" s="3"/>
      <c r="P804" s="3"/>
      <c r="Q804" s="3"/>
      <c r="R804" s="3"/>
      <c r="S804" s="3"/>
      <c r="T804" s="3" t="str">
        <f t="shared" si="96"/>
        <v>SIN CECO</v>
      </c>
      <c r="U804" s="3" t="str">
        <f t="shared" si="97"/>
        <v>NO</v>
      </c>
      <c r="V804" t="str">
        <f t="shared" si="98"/>
        <v>MANZANA LIÉVANO
13-SEP-10
60%-Productos Asociados de PAYC (Informes, Control de presupuesto y Programación y actas)</v>
      </c>
      <c r="W804" s="53">
        <f t="shared" si="99"/>
        <v>5</v>
      </c>
      <c r="X804">
        <f t="shared" si="100"/>
        <v>5</v>
      </c>
      <c r="Y804">
        <f>IF(ISNA(VLOOKUP(B804,CECOS_SIN_IDENTIFICAR!$A$2:$D$146,4,0)),"SIN CECO",IF(VLOOKUP(B804,CECOS_SIN_IDENTIFICAR!$A$2:$D$146,4,0)=0,"SIN CECO",VLOOKUP(B804,CECOS_SIN_IDENTIFICAR!$A$2:$D$146,4,0)))</f>
        <v>1175</v>
      </c>
      <c r="Z804">
        <f t="shared" si="101"/>
        <v>1175</v>
      </c>
      <c r="AA804" s="56" t="s">
        <v>114</v>
      </c>
      <c r="AB804" t="str">
        <f t="shared" si="102"/>
        <v>a. Calidad del Contenido-Productos Asociados de PAYC (Informes, Control de presupuesto y Programación y actas)</v>
      </c>
      <c r="AC804" t="str">
        <f>VLOOKUP(AB804,CODIFICACION_PREGUNTAS!$C$2:$D$35,2,0)</f>
        <v>PRODUCTOS001</v>
      </c>
    </row>
    <row r="805" spans="1:29" x14ac:dyDescent="0.25">
      <c r="A805" s="3">
        <f t="shared" si="103"/>
        <v>804</v>
      </c>
      <c r="B805" s="3" t="s">
        <v>133</v>
      </c>
      <c r="C805" s="32">
        <v>40422</v>
      </c>
      <c r="D805" s="56" t="s">
        <v>114</v>
      </c>
      <c r="E805" s="3"/>
      <c r="F805" s="3"/>
      <c r="G805" s="2" t="s">
        <v>30</v>
      </c>
      <c r="H805" s="2" t="s">
        <v>29</v>
      </c>
      <c r="I805" s="3">
        <v>5</v>
      </c>
      <c r="J805" s="3"/>
      <c r="K805" s="3"/>
      <c r="L805" s="3"/>
      <c r="M805" s="3"/>
      <c r="N805" s="3"/>
      <c r="O805" s="3"/>
      <c r="P805" s="3"/>
      <c r="Q805" s="3"/>
      <c r="R805" s="3"/>
      <c r="S805" s="3"/>
      <c r="T805" s="3" t="str">
        <f t="shared" si="96"/>
        <v>SIN CECO</v>
      </c>
      <c r="U805" s="3" t="str">
        <f t="shared" si="97"/>
        <v>NO</v>
      </c>
      <c r="V805" t="str">
        <f t="shared" si="98"/>
        <v>MANZANA LIÉVANO
13-SEP-10
60%-Productos Asociados de PAYC (Informes, Control de presupuesto y Programación y actas)</v>
      </c>
      <c r="W805" s="53">
        <f t="shared" si="99"/>
        <v>5</v>
      </c>
      <c r="X805">
        <f t="shared" si="100"/>
        <v>5</v>
      </c>
      <c r="Y805">
        <f>IF(ISNA(VLOOKUP(B805,CECOS_SIN_IDENTIFICAR!$A$2:$D$146,4,0)),"SIN CECO",IF(VLOOKUP(B805,CECOS_SIN_IDENTIFICAR!$A$2:$D$146,4,0)=0,"SIN CECO",VLOOKUP(B805,CECOS_SIN_IDENTIFICAR!$A$2:$D$146,4,0)))</f>
        <v>1175</v>
      </c>
      <c r="Z805">
        <f t="shared" si="101"/>
        <v>1175</v>
      </c>
      <c r="AA805" s="56" t="s">
        <v>114</v>
      </c>
      <c r="AB805" t="str">
        <f t="shared" si="102"/>
        <v>b. Claridad del Contenido-Productos Asociados de PAYC (Informes, Control de presupuesto y Programación y actas)</v>
      </c>
      <c r="AC805" t="str">
        <f>VLOOKUP(AB805,CODIFICACION_PREGUNTAS!$C$2:$D$35,2,0)</f>
        <v>PRODUCTOS002</v>
      </c>
    </row>
    <row r="806" spans="1:29" x14ac:dyDescent="0.25">
      <c r="A806" s="3">
        <f t="shared" si="103"/>
        <v>805</v>
      </c>
      <c r="B806" s="3" t="s">
        <v>133</v>
      </c>
      <c r="C806" s="32">
        <v>40422</v>
      </c>
      <c r="D806" s="56" t="s">
        <v>114</v>
      </c>
      <c r="E806" s="3"/>
      <c r="F806" s="3"/>
      <c r="G806" s="2" t="s">
        <v>31</v>
      </c>
      <c r="H806" s="2" t="s">
        <v>29</v>
      </c>
      <c r="I806" s="3">
        <v>5</v>
      </c>
      <c r="J806" s="3"/>
      <c r="K806" s="3"/>
      <c r="L806" s="3"/>
      <c r="M806" s="3"/>
      <c r="N806" s="3"/>
      <c r="O806" s="3"/>
      <c r="P806" s="3"/>
      <c r="Q806" s="3"/>
      <c r="R806" s="3"/>
      <c r="S806" s="3"/>
      <c r="T806" s="3" t="str">
        <f t="shared" si="96"/>
        <v>SIN CECO</v>
      </c>
      <c r="U806" s="3" t="str">
        <f t="shared" si="97"/>
        <v>NO</v>
      </c>
      <c r="V806" t="str">
        <f t="shared" si="98"/>
        <v>MANZANA LIÉVANO
13-SEP-10
60%-Productos Asociados de PAYC (Informes, Control de presupuesto y Programación y actas)</v>
      </c>
      <c r="W806" s="53">
        <f t="shared" si="99"/>
        <v>5</v>
      </c>
      <c r="X806">
        <f t="shared" si="100"/>
        <v>5</v>
      </c>
      <c r="Y806">
        <f>IF(ISNA(VLOOKUP(B806,CECOS_SIN_IDENTIFICAR!$A$2:$D$146,4,0)),"SIN CECO",IF(VLOOKUP(B806,CECOS_SIN_IDENTIFICAR!$A$2:$D$146,4,0)=0,"SIN CECO",VLOOKUP(B806,CECOS_SIN_IDENTIFICAR!$A$2:$D$146,4,0)))</f>
        <v>1175</v>
      </c>
      <c r="Z806">
        <f t="shared" si="101"/>
        <v>1175</v>
      </c>
      <c r="AA806" s="56" t="s">
        <v>114</v>
      </c>
      <c r="AB806" t="str">
        <f t="shared" si="102"/>
        <v>c. Oportunidad en la entrega-Productos Asociados de PAYC (Informes, Control de presupuesto y Programación y actas)</v>
      </c>
      <c r="AC806" t="str">
        <f>VLOOKUP(AB806,CODIFICACION_PREGUNTAS!$C$2:$D$35,2,0)</f>
        <v>PRODUCTOS003</v>
      </c>
    </row>
    <row r="807" spans="1:29" x14ac:dyDescent="0.25">
      <c r="A807" s="3">
        <f t="shared" si="103"/>
        <v>806</v>
      </c>
      <c r="B807" s="3" t="s">
        <v>133</v>
      </c>
      <c r="C807" s="32">
        <v>40422</v>
      </c>
      <c r="D807" s="56" t="s">
        <v>114</v>
      </c>
      <c r="E807" s="3"/>
      <c r="F807" s="3"/>
      <c r="G807" s="2" t="s">
        <v>32</v>
      </c>
      <c r="H807" s="2" t="s">
        <v>29</v>
      </c>
      <c r="I807" s="3">
        <v>5</v>
      </c>
      <c r="J807" s="3"/>
      <c r="K807" s="3"/>
      <c r="L807" s="3"/>
      <c r="M807" s="3"/>
      <c r="N807" s="3"/>
      <c r="O807" s="3"/>
      <c r="P807" s="3"/>
      <c r="Q807" s="3"/>
      <c r="R807" s="3"/>
      <c r="S807" s="3"/>
      <c r="T807" s="3" t="str">
        <f t="shared" si="96"/>
        <v>SIN CECO</v>
      </c>
      <c r="U807" s="3" t="str">
        <f t="shared" si="97"/>
        <v>NO</v>
      </c>
      <c r="V807" t="str">
        <f t="shared" si="98"/>
        <v>MANZANA LIÉVANO
13-SEP-10
60%-Productos Asociados de PAYC (Informes, Control de presupuesto y Programación y actas)</v>
      </c>
      <c r="W807" s="53">
        <f t="shared" si="99"/>
        <v>5</v>
      </c>
      <c r="X807">
        <f t="shared" si="100"/>
        <v>5</v>
      </c>
      <c r="Y807">
        <f>IF(ISNA(VLOOKUP(B807,CECOS_SIN_IDENTIFICAR!$A$2:$D$146,4,0)),"SIN CECO",IF(VLOOKUP(B807,CECOS_SIN_IDENTIFICAR!$A$2:$D$146,4,0)=0,"SIN CECO",VLOOKUP(B807,CECOS_SIN_IDENTIFICAR!$A$2:$D$146,4,0)))</f>
        <v>1175</v>
      </c>
      <c r="Z807">
        <f t="shared" si="101"/>
        <v>1175</v>
      </c>
      <c r="AA807" s="56" t="s">
        <v>114</v>
      </c>
      <c r="AB807" t="str">
        <f t="shared" si="102"/>
        <v>d. Precisión de la información-Productos Asociados de PAYC (Informes, Control de presupuesto y Programación y actas)</v>
      </c>
      <c r="AC807" t="str">
        <f>VLOOKUP(AB807,CODIFICACION_PREGUNTAS!$C$2:$D$35,2,0)</f>
        <v>PRODUCTOS004</v>
      </c>
    </row>
    <row r="808" spans="1:29" x14ac:dyDescent="0.25">
      <c r="A808" s="3">
        <f t="shared" si="103"/>
        <v>807</v>
      </c>
      <c r="B808" s="3" t="s">
        <v>133</v>
      </c>
      <c r="C808" s="32">
        <v>40422</v>
      </c>
      <c r="D808" s="56" t="s">
        <v>114</v>
      </c>
      <c r="E808" s="3"/>
      <c r="F808" s="3"/>
      <c r="G808" s="2" t="s">
        <v>33</v>
      </c>
      <c r="H808" s="2" t="s">
        <v>29</v>
      </c>
      <c r="I808" s="3">
        <v>5</v>
      </c>
      <c r="J808" s="3"/>
      <c r="K808" s="3"/>
      <c r="L808" s="3"/>
      <c r="M808" s="3"/>
      <c r="N808" s="3"/>
      <c r="O808" s="3"/>
      <c r="P808" s="3"/>
      <c r="Q808" s="3"/>
      <c r="R808" s="3"/>
      <c r="S808" s="3"/>
      <c r="T808" s="3" t="str">
        <f t="shared" si="96"/>
        <v>SIN CECO</v>
      </c>
      <c r="U808" s="3" t="str">
        <f t="shared" si="97"/>
        <v>NO</v>
      </c>
      <c r="V808" t="str">
        <f t="shared" si="98"/>
        <v>MANZANA LIÉVANO
13-SEP-10
60%-Productos Asociados de PAYC (Informes, Control de presupuesto y Programación y actas)</v>
      </c>
      <c r="W808" s="53">
        <f t="shared" si="99"/>
        <v>5</v>
      </c>
      <c r="X808">
        <f t="shared" si="100"/>
        <v>5</v>
      </c>
      <c r="Y808">
        <f>IF(ISNA(VLOOKUP(B808,CECOS_SIN_IDENTIFICAR!$A$2:$D$146,4,0)),"SIN CECO",IF(VLOOKUP(B808,CECOS_SIN_IDENTIFICAR!$A$2:$D$146,4,0)=0,"SIN CECO",VLOOKUP(B808,CECOS_SIN_IDENTIFICAR!$A$2:$D$146,4,0)))</f>
        <v>1175</v>
      </c>
      <c r="Z808">
        <f t="shared" si="101"/>
        <v>1175</v>
      </c>
      <c r="AA808" s="56" t="s">
        <v>114</v>
      </c>
      <c r="AB808" t="str">
        <f t="shared" si="102"/>
        <v>e. Diagramación-Productos Asociados de PAYC (Informes, Control de presupuesto y Programación y actas)</v>
      </c>
      <c r="AC808" t="str">
        <f>VLOOKUP(AB808,CODIFICACION_PREGUNTAS!$C$2:$D$35,2,0)</f>
        <v>PRODUCTOS005</v>
      </c>
    </row>
    <row r="809" spans="1:29" x14ac:dyDescent="0.25">
      <c r="A809" s="3">
        <f t="shared" si="103"/>
        <v>808</v>
      </c>
      <c r="B809" s="3" t="s">
        <v>133</v>
      </c>
      <c r="C809" s="32">
        <v>40422</v>
      </c>
      <c r="D809" s="56" t="s">
        <v>114</v>
      </c>
      <c r="E809" s="3"/>
      <c r="F809" s="3"/>
      <c r="G809" s="2" t="s">
        <v>34</v>
      </c>
      <c r="H809" s="2" t="s">
        <v>35</v>
      </c>
      <c r="I809" s="3">
        <v>4</v>
      </c>
      <c r="J809" s="3"/>
      <c r="K809" s="3"/>
      <c r="L809" s="3"/>
      <c r="M809" s="3"/>
      <c r="N809" s="3"/>
      <c r="O809" s="3"/>
      <c r="P809" s="3"/>
      <c r="Q809" s="3"/>
      <c r="R809" s="3"/>
      <c r="S809" s="3"/>
      <c r="T809" s="3" t="str">
        <f t="shared" si="96"/>
        <v>SIN CECO</v>
      </c>
      <c r="U809" s="3" t="str">
        <f t="shared" si="97"/>
        <v>NO</v>
      </c>
      <c r="V809" t="str">
        <f t="shared" si="98"/>
        <v>MANZANA LIÉVANO
13-SEP-10
60%-Compromisos Pactados</v>
      </c>
      <c r="W809" s="53">
        <f t="shared" si="99"/>
        <v>4</v>
      </c>
      <c r="X809">
        <f t="shared" si="100"/>
        <v>4</v>
      </c>
      <c r="Y809">
        <f>IF(ISNA(VLOOKUP(B809,CECOS_SIN_IDENTIFICAR!$A$2:$D$146,4,0)),"SIN CECO",IF(VLOOKUP(B809,CECOS_SIN_IDENTIFICAR!$A$2:$D$146,4,0)=0,"SIN CECO",VLOOKUP(B809,CECOS_SIN_IDENTIFICAR!$A$2:$D$146,4,0)))</f>
        <v>1175</v>
      </c>
      <c r="Z809">
        <f t="shared" si="101"/>
        <v>1175</v>
      </c>
      <c r="AA809" s="56" t="s">
        <v>114</v>
      </c>
      <c r="AB809" t="str">
        <f t="shared" si="102"/>
        <v>a. Cumplimiento-Compromisos Pactados</v>
      </c>
      <c r="AC809" t="str">
        <f>VLOOKUP(AB809,CODIFICACION_PREGUNTAS!$C$2:$D$35,2,0)</f>
        <v>COMPROMISOS001</v>
      </c>
    </row>
    <row r="810" spans="1:29" x14ac:dyDescent="0.25">
      <c r="A810" s="3">
        <f t="shared" si="103"/>
        <v>809</v>
      </c>
      <c r="B810" s="3" t="s">
        <v>133</v>
      </c>
      <c r="C810" s="32">
        <v>40422</v>
      </c>
      <c r="D810" s="56" t="s">
        <v>114</v>
      </c>
      <c r="E810" s="3"/>
      <c r="F810" s="3"/>
      <c r="G810" s="2" t="s">
        <v>36</v>
      </c>
      <c r="H810" s="2" t="s">
        <v>35</v>
      </c>
      <c r="I810" s="3">
        <v>5</v>
      </c>
      <c r="J810" s="3"/>
      <c r="K810" s="3"/>
      <c r="L810" s="3"/>
      <c r="M810" s="3"/>
      <c r="N810" s="3"/>
      <c r="O810" s="3"/>
      <c r="P810" s="3"/>
      <c r="Q810" s="3"/>
      <c r="R810" s="3"/>
      <c r="S810" s="3"/>
      <c r="T810" s="3" t="str">
        <f t="shared" si="96"/>
        <v>SIN CECO</v>
      </c>
      <c r="U810" s="3" t="str">
        <f t="shared" si="97"/>
        <v>NO</v>
      </c>
      <c r="V810" t="str">
        <f t="shared" si="98"/>
        <v>MANZANA LIÉVANO
13-SEP-10
60%-Compromisos Pactados</v>
      </c>
      <c r="W810" s="53">
        <f t="shared" si="99"/>
        <v>5</v>
      </c>
      <c r="X810">
        <f t="shared" si="100"/>
        <v>5</v>
      </c>
      <c r="Y810">
        <f>IF(ISNA(VLOOKUP(B810,CECOS_SIN_IDENTIFICAR!$A$2:$D$146,4,0)),"SIN CECO",IF(VLOOKUP(B810,CECOS_SIN_IDENTIFICAR!$A$2:$D$146,4,0)=0,"SIN CECO",VLOOKUP(B810,CECOS_SIN_IDENTIFICAR!$A$2:$D$146,4,0)))</f>
        <v>1175</v>
      </c>
      <c r="Z810">
        <f t="shared" si="101"/>
        <v>1175</v>
      </c>
      <c r="AA810" s="56" t="s">
        <v>114</v>
      </c>
      <c r="AB810" t="str">
        <f t="shared" si="102"/>
        <v>b. Satisface expectativas-Compromisos Pactados</v>
      </c>
      <c r="AC810" t="str">
        <f>VLOOKUP(AB810,CODIFICACION_PREGUNTAS!$C$2:$D$35,2,0)</f>
        <v>COMPROMISOS002</v>
      </c>
    </row>
    <row r="811" spans="1:29" x14ac:dyDescent="0.25">
      <c r="A811" s="3">
        <f t="shared" si="103"/>
        <v>810</v>
      </c>
      <c r="B811" s="3" t="s">
        <v>133</v>
      </c>
      <c r="C811" s="32">
        <v>40422</v>
      </c>
      <c r="D811" s="56" t="s">
        <v>114</v>
      </c>
      <c r="E811" s="3"/>
      <c r="F811" s="3"/>
      <c r="G811" s="2" t="s">
        <v>37</v>
      </c>
      <c r="H811" s="2" t="s">
        <v>35</v>
      </c>
      <c r="I811" s="3">
        <v>5</v>
      </c>
      <c r="J811" s="3"/>
      <c r="K811" s="3"/>
      <c r="L811" s="3"/>
      <c r="M811" s="3"/>
      <c r="N811" s="3"/>
      <c r="O811" s="3"/>
      <c r="P811" s="3"/>
      <c r="Q811" s="3"/>
      <c r="R811" s="3"/>
      <c r="S811" s="3"/>
      <c r="T811" s="3" t="str">
        <f t="shared" si="96"/>
        <v>SIN CECO</v>
      </c>
      <c r="U811" s="3" t="str">
        <f t="shared" si="97"/>
        <v>NO</v>
      </c>
      <c r="V811" t="str">
        <f t="shared" si="98"/>
        <v>MANZANA LIÉVANO
13-SEP-10
60%-Compromisos Pactados</v>
      </c>
      <c r="W811" s="53">
        <f t="shared" si="99"/>
        <v>5</v>
      </c>
      <c r="X811">
        <f t="shared" si="100"/>
        <v>5</v>
      </c>
      <c r="Y811">
        <f>IF(ISNA(VLOOKUP(B811,CECOS_SIN_IDENTIFICAR!$A$2:$D$146,4,0)),"SIN CECO",IF(VLOOKUP(B811,CECOS_SIN_IDENTIFICAR!$A$2:$D$146,4,0)=0,"SIN CECO",VLOOKUP(B811,CECOS_SIN_IDENTIFICAR!$A$2:$D$146,4,0)))</f>
        <v>1175</v>
      </c>
      <c r="Z811">
        <f t="shared" si="101"/>
        <v>1175</v>
      </c>
      <c r="AA811" s="56" t="s">
        <v>114</v>
      </c>
      <c r="AB811" t="str">
        <f t="shared" si="102"/>
        <v>c. Calidad de la Información suministrada-Compromisos Pactados</v>
      </c>
      <c r="AC811" t="str">
        <f>VLOOKUP(AB811,CODIFICACION_PREGUNTAS!$C$2:$D$35,2,0)</f>
        <v>COMPROMISOS003</v>
      </c>
    </row>
    <row r="812" spans="1:29" x14ac:dyDescent="0.25">
      <c r="A812" s="3">
        <f t="shared" si="103"/>
        <v>811</v>
      </c>
      <c r="B812" s="3" t="s">
        <v>133</v>
      </c>
      <c r="C812" s="32">
        <v>40422</v>
      </c>
      <c r="D812" s="56" t="s">
        <v>114</v>
      </c>
      <c r="E812" s="3"/>
      <c r="F812" s="3"/>
      <c r="G812" s="2" t="s">
        <v>38</v>
      </c>
      <c r="H812" s="2" t="s">
        <v>35</v>
      </c>
      <c r="I812" s="3">
        <v>5</v>
      </c>
      <c r="J812" s="3"/>
      <c r="K812" s="3"/>
      <c r="L812" s="3"/>
      <c r="M812" s="3"/>
      <c r="N812" s="3"/>
      <c r="O812" s="3"/>
      <c r="P812" s="3"/>
      <c r="Q812" s="3"/>
      <c r="R812" s="3"/>
      <c r="S812" s="3"/>
      <c r="T812" s="3" t="str">
        <f t="shared" si="96"/>
        <v>SIN CECO</v>
      </c>
      <c r="U812" s="3" t="str">
        <f t="shared" si="97"/>
        <v>NO</v>
      </c>
      <c r="V812" t="str">
        <f t="shared" si="98"/>
        <v>MANZANA LIÉVANO
13-SEP-10
60%-Compromisos Pactados</v>
      </c>
      <c r="W812" s="53">
        <f t="shared" si="99"/>
        <v>5</v>
      </c>
      <c r="X812">
        <f t="shared" si="100"/>
        <v>5</v>
      </c>
      <c r="Y812">
        <f>IF(ISNA(VLOOKUP(B812,CECOS_SIN_IDENTIFICAR!$A$2:$D$146,4,0)),"SIN CECO",IF(VLOOKUP(B812,CECOS_SIN_IDENTIFICAR!$A$2:$D$146,4,0)=0,"SIN CECO",VLOOKUP(B812,CECOS_SIN_IDENTIFICAR!$A$2:$D$146,4,0)))</f>
        <v>1175</v>
      </c>
      <c r="Z812">
        <f t="shared" si="101"/>
        <v>1175</v>
      </c>
      <c r="AA812" s="56" t="s">
        <v>114</v>
      </c>
      <c r="AB812" t="str">
        <f t="shared" si="102"/>
        <v>d. Disposición del personal de PAYC a las solicitudes del cliente-Compromisos Pactados</v>
      </c>
      <c r="AC812" t="str">
        <f>VLOOKUP(AB812,CODIFICACION_PREGUNTAS!$C$2:$D$35,2,0)</f>
        <v>COMPROMISOS004</v>
      </c>
    </row>
    <row r="813" spans="1:29" x14ac:dyDescent="0.25">
      <c r="A813" s="3">
        <f t="shared" si="103"/>
        <v>812</v>
      </c>
      <c r="B813" s="3" t="s">
        <v>133</v>
      </c>
      <c r="C813" s="32">
        <v>40422</v>
      </c>
      <c r="D813" s="56" t="s">
        <v>114</v>
      </c>
      <c r="E813" s="3"/>
      <c r="F813" s="3"/>
      <c r="G813" s="2" t="s">
        <v>39</v>
      </c>
      <c r="H813" s="2" t="s">
        <v>35</v>
      </c>
      <c r="I813" s="3">
        <v>5</v>
      </c>
      <c r="J813" s="3"/>
      <c r="K813" s="3"/>
      <c r="L813" s="3"/>
      <c r="M813" s="3"/>
      <c r="N813" s="3"/>
      <c r="O813" s="3"/>
      <c r="P813" s="3"/>
      <c r="Q813" s="3"/>
      <c r="R813" s="3"/>
      <c r="S813" s="3"/>
      <c r="T813" s="3" t="str">
        <f t="shared" si="96"/>
        <v>SIN CECO</v>
      </c>
      <c r="U813" s="3" t="str">
        <f t="shared" si="97"/>
        <v>NO</v>
      </c>
      <c r="V813" t="str">
        <f t="shared" si="98"/>
        <v>MANZANA LIÉVANO
13-SEP-10
60%-Compromisos Pactados</v>
      </c>
      <c r="W813" s="53">
        <f t="shared" si="99"/>
        <v>5</v>
      </c>
      <c r="X813">
        <f t="shared" si="100"/>
        <v>5</v>
      </c>
      <c r="Y813">
        <f>IF(ISNA(VLOOKUP(B813,CECOS_SIN_IDENTIFICAR!$A$2:$D$146,4,0)),"SIN CECO",IF(VLOOKUP(B813,CECOS_SIN_IDENTIFICAR!$A$2:$D$146,4,0)=0,"SIN CECO",VLOOKUP(B813,CECOS_SIN_IDENTIFICAR!$A$2:$D$146,4,0)))</f>
        <v>1175</v>
      </c>
      <c r="Z813">
        <f t="shared" si="101"/>
        <v>1175</v>
      </c>
      <c r="AA813" s="56" t="s">
        <v>114</v>
      </c>
      <c r="AB813" t="str">
        <f t="shared" si="102"/>
        <v>e. Coherencia entre lo solicitado y lo entregado-Compromisos Pactados</v>
      </c>
      <c r="AC813" t="str">
        <f>VLOOKUP(AB813,CODIFICACION_PREGUNTAS!$C$2:$D$35,2,0)</f>
        <v>COMPROMISOS005</v>
      </c>
    </row>
    <row r="814" spans="1:29" x14ac:dyDescent="0.25">
      <c r="A814" s="3">
        <f t="shared" si="103"/>
        <v>813</v>
      </c>
      <c r="B814" s="3" t="s">
        <v>133</v>
      </c>
      <c r="C814" s="32">
        <v>40422</v>
      </c>
      <c r="D814" s="56" t="s">
        <v>114</v>
      </c>
      <c r="E814" s="3"/>
      <c r="F814" s="3"/>
      <c r="G814" s="2" t="s">
        <v>40</v>
      </c>
      <c r="H814" s="2" t="s">
        <v>40</v>
      </c>
      <c r="I814" s="3">
        <v>5</v>
      </c>
      <c r="J814" s="3"/>
      <c r="K814" s="3"/>
      <c r="L814" s="3"/>
      <c r="M814" s="3"/>
      <c r="N814" s="3"/>
      <c r="O814" s="3"/>
      <c r="P814" s="3"/>
      <c r="Q814" s="3"/>
      <c r="R814" s="3"/>
      <c r="S814" s="3"/>
      <c r="T814" s="3" t="str">
        <f t="shared" si="96"/>
        <v>SIN CECO</v>
      </c>
      <c r="U814" s="3" t="str">
        <f t="shared" si="97"/>
        <v>NO</v>
      </c>
      <c r="V814" t="str">
        <f t="shared" si="98"/>
        <v>MANZANA LIÉVANO
13-SEP-10
60%-Grado de Satisfacción con el Servicio Prestado</v>
      </c>
      <c r="W814" s="53">
        <f t="shared" si="99"/>
        <v>5</v>
      </c>
      <c r="X814">
        <f t="shared" si="100"/>
        <v>5</v>
      </c>
      <c r="Y814">
        <f>IF(ISNA(VLOOKUP(B814,CECOS_SIN_IDENTIFICAR!$A$2:$D$146,4,0)),"SIN CECO",IF(VLOOKUP(B814,CECOS_SIN_IDENTIFICAR!$A$2:$D$146,4,0)=0,"SIN CECO",VLOOKUP(B814,CECOS_SIN_IDENTIFICAR!$A$2:$D$146,4,0)))</f>
        <v>1175</v>
      </c>
      <c r="Z814">
        <f t="shared" si="101"/>
        <v>1175</v>
      </c>
      <c r="AA814" s="56" t="s">
        <v>114</v>
      </c>
      <c r="AB814" t="str">
        <f t="shared" si="102"/>
        <v>Grado de Satisfacción con el Servicio Prestado-Grado de Satisfacción con el Servicio Prestado</v>
      </c>
      <c r="AC814" t="str">
        <f>VLOOKUP(AB814,CODIFICACION_PREGUNTAS!$C$2:$D$35,2,0)</f>
        <v>SATISFACCION001</v>
      </c>
    </row>
    <row r="815" spans="1:29" x14ac:dyDescent="0.25">
      <c r="A815" s="3">
        <f t="shared" si="103"/>
        <v>814</v>
      </c>
      <c r="B815" s="3" t="s">
        <v>133</v>
      </c>
      <c r="C815" s="32">
        <v>40422</v>
      </c>
      <c r="D815" s="56" t="s">
        <v>114</v>
      </c>
      <c r="E815" s="3"/>
      <c r="F815" s="3"/>
      <c r="G815" s="2" t="s">
        <v>41</v>
      </c>
      <c r="H815" s="2" t="s">
        <v>41</v>
      </c>
      <c r="I815" s="3">
        <v>5</v>
      </c>
      <c r="J815" s="3"/>
      <c r="K815" s="3"/>
      <c r="L815" s="3"/>
      <c r="M815" s="3"/>
      <c r="N815" s="3"/>
      <c r="O815" s="3"/>
      <c r="P815" s="3"/>
      <c r="Q815" s="3"/>
      <c r="R815" s="3"/>
      <c r="S815" s="3"/>
      <c r="T815" s="3" t="str">
        <f t="shared" si="96"/>
        <v>SIN CECO</v>
      </c>
      <c r="U815" s="3" t="str">
        <f t="shared" si="97"/>
        <v>NO</v>
      </c>
      <c r="V815" t="str">
        <f t="shared" si="98"/>
        <v>MANZANA LIÉVANO
13-SEP-10
60%-Posibilidad de Volver a Contratar con PAYC</v>
      </c>
      <c r="W815" s="53">
        <f t="shared" si="99"/>
        <v>5</v>
      </c>
      <c r="X815">
        <f t="shared" si="100"/>
        <v>5</v>
      </c>
      <c r="Y815">
        <f>IF(ISNA(VLOOKUP(B815,CECOS_SIN_IDENTIFICAR!$A$2:$D$146,4,0)),"SIN CECO",IF(VLOOKUP(B815,CECOS_SIN_IDENTIFICAR!$A$2:$D$146,4,0)=0,"SIN CECO",VLOOKUP(B815,CECOS_SIN_IDENTIFICAR!$A$2:$D$146,4,0)))</f>
        <v>1175</v>
      </c>
      <c r="Z815">
        <f t="shared" si="101"/>
        <v>1175</v>
      </c>
      <c r="AA815" s="56" t="s">
        <v>114</v>
      </c>
      <c r="AB815" t="str">
        <f t="shared" si="102"/>
        <v>Posibilidad de Volver a Contratar con PAYC-Posibilidad de Volver a Contratar con PAYC</v>
      </c>
      <c r="AC815" t="str">
        <f>VLOOKUP(AB815,CODIFICACION_PREGUNTAS!$C$2:$D$35,2,0)</f>
        <v>VOLVER001</v>
      </c>
    </row>
    <row r="816" spans="1:29" x14ac:dyDescent="0.25">
      <c r="A816" s="3">
        <f t="shared" si="103"/>
        <v>815</v>
      </c>
      <c r="B816" s="3" t="s">
        <v>133</v>
      </c>
      <c r="C816" s="32">
        <v>40422</v>
      </c>
      <c r="D816" s="56" t="s">
        <v>114</v>
      </c>
      <c r="E816" s="3"/>
      <c r="F816" s="3"/>
      <c r="G816" s="2" t="s">
        <v>42</v>
      </c>
      <c r="H816" s="6" t="s">
        <v>43</v>
      </c>
      <c r="I816" s="3" t="s">
        <v>756</v>
      </c>
      <c r="J816" s="3"/>
      <c r="K816" s="3" t="s">
        <v>523</v>
      </c>
      <c r="L816" s="3" t="s">
        <v>524</v>
      </c>
      <c r="M816" s="3" t="s">
        <v>525</v>
      </c>
      <c r="N816" s="3" t="s">
        <v>451</v>
      </c>
      <c r="O816" s="3" t="s">
        <v>526</v>
      </c>
      <c r="P816" s="3"/>
      <c r="Q816" s="3"/>
      <c r="R816" s="3"/>
      <c r="S816" s="3"/>
      <c r="T816" s="3" t="str">
        <f t="shared" si="96"/>
        <v>SIN CECO</v>
      </c>
      <c r="U816" s="3" t="str">
        <f t="shared" si="97"/>
        <v>NO</v>
      </c>
      <c r="V816" t="str">
        <f t="shared" si="98"/>
        <v>MANZANA LIÉVANO
13-SEP-10
60%-Fortalezas PAYC</v>
      </c>
      <c r="W816" s="53" t="str">
        <f t="shared" si="99"/>
        <v>Personal-Productos-Control-Proactividad-Calidad-Oportunidad-</v>
      </c>
      <c r="X816">
        <f t="shared" si="100"/>
        <v>0</v>
      </c>
      <c r="Y816">
        <f>IF(ISNA(VLOOKUP(B816,CECOS_SIN_IDENTIFICAR!$A$2:$D$146,4,0)),"SIN CECO",IF(VLOOKUP(B816,CECOS_SIN_IDENTIFICAR!$A$2:$D$146,4,0)=0,"SIN CECO",VLOOKUP(B816,CECOS_SIN_IDENTIFICAR!$A$2:$D$146,4,0)))</f>
        <v>1175</v>
      </c>
      <c r="Z816">
        <f t="shared" si="101"/>
        <v>1175</v>
      </c>
      <c r="AA816" s="56" t="s">
        <v>114</v>
      </c>
      <c r="AB816" t="str">
        <f t="shared" si="102"/>
        <v>Principales fortalezas en el servicio que presta PAYC-Fortalezas PAYC</v>
      </c>
      <c r="AC816" t="str">
        <f>VLOOKUP(AB816,CODIFICACION_PREGUNTAS!$C$2:$D$35,2,0)</f>
        <v>FORT001</v>
      </c>
    </row>
    <row r="817" spans="1:29" x14ac:dyDescent="0.25">
      <c r="A817" s="3">
        <f t="shared" si="103"/>
        <v>816</v>
      </c>
      <c r="B817" s="3" t="s">
        <v>133</v>
      </c>
      <c r="C817" s="32">
        <v>40422</v>
      </c>
      <c r="D817" s="56" t="s">
        <v>114</v>
      </c>
      <c r="E817" s="3"/>
      <c r="F817" s="3"/>
      <c r="G817" s="2" t="s">
        <v>44</v>
      </c>
      <c r="H817" s="6" t="s">
        <v>45</v>
      </c>
      <c r="I817" s="3" t="s">
        <v>56</v>
      </c>
      <c r="J817" s="3"/>
      <c r="K817" s="3"/>
      <c r="L817" s="3"/>
      <c r="M817" s="3"/>
      <c r="N817" s="3"/>
      <c r="O817" s="3"/>
      <c r="P817" s="3"/>
      <c r="Q817" s="3"/>
      <c r="R817" s="3"/>
      <c r="S817" s="3"/>
      <c r="T817" s="3" t="str">
        <f t="shared" si="96"/>
        <v>SIN CECO</v>
      </c>
      <c r="U817" s="3" t="str">
        <f t="shared" si="97"/>
        <v>NO</v>
      </c>
      <c r="V817" t="str">
        <f t="shared" si="98"/>
        <v>MANZANA LIÉVANO
13-SEP-10
60%-Debilidades PAYC</v>
      </c>
      <c r="W817" s="53" t="str">
        <f t="shared" si="99"/>
        <v>-</v>
      </c>
      <c r="X817">
        <f t="shared" si="100"/>
        <v>0</v>
      </c>
      <c r="Y817">
        <f>IF(ISNA(VLOOKUP(B817,CECOS_SIN_IDENTIFICAR!$A$2:$D$146,4,0)),"SIN CECO",IF(VLOOKUP(B817,CECOS_SIN_IDENTIFICAR!$A$2:$D$146,4,0)=0,"SIN CECO",VLOOKUP(B817,CECOS_SIN_IDENTIFICAR!$A$2:$D$146,4,0)))</f>
        <v>1175</v>
      </c>
      <c r="Z817">
        <f t="shared" si="101"/>
        <v>1175</v>
      </c>
      <c r="AA817" s="56" t="s">
        <v>114</v>
      </c>
      <c r="AB817" t="str">
        <f t="shared" si="102"/>
        <v>Principales debilidades en el servicio que presta PAYC-Debilidades PAYC</v>
      </c>
      <c r="AC817" t="str">
        <f>VLOOKUP(AB817,CODIFICACION_PREGUNTAS!$C$2:$D$35,2,0)</f>
        <v>DEB001</v>
      </c>
    </row>
    <row r="818" spans="1:29" x14ac:dyDescent="0.25">
      <c r="A818" s="3">
        <f t="shared" si="103"/>
        <v>817</v>
      </c>
      <c r="B818" s="3" t="s">
        <v>134</v>
      </c>
      <c r="C818" s="32">
        <v>40422</v>
      </c>
      <c r="D818" s="56" t="s">
        <v>114</v>
      </c>
      <c r="E818" s="3"/>
      <c r="F818" s="3"/>
      <c r="G818" s="2" t="s">
        <v>5</v>
      </c>
      <c r="H818" s="3" t="s">
        <v>6</v>
      </c>
      <c r="I818" s="3">
        <v>5</v>
      </c>
      <c r="J818" s="3"/>
      <c r="K818" s="3"/>
      <c r="L818" s="3"/>
      <c r="M818" s="3"/>
      <c r="N818" s="3"/>
      <c r="O818" s="3"/>
      <c r="P818" s="3"/>
      <c r="Q818" s="3"/>
      <c r="R818" s="3"/>
      <c r="S818" s="3"/>
      <c r="T818" s="3" t="str">
        <f t="shared" si="96"/>
        <v>SIN CECO</v>
      </c>
      <c r="U818" s="3" t="str">
        <f t="shared" si="97"/>
        <v>NO</v>
      </c>
      <c r="V818" t="str">
        <f t="shared" si="98"/>
        <v>BBC
20-SEP-10
100%-Soporte Técnico</v>
      </c>
      <c r="W818" s="53">
        <f t="shared" si="99"/>
        <v>5</v>
      </c>
      <c r="X818">
        <f t="shared" si="100"/>
        <v>5</v>
      </c>
      <c r="Y818">
        <f>IF(ISNA(VLOOKUP(B818,CECOS_SIN_IDENTIFICAR!$A$2:$D$146,4,0)),"SIN CECO",IF(VLOOKUP(B818,CECOS_SIN_IDENTIFICAR!$A$2:$D$146,4,0)=0,"SIN CECO",VLOOKUP(B818,CECOS_SIN_IDENTIFICAR!$A$2:$D$146,4,0)))</f>
        <v>1039</v>
      </c>
      <c r="Z818">
        <f t="shared" si="101"/>
        <v>1039</v>
      </c>
      <c r="AA818" s="56" t="s">
        <v>114</v>
      </c>
      <c r="AB818" t="str">
        <f t="shared" si="102"/>
        <v>a. Conocimiento específico de temas aplicables al proyecto-Soporte Técnico</v>
      </c>
      <c r="AC818" t="str">
        <f>VLOOKUP(AB818,CODIFICACION_PREGUNTAS!$C$2:$D$35,2,0)</f>
        <v>SOPORTE_TEC001</v>
      </c>
    </row>
    <row r="819" spans="1:29" x14ac:dyDescent="0.25">
      <c r="A819" s="3">
        <f t="shared" si="103"/>
        <v>818</v>
      </c>
      <c r="B819" s="3" t="s">
        <v>134</v>
      </c>
      <c r="C819" s="32">
        <v>40422</v>
      </c>
      <c r="D819" s="56" t="s">
        <v>114</v>
      </c>
      <c r="E819" s="3"/>
      <c r="F819" s="3"/>
      <c r="G819" s="2" t="s">
        <v>7</v>
      </c>
      <c r="H819" s="3" t="s">
        <v>6</v>
      </c>
      <c r="I819" s="3">
        <v>4</v>
      </c>
      <c r="J819" s="3"/>
      <c r="K819" s="3"/>
      <c r="L819" s="3"/>
      <c r="M819" s="3"/>
      <c r="N819" s="3"/>
      <c r="O819" s="3"/>
      <c r="P819" s="3"/>
      <c r="Q819" s="3"/>
      <c r="R819" s="3"/>
      <c r="S819" s="3"/>
      <c r="T819" s="3" t="str">
        <f t="shared" si="96"/>
        <v>SIN CECO</v>
      </c>
      <c r="U819" s="3" t="str">
        <f t="shared" si="97"/>
        <v>NO</v>
      </c>
      <c r="V819" t="str">
        <f t="shared" si="98"/>
        <v>BBC
20-SEP-10
100%-Soporte Técnico</v>
      </c>
      <c r="W819" s="53">
        <f t="shared" si="99"/>
        <v>4</v>
      </c>
      <c r="X819">
        <f t="shared" si="100"/>
        <v>4</v>
      </c>
      <c r="Y819">
        <f>IF(ISNA(VLOOKUP(B819,CECOS_SIN_IDENTIFICAR!$A$2:$D$146,4,0)),"SIN CECO",IF(VLOOKUP(B819,CECOS_SIN_IDENTIFICAR!$A$2:$D$146,4,0)=0,"SIN CECO",VLOOKUP(B819,CECOS_SIN_IDENTIFICAR!$A$2:$D$146,4,0)))</f>
        <v>1039</v>
      </c>
      <c r="Z819">
        <f t="shared" si="101"/>
        <v>1039</v>
      </c>
      <c r="AA819" s="56" t="s">
        <v>114</v>
      </c>
      <c r="AB819" t="str">
        <f t="shared" si="102"/>
        <v>b. Idoneidad y Calidad del soporte-Soporte Técnico</v>
      </c>
      <c r="AC819" t="str">
        <f>VLOOKUP(AB819,CODIFICACION_PREGUNTAS!$C$2:$D$35,2,0)</f>
        <v>SOPORTE_TEC002</v>
      </c>
    </row>
    <row r="820" spans="1:29" x14ac:dyDescent="0.25">
      <c r="A820" s="3">
        <f t="shared" si="103"/>
        <v>819</v>
      </c>
      <c r="B820" s="3" t="s">
        <v>134</v>
      </c>
      <c r="C820" s="32">
        <v>40422</v>
      </c>
      <c r="D820" s="56" t="s">
        <v>114</v>
      </c>
      <c r="E820" s="3"/>
      <c r="F820" s="3"/>
      <c r="G820" s="2" t="s">
        <v>8</v>
      </c>
      <c r="H820" s="3" t="s">
        <v>6</v>
      </c>
      <c r="I820" s="3">
        <v>4</v>
      </c>
      <c r="J820" s="3"/>
      <c r="K820" s="3"/>
      <c r="L820" s="3"/>
      <c r="M820" s="3"/>
      <c r="N820" s="3"/>
      <c r="O820" s="3"/>
      <c r="P820" s="3"/>
      <c r="Q820" s="3"/>
      <c r="R820" s="3"/>
      <c r="S820" s="3"/>
      <c r="T820" s="3" t="str">
        <f t="shared" si="96"/>
        <v>SIN CECO</v>
      </c>
      <c r="U820" s="3" t="str">
        <f t="shared" si="97"/>
        <v>NO</v>
      </c>
      <c r="V820" t="str">
        <f t="shared" si="98"/>
        <v>BBC
20-SEP-10
100%-Soporte Técnico</v>
      </c>
      <c r="W820" s="53">
        <f t="shared" si="99"/>
        <v>4</v>
      </c>
      <c r="X820">
        <f t="shared" si="100"/>
        <v>4</v>
      </c>
      <c r="Y820">
        <f>IF(ISNA(VLOOKUP(B820,CECOS_SIN_IDENTIFICAR!$A$2:$D$146,4,0)),"SIN CECO",IF(VLOOKUP(B820,CECOS_SIN_IDENTIFICAR!$A$2:$D$146,4,0)=0,"SIN CECO",VLOOKUP(B820,CECOS_SIN_IDENTIFICAR!$A$2:$D$146,4,0)))</f>
        <v>1039</v>
      </c>
      <c r="Z820">
        <f t="shared" si="101"/>
        <v>1039</v>
      </c>
      <c r="AA820" s="56" t="s">
        <v>114</v>
      </c>
      <c r="AB820" t="str">
        <f t="shared" si="102"/>
        <v>c. Cumplimiento de especificaciones técnicas de construcción-Soporte Técnico</v>
      </c>
      <c r="AC820" t="str">
        <f>VLOOKUP(AB820,CODIFICACION_PREGUNTAS!$C$2:$D$35,2,0)</f>
        <v>SOPORTE_TEC003</v>
      </c>
    </row>
    <row r="821" spans="1:29" x14ac:dyDescent="0.25">
      <c r="A821" s="3">
        <f t="shared" si="103"/>
        <v>820</v>
      </c>
      <c r="B821" s="3" t="s">
        <v>134</v>
      </c>
      <c r="C821" s="32">
        <v>40422</v>
      </c>
      <c r="D821" s="56" t="s">
        <v>114</v>
      </c>
      <c r="E821" s="3"/>
      <c r="F821" s="3"/>
      <c r="G821" s="2" t="s">
        <v>9</v>
      </c>
      <c r="H821" s="3" t="s">
        <v>6</v>
      </c>
      <c r="I821" s="3">
        <v>5</v>
      </c>
      <c r="J821" s="3"/>
      <c r="K821" s="3"/>
      <c r="L821" s="3"/>
      <c r="M821" s="3"/>
      <c r="N821" s="3"/>
      <c r="O821" s="3"/>
      <c r="P821" s="3"/>
      <c r="Q821" s="3"/>
      <c r="R821" s="3"/>
      <c r="S821" s="3"/>
      <c r="T821" s="3" t="str">
        <f t="shared" si="96"/>
        <v>SIN CECO</v>
      </c>
      <c r="U821" s="3" t="str">
        <f t="shared" si="97"/>
        <v>NO</v>
      </c>
      <c r="V821" t="str">
        <f t="shared" si="98"/>
        <v>BBC
20-SEP-10
100%-Soporte Técnico</v>
      </c>
      <c r="W821" s="53">
        <f t="shared" si="99"/>
        <v>5</v>
      </c>
      <c r="X821">
        <f t="shared" si="100"/>
        <v>5</v>
      </c>
      <c r="Y821">
        <f>IF(ISNA(VLOOKUP(B821,CECOS_SIN_IDENTIFICAR!$A$2:$D$146,4,0)),"SIN CECO",IF(VLOOKUP(B821,CECOS_SIN_IDENTIFICAR!$A$2:$D$146,4,0)=0,"SIN CECO",VLOOKUP(B821,CECOS_SIN_IDENTIFICAR!$A$2:$D$146,4,0)))</f>
        <v>1039</v>
      </c>
      <c r="Z821">
        <f t="shared" si="101"/>
        <v>1039</v>
      </c>
      <c r="AA821" s="56" t="s">
        <v>114</v>
      </c>
      <c r="AB821" t="str">
        <f t="shared" si="102"/>
        <v>d. Confiabilidad de los conceptos aplicados-Soporte Técnico</v>
      </c>
      <c r="AC821" t="str">
        <f>VLOOKUP(AB821,CODIFICACION_PREGUNTAS!$C$2:$D$35,2,0)</f>
        <v>SOPORTE_TEC004</v>
      </c>
    </row>
    <row r="822" spans="1:29" x14ac:dyDescent="0.25">
      <c r="A822" s="3">
        <f t="shared" si="103"/>
        <v>821</v>
      </c>
      <c r="B822" s="3" t="s">
        <v>134</v>
      </c>
      <c r="C822" s="32">
        <v>40422</v>
      </c>
      <c r="D822" s="56" t="s">
        <v>114</v>
      </c>
      <c r="E822" s="3"/>
      <c r="F822" s="3"/>
      <c r="G822" s="2" t="s">
        <v>10</v>
      </c>
      <c r="H822" s="3" t="s">
        <v>6</v>
      </c>
      <c r="I822" s="3">
        <v>5</v>
      </c>
      <c r="J822" s="3"/>
      <c r="K822" s="3"/>
      <c r="L822" s="3"/>
      <c r="M822" s="3"/>
      <c r="N822" s="3"/>
      <c r="O822" s="3"/>
      <c r="P822" s="3"/>
      <c r="Q822" s="3"/>
      <c r="R822" s="3"/>
      <c r="S822" s="3"/>
      <c r="T822" s="3" t="str">
        <f t="shared" si="96"/>
        <v>SIN CECO</v>
      </c>
      <c r="U822" s="3" t="str">
        <f t="shared" si="97"/>
        <v>NO</v>
      </c>
      <c r="V822" t="str">
        <f t="shared" si="98"/>
        <v>BBC
20-SEP-10
100%-Soporte Técnico</v>
      </c>
      <c r="W822" s="53">
        <f t="shared" si="99"/>
        <v>5</v>
      </c>
      <c r="X822">
        <f t="shared" si="100"/>
        <v>5</v>
      </c>
      <c r="Y822">
        <f>IF(ISNA(VLOOKUP(B822,CECOS_SIN_IDENTIFICAR!$A$2:$D$146,4,0)),"SIN CECO",IF(VLOOKUP(B822,CECOS_SIN_IDENTIFICAR!$A$2:$D$146,4,0)=0,"SIN CECO",VLOOKUP(B822,CECOS_SIN_IDENTIFICAR!$A$2:$D$146,4,0)))</f>
        <v>1039</v>
      </c>
      <c r="Z822">
        <f t="shared" si="101"/>
        <v>1039</v>
      </c>
      <c r="AA822" s="56" t="s">
        <v>114</v>
      </c>
      <c r="AB822" t="str">
        <f t="shared" si="102"/>
        <v>e. Oportunidad en entrega de información o requerimientos-Soporte Técnico</v>
      </c>
      <c r="AC822" t="str">
        <f>VLOOKUP(AB822,CODIFICACION_PREGUNTAS!$C$2:$D$35,2,0)</f>
        <v>SOPORTE_TEC005</v>
      </c>
    </row>
    <row r="823" spans="1:29" x14ac:dyDescent="0.25">
      <c r="A823" s="3">
        <f t="shared" si="103"/>
        <v>822</v>
      </c>
      <c r="B823" s="3" t="s">
        <v>134</v>
      </c>
      <c r="C823" s="32">
        <v>40422</v>
      </c>
      <c r="D823" s="56" t="s">
        <v>114</v>
      </c>
      <c r="E823" s="3"/>
      <c r="F823" s="3"/>
      <c r="G823" s="2" t="s">
        <v>11</v>
      </c>
      <c r="H823" s="3" t="s">
        <v>12</v>
      </c>
      <c r="I823" s="3">
        <v>5</v>
      </c>
      <c r="J823" s="3"/>
      <c r="K823" s="3"/>
      <c r="L823" s="3"/>
      <c r="M823" s="3"/>
      <c r="N823" s="3"/>
      <c r="O823" s="3"/>
      <c r="P823" s="3"/>
      <c r="Q823" s="3"/>
      <c r="R823" s="3"/>
      <c r="S823" s="3"/>
      <c r="T823" s="3" t="str">
        <f t="shared" si="96"/>
        <v>SIN CECO</v>
      </c>
      <c r="U823" s="3" t="str">
        <f t="shared" si="97"/>
        <v>NO</v>
      </c>
      <c r="V823" t="str">
        <f t="shared" si="98"/>
        <v>BBC
20-SEP-10
100%-Soporte Administrativo</v>
      </c>
      <c r="W823" s="53">
        <f t="shared" si="99"/>
        <v>5</v>
      </c>
      <c r="X823">
        <f t="shared" si="100"/>
        <v>5</v>
      </c>
      <c r="Y823">
        <f>IF(ISNA(VLOOKUP(B823,CECOS_SIN_IDENTIFICAR!$A$2:$D$146,4,0)),"SIN CECO",IF(VLOOKUP(B823,CECOS_SIN_IDENTIFICAR!$A$2:$D$146,4,0)=0,"SIN CECO",VLOOKUP(B823,CECOS_SIN_IDENTIFICAR!$A$2:$D$146,4,0)))</f>
        <v>1039</v>
      </c>
      <c r="Z823">
        <f t="shared" si="101"/>
        <v>1039</v>
      </c>
      <c r="AA823" s="56" t="s">
        <v>114</v>
      </c>
      <c r="AB823" t="str">
        <f t="shared" si="102"/>
        <v>a. Oportunidad de la gestión en obra-Soporte Administrativo</v>
      </c>
      <c r="AC823" t="str">
        <f>VLOOKUP(AB823,CODIFICACION_PREGUNTAS!$C$2:$D$35,2,0)</f>
        <v>SOPORTE_ADMON001</v>
      </c>
    </row>
    <row r="824" spans="1:29" x14ac:dyDescent="0.25">
      <c r="A824" s="3">
        <f t="shared" si="103"/>
        <v>823</v>
      </c>
      <c r="B824" s="3" t="s">
        <v>134</v>
      </c>
      <c r="C824" s="32">
        <v>40422</v>
      </c>
      <c r="D824" s="56" t="s">
        <v>114</v>
      </c>
      <c r="E824" s="3"/>
      <c r="F824" s="3"/>
      <c r="G824" s="2" t="s">
        <v>13</v>
      </c>
      <c r="H824" s="3" t="s">
        <v>12</v>
      </c>
      <c r="I824" s="3">
        <v>5</v>
      </c>
      <c r="J824" s="3"/>
      <c r="K824" s="3"/>
      <c r="L824" s="3"/>
      <c r="M824" s="3"/>
      <c r="N824" s="3"/>
      <c r="O824" s="3"/>
      <c r="P824" s="3"/>
      <c r="Q824" s="3"/>
      <c r="R824" s="3"/>
      <c r="S824" s="3"/>
      <c r="T824" s="3" t="str">
        <f t="shared" si="96"/>
        <v>SIN CECO</v>
      </c>
      <c r="U824" s="3" t="str">
        <f t="shared" si="97"/>
        <v>NO</v>
      </c>
      <c r="V824" t="str">
        <f t="shared" si="98"/>
        <v>BBC
20-SEP-10
100%-Soporte Administrativo</v>
      </c>
      <c r="W824" s="53">
        <f t="shared" si="99"/>
        <v>5</v>
      </c>
      <c r="X824">
        <f t="shared" si="100"/>
        <v>5</v>
      </c>
      <c r="Y824">
        <f>IF(ISNA(VLOOKUP(B824,CECOS_SIN_IDENTIFICAR!$A$2:$D$146,4,0)),"SIN CECO",IF(VLOOKUP(B824,CECOS_SIN_IDENTIFICAR!$A$2:$D$146,4,0)=0,"SIN CECO",VLOOKUP(B824,CECOS_SIN_IDENTIFICAR!$A$2:$D$146,4,0)))</f>
        <v>1039</v>
      </c>
      <c r="Z824">
        <f t="shared" si="101"/>
        <v>1039</v>
      </c>
      <c r="AA824" s="56" t="s">
        <v>114</v>
      </c>
      <c r="AB824" t="str">
        <f t="shared" si="102"/>
        <v>b. Manejo administrativo del proyecto-Soporte Administrativo</v>
      </c>
      <c r="AC824" t="str">
        <f>VLOOKUP(AB824,CODIFICACION_PREGUNTAS!$C$2:$D$35,2,0)</f>
        <v>SOPORTE_ADMON002</v>
      </c>
    </row>
    <row r="825" spans="1:29" x14ac:dyDescent="0.25">
      <c r="A825" s="3">
        <f t="shared" si="103"/>
        <v>824</v>
      </c>
      <c r="B825" s="3" t="s">
        <v>134</v>
      </c>
      <c r="C825" s="32">
        <v>40422</v>
      </c>
      <c r="D825" s="56" t="s">
        <v>114</v>
      </c>
      <c r="E825" s="3"/>
      <c r="F825" s="3"/>
      <c r="G825" s="2" t="s">
        <v>14</v>
      </c>
      <c r="H825" s="3" t="s">
        <v>12</v>
      </c>
      <c r="I825" s="3">
        <v>5</v>
      </c>
      <c r="J825" s="3"/>
      <c r="K825" s="3"/>
      <c r="L825" s="3"/>
      <c r="M825" s="3"/>
      <c r="N825" s="3"/>
      <c r="O825" s="3"/>
      <c r="P825" s="3"/>
      <c r="Q825" s="3"/>
      <c r="R825" s="3"/>
      <c r="S825" s="3"/>
      <c r="T825" s="3" t="str">
        <f t="shared" si="96"/>
        <v>SIN CECO</v>
      </c>
      <c r="U825" s="3" t="str">
        <f t="shared" si="97"/>
        <v>NO</v>
      </c>
      <c r="V825" t="str">
        <f t="shared" si="98"/>
        <v>BBC
20-SEP-10
100%-Soporte Administrativo</v>
      </c>
      <c r="W825" s="53">
        <f t="shared" si="99"/>
        <v>5</v>
      </c>
      <c r="X825">
        <f t="shared" si="100"/>
        <v>5</v>
      </c>
      <c r="Y825">
        <f>IF(ISNA(VLOOKUP(B825,CECOS_SIN_IDENTIFICAR!$A$2:$D$146,4,0)),"SIN CECO",IF(VLOOKUP(B825,CECOS_SIN_IDENTIFICAR!$A$2:$D$146,4,0)=0,"SIN CECO",VLOOKUP(B825,CECOS_SIN_IDENTIFICAR!$A$2:$D$146,4,0)))</f>
        <v>1039</v>
      </c>
      <c r="Z825">
        <f t="shared" si="101"/>
        <v>1039</v>
      </c>
      <c r="AA825" s="56" t="s">
        <v>114</v>
      </c>
      <c r="AB825" t="str">
        <f t="shared" si="102"/>
        <v>c. Información clara y veraz sobre la administración de proyecto-Soporte Administrativo</v>
      </c>
      <c r="AC825" t="str">
        <f>VLOOKUP(AB825,CODIFICACION_PREGUNTAS!$C$2:$D$35,2,0)</f>
        <v>SOPORTE_ADMON003</v>
      </c>
    </row>
    <row r="826" spans="1:29" x14ac:dyDescent="0.25">
      <c r="A826" s="3">
        <f t="shared" si="103"/>
        <v>825</v>
      </c>
      <c r="B826" s="3" t="s">
        <v>134</v>
      </c>
      <c r="C826" s="32">
        <v>40422</v>
      </c>
      <c r="D826" s="56" t="s">
        <v>114</v>
      </c>
      <c r="E826" s="3"/>
      <c r="F826" s="3"/>
      <c r="G826" s="2" t="s">
        <v>15</v>
      </c>
      <c r="H826" s="3" t="s">
        <v>12</v>
      </c>
      <c r="I826" s="3">
        <v>4</v>
      </c>
      <c r="J826" s="3"/>
      <c r="K826" s="3"/>
      <c r="L826" s="3"/>
      <c r="M826" s="3"/>
      <c r="N826" s="3"/>
      <c r="O826" s="3"/>
      <c r="P826" s="3"/>
      <c r="Q826" s="3"/>
      <c r="R826" s="3"/>
      <c r="S826" s="3"/>
      <c r="T826" s="3" t="str">
        <f t="shared" si="96"/>
        <v>SIN CECO</v>
      </c>
      <c r="U826" s="3" t="str">
        <f t="shared" si="97"/>
        <v>NO</v>
      </c>
      <c r="V826" t="str">
        <f t="shared" si="98"/>
        <v>BBC
20-SEP-10
100%-Soporte Administrativo</v>
      </c>
      <c r="W826" s="53">
        <f t="shared" si="99"/>
        <v>4</v>
      </c>
      <c r="X826">
        <f t="shared" si="100"/>
        <v>4</v>
      </c>
      <c r="Y826">
        <f>IF(ISNA(VLOOKUP(B826,CECOS_SIN_IDENTIFICAR!$A$2:$D$146,4,0)),"SIN CECO",IF(VLOOKUP(B826,CECOS_SIN_IDENTIFICAR!$A$2:$D$146,4,0)=0,"SIN CECO",VLOOKUP(B826,CECOS_SIN_IDENTIFICAR!$A$2:$D$146,4,0)))</f>
        <v>1039</v>
      </c>
      <c r="Z826">
        <f t="shared" si="101"/>
        <v>1039</v>
      </c>
      <c r="AA826" s="56" t="s">
        <v>114</v>
      </c>
      <c r="AB826" t="str">
        <f t="shared" si="102"/>
        <v>d. Cumplimientos con expectativas del cliente-Soporte Administrativo</v>
      </c>
      <c r="AC826" t="str">
        <f>VLOOKUP(AB826,CODIFICACION_PREGUNTAS!$C$2:$D$35,2,0)</f>
        <v>SOPORTE_ADMON004</v>
      </c>
    </row>
    <row r="827" spans="1:29" x14ac:dyDescent="0.25">
      <c r="A827" s="3">
        <f t="shared" si="103"/>
        <v>826</v>
      </c>
      <c r="B827" s="3" t="s">
        <v>134</v>
      </c>
      <c r="C827" s="32">
        <v>40422</v>
      </c>
      <c r="D827" s="56" t="s">
        <v>114</v>
      </c>
      <c r="E827" s="3"/>
      <c r="F827" s="3"/>
      <c r="G827" s="2" t="s">
        <v>16</v>
      </c>
      <c r="H827" s="3" t="s">
        <v>12</v>
      </c>
      <c r="I827" s="3">
        <v>4</v>
      </c>
      <c r="J827" s="3"/>
      <c r="K827" s="3"/>
      <c r="L827" s="3"/>
      <c r="M827" s="3"/>
      <c r="N827" s="3"/>
      <c r="O827" s="3"/>
      <c r="P827" s="3"/>
      <c r="Q827" s="3"/>
      <c r="R827" s="3"/>
      <c r="S827" s="3"/>
      <c r="T827" s="3" t="str">
        <f t="shared" si="96"/>
        <v>SIN CECO</v>
      </c>
      <c r="U827" s="3" t="str">
        <f t="shared" si="97"/>
        <v>NO</v>
      </c>
      <c r="V827" t="str">
        <f t="shared" si="98"/>
        <v>BBC
20-SEP-10
100%-Soporte Administrativo</v>
      </c>
      <c r="W827" s="53">
        <f t="shared" si="99"/>
        <v>4</v>
      </c>
      <c r="X827">
        <f t="shared" si="100"/>
        <v>4</v>
      </c>
      <c r="Y827">
        <f>IF(ISNA(VLOOKUP(B827,CECOS_SIN_IDENTIFICAR!$A$2:$D$146,4,0)),"SIN CECO",IF(VLOOKUP(B827,CECOS_SIN_IDENTIFICAR!$A$2:$D$146,4,0)=0,"SIN CECO",VLOOKUP(B827,CECOS_SIN_IDENTIFICAR!$A$2:$D$146,4,0)))</f>
        <v>1039</v>
      </c>
      <c r="Z827">
        <f t="shared" si="101"/>
        <v>1039</v>
      </c>
      <c r="AA827" s="56" t="s">
        <v>114</v>
      </c>
      <c r="AB827" t="str">
        <f t="shared" si="102"/>
        <v>e. Control de presupuesto-Soporte Administrativo</v>
      </c>
      <c r="AC827" t="str">
        <f>VLOOKUP(AB827,CODIFICACION_PREGUNTAS!$C$2:$D$35,2,0)</f>
        <v>SOPORTE_ADMON005</v>
      </c>
    </row>
    <row r="828" spans="1:29" x14ac:dyDescent="0.25">
      <c r="A828" s="3">
        <f t="shared" si="103"/>
        <v>827</v>
      </c>
      <c r="B828" s="3" t="s">
        <v>134</v>
      </c>
      <c r="C828" s="32">
        <v>40422</v>
      </c>
      <c r="D828" s="56" t="s">
        <v>114</v>
      </c>
      <c r="E828" s="3"/>
      <c r="F828" s="3"/>
      <c r="G828" s="2" t="s">
        <v>17</v>
      </c>
      <c r="H828" s="3" t="s">
        <v>18</v>
      </c>
      <c r="I828" s="3">
        <v>5</v>
      </c>
      <c r="J828" s="3"/>
      <c r="K828" s="3"/>
      <c r="L828" s="3"/>
      <c r="M828" s="3"/>
      <c r="N828" s="3"/>
      <c r="O828" s="3"/>
      <c r="P828" s="3"/>
      <c r="Q828" s="3"/>
      <c r="R828" s="3"/>
      <c r="S828" s="3"/>
      <c r="T828" s="3" t="str">
        <f t="shared" si="96"/>
        <v>SIN CECO</v>
      </c>
      <c r="U828" s="3" t="str">
        <f t="shared" si="97"/>
        <v>NO</v>
      </c>
      <c r="V828" t="str">
        <f t="shared" si="98"/>
        <v>BBC
20-SEP-10
100%-Soporte Directivo (Coordinador y Gerencia)</v>
      </c>
      <c r="W828" s="53">
        <f t="shared" si="99"/>
        <v>5</v>
      </c>
      <c r="X828">
        <f t="shared" si="100"/>
        <v>5</v>
      </c>
      <c r="Y828">
        <f>IF(ISNA(VLOOKUP(B828,CECOS_SIN_IDENTIFICAR!$A$2:$D$146,4,0)),"SIN CECO",IF(VLOOKUP(B828,CECOS_SIN_IDENTIFICAR!$A$2:$D$146,4,0)=0,"SIN CECO",VLOOKUP(B828,CECOS_SIN_IDENTIFICAR!$A$2:$D$146,4,0)))</f>
        <v>1039</v>
      </c>
      <c r="Z828">
        <f t="shared" si="101"/>
        <v>1039</v>
      </c>
      <c r="AA828" s="56" t="s">
        <v>114</v>
      </c>
      <c r="AB828" t="str">
        <f t="shared" si="102"/>
        <v>a. Apoyo y presencia en el proyecto-Soporte Directivo (Coordinador y Gerencia)</v>
      </c>
      <c r="AC828" t="str">
        <f>VLOOKUP(AB828,CODIFICACION_PREGUNTAS!$C$2:$D$35,2,0)</f>
        <v>SOPORTE_DIR001</v>
      </c>
    </row>
    <row r="829" spans="1:29" x14ac:dyDescent="0.25">
      <c r="A829" s="3">
        <f t="shared" si="103"/>
        <v>828</v>
      </c>
      <c r="B829" s="3" t="s">
        <v>134</v>
      </c>
      <c r="C829" s="32">
        <v>40422</v>
      </c>
      <c r="D829" s="56" t="s">
        <v>114</v>
      </c>
      <c r="E829" s="3"/>
      <c r="F829" s="3"/>
      <c r="G829" s="2" t="s">
        <v>19</v>
      </c>
      <c r="H829" s="3" t="s">
        <v>18</v>
      </c>
      <c r="I829" s="3">
        <v>5</v>
      </c>
      <c r="J829" s="3"/>
      <c r="K829" s="3"/>
      <c r="L829" s="3"/>
      <c r="M829" s="3"/>
      <c r="N829" s="3"/>
      <c r="O829" s="3"/>
      <c r="P829" s="3"/>
      <c r="Q829" s="3"/>
      <c r="R829" s="3"/>
      <c r="S829" s="3"/>
      <c r="T829" s="3" t="str">
        <f t="shared" si="96"/>
        <v>SIN CECO</v>
      </c>
      <c r="U829" s="3" t="str">
        <f t="shared" si="97"/>
        <v>NO</v>
      </c>
      <c r="V829" t="str">
        <f t="shared" si="98"/>
        <v>BBC
20-SEP-10
100%-Soporte Directivo (Coordinador y Gerencia)</v>
      </c>
      <c r="W829" s="53">
        <f t="shared" si="99"/>
        <v>5</v>
      </c>
      <c r="X829">
        <f t="shared" si="100"/>
        <v>5</v>
      </c>
      <c r="Y829">
        <f>IF(ISNA(VLOOKUP(B829,CECOS_SIN_IDENTIFICAR!$A$2:$D$146,4,0)),"SIN CECO",IF(VLOOKUP(B829,CECOS_SIN_IDENTIFICAR!$A$2:$D$146,4,0)=0,"SIN CECO",VLOOKUP(B829,CECOS_SIN_IDENTIFICAR!$A$2:$D$146,4,0)))</f>
        <v>1039</v>
      </c>
      <c r="Z829">
        <f t="shared" si="101"/>
        <v>1039</v>
      </c>
      <c r="AA829" s="56" t="s">
        <v>114</v>
      </c>
      <c r="AB829" t="str">
        <f t="shared" si="102"/>
        <v>b. Conocimiento del proyecto-Soporte Directivo (Coordinador y Gerencia)</v>
      </c>
      <c r="AC829" t="str">
        <f>VLOOKUP(AB829,CODIFICACION_PREGUNTAS!$C$2:$D$35,2,0)</f>
        <v>SOPORTE_DIR002</v>
      </c>
    </row>
    <row r="830" spans="1:29" x14ac:dyDescent="0.25">
      <c r="A830" s="3">
        <f t="shared" si="103"/>
        <v>829</v>
      </c>
      <c r="B830" s="3" t="s">
        <v>134</v>
      </c>
      <c r="C830" s="32">
        <v>40422</v>
      </c>
      <c r="D830" s="56" t="s">
        <v>114</v>
      </c>
      <c r="E830" s="3"/>
      <c r="F830" s="3"/>
      <c r="G830" s="2" t="s">
        <v>20</v>
      </c>
      <c r="H830" s="3" t="s">
        <v>18</v>
      </c>
      <c r="I830" s="3">
        <v>4</v>
      </c>
      <c r="J830" s="3"/>
      <c r="K830" s="3"/>
      <c r="L830" s="3"/>
      <c r="M830" s="3"/>
      <c r="N830" s="3"/>
      <c r="O830" s="3"/>
      <c r="P830" s="3"/>
      <c r="Q830" s="3"/>
      <c r="R830" s="3"/>
      <c r="S830" s="3"/>
      <c r="T830" s="3" t="str">
        <f t="shared" si="96"/>
        <v>SIN CECO</v>
      </c>
      <c r="U830" s="3" t="str">
        <f t="shared" si="97"/>
        <v>NO</v>
      </c>
      <c r="V830" t="str">
        <f t="shared" si="98"/>
        <v>BBC
20-SEP-10
100%-Soporte Directivo (Coordinador y Gerencia)</v>
      </c>
      <c r="W830" s="53">
        <f t="shared" si="99"/>
        <v>4</v>
      </c>
      <c r="X830">
        <f t="shared" si="100"/>
        <v>4</v>
      </c>
      <c r="Y830">
        <f>IF(ISNA(VLOOKUP(B830,CECOS_SIN_IDENTIFICAR!$A$2:$D$146,4,0)),"SIN CECO",IF(VLOOKUP(B830,CECOS_SIN_IDENTIFICAR!$A$2:$D$146,4,0)=0,"SIN CECO",VLOOKUP(B830,CECOS_SIN_IDENTIFICAR!$A$2:$D$146,4,0)))</f>
        <v>1039</v>
      </c>
      <c r="Z830">
        <f t="shared" si="101"/>
        <v>1039</v>
      </c>
      <c r="AA830" s="56" t="s">
        <v>114</v>
      </c>
      <c r="AB830" t="str">
        <f t="shared" si="102"/>
        <v>c. Planteamiento de soluciones y manejo de conflictos-Soporte Directivo (Coordinador y Gerencia)</v>
      </c>
      <c r="AC830" t="str">
        <f>VLOOKUP(AB830,CODIFICACION_PREGUNTAS!$C$2:$D$35,2,0)</f>
        <v>SOPORTE_DIR003</v>
      </c>
    </row>
    <row r="831" spans="1:29" x14ac:dyDescent="0.25">
      <c r="A831" s="3">
        <f t="shared" si="103"/>
        <v>830</v>
      </c>
      <c r="B831" s="3" t="s">
        <v>134</v>
      </c>
      <c r="C831" s="32">
        <v>40422</v>
      </c>
      <c r="D831" s="56" t="s">
        <v>114</v>
      </c>
      <c r="E831" s="3"/>
      <c r="F831" s="3"/>
      <c r="G831" s="2" t="s">
        <v>21</v>
      </c>
      <c r="H831" s="3" t="s">
        <v>18</v>
      </c>
      <c r="I831" s="3">
        <v>4</v>
      </c>
      <c r="J831" s="3"/>
      <c r="K831" s="3"/>
      <c r="L831" s="3"/>
      <c r="M831" s="3"/>
      <c r="N831" s="3"/>
      <c r="O831" s="3"/>
      <c r="P831" s="3"/>
      <c r="Q831" s="3"/>
      <c r="R831" s="3"/>
      <c r="S831" s="3"/>
      <c r="T831" s="3" t="str">
        <f t="shared" si="96"/>
        <v>SIN CECO</v>
      </c>
      <c r="U831" s="3" t="str">
        <f t="shared" si="97"/>
        <v>NO</v>
      </c>
      <c r="V831" t="str">
        <f t="shared" si="98"/>
        <v>BBC
20-SEP-10
100%-Soporte Directivo (Coordinador y Gerencia)</v>
      </c>
      <c r="W831" s="53">
        <f t="shared" si="99"/>
        <v>4</v>
      </c>
      <c r="X831">
        <f t="shared" si="100"/>
        <v>4</v>
      </c>
      <c r="Y831">
        <f>IF(ISNA(VLOOKUP(B831,CECOS_SIN_IDENTIFICAR!$A$2:$D$146,4,0)),"SIN CECO",IF(VLOOKUP(B831,CECOS_SIN_IDENTIFICAR!$A$2:$D$146,4,0)=0,"SIN CECO",VLOOKUP(B831,CECOS_SIN_IDENTIFICAR!$A$2:$D$146,4,0)))</f>
        <v>1039</v>
      </c>
      <c r="Z831">
        <f t="shared" si="101"/>
        <v>1039</v>
      </c>
      <c r="AA831" s="56" t="s">
        <v>114</v>
      </c>
      <c r="AB831" t="str">
        <f t="shared" si="102"/>
        <v>d. Cumplimiento de compromisos-Soporte Directivo (Coordinador y Gerencia)</v>
      </c>
      <c r="AC831" t="str">
        <f>VLOOKUP(AB831,CODIFICACION_PREGUNTAS!$C$2:$D$35,2,0)</f>
        <v>SOPORTE_DIR004</v>
      </c>
    </row>
    <row r="832" spans="1:29" x14ac:dyDescent="0.25">
      <c r="A832" s="3">
        <f t="shared" si="103"/>
        <v>831</v>
      </c>
      <c r="B832" s="3" t="s">
        <v>134</v>
      </c>
      <c r="C832" s="32">
        <v>40422</v>
      </c>
      <c r="D832" s="56" t="s">
        <v>114</v>
      </c>
      <c r="E832" s="3"/>
      <c r="F832" s="3"/>
      <c r="G832" s="2" t="s">
        <v>22</v>
      </c>
      <c r="H832" s="3" t="s">
        <v>18</v>
      </c>
      <c r="I832" s="3">
        <v>5</v>
      </c>
      <c r="J832" s="3"/>
      <c r="K832" s="3"/>
      <c r="L832" s="3"/>
      <c r="M832" s="3"/>
      <c r="N832" s="3"/>
      <c r="O832" s="3"/>
      <c r="P832" s="3"/>
      <c r="Q832" s="3"/>
      <c r="R832" s="3"/>
      <c r="S832" s="3"/>
      <c r="T832" s="3" t="str">
        <f t="shared" si="96"/>
        <v>SIN CECO</v>
      </c>
      <c r="U832" s="3" t="str">
        <f t="shared" si="97"/>
        <v>NO</v>
      </c>
      <c r="V832" t="str">
        <f t="shared" si="98"/>
        <v>BBC
20-SEP-10
100%-Soporte Directivo (Coordinador y Gerencia)</v>
      </c>
      <c r="W832" s="53">
        <f t="shared" si="99"/>
        <v>5</v>
      </c>
      <c r="X832">
        <f t="shared" si="100"/>
        <v>5</v>
      </c>
      <c r="Y832">
        <f>IF(ISNA(VLOOKUP(B832,CECOS_SIN_IDENTIFICAR!$A$2:$D$146,4,0)),"SIN CECO",IF(VLOOKUP(B832,CECOS_SIN_IDENTIFICAR!$A$2:$D$146,4,0)=0,"SIN CECO",VLOOKUP(B832,CECOS_SIN_IDENTIFICAR!$A$2:$D$146,4,0)))</f>
        <v>1039</v>
      </c>
      <c r="Z832">
        <f t="shared" si="101"/>
        <v>1039</v>
      </c>
      <c r="AA832" s="56" t="s">
        <v>114</v>
      </c>
      <c r="AB832" t="str">
        <f t="shared" si="102"/>
        <v>e. Manejo del cliente-Soporte Directivo (Coordinador y Gerencia)</v>
      </c>
      <c r="AC832" t="str">
        <f>VLOOKUP(AB832,CODIFICACION_PREGUNTAS!$C$2:$D$35,2,0)</f>
        <v>SOPORTE_DIR005</v>
      </c>
    </row>
    <row r="833" spans="1:29" x14ac:dyDescent="0.25">
      <c r="A833" s="3">
        <f t="shared" si="103"/>
        <v>832</v>
      </c>
      <c r="B833" s="3" t="s">
        <v>134</v>
      </c>
      <c r="C833" s="32">
        <v>40422</v>
      </c>
      <c r="D833" s="56" t="s">
        <v>114</v>
      </c>
      <c r="E833" s="3"/>
      <c r="F833" s="3"/>
      <c r="G833" s="2" t="s">
        <v>23</v>
      </c>
      <c r="H833" s="3" t="s">
        <v>24</v>
      </c>
      <c r="I833" s="3">
        <v>5</v>
      </c>
      <c r="J833" s="3"/>
      <c r="K833" s="3"/>
      <c r="L833" s="3"/>
      <c r="M833" s="3"/>
      <c r="N833" s="3"/>
      <c r="O833" s="3"/>
      <c r="P833" s="3"/>
      <c r="Q833" s="3"/>
      <c r="R833" s="3"/>
      <c r="S833" s="3"/>
      <c r="T833" s="3" t="str">
        <f t="shared" si="96"/>
        <v>SIN CECO</v>
      </c>
      <c r="U833" s="3" t="str">
        <f t="shared" si="97"/>
        <v>NO</v>
      </c>
      <c r="V833" t="str">
        <f t="shared" si="98"/>
        <v>BBC
20-SEP-10
100%-Personal que presta el servicio en obra</v>
      </c>
      <c r="W833" s="53">
        <f t="shared" si="99"/>
        <v>5</v>
      </c>
      <c r="X833">
        <f t="shared" si="100"/>
        <v>5</v>
      </c>
      <c r="Y833">
        <f>IF(ISNA(VLOOKUP(B833,CECOS_SIN_IDENTIFICAR!$A$2:$D$146,4,0)),"SIN CECO",IF(VLOOKUP(B833,CECOS_SIN_IDENTIFICAR!$A$2:$D$146,4,0)=0,"SIN CECO",VLOOKUP(B833,CECOS_SIN_IDENTIFICAR!$A$2:$D$146,4,0)))</f>
        <v>1039</v>
      </c>
      <c r="Z833">
        <f t="shared" si="101"/>
        <v>1039</v>
      </c>
      <c r="AA833" s="56" t="s">
        <v>114</v>
      </c>
      <c r="AB833" t="str">
        <f t="shared" si="102"/>
        <v>a. Idoneidad del personal-Personal que presta el servicio en obra</v>
      </c>
      <c r="AC833" t="str">
        <f>VLOOKUP(AB833,CODIFICACION_PREGUNTAS!$C$2:$D$35,2,0)</f>
        <v>PERSONAL001</v>
      </c>
    </row>
    <row r="834" spans="1:29" x14ac:dyDescent="0.25">
      <c r="A834" s="3">
        <f t="shared" si="103"/>
        <v>833</v>
      </c>
      <c r="B834" s="3" t="s">
        <v>134</v>
      </c>
      <c r="C834" s="32">
        <v>40422</v>
      </c>
      <c r="D834" s="56" t="s">
        <v>114</v>
      </c>
      <c r="E834" s="3"/>
      <c r="F834" s="3"/>
      <c r="G834" s="2" t="s">
        <v>25</v>
      </c>
      <c r="H834" s="3" t="s">
        <v>24</v>
      </c>
      <c r="I834" s="3">
        <v>5</v>
      </c>
      <c r="J834" s="3"/>
      <c r="K834" s="3"/>
      <c r="L834" s="3"/>
      <c r="M834" s="3"/>
      <c r="N834" s="3"/>
      <c r="O834" s="3"/>
      <c r="P834" s="3"/>
      <c r="Q834" s="3"/>
      <c r="R834" s="3"/>
      <c r="S834" s="3"/>
      <c r="T834" s="3" t="str">
        <f t="shared" si="96"/>
        <v>SIN CECO</v>
      </c>
      <c r="U834" s="3" t="str">
        <f t="shared" si="97"/>
        <v>NO</v>
      </c>
      <c r="V834" t="str">
        <f t="shared" si="98"/>
        <v>BBC
20-SEP-10
100%-Personal que presta el servicio en obra</v>
      </c>
      <c r="W834" s="53">
        <f t="shared" si="99"/>
        <v>5</v>
      </c>
      <c r="X834">
        <f t="shared" si="100"/>
        <v>5</v>
      </c>
      <c r="Y834">
        <f>IF(ISNA(VLOOKUP(B834,CECOS_SIN_IDENTIFICAR!$A$2:$D$146,4,0)),"SIN CECO",IF(VLOOKUP(B834,CECOS_SIN_IDENTIFICAR!$A$2:$D$146,4,0)=0,"SIN CECO",VLOOKUP(B834,CECOS_SIN_IDENTIFICAR!$A$2:$D$146,4,0)))</f>
        <v>1039</v>
      </c>
      <c r="Z834">
        <f t="shared" si="101"/>
        <v>1039</v>
      </c>
      <c r="AA834" s="56" t="s">
        <v>114</v>
      </c>
      <c r="AB834" t="str">
        <f t="shared" si="102"/>
        <v>b. Oportuna atención al cliente-Personal que presta el servicio en obra</v>
      </c>
      <c r="AC834" t="str">
        <f>VLOOKUP(AB834,CODIFICACION_PREGUNTAS!$C$2:$D$35,2,0)</f>
        <v>PERSONAL002</v>
      </c>
    </row>
    <row r="835" spans="1:29" x14ac:dyDescent="0.25">
      <c r="A835" s="3">
        <f t="shared" si="103"/>
        <v>834</v>
      </c>
      <c r="B835" s="3" t="s">
        <v>134</v>
      </c>
      <c r="C835" s="32">
        <v>40422</v>
      </c>
      <c r="D835" s="56" t="s">
        <v>114</v>
      </c>
      <c r="E835" s="3"/>
      <c r="F835" s="3"/>
      <c r="G835" s="2" t="s">
        <v>26</v>
      </c>
      <c r="H835" s="3" t="s">
        <v>24</v>
      </c>
      <c r="I835" s="3">
        <v>5</v>
      </c>
      <c r="J835" s="3"/>
      <c r="K835" s="3"/>
      <c r="L835" s="3"/>
      <c r="M835" s="3"/>
      <c r="N835" s="3"/>
      <c r="O835" s="3"/>
      <c r="P835" s="3"/>
      <c r="Q835" s="3"/>
      <c r="R835" s="3"/>
      <c r="S835" s="3"/>
      <c r="T835" s="3" t="str">
        <f t="shared" ref="T835:T898" si="104">IF(U835="NO","SIN CECO",LEFT(B835,4)+0)</f>
        <v>SIN CECO</v>
      </c>
      <c r="U835" s="3" t="str">
        <f t="shared" ref="U835:U898" si="105">IF(ISNUMBER(LEFT(B835,4)+0),"SI","NO")</f>
        <v>NO</v>
      </c>
      <c r="V835" t="str">
        <f t="shared" ref="V835:V898" si="106">CONCATENATE(B835,"-",H835)</f>
        <v>BBC
20-SEP-10
100%-Personal que presta el servicio en obra</v>
      </c>
      <c r="W835" s="53">
        <f t="shared" ref="W835:W898" si="107">I835</f>
        <v>5</v>
      </c>
      <c r="X835">
        <f t="shared" ref="X835:X898" si="108">IF(ISNUMBER(W835+0),W835+0,0)</f>
        <v>5</v>
      </c>
      <c r="Y835">
        <f>IF(ISNA(VLOOKUP(B835,CECOS_SIN_IDENTIFICAR!$A$2:$D$146,4,0)),"SIN CECO",IF(VLOOKUP(B835,CECOS_SIN_IDENTIFICAR!$A$2:$D$146,4,0)=0,"SIN CECO",VLOOKUP(B835,CECOS_SIN_IDENTIFICAR!$A$2:$D$146,4,0)))</f>
        <v>1039</v>
      </c>
      <c r="Z835">
        <f t="shared" ref="Z835:Z898" si="109">IF(Y835="SIN CECO",T835,Y835)</f>
        <v>1039</v>
      </c>
      <c r="AA835" s="56" t="s">
        <v>114</v>
      </c>
      <c r="AB835" t="str">
        <f t="shared" ref="AB835:AB898" si="110">CONCATENATE(G835,"-",H835)</f>
        <v>c. Compromiso con el proyecto-Personal que presta el servicio en obra</v>
      </c>
      <c r="AC835" t="str">
        <f>VLOOKUP(AB835,CODIFICACION_PREGUNTAS!$C$2:$D$35,2,0)</f>
        <v>PERSONAL003</v>
      </c>
    </row>
    <row r="836" spans="1:29" x14ac:dyDescent="0.25">
      <c r="A836" s="3">
        <f t="shared" ref="A836:A899" si="111">A835+1</f>
        <v>835</v>
      </c>
      <c r="B836" s="3" t="s">
        <v>134</v>
      </c>
      <c r="C836" s="32">
        <v>40422</v>
      </c>
      <c r="D836" s="56" t="s">
        <v>114</v>
      </c>
      <c r="E836" s="3"/>
      <c r="F836" s="3"/>
      <c r="G836" s="2" t="s">
        <v>21</v>
      </c>
      <c r="H836" s="3" t="s">
        <v>24</v>
      </c>
      <c r="I836" s="3">
        <v>5</v>
      </c>
      <c r="J836" s="3"/>
      <c r="K836" s="3"/>
      <c r="L836" s="3"/>
      <c r="M836" s="3"/>
      <c r="N836" s="3"/>
      <c r="O836" s="3"/>
      <c r="P836" s="3"/>
      <c r="Q836" s="3"/>
      <c r="R836" s="3"/>
      <c r="S836" s="3"/>
      <c r="T836" s="3" t="str">
        <f t="shared" si="104"/>
        <v>SIN CECO</v>
      </c>
      <c r="U836" s="3" t="str">
        <f t="shared" si="105"/>
        <v>NO</v>
      </c>
      <c r="V836" t="str">
        <f t="shared" si="106"/>
        <v>BBC
20-SEP-10
100%-Personal que presta el servicio en obra</v>
      </c>
      <c r="W836" s="53">
        <f t="shared" si="107"/>
        <v>5</v>
      </c>
      <c r="X836">
        <f t="shared" si="108"/>
        <v>5</v>
      </c>
      <c r="Y836">
        <f>IF(ISNA(VLOOKUP(B836,CECOS_SIN_IDENTIFICAR!$A$2:$D$146,4,0)),"SIN CECO",IF(VLOOKUP(B836,CECOS_SIN_IDENTIFICAR!$A$2:$D$146,4,0)=0,"SIN CECO",VLOOKUP(B836,CECOS_SIN_IDENTIFICAR!$A$2:$D$146,4,0)))</f>
        <v>1039</v>
      </c>
      <c r="Z836">
        <f t="shared" si="109"/>
        <v>1039</v>
      </c>
      <c r="AA836" s="56" t="s">
        <v>114</v>
      </c>
      <c r="AB836" t="str">
        <f t="shared" si="110"/>
        <v>d. Cumplimiento de compromisos-Personal que presta el servicio en obra</v>
      </c>
      <c r="AC836" t="str">
        <f>VLOOKUP(AB836,CODIFICACION_PREGUNTAS!$C$2:$D$35,2,0)</f>
        <v>PERSONAL004</v>
      </c>
    </row>
    <row r="837" spans="1:29" x14ac:dyDescent="0.25">
      <c r="A837" s="3">
        <f t="shared" si="111"/>
        <v>836</v>
      </c>
      <c r="B837" s="3" t="s">
        <v>134</v>
      </c>
      <c r="C837" s="32">
        <v>40422</v>
      </c>
      <c r="D837" s="56" t="s">
        <v>114</v>
      </c>
      <c r="E837" s="3"/>
      <c r="F837" s="3"/>
      <c r="G837" s="2" t="s">
        <v>27</v>
      </c>
      <c r="H837" s="3" t="s">
        <v>24</v>
      </c>
      <c r="I837" s="3">
        <v>5</v>
      </c>
      <c r="J837" s="3"/>
      <c r="K837" s="3"/>
      <c r="L837" s="3"/>
      <c r="M837" s="3"/>
      <c r="N837" s="3"/>
      <c r="O837" s="3"/>
      <c r="P837" s="3"/>
      <c r="Q837" s="3"/>
      <c r="R837" s="3"/>
      <c r="S837" s="3"/>
      <c r="T837" s="3" t="str">
        <f t="shared" si="104"/>
        <v>SIN CECO</v>
      </c>
      <c r="U837" s="3" t="str">
        <f t="shared" si="105"/>
        <v>NO</v>
      </c>
      <c r="V837" t="str">
        <f t="shared" si="106"/>
        <v>BBC
20-SEP-10
100%-Personal que presta el servicio en obra</v>
      </c>
      <c r="W837" s="53">
        <f t="shared" si="107"/>
        <v>5</v>
      </c>
      <c r="X837">
        <f t="shared" si="108"/>
        <v>5</v>
      </c>
      <c r="Y837">
        <f>IF(ISNA(VLOOKUP(B837,CECOS_SIN_IDENTIFICAR!$A$2:$D$146,4,0)),"SIN CECO",IF(VLOOKUP(B837,CECOS_SIN_IDENTIFICAR!$A$2:$D$146,4,0)=0,"SIN CECO",VLOOKUP(B837,CECOS_SIN_IDENTIFICAR!$A$2:$D$146,4,0)))</f>
        <v>1039</v>
      </c>
      <c r="Z837">
        <f t="shared" si="109"/>
        <v>1039</v>
      </c>
      <c r="AA837" s="56" t="s">
        <v>114</v>
      </c>
      <c r="AB837" t="str">
        <f t="shared" si="110"/>
        <v>e. Proactividad en desarrollo de funciones-Personal que presta el servicio en obra</v>
      </c>
      <c r="AC837" t="str">
        <f>VLOOKUP(AB837,CODIFICACION_PREGUNTAS!$C$2:$D$35,2,0)</f>
        <v>PERSONAL005</v>
      </c>
    </row>
    <row r="838" spans="1:29" x14ac:dyDescent="0.25">
      <c r="A838" s="3">
        <f t="shared" si="111"/>
        <v>837</v>
      </c>
      <c r="B838" s="3" t="s">
        <v>134</v>
      </c>
      <c r="C838" s="32">
        <v>40422</v>
      </c>
      <c r="D838" s="56" t="s">
        <v>114</v>
      </c>
      <c r="E838" s="3"/>
      <c r="F838" s="3"/>
      <c r="G838" s="2" t="s">
        <v>28</v>
      </c>
      <c r="H838" s="2" t="s">
        <v>29</v>
      </c>
      <c r="I838" s="3">
        <v>5</v>
      </c>
      <c r="J838" s="3"/>
      <c r="K838" s="3"/>
      <c r="L838" s="3"/>
      <c r="M838" s="3"/>
      <c r="N838" s="3"/>
      <c r="O838" s="3"/>
      <c r="P838" s="3"/>
      <c r="Q838" s="3"/>
      <c r="R838" s="3"/>
      <c r="S838" s="3"/>
      <c r="T838" s="3" t="str">
        <f t="shared" si="104"/>
        <v>SIN CECO</v>
      </c>
      <c r="U838" s="3" t="str">
        <f t="shared" si="105"/>
        <v>NO</v>
      </c>
      <c r="V838" t="str">
        <f t="shared" si="106"/>
        <v>BBC
20-SEP-10
100%-Productos Asociados de PAYC (Informes, Control de presupuesto y Programación y actas)</v>
      </c>
      <c r="W838" s="53">
        <f t="shared" si="107"/>
        <v>5</v>
      </c>
      <c r="X838">
        <f t="shared" si="108"/>
        <v>5</v>
      </c>
      <c r="Y838">
        <f>IF(ISNA(VLOOKUP(B838,CECOS_SIN_IDENTIFICAR!$A$2:$D$146,4,0)),"SIN CECO",IF(VLOOKUP(B838,CECOS_SIN_IDENTIFICAR!$A$2:$D$146,4,0)=0,"SIN CECO",VLOOKUP(B838,CECOS_SIN_IDENTIFICAR!$A$2:$D$146,4,0)))</f>
        <v>1039</v>
      </c>
      <c r="Z838">
        <f t="shared" si="109"/>
        <v>1039</v>
      </c>
      <c r="AA838" s="56" t="s">
        <v>114</v>
      </c>
      <c r="AB838" t="str">
        <f t="shared" si="110"/>
        <v>a. Calidad del Contenido-Productos Asociados de PAYC (Informes, Control de presupuesto y Programación y actas)</v>
      </c>
      <c r="AC838" t="str">
        <f>VLOOKUP(AB838,CODIFICACION_PREGUNTAS!$C$2:$D$35,2,0)</f>
        <v>PRODUCTOS001</v>
      </c>
    </row>
    <row r="839" spans="1:29" x14ac:dyDescent="0.25">
      <c r="A839" s="3">
        <f t="shared" si="111"/>
        <v>838</v>
      </c>
      <c r="B839" s="3" t="s">
        <v>134</v>
      </c>
      <c r="C839" s="32">
        <v>40422</v>
      </c>
      <c r="D839" s="56" t="s">
        <v>114</v>
      </c>
      <c r="E839" s="3"/>
      <c r="F839" s="3"/>
      <c r="G839" s="2" t="s">
        <v>30</v>
      </c>
      <c r="H839" s="2" t="s">
        <v>29</v>
      </c>
      <c r="I839" s="3">
        <v>5</v>
      </c>
      <c r="J839" s="3"/>
      <c r="K839" s="3"/>
      <c r="L839" s="3"/>
      <c r="M839" s="3"/>
      <c r="N839" s="3"/>
      <c r="O839" s="3"/>
      <c r="P839" s="3"/>
      <c r="Q839" s="3"/>
      <c r="R839" s="3"/>
      <c r="S839" s="3"/>
      <c r="T839" s="3" t="str">
        <f t="shared" si="104"/>
        <v>SIN CECO</v>
      </c>
      <c r="U839" s="3" t="str">
        <f t="shared" si="105"/>
        <v>NO</v>
      </c>
      <c r="V839" t="str">
        <f t="shared" si="106"/>
        <v>BBC
20-SEP-10
100%-Productos Asociados de PAYC (Informes, Control de presupuesto y Programación y actas)</v>
      </c>
      <c r="W839" s="53">
        <f t="shared" si="107"/>
        <v>5</v>
      </c>
      <c r="X839">
        <f t="shared" si="108"/>
        <v>5</v>
      </c>
      <c r="Y839">
        <f>IF(ISNA(VLOOKUP(B839,CECOS_SIN_IDENTIFICAR!$A$2:$D$146,4,0)),"SIN CECO",IF(VLOOKUP(B839,CECOS_SIN_IDENTIFICAR!$A$2:$D$146,4,0)=0,"SIN CECO",VLOOKUP(B839,CECOS_SIN_IDENTIFICAR!$A$2:$D$146,4,0)))</f>
        <v>1039</v>
      </c>
      <c r="Z839">
        <f t="shared" si="109"/>
        <v>1039</v>
      </c>
      <c r="AA839" s="56" t="s">
        <v>114</v>
      </c>
      <c r="AB839" t="str">
        <f t="shared" si="110"/>
        <v>b. Claridad del Contenido-Productos Asociados de PAYC (Informes, Control de presupuesto y Programación y actas)</v>
      </c>
      <c r="AC839" t="str">
        <f>VLOOKUP(AB839,CODIFICACION_PREGUNTAS!$C$2:$D$35,2,0)</f>
        <v>PRODUCTOS002</v>
      </c>
    </row>
    <row r="840" spans="1:29" x14ac:dyDescent="0.25">
      <c r="A840" s="3">
        <f t="shared" si="111"/>
        <v>839</v>
      </c>
      <c r="B840" s="3" t="s">
        <v>134</v>
      </c>
      <c r="C840" s="32">
        <v>40422</v>
      </c>
      <c r="D840" s="56" t="s">
        <v>114</v>
      </c>
      <c r="E840" s="3"/>
      <c r="F840" s="3"/>
      <c r="G840" s="2" t="s">
        <v>31</v>
      </c>
      <c r="H840" s="2" t="s">
        <v>29</v>
      </c>
      <c r="I840" s="3">
        <v>5</v>
      </c>
      <c r="J840" s="3"/>
      <c r="K840" s="3"/>
      <c r="L840" s="3"/>
      <c r="M840" s="3"/>
      <c r="N840" s="3"/>
      <c r="O840" s="3"/>
      <c r="P840" s="3"/>
      <c r="Q840" s="3"/>
      <c r="R840" s="3"/>
      <c r="S840" s="3"/>
      <c r="T840" s="3" t="str">
        <f t="shared" si="104"/>
        <v>SIN CECO</v>
      </c>
      <c r="U840" s="3" t="str">
        <f t="shared" si="105"/>
        <v>NO</v>
      </c>
      <c r="V840" t="str">
        <f t="shared" si="106"/>
        <v>BBC
20-SEP-10
100%-Productos Asociados de PAYC (Informes, Control de presupuesto y Programación y actas)</v>
      </c>
      <c r="W840" s="53">
        <f t="shared" si="107"/>
        <v>5</v>
      </c>
      <c r="X840">
        <f t="shared" si="108"/>
        <v>5</v>
      </c>
      <c r="Y840">
        <f>IF(ISNA(VLOOKUP(B840,CECOS_SIN_IDENTIFICAR!$A$2:$D$146,4,0)),"SIN CECO",IF(VLOOKUP(B840,CECOS_SIN_IDENTIFICAR!$A$2:$D$146,4,0)=0,"SIN CECO",VLOOKUP(B840,CECOS_SIN_IDENTIFICAR!$A$2:$D$146,4,0)))</f>
        <v>1039</v>
      </c>
      <c r="Z840">
        <f t="shared" si="109"/>
        <v>1039</v>
      </c>
      <c r="AA840" s="56" t="s">
        <v>114</v>
      </c>
      <c r="AB840" t="str">
        <f t="shared" si="110"/>
        <v>c. Oportunidad en la entrega-Productos Asociados de PAYC (Informes, Control de presupuesto y Programación y actas)</v>
      </c>
      <c r="AC840" t="str">
        <f>VLOOKUP(AB840,CODIFICACION_PREGUNTAS!$C$2:$D$35,2,0)</f>
        <v>PRODUCTOS003</v>
      </c>
    </row>
    <row r="841" spans="1:29" x14ac:dyDescent="0.25">
      <c r="A841" s="3">
        <f t="shared" si="111"/>
        <v>840</v>
      </c>
      <c r="B841" s="3" t="s">
        <v>134</v>
      </c>
      <c r="C841" s="32">
        <v>40422</v>
      </c>
      <c r="D841" s="56" t="s">
        <v>114</v>
      </c>
      <c r="E841" s="3"/>
      <c r="F841" s="3"/>
      <c r="G841" s="2" t="s">
        <v>32</v>
      </c>
      <c r="H841" s="2" t="s">
        <v>29</v>
      </c>
      <c r="I841" s="3">
        <v>5</v>
      </c>
      <c r="J841" s="3"/>
      <c r="K841" s="3"/>
      <c r="L841" s="3"/>
      <c r="M841" s="3"/>
      <c r="N841" s="3"/>
      <c r="O841" s="3"/>
      <c r="P841" s="3"/>
      <c r="Q841" s="3"/>
      <c r="R841" s="3"/>
      <c r="S841" s="3"/>
      <c r="T841" s="3" t="str">
        <f t="shared" si="104"/>
        <v>SIN CECO</v>
      </c>
      <c r="U841" s="3" t="str">
        <f t="shared" si="105"/>
        <v>NO</v>
      </c>
      <c r="V841" t="str">
        <f t="shared" si="106"/>
        <v>BBC
20-SEP-10
100%-Productos Asociados de PAYC (Informes, Control de presupuesto y Programación y actas)</v>
      </c>
      <c r="W841" s="53">
        <f t="shared" si="107"/>
        <v>5</v>
      </c>
      <c r="X841">
        <f t="shared" si="108"/>
        <v>5</v>
      </c>
      <c r="Y841">
        <f>IF(ISNA(VLOOKUP(B841,CECOS_SIN_IDENTIFICAR!$A$2:$D$146,4,0)),"SIN CECO",IF(VLOOKUP(B841,CECOS_SIN_IDENTIFICAR!$A$2:$D$146,4,0)=0,"SIN CECO",VLOOKUP(B841,CECOS_SIN_IDENTIFICAR!$A$2:$D$146,4,0)))</f>
        <v>1039</v>
      </c>
      <c r="Z841">
        <f t="shared" si="109"/>
        <v>1039</v>
      </c>
      <c r="AA841" s="56" t="s">
        <v>114</v>
      </c>
      <c r="AB841" t="str">
        <f t="shared" si="110"/>
        <v>d. Precisión de la información-Productos Asociados de PAYC (Informes, Control de presupuesto y Programación y actas)</v>
      </c>
      <c r="AC841" t="str">
        <f>VLOOKUP(AB841,CODIFICACION_PREGUNTAS!$C$2:$D$35,2,0)</f>
        <v>PRODUCTOS004</v>
      </c>
    </row>
    <row r="842" spans="1:29" x14ac:dyDescent="0.25">
      <c r="A842" s="3">
        <f t="shared" si="111"/>
        <v>841</v>
      </c>
      <c r="B842" s="3" t="s">
        <v>134</v>
      </c>
      <c r="C842" s="32">
        <v>40422</v>
      </c>
      <c r="D842" s="56" t="s">
        <v>114</v>
      </c>
      <c r="E842" s="3"/>
      <c r="F842" s="3"/>
      <c r="G842" s="2" t="s">
        <v>33</v>
      </c>
      <c r="H842" s="2" t="s">
        <v>29</v>
      </c>
      <c r="I842" s="3" t="s">
        <v>431</v>
      </c>
      <c r="J842" s="3"/>
      <c r="K842" s="3"/>
      <c r="L842" s="3"/>
      <c r="M842" s="3"/>
      <c r="N842" s="3"/>
      <c r="O842" s="3"/>
      <c r="P842" s="3"/>
      <c r="Q842" s="3"/>
      <c r="R842" s="3"/>
      <c r="S842" s="3"/>
      <c r="T842" s="3" t="str">
        <f t="shared" si="104"/>
        <v>SIN CECO</v>
      </c>
      <c r="U842" s="3" t="str">
        <f t="shared" si="105"/>
        <v>NO</v>
      </c>
      <c r="V842" t="str">
        <f t="shared" si="106"/>
        <v>BBC
20-SEP-10
100%-Productos Asociados de PAYC (Informes, Control de presupuesto y Programación y actas)</v>
      </c>
      <c r="W842" s="53" t="str">
        <f t="shared" si="107"/>
        <v>N/A</v>
      </c>
      <c r="X842">
        <f t="shared" si="108"/>
        <v>0</v>
      </c>
      <c r="Y842">
        <f>IF(ISNA(VLOOKUP(B842,CECOS_SIN_IDENTIFICAR!$A$2:$D$146,4,0)),"SIN CECO",IF(VLOOKUP(B842,CECOS_SIN_IDENTIFICAR!$A$2:$D$146,4,0)=0,"SIN CECO",VLOOKUP(B842,CECOS_SIN_IDENTIFICAR!$A$2:$D$146,4,0)))</f>
        <v>1039</v>
      </c>
      <c r="Z842">
        <f t="shared" si="109"/>
        <v>1039</v>
      </c>
      <c r="AA842" s="56" t="s">
        <v>114</v>
      </c>
      <c r="AB842" t="str">
        <f t="shared" si="110"/>
        <v>e. Diagramación-Productos Asociados de PAYC (Informes, Control de presupuesto y Programación y actas)</v>
      </c>
      <c r="AC842" t="str">
        <f>VLOOKUP(AB842,CODIFICACION_PREGUNTAS!$C$2:$D$35,2,0)</f>
        <v>PRODUCTOS005</v>
      </c>
    </row>
    <row r="843" spans="1:29" x14ac:dyDescent="0.25">
      <c r="A843" s="3">
        <f t="shared" si="111"/>
        <v>842</v>
      </c>
      <c r="B843" s="3" t="s">
        <v>134</v>
      </c>
      <c r="C843" s="32">
        <v>40422</v>
      </c>
      <c r="D843" s="56" t="s">
        <v>114</v>
      </c>
      <c r="E843" s="3"/>
      <c r="F843" s="3"/>
      <c r="G843" s="2" t="s">
        <v>34</v>
      </c>
      <c r="H843" s="2" t="s">
        <v>35</v>
      </c>
      <c r="I843" s="3">
        <v>5</v>
      </c>
      <c r="J843" s="3"/>
      <c r="K843" s="3"/>
      <c r="L843" s="3"/>
      <c r="M843" s="3"/>
      <c r="N843" s="3"/>
      <c r="O843" s="3"/>
      <c r="P843" s="3"/>
      <c r="Q843" s="3"/>
      <c r="R843" s="3"/>
      <c r="S843" s="3"/>
      <c r="T843" s="3" t="str">
        <f t="shared" si="104"/>
        <v>SIN CECO</v>
      </c>
      <c r="U843" s="3" t="str">
        <f t="shared" si="105"/>
        <v>NO</v>
      </c>
      <c r="V843" t="str">
        <f t="shared" si="106"/>
        <v>BBC
20-SEP-10
100%-Compromisos Pactados</v>
      </c>
      <c r="W843" s="53">
        <f t="shared" si="107"/>
        <v>5</v>
      </c>
      <c r="X843">
        <f t="shared" si="108"/>
        <v>5</v>
      </c>
      <c r="Y843">
        <f>IF(ISNA(VLOOKUP(B843,CECOS_SIN_IDENTIFICAR!$A$2:$D$146,4,0)),"SIN CECO",IF(VLOOKUP(B843,CECOS_SIN_IDENTIFICAR!$A$2:$D$146,4,0)=0,"SIN CECO",VLOOKUP(B843,CECOS_SIN_IDENTIFICAR!$A$2:$D$146,4,0)))</f>
        <v>1039</v>
      </c>
      <c r="Z843">
        <f t="shared" si="109"/>
        <v>1039</v>
      </c>
      <c r="AA843" s="56" t="s">
        <v>114</v>
      </c>
      <c r="AB843" t="str">
        <f t="shared" si="110"/>
        <v>a. Cumplimiento-Compromisos Pactados</v>
      </c>
      <c r="AC843" t="str">
        <f>VLOOKUP(AB843,CODIFICACION_PREGUNTAS!$C$2:$D$35,2,0)</f>
        <v>COMPROMISOS001</v>
      </c>
    </row>
    <row r="844" spans="1:29" x14ac:dyDescent="0.25">
      <c r="A844" s="3">
        <f t="shared" si="111"/>
        <v>843</v>
      </c>
      <c r="B844" s="3" t="s">
        <v>134</v>
      </c>
      <c r="C844" s="32">
        <v>40422</v>
      </c>
      <c r="D844" s="56" t="s">
        <v>114</v>
      </c>
      <c r="E844" s="3"/>
      <c r="F844" s="3"/>
      <c r="G844" s="2" t="s">
        <v>36</v>
      </c>
      <c r="H844" s="2" t="s">
        <v>35</v>
      </c>
      <c r="I844" s="3">
        <v>4</v>
      </c>
      <c r="J844" s="3"/>
      <c r="K844" s="3"/>
      <c r="L844" s="3"/>
      <c r="M844" s="3"/>
      <c r="N844" s="3"/>
      <c r="O844" s="3"/>
      <c r="P844" s="3"/>
      <c r="Q844" s="3"/>
      <c r="R844" s="3"/>
      <c r="S844" s="3"/>
      <c r="T844" s="3" t="str">
        <f t="shared" si="104"/>
        <v>SIN CECO</v>
      </c>
      <c r="U844" s="3" t="str">
        <f t="shared" si="105"/>
        <v>NO</v>
      </c>
      <c r="V844" t="str">
        <f t="shared" si="106"/>
        <v>BBC
20-SEP-10
100%-Compromisos Pactados</v>
      </c>
      <c r="W844" s="53">
        <f t="shared" si="107"/>
        <v>4</v>
      </c>
      <c r="X844">
        <f t="shared" si="108"/>
        <v>4</v>
      </c>
      <c r="Y844">
        <f>IF(ISNA(VLOOKUP(B844,CECOS_SIN_IDENTIFICAR!$A$2:$D$146,4,0)),"SIN CECO",IF(VLOOKUP(B844,CECOS_SIN_IDENTIFICAR!$A$2:$D$146,4,0)=0,"SIN CECO",VLOOKUP(B844,CECOS_SIN_IDENTIFICAR!$A$2:$D$146,4,0)))</f>
        <v>1039</v>
      </c>
      <c r="Z844">
        <f t="shared" si="109"/>
        <v>1039</v>
      </c>
      <c r="AA844" s="56" t="s">
        <v>114</v>
      </c>
      <c r="AB844" t="str">
        <f t="shared" si="110"/>
        <v>b. Satisface expectativas-Compromisos Pactados</v>
      </c>
      <c r="AC844" t="str">
        <f>VLOOKUP(AB844,CODIFICACION_PREGUNTAS!$C$2:$D$35,2,0)</f>
        <v>COMPROMISOS002</v>
      </c>
    </row>
    <row r="845" spans="1:29" x14ac:dyDescent="0.25">
      <c r="A845" s="3">
        <f t="shared" si="111"/>
        <v>844</v>
      </c>
      <c r="B845" s="3" t="s">
        <v>134</v>
      </c>
      <c r="C845" s="32">
        <v>40422</v>
      </c>
      <c r="D845" s="56" t="s">
        <v>114</v>
      </c>
      <c r="E845" s="3"/>
      <c r="F845" s="3"/>
      <c r="G845" s="2" t="s">
        <v>37</v>
      </c>
      <c r="H845" s="2" t="s">
        <v>35</v>
      </c>
      <c r="I845" s="3">
        <v>4</v>
      </c>
      <c r="J845" s="3"/>
      <c r="K845" s="3"/>
      <c r="L845" s="3"/>
      <c r="M845" s="3"/>
      <c r="N845" s="3"/>
      <c r="O845" s="3"/>
      <c r="P845" s="3"/>
      <c r="Q845" s="3"/>
      <c r="R845" s="3"/>
      <c r="S845" s="3"/>
      <c r="T845" s="3" t="str">
        <f t="shared" si="104"/>
        <v>SIN CECO</v>
      </c>
      <c r="U845" s="3" t="str">
        <f t="shared" si="105"/>
        <v>NO</v>
      </c>
      <c r="V845" t="str">
        <f t="shared" si="106"/>
        <v>BBC
20-SEP-10
100%-Compromisos Pactados</v>
      </c>
      <c r="W845" s="53">
        <f t="shared" si="107"/>
        <v>4</v>
      </c>
      <c r="X845">
        <f t="shared" si="108"/>
        <v>4</v>
      </c>
      <c r="Y845">
        <f>IF(ISNA(VLOOKUP(B845,CECOS_SIN_IDENTIFICAR!$A$2:$D$146,4,0)),"SIN CECO",IF(VLOOKUP(B845,CECOS_SIN_IDENTIFICAR!$A$2:$D$146,4,0)=0,"SIN CECO",VLOOKUP(B845,CECOS_SIN_IDENTIFICAR!$A$2:$D$146,4,0)))</f>
        <v>1039</v>
      </c>
      <c r="Z845">
        <f t="shared" si="109"/>
        <v>1039</v>
      </c>
      <c r="AA845" s="56" t="s">
        <v>114</v>
      </c>
      <c r="AB845" t="str">
        <f t="shared" si="110"/>
        <v>c. Calidad de la Información suministrada-Compromisos Pactados</v>
      </c>
      <c r="AC845" t="str">
        <f>VLOOKUP(AB845,CODIFICACION_PREGUNTAS!$C$2:$D$35,2,0)</f>
        <v>COMPROMISOS003</v>
      </c>
    </row>
    <row r="846" spans="1:29" x14ac:dyDescent="0.25">
      <c r="A846" s="3">
        <f t="shared" si="111"/>
        <v>845</v>
      </c>
      <c r="B846" s="3" t="s">
        <v>134</v>
      </c>
      <c r="C846" s="32">
        <v>40422</v>
      </c>
      <c r="D846" s="56" t="s">
        <v>114</v>
      </c>
      <c r="E846" s="3"/>
      <c r="F846" s="3"/>
      <c r="G846" s="2" t="s">
        <v>38</v>
      </c>
      <c r="H846" s="2" t="s">
        <v>35</v>
      </c>
      <c r="I846" s="3">
        <v>5</v>
      </c>
      <c r="J846" s="3"/>
      <c r="K846" s="3"/>
      <c r="L846" s="3"/>
      <c r="M846" s="3"/>
      <c r="N846" s="3"/>
      <c r="O846" s="3"/>
      <c r="P846" s="3"/>
      <c r="Q846" s="3"/>
      <c r="R846" s="3"/>
      <c r="S846" s="3"/>
      <c r="T846" s="3" t="str">
        <f t="shared" si="104"/>
        <v>SIN CECO</v>
      </c>
      <c r="U846" s="3" t="str">
        <f t="shared" si="105"/>
        <v>NO</v>
      </c>
      <c r="V846" t="str">
        <f t="shared" si="106"/>
        <v>BBC
20-SEP-10
100%-Compromisos Pactados</v>
      </c>
      <c r="W846" s="53">
        <f t="shared" si="107"/>
        <v>5</v>
      </c>
      <c r="X846">
        <f t="shared" si="108"/>
        <v>5</v>
      </c>
      <c r="Y846">
        <f>IF(ISNA(VLOOKUP(B846,CECOS_SIN_IDENTIFICAR!$A$2:$D$146,4,0)),"SIN CECO",IF(VLOOKUP(B846,CECOS_SIN_IDENTIFICAR!$A$2:$D$146,4,0)=0,"SIN CECO",VLOOKUP(B846,CECOS_SIN_IDENTIFICAR!$A$2:$D$146,4,0)))</f>
        <v>1039</v>
      </c>
      <c r="Z846">
        <f t="shared" si="109"/>
        <v>1039</v>
      </c>
      <c r="AA846" s="56" t="s">
        <v>114</v>
      </c>
      <c r="AB846" t="str">
        <f t="shared" si="110"/>
        <v>d. Disposición del personal de PAYC a las solicitudes del cliente-Compromisos Pactados</v>
      </c>
      <c r="AC846" t="str">
        <f>VLOOKUP(AB846,CODIFICACION_PREGUNTAS!$C$2:$D$35,2,0)</f>
        <v>COMPROMISOS004</v>
      </c>
    </row>
    <row r="847" spans="1:29" x14ac:dyDescent="0.25">
      <c r="A847" s="3">
        <f t="shared" si="111"/>
        <v>846</v>
      </c>
      <c r="B847" s="3" t="s">
        <v>134</v>
      </c>
      <c r="C847" s="32">
        <v>40422</v>
      </c>
      <c r="D847" s="56" t="s">
        <v>114</v>
      </c>
      <c r="E847" s="3"/>
      <c r="F847" s="3"/>
      <c r="G847" s="2" t="s">
        <v>39</v>
      </c>
      <c r="H847" s="2" t="s">
        <v>35</v>
      </c>
      <c r="I847" s="3">
        <v>5</v>
      </c>
      <c r="J847" s="3"/>
      <c r="K847" s="3"/>
      <c r="L847" s="3"/>
      <c r="M847" s="3"/>
      <c r="N847" s="3"/>
      <c r="O847" s="3"/>
      <c r="P847" s="3"/>
      <c r="Q847" s="3"/>
      <c r="R847" s="3"/>
      <c r="S847" s="3"/>
      <c r="T847" s="3" t="str">
        <f t="shared" si="104"/>
        <v>SIN CECO</v>
      </c>
      <c r="U847" s="3" t="str">
        <f t="shared" si="105"/>
        <v>NO</v>
      </c>
      <c r="V847" t="str">
        <f t="shared" si="106"/>
        <v>BBC
20-SEP-10
100%-Compromisos Pactados</v>
      </c>
      <c r="W847" s="53">
        <f t="shared" si="107"/>
        <v>5</v>
      </c>
      <c r="X847">
        <f t="shared" si="108"/>
        <v>5</v>
      </c>
      <c r="Y847">
        <f>IF(ISNA(VLOOKUP(B847,CECOS_SIN_IDENTIFICAR!$A$2:$D$146,4,0)),"SIN CECO",IF(VLOOKUP(B847,CECOS_SIN_IDENTIFICAR!$A$2:$D$146,4,0)=0,"SIN CECO",VLOOKUP(B847,CECOS_SIN_IDENTIFICAR!$A$2:$D$146,4,0)))</f>
        <v>1039</v>
      </c>
      <c r="Z847">
        <f t="shared" si="109"/>
        <v>1039</v>
      </c>
      <c r="AA847" s="56" t="s">
        <v>114</v>
      </c>
      <c r="AB847" t="str">
        <f t="shared" si="110"/>
        <v>e. Coherencia entre lo solicitado y lo entregado-Compromisos Pactados</v>
      </c>
      <c r="AC847" t="str">
        <f>VLOOKUP(AB847,CODIFICACION_PREGUNTAS!$C$2:$D$35,2,0)</f>
        <v>COMPROMISOS005</v>
      </c>
    </row>
    <row r="848" spans="1:29" x14ac:dyDescent="0.25">
      <c r="A848" s="3">
        <f t="shared" si="111"/>
        <v>847</v>
      </c>
      <c r="B848" s="3" t="s">
        <v>134</v>
      </c>
      <c r="C848" s="32">
        <v>40422</v>
      </c>
      <c r="D848" s="56" t="s">
        <v>114</v>
      </c>
      <c r="E848" s="3"/>
      <c r="F848" s="3"/>
      <c r="G848" s="2" t="s">
        <v>40</v>
      </c>
      <c r="H848" s="2" t="s">
        <v>40</v>
      </c>
      <c r="I848" s="3">
        <v>4</v>
      </c>
      <c r="J848" s="3"/>
      <c r="K848" s="3"/>
      <c r="L848" s="3"/>
      <c r="M848" s="3"/>
      <c r="N848" s="3"/>
      <c r="O848" s="3"/>
      <c r="P848" s="3"/>
      <c r="Q848" s="3"/>
      <c r="R848" s="3"/>
      <c r="S848" s="3"/>
      <c r="T848" s="3" t="str">
        <f t="shared" si="104"/>
        <v>SIN CECO</v>
      </c>
      <c r="U848" s="3" t="str">
        <f t="shared" si="105"/>
        <v>NO</v>
      </c>
      <c r="V848" t="str">
        <f t="shared" si="106"/>
        <v>BBC
20-SEP-10
100%-Grado de Satisfacción con el Servicio Prestado</v>
      </c>
      <c r="W848" s="53">
        <f t="shared" si="107"/>
        <v>4</v>
      </c>
      <c r="X848">
        <f t="shared" si="108"/>
        <v>4</v>
      </c>
      <c r="Y848">
        <f>IF(ISNA(VLOOKUP(B848,CECOS_SIN_IDENTIFICAR!$A$2:$D$146,4,0)),"SIN CECO",IF(VLOOKUP(B848,CECOS_SIN_IDENTIFICAR!$A$2:$D$146,4,0)=0,"SIN CECO",VLOOKUP(B848,CECOS_SIN_IDENTIFICAR!$A$2:$D$146,4,0)))</f>
        <v>1039</v>
      </c>
      <c r="Z848">
        <f t="shared" si="109"/>
        <v>1039</v>
      </c>
      <c r="AA848" s="56" t="s">
        <v>114</v>
      </c>
      <c r="AB848" t="str">
        <f t="shared" si="110"/>
        <v>Grado de Satisfacción con el Servicio Prestado-Grado de Satisfacción con el Servicio Prestado</v>
      </c>
      <c r="AC848" t="str">
        <f>VLOOKUP(AB848,CODIFICACION_PREGUNTAS!$C$2:$D$35,2,0)</f>
        <v>SATISFACCION001</v>
      </c>
    </row>
    <row r="849" spans="1:29" x14ac:dyDescent="0.25">
      <c r="A849" s="3">
        <f t="shared" si="111"/>
        <v>848</v>
      </c>
      <c r="B849" s="3" t="s">
        <v>134</v>
      </c>
      <c r="C849" s="32">
        <v>40422</v>
      </c>
      <c r="D849" s="56" t="s">
        <v>114</v>
      </c>
      <c r="E849" s="3"/>
      <c r="F849" s="3"/>
      <c r="G849" s="2" t="s">
        <v>41</v>
      </c>
      <c r="H849" s="2" t="s">
        <v>41</v>
      </c>
      <c r="I849" s="3">
        <v>4</v>
      </c>
      <c r="J849" s="3"/>
      <c r="K849" s="3"/>
      <c r="L849" s="3"/>
      <c r="M849" s="3"/>
      <c r="N849" s="3"/>
      <c r="O849" s="3"/>
      <c r="P849" s="3"/>
      <c r="Q849" s="3"/>
      <c r="R849" s="3"/>
      <c r="S849" s="3"/>
      <c r="T849" s="3" t="str">
        <f t="shared" si="104"/>
        <v>SIN CECO</v>
      </c>
      <c r="U849" s="3" t="str">
        <f t="shared" si="105"/>
        <v>NO</v>
      </c>
      <c r="V849" t="str">
        <f t="shared" si="106"/>
        <v>BBC
20-SEP-10
100%-Posibilidad de Volver a Contratar con PAYC</v>
      </c>
      <c r="W849" s="53">
        <f t="shared" si="107"/>
        <v>4</v>
      </c>
      <c r="X849">
        <f t="shared" si="108"/>
        <v>4</v>
      </c>
      <c r="Y849">
        <f>IF(ISNA(VLOOKUP(B849,CECOS_SIN_IDENTIFICAR!$A$2:$D$146,4,0)),"SIN CECO",IF(VLOOKUP(B849,CECOS_SIN_IDENTIFICAR!$A$2:$D$146,4,0)=0,"SIN CECO",VLOOKUP(B849,CECOS_SIN_IDENTIFICAR!$A$2:$D$146,4,0)))</f>
        <v>1039</v>
      </c>
      <c r="Z849">
        <f t="shared" si="109"/>
        <v>1039</v>
      </c>
      <c r="AA849" s="56" t="s">
        <v>114</v>
      </c>
      <c r="AB849" t="str">
        <f t="shared" si="110"/>
        <v>Posibilidad de Volver a Contratar con PAYC-Posibilidad de Volver a Contratar con PAYC</v>
      </c>
      <c r="AC849" t="str">
        <f>VLOOKUP(AB849,CODIFICACION_PREGUNTAS!$C$2:$D$35,2,0)</f>
        <v>VOLVER001</v>
      </c>
    </row>
    <row r="850" spans="1:29" x14ac:dyDescent="0.25">
      <c r="A850" s="3">
        <f t="shared" si="111"/>
        <v>849</v>
      </c>
      <c r="B850" s="3" t="s">
        <v>134</v>
      </c>
      <c r="C850" s="32">
        <v>40422</v>
      </c>
      <c r="D850" s="56" t="s">
        <v>114</v>
      </c>
      <c r="E850" s="3"/>
      <c r="F850" s="3"/>
      <c r="G850" s="2" t="s">
        <v>42</v>
      </c>
      <c r="H850" s="6" t="s">
        <v>43</v>
      </c>
      <c r="I850" s="3" t="s">
        <v>796</v>
      </c>
      <c r="J850" s="3"/>
      <c r="K850" s="3" t="s">
        <v>527</v>
      </c>
      <c r="L850" s="3" t="s">
        <v>526</v>
      </c>
      <c r="M850" s="3" t="s">
        <v>528</v>
      </c>
      <c r="N850" s="3" t="s">
        <v>529</v>
      </c>
      <c r="O850" s="3"/>
      <c r="P850" s="3"/>
      <c r="Q850" s="3"/>
      <c r="R850" s="3"/>
      <c r="S850" s="3"/>
      <c r="T850" s="3" t="str">
        <f t="shared" si="104"/>
        <v>SIN CECO</v>
      </c>
      <c r="U850" s="3" t="str">
        <f t="shared" si="105"/>
        <v>NO</v>
      </c>
      <c r="V850" t="str">
        <f t="shared" si="106"/>
        <v>BBC
20-SEP-10
100%-Fortalezas PAYC</v>
      </c>
      <c r="W850" s="53" t="str">
        <f t="shared" si="107"/>
        <v>Confiabilidad-Oportunidad-Preparación del personal-Conocimiento General-</v>
      </c>
      <c r="X850">
        <f t="shared" si="108"/>
        <v>0</v>
      </c>
      <c r="Y850">
        <f>IF(ISNA(VLOOKUP(B850,CECOS_SIN_IDENTIFICAR!$A$2:$D$146,4,0)),"SIN CECO",IF(VLOOKUP(B850,CECOS_SIN_IDENTIFICAR!$A$2:$D$146,4,0)=0,"SIN CECO",VLOOKUP(B850,CECOS_SIN_IDENTIFICAR!$A$2:$D$146,4,0)))</f>
        <v>1039</v>
      </c>
      <c r="Z850">
        <f t="shared" si="109"/>
        <v>1039</v>
      </c>
      <c r="AA850" s="56" t="s">
        <v>114</v>
      </c>
      <c r="AB850" t="str">
        <f t="shared" si="110"/>
        <v>Principales fortalezas en el servicio que presta PAYC-Fortalezas PAYC</v>
      </c>
      <c r="AC850" t="str">
        <f>VLOOKUP(AB850,CODIFICACION_PREGUNTAS!$C$2:$D$35,2,0)</f>
        <v>FORT001</v>
      </c>
    </row>
    <row r="851" spans="1:29" x14ac:dyDescent="0.25">
      <c r="A851" s="3">
        <f t="shared" si="111"/>
        <v>850</v>
      </c>
      <c r="B851" s="3" t="s">
        <v>134</v>
      </c>
      <c r="C851" s="32">
        <v>40422</v>
      </c>
      <c r="D851" s="56" t="s">
        <v>114</v>
      </c>
      <c r="E851" s="3"/>
      <c r="F851" s="3"/>
      <c r="G851" s="2" t="s">
        <v>44</v>
      </c>
      <c r="H851" s="6" t="s">
        <v>45</v>
      </c>
      <c r="I851" s="3" t="s">
        <v>855</v>
      </c>
      <c r="J851" s="3"/>
      <c r="K851" s="3" t="s">
        <v>515</v>
      </c>
      <c r="L851" s="3"/>
      <c r="M851" s="3"/>
      <c r="N851" s="3"/>
      <c r="O851" s="3"/>
      <c r="P851" s="3"/>
      <c r="Q851" s="3"/>
      <c r="R851" s="3"/>
      <c r="S851" s="3"/>
      <c r="T851" s="3" t="str">
        <f t="shared" si="104"/>
        <v>SIN CECO</v>
      </c>
      <c r="U851" s="3" t="str">
        <f t="shared" si="105"/>
        <v>NO</v>
      </c>
      <c r="V851" t="str">
        <f t="shared" si="106"/>
        <v>BBC
20-SEP-10
100%-Debilidades PAYC</v>
      </c>
      <c r="W851" s="53" t="str">
        <f t="shared" si="107"/>
        <v>Quedó "sin control" el tema de coordinación en integración…se tomaron decisiones que después no se soportaron en la ejecución-</v>
      </c>
      <c r="X851">
        <f t="shared" si="108"/>
        <v>0</v>
      </c>
      <c r="Y851">
        <f>IF(ISNA(VLOOKUP(B851,CECOS_SIN_IDENTIFICAR!$A$2:$D$146,4,0)),"SIN CECO",IF(VLOOKUP(B851,CECOS_SIN_IDENTIFICAR!$A$2:$D$146,4,0)=0,"SIN CECO",VLOOKUP(B851,CECOS_SIN_IDENTIFICAR!$A$2:$D$146,4,0)))</f>
        <v>1039</v>
      </c>
      <c r="Z851">
        <f t="shared" si="109"/>
        <v>1039</v>
      </c>
      <c r="AA851" s="56" t="s">
        <v>114</v>
      </c>
      <c r="AB851" t="str">
        <f t="shared" si="110"/>
        <v>Principales debilidades en el servicio que presta PAYC-Debilidades PAYC</v>
      </c>
      <c r="AC851" t="str">
        <f>VLOOKUP(AB851,CODIFICACION_PREGUNTAS!$C$2:$D$35,2,0)</f>
        <v>DEB001</v>
      </c>
    </row>
    <row r="852" spans="1:29" x14ac:dyDescent="0.25">
      <c r="A852" s="3">
        <f t="shared" si="111"/>
        <v>851</v>
      </c>
      <c r="B852" s="3" t="s">
        <v>135</v>
      </c>
      <c r="C852" s="32">
        <v>40422</v>
      </c>
      <c r="D852" s="56" t="s">
        <v>114</v>
      </c>
      <c r="E852" s="3"/>
      <c r="F852" s="3"/>
      <c r="G852" s="2" t="s">
        <v>5</v>
      </c>
      <c r="H852" s="3" t="s">
        <v>6</v>
      </c>
      <c r="I852" s="3">
        <v>5</v>
      </c>
      <c r="J852" s="3"/>
      <c r="K852" s="3"/>
      <c r="L852" s="3"/>
      <c r="M852" s="3"/>
      <c r="N852" s="3"/>
      <c r="O852" s="3"/>
      <c r="P852" s="3"/>
      <c r="Q852" s="3"/>
      <c r="R852" s="3"/>
      <c r="S852" s="3"/>
      <c r="T852" s="3" t="str">
        <f t="shared" si="104"/>
        <v>SIN CECO</v>
      </c>
      <c r="U852" s="3" t="str">
        <f t="shared" si="105"/>
        <v>NO</v>
      </c>
      <c r="V852" t="str">
        <f t="shared" si="106"/>
        <v>COMPENSAR
25-SEP-10
25%-Soporte Técnico</v>
      </c>
      <c r="W852" s="53">
        <f t="shared" si="107"/>
        <v>5</v>
      </c>
      <c r="X852">
        <f t="shared" si="108"/>
        <v>5</v>
      </c>
      <c r="Y852">
        <f>IF(ISNA(VLOOKUP(B852,CECOS_SIN_IDENTIFICAR!$A$2:$D$146,4,0)),"SIN CECO",IF(VLOOKUP(B852,CECOS_SIN_IDENTIFICAR!$A$2:$D$146,4,0)=0,"SIN CECO",VLOOKUP(B852,CECOS_SIN_IDENTIFICAR!$A$2:$D$146,4,0)))</f>
        <v>1188</v>
      </c>
      <c r="Z852">
        <f t="shared" si="109"/>
        <v>1188</v>
      </c>
      <c r="AA852" s="56" t="s">
        <v>114</v>
      </c>
      <c r="AB852" t="str">
        <f t="shared" si="110"/>
        <v>a. Conocimiento específico de temas aplicables al proyecto-Soporte Técnico</v>
      </c>
      <c r="AC852" t="str">
        <f>VLOOKUP(AB852,CODIFICACION_PREGUNTAS!$C$2:$D$35,2,0)</f>
        <v>SOPORTE_TEC001</v>
      </c>
    </row>
    <row r="853" spans="1:29" x14ac:dyDescent="0.25">
      <c r="A853" s="3">
        <f t="shared" si="111"/>
        <v>852</v>
      </c>
      <c r="B853" s="3" t="s">
        <v>135</v>
      </c>
      <c r="C853" s="32">
        <v>40422</v>
      </c>
      <c r="D853" s="56" t="s">
        <v>114</v>
      </c>
      <c r="E853" s="3"/>
      <c r="F853" s="3"/>
      <c r="G853" s="2" t="s">
        <v>7</v>
      </c>
      <c r="H853" s="3" t="s">
        <v>6</v>
      </c>
      <c r="I853" s="3">
        <v>5</v>
      </c>
      <c r="J853" s="3"/>
      <c r="K853" s="3"/>
      <c r="L853" s="3"/>
      <c r="M853" s="3"/>
      <c r="N853" s="3"/>
      <c r="O853" s="3"/>
      <c r="P853" s="3"/>
      <c r="Q853" s="3"/>
      <c r="R853" s="3"/>
      <c r="S853" s="3"/>
      <c r="T853" s="3" t="str">
        <f t="shared" si="104"/>
        <v>SIN CECO</v>
      </c>
      <c r="U853" s="3" t="str">
        <f t="shared" si="105"/>
        <v>NO</v>
      </c>
      <c r="V853" t="str">
        <f t="shared" si="106"/>
        <v>COMPENSAR
25-SEP-10
25%-Soporte Técnico</v>
      </c>
      <c r="W853" s="53">
        <f t="shared" si="107"/>
        <v>5</v>
      </c>
      <c r="X853">
        <f t="shared" si="108"/>
        <v>5</v>
      </c>
      <c r="Y853">
        <f>IF(ISNA(VLOOKUP(B853,CECOS_SIN_IDENTIFICAR!$A$2:$D$146,4,0)),"SIN CECO",IF(VLOOKUP(B853,CECOS_SIN_IDENTIFICAR!$A$2:$D$146,4,0)=0,"SIN CECO",VLOOKUP(B853,CECOS_SIN_IDENTIFICAR!$A$2:$D$146,4,0)))</f>
        <v>1188</v>
      </c>
      <c r="Z853">
        <f t="shared" si="109"/>
        <v>1188</v>
      </c>
      <c r="AA853" s="56" t="s">
        <v>114</v>
      </c>
      <c r="AB853" t="str">
        <f t="shared" si="110"/>
        <v>b. Idoneidad y Calidad del soporte-Soporte Técnico</v>
      </c>
      <c r="AC853" t="str">
        <f>VLOOKUP(AB853,CODIFICACION_PREGUNTAS!$C$2:$D$35,2,0)</f>
        <v>SOPORTE_TEC002</v>
      </c>
    </row>
    <row r="854" spans="1:29" x14ac:dyDescent="0.25">
      <c r="A854" s="3">
        <f t="shared" si="111"/>
        <v>853</v>
      </c>
      <c r="B854" s="3" t="s">
        <v>135</v>
      </c>
      <c r="C854" s="32">
        <v>40422</v>
      </c>
      <c r="D854" s="56" t="s">
        <v>114</v>
      </c>
      <c r="E854" s="3"/>
      <c r="F854" s="3"/>
      <c r="G854" s="2" t="s">
        <v>8</v>
      </c>
      <c r="H854" s="3" t="s">
        <v>6</v>
      </c>
      <c r="I854" s="3">
        <v>5</v>
      </c>
      <c r="J854" s="3"/>
      <c r="K854" s="3"/>
      <c r="L854" s="3"/>
      <c r="M854" s="3"/>
      <c r="N854" s="3"/>
      <c r="O854" s="3"/>
      <c r="P854" s="3"/>
      <c r="Q854" s="3"/>
      <c r="R854" s="3"/>
      <c r="S854" s="3"/>
      <c r="T854" s="3" t="str">
        <f t="shared" si="104"/>
        <v>SIN CECO</v>
      </c>
      <c r="U854" s="3" t="str">
        <f t="shared" si="105"/>
        <v>NO</v>
      </c>
      <c r="V854" t="str">
        <f t="shared" si="106"/>
        <v>COMPENSAR
25-SEP-10
25%-Soporte Técnico</v>
      </c>
      <c r="W854" s="53">
        <f t="shared" si="107"/>
        <v>5</v>
      </c>
      <c r="X854">
        <f t="shared" si="108"/>
        <v>5</v>
      </c>
      <c r="Y854">
        <f>IF(ISNA(VLOOKUP(B854,CECOS_SIN_IDENTIFICAR!$A$2:$D$146,4,0)),"SIN CECO",IF(VLOOKUP(B854,CECOS_SIN_IDENTIFICAR!$A$2:$D$146,4,0)=0,"SIN CECO",VLOOKUP(B854,CECOS_SIN_IDENTIFICAR!$A$2:$D$146,4,0)))</f>
        <v>1188</v>
      </c>
      <c r="Z854">
        <f t="shared" si="109"/>
        <v>1188</v>
      </c>
      <c r="AA854" s="56" t="s">
        <v>114</v>
      </c>
      <c r="AB854" t="str">
        <f t="shared" si="110"/>
        <v>c. Cumplimiento de especificaciones técnicas de construcción-Soporte Técnico</v>
      </c>
      <c r="AC854" t="str">
        <f>VLOOKUP(AB854,CODIFICACION_PREGUNTAS!$C$2:$D$35,2,0)</f>
        <v>SOPORTE_TEC003</v>
      </c>
    </row>
    <row r="855" spans="1:29" x14ac:dyDescent="0.25">
      <c r="A855" s="3">
        <f t="shared" si="111"/>
        <v>854</v>
      </c>
      <c r="B855" s="3" t="s">
        <v>135</v>
      </c>
      <c r="C855" s="32">
        <v>40422</v>
      </c>
      <c r="D855" s="56" t="s">
        <v>114</v>
      </c>
      <c r="E855" s="3"/>
      <c r="F855" s="3"/>
      <c r="G855" s="2" t="s">
        <v>9</v>
      </c>
      <c r="H855" s="3" t="s">
        <v>6</v>
      </c>
      <c r="I855" s="3">
        <v>5</v>
      </c>
      <c r="J855" s="3"/>
      <c r="K855" s="3"/>
      <c r="L855" s="3"/>
      <c r="M855" s="3"/>
      <c r="N855" s="3"/>
      <c r="O855" s="3"/>
      <c r="P855" s="3"/>
      <c r="Q855" s="3"/>
      <c r="R855" s="3"/>
      <c r="S855" s="3"/>
      <c r="T855" s="3" t="str">
        <f t="shared" si="104"/>
        <v>SIN CECO</v>
      </c>
      <c r="U855" s="3" t="str">
        <f t="shared" si="105"/>
        <v>NO</v>
      </c>
      <c r="V855" t="str">
        <f t="shared" si="106"/>
        <v>COMPENSAR
25-SEP-10
25%-Soporte Técnico</v>
      </c>
      <c r="W855" s="53">
        <f t="shared" si="107"/>
        <v>5</v>
      </c>
      <c r="X855">
        <f t="shared" si="108"/>
        <v>5</v>
      </c>
      <c r="Y855">
        <f>IF(ISNA(VLOOKUP(B855,CECOS_SIN_IDENTIFICAR!$A$2:$D$146,4,0)),"SIN CECO",IF(VLOOKUP(B855,CECOS_SIN_IDENTIFICAR!$A$2:$D$146,4,0)=0,"SIN CECO",VLOOKUP(B855,CECOS_SIN_IDENTIFICAR!$A$2:$D$146,4,0)))</f>
        <v>1188</v>
      </c>
      <c r="Z855">
        <f t="shared" si="109"/>
        <v>1188</v>
      </c>
      <c r="AA855" s="56" t="s">
        <v>114</v>
      </c>
      <c r="AB855" t="str">
        <f t="shared" si="110"/>
        <v>d. Confiabilidad de los conceptos aplicados-Soporte Técnico</v>
      </c>
      <c r="AC855" t="str">
        <f>VLOOKUP(AB855,CODIFICACION_PREGUNTAS!$C$2:$D$35,2,0)</f>
        <v>SOPORTE_TEC004</v>
      </c>
    </row>
    <row r="856" spans="1:29" x14ac:dyDescent="0.25">
      <c r="A856" s="3">
        <f t="shared" si="111"/>
        <v>855</v>
      </c>
      <c r="B856" s="3" t="s">
        <v>135</v>
      </c>
      <c r="C856" s="32">
        <v>40422</v>
      </c>
      <c r="D856" s="56" t="s">
        <v>114</v>
      </c>
      <c r="E856" s="3"/>
      <c r="F856" s="3"/>
      <c r="G856" s="2" t="s">
        <v>10</v>
      </c>
      <c r="H856" s="3" t="s">
        <v>6</v>
      </c>
      <c r="I856" s="3">
        <v>5</v>
      </c>
      <c r="J856" s="3"/>
      <c r="K856" s="3"/>
      <c r="L856" s="3"/>
      <c r="M856" s="3"/>
      <c r="N856" s="3"/>
      <c r="O856" s="3"/>
      <c r="P856" s="3"/>
      <c r="Q856" s="3"/>
      <c r="R856" s="3"/>
      <c r="S856" s="3"/>
      <c r="T856" s="3" t="str">
        <f t="shared" si="104"/>
        <v>SIN CECO</v>
      </c>
      <c r="U856" s="3" t="str">
        <f t="shared" si="105"/>
        <v>NO</v>
      </c>
      <c r="V856" t="str">
        <f t="shared" si="106"/>
        <v>COMPENSAR
25-SEP-10
25%-Soporte Técnico</v>
      </c>
      <c r="W856" s="53">
        <f t="shared" si="107"/>
        <v>5</v>
      </c>
      <c r="X856">
        <f t="shared" si="108"/>
        <v>5</v>
      </c>
      <c r="Y856">
        <f>IF(ISNA(VLOOKUP(B856,CECOS_SIN_IDENTIFICAR!$A$2:$D$146,4,0)),"SIN CECO",IF(VLOOKUP(B856,CECOS_SIN_IDENTIFICAR!$A$2:$D$146,4,0)=0,"SIN CECO",VLOOKUP(B856,CECOS_SIN_IDENTIFICAR!$A$2:$D$146,4,0)))</f>
        <v>1188</v>
      </c>
      <c r="Z856">
        <f t="shared" si="109"/>
        <v>1188</v>
      </c>
      <c r="AA856" s="56" t="s">
        <v>114</v>
      </c>
      <c r="AB856" t="str">
        <f t="shared" si="110"/>
        <v>e. Oportunidad en entrega de información o requerimientos-Soporte Técnico</v>
      </c>
      <c r="AC856" t="str">
        <f>VLOOKUP(AB856,CODIFICACION_PREGUNTAS!$C$2:$D$35,2,0)</f>
        <v>SOPORTE_TEC005</v>
      </c>
    </row>
    <row r="857" spans="1:29" x14ac:dyDescent="0.25">
      <c r="A857" s="3">
        <f t="shared" si="111"/>
        <v>856</v>
      </c>
      <c r="B857" s="3" t="s">
        <v>135</v>
      </c>
      <c r="C857" s="32">
        <v>40422</v>
      </c>
      <c r="D857" s="56" t="s">
        <v>114</v>
      </c>
      <c r="E857" s="3"/>
      <c r="F857" s="3"/>
      <c r="G857" s="2" t="s">
        <v>11</v>
      </c>
      <c r="H857" s="3" t="s">
        <v>12</v>
      </c>
      <c r="I857" s="3">
        <v>5</v>
      </c>
      <c r="J857" s="3"/>
      <c r="K857" s="3"/>
      <c r="L857" s="3"/>
      <c r="M857" s="3"/>
      <c r="N857" s="3"/>
      <c r="O857" s="3"/>
      <c r="P857" s="3"/>
      <c r="Q857" s="3"/>
      <c r="R857" s="3"/>
      <c r="S857" s="3"/>
      <c r="T857" s="3" t="str">
        <f t="shared" si="104"/>
        <v>SIN CECO</v>
      </c>
      <c r="U857" s="3" t="str">
        <f t="shared" si="105"/>
        <v>NO</v>
      </c>
      <c r="V857" t="str">
        <f t="shared" si="106"/>
        <v>COMPENSAR
25-SEP-10
25%-Soporte Administrativo</v>
      </c>
      <c r="W857" s="53">
        <f t="shared" si="107"/>
        <v>5</v>
      </c>
      <c r="X857">
        <f t="shared" si="108"/>
        <v>5</v>
      </c>
      <c r="Y857">
        <f>IF(ISNA(VLOOKUP(B857,CECOS_SIN_IDENTIFICAR!$A$2:$D$146,4,0)),"SIN CECO",IF(VLOOKUP(B857,CECOS_SIN_IDENTIFICAR!$A$2:$D$146,4,0)=0,"SIN CECO",VLOOKUP(B857,CECOS_SIN_IDENTIFICAR!$A$2:$D$146,4,0)))</f>
        <v>1188</v>
      </c>
      <c r="Z857">
        <f t="shared" si="109"/>
        <v>1188</v>
      </c>
      <c r="AA857" s="56" t="s">
        <v>114</v>
      </c>
      <c r="AB857" t="str">
        <f t="shared" si="110"/>
        <v>a. Oportunidad de la gestión en obra-Soporte Administrativo</v>
      </c>
      <c r="AC857" t="str">
        <f>VLOOKUP(AB857,CODIFICACION_PREGUNTAS!$C$2:$D$35,2,0)</f>
        <v>SOPORTE_ADMON001</v>
      </c>
    </row>
    <row r="858" spans="1:29" x14ac:dyDescent="0.25">
      <c r="A858" s="3">
        <f t="shared" si="111"/>
        <v>857</v>
      </c>
      <c r="B858" s="3" t="s">
        <v>135</v>
      </c>
      <c r="C858" s="32">
        <v>40422</v>
      </c>
      <c r="D858" s="56" t="s">
        <v>114</v>
      </c>
      <c r="E858" s="3"/>
      <c r="F858" s="3"/>
      <c r="G858" s="2" t="s">
        <v>13</v>
      </c>
      <c r="H858" s="3" t="s">
        <v>12</v>
      </c>
      <c r="I858" s="3">
        <v>5</v>
      </c>
      <c r="J858" s="3"/>
      <c r="K858" s="3"/>
      <c r="L858" s="3"/>
      <c r="M858" s="3"/>
      <c r="N858" s="3"/>
      <c r="O858" s="3"/>
      <c r="P858" s="3"/>
      <c r="Q858" s="3"/>
      <c r="R858" s="3"/>
      <c r="S858" s="3"/>
      <c r="T858" s="3" t="str">
        <f t="shared" si="104"/>
        <v>SIN CECO</v>
      </c>
      <c r="U858" s="3" t="str">
        <f t="shared" si="105"/>
        <v>NO</v>
      </c>
      <c r="V858" t="str">
        <f t="shared" si="106"/>
        <v>COMPENSAR
25-SEP-10
25%-Soporte Administrativo</v>
      </c>
      <c r="W858" s="53">
        <f t="shared" si="107"/>
        <v>5</v>
      </c>
      <c r="X858">
        <f t="shared" si="108"/>
        <v>5</v>
      </c>
      <c r="Y858">
        <f>IF(ISNA(VLOOKUP(B858,CECOS_SIN_IDENTIFICAR!$A$2:$D$146,4,0)),"SIN CECO",IF(VLOOKUP(B858,CECOS_SIN_IDENTIFICAR!$A$2:$D$146,4,0)=0,"SIN CECO",VLOOKUP(B858,CECOS_SIN_IDENTIFICAR!$A$2:$D$146,4,0)))</f>
        <v>1188</v>
      </c>
      <c r="Z858">
        <f t="shared" si="109"/>
        <v>1188</v>
      </c>
      <c r="AA858" s="56" t="s">
        <v>114</v>
      </c>
      <c r="AB858" t="str">
        <f t="shared" si="110"/>
        <v>b. Manejo administrativo del proyecto-Soporte Administrativo</v>
      </c>
      <c r="AC858" t="str">
        <f>VLOOKUP(AB858,CODIFICACION_PREGUNTAS!$C$2:$D$35,2,0)</f>
        <v>SOPORTE_ADMON002</v>
      </c>
    </row>
    <row r="859" spans="1:29" x14ac:dyDescent="0.25">
      <c r="A859" s="3">
        <f t="shared" si="111"/>
        <v>858</v>
      </c>
      <c r="B859" s="3" t="s">
        <v>135</v>
      </c>
      <c r="C859" s="32">
        <v>40422</v>
      </c>
      <c r="D859" s="56" t="s">
        <v>114</v>
      </c>
      <c r="E859" s="3"/>
      <c r="F859" s="3"/>
      <c r="G859" s="2" t="s">
        <v>14</v>
      </c>
      <c r="H859" s="3" t="s">
        <v>12</v>
      </c>
      <c r="I859" s="3">
        <v>5</v>
      </c>
      <c r="J859" s="3"/>
      <c r="K859" s="3"/>
      <c r="L859" s="3"/>
      <c r="M859" s="3"/>
      <c r="N859" s="3"/>
      <c r="O859" s="3"/>
      <c r="P859" s="3"/>
      <c r="Q859" s="3"/>
      <c r="R859" s="3"/>
      <c r="S859" s="3"/>
      <c r="T859" s="3" t="str">
        <f t="shared" si="104"/>
        <v>SIN CECO</v>
      </c>
      <c r="U859" s="3" t="str">
        <f t="shared" si="105"/>
        <v>NO</v>
      </c>
      <c r="V859" t="str">
        <f t="shared" si="106"/>
        <v>COMPENSAR
25-SEP-10
25%-Soporte Administrativo</v>
      </c>
      <c r="W859" s="53">
        <f t="shared" si="107"/>
        <v>5</v>
      </c>
      <c r="X859">
        <f t="shared" si="108"/>
        <v>5</v>
      </c>
      <c r="Y859">
        <f>IF(ISNA(VLOOKUP(B859,CECOS_SIN_IDENTIFICAR!$A$2:$D$146,4,0)),"SIN CECO",IF(VLOOKUP(B859,CECOS_SIN_IDENTIFICAR!$A$2:$D$146,4,0)=0,"SIN CECO",VLOOKUP(B859,CECOS_SIN_IDENTIFICAR!$A$2:$D$146,4,0)))</f>
        <v>1188</v>
      </c>
      <c r="Z859">
        <f t="shared" si="109"/>
        <v>1188</v>
      </c>
      <c r="AA859" s="56" t="s">
        <v>114</v>
      </c>
      <c r="AB859" t="str">
        <f t="shared" si="110"/>
        <v>c. Información clara y veraz sobre la administración de proyecto-Soporte Administrativo</v>
      </c>
      <c r="AC859" t="str">
        <f>VLOOKUP(AB859,CODIFICACION_PREGUNTAS!$C$2:$D$35,2,0)</f>
        <v>SOPORTE_ADMON003</v>
      </c>
    </row>
    <row r="860" spans="1:29" x14ac:dyDescent="0.25">
      <c r="A860" s="3">
        <f t="shared" si="111"/>
        <v>859</v>
      </c>
      <c r="B860" s="3" t="s">
        <v>135</v>
      </c>
      <c r="C860" s="32">
        <v>40422</v>
      </c>
      <c r="D860" s="56" t="s">
        <v>114</v>
      </c>
      <c r="E860" s="3"/>
      <c r="F860" s="3"/>
      <c r="G860" s="2" t="s">
        <v>15</v>
      </c>
      <c r="H860" s="3" t="s">
        <v>12</v>
      </c>
      <c r="I860" s="3">
        <v>5</v>
      </c>
      <c r="J860" s="3"/>
      <c r="K860" s="3"/>
      <c r="L860" s="3"/>
      <c r="M860" s="3"/>
      <c r="N860" s="3"/>
      <c r="O860" s="3"/>
      <c r="P860" s="3"/>
      <c r="Q860" s="3"/>
      <c r="R860" s="3"/>
      <c r="S860" s="3"/>
      <c r="T860" s="3" t="str">
        <f t="shared" si="104"/>
        <v>SIN CECO</v>
      </c>
      <c r="U860" s="3" t="str">
        <f t="shared" si="105"/>
        <v>NO</v>
      </c>
      <c r="V860" t="str">
        <f t="shared" si="106"/>
        <v>COMPENSAR
25-SEP-10
25%-Soporte Administrativo</v>
      </c>
      <c r="W860" s="53">
        <f t="shared" si="107"/>
        <v>5</v>
      </c>
      <c r="X860">
        <f t="shared" si="108"/>
        <v>5</v>
      </c>
      <c r="Y860">
        <f>IF(ISNA(VLOOKUP(B860,CECOS_SIN_IDENTIFICAR!$A$2:$D$146,4,0)),"SIN CECO",IF(VLOOKUP(B860,CECOS_SIN_IDENTIFICAR!$A$2:$D$146,4,0)=0,"SIN CECO",VLOOKUP(B860,CECOS_SIN_IDENTIFICAR!$A$2:$D$146,4,0)))</f>
        <v>1188</v>
      </c>
      <c r="Z860">
        <f t="shared" si="109"/>
        <v>1188</v>
      </c>
      <c r="AA860" s="56" t="s">
        <v>114</v>
      </c>
      <c r="AB860" t="str">
        <f t="shared" si="110"/>
        <v>d. Cumplimientos con expectativas del cliente-Soporte Administrativo</v>
      </c>
      <c r="AC860" t="str">
        <f>VLOOKUP(AB860,CODIFICACION_PREGUNTAS!$C$2:$D$35,2,0)</f>
        <v>SOPORTE_ADMON004</v>
      </c>
    </row>
    <row r="861" spans="1:29" x14ac:dyDescent="0.25">
      <c r="A861" s="3">
        <f t="shared" si="111"/>
        <v>860</v>
      </c>
      <c r="B861" s="3" t="s">
        <v>135</v>
      </c>
      <c r="C861" s="32">
        <v>40422</v>
      </c>
      <c r="D861" s="56" t="s">
        <v>114</v>
      </c>
      <c r="E861" s="3"/>
      <c r="F861" s="3"/>
      <c r="G861" s="2" t="s">
        <v>16</v>
      </c>
      <c r="H861" s="3" t="s">
        <v>12</v>
      </c>
      <c r="I861" s="3">
        <v>5</v>
      </c>
      <c r="J861" s="3"/>
      <c r="K861" s="3"/>
      <c r="L861" s="3"/>
      <c r="M861" s="3"/>
      <c r="N861" s="3"/>
      <c r="O861" s="3"/>
      <c r="P861" s="3"/>
      <c r="Q861" s="3"/>
      <c r="R861" s="3"/>
      <c r="S861" s="3"/>
      <c r="T861" s="3" t="str">
        <f t="shared" si="104"/>
        <v>SIN CECO</v>
      </c>
      <c r="U861" s="3" t="str">
        <f t="shared" si="105"/>
        <v>NO</v>
      </c>
      <c r="V861" t="str">
        <f t="shared" si="106"/>
        <v>COMPENSAR
25-SEP-10
25%-Soporte Administrativo</v>
      </c>
      <c r="W861" s="53">
        <f t="shared" si="107"/>
        <v>5</v>
      </c>
      <c r="X861">
        <f t="shared" si="108"/>
        <v>5</v>
      </c>
      <c r="Y861">
        <f>IF(ISNA(VLOOKUP(B861,CECOS_SIN_IDENTIFICAR!$A$2:$D$146,4,0)),"SIN CECO",IF(VLOOKUP(B861,CECOS_SIN_IDENTIFICAR!$A$2:$D$146,4,0)=0,"SIN CECO",VLOOKUP(B861,CECOS_SIN_IDENTIFICAR!$A$2:$D$146,4,0)))</f>
        <v>1188</v>
      </c>
      <c r="Z861">
        <f t="shared" si="109"/>
        <v>1188</v>
      </c>
      <c r="AA861" s="56" t="s">
        <v>114</v>
      </c>
      <c r="AB861" t="str">
        <f t="shared" si="110"/>
        <v>e. Control de presupuesto-Soporte Administrativo</v>
      </c>
      <c r="AC861" t="str">
        <f>VLOOKUP(AB861,CODIFICACION_PREGUNTAS!$C$2:$D$35,2,0)</f>
        <v>SOPORTE_ADMON005</v>
      </c>
    </row>
    <row r="862" spans="1:29" x14ac:dyDescent="0.25">
      <c r="A862" s="3">
        <f t="shared" si="111"/>
        <v>861</v>
      </c>
      <c r="B862" s="3" t="s">
        <v>135</v>
      </c>
      <c r="C862" s="32">
        <v>40422</v>
      </c>
      <c r="D862" s="56" t="s">
        <v>114</v>
      </c>
      <c r="E862" s="3"/>
      <c r="F862" s="3"/>
      <c r="G862" s="2" t="s">
        <v>17</v>
      </c>
      <c r="H862" s="3" t="s">
        <v>18</v>
      </c>
      <c r="I862" s="3">
        <v>4</v>
      </c>
      <c r="J862" s="3"/>
      <c r="K862" s="3"/>
      <c r="L862" s="3"/>
      <c r="M862" s="3"/>
      <c r="N862" s="3"/>
      <c r="O862" s="3"/>
      <c r="P862" s="3"/>
      <c r="Q862" s="3"/>
      <c r="R862" s="3"/>
      <c r="S862" s="3"/>
      <c r="T862" s="3" t="str">
        <f t="shared" si="104"/>
        <v>SIN CECO</v>
      </c>
      <c r="U862" s="3" t="str">
        <f t="shared" si="105"/>
        <v>NO</v>
      </c>
      <c r="V862" t="str">
        <f t="shared" si="106"/>
        <v>COMPENSAR
25-SEP-10
25%-Soporte Directivo (Coordinador y Gerencia)</v>
      </c>
      <c r="W862" s="53">
        <f t="shared" si="107"/>
        <v>4</v>
      </c>
      <c r="X862">
        <f t="shared" si="108"/>
        <v>4</v>
      </c>
      <c r="Y862">
        <f>IF(ISNA(VLOOKUP(B862,CECOS_SIN_IDENTIFICAR!$A$2:$D$146,4,0)),"SIN CECO",IF(VLOOKUP(B862,CECOS_SIN_IDENTIFICAR!$A$2:$D$146,4,0)=0,"SIN CECO",VLOOKUP(B862,CECOS_SIN_IDENTIFICAR!$A$2:$D$146,4,0)))</f>
        <v>1188</v>
      </c>
      <c r="Z862">
        <f t="shared" si="109"/>
        <v>1188</v>
      </c>
      <c r="AA862" s="56" t="s">
        <v>114</v>
      </c>
      <c r="AB862" t="str">
        <f t="shared" si="110"/>
        <v>a. Apoyo y presencia en el proyecto-Soporte Directivo (Coordinador y Gerencia)</v>
      </c>
      <c r="AC862" t="str">
        <f>VLOOKUP(AB862,CODIFICACION_PREGUNTAS!$C$2:$D$35,2,0)</f>
        <v>SOPORTE_DIR001</v>
      </c>
    </row>
    <row r="863" spans="1:29" x14ac:dyDescent="0.25">
      <c r="A863" s="3">
        <f t="shared" si="111"/>
        <v>862</v>
      </c>
      <c r="B863" s="3" t="s">
        <v>135</v>
      </c>
      <c r="C863" s="32">
        <v>40422</v>
      </c>
      <c r="D863" s="56" t="s">
        <v>114</v>
      </c>
      <c r="E863" s="3"/>
      <c r="F863" s="3"/>
      <c r="G863" s="2" t="s">
        <v>19</v>
      </c>
      <c r="H863" s="3" t="s">
        <v>18</v>
      </c>
      <c r="I863" s="3">
        <v>5</v>
      </c>
      <c r="J863" s="3"/>
      <c r="K863" s="3"/>
      <c r="L863" s="3"/>
      <c r="M863" s="3"/>
      <c r="N863" s="3"/>
      <c r="O863" s="3"/>
      <c r="P863" s="3"/>
      <c r="Q863" s="3"/>
      <c r="R863" s="3"/>
      <c r="S863" s="3"/>
      <c r="T863" s="3" t="str">
        <f t="shared" si="104"/>
        <v>SIN CECO</v>
      </c>
      <c r="U863" s="3" t="str">
        <f t="shared" si="105"/>
        <v>NO</v>
      </c>
      <c r="V863" t="str">
        <f t="shared" si="106"/>
        <v>COMPENSAR
25-SEP-10
25%-Soporte Directivo (Coordinador y Gerencia)</v>
      </c>
      <c r="W863" s="53">
        <f t="shared" si="107"/>
        <v>5</v>
      </c>
      <c r="X863">
        <f t="shared" si="108"/>
        <v>5</v>
      </c>
      <c r="Y863">
        <f>IF(ISNA(VLOOKUP(B863,CECOS_SIN_IDENTIFICAR!$A$2:$D$146,4,0)),"SIN CECO",IF(VLOOKUP(B863,CECOS_SIN_IDENTIFICAR!$A$2:$D$146,4,0)=0,"SIN CECO",VLOOKUP(B863,CECOS_SIN_IDENTIFICAR!$A$2:$D$146,4,0)))</f>
        <v>1188</v>
      </c>
      <c r="Z863">
        <f t="shared" si="109"/>
        <v>1188</v>
      </c>
      <c r="AA863" s="56" t="s">
        <v>114</v>
      </c>
      <c r="AB863" t="str">
        <f t="shared" si="110"/>
        <v>b. Conocimiento del proyecto-Soporte Directivo (Coordinador y Gerencia)</v>
      </c>
      <c r="AC863" t="str">
        <f>VLOOKUP(AB863,CODIFICACION_PREGUNTAS!$C$2:$D$35,2,0)</f>
        <v>SOPORTE_DIR002</v>
      </c>
    </row>
    <row r="864" spans="1:29" x14ac:dyDescent="0.25">
      <c r="A864" s="3">
        <f t="shared" si="111"/>
        <v>863</v>
      </c>
      <c r="B864" s="3" t="s">
        <v>135</v>
      </c>
      <c r="C864" s="32">
        <v>40422</v>
      </c>
      <c r="D864" s="56" t="s">
        <v>114</v>
      </c>
      <c r="E864" s="3"/>
      <c r="F864" s="3"/>
      <c r="G864" s="2" t="s">
        <v>20</v>
      </c>
      <c r="H864" s="3" t="s">
        <v>18</v>
      </c>
      <c r="I864" s="3">
        <v>5</v>
      </c>
      <c r="J864" s="3"/>
      <c r="K864" s="3"/>
      <c r="L864" s="3"/>
      <c r="M864" s="3"/>
      <c r="N864" s="3"/>
      <c r="O864" s="3"/>
      <c r="P864" s="3"/>
      <c r="Q864" s="3"/>
      <c r="R864" s="3"/>
      <c r="S864" s="3"/>
      <c r="T864" s="3" t="str">
        <f t="shared" si="104"/>
        <v>SIN CECO</v>
      </c>
      <c r="U864" s="3" t="str">
        <f t="shared" si="105"/>
        <v>NO</v>
      </c>
      <c r="V864" t="str">
        <f t="shared" si="106"/>
        <v>COMPENSAR
25-SEP-10
25%-Soporte Directivo (Coordinador y Gerencia)</v>
      </c>
      <c r="W864" s="53">
        <f t="shared" si="107"/>
        <v>5</v>
      </c>
      <c r="X864">
        <f t="shared" si="108"/>
        <v>5</v>
      </c>
      <c r="Y864">
        <f>IF(ISNA(VLOOKUP(B864,CECOS_SIN_IDENTIFICAR!$A$2:$D$146,4,0)),"SIN CECO",IF(VLOOKUP(B864,CECOS_SIN_IDENTIFICAR!$A$2:$D$146,4,0)=0,"SIN CECO",VLOOKUP(B864,CECOS_SIN_IDENTIFICAR!$A$2:$D$146,4,0)))</f>
        <v>1188</v>
      </c>
      <c r="Z864">
        <f t="shared" si="109"/>
        <v>1188</v>
      </c>
      <c r="AA864" s="56" t="s">
        <v>114</v>
      </c>
      <c r="AB864" t="str">
        <f t="shared" si="110"/>
        <v>c. Planteamiento de soluciones y manejo de conflictos-Soporte Directivo (Coordinador y Gerencia)</v>
      </c>
      <c r="AC864" t="str">
        <f>VLOOKUP(AB864,CODIFICACION_PREGUNTAS!$C$2:$D$35,2,0)</f>
        <v>SOPORTE_DIR003</v>
      </c>
    </row>
    <row r="865" spans="1:29" x14ac:dyDescent="0.25">
      <c r="A865" s="3">
        <f t="shared" si="111"/>
        <v>864</v>
      </c>
      <c r="B865" s="3" t="s">
        <v>135</v>
      </c>
      <c r="C865" s="32">
        <v>40422</v>
      </c>
      <c r="D865" s="56" t="s">
        <v>114</v>
      </c>
      <c r="E865" s="3"/>
      <c r="F865" s="3"/>
      <c r="G865" s="2" t="s">
        <v>21</v>
      </c>
      <c r="H865" s="3" t="s">
        <v>18</v>
      </c>
      <c r="I865" s="3">
        <v>5</v>
      </c>
      <c r="J865" s="3"/>
      <c r="K865" s="3"/>
      <c r="L865" s="3"/>
      <c r="M865" s="3"/>
      <c r="N865" s="3"/>
      <c r="O865" s="3"/>
      <c r="P865" s="3"/>
      <c r="Q865" s="3"/>
      <c r="R865" s="3"/>
      <c r="S865" s="3"/>
      <c r="T865" s="3" t="str">
        <f t="shared" si="104"/>
        <v>SIN CECO</v>
      </c>
      <c r="U865" s="3" t="str">
        <f t="shared" si="105"/>
        <v>NO</v>
      </c>
      <c r="V865" t="str">
        <f t="shared" si="106"/>
        <v>COMPENSAR
25-SEP-10
25%-Soporte Directivo (Coordinador y Gerencia)</v>
      </c>
      <c r="W865" s="53">
        <f t="shared" si="107"/>
        <v>5</v>
      </c>
      <c r="X865">
        <f t="shared" si="108"/>
        <v>5</v>
      </c>
      <c r="Y865">
        <f>IF(ISNA(VLOOKUP(B865,CECOS_SIN_IDENTIFICAR!$A$2:$D$146,4,0)),"SIN CECO",IF(VLOOKUP(B865,CECOS_SIN_IDENTIFICAR!$A$2:$D$146,4,0)=0,"SIN CECO",VLOOKUP(B865,CECOS_SIN_IDENTIFICAR!$A$2:$D$146,4,0)))</f>
        <v>1188</v>
      </c>
      <c r="Z865">
        <f t="shared" si="109"/>
        <v>1188</v>
      </c>
      <c r="AA865" s="56" t="s">
        <v>114</v>
      </c>
      <c r="AB865" t="str">
        <f t="shared" si="110"/>
        <v>d. Cumplimiento de compromisos-Soporte Directivo (Coordinador y Gerencia)</v>
      </c>
      <c r="AC865" t="str">
        <f>VLOOKUP(AB865,CODIFICACION_PREGUNTAS!$C$2:$D$35,2,0)</f>
        <v>SOPORTE_DIR004</v>
      </c>
    </row>
    <row r="866" spans="1:29" x14ac:dyDescent="0.25">
      <c r="A866" s="3">
        <f t="shared" si="111"/>
        <v>865</v>
      </c>
      <c r="B866" s="3" t="s">
        <v>135</v>
      </c>
      <c r="C866" s="32">
        <v>40422</v>
      </c>
      <c r="D866" s="56" t="s">
        <v>114</v>
      </c>
      <c r="E866" s="3"/>
      <c r="F866" s="3"/>
      <c r="G866" s="2" t="s">
        <v>22</v>
      </c>
      <c r="H866" s="3" t="s">
        <v>18</v>
      </c>
      <c r="I866" s="3">
        <v>5</v>
      </c>
      <c r="J866" s="3"/>
      <c r="K866" s="3"/>
      <c r="L866" s="3"/>
      <c r="M866" s="3"/>
      <c r="N866" s="3"/>
      <c r="O866" s="3"/>
      <c r="P866" s="3"/>
      <c r="Q866" s="3"/>
      <c r="R866" s="3"/>
      <c r="S866" s="3"/>
      <c r="T866" s="3" t="str">
        <f t="shared" si="104"/>
        <v>SIN CECO</v>
      </c>
      <c r="U866" s="3" t="str">
        <f t="shared" si="105"/>
        <v>NO</v>
      </c>
      <c r="V866" t="str">
        <f t="shared" si="106"/>
        <v>COMPENSAR
25-SEP-10
25%-Soporte Directivo (Coordinador y Gerencia)</v>
      </c>
      <c r="W866" s="53">
        <f t="shared" si="107"/>
        <v>5</v>
      </c>
      <c r="X866">
        <f t="shared" si="108"/>
        <v>5</v>
      </c>
      <c r="Y866">
        <f>IF(ISNA(VLOOKUP(B866,CECOS_SIN_IDENTIFICAR!$A$2:$D$146,4,0)),"SIN CECO",IF(VLOOKUP(B866,CECOS_SIN_IDENTIFICAR!$A$2:$D$146,4,0)=0,"SIN CECO",VLOOKUP(B866,CECOS_SIN_IDENTIFICAR!$A$2:$D$146,4,0)))</f>
        <v>1188</v>
      </c>
      <c r="Z866">
        <f t="shared" si="109"/>
        <v>1188</v>
      </c>
      <c r="AA866" s="56" t="s">
        <v>114</v>
      </c>
      <c r="AB866" t="str">
        <f t="shared" si="110"/>
        <v>e. Manejo del cliente-Soporte Directivo (Coordinador y Gerencia)</v>
      </c>
      <c r="AC866" t="str">
        <f>VLOOKUP(AB866,CODIFICACION_PREGUNTAS!$C$2:$D$35,2,0)</f>
        <v>SOPORTE_DIR005</v>
      </c>
    </row>
    <row r="867" spans="1:29" x14ac:dyDescent="0.25">
      <c r="A867" s="3">
        <f t="shared" si="111"/>
        <v>866</v>
      </c>
      <c r="B867" s="3" t="s">
        <v>135</v>
      </c>
      <c r="C867" s="32">
        <v>40422</v>
      </c>
      <c r="D867" s="56" t="s">
        <v>114</v>
      </c>
      <c r="E867" s="3"/>
      <c r="F867" s="3"/>
      <c r="G867" s="2" t="s">
        <v>23</v>
      </c>
      <c r="H867" s="3" t="s">
        <v>24</v>
      </c>
      <c r="I867" s="3">
        <v>5</v>
      </c>
      <c r="J867" s="3"/>
      <c r="K867" s="3"/>
      <c r="L867" s="3"/>
      <c r="M867" s="3"/>
      <c r="N867" s="3"/>
      <c r="O867" s="3"/>
      <c r="P867" s="3"/>
      <c r="Q867" s="3"/>
      <c r="R867" s="3"/>
      <c r="S867" s="3"/>
      <c r="T867" s="3" t="str">
        <f t="shared" si="104"/>
        <v>SIN CECO</v>
      </c>
      <c r="U867" s="3" t="str">
        <f t="shared" si="105"/>
        <v>NO</v>
      </c>
      <c r="V867" t="str">
        <f t="shared" si="106"/>
        <v>COMPENSAR
25-SEP-10
25%-Personal que presta el servicio en obra</v>
      </c>
      <c r="W867" s="53">
        <f t="shared" si="107"/>
        <v>5</v>
      </c>
      <c r="X867">
        <f t="shared" si="108"/>
        <v>5</v>
      </c>
      <c r="Y867">
        <f>IF(ISNA(VLOOKUP(B867,CECOS_SIN_IDENTIFICAR!$A$2:$D$146,4,0)),"SIN CECO",IF(VLOOKUP(B867,CECOS_SIN_IDENTIFICAR!$A$2:$D$146,4,0)=0,"SIN CECO",VLOOKUP(B867,CECOS_SIN_IDENTIFICAR!$A$2:$D$146,4,0)))</f>
        <v>1188</v>
      </c>
      <c r="Z867">
        <f t="shared" si="109"/>
        <v>1188</v>
      </c>
      <c r="AA867" s="56" t="s">
        <v>114</v>
      </c>
      <c r="AB867" t="str">
        <f t="shared" si="110"/>
        <v>a. Idoneidad del personal-Personal que presta el servicio en obra</v>
      </c>
      <c r="AC867" t="str">
        <f>VLOOKUP(AB867,CODIFICACION_PREGUNTAS!$C$2:$D$35,2,0)</f>
        <v>PERSONAL001</v>
      </c>
    </row>
    <row r="868" spans="1:29" x14ac:dyDescent="0.25">
      <c r="A868" s="3">
        <f t="shared" si="111"/>
        <v>867</v>
      </c>
      <c r="B868" s="3" t="s">
        <v>135</v>
      </c>
      <c r="C868" s="32">
        <v>40422</v>
      </c>
      <c r="D868" s="56" t="s">
        <v>114</v>
      </c>
      <c r="E868" s="3"/>
      <c r="F868" s="3"/>
      <c r="G868" s="2" t="s">
        <v>25</v>
      </c>
      <c r="H868" s="3" t="s">
        <v>24</v>
      </c>
      <c r="I868" s="3">
        <v>5</v>
      </c>
      <c r="J868" s="3"/>
      <c r="K868" s="3"/>
      <c r="L868" s="3"/>
      <c r="M868" s="3"/>
      <c r="N868" s="3"/>
      <c r="O868" s="3"/>
      <c r="P868" s="3"/>
      <c r="Q868" s="3"/>
      <c r="R868" s="3"/>
      <c r="S868" s="3"/>
      <c r="T868" s="3" t="str">
        <f t="shared" si="104"/>
        <v>SIN CECO</v>
      </c>
      <c r="U868" s="3" t="str">
        <f t="shared" si="105"/>
        <v>NO</v>
      </c>
      <c r="V868" t="str">
        <f t="shared" si="106"/>
        <v>COMPENSAR
25-SEP-10
25%-Personal que presta el servicio en obra</v>
      </c>
      <c r="W868" s="53">
        <f t="shared" si="107"/>
        <v>5</v>
      </c>
      <c r="X868">
        <f t="shared" si="108"/>
        <v>5</v>
      </c>
      <c r="Y868">
        <f>IF(ISNA(VLOOKUP(B868,CECOS_SIN_IDENTIFICAR!$A$2:$D$146,4,0)),"SIN CECO",IF(VLOOKUP(B868,CECOS_SIN_IDENTIFICAR!$A$2:$D$146,4,0)=0,"SIN CECO",VLOOKUP(B868,CECOS_SIN_IDENTIFICAR!$A$2:$D$146,4,0)))</f>
        <v>1188</v>
      </c>
      <c r="Z868">
        <f t="shared" si="109"/>
        <v>1188</v>
      </c>
      <c r="AA868" s="56" t="s">
        <v>114</v>
      </c>
      <c r="AB868" t="str">
        <f t="shared" si="110"/>
        <v>b. Oportuna atención al cliente-Personal que presta el servicio en obra</v>
      </c>
      <c r="AC868" t="str">
        <f>VLOOKUP(AB868,CODIFICACION_PREGUNTAS!$C$2:$D$35,2,0)</f>
        <v>PERSONAL002</v>
      </c>
    </row>
    <row r="869" spans="1:29" x14ac:dyDescent="0.25">
      <c r="A869" s="3">
        <f t="shared" si="111"/>
        <v>868</v>
      </c>
      <c r="B869" s="3" t="s">
        <v>135</v>
      </c>
      <c r="C869" s="32">
        <v>40422</v>
      </c>
      <c r="D869" s="56" t="s">
        <v>114</v>
      </c>
      <c r="E869" s="3"/>
      <c r="F869" s="3"/>
      <c r="G869" s="2" t="s">
        <v>26</v>
      </c>
      <c r="H869" s="3" t="s">
        <v>24</v>
      </c>
      <c r="I869" s="3">
        <v>5</v>
      </c>
      <c r="J869" s="3"/>
      <c r="K869" s="3"/>
      <c r="L869" s="3"/>
      <c r="M869" s="3"/>
      <c r="N869" s="3"/>
      <c r="O869" s="3"/>
      <c r="P869" s="3"/>
      <c r="Q869" s="3"/>
      <c r="R869" s="3"/>
      <c r="S869" s="3"/>
      <c r="T869" s="3" t="str">
        <f t="shared" si="104"/>
        <v>SIN CECO</v>
      </c>
      <c r="U869" s="3" t="str">
        <f t="shared" si="105"/>
        <v>NO</v>
      </c>
      <c r="V869" t="str">
        <f t="shared" si="106"/>
        <v>COMPENSAR
25-SEP-10
25%-Personal que presta el servicio en obra</v>
      </c>
      <c r="W869" s="53">
        <f t="shared" si="107"/>
        <v>5</v>
      </c>
      <c r="X869">
        <f t="shared" si="108"/>
        <v>5</v>
      </c>
      <c r="Y869">
        <f>IF(ISNA(VLOOKUP(B869,CECOS_SIN_IDENTIFICAR!$A$2:$D$146,4,0)),"SIN CECO",IF(VLOOKUP(B869,CECOS_SIN_IDENTIFICAR!$A$2:$D$146,4,0)=0,"SIN CECO",VLOOKUP(B869,CECOS_SIN_IDENTIFICAR!$A$2:$D$146,4,0)))</f>
        <v>1188</v>
      </c>
      <c r="Z869">
        <f t="shared" si="109"/>
        <v>1188</v>
      </c>
      <c r="AA869" s="56" t="s">
        <v>114</v>
      </c>
      <c r="AB869" t="str">
        <f t="shared" si="110"/>
        <v>c. Compromiso con el proyecto-Personal que presta el servicio en obra</v>
      </c>
      <c r="AC869" t="str">
        <f>VLOOKUP(AB869,CODIFICACION_PREGUNTAS!$C$2:$D$35,2,0)</f>
        <v>PERSONAL003</v>
      </c>
    </row>
    <row r="870" spans="1:29" x14ac:dyDescent="0.25">
      <c r="A870" s="3">
        <f t="shared" si="111"/>
        <v>869</v>
      </c>
      <c r="B870" s="3" t="s">
        <v>135</v>
      </c>
      <c r="C870" s="32">
        <v>40422</v>
      </c>
      <c r="D870" s="56" t="s">
        <v>114</v>
      </c>
      <c r="E870" s="3"/>
      <c r="F870" s="3"/>
      <c r="G870" s="2" t="s">
        <v>21</v>
      </c>
      <c r="H870" s="3" t="s">
        <v>24</v>
      </c>
      <c r="I870" s="3">
        <v>5</v>
      </c>
      <c r="J870" s="3"/>
      <c r="K870" s="3"/>
      <c r="L870" s="3"/>
      <c r="M870" s="3"/>
      <c r="N870" s="3"/>
      <c r="O870" s="3"/>
      <c r="P870" s="3"/>
      <c r="Q870" s="3"/>
      <c r="R870" s="3"/>
      <c r="S870" s="3"/>
      <c r="T870" s="3" t="str">
        <f t="shared" si="104"/>
        <v>SIN CECO</v>
      </c>
      <c r="U870" s="3" t="str">
        <f t="shared" si="105"/>
        <v>NO</v>
      </c>
      <c r="V870" t="str">
        <f t="shared" si="106"/>
        <v>COMPENSAR
25-SEP-10
25%-Personal que presta el servicio en obra</v>
      </c>
      <c r="W870" s="53">
        <f t="shared" si="107"/>
        <v>5</v>
      </c>
      <c r="X870">
        <f t="shared" si="108"/>
        <v>5</v>
      </c>
      <c r="Y870">
        <f>IF(ISNA(VLOOKUP(B870,CECOS_SIN_IDENTIFICAR!$A$2:$D$146,4,0)),"SIN CECO",IF(VLOOKUP(B870,CECOS_SIN_IDENTIFICAR!$A$2:$D$146,4,0)=0,"SIN CECO",VLOOKUP(B870,CECOS_SIN_IDENTIFICAR!$A$2:$D$146,4,0)))</f>
        <v>1188</v>
      </c>
      <c r="Z870">
        <f t="shared" si="109"/>
        <v>1188</v>
      </c>
      <c r="AA870" s="56" t="s">
        <v>114</v>
      </c>
      <c r="AB870" t="str">
        <f t="shared" si="110"/>
        <v>d. Cumplimiento de compromisos-Personal que presta el servicio en obra</v>
      </c>
      <c r="AC870" t="str">
        <f>VLOOKUP(AB870,CODIFICACION_PREGUNTAS!$C$2:$D$35,2,0)</f>
        <v>PERSONAL004</v>
      </c>
    </row>
    <row r="871" spans="1:29" x14ac:dyDescent="0.25">
      <c r="A871" s="3">
        <f t="shared" si="111"/>
        <v>870</v>
      </c>
      <c r="B871" s="3" t="s">
        <v>135</v>
      </c>
      <c r="C871" s="32">
        <v>40422</v>
      </c>
      <c r="D871" s="56" t="s">
        <v>114</v>
      </c>
      <c r="E871" s="3"/>
      <c r="F871" s="3"/>
      <c r="G871" s="2" t="s">
        <v>27</v>
      </c>
      <c r="H871" s="3" t="s">
        <v>24</v>
      </c>
      <c r="I871" s="3">
        <v>5</v>
      </c>
      <c r="J871" s="3"/>
      <c r="K871" s="3"/>
      <c r="L871" s="3"/>
      <c r="M871" s="3"/>
      <c r="N871" s="3"/>
      <c r="O871" s="3"/>
      <c r="P871" s="3"/>
      <c r="Q871" s="3"/>
      <c r="R871" s="3"/>
      <c r="S871" s="3"/>
      <c r="T871" s="3" t="str">
        <f t="shared" si="104"/>
        <v>SIN CECO</v>
      </c>
      <c r="U871" s="3" t="str">
        <f t="shared" si="105"/>
        <v>NO</v>
      </c>
      <c r="V871" t="str">
        <f t="shared" si="106"/>
        <v>COMPENSAR
25-SEP-10
25%-Personal que presta el servicio en obra</v>
      </c>
      <c r="W871" s="53">
        <f t="shared" si="107"/>
        <v>5</v>
      </c>
      <c r="X871">
        <f t="shared" si="108"/>
        <v>5</v>
      </c>
      <c r="Y871">
        <f>IF(ISNA(VLOOKUP(B871,CECOS_SIN_IDENTIFICAR!$A$2:$D$146,4,0)),"SIN CECO",IF(VLOOKUP(B871,CECOS_SIN_IDENTIFICAR!$A$2:$D$146,4,0)=0,"SIN CECO",VLOOKUP(B871,CECOS_SIN_IDENTIFICAR!$A$2:$D$146,4,0)))</f>
        <v>1188</v>
      </c>
      <c r="Z871">
        <f t="shared" si="109"/>
        <v>1188</v>
      </c>
      <c r="AA871" s="56" t="s">
        <v>114</v>
      </c>
      <c r="AB871" t="str">
        <f t="shared" si="110"/>
        <v>e. Proactividad en desarrollo de funciones-Personal que presta el servicio en obra</v>
      </c>
      <c r="AC871" t="str">
        <f>VLOOKUP(AB871,CODIFICACION_PREGUNTAS!$C$2:$D$35,2,0)</f>
        <v>PERSONAL005</v>
      </c>
    </row>
    <row r="872" spans="1:29" x14ac:dyDescent="0.25">
      <c r="A872" s="3">
        <f t="shared" si="111"/>
        <v>871</v>
      </c>
      <c r="B872" s="3" t="s">
        <v>135</v>
      </c>
      <c r="C872" s="32">
        <v>40422</v>
      </c>
      <c r="D872" s="56" t="s">
        <v>114</v>
      </c>
      <c r="E872" s="3"/>
      <c r="F872" s="3"/>
      <c r="G872" s="2" t="s">
        <v>28</v>
      </c>
      <c r="H872" s="2" t="s">
        <v>29</v>
      </c>
      <c r="I872" s="3">
        <v>5</v>
      </c>
      <c r="J872" s="3"/>
      <c r="K872" s="3"/>
      <c r="L872" s="3"/>
      <c r="M872" s="3"/>
      <c r="N872" s="3"/>
      <c r="O872" s="3"/>
      <c r="P872" s="3"/>
      <c r="Q872" s="3"/>
      <c r="R872" s="3"/>
      <c r="S872" s="3"/>
      <c r="T872" s="3" t="str">
        <f t="shared" si="104"/>
        <v>SIN CECO</v>
      </c>
      <c r="U872" s="3" t="str">
        <f t="shared" si="105"/>
        <v>NO</v>
      </c>
      <c r="V872" t="str">
        <f t="shared" si="106"/>
        <v>COMPENSAR
25-SEP-10
25%-Productos Asociados de PAYC (Informes, Control de presupuesto y Programación y actas)</v>
      </c>
      <c r="W872" s="53">
        <f t="shared" si="107"/>
        <v>5</v>
      </c>
      <c r="X872">
        <f t="shared" si="108"/>
        <v>5</v>
      </c>
      <c r="Y872">
        <f>IF(ISNA(VLOOKUP(B872,CECOS_SIN_IDENTIFICAR!$A$2:$D$146,4,0)),"SIN CECO",IF(VLOOKUP(B872,CECOS_SIN_IDENTIFICAR!$A$2:$D$146,4,0)=0,"SIN CECO",VLOOKUP(B872,CECOS_SIN_IDENTIFICAR!$A$2:$D$146,4,0)))</f>
        <v>1188</v>
      </c>
      <c r="Z872">
        <f t="shared" si="109"/>
        <v>1188</v>
      </c>
      <c r="AA872" s="56" t="s">
        <v>114</v>
      </c>
      <c r="AB872" t="str">
        <f t="shared" si="110"/>
        <v>a. Calidad del Contenido-Productos Asociados de PAYC (Informes, Control de presupuesto y Programación y actas)</v>
      </c>
      <c r="AC872" t="str">
        <f>VLOOKUP(AB872,CODIFICACION_PREGUNTAS!$C$2:$D$35,2,0)</f>
        <v>PRODUCTOS001</v>
      </c>
    </row>
    <row r="873" spans="1:29" x14ac:dyDescent="0.25">
      <c r="A873" s="3">
        <f t="shared" si="111"/>
        <v>872</v>
      </c>
      <c r="B873" s="3" t="s">
        <v>135</v>
      </c>
      <c r="C873" s="32">
        <v>40422</v>
      </c>
      <c r="D873" s="56" t="s">
        <v>114</v>
      </c>
      <c r="E873" s="3"/>
      <c r="F873" s="3"/>
      <c r="G873" s="2" t="s">
        <v>30</v>
      </c>
      <c r="H873" s="2" t="s">
        <v>29</v>
      </c>
      <c r="I873" s="3">
        <v>5</v>
      </c>
      <c r="J873" s="3"/>
      <c r="K873" s="3"/>
      <c r="L873" s="3"/>
      <c r="M873" s="3"/>
      <c r="N873" s="3"/>
      <c r="O873" s="3"/>
      <c r="P873" s="3"/>
      <c r="Q873" s="3"/>
      <c r="R873" s="3"/>
      <c r="S873" s="3"/>
      <c r="T873" s="3" t="str">
        <f t="shared" si="104"/>
        <v>SIN CECO</v>
      </c>
      <c r="U873" s="3" t="str">
        <f t="shared" si="105"/>
        <v>NO</v>
      </c>
      <c r="V873" t="str">
        <f t="shared" si="106"/>
        <v>COMPENSAR
25-SEP-10
25%-Productos Asociados de PAYC (Informes, Control de presupuesto y Programación y actas)</v>
      </c>
      <c r="W873" s="53">
        <f t="shared" si="107"/>
        <v>5</v>
      </c>
      <c r="X873">
        <f t="shared" si="108"/>
        <v>5</v>
      </c>
      <c r="Y873">
        <f>IF(ISNA(VLOOKUP(B873,CECOS_SIN_IDENTIFICAR!$A$2:$D$146,4,0)),"SIN CECO",IF(VLOOKUP(B873,CECOS_SIN_IDENTIFICAR!$A$2:$D$146,4,0)=0,"SIN CECO",VLOOKUP(B873,CECOS_SIN_IDENTIFICAR!$A$2:$D$146,4,0)))</f>
        <v>1188</v>
      </c>
      <c r="Z873">
        <f t="shared" si="109"/>
        <v>1188</v>
      </c>
      <c r="AA873" s="56" t="s">
        <v>114</v>
      </c>
      <c r="AB873" t="str">
        <f t="shared" si="110"/>
        <v>b. Claridad del Contenido-Productos Asociados de PAYC (Informes, Control de presupuesto y Programación y actas)</v>
      </c>
      <c r="AC873" t="str">
        <f>VLOOKUP(AB873,CODIFICACION_PREGUNTAS!$C$2:$D$35,2,0)</f>
        <v>PRODUCTOS002</v>
      </c>
    </row>
    <row r="874" spans="1:29" x14ac:dyDescent="0.25">
      <c r="A874" s="3">
        <f t="shared" si="111"/>
        <v>873</v>
      </c>
      <c r="B874" s="3" t="s">
        <v>135</v>
      </c>
      <c r="C874" s="32">
        <v>40422</v>
      </c>
      <c r="D874" s="56" t="s">
        <v>114</v>
      </c>
      <c r="E874" s="3"/>
      <c r="F874" s="3"/>
      <c r="G874" s="2" t="s">
        <v>31</v>
      </c>
      <c r="H874" s="2" t="s">
        <v>29</v>
      </c>
      <c r="I874" s="3">
        <v>5</v>
      </c>
      <c r="J874" s="3"/>
      <c r="K874" s="3"/>
      <c r="L874" s="3"/>
      <c r="M874" s="3"/>
      <c r="N874" s="3"/>
      <c r="O874" s="3"/>
      <c r="P874" s="3"/>
      <c r="Q874" s="3"/>
      <c r="R874" s="3"/>
      <c r="S874" s="3"/>
      <c r="T874" s="3" t="str">
        <f t="shared" si="104"/>
        <v>SIN CECO</v>
      </c>
      <c r="U874" s="3" t="str">
        <f t="shared" si="105"/>
        <v>NO</v>
      </c>
      <c r="V874" t="str">
        <f t="shared" si="106"/>
        <v>COMPENSAR
25-SEP-10
25%-Productos Asociados de PAYC (Informes, Control de presupuesto y Programación y actas)</v>
      </c>
      <c r="W874" s="53">
        <f t="shared" si="107"/>
        <v>5</v>
      </c>
      <c r="X874">
        <f t="shared" si="108"/>
        <v>5</v>
      </c>
      <c r="Y874">
        <f>IF(ISNA(VLOOKUP(B874,CECOS_SIN_IDENTIFICAR!$A$2:$D$146,4,0)),"SIN CECO",IF(VLOOKUP(B874,CECOS_SIN_IDENTIFICAR!$A$2:$D$146,4,0)=0,"SIN CECO",VLOOKUP(B874,CECOS_SIN_IDENTIFICAR!$A$2:$D$146,4,0)))</f>
        <v>1188</v>
      </c>
      <c r="Z874">
        <f t="shared" si="109"/>
        <v>1188</v>
      </c>
      <c r="AA874" s="56" t="s">
        <v>114</v>
      </c>
      <c r="AB874" t="str">
        <f t="shared" si="110"/>
        <v>c. Oportunidad en la entrega-Productos Asociados de PAYC (Informes, Control de presupuesto y Programación y actas)</v>
      </c>
      <c r="AC874" t="str">
        <f>VLOOKUP(AB874,CODIFICACION_PREGUNTAS!$C$2:$D$35,2,0)</f>
        <v>PRODUCTOS003</v>
      </c>
    </row>
    <row r="875" spans="1:29" x14ac:dyDescent="0.25">
      <c r="A875" s="3">
        <f t="shared" si="111"/>
        <v>874</v>
      </c>
      <c r="B875" s="3" t="s">
        <v>135</v>
      </c>
      <c r="C875" s="32">
        <v>40422</v>
      </c>
      <c r="D875" s="56" t="s">
        <v>114</v>
      </c>
      <c r="E875" s="3"/>
      <c r="F875" s="3"/>
      <c r="G875" s="2" t="s">
        <v>32</v>
      </c>
      <c r="H875" s="2" t="s">
        <v>29</v>
      </c>
      <c r="I875" s="3">
        <v>5</v>
      </c>
      <c r="J875" s="3"/>
      <c r="K875" s="3"/>
      <c r="L875" s="3"/>
      <c r="M875" s="3"/>
      <c r="N875" s="3"/>
      <c r="O875" s="3"/>
      <c r="P875" s="3"/>
      <c r="Q875" s="3"/>
      <c r="R875" s="3"/>
      <c r="S875" s="3"/>
      <c r="T875" s="3" t="str">
        <f t="shared" si="104"/>
        <v>SIN CECO</v>
      </c>
      <c r="U875" s="3" t="str">
        <f t="shared" si="105"/>
        <v>NO</v>
      </c>
      <c r="V875" t="str">
        <f t="shared" si="106"/>
        <v>COMPENSAR
25-SEP-10
25%-Productos Asociados de PAYC (Informes, Control de presupuesto y Programación y actas)</v>
      </c>
      <c r="W875" s="53">
        <f t="shared" si="107"/>
        <v>5</v>
      </c>
      <c r="X875">
        <f t="shared" si="108"/>
        <v>5</v>
      </c>
      <c r="Y875">
        <f>IF(ISNA(VLOOKUP(B875,CECOS_SIN_IDENTIFICAR!$A$2:$D$146,4,0)),"SIN CECO",IF(VLOOKUP(B875,CECOS_SIN_IDENTIFICAR!$A$2:$D$146,4,0)=0,"SIN CECO",VLOOKUP(B875,CECOS_SIN_IDENTIFICAR!$A$2:$D$146,4,0)))</f>
        <v>1188</v>
      </c>
      <c r="Z875">
        <f t="shared" si="109"/>
        <v>1188</v>
      </c>
      <c r="AA875" s="56" t="s">
        <v>114</v>
      </c>
      <c r="AB875" t="str">
        <f t="shared" si="110"/>
        <v>d. Precisión de la información-Productos Asociados de PAYC (Informes, Control de presupuesto y Programación y actas)</v>
      </c>
      <c r="AC875" t="str">
        <f>VLOOKUP(AB875,CODIFICACION_PREGUNTAS!$C$2:$D$35,2,0)</f>
        <v>PRODUCTOS004</v>
      </c>
    </row>
    <row r="876" spans="1:29" x14ac:dyDescent="0.25">
      <c r="A876" s="3">
        <f t="shared" si="111"/>
        <v>875</v>
      </c>
      <c r="B876" s="3" t="s">
        <v>135</v>
      </c>
      <c r="C876" s="32">
        <v>40422</v>
      </c>
      <c r="D876" s="56" t="s">
        <v>114</v>
      </c>
      <c r="E876" s="3"/>
      <c r="F876" s="3"/>
      <c r="G876" s="2" t="s">
        <v>33</v>
      </c>
      <c r="H876" s="2" t="s">
        <v>29</v>
      </c>
      <c r="I876" s="3">
        <v>5</v>
      </c>
      <c r="J876" s="3"/>
      <c r="K876" s="3"/>
      <c r="L876" s="3"/>
      <c r="M876" s="3"/>
      <c r="N876" s="3"/>
      <c r="O876" s="3"/>
      <c r="P876" s="3"/>
      <c r="Q876" s="3"/>
      <c r="R876" s="3"/>
      <c r="S876" s="3"/>
      <c r="T876" s="3" t="str">
        <f t="shared" si="104"/>
        <v>SIN CECO</v>
      </c>
      <c r="U876" s="3" t="str">
        <f t="shared" si="105"/>
        <v>NO</v>
      </c>
      <c r="V876" t="str">
        <f t="shared" si="106"/>
        <v>COMPENSAR
25-SEP-10
25%-Productos Asociados de PAYC (Informes, Control de presupuesto y Programación y actas)</v>
      </c>
      <c r="W876" s="53">
        <f t="shared" si="107"/>
        <v>5</v>
      </c>
      <c r="X876">
        <f t="shared" si="108"/>
        <v>5</v>
      </c>
      <c r="Y876">
        <f>IF(ISNA(VLOOKUP(B876,CECOS_SIN_IDENTIFICAR!$A$2:$D$146,4,0)),"SIN CECO",IF(VLOOKUP(B876,CECOS_SIN_IDENTIFICAR!$A$2:$D$146,4,0)=0,"SIN CECO",VLOOKUP(B876,CECOS_SIN_IDENTIFICAR!$A$2:$D$146,4,0)))</f>
        <v>1188</v>
      </c>
      <c r="Z876">
        <f t="shared" si="109"/>
        <v>1188</v>
      </c>
      <c r="AA876" s="56" t="s">
        <v>114</v>
      </c>
      <c r="AB876" t="str">
        <f t="shared" si="110"/>
        <v>e. Diagramación-Productos Asociados de PAYC (Informes, Control de presupuesto y Programación y actas)</v>
      </c>
      <c r="AC876" t="str">
        <f>VLOOKUP(AB876,CODIFICACION_PREGUNTAS!$C$2:$D$35,2,0)</f>
        <v>PRODUCTOS005</v>
      </c>
    </row>
    <row r="877" spans="1:29" x14ac:dyDescent="0.25">
      <c r="A877" s="3">
        <f t="shared" si="111"/>
        <v>876</v>
      </c>
      <c r="B877" s="3" t="s">
        <v>135</v>
      </c>
      <c r="C877" s="32">
        <v>40422</v>
      </c>
      <c r="D877" s="56" t="s">
        <v>114</v>
      </c>
      <c r="E877" s="3"/>
      <c r="F877" s="3"/>
      <c r="G877" s="2" t="s">
        <v>34</v>
      </c>
      <c r="H877" s="2" t="s">
        <v>35</v>
      </c>
      <c r="I877" s="3">
        <v>5</v>
      </c>
      <c r="J877" s="3"/>
      <c r="K877" s="3"/>
      <c r="L877" s="3"/>
      <c r="M877" s="3"/>
      <c r="N877" s="3"/>
      <c r="O877" s="3"/>
      <c r="P877" s="3"/>
      <c r="Q877" s="3"/>
      <c r="R877" s="3"/>
      <c r="S877" s="3"/>
      <c r="T877" s="3" t="str">
        <f t="shared" si="104"/>
        <v>SIN CECO</v>
      </c>
      <c r="U877" s="3" t="str">
        <f t="shared" si="105"/>
        <v>NO</v>
      </c>
      <c r="V877" t="str">
        <f t="shared" si="106"/>
        <v>COMPENSAR
25-SEP-10
25%-Compromisos Pactados</v>
      </c>
      <c r="W877" s="53">
        <f t="shared" si="107"/>
        <v>5</v>
      </c>
      <c r="X877">
        <f t="shared" si="108"/>
        <v>5</v>
      </c>
      <c r="Y877">
        <f>IF(ISNA(VLOOKUP(B877,CECOS_SIN_IDENTIFICAR!$A$2:$D$146,4,0)),"SIN CECO",IF(VLOOKUP(B877,CECOS_SIN_IDENTIFICAR!$A$2:$D$146,4,0)=0,"SIN CECO",VLOOKUP(B877,CECOS_SIN_IDENTIFICAR!$A$2:$D$146,4,0)))</f>
        <v>1188</v>
      </c>
      <c r="Z877">
        <f t="shared" si="109"/>
        <v>1188</v>
      </c>
      <c r="AA877" s="56" t="s">
        <v>114</v>
      </c>
      <c r="AB877" t="str">
        <f t="shared" si="110"/>
        <v>a. Cumplimiento-Compromisos Pactados</v>
      </c>
      <c r="AC877" t="str">
        <f>VLOOKUP(AB877,CODIFICACION_PREGUNTAS!$C$2:$D$35,2,0)</f>
        <v>COMPROMISOS001</v>
      </c>
    </row>
    <row r="878" spans="1:29" x14ac:dyDescent="0.25">
      <c r="A878" s="3">
        <f t="shared" si="111"/>
        <v>877</v>
      </c>
      <c r="B878" s="3" t="s">
        <v>135</v>
      </c>
      <c r="C878" s="32">
        <v>40422</v>
      </c>
      <c r="D878" s="56" t="s">
        <v>114</v>
      </c>
      <c r="E878" s="3"/>
      <c r="F878" s="3"/>
      <c r="G878" s="2" t="s">
        <v>36</v>
      </c>
      <c r="H878" s="2" t="s">
        <v>35</v>
      </c>
      <c r="I878" s="3">
        <v>5</v>
      </c>
      <c r="J878" s="3"/>
      <c r="K878" s="3"/>
      <c r="L878" s="3"/>
      <c r="M878" s="3"/>
      <c r="N878" s="3"/>
      <c r="O878" s="3"/>
      <c r="P878" s="3"/>
      <c r="Q878" s="3"/>
      <c r="R878" s="3"/>
      <c r="S878" s="3"/>
      <c r="T878" s="3" t="str">
        <f t="shared" si="104"/>
        <v>SIN CECO</v>
      </c>
      <c r="U878" s="3" t="str">
        <f t="shared" si="105"/>
        <v>NO</v>
      </c>
      <c r="V878" t="str">
        <f t="shared" si="106"/>
        <v>COMPENSAR
25-SEP-10
25%-Compromisos Pactados</v>
      </c>
      <c r="W878" s="53">
        <f t="shared" si="107"/>
        <v>5</v>
      </c>
      <c r="X878">
        <f t="shared" si="108"/>
        <v>5</v>
      </c>
      <c r="Y878">
        <f>IF(ISNA(VLOOKUP(B878,CECOS_SIN_IDENTIFICAR!$A$2:$D$146,4,0)),"SIN CECO",IF(VLOOKUP(B878,CECOS_SIN_IDENTIFICAR!$A$2:$D$146,4,0)=0,"SIN CECO",VLOOKUP(B878,CECOS_SIN_IDENTIFICAR!$A$2:$D$146,4,0)))</f>
        <v>1188</v>
      </c>
      <c r="Z878">
        <f t="shared" si="109"/>
        <v>1188</v>
      </c>
      <c r="AA878" s="56" t="s">
        <v>114</v>
      </c>
      <c r="AB878" t="str">
        <f t="shared" si="110"/>
        <v>b. Satisface expectativas-Compromisos Pactados</v>
      </c>
      <c r="AC878" t="str">
        <f>VLOOKUP(AB878,CODIFICACION_PREGUNTAS!$C$2:$D$35,2,0)</f>
        <v>COMPROMISOS002</v>
      </c>
    </row>
    <row r="879" spans="1:29" x14ac:dyDescent="0.25">
      <c r="A879" s="3">
        <f t="shared" si="111"/>
        <v>878</v>
      </c>
      <c r="B879" s="3" t="s">
        <v>135</v>
      </c>
      <c r="C879" s="32">
        <v>40422</v>
      </c>
      <c r="D879" s="56" t="s">
        <v>114</v>
      </c>
      <c r="E879" s="3"/>
      <c r="F879" s="3"/>
      <c r="G879" s="2" t="s">
        <v>37</v>
      </c>
      <c r="H879" s="2" t="s">
        <v>35</v>
      </c>
      <c r="I879" s="3">
        <v>5</v>
      </c>
      <c r="J879" s="3"/>
      <c r="K879" s="3"/>
      <c r="L879" s="3"/>
      <c r="M879" s="3"/>
      <c r="N879" s="3"/>
      <c r="O879" s="3"/>
      <c r="P879" s="3"/>
      <c r="Q879" s="3"/>
      <c r="R879" s="3"/>
      <c r="S879" s="3"/>
      <c r="T879" s="3" t="str">
        <f t="shared" si="104"/>
        <v>SIN CECO</v>
      </c>
      <c r="U879" s="3" t="str">
        <f t="shared" si="105"/>
        <v>NO</v>
      </c>
      <c r="V879" t="str">
        <f t="shared" si="106"/>
        <v>COMPENSAR
25-SEP-10
25%-Compromisos Pactados</v>
      </c>
      <c r="W879" s="53">
        <f t="shared" si="107"/>
        <v>5</v>
      </c>
      <c r="X879">
        <f t="shared" si="108"/>
        <v>5</v>
      </c>
      <c r="Y879">
        <f>IF(ISNA(VLOOKUP(B879,CECOS_SIN_IDENTIFICAR!$A$2:$D$146,4,0)),"SIN CECO",IF(VLOOKUP(B879,CECOS_SIN_IDENTIFICAR!$A$2:$D$146,4,0)=0,"SIN CECO",VLOOKUP(B879,CECOS_SIN_IDENTIFICAR!$A$2:$D$146,4,0)))</f>
        <v>1188</v>
      </c>
      <c r="Z879">
        <f t="shared" si="109"/>
        <v>1188</v>
      </c>
      <c r="AA879" s="56" t="s">
        <v>114</v>
      </c>
      <c r="AB879" t="str">
        <f t="shared" si="110"/>
        <v>c. Calidad de la Información suministrada-Compromisos Pactados</v>
      </c>
      <c r="AC879" t="str">
        <f>VLOOKUP(AB879,CODIFICACION_PREGUNTAS!$C$2:$D$35,2,0)</f>
        <v>COMPROMISOS003</v>
      </c>
    </row>
    <row r="880" spans="1:29" x14ac:dyDescent="0.25">
      <c r="A880" s="3">
        <f t="shared" si="111"/>
        <v>879</v>
      </c>
      <c r="B880" s="3" t="s">
        <v>135</v>
      </c>
      <c r="C880" s="32">
        <v>40422</v>
      </c>
      <c r="D880" s="56" t="s">
        <v>114</v>
      </c>
      <c r="E880" s="3"/>
      <c r="F880" s="3"/>
      <c r="G880" s="2" t="s">
        <v>38</v>
      </c>
      <c r="H880" s="2" t="s">
        <v>35</v>
      </c>
      <c r="I880" s="3">
        <v>5</v>
      </c>
      <c r="J880" s="3"/>
      <c r="K880" s="3"/>
      <c r="L880" s="3"/>
      <c r="M880" s="3"/>
      <c r="N880" s="3"/>
      <c r="O880" s="3"/>
      <c r="P880" s="3"/>
      <c r="Q880" s="3"/>
      <c r="R880" s="3"/>
      <c r="S880" s="3"/>
      <c r="T880" s="3" t="str">
        <f t="shared" si="104"/>
        <v>SIN CECO</v>
      </c>
      <c r="U880" s="3" t="str">
        <f t="shared" si="105"/>
        <v>NO</v>
      </c>
      <c r="V880" t="str">
        <f t="shared" si="106"/>
        <v>COMPENSAR
25-SEP-10
25%-Compromisos Pactados</v>
      </c>
      <c r="W880" s="53">
        <f t="shared" si="107"/>
        <v>5</v>
      </c>
      <c r="X880">
        <f t="shared" si="108"/>
        <v>5</v>
      </c>
      <c r="Y880">
        <f>IF(ISNA(VLOOKUP(B880,CECOS_SIN_IDENTIFICAR!$A$2:$D$146,4,0)),"SIN CECO",IF(VLOOKUP(B880,CECOS_SIN_IDENTIFICAR!$A$2:$D$146,4,0)=0,"SIN CECO",VLOOKUP(B880,CECOS_SIN_IDENTIFICAR!$A$2:$D$146,4,0)))</f>
        <v>1188</v>
      </c>
      <c r="Z880">
        <f t="shared" si="109"/>
        <v>1188</v>
      </c>
      <c r="AA880" s="56" t="s">
        <v>114</v>
      </c>
      <c r="AB880" t="str">
        <f t="shared" si="110"/>
        <v>d. Disposición del personal de PAYC a las solicitudes del cliente-Compromisos Pactados</v>
      </c>
      <c r="AC880" t="str">
        <f>VLOOKUP(AB880,CODIFICACION_PREGUNTAS!$C$2:$D$35,2,0)</f>
        <v>COMPROMISOS004</v>
      </c>
    </row>
    <row r="881" spans="1:29" x14ac:dyDescent="0.25">
      <c r="A881" s="3">
        <f t="shared" si="111"/>
        <v>880</v>
      </c>
      <c r="B881" s="3" t="s">
        <v>135</v>
      </c>
      <c r="C881" s="32">
        <v>40422</v>
      </c>
      <c r="D881" s="56" t="s">
        <v>114</v>
      </c>
      <c r="E881" s="3"/>
      <c r="F881" s="3"/>
      <c r="G881" s="2" t="s">
        <v>39</v>
      </c>
      <c r="H881" s="2" t="s">
        <v>35</v>
      </c>
      <c r="I881" s="3">
        <v>5</v>
      </c>
      <c r="J881" s="3"/>
      <c r="K881" s="3"/>
      <c r="L881" s="3"/>
      <c r="M881" s="3"/>
      <c r="N881" s="3"/>
      <c r="O881" s="3"/>
      <c r="P881" s="3"/>
      <c r="Q881" s="3"/>
      <c r="R881" s="3"/>
      <c r="S881" s="3"/>
      <c r="T881" s="3" t="str">
        <f t="shared" si="104"/>
        <v>SIN CECO</v>
      </c>
      <c r="U881" s="3" t="str">
        <f t="shared" si="105"/>
        <v>NO</v>
      </c>
      <c r="V881" t="str">
        <f t="shared" si="106"/>
        <v>COMPENSAR
25-SEP-10
25%-Compromisos Pactados</v>
      </c>
      <c r="W881" s="53">
        <f t="shared" si="107"/>
        <v>5</v>
      </c>
      <c r="X881">
        <f t="shared" si="108"/>
        <v>5</v>
      </c>
      <c r="Y881">
        <f>IF(ISNA(VLOOKUP(B881,CECOS_SIN_IDENTIFICAR!$A$2:$D$146,4,0)),"SIN CECO",IF(VLOOKUP(B881,CECOS_SIN_IDENTIFICAR!$A$2:$D$146,4,0)=0,"SIN CECO",VLOOKUP(B881,CECOS_SIN_IDENTIFICAR!$A$2:$D$146,4,0)))</f>
        <v>1188</v>
      </c>
      <c r="Z881">
        <f t="shared" si="109"/>
        <v>1188</v>
      </c>
      <c r="AA881" s="56" t="s">
        <v>114</v>
      </c>
      <c r="AB881" t="str">
        <f t="shared" si="110"/>
        <v>e. Coherencia entre lo solicitado y lo entregado-Compromisos Pactados</v>
      </c>
      <c r="AC881" t="str">
        <f>VLOOKUP(AB881,CODIFICACION_PREGUNTAS!$C$2:$D$35,2,0)</f>
        <v>COMPROMISOS005</v>
      </c>
    </row>
    <row r="882" spans="1:29" x14ac:dyDescent="0.25">
      <c r="A882" s="3">
        <f t="shared" si="111"/>
        <v>881</v>
      </c>
      <c r="B882" s="3" t="s">
        <v>135</v>
      </c>
      <c r="C882" s="32">
        <v>40422</v>
      </c>
      <c r="D882" s="56" t="s">
        <v>114</v>
      </c>
      <c r="E882" s="3"/>
      <c r="F882" s="3"/>
      <c r="G882" s="2" t="s">
        <v>40</v>
      </c>
      <c r="H882" s="2" t="s">
        <v>40</v>
      </c>
      <c r="I882" s="3">
        <v>5</v>
      </c>
      <c r="J882" s="3"/>
      <c r="K882" s="3"/>
      <c r="L882" s="3"/>
      <c r="M882" s="3"/>
      <c r="N882" s="3"/>
      <c r="O882" s="3"/>
      <c r="P882" s="3"/>
      <c r="Q882" s="3"/>
      <c r="R882" s="3"/>
      <c r="S882" s="3"/>
      <c r="T882" s="3" t="str">
        <f t="shared" si="104"/>
        <v>SIN CECO</v>
      </c>
      <c r="U882" s="3" t="str">
        <f t="shared" si="105"/>
        <v>NO</v>
      </c>
      <c r="V882" t="str">
        <f t="shared" si="106"/>
        <v>COMPENSAR
25-SEP-10
25%-Grado de Satisfacción con el Servicio Prestado</v>
      </c>
      <c r="W882" s="53">
        <f t="shared" si="107"/>
        <v>5</v>
      </c>
      <c r="X882">
        <f t="shared" si="108"/>
        <v>5</v>
      </c>
      <c r="Y882">
        <f>IF(ISNA(VLOOKUP(B882,CECOS_SIN_IDENTIFICAR!$A$2:$D$146,4,0)),"SIN CECO",IF(VLOOKUP(B882,CECOS_SIN_IDENTIFICAR!$A$2:$D$146,4,0)=0,"SIN CECO",VLOOKUP(B882,CECOS_SIN_IDENTIFICAR!$A$2:$D$146,4,0)))</f>
        <v>1188</v>
      </c>
      <c r="Z882">
        <f t="shared" si="109"/>
        <v>1188</v>
      </c>
      <c r="AA882" s="56" t="s">
        <v>114</v>
      </c>
      <c r="AB882" t="str">
        <f t="shared" si="110"/>
        <v>Grado de Satisfacción con el Servicio Prestado-Grado de Satisfacción con el Servicio Prestado</v>
      </c>
      <c r="AC882" t="str">
        <f>VLOOKUP(AB882,CODIFICACION_PREGUNTAS!$C$2:$D$35,2,0)</f>
        <v>SATISFACCION001</v>
      </c>
    </row>
    <row r="883" spans="1:29" x14ac:dyDescent="0.25">
      <c r="A883" s="3">
        <f t="shared" si="111"/>
        <v>882</v>
      </c>
      <c r="B883" s="3" t="s">
        <v>135</v>
      </c>
      <c r="C883" s="32">
        <v>40422</v>
      </c>
      <c r="D883" s="56" t="s">
        <v>114</v>
      </c>
      <c r="E883" s="3"/>
      <c r="F883" s="3"/>
      <c r="G883" s="2" t="s">
        <v>41</v>
      </c>
      <c r="H883" s="2" t="s">
        <v>41</v>
      </c>
      <c r="I883" s="3">
        <v>4</v>
      </c>
      <c r="J883" s="3"/>
      <c r="K883" s="3"/>
      <c r="L883" s="3"/>
      <c r="M883" s="3"/>
      <c r="N883" s="3"/>
      <c r="O883" s="3"/>
      <c r="P883" s="3"/>
      <c r="Q883" s="3"/>
      <c r="R883" s="3"/>
      <c r="S883" s="3"/>
      <c r="T883" s="3" t="str">
        <f t="shared" si="104"/>
        <v>SIN CECO</v>
      </c>
      <c r="U883" s="3" t="str">
        <f t="shared" si="105"/>
        <v>NO</v>
      </c>
      <c r="V883" t="str">
        <f t="shared" si="106"/>
        <v>COMPENSAR
25-SEP-10
25%-Posibilidad de Volver a Contratar con PAYC</v>
      </c>
      <c r="W883" s="53">
        <f t="shared" si="107"/>
        <v>4</v>
      </c>
      <c r="X883">
        <f t="shared" si="108"/>
        <v>4</v>
      </c>
      <c r="Y883">
        <f>IF(ISNA(VLOOKUP(B883,CECOS_SIN_IDENTIFICAR!$A$2:$D$146,4,0)),"SIN CECO",IF(VLOOKUP(B883,CECOS_SIN_IDENTIFICAR!$A$2:$D$146,4,0)=0,"SIN CECO",VLOOKUP(B883,CECOS_SIN_IDENTIFICAR!$A$2:$D$146,4,0)))</f>
        <v>1188</v>
      </c>
      <c r="Z883">
        <f t="shared" si="109"/>
        <v>1188</v>
      </c>
      <c r="AA883" s="56" t="s">
        <v>114</v>
      </c>
      <c r="AB883" t="str">
        <f t="shared" si="110"/>
        <v>Posibilidad de Volver a Contratar con PAYC-Posibilidad de Volver a Contratar con PAYC</v>
      </c>
      <c r="AC883" t="str">
        <f>VLOOKUP(AB883,CODIFICACION_PREGUNTAS!$C$2:$D$35,2,0)</f>
        <v>VOLVER001</v>
      </c>
    </row>
    <row r="884" spans="1:29" x14ac:dyDescent="0.25">
      <c r="A884" s="3">
        <f t="shared" si="111"/>
        <v>883</v>
      </c>
      <c r="B884" s="3" t="s">
        <v>135</v>
      </c>
      <c r="C884" s="32">
        <v>40422</v>
      </c>
      <c r="D884" s="56" t="s">
        <v>114</v>
      </c>
      <c r="E884" s="3"/>
      <c r="F884" s="3"/>
      <c r="G884" s="2" t="s">
        <v>42</v>
      </c>
      <c r="H884" s="6" t="s">
        <v>43</v>
      </c>
      <c r="I884" s="3" t="s">
        <v>849</v>
      </c>
      <c r="J884" s="3"/>
      <c r="K884" s="3" t="s">
        <v>734</v>
      </c>
      <c r="L884" s="3" t="s">
        <v>531</v>
      </c>
      <c r="M884" s="3" t="s">
        <v>530</v>
      </c>
      <c r="N884" s="3"/>
      <c r="O884" s="3"/>
      <c r="P884" s="3"/>
      <c r="Q884" s="3"/>
      <c r="R884" s="3"/>
      <c r="S884" s="3"/>
      <c r="T884" s="3" t="str">
        <f t="shared" si="104"/>
        <v>SIN CECO</v>
      </c>
      <c r="U884" s="3" t="str">
        <f t="shared" si="105"/>
        <v>NO</v>
      </c>
      <c r="V884" t="str">
        <f t="shared" si="106"/>
        <v>COMPENSAR
25-SEP-10
25%-Fortalezas PAYC</v>
      </c>
      <c r="W884" s="53" t="str">
        <f t="shared" si="107"/>
        <v>El ejercicio es sistemático y coherente-El respaldo al cliente es oportuno-El personal técnico es de buena calidad-</v>
      </c>
      <c r="X884">
        <f t="shared" si="108"/>
        <v>0</v>
      </c>
      <c r="Y884">
        <f>IF(ISNA(VLOOKUP(B884,CECOS_SIN_IDENTIFICAR!$A$2:$D$146,4,0)),"SIN CECO",IF(VLOOKUP(B884,CECOS_SIN_IDENTIFICAR!$A$2:$D$146,4,0)=0,"SIN CECO",VLOOKUP(B884,CECOS_SIN_IDENTIFICAR!$A$2:$D$146,4,0)))</f>
        <v>1188</v>
      </c>
      <c r="Z884">
        <f t="shared" si="109"/>
        <v>1188</v>
      </c>
      <c r="AA884" s="56" t="s">
        <v>114</v>
      </c>
      <c r="AB884" t="str">
        <f t="shared" si="110"/>
        <v>Principales fortalezas en el servicio que presta PAYC-Fortalezas PAYC</v>
      </c>
      <c r="AC884" t="str">
        <f>VLOOKUP(AB884,CODIFICACION_PREGUNTAS!$C$2:$D$35,2,0)</f>
        <v>FORT001</v>
      </c>
    </row>
    <row r="885" spans="1:29" x14ac:dyDescent="0.25">
      <c r="A885" s="3">
        <f t="shared" si="111"/>
        <v>884</v>
      </c>
      <c r="B885" s="3" t="s">
        <v>135</v>
      </c>
      <c r="C885" s="32">
        <v>40422</v>
      </c>
      <c r="D885" s="56" t="s">
        <v>114</v>
      </c>
      <c r="E885" s="3"/>
      <c r="F885" s="3"/>
      <c r="G885" s="2" t="s">
        <v>44</v>
      </c>
      <c r="H885" s="6" t="s">
        <v>45</v>
      </c>
      <c r="I885" s="3" t="s">
        <v>856</v>
      </c>
      <c r="J885" s="3"/>
      <c r="K885" s="3" t="s">
        <v>732</v>
      </c>
      <c r="L885" s="3"/>
      <c r="M885" s="3"/>
      <c r="N885" s="3"/>
      <c r="O885" s="3"/>
      <c r="P885" s="3"/>
      <c r="Q885" s="3"/>
      <c r="R885" s="3"/>
      <c r="S885" s="3"/>
      <c r="T885" s="3" t="str">
        <f t="shared" si="104"/>
        <v>SIN CECO</v>
      </c>
      <c r="U885" s="3" t="str">
        <f t="shared" si="105"/>
        <v>NO</v>
      </c>
      <c r="V885" t="str">
        <f t="shared" si="106"/>
        <v>COMPENSAR
25-SEP-10
25%-Debilidades PAYC</v>
      </c>
      <c r="W885" s="53" t="str">
        <f t="shared" si="107"/>
        <v>Los tiempos de entrega de actividades de oficina principal  no es coherente con los tiempos de la obra-</v>
      </c>
      <c r="X885">
        <f t="shared" si="108"/>
        <v>0</v>
      </c>
      <c r="Y885">
        <f>IF(ISNA(VLOOKUP(B885,CECOS_SIN_IDENTIFICAR!$A$2:$D$146,4,0)),"SIN CECO",IF(VLOOKUP(B885,CECOS_SIN_IDENTIFICAR!$A$2:$D$146,4,0)=0,"SIN CECO",VLOOKUP(B885,CECOS_SIN_IDENTIFICAR!$A$2:$D$146,4,0)))</f>
        <v>1188</v>
      </c>
      <c r="Z885">
        <f t="shared" si="109"/>
        <v>1188</v>
      </c>
      <c r="AA885" s="56" t="s">
        <v>114</v>
      </c>
      <c r="AB885" t="str">
        <f t="shared" si="110"/>
        <v>Principales debilidades en el servicio que presta PAYC-Debilidades PAYC</v>
      </c>
      <c r="AC885" t="str">
        <f>VLOOKUP(AB885,CODIFICACION_PREGUNTAS!$C$2:$D$35,2,0)</f>
        <v>DEB001</v>
      </c>
    </row>
    <row r="886" spans="1:29" x14ac:dyDescent="0.25">
      <c r="A886" s="3">
        <f t="shared" si="111"/>
        <v>885</v>
      </c>
      <c r="B886" s="3" t="s">
        <v>136</v>
      </c>
      <c r="C886" s="32">
        <v>40422</v>
      </c>
      <c r="D886" s="56" t="s">
        <v>114</v>
      </c>
      <c r="E886" s="3"/>
      <c r="F886" s="3"/>
      <c r="G886" s="2" t="s">
        <v>5</v>
      </c>
      <c r="H886" s="3" t="s">
        <v>6</v>
      </c>
      <c r="I886" s="21">
        <v>4</v>
      </c>
      <c r="J886" s="3" t="s">
        <v>183</v>
      </c>
      <c r="K886" s="3"/>
      <c r="L886" s="3"/>
      <c r="M886" s="3"/>
      <c r="N886" s="3"/>
      <c r="O886" s="3"/>
      <c r="P886" s="3"/>
      <c r="Q886" s="3"/>
      <c r="R886" s="3"/>
      <c r="S886" s="3"/>
      <c r="T886" s="3" t="str">
        <f t="shared" si="104"/>
        <v>SIN CECO</v>
      </c>
      <c r="U886" s="3" t="str">
        <f t="shared" si="105"/>
        <v>NO</v>
      </c>
      <c r="V886" t="str">
        <f t="shared" si="106"/>
        <v>REMODELACIÓN UNICENTRO*
100%-Soporte Técnico</v>
      </c>
      <c r="W886" s="53">
        <f t="shared" si="107"/>
        <v>4</v>
      </c>
      <c r="X886">
        <f t="shared" si="108"/>
        <v>4</v>
      </c>
      <c r="Y886">
        <f>IF(ISNA(VLOOKUP(B886,CECOS_SIN_IDENTIFICAR!$A$2:$D$146,4,0)),"SIN CECO",IF(VLOOKUP(B886,CECOS_SIN_IDENTIFICAR!$A$2:$D$146,4,0)=0,"SIN CECO",VLOOKUP(B886,CECOS_SIN_IDENTIFICAR!$A$2:$D$146,4,0)))</f>
        <v>1044</v>
      </c>
      <c r="Z886">
        <f t="shared" si="109"/>
        <v>1044</v>
      </c>
      <c r="AA886" s="56" t="s">
        <v>114</v>
      </c>
      <c r="AB886" t="str">
        <f t="shared" si="110"/>
        <v>a. Conocimiento específico de temas aplicables al proyecto-Soporte Técnico</v>
      </c>
      <c r="AC886" t="str">
        <f>VLOOKUP(AB886,CODIFICACION_PREGUNTAS!$C$2:$D$35,2,0)</f>
        <v>SOPORTE_TEC001</v>
      </c>
    </row>
    <row r="887" spans="1:29" x14ac:dyDescent="0.25">
      <c r="A887" s="3">
        <f t="shared" si="111"/>
        <v>886</v>
      </c>
      <c r="B887" s="3" t="s">
        <v>136</v>
      </c>
      <c r="C887" s="32">
        <v>40422</v>
      </c>
      <c r="D887" s="56" t="s">
        <v>114</v>
      </c>
      <c r="E887" s="3"/>
      <c r="F887" s="3"/>
      <c r="G887" s="2" t="s">
        <v>7</v>
      </c>
      <c r="H887" s="3" t="s">
        <v>6</v>
      </c>
      <c r="I887" s="21">
        <v>4</v>
      </c>
      <c r="J887" s="3" t="s">
        <v>183</v>
      </c>
      <c r="K887" s="3"/>
      <c r="L887" s="3"/>
      <c r="M887" s="3"/>
      <c r="N887" s="3"/>
      <c r="O887" s="3"/>
      <c r="P887" s="3"/>
      <c r="Q887" s="3"/>
      <c r="R887" s="3"/>
      <c r="S887" s="3"/>
      <c r="T887" s="3" t="str">
        <f t="shared" si="104"/>
        <v>SIN CECO</v>
      </c>
      <c r="U887" s="3" t="str">
        <f t="shared" si="105"/>
        <v>NO</v>
      </c>
      <c r="V887" t="str">
        <f t="shared" si="106"/>
        <v>REMODELACIÓN UNICENTRO*
100%-Soporte Técnico</v>
      </c>
      <c r="W887" s="53">
        <f t="shared" si="107"/>
        <v>4</v>
      </c>
      <c r="X887">
        <f t="shared" si="108"/>
        <v>4</v>
      </c>
      <c r="Y887">
        <f>IF(ISNA(VLOOKUP(B887,CECOS_SIN_IDENTIFICAR!$A$2:$D$146,4,0)),"SIN CECO",IF(VLOOKUP(B887,CECOS_SIN_IDENTIFICAR!$A$2:$D$146,4,0)=0,"SIN CECO",VLOOKUP(B887,CECOS_SIN_IDENTIFICAR!$A$2:$D$146,4,0)))</f>
        <v>1044</v>
      </c>
      <c r="Z887">
        <f t="shared" si="109"/>
        <v>1044</v>
      </c>
      <c r="AA887" s="56" t="s">
        <v>114</v>
      </c>
      <c r="AB887" t="str">
        <f t="shared" si="110"/>
        <v>b. Idoneidad y Calidad del soporte-Soporte Técnico</v>
      </c>
      <c r="AC887" t="str">
        <f>VLOOKUP(AB887,CODIFICACION_PREGUNTAS!$C$2:$D$35,2,0)</f>
        <v>SOPORTE_TEC002</v>
      </c>
    </row>
    <row r="888" spans="1:29" x14ac:dyDescent="0.25">
      <c r="A888" s="3">
        <f t="shared" si="111"/>
        <v>887</v>
      </c>
      <c r="B888" s="3" t="s">
        <v>136</v>
      </c>
      <c r="C888" s="32">
        <v>40422</v>
      </c>
      <c r="D888" s="56" t="s">
        <v>114</v>
      </c>
      <c r="E888" s="3"/>
      <c r="F888" s="3"/>
      <c r="G888" s="2" t="s">
        <v>8</v>
      </c>
      <c r="H888" s="3" t="s">
        <v>6</v>
      </c>
      <c r="I888" s="21">
        <v>4</v>
      </c>
      <c r="J888" s="3" t="s">
        <v>183</v>
      </c>
      <c r="K888" s="3"/>
      <c r="L888" s="3"/>
      <c r="M888" s="3"/>
      <c r="N888" s="3"/>
      <c r="O888" s="3"/>
      <c r="P888" s="3"/>
      <c r="Q888" s="3"/>
      <c r="R888" s="3"/>
      <c r="S888" s="3"/>
      <c r="T888" s="3" t="str">
        <f t="shared" si="104"/>
        <v>SIN CECO</v>
      </c>
      <c r="U888" s="3" t="str">
        <f t="shared" si="105"/>
        <v>NO</v>
      </c>
      <c r="V888" t="str">
        <f t="shared" si="106"/>
        <v>REMODELACIÓN UNICENTRO*
100%-Soporte Técnico</v>
      </c>
      <c r="W888" s="53">
        <f t="shared" si="107"/>
        <v>4</v>
      </c>
      <c r="X888">
        <f t="shared" si="108"/>
        <v>4</v>
      </c>
      <c r="Y888">
        <f>IF(ISNA(VLOOKUP(B888,CECOS_SIN_IDENTIFICAR!$A$2:$D$146,4,0)),"SIN CECO",IF(VLOOKUP(B888,CECOS_SIN_IDENTIFICAR!$A$2:$D$146,4,0)=0,"SIN CECO",VLOOKUP(B888,CECOS_SIN_IDENTIFICAR!$A$2:$D$146,4,0)))</f>
        <v>1044</v>
      </c>
      <c r="Z888">
        <f t="shared" si="109"/>
        <v>1044</v>
      </c>
      <c r="AA888" s="56" t="s">
        <v>114</v>
      </c>
      <c r="AB888" t="str">
        <f t="shared" si="110"/>
        <v>c. Cumplimiento de especificaciones técnicas de construcción-Soporte Técnico</v>
      </c>
      <c r="AC888" t="str">
        <f>VLOOKUP(AB888,CODIFICACION_PREGUNTAS!$C$2:$D$35,2,0)</f>
        <v>SOPORTE_TEC003</v>
      </c>
    </row>
    <row r="889" spans="1:29" x14ac:dyDescent="0.25">
      <c r="A889" s="3">
        <f t="shared" si="111"/>
        <v>888</v>
      </c>
      <c r="B889" s="3" t="s">
        <v>136</v>
      </c>
      <c r="C889" s="32">
        <v>40422</v>
      </c>
      <c r="D889" s="56" t="s">
        <v>114</v>
      </c>
      <c r="E889" s="3"/>
      <c r="F889" s="3"/>
      <c r="G889" s="2" t="s">
        <v>9</v>
      </c>
      <c r="H889" s="3" t="s">
        <v>6</v>
      </c>
      <c r="I889" s="21">
        <v>4</v>
      </c>
      <c r="J889" s="3" t="s">
        <v>183</v>
      </c>
      <c r="K889" s="3"/>
      <c r="L889" s="3"/>
      <c r="M889" s="3"/>
      <c r="N889" s="3"/>
      <c r="O889" s="3"/>
      <c r="P889" s="3"/>
      <c r="Q889" s="3"/>
      <c r="R889" s="3"/>
      <c r="S889" s="3"/>
      <c r="T889" s="3" t="str">
        <f t="shared" si="104"/>
        <v>SIN CECO</v>
      </c>
      <c r="U889" s="3" t="str">
        <f t="shared" si="105"/>
        <v>NO</v>
      </c>
      <c r="V889" t="str">
        <f t="shared" si="106"/>
        <v>REMODELACIÓN UNICENTRO*
100%-Soporte Técnico</v>
      </c>
      <c r="W889" s="53">
        <f t="shared" si="107"/>
        <v>4</v>
      </c>
      <c r="X889">
        <f t="shared" si="108"/>
        <v>4</v>
      </c>
      <c r="Y889">
        <f>IF(ISNA(VLOOKUP(B889,CECOS_SIN_IDENTIFICAR!$A$2:$D$146,4,0)),"SIN CECO",IF(VLOOKUP(B889,CECOS_SIN_IDENTIFICAR!$A$2:$D$146,4,0)=0,"SIN CECO",VLOOKUP(B889,CECOS_SIN_IDENTIFICAR!$A$2:$D$146,4,0)))</f>
        <v>1044</v>
      </c>
      <c r="Z889">
        <f t="shared" si="109"/>
        <v>1044</v>
      </c>
      <c r="AA889" s="56" t="s">
        <v>114</v>
      </c>
      <c r="AB889" t="str">
        <f t="shared" si="110"/>
        <v>d. Confiabilidad de los conceptos aplicados-Soporte Técnico</v>
      </c>
      <c r="AC889" t="str">
        <f>VLOOKUP(AB889,CODIFICACION_PREGUNTAS!$C$2:$D$35,2,0)</f>
        <v>SOPORTE_TEC004</v>
      </c>
    </row>
    <row r="890" spans="1:29" x14ac:dyDescent="0.25">
      <c r="A890" s="3">
        <f t="shared" si="111"/>
        <v>889</v>
      </c>
      <c r="B890" s="3" t="s">
        <v>136</v>
      </c>
      <c r="C890" s="32">
        <v>40422</v>
      </c>
      <c r="D890" s="56" t="s">
        <v>114</v>
      </c>
      <c r="E890" s="3"/>
      <c r="F890" s="3"/>
      <c r="G890" s="2" t="s">
        <v>10</v>
      </c>
      <c r="H890" s="3" t="s">
        <v>6</v>
      </c>
      <c r="I890" s="21">
        <v>4</v>
      </c>
      <c r="J890" s="3" t="s">
        <v>183</v>
      </c>
      <c r="K890" s="3"/>
      <c r="L890" s="3"/>
      <c r="M890" s="3"/>
      <c r="N890" s="3"/>
      <c r="O890" s="3"/>
      <c r="P890" s="3"/>
      <c r="Q890" s="3"/>
      <c r="R890" s="3"/>
      <c r="S890" s="3"/>
      <c r="T890" s="3" t="str">
        <f t="shared" si="104"/>
        <v>SIN CECO</v>
      </c>
      <c r="U890" s="3" t="str">
        <f t="shared" si="105"/>
        <v>NO</v>
      </c>
      <c r="V890" t="str">
        <f t="shared" si="106"/>
        <v>REMODELACIÓN UNICENTRO*
100%-Soporte Técnico</v>
      </c>
      <c r="W890" s="53">
        <f t="shared" si="107"/>
        <v>4</v>
      </c>
      <c r="X890">
        <f t="shared" si="108"/>
        <v>4</v>
      </c>
      <c r="Y890">
        <f>IF(ISNA(VLOOKUP(B890,CECOS_SIN_IDENTIFICAR!$A$2:$D$146,4,0)),"SIN CECO",IF(VLOOKUP(B890,CECOS_SIN_IDENTIFICAR!$A$2:$D$146,4,0)=0,"SIN CECO",VLOOKUP(B890,CECOS_SIN_IDENTIFICAR!$A$2:$D$146,4,0)))</f>
        <v>1044</v>
      </c>
      <c r="Z890">
        <f t="shared" si="109"/>
        <v>1044</v>
      </c>
      <c r="AA890" s="56" t="s">
        <v>114</v>
      </c>
      <c r="AB890" t="str">
        <f t="shared" si="110"/>
        <v>e. Oportunidad en entrega de información o requerimientos-Soporte Técnico</v>
      </c>
      <c r="AC890" t="str">
        <f>VLOOKUP(AB890,CODIFICACION_PREGUNTAS!$C$2:$D$35,2,0)</f>
        <v>SOPORTE_TEC005</v>
      </c>
    </row>
    <row r="891" spans="1:29" x14ac:dyDescent="0.25">
      <c r="A891" s="3">
        <f t="shared" si="111"/>
        <v>890</v>
      </c>
      <c r="B891" s="3" t="s">
        <v>136</v>
      </c>
      <c r="C891" s="32">
        <v>40422</v>
      </c>
      <c r="D891" s="56" t="s">
        <v>114</v>
      </c>
      <c r="E891" s="3"/>
      <c r="F891" s="3"/>
      <c r="G891" s="2" t="s">
        <v>11</v>
      </c>
      <c r="H891" s="3" t="s">
        <v>12</v>
      </c>
      <c r="I891" s="3">
        <v>4</v>
      </c>
      <c r="J891" s="3" t="s">
        <v>183</v>
      </c>
      <c r="K891" s="3"/>
      <c r="L891" s="3"/>
      <c r="M891" s="3"/>
      <c r="N891" s="3"/>
      <c r="O891" s="3"/>
      <c r="P891" s="3"/>
      <c r="Q891" s="3"/>
      <c r="R891" s="3"/>
      <c r="S891" s="3"/>
      <c r="T891" s="3" t="str">
        <f t="shared" si="104"/>
        <v>SIN CECO</v>
      </c>
      <c r="U891" s="3" t="str">
        <f t="shared" si="105"/>
        <v>NO</v>
      </c>
      <c r="V891" t="str">
        <f t="shared" si="106"/>
        <v>REMODELACIÓN UNICENTRO*
100%-Soporte Administrativo</v>
      </c>
      <c r="W891" s="53">
        <f t="shared" si="107"/>
        <v>4</v>
      </c>
      <c r="X891">
        <f t="shared" si="108"/>
        <v>4</v>
      </c>
      <c r="Y891">
        <f>IF(ISNA(VLOOKUP(B891,CECOS_SIN_IDENTIFICAR!$A$2:$D$146,4,0)),"SIN CECO",IF(VLOOKUP(B891,CECOS_SIN_IDENTIFICAR!$A$2:$D$146,4,0)=0,"SIN CECO",VLOOKUP(B891,CECOS_SIN_IDENTIFICAR!$A$2:$D$146,4,0)))</f>
        <v>1044</v>
      </c>
      <c r="Z891">
        <f t="shared" si="109"/>
        <v>1044</v>
      </c>
      <c r="AA891" s="56" t="s">
        <v>114</v>
      </c>
      <c r="AB891" t="str">
        <f t="shared" si="110"/>
        <v>a. Oportunidad de la gestión en obra-Soporte Administrativo</v>
      </c>
      <c r="AC891" t="str">
        <f>VLOOKUP(AB891,CODIFICACION_PREGUNTAS!$C$2:$D$35,2,0)</f>
        <v>SOPORTE_ADMON001</v>
      </c>
    </row>
    <row r="892" spans="1:29" x14ac:dyDescent="0.25">
      <c r="A892" s="3">
        <f t="shared" si="111"/>
        <v>891</v>
      </c>
      <c r="B892" s="3" t="s">
        <v>136</v>
      </c>
      <c r="C892" s="32">
        <v>40422</v>
      </c>
      <c r="D892" s="56" t="s">
        <v>114</v>
      </c>
      <c r="E892" s="3"/>
      <c r="F892" s="3"/>
      <c r="G892" s="2" t="s">
        <v>13</v>
      </c>
      <c r="H892" s="3" t="s">
        <v>12</v>
      </c>
      <c r="I892" s="3">
        <v>4</v>
      </c>
      <c r="J892" s="3" t="s">
        <v>183</v>
      </c>
      <c r="K892" s="3"/>
      <c r="L892" s="3"/>
      <c r="M892" s="3"/>
      <c r="N892" s="3"/>
      <c r="O892" s="3"/>
      <c r="P892" s="3"/>
      <c r="Q892" s="3"/>
      <c r="R892" s="3"/>
      <c r="S892" s="3"/>
      <c r="T892" s="3" t="str">
        <f t="shared" si="104"/>
        <v>SIN CECO</v>
      </c>
      <c r="U892" s="3" t="str">
        <f t="shared" si="105"/>
        <v>NO</v>
      </c>
      <c r="V892" t="str">
        <f t="shared" si="106"/>
        <v>REMODELACIÓN UNICENTRO*
100%-Soporte Administrativo</v>
      </c>
      <c r="W892" s="53">
        <f t="shared" si="107"/>
        <v>4</v>
      </c>
      <c r="X892">
        <f t="shared" si="108"/>
        <v>4</v>
      </c>
      <c r="Y892">
        <f>IF(ISNA(VLOOKUP(B892,CECOS_SIN_IDENTIFICAR!$A$2:$D$146,4,0)),"SIN CECO",IF(VLOOKUP(B892,CECOS_SIN_IDENTIFICAR!$A$2:$D$146,4,0)=0,"SIN CECO",VLOOKUP(B892,CECOS_SIN_IDENTIFICAR!$A$2:$D$146,4,0)))</f>
        <v>1044</v>
      </c>
      <c r="Z892">
        <f t="shared" si="109"/>
        <v>1044</v>
      </c>
      <c r="AA892" s="56" t="s">
        <v>114</v>
      </c>
      <c r="AB892" t="str">
        <f t="shared" si="110"/>
        <v>b. Manejo administrativo del proyecto-Soporte Administrativo</v>
      </c>
      <c r="AC892" t="str">
        <f>VLOOKUP(AB892,CODIFICACION_PREGUNTAS!$C$2:$D$35,2,0)</f>
        <v>SOPORTE_ADMON002</v>
      </c>
    </row>
    <row r="893" spans="1:29" x14ac:dyDescent="0.25">
      <c r="A893" s="3">
        <f t="shared" si="111"/>
        <v>892</v>
      </c>
      <c r="B893" s="3" t="s">
        <v>136</v>
      </c>
      <c r="C893" s="32">
        <v>40422</v>
      </c>
      <c r="D893" s="56" t="s">
        <v>114</v>
      </c>
      <c r="E893" s="3"/>
      <c r="F893" s="3"/>
      <c r="G893" s="2" t="s">
        <v>14</v>
      </c>
      <c r="H893" s="3" t="s">
        <v>12</v>
      </c>
      <c r="I893" s="3">
        <v>4</v>
      </c>
      <c r="J893" s="3" t="s">
        <v>183</v>
      </c>
      <c r="K893" s="3"/>
      <c r="L893" s="3"/>
      <c r="M893" s="3"/>
      <c r="N893" s="3"/>
      <c r="O893" s="3"/>
      <c r="P893" s="3"/>
      <c r="Q893" s="3"/>
      <c r="R893" s="3"/>
      <c r="S893" s="3"/>
      <c r="T893" s="3" t="str">
        <f t="shared" si="104"/>
        <v>SIN CECO</v>
      </c>
      <c r="U893" s="3" t="str">
        <f t="shared" si="105"/>
        <v>NO</v>
      </c>
      <c r="V893" t="str">
        <f t="shared" si="106"/>
        <v>REMODELACIÓN UNICENTRO*
100%-Soporte Administrativo</v>
      </c>
      <c r="W893" s="53">
        <f t="shared" si="107"/>
        <v>4</v>
      </c>
      <c r="X893">
        <f t="shared" si="108"/>
        <v>4</v>
      </c>
      <c r="Y893">
        <f>IF(ISNA(VLOOKUP(B893,CECOS_SIN_IDENTIFICAR!$A$2:$D$146,4,0)),"SIN CECO",IF(VLOOKUP(B893,CECOS_SIN_IDENTIFICAR!$A$2:$D$146,4,0)=0,"SIN CECO",VLOOKUP(B893,CECOS_SIN_IDENTIFICAR!$A$2:$D$146,4,0)))</f>
        <v>1044</v>
      </c>
      <c r="Z893">
        <f t="shared" si="109"/>
        <v>1044</v>
      </c>
      <c r="AA893" s="56" t="s">
        <v>114</v>
      </c>
      <c r="AB893" t="str">
        <f t="shared" si="110"/>
        <v>c. Información clara y veraz sobre la administración de proyecto-Soporte Administrativo</v>
      </c>
      <c r="AC893" t="str">
        <f>VLOOKUP(AB893,CODIFICACION_PREGUNTAS!$C$2:$D$35,2,0)</f>
        <v>SOPORTE_ADMON003</v>
      </c>
    </row>
    <row r="894" spans="1:29" x14ac:dyDescent="0.25">
      <c r="A894" s="3">
        <f t="shared" si="111"/>
        <v>893</v>
      </c>
      <c r="B894" s="3" t="s">
        <v>136</v>
      </c>
      <c r="C894" s="32">
        <v>40422</v>
      </c>
      <c r="D894" s="56" t="s">
        <v>114</v>
      </c>
      <c r="E894" s="3"/>
      <c r="F894" s="3"/>
      <c r="G894" s="2" t="s">
        <v>15</v>
      </c>
      <c r="H894" s="3" t="s">
        <v>12</v>
      </c>
      <c r="I894" s="3">
        <v>4</v>
      </c>
      <c r="J894" s="3" t="s">
        <v>183</v>
      </c>
      <c r="K894" s="3"/>
      <c r="L894" s="3"/>
      <c r="M894" s="3"/>
      <c r="N894" s="3"/>
      <c r="O894" s="3"/>
      <c r="P894" s="3"/>
      <c r="Q894" s="3"/>
      <c r="R894" s="3"/>
      <c r="S894" s="3"/>
      <c r="T894" s="3" t="str">
        <f t="shared" si="104"/>
        <v>SIN CECO</v>
      </c>
      <c r="U894" s="3" t="str">
        <f t="shared" si="105"/>
        <v>NO</v>
      </c>
      <c r="V894" t="str">
        <f t="shared" si="106"/>
        <v>REMODELACIÓN UNICENTRO*
100%-Soporte Administrativo</v>
      </c>
      <c r="W894" s="53">
        <f t="shared" si="107"/>
        <v>4</v>
      </c>
      <c r="X894">
        <f t="shared" si="108"/>
        <v>4</v>
      </c>
      <c r="Y894">
        <f>IF(ISNA(VLOOKUP(B894,CECOS_SIN_IDENTIFICAR!$A$2:$D$146,4,0)),"SIN CECO",IF(VLOOKUP(B894,CECOS_SIN_IDENTIFICAR!$A$2:$D$146,4,0)=0,"SIN CECO",VLOOKUP(B894,CECOS_SIN_IDENTIFICAR!$A$2:$D$146,4,0)))</f>
        <v>1044</v>
      </c>
      <c r="Z894">
        <f t="shared" si="109"/>
        <v>1044</v>
      </c>
      <c r="AA894" s="56" t="s">
        <v>114</v>
      </c>
      <c r="AB894" t="str">
        <f t="shared" si="110"/>
        <v>d. Cumplimientos con expectativas del cliente-Soporte Administrativo</v>
      </c>
      <c r="AC894" t="str">
        <f>VLOOKUP(AB894,CODIFICACION_PREGUNTAS!$C$2:$D$35,2,0)</f>
        <v>SOPORTE_ADMON004</v>
      </c>
    </row>
    <row r="895" spans="1:29" x14ac:dyDescent="0.25">
      <c r="A895" s="3">
        <f t="shared" si="111"/>
        <v>894</v>
      </c>
      <c r="B895" s="3" t="s">
        <v>136</v>
      </c>
      <c r="C895" s="32">
        <v>40422</v>
      </c>
      <c r="D895" s="56" t="s">
        <v>114</v>
      </c>
      <c r="E895" s="3"/>
      <c r="F895" s="3"/>
      <c r="G895" s="2" t="s">
        <v>16</v>
      </c>
      <c r="H895" s="3" t="s">
        <v>12</v>
      </c>
      <c r="I895" s="3">
        <v>4</v>
      </c>
      <c r="J895" s="3" t="s">
        <v>183</v>
      </c>
      <c r="K895" s="3"/>
      <c r="L895" s="3"/>
      <c r="M895" s="3"/>
      <c r="N895" s="3"/>
      <c r="O895" s="3"/>
      <c r="P895" s="3"/>
      <c r="Q895" s="3"/>
      <c r="R895" s="3"/>
      <c r="S895" s="3"/>
      <c r="T895" s="3" t="str">
        <f t="shared" si="104"/>
        <v>SIN CECO</v>
      </c>
      <c r="U895" s="3" t="str">
        <f t="shared" si="105"/>
        <v>NO</v>
      </c>
      <c r="V895" t="str">
        <f t="shared" si="106"/>
        <v>REMODELACIÓN UNICENTRO*
100%-Soporte Administrativo</v>
      </c>
      <c r="W895" s="53">
        <f t="shared" si="107"/>
        <v>4</v>
      </c>
      <c r="X895">
        <f t="shared" si="108"/>
        <v>4</v>
      </c>
      <c r="Y895">
        <f>IF(ISNA(VLOOKUP(B895,CECOS_SIN_IDENTIFICAR!$A$2:$D$146,4,0)),"SIN CECO",IF(VLOOKUP(B895,CECOS_SIN_IDENTIFICAR!$A$2:$D$146,4,0)=0,"SIN CECO",VLOOKUP(B895,CECOS_SIN_IDENTIFICAR!$A$2:$D$146,4,0)))</f>
        <v>1044</v>
      </c>
      <c r="Z895">
        <f t="shared" si="109"/>
        <v>1044</v>
      </c>
      <c r="AA895" s="56" t="s">
        <v>114</v>
      </c>
      <c r="AB895" t="str">
        <f t="shared" si="110"/>
        <v>e. Control de presupuesto-Soporte Administrativo</v>
      </c>
      <c r="AC895" t="str">
        <f>VLOOKUP(AB895,CODIFICACION_PREGUNTAS!$C$2:$D$35,2,0)</f>
        <v>SOPORTE_ADMON005</v>
      </c>
    </row>
    <row r="896" spans="1:29" x14ac:dyDescent="0.25">
      <c r="A896" s="3">
        <f t="shared" si="111"/>
        <v>895</v>
      </c>
      <c r="B896" s="3" t="s">
        <v>136</v>
      </c>
      <c r="C896" s="32">
        <v>40422</v>
      </c>
      <c r="D896" s="56" t="s">
        <v>114</v>
      </c>
      <c r="E896" s="3"/>
      <c r="F896" s="3"/>
      <c r="G896" s="2" t="s">
        <v>17</v>
      </c>
      <c r="H896" s="3" t="s">
        <v>18</v>
      </c>
      <c r="I896" s="3">
        <v>4</v>
      </c>
      <c r="J896" s="3" t="s">
        <v>183</v>
      </c>
      <c r="K896" s="3"/>
      <c r="L896" s="3"/>
      <c r="M896" s="3"/>
      <c r="N896" s="3"/>
      <c r="O896" s="3"/>
      <c r="P896" s="3"/>
      <c r="Q896" s="3"/>
      <c r="R896" s="3"/>
      <c r="S896" s="3"/>
      <c r="T896" s="3" t="str">
        <f t="shared" si="104"/>
        <v>SIN CECO</v>
      </c>
      <c r="U896" s="3" t="str">
        <f t="shared" si="105"/>
        <v>NO</v>
      </c>
      <c r="V896" t="str">
        <f t="shared" si="106"/>
        <v>REMODELACIÓN UNICENTRO*
100%-Soporte Directivo (Coordinador y Gerencia)</v>
      </c>
      <c r="W896" s="53">
        <f t="shared" si="107"/>
        <v>4</v>
      </c>
      <c r="X896">
        <f t="shared" si="108"/>
        <v>4</v>
      </c>
      <c r="Y896">
        <f>IF(ISNA(VLOOKUP(B896,CECOS_SIN_IDENTIFICAR!$A$2:$D$146,4,0)),"SIN CECO",IF(VLOOKUP(B896,CECOS_SIN_IDENTIFICAR!$A$2:$D$146,4,0)=0,"SIN CECO",VLOOKUP(B896,CECOS_SIN_IDENTIFICAR!$A$2:$D$146,4,0)))</f>
        <v>1044</v>
      </c>
      <c r="Z896">
        <f t="shared" si="109"/>
        <v>1044</v>
      </c>
      <c r="AA896" s="56" t="s">
        <v>114</v>
      </c>
      <c r="AB896" t="str">
        <f t="shared" si="110"/>
        <v>a. Apoyo y presencia en el proyecto-Soporte Directivo (Coordinador y Gerencia)</v>
      </c>
      <c r="AC896" t="str">
        <f>VLOOKUP(AB896,CODIFICACION_PREGUNTAS!$C$2:$D$35,2,0)</f>
        <v>SOPORTE_DIR001</v>
      </c>
    </row>
    <row r="897" spans="1:29" x14ac:dyDescent="0.25">
      <c r="A897" s="3">
        <f t="shared" si="111"/>
        <v>896</v>
      </c>
      <c r="B897" s="3" t="s">
        <v>136</v>
      </c>
      <c r="C897" s="32">
        <v>40422</v>
      </c>
      <c r="D897" s="56" t="s">
        <v>114</v>
      </c>
      <c r="E897" s="3"/>
      <c r="F897" s="3"/>
      <c r="G897" s="2" t="s">
        <v>19</v>
      </c>
      <c r="H897" s="3" t="s">
        <v>18</v>
      </c>
      <c r="I897" s="3">
        <v>4</v>
      </c>
      <c r="J897" s="3" t="s">
        <v>183</v>
      </c>
      <c r="K897" s="3"/>
      <c r="L897" s="3"/>
      <c r="M897" s="3"/>
      <c r="N897" s="3"/>
      <c r="O897" s="3"/>
      <c r="P897" s="3"/>
      <c r="Q897" s="3"/>
      <c r="R897" s="3"/>
      <c r="S897" s="3"/>
      <c r="T897" s="3" t="str">
        <f t="shared" si="104"/>
        <v>SIN CECO</v>
      </c>
      <c r="U897" s="3" t="str">
        <f t="shared" si="105"/>
        <v>NO</v>
      </c>
      <c r="V897" t="str">
        <f t="shared" si="106"/>
        <v>REMODELACIÓN UNICENTRO*
100%-Soporte Directivo (Coordinador y Gerencia)</v>
      </c>
      <c r="W897" s="53">
        <f t="shared" si="107"/>
        <v>4</v>
      </c>
      <c r="X897">
        <f t="shared" si="108"/>
        <v>4</v>
      </c>
      <c r="Y897">
        <f>IF(ISNA(VLOOKUP(B897,CECOS_SIN_IDENTIFICAR!$A$2:$D$146,4,0)),"SIN CECO",IF(VLOOKUP(B897,CECOS_SIN_IDENTIFICAR!$A$2:$D$146,4,0)=0,"SIN CECO",VLOOKUP(B897,CECOS_SIN_IDENTIFICAR!$A$2:$D$146,4,0)))</f>
        <v>1044</v>
      </c>
      <c r="Z897">
        <f t="shared" si="109"/>
        <v>1044</v>
      </c>
      <c r="AA897" s="56" t="s">
        <v>114</v>
      </c>
      <c r="AB897" t="str">
        <f t="shared" si="110"/>
        <v>b. Conocimiento del proyecto-Soporte Directivo (Coordinador y Gerencia)</v>
      </c>
      <c r="AC897" t="str">
        <f>VLOOKUP(AB897,CODIFICACION_PREGUNTAS!$C$2:$D$35,2,0)</f>
        <v>SOPORTE_DIR002</v>
      </c>
    </row>
    <row r="898" spans="1:29" x14ac:dyDescent="0.25">
      <c r="A898" s="3">
        <f t="shared" si="111"/>
        <v>897</v>
      </c>
      <c r="B898" s="3" t="s">
        <v>136</v>
      </c>
      <c r="C898" s="32">
        <v>40422</v>
      </c>
      <c r="D898" s="56" t="s">
        <v>114</v>
      </c>
      <c r="E898" s="3"/>
      <c r="F898" s="3"/>
      <c r="G898" s="2" t="s">
        <v>20</v>
      </c>
      <c r="H898" s="3" t="s">
        <v>18</v>
      </c>
      <c r="I898" s="3">
        <v>4</v>
      </c>
      <c r="J898" s="3" t="s">
        <v>183</v>
      </c>
      <c r="K898" s="3"/>
      <c r="L898" s="3"/>
      <c r="M898" s="3"/>
      <c r="N898" s="3"/>
      <c r="O898" s="3"/>
      <c r="P898" s="3"/>
      <c r="Q898" s="3"/>
      <c r="R898" s="3"/>
      <c r="S898" s="3"/>
      <c r="T898" s="3" t="str">
        <f t="shared" si="104"/>
        <v>SIN CECO</v>
      </c>
      <c r="U898" s="3" t="str">
        <f t="shared" si="105"/>
        <v>NO</v>
      </c>
      <c r="V898" t="str">
        <f t="shared" si="106"/>
        <v>REMODELACIÓN UNICENTRO*
100%-Soporte Directivo (Coordinador y Gerencia)</v>
      </c>
      <c r="W898" s="53">
        <f t="shared" si="107"/>
        <v>4</v>
      </c>
      <c r="X898">
        <f t="shared" si="108"/>
        <v>4</v>
      </c>
      <c r="Y898">
        <f>IF(ISNA(VLOOKUP(B898,CECOS_SIN_IDENTIFICAR!$A$2:$D$146,4,0)),"SIN CECO",IF(VLOOKUP(B898,CECOS_SIN_IDENTIFICAR!$A$2:$D$146,4,0)=0,"SIN CECO",VLOOKUP(B898,CECOS_SIN_IDENTIFICAR!$A$2:$D$146,4,0)))</f>
        <v>1044</v>
      </c>
      <c r="Z898">
        <f t="shared" si="109"/>
        <v>1044</v>
      </c>
      <c r="AA898" s="56" t="s">
        <v>114</v>
      </c>
      <c r="AB898" t="str">
        <f t="shared" si="110"/>
        <v>c. Planteamiento de soluciones y manejo de conflictos-Soporte Directivo (Coordinador y Gerencia)</v>
      </c>
      <c r="AC898" t="str">
        <f>VLOOKUP(AB898,CODIFICACION_PREGUNTAS!$C$2:$D$35,2,0)</f>
        <v>SOPORTE_DIR003</v>
      </c>
    </row>
    <row r="899" spans="1:29" x14ac:dyDescent="0.25">
      <c r="A899" s="3">
        <f t="shared" si="111"/>
        <v>898</v>
      </c>
      <c r="B899" s="3" t="s">
        <v>136</v>
      </c>
      <c r="C899" s="32">
        <v>40422</v>
      </c>
      <c r="D899" s="56" t="s">
        <v>114</v>
      </c>
      <c r="E899" s="3"/>
      <c r="F899" s="3"/>
      <c r="G899" s="2" t="s">
        <v>21</v>
      </c>
      <c r="H899" s="3" t="s">
        <v>18</v>
      </c>
      <c r="I899" s="3">
        <v>4</v>
      </c>
      <c r="J899" s="3" t="s">
        <v>183</v>
      </c>
      <c r="K899" s="3"/>
      <c r="L899" s="3"/>
      <c r="M899" s="3"/>
      <c r="N899" s="3"/>
      <c r="O899" s="3"/>
      <c r="P899" s="3"/>
      <c r="Q899" s="3"/>
      <c r="R899" s="3"/>
      <c r="S899" s="3"/>
      <c r="T899" s="3" t="str">
        <f t="shared" ref="T899:T962" si="112">IF(U899="NO","SIN CECO",LEFT(B899,4)+0)</f>
        <v>SIN CECO</v>
      </c>
      <c r="U899" s="3" t="str">
        <f t="shared" ref="U899:U962" si="113">IF(ISNUMBER(LEFT(B899,4)+0),"SI","NO")</f>
        <v>NO</v>
      </c>
      <c r="V899" t="str">
        <f t="shared" ref="V899:V962" si="114">CONCATENATE(B899,"-",H899)</f>
        <v>REMODELACIÓN UNICENTRO*
100%-Soporte Directivo (Coordinador y Gerencia)</v>
      </c>
      <c r="W899" s="53">
        <f t="shared" ref="W899:W962" si="115">I899</f>
        <v>4</v>
      </c>
      <c r="X899">
        <f t="shared" ref="X899:X962" si="116">IF(ISNUMBER(W899+0),W899+0,0)</f>
        <v>4</v>
      </c>
      <c r="Y899">
        <f>IF(ISNA(VLOOKUP(B899,CECOS_SIN_IDENTIFICAR!$A$2:$D$146,4,0)),"SIN CECO",IF(VLOOKUP(B899,CECOS_SIN_IDENTIFICAR!$A$2:$D$146,4,0)=0,"SIN CECO",VLOOKUP(B899,CECOS_SIN_IDENTIFICAR!$A$2:$D$146,4,0)))</f>
        <v>1044</v>
      </c>
      <c r="Z899">
        <f t="shared" ref="Z899:Z962" si="117">IF(Y899="SIN CECO",T899,Y899)</f>
        <v>1044</v>
      </c>
      <c r="AA899" s="56" t="s">
        <v>114</v>
      </c>
      <c r="AB899" t="str">
        <f t="shared" ref="AB899:AB962" si="118">CONCATENATE(G899,"-",H899)</f>
        <v>d. Cumplimiento de compromisos-Soporte Directivo (Coordinador y Gerencia)</v>
      </c>
      <c r="AC899" t="str">
        <f>VLOOKUP(AB899,CODIFICACION_PREGUNTAS!$C$2:$D$35,2,0)</f>
        <v>SOPORTE_DIR004</v>
      </c>
    </row>
    <row r="900" spans="1:29" x14ac:dyDescent="0.25">
      <c r="A900" s="3">
        <f t="shared" ref="A900:A963" si="119">A899+1</f>
        <v>899</v>
      </c>
      <c r="B900" s="3" t="s">
        <v>136</v>
      </c>
      <c r="C900" s="32">
        <v>40422</v>
      </c>
      <c r="D900" s="56" t="s">
        <v>114</v>
      </c>
      <c r="E900" s="3"/>
      <c r="F900" s="3"/>
      <c r="G900" s="2" t="s">
        <v>22</v>
      </c>
      <c r="H900" s="3" t="s">
        <v>18</v>
      </c>
      <c r="I900" s="3">
        <v>4</v>
      </c>
      <c r="J900" s="3" t="s">
        <v>183</v>
      </c>
      <c r="K900" s="3"/>
      <c r="L900" s="3"/>
      <c r="M900" s="3"/>
      <c r="N900" s="3"/>
      <c r="O900" s="3"/>
      <c r="P900" s="3"/>
      <c r="Q900" s="3"/>
      <c r="R900" s="3"/>
      <c r="S900" s="3"/>
      <c r="T900" s="3" t="str">
        <f t="shared" si="112"/>
        <v>SIN CECO</v>
      </c>
      <c r="U900" s="3" t="str">
        <f t="shared" si="113"/>
        <v>NO</v>
      </c>
      <c r="V900" t="str">
        <f t="shared" si="114"/>
        <v>REMODELACIÓN UNICENTRO*
100%-Soporte Directivo (Coordinador y Gerencia)</v>
      </c>
      <c r="W900" s="53">
        <f t="shared" si="115"/>
        <v>4</v>
      </c>
      <c r="X900">
        <f t="shared" si="116"/>
        <v>4</v>
      </c>
      <c r="Y900">
        <f>IF(ISNA(VLOOKUP(B900,CECOS_SIN_IDENTIFICAR!$A$2:$D$146,4,0)),"SIN CECO",IF(VLOOKUP(B900,CECOS_SIN_IDENTIFICAR!$A$2:$D$146,4,0)=0,"SIN CECO",VLOOKUP(B900,CECOS_SIN_IDENTIFICAR!$A$2:$D$146,4,0)))</f>
        <v>1044</v>
      </c>
      <c r="Z900">
        <f t="shared" si="117"/>
        <v>1044</v>
      </c>
      <c r="AA900" s="56" t="s">
        <v>114</v>
      </c>
      <c r="AB900" t="str">
        <f t="shared" si="118"/>
        <v>e. Manejo del cliente-Soporte Directivo (Coordinador y Gerencia)</v>
      </c>
      <c r="AC900" t="str">
        <f>VLOOKUP(AB900,CODIFICACION_PREGUNTAS!$C$2:$D$35,2,0)</f>
        <v>SOPORTE_DIR005</v>
      </c>
    </row>
    <row r="901" spans="1:29" x14ac:dyDescent="0.25">
      <c r="A901" s="3">
        <f t="shared" si="119"/>
        <v>900</v>
      </c>
      <c r="B901" s="3" t="s">
        <v>136</v>
      </c>
      <c r="C901" s="32">
        <v>40422</v>
      </c>
      <c r="D901" s="56" t="s">
        <v>114</v>
      </c>
      <c r="E901" s="3"/>
      <c r="F901" s="3"/>
      <c r="G901" s="2" t="s">
        <v>23</v>
      </c>
      <c r="H901" s="3" t="s">
        <v>24</v>
      </c>
      <c r="I901" s="3">
        <v>4</v>
      </c>
      <c r="J901" s="3" t="s">
        <v>183</v>
      </c>
      <c r="K901" s="3"/>
      <c r="L901" s="3"/>
      <c r="M901" s="3"/>
      <c r="N901" s="3"/>
      <c r="O901" s="3"/>
      <c r="P901" s="3"/>
      <c r="Q901" s="3"/>
      <c r="R901" s="3"/>
      <c r="S901" s="3"/>
      <c r="T901" s="3" t="str">
        <f t="shared" si="112"/>
        <v>SIN CECO</v>
      </c>
      <c r="U901" s="3" t="str">
        <f t="shared" si="113"/>
        <v>NO</v>
      </c>
      <c r="V901" t="str">
        <f t="shared" si="114"/>
        <v>REMODELACIÓN UNICENTRO*
100%-Personal que presta el servicio en obra</v>
      </c>
      <c r="W901" s="53">
        <f t="shared" si="115"/>
        <v>4</v>
      </c>
      <c r="X901">
        <f t="shared" si="116"/>
        <v>4</v>
      </c>
      <c r="Y901">
        <f>IF(ISNA(VLOOKUP(B901,CECOS_SIN_IDENTIFICAR!$A$2:$D$146,4,0)),"SIN CECO",IF(VLOOKUP(B901,CECOS_SIN_IDENTIFICAR!$A$2:$D$146,4,0)=0,"SIN CECO",VLOOKUP(B901,CECOS_SIN_IDENTIFICAR!$A$2:$D$146,4,0)))</f>
        <v>1044</v>
      </c>
      <c r="Z901">
        <f t="shared" si="117"/>
        <v>1044</v>
      </c>
      <c r="AA901" s="56" t="s">
        <v>114</v>
      </c>
      <c r="AB901" t="str">
        <f t="shared" si="118"/>
        <v>a. Idoneidad del personal-Personal que presta el servicio en obra</v>
      </c>
      <c r="AC901" t="str">
        <f>VLOOKUP(AB901,CODIFICACION_PREGUNTAS!$C$2:$D$35,2,0)</f>
        <v>PERSONAL001</v>
      </c>
    </row>
    <row r="902" spans="1:29" x14ac:dyDescent="0.25">
      <c r="A902" s="3">
        <f t="shared" si="119"/>
        <v>901</v>
      </c>
      <c r="B902" s="3" t="s">
        <v>136</v>
      </c>
      <c r="C902" s="32">
        <v>40422</v>
      </c>
      <c r="D902" s="56" t="s">
        <v>114</v>
      </c>
      <c r="E902" s="3"/>
      <c r="F902" s="3"/>
      <c r="G902" s="2" t="s">
        <v>25</v>
      </c>
      <c r="H902" s="3" t="s">
        <v>24</v>
      </c>
      <c r="I902" s="3">
        <v>4</v>
      </c>
      <c r="J902" s="3" t="s">
        <v>183</v>
      </c>
      <c r="K902" s="3"/>
      <c r="L902" s="3"/>
      <c r="M902" s="3"/>
      <c r="N902" s="3"/>
      <c r="O902" s="3"/>
      <c r="P902" s="3"/>
      <c r="Q902" s="3"/>
      <c r="R902" s="3"/>
      <c r="S902" s="3"/>
      <c r="T902" s="3" t="str">
        <f t="shared" si="112"/>
        <v>SIN CECO</v>
      </c>
      <c r="U902" s="3" t="str">
        <f t="shared" si="113"/>
        <v>NO</v>
      </c>
      <c r="V902" t="str">
        <f t="shared" si="114"/>
        <v>REMODELACIÓN UNICENTRO*
100%-Personal que presta el servicio en obra</v>
      </c>
      <c r="W902" s="53">
        <f t="shared" si="115"/>
        <v>4</v>
      </c>
      <c r="X902">
        <f t="shared" si="116"/>
        <v>4</v>
      </c>
      <c r="Y902">
        <f>IF(ISNA(VLOOKUP(B902,CECOS_SIN_IDENTIFICAR!$A$2:$D$146,4,0)),"SIN CECO",IF(VLOOKUP(B902,CECOS_SIN_IDENTIFICAR!$A$2:$D$146,4,0)=0,"SIN CECO",VLOOKUP(B902,CECOS_SIN_IDENTIFICAR!$A$2:$D$146,4,0)))</f>
        <v>1044</v>
      </c>
      <c r="Z902">
        <f t="shared" si="117"/>
        <v>1044</v>
      </c>
      <c r="AA902" s="56" t="s">
        <v>114</v>
      </c>
      <c r="AB902" t="str">
        <f t="shared" si="118"/>
        <v>b. Oportuna atención al cliente-Personal que presta el servicio en obra</v>
      </c>
      <c r="AC902" t="str">
        <f>VLOOKUP(AB902,CODIFICACION_PREGUNTAS!$C$2:$D$35,2,0)</f>
        <v>PERSONAL002</v>
      </c>
    </row>
    <row r="903" spans="1:29" x14ac:dyDescent="0.25">
      <c r="A903" s="3">
        <f t="shared" si="119"/>
        <v>902</v>
      </c>
      <c r="B903" s="3" t="s">
        <v>136</v>
      </c>
      <c r="C903" s="32">
        <v>40422</v>
      </c>
      <c r="D903" s="56" t="s">
        <v>114</v>
      </c>
      <c r="E903" s="3"/>
      <c r="F903" s="3"/>
      <c r="G903" s="2" t="s">
        <v>26</v>
      </c>
      <c r="H903" s="3" t="s">
        <v>24</v>
      </c>
      <c r="I903" s="3">
        <v>4</v>
      </c>
      <c r="J903" s="3" t="s">
        <v>183</v>
      </c>
      <c r="K903" s="3"/>
      <c r="L903" s="3"/>
      <c r="M903" s="3"/>
      <c r="N903" s="3"/>
      <c r="O903" s="3"/>
      <c r="P903" s="3"/>
      <c r="Q903" s="3"/>
      <c r="R903" s="3"/>
      <c r="S903" s="3"/>
      <c r="T903" s="3" t="str">
        <f t="shared" si="112"/>
        <v>SIN CECO</v>
      </c>
      <c r="U903" s="3" t="str">
        <f t="shared" si="113"/>
        <v>NO</v>
      </c>
      <c r="V903" t="str">
        <f t="shared" si="114"/>
        <v>REMODELACIÓN UNICENTRO*
100%-Personal que presta el servicio en obra</v>
      </c>
      <c r="W903" s="53">
        <f t="shared" si="115"/>
        <v>4</v>
      </c>
      <c r="X903">
        <f t="shared" si="116"/>
        <v>4</v>
      </c>
      <c r="Y903">
        <f>IF(ISNA(VLOOKUP(B903,CECOS_SIN_IDENTIFICAR!$A$2:$D$146,4,0)),"SIN CECO",IF(VLOOKUP(B903,CECOS_SIN_IDENTIFICAR!$A$2:$D$146,4,0)=0,"SIN CECO",VLOOKUP(B903,CECOS_SIN_IDENTIFICAR!$A$2:$D$146,4,0)))</f>
        <v>1044</v>
      </c>
      <c r="Z903">
        <f t="shared" si="117"/>
        <v>1044</v>
      </c>
      <c r="AA903" s="56" t="s">
        <v>114</v>
      </c>
      <c r="AB903" t="str">
        <f t="shared" si="118"/>
        <v>c. Compromiso con el proyecto-Personal que presta el servicio en obra</v>
      </c>
      <c r="AC903" t="str">
        <f>VLOOKUP(AB903,CODIFICACION_PREGUNTAS!$C$2:$D$35,2,0)</f>
        <v>PERSONAL003</v>
      </c>
    </row>
    <row r="904" spans="1:29" x14ac:dyDescent="0.25">
      <c r="A904" s="3">
        <f t="shared" si="119"/>
        <v>903</v>
      </c>
      <c r="B904" s="3" t="s">
        <v>136</v>
      </c>
      <c r="C904" s="32">
        <v>40422</v>
      </c>
      <c r="D904" s="56" t="s">
        <v>114</v>
      </c>
      <c r="E904" s="3"/>
      <c r="F904" s="3"/>
      <c r="G904" s="2" t="s">
        <v>21</v>
      </c>
      <c r="H904" s="3" t="s">
        <v>24</v>
      </c>
      <c r="I904" s="3">
        <v>4</v>
      </c>
      <c r="J904" s="3" t="s">
        <v>183</v>
      </c>
      <c r="K904" s="3"/>
      <c r="L904" s="3"/>
      <c r="M904" s="3"/>
      <c r="N904" s="3"/>
      <c r="O904" s="3"/>
      <c r="P904" s="3"/>
      <c r="Q904" s="3"/>
      <c r="R904" s="3"/>
      <c r="S904" s="3"/>
      <c r="T904" s="3" t="str">
        <f t="shared" si="112"/>
        <v>SIN CECO</v>
      </c>
      <c r="U904" s="3" t="str">
        <f t="shared" si="113"/>
        <v>NO</v>
      </c>
      <c r="V904" t="str">
        <f t="shared" si="114"/>
        <v>REMODELACIÓN UNICENTRO*
100%-Personal que presta el servicio en obra</v>
      </c>
      <c r="W904" s="53">
        <f t="shared" si="115"/>
        <v>4</v>
      </c>
      <c r="X904">
        <f t="shared" si="116"/>
        <v>4</v>
      </c>
      <c r="Y904">
        <f>IF(ISNA(VLOOKUP(B904,CECOS_SIN_IDENTIFICAR!$A$2:$D$146,4,0)),"SIN CECO",IF(VLOOKUP(B904,CECOS_SIN_IDENTIFICAR!$A$2:$D$146,4,0)=0,"SIN CECO",VLOOKUP(B904,CECOS_SIN_IDENTIFICAR!$A$2:$D$146,4,0)))</f>
        <v>1044</v>
      </c>
      <c r="Z904">
        <f t="shared" si="117"/>
        <v>1044</v>
      </c>
      <c r="AA904" s="56" t="s">
        <v>114</v>
      </c>
      <c r="AB904" t="str">
        <f t="shared" si="118"/>
        <v>d. Cumplimiento de compromisos-Personal que presta el servicio en obra</v>
      </c>
      <c r="AC904" t="str">
        <f>VLOOKUP(AB904,CODIFICACION_PREGUNTAS!$C$2:$D$35,2,0)</f>
        <v>PERSONAL004</v>
      </c>
    </row>
    <row r="905" spans="1:29" x14ac:dyDescent="0.25">
      <c r="A905" s="3">
        <f t="shared" si="119"/>
        <v>904</v>
      </c>
      <c r="B905" s="3" t="s">
        <v>136</v>
      </c>
      <c r="C905" s="32">
        <v>40422</v>
      </c>
      <c r="D905" s="56" t="s">
        <v>114</v>
      </c>
      <c r="E905" s="3"/>
      <c r="F905" s="3"/>
      <c r="G905" s="2" t="s">
        <v>27</v>
      </c>
      <c r="H905" s="3" t="s">
        <v>24</v>
      </c>
      <c r="I905" s="3">
        <v>4</v>
      </c>
      <c r="J905" s="3" t="s">
        <v>183</v>
      </c>
      <c r="K905" s="3"/>
      <c r="L905" s="3"/>
      <c r="M905" s="3"/>
      <c r="N905" s="3"/>
      <c r="O905" s="3"/>
      <c r="P905" s="3"/>
      <c r="Q905" s="3"/>
      <c r="R905" s="3"/>
      <c r="S905" s="3"/>
      <c r="T905" s="3" t="str">
        <f t="shared" si="112"/>
        <v>SIN CECO</v>
      </c>
      <c r="U905" s="3" t="str">
        <f t="shared" si="113"/>
        <v>NO</v>
      </c>
      <c r="V905" t="str">
        <f t="shared" si="114"/>
        <v>REMODELACIÓN UNICENTRO*
100%-Personal que presta el servicio en obra</v>
      </c>
      <c r="W905" s="53">
        <f t="shared" si="115"/>
        <v>4</v>
      </c>
      <c r="X905">
        <f t="shared" si="116"/>
        <v>4</v>
      </c>
      <c r="Y905">
        <f>IF(ISNA(VLOOKUP(B905,CECOS_SIN_IDENTIFICAR!$A$2:$D$146,4,0)),"SIN CECO",IF(VLOOKUP(B905,CECOS_SIN_IDENTIFICAR!$A$2:$D$146,4,0)=0,"SIN CECO",VLOOKUP(B905,CECOS_SIN_IDENTIFICAR!$A$2:$D$146,4,0)))</f>
        <v>1044</v>
      </c>
      <c r="Z905">
        <f t="shared" si="117"/>
        <v>1044</v>
      </c>
      <c r="AA905" s="56" t="s">
        <v>114</v>
      </c>
      <c r="AB905" t="str">
        <f t="shared" si="118"/>
        <v>e. Proactividad en desarrollo de funciones-Personal que presta el servicio en obra</v>
      </c>
      <c r="AC905" t="str">
        <f>VLOOKUP(AB905,CODIFICACION_PREGUNTAS!$C$2:$D$35,2,0)</f>
        <v>PERSONAL005</v>
      </c>
    </row>
    <row r="906" spans="1:29" x14ac:dyDescent="0.25">
      <c r="A906" s="3">
        <f t="shared" si="119"/>
        <v>905</v>
      </c>
      <c r="B906" s="3" t="s">
        <v>136</v>
      </c>
      <c r="C906" s="32">
        <v>40422</v>
      </c>
      <c r="D906" s="56" t="s">
        <v>114</v>
      </c>
      <c r="E906" s="3"/>
      <c r="F906" s="3"/>
      <c r="G906" s="2" t="s">
        <v>28</v>
      </c>
      <c r="H906" s="2" t="s">
        <v>29</v>
      </c>
      <c r="I906" s="3">
        <v>4</v>
      </c>
      <c r="J906" s="3" t="s">
        <v>183</v>
      </c>
      <c r="K906" s="3"/>
      <c r="L906" s="3"/>
      <c r="M906" s="3"/>
      <c r="N906" s="3"/>
      <c r="O906" s="3"/>
      <c r="P906" s="3"/>
      <c r="Q906" s="3"/>
      <c r="R906" s="3"/>
      <c r="S906" s="3"/>
      <c r="T906" s="3" t="str">
        <f t="shared" si="112"/>
        <v>SIN CECO</v>
      </c>
      <c r="U906" s="3" t="str">
        <f t="shared" si="113"/>
        <v>NO</v>
      </c>
      <c r="V906" t="str">
        <f t="shared" si="114"/>
        <v>REMODELACIÓN UNICENTRO*
100%-Productos Asociados de PAYC (Informes, Control de presupuesto y Programación y actas)</v>
      </c>
      <c r="W906" s="53">
        <f t="shared" si="115"/>
        <v>4</v>
      </c>
      <c r="X906">
        <f t="shared" si="116"/>
        <v>4</v>
      </c>
      <c r="Y906">
        <f>IF(ISNA(VLOOKUP(B906,CECOS_SIN_IDENTIFICAR!$A$2:$D$146,4,0)),"SIN CECO",IF(VLOOKUP(B906,CECOS_SIN_IDENTIFICAR!$A$2:$D$146,4,0)=0,"SIN CECO",VLOOKUP(B906,CECOS_SIN_IDENTIFICAR!$A$2:$D$146,4,0)))</f>
        <v>1044</v>
      </c>
      <c r="Z906">
        <f t="shared" si="117"/>
        <v>1044</v>
      </c>
      <c r="AA906" s="56" t="s">
        <v>114</v>
      </c>
      <c r="AB906" t="str">
        <f t="shared" si="118"/>
        <v>a. Calidad del Contenido-Productos Asociados de PAYC (Informes, Control de presupuesto y Programación y actas)</v>
      </c>
      <c r="AC906" t="str">
        <f>VLOOKUP(AB906,CODIFICACION_PREGUNTAS!$C$2:$D$35,2,0)</f>
        <v>PRODUCTOS001</v>
      </c>
    </row>
    <row r="907" spans="1:29" x14ac:dyDescent="0.25">
      <c r="A907" s="3">
        <f t="shared" si="119"/>
        <v>906</v>
      </c>
      <c r="B907" s="3" t="s">
        <v>136</v>
      </c>
      <c r="C907" s="32">
        <v>40422</v>
      </c>
      <c r="D907" s="56" t="s">
        <v>114</v>
      </c>
      <c r="E907" s="3"/>
      <c r="F907" s="3"/>
      <c r="G907" s="2" t="s">
        <v>30</v>
      </c>
      <c r="H907" s="2" t="s">
        <v>29</v>
      </c>
      <c r="I907" s="3">
        <v>4</v>
      </c>
      <c r="J907" s="3" t="s">
        <v>183</v>
      </c>
      <c r="K907" s="3"/>
      <c r="L907" s="3"/>
      <c r="M907" s="3"/>
      <c r="N907" s="3"/>
      <c r="O907" s="3"/>
      <c r="P907" s="3"/>
      <c r="Q907" s="3"/>
      <c r="R907" s="3"/>
      <c r="S907" s="3"/>
      <c r="T907" s="3" t="str">
        <f t="shared" si="112"/>
        <v>SIN CECO</v>
      </c>
      <c r="U907" s="3" t="str">
        <f t="shared" si="113"/>
        <v>NO</v>
      </c>
      <c r="V907" t="str">
        <f t="shared" si="114"/>
        <v>REMODELACIÓN UNICENTRO*
100%-Productos Asociados de PAYC (Informes, Control de presupuesto y Programación y actas)</v>
      </c>
      <c r="W907" s="53">
        <f t="shared" si="115"/>
        <v>4</v>
      </c>
      <c r="X907">
        <f t="shared" si="116"/>
        <v>4</v>
      </c>
      <c r="Y907">
        <f>IF(ISNA(VLOOKUP(B907,CECOS_SIN_IDENTIFICAR!$A$2:$D$146,4,0)),"SIN CECO",IF(VLOOKUP(B907,CECOS_SIN_IDENTIFICAR!$A$2:$D$146,4,0)=0,"SIN CECO",VLOOKUP(B907,CECOS_SIN_IDENTIFICAR!$A$2:$D$146,4,0)))</f>
        <v>1044</v>
      </c>
      <c r="Z907">
        <f t="shared" si="117"/>
        <v>1044</v>
      </c>
      <c r="AA907" s="56" t="s">
        <v>114</v>
      </c>
      <c r="AB907" t="str">
        <f t="shared" si="118"/>
        <v>b. Claridad del Contenido-Productos Asociados de PAYC (Informes, Control de presupuesto y Programación y actas)</v>
      </c>
      <c r="AC907" t="str">
        <f>VLOOKUP(AB907,CODIFICACION_PREGUNTAS!$C$2:$D$35,2,0)</f>
        <v>PRODUCTOS002</v>
      </c>
    </row>
    <row r="908" spans="1:29" x14ac:dyDescent="0.25">
      <c r="A908" s="3">
        <f t="shared" si="119"/>
        <v>907</v>
      </c>
      <c r="B908" s="3" t="s">
        <v>136</v>
      </c>
      <c r="C908" s="32">
        <v>40422</v>
      </c>
      <c r="D908" s="56" t="s">
        <v>114</v>
      </c>
      <c r="E908" s="3"/>
      <c r="F908" s="3"/>
      <c r="G908" s="2" t="s">
        <v>31</v>
      </c>
      <c r="H908" s="2" t="s">
        <v>29</v>
      </c>
      <c r="I908" s="3">
        <v>4</v>
      </c>
      <c r="J908" s="3" t="s">
        <v>183</v>
      </c>
      <c r="K908" s="3"/>
      <c r="L908" s="3"/>
      <c r="M908" s="3"/>
      <c r="N908" s="3"/>
      <c r="O908" s="3"/>
      <c r="P908" s="3"/>
      <c r="Q908" s="3"/>
      <c r="R908" s="3"/>
      <c r="S908" s="3"/>
      <c r="T908" s="3" t="str">
        <f t="shared" si="112"/>
        <v>SIN CECO</v>
      </c>
      <c r="U908" s="3" t="str">
        <f t="shared" si="113"/>
        <v>NO</v>
      </c>
      <c r="V908" t="str">
        <f t="shared" si="114"/>
        <v>REMODELACIÓN UNICENTRO*
100%-Productos Asociados de PAYC (Informes, Control de presupuesto y Programación y actas)</v>
      </c>
      <c r="W908" s="53">
        <f t="shared" si="115"/>
        <v>4</v>
      </c>
      <c r="X908">
        <f t="shared" si="116"/>
        <v>4</v>
      </c>
      <c r="Y908">
        <f>IF(ISNA(VLOOKUP(B908,CECOS_SIN_IDENTIFICAR!$A$2:$D$146,4,0)),"SIN CECO",IF(VLOOKUP(B908,CECOS_SIN_IDENTIFICAR!$A$2:$D$146,4,0)=0,"SIN CECO",VLOOKUP(B908,CECOS_SIN_IDENTIFICAR!$A$2:$D$146,4,0)))</f>
        <v>1044</v>
      </c>
      <c r="Z908">
        <f t="shared" si="117"/>
        <v>1044</v>
      </c>
      <c r="AA908" s="56" t="s">
        <v>114</v>
      </c>
      <c r="AB908" t="str">
        <f t="shared" si="118"/>
        <v>c. Oportunidad en la entrega-Productos Asociados de PAYC (Informes, Control de presupuesto y Programación y actas)</v>
      </c>
      <c r="AC908" t="str">
        <f>VLOOKUP(AB908,CODIFICACION_PREGUNTAS!$C$2:$D$35,2,0)</f>
        <v>PRODUCTOS003</v>
      </c>
    </row>
    <row r="909" spans="1:29" x14ac:dyDescent="0.25">
      <c r="A909" s="3">
        <f t="shared" si="119"/>
        <v>908</v>
      </c>
      <c r="B909" s="3" t="s">
        <v>136</v>
      </c>
      <c r="C909" s="32">
        <v>40422</v>
      </c>
      <c r="D909" s="56" t="s">
        <v>114</v>
      </c>
      <c r="E909" s="3"/>
      <c r="F909" s="3"/>
      <c r="G909" s="2" t="s">
        <v>32</v>
      </c>
      <c r="H909" s="2" t="s">
        <v>29</v>
      </c>
      <c r="I909" s="3">
        <v>4</v>
      </c>
      <c r="J909" s="3" t="s">
        <v>183</v>
      </c>
      <c r="K909" s="3"/>
      <c r="L909" s="3"/>
      <c r="M909" s="3"/>
      <c r="N909" s="3"/>
      <c r="O909" s="3"/>
      <c r="P909" s="3"/>
      <c r="Q909" s="3"/>
      <c r="R909" s="3"/>
      <c r="S909" s="3"/>
      <c r="T909" s="3" t="str">
        <f t="shared" si="112"/>
        <v>SIN CECO</v>
      </c>
      <c r="U909" s="3" t="str">
        <f t="shared" si="113"/>
        <v>NO</v>
      </c>
      <c r="V909" t="str">
        <f t="shared" si="114"/>
        <v>REMODELACIÓN UNICENTRO*
100%-Productos Asociados de PAYC (Informes, Control de presupuesto y Programación y actas)</v>
      </c>
      <c r="W909" s="53">
        <f t="shared" si="115"/>
        <v>4</v>
      </c>
      <c r="X909">
        <f t="shared" si="116"/>
        <v>4</v>
      </c>
      <c r="Y909">
        <f>IF(ISNA(VLOOKUP(B909,CECOS_SIN_IDENTIFICAR!$A$2:$D$146,4,0)),"SIN CECO",IF(VLOOKUP(B909,CECOS_SIN_IDENTIFICAR!$A$2:$D$146,4,0)=0,"SIN CECO",VLOOKUP(B909,CECOS_SIN_IDENTIFICAR!$A$2:$D$146,4,0)))</f>
        <v>1044</v>
      </c>
      <c r="Z909">
        <f t="shared" si="117"/>
        <v>1044</v>
      </c>
      <c r="AA909" s="56" t="s">
        <v>114</v>
      </c>
      <c r="AB909" t="str">
        <f t="shared" si="118"/>
        <v>d. Precisión de la información-Productos Asociados de PAYC (Informes, Control de presupuesto y Programación y actas)</v>
      </c>
      <c r="AC909" t="str">
        <f>VLOOKUP(AB909,CODIFICACION_PREGUNTAS!$C$2:$D$35,2,0)</f>
        <v>PRODUCTOS004</v>
      </c>
    </row>
    <row r="910" spans="1:29" x14ac:dyDescent="0.25">
      <c r="A910" s="3">
        <f t="shared" si="119"/>
        <v>909</v>
      </c>
      <c r="B910" s="3" t="s">
        <v>136</v>
      </c>
      <c r="C910" s="32">
        <v>40422</v>
      </c>
      <c r="D910" s="56" t="s">
        <v>114</v>
      </c>
      <c r="E910" s="3"/>
      <c r="F910" s="3"/>
      <c r="G910" s="2" t="s">
        <v>33</v>
      </c>
      <c r="H910" s="2" t="s">
        <v>29</v>
      </c>
      <c r="I910" s="3">
        <v>4</v>
      </c>
      <c r="J910" s="3" t="s">
        <v>183</v>
      </c>
      <c r="K910" s="3"/>
      <c r="L910" s="3"/>
      <c r="M910" s="3"/>
      <c r="N910" s="3"/>
      <c r="O910" s="3"/>
      <c r="P910" s="3"/>
      <c r="Q910" s="3"/>
      <c r="R910" s="3"/>
      <c r="S910" s="3"/>
      <c r="T910" s="3" t="str">
        <f t="shared" si="112"/>
        <v>SIN CECO</v>
      </c>
      <c r="U910" s="3" t="str">
        <f t="shared" si="113"/>
        <v>NO</v>
      </c>
      <c r="V910" t="str">
        <f t="shared" si="114"/>
        <v>REMODELACIÓN UNICENTRO*
100%-Productos Asociados de PAYC (Informes, Control de presupuesto y Programación y actas)</v>
      </c>
      <c r="W910" s="53">
        <f t="shared" si="115"/>
        <v>4</v>
      </c>
      <c r="X910">
        <f t="shared" si="116"/>
        <v>4</v>
      </c>
      <c r="Y910">
        <f>IF(ISNA(VLOOKUP(B910,CECOS_SIN_IDENTIFICAR!$A$2:$D$146,4,0)),"SIN CECO",IF(VLOOKUP(B910,CECOS_SIN_IDENTIFICAR!$A$2:$D$146,4,0)=0,"SIN CECO",VLOOKUP(B910,CECOS_SIN_IDENTIFICAR!$A$2:$D$146,4,0)))</f>
        <v>1044</v>
      </c>
      <c r="Z910">
        <f t="shared" si="117"/>
        <v>1044</v>
      </c>
      <c r="AA910" s="56" t="s">
        <v>114</v>
      </c>
      <c r="AB910" t="str">
        <f t="shared" si="118"/>
        <v>e. Diagramación-Productos Asociados de PAYC (Informes, Control de presupuesto y Programación y actas)</v>
      </c>
      <c r="AC910" t="str">
        <f>VLOOKUP(AB910,CODIFICACION_PREGUNTAS!$C$2:$D$35,2,0)</f>
        <v>PRODUCTOS005</v>
      </c>
    </row>
    <row r="911" spans="1:29" x14ac:dyDescent="0.25">
      <c r="A911" s="3">
        <f t="shared" si="119"/>
        <v>910</v>
      </c>
      <c r="B911" s="3" t="s">
        <v>136</v>
      </c>
      <c r="C911" s="32">
        <v>40422</v>
      </c>
      <c r="D911" s="56" t="s">
        <v>114</v>
      </c>
      <c r="E911" s="3"/>
      <c r="F911" s="3"/>
      <c r="G911" s="2" t="s">
        <v>34</v>
      </c>
      <c r="H911" s="2" t="s">
        <v>35</v>
      </c>
      <c r="I911" s="3">
        <v>4</v>
      </c>
      <c r="J911" s="3" t="s">
        <v>183</v>
      </c>
      <c r="K911" s="3"/>
      <c r="L911" s="3"/>
      <c r="M911" s="3"/>
      <c r="N911" s="3"/>
      <c r="O911" s="3"/>
      <c r="P911" s="3"/>
      <c r="Q911" s="3"/>
      <c r="R911" s="3"/>
      <c r="S911" s="3"/>
      <c r="T911" s="3" t="str">
        <f t="shared" si="112"/>
        <v>SIN CECO</v>
      </c>
      <c r="U911" s="3" t="str">
        <f t="shared" si="113"/>
        <v>NO</v>
      </c>
      <c r="V911" t="str">
        <f t="shared" si="114"/>
        <v>REMODELACIÓN UNICENTRO*
100%-Compromisos Pactados</v>
      </c>
      <c r="W911" s="53">
        <f t="shared" si="115"/>
        <v>4</v>
      </c>
      <c r="X911">
        <f t="shared" si="116"/>
        <v>4</v>
      </c>
      <c r="Y911">
        <f>IF(ISNA(VLOOKUP(B911,CECOS_SIN_IDENTIFICAR!$A$2:$D$146,4,0)),"SIN CECO",IF(VLOOKUP(B911,CECOS_SIN_IDENTIFICAR!$A$2:$D$146,4,0)=0,"SIN CECO",VLOOKUP(B911,CECOS_SIN_IDENTIFICAR!$A$2:$D$146,4,0)))</f>
        <v>1044</v>
      </c>
      <c r="Z911">
        <f t="shared" si="117"/>
        <v>1044</v>
      </c>
      <c r="AA911" s="56" t="s">
        <v>114</v>
      </c>
      <c r="AB911" t="str">
        <f t="shared" si="118"/>
        <v>a. Cumplimiento-Compromisos Pactados</v>
      </c>
      <c r="AC911" t="str">
        <f>VLOOKUP(AB911,CODIFICACION_PREGUNTAS!$C$2:$D$35,2,0)</f>
        <v>COMPROMISOS001</v>
      </c>
    </row>
    <row r="912" spans="1:29" x14ac:dyDescent="0.25">
      <c r="A912" s="3">
        <f t="shared" si="119"/>
        <v>911</v>
      </c>
      <c r="B912" s="3" t="s">
        <v>136</v>
      </c>
      <c r="C912" s="32">
        <v>40422</v>
      </c>
      <c r="D912" s="56" t="s">
        <v>114</v>
      </c>
      <c r="E912" s="3"/>
      <c r="F912" s="3"/>
      <c r="G912" s="2" t="s">
        <v>36</v>
      </c>
      <c r="H912" s="2" t="s">
        <v>35</v>
      </c>
      <c r="I912" s="3">
        <v>4</v>
      </c>
      <c r="J912" s="3" t="s">
        <v>183</v>
      </c>
      <c r="K912" s="3"/>
      <c r="L912" s="3"/>
      <c r="M912" s="3"/>
      <c r="N912" s="3"/>
      <c r="O912" s="3"/>
      <c r="P912" s="3"/>
      <c r="Q912" s="3"/>
      <c r="R912" s="3"/>
      <c r="S912" s="3"/>
      <c r="T912" s="3" t="str">
        <f t="shared" si="112"/>
        <v>SIN CECO</v>
      </c>
      <c r="U912" s="3" t="str">
        <f t="shared" si="113"/>
        <v>NO</v>
      </c>
      <c r="V912" t="str">
        <f t="shared" si="114"/>
        <v>REMODELACIÓN UNICENTRO*
100%-Compromisos Pactados</v>
      </c>
      <c r="W912" s="53">
        <f t="shared" si="115"/>
        <v>4</v>
      </c>
      <c r="X912">
        <f t="shared" si="116"/>
        <v>4</v>
      </c>
      <c r="Y912">
        <f>IF(ISNA(VLOOKUP(B912,CECOS_SIN_IDENTIFICAR!$A$2:$D$146,4,0)),"SIN CECO",IF(VLOOKUP(B912,CECOS_SIN_IDENTIFICAR!$A$2:$D$146,4,0)=0,"SIN CECO",VLOOKUP(B912,CECOS_SIN_IDENTIFICAR!$A$2:$D$146,4,0)))</f>
        <v>1044</v>
      </c>
      <c r="Z912">
        <f t="shared" si="117"/>
        <v>1044</v>
      </c>
      <c r="AA912" s="56" t="s">
        <v>114</v>
      </c>
      <c r="AB912" t="str">
        <f t="shared" si="118"/>
        <v>b. Satisface expectativas-Compromisos Pactados</v>
      </c>
      <c r="AC912" t="str">
        <f>VLOOKUP(AB912,CODIFICACION_PREGUNTAS!$C$2:$D$35,2,0)</f>
        <v>COMPROMISOS002</v>
      </c>
    </row>
    <row r="913" spans="1:29" x14ac:dyDescent="0.25">
      <c r="A913" s="3">
        <f t="shared" si="119"/>
        <v>912</v>
      </c>
      <c r="B913" s="3" t="s">
        <v>136</v>
      </c>
      <c r="C913" s="32">
        <v>40422</v>
      </c>
      <c r="D913" s="56" t="s">
        <v>114</v>
      </c>
      <c r="E913" s="3"/>
      <c r="F913" s="3"/>
      <c r="G913" s="2" t="s">
        <v>37</v>
      </c>
      <c r="H913" s="2" t="s">
        <v>35</v>
      </c>
      <c r="I913" s="3">
        <v>4</v>
      </c>
      <c r="J913" s="3" t="s">
        <v>183</v>
      </c>
      <c r="K913" s="3"/>
      <c r="L913" s="3"/>
      <c r="M913" s="3"/>
      <c r="N913" s="3"/>
      <c r="O913" s="3"/>
      <c r="P913" s="3"/>
      <c r="Q913" s="3"/>
      <c r="R913" s="3"/>
      <c r="S913" s="3"/>
      <c r="T913" s="3" t="str">
        <f t="shared" si="112"/>
        <v>SIN CECO</v>
      </c>
      <c r="U913" s="3" t="str">
        <f t="shared" si="113"/>
        <v>NO</v>
      </c>
      <c r="V913" t="str">
        <f t="shared" si="114"/>
        <v>REMODELACIÓN UNICENTRO*
100%-Compromisos Pactados</v>
      </c>
      <c r="W913" s="53">
        <f t="shared" si="115"/>
        <v>4</v>
      </c>
      <c r="X913">
        <f t="shared" si="116"/>
        <v>4</v>
      </c>
      <c r="Y913">
        <f>IF(ISNA(VLOOKUP(B913,CECOS_SIN_IDENTIFICAR!$A$2:$D$146,4,0)),"SIN CECO",IF(VLOOKUP(B913,CECOS_SIN_IDENTIFICAR!$A$2:$D$146,4,0)=0,"SIN CECO",VLOOKUP(B913,CECOS_SIN_IDENTIFICAR!$A$2:$D$146,4,0)))</f>
        <v>1044</v>
      </c>
      <c r="Z913">
        <f t="shared" si="117"/>
        <v>1044</v>
      </c>
      <c r="AA913" s="56" t="s">
        <v>114</v>
      </c>
      <c r="AB913" t="str">
        <f t="shared" si="118"/>
        <v>c. Calidad de la Información suministrada-Compromisos Pactados</v>
      </c>
      <c r="AC913" t="str">
        <f>VLOOKUP(AB913,CODIFICACION_PREGUNTAS!$C$2:$D$35,2,0)</f>
        <v>COMPROMISOS003</v>
      </c>
    </row>
    <row r="914" spans="1:29" x14ac:dyDescent="0.25">
      <c r="A914" s="3">
        <f t="shared" si="119"/>
        <v>913</v>
      </c>
      <c r="B914" s="3" t="s">
        <v>136</v>
      </c>
      <c r="C914" s="32">
        <v>40422</v>
      </c>
      <c r="D914" s="56" t="s">
        <v>114</v>
      </c>
      <c r="E914" s="3"/>
      <c r="F914" s="3"/>
      <c r="G914" s="2" t="s">
        <v>38</v>
      </c>
      <c r="H914" s="2" t="s">
        <v>35</v>
      </c>
      <c r="I914" s="3">
        <v>4</v>
      </c>
      <c r="J914" s="3" t="s">
        <v>183</v>
      </c>
      <c r="K914" s="3"/>
      <c r="L914" s="3"/>
      <c r="M914" s="3"/>
      <c r="N914" s="3"/>
      <c r="O914" s="3"/>
      <c r="P914" s="3"/>
      <c r="Q914" s="3"/>
      <c r="R914" s="3"/>
      <c r="S914" s="3"/>
      <c r="T914" s="3" t="str">
        <f t="shared" si="112"/>
        <v>SIN CECO</v>
      </c>
      <c r="U914" s="3" t="str">
        <f t="shared" si="113"/>
        <v>NO</v>
      </c>
      <c r="V914" t="str">
        <f t="shared" si="114"/>
        <v>REMODELACIÓN UNICENTRO*
100%-Compromisos Pactados</v>
      </c>
      <c r="W914" s="53">
        <f t="shared" si="115"/>
        <v>4</v>
      </c>
      <c r="X914">
        <f t="shared" si="116"/>
        <v>4</v>
      </c>
      <c r="Y914">
        <f>IF(ISNA(VLOOKUP(B914,CECOS_SIN_IDENTIFICAR!$A$2:$D$146,4,0)),"SIN CECO",IF(VLOOKUP(B914,CECOS_SIN_IDENTIFICAR!$A$2:$D$146,4,0)=0,"SIN CECO",VLOOKUP(B914,CECOS_SIN_IDENTIFICAR!$A$2:$D$146,4,0)))</f>
        <v>1044</v>
      </c>
      <c r="Z914">
        <f t="shared" si="117"/>
        <v>1044</v>
      </c>
      <c r="AA914" s="56" t="s">
        <v>114</v>
      </c>
      <c r="AB914" t="str">
        <f t="shared" si="118"/>
        <v>d. Disposición del personal de PAYC a las solicitudes del cliente-Compromisos Pactados</v>
      </c>
      <c r="AC914" t="str">
        <f>VLOOKUP(AB914,CODIFICACION_PREGUNTAS!$C$2:$D$35,2,0)</f>
        <v>COMPROMISOS004</v>
      </c>
    </row>
    <row r="915" spans="1:29" x14ac:dyDescent="0.25">
      <c r="A915" s="3">
        <f t="shared" si="119"/>
        <v>914</v>
      </c>
      <c r="B915" s="3" t="s">
        <v>136</v>
      </c>
      <c r="C915" s="32">
        <v>40422</v>
      </c>
      <c r="D915" s="56" t="s">
        <v>114</v>
      </c>
      <c r="E915" s="3"/>
      <c r="F915" s="3"/>
      <c r="G915" s="2" t="s">
        <v>39</v>
      </c>
      <c r="H915" s="2" t="s">
        <v>35</v>
      </c>
      <c r="I915" s="3">
        <v>4</v>
      </c>
      <c r="J915" s="3" t="s">
        <v>183</v>
      </c>
      <c r="K915" s="3"/>
      <c r="L915" s="3"/>
      <c r="M915" s="3"/>
      <c r="N915" s="3"/>
      <c r="O915" s="3"/>
      <c r="P915" s="3"/>
      <c r="Q915" s="3"/>
      <c r="R915" s="3"/>
      <c r="S915" s="3"/>
      <c r="T915" s="3" t="str">
        <f t="shared" si="112"/>
        <v>SIN CECO</v>
      </c>
      <c r="U915" s="3" t="str">
        <f t="shared" si="113"/>
        <v>NO</v>
      </c>
      <c r="V915" t="str">
        <f t="shared" si="114"/>
        <v>REMODELACIÓN UNICENTRO*
100%-Compromisos Pactados</v>
      </c>
      <c r="W915" s="53">
        <f t="shared" si="115"/>
        <v>4</v>
      </c>
      <c r="X915">
        <f t="shared" si="116"/>
        <v>4</v>
      </c>
      <c r="Y915">
        <f>IF(ISNA(VLOOKUP(B915,CECOS_SIN_IDENTIFICAR!$A$2:$D$146,4,0)),"SIN CECO",IF(VLOOKUP(B915,CECOS_SIN_IDENTIFICAR!$A$2:$D$146,4,0)=0,"SIN CECO",VLOOKUP(B915,CECOS_SIN_IDENTIFICAR!$A$2:$D$146,4,0)))</f>
        <v>1044</v>
      </c>
      <c r="Z915">
        <f t="shared" si="117"/>
        <v>1044</v>
      </c>
      <c r="AA915" s="56" t="s">
        <v>114</v>
      </c>
      <c r="AB915" t="str">
        <f t="shared" si="118"/>
        <v>e. Coherencia entre lo solicitado y lo entregado-Compromisos Pactados</v>
      </c>
      <c r="AC915" t="str">
        <f>VLOOKUP(AB915,CODIFICACION_PREGUNTAS!$C$2:$D$35,2,0)</f>
        <v>COMPROMISOS005</v>
      </c>
    </row>
    <row r="916" spans="1:29" x14ac:dyDescent="0.25">
      <c r="A916" s="3">
        <f t="shared" si="119"/>
        <v>915</v>
      </c>
      <c r="B916" s="3" t="s">
        <v>136</v>
      </c>
      <c r="C916" s="32">
        <v>40422</v>
      </c>
      <c r="D916" s="56" t="s">
        <v>114</v>
      </c>
      <c r="E916" s="3"/>
      <c r="F916" s="3"/>
      <c r="G916" s="2" t="s">
        <v>40</v>
      </c>
      <c r="H916" s="2" t="s">
        <v>40</v>
      </c>
      <c r="I916" s="3">
        <v>4</v>
      </c>
      <c r="J916" s="3" t="s">
        <v>183</v>
      </c>
      <c r="K916" s="3"/>
      <c r="L916" s="3"/>
      <c r="M916" s="3"/>
      <c r="N916" s="3"/>
      <c r="O916" s="3"/>
      <c r="P916" s="3"/>
      <c r="Q916" s="3"/>
      <c r="R916" s="3"/>
      <c r="S916" s="3"/>
      <c r="T916" s="3" t="str">
        <f t="shared" si="112"/>
        <v>SIN CECO</v>
      </c>
      <c r="U916" s="3" t="str">
        <f t="shared" si="113"/>
        <v>NO</v>
      </c>
      <c r="V916" t="str">
        <f t="shared" si="114"/>
        <v>REMODELACIÓN UNICENTRO*
100%-Grado de Satisfacción con el Servicio Prestado</v>
      </c>
      <c r="W916" s="53">
        <f t="shared" si="115"/>
        <v>4</v>
      </c>
      <c r="X916">
        <f t="shared" si="116"/>
        <v>4</v>
      </c>
      <c r="Y916">
        <f>IF(ISNA(VLOOKUP(B916,CECOS_SIN_IDENTIFICAR!$A$2:$D$146,4,0)),"SIN CECO",IF(VLOOKUP(B916,CECOS_SIN_IDENTIFICAR!$A$2:$D$146,4,0)=0,"SIN CECO",VLOOKUP(B916,CECOS_SIN_IDENTIFICAR!$A$2:$D$146,4,0)))</f>
        <v>1044</v>
      </c>
      <c r="Z916">
        <f t="shared" si="117"/>
        <v>1044</v>
      </c>
      <c r="AA916" s="56" t="s">
        <v>114</v>
      </c>
      <c r="AB916" t="str">
        <f t="shared" si="118"/>
        <v>Grado de Satisfacción con el Servicio Prestado-Grado de Satisfacción con el Servicio Prestado</v>
      </c>
      <c r="AC916" t="str">
        <f>VLOOKUP(AB916,CODIFICACION_PREGUNTAS!$C$2:$D$35,2,0)</f>
        <v>SATISFACCION001</v>
      </c>
    </row>
    <row r="917" spans="1:29" x14ac:dyDescent="0.25">
      <c r="A917" s="3">
        <f t="shared" si="119"/>
        <v>916</v>
      </c>
      <c r="B917" s="3" t="s">
        <v>136</v>
      </c>
      <c r="C917" s="32">
        <v>40422</v>
      </c>
      <c r="D917" s="56" t="s">
        <v>114</v>
      </c>
      <c r="E917" s="3"/>
      <c r="F917" s="3"/>
      <c r="G917" s="2" t="s">
        <v>41</v>
      </c>
      <c r="H917" s="2" t="s">
        <v>41</v>
      </c>
      <c r="I917" s="3">
        <v>4</v>
      </c>
      <c r="J917" s="3" t="s">
        <v>183</v>
      </c>
      <c r="K917" s="3"/>
      <c r="L917" s="3"/>
      <c r="M917" s="3"/>
      <c r="N917" s="3"/>
      <c r="O917" s="3"/>
      <c r="P917" s="3"/>
      <c r="Q917" s="3"/>
      <c r="R917" s="3"/>
      <c r="S917" s="3"/>
      <c r="T917" s="3" t="str">
        <f t="shared" si="112"/>
        <v>SIN CECO</v>
      </c>
      <c r="U917" s="3" t="str">
        <f t="shared" si="113"/>
        <v>NO</v>
      </c>
      <c r="V917" t="str">
        <f t="shared" si="114"/>
        <v>REMODELACIÓN UNICENTRO*
100%-Posibilidad de Volver a Contratar con PAYC</v>
      </c>
      <c r="W917" s="53">
        <f t="shared" si="115"/>
        <v>4</v>
      </c>
      <c r="X917">
        <f t="shared" si="116"/>
        <v>4</v>
      </c>
      <c r="Y917">
        <f>IF(ISNA(VLOOKUP(B917,CECOS_SIN_IDENTIFICAR!$A$2:$D$146,4,0)),"SIN CECO",IF(VLOOKUP(B917,CECOS_SIN_IDENTIFICAR!$A$2:$D$146,4,0)=0,"SIN CECO",VLOOKUP(B917,CECOS_SIN_IDENTIFICAR!$A$2:$D$146,4,0)))</f>
        <v>1044</v>
      </c>
      <c r="Z917">
        <f t="shared" si="117"/>
        <v>1044</v>
      </c>
      <c r="AA917" s="56" t="s">
        <v>114</v>
      </c>
      <c r="AB917" t="str">
        <f t="shared" si="118"/>
        <v>Posibilidad de Volver a Contratar con PAYC-Posibilidad de Volver a Contratar con PAYC</v>
      </c>
      <c r="AC917" t="str">
        <f>VLOOKUP(AB917,CODIFICACION_PREGUNTAS!$C$2:$D$35,2,0)</f>
        <v>VOLVER001</v>
      </c>
    </row>
    <row r="918" spans="1:29" x14ac:dyDescent="0.25">
      <c r="A918" s="3">
        <f t="shared" si="119"/>
        <v>917</v>
      </c>
      <c r="B918" s="3" t="s">
        <v>136</v>
      </c>
      <c r="C918" s="32">
        <v>40422</v>
      </c>
      <c r="D918" s="56" t="s">
        <v>114</v>
      </c>
      <c r="E918" s="3"/>
      <c r="F918" s="3"/>
      <c r="G918" s="2" t="s">
        <v>42</v>
      </c>
      <c r="H918" s="6" t="s">
        <v>43</v>
      </c>
      <c r="I918" s="3" t="s">
        <v>56</v>
      </c>
      <c r="J918" s="3" t="s">
        <v>183</v>
      </c>
      <c r="K918" s="3"/>
      <c r="L918" s="3"/>
      <c r="M918" s="3"/>
      <c r="N918" s="3"/>
      <c r="O918" s="3"/>
      <c r="P918" s="3"/>
      <c r="Q918" s="3"/>
      <c r="R918" s="3"/>
      <c r="S918" s="3"/>
      <c r="T918" s="3" t="str">
        <f t="shared" si="112"/>
        <v>SIN CECO</v>
      </c>
      <c r="U918" s="3" t="str">
        <f t="shared" si="113"/>
        <v>NO</v>
      </c>
      <c r="V918" t="str">
        <f t="shared" si="114"/>
        <v>REMODELACIÓN UNICENTRO*
100%-Fortalezas PAYC</v>
      </c>
      <c r="W918" s="53" t="str">
        <f t="shared" si="115"/>
        <v>-</v>
      </c>
      <c r="X918">
        <f t="shared" si="116"/>
        <v>0</v>
      </c>
      <c r="Y918">
        <f>IF(ISNA(VLOOKUP(B918,CECOS_SIN_IDENTIFICAR!$A$2:$D$146,4,0)),"SIN CECO",IF(VLOOKUP(B918,CECOS_SIN_IDENTIFICAR!$A$2:$D$146,4,0)=0,"SIN CECO",VLOOKUP(B918,CECOS_SIN_IDENTIFICAR!$A$2:$D$146,4,0)))</f>
        <v>1044</v>
      </c>
      <c r="Z918">
        <f t="shared" si="117"/>
        <v>1044</v>
      </c>
      <c r="AA918" s="56" t="s">
        <v>114</v>
      </c>
      <c r="AB918" t="str">
        <f t="shared" si="118"/>
        <v>Principales fortalezas en el servicio que presta PAYC-Fortalezas PAYC</v>
      </c>
      <c r="AC918" t="str">
        <f>VLOOKUP(AB918,CODIFICACION_PREGUNTAS!$C$2:$D$35,2,0)</f>
        <v>FORT001</v>
      </c>
    </row>
    <row r="919" spans="1:29" x14ac:dyDescent="0.25">
      <c r="A919" s="3">
        <f t="shared" si="119"/>
        <v>918</v>
      </c>
      <c r="B919" s="3" t="s">
        <v>136</v>
      </c>
      <c r="C919" s="32">
        <v>40422</v>
      </c>
      <c r="D919" s="56" t="s">
        <v>114</v>
      </c>
      <c r="E919" s="3"/>
      <c r="F919" s="3"/>
      <c r="G919" s="2" t="s">
        <v>44</v>
      </c>
      <c r="H919" s="6" t="s">
        <v>45</v>
      </c>
      <c r="I919" s="3" t="s">
        <v>56</v>
      </c>
      <c r="J919" s="3" t="s">
        <v>183</v>
      </c>
      <c r="K919" s="3"/>
      <c r="L919" s="3"/>
      <c r="M919" s="3"/>
      <c r="N919" s="3"/>
      <c r="O919" s="3"/>
      <c r="P919" s="3"/>
      <c r="Q919" s="3"/>
      <c r="R919" s="3"/>
      <c r="S919" s="3"/>
      <c r="T919" s="3" t="str">
        <f t="shared" si="112"/>
        <v>SIN CECO</v>
      </c>
      <c r="U919" s="3" t="str">
        <f t="shared" si="113"/>
        <v>NO</v>
      </c>
      <c r="V919" t="str">
        <f t="shared" si="114"/>
        <v>REMODELACIÓN UNICENTRO*
100%-Debilidades PAYC</v>
      </c>
      <c r="W919" s="53" t="str">
        <f t="shared" si="115"/>
        <v>-</v>
      </c>
      <c r="X919">
        <f t="shared" si="116"/>
        <v>0</v>
      </c>
      <c r="Y919">
        <f>IF(ISNA(VLOOKUP(B919,CECOS_SIN_IDENTIFICAR!$A$2:$D$146,4,0)),"SIN CECO",IF(VLOOKUP(B919,CECOS_SIN_IDENTIFICAR!$A$2:$D$146,4,0)=0,"SIN CECO",VLOOKUP(B919,CECOS_SIN_IDENTIFICAR!$A$2:$D$146,4,0)))</f>
        <v>1044</v>
      </c>
      <c r="Z919">
        <f t="shared" si="117"/>
        <v>1044</v>
      </c>
      <c r="AA919" s="56" t="s">
        <v>114</v>
      </c>
      <c r="AB919" t="str">
        <f t="shared" si="118"/>
        <v>Principales debilidades en el servicio que presta PAYC-Debilidades PAYC</v>
      </c>
      <c r="AC919" t="str">
        <f>VLOOKUP(AB919,CODIFICACION_PREGUNTAS!$C$2:$D$35,2,0)</f>
        <v>DEB001</v>
      </c>
    </row>
    <row r="920" spans="1:29" x14ac:dyDescent="0.25">
      <c r="A920" s="3">
        <f t="shared" si="119"/>
        <v>919</v>
      </c>
      <c r="B920" s="3" t="s">
        <v>137</v>
      </c>
      <c r="C920" s="32">
        <v>40422</v>
      </c>
      <c r="D920" s="56" t="s">
        <v>114</v>
      </c>
      <c r="E920" s="3"/>
      <c r="F920" s="3"/>
      <c r="G920" s="2" t="s">
        <v>5</v>
      </c>
      <c r="H920" s="3" t="s">
        <v>6</v>
      </c>
      <c r="I920" s="21">
        <v>4</v>
      </c>
      <c r="J920" s="3" t="s">
        <v>183</v>
      </c>
      <c r="K920" s="3"/>
      <c r="L920" s="3"/>
      <c r="M920" s="3"/>
      <c r="N920" s="3"/>
      <c r="O920" s="3"/>
      <c r="P920" s="3"/>
      <c r="Q920" s="3"/>
      <c r="R920" s="3"/>
      <c r="S920" s="3"/>
      <c r="T920" s="3" t="str">
        <f t="shared" si="112"/>
        <v>SIN CECO</v>
      </c>
      <c r="U920" s="3" t="str">
        <f t="shared" si="113"/>
        <v>NO</v>
      </c>
      <c r="V920" t="str">
        <f t="shared" si="114"/>
        <v>LEASING DE OCCIDENTE*
100%-Soporte Técnico</v>
      </c>
      <c r="W920" s="53">
        <f t="shared" si="115"/>
        <v>4</v>
      </c>
      <c r="X920">
        <f t="shared" si="116"/>
        <v>4</v>
      </c>
      <c r="Y920">
        <f>IF(ISNA(VLOOKUP(B920,CECOS_SIN_IDENTIFICAR!$A$2:$D$146,4,0)),"SIN CECO",IF(VLOOKUP(B920,CECOS_SIN_IDENTIFICAR!$A$2:$D$146,4,0)=0,"SIN CECO",VLOOKUP(B920,CECOS_SIN_IDENTIFICAR!$A$2:$D$146,4,0)))</f>
        <v>1096</v>
      </c>
      <c r="Z920">
        <f t="shared" si="117"/>
        <v>1096</v>
      </c>
      <c r="AA920" s="56" t="s">
        <v>114</v>
      </c>
      <c r="AB920" t="str">
        <f t="shared" si="118"/>
        <v>a. Conocimiento específico de temas aplicables al proyecto-Soporte Técnico</v>
      </c>
      <c r="AC920" t="str">
        <f>VLOOKUP(AB920,CODIFICACION_PREGUNTAS!$C$2:$D$35,2,0)</f>
        <v>SOPORTE_TEC001</v>
      </c>
    </row>
    <row r="921" spans="1:29" x14ac:dyDescent="0.25">
      <c r="A921" s="3">
        <f t="shared" si="119"/>
        <v>920</v>
      </c>
      <c r="B921" s="3" t="s">
        <v>137</v>
      </c>
      <c r="C921" s="32">
        <v>40422</v>
      </c>
      <c r="D921" s="56" t="s">
        <v>114</v>
      </c>
      <c r="E921" s="3"/>
      <c r="F921" s="3"/>
      <c r="G921" s="2" t="s">
        <v>7</v>
      </c>
      <c r="H921" s="3" t="s">
        <v>6</v>
      </c>
      <c r="I921" s="21">
        <v>4</v>
      </c>
      <c r="J921" s="3" t="s">
        <v>183</v>
      </c>
      <c r="K921" s="3"/>
      <c r="L921" s="3"/>
      <c r="M921" s="3"/>
      <c r="N921" s="3"/>
      <c r="O921" s="3"/>
      <c r="P921" s="3"/>
      <c r="Q921" s="3"/>
      <c r="R921" s="3"/>
      <c r="S921" s="3"/>
      <c r="T921" s="3" t="str">
        <f t="shared" si="112"/>
        <v>SIN CECO</v>
      </c>
      <c r="U921" s="3" t="str">
        <f t="shared" si="113"/>
        <v>NO</v>
      </c>
      <c r="V921" t="str">
        <f t="shared" si="114"/>
        <v>LEASING DE OCCIDENTE*
100%-Soporte Técnico</v>
      </c>
      <c r="W921" s="53">
        <f t="shared" si="115"/>
        <v>4</v>
      </c>
      <c r="X921">
        <f t="shared" si="116"/>
        <v>4</v>
      </c>
      <c r="Y921">
        <f>IF(ISNA(VLOOKUP(B921,CECOS_SIN_IDENTIFICAR!$A$2:$D$146,4,0)),"SIN CECO",IF(VLOOKUP(B921,CECOS_SIN_IDENTIFICAR!$A$2:$D$146,4,0)=0,"SIN CECO",VLOOKUP(B921,CECOS_SIN_IDENTIFICAR!$A$2:$D$146,4,0)))</f>
        <v>1096</v>
      </c>
      <c r="Z921">
        <f t="shared" si="117"/>
        <v>1096</v>
      </c>
      <c r="AA921" s="56" t="s">
        <v>114</v>
      </c>
      <c r="AB921" t="str">
        <f t="shared" si="118"/>
        <v>b. Idoneidad y Calidad del soporte-Soporte Técnico</v>
      </c>
      <c r="AC921" t="str">
        <f>VLOOKUP(AB921,CODIFICACION_PREGUNTAS!$C$2:$D$35,2,0)</f>
        <v>SOPORTE_TEC002</v>
      </c>
    </row>
    <row r="922" spans="1:29" x14ac:dyDescent="0.25">
      <c r="A922" s="3">
        <f t="shared" si="119"/>
        <v>921</v>
      </c>
      <c r="B922" s="3" t="s">
        <v>137</v>
      </c>
      <c r="C922" s="32">
        <v>40422</v>
      </c>
      <c r="D922" s="56" t="s">
        <v>114</v>
      </c>
      <c r="E922" s="3"/>
      <c r="F922" s="3"/>
      <c r="G922" s="2" t="s">
        <v>8</v>
      </c>
      <c r="H922" s="3" t="s">
        <v>6</v>
      </c>
      <c r="I922" s="21">
        <v>4</v>
      </c>
      <c r="J922" s="3" t="s">
        <v>183</v>
      </c>
      <c r="K922" s="3"/>
      <c r="L922" s="3"/>
      <c r="M922" s="3"/>
      <c r="N922" s="3"/>
      <c r="O922" s="3"/>
      <c r="P922" s="3"/>
      <c r="Q922" s="3"/>
      <c r="R922" s="3"/>
      <c r="S922" s="3"/>
      <c r="T922" s="3" t="str">
        <f t="shared" si="112"/>
        <v>SIN CECO</v>
      </c>
      <c r="U922" s="3" t="str">
        <f t="shared" si="113"/>
        <v>NO</v>
      </c>
      <c r="V922" t="str">
        <f t="shared" si="114"/>
        <v>LEASING DE OCCIDENTE*
100%-Soporte Técnico</v>
      </c>
      <c r="W922" s="53">
        <f t="shared" si="115"/>
        <v>4</v>
      </c>
      <c r="X922">
        <f t="shared" si="116"/>
        <v>4</v>
      </c>
      <c r="Y922">
        <f>IF(ISNA(VLOOKUP(B922,CECOS_SIN_IDENTIFICAR!$A$2:$D$146,4,0)),"SIN CECO",IF(VLOOKUP(B922,CECOS_SIN_IDENTIFICAR!$A$2:$D$146,4,0)=0,"SIN CECO",VLOOKUP(B922,CECOS_SIN_IDENTIFICAR!$A$2:$D$146,4,0)))</f>
        <v>1096</v>
      </c>
      <c r="Z922">
        <f t="shared" si="117"/>
        <v>1096</v>
      </c>
      <c r="AA922" s="56" t="s">
        <v>114</v>
      </c>
      <c r="AB922" t="str">
        <f t="shared" si="118"/>
        <v>c. Cumplimiento de especificaciones técnicas de construcción-Soporte Técnico</v>
      </c>
      <c r="AC922" t="str">
        <f>VLOOKUP(AB922,CODIFICACION_PREGUNTAS!$C$2:$D$35,2,0)</f>
        <v>SOPORTE_TEC003</v>
      </c>
    </row>
    <row r="923" spans="1:29" x14ac:dyDescent="0.25">
      <c r="A923" s="3">
        <f t="shared" si="119"/>
        <v>922</v>
      </c>
      <c r="B923" s="3" t="s">
        <v>137</v>
      </c>
      <c r="C923" s="32">
        <v>40422</v>
      </c>
      <c r="D923" s="56" t="s">
        <v>114</v>
      </c>
      <c r="E923" s="3"/>
      <c r="F923" s="3"/>
      <c r="G923" s="2" t="s">
        <v>9</v>
      </c>
      <c r="H923" s="3" t="s">
        <v>6</v>
      </c>
      <c r="I923" s="21">
        <v>4</v>
      </c>
      <c r="J923" s="3" t="s">
        <v>183</v>
      </c>
      <c r="K923" s="3"/>
      <c r="L923" s="3"/>
      <c r="M923" s="3"/>
      <c r="N923" s="3"/>
      <c r="O923" s="3"/>
      <c r="P923" s="3"/>
      <c r="Q923" s="3"/>
      <c r="R923" s="3"/>
      <c r="S923" s="3"/>
      <c r="T923" s="3" t="str">
        <f t="shared" si="112"/>
        <v>SIN CECO</v>
      </c>
      <c r="U923" s="3" t="str">
        <f t="shared" si="113"/>
        <v>NO</v>
      </c>
      <c r="V923" t="str">
        <f t="shared" si="114"/>
        <v>LEASING DE OCCIDENTE*
100%-Soporte Técnico</v>
      </c>
      <c r="W923" s="53">
        <f t="shared" si="115"/>
        <v>4</v>
      </c>
      <c r="X923">
        <f t="shared" si="116"/>
        <v>4</v>
      </c>
      <c r="Y923">
        <f>IF(ISNA(VLOOKUP(B923,CECOS_SIN_IDENTIFICAR!$A$2:$D$146,4,0)),"SIN CECO",IF(VLOOKUP(B923,CECOS_SIN_IDENTIFICAR!$A$2:$D$146,4,0)=0,"SIN CECO",VLOOKUP(B923,CECOS_SIN_IDENTIFICAR!$A$2:$D$146,4,0)))</f>
        <v>1096</v>
      </c>
      <c r="Z923">
        <f t="shared" si="117"/>
        <v>1096</v>
      </c>
      <c r="AA923" s="56" t="s">
        <v>114</v>
      </c>
      <c r="AB923" t="str">
        <f t="shared" si="118"/>
        <v>d. Confiabilidad de los conceptos aplicados-Soporte Técnico</v>
      </c>
      <c r="AC923" t="str">
        <f>VLOOKUP(AB923,CODIFICACION_PREGUNTAS!$C$2:$D$35,2,0)</f>
        <v>SOPORTE_TEC004</v>
      </c>
    </row>
    <row r="924" spans="1:29" x14ac:dyDescent="0.25">
      <c r="A924" s="3">
        <f t="shared" si="119"/>
        <v>923</v>
      </c>
      <c r="B924" s="3" t="s">
        <v>137</v>
      </c>
      <c r="C924" s="32">
        <v>40422</v>
      </c>
      <c r="D924" s="56" t="s">
        <v>114</v>
      </c>
      <c r="E924" s="3"/>
      <c r="F924" s="3"/>
      <c r="G924" s="2" t="s">
        <v>10</v>
      </c>
      <c r="H924" s="3" t="s">
        <v>6</v>
      </c>
      <c r="I924" s="21">
        <v>4</v>
      </c>
      <c r="J924" s="3" t="s">
        <v>183</v>
      </c>
      <c r="K924" s="3"/>
      <c r="L924" s="3"/>
      <c r="M924" s="3"/>
      <c r="N924" s="3"/>
      <c r="O924" s="3"/>
      <c r="P924" s="3"/>
      <c r="Q924" s="3"/>
      <c r="R924" s="3"/>
      <c r="S924" s="3"/>
      <c r="T924" s="3" t="str">
        <f t="shared" si="112"/>
        <v>SIN CECO</v>
      </c>
      <c r="U924" s="3" t="str">
        <f t="shared" si="113"/>
        <v>NO</v>
      </c>
      <c r="V924" t="str">
        <f t="shared" si="114"/>
        <v>LEASING DE OCCIDENTE*
100%-Soporte Técnico</v>
      </c>
      <c r="W924" s="53">
        <f t="shared" si="115"/>
        <v>4</v>
      </c>
      <c r="X924">
        <f t="shared" si="116"/>
        <v>4</v>
      </c>
      <c r="Y924">
        <f>IF(ISNA(VLOOKUP(B924,CECOS_SIN_IDENTIFICAR!$A$2:$D$146,4,0)),"SIN CECO",IF(VLOOKUP(B924,CECOS_SIN_IDENTIFICAR!$A$2:$D$146,4,0)=0,"SIN CECO",VLOOKUP(B924,CECOS_SIN_IDENTIFICAR!$A$2:$D$146,4,0)))</f>
        <v>1096</v>
      </c>
      <c r="Z924">
        <f t="shared" si="117"/>
        <v>1096</v>
      </c>
      <c r="AA924" s="56" t="s">
        <v>114</v>
      </c>
      <c r="AB924" t="str">
        <f t="shared" si="118"/>
        <v>e. Oportunidad en entrega de información o requerimientos-Soporte Técnico</v>
      </c>
      <c r="AC924" t="str">
        <f>VLOOKUP(AB924,CODIFICACION_PREGUNTAS!$C$2:$D$35,2,0)</f>
        <v>SOPORTE_TEC005</v>
      </c>
    </row>
    <row r="925" spans="1:29" x14ac:dyDescent="0.25">
      <c r="A925" s="3">
        <f t="shared" si="119"/>
        <v>924</v>
      </c>
      <c r="B925" s="3" t="s">
        <v>137</v>
      </c>
      <c r="C925" s="32">
        <v>40422</v>
      </c>
      <c r="D925" s="56" t="s">
        <v>114</v>
      </c>
      <c r="E925" s="3"/>
      <c r="F925" s="3"/>
      <c r="G925" s="2" t="s">
        <v>11</v>
      </c>
      <c r="H925" s="3" t="s">
        <v>12</v>
      </c>
      <c r="I925" s="3">
        <v>4</v>
      </c>
      <c r="J925" s="3" t="s">
        <v>183</v>
      </c>
      <c r="K925" s="3"/>
      <c r="L925" s="3"/>
      <c r="M925" s="3"/>
      <c r="N925" s="3"/>
      <c r="O925" s="3"/>
      <c r="P925" s="3"/>
      <c r="Q925" s="3"/>
      <c r="R925" s="3"/>
      <c r="S925" s="3"/>
      <c r="T925" s="3" t="str">
        <f t="shared" si="112"/>
        <v>SIN CECO</v>
      </c>
      <c r="U925" s="3" t="str">
        <f t="shared" si="113"/>
        <v>NO</v>
      </c>
      <c r="V925" t="str">
        <f t="shared" si="114"/>
        <v>LEASING DE OCCIDENTE*
100%-Soporte Administrativo</v>
      </c>
      <c r="W925" s="53">
        <f t="shared" si="115"/>
        <v>4</v>
      </c>
      <c r="X925">
        <f t="shared" si="116"/>
        <v>4</v>
      </c>
      <c r="Y925">
        <f>IF(ISNA(VLOOKUP(B925,CECOS_SIN_IDENTIFICAR!$A$2:$D$146,4,0)),"SIN CECO",IF(VLOOKUP(B925,CECOS_SIN_IDENTIFICAR!$A$2:$D$146,4,0)=0,"SIN CECO",VLOOKUP(B925,CECOS_SIN_IDENTIFICAR!$A$2:$D$146,4,0)))</f>
        <v>1096</v>
      </c>
      <c r="Z925">
        <f t="shared" si="117"/>
        <v>1096</v>
      </c>
      <c r="AA925" s="56" t="s">
        <v>114</v>
      </c>
      <c r="AB925" t="str">
        <f t="shared" si="118"/>
        <v>a. Oportunidad de la gestión en obra-Soporte Administrativo</v>
      </c>
      <c r="AC925" t="str">
        <f>VLOOKUP(AB925,CODIFICACION_PREGUNTAS!$C$2:$D$35,2,0)</f>
        <v>SOPORTE_ADMON001</v>
      </c>
    </row>
    <row r="926" spans="1:29" x14ac:dyDescent="0.25">
      <c r="A926" s="3">
        <f t="shared" si="119"/>
        <v>925</v>
      </c>
      <c r="B926" s="3" t="s">
        <v>137</v>
      </c>
      <c r="C926" s="32">
        <v>40422</v>
      </c>
      <c r="D926" s="56" t="s">
        <v>114</v>
      </c>
      <c r="E926" s="3"/>
      <c r="F926" s="3"/>
      <c r="G926" s="2" t="s">
        <v>13</v>
      </c>
      <c r="H926" s="3" t="s">
        <v>12</v>
      </c>
      <c r="I926" s="3">
        <v>4</v>
      </c>
      <c r="J926" s="3" t="s">
        <v>183</v>
      </c>
      <c r="K926" s="3"/>
      <c r="L926" s="3"/>
      <c r="M926" s="3"/>
      <c r="N926" s="3"/>
      <c r="O926" s="3"/>
      <c r="P926" s="3"/>
      <c r="Q926" s="3"/>
      <c r="R926" s="3"/>
      <c r="S926" s="3"/>
      <c r="T926" s="3" t="str">
        <f t="shared" si="112"/>
        <v>SIN CECO</v>
      </c>
      <c r="U926" s="3" t="str">
        <f t="shared" si="113"/>
        <v>NO</v>
      </c>
      <c r="V926" t="str">
        <f t="shared" si="114"/>
        <v>LEASING DE OCCIDENTE*
100%-Soporte Administrativo</v>
      </c>
      <c r="W926" s="53">
        <f t="shared" si="115"/>
        <v>4</v>
      </c>
      <c r="X926">
        <f t="shared" si="116"/>
        <v>4</v>
      </c>
      <c r="Y926">
        <f>IF(ISNA(VLOOKUP(B926,CECOS_SIN_IDENTIFICAR!$A$2:$D$146,4,0)),"SIN CECO",IF(VLOOKUP(B926,CECOS_SIN_IDENTIFICAR!$A$2:$D$146,4,0)=0,"SIN CECO",VLOOKUP(B926,CECOS_SIN_IDENTIFICAR!$A$2:$D$146,4,0)))</f>
        <v>1096</v>
      </c>
      <c r="Z926">
        <f t="shared" si="117"/>
        <v>1096</v>
      </c>
      <c r="AA926" s="56" t="s">
        <v>114</v>
      </c>
      <c r="AB926" t="str">
        <f t="shared" si="118"/>
        <v>b. Manejo administrativo del proyecto-Soporte Administrativo</v>
      </c>
      <c r="AC926" t="str">
        <f>VLOOKUP(AB926,CODIFICACION_PREGUNTAS!$C$2:$D$35,2,0)</f>
        <v>SOPORTE_ADMON002</v>
      </c>
    </row>
    <row r="927" spans="1:29" x14ac:dyDescent="0.25">
      <c r="A927" s="3">
        <f t="shared" si="119"/>
        <v>926</v>
      </c>
      <c r="B927" s="3" t="s">
        <v>137</v>
      </c>
      <c r="C927" s="32">
        <v>40422</v>
      </c>
      <c r="D927" s="56" t="s">
        <v>114</v>
      </c>
      <c r="E927" s="3"/>
      <c r="F927" s="3"/>
      <c r="G927" s="2" t="s">
        <v>14</v>
      </c>
      <c r="H927" s="3" t="s">
        <v>12</v>
      </c>
      <c r="I927" s="3">
        <v>4</v>
      </c>
      <c r="J927" s="3" t="s">
        <v>183</v>
      </c>
      <c r="K927" s="3"/>
      <c r="L927" s="3"/>
      <c r="M927" s="3"/>
      <c r="N927" s="3"/>
      <c r="O927" s="3"/>
      <c r="P927" s="3"/>
      <c r="Q927" s="3"/>
      <c r="R927" s="3"/>
      <c r="S927" s="3"/>
      <c r="T927" s="3" t="str">
        <f t="shared" si="112"/>
        <v>SIN CECO</v>
      </c>
      <c r="U927" s="3" t="str">
        <f t="shared" si="113"/>
        <v>NO</v>
      </c>
      <c r="V927" t="str">
        <f t="shared" si="114"/>
        <v>LEASING DE OCCIDENTE*
100%-Soporte Administrativo</v>
      </c>
      <c r="W927" s="53">
        <f t="shared" si="115"/>
        <v>4</v>
      </c>
      <c r="X927">
        <f t="shared" si="116"/>
        <v>4</v>
      </c>
      <c r="Y927">
        <f>IF(ISNA(VLOOKUP(B927,CECOS_SIN_IDENTIFICAR!$A$2:$D$146,4,0)),"SIN CECO",IF(VLOOKUP(B927,CECOS_SIN_IDENTIFICAR!$A$2:$D$146,4,0)=0,"SIN CECO",VLOOKUP(B927,CECOS_SIN_IDENTIFICAR!$A$2:$D$146,4,0)))</f>
        <v>1096</v>
      </c>
      <c r="Z927">
        <f t="shared" si="117"/>
        <v>1096</v>
      </c>
      <c r="AA927" s="56" t="s">
        <v>114</v>
      </c>
      <c r="AB927" t="str">
        <f t="shared" si="118"/>
        <v>c. Información clara y veraz sobre la administración de proyecto-Soporte Administrativo</v>
      </c>
      <c r="AC927" t="str">
        <f>VLOOKUP(AB927,CODIFICACION_PREGUNTAS!$C$2:$D$35,2,0)</f>
        <v>SOPORTE_ADMON003</v>
      </c>
    </row>
    <row r="928" spans="1:29" x14ac:dyDescent="0.25">
      <c r="A928" s="3">
        <f t="shared" si="119"/>
        <v>927</v>
      </c>
      <c r="B928" s="3" t="s">
        <v>137</v>
      </c>
      <c r="C928" s="32">
        <v>40422</v>
      </c>
      <c r="D928" s="56" t="s">
        <v>114</v>
      </c>
      <c r="E928" s="3"/>
      <c r="F928" s="3"/>
      <c r="G928" s="2" t="s">
        <v>15</v>
      </c>
      <c r="H928" s="3" t="s">
        <v>12</v>
      </c>
      <c r="I928" s="3">
        <v>4</v>
      </c>
      <c r="J928" s="3" t="s">
        <v>183</v>
      </c>
      <c r="K928" s="3"/>
      <c r="L928" s="3"/>
      <c r="M928" s="3"/>
      <c r="N928" s="3"/>
      <c r="O928" s="3"/>
      <c r="P928" s="3"/>
      <c r="Q928" s="3"/>
      <c r="R928" s="3"/>
      <c r="S928" s="3"/>
      <c r="T928" s="3" t="str">
        <f t="shared" si="112"/>
        <v>SIN CECO</v>
      </c>
      <c r="U928" s="3" t="str">
        <f t="shared" si="113"/>
        <v>NO</v>
      </c>
      <c r="V928" t="str">
        <f t="shared" si="114"/>
        <v>LEASING DE OCCIDENTE*
100%-Soporte Administrativo</v>
      </c>
      <c r="W928" s="53">
        <f t="shared" si="115"/>
        <v>4</v>
      </c>
      <c r="X928">
        <f t="shared" si="116"/>
        <v>4</v>
      </c>
      <c r="Y928">
        <f>IF(ISNA(VLOOKUP(B928,CECOS_SIN_IDENTIFICAR!$A$2:$D$146,4,0)),"SIN CECO",IF(VLOOKUP(B928,CECOS_SIN_IDENTIFICAR!$A$2:$D$146,4,0)=0,"SIN CECO",VLOOKUP(B928,CECOS_SIN_IDENTIFICAR!$A$2:$D$146,4,0)))</f>
        <v>1096</v>
      </c>
      <c r="Z928">
        <f t="shared" si="117"/>
        <v>1096</v>
      </c>
      <c r="AA928" s="56" t="s">
        <v>114</v>
      </c>
      <c r="AB928" t="str">
        <f t="shared" si="118"/>
        <v>d. Cumplimientos con expectativas del cliente-Soporte Administrativo</v>
      </c>
      <c r="AC928" t="str">
        <f>VLOOKUP(AB928,CODIFICACION_PREGUNTAS!$C$2:$D$35,2,0)</f>
        <v>SOPORTE_ADMON004</v>
      </c>
    </row>
    <row r="929" spans="1:29" x14ac:dyDescent="0.25">
      <c r="A929" s="3">
        <f t="shared" si="119"/>
        <v>928</v>
      </c>
      <c r="B929" s="3" t="s">
        <v>137</v>
      </c>
      <c r="C929" s="32">
        <v>40422</v>
      </c>
      <c r="D929" s="56" t="s">
        <v>114</v>
      </c>
      <c r="E929" s="3"/>
      <c r="F929" s="3"/>
      <c r="G929" s="2" t="s">
        <v>16</v>
      </c>
      <c r="H929" s="3" t="s">
        <v>12</v>
      </c>
      <c r="I929" s="3">
        <v>4</v>
      </c>
      <c r="J929" s="3" t="s">
        <v>183</v>
      </c>
      <c r="K929" s="3"/>
      <c r="L929" s="3"/>
      <c r="M929" s="3"/>
      <c r="N929" s="3"/>
      <c r="O929" s="3"/>
      <c r="P929" s="3"/>
      <c r="Q929" s="3"/>
      <c r="R929" s="3"/>
      <c r="S929" s="3"/>
      <c r="T929" s="3" t="str">
        <f t="shared" si="112"/>
        <v>SIN CECO</v>
      </c>
      <c r="U929" s="3" t="str">
        <f t="shared" si="113"/>
        <v>NO</v>
      </c>
      <c r="V929" t="str">
        <f t="shared" si="114"/>
        <v>LEASING DE OCCIDENTE*
100%-Soporte Administrativo</v>
      </c>
      <c r="W929" s="53">
        <f t="shared" si="115"/>
        <v>4</v>
      </c>
      <c r="X929">
        <f t="shared" si="116"/>
        <v>4</v>
      </c>
      <c r="Y929">
        <f>IF(ISNA(VLOOKUP(B929,CECOS_SIN_IDENTIFICAR!$A$2:$D$146,4,0)),"SIN CECO",IF(VLOOKUP(B929,CECOS_SIN_IDENTIFICAR!$A$2:$D$146,4,0)=0,"SIN CECO",VLOOKUP(B929,CECOS_SIN_IDENTIFICAR!$A$2:$D$146,4,0)))</f>
        <v>1096</v>
      </c>
      <c r="Z929">
        <f t="shared" si="117"/>
        <v>1096</v>
      </c>
      <c r="AA929" s="56" t="s">
        <v>114</v>
      </c>
      <c r="AB929" t="str">
        <f t="shared" si="118"/>
        <v>e. Control de presupuesto-Soporte Administrativo</v>
      </c>
      <c r="AC929" t="str">
        <f>VLOOKUP(AB929,CODIFICACION_PREGUNTAS!$C$2:$D$35,2,0)</f>
        <v>SOPORTE_ADMON005</v>
      </c>
    </row>
    <row r="930" spans="1:29" x14ac:dyDescent="0.25">
      <c r="A930" s="3">
        <f t="shared" si="119"/>
        <v>929</v>
      </c>
      <c r="B930" s="3" t="s">
        <v>137</v>
      </c>
      <c r="C930" s="32">
        <v>40422</v>
      </c>
      <c r="D930" s="56" t="s">
        <v>114</v>
      </c>
      <c r="E930" s="3"/>
      <c r="F930" s="3"/>
      <c r="G930" s="2" t="s">
        <v>17</v>
      </c>
      <c r="H930" s="3" t="s">
        <v>18</v>
      </c>
      <c r="I930" s="3">
        <v>4</v>
      </c>
      <c r="J930" s="3" t="s">
        <v>183</v>
      </c>
      <c r="K930" s="3"/>
      <c r="L930" s="3"/>
      <c r="M930" s="3"/>
      <c r="N930" s="3"/>
      <c r="O930" s="3"/>
      <c r="P930" s="3"/>
      <c r="Q930" s="3"/>
      <c r="R930" s="3"/>
      <c r="S930" s="3"/>
      <c r="T930" s="3" t="str">
        <f t="shared" si="112"/>
        <v>SIN CECO</v>
      </c>
      <c r="U930" s="3" t="str">
        <f t="shared" si="113"/>
        <v>NO</v>
      </c>
      <c r="V930" t="str">
        <f t="shared" si="114"/>
        <v>LEASING DE OCCIDENTE*
100%-Soporte Directivo (Coordinador y Gerencia)</v>
      </c>
      <c r="W930" s="53">
        <f t="shared" si="115"/>
        <v>4</v>
      </c>
      <c r="X930">
        <f t="shared" si="116"/>
        <v>4</v>
      </c>
      <c r="Y930">
        <f>IF(ISNA(VLOOKUP(B930,CECOS_SIN_IDENTIFICAR!$A$2:$D$146,4,0)),"SIN CECO",IF(VLOOKUP(B930,CECOS_SIN_IDENTIFICAR!$A$2:$D$146,4,0)=0,"SIN CECO",VLOOKUP(B930,CECOS_SIN_IDENTIFICAR!$A$2:$D$146,4,0)))</f>
        <v>1096</v>
      </c>
      <c r="Z930">
        <f t="shared" si="117"/>
        <v>1096</v>
      </c>
      <c r="AA930" s="56" t="s">
        <v>114</v>
      </c>
      <c r="AB930" t="str">
        <f t="shared" si="118"/>
        <v>a. Apoyo y presencia en el proyecto-Soporte Directivo (Coordinador y Gerencia)</v>
      </c>
      <c r="AC930" t="str">
        <f>VLOOKUP(AB930,CODIFICACION_PREGUNTAS!$C$2:$D$35,2,0)</f>
        <v>SOPORTE_DIR001</v>
      </c>
    </row>
    <row r="931" spans="1:29" x14ac:dyDescent="0.25">
      <c r="A931" s="3">
        <f t="shared" si="119"/>
        <v>930</v>
      </c>
      <c r="B931" s="3" t="s">
        <v>137</v>
      </c>
      <c r="C931" s="32">
        <v>40422</v>
      </c>
      <c r="D931" s="56" t="s">
        <v>114</v>
      </c>
      <c r="E931" s="3"/>
      <c r="F931" s="3"/>
      <c r="G931" s="2" t="s">
        <v>19</v>
      </c>
      <c r="H931" s="3" t="s">
        <v>18</v>
      </c>
      <c r="I931" s="3">
        <v>4</v>
      </c>
      <c r="J931" s="3" t="s">
        <v>183</v>
      </c>
      <c r="K931" s="3"/>
      <c r="L931" s="3"/>
      <c r="M931" s="3"/>
      <c r="N931" s="3"/>
      <c r="O931" s="3"/>
      <c r="P931" s="3"/>
      <c r="Q931" s="3"/>
      <c r="R931" s="3"/>
      <c r="S931" s="3"/>
      <c r="T931" s="3" t="str">
        <f t="shared" si="112"/>
        <v>SIN CECO</v>
      </c>
      <c r="U931" s="3" t="str">
        <f t="shared" si="113"/>
        <v>NO</v>
      </c>
      <c r="V931" t="str">
        <f t="shared" si="114"/>
        <v>LEASING DE OCCIDENTE*
100%-Soporte Directivo (Coordinador y Gerencia)</v>
      </c>
      <c r="W931" s="53">
        <f t="shared" si="115"/>
        <v>4</v>
      </c>
      <c r="X931">
        <f t="shared" si="116"/>
        <v>4</v>
      </c>
      <c r="Y931">
        <f>IF(ISNA(VLOOKUP(B931,CECOS_SIN_IDENTIFICAR!$A$2:$D$146,4,0)),"SIN CECO",IF(VLOOKUP(B931,CECOS_SIN_IDENTIFICAR!$A$2:$D$146,4,0)=0,"SIN CECO",VLOOKUP(B931,CECOS_SIN_IDENTIFICAR!$A$2:$D$146,4,0)))</f>
        <v>1096</v>
      </c>
      <c r="Z931">
        <f t="shared" si="117"/>
        <v>1096</v>
      </c>
      <c r="AA931" s="56" t="s">
        <v>114</v>
      </c>
      <c r="AB931" t="str">
        <f t="shared" si="118"/>
        <v>b. Conocimiento del proyecto-Soporte Directivo (Coordinador y Gerencia)</v>
      </c>
      <c r="AC931" t="str">
        <f>VLOOKUP(AB931,CODIFICACION_PREGUNTAS!$C$2:$D$35,2,0)</f>
        <v>SOPORTE_DIR002</v>
      </c>
    </row>
    <row r="932" spans="1:29" x14ac:dyDescent="0.25">
      <c r="A932" s="3">
        <f t="shared" si="119"/>
        <v>931</v>
      </c>
      <c r="B932" s="3" t="s">
        <v>137</v>
      </c>
      <c r="C932" s="32">
        <v>40422</v>
      </c>
      <c r="D932" s="56" t="s">
        <v>114</v>
      </c>
      <c r="E932" s="3"/>
      <c r="F932" s="3"/>
      <c r="G932" s="2" t="s">
        <v>20</v>
      </c>
      <c r="H932" s="3" t="s">
        <v>18</v>
      </c>
      <c r="I932" s="3">
        <v>4</v>
      </c>
      <c r="J932" s="3" t="s">
        <v>183</v>
      </c>
      <c r="K932" s="3"/>
      <c r="L932" s="3"/>
      <c r="M932" s="3"/>
      <c r="N932" s="3"/>
      <c r="O932" s="3"/>
      <c r="P932" s="3"/>
      <c r="Q932" s="3"/>
      <c r="R932" s="3"/>
      <c r="S932" s="3"/>
      <c r="T932" s="3" t="str">
        <f t="shared" si="112"/>
        <v>SIN CECO</v>
      </c>
      <c r="U932" s="3" t="str">
        <f t="shared" si="113"/>
        <v>NO</v>
      </c>
      <c r="V932" t="str">
        <f t="shared" si="114"/>
        <v>LEASING DE OCCIDENTE*
100%-Soporte Directivo (Coordinador y Gerencia)</v>
      </c>
      <c r="W932" s="53">
        <f t="shared" si="115"/>
        <v>4</v>
      </c>
      <c r="X932">
        <f t="shared" si="116"/>
        <v>4</v>
      </c>
      <c r="Y932">
        <f>IF(ISNA(VLOOKUP(B932,CECOS_SIN_IDENTIFICAR!$A$2:$D$146,4,0)),"SIN CECO",IF(VLOOKUP(B932,CECOS_SIN_IDENTIFICAR!$A$2:$D$146,4,0)=0,"SIN CECO",VLOOKUP(B932,CECOS_SIN_IDENTIFICAR!$A$2:$D$146,4,0)))</f>
        <v>1096</v>
      </c>
      <c r="Z932">
        <f t="shared" si="117"/>
        <v>1096</v>
      </c>
      <c r="AA932" s="56" t="s">
        <v>114</v>
      </c>
      <c r="AB932" t="str">
        <f t="shared" si="118"/>
        <v>c. Planteamiento de soluciones y manejo de conflictos-Soporte Directivo (Coordinador y Gerencia)</v>
      </c>
      <c r="AC932" t="str">
        <f>VLOOKUP(AB932,CODIFICACION_PREGUNTAS!$C$2:$D$35,2,0)</f>
        <v>SOPORTE_DIR003</v>
      </c>
    </row>
    <row r="933" spans="1:29" x14ac:dyDescent="0.25">
      <c r="A933" s="3">
        <f t="shared" si="119"/>
        <v>932</v>
      </c>
      <c r="B933" s="3" t="s">
        <v>137</v>
      </c>
      <c r="C933" s="32">
        <v>40422</v>
      </c>
      <c r="D933" s="56" t="s">
        <v>114</v>
      </c>
      <c r="E933" s="3"/>
      <c r="F933" s="3"/>
      <c r="G933" s="2" t="s">
        <v>21</v>
      </c>
      <c r="H933" s="3" t="s">
        <v>18</v>
      </c>
      <c r="I933" s="3">
        <v>4</v>
      </c>
      <c r="J933" s="3" t="s">
        <v>183</v>
      </c>
      <c r="K933" s="3"/>
      <c r="L933" s="3"/>
      <c r="M933" s="3"/>
      <c r="N933" s="3"/>
      <c r="O933" s="3"/>
      <c r="P933" s="3"/>
      <c r="Q933" s="3"/>
      <c r="R933" s="3"/>
      <c r="S933" s="3"/>
      <c r="T933" s="3" t="str">
        <f t="shared" si="112"/>
        <v>SIN CECO</v>
      </c>
      <c r="U933" s="3" t="str">
        <f t="shared" si="113"/>
        <v>NO</v>
      </c>
      <c r="V933" t="str">
        <f t="shared" si="114"/>
        <v>LEASING DE OCCIDENTE*
100%-Soporte Directivo (Coordinador y Gerencia)</v>
      </c>
      <c r="W933" s="53">
        <f t="shared" si="115"/>
        <v>4</v>
      </c>
      <c r="X933">
        <f t="shared" si="116"/>
        <v>4</v>
      </c>
      <c r="Y933">
        <f>IF(ISNA(VLOOKUP(B933,CECOS_SIN_IDENTIFICAR!$A$2:$D$146,4,0)),"SIN CECO",IF(VLOOKUP(B933,CECOS_SIN_IDENTIFICAR!$A$2:$D$146,4,0)=0,"SIN CECO",VLOOKUP(B933,CECOS_SIN_IDENTIFICAR!$A$2:$D$146,4,0)))</f>
        <v>1096</v>
      </c>
      <c r="Z933">
        <f t="shared" si="117"/>
        <v>1096</v>
      </c>
      <c r="AA933" s="56" t="s">
        <v>114</v>
      </c>
      <c r="AB933" t="str">
        <f t="shared" si="118"/>
        <v>d. Cumplimiento de compromisos-Soporte Directivo (Coordinador y Gerencia)</v>
      </c>
      <c r="AC933" t="str">
        <f>VLOOKUP(AB933,CODIFICACION_PREGUNTAS!$C$2:$D$35,2,0)</f>
        <v>SOPORTE_DIR004</v>
      </c>
    </row>
    <row r="934" spans="1:29" x14ac:dyDescent="0.25">
      <c r="A934" s="3">
        <f t="shared" si="119"/>
        <v>933</v>
      </c>
      <c r="B934" s="3" t="s">
        <v>137</v>
      </c>
      <c r="C934" s="32">
        <v>40422</v>
      </c>
      <c r="D934" s="56" t="s">
        <v>114</v>
      </c>
      <c r="E934" s="3"/>
      <c r="F934" s="3"/>
      <c r="G934" s="2" t="s">
        <v>22</v>
      </c>
      <c r="H934" s="3" t="s">
        <v>18</v>
      </c>
      <c r="I934" s="3">
        <v>4</v>
      </c>
      <c r="J934" s="3" t="s">
        <v>183</v>
      </c>
      <c r="K934" s="3"/>
      <c r="L934" s="3"/>
      <c r="M934" s="3"/>
      <c r="N934" s="3"/>
      <c r="O934" s="3"/>
      <c r="P934" s="3"/>
      <c r="Q934" s="3"/>
      <c r="R934" s="3"/>
      <c r="S934" s="3"/>
      <c r="T934" s="3" t="str">
        <f t="shared" si="112"/>
        <v>SIN CECO</v>
      </c>
      <c r="U934" s="3" t="str">
        <f t="shared" si="113"/>
        <v>NO</v>
      </c>
      <c r="V934" t="str">
        <f t="shared" si="114"/>
        <v>LEASING DE OCCIDENTE*
100%-Soporte Directivo (Coordinador y Gerencia)</v>
      </c>
      <c r="W934" s="53">
        <f t="shared" si="115"/>
        <v>4</v>
      </c>
      <c r="X934">
        <f t="shared" si="116"/>
        <v>4</v>
      </c>
      <c r="Y934">
        <f>IF(ISNA(VLOOKUP(B934,CECOS_SIN_IDENTIFICAR!$A$2:$D$146,4,0)),"SIN CECO",IF(VLOOKUP(B934,CECOS_SIN_IDENTIFICAR!$A$2:$D$146,4,0)=0,"SIN CECO",VLOOKUP(B934,CECOS_SIN_IDENTIFICAR!$A$2:$D$146,4,0)))</f>
        <v>1096</v>
      </c>
      <c r="Z934">
        <f t="shared" si="117"/>
        <v>1096</v>
      </c>
      <c r="AA934" s="56" t="s">
        <v>114</v>
      </c>
      <c r="AB934" t="str">
        <f t="shared" si="118"/>
        <v>e. Manejo del cliente-Soporte Directivo (Coordinador y Gerencia)</v>
      </c>
      <c r="AC934" t="str">
        <f>VLOOKUP(AB934,CODIFICACION_PREGUNTAS!$C$2:$D$35,2,0)</f>
        <v>SOPORTE_DIR005</v>
      </c>
    </row>
    <row r="935" spans="1:29" x14ac:dyDescent="0.25">
      <c r="A935" s="3">
        <f t="shared" si="119"/>
        <v>934</v>
      </c>
      <c r="B935" s="3" t="s">
        <v>137</v>
      </c>
      <c r="C935" s="32">
        <v>40422</v>
      </c>
      <c r="D935" s="56" t="s">
        <v>114</v>
      </c>
      <c r="E935" s="3"/>
      <c r="F935" s="3"/>
      <c r="G935" s="2" t="s">
        <v>23</v>
      </c>
      <c r="H935" s="3" t="s">
        <v>24</v>
      </c>
      <c r="I935" s="3">
        <v>4</v>
      </c>
      <c r="J935" s="3" t="s">
        <v>183</v>
      </c>
      <c r="K935" s="3"/>
      <c r="L935" s="3"/>
      <c r="M935" s="3"/>
      <c r="N935" s="3"/>
      <c r="O935" s="3"/>
      <c r="P935" s="3"/>
      <c r="Q935" s="3"/>
      <c r="R935" s="3"/>
      <c r="S935" s="3"/>
      <c r="T935" s="3" t="str">
        <f t="shared" si="112"/>
        <v>SIN CECO</v>
      </c>
      <c r="U935" s="3" t="str">
        <f t="shared" si="113"/>
        <v>NO</v>
      </c>
      <c r="V935" t="str">
        <f t="shared" si="114"/>
        <v>LEASING DE OCCIDENTE*
100%-Personal que presta el servicio en obra</v>
      </c>
      <c r="W935" s="53">
        <f t="shared" si="115"/>
        <v>4</v>
      </c>
      <c r="X935">
        <f t="shared" si="116"/>
        <v>4</v>
      </c>
      <c r="Y935">
        <f>IF(ISNA(VLOOKUP(B935,CECOS_SIN_IDENTIFICAR!$A$2:$D$146,4,0)),"SIN CECO",IF(VLOOKUP(B935,CECOS_SIN_IDENTIFICAR!$A$2:$D$146,4,0)=0,"SIN CECO",VLOOKUP(B935,CECOS_SIN_IDENTIFICAR!$A$2:$D$146,4,0)))</f>
        <v>1096</v>
      </c>
      <c r="Z935">
        <f t="shared" si="117"/>
        <v>1096</v>
      </c>
      <c r="AA935" s="56" t="s">
        <v>114</v>
      </c>
      <c r="AB935" t="str">
        <f t="shared" si="118"/>
        <v>a. Idoneidad del personal-Personal que presta el servicio en obra</v>
      </c>
      <c r="AC935" t="str">
        <f>VLOOKUP(AB935,CODIFICACION_PREGUNTAS!$C$2:$D$35,2,0)</f>
        <v>PERSONAL001</v>
      </c>
    </row>
    <row r="936" spans="1:29" x14ac:dyDescent="0.25">
      <c r="A936" s="3">
        <f t="shared" si="119"/>
        <v>935</v>
      </c>
      <c r="B936" s="3" t="s">
        <v>137</v>
      </c>
      <c r="C936" s="32">
        <v>40422</v>
      </c>
      <c r="D936" s="56" t="s">
        <v>114</v>
      </c>
      <c r="E936" s="3"/>
      <c r="F936" s="3"/>
      <c r="G936" s="2" t="s">
        <v>25</v>
      </c>
      <c r="H936" s="3" t="s">
        <v>24</v>
      </c>
      <c r="I936" s="3">
        <v>4</v>
      </c>
      <c r="J936" s="3" t="s">
        <v>183</v>
      </c>
      <c r="K936" s="3"/>
      <c r="L936" s="3"/>
      <c r="M936" s="3"/>
      <c r="N936" s="3"/>
      <c r="O936" s="3"/>
      <c r="P936" s="3"/>
      <c r="Q936" s="3"/>
      <c r="R936" s="3"/>
      <c r="S936" s="3"/>
      <c r="T936" s="3" t="str">
        <f t="shared" si="112"/>
        <v>SIN CECO</v>
      </c>
      <c r="U936" s="3" t="str">
        <f t="shared" si="113"/>
        <v>NO</v>
      </c>
      <c r="V936" t="str">
        <f t="shared" si="114"/>
        <v>LEASING DE OCCIDENTE*
100%-Personal que presta el servicio en obra</v>
      </c>
      <c r="W936" s="53">
        <f t="shared" si="115"/>
        <v>4</v>
      </c>
      <c r="X936">
        <f t="shared" si="116"/>
        <v>4</v>
      </c>
      <c r="Y936">
        <f>IF(ISNA(VLOOKUP(B936,CECOS_SIN_IDENTIFICAR!$A$2:$D$146,4,0)),"SIN CECO",IF(VLOOKUP(B936,CECOS_SIN_IDENTIFICAR!$A$2:$D$146,4,0)=0,"SIN CECO",VLOOKUP(B936,CECOS_SIN_IDENTIFICAR!$A$2:$D$146,4,0)))</f>
        <v>1096</v>
      </c>
      <c r="Z936">
        <f t="shared" si="117"/>
        <v>1096</v>
      </c>
      <c r="AA936" s="56" t="s">
        <v>114</v>
      </c>
      <c r="AB936" t="str">
        <f t="shared" si="118"/>
        <v>b. Oportuna atención al cliente-Personal que presta el servicio en obra</v>
      </c>
      <c r="AC936" t="str">
        <f>VLOOKUP(AB936,CODIFICACION_PREGUNTAS!$C$2:$D$35,2,0)</f>
        <v>PERSONAL002</v>
      </c>
    </row>
    <row r="937" spans="1:29" x14ac:dyDescent="0.25">
      <c r="A937" s="3">
        <f t="shared" si="119"/>
        <v>936</v>
      </c>
      <c r="B937" s="3" t="s">
        <v>137</v>
      </c>
      <c r="C937" s="32">
        <v>40422</v>
      </c>
      <c r="D937" s="56" t="s">
        <v>114</v>
      </c>
      <c r="E937" s="3"/>
      <c r="F937" s="3"/>
      <c r="G937" s="2" t="s">
        <v>26</v>
      </c>
      <c r="H937" s="3" t="s">
        <v>24</v>
      </c>
      <c r="I937" s="3">
        <v>4</v>
      </c>
      <c r="J937" s="3" t="s">
        <v>183</v>
      </c>
      <c r="K937" s="3"/>
      <c r="L937" s="3"/>
      <c r="M937" s="3"/>
      <c r="N937" s="3"/>
      <c r="O937" s="3"/>
      <c r="P937" s="3"/>
      <c r="Q937" s="3"/>
      <c r="R937" s="3"/>
      <c r="S937" s="3"/>
      <c r="T937" s="3" t="str">
        <f t="shared" si="112"/>
        <v>SIN CECO</v>
      </c>
      <c r="U937" s="3" t="str">
        <f t="shared" si="113"/>
        <v>NO</v>
      </c>
      <c r="V937" t="str">
        <f t="shared" si="114"/>
        <v>LEASING DE OCCIDENTE*
100%-Personal que presta el servicio en obra</v>
      </c>
      <c r="W937" s="53">
        <f t="shared" si="115"/>
        <v>4</v>
      </c>
      <c r="X937">
        <f t="shared" si="116"/>
        <v>4</v>
      </c>
      <c r="Y937">
        <f>IF(ISNA(VLOOKUP(B937,CECOS_SIN_IDENTIFICAR!$A$2:$D$146,4,0)),"SIN CECO",IF(VLOOKUP(B937,CECOS_SIN_IDENTIFICAR!$A$2:$D$146,4,0)=0,"SIN CECO",VLOOKUP(B937,CECOS_SIN_IDENTIFICAR!$A$2:$D$146,4,0)))</f>
        <v>1096</v>
      </c>
      <c r="Z937">
        <f t="shared" si="117"/>
        <v>1096</v>
      </c>
      <c r="AA937" s="56" t="s">
        <v>114</v>
      </c>
      <c r="AB937" t="str">
        <f t="shared" si="118"/>
        <v>c. Compromiso con el proyecto-Personal que presta el servicio en obra</v>
      </c>
      <c r="AC937" t="str">
        <f>VLOOKUP(AB937,CODIFICACION_PREGUNTAS!$C$2:$D$35,2,0)</f>
        <v>PERSONAL003</v>
      </c>
    </row>
    <row r="938" spans="1:29" x14ac:dyDescent="0.25">
      <c r="A938" s="3">
        <f t="shared" si="119"/>
        <v>937</v>
      </c>
      <c r="B938" s="3" t="s">
        <v>137</v>
      </c>
      <c r="C938" s="32">
        <v>40422</v>
      </c>
      <c r="D938" s="56" t="s">
        <v>114</v>
      </c>
      <c r="E938" s="3"/>
      <c r="F938" s="3"/>
      <c r="G938" s="2" t="s">
        <v>21</v>
      </c>
      <c r="H938" s="3" t="s">
        <v>24</v>
      </c>
      <c r="I938" s="3">
        <v>4</v>
      </c>
      <c r="J938" s="3" t="s">
        <v>183</v>
      </c>
      <c r="K938" s="3"/>
      <c r="L938" s="3"/>
      <c r="M938" s="3"/>
      <c r="N938" s="3"/>
      <c r="O938" s="3"/>
      <c r="P938" s="3"/>
      <c r="Q938" s="3"/>
      <c r="R938" s="3"/>
      <c r="S938" s="3"/>
      <c r="T938" s="3" t="str">
        <f t="shared" si="112"/>
        <v>SIN CECO</v>
      </c>
      <c r="U938" s="3" t="str">
        <f t="shared" si="113"/>
        <v>NO</v>
      </c>
      <c r="V938" t="str">
        <f t="shared" si="114"/>
        <v>LEASING DE OCCIDENTE*
100%-Personal que presta el servicio en obra</v>
      </c>
      <c r="W938" s="53">
        <f t="shared" si="115"/>
        <v>4</v>
      </c>
      <c r="X938">
        <f t="shared" si="116"/>
        <v>4</v>
      </c>
      <c r="Y938">
        <f>IF(ISNA(VLOOKUP(B938,CECOS_SIN_IDENTIFICAR!$A$2:$D$146,4,0)),"SIN CECO",IF(VLOOKUP(B938,CECOS_SIN_IDENTIFICAR!$A$2:$D$146,4,0)=0,"SIN CECO",VLOOKUP(B938,CECOS_SIN_IDENTIFICAR!$A$2:$D$146,4,0)))</f>
        <v>1096</v>
      </c>
      <c r="Z938">
        <f t="shared" si="117"/>
        <v>1096</v>
      </c>
      <c r="AA938" s="56" t="s">
        <v>114</v>
      </c>
      <c r="AB938" t="str">
        <f t="shared" si="118"/>
        <v>d. Cumplimiento de compromisos-Personal que presta el servicio en obra</v>
      </c>
      <c r="AC938" t="str">
        <f>VLOOKUP(AB938,CODIFICACION_PREGUNTAS!$C$2:$D$35,2,0)</f>
        <v>PERSONAL004</v>
      </c>
    </row>
    <row r="939" spans="1:29" x14ac:dyDescent="0.25">
      <c r="A939" s="3">
        <f t="shared" si="119"/>
        <v>938</v>
      </c>
      <c r="B939" s="3" t="s">
        <v>137</v>
      </c>
      <c r="C939" s="32">
        <v>40422</v>
      </c>
      <c r="D939" s="56" t="s">
        <v>114</v>
      </c>
      <c r="E939" s="3"/>
      <c r="F939" s="3"/>
      <c r="G939" s="2" t="s">
        <v>27</v>
      </c>
      <c r="H939" s="3" t="s">
        <v>24</v>
      </c>
      <c r="I939" s="3">
        <v>4</v>
      </c>
      <c r="J939" s="3" t="s">
        <v>183</v>
      </c>
      <c r="K939" s="3"/>
      <c r="L939" s="3"/>
      <c r="M939" s="3"/>
      <c r="N939" s="3"/>
      <c r="O939" s="3"/>
      <c r="P939" s="3"/>
      <c r="Q939" s="3"/>
      <c r="R939" s="3"/>
      <c r="S939" s="3"/>
      <c r="T939" s="3" t="str">
        <f t="shared" si="112"/>
        <v>SIN CECO</v>
      </c>
      <c r="U939" s="3" t="str">
        <f t="shared" si="113"/>
        <v>NO</v>
      </c>
      <c r="V939" t="str">
        <f t="shared" si="114"/>
        <v>LEASING DE OCCIDENTE*
100%-Personal que presta el servicio en obra</v>
      </c>
      <c r="W939" s="53">
        <f t="shared" si="115"/>
        <v>4</v>
      </c>
      <c r="X939">
        <f t="shared" si="116"/>
        <v>4</v>
      </c>
      <c r="Y939">
        <f>IF(ISNA(VLOOKUP(B939,CECOS_SIN_IDENTIFICAR!$A$2:$D$146,4,0)),"SIN CECO",IF(VLOOKUP(B939,CECOS_SIN_IDENTIFICAR!$A$2:$D$146,4,0)=0,"SIN CECO",VLOOKUP(B939,CECOS_SIN_IDENTIFICAR!$A$2:$D$146,4,0)))</f>
        <v>1096</v>
      </c>
      <c r="Z939">
        <f t="shared" si="117"/>
        <v>1096</v>
      </c>
      <c r="AA939" s="56" t="s">
        <v>114</v>
      </c>
      <c r="AB939" t="str">
        <f t="shared" si="118"/>
        <v>e. Proactividad en desarrollo de funciones-Personal que presta el servicio en obra</v>
      </c>
      <c r="AC939" t="str">
        <f>VLOOKUP(AB939,CODIFICACION_PREGUNTAS!$C$2:$D$35,2,0)</f>
        <v>PERSONAL005</v>
      </c>
    </row>
    <row r="940" spans="1:29" x14ac:dyDescent="0.25">
      <c r="A940" s="3">
        <f t="shared" si="119"/>
        <v>939</v>
      </c>
      <c r="B940" s="3" t="s">
        <v>137</v>
      </c>
      <c r="C940" s="32">
        <v>40422</v>
      </c>
      <c r="D940" s="56" t="s">
        <v>114</v>
      </c>
      <c r="E940" s="3"/>
      <c r="F940" s="3"/>
      <c r="G940" s="2" t="s">
        <v>28</v>
      </c>
      <c r="H940" s="2" t="s">
        <v>29</v>
      </c>
      <c r="I940" s="3">
        <v>4</v>
      </c>
      <c r="J940" s="3" t="s">
        <v>183</v>
      </c>
      <c r="K940" s="3"/>
      <c r="L940" s="3"/>
      <c r="M940" s="3"/>
      <c r="N940" s="3"/>
      <c r="O940" s="3"/>
      <c r="P940" s="3"/>
      <c r="Q940" s="3"/>
      <c r="R940" s="3"/>
      <c r="S940" s="3"/>
      <c r="T940" s="3" t="str">
        <f t="shared" si="112"/>
        <v>SIN CECO</v>
      </c>
      <c r="U940" s="3" t="str">
        <f t="shared" si="113"/>
        <v>NO</v>
      </c>
      <c r="V940" t="str">
        <f t="shared" si="114"/>
        <v>LEASING DE OCCIDENTE*
100%-Productos Asociados de PAYC (Informes, Control de presupuesto y Programación y actas)</v>
      </c>
      <c r="W940" s="53">
        <f t="shared" si="115"/>
        <v>4</v>
      </c>
      <c r="X940">
        <f t="shared" si="116"/>
        <v>4</v>
      </c>
      <c r="Y940">
        <f>IF(ISNA(VLOOKUP(B940,CECOS_SIN_IDENTIFICAR!$A$2:$D$146,4,0)),"SIN CECO",IF(VLOOKUP(B940,CECOS_SIN_IDENTIFICAR!$A$2:$D$146,4,0)=0,"SIN CECO",VLOOKUP(B940,CECOS_SIN_IDENTIFICAR!$A$2:$D$146,4,0)))</f>
        <v>1096</v>
      </c>
      <c r="Z940">
        <f t="shared" si="117"/>
        <v>1096</v>
      </c>
      <c r="AA940" s="56" t="s">
        <v>114</v>
      </c>
      <c r="AB940" t="str">
        <f t="shared" si="118"/>
        <v>a. Calidad del Contenido-Productos Asociados de PAYC (Informes, Control de presupuesto y Programación y actas)</v>
      </c>
      <c r="AC940" t="str">
        <f>VLOOKUP(AB940,CODIFICACION_PREGUNTAS!$C$2:$D$35,2,0)</f>
        <v>PRODUCTOS001</v>
      </c>
    </row>
    <row r="941" spans="1:29" x14ac:dyDescent="0.25">
      <c r="A941" s="3">
        <f t="shared" si="119"/>
        <v>940</v>
      </c>
      <c r="B941" s="3" t="s">
        <v>137</v>
      </c>
      <c r="C941" s="32">
        <v>40422</v>
      </c>
      <c r="D941" s="56" t="s">
        <v>114</v>
      </c>
      <c r="E941" s="3"/>
      <c r="F941" s="3"/>
      <c r="G941" s="2" t="s">
        <v>30</v>
      </c>
      <c r="H941" s="2" t="s">
        <v>29</v>
      </c>
      <c r="I941" s="3">
        <v>4</v>
      </c>
      <c r="J941" s="3" t="s">
        <v>183</v>
      </c>
      <c r="K941" s="3"/>
      <c r="L941" s="3"/>
      <c r="M941" s="3"/>
      <c r="N941" s="3"/>
      <c r="O941" s="3"/>
      <c r="P941" s="3"/>
      <c r="Q941" s="3"/>
      <c r="R941" s="3"/>
      <c r="S941" s="3"/>
      <c r="T941" s="3" t="str">
        <f t="shared" si="112"/>
        <v>SIN CECO</v>
      </c>
      <c r="U941" s="3" t="str">
        <f t="shared" si="113"/>
        <v>NO</v>
      </c>
      <c r="V941" t="str">
        <f t="shared" si="114"/>
        <v>LEASING DE OCCIDENTE*
100%-Productos Asociados de PAYC (Informes, Control de presupuesto y Programación y actas)</v>
      </c>
      <c r="W941" s="53">
        <f t="shared" si="115"/>
        <v>4</v>
      </c>
      <c r="X941">
        <f t="shared" si="116"/>
        <v>4</v>
      </c>
      <c r="Y941">
        <f>IF(ISNA(VLOOKUP(B941,CECOS_SIN_IDENTIFICAR!$A$2:$D$146,4,0)),"SIN CECO",IF(VLOOKUP(B941,CECOS_SIN_IDENTIFICAR!$A$2:$D$146,4,0)=0,"SIN CECO",VLOOKUP(B941,CECOS_SIN_IDENTIFICAR!$A$2:$D$146,4,0)))</f>
        <v>1096</v>
      </c>
      <c r="Z941">
        <f t="shared" si="117"/>
        <v>1096</v>
      </c>
      <c r="AA941" s="56" t="s">
        <v>114</v>
      </c>
      <c r="AB941" t="str">
        <f t="shared" si="118"/>
        <v>b. Claridad del Contenido-Productos Asociados de PAYC (Informes, Control de presupuesto y Programación y actas)</v>
      </c>
      <c r="AC941" t="str">
        <f>VLOOKUP(AB941,CODIFICACION_PREGUNTAS!$C$2:$D$35,2,0)</f>
        <v>PRODUCTOS002</v>
      </c>
    </row>
    <row r="942" spans="1:29" x14ac:dyDescent="0.25">
      <c r="A942" s="3">
        <f t="shared" si="119"/>
        <v>941</v>
      </c>
      <c r="B942" s="3" t="s">
        <v>137</v>
      </c>
      <c r="C942" s="32">
        <v>40422</v>
      </c>
      <c r="D942" s="56" t="s">
        <v>114</v>
      </c>
      <c r="E942" s="3"/>
      <c r="F942" s="3"/>
      <c r="G942" s="2" t="s">
        <v>31</v>
      </c>
      <c r="H942" s="2" t="s">
        <v>29</v>
      </c>
      <c r="I942" s="3">
        <v>4</v>
      </c>
      <c r="J942" s="3" t="s">
        <v>183</v>
      </c>
      <c r="K942" s="3"/>
      <c r="L942" s="3"/>
      <c r="M942" s="3"/>
      <c r="N942" s="3"/>
      <c r="O942" s="3"/>
      <c r="P942" s="3"/>
      <c r="Q942" s="3"/>
      <c r="R942" s="3"/>
      <c r="S942" s="3"/>
      <c r="T942" s="3" t="str">
        <f t="shared" si="112"/>
        <v>SIN CECO</v>
      </c>
      <c r="U942" s="3" t="str">
        <f t="shared" si="113"/>
        <v>NO</v>
      </c>
      <c r="V942" t="str">
        <f t="shared" si="114"/>
        <v>LEASING DE OCCIDENTE*
100%-Productos Asociados de PAYC (Informes, Control de presupuesto y Programación y actas)</v>
      </c>
      <c r="W942" s="53">
        <f t="shared" si="115"/>
        <v>4</v>
      </c>
      <c r="X942">
        <f t="shared" si="116"/>
        <v>4</v>
      </c>
      <c r="Y942">
        <f>IF(ISNA(VLOOKUP(B942,CECOS_SIN_IDENTIFICAR!$A$2:$D$146,4,0)),"SIN CECO",IF(VLOOKUP(B942,CECOS_SIN_IDENTIFICAR!$A$2:$D$146,4,0)=0,"SIN CECO",VLOOKUP(B942,CECOS_SIN_IDENTIFICAR!$A$2:$D$146,4,0)))</f>
        <v>1096</v>
      </c>
      <c r="Z942">
        <f t="shared" si="117"/>
        <v>1096</v>
      </c>
      <c r="AA942" s="56" t="s">
        <v>114</v>
      </c>
      <c r="AB942" t="str">
        <f t="shared" si="118"/>
        <v>c. Oportunidad en la entrega-Productos Asociados de PAYC (Informes, Control de presupuesto y Programación y actas)</v>
      </c>
      <c r="AC942" t="str">
        <f>VLOOKUP(AB942,CODIFICACION_PREGUNTAS!$C$2:$D$35,2,0)</f>
        <v>PRODUCTOS003</v>
      </c>
    </row>
    <row r="943" spans="1:29" x14ac:dyDescent="0.25">
      <c r="A943" s="3">
        <f t="shared" si="119"/>
        <v>942</v>
      </c>
      <c r="B943" s="3" t="s">
        <v>137</v>
      </c>
      <c r="C943" s="32">
        <v>40422</v>
      </c>
      <c r="D943" s="56" t="s">
        <v>114</v>
      </c>
      <c r="E943" s="3"/>
      <c r="F943" s="3"/>
      <c r="G943" s="2" t="s">
        <v>32</v>
      </c>
      <c r="H943" s="2" t="s">
        <v>29</v>
      </c>
      <c r="I943" s="3">
        <v>4</v>
      </c>
      <c r="J943" s="3" t="s">
        <v>183</v>
      </c>
      <c r="K943" s="3"/>
      <c r="L943" s="3"/>
      <c r="M943" s="3"/>
      <c r="N943" s="3"/>
      <c r="O943" s="3"/>
      <c r="P943" s="3"/>
      <c r="Q943" s="3"/>
      <c r="R943" s="3"/>
      <c r="S943" s="3"/>
      <c r="T943" s="3" t="str">
        <f t="shared" si="112"/>
        <v>SIN CECO</v>
      </c>
      <c r="U943" s="3" t="str">
        <f t="shared" si="113"/>
        <v>NO</v>
      </c>
      <c r="V943" t="str">
        <f t="shared" si="114"/>
        <v>LEASING DE OCCIDENTE*
100%-Productos Asociados de PAYC (Informes, Control de presupuesto y Programación y actas)</v>
      </c>
      <c r="W943" s="53">
        <f t="shared" si="115"/>
        <v>4</v>
      </c>
      <c r="X943">
        <f t="shared" si="116"/>
        <v>4</v>
      </c>
      <c r="Y943">
        <f>IF(ISNA(VLOOKUP(B943,CECOS_SIN_IDENTIFICAR!$A$2:$D$146,4,0)),"SIN CECO",IF(VLOOKUP(B943,CECOS_SIN_IDENTIFICAR!$A$2:$D$146,4,0)=0,"SIN CECO",VLOOKUP(B943,CECOS_SIN_IDENTIFICAR!$A$2:$D$146,4,0)))</f>
        <v>1096</v>
      </c>
      <c r="Z943">
        <f t="shared" si="117"/>
        <v>1096</v>
      </c>
      <c r="AA943" s="56" t="s">
        <v>114</v>
      </c>
      <c r="AB943" t="str">
        <f t="shared" si="118"/>
        <v>d. Precisión de la información-Productos Asociados de PAYC (Informes, Control de presupuesto y Programación y actas)</v>
      </c>
      <c r="AC943" t="str">
        <f>VLOOKUP(AB943,CODIFICACION_PREGUNTAS!$C$2:$D$35,2,0)</f>
        <v>PRODUCTOS004</v>
      </c>
    </row>
    <row r="944" spans="1:29" x14ac:dyDescent="0.25">
      <c r="A944" s="3">
        <f t="shared" si="119"/>
        <v>943</v>
      </c>
      <c r="B944" s="3" t="s">
        <v>137</v>
      </c>
      <c r="C944" s="32">
        <v>40422</v>
      </c>
      <c r="D944" s="56" t="s">
        <v>114</v>
      </c>
      <c r="E944" s="3"/>
      <c r="F944" s="3"/>
      <c r="G944" s="2" t="s">
        <v>33</v>
      </c>
      <c r="H944" s="2" t="s">
        <v>29</v>
      </c>
      <c r="I944" s="3">
        <v>4</v>
      </c>
      <c r="J944" s="3" t="s">
        <v>183</v>
      </c>
      <c r="K944" s="3"/>
      <c r="L944" s="3"/>
      <c r="M944" s="3"/>
      <c r="N944" s="3"/>
      <c r="O944" s="3"/>
      <c r="P944" s="3"/>
      <c r="Q944" s="3"/>
      <c r="R944" s="3"/>
      <c r="S944" s="3"/>
      <c r="T944" s="3" t="str">
        <f t="shared" si="112"/>
        <v>SIN CECO</v>
      </c>
      <c r="U944" s="3" t="str">
        <f t="shared" si="113"/>
        <v>NO</v>
      </c>
      <c r="V944" t="str">
        <f t="shared" si="114"/>
        <v>LEASING DE OCCIDENTE*
100%-Productos Asociados de PAYC (Informes, Control de presupuesto y Programación y actas)</v>
      </c>
      <c r="W944" s="53">
        <f t="shared" si="115"/>
        <v>4</v>
      </c>
      <c r="X944">
        <f t="shared" si="116"/>
        <v>4</v>
      </c>
      <c r="Y944">
        <f>IF(ISNA(VLOOKUP(B944,CECOS_SIN_IDENTIFICAR!$A$2:$D$146,4,0)),"SIN CECO",IF(VLOOKUP(B944,CECOS_SIN_IDENTIFICAR!$A$2:$D$146,4,0)=0,"SIN CECO",VLOOKUP(B944,CECOS_SIN_IDENTIFICAR!$A$2:$D$146,4,0)))</f>
        <v>1096</v>
      </c>
      <c r="Z944">
        <f t="shared" si="117"/>
        <v>1096</v>
      </c>
      <c r="AA944" s="56" t="s">
        <v>114</v>
      </c>
      <c r="AB944" t="str">
        <f t="shared" si="118"/>
        <v>e. Diagramación-Productos Asociados de PAYC (Informes, Control de presupuesto y Programación y actas)</v>
      </c>
      <c r="AC944" t="str">
        <f>VLOOKUP(AB944,CODIFICACION_PREGUNTAS!$C$2:$D$35,2,0)</f>
        <v>PRODUCTOS005</v>
      </c>
    </row>
    <row r="945" spans="1:29" x14ac:dyDescent="0.25">
      <c r="A945" s="3">
        <f t="shared" si="119"/>
        <v>944</v>
      </c>
      <c r="B945" s="3" t="s">
        <v>137</v>
      </c>
      <c r="C945" s="32">
        <v>40422</v>
      </c>
      <c r="D945" s="56" t="s">
        <v>114</v>
      </c>
      <c r="E945" s="3"/>
      <c r="F945" s="3"/>
      <c r="G945" s="2" t="s">
        <v>34</v>
      </c>
      <c r="H945" s="2" t="s">
        <v>35</v>
      </c>
      <c r="I945" s="3">
        <v>4</v>
      </c>
      <c r="J945" s="3" t="s">
        <v>183</v>
      </c>
      <c r="K945" s="3"/>
      <c r="L945" s="3"/>
      <c r="M945" s="3"/>
      <c r="N945" s="3"/>
      <c r="O945" s="3"/>
      <c r="P945" s="3"/>
      <c r="Q945" s="3"/>
      <c r="R945" s="3"/>
      <c r="S945" s="3"/>
      <c r="T945" s="3" t="str">
        <f t="shared" si="112"/>
        <v>SIN CECO</v>
      </c>
      <c r="U945" s="3" t="str">
        <f t="shared" si="113"/>
        <v>NO</v>
      </c>
      <c r="V945" t="str">
        <f t="shared" si="114"/>
        <v>LEASING DE OCCIDENTE*
100%-Compromisos Pactados</v>
      </c>
      <c r="W945" s="53">
        <f t="shared" si="115"/>
        <v>4</v>
      </c>
      <c r="X945">
        <f t="shared" si="116"/>
        <v>4</v>
      </c>
      <c r="Y945">
        <f>IF(ISNA(VLOOKUP(B945,CECOS_SIN_IDENTIFICAR!$A$2:$D$146,4,0)),"SIN CECO",IF(VLOOKUP(B945,CECOS_SIN_IDENTIFICAR!$A$2:$D$146,4,0)=0,"SIN CECO",VLOOKUP(B945,CECOS_SIN_IDENTIFICAR!$A$2:$D$146,4,0)))</f>
        <v>1096</v>
      </c>
      <c r="Z945">
        <f t="shared" si="117"/>
        <v>1096</v>
      </c>
      <c r="AA945" s="56" t="s">
        <v>114</v>
      </c>
      <c r="AB945" t="str">
        <f t="shared" si="118"/>
        <v>a. Cumplimiento-Compromisos Pactados</v>
      </c>
      <c r="AC945" t="str">
        <f>VLOOKUP(AB945,CODIFICACION_PREGUNTAS!$C$2:$D$35,2,0)</f>
        <v>COMPROMISOS001</v>
      </c>
    </row>
    <row r="946" spans="1:29" x14ac:dyDescent="0.25">
      <c r="A946" s="3">
        <f t="shared" si="119"/>
        <v>945</v>
      </c>
      <c r="B946" s="3" t="s">
        <v>137</v>
      </c>
      <c r="C946" s="32">
        <v>40422</v>
      </c>
      <c r="D946" s="56" t="s">
        <v>114</v>
      </c>
      <c r="E946" s="3"/>
      <c r="F946" s="3"/>
      <c r="G946" s="2" t="s">
        <v>36</v>
      </c>
      <c r="H946" s="2" t="s">
        <v>35</v>
      </c>
      <c r="I946" s="3">
        <v>4</v>
      </c>
      <c r="J946" s="3" t="s">
        <v>183</v>
      </c>
      <c r="K946" s="3"/>
      <c r="L946" s="3"/>
      <c r="M946" s="3"/>
      <c r="N946" s="3"/>
      <c r="O946" s="3"/>
      <c r="P946" s="3"/>
      <c r="Q946" s="3"/>
      <c r="R946" s="3"/>
      <c r="S946" s="3"/>
      <c r="T946" s="3" t="str">
        <f t="shared" si="112"/>
        <v>SIN CECO</v>
      </c>
      <c r="U946" s="3" t="str">
        <f t="shared" si="113"/>
        <v>NO</v>
      </c>
      <c r="V946" t="str">
        <f t="shared" si="114"/>
        <v>LEASING DE OCCIDENTE*
100%-Compromisos Pactados</v>
      </c>
      <c r="W946" s="53">
        <f t="shared" si="115"/>
        <v>4</v>
      </c>
      <c r="X946">
        <f t="shared" si="116"/>
        <v>4</v>
      </c>
      <c r="Y946">
        <f>IF(ISNA(VLOOKUP(B946,CECOS_SIN_IDENTIFICAR!$A$2:$D$146,4,0)),"SIN CECO",IF(VLOOKUP(B946,CECOS_SIN_IDENTIFICAR!$A$2:$D$146,4,0)=0,"SIN CECO",VLOOKUP(B946,CECOS_SIN_IDENTIFICAR!$A$2:$D$146,4,0)))</f>
        <v>1096</v>
      </c>
      <c r="Z946">
        <f t="shared" si="117"/>
        <v>1096</v>
      </c>
      <c r="AA946" s="56" t="s">
        <v>114</v>
      </c>
      <c r="AB946" t="str">
        <f t="shared" si="118"/>
        <v>b. Satisface expectativas-Compromisos Pactados</v>
      </c>
      <c r="AC946" t="str">
        <f>VLOOKUP(AB946,CODIFICACION_PREGUNTAS!$C$2:$D$35,2,0)</f>
        <v>COMPROMISOS002</v>
      </c>
    </row>
    <row r="947" spans="1:29" x14ac:dyDescent="0.25">
      <c r="A947" s="3">
        <f t="shared" si="119"/>
        <v>946</v>
      </c>
      <c r="B947" s="3" t="s">
        <v>137</v>
      </c>
      <c r="C947" s="32">
        <v>40422</v>
      </c>
      <c r="D947" s="56" t="s">
        <v>114</v>
      </c>
      <c r="E947" s="3"/>
      <c r="F947" s="3"/>
      <c r="G947" s="2" t="s">
        <v>37</v>
      </c>
      <c r="H947" s="2" t="s">
        <v>35</v>
      </c>
      <c r="I947" s="3">
        <v>4</v>
      </c>
      <c r="J947" s="3" t="s">
        <v>183</v>
      </c>
      <c r="K947" s="3"/>
      <c r="L947" s="3"/>
      <c r="M947" s="3"/>
      <c r="N947" s="3"/>
      <c r="O947" s="3"/>
      <c r="P947" s="3"/>
      <c r="Q947" s="3"/>
      <c r="R947" s="3"/>
      <c r="S947" s="3"/>
      <c r="T947" s="3" t="str">
        <f t="shared" si="112"/>
        <v>SIN CECO</v>
      </c>
      <c r="U947" s="3" t="str">
        <f t="shared" si="113"/>
        <v>NO</v>
      </c>
      <c r="V947" t="str">
        <f t="shared" si="114"/>
        <v>LEASING DE OCCIDENTE*
100%-Compromisos Pactados</v>
      </c>
      <c r="W947" s="53">
        <f t="shared" si="115"/>
        <v>4</v>
      </c>
      <c r="X947">
        <f t="shared" si="116"/>
        <v>4</v>
      </c>
      <c r="Y947">
        <f>IF(ISNA(VLOOKUP(B947,CECOS_SIN_IDENTIFICAR!$A$2:$D$146,4,0)),"SIN CECO",IF(VLOOKUP(B947,CECOS_SIN_IDENTIFICAR!$A$2:$D$146,4,0)=0,"SIN CECO",VLOOKUP(B947,CECOS_SIN_IDENTIFICAR!$A$2:$D$146,4,0)))</f>
        <v>1096</v>
      </c>
      <c r="Z947">
        <f t="shared" si="117"/>
        <v>1096</v>
      </c>
      <c r="AA947" s="56" t="s">
        <v>114</v>
      </c>
      <c r="AB947" t="str">
        <f t="shared" si="118"/>
        <v>c. Calidad de la Información suministrada-Compromisos Pactados</v>
      </c>
      <c r="AC947" t="str">
        <f>VLOOKUP(AB947,CODIFICACION_PREGUNTAS!$C$2:$D$35,2,0)</f>
        <v>COMPROMISOS003</v>
      </c>
    </row>
    <row r="948" spans="1:29" x14ac:dyDescent="0.25">
      <c r="A948" s="3">
        <f t="shared" si="119"/>
        <v>947</v>
      </c>
      <c r="B948" s="3" t="s">
        <v>137</v>
      </c>
      <c r="C948" s="32">
        <v>40422</v>
      </c>
      <c r="D948" s="56" t="s">
        <v>114</v>
      </c>
      <c r="E948" s="3"/>
      <c r="F948" s="3"/>
      <c r="G948" s="2" t="s">
        <v>38</v>
      </c>
      <c r="H948" s="2" t="s">
        <v>35</v>
      </c>
      <c r="I948" s="3">
        <v>4</v>
      </c>
      <c r="J948" s="3" t="s">
        <v>183</v>
      </c>
      <c r="K948" s="3"/>
      <c r="L948" s="3"/>
      <c r="M948" s="3"/>
      <c r="N948" s="3"/>
      <c r="O948" s="3"/>
      <c r="P948" s="3"/>
      <c r="Q948" s="3"/>
      <c r="R948" s="3"/>
      <c r="S948" s="3"/>
      <c r="T948" s="3" t="str">
        <f t="shared" si="112"/>
        <v>SIN CECO</v>
      </c>
      <c r="U948" s="3" t="str">
        <f t="shared" si="113"/>
        <v>NO</v>
      </c>
      <c r="V948" t="str">
        <f t="shared" si="114"/>
        <v>LEASING DE OCCIDENTE*
100%-Compromisos Pactados</v>
      </c>
      <c r="W948" s="53">
        <f t="shared" si="115"/>
        <v>4</v>
      </c>
      <c r="X948">
        <f t="shared" si="116"/>
        <v>4</v>
      </c>
      <c r="Y948">
        <f>IF(ISNA(VLOOKUP(B948,CECOS_SIN_IDENTIFICAR!$A$2:$D$146,4,0)),"SIN CECO",IF(VLOOKUP(B948,CECOS_SIN_IDENTIFICAR!$A$2:$D$146,4,0)=0,"SIN CECO",VLOOKUP(B948,CECOS_SIN_IDENTIFICAR!$A$2:$D$146,4,0)))</f>
        <v>1096</v>
      </c>
      <c r="Z948">
        <f t="shared" si="117"/>
        <v>1096</v>
      </c>
      <c r="AA948" s="56" t="s">
        <v>114</v>
      </c>
      <c r="AB948" t="str">
        <f t="shared" si="118"/>
        <v>d. Disposición del personal de PAYC a las solicitudes del cliente-Compromisos Pactados</v>
      </c>
      <c r="AC948" t="str">
        <f>VLOOKUP(AB948,CODIFICACION_PREGUNTAS!$C$2:$D$35,2,0)</f>
        <v>COMPROMISOS004</v>
      </c>
    </row>
    <row r="949" spans="1:29" x14ac:dyDescent="0.25">
      <c r="A949" s="3">
        <f t="shared" si="119"/>
        <v>948</v>
      </c>
      <c r="B949" s="3" t="s">
        <v>137</v>
      </c>
      <c r="C949" s="32">
        <v>40422</v>
      </c>
      <c r="D949" s="56" t="s">
        <v>114</v>
      </c>
      <c r="E949" s="3"/>
      <c r="F949" s="3"/>
      <c r="G949" s="2" t="s">
        <v>39</v>
      </c>
      <c r="H949" s="2" t="s">
        <v>35</v>
      </c>
      <c r="I949" s="3">
        <v>4</v>
      </c>
      <c r="J949" s="3" t="s">
        <v>183</v>
      </c>
      <c r="K949" s="3"/>
      <c r="L949" s="3"/>
      <c r="M949" s="3"/>
      <c r="N949" s="3"/>
      <c r="O949" s="3"/>
      <c r="P949" s="3"/>
      <c r="Q949" s="3"/>
      <c r="R949" s="3"/>
      <c r="S949" s="3"/>
      <c r="T949" s="3" t="str">
        <f t="shared" si="112"/>
        <v>SIN CECO</v>
      </c>
      <c r="U949" s="3" t="str">
        <f t="shared" si="113"/>
        <v>NO</v>
      </c>
      <c r="V949" t="str">
        <f t="shared" si="114"/>
        <v>LEASING DE OCCIDENTE*
100%-Compromisos Pactados</v>
      </c>
      <c r="W949" s="53">
        <f t="shared" si="115"/>
        <v>4</v>
      </c>
      <c r="X949">
        <f t="shared" si="116"/>
        <v>4</v>
      </c>
      <c r="Y949">
        <f>IF(ISNA(VLOOKUP(B949,CECOS_SIN_IDENTIFICAR!$A$2:$D$146,4,0)),"SIN CECO",IF(VLOOKUP(B949,CECOS_SIN_IDENTIFICAR!$A$2:$D$146,4,0)=0,"SIN CECO",VLOOKUP(B949,CECOS_SIN_IDENTIFICAR!$A$2:$D$146,4,0)))</f>
        <v>1096</v>
      </c>
      <c r="Z949">
        <f t="shared" si="117"/>
        <v>1096</v>
      </c>
      <c r="AA949" s="56" t="s">
        <v>114</v>
      </c>
      <c r="AB949" t="str">
        <f t="shared" si="118"/>
        <v>e. Coherencia entre lo solicitado y lo entregado-Compromisos Pactados</v>
      </c>
      <c r="AC949" t="str">
        <f>VLOOKUP(AB949,CODIFICACION_PREGUNTAS!$C$2:$D$35,2,0)</f>
        <v>COMPROMISOS005</v>
      </c>
    </row>
    <row r="950" spans="1:29" x14ac:dyDescent="0.25">
      <c r="A950" s="3">
        <f t="shared" si="119"/>
        <v>949</v>
      </c>
      <c r="B950" s="3" t="s">
        <v>137</v>
      </c>
      <c r="C950" s="32">
        <v>40422</v>
      </c>
      <c r="D950" s="56" t="s">
        <v>114</v>
      </c>
      <c r="E950" s="3"/>
      <c r="F950" s="3"/>
      <c r="G950" s="2" t="s">
        <v>40</v>
      </c>
      <c r="H950" s="2" t="s">
        <v>40</v>
      </c>
      <c r="I950" s="3">
        <v>4</v>
      </c>
      <c r="J950" s="3" t="s">
        <v>183</v>
      </c>
      <c r="K950" s="3"/>
      <c r="L950" s="3"/>
      <c r="M950" s="3"/>
      <c r="N950" s="3"/>
      <c r="O950" s="3"/>
      <c r="P950" s="3"/>
      <c r="Q950" s="3"/>
      <c r="R950" s="3"/>
      <c r="S950" s="3"/>
      <c r="T950" s="3" t="str">
        <f t="shared" si="112"/>
        <v>SIN CECO</v>
      </c>
      <c r="U950" s="3" t="str">
        <f t="shared" si="113"/>
        <v>NO</v>
      </c>
      <c r="V950" t="str">
        <f t="shared" si="114"/>
        <v>LEASING DE OCCIDENTE*
100%-Grado de Satisfacción con el Servicio Prestado</v>
      </c>
      <c r="W950" s="53">
        <f t="shared" si="115"/>
        <v>4</v>
      </c>
      <c r="X950">
        <f t="shared" si="116"/>
        <v>4</v>
      </c>
      <c r="Y950">
        <f>IF(ISNA(VLOOKUP(B950,CECOS_SIN_IDENTIFICAR!$A$2:$D$146,4,0)),"SIN CECO",IF(VLOOKUP(B950,CECOS_SIN_IDENTIFICAR!$A$2:$D$146,4,0)=0,"SIN CECO",VLOOKUP(B950,CECOS_SIN_IDENTIFICAR!$A$2:$D$146,4,0)))</f>
        <v>1096</v>
      </c>
      <c r="Z950">
        <f t="shared" si="117"/>
        <v>1096</v>
      </c>
      <c r="AA950" s="56" t="s">
        <v>114</v>
      </c>
      <c r="AB950" t="str">
        <f t="shared" si="118"/>
        <v>Grado de Satisfacción con el Servicio Prestado-Grado de Satisfacción con el Servicio Prestado</v>
      </c>
      <c r="AC950" t="str">
        <f>VLOOKUP(AB950,CODIFICACION_PREGUNTAS!$C$2:$D$35,2,0)</f>
        <v>SATISFACCION001</v>
      </c>
    </row>
    <row r="951" spans="1:29" x14ac:dyDescent="0.25">
      <c r="A951" s="3">
        <f t="shared" si="119"/>
        <v>950</v>
      </c>
      <c r="B951" s="3" t="s">
        <v>137</v>
      </c>
      <c r="C951" s="32">
        <v>40422</v>
      </c>
      <c r="D951" s="56" t="s">
        <v>114</v>
      </c>
      <c r="E951" s="3"/>
      <c r="F951" s="3"/>
      <c r="G951" s="2" t="s">
        <v>41</v>
      </c>
      <c r="H951" s="2" t="s">
        <v>41</v>
      </c>
      <c r="I951" s="3">
        <v>4</v>
      </c>
      <c r="J951" s="3" t="s">
        <v>183</v>
      </c>
      <c r="K951" s="3"/>
      <c r="L951" s="3"/>
      <c r="M951" s="3"/>
      <c r="N951" s="3"/>
      <c r="O951" s="3"/>
      <c r="P951" s="3"/>
      <c r="Q951" s="3"/>
      <c r="R951" s="3"/>
      <c r="S951" s="3"/>
      <c r="T951" s="3" t="str">
        <f t="shared" si="112"/>
        <v>SIN CECO</v>
      </c>
      <c r="U951" s="3" t="str">
        <f t="shared" si="113"/>
        <v>NO</v>
      </c>
      <c r="V951" t="str">
        <f t="shared" si="114"/>
        <v>LEASING DE OCCIDENTE*
100%-Posibilidad de Volver a Contratar con PAYC</v>
      </c>
      <c r="W951" s="53">
        <f t="shared" si="115"/>
        <v>4</v>
      </c>
      <c r="X951">
        <f t="shared" si="116"/>
        <v>4</v>
      </c>
      <c r="Y951">
        <f>IF(ISNA(VLOOKUP(B951,CECOS_SIN_IDENTIFICAR!$A$2:$D$146,4,0)),"SIN CECO",IF(VLOOKUP(B951,CECOS_SIN_IDENTIFICAR!$A$2:$D$146,4,0)=0,"SIN CECO",VLOOKUP(B951,CECOS_SIN_IDENTIFICAR!$A$2:$D$146,4,0)))</f>
        <v>1096</v>
      </c>
      <c r="Z951">
        <f t="shared" si="117"/>
        <v>1096</v>
      </c>
      <c r="AA951" s="56" t="s">
        <v>114</v>
      </c>
      <c r="AB951" t="str">
        <f t="shared" si="118"/>
        <v>Posibilidad de Volver a Contratar con PAYC-Posibilidad de Volver a Contratar con PAYC</v>
      </c>
      <c r="AC951" t="str">
        <f>VLOOKUP(AB951,CODIFICACION_PREGUNTAS!$C$2:$D$35,2,0)</f>
        <v>VOLVER001</v>
      </c>
    </row>
    <row r="952" spans="1:29" x14ac:dyDescent="0.25">
      <c r="A952" s="3">
        <f t="shared" si="119"/>
        <v>951</v>
      </c>
      <c r="B952" s="3" t="s">
        <v>137</v>
      </c>
      <c r="C952" s="32">
        <v>40422</v>
      </c>
      <c r="D952" s="56" t="s">
        <v>114</v>
      </c>
      <c r="E952" s="3"/>
      <c r="F952" s="3"/>
      <c r="G952" s="2" t="s">
        <v>42</v>
      </c>
      <c r="H952" s="6" t="s">
        <v>43</v>
      </c>
      <c r="I952" s="3" t="s">
        <v>56</v>
      </c>
      <c r="J952" s="3" t="s">
        <v>183</v>
      </c>
      <c r="K952" s="3"/>
      <c r="L952" s="3"/>
      <c r="M952" s="3"/>
      <c r="N952" s="3"/>
      <c r="O952" s="3"/>
      <c r="P952" s="3"/>
      <c r="Q952" s="3"/>
      <c r="R952" s="3"/>
      <c r="S952" s="3"/>
      <c r="T952" s="3" t="str">
        <f t="shared" si="112"/>
        <v>SIN CECO</v>
      </c>
      <c r="U952" s="3" t="str">
        <f t="shared" si="113"/>
        <v>NO</v>
      </c>
      <c r="V952" t="str">
        <f t="shared" si="114"/>
        <v>LEASING DE OCCIDENTE*
100%-Fortalezas PAYC</v>
      </c>
      <c r="W952" s="53" t="str">
        <f t="shared" si="115"/>
        <v>-</v>
      </c>
      <c r="X952">
        <f t="shared" si="116"/>
        <v>0</v>
      </c>
      <c r="Y952">
        <f>IF(ISNA(VLOOKUP(B952,CECOS_SIN_IDENTIFICAR!$A$2:$D$146,4,0)),"SIN CECO",IF(VLOOKUP(B952,CECOS_SIN_IDENTIFICAR!$A$2:$D$146,4,0)=0,"SIN CECO",VLOOKUP(B952,CECOS_SIN_IDENTIFICAR!$A$2:$D$146,4,0)))</f>
        <v>1096</v>
      </c>
      <c r="Z952">
        <f t="shared" si="117"/>
        <v>1096</v>
      </c>
      <c r="AA952" s="56" t="s">
        <v>114</v>
      </c>
      <c r="AB952" t="str">
        <f t="shared" si="118"/>
        <v>Principales fortalezas en el servicio que presta PAYC-Fortalezas PAYC</v>
      </c>
      <c r="AC952" t="str">
        <f>VLOOKUP(AB952,CODIFICACION_PREGUNTAS!$C$2:$D$35,2,0)</f>
        <v>FORT001</v>
      </c>
    </row>
    <row r="953" spans="1:29" x14ac:dyDescent="0.25">
      <c r="A953" s="3">
        <f t="shared" si="119"/>
        <v>952</v>
      </c>
      <c r="B953" s="3" t="s">
        <v>137</v>
      </c>
      <c r="C953" s="32">
        <v>40422</v>
      </c>
      <c r="D953" s="56" t="s">
        <v>114</v>
      </c>
      <c r="E953" s="3"/>
      <c r="F953" s="3"/>
      <c r="G953" s="2" t="s">
        <v>44</v>
      </c>
      <c r="H953" s="6" t="s">
        <v>45</v>
      </c>
      <c r="I953" s="3" t="s">
        <v>56</v>
      </c>
      <c r="J953" s="3" t="s">
        <v>183</v>
      </c>
      <c r="K953" s="3"/>
      <c r="L953" s="3"/>
      <c r="M953" s="3"/>
      <c r="N953" s="3"/>
      <c r="O953" s="3"/>
      <c r="P953" s="3"/>
      <c r="Q953" s="3"/>
      <c r="R953" s="3"/>
      <c r="S953" s="3"/>
      <c r="T953" s="3" t="str">
        <f t="shared" si="112"/>
        <v>SIN CECO</v>
      </c>
      <c r="U953" s="3" t="str">
        <f t="shared" si="113"/>
        <v>NO</v>
      </c>
      <c r="V953" t="str">
        <f t="shared" si="114"/>
        <v>LEASING DE OCCIDENTE*
100%-Debilidades PAYC</v>
      </c>
      <c r="W953" s="53" t="str">
        <f t="shared" si="115"/>
        <v>-</v>
      </c>
      <c r="X953">
        <f t="shared" si="116"/>
        <v>0</v>
      </c>
      <c r="Y953">
        <f>IF(ISNA(VLOOKUP(B953,CECOS_SIN_IDENTIFICAR!$A$2:$D$146,4,0)),"SIN CECO",IF(VLOOKUP(B953,CECOS_SIN_IDENTIFICAR!$A$2:$D$146,4,0)=0,"SIN CECO",VLOOKUP(B953,CECOS_SIN_IDENTIFICAR!$A$2:$D$146,4,0)))</f>
        <v>1096</v>
      </c>
      <c r="Z953">
        <f t="shared" si="117"/>
        <v>1096</v>
      </c>
      <c r="AA953" s="56" t="s">
        <v>114</v>
      </c>
      <c r="AB953" t="str">
        <f t="shared" si="118"/>
        <v>Principales debilidades en el servicio que presta PAYC-Debilidades PAYC</v>
      </c>
      <c r="AC953" t="str">
        <f>VLOOKUP(AB953,CODIFICACION_PREGUNTAS!$C$2:$D$35,2,0)</f>
        <v>DEB001</v>
      </c>
    </row>
    <row r="954" spans="1:29" x14ac:dyDescent="0.25">
      <c r="A954" s="3">
        <f t="shared" si="119"/>
        <v>953</v>
      </c>
      <c r="B954" s="3" t="s">
        <v>138</v>
      </c>
      <c r="C954" s="32">
        <v>40422</v>
      </c>
      <c r="D954" s="56" t="s">
        <v>114</v>
      </c>
      <c r="E954" s="3"/>
      <c r="F954" s="3"/>
      <c r="G954" s="2" t="s">
        <v>5</v>
      </c>
      <c r="H954" s="3" t="s">
        <v>6</v>
      </c>
      <c r="I954" s="21">
        <v>4</v>
      </c>
      <c r="J954" s="3"/>
      <c r="K954" s="3"/>
      <c r="L954" s="3"/>
      <c r="M954" s="3"/>
      <c r="N954" s="3"/>
      <c r="O954" s="3"/>
      <c r="P954" s="3"/>
      <c r="Q954" s="3"/>
      <c r="R954" s="3"/>
      <c r="S954" s="3"/>
      <c r="T954" s="3" t="str">
        <f t="shared" si="112"/>
        <v>SIN CECO</v>
      </c>
      <c r="U954" s="3" t="str">
        <f t="shared" si="113"/>
        <v>NO</v>
      </c>
      <c r="V954" t="str">
        <f t="shared" si="114"/>
        <v>UNILEVER INT. 
30-SEP-10
100%-Soporte Técnico</v>
      </c>
      <c r="W954" s="53">
        <f t="shared" si="115"/>
        <v>4</v>
      </c>
      <c r="X954">
        <f t="shared" si="116"/>
        <v>4</v>
      </c>
      <c r="Y954">
        <f>IF(ISNA(VLOOKUP(B954,CECOS_SIN_IDENTIFICAR!$A$2:$D$146,4,0)),"SIN CECO",IF(VLOOKUP(B954,CECOS_SIN_IDENTIFICAR!$A$2:$D$146,4,0)=0,"SIN CECO",VLOOKUP(B954,CECOS_SIN_IDENTIFICAR!$A$2:$D$146,4,0)))</f>
        <v>1176</v>
      </c>
      <c r="Z954">
        <f t="shared" si="117"/>
        <v>1176</v>
      </c>
      <c r="AA954" s="56" t="s">
        <v>114</v>
      </c>
      <c r="AB954" t="str">
        <f t="shared" si="118"/>
        <v>a. Conocimiento específico de temas aplicables al proyecto-Soporte Técnico</v>
      </c>
      <c r="AC954" t="str">
        <f>VLOOKUP(AB954,CODIFICACION_PREGUNTAS!$C$2:$D$35,2,0)</f>
        <v>SOPORTE_TEC001</v>
      </c>
    </row>
    <row r="955" spans="1:29" x14ac:dyDescent="0.25">
      <c r="A955" s="3">
        <f t="shared" si="119"/>
        <v>954</v>
      </c>
      <c r="B955" s="3" t="s">
        <v>138</v>
      </c>
      <c r="C955" s="32">
        <v>40422</v>
      </c>
      <c r="D955" s="56" t="s">
        <v>114</v>
      </c>
      <c r="E955" s="3"/>
      <c r="F955" s="3"/>
      <c r="G955" s="2" t="s">
        <v>7</v>
      </c>
      <c r="H955" s="3" t="s">
        <v>6</v>
      </c>
      <c r="I955" s="21">
        <v>3</v>
      </c>
      <c r="J955" s="3"/>
      <c r="K955" s="3"/>
      <c r="L955" s="3"/>
      <c r="M955" s="3"/>
      <c r="N955" s="3"/>
      <c r="O955" s="3"/>
      <c r="P955" s="3"/>
      <c r="Q955" s="3"/>
      <c r="R955" s="3"/>
      <c r="S955" s="3"/>
      <c r="T955" s="3" t="str">
        <f t="shared" si="112"/>
        <v>SIN CECO</v>
      </c>
      <c r="U955" s="3" t="str">
        <f t="shared" si="113"/>
        <v>NO</v>
      </c>
      <c r="V955" t="str">
        <f t="shared" si="114"/>
        <v>UNILEVER INT. 
30-SEP-10
100%-Soporte Técnico</v>
      </c>
      <c r="W955" s="53">
        <f t="shared" si="115"/>
        <v>3</v>
      </c>
      <c r="X955">
        <f t="shared" si="116"/>
        <v>3</v>
      </c>
      <c r="Y955">
        <f>IF(ISNA(VLOOKUP(B955,CECOS_SIN_IDENTIFICAR!$A$2:$D$146,4,0)),"SIN CECO",IF(VLOOKUP(B955,CECOS_SIN_IDENTIFICAR!$A$2:$D$146,4,0)=0,"SIN CECO",VLOOKUP(B955,CECOS_SIN_IDENTIFICAR!$A$2:$D$146,4,0)))</f>
        <v>1176</v>
      </c>
      <c r="Z955">
        <f t="shared" si="117"/>
        <v>1176</v>
      </c>
      <c r="AA955" s="56" t="s">
        <v>114</v>
      </c>
      <c r="AB955" t="str">
        <f t="shared" si="118"/>
        <v>b. Idoneidad y Calidad del soporte-Soporte Técnico</v>
      </c>
      <c r="AC955" t="str">
        <f>VLOOKUP(AB955,CODIFICACION_PREGUNTAS!$C$2:$D$35,2,0)</f>
        <v>SOPORTE_TEC002</v>
      </c>
    </row>
    <row r="956" spans="1:29" x14ac:dyDescent="0.25">
      <c r="A956" s="3">
        <f t="shared" si="119"/>
        <v>955</v>
      </c>
      <c r="B956" s="3" t="s">
        <v>138</v>
      </c>
      <c r="C956" s="32">
        <v>40422</v>
      </c>
      <c r="D956" s="56" t="s">
        <v>114</v>
      </c>
      <c r="E956" s="3"/>
      <c r="F956" s="3"/>
      <c r="G956" s="2" t="s">
        <v>8</v>
      </c>
      <c r="H956" s="3" t="s">
        <v>6</v>
      </c>
      <c r="I956" s="21">
        <v>3</v>
      </c>
      <c r="J956" s="3"/>
      <c r="K956" s="3"/>
      <c r="L956" s="3"/>
      <c r="M956" s="3"/>
      <c r="N956" s="3"/>
      <c r="O956" s="3"/>
      <c r="P956" s="3"/>
      <c r="Q956" s="3"/>
      <c r="R956" s="3"/>
      <c r="S956" s="3"/>
      <c r="T956" s="3" t="str">
        <f t="shared" si="112"/>
        <v>SIN CECO</v>
      </c>
      <c r="U956" s="3" t="str">
        <f t="shared" si="113"/>
        <v>NO</v>
      </c>
      <c r="V956" t="str">
        <f t="shared" si="114"/>
        <v>UNILEVER INT. 
30-SEP-10
100%-Soporte Técnico</v>
      </c>
      <c r="W956" s="53">
        <f t="shared" si="115"/>
        <v>3</v>
      </c>
      <c r="X956">
        <f t="shared" si="116"/>
        <v>3</v>
      </c>
      <c r="Y956">
        <f>IF(ISNA(VLOOKUP(B956,CECOS_SIN_IDENTIFICAR!$A$2:$D$146,4,0)),"SIN CECO",IF(VLOOKUP(B956,CECOS_SIN_IDENTIFICAR!$A$2:$D$146,4,0)=0,"SIN CECO",VLOOKUP(B956,CECOS_SIN_IDENTIFICAR!$A$2:$D$146,4,0)))</f>
        <v>1176</v>
      </c>
      <c r="Z956">
        <f t="shared" si="117"/>
        <v>1176</v>
      </c>
      <c r="AA956" s="56" t="s">
        <v>114</v>
      </c>
      <c r="AB956" t="str">
        <f t="shared" si="118"/>
        <v>c. Cumplimiento de especificaciones técnicas de construcción-Soporte Técnico</v>
      </c>
      <c r="AC956" t="str">
        <f>VLOOKUP(AB956,CODIFICACION_PREGUNTAS!$C$2:$D$35,2,0)</f>
        <v>SOPORTE_TEC003</v>
      </c>
    </row>
    <row r="957" spans="1:29" x14ac:dyDescent="0.25">
      <c r="A957" s="3">
        <f t="shared" si="119"/>
        <v>956</v>
      </c>
      <c r="B957" s="3" t="s">
        <v>138</v>
      </c>
      <c r="C957" s="32">
        <v>40422</v>
      </c>
      <c r="D957" s="56" t="s">
        <v>114</v>
      </c>
      <c r="E957" s="3"/>
      <c r="F957" s="3"/>
      <c r="G957" s="2" t="s">
        <v>9</v>
      </c>
      <c r="H957" s="3" t="s">
        <v>6</v>
      </c>
      <c r="I957" s="21">
        <v>5</v>
      </c>
      <c r="J957" s="3"/>
      <c r="K957" s="3"/>
      <c r="L957" s="3"/>
      <c r="M957" s="3"/>
      <c r="N957" s="3"/>
      <c r="O957" s="3"/>
      <c r="P957" s="3"/>
      <c r="Q957" s="3"/>
      <c r="R957" s="3"/>
      <c r="S957" s="3"/>
      <c r="T957" s="3" t="str">
        <f t="shared" si="112"/>
        <v>SIN CECO</v>
      </c>
      <c r="U957" s="3" t="str">
        <f t="shared" si="113"/>
        <v>NO</v>
      </c>
      <c r="V957" t="str">
        <f t="shared" si="114"/>
        <v>UNILEVER INT. 
30-SEP-10
100%-Soporte Técnico</v>
      </c>
      <c r="W957" s="53">
        <f t="shared" si="115"/>
        <v>5</v>
      </c>
      <c r="X957">
        <f t="shared" si="116"/>
        <v>5</v>
      </c>
      <c r="Y957">
        <f>IF(ISNA(VLOOKUP(B957,CECOS_SIN_IDENTIFICAR!$A$2:$D$146,4,0)),"SIN CECO",IF(VLOOKUP(B957,CECOS_SIN_IDENTIFICAR!$A$2:$D$146,4,0)=0,"SIN CECO",VLOOKUP(B957,CECOS_SIN_IDENTIFICAR!$A$2:$D$146,4,0)))</f>
        <v>1176</v>
      </c>
      <c r="Z957">
        <f t="shared" si="117"/>
        <v>1176</v>
      </c>
      <c r="AA957" s="56" t="s">
        <v>114</v>
      </c>
      <c r="AB957" t="str">
        <f t="shared" si="118"/>
        <v>d. Confiabilidad de los conceptos aplicados-Soporte Técnico</v>
      </c>
      <c r="AC957" t="str">
        <f>VLOOKUP(AB957,CODIFICACION_PREGUNTAS!$C$2:$D$35,2,0)</f>
        <v>SOPORTE_TEC004</v>
      </c>
    </row>
    <row r="958" spans="1:29" x14ac:dyDescent="0.25">
      <c r="A958" s="3">
        <f t="shared" si="119"/>
        <v>957</v>
      </c>
      <c r="B958" s="3" t="s">
        <v>138</v>
      </c>
      <c r="C958" s="32">
        <v>40422</v>
      </c>
      <c r="D958" s="56" t="s">
        <v>114</v>
      </c>
      <c r="E958" s="3"/>
      <c r="F958" s="3"/>
      <c r="G958" s="2" t="s">
        <v>10</v>
      </c>
      <c r="H958" s="3" t="s">
        <v>6</v>
      </c>
      <c r="I958" s="21">
        <v>4</v>
      </c>
      <c r="J958" s="3"/>
      <c r="K958" s="3"/>
      <c r="L958" s="3"/>
      <c r="M958" s="3"/>
      <c r="N958" s="3"/>
      <c r="O958" s="3"/>
      <c r="P958" s="3"/>
      <c r="Q958" s="3"/>
      <c r="R958" s="3"/>
      <c r="S958" s="3"/>
      <c r="T958" s="3" t="str">
        <f t="shared" si="112"/>
        <v>SIN CECO</v>
      </c>
      <c r="U958" s="3" t="str">
        <f t="shared" si="113"/>
        <v>NO</v>
      </c>
      <c r="V958" t="str">
        <f t="shared" si="114"/>
        <v>UNILEVER INT. 
30-SEP-10
100%-Soporte Técnico</v>
      </c>
      <c r="W958" s="53">
        <f t="shared" si="115"/>
        <v>4</v>
      </c>
      <c r="X958">
        <f t="shared" si="116"/>
        <v>4</v>
      </c>
      <c r="Y958">
        <f>IF(ISNA(VLOOKUP(B958,CECOS_SIN_IDENTIFICAR!$A$2:$D$146,4,0)),"SIN CECO",IF(VLOOKUP(B958,CECOS_SIN_IDENTIFICAR!$A$2:$D$146,4,0)=0,"SIN CECO",VLOOKUP(B958,CECOS_SIN_IDENTIFICAR!$A$2:$D$146,4,0)))</f>
        <v>1176</v>
      </c>
      <c r="Z958">
        <f t="shared" si="117"/>
        <v>1176</v>
      </c>
      <c r="AA958" s="56" t="s">
        <v>114</v>
      </c>
      <c r="AB958" t="str">
        <f t="shared" si="118"/>
        <v>e. Oportunidad en entrega de información o requerimientos-Soporte Técnico</v>
      </c>
      <c r="AC958" t="str">
        <f>VLOOKUP(AB958,CODIFICACION_PREGUNTAS!$C$2:$D$35,2,0)</f>
        <v>SOPORTE_TEC005</v>
      </c>
    </row>
    <row r="959" spans="1:29" x14ac:dyDescent="0.25">
      <c r="A959" s="3">
        <f t="shared" si="119"/>
        <v>958</v>
      </c>
      <c r="B959" s="3" t="s">
        <v>138</v>
      </c>
      <c r="C959" s="32">
        <v>40422</v>
      </c>
      <c r="D959" s="56" t="s">
        <v>114</v>
      </c>
      <c r="E959" s="3"/>
      <c r="F959" s="3"/>
      <c r="G959" s="2" t="s">
        <v>11</v>
      </c>
      <c r="H959" s="3" t="s">
        <v>12</v>
      </c>
      <c r="I959" s="3">
        <v>3</v>
      </c>
      <c r="J959" s="3"/>
      <c r="K959" s="3"/>
      <c r="L959" s="3"/>
      <c r="M959" s="3"/>
      <c r="N959" s="3"/>
      <c r="O959" s="3"/>
      <c r="P959" s="3"/>
      <c r="Q959" s="3"/>
      <c r="R959" s="3"/>
      <c r="S959" s="3"/>
      <c r="T959" s="3" t="str">
        <f t="shared" si="112"/>
        <v>SIN CECO</v>
      </c>
      <c r="U959" s="3" t="str">
        <f t="shared" si="113"/>
        <v>NO</v>
      </c>
      <c r="V959" t="str">
        <f t="shared" si="114"/>
        <v>UNILEVER INT. 
30-SEP-10
100%-Soporte Administrativo</v>
      </c>
      <c r="W959" s="53">
        <f t="shared" si="115"/>
        <v>3</v>
      </c>
      <c r="X959">
        <f t="shared" si="116"/>
        <v>3</v>
      </c>
      <c r="Y959">
        <f>IF(ISNA(VLOOKUP(B959,CECOS_SIN_IDENTIFICAR!$A$2:$D$146,4,0)),"SIN CECO",IF(VLOOKUP(B959,CECOS_SIN_IDENTIFICAR!$A$2:$D$146,4,0)=0,"SIN CECO",VLOOKUP(B959,CECOS_SIN_IDENTIFICAR!$A$2:$D$146,4,0)))</f>
        <v>1176</v>
      </c>
      <c r="Z959">
        <f t="shared" si="117"/>
        <v>1176</v>
      </c>
      <c r="AA959" s="56" t="s">
        <v>114</v>
      </c>
      <c r="AB959" t="str">
        <f t="shared" si="118"/>
        <v>a. Oportunidad de la gestión en obra-Soporte Administrativo</v>
      </c>
      <c r="AC959" t="str">
        <f>VLOOKUP(AB959,CODIFICACION_PREGUNTAS!$C$2:$D$35,2,0)</f>
        <v>SOPORTE_ADMON001</v>
      </c>
    </row>
    <row r="960" spans="1:29" x14ac:dyDescent="0.25">
      <c r="A960" s="3">
        <f t="shared" si="119"/>
        <v>959</v>
      </c>
      <c r="B960" s="3" t="s">
        <v>138</v>
      </c>
      <c r="C960" s="32">
        <v>40422</v>
      </c>
      <c r="D960" s="56" t="s">
        <v>114</v>
      </c>
      <c r="E960" s="3"/>
      <c r="F960" s="3"/>
      <c r="G960" s="2" t="s">
        <v>13</v>
      </c>
      <c r="H960" s="3" t="s">
        <v>12</v>
      </c>
      <c r="I960" s="3">
        <v>4</v>
      </c>
      <c r="J960" s="3"/>
      <c r="K960" s="3"/>
      <c r="L960" s="3"/>
      <c r="M960" s="3"/>
      <c r="N960" s="3"/>
      <c r="O960" s="3"/>
      <c r="P960" s="3"/>
      <c r="Q960" s="3"/>
      <c r="R960" s="3"/>
      <c r="S960" s="3"/>
      <c r="T960" s="3" t="str">
        <f t="shared" si="112"/>
        <v>SIN CECO</v>
      </c>
      <c r="U960" s="3" t="str">
        <f t="shared" si="113"/>
        <v>NO</v>
      </c>
      <c r="V960" t="str">
        <f t="shared" si="114"/>
        <v>UNILEVER INT. 
30-SEP-10
100%-Soporte Administrativo</v>
      </c>
      <c r="W960" s="53">
        <f t="shared" si="115"/>
        <v>4</v>
      </c>
      <c r="X960">
        <f t="shared" si="116"/>
        <v>4</v>
      </c>
      <c r="Y960">
        <f>IF(ISNA(VLOOKUP(B960,CECOS_SIN_IDENTIFICAR!$A$2:$D$146,4,0)),"SIN CECO",IF(VLOOKUP(B960,CECOS_SIN_IDENTIFICAR!$A$2:$D$146,4,0)=0,"SIN CECO",VLOOKUP(B960,CECOS_SIN_IDENTIFICAR!$A$2:$D$146,4,0)))</f>
        <v>1176</v>
      </c>
      <c r="Z960">
        <f t="shared" si="117"/>
        <v>1176</v>
      </c>
      <c r="AA960" s="56" t="s">
        <v>114</v>
      </c>
      <c r="AB960" t="str">
        <f t="shared" si="118"/>
        <v>b. Manejo administrativo del proyecto-Soporte Administrativo</v>
      </c>
      <c r="AC960" t="str">
        <f>VLOOKUP(AB960,CODIFICACION_PREGUNTAS!$C$2:$D$35,2,0)</f>
        <v>SOPORTE_ADMON002</v>
      </c>
    </row>
    <row r="961" spans="1:29" x14ac:dyDescent="0.25">
      <c r="A961" s="3">
        <f t="shared" si="119"/>
        <v>960</v>
      </c>
      <c r="B961" s="3" t="s">
        <v>138</v>
      </c>
      <c r="C961" s="32">
        <v>40422</v>
      </c>
      <c r="D961" s="56" t="s">
        <v>114</v>
      </c>
      <c r="E961" s="3"/>
      <c r="F961" s="3"/>
      <c r="G961" s="2" t="s">
        <v>14</v>
      </c>
      <c r="H961" s="3" t="s">
        <v>12</v>
      </c>
      <c r="I961" s="3">
        <v>4</v>
      </c>
      <c r="J961" s="3"/>
      <c r="K961" s="3"/>
      <c r="L961" s="3"/>
      <c r="M961" s="3"/>
      <c r="N961" s="3"/>
      <c r="O961" s="3"/>
      <c r="P961" s="3"/>
      <c r="Q961" s="3"/>
      <c r="R961" s="3"/>
      <c r="S961" s="3"/>
      <c r="T961" s="3" t="str">
        <f t="shared" si="112"/>
        <v>SIN CECO</v>
      </c>
      <c r="U961" s="3" t="str">
        <f t="shared" si="113"/>
        <v>NO</v>
      </c>
      <c r="V961" t="str">
        <f t="shared" si="114"/>
        <v>UNILEVER INT. 
30-SEP-10
100%-Soporte Administrativo</v>
      </c>
      <c r="W961" s="53">
        <f t="shared" si="115"/>
        <v>4</v>
      </c>
      <c r="X961">
        <f t="shared" si="116"/>
        <v>4</v>
      </c>
      <c r="Y961">
        <f>IF(ISNA(VLOOKUP(B961,CECOS_SIN_IDENTIFICAR!$A$2:$D$146,4,0)),"SIN CECO",IF(VLOOKUP(B961,CECOS_SIN_IDENTIFICAR!$A$2:$D$146,4,0)=0,"SIN CECO",VLOOKUP(B961,CECOS_SIN_IDENTIFICAR!$A$2:$D$146,4,0)))</f>
        <v>1176</v>
      </c>
      <c r="Z961">
        <f t="shared" si="117"/>
        <v>1176</v>
      </c>
      <c r="AA961" s="56" t="s">
        <v>114</v>
      </c>
      <c r="AB961" t="str">
        <f t="shared" si="118"/>
        <v>c. Información clara y veraz sobre la administración de proyecto-Soporte Administrativo</v>
      </c>
      <c r="AC961" t="str">
        <f>VLOOKUP(AB961,CODIFICACION_PREGUNTAS!$C$2:$D$35,2,0)</f>
        <v>SOPORTE_ADMON003</v>
      </c>
    </row>
    <row r="962" spans="1:29" x14ac:dyDescent="0.25">
      <c r="A962" s="3">
        <f t="shared" si="119"/>
        <v>961</v>
      </c>
      <c r="B962" s="3" t="s">
        <v>138</v>
      </c>
      <c r="C962" s="32">
        <v>40422</v>
      </c>
      <c r="D962" s="56" t="s">
        <v>114</v>
      </c>
      <c r="E962" s="3"/>
      <c r="F962" s="3"/>
      <c r="G962" s="2" t="s">
        <v>15</v>
      </c>
      <c r="H962" s="3" t="s">
        <v>12</v>
      </c>
      <c r="I962" s="3">
        <v>3</v>
      </c>
      <c r="J962" s="3"/>
      <c r="K962" s="3"/>
      <c r="L962" s="3"/>
      <c r="M962" s="3"/>
      <c r="N962" s="3"/>
      <c r="O962" s="3"/>
      <c r="P962" s="3"/>
      <c r="Q962" s="3"/>
      <c r="R962" s="3"/>
      <c r="S962" s="3"/>
      <c r="T962" s="3" t="str">
        <f t="shared" si="112"/>
        <v>SIN CECO</v>
      </c>
      <c r="U962" s="3" t="str">
        <f t="shared" si="113"/>
        <v>NO</v>
      </c>
      <c r="V962" t="str">
        <f t="shared" si="114"/>
        <v>UNILEVER INT. 
30-SEP-10
100%-Soporte Administrativo</v>
      </c>
      <c r="W962" s="53">
        <f t="shared" si="115"/>
        <v>3</v>
      </c>
      <c r="X962">
        <f t="shared" si="116"/>
        <v>3</v>
      </c>
      <c r="Y962">
        <f>IF(ISNA(VLOOKUP(B962,CECOS_SIN_IDENTIFICAR!$A$2:$D$146,4,0)),"SIN CECO",IF(VLOOKUP(B962,CECOS_SIN_IDENTIFICAR!$A$2:$D$146,4,0)=0,"SIN CECO",VLOOKUP(B962,CECOS_SIN_IDENTIFICAR!$A$2:$D$146,4,0)))</f>
        <v>1176</v>
      </c>
      <c r="Z962">
        <f t="shared" si="117"/>
        <v>1176</v>
      </c>
      <c r="AA962" s="56" t="s">
        <v>114</v>
      </c>
      <c r="AB962" t="str">
        <f t="shared" si="118"/>
        <v>d. Cumplimientos con expectativas del cliente-Soporte Administrativo</v>
      </c>
      <c r="AC962" t="str">
        <f>VLOOKUP(AB962,CODIFICACION_PREGUNTAS!$C$2:$D$35,2,0)</f>
        <v>SOPORTE_ADMON004</v>
      </c>
    </row>
    <row r="963" spans="1:29" x14ac:dyDescent="0.25">
      <c r="A963" s="3">
        <f t="shared" si="119"/>
        <v>962</v>
      </c>
      <c r="B963" s="3" t="s">
        <v>138</v>
      </c>
      <c r="C963" s="32">
        <v>40422</v>
      </c>
      <c r="D963" s="56" t="s">
        <v>114</v>
      </c>
      <c r="E963" s="3"/>
      <c r="F963" s="3"/>
      <c r="G963" s="2" t="s">
        <v>16</v>
      </c>
      <c r="H963" s="3" t="s">
        <v>12</v>
      </c>
      <c r="I963" s="3">
        <v>3</v>
      </c>
      <c r="J963" s="3"/>
      <c r="K963" s="3"/>
      <c r="L963" s="3"/>
      <c r="M963" s="3"/>
      <c r="N963" s="3"/>
      <c r="O963" s="3"/>
      <c r="P963" s="3"/>
      <c r="Q963" s="3"/>
      <c r="R963" s="3"/>
      <c r="S963" s="3"/>
      <c r="T963" s="3" t="str">
        <f t="shared" ref="T963:T1026" si="120">IF(U963="NO","SIN CECO",LEFT(B963,4)+0)</f>
        <v>SIN CECO</v>
      </c>
      <c r="U963" s="3" t="str">
        <f t="shared" ref="U963:U1026" si="121">IF(ISNUMBER(LEFT(B963,4)+0),"SI","NO")</f>
        <v>NO</v>
      </c>
      <c r="V963" t="str">
        <f t="shared" ref="V963:V1026" si="122">CONCATENATE(B963,"-",H963)</f>
        <v>UNILEVER INT. 
30-SEP-10
100%-Soporte Administrativo</v>
      </c>
      <c r="W963" s="53">
        <f t="shared" ref="W963:W1026" si="123">I963</f>
        <v>3</v>
      </c>
      <c r="X963">
        <f t="shared" ref="X963:X1026" si="124">IF(ISNUMBER(W963+0),W963+0,0)</f>
        <v>3</v>
      </c>
      <c r="Y963">
        <f>IF(ISNA(VLOOKUP(B963,CECOS_SIN_IDENTIFICAR!$A$2:$D$146,4,0)),"SIN CECO",IF(VLOOKUP(B963,CECOS_SIN_IDENTIFICAR!$A$2:$D$146,4,0)=0,"SIN CECO",VLOOKUP(B963,CECOS_SIN_IDENTIFICAR!$A$2:$D$146,4,0)))</f>
        <v>1176</v>
      </c>
      <c r="Z963">
        <f t="shared" ref="Z963:Z1026" si="125">IF(Y963="SIN CECO",T963,Y963)</f>
        <v>1176</v>
      </c>
      <c r="AA963" s="56" t="s">
        <v>114</v>
      </c>
      <c r="AB963" t="str">
        <f t="shared" ref="AB963:AB1026" si="126">CONCATENATE(G963,"-",H963)</f>
        <v>e. Control de presupuesto-Soporte Administrativo</v>
      </c>
      <c r="AC963" t="str">
        <f>VLOOKUP(AB963,CODIFICACION_PREGUNTAS!$C$2:$D$35,2,0)</f>
        <v>SOPORTE_ADMON005</v>
      </c>
    </row>
    <row r="964" spans="1:29" x14ac:dyDescent="0.25">
      <c r="A964" s="3">
        <f t="shared" ref="A964:A1027" si="127">A963+1</f>
        <v>963</v>
      </c>
      <c r="B964" s="3" t="s">
        <v>138</v>
      </c>
      <c r="C964" s="32">
        <v>40422</v>
      </c>
      <c r="D964" s="56" t="s">
        <v>114</v>
      </c>
      <c r="E964" s="3"/>
      <c r="F964" s="3"/>
      <c r="G964" s="2" t="s">
        <v>17</v>
      </c>
      <c r="H964" s="3" t="s">
        <v>18</v>
      </c>
      <c r="I964" s="3">
        <v>4</v>
      </c>
      <c r="J964" s="3"/>
      <c r="K964" s="3"/>
      <c r="L964" s="3"/>
      <c r="M964" s="3"/>
      <c r="N964" s="3"/>
      <c r="O964" s="3"/>
      <c r="P964" s="3"/>
      <c r="Q964" s="3"/>
      <c r="R964" s="3"/>
      <c r="S964" s="3"/>
      <c r="T964" s="3" t="str">
        <f t="shared" si="120"/>
        <v>SIN CECO</v>
      </c>
      <c r="U964" s="3" t="str">
        <f t="shared" si="121"/>
        <v>NO</v>
      </c>
      <c r="V964" t="str">
        <f t="shared" si="122"/>
        <v>UNILEVER INT. 
30-SEP-10
100%-Soporte Directivo (Coordinador y Gerencia)</v>
      </c>
      <c r="W964" s="53">
        <f t="shared" si="123"/>
        <v>4</v>
      </c>
      <c r="X964">
        <f t="shared" si="124"/>
        <v>4</v>
      </c>
      <c r="Y964">
        <f>IF(ISNA(VLOOKUP(B964,CECOS_SIN_IDENTIFICAR!$A$2:$D$146,4,0)),"SIN CECO",IF(VLOOKUP(B964,CECOS_SIN_IDENTIFICAR!$A$2:$D$146,4,0)=0,"SIN CECO",VLOOKUP(B964,CECOS_SIN_IDENTIFICAR!$A$2:$D$146,4,0)))</f>
        <v>1176</v>
      </c>
      <c r="Z964">
        <f t="shared" si="125"/>
        <v>1176</v>
      </c>
      <c r="AA964" s="56" t="s">
        <v>114</v>
      </c>
      <c r="AB964" t="str">
        <f t="shared" si="126"/>
        <v>a. Apoyo y presencia en el proyecto-Soporte Directivo (Coordinador y Gerencia)</v>
      </c>
      <c r="AC964" t="str">
        <f>VLOOKUP(AB964,CODIFICACION_PREGUNTAS!$C$2:$D$35,2,0)</f>
        <v>SOPORTE_DIR001</v>
      </c>
    </row>
    <row r="965" spans="1:29" x14ac:dyDescent="0.25">
      <c r="A965" s="3">
        <f t="shared" si="127"/>
        <v>964</v>
      </c>
      <c r="B965" s="3" t="s">
        <v>138</v>
      </c>
      <c r="C965" s="32">
        <v>40422</v>
      </c>
      <c r="D965" s="56" t="s">
        <v>114</v>
      </c>
      <c r="E965" s="3"/>
      <c r="F965" s="3"/>
      <c r="G965" s="2" t="s">
        <v>19</v>
      </c>
      <c r="H965" s="3" t="s">
        <v>18</v>
      </c>
      <c r="I965" s="3">
        <v>4</v>
      </c>
      <c r="J965" s="3"/>
      <c r="K965" s="3"/>
      <c r="L965" s="3"/>
      <c r="M965" s="3"/>
      <c r="N965" s="3"/>
      <c r="O965" s="3"/>
      <c r="P965" s="3"/>
      <c r="Q965" s="3"/>
      <c r="R965" s="3"/>
      <c r="S965" s="3"/>
      <c r="T965" s="3" t="str">
        <f t="shared" si="120"/>
        <v>SIN CECO</v>
      </c>
      <c r="U965" s="3" t="str">
        <f t="shared" si="121"/>
        <v>NO</v>
      </c>
      <c r="V965" t="str">
        <f t="shared" si="122"/>
        <v>UNILEVER INT. 
30-SEP-10
100%-Soporte Directivo (Coordinador y Gerencia)</v>
      </c>
      <c r="W965" s="53">
        <f t="shared" si="123"/>
        <v>4</v>
      </c>
      <c r="X965">
        <f t="shared" si="124"/>
        <v>4</v>
      </c>
      <c r="Y965">
        <f>IF(ISNA(VLOOKUP(B965,CECOS_SIN_IDENTIFICAR!$A$2:$D$146,4,0)),"SIN CECO",IF(VLOOKUP(B965,CECOS_SIN_IDENTIFICAR!$A$2:$D$146,4,0)=0,"SIN CECO",VLOOKUP(B965,CECOS_SIN_IDENTIFICAR!$A$2:$D$146,4,0)))</f>
        <v>1176</v>
      </c>
      <c r="Z965">
        <f t="shared" si="125"/>
        <v>1176</v>
      </c>
      <c r="AA965" s="56" t="s">
        <v>114</v>
      </c>
      <c r="AB965" t="str">
        <f t="shared" si="126"/>
        <v>b. Conocimiento del proyecto-Soporte Directivo (Coordinador y Gerencia)</v>
      </c>
      <c r="AC965" t="str">
        <f>VLOOKUP(AB965,CODIFICACION_PREGUNTAS!$C$2:$D$35,2,0)</f>
        <v>SOPORTE_DIR002</v>
      </c>
    </row>
    <row r="966" spans="1:29" x14ac:dyDescent="0.25">
      <c r="A966" s="3">
        <f t="shared" si="127"/>
        <v>965</v>
      </c>
      <c r="B966" s="3" t="s">
        <v>138</v>
      </c>
      <c r="C966" s="32">
        <v>40422</v>
      </c>
      <c r="D966" s="56" t="s">
        <v>114</v>
      </c>
      <c r="E966" s="3"/>
      <c r="F966" s="3"/>
      <c r="G966" s="2" t="s">
        <v>20</v>
      </c>
      <c r="H966" s="3" t="s">
        <v>18</v>
      </c>
      <c r="I966" s="3">
        <v>3</v>
      </c>
      <c r="J966" s="3"/>
      <c r="K966" s="3"/>
      <c r="L966" s="3"/>
      <c r="M966" s="3"/>
      <c r="N966" s="3"/>
      <c r="O966" s="3"/>
      <c r="P966" s="3"/>
      <c r="Q966" s="3"/>
      <c r="R966" s="3"/>
      <c r="S966" s="3"/>
      <c r="T966" s="3" t="str">
        <f t="shared" si="120"/>
        <v>SIN CECO</v>
      </c>
      <c r="U966" s="3" t="str">
        <f t="shared" si="121"/>
        <v>NO</v>
      </c>
      <c r="V966" t="str">
        <f t="shared" si="122"/>
        <v>UNILEVER INT. 
30-SEP-10
100%-Soporte Directivo (Coordinador y Gerencia)</v>
      </c>
      <c r="W966" s="53">
        <f t="shared" si="123"/>
        <v>3</v>
      </c>
      <c r="X966">
        <f t="shared" si="124"/>
        <v>3</v>
      </c>
      <c r="Y966">
        <f>IF(ISNA(VLOOKUP(B966,CECOS_SIN_IDENTIFICAR!$A$2:$D$146,4,0)),"SIN CECO",IF(VLOOKUP(B966,CECOS_SIN_IDENTIFICAR!$A$2:$D$146,4,0)=0,"SIN CECO",VLOOKUP(B966,CECOS_SIN_IDENTIFICAR!$A$2:$D$146,4,0)))</f>
        <v>1176</v>
      </c>
      <c r="Z966">
        <f t="shared" si="125"/>
        <v>1176</v>
      </c>
      <c r="AA966" s="56" t="s">
        <v>114</v>
      </c>
      <c r="AB966" t="str">
        <f t="shared" si="126"/>
        <v>c. Planteamiento de soluciones y manejo de conflictos-Soporte Directivo (Coordinador y Gerencia)</v>
      </c>
      <c r="AC966" t="str">
        <f>VLOOKUP(AB966,CODIFICACION_PREGUNTAS!$C$2:$D$35,2,0)</f>
        <v>SOPORTE_DIR003</v>
      </c>
    </row>
    <row r="967" spans="1:29" x14ac:dyDescent="0.25">
      <c r="A967" s="3">
        <f t="shared" si="127"/>
        <v>966</v>
      </c>
      <c r="B967" s="3" t="s">
        <v>138</v>
      </c>
      <c r="C967" s="32">
        <v>40422</v>
      </c>
      <c r="D967" s="56" t="s">
        <v>114</v>
      </c>
      <c r="E967" s="3"/>
      <c r="F967" s="3"/>
      <c r="G967" s="2" t="s">
        <v>21</v>
      </c>
      <c r="H967" s="3" t="s">
        <v>18</v>
      </c>
      <c r="I967" s="3">
        <v>4</v>
      </c>
      <c r="J967" s="3"/>
      <c r="K967" s="3"/>
      <c r="L967" s="3"/>
      <c r="M967" s="3"/>
      <c r="N967" s="3"/>
      <c r="O967" s="3"/>
      <c r="P967" s="3"/>
      <c r="Q967" s="3"/>
      <c r="R967" s="3"/>
      <c r="S967" s="3"/>
      <c r="T967" s="3" t="str">
        <f t="shared" si="120"/>
        <v>SIN CECO</v>
      </c>
      <c r="U967" s="3" t="str">
        <f t="shared" si="121"/>
        <v>NO</v>
      </c>
      <c r="V967" t="str">
        <f t="shared" si="122"/>
        <v>UNILEVER INT. 
30-SEP-10
100%-Soporte Directivo (Coordinador y Gerencia)</v>
      </c>
      <c r="W967" s="53">
        <f t="shared" si="123"/>
        <v>4</v>
      </c>
      <c r="X967">
        <f t="shared" si="124"/>
        <v>4</v>
      </c>
      <c r="Y967">
        <f>IF(ISNA(VLOOKUP(B967,CECOS_SIN_IDENTIFICAR!$A$2:$D$146,4,0)),"SIN CECO",IF(VLOOKUP(B967,CECOS_SIN_IDENTIFICAR!$A$2:$D$146,4,0)=0,"SIN CECO",VLOOKUP(B967,CECOS_SIN_IDENTIFICAR!$A$2:$D$146,4,0)))</f>
        <v>1176</v>
      </c>
      <c r="Z967">
        <f t="shared" si="125"/>
        <v>1176</v>
      </c>
      <c r="AA967" s="56" t="s">
        <v>114</v>
      </c>
      <c r="AB967" t="str">
        <f t="shared" si="126"/>
        <v>d. Cumplimiento de compromisos-Soporte Directivo (Coordinador y Gerencia)</v>
      </c>
      <c r="AC967" t="str">
        <f>VLOOKUP(AB967,CODIFICACION_PREGUNTAS!$C$2:$D$35,2,0)</f>
        <v>SOPORTE_DIR004</v>
      </c>
    </row>
    <row r="968" spans="1:29" x14ac:dyDescent="0.25">
      <c r="A968" s="3">
        <f t="shared" si="127"/>
        <v>967</v>
      </c>
      <c r="B968" s="3" t="s">
        <v>138</v>
      </c>
      <c r="C968" s="32">
        <v>40422</v>
      </c>
      <c r="D968" s="56" t="s">
        <v>114</v>
      </c>
      <c r="E968" s="3"/>
      <c r="F968" s="3"/>
      <c r="G968" s="2" t="s">
        <v>22</v>
      </c>
      <c r="H968" s="3" t="s">
        <v>18</v>
      </c>
      <c r="I968" s="3">
        <v>4</v>
      </c>
      <c r="J968" s="3"/>
      <c r="K968" s="3"/>
      <c r="L968" s="3"/>
      <c r="M968" s="3"/>
      <c r="N968" s="3"/>
      <c r="O968" s="3"/>
      <c r="P968" s="3"/>
      <c r="Q968" s="3"/>
      <c r="R968" s="3"/>
      <c r="S968" s="3"/>
      <c r="T968" s="3" t="str">
        <f t="shared" si="120"/>
        <v>SIN CECO</v>
      </c>
      <c r="U968" s="3" t="str">
        <f t="shared" si="121"/>
        <v>NO</v>
      </c>
      <c r="V968" t="str">
        <f t="shared" si="122"/>
        <v>UNILEVER INT. 
30-SEP-10
100%-Soporte Directivo (Coordinador y Gerencia)</v>
      </c>
      <c r="W968" s="53">
        <f t="shared" si="123"/>
        <v>4</v>
      </c>
      <c r="X968">
        <f t="shared" si="124"/>
        <v>4</v>
      </c>
      <c r="Y968">
        <f>IF(ISNA(VLOOKUP(B968,CECOS_SIN_IDENTIFICAR!$A$2:$D$146,4,0)),"SIN CECO",IF(VLOOKUP(B968,CECOS_SIN_IDENTIFICAR!$A$2:$D$146,4,0)=0,"SIN CECO",VLOOKUP(B968,CECOS_SIN_IDENTIFICAR!$A$2:$D$146,4,0)))</f>
        <v>1176</v>
      </c>
      <c r="Z968">
        <f t="shared" si="125"/>
        <v>1176</v>
      </c>
      <c r="AA968" s="56" t="s">
        <v>114</v>
      </c>
      <c r="AB968" t="str">
        <f t="shared" si="126"/>
        <v>e. Manejo del cliente-Soporte Directivo (Coordinador y Gerencia)</v>
      </c>
      <c r="AC968" t="str">
        <f>VLOOKUP(AB968,CODIFICACION_PREGUNTAS!$C$2:$D$35,2,0)</f>
        <v>SOPORTE_DIR005</v>
      </c>
    </row>
    <row r="969" spans="1:29" x14ac:dyDescent="0.25">
      <c r="A969" s="3">
        <f t="shared" si="127"/>
        <v>968</v>
      </c>
      <c r="B969" s="3" t="s">
        <v>138</v>
      </c>
      <c r="C969" s="32">
        <v>40422</v>
      </c>
      <c r="D969" s="56" t="s">
        <v>114</v>
      </c>
      <c r="E969" s="3"/>
      <c r="F969" s="3"/>
      <c r="G969" s="2" t="s">
        <v>23</v>
      </c>
      <c r="H969" s="3" t="s">
        <v>24</v>
      </c>
      <c r="I969" s="3">
        <v>3</v>
      </c>
      <c r="J969" s="3"/>
      <c r="K969" s="3"/>
      <c r="L969" s="3"/>
      <c r="M969" s="3"/>
      <c r="N969" s="3"/>
      <c r="O969" s="3"/>
      <c r="P969" s="3"/>
      <c r="Q969" s="3"/>
      <c r="R969" s="3"/>
      <c r="S969" s="3"/>
      <c r="T969" s="3" t="str">
        <f t="shared" si="120"/>
        <v>SIN CECO</v>
      </c>
      <c r="U969" s="3" t="str">
        <f t="shared" si="121"/>
        <v>NO</v>
      </c>
      <c r="V969" t="str">
        <f t="shared" si="122"/>
        <v>UNILEVER INT. 
30-SEP-10
100%-Personal que presta el servicio en obra</v>
      </c>
      <c r="W969" s="53">
        <f t="shared" si="123"/>
        <v>3</v>
      </c>
      <c r="X969">
        <f t="shared" si="124"/>
        <v>3</v>
      </c>
      <c r="Y969">
        <f>IF(ISNA(VLOOKUP(B969,CECOS_SIN_IDENTIFICAR!$A$2:$D$146,4,0)),"SIN CECO",IF(VLOOKUP(B969,CECOS_SIN_IDENTIFICAR!$A$2:$D$146,4,0)=0,"SIN CECO",VLOOKUP(B969,CECOS_SIN_IDENTIFICAR!$A$2:$D$146,4,0)))</f>
        <v>1176</v>
      </c>
      <c r="Z969">
        <f t="shared" si="125"/>
        <v>1176</v>
      </c>
      <c r="AA969" s="56" t="s">
        <v>114</v>
      </c>
      <c r="AB969" t="str">
        <f t="shared" si="126"/>
        <v>a. Idoneidad del personal-Personal que presta el servicio en obra</v>
      </c>
      <c r="AC969" t="str">
        <f>VLOOKUP(AB969,CODIFICACION_PREGUNTAS!$C$2:$D$35,2,0)</f>
        <v>PERSONAL001</v>
      </c>
    </row>
    <row r="970" spans="1:29" x14ac:dyDescent="0.25">
      <c r="A970" s="3">
        <f t="shared" si="127"/>
        <v>969</v>
      </c>
      <c r="B970" s="3" t="s">
        <v>138</v>
      </c>
      <c r="C970" s="32">
        <v>40422</v>
      </c>
      <c r="D970" s="56" t="s">
        <v>114</v>
      </c>
      <c r="E970" s="3"/>
      <c r="F970" s="3"/>
      <c r="G970" s="2" t="s">
        <v>25</v>
      </c>
      <c r="H970" s="3" t="s">
        <v>24</v>
      </c>
      <c r="I970" s="3">
        <v>4</v>
      </c>
      <c r="J970" s="3"/>
      <c r="K970" s="3"/>
      <c r="L970" s="3"/>
      <c r="M970" s="3"/>
      <c r="N970" s="3"/>
      <c r="O970" s="3"/>
      <c r="P970" s="3"/>
      <c r="Q970" s="3"/>
      <c r="R970" s="3"/>
      <c r="S970" s="3"/>
      <c r="T970" s="3" t="str">
        <f t="shared" si="120"/>
        <v>SIN CECO</v>
      </c>
      <c r="U970" s="3" t="str">
        <f t="shared" si="121"/>
        <v>NO</v>
      </c>
      <c r="V970" t="str">
        <f t="shared" si="122"/>
        <v>UNILEVER INT. 
30-SEP-10
100%-Personal que presta el servicio en obra</v>
      </c>
      <c r="W970" s="53">
        <f t="shared" si="123"/>
        <v>4</v>
      </c>
      <c r="X970">
        <f t="shared" si="124"/>
        <v>4</v>
      </c>
      <c r="Y970">
        <f>IF(ISNA(VLOOKUP(B970,CECOS_SIN_IDENTIFICAR!$A$2:$D$146,4,0)),"SIN CECO",IF(VLOOKUP(B970,CECOS_SIN_IDENTIFICAR!$A$2:$D$146,4,0)=0,"SIN CECO",VLOOKUP(B970,CECOS_SIN_IDENTIFICAR!$A$2:$D$146,4,0)))</f>
        <v>1176</v>
      </c>
      <c r="Z970">
        <f t="shared" si="125"/>
        <v>1176</v>
      </c>
      <c r="AA970" s="56" t="s">
        <v>114</v>
      </c>
      <c r="AB970" t="str">
        <f t="shared" si="126"/>
        <v>b. Oportuna atención al cliente-Personal que presta el servicio en obra</v>
      </c>
      <c r="AC970" t="str">
        <f>VLOOKUP(AB970,CODIFICACION_PREGUNTAS!$C$2:$D$35,2,0)</f>
        <v>PERSONAL002</v>
      </c>
    </row>
    <row r="971" spans="1:29" x14ac:dyDescent="0.25">
      <c r="A971" s="3">
        <f t="shared" si="127"/>
        <v>970</v>
      </c>
      <c r="B971" s="3" t="s">
        <v>138</v>
      </c>
      <c r="C971" s="32">
        <v>40422</v>
      </c>
      <c r="D971" s="56" t="s">
        <v>114</v>
      </c>
      <c r="E971" s="3"/>
      <c r="F971" s="3"/>
      <c r="G971" s="2" t="s">
        <v>26</v>
      </c>
      <c r="H971" s="3" t="s">
        <v>24</v>
      </c>
      <c r="I971" s="3">
        <v>3</v>
      </c>
      <c r="J971" s="3"/>
      <c r="K971" s="3"/>
      <c r="L971" s="3"/>
      <c r="M971" s="3"/>
      <c r="N971" s="3"/>
      <c r="O971" s="3"/>
      <c r="P971" s="3"/>
      <c r="Q971" s="3"/>
      <c r="R971" s="3"/>
      <c r="S971" s="3"/>
      <c r="T971" s="3" t="str">
        <f t="shared" si="120"/>
        <v>SIN CECO</v>
      </c>
      <c r="U971" s="3" t="str">
        <f t="shared" si="121"/>
        <v>NO</v>
      </c>
      <c r="V971" t="str">
        <f t="shared" si="122"/>
        <v>UNILEVER INT. 
30-SEP-10
100%-Personal que presta el servicio en obra</v>
      </c>
      <c r="W971" s="53">
        <f t="shared" si="123"/>
        <v>3</v>
      </c>
      <c r="X971">
        <f t="shared" si="124"/>
        <v>3</v>
      </c>
      <c r="Y971">
        <f>IF(ISNA(VLOOKUP(B971,CECOS_SIN_IDENTIFICAR!$A$2:$D$146,4,0)),"SIN CECO",IF(VLOOKUP(B971,CECOS_SIN_IDENTIFICAR!$A$2:$D$146,4,0)=0,"SIN CECO",VLOOKUP(B971,CECOS_SIN_IDENTIFICAR!$A$2:$D$146,4,0)))</f>
        <v>1176</v>
      </c>
      <c r="Z971">
        <f t="shared" si="125"/>
        <v>1176</v>
      </c>
      <c r="AA971" s="56" t="s">
        <v>114</v>
      </c>
      <c r="AB971" t="str">
        <f t="shared" si="126"/>
        <v>c. Compromiso con el proyecto-Personal que presta el servicio en obra</v>
      </c>
      <c r="AC971" t="str">
        <f>VLOOKUP(AB971,CODIFICACION_PREGUNTAS!$C$2:$D$35,2,0)</f>
        <v>PERSONAL003</v>
      </c>
    </row>
    <row r="972" spans="1:29" x14ac:dyDescent="0.25">
      <c r="A972" s="3">
        <f t="shared" si="127"/>
        <v>971</v>
      </c>
      <c r="B972" s="3" t="s">
        <v>138</v>
      </c>
      <c r="C972" s="32">
        <v>40422</v>
      </c>
      <c r="D972" s="56" t="s">
        <v>114</v>
      </c>
      <c r="E972" s="3"/>
      <c r="F972" s="3"/>
      <c r="G972" s="2" t="s">
        <v>21</v>
      </c>
      <c r="H972" s="3" t="s">
        <v>24</v>
      </c>
      <c r="I972" s="3">
        <v>3</v>
      </c>
      <c r="J972" s="3"/>
      <c r="K972" s="3"/>
      <c r="L972" s="3"/>
      <c r="M972" s="3"/>
      <c r="N972" s="3"/>
      <c r="O972" s="3"/>
      <c r="P972" s="3"/>
      <c r="Q972" s="3"/>
      <c r="R972" s="3"/>
      <c r="S972" s="3"/>
      <c r="T972" s="3" t="str">
        <f t="shared" si="120"/>
        <v>SIN CECO</v>
      </c>
      <c r="U972" s="3" t="str">
        <f t="shared" si="121"/>
        <v>NO</v>
      </c>
      <c r="V972" t="str">
        <f t="shared" si="122"/>
        <v>UNILEVER INT. 
30-SEP-10
100%-Personal que presta el servicio en obra</v>
      </c>
      <c r="W972" s="53">
        <f t="shared" si="123"/>
        <v>3</v>
      </c>
      <c r="X972">
        <f t="shared" si="124"/>
        <v>3</v>
      </c>
      <c r="Y972">
        <f>IF(ISNA(VLOOKUP(B972,CECOS_SIN_IDENTIFICAR!$A$2:$D$146,4,0)),"SIN CECO",IF(VLOOKUP(B972,CECOS_SIN_IDENTIFICAR!$A$2:$D$146,4,0)=0,"SIN CECO",VLOOKUP(B972,CECOS_SIN_IDENTIFICAR!$A$2:$D$146,4,0)))</f>
        <v>1176</v>
      </c>
      <c r="Z972">
        <f t="shared" si="125"/>
        <v>1176</v>
      </c>
      <c r="AA972" s="56" t="s">
        <v>114</v>
      </c>
      <c r="AB972" t="str">
        <f t="shared" si="126"/>
        <v>d. Cumplimiento de compromisos-Personal que presta el servicio en obra</v>
      </c>
      <c r="AC972" t="str">
        <f>VLOOKUP(AB972,CODIFICACION_PREGUNTAS!$C$2:$D$35,2,0)</f>
        <v>PERSONAL004</v>
      </c>
    </row>
    <row r="973" spans="1:29" x14ac:dyDescent="0.25">
      <c r="A973" s="3">
        <f t="shared" si="127"/>
        <v>972</v>
      </c>
      <c r="B973" s="3" t="s">
        <v>138</v>
      </c>
      <c r="C973" s="32">
        <v>40422</v>
      </c>
      <c r="D973" s="56" t="s">
        <v>114</v>
      </c>
      <c r="E973" s="3"/>
      <c r="F973" s="3"/>
      <c r="G973" s="2" t="s">
        <v>27</v>
      </c>
      <c r="H973" s="3" t="s">
        <v>24</v>
      </c>
      <c r="I973" s="3">
        <v>4</v>
      </c>
      <c r="J973" s="3"/>
      <c r="K973" s="3"/>
      <c r="L973" s="3"/>
      <c r="M973" s="3"/>
      <c r="N973" s="3"/>
      <c r="O973" s="3"/>
      <c r="P973" s="3"/>
      <c r="Q973" s="3"/>
      <c r="R973" s="3"/>
      <c r="S973" s="3"/>
      <c r="T973" s="3" t="str">
        <f t="shared" si="120"/>
        <v>SIN CECO</v>
      </c>
      <c r="U973" s="3" t="str">
        <f t="shared" si="121"/>
        <v>NO</v>
      </c>
      <c r="V973" t="str">
        <f t="shared" si="122"/>
        <v>UNILEVER INT. 
30-SEP-10
100%-Personal que presta el servicio en obra</v>
      </c>
      <c r="W973" s="53">
        <f t="shared" si="123"/>
        <v>4</v>
      </c>
      <c r="X973">
        <f t="shared" si="124"/>
        <v>4</v>
      </c>
      <c r="Y973">
        <f>IF(ISNA(VLOOKUP(B973,CECOS_SIN_IDENTIFICAR!$A$2:$D$146,4,0)),"SIN CECO",IF(VLOOKUP(B973,CECOS_SIN_IDENTIFICAR!$A$2:$D$146,4,0)=0,"SIN CECO",VLOOKUP(B973,CECOS_SIN_IDENTIFICAR!$A$2:$D$146,4,0)))</f>
        <v>1176</v>
      </c>
      <c r="Z973">
        <f t="shared" si="125"/>
        <v>1176</v>
      </c>
      <c r="AA973" s="56" t="s">
        <v>114</v>
      </c>
      <c r="AB973" t="str">
        <f t="shared" si="126"/>
        <v>e. Proactividad en desarrollo de funciones-Personal que presta el servicio en obra</v>
      </c>
      <c r="AC973" t="str">
        <f>VLOOKUP(AB973,CODIFICACION_PREGUNTAS!$C$2:$D$35,2,0)</f>
        <v>PERSONAL005</v>
      </c>
    </row>
    <row r="974" spans="1:29" x14ac:dyDescent="0.25">
      <c r="A974" s="3">
        <f t="shared" si="127"/>
        <v>973</v>
      </c>
      <c r="B974" s="3" t="s">
        <v>138</v>
      </c>
      <c r="C974" s="32">
        <v>40422</v>
      </c>
      <c r="D974" s="56" t="s">
        <v>114</v>
      </c>
      <c r="E974" s="3"/>
      <c r="F974" s="3"/>
      <c r="G974" s="2" t="s">
        <v>28</v>
      </c>
      <c r="H974" s="2" t="s">
        <v>29</v>
      </c>
      <c r="I974" s="3">
        <v>3</v>
      </c>
      <c r="J974" s="3"/>
      <c r="K974" s="3"/>
      <c r="L974" s="3"/>
      <c r="M974" s="3"/>
      <c r="N974" s="3"/>
      <c r="O974" s="3"/>
      <c r="P974" s="3"/>
      <c r="Q974" s="3"/>
      <c r="R974" s="3"/>
      <c r="S974" s="3"/>
      <c r="T974" s="3" t="str">
        <f t="shared" si="120"/>
        <v>SIN CECO</v>
      </c>
      <c r="U974" s="3" t="str">
        <f t="shared" si="121"/>
        <v>NO</v>
      </c>
      <c r="V974" t="str">
        <f t="shared" si="122"/>
        <v>UNILEVER INT. 
30-SEP-10
100%-Productos Asociados de PAYC (Informes, Control de presupuesto y Programación y actas)</v>
      </c>
      <c r="W974" s="53">
        <f t="shared" si="123"/>
        <v>3</v>
      </c>
      <c r="X974">
        <f t="shared" si="124"/>
        <v>3</v>
      </c>
      <c r="Y974">
        <f>IF(ISNA(VLOOKUP(B974,CECOS_SIN_IDENTIFICAR!$A$2:$D$146,4,0)),"SIN CECO",IF(VLOOKUP(B974,CECOS_SIN_IDENTIFICAR!$A$2:$D$146,4,0)=0,"SIN CECO",VLOOKUP(B974,CECOS_SIN_IDENTIFICAR!$A$2:$D$146,4,0)))</f>
        <v>1176</v>
      </c>
      <c r="Z974">
        <f t="shared" si="125"/>
        <v>1176</v>
      </c>
      <c r="AA974" s="56" t="s">
        <v>114</v>
      </c>
      <c r="AB974" t="str">
        <f t="shared" si="126"/>
        <v>a. Calidad del Contenido-Productos Asociados de PAYC (Informes, Control de presupuesto y Programación y actas)</v>
      </c>
      <c r="AC974" t="str">
        <f>VLOOKUP(AB974,CODIFICACION_PREGUNTAS!$C$2:$D$35,2,0)</f>
        <v>PRODUCTOS001</v>
      </c>
    </row>
    <row r="975" spans="1:29" x14ac:dyDescent="0.25">
      <c r="A975" s="3">
        <f t="shared" si="127"/>
        <v>974</v>
      </c>
      <c r="B975" s="3" t="s">
        <v>138</v>
      </c>
      <c r="C975" s="32">
        <v>40422</v>
      </c>
      <c r="D975" s="56" t="s">
        <v>114</v>
      </c>
      <c r="E975" s="3"/>
      <c r="F975" s="3"/>
      <c r="G975" s="2" t="s">
        <v>30</v>
      </c>
      <c r="H975" s="2" t="s">
        <v>29</v>
      </c>
      <c r="I975" s="3">
        <v>3</v>
      </c>
      <c r="J975" s="3"/>
      <c r="K975" s="3"/>
      <c r="L975" s="3"/>
      <c r="M975" s="3"/>
      <c r="N975" s="3"/>
      <c r="O975" s="3"/>
      <c r="P975" s="3"/>
      <c r="Q975" s="3"/>
      <c r="R975" s="3"/>
      <c r="S975" s="3"/>
      <c r="T975" s="3" t="str">
        <f t="shared" si="120"/>
        <v>SIN CECO</v>
      </c>
      <c r="U975" s="3" t="str">
        <f t="shared" si="121"/>
        <v>NO</v>
      </c>
      <c r="V975" t="str">
        <f t="shared" si="122"/>
        <v>UNILEVER INT. 
30-SEP-10
100%-Productos Asociados de PAYC (Informes, Control de presupuesto y Programación y actas)</v>
      </c>
      <c r="W975" s="53">
        <f t="shared" si="123"/>
        <v>3</v>
      </c>
      <c r="X975">
        <f t="shared" si="124"/>
        <v>3</v>
      </c>
      <c r="Y975">
        <f>IF(ISNA(VLOOKUP(B975,CECOS_SIN_IDENTIFICAR!$A$2:$D$146,4,0)),"SIN CECO",IF(VLOOKUP(B975,CECOS_SIN_IDENTIFICAR!$A$2:$D$146,4,0)=0,"SIN CECO",VLOOKUP(B975,CECOS_SIN_IDENTIFICAR!$A$2:$D$146,4,0)))</f>
        <v>1176</v>
      </c>
      <c r="Z975">
        <f t="shared" si="125"/>
        <v>1176</v>
      </c>
      <c r="AA975" s="56" t="s">
        <v>114</v>
      </c>
      <c r="AB975" t="str">
        <f t="shared" si="126"/>
        <v>b. Claridad del Contenido-Productos Asociados de PAYC (Informes, Control de presupuesto y Programación y actas)</v>
      </c>
      <c r="AC975" t="str">
        <f>VLOOKUP(AB975,CODIFICACION_PREGUNTAS!$C$2:$D$35,2,0)</f>
        <v>PRODUCTOS002</v>
      </c>
    </row>
    <row r="976" spans="1:29" x14ac:dyDescent="0.25">
      <c r="A976" s="3">
        <f t="shared" si="127"/>
        <v>975</v>
      </c>
      <c r="B976" s="3" t="s">
        <v>138</v>
      </c>
      <c r="C976" s="32">
        <v>40422</v>
      </c>
      <c r="D976" s="56" t="s">
        <v>114</v>
      </c>
      <c r="E976" s="3"/>
      <c r="F976" s="3"/>
      <c r="G976" s="2" t="s">
        <v>31</v>
      </c>
      <c r="H976" s="2" t="s">
        <v>29</v>
      </c>
      <c r="I976" s="3">
        <v>4</v>
      </c>
      <c r="J976" s="3"/>
      <c r="K976" s="3"/>
      <c r="L976" s="3"/>
      <c r="M976" s="3"/>
      <c r="N976" s="3"/>
      <c r="O976" s="3"/>
      <c r="P976" s="3"/>
      <c r="Q976" s="3"/>
      <c r="R976" s="3"/>
      <c r="S976" s="3"/>
      <c r="T976" s="3" t="str">
        <f t="shared" si="120"/>
        <v>SIN CECO</v>
      </c>
      <c r="U976" s="3" t="str">
        <f t="shared" si="121"/>
        <v>NO</v>
      </c>
      <c r="V976" t="str">
        <f t="shared" si="122"/>
        <v>UNILEVER INT. 
30-SEP-10
100%-Productos Asociados de PAYC (Informes, Control de presupuesto y Programación y actas)</v>
      </c>
      <c r="W976" s="53">
        <f t="shared" si="123"/>
        <v>4</v>
      </c>
      <c r="X976">
        <f t="shared" si="124"/>
        <v>4</v>
      </c>
      <c r="Y976">
        <f>IF(ISNA(VLOOKUP(B976,CECOS_SIN_IDENTIFICAR!$A$2:$D$146,4,0)),"SIN CECO",IF(VLOOKUP(B976,CECOS_SIN_IDENTIFICAR!$A$2:$D$146,4,0)=0,"SIN CECO",VLOOKUP(B976,CECOS_SIN_IDENTIFICAR!$A$2:$D$146,4,0)))</f>
        <v>1176</v>
      </c>
      <c r="Z976">
        <f t="shared" si="125"/>
        <v>1176</v>
      </c>
      <c r="AA976" s="56" t="s">
        <v>114</v>
      </c>
      <c r="AB976" t="str">
        <f t="shared" si="126"/>
        <v>c. Oportunidad en la entrega-Productos Asociados de PAYC (Informes, Control de presupuesto y Programación y actas)</v>
      </c>
      <c r="AC976" t="str">
        <f>VLOOKUP(AB976,CODIFICACION_PREGUNTAS!$C$2:$D$35,2,0)</f>
        <v>PRODUCTOS003</v>
      </c>
    </row>
    <row r="977" spans="1:29" x14ac:dyDescent="0.25">
      <c r="A977" s="3">
        <f t="shared" si="127"/>
        <v>976</v>
      </c>
      <c r="B977" s="3" t="s">
        <v>138</v>
      </c>
      <c r="C977" s="32">
        <v>40422</v>
      </c>
      <c r="D977" s="56" t="s">
        <v>114</v>
      </c>
      <c r="E977" s="3"/>
      <c r="F977" s="3"/>
      <c r="G977" s="2" t="s">
        <v>32</v>
      </c>
      <c r="H977" s="2" t="s">
        <v>29</v>
      </c>
      <c r="I977" s="3">
        <v>3</v>
      </c>
      <c r="J977" s="3"/>
      <c r="K977" s="3"/>
      <c r="L977" s="3"/>
      <c r="M977" s="3"/>
      <c r="N977" s="3"/>
      <c r="O977" s="3"/>
      <c r="P977" s="3"/>
      <c r="Q977" s="3"/>
      <c r="R977" s="3"/>
      <c r="S977" s="3"/>
      <c r="T977" s="3" t="str">
        <f t="shared" si="120"/>
        <v>SIN CECO</v>
      </c>
      <c r="U977" s="3" t="str">
        <f t="shared" si="121"/>
        <v>NO</v>
      </c>
      <c r="V977" t="str">
        <f t="shared" si="122"/>
        <v>UNILEVER INT. 
30-SEP-10
100%-Productos Asociados de PAYC (Informes, Control de presupuesto y Programación y actas)</v>
      </c>
      <c r="W977" s="53">
        <f t="shared" si="123"/>
        <v>3</v>
      </c>
      <c r="X977">
        <f t="shared" si="124"/>
        <v>3</v>
      </c>
      <c r="Y977">
        <f>IF(ISNA(VLOOKUP(B977,CECOS_SIN_IDENTIFICAR!$A$2:$D$146,4,0)),"SIN CECO",IF(VLOOKUP(B977,CECOS_SIN_IDENTIFICAR!$A$2:$D$146,4,0)=0,"SIN CECO",VLOOKUP(B977,CECOS_SIN_IDENTIFICAR!$A$2:$D$146,4,0)))</f>
        <v>1176</v>
      </c>
      <c r="Z977">
        <f t="shared" si="125"/>
        <v>1176</v>
      </c>
      <c r="AA977" s="56" t="s">
        <v>114</v>
      </c>
      <c r="AB977" t="str">
        <f t="shared" si="126"/>
        <v>d. Precisión de la información-Productos Asociados de PAYC (Informes, Control de presupuesto y Programación y actas)</v>
      </c>
      <c r="AC977" t="str">
        <f>VLOOKUP(AB977,CODIFICACION_PREGUNTAS!$C$2:$D$35,2,0)</f>
        <v>PRODUCTOS004</v>
      </c>
    </row>
    <row r="978" spans="1:29" x14ac:dyDescent="0.25">
      <c r="A978" s="3">
        <f t="shared" si="127"/>
        <v>977</v>
      </c>
      <c r="B978" s="3" t="s">
        <v>138</v>
      </c>
      <c r="C978" s="32">
        <v>40422</v>
      </c>
      <c r="D978" s="56" t="s">
        <v>114</v>
      </c>
      <c r="E978" s="3"/>
      <c r="F978" s="3"/>
      <c r="G978" s="2" t="s">
        <v>33</v>
      </c>
      <c r="H978" s="2" t="s">
        <v>29</v>
      </c>
      <c r="I978" s="3">
        <v>3</v>
      </c>
      <c r="J978" s="3"/>
      <c r="K978" s="3"/>
      <c r="L978" s="3"/>
      <c r="M978" s="3"/>
      <c r="N978" s="3"/>
      <c r="O978" s="3"/>
      <c r="P978" s="3"/>
      <c r="Q978" s="3"/>
      <c r="R978" s="3"/>
      <c r="S978" s="3"/>
      <c r="T978" s="3" t="str">
        <f t="shared" si="120"/>
        <v>SIN CECO</v>
      </c>
      <c r="U978" s="3" t="str">
        <f t="shared" si="121"/>
        <v>NO</v>
      </c>
      <c r="V978" t="str">
        <f t="shared" si="122"/>
        <v>UNILEVER INT. 
30-SEP-10
100%-Productos Asociados de PAYC (Informes, Control de presupuesto y Programación y actas)</v>
      </c>
      <c r="W978" s="53">
        <f t="shared" si="123"/>
        <v>3</v>
      </c>
      <c r="X978">
        <f t="shared" si="124"/>
        <v>3</v>
      </c>
      <c r="Y978">
        <f>IF(ISNA(VLOOKUP(B978,CECOS_SIN_IDENTIFICAR!$A$2:$D$146,4,0)),"SIN CECO",IF(VLOOKUP(B978,CECOS_SIN_IDENTIFICAR!$A$2:$D$146,4,0)=0,"SIN CECO",VLOOKUP(B978,CECOS_SIN_IDENTIFICAR!$A$2:$D$146,4,0)))</f>
        <v>1176</v>
      </c>
      <c r="Z978">
        <f t="shared" si="125"/>
        <v>1176</v>
      </c>
      <c r="AA978" s="56" t="s">
        <v>114</v>
      </c>
      <c r="AB978" t="str">
        <f t="shared" si="126"/>
        <v>e. Diagramación-Productos Asociados de PAYC (Informes, Control de presupuesto y Programación y actas)</v>
      </c>
      <c r="AC978" t="str">
        <f>VLOOKUP(AB978,CODIFICACION_PREGUNTAS!$C$2:$D$35,2,0)</f>
        <v>PRODUCTOS005</v>
      </c>
    </row>
    <row r="979" spans="1:29" x14ac:dyDescent="0.25">
      <c r="A979" s="3">
        <f t="shared" si="127"/>
        <v>978</v>
      </c>
      <c r="B979" s="3" t="s">
        <v>138</v>
      </c>
      <c r="C979" s="32">
        <v>40422</v>
      </c>
      <c r="D979" s="56" t="s">
        <v>114</v>
      </c>
      <c r="E979" s="3"/>
      <c r="F979" s="3"/>
      <c r="G979" s="2" t="s">
        <v>34</v>
      </c>
      <c r="H979" s="2" t="s">
        <v>35</v>
      </c>
      <c r="I979" s="3">
        <v>4</v>
      </c>
      <c r="J979" s="3"/>
      <c r="K979" s="3"/>
      <c r="L979" s="3"/>
      <c r="M979" s="3"/>
      <c r="N979" s="3"/>
      <c r="O979" s="3"/>
      <c r="P979" s="3"/>
      <c r="Q979" s="3"/>
      <c r="R979" s="3"/>
      <c r="S979" s="3"/>
      <c r="T979" s="3" t="str">
        <f t="shared" si="120"/>
        <v>SIN CECO</v>
      </c>
      <c r="U979" s="3" t="str">
        <f t="shared" si="121"/>
        <v>NO</v>
      </c>
      <c r="V979" t="str">
        <f t="shared" si="122"/>
        <v>UNILEVER INT. 
30-SEP-10
100%-Compromisos Pactados</v>
      </c>
      <c r="W979" s="53">
        <f t="shared" si="123"/>
        <v>4</v>
      </c>
      <c r="X979">
        <f t="shared" si="124"/>
        <v>4</v>
      </c>
      <c r="Y979">
        <f>IF(ISNA(VLOOKUP(B979,CECOS_SIN_IDENTIFICAR!$A$2:$D$146,4,0)),"SIN CECO",IF(VLOOKUP(B979,CECOS_SIN_IDENTIFICAR!$A$2:$D$146,4,0)=0,"SIN CECO",VLOOKUP(B979,CECOS_SIN_IDENTIFICAR!$A$2:$D$146,4,0)))</f>
        <v>1176</v>
      </c>
      <c r="Z979">
        <f t="shared" si="125"/>
        <v>1176</v>
      </c>
      <c r="AA979" s="56" t="s">
        <v>114</v>
      </c>
      <c r="AB979" t="str">
        <f t="shared" si="126"/>
        <v>a. Cumplimiento-Compromisos Pactados</v>
      </c>
      <c r="AC979" t="str">
        <f>VLOOKUP(AB979,CODIFICACION_PREGUNTAS!$C$2:$D$35,2,0)</f>
        <v>COMPROMISOS001</v>
      </c>
    </row>
    <row r="980" spans="1:29" x14ac:dyDescent="0.25">
      <c r="A980" s="3">
        <f t="shared" si="127"/>
        <v>979</v>
      </c>
      <c r="B980" s="3" t="s">
        <v>138</v>
      </c>
      <c r="C980" s="32">
        <v>40422</v>
      </c>
      <c r="D980" s="56" t="s">
        <v>114</v>
      </c>
      <c r="E980" s="3"/>
      <c r="F980" s="3"/>
      <c r="G980" s="2" t="s">
        <v>36</v>
      </c>
      <c r="H980" s="2" t="s">
        <v>35</v>
      </c>
      <c r="I980" s="3">
        <v>3</v>
      </c>
      <c r="J980" s="3"/>
      <c r="K980" s="3"/>
      <c r="L980" s="3"/>
      <c r="M980" s="3"/>
      <c r="N980" s="3"/>
      <c r="O980" s="3"/>
      <c r="P980" s="3"/>
      <c r="Q980" s="3"/>
      <c r="R980" s="3"/>
      <c r="S980" s="3"/>
      <c r="T980" s="3" t="str">
        <f t="shared" si="120"/>
        <v>SIN CECO</v>
      </c>
      <c r="U980" s="3" t="str">
        <f t="shared" si="121"/>
        <v>NO</v>
      </c>
      <c r="V980" t="str">
        <f t="shared" si="122"/>
        <v>UNILEVER INT. 
30-SEP-10
100%-Compromisos Pactados</v>
      </c>
      <c r="W980" s="53">
        <f t="shared" si="123"/>
        <v>3</v>
      </c>
      <c r="X980">
        <f t="shared" si="124"/>
        <v>3</v>
      </c>
      <c r="Y980">
        <f>IF(ISNA(VLOOKUP(B980,CECOS_SIN_IDENTIFICAR!$A$2:$D$146,4,0)),"SIN CECO",IF(VLOOKUP(B980,CECOS_SIN_IDENTIFICAR!$A$2:$D$146,4,0)=0,"SIN CECO",VLOOKUP(B980,CECOS_SIN_IDENTIFICAR!$A$2:$D$146,4,0)))</f>
        <v>1176</v>
      </c>
      <c r="Z980">
        <f t="shared" si="125"/>
        <v>1176</v>
      </c>
      <c r="AA980" s="56" t="s">
        <v>114</v>
      </c>
      <c r="AB980" t="str">
        <f t="shared" si="126"/>
        <v>b. Satisface expectativas-Compromisos Pactados</v>
      </c>
      <c r="AC980" t="str">
        <f>VLOOKUP(AB980,CODIFICACION_PREGUNTAS!$C$2:$D$35,2,0)</f>
        <v>COMPROMISOS002</v>
      </c>
    </row>
    <row r="981" spans="1:29" x14ac:dyDescent="0.25">
      <c r="A981" s="3">
        <f t="shared" si="127"/>
        <v>980</v>
      </c>
      <c r="B981" s="3" t="s">
        <v>138</v>
      </c>
      <c r="C981" s="32">
        <v>40422</v>
      </c>
      <c r="D981" s="56" t="s">
        <v>114</v>
      </c>
      <c r="E981" s="3"/>
      <c r="F981" s="3"/>
      <c r="G981" s="2" t="s">
        <v>37</v>
      </c>
      <c r="H981" s="2" t="s">
        <v>35</v>
      </c>
      <c r="I981" s="3">
        <v>3</v>
      </c>
      <c r="J981" s="3"/>
      <c r="K981" s="3"/>
      <c r="L981" s="3"/>
      <c r="M981" s="3"/>
      <c r="N981" s="3"/>
      <c r="O981" s="3"/>
      <c r="P981" s="3"/>
      <c r="Q981" s="3"/>
      <c r="R981" s="3"/>
      <c r="S981" s="3"/>
      <c r="T981" s="3" t="str">
        <f t="shared" si="120"/>
        <v>SIN CECO</v>
      </c>
      <c r="U981" s="3" t="str">
        <f t="shared" si="121"/>
        <v>NO</v>
      </c>
      <c r="V981" t="str">
        <f t="shared" si="122"/>
        <v>UNILEVER INT. 
30-SEP-10
100%-Compromisos Pactados</v>
      </c>
      <c r="W981" s="53">
        <f t="shared" si="123"/>
        <v>3</v>
      </c>
      <c r="X981">
        <f t="shared" si="124"/>
        <v>3</v>
      </c>
      <c r="Y981">
        <f>IF(ISNA(VLOOKUP(B981,CECOS_SIN_IDENTIFICAR!$A$2:$D$146,4,0)),"SIN CECO",IF(VLOOKUP(B981,CECOS_SIN_IDENTIFICAR!$A$2:$D$146,4,0)=0,"SIN CECO",VLOOKUP(B981,CECOS_SIN_IDENTIFICAR!$A$2:$D$146,4,0)))</f>
        <v>1176</v>
      </c>
      <c r="Z981">
        <f t="shared" si="125"/>
        <v>1176</v>
      </c>
      <c r="AA981" s="56" t="s">
        <v>114</v>
      </c>
      <c r="AB981" t="str">
        <f t="shared" si="126"/>
        <v>c. Calidad de la Información suministrada-Compromisos Pactados</v>
      </c>
      <c r="AC981" t="str">
        <f>VLOOKUP(AB981,CODIFICACION_PREGUNTAS!$C$2:$D$35,2,0)</f>
        <v>COMPROMISOS003</v>
      </c>
    </row>
    <row r="982" spans="1:29" x14ac:dyDescent="0.25">
      <c r="A982" s="3">
        <f t="shared" si="127"/>
        <v>981</v>
      </c>
      <c r="B982" s="3" t="s">
        <v>138</v>
      </c>
      <c r="C982" s="32">
        <v>40422</v>
      </c>
      <c r="D982" s="56" t="s">
        <v>114</v>
      </c>
      <c r="E982" s="3"/>
      <c r="F982" s="3"/>
      <c r="G982" s="2" t="s">
        <v>38</v>
      </c>
      <c r="H982" s="2" t="s">
        <v>35</v>
      </c>
      <c r="I982" s="3">
        <v>5</v>
      </c>
      <c r="J982" s="3"/>
      <c r="K982" s="3"/>
      <c r="L982" s="3"/>
      <c r="M982" s="3"/>
      <c r="N982" s="3"/>
      <c r="O982" s="3"/>
      <c r="P982" s="3"/>
      <c r="Q982" s="3"/>
      <c r="R982" s="3"/>
      <c r="S982" s="3"/>
      <c r="T982" s="3" t="str">
        <f t="shared" si="120"/>
        <v>SIN CECO</v>
      </c>
      <c r="U982" s="3" t="str">
        <f t="shared" si="121"/>
        <v>NO</v>
      </c>
      <c r="V982" t="str">
        <f t="shared" si="122"/>
        <v>UNILEVER INT. 
30-SEP-10
100%-Compromisos Pactados</v>
      </c>
      <c r="W982" s="53">
        <f t="shared" si="123"/>
        <v>5</v>
      </c>
      <c r="X982">
        <f t="shared" si="124"/>
        <v>5</v>
      </c>
      <c r="Y982">
        <f>IF(ISNA(VLOOKUP(B982,CECOS_SIN_IDENTIFICAR!$A$2:$D$146,4,0)),"SIN CECO",IF(VLOOKUP(B982,CECOS_SIN_IDENTIFICAR!$A$2:$D$146,4,0)=0,"SIN CECO",VLOOKUP(B982,CECOS_SIN_IDENTIFICAR!$A$2:$D$146,4,0)))</f>
        <v>1176</v>
      </c>
      <c r="Z982">
        <f t="shared" si="125"/>
        <v>1176</v>
      </c>
      <c r="AA982" s="56" t="s">
        <v>114</v>
      </c>
      <c r="AB982" t="str">
        <f t="shared" si="126"/>
        <v>d. Disposición del personal de PAYC a las solicitudes del cliente-Compromisos Pactados</v>
      </c>
      <c r="AC982" t="str">
        <f>VLOOKUP(AB982,CODIFICACION_PREGUNTAS!$C$2:$D$35,2,0)</f>
        <v>COMPROMISOS004</v>
      </c>
    </row>
    <row r="983" spans="1:29" x14ac:dyDescent="0.25">
      <c r="A983" s="3">
        <f t="shared" si="127"/>
        <v>982</v>
      </c>
      <c r="B983" s="3" t="s">
        <v>138</v>
      </c>
      <c r="C983" s="32">
        <v>40422</v>
      </c>
      <c r="D983" s="56" t="s">
        <v>114</v>
      </c>
      <c r="E983" s="3"/>
      <c r="F983" s="3"/>
      <c r="G983" s="2" t="s">
        <v>39</v>
      </c>
      <c r="H983" s="2" t="s">
        <v>35</v>
      </c>
      <c r="I983" s="3">
        <v>4</v>
      </c>
      <c r="J983" s="3"/>
      <c r="K983" s="3"/>
      <c r="L983" s="3"/>
      <c r="M983" s="3"/>
      <c r="N983" s="3"/>
      <c r="O983" s="3"/>
      <c r="P983" s="3"/>
      <c r="Q983" s="3"/>
      <c r="R983" s="3"/>
      <c r="S983" s="3"/>
      <c r="T983" s="3" t="str">
        <f t="shared" si="120"/>
        <v>SIN CECO</v>
      </c>
      <c r="U983" s="3" t="str">
        <f t="shared" si="121"/>
        <v>NO</v>
      </c>
      <c r="V983" t="str">
        <f t="shared" si="122"/>
        <v>UNILEVER INT. 
30-SEP-10
100%-Compromisos Pactados</v>
      </c>
      <c r="W983" s="53">
        <f t="shared" si="123"/>
        <v>4</v>
      </c>
      <c r="X983">
        <f t="shared" si="124"/>
        <v>4</v>
      </c>
      <c r="Y983">
        <f>IF(ISNA(VLOOKUP(B983,CECOS_SIN_IDENTIFICAR!$A$2:$D$146,4,0)),"SIN CECO",IF(VLOOKUP(B983,CECOS_SIN_IDENTIFICAR!$A$2:$D$146,4,0)=0,"SIN CECO",VLOOKUP(B983,CECOS_SIN_IDENTIFICAR!$A$2:$D$146,4,0)))</f>
        <v>1176</v>
      </c>
      <c r="Z983">
        <f t="shared" si="125"/>
        <v>1176</v>
      </c>
      <c r="AA983" s="56" t="s">
        <v>114</v>
      </c>
      <c r="AB983" t="str">
        <f t="shared" si="126"/>
        <v>e. Coherencia entre lo solicitado y lo entregado-Compromisos Pactados</v>
      </c>
      <c r="AC983" t="str">
        <f>VLOOKUP(AB983,CODIFICACION_PREGUNTAS!$C$2:$D$35,2,0)</f>
        <v>COMPROMISOS005</v>
      </c>
    </row>
    <row r="984" spans="1:29" x14ac:dyDescent="0.25">
      <c r="A984" s="3">
        <f t="shared" si="127"/>
        <v>983</v>
      </c>
      <c r="B984" s="3" t="s">
        <v>138</v>
      </c>
      <c r="C984" s="32">
        <v>40422</v>
      </c>
      <c r="D984" s="56" t="s">
        <v>114</v>
      </c>
      <c r="E984" s="3"/>
      <c r="F984" s="3"/>
      <c r="G984" s="2" t="s">
        <v>40</v>
      </c>
      <c r="H984" s="2" t="s">
        <v>40</v>
      </c>
      <c r="I984" s="3">
        <v>4</v>
      </c>
      <c r="J984" s="3"/>
      <c r="K984" s="3"/>
      <c r="L984" s="3"/>
      <c r="M984" s="3"/>
      <c r="N984" s="3"/>
      <c r="O984" s="3"/>
      <c r="P984" s="3"/>
      <c r="Q984" s="3"/>
      <c r="R984" s="3"/>
      <c r="S984" s="3"/>
      <c r="T984" s="3" t="str">
        <f t="shared" si="120"/>
        <v>SIN CECO</v>
      </c>
      <c r="U984" s="3" t="str">
        <f t="shared" si="121"/>
        <v>NO</v>
      </c>
      <c r="V984" t="str">
        <f t="shared" si="122"/>
        <v>UNILEVER INT. 
30-SEP-10
100%-Grado de Satisfacción con el Servicio Prestado</v>
      </c>
      <c r="W984" s="53">
        <f t="shared" si="123"/>
        <v>4</v>
      </c>
      <c r="X984">
        <f t="shared" si="124"/>
        <v>4</v>
      </c>
      <c r="Y984">
        <f>IF(ISNA(VLOOKUP(B984,CECOS_SIN_IDENTIFICAR!$A$2:$D$146,4,0)),"SIN CECO",IF(VLOOKUP(B984,CECOS_SIN_IDENTIFICAR!$A$2:$D$146,4,0)=0,"SIN CECO",VLOOKUP(B984,CECOS_SIN_IDENTIFICAR!$A$2:$D$146,4,0)))</f>
        <v>1176</v>
      </c>
      <c r="Z984">
        <f t="shared" si="125"/>
        <v>1176</v>
      </c>
      <c r="AA984" s="56" t="s">
        <v>114</v>
      </c>
      <c r="AB984" t="str">
        <f t="shared" si="126"/>
        <v>Grado de Satisfacción con el Servicio Prestado-Grado de Satisfacción con el Servicio Prestado</v>
      </c>
      <c r="AC984" t="str">
        <f>VLOOKUP(AB984,CODIFICACION_PREGUNTAS!$C$2:$D$35,2,0)</f>
        <v>SATISFACCION001</v>
      </c>
    </row>
    <row r="985" spans="1:29" x14ac:dyDescent="0.25">
      <c r="A985" s="3">
        <f t="shared" si="127"/>
        <v>984</v>
      </c>
      <c r="B985" s="3" t="s">
        <v>138</v>
      </c>
      <c r="C985" s="32">
        <v>40422</v>
      </c>
      <c r="D985" s="56" t="s">
        <v>114</v>
      </c>
      <c r="E985" s="3"/>
      <c r="F985" s="3"/>
      <c r="G985" s="2" t="s">
        <v>41</v>
      </c>
      <c r="H985" s="2" t="s">
        <v>41</v>
      </c>
      <c r="I985" s="3">
        <v>4</v>
      </c>
      <c r="J985" s="3"/>
      <c r="K985" s="3"/>
      <c r="L985" s="3"/>
      <c r="M985" s="3"/>
      <c r="N985" s="3"/>
      <c r="O985" s="3"/>
      <c r="P985" s="3"/>
      <c r="Q985" s="3"/>
      <c r="R985" s="3"/>
      <c r="S985" s="3"/>
      <c r="T985" s="3" t="str">
        <f t="shared" si="120"/>
        <v>SIN CECO</v>
      </c>
      <c r="U985" s="3" t="str">
        <f t="shared" si="121"/>
        <v>NO</v>
      </c>
      <c r="V985" t="str">
        <f t="shared" si="122"/>
        <v>UNILEVER INT. 
30-SEP-10
100%-Posibilidad de Volver a Contratar con PAYC</v>
      </c>
      <c r="W985" s="53">
        <f t="shared" si="123"/>
        <v>4</v>
      </c>
      <c r="X985">
        <f t="shared" si="124"/>
        <v>4</v>
      </c>
      <c r="Y985">
        <f>IF(ISNA(VLOOKUP(B985,CECOS_SIN_IDENTIFICAR!$A$2:$D$146,4,0)),"SIN CECO",IF(VLOOKUP(B985,CECOS_SIN_IDENTIFICAR!$A$2:$D$146,4,0)=0,"SIN CECO",VLOOKUP(B985,CECOS_SIN_IDENTIFICAR!$A$2:$D$146,4,0)))</f>
        <v>1176</v>
      </c>
      <c r="Z985">
        <f t="shared" si="125"/>
        <v>1176</v>
      </c>
      <c r="AA985" s="56" t="s">
        <v>114</v>
      </c>
      <c r="AB985" t="str">
        <f t="shared" si="126"/>
        <v>Posibilidad de Volver a Contratar con PAYC-Posibilidad de Volver a Contratar con PAYC</v>
      </c>
      <c r="AC985" t="str">
        <f>VLOOKUP(AB985,CODIFICACION_PREGUNTAS!$C$2:$D$35,2,0)</f>
        <v>VOLVER001</v>
      </c>
    </row>
    <row r="986" spans="1:29" x14ac:dyDescent="0.25">
      <c r="A986" s="3">
        <f t="shared" si="127"/>
        <v>985</v>
      </c>
      <c r="B986" s="3" t="s">
        <v>138</v>
      </c>
      <c r="C986" s="32">
        <v>40422</v>
      </c>
      <c r="D986" s="56" t="s">
        <v>114</v>
      </c>
      <c r="E986" s="3"/>
      <c r="F986" s="3"/>
      <c r="G986" s="2" t="s">
        <v>42</v>
      </c>
      <c r="H986" s="6" t="s">
        <v>43</v>
      </c>
      <c r="I986" s="3" t="s">
        <v>797</v>
      </c>
      <c r="J986" s="3"/>
      <c r="K986" s="3" t="s">
        <v>533</v>
      </c>
      <c r="L986" s="3" t="s">
        <v>534</v>
      </c>
      <c r="M986" s="3" t="s">
        <v>535</v>
      </c>
      <c r="N986" s="3"/>
      <c r="O986" s="3"/>
      <c r="P986" s="3"/>
      <c r="Q986" s="3"/>
      <c r="R986" s="3"/>
      <c r="S986" s="3"/>
      <c r="T986" s="3" t="str">
        <f t="shared" si="120"/>
        <v>SIN CECO</v>
      </c>
      <c r="U986" s="3" t="str">
        <f t="shared" si="121"/>
        <v>NO</v>
      </c>
      <c r="V986" t="str">
        <f t="shared" si="122"/>
        <v>UNILEVER INT. 
30-SEP-10
100%-Fortalezas PAYC</v>
      </c>
      <c r="W986" s="53" t="str">
        <f t="shared" si="123"/>
        <v>Apertura a escuchar el cliente-Posiciones firmes frente a los terceros-Transparencia en la comunicación-Atención constante-</v>
      </c>
      <c r="X986">
        <f t="shared" si="124"/>
        <v>0</v>
      </c>
      <c r="Y986">
        <f>IF(ISNA(VLOOKUP(B986,CECOS_SIN_IDENTIFICAR!$A$2:$D$146,4,0)),"SIN CECO",IF(VLOOKUP(B986,CECOS_SIN_IDENTIFICAR!$A$2:$D$146,4,0)=0,"SIN CECO",VLOOKUP(B986,CECOS_SIN_IDENTIFICAR!$A$2:$D$146,4,0)))</f>
        <v>1176</v>
      </c>
      <c r="Z986">
        <f t="shared" si="125"/>
        <v>1176</v>
      </c>
      <c r="AA986" s="56" t="s">
        <v>114</v>
      </c>
      <c r="AB986" t="str">
        <f t="shared" si="126"/>
        <v>Principales fortalezas en el servicio que presta PAYC-Fortalezas PAYC</v>
      </c>
      <c r="AC986" t="str">
        <f>VLOOKUP(AB986,CODIFICACION_PREGUNTAS!$C$2:$D$35,2,0)</f>
        <v>FORT001</v>
      </c>
    </row>
    <row r="987" spans="1:29" x14ac:dyDescent="0.25">
      <c r="A987" s="3">
        <f t="shared" si="127"/>
        <v>986</v>
      </c>
      <c r="B987" s="3" t="s">
        <v>138</v>
      </c>
      <c r="C987" s="32">
        <v>40422</v>
      </c>
      <c r="D987" s="56" t="s">
        <v>114</v>
      </c>
      <c r="E987" s="3"/>
      <c r="F987" s="3"/>
      <c r="G987" s="2" t="s">
        <v>44</v>
      </c>
      <c r="H987" s="6" t="s">
        <v>45</v>
      </c>
      <c r="I987" s="3" t="s">
        <v>850</v>
      </c>
      <c r="J987" s="3"/>
      <c r="K987" s="3" t="s">
        <v>730</v>
      </c>
      <c r="L987" s="3" t="s">
        <v>700</v>
      </c>
      <c r="M987" s="3"/>
      <c r="N987" s="3"/>
      <c r="O987" s="3"/>
      <c r="P987" s="3"/>
      <c r="Q987" s="3"/>
      <c r="R987" s="3"/>
      <c r="S987" s="3"/>
      <c r="T987" s="3" t="str">
        <f t="shared" si="120"/>
        <v>SIN CECO</v>
      </c>
      <c r="U987" s="3" t="str">
        <f t="shared" si="121"/>
        <v>NO</v>
      </c>
      <c r="V987" t="str">
        <f t="shared" si="122"/>
        <v>UNILEVER INT. 
30-SEP-10
100%-Debilidades PAYC</v>
      </c>
      <c r="W987" s="53" t="str">
        <f t="shared" si="123"/>
        <v>Falta asertividad en el desarrollo de contenidos-Mayor atención a los detalles, algunas veces la información carece de profundidad-</v>
      </c>
      <c r="X987">
        <f t="shared" si="124"/>
        <v>0</v>
      </c>
      <c r="Y987">
        <f>IF(ISNA(VLOOKUP(B987,CECOS_SIN_IDENTIFICAR!$A$2:$D$146,4,0)),"SIN CECO",IF(VLOOKUP(B987,CECOS_SIN_IDENTIFICAR!$A$2:$D$146,4,0)=0,"SIN CECO",VLOOKUP(B987,CECOS_SIN_IDENTIFICAR!$A$2:$D$146,4,0)))</f>
        <v>1176</v>
      </c>
      <c r="Z987">
        <f t="shared" si="125"/>
        <v>1176</v>
      </c>
      <c r="AA987" s="56" t="s">
        <v>114</v>
      </c>
      <c r="AB987" t="str">
        <f t="shared" si="126"/>
        <v>Principales debilidades en el servicio que presta PAYC-Debilidades PAYC</v>
      </c>
      <c r="AC987" t="str">
        <f>VLOOKUP(AB987,CODIFICACION_PREGUNTAS!$C$2:$D$35,2,0)</f>
        <v>DEB001</v>
      </c>
    </row>
    <row r="988" spans="1:29" x14ac:dyDescent="0.25">
      <c r="A988" s="3">
        <f t="shared" si="127"/>
        <v>987</v>
      </c>
      <c r="B988" s="3" t="s">
        <v>139</v>
      </c>
      <c r="C988" s="32">
        <v>40422</v>
      </c>
      <c r="D988" s="56" t="s">
        <v>114</v>
      </c>
      <c r="E988" s="3"/>
      <c r="F988" s="3"/>
      <c r="G988" s="2" t="s">
        <v>5</v>
      </c>
      <c r="H988" s="3" t="s">
        <v>6</v>
      </c>
      <c r="I988" s="21">
        <v>4</v>
      </c>
      <c r="J988" s="3" t="s">
        <v>183</v>
      </c>
      <c r="K988" s="3"/>
      <c r="L988" s="3"/>
      <c r="M988" s="3"/>
      <c r="N988" s="3"/>
      <c r="O988" s="3"/>
      <c r="P988" s="3"/>
      <c r="Q988" s="3"/>
      <c r="R988" s="3"/>
      <c r="S988" s="3"/>
      <c r="T988" s="3" t="str">
        <f t="shared" si="120"/>
        <v>SIN CECO</v>
      </c>
      <c r="U988" s="3" t="str">
        <f t="shared" si="121"/>
        <v>NO</v>
      </c>
      <c r="V988" t="str">
        <f t="shared" si="122"/>
        <v>EDIF. ALTOS DEL BOSQUE*
100%-Soporte Técnico</v>
      </c>
      <c r="W988" s="53">
        <f t="shared" si="123"/>
        <v>4</v>
      </c>
      <c r="X988">
        <f t="shared" si="124"/>
        <v>4</v>
      </c>
      <c r="Y988">
        <f>IF(ISNA(VLOOKUP(B988,CECOS_SIN_IDENTIFICAR!$A$2:$D$146,4,0)),"SIN CECO",IF(VLOOKUP(B988,CECOS_SIN_IDENTIFICAR!$A$2:$D$146,4,0)=0,"SIN CECO",VLOOKUP(B988,CECOS_SIN_IDENTIFICAR!$A$2:$D$146,4,0)))</f>
        <v>1048</v>
      </c>
      <c r="Z988">
        <f t="shared" si="125"/>
        <v>1048</v>
      </c>
      <c r="AA988" s="56" t="s">
        <v>114</v>
      </c>
      <c r="AB988" t="str">
        <f t="shared" si="126"/>
        <v>a. Conocimiento específico de temas aplicables al proyecto-Soporte Técnico</v>
      </c>
      <c r="AC988" t="str">
        <f>VLOOKUP(AB988,CODIFICACION_PREGUNTAS!$C$2:$D$35,2,0)</f>
        <v>SOPORTE_TEC001</v>
      </c>
    </row>
    <row r="989" spans="1:29" x14ac:dyDescent="0.25">
      <c r="A989" s="3">
        <f t="shared" si="127"/>
        <v>988</v>
      </c>
      <c r="B989" s="3" t="s">
        <v>139</v>
      </c>
      <c r="C989" s="32">
        <v>40422</v>
      </c>
      <c r="D989" s="56" t="s">
        <v>114</v>
      </c>
      <c r="E989" s="3"/>
      <c r="F989" s="3"/>
      <c r="G989" s="2" t="s">
        <v>7</v>
      </c>
      <c r="H989" s="3" t="s">
        <v>6</v>
      </c>
      <c r="I989" s="21">
        <v>4</v>
      </c>
      <c r="J989" s="3" t="s">
        <v>183</v>
      </c>
      <c r="K989" s="3"/>
      <c r="L989" s="3"/>
      <c r="M989" s="3"/>
      <c r="N989" s="3"/>
      <c r="O989" s="3"/>
      <c r="P989" s="3"/>
      <c r="Q989" s="3"/>
      <c r="R989" s="3"/>
      <c r="S989" s="3"/>
      <c r="T989" s="3" t="str">
        <f t="shared" si="120"/>
        <v>SIN CECO</v>
      </c>
      <c r="U989" s="3" t="str">
        <f t="shared" si="121"/>
        <v>NO</v>
      </c>
      <c r="V989" t="str">
        <f t="shared" si="122"/>
        <v>EDIF. ALTOS DEL BOSQUE*
100%-Soporte Técnico</v>
      </c>
      <c r="W989" s="53">
        <f t="shared" si="123"/>
        <v>4</v>
      </c>
      <c r="X989">
        <f t="shared" si="124"/>
        <v>4</v>
      </c>
      <c r="Y989">
        <f>IF(ISNA(VLOOKUP(B989,CECOS_SIN_IDENTIFICAR!$A$2:$D$146,4,0)),"SIN CECO",IF(VLOOKUP(B989,CECOS_SIN_IDENTIFICAR!$A$2:$D$146,4,0)=0,"SIN CECO",VLOOKUP(B989,CECOS_SIN_IDENTIFICAR!$A$2:$D$146,4,0)))</f>
        <v>1048</v>
      </c>
      <c r="Z989">
        <f t="shared" si="125"/>
        <v>1048</v>
      </c>
      <c r="AA989" s="56" t="s">
        <v>114</v>
      </c>
      <c r="AB989" t="str">
        <f t="shared" si="126"/>
        <v>b. Idoneidad y Calidad del soporte-Soporte Técnico</v>
      </c>
      <c r="AC989" t="str">
        <f>VLOOKUP(AB989,CODIFICACION_PREGUNTAS!$C$2:$D$35,2,0)</f>
        <v>SOPORTE_TEC002</v>
      </c>
    </row>
    <row r="990" spans="1:29" x14ac:dyDescent="0.25">
      <c r="A990" s="3">
        <f t="shared" si="127"/>
        <v>989</v>
      </c>
      <c r="B990" s="3" t="s">
        <v>139</v>
      </c>
      <c r="C990" s="32">
        <v>40422</v>
      </c>
      <c r="D990" s="56" t="s">
        <v>114</v>
      </c>
      <c r="E990" s="3"/>
      <c r="F990" s="3"/>
      <c r="G990" s="2" t="s">
        <v>8</v>
      </c>
      <c r="H990" s="3" t="s">
        <v>6</v>
      </c>
      <c r="I990" s="21">
        <v>4</v>
      </c>
      <c r="J990" s="3" t="s">
        <v>183</v>
      </c>
      <c r="K990" s="3"/>
      <c r="L990" s="3"/>
      <c r="M990" s="3"/>
      <c r="N990" s="3"/>
      <c r="O990" s="3"/>
      <c r="P990" s="3"/>
      <c r="Q990" s="3"/>
      <c r="R990" s="3"/>
      <c r="S990" s="3"/>
      <c r="T990" s="3" t="str">
        <f t="shared" si="120"/>
        <v>SIN CECO</v>
      </c>
      <c r="U990" s="3" t="str">
        <f t="shared" si="121"/>
        <v>NO</v>
      </c>
      <c r="V990" t="str">
        <f t="shared" si="122"/>
        <v>EDIF. ALTOS DEL BOSQUE*
100%-Soporte Técnico</v>
      </c>
      <c r="W990" s="53">
        <f t="shared" si="123"/>
        <v>4</v>
      </c>
      <c r="X990">
        <f t="shared" si="124"/>
        <v>4</v>
      </c>
      <c r="Y990">
        <f>IF(ISNA(VLOOKUP(B990,CECOS_SIN_IDENTIFICAR!$A$2:$D$146,4,0)),"SIN CECO",IF(VLOOKUP(B990,CECOS_SIN_IDENTIFICAR!$A$2:$D$146,4,0)=0,"SIN CECO",VLOOKUP(B990,CECOS_SIN_IDENTIFICAR!$A$2:$D$146,4,0)))</f>
        <v>1048</v>
      </c>
      <c r="Z990">
        <f t="shared" si="125"/>
        <v>1048</v>
      </c>
      <c r="AA990" s="56" t="s">
        <v>114</v>
      </c>
      <c r="AB990" t="str">
        <f t="shared" si="126"/>
        <v>c. Cumplimiento de especificaciones técnicas de construcción-Soporte Técnico</v>
      </c>
      <c r="AC990" t="str">
        <f>VLOOKUP(AB990,CODIFICACION_PREGUNTAS!$C$2:$D$35,2,0)</f>
        <v>SOPORTE_TEC003</v>
      </c>
    </row>
    <row r="991" spans="1:29" x14ac:dyDescent="0.25">
      <c r="A991" s="3">
        <f t="shared" si="127"/>
        <v>990</v>
      </c>
      <c r="B991" s="3" t="s">
        <v>139</v>
      </c>
      <c r="C991" s="32">
        <v>40422</v>
      </c>
      <c r="D991" s="56" t="s">
        <v>114</v>
      </c>
      <c r="E991" s="3"/>
      <c r="F991" s="3"/>
      <c r="G991" s="2" t="s">
        <v>9</v>
      </c>
      <c r="H991" s="3" t="s">
        <v>6</v>
      </c>
      <c r="I991" s="21">
        <v>4</v>
      </c>
      <c r="J991" s="3" t="s">
        <v>183</v>
      </c>
      <c r="K991" s="3"/>
      <c r="L991" s="3"/>
      <c r="M991" s="3"/>
      <c r="N991" s="3"/>
      <c r="O991" s="3"/>
      <c r="P991" s="3"/>
      <c r="Q991" s="3"/>
      <c r="R991" s="3"/>
      <c r="S991" s="3"/>
      <c r="T991" s="3" t="str">
        <f t="shared" si="120"/>
        <v>SIN CECO</v>
      </c>
      <c r="U991" s="3" t="str">
        <f t="shared" si="121"/>
        <v>NO</v>
      </c>
      <c r="V991" t="str">
        <f t="shared" si="122"/>
        <v>EDIF. ALTOS DEL BOSQUE*
100%-Soporte Técnico</v>
      </c>
      <c r="W991" s="53">
        <f t="shared" si="123"/>
        <v>4</v>
      </c>
      <c r="X991">
        <f t="shared" si="124"/>
        <v>4</v>
      </c>
      <c r="Y991">
        <f>IF(ISNA(VLOOKUP(B991,CECOS_SIN_IDENTIFICAR!$A$2:$D$146,4,0)),"SIN CECO",IF(VLOOKUP(B991,CECOS_SIN_IDENTIFICAR!$A$2:$D$146,4,0)=0,"SIN CECO",VLOOKUP(B991,CECOS_SIN_IDENTIFICAR!$A$2:$D$146,4,0)))</f>
        <v>1048</v>
      </c>
      <c r="Z991">
        <f t="shared" si="125"/>
        <v>1048</v>
      </c>
      <c r="AA991" s="56" t="s">
        <v>114</v>
      </c>
      <c r="AB991" t="str">
        <f t="shared" si="126"/>
        <v>d. Confiabilidad de los conceptos aplicados-Soporte Técnico</v>
      </c>
      <c r="AC991" t="str">
        <f>VLOOKUP(AB991,CODIFICACION_PREGUNTAS!$C$2:$D$35,2,0)</f>
        <v>SOPORTE_TEC004</v>
      </c>
    </row>
    <row r="992" spans="1:29" x14ac:dyDescent="0.25">
      <c r="A992" s="3">
        <f t="shared" si="127"/>
        <v>991</v>
      </c>
      <c r="B992" s="3" t="s">
        <v>139</v>
      </c>
      <c r="C992" s="32">
        <v>40422</v>
      </c>
      <c r="D992" s="56" t="s">
        <v>114</v>
      </c>
      <c r="E992" s="3"/>
      <c r="F992" s="3"/>
      <c r="G992" s="2" t="s">
        <v>10</v>
      </c>
      <c r="H992" s="3" t="s">
        <v>6</v>
      </c>
      <c r="I992" s="21">
        <v>4</v>
      </c>
      <c r="J992" s="3" t="s">
        <v>183</v>
      </c>
      <c r="K992" s="3"/>
      <c r="L992" s="3"/>
      <c r="M992" s="3"/>
      <c r="N992" s="3"/>
      <c r="O992" s="3"/>
      <c r="P992" s="3"/>
      <c r="Q992" s="3"/>
      <c r="R992" s="3"/>
      <c r="S992" s="3"/>
      <c r="T992" s="3" t="str">
        <f t="shared" si="120"/>
        <v>SIN CECO</v>
      </c>
      <c r="U992" s="3" t="str">
        <f t="shared" si="121"/>
        <v>NO</v>
      </c>
      <c r="V992" t="str">
        <f t="shared" si="122"/>
        <v>EDIF. ALTOS DEL BOSQUE*
100%-Soporte Técnico</v>
      </c>
      <c r="W992" s="53">
        <f t="shared" si="123"/>
        <v>4</v>
      </c>
      <c r="X992">
        <f t="shared" si="124"/>
        <v>4</v>
      </c>
      <c r="Y992">
        <f>IF(ISNA(VLOOKUP(B992,CECOS_SIN_IDENTIFICAR!$A$2:$D$146,4,0)),"SIN CECO",IF(VLOOKUP(B992,CECOS_SIN_IDENTIFICAR!$A$2:$D$146,4,0)=0,"SIN CECO",VLOOKUP(B992,CECOS_SIN_IDENTIFICAR!$A$2:$D$146,4,0)))</f>
        <v>1048</v>
      </c>
      <c r="Z992">
        <f t="shared" si="125"/>
        <v>1048</v>
      </c>
      <c r="AA992" s="56" t="s">
        <v>114</v>
      </c>
      <c r="AB992" t="str">
        <f t="shared" si="126"/>
        <v>e. Oportunidad en entrega de información o requerimientos-Soporte Técnico</v>
      </c>
      <c r="AC992" t="str">
        <f>VLOOKUP(AB992,CODIFICACION_PREGUNTAS!$C$2:$D$35,2,0)</f>
        <v>SOPORTE_TEC005</v>
      </c>
    </row>
    <row r="993" spans="1:29" x14ac:dyDescent="0.25">
      <c r="A993" s="3">
        <f t="shared" si="127"/>
        <v>992</v>
      </c>
      <c r="B993" s="3" t="s">
        <v>139</v>
      </c>
      <c r="C993" s="32">
        <v>40422</v>
      </c>
      <c r="D993" s="56" t="s">
        <v>114</v>
      </c>
      <c r="E993" s="3"/>
      <c r="F993" s="3"/>
      <c r="G993" s="2" t="s">
        <v>11</v>
      </c>
      <c r="H993" s="3" t="s">
        <v>12</v>
      </c>
      <c r="I993" s="3">
        <v>4</v>
      </c>
      <c r="J993" s="3" t="s">
        <v>183</v>
      </c>
      <c r="K993" s="3"/>
      <c r="L993" s="3"/>
      <c r="M993" s="3"/>
      <c r="N993" s="3"/>
      <c r="O993" s="3"/>
      <c r="P993" s="3"/>
      <c r="Q993" s="3"/>
      <c r="R993" s="3"/>
      <c r="S993" s="3"/>
      <c r="T993" s="3" t="str">
        <f t="shared" si="120"/>
        <v>SIN CECO</v>
      </c>
      <c r="U993" s="3" t="str">
        <f t="shared" si="121"/>
        <v>NO</v>
      </c>
      <c r="V993" t="str">
        <f t="shared" si="122"/>
        <v>EDIF. ALTOS DEL BOSQUE*
100%-Soporte Administrativo</v>
      </c>
      <c r="W993" s="53">
        <f t="shared" si="123"/>
        <v>4</v>
      </c>
      <c r="X993">
        <f t="shared" si="124"/>
        <v>4</v>
      </c>
      <c r="Y993">
        <f>IF(ISNA(VLOOKUP(B993,CECOS_SIN_IDENTIFICAR!$A$2:$D$146,4,0)),"SIN CECO",IF(VLOOKUP(B993,CECOS_SIN_IDENTIFICAR!$A$2:$D$146,4,0)=0,"SIN CECO",VLOOKUP(B993,CECOS_SIN_IDENTIFICAR!$A$2:$D$146,4,0)))</f>
        <v>1048</v>
      </c>
      <c r="Z993">
        <f t="shared" si="125"/>
        <v>1048</v>
      </c>
      <c r="AA993" s="56" t="s">
        <v>114</v>
      </c>
      <c r="AB993" t="str">
        <f t="shared" si="126"/>
        <v>a. Oportunidad de la gestión en obra-Soporte Administrativo</v>
      </c>
      <c r="AC993" t="str">
        <f>VLOOKUP(AB993,CODIFICACION_PREGUNTAS!$C$2:$D$35,2,0)</f>
        <v>SOPORTE_ADMON001</v>
      </c>
    </row>
    <row r="994" spans="1:29" x14ac:dyDescent="0.25">
      <c r="A994" s="3">
        <f t="shared" si="127"/>
        <v>993</v>
      </c>
      <c r="B994" s="3" t="s">
        <v>139</v>
      </c>
      <c r="C994" s="32">
        <v>40422</v>
      </c>
      <c r="D994" s="56" t="s">
        <v>114</v>
      </c>
      <c r="E994" s="3"/>
      <c r="F994" s="3"/>
      <c r="G994" s="2" t="s">
        <v>13</v>
      </c>
      <c r="H994" s="3" t="s">
        <v>12</v>
      </c>
      <c r="I994" s="3">
        <v>4</v>
      </c>
      <c r="J994" s="3" t="s">
        <v>183</v>
      </c>
      <c r="K994" s="3"/>
      <c r="L994" s="3"/>
      <c r="M994" s="3"/>
      <c r="N994" s="3"/>
      <c r="O994" s="3"/>
      <c r="P994" s="3"/>
      <c r="Q994" s="3"/>
      <c r="R994" s="3"/>
      <c r="S994" s="3"/>
      <c r="T994" s="3" t="str">
        <f t="shared" si="120"/>
        <v>SIN CECO</v>
      </c>
      <c r="U994" s="3" t="str">
        <f t="shared" si="121"/>
        <v>NO</v>
      </c>
      <c r="V994" t="str">
        <f t="shared" si="122"/>
        <v>EDIF. ALTOS DEL BOSQUE*
100%-Soporte Administrativo</v>
      </c>
      <c r="W994" s="53">
        <f t="shared" si="123"/>
        <v>4</v>
      </c>
      <c r="X994">
        <f t="shared" si="124"/>
        <v>4</v>
      </c>
      <c r="Y994">
        <f>IF(ISNA(VLOOKUP(B994,CECOS_SIN_IDENTIFICAR!$A$2:$D$146,4,0)),"SIN CECO",IF(VLOOKUP(B994,CECOS_SIN_IDENTIFICAR!$A$2:$D$146,4,0)=0,"SIN CECO",VLOOKUP(B994,CECOS_SIN_IDENTIFICAR!$A$2:$D$146,4,0)))</f>
        <v>1048</v>
      </c>
      <c r="Z994">
        <f t="shared" si="125"/>
        <v>1048</v>
      </c>
      <c r="AA994" s="56" t="s">
        <v>114</v>
      </c>
      <c r="AB994" t="str">
        <f t="shared" si="126"/>
        <v>b. Manejo administrativo del proyecto-Soporte Administrativo</v>
      </c>
      <c r="AC994" t="str">
        <f>VLOOKUP(AB994,CODIFICACION_PREGUNTAS!$C$2:$D$35,2,0)</f>
        <v>SOPORTE_ADMON002</v>
      </c>
    </row>
    <row r="995" spans="1:29" x14ac:dyDescent="0.25">
      <c r="A995" s="3">
        <f t="shared" si="127"/>
        <v>994</v>
      </c>
      <c r="B995" s="3" t="s">
        <v>139</v>
      </c>
      <c r="C995" s="32">
        <v>40422</v>
      </c>
      <c r="D995" s="56" t="s">
        <v>114</v>
      </c>
      <c r="E995" s="3"/>
      <c r="F995" s="3"/>
      <c r="G995" s="2" t="s">
        <v>14</v>
      </c>
      <c r="H995" s="3" t="s">
        <v>12</v>
      </c>
      <c r="I995" s="3">
        <v>4</v>
      </c>
      <c r="J995" s="3" t="s">
        <v>183</v>
      </c>
      <c r="K995" s="3"/>
      <c r="L995" s="3"/>
      <c r="M995" s="3"/>
      <c r="N995" s="3"/>
      <c r="O995" s="3"/>
      <c r="P995" s="3"/>
      <c r="Q995" s="3"/>
      <c r="R995" s="3"/>
      <c r="S995" s="3"/>
      <c r="T995" s="3" t="str">
        <f t="shared" si="120"/>
        <v>SIN CECO</v>
      </c>
      <c r="U995" s="3" t="str">
        <f t="shared" si="121"/>
        <v>NO</v>
      </c>
      <c r="V995" t="str">
        <f t="shared" si="122"/>
        <v>EDIF. ALTOS DEL BOSQUE*
100%-Soporte Administrativo</v>
      </c>
      <c r="W995" s="53">
        <f t="shared" si="123"/>
        <v>4</v>
      </c>
      <c r="X995">
        <f t="shared" si="124"/>
        <v>4</v>
      </c>
      <c r="Y995">
        <f>IF(ISNA(VLOOKUP(B995,CECOS_SIN_IDENTIFICAR!$A$2:$D$146,4,0)),"SIN CECO",IF(VLOOKUP(B995,CECOS_SIN_IDENTIFICAR!$A$2:$D$146,4,0)=0,"SIN CECO",VLOOKUP(B995,CECOS_SIN_IDENTIFICAR!$A$2:$D$146,4,0)))</f>
        <v>1048</v>
      </c>
      <c r="Z995">
        <f t="shared" si="125"/>
        <v>1048</v>
      </c>
      <c r="AA995" s="56" t="s">
        <v>114</v>
      </c>
      <c r="AB995" t="str">
        <f t="shared" si="126"/>
        <v>c. Información clara y veraz sobre la administración de proyecto-Soporte Administrativo</v>
      </c>
      <c r="AC995" t="str">
        <f>VLOOKUP(AB995,CODIFICACION_PREGUNTAS!$C$2:$D$35,2,0)</f>
        <v>SOPORTE_ADMON003</v>
      </c>
    </row>
    <row r="996" spans="1:29" x14ac:dyDescent="0.25">
      <c r="A996" s="3">
        <f t="shared" si="127"/>
        <v>995</v>
      </c>
      <c r="B996" s="3" t="s">
        <v>139</v>
      </c>
      <c r="C996" s="32">
        <v>40422</v>
      </c>
      <c r="D996" s="56" t="s">
        <v>114</v>
      </c>
      <c r="E996" s="3"/>
      <c r="F996" s="3"/>
      <c r="G996" s="2" t="s">
        <v>15</v>
      </c>
      <c r="H996" s="3" t="s">
        <v>12</v>
      </c>
      <c r="I996" s="3">
        <v>4</v>
      </c>
      <c r="J996" s="3" t="s">
        <v>183</v>
      </c>
      <c r="K996" s="3"/>
      <c r="L996" s="3"/>
      <c r="M996" s="3"/>
      <c r="N996" s="3"/>
      <c r="O996" s="3"/>
      <c r="P996" s="3"/>
      <c r="Q996" s="3"/>
      <c r="R996" s="3"/>
      <c r="S996" s="3"/>
      <c r="T996" s="3" t="str">
        <f t="shared" si="120"/>
        <v>SIN CECO</v>
      </c>
      <c r="U996" s="3" t="str">
        <f t="shared" si="121"/>
        <v>NO</v>
      </c>
      <c r="V996" t="str">
        <f t="shared" si="122"/>
        <v>EDIF. ALTOS DEL BOSQUE*
100%-Soporte Administrativo</v>
      </c>
      <c r="W996" s="53">
        <f t="shared" si="123"/>
        <v>4</v>
      </c>
      <c r="X996">
        <f t="shared" si="124"/>
        <v>4</v>
      </c>
      <c r="Y996">
        <f>IF(ISNA(VLOOKUP(B996,CECOS_SIN_IDENTIFICAR!$A$2:$D$146,4,0)),"SIN CECO",IF(VLOOKUP(B996,CECOS_SIN_IDENTIFICAR!$A$2:$D$146,4,0)=0,"SIN CECO",VLOOKUP(B996,CECOS_SIN_IDENTIFICAR!$A$2:$D$146,4,0)))</f>
        <v>1048</v>
      </c>
      <c r="Z996">
        <f t="shared" si="125"/>
        <v>1048</v>
      </c>
      <c r="AA996" s="56" t="s">
        <v>114</v>
      </c>
      <c r="AB996" t="str">
        <f t="shared" si="126"/>
        <v>d. Cumplimientos con expectativas del cliente-Soporte Administrativo</v>
      </c>
      <c r="AC996" t="str">
        <f>VLOOKUP(AB996,CODIFICACION_PREGUNTAS!$C$2:$D$35,2,0)</f>
        <v>SOPORTE_ADMON004</v>
      </c>
    </row>
    <row r="997" spans="1:29" x14ac:dyDescent="0.25">
      <c r="A997" s="3">
        <f t="shared" si="127"/>
        <v>996</v>
      </c>
      <c r="B997" s="3" t="s">
        <v>139</v>
      </c>
      <c r="C997" s="32">
        <v>40422</v>
      </c>
      <c r="D997" s="56" t="s">
        <v>114</v>
      </c>
      <c r="E997" s="3"/>
      <c r="F997" s="3"/>
      <c r="G997" s="2" t="s">
        <v>16</v>
      </c>
      <c r="H997" s="3" t="s">
        <v>12</v>
      </c>
      <c r="I997" s="3">
        <v>4</v>
      </c>
      <c r="J997" s="3" t="s">
        <v>183</v>
      </c>
      <c r="K997" s="3"/>
      <c r="L997" s="3"/>
      <c r="M997" s="3"/>
      <c r="N997" s="3"/>
      <c r="O997" s="3"/>
      <c r="P997" s="3"/>
      <c r="Q997" s="3"/>
      <c r="R997" s="3"/>
      <c r="S997" s="3"/>
      <c r="T997" s="3" t="str">
        <f t="shared" si="120"/>
        <v>SIN CECO</v>
      </c>
      <c r="U997" s="3" t="str">
        <f t="shared" si="121"/>
        <v>NO</v>
      </c>
      <c r="V997" t="str">
        <f t="shared" si="122"/>
        <v>EDIF. ALTOS DEL BOSQUE*
100%-Soporte Administrativo</v>
      </c>
      <c r="W997" s="53">
        <f t="shared" si="123"/>
        <v>4</v>
      </c>
      <c r="X997">
        <f t="shared" si="124"/>
        <v>4</v>
      </c>
      <c r="Y997">
        <f>IF(ISNA(VLOOKUP(B997,CECOS_SIN_IDENTIFICAR!$A$2:$D$146,4,0)),"SIN CECO",IF(VLOOKUP(B997,CECOS_SIN_IDENTIFICAR!$A$2:$D$146,4,0)=0,"SIN CECO",VLOOKUP(B997,CECOS_SIN_IDENTIFICAR!$A$2:$D$146,4,0)))</f>
        <v>1048</v>
      </c>
      <c r="Z997">
        <f t="shared" si="125"/>
        <v>1048</v>
      </c>
      <c r="AA997" s="56" t="s">
        <v>114</v>
      </c>
      <c r="AB997" t="str">
        <f t="shared" si="126"/>
        <v>e. Control de presupuesto-Soporte Administrativo</v>
      </c>
      <c r="AC997" t="str">
        <f>VLOOKUP(AB997,CODIFICACION_PREGUNTAS!$C$2:$D$35,2,0)</f>
        <v>SOPORTE_ADMON005</v>
      </c>
    </row>
    <row r="998" spans="1:29" x14ac:dyDescent="0.25">
      <c r="A998" s="3">
        <f t="shared" si="127"/>
        <v>997</v>
      </c>
      <c r="B998" s="3" t="s">
        <v>139</v>
      </c>
      <c r="C998" s="32">
        <v>40422</v>
      </c>
      <c r="D998" s="56" t="s">
        <v>114</v>
      </c>
      <c r="E998" s="3"/>
      <c r="F998" s="3"/>
      <c r="G998" s="2" t="s">
        <v>17</v>
      </c>
      <c r="H998" s="3" t="s">
        <v>18</v>
      </c>
      <c r="I998" s="3">
        <v>4</v>
      </c>
      <c r="J998" s="3" t="s">
        <v>183</v>
      </c>
      <c r="K998" s="3"/>
      <c r="L998" s="3"/>
      <c r="M998" s="3"/>
      <c r="N998" s="3"/>
      <c r="O998" s="3"/>
      <c r="P998" s="3"/>
      <c r="Q998" s="3"/>
      <c r="R998" s="3"/>
      <c r="S998" s="3"/>
      <c r="T998" s="3" t="str">
        <f t="shared" si="120"/>
        <v>SIN CECO</v>
      </c>
      <c r="U998" s="3" t="str">
        <f t="shared" si="121"/>
        <v>NO</v>
      </c>
      <c r="V998" t="str">
        <f t="shared" si="122"/>
        <v>EDIF. ALTOS DEL BOSQUE*
100%-Soporte Directivo (Coordinador y Gerencia)</v>
      </c>
      <c r="W998" s="53">
        <f t="shared" si="123"/>
        <v>4</v>
      </c>
      <c r="X998">
        <f t="shared" si="124"/>
        <v>4</v>
      </c>
      <c r="Y998">
        <f>IF(ISNA(VLOOKUP(B998,CECOS_SIN_IDENTIFICAR!$A$2:$D$146,4,0)),"SIN CECO",IF(VLOOKUP(B998,CECOS_SIN_IDENTIFICAR!$A$2:$D$146,4,0)=0,"SIN CECO",VLOOKUP(B998,CECOS_SIN_IDENTIFICAR!$A$2:$D$146,4,0)))</f>
        <v>1048</v>
      </c>
      <c r="Z998">
        <f t="shared" si="125"/>
        <v>1048</v>
      </c>
      <c r="AA998" s="56" t="s">
        <v>114</v>
      </c>
      <c r="AB998" t="str">
        <f t="shared" si="126"/>
        <v>a. Apoyo y presencia en el proyecto-Soporte Directivo (Coordinador y Gerencia)</v>
      </c>
      <c r="AC998" t="str">
        <f>VLOOKUP(AB998,CODIFICACION_PREGUNTAS!$C$2:$D$35,2,0)</f>
        <v>SOPORTE_DIR001</v>
      </c>
    </row>
    <row r="999" spans="1:29" x14ac:dyDescent="0.25">
      <c r="A999" s="3">
        <f t="shared" si="127"/>
        <v>998</v>
      </c>
      <c r="B999" s="3" t="s">
        <v>139</v>
      </c>
      <c r="C999" s="32">
        <v>40422</v>
      </c>
      <c r="D999" s="56" t="s">
        <v>114</v>
      </c>
      <c r="E999" s="3"/>
      <c r="F999" s="3"/>
      <c r="G999" s="2" t="s">
        <v>19</v>
      </c>
      <c r="H999" s="3" t="s">
        <v>18</v>
      </c>
      <c r="I999" s="3">
        <v>4</v>
      </c>
      <c r="J999" s="3" t="s">
        <v>183</v>
      </c>
      <c r="K999" s="3"/>
      <c r="L999" s="3"/>
      <c r="M999" s="3"/>
      <c r="N999" s="3"/>
      <c r="O999" s="3"/>
      <c r="P999" s="3"/>
      <c r="Q999" s="3"/>
      <c r="R999" s="3"/>
      <c r="S999" s="3"/>
      <c r="T999" s="3" t="str">
        <f t="shared" si="120"/>
        <v>SIN CECO</v>
      </c>
      <c r="U999" s="3" t="str">
        <f t="shared" si="121"/>
        <v>NO</v>
      </c>
      <c r="V999" t="str">
        <f t="shared" si="122"/>
        <v>EDIF. ALTOS DEL BOSQUE*
100%-Soporte Directivo (Coordinador y Gerencia)</v>
      </c>
      <c r="W999" s="53">
        <f t="shared" si="123"/>
        <v>4</v>
      </c>
      <c r="X999">
        <f t="shared" si="124"/>
        <v>4</v>
      </c>
      <c r="Y999">
        <f>IF(ISNA(VLOOKUP(B999,CECOS_SIN_IDENTIFICAR!$A$2:$D$146,4,0)),"SIN CECO",IF(VLOOKUP(B999,CECOS_SIN_IDENTIFICAR!$A$2:$D$146,4,0)=0,"SIN CECO",VLOOKUP(B999,CECOS_SIN_IDENTIFICAR!$A$2:$D$146,4,0)))</f>
        <v>1048</v>
      </c>
      <c r="Z999">
        <f t="shared" si="125"/>
        <v>1048</v>
      </c>
      <c r="AA999" s="56" t="s">
        <v>114</v>
      </c>
      <c r="AB999" t="str">
        <f t="shared" si="126"/>
        <v>b. Conocimiento del proyecto-Soporte Directivo (Coordinador y Gerencia)</v>
      </c>
      <c r="AC999" t="str">
        <f>VLOOKUP(AB999,CODIFICACION_PREGUNTAS!$C$2:$D$35,2,0)</f>
        <v>SOPORTE_DIR002</v>
      </c>
    </row>
    <row r="1000" spans="1:29" x14ac:dyDescent="0.25">
      <c r="A1000" s="3">
        <f t="shared" si="127"/>
        <v>999</v>
      </c>
      <c r="B1000" s="3" t="s">
        <v>139</v>
      </c>
      <c r="C1000" s="32">
        <v>40422</v>
      </c>
      <c r="D1000" s="56" t="s">
        <v>114</v>
      </c>
      <c r="E1000" s="3"/>
      <c r="F1000" s="3"/>
      <c r="G1000" s="2" t="s">
        <v>20</v>
      </c>
      <c r="H1000" s="3" t="s">
        <v>18</v>
      </c>
      <c r="I1000" s="3">
        <v>4</v>
      </c>
      <c r="J1000" s="3" t="s">
        <v>183</v>
      </c>
      <c r="K1000" s="3"/>
      <c r="L1000" s="3"/>
      <c r="M1000" s="3"/>
      <c r="N1000" s="3"/>
      <c r="O1000" s="3"/>
      <c r="P1000" s="3"/>
      <c r="Q1000" s="3"/>
      <c r="R1000" s="3"/>
      <c r="S1000" s="3"/>
      <c r="T1000" s="3" t="str">
        <f t="shared" si="120"/>
        <v>SIN CECO</v>
      </c>
      <c r="U1000" s="3" t="str">
        <f t="shared" si="121"/>
        <v>NO</v>
      </c>
      <c r="V1000" t="str">
        <f t="shared" si="122"/>
        <v>EDIF. ALTOS DEL BOSQUE*
100%-Soporte Directivo (Coordinador y Gerencia)</v>
      </c>
      <c r="W1000" s="53">
        <f t="shared" si="123"/>
        <v>4</v>
      </c>
      <c r="X1000">
        <f t="shared" si="124"/>
        <v>4</v>
      </c>
      <c r="Y1000">
        <f>IF(ISNA(VLOOKUP(B1000,CECOS_SIN_IDENTIFICAR!$A$2:$D$146,4,0)),"SIN CECO",IF(VLOOKUP(B1000,CECOS_SIN_IDENTIFICAR!$A$2:$D$146,4,0)=0,"SIN CECO",VLOOKUP(B1000,CECOS_SIN_IDENTIFICAR!$A$2:$D$146,4,0)))</f>
        <v>1048</v>
      </c>
      <c r="Z1000">
        <f t="shared" si="125"/>
        <v>1048</v>
      </c>
      <c r="AA1000" s="56" t="s">
        <v>114</v>
      </c>
      <c r="AB1000" t="str">
        <f t="shared" si="126"/>
        <v>c. Planteamiento de soluciones y manejo de conflictos-Soporte Directivo (Coordinador y Gerencia)</v>
      </c>
      <c r="AC1000" t="str">
        <f>VLOOKUP(AB1000,CODIFICACION_PREGUNTAS!$C$2:$D$35,2,0)</f>
        <v>SOPORTE_DIR003</v>
      </c>
    </row>
    <row r="1001" spans="1:29" x14ac:dyDescent="0.25">
      <c r="A1001" s="3">
        <f t="shared" si="127"/>
        <v>1000</v>
      </c>
      <c r="B1001" s="3" t="s">
        <v>139</v>
      </c>
      <c r="C1001" s="32">
        <v>40422</v>
      </c>
      <c r="D1001" s="56" t="s">
        <v>114</v>
      </c>
      <c r="E1001" s="3"/>
      <c r="F1001" s="3"/>
      <c r="G1001" s="2" t="s">
        <v>21</v>
      </c>
      <c r="H1001" s="3" t="s">
        <v>18</v>
      </c>
      <c r="I1001" s="3">
        <v>4</v>
      </c>
      <c r="J1001" s="3" t="s">
        <v>183</v>
      </c>
      <c r="K1001" s="3"/>
      <c r="L1001" s="3"/>
      <c r="M1001" s="3"/>
      <c r="N1001" s="3"/>
      <c r="O1001" s="3"/>
      <c r="P1001" s="3"/>
      <c r="Q1001" s="3"/>
      <c r="R1001" s="3"/>
      <c r="S1001" s="3"/>
      <c r="T1001" s="3" t="str">
        <f t="shared" si="120"/>
        <v>SIN CECO</v>
      </c>
      <c r="U1001" s="3" t="str">
        <f t="shared" si="121"/>
        <v>NO</v>
      </c>
      <c r="V1001" t="str">
        <f t="shared" si="122"/>
        <v>EDIF. ALTOS DEL BOSQUE*
100%-Soporte Directivo (Coordinador y Gerencia)</v>
      </c>
      <c r="W1001" s="53">
        <f t="shared" si="123"/>
        <v>4</v>
      </c>
      <c r="X1001">
        <f t="shared" si="124"/>
        <v>4</v>
      </c>
      <c r="Y1001">
        <f>IF(ISNA(VLOOKUP(B1001,CECOS_SIN_IDENTIFICAR!$A$2:$D$146,4,0)),"SIN CECO",IF(VLOOKUP(B1001,CECOS_SIN_IDENTIFICAR!$A$2:$D$146,4,0)=0,"SIN CECO",VLOOKUP(B1001,CECOS_SIN_IDENTIFICAR!$A$2:$D$146,4,0)))</f>
        <v>1048</v>
      </c>
      <c r="Z1001">
        <f t="shared" si="125"/>
        <v>1048</v>
      </c>
      <c r="AA1001" s="56" t="s">
        <v>114</v>
      </c>
      <c r="AB1001" t="str">
        <f t="shared" si="126"/>
        <v>d. Cumplimiento de compromisos-Soporte Directivo (Coordinador y Gerencia)</v>
      </c>
      <c r="AC1001" t="str">
        <f>VLOOKUP(AB1001,CODIFICACION_PREGUNTAS!$C$2:$D$35,2,0)</f>
        <v>SOPORTE_DIR004</v>
      </c>
    </row>
    <row r="1002" spans="1:29" x14ac:dyDescent="0.25">
      <c r="A1002" s="3">
        <f t="shared" si="127"/>
        <v>1001</v>
      </c>
      <c r="B1002" s="3" t="s">
        <v>139</v>
      </c>
      <c r="C1002" s="32">
        <v>40422</v>
      </c>
      <c r="D1002" s="56" t="s">
        <v>114</v>
      </c>
      <c r="E1002" s="3"/>
      <c r="F1002" s="3"/>
      <c r="G1002" s="2" t="s">
        <v>22</v>
      </c>
      <c r="H1002" s="3" t="s">
        <v>18</v>
      </c>
      <c r="I1002" s="3">
        <v>4</v>
      </c>
      <c r="J1002" s="3" t="s">
        <v>183</v>
      </c>
      <c r="K1002" s="3"/>
      <c r="L1002" s="3"/>
      <c r="M1002" s="3"/>
      <c r="N1002" s="3"/>
      <c r="O1002" s="3"/>
      <c r="P1002" s="3"/>
      <c r="Q1002" s="3"/>
      <c r="R1002" s="3"/>
      <c r="S1002" s="3"/>
      <c r="T1002" s="3" t="str">
        <f t="shared" si="120"/>
        <v>SIN CECO</v>
      </c>
      <c r="U1002" s="3" t="str">
        <f t="shared" si="121"/>
        <v>NO</v>
      </c>
      <c r="V1002" t="str">
        <f t="shared" si="122"/>
        <v>EDIF. ALTOS DEL BOSQUE*
100%-Soporte Directivo (Coordinador y Gerencia)</v>
      </c>
      <c r="W1002" s="53">
        <f t="shared" si="123"/>
        <v>4</v>
      </c>
      <c r="X1002">
        <f t="shared" si="124"/>
        <v>4</v>
      </c>
      <c r="Y1002">
        <f>IF(ISNA(VLOOKUP(B1002,CECOS_SIN_IDENTIFICAR!$A$2:$D$146,4,0)),"SIN CECO",IF(VLOOKUP(B1002,CECOS_SIN_IDENTIFICAR!$A$2:$D$146,4,0)=0,"SIN CECO",VLOOKUP(B1002,CECOS_SIN_IDENTIFICAR!$A$2:$D$146,4,0)))</f>
        <v>1048</v>
      </c>
      <c r="Z1002">
        <f t="shared" si="125"/>
        <v>1048</v>
      </c>
      <c r="AA1002" s="56" t="s">
        <v>114</v>
      </c>
      <c r="AB1002" t="str">
        <f t="shared" si="126"/>
        <v>e. Manejo del cliente-Soporte Directivo (Coordinador y Gerencia)</v>
      </c>
      <c r="AC1002" t="str">
        <f>VLOOKUP(AB1002,CODIFICACION_PREGUNTAS!$C$2:$D$35,2,0)</f>
        <v>SOPORTE_DIR005</v>
      </c>
    </row>
    <row r="1003" spans="1:29" x14ac:dyDescent="0.25">
      <c r="A1003" s="3">
        <f t="shared" si="127"/>
        <v>1002</v>
      </c>
      <c r="B1003" s="3" t="s">
        <v>139</v>
      </c>
      <c r="C1003" s="32">
        <v>40422</v>
      </c>
      <c r="D1003" s="56" t="s">
        <v>114</v>
      </c>
      <c r="E1003" s="3"/>
      <c r="F1003" s="3"/>
      <c r="G1003" s="2" t="s">
        <v>23</v>
      </c>
      <c r="H1003" s="3" t="s">
        <v>24</v>
      </c>
      <c r="I1003" s="3">
        <v>4</v>
      </c>
      <c r="J1003" s="3" t="s">
        <v>183</v>
      </c>
      <c r="K1003" s="3"/>
      <c r="L1003" s="3"/>
      <c r="M1003" s="3"/>
      <c r="N1003" s="3"/>
      <c r="O1003" s="3"/>
      <c r="P1003" s="3"/>
      <c r="Q1003" s="3"/>
      <c r="R1003" s="3"/>
      <c r="S1003" s="3"/>
      <c r="T1003" s="3" t="str">
        <f t="shared" si="120"/>
        <v>SIN CECO</v>
      </c>
      <c r="U1003" s="3" t="str">
        <f t="shared" si="121"/>
        <v>NO</v>
      </c>
      <c r="V1003" t="str">
        <f t="shared" si="122"/>
        <v>EDIF. ALTOS DEL BOSQUE*
100%-Personal que presta el servicio en obra</v>
      </c>
      <c r="W1003" s="53">
        <f t="shared" si="123"/>
        <v>4</v>
      </c>
      <c r="X1003">
        <f t="shared" si="124"/>
        <v>4</v>
      </c>
      <c r="Y1003">
        <f>IF(ISNA(VLOOKUP(B1003,CECOS_SIN_IDENTIFICAR!$A$2:$D$146,4,0)),"SIN CECO",IF(VLOOKUP(B1003,CECOS_SIN_IDENTIFICAR!$A$2:$D$146,4,0)=0,"SIN CECO",VLOOKUP(B1003,CECOS_SIN_IDENTIFICAR!$A$2:$D$146,4,0)))</f>
        <v>1048</v>
      </c>
      <c r="Z1003">
        <f t="shared" si="125"/>
        <v>1048</v>
      </c>
      <c r="AA1003" s="56" t="s">
        <v>114</v>
      </c>
      <c r="AB1003" t="str">
        <f t="shared" si="126"/>
        <v>a. Idoneidad del personal-Personal que presta el servicio en obra</v>
      </c>
      <c r="AC1003" t="str">
        <f>VLOOKUP(AB1003,CODIFICACION_PREGUNTAS!$C$2:$D$35,2,0)</f>
        <v>PERSONAL001</v>
      </c>
    </row>
    <row r="1004" spans="1:29" x14ac:dyDescent="0.25">
      <c r="A1004" s="3">
        <f t="shared" si="127"/>
        <v>1003</v>
      </c>
      <c r="B1004" s="3" t="s">
        <v>139</v>
      </c>
      <c r="C1004" s="32">
        <v>40422</v>
      </c>
      <c r="D1004" s="56" t="s">
        <v>114</v>
      </c>
      <c r="E1004" s="3"/>
      <c r="F1004" s="3"/>
      <c r="G1004" s="2" t="s">
        <v>25</v>
      </c>
      <c r="H1004" s="3" t="s">
        <v>24</v>
      </c>
      <c r="I1004" s="3">
        <v>4</v>
      </c>
      <c r="J1004" s="3" t="s">
        <v>183</v>
      </c>
      <c r="K1004" s="3"/>
      <c r="L1004" s="3"/>
      <c r="M1004" s="3"/>
      <c r="N1004" s="3"/>
      <c r="O1004" s="3"/>
      <c r="P1004" s="3"/>
      <c r="Q1004" s="3"/>
      <c r="R1004" s="3"/>
      <c r="S1004" s="3"/>
      <c r="T1004" s="3" t="str">
        <f t="shared" si="120"/>
        <v>SIN CECO</v>
      </c>
      <c r="U1004" s="3" t="str">
        <f t="shared" si="121"/>
        <v>NO</v>
      </c>
      <c r="V1004" t="str">
        <f t="shared" si="122"/>
        <v>EDIF. ALTOS DEL BOSQUE*
100%-Personal que presta el servicio en obra</v>
      </c>
      <c r="W1004" s="53">
        <f t="shared" si="123"/>
        <v>4</v>
      </c>
      <c r="X1004">
        <f t="shared" si="124"/>
        <v>4</v>
      </c>
      <c r="Y1004">
        <f>IF(ISNA(VLOOKUP(B1004,CECOS_SIN_IDENTIFICAR!$A$2:$D$146,4,0)),"SIN CECO",IF(VLOOKUP(B1004,CECOS_SIN_IDENTIFICAR!$A$2:$D$146,4,0)=0,"SIN CECO",VLOOKUP(B1004,CECOS_SIN_IDENTIFICAR!$A$2:$D$146,4,0)))</f>
        <v>1048</v>
      </c>
      <c r="Z1004">
        <f t="shared" si="125"/>
        <v>1048</v>
      </c>
      <c r="AA1004" s="56" t="s">
        <v>114</v>
      </c>
      <c r="AB1004" t="str">
        <f t="shared" si="126"/>
        <v>b. Oportuna atención al cliente-Personal que presta el servicio en obra</v>
      </c>
      <c r="AC1004" t="str">
        <f>VLOOKUP(AB1004,CODIFICACION_PREGUNTAS!$C$2:$D$35,2,0)</f>
        <v>PERSONAL002</v>
      </c>
    </row>
    <row r="1005" spans="1:29" x14ac:dyDescent="0.25">
      <c r="A1005" s="3">
        <f t="shared" si="127"/>
        <v>1004</v>
      </c>
      <c r="B1005" s="3" t="s">
        <v>139</v>
      </c>
      <c r="C1005" s="32">
        <v>40422</v>
      </c>
      <c r="D1005" s="56" t="s">
        <v>114</v>
      </c>
      <c r="E1005" s="3"/>
      <c r="F1005" s="3"/>
      <c r="G1005" s="2" t="s">
        <v>26</v>
      </c>
      <c r="H1005" s="3" t="s">
        <v>24</v>
      </c>
      <c r="I1005" s="3">
        <v>4</v>
      </c>
      <c r="J1005" s="3" t="s">
        <v>183</v>
      </c>
      <c r="K1005" s="3"/>
      <c r="L1005" s="3"/>
      <c r="M1005" s="3"/>
      <c r="N1005" s="3"/>
      <c r="O1005" s="3"/>
      <c r="P1005" s="3"/>
      <c r="Q1005" s="3"/>
      <c r="R1005" s="3"/>
      <c r="S1005" s="3"/>
      <c r="T1005" s="3" t="str">
        <f t="shared" si="120"/>
        <v>SIN CECO</v>
      </c>
      <c r="U1005" s="3" t="str">
        <f t="shared" si="121"/>
        <v>NO</v>
      </c>
      <c r="V1005" t="str">
        <f t="shared" si="122"/>
        <v>EDIF. ALTOS DEL BOSQUE*
100%-Personal que presta el servicio en obra</v>
      </c>
      <c r="W1005" s="53">
        <f t="shared" si="123"/>
        <v>4</v>
      </c>
      <c r="X1005">
        <f t="shared" si="124"/>
        <v>4</v>
      </c>
      <c r="Y1005">
        <f>IF(ISNA(VLOOKUP(B1005,CECOS_SIN_IDENTIFICAR!$A$2:$D$146,4,0)),"SIN CECO",IF(VLOOKUP(B1005,CECOS_SIN_IDENTIFICAR!$A$2:$D$146,4,0)=0,"SIN CECO",VLOOKUP(B1005,CECOS_SIN_IDENTIFICAR!$A$2:$D$146,4,0)))</f>
        <v>1048</v>
      </c>
      <c r="Z1005">
        <f t="shared" si="125"/>
        <v>1048</v>
      </c>
      <c r="AA1005" s="56" t="s">
        <v>114</v>
      </c>
      <c r="AB1005" t="str">
        <f t="shared" si="126"/>
        <v>c. Compromiso con el proyecto-Personal que presta el servicio en obra</v>
      </c>
      <c r="AC1005" t="str">
        <f>VLOOKUP(AB1005,CODIFICACION_PREGUNTAS!$C$2:$D$35,2,0)</f>
        <v>PERSONAL003</v>
      </c>
    </row>
    <row r="1006" spans="1:29" x14ac:dyDescent="0.25">
      <c r="A1006" s="3">
        <f t="shared" si="127"/>
        <v>1005</v>
      </c>
      <c r="B1006" s="3" t="s">
        <v>139</v>
      </c>
      <c r="C1006" s="32">
        <v>40422</v>
      </c>
      <c r="D1006" s="56" t="s">
        <v>114</v>
      </c>
      <c r="E1006" s="3"/>
      <c r="F1006" s="3"/>
      <c r="G1006" s="2" t="s">
        <v>21</v>
      </c>
      <c r="H1006" s="3" t="s">
        <v>24</v>
      </c>
      <c r="I1006" s="3">
        <v>4</v>
      </c>
      <c r="J1006" s="3" t="s">
        <v>183</v>
      </c>
      <c r="K1006" s="3"/>
      <c r="L1006" s="3"/>
      <c r="M1006" s="3"/>
      <c r="N1006" s="3"/>
      <c r="O1006" s="3"/>
      <c r="P1006" s="3"/>
      <c r="Q1006" s="3"/>
      <c r="R1006" s="3"/>
      <c r="S1006" s="3"/>
      <c r="T1006" s="3" t="str">
        <f t="shared" si="120"/>
        <v>SIN CECO</v>
      </c>
      <c r="U1006" s="3" t="str">
        <f t="shared" si="121"/>
        <v>NO</v>
      </c>
      <c r="V1006" t="str">
        <f t="shared" si="122"/>
        <v>EDIF. ALTOS DEL BOSQUE*
100%-Personal que presta el servicio en obra</v>
      </c>
      <c r="W1006" s="53">
        <f t="shared" si="123"/>
        <v>4</v>
      </c>
      <c r="X1006">
        <f t="shared" si="124"/>
        <v>4</v>
      </c>
      <c r="Y1006">
        <f>IF(ISNA(VLOOKUP(B1006,CECOS_SIN_IDENTIFICAR!$A$2:$D$146,4,0)),"SIN CECO",IF(VLOOKUP(B1006,CECOS_SIN_IDENTIFICAR!$A$2:$D$146,4,0)=0,"SIN CECO",VLOOKUP(B1006,CECOS_SIN_IDENTIFICAR!$A$2:$D$146,4,0)))</f>
        <v>1048</v>
      </c>
      <c r="Z1006">
        <f t="shared" si="125"/>
        <v>1048</v>
      </c>
      <c r="AA1006" s="56" t="s">
        <v>114</v>
      </c>
      <c r="AB1006" t="str">
        <f t="shared" si="126"/>
        <v>d. Cumplimiento de compromisos-Personal que presta el servicio en obra</v>
      </c>
      <c r="AC1006" t="str">
        <f>VLOOKUP(AB1006,CODIFICACION_PREGUNTAS!$C$2:$D$35,2,0)</f>
        <v>PERSONAL004</v>
      </c>
    </row>
    <row r="1007" spans="1:29" x14ac:dyDescent="0.25">
      <c r="A1007" s="3">
        <f t="shared" si="127"/>
        <v>1006</v>
      </c>
      <c r="B1007" s="3" t="s">
        <v>139</v>
      </c>
      <c r="C1007" s="32">
        <v>40422</v>
      </c>
      <c r="D1007" s="56" t="s">
        <v>114</v>
      </c>
      <c r="E1007" s="3"/>
      <c r="F1007" s="3"/>
      <c r="G1007" s="2" t="s">
        <v>27</v>
      </c>
      <c r="H1007" s="3" t="s">
        <v>24</v>
      </c>
      <c r="I1007" s="3">
        <v>4</v>
      </c>
      <c r="J1007" s="3" t="s">
        <v>183</v>
      </c>
      <c r="K1007" s="3"/>
      <c r="L1007" s="3"/>
      <c r="M1007" s="3"/>
      <c r="N1007" s="3"/>
      <c r="O1007" s="3"/>
      <c r="P1007" s="3"/>
      <c r="Q1007" s="3"/>
      <c r="R1007" s="3"/>
      <c r="S1007" s="3"/>
      <c r="T1007" s="3" t="str">
        <f t="shared" si="120"/>
        <v>SIN CECO</v>
      </c>
      <c r="U1007" s="3" t="str">
        <f t="shared" si="121"/>
        <v>NO</v>
      </c>
      <c r="V1007" t="str">
        <f t="shared" si="122"/>
        <v>EDIF. ALTOS DEL BOSQUE*
100%-Personal que presta el servicio en obra</v>
      </c>
      <c r="W1007" s="53">
        <f t="shared" si="123"/>
        <v>4</v>
      </c>
      <c r="X1007">
        <f t="shared" si="124"/>
        <v>4</v>
      </c>
      <c r="Y1007">
        <f>IF(ISNA(VLOOKUP(B1007,CECOS_SIN_IDENTIFICAR!$A$2:$D$146,4,0)),"SIN CECO",IF(VLOOKUP(B1007,CECOS_SIN_IDENTIFICAR!$A$2:$D$146,4,0)=0,"SIN CECO",VLOOKUP(B1007,CECOS_SIN_IDENTIFICAR!$A$2:$D$146,4,0)))</f>
        <v>1048</v>
      </c>
      <c r="Z1007">
        <f t="shared" si="125"/>
        <v>1048</v>
      </c>
      <c r="AA1007" s="56" t="s">
        <v>114</v>
      </c>
      <c r="AB1007" t="str">
        <f t="shared" si="126"/>
        <v>e. Proactividad en desarrollo de funciones-Personal que presta el servicio en obra</v>
      </c>
      <c r="AC1007" t="str">
        <f>VLOOKUP(AB1007,CODIFICACION_PREGUNTAS!$C$2:$D$35,2,0)</f>
        <v>PERSONAL005</v>
      </c>
    </row>
    <row r="1008" spans="1:29" x14ac:dyDescent="0.25">
      <c r="A1008" s="3">
        <f t="shared" si="127"/>
        <v>1007</v>
      </c>
      <c r="B1008" s="3" t="s">
        <v>139</v>
      </c>
      <c r="C1008" s="32">
        <v>40422</v>
      </c>
      <c r="D1008" s="56" t="s">
        <v>114</v>
      </c>
      <c r="E1008" s="3"/>
      <c r="F1008" s="3"/>
      <c r="G1008" s="2" t="s">
        <v>28</v>
      </c>
      <c r="H1008" s="2" t="s">
        <v>29</v>
      </c>
      <c r="I1008" s="3">
        <v>4</v>
      </c>
      <c r="J1008" s="3" t="s">
        <v>183</v>
      </c>
      <c r="K1008" s="3"/>
      <c r="L1008" s="3"/>
      <c r="M1008" s="3"/>
      <c r="N1008" s="3"/>
      <c r="O1008" s="3"/>
      <c r="P1008" s="3"/>
      <c r="Q1008" s="3"/>
      <c r="R1008" s="3"/>
      <c r="S1008" s="3"/>
      <c r="T1008" s="3" t="str">
        <f t="shared" si="120"/>
        <v>SIN CECO</v>
      </c>
      <c r="U1008" s="3" t="str">
        <f t="shared" si="121"/>
        <v>NO</v>
      </c>
      <c r="V1008" t="str">
        <f t="shared" si="122"/>
        <v>EDIF. ALTOS DEL BOSQUE*
100%-Productos Asociados de PAYC (Informes, Control de presupuesto y Programación y actas)</v>
      </c>
      <c r="W1008" s="53">
        <f t="shared" si="123"/>
        <v>4</v>
      </c>
      <c r="X1008">
        <f t="shared" si="124"/>
        <v>4</v>
      </c>
      <c r="Y1008">
        <f>IF(ISNA(VLOOKUP(B1008,CECOS_SIN_IDENTIFICAR!$A$2:$D$146,4,0)),"SIN CECO",IF(VLOOKUP(B1008,CECOS_SIN_IDENTIFICAR!$A$2:$D$146,4,0)=0,"SIN CECO",VLOOKUP(B1008,CECOS_SIN_IDENTIFICAR!$A$2:$D$146,4,0)))</f>
        <v>1048</v>
      </c>
      <c r="Z1008">
        <f t="shared" si="125"/>
        <v>1048</v>
      </c>
      <c r="AA1008" s="56" t="s">
        <v>114</v>
      </c>
      <c r="AB1008" t="str">
        <f t="shared" si="126"/>
        <v>a. Calidad del Contenido-Productos Asociados de PAYC (Informes, Control de presupuesto y Programación y actas)</v>
      </c>
      <c r="AC1008" t="str">
        <f>VLOOKUP(AB1008,CODIFICACION_PREGUNTAS!$C$2:$D$35,2,0)</f>
        <v>PRODUCTOS001</v>
      </c>
    </row>
    <row r="1009" spans="1:29" x14ac:dyDescent="0.25">
      <c r="A1009" s="3">
        <f t="shared" si="127"/>
        <v>1008</v>
      </c>
      <c r="B1009" s="3" t="s">
        <v>139</v>
      </c>
      <c r="C1009" s="32">
        <v>40422</v>
      </c>
      <c r="D1009" s="56" t="s">
        <v>114</v>
      </c>
      <c r="E1009" s="3"/>
      <c r="F1009" s="3"/>
      <c r="G1009" s="2" t="s">
        <v>30</v>
      </c>
      <c r="H1009" s="2" t="s">
        <v>29</v>
      </c>
      <c r="I1009" s="3">
        <v>4</v>
      </c>
      <c r="J1009" s="3" t="s">
        <v>183</v>
      </c>
      <c r="K1009" s="3"/>
      <c r="L1009" s="3"/>
      <c r="M1009" s="3"/>
      <c r="N1009" s="3"/>
      <c r="O1009" s="3"/>
      <c r="P1009" s="3"/>
      <c r="Q1009" s="3"/>
      <c r="R1009" s="3"/>
      <c r="S1009" s="3"/>
      <c r="T1009" s="3" t="str">
        <f t="shared" si="120"/>
        <v>SIN CECO</v>
      </c>
      <c r="U1009" s="3" t="str">
        <f t="shared" si="121"/>
        <v>NO</v>
      </c>
      <c r="V1009" t="str">
        <f t="shared" si="122"/>
        <v>EDIF. ALTOS DEL BOSQUE*
100%-Productos Asociados de PAYC (Informes, Control de presupuesto y Programación y actas)</v>
      </c>
      <c r="W1009" s="53">
        <f t="shared" si="123"/>
        <v>4</v>
      </c>
      <c r="X1009">
        <f t="shared" si="124"/>
        <v>4</v>
      </c>
      <c r="Y1009">
        <f>IF(ISNA(VLOOKUP(B1009,CECOS_SIN_IDENTIFICAR!$A$2:$D$146,4,0)),"SIN CECO",IF(VLOOKUP(B1009,CECOS_SIN_IDENTIFICAR!$A$2:$D$146,4,0)=0,"SIN CECO",VLOOKUP(B1009,CECOS_SIN_IDENTIFICAR!$A$2:$D$146,4,0)))</f>
        <v>1048</v>
      </c>
      <c r="Z1009">
        <f t="shared" si="125"/>
        <v>1048</v>
      </c>
      <c r="AA1009" s="56" t="s">
        <v>114</v>
      </c>
      <c r="AB1009" t="str">
        <f t="shared" si="126"/>
        <v>b. Claridad del Contenido-Productos Asociados de PAYC (Informes, Control de presupuesto y Programación y actas)</v>
      </c>
      <c r="AC1009" t="str">
        <f>VLOOKUP(AB1009,CODIFICACION_PREGUNTAS!$C$2:$D$35,2,0)</f>
        <v>PRODUCTOS002</v>
      </c>
    </row>
    <row r="1010" spans="1:29" x14ac:dyDescent="0.25">
      <c r="A1010" s="3">
        <f t="shared" si="127"/>
        <v>1009</v>
      </c>
      <c r="B1010" s="3" t="s">
        <v>139</v>
      </c>
      <c r="C1010" s="32">
        <v>40422</v>
      </c>
      <c r="D1010" s="56" t="s">
        <v>114</v>
      </c>
      <c r="E1010" s="3"/>
      <c r="F1010" s="3"/>
      <c r="G1010" s="2" t="s">
        <v>31</v>
      </c>
      <c r="H1010" s="2" t="s">
        <v>29</v>
      </c>
      <c r="I1010" s="3">
        <v>4</v>
      </c>
      <c r="J1010" s="3" t="s">
        <v>183</v>
      </c>
      <c r="K1010" s="3"/>
      <c r="L1010" s="3"/>
      <c r="M1010" s="3"/>
      <c r="N1010" s="3"/>
      <c r="O1010" s="3"/>
      <c r="P1010" s="3"/>
      <c r="Q1010" s="3"/>
      <c r="R1010" s="3"/>
      <c r="S1010" s="3"/>
      <c r="T1010" s="3" t="str">
        <f t="shared" si="120"/>
        <v>SIN CECO</v>
      </c>
      <c r="U1010" s="3" t="str">
        <f t="shared" si="121"/>
        <v>NO</v>
      </c>
      <c r="V1010" t="str">
        <f t="shared" si="122"/>
        <v>EDIF. ALTOS DEL BOSQUE*
100%-Productos Asociados de PAYC (Informes, Control de presupuesto y Programación y actas)</v>
      </c>
      <c r="W1010" s="53">
        <f t="shared" si="123"/>
        <v>4</v>
      </c>
      <c r="X1010">
        <f t="shared" si="124"/>
        <v>4</v>
      </c>
      <c r="Y1010">
        <f>IF(ISNA(VLOOKUP(B1010,CECOS_SIN_IDENTIFICAR!$A$2:$D$146,4,0)),"SIN CECO",IF(VLOOKUP(B1010,CECOS_SIN_IDENTIFICAR!$A$2:$D$146,4,0)=0,"SIN CECO",VLOOKUP(B1010,CECOS_SIN_IDENTIFICAR!$A$2:$D$146,4,0)))</f>
        <v>1048</v>
      </c>
      <c r="Z1010">
        <f t="shared" si="125"/>
        <v>1048</v>
      </c>
      <c r="AA1010" s="56" t="s">
        <v>114</v>
      </c>
      <c r="AB1010" t="str">
        <f t="shared" si="126"/>
        <v>c. Oportunidad en la entrega-Productos Asociados de PAYC (Informes, Control de presupuesto y Programación y actas)</v>
      </c>
      <c r="AC1010" t="str">
        <f>VLOOKUP(AB1010,CODIFICACION_PREGUNTAS!$C$2:$D$35,2,0)</f>
        <v>PRODUCTOS003</v>
      </c>
    </row>
    <row r="1011" spans="1:29" x14ac:dyDescent="0.25">
      <c r="A1011" s="3">
        <f t="shared" si="127"/>
        <v>1010</v>
      </c>
      <c r="B1011" s="3" t="s">
        <v>139</v>
      </c>
      <c r="C1011" s="32">
        <v>40422</v>
      </c>
      <c r="D1011" s="56" t="s">
        <v>114</v>
      </c>
      <c r="E1011" s="3"/>
      <c r="F1011" s="3"/>
      <c r="G1011" s="2" t="s">
        <v>32</v>
      </c>
      <c r="H1011" s="2" t="s">
        <v>29</v>
      </c>
      <c r="I1011" s="3">
        <v>4</v>
      </c>
      <c r="J1011" s="3" t="s">
        <v>183</v>
      </c>
      <c r="K1011" s="3"/>
      <c r="L1011" s="3"/>
      <c r="M1011" s="3"/>
      <c r="N1011" s="3"/>
      <c r="O1011" s="3"/>
      <c r="P1011" s="3"/>
      <c r="Q1011" s="3"/>
      <c r="R1011" s="3"/>
      <c r="S1011" s="3"/>
      <c r="T1011" s="3" t="str">
        <f t="shared" si="120"/>
        <v>SIN CECO</v>
      </c>
      <c r="U1011" s="3" t="str">
        <f t="shared" si="121"/>
        <v>NO</v>
      </c>
      <c r="V1011" t="str">
        <f t="shared" si="122"/>
        <v>EDIF. ALTOS DEL BOSQUE*
100%-Productos Asociados de PAYC (Informes, Control de presupuesto y Programación y actas)</v>
      </c>
      <c r="W1011" s="53">
        <f t="shared" si="123"/>
        <v>4</v>
      </c>
      <c r="X1011">
        <f t="shared" si="124"/>
        <v>4</v>
      </c>
      <c r="Y1011">
        <f>IF(ISNA(VLOOKUP(B1011,CECOS_SIN_IDENTIFICAR!$A$2:$D$146,4,0)),"SIN CECO",IF(VLOOKUP(B1011,CECOS_SIN_IDENTIFICAR!$A$2:$D$146,4,0)=0,"SIN CECO",VLOOKUP(B1011,CECOS_SIN_IDENTIFICAR!$A$2:$D$146,4,0)))</f>
        <v>1048</v>
      </c>
      <c r="Z1011">
        <f t="shared" si="125"/>
        <v>1048</v>
      </c>
      <c r="AA1011" s="56" t="s">
        <v>114</v>
      </c>
      <c r="AB1011" t="str">
        <f t="shared" si="126"/>
        <v>d. Precisión de la información-Productos Asociados de PAYC (Informes, Control de presupuesto y Programación y actas)</v>
      </c>
      <c r="AC1011" t="str">
        <f>VLOOKUP(AB1011,CODIFICACION_PREGUNTAS!$C$2:$D$35,2,0)</f>
        <v>PRODUCTOS004</v>
      </c>
    </row>
    <row r="1012" spans="1:29" x14ac:dyDescent="0.25">
      <c r="A1012" s="3">
        <f t="shared" si="127"/>
        <v>1011</v>
      </c>
      <c r="B1012" s="3" t="s">
        <v>139</v>
      </c>
      <c r="C1012" s="32">
        <v>40422</v>
      </c>
      <c r="D1012" s="56" t="s">
        <v>114</v>
      </c>
      <c r="E1012" s="3"/>
      <c r="F1012" s="3"/>
      <c r="G1012" s="2" t="s">
        <v>33</v>
      </c>
      <c r="H1012" s="2" t="s">
        <v>29</v>
      </c>
      <c r="I1012" s="3">
        <v>4</v>
      </c>
      <c r="J1012" s="3" t="s">
        <v>183</v>
      </c>
      <c r="K1012" s="3"/>
      <c r="L1012" s="3"/>
      <c r="M1012" s="3"/>
      <c r="N1012" s="3"/>
      <c r="O1012" s="3"/>
      <c r="P1012" s="3"/>
      <c r="Q1012" s="3"/>
      <c r="R1012" s="3"/>
      <c r="S1012" s="3"/>
      <c r="T1012" s="3" t="str">
        <f t="shared" si="120"/>
        <v>SIN CECO</v>
      </c>
      <c r="U1012" s="3" t="str">
        <f t="shared" si="121"/>
        <v>NO</v>
      </c>
      <c r="V1012" t="str">
        <f t="shared" si="122"/>
        <v>EDIF. ALTOS DEL BOSQUE*
100%-Productos Asociados de PAYC (Informes, Control de presupuesto y Programación y actas)</v>
      </c>
      <c r="W1012" s="53">
        <f t="shared" si="123"/>
        <v>4</v>
      </c>
      <c r="X1012">
        <f t="shared" si="124"/>
        <v>4</v>
      </c>
      <c r="Y1012">
        <f>IF(ISNA(VLOOKUP(B1012,CECOS_SIN_IDENTIFICAR!$A$2:$D$146,4,0)),"SIN CECO",IF(VLOOKUP(B1012,CECOS_SIN_IDENTIFICAR!$A$2:$D$146,4,0)=0,"SIN CECO",VLOOKUP(B1012,CECOS_SIN_IDENTIFICAR!$A$2:$D$146,4,0)))</f>
        <v>1048</v>
      </c>
      <c r="Z1012">
        <f t="shared" si="125"/>
        <v>1048</v>
      </c>
      <c r="AA1012" s="56" t="s">
        <v>114</v>
      </c>
      <c r="AB1012" t="str">
        <f t="shared" si="126"/>
        <v>e. Diagramación-Productos Asociados de PAYC (Informes, Control de presupuesto y Programación y actas)</v>
      </c>
      <c r="AC1012" t="str">
        <f>VLOOKUP(AB1012,CODIFICACION_PREGUNTAS!$C$2:$D$35,2,0)</f>
        <v>PRODUCTOS005</v>
      </c>
    </row>
    <row r="1013" spans="1:29" x14ac:dyDescent="0.25">
      <c r="A1013" s="3">
        <f t="shared" si="127"/>
        <v>1012</v>
      </c>
      <c r="B1013" s="3" t="s">
        <v>139</v>
      </c>
      <c r="C1013" s="32">
        <v>40422</v>
      </c>
      <c r="D1013" s="56" t="s">
        <v>114</v>
      </c>
      <c r="E1013" s="3"/>
      <c r="F1013" s="3"/>
      <c r="G1013" s="2" t="s">
        <v>34</v>
      </c>
      <c r="H1013" s="2" t="s">
        <v>35</v>
      </c>
      <c r="I1013" s="3">
        <v>4</v>
      </c>
      <c r="J1013" s="3" t="s">
        <v>183</v>
      </c>
      <c r="K1013" s="3"/>
      <c r="L1013" s="3"/>
      <c r="M1013" s="3"/>
      <c r="N1013" s="3"/>
      <c r="O1013" s="3"/>
      <c r="P1013" s="3"/>
      <c r="Q1013" s="3"/>
      <c r="R1013" s="3"/>
      <c r="S1013" s="3"/>
      <c r="T1013" s="3" t="str">
        <f t="shared" si="120"/>
        <v>SIN CECO</v>
      </c>
      <c r="U1013" s="3" t="str">
        <f t="shared" si="121"/>
        <v>NO</v>
      </c>
      <c r="V1013" t="str">
        <f t="shared" si="122"/>
        <v>EDIF. ALTOS DEL BOSQUE*
100%-Compromisos Pactados</v>
      </c>
      <c r="W1013" s="53">
        <f t="shared" si="123"/>
        <v>4</v>
      </c>
      <c r="X1013">
        <f t="shared" si="124"/>
        <v>4</v>
      </c>
      <c r="Y1013">
        <f>IF(ISNA(VLOOKUP(B1013,CECOS_SIN_IDENTIFICAR!$A$2:$D$146,4,0)),"SIN CECO",IF(VLOOKUP(B1013,CECOS_SIN_IDENTIFICAR!$A$2:$D$146,4,0)=0,"SIN CECO",VLOOKUP(B1013,CECOS_SIN_IDENTIFICAR!$A$2:$D$146,4,0)))</f>
        <v>1048</v>
      </c>
      <c r="Z1013">
        <f t="shared" si="125"/>
        <v>1048</v>
      </c>
      <c r="AA1013" s="56" t="s">
        <v>114</v>
      </c>
      <c r="AB1013" t="str">
        <f t="shared" si="126"/>
        <v>a. Cumplimiento-Compromisos Pactados</v>
      </c>
      <c r="AC1013" t="str">
        <f>VLOOKUP(AB1013,CODIFICACION_PREGUNTAS!$C$2:$D$35,2,0)</f>
        <v>COMPROMISOS001</v>
      </c>
    </row>
    <row r="1014" spans="1:29" x14ac:dyDescent="0.25">
      <c r="A1014" s="3">
        <f t="shared" si="127"/>
        <v>1013</v>
      </c>
      <c r="B1014" s="3" t="s">
        <v>139</v>
      </c>
      <c r="C1014" s="32">
        <v>40422</v>
      </c>
      <c r="D1014" s="56" t="s">
        <v>114</v>
      </c>
      <c r="E1014" s="3"/>
      <c r="F1014" s="3"/>
      <c r="G1014" s="2" t="s">
        <v>36</v>
      </c>
      <c r="H1014" s="2" t="s">
        <v>35</v>
      </c>
      <c r="I1014" s="3">
        <v>4</v>
      </c>
      <c r="J1014" s="3" t="s">
        <v>183</v>
      </c>
      <c r="K1014" s="3"/>
      <c r="L1014" s="3"/>
      <c r="M1014" s="3"/>
      <c r="N1014" s="3"/>
      <c r="O1014" s="3"/>
      <c r="P1014" s="3"/>
      <c r="Q1014" s="3"/>
      <c r="R1014" s="3"/>
      <c r="S1014" s="3"/>
      <c r="T1014" s="3" t="str">
        <f t="shared" si="120"/>
        <v>SIN CECO</v>
      </c>
      <c r="U1014" s="3" t="str">
        <f t="shared" si="121"/>
        <v>NO</v>
      </c>
      <c r="V1014" t="str">
        <f t="shared" si="122"/>
        <v>EDIF. ALTOS DEL BOSQUE*
100%-Compromisos Pactados</v>
      </c>
      <c r="W1014" s="53">
        <f t="shared" si="123"/>
        <v>4</v>
      </c>
      <c r="X1014">
        <f t="shared" si="124"/>
        <v>4</v>
      </c>
      <c r="Y1014">
        <f>IF(ISNA(VLOOKUP(B1014,CECOS_SIN_IDENTIFICAR!$A$2:$D$146,4,0)),"SIN CECO",IF(VLOOKUP(B1014,CECOS_SIN_IDENTIFICAR!$A$2:$D$146,4,0)=0,"SIN CECO",VLOOKUP(B1014,CECOS_SIN_IDENTIFICAR!$A$2:$D$146,4,0)))</f>
        <v>1048</v>
      </c>
      <c r="Z1014">
        <f t="shared" si="125"/>
        <v>1048</v>
      </c>
      <c r="AA1014" s="56" t="s">
        <v>114</v>
      </c>
      <c r="AB1014" t="str">
        <f t="shared" si="126"/>
        <v>b. Satisface expectativas-Compromisos Pactados</v>
      </c>
      <c r="AC1014" t="str">
        <f>VLOOKUP(AB1014,CODIFICACION_PREGUNTAS!$C$2:$D$35,2,0)</f>
        <v>COMPROMISOS002</v>
      </c>
    </row>
    <row r="1015" spans="1:29" x14ac:dyDescent="0.25">
      <c r="A1015" s="3">
        <f t="shared" si="127"/>
        <v>1014</v>
      </c>
      <c r="B1015" s="3" t="s">
        <v>139</v>
      </c>
      <c r="C1015" s="32">
        <v>40422</v>
      </c>
      <c r="D1015" s="56" t="s">
        <v>114</v>
      </c>
      <c r="E1015" s="3"/>
      <c r="F1015" s="3"/>
      <c r="G1015" s="2" t="s">
        <v>37</v>
      </c>
      <c r="H1015" s="2" t="s">
        <v>35</v>
      </c>
      <c r="I1015" s="3">
        <v>4</v>
      </c>
      <c r="J1015" s="3" t="s">
        <v>183</v>
      </c>
      <c r="K1015" s="3"/>
      <c r="L1015" s="3"/>
      <c r="M1015" s="3"/>
      <c r="N1015" s="3"/>
      <c r="O1015" s="3"/>
      <c r="P1015" s="3"/>
      <c r="Q1015" s="3"/>
      <c r="R1015" s="3"/>
      <c r="S1015" s="3"/>
      <c r="T1015" s="3" t="str">
        <f t="shared" si="120"/>
        <v>SIN CECO</v>
      </c>
      <c r="U1015" s="3" t="str">
        <f t="shared" si="121"/>
        <v>NO</v>
      </c>
      <c r="V1015" t="str">
        <f t="shared" si="122"/>
        <v>EDIF. ALTOS DEL BOSQUE*
100%-Compromisos Pactados</v>
      </c>
      <c r="W1015" s="53">
        <f t="shared" si="123"/>
        <v>4</v>
      </c>
      <c r="X1015">
        <f t="shared" si="124"/>
        <v>4</v>
      </c>
      <c r="Y1015">
        <f>IF(ISNA(VLOOKUP(B1015,CECOS_SIN_IDENTIFICAR!$A$2:$D$146,4,0)),"SIN CECO",IF(VLOOKUP(B1015,CECOS_SIN_IDENTIFICAR!$A$2:$D$146,4,0)=0,"SIN CECO",VLOOKUP(B1015,CECOS_SIN_IDENTIFICAR!$A$2:$D$146,4,0)))</f>
        <v>1048</v>
      </c>
      <c r="Z1015">
        <f t="shared" si="125"/>
        <v>1048</v>
      </c>
      <c r="AA1015" s="56" t="s">
        <v>114</v>
      </c>
      <c r="AB1015" t="str">
        <f t="shared" si="126"/>
        <v>c. Calidad de la Información suministrada-Compromisos Pactados</v>
      </c>
      <c r="AC1015" t="str">
        <f>VLOOKUP(AB1015,CODIFICACION_PREGUNTAS!$C$2:$D$35,2,0)</f>
        <v>COMPROMISOS003</v>
      </c>
    </row>
    <row r="1016" spans="1:29" x14ac:dyDescent="0.25">
      <c r="A1016" s="3">
        <f t="shared" si="127"/>
        <v>1015</v>
      </c>
      <c r="B1016" s="3" t="s">
        <v>139</v>
      </c>
      <c r="C1016" s="32">
        <v>40422</v>
      </c>
      <c r="D1016" s="56" t="s">
        <v>114</v>
      </c>
      <c r="E1016" s="3"/>
      <c r="F1016" s="3"/>
      <c r="G1016" s="2" t="s">
        <v>38</v>
      </c>
      <c r="H1016" s="2" t="s">
        <v>35</v>
      </c>
      <c r="I1016" s="3">
        <v>4</v>
      </c>
      <c r="J1016" s="3" t="s">
        <v>183</v>
      </c>
      <c r="K1016" s="3"/>
      <c r="L1016" s="3"/>
      <c r="M1016" s="3"/>
      <c r="N1016" s="3"/>
      <c r="O1016" s="3"/>
      <c r="P1016" s="3"/>
      <c r="Q1016" s="3"/>
      <c r="R1016" s="3"/>
      <c r="S1016" s="3"/>
      <c r="T1016" s="3" t="str">
        <f t="shared" si="120"/>
        <v>SIN CECO</v>
      </c>
      <c r="U1016" s="3" t="str">
        <f t="shared" si="121"/>
        <v>NO</v>
      </c>
      <c r="V1016" t="str">
        <f t="shared" si="122"/>
        <v>EDIF. ALTOS DEL BOSQUE*
100%-Compromisos Pactados</v>
      </c>
      <c r="W1016" s="53">
        <f t="shared" si="123"/>
        <v>4</v>
      </c>
      <c r="X1016">
        <f t="shared" si="124"/>
        <v>4</v>
      </c>
      <c r="Y1016">
        <f>IF(ISNA(VLOOKUP(B1016,CECOS_SIN_IDENTIFICAR!$A$2:$D$146,4,0)),"SIN CECO",IF(VLOOKUP(B1016,CECOS_SIN_IDENTIFICAR!$A$2:$D$146,4,0)=0,"SIN CECO",VLOOKUP(B1016,CECOS_SIN_IDENTIFICAR!$A$2:$D$146,4,0)))</f>
        <v>1048</v>
      </c>
      <c r="Z1016">
        <f t="shared" si="125"/>
        <v>1048</v>
      </c>
      <c r="AA1016" s="56" t="s">
        <v>114</v>
      </c>
      <c r="AB1016" t="str">
        <f t="shared" si="126"/>
        <v>d. Disposición del personal de PAYC a las solicitudes del cliente-Compromisos Pactados</v>
      </c>
      <c r="AC1016" t="str">
        <f>VLOOKUP(AB1016,CODIFICACION_PREGUNTAS!$C$2:$D$35,2,0)</f>
        <v>COMPROMISOS004</v>
      </c>
    </row>
    <row r="1017" spans="1:29" x14ac:dyDescent="0.25">
      <c r="A1017" s="3">
        <f t="shared" si="127"/>
        <v>1016</v>
      </c>
      <c r="B1017" s="3" t="s">
        <v>139</v>
      </c>
      <c r="C1017" s="32">
        <v>40422</v>
      </c>
      <c r="D1017" s="56" t="s">
        <v>114</v>
      </c>
      <c r="E1017" s="3"/>
      <c r="F1017" s="3"/>
      <c r="G1017" s="2" t="s">
        <v>39</v>
      </c>
      <c r="H1017" s="2" t="s">
        <v>35</v>
      </c>
      <c r="I1017" s="3">
        <v>4</v>
      </c>
      <c r="J1017" s="3" t="s">
        <v>183</v>
      </c>
      <c r="K1017" s="3"/>
      <c r="L1017" s="3"/>
      <c r="M1017" s="3"/>
      <c r="N1017" s="3"/>
      <c r="O1017" s="3"/>
      <c r="P1017" s="3"/>
      <c r="Q1017" s="3"/>
      <c r="R1017" s="3"/>
      <c r="S1017" s="3"/>
      <c r="T1017" s="3" t="str">
        <f t="shared" si="120"/>
        <v>SIN CECO</v>
      </c>
      <c r="U1017" s="3" t="str">
        <f t="shared" si="121"/>
        <v>NO</v>
      </c>
      <c r="V1017" t="str">
        <f t="shared" si="122"/>
        <v>EDIF. ALTOS DEL BOSQUE*
100%-Compromisos Pactados</v>
      </c>
      <c r="W1017" s="53">
        <f t="shared" si="123"/>
        <v>4</v>
      </c>
      <c r="X1017">
        <f t="shared" si="124"/>
        <v>4</v>
      </c>
      <c r="Y1017">
        <f>IF(ISNA(VLOOKUP(B1017,CECOS_SIN_IDENTIFICAR!$A$2:$D$146,4,0)),"SIN CECO",IF(VLOOKUP(B1017,CECOS_SIN_IDENTIFICAR!$A$2:$D$146,4,0)=0,"SIN CECO",VLOOKUP(B1017,CECOS_SIN_IDENTIFICAR!$A$2:$D$146,4,0)))</f>
        <v>1048</v>
      </c>
      <c r="Z1017">
        <f t="shared" si="125"/>
        <v>1048</v>
      </c>
      <c r="AA1017" s="56" t="s">
        <v>114</v>
      </c>
      <c r="AB1017" t="str">
        <f t="shared" si="126"/>
        <v>e. Coherencia entre lo solicitado y lo entregado-Compromisos Pactados</v>
      </c>
      <c r="AC1017" t="str">
        <f>VLOOKUP(AB1017,CODIFICACION_PREGUNTAS!$C$2:$D$35,2,0)</f>
        <v>COMPROMISOS005</v>
      </c>
    </row>
    <row r="1018" spans="1:29" x14ac:dyDescent="0.25">
      <c r="A1018" s="3">
        <f t="shared" si="127"/>
        <v>1017</v>
      </c>
      <c r="B1018" s="3" t="s">
        <v>139</v>
      </c>
      <c r="C1018" s="32">
        <v>40422</v>
      </c>
      <c r="D1018" s="56" t="s">
        <v>114</v>
      </c>
      <c r="E1018" s="3"/>
      <c r="F1018" s="3"/>
      <c r="G1018" s="2" t="s">
        <v>40</v>
      </c>
      <c r="H1018" s="2" t="s">
        <v>40</v>
      </c>
      <c r="I1018" s="3">
        <v>4</v>
      </c>
      <c r="J1018" s="3" t="s">
        <v>183</v>
      </c>
      <c r="K1018" s="3"/>
      <c r="L1018" s="3"/>
      <c r="M1018" s="3"/>
      <c r="N1018" s="3"/>
      <c r="O1018" s="3"/>
      <c r="P1018" s="3"/>
      <c r="Q1018" s="3"/>
      <c r="R1018" s="3"/>
      <c r="S1018" s="3"/>
      <c r="T1018" s="3" t="str">
        <f t="shared" si="120"/>
        <v>SIN CECO</v>
      </c>
      <c r="U1018" s="3" t="str">
        <f t="shared" si="121"/>
        <v>NO</v>
      </c>
      <c r="V1018" t="str">
        <f t="shared" si="122"/>
        <v>EDIF. ALTOS DEL BOSQUE*
100%-Grado de Satisfacción con el Servicio Prestado</v>
      </c>
      <c r="W1018" s="53">
        <f t="shared" si="123"/>
        <v>4</v>
      </c>
      <c r="X1018">
        <f t="shared" si="124"/>
        <v>4</v>
      </c>
      <c r="Y1018">
        <f>IF(ISNA(VLOOKUP(B1018,CECOS_SIN_IDENTIFICAR!$A$2:$D$146,4,0)),"SIN CECO",IF(VLOOKUP(B1018,CECOS_SIN_IDENTIFICAR!$A$2:$D$146,4,0)=0,"SIN CECO",VLOOKUP(B1018,CECOS_SIN_IDENTIFICAR!$A$2:$D$146,4,0)))</f>
        <v>1048</v>
      </c>
      <c r="Z1018">
        <f t="shared" si="125"/>
        <v>1048</v>
      </c>
      <c r="AA1018" s="56" t="s">
        <v>114</v>
      </c>
      <c r="AB1018" t="str">
        <f t="shared" si="126"/>
        <v>Grado de Satisfacción con el Servicio Prestado-Grado de Satisfacción con el Servicio Prestado</v>
      </c>
      <c r="AC1018" t="str">
        <f>VLOOKUP(AB1018,CODIFICACION_PREGUNTAS!$C$2:$D$35,2,0)</f>
        <v>SATISFACCION001</v>
      </c>
    </row>
    <row r="1019" spans="1:29" x14ac:dyDescent="0.25">
      <c r="A1019" s="3">
        <f t="shared" si="127"/>
        <v>1018</v>
      </c>
      <c r="B1019" s="3" t="s">
        <v>139</v>
      </c>
      <c r="C1019" s="32">
        <v>40422</v>
      </c>
      <c r="D1019" s="56" t="s">
        <v>114</v>
      </c>
      <c r="E1019" s="3"/>
      <c r="F1019" s="3"/>
      <c r="G1019" s="2" t="s">
        <v>41</v>
      </c>
      <c r="H1019" s="2" t="s">
        <v>41</v>
      </c>
      <c r="I1019" s="3">
        <v>4</v>
      </c>
      <c r="J1019" s="3" t="s">
        <v>183</v>
      </c>
      <c r="K1019" s="3"/>
      <c r="L1019" s="3"/>
      <c r="M1019" s="3"/>
      <c r="N1019" s="3"/>
      <c r="O1019" s="3"/>
      <c r="P1019" s="3"/>
      <c r="Q1019" s="3"/>
      <c r="R1019" s="3"/>
      <c r="S1019" s="3"/>
      <c r="T1019" s="3" t="str">
        <f t="shared" si="120"/>
        <v>SIN CECO</v>
      </c>
      <c r="U1019" s="3" t="str">
        <f t="shared" si="121"/>
        <v>NO</v>
      </c>
      <c r="V1019" t="str">
        <f t="shared" si="122"/>
        <v>EDIF. ALTOS DEL BOSQUE*
100%-Posibilidad de Volver a Contratar con PAYC</v>
      </c>
      <c r="W1019" s="53">
        <f t="shared" si="123"/>
        <v>4</v>
      </c>
      <c r="X1019">
        <f t="shared" si="124"/>
        <v>4</v>
      </c>
      <c r="Y1019">
        <f>IF(ISNA(VLOOKUP(B1019,CECOS_SIN_IDENTIFICAR!$A$2:$D$146,4,0)),"SIN CECO",IF(VLOOKUP(B1019,CECOS_SIN_IDENTIFICAR!$A$2:$D$146,4,0)=0,"SIN CECO",VLOOKUP(B1019,CECOS_SIN_IDENTIFICAR!$A$2:$D$146,4,0)))</f>
        <v>1048</v>
      </c>
      <c r="Z1019">
        <f t="shared" si="125"/>
        <v>1048</v>
      </c>
      <c r="AA1019" s="56" t="s">
        <v>114</v>
      </c>
      <c r="AB1019" t="str">
        <f t="shared" si="126"/>
        <v>Posibilidad de Volver a Contratar con PAYC-Posibilidad de Volver a Contratar con PAYC</v>
      </c>
      <c r="AC1019" t="str">
        <f>VLOOKUP(AB1019,CODIFICACION_PREGUNTAS!$C$2:$D$35,2,0)</f>
        <v>VOLVER001</v>
      </c>
    </row>
    <row r="1020" spans="1:29" x14ac:dyDescent="0.25">
      <c r="A1020" s="3">
        <f t="shared" si="127"/>
        <v>1019</v>
      </c>
      <c r="B1020" s="3" t="s">
        <v>139</v>
      </c>
      <c r="C1020" s="32">
        <v>40422</v>
      </c>
      <c r="D1020" s="56" t="s">
        <v>114</v>
      </c>
      <c r="E1020" s="3"/>
      <c r="F1020" s="3"/>
      <c r="G1020" s="2" t="s">
        <v>42</v>
      </c>
      <c r="H1020" s="6" t="s">
        <v>43</v>
      </c>
      <c r="I1020" s="3" t="s">
        <v>56</v>
      </c>
      <c r="J1020" s="3" t="s">
        <v>183</v>
      </c>
      <c r="K1020" s="3"/>
      <c r="L1020" s="3"/>
      <c r="M1020" s="3"/>
      <c r="N1020" s="3"/>
      <c r="O1020" s="3"/>
      <c r="P1020" s="3"/>
      <c r="Q1020" s="3"/>
      <c r="R1020" s="3"/>
      <c r="S1020" s="3"/>
      <c r="T1020" s="3" t="str">
        <f t="shared" si="120"/>
        <v>SIN CECO</v>
      </c>
      <c r="U1020" s="3" t="str">
        <f t="shared" si="121"/>
        <v>NO</v>
      </c>
      <c r="V1020" t="str">
        <f t="shared" si="122"/>
        <v>EDIF. ALTOS DEL BOSQUE*
100%-Fortalezas PAYC</v>
      </c>
      <c r="W1020" s="53" t="str">
        <f t="shared" si="123"/>
        <v>-</v>
      </c>
      <c r="X1020">
        <f t="shared" si="124"/>
        <v>0</v>
      </c>
      <c r="Y1020">
        <f>IF(ISNA(VLOOKUP(B1020,CECOS_SIN_IDENTIFICAR!$A$2:$D$146,4,0)),"SIN CECO",IF(VLOOKUP(B1020,CECOS_SIN_IDENTIFICAR!$A$2:$D$146,4,0)=0,"SIN CECO",VLOOKUP(B1020,CECOS_SIN_IDENTIFICAR!$A$2:$D$146,4,0)))</f>
        <v>1048</v>
      </c>
      <c r="Z1020">
        <f t="shared" si="125"/>
        <v>1048</v>
      </c>
      <c r="AA1020" s="56" t="s">
        <v>114</v>
      </c>
      <c r="AB1020" t="str">
        <f t="shared" si="126"/>
        <v>Principales fortalezas en el servicio que presta PAYC-Fortalezas PAYC</v>
      </c>
      <c r="AC1020" t="str">
        <f>VLOOKUP(AB1020,CODIFICACION_PREGUNTAS!$C$2:$D$35,2,0)</f>
        <v>FORT001</v>
      </c>
    </row>
    <row r="1021" spans="1:29" x14ac:dyDescent="0.25">
      <c r="A1021" s="3">
        <f t="shared" si="127"/>
        <v>1020</v>
      </c>
      <c r="B1021" s="3" t="s">
        <v>139</v>
      </c>
      <c r="C1021" s="32">
        <v>40422</v>
      </c>
      <c r="D1021" s="56" t="s">
        <v>114</v>
      </c>
      <c r="E1021" s="3"/>
      <c r="F1021" s="3"/>
      <c r="G1021" s="2" t="s">
        <v>44</v>
      </c>
      <c r="H1021" s="6" t="s">
        <v>45</v>
      </c>
      <c r="I1021" s="3" t="s">
        <v>56</v>
      </c>
      <c r="J1021" s="3" t="s">
        <v>183</v>
      </c>
      <c r="K1021" s="3"/>
      <c r="L1021" s="3"/>
      <c r="M1021" s="3"/>
      <c r="N1021" s="3"/>
      <c r="O1021" s="3"/>
      <c r="P1021" s="3"/>
      <c r="Q1021" s="3"/>
      <c r="R1021" s="3"/>
      <c r="S1021" s="3"/>
      <c r="T1021" s="3" t="str">
        <f t="shared" si="120"/>
        <v>SIN CECO</v>
      </c>
      <c r="U1021" s="3" t="str">
        <f t="shared" si="121"/>
        <v>NO</v>
      </c>
      <c r="V1021" t="str">
        <f t="shared" si="122"/>
        <v>EDIF. ALTOS DEL BOSQUE*
100%-Debilidades PAYC</v>
      </c>
      <c r="W1021" s="53" t="str">
        <f t="shared" si="123"/>
        <v>-</v>
      </c>
      <c r="X1021">
        <f t="shared" si="124"/>
        <v>0</v>
      </c>
      <c r="Y1021">
        <f>IF(ISNA(VLOOKUP(B1021,CECOS_SIN_IDENTIFICAR!$A$2:$D$146,4,0)),"SIN CECO",IF(VLOOKUP(B1021,CECOS_SIN_IDENTIFICAR!$A$2:$D$146,4,0)=0,"SIN CECO",VLOOKUP(B1021,CECOS_SIN_IDENTIFICAR!$A$2:$D$146,4,0)))</f>
        <v>1048</v>
      </c>
      <c r="Z1021">
        <f t="shared" si="125"/>
        <v>1048</v>
      </c>
      <c r="AA1021" s="56" t="s">
        <v>114</v>
      </c>
      <c r="AB1021" t="str">
        <f t="shared" si="126"/>
        <v>Principales debilidades en el servicio que presta PAYC-Debilidades PAYC</v>
      </c>
      <c r="AC1021" t="str">
        <f>VLOOKUP(AB1021,CODIFICACION_PREGUNTAS!$C$2:$D$35,2,0)</f>
        <v>DEB001</v>
      </c>
    </row>
    <row r="1022" spans="1:29" x14ac:dyDescent="0.25">
      <c r="A1022" s="3">
        <f t="shared" si="127"/>
        <v>1021</v>
      </c>
      <c r="B1022" s="3" t="s">
        <v>140</v>
      </c>
      <c r="C1022" s="32">
        <v>40422</v>
      </c>
      <c r="D1022" s="56" t="s">
        <v>114</v>
      </c>
      <c r="E1022" s="3"/>
      <c r="F1022" s="3"/>
      <c r="G1022" s="2" t="s">
        <v>5</v>
      </c>
      <c r="H1022" s="3" t="s">
        <v>6</v>
      </c>
      <c r="I1022" s="21">
        <v>4</v>
      </c>
      <c r="J1022" s="3" t="s">
        <v>183</v>
      </c>
      <c r="K1022" s="3"/>
      <c r="L1022" s="3"/>
      <c r="M1022" s="3"/>
      <c r="N1022" s="3"/>
      <c r="O1022" s="3"/>
      <c r="P1022" s="3"/>
      <c r="Q1022" s="3"/>
      <c r="R1022" s="3"/>
      <c r="S1022" s="3"/>
      <c r="T1022" s="3" t="str">
        <f t="shared" si="120"/>
        <v>SIN CECO</v>
      </c>
      <c r="U1022" s="3" t="str">
        <f t="shared" si="121"/>
        <v>NO</v>
      </c>
      <c r="V1022" t="str">
        <f t="shared" si="122"/>
        <v>PARQUE ZONAL SJB*
100%-Soporte Técnico</v>
      </c>
      <c r="W1022" s="53">
        <f t="shared" si="123"/>
        <v>4</v>
      </c>
      <c r="X1022">
        <f t="shared" si="124"/>
        <v>4</v>
      </c>
      <c r="Y1022">
        <f>IF(ISNA(VLOOKUP(B1022,CECOS_SIN_IDENTIFICAR!$A$2:$D$146,4,0)),"SIN CECO",IF(VLOOKUP(B1022,CECOS_SIN_IDENTIFICAR!$A$2:$D$146,4,0)=0,"SIN CECO",VLOOKUP(B1022,CECOS_SIN_IDENTIFICAR!$A$2:$D$146,4,0)))</f>
        <v>1049</v>
      </c>
      <c r="Z1022">
        <f t="shared" si="125"/>
        <v>1049</v>
      </c>
      <c r="AA1022" s="56" t="s">
        <v>114</v>
      </c>
      <c r="AB1022" t="str">
        <f t="shared" si="126"/>
        <v>a. Conocimiento específico de temas aplicables al proyecto-Soporte Técnico</v>
      </c>
      <c r="AC1022" t="str">
        <f>VLOOKUP(AB1022,CODIFICACION_PREGUNTAS!$C$2:$D$35,2,0)</f>
        <v>SOPORTE_TEC001</v>
      </c>
    </row>
    <row r="1023" spans="1:29" x14ac:dyDescent="0.25">
      <c r="A1023" s="3">
        <f t="shared" si="127"/>
        <v>1022</v>
      </c>
      <c r="B1023" s="3" t="s">
        <v>140</v>
      </c>
      <c r="C1023" s="32">
        <v>40422</v>
      </c>
      <c r="D1023" s="56" t="s">
        <v>114</v>
      </c>
      <c r="E1023" s="3"/>
      <c r="F1023" s="3"/>
      <c r="G1023" s="2" t="s">
        <v>7</v>
      </c>
      <c r="H1023" s="3" t="s">
        <v>6</v>
      </c>
      <c r="I1023" s="21">
        <v>4</v>
      </c>
      <c r="J1023" s="3" t="s">
        <v>183</v>
      </c>
      <c r="K1023" s="3"/>
      <c r="L1023" s="3"/>
      <c r="M1023" s="3"/>
      <c r="N1023" s="3"/>
      <c r="O1023" s="3"/>
      <c r="P1023" s="3"/>
      <c r="Q1023" s="3"/>
      <c r="R1023" s="3"/>
      <c r="S1023" s="3"/>
      <c r="T1023" s="3" t="str">
        <f t="shared" si="120"/>
        <v>SIN CECO</v>
      </c>
      <c r="U1023" s="3" t="str">
        <f t="shared" si="121"/>
        <v>NO</v>
      </c>
      <c r="V1023" t="str">
        <f t="shared" si="122"/>
        <v>PARQUE ZONAL SJB*
100%-Soporte Técnico</v>
      </c>
      <c r="W1023" s="53">
        <f t="shared" si="123"/>
        <v>4</v>
      </c>
      <c r="X1023">
        <f t="shared" si="124"/>
        <v>4</v>
      </c>
      <c r="Y1023">
        <f>IF(ISNA(VLOOKUP(B1023,CECOS_SIN_IDENTIFICAR!$A$2:$D$146,4,0)),"SIN CECO",IF(VLOOKUP(B1023,CECOS_SIN_IDENTIFICAR!$A$2:$D$146,4,0)=0,"SIN CECO",VLOOKUP(B1023,CECOS_SIN_IDENTIFICAR!$A$2:$D$146,4,0)))</f>
        <v>1049</v>
      </c>
      <c r="Z1023">
        <f t="shared" si="125"/>
        <v>1049</v>
      </c>
      <c r="AA1023" s="56" t="s">
        <v>114</v>
      </c>
      <c r="AB1023" t="str">
        <f t="shared" si="126"/>
        <v>b. Idoneidad y Calidad del soporte-Soporte Técnico</v>
      </c>
      <c r="AC1023" t="str">
        <f>VLOOKUP(AB1023,CODIFICACION_PREGUNTAS!$C$2:$D$35,2,0)</f>
        <v>SOPORTE_TEC002</v>
      </c>
    </row>
    <row r="1024" spans="1:29" x14ac:dyDescent="0.25">
      <c r="A1024" s="3">
        <f t="shared" si="127"/>
        <v>1023</v>
      </c>
      <c r="B1024" s="3" t="s">
        <v>140</v>
      </c>
      <c r="C1024" s="32">
        <v>40422</v>
      </c>
      <c r="D1024" s="56" t="s">
        <v>114</v>
      </c>
      <c r="E1024" s="3"/>
      <c r="F1024" s="3"/>
      <c r="G1024" s="2" t="s">
        <v>8</v>
      </c>
      <c r="H1024" s="3" t="s">
        <v>6</v>
      </c>
      <c r="I1024" s="21">
        <v>4</v>
      </c>
      <c r="J1024" s="3" t="s">
        <v>183</v>
      </c>
      <c r="K1024" s="3"/>
      <c r="L1024" s="3"/>
      <c r="M1024" s="3"/>
      <c r="N1024" s="3"/>
      <c r="O1024" s="3"/>
      <c r="P1024" s="3"/>
      <c r="Q1024" s="3"/>
      <c r="R1024" s="3"/>
      <c r="S1024" s="3"/>
      <c r="T1024" s="3" t="str">
        <f t="shared" si="120"/>
        <v>SIN CECO</v>
      </c>
      <c r="U1024" s="3" t="str">
        <f t="shared" si="121"/>
        <v>NO</v>
      </c>
      <c r="V1024" t="str">
        <f t="shared" si="122"/>
        <v>PARQUE ZONAL SJB*
100%-Soporte Técnico</v>
      </c>
      <c r="W1024" s="53">
        <f t="shared" si="123"/>
        <v>4</v>
      </c>
      <c r="X1024">
        <f t="shared" si="124"/>
        <v>4</v>
      </c>
      <c r="Y1024">
        <f>IF(ISNA(VLOOKUP(B1024,CECOS_SIN_IDENTIFICAR!$A$2:$D$146,4,0)),"SIN CECO",IF(VLOOKUP(B1024,CECOS_SIN_IDENTIFICAR!$A$2:$D$146,4,0)=0,"SIN CECO",VLOOKUP(B1024,CECOS_SIN_IDENTIFICAR!$A$2:$D$146,4,0)))</f>
        <v>1049</v>
      </c>
      <c r="Z1024">
        <f t="shared" si="125"/>
        <v>1049</v>
      </c>
      <c r="AA1024" s="56" t="s">
        <v>114</v>
      </c>
      <c r="AB1024" t="str">
        <f t="shared" si="126"/>
        <v>c. Cumplimiento de especificaciones técnicas de construcción-Soporte Técnico</v>
      </c>
      <c r="AC1024" t="str">
        <f>VLOOKUP(AB1024,CODIFICACION_PREGUNTAS!$C$2:$D$35,2,0)</f>
        <v>SOPORTE_TEC003</v>
      </c>
    </row>
    <row r="1025" spans="1:29" x14ac:dyDescent="0.25">
      <c r="A1025" s="3">
        <f t="shared" si="127"/>
        <v>1024</v>
      </c>
      <c r="B1025" s="3" t="s">
        <v>140</v>
      </c>
      <c r="C1025" s="32">
        <v>40422</v>
      </c>
      <c r="D1025" s="56" t="s">
        <v>114</v>
      </c>
      <c r="E1025" s="3"/>
      <c r="F1025" s="3"/>
      <c r="G1025" s="2" t="s">
        <v>9</v>
      </c>
      <c r="H1025" s="3" t="s">
        <v>6</v>
      </c>
      <c r="I1025" s="21">
        <v>4</v>
      </c>
      <c r="J1025" s="3" t="s">
        <v>183</v>
      </c>
      <c r="K1025" s="3"/>
      <c r="L1025" s="3"/>
      <c r="M1025" s="3"/>
      <c r="N1025" s="3"/>
      <c r="O1025" s="3"/>
      <c r="P1025" s="3"/>
      <c r="Q1025" s="3"/>
      <c r="R1025" s="3"/>
      <c r="S1025" s="3"/>
      <c r="T1025" s="3" t="str">
        <f t="shared" si="120"/>
        <v>SIN CECO</v>
      </c>
      <c r="U1025" s="3" t="str">
        <f t="shared" si="121"/>
        <v>NO</v>
      </c>
      <c r="V1025" t="str">
        <f t="shared" si="122"/>
        <v>PARQUE ZONAL SJB*
100%-Soporte Técnico</v>
      </c>
      <c r="W1025" s="53">
        <f t="shared" si="123"/>
        <v>4</v>
      </c>
      <c r="X1025">
        <f t="shared" si="124"/>
        <v>4</v>
      </c>
      <c r="Y1025">
        <f>IF(ISNA(VLOOKUP(B1025,CECOS_SIN_IDENTIFICAR!$A$2:$D$146,4,0)),"SIN CECO",IF(VLOOKUP(B1025,CECOS_SIN_IDENTIFICAR!$A$2:$D$146,4,0)=0,"SIN CECO",VLOOKUP(B1025,CECOS_SIN_IDENTIFICAR!$A$2:$D$146,4,0)))</f>
        <v>1049</v>
      </c>
      <c r="Z1025">
        <f t="shared" si="125"/>
        <v>1049</v>
      </c>
      <c r="AA1025" s="56" t="s">
        <v>114</v>
      </c>
      <c r="AB1025" t="str">
        <f t="shared" si="126"/>
        <v>d. Confiabilidad de los conceptos aplicados-Soporte Técnico</v>
      </c>
      <c r="AC1025" t="str">
        <f>VLOOKUP(AB1025,CODIFICACION_PREGUNTAS!$C$2:$D$35,2,0)</f>
        <v>SOPORTE_TEC004</v>
      </c>
    </row>
    <row r="1026" spans="1:29" x14ac:dyDescent="0.25">
      <c r="A1026" s="3">
        <f t="shared" si="127"/>
        <v>1025</v>
      </c>
      <c r="B1026" s="3" t="s">
        <v>140</v>
      </c>
      <c r="C1026" s="32">
        <v>40422</v>
      </c>
      <c r="D1026" s="56" t="s">
        <v>114</v>
      </c>
      <c r="E1026" s="3"/>
      <c r="F1026" s="3"/>
      <c r="G1026" s="2" t="s">
        <v>10</v>
      </c>
      <c r="H1026" s="3" t="s">
        <v>6</v>
      </c>
      <c r="I1026" s="21">
        <v>4</v>
      </c>
      <c r="J1026" s="3" t="s">
        <v>183</v>
      </c>
      <c r="K1026" s="3"/>
      <c r="L1026" s="3"/>
      <c r="M1026" s="3"/>
      <c r="N1026" s="3"/>
      <c r="O1026" s="3"/>
      <c r="P1026" s="3"/>
      <c r="Q1026" s="3"/>
      <c r="R1026" s="3"/>
      <c r="S1026" s="3"/>
      <c r="T1026" s="3" t="str">
        <f t="shared" si="120"/>
        <v>SIN CECO</v>
      </c>
      <c r="U1026" s="3" t="str">
        <f t="shared" si="121"/>
        <v>NO</v>
      </c>
      <c r="V1026" t="str">
        <f t="shared" si="122"/>
        <v>PARQUE ZONAL SJB*
100%-Soporte Técnico</v>
      </c>
      <c r="W1026" s="53">
        <f t="shared" si="123"/>
        <v>4</v>
      </c>
      <c r="X1026">
        <f t="shared" si="124"/>
        <v>4</v>
      </c>
      <c r="Y1026">
        <f>IF(ISNA(VLOOKUP(B1026,CECOS_SIN_IDENTIFICAR!$A$2:$D$146,4,0)),"SIN CECO",IF(VLOOKUP(B1026,CECOS_SIN_IDENTIFICAR!$A$2:$D$146,4,0)=0,"SIN CECO",VLOOKUP(B1026,CECOS_SIN_IDENTIFICAR!$A$2:$D$146,4,0)))</f>
        <v>1049</v>
      </c>
      <c r="Z1026">
        <f t="shared" si="125"/>
        <v>1049</v>
      </c>
      <c r="AA1026" s="56" t="s">
        <v>114</v>
      </c>
      <c r="AB1026" t="str">
        <f t="shared" si="126"/>
        <v>e. Oportunidad en entrega de información o requerimientos-Soporte Técnico</v>
      </c>
      <c r="AC1026" t="str">
        <f>VLOOKUP(AB1026,CODIFICACION_PREGUNTAS!$C$2:$D$35,2,0)</f>
        <v>SOPORTE_TEC005</v>
      </c>
    </row>
    <row r="1027" spans="1:29" x14ac:dyDescent="0.25">
      <c r="A1027" s="3">
        <f t="shared" si="127"/>
        <v>1026</v>
      </c>
      <c r="B1027" s="3" t="s">
        <v>140</v>
      </c>
      <c r="C1027" s="32">
        <v>40422</v>
      </c>
      <c r="D1027" s="56" t="s">
        <v>114</v>
      </c>
      <c r="E1027" s="3"/>
      <c r="F1027" s="3"/>
      <c r="G1027" s="2" t="s">
        <v>11</v>
      </c>
      <c r="H1027" s="3" t="s">
        <v>12</v>
      </c>
      <c r="I1027" s="3">
        <v>4</v>
      </c>
      <c r="J1027" s="3" t="s">
        <v>183</v>
      </c>
      <c r="K1027" s="3"/>
      <c r="L1027" s="3"/>
      <c r="M1027" s="3"/>
      <c r="N1027" s="3"/>
      <c r="O1027" s="3"/>
      <c r="P1027" s="3"/>
      <c r="Q1027" s="3"/>
      <c r="R1027" s="3"/>
      <c r="S1027" s="3"/>
      <c r="T1027" s="3" t="str">
        <f t="shared" ref="T1027:T1090" si="128">IF(U1027="NO","SIN CECO",LEFT(B1027,4)+0)</f>
        <v>SIN CECO</v>
      </c>
      <c r="U1027" s="3" t="str">
        <f t="shared" ref="U1027:U1090" si="129">IF(ISNUMBER(LEFT(B1027,4)+0),"SI","NO")</f>
        <v>NO</v>
      </c>
      <c r="V1027" t="str">
        <f t="shared" ref="V1027:V1090" si="130">CONCATENATE(B1027,"-",H1027)</f>
        <v>PARQUE ZONAL SJB*
100%-Soporte Administrativo</v>
      </c>
      <c r="W1027" s="53">
        <f t="shared" ref="W1027:W1090" si="131">I1027</f>
        <v>4</v>
      </c>
      <c r="X1027">
        <f t="shared" ref="X1027:X1090" si="132">IF(ISNUMBER(W1027+0),W1027+0,0)</f>
        <v>4</v>
      </c>
      <c r="Y1027">
        <f>IF(ISNA(VLOOKUP(B1027,CECOS_SIN_IDENTIFICAR!$A$2:$D$146,4,0)),"SIN CECO",IF(VLOOKUP(B1027,CECOS_SIN_IDENTIFICAR!$A$2:$D$146,4,0)=0,"SIN CECO",VLOOKUP(B1027,CECOS_SIN_IDENTIFICAR!$A$2:$D$146,4,0)))</f>
        <v>1049</v>
      </c>
      <c r="Z1027">
        <f t="shared" ref="Z1027:Z1090" si="133">IF(Y1027="SIN CECO",T1027,Y1027)</f>
        <v>1049</v>
      </c>
      <c r="AA1027" s="56" t="s">
        <v>114</v>
      </c>
      <c r="AB1027" t="str">
        <f t="shared" ref="AB1027:AB1090" si="134">CONCATENATE(G1027,"-",H1027)</f>
        <v>a. Oportunidad de la gestión en obra-Soporte Administrativo</v>
      </c>
      <c r="AC1027" t="str">
        <f>VLOOKUP(AB1027,CODIFICACION_PREGUNTAS!$C$2:$D$35,2,0)</f>
        <v>SOPORTE_ADMON001</v>
      </c>
    </row>
    <row r="1028" spans="1:29" x14ac:dyDescent="0.25">
      <c r="A1028" s="3">
        <f t="shared" ref="A1028:A1091" si="135">A1027+1</f>
        <v>1027</v>
      </c>
      <c r="B1028" s="3" t="s">
        <v>140</v>
      </c>
      <c r="C1028" s="32">
        <v>40422</v>
      </c>
      <c r="D1028" s="56" t="s">
        <v>114</v>
      </c>
      <c r="E1028" s="3"/>
      <c r="F1028" s="3"/>
      <c r="G1028" s="2" t="s">
        <v>13</v>
      </c>
      <c r="H1028" s="3" t="s">
        <v>12</v>
      </c>
      <c r="I1028" s="3">
        <v>4</v>
      </c>
      <c r="J1028" s="3" t="s">
        <v>183</v>
      </c>
      <c r="K1028" s="3"/>
      <c r="L1028" s="3"/>
      <c r="M1028" s="3"/>
      <c r="N1028" s="3"/>
      <c r="O1028" s="3"/>
      <c r="P1028" s="3"/>
      <c r="Q1028" s="3"/>
      <c r="R1028" s="3"/>
      <c r="S1028" s="3"/>
      <c r="T1028" s="3" t="str">
        <f t="shared" si="128"/>
        <v>SIN CECO</v>
      </c>
      <c r="U1028" s="3" t="str">
        <f t="shared" si="129"/>
        <v>NO</v>
      </c>
      <c r="V1028" t="str">
        <f t="shared" si="130"/>
        <v>PARQUE ZONAL SJB*
100%-Soporte Administrativo</v>
      </c>
      <c r="W1028" s="53">
        <f t="shared" si="131"/>
        <v>4</v>
      </c>
      <c r="X1028">
        <f t="shared" si="132"/>
        <v>4</v>
      </c>
      <c r="Y1028">
        <f>IF(ISNA(VLOOKUP(B1028,CECOS_SIN_IDENTIFICAR!$A$2:$D$146,4,0)),"SIN CECO",IF(VLOOKUP(B1028,CECOS_SIN_IDENTIFICAR!$A$2:$D$146,4,0)=0,"SIN CECO",VLOOKUP(B1028,CECOS_SIN_IDENTIFICAR!$A$2:$D$146,4,0)))</f>
        <v>1049</v>
      </c>
      <c r="Z1028">
        <f t="shared" si="133"/>
        <v>1049</v>
      </c>
      <c r="AA1028" s="56" t="s">
        <v>114</v>
      </c>
      <c r="AB1028" t="str">
        <f t="shared" si="134"/>
        <v>b. Manejo administrativo del proyecto-Soporte Administrativo</v>
      </c>
      <c r="AC1028" t="str">
        <f>VLOOKUP(AB1028,CODIFICACION_PREGUNTAS!$C$2:$D$35,2,0)</f>
        <v>SOPORTE_ADMON002</v>
      </c>
    </row>
    <row r="1029" spans="1:29" x14ac:dyDescent="0.25">
      <c r="A1029" s="3">
        <f t="shared" si="135"/>
        <v>1028</v>
      </c>
      <c r="B1029" s="3" t="s">
        <v>140</v>
      </c>
      <c r="C1029" s="32">
        <v>40422</v>
      </c>
      <c r="D1029" s="56" t="s">
        <v>114</v>
      </c>
      <c r="E1029" s="3"/>
      <c r="F1029" s="3"/>
      <c r="G1029" s="2" t="s">
        <v>14</v>
      </c>
      <c r="H1029" s="3" t="s">
        <v>12</v>
      </c>
      <c r="I1029" s="3">
        <v>4</v>
      </c>
      <c r="J1029" s="3" t="s">
        <v>183</v>
      </c>
      <c r="K1029" s="3"/>
      <c r="L1029" s="3"/>
      <c r="M1029" s="3"/>
      <c r="N1029" s="3"/>
      <c r="O1029" s="3"/>
      <c r="P1029" s="3"/>
      <c r="Q1029" s="3"/>
      <c r="R1029" s="3"/>
      <c r="S1029" s="3"/>
      <c r="T1029" s="3" t="str">
        <f t="shared" si="128"/>
        <v>SIN CECO</v>
      </c>
      <c r="U1029" s="3" t="str">
        <f t="shared" si="129"/>
        <v>NO</v>
      </c>
      <c r="V1029" t="str">
        <f t="shared" si="130"/>
        <v>PARQUE ZONAL SJB*
100%-Soporte Administrativo</v>
      </c>
      <c r="W1029" s="53">
        <f t="shared" si="131"/>
        <v>4</v>
      </c>
      <c r="X1029">
        <f t="shared" si="132"/>
        <v>4</v>
      </c>
      <c r="Y1029">
        <f>IF(ISNA(VLOOKUP(B1029,CECOS_SIN_IDENTIFICAR!$A$2:$D$146,4,0)),"SIN CECO",IF(VLOOKUP(B1029,CECOS_SIN_IDENTIFICAR!$A$2:$D$146,4,0)=0,"SIN CECO",VLOOKUP(B1029,CECOS_SIN_IDENTIFICAR!$A$2:$D$146,4,0)))</f>
        <v>1049</v>
      </c>
      <c r="Z1029">
        <f t="shared" si="133"/>
        <v>1049</v>
      </c>
      <c r="AA1029" s="56" t="s">
        <v>114</v>
      </c>
      <c r="AB1029" t="str">
        <f t="shared" si="134"/>
        <v>c. Información clara y veraz sobre la administración de proyecto-Soporte Administrativo</v>
      </c>
      <c r="AC1029" t="str">
        <f>VLOOKUP(AB1029,CODIFICACION_PREGUNTAS!$C$2:$D$35,2,0)</f>
        <v>SOPORTE_ADMON003</v>
      </c>
    </row>
    <row r="1030" spans="1:29" x14ac:dyDescent="0.25">
      <c r="A1030" s="3">
        <f t="shared" si="135"/>
        <v>1029</v>
      </c>
      <c r="B1030" s="3" t="s">
        <v>140</v>
      </c>
      <c r="C1030" s="32">
        <v>40422</v>
      </c>
      <c r="D1030" s="56" t="s">
        <v>114</v>
      </c>
      <c r="E1030" s="3"/>
      <c r="F1030" s="3"/>
      <c r="G1030" s="2" t="s">
        <v>15</v>
      </c>
      <c r="H1030" s="3" t="s">
        <v>12</v>
      </c>
      <c r="I1030" s="3">
        <v>4</v>
      </c>
      <c r="J1030" s="3" t="s">
        <v>183</v>
      </c>
      <c r="K1030" s="3"/>
      <c r="L1030" s="3"/>
      <c r="M1030" s="3"/>
      <c r="N1030" s="3"/>
      <c r="O1030" s="3"/>
      <c r="P1030" s="3"/>
      <c r="Q1030" s="3"/>
      <c r="R1030" s="3"/>
      <c r="S1030" s="3"/>
      <c r="T1030" s="3" t="str">
        <f t="shared" si="128"/>
        <v>SIN CECO</v>
      </c>
      <c r="U1030" s="3" t="str">
        <f t="shared" si="129"/>
        <v>NO</v>
      </c>
      <c r="V1030" t="str">
        <f t="shared" si="130"/>
        <v>PARQUE ZONAL SJB*
100%-Soporte Administrativo</v>
      </c>
      <c r="W1030" s="53">
        <f t="shared" si="131"/>
        <v>4</v>
      </c>
      <c r="X1030">
        <f t="shared" si="132"/>
        <v>4</v>
      </c>
      <c r="Y1030">
        <f>IF(ISNA(VLOOKUP(B1030,CECOS_SIN_IDENTIFICAR!$A$2:$D$146,4,0)),"SIN CECO",IF(VLOOKUP(B1030,CECOS_SIN_IDENTIFICAR!$A$2:$D$146,4,0)=0,"SIN CECO",VLOOKUP(B1030,CECOS_SIN_IDENTIFICAR!$A$2:$D$146,4,0)))</f>
        <v>1049</v>
      </c>
      <c r="Z1030">
        <f t="shared" si="133"/>
        <v>1049</v>
      </c>
      <c r="AA1030" s="56" t="s">
        <v>114</v>
      </c>
      <c r="AB1030" t="str">
        <f t="shared" si="134"/>
        <v>d. Cumplimientos con expectativas del cliente-Soporte Administrativo</v>
      </c>
      <c r="AC1030" t="str">
        <f>VLOOKUP(AB1030,CODIFICACION_PREGUNTAS!$C$2:$D$35,2,0)</f>
        <v>SOPORTE_ADMON004</v>
      </c>
    </row>
    <row r="1031" spans="1:29" x14ac:dyDescent="0.25">
      <c r="A1031" s="3">
        <f t="shared" si="135"/>
        <v>1030</v>
      </c>
      <c r="B1031" s="3" t="s">
        <v>140</v>
      </c>
      <c r="C1031" s="32">
        <v>40422</v>
      </c>
      <c r="D1031" s="56" t="s">
        <v>114</v>
      </c>
      <c r="E1031" s="3"/>
      <c r="F1031" s="3"/>
      <c r="G1031" s="2" t="s">
        <v>16</v>
      </c>
      <c r="H1031" s="3" t="s">
        <v>12</v>
      </c>
      <c r="I1031" s="3">
        <v>4</v>
      </c>
      <c r="J1031" s="3" t="s">
        <v>183</v>
      </c>
      <c r="K1031" s="3"/>
      <c r="L1031" s="3"/>
      <c r="M1031" s="3"/>
      <c r="N1031" s="3"/>
      <c r="O1031" s="3"/>
      <c r="P1031" s="3"/>
      <c r="Q1031" s="3"/>
      <c r="R1031" s="3"/>
      <c r="S1031" s="3"/>
      <c r="T1031" s="3" t="str">
        <f t="shared" si="128"/>
        <v>SIN CECO</v>
      </c>
      <c r="U1031" s="3" t="str">
        <f t="shared" si="129"/>
        <v>NO</v>
      </c>
      <c r="V1031" t="str">
        <f t="shared" si="130"/>
        <v>PARQUE ZONAL SJB*
100%-Soporte Administrativo</v>
      </c>
      <c r="W1031" s="53">
        <f t="shared" si="131"/>
        <v>4</v>
      </c>
      <c r="X1031">
        <f t="shared" si="132"/>
        <v>4</v>
      </c>
      <c r="Y1031">
        <f>IF(ISNA(VLOOKUP(B1031,CECOS_SIN_IDENTIFICAR!$A$2:$D$146,4,0)),"SIN CECO",IF(VLOOKUP(B1031,CECOS_SIN_IDENTIFICAR!$A$2:$D$146,4,0)=0,"SIN CECO",VLOOKUP(B1031,CECOS_SIN_IDENTIFICAR!$A$2:$D$146,4,0)))</f>
        <v>1049</v>
      </c>
      <c r="Z1031">
        <f t="shared" si="133"/>
        <v>1049</v>
      </c>
      <c r="AA1031" s="56" t="s">
        <v>114</v>
      </c>
      <c r="AB1031" t="str">
        <f t="shared" si="134"/>
        <v>e. Control de presupuesto-Soporte Administrativo</v>
      </c>
      <c r="AC1031" t="str">
        <f>VLOOKUP(AB1031,CODIFICACION_PREGUNTAS!$C$2:$D$35,2,0)</f>
        <v>SOPORTE_ADMON005</v>
      </c>
    </row>
    <row r="1032" spans="1:29" x14ac:dyDescent="0.25">
      <c r="A1032" s="3">
        <f t="shared" si="135"/>
        <v>1031</v>
      </c>
      <c r="B1032" s="3" t="s">
        <v>140</v>
      </c>
      <c r="C1032" s="32">
        <v>40422</v>
      </c>
      <c r="D1032" s="56" t="s">
        <v>114</v>
      </c>
      <c r="E1032" s="3"/>
      <c r="F1032" s="3"/>
      <c r="G1032" s="2" t="s">
        <v>17</v>
      </c>
      <c r="H1032" s="3" t="s">
        <v>18</v>
      </c>
      <c r="I1032" s="3">
        <v>4</v>
      </c>
      <c r="J1032" s="3" t="s">
        <v>183</v>
      </c>
      <c r="K1032" s="3"/>
      <c r="L1032" s="3"/>
      <c r="M1032" s="3"/>
      <c r="N1032" s="3"/>
      <c r="O1032" s="3"/>
      <c r="P1032" s="3"/>
      <c r="Q1032" s="3"/>
      <c r="R1032" s="3"/>
      <c r="S1032" s="3"/>
      <c r="T1032" s="3" t="str">
        <f t="shared" si="128"/>
        <v>SIN CECO</v>
      </c>
      <c r="U1032" s="3" t="str">
        <f t="shared" si="129"/>
        <v>NO</v>
      </c>
      <c r="V1032" t="str">
        <f t="shared" si="130"/>
        <v>PARQUE ZONAL SJB*
100%-Soporte Directivo (Coordinador y Gerencia)</v>
      </c>
      <c r="W1032" s="53">
        <f t="shared" si="131"/>
        <v>4</v>
      </c>
      <c r="X1032">
        <f t="shared" si="132"/>
        <v>4</v>
      </c>
      <c r="Y1032">
        <f>IF(ISNA(VLOOKUP(B1032,CECOS_SIN_IDENTIFICAR!$A$2:$D$146,4,0)),"SIN CECO",IF(VLOOKUP(B1032,CECOS_SIN_IDENTIFICAR!$A$2:$D$146,4,0)=0,"SIN CECO",VLOOKUP(B1032,CECOS_SIN_IDENTIFICAR!$A$2:$D$146,4,0)))</f>
        <v>1049</v>
      </c>
      <c r="Z1032">
        <f t="shared" si="133"/>
        <v>1049</v>
      </c>
      <c r="AA1032" s="56" t="s">
        <v>114</v>
      </c>
      <c r="AB1032" t="str">
        <f t="shared" si="134"/>
        <v>a. Apoyo y presencia en el proyecto-Soporte Directivo (Coordinador y Gerencia)</v>
      </c>
      <c r="AC1032" t="str">
        <f>VLOOKUP(AB1032,CODIFICACION_PREGUNTAS!$C$2:$D$35,2,0)</f>
        <v>SOPORTE_DIR001</v>
      </c>
    </row>
    <row r="1033" spans="1:29" x14ac:dyDescent="0.25">
      <c r="A1033" s="3">
        <f t="shared" si="135"/>
        <v>1032</v>
      </c>
      <c r="B1033" s="3" t="s">
        <v>140</v>
      </c>
      <c r="C1033" s="32">
        <v>40422</v>
      </c>
      <c r="D1033" s="56" t="s">
        <v>114</v>
      </c>
      <c r="E1033" s="3"/>
      <c r="F1033" s="3"/>
      <c r="G1033" s="2" t="s">
        <v>19</v>
      </c>
      <c r="H1033" s="3" t="s">
        <v>18</v>
      </c>
      <c r="I1033" s="3">
        <v>4</v>
      </c>
      <c r="J1033" s="3" t="s">
        <v>183</v>
      </c>
      <c r="K1033" s="3"/>
      <c r="L1033" s="3"/>
      <c r="M1033" s="3"/>
      <c r="N1033" s="3"/>
      <c r="O1033" s="3"/>
      <c r="P1033" s="3"/>
      <c r="Q1033" s="3"/>
      <c r="R1033" s="3"/>
      <c r="S1033" s="3"/>
      <c r="T1033" s="3" t="str">
        <f t="shared" si="128"/>
        <v>SIN CECO</v>
      </c>
      <c r="U1033" s="3" t="str">
        <f t="shared" si="129"/>
        <v>NO</v>
      </c>
      <c r="V1033" t="str">
        <f t="shared" si="130"/>
        <v>PARQUE ZONAL SJB*
100%-Soporte Directivo (Coordinador y Gerencia)</v>
      </c>
      <c r="W1033" s="53">
        <f t="shared" si="131"/>
        <v>4</v>
      </c>
      <c r="X1033">
        <f t="shared" si="132"/>
        <v>4</v>
      </c>
      <c r="Y1033">
        <f>IF(ISNA(VLOOKUP(B1033,CECOS_SIN_IDENTIFICAR!$A$2:$D$146,4,0)),"SIN CECO",IF(VLOOKUP(B1033,CECOS_SIN_IDENTIFICAR!$A$2:$D$146,4,0)=0,"SIN CECO",VLOOKUP(B1033,CECOS_SIN_IDENTIFICAR!$A$2:$D$146,4,0)))</f>
        <v>1049</v>
      </c>
      <c r="Z1033">
        <f t="shared" si="133"/>
        <v>1049</v>
      </c>
      <c r="AA1033" s="56" t="s">
        <v>114</v>
      </c>
      <c r="AB1033" t="str">
        <f t="shared" si="134"/>
        <v>b. Conocimiento del proyecto-Soporte Directivo (Coordinador y Gerencia)</v>
      </c>
      <c r="AC1033" t="str">
        <f>VLOOKUP(AB1033,CODIFICACION_PREGUNTAS!$C$2:$D$35,2,0)</f>
        <v>SOPORTE_DIR002</v>
      </c>
    </row>
    <row r="1034" spans="1:29" x14ac:dyDescent="0.25">
      <c r="A1034" s="3">
        <f t="shared" si="135"/>
        <v>1033</v>
      </c>
      <c r="B1034" s="3" t="s">
        <v>140</v>
      </c>
      <c r="C1034" s="32">
        <v>40422</v>
      </c>
      <c r="D1034" s="56" t="s">
        <v>114</v>
      </c>
      <c r="E1034" s="3"/>
      <c r="F1034" s="3"/>
      <c r="G1034" s="2" t="s">
        <v>20</v>
      </c>
      <c r="H1034" s="3" t="s">
        <v>18</v>
      </c>
      <c r="I1034" s="3">
        <v>4</v>
      </c>
      <c r="J1034" s="3" t="s">
        <v>183</v>
      </c>
      <c r="K1034" s="3"/>
      <c r="L1034" s="3"/>
      <c r="M1034" s="3"/>
      <c r="N1034" s="3"/>
      <c r="O1034" s="3"/>
      <c r="P1034" s="3"/>
      <c r="Q1034" s="3"/>
      <c r="R1034" s="3"/>
      <c r="S1034" s="3"/>
      <c r="T1034" s="3" t="str">
        <f t="shared" si="128"/>
        <v>SIN CECO</v>
      </c>
      <c r="U1034" s="3" t="str">
        <f t="shared" si="129"/>
        <v>NO</v>
      </c>
      <c r="V1034" t="str">
        <f t="shared" si="130"/>
        <v>PARQUE ZONAL SJB*
100%-Soporte Directivo (Coordinador y Gerencia)</v>
      </c>
      <c r="W1034" s="53">
        <f t="shared" si="131"/>
        <v>4</v>
      </c>
      <c r="X1034">
        <f t="shared" si="132"/>
        <v>4</v>
      </c>
      <c r="Y1034">
        <f>IF(ISNA(VLOOKUP(B1034,CECOS_SIN_IDENTIFICAR!$A$2:$D$146,4,0)),"SIN CECO",IF(VLOOKUP(B1034,CECOS_SIN_IDENTIFICAR!$A$2:$D$146,4,0)=0,"SIN CECO",VLOOKUP(B1034,CECOS_SIN_IDENTIFICAR!$A$2:$D$146,4,0)))</f>
        <v>1049</v>
      </c>
      <c r="Z1034">
        <f t="shared" si="133"/>
        <v>1049</v>
      </c>
      <c r="AA1034" s="56" t="s">
        <v>114</v>
      </c>
      <c r="AB1034" t="str">
        <f t="shared" si="134"/>
        <v>c. Planteamiento de soluciones y manejo de conflictos-Soporte Directivo (Coordinador y Gerencia)</v>
      </c>
      <c r="AC1034" t="str">
        <f>VLOOKUP(AB1034,CODIFICACION_PREGUNTAS!$C$2:$D$35,2,0)</f>
        <v>SOPORTE_DIR003</v>
      </c>
    </row>
    <row r="1035" spans="1:29" x14ac:dyDescent="0.25">
      <c r="A1035" s="3">
        <f t="shared" si="135"/>
        <v>1034</v>
      </c>
      <c r="B1035" s="3" t="s">
        <v>140</v>
      </c>
      <c r="C1035" s="32">
        <v>40422</v>
      </c>
      <c r="D1035" s="56" t="s">
        <v>114</v>
      </c>
      <c r="E1035" s="3"/>
      <c r="F1035" s="3"/>
      <c r="G1035" s="2" t="s">
        <v>21</v>
      </c>
      <c r="H1035" s="3" t="s">
        <v>18</v>
      </c>
      <c r="I1035" s="3">
        <v>4</v>
      </c>
      <c r="J1035" s="3" t="s">
        <v>183</v>
      </c>
      <c r="K1035" s="3"/>
      <c r="L1035" s="3"/>
      <c r="M1035" s="3"/>
      <c r="N1035" s="3"/>
      <c r="O1035" s="3"/>
      <c r="P1035" s="3"/>
      <c r="Q1035" s="3"/>
      <c r="R1035" s="3"/>
      <c r="S1035" s="3"/>
      <c r="T1035" s="3" t="str">
        <f t="shared" si="128"/>
        <v>SIN CECO</v>
      </c>
      <c r="U1035" s="3" t="str">
        <f t="shared" si="129"/>
        <v>NO</v>
      </c>
      <c r="V1035" t="str">
        <f t="shared" si="130"/>
        <v>PARQUE ZONAL SJB*
100%-Soporte Directivo (Coordinador y Gerencia)</v>
      </c>
      <c r="W1035" s="53">
        <f t="shared" si="131"/>
        <v>4</v>
      </c>
      <c r="X1035">
        <f t="shared" si="132"/>
        <v>4</v>
      </c>
      <c r="Y1035">
        <f>IF(ISNA(VLOOKUP(B1035,CECOS_SIN_IDENTIFICAR!$A$2:$D$146,4,0)),"SIN CECO",IF(VLOOKUP(B1035,CECOS_SIN_IDENTIFICAR!$A$2:$D$146,4,0)=0,"SIN CECO",VLOOKUP(B1035,CECOS_SIN_IDENTIFICAR!$A$2:$D$146,4,0)))</f>
        <v>1049</v>
      </c>
      <c r="Z1035">
        <f t="shared" si="133"/>
        <v>1049</v>
      </c>
      <c r="AA1035" s="56" t="s">
        <v>114</v>
      </c>
      <c r="AB1035" t="str">
        <f t="shared" si="134"/>
        <v>d. Cumplimiento de compromisos-Soporte Directivo (Coordinador y Gerencia)</v>
      </c>
      <c r="AC1035" t="str">
        <f>VLOOKUP(AB1035,CODIFICACION_PREGUNTAS!$C$2:$D$35,2,0)</f>
        <v>SOPORTE_DIR004</v>
      </c>
    </row>
    <row r="1036" spans="1:29" x14ac:dyDescent="0.25">
      <c r="A1036" s="3">
        <f t="shared" si="135"/>
        <v>1035</v>
      </c>
      <c r="B1036" s="3" t="s">
        <v>140</v>
      </c>
      <c r="C1036" s="32">
        <v>40422</v>
      </c>
      <c r="D1036" s="56" t="s">
        <v>114</v>
      </c>
      <c r="E1036" s="3"/>
      <c r="F1036" s="3"/>
      <c r="G1036" s="2" t="s">
        <v>22</v>
      </c>
      <c r="H1036" s="3" t="s">
        <v>18</v>
      </c>
      <c r="I1036" s="3">
        <v>4</v>
      </c>
      <c r="J1036" s="3" t="s">
        <v>183</v>
      </c>
      <c r="K1036" s="3"/>
      <c r="L1036" s="3"/>
      <c r="M1036" s="3"/>
      <c r="N1036" s="3"/>
      <c r="O1036" s="3"/>
      <c r="P1036" s="3"/>
      <c r="Q1036" s="3"/>
      <c r="R1036" s="3"/>
      <c r="S1036" s="3"/>
      <c r="T1036" s="3" t="str">
        <f t="shared" si="128"/>
        <v>SIN CECO</v>
      </c>
      <c r="U1036" s="3" t="str">
        <f t="shared" si="129"/>
        <v>NO</v>
      </c>
      <c r="V1036" t="str">
        <f t="shared" si="130"/>
        <v>PARQUE ZONAL SJB*
100%-Soporte Directivo (Coordinador y Gerencia)</v>
      </c>
      <c r="W1036" s="53">
        <f t="shared" si="131"/>
        <v>4</v>
      </c>
      <c r="X1036">
        <f t="shared" si="132"/>
        <v>4</v>
      </c>
      <c r="Y1036">
        <f>IF(ISNA(VLOOKUP(B1036,CECOS_SIN_IDENTIFICAR!$A$2:$D$146,4,0)),"SIN CECO",IF(VLOOKUP(B1036,CECOS_SIN_IDENTIFICAR!$A$2:$D$146,4,0)=0,"SIN CECO",VLOOKUP(B1036,CECOS_SIN_IDENTIFICAR!$A$2:$D$146,4,0)))</f>
        <v>1049</v>
      </c>
      <c r="Z1036">
        <f t="shared" si="133"/>
        <v>1049</v>
      </c>
      <c r="AA1036" s="56" t="s">
        <v>114</v>
      </c>
      <c r="AB1036" t="str">
        <f t="shared" si="134"/>
        <v>e. Manejo del cliente-Soporte Directivo (Coordinador y Gerencia)</v>
      </c>
      <c r="AC1036" t="str">
        <f>VLOOKUP(AB1036,CODIFICACION_PREGUNTAS!$C$2:$D$35,2,0)</f>
        <v>SOPORTE_DIR005</v>
      </c>
    </row>
    <row r="1037" spans="1:29" x14ac:dyDescent="0.25">
      <c r="A1037" s="3">
        <f t="shared" si="135"/>
        <v>1036</v>
      </c>
      <c r="B1037" s="3" t="s">
        <v>140</v>
      </c>
      <c r="C1037" s="32">
        <v>40422</v>
      </c>
      <c r="D1037" s="56" t="s">
        <v>114</v>
      </c>
      <c r="E1037" s="3"/>
      <c r="F1037" s="3"/>
      <c r="G1037" s="2" t="s">
        <v>23</v>
      </c>
      <c r="H1037" s="3" t="s">
        <v>24</v>
      </c>
      <c r="I1037" s="3">
        <v>4</v>
      </c>
      <c r="J1037" s="3" t="s">
        <v>183</v>
      </c>
      <c r="K1037" s="3"/>
      <c r="L1037" s="3"/>
      <c r="M1037" s="3"/>
      <c r="N1037" s="3"/>
      <c r="O1037" s="3"/>
      <c r="P1037" s="3"/>
      <c r="Q1037" s="3"/>
      <c r="R1037" s="3"/>
      <c r="S1037" s="3"/>
      <c r="T1037" s="3" t="str">
        <f t="shared" si="128"/>
        <v>SIN CECO</v>
      </c>
      <c r="U1037" s="3" t="str">
        <f t="shared" si="129"/>
        <v>NO</v>
      </c>
      <c r="V1037" t="str">
        <f t="shared" si="130"/>
        <v>PARQUE ZONAL SJB*
100%-Personal que presta el servicio en obra</v>
      </c>
      <c r="W1037" s="53">
        <f t="shared" si="131"/>
        <v>4</v>
      </c>
      <c r="X1037">
        <f t="shared" si="132"/>
        <v>4</v>
      </c>
      <c r="Y1037">
        <f>IF(ISNA(VLOOKUP(B1037,CECOS_SIN_IDENTIFICAR!$A$2:$D$146,4,0)),"SIN CECO",IF(VLOOKUP(B1037,CECOS_SIN_IDENTIFICAR!$A$2:$D$146,4,0)=0,"SIN CECO",VLOOKUP(B1037,CECOS_SIN_IDENTIFICAR!$A$2:$D$146,4,0)))</f>
        <v>1049</v>
      </c>
      <c r="Z1037">
        <f t="shared" si="133"/>
        <v>1049</v>
      </c>
      <c r="AA1037" s="56" t="s">
        <v>114</v>
      </c>
      <c r="AB1037" t="str">
        <f t="shared" si="134"/>
        <v>a. Idoneidad del personal-Personal que presta el servicio en obra</v>
      </c>
      <c r="AC1037" t="str">
        <f>VLOOKUP(AB1037,CODIFICACION_PREGUNTAS!$C$2:$D$35,2,0)</f>
        <v>PERSONAL001</v>
      </c>
    </row>
    <row r="1038" spans="1:29" x14ac:dyDescent="0.25">
      <c r="A1038" s="3">
        <f t="shared" si="135"/>
        <v>1037</v>
      </c>
      <c r="B1038" s="3" t="s">
        <v>140</v>
      </c>
      <c r="C1038" s="32">
        <v>40422</v>
      </c>
      <c r="D1038" s="56" t="s">
        <v>114</v>
      </c>
      <c r="E1038" s="3"/>
      <c r="F1038" s="3"/>
      <c r="G1038" s="2" t="s">
        <v>25</v>
      </c>
      <c r="H1038" s="3" t="s">
        <v>24</v>
      </c>
      <c r="I1038" s="3">
        <v>4</v>
      </c>
      <c r="J1038" s="3" t="s">
        <v>183</v>
      </c>
      <c r="K1038" s="3"/>
      <c r="L1038" s="3"/>
      <c r="M1038" s="3"/>
      <c r="N1038" s="3"/>
      <c r="O1038" s="3"/>
      <c r="P1038" s="3"/>
      <c r="Q1038" s="3"/>
      <c r="R1038" s="3"/>
      <c r="S1038" s="3"/>
      <c r="T1038" s="3" t="str">
        <f t="shared" si="128"/>
        <v>SIN CECO</v>
      </c>
      <c r="U1038" s="3" t="str">
        <f t="shared" si="129"/>
        <v>NO</v>
      </c>
      <c r="V1038" t="str">
        <f t="shared" si="130"/>
        <v>PARQUE ZONAL SJB*
100%-Personal que presta el servicio en obra</v>
      </c>
      <c r="W1038" s="53">
        <f t="shared" si="131"/>
        <v>4</v>
      </c>
      <c r="X1038">
        <f t="shared" si="132"/>
        <v>4</v>
      </c>
      <c r="Y1038">
        <f>IF(ISNA(VLOOKUP(B1038,CECOS_SIN_IDENTIFICAR!$A$2:$D$146,4,0)),"SIN CECO",IF(VLOOKUP(B1038,CECOS_SIN_IDENTIFICAR!$A$2:$D$146,4,0)=0,"SIN CECO",VLOOKUP(B1038,CECOS_SIN_IDENTIFICAR!$A$2:$D$146,4,0)))</f>
        <v>1049</v>
      </c>
      <c r="Z1038">
        <f t="shared" si="133"/>
        <v>1049</v>
      </c>
      <c r="AA1038" s="56" t="s">
        <v>114</v>
      </c>
      <c r="AB1038" t="str">
        <f t="shared" si="134"/>
        <v>b. Oportuna atención al cliente-Personal que presta el servicio en obra</v>
      </c>
      <c r="AC1038" t="str">
        <f>VLOOKUP(AB1038,CODIFICACION_PREGUNTAS!$C$2:$D$35,2,0)</f>
        <v>PERSONAL002</v>
      </c>
    </row>
    <row r="1039" spans="1:29" x14ac:dyDescent="0.25">
      <c r="A1039" s="3">
        <f t="shared" si="135"/>
        <v>1038</v>
      </c>
      <c r="B1039" s="3" t="s">
        <v>140</v>
      </c>
      <c r="C1039" s="32">
        <v>40422</v>
      </c>
      <c r="D1039" s="56" t="s">
        <v>114</v>
      </c>
      <c r="E1039" s="3"/>
      <c r="F1039" s="3"/>
      <c r="G1039" s="2" t="s">
        <v>26</v>
      </c>
      <c r="H1039" s="3" t="s">
        <v>24</v>
      </c>
      <c r="I1039" s="3">
        <v>4</v>
      </c>
      <c r="J1039" s="3" t="s">
        <v>183</v>
      </c>
      <c r="K1039" s="3"/>
      <c r="L1039" s="3"/>
      <c r="M1039" s="3"/>
      <c r="N1039" s="3"/>
      <c r="O1039" s="3"/>
      <c r="P1039" s="3"/>
      <c r="Q1039" s="3"/>
      <c r="R1039" s="3"/>
      <c r="S1039" s="3"/>
      <c r="T1039" s="3" t="str">
        <f t="shared" si="128"/>
        <v>SIN CECO</v>
      </c>
      <c r="U1039" s="3" t="str">
        <f t="shared" si="129"/>
        <v>NO</v>
      </c>
      <c r="V1039" t="str">
        <f t="shared" si="130"/>
        <v>PARQUE ZONAL SJB*
100%-Personal que presta el servicio en obra</v>
      </c>
      <c r="W1039" s="53">
        <f t="shared" si="131"/>
        <v>4</v>
      </c>
      <c r="X1039">
        <f t="shared" si="132"/>
        <v>4</v>
      </c>
      <c r="Y1039">
        <f>IF(ISNA(VLOOKUP(B1039,CECOS_SIN_IDENTIFICAR!$A$2:$D$146,4,0)),"SIN CECO",IF(VLOOKUP(B1039,CECOS_SIN_IDENTIFICAR!$A$2:$D$146,4,0)=0,"SIN CECO",VLOOKUP(B1039,CECOS_SIN_IDENTIFICAR!$A$2:$D$146,4,0)))</f>
        <v>1049</v>
      </c>
      <c r="Z1039">
        <f t="shared" si="133"/>
        <v>1049</v>
      </c>
      <c r="AA1039" s="56" t="s">
        <v>114</v>
      </c>
      <c r="AB1039" t="str">
        <f t="shared" si="134"/>
        <v>c. Compromiso con el proyecto-Personal que presta el servicio en obra</v>
      </c>
      <c r="AC1039" t="str">
        <f>VLOOKUP(AB1039,CODIFICACION_PREGUNTAS!$C$2:$D$35,2,0)</f>
        <v>PERSONAL003</v>
      </c>
    </row>
    <row r="1040" spans="1:29" x14ac:dyDescent="0.25">
      <c r="A1040" s="3">
        <f t="shared" si="135"/>
        <v>1039</v>
      </c>
      <c r="B1040" s="3" t="s">
        <v>140</v>
      </c>
      <c r="C1040" s="32">
        <v>40422</v>
      </c>
      <c r="D1040" s="56" t="s">
        <v>114</v>
      </c>
      <c r="E1040" s="3"/>
      <c r="F1040" s="3"/>
      <c r="G1040" s="2" t="s">
        <v>21</v>
      </c>
      <c r="H1040" s="3" t="s">
        <v>24</v>
      </c>
      <c r="I1040" s="3">
        <v>4</v>
      </c>
      <c r="J1040" s="3" t="s">
        <v>183</v>
      </c>
      <c r="K1040" s="3"/>
      <c r="L1040" s="3"/>
      <c r="M1040" s="3"/>
      <c r="N1040" s="3"/>
      <c r="O1040" s="3"/>
      <c r="P1040" s="3"/>
      <c r="Q1040" s="3"/>
      <c r="R1040" s="3"/>
      <c r="S1040" s="3"/>
      <c r="T1040" s="3" t="str">
        <f t="shared" si="128"/>
        <v>SIN CECO</v>
      </c>
      <c r="U1040" s="3" t="str">
        <f t="shared" si="129"/>
        <v>NO</v>
      </c>
      <c r="V1040" t="str">
        <f t="shared" si="130"/>
        <v>PARQUE ZONAL SJB*
100%-Personal que presta el servicio en obra</v>
      </c>
      <c r="W1040" s="53">
        <f t="shared" si="131"/>
        <v>4</v>
      </c>
      <c r="X1040">
        <f t="shared" si="132"/>
        <v>4</v>
      </c>
      <c r="Y1040">
        <f>IF(ISNA(VLOOKUP(B1040,CECOS_SIN_IDENTIFICAR!$A$2:$D$146,4,0)),"SIN CECO",IF(VLOOKUP(B1040,CECOS_SIN_IDENTIFICAR!$A$2:$D$146,4,0)=0,"SIN CECO",VLOOKUP(B1040,CECOS_SIN_IDENTIFICAR!$A$2:$D$146,4,0)))</f>
        <v>1049</v>
      </c>
      <c r="Z1040">
        <f t="shared" si="133"/>
        <v>1049</v>
      </c>
      <c r="AA1040" s="56" t="s">
        <v>114</v>
      </c>
      <c r="AB1040" t="str">
        <f t="shared" si="134"/>
        <v>d. Cumplimiento de compromisos-Personal que presta el servicio en obra</v>
      </c>
      <c r="AC1040" t="str">
        <f>VLOOKUP(AB1040,CODIFICACION_PREGUNTAS!$C$2:$D$35,2,0)</f>
        <v>PERSONAL004</v>
      </c>
    </row>
    <row r="1041" spans="1:29" x14ac:dyDescent="0.25">
      <c r="A1041" s="3">
        <f t="shared" si="135"/>
        <v>1040</v>
      </c>
      <c r="B1041" s="3" t="s">
        <v>140</v>
      </c>
      <c r="C1041" s="32">
        <v>40422</v>
      </c>
      <c r="D1041" s="56" t="s">
        <v>114</v>
      </c>
      <c r="E1041" s="3"/>
      <c r="F1041" s="3"/>
      <c r="G1041" s="2" t="s">
        <v>27</v>
      </c>
      <c r="H1041" s="3" t="s">
        <v>24</v>
      </c>
      <c r="I1041" s="3">
        <v>4</v>
      </c>
      <c r="J1041" s="3" t="s">
        <v>183</v>
      </c>
      <c r="K1041" s="3"/>
      <c r="L1041" s="3"/>
      <c r="M1041" s="3"/>
      <c r="N1041" s="3"/>
      <c r="O1041" s="3"/>
      <c r="P1041" s="3"/>
      <c r="Q1041" s="3"/>
      <c r="R1041" s="3"/>
      <c r="S1041" s="3"/>
      <c r="T1041" s="3" t="str">
        <f t="shared" si="128"/>
        <v>SIN CECO</v>
      </c>
      <c r="U1041" s="3" t="str">
        <f t="shared" si="129"/>
        <v>NO</v>
      </c>
      <c r="V1041" t="str">
        <f t="shared" si="130"/>
        <v>PARQUE ZONAL SJB*
100%-Personal que presta el servicio en obra</v>
      </c>
      <c r="W1041" s="53">
        <f t="shared" si="131"/>
        <v>4</v>
      </c>
      <c r="X1041">
        <f t="shared" si="132"/>
        <v>4</v>
      </c>
      <c r="Y1041">
        <f>IF(ISNA(VLOOKUP(B1041,CECOS_SIN_IDENTIFICAR!$A$2:$D$146,4,0)),"SIN CECO",IF(VLOOKUP(B1041,CECOS_SIN_IDENTIFICAR!$A$2:$D$146,4,0)=0,"SIN CECO",VLOOKUP(B1041,CECOS_SIN_IDENTIFICAR!$A$2:$D$146,4,0)))</f>
        <v>1049</v>
      </c>
      <c r="Z1041">
        <f t="shared" si="133"/>
        <v>1049</v>
      </c>
      <c r="AA1041" s="56" t="s">
        <v>114</v>
      </c>
      <c r="AB1041" t="str">
        <f t="shared" si="134"/>
        <v>e. Proactividad en desarrollo de funciones-Personal que presta el servicio en obra</v>
      </c>
      <c r="AC1041" t="str">
        <f>VLOOKUP(AB1041,CODIFICACION_PREGUNTAS!$C$2:$D$35,2,0)</f>
        <v>PERSONAL005</v>
      </c>
    </row>
    <row r="1042" spans="1:29" x14ac:dyDescent="0.25">
      <c r="A1042" s="3">
        <f t="shared" si="135"/>
        <v>1041</v>
      </c>
      <c r="B1042" s="3" t="s">
        <v>140</v>
      </c>
      <c r="C1042" s="32">
        <v>40422</v>
      </c>
      <c r="D1042" s="56" t="s">
        <v>114</v>
      </c>
      <c r="E1042" s="3"/>
      <c r="F1042" s="3"/>
      <c r="G1042" s="2" t="s">
        <v>28</v>
      </c>
      <c r="H1042" s="2" t="s">
        <v>29</v>
      </c>
      <c r="I1042" s="3">
        <v>4</v>
      </c>
      <c r="J1042" s="3" t="s">
        <v>183</v>
      </c>
      <c r="K1042" s="3"/>
      <c r="L1042" s="3"/>
      <c r="M1042" s="3"/>
      <c r="N1042" s="3"/>
      <c r="O1042" s="3"/>
      <c r="P1042" s="3"/>
      <c r="Q1042" s="3"/>
      <c r="R1042" s="3"/>
      <c r="S1042" s="3"/>
      <c r="T1042" s="3" t="str">
        <f t="shared" si="128"/>
        <v>SIN CECO</v>
      </c>
      <c r="U1042" s="3" t="str">
        <f t="shared" si="129"/>
        <v>NO</v>
      </c>
      <c r="V1042" t="str">
        <f t="shared" si="130"/>
        <v>PARQUE ZONAL SJB*
100%-Productos Asociados de PAYC (Informes, Control de presupuesto y Programación y actas)</v>
      </c>
      <c r="W1042" s="53">
        <f t="shared" si="131"/>
        <v>4</v>
      </c>
      <c r="X1042">
        <f t="shared" si="132"/>
        <v>4</v>
      </c>
      <c r="Y1042">
        <f>IF(ISNA(VLOOKUP(B1042,CECOS_SIN_IDENTIFICAR!$A$2:$D$146,4,0)),"SIN CECO",IF(VLOOKUP(B1042,CECOS_SIN_IDENTIFICAR!$A$2:$D$146,4,0)=0,"SIN CECO",VLOOKUP(B1042,CECOS_SIN_IDENTIFICAR!$A$2:$D$146,4,0)))</f>
        <v>1049</v>
      </c>
      <c r="Z1042">
        <f t="shared" si="133"/>
        <v>1049</v>
      </c>
      <c r="AA1042" s="56" t="s">
        <v>114</v>
      </c>
      <c r="AB1042" t="str">
        <f t="shared" si="134"/>
        <v>a. Calidad del Contenido-Productos Asociados de PAYC (Informes, Control de presupuesto y Programación y actas)</v>
      </c>
      <c r="AC1042" t="str">
        <f>VLOOKUP(AB1042,CODIFICACION_PREGUNTAS!$C$2:$D$35,2,0)</f>
        <v>PRODUCTOS001</v>
      </c>
    </row>
    <row r="1043" spans="1:29" x14ac:dyDescent="0.25">
      <c r="A1043" s="3">
        <f t="shared" si="135"/>
        <v>1042</v>
      </c>
      <c r="B1043" s="3" t="s">
        <v>140</v>
      </c>
      <c r="C1043" s="32">
        <v>40422</v>
      </c>
      <c r="D1043" s="56" t="s">
        <v>114</v>
      </c>
      <c r="E1043" s="3"/>
      <c r="F1043" s="3"/>
      <c r="G1043" s="2" t="s">
        <v>30</v>
      </c>
      <c r="H1043" s="2" t="s">
        <v>29</v>
      </c>
      <c r="I1043" s="3">
        <v>4</v>
      </c>
      <c r="J1043" s="3" t="s">
        <v>183</v>
      </c>
      <c r="K1043" s="3"/>
      <c r="L1043" s="3"/>
      <c r="M1043" s="3"/>
      <c r="N1043" s="3"/>
      <c r="O1043" s="3"/>
      <c r="P1043" s="3"/>
      <c r="Q1043" s="3"/>
      <c r="R1043" s="3"/>
      <c r="S1043" s="3"/>
      <c r="T1043" s="3" t="str">
        <f t="shared" si="128"/>
        <v>SIN CECO</v>
      </c>
      <c r="U1043" s="3" t="str">
        <f t="shared" si="129"/>
        <v>NO</v>
      </c>
      <c r="V1043" t="str">
        <f t="shared" si="130"/>
        <v>PARQUE ZONAL SJB*
100%-Productos Asociados de PAYC (Informes, Control de presupuesto y Programación y actas)</v>
      </c>
      <c r="W1043" s="53">
        <f t="shared" si="131"/>
        <v>4</v>
      </c>
      <c r="X1043">
        <f t="shared" si="132"/>
        <v>4</v>
      </c>
      <c r="Y1043">
        <f>IF(ISNA(VLOOKUP(B1043,CECOS_SIN_IDENTIFICAR!$A$2:$D$146,4,0)),"SIN CECO",IF(VLOOKUP(B1043,CECOS_SIN_IDENTIFICAR!$A$2:$D$146,4,0)=0,"SIN CECO",VLOOKUP(B1043,CECOS_SIN_IDENTIFICAR!$A$2:$D$146,4,0)))</f>
        <v>1049</v>
      </c>
      <c r="Z1043">
        <f t="shared" si="133"/>
        <v>1049</v>
      </c>
      <c r="AA1043" s="56" t="s">
        <v>114</v>
      </c>
      <c r="AB1043" t="str">
        <f t="shared" si="134"/>
        <v>b. Claridad del Contenido-Productos Asociados de PAYC (Informes, Control de presupuesto y Programación y actas)</v>
      </c>
      <c r="AC1043" t="str">
        <f>VLOOKUP(AB1043,CODIFICACION_PREGUNTAS!$C$2:$D$35,2,0)</f>
        <v>PRODUCTOS002</v>
      </c>
    </row>
    <row r="1044" spans="1:29" x14ac:dyDescent="0.25">
      <c r="A1044" s="3">
        <f t="shared" si="135"/>
        <v>1043</v>
      </c>
      <c r="B1044" s="3" t="s">
        <v>140</v>
      </c>
      <c r="C1044" s="32">
        <v>40422</v>
      </c>
      <c r="D1044" s="56" t="s">
        <v>114</v>
      </c>
      <c r="E1044" s="3"/>
      <c r="F1044" s="3"/>
      <c r="G1044" s="2" t="s">
        <v>31</v>
      </c>
      <c r="H1044" s="2" t="s">
        <v>29</v>
      </c>
      <c r="I1044" s="3">
        <v>4</v>
      </c>
      <c r="J1044" s="3" t="s">
        <v>183</v>
      </c>
      <c r="K1044" s="3"/>
      <c r="L1044" s="3"/>
      <c r="M1044" s="3"/>
      <c r="N1044" s="3"/>
      <c r="O1044" s="3"/>
      <c r="P1044" s="3"/>
      <c r="Q1044" s="3"/>
      <c r="R1044" s="3"/>
      <c r="S1044" s="3"/>
      <c r="T1044" s="3" t="str">
        <f t="shared" si="128"/>
        <v>SIN CECO</v>
      </c>
      <c r="U1044" s="3" t="str">
        <f t="shared" si="129"/>
        <v>NO</v>
      </c>
      <c r="V1044" t="str">
        <f t="shared" si="130"/>
        <v>PARQUE ZONAL SJB*
100%-Productos Asociados de PAYC (Informes, Control de presupuesto y Programación y actas)</v>
      </c>
      <c r="W1044" s="53">
        <f t="shared" si="131"/>
        <v>4</v>
      </c>
      <c r="X1044">
        <f t="shared" si="132"/>
        <v>4</v>
      </c>
      <c r="Y1044">
        <f>IF(ISNA(VLOOKUP(B1044,CECOS_SIN_IDENTIFICAR!$A$2:$D$146,4,0)),"SIN CECO",IF(VLOOKUP(B1044,CECOS_SIN_IDENTIFICAR!$A$2:$D$146,4,0)=0,"SIN CECO",VLOOKUP(B1044,CECOS_SIN_IDENTIFICAR!$A$2:$D$146,4,0)))</f>
        <v>1049</v>
      </c>
      <c r="Z1044">
        <f t="shared" si="133"/>
        <v>1049</v>
      </c>
      <c r="AA1044" s="56" t="s">
        <v>114</v>
      </c>
      <c r="AB1044" t="str">
        <f t="shared" si="134"/>
        <v>c. Oportunidad en la entrega-Productos Asociados de PAYC (Informes, Control de presupuesto y Programación y actas)</v>
      </c>
      <c r="AC1044" t="str">
        <f>VLOOKUP(AB1044,CODIFICACION_PREGUNTAS!$C$2:$D$35,2,0)</f>
        <v>PRODUCTOS003</v>
      </c>
    </row>
    <row r="1045" spans="1:29" x14ac:dyDescent="0.25">
      <c r="A1045" s="3">
        <f t="shared" si="135"/>
        <v>1044</v>
      </c>
      <c r="B1045" s="3" t="s">
        <v>140</v>
      </c>
      <c r="C1045" s="32">
        <v>40422</v>
      </c>
      <c r="D1045" s="56" t="s">
        <v>114</v>
      </c>
      <c r="E1045" s="3"/>
      <c r="F1045" s="3"/>
      <c r="G1045" s="2" t="s">
        <v>32</v>
      </c>
      <c r="H1045" s="2" t="s">
        <v>29</v>
      </c>
      <c r="I1045" s="3">
        <v>4</v>
      </c>
      <c r="J1045" s="3" t="s">
        <v>183</v>
      </c>
      <c r="K1045" s="3"/>
      <c r="L1045" s="3"/>
      <c r="M1045" s="3"/>
      <c r="N1045" s="3"/>
      <c r="O1045" s="3"/>
      <c r="P1045" s="3"/>
      <c r="Q1045" s="3"/>
      <c r="R1045" s="3"/>
      <c r="S1045" s="3"/>
      <c r="T1045" s="3" t="str">
        <f t="shared" si="128"/>
        <v>SIN CECO</v>
      </c>
      <c r="U1045" s="3" t="str">
        <f t="shared" si="129"/>
        <v>NO</v>
      </c>
      <c r="V1045" t="str">
        <f t="shared" si="130"/>
        <v>PARQUE ZONAL SJB*
100%-Productos Asociados de PAYC (Informes, Control de presupuesto y Programación y actas)</v>
      </c>
      <c r="W1045" s="53">
        <f t="shared" si="131"/>
        <v>4</v>
      </c>
      <c r="X1045">
        <f t="shared" si="132"/>
        <v>4</v>
      </c>
      <c r="Y1045">
        <f>IF(ISNA(VLOOKUP(B1045,CECOS_SIN_IDENTIFICAR!$A$2:$D$146,4,0)),"SIN CECO",IF(VLOOKUP(B1045,CECOS_SIN_IDENTIFICAR!$A$2:$D$146,4,0)=0,"SIN CECO",VLOOKUP(B1045,CECOS_SIN_IDENTIFICAR!$A$2:$D$146,4,0)))</f>
        <v>1049</v>
      </c>
      <c r="Z1045">
        <f t="shared" si="133"/>
        <v>1049</v>
      </c>
      <c r="AA1045" s="56" t="s">
        <v>114</v>
      </c>
      <c r="AB1045" t="str">
        <f t="shared" si="134"/>
        <v>d. Precisión de la información-Productos Asociados de PAYC (Informes, Control de presupuesto y Programación y actas)</v>
      </c>
      <c r="AC1045" t="str">
        <f>VLOOKUP(AB1045,CODIFICACION_PREGUNTAS!$C$2:$D$35,2,0)</f>
        <v>PRODUCTOS004</v>
      </c>
    </row>
    <row r="1046" spans="1:29" x14ac:dyDescent="0.25">
      <c r="A1046" s="3">
        <f t="shared" si="135"/>
        <v>1045</v>
      </c>
      <c r="B1046" s="3" t="s">
        <v>140</v>
      </c>
      <c r="C1046" s="32">
        <v>40422</v>
      </c>
      <c r="D1046" s="56" t="s">
        <v>114</v>
      </c>
      <c r="E1046" s="3"/>
      <c r="F1046" s="3"/>
      <c r="G1046" s="2" t="s">
        <v>33</v>
      </c>
      <c r="H1046" s="2" t="s">
        <v>29</v>
      </c>
      <c r="I1046" s="3">
        <v>4</v>
      </c>
      <c r="J1046" s="3" t="s">
        <v>183</v>
      </c>
      <c r="K1046" s="3"/>
      <c r="L1046" s="3"/>
      <c r="M1046" s="3"/>
      <c r="N1046" s="3"/>
      <c r="O1046" s="3"/>
      <c r="P1046" s="3"/>
      <c r="Q1046" s="3"/>
      <c r="R1046" s="3"/>
      <c r="S1046" s="3"/>
      <c r="T1046" s="3" t="str">
        <f t="shared" si="128"/>
        <v>SIN CECO</v>
      </c>
      <c r="U1046" s="3" t="str">
        <f t="shared" si="129"/>
        <v>NO</v>
      </c>
      <c r="V1046" t="str">
        <f t="shared" si="130"/>
        <v>PARQUE ZONAL SJB*
100%-Productos Asociados de PAYC (Informes, Control de presupuesto y Programación y actas)</v>
      </c>
      <c r="W1046" s="53">
        <f t="shared" si="131"/>
        <v>4</v>
      </c>
      <c r="X1046">
        <f t="shared" si="132"/>
        <v>4</v>
      </c>
      <c r="Y1046">
        <f>IF(ISNA(VLOOKUP(B1046,CECOS_SIN_IDENTIFICAR!$A$2:$D$146,4,0)),"SIN CECO",IF(VLOOKUP(B1046,CECOS_SIN_IDENTIFICAR!$A$2:$D$146,4,0)=0,"SIN CECO",VLOOKUP(B1046,CECOS_SIN_IDENTIFICAR!$A$2:$D$146,4,0)))</f>
        <v>1049</v>
      </c>
      <c r="Z1046">
        <f t="shared" si="133"/>
        <v>1049</v>
      </c>
      <c r="AA1046" s="56" t="s">
        <v>114</v>
      </c>
      <c r="AB1046" t="str">
        <f t="shared" si="134"/>
        <v>e. Diagramación-Productos Asociados de PAYC (Informes, Control de presupuesto y Programación y actas)</v>
      </c>
      <c r="AC1046" t="str">
        <f>VLOOKUP(AB1046,CODIFICACION_PREGUNTAS!$C$2:$D$35,2,0)</f>
        <v>PRODUCTOS005</v>
      </c>
    </row>
    <row r="1047" spans="1:29" x14ac:dyDescent="0.25">
      <c r="A1047" s="3">
        <f t="shared" si="135"/>
        <v>1046</v>
      </c>
      <c r="B1047" s="3" t="s">
        <v>140</v>
      </c>
      <c r="C1047" s="32">
        <v>40422</v>
      </c>
      <c r="D1047" s="56" t="s">
        <v>114</v>
      </c>
      <c r="E1047" s="3"/>
      <c r="F1047" s="3"/>
      <c r="G1047" s="2" t="s">
        <v>34</v>
      </c>
      <c r="H1047" s="2" t="s">
        <v>35</v>
      </c>
      <c r="I1047" s="3">
        <v>4</v>
      </c>
      <c r="J1047" s="3" t="s">
        <v>183</v>
      </c>
      <c r="K1047" s="3"/>
      <c r="L1047" s="3"/>
      <c r="M1047" s="3"/>
      <c r="N1047" s="3"/>
      <c r="O1047" s="3"/>
      <c r="P1047" s="3"/>
      <c r="Q1047" s="3"/>
      <c r="R1047" s="3"/>
      <c r="S1047" s="3"/>
      <c r="T1047" s="3" t="str">
        <f t="shared" si="128"/>
        <v>SIN CECO</v>
      </c>
      <c r="U1047" s="3" t="str">
        <f t="shared" si="129"/>
        <v>NO</v>
      </c>
      <c r="V1047" t="str">
        <f t="shared" si="130"/>
        <v>PARQUE ZONAL SJB*
100%-Compromisos Pactados</v>
      </c>
      <c r="W1047" s="53">
        <f t="shared" si="131"/>
        <v>4</v>
      </c>
      <c r="X1047">
        <f t="shared" si="132"/>
        <v>4</v>
      </c>
      <c r="Y1047">
        <f>IF(ISNA(VLOOKUP(B1047,CECOS_SIN_IDENTIFICAR!$A$2:$D$146,4,0)),"SIN CECO",IF(VLOOKUP(B1047,CECOS_SIN_IDENTIFICAR!$A$2:$D$146,4,0)=0,"SIN CECO",VLOOKUP(B1047,CECOS_SIN_IDENTIFICAR!$A$2:$D$146,4,0)))</f>
        <v>1049</v>
      </c>
      <c r="Z1047">
        <f t="shared" si="133"/>
        <v>1049</v>
      </c>
      <c r="AA1047" s="56" t="s">
        <v>114</v>
      </c>
      <c r="AB1047" t="str">
        <f t="shared" si="134"/>
        <v>a. Cumplimiento-Compromisos Pactados</v>
      </c>
      <c r="AC1047" t="str">
        <f>VLOOKUP(AB1047,CODIFICACION_PREGUNTAS!$C$2:$D$35,2,0)</f>
        <v>COMPROMISOS001</v>
      </c>
    </row>
    <row r="1048" spans="1:29" x14ac:dyDescent="0.25">
      <c r="A1048" s="3">
        <f t="shared" si="135"/>
        <v>1047</v>
      </c>
      <c r="B1048" s="3" t="s">
        <v>140</v>
      </c>
      <c r="C1048" s="32">
        <v>40422</v>
      </c>
      <c r="D1048" s="56" t="s">
        <v>114</v>
      </c>
      <c r="E1048" s="3"/>
      <c r="F1048" s="3"/>
      <c r="G1048" s="2" t="s">
        <v>36</v>
      </c>
      <c r="H1048" s="2" t="s">
        <v>35</v>
      </c>
      <c r="I1048" s="3">
        <v>4</v>
      </c>
      <c r="J1048" s="3" t="s">
        <v>183</v>
      </c>
      <c r="K1048" s="3"/>
      <c r="L1048" s="3"/>
      <c r="M1048" s="3"/>
      <c r="N1048" s="3"/>
      <c r="O1048" s="3"/>
      <c r="P1048" s="3"/>
      <c r="Q1048" s="3"/>
      <c r="R1048" s="3"/>
      <c r="S1048" s="3"/>
      <c r="T1048" s="3" t="str">
        <f t="shared" si="128"/>
        <v>SIN CECO</v>
      </c>
      <c r="U1048" s="3" t="str">
        <f t="shared" si="129"/>
        <v>NO</v>
      </c>
      <c r="V1048" t="str">
        <f t="shared" si="130"/>
        <v>PARQUE ZONAL SJB*
100%-Compromisos Pactados</v>
      </c>
      <c r="W1048" s="53">
        <f t="shared" si="131"/>
        <v>4</v>
      </c>
      <c r="X1048">
        <f t="shared" si="132"/>
        <v>4</v>
      </c>
      <c r="Y1048">
        <f>IF(ISNA(VLOOKUP(B1048,CECOS_SIN_IDENTIFICAR!$A$2:$D$146,4,0)),"SIN CECO",IF(VLOOKUP(B1048,CECOS_SIN_IDENTIFICAR!$A$2:$D$146,4,0)=0,"SIN CECO",VLOOKUP(B1048,CECOS_SIN_IDENTIFICAR!$A$2:$D$146,4,0)))</f>
        <v>1049</v>
      </c>
      <c r="Z1048">
        <f t="shared" si="133"/>
        <v>1049</v>
      </c>
      <c r="AA1048" s="56" t="s">
        <v>114</v>
      </c>
      <c r="AB1048" t="str">
        <f t="shared" si="134"/>
        <v>b. Satisface expectativas-Compromisos Pactados</v>
      </c>
      <c r="AC1048" t="str">
        <f>VLOOKUP(AB1048,CODIFICACION_PREGUNTAS!$C$2:$D$35,2,0)</f>
        <v>COMPROMISOS002</v>
      </c>
    </row>
    <row r="1049" spans="1:29" x14ac:dyDescent="0.25">
      <c r="A1049" s="3">
        <f t="shared" si="135"/>
        <v>1048</v>
      </c>
      <c r="B1049" s="3" t="s">
        <v>140</v>
      </c>
      <c r="C1049" s="32">
        <v>40422</v>
      </c>
      <c r="D1049" s="56" t="s">
        <v>114</v>
      </c>
      <c r="E1049" s="3"/>
      <c r="F1049" s="3"/>
      <c r="G1049" s="2" t="s">
        <v>37</v>
      </c>
      <c r="H1049" s="2" t="s">
        <v>35</v>
      </c>
      <c r="I1049" s="3">
        <v>4</v>
      </c>
      <c r="J1049" s="3" t="s">
        <v>183</v>
      </c>
      <c r="K1049" s="3"/>
      <c r="L1049" s="3"/>
      <c r="M1049" s="3"/>
      <c r="N1049" s="3"/>
      <c r="O1049" s="3"/>
      <c r="P1049" s="3"/>
      <c r="Q1049" s="3"/>
      <c r="R1049" s="3"/>
      <c r="S1049" s="3"/>
      <c r="T1049" s="3" t="str">
        <f t="shared" si="128"/>
        <v>SIN CECO</v>
      </c>
      <c r="U1049" s="3" t="str">
        <f t="shared" si="129"/>
        <v>NO</v>
      </c>
      <c r="V1049" t="str">
        <f t="shared" si="130"/>
        <v>PARQUE ZONAL SJB*
100%-Compromisos Pactados</v>
      </c>
      <c r="W1049" s="53">
        <f t="shared" si="131"/>
        <v>4</v>
      </c>
      <c r="X1049">
        <f t="shared" si="132"/>
        <v>4</v>
      </c>
      <c r="Y1049">
        <f>IF(ISNA(VLOOKUP(B1049,CECOS_SIN_IDENTIFICAR!$A$2:$D$146,4,0)),"SIN CECO",IF(VLOOKUP(B1049,CECOS_SIN_IDENTIFICAR!$A$2:$D$146,4,0)=0,"SIN CECO",VLOOKUP(B1049,CECOS_SIN_IDENTIFICAR!$A$2:$D$146,4,0)))</f>
        <v>1049</v>
      </c>
      <c r="Z1049">
        <f t="shared" si="133"/>
        <v>1049</v>
      </c>
      <c r="AA1049" s="56" t="s">
        <v>114</v>
      </c>
      <c r="AB1049" t="str">
        <f t="shared" si="134"/>
        <v>c. Calidad de la Información suministrada-Compromisos Pactados</v>
      </c>
      <c r="AC1049" t="str">
        <f>VLOOKUP(AB1049,CODIFICACION_PREGUNTAS!$C$2:$D$35,2,0)</f>
        <v>COMPROMISOS003</v>
      </c>
    </row>
    <row r="1050" spans="1:29" x14ac:dyDescent="0.25">
      <c r="A1050" s="3">
        <f t="shared" si="135"/>
        <v>1049</v>
      </c>
      <c r="B1050" s="3" t="s">
        <v>140</v>
      </c>
      <c r="C1050" s="32">
        <v>40422</v>
      </c>
      <c r="D1050" s="56" t="s">
        <v>114</v>
      </c>
      <c r="E1050" s="3"/>
      <c r="F1050" s="3"/>
      <c r="G1050" s="2" t="s">
        <v>38</v>
      </c>
      <c r="H1050" s="2" t="s">
        <v>35</v>
      </c>
      <c r="I1050" s="3">
        <v>4</v>
      </c>
      <c r="J1050" s="3" t="s">
        <v>183</v>
      </c>
      <c r="K1050" s="3"/>
      <c r="L1050" s="3"/>
      <c r="M1050" s="3"/>
      <c r="N1050" s="3"/>
      <c r="O1050" s="3"/>
      <c r="P1050" s="3"/>
      <c r="Q1050" s="3"/>
      <c r="R1050" s="3"/>
      <c r="S1050" s="3"/>
      <c r="T1050" s="3" t="str">
        <f t="shared" si="128"/>
        <v>SIN CECO</v>
      </c>
      <c r="U1050" s="3" t="str">
        <f t="shared" si="129"/>
        <v>NO</v>
      </c>
      <c r="V1050" t="str">
        <f t="shared" si="130"/>
        <v>PARQUE ZONAL SJB*
100%-Compromisos Pactados</v>
      </c>
      <c r="W1050" s="53">
        <f t="shared" si="131"/>
        <v>4</v>
      </c>
      <c r="X1050">
        <f t="shared" si="132"/>
        <v>4</v>
      </c>
      <c r="Y1050">
        <f>IF(ISNA(VLOOKUP(B1050,CECOS_SIN_IDENTIFICAR!$A$2:$D$146,4,0)),"SIN CECO",IF(VLOOKUP(B1050,CECOS_SIN_IDENTIFICAR!$A$2:$D$146,4,0)=0,"SIN CECO",VLOOKUP(B1050,CECOS_SIN_IDENTIFICAR!$A$2:$D$146,4,0)))</f>
        <v>1049</v>
      </c>
      <c r="Z1050">
        <f t="shared" si="133"/>
        <v>1049</v>
      </c>
      <c r="AA1050" s="56" t="s">
        <v>114</v>
      </c>
      <c r="AB1050" t="str">
        <f t="shared" si="134"/>
        <v>d. Disposición del personal de PAYC a las solicitudes del cliente-Compromisos Pactados</v>
      </c>
      <c r="AC1050" t="str">
        <f>VLOOKUP(AB1050,CODIFICACION_PREGUNTAS!$C$2:$D$35,2,0)</f>
        <v>COMPROMISOS004</v>
      </c>
    </row>
    <row r="1051" spans="1:29" x14ac:dyDescent="0.25">
      <c r="A1051" s="3">
        <f t="shared" si="135"/>
        <v>1050</v>
      </c>
      <c r="B1051" s="3" t="s">
        <v>140</v>
      </c>
      <c r="C1051" s="32">
        <v>40422</v>
      </c>
      <c r="D1051" s="56" t="s">
        <v>114</v>
      </c>
      <c r="E1051" s="3"/>
      <c r="F1051" s="3"/>
      <c r="G1051" s="2" t="s">
        <v>39</v>
      </c>
      <c r="H1051" s="2" t="s">
        <v>35</v>
      </c>
      <c r="I1051" s="3">
        <v>4</v>
      </c>
      <c r="J1051" s="3" t="s">
        <v>183</v>
      </c>
      <c r="K1051" s="3"/>
      <c r="L1051" s="3"/>
      <c r="M1051" s="3"/>
      <c r="N1051" s="3"/>
      <c r="O1051" s="3"/>
      <c r="P1051" s="3"/>
      <c r="Q1051" s="3"/>
      <c r="R1051" s="3"/>
      <c r="S1051" s="3"/>
      <c r="T1051" s="3" t="str">
        <f t="shared" si="128"/>
        <v>SIN CECO</v>
      </c>
      <c r="U1051" s="3" t="str">
        <f t="shared" si="129"/>
        <v>NO</v>
      </c>
      <c r="V1051" t="str">
        <f t="shared" si="130"/>
        <v>PARQUE ZONAL SJB*
100%-Compromisos Pactados</v>
      </c>
      <c r="W1051" s="53">
        <f t="shared" si="131"/>
        <v>4</v>
      </c>
      <c r="X1051">
        <f t="shared" si="132"/>
        <v>4</v>
      </c>
      <c r="Y1051">
        <f>IF(ISNA(VLOOKUP(B1051,CECOS_SIN_IDENTIFICAR!$A$2:$D$146,4,0)),"SIN CECO",IF(VLOOKUP(B1051,CECOS_SIN_IDENTIFICAR!$A$2:$D$146,4,0)=0,"SIN CECO",VLOOKUP(B1051,CECOS_SIN_IDENTIFICAR!$A$2:$D$146,4,0)))</f>
        <v>1049</v>
      </c>
      <c r="Z1051">
        <f t="shared" si="133"/>
        <v>1049</v>
      </c>
      <c r="AA1051" s="56" t="s">
        <v>114</v>
      </c>
      <c r="AB1051" t="str">
        <f t="shared" si="134"/>
        <v>e. Coherencia entre lo solicitado y lo entregado-Compromisos Pactados</v>
      </c>
      <c r="AC1051" t="str">
        <f>VLOOKUP(AB1051,CODIFICACION_PREGUNTAS!$C$2:$D$35,2,0)</f>
        <v>COMPROMISOS005</v>
      </c>
    </row>
    <row r="1052" spans="1:29" x14ac:dyDescent="0.25">
      <c r="A1052" s="3">
        <f t="shared" si="135"/>
        <v>1051</v>
      </c>
      <c r="B1052" s="3" t="s">
        <v>140</v>
      </c>
      <c r="C1052" s="32">
        <v>40422</v>
      </c>
      <c r="D1052" s="56" t="s">
        <v>114</v>
      </c>
      <c r="E1052" s="3"/>
      <c r="F1052" s="3"/>
      <c r="G1052" s="2" t="s">
        <v>40</v>
      </c>
      <c r="H1052" s="2" t="s">
        <v>40</v>
      </c>
      <c r="I1052" s="3">
        <v>4</v>
      </c>
      <c r="J1052" s="3" t="s">
        <v>183</v>
      </c>
      <c r="K1052" s="3"/>
      <c r="L1052" s="3"/>
      <c r="M1052" s="3"/>
      <c r="N1052" s="3"/>
      <c r="O1052" s="3"/>
      <c r="P1052" s="3"/>
      <c r="Q1052" s="3"/>
      <c r="R1052" s="3"/>
      <c r="S1052" s="3"/>
      <c r="T1052" s="3" t="str">
        <f t="shared" si="128"/>
        <v>SIN CECO</v>
      </c>
      <c r="U1052" s="3" t="str">
        <f t="shared" si="129"/>
        <v>NO</v>
      </c>
      <c r="V1052" t="str">
        <f t="shared" si="130"/>
        <v>PARQUE ZONAL SJB*
100%-Grado de Satisfacción con el Servicio Prestado</v>
      </c>
      <c r="W1052" s="53">
        <f t="shared" si="131"/>
        <v>4</v>
      </c>
      <c r="X1052">
        <f t="shared" si="132"/>
        <v>4</v>
      </c>
      <c r="Y1052">
        <f>IF(ISNA(VLOOKUP(B1052,CECOS_SIN_IDENTIFICAR!$A$2:$D$146,4,0)),"SIN CECO",IF(VLOOKUP(B1052,CECOS_SIN_IDENTIFICAR!$A$2:$D$146,4,0)=0,"SIN CECO",VLOOKUP(B1052,CECOS_SIN_IDENTIFICAR!$A$2:$D$146,4,0)))</f>
        <v>1049</v>
      </c>
      <c r="Z1052">
        <f t="shared" si="133"/>
        <v>1049</v>
      </c>
      <c r="AA1052" s="56" t="s">
        <v>114</v>
      </c>
      <c r="AB1052" t="str">
        <f t="shared" si="134"/>
        <v>Grado de Satisfacción con el Servicio Prestado-Grado de Satisfacción con el Servicio Prestado</v>
      </c>
      <c r="AC1052" t="str">
        <f>VLOOKUP(AB1052,CODIFICACION_PREGUNTAS!$C$2:$D$35,2,0)</f>
        <v>SATISFACCION001</v>
      </c>
    </row>
    <row r="1053" spans="1:29" x14ac:dyDescent="0.25">
      <c r="A1053" s="3">
        <f t="shared" si="135"/>
        <v>1052</v>
      </c>
      <c r="B1053" s="3" t="s">
        <v>140</v>
      </c>
      <c r="C1053" s="32">
        <v>40422</v>
      </c>
      <c r="D1053" s="56" t="s">
        <v>114</v>
      </c>
      <c r="E1053" s="3"/>
      <c r="F1053" s="3"/>
      <c r="G1053" s="2" t="s">
        <v>41</v>
      </c>
      <c r="H1053" s="2" t="s">
        <v>41</v>
      </c>
      <c r="I1053" s="3">
        <v>4</v>
      </c>
      <c r="J1053" s="3" t="s">
        <v>183</v>
      </c>
      <c r="K1053" s="3"/>
      <c r="L1053" s="3"/>
      <c r="M1053" s="3"/>
      <c r="N1053" s="3"/>
      <c r="O1053" s="3"/>
      <c r="P1053" s="3"/>
      <c r="Q1053" s="3"/>
      <c r="R1053" s="3"/>
      <c r="S1053" s="3"/>
      <c r="T1053" s="3" t="str">
        <f t="shared" si="128"/>
        <v>SIN CECO</v>
      </c>
      <c r="U1053" s="3" t="str">
        <f t="shared" si="129"/>
        <v>NO</v>
      </c>
      <c r="V1053" t="str">
        <f t="shared" si="130"/>
        <v>PARQUE ZONAL SJB*
100%-Posibilidad de Volver a Contratar con PAYC</v>
      </c>
      <c r="W1053" s="53">
        <f t="shared" si="131"/>
        <v>4</v>
      </c>
      <c r="X1053">
        <f t="shared" si="132"/>
        <v>4</v>
      </c>
      <c r="Y1053">
        <f>IF(ISNA(VLOOKUP(B1053,CECOS_SIN_IDENTIFICAR!$A$2:$D$146,4,0)),"SIN CECO",IF(VLOOKUP(B1053,CECOS_SIN_IDENTIFICAR!$A$2:$D$146,4,0)=0,"SIN CECO",VLOOKUP(B1053,CECOS_SIN_IDENTIFICAR!$A$2:$D$146,4,0)))</f>
        <v>1049</v>
      </c>
      <c r="Z1053">
        <f t="shared" si="133"/>
        <v>1049</v>
      </c>
      <c r="AA1053" s="56" t="s">
        <v>114</v>
      </c>
      <c r="AB1053" t="str">
        <f t="shared" si="134"/>
        <v>Posibilidad de Volver a Contratar con PAYC-Posibilidad de Volver a Contratar con PAYC</v>
      </c>
      <c r="AC1053" t="str">
        <f>VLOOKUP(AB1053,CODIFICACION_PREGUNTAS!$C$2:$D$35,2,0)</f>
        <v>VOLVER001</v>
      </c>
    </row>
    <row r="1054" spans="1:29" x14ac:dyDescent="0.25">
      <c r="A1054" s="3">
        <f t="shared" si="135"/>
        <v>1053</v>
      </c>
      <c r="B1054" s="3" t="s">
        <v>140</v>
      </c>
      <c r="C1054" s="32">
        <v>40422</v>
      </c>
      <c r="D1054" s="56" t="s">
        <v>114</v>
      </c>
      <c r="E1054" s="3"/>
      <c r="F1054" s="3"/>
      <c r="G1054" s="2" t="s">
        <v>42</v>
      </c>
      <c r="H1054" s="6" t="s">
        <v>43</v>
      </c>
      <c r="I1054" s="3" t="s">
        <v>56</v>
      </c>
      <c r="J1054" s="3" t="s">
        <v>183</v>
      </c>
      <c r="K1054" s="3"/>
      <c r="L1054" s="3"/>
      <c r="M1054" s="3"/>
      <c r="N1054" s="3"/>
      <c r="O1054" s="3"/>
      <c r="P1054" s="3"/>
      <c r="Q1054" s="3"/>
      <c r="R1054" s="3"/>
      <c r="S1054" s="3"/>
      <c r="T1054" s="3" t="str">
        <f t="shared" si="128"/>
        <v>SIN CECO</v>
      </c>
      <c r="U1054" s="3" t="str">
        <f t="shared" si="129"/>
        <v>NO</v>
      </c>
      <c r="V1054" t="str">
        <f t="shared" si="130"/>
        <v>PARQUE ZONAL SJB*
100%-Fortalezas PAYC</v>
      </c>
      <c r="W1054" s="53" t="str">
        <f t="shared" si="131"/>
        <v>-</v>
      </c>
      <c r="X1054">
        <f t="shared" si="132"/>
        <v>0</v>
      </c>
      <c r="Y1054">
        <f>IF(ISNA(VLOOKUP(B1054,CECOS_SIN_IDENTIFICAR!$A$2:$D$146,4,0)),"SIN CECO",IF(VLOOKUP(B1054,CECOS_SIN_IDENTIFICAR!$A$2:$D$146,4,0)=0,"SIN CECO",VLOOKUP(B1054,CECOS_SIN_IDENTIFICAR!$A$2:$D$146,4,0)))</f>
        <v>1049</v>
      </c>
      <c r="Z1054">
        <f t="shared" si="133"/>
        <v>1049</v>
      </c>
      <c r="AA1054" s="56" t="s">
        <v>114</v>
      </c>
      <c r="AB1054" t="str">
        <f t="shared" si="134"/>
        <v>Principales fortalezas en el servicio que presta PAYC-Fortalezas PAYC</v>
      </c>
      <c r="AC1054" t="str">
        <f>VLOOKUP(AB1054,CODIFICACION_PREGUNTAS!$C$2:$D$35,2,0)</f>
        <v>FORT001</v>
      </c>
    </row>
    <row r="1055" spans="1:29" x14ac:dyDescent="0.25">
      <c r="A1055" s="3">
        <f t="shared" si="135"/>
        <v>1054</v>
      </c>
      <c r="B1055" s="3" t="s">
        <v>140</v>
      </c>
      <c r="C1055" s="32">
        <v>40422</v>
      </c>
      <c r="D1055" s="56" t="s">
        <v>114</v>
      </c>
      <c r="E1055" s="3"/>
      <c r="F1055" s="3"/>
      <c r="G1055" s="2" t="s">
        <v>44</v>
      </c>
      <c r="H1055" s="6" t="s">
        <v>45</v>
      </c>
      <c r="I1055" s="3" t="s">
        <v>56</v>
      </c>
      <c r="J1055" s="3" t="s">
        <v>183</v>
      </c>
      <c r="K1055" s="3"/>
      <c r="L1055" s="3"/>
      <c r="M1055" s="3"/>
      <c r="N1055" s="3"/>
      <c r="O1055" s="3"/>
      <c r="P1055" s="3"/>
      <c r="Q1055" s="3"/>
      <c r="R1055" s="3"/>
      <c r="S1055" s="3"/>
      <c r="T1055" s="3" t="str">
        <f t="shared" si="128"/>
        <v>SIN CECO</v>
      </c>
      <c r="U1055" s="3" t="str">
        <f t="shared" si="129"/>
        <v>NO</v>
      </c>
      <c r="V1055" t="str">
        <f t="shared" si="130"/>
        <v>PARQUE ZONAL SJB*
100%-Debilidades PAYC</v>
      </c>
      <c r="W1055" s="53" t="str">
        <f t="shared" si="131"/>
        <v>-</v>
      </c>
      <c r="X1055">
        <f t="shared" si="132"/>
        <v>0</v>
      </c>
      <c r="Y1055">
        <f>IF(ISNA(VLOOKUP(B1055,CECOS_SIN_IDENTIFICAR!$A$2:$D$146,4,0)),"SIN CECO",IF(VLOOKUP(B1055,CECOS_SIN_IDENTIFICAR!$A$2:$D$146,4,0)=0,"SIN CECO",VLOOKUP(B1055,CECOS_SIN_IDENTIFICAR!$A$2:$D$146,4,0)))</f>
        <v>1049</v>
      </c>
      <c r="Z1055">
        <f t="shared" si="133"/>
        <v>1049</v>
      </c>
      <c r="AA1055" s="56" t="s">
        <v>114</v>
      </c>
      <c r="AB1055" t="str">
        <f t="shared" si="134"/>
        <v>Principales debilidades en el servicio que presta PAYC-Debilidades PAYC</v>
      </c>
      <c r="AC1055" t="str">
        <f>VLOOKUP(AB1055,CODIFICACION_PREGUNTAS!$C$2:$D$35,2,0)</f>
        <v>DEB001</v>
      </c>
    </row>
    <row r="1056" spans="1:29" x14ac:dyDescent="0.25">
      <c r="A1056" s="3">
        <f t="shared" si="135"/>
        <v>1055</v>
      </c>
      <c r="B1056" s="3" t="s">
        <v>141</v>
      </c>
      <c r="C1056" s="32">
        <v>40513</v>
      </c>
      <c r="D1056" s="56" t="s">
        <v>114</v>
      </c>
      <c r="E1056" s="3"/>
      <c r="F1056" s="3"/>
      <c r="G1056" s="2" t="s">
        <v>5</v>
      </c>
      <c r="H1056" s="3" t="s">
        <v>6</v>
      </c>
      <c r="I1056" s="21">
        <v>4</v>
      </c>
      <c r="J1056" s="3"/>
      <c r="K1056" s="3"/>
      <c r="L1056" s="3"/>
      <c r="M1056" s="3"/>
      <c r="N1056" s="3"/>
      <c r="O1056" s="3"/>
      <c r="P1056" s="3"/>
      <c r="Q1056" s="3"/>
      <c r="R1056" s="3"/>
      <c r="S1056" s="3"/>
      <c r="T1056" s="3" t="str">
        <f t="shared" si="128"/>
        <v>SIN CECO</v>
      </c>
      <c r="U1056" s="3" t="str">
        <f t="shared" si="129"/>
        <v>NO</v>
      </c>
      <c r="V1056" t="str">
        <f t="shared" si="130"/>
        <v>CAFAM
12-oct-10
100%-Soporte Técnico</v>
      </c>
      <c r="W1056" s="53">
        <f t="shared" si="131"/>
        <v>4</v>
      </c>
      <c r="X1056">
        <f t="shared" si="132"/>
        <v>4</v>
      </c>
      <c r="Y1056">
        <f>IF(ISNA(VLOOKUP(B1056,CECOS_SIN_IDENTIFICAR!$A$2:$D$146,4,0)),"SIN CECO",IF(VLOOKUP(B1056,CECOS_SIN_IDENTIFICAR!$A$2:$D$146,4,0)=0,"SIN CECO",VLOOKUP(B1056,CECOS_SIN_IDENTIFICAR!$A$2:$D$146,4,0)))</f>
        <v>1185</v>
      </c>
      <c r="Z1056">
        <f t="shared" si="133"/>
        <v>1185</v>
      </c>
      <c r="AA1056" s="56" t="s">
        <v>114</v>
      </c>
      <c r="AB1056" t="str">
        <f t="shared" si="134"/>
        <v>a. Conocimiento específico de temas aplicables al proyecto-Soporte Técnico</v>
      </c>
      <c r="AC1056" t="str">
        <f>VLOOKUP(AB1056,CODIFICACION_PREGUNTAS!$C$2:$D$35,2,0)</f>
        <v>SOPORTE_TEC001</v>
      </c>
    </row>
    <row r="1057" spans="1:29" x14ac:dyDescent="0.25">
      <c r="A1057" s="3">
        <f t="shared" si="135"/>
        <v>1056</v>
      </c>
      <c r="B1057" s="3" t="s">
        <v>141</v>
      </c>
      <c r="C1057" s="32">
        <v>40513</v>
      </c>
      <c r="D1057" s="56" t="s">
        <v>114</v>
      </c>
      <c r="E1057" s="3"/>
      <c r="F1057" s="3"/>
      <c r="G1057" s="2" t="s">
        <v>7</v>
      </c>
      <c r="H1057" s="3" t="s">
        <v>6</v>
      </c>
      <c r="I1057" s="21">
        <v>5</v>
      </c>
      <c r="J1057" s="3"/>
      <c r="K1057" s="3"/>
      <c r="L1057" s="3"/>
      <c r="M1057" s="3"/>
      <c r="N1057" s="3"/>
      <c r="O1057" s="3"/>
      <c r="P1057" s="3"/>
      <c r="Q1057" s="3"/>
      <c r="R1057" s="3"/>
      <c r="S1057" s="3"/>
      <c r="T1057" s="3" t="str">
        <f t="shared" si="128"/>
        <v>SIN CECO</v>
      </c>
      <c r="U1057" s="3" t="str">
        <f t="shared" si="129"/>
        <v>NO</v>
      </c>
      <c r="V1057" t="str">
        <f t="shared" si="130"/>
        <v>CAFAM
12-oct-10
100%-Soporte Técnico</v>
      </c>
      <c r="W1057" s="53">
        <f t="shared" si="131"/>
        <v>5</v>
      </c>
      <c r="X1057">
        <f t="shared" si="132"/>
        <v>5</v>
      </c>
      <c r="Y1057">
        <f>IF(ISNA(VLOOKUP(B1057,CECOS_SIN_IDENTIFICAR!$A$2:$D$146,4,0)),"SIN CECO",IF(VLOOKUP(B1057,CECOS_SIN_IDENTIFICAR!$A$2:$D$146,4,0)=0,"SIN CECO",VLOOKUP(B1057,CECOS_SIN_IDENTIFICAR!$A$2:$D$146,4,0)))</f>
        <v>1185</v>
      </c>
      <c r="Z1057">
        <f t="shared" si="133"/>
        <v>1185</v>
      </c>
      <c r="AA1057" s="56" t="s">
        <v>114</v>
      </c>
      <c r="AB1057" t="str">
        <f t="shared" si="134"/>
        <v>b. Idoneidad y Calidad del soporte-Soporte Técnico</v>
      </c>
      <c r="AC1057" t="str">
        <f>VLOOKUP(AB1057,CODIFICACION_PREGUNTAS!$C$2:$D$35,2,0)</f>
        <v>SOPORTE_TEC002</v>
      </c>
    </row>
    <row r="1058" spans="1:29" x14ac:dyDescent="0.25">
      <c r="A1058" s="3">
        <f t="shared" si="135"/>
        <v>1057</v>
      </c>
      <c r="B1058" s="3" t="s">
        <v>141</v>
      </c>
      <c r="C1058" s="32">
        <v>40513</v>
      </c>
      <c r="D1058" s="56" t="s">
        <v>114</v>
      </c>
      <c r="E1058" s="3"/>
      <c r="F1058" s="3"/>
      <c r="G1058" s="2" t="s">
        <v>8</v>
      </c>
      <c r="H1058" s="3" t="s">
        <v>6</v>
      </c>
      <c r="I1058" s="21">
        <v>5</v>
      </c>
      <c r="J1058" s="3"/>
      <c r="K1058" s="3"/>
      <c r="L1058" s="3"/>
      <c r="M1058" s="3"/>
      <c r="N1058" s="3"/>
      <c r="O1058" s="3"/>
      <c r="P1058" s="3"/>
      <c r="Q1058" s="3"/>
      <c r="R1058" s="3"/>
      <c r="S1058" s="3"/>
      <c r="T1058" s="3" t="str">
        <f t="shared" si="128"/>
        <v>SIN CECO</v>
      </c>
      <c r="U1058" s="3" t="str">
        <f t="shared" si="129"/>
        <v>NO</v>
      </c>
      <c r="V1058" t="str">
        <f t="shared" si="130"/>
        <v>CAFAM
12-oct-10
100%-Soporte Técnico</v>
      </c>
      <c r="W1058" s="53">
        <f t="shared" si="131"/>
        <v>5</v>
      </c>
      <c r="X1058">
        <f t="shared" si="132"/>
        <v>5</v>
      </c>
      <c r="Y1058">
        <f>IF(ISNA(VLOOKUP(B1058,CECOS_SIN_IDENTIFICAR!$A$2:$D$146,4,0)),"SIN CECO",IF(VLOOKUP(B1058,CECOS_SIN_IDENTIFICAR!$A$2:$D$146,4,0)=0,"SIN CECO",VLOOKUP(B1058,CECOS_SIN_IDENTIFICAR!$A$2:$D$146,4,0)))</f>
        <v>1185</v>
      </c>
      <c r="Z1058">
        <f t="shared" si="133"/>
        <v>1185</v>
      </c>
      <c r="AA1058" s="56" t="s">
        <v>114</v>
      </c>
      <c r="AB1058" t="str">
        <f t="shared" si="134"/>
        <v>c. Cumplimiento de especificaciones técnicas de construcción-Soporte Técnico</v>
      </c>
      <c r="AC1058" t="str">
        <f>VLOOKUP(AB1058,CODIFICACION_PREGUNTAS!$C$2:$D$35,2,0)</f>
        <v>SOPORTE_TEC003</v>
      </c>
    </row>
    <row r="1059" spans="1:29" x14ac:dyDescent="0.25">
      <c r="A1059" s="3">
        <f t="shared" si="135"/>
        <v>1058</v>
      </c>
      <c r="B1059" s="3" t="s">
        <v>141</v>
      </c>
      <c r="C1059" s="32">
        <v>40513</v>
      </c>
      <c r="D1059" s="56" t="s">
        <v>114</v>
      </c>
      <c r="E1059" s="3"/>
      <c r="F1059" s="3"/>
      <c r="G1059" s="2" t="s">
        <v>9</v>
      </c>
      <c r="H1059" s="3" t="s">
        <v>6</v>
      </c>
      <c r="I1059" s="21">
        <v>4</v>
      </c>
      <c r="J1059" s="3"/>
      <c r="K1059" s="3"/>
      <c r="L1059" s="3"/>
      <c r="M1059" s="3"/>
      <c r="N1059" s="3"/>
      <c r="O1059" s="3"/>
      <c r="P1059" s="3"/>
      <c r="Q1059" s="3"/>
      <c r="R1059" s="3"/>
      <c r="S1059" s="3"/>
      <c r="T1059" s="3" t="str">
        <f t="shared" si="128"/>
        <v>SIN CECO</v>
      </c>
      <c r="U1059" s="3" t="str">
        <f t="shared" si="129"/>
        <v>NO</v>
      </c>
      <c r="V1059" t="str">
        <f t="shared" si="130"/>
        <v>CAFAM
12-oct-10
100%-Soporte Técnico</v>
      </c>
      <c r="W1059" s="53">
        <f t="shared" si="131"/>
        <v>4</v>
      </c>
      <c r="X1059">
        <f t="shared" si="132"/>
        <v>4</v>
      </c>
      <c r="Y1059">
        <f>IF(ISNA(VLOOKUP(B1059,CECOS_SIN_IDENTIFICAR!$A$2:$D$146,4,0)),"SIN CECO",IF(VLOOKUP(B1059,CECOS_SIN_IDENTIFICAR!$A$2:$D$146,4,0)=0,"SIN CECO",VLOOKUP(B1059,CECOS_SIN_IDENTIFICAR!$A$2:$D$146,4,0)))</f>
        <v>1185</v>
      </c>
      <c r="Z1059">
        <f t="shared" si="133"/>
        <v>1185</v>
      </c>
      <c r="AA1059" s="56" t="s">
        <v>114</v>
      </c>
      <c r="AB1059" t="str">
        <f t="shared" si="134"/>
        <v>d. Confiabilidad de los conceptos aplicados-Soporte Técnico</v>
      </c>
      <c r="AC1059" t="str">
        <f>VLOOKUP(AB1059,CODIFICACION_PREGUNTAS!$C$2:$D$35,2,0)</f>
        <v>SOPORTE_TEC004</v>
      </c>
    </row>
    <row r="1060" spans="1:29" x14ac:dyDescent="0.25">
      <c r="A1060" s="3">
        <f t="shared" si="135"/>
        <v>1059</v>
      </c>
      <c r="B1060" s="3" t="s">
        <v>141</v>
      </c>
      <c r="C1060" s="32">
        <v>40513</v>
      </c>
      <c r="D1060" s="56" t="s">
        <v>114</v>
      </c>
      <c r="E1060" s="3"/>
      <c r="F1060" s="3"/>
      <c r="G1060" s="2" t="s">
        <v>10</v>
      </c>
      <c r="H1060" s="3" t="s">
        <v>6</v>
      </c>
      <c r="I1060" s="21">
        <v>4</v>
      </c>
      <c r="J1060" s="3"/>
      <c r="K1060" s="3"/>
      <c r="L1060" s="3"/>
      <c r="M1060" s="3"/>
      <c r="N1060" s="3"/>
      <c r="O1060" s="3"/>
      <c r="P1060" s="3"/>
      <c r="Q1060" s="3"/>
      <c r="R1060" s="3"/>
      <c r="S1060" s="3"/>
      <c r="T1060" s="3" t="str">
        <f t="shared" si="128"/>
        <v>SIN CECO</v>
      </c>
      <c r="U1060" s="3" t="str">
        <f t="shared" si="129"/>
        <v>NO</v>
      </c>
      <c r="V1060" t="str">
        <f t="shared" si="130"/>
        <v>CAFAM
12-oct-10
100%-Soporte Técnico</v>
      </c>
      <c r="W1060" s="53">
        <f t="shared" si="131"/>
        <v>4</v>
      </c>
      <c r="X1060">
        <f t="shared" si="132"/>
        <v>4</v>
      </c>
      <c r="Y1060">
        <f>IF(ISNA(VLOOKUP(B1060,CECOS_SIN_IDENTIFICAR!$A$2:$D$146,4,0)),"SIN CECO",IF(VLOOKUP(B1060,CECOS_SIN_IDENTIFICAR!$A$2:$D$146,4,0)=0,"SIN CECO",VLOOKUP(B1060,CECOS_SIN_IDENTIFICAR!$A$2:$D$146,4,0)))</f>
        <v>1185</v>
      </c>
      <c r="Z1060">
        <f t="shared" si="133"/>
        <v>1185</v>
      </c>
      <c r="AA1060" s="56" t="s">
        <v>114</v>
      </c>
      <c r="AB1060" t="str">
        <f t="shared" si="134"/>
        <v>e. Oportunidad en entrega de información o requerimientos-Soporte Técnico</v>
      </c>
      <c r="AC1060" t="str">
        <f>VLOOKUP(AB1060,CODIFICACION_PREGUNTAS!$C$2:$D$35,2,0)</f>
        <v>SOPORTE_TEC005</v>
      </c>
    </row>
    <row r="1061" spans="1:29" x14ac:dyDescent="0.25">
      <c r="A1061" s="3">
        <f t="shared" si="135"/>
        <v>1060</v>
      </c>
      <c r="B1061" s="3" t="s">
        <v>141</v>
      </c>
      <c r="C1061" s="32">
        <v>40513</v>
      </c>
      <c r="D1061" s="56" t="s">
        <v>114</v>
      </c>
      <c r="E1061" s="3"/>
      <c r="F1061" s="3"/>
      <c r="G1061" s="2" t="s">
        <v>11</v>
      </c>
      <c r="H1061" s="3" t="s">
        <v>12</v>
      </c>
      <c r="I1061" s="3">
        <v>4</v>
      </c>
      <c r="J1061" s="3"/>
      <c r="K1061" s="3"/>
      <c r="L1061" s="3"/>
      <c r="M1061" s="3"/>
      <c r="N1061" s="3"/>
      <c r="O1061" s="3"/>
      <c r="P1061" s="3"/>
      <c r="Q1061" s="3"/>
      <c r="R1061" s="3"/>
      <c r="S1061" s="3"/>
      <c r="T1061" s="3" t="str">
        <f t="shared" si="128"/>
        <v>SIN CECO</v>
      </c>
      <c r="U1061" s="3" t="str">
        <f t="shared" si="129"/>
        <v>NO</v>
      </c>
      <c r="V1061" t="str">
        <f t="shared" si="130"/>
        <v>CAFAM
12-oct-10
100%-Soporte Administrativo</v>
      </c>
      <c r="W1061" s="53">
        <f t="shared" si="131"/>
        <v>4</v>
      </c>
      <c r="X1061">
        <f t="shared" si="132"/>
        <v>4</v>
      </c>
      <c r="Y1061">
        <f>IF(ISNA(VLOOKUP(B1061,CECOS_SIN_IDENTIFICAR!$A$2:$D$146,4,0)),"SIN CECO",IF(VLOOKUP(B1061,CECOS_SIN_IDENTIFICAR!$A$2:$D$146,4,0)=0,"SIN CECO",VLOOKUP(B1061,CECOS_SIN_IDENTIFICAR!$A$2:$D$146,4,0)))</f>
        <v>1185</v>
      </c>
      <c r="Z1061">
        <f t="shared" si="133"/>
        <v>1185</v>
      </c>
      <c r="AA1061" s="56" t="s">
        <v>114</v>
      </c>
      <c r="AB1061" t="str">
        <f t="shared" si="134"/>
        <v>a. Oportunidad de la gestión en obra-Soporte Administrativo</v>
      </c>
      <c r="AC1061" t="str">
        <f>VLOOKUP(AB1061,CODIFICACION_PREGUNTAS!$C$2:$D$35,2,0)</f>
        <v>SOPORTE_ADMON001</v>
      </c>
    </row>
    <row r="1062" spans="1:29" x14ac:dyDescent="0.25">
      <c r="A1062" s="3">
        <f t="shared" si="135"/>
        <v>1061</v>
      </c>
      <c r="B1062" s="3" t="s">
        <v>141</v>
      </c>
      <c r="C1062" s="32">
        <v>40513</v>
      </c>
      <c r="D1062" s="56" t="s">
        <v>114</v>
      </c>
      <c r="E1062" s="3"/>
      <c r="F1062" s="3"/>
      <c r="G1062" s="2" t="s">
        <v>13</v>
      </c>
      <c r="H1062" s="3" t="s">
        <v>12</v>
      </c>
      <c r="I1062" s="3">
        <v>4</v>
      </c>
      <c r="J1062" s="3"/>
      <c r="K1062" s="3"/>
      <c r="L1062" s="3"/>
      <c r="M1062" s="3"/>
      <c r="N1062" s="3"/>
      <c r="O1062" s="3"/>
      <c r="P1062" s="3"/>
      <c r="Q1062" s="3"/>
      <c r="R1062" s="3"/>
      <c r="S1062" s="3"/>
      <c r="T1062" s="3" t="str">
        <f t="shared" si="128"/>
        <v>SIN CECO</v>
      </c>
      <c r="U1062" s="3" t="str">
        <f t="shared" si="129"/>
        <v>NO</v>
      </c>
      <c r="V1062" t="str">
        <f t="shared" si="130"/>
        <v>CAFAM
12-oct-10
100%-Soporte Administrativo</v>
      </c>
      <c r="W1062" s="53">
        <f t="shared" si="131"/>
        <v>4</v>
      </c>
      <c r="X1062">
        <f t="shared" si="132"/>
        <v>4</v>
      </c>
      <c r="Y1062">
        <f>IF(ISNA(VLOOKUP(B1062,CECOS_SIN_IDENTIFICAR!$A$2:$D$146,4,0)),"SIN CECO",IF(VLOOKUP(B1062,CECOS_SIN_IDENTIFICAR!$A$2:$D$146,4,0)=0,"SIN CECO",VLOOKUP(B1062,CECOS_SIN_IDENTIFICAR!$A$2:$D$146,4,0)))</f>
        <v>1185</v>
      </c>
      <c r="Z1062">
        <f t="shared" si="133"/>
        <v>1185</v>
      </c>
      <c r="AA1062" s="56" t="s">
        <v>114</v>
      </c>
      <c r="AB1062" t="str">
        <f t="shared" si="134"/>
        <v>b. Manejo administrativo del proyecto-Soporte Administrativo</v>
      </c>
      <c r="AC1062" t="str">
        <f>VLOOKUP(AB1062,CODIFICACION_PREGUNTAS!$C$2:$D$35,2,0)</f>
        <v>SOPORTE_ADMON002</v>
      </c>
    </row>
    <row r="1063" spans="1:29" x14ac:dyDescent="0.25">
      <c r="A1063" s="3">
        <f t="shared" si="135"/>
        <v>1062</v>
      </c>
      <c r="B1063" s="3" t="s">
        <v>141</v>
      </c>
      <c r="C1063" s="32">
        <v>40513</v>
      </c>
      <c r="D1063" s="56" t="s">
        <v>114</v>
      </c>
      <c r="E1063" s="3"/>
      <c r="F1063" s="3"/>
      <c r="G1063" s="2" t="s">
        <v>14</v>
      </c>
      <c r="H1063" s="3" t="s">
        <v>12</v>
      </c>
      <c r="I1063" s="3">
        <v>4</v>
      </c>
      <c r="J1063" s="3"/>
      <c r="K1063" s="3"/>
      <c r="L1063" s="3"/>
      <c r="M1063" s="3"/>
      <c r="N1063" s="3"/>
      <c r="O1063" s="3"/>
      <c r="P1063" s="3"/>
      <c r="Q1063" s="3"/>
      <c r="R1063" s="3"/>
      <c r="S1063" s="3"/>
      <c r="T1063" s="3" t="str">
        <f t="shared" si="128"/>
        <v>SIN CECO</v>
      </c>
      <c r="U1063" s="3" t="str">
        <f t="shared" si="129"/>
        <v>NO</v>
      </c>
      <c r="V1063" t="str">
        <f t="shared" si="130"/>
        <v>CAFAM
12-oct-10
100%-Soporte Administrativo</v>
      </c>
      <c r="W1063" s="53">
        <f t="shared" si="131"/>
        <v>4</v>
      </c>
      <c r="X1063">
        <f t="shared" si="132"/>
        <v>4</v>
      </c>
      <c r="Y1063">
        <f>IF(ISNA(VLOOKUP(B1063,CECOS_SIN_IDENTIFICAR!$A$2:$D$146,4,0)),"SIN CECO",IF(VLOOKUP(B1063,CECOS_SIN_IDENTIFICAR!$A$2:$D$146,4,0)=0,"SIN CECO",VLOOKUP(B1063,CECOS_SIN_IDENTIFICAR!$A$2:$D$146,4,0)))</f>
        <v>1185</v>
      </c>
      <c r="Z1063">
        <f t="shared" si="133"/>
        <v>1185</v>
      </c>
      <c r="AA1063" s="56" t="s">
        <v>114</v>
      </c>
      <c r="AB1063" t="str">
        <f t="shared" si="134"/>
        <v>c. Información clara y veraz sobre la administración de proyecto-Soporte Administrativo</v>
      </c>
      <c r="AC1063" t="str">
        <f>VLOOKUP(AB1063,CODIFICACION_PREGUNTAS!$C$2:$D$35,2,0)</f>
        <v>SOPORTE_ADMON003</v>
      </c>
    </row>
    <row r="1064" spans="1:29" x14ac:dyDescent="0.25">
      <c r="A1064" s="3">
        <f t="shared" si="135"/>
        <v>1063</v>
      </c>
      <c r="B1064" s="3" t="s">
        <v>141</v>
      </c>
      <c r="C1064" s="32">
        <v>40513</v>
      </c>
      <c r="D1064" s="56" t="s">
        <v>114</v>
      </c>
      <c r="E1064" s="3"/>
      <c r="F1064" s="3"/>
      <c r="G1064" s="2" t="s">
        <v>15</v>
      </c>
      <c r="H1064" s="3" t="s">
        <v>12</v>
      </c>
      <c r="I1064" s="3">
        <v>4</v>
      </c>
      <c r="J1064" s="3"/>
      <c r="K1064" s="3"/>
      <c r="L1064" s="3"/>
      <c r="M1064" s="3"/>
      <c r="N1064" s="3"/>
      <c r="O1064" s="3"/>
      <c r="P1064" s="3"/>
      <c r="Q1064" s="3"/>
      <c r="R1064" s="3"/>
      <c r="S1064" s="3"/>
      <c r="T1064" s="3" t="str">
        <f t="shared" si="128"/>
        <v>SIN CECO</v>
      </c>
      <c r="U1064" s="3" t="str">
        <f t="shared" si="129"/>
        <v>NO</v>
      </c>
      <c r="V1064" t="str">
        <f t="shared" si="130"/>
        <v>CAFAM
12-oct-10
100%-Soporte Administrativo</v>
      </c>
      <c r="W1064" s="53">
        <f t="shared" si="131"/>
        <v>4</v>
      </c>
      <c r="X1064">
        <f t="shared" si="132"/>
        <v>4</v>
      </c>
      <c r="Y1064">
        <f>IF(ISNA(VLOOKUP(B1064,CECOS_SIN_IDENTIFICAR!$A$2:$D$146,4,0)),"SIN CECO",IF(VLOOKUP(B1064,CECOS_SIN_IDENTIFICAR!$A$2:$D$146,4,0)=0,"SIN CECO",VLOOKUP(B1064,CECOS_SIN_IDENTIFICAR!$A$2:$D$146,4,0)))</f>
        <v>1185</v>
      </c>
      <c r="Z1064">
        <f t="shared" si="133"/>
        <v>1185</v>
      </c>
      <c r="AA1064" s="56" t="s">
        <v>114</v>
      </c>
      <c r="AB1064" t="str">
        <f t="shared" si="134"/>
        <v>d. Cumplimientos con expectativas del cliente-Soporte Administrativo</v>
      </c>
      <c r="AC1064" t="str">
        <f>VLOOKUP(AB1064,CODIFICACION_PREGUNTAS!$C$2:$D$35,2,0)</f>
        <v>SOPORTE_ADMON004</v>
      </c>
    </row>
    <row r="1065" spans="1:29" x14ac:dyDescent="0.25">
      <c r="A1065" s="3">
        <f t="shared" si="135"/>
        <v>1064</v>
      </c>
      <c r="B1065" s="3" t="s">
        <v>141</v>
      </c>
      <c r="C1065" s="32">
        <v>40513</v>
      </c>
      <c r="D1065" s="56" t="s">
        <v>114</v>
      </c>
      <c r="E1065" s="3"/>
      <c r="F1065" s="3"/>
      <c r="G1065" s="2" t="s">
        <v>16</v>
      </c>
      <c r="H1065" s="3" t="s">
        <v>12</v>
      </c>
      <c r="I1065" s="3">
        <v>3</v>
      </c>
      <c r="J1065" s="3"/>
      <c r="K1065" s="3"/>
      <c r="L1065" s="3"/>
      <c r="M1065" s="3"/>
      <c r="N1065" s="3"/>
      <c r="O1065" s="3"/>
      <c r="P1065" s="3"/>
      <c r="Q1065" s="3"/>
      <c r="R1065" s="3"/>
      <c r="S1065" s="3"/>
      <c r="T1065" s="3" t="str">
        <f t="shared" si="128"/>
        <v>SIN CECO</v>
      </c>
      <c r="U1065" s="3" t="str">
        <f t="shared" si="129"/>
        <v>NO</v>
      </c>
      <c r="V1065" t="str">
        <f t="shared" si="130"/>
        <v>CAFAM
12-oct-10
100%-Soporte Administrativo</v>
      </c>
      <c r="W1065" s="53">
        <f t="shared" si="131"/>
        <v>3</v>
      </c>
      <c r="X1065">
        <f t="shared" si="132"/>
        <v>3</v>
      </c>
      <c r="Y1065">
        <f>IF(ISNA(VLOOKUP(B1065,CECOS_SIN_IDENTIFICAR!$A$2:$D$146,4,0)),"SIN CECO",IF(VLOOKUP(B1065,CECOS_SIN_IDENTIFICAR!$A$2:$D$146,4,0)=0,"SIN CECO",VLOOKUP(B1065,CECOS_SIN_IDENTIFICAR!$A$2:$D$146,4,0)))</f>
        <v>1185</v>
      </c>
      <c r="Z1065">
        <f t="shared" si="133"/>
        <v>1185</v>
      </c>
      <c r="AA1065" s="56" t="s">
        <v>114</v>
      </c>
      <c r="AB1065" t="str">
        <f t="shared" si="134"/>
        <v>e. Control de presupuesto-Soporte Administrativo</v>
      </c>
      <c r="AC1065" t="str">
        <f>VLOOKUP(AB1065,CODIFICACION_PREGUNTAS!$C$2:$D$35,2,0)</f>
        <v>SOPORTE_ADMON005</v>
      </c>
    </row>
    <row r="1066" spans="1:29" x14ac:dyDescent="0.25">
      <c r="A1066" s="3">
        <f t="shared" si="135"/>
        <v>1065</v>
      </c>
      <c r="B1066" s="3" t="s">
        <v>141</v>
      </c>
      <c r="C1066" s="32">
        <v>40513</v>
      </c>
      <c r="D1066" s="56" t="s">
        <v>114</v>
      </c>
      <c r="E1066" s="3"/>
      <c r="F1066" s="3"/>
      <c r="G1066" s="2" t="s">
        <v>17</v>
      </c>
      <c r="H1066" s="3" t="s">
        <v>18</v>
      </c>
      <c r="I1066" s="3">
        <v>4</v>
      </c>
      <c r="J1066" s="3"/>
      <c r="K1066" s="3"/>
      <c r="L1066" s="3"/>
      <c r="M1066" s="3"/>
      <c r="N1066" s="3"/>
      <c r="O1066" s="3"/>
      <c r="P1066" s="3"/>
      <c r="Q1066" s="3"/>
      <c r="R1066" s="3"/>
      <c r="S1066" s="3"/>
      <c r="T1066" s="3" t="str">
        <f t="shared" si="128"/>
        <v>SIN CECO</v>
      </c>
      <c r="U1066" s="3" t="str">
        <f t="shared" si="129"/>
        <v>NO</v>
      </c>
      <c r="V1066" t="str">
        <f t="shared" si="130"/>
        <v>CAFAM
12-oct-10
100%-Soporte Directivo (Coordinador y Gerencia)</v>
      </c>
      <c r="W1066" s="53">
        <f t="shared" si="131"/>
        <v>4</v>
      </c>
      <c r="X1066">
        <f t="shared" si="132"/>
        <v>4</v>
      </c>
      <c r="Y1066">
        <f>IF(ISNA(VLOOKUP(B1066,CECOS_SIN_IDENTIFICAR!$A$2:$D$146,4,0)),"SIN CECO",IF(VLOOKUP(B1066,CECOS_SIN_IDENTIFICAR!$A$2:$D$146,4,0)=0,"SIN CECO",VLOOKUP(B1066,CECOS_SIN_IDENTIFICAR!$A$2:$D$146,4,0)))</f>
        <v>1185</v>
      </c>
      <c r="Z1066">
        <f t="shared" si="133"/>
        <v>1185</v>
      </c>
      <c r="AA1066" s="56" t="s">
        <v>114</v>
      </c>
      <c r="AB1066" t="str">
        <f t="shared" si="134"/>
        <v>a. Apoyo y presencia en el proyecto-Soporte Directivo (Coordinador y Gerencia)</v>
      </c>
      <c r="AC1066" t="str">
        <f>VLOOKUP(AB1066,CODIFICACION_PREGUNTAS!$C$2:$D$35,2,0)</f>
        <v>SOPORTE_DIR001</v>
      </c>
    </row>
    <row r="1067" spans="1:29" x14ac:dyDescent="0.25">
      <c r="A1067" s="3">
        <f t="shared" si="135"/>
        <v>1066</v>
      </c>
      <c r="B1067" s="3" t="s">
        <v>141</v>
      </c>
      <c r="C1067" s="32">
        <v>40513</v>
      </c>
      <c r="D1067" s="56" t="s">
        <v>114</v>
      </c>
      <c r="E1067" s="3"/>
      <c r="F1067" s="3"/>
      <c r="G1067" s="2" t="s">
        <v>19</v>
      </c>
      <c r="H1067" s="3" t="s">
        <v>18</v>
      </c>
      <c r="I1067" s="3">
        <v>4</v>
      </c>
      <c r="J1067" s="3"/>
      <c r="K1067" s="3"/>
      <c r="L1067" s="3"/>
      <c r="M1067" s="3"/>
      <c r="N1067" s="3"/>
      <c r="O1067" s="3"/>
      <c r="P1067" s="3"/>
      <c r="Q1067" s="3"/>
      <c r="R1067" s="3"/>
      <c r="S1067" s="3"/>
      <c r="T1067" s="3" t="str">
        <f t="shared" si="128"/>
        <v>SIN CECO</v>
      </c>
      <c r="U1067" s="3" t="str">
        <f t="shared" si="129"/>
        <v>NO</v>
      </c>
      <c r="V1067" t="str">
        <f t="shared" si="130"/>
        <v>CAFAM
12-oct-10
100%-Soporte Directivo (Coordinador y Gerencia)</v>
      </c>
      <c r="W1067" s="53">
        <f t="shared" si="131"/>
        <v>4</v>
      </c>
      <c r="X1067">
        <f t="shared" si="132"/>
        <v>4</v>
      </c>
      <c r="Y1067">
        <f>IF(ISNA(VLOOKUP(B1067,CECOS_SIN_IDENTIFICAR!$A$2:$D$146,4,0)),"SIN CECO",IF(VLOOKUP(B1067,CECOS_SIN_IDENTIFICAR!$A$2:$D$146,4,0)=0,"SIN CECO",VLOOKUP(B1067,CECOS_SIN_IDENTIFICAR!$A$2:$D$146,4,0)))</f>
        <v>1185</v>
      </c>
      <c r="Z1067">
        <f t="shared" si="133"/>
        <v>1185</v>
      </c>
      <c r="AA1067" s="56" t="s">
        <v>114</v>
      </c>
      <c r="AB1067" t="str">
        <f t="shared" si="134"/>
        <v>b. Conocimiento del proyecto-Soporte Directivo (Coordinador y Gerencia)</v>
      </c>
      <c r="AC1067" t="str">
        <f>VLOOKUP(AB1067,CODIFICACION_PREGUNTAS!$C$2:$D$35,2,0)</f>
        <v>SOPORTE_DIR002</v>
      </c>
    </row>
    <row r="1068" spans="1:29" x14ac:dyDescent="0.25">
      <c r="A1068" s="3">
        <f t="shared" si="135"/>
        <v>1067</v>
      </c>
      <c r="B1068" s="3" t="s">
        <v>141</v>
      </c>
      <c r="C1068" s="32">
        <v>40513</v>
      </c>
      <c r="D1068" s="56" t="s">
        <v>114</v>
      </c>
      <c r="E1068" s="3"/>
      <c r="F1068" s="3"/>
      <c r="G1068" s="2" t="s">
        <v>20</v>
      </c>
      <c r="H1068" s="3" t="s">
        <v>18</v>
      </c>
      <c r="I1068" s="3">
        <v>5</v>
      </c>
      <c r="J1068" s="3"/>
      <c r="K1068" s="3"/>
      <c r="L1068" s="3"/>
      <c r="M1068" s="3"/>
      <c r="N1068" s="3"/>
      <c r="O1068" s="3"/>
      <c r="P1068" s="3"/>
      <c r="Q1068" s="3"/>
      <c r="R1068" s="3"/>
      <c r="S1068" s="3"/>
      <c r="T1068" s="3" t="str">
        <f t="shared" si="128"/>
        <v>SIN CECO</v>
      </c>
      <c r="U1068" s="3" t="str">
        <f t="shared" si="129"/>
        <v>NO</v>
      </c>
      <c r="V1068" t="str">
        <f t="shared" si="130"/>
        <v>CAFAM
12-oct-10
100%-Soporte Directivo (Coordinador y Gerencia)</v>
      </c>
      <c r="W1068" s="53">
        <f t="shared" si="131"/>
        <v>5</v>
      </c>
      <c r="X1068">
        <f t="shared" si="132"/>
        <v>5</v>
      </c>
      <c r="Y1068">
        <f>IF(ISNA(VLOOKUP(B1068,CECOS_SIN_IDENTIFICAR!$A$2:$D$146,4,0)),"SIN CECO",IF(VLOOKUP(B1068,CECOS_SIN_IDENTIFICAR!$A$2:$D$146,4,0)=0,"SIN CECO",VLOOKUP(B1068,CECOS_SIN_IDENTIFICAR!$A$2:$D$146,4,0)))</f>
        <v>1185</v>
      </c>
      <c r="Z1068">
        <f t="shared" si="133"/>
        <v>1185</v>
      </c>
      <c r="AA1068" s="56" t="s">
        <v>114</v>
      </c>
      <c r="AB1068" t="str">
        <f t="shared" si="134"/>
        <v>c. Planteamiento de soluciones y manejo de conflictos-Soporte Directivo (Coordinador y Gerencia)</v>
      </c>
      <c r="AC1068" t="str">
        <f>VLOOKUP(AB1068,CODIFICACION_PREGUNTAS!$C$2:$D$35,2,0)</f>
        <v>SOPORTE_DIR003</v>
      </c>
    </row>
    <row r="1069" spans="1:29" x14ac:dyDescent="0.25">
      <c r="A1069" s="3">
        <f t="shared" si="135"/>
        <v>1068</v>
      </c>
      <c r="B1069" s="3" t="s">
        <v>141</v>
      </c>
      <c r="C1069" s="32">
        <v>40513</v>
      </c>
      <c r="D1069" s="56" t="s">
        <v>114</v>
      </c>
      <c r="E1069" s="3"/>
      <c r="F1069" s="3"/>
      <c r="G1069" s="2" t="s">
        <v>21</v>
      </c>
      <c r="H1069" s="3" t="s">
        <v>18</v>
      </c>
      <c r="I1069" s="3">
        <v>4</v>
      </c>
      <c r="J1069" s="3"/>
      <c r="K1069" s="3"/>
      <c r="L1069" s="3"/>
      <c r="M1069" s="3"/>
      <c r="N1069" s="3"/>
      <c r="O1069" s="3"/>
      <c r="P1069" s="3"/>
      <c r="Q1069" s="3"/>
      <c r="R1069" s="3"/>
      <c r="S1069" s="3"/>
      <c r="T1069" s="3" t="str">
        <f t="shared" si="128"/>
        <v>SIN CECO</v>
      </c>
      <c r="U1069" s="3" t="str">
        <f t="shared" si="129"/>
        <v>NO</v>
      </c>
      <c r="V1069" t="str">
        <f t="shared" si="130"/>
        <v>CAFAM
12-oct-10
100%-Soporte Directivo (Coordinador y Gerencia)</v>
      </c>
      <c r="W1069" s="53">
        <f t="shared" si="131"/>
        <v>4</v>
      </c>
      <c r="X1069">
        <f t="shared" si="132"/>
        <v>4</v>
      </c>
      <c r="Y1069">
        <f>IF(ISNA(VLOOKUP(B1069,CECOS_SIN_IDENTIFICAR!$A$2:$D$146,4,0)),"SIN CECO",IF(VLOOKUP(B1069,CECOS_SIN_IDENTIFICAR!$A$2:$D$146,4,0)=0,"SIN CECO",VLOOKUP(B1069,CECOS_SIN_IDENTIFICAR!$A$2:$D$146,4,0)))</f>
        <v>1185</v>
      </c>
      <c r="Z1069">
        <f t="shared" si="133"/>
        <v>1185</v>
      </c>
      <c r="AA1069" s="56" t="s">
        <v>114</v>
      </c>
      <c r="AB1069" t="str">
        <f t="shared" si="134"/>
        <v>d. Cumplimiento de compromisos-Soporte Directivo (Coordinador y Gerencia)</v>
      </c>
      <c r="AC1069" t="str">
        <f>VLOOKUP(AB1069,CODIFICACION_PREGUNTAS!$C$2:$D$35,2,0)</f>
        <v>SOPORTE_DIR004</v>
      </c>
    </row>
    <row r="1070" spans="1:29" x14ac:dyDescent="0.25">
      <c r="A1070" s="3">
        <f t="shared" si="135"/>
        <v>1069</v>
      </c>
      <c r="B1070" s="3" t="s">
        <v>141</v>
      </c>
      <c r="C1070" s="32">
        <v>40513</v>
      </c>
      <c r="D1070" s="56" t="s">
        <v>114</v>
      </c>
      <c r="E1070" s="3"/>
      <c r="F1070" s="3"/>
      <c r="G1070" s="2" t="s">
        <v>22</v>
      </c>
      <c r="H1070" s="3" t="s">
        <v>18</v>
      </c>
      <c r="I1070" s="3">
        <v>5</v>
      </c>
      <c r="J1070" s="3"/>
      <c r="K1070" s="3"/>
      <c r="L1070" s="3"/>
      <c r="M1070" s="3"/>
      <c r="N1070" s="3"/>
      <c r="O1070" s="3"/>
      <c r="P1070" s="3"/>
      <c r="Q1070" s="3"/>
      <c r="R1070" s="3"/>
      <c r="S1070" s="3"/>
      <c r="T1070" s="3" t="str">
        <f t="shared" si="128"/>
        <v>SIN CECO</v>
      </c>
      <c r="U1070" s="3" t="str">
        <f t="shared" si="129"/>
        <v>NO</v>
      </c>
      <c r="V1070" t="str">
        <f t="shared" si="130"/>
        <v>CAFAM
12-oct-10
100%-Soporte Directivo (Coordinador y Gerencia)</v>
      </c>
      <c r="W1070" s="53">
        <f t="shared" si="131"/>
        <v>5</v>
      </c>
      <c r="X1070">
        <f t="shared" si="132"/>
        <v>5</v>
      </c>
      <c r="Y1070">
        <f>IF(ISNA(VLOOKUP(B1070,CECOS_SIN_IDENTIFICAR!$A$2:$D$146,4,0)),"SIN CECO",IF(VLOOKUP(B1070,CECOS_SIN_IDENTIFICAR!$A$2:$D$146,4,0)=0,"SIN CECO",VLOOKUP(B1070,CECOS_SIN_IDENTIFICAR!$A$2:$D$146,4,0)))</f>
        <v>1185</v>
      </c>
      <c r="Z1070">
        <f t="shared" si="133"/>
        <v>1185</v>
      </c>
      <c r="AA1070" s="56" t="s">
        <v>114</v>
      </c>
      <c r="AB1070" t="str">
        <f t="shared" si="134"/>
        <v>e. Manejo del cliente-Soporte Directivo (Coordinador y Gerencia)</v>
      </c>
      <c r="AC1070" t="str">
        <f>VLOOKUP(AB1070,CODIFICACION_PREGUNTAS!$C$2:$D$35,2,0)</f>
        <v>SOPORTE_DIR005</v>
      </c>
    </row>
    <row r="1071" spans="1:29" x14ac:dyDescent="0.25">
      <c r="A1071" s="3">
        <f t="shared" si="135"/>
        <v>1070</v>
      </c>
      <c r="B1071" s="3" t="s">
        <v>141</v>
      </c>
      <c r="C1071" s="32">
        <v>40513</v>
      </c>
      <c r="D1071" s="56" t="s">
        <v>114</v>
      </c>
      <c r="E1071" s="3"/>
      <c r="F1071" s="3"/>
      <c r="G1071" s="2" t="s">
        <v>23</v>
      </c>
      <c r="H1071" s="3" t="s">
        <v>24</v>
      </c>
      <c r="I1071" s="3">
        <v>3</v>
      </c>
      <c r="J1071" s="3"/>
      <c r="K1071" s="3"/>
      <c r="L1071" s="3"/>
      <c r="M1071" s="3"/>
      <c r="N1071" s="3"/>
      <c r="O1071" s="3"/>
      <c r="P1071" s="3"/>
      <c r="Q1071" s="3"/>
      <c r="R1071" s="3"/>
      <c r="S1071" s="3"/>
      <c r="T1071" s="3" t="str">
        <f t="shared" si="128"/>
        <v>SIN CECO</v>
      </c>
      <c r="U1071" s="3" t="str">
        <f t="shared" si="129"/>
        <v>NO</v>
      </c>
      <c r="V1071" t="str">
        <f t="shared" si="130"/>
        <v>CAFAM
12-oct-10
100%-Personal que presta el servicio en obra</v>
      </c>
      <c r="W1071" s="53">
        <f t="shared" si="131"/>
        <v>3</v>
      </c>
      <c r="X1071">
        <f t="shared" si="132"/>
        <v>3</v>
      </c>
      <c r="Y1071">
        <f>IF(ISNA(VLOOKUP(B1071,CECOS_SIN_IDENTIFICAR!$A$2:$D$146,4,0)),"SIN CECO",IF(VLOOKUP(B1071,CECOS_SIN_IDENTIFICAR!$A$2:$D$146,4,0)=0,"SIN CECO",VLOOKUP(B1071,CECOS_SIN_IDENTIFICAR!$A$2:$D$146,4,0)))</f>
        <v>1185</v>
      </c>
      <c r="Z1071">
        <f t="shared" si="133"/>
        <v>1185</v>
      </c>
      <c r="AA1071" s="56" t="s">
        <v>114</v>
      </c>
      <c r="AB1071" t="str">
        <f t="shared" si="134"/>
        <v>a. Idoneidad del personal-Personal que presta el servicio en obra</v>
      </c>
      <c r="AC1071" t="str">
        <f>VLOOKUP(AB1071,CODIFICACION_PREGUNTAS!$C$2:$D$35,2,0)</f>
        <v>PERSONAL001</v>
      </c>
    </row>
    <row r="1072" spans="1:29" x14ac:dyDescent="0.25">
      <c r="A1072" s="3">
        <f t="shared" si="135"/>
        <v>1071</v>
      </c>
      <c r="B1072" s="3" t="s">
        <v>141</v>
      </c>
      <c r="C1072" s="32">
        <v>40513</v>
      </c>
      <c r="D1072" s="56" t="s">
        <v>114</v>
      </c>
      <c r="E1072" s="3"/>
      <c r="F1072" s="3"/>
      <c r="G1072" s="2" t="s">
        <v>25</v>
      </c>
      <c r="H1072" s="3" t="s">
        <v>24</v>
      </c>
      <c r="I1072" s="3">
        <v>4</v>
      </c>
      <c r="J1072" s="3"/>
      <c r="K1072" s="3"/>
      <c r="L1072" s="3"/>
      <c r="M1072" s="3"/>
      <c r="N1072" s="3"/>
      <c r="O1072" s="3"/>
      <c r="P1072" s="3"/>
      <c r="Q1072" s="3"/>
      <c r="R1072" s="3"/>
      <c r="S1072" s="3"/>
      <c r="T1072" s="3" t="str">
        <f t="shared" si="128"/>
        <v>SIN CECO</v>
      </c>
      <c r="U1072" s="3" t="str">
        <f t="shared" si="129"/>
        <v>NO</v>
      </c>
      <c r="V1072" t="str">
        <f t="shared" si="130"/>
        <v>CAFAM
12-oct-10
100%-Personal que presta el servicio en obra</v>
      </c>
      <c r="W1072" s="53">
        <f t="shared" si="131"/>
        <v>4</v>
      </c>
      <c r="X1072">
        <f t="shared" si="132"/>
        <v>4</v>
      </c>
      <c r="Y1072">
        <f>IF(ISNA(VLOOKUP(B1072,CECOS_SIN_IDENTIFICAR!$A$2:$D$146,4,0)),"SIN CECO",IF(VLOOKUP(B1072,CECOS_SIN_IDENTIFICAR!$A$2:$D$146,4,0)=0,"SIN CECO",VLOOKUP(B1072,CECOS_SIN_IDENTIFICAR!$A$2:$D$146,4,0)))</f>
        <v>1185</v>
      </c>
      <c r="Z1072">
        <f t="shared" si="133"/>
        <v>1185</v>
      </c>
      <c r="AA1072" s="56" t="s">
        <v>114</v>
      </c>
      <c r="AB1072" t="str">
        <f t="shared" si="134"/>
        <v>b. Oportuna atención al cliente-Personal que presta el servicio en obra</v>
      </c>
      <c r="AC1072" t="str">
        <f>VLOOKUP(AB1072,CODIFICACION_PREGUNTAS!$C$2:$D$35,2,0)</f>
        <v>PERSONAL002</v>
      </c>
    </row>
    <row r="1073" spans="1:29" x14ac:dyDescent="0.25">
      <c r="A1073" s="3">
        <f t="shared" si="135"/>
        <v>1072</v>
      </c>
      <c r="B1073" s="3" t="s">
        <v>141</v>
      </c>
      <c r="C1073" s="32">
        <v>40513</v>
      </c>
      <c r="D1073" s="56" t="s">
        <v>114</v>
      </c>
      <c r="E1073" s="3"/>
      <c r="F1073" s="3"/>
      <c r="G1073" s="2" t="s">
        <v>26</v>
      </c>
      <c r="H1073" s="3" t="s">
        <v>24</v>
      </c>
      <c r="I1073" s="3">
        <v>4</v>
      </c>
      <c r="J1073" s="3"/>
      <c r="K1073" s="3"/>
      <c r="L1073" s="3"/>
      <c r="M1073" s="3"/>
      <c r="N1073" s="3"/>
      <c r="O1073" s="3"/>
      <c r="P1073" s="3"/>
      <c r="Q1073" s="3"/>
      <c r="R1073" s="3"/>
      <c r="S1073" s="3"/>
      <c r="T1073" s="3" t="str">
        <f t="shared" si="128"/>
        <v>SIN CECO</v>
      </c>
      <c r="U1073" s="3" t="str">
        <f t="shared" si="129"/>
        <v>NO</v>
      </c>
      <c r="V1073" t="str">
        <f t="shared" si="130"/>
        <v>CAFAM
12-oct-10
100%-Personal que presta el servicio en obra</v>
      </c>
      <c r="W1073" s="53">
        <f t="shared" si="131"/>
        <v>4</v>
      </c>
      <c r="X1073">
        <f t="shared" si="132"/>
        <v>4</v>
      </c>
      <c r="Y1073">
        <f>IF(ISNA(VLOOKUP(B1073,CECOS_SIN_IDENTIFICAR!$A$2:$D$146,4,0)),"SIN CECO",IF(VLOOKUP(B1073,CECOS_SIN_IDENTIFICAR!$A$2:$D$146,4,0)=0,"SIN CECO",VLOOKUP(B1073,CECOS_SIN_IDENTIFICAR!$A$2:$D$146,4,0)))</f>
        <v>1185</v>
      </c>
      <c r="Z1073">
        <f t="shared" si="133"/>
        <v>1185</v>
      </c>
      <c r="AA1073" s="56" t="s">
        <v>114</v>
      </c>
      <c r="AB1073" t="str">
        <f t="shared" si="134"/>
        <v>c. Compromiso con el proyecto-Personal que presta el servicio en obra</v>
      </c>
      <c r="AC1073" t="str">
        <f>VLOOKUP(AB1073,CODIFICACION_PREGUNTAS!$C$2:$D$35,2,0)</f>
        <v>PERSONAL003</v>
      </c>
    </row>
    <row r="1074" spans="1:29" x14ac:dyDescent="0.25">
      <c r="A1074" s="3">
        <f t="shared" si="135"/>
        <v>1073</v>
      </c>
      <c r="B1074" s="3" t="s">
        <v>141</v>
      </c>
      <c r="C1074" s="32">
        <v>40513</v>
      </c>
      <c r="D1074" s="56" t="s">
        <v>114</v>
      </c>
      <c r="E1074" s="3"/>
      <c r="F1074" s="3"/>
      <c r="G1074" s="2" t="s">
        <v>21</v>
      </c>
      <c r="H1074" s="3" t="s">
        <v>24</v>
      </c>
      <c r="I1074" s="3">
        <v>4</v>
      </c>
      <c r="J1074" s="3"/>
      <c r="K1074" s="3"/>
      <c r="L1074" s="3"/>
      <c r="M1074" s="3"/>
      <c r="N1074" s="3"/>
      <c r="O1074" s="3"/>
      <c r="P1074" s="3"/>
      <c r="Q1074" s="3"/>
      <c r="R1074" s="3"/>
      <c r="S1074" s="3"/>
      <c r="T1074" s="3" t="str">
        <f t="shared" si="128"/>
        <v>SIN CECO</v>
      </c>
      <c r="U1074" s="3" t="str">
        <f t="shared" si="129"/>
        <v>NO</v>
      </c>
      <c r="V1074" t="str">
        <f t="shared" si="130"/>
        <v>CAFAM
12-oct-10
100%-Personal que presta el servicio en obra</v>
      </c>
      <c r="W1074" s="53">
        <f t="shared" si="131"/>
        <v>4</v>
      </c>
      <c r="X1074">
        <f t="shared" si="132"/>
        <v>4</v>
      </c>
      <c r="Y1074">
        <f>IF(ISNA(VLOOKUP(B1074,CECOS_SIN_IDENTIFICAR!$A$2:$D$146,4,0)),"SIN CECO",IF(VLOOKUP(B1074,CECOS_SIN_IDENTIFICAR!$A$2:$D$146,4,0)=0,"SIN CECO",VLOOKUP(B1074,CECOS_SIN_IDENTIFICAR!$A$2:$D$146,4,0)))</f>
        <v>1185</v>
      </c>
      <c r="Z1074">
        <f t="shared" si="133"/>
        <v>1185</v>
      </c>
      <c r="AA1074" s="56" t="s">
        <v>114</v>
      </c>
      <c r="AB1074" t="str">
        <f t="shared" si="134"/>
        <v>d. Cumplimiento de compromisos-Personal que presta el servicio en obra</v>
      </c>
      <c r="AC1074" t="str">
        <f>VLOOKUP(AB1074,CODIFICACION_PREGUNTAS!$C$2:$D$35,2,0)</f>
        <v>PERSONAL004</v>
      </c>
    </row>
    <row r="1075" spans="1:29" x14ac:dyDescent="0.25">
      <c r="A1075" s="3">
        <f t="shared" si="135"/>
        <v>1074</v>
      </c>
      <c r="B1075" s="3" t="s">
        <v>141</v>
      </c>
      <c r="C1075" s="32">
        <v>40513</v>
      </c>
      <c r="D1075" s="56" t="s">
        <v>114</v>
      </c>
      <c r="E1075" s="3"/>
      <c r="F1075" s="3"/>
      <c r="G1075" s="2" t="s">
        <v>27</v>
      </c>
      <c r="H1075" s="3" t="s">
        <v>24</v>
      </c>
      <c r="I1075" s="3">
        <v>3</v>
      </c>
      <c r="J1075" s="3"/>
      <c r="K1075" s="3"/>
      <c r="L1075" s="3"/>
      <c r="M1075" s="3"/>
      <c r="N1075" s="3"/>
      <c r="O1075" s="3"/>
      <c r="P1075" s="3"/>
      <c r="Q1075" s="3"/>
      <c r="R1075" s="3"/>
      <c r="S1075" s="3"/>
      <c r="T1075" s="3" t="str">
        <f t="shared" si="128"/>
        <v>SIN CECO</v>
      </c>
      <c r="U1075" s="3" t="str">
        <f t="shared" si="129"/>
        <v>NO</v>
      </c>
      <c r="V1075" t="str">
        <f t="shared" si="130"/>
        <v>CAFAM
12-oct-10
100%-Personal que presta el servicio en obra</v>
      </c>
      <c r="W1075" s="53">
        <f t="shared" si="131"/>
        <v>3</v>
      </c>
      <c r="X1075">
        <f t="shared" si="132"/>
        <v>3</v>
      </c>
      <c r="Y1075">
        <f>IF(ISNA(VLOOKUP(B1075,CECOS_SIN_IDENTIFICAR!$A$2:$D$146,4,0)),"SIN CECO",IF(VLOOKUP(B1075,CECOS_SIN_IDENTIFICAR!$A$2:$D$146,4,0)=0,"SIN CECO",VLOOKUP(B1075,CECOS_SIN_IDENTIFICAR!$A$2:$D$146,4,0)))</f>
        <v>1185</v>
      </c>
      <c r="Z1075">
        <f t="shared" si="133"/>
        <v>1185</v>
      </c>
      <c r="AA1075" s="56" t="s">
        <v>114</v>
      </c>
      <c r="AB1075" t="str">
        <f t="shared" si="134"/>
        <v>e. Proactividad en desarrollo de funciones-Personal que presta el servicio en obra</v>
      </c>
      <c r="AC1075" t="str">
        <f>VLOOKUP(AB1075,CODIFICACION_PREGUNTAS!$C$2:$D$35,2,0)</f>
        <v>PERSONAL005</v>
      </c>
    </row>
    <row r="1076" spans="1:29" x14ac:dyDescent="0.25">
      <c r="A1076" s="3">
        <f t="shared" si="135"/>
        <v>1075</v>
      </c>
      <c r="B1076" s="3" t="s">
        <v>141</v>
      </c>
      <c r="C1076" s="32">
        <v>40513</v>
      </c>
      <c r="D1076" s="56" t="s">
        <v>114</v>
      </c>
      <c r="E1076" s="3"/>
      <c r="F1076" s="3"/>
      <c r="G1076" s="2" t="s">
        <v>28</v>
      </c>
      <c r="H1076" s="2" t="s">
        <v>29</v>
      </c>
      <c r="I1076" s="3">
        <v>5</v>
      </c>
      <c r="J1076" s="3"/>
      <c r="K1076" s="3"/>
      <c r="L1076" s="3"/>
      <c r="M1076" s="3"/>
      <c r="N1076" s="3"/>
      <c r="O1076" s="3"/>
      <c r="P1076" s="3"/>
      <c r="Q1076" s="3"/>
      <c r="R1076" s="3"/>
      <c r="S1076" s="3"/>
      <c r="T1076" s="3" t="str">
        <f t="shared" si="128"/>
        <v>SIN CECO</v>
      </c>
      <c r="U1076" s="3" t="str">
        <f t="shared" si="129"/>
        <v>NO</v>
      </c>
      <c r="V1076" t="str">
        <f t="shared" si="130"/>
        <v>CAFAM
12-oct-10
100%-Productos Asociados de PAYC (Informes, Control de presupuesto y Programación y actas)</v>
      </c>
      <c r="W1076" s="53">
        <f t="shared" si="131"/>
        <v>5</v>
      </c>
      <c r="X1076">
        <f t="shared" si="132"/>
        <v>5</v>
      </c>
      <c r="Y1076">
        <f>IF(ISNA(VLOOKUP(B1076,CECOS_SIN_IDENTIFICAR!$A$2:$D$146,4,0)),"SIN CECO",IF(VLOOKUP(B1076,CECOS_SIN_IDENTIFICAR!$A$2:$D$146,4,0)=0,"SIN CECO",VLOOKUP(B1076,CECOS_SIN_IDENTIFICAR!$A$2:$D$146,4,0)))</f>
        <v>1185</v>
      </c>
      <c r="Z1076">
        <f t="shared" si="133"/>
        <v>1185</v>
      </c>
      <c r="AA1076" s="56" t="s">
        <v>114</v>
      </c>
      <c r="AB1076" t="str">
        <f t="shared" si="134"/>
        <v>a. Calidad del Contenido-Productos Asociados de PAYC (Informes, Control de presupuesto y Programación y actas)</v>
      </c>
      <c r="AC1076" t="str">
        <f>VLOOKUP(AB1076,CODIFICACION_PREGUNTAS!$C$2:$D$35,2,0)</f>
        <v>PRODUCTOS001</v>
      </c>
    </row>
    <row r="1077" spans="1:29" x14ac:dyDescent="0.25">
      <c r="A1077" s="3">
        <f t="shared" si="135"/>
        <v>1076</v>
      </c>
      <c r="B1077" s="3" t="s">
        <v>141</v>
      </c>
      <c r="C1077" s="32">
        <v>40513</v>
      </c>
      <c r="D1077" s="56" t="s">
        <v>114</v>
      </c>
      <c r="E1077" s="3"/>
      <c r="F1077" s="3"/>
      <c r="G1077" s="2" t="s">
        <v>30</v>
      </c>
      <c r="H1077" s="2" t="s">
        <v>29</v>
      </c>
      <c r="I1077" s="3">
        <v>5</v>
      </c>
      <c r="J1077" s="3"/>
      <c r="K1077" s="3"/>
      <c r="L1077" s="3"/>
      <c r="M1077" s="3"/>
      <c r="N1077" s="3"/>
      <c r="O1077" s="3"/>
      <c r="P1077" s="3"/>
      <c r="Q1077" s="3"/>
      <c r="R1077" s="3"/>
      <c r="S1077" s="3"/>
      <c r="T1077" s="3" t="str">
        <f t="shared" si="128"/>
        <v>SIN CECO</v>
      </c>
      <c r="U1077" s="3" t="str">
        <f t="shared" si="129"/>
        <v>NO</v>
      </c>
      <c r="V1077" t="str">
        <f t="shared" si="130"/>
        <v>CAFAM
12-oct-10
100%-Productos Asociados de PAYC (Informes, Control de presupuesto y Programación y actas)</v>
      </c>
      <c r="W1077" s="53">
        <f t="shared" si="131"/>
        <v>5</v>
      </c>
      <c r="X1077">
        <f t="shared" si="132"/>
        <v>5</v>
      </c>
      <c r="Y1077">
        <f>IF(ISNA(VLOOKUP(B1077,CECOS_SIN_IDENTIFICAR!$A$2:$D$146,4,0)),"SIN CECO",IF(VLOOKUP(B1077,CECOS_SIN_IDENTIFICAR!$A$2:$D$146,4,0)=0,"SIN CECO",VLOOKUP(B1077,CECOS_SIN_IDENTIFICAR!$A$2:$D$146,4,0)))</f>
        <v>1185</v>
      </c>
      <c r="Z1077">
        <f t="shared" si="133"/>
        <v>1185</v>
      </c>
      <c r="AA1077" s="56" t="s">
        <v>114</v>
      </c>
      <c r="AB1077" t="str">
        <f t="shared" si="134"/>
        <v>b. Claridad del Contenido-Productos Asociados de PAYC (Informes, Control de presupuesto y Programación y actas)</v>
      </c>
      <c r="AC1077" t="str">
        <f>VLOOKUP(AB1077,CODIFICACION_PREGUNTAS!$C$2:$D$35,2,0)</f>
        <v>PRODUCTOS002</v>
      </c>
    </row>
    <row r="1078" spans="1:29" x14ac:dyDescent="0.25">
      <c r="A1078" s="3">
        <f t="shared" si="135"/>
        <v>1077</v>
      </c>
      <c r="B1078" s="3" t="s">
        <v>141</v>
      </c>
      <c r="C1078" s="32">
        <v>40513</v>
      </c>
      <c r="D1078" s="56" t="s">
        <v>114</v>
      </c>
      <c r="E1078" s="3"/>
      <c r="F1078" s="3"/>
      <c r="G1078" s="2" t="s">
        <v>31</v>
      </c>
      <c r="H1078" s="2" t="s">
        <v>29</v>
      </c>
      <c r="I1078" s="3">
        <v>3</v>
      </c>
      <c r="J1078" s="3"/>
      <c r="K1078" s="3"/>
      <c r="L1078" s="3"/>
      <c r="M1078" s="3"/>
      <c r="N1078" s="3"/>
      <c r="O1078" s="3"/>
      <c r="P1078" s="3"/>
      <c r="Q1078" s="3"/>
      <c r="R1078" s="3"/>
      <c r="S1078" s="3"/>
      <c r="T1078" s="3" t="str">
        <f t="shared" si="128"/>
        <v>SIN CECO</v>
      </c>
      <c r="U1078" s="3" t="str">
        <f t="shared" si="129"/>
        <v>NO</v>
      </c>
      <c r="V1078" t="str">
        <f t="shared" si="130"/>
        <v>CAFAM
12-oct-10
100%-Productos Asociados de PAYC (Informes, Control de presupuesto y Programación y actas)</v>
      </c>
      <c r="W1078" s="53">
        <f t="shared" si="131"/>
        <v>3</v>
      </c>
      <c r="X1078">
        <f t="shared" si="132"/>
        <v>3</v>
      </c>
      <c r="Y1078">
        <f>IF(ISNA(VLOOKUP(B1078,CECOS_SIN_IDENTIFICAR!$A$2:$D$146,4,0)),"SIN CECO",IF(VLOOKUP(B1078,CECOS_SIN_IDENTIFICAR!$A$2:$D$146,4,0)=0,"SIN CECO",VLOOKUP(B1078,CECOS_SIN_IDENTIFICAR!$A$2:$D$146,4,0)))</f>
        <v>1185</v>
      </c>
      <c r="Z1078">
        <f t="shared" si="133"/>
        <v>1185</v>
      </c>
      <c r="AA1078" s="56" t="s">
        <v>114</v>
      </c>
      <c r="AB1078" t="str">
        <f t="shared" si="134"/>
        <v>c. Oportunidad en la entrega-Productos Asociados de PAYC (Informes, Control de presupuesto y Programación y actas)</v>
      </c>
      <c r="AC1078" t="str">
        <f>VLOOKUP(AB1078,CODIFICACION_PREGUNTAS!$C$2:$D$35,2,0)</f>
        <v>PRODUCTOS003</v>
      </c>
    </row>
    <row r="1079" spans="1:29" x14ac:dyDescent="0.25">
      <c r="A1079" s="3">
        <f t="shared" si="135"/>
        <v>1078</v>
      </c>
      <c r="B1079" s="3" t="s">
        <v>141</v>
      </c>
      <c r="C1079" s="32">
        <v>40513</v>
      </c>
      <c r="D1079" s="56" t="s">
        <v>114</v>
      </c>
      <c r="E1079" s="3"/>
      <c r="F1079" s="3"/>
      <c r="G1079" s="2" t="s">
        <v>32</v>
      </c>
      <c r="H1079" s="2" t="s">
        <v>29</v>
      </c>
      <c r="I1079" s="3">
        <v>4</v>
      </c>
      <c r="J1079" s="3"/>
      <c r="K1079" s="3"/>
      <c r="L1079" s="3"/>
      <c r="M1079" s="3"/>
      <c r="N1079" s="3"/>
      <c r="O1079" s="3"/>
      <c r="P1079" s="3"/>
      <c r="Q1079" s="3"/>
      <c r="R1079" s="3"/>
      <c r="S1079" s="3"/>
      <c r="T1079" s="3" t="str">
        <f t="shared" si="128"/>
        <v>SIN CECO</v>
      </c>
      <c r="U1079" s="3" t="str">
        <f t="shared" si="129"/>
        <v>NO</v>
      </c>
      <c r="V1079" t="str">
        <f t="shared" si="130"/>
        <v>CAFAM
12-oct-10
100%-Productos Asociados de PAYC (Informes, Control de presupuesto y Programación y actas)</v>
      </c>
      <c r="W1079" s="53">
        <f t="shared" si="131"/>
        <v>4</v>
      </c>
      <c r="X1079">
        <f t="shared" si="132"/>
        <v>4</v>
      </c>
      <c r="Y1079">
        <f>IF(ISNA(VLOOKUP(B1079,CECOS_SIN_IDENTIFICAR!$A$2:$D$146,4,0)),"SIN CECO",IF(VLOOKUP(B1079,CECOS_SIN_IDENTIFICAR!$A$2:$D$146,4,0)=0,"SIN CECO",VLOOKUP(B1079,CECOS_SIN_IDENTIFICAR!$A$2:$D$146,4,0)))</f>
        <v>1185</v>
      </c>
      <c r="Z1079">
        <f t="shared" si="133"/>
        <v>1185</v>
      </c>
      <c r="AA1079" s="56" t="s">
        <v>114</v>
      </c>
      <c r="AB1079" t="str">
        <f t="shared" si="134"/>
        <v>d. Precisión de la información-Productos Asociados de PAYC (Informes, Control de presupuesto y Programación y actas)</v>
      </c>
      <c r="AC1079" t="str">
        <f>VLOOKUP(AB1079,CODIFICACION_PREGUNTAS!$C$2:$D$35,2,0)</f>
        <v>PRODUCTOS004</v>
      </c>
    </row>
    <row r="1080" spans="1:29" x14ac:dyDescent="0.25">
      <c r="A1080" s="3">
        <f t="shared" si="135"/>
        <v>1079</v>
      </c>
      <c r="B1080" s="3" t="s">
        <v>141</v>
      </c>
      <c r="C1080" s="32">
        <v>40513</v>
      </c>
      <c r="D1080" s="56" t="s">
        <v>114</v>
      </c>
      <c r="E1080" s="3"/>
      <c r="F1080" s="3"/>
      <c r="G1080" s="2" t="s">
        <v>33</v>
      </c>
      <c r="H1080" s="2" t="s">
        <v>29</v>
      </c>
      <c r="I1080" s="3">
        <v>5</v>
      </c>
      <c r="J1080" s="3"/>
      <c r="K1080" s="3"/>
      <c r="L1080" s="3"/>
      <c r="M1080" s="3"/>
      <c r="N1080" s="3"/>
      <c r="O1080" s="3"/>
      <c r="P1080" s="3"/>
      <c r="Q1080" s="3"/>
      <c r="R1080" s="3"/>
      <c r="S1080" s="3"/>
      <c r="T1080" s="3" t="str">
        <f t="shared" si="128"/>
        <v>SIN CECO</v>
      </c>
      <c r="U1080" s="3" t="str">
        <f t="shared" si="129"/>
        <v>NO</v>
      </c>
      <c r="V1080" t="str">
        <f t="shared" si="130"/>
        <v>CAFAM
12-oct-10
100%-Productos Asociados de PAYC (Informes, Control de presupuesto y Programación y actas)</v>
      </c>
      <c r="W1080" s="53">
        <f t="shared" si="131"/>
        <v>5</v>
      </c>
      <c r="X1080">
        <f t="shared" si="132"/>
        <v>5</v>
      </c>
      <c r="Y1080">
        <f>IF(ISNA(VLOOKUP(B1080,CECOS_SIN_IDENTIFICAR!$A$2:$D$146,4,0)),"SIN CECO",IF(VLOOKUP(B1080,CECOS_SIN_IDENTIFICAR!$A$2:$D$146,4,0)=0,"SIN CECO",VLOOKUP(B1080,CECOS_SIN_IDENTIFICAR!$A$2:$D$146,4,0)))</f>
        <v>1185</v>
      </c>
      <c r="Z1080">
        <f t="shared" si="133"/>
        <v>1185</v>
      </c>
      <c r="AA1080" s="56" t="s">
        <v>114</v>
      </c>
      <c r="AB1080" t="str">
        <f t="shared" si="134"/>
        <v>e. Diagramación-Productos Asociados de PAYC (Informes, Control de presupuesto y Programación y actas)</v>
      </c>
      <c r="AC1080" t="str">
        <f>VLOOKUP(AB1080,CODIFICACION_PREGUNTAS!$C$2:$D$35,2,0)</f>
        <v>PRODUCTOS005</v>
      </c>
    </row>
    <row r="1081" spans="1:29" x14ac:dyDescent="0.25">
      <c r="A1081" s="3">
        <f t="shared" si="135"/>
        <v>1080</v>
      </c>
      <c r="B1081" s="3" t="s">
        <v>141</v>
      </c>
      <c r="C1081" s="32">
        <v>40513</v>
      </c>
      <c r="D1081" s="56" t="s">
        <v>114</v>
      </c>
      <c r="E1081" s="3"/>
      <c r="F1081" s="3"/>
      <c r="G1081" s="2" t="s">
        <v>34</v>
      </c>
      <c r="H1081" s="2" t="s">
        <v>35</v>
      </c>
      <c r="I1081" s="3">
        <v>4</v>
      </c>
      <c r="J1081" s="3"/>
      <c r="K1081" s="3"/>
      <c r="L1081" s="3"/>
      <c r="M1081" s="3"/>
      <c r="N1081" s="3"/>
      <c r="O1081" s="3"/>
      <c r="P1081" s="3"/>
      <c r="Q1081" s="3"/>
      <c r="R1081" s="3"/>
      <c r="S1081" s="3"/>
      <c r="T1081" s="3" t="str">
        <f t="shared" si="128"/>
        <v>SIN CECO</v>
      </c>
      <c r="U1081" s="3" t="str">
        <f t="shared" si="129"/>
        <v>NO</v>
      </c>
      <c r="V1081" t="str">
        <f t="shared" si="130"/>
        <v>CAFAM
12-oct-10
100%-Compromisos Pactados</v>
      </c>
      <c r="W1081" s="53">
        <f t="shared" si="131"/>
        <v>4</v>
      </c>
      <c r="X1081">
        <f t="shared" si="132"/>
        <v>4</v>
      </c>
      <c r="Y1081">
        <f>IF(ISNA(VLOOKUP(B1081,CECOS_SIN_IDENTIFICAR!$A$2:$D$146,4,0)),"SIN CECO",IF(VLOOKUP(B1081,CECOS_SIN_IDENTIFICAR!$A$2:$D$146,4,0)=0,"SIN CECO",VLOOKUP(B1081,CECOS_SIN_IDENTIFICAR!$A$2:$D$146,4,0)))</f>
        <v>1185</v>
      </c>
      <c r="Z1081">
        <f t="shared" si="133"/>
        <v>1185</v>
      </c>
      <c r="AA1081" s="56" t="s">
        <v>114</v>
      </c>
      <c r="AB1081" t="str">
        <f t="shared" si="134"/>
        <v>a. Cumplimiento-Compromisos Pactados</v>
      </c>
      <c r="AC1081" t="str">
        <f>VLOOKUP(AB1081,CODIFICACION_PREGUNTAS!$C$2:$D$35,2,0)</f>
        <v>COMPROMISOS001</v>
      </c>
    </row>
    <row r="1082" spans="1:29" x14ac:dyDescent="0.25">
      <c r="A1082" s="3">
        <f t="shared" si="135"/>
        <v>1081</v>
      </c>
      <c r="B1082" s="3" t="s">
        <v>141</v>
      </c>
      <c r="C1082" s="32">
        <v>40513</v>
      </c>
      <c r="D1082" s="56" t="s">
        <v>114</v>
      </c>
      <c r="E1082" s="3"/>
      <c r="F1082" s="3"/>
      <c r="G1082" s="2" t="s">
        <v>36</v>
      </c>
      <c r="H1082" s="2" t="s">
        <v>35</v>
      </c>
      <c r="I1082" s="3">
        <v>5</v>
      </c>
      <c r="J1082" s="3"/>
      <c r="K1082" s="3"/>
      <c r="L1082" s="3"/>
      <c r="M1082" s="3"/>
      <c r="N1082" s="3"/>
      <c r="O1082" s="3"/>
      <c r="P1082" s="3"/>
      <c r="Q1082" s="3"/>
      <c r="R1082" s="3"/>
      <c r="S1082" s="3"/>
      <c r="T1082" s="3" t="str">
        <f t="shared" si="128"/>
        <v>SIN CECO</v>
      </c>
      <c r="U1082" s="3" t="str">
        <f t="shared" si="129"/>
        <v>NO</v>
      </c>
      <c r="V1082" t="str">
        <f t="shared" si="130"/>
        <v>CAFAM
12-oct-10
100%-Compromisos Pactados</v>
      </c>
      <c r="W1082" s="53">
        <f t="shared" si="131"/>
        <v>5</v>
      </c>
      <c r="X1082">
        <f t="shared" si="132"/>
        <v>5</v>
      </c>
      <c r="Y1082">
        <f>IF(ISNA(VLOOKUP(B1082,CECOS_SIN_IDENTIFICAR!$A$2:$D$146,4,0)),"SIN CECO",IF(VLOOKUP(B1082,CECOS_SIN_IDENTIFICAR!$A$2:$D$146,4,0)=0,"SIN CECO",VLOOKUP(B1082,CECOS_SIN_IDENTIFICAR!$A$2:$D$146,4,0)))</f>
        <v>1185</v>
      </c>
      <c r="Z1082">
        <f t="shared" si="133"/>
        <v>1185</v>
      </c>
      <c r="AA1082" s="56" t="s">
        <v>114</v>
      </c>
      <c r="AB1082" t="str">
        <f t="shared" si="134"/>
        <v>b. Satisface expectativas-Compromisos Pactados</v>
      </c>
      <c r="AC1082" t="str">
        <f>VLOOKUP(AB1082,CODIFICACION_PREGUNTAS!$C$2:$D$35,2,0)</f>
        <v>COMPROMISOS002</v>
      </c>
    </row>
    <row r="1083" spans="1:29" x14ac:dyDescent="0.25">
      <c r="A1083" s="3">
        <f t="shared" si="135"/>
        <v>1082</v>
      </c>
      <c r="B1083" s="3" t="s">
        <v>141</v>
      </c>
      <c r="C1083" s="32">
        <v>40513</v>
      </c>
      <c r="D1083" s="56" t="s">
        <v>114</v>
      </c>
      <c r="E1083" s="3"/>
      <c r="F1083" s="3"/>
      <c r="G1083" s="2" t="s">
        <v>37</v>
      </c>
      <c r="H1083" s="2" t="s">
        <v>35</v>
      </c>
      <c r="I1083" s="3">
        <v>5</v>
      </c>
      <c r="J1083" s="3"/>
      <c r="K1083" s="3"/>
      <c r="L1083" s="3"/>
      <c r="M1083" s="3"/>
      <c r="N1083" s="3"/>
      <c r="O1083" s="3"/>
      <c r="P1083" s="3"/>
      <c r="Q1083" s="3"/>
      <c r="R1083" s="3"/>
      <c r="S1083" s="3"/>
      <c r="T1083" s="3" t="str">
        <f t="shared" si="128"/>
        <v>SIN CECO</v>
      </c>
      <c r="U1083" s="3" t="str">
        <f t="shared" si="129"/>
        <v>NO</v>
      </c>
      <c r="V1083" t="str">
        <f t="shared" si="130"/>
        <v>CAFAM
12-oct-10
100%-Compromisos Pactados</v>
      </c>
      <c r="W1083" s="53">
        <f t="shared" si="131"/>
        <v>5</v>
      </c>
      <c r="X1083">
        <f t="shared" si="132"/>
        <v>5</v>
      </c>
      <c r="Y1083">
        <f>IF(ISNA(VLOOKUP(B1083,CECOS_SIN_IDENTIFICAR!$A$2:$D$146,4,0)),"SIN CECO",IF(VLOOKUP(B1083,CECOS_SIN_IDENTIFICAR!$A$2:$D$146,4,0)=0,"SIN CECO",VLOOKUP(B1083,CECOS_SIN_IDENTIFICAR!$A$2:$D$146,4,0)))</f>
        <v>1185</v>
      </c>
      <c r="Z1083">
        <f t="shared" si="133"/>
        <v>1185</v>
      </c>
      <c r="AA1083" s="56" t="s">
        <v>114</v>
      </c>
      <c r="AB1083" t="str">
        <f t="shared" si="134"/>
        <v>c. Calidad de la Información suministrada-Compromisos Pactados</v>
      </c>
      <c r="AC1083" t="str">
        <f>VLOOKUP(AB1083,CODIFICACION_PREGUNTAS!$C$2:$D$35,2,0)</f>
        <v>COMPROMISOS003</v>
      </c>
    </row>
    <row r="1084" spans="1:29" x14ac:dyDescent="0.25">
      <c r="A1084" s="3">
        <f t="shared" si="135"/>
        <v>1083</v>
      </c>
      <c r="B1084" s="3" t="s">
        <v>141</v>
      </c>
      <c r="C1084" s="32">
        <v>40513</v>
      </c>
      <c r="D1084" s="56" t="s">
        <v>114</v>
      </c>
      <c r="E1084" s="3"/>
      <c r="F1084" s="3"/>
      <c r="G1084" s="2" t="s">
        <v>38</v>
      </c>
      <c r="H1084" s="2" t="s">
        <v>35</v>
      </c>
      <c r="I1084" s="3">
        <v>4</v>
      </c>
      <c r="J1084" s="3"/>
      <c r="K1084" s="3"/>
      <c r="L1084" s="3"/>
      <c r="M1084" s="3"/>
      <c r="N1084" s="3"/>
      <c r="O1084" s="3"/>
      <c r="P1084" s="3"/>
      <c r="Q1084" s="3"/>
      <c r="R1084" s="3"/>
      <c r="S1084" s="3"/>
      <c r="T1084" s="3" t="str">
        <f t="shared" si="128"/>
        <v>SIN CECO</v>
      </c>
      <c r="U1084" s="3" t="str">
        <f t="shared" si="129"/>
        <v>NO</v>
      </c>
      <c r="V1084" t="str">
        <f t="shared" si="130"/>
        <v>CAFAM
12-oct-10
100%-Compromisos Pactados</v>
      </c>
      <c r="W1084" s="53">
        <f t="shared" si="131"/>
        <v>4</v>
      </c>
      <c r="X1084">
        <f t="shared" si="132"/>
        <v>4</v>
      </c>
      <c r="Y1084">
        <f>IF(ISNA(VLOOKUP(B1084,CECOS_SIN_IDENTIFICAR!$A$2:$D$146,4,0)),"SIN CECO",IF(VLOOKUP(B1084,CECOS_SIN_IDENTIFICAR!$A$2:$D$146,4,0)=0,"SIN CECO",VLOOKUP(B1084,CECOS_SIN_IDENTIFICAR!$A$2:$D$146,4,0)))</f>
        <v>1185</v>
      </c>
      <c r="Z1084">
        <f t="shared" si="133"/>
        <v>1185</v>
      </c>
      <c r="AA1084" s="56" t="s">
        <v>114</v>
      </c>
      <c r="AB1084" t="str">
        <f t="shared" si="134"/>
        <v>d. Disposición del personal de PAYC a las solicitudes del cliente-Compromisos Pactados</v>
      </c>
      <c r="AC1084" t="str">
        <f>VLOOKUP(AB1084,CODIFICACION_PREGUNTAS!$C$2:$D$35,2,0)</f>
        <v>COMPROMISOS004</v>
      </c>
    </row>
    <row r="1085" spans="1:29" x14ac:dyDescent="0.25">
      <c r="A1085" s="3">
        <f t="shared" si="135"/>
        <v>1084</v>
      </c>
      <c r="B1085" s="3" t="s">
        <v>141</v>
      </c>
      <c r="C1085" s="32">
        <v>40513</v>
      </c>
      <c r="D1085" s="56" t="s">
        <v>114</v>
      </c>
      <c r="E1085" s="3"/>
      <c r="F1085" s="3"/>
      <c r="G1085" s="2" t="s">
        <v>39</v>
      </c>
      <c r="H1085" s="2" t="s">
        <v>35</v>
      </c>
      <c r="I1085" s="3">
        <v>4</v>
      </c>
      <c r="J1085" s="3"/>
      <c r="K1085" s="3"/>
      <c r="L1085" s="3"/>
      <c r="M1085" s="3"/>
      <c r="N1085" s="3"/>
      <c r="O1085" s="3"/>
      <c r="P1085" s="3"/>
      <c r="Q1085" s="3"/>
      <c r="R1085" s="3"/>
      <c r="S1085" s="3"/>
      <c r="T1085" s="3" t="str">
        <f t="shared" si="128"/>
        <v>SIN CECO</v>
      </c>
      <c r="U1085" s="3" t="str">
        <f t="shared" si="129"/>
        <v>NO</v>
      </c>
      <c r="V1085" t="str">
        <f t="shared" si="130"/>
        <v>CAFAM
12-oct-10
100%-Compromisos Pactados</v>
      </c>
      <c r="W1085" s="53">
        <f t="shared" si="131"/>
        <v>4</v>
      </c>
      <c r="X1085">
        <f t="shared" si="132"/>
        <v>4</v>
      </c>
      <c r="Y1085">
        <f>IF(ISNA(VLOOKUP(B1085,CECOS_SIN_IDENTIFICAR!$A$2:$D$146,4,0)),"SIN CECO",IF(VLOOKUP(B1085,CECOS_SIN_IDENTIFICAR!$A$2:$D$146,4,0)=0,"SIN CECO",VLOOKUP(B1085,CECOS_SIN_IDENTIFICAR!$A$2:$D$146,4,0)))</f>
        <v>1185</v>
      </c>
      <c r="Z1085">
        <f t="shared" si="133"/>
        <v>1185</v>
      </c>
      <c r="AA1085" s="56" t="s">
        <v>114</v>
      </c>
      <c r="AB1085" t="str">
        <f t="shared" si="134"/>
        <v>e. Coherencia entre lo solicitado y lo entregado-Compromisos Pactados</v>
      </c>
      <c r="AC1085" t="str">
        <f>VLOOKUP(AB1085,CODIFICACION_PREGUNTAS!$C$2:$D$35,2,0)</f>
        <v>COMPROMISOS005</v>
      </c>
    </row>
    <row r="1086" spans="1:29" x14ac:dyDescent="0.25">
      <c r="A1086" s="3">
        <f t="shared" si="135"/>
        <v>1085</v>
      </c>
      <c r="B1086" s="3" t="s">
        <v>141</v>
      </c>
      <c r="C1086" s="32">
        <v>40513</v>
      </c>
      <c r="D1086" s="56" t="s">
        <v>114</v>
      </c>
      <c r="E1086" s="3"/>
      <c r="F1086" s="3"/>
      <c r="G1086" s="2" t="s">
        <v>40</v>
      </c>
      <c r="H1086" s="2" t="s">
        <v>40</v>
      </c>
      <c r="I1086" s="3">
        <v>4</v>
      </c>
      <c r="J1086" s="3"/>
      <c r="K1086" s="3"/>
      <c r="L1086" s="3"/>
      <c r="M1086" s="3"/>
      <c r="N1086" s="3"/>
      <c r="O1086" s="3"/>
      <c r="P1086" s="3"/>
      <c r="Q1086" s="3"/>
      <c r="R1086" s="3"/>
      <c r="S1086" s="3"/>
      <c r="T1086" s="3" t="str">
        <f t="shared" si="128"/>
        <v>SIN CECO</v>
      </c>
      <c r="U1086" s="3" t="str">
        <f t="shared" si="129"/>
        <v>NO</v>
      </c>
      <c r="V1086" t="str">
        <f t="shared" si="130"/>
        <v>CAFAM
12-oct-10
100%-Grado de Satisfacción con el Servicio Prestado</v>
      </c>
      <c r="W1086" s="53">
        <f t="shared" si="131"/>
        <v>4</v>
      </c>
      <c r="X1086">
        <f t="shared" si="132"/>
        <v>4</v>
      </c>
      <c r="Y1086">
        <f>IF(ISNA(VLOOKUP(B1086,CECOS_SIN_IDENTIFICAR!$A$2:$D$146,4,0)),"SIN CECO",IF(VLOOKUP(B1086,CECOS_SIN_IDENTIFICAR!$A$2:$D$146,4,0)=0,"SIN CECO",VLOOKUP(B1086,CECOS_SIN_IDENTIFICAR!$A$2:$D$146,4,0)))</f>
        <v>1185</v>
      </c>
      <c r="Z1086">
        <f t="shared" si="133"/>
        <v>1185</v>
      </c>
      <c r="AA1086" s="56" t="s">
        <v>114</v>
      </c>
      <c r="AB1086" t="str">
        <f t="shared" si="134"/>
        <v>Grado de Satisfacción con el Servicio Prestado-Grado de Satisfacción con el Servicio Prestado</v>
      </c>
      <c r="AC1086" t="str">
        <f>VLOOKUP(AB1086,CODIFICACION_PREGUNTAS!$C$2:$D$35,2,0)</f>
        <v>SATISFACCION001</v>
      </c>
    </row>
    <row r="1087" spans="1:29" x14ac:dyDescent="0.25">
      <c r="A1087" s="3">
        <f t="shared" si="135"/>
        <v>1086</v>
      </c>
      <c r="B1087" s="3" t="s">
        <v>141</v>
      </c>
      <c r="C1087" s="32">
        <v>40513</v>
      </c>
      <c r="D1087" s="56" t="s">
        <v>114</v>
      </c>
      <c r="E1087" s="3"/>
      <c r="F1087" s="3"/>
      <c r="G1087" s="2" t="s">
        <v>41</v>
      </c>
      <c r="H1087" s="2" t="s">
        <v>41</v>
      </c>
      <c r="I1087" s="3">
        <v>4</v>
      </c>
      <c r="J1087" s="3"/>
      <c r="K1087" s="3"/>
      <c r="L1087" s="3"/>
      <c r="M1087" s="3"/>
      <c r="N1087" s="3"/>
      <c r="O1087" s="3"/>
      <c r="P1087" s="3"/>
      <c r="Q1087" s="3"/>
      <c r="R1087" s="3"/>
      <c r="S1087" s="3"/>
      <c r="T1087" s="3" t="str">
        <f t="shared" si="128"/>
        <v>SIN CECO</v>
      </c>
      <c r="U1087" s="3" t="str">
        <f t="shared" si="129"/>
        <v>NO</v>
      </c>
      <c r="V1087" t="str">
        <f t="shared" si="130"/>
        <v>CAFAM
12-oct-10
100%-Posibilidad de Volver a Contratar con PAYC</v>
      </c>
      <c r="W1087" s="53">
        <f t="shared" si="131"/>
        <v>4</v>
      </c>
      <c r="X1087">
        <f t="shared" si="132"/>
        <v>4</v>
      </c>
      <c r="Y1087">
        <f>IF(ISNA(VLOOKUP(B1087,CECOS_SIN_IDENTIFICAR!$A$2:$D$146,4,0)),"SIN CECO",IF(VLOOKUP(B1087,CECOS_SIN_IDENTIFICAR!$A$2:$D$146,4,0)=0,"SIN CECO",VLOOKUP(B1087,CECOS_SIN_IDENTIFICAR!$A$2:$D$146,4,0)))</f>
        <v>1185</v>
      </c>
      <c r="Z1087">
        <f t="shared" si="133"/>
        <v>1185</v>
      </c>
      <c r="AA1087" s="56" t="s">
        <v>114</v>
      </c>
      <c r="AB1087" t="str">
        <f t="shared" si="134"/>
        <v>Posibilidad de Volver a Contratar con PAYC-Posibilidad de Volver a Contratar con PAYC</v>
      </c>
      <c r="AC1087" t="str">
        <f>VLOOKUP(AB1087,CODIFICACION_PREGUNTAS!$C$2:$D$35,2,0)</f>
        <v>VOLVER001</v>
      </c>
    </row>
    <row r="1088" spans="1:29" x14ac:dyDescent="0.25">
      <c r="A1088" s="3">
        <f t="shared" si="135"/>
        <v>1087</v>
      </c>
      <c r="B1088" s="3" t="s">
        <v>141</v>
      </c>
      <c r="C1088" s="32">
        <v>40513</v>
      </c>
      <c r="D1088" s="56" t="s">
        <v>114</v>
      </c>
      <c r="E1088" s="3"/>
      <c r="F1088" s="3"/>
      <c r="G1088" s="2" t="s">
        <v>42</v>
      </c>
      <c r="H1088" s="6" t="s">
        <v>43</v>
      </c>
      <c r="I1088" s="3" t="s">
        <v>798</v>
      </c>
      <c r="J1088" s="3"/>
      <c r="K1088" s="3" t="s">
        <v>501</v>
      </c>
      <c r="L1088" s="3" t="s">
        <v>537</v>
      </c>
      <c r="M1088" s="3" t="s">
        <v>538</v>
      </c>
      <c r="N1088" s="3" t="s">
        <v>539</v>
      </c>
      <c r="O1088" s="3" t="s">
        <v>540</v>
      </c>
      <c r="P1088" s="3"/>
      <c r="Q1088" s="3"/>
      <c r="R1088" s="3"/>
      <c r="S1088" s="3"/>
      <c r="T1088" s="3" t="str">
        <f t="shared" si="128"/>
        <v>SIN CECO</v>
      </c>
      <c r="U1088" s="3" t="str">
        <f t="shared" si="129"/>
        <v>NO</v>
      </c>
      <c r="V1088" t="str">
        <f t="shared" si="130"/>
        <v>CAFAM
12-oct-10
100%-Fortalezas PAYC</v>
      </c>
      <c r="W1088" s="53" t="str">
        <f t="shared" si="131"/>
        <v>a. Cuentan con la experiencia adecuada-b.  Reconocimiento a nivel nacional-c.  Procesos claramente definidos-d. Eficiente cumplimiento de los compromisos-</v>
      </c>
      <c r="X1088">
        <f t="shared" si="132"/>
        <v>0</v>
      </c>
      <c r="Y1088">
        <f>IF(ISNA(VLOOKUP(B1088,CECOS_SIN_IDENTIFICAR!$A$2:$D$146,4,0)),"SIN CECO",IF(VLOOKUP(B1088,CECOS_SIN_IDENTIFICAR!$A$2:$D$146,4,0)=0,"SIN CECO",VLOOKUP(B1088,CECOS_SIN_IDENTIFICAR!$A$2:$D$146,4,0)))</f>
        <v>1185</v>
      </c>
      <c r="Z1088">
        <f t="shared" si="133"/>
        <v>1185</v>
      </c>
      <c r="AA1088" s="56" t="s">
        <v>114</v>
      </c>
      <c r="AB1088" t="str">
        <f t="shared" si="134"/>
        <v>Principales fortalezas en el servicio que presta PAYC-Fortalezas PAYC</v>
      </c>
      <c r="AC1088" t="str">
        <f>VLOOKUP(AB1088,CODIFICACION_PREGUNTAS!$C$2:$D$35,2,0)</f>
        <v>FORT001</v>
      </c>
    </row>
    <row r="1089" spans="1:29" x14ac:dyDescent="0.25">
      <c r="A1089" s="3">
        <f t="shared" si="135"/>
        <v>1088</v>
      </c>
      <c r="B1089" s="3" t="s">
        <v>141</v>
      </c>
      <c r="C1089" s="32">
        <v>40513</v>
      </c>
      <c r="D1089" s="56" t="s">
        <v>114</v>
      </c>
      <c r="E1089" s="3"/>
      <c r="F1089" s="3"/>
      <c r="G1089" s="2" t="s">
        <v>44</v>
      </c>
      <c r="H1089" s="6" t="s">
        <v>45</v>
      </c>
      <c r="I1089" s="3" t="s">
        <v>851</v>
      </c>
      <c r="J1089" s="3"/>
      <c r="K1089" s="3" t="s">
        <v>541</v>
      </c>
      <c r="L1089" s="3" t="s">
        <v>479</v>
      </c>
      <c r="M1089" s="3" t="s">
        <v>542</v>
      </c>
      <c r="N1089" s="3"/>
      <c r="O1089" s="3"/>
      <c r="P1089" s="3"/>
      <c r="Q1089" s="3"/>
      <c r="R1089" s="3"/>
      <c r="S1089" s="3"/>
      <c r="T1089" s="3" t="str">
        <f t="shared" si="128"/>
        <v>SIN CECO</v>
      </c>
      <c r="U1089" s="3" t="str">
        <f t="shared" si="129"/>
        <v>NO</v>
      </c>
      <c r="V1089" t="str">
        <f t="shared" si="130"/>
        <v>CAFAM
12-oct-10
100%-Debilidades PAYC</v>
      </c>
      <c r="W1089" s="53" t="str">
        <f t="shared" si="131"/>
        <v>a. Aseguramiento de las proyecciones presupuestales-b.  Cruces entre mediciones y recibos de obra-c.  Falta flexibilidad en aspectos técnicos-</v>
      </c>
      <c r="X1089">
        <f t="shared" si="132"/>
        <v>0</v>
      </c>
      <c r="Y1089">
        <f>IF(ISNA(VLOOKUP(B1089,CECOS_SIN_IDENTIFICAR!$A$2:$D$146,4,0)),"SIN CECO",IF(VLOOKUP(B1089,CECOS_SIN_IDENTIFICAR!$A$2:$D$146,4,0)=0,"SIN CECO",VLOOKUP(B1089,CECOS_SIN_IDENTIFICAR!$A$2:$D$146,4,0)))</f>
        <v>1185</v>
      </c>
      <c r="Z1089">
        <f t="shared" si="133"/>
        <v>1185</v>
      </c>
      <c r="AA1089" s="56" t="s">
        <v>114</v>
      </c>
      <c r="AB1089" t="str">
        <f t="shared" si="134"/>
        <v>Principales debilidades en el servicio que presta PAYC-Debilidades PAYC</v>
      </c>
      <c r="AC1089" t="str">
        <f>VLOOKUP(AB1089,CODIFICACION_PREGUNTAS!$C$2:$D$35,2,0)</f>
        <v>DEB001</v>
      </c>
    </row>
    <row r="1090" spans="1:29" x14ac:dyDescent="0.25">
      <c r="A1090" s="3">
        <f t="shared" si="135"/>
        <v>1089</v>
      </c>
      <c r="B1090" s="3" t="s">
        <v>142</v>
      </c>
      <c r="C1090" s="32">
        <v>40513</v>
      </c>
      <c r="D1090" s="56" t="s">
        <v>114</v>
      </c>
      <c r="E1090" s="3"/>
      <c r="F1090" s="3"/>
      <c r="G1090" s="2" t="s">
        <v>5</v>
      </c>
      <c r="H1090" s="3" t="s">
        <v>6</v>
      </c>
      <c r="I1090" s="21">
        <v>4</v>
      </c>
      <c r="J1090" s="3"/>
      <c r="K1090" s="3"/>
      <c r="L1090" s="3"/>
      <c r="M1090" s="3"/>
      <c r="N1090" s="3"/>
      <c r="O1090" s="3"/>
      <c r="P1090" s="3"/>
      <c r="Q1090" s="3"/>
      <c r="R1090" s="3"/>
      <c r="S1090" s="3"/>
      <c r="T1090" s="3" t="str">
        <f t="shared" si="128"/>
        <v>SIN CECO</v>
      </c>
      <c r="U1090" s="3" t="str">
        <f t="shared" si="129"/>
        <v>NO</v>
      </c>
      <c r="V1090" t="str">
        <f t="shared" si="130"/>
        <v>OXO 69
20-oct-10
60%-Soporte Técnico</v>
      </c>
      <c r="W1090" s="53">
        <f t="shared" si="131"/>
        <v>4</v>
      </c>
      <c r="X1090">
        <f t="shared" si="132"/>
        <v>4</v>
      </c>
      <c r="Y1090">
        <f>IF(ISNA(VLOOKUP(B1090,CECOS_SIN_IDENTIFICAR!$A$2:$D$146,4,0)),"SIN CECO",IF(VLOOKUP(B1090,CECOS_SIN_IDENTIFICAR!$A$2:$D$146,4,0)=0,"SIN CECO",VLOOKUP(B1090,CECOS_SIN_IDENTIFICAR!$A$2:$D$146,4,0)))</f>
        <v>1151</v>
      </c>
      <c r="Z1090">
        <f t="shared" si="133"/>
        <v>1151</v>
      </c>
      <c r="AA1090" s="56" t="s">
        <v>114</v>
      </c>
      <c r="AB1090" t="str">
        <f t="shared" si="134"/>
        <v>a. Conocimiento específico de temas aplicables al proyecto-Soporte Técnico</v>
      </c>
      <c r="AC1090" t="str">
        <f>VLOOKUP(AB1090,CODIFICACION_PREGUNTAS!$C$2:$D$35,2,0)</f>
        <v>SOPORTE_TEC001</v>
      </c>
    </row>
    <row r="1091" spans="1:29" x14ac:dyDescent="0.25">
      <c r="A1091" s="3">
        <f t="shared" si="135"/>
        <v>1090</v>
      </c>
      <c r="B1091" s="3" t="s">
        <v>142</v>
      </c>
      <c r="C1091" s="32">
        <v>40513</v>
      </c>
      <c r="D1091" s="56" t="s">
        <v>114</v>
      </c>
      <c r="E1091" s="3"/>
      <c r="F1091" s="3"/>
      <c r="G1091" s="2" t="s">
        <v>7</v>
      </c>
      <c r="H1091" s="3" t="s">
        <v>6</v>
      </c>
      <c r="I1091" s="21">
        <v>4</v>
      </c>
      <c r="J1091" s="3"/>
      <c r="K1091" s="3"/>
      <c r="L1091" s="3"/>
      <c r="M1091" s="3"/>
      <c r="N1091" s="3"/>
      <c r="O1091" s="3"/>
      <c r="P1091" s="3"/>
      <c r="Q1091" s="3"/>
      <c r="R1091" s="3"/>
      <c r="S1091" s="3"/>
      <c r="T1091" s="3" t="str">
        <f t="shared" ref="T1091:T1154" si="136">IF(U1091="NO","SIN CECO",LEFT(B1091,4)+0)</f>
        <v>SIN CECO</v>
      </c>
      <c r="U1091" s="3" t="str">
        <f t="shared" ref="U1091:U1154" si="137">IF(ISNUMBER(LEFT(B1091,4)+0),"SI","NO")</f>
        <v>NO</v>
      </c>
      <c r="V1091" t="str">
        <f t="shared" ref="V1091:V1154" si="138">CONCATENATE(B1091,"-",H1091)</f>
        <v>OXO 69
20-oct-10
60%-Soporte Técnico</v>
      </c>
      <c r="W1091" s="53">
        <f t="shared" ref="W1091:W1154" si="139">I1091</f>
        <v>4</v>
      </c>
      <c r="X1091">
        <f t="shared" ref="X1091:X1154" si="140">IF(ISNUMBER(W1091+0),W1091+0,0)</f>
        <v>4</v>
      </c>
      <c r="Y1091">
        <f>IF(ISNA(VLOOKUP(B1091,CECOS_SIN_IDENTIFICAR!$A$2:$D$146,4,0)),"SIN CECO",IF(VLOOKUP(B1091,CECOS_SIN_IDENTIFICAR!$A$2:$D$146,4,0)=0,"SIN CECO",VLOOKUP(B1091,CECOS_SIN_IDENTIFICAR!$A$2:$D$146,4,0)))</f>
        <v>1151</v>
      </c>
      <c r="Z1091">
        <f t="shared" ref="Z1091:Z1154" si="141">IF(Y1091="SIN CECO",T1091,Y1091)</f>
        <v>1151</v>
      </c>
      <c r="AA1091" s="56" t="s">
        <v>114</v>
      </c>
      <c r="AB1091" t="str">
        <f t="shared" ref="AB1091:AB1154" si="142">CONCATENATE(G1091,"-",H1091)</f>
        <v>b. Idoneidad y Calidad del soporte-Soporte Técnico</v>
      </c>
      <c r="AC1091" t="str">
        <f>VLOOKUP(AB1091,CODIFICACION_PREGUNTAS!$C$2:$D$35,2,0)</f>
        <v>SOPORTE_TEC002</v>
      </c>
    </row>
    <row r="1092" spans="1:29" x14ac:dyDescent="0.25">
      <c r="A1092" s="3">
        <f t="shared" ref="A1092:A1155" si="143">A1091+1</f>
        <v>1091</v>
      </c>
      <c r="B1092" s="3" t="s">
        <v>142</v>
      </c>
      <c r="C1092" s="32">
        <v>40513</v>
      </c>
      <c r="D1092" s="56" t="s">
        <v>114</v>
      </c>
      <c r="E1092" s="3"/>
      <c r="F1092" s="3"/>
      <c r="G1092" s="2" t="s">
        <v>8</v>
      </c>
      <c r="H1092" s="3" t="s">
        <v>6</v>
      </c>
      <c r="I1092" s="21">
        <v>3</v>
      </c>
      <c r="J1092" s="3"/>
      <c r="K1092" s="3"/>
      <c r="L1092" s="3"/>
      <c r="M1092" s="3"/>
      <c r="N1092" s="3"/>
      <c r="O1092" s="3"/>
      <c r="P1092" s="3"/>
      <c r="Q1092" s="3"/>
      <c r="R1092" s="3"/>
      <c r="S1092" s="3"/>
      <c r="T1092" s="3" t="str">
        <f t="shared" si="136"/>
        <v>SIN CECO</v>
      </c>
      <c r="U1092" s="3" t="str">
        <f t="shared" si="137"/>
        <v>NO</v>
      </c>
      <c r="V1092" t="str">
        <f t="shared" si="138"/>
        <v>OXO 69
20-oct-10
60%-Soporte Técnico</v>
      </c>
      <c r="W1092" s="53">
        <f t="shared" si="139"/>
        <v>3</v>
      </c>
      <c r="X1092">
        <f t="shared" si="140"/>
        <v>3</v>
      </c>
      <c r="Y1092">
        <f>IF(ISNA(VLOOKUP(B1092,CECOS_SIN_IDENTIFICAR!$A$2:$D$146,4,0)),"SIN CECO",IF(VLOOKUP(B1092,CECOS_SIN_IDENTIFICAR!$A$2:$D$146,4,0)=0,"SIN CECO",VLOOKUP(B1092,CECOS_SIN_IDENTIFICAR!$A$2:$D$146,4,0)))</f>
        <v>1151</v>
      </c>
      <c r="Z1092">
        <f t="shared" si="141"/>
        <v>1151</v>
      </c>
      <c r="AA1092" s="56" t="s">
        <v>114</v>
      </c>
      <c r="AB1092" t="str">
        <f t="shared" si="142"/>
        <v>c. Cumplimiento de especificaciones técnicas de construcción-Soporte Técnico</v>
      </c>
      <c r="AC1092" t="str">
        <f>VLOOKUP(AB1092,CODIFICACION_PREGUNTAS!$C$2:$D$35,2,0)</f>
        <v>SOPORTE_TEC003</v>
      </c>
    </row>
    <row r="1093" spans="1:29" x14ac:dyDescent="0.25">
      <c r="A1093" s="3">
        <f t="shared" si="143"/>
        <v>1092</v>
      </c>
      <c r="B1093" s="3" t="s">
        <v>142</v>
      </c>
      <c r="C1093" s="32">
        <v>40513</v>
      </c>
      <c r="D1093" s="56" t="s">
        <v>114</v>
      </c>
      <c r="E1093" s="3"/>
      <c r="F1093" s="3"/>
      <c r="G1093" s="2" t="s">
        <v>9</v>
      </c>
      <c r="H1093" s="3" t="s">
        <v>6</v>
      </c>
      <c r="I1093" s="21">
        <v>5</v>
      </c>
      <c r="J1093" s="3"/>
      <c r="K1093" s="3"/>
      <c r="L1093" s="3"/>
      <c r="M1093" s="3"/>
      <c r="N1093" s="3"/>
      <c r="O1093" s="3"/>
      <c r="P1093" s="3"/>
      <c r="Q1093" s="3"/>
      <c r="R1093" s="3"/>
      <c r="S1093" s="3"/>
      <c r="T1093" s="3" t="str">
        <f t="shared" si="136"/>
        <v>SIN CECO</v>
      </c>
      <c r="U1093" s="3" t="str">
        <f t="shared" si="137"/>
        <v>NO</v>
      </c>
      <c r="V1093" t="str">
        <f t="shared" si="138"/>
        <v>OXO 69
20-oct-10
60%-Soporte Técnico</v>
      </c>
      <c r="W1093" s="53">
        <f t="shared" si="139"/>
        <v>5</v>
      </c>
      <c r="X1093">
        <f t="shared" si="140"/>
        <v>5</v>
      </c>
      <c r="Y1093">
        <f>IF(ISNA(VLOOKUP(B1093,CECOS_SIN_IDENTIFICAR!$A$2:$D$146,4,0)),"SIN CECO",IF(VLOOKUP(B1093,CECOS_SIN_IDENTIFICAR!$A$2:$D$146,4,0)=0,"SIN CECO",VLOOKUP(B1093,CECOS_SIN_IDENTIFICAR!$A$2:$D$146,4,0)))</f>
        <v>1151</v>
      </c>
      <c r="Z1093">
        <f t="shared" si="141"/>
        <v>1151</v>
      </c>
      <c r="AA1093" s="56" t="s">
        <v>114</v>
      </c>
      <c r="AB1093" t="str">
        <f t="shared" si="142"/>
        <v>d. Confiabilidad de los conceptos aplicados-Soporte Técnico</v>
      </c>
      <c r="AC1093" t="str">
        <f>VLOOKUP(AB1093,CODIFICACION_PREGUNTAS!$C$2:$D$35,2,0)</f>
        <v>SOPORTE_TEC004</v>
      </c>
    </row>
    <row r="1094" spans="1:29" x14ac:dyDescent="0.25">
      <c r="A1094" s="3">
        <f t="shared" si="143"/>
        <v>1093</v>
      </c>
      <c r="B1094" s="3" t="s">
        <v>142</v>
      </c>
      <c r="C1094" s="32">
        <v>40513</v>
      </c>
      <c r="D1094" s="56" t="s">
        <v>114</v>
      </c>
      <c r="E1094" s="3"/>
      <c r="F1094" s="3"/>
      <c r="G1094" s="2" t="s">
        <v>10</v>
      </c>
      <c r="H1094" s="3" t="s">
        <v>6</v>
      </c>
      <c r="I1094" s="21">
        <v>5</v>
      </c>
      <c r="J1094" s="3"/>
      <c r="K1094" s="3"/>
      <c r="L1094" s="3"/>
      <c r="M1094" s="3"/>
      <c r="N1094" s="3"/>
      <c r="O1094" s="3"/>
      <c r="P1094" s="3"/>
      <c r="Q1094" s="3"/>
      <c r="R1094" s="3"/>
      <c r="S1094" s="3"/>
      <c r="T1094" s="3" t="str">
        <f t="shared" si="136"/>
        <v>SIN CECO</v>
      </c>
      <c r="U1094" s="3" t="str">
        <f t="shared" si="137"/>
        <v>NO</v>
      </c>
      <c r="V1094" t="str">
        <f t="shared" si="138"/>
        <v>OXO 69
20-oct-10
60%-Soporte Técnico</v>
      </c>
      <c r="W1094" s="53">
        <f t="shared" si="139"/>
        <v>5</v>
      </c>
      <c r="X1094">
        <f t="shared" si="140"/>
        <v>5</v>
      </c>
      <c r="Y1094">
        <f>IF(ISNA(VLOOKUP(B1094,CECOS_SIN_IDENTIFICAR!$A$2:$D$146,4,0)),"SIN CECO",IF(VLOOKUP(B1094,CECOS_SIN_IDENTIFICAR!$A$2:$D$146,4,0)=0,"SIN CECO",VLOOKUP(B1094,CECOS_SIN_IDENTIFICAR!$A$2:$D$146,4,0)))</f>
        <v>1151</v>
      </c>
      <c r="Z1094">
        <f t="shared" si="141"/>
        <v>1151</v>
      </c>
      <c r="AA1094" s="56" t="s">
        <v>114</v>
      </c>
      <c r="AB1094" t="str">
        <f t="shared" si="142"/>
        <v>e. Oportunidad en entrega de información o requerimientos-Soporte Técnico</v>
      </c>
      <c r="AC1094" t="str">
        <f>VLOOKUP(AB1094,CODIFICACION_PREGUNTAS!$C$2:$D$35,2,0)</f>
        <v>SOPORTE_TEC005</v>
      </c>
    </row>
    <row r="1095" spans="1:29" x14ac:dyDescent="0.25">
      <c r="A1095" s="3">
        <f t="shared" si="143"/>
        <v>1094</v>
      </c>
      <c r="B1095" s="3" t="s">
        <v>142</v>
      </c>
      <c r="C1095" s="32">
        <v>40513</v>
      </c>
      <c r="D1095" s="56" t="s">
        <v>114</v>
      </c>
      <c r="E1095" s="3"/>
      <c r="F1095" s="3"/>
      <c r="G1095" s="2" t="s">
        <v>11</v>
      </c>
      <c r="H1095" s="3" t="s">
        <v>12</v>
      </c>
      <c r="I1095" s="3" t="s">
        <v>431</v>
      </c>
      <c r="J1095" s="3"/>
      <c r="K1095" s="3"/>
      <c r="L1095" s="3"/>
      <c r="M1095" s="3"/>
      <c r="N1095" s="3"/>
      <c r="O1095" s="3"/>
      <c r="P1095" s="3"/>
      <c r="Q1095" s="3"/>
      <c r="R1095" s="3"/>
      <c r="S1095" s="3"/>
      <c r="T1095" s="3" t="str">
        <f t="shared" si="136"/>
        <v>SIN CECO</v>
      </c>
      <c r="U1095" s="3" t="str">
        <f t="shared" si="137"/>
        <v>NO</v>
      </c>
      <c r="V1095" t="str">
        <f t="shared" si="138"/>
        <v>OXO 69
20-oct-10
60%-Soporte Administrativo</v>
      </c>
      <c r="W1095" s="53" t="str">
        <f t="shared" si="139"/>
        <v>N/A</v>
      </c>
      <c r="X1095">
        <f t="shared" si="140"/>
        <v>0</v>
      </c>
      <c r="Y1095">
        <f>IF(ISNA(VLOOKUP(B1095,CECOS_SIN_IDENTIFICAR!$A$2:$D$146,4,0)),"SIN CECO",IF(VLOOKUP(B1095,CECOS_SIN_IDENTIFICAR!$A$2:$D$146,4,0)=0,"SIN CECO",VLOOKUP(B1095,CECOS_SIN_IDENTIFICAR!$A$2:$D$146,4,0)))</f>
        <v>1151</v>
      </c>
      <c r="Z1095">
        <f t="shared" si="141"/>
        <v>1151</v>
      </c>
      <c r="AA1095" s="56" t="s">
        <v>114</v>
      </c>
      <c r="AB1095" t="str">
        <f t="shared" si="142"/>
        <v>a. Oportunidad de la gestión en obra-Soporte Administrativo</v>
      </c>
      <c r="AC1095" t="str">
        <f>VLOOKUP(AB1095,CODIFICACION_PREGUNTAS!$C$2:$D$35,2,0)</f>
        <v>SOPORTE_ADMON001</v>
      </c>
    </row>
    <row r="1096" spans="1:29" x14ac:dyDescent="0.25">
      <c r="A1096" s="3">
        <f t="shared" si="143"/>
        <v>1095</v>
      </c>
      <c r="B1096" s="3" t="s">
        <v>142</v>
      </c>
      <c r="C1096" s="32">
        <v>40513</v>
      </c>
      <c r="D1096" s="56" t="s">
        <v>114</v>
      </c>
      <c r="E1096" s="3"/>
      <c r="F1096" s="3"/>
      <c r="G1096" s="2" t="s">
        <v>13</v>
      </c>
      <c r="H1096" s="3" t="s">
        <v>12</v>
      </c>
      <c r="I1096" s="3">
        <v>4</v>
      </c>
      <c r="J1096" s="3"/>
      <c r="K1096" s="3"/>
      <c r="L1096" s="3"/>
      <c r="M1096" s="3"/>
      <c r="N1096" s="3"/>
      <c r="O1096" s="3"/>
      <c r="P1096" s="3"/>
      <c r="Q1096" s="3"/>
      <c r="R1096" s="3"/>
      <c r="S1096" s="3"/>
      <c r="T1096" s="3" t="str">
        <f t="shared" si="136"/>
        <v>SIN CECO</v>
      </c>
      <c r="U1096" s="3" t="str">
        <f t="shared" si="137"/>
        <v>NO</v>
      </c>
      <c r="V1096" t="str">
        <f t="shared" si="138"/>
        <v>OXO 69
20-oct-10
60%-Soporte Administrativo</v>
      </c>
      <c r="W1096" s="53">
        <f t="shared" si="139"/>
        <v>4</v>
      </c>
      <c r="X1096">
        <f t="shared" si="140"/>
        <v>4</v>
      </c>
      <c r="Y1096">
        <f>IF(ISNA(VLOOKUP(B1096,CECOS_SIN_IDENTIFICAR!$A$2:$D$146,4,0)),"SIN CECO",IF(VLOOKUP(B1096,CECOS_SIN_IDENTIFICAR!$A$2:$D$146,4,0)=0,"SIN CECO",VLOOKUP(B1096,CECOS_SIN_IDENTIFICAR!$A$2:$D$146,4,0)))</f>
        <v>1151</v>
      </c>
      <c r="Z1096">
        <f t="shared" si="141"/>
        <v>1151</v>
      </c>
      <c r="AA1096" s="56" t="s">
        <v>114</v>
      </c>
      <c r="AB1096" t="str">
        <f t="shared" si="142"/>
        <v>b. Manejo administrativo del proyecto-Soporte Administrativo</v>
      </c>
      <c r="AC1096" t="str">
        <f>VLOOKUP(AB1096,CODIFICACION_PREGUNTAS!$C$2:$D$35,2,0)</f>
        <v>SOPORTE_ADMON002</v>
      </c>
    </row>
    <row r="1097" spans="1:29" x14ac:dyDescent="0.25">
      <c r="A1097" s="3">
        <f t="shared" si="143"/>
        <v>1096</v>
      </c>
      <c r="B1097" s="3" t="s">
        <v>142</v>
      </c>
      <c r="C1097" s="32">
        <v>40513</v>
      </c>
      <c r="D1097" s="56" t="s">
        <v>114</v>
      </c>
      <c r="E1097" s="3"/>
      <c r="F1097" s="3"/>
      <c r="G1097" s="2" t="s">
        <v>14</v>
      </c>
      <c r="H1097" s="3" t="s">
        <v>12</v>
      </c>
      <c r="I1097" s="3">
        <v>4</v>
      </c>
      <c r="J1097" s="3"/>
      <c r="K1097" s="3"/>
      <c r="L1097" s="3"/>
      <c r="M1097" s="3"/>
      <c r="N1097" s="3"/>
      <c r="O1097" s="3"/>
      <c r="P1097" s="3"/>
      <c r="Q1097" s="3"/>
      <c r="R1097" s="3"/>
      <c r="S1097" s="3"/>
      <c r="T1097" s="3" t="str">
        <f t="shared" si="136"/>
        <v>SIN CECO</v>
      </c>
      <c r="U1097" s="3" t="str">
        <f t="shared" si="137"/>
        <v>NO</v>
      </c>
      <c r="V1097" t="str">
        <f t="shared" si="138"/>
        <v>OXO 69
20-oct-10
60%-Soporte Administrativo</v>
      </c>
      <c r="W1097" s="53">
        <f t="shared" si="139"/>
        <v>4</v>
      </c>
      <c r="X1097">
        <f t="shared" si="140"/>
        <v>4</v>
      </c>
      <c r="Y1097">
        <f>IF(ISNA(VLOOKUP(B1097,CECOS_SIN_IDENTIFICAR!$A$2:$D$146,4,0)),"SIN CECO",IF(VLOOKUP(B1097,CECOS_SIN_IDENTIFICAR!$A$2:$D$146,4,0)=0,"SIN CECO",VLOOKUP(B1097,CECOS_SIN_IDENTIFICAR!$A$2:$D$146,4,0)))</f>
        <v>1151</v>
      </c>
      <c r="Z1097">
        <f t="shared" si="141"/>
        <v>1151</v>
      </c>
      <c r="AA1097" s="56" t="s">
        <v>114</v>
      </c>
      <c r="AB1097" t="str">
        <f t="shared" si="142"/>
        <v>c. Información clara y veraz sobre la administración de proyecto-Soporte Administrativo</v>
      </c>
      <c r="AC1097" t="str">
        <f>VLOOKUP(AB1097,CODIFICACION_PREGUNTAS!$C$2:$D$35,2,0)</f>
        <v>SOPORTE_ADMON003</v>
      </c>
    </row>
    <row r="1098" spans="1:29" x14ac:dyDescent="0.25">
      <c r="A1098" s="3">
        <f t="shared" si="143"/>
        <v>1097</v>
      </c>
      <c r="B1098" s="3" t="s">
        <v>142</v>
      </c>
      <c r="C1098" s="32">
        <v>40513</v>
      </c>
      <c r="D1098" s="56" t="s">
        <v>114</v>
      </c>
      <c r="E1098" s="3"/>
      <c r="F1098" s="3"/>
      <c r="G1098" s="2" t="s">
        <v>15</v>
      </c>
      <c r="H1098" s="3" t="s">
        <v>12</v>
      </c>
      <c r="I1098" s="3">
        <v>4</v>
      </c>
      <c r="J1098" s="3"/>
      <c r="K1098" s="3"/>
      <c r="L1098" s="3"/>
      <c r="M1098" s="3"/>
      <c r="N1098" s="3"/>
      <c r="O1098" s="3"/>
      <c r="P1098" s="3"/>
      <c r="Q1098" s="3"/>
      <c r="R1098" s="3"/>
      <c r="S1098" s="3"/>
      <c r="T1098" s="3" t="str">
        <f t="shared" si="136"/>
        <v>SIN CECO</v>
      </c>
      <c r="U1098" s="3" t="str">
        <f t="shared" si="137"/>
        <v>NO</v>
      </c>
      <c r="V1098" t="str">
        <f t="shared" si="138"/>
        <v>OXO 69
20-oct-10
60%-Soporte Administrativo</v>
      </c>
      <c r="W1098" s="53">
        <f t="shared" si="139"/>
        <v>4</v>
      </c>
      <c r="X1098">
        <f t="shared" si="140"/>
        <v>4</v>
      </c>
      <c r="Y1098">
        <f>IF(ISNA(VLOOKUP(B1098,CECOS_SIN_IDENTIFICAR!$A$2:$D$146,4,0)),"SIN CECO",IF(VLOOKUP(B1098,CECOS_SIN_IDENTIFICAR!$A$2:$D$146,4,0)=0,"SIN CECO",VLOOKUP(B1098,CECOS_SIN_IDENTIFICAR!$A$2:$D$146,4,0)))</f>
        <v>1151</v>
      </c>
      <c r="Z1098">
        <f t="shared" si="141"/>
        <v>1151</v>
      </c>
      <c r="AA1098" s="56" t="s">
        <v>114</v>
      </c>
      <c r="AB1098" t="str">
        <f t="shared" si="142"/>
        <v>d. Cumplimientos con expectativas del cliente-Soporte Administrativo</v>
      </c>
      <c r="AC1098" t="str">
        <f>VLOOKUP(AB1098,CODIFICACION_PREGUNTAS!$C$2:$D$35,2,0)</f>
        <v>SOPORTE_ADMON004</v>
      </c>
    </row>
    <row r="1099" spans="1:29" x14ac:dyDescent="0.25">
      <c r="A1099" s="3">
        <f t="shared" si="143"/>
        <v>1098</v>
      </c>
      <c r="B1099" s="3" t="s">
        <v>142</v>
      </c>
      <c r="C1099" s="32">
        <v>40513</v>
      </c>
      <c r="D1099" s="56" t="s">
        <v>114</v>
      </c>
      <c r="E1099" s="3"/>
      <c r="F1099" s="3"/>
      <c r="G1099" s="2" t="s">
        <v>16</v>
      </c>
      <c r="H1099" s="3" t="s">
        <v>12</v>
      </c>
      <c r="I1099" s="3">
        <v>4</v>
      </c>
      <c r="J1099" s="3"/>
      <c r="K1099" s="3"/>
      <c r="L1099" s="3"/>
      <c r="M1099" s="3"/>
      <c r="N1099" s="3"/>
      <c r="O1099" s="3"/>
      <c r="P1099" s="3"/>
      <c r="Q1099" s="3"/>
      <c r="R1099" s="3"/>
      <c r="S1099" s="3"/>
      <c r="T1099" s="3" t="str">
        <f t="shared" si="136"/>
        <v>SIN CECO</v>
      </c>
      <c r="U1099" s="3" t="str">
        <f t="shared" si="137"/>
        <v>NO</v>
      </c>
      <c r="V1099" t="str">
        <f t="shared" si="138"/>
        <v>OXO 69
20-oct-10
60%-Soporte Administrativo</v>
      </c>
      <c r="W1099" s="53">
        <f t="shared" si="139"/>
        <v>4</v>
      </c>
      <c r="X1099">
        <f t="shared" si="140"/>
        <v>4</v>
      </c>
      <c r="Y1099">
        <f>IF(ISNA(VLOOKUP(B1099,CECOS_SIN_IDENTIFICAR!$A$2:$D$146,4,0)),"SIN CECO",IF(VLOOKUP(B1099,CECOS_SIN_IDENTIFICAR!$A$2:$D$146,4,0)=0,"SIN CECO",VLOOKUP(B1099,CECOS_SIN_IDENTIFICAR!$A$2:$D$146,4,0)))</f>
        <v>1151</v>
      </c>
      <c r="Z1099">
        <f t="shared" si="141"/>
        <v>1151</v>
      </c>
      <c r="AA1099" s="56" t="s">
        <v>114</v>
      </c>
      <c r="AB1099" t="str">
        <f t="shared" si="142"/>
        <v>e. Control de presupuesto-Soporte Administrativo</v>
      </c>
      <c r="AC1099" t="str">
        <f>VLOOKUP(AB1099,CODIFICACION_PREGUNTAS!$C$2:$D$35,2,0)</f>
        <v>SOPORTE_ADMON005</v>
      </c>
    </row>
    <row r="1100" spans="1:29" x14ac:dyDescent="0.25">
      <c r="A1100" s="3">
        <f t="shared" si="143"/>
        <v>1099</v>
      </c>
      <c r="B1100" s="3" t="s">
        <v>142</v>
      </c>
      <c r="C1100" s="32">
        <v>40513</v>
      </c>
      <c r="D1100" s="56" t="s">
        <v>114</v>
      </c>
      <c r="E1100" s="3"/>
      <c r="F1100" s="3"/>
      <c r="G1100" s="2" t="s">
        <v>17</v>
      </c>
      <c r="H1100" s="3" t="s">
        <v>18</v>
      </c>
      <c r="I1100" s="3">
        <v>3</v>
      </c>
      <c r="J1100" s="3"/>
      <c r="K1100" s="3"/>
      <c r="L1100" s="3"/>
      <c r="M1100" s="3"/>
      <c r="N1100" s="3"/>
      <c r="O1100" s="3"/>
      <c r="P1100" s="3"/>
      <c r="Q1100" s="3"/>
      <c r="R1100" s="3"/>
      <c r="S1100" s="3"/>
      <c r="T1100" s="3" t="str">
        <f t="shared" si="136"/>
        <v>SIN CECO</v>
      </c>
      <c r="U1100" s="3" t="str">
        <f t="shared" si="137"/>
        <v>NO</v>
      </c>
      <c r="V1100" t="str">
        <f t="shared" si="138"/>
        <v>OXO 69
20-oct-10
60%-Soporte Directivo (Coordinador y Gerencia)</v>
      </c>
      <c r="W1100" s="53">
        <f t="shared" si="139"/>
        <v>3</v>
      </c>
      <c r="X1100">
        <f t="shared" si="140"/>
        <v>3</v>
      </c>
      <c r="Y1100">
        <f>IF(ISNA(VLOOKUP(B1100,CECOS_SIN_IDENTIFICAR!$A$2:$D$146,4,0)),"SIN CECO",IF(VLOOKUP(B1100,CECOS_SIN_IDENTIFICAR!$A$2:$D$146,4,0)=0,"SIN CECO",VLOOKUP(B1100,CECOS_SIN_IDENTIFICAR!$A$2:$D$146,4,0)))</f>
        <v>1151</v>
      </c>
      <c r="Z1100">
        <f t="shared" si="141"/>
        <v>1151</v>
      </c>
      <c r="AA1100" s="56" t="s">
        <v>114</v>
      </c>
      <c r="AB1100" t="str">
        <f t="shared" si="142"/>
        <v>a. Apoyo y presencia en el proyecto-Soporte Directivo (Coordinador y Gerencia)</v>
      </c>
      <c r="AC1100" t="str">
        <f>VLOOKUP(AB1100,CODIFICACION_PREGUNTAS!$C$2:$D$35,2,0)</f>
        <v>SOPORTE_DIR001</v>
      </c>
    </row>
    <row r="1101" spans="1:29" x14ac:dyDescent="0.25">
      <c r="A1101" s="3">
        <f t="shared" si="143"/>
        <v>1100</v>
      </c>
      <c r="B1101" s="3" t="s">
        <v>142</v>
      </c>
      <c r="C1101" s="32">
        <v>40513</v>
      </c>
      <c r="D1101" s="56" t="s">
        <v>114</v>
      </c>
      <c r="E1101" s="3"/>
      <c r="F1101" s="3"/>
      <c r="G1101" s="2" t="s">
        <v>19</v>
      </c>
      <c r="H1101" s="3" t="s">
        <v>18</v>
      </c>
      <c r="I1101" s="3">
        <v>3</v>
      </c>
      <c r="J1101" s="3"/>
      <c r="K1101" s="3"/>
      <c r="L1101" s="3"/>
      <c r="M1101" s="3"/>
      <c r="N1101" s="3"/>
      <c r="O1101" s="3"/>
      <c r="P1101" s="3"/>
      <c r="Q1101" s="3"/>
      <c r="R1101" s="3"/>
      <c r="S1101" s="3"/>
      <c r="T1101" s="3" t="str">
        <f t="shared" si="136"/>
        <v>SIN CECO</v>
      </c>
      <c r="U1101" s="3" t="str">
        <f t="shared" si="137"/>
        <v>NO</v>
      </c>
      <c r="V1101" t="str">
        <f t="shared" si="138"/>
        <v>OXO 69
20-oct-10
60%-Soporte Directivo (Coordinador y Gerencia)</v>
      </c>
      <c r="W1101" s="53">
        <f t="shared" si="139"/>
        <v>3</v>
      </c>
      <c r="X1101">
        <f t="shared" si="140"/>
        <v>3</v>
      </c>
      <c r="Y1101">
        <f>IF(ISNA(VLOOKUP(B1101,CECOS_SIN_IDENTIFICAR!$A$2:$D$146,4,0)),"SIN CECO",IF(VLOOKUP(B1101,CECOS_SIN_IDENTIFICAR!$A$2:$D$146,4,0)=0,"SIN CECO",VLOOKUP(B1101,CECOS_SIN_IDENTIFICAR!$A$2:$D$146,4,0)))</f>
        <v>1151</v>
      </c>
      <c r="Z1101">
        <f t="shared" si="141"/>
        <v>1151</v>
      </c>
      <c r="AA1101" s="56" t="s">
        <v>114</v>
      </c>
      <c r="AB1101" t="str">
        <f t="shared" si="142"/>
        <v>b. Conocimiento del proyecto-Soporte Directivo (Coordinador y Gerencia)</v>
      </c>
      <c r="AC1101" t="str">
        <f>VLOOKUP(AB1101,CODIFICACION_PREGUNTAS!$C$2:$D$35,2,0)</f>
        <v>SOPORTE_DIR002</v>
      </c>
    </row>
    <row r="1102" spans="1:29" x14ac:dyDescent="0.25">
      <c r="A1102" s="3">
        <f t="shared" si="143"/>
        <v>1101</v>
      </c>
      <c r="B1102" s="3" t="s">
        <v>142</v>
      </c>
      <c r="C1102" s="32">
        <v>40513</v>
      </c>
      <c r="D1102" s="56" t="s">
        <v>114</v>
      </c>
      <c r="E1102" s="3"/>
      <c r="F1102" s="3"/>
      <c r="G1102" s="2" t="s">
        <v>20</v>
      </c>
      <c r="H1102" s="3" t="s">
        <v>18</v>
      </c>
      <c r="I1102" s="3">
        <v>4</v>
      </c>
      <c r="J1102" s="3"/>
      <c r="K1102" s="3"/>
      <c r="L1102" s="3"/>
      <c r="M1102" s="3"/>
      <c r="N1102" s="3"/>
      <c r="O1102" s="3"/>
      <c r="P1102" s="3"/>
      <c r="Q1102" s="3"/>
      <c r="R1102" s="3"/>
      <c r="S1102" s="3"/>
      <c r="T1102" s="3" t="str">
        <f t="shared" si="136"/>
        <v>SIN CECO</v>
      </c>
      <c r="U1102" s="3" t="str">
        <f t="shared" si="137"/>
        <v>NO</v>
      </c>
      <c r="V1102" t="str">
        <f t="shared" si="138"/>
        <v>OXO 69
20-oct-10
60%-Soporte Directivo (Coordinador y Gerencia)</v>
      </c>
      <c r="W1102" s="53">
        <f t="shared" si="139"/>
        <v>4</v>
      </c>
      <c r="X1102">
        <f t="shared" si="140"/>
        <v>4</v>
      </c>
      <c r="Y1102">
        <f>IF(ISNA(VLOOKUP(B1102,CECOS_SIN_IDENTIFICAR!$A$2:$D$146,4,0)),"SIN CECO",IF(VLOOKUP(B1102,CECOS_SIN_IDENTIFICAR!$A$2:$D$146,4,0)=0,"SIN CECO",VLOOKUP(B1102,CECOS_SIN_IDENTIFICAR!$A$2:$D$146,4,0)))</f>
        <v>1151</v>
      </c>
      <c r="Z1102">
        <f t="shared" si="141"/>
        <v>1151</v>
      </c>
      <c r="AA1102" s="56" t="s">
        <v>114</v>
      </c>
      <c r="AB1102" t="str">
        <f t="shared" si="142"/>
        <v>c. Planteamiento de soluciones y manejo de conflictos-Soporte Directivo (Coordinador y Gerencia)</v>
      </c>
      <c r="AC1102" t="str">
        <f>VLOOKUP(AB1102,CODIFICACION_PREGUNTAS!$C$2:$D$35,2,0)</f>
        <v>SOPORTE_DIR003</v>
      </c>
    </row>
    <row r="1103" spans="1:29" x14ac:dyDescent="0.25">
      <c r="A1103" s="3">
        <f t="shared" si="143"/>
        <v>1102</v>
      </c>
      <c r="B1103" s="3" t="s">
        <v>142</v>
      </c>
      <c r="C1103" s="32">
        <v>40513</v>
      </c>
      <c r="D1103" s="56" t="s">
        <v>114</v>
      </c>
      <c r="E1103" s="3"/>
      <c r="F1103" s="3"/>
      <c r="G1103" s="2" t="s">
        <v>21</v>
      </c>
      <c r="H1103" s="3" t="s">
        <v>18</v>
      </c>
      <c r="I1103" s="3">
        <v>4</v>
      </c>
      <c r="J1103" s="3"/>
      <c r="K1103" s="3"/>
      <c r="L1103" s="3"/>
      <c r="M1103" s="3"/>
      <c r="N1103" s="3"/>
      <c r="O1103" s="3"/>
      <c r="P1103" s="3"/>
      <c r="Q1103" s="3"/>
      <c r="R1103" s="3"/>
      <c r="S1103" s="3"/>
      <c r="T1103" s="3" t="str">
        <f t="shared" si="136"/>
        <v>SIN CECO</v>
      </c>
      <c r="U1103" s="3" t="str">
        <f t="shared" si="137"/>
        <v>NO</v>
      </c>
      <c r="V1103" t="str">
        <f t="shared" si="138"/>
        <v>OXO 69
20-oct-10
60%-Soporte Directivo (Coordinador y Gerencia)</v>
      </c>
      <c r="W1103" s="53">
        <f t="shared" si="139"/>
        <v>4</v>
      </c>
      <c r="X1103">
        <f t="shared" si="140"/>
        <v>4</v>
      </c>
      <c r="Y1103">
        <f>IF(ISNA(VLOOKUP(B1103,CECOS_SIN_IDENTIFICAR!$A$2:$D$146,4,0)),"SIN CECO",IF(VLOOKUP(B1103,CECOS_SIN_IDENTIFICAR!$A$2:$D$146,4,0)=0,"SIN CECO",VLOOKUP(B1103,CECOS_SIN_IDENTIFICAR!$A$2:$D$146,4,0)))</f>
        <v>1151</v>
      </c>
      <c r="Z1103">
        <f t="shared" si="141"/>
        <v>1151</v>
      </c>
      <c r="AA1103" s="56" t="s">
        <v>114</v>
      </c>
      <c r="AB1103" t="str">
        <f t="shared" si="142"/>
        <v>d. Cumplimiento de compromisos-Soporte Directivo (Coordinador y Gerencia)</v>
      </c>
      <c r="AC1103" t="str">
        <f>VLOOKUP(AB1103,CODIFICACION_PREGUNTAS!$C$2:$D$35,2,0)</f>
        <v>SOPORTE_DIR004</v>
      </c>
    </row>
    <row r="1104" spans="1:29" x14ac:dyDescent="0.25">
      <c r="A1104" s="3">
        <f t="shared" si="143"/>
        <v>1103</v>
      </c>
      <c r="B1104" s="3" t="s">
        <v>142</v>
      </c>
      <c r="C1104" s="32">
        <v>40513</v>
      </c>
      <c r="D1104" s="56" t="s">
        <v>114</v>
      </c>
      <c r="E1104" s="3"/>
      <c r="F1104" s="3"/>
      <c r="G1104" s="2" t="s">
        <v>22</v>
      </c>
      <c r="H1104" s="3" t="s">
        <v>18</v>
      </c>
      <c r="I1104" s="3">
        <v>4</v>
      </c>
      <c r="J1104" s="3"/>
      <c r="K1104" s="3"/>
      <c r="L1104" s="3"/>
      <c r="M1104" s="3"/>
      <c r="N1104" s="3"/>
      <c r="O1104" s="3"/>
      <c r="P1104" s="3"/>
      <c r="Q1104" s="3"/>
      <c r="R1104" s="3"/>
      <c r="S1104" s="3"/>
      <c r="T1104" s="3" t="str">
        <f t="shared" si="136"/>
        <v>SIN CECO</v>
      </c>
      <c r="U1104" s="3" t="str">
        <f t="shared" si="137"/>
        <v>NO</v>
      </c>
      <c r="V1104" t="str">
        <f t="shared" si="138"/>
        <v>OXO 69
20-oct-10
60%-Soporte Directivo (Coordinador y Gerencia)</v>
      </c>
      <c r="W1104" s="53">
        <f t="shared" si="139"/>
        <v>4</v>
      </c>
      <c r="X1104">
        <f t="shared" si="140"/>
        <v>4</v>
      </c>
      <c r="Y1104">
        <f>IF(ISNA(VLOOKUP(B1104,CECOS_SIN_IDENTIFICAR!$A$2:$D$146,4,0)),"SIN CECO",IF(VLOOKUP(B1104,CECOS_SIN_IDENTIFICAR!$A$2:$D$146,4,0)=0,"SIN CECO",VLOOKUP(B1104,CECOS_SIN_IDENTIFICAR!$A$2:$D$146,4,0)))</f>
        <v>1151</v>
      </c>
      <c r="Z1104">
        <f t="shared" si="141"/>
        <v>1151</v>
      </c>
      <c r="AA1104" s="56" t="s">
        <v>114</v>
      </c>
      <c r="AB1104" t="str">
        <f t="shared" si="142"/>
        <v>e. Manejo del cliente-Soporte Directivo (Coordinador y Gerencia)</v>
      </c>
      <c r="AC1104" t="str">
        <f>VLOOKUP(AB1104,CODIFICACION_PREGUNTAS!$C$2:$D$35,2,0)</f>
        <v>SOPORTE_DIR005</v>
      </c>
    </row>
    <row r="1105" spans="1:29" x14ac:dyDescent="0.25">
      <c r="A1105" s="3">
        <f t="shared" si="143"/>
        <v>1104</v>
      </c>
      <c r="B1105" s="3" t="s">
        <v>142</v>
      </c>
      <c r="C1105" s="32">
        <v>40513</v>
      </c>
      <c r="D1105" s="56" t="s">
        <v>114</v>
      </c>
      <c r="E1105" s="3"/>
      <c r="F1105" s="3"/>
      <c r="G1105" s="2" t="s">
        <v>23</v>
      </c>
      <c r="H1105" s="3" t="s">
        <v>24</v>
      </c>
      <c r="I1105" s="3" t="s">
        <v>431</v>
      </c>
      <c r="J1105" s="3"/>
      <c r="K1105" s="3"/>
      <c r="L1105" s="3"/>
      <c r="M1105" s="3"/>
      <c r="N1105" s="3"/>
      <c r="O1105" s="3"/>
      <c r="P1105" s="3"/>
      <c r="Q1105" s="3"/>
      <c r="R1105" s="3"/>
      <c r="S1105" s="3"/>
      <c r="T1105" s="3" t="str">
        <f t="shared" si="136"/>
        <v>SIN CECO</v>
      </c>
      <c r="U1105" s="3" t="str">
        <f t="shared" si="137"/>
        <v>NO</v>
      </c>
      <c r="V1105" t="str">
        <f t="shared" si="138"/>
        <v>OXO 69
20-oct-10
60%-Personal que presta el servicio en obra</v>
      </c>
      <c r="W1105" s="53" t="str">
        <f t="shared" si="139"/>
        <v>N/A</v>
      </c>
      <c r="X1105">
        <f t="shared" si="140"/>
        <v>0</v>
      </c>
      <c r="Y1105">
        <f>IF(ISNA(VLOOKUP(B1105,CECOS_SIN_IDENTIFICAR!$A$2:$D$146,4,0)),"SIN CECO",IF(VLOOKUP(B1105,CECOS_SIN_IDENTIFICAR!$A$2:$D$146,4,0)=0,"SIN CECO",VLOOKUP(B1105,CECOS_SIN_IDENTIFICAR!$A$2:$D$146,4,0)))</f>
        <v>1151</v>
      </c>
      <c r="Z1105">
        <f t="shared" si="141"/>
        <v>1151</v>
      </c>
      <c r="AA1105" s="56" t="s">
        <v>114</v>
      </c>
      <c r="AB1105" t="str">
        <f t="shared" si="142"/>
        <v>a. Idoneidad del personal-Personal que presta el servicio en obra</v>
      </c>
      <c r="AC1105" t="str">
        <f>VLOOKUP(AB1105,CODIFICACION_PREGUNTAS!$C$2:$D$35,2,0)</f>
        <v>PERSONAL001</v>
      </c>
    </row>
    <row r="1106" spans="1:29" x14ac:dyDescent="0.25">
      <c r="A1106" s="3">
        <f t="shared" si="143"/>
        <v>1105</v>
      </c>
      <c r="B1106" s="3" t="s">
        <v>142</v>
      </c>
      <c r="C1106" s="32">
        <v>40513</v>
      </c>
      <c r="D1106" s="56" t="s">
        <v>114</v>
      </c>
      <c r="E1106" s="3"/>
      <c r="F1106" s="3"/>
      <c r="G1106" s="2" t="s">
        <v>25</v>
      </c>
      <c r="H1106" s="3" t="s">
        <v>24</v>
      </c>
      <c r="I1106" s="3" t="s">
        <v>431</v>
      </c>
      <c r="J1106" s="3"/>
      <c r="K1106" s="3"/>
      <c r="L1106" s="3"/>
      <c r="M1106" s="3"/>
      <c r="N1106" s="3"/>
      <c r="O1106" s="3"/>
      <c r="P1106" s="3"/>
      <c r="Q1106" s="3"/>
      <c r="R1106" s="3"/>
      <c r="S1106" s="3"/>
      <c r="T1106" s="3" t="str">
        <f t="shared" si="136"/>
        <v>SIN CECO</v>
      </c>
      <c r="U1106" s="3" t="str">
        <f t="shared" si="137"/>
        <v>NO</v>
      </c>
      <c r="V1106" t="str">
        <f t="shared" si="138"/>
        <v>OXO 69
20-oct-10
60%-Personal que presta el servicio en obra</v>
      </c>
      <c r="W1106" s="53" t="str">
        <f t="shared" si="139"/>
        <v>N/A</v>
      </c>
      <c r="X1106">
        <f t="shared" si="140"/>
        <v>0</v>
      </c>
      <c r="Y1106">
        <f>IF(ISNA(VLOOKUP(B1106,CECOS_SIN_IDENTIFICAR!$A$2:$D$146,4,0)),"SIN CECO",IF(VLOOKUP(B1106,CECOS_SIN_IDENTIFICAR!$A$2:$D$146,4,0)=0,"SIN CECO",VLOOKUP(B1106,CECOS_SIN_IDENTIFICAR!$A$2:$D$146,4,0)))</f>
        <v>1151</v>
      </c>
      <c r="Z1106">
        <f t="shared" si="141"/>
        <v>1151</v>
      </c>
      <c r="AA1106" s="56" t="s">
        <v>114</v>
      </c>
      <c r="AB1106" t="str">
        <f t="shared" si="142"/>
        <v>b. Oportuna atención al cliente-Personal que presta el servicio en obra</v>
      </c>
      <c r="AC1106" t="str">
        <f>VLOOKUP(AB1106,CODIFICACION_PREGUNTAS!$C$2:$D$35,2,0)</f>
        <v>PERSONAL002</v>
      </c>
    </row>
    <row r="1107" spans="1:29" x14ac:dyDescent="0.25">
      <c r="A1107" s="3">
        <f t="shared" si="143"/>
        <v>1106</v>
      </c>
      <c r="B1107" s="3" t="s">
        <v>142</v>
      </c>
      <c r="C1107" s="32">
        <v>40513</v>
      </c>
      <c r="D1107" s="56" t="s">
        <v>114</v>
      </c>
      <c r="E1107" s="3"/>
      <c r="F1107" s="3"/>
      <c r="G1107" s="2" t="s">
        <v>26</v>
      </c>
      <c r="H1107" s="3" t="s">
        <v>24</v>
      </c>
      <c r="I1107" s="3" t="s">
        <v>431</v>
      </c>
      <c r="J1107" s="3"/>
      <c r="K1107" s="3"/>
      <c r="L1107" s="3"/>
      <c r="M1107" s="3"/>
      <c r="N1107" s="3"/>
      <c r="O1107" s="3"/>
      <c r="P1107" s="3"/>
      <c r="Q1107" s="3"/>
      <c r="R1107" s="3"/>
      <c r="S1107" s="3"/>
      <c r="T1107" s="3" t="str">
        <f t="shared" si="136"/>
        <v>SIN CECO</v>
      </c>
      <c r="U1107" s="3" t="str">
        <f t="shared" si="137"/>
        <v>NO</v>
      </c>
      <c r="V1107" t="str">
        <f t="shared" si="138"/>
        <v>OXO 69
20-oct-10
60%-Personal que presta el servicio en obra</v>
      </c>
      <c r="W1107" s="53" t="str">
        <f t="shared" si="139"/>
        <v>N/A</v>
      </c>
      <c r="X1107">
        <f t="shared" si="140"/>
        <v>0</v>
      </c>
      <c r="Y1107">
        <f>IF(ISNA(VLOOKUP(B1107,CECOS_SIN_IDENTIFICAR!$A$2:$D$146,4,0)),"SIN CECO",IF(VLOOKUP(B1107,CECOS_SIN_IDENTIFICAR!$A$2:$D$146,4,0)=0,"SIN CECO",VLOOKUP(B1107,CECOS_SIN_IDENTIFICAR!$A$2:$D$146,4,0)))</f>
        <v>1151</v>
      </c>
      <c r="Z1107">
        <f t="shared" si="141"/>
        <v>1151</v>
      </c>
      <c r="AA1107" s="56" t="s">
        <v>114</v>
      </c>
      <c r="AB1107" t="str">
        <f t="shared" si="142"/>
        <v>c. Compromiso con el proyecto-Personal que presta el servicio en obra</v>
      </c>
      <c r="AC1107" t="str">
        <f>VLOOKUP(AB1107,CODIFICACION_PREGUNTAS!$C$2:$D$35,2,0)</f>
        <v>PERSONAL003</v>
      </c>
    </row>
    <row r="1108" spans="1:29" x14ac:dyDescent="0.25">
      <c r="A1108" s="3">
        <f t="shared" si="143"/>
        <v>1107</v>
      </c>
      <c r="B1108" s="3" t="s">
        <v>142</v>
      </c>
      <c r="C1108" s="32">
        <v>40513</v>
      </c>
      <c r="D1108" s="56" t="s">
        <v>114</v>
      </c>
      <c r="E1108" s="3"/>
      <c r="F1108" s="3"/>
      <c r="G1108" s="2" t="s">
        <v>21</v>
      </c>
      <c r="H1108" s="3" t="s">
        <v>24</v>
      </c>
      <c r="I1108" s="3" t="s">
        <v>431</v>
      </c>
      <c r="J1108" s="3"/>
      <c r="K1108" s="3"/>
      <c r="L1108" s="3"/>
      <c r="M1108" s="3"/>
      <c r="N1108" s="3"/>
      <c r="O1108" s="3"/>
      <c r="P1108" s="3"/>
      <c r="Q1108" s="3"/>
      <c r="R1108" s="3"/>
      <c r="S1108" s="3"/>
      <c r="T1108" s="3" t="str">
        <f t="shared" si="136"/>
        <v>SIN CECO</v>
      </c>
      <c r="U1108" s="3" t="str">
        <f t="shared" si="137"/>
        <v>NO</v>
      </c>
      <c r="V1108" t="str">
        <f t="shared" si="138"/>
        <v>OXO 69
20-oct-10
60%-Personal que presta el servicio en obra</v>
      </c>
      <c r="W1108" s="53" t="str">
        <f t="shared" si="139"/>
        <v>N/A</v>
      </c>
      <c r="X1108">
        <f t="shared" si="140"/>
        <v>0</v>
      </c>
      <c r="Y1108">
        <f>IF(ISNA(VLOOKUP(B1108,CECOS_SIN_IDENTIFICAR!$A$2:$D$146,4,0)),"SIN CECO",IF(VLOOKUP(B1108,CECOS_SIN_IDENTIFICAR!$A$2:$D$146,4,0)=0,"SIN CECO",VLOOKUP(B1108,CECOS_SIN_IDENTIFICAR!$A$2:$D$146,4,0)))</f>
        <v>1151</v>
      </c>
      <c r="Z1108">
        <f t="shared" si="141"/>
        <v>1151</v>
      </c>
      <c r="AA1108" s="56" t="s">
        <v>114</v>
      </c>
      <c r="AB1108" t="str">
        <f t="shared" si="142"/>
        <v>d. Cumplimiento de compromisos-Personal que presta el servicio en obra</v>
      </c>
      <c r="AC1108" t="str">
        <f>VLOOKUP(AB1108,CODIFICACION_PREGUNTAS!$C$2:$D$35,2,0)</f>
        <v>PERSONAL004</v>
      </c>
    </row>
    <row r="1109" spans="1:29" x14ac:dyDescent="0.25">
      <c r="A1109" s="3">
        <f t="shared" si="143"/>
        <v>1108</v>
      </c>
      <c r="B1109" s="3" t="s">
        <v>142</v>
      </c>
      <c r="C1109" s="32">
        <v>40513</v>
      </c>
      <c r="D1109" s="56" t="s">
        <v>114</v>
      </c>
      <c r="E1109" s="3"/>
      <c r="F1109" s="3"/>
      <c r="G1109" s="2" t="s">
        <v>27</v>
      </c>
      <c r="H1109" s="3" t="s">
        <v>24</v>
      </c>
      <c r="I1109" s="3" t="s">
        <v>431</v>
      </c>
      <c r="J1109" s="3"/>
      <c r="K1109" s="3"/>
      <c r="L1109" s="3"/>
      <c r="M1109" s="3"/>
      <c r="N1109" s="3"/>
      <c r="O1109" s="3"/>
      <c r="P1109" s="3"/>
      <c r="Q1109" s="3"/>
      <c r="R1109" s="3"/>
      <c r="S1109" s="3"/>
      <c r="T1109" s="3" t="str">
        <f t="shared" si="136"/>
        <v>SIN CECO</v>
      </c>
      <c r="U1109" s="3" t="str">
        <f t="shared" si="137"/>
        <v>NO</v>
      </c>
      <c r="V1109" t="str">
        <f t="shared" si="138"/>
        <v>OXO 69
20-oct-10
60%-Personal que presta el servicio en obra</v>
      </c>
      <c r="W1109" s="53" t="str">
        <f t="shared" si="139"/>
        <v>N/A</v>
      </c>
      <c r="X1109">
        <f t="shared" si="140"/>
        <v>0</v>
      </c>
      <c r="Y1109">
        <f>IF(ISNA(VLOOKUP(B1109,CECOS_SIN_IDENTIFICAR!$A$2:$D$146,4,0)),"SIN CECO",IF(VLOOKUP(B1109,CECOS_SIN_IDENTIFICAR!$A$2:$D$146,4,0)=0,"SIN CECO",VLOOKUP(B1109,CECOS_SIN_IDENTIFICAR!$A$2:$D$146,4,0)))</f>
        <v>1151</v>
      </c>
      <c r="Z1109">
        <f t="shared" si="141"/>
        <v>1151</v>
      </c>
      <c r="AA1109" s="56" t="s">
        <v>114</v>
      </c>
      <c r="AB1109" t="str">
        <f t="shared" si="142"/>
        <v>e. Proactividad en desarrollo de funciones-Personal que presta el servicio en obra</v>
      </c>
      <c r="AC1109" t="str">
        <f>VLOOKUP(AB1109,CODIFICACION_PREGUNTAS!$C$2:$D$35,2,0)</f>
        <v>PERSONAL005</v>
      </c>
    </row>
    <row r="1110" spans="1:29" x14ac:dyDescent="0.25">
      <c r="A1110" s="3">
        <f t="shared" si="143"/>
        <v>1109</v>
      </c>
      <c r="B1110" s="3" t="s">
        <v>142</v>
      </c>
      <c r="C1110" s="32">
        <v>40513</v>
      </c>
      <c r="D1110" s="56" t="s">
        <v>114</v>
      </c>
      <c r="E1110" s="3"/>
      <c r="F1110" s="3"/>
      <c r="G1110" s="2" t="s">
        <v>28</v>
      </c>
      <c r="H1110" s="2" t="s">
        <v>29</v>
      </c>
      <c r="I1110" s="3">
        <v>3</v>
      </c>
      <c r="J1110" s="3"/>
      <c r="K1110" s="3"/>
      <c r="L1110" s="3"/>
      <c r="M1110" s="3"/>
      <c r="N1110" s="3"/>
      <c r="O1110" s="3"/>
      <c r="P1110" s="3"/>
      <c r="Q1110" s="3"/>
      <c r="R1110" s="3"/>
      <c r="S1110" s="3"/>
      <c r="T1110" s="3" t="str">
        <f t="shared" si="136"/>
        <v>SIN CECO</v>
      </c>
      <c r="U1110" s="3" t="str">
        <f t="shared" si="137"/>
        <v>NO</v>
      </c>
      <c r="V1110" t="str">
        <f t="shared" si="138"/>
        <v>OXO 69
20-oct-10
60%-Productos Asociados de PAYC (Informes, Control de presupuesto y Programación y actas)</v>
      </c>
      <c r="W1110" s="53">
        <f t="shared" si="139"/>
        <v>3</v>
      </c>
      <c r="X1110">
        <f t="shared" si="140"/>
        <v>3</v>
      </c>
      <c r="Y1110">
        <f>IF(ISNA(VLOOKUP(B1110,CECOS_SIN_IDENTIFICAR!$A$2:$D$146,4,0)),"SIN CECO",IF(VLOOKUP(B1110,CECOS_SIN_IDENTIFICAR!$A$2:$D$146,4,0)=0,"SIN CECO",VLOOKUP(B1110,CECOS_SIN_IDENTIFICAR!$A$2:$D$146,4,0)))</f>
        <v>1151</v>
      </c>
      <c r="Z1110">
        <f t="shared" si="141"/>
        <v>1151</v>
      </c>
      <c r="AA1110" s="56" t="s">
        <v>114</v>
      </c>
      <c r="AB1110" t="str">
        <f t="shared" si="142"/>
        <v>a. Calidad del Contenido-Productos Asociados de PAYC (Informes, Control de presupuesto y Programación y actas)</v>
      </c>
      <c r="AC1110" t="str">
        <f>VLOOKUP(AB1110,CODIFICACION_PREGUNTAS!$C$2:$D$35,2,0)</f>
        <v>PRODUCTOS001</v>
      </c>
    </row>
    <row r="1111" spans="1:29" x14ac:dyDescent="0.25">
      <c r="A1111" s="3">
        <f t="shared" si="143"/>
        <v>1110</v>
      </c>
      <c r="B1111" s="3" t="s">
        <v>142</v>
      </c>
      <c r="C1111" s="32">
        <v>40513</v>
      </c>
      <c r="D1111" s="56" t="s">
        <v>114</v>
      </c>
      <c r="E1111" s="3"/>
      <c r="F1111" s="3"/>
      <c r="G1111" s="2" t="s">
        <v>30</v>
      </c>
      <c r="H1111" s="2" t="s">
        <v>29</v>
      </c>
      <c r="I1111" s="3">
        <v>2</v>
      </c>
      <c r="J1111" s="3"/>
      <c r="K1111" s="3"/>
      <c r="L1111" s="3"/>
      <c r="M1111" s="3"/>
      <c r="N1111" s="3"/>
      <c r="O1111" s="3"/>
      <c r="P1111" s="3"/>
      <c r="Q1111" s="3"/>
      <c r="R1111" s="3"/>
      <c r="S1111" s="3"/>
      <c r="T1111" s="3" t="str">
        <f t="shared" si="136"/>
        <v>SIN CECO</v>
      </c>
      <c r="U1111" s="3" t="str">
        <f t="shared" si="137"/>
        <v>NO</v>
      </c>
      <c r="V1111" t="str">
        <f t="shared" si="138"/>
        <v>OXO 69
20-oct-10
60%-Productos Asociados de PAYC (Informes, Control de presupuesto y Programación y actas)</v>
      </c>
      <c r="W1111" s="53">
        <f t="shared" si="139"/>
        <v>2</v>
      </c>
      <c r="X1111">
        <f t="shared" si="140"/>
        <v>2</v>
      </c>
      <c r="Y1111">
        <f>IF(ISNA(VLOOKUP(B1111,CECOS_SIN_IDENTIFICAR!$A$2:$D$146,4,0)),"SIN CECO",IF(VLOOKUP(B1111,CECOS_SIN_IDENTIFICAR!$A$2:$D$146,4,0)=0,"SIN CECO",VLOOKUP(B1111,CECOS_SIN_IDENTIFICAR!$A$2:$D$146,4,0)))</f>
        <v>1151</v>
      </c>
      <c r="Z1111">
        <f t="shared" si="141"/>
        <v>1151</v>
      </c>
      <c r="AA1111" s="56" t="s">
        <v>114</v>
      </c>
      <c r="AB1111" t="str">
        <f t="shared" si="142"/>
        <v>b. Claridad del Contenido-Productos Asociados de PAYC (Informes, Control de presupuesto y Programación y actas)</v>
      </c>
      <c r="AC1111" t="str">
        <f>VLOOKUP(AB1111,CODIFICACION_PREGUNTAS!$C$2:$D$35,2,0)</f>
        <v>PRODUCTOS002</v>
      </c>
    </row>
    <row r="1112" spans="1:29" x14ac:dyDescent="0.25">
      <c r="A1112" s="3">
        <f t="shared" si="143"/>
        <v>1111</v>
      </c>
      <c r="B1112" s="3" t="s">
        <v>142</v>
      </c>
      <c r="C1112" s="32">
        <v>40513</v>
      </c>
      <c r="D1112" s="56" t="s">
        <v>114</v>
      </c>
      <c r="E1112" s="3"/>
      <c r="F1112" s="3"/>
      <c r="G1112" s="2" t="s">
        <v>31</v>
      </c>
      <c r="H1112" s="2" t="s">
        <v>29</v>
      </c>
      <c r="I1112" s="3">
        <v>4</v>
      </c>
      <c r="J1112" s="3"/>
      <c r="K1112" s="3"/>
      <c r="L1112" s="3"/>
      <c r="M1112" s="3"/>
      <c r="N1112" s="3"/>
      <c r="O1112" s="3"/>
      <c r="P1112" s="3"/>
      <c r="Q1112" s="3"/>
      <c r="R1112" s="3"/>
      <c r="S1112" s="3"/>
      <c r="T1112" s="3" t="str">
        <f t="shared" si="136"/>
        <v>SIN CECO</v>
      </c>
      <c r="U1112" s="3" t="str">
        <f t="shared" si="137"/>
        <v>NO</v>
      </c>
      <c r="V1112" t="str">
        <f t="shared" si="138"/>
        <v>OXO 69
20-oct-10
60%-Productos Asociados de PAYC (Informes, Control de presupuesto y Programación y actas)</v>
      </c>
      <c r="W1112" s="53">
        <f t="shared" si="139"/>
        <v>4</v>
      </c>
      <c r="X1112">
        <f t="shared" si="140"/>
        <v>4</v>
      </c>
      <c r="Y1112">
        <f>IF(ISNA(VLOOKUP(B1112,CECOS_SIN_IDENTIFICAR!$A$2:$D$146,4,0)),"SIN CECO",IF(VLOOKUP(B1112,CECOS_SIN_IDENTIFICAR!$A$2:$D$146,4,0)=0,"SIN CECO",VLOOKUP(B1112,CECOS_SIN_IDENTIFICAR!$A$2:$D$146,4,0)))</f>
        <v>1151</v>
      </c>
      <c r="Z1112">
        <f t="shared" si="141"/>
        <v>1151</v>
      </c>
      <c r="AA1112" s="56" t="s">
        <v>114</v>
      </c>
      <c r="AB1112" t="str">
        <f t="shared" si="142"/>
        <v>c. Oportunidad en la entrega-Productos Asociados de PAYC (Informes, Control de presupuesto y Programación y actas)</v>
      </c>
      <c r="AC1112" t="str">
        <f>VLOOKUP(AB1112,CODIFICACION_PREGUNTAS!$C$2:$D$35,2,0)</f>
        <v>PRODUCTOS003</v>
      </c>
    </row>
    <row r="1113" spans="1:29" x14ac:dyDescent="0.25">
      <c r="A1113" s="3">
        <f t="shared" si="143"/>
        <v>1112</v>
      </c>
      <c r="B1113" s="3" t="s">
        <v>142</v>
      </c>
      <c r="C1113" s="32">
        <v>40513</v>
      </c>
      <c r="D1113" s="56" t="s">
        <v>114</v>
      </c>
      <c r="E1113" s="3"/>
      <c r="F1113" s="3"/>
      <c r="G1113" s="2" t="s">
        <v>32</v>
      </c>
      <c r="H1113" s="2" t="s">
        <v>29</v>
      </c>
      <c r="I1113" s="3">
        <v>3</v>
      </c>
      <c r="J1113" s="3"/>
      <c r="K1113" s="3"/>
      <c r="L1113" s="3"/>
      <c r="M1113" s="3"/>
      <c r="N1113" s="3"/>
      <c r="O1113" s="3"/>
      <c r="P1113" s="3"/>
      <c r="Q1113" s="3"/>
      <c r="R1113" s="3"/>
      <c r="S1113" s="3"/>
      <c r="T1113" s="3" t="str">
        <f t="shared" si="136"/>
        <v>SIN CECO</v>
      </c>
      <c r="U1113" s="3" t="str">
        <f t="shared" si="137"/>
        <v>NO</v>
      </c>
      <c r="V1113" t="str">
        <f t="shared" si="138"/>
        <v>OXO 69
20-oct-10
60%-Productos Asociados de PAYC (Informes, Control de presupuesto y Programación y actas)</v>
      </c>
      <c r="W1113" s="53">
        <f t="shared" si="139"/>
        <v>3</v>
      </c>
      <c r="X1113">
        <f t="shared" si="140"/>
        <v>3</v>
      </c>
      <c r="Y1113">
        <f>IF(ISNA(VLOOKUP(B1113,CECOS_SIN_IDENTIFICAR!$A$2:$D$146,4,0)),"SIN CECO",IF(VLOOKUP(B1113,CECOS_SIN_IDENTIFICAR!$A$2:$D$146,4,0)=0,"SIN CECO",VLOOKUP(B1113,CECOS_SIN_IDENTIFICAR!$A$2:$D$146,4,0)))</f>
        <v>1151</v>
      </c>
      <c r="Z1113">
        <f t="shared" si="141"/>
        <v>1151</v>
      </c>
      <c r="AA1113" s="56" t="s">
        <v>114</v>
      </c>
      <c r="AB1113" t="str">
        <f t="shared" si="142"/>
        <v>d. Precisión de la información-Productos Asociados de PAYC (Informes, Control de presupuesto y Programación y actas)</v>
      </c>
      <c r="AC1113" t="str">
        <f>VLOOKUP(AB1113,CODIFICACION_PREGUNTAS!$C$2:$D$35,2,0)</f>
        <v>PRODUCTOS004</v>
      </c>
    </row>
    <row r="1114" spans="1:29" x14ac:dyDescent="0.25">
      <c r="A1114" s="3">
        <f t="shared" si="143"/>
        <v>1113</v>
      </c>
      <c r="B1114" s="3" t="s">
        <v>142</v>
      </c>
      <c r="C1114" s="32">
        <v>40513</v>
      </c>
      <c r="D1114" s="56" t="s">
        <v>114</v>
      </c>
      <c r="E1114" s="3"/>
      <c r="F1114" s="3"/>
      <c r="G1114" s="2" t="s">
        <v>33</v>
      </c>
      <c r="H1114" s="2" t="s">
        <v>29</v>
      </c>
      <c r="I1114" s="3">
        <v>3</v>
      </c>
      <c r="J1114" s="3"/>
      <c r="K1114" s="3"/>
      <c r="L1114" s="3"/>
      <c r="M1114" s="3"/>
      <c r="N1114" s="3"/>
      <c r="O1114" s="3"/>
      <c r="P1114" s="3"/>
      <c r="Q1114" s="3"/>
      <c r="R1114" s="3"/>
      <c r="S1114" s="3"/>
      <c r="T1114" s="3" t="str">
        <f t="shared" si="136"/>
        <v>SIN CECO</v>
      </c>
      <c r="U1114" s="3" t="str">
        <f t="shared" si="137"/>
        <v>NO</v>
      </c>
      <c r="V1114" t="str">
        <f t="shared" si="138"/>
        <v>OXO 69
20-oct-10
60%-Productos Asociados de PAYC (Informes, Control de presupuesto y Programación y actas)</v>
      </c>
      <c r="W1114" s="53">
        <f t="shared" si="139"/>
        <v>3</v>
      </c>
      <c r="X1114">
        <f t="shared" si="140"/>
        <v>3</v>
      </c>
      <c r="Y1114">
        <f>IF(ISNA(VLOOKUP(B1114,CECOS_SIN_IDENTIFICAR!$A$2:$D$146,4,0)),"SIN CECO",IF(VLOOKUP(B1114,CECOS_SIN_IDENTIFICAR!$A$2:$D$146,4,0)=0,"SIN CECO",VLOOKUP(B1114,CECOS_SIN_IDENTIFICAR!$A$2:$D$146,4,0)))</f>
        <v>1151</v>
      </c>
      <c r="Z1114">
        <f t="shared" si="141"/>
        <v>1151</v>
      </c>
      <c r="AA1114" s="56" t="s">
        <v>114</v>
      </c>
      <c r="AB1114" t="str">
        <f t="shared" si="142"/>
        <v>e. Diagramación-Productos Asociados de PAYC (Informes, Control de presupuesto y Programación y actas)</v>
      </c>
      <c r="AC1114" t="str">
        <f>VLOOKUP(AB1114,CODIFICACION_PREGUNTAS!$C$2:$D$35,2,0)</f>
        <v>PRODUCTOS005</v>
      </c>
    </row>
    <row r="1115" spans="1:29" x14ac:dyDescent="0.25">
      <c r="A1115" s="3">
        <f t="shared" si="143"/>
        <v>1114</v>
      </c>
      <c r="B1115" s="3" t="s">
        <v>142</v>
      </c>
      <c r="C1115" s="32">
        <v>40513</v>
      </c>
      <c r="D1115" s="56" t="s">
        <v>114</v>
      </c>
      <c r="E1115" s="3"/>
      <c r="F1115" s="3"/>
      <c r="G1115" s="2" t="s">
        <v>34</v>
      </c>
      <c r="H1115" s="2" t="s">
        <v>35</v>
      </c>
      <c r="I1115" s="3">
        <v>4</v>
      </c>
      <c r="J1115" s="3"/>
      <c r="K1115" s="3"/>
      <c r="L1115" s="3"/>
      <c r="M1115" s="3"/>
      <c r="N1115" s="3"/>
      <c r="O1115" s="3"/>
      <c r="P1115" s="3"/>
      <c r="Q1115" s="3"/>
      <c r="R1115" s="3"/>
      <c r="S1115" s="3"/>
      <c r="T1115" s="3" t="str">
        <f t="shared" si="136"/>
        <v>SIN CECO</v>
      </c>
      <c r="U1115" s="3" t="str">
        <f t="shared" si="137"/>
        <v>NO</v>
      </c>
      <c r="V1115" t="str">
        <f t="shared" si="138"/>
        <v>OXO 69
20-oct-10
60%-Compromisos Pactados</v>
      </c>
      <c r="W1115" s="53">
        <f t="shared" si="139"/>
        <v>4</v>
      </c>
      <c r="X1115">
        <f t="shared" si="140"/>
        <v>4</v>
      </c>
      <c r="Y1115">
        <f>IF(ISNA(VLOOKUP(B1115,CECOS_SIN_IDENTIFICAR!$A$2:$D$146,4,0)),"SIN CECO",IF(VLOOKUP(B1115,CECOS_SIN_IDENTIFICAR!$A$2:$D$146,4,0)=0,"SIN CECO",VLOOKUP(B1115,CECOS_SIN_IDENTIFICAR!$A$2:$D$146,4,0)))</f>
        <v>1151</v>
      </c>
      <c r="Z1115">
        <f t="shared" si="141"/>
        <v>1151</v>
      </c>
      <c r="AA1115" s="56" t="s">
        <v>114</v>
      </c>
      <c r="AB1115" t="str">
        <f t="shared" si="142"/>
        <v>a. Cumplimiento-Compromisos Pactados</v>
      </c>
      <c r="AC1115" t="str">
        <f>VLOOKUP(AB1115,CODIFICACION_PREGUNTAS!$C$2:$D$35,2,0)</f>
        <v>COMPROMISOS001</v>
      </c>
    </row>
    <row r="1116" spans="1:29" x14ac:dyDescent="0.25">
      <c r="A1116" s="3">
        <f t="shared" si="143"/>
        <v>1115</v>
      </c>
      <c r="B1116" s="3" t="s">
        <v>142</v>
      </c>
      <c r="C1116" s="32">
        <v>40513</v>
      </c>
      <c r="D1116" s="56" t="s">
        <v>114</v>
      </c>
      <c r="E1116" s="3"/>
      <c r="F1116" s="3"/>
      <c r="G1116" s="2" t="s">
        <v>36</v>
      </c>
      <c r="H1116" s="2" t="s">
        <v>35</v>
      </c>
      <c r="I1116" s="3">
        <v>4</v>
      </c>
      <c r="J1116" s="3"/>
      <c r="K1116" s="3"/>
      <c r="L1116" s="3"/>
      <c r="M1116" s="3"/>
      <c r="N1116" s="3"/>
      <c r="O1116" s="3"/>
      <c r="P1116" s="3"/>
      <c r="Q1116" s="3"/>
      <c r="R1116" s="3"/>
      <c r="S1116" s="3"/>
      <c r="T1116" s="3" t="str">
        <f t="shared" si="136"/>
        <v>SIN CECO</v>
      </c>
      <c r="U1116" s="3" t="str">
        <f t="shared" si="137"/>
        <v>NO</v>
      </c>
      <c r="V1116" t="str">
        <f t="shared" si="138"/>
        <v>OXO 69
20-oct-10
60%-Compromisos Pactados</v>
      </c>
      <c r="W1116" s="53">
        <f t="shared" si="139"/>
        <v>4</v>
      </c>
      <c r="X1116">
        <f t="shared" si="140"/>
        <v>4</v>
      </c>
      <c r="Y1116">
        <f>IF(ISNA(VLOOKUP(B1116,CECOS_SIN_IDENTIFICAR!$A$2:$D$146,4,0)),"SIN CECO",IF(VLOOKUP(B1116,CECOS_SIN_IDENTIFICAR!$A$2:$D$146,4,0)=0,"SIN CECO",VLOOKUP(B1116,CECOS_SIN_IDENTIFICAR!$A$2:$D$146,4,0)))</f>
        <v>1151</v>
      </c>
      <c r="Z1116">
        <f t="shared" si="141"/>
        <v>1151</v>
      </c>
      <c r="AA1116" s="56" t="s">
        <v>114</v>
      </c>
      <c r="AB1116" t="str">
        <f t="shared" si="142"/>
        <v>b. Satisface expectativas-Compromisos Pactados</v>
      </c>
      <c r="AC1116" t="str">
        <f>VLOOKUP(AB1116,CODIFICACION_PREGUNTAS!$C$2:$D$35,2,0)</f>
        <v>COMPROMISOS002</v>
      </c>
    </row>
    <row r="1117" spans="1:29" x14ac:dyDescent="0.25">
      <c r="A1117" s="3">
        <f t="shared" si="143"/>
        <v>1116</v>
      </c>
      <c r="B1117" s="3" t="s">
        <v>142</v>
      </c>
      <c r="C1117" s="32">
        <v>40513</v>
      </c>
      <c r="D1117" s="56" t="s">
        <v>114</v>
      </c>
      <c r="E1117" s="3"/>
      <c r="F1117" s="3"/>
      <c r="G1117" s="2" t="s">
        <v>37</v>
      </c>
      <c r="H1117" s="2" t="s">
        <v>35</v>
      </c>
      <c r="I1117" s="3">
        <v>3</v>
      </c>
      <c r="J1117" s="3"/>
      <c r="K1117" s="3"/>
      <c r="L1117" s="3"/>
      <c r="M1117" s="3"/>
      <c r="N1117" s="3"/>
      <c r="O1117" s="3"/>
      <c r="P1117" s="3"/>
      <c r="Q1117" s="3"/>
      <c r="R1117" s="3"/>
      <c r="S1117" s="3"/>
      <c r="T1117" s="3" t="str">
        <f t="shared" si="136"/>
        <v>SIN CECO</v>
      </c>
      <c r="U1117" s="3" t="str">
        <f t="shared" si="137"/>
        <v>NO</v>
      </c>
      <c r="V1117" t="str">
        <f t="shared" si="138"/>
        <v>OXO 69
20-oct-10
60%-Compromisos Pactados</v>
      </c>
      <c r="W1117" s="53">
        <f t="shared" si="139"/>
        <v>3</v>
      </c>
      <c r="X1117">
        <f t="shared" si="140"/>
        <v>3</v>
      </c>
      <c r="Y1117">
        <f>IF(ISNA(VLOOKUP(B1117,CECOS_SIN_IDENTIFICAR!$A$2:$D$146,4,0)),"SIN CECO",IF(VLOOKUP(B1117,CECOS_SIN_IDENTIFICAR!$A$2:$D$146,4,0)=0,"SIN CECO",VLOOKUP(B1117,CECOS_SIN_IDENTIFICAR!$A$2:$D$146,4,0)))</f>
        <v>1151</v>
      </c>
      <c r="Z1117">
        <f t="shared" si="141"/>
        <v>1151</v>
      </c>
      <c r="AA1117" s="56" t="s">
        <v>114</v>
      </c>
      <c r="AB1117" t="str">
        <f t="shared" si="142"/>
        <v>c. Calidad de la Información suministrada-Compromisos Pactados</v>
      </c>
      <c r="AC1117" t="str">
        <f>VLOOKUP(AB1117,CODIFICACION_PREGUNTAS!$C$2:$D$35,2,0)</f>
        <v>COMPROMISOS003</v>
      </c>
    </row>
    <row r="1118" spans="1:29" x14ac:dyDescent="0.25">
      <c r="A1118" s="3">
        <f t="shared" si="143"/>
        <v>1117</v>
      </c>
      <c r="B1118" s="3" t="s">
        <v>142</v>
      </c>
      <c r="C1118" s="32">
        <v>40513</v>
      </c>
      <c r="D1118" s="56" t="s">
        <v>114</v>
      </c>
      <c r="E1118" s="3"/>
      <c r="F1118" s="3"/>
      <c r="G1118" s="2" t="s">
        <v>38</v>
      </c>
      <c r="H1118" s="2" t="s">
        <v>35</v>
      </c>
      <c r="I1118" s="3">
        <v>5</v>
      </c>
      <c r="J1118" s="3"/>
      <c r="K1118" s="3"/>
      <c r="L1118" s="3"/>
      <c r="M1118" s="3"/>
      <c r="N1118" s="3"/>
      <c r="O1118" s="3"/>
      <c r="P1118" s="3"/>
      <c r="Q1118" s="3"/>
      <c r="R1118" s="3"/>
      <c r="S1118" s="3"/>
      <c r="T1118" s="3" t="str">
        <f t="shared" si="136"/>
        <v>SIN CECO</v>
      </c>
      <c r="U1118" s="3" t="str">
        <f t="shared" si="137"/>
        <v>NO</v>
      </c>
      <c r="V1118" t="str">
        <f t="shared" si="138"/>
        <v>OXO 69
20-oct-10
60%-Compromisos Pactados</v>
      </c>
      <c r="W1118" s="53">
        <f t="shared" si="139"/>
        <v>5</v>
      </c>
      <c r="X1118">
        <f t="shared" si="140"/>
        <v>5</v>
      </c>
      <c r="Y1118">
        <f>IF(ISNA(VLOOKUP(B1118,CECOS_SIN_IDENTIFICAR!$A$2:$D$146,4,0)),"SIN CECO",IF(VLOOKUP(B1118,CECOS_SIN_IDENTIFICAR!$A$2:$D$146,4,0)=0,"SIN CECO",VLOOKUP(B1118,CECOS_SIN_IDENTIFICAR!$A$2:$D$146,4,0)))</f>
        <v>1151</v>
      </c>
      <c r="Z1118">
        <f t="shared" si="141"/>
        <v>1151</v>
      </c>
      <c r="AA1118" s="56" t="s">
        <v>114</v>
      </c>
      <c r="AB1118" t="str">
        <f t="shared" si="142"/>
        <v>d. Disposición del personal de PAYC a las solicitudes del cliente-Compromisos Pactados</v>
      </c>
      <c r="AC1118" t="str">
        <f>VLOOKUP(AB1118,CODIFICACION_PREGUNTAS!$C$2:$D$35,2,0)</f>
        <v>COMPROMISOS004</v>
      </c>
    </row>
    <row r="1119" spans="1:29" x14ac:dyDescent="0.25">
      <c r="A1119" s="3">
        <f t="shared" si="143"/>
        <v>1118</v>
      </c>
      <c r="B1119" s="3" t="s">
        <v>142</v>
      </c>
      <c r="C1119" s="32">
        <v>40513</v>
      </c>
      <c r="D1119" s="56" t="s">
        <v>114</v>
      </c>
      <c r="E1119" s="3"/>
      <c r="F1119" s="3"/>
      <c r="G1119" s="2" t="s">
        <v>39</v>
      </c>
      <c r="H1119" s="2" t="s">
        <v>35</v>
      </c>
      <c r="I1119" s="3">
        <v>5</v>
      </c>
      <c r="J1119" s="3"/>
      <c r="K1119" s="3"/>
      <c r="L1119" s="3"/>
      <c r="M1119" s="3"/>
      <c r="N1119" s="3"/>
      <c r="O1119" s="3"/>
      <c r="P1119" s="3"/>
      <c r="Q1119" s="3"/>
      <c r="R1119" s="3"/>
      <c r="S1119" s="3"/>
      <c r="T1119" s="3" t="str">
        <f t="shared" si="136"/>
        <v>SIN CECO</v>
      </c>
      <c r="U1119" s="3" t="str">
        <f t="shared" si="137"/>
        <v>NO</v>
      </c>
      <c r="V1119" t="str">
        <f t="shared" si="138"/>
        <v>OXO 69
20-oct-10
60%-Compromisos Pactados</v>
      </c>
      <c r="W1119" s="53">
        <f t="shared" si="139"/>
        <v>5</v>
      </c>
      <c r="X1119">
        <f t="shared" si="140"/>
        <v>5</v>
      </c>
      <c r="Y1119">
        <f>IF(ISNA(VLOOKUP(B1119,CECOS_SIN_IDENTIFICAR!$A$2:$D$146,4,0)),"SIN CECO",IF(VLOOKUP(B1119,CECOS_SIN_IDENTIFICAR!$A$2:$D$146,4,0)=0,"SIN CECO",VLOOKUP(B1119,CECOS_SIN_IDENTIFICAR!$A$2:$D$146,4,0)))</f>
        <v>1151</v>
      </c>
      <c r="Z1119">
        <f t="shared" si="141"/>
        <v>1151</v>
      </c>
      <c r="AA1119" s="56" t="s">
        <v>114</v>
      </c>
      <c r="AB1119" t="str">
        <f t="shared" si="142"/>
        <v>e. Coherencia entre lo solicitado y lo entregado-Compromisos Pactados</v>
      </c>
      <c r="AC1119" t="str">
        <f>VLOOKUP(AB1119,CODIFICACION_PREGUNTAS!$C$2:$D$35,2,0)</f>
        <v>COMPROMISOS005</v>
      </c>
    </row>
    <row r="1120" spans="1:29" x14ac:dyDescent="0.25">
      <c r="A1120" s="3">
        <f t="shared" si="143"/>
        <v>1119</v>
      </c>
      <c r="B1120" s="3" t="s">
        <v>142</v>
      </c>
      <c r="C1120" s="32">
        <v>40513</v>
      </c>
      <c r="D1120" s="56" t="s">
        <v>114</v>
      </c>
      <c r="E1120" s="3"/>
      <c r="F1120" s="3"/>
      <c r="G1120" s="2" t="s">
        <v>40</v>
      </c>
      <c r="H1120" s="2" t="s">
        <v>40</v>
      </c>
      <c r="I1120" s="3">
        <v>4</v>
      </c>
      <c r="J1120" s="3"/>
      <c r="K1120" s="3"/>
      <c r="L1120" s="3"/>
      <c r="M1120" s="3"/>
      <c r="N1120" s="3"/>
      <c r="O1120" s="3"/>
      <c r="P1120" s="3"/>
      <c r="Q1120" s="3"/>
      <c r="R1120" s="3"/>
      <c r="S1120" s="3"/>
      <c r="T1120" s="3" t="str">
        <f t="shared" si="136"/>
        <v>SIN CECO</v>
      </c>
      <c r="U1120" s="3" t="str">
        <f t="shared" si="137"/>
        <v>NO</v>
      </c>
      <c r="V1120" t="str">
        <f t="shared" si="138"/>
        <v>OXO 69
20-oct-10
60%-Grado de Satisfacción con el Servicio Prestado</v>
      </c>
      <c r="W1120" s="53">
        <f t="shared" si="139"/>
        <v>4</v>
      </c>
      <c r="X1120">
        <f t="shared" si="140"/>
        <v>4</v>
      </c>
      <c r="Y1120">
        <f>IF(ISNA(VLOOKUP(B1120,CECOS_SIN_IDENTIFICAR!$A$2:$D$146,4,0)),"SIN CECO",IF(VLOOKUP(B1120,CECOS_SIN_IDENTIFICAR!$A$2:$D$146,4,0)=0,"SIN CECO",VLOOKUP(B1120,CECOS_SIN_IDENTIFICAR!$A$2:$D$146,4,0)))</f>
        <v>1151</v>
      </c>
      <c r="Z1120">
        <f t="shared" si="141"/>
        <v>1151</v>
      </c>
      <c r="AA1120" s="56" t="s">
        <v>114</v>
      </c>
      <c r="AB1120" t="str">
        <f t="shared" si="142"/>
        <v>Grado de Satisfacción con el Servicio Prestado-Grado de Satisfacción con el Servicio Prestado</v>
      </c>
      <c r="AC1120" t="str">
        <f>VLOOKUP(AB1120,CODIFICACION_PREGUNTAS!$C$2:$D$35,2,0)</f>
        <v>SATISFACCION001</v>
      </c>
    </row>
    <row r="1121" spans="1:29" x14ac:dyDescent="0.25">
      <c r="A1121" s="3">
        <f t="shared" si="143"/>
        <v>1120</v>
      </c>
      <c r="B1121" s="3" t="s">
        <v>142</v>
      </c>
      <c r="C1121" s="32">
        <v>40513</v>
      </c>
      <c r="D1121" s="56" t="s">
        <v>114</v>
      </c>
      <c r="E1121" s="3"/>
      <c r="F1121" s="3"/>
      <c r="G1121" s="2" t="s">
        <v>41</v>
      </c>
      <c r="H1121" s="2" t="s">
        <v>41</v>
      </c>
      <c r="I1121" s="3">
        <v>4</v>
      </c>
      <c r="J1121" s="3"/>
      <c r="K1121" s="3"/>
      <c r="L1121" s="3"/>
      <c r="M1121" s="3"/>
      <c r="N1121" s="3"/>
      <c r="O1121" s="3"/>
      <c r="P1121" s="3"/>
      <c r="Q1121" s="3"/>
      <c r="R1121" s="3"/>
      <c r="S1121" s="3"/>
      <c r="T1121" s="3" t="str">
        <f t="shared" si="136"/>
        <v>SIN CECO</v>
      </c>
      <c r="U1121" s="3" t="str">
        <f t="shared" si="137"/>
        <v>NO</v>
      </c>
      <c r="V1121" t="str">
        <f t="shared" si="138"/>
        <v>OXO 69
20-oct-10
60%-Posibilidad de Volver a Contratar con PAYC</v>
      </c>
      <c r="W1121" s="53">
        <f t="shared" si="139"/>
        <v>4</v>
      </c>
      <c r="X1121">
        <f t="shared" si="140"/>
        <v>4</v>
      </c>
      <c r="Y1121">
        <f>IF(ISNA(VLOOKUP(B1121,CECOS_SIN_IDENTIFICAR!$A$2:$D$146,4,0)),"SIN CECO",IF(VLOOKUP(B1121,CECOS_SIN_IDENTIFICAR!$A$2:$D$146,4,0)=0,"SIN CECO",VLOOKUP(B1121,CECOS_SIN_IDENTIFICAR!$A$2:$D$146,4,0)))</f>
        <v>1151</v>
      </c>
      <c r="Z1121">
        <f t="shared" si="141"/>
        <v>1151</v>
      </c>
      <c r="AA1121" s="56" t="s">
        <v>114</v>
      </c>
      <c r="AB1121" t="str">
        <f t="shared" si="142"/>
        <v>Posibilidad de Volver a Contratar con PAYC-Posibilidad de Volver a Contratar con PAYC</v>
      </c>
      <c r="AC1121" t="str">
        <f>VLOOKUP(AB1121,CODIFICACION_PREGUNTAS!$C$2:$D$35,2,0)</f>
        <v>VOLVER001</v>
      </c>
    </row>
    <row r="1122" spans="1:29" x14ac:dyDescent="0.25">
      <c r="A1122" s="3">
        <f t="shared" si="143"/>
        <v>1121</v>
      </c>
      <c r="B1122" s="3" t="s">
        <v>142</v>
      </c>
      <c r="C1122" s="32">
        <v>40513</v>
      </c>
      <c r="D1122" s="56" t="s">
        <v>114</v>
      </c>
      <c r="E1122" s="3"/>
      <c r="F1122" s="3"/>
      <c r="G1122" s="2" t="s">
        <v>42</v>
      </c>
      <c r="H1122" s="6" t="s">
        <v>43</v>
      </c>
      <c r="I1122" s="3" t="s">
        <v>852</v>
      </c>
      <c r="J1122" s="3"/>
      <c r="K1122" s="3" t="s">
        <v>543</v>
      </c>
      <c r="L1122" s="3"/>
      <c r="M1122" s="3"/>
      <c r="N1122" s="3"/>
      <c r="O1122" s="3"/>
      <c r="P1122" s="3"/>
      <c r="Q1122" s="3"/>
      <c r="R1122" s="3"/>
      <c r="S1122" s="3"/>
      <c r="T1122" s="3" t="str">
        <f t="shared" si="136"/>
        <v>SIN CECO</v>
      </c>
      <c r="U1122" s="3" t="str">
        <f t="shared" si="137"/>
        <v>NO</v>
      </c>
      <c r="V1122" t="str">
        <f t="shared" si="138"/>
        <v>OXO 69
20-oct-10
60%-Fortalezas PAYC</v>
      </c>
      <c r="W1122" s="53" t="str">
        <f t="shared" si="139"/>
        <v>Soporte de la información estadística de la oficina central-</v>
      </c>
      <c r="X1122">
        <f t="shared" si="140"/>
        <v>0</v>
      </c>
      <c r="Y1122">
        <f>IF(ISNA(VLOOKUP(B1122,CECOS_SIN_IDENTIFICAR!$A$2:$D$146,4,0)),"SIN CECO",IF(VLOOKUP(B1122,CECOS_SIN_IDENTIFICAR!$A$2:$D$146,4,0)=0,"SIN CECO",VLOOKUP(B1122,CECOS_SIN_IDENTIFICAR!$A$2:$D$146,4,0)))</f>
        <v>1151</v>
      </c>
      <c r="Z1122">
        <f t="shared" si="141"/>
        <v>1151</v>
      </c>
      <c r="AA1122" s="56" t="s">
        <v>114</v>
      </c>
      <c r="AB1122" t="str">
        <f t="shared" si="142"/>
        <v>Principales fortalezas en el servicio que presta PAYC-Fortalezas PAYC</v>
      </c>
      <c r="AC1122" t="str">
        <f>VLOOKUP(AB1122,CODIFICACION_PREGUNTAS!$C$2:$D$35,2,0)</f>
        <v>FORT001</v>
      </c>
    </row>
    <row r="1123" spans="1:29" x14ac:dyDescent="0.25">
      <c r="A1123" s="3">
        <f t="shared" si="143"/>
        <v>1122</v>
      </c>
      <c r="B1123" s="3" t="s">
        <v>142</v>
      </c>
      <c r="C1123" s="32">
        <v>40513</v>
      </c>
      <c r="D1123" s="56" t="s">
        <v>114</v>
      </c>
      <c r="E1123" s="3"/>
      <c r="F1123" s="3"/>
      <c r="G1123" s="2" t="s">
        <v>44</v>
      </c>
      <c r="H1123" s="6" t="s">
        <v>45</v>
      </c>
      <c r="I1123" s="3" t="s">
        <v>857</v>
      </c>
      <c r="J1123" s="3"/>
      <c r="K1123" s="3" t="s">
        <v>544</v>
      </c>
      <c r="L1123" s="3"/>
      <c r="M1123" s="3"/>
      <c r="N1123" s="3"/>
      <c r="O1123" s="3"/>
      <c r="P1123" s="3"/>
      <c r="Q1123" s="3"/>
      <c r="R1123" s="3"/>
      <c r="S1123" s="3"/>
      <c r="T1123" s="3" t="str">
        <f t="shared" si="136"/>
        <v>SIN CECO</v>
      </c>
      <c r="U1123" s="3" t="str">
        <f t="shared" si="137"/>
        <v>NO</v>
      </c>
      <c r="V1123" t="str">
        <f t="shared" si="138"/>
        <v>OXO 69
20-oct-10
60%-Debilidades PAYC</v>
      </c>
      <c r="W1123" s="53" t="str">
        <f t="shared" si="139"/>
        <v>Tiempos largos para entrega de presupuestos-</v>
      </c>
      <c r="X1123">
        <f t="shared" si="140"/>
        <v>0</v>
      </c>
      <c r="Y1123">
        <f>IF(ISNA(VLOOKUP(B1123,CECOS_SIN_IDENTIFICAR!$A$2:$D$146,4,0)),"SIN CECO",IF(VLOOKUP(B1123,CECOS_SIN_IDENTIFICAR!$A$2:$D$146,4,0)=0,"SIN CECO",VLOOKUP(B1123,CECOS_SIN_IDENTIFICAR!$A$2:$D$146,4,0)))</f>
        <v>1151</v>
      </c>
      <c r="Z1123">
        <f t="shared" si="141"/>
        <v>1151</v>
      </c>
      <c r="AA1123" s="56" t="s">
        <v>114</v>
      </c>
      <c r="AB1123" t="str">
        <f t="shared" si="142"/>
        <v>Principales debilidades en el servicio que presta PAYC-Debilidades PAYC</v>
      </c>
      <c r="AC1123" t="str">
        <f>VLOOKUP(AB1123,CODIFICACION_PREGUNTAS!$C$2:$D$35,2,0)</f>
        <v>DEB001</v>
      </c>
    </row>
    <row r="1124" spans="1:29" x14ac:dyDescent="0.25">
      <c r="A1124" s="3">
        <f t="shared" si="143"/>
        <v>1123</v>
      </c>
      <c r="B1124" s="3" t="s">
        <v>143</v>
      </c>
      <c r="C1124" s="32">
        <v>40513</v>
      </c>
      <c r="D1124" s="56" t="s">
        <v>114</v>
      </c>
      <c r="E1124" s="3"/>
      <c r="F1124" s="3"/>
      <c r="G1124" s="2" t="s">
        <v>5</v>
      </c>
      <c r="H1124" s="3" t="s">
        <v>6</v>
      </c>
      <c r="I1124" s="21">
        <v>4</v>
      </c>
      <c r="J1124" s="3"/>
      <c r="K1124" s="3"/>
      <c r="L1124" s="3"/>
      <c r="M1124" s="3"/>
      <c r="N1124" s="3"/>
      <c r="O1124" s="3"/>
      <c r="P1124" s="3"/>
      <c r="Q1124" s="3"/>
      <c r="R1124" s="3"/>
      <c r="S1124" s="3"/>
      <c r="T1124" s="3" t="str">
        <f t="shared" si="136"/>
        <v>SIN CECO</v>
      </c>
      <c r="U1124" s="3" t="str">
        <f t="shared" si="137"/>
        <v>NO</v>
      </c>
      <c r="V1124" t="str">
        <f t="shared" si="138"/>
        <v>EST. PUENTE ARANDA
22-oct-10
100%-Soporte Técnico</v>
      </c>
      <c r="W1124" s="53">
        <f t="shared" si="139"/>
        <v>4</v>
      </c>
      <c r="X1124">
        <f t="shared" si="140"/>
        <v>4</v>
      </c>
      <c r="Y1124" t="str">
        <f>IF(ISNA(VLOOKUP(B1124,CECOS_SIN_IDENTIFICAR!$A$2:$D$146,4,0)),"SIN CECO",IF(VLOOKUP(B1124,CECOS_SIN_IDENTIFICAR!$A$2:$D$146,4,0)=0,"SIN CECO",VLOOKUP(B1124,CECOS_SIN_IDENTIFICAR!$A$2:$D$146,4,0)))</f>
        <v/>
      </c>
      <c r="Z1124" t="str">
        <f t="shared" si="141"/>
        <v/>
      </c>
      <c r="AA1124" s="56" t="s">
        <v>114</v>
      </c>
      <c r="AB1124" t="str">
        <f t="shared" si="142"/>
        <v>a. Conocimiento específico de temas aplicables al proyecto-Soporte Técnico</v>
      </c>
      <c r="AC1124" t="str">
        <f>VLOOKUP(AB1124,CODIFICACION_PREGUNTAS!$C$2:$D$35,2,0)</f>
        <v>SOPORTE_TEC001</v>
      </c>
    </row>
    <row r="1125" spans="1:29" x14ac:dyDescent="0.25">
      <c r="A1125" s="3">
        <f t="shared" si="143"/>
        <v>1124</v>
      </c>
      <c r="B1125" s="3" t="s">
        <v>143</v>
      </c>
      <c r="C1125" s="32">
        <v>40513</v>
      </c>
      <c r="D1125" s="56" t="s">
        <v>114</v>
      </c>
      <c r="E1125" s="3"/>
      <c r="F1125" s="3"/>
      <c r="G1125" s="2" t="s">
        <v>7</v>
      </c>
      <c r="H1125" s="3" t="s">
        <v>6</v>
      </c>
      <c r="I1125" s="21">
        <v>4</v>
      </c>
      <c r="J1125" s="3"/>
      <c r="K1125" s="3"/>
      <c r="L1125" s="3"/>
      <c r="M1125" s="3"/>
      <c r="N1125" s="3"/>
      <c r="O1125" s="3"/>
      <c r="P1125" s="3"/>
      <c r="Q1125" s="3"/>
      <c r="R1125" s="3"/>
      <c r="S1125" s="3"/>
      <c r="T1125" s="3" t="str">
        <f t="shared" si="136"/>
        <v>SIN CECO</v>
      </c>
      <c r="U1125" s="3" t="str">
        <f t="shared" si="137"/>
        <v>NO</v>
      </c>
      <c r="V1125" t="str">
        <f t="shared" si="138"/>
        <v>EST. PUENTE ARANDA
22-oct-10
100%-Soporte Técnico</v>
      </c>
      <c r="W1125" s="53">
        <f t="shared" si="139"/>
        <v>4</v>
      </c>
      <c r="X1125">
        <f t="shared" si="140"/>
        <v>4</v>
      </c>
      <c r="Y1125" t="str">
        <f>IF(ISNA(VLOOKUP(B1125,CECOS_SIN_IDENTIFICAR!$A$2:$D$146,4,0)),"SIN CECO",IF(VLOOKUP(B1125,CECOS_SIN_IDENTIFICAR!$A$2:$D$146,4,0)=0,"SIN CECO",VLOOKUP(B1125,CECOS_SIN_IDENTIFICAR!$A$2:$D$146,4,0)))</f>
        <v/>
      </c>
      <c r="Z1125" t="str">
        <f t="shared" si="141"/>
        <v/>
      </c>
      <c r="AA1125" s="56" t="s">
        <v>114</v>
      </c>
      <c r="AB1125" t="str">
        <f t="shared" si="142"/>
        <v>b. Idoneidad y Calidad del soporte-Soporte Técnico</v>
      </c>
      <c r="AC1125" t="str">
        <f>VLOOKUP(AB1125,CODIFICACION_PREGUNTAS!$C$2:$D$35,2,0)</f>
        <v>SOPORTE_TEC002</v>
      </c>
    </row>
    <row r="1126" spans="1:29" x14ac:dyDescent="0.25">
      <c r="A1126" s="3">
        <f t="shared" si="143"/>
        <v>1125</v>
      </c>
      <c r="B1126" s="3" t="s">
        <v>143</v>
      </c>
      <c r="C1126" s="32">
        <v>40513</v>
      </c>
      <c r="D1126" s="56" t="s">
        <v>114</v>
      </c>
      <c r="E1126" s="3"/>
      <c r="F1126" s="3"/>
      <c r="G1126" s="2" t="s">
        <v>8</v>
      </c>
      <c r="H1126" s="3" t="s">
        <v>6</v>
      </c>
      <c r="I1126" s="21">
        <v>4</v>
      </c>
      <c r="J1126" s="3"/>
      <c r="K1126" s="3"/>
      <c r="L1126" s="3"/>
      <c r="M1126" s="3"/>
      <c r="N1126" s="3"/>
      <c r="O1126" s="3"/>
      <c r="P1126" s="3"/>
      <c r="Q1126" s="3"/>
      <c r="R1126" s="3"/>
      <c r="S1126" s="3"/>
      <c r="T1126" s="3" t="str">
        <f t="shared" si="136"/>
        <v>SIN CECO</v>
      </c>
      <c r="U1126" s="3" t="str">
        <f t="shared" si="137"/>
        <v>NO</v>
      </c>
      <c r="V1126" t="str">
        <f t="shared" si="138"/>
        <v>EST. PUENTE ARANDA
22-oct-10
100%-Soporte Técnico</v>
      </c>
      <c r="W1126" s="53">
        <f t="shared" si="139"/>
        <v>4</v>
      </c>
      <c r="X1126">
        <f t="shared" si="140"/>
        <v>4</v>
      </c>
      <c r="Y1126" t="str">
        <f>IF(ISNA(VLOOKUP(B1126,CECOS_SIN_IDENTIFICAR!$A$2:$D$146,4,0)),"SIN CECO",IF(VLOOKUP(B1126,CECOS_SIN_IDENTIFICAR!$A$2:$D$146,4,0)=0,"SIN CECO",VLOOKUP(B1126,CECOS_SIN_IDENTIFICAR!$A$2:$D$146,4,0)))</f>
        <v/>
      </c>
      <c r="Z1126" t="str">
        <f t="shared" si="141"/>
        <v/>
      </c>
      <c r="AA1126" s="56" t="s">
        <v>114</v>
      </c>
      <c r="AB1126" t="str">
        <f t="shared" si="142"/>
        <v>c. Cumplimiento de especificaciones técnicas de construcción-Soporte Técnico</v>
      </c>
      <c r="AC1126" t="str">
        <f>VLOOKUP(AB1126,CODIFICACION_PREGUNTAS!$C$2:$D$35,2,0)</f>
        <v>SOPORTE_TEC003</v>
      </c>
    </row>
    <row r="1127" spans="1:29" x14ac:dyDescent="0.25">
      <c r="A1127" s="3">
        <f t="shared" si="143"/>
        <v>1126</v>
      </c>
      <c r="B1127" s="3" t="s">
        <v>143</v>
      </c>
      <c r="C1127" s="32">
        <v>40513</v>
      </c>
      <c r="D1127" s="56" t="s">
        <v>114</v>
      </c>
      <c r="E1127" s="3"/>
      <c r="F1127" s="3"/>
      <c r="G1127" s="2" t="s">
        <v>9</v>
      </c>
      <c r="H1127" s="3" t="s">
        <v>6</v>
      </c>
      <c r="I1127" s="21">
        <v>4</v>
      </c>
      <c r="J1127" s="3"/>
      <c r="K1127" s="3"/>
      <c r="L1127" s="3"/>
      <c r="M1127" s="3"/>
      <c r="N1127" s="3"/>
      <c r="O1127" s="3"/>
      <c r="P1127" s="3"/>
      <c r="Q1127" s="3"/>
      <c r="R1127" s="3"/>
      <c r="S1127" s="3"/>
      <c r="T1127" s="3" t="str">
        <f t="shared" si="136"/>
        <v>SIN CECO</v>
      </c>
      <c r="U1127" s="3" t="str">
        <f t="shared" si="137"/>
        <v>NO</v>
      </c>
      <c r="V1127" t="str">
        <f t="shared" si="138"/>
        <v>EST. PUENTE ARANDA
22-oct-10
100%-Soporte Técnico</v>
      </c>
      <c r="W1127" s="53">
        <f t="shared" si="139"/>
        <v>4</v>
      </c>
      <c r="X1127">
        <f t="shared" si="140"/>
        <v>4</v>
      </c>
      <c r="Y1127" t="str">
        <f>IF(ISNA(VLOOKUP(B1127,CECOS_SIN_IDENTIFICAR!$A$2:$D$146,4,0)),"SIN CECO",IF(VLOOKUP(B1127,CECOS_SIN_IDENTIFICAR!$A$2:$D$146,4,0)=0,"SIN CECO",VLOOKUP(B1127,CECOS_SIN_IDENTIFICAR!$A$2:$D$146,4,0)))</f>
        <v/>
      </c>
      <c r="Z1127" t="str">
        <f t="shared" si="141"/>
        <v/>
      </c>
      <c r="AA1127" s="56" t="s">
        <v>114</v>
      </c>
      <c r="AB1127" t="str">
        <f t="shared" si="142"/>
        <v>d. Confiabilidad de los conceptos aplicados-Soporte Técnico</v>
      </c>
      <c r="AC1127" t="str">
        <f>VLOOKUP(AB1127,CODIFICACION_PREGUNTAS!$C$2:$D$35,2,0)</f>
        <v>SOPORTE_TEC004</v>
      </c>
    </row>
    <row r="1128" spans="1:29" x14ac:dyDescent="0.25">
      <c r="A1128" s="3">
        <f t="shared" si="143"/>
        <v>1127</v>
      </c>
      <c r="B1128" s="3" t="s">
        <v>143</v>
      </c>
      <c r="C1128" s="32">
        <v>40513</v>
      </c>
      <c r="D1128" s="56" t="s">
        <v>114</v>
      </c>
      <c r="E1128" s="3"/>
      <c r="F1128" s="3"/>
      <c r="G1128" s="2" t="s">
        <v>10</v>
      </c>
      <c r="H1128" s="3" t="s">
        <v>6</v>
      </c>
      <c r="I1128" s="21">
        <v>4</v>
      </c>
      <c r="J1128" s="3"/>
      <c r="K1128" s="3"/>
      <c r="L1128" s="3"/>
      <c r="M1128" s="3"/>
      <c r="N1128" s="3"/>
      <c r="O1128" s="3"/>
      <c r="P1128" s="3"/>
      <c r="Q1128" s="3"/>
      <c r="R1128" s="3"/>
      <c r="S1128" s="3"/>
      <c r="T1128" s="3" t="str">
        <f t="shared" si="136"/>
        <v>SIN CECO</v>
      </c>
      <c r="U1128" s="3" t="str">
        <f t="shared" si="137"/>
        <v>NO</v>
      </c>
      <c r="V1128" t="str">
        <f t="shared" si="138"/>
        <v>EST. PUENTE ARANDA
22-oct-10
100%-Soporte Técnico</v>
      </c>
      <c r="W1128" s="53">
        <f t="shared" si="139"/>
        <v>4</v>
      </c>
      <c r="X1128">
        <f t="shared" si="140"/>
        <v>4</v>
      </c>
      <c r="Y1128" t="str">
        <f>IF(ISNA(VLOOKUP(B1128,CECOS_SIN_IDENTIFICAR!$A$2:$D$146,4,0)),"SIN CECO",IF(VLOOKUP(B1128,CECOS_SIN_IDENTIFICAR!$A$2:$D$146,4,0)=0,"SIN CECO",VLOOKUP(B1128,CECOS_SIN_IDENTIFICAR!$A$2:$D$146,4,0)))</f>
        <v/>
      </c>
      <c r="Z1128" t="str">
        <f t="shared" si="141"/>
        <v/>
      </c>
      <c r="AA1128" s="56" t="s">
        <v>114</v>
      </c>
      <c r="AB1128" t="str">
        <f t="shared" si="142"/>
        <v>e. Oportunidad en entrega de información o requerimientos-Soporte Técnico</v>
      </c>
      <c r="AC1128" t="str">
        <f>VLOOKUP(AB1128,CODIFICACION_PREGUNTAS!$C$2:$D$35,2,0)</f>
        <v>SOPORTE_TEC005</v>
      </c>
    </row>
    <row r="1129" spans="1:29" x14ac:dyDescent="0.25">
      <c r="A1129" s="3">
        <f t="shared" si="143"/>
        <v>1128</v>
      </c>
      <c r="B1129" s="3" t="s">
        <v>143</v>
      </c>
      <c r="C1129" s="32">
        <v>40513</v>
      </c>
      <c r="D1129" s="56" t="s">
        <v>114</v>
      </c>
      <c r="E1129" s="3"/>
      <c r="F1129" s="3"/>
      <c r="G1129" s="2" t="s">
        <v>11</v>
      </c>
      <c r="H1129" s="3" t="s">
        <v>12</v>
      </c>
      <c r="I1129" s="3">
        <v>4</v>
      </c>
      <c r="J1129" s="3"/>
      <c r="K1129" s="3"/>
      <c r="L1129" s="3"/>
      <c r="M1129" s="3"/>
      <c r="N1129" s="3"/>
      <c r="O1129" s="3"/>
      <c r="P1129" s="3"/>
      <c r="Q1129" s="3"/>
      <c r="R1129" s="3"/>
      <c r="S1129" s="3"/>
      <c r="T1129" s="3" t="str">
        <f t="shared" si="136"/>
        <v>SIN CECO</v>
      </c>
      <c r="U1129" s="3" t="str">
        <f t="shared" si="137"/>
        <v>NO</v>
      </c>
      <c r="V1129" t="str">
        <f t="shared" si="138"/>
        <v>EST. PUENTE ARANDA
22-oct-10
100%-Soporte Administrativo</v>
      </c>
      <c r="W1129" s="53">
        <f t="shared" si="139"/>
        <v>4</v>
      </c>
      <c r="X1129">
        <f t="shared" si="140"/>
        <v>4</v>
      </c>
      <c r="Y1129" t="str">
        <f>IF(ISNA(VLOOKUP(B1129,CECOS_SIN_IDENTIFICAR!$A$2:$D$146,4,0)),"SIN CECO",IF(VLOOKUP(B1129,CECOS_SIN_IDENTIFICAR!$A$2:$D$146,4,0)=0,"SIN CECO",VLOOKUP(B1129,CECOS_SIN_IDENTIFICAR!$A$2:$D$146,4,0)))</f>
        <v/>
      </c>
      <c r="Z1129" t="str">
        <f t="shared" si="141"/>
        <v/>
      </c>
      <c r="AA1129" s="56" t="s">
        <v>114</v>
      </c>
      <c r="AB1129" t="str">
        <f t="shared" si="142"/>
        <v>a. Oportunidad de la gestión en obra-Soporte Administrativo</v>
      </c>
      <c r="AC1129" t="str">
        <f>VLOOKUP(AB1129,CODIFICACION_PREGUNTAS!$C$2:$D$35,2,0)</f>
        <v>SOPORTE_ADMON001</v>
      </c>
    </row>
    <row r="1130" spans="1:29" x14ac:dyDescent="0.25">
      <c r="A1130" s="3">
        <f t="shared" si="143"/>
        <v>1129</v>
      </c>
      <c r="B1130" s="3" t="s">
        <v>143</v>
      </c>
      <c r="C1130" s="32">
        <v>40513</v>
      </c>
      <c r="D1130" s="56" t="s">
        <v>114</v>
      </c>
      <c r="E1130" s="3"/>
      <c r="F1130" s="3"/>
      <c r="G1130" s="2" t="s">
        <v>13</v>
      </c>
      <c r="H1130" s="3" t="s">
        <v>12</v>
      </c>
      <c r="I1130" s="3">
        <v>4</v>
      </c>
      <c r="J1130" s="3"/>
      <c r="K1130" s="3"/>
      <c r="L1130" s="3"/>
      <c r="M1130" s="3"/>
      <c r="N1130" s="3"/>
      <c r="O1130" s="3"/>
      <c r="P1130" s="3"/>
      <c r="Q1130" s="3"/>
      <c r="R1130" s="3"/>
      <c r="S1130" s="3"/>
      <c r="T1130" s="3" t="str">
        <f t="shared" si="136"/>
        <v>SIN CECO</v>
      </c>
      <c r="U1130" s="3" t="str">
        <f t="shared" si="137"/>
        <v>NO</v>
      </c>
      <c r="V1130" t="str">
        <f t="shared" si="138"/>
        <v>EST. PUENTE ARANDA
22-oct-10
100%-Soporte Administrativo</v>
      </c>
      <c r="W1130" s="53">
        <f t="shared" si="139"/>
        <v>4</v>
      </c>
      <c r="X1130">
        <f t="shared" si="140"/>
        <v>4</v>
      </c>
      <c r="Y1130" t="str">
        <f>IF(ISNA(VLOOKUP(B1130,CECOS_SIN_IDENTIFICAR!$A$2:$D$146,4,0)),"SIN CECO",IF(VLOOKUP(B1130,CECOS_SIN_IDENTIFICAR!$A$2:$D$146,4,0)=0,"SIN CECO",VLOOKUP(B1130,CECOS_SIN_IDENTIFICAR!$A$2:$D$146,4,0)))</f>
        <v/>
      </c>
      <c r="Z1130" t="str">
        <f t="shared" si="141"/>
        <v/>
      </c>
      <c r="AA1130" s="56" t="s">
        <v>114</v>
      </c>
      <c r="AB1130" t="str">
        <f t="shared" si="142"/>
        <v>b. Manejo administrativo del proyecto-Soporte Administrativo</v>
      </c>
      <c r="AC1130" t="str">
        <f>VLOOKUP(AB1130,CODIFICACION_PREGUNTAS!$C$2:$D$35,2,0)</f>
        <v>SOPORTE_ADMON002</v>
      </c>
    </row>
    <row r="1131" spans="1:29" x14ac:dyDescent="0.25">
      <c r="A1131" s="3">
        <f t="shared" si="143"/>
        <v>1130</v>
      </c>
      <c r="B1131" s="3" t="s">
        <v>143</v>
      </c>
      <c r="C1131" s="32">
        <v>40513</v>
      </c>
      <c r="D1131" s="56" t="s">
        <v>114</v>
      </c>
      <c r="E1131" s="3"/>
      <c r="F1131" s="3"/>
      <c r="G1131" s="2" t="s">
        <v>14</v>
      </c>
      <c r="H1131" s="3" t="s">
        <v>12</v>
      </c>
      <c r="I1131" s="3">
        <v>4</v>
      </c>
      <c r="J1131" s="3"/>
      <c r="K1131" s="3"/>
      <c r="L1131" s="3"/>
      <c r="M1131" s="3"/>
      <c r="N1131" s="3"/>
      <c r="O1131" s="3"/>
      <c r="P1131" s="3"/>
      <c r="Q1131" s="3"/>
      <c r="R1131" s="3"/>
      <c r="S1131" s="3"/>
      <c r="T1131" s="3" t="str">
        <f t="shared" si="136"/>
        <v>SIN CECO</v>
      </c>
      <c r="U1131" s="3" t="str">
        <f t="shared" si="137"/>
        <v>NO</v>
      </c>
      <c r="V1131" t="str">
        <f t="shared" si="138"/>
        <v>EST. PUENTE ARANDA
22-oct-10
100%-Soporte Administrativo</v>
      </c>
      <c r="W1131" s="53">
        <f t="shared" si="139"/>
        <v>4</v>
      </c>
      <c r="X1131">
        <f t="shared" si="140"/>
        <v>4</v>
      </c>
      <c r="Y1131" t="str">
        <f>IF(ISNA(VLOOKUP(B1131,CECOS_SIN_IDENTIFICAR!$A$2:$D$146,4,0)),"SIN CECO",IF(VLOOKUP(B1131,CECOS_SIN_IDENTIFICAR!$A$2:$D$146,4,0)=0,"SIN CECO",VLOOKUP(B1131,CECOS_SIN_IDENTIFICAR!$A$2:$D$146,4,0)))</f>
        <v/>
      </c>
      <c r="Z1131" t="str">
        <f t="shared" si="141"/>
        <v/>
      </c>
      <c r="AA1131" s="56" t="s">
        <v>114</v>
      </c>
      <c r="AB1131" t="str">
        <f t="shared" si="142"/>
        <v>c. Información clara y veraz sobre la administración de proyecto-Soporte Administrativo</v>
      </c>
      <c r="AC1131" t="str">
        <f>VLOOKUP(AB1131,CODIFICACION_PREGUNTAS!$C$2:$D$35,2,0)</f>
        <v>SOPORTE_ADMON003</v>
      </c>
    </row>
    <row r="1132" spans="1:29" x14ac:dyDescent="0.25">
      <c r="A1132" s="3">
        <f t="shared" si="143"/>
        <v>1131</v>
      </c>
      <c r="B1132" s="3" t="s">
        <v>143</v>
      </c>
      <c r="C1132" s="32">
        <v>40513</v>
      </c>
      <c r="D1132" s="56" t="s">
        <v>114</v>
      </c>
      <c r="E1132" s="3"/>
      <c r="F1132" s="3"/>
      <c r="G1132" s="2" t="s">
        <v>15</v>
      </c>
      <c r="H1132" s="3" t="s">
        <v>12</v>
      </c>
      <c r="I1132" s="3">
        <v>4</v>
      </c>
      <c r="J1132" s="3"/>
      <c r="K1132" s="3"/>
      <c r="L1132" s="3"/>
      <c r="M1132" s="3"/>
      <c r="N1132" s="3"/>
      <c r="O1132" s="3"/>
      <c r="P1132" s="3"/>
      <c r="Q1132" s="3"/>
      <c r="R1132" s="3"/>
      <c r="S1132" s="3"/>
      <c r="T1132" s="3" t="str">
        <f t="shared" si="136"/>
        <v>SIN CECO</v>
      </c>
      <c r="U1132" s="3" t="str">
        <f t="shared" si="137"/>
        <v>NO</v>
      </c>
      <c r="V1132" t="str">
        <f t="shared" si="138"/>
        <v>EST. PUENTE ARANDA
22-oct-10
100%-Soporte Administrativo</v>
      </c>
      <c r="W1132" s="53">
        <f t="shared" si="139"/>
        <v>4</v>
      </c>
      <c r="X1132">
        <f t="shared" si="140"/>
        <v>4</v>
      </c>
      <c r="Y1132" t="str">
        <f>IF(ISNA(VLOOKUP(B1132,CECOS_SIN_IDENTIFICAR!$A$2:$D$146,4,0)),"SIN CECO",IF(VLOOKUP(B1132,CECOS_SIN_IDENTIFICAR!$A$2:$D$146,4,0)=0,"SIN CECO",VLOOKUP(B1132,CECOS_SIN_IDENTIFICAR!$A$2:$D$146,4,0)))</f>
        <v/>
      </c>
      <c r="Z1132" t="str">
        <f t="shared" si="141"/>
        <v/>
      </c>
      <c r="AA1132" s="56" t="s">
        <v>114</v>
      </c>
      <c r="AB1132" t="str">
        <f t="shared" si="142"/>
        <v>d. Cumplimientos con expectativas del cliente-Soporte Administrativo</v>
      </c>
      <c r="AC1132" t="str">
        <f>VLOOKUP(AB1132,CODIFICACION_PREGUNTAS!$C$2:$D$35,2,0)</f>
        <v>SOPORTE_ADMON004</v>
      </c>
    </row>
    <row r="1133" spans="1:29" x14ac:dyDescent="0.25">
      <c r="A1133" s="3">
        <f t="shared" si="143"/>
        <v>1132</v>
      </c>
      <c r="B1133" s="3" t="s">
        <v>143</v>
      </c>
      <c r="C1133" s="32">
        <v>40513</v>
      </c>
      <c r="D1133" s="56" t="s">
        <v>114</v>
      </c>
      <c r="E1133" s="3"/>
      <c r="F1133" s="3"/>
      <c r="G1133" s="2" t="s">
        <v>16</v>
      </c>
      <c r="H1133" s="3" t="s">
        <v>12</v>
      </c>
      <c r="I1133" s="3">
        <v>4</v>
      </c>
      <c r="J1133" s="3"/>
      <c r="K1133" s="3"/>
      <c r="L1133" s="3"/>
      <c r="M1133" s="3"/>
      <c r="N1133" s="3"/>
      <c r="O1133" s="3"/>
      <c r="P1133" s="3"/>
      <c r="Q1133" s="3"/>
      <c r="R1133" s="3"/>
      <c r="S1133" s="3"/>
      <c r="T1133" s="3" t="str">
        <f t="shared" si="136"/>
        <v>SIN CECO</v>
      </c>
      <c r="U1133" s="3" t="str">
        <f t="shared" si="137"/>
        <v>NO</v>
      </c>
      <c r="V1133" t="str">
        <f t="shared" si="138"/>
        <v>EST. PUENTE ARANDA
22-oct-10
100%-Soporte Administrativo</v>
      </c>
      <c r="W1133" s="53">
        <f t="shared" si="139"/>
        <v>4</v>
      </c>
      <c r="X1133">
        <f t="shared" si="140"/>
        <v>4</v>
      </c>
      <c r="Y1133" t="str">
        <f>IF(ISNA(VLOOKUP(B1133,CECOS_SIN_IDENTIFICAR!$A$2:$D$146,4,0)),"SIN CECO",IF(VLOOKUP(B1133,CECOS_SIN_IDENTIFICAR!$A$2:$D$146,4,0)=0,"SIN CECO",VLOOKUP(B1133,CECOS_SIN_IDENTIFICAR!$A$2:$D$146,4,0)))</f>
        <v/>
      </c>
      <c r="Z1133" t="str">
        <f t="shared" si="141"/>
        <v/>
      </c>
      <c r="AA1133" s="56" t="s">
        <v>114</v>
      </c>
      <c r="AB1133" t="str">
        <f t="shared" si="142"/>
        <v>e. Control de presupuesto-Soporte Administrativo</v>
      </c>
      <c r="AC1133" t="str">
        <f>VLOOKUP(AB1133,CODIFICACION_PREGUNTAS!$C$2:$D$35,2,0)</f>
        <v>SOPORTE_ADMON005</v>
      </c>
    </row>
    <row r="1134" spans="1:29" x14ac:dyDescent="0.25">
      <c r="A1134" s="3">
        <f t="shared" si="143"/>
        <v>1133</v>
      </c>
      <c r="B1134" s="3" t="s">
        <v>143</v>
      </c>
      <c r="C1134" s="32">
        <v>40513</v>
      </c>
      <c r="D1134" s="56" t="s">
        <v>114</v>
      </c>
      <c r="E1134" s="3"/>
      <c r="F1134" s="3"/>
      <c r="G1134" s="2" t="s">
        <v>17</v>
      </c>
      <c r="H1134" s="3" t="s">
        <v>18</v>
      </c>
      <c r="I1134" s="3">
        <v>4</v>
      </c>
      <c r="J1134" s="3"/>
      <c r="K1134" s="3"/>
      <c r="L1134" s="3"/>
      <c r="M1134" s="3"/>
      <c r="N1134" s="3"/>
      <c r="O1134" s="3"/>
      <c r="P1134" s="3"/>
      <c r="Q1134" s="3"/>
      <c r="R1134" s="3"/>
      <c r="S1134" s="3"/>
      <c r="T1134" s="3" t="str">
        <f t="shared" si="136"/>
        <v>SIN CECO</v>
      </c>
      <c r="U1134" s="3" t="str">
        <f t="shared" si="137"/>
        <v>NO</v>
      </c>
      <c r="V1134" t="str">
        <f t="shared" si="138"/>
        <v>EST. PUENTE ARANDA
22-oct-10
100%-Soporte Directivo (Coordinador y Gerencia)</v>
      </c>
      <c r="W1134" s="53">
        <f t="shared" si="139"/>
        <v>4</v>
      </c>
      <c r="X1134">
        <f t="shared" si="140"/>
        <v>4</v>
      </c>
      <c r="Y1134" t="str">
        <f>IF(ISNA(VLOOKUP(B1134,CECOS_SIN_IDENTIFICAR!$A$2:$D$146,4,0)),"SIN CECO",IF(VLOOKUP(B1134,CECOS_SIN_IDENTIFICAR!$A$2:$D$146,4,0)=0,"SIN CECO",VLOOKUP(B1134,CECOS_SIN_IDENTIFICAR!$A$2:$D$146,4,0)))</f>
        <v/>
      </c>
      <c r="Z1134" t="str">
        <f t="shared" si="141"/>
        <v/>
      </c>
      <c r="AA1134" s="56" t="s">
        <v>114</v>
      </c>
      <c r="AB1134" t="str">
        <f t="shared" si="142"/>
        <v>a. Apoyo y presencia en el proyecto-Soporte Directivo (Coordinador y Gerencia)</v>
      </c>
      <c r="AC1134" t="str">
        <f>VLOOKUP(AB1134,CODIFICACION_PREGUNTAS!$C$2:$D$35,2,0)</f>
        <v>SOPORTE_DIR001</v>
      </c>
    </row>
    <row r="1135" spans="1:29" x14ac:dyDescent="0.25">
      <c r="A1135" s="3">
        <f t="shared" si="143"/>
        <v>1134</v>
      </c>
      <c r="B1135" s="3" t="s">
        <v>143</v>
      </c>
      <c r="C1135" s="32">
        <v>40513</v>
      </c>
      <c r="D1135" s="56" t="s">
        <v>114</v>
      </c>
      <c r="E1135" s="3"/>
      <c r="F1135" s="3"/>
      <c r="G1135" s="2" t="s">
        <v>19</v>
      </c>
      <c r="H1135" s="3" t="s">
        <v>18</v>
      </c>
      <c r="I1135" s="3">
        <v>4</v>
      </c>
      <c r="J1135" s="3"/>
      <c r="K1135" s="3"/>
      <c r="L1135" s="3"/>
      <c r="M1135" s="3"/>
      <c r="N1135" s="3"/>
      <c r="O1135" s="3"/>
      <c r="P1135" s="3"/>
      <c r="Q1135" s="3"/>
      <c r="R1135" s="3"/>
      <c r="S1135" s="3"/>
      <c r="T1135" s="3" t="str">
        <f t="shared" si="136"/>
        <v>SIN CECO</v>
      </c>
      <c r="U1135" s="3" t="str">
        <f t="shared" si="137"/>
        <v>NO</v>
      </c>
      <c r="V1135" t="str">
        <f t="shared" si="138"/>
        <v>EST. PUENTE ARANDA
22-oct-10
100%-Soporte Directivo (Coordinador y Gerencia)</v>
      </c>
      <c r="W1135" s="53">
        <f t="shared" si="139"/>
        <v>4</v>
      </c>
      <c r="X1135">
        <f t="shared" si="140"/>
        <v>4</v>
      </c>
      <c r="Y1135" t="str">
        <f>IF(ISNA(VLOOKUP(B1135,CECOS_SIN_IDENTIFICAR!$A$2:$D$146,4,0)),"SIN CECO",IF(VLOOKUP(B1135,CECOS_SIN_IDENTIFICAR!$A$2:$D$146,4,0)=0,"SIN CECO",VLOOKUP(B1135,CECOS_SIN_IDENTIFICAR!$A$2:$D$146,4,0)))</f>
        <v/>
      </c>
      <c r="Z1135" t="str">
        <f t="shared" si="141"/>
        <v/>
      </c>
      <c r="AA1135" s="56" t="s">
        <v>114</v>
      </c>
      <c r="AB1135" t="str">
        <f t="shared" si="142"/>
        <v>b. Conocimiento del proyecto-Soporte Directivo (Coordinador y Gerencia)</v>
      </c>
      <c r="AC1135" t="str">
        <f>VLOOKUP(AB1135,CODIFICACION_PREGUNTAS!$C$2:$D$35,2,0)</f>
        <v>SOPORTE_DIR002</v>
      </c>
    </row>
    <row r="1136" spans="1:29" x14ac:dyDescent="0.25">
      <c r="A1136" s="3">
        <f t="shared" si="143"/>
        <v>1135</v>
      </c>
      <c r="B1136" s="3" t="s">
        <v>143</v>
      </c>
      <c r="C1136" s="32">
        <v>40513</v>
      </c>
      <c r="D1136" s="56" t="s">
        <v>114</v>
      </c>
      <c r="E1136" s="3"/>
      <c r="F1136" s="3"/>
      <c r="G1136" s="2" t="s">
        <v>20</v>
      </c>
      <c r="H1136" s="3" t="s">
        <v>18</v>
      </c>
      <c r="I1136" s="3">
        <v>4</v>
      </c>
      <c r="J1136" s="3"/>
      <c r="K1136" s="3"/>
      <c r="L1136" s="3"/>
      <c r="M1136" s="3"/>
      <c r="N1136" s="3"/>
      <c r="O1136" s="3"/>
      <c r="P1136" s="3"/>
      <c r="Q1136" s="3"/>
      <c r="R1136" s="3"/>
      <c r="S1136" s="3"/>
      <c r="T1136" s="3" t="str">
        <f t="shared" si="136"/>
        <v>SIN CECO</v>
      </c>
      <c r="U1136" s="3" t="str">
        <f t="shared" si="137"/>
        <v>NO</v>
      </c>
      <c r="V1136" t="str">
        <f t="shared" si="138"/>
        <v>EST. PUENTE ARANDA
22-oct-10
100%-Soporte Directivo (Coordinador y Gerencia)</v>
      </c>
      <c r="W1136" s="53">
        <f t="shared" si="139"/>
        <v>4</v>
      </c>
      <c r="X1136">
        <f t="shared" si="140"/>
        <v>4</v>
      </c>
      <c r="Y1136" t="str">
        <f>IF(ISNA(VLOOKUP(B1136,CECOS_SIN_IDENTIFICAR!$A$2:$D$146,4,0)),"SIN CECO",IF(VLOOKUP(B1136,CECOS_SIN_IDENTIFICAR!$A$2:$D$146,4,0)=0,"SIN CECO",VLOOKUP(B1136,CECOS_SIN_IDENTIFICAR!$A$2:$D$146,4,0)))</f>
        <v/>
      </c>
      <c r="Z1136" t="str">
        <f t="shared" si="141"/>
        <v/>
      </c>
      <c r="AA1136" s="56" t="s">
        <v>114</v>
      </c>
      <c r="AB1136" t="str">
        <f t="shared" si="142"/>
        <v>c. Planteamiento de soluciones y manejo de conflictos-Soporte Directivo (Coordinador y Gerencia)</v>
      </c>
      <c r="AC1136" t="str">
        <f>VLOOKUP(AB1136,CODIFICACION_PREGUNTAS!$C$2:$D$35,2,0)</f>
        <v>SOPORTE_DIR003</v>
      </c>
    </row>
    <row r="1137" spans="1:29" x14ac:dyDescent="0.25">
      <c r="A1137" s="3">
        <f t="shared" si="143"/>
        <v>1136</v>
      </c>
      <c r="B1137" s="3" t="s">
        <v>143</v>
      </c>
      <c r="C1137" s="32">
        <v>40513</v>
      </c>
      <c r="D1137" s="56" t="s">
        <v>114</v>
      </c>
      <c r="E1137" s="3"/>
      <c r="F1137" s="3"/>
      <c r="G1137" s="2" t="s">
        <v>21</v>
      </c>
      <c r="H1137" s="3" t="s">
        <v>18</v>
      </c>
      <c r="I1137" s="3">
        <v>4</v>
      </c>
      <c r="J1137" s="3"/>
      <c r="K1137" s="3"/>
      <c r="L1137" s="3"/>
      <c r="M1137" s="3"/>
      <c r="N1137" s="3"/>
      <c r="O1137" s="3"/>
      <c r="P1137" s="3"/>
      <c r="Q1137" s="3"/>
      <c r="R1137" s="3"/>
      <c r="S1137" s="3"/>
      <c r="T1137" s="3" t="str">
        <f t="shared" si="136"/>
        <v>SIN CECO</v>
      </c>
      <c r="U1137" s="3" t="str">
        <f t="shared" si="137"/>
        <v>NO</v>
      </c>
      <c r="V1137" t="str">
        <f t="shared" si="138"/>
        <v>EST. PUENTE ARANDA
22-oct-10
100%-Soporte Directivo (Coordinador y Gerencia)</v>
      </c>
      <c r="W1137" s="53">
        <f t="shared" si="139"/>
        <v>4</v>
      </c>
      <c r="X1137">
        <f t="shared" si="140"/>
        <v>4</v>
      </c>
      <c r="Y1137" t="str">
        <f>IF(ISNA(VLOOKUP(B1137,CECOS_SIN_IDENTIFICAR!$A$2:$D$146,4,0)),"SIN CECO",IF(VLOOKUP(B1137,CECOS_SIN_IDENTIFICAR!$A$2:$D$146,4,0)=0,"SIN CECO",VLOOKUP(B1137,CECOS_SIN_IDENTIFICAR!$A$2:$D$146,4,0)))</f>
        <v/>
      </c>
      <c r="Z1137" t="str">
        <f t="shared" si="141"/>
        <v/>
      </c>
      <c r="AA1137" s="56" t="s">
        <v>114</v>
      </c>
      <c r="AB1137" t="str">
        <f t="shared" si="142"/>
        <v>d. Cumplimiento de compromisos-Soporte Directivo (Coordinador y Gerencia)</v>
      </c>
      <c r="AC1137" t="str">
        <f>VLOOKUP(AB1137,CODIFICACION_PREGUNTAS!$C$2:$D$35,2,0)</f>
        <v>SOPORTE_DIR004</v>
      </c>
    </row>
    <row r="1138" spans="1:29" x14ac:dyDescent="0.25">
      <c r="A1138" s="3">
        <f t="shared" si="143"/>
        <v>1137</v>
      </c>
      <c r="B1138" s="3" t="s">
        <v>143</v>
      </c>
      <c r="C1138" s="32">
        <v>40513</v>
      </c>
      <c r="D1138" s="56" t="s">
        <v>114</v>
      </c>
      <c r="E1138" s="3"/>
      <c r="F1138" s="3"/>
      <c r="G1138" s="2" t="s">
        <v>22</v>
      </c>
      <c r="H1138" s="3" t="s">
        <v>18</v>
      </c>
      <c r="I1138" s="3">
        <v>4</v>
      </c>
      <c r="J1138" s="3"/>
      <c r="K1138" s="3"/>
      <c r="L1138" s="3"/>
      <c r="M1138" s="3"/>
      <c r="N1138" s="3"/>
      <c r="O1138" s="3"/>
      <c r="P1138" s="3"/>
      <c r="Q1138" s="3"/>
      <c r="R1138" s="3"/>
      <c r="S1138" s="3"/>
      <c r="T1138" s="3" t="str">
        <f t="shared" si="136"/>
        <v>SIN CECO</v>
      </c>
      <c r="U1138" s="3" t="str">
        <f t="shared" si="137"/>
        <v>NO</v>
      </c>
      <c r="V1138" t="str">
        <f t="shared" si="138"/>
        <v>EST. PUENTE ARANDA
22-oct-10
100%-Soporte Directivo (Coordinador y Gerencia)</v>
      </c>
      <c r="W1138" s="53">
        <f t="shared" si="139"/>
        <v>4</v>
      </c>
      <c r="X1138">
        <f t="shared" si="140"/>
        <v>4</v>
      </c>
      <c r="Y1138" t="str">
        <f>IF(ISNA(VLOOKUP(B1138,CECOS_SIN_IDENTIFICAR!$A$2:$D$146,4,0)),"SIN CECO",IF(VLOOKUP(B1138,CECOS_SIN_IDENTIFICAR!$A$2:$D$146,4,0)=0,"SIN CECO",VLOOKUP(B1138,CECOS_SIN_IDENTIFICAR!$A$2:$D$146,4,0)))</f>
        <v/>
      </c>
      <c r="Z1138" t="str">
        <f t="shared" si="141"/>
        <v/>
      </c>
      <c r="AA1138" s="56" t="s">
        <v>114</v>
      </c>
      <c r="AB1138" t="str">
        <f t="shared" si="142"/>
        <v>e. Manejo del cliente-Soporte Directivo (Coordinador y Gerencia)</v>
      </c>
      <c r="AC1138" t="str">
        <f>VLOOKUP(AB1138,CODIFICACION_PREGUNTAS!$C$2:$D$35,2,0)</f>
        <v>SOPORTE_DIR005</v>
      </c>
    </row>
    <row r="1139" spans="1:29" x14ac:dyDescent="0.25">
      <c r="A1139" s="3">
        <f t="shared" si="143"/>
        <v>1138</v>
      </c>
      <c r="B1139" s="3" t="s">
        <v>143</v>
      </c>
      <c r="C1139" s="32">
        <v>40513</v>
      </c>
      <c r="D1139" s="56" t="s">
        <v>114</v>
      </c>
      <c r="E1139" s="3"/>
      <c r="F1139" s="3"/>
      <c r="G1139" s="2" t="s">
        <v>23</v>
      </c>
      <c r="H1139" s="3" t="s">
        <v>24</v>
      </c>
      <c r="I1139" s="3">
        <v>4</v>
      </c>
      <c r="J1139" s="3"/>
      <c r="K1139" s="3"/>
      <c r="L1139" s="3"/>
      <c r="M1139" s="3"/>
      <c r="N1139" s="3"/>
      <c r="O1139" s="3"/>
      <c r="P1139" s="3"/>
      <c r="Q1139" s="3"/>
      <c r="R1139" s="3"/>
      <c r="S1139" s="3"/>
      <c r="T1139" s="3" t="str">
        <f t="shared" si="136"/>
        <v>SIN CECO</v>
      </c>
      <c r="U1139" s="3" t="str">
        <f t="shared" si="137"/>
        <v>NO</v>
      </c>
      <c r="V1139" t="str">
        <f t="shared" si="138"/>
        <v>EST. PUENTE ARANDA
22-oct-10
100%-Personal que presta el servicio en obra</v>
      </c>
      <c r="W1139" s="53">
        <f t="shared" si="139"/>
        <v>4</v>
      </c>
      <c r="X1139">
        <f t="shared" si="140"/>
        <v>4</v>
      </c>
      <c r="Y1139" t="str">
        <f>IF(ISNA(VLOOKUP(B1139,CECOS_SIN_IDENTIFICAR!$A$2:$D$146,4,0)),"SIN CECO",IF(VLOOKUP(B1139,CECOS_SIN_IDENTIFICAR!$A$2:$D$146,4,0)=0,"SIN CECO",VLOOKUP(B1139,CECOS_SIN_IDENTIFICAR!$A$2:$D$146,4,0)))</f>
        <v/>
      </c>
      <c r="Z1139" t="str">
        <f t="shared" si="141"/>
        <v/>
      </c>
      <c r="AA1139" s="56" t="s">
        <v>114</v>
      </c>
      <c r="AB1139" t="str">
        <f t="shared" si="142"/>
        <v>a. Idoneidad del personal-Personal que presta el servicio en obra</v>
      </c>
      <c r="AC1139" t="str">
        <f>VLOOKUP(AB1139,CODIFICACION_PREGUNTAS!$C$2:$D$35,2,0)</f>
        <v>PERSONAL001</v>
      </c>
    </row>
    <row r="1140" spans="1:29" x14ac:dyDescent="0.25">
      <c r="A1140" s="3">
        <f t="shared" si="143"/>
        <v>1139</v>
      </c>
      <c r="B1140" s="3" t="s">
        <v>143</v>
      </c>
      <c r="C1140" s="32">
        <v>40513</v>
      </c>
      <c r="D1140" s="56" t="s">
        <v>114</v>
      </c>
      <c r="E1140" s="3"/>
      <c r="F1140" s="3"/>
      <c r="G1140" s="2" t="s">
        <v>25</v>
      </c>
      <c r="H1140" s="3" t="s">
        <v>24</v>
      </c>
      <c r="I1140" s="3">
        <v>4</v>
      </c>
      <c r="J1140" s="3"/>
      <c r="K1140" s="3"/>
      <c r="L1140" s="3"/>
      <c r="M1140" s="3"/>
      <c r="N1140" s="3"/>
      <c r="O1140" s="3"/>
      <c r="P1140" s="3"/>
      <c r="Q1140" s="3"/>
      <c r="R1140" s="3"/>
      <c r="S1140" s="3"/>
      <c r="T1140" s="3" t="str">
        <f t="shared" si="136"/>
        <v>SIN CECO</v>
      </c>
      <c r="U1140" s="3" t="str">
        <f t="shared" si="137"/>
        <v>NO</v>
      </c>
      <c r="V1140" t="str">
        <f t="shared" si="138"/>
        <v>EST. PUENTE ARANDA
22-oct-10
100%-Personal que presta el servicio en obra</v>
      </c>
      <c r="W1140" s="53">
        <f t="shared" si="139"/>
        <v>4</v>
      </c>
      <c r="X1140">
        <f t="shared" si="140"/>
        <v>4</v>
      </c>
      <c r="Y1140" t="str">
        <f>IF(ISNA(VLOOKUP(B1140,CECOS_SIN_IDENTIFICAR!$A$2:$D$146,4,0)),"SIN CECO",IF(VLOOKUP(B1140,CECOS_SIN_IDENTIFICAR!$A$2:$D$146,4,0)=0,"SIN CECO",VLOOKUP(B1140,CECOS_SIN_IDENTIFICAR!$A$2:$D$146,4,0)))</f>
        <v/>
      </c>
      <c r="Z1140" t="str">
        <f t="shared" si="141"/>
        <v/>
      </c>
      <c r="AA1140" s="56" t="s">
        <v>114</v>
      </c>
      <c r="AB1140" t="str">
        <f t="shared" si="142"/>
        <v>b. Oportuna atención al cliente-Personal que presta el servicio en obra</v>
      </c>
      <c r="AC1140" t="str">
        <f>VLOOKUP(AB1140,CODIFICACION_PREGUNTAS!$C$2:$D$35,2,0)</f>
        <v>PERSONAL002</v>
      </c>
    </row>
    <row r="1141" spans="1:29" x14ac:dyDescent="0.25">
      <c r="A1141" s="3">
        <f t="shared" si="143"/>
        <v>1140</v>
      </c>
      <c r="B1141" s="3" t="s">
        <v>143</v>
      </c>
      <c r="C1141" s="32">
        <v>40513</v>
      </c>
      <c r="D1141" s="56" t="s">
        <v>114</v>
      </c>
      <c r="E1141" s="3"/>
      <c r="F1141" s="3"/>
      <c r="G1141" s="2" t="s">
        <v>26</v>
      </c>
      <c r="H1141" s="3" t="s">
        <v>24</v>
      </c>
      <c r="I1141" s="3">
        <v>4</v>
      </c>
      <c r="J1141" s="3"/>
      <c r="K1141" s="3"/>
      <c r="L1141" s="3"/>
      <c r="M1141" s="3"/>
      <c r="N1141" s="3"/>
      <c r="O1141" s="3"/>
      <c r="P1141" s="3"/>
      <c r="Q1141" s="3"/>
      <c r="R1141" s="3"/>
      <c r="S1141" s="3"/>
      <c r="T1141" s="3" t="str">
        <f t="shared" si="136"/>
        <v>SIN CECO</v>
      </c>
      <c r="U1141" s="3" t="str">
        <f t="shared" si="137"/>
        <v>NO</v>
      </c>
      <c r="V1141" t="str">
        <f t="shared" si="138"/>
        <v>EST. PUENTE ARANDA
22-oct-10
100%-Personal que presta el servicio en obra</v>
      </c>
      <c r="W1141" s="53">
        <f t="shared" si="139"/>
        <v>4</v>
      </c>
      <c r="X1141">
        <f t="shared" si="140"/>
        <v>4</v>
      </c>
      <c r="Y1141" t="str">
        <f>IF(ISNA(VLOOKUP(B1141,CECOS_SIN_IDENTIFICAR!$A$2:$D$146,4,0)),"SIN CECO",IF(VLOOKUP(B1141,CECOS_SIN_IDENTIFICAR!$A$2:$D$146,4,0)=0,"SIN CECO",VLOOKUP(B1141,CECOS_SIN_IDENTIFICAR!$A$2:$D$146,4,0)))</f>
        <v/>
      </c>
      <c r="Z1141" t="str">
        <f t="shared" si="141"/>
        <v/>
      </c>
      <c r="AA1141" s="56" t="s">
        <v>114</v>
      </c>
      <c r="AB1141" t="str">
        <f t="shared" si="142"/>
        <v>c. Compromiso con el proyecto-Personal que presta el servicio en obra</v>
      </c>
      <c r="AC1141" t="str">
        <f>VLOOKUP(AB1141,CODIFICACION_PREGUNTAS!$C$2:$D$35,2,0)</f>
        <v>PERSONAL003</v>
      </c>
    </row>
    <row r="1142" spans="1:29" x14ac:dyDescent="0.25">
      <c r="A1142" s="3">
        <f t="shared" si="143"/>
        <v>1141</v>
      </c>
      <c r="B1142" s="3" t="s">
        <v>143</v>
      </c>
      <c r="C1142" s="32">
        <v>40513</v>
      </c>
      <c r="D1142" s="56" t="s">
        <v>114</v>
      </c>
      <c r="E1142" s="3"/>
      <c r="F1142" s="3"/>
      <c r="G1142" s="2" t="s">
        <v>21</v>
      </c>
      <c r="H1142" s="3" t="s">
        <v>24</v>
      </c>
      <c r="I1142" s="3">
        <v>4</v>
      </c>
      <c r="J1142" s="3"/>
      <c r="K1142" s="3"/>
      <c r="L1142" s="3"/>
      <c r="M1142" s="3"/>
      <c r="N1142" s="3"/>
      <c r="O1142" s="3"/>
      <c r="P1142" s="3"/>
      <c r="Q1142" s="3"/>
      <c r="R1142" s="3"/>
      <c r="S1142" s="3"/>
      <c r="T1142" s="3" t="str">
        <f t="shared" si="136"/>
        <v>SIN CECO</v>
      </c>
      <c r="U1142" s="3" t="str">
        <f t="shared" si="137"/>
        <v>NO</v>
      </c>
      <c r="V1142" t="str">
        <f t="shared" si="138"/>
        <v>EST. PUENTE ARANDA
22-oct-10
100%-Personal que presta el servicio en obra</v>
      </c>
      <c r="W1142" s="53">
        <f t="shared" si="139"/>
        <v>4</v>
      </c>
      <c r="X1142">
        <f t="shared" si="140"/>
        <v>4</v>
      </c>
      <c r="Y1142" t="str">
        <f>IF(ISNA(VLOOKUP(B1142,CECOS_SIN_IDENTIFICAR!$A$2:$D$146,4,0)),"SIN CECO",IF(VLOOKUP(B1142,CECOS_SIN_IDENTIFICAR!$A$2:$D$146,4,0)=0,"SIN CECO",VLOOKUP(B1142,CECOS_SIN_IDENTIFICAR!$A$2:$D$146,4,0)))</f>
        <v/>
      </c>
      <c r="Z1142" t="str">
        <f t="shared" si="141"/>
        <v/>
      </c>
      <c r="AA1142" s="56" t="s">
        <v>114</v>
      </c>
      <c r="AB1142" t="str">
        <f t="shared" si="142"/>
        <v>d. Cumplimiento de compromisos-Personal que presta el servicio en obra</v>
      </c>
      <c r="AC1142" t="str">
        <f>VLOOKUP(AB1142,CODIFICACION_PREGUNTAS!$C$2:$D$35,2,0)</f>
        <v>PERSONAL004</v>
      </c>
    </row>
    <row r="1143" spans="1:29" x14ac:dyDescent="0.25">
      <c r="A1143" s="3">
        <f t="shared" si="143"/>
        <v>1142</v>
      </c>
      <c r="B1143" s="3" t="s">
        <v>143</v>
      </c>
      <c r="C1143" s="32">
        <v>40513</v>
      </c>
      <c r="D1143" s="56" t="s">
        <v>114</v>
      </c>
      <c r="E1143" s="3"/>
      <c r="F1143" s="3"/>
      <c r="G1143" s="2" t="s">
        <v>27</v>
      </c>
      <c r="H1143" s="3" t="s">
        <v>24</v>
      </c>
      <c r="I1143" s="3">
        <v>4</v>
      </c>
      <c r="J1143" s="3"/>
      <c r="K1143" s="3"/>
      <c r="L1143" s="3"/>
      <c r="M1143" s="3"/>
      <c r="N1143" s="3"/>
      <c r="O1143" s="3"/>
      <c r="P1143" s="3"/>
      <c r="Q1143" s="3"/>
      <c r="R1143" s="3"/>
      <c r="S1143" s="3"/>
      <c r="T1143" s="3" t="str">
        <f t="shared" si="136"/>
        <v>SIN CECO</v>
      </c>
      <c r="U1143" s="3" t="str">
        <f t="shared" si="137"/>
        <v>NO</v>
      </c>
      <c r="V1143" t="str">
        <f t="shared" si="138"/>
        <v>EST. PUENTE ARANDA
22-oct-10
100%-Personal que presta el servicio en obra</v>
      </c>
      <c r="W1143" s="53">
        <f t="shared" si="139"/>
        <v>4</v>
      </c>
      <c r="X1143">
        <f t="shared" si="140"/>
        <v>4</v>
      </c>
      <c r="Y1143" t="str">
        <f>IF(ISNA(VLOOKUP(B1143,CECOS_SIN_IDENTIFICAR!$A$2:$D$146,4,0)),"SIN CECO",IF(VLOOKUP(B1143,CECOS_SIN_IDENTIFICAR!$A$2:$D$146,4,0)=0,"SIN CECO",VLOOKUP(B1143,CECOS_SIN_IDENTIFICAR!$A$2:$D$146,4,0)))</f>
        <v/>
      </c>
      <c r="Z1143" t="str">
        <f t="shared" si="141"/>
        <v/>
      </c>
      <c r="AA1143" s="56" t="s">
        <v>114</v>
      </c>
      <c r="AB1143" t="str">
        <f t="shared" si="142"/>
        <v>e. Proactividad en desarrollo de funciones-Personal que presta el servicio en obra</v>
      </c>
      <c r="AC1143" t="str">
        <f>VLOOKUP(AB1143,CODIFICACION_PREGUNTAS!$C$2:$D$35,2,0)</f>
        <v>PERSONAL005</v>
      </c>
    </row>
    <row r="1144" spans="1:29" x14ac:dyDescent="0.25">
      <c r="A1144" s="3">
        <f t="shared" si="143"/>
        <v>1143</v>
      </c>
      <c r="B1144" s="3" t="s">
        <v>143</v>
      </c>
      <c r="C1144" s="32">
        <v>40513</v>
      </c>
      <c r="D1144" s="56" t="s">
        <v>114</v>
      </c>
      <c r="E1144" s="3"/>
      <c r="F1144" s="3"/>
      <c r="G1144" s="2" t="s">
        <v>28</v>
      </c>
      <c r="H1144" s="2" t="s">
        <v>29</v>
      </c>
      <c r="I1144" s="3">
        <v>4</v>
      </c>
      <c r="J1144" s="3"/>
      <c r="K1144" s="3"/>
      <c r="L1144" s="3"/>
      <c r="M1144" s="3"/>
      <c r="N1144" s="3"/>
      <c r="O1144" s="3"/>
      <c r="P1144" s="3"/>
      <c r="Q1144" s="3"/>
      <c r="R1144" s="3"/>
      <c r="S1144" s="3"/>
      <c r="T1144" s="3" t="str">
        <f t="shared" si="136"/>
        <v>SIN CECO</v>
      </c>
      <c r="U1144" s="3" t="str">
        <f t="shared" si="137"/>
        <v>NO</v>
      </c>
      <c r="V1144" t="str">
        <f t="shared" si="138"/>
        <v>EST. PUENTE ARANDA
22-oct-10
100%-Productos Asociados de PAYC (Informes, Control de presupuesto y Programación y actas)</v>
      </c>
      <c r="W1144" s="53">
        <f t="shared" si="139"/>
        <v>4</v>
      </c>
      <c r="X1144">
        <f t="shared" si="140"/>
        <v>4</v>
      </c>
      <c r="Y1144" t="str">
        <f>IF(ISNA(VLOOKUP(B1144,CECOS_SIN_IDENTIFICAR!$A$2:$D$146,4,0)),"SIN CECO",IF(VLOOKUP(B1144,CECOS_SIN_IDENTIFICAR!$A$2:$D$146,4,0)=0,"SIN CECO",VLOOKUP(B1144,CECOS_SIN_IDENTIFICAR!$A$2:$D$146,4,0)))</f>
        <v/>
      </c>
      <c r="Z1144" t="str">
        <f t="shared" si="141"/>
        <v/>
      </c>
      <c r="AA1144" s="56" t="s">
        <v>114</v>
      </c>
      <c r="AB1144" t="str">
        <f t="shared" si="142"/>
        <v>a. Calidad del Contenido-Productos Asociados de PAYC (Informes, Control de presupuesto y Programación y actas)</v>
      </c>
      <c r="AC1144" t="str">
        <f>VLOOKUP(AB1144,CODIFICACION_PREGUNTAS!$C$2:$D$35,2,0)</f>
        <v>PRODUCTOS001</v>
      </c>
    </row>
    <row r="1145" spans="1:29" x14ac:dyDescent="0.25">
      <c r="A1145" s="3">
        <f t="shared" si="143"/>
        <v>1144</v>
      </c>
      <c r="B1145" s="3" t="s">
        <v>143</v>
      </c>
      <c r="C1145" s="32">
        <v>40513</v>
      </c>
      <c r="D1145" s="56" t="s">
        <v>114</v>
      </c>
      <c r="E1145" s="3"/>
      <c r="F1145" s="3"/>
      <c r="G1145" s="2" t="s">
        <v>30</v>
      </c>
      <c r="H1145" s="2" t="s">
        <v>29</v>
      </c>
      <c r="I1145" s="3">
        <v>4</v>
      </c>
      <c r="J1145" s="3"/>
      <c r="K1145" s="3"/>
      <c r="L1145" s="3"/>
      <c r="M1145" s="3"/>
      <c r="N1145" s="3"/>
      <c r="O1145" s="3"/>
      <c r="P1145" s="3"/>
      <c r="Q1145" s="3"/>
      <c r="R1145" s="3"/>
      <c r="S1145" s="3"/>
      <c r="T1145" s="3" t="str">
        <f t="shared" si="136"/>
        <v>SIN CECO</v>
      </c>
      <c r="U1145" s="3" t="str">
        <f t="shared" si="137"/>
        <v>NO</v>
      </c>
      <c r="V1145" t="str">
        <f t="shared" si="138"/>
        <v>EST. PUENTE ARANDA
22-oct-10
100%-Productos Asociados de PAYC (Informes, Control de presupuesto y Programación y actas)</v>
      </c>
      <c r="W1145" s="53">
        <f t="shared" si="139"/>
        <v>4</v>
      </c>
      <c r="X1145">
        <f t="shared" si="140"/>
        <v>4</v>
      </c>
      <c r="Y1145" t="str">
        <f>IF(ISNA(VLOOKUP(B1145,CECOS_SIN_IDENTIFICAR!$A$2:$D$146,4,0)),"SIN CECO",IF(VLOOKUP(B1145,CECOS_SIN_IDENTIFICAR!$A$2:$D$146,4,0)=0,"SIN CECO",VLOOKUP(B1145,CECOS_SIN_IDENTIFICAR!$A$2:$D$146,4,0)))</f>
        <v/>
      </c>
      <c r="Z1145" t="str">
        <f t="shared" si="141"/>
        <v/>
      </c>
      <c r="AA1145" s="56" t="s">
        <v>114</v>
      </c>
      <c r="AB1145" t="str">
        <f t="shared" si="142"/>
        <v>b. Claridad del Contenido-Productos Asociados de PAYC (Informes, Control de presupuesto y Programación y actas)</v>
      </c>
      <c r="AC1145" t="str">
        <f>VLOOKUP(AB1145,CODIFICACION_PREGUNTAS!$C$2:$D$35,2,0)</f>
        <v>PRODUCTOS002</v>
      </c>
    </row>
    <row r="1146" spans="1:29" x14ac:dyDescent="0.25">
      <c r="A1146" s="3">
        <f t="shared" si="143"/>
        <v>1145</v>
      </c>
      <c r="B1146" s="3" t="s">
        <v>143</v>
      </c>
      <c r="C1146" s="32">
        <v>40513</v>
      </c>
      <c r="D1146" s="56" t="s">
        <v>114</v>
      </c>
      <c r="E1146" s="3"/>
      <c r="F1146" s="3"/>
      <c r="G1146" s="2" t="s">
        <v>31</v>
      </c>
      <c r="H1146" s="2" t="s">
        <v>29</v>
      </c>
      <c r="I1146" s="3">
        <v>4</v>
      </c>
      <c r="J1146" s="3"/>
      <c r="K1146" s="3"/>
      <c r="L1146" s="3"/>
      <c r="M1146" s="3"/>
      <c r="N1146" s="3"/>
      <c r="O1146" s="3"/>
      <c r="P1146" s="3"/>
      <c r="Q1146" s="3"/>
      <c r="R1146" s="3"/>
      <c r="S1146" s="3"/>
      <c r="T1146" s="3" t="str">
        <f t="shared" si="136"/>
        <v>SIN CECO</v>
      </c>
      <c r="U1146" s="3" t="str">
        <f t="shared" si="137"/>
        <v>NO</v>
      </c>
      <c r="V1146" t="str">
        <f t="shared" si="138"/>
        <v>EST. PUENTE ARANDA
22-oct-10
100%-Productos Asociados de PAYC (Informes, Control de presupuesto y Programación y actas)</v>
      </c>
      <c r="W1146" s="53">
        <f t="shared" si="139"/>
        <v>4</v>
      </c>
      <c r="X1146">
        <f t="shared" si="140"/>
        <v>4</v>
      </c>
      <c r="Y1146" t="str">
        <f>IF(ISNA(VLOOKUP(B1146,CECOS_SIN_IDENTIFICAR!$A$2:$D$146,4,0)),"SIN CECO",IF(VLOOKUP(B1146,CECOS_SIN_IDENTIFICAR!$A$2:$D$146,4,0)=0,"SIN CECO",VLOOKUP(B1146,CECOS_SIN_IDENTIFICAR!$A$2:$D$146,4,0)))</f>
        <v/>
      </c>
      <c r="Z1146" t="str">
        <f t="shared" si="141"/>
        <v/>
      </c>
      <c r="AA1146" s="56" t="s">
        <v>114</v>
      </c>
      <c r="AB1146" t="str">
        <f t="shared" si="142"/>
        <v>c. Oportunidad en la entrega-Productos Asociados de PAYC (Informes, Control de presupuesto y Programación y actas)</v>
      </c>
      <c r="AC1146" t="str">
        <f>VLOOKUP(AB1146,CODIFICACION_PREGUNTAS!$C$2:$D$35,2,0)</f>
        <v>PRODUCTOS003</v>
      </c>
    </row>
    <row r="1147" spans="1:29" x14ac:dyDescent="0.25">
      <c r="A1147" s="3">
        <f t="shared" si="143"/>
        <v>1146</v>
      </c>
      <c r="B1147" s="3" t="s">
        <v>143</v>
      </c>
      <c r="C1147" s="32">
        <v>40513</v>
      </c>
      <c r="D1147" s="56" t="s">
        <v>114</v>
      </c>
      <c r="E1147" s="3"/>
      <c r="F1147" s="3"/>
      <c r="G1147" s="2" t="s">
        <v>32</v>
      </c>
      <c r="H1147" s="2" t="s">
        <v>29</v>
      </c>
      <c r="I1147" s="3">
        <v>4</v>
      </c>
      <c r="J1147" s="3"/>
      <c r="K1147" s="3"/>
      <c r="L1147" s="3"/>
      <c r="M1147" s="3"/>
      <c r="N1147" s="3"/>
      <c r="O1147" s="3"/>
      <c r="P1147" s="3"/>
      <c r="Q1147" s="3"/>
      <c r="R1147" s="3"/>
      <c r="S1147" s="3"/>
      <c r="T1147" s="3" t="str">
        <f t="shared" si="136"/>
        <v>SIN CECO</v>
      </c>
      <c r="U1147" s="3" t="str">
        <f t="shared" si="137"/>
        <v>NO</v>
      </c>
      <c r="V1147" t="str">
        <f t="shared" si="138"/>
        <v>EST. PUENTE ARANDA
22-oct-10
100%-Productos Asociados de PAYC (Informes, Control de presupuesto y Programación y actas)</v>
      </c>
      <c r="W1147" s="53">
        <f t="shared" si="139"/>
        <v>4</v>
      </c>
      <c r="X1147">
        <f t="shared" si="140"/>
        <v>4</v>
      </c>
      <c r="Y1147" t="str">
        <f>IF(ISNA(VLOOKUP(B1147,CECOS_SIN_IDENTIFICAR!$A$2:$D$146,4,0)),"SIN CECO",IF(VLOOKUP(B1147,CECOS_SIN_IDENTIFICAR!$A$2:$D$146,4,0)=0,"SIN CECO",VLOOKUP(B1147,CECOS_SIN_IDENTIFICAR!$A$2:$D$146,4,0)))</f>
        <v/>
      </c>
      <c r="Z1147" t="str">
        <f t="shared" si="141"/>
        <v/>
      </c>
      <c r="AA1147" s="56" t="s">
        <v>114</v>
      </c>
      <c r="AB1147" t="str">
        <f t="shared" si="142"/>
        <v>d. Precisión de la información-Productos Asociados de PAYC (Informes, Control de presupuesto y Programación y actas)</v>
      </c>
      <c r="AC1147" t="str">
        <f>VLOOKUP(AB1147,CODIFICACION_PREGUNTAS!$C$2:$D$35,2,0)</f>
        <v>PRODUCTOS004</v>
      </c>
    </row>
    <row r="1148" spans="1:29" x14ac:dyDescent="0.25">
      <c r="A1148" s="3">
        <f t="shared" si="143"/>
        <v>1147</v>
      </c>
      <c r="B1148" s="3" t="s">
        <v>143</v>
      </c>
      <c r="C1148" s="32">
        <v>40513</v>
      </c>
      <c r="D1148" s="56" t="s">
        <v>114</v>
      </c>
      <c r="E1148" s="3"/>
      <c r="F1148" s="3"/>
      <c r="G1148" s="2" t="s">
        <v>33</v>
      </c>
      <c r="H1148" s="2" t="s">
        <v>29</v>
      </c>
      <c r="I1148" s="3">
        <v>4</v>
      </c>
      <c r="J1148" s="3"/>
      <c r="K1148" s="3"/>
      <c r="L1148" s="3"/>
      <c r="M1148" s="3"/>
      <c r="N1148" s="3"/>
      <c r="O1148" s="3"/>
      <c r="P1148" s="3"/>
      <c r="Q1148" s="3"/>
      <c r="R1148" s="3"/>
      <c r="S1148" s="3"/>
      <c r="T1148" s="3" t="str">
        <f t="shared" si="136"/>
        <v>SIN CECO</v>
      </c>
      <c r="U1148" s="3" t="str">
        <f t="shared" si="137"/>
        <v>NO</v>
      </c>
      <c r="V1148" t="str">
        <f t="shared" si="138"/>
        <v>EST. PUENTE ARANDA
22-oct-10
100%-Productos Asociados de PAYC (Informes, Control de presupuesto y Programación y actas)</v>
      </c>
      <c r="W1148" s="53">
        <f t="shared" si="139"/>
        <v>4</v>
      </c>
      <c r="X1148">
        <f t="shared" si="140"/>
        <v>4</v>
      </c>
      <c r="Y1148" t="str">
        <f>IF(ISNA(VLOOKUP(B1148,CECOS_SIN_IDENTIFICAR!$A$2:$D$146,4,0)),"SIN CECO",IF(VLOOKUP(B1148,CECOS_SIN_IDENTIFICAR!$A$2:$D$146,4,0)=0,"SIN CECO",VLOOKUP(B1148,CECOS_SIN_IDENTIFICAR!$A$2:$D$146,4,0)))</f>
        <v/>
      </c>
      <c r="Z1148" t="str">
        <f t="shared" si="141"/>
        <v/>
      </c>
      <c r="AA1148" s="56" t="s">
        <v>114</v>
      </c>
      <c r="AB1148" t="str">
        <f t="shared" si="142"/>
        <v>e. Diagramación-Productos Asociados de PAYC (Informes, Control de presupuesto y Programación y actas)</v>
      </c>
      <c r="AC1148" t="str">
        <f>VLOOKUP(AB1148,CODIFICACION_PREGUNTAS!$C$2:$D$35,2,0)</f>
        <v>PRODUCTOS005</v>
      </c>
    </row>
    <row r="1149" spans="1:29" x14ac:dyDescent="0.25">
      <c r="A1149" s="3">
        <f t="shared" si="143"/>
        <v>1148</v>
      </c>
      <c r="B1149" s="3" t="s">
        <v>143</v>
      </c>
      <c r="C1149" s="32">
        <v>40513</v>
      </c>
      <c r="D1149" s="56" t="s">
        <v>114</v>
      </c>
      <c r="E1149" s="3"/>
      <c r="F1149" s="3"/>
      <c r="G1149" s="2" t="s">
        <v>34</v>
      </c>
      <c r="H1149" s="2" t="s">
        <v>35</v>
      </c>
      <c r="I1149" s="3">
        <v>4</v>
      </c>
      <c r="J1149" s="3"/>
      <c r="K1149" s="3"/>
      <c r="L1149" s="3"/>
      <c r="M1149" s="3"/>
      <c r="N1149" s="3"/>
      <c r="O1149" s="3"/>
      <c r="P1149" s="3"/>
      <c r="Q1149" s="3"/>
      <c r="R1149" s="3"/>
      <c r="S1149" s="3"/>
      <c r="T1149" s="3" t="str">
        <f t="shared" si="136"/>
        <v>SIN CECO</v>
      </c>
      <c r="U1149" s="3" t="str">
        <f t="shared" si="137"/>
        <v>NO</v>
      </c>
      <c r="V1149" t="str">
        <f t="shared" si="138"/>
        <v>EST. PUENTE ARANDA
22-oct-10
100%-Compromisos Pactados</v>
      </c>
      <c r="W1149" s="53">
        <f t="shared" si="139"/>
        <v>4</v>
      </c>
      <c r="X1149">
        <f t="shared" si="140"/>
        <v>4</v>
      </c>
      <c r="Y1149" t="str">
        <f>IF(ISNA(VLOOKUP(B1149,CECOS_SIN_IDENTIFICAR!$A$2:$D$146,4,0)),"SIN CECO",IF(VLOOKUP(B1149,CECOS_SIN_IDENTIFICAR!$A$2:$D$146,4,0)=0,"SIN CECO",VLOOKUP(B1149,CECOS_SIN_IDENTIFICAR!$A$2:$D$146,4,0)))</f>
        <v/>
      </c>
      <c r="Z1149" t="str">
        <f t="shared" si="141"/>
        <v/>
      </c>
      <c r="AA1149" s="56" t="s">
        <v>114</v>
      </c>
      <c r="AB1149" t="str">
        <f t="shared" si="142"/>
        <v>a. Cumplimiento-Compromisos Pactados</v>
      </c>
      <c r="AC1149" t="str">
        <f>VLOOKUP(AB1149,CODIFICACION_PREGUNTAS!$C$2:$D$35,2,0)</f>
        <v>COMPROMISOS001</v>
      </c>
    </row>
    <row r="1150" spans="1:29" x14ac:dyDescent="0.25">
      <c r="A1150" s="3">
        <f t="shared" si="143"/>
        <v>1149</v>
      </c>
      <c r="B1150" s="3" t="s">
        <v>143</v>
      </c>
      <c r="C1150" s="32">
        <v>40513</v>
      </c>
      <c r="D1150" s="56" t="s">
        <v>114</v>
      </c>
      <c r="E1150" s="3"/>
      <c r="F1150" s="3"/>
      <c r="G1150" s="2" t="s">
        <v>36</v>
      </c>
      <c r="H1150" s="2" t="s">
        <v>35</v>
      </c>
      <c r="I1150" s="3">
        <v>4</v>
      </c>
      <c r="J1150" s="3"/>
      <c r="K1150" s="3"/>
      <c r="L1150" s="3"/>
      <c r="M1150" s="3"/>
      <c r="N1150" s="3"/>
      <c r="O1150" s="3"/>
      <c r="P1150" s="3"/>
      <c r="Q1150" s="3"/>
      <c r="R1150" s="3"/>
      <c r="S1150" s="3"/>
      <c r="T1150" s="3" t="str">
        <f t="shared" si="136"/>
        <v>SIN CECO</v>
      </c>
      <c r="U1150" s="3" t="str">
        <f t="shared" si="137"/>
        <v>NO</v>
      </c>
      <c r="V1150" t="str">
        <f t="shared" si="138"/>
        <v>EST. PUENTE ARANDA
22-oct-10
100%-Compromisos Pactados</v>
      </c>
      <c r="W1150" s="53">
        <f t="shared" si="139"/>
        <v>4</v>
      </c>
      <c r="X1150">
        <f t="shared" si="140"/>
        <v>4</v>
      </c>
      <c r="Y1150" t="str">
        <f>IF(ISNA(VLOOKUP(B1150,CECOS_SIN_IDENTIFICAR!$A$2:$D$146,4,0)),"SIN CECO",IF(VLOOKUP(B1150,CECOS_SIN_IDENTIFICAR!$A$2:$D$146,4,0)=0,"SIN CECO",VLOOKUP(B1150,CECOS_SIN_IDENTIFICAR!$A$2:$D$146,4,0)))</f>
        <v/>
      </c>
      <c r="Z1150" t="str">
        <f t="shared" si="141"/>
        <v/>
      </c>
      <c r="AA1150" s="56" t="s">
        <v>114</v>
      </c>
      <c r="AB1150" t="str">
        <f t="shared" si="142"/>
        <v>b. Satisface expectativas-Compromisos Pactados</v>
      </c>
      <c r="AC1150" t="str">
        <f>VLOOKUP(AB1150,CODIFICACION_PREGUNTAS!$C$2:$D$35,2,0)</f>
        <v>COMPROMISOS002</v>
      </c>
    </row>
    <row r="1151" spans="1:29" x14ac:dyDescent="0.25">
      <c r="A1151" s="3">
        <f t="shared" si="143"/>
        <v>1150</v>
      </c>
      <c r="B1151" s="3" t="s">
        <v>143</v>
      </c>
      <c r="C1151" s="32">
        <v>40513</v>
      </c>
      <c r="D1151" s="56" t="s">
        <v>114</v>
      </c>
      <c r="E1151" s="3"/>
      <c r="F1151" s="3"/>
      <c r="G1151" s="2" t="s">
        <v>37</v>
      </c>
      <c r="H1151" s="2" t="s">
        <v>35</v>
      </c>
      <c r="I1151" s="3">
        <v>4</v>
      </c>
      <c r="J1151" s="3"/>
      <c r="K1151" s="3"/>
      <c r="L1151" s="3"/>
      <c r="M1151" s="3"/>
      <c r="N1151" s="3"/>
      <c r="O1151" s="3"/>
      <c r="P1151" s="3"/>
      <c r="Q1151" s="3"/>
      <c r="R1151" s="3"/>
      <c r="S1151" s="3"/>
      <c r="T1151" s="3" t="str">
        <f t="shared" si="136"/>
        <v>SIN CECO</v>
      </c>
      <c r="U1151" s="3" t="str">
        <f t="shared" si="137"/>
        <v>NO</v>
      </c>
      <c r="V1151" t="str">
        <f t="shared" si="138"/>
        <v>EST. PUENTE ARANDA
22-oct-10
100%-Compromisos Pactados</v>
      </c>
      <c r="W1151" s="53">
        <f t="shared" si="139"/>
        <v>4</v>
      </c>
      <c r="X1151">
        <f t="shared" si="140"/>
        <v>4</v>
      </c>
      <c r="Y1151" t="str">
        <f>IF(ISNA(VLOOKUP(B1151,CECOS_SIN_IDENTIFICAR!$A$2:$D$146,4,0)),"SIN CECO",IF(VLOOKUP(B1151,CECOS_SIN_IDENTIFICAR!$A$2:$D$146,4,0)=0,"SIN CECO",VLOOKUP(B1151,CECOS_SIN_IDENTIFICAR!$A$2:$D$146,4,0)))</f>
        <v/>
      </c>
      <c r="Z1151" t="str">
        <f t="shared" si="141"/>
        <v/>
      </c>
      <c r="AA1151" s="56" t="s">
        <v>114</v>
      </c>
      <c r="AB1151" t="str">
        <f t="shared" si="142"/>
        <v>c. Calidad de la Información suministrada-Compromisos Pactados</v>
      </c>
      <c r="AC1151" t="str">
        <f>VLOOKUP(AB1151,CODIFICACION_PREGUNTAS!$C$2:$D$35,2,0)</f>
        <v>COMPROMISOS003</v>
      </c>
    </row>
    <row r="1152" spans="1:29" x14ac:dyDescent="0.25">
      <c r="A1152" s="3">
        <f t="shared" si="143"/>
        <v>1151</v>
      </c>
      <c r="B1152" s="3" t="s">
        <v>143</v>
      </c>
      <c r="C1152" s="32">
        <v>40513</v>
      </c>
      <c r="D1152" s="56" t="s">
        <v>114</v>
      </c>
      <c r="E1152" s="3"/>
      <c r="F1152" s="3"/>
      <c r="G1152" s="2" t="s">
        <v>38</v>
      </c>
      <c r="H1152" s="2" t="s">
        <v>35</v>
      </c>
      <c r="I1152" s="3">
        <v>4</v>
      </c>
      <c r="J1152" s="3"/>
      <c r="K1152" s="3"/>
      <c r="L1152" s="3"/>
      <c r="M1152" s="3"/>
      <c r="N1152" s="3"/>
      <c r="O1152" s="3"/>
      <c r="P1152" s="3"/>
      <c r="Q1152" s="3"/>
      <c r="R1152" s="3"/>
      <c r="S1152" s="3"/>
      <c r="T1152" s="3" t="str">
        <f t="shared" si="136"/>
        <v>SIN CECO</v>
      </c>
      <c r="U1152" s="3" t="str">
        <f t="shared" si="137"/>
        <v>NO</v>
      </c>
      <c r="V1152" t="str">
        <f t="shared" si="138"/>
        <v>EST. PUENTE ARANDA
22-oct-10
100%-Compromisos Pactados</v>
      </c>
      <c r="W1152" s="53">
        <f t="shared" si="139"/>
        <v>4</v>
      </c>
      <c r="X1152">
        <f t="shared" si="140"/>
        <v>4</v>
      </c>
      <c r="Y1152" t="str">
        <f>IF(ISNA(VLOOKUP(B1152,CECOS_SIN_IDENTIFICAR!$A$2:$D$146,4,0)),"SIN CECO",IF(VLOOKUP(B1152,CECOS_SIN_IDENTIFICAR!$A$2:$D$146,4,0)=0,"SIN CECO",VLOOKUP(B1152,CECOS_SIN_IDENTIFICAR!$A$2:$D$146,4,0)))</f>
        <v/>
      </c>
      <c r="Z1152" t="str">
        <f t="shared" si="141"/>
        <v/>
      </c>
      <c r="AA1152" s="56" t="s">
        <v>114</v>
      </c>
      <c r="AB1152" t="str">
        <f t="shared" si="142"/>
        <v>d. Disposición del personal de PAYC a las solicitudes del cliente-Compromisos Pactados</v>
      </c>
      <c r="AC1152" t="str">
        <f>VLOOKUP(AB1152,CODIFICACION_PREGUNTAS!$C$2:$D$35,2,0)</f>
        <v>COMPROMISOS004</v>
      </c>
    </row>
    <row r="1153" spans="1:29" x14ac:dyDescent="0.25">
      <c r="A1153" s="3">
        <f t="shared" si="143"/>
        <v>1152</v>
      </c>
      <c r="B1153" s="3" t="s">
        <v>143</v>
      </c>
      <c r="C1153" s="32">
        <v>40513</v>
      </c>
      <c r="D1153" s="56" t="s">
        <v>114</v>
      </c>
      <c r="E1153" s="3"/>
      <c r="F1153" s="3"/>
      <c r="G1153" s="2" t="s">
        <v>39</v>
      </c>
      <c r="H1153" s="2" t="s">
        <v>35</v>
      </c>
      <c r="I1153" s="3">
        <v>4</v>
      </c>
      <c r="J1153" s="3"/>
      <c r="K1153" s="3"/>
      <c r="L1153" s="3"/>
      <c r="M1153" s="3"/>
      <c r="N1153" s="3"/>
      <c r="O1153" s="3"/>
      <c r="P1153" s="3"/>
      <c r="Q1153" s="3"/>
      <c r="R1153" s="3"/>
      <c r="S1153" s="3"/>
      <c r="T1153" s="3" t="str">
        <f t="shared" si="136"/>
        <v>SIN CECO</v>
      </c>
      <c r="U1153" s="3" t="str">
        <f t="shared" si="137"/>
        <v>NO</v>
      </c>
      <c r="V1153" t="str">
        <f t="shared" si="138"/>
        <v>EST. PUENTE ARANDA
22-oct-10
100%-Compromisos Pactados</v>
      </c>
      <c r="W1153" s="53">
        <f t="shared" si="139"/>
        <v>4</v>
      </c>
      <c r="X1153">
        <f t="shared" si="140"/>
        <v>4</v>
      </c>
      <c r="Y1153" t="str">
        <f>IF(ISNA(VLOOKUP(B1153,CECOS_SIN_IDENTIFICAR!$A$2:$D$146,4,0)),"SIN CECO",IF(VLOOKUP(B1153,CECOS_SIN_IDENTIFICAR!$A$2:$D$146,4,0)=0,"SIN CECO",VLOOKUP(B1153,CECOS_SIN_IDENTIFICAR!$A$2:$D$146,4,0)))</f>
        <v/>
      </c>
      <c r="Z1153" t="str">
        <f t="shared" si="141"/>
        <v/>
      </c>
      <c r="AA1153" s="56" t="s">
        <v>114</v>
      </c>
      <c r="AB1153" t="str">
        <f t="shared" si="142"/>
        <v>e. Coherencia entre lo solicitado y lo entregado-Compromisos Pactados</v>
      </c>
      <c r="AC1153" t="str">
        <f>VLOOKUP(AB1153,CODIFICACION_PREGUNTAS!$C$2:$D$35,2,0)</f>
        <v>COMPROMISOS005</v>
      </c>
    </row>
    <row r="1154" spans="1:29" x14ac:dyDescent="0.25">
      <c r="A1154" s="3">
        <f t="shared" si="143"/>
        <v>1153</v>
      </c>
      <c r="B1154" s="3" t="s">
        <v>143</v>
      </c>
      <c r="C1154" s="32">
        <v>40513</v>
      </c>
      <c r="D1154" s="56" t="s">
        <v>114</v>
      </c>
      <c r="E1154" s="3"/>
      <c r="F1154" s="3"/>
      <c r="G1154" s="2" t="s">
        <v>40</v>
      </c>
      <c r="H1154" s="2" t="s">
        <v>40</v>
      </c>
      <c r="I1154" s="3">
        <v>4</v>
      </c>
      <c r="J1154" s="3"/>
      <c r="K1154" s="3"/>
      <c r="L1154" s="3"/>
      <c r="M1154" s="3"/>
      <c r="N1154" s="3"/>
      <c r="O1154" s="3"/>
      <c r="P1154" s="3"/>
      <c r="Q1154" s="3"/>
      <c r="R1154" s="3"/>
      <c r="S1154" s="3"/>
      <c r="T1154" s="3" t="str">
        <f t="shared" si="136"/>
        <v>SIN CECO</v>
      </c>
      <c r="U1154" s="3" t="str">
        <f t="shared" si="137"/>
        <v>NO</v>
      </c>
      <c r="V1154" t="str">
        <f t="shared" si="138"/>
        <v>EST. PUENTE ARANDA
22-oct-10
100%-Grado de Satisfacción con el Servicio Prestado</v>
      </c>
      <c r="W1154" s="53">
        <f t="shared" si="139"/>
        <v>4</v>
      </c>
      <c r="X1154">
        <f t="shared" si="140"/>
        <v>4</v>
      </c>
      <c r="Y1154" t="str">
        <f>IF(ISNA(VLOOKUP(B1154,CECOS_SIN_IDENTIFICAR!$A$2:$D$146,4,0)),"SIN CECO",IF(VLOOKUP(B1154,CECOS_SIN_IDENTIFICAR!$A$2:$D$146,4,0)=0,"SIN CECO",VLOOKUP(B1154,CECOS_SIN_IDENTIFICAR!$A$2:$D$146,4,0)))</f>
        <v/>
      </c>
      <c r="Z1154" t="str">
        <f t="shared" si="141"/>
        <v/>
      </c>
      <c r="AA1154" s="56" t="s">
        <v>114</v>
      </c>
      <c r="AB1154" t="str">
        <f t="shared" si="142"/>
        <v>Grado de Satisfacción con el Servicio Prestado-Grado de Satisfacción con el Servicio Prestado</v>
      </c>
      <c r="AC1154" t="str">
        <f>VLOOKUP(AB1154,CODIFICACION_PREGUNTAS!$C$2:$D$35,2,0)</f>
        <v>SATISFACCION001</v>
      </c>
    </row>
    <row r="1155" spans="1:29" x14ac:dyDescent="0.25">
      <c r="A1155" s="3">
        <f t="shared" si="143"/>
        <v>1154</v>
      </c>
      <c r="B1155" s="3" t="s">
        <v>143</v>
      </c>
      <c r="C1155" s="32">
        <v>40513</v>
      </c>
      <c r="D1155" s="56" t="s">
        <v>114</v>
      </c>
      <c r="E1155" s="3"/>
      <c r="F1155" s="3"/>
      <c r="G1155" s="2" t="s">
        <v>41</v>
      </c>
      <c r="H1155" s="2" t="s">
        <v>41</v>
      </c>
      <c r="I1155" s="3">
        <v>4</v>
      </c>
      <c r="J1155" s="3"/>
      <c r="K1155" s="3"/>
      <c r="L1155" s="3"/>
      <c r="M1155" s="3"/>
      <c r="N1155" s="3"/>
      <c r="O1155" s="3"/>
      <c r="P1155" s="3"/>
      <c r="Q1155" s="3"/>
      <c r="R1155" s="3"/>
      <c r="S1155" s="3"/>
      <c r="T1155" s="3" t="str">
        <f t="shared" ref="T1155:T1218" si="144">IF(U1155="NO","SIN CECO",LEFT(B1155,4)+0)</f>
        <v>SIN CECO</v>
      </c>
      <c r="U1155" s="3" t="str">
        <f t="shared" ref="U1155:U1218" si="145">IF(ISNUMBER(LEFT(B1155,4)+0),"SI","NO")</f>
        <v>NO</v>
      </c>
      <c r="V1155" t="str">
        <f t="shared" ref="V1155:V1218" si="146">CONCATENATE(B1155,"-",H1155)</f>
        <v>EST. PUENTE ARANDA
22-oct-10
100%-Posibilidad de Volver a Contratar con PAYC</v>
      </c>
      <c r="W1155" s="53">
        <f t="shared" ref="W1155:W1218" si="147">I1155</f>
        <v>4</v>
      </c>
      <c r="X1155">
        <f t="shared" ref="X1155:X1218" si="148">IF(ISNUMBER(W1155+0),W1155+0,0)</f>
        <v>4</v>
      </c>
      <c r="Y1155" t="str">
        <f>IF(ISNA(VLOOKUP(B1155,CECOS_SIN_IDENTIFICAR!$A$2:$D$146,4,0)),"SIN CECO",IF(VLOOKUP(B1155,CECOS_SIN_IDENTIFICAR!$A$2:$D$146,4,0)=0,"SIN CECO",VLOOKUP(B1155,CECOS_SIN_IDENTIFICAR!$A$2:$D$146,4,0)))</f>
        <v/>
      </c>
      <c r="Z1155" t="str">
        <f t="shared" ref="Z1155:Z1218" si="149">IF(Y1155="SIN CECO",T1155,Y1155)</f>
        <v/>
      </c>
      <c r="AA1155" s="56" t="s">
        <v>114</v>
      </c>
      <c r="AB1155" t="str">
        <f t="shared" ref="AB1155:AB1218" si="150">CONCATENATE(G1155,"-",H1155)</f>
        <v>Posibilidad de Volver a Contratar con PAYC-Posibilidad de Volver a Contratar con PAYC</v>
      </c>
      <c r="AC1155" t="str">
        <f>VLOOKUP(AB1155,CODIFICACION_PREGUNTAS!$C$2:$D$35,2,0)</f>
        <v>VOLVER001</v>
      </c>
    </row>
    <row r="1156" spans="1:29" x14ac:dyDescent="0.25">
      <c r="A1156" s="3">
        <f t="shared" ref="A1156:A1219" si="151">A1155+1</f>
        <v>1155</v>
      </c>
      <c r="B1156" s="3" t="s">
        <v>143</v>
      </c>
      <c r="C1156" s="32">
        <v>40513</v>
      </c>
      <c r="D1156" s="56" t="s">
        <v>114</v>
      </c>
      <c r="E1156" s="3"/>
      <c r="F1156" s="3"/>
      <c r="G1156" s="2" t="s">
        <v>42</v>
      </c>
      <c r="H1156" s="6" t="s">
        <v>43</v>
      </c>
      <c r="I1156" s="3" t="s">
        <v>799</v>
      </c>
      <c r="J1156" s="3"/>
      <c r="K1156" s="3" t="s">
        <v>545</v>
      </c>
      <c r="L1156" s="3" t="s">
        <v>546</v>
      </c>
      <c r="M1156" s="3" t="s">
        <v>547</v>
      </c>
      <c r="N1156" s="3" t="s">
        <v>548</v>
      </c>
      <c r="O1156" s="3" t="s">
        <v>549</v>
      </c>
      <c r="P1156" s="3"/>
      <c r="Q1156" s="3"/>
      <c r="R1156" s="3"/>
      <c r="S1156" s="3"/>
      <c r="T1156" s="3" t="str">
        <f t="shared" si="144"/>
        <v>SIN CECO</v>
      </c>
      <c r="U1156" s="3" t="str">
        <f t="shared" si="145"/>
        <v>NO</v>
      </c>
      <c r="V1156" t="str">
        <f t="shared" si="146"/>
        <v>EST. PUENTE ARANDA
22-oct-10
100%-Fortalezas PAYC</v>
      </c>
      <c r="W1156" s="53" t="str">
        <f t="shared" si="147"/>
        <v>control especificaciones-control presupuesto-control programación-control administrativo-cumplimiento con la información-</v>
      </c>
      <c r="X1156">
        <f t="shared" si="148"/>
        <v>0</v>
      </c>
      <c r="Y1156" t="str">
        <f>IF(ISNA(VLOOKUP(B1156,CECOS_SIN_IDENTIFICAR!$A$2:$D$146,4,0)),"SIN CECO",IF(VLOOKUP(B1156,CECOS_SIN_IDENTIFICAR!$A$2:$D$146,4,0)=0,"SIN CECO",VLOOKUP(B1156,CECOS_SIN_IDENTIFICAR!$A$2:$D$146,4,0)))</f>
        <v/>
      </c>
      <c r="Z1156" t="str">
        <f t="shared" si="149"/>
        <v/>
      </c>
      <c r="AA1156" s="56" t="s">
        <v>114</v>
      </c>
      <c r="AB1156" t="str">
        <f t="shared" si="150"/>
        <v>Principales fortalezas en el servicio que presta PAYC-Fortalezas PAYC</v>
      </c>
      <c r="AC1156" t="str">
        <f>VLOOKUP(AB1156,CODIFICACION_PREGUNTAS!$C$2:$D$35,2,0)</f>
        <v>FORT001</v>
      </c>
    </row>
    <row r="1157" spans="1:29" x14ac:dyDescent="0.25">
      <c r="A1157" s="3">
        <f t="shared" si="151"/>
        <v>1156</v>
      </c>
      <c r="B1157" s="3" t="s">
        <v>143</v>
      </c>
      <c r="C1157" s="32">
        <v>40513</v>
      </c>
      <c r="D1157" s="56" t="s">
        <v>114</v>
      </c>
      <c r="E1157" s="3"/>
      <c r="F1157" s="3"/>
      <c r="G1157" s="2" t="s">
        <v>44</v>
      </c>
      <c r="H1157" s="6" t="s">
        <v>45</v>
      </c>
      <c r="I1157" s="3" t="s">
        <v>858</v>
      </c>
      <c r="J1157" s="3"/>
      <c r="K1157" s="3" t="s">
        <v>719</v>
      </c>
      <c r="L1157" s="3"/>
      <c r="M1157" s="3"/>
      <c r="N1157" s="3"/>
      <c r="O1157" s="3"/>
      <c r="P1157" s="3"/>
      <c r="Q1157" s="3"/>
      <c r="R1157" s="3"/>
      <c r="S1157" s="3"/>
      <c r="T1157" s="3" t="str">
        <f t="shared" si="144"/>
        <v>SIN CECO</v>
      </c>
      <c r="U1157" s="3" t="str">
        <f t="shared" si="145"/>
        <v>NO</v>
      </c>
      <c r="V1157" t="str">
        <f t="shared" si="146"/>
        <v>EST. PUENTE ARANDA
22-oct-10
100%-Debilidades PAYC</v>
      </c>
      <c r="W1157" s="53" t="str">
        <f t="shared" si="147"/>
        <v>Falta de definición al cambio de especificaciones-</v>
      </c>
      <c r="X1157">
        <f t="shared" si="148"/>
        <v>0</v>
      </c>
      <c r="Y1157" t="str">
        <f>IF(ISNA(VLOOKUP(B1157,CECOS_SIN_IDENTIFICAR!$A$2:$D$146,4,0)),"SIN CECO",IF(VLOOKUP(B1157,CECOS_SIN_IDENTIFICAR!$A$2:$D$146,4,0)=0,"SIN CECO",VLOOKUP(B1157,CECOS_SIN_IDENTIFICAR!$A$2:$D$146,4,0)))</f>
        <v/>
      </c>
      <c r="Z1157" t="str">
        <f t="shared" si="149"/>
        <v/>
      </c>
      <c r="AA1157" s="56" t="s">
        <v>114</v>
      </c>
      <c r="AB1157" t="str">
        <f t="shared" si="150"/>
        <v>Principales debilidades en el servicio que presta PAYC-Debilidades PAYC</v>
      </c>
      <c r="AC1157" t="str">
        <f>VLOOKUP(AB1157,CODIFICACION_PREGUNTAS!$C$2:$D$35,2,0)</f>
        <v>DEB001</v>
      </c>
    </row>
    <row r="1158" spans="1:29" x14ac:dyDescent="0.25">
      <c r="A1158" s="3">
        <f t="shared" si="151"/>
        <v>1157</v>
      </c>
      <c r="B1158" s="5" t="s">
        <v>144</v>
      </c>
      <c r="C1158" s="32">
        <v>40513</v>
      </c>
      <c r="D1158" s="56" t="s">
        <v>114</v>
      </c>
      <c r="E1158" s="3"/>
      <c r="F1158" s="3"/>
      <c r="G1158" s="2" t="s">
        <v>5</v>
      </c>
      <c r="H1158" s="3" t="s">
        <v>6</v>
      </c>
      <c r="I1158" s="21">
        <v>5</v>
      </c>
      <c r="J1158" s="3"/>
      <c r="K1158" s="3"/>
      <c r="L1158" s="3"/>
      <c r="M1158" s="3"/>
      <c r="N1158" s="3"/>
      <c r="O1158" s="3"/>
      <c r="P1158" s="3"/>
      <c r="Q1158" s="3"/>
      <c r="R1158" s="3"/>
      <c r="S1158" s="3"/>
      <c r="T1158" s="3" t="str">
        <f t="shared" si="144"/>
        <v>SIN CECO</v>
      </c>
      <c r="U1158" s="3" t="str">
        <f t="shared" si="145"/>
        <v>NO</v>
      </c>
      <c r="V1158" t="str">
        <f t="shared" si="146"/>
        <v>CLÍNICA PORTOAZUL
26-oct-10
25%-Soporte Técnico</v>
      </c>
      <c r="W1158" s="53">
        <f t="shared" si="147"/>
        <v>5</v>
      </c>
      <c r="X1158">
        <f t="shared" si="148"/>
        <v>5</v>
      </c>
      <c r="Y1158">
        <f>IF(ISNA(VLOOKUP(B1158,CECOS_SIN_IDENTIFICAR!$A$2:$D$146,4,0)),"SIN CECO",IF(VLOOKUP(B1158,CECOS_SIN_IDENTIFICAR!$A$2:$D$146,4,0)=0,"SIN CECO",VLOOKUP(B1158,CECOS_SIN_IDENTIFICAR!$A$2:$D$146,4,0)))</f>
        <v>1192</v>
      </c>
      <c r="Z1158">
        <f t="shared" si="149"/>
        <v>1192</v>
      </c>
      <c r="AA1158" s="56" t="s">
        <v>114</v>
      </c>
      <c r="AB1158" t="str">
        <f t="shared" si="150"/>
        <v>a. Conocimiento específico de temas aplicables al proyecto-Soporte Técnico</v>
      </c>
      <c r="AC1158" t="str">
        <f>VLOOKUP(AB1158,CODIFICACION_PREGUNTAS!$C$2:$D$35,2,0)</f>
        <v>SOPORTE_TEC001</v>
      </c>
    </row>
    <row r="1159" spans="1:29" x14ac:dyDescent="0.25">
      <c r="A1159" s="3">
        <f t="shared" si="151"/>
        <v>1158</v>
      </c>
      <c r="B1159" s="5" t="s">
        <v>144</v>
      </c>
      <c r="C1159" s="32">
        <v>40513</v>
      </c>
      <c r="D1159" s="56" t="s">
        <v>114</v>
      </c>
      <c r="E1159" s="3"/>
      <c r="F1159" s="3"/>
      <c r="G1159" s="2" t="s">
        <v>7</v>
      </c>
      <c r="H1159" s="3" t="s">
        <v>6</v>
      </c>
      <c r="I1159" s="21">
        <v>4</v>
      </c>
      <c r="J1159" s="3"/>
      <c r="K1159" s="3"/>
      <c r="L1159" s="3"/>
      <c r="M1159" s="3"/>
      <c r="N1159" s="3"/>
      <c r="O1159" s="3"/>
      <c r="P1159" s="3"/>
      <c r="Q1159" s="3"/>
      <c r="R1159" s="3"/>
      <c r="S1159" s="3"/>
      <c r="T1159" s="3" t="str">
        <f t="shared" si="144"/>
        <v>SIN CECO</v>
      </c>
      <c r="U1159" s="3" t="str">
        <f t="shared" si="145"/>
        <v>NO</v>
      </c>
      <c r="V1159" t="str">
        <f t="shared" si="146"/>
        <v>CLÍNICA PORTOAZUL
26-oct-10
25%-Soporte Técnico</v>
      </c>
      <c r="W1159" s="53">
        <f t="shared" si="147"/>
        <v>4</v>
      </c>
      <c r="X1159">
        <f t="shared" si="148"/>
        <v>4</v>
      </c>
      <c r="Y1159">
        <f>IF(ISNA(VLOOKUP(B1159,CECOS_SIN_IDENTIFICAR!$A$2:$D$146,4,0)),"SIN CECO",IF(VLOOKUP(B1159,CECOS_SIN_IDENTIFICAR!$A$2:$D$146,4,0)=0,"SIN CECO",VLOOKUP(B1159,CECOS_SIN_IDENTIFICAR!$A$2:$D$146,4,0)))</f>
        <v>1192</v>
      </c>
      <c r="Z1159">
        <f t="shared" si="149"/>
        <v>1192</v>
      </c>
      <c r="AA1159" s="56" t="s">
        <v>114</v>
      </c>
      <c r="AB1159" t="str">
        <f t="shared" si="150"/>
        <v>b. Idoneidad y Calidad del soporte-Soporte Técnico</v>
      </c>
      <c r="AC1159" t="str">
        <f>VLOOKUP(AB1159,CODIFICACION_PREGUNTAS!$C$2:$D$35,2,0)</f>
        <v>SOPORTE_TEC002</v>
      </c>
    </row>
    <row r="1160" spans="1:29" x14ac:dyDescent="0.25">
      <c r="A1160" s="3">
        <f t="shared" si="151"/>
        <v>1159</v>
      </c>
      <c r="B1160" s="5" t="s">
        <v>144</v>
      </c>
      <c r="C1160" s="32">
        <v>40513</v>
      </c>
      <c r="D1160" s="56" t="s">
        <v>114</v>
      </c>
      <c r="E1160" s="3"/>
      <c r="F1160" s="3"/>
      <c r="G1160" s="2" t="s">
        <v>8</v>
      </c>
      <c r="H1160" s="3" t="s">
        <v>6</v>
      </c>
      <c r="I1160" s="21">
        <v>5</v>
      </c>
      <c r="J1160" s="3"/>
      <c r="K1160" s="3"/>
      <c r="L1160" s="3"/>
      <c r="M1160" s="3"/>
      <c r="N1160" s="3"/>
      <c r="O1160" s="3"/>
      <c r="P1160" s="3"/>
      <c r="Q1160" s="3"/>
      <c r="R1160" s="3"/>
      <c r="S1160" s="3"/>
      <c r="T1160" s="3" t="str">
        <f t="shared" si="144"/>
        <v>SIN CECO</v>
      </c>
      <c r="U1160" s="3" t="str">
        <f t="shared" si="145"/>
        <v>NO</v>
      </c>
      <c r="V1160" t="str">
        <f t="shared" si="146"/>
        <v>CLÍNICA PORTOAZUL
26-oct-10
25%-Soporte Técnico</v>
      </c>
      <c r="W1160" s="53">
        <f t="shared" si="147"/>
        <v>5</v>
      </c>
      <c r="X1160">
        <f t="shared" si="148"/>
        <v>5</v>
      </c>
      <c r="Y1160">
        <f>IF(ISNA(VLOOKUP(B1160,CECOS_SIN_IDENTIFICAR!$A$2:$D$146,4,0)),"SIN CECO",IF(VLOOKUP(B1160,CECOS_SIN_IDENTIFICAR!$A$2:$D$146,4,0)=0,"SIN CECO",VLOOKUP(B1160,CECOS_SIN_IDENTIFICAR!$A$2:$D$146,4,0)))</f>
        <v>1192</v>
      </c>
      <c r="Z1160">
        <f t="shared" si="149"/>
        <v>1192</v>
      </c>
      <c r="AA1160" s="56" t="s">
        <v>114</v>
      </c>
      <c r="AB1160" t="str">
        <f t="shared" si="150"/>
        <v>c. Cumplimiento de especificaciones técnicas de construcción-Soporte Técnico</v>
      </c>
      <c r="AC1160" t="str">
        <f>VLOOKUP(AB1160,CODIFICACION_PREGUNTAS!$C$2:$D$35,2,0)</f>
        <v>SOPORTE_TEC003</v>
      </c>
    </row>
    <row r="1161" spans="1:29" x14ac:dyDescent="0.25">
      <c r="A1161" s="3">
        <f t="shared" si="151"/>
        <v>1160</v>
      </c>
      <c r="B1161" s="5" t="s">
        <v>144</v>
      </c>
      <c r="C1161" s="32">
        <v>40513</v>
      </c>
      <c r="D1161" s="56" t="s">
        <v>114</v>
      </c>
      <c r="E1161" s="3"/>
      <c r="F1161" s="3"/>
      <c r="G1161" s="2" t="s">
        <v>9</v>
      </c>
      <c r="H1161" s="3" t="s">
        <v>6</v>
      </c>
      <c r="I1161" s="21">
        <v>5</v>
      </c>
      <c r="J1161" s="3"/>
      <c r="K1161" s="3"/>
      <c r="L1161" s="3"/>
      <c r="M1161" s="3"/>
      <c r="N1161" s="3"/>
      <c r="O1161" s="3"/>
      <c r="P1161" s="3"/>
      <c r="Q1161" s="3"/>
      <c r="R1161" s="3"/>
      <c r="S1161" s="3"/>
      <c r="T1161" s="3" t="str">
        <f t="shared" si="144"/>
        <v>SIN CECO</v>
      </c>
      <c r="U1161" s="3" t="str">
        <f t="shared" si="145"/>
        <v>NO</v>
      </c>
      <c r="V1161" t="str">
        <f t="shared" si="146"/>
        <v>CLÍNICA PORTOAZUL
26-oct-10
25%-Soporte Técnico</v>
      </c>
      <c r="W1161" s="53">
        <f t="shared" si="147"/>
        <v>5</v>
      </c>
      <c r="X1161">
        <f t="shared" si="148"/>
        <v>5</v>
      </c>
      <c r="Y1161">
        <f>IF(ISNA(VLOOKUP(B1161,CECOS_SIN_IDENTIFICAR!$A$2:$D$146,4,0)),"SIN CECO",IF(VLOOKUP(B1161,CECOS_SIN_IDENTIFICAR!$A$2:$D$146,4,0)=0,"SIN CECO",VLOOKUP(B1161,CECOS_SIN_IDENTIFICAR!$A$2:$D$146,4,0)))</f>
        <v>1192</v>
      </c>
      <c r="Z1161">
        <f t="shared" si="149"/>
        <v>1192</v>
      </c>
      <c r="AA1161" s="56" t="s">
        <v>114</v>
      </c>
      <c r="AB1161" t="str">
        <f t="shared" si="150"/>
        <v>d. Confiabilidad de los conceptos aplicados-Soporte Técnico</v>
      </c>
      <c r="AC1161" t="str">
        <f>VLOOKUP(AB1161,CODIFICACION_PREGUNTAS!$C$2:$D$35,2,0)</f>
        <v>SOPORTE_TEC004</v>
      </c>
    </row>
    <row r="1162" spans="1:29" x14ac:dyDescent="0.25">
      <c r="A1162" s="3">
        <f t="shared" si="151"/>
        <v>1161</v>
      </c>
      <c r="B1162" s="5" t="s">
        <v>144</v>
      </c>
      <c r="C1162" s="32">
        <v>40513</v>
      </c>
      <c r="D1162" s="56" t="s">
        <v>114</v>
      </c>
      <c r="E1162" s="3"/>
      <c r="F1162" s="3"/>
      <c r="G1162" s="2" t="s">
        <v>10</v>
      </c>
      <c r="H1162" s="3" t="s">
        <v>6</v>
      </c>
      <c r="I1162" s="21">
        <v>5</v>
      </c>
      <c r="J1162" s="3"/>
      <c r="K1162" s="3"/>
      <c r="L1162" s="3"/>
      <c r="M1162" s="3"/>
      <c r="N1162" s="3"/>
      <c r="O1162" s="3"/>
      <c r="P1162" s="3"/>
      <c r="Q1162" s="3"/>
      <c r="R1162" s="3"/>
      <c r="S1162" s="3"/>
      <c r="T1162" s="3" t="str">
        <f t="shared" si="144"/>
        <v>SIN CECO</v>
      </c>
      <c r="U1162" s="3" t="str">
        <f t="shared" si="145"/>
        <v>NO</v>
      </c>
      <c r="V1162" t="str">
        <f t="shared" si="146"/>
        <v>CLÍNICA PORTOAZUL
26-oct-10
25%-Soporte Técnico</v>
      </c>
      <c r="W1162" s="53">
        <f t="shared" si="147"/>
        <v>5</v>
      </c>
      <c r="X1162">
        <f t="shared" si="148"/>
        <v>5</v>
      </c>
      <c r="Y1162">
        <f>IF(ISNA(VLOOKUP(B1162,CECOS_SIN_IDENTIFICAR!$A$2:$D$146,4,0)),"SIN CECO",IF(VLOOKUP(B1162,CECOS_SIN_IDENTIFICAR!$A$2:$D$146,4,0)=0,"SIN CECO",VLOOKUP(B1162,CECOS_SIN_IDENTIFICAR!$A$2:$D$146,4,0)))</f>
        <v>1192</v>
      </c>
      <c r="Z1162">
        <f t="shared" si="149"/>
        <v>1192</v>
      </c>
      <c r="AA1162" s="56" t="s">
        <v>114</v>
      </c>
      <c r="AB1162" t="str">
        <f t="shared" si="150"/>
        <v>e. Oportunidad en entrega de información o requerimientos-Soporte Técnico</v>
      </c>
      <c r="AC1162" t="str">
        <f>VLOOKUP(AB1162,CODIFICACION_PREGUNTAS!$C$2:$D$35,2,0)</f>
        <v>SOPORTE_TEC005</v>
      </c>
    </row>
    <row r="1163" spans="1:29" x14ac:dyDescent="0.25">
      <c r="A1163" s="3">
        <f t="shared" si="151"/>
        <v>1162</v>
      </c>
      <c r="B1163" s="5" t="s">
        <v>144</v>
      </c>
      <c r="C1163" s="32">
        <v>40513</v>
      </c>
      <c r="D1163" s="56" t="s">
        <v>114</v>
      </c>
      <c r="E1163" s="3"/>
      <c r="F1163" s="3"/>
      <c r="G1163" s="2" t="s">
        <v>11</v>
      </c>
      <c r="H1163" s="3" t="s">
        <v>12</v>
      </c>
      <c r="I1163" s="3">
        <v>4</v>
      </c>
      <c r="J1163" s="3"/>
      <c r="K1163" s="3"/>
      <c r="L1163" s="3"/>
      <c r="M1163" s="3"/>
      <c r="N1163" s="3"/>
      <c r="O1163" s="3"/>
      <c r="P1163" s="3"/>
      <c r="Q1163" s="3"/>
      <c r="R1163" s="3"/>
      <c r="S1163" s="3"/>
      <c r="T1163" s="3" t="str">
        <f t="shared" si="144"/>
        <v>SIN CECO</v>
      </c>
      <c r="U1163" s="3" t="str">
        <f t="shared" si="145"/>
        <v>NO</v>
      </c>
      <c r="V1163" t="str">
        <f t="shared" si="146"/>
        <v>CLÍNICA PORTOAZUL
26-oct-10
25%-Soporte Administrativo</v>
      </c>
      <c r="W1163" s="53">
        <f t="shared" si="147"/>
        <v>4</v>
      </c>
      <c r="X1163">
        <f t="shared" si="148"/>
        <v>4</v>
      </c>
      <c r="Y1163">
        <f>IF(ISNA(VLOOKUP(B1163,CECOS_SIN_IDENTIFICAR!$A$2:$D$146,4,0)),"SIN CECO",IF(VLOOKUP(B1163,CECOS_SIN_IDENTIFICAR!$A$2:$D$146,4,0)=0,"SIN CECO",VLOOKUP(B1163,CECOS_SIN_IDENTIFICAR!$A$2:$D$146,4,0)))</f>
        <v>1192</v>
      </c>
      <c r="Z1163">
        <f t="shared" si="149"/>
        <v>1192</v>
      </c>
      <c r="AA1163" s="56" t="s">
        <v>114</v>
      </c>
      <c r="AB1163" t="str">
        <f t="shared" si="150"/>
        <v>a. Oportunidad de la gestión en obra-Soporte Administrativo</v>
      </c>
      <c r="AC1163" t="str">
        <f>VLOOKUP(AB1163,CODIFICACION_PREGUNTAS!$C$2:$D$35,2,0)</f>
        <v>SOPORTE_ADMON001</v>
      </c>
    </row>
    <row r="1164" spans="1:29" x14ac:dyDescent="0.25">
      <c r="A1164" s="3">
        <f t="shared" si="151"/>
        <v>1163</v>
      </c>
      <c r="B1164" s="5" t="s">
        <v>144</v>
      </c>
      <c r="C1164" s="32">
        <v>40513</v>
      </c>
      <c r="D1164" s="56" t="s">
        <v>114</v>
      </c>
      <c r="E1164" s="3"/>
      <c r="F1164" s="3"/>
      <c r="G1164" s="2" t="s">
        <v>13</v>
      </c>
      <c r="H1164" s="3" t="s">
        <v>12</v>
      </c>
      <c r="I1164" s="3">
        <v>5</v>
      </c>
      <c r="J1164" s="3"/>
      <c r="K1164" s="3"/>
      <c r="L1164" s="3"/>
      <c r="M1164" s="3"/>
      <c r="N1164" s="3"/>
      <c r="O1164" s="3"/>
      <c r="P1164" s="3"/>
      <c r="Q1164" s="3"/>
      <c r="R1164" s="3"/>
      <c r="S1164" s="3"/>
      <c r="T1164" s="3" t="str">
        <f t="shared" si="144"/>
        <v>SIN CECO</v>
      </c>
      <c r="U1164" s="3" t="str">
        <f t="shared" si="145"/>
        <v>NO</v>
      </c>
      <c r="V1164" t="str">
        <f t="shared" si="146"/>
        <v>CLÍNICA PORTOAZUL
26-oct-10
25%-Soporte Administrativo</v>
      </c>
      <c r="W1164" s="53">
        <f t="shared" si="147"/>
        <v>5</v>
      </c>
      <c r="X1164">
        <f t="shared" si="148"/>
        <v>5</v>
      </c>
      <c r="Y1164">
        <f>IF(ISNA(VLOOKUP(B1164,CECOS_SIN_IDENTIFICAR!$A$2:$D$146,4,0)),"SIN CECO",IF(VLOOKUP(B1164,CECOS_SIN_IDENTIFICAR!$A$2:$D$146,4,0)=0,"SIN CECO",VLOOKUP(B1164,CECOS_SIN_IDENTIFICAR!$A$2:$D$146,4,0)))</f>
        <v>1192</v>
      </c>
      <c r="Z1164">
        <f t="shared" si="149"/>
        <v>1192</v>
      </c>
      <c r="AA1164" s="56" t="s">
        <v>114</v>
      </c>
      <c r="AB1164" t="str">
        <f t="shared" si="150"/>
        <v>b. Manejo administrativo del proyecto-Soporte Administrativo</v>
      </c>
      <c r="AC1164" t="str">
        <f>VLOOKUP(AB1164,CODIFICACION_PREGUNTAS!$C$2:$D$35,2,0)</f>
        <v>SOPORTE_ADMON002</v>
      </c>
    </row>
    <row r="1165" spans="1:29" x14ac:dyDescent="0.25">
      <c r="A1165" s="3">
        <f t="shared" si="151"/>
        <v>1164</v>
      </c>
      <c r="B1165" s="5" t="s">
        <v>144</v>
      </c>
      <c r="C1165" s="32">
        <v>40513</v>
      </c>
      <c r="D1165" s="56" t="s">
        <v>114</v>
      </c>
      <c r="E1165" s="3"/>
      <c r="F1165" s="3"/>
      <c r="G1165" s="2" t="s">
        <v>14</v>
      </c>
      <c r="H1165" s="3" t="s">
        <v>12</v>
      </c>
      <c r="I1165" s="3">
        <v>5</v>
      </c>
      <c r="J1165" s="3"/>
      <c r="K1165" s="3"/>
      <c r="L1165" s="3"/>
      <c r="M1165" s="3"/>
      <c r="N1165" s="3"/>
      <c r="O1165" s="3"/>
      <c r="P1165" s="3"/>
      <c r="Q1165" s="3"/>
      <c r="R1165" s="3"/>
      <c r="S1165" s="3"/>
      <c r="T1165" s="3" t="str">
        <f t="shared" si="144"/>
        <v>SIN CECO</v>
      </c>
      <c r="U1165" s="3" t="str">
        <f t="shared" si="145"/>
        <v>NO</v>
      </c>
      <c r="V1165" t="str">
        <f t="shared" si="146"/>
        <v>CLÍNICA PORTOAZUL
26-oct-10
25%-Soporte Administrativo</v>
      </c>
      <c r="W1165" s="53">
        <f t="shared" si="147"/>
        <v>5</v>
      </c>
      <c r="X1165">
        <f t="shared" si="148"/>
        <v>5</v>
      </c>
      <c r="Y1165">
        <f>IF(ISNA(VLOOKUP(B1165,CECOS_SIN_IDENTIFICAR!$A$2:$D$146,4,0)),"SIN CECO",IF(VLOOKUP(B1165,CECOS_SIN_IDENTIFICAR!$A$2:$D$146,4,0)=0,"SIN CECO",VLOOKUP(B1165,CECOS_SIN_IDENTIFICAR!$A$2:$D$146,4,0)))</f>
        <v>1192</v>
      </c>
      <c r="Z1165">
        <f t="shared" si="149"/>
        <v>1192</v>
      </c>
      <c r="AA1165" s="56" t="s">
        <v>114</v>
      </c>
      <c r="AB1165" t="str">
        <f t="shared" si="150"/>
        <v>c. Información clara y veraz sobre la administración de proyecto-Soporte Administrativo</v>
      </c>
      <c r="AC1165" t="str">
        <f>VLOOKUP(AB1165,CODIFICACION_PREGUNTAS!$C$2:$D$35,2,0)</f>
        <v>SOPORTE_ADMON003</v>
      </c>
    </row>
    <row r="1166" spans="1:29" x14ac:dyDescent="0.25">
      <c r="A1166" s="3">
        <f t="shared" si="151"/>
        <v>1165</v>
      </c>
      <c r="B1166" s="5" t="s">
        <v>144</v>
      </c>
      <c r="C1166" s="32">
        <v>40513</v>
      </c>
      <c r="D1166" s="56" t="s">
        <v>114</v>
      </c>
      <c r="E1166" s="3"/>
      <c r="F1166" s="3"/>
      <c r="G1166" s="2" t="s">
        <v>15</v>
      </c>
      <c r="H1166" s="3" t="s">
        <v>12</v>
      </c>
      <c r="I1166" s="3">
        <v>4</v>
      </c>
      <c r="J1166" s="3"/>
      <c r="K1166" s="3"/>
      <c r="L1166" s="3"/>
      <c r="M1166" s="3"/>
      <c r="N1166" s="3"/>
      <c r="O1166" s="3"/>
      <c r="P1166" s="3"/>
      <c r="Q1166" s="3"/>
      <c r="R1166" s="3"/>
      <c r="S1166" s="3"/>
      <c r="T1166" s="3" t="str">
        <f t="shared" si="144"/>
        <v>SIN CECO</v>
      </c>
      <c r="U1166" s="3" t="str">
        <f t="shared" si="145"/>
        <v>NO</v>
      </c>
      <c r="V1166" t="str">
        <f t="shared" si="146"/>
        <v>CLÍNICA PORTOAZUL
26-oct-10
25%-Soporte Administrativo</v>
      </c>
      <c r="W1166" s="53">
        <f t="shared" si="147"/>
        <v>4</v>
      </c>
      <c r="X1166">
        <f t="shared" si="148"/>
        <v>4</v>
      </c>
      <c r="Y1166">
        <f>IF(ISNA(VLOOKUP(B1166,CECOS_SIN_IDENTIFICAR!$A$2:$D$146,4,0)),"SIN CECO",IF(VLOOKUP(B1166,CECOS_SIN_IDENTIFICAR!$A$2:$D$146,4,0)=0,"SIN CECO",VLOOKUP(B1166,CECOS_SIN_IDENTIFICAR!$A$2:$D$146,4,0)))</f>
        <v>1192</v>
      </c>
      <c r="Z1166">
        <f t="shared" si="149"/>
        <v>1192</v>
      </c>
      <c r="AA1166" s="56" t="s">
        <v>114</v>
      </c>
      <c r="AB1166" t="str">
        <f t="shared" si="150"/>
        <v>d. Cumplimientos con expectativas del cliente-Soporte Administrativo</v>
      </c>
      <c r="AC1166" t="str">
        <f>VLOOKUP(AB1166,CODIFICACION_PREGUNTAS!$C$2:$D$35,2,0)</f>
        <v>SOPORTE_ADMON004</v>
      </c>
    </row>
    <row r="1167" spans="1:29" x14ac:dyDescent="0.25">
      <c r="A1167" s="3">
        <f t="shared" si="151"/>
        <v>1166</v>
      </c>
      <c r="B1167" s="5" t="s">
        <v>144</v>
      </c>
      <c r="C1167" s="32">
        <v>40513</v>
      </c>
      <c r="D1167" s="56" t="s">
        <v>114</v>
      </c>
      <c r="E1167" s="3"/>
      <c r="F1167" s="3"/>
      <c r="G1167" s="2" t="s">
        <v>16</v>
      </c>
      <c r="H1167" s="3" t="s">
        <v>12</v>
      </c>
      <c r="I1167" s="3">
        <v>3</v>
      </c>
      <c r="J1167" s="3"/>
      <c r="K1167" s="3"/>
      <c r="L1167" s="3"/>
      <c r="M1167" s="3"/>
      <c r="N1167" s="3"/>
      <c r="O1167" s="3"/>
      <c r="P1167" s="3"/>
      <c r="Q1167" s="3"/>
      <c r="R1167" s="3"/>
      <c r="S1167" s="3"/>
      <c r="T1167" s="3" t="str">
        <f t="shared" si="144"/>
        <v>SIN CECO</v>
      </c>
      <c r="U1167" s="3" t="str">
        <f t="shared" si="145"/>
        <v>NO</v>
      </c>
      <c r="V1167" t="str">
        <f t="shared" si="146"/>
        <v>CLÍNICA PORTOAZUL
26-oct-10
25%-Soporte Administrativo</v>
      </c>
      <c r="W1167" s="53">
        <f t="shared" si="147"/>
        <v>3</v>
      </c>
      <c r="X1167">
        <f t="shared" si="148"/>
        <v>3</v>
      </c>
      <c r="Y1167">
        <f>IF(ISNA(VLOOKUP(B1167,CECOS_SIN_IDENTIFICAR!$A$2:$D$146,4,0)),"SIN CECO",IF(VLOOKUP(B1167,CECOS_SIN_IDENTIFICAR!$A$2:$D$146,4,0)=0,"SIN CECO",VLOOKUP(B1167,CECOS_SIN_IDENTIFICAR!$A$2:$D$146,4,0)))</f>
        <v>1192</v>
      </c>
      <c r="Z1167">
        <f t="shared" si="149"/>
        <v>1192</v>
      </c>
      <c r="AA1167" s="56" t="s">
        <v>114</v>
      </c>
      <c r="AB1167" t="str">
        <f t="shared" si="150"/>
        <v>e. Control de presupuesto-Soporte Administrativo</v>
      </c>
      <c r="AC1167" t="str">
        <f>VLOOKUP(AB1167,CODIFICACION_PREGUNTAS!$C$2:$D$35,2,0)</f>
        <v>SOPORTE_ADMON005</v>
      </c>
    </row>
    <row r="1168" spans="1:29" x14ac:dyDescent="0.25">
      <c r="A1168" s="3">
        <f t="shared" si="151"/>
        <v>1167</v>
      </c>
      <c r="B1168" s="5" t="s">
        <v>144</v>
      </c>
      <c r="C1168" s="32">
        <v>40513</v>
      </c>
      <c r="D1168" s="56" t="s">
        <v>114</v>
      </c>
      <c r="E1168" s="3"/>
      <c r="F1168" s="3"/>
      <c r="G1168" s="2" t="s">
        <v>17</v>
      </c>
      <c r="H1168" s="3" t="s">
        <v>18</v>
      </c>
      <c r="I1168" s="3">
        <v>4</v>
      </c>
      <c r="J1168" s="3"/>
      <c r="K1168" s="3"/>
      <c r="L1168" s="3"/>
      <c r="M1168" s="3"/>
      <c r="N1168" s="3"/>
      <c r="O1168" s="3"/>
      <c r="P1168" s="3"/>
      <c r="Q1168" s="3"/>
      <c r="R1168" s="3"/>
      <c r="S1168" s="3"/>
      <c r="T1168" s="3" t="str">
        <f t="shared" si="144"/>
        <v>SIN CECO</v>
      </c>
      <c r="U1168" s="3" t="str">
        <f t="shared" si="145"/>
        <v>NO</v>
      </c>
      <c r="V1168" t="str">
        <f t="shared" si="146"/>
        <v>CLÍNICA PORTOAZUL
26-oct-10
25%-Soporte Directivo (Coordinador y Gerencia)</v>
      </c>
      <c r="W1168" s="53">
        <f t="shared" si="147"/>
        <v>4</v>
      </c>
      <c r="X1168">
        <f t="shared" si="148"/>
        <v>4</v>
      </c>
      <c r="Y1168">
        <f>IF(ISNA(VLOOKUP(B1168,CECOS_SIN_IDENTIFICAR!$A$2:$D$146,4,0)),"SIN CECO",IF(VLOOKUP(B1168,CECOS_SIN_IDENTIFICAR!$A$2:$D$146,4,0)=0,"SIN CECO",VLOOKUP(B1168,CECOS_SIN_IDENTIFICAR!$A$2:$D$146,4,0)))</f>
        <v>1192</v>
      </c>
      <c r="Z1168">
        <f t="shared" si="149"/>
        <v>1192</v>
      </c>
      <c r="AA1168" s="56" t="s">
        <v>114</v>
      </c>
      <c r="AB1168" t="str">
        <f t="shared" si="150"/>
        <v>a. Apoyo y presencia en el proyecto-Soporte Directivo (Coordinador y Gerencia)</v>
      </c>
      <c r="AC1168" t="str">
        <f>VLOOKUP(AB1168,CODIFICACION_PREGUNTAS!$C$2:$D$35,2,0)</f>
        <v>SOPORTE_DIR001</v>
      </c>
    </row>
    <row r="1169" spans="1:29" x14ac:dyDescent="0.25">
      <c r="A1169" s="3">
        <f t="shared" si="151"/>
        <v>1168</v>
      </c>
      <c r="B1169" s="5" t="s">
        <v>144</v>
      </c>
      <c r="C1169" s="32">
        <v>40513</v>
      </c>
      <c r="D1169" s="56" t="s">
        <v>114</v>
      </c>
      <c r="E1169" s="3"/>
      <c r="F1169" s="3"/>
      <c r="G1169" s="2" t="s">
        <v>19</v>
      </c>
      <c r="H1169" s="3" t="s">
        <v>18</v>
      </c>
      <c r="I1169" s="3">
        <v>5</v>
      </c>
      <c r="J1169" s="3"/>
      <c r="K1169" s="3"/>
      <c r="L1169" s="3"/>
      <c r="M1169" s="3"/>
      <c r="N1169" s="3"/>
      <c r="O1169" s="3"/>
      <c r="P1169" s="3"/>
      <c r="Q1169" s="3"/>
      <c r="R1169" s="3"/>
      <c r="S1169" s="3"/>
      <c r="T1169" s="3" t="str">
        <f t="shared" si="144"/>
        <v>SIN CECO</v>
      </c>
      <c r="U1169" s="3" t="str">
        <f t="shared" si="145"/>
        <v>NO</v>
      </c>
      <c r="V1169" t="str">
        <f t="shared" si="146"/>
        <v>CLÍNICA PORTOAZUL
26-oct-10
25%-Soporte Directivo (Coordinador y Gerencia)</v>
      </c>
      <c r="W1169" s="53">
        <f t="shared" si="147"/>
        <v>5</v>
      </c>
      <c r="X1169">
        <f t="shared" si="148"/>
        <v>5</v>
      </c>
      <c r="Y1169">
        <f>IF(ISNA(VLOOKUP(B1169,CECOS_SIN_IDENTIFICAR!$A$2:$D$146,4,0)),"SIN CECO",IF(VLOOKUP(B1169,CECOS_SIN_IDENTIFICAR!$A$2:$D$146,4,0)=0,"SIN CECO",VLOOKUP(B1169,CECOS_SIN_IDENTIFICAR!$A$2:$D$146,4,0)))</f>
        <v>1192</v>
      </c>
      <c r="Z1169">
        <f t="shared" si="149"/>
        <v>1192</v>
      </c>
      <c r="AA1169" s="56" t="s">
        <v>114</v>
      </c>
      <c r="AB1169" t="str">
        <f t="shared" si="150"/>
        <v>b. Conocimiento del proyecto-Soporte Directivo (Coordinador y Gerencia)</v>
      </c>
      <c r="AC1169" t="str">
        <f>VLOOKUP(AB1169,CODIFICACION_PREGUNTAS!$C$2:$D$35,2,0)</f>
        <v>SOPORTE_DIR002</v>
      </c>
    </row>
    <row r="1170" spans="1:29" x14ac:dyDescent="0.25">
      <c r="A1170" s="3">
        <f t="shared" si="151"/>
        <v>1169</v>
      </c>
      <c r="B1170" s="5" t="s">
        <v>144</v>
      </c>
      <c r="C1170" s="32">
        <v>40513</v>
      </c>
      <c r="D1170" s="56" t="s">
        <v>114</v>
      </c>
      <c r="E1170" s="3"/>
      <c r="F1170" s="3"/>
      <c r="G1170" s="2" t="s">
        <v>20</v>
      </c>
      <c r="H1170" s="3" t="s">
        <v>18</v>
      </c>
      <c r="I1170" s="3">
        <v>5</v>
      </c>
      <c r="J1170" s="3"/>
      <c r="K1170" s="3"/>
      <c r="L1170" s="3"/>
      <c r="M1170" s="3"/>
      <c r="N1170" s="3"/>
      <c r="O1170" s="3"/>
      <c r="P1170" s="3"/>
      <c r="Q1170" s="3"/>
      <c r="R1170" s="3"/>
      <c r="S1170" s="3"/>
      <c r="T1170" s="3" t="str">
        <f t="shared" si="144"/>
        <v>SIN CECO</v>
      </c>
      <c r="U1170" s="3" t="str">
        <f t="shared" si="145"/>
        <v>NO</v>
      </c>
      <c r="V1170" t="str">
        <f t="shared" si="146"/>
        <v>CLÍNICA PORTOAZUL
26-oct-10
25%-Soporte Directivo (Coordinador y Gerencia)</v>
      </c>
      <c r="W1170" s="53">
        <f t="shared" si="147"/>
        <v>5</v>
      </c>
      <c r="X1170">
        <f t="shared" si="148"/>
        <v>5</v>
      </c>
      <c r="Y1170">
        <f>IF(ISNA(VLOOKUP(B1170,CECOS_SIN_IDENTIFICAR!$A$2:$D$146,4,0)),"SIN CECO",IF(VLOOKUP(B1170,CECOS_SIN_IDENTIFICAR!$A$2:$D$146,4,0)=0,"SIN CECO",VLOOKUP(B1170,CECOS_SIN_IDENTIFICAR!$A$2:$D$146,4,0)))</f>
        <v>1192</v>
      </c>
      <c r="Z1170">
        <f t="shared" si="149"/>
        <v>1192</v>
      </c>
      <c r="AA1170" s="56" t="s">
        <v>114</v>
      </c>
      <c r="AB1170" t="str">
        <f t="shared" si="150"/>
        <v>c. Planteamiento de soluciones y manejo de conflictos-Soporte Directivo (Coordinador y Gerencia)</v>
      </c>
      <c r="AC1170" t="str">
        <f>VLOOKUP(AB1170,CODIFICACION_PREGUNTAS!$C$2:$D$35,2,0)</f>
        <v>SOPORTE_DIR003</v>
      </c>
    </row>
    <row r="1171" spans="1:29" x14ac:dyDescent="0.25">
      <c r="A1171" s="3">
        <f t="shared" si="151"/>
        <v>1170</v>
      </c>
      <c r="B1171" s="5" t="s">
        <v>144</v>
      </c>
      <c r="C1171" s="32">
        <v>40513</v>
      </c>
      <c r="D1171" s="56" t="s">
        <v>114</v>
      </c>
      <c r="E1171" s="3"/>
      <c r="F1171" s="3"/>
      <c r="G1171" s="2" t="s">
        <v>21</v>
      </c>
      <c r="H1171" s="3" t="s">
        <v>18</v>
      </c>
      <c r="I1171" s="3">
        <v>5</v>
      </c>
      <c r="J1171" s="3"/>
      <c r="K1171" s="3"/>
      <c r="L1171" s="3"/>
      <c r="M1171" s="3"/>
      <c r="N1171" s="3"/>
      <c r="O1171" s="3"/>
      <c r="P1171" s="3"/>
      <c r="Q1171" s="3"/>
      <c r="R1171" s="3"/>
      <c r="S1171" s="3"/>
      <c r="T1171" s="3" t="str">
        <f t="shared" si="144"/>
        <v>SIN CECO</v>
      </c>
      <c r="U1171" s="3" t="str">
        <f t="shared" si="145"/>
        <v>NO</v>
      </c>
      <c r="V1171" t="str">
        <f t="shared" si="146"/>
        <v>CLÍNICA PORTOAZUL
26-oct-10
25%-Soporte Directivo (Coordinador y Gerencia)</v>
      </c>
      <c r="W1171" s="53">
        <f t="shared" si="147"/>
        <v>5</v>
      </c>
      <c r="X1171">
        <f t="shared" si="148"/>
        <v>5</v>
      </c>
      <c r="Y1171">
        <f>IF(ISNA(VLOOKUP(B1171,CECOS_SIN_IDENTIFICAR!$A$2:$D$146,4,0)),"SIN CECO",IF(VLOOKUP(B1171,CECOS_SIN_IDENTIFICAR!$A$2:$D$146,4,0)=0,"SIN CECO",VLOOKUP(B1171,CECOS_SIN_IDENTIFICAR!$A$2:$D$146,4,0)))</f>
        <v>1192</v>
      </c>
      <c r="Z1171">
        <f t="shared" si="149"/>
        <v>1192</v>
      </c>
      <c r="AA1171" s="56" t="s">
        <v>114</v>
      </c>
      <c r="AB1171" t="str">
        <f t="shared" si="150"/>
        <v>d. Cumplimiento de compromisos-Soporte Directivo (Coordinador y Gerencia)</v>
      </c>
      <c r="AC1171" t="str">
        <f>VLOOKUP(AB1171,CODIFICACION_PREGUNTAS!$C$2:$D$35,2,0)</f>
        <v>SOPORTE_DIR004</v>
      </c>
    </row>
    <row r="1172" spans="1:29" x14ac:dyDescent="0.25">
      <c r="A1172" s="3">
        <f t="shared" si="151"/>
        <v>1171</v>
      </c>
      <c r="B1172" s="5" t="s">
        <v>144</v>
      </c>
      <c r="C1172" s="32">
        <v>40513</v>
      </c>
      <c r="D1172" s="56" t="s">
        <v>114</v>
      </c>
      <c r="E1172" s="3"/>
      <c r="F1172" s="3"/>
      <c r="G1172" s="2" t="s">
        <v>22</v>
      </c>
      <c r="H1172" s="3" t="s">
        <v>18</v>
      </c>
      <c r="I1172" s="3">
        <v>5</v>
      </c>
      <c r="J1172" s="3"/>
      <c r="K1172" s="3"/>
      <c r="L1172" s="3"/>
      <c r="M1172" s="3"/>
      <c r="N1172" s="3"/>
      <c r="O1172" s="3"/>
      <c r="P1172" s="3"/>
      <c r="Q1172" s="3"/>
      <c r="R1172" s="3"/>
      <c r="S1172" s="3"/>
      <c r="T1172" s="3" t="str">
        <f t="shared" si="144"/>
        <v>SIN CECO</v>
      </c>
      <c r="U1172" s="3" t="str">
        <f t="shared" si="145"/>
        <v>NO</v>
      </c>
      <c r="V1172" t="str">
        <f t="shared" si="146"/>
        <v>CLÍNICA PORTOAZUL
26-oct-10
25%-Soporte Directivo (Coordinador y Gerencia)</v>
      </c>
      <c r="W1172" s="53">
        <f t="shared" si="147"/>
        <v>5</v>
      </c>
      <c r="X1172">
        <f t="shared" si="148"/>
        <v>5</v>
      </c>
      <c r="Y1172">
        <f>IF(ISNA(VLOOKUP(B1172,CECOS_SIN_IDENTIFICAR!$A$2:$D$146,4,0)),"SIN CECO",IF(VLOOKUP(B1172,CECOS_SIN_IDENTIFICAR!$A$2:$D$146,4,0)=0,"SIN CECO",VLOOKUP(B1172,CECOS_SIN_IDENTIFICAR!$A$2:$D$146,4,0)))</f>
        <v>1192</v>
      </c>
      <c r="Z1172">
        <f t="shared" si="149"/>
        <v>1192</v>
      </c>
      <c r="AA1172" s="56" t="s">
        <v>114</v>
      </c>
      <c r="AB1172" t="str">
        <f t="shared" si="150"/>
        <v>e. Manejo del cliente-Soporte Directivo (Coordinador y Gerencia)</v>
      </c>
      <c r="AC1172" t="str">
        <f>VLOOKUP(AB1172,CODIFICACION_PREGUNTAS!$C$2:$D$35,2,0)</f>
        <v>SOPORTE_DIR005</v>
      </c>
    </row>
    <row r="1173" spans="1:29" x14ac:dyDescent="0.25">
      <c r="A1173" s="3">
        <f t="shared" si="151"/>
        <v>1172</v>
      </c>
      <c r="B1173" s="5" t="s">
        <v>144</v>
      </c>
      <c r="C1173" s="32">
        <v>40513</v>
      </c>
      <c r="D1173" s="56" t="s">
        <v>114</v>
      </c>
      <c r="E1173" s="3"/>
      <c r="F1173" s="3"/>
      <c r="G1173" s="2" t="s">
        <v>23</v>
      </c>
      <c r="H1173" s="3" t="s">
        <v>24</v>
      </c>
      <c r="I1173" s="3">
        <v>5</v>
      </c>
      <c r="J1173" s="3"/>
      <c r="K1173" s="3"/>
      <c r="L1173" s="3"/>
      <c r="M1173" s="3"/>
      <c r="N1173" s="3"/>
      <c r="O1173" s="3"/>
      <c r="P1173" s="3"/>
      <c r="Q1173" s="3"/>
      <c r="R1173" s="3"/>
      <c r="S1173" s="3"/>
      <c r="T1173" s="3" t="str">
        <f t="shared" si="144"/>
        <v>SIN CECO</v>
      </c>
      <c r="U1173" s="3" t="str">
        <f t="shared" si="145"/>
        <v>NO</v>
      </c>
      <c r="V1173" t="str">
        <f t="shared" si="146"/>
        <v>CLÍNICA PORTOAZUL
26-oct-10
25%-Personal que presta el servicio en obra</v>
      </c>
      <c r="W1173" s="53">
        <f t="shared" si="147"/>
        <v>5</v>
      </c>
      <c r="X1173">
        <f t="shared" si="148"/>
        <v>5</v>
      </c>
      <c r="Y1173">
        <f>IF(ISNA(VLOOKUP(B1173,CECOS_SIN_IDENTIFICAR!$A$2:$D$146,4,0)),"SIN CECO",IF(VLOOKUP(B1173,CECOS_SIN_IDENTIFICAR!$A$2:$D$146,4,0)=0,"SIN CECO",VLOOKUP(B1173,CECOS_SIN_IDENTIFICAR!$A$2:$D$146,4,0)))</f>
        <v>1192</v>
      </c>
      <c r="Z1173">
        <f t="shared" si="149"/>
        <v>1192</v>
      </c>
      <c r="AA1173" s="56" t="s">
        <v>114</v>
      </c>
      <c r="AB1173" t="str">
        <f t="shared" si="150"/>
        <v>a. Idoneidad del personal-Personal que presta el servicio en obra</v>
      </c>
      <c r="AC1173" t="str">
        <f>VLOOKUP(AB1173,CODIFICACION_PREGUNTAS!$C$2:$D$35,2,0)</f>
        <v>PERSONAL001</v>
      </c>
    </row>
    <row r="1174" spans="1:29" x14ac:dyDescent="0.25">
      <c r="A1174" s="3">
        <f t="shared" si="151"/>
        <v>1173</v>
      </c>
      <c r="B1174" s="5" t="s">
        <v>144</v>
      </c>
      <c r="C1174" s="32">
        <v>40513</v>
      </c>
      <c r="D1174" s="56" t="s">
        <v>114</v>
      </c>
      <c r="E1174" s="3"/>
      <c r="F1174" s="3"/>
      <c r="G1174" s="2" t="s">
        <v>25</v>
      </c>
      <c r="H1174" s="3" t="s">
        <v>24</v>
      </c>
      <c r="I1174" s="3">
        <v>5</v>
      </c>
      <c r="J1174" s="3"/>
      <c r="K1174" s="3"/>
      <c r="L1174" s="3"/>
      <c r="M1174" s="3"/>
      <c r="N1174" s="3"/>
      <c r="O1174" s="3"/>
      <c r="P1174" s="3"/>
      <c r="Q1174" s="3"/>
      <c r="R1174" s="3"/>
      <c r="S1174" s="3"/>
      <c r="T1174" s="3" t="str">
        <f t="shared" si="144"/>
        <v>SIN CECO</v>
      </c>
      <c r="U1174" s="3" t="str">
        <f t="shared" si="145"/>
        <v>NO</v>
      </c>
      <c r="V1174" t="str">
        <f t="shared" si="146"/>
        <v>CLÍNICA PORTOAZUL
26-oct-10
25%-Personal que presta el servicio en obra</v>
      </c>
      <c r="W1174" s="53">
        <f t="shared" si="147"/>
        <v>5</v>
      </c>
      <c r="X1174">
        <f t="shared" si="148"/>
        <v>5</v>
      </c>
      <c r="Y1174">
        <f>IF(ISNA(VLOOKUP(B1174,CECOS_SIN_IDENTIFICAR!$A$2:$D$146,4,0)),"SIN CECO",IF(VLOOKUP(B1174,CECOS_SIN_IDENTIFICAR!$A$2:$D$146,4,0)=0,"SIN CECO",VLOOKUP(B1174,CECOS_SIN_IDENTIFICAR!$A$2:$D$146,4,0)))</f>
        <v>1192</v>
      </c>
      <c r="Z1174">
        <f t="shared" si="149"/>
        <v>1192</v>
      </c>
      <c r="AA1174" s="56" t="s">
        <v>114</v>
      </c>
      <c r="AB1174" t="str">
        <f t="shared" si="150"/>
        <v>b. Oportuna atención al cliente-Personal que presta el servicio en obra</v>
      </c>
      <c r="AC1174" t="str">
        <f>VLOOKUP(AB1174,CODIFICACION_PREGUNTAS!$C$2:$D$35,2,0)</f>
        <v>PERSONAL002</v>
      </c>
    </row>
    <row r="1175" spans="1:29" x14ac:dyDescent="0.25">
      <c r="A1175" s="3">
        <f t="shared" si="151"/>
        <v>1174</v>
      </c>
      <c r="B1175" s="5" t="s">
        <v>144</v>
      </c>
      <c r="C1175" s="32">
        <v>40513</v>
      </c>
      <c r="D1175" s="56" t="s">
        <v>114</v>
      </c>
      <c r="E1175" s="3"/>
      <c r="F1175" s="3"/>
      <c r="G1175" s="2" t="s">
        <v>26</v>
      </c>
      <c r="H1175" s="3" t="s">
        <v>24</v>
      </c>
      <c r="I1175" s="3">
        <v>5</v>
      </c>
      <c r="J1175" s="3"/>
      <c r="K1175" s="3"/>
      <c r="L1175" s="3"/>
      <c r="M1175" s="3"/>
      <c r="N1175" s="3"/>
      <c r="O1175" s="3"/>
      <c r="P1175" s="3"/>
      <c r="Q1175" s="3"/>
      <c r="R1175" s="3"/>
      <c r="S1175" s="3"/>
      <c r="T1175" s="3" t="str">
        <f t="shared" si="144"/>
        <v>SIN CECO</v>
      </c>
      <c r="U1175" s="3" t="str">
        <f t="shared" si="145"/>
        <v>NO</v>
      </c>
      <c r="V1175" t="str">
        <f t="shared" si="146"/>
        <v>CLÍNICA PORTOAZUL
26-oct-10
25%-Personal que presta el servicio en obra</v>
      </c>
      <c r="W1175" s="53">
        <f t="shared" si="147"/>
        <v>5</v>
      </c>
      <c r="X1175">
        <f t="shared" si="148"/>
        <v>5</v>
      </c>
      <c r="Y1175">
        <f>IF(ISNA(VLOOKUP(B1175,CECOS_SIN_IDENTIFICAR!$A$2:$D$146,4,0)),"SIN CECO",IF(VLOOKUP(B1175,CECOS_SIN_IDENTIFICAR!$A$2:$D$146,4,0)=0,"SIN CECO",VLOOKUP(B1175,CECOS_SIN_IDENTIFICAR!$A$2:$D$146,4,0)))</f>
        <v>1192</v>
      </c>
      <c r="Z1175">
        <f t="shared" si="149"/>
        <v>1192</v>
      </c>
      <c r="AA1175" s="56" t="s">
        <v>114</v>
      </c>
      <c r="AB1175" t="str">
        <f t="shared" si="150"/>
        <v>c. Compromiso con el proyecto-Personal que presta el servicio en obra</v>
      </c>
      <c r="AC1175" t="str">
        <f>VLOOKUP(AB1175,CODIFICACION_PREGUNTAS!$C$2:$D$35,2,0)</f>
        <v>PERSONAL003</v>
      </c>
    </row>
    <row r="1176" spans="1:29" x14ac:dyDescent="0.25">
      <c r="A1176" s="3">
        <f t="shared" si="151"/>
        <v>1175</v>
      </c>
      <c r="B1176" s="5" t="s">
        <v>144</v>
      </c>
      <c r="C1176" s="32">
        <v>40513</v>
      </c>
      <c r="D1176" s="56" t="s">
        <v>114</v>
      </c>
      <c r="E1176" s="3"/>
      <c r="F1176" s="3"/>
      <c r="G1176" s="2" t="s">
        <v>21</v>
      </c>
      <c r="H1176" s="3" t="s">
        <v>24</v>
      </c>
      <c r="I1176" s="3">
        <v>5</v>
      </c>
      <c r="J1176" s="3"/>
      <c r="K1176" s="3"/>
      <c r="L1176" s="3"/>
      <c r="M1176" s="3"/>
      <c r="N1176" s="3"/>
      <c r="O1176" s="3"/>
      <c r="P1176" s="3"/>
      <c r="Q1176" s="3"/>
      <c r="R1176" s="3"/>
      <c r="S1176" s="3"/>
      <c r="T1176" s="3" t="str">
        <f t="shared" si="144"/>
        <v>SIN CECO</v>
      </c>
      <c r="U1176" s="3" t="str">
        <f t="shared" si="145"/>
        <v>NO</v>
      </c>
      <c r="V1176" t="str">
        <f t="shared" si="146"/>
        <v>CLÍNICA PORTOAZUL
26-oct-10
25%-Personal que presta el servicio en obra</v>
      </c>
      <c r="W1176" s="53">
        <f t="shared" si="147"/>
        <v>5</v>
      </c>
      <c r="X1176">
        <f t="shared" si="148"/>
        <v>5</v>
      </c>
      <c r="Y1176">
        <f>IF(ISNA(VLOOKUP(B1176,CECOS_SIN_IDENTIFICAR!$A$2:$D$146,4,0)),"SIN CECO",IF(VLOOKUP(B1176,CECOS_SIN_IDENTIFICAR!$A$2:$D$146,4,0)=0,"SIN CECO",VLOOKUP(B1176,CECOS_SIN_IDENTIFICAR!$A$2:$D$146,4,0)))</f>
        <v>1192</v>
      </c>
      <c r="Z1176">
        <f t="shared" si="149"/>
        <v>1192</v>
      </c>
      <c r="AA1176" s="56" t="s">
        <v>114</v>
      </c>
      <c r="AB1176" t="str">
        <f t="shared" si="150"/>
        <v>d. Cumplimiento de compromisos-Personal que presta el servicio en obra</v>
      </c>
      <c r="AC1176" t="str">
        <f>VLOOKUP(AB1176,CODIFICACION_PREGUNTAS!$C$2:$D$35,2,0)</f>
        <v>PERSONAL004</v>
      </c>
    </row>
    <row r="1177" spans="1:29" x14ac:dyDescent="0.25">
      <c r="A1177" s="3">
        <f t="shared" si="151"/>
        <v>1176</v>
      </c>
      <c r="B1177" s="5" t="s">
        <v>144</v>
      </c>
      <c r="C1177" s="32">
        <v>40513</v>
      </c>
      <c r="D1177" s="56" t="s">
        <v>114</v>
      </c>
      <c r="E1177" s="3"/>
      <c r="F1177" s="3"/>
      <c r="G1177" s="2" t="s">
        <v>27</v>
      </c>
      <c r="H1177" s="3" t="s">
        <v>24</v>
      </c>
      <c r="I1177" s="3">
        <v>5</v>
      </c>
      <c r="J1177" s="3"/>
      <c r="K1177" s="3"/>
      <c r="L1177" s="3"/>
      <c r="M1177" s="3"/>
      <c r="N1177" s="3"/>
      <c r="O1177" s="3"/>
      <c r="P1177" s="3"/>
      <c r="Q1177" s="3"/>
      <c r="R1177" s="3"/>
      <c r="S1177" s="3"/>
      <c r="T1177" s="3" t="str">
        <f t="shared" si="144"/>
        <v>SIN CECO</v>
      </c>
      <c r="U1177" s="3" t="str">
        <f t="shared" si="145"/>
        <v>NO</v>
      </c>
      <c r="V1177" t="str">
        <f t="shared" si="146"/>
        <v>CLÍNICA PORTOAZUL
26-oct-10
25%-Personal que presta el servicio en obra</v>
      </c>
      <c r="W1177" s="53">
        <f t="shared" si="147"/>
        <v>5</v>
      </c>
      <c r="X1177">
        <f t="shared" si="148"/>
        <v>5</v>
      </c>
      <c r="Y1177">
        <f>IF(ISNA(VLOOKUP(B1177,CECOS_SIN_IDENTIFICAR!$A$2:$D$146,4,0)),"SIN CECO",IF(VLOOKUP(B1177,CECOS_SIN_IDENTIFICAR!$A$2:$D$146,4,0)=0,"SIN CECO",VLOOKUP(B1177,CECOS_SIN_IDENTIFICAR!$A$2:$D$146,4,0)))</f>
        <v>1192</v>
      </c>
      <c r="Z1177">
        <f t="shared" si="149"/>
        <v>1192</v>
      </c>
      <c r="AA1177" s="56" t="s">
        <v>114</v>
      </c>
      <c r="AB1177" t="str">
        <f t="shared" si="150"/>
        <v>e. Proactividad en desarrollo de funciones-Personal que presta el servicio en obra</v>
      </c>
      <c r="AC1177" t="str">
        <f>VLOOKUP(AB1177,CODIFICACION_PREGUNTAS!$C$2:$D$35,2,0)</f>
        <v>PERSONAL005</v>
      </c>
    </row>
    <row r="1178" spans="1:29" x14ac:dyDescent="0.25">
      <c r="A1178" s="3">
        <f t="shared" si="151"/>
        <v>1177</v>
      </c>
      <c r="B1178" s="5" t="s">
        <v>144</v>
      </c>
      <c r="C1178" s="32">
        <v>40513</v>
      </c>
      <c r="D1178" s="56" t="s">
        <v>114</v>
      </c>
      <c r="E1178" s="3"/>
      <c r="F1178" s="3"/>
      <c r="G1178" s="2" t="s">
        <v>28</v>
      </c>
      <c r="H1178" s="2" t="s">
        <v>29</v>
      </c>
      <c r="I1178" s="3">
        <v>4</v>
      </c>
      <c r="J1178" s="3"/>
      <c r="K1178" s="3"/>
      <c r="L1178" s="3"/>
      <c r="M1178" s="3"/>
      <c r="N1178" s="3"/>
      <c r="O1178" s="3"/>
      <c r="P1178" s="3"/>
      <c r="Q1178" s="3"/>
      <c r="R1178" s="3"/>
      <c r="S1178" s="3"/>
      <c r="T1178" s="3" t="str">
        <f t="shared" si="144"/>
        <v>SIN CECO</v>
      </c>
      <c r="U1178" s="3" t="str">
        <f t="shared" si="145"/>
        <v>NO</v>
      </c>
      <c r="V1178" t="str">
        <f t="shared" si="146"/>
        <v>CLÍNICA PORTOAZUL
26-oct-10
25%-Productos Asociados de PAYC (Informes, Control de presupuesto y Programación y actas)</v>
      </c>
      <c r="W1178" s="53">
        <f t="shared" si="147"/>
        <v>4</v>
      </c>
      <c r="X1178">
        <f t="shared" si="148"/>
        <v>4</v>
      </c>
      <c r="Y1178">
        <f>IF(ISNA(VLOOKUP(B1178,CECOS_SIN_IDENTIFICAR!$A$2:$D$146,4,0)),"SIN CECO",IF(VLOOKUP(B1178,CECOS_SIN_IDENTIFICAR!$A$2:$D$146,4,0)=0,"SIN CECO",VLOOKUP(B1178,CECOS_SIN_IDENTIFICAR!$A$2:$D$146,4,0)))</f>
        <v>1192</v>
      </c>
      <c r="Z1178">
        <f t="shared" si="149"/>
        <v>1192</v>
      </c>
      <c r="AA1178" s="56" t="s">
        <v>114</v>
      </c>
      <c r="AB1178" t="str">
        <f t="shared" si="150"/>
        <v>a. Calidad del Contenido-Productos Asociados de PAYC (Informes, Control de presupuesto y Programación y actas)</v>
      </c>
      <c r="AC1178" t="str">
        <f>VLOOKUP(AB1178,CODIFICACION_PREGUNTAS!$C$2:$D$35,2,0)</f>
        <v>PRODUCTOS001</v>
      </c>
    </row>
    <row r="1179" spans="1:29" x14ac:dyDescent="0.25">
      <c r="A1179" s="3">
        <f t="shared" si="151"/>
        <v>1178</v>
      </c>
      <c r="B1179" s="5" t="s">
        <v>144</v>
      </c>
      <c r="C1179" s="32">
        <v>40513</v>
      </c>
      <c r="D1179" s="56" t="s">
        <v>114</v>
      </c>
      <c r="E1179" s="3"/>
      <c r="F1179" s="3"/>
      <c r="G1179" s="2" t="s">
        <v>30</v>
      </c>
      <c r="H1179" s="2" t="s">
        <v>29</v>
      </c>
      <c r="I1179" s="3">
        <v>5</v>
      </c>
      <c r="J1179" s="3"/>
      <c r="K1179" s="3"/>
      <c r="L1179" s="3"/>
      <c r="M1179" s="3"/>
      <c r="N1179" s="3"/>
      <c r="O1179" s="3"/>
      <c r="P1179" s="3"/>
      <c r="Q1179" s="3"/>
      <c r="R1179" s="3"/>
      <c r="S1179" s="3"/>
      <c r="T1179" s="3" t="str">
        <f t="shared" si="144"/>
        <v>SIN CECO</v>
      </c>
      <c r="U1179" s="3" t="str">
        <f t="shared" si="145"/>
        <v>NO</v>
      </c>
      <c r="V1179" t="str">
        <f t="shared" si="146"/>
        <v>CLÍNICA PORTOAZUL
26-oct-10
25%-Productos Asociados de PAYC (Informes, Control de presupuesto y Programación y actas)</v>
      </c>
      <c r="W1179" s="53">
        <f t="shared" si="147"/>
        <v>5</v>
      </c>
      <c r="X1179">
        <f t="shared" si="148"/>
        <v>5</v>
      </c>
      <c r="Y1179">
        <f>IF(ISNA(VLOOKUP(B1179,CECOS_SIN_IDENTIFICAR!$A$2:$D$146,4,0)),"SIN CECO",IF(VLOOKUP(B1179,CECOS_SIN_IDENTIFICAR!$A$2:$D$146,4,0)=0,"SIN CECO",VLOOKUP(B1179,CECOS_SIN_IDENTIFICAR!$A$2:$D$146,4,0)))</f>
        <v>1192</v>
      </c>
      <c r="Z1179">
        <f t="shared" si="149"/>
        <v>1192</v>
      </c>
      <c r="AA1179" s="56" t="s">
        <v>114</v>
      </c>
      <c r="AB1179" t="str">
        <f t="shared" si="150"/>
        <v>b. Claridad del Contenido-Productos Asociados de PAYC (Informes, Control de presupuesto y Programación y actas)</v>
      </c>
      <c r="AC1179" t="str">
        <f>VLOOKUP(AB1179,CODIFICACION_PREGUNTAS!$C$2:$D$35,2,0)</f>
        <v>PRODUCTOS002</v>
      </c>
    </row>
    <row r="1180" spans="1:29" x14ac:dyDescent="0.25">
      <c r="A1180" s="3">
        <f t="shared" si="151"/>
        <v>1179</v>
      </c>
      <c r="B1180" s="5" t="s">
        <v>144</v>
      </c>
      <c r="C1180" s="32">
        <v>40513</v>
      </c>
      <c r="D1180" s="56" t="s">
        <v>114</v>
      </c>
      <c r="E1180" s="3"/>
      <c r="F1180" s="3"/>
      <c r="G1180" s="2" t="s">
        <v>31</v>
      </c>
      <c r="H1180" s="2" t="s">
        <v>29</v>
      </c>
      <c r="I1180" s="3">
        <v>5</v>
      </c>
      <c r="J1180" s="3"/>
      <c r="K1180" s="3"/>
      <c r="L1180" s="3"/>
      <c r="M1180" s="3"/>
      <c r="N1180" s="3"/>
      <c r="O1180" s="3"/>
      <c r="P1180" s="3"/>
      <c r="Q1180" s="3"/>
      <c r="R1180" s="3"/>
      <c r="S1180" s="3"/>
      <c r="T1180" s="3" t="str">
        <f t="shared" si="144"/>
        <v>SIN CECO</v>
      </c>
      <c r="U1180" s="3" t="str">
        <f t="shared" si="145"/>
        <v>NO</v>
      </c>
      <c r="V1180" t="str">
        <f t="shared" si="146"/>
        <v>CLÍNICA PORTOAZUL
26-oct-10
25%-Productos Asociados de PAYC (Informes, Control de presupuesto y Programación y actas)</v>
      </c>
      <c r="W1180" s="53">
        <f t="shared" si="147"/>
        <v>5</v>
      </c>
      <c r="X1180">
        <f t="shared" si="148"/>
        <v>5</v>
      </c>
      <c r="Y1180">
        <f>IF(ISNA(VLOOKUP(B1180,CECOS_SIN_IDENTIFICAR!$A$2:$D$146,4,0)),"SIN CECO",IF(VLOOKUP(B1180,CECOS_SIN_IDENTIFICAR!$A$2:$D$146,4,0)=0,"SIN CECO",VLOOKUP(B1180,CECOS_SIN_IDENTIFICAR!$A$2:$D$146,4,0)))</f>
        <v>1192</v>
      </c>
      <c r="Z1180">
        <f t="shared" si="149"/>
        <v>1192</v>
      </c>
      <c r="AA1180" s="56" t="s">
        <v>114</v>
      </c>
      <c r="AB1180" t="str">
        <f t="shared" si="150"/>
        <v>c. Oportunidad en la entrega-Productos Asociados de PAYC (Informes, Control de presupuesto y Programación y actas)</v>
      </c>
      <c r="AC1180" t="str">
        <f>VLOOKUP(AB1180,CODIFICACION_PREGUNTAS!$C$2:$D$35,2,0)</f>
        <v>PRODUCTOS003</v>
      </c>
    </row>
    <row r="1181" spans="1:29" x14ac:dyDescent="0.25">
      <c r="A1181" s="3">
        <f t="shared" si="151"/>
        <v>1180</v>
      </c>
      <c r="B1181" s="5" t="s">
        <v>144</v>
      </c>
      <c r="C1181" s="32">
        <v>40513</v>
      </c>
      <c r="D1181" s="56" t="s">
        <v>114</v>
      </c>
      <c r="E1181" s="3"/>
      <c r="F1181" s="3"/>
      <c r="G1181" s="2" t="s">
        <v>32</v>
      </c>
      <c r="H1181" s="2" t="s">
        <v>29</v>
      </c>
      <c r="I1181" s="3">
        <v>4</v>
      </c>
      <c r="J1181" s="3"/>
      <c r="K1181" s="3"/>
      <c r="L1181" s="3"/>
      <c r="M1181" s="3"/>
      <c r="N1181" s="3"/>
      <c r="O1181" s="3"/>
      <c r="P1181" s="3"/>
      <c r="Q1181" s="3"/>
      <c r="R1181" s="3"/>
      <c r="S1181" s="3"/>
      <c r="T1181" s="3" t="str">
        <f t="shared" si="144"/>
        <v>SIN CECO</v>
      </c>
      <c r="U1181" s="3" t="str">
        <f t="shared" si="145"/>
        <v>NO</v>
      </c>
      <c r="V1181" t="str">
        <f t="shared" si="146"/>
        <v>CLÍNICA PORTOAZUL
26-oct-10
25%-Productos Asociados de PAYC (Informes, Control de presupuesto y Programación y actas)</v>
      </c>
      <c r="W1181" s="53">
        <f t="shared" si="147"/>
        <v>4</v>
      </c>
      <c r="X1181">
        <f t="shared" si="148"/>
        <v>4</v>
      </c>
      <c r="Y1181">
        <f>IF(ISNA(VLOOKUP(B1181,CECOS_SIN_IDENTIFICAR!$A$2:$D$146,4,0)),"SIN CECO",IF(VLOOKUP(B1181,CECOS_SIN_IDENTIFICAR!$A$2:$D$146,4,0)=0,"SIN CECO",VLOOKUP(B1181,CECOS_SIN_IDENTIFICAR!$A$2:$D$146,4,0)))</f>
        <v>1192</v>
      </c>
      <c r="Z1181">
        <f t="shared" si="149"/>
        <v>1192</v>
      </c>
      <c r="AA1181" s="56" t="s">
        <v>114</v>
      </c>
      <c r="AB1181" t="str">
        <f t="shared" si="150"/>
        <v>d. Precisión de la información-Productos Asociados de PAYC (Informes, Control de presupuesto y Programación y actas)</v>
      </c>
      <c r="AC1181" t="str">
        <f>VLOOKUP(AB1181,CODIFICACION_PREGUNTAS!$C$2:$D$35,2,0)</f>
        <v>PRODUCTOS004</v>
      </c>
    </row>
    <row r="1182" spans="1:29" x14ac:dyDescent="0.25">
      <c r="A1182" s="3">
        <f t="shared" si="151"/>
        <v>1181</v>
      </c>
      <c r="B1182" s="5" t="s">
        <v>144</v>
      </c>
      <c r="C1182" s="32">
        <v>40513</v>
      </c>
      <c r="D1182" s="56" t="s">
        <v>114</v>
      </c>
      <c r="E1182" s="3"/>
      <c r="F1182" s="3"/>
      <c r="G1182" s="2" t="s">
        <v>33</v>
      </c>
      <c r="H1182" s="2" t="s">
        <v>29</v>
      </c>
      <c r="I1182" s="3">
        <v>5</v>
      </c>
      <c r="J1182" s="3"/>
      <c r="K1182" s="3"/>
      <c r="L1182" s="3"/>
      <c r="M1182" s="3"/>
      <c r="N1182" s="3"/>
      <c r="O1182" s="3"/>
      <c r="P1182" s="3"/>
      <c r="Q1182" s="3"/>
      <c r="R1182" s="3"/>
      <c r="S1182" s="3"/>
      <c r="T1182" s="3" t="str">
        <f t="shared" si="144"/>
        <v>SIN CECO</v>
      </c>
      <c r="U1182" s="3" t="str">
        <f t="shared" si="145"/>
        <v>NO</v>
      </c>
      <c r="V1182" t="str">
        <f t="shared" si="146"/>
        <v>CLÍNICA PORTOAZUL
26-oct-10
25%-Productos Asociados de PAYC (Informes, Control de presupuesto y Programación y actas)</v>
      </c>
      <c r="W1182" s="53">
        <f t="shared" si="147"/>
        <v>5</v>
      </c>
      <c r="X1182">
        <f t="shared" si="148"/>
        <v>5</v>
      </c>
      <c r="Y1182">
        <f>IF(ISNA(VLOOKUP(B1182,CECOS_SIN_IDENTIFICAR!$A$2:$D$146,4,0)),"SIN CECO",IF(VLOOKUP(B1182,CECOS_SIN_IDENTIFICAR!$A$2:$D$146,4,0)=0,"SIN CECO",VLOOKUP(B1182,CECOS_SIN_IDENTIFICAR!$A$2:$D$146,4,0)))</f>
        <v>1192</v>
      </c>
      <c r="Z1182">
        <f t="shared" si="149"/>
        <v>1192</v>
      </c>
      <c r="AA1182" s="56" t="s">
        <v>114</v>
      </c>
      <c r="AB1182" t="str">
        <f t="shared" si="150"/>
        <v>e. Diagramación-Productos Asociados de PAYC (Informes, Control de presupuesto y Programación y actas)</v>
      </c>
      <c r="AC1182" t="str">
        <f>VLOOKUP(AB1182,CODIFICACION_PREGUNTAS!$C$2:$D$35,2,0)</f>
        <v>PRODUCTOS005</v>
      </c>
    </row>
    <row r="1183" spans="1:29" x14ac:dyDescent="0.25">
      <c r="A1183" s="3">
        <f t="shared" si="151"/>
        <v>1182</v>
      </c>
      <c r="B1183" s="5" t="s">
        <v>144</v>
      </c>
      <c r="C1183" s="32">
        <v>40513</v>
      </c>
      <c r="D1183" s="56" t="s">
        <v>114</v>
      </c>
      <c r="E1183" s="3"/>
      <c r="F1183" s="3"/>
      <c r="G1183" s="2" t="s">
        <v>34</v>
      </c>
      <c r="H1183" s="2" t="s">
        <v>35</v>
      </c>
      <c r="I1183" s="3">
        <v>5</v>
      </c>
      <c r="J1183" s="3"/>
      <c r="K1183" s="3"/>
      <c r="L1183" s="3"/>
      <c r="M1183" s="3"/>
      <c r="N1183" s="3"/>
      <c r="O1183" s="3"/>
      <c r="P1183" s="3"/>
      <c r="Q1183" s="3"/>
      <c r="R1183" s="3"/>
      <c r="S1183" s="3"/>
      <c r="T1183" s="3" t="str">
        <f t="shared" si="144"/>
        <v>SIN CECO</v>
      </c>
      <c r="U1183" s="3" t="str">
        <f t="shared" si="145"/>
        <v>NO</v>
      </c>
      <c r="V1183" t="str">
        <f t="shared" si="146"/>
        <v>CLÍNICA PORTOAZUL
26-oct-10
25%-Compromisos Pactados</v>
      </c>
      <c r="W1183" s="53">
        <f t="shared" si="147"/>
        <v>5</v>
      </c>
      <c r="X1183">
        <f t="shared" si="148"/>
        <v>5</v>
      </c>
      <c r="Y1183">
        <f>IF(ISNA(VLOOKUP(B1183,CECOS_SIN_IDENTIFICAR!$A$2:$D$146,4,0)),"SIN CECO",IF(VLOOKUP(B1183,CECOS_SIN_IDENTIFICAR!$A$2:$D$146,4,0)=0,"SIN CECO",VLOOKUP(B1183,CECOS_SIN_IDENTIFICAR!$A$2:$D$146,4,0)))</f>
        <v>1192</v>
      </c>
      <c r="Z1183">
        <f t="shared" si="149"/>
        <v>1192</v>
      </c>
      <c r="AA1183" s="56" t="s">
        <v>114</v>
      </c>
      <c r="AB1183" t="str">
        <f t="shared" si="150"/>
        <v>a. Cumplimiento-Compromisos Pactados</v>
      </c>
      <c r="AC1183" t="str">
        <f>VLOOKUP(AB1183,CODIFICACION_PREGUNTAS!$C$2:$D$35,2,0)</f>
        <v>COMPROMISOS001</v>
      </c>
    </row>
    <row r="1184" spans="1:29" x14ac:dyDescent="0.25">
      <c r="A1184" s="3">
        <f t="shared" si="151"/>
        <v>1183</v>
      </c>
      <c r="B1184" s="5" t="s">
        <v>144</v>
      </c>
      <c r="C1184" s="32">
        <v>40513</v>
      </c>
      <c r="D1184" s="56" t="s">
        <v>114</v>
      </c>
      <c r="E1184" s="3"/>
      <c r="F1184" s="3"/>
      <c r="G1184" s="2" t="s">
        <v>36</v>
      </c>
      <c r="H1184" s="2" t="s">
        <v>35</v>
      </c>
      <c r="I1184" s="3">
        <v>4</v>
      </c>
      <c r="J1184" s="3"/>
      <c r="K1184" s="3"/>
      <c r="L1184" s="3"/>
      <c r="M1184" s="3"/>
      <c r="N1184" s="3"/>
      <c r="O1184" s="3"/>
      <c r="P1184" s="3"/>
      <c r="Q1184" s="3"/>
      <c r="R1184" s="3"/>
      <c r="S1184" s="3"/>
      <c r="T1184" s="3" t="str">
        <f t="shared" si="144"/>
        <v>SIN CECO</v>
      </c>
      <c r="U1184" s="3" t="str">
        <f t="shared" si="145"/>
        <v>NO</v>
      </c>
      <c r="V1184" t="str">
        <f t="shared" si="146"/>
        <v>CLÍNICA PORTOAZUL
26-oct-10
25%-Compromisos Pactados</v>
      </c>
      <c r="W1184" s="53">
        <f t="shared" si="147"/>
        <v>4</v>
      </c>
      <c r="X1184">
        <f t="shared" si="148"/>
        <v>4</v>
      </c>
      <c r="Y1184">
        <f>IF(ISNA(VLOOKUP(B1184,CECOS_SIN_IDENTIFICAR!$A$2:$D$146,4,0)),"SIN CECO",IF(VLOOKUP(B1184,CECOS_SIN_IDENTIFICAR!$A$2:$D$146,4,0)=0,"SIN CECO",VLOOKUP(B1184,CECOS_SIN_IDENTIFICAR!$A$2:$D$146,4,0)))</f>
        <v>1192</v>
      </c>
      <c r="Z1184">
        <f t="shared" si="149"/>
        <v>1192</v>
      </c>
      <c r="AA1184" s="56" t="s">
        <v>114</v>
      </c>
      <c r="AB1184" t="str">
        <f t="shared" si="150"/>
        <v>b. Satisface expectativas-Compromisos Pactados</v>
      </c>
      <c r="AC1184" t="str">
        <f>VLOOKUP(AB1184,CODIFICACION_PREGUNTAS!$C$2:$D$35,2,0)</f>
        <v>COMPROMISOS002</v>
      </c>
    </row>
    <row r="1185" spans="1:29" x14ac:dyDescent="0.25">
      <c r="A1185" s="3">
        <f t="shared" si="151"/>
        <v>1184</v>
      </c>
      <c r="B1185" s="5" t="s">
        <v>144</v>
      </c>
      <c r="C1185" s="32">
        <v>40513</v>
      </c>
      <c r="D1185" s="56" t="s">
        <v>114</v>
      </c>
      <c r="E1185" s="3"/>
      <c r="F1185" s="3"/>
      <c r="G1185" s="2" t="s">
        <v>37</v>
      </c>
      <c r="H1185" s="2" t="s">
        <v>35</v>
      </c>
      <c r="I1185" s="3">
        <v>5</v>
      </c>
      <c r="J1185" s="3"/>
      <c r="K1185" s="3"/>
      <c r="L1185" s="3"/>
      <c r="M1185" s="3"/>
      <c r="N1185" s="3"/>
      <c r="O1185" s="3"/>
      <c r="P1185" s="3"/>
      <c r="Q1185" s="3"/>
      <c r="R1185" s="3"/>
      <c r="S1185" s="3"/>
      <c r="T1185" s="3" t="str">
        <f t="shared" si="144"/>
        <v>SIN CECO</v>
      </c>
      <c r="U1185" s="3" t="str">
        <f t="shared" si="145"/>
        <v>NO</v>
      </c>
      <c r="V1185" t="str">
        <f t="shared" si="146"/>
        <v>CLÍNICA PORTOAZUL
26-oct-10
25%-Compromisos Pactados</v>
      </c>
      <c r="W1185" s="53">
        <f t="shared" si="147"/>
        <v>5</v>
      </c>
      <c r="X1185">
        <f t="shared" si="148"/>
        <v>5</v>
      </c>
      <c r="Y1185">
        <f>IF(ISNA(VLOOKUP(B1185,CECOS_SIN_IDENTIFICAR!$A$2:$D$146,4,0)),"SIN CECO",IF(VLOOKUP(B1185,CECOS_SIN_IDENTIFICAR!$A$2:$D$146,4,0)=0,"SIN CECO",VLOOKUP(B1185,CECOS_SIN_IDENTIFICAR!$A$2:$D$146,4,0)))</f>
        <v>1192</v>
      </c>
      <c r="Z1185">
        <f t="shared" si="149"/>
        <v>1192</v>
      </c>
      <c r="AA1185" s="56" t="s">
        <v>114</v>
      </c>
      <c r="AB1185" t="str">
        <f t="shared" si="150"/>
        <v>c. Calidad de la Información suministrada-Compromisos Pactados</v>
      </c>
      <c r="AC1185" t="str">
        <f>VLOOKUP(AB1185,CODIFICACION_PREGUNTAS!$C$2:$D$35,2,0)</f>
        <v>COMPROMISOS003</v>
      </c>
    </row>
    <row r="1186" spans="1:29" x14ac:dyDescent="0.25">
      <c r="A1186" s="3">
        <f t="shared" si="151"/>
        <v>1185</v>
      </c>
      <c r="B1186" s="5" t="s">
        <v>144</v>
      </c>
      <c r="C1186" s="32">
        <v>40513</v>
      </c>
      <c r="D1186" s="56" t="s">
        <v>114</v>
      </c>
      <c r="E1186" s="3"/>
      <c r="F1186" s="3"/>
      <c r="G1186" s="2" t="s">
        <v>38</v>
      </c>
      <c r="H1186" s="2" t="s">
        <v>35</v>
      </c>
      <c r="I1186" s="3">
        <v>5</v>
      </c>
      <c r="J1186" s="3"/>
      <c r="K1186" s="3"/>
      <c r="L1186" s="3"/>
      <c r="M1186" s="3"/>
      <c r="N1186" s="3"/>
      <c r="O1186" s="3"/>
      <c r="P1186" s="3"/>
      <c r="Q1186" s="3"/>
      <c r="R1186" s="3"/>
      <c r="S1186" s="3"/>
      <c r="T1186" s="3" t="str">
        <f t="shared" si="144"/>
        <v>SIN CECO</v>
      </c>
      <c r="U1186" s="3" t="str">
        <f t="shared" si="145"/>
        <v>NO</v>
      </c>
      <c r="V1186" t="str">
        <f t="shared" si="146"/>
        <v>CLÍNICA PORTOAZUL
26-oct-10
25%-Compromisos Pactados</v>
      </c>
      <c r="W1186" s="53">
        <f t="shared" si="147"/>
        <v>5</v>
      </c>
      <c r="X1186">
        <f t="shared" si="148"/>
        <v>5</v>
      </c>
      <c r="Y1186">
        <f>IF(ISNA(VLOOKUP(B1186,CECOS_SIN_IDENTIFICAR!$A$2:$D$146,4,0)),"SIN CECO",IF(VLOOKUP(B1186,CECOS_SIN_IDENTIFICAR!$A$2:$D$146,4,0)=0,"SIN CECO",VLOOKUP(B1186,CECOS_SIN_IDENTIFICAR!$A$2:$D$146,4,0)))</f>
        <v>1192</v>
      </c>
      <c r="Z1186">
        <f t="shared" si="149"/>
        <v>1192</v>
      </c>
      <c r="AA1186" s="56" t="s">
        <v>114</v>
      </c>
      <c r="AB1186" t="str">
        <f t="shared" si="150"/>
        <v>d. Disposición del personal de PAYC a las solicitudes del cliente-Compromisos Pactados</v>
      </c>
      <c r="AC1186" t="str">
        <f>VLOOKUP(AB1186,CODIFICACION_PREGUNTAS!$C$2:$D$35,2,0)</f>
        <v>COMPROMISOS004</v>
      </c>
    </row>
    <row r="1187" spans="1:29" x14ac:dyDescent="0.25">
      <c r="A1187" s="3">
        <f t="shared" si="151"/>
        <v>1186</v>
      </c>
      <c r="B1187" s="5" t="s">
        <v>144</v>
      </c>
      <c r="C1187" s="32">
        <v>40513</v>
      </c>
      <c r="D1187" s="56" t="s">
        <v>114</v>
      </c>
      <c r="E1187" s="3"/>
      <c r="F1187" s="3"/>
      <c r="G1187" s="2" t="s">
        <v>39</v>
      </c>
      <c r="H1187" s="2" t="s">
        <v>35</v>
      </c>
      <c r="I1187" s="3">
        <v>5</v>
      </c>
      <c r="J1187" s="3"/>
      <c r="K1187" s="3"/>
      <c r="L1187" s="3"/>
      <c r="M1187" s="3"/>
      <c r="N1187" s="3"/>
      <c r="O1187" s="3"/>
      <c r="P1187" s="3"/>
      <c r="Q1187" s="3"/>
      <c r="R1187" s="3"/>
      <c r="S1187" s="3"/>
      <c r="T1187" s="3" t="str">
        <f t="shared" si="144"/>
        <v>SIN CECO</v>
      </c>
      <c r="U1187" s="3" t="str">
        <f t="shared" si="145"/>
        <v>NO</v>
      </c>
      <c r="V1187" t="str">
        <f t="shared" si="146"/>
        <v>CLÍNICA PORTOAZUL
26-oct-10
25%-Compromisos Pactados</v>
      </c>
      <c r="W1187" s="53">
        <f t="shared" si="147"/>
        <v>5</v>
      </c>
      <c r="X1187">
        <f t="shared" si="148"/>
        <v>5</v>
      </c>
      <c r="Y1187">
        <f>IF(ISNA(VLOOKUP(B1187,CECOS_SIN_IDENTIFICAR!$A$2:$D$146,4,0)),"SIN CECO",IF(VLOOKUP(B1187,CECOS_SIN_IDENTIFICAR!$A$2:$D$146,4,0)=0,"SIN CECO",VLOOKUP(B1187,CECOS_SIN_IDENTIFICAR!$A$2:$D$146,4,0)))</f>
        <v>1192</v>
      </c>
      <c r="Z1187">
        <f t="shared" si="149"/>
        <v>1192</v>
      </c>
      <c r="AA1187" s="56" t="s">
        <v>114</v>
      </c>
      <c r="AB1187" t="str">
        <f t="shared" si="150"/>
        <v>e. Coherencia entre lo solicitado y lo entregado-Compromisos Pactados</v>
      </c>
      <c r="AC1187" t="str">
        <f>VLOOKUP(AB1187,CODIFICACION_PREGUNTAS!$C$2:$D$35,2,0)</f>
        <v>COMPROMISOS005</v>
      </c>
    </row>
    <row r="1188" spans="1:29" x14ac:dyDescent="0.25">
      <c r="A1188" s="3">
        <f t="shared" si="151"/>
        <v>1187</v>
      </c>
      <c r="B1188" s="5" t="s">
        <v>144</v>
      </c>
      <c r="C1188" s="32">
        <v>40513</v>
      </c>
      <c r="D1188" s="56" t="s">
        <v>114</v>
      </c>
      <c r="E1188" s="3"/>
      <c r="F1188" s="3"/>
      <c r="G1188" s="2" t="s">
        <v>40</v>
      </c>
      <c r="H1188" s="2" t="s">
        <v>40</v>
      </c>
      <c r="I1188" s="3" t="s">
        <v>431</v>
      </c>
      <c r="J1188" s="3"/>
      <c r="K1188" s="3"/>
      <c r="L1188" s="3"/>
      <c r="M1188" s="3"/>
      <c r="N1188" s="3"/>
      <c r="O1188" s="3"/>
      <c r="P1188" s="3"/>
      <c r="Q1188" s="3"/>
      <c r="R1188" s="3"/>
      <c r="S1188" s="3"/>
      <c r="T1188" s="3" t="str">
        <f t="shared" si="144"/>
        <v>SIN CECO</v>
      </c>
      <c r="U1188" s="3" t="str">
        <f t="shared" si="145"/>
        <v>NO</v>
      </c>
      <c r="V1188" t="str">
        <f t="shared" si="146"/>
        <v>CLÍNICA PORTOAZUL
26-oct-10
25%-Grado de Satisfacción con el Servicio Prestado</v>
      </c>
      <c r="W1188" s="53" t="str">
        <f t="shared" si="147"/>
        <v>N/A</v>
      </c>
      <c r="X1188">
        <f t="shared" si="148"/>
        <v>0</v>
      </c>
      <c r="Y1188">
        <f>IF(ISNA(VLOOKUP(B1188,CECOS_SIN_IDENTIFICAR!$A$2:$D$146,4,0)),"SIN CECO",IF(VLOOKUP(B1188,CECOS_SIN_IDENTIFICAR!$A$2:$D$146,4,0)=0,"SIN CECO",VLOOKUP(B1188,CECOS_SIN_IDENTIFICAR!$A$2:$D$146,4,0)))</f>
        <v>1192</v>
      </c>
      <c r="Z1188">
        <f t="shared" si="149"/>
        <v>1192</v>
      </c>
      <c r="AA1188" s="56" t="s">
        <v>114</v>
      </c>
      <c r="AB1188" t="str">
        <f t="shared" si="150"/>
        <v>Grado de Satisfacción con el Servicio Prestado-Grado de Satisfacción con el Servicio Prestado</v>
      </c>
      <c r="AC1188" t="str">
        <f>VLOOKUP(AB1188,CODIFICACION_PREGUNTAS!$C$2:$D$35,2,0)</f>
        <v>SATISFACCION001</v>
      </c>
    </row>
    <row r="1189" spans="1:29" x14ac:dyDescent="0.25">
      <c r="A1189" s="3">
        <f t="shared" si="151"/>
        <v>1188</v>
      </c>
      <c r="B1189" s="5" t="s">
        <v>144</v>
      </c>
      <c r="C1189" s="32">
        <v>40513</v>
      </c>
      <c r="D1189" s="56" t="s">
        <v>114</v>
      </c>
      <c r="E1189" s="3"/>
      <c r="F1189" s="3"/>
      <c r="G1189" s="2" t="s">
        <v>41</v>
      </c>
      <c r="H1189" s="2" t="s">
        <v>41</v>
      </c>
      <c r="I1189" s="3"/>
      <c r="J1189" s="3"/>
      <c r="K1189" s="3"/>
      <c r="L1189" s="3"/>
      <c r="M1189" s="3"/>
      <c r="N1189" s="3"/>
      <c r="O1189" s="3"/>
      <c r="P1189" s="3"/>
      <c r="Q1189" s="3"/>
      <c r="R1189" s="3"/>
      <c r="S1189" s="3"/>
      <c r="T1189" s="3" t="str">
        <f t="shared" si="144"/>
        <v>SIN CECO</v>
      </c>
      <c r="U1189" s="3" t="str">
        <f t="shared" si="145"/>
        <v>NO</v>
      </c>
      <c r="V1189" t="str">
        <f t="shared" si="146"/>
        <v>CLÍNICA PORTOAZUL
26-oct-10
25%-Posibilidad de Volver a Contratar con PAYC</v>
      </c>
      <c r="W1189" s="53">
        <f t="shared" si="147"/>
        <v>0</v>
      </c>
      <c r="X1189">
        <f t="shared" si="148"/>
        <v>0</v>
      </c>
      <c r="Y1189">
        <f>IF(ISNA(VLOOKUP(B1189,CECOS_SIN_IDENTIFICAR!$A$2:$D$146,4,0)),"SIN CECO",IF(VLOOKUP(B1189,CECOS_SIN_IDENTIFICAR!$A$2:$D$146,4,0)=0,"SIN CECO",VLOOKUP(B1189,CECOS_SIN_IDENTIFICAR!$A$2:$D$146,4,0)))</f>
        <v>1192</v>
      </c>
      <c r="Z1189">
        <f t="shared" si="149"/>
        <v>1192</v>
      </c>
      <c r="AA1189" s="56" t="s">
        <v>114</v>
      </c>
      <c r="AB1189" t="str">
        <f t="shared" si="150"/>
        <v>Posibilidad de Volver a Contratar con PAYC-Posibilidad de Volver a Contratar con PAYC</v>
      </c>
      <c r="AC1189" t="str">
        <f>VLOOKUP(AB1189,CODIFICACION_PREGUNTAS!$C$2:$D$35,2,0)</f>
        <v>VOLVER001</v>
      </c>
    </row>
    <row r="1190" spans="1:29" x14ac:dyDescent="0.25">
      <c r="A1190" s="3">
        <f t="shared" si="151"/>
        <v>1189</v>
      </c>
      <c r="B1190" s="5" t="s">
        <v>144</v>
      </c>
      <c r="C1190" s="32">
        <v>40513</v>
      </c>
      <c r="D1190" s="56" t="s">
        <v>114</v>
      </c>
      <c r="E1190" s="3"/>
      <c r="F1190" s="3"/>
      <c r="G1190" s="2" t="s">
        <v>42</v>
      </c>
      <c r="H1190" s="6" t="s">
        <v>43</v>
      </c>
      <c r="I1190" s="3" t="s">
        <v>800</v>
      </c>
      <c r="J1190" s="3"/>
      <c r="K1190" s="3" t="s">
        <v>500</v>
      </c>
      <c r="L1190" s="3" t="s">
        <v>446</v>
      </c>
      <c r="M1190" s="3" t="s">
        <v>473</v>
      </c>
      <c r="N1190" s="3" t="s">
        <v>550</v>
      </c>
      <c r="O1190" s="3"/>
      <c r="P1190" s="3"/>
      <c r="Q1190" s="3"/>
      <c r="R1190" s="3"/>
      <c r="S1190" s="3"/>
      <c r="T1190" s="3" t="str">
        <f t="shared" si="144"/>
        <v>SIN CECO</v>
      </c>
      <c r="U1190" s="3" t="str">
        <f t="shared" si="145"/>
        <v>NO</v>
      </c>
      <c r="V1190" t="str">
        <f t="shared" si="146"/>
        <v>CLÍNICA PORTOAZUL
26-oct-10
25%-Fortalezas PAYC</v>
      </c>
      <c r="W1190" s="53" t="str">
        <f t="shared" si="147"/>
        <v>Experiencia-Conocimiento-Personal Comprometido-Excelente manejo del cliente-Organizados-</v>
      </c>
      <c r="X1190">
        <f t="shared" si="148"/>
        <v>0</v>
      </c>
      <c r="Y1190">
        <f>IF(ISNA(VLOOKUP(B1190,CECOS_SIN_IDENTIFICAR!$A$2:$D$146,4,0)),"SIN CECO",IF(VLOOKUP(B1190,CECOS_SIN_IDENTIFICAR!$A$2:$D$146,4,0)=0,"SIN CECO",VLOOKUP(B1190,CECOS_SIN_IDENTIFICAR!$A$2:$D$146,4,0)))</f>
        <v>1192</v>
      </c>
      <c r="Z1190">
        <f t="shared" si="149"/>
        <v>1192</v>
      </c>
      <c r="AA1190" s="56" t="s">
        <v>114</v>
      </c>
      <c r="AB1190" t="str">
        <f t="shared" si="150"/>
        <v>Principales fortalezas en el servicio que presta PAYC-Fortalezas PAYC</v>
      </c>
      <c r="AC1190" t="str">
        <f>VLOOKUP(AB1190,CODIFICACION_PREGUNTAS!$C$2:$D$35,2,0)</f>
        <v>FORT001</v>
      </c>
    </row>
    <row r="1191" spans="1:29" x14ac:dyDescent="0.25">
      <c r="A1191" s="3">
        <f t="shared" si="151"/>
        <v>1190</v>
      </c>
      <c r="B1191" s="5" t="s">
        <v>144</v>
      </c>
      <c r="C1191" s="32">
        <v>40513</v>
      </c>
      <c r="D1191" s="56" t="s">
        <v>114</v>
      </c>
      <c r="E1191" s="3"/>
      <c r="F1191" s="3"/>
      <c r="G1191" s="2" t="s">
        <v>44</v>
      </c>
      <c r="H1191" s="6" t="s">
        <v>45</v>
      </c>
      <c r="I1191" s="3" t="s">
        <v>859</v>
      </c>
      <c r="J1191" s="3"/>
      <c r="K1191" s="3" t="s">
        <v>551</v>
      </c>
      <c r="L1191" s="3"/>
      <c r="M1191" s="3"/>
      <c r="N1191" s="3"/>
      <c r="O1191" s="3"/>
      <c r="P1191" s="3"/>
      <c r="Q1191" s="3"/>
      <c r="R1191" s="3"/>
      <c r="S1191" s="3"/>
      <c r="T1191" s="3" t="str">
        <f t="shared" si="144"/>
        <v>SIN CECO</v>
      </c>
      <c r="U1191" s="3" t="str">
        <f t="shared" si="145"/>
        <v>NO</v>
      </c>
      <c r="V1191" t="str">
        <f t="shared" si="146"/>
        <v>CLÍNICA PORTOAZUL
26-oct-10
25%-Debilidades PAYC</v>
      </c>
      <c r="W1191" s="53" t="str">
        <f t="shared" si="147"/>
        <v>Estimación del presupuesto-</v>
      </c>
      <c r="X1191">
        <f t="shared" si="148"/>
        <v>0</v>
      </c>
      <c r="Y1191">
        <f>IF(ISNA(VLOOKUP(B1191,CECOS_SIN_IDENTIFICAR!$A$2:$D$146,4,0)),"SIN CECO",IF(VLOOKUP(B1191,CECOS_SIN_IDENTIFICAR!$A$2:$D$146,4,0)=0,"SIN CECO",VLOOKUP(B1191,CECOS_SIN_IDENTIFICAR!$A$2:$D$146,4,0)))</f>
        <v>1192</v>
      </c>
      <c r="Z1191">
        <f t="shared" si="149"/>
        <v>1192</v>
      </c>
      <c r="AA1191" s="56" t="s">
        <v>114</v>
      </c>
      <c r="AB1191" t="str">
        <f t="shared" si="150"/>
        <v>Principales debilidades en el servicio que presta PAYC-Debilidades PAYC</v>
      </c>
      <c r="AC1191" t="str">
        <f>VLOOKUP(AB1191,CODIFICACION_PREGUNTAS!$C$2:$D$35,2,0)</f>
        <v>DEB001</v>
      </c>
    </row>
    <row r="1192" spans="1:29" x14ac:dyDescent="0.25">
      <c r="A1192" s="3">
        <f t="shared" si="151"/>
        <v>1191</v>
      </c>
      <c r="B1192" s="3" t="s">
        <v>145</v>
      </c>
      <c r="C1192" s="32">
        <v>40513</v>
      </c>
      <c r="D1192" s="56" t="s">
        <v>114</v>
      </c>
      <c r="E1192" s="3"/>
      <c r="F1192" s="3"/>
      <c r="G1192" s="2" t="s">
        <v>5</v>
      </c>
      <c r="H1192" s="3" t="s">
        <v>6</v>
      </c>
      <c r="I1192" s="21">
        <v>4</v>
      </c>
      <c r="J1192" s="3"/>
      <c r="K1192" s="3"/>
      <c r="L1192" s="3"/>
      <c r="M1192" s="3"/>
      <c r="N1192" s="3"/>
      <c r="O1192" s="3"/>
      <c r="P1192" s="3"/>
      <c r="Q1192" s="3"/>
      <c r="R1192" s="3"/>
      <c r="S1192" s="3"/>
      <c r="T1192" s="3" t="str">
        <f t="shared" si="144"/>
        <v>SIN CECO</v>
      </c>
      <c r="U1192" s="3" t="str">
        <f t="shared" si="145"/>
        <v>NO</v>
      </c>
      <c r="V1192" t="str">
        <f t="shared" si="146"/>
        <v>UNIVERSIDAD EL BOSQUE*
25%-Soporte Técnico</v>
      </c>
      <c r="W1192" s="53">
        <f t="shared" si="147"/>
        <v>4</v>
      </c>
      <c r="X1192">
        <f t="shared" si="148"/>
        <v>4</v>
      </c>
      <c r="Y1192">
        <f>IF(ISNA(VLOOKUP(B1192,CECOS_SIN_IDENTIFICAR!$A$2:$D$146,4,0)),"SIN CECO",IF(VLOOKUP(B1192,CECOS_SIN_IDENTIFICAR!$A$2:$D$146,4,0)=0,"SIN CECO",VLOOKUP(B1192,CECOS_SIN_IDENTIFICAR!$A$2:$D$146,4,0)))</f>
        <v>1180</v>
      </c>
      <c r="Z1192">
        <f t="shared" si="149"/>
        <v>1180</v>
      </c>
      <c r="AA1192" s="56" t="s">
        <v>114</v>
      </c>
      <c r="AB1192" t="str">
        <f t="shared" si="150"/>
        <v>a. Conocimiento específico de temas aplicables al proyecto-Soporte Técnico</v>
      </c>
      <c r="AC1192" t="str">
        <f>VLOOKUP(AB1192,CODIFICACION_PREGUNTAS!$C$2:$D$35,2,0)</f>
        <v>SOPORTE_TEC001</v>
      </c>
    </row>
    <row r="1193" spans="1:29" x14ac:dyDescent="0.25">
      <c r="A1193" s="3">
        <f t="shared" si="151"/>
        <v>1192</v>
      </c>
      <c r="B1193" s="3" t="s">
        <v>145</v>
      </c>
      <c r="C1193" s="32">
        <v>40513</v>
      </c>
      <c r="D1193" s="56" t="s">
        <v>114</v>
      </c>
      <c r="E1193" s="3"/>
      <c r="F1193" s="3"/>
      <c r="G1193" s="2" t="s">
        <v>7</v>
      </c>
      <c r="H1193" s="3" t="s">
        <v>6</v>
      </c>
      <c r="I1193" s="21">
        <v>4</v>
      </c>
      <c r="J1193" s="3"/>
      <c r="K1193" s="3"/>
      <c r="L1193" s="3"/>
      <c r="M1193" s="3"/>
      <c r="N1193" s="3"/>
      <c r="O1193" s="3"/>
      <c r="P1193" s="3"/>
      <c r="Q1193" s="3"/>
      <c r="R1193" s="3"/>
      <c r="S1193" s="3"/>
      <c r="T1193" s="3" t="str">
        <f t="shared" si="144"/>
        <v>SIN CECO</v>
      </c>
      <c r="U1193" s="3" t="str">
        <f t="shared" si="145"/>
        <v>NO</v>
      </c>
      <c r="V1193" t="str">
        <f t="shared" si="146"/>
        <v>UNIVERSIDAD EL BOSQUE*
25%-Soporte Técnico</v>
      </c>
      <c r="W1193" s="53">
        <f t="shared" si="147"/>
        <v>4</v>
      </c>
      <c r="X1193">
        <f t="shared" si="148"/>
        <v>4</v>
      </c>
      <c r="Y1193">
        <f>IF(ISNA(VLOOKUP(B1193,CECOS_SIN_IDENTIFICAR!$A$2:$D$146,4,0)),"SIN CECO",IF(VLOOKUP(B1193,CECOS_SIN_IDENTIFICAR!$A$2:$D$146,4,0)=0,"SIN CECO",VLOOKUP(B1193,CECOS_SIN_IDENTIFICAR!$A$2:$D$146,4,0)))</f>
        <v>1180</v>
      </c>
      <c r="Z1193">
        <f t="shared" si="149"/>
        <v>1180</v>
      </c>
      <c r="AA1193" s="56" t="s">
        <v>114</v>
      </c>
      <c r="AB1193" t="str">
        <f t="shared" si="150"/>
        <v>b. Idoneidad y Calidad del soporte-Soporte Técnico</v>
      </c>
      <c r="AC1193" t="str">
        <f>VLOOKUP(AB1193,CODIFICACION_PREGUNTAS!$C$2:$D$35,2,0)</f>
        <v>SOPORTE_TEC002</v>
      </c>
    </row>
    <row r="1194" spans="1:29" x14ac:dyDescent="0.25">
      <c r="A1194" s="3">
        <f t="shared" si="151"/>
        <v>1193</v>
      </c>
      <c r="B1194" s="3" t="s">
        <v>145</v>
      </c>
      <c r="C1194" s="32">
        <v>40513</v>
      </c>
      <c r="D1194" s="56" t="s">
        <v>114</v>
      </c>
      <c r="E1194" s="3"/>
      <c r="F1194" s="3"/>
      <c r="G1194" s="2" t="s">
        <v>8</v>
      </c>
      <c r="H1194" s="3" t="s">
        <v>6</v>
      </c>
      <c r="I1194" s="21">
        <v>4</v>
      </c>
      <c r="J1194" s="3"/>
      <c r="K1194" s="3"/>
      <c r="L1194" s="3"/>
      <c r="M1194" s="3"/>
      <c r="N1194" s="3"/>
      <c r="O1194" s="3"/>
      <c r="P1194" s="3"/>
      <c r="Q1194" s="3"/>
      <c r="R1194" s="3"/>
      <c r="S1194" s="3"/>
      <c r="T1194" s="3" t="str">
        <f t="shared" si="144"/>
        <v>SIN CECO</v>
      </c>
      <c r="U1194" s="3" t="str">
        <f t="shared" si="145"/>
        <v>NO</v>
      </c>
      <c r="V1194" t="str">
        <f t="shared" si="146"/>
        <v>UNIVERSIDAD EL BOSQUE*
25%-Soporte Técnico</v>
      </c>
      <c r="W1194" s="53">
        <f t="shared" si="147"/>
        <v>4</v>
      </c>
      <c r="X1194">
        <f t="shared" si="148"/>
        <v>4</v>
      </c>
      <c r="Y1194">
        <f>IF(ISNA(VLOOKUP(B1194,CECOS_SIN_IDENTIFICAR!$A$2:$D$146,4,0)),"SIN CECO",IF(VLOOKUP(B1194,CECOS_SIN_IDENTIFICAR!$A$2:$D$146,4,0)=0,"SIN CECO",VLOOKUP(B1194,CECOS_SIN_IDENTIFICAR!$A$2:$D$146,4,0)))</f>
        <v>1180</v>
      </c>
      <c r="Z1194">
        <f t="shared" si="149"/>
        <v>1180</v>
      </c>
      <c r="AA1194" s="56" t="s">
        <v>114</v>
      </c>
      <c r="AB1194" t="str">
        <f t="shared" si="150"/>
        <v>c. Cumplimiento de especificaciones técnicas de construcción-Soporte Técnico</v>
      </c>
      <c r="AC1194" t="str">
        <f>VLOOKUP(AB1194,CODIFICACION_PREGUNTAS!$C$2:$D$35,2,0)</f>
        <v>SOPORTE_TEC003</v>
      </c>
    </row>
    <row r="1195" spans="1:29" x14ac:dyDescent="0.25">
      <c r="A1195" s="3">
        <f t="shared" si="151"/>
        <v>1194</v>
      </c>
      <c r="B1195" s="3" t="s">
        <v>145</v>
      </c>
      <c r="C1195" s="32">
        <v>40513</v>
      </c>
      <c r="D1195" s="56" t="s">
        <v>114</v>
      </c>
      <c r="E1195" s="3"/>
      <c r="F1195" s="3"/>
      <c r="G1195" s="2" t="s">
        <v>9</v>
      </c>
      <c r="H1195" s="3" t="s">
        <v>6</v>
      </c>
      <c r="I1195" s="21">
        <v>4</v>
      </c>
      <c r="J1195" s="3"/>
      <c r="K1195" s="3"/>
      <c r="L1195" s="3"/>
      <c r="M1195" s="3"/>
      <c r="N1195" s="3"/>
      <c r="O1195" s="3"/>
      <c r="P1195" s="3"/>
      <c r="Q1195" s="3"/>
      <c r="R1195" s="3"/>
      <c r="S1195" s="3"/>
      <c r="T1195" s="3" t="str">
        <f t="shared" si="144"/>
        <v>SIN CECO</v>
      </c>
      <c r="U1195" s="3" t="str">
        <f t="shared" si="145"/>
        <v>NO</v>
      </c>
      <c r="V1195" t="str">
        <f t="shared" si="146"/>
        <v>UNIVERSIDAD EL BOSQUE*
25%-Soporte Técnico</v>
      </c>
      <c r="W1195" s="53">
        <f t="shared" si="147"/>
        <v>4</v>
      </c>
      <c r="X1195">
        <f t="shared" si="148"/>
        <v>4</v>
      </c>
      <c r="Y1195">
        <f>IF(ISNA(VLOOKUP(B1195,CECOS_SIN_IDENTIFICAR!$A$2:$D$146,4,0)),"SIN CECO",IF(VLOOKUP(B1195,CECOS_SIN_IDENTIFICAR!$A$2:$D$146,4,0)=0,"SIN CECO",VLOOKUP(B1195,CECOS_SIN_IDENTIFICAR!$A$2:$D$146,4,0)))</f>
        <v>1180</v>
      </c>
      <c r="Z1195">
        <f t="shared" si="149"/>
        <v>1180</v>
      </c>
      <c r="AA1195" s="56" t="s">
        <v>114</v>
      </c>
      <c r="AB1195" t="str">
        <f t="shared" si="150"/>
        <v>d. Confiabilidad de los conceptos aplicados-Soporte Técnico</v>
      </c>
      <c r="AC1195" t="str">
        <f>VLOOKUP(AB1195,CODIFICACION_PREGUNTAS!$C$2:$D$35,2,0)</f>
        <v>SOPORTE_TEC004</v>
      </c>
    </row>
    <row r="1196" spans="1:29" x14ac:dyDescent="0.25">
      <c r="A1196" s="3">
        <f t="shared" si="151"/>
        <v>1195</v>
      </c>
      <c r="B1196" s="3" t="s">
        <v>145</v>
      </c>
      <c r="C1196" s="32">
        <v>40513</v>
      </c>
      <c r="D1196" s="56" t="s">
        <v>114</v>
      </c>
      <c r="E1196" s="3"/>
      <c r="F1196" s="3"/>
      <c r="G1196" s="2" t="s">
        <v>10</v>
      </c>
      <c r="H1196" s="3" t="s">
        <v>6</v>
      </c>
      <c r="I1196" s="21">
        <v>4</v>
      </c>
      <c r="J1196" s="3"/>
      <c r="K1196" s="3"/>
      <c r="L1196" s="3"/>
      <c r="M1196" s="3"/>
      <c r="N1196" s="3"/>
      <c r="O1196" s="3"/>
      <c r="P1196" s="3"/>
      <c r="Q1196" s="3"/>
      <c r="R1196" s="3"/>
      <c r="S1196" s="3"/>
      <c r="T1196" s="3" t="str">
        <f t="shared" si="144"/>
        <v>SIN CECO</v>
      </c>
      <c r="U1196" s="3" t="str">
        <f t="shared" si="145"/>
        <v>NO</v>
      </c>
      <c r="V1196" t="str">
        <f t="shared" si="146"/>
        <v>UNIVERSIDAD EL BOSQUE*
25%-Soporte Técnico</v>
      </c>
      <c r="W1196" s="53">
        <f t="shared" si="147"/>
        <v>4</v>
      </c>
      <c r="X1196">
        <f t="shared" si="148"/>
        <v>4</v>
      </c>
      <c r="Y1196">
        <f>IF(ISNA(VLOOKUP(B1196,CECOS_SIN_IDENTIFICAR!$A$2:$D$146,4,0)),"SIN CECO",IF(VLOOKUP(B1196,CECOS_SIN_IDENTIFICAR!$A$2:$D$146,4,0)=0,"SIN CECO",VLOOKUP(B1196,CECOS_SIN_IDENTIFICAR!$A$2:$D$146,4,0)))</f>
        <v>1180</v>
      </c>
      <c r="Z1196">
        <f t="shared" si="149"/>
        <v>1180</v>
      </c>
      <c r="AA1196" s="56" t="s">
        <v>114</v>
      </c>
      <c r="AB1196" t="str">
        <f t="shared" si="150"/>
        <v>e. Oportunidad en entrega de información o requerimientos-Soporte Técnico</v>
      </c>
      <c r="AC1196" t="str">
        <f>VLOOKUP(AB1196,CODIFICACION_PREGUNTAS!$C$2:$D$35,2,0)</f>
        <v>SOPORTE_TEC005</v>
      </c>
    </row>
    <row r="1197" spans="1:29" x14ac:dyDescent="0.25">
      <c r="A1197" s="3">
        <f t="shared" si="151"/>
        <v>1196</v>
      </c>
      <c r="B1197" s="3" t="s">
        <v>145</v>
      </c>
      <c r="C1197" s="32">
        <v>40513</v>
      </c>
      <c r="D1197" s="56" t="s">
        <v>114</v>
      </c>
      <c r="E1197" s="3"/>
      <c r="F1197" s="3"/>
      <c r="G1197" s="2" t="s">
        <v>11</v>
      </c>
      <c r="H1197" s="3" t="s">
        <v>12</v>
      </c>
      <c r="I1197" s="3">
        <v>4</v>
      </c>
      <c r="J1197" s="3"/>
      <c r="K1197" s="3"/>
      <c r="L1197" s="3"/>
      <c r="M1197" s="3"/>
      <c r="N1197" s="3"/>
      <c r="O1197" s="3"/>
      <c r="P1197" s="3"/>
      <c r="Q1197" s="3"/>
      <c r="R1197" s="3"/>
      <c r="S1197" s="3"/>
      <c r="T1197" s="3" t="str">
        <f t="shared" si="144"/>
        <v>SIN CECO</v>
      </c>
      <c r="U1197" s="3" t="str">
        <f t="shared" si="145"/>
        <v>NO</v>
      </c>
      <c r="V1197" t="str">
        <f t="shared" si="146"/>
        <v>UNIVERSIDAD EL BOSQUE*
25%-Soporte Administrativo</v>
      </c>
      <c r="W1197" s="53">
        <f t="shared" si="147"/>
        <v>4</v>
      </c>
      <c r="X1197">
        <f t="shared" si="148"/>
        <v>4</v>
      </c>
      <c r="Y1197">
        <f>IF(ISNA(VLOOKUP(B1197,CECOS_SIN_IDENTIFICAR!$A$2:$D$146,4,0)),"SIN CECO",IF(VLOOKUP(B1197,CECOS_SIN_IDENTIFICAR!$A$2:$D$146,4,0)=0,"SIN CECO",VLOOKUP(B1197,CECOS_SIN_IDENTIFICAR!$A$2:$D$146,4,0)))</f>
        <v>1180</v>
      </c>
      <c r="Z1197">
        <f t="shared" si="149"/>
        <v>1180</v>
      </c>
      <c r="AA1197" s="56" t="s">
        <v>114</v>
      </c>
      <c r="AB1197" t="str">
        <f t="shared" si="150"/>
        <v>a. Oportunidad de la gestión en obra-Soporte Administrativo</v>
      </c>
      <c r="AC1197" t="str">
        <f>VLOOKUP(AB1197,CODIFICACION_PREGUNTAS!$C$2:$D$35,2,0)</f>
        <v>SOPORTE_ADMON001</v>
      </c>
    </row>
    <row r="1198" spans="1:29" x14ac:dyDescent="0.25">
      <c r="A1198" s="3">
        <f t="shared" si="151"/>
        <v>1197</v>
      </c>
      <c r="B1198" s="3" t="s">
        <v>145</v>
      </c>
      <c r="C1198" s="32">
        <v>40513</v>
      </c>
      <c r="D1198" s="56" t="s">
        <v>114</v>
      </c>
      <c r="E1198" s="3"/>
      <c r="F1198" s="3"/>
      <c r="G1198" s="2" t="s">
        <v>13</v>
      </c>
      <c r="H1198" s="3" t="s">
        <v>12</v>
      </c>
      <c r="I1198" s="3">
        <v>4</v>
      </c>
      <c r="J1198" s="3"/>
      <c r="K1198" s="3"/>
      <c r="L1198" s="3"/>
      <c r="M1198" s="3"/>
      <c r="N1198" s="3"/>
      <c r="O1198" s="3"/>
      <c r="P1198" s="3"/>
      <c r="Q1198" s="3"/>
      <c r="R1198" s="3"/>
      <c r="S1198" s="3"/>
      <c r="T1198" s="3" t="str">
        <f t="shared" si="144"/>
        <v>SIN CECO</v>
      </c>
      <c r="U1198" s="3" t="str">
        <f t="shared" si="145"/>
        <v>NO</v>
      </c>
      <c r="V1198" t="str">
        <f t="shared" si="146"/>
        <v>UNIVERSIDAD EL BOSQUE*
25%-Soporte Administrativo</v>
      </c>
      <c r="W1198" s="53">
        <f t="shared" si="147"/>
        <v>4</v>
      </c>
      <c r="X1198">
        <f t="shared" si="148"/>
        <v>4</v>
      </c>
      <c r="Y1198">
        <f>IF(ISNA(VLOOKUP(B1198,CECOS_SIN_IDENTIFICAR!$A$2:$D$146,4,0)),"SIN CECO",IF(VLOOKUP(B1198,CECOS_SIN_IDENTIFICAR!$A$2:$D$146,4,0)=0,"SIN CECO",VLOOKUP(B1198,CECOS_SIN_IDENTIFICAR!$A$2:$D$146,4,0)))</f>
        <v>1180</v>
      </c>
      <c r="Z1198">
        <f t="shared" si="149"/>
        <v>1180</v>
      </c>
      <c r="AA1198" s="56" t="s">
        <v>114</v>
      </c>
      <c r="AB1198" t="str">
        <f t="shared" si="150"/>
        <v>b. Manejo administrativo del proyecto-Soporte Administrativo</v>
      </c>
      <c r="AC1198" t="str">
        <f>VLOOKUP(AB1198,CODIFICACION_PREGUNTAS!$C$2:$D$35,2,0)</f>
        <v>SOPORTE_ADMON002</v>
      </c>
    </row>
    <row r="1199" spans="1:29" x14ac:dyDescent="0.25">
      <c r="A1199" s="3">
        <f t="shared" si="151"/>
        <v>1198</v>
      </c>
      <c r="B1199" s="3" t="s">
        <v>145</v>
      </c>
      <c r="C1199" s="32">
        <v>40513</v>
      </c>
      <c r="D1199" s="56" t="s">
        <v>114</v>
      </c>
      <c r="E1199" s="3"/>
      <c r="F1199" s="3"/>
      <c r="G1199" s="2" t="s">
        <v>14</v>
      </c>
      <c r="H1199" s="3" t="s">
        <v>12</v>
      </c>
      <c r="I1199" s="3">
        <v>4</v>
      </c>
      <c r="J1199" s="3"/>
      <c r="K1199" s="3"/>
      <c r="L1199" s="3"/>
      <c r="M1199" s="3"/>
      <c r="N1199" s="3"/>
      <c r="O1199" s="3"/>
      <c r="P1199" s="3"/>
      <c r="Q1199" s="3"/>
      <c r="R1199" s="3"/>
      <c r="S1199" s="3"/>
      <c r="T1199" s="3" t="str">
        <f t="shared" si="144"/>
        <v>SIN CECO</v>
      </c>
      <c r="U1199" s="3" t="str">
        <f t="shared" si="145"/>
        <v>NO</v>
      </c>
      <c r="V1199" t="str">
        <f t="shared" si="146"/>
        <v>UNIVERSIDAD EL BOSQUE*
25%-Soporte Administrativo</v>
      </c>
      <c r="W1199" s="53">
        <f t="shared" si="147"/>
        <v>4</v>
      </c>
      <c r="X1199">
        <f t="shared" si="148"/>
        <v>4</v>
      </c>
      <c r="Y1199">
        <f>IF(ISNA(VLOOKUP(B1199,CECOS_SIN_IDENTIFICAR!$A$2:$D$146,4,0)),"SIN CECO",IF(VLOOKUP(B1199,CECOS_SIN_IDENTIFICAR!$A$2:$D$146,4,0)=0,"SIN CECO",VLOOKUP(B1199,CECOS_SIN_IDENTIFICAR!$A$2:$D$146,4,0)))</f>
        <v>1180</v>
      </c>
      <c r="Z1199">
        <f t="shared" si="149"/>
        <v>1180</v>
      </c>
      <c r="AA1199" s="56" t="s">
        <v>114</v>
      </c>
      <c r="AB1199" t="str">
        <f t="shared" si="150"/>
        <v>c. Información clara y veraz sobre la administración de proyecto-Soporte Administrativo</v>
      </c>
      <c r="AC1199" t="str">
        <f>VLOOKUP(AB1199,CODIFICACION_PREGUNTAS!$C$2:$D$35,2,0)</f>
        <v>SOPORTE_ADMON003</v>
      </c>
    </row>
    <row r="1200" spans="1:29" x14ac:dyDescent="0.25">
      <c r="A1200" s="3">
        <f t="shared" si="151"/>
        <v>1199</v>
      </c>
      <c r="B1200" s="3" t="s">
        <v>145</v>
      </c>
      <c r="C1200" s="32">
        <v>40513</v>
      </c>
      <c r="D1200" s="56" t="s">
        <v>114</v>
      </c>
      <c r="E1200" s="3"/>
      <c r="F1200" s="3"/>
      <c r="G1200" s="2" t="s">
        <v>15</v>
      </c>
      <c r="H1200" s="3" t="s">
        <v>12</v>
      </c>
      <c r="I1200" s="3">
        <v>4</v>
      </c>
      <c r="J1200" s="3"/>
      <c r="K1200" s="3"/>
      <c r="L1200" s="3"/>
      <c r="M1200" s="3"/>
      <c r="N1200" s="3"/>
      <c r="O1200" s="3"/>
      <c r="P1200" s="3"/>
      <c r="Q1200" s="3"/>
      <c r="R1200" s="3"/>
      <c r="S1200" s="3"/>
      <c r="T1200" s="3" t="str">
        <f t="shared" si="144"/>
        <v>SIN CECO</v>
      </c>
      <c r="U1200" s="3" t="str">
        <f t="shared" si="145"/>
        <v>NO</v>
      </c>
      <c r="V1200" t="str">
        <f t="shared" si="146"/>
        <v>UNIVERSIDAD EL BOSQUE*
25%-Soporte Administrativo</v>
      </c>
      <c r="W1200" s="53">
        <f t="shared" si="147"/>
        <v>4</v>
      </c>
      <c r="X1200">
        <f t="shared" si="148"/>
        <v>4</v>
      </c>
      <c r="Y1200">
        <f>IF(ISNA(VLOOKUP(B1200,CECOS_SIN_IDENTIFICAR!$A$2:$D$146,4,0)),"SIN CECO",IF(VLOOKUP(B1200,CECOS_SIN_IDENTIFICAR!$A$2:$D$146,4,0)=0,"SIN CECO",VLOOKUP(B1200,CECOS_SIN_IDENTIFICAR!$A$2:$D$146,4,0)))</f>
        <v>1180</v>
      </c>
      <c r="Z1200">
        <f t="shared" si="149"/>
        <v>1180</v>
      </c>
      <c r="AA1200" s="56" t="s">
        <v>114</v>
      </c>
      <c r="AB1200" t="str">
        <f t="shared" si="150"/>
        <v>d. Cumplimientos con expectativas del cliente-Soporte Administrativo</v>
      </c>
      <c r="AC1200" t="str">
        <f>VLOOKUP(AB1200,CODIFICACION_PREGUNTAS!$C$2:$D$35,2,0)</f>
        <v>SOPORTE_ADMON004</v>
      </c>
    </row>
    <row r="1201" spans="1:29" x14ac:dyDescent="0.25">
      <c r="A1201" s="3">
        <f t="shared" si="151"/>
        <v>1200</v>
      </c>
      <c r="B1201" s="3" t="s">
        <v>145</v>
      </c>
      <c r="C1201" s="32">
        <v>40513</v>
      </c>
      <c r="D1201" s="56" t="s">
        <v>114</v>
      </c>
      <c r="E1201" s="3"/>
      <c r="F1201" s="3"/>
      <c r="G1201" s="2" t="s">
        <v>16</v>
      </c>
      <c r="H1201" s="3" t="s">
        <v>12</v>
      </c>
      <c r="I1201" s="3">
        <v>4</v>
      </c>
      <c r="J1201" s="3"/>
      <c r="K1201" s="3"/>
      <c r="L1201" s="3"/>
      <c r="M1201" s="3"/>
      <c r="N1201" s="3"/>
      <c r="O1201" s="3"/>
      <c r="P1201" s="3"/>
      <c r="Q1201" s="3"/>
      <c r="R1201" s="3"/>
      <c r="S1201" s="3"/>
      <c r="T1201" s="3" t="str">
        <f t="shared" si="144"/>
        <v>SIN CECO</v>
      </c>
      <c r="U1201" s="3" t="str">
        <f t="shared" si="145"/>
        <v>NO</v>
      </c>
      <c r="V1201" t="str">
        <f t="shared" si="146"/>
        <v>UNIVERSIDAD EL BOSQUE*
25%-Soporte Administrativo</v>
      </c>
      <c r="W1201" s="53">
        <f t="shared" si="147"/>
        <v>4</v>
      </c>
      <c r="X1201">
        <f t="shared" si="148"/>
        <v>4</v>
      </c>
      <c r="Y1201">
        <f>IF(ISNA(VLOOKUP(B1201,CECOS_SIN_IDENTIFICAR!$A$2:$D$146,4,0)),"SIN CECO",IF(VLOOKUP(B1201,CECOS_SIN_IDENTIFICAR!$A$2:$D$146,4,0)=0,"SIN CECO",VLOOKUP(B1201,CECOS_SIN_IDENTIFICAR!$A$2:$D$146,4,0)))</f>
        <v>1180</v>
      </c>
      <c r="Z1201">
        <f t="shared" si="149"/>
        <v>1180</v>
      </c>
      <c r="AA1201" s="56" t="s">
        <v>114</v>
      </c>
      <c r="AB1201" t="str">
        <f t="shared" si="150"/>
        <v>e. Control de presupuesto-Soporte Administrativo</v>
      </c>
      <c r="AC1201" t="str">
        <f>VLOOKUP(AB1201,CODIFICACION_PREGUNTAS!$C$2:$D$35,2,0)</f>
        <v>SOPORTE_ADMON005</v>
      </c>
    </row>
    <row r="1202" spans="1:29" x14ac:dyDescent="0.25">
      <c r="A1202" s="3">
        <f t="shared" si="151"/>
        <v>1201</v>
      </c>
      <c r="B1202" s="3" t="s">
        <v>145</v>
      </c>
      <c r="C1202" s="32">
        <v>40513</v>
      </c>
      <c r="D1202" s="56" t="s">
        <v>114</v>
      </c>
      <c r="E1202" s="3"/>
      <c r="F1202" s="3"/>
      <c r="G1202" s="2" t="s">
        <v>17</v>
      </c>
      <c r="H1202" s="3" t="s">
        <v>18</v>
      </c>
      <c r="I1202" s="3">
        <v>4</v>
      </c>
      <c r="J1202" s="3"/>
      <c r="K1202" s="3"/>
      <c r="L1202" s="3"/>
      <c r="M1202" s="3"/>
      <c r="N1202" s="3"/>
      <c r="O1202" s="3"/>
      <c r="P1202" s="3"/>
      <c r="Q1202" s="3"/>
      <c r="R1202" s="3"/>
      <c r="S1202" s="3"/>
      <c r="T1202" s="3" t="str">
        <f t="shared" si="144"/>
        <v>SIN CECO</v>
      </c>
      <c r="U1202" s="3" t="str">
        <f t="shared" si="145"/>
        <v>NO</v>
      </c>
      <c r="V1202" t="str">
        <f t="shared" si="146"/>
        <v>UNIVERSIDAD EL BOSQUE*
25%-Soporte Directivo (Coordinador y Gerencia)</v>
      </c>
      <c r="W1202" s="53">
        <f t="shared" si="147"/>
        <v>4</v>
      </c>
      <c r="X1202">
        <f t="shared" si="148"/>
        <v>4</v>
      </c>
      <c r="Y1202">
        <f>IF(ISNA(VLOOKUP(B1202,CECOS_SIN_IDENTIFICAR!$A$2:$D$146,4,0)),"SIN CECO",IF(VLOOKUP(B1202,CECOS_SIN_IDENTIFICAR!$A$2:$D$146,4,0)=0,"SIN CECO",VLOOKUP(B1202,CECOS_SIN_IDENTIFICAR!$A$2:$D$146,4,0)))</f>
        <v>1180</v>
      </c>
      <c r="Z1202">
        <f t="shared" si="149"/>
        <v>1180</v>
      </c>
      <c r="AA1202" s="56" t="s">
        <v>114</v>
      </c>
      <c r="AB1202" t="str">
        <f t="shared" si="150"/>
        <v>a. Apoyo y presencia en el proyecto-Soporte Directivo (Coordinador y Gerencia)</v>
      </c>
      <c r="AC1202" t="str">
        <f>VLOOKUP(AB1202,CODIFICACION_PREGUNTAS!$C$2:$D$35,2,0)</f>
        <v>SOPORTE_DIR001</v>
      </c>
    </row>
    <row r="1203" spans="1:29" x14ac:dyDescent="0.25">
      <c r="A1203" s="3">
        <f t="shared" si="151"/>
        <v>1202</v>
      </c>
      <c r="B1203" s="3" t="s">
        <v>145</v>
      </c>
      <c r="C1203" s="32">
        <v>40513</v>
      </c>
      <c r="D1203" s="56" t="s">
        <v>114</v>
      </c>
      <c r="E1203" s="3"/>
      <c r="F1203" s="3"/>
      <c r="G1203" s="2" t="s">
        <v>19</v>
      </c>
      <c r="H1203" s="3" t="s">
        <v>18</v>
      </c>
      <c r="I1203" s="3">
        <v>4</v>
      </c>
      <c r="J1203" s="3"/>
      <c r="K1203" s="3"/>
      <c r="L1203" s="3"/>
      <c r="M1203" s="3"/>
      <c r="N1203" s="3"/>
      <c r="O1203" s="3"/>
      <c r="P1203" s="3"/>
      <c r="Q1203" s="3"/>
      <c r="R1203" s="3"/>
      <c r="S1203" s="3"/>
      <c r="T1203" s="3" t="str">
        <f t="shared" si="144"/>
        <v>SIN CECO</v>
      </c>
      <c r="U1203" s="3" t="str">
        <f t="shared" si="145"/>
        <v>NO</v>
      </c>
      <c r="V1203" t="str">
        <f t="shared" si="146"/>
        <v>UNIVERSIDAD EL BOSQUE*
25%-Soporte Directivo (Coordinador y Gerencia)</v>
      </c>
      <c r="W1203" s="53">
        <f t="shared" si="147"/>
        <v>4</v>
      </c>
      <c r="X1203">
        <f t="shared" si="148"/>
        <v>4</v>
      </c>
      <c r="Y1203">
        <f>IF(ISNA(VLOOKUP(B1203,CECOS_SIN_IDENTIFICAR!$A$2:$D$146,4,0)),"SIN CECO",IF(VLOOKUP(B1203,CECOS_SIN_IDENTIFICAR!$A$2:$D$146,4,0)=0,"SIN CECO",VLOOKUP(B1203,CECOS_SIN_IDENTIFICAR!$A$2:$D$146,4,0)))</f>
        <v>1180</v>
      </c>
      <c r="Z1203">
        <f t="shared" si="149"/>
        <v>1180</v>
      </c>
      <c r="AA1203" s="56" t="s">
        <v>114</v>
      </c>
      <c r="AB1203" t="str">
        <f t="shared" si="150"/>
        <v>b. Conocimiento del proyecto-Soporte Directivo (Coordinador y Gerencia)</v>
      </c>
      <c r="AC1203" t="str">
        <f>VLOOKUP(AB1203,CODIFICACION_PREGUNTAS!$C$2:$D$35,2,0)</f>
        <v>SOPORTE_DIR002</v>
      </c>
    </row>
    <row r="1204" spans="1:29" x14ac:dyDescent="0.25">
      <c r="A1204" s="3">
        <f t="shared" si="151"/>
        <v>1203</v>
      </c>
      <c r="B1204" s="3" t="s">
        <v>145</v>
      </c>
      <c r="C1204" s="32">
        <v>40513</v>
      </c>
      <c r="D1204" s="56" t="s">
        <v>114</v>
      </c>
      <c r="E1204" s="3"/>
      <c r="F1204" s="3"/>
      <c r="G1204" s="2" t="s">
        <v>20</v>
      </c>
      <c r="H1204" s="3" t="s">
        <v>18</v>
      </c>
      <c r="I1204" s="3">
        <v>4</v>
      </c>
      <c r="J1204" s="3"/>
      <c r="K1204" s="3"/>
      <c r="L1204" s="3"/>
      <c r="M1204" s="3"/>
      <c r="N1204" s="3"/>
      <c r="O1204" s="3"/>
      <c r="P1204" s="3"/>
      <c r="Q1204" s="3"/>
      <c r="R1204" s="3"/>
      <c r="S1204" s="3"/>
      <c r="T1204" s="3" t="str">
        <f t="shared" si="144"/>
        <v>SIN CECO</v>
      </c>
      <c r="U1204" s="3" t="str">
        <f t="shared" si="145"/>
        <v>NO</v>
      </c>
      <c r="V1204" t="str">
        <f t="shared" si="146"/>
        <v>UNIVERSIDAD EL BOSQUE*
25%-Soporte Directivo (Coordinador y Gerencia)</v>
      </c>
      <c r="W1204" s="53">
        <f t="shared" si="147"/>
        <v>4</v>
      </c>
      <c r="X1204">
        <f t="shared" si="148"/>
        <v>4</v>
      </c>
      <c r="Y1204">
        <f>IF(ISNA(VLOOKUP(B1204,CECOS_SIN_IDENTIFICAR!$A$2:$D$146,4,0)),"SIN CECO",IF(VLOOKUP(B1204,CECOS_SIN_IDENTIFICAR!$A$2:$D$146,4,0)=0,"SIN CECO",VLOOKUP(B1204,CECOS_SIN_IDENTIFICAR!$A$2:$D$146,4,0)))</f>
        <v>1180</v>
      </c>
      <c r="Z1204">
        <f t="shared" si="149"/>
        <v>1180</v>
      </c>
      <c r="AA1204" s="56" t="s">
        <v>114</v>
      </c>
      <c r="AB1204" t="str">
        <f t="shared" si="150"/>
        <v>c. Planteamiento de soluciones y manejo de conflictos-Soporte Directivo (Coordinador y Gerencia)</v>
      </c>
      <c r="AC1204" t="str">
        <f>VLOOKUP(AB1204,CODIFICACION_PREGUNTAS!$C$2:$D$35,2,0)</f>
        <v>SOPORTE_DIR003</v>
      </c>
    </row>
    <row r="1205" spans="1:29" x14ac:dyDescent="0.25">
      <c r="A1205" s="3">
        <f t="shared" si="151"/>
        <v>1204</v>
      </c>
      <c r="B1205" s="3" t="s">
        <v>145</v>
      </c>
      <c r="C1205" s="32">
        <v>40513</v>
      </c>
      <c r="D1205" s="56" t="s">
        <v>114</v>
      </c>
      <c r="E1205" s="3"/>
      <c r="F1205" s="3"/>
      <c r="G1205" s="2" t="s">
        <v>21</v>
      </c>
      <c r="H1205" s="3" t="s">
        <v>18</v>
      </c>
      <c r="I1205" s="3">
        <v>4</v>
      </c>
      <c r="J1205" s="3"/>
      <c r="K1205" s="3"/>
      <c r="L1205" s="3"/>
      <c r="M1205" s="3"/>
      <c r="N1205" s="3"/>
      <c r="O1205" s="3"/>
      <c r="P1205" s="3"/>
      <c r="Q1205" s="3"/>
      <c r="R1205" s="3"/>
      <c r="S1205" s="3"/>
      <c r="T1205" s="3" t="str">
        <f t="shared" si="144"/>
        <v>SIN CECO</v>
      </c>
      <c r="U1205" s="3" t="str">
        <f t="shared" si="145"/>
        <v>NO</v>
      </c>
      <c r="V1205" t="str">
        <f t="shared" si="146"/>
        <v>UNIVERSIDAD EL BOSQUE*
25%-Soporte Directivo (Coordinador y Gerencia)</v>
      </c>
      <c r="W1205" s="53">
        <f t="shared" si="147"/>
        <v>4</v>
      </c>
      <c r="X1205">
        <f t="shared" si="148"/>
        <v>4</v>
      </c>
      <c r="Y1205">
        <f>IF(ISNA(VLOOKUP(B1205,CECOS_SIN_IDENTIFICAR!$A$2:$D$146,4,0)),"SIN CECO",IF(VLOOKUP(B1205,CECOS_SIN_IDENTIFICAR!$A$2:$D$146,4,0)=0,"SIN CECO",VLOOKUP(B1205,CECOS_SIN_IDENTIFICAR!$A$2:$D$146,4,0)))</f>
        <v>1180</v>
      </c>
      <c r="Z1205">
        <f t="shared" si="149"/>
        <v>1180</v>
      </c>
      <c r="AA1205" s="56" t="s">
        <v>114</v>
      </c>
      <c r="AB1205" t="str">
        <f t="shared" si="150"/>
        <v>d. Cumplimiento de compromisos-Soporte Directivo (Coordinador y Gerencia)</v>
      </c>
      <c r="AC1205" t="str">
        <f>VLOOKUP(AB1205,CODIFICACION_PREGUNTAS!$C$2:$D$35,2,0)</f>
        <v>SOPORTE_DIR004</v>
      </c>
    </row>
    <row r="1206" spans="1:29" x14ac:dyDescent="0.25">
      <c r="A1206" s="3">
        <f t="shared" si="151"/>
        <v>1205</v>
      </c>
      <c r="B1206" s="3" t="s">
        <v>145</v>
      </c>
      <c r="C1206" s="32">
        <v>40513</v>
      </c>
      <c r="D1206" s="56" t="s">
        <v>114</v>
      </c>
      <c r="E1206" s="3"/>
      <c r="F1206" s="3"/>
      <c r="G1206" s="2" t="s">
        <v>22</v>
      </c>
      <c r="H1206" s="3" t="s">
        <v>18</v>
      </c>
      <c r="I1206" s="3">
        <v>4</v>
      </c>
      <c r="J1206" s="3"/>
      <c r="K1206" s="3"/>
      <c r="L1206" s="3"/>
      <c r="M1206" s="3"/>
      <c r="N1206" s="3"/>
      <c r="O1206" s="3"/>
      <c r="P1206" s="3"/>
      <c r="Q1206" s="3"/>
      <c r="R1206" s="3"/>
      <c r="S1206" s="3"/>
      <c r="T1206" s="3" t="str">
        <f t="shared" si="144"/>
        <v>SIN CECO</v>
      </c>
      <c r="U1206" s="3" t="str">
        <f t="shared" si="145"/>
        <v>NO</v>
      </c>
      <c r="V1206" t="str">
        <f t="shared" si="146"/>
        <v>UNIVERSIDAD EL BOSQUE*
25%-Soporte Directivo (Coordinador y Gerencia)</v>
      </c>
      <c r="W1206" s="53">
        <f t="shared" si="147"/>
        <v>4</v>
      </c>
      <c r="X1206">
        <f t="shared" si="148"/>
        <v>4</v>
      </c>
      <c r="Y1206">
        <f>IF(ISNA(VLOOKUP(B1206,CECOS_SIN_IDENTIFICAR!$A$2:$D$146,4,0)),"SIN CECO",IF(VLOOKUP(B1206,CECOS_SIN_IDENTIFICAR!$A$2:$D$146,4,0)=0,"SIN CECO",VLOOKUP(B1206,CECOS_SIN_IDENTIFICAR!$A$2:$D$146,4,0)))</f>
        <v>1180</v>
      </c>
      <c r="Z1206">
        <f t="shared" si="149"/>
        <v>1180</v>
      </c>
      <c r="AA1206" s="56" t="s">
        <v>114</v>
      </c>
      <c r="AB1206" t="str">
        <f t="shared" si="150"/>
        <v>e. Manejo del cliente-Soporte Directivo (Coordinador y Gerencia)</v>
      </c>
      <c r="AC1206" t="str">
        <f>VLOOKUP(AB1206,CODIFICACION_PREGUNTAS!$C$2:$D$35,2,0)</f>
        <v>SOPORTE_DIR005</v>
      </c>
    </row>
    <row r="1207" spans="1:29" x14ac:dyDescent="0.25">
      <c r="A1207" s="3">
        <f t="shared" si="151"/>
        <v>1206</v>
      </c>
      <c r="B1207" s="3" t="s">
        <v>145</v>
      </c>
      <c r="C1207" s="32">
        <v>40513</v>
      </c>
      <c r="D1207" s="56" t="s">
        <v>114</v>
      </c>
      <c r="E1207" s="3"/>
      <c r="F1207" s="3"/>
      <c r="G1207" s="2" t="s">
        <v>23</v>
      </c>
      <c r="H1207" s="3" t="s">
        <v>24</v>
      </c>
      <c r="I1207" s="3">
        <v>4</v>
      </c>
      <c r="J1207" s="3"/>
      <c r="K1207" s="3"/>
      <c r="L1207" s="3"/>
      <c r="M1207" s="3"/>
      <c r="N1207" s="3"/>
      <c r="O1207" s="3"/>
      <c r="P1207" s="3"/>
      <c r="Q1207" s="3"/>
      <c r="R1207" s="3"/>
      <c r="S1207" s="3"/>
      <c r="T1207" s="3" t="str">
        <f t="shared" si="144"/>
        <v>SIN CECO</v>
      </c>
      <c r="U1207" s="3" t="str">
        <f t="shared" si="145"/>
        <v>NO</v>
      </c>
      <c r="V1207" t="str">
        <f t="shared" si="146"/>
        <v>UNIVERSIDAD EL BOSQUE*
25%-Personal que presta el servicio en obra</v>
      </c>
      <c r="W1207" s="53">
        <f t="shared" si="147"/>
        <v>4</v>
      </c>
      <c r="X1207">
        <f t="shared" si="148"/>
        <v>4</v>
      </c>
      <c r="Y1207">
        <f>IF(ISNA(VLOOKUP(B1207,CECOS_SIN_IDENTIFICAR!$A$2:$D$146,4,0)),"SIN CECO",IF(VLOOKUP(B1207,CECOS_SIN_IDENTIFICAR!$A$2:$D$146,4,0)=0,"SIN CECO",VLOOKUP(B1207,CECOS_SIN_IDENTIFICAR!$A$2:$D$146,4,0)))</f>
        <v>1180</v>
      </c>
      <c r="Z1207">
        <f t="shared" si="149"/>
        <v>1180</v>
      </c>
      <c r="AA1207" s="56" t="s">
        <v>114</v>
      </c>
      <c r="AB1207" t="str">
        <f t="shared" si="150"/>
        <v>a. Idoneidad del personal-Personal que presta el servicio en obra</v>
      </c>
      <c r="AC1207" t="str">
        <f>VLOOKUP(AB1207,CODIFICACION_PREGUNTAS!$C$2:$D$35,2,0)</f>
        <v>PERSONAL001</v>
      </c>
    </row>
    <row r="1208" spans="1:29" x14ac:dyDescent="0.25">
      <c r="A1208" s="3">
        <f t="shared" si="151"/>
        <v>1207</v>
      </c>
      <c r="B1208" s="3" t="s">
        <v>145</v>
      </c>
      <c r="C1208" s="32">
        <v>40513</v>
      </c>
      <c r="D1208" s="56" t="s">
        <v>114</v>
      </c>
      <c r="E1208" s="3"/>
      <c r="F1208" s="3"/>
      <c r="G1208" s="2" t="s">
        <v>25</v>
      </c>
      <c r="H1208" s="3" t="s">
        <v>24</v>
      </c>
      <c r="I1208" s="3">
        <v>4</v>
      </c>
      <c r="J1208" s="3"/>
      <c r="K1208" s="3"/>
      <c r="L1208" s="3"/>
      <c r="M1208" s="3"/>
      <c r="N1208" s="3"/>
      <c r="O1208" s="3"/>
      <c r="P1208" s="3"/>
      <c r="Q1208" s="3"/>
      <c r="R1208" s="3"/>
      <c r="S1208" s="3"/>
      <c r="T1208" s="3" t="str">
        <f t="shared" si="144"/>
        <v>SIN CECO</v>
      </c>
      <c r="U1208" s="3" t="str">
        <f t="shared" si="145"/>
        <v>NO</v>
      </c>
      <c r="V1208" t="str">
        <f t="shared" si="146"/>
        <v>UNIVERSIDAD EL BOSQUE*
25%-Personal que presta el servicio en obra</v>
      </c>
      <c r="W1208" s="53">
        <f t="shared" si="147"/>
        <v>4</v>
      </c>
      <c r="X1208">
        <f t="shared" si="148"/>
        <v>4</v>
      </c>
      <c r="Y1208">
        <f>IF(ISNA(VLOOKUP(B1208,CECOS_SIN_IDENTIFICAR!$A$2:$D$146,4,0)),"SIN CECO",IF(VLOOKUP(B1208,CECOS_SIN_IDENTIFICAR!$A$2:$D$146,4,0)=0,"SIN CECO",VLOOKUP(B1208,CECOS_SIN_IDENTIFICAR!$A$2:$D$146,4,0)))</f>
        <v>1180</v>
      </c>
      <c r="Z1208">
        <f t="shared" si="149"/>
        <v>1180</v>
      </c>
      <c r="AA1208" s="56" t="s">
        <v>114</v>
      </c>
      <c r="AB1208" t="str">
        <f t="shared" si="150"/>
        <v>b. Oportuna atención al cliente-Personal que presta el servicio en obra</v>
      </c>
      <c r="AC1208" t="str">
        <f>VLOOKUP(AB1208,CODIFICACION_PREGUNTAS!$C$2:$D$35,2,0)</f>
        <v>PERSONAL002</v>
      </c>
    </row>
    <row r="1209" spans="1:29" x14ac:dyDescent="0.25">
      <c r="A1209" s="3">
        <f t="shared" si="151"/>
        <v>1208</v>
      </c>
      <c r="B1209" s="3" t="s">
        <v>145</v>
      </c>
      <c r="C1209" s="32">
        <v>40513</v>
      </c>
      <c r="D1209" s="56" t="s">
        <v>114</v>
      </c>
      <c r="E1209" s="3"/>
      <c r="F1209" s="3"/>
      <c r="G1209" s="2" t="s">
        <v>26</v>
      </c>
      <c r="H1209" s="3" t="s">
        <v>24</v>
      </c>
      <c r="I1209" s="3">
        <v>4</v>
      </c>
      <c r="J1209" s="3"/>
      <c r="K1209" s="3"/>
      <c r="L1209" s="3"/>
      <c r="M1209" s="3"/>
      <c r="N1209" s="3"/>
      <c r="O1209" s="3"/>
      <c r="P1209" s="3"/>
      <c r="Q1209" s="3"/>
      <c r="R1209" s="3"/>
      <c r="S1209" s="3"/>
      <c r="T1209" s="3" t="str">
        <f t="shared" si="144"/>
        <v>SIN CECO</v>
      </c>
      <c r="U1209" s="3" t="str">
        <f t="shared" si="145"/>
        <v>NO</v>
      </c>
      <c r="V1209" t="str">
        <f t="shared" si="146"/>
        <v>UNIVERSIDAD EL BOSQUE*
25%-Personal que presta el servicio en obra</v>
      </c>
      <c r="W1209" s="53">
        <f t="shared" si="147"/>
        <v>4</v>
      </c>
      <c r="X1209">
        <f t="shared" si="148"/>
        <v>4</v>
      </c>
      <c r="Y1209">
        <f>IF(ISNA(VLOOKUP(B1209,CECOS_SIN_IDENTIFICAR!$A$2:$D$146,4,0)),"SIN CECO",IF(VLOOKUP(B1209,CECOS_SIN_IDENTIFICAR!$A$2:$D$146,4,0)=0,"SIN CECO",VLOOKUP(B1209,CECOS_SIN_IDENTIFICAR!$A$2:$D$146,4,0)))</f>
        <v>1180</v>
      </c>
      <c r="Z1209">
        <f t="shared" si="149"/>
        <v>1180</v>
      </c>
      <c r="AA1209" s="56" t="s">
        <v>114</v>
      </c>
      <c r="AB1209" t="str">
        <f t="shared" si="150"/>
        <v>c. Compromiso con el proyecto-Personal que presta el servicio en obra</v>
      </c>
      <c r="AC1209" t="str">
        <f>VLOOKUP(AB1209,CODIFICACION_PREGUNTAS!$C$2:$D$35,2,0)</f>
        <v>PERSONAL003</v>
      </c>
    </row>
    <row r="1210" spans="1:29" x14ac:dyDescent="0.25">
      <c r="A1210" s="3">
        <f t="shared" si="151"/>
        <v>1209</v>
      </c>
      <c r="B1210" s="3" t="s">
        <v>145</v>
      </c>
      <c r="C1210" s="32">
        <v>40513</v>
      </c>
      <c r="D1210" s="56" t="s">
        <v>114</v>
      </c>
      <c r="E1210" s="3"/>
      <c r="F1210" s="3"/>
      <c r="G1210" s="2" t="s">
        <v>21</v>
      </c>
      <c r="H1210" s="3" t="s">
        <v>24</v>
      </c>
      <c r="I1210" s="3">
        <v>4</v>
      </c>
      <c r="J1210" s="3"/>
      <c r="K1210" s="3"/>
      <c r="L1210" s="3"/>
      <c r="M1210" s="3"/>
      <c r="N1210" s="3"/>
      <c r="O1210" s="3"/>
      <c r="P1210" s="3"/>
      <c r="Q1210" s="3"/>
      <c r="R1210" s="3"/>
      <c r="S1210" s="3"/>
      <c r="T1210" s="3" t="str">
        <f t="shared" si="144"/>
        <v>SIN CECO</v>
      </c>
      <c r="U1210" s="3" t="str">
        <f t="shared" si="145"/>
        <v>NO</v>
      </c>
      <c r="V1210" t="str">
        <f t="shared" si="146"/>
        <v>UNIVERSIDAD EL BOSQUE*
25%-Personal que presta el servicio en obra</v>
      </c>
      <c r="W1210" s="53">
        <f t="shared" si="147"/>
        <v>4</v>
      </c>
      <c r="X1210">
        <f t="shared" si="148"/>
        <v>4</v>
      </c>
      <c r="Y1210">
        <f>IF(ISNA(VLOOKUP(B1210,CECOS_SIN_IDENTIFICAR!$A$2:$D$146,4,0)),"SIN CECO",IF(VLOOKUP(B1210,CECOS_SIN_IDENTIFICAR!$A$2:$D$146,4,0)=0,"SIN CECO",VLOOKUP(B1210,CECOS_SIN_IDENTIFICAR!$A$2:$D$146,4,0)))</f>
        <v>1180</v>
      </c>
      <c r="Z1210">
        <f t="shared" si="149"/>
        <v>1180</v>
      </c>
      <c r="AA1210" s="56" t="s">
        <v>114</v>
      </c>
      <c r="AB1210" t="str">
        <f t="shared" si="150"/>
        <v>d. Cumplimiento de compromisos-Personal que presta el servicio en obra</v>
      </c>
      <c r="AC1210" t="str">
        <f>VLOOKUP(AB1210,CODIFICACION_PREGUNTAS!$C$2:$D$35,2,0)</f>
        <v>PERSONAL004</v>
      </c>
    </row>
    <row r="1211" spans="1:29" x14ac:dyDescent="0.25">
      <c r="A1211" s="3">
        <f t="shared" si="151"/>
        <v>1210</v>
      </c>
      <c r="B1211" s="3" t="s">
        <v>145</v>
      </c>
      <c r="C1211" s="32">
        <v>40513</v>
      </c>
      <c r="D1211" s="56" t="s">
        <v>114</v>
      </c>
      <c r="E1211" s="3"/>
      <c r="F1211" s="3"/>
      <c r="G1211" s="2" t="s">
        <v>27</v>
      </c>
      <c r="H1211" s="3" t="s">
        <v>24</v>
      </c>
      <c r="I1211" s="3">
        <v>4</v>
      </c>
      <c r="J1211" s="3"/>
      <c r="K1211" s="3"/>
      <c r="L1211" s="3"/>
      <c r="M1211" s="3"/>
      <c r="N1211" s="3"/>
      <c r="O1211" s="3"/>
      <c r="P1211" s="3"/>
      <c r="Q1211" s="3"/>
      <c r="R1211" s="3"/>
      <c r="S1211" s="3"/>
      <c r="T1211" s="3" t="str">
        <f t="shared" si="144"/>
        <v>SIN CECO</v>
      </c>
      <c r="U1211" s="3" t="str">
        <f t="shared" si="145"/>
        <v>NO</v>
      </c>
      <c r="V1211" t="str">
        <f t="shared" si="146"/>
        <v>UNIVERSIDAD EL BOSQUE*
25%-Personal que presta el servicio en obra</v>
      </c>
      <c r="W1211" s="53">
        <f t="shared" si="147"/>
        <v>4</v>
      </c>
      <c r="X1211">
        <f t="shared" si="148"/>
        <v>4</v>
      </c>
      <c r="Y1211">
        <f>IF(ISNA(VLOOKUP(B1211,CECOS_SIN_IDENTIFICAR!$A$2:$D$146,4,0)),"SIN CECO",IF(VLOOKUP(B1211,CECOS_SIN_IDENTIFICAR!$A$2:$D$146,4,0)=0,"SIN CECO",VLOOKUP(B1211,CECOS_SIN_IDENTIFICAR!$A$2:$D$146,4,0)))</f>
        <v>1180</v>
      </c>
      <c r="Z1211">
        <f t="shared" si="149"/>
        <v>1180</v>
      </c>
      <c r="AA1211" s="56" t="s">
        <v>114</v>
      </c>
      <c r="AB1211" t="str">
        <f t="shared" si="150"/>
        <v>e. Proactividad en desarrollo de funciones-Personal que presta el servicio en obra</v>
      </c>
      <c r="AC1211" t="str">
        <f>VLOOKUP(AB1211,CODIFICACION_PREGUNTAS!$C$2:$D$35,2,0)</f>
        <v>PERSONAL005</v>
      </c>
    </row>
    <row r="1212" spans="1:29" x14ac:dyDescent="0.25">
      <c r="A1212" s="3">
        <f t="shared" si="151"/>
        <v>1211</v>
      </c>
      <c r="B1212" s="3" t="s">
        <v>145</v>
      </c>
      <c r="C1212" s="32">
        <v>40513</v>
      </c>
      <c r="D1212" s="56" t="s">
        <v>114</v>
      </c>
      <c r="E1212" s="3"/>
      <c r="F1212" s="3"/>
      <c r="G1212" s="2" t="s">
        <v>28</v>
      </c>
      <c r="H1212" s="2" t="s">
        <v>29</v>
      </c>
      <c r="I1212" s="3">
        <v>4</v>
      </c>
      <c r="J1212" s="3"/>
      <c r="K1212" s="3"/>
      <c r="L1212" s="3"/>
      <c r="M1212" s="3"/>
      <c r="N1212" s="3"/>
      <c r="O1212" s="3"/>
      <c r="P1212" s="3"/>
      <c r="Q1212" s="3"/>
      <c r="R1212" s="3"/>
      <c r="S1212" s="3"/>
      <c r="T1212" s="3" t="str">
        <f t="shared" si="144"/>
        <v>SIN CECO</v>
      </c>
      <c r="U1212" s="3" t="str">
        <f t="shared" si="145"/>
        <v>NO</v>
      </c>
      <c r="V1212" t="str">
        <f t="shared" si="146"/>
        <v>UNIVERSIDAD EL BOSQUE*
25%-Productos Asociados de PAYC (Informes, Control de presupuesto y Programación y actas)</v>
      </c>
      <c r="W1212" s="53">
        <f t="shared" si="147"/>
        <v>4</v>
      </c>
      <c r="X1212">
        <f t="shared" si="148"/>
        <v>4</v>
      </c>
      <c r="Y1212">
        <f>IF(ISNA(VLOOKUP(B1212,CECOS_SIN_IDENTIFICAR!$A$2:$D$146,4,0)),"SIN CECO",IF(VLOOKUP(B1212,CECOS_SIN_IDENTIFICAR!$A$2:$D$146,4,0)=0,"SIN CECO",VLOOKUP(B1212,CECOS_SIN_IDENTIFICAR!$A$2:$D$146,4,0)))</f>
        <v>1180</v>
      </c>
      <c r="Z1212">
        <f t="shared" si="149"/>
        <v>1180</v>
      </c>
      <c r="AA1212" s="56" t="s">
        <v>114</v>
      </c>
      <c r="AB1212" t="str">
        <f t="shared" si="150"/>
        <v>a. Calidad del Contenido-Productos Asociados de PAYC (Informes, Control de presupuesto y Programación y actas)</v>
      </c>
      <c r="AC1212" t="str">
        <f>VLOOKUP(AB1212,CODIFICACION_PREGUNTAS!$C$2:$D$35,2,0)</f>
        <v>PRODUCTOS001</v>
      </c>
    </row>
    <row r="1213" spans="1:29" x14ac:dyDescent="0.25">
      <c r="A1213" s="3">
        <f t="shared" si="151"/>
        <v>1212</v>
      </c>
      <c r="B1213" s="3" t="s">
        <v>145</v>
      </c>
      <c r="C1213" s="32">
        <v>40513</v>
      </c>
      <c r="D1213" s="56" t="s">
        <v>114</v>
      </c>
      <c r="E1213" s="3"/>
      <c r="F1213" s="3"/>
      <c r="G1213" s="2" t="s">
        <v>30</v>
      </c>
      <c r="H1213" s="2" t="s">
        <v>29</v>
      </c>
      <c r="I1213" s="3">
        <v>4</v>
      </c>
      <c r="J1213" s="3"/>
      <c r="K1213" s="3"/>
      <c r="L1213" s="3"/>
      <c r="M1213" s="3"/>
      <c r="N1213" s="3"/>
      <c r="O1213" s="3"/>
      <c r="P1213" s="3"/>
      <c r="Q1213" s="3"/>
      <c r="R1213" s="3"/>
      <c r="S1213" s="3"/>
      <c r="T1213" s="3" t="str">
        <f t="shared" si="144"/>
        <v>SIN CECO</v>
      </c>
      <c r="U1213" s="3" t="str">
        <f t="shared" si="145"/>
        <v>NO</v>
      </c>
      <c r="V1213" t="str">
        <f t="shared" si="146"/>
        <v>UNIVERSIDAD EL BOSQUE*
25%-Productos Asociados de PAYC (Informes, Control de presupuesto y Programación y actas)</v>
      </c>
      <c r="W1213" s="53">
        <f t="shared" si="147"/>
        <v>4</v>
      </c>
      <c r="X1213">
        <f t="shared" si="148"/>
        <v>4</v>
      </c>
      <c r="Y1213">
        <f>IF(ISNA(VLOOKUP(B1213,CECOS_SIN_IDENTIFICAR!$A$2:$D$146,4,0)),"SIN CECO",IF(VLOOKUP(B1213,CECOS_SIN_IDENTIFICAR!$A$2:$D$146,4,0)=0,"SIN CECO",VLOOKUP(B1213,CECOS_SIN_IDENTIFICAR!$A$2:$D$146,4,0)))</f>
        <v>1180</v>
      </c>
      <c r="Z1213">
        <f t="shared" si="149"/>
        <v>1180</v>
      </c>
      <c r="AA1213" s="56" t="s">
        <v>114</v>
      </c>
      <c r="AB1213" t="str">
        <f t="shared" si="150"/>
        <v>b. Claridad del Contenido-Productos Asociados de PAYC (Informes, Control de presupuesto y Programación y actas)</v>
      </c>
      <c r="AC1213" t="str">
        <f>VLOOKUP(AB1213,CODIFICACION_PREGUNTAS!$C$2:$D$35,2,0)</f>
        <v>PRODUCTOS002</v>
      </c>
    </row>
    <row r="1214" spans="1:29" x14ac:dyDescent="0.25">
      <c r="A1214" s="3">
        <f t="shared" si="151"/>
        <v>1213</v>
      </c>
      <c r="B1214" s="3" t="s">
        <v>145</v>
      </c>
      <c r="C1214" s="32">
        <v>40513</v>
      </c>
      <c r="D1214" s="56" t="s">
        <v>114</v>
      </c>
      <c r="E1214" s="3"/>
      <c r="F1214" s="3"/>
      <c r="G1214" s="2" t="s">
        <v>31</v>
      </c>
      <c r="H1214" s="2" t="s">
        <v>29</v>
      </c>
      <c r="I1214" s="3">
        <v>4</v>
      </c>
      <c r="J1214" s="3"/>
      <c r="K1214" s="3"/>
      <c r="L1214" s="3"/>
      <c r="M1214" s="3"/>
      <c r="N1214" s="3"/>
      <c r="O1214" s="3"/>
      <c r="P1214" s="3"/>
      <c r="Q1214" s="3"/>
      <c r="R1214" s="3"/>
      <c r="S1214" s="3"/>
      <c r="T1214" s="3" t="str">
        <f t="shared" si="144"/>
        <v>SIN CECO</v>
      </c>
      <c r="U1214" s="3" t="str">
        <f t="shared" si="145"/>
        <v>NO</v>
      </c>
      <c r="V1214" t="str">
        <f t="shared" si="146"/>
        <v>UNIVERSIDAD EL BOSQUE*
25%-Productos Asociados de PAYC (Informes, Control de presupuesto y Programación y actas)</v>
      </c>
      <c r="W1214" s="53">
        <f t="shared" si="147"/>
        <v>4</v>
      </c>
      <c r="X1214">
        <f t="shared" si="148"/>
        <v>4</v>
      </c>
      <c r="Y1214">
        <f>IF(ISNA(VLOOKUP(B1214,CECOS_SIN_IDENTIFICAR!$A$2:$D$146,4,0)),"SIN CECO",IF(VLOOKUP(B1214,CECOS_SIN_IDENTIFICAR!$A$2:$D$146,4,0)=0,"SIN CECO",VLOOKUP(B1214,CECOS_SIN_IDENTIFICAR!$A$2:$D$146,4,0)))</f>
        <v>1180</v>
      </c>
      <c r="Z1214">
        <f t="shared" si="149"/>
        <v>1180</v>
      </c>
      <c r="AA1214" s="56" t="s">
        <v>114</v>
      </c>
      <c r="AB1214" t="str">
        <f t="shared" si="150"/>
        <v>c. Oportunidad en la entrega-Productos Asociados de PAYC (Informes, Control de presupuesto y Programación y actas)</v>
      </c>
      <c r="AC1214" t="str">
        <f>VLOOKUP(AB1214,CODIFICACION_PREGUNTAS!$C$2:$D$35,2,0)</f>
        <v>PRODUCTOS003</v>
      </c>
    </row>
    <row r="1215" spans="1:29" x14ac:dyDescent="0.25">
      <c r="A1215" s="3">
        <f t="shared" si="151"/>
        <v>1214</v>
      </c>
      <c r="B1215" s="3" t="s">
        <v>145</v>
      </c>
      <c r="C1215" s="32">
        <v>40513</v>
      </c>
      <c r="D1215" s="56" t="s">
        <v>114</v>
      </c>
      <c r="E1215" s="3"/>
      <c r="F1215" s="3"/>
      <c r="G1215" s="2" t="s">
        <v>32</v>
      </c>
      <c r="H1215" s="2" t="s">
        <v>29</v>
      </c>
      <c r="I1215" s="3">
        <v>4</v>
      </c>
      <c r="J1215" s="3"/>
      <c r="K1215" s="3"/>
      <c r="L1215" s="3"/>
      <c r="M1215" s="3"/>
      <c r="N1215" s="3"/>
      <c r="O1215" s="3"/>
      <c r="P1215" s="3"/>
      <c r="Q1215" s="3"/>
      <c r="R1215" s="3"/>
      <c r="S1215" s="3"/>
      <c r="T1215" s="3" t="str">
        <f t="shared" si="144"/>
        <v>SIN CECO</v>
      </c>
      <c r="U1215" s="3" t="str">
        <f t="shared" si="145"/>
        <v>NO</v>
      </c>
      <c r="V1215" t="str">
        <f t="shared" si="146"/>
        <v>UNIVERSIDAD EL BOSQUE*
25%-Productos Asociados de PAYC (Informes, Control de presupuesto y Programación y actas)</v>
      </c>
      <c r="W1215" s="53">
        <f t="shared" si="147"/>
        <v>4</v>
      </c>
      <c r="X1215">
        <f t="shared" si="148"/>
        <v>4</v>
      </c>
      <c r="Y1215">
        <f>IF(ISNA(VLOOKUP(B1215,CECOS_SIN_IDENTIFICAR!$A$2:$D$146,4,0)),"SIN CECO",IF(VLOOKUP(B1215,CECOS_SIN_IDENTIFICAR!$A$2:$D$146,4,0)=0,"SIN CECO",VLOOKUP(B1215,CECOS_SIN_IDENTIFICAR!$A$2:$D$146,4,0)))</f>
        <v>1180</v>
      </c>
      <c r="Z1215">
        <f t="shared" si="149"/>
        <v>1180</v>
      </c>
      <c r="AA1215" s="56" t="s">
        <v>114</v>
      </c>
      <c r="AB1215" t="str">
        <f t="shared" si="150"/>
        <v>d. Precisión de la información-Productos Asociados de PAYC (Informes, Control de presupuesto y Programación y actas)</v>
      </c>
      <c r="AC1215" t="str">
        <f>VLOOKUP(AB1215,CODIFICACION_PREGUNTAS!$C$2:$D$35,2,0)</f>
        <v>PRODUCTOS004</v>
      </c>
    </row>
    <row r="1216" spans="1:29" x14ac:dyDescent="0.25">
      <c r="A1216" s="3">
        <f t="shared" si="151"/>
        <v>1215</v>
      </c>
      <c r="B1216" s="3" t="s">
        <v>145</v>
      </c>
      <c r="C1216" s="32">
        <v>40513</v>
      </c>
      <c r="D1216" s="56" t="s">
        <v>114</v>
      </c>
      <c r="E1216" s="3"/>
      <c r="F1216" s="3"/>
      <c r="G1216" s="2" t="s">
        <v>33</v>
      </c>
      <c r="H1216" s="2" t="s">
        <v>29</v>
      </c>
      <c r="I1216" s="3">
        <v>4</v>
      </c>
      <c r="J1216" s="3"/>
      <c r="K1216" s="3"/>
      <c r="L1216" s="3"/>
      <c r="M1216" s="3"/>
      <c r="N1216" s="3"/>
      <c r="O1216" s="3"/>
      <c r="P1216" s="3"/>
      <c r="Q1216" s="3"/>
      <c r="R1216" s="3"/>
      <c r="S1216" s="3"/>
      <c r="T1216" s="3" t="str">
        <f t="shared" si="144"/>
        <v>SIN CECO</v>
      </c>
      <c r="U1216" s="3" t="str">
        <f t="shared" si="145"/>
        <v>NO</v>
      </c>
      <c r="V1216" t="str">
        <f t="shared" si="146"/>
        <v>UNIVERSIDAD EL BOSQUE*
25%-Productos Asociados de PAYC (Informes, Control de presupuesto y Programación y actas)</v>
      </c>
      <c r="W1216" s="53">
        <f t="shared" si="147"/>
        <v>4</v>
      </c>
      <c r="X1216">
        <f t="shared" si="148"/>
        <v>4</v>
      </c>
      <c r="Y1216">
        <f>IF(ISNA(VLOOKUP(B1216,CECOS_SIN_IDENTIFICAR!$A$2:$D$146,4,0)),"SIN CECO",IF(VLOOKUP(B1216,CECOS_SIN_IDENTIFICAR!$A$2:$D$146,4,0)=0,"SIN CECO",VLOOKUP(B1216,CECOS_SIN_IDENTIFICAR!$A$2:$D$146,4,0)))</f>
        <v>1180</v>
      </c>
      <c r="Z1216">
        <f t="shared" si="149"/>
        <v>1180</v>
      </c>
      <c r="AA1216" s="56" t="s">
        <v>114</v>
      </c>
      <c r="AB1216" t="str">
        <f t="shared" si="150"/>
        <v>e. Diagramación-Productos Asociados de PAYC (Informes, Control de presupuesto y Programación y actas)</v>
      </c>
      <c r="AC1216" t="str">
        <f>VLOOKUP(AB1216,CODIFICACION_PREGUNTAS!$C$2:$D$35,2,0)</f>
        <v>PRODUCTOS005</v>
      </c>
    </row>
    <row r="1217" spans="1:29" x14ac:dyDescent="0.25">
      <c r="A1217" s="3">
        <f t="shared" si="151"/>
        <v>1216</v>
      </c>
      <c r="B1217" s="3" t="s">
        <v>145</v>
      </c>
      <c r="C1217" s="32">
        <v>40513</v>
      </c>
      <c r="D1217" s="56" t="s">
        <v>114</v>
      </c>
      <c r="E1217" s="3"/>
      <c r="F1217" s="3"/>
      <c r="G1217" s="2" t="s">
        <v>34</v>
      </c>
      <c r="H1217" s="2" t="s">
        <v>35</v>
      </c>
      <c r="I1217" s="3">
        <v>4</v>
      </c>
      <c r="J1217" s="3"/>
      <c r="K1217" s="3"/>
      <c r="L1217" s="3"/>
      <c r="M1217" s="3"/>
      <c r="N1217" s="3"/>
      <c r="O1217" s="3"/>
      <c r="P1217" s="3"/>
      <c r="Q1217" s="3"/>
      <c r="R1217" s="3"/>
      <c r="S1217" s="3"/>
      <c r="T1217" s="3" t="str">
        <f t="shared" si="144"/>
        <v>SIN CECO</v>
      </c>
      <c r="U1217" s="3" t="str">
        <f t="shared" si="145"/>
        <v>NO</v>
      </c>
      <c r="V1217" t="str">
        <f t="shared" si="146"/>
        <v>UNIVERSIDAD EL BOSQUE*
25%-Compromisos Pactados</v>
      </c>
      <c r="W1217" s="53">
        <f t="shared" si="147"/>
        <v>4</v>
      </c>
      <c r="X1217">
        <f t="shared" si="148"/>
        <v>4</v>
      </c>
      <c r="Y1217">
        <f>IF(ISNA(VLOOKUP(B1217,CECOS_SIN_IDENTIFICAR!$A$2:$D$146,4,0)),"SIN CECO",IF(VLOOKUP(B1217,CECOS_SIN_IDENTIFICAR!$A$2:$D$146,4,0)=0,"SIN CECO",VLOOKUP(B1217,CECOS_SIN_IDENTIFICAR!$A$2:$D$146,4,0)))</f>
        <v>1180</v>
      </c>
      <c r="Z1217">
        <f t="shared" si="149"/>
        <v>1180</v>
      </c>
      <c r="AA1217" s="56" t="s">
        <v>114</v>
      </c>
      <c r="AB1217" t="str">
        <f t="shared" si="150"/>
        <v>a. Cumplimiento-Compromisos Pactados</v>
      </c>
      <c r="AC1217" t="str">
        <f>VLOOKUP(AB1217,CODIFICACION_PREGUNTAS!$C$2:$D$35,2,0)</f>
        <v>COMPROMISOS001</v>
      </c>
    </row>
    <row r="1218" spans="1:29" x14ac:dyDescent="0.25">
      <c r="A1218" s="3">
        <f t="shared" si="151"/>
        <v>1217</v>
      </c>
      <c r="B1218" s="3" t="s">
        <v>145</v>
      </c>
      <c r="C1218" s="32">
        <v>40513</v>
      </c>
      <c r="D1218" s="56" t="s">
        <v>114</v>
      </c>
      <c r="E1218" s="3"/>
      <c r="F1218" s="3"/>
      <c r="G1218" s="2" t="s">
        <v>36</v>
      </c>
      <c r="H1218" s="2" t="s">
        <v>35</v>
      </c>
      <c r="I1218" s="3">
        <v>4</v>
      </c>
      <c r="J1218" s="3"/>
      <c r="K1218" s="3"/>
      <c r="L1218" s="3"/>
      <c r="M1218" s="3"/>
      <c r="N1218" s="3"/>
      <c r="O1218" s="3"/>
      <c r="P1218" s="3"/>
      <c r="Q1218" s="3"/>
      <c r="R1218" s="3"/>
      <c r="S1218" s="3"/>
      <c r="T1218" s="3" t="str">
        <f t="shared" si="144"/>
        <v>SIN CECO</v>
      </c>
      <c r="U1218" s="3" t="str">
        <f t="shared" si="145"/>
        <v>NO</v>
      </c>
      <c r="V1218" t="str">
        <f t="shared" si="146"/>
        <v>UNIVERSIDAD EL BOSQUE*
25%-Compromisos Pactados</v>
      </c>
      <c r="W1218" s="53">
        <f t="shared" si="147"/>
        <v>4</v>
      </c>
      <c r="X1218">
        <f t="shared" si="148"/>
        <v>4</v>
      </c>
      <c r="Y1218">
        <f>IF(ISNA(VLOOKUP(B1218,CECOS_SIN_IDENTIFICAR!$A$2:$D$146,4,0)),"SIN CECO",IF(VLOOKUP(B1218,CECOS_SIN_IDENTIFICAR!$A$2:$D$146,4,0)=0,"SIN CECO",VLOOKUP(B1218,CECOS_SIN_IDENTIFICAR!$A$2:$D$146,4,0)))</f>
        <v>1180</v>
      </c>
      <c r="Z1218">
        <f t="shared" si="149"/>
        <v>1180</v>
      </c>
      <c r="AA1218" s="56" t="s">
        <v>114</v>
      </c>
      <c r="AB1218" t="str">
        <f t="shared" si="150"/>
        <v>b. Satisface expectativas-Compromisos Pactados</v>
      </c>
      <c r="AC1218" t="str">
        <f>VLOOKUP(AB1218,CODIFICACION_PREGUNTAS!$C$2:$D$35,2,0)</f>
        <v>COMPROMISOS002</v>
      </c>
    </row>
    <row r="1219" spans="1:29" x14ac:dyDescent="0.25">
      <c r="A1219" s="3">
        <f t="shared" si="151"/>
        <v>1218</v>
      </c>
      <c r="B1219" s="3" t="s">
        <v>145</v>
      </c>
      <c r="C1219" s="32">
        <v>40513</v>
      </c>
      <c r="D1219" s="56" t="s">
        <v>114</v>
      </c>
      <c r="E1219" s="3"/>
      <c r="F1219" s="3"/>
      <c r="G1219" s="2" t="s">
        <v>37</v>
      </c>
      <c r="H1219" s="2" t="s">
        <v>35</v>
      </c>
      <c r="I1219" s="3">
        <v>4</v>
      </c>
      <c r="J1219" s="3"/>
      <c r="K1219" s="3"/>
      <c r="L1219" s="3"/>
      <c r="M1219" s="3"/>
      <c r="N1219" s="3"/>
      <c r="O1219" s="3"/>
      <c r="P1219" s="3"/>
      <c r="Q1219" s="3"/>
      <c r="R1219" s="3"/>
      <c r="S1219" s="3"/>
      <c r="T1219" s="3" t="str">
        <f t="shared" ref="T1219:T1282" si="152">IF(U1219="NO","SIN CECO",LEFT(B1219,4)+0)</f>
        <v>SIN CECO</v>
      </c>
      <c r="U1219" s="3" t="str">
        <f t="shared" ref="U1219:U1282" si="153">IF(ISNUMBER(LEFT(B1219,4)+0),"SI","NO")</f>
        <v>NO</v>
      </c>
      <c r="V1219" t="str">
        <f t="shared" ref="V1219:V1282" si="154">CONCATENATE(B1219,"-",H1219)</f>
        <v>UNIVERSIDAD EL BOSQUE*
25%-Compromisos Pactados</v>
      </c>
      <c r="W1219" s="53">
        <f t="shared" ref="W1219:W1282" si="155">I1219</f>
        <v>4</v>
      </c>
      <c r="X1219">
        <f t="shared" ref="X1219:X1282" si="156">IF(ISNUMBER(W1219+0),W1219+0,0)</f>
        <v>4</v>
      </c>
      <c r="Y1219">
        <f>IF(ISNA(VLOOKUP(B1219,CECOS_SIN_IDENTIFICAR!$A$2:$D$146,4,0)),"SIN CECO",IF(VLOOKUP(B1219,CECOS_SIN_IDENTIFICAR!$A$2:$D$146,4,0)=0,"SIN CECO",VLOOKUP(B1219,CECOS_SIN_IDENTIFICAR!$A$2:$D$146,4,0)))</f>
        <v>1180</v>
      </c>
      <c r="Z1219">
        <f t="shared" ref="Z1219:Z1282" si="157">IF(Y1219="SIN CECO",T1219,Y1219)</f>
        <v>1180</v>
      </c>
      <c r="AA1219" s="56" t="s">
        <v>114</v>
      </c>
      <c r="AB1219" t="str">
        <f t="shared" ref="AB1219:AB1282" si="158">CONCATENATE(G1219,"-",H1219)</f>
        <v>c. Calidad de la Información suministrada-Compromisos Pactados</v>
      </c>
      <c r="AC1219" t="str">
        <f>VLOOKUP(AB1219,CODIFICACION_PREGUNTAS!$C$2:$D$35,2,0)</f>
        <v>COMPROMISOS003</v>
      </c>
    </row>
    <row r="1220" spans="1:29" x14ac:dyDescent="0.25">
      <c r="A1220" s="3">
        <f t="shared" ref="A1220:A1283" si="159">A1219+1</f>
        <v>1219</v>
      </c>
      <c r="B1220" s="3" t="s">
        <v>145</v>
      </c>
      <c r="C1220" s="32">
        <v>40513</v>
      </c>
      <c r="D1220" s="56" t="s">
        <v>114</v>
      </c>
      <c r="E1220" s="3"/>
      <c r="F1220" s="3"/>
      <c r="G1220" s="2" t="s">
        <v>38</v>
      </c>
      <c r="H1220" s="2" t="s">
        <v>35</v>
      </c>
      <c r="I1220" s="3">
        <v>4</v>
      </c>
      <c r="J1220" s="3"/>
      <c r="K1220" s="3"/>
      <c r="L1220" s="3"/>
      <c r="M1220" s="3"/>
      <c r="N1220" s="3"/>
      <c r="O1220" s="3"/>
      <c r="P1220" s="3"/>
      <c r="Q1220" s="3"/>
      <c r="R1220" s="3"/>
      <c r="S1220" s="3"/>
      <c r="T1220" s="3" t="str">
        <f t="shared" si="152"/>
        <v>SIN CECO</v>
      </c>
      <c r="U1220" s="3" t="str">
        <f t="shared" si="153"/>
        <v>NO</v>
      </c>
      <c r="V1220" t="str">
        <f t="shared" si="154"/>
        <v>UNIVERSIDAD EL BOSQUE*
25%-Compromisos Pactados</v>
      </c>
      <c r="W1220" s="53">
        <f t="shared" si="155"/>
        <v>4</v>
      </c>
      <c r="X1220">
        <f t="shared" si="156"/>
        <v>4</v>
      </c>
      <c r="Y1220">
        <f>IF(ISNA(VLOOKUP(B1220,CECOS_SIN_IDENTIFICAR!$A$2:$D$146,4,0)),"SIN CECO",IF(VLOOKUP(B1220,CECOS_SIN_IDENTIFICAR!$A$2:$D$146,4,0)=0,"SIN CECO",VLOOKUP(B1220,CECOS_SIN_IDENTIFICAR!$A$2:$D$146,4,0)))</f>
        <v>1180</v>
      </c>
      <c r="Z1220">
        <f t="shared" si="157"/>
        <v>1180</v>
      </c>
      <c r="AA1220" s="56" t="s">
        <v>114</v>
      </c>
      <c r="AB1220" t="str">
        <f t="shared" si="158"/>
        <v>d. Disposición del personal de PAYC a las solicitudes del cliente-Compromisos Pactados</v>
      </c>
      <c r="AC1220" t="str">
        <f>VLOOKUP(AB1220,CODIFICACION_PREGUNTAS!$C$2:$D$35,2,0)</f>
        <v>COMPROMISOS004</v>
      </c>
    </row>
    <row r="1221" spans="1:29" x14ac:dyDescent="0.25">
      <c r="A1221" s="3">
        <f t="shared" si="159"/>
        <v>1220</v>
      </c>
      <c r="B1221" s="3" t="s">
        <v>145</v>
      </c>
      <c r="C1221" s="32">
        <v>40513</v>
      </c>
      <c r="D1221" s="56" t="s">
        <v>114</v>
      </c>
      <c r="E1221" s="3"/>
      <c r="F1221" s="3"/>
      <c r="G1221" s="2" t="s">
        <v>39</v>
      </c>
      <c r="H1221" s="2" t="s">
        <v>35</v>
      </c>
      <c r="I1221" s="3">
        <v>4</v>
      </c>
      <c r="J1221" s="3"/>
      <c r="K1221" s="3"/>
      <c r="L1221" s="3"/>
      <c r="M1221" s="3"/>
      <c r="N1221" s="3"/>
      <c r="O1221" s="3"/>
      <c r="P1221" s="3"/>
      <c r="Q1221" s="3"/>
      <c r="R1221" s="3"/>
      <c r="S1221" s="3"/>
      <c r="T1221" s="3" t="str">
        <f t="shared" si="152"/>
        <v>SIN CECO</v>
      </c>
      <c r="U1221" s="3" t="str">
        <f t="shared" si="153"/>
        <v>NO</v>
      </c>
      <c r="V1221" t="str">
        <f t="shared" si="154"/>
        <v>UNIVERSIDAD EL BOSQUE*
25%-Compromisos Pactados</v>
      </c>
      <c r="W1221" s="53">
        <f t="shared" si="155"/>
        <v>4</v>
      </c>
      <c r="X1221">
        <f t="shared" si="156"/>
        <v>4</v>
      </c>
      <c r="Y1221">
        <f>IF(ISNA(VLOOKUP(B1221,CECOS_SIN_IDENTIFICAR!$A$2:$D$146,4,0)),"SIN CECO",IF(VLOOKUP(B1221,CECOS_SIN_IDENTIFICAR!$A$2:$D$146,4,0)=0,"SIN CECO",VLOOKUP(B1221,CECOS_SIN_IDENTIFICAR!$A$2:$D$146,4,0)))</f>
        <v>1180</v>
      </c>
      <c r="Z1221">
        <f t="shared" si="157"/>
        <v>1180</v>
      </c>
      <c r="AA1221" s="56" t="s">
        <v>114</v>
      </c>
      <c r="AB1221" t="str">
        <f t="shared" si="158"/>
        <v>e. Coherencia entre lo solicitado y lo entregado-Compromisos Pactados</v>
      </c>
      <c r="AC1221" t="str">
        <f>VLOOKUP(AB1221,CODIFICACION_PREGUNTAS!$C$2:$D$35,2,0)</f>
        <v>COMPROMISOS005</v>
      </c>
    </row>
    <row r="1222" spans="1:29" x14ac:dyDescent="0.25">
      <c r="A1222" s="3">
        <f t="shared" si="159"/>
        <v>1221</v>
      </c>
      <c r="B1222" s="3" t="s">
        <v>145</v>
      </c>
      <c r="C1222" s="32">
        <v>40513</v>
      </c>
      <c r="D1222" s="56" t="s">
        <v>114</v>
      </c>
      <c r="E1222" s="3"/>
      <c r="F1222" s="3"/>
      <c r="G1222" s="2" t="s">
        <v>40</v>
      </c>
      <c r="H1222" s="2" t="s">
        <v>40</v>
      </c>
      <c r="I1222" s="3">
        <v>4</v>
      </c>
      <c r="J1222" s="3"/>
      <c r="K1222" s="3"/>
      <c r="L1222" s="3"/>
      <c r="M1222" s="3"/>
      <c r="N1222" s="3"/>
      <c r="O1222" s="3"/>
      <c r="P1222" s="3"/>
      <c r="Q1222" s="3"/>
      <c r="R1222" s="3"/>
      <c r="S1222" s="3"/>
      <c r="T1222" s="3" t="str">
        <f t="shared" si="152"/>
        <v>SIN CECO</v>
      </c>
      <c r="U1222" s="3" t="str">
        <f t="shared" si="153"/>
        <v>NO</v>
      </c>
      <c r="V1222" t="str">
        <f t="shared" si="154"/>
        <v>UNIVERSIDAD EL BOSQUE*
25%-Grado de Satisfacción con el Servicio Prestado</v>
      </c>
      <c r="W1222" s="53">
        <f t="shared" si="155"/>
        <v>4</v>
      </c>
      <c r="X1222">
        <f t="shared" si="156"/>
        <v>4</v>
      </c>
      <c r="Y1222">
        <f>IF(ISNA(VLOOKUP(B1222,CECOS_SIN_IDENTIFICAR!$A$2:$D$146,4,0)),"SIN CECO",IF(VLOOKUP(B1222,CECOS_SIN_IDENTIFICAR!$A$2:$D$146,4,0)=0,"SIN CECO",VLOOKUP(B1222,CECOS_SIN_IDENTIFICAR!$A$2:$D$146,4,0)))</f>
        <v>1180</v>
      </c>
      <c r="Z1222">
        <f t="shared" si="157"/>
        <v>1180</v>
      </c>
      <c r="AA1222" s="56" t="s">
        <v>114</v>
      </c>
      <c r="AB1222" t="str">
        <f t="shared" si="158"/>
        <v>Grado de Satisfacción con el Servicio Prestado-Grado de Satisfacción con el Servicio Prestado</v>
      </c>
      <c r="AC1222" t="str">
        <f>VLOOKUP(AB1222,CODIFICACION_PREGUNTAS!$C$2:$D$35,2,0)</f>
        <v>SATISFACCION001</v>
      </c>
    </row>
    <row r="1223" spans="1:29" x14ac:dyDescent="0.25">
      <c r="A1223" s="3">
        <f t="shared" si="159"/>
        <v>1222</v>
      </c>
      <c r="B1223" s="3" t="s">
        <v>145</v>
      </c>
      <c r="C1223" s="32">
        <v>40513</v>
      </c>
      <c r="D1223" s="56" t="s">
        <v>114</v>
      </c>
      <c r="E1223" s="3"/>
      <c r="F1223" s="3"/>
      <c r="G1223" s="2" t="s">
        <v>41</v>
      </c>
      <c r="H1223" s="2" t="s">
        <v>41</v>
      </c>
      <c r="I1223" s="3">
        <v>4</v>
      </c>
      <c r="J1223" s="3"/>
      <c r="K1223" s="3"/>
      <c r="L1223" s="3"/>
      <c r="M1223" s="3"/>
      <c r="N1223" s="3"/>
      <c r="O1223" s="3"/>
      <c r="P1223" s="3"/>
      <c r="Q1223" s="3"/>
      <c r="R1223" s="3"/>
      <c r="S1223" s="3"/>
      <c r="T1223" s="3" t="str">
        <f t="shared" si="152"/>
        <v>SIN CECO</v>
      </c>
      <c r="U1223" s="3" t="str">
        <f t="shared" si="153"/>
        <v>NO</v>
      </c>
      <c r="V1223" t="str">
        <f t="shared" si="154"/>
        <v>UNIVERSIDAD EL BOSQUE*
25%-Posibilidad de Volver a Contratar con PAYC</v>
      </c>
      <c r="W1223" s="53">
        <f t="shared" si="155"/>
        <v>4</v>
      </c>
      <c r="X1223">
        <f t="shared" si="156"/>
        <v>4</v>
      </c>
      <c r="Y1223">
        <f>IF(ISNA(VLOOKUP(B1223,CECOS_SIN_IDENTIFICAR!$A$2:$D$146,4,0)),"SIN CECO",IF(VLOOKUP(B1223,CECOS_SIN_IDENTIFICAR!$A$2:$D$146,4,0)=0,"SIN CECO",VLOOKUP(B1223,CECOS_SIN_IDENTIFICAR!$A$2:$D$146,4,0)))</f>
        <v>1180</v>
      </c>
      <c r="Z1223">
        <f t="shared" si="157"/>
        <v>1180</v>
      </c>
      <c r="AA1223" s="56" t="s">
        <v>114</v>
      </c>
      <c r="AB1223" t="str">
        <f t="shared" si="158"/>
        <v>Posibilidad de Volver a Contratar con PAYC-Posibilidad de Volver a Contratar con PAYC</v>
      </c>
      <c r="AC1223" t="str">
        <f>VLOOKUP(AB1223,CODIFICACION_PREGUNTAS!$C$2:$D$35,2,0)</f>
        <v>VOLVER001</v>
      </c>
    </row>
    <row r="1224" spans="1:29" x14ac:dyDescent="0.25">
      <c r="A1224" s="3">
        <f t="shared" si="159"/>
        <v>1223</v>
      </c>
      <c r="B1224" s="3" t="s">
        <v>145</v>
      </c>
      <c r="C1224" s="32">
        <v>40513</v>
      </c>
      <c r="D1224" s="56" t="s">
        <v>114</v>
      </c>
      <c r="E1224" s="3"/>
      <c r="F1224" s="3"/>
      <c r="G1224" s="2" t="s">
        <v>42</v>
      </c>
      <c r="H1224" s="6" t="s">
        <v>43</v>
      </c>
      <c r="I1224" s="3" t="s">
        <v>56</v>
      </c>
      <c r="J1224" s="3"/>
      <c r="K1224" s="3"/>
      <c r="L1224" s="3"/>
      <c r="M1224" s="3"/>
      <c r="N1224" s="3"/>
      <c r="O1224" s="3"/>
      <c r="P1224" s="3"/>
      <c r="Q1224" s="3"/>
      <c r="R1224" s="3"/>
      <c r="S1224" s="3"/>
      <c r="T1224" s="3" t="str">
        <f t="shared" si="152"/>
        <v>SIN CECO</v>
      </c>
      <c r="U1224" s="3" t="str">
        <f t="shared" si="153"/>
        <v>NO</v>
      </c>
      <c r="V1224" t="str">
        <f t="shared" si="154"/>
        <v>UNIVERSIDAD EL BOSQUE*
25%-Fortalezas PAYC</v>
      </c>
      <c r="W1224" s="53" t="str">
        <f t="shared" si="155"/>
        <v>-</v>
      </c>
      <c r="X1224">
        <f t="shared" si="156"/>
        <v>0</v>
      </c>
      <c r="Y1224">
        <f>IF(ISNA(VLOOKUP(B1224,CECOS_SIN_IDENTIFICAR!$A$2:$D$146,4,0)),"SIN CECO",IF(VLOOKUP(B1224,CECOS_SIN_IDENTIFICAR!$A$2:$D$146,4,0)=0,"SIN CECO",VLOOKUP(B1224,CECOS_SIN_IDENTIFICAR!$A$2:$D$146,4,0)))</f>
        <v>1180</v>
      </c>
      <c r="Z1224">
        <f t="shared" si="157"/>
        <v>1180</v>
      </c>
      <c r="AA1224" s="56" t="s">
        <v>114</v>
      </c>
      <c r="AB1224" t="str">
        <f t="shared" si="158"/>
        <v>Principales fortalezas en el servicio que presta PAYC-Fortalezas PAYC</v>
      </c>
      <c r="AC1224" t="str">
        <f>VLOOKUP(AB1224,CODIFICACION_PREGUNTAS!$C$2:$D$35,2,0)</f>
        <v>FORT001</v>
      </c>
    </row>
    <row r="1225" spans="1:29" x14ac:dyDescent="0.25">
      <c r="A1225" s="3">
        <f t="shared" si="159"/>
        <v>1224</v>
      </c>
      <c r="B1225" s="3" t="s">
        <v>145</v>
      </c>
      <c r="C1225" s="32">
        <v>40513</v>
      </c>
      <c r="D1225" s="56" t="s">
        <v>114</v>
      </c>
      <c r="E1225" s="3"/>
      <c r="F1225" s="3"/>
      <c r="G1225" s="2" t="s">
        <v>44</v>
      </c>
      <c r="H1225" s="6" t="s">
        <v>45</v>
      </c>
      <c r="I1225" s="3" t="s">
        <v>56</v>
      </c>
      <c r="J1225" s="3"/>
      <c r="K1225" s="3"/>
      <c r="L1225" s="3"/>
      <c r="M1225" s="3"/>
      <c r="N1225" s="3"/>
      <c r="O1225" s="3"/>
      <c r="P1225" s="3"/>
      <c r="Q1225" s="3"/>
      <c r="R1225" s="3"/>
      <c r="S1225" s="3"/>
      <c r="T1225" s="3" t="str">
        <f t="shared" si="152"/>
        <v>SIN CECO</v>
      </c>
      <c r="U1225" s="3" t="str">
        <f t="shared" si="153"/>
        <v>NO</v>
      </c>
      <c r="V1225" t="str">
        <f t="shared" si="154"/>
        <v>UNIVERSIDAD EL BOSQUE*
25%-Debilidades PAYC</v>
      </c>
      <c r="W1225" s="53" t="str">
        <f t="shared" si="155"/>
        <v>-</v>
      </c>
      <c r="X1225">
        <f t="shared" si="156"/>
        <v>0</v>
      </c>
      <c r="Y1225">
        <f>IF(ISNA(VLOOKUP(B1225,CECOS_SIN_IDENTIFICAR!$A$2:$D$146,4,0)),"SIN CECO",IF(VLOOKUP(B1225,CECOS_SIN_IDENTIFICAR!$A$2:$D$146,4,0)=0,"SIN CECO",VLOOKUP(B1225,CECOS_SIN_IDENTIFICAR!$A$2:$D$146,4,0)))</f>
        <v>1180</v>
      </c>
      <c r="Z1225">
        <f t="shared" si="157"/>
        <v>1180</v>
      </c>
      <c r="AA1225" s="56" t="s">
        <v>114</v>
      </c>
      <c r="AB1225" t="str">
        <f t="shared" si="158"/>
        <v>Principales debilidades en el servicio que presta PAYC-Debilidades PAYC</v>
      </c>
      <c r="AC1225" t="str">
        <f>VLOOKUP(AB1225,CODIFICACION_PREGUNTAS!$C$2:$D$35,2,0)</f>
        <v>DEB001</v>
      </c>
    </row>
    <row r="1226" spans="1:29" x14ac:dyDescent="0.25">
      <c r="A1226" s="3">
        <f t="shared" si="159"/>
        <v>1225</v>
      </c>
      <c r="B1226" s="3" t="s">
        <v>146</v>
      </c>
      <c r="C1226" s="32">
        <v>40422</v>
      </c>
      <c r="D1226" s="56" t="s">
        <v>114</v>
      </c>
      <c r="E1226" s="3"/>
      <c r="F1226" s="3"/>
      <c r="G1226" s="2" t="s">
        <v>5</v>
      </c>
      <c r="H1226" s="3" t="s">
        <v>6</v>
      </c>
      <c r="I1226" s="21">
        <v>4</v>
      </c>
      <c r="J1226" s="3" t="s">
        <v>183</v>
      </c>
      <c r="K1226" s="3"/>
      <c r="L1226" s="3"/>
      <c r="M1226" s="3"/>
      <c r="N1226" s="3"/>
      <c r="O1226" s="3"/>
      <c r="P1226" s="3"/>
      <c r="Q1226" s="3"/>
      <c r="R1226" s="3"/>
      <c r="S1226" s="3"/>
      <c r="T1226" s="3" t="str">
        <f t="shared" si="152"/>
        <v>SIN CECO</v>
      </c>
      <c r="U1226" s="3" t="str">
        <f t="shared" si="153"/>
        <v>NO</v>
      </c>
      <c r="V1226" t="str">
        <f t="shared" si="154"/>
        <v>TORRE UNICENTRO*
60%-Soporte Técnico</v>
      </c>
      <c r="W1226" s="53">
        <f t="shared" si="155"/>
        <v>4</v>
      </c>
      <c r="X1226">
        <f t="shared" si="156"/>
        <v>4</v>
      </c>
      <c r="Y1226">
        <f>IF(ISNA(VLOOKUP(B1226,CECOS_SIN_IDENTIFICAR!$A$2:$D$146,4,0)),"SIN CECO",IF(VLOOKUP(B1226,CECOS_SIN_IDENTIFICAR!$A$2:$D$146,4,0)=0,"SIN CECO",VLOOKUP(B1226,CECOS_SIN_IDENTIFICAR!$A$2:$D$146,4,0)))</f>
        <v>1736</v>
      </c>
      <c r="Z1226">
        <f t="shared" si="157"/>
        <v>1736</v>
      </c>
      <c r="AA1226" s="56" t="s">
        <v>114</v>
      </c>
      <c r="AB1226" t="str">
        <f t="shared" si="158"/>
        <v>a. Conocimiento específico de temas aplicables al proyecto-Soporte Técnico</v>
      </c>
      <c r="AC1226" t="str">
        <f>VLOOKUP(AB1226,CODIFICACION_PREGUNTAS!$C$2:$D$35,2,0)</f>
        <v>SOPORTE_TEC001</v>
      </c>
    </row>
    <row r="1227" spans="1:29" x14ac:dyDescent="0.25">
      <c r="A1227" s="3">
        <f t="shared" si="159"/>
        <v>1226</v>
      </c>
      <c r="B1227" s="3" t="s">
        <v>146</v>
      </c>
      <c r="C1227" s="32">
        <v>40422</v>
      </c>
      <c r="D1227" s="56" t="s">
        <v>114</v>
      </c>
      <c r="E1227" s="3"/>
      <c r="F1227" s="3"/>
      <c r="G1227" s="2" t="s">
        <v>7</v>
      </c>
      <c r="H1227" s="3" t="s">
        <v>6</v>
      </c>
      <c r="I1227" s="21">
        <v>4</v>
      </c>
      <c r="J1227" s="3" t="s">
        <v>183</v>
      </c>
      <c r="K1227" s="3"/>
      <c r="L1227" s="3"/>
      <c r="M1227" s="3"/>
      <c r="N1227" s="3"/>
      <c r="O1227" s="3"/>
      <c r="P1227" s="3"/>
      <c r="Q1227" s="3"/>
      <c r="R1227" s="3"/>
      <c r="S1227" s="3"/>
      <c r="T1227" s="3" t="str">
        <f t="shared" si="152"/>
        <v>SIN CECO</v>
      </c>
      <c r="U1227" s="3" t="str">
        <f t="shared" si="153"/>
        <v>NO</v>
      </c>
      <c r="V1227" t="str">
        <f t="shared" si="154"/>
        <v>TORRE UNICENTRO*
60%-Soporte Técnico</v>
      </c>
      <c r="W1227" s="53">
        <f t="shared" si="155"/>
        <v>4</v>
      </c>
      <c r="X1227">
        <f t="shared" si="156"/>
        <v>4</v>
      </c>
      <c r="Y1227">
        <f>IF(ISNA(VLOOKUP(B1227,CECOS_SIN_IDENTIFICAR!$A$2:$D$146,4,0)),"SIN CECO",IF(VLOOKUP(B1227,CECOS_SIN_IDENTIFICAR!$A$2:$D$146,4,0)=0,"SIN CECO",VLOOKUP(B1227,CECOS_SIN_IDENTIFICAR!$A$2:$D$146,4,0)))</f>
        <v>1736</v>
      </c>
      <c r="Z1227">
        <f t="shared" si="157"/>
        <v>1736</v>
      </c>
      <c r="AA1227" s="56" t="s">
        <v>114</v>
      </c>
      <c r="AB1227" t="str">
        <f t="shared" si="158"/>
        <v>b. Idoneidad y Calidad del soporte-Soporte Técnico</v>
      </c>
      <c r="AC1227" t="str">
        <f>VLOOKUP(AB1227,CODIFICACION_PREGUNTAS!$C$2:$D$35,2,0)</f>
        <v>SOPORTE_TEC002</v>
      </c>
    </row>
    <row r="1228" spans="1:29" x14ac:dyDescent="0.25">
      <c r="A1228" s="3">
        <f t="shared" si="159"/>
        <v>1227</v>
      </c>
      <c r="B1228" s="3" t="s">
        <v>146</v>
      </c>
      <c r="C1228" s="32">
        <v>40422</v>
      </c>
      <c r="D1228" s="56" t="s">
        <v>114</v>
      </c>
      <c r="E1228" s="3"/>
      <c r="F1228" s="3"/>
      <c r="G1228" s="2" t="s">
        <v>8</v>
      </c>
      <c r="H1228" s="3" t="s">
        <v>6</v>
      </c>
      <c r="I1228" s="21">
        <v>4</v>
      </c>
      <c r="J1228" s="3" t="s">
        <v>183</v>
      </c>
      <c r="K1228" s="3"/>
      <c r="L1228" s="3"/>
      <c r="M1228" s="3"/>
      <c r="N1228" s="3"/>
      <c r="O1228" s="3"/>
      <c r="P1228" s="3"/>
      <c r="Q1228" s="3"/>
      <c r="R1228" s="3"/>
      <c r="S1228" s="3"/>
      <c r="T1228" s="3" t="str">
        <f t="shared" si="152"/>
        <v>SIN CECO</v>
      </c>
      <c r="U1228" s="3" t="str">
        <f t="shared" si="153"/>
        <v>NO</v>
      </c>
      <c r="V1228" t="str">
        <f t="shared" si="154"/>
        <v>TORRE UNICENTRO*
60%-Soporte Técnico</v>
      </c>
      <c r="W1228" s="53">
        <f t="shared" si="155"/>
        <v>4</v>
      </c>
      <c r="X1228">
        <f t="shared" si="156"/>
        <v>4</v>
      </c>
      <c r="Y1228">
        <f>IF(ISNA(VLOOKUP(B1228,CECOS_SIN_IDENTIFICAR!$A$2:$D$146,4,0)),"SIN CECO",IF(VLOOKUP(B1228,CECOS_SIN_IDENTIFICAR!$A$2:$D$146,4,0)=0,"SIN CECO",VLOOKUP(B1228,CECOS_SIN_IDENTIFICAR!$A$2:$D$146,4,0)))</f>
        <v>1736</v>
      </c>
      <c r="Z1228">
        <f t="shared" si="157"/>
        <v>1736</v>
      </c>
      <c r="AA1228" s="56" t="s">
        <v>114</v>
      </c>
      <c r="AB1228" t="str">
        <f t="shared" si="158"/>
        <v>c. Cumplimiento de especificaciones técnicas de construcción-Soporte Técnico</v>
      </c>
      <c r="AC1228" t="str">
        <f>VLOOKUP(AB1228,CODIFICACION_PREGUNTAS!$C$2:$D$35,2,0)</f>
        <v>SOPORTE_TEC003</v>
      </c>
    </row>
    <row r="1229" spans="1:29" x14ac:dyDescent="0.25">
      <c r="A1229" s="3">
        <f t="shared" si="159"/>
        <v>1228</v>
      </c>
      <c r="B1229" s="3" t="s">
        <v>146</v>
      </c>
      <c r="C1229" s="32">
        <v>40422</v>
      </c>
      <c r="D1229" s="56" t="s">
        <v>114</v>
      </c>
      <c r="E1229" s="3"/>
      <c r="F1229" s="3"/>
      <c r="G1229" s="2" t="s">
        <v>9</v>
      </c>
      <c r="H1229" s="3" t="s">
        <v>6</v>
      </c>
      <c r="I1229" s="21">
        <v>4</v>
      </c>
      <c r="J1229" s="3" t="s">
        <v>183</v>
      </c>
      <c r="K1229" s="3"/>
      <c r="L1229" s="3"/>
      <c r="M1229" s="3"/>
      <c r="N1229" s="3"/>
      <c r="O1229" s="3"/>
      <c r="P1229" s="3"/>
      <c r="Q1229" s="3"/>
      <c r="R1229" s="3"/>
      <c r="S1229" s="3"/>
      <c r="T1229" s="3" t="str">
        <f t="shared" si="152"/>
        <v>SIN CECO</v>
      </c>
      <c r="U1229" s="3" t="str">
        <f t="shared" si="153"/>
        <v>NO</v>
      </c>
      <c r="V1229" t="str">
        <f t="shared" si="154"/>
        <v>TORRE UNICENTRO*
60%-Soporte Técnico</v>
      </c>
      <c r="W1229" s="53">
        <f t="shared" si="155"/>
        <v>4</v>
      </c>
      <c r="X1229">
        <f t="shared" si="156"/>
        <v>4</v>
      </c>
      <c r="Y1229">
        <f>IF(ISNA(VLOOKUP(B1229,CECOS_SIN_IDENTIFICAR!$A$2:$D$146,4,0)),"SIN CECO",IF(VLOOKUP(B1229,CECOS_SIN_IDENTIFICAR!$A$2:$D$146,4,0)=0,"SIN CECO",VLOOKUP(B1229,CECOS_SIN_IDENTIFICAR!$A$2:$D$146,4,0)))</f>
        <v>1736</v>
      </c>
      <c r="Z1229">
        <f t="shared" si="157"/>
        <v>1736</v>
      </c>
      <c r="AA1229" s="56" t="s">
        <v>114</v>
      </c>
      <c r="AB1229" t="str">
        <f t="shared" si="158"/>
        <v>d. Confiabilidad de los conceptos aplicados-Soporte Técnico</v>
      </c>
      <c r="AC1229" t="str">
        <f>VLOOKUP(AB1229,CODIFICACION_PREGUNTAS!$C$2:$D$35,2,0)</f>
        <v>SOPORTE_TEC004</v>
      </c>
    </row>
    <row r="1230" spans="1:29" x14ac:dyDescent="0.25">
      <c r="A1230" s="3">
        <f t="shared" si="159"/>
        <v>1229</v>
      </c>
      <c r="B1230" s="3" t="s">
        <v>146</v>
      </c>
      <c r="C1230" s="32">
        <v>40422</v>
      </c>
      <c r="D1230" s="56" t="s">
        <v>114</v>
      </c>
      <c r="E1230" s="3"/>
      <c r="F1230" s="3"/>
      <c r="G1230" s="2" t="s">
        <v>10</v>
      </c>
      <c r="H1230" s="3" t="s">
        <v>6</v>
      </c>
      <c r="I1230" s="21">
        <v>4</v>
      </c>
      <c r="J1230" s="3" t="s">
        <v>183</v>
      </c>
      <c r="K1230" s="3"/>
      <c r="L1230" s="3"/>
      <c r="M1230" s="3"/>
      <c r="N1230" s="3"/>
      <c r="O1230" s="3"/>
      <c r="P1230" s="3"/>
      <c r="Q1230" s="3"/>
      <c r="R1230" s="3"/>
      <c r="S1230" s="3"/>
      <c r="T1230" s="3" t="str">
        <f t="shared" si="152"/>
        <v>SIN CECO</v>
      </c>
      <c r="U1230" s="3" t="str">
        <f t="shared" si="153"/>
        <v>NO</v>
      </c>
      <c r="V1230" t="str">
        <f t="shared" si="154"/>
        <v>TORRE UNICENTRO*
60%-Soporte Técnico</v>
      </c>
      <c r="W1230" s="53">
        <f t="shared" si="155"/>
        <v>4</v>
      </c>
      <c r="X1230">
        <f t="shared" si="156"/>
        <v>4</v>
      </c>
      <c r="Y1230">
        <f>IF(ISNA(VLOOKUP(B1230,CECOS_SIN_IDENTIFICAR!$A$2:$D$146,4,0)),"SIN CECO",IF(VLOOKUP(B1230,CECOS_SIN_IDENTIFICAR!$A$2:$D$146,4,0)=0,"SIN CECO",VLOOKUP(B1230,CECOS_SIN_IDENTIFICAR!$A$2:$D$146,4,0)))</f>
        <v>1736</v>
      </c>
      <c r="Z1230">
        <f t="shared" si="157"/>
        <v>1736</v>
      </c>
      <c r="AA1230" s="56" t="s">
        <v>114</v>
      </c>
      <c r="AB1230" t="str">
        <f t="shared" si="158"/>
        <v>e. Oportunidad en entrega de información o requerimientos-Soporte Técnico</v>
      </c>
      <c r="AC1230" t="str">
        <f>VLOOKUP(AB1230,CODIFICACION_PREGUNTAS!$C$2:$D$35,2,0)</f>
        <v>SOPORTE_TEC005</v>
      </c>
    </row>
    <row r="1231" spans="1:29" x14ac:dyDescent="0.25">
      <c r="A1231" s="3">
        <f t="shared" si="159"/>
        <v>1230</v>
      </c>
      <c r="B1231" s="3" t="s">
        <v>146</v>
      </c>
      <c r="C1231" s="32">
        <v>40422</v>
      </c>
      <c r="D1231" s="56" t="s">
        <v>114</v>
      </c>
      <c r="E1231" s="3"/>
      <c r="F1231" s="3"/>
      <c r="G1231" s="2" t="s">
        <v>11</v>
      </c>
      <c r="H1231" s="3" t="s">
        <v>12</v>
      </c>
      <c r="I1231" s="3">
        <v>4</v>
      </c>
      <c r="J1231" s="3" t="s">
        <v>183</v>
      </c>
      <c r="K1231" s="3"/>
      <c r="L1231" s="3"/>
      <c r="M1231" s="3"/>
      <c r="N1231" s="3"/>
      <c r="O1231" s="3"/>
      <c r="P1231" s="3"/>
      <c r="Q1231" s="3"/>
      <c r="R1231" s="3"/>
      <c r="S1231" s="3"/>
      <c r="T1231" s="3" t="str">
        <f t="shared" si="152"/>
        <v>SIN CECO</v>
      </c>
      <c r="U1231" s="3" t="str">
        <f t="shared" si="153"/>
        <v>NO</v>
      </c>
      <c r="V1231" t="str">
        <f t="shared" si="154"/>
        <v>TORRE UNICENTRO*
60%-Soporte Administrativo</v>
      </c>
      <c r="W1231" s="53">
        <f t="shared" si="155"/>
        <v>4</v>
      </c>
      <c r="X1231">
        <f t="shared" si="156"/>
        <v>4</v>
      </c>
      <c r="Y1231">
        <f>IF(ISNA(VLOOKUP(B1231,CECOS_SIN_IDENTIFICAR!$A$2:$D$146,4,0)),"SIN CECO",IF(VLOOKUP(B1231,CECOS_SIN_IDENTIFICAR!$A$2:$D$146,4,0)=0,"SIN CECO",VLOOKUP(B1231,CECOS_SIN_IDENTIFICAR!$A$2:$D$146,4,0)))</f>
        <v>1736</v>
      </c>
      <c r="Z1231">
        <f t="shared" si="157"/>
        <v>1736</v>
      </c>
      <c r="AA1231" s="56" t="s">
        <v>114</v>
      </c>
      <c r="AB1231" t="str">
        <f t="shared" si="158"/>
        <v>a. Oportunidad de la gestión en obra-Soporte Administrativo</v>
      </c>
      <c r="AC1231" t="str">
        <f>VLOOKUP(AB1231,CODIFICACION_PREGUNTAS!$C$2:$D$35,2,0)</f>
        <v>SOPORTE_ADMON001</v>
      </c>
    </row>
    <row r="1232" spans="1:29" x14ac:dyDescent="0.25">
      <c r="A1232" s="3">
        <f t="shared" si="159"/>
        <v>1231</v>
      </c>
      <c r="B1232" s="3" t="s">
        <v>146</v>
      </c>
      <c r="C1232" s="32">
        <v>40422</v>
      </c>
      <c r="D1232" s="56" t="s">
        <v>114</v>
      </c>
      <c r="E1232" s="3"/>
      <c r="F1232" s="3"/>
      <c r="G1232" s="2" t="s">
        <v>13</v>
      </c>
      <c r="H1232" s="3" t="s">
        <v>12</v>
      </c>
      <c r="I1232" s="3">
        <v>4</v>
      </c>
      <c r="J1232" s="3" t="s">
        <v>183</v>
      </c>
      <c r="K1232" s="3"/>
      <c r="L1232" s="3"/>
      <c r="M1232" s="3"/>
      <c r="N1232" s="3"/>
      <c r="O1232" s="3"/>
      <c r="P1232" s="3"/>
      <c r="Q1232" s="3"/>
      <c r="R1232" s="3"/>
      <c r="S1232" s="3"/>
      <c r="T1232" s="3" t="str">
        <f t="shared" si="152"/>
        <v>SIN CECO</v>
      </c>
      <c r="U1232" s="3" t="str">
        <f t="shared" si="153"/>
        <v>NO</v>
      </c>
      <c r="V1232" t="str">
        <f t="shared" si="154"/>
        <v>TORRE UNICENTRO*
60%-Soporte Administrativo</v>
      </c>
      <c r="W1232" s="53">
        <f t="shared" si="155"/>
        <v>4</v>
      </c>
      <c r="X1232">
        <f t="shared" si="156"/>
        <v>4</v>
      </c>
      <c r="Y1232">
        <f>IF(ISNA(VLOOKUP(B1232,CECOS_SIN_IDENTIFICAR!$A$2:$D$146,4,0)),"SIN CECO",IF(VLOOKUP(B1232,CECOS_SIN_IDENTIFICAR!$A$2:$D$146,4,0)=0,"SIN CECO",VLOOKUP(B1232,CECOS_SIN_IDENTIFICAR!$A$2:$D$146,4,0)))</f>
        <v>1736</v>
      </c>
      <c r="Z1232">
        <f t="shared" si="157"/>
        <v>1736</v>
      </c>
      <c r="AA1232" s="56" t="s">
        <v>114</v>
      </c>
      <c r="AB1232" t="str">
        <f t="shared" si="158"/>
        <v>b. Manejo administrativo del proyecto-Soporte Administrativo</v>
      </c>
      <c r="AC1232" t="str">
        <f>VLOOKUP(AB1232,CODIFICACION_PREGUNTAS!$C$2:$D$35,2,0)</f>
        <v>SOPORTE_ADMON002</v>
      </c>
    </row>
    <row r="1233" spans="1:29" x14ac:dyDescent="0.25">
      <c r="A1233" s="3">
        <f t="shared" si="159"/>
        <v>1232</v>
      </c>
      <c r="B1233" s="3" t="s">
        <v>146</v>
      </c>
      <c r="C1233" s="32">
        <v>40422</v>
      </c>
      <c r="D1233" s="56" t="s">
        <v>114</v>
      </c>
      <c r="E1233" s="3"/>
      <c r="F1233" s="3"/>
      <c r="G1233" s="2" t="s">
        <v>14</v>
      </c>
      <c r="H1233" s="3" t="s">
        <v>12</v>
      </c>
      <c r="I1233" s="3">
        <v>4</v>
      </c>
      <c r="J1233" s="3" t="s">
        <v>183</v>
      </c>
      <c r="K1233" s="3"/>
      <c r="L1233" s="3"/>
      <c r="M1233" s="3"/>
      <c r="N1233" s="3"/>
      <c r="O1233" s="3"/>
      <c r="P1233" s="3"/>
      <c r="Q1233" s="3"/>
      <c r="R1233" s="3"/>
      <c r="S1233" s="3"/>
      <c r="T1233" s="3" t="str">
        <f t="shared" si="152"/>
        <v>SIN CECO</v>
      </c>
      <c r="U1233" s="3" t="str">
        <f t="shared" si="153"/>
        <v>NO</v>
      </c>
      <c r="V1233" t="str">
        <f t="shared" si="154"/>
        <v>TORRE UNICENTRO*
60%-Soporte Administrativo</v>
      </c>
      <c r="W1233" s="53">
        <f t="shared" si="155"/>
        <v>4</v>
      </c>
      <c r="X1233">
        <f t="shared" si="156"/>
        <v>4</v>
      </c>
      <c r="Y1233">
        <f>IF(ISNA(VLOOKUP(B1233,CECOS_SIN_IDENTIFICAR!$A$2:$D$146,4,0)),"SIN CECO",IF(VLOOKUP(B1233,CECOS_SIN_IDENTIFICAR!$A$2:$D$146,4,0)=0,"SIN CECO",VLOOKUP(B1233,CECOS_SIN_IDENTIFICAR!$A$2:$D$146,4,0)))</f>
        <v>1736</v>
      </c>
      <c r="Z1233">
        <f t="shared" si="157"/>
        <v>1736</v>
      </c>
      <c r="AA1233" s="56" t="s">
        <v>114</v>
      </c>
      <c r="AB1233" t="str">
        <f t="shared" si="158"/>
        <v>c. Información clara y veraz sobre la administración de proyecto-Soporte Administrativo</v>
      </c>
      <c r="AC1233" t="str">
        <f>VLOOKUP(AB1233,CODIFICACION_PREGUNTAS!$C$2:$D$35,2,0)</f>
        <v>SOPORTE_ADMON003</v>
      </c>
    </row>
    <row r="1234" spans="1:29" x14ac:dyDescent="0.25">
      <c r="A1234" s="3">
        <f t="shared" si="159"/>
        <v>1233</v>
      </c>
      <c r="B1234" s="3" t="s">
        <v>146</v>
      </c>
      <c r="C1234" s="32">
        <v>40422</v>
      </c>
      <c r="D1234" s="56" t="s">
        <v>114</v>
      </c>
      <c r="E1234" s="3"/>
      <c r="F1234" s="3"/>
      <c r="G1234" s="2" t="s">
        <v>15</v>
      </c>
      <c r="H1234" s="3" t="s">
        <v>12</v>
      </c>
      <c r="I1234" s="3">
        <v>4</v>
      </c>
      <c r="J1234" s="3" t="s">
        <v>183</v>
      </c>
      <c r="K1234" s="3"/>
      <c r="L1234" s="3"/>
      <c r="M1234" s="3"/>
      <c r="N1234" s="3"/>
      <c r="O1234" s="3"/>
      <c r="P1234" s="3"/>
      <c r="Q1234" s="3"/>
      <c r="R1234" s="3"/>
      <c r="S1234" s="3"/>
      <c r="T1234" s="3" t="str">
        <f t="shared" si="152"/>
        <v>SIN CECO</v>
      </c>
      <c r="U1234" s="3" t="str">
        <f t="shared" si="153"/>
        <v>NO</v>
      </c>
      <c r="V1234" t="str">
        <f t="shared" si="154"/>
        <v>TORRE UNICENTRO*
60%-Soporte Administrativo</v>
      </c>
      <c r="W1234" s="53">
        <f t="shared" si="155"/>
        <v>4</v>
      </c>
      <c r="X1234">
        <f t="shared" si="156"/>
        <v>4</v>
      </c>
      <c r="Y1234">
        <f>IF(ISNA(VLOOKUP(B1234,CECOS_SIN_IDENTIFICAR!$A$2:$D$146,4,0)),"SIN CECO",IF(VLOOKUP(B1234,CECOS_SIN_IDENTIFICAR!$A$2:$D$146,4,0)=0,"SIN CECO",VLOOKUP(B1234,CECOS_SIN_IDENTIFICAR!$A$2:$D$146,4,0)))</f>
        <v>1736</v>
      </c>
      <c r="Z1234">
        <f t="shared" si="157"/>
        <v>1736</v>
      </c>
      <c r="AA1234" s="56" t="s">
        <v>114</v>
      </c>
      <c r="AB1234" t="str">
        <f t="shared" si="158"/>
        <v>d. Cumplimientos con expectativas del cliente-Soporte Administrativo</v>
      </c>
      <c r="AC1234" t="str">
        <f>VLOOKUP(AB1234,CODIFICACION_PREGUNTAS!$C$2:$D$35,2,0)</f>
        <v>SOPORTE_ADMON004</v>
      </c>
    </row>
    <row r="1235" spans="1:29" x14ac:dyDescent="0.25">
      <c r="A1235" s="3">
        <f t="shared" si="159"/>
        <v>1234</v>
      </c>
      <c r="B1235" s="3" t="s">
        <v>146</v>
      </c>
      <c r="C1235" s="32">
        <v>40422</v>
      </c>
      <c r="D1235" s="56" t="s">
        <v>114</v>
      </c>
      <c r="E1235" s="3"/>
      <c r="F1235" s="3"/>
      <c r="G1235" s="2" t="s">
        <v>16</v>
      </c>
      <c r="H1235" s="3" t="s">
        <v>12</v>
      </c>
      <c r="I1235" s="3">
        <v>4</v>
      </c>
      <c r="J1235" s="3" t="s">
        <v>183</v>
      </c>
      <c r="K1235" s="3"/>
      <c r="L1235" s="3"/>
      <c r="M1235" s="3"/>
      <c r="N1235" s="3"/>
      <c r="O1235" s="3"/>
      <c r="P1235" s="3"/>
      <c r="Q1235" s="3"/>
      <c r="R1235" s="3"/>
      <c r="S1235" s="3"/>
      <c r="T1235" s="3" t="str">
        <f t="shared" si="152"/>
        <v>SIN CECO</v>
      </c>
      <c r="U1235" s="3" t="str">
        <f t="shared" si="153"/>
        <v>NO</v>
      </c>
      <c r="V1235" t="str">
        <f t="shared" si="154"/>
        <v>TORRE UNICENTRO*
60%-Soporte Administrativo</v>
      </c>
      <c r="W1235" s="53">
        <f t="shared" si="155"/>
        <v>4</v>
      </c>
      <c r="X1235">
        <f t="shared" si="156"/>
        <v>4</v>
      </c>
      <c r="Y1235">
        <f>IF(ISNA(VLOOKUP(B1235,CECOS_SIN_IDENTIFICAR!$A$2:$D$146,4,0)),"SIN CECO",IF(VLOOKUP(B1235,CECOS_SIN_IDENTIFICAR!$A$2:$D$146,4,0)=0,"SIN CECO",VLOOKUP(B1235,CECOS_SIN_IDENTIFICAR!$A$2:$D$146,4,0)))</f>
        <v>1736</v>
      </c>
      <c r="Z1235">
        <f t="shared" si="157"/>
        <v>1736</v>
      </c>
      <c r="AA1235" s="56" t="s">
        <v>114</v>
      </c>
      <c r="AB1235" t="str">
        <f t="shared" si="158"/>
        <v>e. Control de presupuesto-Soporte Administrativo</v>
      </c>
      <c r="AC1235" t="str">
        <f>VLOOKUP(AB1235,CODIFICACION_PREGUNTAS!$C$2:$D$35,2,0)</f>
        <v>SOPORTE_ADMON005</v>
      </c>
    </row>
    <row r="1236" spans="1:29" x14ac:dyDescent="0.25">
      <c r="A1236" s="3">
        <f t="shared" si="159"/>
        <v>1235</v>
      </c>
      <c r="B1236" s="3" t="s">
        <v>146</v>
      </c>
      <c r="C1236" s="32">
        <v>40422</v>
      </c>
      <c r="D1236" s="56" t="s">
        <v>114</v>
      </c>
      <c r="E1236" s="3"/>
      <c r="F1236" s="3"/>
      <c r="G1236" s="2" t="s">
        <v>17</v>
      </c>
      <c r="H1236" s="3" t="s">
        <v>18</v>
      </c>
      <c r="I1236" s="3">
        <v>4</v>
      </c>
      <c r="J1236" s="3" t="s">
        <v>183</v>
      </c>
      <c r="K1236" s="3"/>
      <c r="L1236" s="3"/>
      <c r="M1236" s="3"/>
      <c r="N1236" s="3"/>
      <c r="O1236" s="3"/>
      <c r="P1236" s="3"/>
      <c r="Q1236" s="3"/>
      <c r="R1236" s="3"/>
      <c r="S1236" s="3"/>
      <c r="T1236" s="3" t="str">
        <f t="shared" si="152"/>
        <v>SIN CECO</v>
      </c>
      <c r="U1236" s="3" t="str">
        <f t="shared" si="153"/>
        <v>NO</v>
      </c>
      <c r="V1236" t="str">
        <f t="shared" si="154"/>
        <v>TORRE UNICENTRO*
60%-Soporte Directivo (Coordinador y Gerencia)</v>
      </c>
      <c r="W1236" s="53">
        <f t="shared" si="155"/>
        <v>4</v>
      </c>
      <c r="X1236">
        <f t="shared" si="156"/>
        <v>4</v>
      </c>
      <c r="Y1236">
        <f>IF(ISNA(VLOOKUP(B1236,CECOS_SIN_IDENTIFICAR!$A$2:$D$146,4,0)),"SIN CECO",IF(VLOOKUP(B1236,CECOS_SIN_IDENTIFICAR!$A$2:$D$146,4,0)=0,"SIN CECO",VLOOKUP(B1236,CECOS_SIN_IDENTIFICAR!$A$2:$D$146,4,0)))</f>
        <v>1736</v>
      </c>
      <c r="Z1236">
        <f t="shared" si="157"/>
        <v>1736</v>
      </c>
      <c r="AA1236" s="56" t="s">
        <v>114</v>
      </c>
      <c r="AB1236" t="str">
        <f t="shared" si="158"/>
        <v>a. Apoyo y presencia en el proyecto-Soporte Directivo (Coordinador y Gerencia)</v>
      </c>
      <c r="AC1236" t="str">
        <f>VLOOKUP(AB1236,CODIFICACION_PREGUNTAS!$C$2:$D$35,2,0)</f>
        <v>SOPORTE_DIR001</v>
      </c>
    </row>
    <row r="1237" spans="1:29" x14ac:dyDescent="0.25">
      <c r="A1237" s="3">
        <f t="shared" si="159"/>
        <v>1236</v>
      </c>
      <c r="B1237" s="3" t="s">
        <v>146</v>
      </c>
      <c r="C1237" s="32">
        <v>40422</v>
      </c>
      <c r="D1237" s="56" t="s">
        <v>114</v>
      </c>
      <c r="E1237" s="3"/>
      <c r="F1237" s="3"/>
      <c r="G1237" s="2" t="s">
        <v>19</v>
      </c>
      <c r="H1237" s="3" t="s">
        <v>18</v>
      </c>
      <c r="I1237" s="3">
        <v>4</v>
      </c>
      <c r="J1237" s="3" t="s">
        <v>183</v>
      </c>
      <c r="K1237" s="3"/>
      <c r="L1237" s="3"/>
      <c r="M1237" s="3"/>
      <c r="N1237" s="3"/>
      <c r="O1237" s="3"/>
      <c r="P1237" s="3"/>
      <c r="Q1237" s="3"/>
      <c r="R1237" s="3"/>
      <c r="S1237" s="3"/>
      <c r="T1237" s="3" t="str">
        <f t="shared" si="152"/>
        <v>SIN CECO</v>
      </c>
      <c r="U1237" s="3" t="str">
        <f t="shared" si="153"/>
        <v>NO</v>
      </c>
      <c r="V1237" t="str">
        <f t="shared" si="154"/>
        <v>TORRE UNICENTRO*
60%-Soporte Directivo (Coordinador y Gerencia)</v>
      </c>
      <c r="W1237" s="53">
        <f t="shared" si="155"/>
        <v>4</v>
      </c>
      <c r="X1237">
        <f t="shared" si="156"/>
        <v>4</v>
      </c>
      <c r="Y1237">
        <f>IF(ISNA(VLOOKUP(B1237,CECOS_SIN_IDENTIFICAR!$A$2:$D$146,4,0)),"SIN CECO",IF(VLOOKUP(B1237,CECOS_SIN_IDENTIFICAR!$A$2:$D$146,4,0)=0,"SIN CECO",VLOOKUP(B1237,CECOS_SIN_IDENTIFICAR!$A$2:$D$146,4,0)))</f>
        <v>1736</v>
      </c>
      <c r="Z1237">
        <f t="shared" si="157"/>
        <v>1736</v>
      </c>
      <c r="AA1237" s="56" t="s">
        <v>114</v>
      </c>
      <c r="AB1237" t="str">
        <f t="shared" si="158"/>
        <v>b. Conocimiento del proyecto-Soporte Directivo (Coordinador y Gerencia)</v>
      </c>
      <c r="AC1237" t="str">
        <f>VLOOKUP(AB1237,CODIFICACION_PREGUNTAS!$C$2:$D$35,2,0)</f>
        <v>SOPORTE_DIR002</v>
      </c>
    </row>
    <row r="1238" spans="1:29" x14ac:dyDescent="0.25">
      <c r="A1238" s="3">
        <f t="shared" si="159"/>
        <v>1237</v>
      </c>
      <c r="B1238" s="3" t="s">
        <v>146</v>
      </c>
      <c r="C1238" s="32">
        <v>40422</v>
      </c>
      <c r="D1238" s="56" t="s">
        <v>114</v>
      </c>
      <c r="E1238" s="3"/>
      <c r="F1238" s="3"/>
      <c r="G1238" s="2" t="s">
        <v>20</v>
      </c>
      <c r="H1238" s="3" t="s">
        <v>18</v>
      </c>
      <c r="I1238" s="3">
        <v>4</v>
      </c>
      <c r="J1238" s="3" t="s">
        <v>183</v>
      </c>
      <c r="K1238" s="3"/>
      <c r="L1238" s="3"/>
      <c r="M1238" s="3"/>
      <c r="N1238" s="3"/>
      <c r="O1238" s="3"/>
      <c r="P1238" s="3"/>
      <c r="Q1238" s="3"/>
      <c r="R1238" s="3"/>
      <c r="S1238" s="3"/>
      <c r="T1238" s="3" t="str">
        <f t="shared" si="152"/>
        <v>SIN CECO</v>
      </c>
      <c r="U1238" s="3" t="str">
        <f t="shared" si="153"/>
        <v>NO</v>
      </c>
      <c r="V1238" t="str">
        <f t="shared" si="154"/>
        <v>TORRE UNICENTRO*
60%-Soporte Directivo (Coordinador y Gerencia)</v>
      </c>
      <c r="W1238" s="53">
        <f t="shared" si="155"/>
        <v>4</v>
      </c>
      <c r="X1238">
        <f t="shared" si="156"/>
        <v>4</v>
      </c>
      <c r="Y1238">
        <f>IF(ISNA(VLOOKUP(B1238,CECOS_SIN_IDENTIFICAR!$A$2:$D$146,4,0)),"SIN CECO",IF(VLOOKUP(B1238,CECOS_SIN_IDENTIFICAR!$A$2:$D$146,4,0)=0,"SIN CECO",VLOOKUP(B1238,CECOS_SIN_IDENTIFICAR!$A$2:$D$146,4,0)))</f>
        <v>1736</v>
      </c>
      <c r="Z1238">
        <f t="shared" si="157"/>
        <v>1736</v>
      </c>
      <c r="AA1238" s="56" t="s">
        <v>114</v>
      </c>
      <c r="AB1238" t="str">
        <f t="shared" si="158"/>
        <v>c. Planteamiento de soluciones y manejo de conflictos-Soporte Directivo (Coordinador y Gerencia)</v>
      </c>
      <c r="AC1238" t="str">
        <f>VLOOKUP(AB1238,CODIFICACION_PREGUNTAS!$C$2:$D$35,2,0)</f>
        <v>SOPORTE_DIR003</v>
      </c>
    </row>
    <row r="1239" spans="1:29" x14ac:dyDescent="0.25">
      <c r="A1239" s="3">
        <f t="shared" si="159"/>
        <v>1238</v>
      </c>
      <c r="B1239" s="3" t="s">
        <v>146</v>
      </c>
      <c r="C1239" s="32">
        <v>40422</v>
      </c>
      <c r="D1239" s="56" t="s">
        <v>114</v>
      </c>
      <c r="E1239" s="3"/>
      <c r="F1239" s="3"/>
      <c r="G1239" s="2" t="s">
        <v>21</v>
      </c>
      <c r="H1239" s="3" t="s">
        <v>18</v>
      </c>
      <c r="I1239" s="3">
        <v>4</v>
      </c>
      <c r="J1239" s="3" t="s">
        <v>183</v>
      </c>
      <c r="K1239" s="3"/>
      <c r="L1239" s="3"/>
      <c r="M1239" s="3"/>
      <c r="N1239" s="3"/>
      <c r="O1239" s="3"/>
      <c r="P1239" s="3"/>
      <c r="Q1239" s="3"/>
      <c r="R1239" s="3"/>
      <c r="S1239" s="3"/>
      <c r="T1239" s="3" t="str">
        <f t="shared" si="152"/>
        <v>SIN CECO</v>
      </c>
      <c r="U1239" s="3" t="str">
        <f t="shared" si="153"/>
        <v>NO</v>
      </c>
      <c r="V1239" t="str">
        <f t="shared" si="154"/>
        <v>TORRE UNICENTRO*
60%-Soporte Directivo (Coordinador y Gerencia)</v>
      </c>
      <c r="W1239" s="53">
        <f t="shared" si="155"/>
        <v>4</v>
      </c>
      <c r="X1239">
        <f t="shared" si="156"/>
        <v>4</v>
      </c>
      <c r="Y1239">
        <f>IF(ISNA(VLOOKUP(B1239,CECOS_SIN_IDENTIFICAR!$A$2:$D$146,4,0)),"SIN CECO",IF(VLOOKUP(B1239,CECOS_SIN_IDENTIFICAR!$A$2:$D$146,4,0)=0,"SIN CECO",VLOOKUP(B1239,CECOS_SIN_IDENTIFICAR!$A$2:$D$146,4,0)))</f>
        <v>1736</v>
      </c>
      <c r="Z1239">
        <f t="shared" si="157"/>
        <v>1736</v>
      </c>
      <c r="AA1239" s="56" t="s">
        <v>114</v>
      </c>
      <c r="AB1239" t="str">
        <f t="shared" si="158"/>
        <v>d. Cumplimiento de compromisos-Soporte Directivo (Coordinador y Gerencia)</v>
      </c>
      <c r="AC1239" t="str">
        <f>VLOOKUP(AB1239,CODIFICACION_PREGUNTAS!$C$2:$D$35,2,0)</f>
        <v>SOPORTE_DIR004</v>
      </c>
    </row>
    <row r="1240" spans="1:29" x14ac:dyDescent="0.25">
      <c r="A1240" s="3">
        <f t="shared" si="159"/>
        <v>1239</v>
      </c>
      <c r="B1240" s="3" t="s">
        <v>146</v>
      </c>
      <c r="C1240" s="32">
        <v>40422</v>
      </c>
      <c r="D1240" s="56" t="s">
        <v>114</v>
      </c>
      <c r="E1240" s="3"/>
      <c r="F1240" s="3"/>
      <c r="G1240" s="2" t="s">
        <v>22</v>
      </c>
      <c r="H1240" s="3" t="s">
        <v>18</v>
      </c>
      <c r="I1240" s="3">
        <v>4</v>
      </c>
      <c r="J1240" s="3" t="s">
        <v>183</v>
      </c>
      <c r="K1240" s="3"/>
      <c r="L1240" s="3"/>
      <c r="M1240" s="3"/>
      <c r="N1240" s="3"/>
      <c r="O1240" s="3"/>
      <c r="P1240" s="3"/>
      <c r="Q1240" s="3"/>
      <c r="R1240" s="3"/>
      <c r="S1240" s="3"/>
      <c r="T1240" s="3" t="str">
        <f t="shared" si="152"/>
        <v>SIN CECO</v>
      </c>
      <c r="U1240" s="3" t="str">
        <f t="shared" si="153"/>
        <v>NO</v>
      </c>
      <c r="V1240" t="str">
        <f t="shared" si="154"/>
        <v>TORRE UNICENTRO*
60%-Soporte Directivo (Coordinador y Gerencia)</v>
      </c>
      <c r="W1240" s="53">
        <f t="shared" si="155"/>
        <v>4</v>
      </c>
      <c r="X1240">
        <f t="shared" si="156"/>
        <v>4</v>
      </c>
      <c r="Y1240">
        <f>IF(ISNA(VLOOKUP(B1240,CECOS_SIN_IDENTIFICAR!$A$2:$D$146,4,0)),"SIN CECO",IF(VLOOKUP(B1240,CECOS_SIN_IDENTIFICAR!$A$2:$D$146,4,0)=0,"SIN CECO",VLOOKUP(B1240,CECOS_SIN_IDENTIFICAR!$A$2:$D$146,4,0)))</f>
        <v>1736</v>
      </c>
      <c r="Z1240">
        <f t="shared" si="157"/>
        <v>1736</v>
      </c>
      <c r="AA1240" s="56" t="s">
        <v>114</v>
      </c>
      <c r="AB1240" t="str">
        <f t="shared" si="158"/>
        <v>e. Manejo del cliente-Soporte Directivo (Coordinador y Gerencia)</v>
      </c>
      <c r="AC1240" t="str">
        <f>VLOOKUP(AB1240,CODIFICACION_PREGUNTAS!$C$2:$D$35,2,0)</f>
        <v>SOPORTE_DIR005</v>
      </c>
    </row>
    <row r="1241" spans="1:29" x14ac:dyDescent="0.25">
      <c r="A1241" s="3">
        <f t="shared" si="159"/>
        <v>1240</v>
      </c>
      <c r="B1241" s="3" t="s">
        <v>146</v>
      </c>
      <c r="C1241" s="32">
        <v>40422</v>
      </c>
      <c r="D1241" s="56" t="s">
        <v>114</v>
      </c>
      <c r="E1241" s="3"/>
      <c r="F1241" s="3"/>
      <c r="G1241" s="2" t="s">
        <v>23</v>
      </c>
      <c r="H1241" s="3" t="s">
        <v>24</v>
      </c>
      <c r="I1241" s="3">
        <v>4</v>
      </c>
      <c r="J1241" s="3" t="s">
        <v>183</v>
      </c>
      <c r="K1241" s="3"/>
      <c r="L1241" s="3"/>
      <c r="M1241" s="3"/>
      <c r="N1241" s="3"/>
      <c r="O1241" s="3"/>
      <c r="P1241" s="3"/>
      <c r="Q1241" s="3"/>
      <c r="R1241" s="3"/>
      <c r="S1241" s="3"/>
      <c r="T1241" s="3" t="str">
        <f t="shared" si="152"/>
        <v>SIN CECO</v>
      </c>
      <c r="U1241" s="3" t="str">
        <f t="shared" si="153"/>
        <v>NO</v>
      </c>
      <c r="V1241" t="str">
        <f t="shared" si="154"/>
        <v>TORRE UNICENTRO*
60%-Personal que presta el servicio en obra</v>
      </c>
      <c r="W1241" s="53">
        <f t="shared" si="155"/>
        <v>4</v>
      </c>
      <c r="X1241">
        <f t="shared" si="156"/>
        <v>4</v>
      </c>
      <c r="Y1241">
        <f>IF(ISNA(VLOOKUP(B1241,CECOS_SIN_IDENTIFICAR!$A$2:$D$146,4,0)),"SIN CECO",IF(VLOOKUP(B1241,CECOS_SIN_IDENTIFICAR!$A$2:$D$146,4,0)=0,"SIN CECO",VLOOKUP(B1241,CECOS_SIN_IDENTIFICAR!$A$2:$D$146,4,0)))</f>
        <v>1736</v>
      </c>
      <c r="Z1241">
        <f t="shared" si="157"/>
        <v>1736</v>
      </c>
      <c r="AA1241" s="56" t="s">
        <v>114</v>
      </c>
      <c r="AB1241" t="str">
        <f t="shared" si="158"/>
        <v>a. Idoneidad del personal-Personal que presta el servicio en obra</v>
      </c>
      <c r="AC1241" t="str">
        <f>VLOOKUP(AB1241,CODIFICACION_PREGUNTAS!$C$2:$D$35,2,0)</f>
        <v>PERSONAL001</v>
      </c>
    </row>
    <row r="1242" spans="1:29" x14ac:dyDescent="0.25">
      <c r="A1242" s="3">
        <f t="shared" si="159"/>
        <v>1241</v>
      </c>
      <c r="B1242" s="3" t="s">
        <v>146</v>
      </c>
      <c r="C1242" s="32">
        <v>40422</v>
      </c>
      <c r="D1242" s="56" t="s">
        <v>114</v>
      </c>
      <c r="E1242" s="3"/>
      <c r="F1242" s="3"/>
      <c r="G1242" s="2" t="s">
        <v>25</v>
      </c>
      <c r="H1242" s="3" t="s">
        <v>24</v>
      </c>
      <c r="I1242" s="3">
        <v>4</v>
      </c>
      <c r="J1242" s="3" t="s">
        <v>183</v>
      </c>
      <c r="K1242" s="3"/>
      <c r="L1242" s="3"/>
      <c r="M1242" s="3"/>
      <c r="N1242" s="3"/>
      <c r="O1242" s="3"/>
      <c r="P1242" s="3"/>
      <c r="Q1242" s="3"/>
      <c r="R1242" s="3"/>
      <c r="S1242" s="3"/>
      <c r="T1242" s="3" t="str">
        <f t="shared" si="152"/>
        <v>SIN CECO</v>
      </c>
      <c r="U1242" s="3" t="str">
        <f t="shared" si="153"/>
        <v>NO</v>
      </c>
      <c r="V1242" t="str">
        <f t="shared" si="154"/>
        <v>TORRE UNICENTRO*
60%-Personal que presta el servicio en obra</v>
      </c>
      <c r="W1242" s="53">
        <f t="shared" si="155"/>
        <v>4</v>
      </c>
      <c r="X1242">
        <f t="shared" si="156"/>
        <v>4</v>
      </c>
      <c r="Y1242">
        <f>IF(ISNA(VLOOKUP(B1242,CECOS_SIN_IDENTIFICAR!$A$2:$D$146,4,0)),"SIN CECO",IF(VLOOKUP(B1242,CECOS_SIN_IDENTIFICAR!$A$2:$D$146,4,0)=0,"SIN CECO",VLOOKUP(B1242,CECOS_SIN_IDENTIFICAR!$A$2:$D$146,4,0)))</f>
        <v>1736</v>
      </c>
      <c r="Z1242">
        <f t="shared" si="157"/>
        <v>1736</v>
      </c>
      <c r="AA1242" s="56" t="s">
        <v>114</v>
      </c>
      <c r="AB1242" t="str">
        <f t="shared" si="158"/>
        <v>b. Oportuna atención al cliente-Personal que presta el servicio en obra</v>
      </c>
      <c r="AC1242" t="str">
        <f>VLOOKUP(AB1242,CODIFICACION_PREGUNTAS!$C$2:$D$35,2,0)</f>
        <v>PERSONAL002</v>
      </c>
    </row>
    <row r="1243" spans="1:29" x14ac:dyDescent="0.25">
      <c r="A1243" s="3">
        <f t="shared" si="159"/>
        <v>1242</v>
      </c>
      <c r="B1243" s="3" t="s">
        <v>146</v>
      </c>
      <c r="C1243" s="32">
        <v>40422</v>
      </c>
      <c r="D1243" s="56" t="s">
        <v>114</v>
      </c>
      <c r="E1243" s="3"/>
      <c r="F1243" s="3"/>
      <c r="G1243" s="2" t="s">
        <v>26</v>
      </c>
      <c r="H1243" s="3" t="s">
        <v>24</v>
      </c>
      <c r="I1243" s="3">
        <v>4</v>
      </c>
      <c r="J1243" s="3" t="s">
        <v>183</v>
      </c>
      <c r="K1243" s="3"/>
      <c r="L1243" s="3"/>
      <c r="M1243" s="3"/>
      <c r="N1243" s="3"/>
      <c r="O1243" s="3"/>
      <c r="P1243" s="3"/>
      <c r="Q1243" s="3"/>
      <c r="R1243" s="3"/>
      <c r="S1243" s="3"/>
      <c r="T1243" s="3" t="str">
        <f t="shared" si="152"/>
        <v>SIN CECO</v>
      </c>
      <c r="U1243" s="3" t="str">
        <f t="shared" si="153"/>
        <v>NO</v>
      </c>
      <c r="V1243" t="str">
        <f t="shared" si="154"/>
        <v>TORRE UNICENTRO*
60%-Personal que presta el servicio en obra</v>
      </c>
      <c r="W1243" s="53">
        <f t="shared" si="155"/>
        <v>4</v>
      </c>
      <c r="X1243">
        <f t="shared" si="156"/>
        <v>4</v>
      </c>
      <c r="Y1243">
        <f>IF(ISNA(VLOOKUP(B1243,CECOS_SIN_IDENTIFICAR!$A$2:$D$146,4,0)),"SIN CECO",IF(VLOOKUP(B1243,CECOS_SIN_IDENTIFICAR!$A$2:$D$146,4,0)=0,"SIN CECO",VLOOKUP(B1243,CECOS_SIN_IDENTIFICAR!$A$2:$D$146,4,0)))</f>
        <v>1736</v>
      </c>
      <c r="Z1243">
        <f t="shared" si="157"/>
        <v>1736</v>
      </c>
      <c r="AA1243" s="56" t="s">
        <v>114</v>
      </c>
      <c r="AB1243" t="str">
        <f t="shared" si="158"/>
        <v>c. Compromiso con el proyecto-Personal que presta el servicio en obra</v>
      </c>
      <c r="AC1243" t="str">
        <f>VLOOKUP(AB1243,CODIFICACION_PREGUNTAS!$C$2:$D$35,2,0)</f>
        <v>PERSONAL003</v>
      </c>
    </row>
    <row r="1244" spans="1:29" x14ac:dyDescent="0.25">
      <c r="A1244" s="3">
        <f t="shared" si="159"/>
        <v>1243</v>
      </c>
      <c r="B1244" s="3" t="s">
        <v>146</v>
      </c>
      <c r="C1244" s="32">
        <v>40422</v>
      </c>
      <c r="D1244" s="56" t="s">
        <v>114</v>
      </c>
      <c r="E1244" s="3"/>
      <c r="F1244" s="3"/>
      <c r="G1244" s="2" t="s">
        <v>21</v>
      </c>
      <c r="H1244" s="3" t="s">
        <v>24</v>
      </c>
      <c r="I1244" s="3">
        <v>4</v>
      </c>
      <c r="J1244" s="3" t="s">
        <v>183</v>
      </c>
      <c r="K1244" s="3"/>
      <c r="L1244" s="3"/>
      <c r="M1244" s="3"/>
      <c r="N1244" s="3"/>
      <c r="O1244" s="3"/>
      <c r="P1244" s="3"/>
      <c r="Q1244" s="3"/>
      <c r="R1244" s="3"/>
      <c r="S1244" s="3"/>
      <c r="T1244" s="3" t="str">
        <f t="shared" si="152"/>
        <v>SIN CECO</v>
      </c>
      <c r="U1244" s="3" t="str">
        <f t="shared" si="153"/>
        <v>NO</v>
      </c>
      <c r="V1244" t="str">
        <f t="shared" si="154"/>
        <v>TORRE UNICENTRO*
60%-Personal que presta el servicio en obra</v>
      </c>
      <c r="W1244" s="53">
        <f t="shared" si="155"/>
        <v>4</v>
      </c>
      <c r="X1244">
        <f t="shared" si="156"/>
        <v>4</v>
      </c>
      <c r="Y1244">
        <f>IF(ISNA(VLOOKUP(B1244,CECOS_SIN_IDENTIFICAR!$A$2:$D$146,4,0)),"SIN CECO",IF(VLOOKUP(B1244,CECOS_SIN_IDENTIFICAR!$A$2:$D$146,4,0)=0,"SIN CECO",VLOOKUP(B1244,CECOS_SIN_IDENTIFICAR!$A$2:$D$146,4,0)))</f>
        <v>1736</v>
      </c>
      <c r="Z1244">
        <f t="shared" si="157"/>
        <v>1736</v>
      </c>
      <c r="AA1244" s="56" t="s">
        <v>114</v>
      </c>
      <c r="AB1244" t="str">
        <f t="shared" si="158"/>
        <v>d. Cumplimiento de compromisos-Personal que presta el servicio en obra</v>
      </c>
      <c r="AC1244" t="str">
        <f>VLOOKUP(AB1244,CODIFICACION_PREGUNTAS!$C$2:$D$35,2,0)</f>
        <v>PERSONAL004</v>
      </c>
    </row>
    <row r="1245" spans="1:29" x14ac:dyDescent="0.25">
      <c r="A1245" s="3">
        <f t="shared" si="159"/>
        <v>1244</v>
      </c>
      <c r="B1245" s="3" t="s">
        <v>146</v>
      </c>
      <c r="C1245" s="32">
        <v>40422</v>
      </c>
      <c r="D1245" s="56" t="s">
        <v>114</v>
      </c>
      <c r="E1245" s="3"/>
      <c r="F1245" s="3"/>
      <c r="G1245" s="2" t="s">
        <v>27</v>
      </c>
      <c r="H1245" s="3" t="s">
        <v>24</v>
      </c>
      <c r="I1245" s="3">
        <v>4</v>
      </c>
      <c r="J1245" s="3" t="s">
        <v>183</v>
      </c>
      <c r="K1245" s="3"/>
      <c r="L1245" s="3"/>
      <c r="M1245" s="3"/>
      <c r="N1245" s="3"/>
      <c r="O1245" s="3"/>
      <c r="P1245" s="3"/>
      <c r="Q1245" s="3"/>
      <c r="R1245" s="3"/>
      <c r="S1245" s="3"/>
      <c r="T1245" s="3" t="str">
        <f t="shared" si="152"/>
        <v>SIN CECO</v>
      </c>
      <c r="U1245" s="3" t="str">
        <f t="shared" si="153"/>
        <v>NO</v>
      </c>
      <c r="V1245" t="str">
        <f t="shared" si="154"/>
        <v>TORRE UNICENTRO*
60%-Personal que presta el servicio en obra</v>
      </c>
      <c r="W1245" s="53">
        <f t="shared" si="155"/>
        <v>4</v>
      </c>
      <c r="X1245">
        <f t="shared" si="156"/>
        <v>4</v>
      </c>
      <c r="Y1245">
        <f>IF(ISNA(VLOOKUP(B1245,CECOS_SIN_IDENTIFICAR!$A$2:$D$146,4,0)),"SIN CECO",IF(VLOOKUP(B1245,CECOS_SIN_IDENTIFICAR!$A$2:$D$146,4,0)=0,"SIN CECO",VLOOKUP(B1245,CECOS_SIN_IDENTIFICAR!$A$2:$D$146,4,0)))</f>
        <v>1736</v>
      </c>
      <c r="Z1245">
        <f t="shared" si="157"/>
        <v>1736</v>
      </c>
      <c r="AA1245" s="56" t="s">
        <v>114</v>
      </c>
      <c r="AB1245" t="str">
        <f t="shared" si="158"/>
        <v>e. Proactividad en desarrollo de funciones-Personal que presta el servicio en obra</v>
      </c>
      <c r="AC1245" t="str">
        <f>VLOOKUP(AB1245,CODIFICACION_PREGUNTAS!$C$2:$D$35,2,0)</f>
        <v>PERSONAL005</v>
      </c>
    </row>
    <row r="1246" spans="1:29" x14ac:dyDescent="0.25">
      <c r="A1246" s="3">
        <f t="shared" si="159"/>
        <v>1245</v>
      </c>
      <c r="B1246" s="3" t="s">
        <v>146</v>
      </c>
      <c r="C1246" s="32">
        <v>40422</v>
      </c>
      <c r="D1246" s="56" t="s">
        <v>114</v>
      </c>
      <c r="E1246" s="3"/>
      <c r="F1246" s="3"/>
      <c r="G1246" s="2" t="s">
        <v>28</v>
      </c>
      <c r="H1246" s="2" t="s">
        <v>29</v>
      </c>
      <c r="I1246" s="3">
        <v>4</v>
      </c>
      <c r="J1246" s="3" t="s">
        <v>183</v>
      </c>
      <c r="K1246" s="3"/>
      <c r="L1246" s="3"/>
      <c r="M1246" s="3"/>
      <c r="N1246" s="3"/>
      <c r="O1246" s="3"/>
      <c r="P1246" s="3"/>
      <c r="Q1246" s="3"/>
      <c r="R1246" s="3"/>
      <c r="S1246" s="3"/>
      <c r="T1246" s="3" t="str">
        <f t="shared" si="152"/>
        <v>SIN CECO</v>
      </c>
      <c r="U1246" s="3" t="str">
        <f t="shared" si="153"/>
        <v>NO</v>
      </c>
      <c r="V1246" t="str">
        <f t="shared" si="154"/>
        <v>TORRE UNICENTRO*
60%-Productos Asociados de PAYC (Informes, Control de presupuesto y Programación y actas)</v>
      </c>
      <c r="W1246" s="53">
        <f t="shared" si="155"/>
        <v>4</v>
      </c>
      <c r="X1246">
        <f t="shared" si="156"/>
        <v>4</v>
      </c>
      <c r="Y1246">
        <f>IF(ISNA(VLOOKUP(B1246,CECOS_SIN_IDENTIFICAR!$A$2:$D$146,4,0)),"SIN CECO",IF(VLOOKUP(B1246,CECOS_SIN_IDENTIFICAR!$A$2:$D$146,4,0)=0,"SIN CECO",VLOOKUP(B1246,CECOS_SIN_IDENTIFICAR!$A$2:$D$146,4,0)))</f>
        <v>1736</v>
      </c>
      <c r="Z1246">
        <f t="shared" si="157"/>
        <v>1736</v>
      </c>
      <c r="AA1246" s="56" t="s">
        <v>114</v>
      </c>
      <c r="AB1246" t="str">
        <f t="shared" si="158"/>
        <v>a. Calidad del Contenido-Productos Asociados de PAYC (Informes, Control de presupuesto y Programación y actas)</v>
      </c>
      <c r="AC1246" t="str">
        <f>VLOOKUP(AB1246,CODIFICACION_PREGUNTAS!$C$2:$D$35,2,0)</f>
        <v>PRODUCTOS001</v>
      </c>
    </row>
    <row r="1247" spans="1:29" x14ac:dyDescent="0.25">
      <c r="A1247" s="3">
        <f t="shared" si="159"/>
        <v>1246</v>
      </c>
      <c r="B1247" s="3" t="s">
        <v>146</v>
      </c>
      <c r="C1247" s="32">
        <v>40422</v>
      </c>
      <c r="D1247" s="56" t="s">
        <v>114</v>
      </c>
      <c r="E1247" s="3"/>
      <c r="F1247" s="3"/>
      <c r="G1247" s="2" t="s">
        <v>30</v>
      </c>
      <c r="H1247" s="2" t="s">
        <v>29</v>
      </c>
      <c r="I1247" s="3">
        <v>4</v>
      </c>
      <c r="J1247" s="3" t="s">
        <v>183</v>
      </c>
      <c r="K1247" s="3"/>
      <c r="L1247" s="3"/>
      <c r="M1247" s="3"/>
      <c r="N1247" s="3"/>
      <c r="O1247" s="3"/>
      <c r="P1247" s="3"/>
      <c r="Q1247" s="3"/>
      <c r="R1247" s="3"/>
      <c r="S1247" s="3"/>
      <c r="T1247" s="3" t="str">
        <f t="shared" si="152"/>
        <v>SIN CECO</v>
      </c>
      <c r="U1247" s="3" t="str">
        <f t="shared" si="153"/>
        <v>NO</v>
      </c>
      <c r="V1247" t="str">
        <f t="shared" si="154"/>
        <v>TORRE UNICENTRO*
60%-Productos Asociados de PAYC (Informes, Control de presupuesto y Programación y actas)</v>
      </c>
      <c r="W1247" s="53">
        <f t="shared" si="155"/>
        <v>4</v>
      </c>
      <c r="X1247">
        <f t="shared" si="156"/>
        <v>4</v>
      </c>
      <c r="Y1247">
        <f>IF(ISNA(VLOOKUP(B1247,CECOS_SIN_IDENTIFICAR!$A$2:$D$146,4,0)),"SIN CECO",IF(VLOOKUP(B1247,CECOS_SIN_IDENTIFICAR!$A$2:$D$146,4,0)=0,"SIN CECO",VLOOKUP(B1247,CECOS_SIN_IDENTIFICAR!$A$2:$D$146,4,0)))</f>
        <v>1736</v>
      </c>
      <c r="Z1247">
        <f t="shared" si="157"/>
        <v>1736</v>
      </c>
      <c r="AA1247" s="56" t="s">
        <v>114</v>
      </c>
      <c r="AB1247" t="str">
        <f t="shared" si="158"/>
        <v>b. Claridad del Contenido-Productos Asociados de PAYC (Informes, Control de presupuesto y Programación y actas)</v>
      </c>
      <c r="AC1247" t="str">
        <f>VLOOKUP(AB1247,CODIFICACION_PREGUNTAS!$C$2:$D$35,2,0)</f>
        <v>PRODUCTOS002</v>
      </c>
    </row>
    <row r="1248" spans="1:29" x14ac:dyDescent="0.25">
      <c r="A1248" s="3">
        <f t="shared" si="159"/>
        <v>1247</v>
      </c>
      <c r="B1248" s="3" t="s">
        <v>146</v>
      </c>
      <c r="C1248" s="32">
        <v>40422</v>
      </c>
      <c r="D1248" s="56" t="s">
        <v>114</v>
      </c>
      <c r="E1248" s="3"/>
      <c r="F1248" s="3"/>
      <c r="G1248" s="2" t="s">
        <v>31</v>
      </c>
      <c r="H1248" s="2" t="s">
        <v>29</v>
      </c>
      <c r="I1248" s="3">
        <v>4</v>
      </c>
      <c r="J1248" s="3" t="s">
        <v>183</v>
      </c>
      <c r="K1248" s="3"/>
      <c r="L1248" s="3"/>
      <c r="M1248" s="3"/>
      <c r="N1248" s="3"/>
      <c r="O1248" s="3"/>
      <c r="P1248" s="3"/>
      <c r="Q1248" s="3"/>
      <c r="R1248" s="3"/>
      <c r="S1248" s="3"/>
      <c r="T1248" s="3" t="str">
        <f t="shared" si="152"/>
        <v>SIN CECO</v>
      </c>
      <c r="U1248" s="3" t="str">
        <f t="shared" si="153"/>
        <v>NO</v>
      </c>
      <c r="V1248" t="str">
        <f t="shared" si="154"/>
        <v>TORRE UNICENTRO*
60%-Productos Asociados de PAYC (Informes, Control de presupuesto y Programación y actas)</v>
      </c>
      <c r="W1248" s="53">
        <f t="shared" si="155"/>
        <v>4</v>
      </c>
      <c r="X1248">
        <f t="shared" si="156"/>
        <v>4</v>
      </c>
      <c r="Y1248">
        <f>IF(ISNA(VLOOKUP(B1248,CECOS_SIN_IDENTIFICAR!$A$2:$D$146,4,0)),"SIN CECO",IF(VLOOKUP(B1248,CECOS_SIN_IDENTIFICAR!$A$2:$D$146,4,0)=0,"SIN CECO",VLOOKUP(B1248,CECOS_SIN_IDENTIFICAR!$A$2:$D$146,4,0)))</f>
        <v>1736</v>
      </c>
      <c r="Z1248">
        <f t="shared" si="157"/>
        <v>1736</v>
      </c>
      <c r="AA1248" s="56" t="s">
        <v>114</v>
      </c>
      <c r="AB1248" t="str">
        <f t="shared" si="158"/>
        <v>c. Oportunidad en la entrega-Productos Asociados de PAYC (Informes, Control de presupuesto y Programación y actas)</v>
      </c>
      <c r="AC1248" t="str">
        <f>VLOOKUP(AB1248,CODIFICACION_PREGUNTAS!$C$2:$D$35,2,0)</f>
        <v>PRODUCTOS003</v>
      </c>
    </row>
    <row r="1249" spans="1:29" x14ac:dyDescent="0.25">
      <c r="A1249" s="3">
        <f t="shared" si="159"/>
        <v>1248</v>
      </c>
      <c r="B1249" s="3" t="s">
        <v>146</v>
      </c>
      <c r="C1249" s="32">
        <v>40422</v>
      </c>
      <c r="D1249" s="56" t="s">
        <v>114</v>
      </c>
      <c r="E1249" s="3"/>
      <c r="F1249" s="3"/>
      <c r="G1249" s="2" t="s">
        <v>32</v>
      </c>
      <c r="H1249" s="2" t="s">
        <v>29</v>
      </c>
      <c r="I1249" s="3">
        <v>4</v>
      </c>
      <c r="J1249" s="3" t="s">
        <v>183</v>
      </c>
      <c r="K1249" s="3"/>
      <c r="L1249" s="3"/>
      <c r="M1249" s="3"/>
      <c r="N1249" s="3"/>
      <c r="O1249" s="3"/>
      <c r="P1249" s="3"/>
      <c r="Q1249" s="3"/>
      <c r="R1249" s="3"/>
      <c r="S1249" s="3"/>
      <c r="T1249" s="3" t="str">
        <f t="shared" si="152"/>
        <v>SIN CECO</v>
      </c>
      <c r="U1249" s="3" t="str">
        <f t="shared" si="153"/>
        <v>NO</v>
      </c>
      <c r="V1249" t="str">
        <f t="shared" si="154"/>
        <v>TORRE UNICENTRO*
60%-Productos Asociados de PAYC (Informes, Control de presupuesto y Programación y actas)</v>
      </c>
      <c r="W1249" s="53">
        <f t="shared" si="155"/>
        <v>4</v>
      </c>
      <c r="X1249">
        <f t="shared" si="156"/>
        <v>4</v>
      </c>
      <c r="Y1249">
        <f>IF(ISNA(VLOOKUP(B1249,CECOS_SIN_IDENTIFICAR!$A$2:$D$146,4,0)),"SIN CECO",IF(VLOOKUP(B1249,CECOS_SIN_IDENTIFICAR!$A$2:$D$146,4,0)=0,"SIN CECO",VLOOKUP(B1249,CECOS_SIN_IDENTIFICAR!$A$2:$D$146,4,0)))</f>
        <v>1736</v>
      </c>
      <c r="Z1249">
        <f t="shared" si="157"/>
        <v>1736</v>
      </c>
      <c r="AA1249" s="56" t="s">
        <v>114</v>
      </c>
      <c r="AB1249" t="str">
        <f t="shared" si="158"/>
        <v>d. Precisión de la información-Productos Asociados de PAYC (Informes, Control de presupuesto y Programación y actas)</v>
      </c>
      <c r="AC1249" t="str">
        <f>VLOOKUP(AB1249,CODIFICACION_PREGUNTAS!$C$2:$D$35,2,0)</f>
        <v>PRODUCTOS004</v>
      </c>
    </row>
    <row r="1250" spans="1:29" x14ac:dyDescent="0.25">
      <c r="A1250" s="3">
        <f t="shared" si="159"/>
        <v>1249</v>
      </c>
      <c r="B1250" s="3" t="s">
        <v>146</v>
      </c>
      <c r="C1250" s="32">
        <v>40422</v>
      </c>
      <c r="D1250" s="56" t="s">
        <v>114</v>
      </c>
      <c r="E1250" s="3"/>
      <c r="F1250" s="3"/>
      <c r="G1250" s="2" t="s">
        <v>33</v>
      </c>
      <c r="H1250" s="2" t="s">
        <v>29</v>
      </c>
      <c r="I1250" s="3">
        <v>4</v>
      </c>
      <c r="J1250" s="3" t="s">
        <v>183</v>
      </c>
      <c r="K1250" s="3"/>
      <c r="L1250" s="3"/>
      <c r="M1250" s="3"/>
      <c r="N1250" s="3"/>
      <c r="O1250" s="3"/>
      <c r="P1250" s="3"/>
      <c r="Q1250" s="3"/>
      <c r="R1250" s="3"/>
      <c r="S1250" s="3"/>
      <c r="T1250" s="3" t="str">
        <f t="shared" si="152"/>
        <v>SIN CECO</v>
      </c>
      <c r="U1250" s="3" t="str">
        <f t="shared" si="153"/>
        <v>NO</v>
      </c>
      <c r="V1250" t="str">
        <f t="shared" si="154"/>
        <v>TORRE UNICENTRO*
60%-Productos Asociados de PAYC (Informes, Control de presupuesto y Programación y actas)</v>
      </c>
      <c r="W1250" s="53">
        <f t="shared" si="155"/>
        <v>4</v>
      </c>
      <c r="X1250">
        <f t="shared" si="156"/>
        <v>4</v>
      </c>
      <c r="Y1250">
        <f>IF(ISNA(VLOOKUP(B1250,CECOS_SIN_IDENTIFICAR!$A$2:$D$146,4,0)),"SIN CECO",IF(VLOOKUP(B1250,CECOS_SIN_IDENTIFICAR!$A$2:$D$146,4,0)=0,"SIN CECO",VLOOKUP(B1250,CECOS_SIN_IDENTIFICAR!$A$2:$D$146,4,0)))</f>
        <v>1736</v>
      </c>
      <c r="Z1250">
        <f t="shared" si="157"/>
        <v>1736</v>
      </c>
      <c r="AA1250" s="56" t="s">
        <v>114</v>
      </c>
      <c r="AB1250" t="str">
        <f t="shared" si="158"/>
        <v>e. Diagramación-Productos Asociados de PAYC (Informes, Control de presupuesto y Programación y actas)</v>
      </c>
      <c r="AC1250" t="str">
        <f>VLOOKUP(AB1250,CODIFICACION_PREGUNTAS!$C$2:$D$35,2,0)</f>
        <v>PRODUCTOS005</v>
      </c>
    </row>
    <row r="1251" spans="1:29" x14ac:dyDescent="0.25">
      <c r="A1251" s="3">
        <f t="shared" si="159"/>
        <v>1250</v>
      </c>
      <c r="B1251" s="3" t="s">
        <v>146</v>
      </c>
      <c r="C1251" s="32">
        <v>40422</v>
      </c>
      <c r="D1251" s="56" t="s">
        <v>114</v>
      </c>
      <c r="E1251" s="3"/>
      <c r="F1251" s="3"/>
      <c r="G1251" s="2" t="s">
        <v>34</v>
      </c>
      <c r="H1251" s="2" t="s">
        <v>35</v>
      </c>
      <c r="I1251" s="3">
        <v>4</v>
      </c>
      <c r="J1251" s="3" t="s">
        <v>183</v>
      </c>
      <c r="K1251" s="3"/>
      <c r="L1251" s="3"/>
      <c r="M1251" s="3"/>
      <c r="N1251" s="3"/>
      <c r="O1251" s="3"/>
      <c r="P1251" s="3"/>
      <c r="Q1251" s="3"/>
      <c r="R1251" s="3"/>
      <c r="S1251" s="3"/>
      <c r="T1251" s="3" t="str">
        <f t="shared" si="152"/>
        <v>SIN CECO</v>
      </c>
      <c r="U1251" s="3" t="str">
        <f t="shared" si="153"/>
        <v>NO</v>
      </c>
      <c r="V1251" t="str">
        <f t="shared" si="154"/>
        <v>TORRE UNICENTRO*
60%-Compromisos Pactados</v>
      </c>
      <c r="W1251" s="53">
        <f t="shared" si="155"/>
        <v>4</v>
      </c>
      <c r="X1251">
        <f t="shared" si="156"/>
        <v>4</v>
      </c>
      <c r="Y1251">
        <f>IF(ISNA(VLOOKUP(B1251,CECOS_SIN_IDENTIFICAR!$A$2:$D$146,4,0)),"SIN CECO",IF(VLOOKUP(B1251,CECOS_SIN_IDENTIFICAR!$A$2:$D$146,4,0)=0,"SIN CECO",VLOOKUP(B1251,CECOS_SIN_IDENTIFICAR!$A$2:$D$146,4,0)))</f>
        <v>1736</v>
      </c>
      <c r="Z1251">
        <f t="shared" si="157"/>
        <v>1736</v>
      </c>
      <c r="AA1251" s="56" t="s">
        <v>114</v>
      </c>
      <c r="AB1251" t="str">
        <f t="shared" si="158"/>
        <v>a. Cumplimiento-Compromisos Pactados</v>
      </c>
      <c r="AC1251" t="str">
        <f>VLOOKUP(AB1251,CODIFICACION_PREGUNTAS!$C$2:$D$35,2,0)</f>
        <v>COMPROMISOS001</v>
      </c>
    </row>
    <row r="1252" spans="1:29" x14ac:dyDescent="0.25">
      <c r="A1252" s="3">
        <f t="shared" si="159"/>
        <v>1251</v>
      </c>
      <c r="B1252" s="3" t="s">
        <v>146</v>
      </c>
      <c r="C1252" s="32">
        <v>40422</v>
      </c>
      <c r="D1252" s="56" t="s">
        <v>114</v>
      </c>
      <c r="E1252" s="3"/>
      <c r="F1252" s="3"/>
      <c r="G1252" s="2" t="s">
        <v>36</v>
      </c>
      <c r="H1252" s="2" t="s">
        <v>35</v>
      </c>
      <c r="I1252" s="3">
        <v>4</v>
      </c>
      <c r="J1252" s="3" t="s">
        <v>183</v>
      </c>
      <c r="K1252" s="3"/>
      <c r="L1252" s="3"/>
      <c r="M1252" s="3"/>
      <c r="N1252" s="3"/>
      <c r="O1252" s="3"/>
      <c r="P1252" s="3"/>
      <c r="Q1252" s="3"/>
      <c r="R1252" s="3"/>
      <c r="S1252" s="3"/>
      <c r="T1252" s="3" t="str">
        <f t="shared" si="152"/>
        <v>SIN CECO</v>
      </c>
      <c r="U1252" s="3" t="str">
        <f t="shared" si="153"/>
        <v>NO</v>
      </c>
      <c r="V1252" t="str">
        <f t="shared" si="154"/>
        <v>TORRE UNICENTRO*
60%-Compromisos Pactados</v>
      </c>
      <c r="W1252" s="53">
        <f t="shared" si="155"/>
        <v>4</v>
      </c>
      <c r="X1252">
        <f t="shared" si="156"/>
        <v>4</v>
      </c>
      <c r="Y1252">
        <f>IF(ISNA(VLOOKUP(B1252,CECOS_SIN_IDENTIFICAR!$A$2:$D$146,4,0)),"SIN CECO",IF(VLOOKUP(B1252,CECOS_SIN_IDENTIFICAR!$A$2:$D$146,4,0)=0,"SIN CECO",VLOOKUP(B1252,CECOS_SIN_IDENTIFICAR!$A$2:$D$146,4,0)))</f>
        <v>1736</v>
      </c>
      <c r="Z1252">
        <f t="shared" si="157"/>
        <v>1736</v>
      </c>
      <c r="AA1252" s="56" t="s">
        <v>114</v>
      </c>
      <c r="AB1252" t="str">
        <f t="shared" si="158"/>
        <v>b. Satisface expectativas-Compromisos Pactados</v>
      </c>
      <c r="AC1252" t="str">
        <f>VLOOKUP(AB1252,CODIFICACION_PREGUNTAS!$C$2:$D$35,2,0)</f>
        <v>COMPROMISOS002</v>
      </c>
    </row>
    <row r="1253" spans="1:29" x14ac:dyDescent="0.25">
      <c r="A1253" s="3">
        <f t="shared" si="159"/>
        <v>1252</v>
      </c>
      <c r="B1253" s="3" t="s">
        <v>146</v>
      </c>
      <c r="C1253" s="32">
        <v>40422</v>
      </c>
      <c r="D1253" s="56" t="s">
        <v>114</v>
      </c>
      <c r="E1253" s="3"/>
      <c r="F1253" s="3"/>
      <c r="G1253" s="2" t="s">
        <v>37</v>
      </c>
      <c r="H1253" s="2" t="s">
        <v>35</v>
      </c>
      <c r="I1253" s="3">
        <v>4</v>
      </c>
      <c r="J1253" s="3" t="s">
        <v>183</v>
      </c>
      <c r="K1253" s="3"/>
      <c r="L1253" s="3"/>
      <c r="M1253" s="3"/>
      <c r="N1253" s="3"/>
      <c r="O1253" s="3"/>
      <c r="P1253" s="3"/>
      <c r="Q1253" s="3"/>
      <c r="R1253" s="3"/>
      <c r="S1253" s="3"/>
      <c r="T1253" s="3" t="str">
        <f t="shared" si="152"/>
        <v>SIN CECO</v>
      </c>
      <c r="U1253" s="3" t="str">
        <f t="shared" si="153"/>
        <v>NO</v>
      </c>
      <c r="V1253" t="str">
        <f t="shared" si="154"/>
        <v>TORRE UNICENTRO*
60%-Compromisos Pactados</v>
      </c>
      <c r="W1253" s="53">
        <f t="shared" si="155"/>
        <v>4</v>
      </c>
      <c r="X1253">
        <f t="shared" si="156"/>
        <v>4</v>
      </c>
      <c r="Y1253">
        <f>IF(ISNA(VLOOKUP(B1253,CECOS_SIN_IDENTIFICAR!$A$2:$D$146,4,0)),"SIN CECO",IF(VLOOKUP(B1253,CECOS_SIN_IDENTIFICAR!$A$2:$D$146,4,0)=0,"SIN CECO",VLOOKUP(B1253,CECOS_SIN_IDENTIFICAR!$A$2:$D$146,4,0)))</f>
        <v>1736</v>
      </c>
      <c r="Z1253">
        <f t="shared" si="157"/>
        <v>1736</v>
      </c>
      <c r="AA1253" s="56" t="s">
        <v>114</v>
      </c>
      <c r="AB1253" t="str">
        <f t="shared" si="158"/>
        <v>c. Calidad de la Información suministrada-Compromisos Pactados</v>
      </c>
      <c r="AC1253" t="str">
        <f>VLOOKUP(AB1253,CODIFICACION_PREGUNTAS!$C$2:$D$35,2,0)</f>
        <v>COMPROMISOS003</v>
      </c>
    </row>
    <row r="1254" spans="1:29" x14ac:dyDescent="0.25">
      <c r="A1254" s="3">
        <f t="shared" si="159"/>
        <v>1253</v>
      </c>
      <c r="B1254" s="3" t="s">
        <v>146</v>
      </c>
      <c r="C1254" s="32">
        <v>40422</v>
      </c>
      <c r="D1254" s="56" t="s">
        <v>114</v>
      </c>
      <c r="E1254" s="3"/>
      <c r="F1254" s="3"/>
      <c r="G1254" s="2" t="s">
        <v>38</v>
      </c>
      <c r="H1254" s="2" t="s">
        <v>35</v>
      </c>
      <c r="I1254" s="3">
        <v>4</v>
      </c>
      <c r="J1254" s="3" t="s">
        <v>183</v>
      </c>
      <c r="K1254" s="3"/>
      <c r="L1254" s="3"/>
      <c r="M1254" s="3"/>
      <c r="N1254" s="3"/>
      <c r="O1254" s="3"/>
      <c r="P1254" s="3"/>
      <c r="Q1254" s="3"/>
      <c r="R1254" s="3"/>
      <c r="S1254" s="3"/>
      <c r="T1254" s="3" t="str">
        <f t="shared" si="152"/>
        <v>SIN CECO</v>
      </c>
      <c r="U1254" s="3" t="str">
        <f t="shared" si="153"/>
        <v>NO</v>
      </c>
      <c r="V1254" t="str">
        <f t="shared" si="154"/>
        <v>TORRE UNICENTRO*
60%-Compromisos Pactados</v>
      </c>
      <c r="W1254" s="53">
        <f t="shared" si="155"/>
        <v>4</v>
      </c>
      <c r="X1254">
        <f t="shared" si="156"/>
        <v>4</v>
      </c>
      <c r="Y1254">
        <f>IF(ISNA(VLOOKUP(B1254,CECOS_SIN_IDENTIFICAR!$A$2:$D$146,4,0)),"SIN CECO",IF(VLOOKUP(B1254,CECOS_SIN_IDENTIFICAR!$A$2:$D$146,4,0)=0,"SIN CECO",VLOOKUP(B1254,CECOS_SIN_IDENTIFICAR!$A$2:$D$146,4,0)))</f>
        <v>1736</v>
      </c>
      <c r="Z1254">
        <f t="shared" si="157"/>
        <v>1736</v>
      </c>
      <c r="AA1254" s="56" t="s">
        <v>114</v>
      </c>
      <c r="AB1254" t="str">
        <f t="shared" si="158"/>
        <v>d. Disposición del personal de PAYC a las solicitudes del cliente-Compromisos Pactados</v>
      </c>
      <c r="AC1254" t="str">
        <f>VLOOKUP(AB1254,CODIFICACION_PREGUNTAS!$C$2:$D$35,2,0)</f>
        <v>COMPROMISOS004</v>
      </c>
    </row>
    <row r="1255" spans="1:29" x14ac:dyDescent="0.25">
      <c r="A1255" s="3">
        <f t="shared" si="159"/>
        <v>1254</v>
      </c>
      <c r="B1255" s="3" t="s">
        <v>146</v>
      </c>
      <c r="C1255" s="32">
        <v>40422</v>
      </c>
      <c r="D1255" s="56" t="s">
        <v>114</v>
      </c>
      <c r="E1255" s="3"/>
      <c r="F1255" s="3"/>
      <c r="G1255" s="2" t="s">
        <v>39</v>
      </c>
      <c r="H1255" s="2" t="s">
        <v>35</v>
      </c>
      <c r="I1255" s="3">
        <v>4</v>
      </c>
      <c r="J1255" s="3" t="s">
        <v>183</v>
      </c>
      <c r="K1255" s="3"/>
      <c r="L1255" s="3"/>
      <c r="M1255" s="3"/>
      <c r="N1255" s="3"/>
      <c r="O1255" s="3"/>
      <c r="P1255" s="3"/>
      <c r="Q1255" s="3"/>
      <c r="R1255" s="3"/>
      <c r="S1255" s="3"/>
      <c r="T1255" s="3" t="str">
        <f t="shared" si="152"/>
        <v>SIN CECO</v>
      </c>
      <c r="U1255" s="3" t="str">
        <f t="shared" si="153"/>
        <v>NO</v>
      </c>
      <c r="V1255" t="str">
        <f t="shared" si="154"/>
        <v>TORRE UNICENTRO*
60%-Compromisos Pactados</v>
      </c>
      <c r="W1255" s="53">
        <f t="shared" si="155"/>
        <v>4</v>
      </c>
      <c r="X1255">
        <f t="shared" si="156"/>
        <v>4</v>
      </c>
      <c r="Y1255">
        <f>IF(ISNA(VLOOKUP(B1255,CECOS_SIN_IDENTIFICAR!$A$2:$D$146,4,0)),"SIN CECO",IF(VLOOKUP(B1255,CECOS_SIN_IDENTIFICAR!$A$2:$D$146,4,0)=0,"SIN CECO",VLOOKUP(B1255,CECOS_SIN_IDENTIFICAR!$A$2:$D$146,4,0)))</f>
        <v>1736</v>
      </c>
      <c r="Z1255">
        <f t="shared" si="157"/>
        <v>1736</v>
      </c>
      <c r="AA1255" s="56" t="s">
        <v>114</v>
      </c>
      <c r="AB1255" t="str">
        <f t="shared" si="158"/>
        <v>e. Coherencia entre lo solicitado y lo entregado-Compromisos Pactados</v>
      </c>
      <c r="AC1255" t="str">
        <f>VLOOKUP(AB1255,CODIFICACION_PREGUNTAS!$C$2:$D$35,2,0)</f>
        <v>COMPROMISOS005</v>
      </c>
    </row>
    <row r="1256" spans="1:29" x14ac:dyDescent="0.25">
      <c r="A1256" s="3">
        <f t="shared" si="159"/>
        <v>1255</v>
      </c>
      <c r="B1256" s="3" t="s">
        <v>146</v>
      </c>
      <c r="C1256" s="32">
        <v>40422</v>
      </c>
      <c r="D1256" s="56" t="s">
        <v>114</v>
      </c>
      <c r="E1256" s="3"/>
      <c r="F1256" s="3"/>
      <c r="G1256" s="2" t="s">
        <v>40</v>
      </c>
      <c r="H1256" s="2" t="s">
        <v>40</v>
      </c>
      <c r="I1256" s="3">
        <v>4</v>
      </c>
      <c r="J1256" s="3" t="s">
        <v>183</v>
      </c>
      <c r="K1256" s="3"/>
      <c r="L1256" s="3"/>
      <c r="M1256" s="3"/>
      <c r="N1256" s="3"/>
      <c r="O1256" s="3"/>
      <c r="P1256" s="3"/>
      <c r="Q1256" s="3"/>
      <c r="R1256" s="3"/>
      <c r="S1256" s="3"/>
      <c r="T1256" s="3" t="str">
        <f t="shared" si="152"/>
        <v>SIN CECO</v>
      </c>
      <c r="U1256" s="3" t="str">
        <f t="shared" si="153"/>
        <v>NO</v>
      </c>
      <c r="V1256" t="str">
        <f t="shared" si="154"/>
        <v>TORRE UNICENTRO*
60%-Grado de Satisfacción con el Servicio Prestado</v>
      </c>
      <c r="W1256" s="53">
        <f t="shared" si="155"/>
        <v>4</v>
      </c>
      <c r="X1256">
        <f t="shared" si="156"/>
        <v>4</v>
      </c>
      <c r="Y1256">
        <f>IF(ISNA(VLOOKUP(B1256,CECOS_SIN_IDENTIFICAR!$A$2:$D$146,4,0)),"SIN CECO",IF(VLOOKUP(B1256,CECOS_SIN_IDENTIFICAR!$A$2:$D$146,4,0)=0,"SIN CECO",VLOOKUP(B1256,CECOS_SIN_IDENTIFICAR!$A$2:$D$146,4,0)))</f>
        <v>1736</v>
      </c>
      <c r="Z1256">
        <f t="shared" si="157"/>
        <v>1736</v>
      </c>
      <c r="AA1256" s="56" t="s">
        <v>114</v>
      </c>
      <c r="AB1256" t="str">
        <f t="shared" si="158"/>
        <v>Grado de Satisfacción con el Servicio Prestado-Grado de Satisfacción con el Servicio Prestado</v>
      </c>
      <c r="AC1256" t="str">
        <f>VLOOKUP(AB1256,CODIFICACION_PREGUNTAS!$C$2:$D$35,2,0)</f>
        <v>SATISFACCION001</v>
      </c>
    </row>
    <row r="1257" spans="1:29" x14ac:dyDescent="0.25">
      <c r="A1257" s="3">
        <f t="shared" si="159"/>
        <v>1256</v>
      </c>
      <c r="B1257" s="3" t="s">
        <v>146</v>
      </c>
      <c r="C1257" s="32">
        <v>40422</v>
      </c>
      <c r="D1257" s="56" t="s">
        <v>114</v>
      </c>
      <c r="E1257" s="3"/>
      <c r="F1257" s="3"/>
      <c r="G1257" s="2" t="s">
        <v>41</v>
      </c>
      <c r="H1257" s="2" t="s">
        <v>41</v>
      </c>
      <c r="I1257" s="3">
        <v>4</v>
      </c>
      <c r="J1257" s="3" t="s">
        <v>183</v>
      </c>
      <c r="K1257" s="3"/>
      <c r="L1257" s="3"/>
      <c r="M1257" s="3"/>
      <c r="N1257" s="3"/>
      <c r="O1257" s="3"/>
      <c r="P1257" s="3"/>
      <c r="Q1257" s="3"/>
      <c r="R1257" s="3"/>
      <c r="S1257" s="3"/>
      <c r="T1257" s="3" t="str">
        <f t="shared" si="152"/>
        <v>SIN CECO</v>
      </c>
      <c r="U1257" s="3" t="str">
        <f t="shared" si="153"/>
        <v>NO</v>
      </c>
      <c r="V1257" t="str">
        <f t="shared" si="154"/>
        <v>TORRE UNICENTRO*
60%-Posibilidad de Volver a Contratar con PAYC</v>
      </c>
      <c r="W1257" s="53">
        <f t="shared" si="155"/>
        <v>4</v>
      </c>
      <c r="X1257">
        <f t="shared" si="156"/>
        <v>4</v>
      </c>
      <c r="Y1257">
        <f>IF(ISNA(VLOOKUP(B1257,CECOS_SIN_IDENTIFICAR!$A$2:$D$146,4,0)),"SIN CECO",IF(VLOOKUP(B1257,CECOS_SIN_IDENTIFICAR!$A$2:$D$146,4,0)=0,"SIN CECO",VLOOKUP(B1257,CECOS_SIN_IDENTIFICAR!$A$2:$D$146,4,0)))</f>
        <v>1736</v>
      </c>
      <c r="Z1257">
        <f t="shared" si="157"/>
        <v>1736</v>
      </c>
      <c r="AA1257" s="56" t="s">
        <v>114</v>
      </c>
      <c r="AB1257" t="str">
        <f t="shared" si="158"/>
        <v>Posibilidad de Volver a Contratar con PAYC-Posibilidad de Volver a Contratar con PAYC</v>
      </c>
      <c r="AC1257" t="str">
        <f>VLOOKUP(AB1257,CODIFICACION_PREGUNTAS!$C$2:$D$35,2,0)</f>
        <v>VOLVER001</v>
      </c>
    </row>
    <row r="1258" spans="1:29" x14ac:dyDescent="0.25">
      <c r="A1258" s="3">
        <f t="shared" si="159"/>
        <v>1257</v>
      </c>
      <c r="B1258" s="3" t="s">
        <v>146</v>
      </c>
      <c r="C1258" s="32">
        <v>40422</v>
      </c>
      <c r="D1258" s="56" t="s">
        <v>114</v>
      </c>
      <c r="E1258" s="3"/>
      <c r="F1258" s="3"/>
      <c r="G1258" s="2" t="s">
        <v>42</v>
      </c>
      <c r="H1258" s="6" t="s">
        <v>43</v>
      </c>
      <c r="I1258" s="3" t="s">
        <v>56</v>
      </c>
      <c r="J1258" s="3" t="s">
        <v>183</v>
      </c>
      <c r="K1258" s="3"/>
      <c r="L1258" s="3"/>
      <c r="M1258" s="3"/>
      <c r="N1258" s="3"/>
      <c r="O1258" s="3"/>
      <c r="P1258" s="3"/>
      <c r="Q1258" s="3"/>
      <c r="R1258" s="3"/>
      <c r="S1258" s="3"/>
      <c r="T1258" s="3" t="str">
        <f t="shared" si="152"/>
        <v>SIN CECO</v>
      </c>
      <c r="U1258" s="3" t="str">
        <f t="shared" si="153"/>
        <v>NO</v>
      </c>
      <c r="V1258" t="str">
        <f t="shared" si="154"/>
        <v>TORRE UNICENTRO*
60%-Fortalezas PAYC</v>
      </c>
      <c r="W1258" s="53" t="str">
        <f t="shared" si="155"/>
        <v>-</v>
      </c>
      <c r="X1258">
        <f t="shared" si="156"/>
        <v>0</v>
      </c>
      <c r="Y1258">
        <f>IF(ISNA(VLOOKUP(B1258,CECOS_SIN_IDENTIFICAR!$A$2:$D$146,4,0)),"SIN CECO",IF(VLOOKUP(B1258,CECOS_SIN_IDENTIFICAR!$A$2:$D$146,4,0)=0,"SIN CECO",VLOOKUP(B1258,CECOS_SIN_IDENTIFICAR!$A$2:$D$146,4,0)))</f>
        <v>1736</v>
      </c>
      <c r="Z1258">
        <f t="shared" si="157"/>
        <v>1736</v>
      </c>
      <c r="AA1258" s="56" t="s">
        <v>114</v>
      </c>
      <c r="AB1258" t="str">
        <f t="shared" si="158"/>
        <v>Principales fortalezas en el servicio que presta PAYC-Fortalezas PAYC</v>
      </c>
      <c r="AC1258" t="str">
        <f>VLOOKUP(AB1258,CODIFICACION_PREGUNTAS!$C$2:$D$35,2,0)</f>
        <v>FORT001</v>
      </c>
    </row>
    <row r="1259" spans="1:29" x14ac:dyDescent="0.25">
      <c r="A1259" s="3">
        <f t="shared" si="159"/>
        <v>1258</v>
      </c>
      <c r="B1259" s="3" t="s">
        <v>146</v>
      </c>
      <c r="C1259" s="32">
        <v>40422</v>
      </c>
      <c r="D1259" s="56" t="s">
        <v>114</v>
      </c>
      <c r="E1259" s="3"/>
      <c r="F1259" s="3"/>
      <c r="G1259" s="2" t="s">
        <v>44</v>
      </c>
      <c r="H1259" s="6" t="s">
        <v>45</v>
      </c>
      <c r="I1259" s="3" t="s">
        <v>56</v>
      </c>
      <c r="J1259" s="3" t="s">
        <v>183</v>
      </c>
      <c r="K1259" s="3"/>
      <c r="L1259" s="3"/>
      <c r="M1259" s="3"/>
      <c r="N1259" s="3"/>
      <c r="O1259" s="3"/>
      <c r="P1259" s="3"/>
      <c r="Q1259" s="3"/>
      <c r="R1259" s="3"/>
      <c r="S1259" s="3"/>
      <c r="T1259" s="3" t="str">
        <f t="shared" si="152"/>
        <v>SIN CECO</v>
      </c>
      <c r="U1259" s="3" t="str">
        <f t="shared" si="153"/>
        <v>NO</v>
      </c>
      <c r="V1259" t="str">
        <f t="shared" si="154"/>
        <v>TORRE UNICENTRO*
60%-Debilidades PAYC</v>
      </c>
      <c r="W1259" s="53" t="str">
        <f t="shared" si="155"/>
        <v>-</v>
      </c>
      <c r="X1259">
        <f t="shared" si="156"/>
        <v>0</v>
      </c>
      <c r="Y1259">
        <f>IF(ISNA(VLOOKUP(B1259,CECOS_SIN_IDENTIFICAR!$A$2:$D$146,4,0)),"SIN CECO",IF(VLOOKUP(B1259,CECOS_SIN_IDENTIFICAR!$A$2:$D$146,4,0)=0,"SIN CECO",VLOOKUP(B1259,CECOS_SIN_IDENTIFICAR!$A$2:$D$146,4,0)))</f>
        <v>1736</v>
      </c>
      <c r="Z1259">
        <f t="shared" si="157"/>
        <v>1736</v>
      </c>
      <c r="AA1259" s="56" t="s">
        <v>114</v>
      </c>
      <c r="AB1259" t="str">
        <f t="shared" si="158"/>
        <v>Principales debilidades en el servicio que presta PAYC-Debilidades PAYC</v>
      </c>
      <c r="AC1259" t="str">
        <f>VLOOKUP(AB1259,CODIFICACION_PREGUNTAS!$C$2:$D$35,2,0)</f>
        <v>DEB001</v>
      </c>
    </row>
    <row r="1260" spans="1:29" x14ac:dyDescent="0.25">
      <c r="A1260" s="3">
        <f t="shared" si="159"/>
        <v>1259</v>
      </c>
      <c r="B1260" s="3" t="s">
        <v>147</v>
      </c>
      <c r="C1260" s="32">
        <v>40513</v>
      </c>
      <c r="D1260" s="56" t="s">
        <v>114</v>
      </c>
      <c r="E1260" s="3"/>
      <c r="F1260" s="3"/>
      <c r="G1260" s="2" t="s">
        <v>5</v>
      </c>
      <c r="H1260" s="3" t="s">
        <v>6</v>
      </c>
      <c r="I1260" s="21">
        <v>5</v>
      </c>
      <c r="J1260" s="3"/>
      <c r="K1260" s="3"/>
      <c r="L1260" s="3"/>
      <c r="M1260" s="3"/>
      <c r="N1260" s="3"/>
      <c r="O1260" s="3"/>
      <c r="P1260" s="3"/>
      <c r="Q1260" s="3"/>
      <c r="R1260" s="3"/>
      <c r="S1260" s="3"/>
      <c r="T1260" s="3" t="str">
        <f t="shared" si="152"/>
        <v>SIN CECO</v>
      </c>
      <c r="U1260" s="3" t="str">
        <f t="shared" si="153"/>
        <v>NO</v>
      </c>
      <c r="V1260" t="str">
        <f t="shared" si="154"/>
        <v>COLSUBSIDIO MAZURÉN
23-nov-10
60%-Soporte Técnico</v>
      </c>
      <c r="W1260" s="53">
        <f t="shared" si="155"/>
        <v>5</v>
      </c>
      <c r="X1260">
        <f t="shared" si="156"/>
        <v>5</v>
      </c>
      <c r="Y1260">
        <f>IF(ISNA(VLOOKUP(B1260,CECOS_SIN_IDENTIFICAR!$A$2:$D$146,4,0)),"SIN CECO",IF(VLOOKUP(B1260,CECOS_SIN_IDENTIFICAR!$A$2:$D$146,4,0)=0,"SIN CECO",VLOOKUP(B1260,CECOS_SIN_IDENTIFICAR!$A$2:$D$146,4,0)))</f>
        <v>1182</v>
      </c>
      <c r="Z1260">
        <f t="shared" si="157"/>
        <v>1182</v>
      </c>
      <c r="AA1260" s="56" t="s">
        <v>114</v>
      </c>
      <c r="AB1260" t="str">
        <f t="shared" si="158"/>
        <v>a. Conocimiento específico de temas aplicables al proyecto-Soporte Técnico</v>
      </c>
      <c r="AC1260" t="str">
        <f>VLOOKUP(AB1260,CODIFICACION_PREGUNTAS!$C$2:$D$35,2,0)</f>
        <v>SOPORTE_TEC001</v>
      </c>
    </row>
    <row r="1261" spans="1:29" x14ac:dyDescent="0.25">
      <c r="A1261" s="3">
        <f t="shared" si="159"/>
        <v>1260</v>
      </c>
      <c r="B1261" s="3" t="s">
        <v>147</v>
      </c>
      <c r="C1261" s="32">
        <v>40513</v>
      </c>
      <c r="D1261" s="56" t="s">
        <v>114</v>
      </c>
      <c r="E1261" s="3"/>
      <c r="F1261" s="3"/>
      <c r="G1261" s="2" t="s">
        <v>7</v>
      </c>
      <c r="H1261" s="3" t="s">
        <v>6</v>
      </c>
      <c r="I1261" s="21">
        <v>5</v>
      </c>
      <c r="J1261" s="3"/>
      <c r="K1261" s="3"/>
      <c r="L1261" s="3"/>
      <c r="M1261" s="3"/>
      <c r="N1261" s="3"/>
      <c r="O1261" s="3"/>
      <c r="P1261" s="3"/>
      <c r="Q1261" s="3"/>
      <c r="R1261" s="3"/>
      <c r="S1261" s="3"/>
      <c r="T1261" s="3" t="str">
        <f t="shared" si="152"/>
        <v>SIN CECO</v>
      </c>
      <c r="U1261" s="3" t="str">
        <f t="shared" si="153"/>
        <v>NO</v>
      </c>
      <c r="V1261" t="str">
        <f t="shared" si="154"/>
        <v>COLSUBSIDIO MAZURÉN
23-nov-10
60%-Soporte Técnico</v>
      </c>
      <c r="W1261" s="53">
        <f t="shared" si="155"/>
        <v>5</v>
      </c>
      <c r="X1261">
        <f t="shared" si="156"/>
        <v>5</v>
      </c>
      <c r="Y1261">
        <f>IF(ISNA(VLOOKUP(B1261,CECOS_SIN_IDENTIFICAR!$A$2:$D$146,4,0)),"SIN CECO",IF(VLOOKUP(B1261,CECOS_SIN_IDENTIFICAR!$A$2:$D$146,4,0)=0,"SIN CECO",VLOOKUP(B1261,CECOS_SIN_IDENTIFICAR!$A$2:$D$146,4,0)))</f>
        <v>1182</v>
      </c>
      <c r="Z1261">
        <f t="shared" si="157"/>
        <v>1182</v>
      </c>
      <c r="AA1261" s="56" t="s">
        <v>114</v>
      </c>
      <c r="AB1261" t="str">
        <f t="shared" si="158"/>
        <v>b. Idoneidad y Calidad del soporte-Soporte Técnico</v>
      </c>
      <c r="AC1261" t="str">
        <f>VLOOKUP(AB1261,CODIFICACION_PREGUNTAS!$C$2:$D$35,2,0)</f>
        <v>SOPORTE_TEC002</v>
      </c>
    </row>
    <row r="1262" spans="1:29" x14ac:dyDescent="0.25">
      <c r="A1262" s="3">
        <f t="shared" si="159"/>
        <v>1261</v>
      </c>
      <c r="B1262" s="3" t="s">
        <v>147</v>
      </c>
      <c r="C1262" s="32">
        <v>40513</v>
      </c>
      <c r="D1262" s="56" t="s">
        <v>114</v>
      </c>
      <c r="E1262" s="3"/>
      <c r="F1262" s="3"/>
      <c r="G1262" s="2" t="s">
        <v>8</v>
      </c>
      <c r="H1262" s="3" t="s">
        <v>6</v>
      </c>
      <c r="I1262" s="21">
        <v>5</v>
      </c>
      <c r="J1262" s="3"/>
      <c r="K1262" s="3"/>
      <c r="L1262" s="3"/>
      <c r="M1262" s="3"/>
      <c r="N1262" s="3"/>
      <c r="O1262" s="3"/>
      <c r="P1262" s="3"/>
      <c r="Q1262" s="3"/>
      <c r="R1262" s="3"/>
      <c r="S1262" s="3"/>
      <c r="T1262" s="3" t="str">
        <f t="shared" si="152"/>
        <v>SIN CECO</v>
      </c>
      <c r="U1262" s="3" t="str">
        <f t="shared" si="153"/>
        <v>NO</v>
      </c>
      <c r="V1262" t="str">
        <f t="shared" si="154"/>
        <v>COLSUBSIDIO MAZURÉN
23-nov-10
60%-Soporte Técnico</v>
      </c>
      <c r="W1262" s="53">
        <f t="shared" si="155"/>
        <v>5</v>
      </c>
      <c r="X1262">
        <f t="shared" si="156"/>
        <v>5</v>
      </c>
      <c r="Y1262">
        <f>IF(ISNA(VLOOKUP(B1262,CECOS_SIN_IDENTIFICAR!$A$2:$D$146,4,0)),"SIN CECO",IF(VLOOKUP(B1262,CECOS_SIN_IDENTIFICAR!$A$2:$D$146,4,0)=0,"SIN CECO",VLOOKUP(B1262,CECOS_SIN_IDENTIFICAR!$A$2:$D$146,4,0)))</f>
        <v>1182</v>
      </c>
      <c r="Z1262">
        <f t="shared" si="157"/>
        <v>1182</v>
      </c>
      <c r="AA1262" s="56" t="s">
        <v>114</v>
      </c>
      <c r="AB1262" t="str">
        <f t="shared" si="158"/>
        <v>c. Cumplimiento de especificaciones técnicas de construcción-Soporte Técnico</v>
      </c>
      <c r="AC1262" t="str">
        <f>VLOOKUP(AB1262,CODIFICACION_PREGUNTAS!$C$2:$D$35,2,0)</f>
        <v>SOPORTE_TEC003</v>
      </c>
    </row>
    <row r="1263" spans="1:29" x14ac:dyDescent="0.25">
      <c r="A1263" s="3">
        <f t="shared" si="159"/>
        <v>1262</v>
      </c>
      <c r="B1263" s="3" t="s">
        <v>147</v>
      </c>
      <c r="C1263" s="32">
        <v>40513</v>
      </c>
      <c r="D1263" s="56" t="s">
        <v>114</v>
      </c>
      <c r="E1263" s="3"/>
      <c r="F1263" s="3"/>
      <c r="G1263" s="2" t="s">
        <v>9</v>
      </c>
      <c r="H1263" s="3" t="s">
        <v>6</v>
      </c>
      <c r="I1263" s="21">
        <v>5</v>
      </c>
      <c r="J1263" s="3"/>
      <c r="K1263" s="3"/>
      <c r="L1263" s="3"/>
      <c r="M1263" s="3"/>
      <c r="N1263" s="3"/>
      <c r="O1263" s="3"/>
      <c r="P1263" s="3"/>
      <c r="Q1263" s="3"/>
      <c r="R1263" s="3"/>
      <c r="S1263" s="3"/>
      <c r="T1263" s="3" t="str">
        <f t="shared" si="152"/>
        <v>SIN CECO</v>
      </c>
      <c r="U1263" s="3" t="str">
        <f t="shared" si="153"/>
        <v>NO</v>
      </c>
      <c r="V1263" t="str">
        <f t="shared" si="154"/>
        <v>COLSUBSIDIO MAZURÉN
23-nov-10
60%-Soporte Técnico</v>
      </c>
      <c r="W1263" s="53">
        <f t="shared" si="155"/>
        <v>5</v>
      </c>
      <c r="X1263">
        <f t="shared" si="156"/>
        <v>5</v>
      </c>
      <c r="Y1263">
        <f>IF(ISNA(VLOOKUP(B1263,CECOS_SIN_IDENTIFICAR!$A$2:$D$146,4,0)),"SIN CECO",IF(VLOOKUP(B1263,CECOS_SIN_IDENTIFICAR!$A$2:$D$146,4,0)=0,"SIN CECO",VLOOKUP(B1263,CECOS_SIN_IDENTIFICAR!$A$2:$D$146,4,0)))</f>
        <v>1182</v>
      </c>
      <c r="Z1263">
        <f t="shared" si="157"/>
        <v>1182</v>
      </c>
      <c r="AA1263" s="56" t="s">
        <v>114</v>
      </c>
      <c r="AB1263" t="str">
        <f t="shared" si="158"/>
        <v>d. Confiabilidad de los conceptos aplicados-Soporte Técnico</v>
      </c>
      <c r="AC1263" t="str">
        <f>VLOOKUP(AB1263,CODIFICACION_PREGUNTAS!$C$2:$D$35,2,0)</f>
        <v>SOPORTE_TEC004</v>
      </c>
    </row>
    <row r="1264" spans="1:29" x14ac:dyDescent="0.25">
      <c r="A1264" s="3">
        <f t="shared" si="159"/>
        <v>1263</v>
      </c>
      <c r="B1264" s="3" t="s">
        <v>147</v>
      </c>
      <c r="C1264" s="32">
        <v>40513</v>
      </c>
      <c r="D1264" s="56" t="s">
        <v>114</v>
      </c>
      <c r="E1264" s="3"/>
      <c r="F1264" s="3"/>
      <c r="G1264" s="2" t="s">
        <v>10</v>
      </c>
      <c r="H1264" s="3" t="s">
        <v>6</v>
      </c>
      <c r="I1264" s="21">
        <v>5</v>
      </c>
      <c r="J1264" s="3"/>
      <c r="K1264" s="3"/>
      <c r="L1264" s="3"/>
      <c r="M1264" s="3"/>
      <c r="N1264" s="3"/>
      <c r="O1264" s="3"/>
      <c r="P1264" s="3"/>
      <c r="Q1264" s="3"/>
      <c r="R1264" s="3"/>
      <c r="S1264" s="3"/>
      <c r="T1264" s="3" t="str">
        <f t="shared" si="152"/>
        <v>SIN CECO</v>
      </c>
      <c r="U1264" s="3" t="str">
        <f t="shared" si="153"/>
        <v>NO</v>
      </c>
      <c r="V1264" t="str">
        <f t="shared" si="154"/>
        <v>COLSUBSIDIO MAZURÉN
23-nov-10
60%-Soporte Técnico</v>
      </c>
      <c r="W1264" s="53">
        <f t="shared" si="155"/>
        <v>5</v>
      </c>
      <c r="X1264">
        <f t="shared" si="156"/>
        <v>5</v>
      </c>
      <c r="Y1264">
        <f>IF(ISNA(VLOOKUP(B1264,CECOS_SIN_IDENTIFICAR!$A$2:$D$146,4,0)),"SIN CECO",IF(VLOOKUP(B1264,CECOS_SIN_IDENTIFICAR!$A$2:$D$146,4,0)=0,"SIN CECO",VLOOKUP(B1264,CECOS_SIN_IDENTIFICAR!$A$2:$D$146,4,0)))</f>
        <v>1182</v>
      </c>
      <c r="Z1264">
        <f t="shared" si="157"/>
        <v>1182</v>
      </c>
      <c r="AA1264" s="56" t="s">
        <v>114</v>
      </c>
      <c r="AB1264" t="str">
        <f t="shared" si="158"/>
        <v>e. Oportunidad en entrega de información o requerimientos-Soporte Técnico</v>
      </c>
      <c r="AC1264" t="str">
        <f>VLOOKUP(AB1264,CODIFICACION_PREGUNTAS!$C$2:$D$35,2,0)</f>
        <v>SOPORTE_TEC005</v>
      </c>
    </row>
    <row r="1265" spans="1:29" x14ac:dyDescent="0.25">
      <c r="A1265" s="3">
        <f t="shared" si="159"/>
        <v>1264</v>
      </c>
      <c r="B1265" s="3" t="s">
        <v>147</v>
      </c>
      <c r="C1265" s="32">
        <v>40513</v>
      </c>
      <c r="D1265" s="56" t="s">
        <v>114</v>
      </c>
      <c r="E1265" s="3"/>
      <c r="F1265" s="3"/>
      <c r="G1265" s="2" t="s">
        <v>11</v>
      </c>
      <c r="H1265" s="3" t="s">
        <v>12</v>
      </c>
      <c r="I1265" s="3">
        <v>5</v>
      </c>
      <c r="J1265" s="3"/>
      <c r="K1265" s="3"/>
      <c r="L1265" s="3"/>
      <c r="M1265" s="3"/>
      <c r="N1265" s="3"/>
      <c r="O1265" s="3"/>
      <c r="P1265" s="3"/>
      <c r="Q1265" s="3"/>
      <c r="R1265" s="3"/>
      <c r="S1265" s="3"/>
      <c r="T1265" s="3" t="str">
        <f t="shared" si="152"/>
        <v>SIN CECO</v>
      </c>
      <c r="U1265" s="3" t="str">
        <f t="shared" si="153"/>
        <v>NO</v>
      </c>
      <c r="V1265" t="str">
        <f t="shared" si="154"/>
        <v>COLSUBSIDIO MAZURÉN
23-nov-10
60%-Soporte Administrativo</v>
      </c>
      <c r="W1265" s="53">
        <f t="shared" si="155"/>
        <v>5</v>
      </c>
      <c r="X1265">
        <f t="shared" si="156"/>
        <v>5</v>
      </c>
      <c r="Y1265">
        <f>IF(ISNA(VLOOKUP(B1265,CECOS_SIN_IDENTIFICAR!$A$2:$D$146,4,0)),"SIN CECO",IF(VLOOKUP(B1265,CECOS_SIN_IDENTIFICAR!$A$2:$D$146,4,0)=0,"SIN CECO",VLOOKUP(B1265,CECOS_SIN_IDENTIFICAR!$A$2:$D$146,4,0)))</f>
        <v>1182</v>
      </c>
      <c r="Z1265">
        <f t="shared" si="157"/>
        <v>1182</v>
      </c>
      <c r="AA1265" s="56" t="s">
        <v>114</v>
      </c>
      <c r="AB1265" t="str">
        <f t="shared" si="158"/>
        <v>a. Oportunidad de la gestión en obra-Soporte Administrativo</v>
      </c>
      <c r="AC1265" t="str">
        <f>VLOOKUP(AB1265,CODIFICACION_PREGUNTAS!$C$2:$D$35,2,0)</f>
        <v>SOPORTE_ADMON001</v>
      </c>
    </row>
    <row r="1266" spans="1:29" x14ac:dyDescent="0.25">
      <c r="A1266" s="3">
        <f t="shared" si="159"/>
        <v>1265</v>
      </c>
      <c r="B1266" s="3" t="s">
        <v>147</v>
      </c>
      <c r="C1266" s="32">
        <v>40513</v>
      </c>
      <c r="D1266" s="56" t="s">
        <v>114</v>
      </c>
      <c r="E1266" s="3"/>
      <c r="F1266" s="3"/>
      <c r="G1266" s="2" t="s">
        <v>13</v>
      </c>
      <c r="H1266" s="3" t="s">
        <v>12</v>
      </c>
      <c r="I1266" s="3">
        <v>5</v>
      </c>
      <c r="J1266" s="3"/>
      <c r="K1266" s="3"/>
      <c r="L1266" s="3"/>
      <c r="M1266" s="3"/>
      <c r="N1266" s="3"/>
      <c r="O1266" s="3"/>
      <c r="P1266" s="3"/>
      <c r="Q1266" s="3"/>
      <c r="R1266" s="3"/>
      <c r="S1266" s="3"/>
      <c r="T1266" s="3" t="str">
        <f t="shared" si="152"/>
        <v>SIN CECO</v>
      </c>
      <c r="U1266" s="3" t="str">
        <f t="shared" si="153"/>
        <v>NO</v>
      </c>
      <c r="V1266" t="str">
        <f t="shared" si="154"/>
        <v>COLSUBSIDIO MAZURÉN
23-nov-10
60%-Soporte Administrativo</v>
      </c>
      <c r="W1266" s="53">
        <f t="shared" si="155"/>
        <v>5</v>
      </c>
      <c r="X1266">
        <f t="shared" si="156"/>
        <v>5</v>
      </c>
      <c r="Y1266">
        <f>IF(ISNA(VLOOKUP(B1266,CECOS_SIN_IDENTIFICAR!$A$2:$D$146,4,0)),"SIN CECO",IF(VLOOKUP(B1266,CECOS_SIN_IDENTIFICAR!$A$2:$D$146,4,0)=0,"SIN CECO",VLOOKUP(B1266,CECOS_SIN_IDENTIFICAR!$A$2:$D$146,4,0)))</f>
        <v>1182</v>
      </c>
      <c r="Z1266">
        <f t="shared" si="157"/>
        <v>1182</v>
      </c>
      <c r="AA1266" s="56" t="s">
        <v>114</v>
      </c>
      <c r="AB1266" t="str">
        <f t="shared" si="158"/>
        <v>b. Manejo administrativo del proyecto-Soporte Administrativo</v>
      </c>
      <c r="AC1266" t="str">
        <f>VLOOKUP(AB1266,CODIFICACION_PREGUNTAS!$C$2:$D$35,2,0)</f>
        <v>SOPORTE_ADMON002</v>
      </c>
    </row>
    <row r="1267" spans="1:29" x14ac:dyDescent="0.25">
      <c r="A1267" s="3">
        <f t="shared" si="159"/>
        <v>1266</v>
      </c>
      <c r="B1267" s="3" t="s">
        <v>147</v>
      </c>
      <c r="C1267" s="32">
        <v>40513</v>
      </c>
      <c r="D1267" s="56" t="s">
        <v>114</v>
      </c>
      <c r="E1267" s="3"/>
      <c r="F1267" s="3"/>
      <c r="G1267" s="2" t="s">
        <v>14</v>
      </c>
      <c r="H1267" s="3" t="s">
        <v>12</v>
      </c>
      <c r="I1267" s="3">
        <v>5</v>
      </c>
      <c r="J1267" s="3"/>
      <c r="K1267" s="3"/>
      <c r="L1267" s="3"/>
      <c r="M1267" s="3"/>
      <c r="N1267" s="3"/>
      <c r="O1267" s="3"/>
      <c r="P1267" s="3"/>
      <c r="Q1267" s="3"/>
      <c r="R1267" s="3"/>
      <c r="S1267" s="3"/>
      <c r="T1267" s="3" t="str">
        <f t="shared" si="152"/>
        <v>SIN CECO</v>
      </c>
      <c r="U1267" s="3" t="str">
        <f t="shared" si="153"/>
        <v>NO</v>
      </c>
      <c r="V1267" t="str">
        <f t="shared" si="154"/>
        <v>COLSUBSIDIO MAZURÉN
23-nov-10
60%-Soporte Administrativo</v>
      </c>
      <c r="W1267" s="53">
        <f t="shared" si="155"/>
        <v>5</v>
      </c>
      <c r="X1267">
        <f t="shared" si="156"/>
        <v>5</v>
      </c>
      <c r="Y1267">
        <f>IF(ISNA(VLOOKUP(B1267,CECOS_SIN_IDENTIFICAR!$A$2:$D$146,4,0)),"SIN CECO",IF(VLOOKUP(B1267,CECOS_SIN_IDENTIFICAR!$A$2:$D$146,4,0)=0,"SIN CECO",VLOOKUP(B1267,CECOS_SIN_IDENTIFICAR!$A$2:$D$146,4,0)))</f>
        <v>1182</v>
      </c>
      <c r="Z1267">
        <f t="shared" si="157"/>
        <v>1182</v>
      </c>
      <c r="AA1267" s="56" t="s">
        <v>114</v>
      </c>
      <c r="AB1267" t="str">
        <f t="shared" si="158"/>
        <v>c. Información clara y veraz sobre la administración de proyecto-Soporte Administrativo</v>
      </c>
      <c r="AC1267" t="str">
        <f>VLOOKUP(AB1267,CODIFICACION_PREGUNTAS!$C$2:$D$35,2,0)</f>
        <v>SOPORTE_ADMON003</v>
      </c>
    </row>
    <row r="1268" spans="1:29" x14ac:dyDescent="0.25">
      <c r="A1268" s="3">
        <f t="shared" si="159"/>
        <v>1267</v>
      </c>
      <c r="B1268" s="3" t="s">
        <v>147</v>
      </c>
      <c r="C1268" s="32">
        <v>40513</v>
      </c>
      <c r="D1268" s="56" t="s">
        <v>114</v>
      </c>
      <c r="E1268" s="3"/>
      <c r="F1268" s="3"/>
      <c r="G1268" s="2" t="s">
        <v>15</v>
      </c>
      <c r="H1268" s="3" t="s">
        <v>12</v>
      </c>
      <c r="I1268" s="3">
        <v>5</v>
      </c>
      <c r="J1268" s="3"/>
      <c r="K1268" s="3"/>
      <c r="L1268" s="3"/>
      <c r="M1268" s="3"/>
      <c r="N1268" s="3"/>
      <c r="O1268" s="3"/>
      <c r="P1268" s="3"/>
      <c r="Q1268" s="3"/>
      <c r="R1268" s="3"/>
      <c r="S1268" s="3"/>
      <c r="T1268" s="3" t="str">
        <f t="shared" si="152"/>
        <v>SIN CECO</v>
      </c>
      <c r="U1268" s="3" t="str">
        <f t="shared" si="153"/>
        <v>NO</v>
      </c>
      <c r="V1268" t="str">
        <f t="shared" si="154"/>
        <v>COLSUBSIDIO MAZURÉN
23-nov-10
60%-Soporte Administrativo</v>
      </c>
      <c r="W1268" s="53">
        <f t="shared" si="155"/>
        <v>5</v>
      </c>
      <c r="X1268">
        <f t="shared" si="156"/>
        <v>5</v>
      </c>
      <c r="Y1268">
        <f>IF(ISNA(VLOOKUP(B1268,CECOS_SIN_IDENTIFICAR!$A$2:$D$146,4,0)),"SIN CECO",IF(VLOOKUP(B1268,CECOS_SIN_IDENTIFICAR!$A$2:$D$146,4,0)=0,"SIN CECO",VLOOKUP(B1268,CECOS_SIN_IDENTIFICAR!$A$2:$D$146,4,0)))</f>
        <v>1182</v>
      </c>
      <c r="Z1268">
        <f t="shared" si="157"/>
        <v>1182</v>
      </c>
      <c r="AA1268" s="56" t="s">
        <v>114</v>
      </c>
      <c r="AB1268" t="str">
        <f t="shared" si="158"/>
        <v>d. Cumplimientos con expectativas del cliente-Soporte Administrativo</v>
      </c>
      <c r="AC1268" t="str">
        <f>VLOOKUP(AB1268,CODIFICACION_PREGUNTAS!$C$2:$D$35,2,0)</f>
        <v>SOPORTE_ADMON004</v>
      </c>
    </row>
    <row r="1269" spans="1:29" x14ac:dyDescent="0.25">
      <c r="A1269" s="3">
        <f t="shared" si="159"/>
        <v>1268</v>
      </c>
      <c r="B1269" s="3" t="s">
        <v>147</v>
      </c>
      <c r="C1269" s="32">
        <v>40513</v>
      </c>
      <c r="D1269" s="56" t="s">
        <v>114</v>
      </c>
      <c r="E1269" s="3"/>
      <c r="F1269" s="3"/>
      <c r="G1269" s="2" t="s">
        <v>16</v>
      </c>
      <c r="H1269" s="3" t="s">
        <v>12</v>
      </c>
      <c r="I1269" s="3">
        <v>5</v>
      </c>
      <c r="J1269" s="3"/>
      <c r="K1269" s="3"/>
      <c r="L1269" s="3"/>
      <c r="M1269" s="3"/>
      <c r="N1269" s="3"/>
      <c r="O1269" s="3"/>
      <c r="P1269" s="3"/>
      <c r="Q1269" s="3"/>
      <c r="R1269" s="3"/>
      <c r="S1269" s="3"/>
      <c r="T1269" s="3" t="str">
        <f t="shared" si="152"/>
        <v>SIN CECO</v>
      </c>
      <c r="U1269" s="3" t="str">
        <f t="shared" si="153"/>
        <v>NO</v>
      </c>
      <c r="V1269" t="str">
        <f t="shared" si="154"/>
        <v>COLSUBSIDIO MAZURÉN
23-nov-10
60%-Soporte Administrativo</v>
      </c>
      <c r="W1269" s="53">
        <f t="shared" si="155"/>
        <v>5</v>
      </c>
      <c r="X1269">
        <f t="shared" si="156"/>
        <v>5</v>
      </c>
      <c r="Y1269">
        <f>IF(ISNA(VLOOKUP(B1269,CECOS_SIN_IDENTIFICAR!$A$2:$D$146,4,0)),"SIN CECO",IF(VLOOKUP(B1269,CECOS_SIN_IDENTIFICAR!$A$2:$D$146,4,0)=0,"SIN CECO",VLOOKUP(B1269,CECOS_SIN_IDENTIFICAR!$A$2:$D$146,4,0)))</f>
        <v>1182</v>
      </c>
      <c r="Z1269">
        <f t="shared" si="157"/>
        <v>1182</v>
      </c>
      <c r="AA1269" s="56" t="s">
        <v>114</v>
      </c>
      <c r="AB1269" t="str">
        <f t="shared" si="158"/>
        <v>e. Control de presupuesto-Soporte Administrativo</v>
      </c>
      <c r="AC1269" t="str">
        <f>VLOOKUP(AB1269,CODIFICACION_PREGUNTAS!$C$2:$D$35,2,0)</f>
        <v>SOPORTE_ADMON005</v>
      </c>
    </row>
    <row r="1270" spans="1:29" x14ac:dyDescent="0.25">
      <c r="A1270" s="3">
        <f t="shared" si="159"/>
        <v>1269</v>
      </c>
      <c r="B1270" s="3" t="s">
        <v>147</v>
      </c>
      <c r="C1270" s="32">
        <v>40513</v>
      </c>
      <c r="D1270" s="56" t="s">
        <v>114</v>
      </c>
      <c r="E1270" s="3"/>
      <c r="F1270" s="3"/>
      <c r="G1270" s="2" t="s">
        <v>17</v>
      </c>
      <c r="H1270" s="3" t="s">
        <v>18</v>
      </c>
      <c r="I1270" s="3">
        <v>5</v>
      </c>
      <c r="J1270" s="3"/>
      <c r="K1270" s="3"/>
      <c r="L1270" s="3"/>
      <c r="M1270" s="3"/>
      <c r="N1270" s="3"/>
      <c r="O1270" s="3"/>
      <c r="P1270" s="3"/>
      <c r="Q1270" s="3"/>
      <c r="R1270" s="3"/>
      <c r="S1270" s="3"/>
      <c r="T1270" s="3" t="str">
        <f t="shared" si="152"/>
        <v>SIN CECO</v>
      </c>
      <c r="U1270" s="3" t="str">
        <f t="shared" si="153"/>
        <v>NO</v>
      </c>
      <c r="V1270" t="str">
        <f t="shared" si="154"/>
        <v>COLSUBSIDIO MAZURÉN
23-nov-10
60%-Soporte Directivo (Coordinador y Gerencia)</v>
      </c>
      <c r="W1270" s="53">
        <f t="shared" si="155"/>
        <v>5</v>
      </c>
      <c r="X1270">
        <f t="shared" si="156"/>
        <v>5</v>
      </c>
      <c r="Y1270">
        <f>IF(ISNA(VLOOKUP(B1270,CECOS_SIN_IDENTIFICAR!$A$2:$D$146,4,0)),"SIN CECO",IF(VLOOKUP(B1270,CECOS_SIN_IDENTIFICAR!$A$2:$D$146,4,0)=0,"SIN CECO",VLOOKUP(B1270,CECOS_SIN_IDENTIFICAR!$A$2:$D$146,4,0)))</f>
        <v>1182</v>
      </c>
      <c r="Z1270">
        <f t="shared" si="157"/>
        <v>1182</v>
      </c>
      <c r="AA1270" s="56" t="s">
        <v>114</v>
      </c>
      <c r="AB1270" t="str">
        <f t="shared" si="158"/>
        <v>a. Apoyo y presencia en el proyecto-Soporte Directivo (Coordinador y Gerencia)</v>
      </c>
      <c r="AC1270" t="str">
        <f>VLOOKUP(AB1270,CODIFICACION_PREGUNTAS!$C$2:$D$35,2,0)</f>
        <v>SOPORTE_DIR001</v>
      </c>
    </row>
    <row r="1271" spans="1:29" x14ac:dyDescent="0.25">
      <c r="A1271" s="3">
        <f t="shared" si="159"/>
        <v>1270</v>
      </c>
      <c r="B1271" s="3" t="s">
        <v>147</v>
      </c>
      <c r="C1271" s="32">
        <v>40513</v>
      </c>
      <c r="D1271" s="56" t="s">
        <v>114</v>
      </c>
      <c r="E1271" s="3"/>
      <c r="F1271" s="3"/>
      <c r="G1271" s="2" t="s">
        <v>19</v>
      </c>
      <c r="H1271" s="3" t="s">
        <v>18</v>
      </c>
      <c r="I1271" s="3">
        <v>5</v>
      </c>
      <c r="J1271" s="3"/>
      <c r="K1271" s="3"/>
      <c r="L1271" s="3"/>
      <c r="M1271" s="3"/>
      <c r="N1271" s="3"/>
      <c r="O1271" s="3"/>
      <c r="P1271" s="3"/>
      <c r="Q1271" s="3"/>
      <c r="R1271" s="3"/>
      <c r="S1271" s="3"/>
      <c r="T1271" s="3" t="str">
        <f t="shared" si="152"/>
        <v>SIN CECO</v>
      </c>
      <c r="U1271" s="3" t="str">
        <f t="shared" si="153"/>
        <v>NO</v>
      </c>
      <c r="V1271" t="str">
        <f t="shared" si="154"/>
        <v>COLSUBSIDIO MAZURÉN
23-nov-10
60%-Soporte Directivo (Coordinador y Gerencia)</v>
      </c>
      <c r="W1271" s="53">
        <f t="shared" si="155"/>
        <v>5</v>
      </c>
      <c r="X1271">
        <f t="shared" si="156"/>
        <v>5</v>
      </c>
      <c r="Y1271">
        <f>IF(ISNA(VLOOKUP(B1271,CECOS_SIN_IDENTIFICAR!$A$2:$D$146,4,0)),"SIN CECO",IF(VLOOKUP(B1271,CECOS_SIN_IDENTIFICAR!$A$2:$D$146,4,0)=0,"SIN CECO",VLOOKUP(B1271,CECOS_SIN_IDENTIFICAR!$A$2:$D$146,4,0)))</f>
        <v>1182</v>
      </c>
      <c r="Z1271">
        <f t="shared" si="157"/>
        <v>1182</v>
      </c>
      <c r="AA1271" s="56" t="s">
        <v>114</v>
      </c>
      <c r="AB1271" t="str">
        <f t="shared" si="158"/>
        <v>b. Conocimiento del proyecto-Soporte Directivo (Coordinador y Gerencia)</v>
      </c>
      <c r="AC1271" t="str">
        <f>VLOOKUP(AB1271,CODIFICACION_PREGUNTAS!$C$2:$D$35,2,0)</f>
        <v>SOPORTE_DIR002</v>
      </c>
    </row>
    <row r="1272" spans="1:29" x14ac:dyDescent="0.25">
      <c r="A1272" s="3">
        <f t="shared" si="159"/>
        <v>1271</v>
      </c>
      <c r="B1272" s="3" t="s">
        <v>147</v>
      </c>
      <c r="C1272" s="32">
        <v>40513</v>
      </c>
      <c r="D1272" s="56" t="s">
        <v>114</v>
      </c>
      <c r="E1272" s="3"/>
      <c r="F1272" s="3"/>
      <c r="G1272" s="2" t="s">
        <v>20</v>
      </c>
      <c r="H1272" s="3" t="s">
        <v>18</v>
      </c>
      <c r="I1272" s="3">
        <v>4</v>
      </c>
      <c r="J1272" s="3"/>
      <c r="K1272" s="3"/>
      <c r="L1272" s="3"/>
      <c r="M1272" s="3"/>
      <c r="N1272" s="3"/>
      <c r="O1272" s="3"/>
      <c r="P1272" s="3"/>
      <c r="Q1272" s="3"/>
      <c r="R1272" s="3"/>
      <c r="S1272" s="3"/>
      <c r="T1272" s="3" t="str">
        <f t="shared" si="152"/>
        <v>SIN CECO</v>
      </c>
      <c r="U1272" s="3" t="str">
        <f t="shared" si="153"/>
        <v>NO</v>
      </c>
      <c r="V1272" t="str">
        <f t="shared" si="154"/>
        <v>COLSUBSIDIO MAZURÉN
23-nov-10
60%-Soporte Directivo (Coordinador y Gerencia)</v>
      </c>
      <c r="W1272" s="53">
        <f t="shared" si="155"/>
        <v>4</v>
      </c>
      <c r="X1272">
        <f t="shared" si="156"/>
        <v>4</v>
      </c>
      <c r="Y1272">
        <f>IF(ISNA(VLOOKUP(B1272,CECOS_SIN_IDENTIFICAR!$A$2:$D$146,4,0)),"SIN CECO",IF(VLOOKUP(B1272,CECOS_SIN_IDENTIFICAR!$A$2:$D$146,4,0)=0,"SIN CECO",VLOOKUP(B1272,CECOS_SIN_IDENTIFICAR!$A$2:$D$146,4,0)))</f>
        <v>1182</v>
      </c>
      <c r="Z1272">
        <f t="shared" si="157"/>
        <v>1182</v>
      </c>
      <c r="AA1272" s="56" t="s">
        <v>114</v>
      </c>
      <c r="AB1272" t="str">
        <f t="shared" si="158"/>
        <v>c. Planteamiento de soluciones y manejo de conflictos-Soporte Directivo (Coordinador y Gerencia)</v>
      </c>
      <c r="AC1272" t="str">
        <f>VLOOKUP(AB1272,CODIFICACION_PREGUNTAS!$C$2:$D$35,2,0)</f>
        <v>SOPORTE_DIR003</v>
      </c>
    </row>
    <row r="1273" spans="1:29" x14ac:dyDescent="0.25">
      <c r="A1273" s="3">
        <f t="shared" si="159"/>
        <v>1272</v>
      </c>
      <c r="B1273" s="3" t="s">
        <v>147</v>
      </c>
      <c r="C1273" s="32">
        <v>40513</v>
      </c>
      <c r="D1273" s="56" t="s">
        <v>114</v>
      </c>
      <c r="E1273" s="3"/>
      <c r="F1273" s="3"/>
      <c r="G1273" s="2" t="s">
        <v>21</v>
      </c>
      <c r="H1273" s="3" t="s">
        <v>18</v>
      </c>
      <c r="I1273" s="3">
        <v>4</v>
      </c>
      <c r="J1273" s="3"/>
      <c r="K1273" s="3"/>
      <c r="L1273" s="3"/>
      <c r="M1273" s="3"/>
      <c r="N1273" s="3"/>
      <c r="O1273" s="3"/>
      <c r="P1273" s="3"/>
      <c r="Q1273" s="3"/>
      <c r="R1273" s="3"/>
      <c r="S1273" s="3"/>
      <c r="T1273" s="3" t="str">
        <f t="shared" si="152"/>
        <v>SIN CECO</v>
      </c>
      <c r="U1273" s="3" t="str">
        <f t="shared" si="153"/>
        <v>NO</v>
      </c>
      <c r="V1273" t="str">
        <f t="shared" si="154"/>
        <v>COLSUBSIDIO MAZURÉN
23-nov-10
60%-Soporte Directivo (Coordinador y Gerencia)</v>
      </c>
      <c r="W1273" s="53">
        <f t="shared" si="155"/>
        <v>4</v>
      </c>
      <c r="X1273">
        <f t="shared" si="156"/>
        <v>4</v>
      </c>
      <c r="Y1273">
        <f>IF(ISNA(VLOOKUP(B1273,CECOS_SIN_IDENTIFICAR!$A$2:$D$146,4,0)),"SIN CECO",IF(VLOOKUP(B1273,CECOS_SIN_IDENTIFICAR!$A$2:$D$146,4,0)=0,"SIN CECO",VLOOKUP(B1273,CECOS_SIN_IDENTIFICAR!$A$2:$D$146,4,0)))</f>
        <v>1182</v>
      </c>
      <c r="Z1273">
        <f t="shared" si="157"/>
        <v>1182</v>
      </c>
      <c r="AA1273" s="56" t="s">
        <v>114</v>
      </c>
      <c r="AB1273" t="str">
        <f t="shared" si="158"/>
        <v>d. Cumplimiento de compromisos-Soporte Directivo (Coordinador y Gerencia)</v>
      </c>
      <c r="AC1273" t="str">
        <f>VLOOKUP(AB1273,CODIFICACION_PREGUNTAS!$C$2:$D$35,2,0)</f>
        <v>SOPORTE_DIR004</v>
      </c>
    </row>
    <row r="1274" spans="1:29" x14ac:dyDescent="0.25">
      <c r="A1274" s="3">
        <f t="shared" si="159"/>
        <v>1273</v>
      </c>
      <c r="B1274" s="3" t="s">
        <v>147</v>
      </c>
      <c r="C1274" s="32">
        <v>40513</v>
      </c>
      <c r="D1274" s="56" t="s">
        <v>114</v>
      </c>
      <c r="E1274" s="3"/>
      <c r="F1274" s="3"/>
      <c r="G1274" s="2" t="s">
        <v>22</v>
      </c>
      <c r="H1274" s="3" t="s">
        <v>18</v>
      </c>
      <c r="I1274" s="3">
        <v>4</v>
      </c>
      <c r="J1274" s="3"/>
      <c r="K1274" s="3"/>
      <c r="L1274" s="3"/>
      <c r="M1274" s="3"/>
      <c r="N1274" s="3"/>
      <c r="O1274" s="3"/>
      <c r="P1274" s="3"/>
      <c r="Q1274" s="3"/>
      <c r="R1274" s="3"/>
      <c r="S1274" s="3"/>
      <c r="T1274" s="3" t="str">
        <f t="shared" si="152"/>
        <v>SIN CECO</v>
      </c>
      <c r="U1274" s="3" t="str">
        <f t="shared" si="153"/>
        <v>NO</v>
      </c>
      <c r="V1274" t="str">
        <f t="shared" si="154"/>
        <v>COLSUBSIDIO MAZURÉN
23-nov-10
60%-Soporte Directivo (Coordinador y Gerencia)</v>
      </c>
      <c r="W1274" s="53">
        <f t="shared" si="155"/>
        <v>4</v>
      </c>
      <c r="X1274">
        <f t="shared" si="156"/>
        <v>4</v>
      </c>
      <c r="Y1274">
        <f>IF(ISNA(VLOOKUP(B1274,CECOS_SIN_IDENTIFICAR!$A$2:$D$146,4,0)),"SIN CECO",IF(VLOOKUP(B1274,CECOS_SIN_IDENTIFICAR!$A$2:$D$146,4,0)=0,"SIN CECO",VLOOKUP(B1274,CECOS_SIN_IDENTIFICAR!$A$2:$D$146,4,0)))</f>
        <v>1182</v>
      </c>
      <c r="Z1274">
        <f t="shared" si="157"/>
        <v>1182</v>
      </c>
      <c r="AA1274" s="56" t="s">
        <v>114</v>
      </c>
      <c r="AB1274" t="str">
        <f t="shared" si="158"/>
        <v>e. Manejo del cliente-Soporte Directivo (Coordinador y Gerencia)</v>
      </c>
      <c r="AC1274" t="str">
        <f>VLOOKUP(AB1274,CODIFICACION_PREGUNTAS!$C$2:$D$35,2,0)</f>
        <v>SOPORTE_DIR005</v>
      </c>
    </row>
    <row r="1275" spans="1:29" x14ac:dyDescent="0.25">
      <c r="A1275" s="3">
        <f t="shared" si="159"/>
        <v>1274</v>
      </c>
      <c r="B1275" s="3" t="s">
        <v>147</v>
      </c>
      <c r="C1275" s="32">
        <v>40513</v>
      </c>
      <c r="D1275" s="56" t="s">
        <v>114</v>
      </c>
      <c r="E1275" s="3"/>
      <c r="F1275" s="3"/>
      <c r="G1275" s="2" t="s">
        <v>23</v>
      </c>
      <c r="H1275" s="3" t="s">
        <v>24</v>
      </c>
      <c r="I1275" s="3">
        <v>5</v>
      </c>
      <c r="J1275" s="3"/>
      <c r="K1275" s="3"/>
      <c r="L1275" s="3"/>
      <c r="M1275" s="3"/>
      <c r="N1275" s="3"/>
      <c r="O1275" s="3"/>
      <c r="P1275" s="3"/>
      <c r="Q1275" s="3"/>
      <c r="R1275" s="3"/>
      <c r="S1275" s="3"/>
      <c r="T1275" s="3" t="str">
        <f t="shared" si="152"/>
        <v>SIN CECO</v>
      </c>
      <c r="U1275" s="3" t="str">
        <f t="shared" si="153"/>
        <v>NO</v>
      </c>
      <c r="V1275" t="str">
        <f t="shared" si="154"/>
        <v>COLSUBSIDIO MAZURÉN
23-nov-10
60%-Personal que presta el servicio en obra</v>
      </c>
      <c r="W1275" s="53">
        <f t="shared" si="155"/>
        <v>5</v>
      </c>
      <c r="X1275">
        <f t="shared" si="156"/>
        <v>5</v>
      </c>
      <c r="Y1275">
        <f>IF(ISNA(VLOOKUP(B1275,CECOS_SIN_IDENTIFICAR!$A$2:$D$146,4,0)),"SIN CECO",IF(VLOOKUP(B1275,CECOS_SIN_IDENTIFICAR!$A$2:$D$146,4,0)=0,"SIN CECO",VLOOKUP(B1275,CECOS_SIN_IDENTIFICAR!$A$2:$D$146,4,0)))</f>
        <v>1182</v>
      </c>
      <c r="Z1275">
        <f t="shared" si="157"/>
        <v>1182</v>
      </c>
      <c r="AA1275" s="56" t="s">
        <v>114</v>
      </c>
      <c r="AB1275" t="str">
        <f t="shared" si="158"/>
        <v>a. Idoneidad del personal-Personal que presta el servicio en obra</v>
      </c>
      <c r="AC1275" t="str">
        <f>VLOOKUP(AB1275,CODIFICACION_PREGUNTAS!$C$2:$D$35,2,0)</f>
        <v>PERSONAL001</v>
      </c>
    </row>
    <row r="1276" spans="1:29" x14ac:dyDescent="0.25">
      <c r="A1276" s="3">
        <f t="shared" si="159"/>
        <v>1275</v>
      </c>
      <c r="B1276" s="3" t="s">
        <v>147</v>
      </c>
      <c r="C1276" s="32">
        <v>40513</v>
      </c>
      <c r="D1276" s="56" t="s">
        <v>114</v>
      </c>
      <c r="E1276" s="3"/>
      <c r="F1276" s="3"/>
      <c r="G1276" s="2" t="s">
        <v>25</v>
      </c>
      <c r="H1276" s="3" t="s">
        <v>24</v>
      </c>
      <c r="I1276" s="3">
        <v>5</v>
      </c>
      <c r="J1276" s="3"/>
      <c r="K1276" s="3"/>
      <c r="L1276" s="3"/>
      <c r="M1276" s="3"/>
      <c r="N1276" s="3"/>
      <c r="O1276" s="3"/>
      <c r="P1276" s="3"/>
      <c r="Q1276" s="3"/>
      <c r="R1276" s="3"/>
      <c r="S1276" s="3"/>
      <c r="T1276" s="3" t="str">
        <f t="shared" si="152"/>
        <v>SIN CECO</v>
      </c>
      <c r="U1276" s="3" t="str">
        <f t="shared" si="153"/>
        <v>NO</v>
      </c>
      <c r="V1276" t="str">
        <f t="shared" si="154"/>
        <v>COLSUBSIDIO MAZURÉN
23-nov-10
60%-Personal que presta el servicio en obra</v>
      </c>
      <c r="W1276" s="53">
        <f t="shared" si="155"/>
        <v>5</v>
      </c>
      <c r="X1276">
        <f t="shared" si="156"/>
        <v>5</v>
      </c>
      <c r="Y1276">
        <f>IF(ISNA(VLOOKUP(B1276,CECOS_SIN_IDENTIFICAR!$A$2:$D$146,4,0)),"SIN CECO",IF(VLOOKUP(B1276,CECOS_SIN_IDENTIFICAR!$A$2:$D$146,4,0)=0,"SIN CECO",VLOOKUP(B1276,CECOS_SIN_IDENTIFICAR!$A$2:$D$146,4,0)))</f>
        <v>1182</v>
      </c>
      <c r="Z1276">
        <f t="shared" si="157"/>
        <v>1182</v>
      </c>
      <c r="AA1276" s="56" t="s">
        <v>114</v>
      </c>
      <c r="AB1276" t="str">
        <f t="shared" si="158"/>
        <v>b. Oportuna atención al cliente-Personal que presta el servicio en obra</v>
      </c>
      <c r="AC1276" t="str">
        <f>VLOOKUP(AB1276,CODIFICACION_PREGUNTAS!$C$2:$D$35,2,0)</f>
        <v>PERSONAL002</v>
      </c>
    </row>
    <row r="1277" spans="1:29" x14ac:dyDescent="0.25">
      <c r="A1277" s="3">
        <f t="shared" si="159"/>
        <v>1276</v>
      </c>
      <c r="B1277" s="3" t="s">
        <v>147</v>
      </c>
      <c r="C1277" s="32">
        <v>40513</v>
      </c>
      <c r="D1277" s="56" t="s">
        <v>114</v>
      </c>
      <c r="E1277" s="3"/>
      <c r="F1277" s="3"/>
      <c r="G1277" s="2" t="s">
        <v>26</v>
      </c>
      <c r="H1277" s="3" t="s">
        <v>24</v>
      </c>
      <c r="I1277" s="3">
        <v>5</v>
      </c>
      <c r="J1277" s="3"/>
      <c r="K1277" s="3"/>
      <c r="L1277" s="3"/>
      <c r="M1277" s="3"/>
      <c r="N1277" s="3"/>
      <c r="O1277" s="3"/>
      <c r="P1277" s="3"/>
      <c r="Q1277" s="3"/>
      <c r="R1277" s="3"/>
      <c r="S1277" s="3"/>
      <c r="T1277" s="3" t="str">
        <f t="shared" si="152"/>
        <v>SIN CECO</v>
      </c>
      <c r="U1277" s="3" t="str">
        <f t="shared" si="153"/>
        <v>NO</v>
      </c>
      <c r="V1277" t="str">
        <f t="shared" si="154"/>
        <v>COLSUBSIDIO MAZURÉN
23-nov-10
60%-Personal que presta el servicio en obra</v>
      </c>
      <c r="W1277" s="53">
        <f t="shared" si="155"/>
        <v>5</v>
      </c>
      <c r="X1277">
        <f t="shared" si="156"/>
        <v>5</v>
      </c>
      <c r="Y1277">
        <f>IF(ISNA(VLOOKUP(B1277,CECOS_SIN_IDENTIFICAR!$A$2:$D$146,4,0)),"SIN CECO",IF(VLOOKUP(B1277,CECOS_SIN_IDENTIFICAR!$A$2:$D$146,4,0)=0,"SIN CECO",VLOOKUP(B1277,CECOS_SIN_IDENTIFICAR!$A$2:$D$146,4,0)))</f>
        <v>1182</v>
      </c>
      <c r="Z1277">
        <f t="shared" si="157"/>
        <v>1182</v>
      </c>
      <c r="AA1277" s="56" t="s">
        <v>114</v>
      </c>
      <c r="AB1277" t="str">
        <f t="shared" si="158"/>
        <v>c. Compromiso con el proyecto-Personal que presta el servicio en obra</v>
      </c>
      <c r="AC1277" t="str">
        <f>VLOOKUP(AB1277,CODIFICACION_PREGUNTAS!$C$2:$D$35,2,0)</f>
        <v>PERSONAL003</v>
      </c>
    </row>
    <row r="1278" spans="1:29" x14ac:dyDescent="0.25">
      <c r="A1278" s="3">
        <f t="shared" si="159"/>
        <v>1277</v>
      </c>
      <c r="B1278" s="3" t="s">
        <v>147</v>
      </c>
      <c r="C1278" s="32">
        <v>40513</v>
      </c>
      <c r="D1278" s="56" t="s">
        <v>114</v>
      </c>
      <c r="E1278" s="3"/>
      <c r="F1278" s="3"/>
      <c r="G1278" s="2" t="s">
        <v>21</v>
      </c>
      <c r="H1278" s="3" t="s">
        <v>24</v>
      </c>
      <c r="I1278" s="3">
        <v>5</v>
      </c>
      <c r="J1278" s="3"/>
      <c r="K1278" s="3"/>
      <c r="L1278" s="3"/>
      <c r="M1278" s="3"/>
      <c r="N1278" s="3"/>
      <c r="O1278" s="3"/>
      <c r="P1278" s="3"/>
      <c r="Q1278" s="3"/>
      <c r="R1278" s="3"/>
      <c r="S1278" s="3"/>
      <c r="T1278" s="3" t="str">
        <f t="shared" si="152"/>
        <v>SIN CECO</v>
      </c>
      <c r="U1278" s="3" t="str">
        <f t="shared" si="153"/>
        <v>NO</v>
      </c>
      <c r="V1278" t="str">
        <f t="shared" si="154"/>
        <v>COLSUBSIDIO MAZURÉN
23-nov-10
60%-Personal que presta el servicio en obra</v>
      </c>
      <c r="W1278" s="53">
        <f t="shared" si="155"/>
        <v>5</v>
      </c>
      <c r="X1278">
        <f t="shared" si="156"/>
        <v>5</v>
      </c>
      <c r="Y1278">
        <f>IF(ISNA(VLOOKUP(B1278,CECOS_SIN_IDENTIFICAR!$A$2:$D$146,4,0)),"SIN CECO",IF(VLOOKUP(B1278,CECOS_SIN_IDENTIFICAR!$A$2:$D$146,4,0)=0,"SIN CECO",VLOOKUP(B1278,CECOS_SIN_IDENTIFICAR!$A$2:$D$146,4,0)))</f>
        <v>1182</v>
      </c>
      <c r="Z1278">
        <f t="shared" si="157"/>
        <v>1182</v>
      </c>
      <c r="AA1278" s="56" t="s">
        <v>114</v>
      </c>
      <c r="AB1278" t="str">
        <f t="shared" si="158"/>
        <v>d. Cumplimiento de compromisos-Personal que presta el servicio en obra</v>
      </c>
      <c r="AC1278" t="str">
        <f>VLOOKUP(AB1278,CODIFICACION_PREGUNTAS!$C$2:$D$35,2,0)</f>
        <v>PERSONAL004</v>
      </c>
    </row>
    <row r="1279" spans="1:29" x14ac:dyDescent="0.25">
      <c r="A1279" s="3">
        <f t="shared" si="159"/>
        <v>1278</v>
      </c>
      <c r="B1279" s="3" t="s">
        <v>147</v>
      </c>
      <c r="C1279" s="32">
        <v>40513</v>
      </c>
      <c r="D1279" s="56" t="s">
        <v>114</v>
      </c>
      <c r="E1279" s="3"/>
      <c r="F1279" s="3"/>
      <c r="G1279" s="2" t="s">
        <v>27</v>
      </c>
      <c r="H1279" s="3" t="s">
        <v>24</v>
      </c>
      <c r="I1279" s="3">
        <v>5</v>
      </c>
      <c r="J1279" s="3"/>
      <c r="K1279" s="3"/>
      <c r="L1279" s="3"/>
      <c r="M1279" s="3"/>
      <c r="N1279" s="3"/>
      <c r="O1279" s="3"/>
      <c r="P1279" s="3"/>
      <c r="Q1279" s="3"/>
      <c r="R1279" s="3"/>
      <c r="S1279" s="3"/>
      <c r="T1279" s="3" t="str">
        <f t="shared" si="152"/>
        <v>SIN CECO</v>
      </c>
      <c r="U1279" s="3" t="str">
        <f t="shared" si="153"/>
        <v>NO</v>
      </c>
      <c r="V1279" t="str">
        <f t="shared" si="154"/>
        <v>COLSUBSIDIO MAZURÉN
23-nov-10
60%-Personal que presta el servicio en obra</v>
      </c>
      <c r="W1279" s="53">
        <f t="shared" si="155"/>
        <v>5</v>
      </c>
      <c r="X1279">
        <f t="shared" si="156"/>
        <v>5</v>
      </c>
      <c r="Y1279">
        <f>IF(ISNA(VLOOKUP(B1279,CECOS_SIN_IDENTIFICAR!$A$2:$D$146,4,0)),"SIN CECO",IF(VLOOKUP(B1279,CECOS_SIN_IDENTIFICAR!$A$2:$D$146,4,0)=0,"SIN CECO",VLOOKUP(B1279,CECOS_SIN_IDENTIFICAR!$A$2:$D$146,4,0)))</f>
        <v>1182</v>
      </c>
      <c r="Z1279">
        <f t="shared" si="157"/>
        <v>1182</v>
      </c>
      <c r="AA1279" s="56" t="s">
        <v>114</v>
      </c>
      <c r="AB1279" t="str">
        <f t="shared" si="158"/>
        <v>e. Proactividad en desarrollo de funciones-Personal que presta el servicio en obra</v>
      </c>
      <c r="AC1279" t="str">
        <f>VLOOKUP(AB1279,CODIFICACION_PREGUNTAS!$C$2:$D$35,2,0)</f>
        <v>PERSONAL005</v>
      </c>
    </row>
    <row r="1280" spans="1:29" x14ac:dyDescent="0.25">
      <c r="A1280" s="3">
        <f t="shared" si="159"/>
        <v>1279</v>
      </c>
      <c r="B1280" s="3" t="s">
        <v>147</v>
      </c>
      <c r="C1280" s="32">
        <v>40513</v>
      </c>
      <c r="D1280" s="56" t="s">
        <v>114</v>
      </c>
      <c r="E1280" s="3"/>
      <c r="F1280" s="3"/>
      <c r="G1280" s="2" t="s">
        <v>28</v>
      </c>
      <c r="H1280" s="2" t="s">
        <v>29</v>
      </c>
      <c r="I1280" s="3">
        <v>4</v>
      </c>
      <c r="J1280" s="3"/>
      <c r="K1280" s="3"/>
      <c r="L1280" s="3"/>
      <c r="M1280" s="3"/>
      <c r="N1280" s="3"/>
      <c r="O1280" s="3"/>
      <c r="P1280" s="3"/>
      <c r="Q1280" s="3"/>
      <c r="R1280" s="3"/>
      <c r="S1280" s="3"/>
      <c r="T1280" s="3" t="str">
        <f t="shared" si="152"/>
        <v>SIN CECO</v>
      </c>
      <c r="U1280" s="3" t="str">
        <f t="shared" si="153"/>
        <v>NO</v>
      </c>
      <c r="V1280" t="str">
        <f t="shared" si="154"/>
        <v>COLSUBSIDIO MAZURÉN
23-nov-10
60%-Productos Asociados de PAYC (Informes, Control de presupuesto y Programación y actas)</v>
      </c>
      <c r="W1280" s="53">
        <f t="shared" si="155"/>
        <v>4</v>
      </c>
      <c r="X1280">
        <f t="shared" si="156"/>
        <v>4</v>
      </c>
      <c r="Y1280">
        <f>IF(ISNA(VLOOKUP(B1280,CECOS_SIN_IDENTIFICAR!$A$2:$D$146,4,0)),"SIN CECO",IF(VLOOKUP(B1280,CECOS_SIN_IDENTIFICAR!$A$2:$D$146,4,0)=0,"SIN CECO",VLOOKUP(B1280,CECOS_SIN_IDENTIFICAR!$A$2:$D$146,4,0)))</f>
        <v>1182</v>
      </c>
      <c r="Z1280">
        <f t="shared" si="157"/>
        <v>1182</v>
      </c>
      <c r="AA1280" s="56" t="s">
        <v>114</v>
      </c>
      <c r="AB1280" t="str">
        <f t="shared" si="158"/>
        <v>a. Calidad del Contenido-Productos Asociados de PAYC (Informes, Control de presupuesto y Programación y actas)</v>
      </c>
      <c r="AC1280" t="str">
        <f>VLOOKUP(AB1280,CODIFICACION_PREGUNTAS!$C$2:$D$35,2,0)</f>
        <v>PRODUCTOS001</v>
      </c>
    </row>
    <row r="1281" spans="1:29" x14ac:dyDescent="0.25">
      <c r="A1281" s="3">
        <f t="shared" si="159"/>
        <v>1280</v>
      </c>
      <c r="B1281" s="3" t="s">
        <v>147</v>
      </c>
      <c r="C1281" s="32">
        <v>40513</v>
      </c>
      <c r="D1281" s="56" t="s">
        <v>114</v>
      </c>
      <c r="E1281" s="3"/>
      <c r="F1281" s="3"/>
      <c r="G1281" s="2" t="s">
        <v>30</v>
      </c>
      <c r="H1281" s="2" t="s">
        <v>29</v>
      </c>
      <c r="I1281" s="3">
        <v>4</v>
      </c>
      <c r="J1281" s="3"/>
      <c r="K1281" s="3"/>
      <c r="L1281" s="3"/>
      <c r="M1281" s="3"/>
      <c r="N1281" s="3"/>
      <c r="O1281" s="3"/>
      <c r="P1281" s="3"/>
      <c r="Q1281" s="3"/>
      <c r="R1281" s="3"/>
      <c r="S1281" s="3"/>
      <c r="T1281" s="3" t="str">
        <f t="shared" si="152"/>
        <v>SIN CECO</v>
      </c>
      <c r="U1281" s="3" t="str">
        <f t="shared" si="153"/>
        <v>NO</v>
      </c>
      <c r="V1281" t="str">
        <f t="shared" si="154"/>
        <v>COLSUBSIDIO MAZURÉN
23-nov-10
60%-Productos Asociados de PAYC (Informes, Control de presupuesto y Programación y actas)</v>
      </c>
      <c r="W1281" s="53">
        <f t="shared" si="155"/>
        <v>4</v>
      </c>
      <c r="X1281">
        <f t="shared" si="156"/>
        <v>4</v>
      </c>
      <c r="Y1281">
        <f>IF(ISNA(VLOOKUP(B1281,CECOS_SIN_IDENTIFICAR!$A$2:$D$146,4,0)),"SIN CECO",IF(VLOOKUP(B1281,CECOS_SIN_IDENTIFICAR!$A$2:$D$146,4,0)=0,"SIN CECO",VLOOKUP(B1281,CECOS_SIN_IDENTIFICAR!$A$2:$D$146,4,0)))</f>
        <v>1182</v>
      </c>
      <c r="Z1281">
        <f t="shared" si="157"/>
        <v>1182</v>
      </c>
      <c r="AA1281" s="56" t="s">
        <v>114</v>
      </c>
      <c r="AB1281" t="str">
        <f t="shared" si="158"/>
        <v>b. Claridad del Contenido-Productos Asociados de PAYC (Informes, Control de presupuesto y Programación y actas)</v>
      </c>
      <c r="AC1281" t="str">
        <f>VLOOKUP(AB1281,CODIFICACION_PREGUNTAS!$C$2:$D$35,2,0)</f>
        <v>PRODUCTOS002</v>
      </c>
    </row>
    <row r="1282" spans="1:29" x14ac:dyDescent="0.25">
      <c r="A1282" s="3">
        <f t="shared" si="159"/>
        <v>1281</v>
      </c>
      <c r="B1282" s="3" t="s">
        <v>147</v>
      </c>
      <c r="C1282" s="32">
        <v>40513</v>
      </c>
      <c r="D1282" s="56" t="s">
        <v>114</v>
      </c>
      <c r="E1282" s="3"/>
      <c r="F1282" s="3"/>
      <c r="G1282" s="2" t="s">
        <v>31</v>
      </c>
      <c r="H1282" s="2" t="s">
        <v>29</v>
      </c>
      <c r="I1282" s="3">
        <v>5</v>
      </c>
      <c r="J1282" s="3"/>
      <c r="K1282" s="3"/>
      <c r="L1282" s="3"/>
      <c r="M1282" s="3"/>
      <c r="N1282" s="3"/>
      <c r="O1282" s="3"/>
      <c r="P1282" s="3"/>
      <c r="Q1282" s="3"/>
      <c r="R1282" s="3"/>
      <c r="S1282" s="3"/>
      <c r="T1282" s="3" t="str">
        <f t="shared" si="152"/>
        <v>SIN CECO</v>
      </c>
      <c r="U1282" s="3" t="str">
        <f t="shared" si="153"/>
        <v>NO</v>
      </c>
      <c r="V1282" t="str">
        <f t="shared" si="154"/>
        <v>COLSUBSIDIO MAZURÉN
23-nov-10
60%-Productos Asociados de PAYC (Informes, Control de presupuesto y Programación y actas)</v>
      </c>
      <c r="W1282" s="53">
        <f t="shared" si="155"/>
        <v>5</v>
      </c>
      <c r="X1282">
        <f t="shared" si="156"/>
        <v>5</v>
      </c>
      <c r="Y1282">
        <f>IF(ISNA(VLOOKUP(B1282,CECOS_SIN_IDENTIFICAR!$A$2:$D$146,4,0)),"SIN CECO",IF(VLOOKUP(B1282,CECOS_SIN_IDENTIFICAR!$A$2:$D$146,4,0)=0,"SIN CECO",VLOOKUP(B1282,CECOS_SIN_IDENTIFICAR!$A$2:$D$146,4,0)))</f>
        <v>1182</v>
      </c>
      <c r="Z1282">
        <f t="shared" si="157"/>
        <v>1182</v>
      </c>
      <c r="AA1282" s="56" t="s">
        <v>114</v>
      </c>
      <c r="AB1282" t="str">
        <f t="shared" si="158"/>
        <v>c. Oportunidad en la entrega-Productos Asociados de PAYC (Informes, Control de presupuesto y Programación y actas)</v>
      </c>
      <c r="AC1282" t="str">
        <f>VLOOKUP(AB1282,CODIFICACION_PREGUNTAS!$C$2:$D$35,2,0)</f>
        <v>PRODUCTOS003</v>
      </c>
    </row>
    <row r="1283" spans="1:29" x14ac:dyDescent="0.25">
      <c r="A1283" s="3">
        <f t="shared" si="159"/>
        <v>1282</v>
      </c>
      <c r="B1283" s="3" t="s">
        <v>147</v>
      </c>
      <c r="C1283" s="32">
        <v>40513</v>
      </c>
      <c r="D1283" s="56" t="s">
        <v>114</v>
      </c>
      <c r="E1283" s="3"/>
      <c r="F1283" s="3"/>
      <c r="G1283" s="2" t="s">
        <v>32</v>
      </c>
      <c r="H1283" s="2" t="s">
        <v>29</v>
      </c>
      <c r="I1283" s="3">
        <v>4</v>
      </c>
      <c r="J1283" s="3"/>
      <c r="K1283" s="3"/>
      <c r="L1283" s="3"/>
      <c r="M1283" s="3"/>
      <c r="N1283" s="3"/>
      <c r="O1283" s="3"/>
      <c r="P1283" s="3"/>
      <c r="Q1283" s="3"/>
      <c r="R1283" s="3"/>
      <c r="S1283" s="3"/>
      <c r="T1283" s="3" t="str">
        <f t="shared" ref="T1283:T1346" si="160">IF(U1283="NO","SIN CECO",LEFT(B1283,4)+0)</f>
        <v>SIN CECO</v>
      </c>
      <c r="U1283" s="3" t="str">
        <f t="shared" ref="U1283:U1346" si="161">IF(ISNUMBER(LEFT(B1283,4)+0),"SI","NO")</f>
        <v>NO</v>
      </c>
      <c r="V1283" t="str">
        <f t="shared" ref="V1283:V1346" si="162">CONCATENATE(B1283,"-",H1283)</f>
        <v>COLSUBSIDIO MAZURÉN
23-nov-10
60%-Productos Asociados de PAYC (Informes, Control de presupuesto y Programación y actas)</v>
      </c>
      <c r="W1283" s="53">
        <f t="shared" ref="W1283:W1346" si="163">I1283</f>
        <v>4</v>
      </c>
      <c r="X1283">
        <f t="shared" ref="X1283:X1346" si="164">IF(ISNUMBER(W1283+0),W1283+0,0)</f>
        <v>4</v>
      </c>
      <c r="Y1283">
        <f>IF(ISNA(VLOOKUP(B1283,CECOS_SIN_IDENTIFICAR!$A$2:$D$146,4,0)),"SIN CECO",IF(VLOOKUP(B1283,CECOS_SIN_IDENTIFICAR!$A$2:$D$146,4,0)=0,"SIN CECO",VLOOKUP(B1283,CECOS_SIN_IDENTIFICAR!$A$2:$D$146,4,0)))</f>
        <v>1182</v>
      </c>
      <c r="Z1283">
        <f t="shared" ref="Z1283:Z1346" si="165">IF(Y1283="SIN CECO",T1283,Y1283)</f>
        <v>1182</v>
      </c>
      <c r="AA1283" s="56" t="s">
        <v>114</v>
      </c>
      <c r="AB1283" t="str">
        <f t="shared" ref="AB1283:AB1346" si="166">CONCATENATE(G1283,"-",H1283)</f>
        <v>d. Precisión de la información-Productos Asociados de PAYC (Informes, Control de presupuesto y Programación y actas)</v>
      </c>
      <c r="AC1283" t="str">
        <f>VLOOKUP(AB1283,CODIFICACION_PREGUNTAS!$C$2:$D$35,2,0)</f>
        <v>PRODUCTOS004</v>
      </c>
    </row>
    <row r="1284" spans="1:29" x14ac:dyDescent="0.25">
      <c r="A1284" s="3">
        <f t="shared" ref="A1284:A1347" si="167">A1283+1</f>
        <v>1283</v>
      </c>
      <c r="B1284" s="3" t="s">
        <v>147</v>
      </c>
      <c r="C1284" s="32">
        <v>40513</v>
      </c>
      <c r="D1284" s="56" t="s">
        <v>114</v>
      </c>
      <c r="E1284" s="3"/>
      <c r="F1284" s="3"/>
      <c r="G1284" s="2" t="s">
        <v>33</v>
      </c>
      <c r="H1284" s="2" t="s">
        <v>29</v>
      </c>
      <c r="I1284" s="3">
        <v>5</v>
      </c>
      <c r="J1284" s="3"/>
      <c r="K1284" s="3"/>
      <c r="L1284" s="3"/>
      <c r="M1284" s="3"/>
      <c r="N1284" s="3"/>
      <c r="O1284" s="3"/>
      <c r="P1284" s="3"/>
      <c r="Q1284" s="3"/>
      <c r="R1284" s="3"/>
      <c r="S1284" s="3"/>
      <c r="T1284" s="3" t="str">
        <f t="shared" si="160"/>
        <v>SIN CECO</v>
      </c>
      <c r="U1284" s="3" t="str">
        <f t="shared" si="161"/>
        <v>NO</v>
      </c>
      <c r="V1284" t="str">
        <f t="shared" si="162"/>
        <v>COLSUBSIDIO MAZURÉN
23-nov-10
60%-Productos Asociados de PAYC (Informes, Control de presupuesto y Programación y actas)</v>
      </c>
      <c r="W1284" s="53">
        <f t="shared" si="163"/>
        <v>5</v>
      </c>
      <c r="X1284">
        <f t="shared" si="164"/>
        <v>5</v>
      </c>
      <c r="Y1284">
        <f>IF(ISNA(VLOOKUP(B1284,CECOS_SIN_IDENTIFICAR!$A$2:$D$146,4,0)),"SIN CECO",IF(VLOOKUP(B1284,CECOS_SIN_IDENTIFICAR!$A$2:$D$146,4,0)=0,"SIN CECO",VLOOKUP(B1284,CECOS_SIN_IDENTIFICAR!$A$2:$D$146,4,0)))</f>
        <v>1182</v>
      </c>
      <c r="Z1284">
        <f t="shared" si="165"/>
        <v>1182</v>
      </c>
      <c r="AA1284" s="56" t="s">
        <v>114</v>
      </c>
      <c r="AB1284" t="str">
        <f t="shared" si="166"/>
        <v>e. Diagramación-Productos Asociados de PAYC (Informes, Control de presupuesto y Programación y actas)</v>
      </c>
      <c r="AC1284" t="str">
        <f>VLOOKUP(AB1284,CODIFICACION_PREGUNTAS!$C$2:$D$35,2,0)</f>
        <v>PRODUCTOS005</v>
      </c>
    </row>
    <row r="1285" spans="1:29" x14ac:dyDescent="0.25">
      <c r="A1285" s="3">
        <f t="shared" si="167"/>
        <v>1284</v>
      </c>
      <c r="B1285" s="3" t="s">
        <v>147</v>
      </c>
      <c r="C1285" s="32">
        <v>40513</v>
      </c>
      <c r="D1285" s="56" t="s">
        <v>114</v>
      </c>
      <c r="E1285" s="3"/>
      <c r="F1285" s="3"/>
      <c r="G1285" s="2" t="s">
        <v>34</v>
      </c>
      <c r="H1285" s="2" t="s">
        <v>35</v>
      </c>
      <c r="I1285" s="3">
        <v>5</v>
      </c>
      <c r="J1285" s="3"/>
      <c r="K1285" s="3"/>
      <c r="L1285" s="3"/>
      <c r="M1285" s="3"/>
      <c r="N1285" s="3"/>
      <c r="O1285" s="3"/>
      <c r="P1285" s="3"/>
      <c r="Q1285" s="3"/>
      <c r="R1285" s="3"/>
      <c r="S1285" s="3"/>
      <c r="T1285" s="3" t="str">
        <f t="shared" si="160"/>
        <v>SIN CECO</v>
      </c>
      <c r="U1285" s="3" t="str">
        <f t="shared" si="161"/>
        <v>NO</v>
      </c>
      <c r="V1285" t="str">
        <f t="shared" si="162"/>
        <v>COLSUBSIDIO MAZURÉN
23-nov-10
60%-Compromisos Pactados</v>
      </c>
      <c r="W1285" s="53">
        <f t="shared" si="163"/>
        <v>5</v>
      </c>
      <c r="X1285">
        <f t="shared" si="164"/>
        <v>5</v>
      </c>
      <c r="Y1285">
        <f>IF(ISNA(VLOOKUP(B1285,CECOS_SIN_IDENTIFICAR!$A$2:$D$146,4,0)),"SIN CECO",IF(VLOOKUP(B1285,CECOS_SIN_IDENTIFICAR!$A$2:$D$146,4,0)=0,"SIN CECO",VLOOKUP(B1285,CECOS_SIN_IDENTIFICAR!$A$2:$D$146,4,0)))</f>
        <v>1182</v>
      </c>
      <c r="Z1285">
        <f t="shared" si="165"/>
        <v>1182</v>
      </c>
      <c r="AA1285" s="56" t="s">
        <v>114</v>
      </c>
      <c r="AB1285" t="str">
        <f t="shared" si="166"/>
        <v>a. Cumplimiento-Compromisos Pactados</v>
      </c>
      <c r="AC1285" t="str">
        <f>VLOOKUP(AB1285,CODIFICACION_PREGUNTAS!$C$2:$D$35,2,0)</f>
        <v>COMPROMISOS001</v>
      </c>
    </row>
    <row r="1286" spans="1:29" x14ac:dyDescent="0.25">
      <c r="A1286" s="3">
        <f t="shared" si="167"/>
        <v>1285</v>
      </c>
      <c r="B1286" s="3" t="s">
        <v>147</v>
      </c>
      <c r="C1286" s="32">
        <v>40513</v>
      </c>
      <c r="D1286" s="56" t="s">
        <v>114</v>
      </c>
      <c r="E1286" s="3"/>
      <c r="F1286" s="3"/>
      <c r="G1286" s="2" t="s">
        <v>36</v>
      </c>
      <c r="H1286" s="2" t="s">
        <v>35</v>
      </c>
      <c r="I1286" s="3">
        <v>5</v>
      </c>
      <c r="J1286" s="3"/>
      <c r="K1286" s="3"/>
      <c r="L1286" s="3"/>
      <c r="M1286" s="3"/>
      <c r="N1286" s="3"/>
      <c r="O1286" s="3"/>
      <c r="P1286" s="3"/>
      <c r="Q1286" s="3"/>
      <c r="R1286" s="3"/>
      <c r="S1286" s="3"/>
      <c r="T1286" s="3" t="str">
        <f t="shared" si="160"/>
        <v>SIN CECO</v>
      </c>
      <c r="U1286" s="3" t="str">
        <f t="shared" si="161"/>
        <v>NO</v>
      </c>
      <c r="V1286" t="str">
        <f t="shared" si="162"/>
        <v>COLSUBSIDIO MAZURÉN
23-nov-10
60%-Compromisos Pactados</v>
      </c>
      <c r="W1286" s="53">
        <f t="shared" si="163"/>
        <v>5</v>
      </c>
      <c r="X1286">
        <f t="shared" si="164"/>
        <v>5</v>
      </c>
      <c r="Y1286">
        <f>IF(ISNA(VLOOKUP(B1286,CECOS_SIN_IDENTIFICAR!$A$2:$D$146,4,0)),"SIN CECO",IF(VLOOKUP(B1286,CECOS_SIN_IDENTIFICAR!$A$2:$D$146,4,0)=0,"SIN CECO",VLOOKUP(B1286,CECOS_SIN_IDENTIFICAR!$A$2:$D$146,4,0)))</f>
        <v>1182</v>
      </c>
      <c r="Z1286">
        <f t="shared" si="165"/>
        <v>1182</v>
      </c>
      <c r="AA1286" s="56" t="s">
        <v>114</v>
      </c>
      <c r="AB1286" t="str">
        <f t="shared" si="166"/>
        <v>b. Satisface expectativas-Compromisos Pactados</v>
      </c>
      <c r="AC1286" t="str">
        <f>VLOOKUP(AB1286,CODIFICACION_PREGUNTAS!$C$2:$D$35,2,0)</f>
        <v>COMPROMISOS002</v>
      </c>
    </row>
    <row r="1287" spans="1:29" x14ac:dyDescent="0.25">
      <c r="A1287" s="3">
        <f t="shared" si="167"/>
        <v>1286</v>
      </c>
      <c r="B1287" s="3" t="s">
        <v>147</v>
      </c>
      <c r="C1287" s="32">
        <v>40513</v>
      </c>
      <c r="D1287" s="56" t="s">
        <v>114</v>
      </c>
      <c r="E1287" s="3"/>
      <c r="F1287" s="3"/>
      <c r="G1287" s="2" t="s">
        <v>37</v>
      </c>
      <c r="H1287" s="2" t="s">
        <v>35</v>
      </c>
      <c r="I1287" s="3">
        <v>5</v>
      </c>
      <c r="J1287" s="3"/>
      <c r="K1287" s="3"/>
      <c r="L1287" s="3"/>
      <c r="M1287" s="3"/>
      <c r="N1287" s="3"/>
      <c r="O1287" s="3"/>
      <c r="P1287" s="3"/>
      <c r="Q1287" s="3"/>
      <c r="R1287" s="3"/>
      <c r="S1287" s="3"/>
      <c r="T1287" s="3" t="str">
        <f t="shared" si="160"/>
        <v>SIN CECO</v>
      </c>
      <c r="U1287" s="3" t="str">
        <f t="shared" si="161"/>
        <v>NO</v>
      </c>
      <c r="V1287" t="str">
        <f t="shared" si="162"/>
        <v>COLSUBSIDIO MAZURÉN
23-nov-10
60%-Compromisos Pactados</v>
      </c>
      <c r="W1287" s="53">
        <f t="shared" si="163"/>
        <v>5</v>
      </c>
      <c r="X1287">
        <f t="shared" si="164"/>
        <v>5</v>
      </c>
      <c r="Y1287">
        <f>IF(ISNA(VLOOKUP(B1287,CECOS_SIN_IDENTIFICAR!$A$2:$D$146,4,0)),"SIN CECO",IF(VLOOKUP(B1287,CECOS_SIN_IDENTIFICAR!$A$2:$D$146,4,0)=0,"SIN CECO",VLOOKUP(B1287,CECOS_SIN_IDENTIFICAR!$A$2:$D$146,4,0)))</f>
        <v>1182</v>
      </c>
      <c r="Z1287">
        <f t="shared" si="165"/>
        <v>1182</v>
      </c>
      <c r="AA1287" s="56" t="s">
        <v>114</v>
      </c>
      <c r="AB1287" t="str">
        <f t="shared" si="166"/>
        <v>c. Calidad de la Información suministrada-Compromisos Pactados</v>
      </c>
      <c r="AC1287" t="str">
        <f>VLOOKUP(AB1287,CODIFICACION_PREGUNTAS!$C$2:$D$35,2,0)</f>
        <v>COMPROMISOS003</v>
      </c>
    </row>
    <row r="1288" spans="1:29" x14ac:dyDescent="0.25">
      <c r="A1288" s="3">
        <f t="shared" si="167"/>
        <v>1287</v>
      </c>
      <c r="B1288" s="3" t="s">
        <v>147</v>
      </c>
      <c r="C1288" s="32">
        <v>40513</v>
      </c>
      <c r="D1288" s="56" t="s">
        <v>114</v>
      </c>
      <c r="E1288" s="3"/>
      <c r="F1288" s="3"/>
      <c r="G1288" s="2" t="s">
        <v>38</v>
      </c>
      <c r="H1288" s="2" t="s">
        <v>35</v>
      </c>
      <c r="I1288" s="3">
        <v>5</v>
      </c>
      <c r="J1288" s="3"/>
      <c r="K1288" s="3"/>
      <c r="L1288" s="3"/>
      <c r="M1288" s="3"/>
      <c r="N1288" s="3"/>
      <c r="O1288" s="3"/>
      <c r="P1288" s="3"/>
      <c r="Q1288" s="3"/>
      <c r="R1288" s="3"/>
      <c r="S1288" s="3"/>
      <c r="T1288" s="3" t="str">
        <f t="shared" si="160"/>
        <v>SIN CECO</v>
      </c>
      <c r="U1288" s="3" t="str">
        <f t="shared" si="161"/>
        <v>NO</v>
      </c>
      <c r="V1288" t="str">
        <f t="shared" si="162"/>
        <v>COLSUBSIDIO MAZURÉN
23-nov-10
60%-Compromisos Pactados</v>
      </c>
      <c r="W1288" s="53">
        <f t="shared" si="163"/>
        <v>5</v>
      </c>
      <c r="X1288">
        <f t="shared" si="164"/>
        <v>5</v>
      </c>
      <c r="Y1288">
        <f>IF(ISNA(VLOOKUP(B1288,CECOS_SIN_IDENTIFICAR!$A$2:$D$146,4,0)),"SIN CECO",IF(VLOOKUP(B1288,CECOS_SIN_IDENTIFICAR!$A$2:$D$146,4,0)=0,"SIN CECO",VLOOKUP(B1288,CECOS_SIN_IDENTIFICAR!$A$2:$D$146,4,0)))</f>
        <v>1182</v>
      </c>
      <c r="Z1288">
        <f t="shared" si="165"/>
        <v>1182</v>
      </c>
      <c r="AA1288" s="56" t="s">
        <v>114</v>
      </c>
      <c r="AB1288" t="str">
        <f t="shared" si="166"/>
        <v>d. Disposición del personal de PAYC a las solicitudes del cliente-Compromisos Pactados</v>
      </c>
      <c r="AC1288" t="str">
        <f>VLOOKUP(AB1288,CODIFICACION_PREGUNTAS!$C$2:$D$35,2,0)</f>
        <v>COMPROMISOS004</v>
      </c>
    </row>
    <row r="1289" spans="1:29" x14ac:dyDescent="0.25">
      <c r="A1289" s="3">
        <f t="shared" si="167"/>
        <v>1288</v>
      </c>
      <c r="B1289" s="3" t="s">
        <v>147</v>
      </c>
      <c r="C1289" s="32">
        <v>40513</v>
      </c>
      <c r="D1289" s="56" t="s">
        <v>114</v>
      </c>
      <c r="E1289" s="3"/>
      <c r="F1289" s="3"/>
      <c r="G1289" s="2" t="s">
        <v>39</v>
      </c>
      <c r="H1289" s="2" t="s">
        <v>35</v>
      </c>
      <c r="I1289" s="3">
        <v>5</v>
      </c>
      <c r="J1289" s="3"/>
      <c r="K1289" s="3"/>
      <c r="L1289" s="3"/>
      <c r="M1289" s="3"/>
      <c r="N1289" s="3"/>
      <c r="O1289" s="3"/>
      <c r="P1289" s="3"/>
      <c r="Q1289" s="3"/>
      <c r="R1289" s="3"/>
      <c r="S1289" s="3"/>
      <c r="T1289" s="3" t="str">
        <f t="shared" si="160"/>
        <v>SIN CECO</v>
      </c>
      <c r="U1289" s="3" t="str">
        <f t="shared" si="161"/>
        <v>NO</v>
      </c>
      <c r="V1289" t="str">
        <f t="shared" si="162"/>
        <v>COLSUBSIDIO MAZURÉN
23-nov-10
60%-Compromisos Pactados</v>
      </c>
      <c r="W1289" s="53">
        <f t="shared" si="163"/>
        <v>5</v>
      </c>
      <c r="X1289">
        <f t="shared" si="164"/>
        <v>5</v>
      </c>
      <c r="Y1289">
        <f>IF(ISNA(VLOOKUP(B1289,CECOS_SIN_IDENTIFICAR!$A$2:$D$146,4,0)),"SIN CECO",IF(VLOOKUP(B1289,CECOS_SIN_IDENTIFICAR!$A$2:$D$146,4,0)=0,"SIN CECO",VLOOKUP(B1289,CECOS_SIN_IDENTIFICAR!$A$2:$D$146,4,0)))</f>
        <v>1182</v>
      </c>
      <c r="Z1289">
        <f t="shared" si="165"/>
        <v>1182</v>
      </c>
      <c r="AA1289" s="56" t="s">
        <v>114</v>
      </c>
      <c r="AB1289" t="str">
        <f t="shared" si="166"/>
        <v>e. Coherencia entre lo solicitado y lo entregado-Compromisos Pactados</v>
      </c>
      <c r="AC1289" t="str">
        <f>VLOOKUP(AB1289,CODIFICACION_PREGUNTAS!$C$2:$D$35,2,0)</f>
        <v>COMPROMISOS005</v>
      </c>
    </row>
    <row r="1290" spans="1:29" x14ac:dyDescent="0.25">
      <c r="A1290" s="3">
        <f t="shared" si="167"/>
        <v>1289</v>
      </c>
      <c r="B1290" s="3" t="s">
        <v>147</v>
      </c>
      <c r="C1290" s="32">
        <v>40513</v>
      </c>
      <c r="D1290" s="56" t="s">
        <v>114</v>
      </c>
      <c r="E1290" s="3"/>
      <c r="F1290" s="3"/>
      <c r="G1290" s="2" t="s">
        <v>40</v>
      </c>
      <c r="H1290" s="2" t="s">
        <v>40</v>
      </c>
      <c r="I1290" s="3">
        <v>5</v>
      </c>
      <c r="J1290" s="3"/>
      <c r="K1290" s="3"/>
      <c r="L1290" s="3"/>
      <c r="M1290" s="3"/>
      <c r="N1290" s="3"/>
      <c r="O1290" s="3"/>
      <c r="P1290" s="3"/>
      <c r="Q1290" s="3"/>
      <c r="R1290" s="3"/>
      <c r="S1290" s="3"/>
      <c r="T1290" s="3" t="str">
        <f t="shared" si="160"/>
        <v>SIN CECO</v>
      </c>
      <c r="U1290" s="3" t="str">
        <f t="shared" si="161"/>
        <v>NO</v>
      </c>
      <c r="V1290" t="str">
        <f t="shared" si="162"/>
        <v>COLSUBSIDIO MAZURÉN
23-nov-10
60%-Grado de Satisfacción con el Servicio Prestado</v>
      </c>
      <c r="W1290" s="53">
        <f t="shared" si="163"/>
        <v>5</v>
      </c>
      <c r="X1290">
        <f t="shared" si="164"/>
        <v>5</v>
      </c>
      <c r="Y1290">
        <f>IF(ISNA(VLOOKUP(B1290,CECOS_SIN_IDENTIFICAR!$A$2:$D$146,4,0)),"SIN CECO",IF(VLOOKUP(B1290,CECOS_SIN_IDENTIFICAR!$A$2:$D$146,4,0)=0,"SIN CECO",VLOOKUP(B1290,CECOS_SIN_IDENTIFICAR!$A$2:$D$146,4,0)))</f>
        <v>1182</v>
      </c>
      <c r="Z1290">
        <f t="shared" si="165"/>
        <v>1182</v>
      </c>
      <c r="AA1290" s="56" t="s">
        <v>114</v>
      </c>
      <c r="AB1290" t="str">
        <f t="shared" si="166"/>
        <v>Grado de Satisfacción con el Servicio Prestado-Grado de Satisfacción con el Servicio Prestado</v>
      </c>
      <c r="AC1290" t="str">
        <f>VLOOKUP(AB1290,CODIFICACION_PREGUNTAS!$C$2:$D$35,2,0)</f>
        <v>SATISFACCION001</v>
      </c>
    </row>
    <row r="1291" spans="1:29" x14ac:dyDescent="0.25">
      <c r="A1291" s="3">
        <f t="shared" si="167"/>
        <v>1290</v>
      </c>
      <c r="B1291" s="3" t="s">
        <v>147</v>
      </c>
      <c r="C1291" s="32">
        <v>40513</v>
      </c>
      <c r="D1291" s="56" t="s">
        <v>114</v>
      </c>
      <c r="E1291" s="3"/>
      <c r="F1291" s="3"/>
      <c r="G1291" s="2" t="s">
        <v>41</v>
      </c>
      <c r="H1291" s="2" t="s">
        <v>41</v>
      </c>
      <c r="I1291" s="3">
        <v>5</v>
      </c>
      <c r="J1291" s="3"/>
      <c r="K1291" s="3"/>
      <c r="L1291" s="3"/>
      <c r="M1291" s="3"/>
      <c r="N1291" s="3"/>
      <c r="O1291" s="3"/>
      <c r="P1291" s="3"/>
      <c r="Q1291" s="3"/>
      <c r="R1291" s="3"/>
      <c r="S1291" s="3"/>
      <c r="T1291" s="3" t="str">
        <f t="shared" si="160"/>
        <v>SIN CECO</v>
      </c>
      <c r="U1291" s="3" t="str">
        <f t="shared" si="161"/>
        <v>NO</v>
      </c>
      <c r="V1291" t="str">
        <f t="shared" si="162"/>
        <v>COLSUBSIDIO MAZURÉN
23-nov-10
60%-Posibilidad de Volver a Contratar con PAYC</v>
      </c>
      <c r="W1291" s="53">
        <f t="shared" si="163"/>
        <v>5</v>
      </c>
      <c r="X1291">
        <f t="shared" si="164"/>
        <v>5</v>
      </c>
      <c r="Y1291">
        <f>IF(ISNA(VLOOKUP(B1291,CECOS_SIN_IDENTIFICAR!$A$2:$D$146,4,0)),"SIN CECO",IF(VLOOKUP(B1291,CECOS_SIN_IDENTIFICAR!$A$2:$D$146,4,0)=0,"SIN CECO",VLOOKUP(B1291,CECOS_SIN_IDENTIFICAR!$A$2:$D$146,4,0)))</f>
        <v>1182</v>
      </c>
      <c r="Z1291">
        <f t="shared" si="165"/>
        <v>1182</v>
      </c>
      <c r="AA1291" s="56" t="s">
        <v>114</v>
      </c>
      <c r="AB1291" t="str">
        <f t="shared" si="166"/>
        <v>Posibilidad de Volver a Contratar con PAYC-Posibilidad de Volver a Contratar con PAYC</v>
      </c>
      <c r="AC1291" t="str">
        <f>VLOOKUP(AB1291,CODIFICACION_PREGUNTAS!$C$2:$D$35,2,0)</f>
        <v>VOLVER001</v>
      </c>
    </row>
    <row r="1292" spans="1:29" x14ac:dyDescent="0.25">
      <c r="A1292" s="3">
        <f t="shared" si="167"/>
        <v>1291</v>
      </c>
      <c r="B1292" s="3" t="s">
        <v>147</v>
      </c>
      <c r="C1292" s="32">
        <v>40513</v>
      </c>
      <c r="D1292" s="56" t="s">
        <v>114</v>
      </c>
      <c r="E1292" s="3"/>
      <c r="F1292" s="3"/>
      <c r="G1292" s="2" t="s">
        <v>42</v>
      </c>
      <c r="H1292" s="6" t="s">
        <v>43</v>
      </c>
      <c r="I1292" s="3" t="s">
        <v>56</v>
      </c>
      <c r="J1292" s="3"/>
      <c r="K1292" s="3"/>
      <c r="L1292" s="3"/>
      <c r="M1292" s="3"/>
      <c r="N1292" s="3"/>
      <c r="O1292" s="3"/>
      <c r="P1292" s="3"/>
      <c r="Q1292" s="3"/>
      <c r="R1292" s="3"/>
      <c r="S1292" s="3"/>
      <c r="T1292" s="3" t="str">
        <f t="shared" si="160"/>
        <v>SIN CECO</v>
      </c>
      <c r="U1292" s="3" t="str">
        <f t="shared" si="161"/>
        <v>NO</v>
      </c>
      <c r="V1292" t="str">
        <f t="shared" si="162"/>
        <v>COLSUBSIDIO MAZURÉN
23-nov-10
60%-Fortalezas PAYC</v>
      </c>
      <c r="W1292" s="53" t="str">
        <f t="shared" si="163"/>
        <v>-</v>
      </c>
      <c r="X1292">
        <f t="shared" si="164"/>
        <v>0</v>
      </c>
      <c r="Y1292">
        <f>IF(ISNA(VLOOKUP(B1292,CECOS_SIN_IDENTIFICAR!$A$2:$D$146,4,0)),"SIN CECO",IF(VLOOKUP(B1292,CECOS_SIN_IDENTIFICAR!$A$2:$D$146,4,0)=0,"SIN CECO",VLOOKUP(B1292,CECOS_SIN_IDENTIFICAR!$A$2:$D$146,4,0)))</f>
        <v>1182</v>
      </c>
      <c r="Z1292">
        <f t="shared" si="165"/>
        <v>1182</v>
      </c>
      <c r="AA1292" s="56" t="s">
        <v>114</v>
      </c>
      <c r="AB1292" t="str">
        <f t="shared" si="166"/>
        <v>Principales fortalezas en el servicio que presta PAYC-Fortalezas PAYC</v>
      </c>
      <c r="AC1292" t="str">
        <f>VLOOKUP(AB1292,CODIFICACION_PREGUNTAS!$C$2:$D$35,2,0)</f>
        <v>FORT001</v>
      </c>
    </row>
    <row r="1293" spans="1:29" x14ac:dyDescent="0.25">
      <c r="A1293" s="3">
        <f t="shared" si="167"/>
        <v>1292</v>
      </c>
      <c r="B1293" s="3" t="s">
        <v>147</v>
      </c>
      <c r="C1293" s="32">
        <v>40513</v>
      </c>
      <c r="D1293" s="56" t="s">
        <v>114</v>
      </c>
      <c r="E1293" s="3"/>
      <c r="F1293" s="3"/>
      <c r="G1293" s="2" t="s">
        <v>44</v>
      </c>
      <c r="H1293" s="6" t="s">
        <v>45</v>
      </c>
      <c r="I1293" s="3" t="s">
        <v>56</v>
      </c>
      <c r="J1293" s="3"/>
      <c r="K1293" s="3"/>
      <c r="L1293" s="3"/>
      <c r="M1293" s="3"/>
      <c r="N1293" s="3"/>
      <c r="O1293" s="3"/>
      <c r="P1293" s="3"/>
      <c r="Q1293" s="3"/>
      <c r="R1293" s="3"/>
      <c r="S1293" s="3"/>
      <c r="T1293" s="3" t="str">
        <f t="shared" si="160"/>
        <v>SIN CECO</v>
      </c>
      <c r="U1293" s="3" t="str">
        <f t="shared" si="161"/>
        <v>NO</v>
      </c>
      <c r="V1293" t="str">
        <f t="shared" si="162"/>
        <v>COLSUBSIDIO MAZURÉN
23-nov-10
60%-Debilidades PAYC</v>
      </c>
      <c r="W1293" s="53" t="str">
        <f t="shared" si="163"/>
        <v>-</v>
      </c>
      <c r="X1293">
        <f t="shared" si="164"/>
        <v>0</v>
      </c>
      <c r="Y1293">
        <f>IF(ISNA(VLOOKUP(B1293,CECOS_SIN_IDENTIFICAR!$A$2:$D$146,4,0)),"SIN CECO",IF(VLOOKUP(B1293,CECOS_SIN_IDENTIFICAR!$A$2:$D$146,4,0)=0,"SIN CECO",VLOOKUP(B1293,CECOS_SIN_IDENTIFICAR!$A$2:$D$146,4,0)))</f>
        <v>1182</v>
      </c>
      <c r="Z1293">
        <f t="shared" si="165"/>
        <v>1182</v>
      </c>
      <c r="AA1293" s="56" t="s">
        <v>114</v>
      </c>
      <c r="AB1293" t="str">
        <f t="shared" si="166"/>
        <v>Principales debilidades en el servicio que presta PAYC-Debilidades PAYC</v>
      </c>
      <c r="AC1293" t="str">
        <f>VLOOKUP(AB1293,CODIFICACION_PREGUNTAS!$C$2:$D$35,2,0)</f>
        <v>DEB001</v>
      </c>
    </row>
    <row r="1294" spans="1:29" x14ac:dyDescent="0.25">
      <c r="A1294" s="3">
        <f t="shared" si="167"/>
        <v>1293</v>
      </c>
      <c r="B1294" s="3" t="s">
        <v>186</v>
      </c>
      <c r="C1294" s="32">
        <v>40603</v>
      </c>
      <c r="D1294" s="56" t="s">
        <v>52</v>
      </c>
      <c r="E1294" s="3"/>
      <c r="F1294" s="3"/>
      <c r="G1294" s="2" t="s">
        <v>5</v>
      </c>
      <c r="H1294" s="3" t="s">
        <v>6</v>
      </c>
      <c r="I1294" s="21">
        <v>3</v>
      </c>
      <c r="J1294" s="3" t="s">
        <v>183</v>
      </c>
      <c r="K1294" s="3"/>
      <c r="L1294" s="3"/>
      <c r="M1294" s="3"/>
      <c r="N1294" s="3"/>
      <c r="O1294" s="3"/>
      <c r="P1294" s="3"/>
      <c r="Q1294" s="3"/>
      <c r="R1294" s="3"/>
      <c r="S1294" s="3"/>
      <c r="T1294" s="3" t="str">
        <f t="shared" si="160"/>
        <v>SIN CECO</v>
      </c>
      <c r="U1294" s="3" t="str">
        <f t="shared" si="161"/>
        <v>NO</v>
      </c>
      <c r="V1294" t="str">
        <f t="shared" si="162"/>
        <v>SCHLUMBERGER BOGOTÁ
25%-Soporte Técnico</v>
      </c>
      <c r="W1294" s="53">
        <f t="shared" si="163"/>
        <v>3</v>
      </c>
      <c r="X1294">
        <f t="shared" si="164"/>
        <v>3</v>
      </c>
      <c r="Y1294">
        <f>IF(ISNA(VLOOKUP(B1294,CECOS_SIN_IDENTIFICAR!$A$2:$D$146,4,0)),"SIN CECO",IF(VLOOKUP(B1294,CECOS_SIN_IDENTIFICAR!$A$2:$D$146,4,0)=0,"SIN CECO",VLOOKUP(B1294,CECOS_SIN_IDENTIFICAR!$A$2:$D$146,4,0)))</f>
        <v>1209</v>
      </c>
      <c r="Z1294">
        <f t="shared" si="165"/>
        <v>1209</v>
      </c>
      <c r="AA1294" s="56" t="s">
        <v>52</v>
      </c>
      <c r="AB1294" t="str">
        <f t="shared" si="166"/>
        <v>a. Conocimiento específico de temas aplicables al proyecto-Soporte Técnico</v>
      </c>
      <c r="AC1294" t="str">
        <f>VLOOKUP(AB1294,CODIFICACION_PREGUNTAS!$C$2:$D$35,2,0)</f>
        <v>SOPORTE_TEC001</v>
      </c>
    </row>
    <row r="1295" spans="1:29" x14ac:dyDescent="0.25">
      <c r="A1295" s="3">
        <f t="shared" si="167"/>
        <v>1294</v>
      </c>
      <c r="B1295" s="3" t="s">
        <v>186</v>
      </c>
      <c r="C1295" s="32">
        <v>40603</v>
      </c>
      <c r="D1295" s="56" t="s">
        <v>52</v>
      </c>
      <c r="E1295" s="3"/>
      <c r="F1295" s="3"/>
      <c r="G1295" s="2" t="s">
        <v>7</v>
      </c>
      <c r="H1295" s="3" t="s">
        <v>6</v>
      </c>
      <c r="I1295" s="21">
        <v>4</v>
      </c>
      <c r="J1295" s="3" t="s">
        <v>183</v>
      </c>
      <c r="K1295" s="3"/>
      <c r="L1295" s="3"/>
      <c r="M1295" s="3"/>
      <c r="N1295" s="3"/>
      <c r="O1295" s="3"/>
      <c r="P1295" s="3"/>
      <c r="Q1295" s="3"/>
      <c r="R1295" s="3"/>
      <c r="S1295" s="3"/>
      <c r="T1295" s="3" t="str">
        <f t="shared" si="160"/>
        <v>SIN CECO</v>
      </c>
      <c r="U1295" s="3" t="str">
        <f t="shared" si="161"/>
        <v>NO</v>
      </c>
      <c r="V1295" t="str">
        <f t="shared" si="162"/>
        <v>SCHLUMBERGER BOGOTÁ
25%-Soporte Técnico</v>
      </c>
      <c r="W1295" s="53">
        <f t="shared" si="163"/>
        <v>4</v>
      </c>
      <c r="X1295">
        <f t="shared" si="164"/>
        <v>4</v>
      </c>
      <c r="Y1295">
        <f>IF(ISNA(VLOOKUP(B1295,CECOS_SIN_IDENTIFICAR!$A$2:$D$146,4,0)),"SIN CECO",IF(VLOOKUP(B1295,CECOS_SIN_IDENTIFICAR!$A$2:$D$146,4,0)=0,"SIN CECO",VLOOKUP(B1295,CECOS_SIN_IDENTIFICAR!$A$2:$D$146,4,0)))</f>
        <v>1209</v>
      </c>
      <c r="Z1295">
        <f t="shared" si="165"/>
        <v>1209</v>
      </c>
      <c r="AA1295" s="56" t="s">
        <v>52</v>
      </c>
      <c r="AB1295" t="str">
        <f t="shared" si="166"/>
        <v>b. Idoneidad y Calidad del soporte-Soporte Técnico</v>
      </c>
      <c r="AC1295" t="str">
        <f>VLOOKUP(AB1295,CODIFICACION_PREGUNTAS!$C$2:$D$35,2,0)</f>
        <v>SOPORTE_TEC002</v>
      </c>
    </row>
    <row r="1296" spans="1:29" x14ac:dyDescent="0.25">
      <c r="A1296" s="3">
        <f t="shared" si="167"/>
        <v>1295</v>
      </c>
      <c r="B1296" s="3" t="s">
        <v>186</v>
      </c>
      <c r="C1296" s="32">
        <v>40603</v>
      </c>
      <c r="D1296" s="56" t="s">
        <v>52</v>
      </c>
      <c r="E1296" s="3"/>
      <c r="F1296" s="3"/>
      <c r="G1296" s="2" t="s">
        <v>8</v>
      </c>
      <c r="H1296" s="3" t="s">
        <v>6</v>
      </c>
      <c r="I1296" s="3" t="s">
        <v>431</v>
      </c>
      <c r="J1296" s="3" t="s">
        <v>183</v>
      </c>
      <c r="K1296" s="3"/>
      <c r="L1296" s="3"/>
      <c r="M1296" s="3"/>
      <c r="N1296" s="3"/>
      <c r="O1296" s="3"/>
      <c r="P1296" s="3"/>
      <c r="Q1296" s="3"/>
      <c r="R1296" s="3"/>
      <c r="S1296" s="3"/>
      <c r="T1296" s="3" t="str">
        <f t="shared" si="160"/>
        <v>SIN CECO</v>
      </c>
      <c r="U1296" s="3" t="str">
        <f t="shared" si="161"/>
        <v>NO</v>
      </c>
      <c r="V1296" t="str">
        <f t="shared" si="162"/>
        <v>SCHLUMBERGER BOGOTÁ
25%-Soporte Técnico</v>
      </c>
      <c r="W1296" s="53" t="str">
        <f t="shared" si="163"/>
        <v>N/A</v>
      </c>
      <c r="X1296">
        <f t="shared" si="164"/>
        <v>0</v>
      </c>
      <c r="Y1296">
        <f>IF(ISNA(VLOOKUP(B1296,CECOS_SIN_IDENTIFICAR!$A$2:$D$146,4,0)),"SIN CECO",IF(VLOOKUP(B1296,CECOS_SIN_IDENTIFICAR!$A$2:$D$146,4,0)=0,"SIN CECO",VLOOKUP(B1296,CECOS_SIN_IDENTIFICAR!$A$2:$D$146,4,0)))</f>
        <v>1209</v>
      </c>
      <c r="Z1296">
        <f t="shared" si="165"/>
        <v>1209</v>
      </c>
      <c r="AA1296" s="56" t="s">
        <v>52</v>
      </c>
      <c r="AB1296" t="str">
        <f t="shared" si="166"/>
        <v>c. Cumplimiento de especificaciones técnicas de construcción-Soporte Técnico</v>
      </c>
      <c r="AC1296" t="str">
        <f>VLOOKUP(AB1296,CODIFICACION_PREGUNTAS!$C$2:$D$35,2,0)</f>
        <v>SOPORTE_TEC003</v>
      </c>
    </row>
    <row r="1297" spans="1:29" x14ac:dyDescent="0.25">
      <c r="A1297" s="3">
        <f t="shared" si="167"/>
        <v>1296</v>
      </c>
      <c r="B1297" s="3" t="s">
        <v>186</v>
      </c>
      <c r="C1297" s="32">
        <v>40603</v>
      </c>
      <c r="D1297" s="56" t="s">
        <v>52</v>
      </c>
      <c r="E1297" s="3"/>
      <c r="F1297" s="3"/>
      <c r="G1297" s="2" t="s">
        <v>9</v>
      </c>
      <c r="H1297" s="3" t="s">
        <v>6</v>
      </c>
      <c r="I1297" s="21">
        <v>3</v>
      </c>
      <c r="J1297" s="3" t="s">
        <v>183</v>
      </c>
      <c r="K1297" s="3"/>
      <c r="L1297" s="3"/>
      <c r="M1297" s="3"/>
      <c r="N1297" s="3"/>
      <c r="O1297" s="3"/>
      <c r="P1297" s="3"/>
      <c r="Q1297" s="3"/>
      <c r="R1297" s="3"/>
      <c r="S1297" s="3"/>
      <c r="T1297" s="3" t="str">
        <f t="shared" si="160"/>
        <v>SIN CECO</v>
      </c>
      <c r="U1297" s="3" t="str">
        <f t="shared" si="161"/>
        <v>NO</v>
      </c>
      <c r="V1297" t="str">
        <f t="shared" si="162"/>
        <v>SCHLUMBERGER BOGOTÁ
25%-Soporte Técnico</v>
      </c>
      <c r="W1297" s="53">
        <f t="shared" si="163"/>
        <v>3</v>
      </c>
      <c r="X1297">
        <f t="shared" si="164"/>
        <v>3</v>
      </c>
      <c r="Y1297">
        <f>IF(ISNA(VLOOKUP(B1297,CECOS_SIN_IDENTIFICAR!$A$2:$D$146,4,0)),"SIN CECO",IF(VLOOKUP(B1297,CECOS_SIN_IDENTIFICAR!$A$2:$D$146,4,0)=0,"SIN CECO",VLOOKUP(B1297,CECOS_SIN_IDENTIFICAR!$A$2:$D$146,4,0)))</f>
        <v>1209</v>
      </c>
      <c r="Z1297">
        <f t="shared" si="165"/>
        <v>1209</v>
      </c>
      <c r="AA1297" s="56" t="s">
        <v>52</v>
      </c>
      <c r="AB1297" t="str">
        <f t="shared" si="166"/>
        <v>d. Confiabilidad de los conceptos aplicados-Soporte Técnico</v>
      </c>
      <c r="AC1297" t="str">
        <f>VLOOKUP(AB1297,CODIFICACION_PREGUNTAS!$C$2:$D$35,2,0)</f>
        <v>SOPORTE_TEC004</v>
      </c>
    </row>
    <row r="1298" spans="1:29" x14ac:dyDescent="0.25">
      <c r="A1298" s="3">
        <f t="shared" si="167"/>
        <v>1297</v>
      </c>
      <c r="B1298" s="3" t="s">
        <v>186</v>
      </c>
      <c r="C1298" s="32">
        <v>40603</v>
      </c>
      <c r="D1298" s="56" t="s">
        <v>52</v>
      </c>
      <c r="E1298" s="3"/>
      <c r="F1298" s="3"/>
      <c r="G1298" s="2" t="s">
        <v>10</v>
      </c>
      <c r="H1298" s="3" t="s">
        <v>6</v>
      </c>
      <c r="I1298" s="21">
        <v>3</v>
      </c>
      <c r="J1298" s="3" t="s">
        <v>183</v>
      </c>
      <c r="K1298" s="3"/>
      <c r="L1298" s="3"/>
      <c r="M1298" s="3"/>
      <c r="N1298" s="3"/>
      <c r="O1298" s="3"/>
      <c r="P1298" s="3"/>
      <c r="Q1298" s="3"/>
      <c r="R1298" s="3"/>
      <c r="S1298" s="3"/>
      <c r="T1298" s="3" t="str">
        <f t="shared" si="160"/>
        <v>SIN CECO</v>
      </c>
      <c r="U1298" s="3" t="str">
        <f t="shared" si="161"/>
        <v>NO</v>
      </c>
      <c r="V1298" t="str">
        <f t="shared" si="162"/>
        <v>SCHLUMBERGER BOGOTÁ
25%-Soporte Técnico</v>
      </c>
      <c r="W1298" s="53">
        <f t="shared" si="163"/>
        <v>3</v>
      </c>
      <c r="X1298">
        <f t="shared" si="164"/>
        <v>3</v>
      </c>
      <c r="Y1298">
        <f>IF(ISNA(VLOOKUP(B1298,CECOS_SIN_IDENTIFICAR!$A$2:$D$146,4,0)),"SIN CECO",IF(VLOOKUP(B1298,CECOS_SIN_IDENTIFICAR!$A$2:$D$146,4,0)=0,"SIN CECO",VLOOKUP(B1298,CECOS_SIN_IDENTIFICAR!$A$2:$D$146,4,0)))</f>
        <v>1209</v>
      </c>
      <c r="Z1298">
        <f t="shared" si="165"/>
        <v>1209</v>
      </c>
      <c r="AA1298" s="56" t="s">
        <v>52</v>
      </c>
      <c r="AB1298" t="str">
        <f t="shared" si="166"/>
        <v>e. Oportunidad en entrega de información o requerimientos-Soporte Técnico</v>
      </c>
      <c r="AC1298" t="str">
        <f>VLOOKUP(AB1298,CODIFICACION_PREGUNTAS!$C$2:$D$35,2,0)</f>
        <v>SOPORTE_TEC005</v>
      </c>
    </row>
    <row r="1299" spans="1:29" x14ac:dyDescent="0.25">
      <c r="A1299" s="3">
        <f t="shared" si="167"/>
        <v>1298</v>
      </c>
      <c r="B1299" s="3" t="s">
        <v>186</v>
      </c>
      <c r="C1299" s="32">
        <v>40603</v>
      </c>
      <c r="D1299" s="56" t="s">
        <v>52</v>
      </c>
      <c r="E1299" s="3"/>
      <c r="F1299" s="3"/>
      <c r="G1299" s="2" t="s">
        <v>11</v>
      </c>
      <c r="H1299" s="3" t="s">
        <v>12</v>
      </c>
      <c r="I1299" s="3" t="s">
        <v>431</v>
      </c>
      <c r="J1299" s="3" t="s">
        <v>183</v>
      </c>
      <c r="K1299" s="3"/>
      <c r="L1299" s="3"/>
      <c r="M1299" s="3"/>
      <c r="N1299" s="3"/>
      <c r="O1299" s="3"/>
      <c r="P1299" s="3"/>
      <c r="Q1299" s="3"/>
      <c r="R1299" s="3"/>
      <c r="S1299" s="3"/>
      <c r="T1299" s="3" t="str">
        <f t="shared" si="160"/>
        <v>SIN CECO</v>
      </c>
      <c r="U1299" s="3" t="str">
        <f t="shared" si="161"/>
        <v>NO</v>
      </c>
      <c r="V1299" t="str">
        <f t="shared" si="162"/>
        <v>SCHLUMBERGER BOGOTÁ
25%-Soporte Administrativo</v>
      </c>
      <c r="W1299" s="53" t="str">
        <f t="shared" si="163"/>
        <v>N/A</v>
      </c>
      <c r="X1299">
        <f t="shared" si="164"/>
        <v>0</v>
      </c>
      <c r="Y1299">
        <f>IF(ISNA(VLOOKUP(B1299,CECOS_SIN_IDENTIFICAR!$A$2:$D$146,4,0)),"SIN CECO",IF(VLOOKUP(B1299,CECOS_SIN_IDENTIFICAR!$A$2:$D$146,4,0)=0,"SIN CECO",VLOOKUP(B1299,CECOS_SIN_IDENTIFICAR!$A$2:$D$146,4,0)))</f>
        <v>1209</v>
      </c>
      <c r="Z1299">
        <f t="shared" si="165"/>
        <v>1209</v>
      </c>
      <c r="AA1299" s="56" t="s">
        <v>52</v>
      </c>
      <c r="AB1299" t="str">
        <f t="shared" si="166"/>
        <v>a. Oportunidad de la gestión en obra-Soporte Administrativo</v>
      </c>
      <c r="AC1299" t="str">
        <f>VLOOKUP(AB1299,CODIFICACION_PREGUNTAS!$C$2:$D$35,2,0)</f>
        <v>SOPORTE_ADMON001</v>
      </c>
    </row>
    <row r="1300" spans="1:29" x14ac:dyDescent="0.25">
      <c r="A1300" s="3">
        <f t="shared" si="167"/>
        <v>1299</v>
      </c>
      <c r="B1300" s="3" t="s">
        <v>186</v>
      </c>
      <c r="C1300" s="32">
        <v>40603</v>
      </c>
      <c r="D1300" s="56" t="s">
        <v>52</v>
      </c>
      <c r="E1300" s="3"/>
      <c r="F1300" s="3"/>
      <c r="G1300" s="2" t="s">
        <v>13</v>
      </c>
      <c r="H1300" s="3" t="s">
        <v>12</v>
      </c>
      <c r="I1300" s="21">
        <v>3</v>
      </c>
      <c r="J1300" s="3" t="s">
        <v>183</v>
      </c>
      <c r="K1300" s="3"/>
      <c r="L1300" s="3"/>
      <c r="M1300" s="3"/>
      <c r="N1300" s="3"/>
      <c r="O1300" s="3"/>
      <c r="P1300" s="3"/>
      <c r="Q1300" s="3"/>
      <c r="R1300" s="3"/>
      <c r="S1300" s="3"/>
      <c r="T1300" s="3" t="str">
        <f t="shared" si="160"/>
        <v>SIN CECO</v>
      </c>
      <c r="U1300" s="3" t="str">
        <f t="shared" si="161"/>
        <v>NO</v>
      </c>
      <c r="V1300" t="str">
        <f t="shared" si="162"/>
        <v>SCHLUMBERGER BOGOTÁ
25%-Soporte Administrativo</v>
      </c>
      <c r="W1300" s="53">
        <f t="shared" si="163"/>
        <v>3</v>
      </c>
      <c r="X1300">
        <f t="shared" si="164"/>
        <v>3</v>
      </c>
      <c r="Y1300">
        <f>IF(ISNA(VLOOKUP(B1300,CECOS_SIN_IDENTIFICAR!$A$2:$D$146,4,0)),"SIN CECO",IF(VLOOKUP(B1300,CECOS_SIN_IDENTIFICAR!$A$2:$D$146,4,0)=0,"SIN CECO",VLOOKUP(B1300,CECOS_SIN_IDENTIFICAR!$A$2:$D$146,4,0)))</f>
        <v>1209</v>
      </c>
      <c r="Z1300">
        <f t="shared" si="165"/>
        <v>1209</v>
      </c>
      <c r="AA1300" s="56" t="s">
        <v>52</v>
      </c>
      <c r="AB1300" t="str">
        <f t="shared" si="166"/>
        <v>b. Manejo administrativo del proyecto-Soporte Administrativo</v>
      </c>
      <c r="AC1300" t="str">
        <f>VLOOKUP(AB1300,CODIFICACION_PREGUNTAS!$C$2:$D$35,2,0)</f>
        <v>SOPORTE_ADMON002</v>
      </c>
    </row>
    <row r="1301" spans="1:29" x14ac:dyDescent="0.25">
      <c r="A1301" s="3">
        <f t="shared" si="167"/>
        <v>1300</v>
      </c>
      <c r="B1301" s="3" t="s">
        <v>186</v>
      </c>
      <c r="C1301" s="32">
        <v>40603</v>
      </c>
      <c r="D1301" s="56" t="s">
        <v>52</v>
      </c>
      <c r="E1301" s="3"/>
      <c r="F1301" s="3"/>
      <c r="G1301" s="2" t="s">
        <v>14</v>
      </c>
      <c r="H1301" s="3" t="s">
        <v>12</v>
      </c>
      <c r="I1301" s="21">
        <v>4</v>
      </c>
      <c r="J1301" s="3" t="s">
        <v>183</v>
      </c>
      <c r="K1301" s="3"/>
      <c r="L1301" s="3"/>
      <c r="M1301" s="3"/>
      <c r="N1301" s="3"/>
      <c r="O1301" s="3"/>
      <c r="P1301" s="3"/>
      <c r="Q1301" s="3"/>
      <c r="R1301" s="3"/>
      <c r="S1301" s="3"/>
      <c r="T1301" s="3" t="str">
        <f t="shared" si="160"/>
        <v>SIN CECO</v>
      </c>
      <c r="U1301" s="3" t="str">
        <f t="shared" si="161"/>
        <v>NO</v>
      </c>
      <c r="V1301" t="str">
        <f t="shared" si="162"/>
        <v>SCHLUMBERGER BOGOTÁ
25%-Soporte Administrativo</v>
      </c>
      <c r="W1301" s="53">
        <f t="shared" si="163"/>
        <v>4</v>
      </c>
      <c r="X1301">
        <f t="shared" si="164"/>
        <v>4</v>
      </c>
      <c r="Y1301">
        <f>IF(ISNA(VLOOKUP(B1301,CECOS_SIN_IDENTIFICAR!$A$2:$D$146,4,0)),"SIN CECO",IF(VLOOKUP(B1301,CECOS_SIN_IDENTIFICAR!$A$2:$D$146,4,0)=0,"SIN CECO",VLOOKUP(B1301,CECOS_SIN_IDENTIFICAR!$A$2:$D$146,4,0)))</f>
        <v>1209</v>
      </c>
      <c r="Z1301">
        <f t="shared" si="165"/>
        <v>1209</v>
      </c>
      <c r="AA1301" s="56" t="s">
        <v>52</v>
      </c>
      <c r="AB1301" t="str">
        <f t="shared" si="166"/>
        <v>c. Información clara y veraz sobre la administración de proyecto-Soporte Administrativo</v>
      </c>
      <c r="AC1301" t="str">
        <f>VLOOKUP(AB1301,CODIFICACION_PREGUNTAS!$C$2:$D$35,2,0)</f>
        <v>SOPORTE_ADMON003</v>
      </c>
    </row>
    <row r="1302" spans="1:29" x14ac:dyDescent="0.25">
      <c r="A1302" s="3">
        <f t="shared" si="167"/>
        <v>1301</v>
      </c>
      <c r="B1302" s="3" t="s">
        <v>186</v>
      </c>
      <c r="C1302" s="32">
        <v>40603</v>
      </c>
      <c r="D1302" s="56" t="s">
        <v>52</v>
      </c>
      <c r="E1302" s="3"/>
      <c r="F1302" s="3"/>
      <c r="G1302" s="2" t="s">
        <v>15</v>
      </c>
      <c r="H1302" s="3" t="s">
        <v>12</v>
      </c>
      <c r="I1302" s="21">
        <v>3</v>
      </c>
      <c r="J1302" s="3" t="s">
        <v>183</v>
      </c>
      <c r="K1302" s="3"/>
      <c r="L1302" s="3"/>
      <c r="M1302" s="3"/>
      <c r="N1302" s="3"/>
      <c r="O1302" s="3"/>
      <c r="P1302" s="3"/>
      <c r="Q1302" s="3"/>
      <c r="R1302" s="3"/>
      <c r="S1302" s="3"/>
      <c r="T1302" s="3" t="str">
        <f t="shared" si="160"/>
        <v>SIN CECO</v>
      </c>
      <c r="U1302" s="3" t="str">
        <f t="shared" si="161"/>
        <v>NO</v>
      </c>
      <c r="V1302" t="str">
        <f t="shared" si="162"/>
        <v>SCHLUMBERGER BOGOTÁ
25%-Soporte Administrativo</v>
      </c>
      <c r="W1302" s="53">
        <f t="shared" si="163"/>
        <v>3</v>
      </c>
      <c r="X1302">
        <f t="shared" si="164"/>
        <v>3</v>
      </c>
      <c r="Y1302">
        <f>IF(ISNA(VLOOKUP(B1302,CECOS_SIN_IDENTIFICAR!$A$2:$D$146,4,0)),"SIN CECO",IF(VLOOKUP(B1302,CECOS_SIN_IDENTIFICAR!$A$2:$D$146,4,0)=0,"SIN CECO",VLOOKUP(B1302,CECOS_SIN_IDENTIFICAR!$A$2:$D$146,4,0)))</f>
        <v>1209</v>
      </c>
      <c r="Z1302">
        <f t="shared" si="165"/>
        <v>1209</v>
      </c>
      <c r="AA1302" s="56" t="s">
        <v>52</v>
      </c>
      <c r="AB1302" t="str">
        <f t="shared" si="166"/>
        <v>d. Cumplimientos con expectativas del cliente-Soporte Administrativo</v>
      </c>
      <c r="AC1302" t="str">
        <f>VLOOKUP(AB1302,CODIFICACION_PREGUNTAS!$C$2:$D$35,2,0)</f>
        <v>SOPORTE_ADMON004</v>
      </c>
    </row>
    <row r="1303" spans="1:29" x14ac:dyDescent="0.25">
      <c r="A1303" s="3">
        <f t="shared" si="167"/>
        <v>1302</v>
      </c>
      <c r="B1303" s="3" t="s">
        <v>186</v>
      </c>
      <c r="C1303" s="32">
        <v>40603</v>
      </c>
      <c r="D1303" s="56" t="s">
        <v>52</v>
      </c>
      <c r="E1303" s="3"/>
      <c r="F1303" s="3"/>
      <c r="G1303" s="2" t="s">
        <v>16</v>
      </c>
      <c r="H1303" s="3" t="s">
        <v>12</v>
      </c>
      <c r="I1303" s="21">
        <v>4</v>
      </c>
      <c r="J1303" s="3" t="s">
        <v>183</v>
      </c>
      <c r="K1303" s="3"/>
      <c r="L1303" s="3"/>
      <c r="M1303" s="3"/>
      <c r="N1303" s="3"/>
      <c r="O1303" s="3"/>
      <c r="P1303" s="3"/>
      <c r="Q1303" s="3"/>
      <c r="R1303" s="3"/>
      <c r="S1303" s="3"/>
      <c r="T1303" s="3" t="str">
        <f t="shared" si="160"/>
        <v>SIN CECO</v>
      </c>
      <c r="U1303" s="3" t="str">
        <f t="shared" si="161"/>
        <v>NO</v>
      </c>
      <c r="V1303" t="str">
        <f t="shared" si="162"/>
        <v>SCHLUMBERGER BOGOTÁ
25%-Soporte Administrativo</v>
      </c>
      <c r="W1303" s="53">
        <f t="shared" si="163"/>
        <v>4</v>
      </c>
      <c r="X1303">
        <f t="shared" si="164"/>
        <v>4</v>
      </c>
      <c r="Y1303">
        <f>IF(ISNA(VLOOKUP(B1303,CECOS_SIN_IDENTIFICAR!$A$2:$D$146,4,0)),"SIN CECO",IF(VLOOKUP(B1303,CECOS_SIN_IDENTIFICAR!$A$2:$D$146,4,0)=0,"SIN CECO",VLOOKUP(B1303,CECOS_SIN_IDENTIFICAR!$A$2:$D$146,4,0)))</f>
        <v>1209</v>
      </c>
      <c r="Z1303">
        <f t="shared" si="165"/>
        <v>1209</v>
      </c>
      <c r="AA1303" s="56" t="s">
        <v>52</v>
      </c>
      <c r="AB1303" t="str">
        <f t="shared" si="166"/>
        <v>e. Control de presupuesto-Soporte Administrativo</v>
      </c>
      <c r="AC1303" t="str">
        <f>VLOOKUP(AB1303,CODIFICACION_PREGUNTAS!$C$2:$D$35,2,0)</f>
        <v>SOPORTE_ADMON005</v>
      </c>
    </row>
    <row r="1304" spans="1:29" x14ac:dyDescent="0.25">
      <c r="A1304" s="3">
        <f t="shared" si="167"/>
        <v>1303</v>
      </c>
      <c r="B1304" s="3" t="s">
        <v>186</v>
      </c>
      <c r="C1304" s="32">
        <v>40603</v>
      </c>
      <c r="D1304" s="56" t="s">
        <v>52</v>
      </c>
      <c r="E1304" s="3"/>
      <c r="F1304" s="3"/>
      <c r="G1304" s="2" t="s">
        <v>17</v>
      </c>
      <c r="H1304" s="3" t="s">
        <v>18</v>
      </c>
      <c r="I1304" s="21">
        <v>4</v>
      </c>
      <c r="J1304" s="3" t="s">
        <v>183</v>
      </c>
      <c r="K1304" s="3"/>
      <c r="L1304" s="3"/>
      <c r="M1304" s="3"/>
      <c r="N1304" s="3"/>
      <c r="O1304" s="3"/>
      <c r="P1304" s="3"/>
      <c r="Q1304" s="3"/>
      <c r="R1304" s="3"/>
      <c r="S1304" s="3"/>
      <c r="T1304" s="3" t="str">
        <f t="shared" si="160"/>
        <v>SIN CECO</v>
      </c>
      <c r="U1304" s="3" t="str">
        <f t="shared" si="161"/>
        <v>NO</v>
      </c>
      <c r="V1304" t="str">
        <f t="shared" si="162"/>
        <v>SCHLUMBERGER BOGOTÁ
25%-Soporte Directivo (Coordinador y Gerencia)</v>
      </c>
      <c r="W1304" s="53">
        <f t="shared" si="163"/>
        <v>4</v>
      </c>
      <c r="X1304">
        <f t="shared" si="164"/>
        <v>4</v>
      </c>
      <c r="Y1304">
        <f>IF(ISNA(VLOOKUP(B1304,CECOS_SIN_IDENTIFICAR!$A$2:$D$146,4,0)),"SIN CECO",IF(VLOOKUP(B1304,CECOS_SIN_IDENTIFICAR!$A$2:$D$146,4,0)=0,"SIN CECO",VLOOKUP(B1304,CECOS_SIN_IDENTIFICAR!$A$2:$D$146,4,0)))</f>
        <v>1209</v>
      </c>
      <c r="Z1304">
        <f t="shared" si="165"/>
        <v>1209</v>
      </c>
      <c r="AA1304" s="56" t="s">
        <v>52</v>
      </c>
      <c r="AB1304" t="str">
        <f t="shared" si="166"/>
        <v>a. Apoyo y presencia en el proyecto-Soporte Directivo (Coordinador y Gerencia)</v>
      </c>
      <c r="AC1304" t="str">
        <f>VLOOKUP(AB1304,CODIFICACION_PREGUNTAS!$C$2:$D$35,2,0)</f>
        <v>SOPORTE_DIR001</v>
      </c>
    </row>
    <row r="1305" spans="1:29" x14ac:dyDescent="0.25">
      <c r="A1305" s="3">
        <f t="shared" si="167"/>
        <v>1304</v>
      </c>
      <c r="B1305" s="3" t="s">
        <v>186</v>
      </c>
      <c r="C1305" s="32">
        <v>40603</v>
      </c>
      <c r="D1305" s="56" t="s">
        <v>52</v>
      </c>
      <c r="E1305" s="3"/>
      <c r="F1305" s="3"/>
      <c r="G1305" s="2" t="s">
        <v>19</v>
      </c>
      <c r="H1305" s="3" t="s">
        <v>18</v>
      </c>
      <c r="I1305" s="21">
        <v>4</v>
      </c>
      <c r="J1305" s="3" t="s">
        <v>183</v>
      </c>
      <c r="K1305" s="3"/>
      <c r="L1305" s="3"/>
      <c r="M1305" s="3"/>
      <c r="N1305" s="3"/>
      <c r="O1305" s="3"/>
      <c r="P1305" s="3"/>
      <c r="Q1305" s="3"/>
      <c r="R1305" s="3"/>
      <c r="S1305" s="3"/>
      <c r="T1305" s="3" t="str">
        <f t="shared" si="160"/>
        <v>SIN CECO</v>
      </c>
      <c r="U1305" s="3" t="str">
        <f t="shared" si="161"/>
        <v>NO</v>
      </c>
      <c r="V1305" t="str">
        <f t="shared" si="162"/>
        <v>SCHLUMBERGER BOGOTÁ
25%-Soporte Directivo (Coordinador y Gerencia)</v>
      </c>
      <c r="W1305" s="53">
        <f t="shared" si="163"/>
        <v>4</v>
      </c>
      <c r="X1305">
        <f t="shared" si="164"/>
        <v>4</v>
      </c>
      <c r="Y1305">
        <f>IF(ISNA(VLOOKUP(B1305,CECOS_SIN_IDENTIFICAR!$A$2:$D$146,4,0)),"SIN CECO",IF(VLOOKUP(B1305,CECOS_SIN_IDENTIFICAR!$A$2:$D$146,4,0)=0,"SIN CECO",VLOOKUP(B1305,CECOS_SIN_IDENTIFICAR!$A$2:$D$146,4,0)))</f>
        <v>1209</v>
      </c>
      <c r="Z1305">
        <f t="shared" si="165"/>
        <v>1209</v>
      </c>
      <c r="AA1305" s="56" t="s">
        <v>52</v>
      </c>
      <c r="AB1305" t="str">
        <f t="shared" si="166"/>
        <v>b. Conocimiento del proyecto-Soporte Directivo (Coordinador y Gerencia)</v>
      </c>
      <c r="AC1305" t="str">
        <f>VLOOKUP(AB1305,CODIFICACION_PREGUNTAS!$C$2:$D$35,2,0)</f>
        <v>SOPORTE_DIR002</v>
      </c>
    </row>
    <row r="1306" spans="1:29" x14ac:dyDescent="0.25">
      <c r="A1306" s="3">
        <f t="shared" si="167"/>
        <v>1305</v>
      </c>
      <c r="B1306" s="3" t="s">
        <v>186</v>
      </c>
      <c r="C1306" s="32">
        <v>40603</v>
      </c>
      <c r="D1306" s="56" t="s">
        <v>52</v>
      </c>
      <c r="E1306" s="3"/>
      <c r="F1306" s="3"/>
      <c r="G1306" s="2" t="s">
        <v>20</v>
      </c>
      <c r="H1306" s="3" t="s">
        <v>18</v>
      </c>
      <c r="I1306" s="21">
        <v>3</v>
      </c>
      <c r="J1306" s="3" t="s">
        <v>183</v>
      </c>
      <c r="K1306" s="3"/>
      <c r="L1306" s="3"/>
      <c r="M1306" s="3"/>
      <c r="N1306" s="3"/>
      <c r="O1306" s="3"/>
      <c r="P1306" s="3"/>
      <c r="Q1306" s="3"/>
      <c r="R1306" s="3"/>
      <c r="S1306" s="3"/>
      <c r="T1306" s="3" t="str">
        <f t="shared" si="160"/>
        <v>SIN CECO</v>
      </c>
      <c r="U1306" s="3" t="str">
        <f t="shared" si="161"/>
        <v>NO</v>
      </c>
      <c r="V1306" t="str">
        <f t="shared" si="162"/>
        <v>SCHLUMBERGER BOGOTÁ
25%-Soporte Directivo (Coordinador y Gerencia)</v>
      </c>
      <c r="W1306" s="53">
        <f t="shared" si="163"/>
        <v>3</v>
      </c>
      <c r="X1306">
        <f t="shared" si="164"/>
        <v>3</v>
      </c>
      <c r="Y1306">
        <f>IF(ISNA(VLOOKUP(B1306,CECOS_SIN_IDENTIFICAR!$A$2:$D$146,4,0)),"SIN CECO",IF(VLOOKUP(B1306,CECOS_SIN_IDENTIFICAR!$A$2:$D$146,4,0)=0,"SIN CECO",VLOOKUP(B1306,CECOS_SIN_IDENTIFICAR!$A$2:$D$146,4,0)))</f>
        <v>1209</v>
      </c>
      <c r="Z1306">
        <f t="shared" si="165"/>
        <v>1209</v>
      </c>
      <c r="AA1306" s="56" t="s">
        <v>52</v>
      </c>
      <c r="AB1306" t="str">
        <f t="shared" si="166"/>
        <v>c. Planteamiento de soluciones y manejo de conflictos-Soporte Directivo (Coordinador y Gerencia)</v>
      </c>
      <c r="AC1306" t="str">
        <f>VLOOKUP(AB1306,CODIFICACION_PREGUNTAS!$C$2:$D$35,2,0)</f>
        <v>SOPORTE_DIR003</v>
      </c>
    </row>
    <row r="1307" spans="1:29" x14ac:dyDescent="0.25">
      <c r="A1307" s="3">
        <f t="shared" si="167"/>
        <v>1306</v>
      </c>
      <c r="B1307" s="3" t="s">
        <v>186</v>
      </c>
      <c r="C1307" s="32">
        <v>40603</v>
      </c>
      <c r="D1307" s="56" t="s">
        <v>52</v>
      </c>
      <c r="E1307" s="3"/>
      <c r="F1307" s="3"/>
      <c r="G1307" s="2" t="s">
        <v>21</v>
      </c>
      <c r="H1307" s="3" t="s">
        <v>18</v>
      </c>
      <c r="I1307" s="21">
        <v>4</v>
      </c>
      <c r="J1307" s="3" t="s">
        <v>183</v>
      </c>
      <c r="K1307" s="3"/>
      <c r="L1307" s="3"/>
      <c r="M1307" s="3"/>
      <c r="N1307" s="3"/>
      <c r="O1307" s="3"/>
      <c r="P1307" s="3"/>
      <c r="Q1307" s="3"/>
      <c r="R1307" s="3"/>
      <c r="S1307" s="3"/>
      <c r="T1307" s="3" t="str">
        <f t="shared" si="160"/>
        <v>SIN CECO</v>
      </c>
      <c r="U1307" s="3" t="str">
        <f t="shared" si="161"/>
        <v>NO</v>
      </c>
      <c r="V1307" t="str">
        <f t="shared" si="162"/>
        <v>SCHLUMBERGER BOGOTÁ
25%-Soporte Directivo (Coordinador y Gerencia)</v>
      </c>
      <c r="W1307" s="53">
        <f t="shared" si="163"/>
        <v>4</v>
      </c>
      <c r="X1307">
        <f t="shared" si="164"/>
        <v>4</v>
      </c>
      <c r="Y1307">
        <f>IF(ISNA(VLOOKUP(B1307,CECOS_SIN_IDENTIFICAR!$A$2:$D$146,4,0)),"SIN CECO",IF(VLOOKUP(B1307,CECOS_SIN_IDENTIFICAR!$A$2:$D$146,4,0)=0,"SIN CECO",VLOOKUP(B1307,CECOS_SIN_IDENTIFICAR!$A$2:$D$146,4,0)))</f>
        <v>1209</v>
      </c>
      <c r="Z1307">
        <f t="shared" si="165"/>
        <v>1209</v>
      </c>
      <c r="AA1307" s="56" t="s">
        <v>52</v>
      </c>
      <c r="AB1307" t="str">
        <f t="shared" si="166"/>
        <v>d. Cumplimiento de compromisos-Soporte Directivo (Coordinador y Gerencia)</v>
      </c>
      <c r="AC1307" t="str">
        <f>VLOOKUP(AB1307,CODIFICACION_PREGUNTAS!$C$2:$D$35,2,0)</f>
        <v>SOPORTE_DIR004</v>
      </c>
    </row>
    <row r="1308" spans="1:29" x14ac:dyDescent="0.25">
      <c r="A1308" s="3">
        <f t="shared" si="167"/>
        <v>1307</v>
      </c>
      <c r="B1308" s="3" t="s">
        <v>186</v>
      </c>
      <c r="C1308" s="32">
        <v>40603</v>
      </c>
      <c r="D1308" s="56" t="s">
        <v>52</v>
      </c>
      <c r="E1308" s="3"/>
      <c r="F1308" s="3"/>
      <c r="G1308" s="2" t="s">
        <v>22</v>
      </c>
      <c r="H1308" s="3" t="s">
        <v>18</v>
      </c>
      <c r="I1308" s="21">
        <v>3</v>
      </c>
      <c r="J1308" s="3" t="s">
        <v>183</v>
      </c>
      <c r="K1308" s="3"/>
      <c r="L1308" s="3"/>
      <c r="M1308" s="3"/>
      <c r="N1308" s="3"/>
      <c r="O1308" s="3"/>
      <c r="P1308" s="3"/>
      <c r="Q1308" s="3"/>
      <c r="R1308" s="3"/>
      <c r="S1308" s="3"/>
      <c r="T1308" s="3" t="str">
        <f t="shared" si="160"/>
        <v>SIN CECO</v>
      </c>
      <c r="U1308" s="3" t="str">
        <f t="shared" si="161"/>
        <v>NO</v>
      </c>
      <c r="V1308" t="str">
        <f t="shared" si="162"/>
        <v>SCHLUMBERGER BOGOTÁ
25%-Soporte Directivo (Coordinador y Gerencia)</v>
      </c>
      <c r="W1308" s="53">
        <f t="shared" si="163"/>
        <v>3</v>
      </c>
      <c r="X1308">
        <f t="shared" si="164"/>
        <v>3</v>
      </c>
      <c r="Y1308">
        <f>IF(ISNA(VLOOKUP(B1308,CECOS_SIN_IDENTIFICAR!$A$2:$D$146,4,0)),"SIN CECO",IF(VLOOKUP(B1308,CECOS_SIN_IDENTIFICAR!$A$2:$D$146,4,0)=0,"SIN CECO",VLOOKUP(B1308,CECOS_SIN_IDENTIFICAR!$A$2:$D$146,4,0)))</f>
        <v>1209</v>
      </c>
      <c r="Z1308">
        <f t="shared" si="165"/>
        <v>1209</v>
      </c>
      <c r="AA1308" s="56" t="s">
        <v>52</v>
      </c>
      <c r="AB1308" t="str">
        <f t="shared" si="166"/>
        <v>e. Manejo del cliente-Soporte Directivo (Coordinador y Gerencia)</v>
      </c>
      <c r="AC1308" t="str">
        <f>VLOOKUP(AB1308,CODIFICACION_PREGUNTAS!$C$2:$D$35,2,0)</f>
        <v>SOPORTE_DIR005</v>
      </c>
    </row>
    <row r="1309" spans="1:29" x14ac:dyDescent="0.25">
      <c r="A1309" s="3">
        <f t="shared" si="167"/>
        <v>1308</v>
      </c>
      <c r="B1309" s="3" t="s">
        <v>186</v>
      </c>
      <c r="C1309" s="32">
        <v>40603</v>
      </c>
      <c r="D1309" s="56" t="s">
        <v>52</v>
      </c>
      <c r="E1309" s="3"/>
      <c r="F1309" s="3"/>
      <c r="G1309" s="2" t="s">
        <v>23</v>
      </c>
      <c r="H1309" s="3" t="s">
        <v>24</v>
      </c>
      <c r="I1309" s="21">
        <v>4</v>
      </c>
      <c r="J1309" s="3" t="s">
        <v>183</v>
      </c>
      <c r="K1309" s="3"/>
      <c r="L1309" s="3"/>
      <c r="M1309" s="3"/>
      <c r="N1309" s="3"/>
      <c r="O1309" s="3"/>
      <c r="P1309" s="3"/>
      <c r="Q1309" s="3"/>
      <c r="R1309" s="3"/>
      <c r="S1309" s="3"/>
      <c r="T1309" s="3" t="str">
        <f t="shared" si="160"/>
        <v>SIN CECO</v>
      </c>
      <c r="U1309" s="3" t="str">
        <f t="shared" si="161"/>
        <v>NO</v>
      </c>
      <c r="V1309" t="str">
        <f t="shared" si="162"/>
        <v>SCHLUMBERGER BOGOTÁ
25%-Personal que presta el servicio en obra</v>
      </c>
      <c r="W1309" s="53">
        <f t="shared" si="163"/>
        <v>4</v>
      </c>
      <c r="X1309">
        <f t="shared" si="164"/>
        <v>4</v>
      </c>
      <c r="Y1309">
        <f>IF(ISNA(VLOOKUP(B1309,CECOS_SIN_IDENTIFICAR!$A$2:$D$146,4,0)),"SIN CECO",IF(VLOOKUP(B1309,CECOS_SIN_IDENTIFICAR!$A$2:$D$146,4,0)=0,"SIN CECO",VLOOKUP(B1309,CECOS_SIN_IDENTIFICAR!$A$2:$D$146,4,0)))</f>
        <v>1209</v>
      </c>
      <c r="Z1309">
        <f t="shared" si="165"/>
        <v>1209</v>
      </c>
      <c r="AA1309" s="56" t="s">
        <v>52</v>
      </c>
      <c r="AB1309" t="str">
        <f t="shared" si="166"/>
        <v>a. Idoneidad del personal-Personal que presta el servicio en obra</v>
      </c>
      <c r="AC1309" t="str">
        <f>VLOOKUP(AB1309,CODIFICACION_PREGUNTAS!$C$2:$D$35,2,0)</f>
        <v>PERSONAL001</v>
      </c>
    </row>
    <row r="1310" spans="1:29" x14ac:dyDescent="0.25">
      <c r="A1310" s="3">
        <f t="shared" si="167"/>
        <v>1309</v>
      </c>
      <c r="B1310" s="3" t="s">
        <v>186</v>
      </c>
      <c r="C1310" s="32">
        <v>40603</v>
      </c>
      <c r="D1310" s="56" t="s">
        <v>52</v>
      </c>
      <c r="E1310" s="3"/>
      <c r="F1310" s="3"/>
      <c r="G1310" s="2" t="s">
        <v>25</v>
      </c>
      <c r="H1310" s="3" t="s">
        <v>24</v>
      </c>
      <c r="I1310" s="21">
        <v>4</v>
      </c>
      <c r="J1310" s="3" t="s">
        <v>183</v>
      </c>
      <c r="K1310" s="3"/>
      <c r="L1310" s="3"/>
      <c r="M1310" s="3"/>
      <c r="N1310" s="3"/>
      <c r="O1310" s="3"/>
      <c r="P1310" s="3"/>
      <c r="Q1310" s="3"/>
      <c r="R1310" s="3"/>
      <c r="S1310" s="3"/>
      <c r="T1310" s="3" t="str">
        <f t="shared" si="160"/>
        <v>SIN CECO</v>
      </c>
      <c r="U1310" s="3" t="str">
        <f t="shared" si="161"/>
        <v>NO</v>
      </c>
      <c r="V1310" t="str">
        <f t="shared" si="162"/>
        <v>SCHLUMBERGER BOGOTÁ
25%-Personal que presta el servicio en obra</v>
      </c>
      <c r="W1310" s="53">
        <f t="shared" si="163"/>
        <v>4</v>
      </c>
      <c r="X1310">
        <f t="shared" si="164"/>
        <v>4</v>
      </c>
      <c r="Y1310">
        <f>IF(ISNA(VLOOKUP(B1310,CECOS_SIN_IDENTIFICAR!$A$2:$D$146,4,0)),"SIN CECO",IF(VLOOKUP(B1310,CECOS_SIN_IDENTIFICAR!$A$2:$D$146,4,0)=0,"SIN CECO",VLOOKUP(B1310,CECOS_SIN_IDENTIFICAR!$A$2:$D$146,4,0)))</f>
        <v>1209</v>
      </c>
      <c r="Z1310">
        <f t="shared" si="165"/>
        <v>1209</v>
      </c>
      <c r="AA1310" s="56" t="s">
        <v>52</v>
      </c>
      <c r="AB1310" t="str">
        <f t="shared" si="166"/>
        <v>b. Oportuna atención al cliente-Personal que presta el servicio en obra</v>
      </c>
      <c r="AC1310" t="str">
        <f>VLOOKUP(AB1310,CODIFICACION_PREGUNTAS!$C$2:$D$35,2,0)</f>
        <v>PERSONAL002</v>
      </c>
    </row>
    <row r="1311" spans="1:29" x14ac:dyDescent="0.25">
      <c r="A1311" s="3">
        <f t="shared" si="167"/>
        <v>1310</v>
      </c>
      <c r="B1311" s="3" t="s">
        <v>186</v>
      </c>
      <c r="C1311" s="32">
        <v>40603</v>
      </c>
      <c r="D1311" s="56" t="s">
        <v>52</v>
      </c>
      <c r="E1311" s="3"/>
      <c r="F1311" s="3"/>
      <c r="G1311" s="2" t="s">
        <v>26</v>
      </c>
      <c r="H1311" s="3" t="s">
        <v>24</v>
      </c>
      <c r="I1311" s="21">
        <v>4</v>
      </c>
      <c r="J1311" s="3" t="s">
        <v>183</v>
      </c>
      <c r="K1311" s="3"/>
      <c r="L1311" s="3"/>
      <c r="M1311" s="3"/>
      <c r="N1311" s="3"/>
      <c r="O1311" s="3"/>
      <c r="P1311" s="3"/>
      <c r="Q1311" s="3"/>
      <c r="R1311" s="3"/>
      <c r="S1311" s="3"/>
      <c r="T1311" s="3" t="str">
        <f t="shared" si="160"/>
        <v>SIN CECO</v>
      </c>
      <c r="U1311" s="3" t="str">
        <f t="shared" si="161"/>
        <v>NO</v>
      </c>
      <c r="V1311" t="str">
        <f t="shared" si="162"/>
        <v>SCHLUMBERGER BOGOTÁ
25%-Personal que presta el servicio en obra</v>
      </c>
      <c r="W1311" s="53">
        <f t="shared" si="163"/>
        <v>4</v>
      </c>
      <c r="X1311">
        <f t="shared" si="164"/>
        <v>4</v>
      </c>
      <c r="Y1311">
        <f>IF(ISNA(VLOOKUP(B1311,CECOS_SIN_IDENTIFICAR!$A$2:$D$146,4,0)),"SIN CECO",IF(VLOOKUP(B1311,CECOS_SIN_IDENTIFICAR!$A$2:$D$146,4,0)=0,"SIN CECO",VLOOKUP(B1311,CECOS_SIN_IDENTIFICAR!$A$2:$D$146,4,0)))</f>
        <v>1209</v>
      </c>
      <c r="Z1311">
        <f t="shared" si="165"/>
        <v>1209</v>
      </c>
      <c r="AA1311" s="56" t="s">
        <v>52</v>
      </c>
      <c r="AB1311" t="str">
        <f t="shared" si="166"/>
        <v>c. Compromiso con el proyecto-Personal que presta el servicio en obra</v>
      </c>
      <c r="AC1311" t="str">
        <f>VLOOKUP(AB1311,CODIFICACION_PREGUNTAS!$C$2:$D$35,2,0)</f>
        <v>PERSONAL003</v>
      </c>
    </row>
    <row r="1312" spans="1:29" x14ac:dyDescent="0.25">
      <c r="A1312" s="3">
        <f t="shared" si="167"/>
        <v>1311</v>
      </c>
      <c r="B1312" s="3" t="s">
        <v>186</v>
      </c>
      <c r="C1312" s="32">
        <v>40603</v>
      </c>
      <c r="D1312" s="56" t="s">
        <v>52</v>
      </c>
      <c r="E1312" s="3"/>
      <c r="F1312" s="3"/>
      <c r="G1312" s="2" t="s">
        <v>21</v>
      </c>
      <c r="H1312" s="3" t="s">
        <v>24</v>
      </c>
      <c r="I1312" s="21">
        <v>4</v>
      </c>
      <c r="J1312" s="3" t="s">
        <v>183</v>
      </c>
      <c r="K1312" s="3"/>
      <c r="L1312" s="3"/>
      <c r="M1312" s="3"/>
      <c r="N1312" s="3"/>
      <c r="O1312" s="3"/>
      <c r="P1312" s="3"/>
      <c r="Q1312" s="3"/>
      <c r="R1312" s="3"/>
      <c r="S1312" s="3"/>
      <c r="T1312" s="3" t="str">
        <f t="shared" si="160"/>
        <v>SIN CECO</v>
      </c>
      <c r="U1312" s="3" t="str">
        <f t="shared" si="161"/>
        <v>NO</v>
      </c>
      <c r="V1312" t="str">
        <f t="shared" si="162"/>
        <v>SCHLUMBERGER BOGOTÁ
25%-Personal que presta el servicio en obra</v>
      </c>
      <c r="W1312" s="53">
        <f t="shared" si="163"/>
        <v>4</v>
      </c>
      <c r="X1312">
        <f t="shared" si="164"/>
        <v>4</v>
      </c>
      <c r="Y1312">
        <f>IF(ISNA(VLOOKUP(B1312,CECOS_SIN_IDENTIFICAR!$A$2:$D$146,4,0)),"SIN CECO",IF(VLOOKUP(B1312,CECOS_SIN_IDENTIFICAR!$A$2:$D$146,4,0)=0,"SIN CECO",VLOOKUP(B1312,CECOS_SIN_IDENTIFICAR!$A$2:$D$146,4,0)))</f>
        <v>1209</v>
      </c>
      <c r="Z1312">
        <f t="shared" si="165"/>
        <v>1209</v>
      </c>
      <c r="AA1312" s="56" t="s">
        <v>52</v>
      </c>
      <c r="AB1312" t="str">
        <f t="shared" si="166"/>
        <v>d. Cumplimiento de compromisos-Personal que presta el servicio en obra</v>
      </c>
      <c r="AC1312" t="str">
        <f>VLOOKUP(AB1312,CODIFICACION_PREGUNTAS!$C$2:$D$35,2,0)</f>
        <v>PERSONAL004</v>
      </c>
    </row>
    <row r="1313" spans="1:29" x14ac:dyDescent="0.25">
      <c r="A1313" s="3">
        <f t="shared" si="167"/>
        <v>1312</v>
      </c>
      <c r="B1313" s="3" t="s">
        <v>186</v>
      </c>
      <c r="C1313" s="32">
        <v>40603</v>
      </c>
      <c r="D1313" s="56" t="s">
        <v>52</v>
      </c>
      <c r="E1313" s="3"/>
      <c r="F1313" s="3"/>
      <c r="G1313" s="2" t="s">
        <v>27</v>
      </c>
      <c r="H1313" s="3" t="s">
        <v>24</v>
      </c>
      <c r="I1313" s="21">
        <v>3</v>
      </c>
      <c r="J1313" s="3" t="s">
        <v>183</v>
      </c>
      <c r="K1313" s="3"/>
      <c r="L1313" s="3"/>
      <c r="M1313" s="3"/>
      <c r="N1313" s="3"/>
      <c r="O1313" s="3"/>
      <c r="P1313" s="3"/>
      <c r="Q1313" s="3"/>
      <c r="R1313" s="3"/>
      <c r="S1313" s="3"/>
      <c r="T1313" s="3" t="str">
        <f t="shared" si="160"/>
        <v>SIN CECO</v>
      </c>
      <c r="U1313" s="3" t="str">
        <f t="shared" si="161"/>
        <v>NO</v>
      </c>
      <c r="V1313" t="str">
        <f t="shared" si="162"/>
        <v>SCHLUMBERGER BOGOTÁ
25%-Personal que presta el servicio en obra</v>
      </c>
      <c r="W1313" s="53">
        <f t="shared" si="163"/>
        <v>3</v>
      </c>
      <c r="X1313">
        <f t="shared" si="164"/>
        <v>3</v>
      </c>
      <c r="Y1313">
        <f>IF(ISNA(VLOOKUP(B1313,CECOS_SIN_IDENTIFICAR!$A$2:$D$146,4,0)),"SIN CECO",IF(VLOOKUP(B1313,CECOS_SIN_IDENTIFICAR!$A$2:$D$146,4,0)=0,"SIN CECO",VLOOKUP(B1313,CECOS_SIN_IDENTIFICAR!$A$2:$D$146,4,0)))</f>
        <v>1209</v>
      </c>
      <c r="Z1313">
        <f t="shared" si="165"/>
        <v>1209</v>
      </c>
      <c r="AA1313" s="56" t="s">
        <v>52</v>
      </c>
      <c r="AB1313" t="str">
        <f t="shared" si="166"/>
        <v>e. Proactividad en desarrollo de funciones-Personal que presta el servicio en obra</v>
      </c>
      <c r="AC1313" t="str">
        <f>VLOOKUP(AB1313,CODIFICACION_PREGUNTAS!$C$2:$D$35,2,0)</f>
        <v>PERSONAL005</v>
      </c>
    </row>
    <row r="1314" spans="1:29" x14ac:dyDescent="0.25">
      <c r="A1314" s="3">
        <f t="shared" si="167"/>
        <v>1313</v>
      </c>
      <c r="B1314" s="3" t="s">
        <v>186</v>
      </c>
      <c r="C1314" s="32">
        <v>40603</v>
      </c>
      <c r="D1314" s="56" t="s">
        <v>52</v>
      </c>
      <c r="E1314" s="3"/>
      <c r="F1314" s="3"/>
      <c r="G1314" s="2" t="s">
        <v>28</v>
      </c>
      <c r="H1314" s="2" t="s">
        <v>29</v>
      </c>
      <c r="I1314" s="21">
        <v>4</v>
      </c>
      <c r="J1314" s="3" t="s">
        <v>183</v>
      </c>
      <c r="K1314" s="3"/>
      <c r="L1314" s="3"/>
      <c r="M1314" s="3"/>
      <c r="N1314" s="3"/>
      <c r="O1314" s="3"/>
      <c r="P1314" s="3"/>
      <c r="Q1314" s="3"/>
      <c r="R1314" s="3"/>
      <c r="S1314" s="3"/>
      <c r="T1314" s="3" t="str">
        <f t="shared" si="160"/>
        <v>SIN CECO</v>
      </c>
      <c r="U1314" s="3" t="str">
        <f t="shared" si="161"/>
        <v>NO</v>
      </c>
      <c r="V1314" t="str">
        <f t="shared" si="162"/>
        <v>SCHLUMBERGER BOGOTÁ
25%-Productos Asociados de PAYC (Informes, Control de presupuesto y Programación y actas)</v>
      </c>
      <c r="W1314" s="53">
        <f t="shared" si="163"/>
        <v>4</v>
      </c>
      <c r="X1314">
        <f t="shared" si="164"/>
        <v>4</v>
      </c>
      <c r="Y1314">
        <f>IF(ISNA(VLOOKUP(B1314,CECOS_SIN_IDENTIFICAR!$A$2:$D$146,4,0)),"SIN CECO",IF(VLOOKUP(B1314,CECOS_SIN_IDENTIFICAR!$A$2:$D$146,4,0)=0,"SIN CECO",VLOOKUP(B1314,CECOS_SIN_IDENTIFICAR!$A$2:$D$146,4,0)))</f>
        <v>1209</v>
      </c>
      <c r="Z1314">
        <f t="shared" si="165"/>
        <v>1209</v>
      </c>
      <c r="AA1314" s="56" t="s">
        <v>52</v>
      </c>
      <c r="AB1314" t="str">
        <f t="shared" si="166"/>
        <v>a. Calidad del Contenido-Productos Asociados de PAYC (Informes, Control de presupuesto y Programación y actas)</v>
      </c>
      <c r="AC1314" t="str">
        <f>VLOOKUP(AB1314,CODIFICACION_PREGUNTAS!$C$2:$D$35,2,0)</f>
        <v>PRODUCTOS001</v>
      </c>
    </row>
    <row r="1315" spans="1:29" x14ac:dyDescent="0.25">
      <c r="A1315" s="3">
        <f t="shared" si="167"/>
        <v>1314</v>
      </c>
      <c r="B1315" s="3" t="s">
        <v>186</v>
      </c>
      <c r="C1315" s="32">
        <v>40603</v>
      </c>
      <c r="D1315" s="56" t="s">
        <v>52</v>
      </c>
      <c r="E1315" s="3"/>
      <c r="F1315" s="3"/>
      <c r="G1315" s="2" t="s">
        <v>30</v>
      </c>
      <c r="H1315" s="2" t="s">
        <v>29</v>
      </c>
      <c r="I1315" s="21">
        <v>4</v>
      </c>
      <c r="J1315" s="3" t="s">
        <v>183</v>
      </c>
      <c r="K1315" s="3"/>
      <c r="L1315" s="3"/>
      <c r="M1315" s="3"/>
      <c r="N1315" s="3"/>
      <c r="O1315" s="3"/>
      <c r="P1315" s="3"/>
      <c r="Q1315" s="3"/>
      <c r="R1315" s="3"/>
      <c r="S1315" s="3"/>
      <c r="T1315" s="3" t="str">
        <f t="shared" si="160"/>
        <v>SIN CECO</v>
      </c>
      <c r="U1315" s="3" t="str">
        <f t="shared" si="161"/>
        <v>NO</v>
      </c>
      <c r="V1315" t="str">
        <f t="shared" si="162"/>
        <v>SCHLUMBERGER BOGOTÁ
25%-Productos Asociados de PAYC (Informes, Control de presupuesto y Programación y actas)</v>
      </c>
      <c r="W1315" s="53">
        <f t="shared" si="163"/>
        <v>4</v>
      </c>
      <c r="X1315">
        <f t="shared" si="164"/>
        <v>4</v>
      </c>
      <c r="Y1315">
        <f>IF(ISNA(VLOOKUP(B1315,CECOS_SIN_IDENTIFICAR!$A$2:$D$146,4,0)),"SIN CECO",IF(VLOOKUP(B1315,CECOS_SIN_IDENTIFICAR!$A$2:$D$146,4,0)=0,"SIN CECO",VLOOKUP(B1315,CECOS_SIN_IDENTIFICAR!$A$2:$D$146,4,0)))</f>
        <v>1209</v>
      </c>
      <c r="Z1315">
        <f t="shared" si="165"/>
        <v>1209</v>
      </c>
      <c r="AA1315" s="56" t="s">
        <v>52</v>
      </c>
      <c r="AB1315" t="str">
        <f t="shared" si="166"/>
        <v>b. Claridad del Contenido-Productos Asociados de PAYC (Informes, Control de presupuesto y Programación y actas)</v>
      </c>
      <c r="AC1315" t="str">
        <f>VLOOKUP(AB1315,CODIFICACION_PREGUNTAS!$C$2:$D$35,2,0)</f>
        <v>PRODUCTOS002</v>
      </c>
    </row>
    <row r="1316" spans="1:29" x14ac:dyDescent="0.25">
      <c r="A1316" s="3">
        <f t="shared" si="167"/>
        <v>1315</v>
      </c>
      <c r="B1316" s="3" t="s">
        <v>186</v>
      </c>
      <c r="C1316" s="32">
        <v>40603</v>
      </c>
      <c r="D1316" s="56" t="s">
        <v>52</v>
      </c>
      <c r="E1316" s="3"/>
      <c r="F1316" s="3"/>
      <c r="G1316" s="2" t="s">
        <v>31</v>
      </c>
      <c r="H1316" s="2" t="s">
        <v>29</v>
      </c>
      <c r="I1316" s="21">
        <v>3</v>
      </c>
      <c r="J1316" s="3" t="s">
        <v>183</v>
      </c>
      <c r="K1316" s="3"/>
      <c r="L1316" s="3"/>
      <c r="M1316" s="3"/>
      <c r="N1316" s="3"/>
      <c r="O1316" s="3"/>
      <c r="P1316" s="3"/>
      <c r="Q1316" s="3"/>
      <c r="R1316" s="3"/>
      <c r="S1316" s="3"/>
      <c r="T1316" s="3" t="str">
        <f t="shared" si="160"/>
        <v>SIN CECO</v>
      </c>
      <c r="U1316" s="3" t="str">
        <f t="shared" si="161"/>
        <v>NO</v>
      </c>
      <c r="V1316" t="str">
        <f t="shared" si="162"/>
        <v>SCHLUMBERGER BOGOTÁ
25%-Productos Asociados de PAYC (Informes, Control de presupuesto y Programación y actas)</v>
      </c>
      <c r="W1316" s="53">
        <f t="shared" si="163"/>
        <v>3</v>
      </c>
      <c r="X1316">
        <f t="shared" si="164"/>
        <v>3</v>
      </c>
      <c r="Y1316">
        <f>IF(ISNA(VLOOKUP(B1316,CECOS_SIN_IDENTIFICAR!$A$2:$D$146,4,0)),"SIN CECO",IF(VLOOKUP(B1316,CECOS_SIN_IDENTIFICAR!$A$2:$D$146,4,0)=0,"SIN CECO",VLOOKUP(B1316,CECOS_SIN_IDENTIFICAR!$A$2:$D$146,4,0)))</f>
        <v>1209</v>
      </c>
      <c r="Z1316">
        <f t="shared" si="165"/>
        <v>1209</v>
      </c>
      <c r="AA1316" s="56" t="s">
        <v>52</v>
      </c>
      <c r="AB1316" t="str">
        <f t="shared" si="166"/>
        <v>c. Oportunidad en la entrega-Productos Asociados de PAYC (Informes, Control de presupuesto y Programación y actas)</v>
      </c>
      <c r="AC1316" t="str">
        <f>VLOOKUP(AB1316,CODIFICACION_PREGUNTAS!$C$2:$D$35,2,0)</f>
        <v>PRODUCTOS003</v>
      </c>
    </row>
    <row r="1317" spans="1:29" x14ac:dyDescent="0.25">
      <c r="A1317" s="3">
        <f t="shared" si="167"/>
        <v>1316</v>
      </c>
      <c r="B1317" s="3" t="s">
        <v>186</v>
      </c>
      <c r="C1317" s="32">
        <v>40603</v>
      </c>
      <c r="D1317" s="56" t="s">
        <v>52</v>
      </c>
      <c r="E1317" s="3"/>
      <c r="F1317" s="3"/>
      <c r="G1317" s="2" t="s">
        <v>32</v>
      </c>
      <c r="H1317" s="2" t="s">
        <v>29</v>
      </c>
      <c r="I1317" s="21">
        <v>3</v>
      </c>
      <c r="J1317" s="3" t="s">
        <v>183</v>
      </c>
      <c r="K1317" s="3"/>
      <c r="L1317" s="3"/>
      <c r="M1317" s="3"/>
      <c r="N1317" s="3"/>
      <c r="O1317" s="3"/>
      <c r="P1317" s="3"/>
      <c r="Q1317" s="3"/>
      <c r="R1317" s="3"/>
      <c r="S1317" s="3"/>
      <c r="T1317" s="3" t="str">
        <f t="shared" si="160"/>
        <v>SIN CECO</v>
      </c>
      <c r="U1317" s="3" t="str">
        <f t="shared" si="161"/>
        <v>NO</v>
      </c>
      <c r="V1317" t="str">
        <f t="shared" si="162"/>
        <v>SCHLUMBERGER BOGOTÁ
25%-Productos Asociados de PAYC (Informes, Control de presupuesto y Programación y actas)</v>
      </c>
      <c r="W1317" s="53">
        <f t="shared" si="163"/>
        <v>3</v>
      </c>
      <c r="X1317">
        <f t="shared" si="164"/>
        <v>3</v>
      </c>
      <c r="Y1317">
        <f>IF(ISNA(VLOOKUP(B1317,CECOS_SIN_IDENTIFICAR!$A$2:$D$146,4,0)),"SIN CECO",IF(VLOOKUP(B1317,CECOS_SIN_IDENTIFICAR!$A$2:$D$146,4,0)=0,"SIN CECO",VLOOKUP(B1317,CECOS_SIN_IDENTIFICAR!$A$2:$D$146,4,0)))</f>
        <v>1209</v>
      </c>
      <c r="Z1317">
        <f t="shared" si="165"/>
        <v>1209</v>
      </c>
      <c r="AA1317" s="56" t="s">
        <v>52</v>
      </c>
      <c r="AB1317" t="str">
        <f t="shared" si="166"/>
        <v>d. Precisión de la información-Productos Asociados de PAYC (Informes, Control de presupuesto y Programación y actas)</v>
      </c>
      <c r="AC1317" t="str">
        <f>VLOOKUP(AB1317,CODIFICACION_PREGUNTAS!$C$2:$D$35,2,0)</f>
        <v>PRODUCTOS004</v>
      </c>
    </row>
    <row r="1318" spans="1:29" x14ac:dyDescent="0.25">
      <c r="A1318" s="3">
        <f t="shared" si="167"/>
        <v>1317</v>
      </c>
      <c r="B1318" s="3" t="s">
        <v>186</v>
      </c>
      <c r="C1318" s="32">
        <v>40603</v>
      </c>
      <c r="D1318" s="56" t="s">
        <v>52</v>
      </c>
      <c r="E1318" s="3"/>
      <c r="F1318" s="3"/>
      <c r="G1318" s="2" t="s">
        <v>33</v>
      </c>
      <c r="H1318" s="2" t="s">
        <v>29</v>
      </c>
      <c r="I1318" s="21">
        <v>4</v>
      </c>
      <c r="J1318" s="3" t="s">
        <v>183</v>
      </c>
      <c r="K1318" s="3"/>
      <c r="L1318" s="3"/>
      <c r="M1318" s="3"/>
      <c r="N1318" s="3"/>
      <c r="O1318" s="3"/>
      <c r="P1318" s="3"/>
      <c r="Q1318" s="3"/>
      <c r="R1318" s="3"/>
      <c r="S1318" s="3"/>
      <c r="T1318" s="3" t="str">
        <f t="shared" si="160"/>
        <v>SIN CECO</v>
      </c>
      <c r="U1318" s="3" t="str">
        <f t="shared" si="161"/>
        <v>NO</v>
      </c>
      <c r="V1318" t="str">
        <f t="shared" si="162"/>
        <v>SCHLUMBERGER BOGOTÁ
25%-Productos Asociados de PAYC (Informes, Control de presupuesto y Programación y actas)</v>
      </c>
      <c r="W1318" s="53">
        <f t="shared" si="163"/>
        <v>4</v>
      </c>
      <c r="X1318">
        <f t="shared" si="164"/>
        <v>4</v>
      </c>
      <c r="Y1318">
        <f>IF(ISNA(VLOOKUP(B1318,CECOS_SIN_IDENTIFICAR!$A$2:$D$146,4,0)),"SIN CECO",IF(VLOOKUP(B1318,CECOS_SIN_IDENTIFICAR!$A$2:$D$146,4,0)=0,"SIN CECO",VLOOKUP(B1318,CECOS_SIN_IDENTIFICAR!$A$2:$D$146,4,0)))</f>
        <v>1209</v>
      </c>
      <c r="Z1318">
        <f t="shared" si="165"/>
        <v>1209</v>
      </c>
      <c r="AA1318" s="56" t="s">
        <v>52</v>
      </c>
      <c r="AB1318" t="str">
        <f t="shared" si="166"/>
        <v>e. Diagramación-Productos Asociados de PAYC (Informes, Control de presupuesto y Programación y actas)</v>
      </c>
      <c r="AC1318" t="str">
        <f>VLOOKUP(AB1318,CODIFICACION_PREGUNTAS!$C$2:$D$35,2,0)</f>
        <v>PRODUCTOS005</v>
      </c>
    </row>
    <row r="1319" spans="1:29" x14ac:dyDescent="0.25">
      <c r="A1319" s="3">
        <f t="shared" si="167"/>
        <v>1318</v>
      </c>
      <c r="B1319" s="3" t="s">
        <v>186</v>
      </c>
      <c r="C1319" s="32">
        <v>40603</v>
      </c>
      <c r="D1319" s="56" t="s">
        <v>52</v>
      </c>
      <c r="E1319" s="3"/>
      <c r="F1319" s="3"/>
      <c r="G1319" s="2" t="s">
        <v>34</v>
      </c>
      <c r="H1319" s="2" t="s">
        <v>35</v>
      </c>
      <c r="I1319" s="21">
        <v>4</v>
      </c>
      <c r="J1319" s="3" t="s">
        <v>183</v>
      </c>
      <c r="K1319" s="3"/>
      <c r="L1319" s="3"/>
      <c r="M1319" s="3"/>
      <c r="N1319" s="3"/>
      <c r="O1319" s="3"/>
      <c r="P1319" s="3"/>
      <c r="Q1319" s="3"/>
      <c r="R1319" s="3"/>
      <c r="S1319" s="3"/>
      <c r="T1319" s="3" t="str">
        <f t="shared" si="160"/>
        <v>SIN CECO</v>
      </c>
      <c r="U1319" s="3" t="str">
        <f t="shared" si="161"/>
        <v>NO</v>
      </c>
      <c r="V1319" t="str">
        <f t="shared" si="162"/>
        <v>SCHLUMBERGER BOGOTÁ
25%-Compromisos Pactados</v>
      </c>
      <c r="W1319" s="53">
        <f t="shared" si="163"/>
        <v>4</v>
      </c>
      <c r="X1319">
        <f t="shared" si="164"/>
        <v>4</v>
      </c>
      <c r="Y1319">
        <f>IF(ISNA(VLOOKUP(B1319,CECOS_SIN_IDENTIFICAR!$A$2:$D$146,4,0)),"SIN CECO",IF(VLOOKUP(B1319,CECOS_SIN_IDENTIFICAR!$A$2:$D$146,4,0)=0,"SIN CECO",VLOOKUP(B1319,CECOS_SIN_IDENTIFICAR!$A$2:$D$146,4,0)))</f>
        <v>1209</v>
      </c>
      <c r="Z1319">
        <f t="shared" si="165"/>
        <v>1209</v>
      </c>
      <c r="AA1319" s="56" t="s">
        <v>52</v>
      </c>
      <c r="AB1319" t="str">
        <f t="shared" si="166"/>
        <v>a. Cumplimiento-Compromisos Pactados</v>
      </c>
      <c r="AC1319" t="str">
        <f>VLOOKUP(AB1319,CODIFICACION_PREGUNTAS!$C$2:$D$35,2,0)</f>
        <v>COMPROMISOS001</v>
      </c>
    </row>
    <row r="1320" spans="1:29" x14ac:dyDescent="0.25">
      <c r="A1320" s="3">
        <f t="shared" si="167"/>
        <v>1319</v>
      </c>
      <c r="B1320" s="3" t="s">
        <v>186</v>
      </c>
      <c r="C1320" s="32">
        <v>40603</v>
      </c>
      <c r="D1320" s="56" t="s">
        <v>52</v>
      </c>
      <c r="E1320" s="3"/>
      <c r="F1320" s="3"/>
      <c r="G1320" s="2" t="s">
        <v>36</v>
      </c>
      <c r="H1320" s="2" t="s">
        <v>35</v>
      </c>
      <c r="I1320" s="21">
        <v>3</v>
      </c>
      <c r="J1320" s="3" t="s">
        <v>183</v>
      </c>
      <c r="K1320" s="3"/>
      <c r="L1320" s="3"/>
      <c r="M1320" s="3"/>
      <c r="N1320" s="3"/>
      <c r="O1320" s="3"/>
      <c r="P1320" s="3"/>
      <c r="Q1320" s="3"/>
      <c r="R1320" s="3"/>
      <c r="S1320" s="3"/>
      <c r="T1320" s="3" t="str">
        <f t="shared" si="160"/>
        <v>SIN CECO</v>
      </c>
      <c r="U1320" s="3" t="str">
        <f t="shared" si="161"/>
        <v>NO</v>
      </c>
      <c r="V1320" t="str">
        <f t="shared" si="162"/>
        <v>SCHLUMBERGER BOGOTÁ
25%-Compromisos Pactados</v>
      </c>
      <c r="W1320" s="53">
        <f t="shared" si="163"/>
        <v>3</v>
      </c>
      <c r="X1320">
        <f t="shared" si="164"/>
        <v>3</v>
      </c>
      <c r="Y1320">
        <f>IF(ISNA(VLOOKUP(B1320,CECOS_SIN_IDENTIFICAR!$A$2:$D$146,4,0)),"SIN CECO",IF(VLOOKUP(B1320,CECOS_SIN_IDENTIFICAR!$A$2:$D$146,4,0)=0,"SIN CECO",VLOOKUP(B1320,CECOS_SIN_IDENTIFICAR!$A$2:$D$146,4,0)))</f>
        <v>1209</v>
      </c>
      <c r="Z1320">
        <f t="shared" si="165"/>
        <v>1209</v>
      </c>
      <c r="AA1320" s="56" t="s">
        <v>52</v>
      </c>
      <c r="AB1320" t="str">
        <f t="shared" si="166"/>
        <v>b. Satisface expectativas-Compromisos Pactados</v>
      </c>
      <c r="AC1320" t="str">
        <f>VLOOKUP(AB1320,CODIFICACION_PREGUNTAS!$C$2:$D$35,2,0)</f>
        <v>COMPROMISOS002</v>
      </c>
    </row>
    <row r="1321" spans="1:29" x14ac:dyDescent="0.25">
      <c r="A1321" s="3">
        <f t="shared" si="167"/>
        <v>1320</v>
      </c>
      <c r="B1321" s="3" t="s">
        <v>186</v>
      </c>
      <c r="C1321" s="32">
        <v>40603</v>
      </c>
      <c r="D1321" s="56" t="s">
        <v>52</v>
      </c>
      <c r="E1321" s="3"/>
      <c r="F1321" s="3"/>
      <c r="G1321" s="2" t="s">
        <v>37</v>
      </c>
      <c r="H1321" s="2" t="s">
        <v>35</v>
      </c>
      <c r="I1321" s="21">
        <v>4</v>
      </c>
      <c r="J1321" s="3" t="s">
        <v>183</v>
      </c>
      <c r="K1321" s="3"/>
      <c r="L1321" s="3"/>
      <c r="M1321" s="3"/>
      <c r="N1321" s="3"/>
      <c r="O1321" s="3"/>
      <c r="P1321" s="3"/>
      <c r="Q1321" s="3"/>
      <c r="R1321" s="3"/>
      <c r="S1321" s="3"/>
      <c r="T1321" s="3" t="str">
        <f t="shared" si="160"/>
        <v>SIN CECO</v>
      </c>
      <c r="U1321" s="3" t="str">
        <f t="shared" si="161"/>
        <v>NO</v>
      </c>
      <c r="V1321" t="str">
        <f t="shared" si="162"/>
        <v>SCHLUMBERGER BOGOTÁ
25%-Compromisos Pactados</v>
      </c>
      <c r="W1321" s="53">
        <f t="shared" si="163"/>
        <v>4</v>
      </c>
      <c r="X1321">
        <f t="shared" si="164"/>
        <v>4</v>
      </c>
      <c r="Y1321">
        <f>IF(ISNA(VLOOKUP(B1321,CECOS_SIN_IDENTIFICAR!$A$2:$D$146,4,0)),"SIN CECO",IF(VLOOKUP(B1321,CECOS_SIN_IDENTIFICAR!$A$2:$D$146,4,0)=0,"SIN CECO",VLOOKUP(B1321,CECOS_SIN_IDENTIFICAR!$A$2:$D$146,4,0)))</f>
        <v>1209</v>
      </c>
      <c r="Z1321">
        <f t="shared" si="165"/>
        <v>1209</v>
      </c>
      <c r="AA1321" s="56" t="s">
        <v>52</v>
      </c>
      <c r="AB1321" t="str">
        <f t="shared" si="166"/>
        <v>c. Calidad de la Información suministrada-Compromisos Pactados</v>
      </c>
      <c r="AC1321" t="str">
        <f>VLOOKUP(AB1321,CODIFICACION_PREGUNTAS!$C$2:$D$35,2,0)</f>
        <v>COMPROMISOS003</v>
      </c>
    </row>
    <row r="1322" spans="1:29" x14ac:dyDescent="0.25">
      <c r="A1322" s="3">
        <f t="shared" si="167"/>
        <v>1321</v>
      </c>
      <c r="B1322" s="3" t="s">
        <v>186</v>
      </c>
      <c r="C1322" s="32">
        <v>40603</v>
      </c>
      <c r="D1322" s="56" t="s">
        <v>52</v>
      </c>
      <c r="E1322" s="3"/>
      <c r="F1322" s="3"/>
      <c r="G1322" s="2" t="s">
        <v>38</v>
      </c>
      <c r="H1322" s="2" t="s">
        <v>35</v>
      </c>
      <c r="I1322" s="21">
        <v>4</v>
      </c>
      <c r="J1322" s="3" t="s">
        <v>183</v>
      </c>
      <c r="K1322" s="3"/>
      <c r="L1322" s="3"/>
      <c r="M1322" s="3"/>
      <c r="N1322" s="3"/>
      <c r="O1322" s="3"/>
      <c r="P1322" s="3"/>
      <c r="Q1322" s="3"/>
      <c r="R1322" s="3"/>
      <c r="S1322" s="3"/>
      <c r="T1322" s="3" t="str">
        <f t="shared" si="160"/>
        <v>SIN CECO</v>
      </c>
      <c r="U1322" s="3" t="str">
        <f t="shared" si="161"/>
        <v>NO</v>
      </c>
      <c r="V1322" t="str">
        <f t="shared" si="162"/>
        <v>SCHLUMBERGER BOGOTÁ
25%-Compromisos Pactados</v>
      </c>
      <c r="W1322" s="53">
        <f t="shared" si="163"/>
        <v>4</v>
      </c>
      <c r="X1322">
        <f t="shared" si="164"/>
        <v>4</v>
      </c>
      <c r="Y1322">
        <f>IF(ISNA(VLOOKUP(B1322,CECOS_SIN_IDENTIFICAR!$A$2:$D$146,4,0)),"SIN CECO",IF(VLOOKUP(B1322,CECOS_SIN_IDENTIFICAR!$A$2:$D$146,4,0)=0,"SIN CECO",VLOOKUP(B1322,CECOS_SIN_IDENTIFICAR!$A$2:$D$146,4,0)))</f>
        <v>1209</v>
      </c>
      <c r="Z1322">
        <f t="shared" si="165"/>
        <v>1209</v>
      </c>
      <c r="AA1322" s="56" t="s">
        <v>52</v>
      </c>
      <c r="AB1322" t="str">
        <f t="shared" si="166"/>
        <v>d. Disposición del personal de PAYC a las solicitudes del cliente-Compromisos Pactados</v>
      </c>
      <c r="AC1322" t="str">
        <f>VLOOKUP(AB1322,CODIFICACION_PREGUNTAS!$C$2:$D$35,2,0)</f>
        <v>COMPROMISOS004</v>
      </c>
    </row>
    <row r="1323" spans="1:29" x14ac:dyDescent="0.25">
      <c r="A1323" s="3">
        <f t="shared" si="167"/>
        <v>1322</v>
      </c>
      <c r="B1323" s="3" t="s">
        <v>186</v>
      </c>
      <c r="C1323" s="32">
        <v>40603</v>
      </c>
      <c r="D1323" s="56" t="s">
        <v>52</v>
      </c>
      <c r="E1323" s="3"/>
      <c r="F1323" s="3"/>
      <c r="G1323" s="2" t="s">
        <v>39</v>
      </c>
      <c r="H1323" s="2" t="s">
        <v>35</v>
      </c>
      <c r="I1323" s="21">
        <v>4</v>
      </c>
      <c r="J1323" s="3" t="s">
        <v>183</v>
      </c>
      <c r="K1323" s="3"/>
      <c r="L1323" s="3"/>
      <c r="M1323" s="3"/>
      <c r="N1323" s="3"/>
      <c r="O1323" s="3"/>
      <c r="P1323" s="3"/>
      <c r="Q1323" s="3"/>
      <c r="R1323" s="3"/>
      <c r="S1323" s="3"/>
      <c r="T1323" s="3" t="str">
        <f t="shared" si="160"/>
        <v>SIN CECO</v>
      </c>
      <c r="U1323" s="3" t="str">
        <f t="shared" si="161"/>
        <v>NO</v>
      </c>
      <c r="V1323" t="str">
        <f t="shared" si="162"/>
        <v>SCHLUMBERGER BOGOTÁ
25%-Compromisos Pactados</v>
      </c>
      <c r="W1323" s="53">
        <f t="shared" si="163"/>
        <v>4</v>
      </c>
      <c r="X1323">
        <f t="shared" si="164"/>
        <v>4</v>
      </c>
      <c r="Y1323">
        <f>IF(ISNA(VLOOKUP(B1323,CECOS_SIN_IDENTIFICAR!$A$2:$D$146,4,0)),"SIN CECO",IF(VLOOKUP(B1323,CECOS_SIN_IDENTIFICAR!$A$2:$D$146,4,0)=0,"SIN CECO",VLOOKUP(B1323,CECOS_SIN_IDENTIFICAR!$A$2:$D$146,4,0)))</f>
        <v>1209</v>
      </c>
      <c r="Z1323">
        <f t="shared" si="165"/>
        <v>1209</v>
      </c>
      <c r="AA1323" s="56" t="s">
        <v>52</v>
      </c>
      <c r="AB1323" t="str">
        <f t="shared" si="166"/>
        <v>e. Coherencia entre lo solicitado y lo entregado-Compromisos Pactados</v>
      </c>
      <c r="AC1323" t="str">
        <f>VLOOKUP(AB1323,CODIFICACION_PREGUNTAS!$C$2:$D$35,2,0)</f>
        <v>COMPROMISOS005</v>
      </c>
    </row>
    <row r="1324" spans="1:29" x14ac:dyDescent="0.25">
      <c r="A1324" s="3">
        <f t="shared" si="167"/>
        <v>1323</v>
      </c>
      <c r="B1324" s="3" t="s">
        <v>186</v>
      </c>
      <c r="C1324" s="32">
        <v>40603</v>
      </c>
      <c r="D1324" s="56" t="s">
        <v>52</v>
      </c>
      <c r="E1324" s="3"/>
      <c r="F1324" s="3"/>
      <c r="G1324" s="2" t="s">
        <v>40</v>
      </c>
      <c r="H1324" s="2" t="s">
        <v>40</v>
      </c>
      <c r="I1324" s="3" t="s">
        <v>431</v>
      </c>
      <c r="J1324" s="3" t="s">
        <v>183</v>
      </c>
      <c r="K1324" s="3"/>
      <c r="L1324" s="3"/>
      <c r="M1324" s="3"/>
      <c r="N1324" s="3"/>
      <c r="O1324" s="3"/>
      <c r="P1324" s="3"/>
      <c r="Q1324" s="3"/>
      <c r="R1324" s="3"/>
      <c r="S1324" s="3"/>
      <c r="T1324" s="3" t="str">
        <f t="shared" si="160"/>
        <v>SIN CECO</v>
      </c>
      <c r="U1324" s="3" t="str">
        <f t="shared" si="161"/>
        <v>NO</v>
      </c>
      <c r="V1324" t="str">
        <f t="shared" si="162"/>
        <v>SCHLUMBERGER BOGOTÁ
25%-Grado de Satisfacción con el Servicio Prestado</v>
      </c>
      <c r="W1324" s="53" t="str">
        <f t="shared" si="163"/>
        <v>N/A</v>
      </c>
      <c r="X1324">
        <f t="shared" si="164"/>
        <v>0</v>
      </c>
      <c r="Y1324">
        <f>IF(ISNA(VLOOKUP(B1324,CECOS_SIN_IDENTIFICAR!$A$2:$D$146,4,0)),"SIN CECO",IF(VLOOKUP(B1324,CECOS_SIN_IDENTIFICAR!$A$2:$D$146,4,0)=0,"SIN CECO",VLOOKUP(B1324,CECOS_SIN_IDENTIFICAR!$A$2:$D$146,4,0)))</f>
        <v>1209</v>
      </c>
      <c r="Z1324">
        <f t="shared" si="165"/>
        <v>1209</v>
      </c>
      <c r="AA1324" s="56" t="s">
        <v>52</v>
      </c>
      <c r="AB1324" t="str">
        <f t="shared" si="166"/>
        <v>Grado de Satisfacción con el Servicio Prestado-Grado de Satisfacción con el Servicio Prestado</v>
      </c>
      <c r="AC1324" t="str">
        <f>VLOOKUP(AB1324,CODIFICACION_PREGUNTAS!$C$2:$D$35,2,0)</f>
        <v>SATISFACCION001</v>
      </c>
    </row>
    <row r="1325" spans="1:29" x14ac:dyDescent="0.25">
      <c r="A1325" s="3">
        <f t="shared" si="167"/>
        <v>1324</v>
      </c>
      <c r="B1325" s="3" t="s">
        <v>186</v>
      </c>
      <c r="C1325" s="32">
        <v>40603</v>
      </c>
      <c r="D1325" s="56" t="s">
        <v>52</v>
      </c>
      <c r="E1325" s="3"/>
      <c r="F1325" s="3"/>
      <c r="G1325" s="2" t="s">
        <v>41</v>
      </c>
      <c r="H1325" s="2" t="s">
        <v>41</v>
      </c>
      <c r="I1325" s="59"/>
      <c r="J1325" s="3" t="s">
        <v>183</v>
      </c>
      <c r="K1325" s="3"/>
      <c r="L1325" s="3"/>
      <c r="M1325" s="3"/>
      <c r="N1325" s="3"/>
      <c r="O1325" s="3"/>
      <c r="P1325" s="3"/>
      <c r="Q1325" s="3"/>
      <c r="R1325" s="3"/>
      <c r="S1325" s="3"/>
      <c r="T1325" s="3" t="str">
        <f t="shared" si="160"/>
        <v>SIN CECO</v>
      </c>
      <c r="U1325" s="3" t="str">
        <f t="shared" si="161"/>
        <v>NO</v>
      </c>
      <c r="V1325" t="str">
        <f t="shared" si="162"/>
        <v>SCHLUMBERGER BOGOTÁ
25%-Posibilidad de Volver a Contratar con PAYC</v>
      </c>
      <c r="W1325" s="53">
        <f t="shared" si="163"/>
        <v>0</v>
      </c>
      <c r="X1325">
        <f t="shared" si="164"/>
        <v>0</v>
      </c>
      <c r="Y1325">
        <f>IF(ISNA(VLOOKUP(B1325,CECOS_SIN_IDENTIFICAR!$A$2:$D$146,4,0)),"SIN CECO",IF(VLOOKUP(B1325,CECOS_SIN_IDENTIFICAR!$A$2:$D$146,4,0)=0,"SIN CECO",VLOOKUP(B1325,CECOS_SIN_IDENTIFICAR!$A$2:$D$146,4,0)))</f>
        <v>1209</v>
      </c>
      <c r="Z1325">
        <f t="shared" si="165"/>
        <v>1209</v>
      </c>
      <c r="AA1325" s="56" t="s">
        <v>52</v>
      </c>
      <c r="AB1325" t="str">
        <f t="shared" si="166"/>
        <v>Posibilidad de Volver a Contratar con PAYC-Posibilidad de Volver a Contratar con PAYC</v>
      </c>
      <c r="AC1325" t="str">
        <f>VLOOKUP(AB1325,CODIFICACION_PREGUNTAS!$C$2:$D$35,2,0)</f>
        <v>VOLVER001</v>
      </c>
    </row>
    <row r="1326" spans="1:29" x14ac:dyDescent="0.25">
      <c r="A1326" s="3">
        <f t="shared" si="167"/>
        <v>1325</v>
      </c>
      <c r="B1326" s="3" t="s">
        <v>186</v>
      </c>
      <c r="C1326" s="32">
        <v>40603</v>
      </c>
      <c r="D1326" s="56" t="s">
        <v>52</v>
      </c>
      <c r="E1326" s="3"/>
      <c r="F1326" s="3"/>
      <c r="G1326" s="2" t="s">
        <v>42</v>
      </c>
      <c r="H1326" s="6" t="s">
        <v>43</v>
      </c>
      <c r="I1326" s="3" t="s">
        <v>801</v>
      </c>
      <c r="J1326" s="3" t="s">
        <v>183</v>
      </c>
      <c r="K1326" s="3" t="s">
        <v>552</v>
      </c>
      <c r="L1326" s="3"/>
      <c r="M1326" s="3"/>
      <c r="N1326" s="3"/>
      <c r="O1326" s="3"/>
      <c r="P1326" s="3"/>
      <c r="Q1326" s="3"/>
      <c r="R1326" s="3"/>
      <c r="S1326" s="3"/>
      <c r="T1326" s="3" t="str">
        <f t="shared" si="160"/>
        <v>SIN CECO</v>
      </c>
      <c r="U1326" s="3" t="str">
        <f t="shared" si="161"/>
        <v>NO</v>
      </c>
      <c r="V1326" t="str">
        <f t="shared" si="162"/>
        <v>SCHLUMBERGER BOGOTÁ
25%-Fortalezas PAYC</v>
      </c>
      <c r="W1326" s="53" t="str">
        <f t="shared" si="163"/>
        <v>Control calidad-</v>
      </c>
      <c r="X1326">
        <f t="shared" si="164"/>
        <v>0</v>
      </c>
      <c r="Y1326">
        <f>IF(ISNA(VLOOKUP(B1326,CECOS_SIN_IDENTIFICAR!$A$2:$D$146,4,0)),"SIN CECO",IF(VLOOKUP(B1326,CECOS_SIN_IDENTIFICAR!$A$2:$D$146,4,0)=0,"SIN CECO",VLOOKUP(B1326,CECOS_SIN_IDENTIFICAR!$A$2:$D$146,4,0)))</f>
        <v>1209</v>
      </c>
      <c r="Z1326">
        <f t="shared" si="165"/>
        <v>1209</v>
      </c>
      <c r="AA1326" s="56" t="s">
        <v>52</v>
      </c>
      <c r="AB1326" t="str">
        <f t="shared" si="166"/>
        <v>Principales fortalezas en el servicio que presta PAYC-Fortalezas PAYC</v>
      </c>
      <c r="AC1326" t="str">
        <f>VLOOKUP(AB1326,CODIFICACION_PREGUNTAS!$C$2:$D$35,2,0)</f>
        <v>FORT001</v>
      </c>
    </row>
    <row r="1327" spans="1:29" x14ac:dyDescent="0.25">
      <c r="A1327" s="3">
        <f t="shared" si="167"/>
        <v>1326</v>
      </c>
      <c r="B1327" s="3" t="s">
        <v>186</v>
      </c>
      <c r="C1327" s="32">
        <v>40603</v>
      </c>
      <c r="D1327" s="56" t="s">
        <v>52</v>
      </c>
      <c r="E1327" s="3"/>
      <c r="F1327" s="3"/>
      <c r="G1327" s="2" t="s">
        <v>44</v>
      </c>
      <c r="H1327" s="6" t="s">
        <v>45</v>
      </c>
      <c r="I1327" s="3" t="s">
        <v>56</v>
      </c>
      <c r="J1327" s="3" t="s">
        <v>183</v>
      </c>
      <c r="K1327" s="3"/>
      <c r="L1327" s="3"/>
      <c r="M1327" s="3"/>
      <c r="N1327" s="3"/>
      <c r="O1327" s="3"/>
      <c r="P1327" s="3"/>
      <c r="Q1327" s="3"/>
      <c r="R1327" s="3"/>
      <c r="S1327" s="3"/>
      <c r="T1327" s="3" t="str">
        <f t="shared" si="160"/>
        <v>SIN CECO</v>
      </c>
      <c r="U1327" s="3" t="str">
        <f t="shared" si="161"/>
        <v>NO</v>
      </c>
      <c r="V1327" t="str">
        <f t="shared" si="162"/>
        <v>SCHLUMBERGER BOGOTÁ
25%-Debilidades PAYC</v>
      </c>
      <c r="W1327" s="53" t="str">
        <f t="shared" si="163"/>
        <v>-</v>
      </c>
      <c r="X1327">
        <f t="shared" si="164"/>
        <v>0</v>
      </c>
      <c r="Y1327">
        <f>IF(ISNA(VLOOKUP(B1327,CECOS_SIN_IDENTIFICAR!$A$2:$D$146,4,0)),"SIN CECO",IF(VLOOKUP(B1327,CECOS_SIN_IDENTIFICAR!$A$2:$D$146,4,0)=0,"SIN CECO",VLOOKUP(B1327,CECOS_SIN_IDENTIFICAR!$A$2:$D$146,4,0)))</f>
        <v>1209</v>
      </c>
      <c r="Z1327">
        <f t="shared" si="165"/>
        <v>1209</v>
      </c>
      <c r="AA1327" s="56" t="s">
        <v>52</v>
      </c>
      <c r="AB1327" t="str">
        <f t="shared" si="166"/>
        <v>Principales debilidades en el servicio que presta PAYC-Debilidades PAYC</v>
      </c>
      <c r="AC1327" t="str">
        <f>VLOOKUP(AB1327,CODIFICACION_PREGUNTAS!$C$2:$D$35,2,0)</f>
        <v>DEB001</v>
      </c>
    </row>
    <row r="1328" spans="1:29" x14ac:dyDescent="0.25">
      <c r="A1328" s="3">
        <f t="shared" si="167"/>
        <v>1327</v>
      </c>
      <c r="B1328" s="3" t="s">
        <v>187</v>
      </c>
      <c r="C1328" s="32">
        <v>40603</v>
      </c>
      <c r="D1328" s="56" t="s">
        <v>52</v>
      </c>
      <c r="E1328" s="3"/>
      <c r="F1328" s="3"/>
      <c r="G1328" s="2" t="s">
        <v>5</v>
      </c>
      <c r="H1328" s="3" t="s">
        <v>6</v>
      </c>
      <c r="I1328" s="21">
        <v>4</v>
      </c>
      <c r="J1328" s="3" t="s">
        <v>183</v>
      </c>
      <c r="K1328" s="3"/>
      <c r="L1328" s="3"/>
      <c r="M1328" s="3"/>
      <c r="N1328" s="3"/>
      <c r="O1328" s="3"/>
      <c r="P1328" s="3"/>
      <c r="Q1328" s="3"/>
      <c r="R1328" s="3"/>
      <c r="S1328" s="3"/>
      <c r="T1328" s="3" t="str">
        <f t="shared" si="160"/>
        <v>SIN CECO</v>
      </c>
      <c r="U1328" s="3" t="str">
        <f t="shared" si="161"/>
        <v>NO</v>
      </c>
      <c r="V1328" t="str">
        <f t="shared" si="162"/>
        <v>ALMACEN EDIFICIO ARTURO CALLE
60%*-Soporte Técnico</v>
      </c>
      <c r="W1328" s="53">
        <f t="shared" si="163"/>
        <v>4</v>
      </c>
      <c r="X1328">
        <f t="shared" si="164"/>
        <v>4</v>
      </c>
      <c r="Y1328">
        <f>IF(ISNA(VLOOKUP(B1328,CECOS_SIN_IDENTIFICAR!$A$2:$D$146,4,0)),"SIN CECO",IF(VLOOKUP(B1328,CECOS_SIN_IDENTIFICAR!$A$2:$D$146,4,0)=0,"SIN CECO",VLOOKUP(B1328,CECOS_SIN_IDENTIFICAR!$A$2:$D$146,4,0)))</f>
        <v>1233</v>
      </c>
      <c r="Z1328">
        <f t="shared" si="165"/>
        <v>1233</v>
      </c>
      <c r="AA1328" s="56" t="s">
        <v>52</v>
      </c>
      <c r="AB1328" t="str">
        <f t="shared" si="166"/>
        <v>a. Conocimiento específico de temas aplicables al proyecto-Soporte Técnico</v>
      </c>
      <c r="AC1328" t="str">
        <f>VLOOKUP(AB1328,CODIFICACION_PREGUNTAS!$C$2:$D$35,2,0)</f>
        <v>SOPORTE_TEC001</v>
      </c>
    </row>
    <row r="1329" spans="1:29" x14ac:dyDescent="0.25">
      <c r="A1329" s="3">
        <f t="shared" si="167"/>
        <v>1328</v>
      </c>
      <c r="B1329" s="3" t="s">
        <v>187</v>
      </c>
      <c r="C1329" s="32">
        <v>40603</v>
      </c>
      <c r="D1329" s="56" t="s">
        <v>52</v>
      </c>
      <c r="E1329" s="3"/>
      <c r="F1329" s="3"/>
      <c r="G1329" s="2" t="s">
        <v>7</v>
      </c>
      <c r="H1329" s="3" t="s">
        <v>6</v>
      </c>
      <c r="I1329" s="21">
        <v>4</v>
      </c>
      <c r="J1329" s="3" t="s">
        <v>183</v>
      </c>
      <c r="K1329" s="3"/>
      <c r="L1329" s="3"/>
      <c r="M1329" s="3"/>
      <c r="N1329" s="3"/>
      <c r="O1329" s="3"/>
      <c r="P1329" s="3"/>
      <c r="Q1329" s="3"/>
      <c r="R1329" s="3"/>
      <c r="S1329" s="3"/>
      <c r="T1329" s="3" t="str">
        <f t="shared" si="160"/>
        <v>SIN CECO</v>
      </c>
      <c r="U1329" s="3" t="str">
        <f t="shared" si="161"/>
        <v>NO</v>
      </c>
      <c r="V1329" t="str">
        <f t="shared" si="162"/>
        <v>ALMACEN EDIFICIO ARTURO CALLE
60%*-Soporte Técnico</v>
      </c>
      <c r="W1329" s="53">
        <f t="shared" si="163"/>
        <v>4</v>
      </c>
      <c r="X1329">
        <f t="shared" si="164"/>
        <v>4</v>
      </c>
      <c r="Y1329">
        <f>IF(ISNA(VLOOKUP(B1329,CECOS_SIN_IDENTIFICAR!$A$2:$D$146,4,0)),"SIN CECO",IF(VLOOKUP(B1329,CECOS_SIN_IDENTIFICAR!$A$2:$D$146,4,0)=0,"SIN CECO",VLOOKUP(B1329,CECOS_SIN_IDENTIFICAR!$A$2:$D$146,4,0)))</f>
        <v>1233</v>
      </c>
      <c r="Z1329">
        <f t="shared" si="165"/>
        <v>1233</v>
      </c>
      <c r="AA1329" s="56" t="s">
        <v>52</v>
      </c>
      <c r="AB1329" t="str">
        <f t="shared" si="166"/>
        <v>b. Idoneidad y Calidad del soporte-Soporte Técnico</v>
      </c>
      <c r="AC1329" t="str">
        <f>VLOOKUP(AB1329,CODIFICACION_PREGUNTAS!$C$2:$D$35,2,0)</f>
        <v>SOPORTE_TEC002</v>
      </c>
    </row>
    <row r="1330" spans="1:29" x14ac:dyDescent="0.25">
      <c r="A1330" s="3">
        <f t="shared" si="167"/>
        <v>1329</v>
      </c>
      <c r="B1330" s="3" t="s">
        <v>187</v>
      </c>
      <c r="C1330" s="32">
        <v>40603</v>
      </c>
      <c r="D1330" s="56" t="s">
        <v>52</v>
      </c>
      <c r="E1330" s="3"/>
      <c r="F1330" s="3"/>
      <c r="G1330" s="2" t="s">
        <v>8</v>
      </c>
      <c r="H1330" s="3" t="s">
        <v>6</v>
      </c>
      <c r="I1330" s="21">
        <v>4</v>
      </c>
      <c r="J1330" s="3" t="s">
        <v>183</v>
      </c>
      <c r="K1330" s="3"/>
      <c r="L1330" s="3"/>
      <c r="M1330" s="3"/>
      <c r="N1330" s="3"/>
      <c r="O1330" s="3"/>
      <c r="P1330" s="3"/>
      <c r="Q1330" s="3"/>
      <c r="R1330" s="3"/>
      <c r="S1330" s="3"/>
      <c r="T1330" s="3" t="str">
        <f t="shared" si="160"/>
        <v>SIN CECO</v>
      </c>
      <c r="U1330" s="3" t="str">
        <f t="shared" si="161"/>
        <v>NO</v>
      </c>
      <c r="V1330" t="str">
        <f t="shared" si="162"/>
        <v>ALMACEN EDIFICIO ARTURO CALLE
60%*-Soporte Técnico</v>
      </c>
      <c r="W1330" s="53">
        <f t="shared" si="163"/>
        <v>4</v>
      </c>
      <c r="X1330">
        <f t="shared" si="164"/>
        <v>4</v>
      </c>
      <c r="Y1330">
        <f>IF(ISNA(VLOOKUP(B1330,CECOS_SIN_IDENTIFICAR!$A$2:$D$146,4,0)),"SIN CECO",IF(VLOOKUP(B1330,CECOS_SIN_IDENTIFICAR!$A$2:$D$146,4,0)=0,"SIN CECO",VLOOKUP(B1330,CECOS_SIN_IDENTIFICAR!$A$2:$D$146,4,0)))</f>
        <v>1233</v>
      </c>
      <c r="Z1330">
        <f t="shared" si="165"/>
        <v>1233</v>
      </c>
      <c r="AA1330" s="56" t="s">
        <v>52</v>
      </c>
      <c r="AB1330" t="str">
        <f t="shared" si="166"/>
        <v>c. Cumplimiento de especificaciones técnicas de construcción-Soporte Técnico</v>
      </c>
      <c r="AC1330" t="str">
        <f>VLOOKUP(AB1330,CODIFICACION_PREGUNTAS!$C$2:$D$35,2,0)</f>
        <v>SOPORTE_TEC003</v>
      </c>
    </row>
    <row r="1331" spans="1:29" x14ac:dyDescent="0.25">
      <c r="A1331" s="3">
        <f t="shared" si="167"/>
        <v>1330</v>
      </c>
      <c r="B1331" s="3" t="s">
        <v>187</v>
      </c>
      <c r="C1331" s="32">
        <v>40603</v>
      </c>
      <c r="D1331" s="56" t="s">
        <v>52</v>
      </c>
      <c r="E1331" s="3"/>
      <c r="F1331" s="3"/>
      <c r="G1331" s="2" t="s">
        <v>9</v>
      </c>
      <c r="H1331" s="3" t="s">
        <v>6</v>
      </c>
      <c r="I1331" s="21">
        <v>4</v>
      </c>
      <c r="J1331" s="3" t="s">
        <v>183</v>
      </c>
      <c r="K1331" s="3"/>
      <c r="L1331" s="3"/>
      <c r="M1331" s="3"/>
      <c r="N1331" s="3"/>
      <c r="O1331" s="3"/>
      <c r="P1331" s="3"/>
      <c r="Q1331" s="3"/>
      <c r="R1331" s="3"/>
      <c r="S1331" s="3"/>
      <c r="T1331" s="3" t="str">
        <f t="shared" si="160"/>
        <v>SIN CECO</v>
      </c>
      <c r="U1331" s="3" t="str">
        <f t="shared" si="161"/>
        <v>NO</v>
      </c>
      <c r="V1331" t="str">
        <f t="shared" si="162"/>
        <v>ALMACEN EDIFICIO ARTURO CALLE
60%*-Soporte Técnico</v>
      </c>
      <c r="W1331" s="53">
        <f t="shared" si="163"/>
        <v>4</v>
      </c>
      <c r="X1331">
        <f t="shared" si="164"/>
        <v>4</v>
      </c>
      <c r="Y1331">
        <f>IF(ISNA(VLOOKUP(B1331,CECOS_SIN_IDENTIFICAR!$A$2:$D$146,4,0)),"SIN CECO",IF(VLOOKUP(B1331,CECOS_SIN_IDENTIFICAR!$A$2:$D$146,4,0)=0,"SIN CECO",VLOOKUP(B1331,CECOS_SIN_IDENTIFICAR!$A$2:$D$146,4,0)))</f>
        <v>1233</v>
      </c>
      <c r="Z1331">
        <f t="shared" si="165"/>
        <v>1233</v>
      </c>
      <c r="AA1331" s="56" t="s">
        <v>52</v>
      </c>
      <c r="AB1331" t="str">
        <f t="shared" si="166"/>
        <v>d. Confiabilidad de los conceptos aplicados-Soporte Técnico</v>
      </c>
      <c r="AC1331" t="str">
        <f>VLOOKUP(AB1331,CODIFICACION_PREGUNTAS!$C$2:$D$35,2,0)</f>
        <v>SOPORTE_TEC004</v>
      </c>
    </row>
    <row r="1332" spans="1:29" x14ac:dyDescent="0.25">
      <c r="A1332" s="3">
        <f t="shared" si="167"/>
        <v>1331</v>
      </c>
      <c r="B1332" s="3" t="s">
        <v>187</v>
      </c>
      <c r="C1332" s="32">
        <v>40603</v>
      </c>
      <c r="D1332" s="56" t="s">
        <v>52</v>
      </c>
      <c r="E1332" s="3"/>
      <c r="F1332" s="3"/>
      <c r="G1332" s="2" t="s">
        <v>10</v>
      </c>
      <c r="H1332" s="3" t="s">
        <v>6</v>
      </c>
      <c r="I1332" s="21">
        <v>4</v>
      </c>
      <c r="J1332" s="3" t="s">
        <v>183</v>
      </c>
      <c r="K1332" s="3"/>
      <c r="L1332" s="3"/>
      <c r="M1332" s="3"/>
      <c r="N1332" s="3"/>
      <c r="O1332" s="3"/>
      <c r="P1332" s="3"/>
      <c r="Q1332" s="3"/>
      <c r="R1332" s="3"/>
      <c r="S1332" s="3"/>
      <c r="T1332" s="3" t="str">
        <f t="shared" si="160"/>
        <v>SIN CECO</v>
      </c>
      <c r="U1332" s="3" t="str">
        <f t="shared" si="161"/>
        <v>NO</v>
      </c>
      <c r="V1332" t="str">
        <f t="shared" si="162"/>
        <v>ALMACEN EDIFICIO ARTURO CALLE
60%*-Soporte Técnico</v>
      </c>
      <c r="W1332" s="53">
        <f t="shared" si="163"/>
        <v>4</v>
      </c>
      <c r="X1332">
        <f t="shared" si="164"/>
        <v>4</v>
      </c>
      <c r="Y1332">
        <f>IF(ISNA(VLOOKUP(B1332,CECOS_SIN_IDENTIFICAR!$A$2:$D$146,4,0)),"SIN CECO",IF(VLOOKUP(B1332,CECOS_SIN_IDENTIFICAR!$A$2:$D$146,4,0)=0,"SIN CECO",VLOOKUP(B1332,CECOS_SIN_IDENTIFICAR!$A$2:$D$146,4,0)))</f>
        <v>1233</v>
      </c>
      <c r="Z1332">
        <f t="shared" si="165"/>
        <v>1233</v>
      </c>
      <c r="AA1332" s="56" t="s">
        <v>52</v>
      </c>
      <c r="AB1332" t="str">
        <f t="shared" si="166"/>
        <v>e. Oportunidad en entrega de información o requerimientos-Soporte Técnico</v>
      </c>
      <c r="AC1332" t="str">
        <f>VLOOKUP(AB1332,CODIFICACION_PREGUNTAS!$C$2:$D$35,2,0)</f>
        <v>SOPORTE_TEC005</v>
      </c>
    </row>
    <row r="1333" spans="1:29" x14ac:dyDescent="0.25">
      <c r="A1333" s="3">
        <f t="shared" si="167"/>
        <v>1332</v>
      </c>
      <c r="B1333" s="3" t="s">
        <v>187</v>
      </c>
      <c r="C1333" s="32">
        <v>40603</v>
      </c>
      <c r="D1333" s="56" t="s">
        <v>52</v>
      </c>
      <c r="E1333" s="3"/>
      <c r="F1333" s="3"/>
      <c r="G1333" s="2" t="s">
        <v>11</v>
      </c>
      <c r="H1333" s="3" t="s">
        <v>12</v>
      </c>
      <c r="I1333" s="21">
        <v>4</v>
      </c>
      <c r="J1333" s="3" t="s">
        <v>183</v>
      </c>
      <c r="K1333" s="3"/>
      <c r="L1333" s="3"/>
      <c r="M1333" s="3"/>
      <c r="N1333" s="3"/>
      <c r="O1333" s="3"/>
      <c r="P1333" s="3"/>
      <c r="Q1333" s="3"/>
      <c r="R1333" s="3"/>
      <c r="S1333" s="3"/>
      <c r="T1333" s="3" t="str">
        <f t="shared" si="160"/>
        <v>SIN CECO</v>
      </c>
      <c r="U1333" s="3" t="str">
        <f t="shared" si="161"/>
        <v>NO</v>
      </c>
      <c r="V1333" t="str">
        <f t="shared" si="162"/>
        <v>ALMACEN EDIFICIO ARTURO CALLE
60%*-Soporte Administrativo</v>
      </c>
      <c r="W1333" s="53">
        <f t="shared" si="163"/>
        <v>4</v>
      </c>
      <c r="X1333">
        <f t="shared" si="164"/>
        <v>4</v>
      </c>
      <c r="Y1333">
        <f>IF(ISNA(VLOOKUP(B1333,CECOS_SIN_IDENTIFICAR!$A$2:$D$146,4,0)),"SIN CECO",IF(VLOOKUP(B1333,CECOS_SIN_IDENTIFICAR!$A$2:$D$146,4,0)=0,"SIN CECO",VLOOKUP(B1333,CECOS_SIN_IDENTIFICAR!$A$2:$D$146,4,0)))</f>
        <v>1233</v>
      </c>
      <c r="Z1333">
        <f t="shared" si="165"/>
        <v>1233</v>
      </c>
      <c r="AA1333" s="56" t="s">
        <v>52</v>
      </c>
      <c r="AB1333" t="str">
        <f t="shared" si="166"/>
        <v>a. Oportunidad de la gestión en obra-Soporte Administrativo</v>
      </c>
      <c r="AC1333" t="str">
        <f>VLOOKUP(AB1333,CODIFICACION_PREGUNTAS!$C$2:$D$35,2,0)</f>
        <v>SOPORTE_ADMON001</v>
      </c>
    </row>
    <row r="1334" spans="1:29" x14ac:dyDescent="0.25">
      <c r="A1334" s="3">
        <f t="shared" si="167"/>
        <v>1333</v>
      </c>
      <c r="B1334" s="3" t="s">
        <v>187</v>
      </c>
      <c r="C1334" s="32">
        <v>40603</v>
      </c>
      <c r="D1334" s="56" t="s">
        <v>52</v>
      </c>
      <c r="E1334" s="3"/>
      <c r="F1334" s="3"/>
      <c r="G1334" s="2" t="s">
        <v>13</v>
      </c>
      <c r="H1334" s="3" t="s">
        <v>12</v>
      </c>
      <c r="I1334" s="21">
        <v>4</v>
      </c>
      <c r="J1334" s="3" t="s">
        <v>183</v>
      </c>
      <c r="K1334" s="3"/>
      <c r="L1334" s="3"/>
      <c r="M1334" s="3"/>
      <c r="N1334" s="3"/>
      <c r="O1334" s="3"/>
      <c r="P1334" s="3"/>
      <c r="Q1334" s="3"/>
      <c r="R1334" s="3"/>
      <c r="S1334" s="3"/>
      <c r="T1334" s="3" t="str">
        <f t="shared" si="160"/>
        <v>SIN CECO</v>
      </c>
      <c r="U1334" s="3" t="str">
        <f t="shared" si="161"/>
        <v>NO</v>
      </c>
      <c r="V1334" t="str">
        <f t="shared" si="162"/>
        <v>ALMACEN EDIFICIO ARTURO CALLE
60%*-Soporte Administrativo</v>
      </c>
      <c r="W1334" s="53">
        <f t="shared" si="163"/>
        <v>4</v>
      </c>
      <c r="X1334">
        <f t="shared" si="164"/>
        <v>4</v>
      </c>
      <c r="Y1334">
        <f>IF(ISNA(VLOOKUP(B1334,CECOS_SIN_IDENTIFICAR!$A$2:$D$146,4,0)),"SIN CECO",IF(VLOOKUP(B1334,CECOS_SIN_IDENTIFICAR!$A$2:$D$146,4,0)=0,"SIN CECO",VLOOKUP(B1334,CECOS_SIN_IDENTIFICAR!$A$2:$D$146,4,0)))</f>
        <v>1233</v>
      </c>
      <c r="Z1334">
        <f t="shared" si="165"/>
        <v>1233</v>
      </c>
      <c r="AA1334" s="56" t="s">
        <v>52</v>
      </c>
      <c r="AB1334" t="str">
        <f t="shared" si="166"/>
        <v>b. Manejo administrativo del proyecto-Soporte Administrativo</v>
      </c>
      <c r="AC1334" t="str">
        <f>VLOOKUP(AB1334,CODIFICACION_PREGUNTAS!$C$2:$D$35,2,0)</f>
        <v>SOPORTE_ADMON002</v>
      </c>
    </row>
    <row r="1335" spans="1:29" x14ac:dyDescent="0.25">
      <c r="A1335" s="3">
        <f t="shared" si="167"/>
        <v>1334</v>
      </c>
      <c r="B1335" s="3" t="s">
        <v>187</v>
      </c>
      <c r="C1335" s="32">
        <v>40603</v>
      </c>
      <c r="D1335" s="56" t="s">
        <v>52</v>
      </c>
      <c r="E1335" s="3"/>
      <c r="F1335" s="3"/>
      <c r="G1335" s="2" t="s">
        <v>14</v>
      </c>
      <c r="H1335" s="3" t="s">
        <v>12</v>
      </c>
      <c r="I1335" s="21">
        <v>4</v>
      </c>
      <c r="J1335" s="3" t="s">
        <v>183</v>
      </c>
      <c r="K1335" s="3"/>
      <c r="L1335" s="3"/>
      <c r="M1335" s="3"/>
      <c r="N1335" s="3"/>
      <c r="O1335" s="3"/>
      <c r="P1335" s="3"/>
      <c r="Q1335" s="3"/>
      <c r="R1335" s="3"/>
      <c r="S1335" s="3"/>
      <c r="T1335" s="3" t="str">
        <f t="shared" si="160"/>
        <v>SIN CECO</v>
      </c>
      <c r="U1335" s="3" t="str">
        <f t="shared" si="161"/>
        <v>NO</v>
      </c>
      <c r="V1335" t="str">
        <f t="shared" si="162"/>
        <v>ALMACEN EDIFICIO ARTURO CALLE
60%*-Soporte Administrativo</v>
      </c>
      <c r="W1335" s="53">
        <f t="shared" si="163"/>
        <v>4</v>
      </c>
      <c r="X1335">
        <f t="shared" si="164"/>
        <v>4</v>
      </c>
      <c r="Y1335">
        <f>IF(ISNA(VLOOKUP(B1335,CECOS_SIN_IDENTIFICAR!$A$2:$D$146,4,0)),"SIN CECO",IF(VLOOKUP(B1335,CECOS_SIN_IDENTIFICAR!$A$2:$D$146,4,0)=0,"SIN CECO",VLOOKUP(B1335,CECOS_SIN_IDENTIFICAR!$A$2:$D$146,4,0)))</f>
        <v>1233</v>
      </c>
      <c r="Z1335">
        <f t="shared" si="165"/>
        <v>1233</v>
      </c>
      <c r="AA1335" s="56" t="s">
        <v>52</v>
      </c>
      <c r="AB1335" t="str">
        <f t="shared" si="166"/>
        <v>c. Información clara y veraz sobre la administración de proyecto-Soporte Administrativo</v>
      </c>
      <c r="AC1335" t="str">
        <f>VLOOKUP(AB1335,CODIFICACION_PREGUNTAS!$C$2:$D$35,2,0)</f>
        <v>SOPORTE_ADMON003</v>
      </c>
    </row>
    <row r="1336" spans="1:29" x14ac:dyDescent="0.25">
      <c r="A1336" s="3">
        <f t="shared" si="167"/>
        <v>1335</v>
      </c>
      <c r="B1336" s="3" t="s">
        <v>187</v>
      </c>
      <c r="C1336" s="32">
        <v>40603</v>
      </c>
      <c r="D1336" s="56" t="s">
        <v>52</v>
      </c>
      <c r="E1336" s="3"/>
      <c r="F1336" s="3"/>
      <c r="G1336" s="2" t="s">
        <v>15</v>
      </c>
      <c r="H1336" s="3" t="s">
        <v>12</v>
      </c>
      <c r="I1336" s="21">
        <v>4</v>
      </c>
      <c r="J1336" s="3" t="s">
        <v>183</v>
      </c>
      <c r="K1336" s="3"/>
      <c r="L1336" s="3"/>
      <c r="M1336" s="3"/>
      <c r="N1336" s="3"/>
      <c r="O1336" s="3"/>
      <c r="P1336" s="3"/>
      <c r="Q1336" s="3"/>
      <c r="R1336" s="3"/>
      <c r="S1336" s="3"/>
      <c r="T1336" s="3" t="str">
        <f t="shared" si="160"/>
        <v>SIN CECO</v>
      </c>
      <c r="U1336" s="3" t="str">
        <f t="shared" si="161"/>
        <v>NO</v>
      </c>
      <c r="V1336" t="str">
        <f t="shared" si="162"/>
        <v>ALMACEN EDIFICIO ARTURO CALLE
60%*-Soporte Administrativo</v>
      </c>
      <c r="W1336" s="53">
        <f t="shared" si="163"/>
        <v>4</v>
      </c>
      <c r="X1336">
        <f t="shared" si="164"/>
        <v>4</v>
      </c>
      <c r="Y1336">
        <f>IF(ISNA(VLOOKUP(B1336,CECOS_SIN_IDENTIFICAR!$A$2:$D$146,4,0)),"SIN CECO",IF(VLOOKUP(B1336,CECOS_SIN_IDENTIFICAR!$A$2:$D$146,4,0)=0,"SIN CECO",VLOOKUP(B1336,CECOS_SIN_IDENTIFICAR!$A$2:$D$146,4,0)))</f>
        <v>1233</v>
      </c>
      <c r="Z1336">
        <f t="shared" si="165"/>
        <v>1233</v>
      </c>
      <c r="AA1336" s="56" t="s">
        <v>52</v>
      </c>
      <c r="AB1336" t="str">
        <f t="shared" si="166"/>
        <v>d. Cumplimientos con expectativas del cliente-Soporte Administrativo</v>
      </c>
      <c r="AC1336" t="str">
        <f>VLOOKUP(AB1336,CODIFICACION_PREGUNTAS!$C$2:$D$35,2,0)</f>
        <v>SOPORTE_ADMON004</v>
      </c>
    </row>
    <row r="1337" spans="1:29" x14ac:dyDescent="0.25">
      <c r="A1337" s="3">
        <f t="shared" si="167"/>
        <v>1336</v>
      </c>
      <c r="B1337" s="3" t="s">
        <v>187</v>
      </c>
      <c r="C1337" s="32">
        <v>40603</v>
      </c>
      <c r="D1337" s="56" t="s">
        <v>52</v>
      </c>
      <c r="E1337" s="3"/>
      <c r="F1337" s="3"/>
      <c r="G1337" s="2" t="s">
        <v>16</v>
      </c>
      <c r="H1337" s="3" t="s">
        <v>12</v>
      </c>
      <c r="I1337" s="21">
        <v>4</v>
      </c>
      <c r="J1337" s="3" t="s">
        <v>183</v>
      </c>
      <c r="K1337" s="3"/>
      <c r="L1337" s="3"/>
      <c r="M1337" s="3"/>
      <c r="N1337" s="3"/>
      <c r="O1337" s="3"/>
      <c r="P1337" s="3"/>
      <c r="Q1337" s="3"/>
      <c r="R1337" s="3"/>
      <c r="S1337" s="3"/>
      <c r="T1337" s="3" t="str">
        <f t="shared" si="160"/>
        <v>SIN CECO</v>
      </c>
      <c r="U1337" s="3" t="str">
        <f t="shared" si="161"/>
        <v>NO</v>
      </c>
      <c r="V1337" t="str">
        <f t="shared" si="162"/>
        <v>ALMACEN EDIFICIO ARTURO CALLE
60%*-Soporte Administrativo</v>
      </c>
      <c r="W1337" s="53">
        <f t="shared" si="163"/>
        <v>4</v>
      </c>
      <c r="X1337">
        <f t="shared" si="164"/>
        <v>4</v>
      </c>
      <c r="Y1337">
        <f>IF(ISNA(VLOOKUP(B1337,CECOS_SIN_IDENTIFICAR!$A$2:$D$146,4,0)),"SIN CECO",IF(VLOOKUP(B1337,CECOS_SIN_IDENTIFICAR!$A$2:$D$146,4,0)=0,"SIN CECO",VLOOKUP(B1337,CECOS_SIN_IDENTIFICAR!$A$2:$D$146,4,0)))</f>
        <v>1233</v>
      </c>
      <c r="Z1337">
        <f t="shared" si="165"/>
        <v>1233</v>
      </c>
      <c r="AA1337" s="56" t="s">
        <v>52</v>
      </c>
      <c r="AB1337" t="str">
        <f t="shared" si="166"/>
        <v>e. Control de presupuesto-Soporte Administrativo</v>
      </c>
      <c r="AC1337" t="str">
        <f>VLOOKUP(AB1337,CODIFICACION_PREGUNTAS!$C$2:$D$35,2,0)</f>
        <v>SOPORTE_ADMON005</v>
      </c>
    </row>
    <row r="1338" spans="1:29" x14ac:dyDescent="0.25">
      <c r="A1338" s="3">
        <f t="shared" si="167"/>
        <v>1337</v>
      </c>
      <c r="B1338" s="3" t="s">
        <v>187</v>
      </c>
      <c r="C1338" s="32">
        <v>40603</v>
      </c>
      <c r="D1338" s="56" t="s">
        <v>52</v>
      </c>
      <c r="E1338" s="3"/>
      <c r="F1338" s="3"/>
      <c r="G1338" s="2" t="s">
        <v>17</v>
      </c>
      <c r="H1338" s="3" t="s">
        <v>18</v>
      </c>
      <c r="I1338" s="21">
        <v>4</v>
      </c>
      <c r="J1338" s="3" t="s">
        <v>183</v>
      </c>
      <c r="K1338" s="3"/>
      <c r="L1338" s="3"/>
      <c r="M1338" s="3"/>
      <c r="N1338" s="3"/>
      <c r="O1338" s="3"/>
      <c r="P1338" s="3"/>
      <c r="Q1338" s="3"/>
      <c r="R1338" s="3"/>
      <c r="S1338" s="3"/>
      <c r="T1338" s="3" t="str">
        <f t="shared" si="160"/>
        <v>SIN CECO</v>
      </c>
      <c r="U1338" s="3" t="str">
        <f t="shared" si="161"/>
        <v>NO</v>
      </c>
      <c r="V1338" t="str">
        <f t="shared" si="162"/>
        <v>ALMACEN EDIFICIO ARTURO CALLE
60%*-Soporte Directivo (Coordinador y Gerencia)</v>
      </c>
      <c r="W1338" s="53">
        <f t="shared" si="163"/>
        <v>4</v>
      </c>
      <c r="X1338">
        <f t="shared" si="164"/>
        <v>4</v>
      </c>
      <c r="Y1338">
        <f>IF(ISNA(VLOOKUP(B1338,CECOS_SIN_IDENTIFICAR!$A$2:$D$146,4,0)),"SIN CECO",IF(VLOOKUP(B1338,CECOS_SIN_IDENTIFICAR!$A$2:$D$146,4,0)=0,"SIN CECO",VLOOKUP(B1338,CECOS_SIN_IDENTIFICAR!$A$2:$D$146,4,0)))</f>
        <v>1233</v>
      </c>
      <c r="Z1338">
        <f t="shared" si="165"/>
        <v>1233</v>
      </c>
      <c r="AA1338" s="56" t="s">
        <v>52</v>
      </c>
      <c r="AB1338" t="str">
        <f t="shared" si="166"/>
        <v>a. Apoyo y presencia en el proyecto-Soporte Directivo (Coordinador y Gerencia)</v>
      </c>
      <c r="AC1338" t="str">
        <f>VLOOKUP(AB1338,CODIFICACION_PREGUNTAS!$C$2:$D$35,2,0)</f>
        <v>SOPORTE_DIR001</v>
      </c>
    </row>
    <row r="1339" spans="1:29" x14ac:dyDescent="0.25">
      <c r="A1339" s="3">
        <f t="shared" si="167"/>
        <v>1338</v>
      </c>
      <c r="B1339" s="3" t="s">
        <v>187</v>
      </c>
      <c r="C1339" s="32">
        <v>40603</v>
      </c>
      <c r="D1339" s="56" t="s">
        <v>52</v>
      </c>
      <c r="E1339" s="3"/>
      <c r="F1339" s="3"/>
      <c r="G1339" s="2" t="s">
        <v>19</v>
      </c>
      <c r="H1339" s="3" t="s">
        <v>18</v>
      </c>
      <c r="I1339" s="21">
        <v>4</v>
      </c>
      <c r="J1339" s="3" t="s">
        <v>183</v>
      </c>
      <c r="K1339" s="3"/>
      <c r="L1339" s="3"/>
      <c r="M1339" s="3"/>
      <c r="N1339" s="3"/>
      <c r="O1339" s="3"/>
      <c r="P1339" s="3"/>
      <c r="Q1339" s="3"/>
      <c r="R1339" s="3"/>
      <c r="S1339" s="3"/>
      <c r="T1339" s="3" t="str">
        <f t="shared" si="160"/>
        <v>SIN CECO</v>
      </c>
      <c r="U1339" s="3" t="str">
        <f t="shared" si="161"/>
        <v>NO</v>
      </c>
      <c r="V1339" t="str">
        <f t="shared" si="162"/>
        <v>ALMACEN EDIFICIO ARTURO CALLE
60%*-Soporte Directivo (Coordinador y Gerencia)</v>
      </c>
      <c r="W1339" s="53">
        <f t="shared" si="163"/>
        <v>4</v>
      </c>
      <c r="X1339">
        <f t="shared" si="164"/>
        <v>4</v>
      </c>
      <c r="Y1339">
        <f>IF(ISNA(VLOOKUP(B1339,CECOS_SIN_IDENTIFICAR!$A$2:$D$146,4,0)),"SIN CECO",IF(VLOOKUP(B1339,CECOS_SIN_IDENTIFICAR!$A$2:$D$146,4,0)=0,"SIN CECO",VLOOKUP(B1339,CECOS_SIN_IDENTIFICAR!$A$2:$D$146,4,0)))</f>
        <v>1233</v>
      </c>
      <c r="Z1339">
        <f t="shared" si="165"/>
        <v>1233</v>
      </c>
      <c r="AA1339" s="56" t="s">
        <v>52</v>
      </c>
      <c r="AB1339" t="str">
        <f t="shared" si="166"/>
        <v>b. Conocimiento del proyecto-Soporte Directivo (Coordinador y Gerencia)</v>
      </c>
      <c r="AC1339" t="str">
        <f>VLOOKUP(AB1339,CODIFICACION_PREGUNTAS!$C$2:$D$35,2,0)</f>
        <v>SOPORTE_DIR002</v>
      </c>
    </row>
    <row r="1340" spans="1:29" x14ac:dyDescent="0.25">
      <c r="A1340" s="3">
        <f t="shared" si="167"/>
        <v>1339</v>
      </c>
      <c r="B1340" s="3" t="s">
        <v>187</v>
      </c>
      <c r="C1340" s="32">
        <v>40603</v>
      </c>
      <c r="D1340" s="56" t="s">
        <v>52</v>
      </c>
      <c r="E1340" s="3"/>
      <c r="F1340" s="3"/>
      <c r="G1340" s="2" t="s">
        <v>20</v>
      </c>
      <c r="H1340" s="3" t="s">
        <v>18</v>
      </c>
      <c r="I1340" s="21">
        <v>4</v>
      </c>
      <c r="J1340" s="3" t="s">
        <v>183</v>
      </c>
      <c r="K1340" s="3"/>
      <c r="L1340" s="3"/>
      <c r="M1340" s="3"/>
      <c r="N1340" s="3"/>
      <c r="O1340" s="3"/>
      <c r="P1340" s="3"/>
      <c r="Q1340" s="3"/>
      <c r="R1340" s="3"/>
      <c r="S1340" s="3"/>
      <c r="T1340" s="3" t="str">
        <f t="shared" si="160"/>
        <v>SIN CECO</v>
      </c>
      <c r="U1340" s="3" t="str">
        <f t="shared" si="161"/>
        <v>NO</v>
      </c>
      <c r="V1340" t="str">
        <f t="shared" si="162"/>
        <v>ALMACEN EDIFICIO ARTURO CALLE
60%*-Soporte Directivo (Coordinador y Gerencia)</v>
      </c>
      <c r="W1340" s="53">
        <f t="shared" si="163"/>
        <v>4</v>
      </c>
      <c r="X1340">
        <f t="shared" si="164"/>
        <v>4</v>
      </c>
      <c r="Y1340">
        <f>IF(ISNA(VLOOKUP(B1340,CECOS_SIN_IDENTIFICAR!$A$2:$D$146,4,0)),"SIN CECO",IF(VLOOKUP(B1340,CECOS_SIN_IDENTIFICAR!$A$2:$D$146,4,0)=0,"SIN CECO",VLOOKUP(B1340,CECOS_SIN_IDENTIFICAR!$A$2:$D$146,4,0)))</f>
        <v>1233</v>
      </c>
      <c r="Z1340">
        <f t="shared" si="165"/>
        <v>1233</v>
      </c>
      <c r="AA1340" s="56" t="s">
        <v>52</v>
      </c>
      <c r="AB1340" t="str">
        <f t="shared" si="166"/>
        <v>c. Planteamiento de soluciones y manejo de conflictos-Soporte Directivo (Coordinador y Gerencia)</v>
      </c>
      <c r="AC1340" t="str">
        <f>VLOOKUP(AB1340,CODIFICACION_PREGUNTAS!$C$2:$D$35,2,0)</f>
        <v>SOPORTE_DIR003</v>
      </c>
    </row>
    <row r="1341" spans="1:29" x14ac:dyDescent="0.25">
      <c r="A1341" s="3">
        <f t="shared" si="167"/>
        <v>1340</v>
      </c>
      <c r="B1341" s="3" t="s">
        <v>187</v>
      </c>
      <c r="C1341" s="32">
        <v>40603</v>
      </c>
      <c r="D1341" s="56" t="s">
        <v>52</v>
      </c>
      <c r="E1341" s="3"/>
      <c r="F1341" s="3"/>
      <c r="G1341" s="2" t="s">
        <v>21</v>
      </c>
      <c r="H1341" s="3" t="s">
        <v>18</v>
      </c>
      <c r="I1341" s="21">
        <v>4</v>
      </c>
      <c r="J1341" s="3" t="s">
        <v>183</v>
      </c>
      <c r="K1341" s="3"/>
      <c r="L1341" s="3"/>
      <c r="M1341" s="3"/>
      <c r="N1341" s="3"/>
      <c r="O1341" s="3"/>
      <c r="P1341" s="3"/>
      <c r="Q1341" s="3"/>
      <c r="R1341" s="3"/>
      <c r="S1341" s="3"/>
      <c r="T1341" s="3" t="str">
        <f t="shared" si="160"/>
        <v>SIN CECO</v>
      </c>
      <c r="U1341" s="3" t="str">
        <f t="shared" si="161"/>
        <v>NO</v>
      </c>
      <c r="V1341" t="str">
        <f t="shared" si="162"/>
        <v>ALMACEN EDIFICIO ARTURO CALLE
60%*-Soporte Directivo (Coordinador y Gerencia)</v>
      </c>
      <c r="W1341" s="53">
        <f t="shared" si="163"/>
        <v>4</v>
      </c>
      <c r="X1341">
        <f t="shared" si="164"/>
        <v>4</v>
      </c>
      <c r="Y1341">
        <f>IF(ISNA(VLOOKUP(B1341,CECOS_SIN_IDENTIFICAR!$A$2:$D$146,4,0)),"SIN CECO",IF(VLOOKUP(B1341,CECOS_SIN_IDENTIFICAR!$A$2:$D$146,4,0)=0,"SIN CECO",VLOOKUP(B1341,CECOS_SIN_IDENTIFICAR!$A$2:$D$146,4,0)))</f>
        <v>1233</v>
      </c>
      <c r="Z1341">
        <f t="shared" si="165"/>
        <v>1233</v>
      </c>
      <c r="AA1341" s="56" t="s">
        <v>52</v>
      </c>
      <c r="AB1341" t="str">
        <f t="shared" si="166"/>
        <v>d. Cumplimiento de compromisos-Soporte Directivo (Coordinador y Gerencia)</v>
      </c>
      <c r="AC1341" t="str">
        <f>VLOOKUP(AB1341,CODIFICACION_PREGUNTAS!$C$2:$D$35,2,0)</f>
        <v>SOPORTE_DIR004</v>
      </c>
    </row>
    <row r="1342" spans="1:29" x14ac:dyDescent="0.25">
      <c r="A1342" s="3">
        <f t="shared" si="167"/>
        <v>1341</v>
      </c>
      <c r="B1342" s="3" t="s">
        <v>187</v>
      </c>
      <c r="C1342" s="32">
        <v>40603</v>
      </c>
      <c r="D1342" s="56" t="s">
        <v>52</v>
      </c>
      <c r="E1342" s="3"/>
      <c r="F1342" s="3"/>
      <c r="G1342" s="2" t="s">
        <v>22</v>
      </c>
      <c r="H1342" s="3" t="s">
        <v>18</v>
      </c>
      <c r="I1342" s="21">
        <v>4</v>
      </c>
      <c r="J1342" s="3" t="s">
        <v>183</v>
      </c>
      <c r="K1342" s="3"/>
      <c r="L1342" s="3"/>
      <c r="M1342" s="3"/>
      <c r="N1342" s="3"/>
      <c r="O1342" s="3"/>
      <c r="P1342" s="3"/>
      <c r="Q1342" s="3"/>
      <c r="R1342" s="3"/>
      <c r="S1342" s="3"/>
      <c r="T1342" s="3" t="str">
        <f t="shared" si="160"/>
        <v>SIN CECO</v>
      </c>
      <c r="U1342" s="3" t="str">
        <f t="shared" si="161"/>
        <v>NO</v>
      </c>
      <c r="V1342" t="str">
        <f t="shared" si="162"/>
        <v>ALMACEN EDIFICIO ARTURO CALLE
60%*-Soporte Directivo (Coordinador y Gerencia)</v>
      </c>
      <c r="W1342" s="53">
        <f t="shared" si="163"/>
        <v>4</v>
      </c>
      <c r="X1342">
        <f t="shared" si="164"/>
        <v>4</v>
      </c>
      <c r="Y1342">
        <f>IF(ISNA(VLOOKUP(B1342,CECOS_SIN_IDENTIFICAR!$A$2:$D$146,4,0)),"SIN CECO",IF(VLOOKUP(B1342,CECOS_SIN_IDENTIFICAR!$A$2:$D$146,4,0)=0,"SIN CECO",VLOOKUP(B1342,CECOS_SIN_IDENTIFICAR!$A$2:$D$146,4,0)))</f>
        <v>1233</v>
      </c>
      <c r="Z1342">
        <f t="shared" si="165"/>
        <v>1233</v>
      </c>
      <c r="AA1342" s="56" t="s">
        <v>52</v>
      </c>
      <c r="AB1342" t="str">
        <f t="shared" si="166"/>
        <v>e. Manejo del cliente-Soporte Directivo (Coordinador y Gerencia)</v>
      </c>
      <c r="AC1342" t="str">
        <f>VLOOKUP(AB1342,CODIFICACION_PREGUNTAS!$C$2:$D$35,2,0)</f>
        <v>SOPORTE_DIR005</v>
      </c>
    </row>
    <row r="1343" spans="1:29" x14ac:dyDescent="0.25">
      <c r="A1343" s="3">
        <f t="shared" si="167"/>
        <v>1342</v>
      </c>
      <c r="B1343" s="3" t="s">
        <v>187</v>
      </c>
      <c r="C1343" s="32">
        <v>40603</v>
      </c>
      <c r="D1343" s="56" t="s">
        <v>52</v>
      </c>
      <c r="E1343" s="3"/>
      <c r="F1343" s="3"/>
      <c r="G1343" s="2" t="s">
        <v>23</v>
      </c>
      <c r="H1343" s="3" t="s">
        <v>24</v>
      </c>
      <c r="I1343" s="21">
        <v>4</v>
      </c>
      <c r="J1343" s="3" t="s">
        <v>183</v>
      </c>
      <c r="K1343" s="3"/>
      <c r="L1343" s="3"/>
      <c r="M1343" s="3"/>
      <c r="N1343" s="3"/>
      <c r="O1343" s="3"/>
      <c r="P1343" s="3"/>
      <c r="Q1343" s="3"/>
      <c r="R1343" s="3"/>
      <c r="S1343" s="3"/>
      <c r="T1343" s="3" t="str">
        <f t="shared" si="160"/>
        <v>SIN CECO</v>
      </c>
      <c r="U1343" s="3" t="str">
        <f t="shared" si="161"/>
        <v>NO</v>
      </c>
      <c r="V1343" t="str">
        <f t="shared" si="162"/>
        <v>ALMACEN EDIFICIO ARTURO CALLE
60%*-Personal que presta el servicio en obra</v>
      </c>
      <c r="W1343" s="53">
        <f t="shared" si="163"/>
        <v>4</v>
      </c>
      <c r="X1343">
        <f t="shared" si="164"/>
        <v>4</v>
      </c>
      <c r="Y1343">
        <f>IF(ISNA(VLOOKUP(B1343,CECOS_SIN_IDENTIFICAR!$A$2:$D$146,4,0)),"SIN CECO",IF(VLOOKUP(B1343,CECOS_SIN_IDENTIFICAR!$A$2:$D$146,4,0)=0,"SIN CECO",VLOOKUP(B1343,CECOS_SIN_IDENTIFICAR!$A$2:$D$146,4,0)))</f>
        <v>1233</v>
      </c>
      <c r="Z1343">
        <f t="shared" si="165"/>
        <v>1233</v>
      </c>
      <c r="AA1343" s="56" t="s">
        <v>52</v>
      </c>
      <c r="AB1343" t="str">
        <f t="shared" si="166"/>
        <v>a. Idoneidad del personal-Personal que presta el servicio en obra</v>
      </c>
      <c r="AC1343" t="str">
        <f>VLOOKUP(AB1343,CODIFICACION_PREGUNTAS!$C$2:$D$35,2,0)</f>
        <v>PERSONAL001</v>
      </c>
    </row>
    <row r="1344" spans="1:29" x14ac:dyDescent="0.25">
      <c r="A1344" s="3">
        <f t="shared" si="167"/>
        <v>1343</v>
      </c>
      <c r="B1344" s="3" t="s">
        <v>187</v>
      </c>
      <c r="C1344" s="32">
        <v>40603</v>
      </c>
      <c r="D1344" s="56" t="s">
        <v>52</v>
      </c>
      <c r="E1344" s="3"/>
      <c r="F1344" s="3"/>
      <c r="G1344" s="2" t="s">
        <v>25</v>
      </c>
      <c r="H1344" s="3" t="s">
        <v>24</v>
      </c>
      <c r="I1344" s="21">
        <v>4</v>
      </c>
      <c r="J1344" s="3" t="s">
        <v>183</v>
      </c>
      <c r="K1344" s="3"/>
      <c r="L1344" s="3"/>
      <c r="M1344" s="3"/>
      <c r="N1344" s="3"/>
      <c r="O1344" s="3"/>
      <c r="P1344" s="3"/>
      <c r="Q1344" s="3"/>
      <c r="R1344" s="3"/>
      <c r="S1344" s="3"/>
      <c r="T1344" s="3" t="str">
        <f t="shared" si="160"/>
        <v>SIN CECO</v>
      </c>
      <c r="U1344" s="3" t="str">
        <f t="shared" si="161"/>
        <v>NO</v>
      </c>
      <c r="V1344" t="str">
        <f t="shared" si="162"/>
        <v>ALMACEN EDIFICIO ARTURO CALLE
60%*-Personal que presta el servicio en obra</v>
      </c>
      <c r="W1344" s="53">
        <f t="shared" si="163"/>
        <v>4</v>
      </c>
      <c r="X1344">
        <f t="shared" si="164"/>
        <v>4</v>
      </c>
      <c r="Y1344">
        <f>IF(ISNA(VLOOKUP(B1344,CECOS_SIN_IDENTIFICAR!$A$2:$D$146,4,0)),"SIN CECO",IF(VLOOKUP(B1344,CECOS_SIN_IDENTIFICAR!$A$2:$D$146,4,0)=0,"SIN CECO",VLOOKUP(B1344,CECOS_SIN_IDENTIFICAR!$A$2:$D$146,4,0)))</f>
        <v>1233</v>
      </c>
      <c r="Z1344">
        <f t="shared" si="165"/>
        <v>1233</v>
      </c>
      <c r="AA1344" s="56" t="s">
        <v>52</v>
      </c>
      <c r="AB1344" t="str">
        <f t="shared" si="166"/>
        <v>b. Oportuna atención al cliente-Personal que presta el servicio en obra</v>
      </c>
      <c r="AC1344" t="str">
        <f>VLOOKUP(AB1344,CODIFICACION_PREGUNTAS!$C$2:$D$35,2,0)</f>
        <v>PERSONAL002</v>
      </c>
    </row>
    <row r="1345" spans="1:29" x14ac:dyDescent="0.25">
      <c r="A1345" s="3">
        <f t="shared" si="167"/>
        <v>1344</v>
      </c>
      <c r="B1345" s="3" t="s">
        <v>187</v>
      </c>
      <c r="C1345" s="32">
        <v>40603</v>
      </c>
      <c r="D1345" s="56" t="s">
        <v>52</v>
      </c>
      <c r="E1345" s="3"/>
      <c r="F1345" s="3"/>
      <c r="G1345" s="2" t="s">
        <v>26</v>
      </c>
      <c r="H1345" s="3" t="s">
        <v>24</v>
      </c>
      <c r="I1345" s="21">
        <v>4</v>
      </c>
      <c r="J1345" s="3" t="s">
        <v>183</v>
      </c>
      <c r="K1345" s="3"/>
      <c r="L1345" s="3"/>
      <c r="M1345" s="3"/>
      <c r="N1345" s="3"/>
      <c r="O1345" s="3"/>
      <c r="P1345" s="3"/>
      <c r="Q1345" s="3"/>
      <c r="R1345" s="3"/>
      <c r="S1345" s="3"/>
      <c r="T1345" s="3" t="str">
        <f t="shared" si="160"/>
        <v>SIN CECO</v>
      </c>
      <c r="U1345" s="3" t="str">
        <f t="shared" si="161"/>
        <v>NO</v>
      </c>
      <c r="V1345" t="str">
        <f t="shared" si="162"/>
        <v>ALMACEN EDIFICIO ARTURO CALLE
60%*-Personal que presta el servicio en obra</v>
      </c>
      <c r="W1345" s="53">
        <f t="shared" si="163"/>
        <v>4</v>
      </c>
      <c r="X1345">
        <f t="shared" si="164"/>
        <v>4</v>
      </c>
      <c r="Y1345">
        <f>IF(ISNA(VLOOKUP(B1345,CECOS_SIN_IDENTIFICAR!$A$2:$D$146,4,0)),"SIN CECO",IF(VLOOKUP(B1345,CECOS_SIN_IDENTIFICAR!$A$2:$D$146,4,0)=0,"SIN CECO",VLOOKUP(B1345,CECOS_SIN_IDENTIFICAR!$A$2:$D$146,4,0)))</f>
        <v>1233</v>
      </c>
      <c r="Z1345">
        <f t="shared" si="165"/>
        <v>1233</v>
      </c>
      <c r="AA1345" s="56" t="s">
        <v>52</v>
      </c>
      <c r="AB1345" t="str">
        <f t="shared" si="166"/>
        <v>c. Compromiso con el proyecto-Personal que presta el servicio en obra</v>
      </c>
      <c r="AC1345" t="str">
        <f>VLOOKUP(AB1345,CODIFICACION_PREGUNTAS!$C$2:$D$35,2,0)</f>
        <v>PERSONAL003</v>
      </c>
    </row>
    <row r="1346" spans="1:29" x14ac:dyDescent="0.25">
      <c r="A1346" s="3">
        <f t="shared" si="167"/>
        <v>1345</v>
      </c>
      <c r="B1346" s="3" t="s">
        <v>187</v>
      </c>
      <c r="C1346" s="32">
        <v>40603</v>
      </c>
      <c r="D1346" s="56" t="s">
        <v>52</v>
      </c>
      <c r="E1346" s="3"/>
      <c r="F1346" s="3"/>
      <c r="G1346" s="2" t="s">
        <v>21</v>
      </c>
      <c r="H1346" s="3" t="s">
        <v>24</v>
      </c>
      <c r="I1346" s="21">
        <v>4</v>
      </c>
      <c r="J1346" s="3" t="s">
        <v>183</v>
      </c>
      <c r="K1346" s="3"/>
      <c r="L1346" s="3"/>
      <c r="M1346" s="3"/>
      <c r="N1346" s="3"/>
      <c r="O1346" s="3"/>
      <c r="P1346" s="3"/>
      <c r="Q1346" s="3"/>
      <c r="R1346" s="3"/>
      <c r="S1346" s="3"/>
      <c r="T1346" s="3" t="str">
        <f t="shared" si="160"/>
        <v>SIN CECO</v>
      </c>
      <c r="U1346" s="3" t="str">
        <f t="shared" si="161"/>
        <v>NO</v>
      </c>
      <c r="V1346" t="str">
        <f t="shared" si="162"/>
        <v>ALMACEN EDIFICIO ARTURO CALLE
60%*-Personal que presta el servicio en obra</v>
      </c>
      <c r="W1346" s="53">
        <f t="shared" si="163"/>
        <v>4</v>
      </c>
      <c r="X1346">
        <f t="shared" si="164"/>
        <v>4</v>
      </c>
      <c r="Y1346">
        <f>IF(ISNA(VLOOKUP(B1346,CECOS_SIN_IDENTIFICAR!$A$2:$D$146,4,0)),"SIN CECO",IF(VLOOKUP(B1346,CECOS_SIN_IDENTIFICAR!$A$2:$D$146,4,0)=0,"SIN CECO",VLOOKUP(B1346,CECOS_SIN_IDENTIFICAR!$A$2:$D$146,4,0)))</f>
        <v>1233</v>
      </c>
      <c r="Z1346">
        <f t="shared" si="165"/>
        <v>1233</v>
      </c>
      <c r="AA1346" s="56" t="s">
        <v>52</v>
      </c>
      <c r="AB1346" t="str">
        <f t="shared" si="166"/>
        <v>d. Cumplimiento de compromisos-Personal que presta el servicio en obra</v>
      </c>
      <c r="AC1346" t="str">
        <f>VLOOKUP(AB1346,CODIFICACION_PREGUNTAS!$C$2:$D$35,2,0)</f>
        <v>PERSONAL004</v>
      </c>
    </row>
    <row r="1347" spans="1:29" x14ac:dyDescent="0.25">
      <c r="A1347" s="3">
        <f t="shared" si="167"/>
        <v>1346</v>
      </c>
      <c r="B1347" s="3" t="s">
        <v>187</v>
      </c>
      <c r="C1347" s="32">
        <v>40603</v>
      </c>
      <c r="D1347" s="56" t="s">
        <v>52</v>
      </c>
      <c r="E1347" s="3"/>
      <c r="F1347" s="3"/>
      <c r="G1347" s="2" t="s">
        <v>27</v>
      </c>
      <c r="H1347" s="3" t="s">
        <v>24</v>
      </c>
      <c r="I1347" s="21">
        <v>4</v>
      </c>
      <c r="J1347" s="3" t="s">
        <v>183</v>
      </c>
      <c r="K1347" s="3"/>
      <c r="L1347" s="3"/>
      <c r="M1347" s="3"/>
      <c r="N1347" s="3"/>
      <c r="O1347" s="3"/>
      <c r="P1347" s="3"/>
      <c r="Q1347" s="3"/>
      <c r="R1347" s="3"/>
      <c r="S1347" s="3"/>
      <c r="T1347" s="3" t="str">
        <f t="shared" ref="T1347:T1410" si="168">IF(U1347="NO","SIN CECO",LEFT(B1347,4)+0)</f>
        <v>SIN CECO</v>
      </c>
      <c r="U1347" s="3" t="str">
        <f t="shared" ref="U1347:U1410" si="169">IF(ISNUMBER(LEFT(B1347,4)+0),"SI","NO")</f>
        <v>NO</v>
      </c>
      <c r="V1347" t="str">
        <f t="shared" ref="V1347:V1410" si="170">CONCATENATE(B1347,"-",H1347)</f>
        <v>ALMACEN EDIFICIO ARTURO CALLE
60%*-Personal que presta el servicio en obra</v>
      </c>
      <c r="W1347" s="53">
        <f t="shared" ref="W1347:W1410" si="171">I1347</f>
        <v>4</v>
      </c>
      <c r="X1347">
        <f t="shared" ref="X1347:X1410" si="172">IF(ISNUMBER(W1347+0),W1347+0,0)</f>
        <v>4</v>
      </c>
      <c r="Y1347">
        <f>IF(ISNA(VLOOKUP(B1347,CECOS_SIN_IDENTIFICAR!$A$2:$D$146,4,0)),"SIN CECO",IF(VLOOKUP(B1347,CECOS_SIN_IDENTIFICAR!$A$2:$D$146,4,0)=0,"SIN CECO",VLOOKUP(B1347,CECOS_SIN_IDENTIFICAR!$A$2:$D$146,4,0)))</f>
        <v>1233</v>
      </c>
      <c r="Z1347">
        <f t="shared" ref="Z1347:Z1410" si="173">IF(Y1347="SIN CECO",T1347,Y1347)</f>
        <v>1233</v>
      </c>
      <c r="AA1347" s="56" t="s">
        <v>52</v>
      </c>
      <c r="AB1347" t="str">
        <f t="shared" ref="AB1347:AB1410" si="174">CONCATENATE(G1347,"-",H1347)</f>
        <v>e. Proactividad en desarrollo de funciones-Personal que presta el servicio en obra</v>
      </c>
      <c r="AC1347" t="str">
        <f>VLOOKUP(AB1347,CODIFICACION_PREGUNTAS!$C$2:$D$35,2,0)</f>
        <v>PERSONAL005</v>
      </c>
    </row>
    <row r="1348" spans="1:29" x14ac:dyDescent="0.25">
      <c r="A1348" s="3">
        <f t="shared" ref="A1348:A1411" si="175">A1347+1</f>
        <v>1347</v>
      </c>
      <c r="B1348" s="3" t="s">
        <v>187</v>
      </c>
      <c r="C1348" s="32">
        <v>40603</v>
      </c>
      <c r="D1348" s="56" t="s">
        <v>52</v>
      </c>
      <c r="E1348" s="3"/>
      <c r="F1348" s="3"/>
      <c r="G1348" s="2" t="s">
        <v>28</v>
      </c>
      <c r="H1348" s="2" t="s">
        <v>29</v>
      </c>
      <c r="I1348" s="21">
        <v>4</v>
      </c>
      <c r="J1348" s="3" t="s">
        <v>183</v>
      </c>
      <c r="K1348" s="3"/>
      <c r="L1348" s="3"/>
      <c r="M1348" s="3"/>
      <c r="N1348" s="3"/>
      <c r="O1348" s="3"/>
      <c r="P1348" s="3"/>
      <c r="Q1348" s="3"/>
      <c r="R1348" s="3"/>
      <c r="S1348" s="3"/>
      <c r="T1348" s="3" t="str">
        <f t="shared" si="168"/>
        <v>SIN CECO</v>
      </c>
      <c r="U1348" s="3" t="str">
        <f t="shared" si="169"/>
        <v>NO</v>
      </c>
      <c r="V1348" t="str">
        <f t="shared" si="170"/>
        <v>ALMACEN EDIFICIO ARTURO CALLE
60%*-Productos Asociados de PAYC (Informes, Control de presupuesto y Programación y actas)</v>
      </c>
      <c r="W1348" s="53">
        <f t="shared" si="171"/>
        <v>4</v>
      </c>
      <c r="X1348">
        <f t="shared" si="172"/>
        <v>4</v>
      </c>
      <c r="Y1348">
        <f>IF(ISNA(VLOOKUP(B1348,CECOS_SIN_IDENTIFICAR!$A$2:$D$146,4,0)),"SIN CECO",IF(VLOOKUP(B1348,CECOS_SIN_IDENTIFICAR!$A$2:$D$146,4,0)=0,"SIN CECO",VLOOKUP(B1348,CECOS_SIN_IDENTIFICAR!$A$2:$D$146,4,0)))</f>
        <v>1233</v>
      </c>
      <c r="Z1348">
        <f t="shared" si="173"/>
        <v>1233</v>
      </c>
      <c r="AA1348" s="56" t="s">
        <v>52</v>
      </c>
      <c r="AB1348" t="str">
        <f t="shared" si="174"/>
        <v>a. Calidad del Contenido-Productos Asociados de PAYC (Informes, Control de presupuesto y Programación y actas)</v>
      </c>
      <c r="AC1348" t="str">
        <f>VLOOKUP(AB1348,CODIFICACION_PREGUNTAS!$C$2:$D$35,2,0)</f>
        <v>PRODUCTOS001</v>
      </c>
    </row>
    <row r="1349" spans="1:29" x14ac:dyDescent="0.25">
      <c r="A1349" s="3">
        <f t="shared" si="175"/>
        <v>1348</v>
      </c>
      <c r="B1349" s="3" t="s">
        <v>187</v>
      </c>
      <c r="C1349" s="32">
        <v>40603</v>
      </c>
      <c r="D1349" s="56" t="s">
        <v>52</v>
      </c>
      <c r="E1349" s="3"/>
      <c r="F1349" s="3"/>
      <c r="G1349" s="2" t="s">
        <v>30</v>
      </c>
      <c r="H1349" s="2" t="s">
        <v>29</v>
      </c>
      <c r="I1349" s="21">
        <v>4</v>
      </c>
      <c r="J1349" s="3" t="s">
        <v>183</v>
      </c>
      <c r="K1349" s="3"/>
      <c r="L1349" s="3"/>
      <c r="M1349" s="3"/>
      <c r="N1349" s="3"/>
      <c r="O1349" s="3"/>
      <c r="P1349" s="3"/>
      <c r="Q1349" s="3"/>
      <c r="R1349" s="3"/>
      <c r="S1349" s="3"/>
      <c r="T1349" s="3" t="str">
        <f t="shared" si="168"/>
        <v>SIN CECO</v>
      </c>
      <c r="U1349" s="3" t="str">
        <f t="shared" si="169"/>
        <v>NO</v>
      </c>
      <c r="V1349" t="str">
        <f t="shared" si="170"/>
        <v>ALMACEN EDIFICIO ARTURO CALLE
60%*-Productos Asociados de PAYC (Informes, Control de presupuesto y Programación y actas)</v>
      </c>
      <c r="W1349" s="53">
        <f t="shared" si="171"/>
        <v>4</v>
      </c>
      <c r="X1349">
        <f t="shared" si="172"/>
        <v>4</v>
      </c>
      <c r="Y1349">
        <f>IF(ISNA(VLOOKUP(B1349,CECOS_SIN_IDENTIFICAR!$A$2:$D$146,4,0)),"SIN CECO",IF(VLOOKUP(B1349,CECOS_SIN_IDENTIFICAR!$A$2:$D$146,4,0)=0,"SIN CECO",VLOOKUP(B1349,CECOS_SIN_IDENTIFICAR!$A$2:$D$146,4,0)))</f>
        <v>1233</v>
      </c>
      <c r="Z1349">
        <f t="shared" si="173"/>
        <v>1233</v>
      </c>
      <c r="AA1349" s="56" t="s">
        <v>52</v>
      </c>
      <c r="AB1349" t="str">
        <f t="shared" si="174"/>
        <v>b. Claridad del Contenido-Productos Asociados de PAYC (Informes, Control de presupuesto y Programación y actas)</v>
      </c>
      <c r="AC1349" t="str">
        <f>VLOOKUP(AB1349,CODIFICACION_PREGUNTAS!$C$2:$D$35,2,0)</f>
        <v>PRODUCTOS002</v>
      </c>
    </row>
    <row r="1350" spans="1:29" x14ac:dyDescent="0.25">
      <c r="A1350" s="3">
        <f t="shared" si="175"/>
        <v>1349</v>
      </c>
      <c r="B1350" s="3" t="s">
        <v>187</v>
      </c>
      <c r="C1350" s="32">
        <v>40603</v>
      </c>
      <c r="D1350" s="56" t="s">
        <v>52</v>
      </c>
      <c r="E1350" s="3"/>
      <c r="F1350" s="3"/>
      <c r="G1350" s="2" t="s">
        <v>31</v>
      </c>
      <c r="H1350" s="2" t="s">
        <v>29</v>
      </c>
      <c r="I1350" s="21">
        <v>4</v>
      </c>
      <c r="J1350" s="3" t="s">
        <v>183</v>
      </c>
      <c r="K1350" s="3"/>
      <c r="L1350" s="3"/>
      <c r="M1350" s="3"/>
      <c r="N1350" s="3"/>
      <c r="O1350" s="3"/>
      <c r="P1350" s="3"/>
      <c r="Q1350" s="3"/>
      <c r="R1350" s="3"/>
      <c r="S1350" s="3"/>
      <c r="T1350" s="3" t="str">
        <f t="shared" si="168"/>
        <v>SIN CECO</v>
      </c>
      <c r="U1350" s="3" t="str">
        <f t="shared" si="169"/>
        <v>NO</v>
      </c>
      <c r="V1350" t="str">
        <f t="shared" si="170"/>
        <v>ALMACEN EDIFICIO ARTURO CALLE
60%*-Productos Asociados de PAYC (Informes, Control de presupuesto y Programación y actas)</v>
      </c>
      <c r="W1350" s="53">
        <f t="shared" si="171"/>
        <v>4</v>
      </c>
      <c r="X1350">
        <f t="shared" si="172"/>
        <v>4</v>
      </c>
      <c r="Y1350">
        <f>IF(ISNA(VLOOKUP(B1350,CECOS_SIN_IDENTIFICAR!$A$2:$D$146,4,0)),"SIN CECO",IF(VLOOKUP(B1350,CECOS_SIN_IDENTIFICAR!$A$2:$D$146,4,0)=0,"SIN CECO",VLOOKUP(B1350,CECOS_SIN_IDENTIFICAR!$A$2:$D$146,4,0)))</f>
        <v>1233</v>
      </c>
      <c r="Z1350">
        <f t="shared" si="173"/>
        <v>1233</v>
      </c>
      <c r="AA1350" s="56" t="s">
        <v>52</v>
      </c>
      <c r="AB1350" t="str">
        <f t="shared" si="174"/>
        <v>c. Oportunidad en la entrega-Productos Asociados de PAYC (Informes, Control de presupuesto y Programación y actas)</v>
      </c>
      <c r="AC1350" t="str">
        <f>VLOOKUP(AB1350,CODIFICACION_PREGUNTAS!$C$2:$D$35,2,0)</f>
        <v>PRODUCTOS003</v>
      </c>
    </row>
    <row r="1351" spans="1:29" x14ac:dyDescent="0.25">
      <c r="A1351" s="3">
        <f t="shared" si="175"/>
        <v>1350</v>
      </c>
      <c r="B1351" s="3" t="s">
        <v>187</v>
      </c>
      <c r="C1351" s="32">
        <v>40603</v>
      </c>
      <c r="D1351" s="56" t="s">
        <v>52</v>
      </c>
      <c r="E1351" s="3"/>
      <c r="F1351" s="3"/>
      <c r="G1351" s="2" t="s">
        <v>32</v>
      </c>
      <c r="H1351" s="2" t="s">
        <v>29</v>
      </c>
      <c r="I1351" s="21">
        <v>4</v>
      </c>
      <c r="J1351" s="3" t="s">
        <v>183</v>
      </c>
      <c r="K1351" s="3"/>
      <c r="L1351" s="3"/>
      <c r="M1351" s="3"/>
      <c r="N1351" s="3"/>
      <c r="O1351" s="3"/>
      <c r="P1351" s="3"/>
      <c r="Q1351" s="3"/>
      <c r="R1351" s="3"/>
      <c r="S1351" s="3"/>
      <c r="T1351" s="3" t="str">
        <f t="shared" si="168"/>
        <v>SIN CECO</v>
      </c>
      <c r="U1351" s="3" t="str">
        <f t="shared" si="169"/>
        <v>NO</v>
      </c>
      <c r="V1351" t="str">
        <f t="shared" si="170"/>
        <v>ALMACEN EDIFICIO ARTURO CALLE
60%*-Productos Asociados de PAYC (Informes, Control de presupuesto y Programación y actas)</v>
      </c>
      <c r="W1351" s="53">
        <f t="shared" si="171"/>
        <v>4</v>
      </c>
      <c r="X1351">
        <f t="shared" si="172"/>
        <v>4</v>
      </c>
      <c r="Y1351">
        <f>IF(ISNA(VLOOKUP(B1351,CECOS_SIN_IDENTIFICAR!$A$2:$D$146,4,0)),"SIN CECO",IF(VLOOKUP(B1351,CECOS_SIN_IDENTIFICAR!$A$2:$D$146,4,0)=0,"SIN CECO",VLOOKUP(B1351,CECOS_SIN_IDENTIFICAR!$A$2:$D$146,4,0)))</f>
        <v>1233</v>
      </c>
      <c r="Z1351">
        <f t="shared" si="173"/>
        <v>1233</v>
      </c>
      <c r="AA1351" s="56" t="s">
        <v>52</v>
      </c>
      <c r="AB1351" t="str">
        <f t="shared" si="174"/>
        <v>d. Precisión de la información-Productos Asociados de PAYC (Informes, Control de presupuesto y Programación y actas)</v>
      </c>
      <c r="AC1351" t="str">
        <f>VLOOKUP(AB1351,CODIFICACION_PREGUNTAS!$C$2:$D$35,2,0)</f>
        <v>PRODUCTOS004</v>
      </c>
    </row>
    <row r="1352" spans="1:29" x14ac:dyDescent="0.25">
      <c r="A1352" s="3">
        <f t="shared" si="175"/>
        <v>1351</v>
      </c>
      <c r="B1352" s="3" t="s">
        <v>187</v>
      </c>
      <c r="C1352" s="32">
        <v>40603</v>
      </c>
      <c r="D1352" s="56" t="s">
        <v>52</v>
      </c>
      <c r="E1352" s="3"/>
      <c r="F1352" s="3"/>
      <c r="G1352" s="2" t="s">
        <v>33</v>
      </c>
      <c r="H1352" s="2" t="s">
        <v>29</v>
      </c>
      <c r="I1352" s="21">
        <v>4</v>
      </c>
      <c r="J1352" s="3" t="s">
        <v>183</v>
      </c>
      <c r="K1352" s="3"/>
      <c r="L1352" s="3"/>
      <c r="M1352" s="3"/>
      <c r="N1352" s="3"/>
      <c r="O1352" s="3"/>
      <c r="P1352" s="3"/>
      <c r="Q1352" s="3"/>
      <c r="R1352" s="3"/>
      <c r="S1352" s="3"/>
      <c r="T1352" s="3" t="str">
        <f t="shared" si="168"/>
        <v>SIN CECO</v>
      </c>
      <c r="U1352" s="3" t="str">
        <f t="shared" si="169"/>
        <v>NO</v>
      </c>
      <c r="V1352" t="str">
        <f t="shared" si="170"/>
        <v>ALMACEN EDIFICIO ARTURO CALLE
60%*-Productos Asociados de PAYC (Informes, Control de presupuesto y Programación y actas)</v>
      </c>
      <c r="W1352" s="53">
        <f t="shared" si="171"/>
        <v>4</v>
      </c>
      <c r="X1352">
        <f t="shared" si="172"/>
        <v>4</v>
      </c>
      <c r="Y1352">
        <f>IF(ISNA(VLOOKUP(B1352,CECOS_SIN_IDENTIFICAR!$A$2:$D$146,4,0)),"SIN CECO",IF(VLOOKUP(B1352,CECOS_SIN_IDENTIFICAR!$A$2:$D$146,4,0)=0,"SIN CECO",VLOOKUP(B1352,CECOS_SIN_IDENTIFICAR!$A$2:$D$146,4,0)))</f>
        <v>1233</v>
      </c>
      <c r="Z1352">
        <f t="shared" si="173"/>
        <v>1233</v>
      </c>
      <c r="AA1352" s="56" t="s">
        <v>52</v>
      </c>
      <c r="AB1352" t="str">
        <f t="shared" si="174"/>
        <v>e. Diagramación-Productos Asociados de PAYC (Informes, Control de presupuesto y Programación y actas)</v>
      </c>
      <c r="AC1352" t="str">
        <f>VLOOKUP(AB1352,CODIFICACION_PREGUNTAS!$C$2:$D$35,2,0)</f>
        <v>PRODUCTOS005</v>
      </c>
    </row>
    <row r="1353" spans="1:29" x14ac:dyDescent="0.25">
      <c r="A1353" s="3">
        <f t="shared" si="175"/>
        <v>1352</v>
      </c>
      <c r="B1353" s="3" t="s">
        <v>187</v>
      </c>
      <c r="C1353" s="32">
        <v>40603</v>
      </c>
      <c r="D1353" s="56" t="s">
        <v>52</v>
      </c>
      <c r="E1353" s="3"/>
      <c r="F1353" s="3"/>
      <c r="G1353" s="2" t="s">
        <v>34</v>
      </c>
      <c r="H1353" s="2" t="s">
        <v>35</v>
      </c>
      <c r="I1353" s="21">
        <v>4</v>
      </c>
      <c r="J1353" s="3" t="s">
        <v>183</v>
      </c>
      <c r="K1353" s="3"/>
      <c r="L1353" s="3"/>
      <c r="M1353" s="3"/>
      <c r="N1353" s="3"/>
      <c r="O1353" s="3"/>
      <c r="P1353" s="3"/>
      <c r="Q1353" s="3"/>
      <c r="R1353" s="3"/>
      <c r="S1353" s="3"/>
      <c r="T1353" s="3" t="str">
        <f t="shared" si="168"/>
        <v>SIN CECO</v>
      </c>
      <c r="U1353" s="3" t="str">
        <f t="shared" si="169"/>
        <v>NO</v>
      </c>
      <c r="V1353" t="str">
        <f t="shared" si="170"/>
        <v>ALMACEN EDIFICIO ARTURO CALLE
60%*-Compromisos Pactados</v>
      </c>
      <c r="W1353" s="53">
        <f t="shared" si="171"/>
        <v>4</v>
      </c>
      <c r="X1353">
        <f t="shared" si="172"/>
        <v>4</v>
      </c>
      <c r="Y1353">
        <f>IF(ISNA(VLOOKUP(B1353,CECOS_SIN_IDENTIFICAR!$A$2:$D$146,4,0)),"SIN CECO",IF(VLOOKUP(B1353,CECOS_SIN_IDENTIFICAR!$A$2:$D$146,4,0)=0,"SIN CECO",VLOOKUP(B1353,CECOS_SIN_IDENTIFICAR!$A$2:$D$146,4,0)))</f>
        <v>1233</v>
      </c>
      <c r="Z1353">
        <f t="shared" si="173"/>
        <v>1233</v>
      </c>
      <c r="AA1353" s="56" t="s">
        <v>52</v>
      </c>
      <c r="AB1353" t="str">
        <f t="shared" si="174"/>
        <v>a. Cumplimiento-Compromisos Pactados</v>
      </c>
      <c r="AC1353" t="str">
        <f>VLOOKUP(AB1353,CODIFICACION_PREGUNTAS!$C$2:$D$35,2,0)</f>
        <v>COMPROMISOS001</v>
      </c>
    </row>
    <row r="1354" spans="1:29" x14ac:dyDescent="0.25">
      <c r="A1354" s="3">
        <f t="shared" si="175"/>
        <v>1353</v>
      </c>
      <c r="B1354" s="3" t="s">
        <v>187</v>
      </c>
      <c r="C1354" s="32">
        <v>40603</v>
      </c>
      <c r="D1354" s="56" t="s">
        <v>52</v>
      </c>
      <c r="E1354" s="3"/>
      <c r="F1354" s="3"/>
      <c r="G1354" s="2" t="s">
        <v>36</v>
      </c>
      <c r="H1354" s="2" t="s">
        <v>35</v>
      </c>
      <c r="I1354" s="21">
        <v>4</v>
      </c>
      <c r="J1354" s="3" t="s">
        <v>183</v>
      </c>
      <c r="K1354" s="3"/>
      <c r="L1354" s="3"/>
      <c r="M1354" s="3"/>
      <c r="N1354" s="3"/>
      <c r="O1354" s="3"/>
      <c r="P1354" s="3"/>
      <c r="Q1354" s="3"/>
      <c r="R1354" s="3"/>
      <c r="S1354" s="3"/>
      <c r="T1354" s="3" t="str">
        <f t="shared" si="168"/>
        <v>SIN CECO</v>
      </c>
      <c r="U1354" s="3" t="str">
        <f t="shared" si="169"/>
        <v>NO</v>
      </c>
      <c r="V1354" t="str">
        <f t="shared" si="170"/>
        <v>ALMACEN EDIFICIO ARTURO CALLE
60%*-Compromisos Pactados</v>
      </c>
      <c r="W1354" s="53">
        <f t="shared" si="171"/>
        <v>4</v>
      </c>
      <c r="X1354">
        <f t="shared" si="172"/>
        <v>4</v>
      </c>
      <c r="Y1354">
        <f>IF(ISNA(VLOOKUP(B1354,CECOS_SIN_IDENTIFICAR!$A$2:$D$146,4,0)),"SIN CECO",IF(VLOOKUP(B1354,CECOS_SIN_IDENTIFICAR!$A$2:$D$146,4,0)=0,"SIN CECO",VLOOKUP(B1354,CECOS_SIN_IDENTIFICAR!$A$2:$D$146,4,0)))</f>
        <v>1233</v>
      </c>
      <c r="Z1354">
        <f t="shared" si="173"/>
        <v>1233</v>
      </c>
      <c r="AA1354" s="56" t="s">
        <v>52</v>
      </c>
      <c r="AB1354" t="str">
        <f t="shared" si="174"/>
        <v>b. Satisface expectativas-Compromisos Pactados</v>
      </c>
      <c r="AC1354" t="str">
        <f>VLOOKUP(AB1354,CODIFICACION_PREGUNTAS!$C$2:$D$35,2,0)</f>
        <v>COMPROMISOS002</v>
      </c>
    </row>
    <row r="1355" spans="1:29" x14ac:dyDescent="0.25">
      <c r="A1355" s="3">
        <f t="shared" si="175"/>
        <v>1354</v>
      </c>
      <c r="B1355" s="3" t="s">
        <v>187</v>
      </c>
      <c r="C1355" s="32">
        <v>40603</v>
      </c>
      <c r="D1355" s="56" t="s">
        <v>52</v>
      </c>
      <c r="E1355" s="3"/>
      <c r="F1355" s="3"/>
      <c r="G1355" s="2" t="s">
        <v>37</v>
      </c>
      <c r="H1355" s="2" t="s">
        <v>35</v>
      </c>
      <c r="I1355" s="21">
        <v>4</v>
      </c>
      <c r="J1355" s="3" t="s">
        <v>183</v>
      </c>
      <c r="K1355" s="3"/>
      <c r="L1355" s="3"/>
      <c r="M1355" s="3"/>
      <c r="N1355" s="3"/>
      <c r="O1355" s="3"/>
      <c r="P1355" s="3"/>
      <c r="Q1355" s="3"/>
      <c r="R1355" s="3"/>
      <c r="S1355" s="3"/>
      <c r="T1355" s="3" t="str">
        <f t="shared" si="168"/>
        <v>SIN CECO</v>
      </c>
      <c r="U1355" s="3" t="str">
        <f t="shared" si="169"/>
        <v>NO</v>
      </c>
      <c r="V1355" t="str">
        <f t="shared" si="170"/>
        <v>ALMACEN EDIFICIO ARTURO CALLE
60%*-Compromisos Pactados</v>
      </c>
      <c r="W1355" s="53">
        <f t="shared" si="171"/>
        <v>4</v>
      </c>
      <c r="X1355">
        <f t="shared" si="172"/>
        <v>4</v>
      </c>
      <c r="Y1355">
        <f>IF(ISNA(VLOOKUP(B1355,CECOS_SIN_IDENTIFICAR!$A$2:$D$146,4,0)),"SIN CECO",IF(VLOOKUP(B1355,CECOS_SIN_IDENTIFICAR!$A$2:$D$146,4,0)=0,"SIN CECO",VLOOKUP(B1355,CECOS_SIN_IDENTIFICAR!$A$2:$D$146,4,0)))</f>
        <v>1233</v>
      </c>
      <c r="Z1355">
        <f t="shared" si="173"/>
        <v>1233</v>
      </c>
      <c r="AA1355" s="56" t="s">
        <v>52</v>
      </c>
      <c r="AB1355" t="str">
        <f t="shared" si="174"/>
        <v>c. Calidad de la Información suministrada-Compromisos Pactados</v>
      </c>
      <c r="AC1355" t="str">
        <f>VLOOKUP(AB1355,CODIFICACION_PREGUNTAS!$C$2:$D$35,2,0)</f>
        <v>COMPROMISOS003</v>
      </c>
    </row>
    <row r="1356" spans="1:29" x14ac:dyDescent="0.25">
      <c r="A1356" s="3">
        <f t="shared" si="175"/>
        <v>1355</v>
      </c>
      <c r="B1356" s="3" t="s">
        <v>187</v>
      </c>
      <c r="C1356" s="32">
        <v>40603</v>
      </c>
      <c r="D1356" s="56" t="s">
        <v>52</v>
      </c>
      <c r="E1356" s="3"/>
      <c r="F1356" s="3"/>
      <c r="G1356" s="2" t="s">
        <v>38</v>
      </c>
      <c r="H1356" s="2" t="s">
        <v>35</v>
      </c>
      <c r="I1356" s="21">
        <v>4</v>
      </c>
      <c r="J1356" s="3" t="s">
        <v>183</v>
      </c>
      <c r="K1356" s="3"/>
      <c r="L1356" s="3"/>
      <c r="M1356" s="3"/>
      <c r="N1356" s="3"/>
      <c r="O1356" s="3"/>
      <c r="P1356" s="3"/>
      <c r="Q1356" s="3"/>
      <c r="R1356" s="3"/>
      <c r="S1356" s="3"/>
      <c r="T1356" s="3" t="str">
        <f t="shared" si="168"/>
        <v>SIN CECO</v>
      </c>
      <c r="U1356" s="3" t="str">
        <f t="shared" si="169"/>
        <v>NO</v>
      </c>
      <c r="V1356" t="str">
        <f t="shared" si="170"/>
        <v>ALMACEN EDIFICIO ARTURO CALLE
60%*-Compromisos Pactados</v>
      </c>
      <c r="W1356" s="53">
        <f t="shared" si="171"/>
        <v>4</v>
      </c>
      <c r="X1356">
        <f t="shared" si="172"/>
        <v>4</v>
      </c>
      <c r="Y1356">
        <f>IF(ISNA(VLOOKUP(B1356,CECOS_SIN_IDENTIFICAR!$A$2:$D$146,4,0)),"SIN CECO",IF(VLOOKUP(B1356,CECOS_SIN_IDENTIFICAR!$A$2:$D$146,4,0)=0,"SIN CECO",VLOOKUP(B1356,CECOS_SIN_IDENTIFICAR!$A$2:$D$146,4,0)))</f>
        <v>1233</v>
      </c>
      <c r="Z1356">
        <f t="shared" si="173"/>
        <v>1233</v>
      </c>
      <c r="AA1356" s="56" t="s">
        <v>52</v>
      </c>
      <c r="AB1356" t="str">
        <f t="shared" si="174"/>
        <v>d. Disposición del personal de PAYC a las solicitudes del cliente-Compromisos Pactados</v>
      </c>
      <c r="AC1356" t="str">
        <f>VLOOKUP(AB1356,CODIFICACION_PREGUNTAS!$C$2:$D$35,2,0)</f>
        <v>COMPROMISOS004</v>
      </c>
    </row>
    <row r="1357" spans="1:29" x14ac:dyDescent="0.25">
      <c r="A1357" s="3">
        <f t="shared" si="175"/>
        <v>1356</v>
      </c>
      <c r="B1357" s="3" t="s">
        <v>187</v>
      </c>
      <c r="C1357" s="32">
        <v>40603</v>
      </c>
      <c r="D1357" s="56" t="s">
        <v>52</v>
      </c>
      <c r="E1357" s="3"/>
      <c r="F1357" s="3"/>
      <c r="G1357" s="2" t="s">
        <v>39</v>
      </c>
      <c r="H1357" s="2" t="s">
        <v>35</v>
      </c>
      <c r="I1357" s="21">
        <v>4</v>
      </c>
      <c r="J1357" s="3" t="s">
        <v>183</v>
      </c>
      <c r="K1357" s="3"/>
      <c r="L1357" s="3"/>
      <c r="M1357" s="3"/>
      <c r="N1357" s="3"/>
      <c r="O1357" s="3"/>
      <c r="P1357" s="3"/>
      <c r="Q1357" s="3"/>
      <c r="R1357" s="3"/>
      <c r="S1357" s="3"/>
      <c r="T1357" s="3" t="str">
        <f t="shared" si="168"/>
        <v>SIN CECO</v>
      </c>
      <c r="U1357" s="3" t="str">
        <f t="shared" si="169"/>
        <v>NO</v>
      </c>
      <c r="V1357" t="str">
        <f t="shared" si="170"/>
        <v>ALMACEN EDIFICIO ARTURO CALLE
60%*-Compromisos Pactados</v>
      </c>
      <c r="W1357" s="53">
        <f t="shared" si="171"/>
        <v>4</v>
      </c>
      <c r="X1357">
        <f t="shared" si="172"/>
        <v>4</v>
      </c>
      <c r="Y1357">
        <f>IF(ISNA(VLOOKUP(B1357,CECOS_SIN_IDENTIFICAR!$A$2:$D$146,4,0)),"SIN CECO",IF(VLOOKUP(B1357,CECOS_SIN_IDENTIFICAR!$A$2:$D$146,4,0)=0,"SIN CECO",VLOOKUP(B1357,CECOS_SIN_IDENTIFICAR!$A$2:$D$146,4,0)))</f>
        <v>1233</v>
      </c>
      <c r="Z1357">
        <f t="shared" si="173"/>
        <v>1233</v>
      </c>
      <c r="AA1357" s="56" t="s">
        <v>52</v>
      </c>
      <c r="AB1357" t="str">
        <f t="shared" si="174"/>
        <v>e. Coherencia entre lo solicitado y lo entregado-Compromisos Pactados</v>
      </c>
      <c r="AC1357" t="str">
        <f>VLOOKUP(AB1357,CODIFICACION_PREGUNTAS!$C$2:$D$35,2,0)</f>
        <v>COMPROMISOS005</v>
      </c>
    </row>
    <row r="1358" spans="1:29" x14ac:dyDescent="0.25">
      <c r="A1358" s="3">
        <f t="shared" si="175"/>
        <v>1357</v>
      </c>
      <c r="B1358" s="3" t="s">
        <v>187</v>
      </c>
      <c r="C1358" s="32">
        <v>40603</v>
      </c>
      <c r="D1358" s="56" t="s">
        <v>52</v>
      </c>
      <c r="E1358" s="3"/>
      <c r="F1358" s="3"/>
      <c r="G1358" s="2" t="s">
        <v>40</v>
      </c>
      <c r="H1358" s="2" t="s">
        <v>40</v>
      </c>
      <c r="I1358" s="21">
        <v>4</v>
      </c>
      <c r="J1358" s="3" t="s">
        <v>183</v>
      </c>
      <c r="K1358" s="3"/>
      <c r="L1358" s="3"/>
      <c r="M1358" s="3"/>
      <c r="N1358" s="3"/>
      <c r="O1358" s="3"/>
      <c r="P1358" s="3"/>
      <c r="Q1358" s="3"/>
      <c r="R1358" s="3"/>
      <c r="S1358" s="3"/>
      <c r="T1358" s="3" t="str">
        <f t="shared" si="168"/>
        <v>SIN CECO</v>
      </c>
      <c r="U1358" s="3" t="str">
        <f t="shared" si="169"/>
        <v>NO</v>
      </c>
      <c r="V1358" t="str">
        <f t="shared" si="170"/>
        <v>ALMACEN EDIFICIO ARTURO CALLE
60%*-Grado de Satisfacción con el Servicio Prestado</v>
      </c>
      <c r="W1358" s="53">
        <f t="shared" si="171"/>
        <v>4</v>
      </c>
      <c r="X1358">
        <f t="shared" si="172"/>
        <v>4</v>
      </c>
      <c r="Y1358">
        <f>IF(ISNA(VLOOKUP(B1358,CECOS_SIN_IDENTIFICAR!$A$2:$D$146,4,0)),"SIN CECO",IF(VLOOKUP(B1358,CECOS_SIN_IDENTIFICAR!$A$2:$D$146,4,0)=0,"SIN CECO",VLOOKUP(B1358,CECOS_SIN_IDENTIFICAR!$A$2:$D$146,4,0)))</f>
        <v>1233</v>
      </c>
      <c r="Z1358">
        <f t="shared" si="173"/>
        <v>1233</v>
      </c>
      <c r="AA1358" s="56" t="s">
        <v>52</v>
      </c>
      <c r="AB1358" t="str">
        <f t="shared" si="174"/>
        <v>Grado de Satisfacción con el Servicio Prestado-Grado de Satisfacción con el Servicio Prestado</v>
      </c>
      <c r="AC1358" t="str">
        <f>VLOOKUP(AB1358,CODIFICACION_PREGUNTAS!$C$2:$D$35,2,0)</f>
        <v>SATISFACCION001</v>
      </c>
    </row>
    <row r="1359" spans="1:29" x14ac:dyDescent="0.25">
      <c r="A1359" s="3">
        <f t="shared" si="175"/>
        <v>1358</v>
      </c>
      <c r="B1359" s="3" t="s">
        <v>187</v>
      </c>
      <c r="C1359" s="32">
        <v>40603</v>
      </c>
      <c r="D1359" s="56" t="s">
        <v>52</v>
      </c>
      <c r="E1359" s="3"/>
      <c r="F1359" s="3"/>
      <c r="G1359" s="2" t="s">
        <v>41</v>
      </c>
      <c r="H1359" s="2" t="s">
        <v>41</v>
      </c>
      <c r="I1359" s="21">
        <v>4</v>
      </c>
      <c r="J1359" s="3" t="s">
        <v>183</v>
      </c>
      <c r="K1359" s="3"/>
      <c r="L1359" s="3"/>
      <c r="M1359" s="3"/>
      <c r="N1359" s="3"/>
      <c r="O1359" s="3"/>
      <c r="P1359" s="3"/>
      <c r="Q1359" s="3"/>
      <c r="R1359" s="3"/>
      <c r="S1359" s="3"/>
      <c r="T1359" s="3" t="str">
        <f t="shared" si="168"/>
        <v>SIN CECO</v>
      </c>
      <c r="U1359" s="3" t="str">
        <f t="shared" si="169"/>
        <v>NO</v>
      </c>
      <c r="V1359" t="str">
        <f t="shared" si="170"/>
        <v>ALMACEN EDIFICIO ARTURO CALLE
60%*-Posibilidad de Volver a Contratar con PAYC</v>
      </c>
      <c r="W1359" s="53">
        <f t="shared" si="171"/>
        <v>4</v>
      </c>
      <c r="X1359">
        <f t="shared" si="172"/>
        <v>4</v>
      </c>
      <c r="Y1359">
        <f>IF(ISNA(VLOOKUP(B1359,CECOS_SIN_IDENTIFICAR!$A$2:$D$146,4,0)),"SIN CECO",IF(VLOOKUP(B1359,CECOS_SIN_IDENTIFICAR!$A$2:$D$146,4,0)=0,"SIN CECO",VLOOKUP(B1359,CECOS_SIN_IDENTIFICAR!$A$2:$D$146,4,0)))</f>
        <v>1233</v>
      </c>
      <c r="Z1359">
        <f t="shared" si="173"/>
        <v>1233</v>
      </c>
      <c r="AA1359" s="56" t="s">
        <v>52</v>
      </c>
      <c r="AB1359" t="str">
        <f t="shared" si="174"/>
        <v>Posibilidad de Volver a Contratar con PAYC-Posibilidad de Volver a Contratar con PAYC</v>
      </c>
      <c r="AC1359" t="str">
        <f>VLOOKUP(AB1359,CODIFICACION_PREGUNTAS!$C$2:$D$35,2,0)</f>
        <v>VOLVER001</v>
      </c>
    </row>
    <row r="1360" spans="1:29" x14ac:dyDescent="0.25">
      <c r="A1360" s="3">
        <f t="shared" si="175"/>
        <v>1359</v>
      </c>
      <c r="B1360" s="3" t="s">
        <v>187</v>
      </c>
      <c r="C1360" s="32">
        <v>40603</v>
      </c>
      <c r="D1360" s="56" t="s">
        <v>52</v>
      </c>
      <c r="E1360" s="3"/>
      <c r="F1360" s="3"/>
      <c r="G1360" s="2" t="s">
        <v>42</v>
      </c>
      <c r="H1360" s="6" t="s">
        <v>43</v>
      </c>
      <c r="I1360" s="3" t="s">
        <v>56</v>
      </c>
      <c r="J1360" s="3" t="s">
        <v>183</v>
      </c>
      <c r="K1360" s="3"/>
      <c r="L1360" s="3"/>
      <c r="M1360" s="3"/>
      <c r="N1360" s="3"/>
      <c r="O1360" s="3"/>
      <c r="P1360" s="3"/>
      <c r="Q1360" s="3"/>
      <c r="R1360" s="3"/>
      <c r="S1360" s="3"/>
      <c r="T1360" s="3" t="str">
        <f t="shared" si="168"/>
        <v>SIN CECO</v>
      </c>
      <c r="U1360" s="3" t="str">
        <f t="shared" si="169"/>
        <v>NO</v>
      </c>
      <c r="V1360" t="str">
        <f t="shared" si="170"/>
        <v>ALMACEN EDIFICIO ARTURO CALLE
60%*-Fortalezas PAYC</v>
      </c>
      <c r="W1360" s="53" t="str">
        <f t="shared" si="171"/>
        <v>-</v>
      </c>
      <c r="X1360">
        <f t="shared" si="172"/>
        <v>0</v>
      </c>
      <c r="Y1360">
        <f>IF(ISNA(VLOOKUP(B1360,CECOS_SIN_IDENTIFICAR!$A$2:$D$146,4,0)),"SIN CECO",IF(VLOOKUP(B1360,CECOS_SIN_IDENTIFICAR!$A$2:$D$146,4,0)=0,"SIN CECO",VLOOKUP(B1360,CECOS_SIN_IDENTIFICAR!$A$2:$D$146,4,0)))</f>
        <v>1233</v>
      </c>
      <c r="Z1360">
        <f t="shared" si="173"/>
        <v>1233</v>
      </c>
      <c r="AA1360" s="56" t="s">
        <v>52</v>
      </c>
      <c r="AB1360" t="str">
        <f t="shared" si="174"/>
        <v>Principales fortalezas en el servicio que presta PAYC-Fortalezas PAYC</v>
      </c>
      <c r="AC1360" t="str">
        <f>VLOOKUP(AB1360,CODIFICACION_PREGUNTAS!$C$2:$D$35,2,0)</f>
        <v>FORT001</v>
      </c>
    </row>
    <row r="1361" spans="1:29" x14ac:dyDescent="0.25">
      <c r="A1361" s="3">
        <f t="shared" si="175"/>
        <v>1360</v>
      </c>
      <c r="B1361" s="3" t="s">
        <v>187</v>
      </c>
      <c r="C1361" s="32">
        <v>40603</v>
      </c>
      <c r="D1361" s="56" t="s">
        <v>52</v>
      </c>
      <c r="E1361" s="3"/>
      <c r="F1361" s="3"/>
      <c r="G1361" s="2" t="s">
        <v>44</v>
      </c>
      <c r="H1361" s="6" t="s">
        <v>45</v>
      </c>
      <c r="I1361" s="3" t="s">
        <v>56</v>
      </c>
      <c r="J1361" s="3" t="s">
        <v>183</v>
      </c>
      <c r="K1361" s="3"/>
      <c r="L1361" s="3"/>
      <c r="M1361" s="3"/>
      <c r="N1361" s="3"/>
      <c r="O1361" s="3"/>
      <c r="P1361" s="3"/>
      <c r="Q1361" s="3"/>
      <c r="R1361" s="3"/>
      <c r="S1361" s="3"/>
      <c r="T1361" s="3" t="str">
        <f t="shared" si="168"/>
        <v>SIN CECO</v>
      </c>
      <c r="U1361" s="3" t="str">
        <f t="shared" si="169"/>
        <v>NO</v>
      </c>
      <c r="V1361" t="str">
        <f t="shared" si="170"/>
        <v>ALMACEN EDIFICIO ARTURO CALLE
60%*-Debilidades PAYC</v>
      </c>
      <c r="W1361" s="53" t="str">
        <f t="shared" si="171"/>
        <v>-</v>
      </c>
      <c r="X1361">
        <f t="shared" si="172"/>
        <v>0</v>
      </c>
      <c r="Y1361">
        <f>IF(ISNA(VLOOKUP(B1361,CECOS_SIN_IDENTIFICAR!$A$2:$D$146,4,0)),"SIN CECO",IF(VLOOKUP(B1361,CECOS_SIN_IDENTIFICAR!$A$2:$D$146,4,0)=0,"SIN CECO",VLOOKUP(B1361,CECOS_SIN_IDENTIFICAR!$A$2:$D$146,4,0)))</f>
        <v>1233</v>
      </c>
      <c r="Z1361">
        <f t="shared" si="173"/>
        <v>1233</v>
      </c>
      <c r="AA1361" s="56" t="s">
        <v>52</v>
      </c>
      <c r="AB1361" t="str">
        <f t="shared" si="174"/>
        <v>Principales debilidades en el servicio que presta PAYC-Debilidades PAYC</v>
      </c>
      <c r="AC1361" t="str">
        <f>VLOOKUP(AB1361,CODIFICACION_PREGUNTAS!$C$2:$D$35,2,0)</f>
        <v>DEB001</v>
      </c>
    </row>
    <row r="1362" spans="1:29" x14ac:dyDescent="0.25">
      <c r="A1362" s="3">
        <f t="shared" si="175"/>
        <v>1361</v>
      </c>
      <c r="B1362" s="3" t="s">
        <v>188</v>
      </c>
      <c r="C1362" s="32">
        <v>40603</v>
      </c>
      <c r="D1362" s="56" t="s">
        <v>52</v>
      </c>
      <c r="E1362" s="3"/>
      <c r="F1362" s="3"/>
      <c r="G1362" s="2" t="s">
        <v>5</v>
      </c>
      <c r="H1362" s="3" t="s">
        <v>6</v>
      </c>
      <c r="I1362" s="21">
        <v>4</v>
      </c>
      <c r="J1362" s="3" t="s">
        <v>183</v>
      </c>
      <c r="K1362" s="3"/>
      <c r="L1362" s="3"/>
      <c r="M1362" s="3"/>
      <c r="N1362" s="3"/>
      <c r="O1362" s="3"/>
      <c r="P1362" s="3"/>
      <c r="Q1362" s="3"/>
      <c r="R1362" s="3"/>
      <c r="S1362" s="3"/>
      <c r="T1362" s="3" t="str">
        <f t="shared" si="168"/>
        <v>SIN CECO</v>
      </c>
      <c r="U1362" s="3" t="str">
        <f t="shared" si="169"/>
        <v>NO</v>
      </c>
      <c r="V1362" t="str">
        <f t="shared" si="170"/>
        <v>CERESCOS 60%*-Soporte Técnico</v>
      </c>
      <c r="W1362" s="53">
        <f t="shared" si="171"/>
        <v>4</v>
      </c>
      <c r="X1362">
        <f t="shared" si="172"/>
        <v>4</v>
      </c>
      <c r="Y1362">
        <f>IF(ISNA(VLOOKUP(B1362,CECOS_SIN_IDENTIFICAR!$A$2:$D$146,4,0)),"SIN CECO",IF(VLOOKUP(B1362,CECOS_SIN_IDENTIFICAR!$A$2:$D$146,4,0)=0,"SIN CECO",VLOOKUP(B1362,CECOS_SIN_IDENTIFICAR!$A$2:$D$146,4,0)))</f>
        <v>1193</v>
      </c>
      <c r="Z1362">
        <f t="shared" si="173"/>
        <v>1193</v>
      </c>
      <c r="AA1362" s="56" t="s">
        <v>52</v>
      </c>
      <c r="AB1362" t="str">
        <f t="shared" si="174"/>
        <v>a. Conocimiento específico de temas aplicables al proyecto-Soporte Técnico</v>
      </c>
      <c r="AC1362" t="str">
        <f>VLOOKUP(AB1362,CODIFICACION_PREGUNTAS!$C$2:$D$35,2,0)</f>
        <v>SOPORTE_TEC001</v>
      </c>
    </row>
    <row r="1363" spans="1:29" x14ac:dyDescent="0.25">
      <c r="A1363" s="3">
        <f t="shared" si="175"/>
        <v>1362</v>
      </c>
      <c r="B1363" s="3" t="s">
        <v>188</v>
      </c>
      <c r="C1363" s="32">
        <v>40603</v>
      </c>
      <c r="D1363" s="56" t="s">
        <v>52</v>
      </c>
      <c r="E1363" s="3"/>
      <c r="F1363" s="3"/>
      <c r="G1363" s="2" t="s">
        <v>7</v>
      </c>
      <c r="H1363" s="3" t="s">
        <v>6</v>
      </c>
      <c r="I1363" s="21">
        <v>4</v>
      </c>
      <c r="J1363" s="3" t="s">
        <v>183</v>
      </c>
      <c r="K1363" s="3"/>
      <c r="L1363" s="3"/>
      <c r="M1363" s="3"/>
      <c r="N1363" s="3"/>
      <c r="O1363" s="3"/>
      <c r="P1363" s="3"/>
      <c r="Q1363" s="3"/>
      <c r="R1363" s="3"/>
      <c r="S1363" s="3"/>
      <c r="T1363" s="3" t="str">
        <f t="shared" si="168"/>
        <v>SIN CECO</v>
      </c>
      <c r="U1363" s="3" t="str">
        <f t="shared" si="169"/>
        <v>NO</v>
      </c>
      <c r="V1363" t="str">
        <f t="shared" si="170"/>
        <v>CERESCOS 60%*-Soporte Técnico</v>
      </c>
      <c r="W1363" s="53">
        <f t="shared" si="171"/>
        <v>4</v>
      </c>
      <c r="X1363">
        <f t="shared" si="172"/>
        <v>4</v>
      </c>
      <c r="Y1363">
        <f>IF(ISNA(VLOOKUP(B1363,CECOS_SIN_IDENTIFICAR!$A$2:$D$146,4,0)),"SIN CECO",IF(VLOOKUP(B1363,CECOS_SIN_IDENTIFICAR!$A$2:$D$146,4,0)=0,"SIN CECO",VLOOKUP(B1363,CECOS_SIN_IDENTIFICAR!$A$2:$D$146,4,0)))</f>
        <v>1193</v>
      </c>
      <c r="Z1363">
        <f t="shared" si="173"/>
        <v>1193</v>
      </c>
      <c r="AA1363" s="56" t="s">
        <v>52</v>
      </c>
      <c r="AB1363" t="str">
        <f t="shared" si="174"/>
        <v>b. Idoneidad y Calidad del soporte-Soporte Técnico</v>
      </c>
      <c r="AC1363" t="str">
        <f>VLOOKUP(AB1363,CODIFICACION_PREGUNTAS!$C$2:$D$35,2,0)</f>
        <v>SOPORTE_TEC002</v>
      </c>
    </row>
    <row r="1364" spans="1:29" x14ac:dyDescent="0.25">
      <c r="A1364" s="3">
        <f t="shared" si="175"/>
        <v>1363</v>
      </c>
      <c r="B1364" s="3" t="s">
        <v>188</v>
      </c>
      <c r="C1364" s="32">
        <v>40603</v>
      </c>
      <c r="D1364" s="56" t="s">
        <v>52</v>
      </c>
      <c r="E1364" s="3"/>
      <c r="F1364" s="3"/>
      <c r="G1364" s="2" t="s">
        <v>8</v>
      </c>
      <c r="H1364" s="3" t="s">
        <v>6</v>
      </c>
      <c r="I1364" s="21">
        <v>4</v>
      </c>
      <c r="J1364" s="3" t="s">
        <v>183</v>
      </c>
      <c r="K1364" s="3"/>
      <c r="L1364" s="3"/>
      <c r="M1364" s="3"/>
      <c r="N1364" s="3"/>
      <c r="O1364" s="3"/>
      <c r="P1364" s="3"/>
      <c r="Q1364" s="3"/>
      <c r="R1364" s="3"/>
      <c r="S1364" s="3"/>
      <c r="T1364" s="3" t="str">
        <f t="shared" si="168"/>
        <v>SIN CECO</v>
      </c>
      <c r="U1364" s="3" t="str">
        <f t="shared" si="169"/>
        <v>NO</v>
      </c>
      <c r="V1364" t="str">
        <f t="shared" si="170"/>
        <v>CERESCOS 60%*-Soporte Técnico</v>
      </c>
      <c r="W1364" s="53">
        <f t="shared" si="171"/>
        <v>4</v>
      </c>
      <c r="X1364">
        <f t="shared" si="172"/>
        <v>4</v>
      </c>
      <c r="Y1364">
        <f>IF(ISNA(VLOOKUP(B1364,CECOS_SIN_IDENTIFICAR!$A$2:$D$146,4,0)),"SIN CECO",IF(VLOOKUP(B1364,CECOS_SIN_IDENTIFICAR!$A$2:$D$146,4,0)=0,"SIN CECO",VLOOKUP(B1364,CECOS_SIN_IDENTIFICAR!$A$2:$D$146,4,0)))</f>
        <v>1193</v>
      </c>
      <c r="Z1364">
        <f t="shared" si="173"/>
        <v>1193</v>
      </c>
      <c r="AA1364" s="56" t="s">
        <v>52</v>
      </c>
      <c r="AB1364" t="str">
        <f t="shared" si="174"/>
        <v>c. Cumplimiento de especificaciones técnicas de construcción-Soporte Técnico</v>
      </c>
      <c r="AC1364" t="str">
        <f>VLOOKUP(AB1364,CODIFICACION_PREGUNTAS!$C$2:$D$35,2,0)</f>
        <v>SOPORTE_TEC003</v>
      </c>
    </row>
    <row r="1365" spans="1:29" x14ac:dyDescent="0.25">
      <c r="A1365" s="3">
        <f t="shared" si="175"/>
        <v>1364</v>
      </c>
      <c r="B1365" s="3" t="s">
        <v>188</v>
      </c>
      <c r="C1365" s="32">
        <v>40603</v>
      </c>
      <c r="D1365" s="56" t="s">
        <v>52</v>
      </c>
      <c r="E1365" s="3"/>
      <c r="F1365" s="3"/>
      <c r="G1365" s="2" t="s">
        <v>9</v>
      </c>
      <c r="H1365" s="3" t="s">
        <v>6</v>
      </c>
      <c r="I1365" s="21">
        <v>4</v>
      </c>
      <c r="J1365" s="3" t="s">
        <v>183</v>
      </c>
      <c r="K1365" s="3"/>
      <c r="L1365" s="3"/>
      <c r="M1365" s="3"/>
      <c r="N1365" s="3"/>
      <c r="O1365" s="3"/>
      <c r="P1365" s="3"/>
      <c r="Q1365" s="3"/>
      <c r="R1365" s="3"/>
      <c r="S1365" s="3"/>
      <c r="T1365" s="3" t="str">
        <f t="shared" si="168"/>
        <v>SIN CECO</v>
      </c>
      <c r="U1365" s="3" t="str">
        <f t="shared" si="169"/>
        <v>NO</v>
      </c>
      <c r="V1365" t="str">
        <f t="shared" si="170"/>
        <v>CERESCOS 60%*-Soporte Técnico</v>
      </c>
      <c r="W1365" s="53">
        <f t="shared" si="171"/>
        <v>4</v>
      </c>
      <c r="X1365">
        <f t="shared" si="172"/>
        <v>4</v>
      </c>
      <c r="Y1365">
        <f>IF(ISNA(VLOOKUP(B1365,CECOS_SIN_IDENTIFICAR!$A$2:$D$146,4,0)),"SIN CECO",IF(VLOOKUP(B1365,CECOS_SIN_IDENTIFICAR!$A$2:$D$146,4,0)=0,"SIN CECO",VLOOKUP(B1365,CECOS_SIN_IDENTIFICAR!$A$2:$D$146,4,0)))</f>
        <v>1193</v>
      </c>
      <c r="Z1365">
        <f t="shared" si="173"/>
        <v>1193</v>
      </c>
      <c r="AA1365" s="56" t="s">
        <v>52</v>
      </c>
      <c r="AB1365" t="str">
        <f t="shared" si="174"/>
        <v>d. Confiabilidad de los conceptos aplicados-Soporte Técnico</v>
      </c>
      <c r="AC1365" t="str">
        <f>VLOOKUP(AB1365,CODIFICACION_PREGUNTAS!$C$2:$D$35,2,0)</f>
        <v>SOPORTE_TEC004</v>
      </c>
    </row>
    <row r="1366" spans="1:29" x14ac:dyDescent="0.25">
      <c r="A1366" s="3">
        <f t="shared" si="175"/>
        <v>1365</v>
      </c>
      <c r="B1366" s="3" t="s">
        <v>188</v>
      </c>
      <c r="C1366" s="32">
        <v>40603</v>
      </c>
      <c r="D1366" s="56" t="s">
        <v>52</v>
      </c>
      <c r="E1366" s="3"/>
      <c r="F1366" s="3"/>
      <c r="G1366" s="2" t="s">
        <v>10</v>
      </c>
      <c r="H1366" s="3" t="s">
        <v>6</v>
      </c>
      <c r="I1366" s="21">
        <v>4</v>
      </c>
      <c r="J1366" s="3" t="s">
        <v>183</v>
      </c>
      <c r="K1366" s="3"/>
      <c r="L1366" s="3"/>
      <c r="M1366" s="3"/>
      <c r="N1366" s="3"/>
      <c r="O1366" s="3"/>
      <c r="P1366" s="3"/>
      <c r="Q1366" s="3"/>
      <c r="R1366" s="3"/>
      <c r="S1366" s="3"/>
      <c r="T1366" s="3" t="str">
        <f t="shared" si="168"/>
        <v>SIN CECO</v>
      </c>
      <c r="U1366" s="3" t="str">
        <f t="shared" si="169"/>
        <v>NO</v>
      </c>
      <c r="V1366" t="str">
        <f t="shared" si="170"/>
        <v>CERESCOS 60%*-Soporte Técnico</v>
      </c>
      <c r="W1366" s="53">
        <f t="shared" si="171"/>
        <v>4</v>
      </c>
      <c r="X1366">
        <f t="shared" si="172"/>
        <v>4</v>
      </c>
      <c r="Y1366">
        <f>IF(ISNA(VLOOKUP(B1366,CECOS_SIN_IDENTIFICAR!$A$2:$D$146,4,0)),"SIN CECO",IF(VLOOKUP(B1366,CECOS_SIN_IDENTIFICAR!$A$2:$D$146,4,0)=0,"SIN CECO",VLOOKUP(B1366,CECOS_SIN_IDENTIFICAR!$A$2:$D$146,4,0)))</f>
        <v>1193</v>
      </c>
      <c r="Z1366">
        <f t="shared" si="173"/>
        <v>1193</v>
      </c>
      <c r="AA1366" s="56" t="s">
        <v>52</v>
      </c>
      <c r="AB1366" t="str">
        <f t="shared" si="174"/>
        <v>e. Oportunidad en entrega de información o requerimientos-Soporte Técnico</v>
      </c>
      <c r="AC1366" t="str">
        <f>VLOOKUP(AB1366,CODIFICACION_PREGUNTAS!$C$2:$D$35,2,0)</f>
        <v>SOPORTE_TEC005</v>
      </c>
    </row>
    <row r="1367" spans="1:29" x14ac:dyDescent="0.25">
      <c r="A1367" s="3">
        <f t="shared" si="175"/>
        <v>1366</v>
      </c>
      <c r="B1367" s="3" t="s">
        <v>188</v>
      </c>
      <c r="C1367" s="32">
        <v>40603</v>
      </c>
      <c r="D1367" s="56" t="s">
        <v>52</v>
      </c>
      <c r="E1367" s="3"/>
      <c r="F1367" s="3"/>
      <c r="G1367" s="2" t="s">
        <v>11</v>
      </c>
      <c r="H1367" s="3" t="s">
        <v>12</v>
      </c>
      <c r="I1367" s="21">
        <v>4</v>
      </c>
      <c r="J1367" s="3" t="s">
        <v>183</v>
      </c>
      <c r="K1367" s="3"/>
      <c r="L1367" s="3"/>
      <c r="M1367" s="3"/>
      <c r="N1367" s="3"/>
      <c r="O1367" s="3"/>
      <c r="P1367" s="3"/>
      <c r="Q1367" s="3"/>
      <c r="R1367" s="3"/>
      <c r="S1367" s="3"/>
      <c r="T1367" s="3" t="str">
        <f t="shared" si="168"/>
        <v>SIN CECO</v>
      </c>
      <c r="U1367" s="3" t="str">
        <f t="shared" si="169"/>
        <v>NO</v>
      </c>
      <c r="V1367" t="str">
        <f t="shared" si="170"/>
        <v>CERESCOS 60%*-Soporte Administrativo</v>
      </c>
      <c r="W1367" s="53">
        <f t="shared" si="171"/>
        <v>4</v>
      </c>
      <c r="X1367">
        <f t="shared" si="172"/>
        <v>4</v>
      </c>
      <c r="Y1367">
        <f>IF(ISNA(VLOOKUP(B1367,CECOS_SIN_IDENTIFICAR!$A$2:$D$146,4,0)),"SIN CECO",IF(VLOOKUP(B1367,CECOS_SIN_IDENTIFICAR!$A$2:$D$146,4,0)=0,"SIN CECO",VLOOKUP(B1367,CECOS_SIN_IDENTIFICAR!$A$2:$D$146,4,0)))</f>
        <v>1193</v>
      </c>
      <c r="Z1367">
        <f t="shared" si="173"/>
        <v>1193</v>
      </c>
      <c r="AA1367" s="56" t="s">
        <v>52</v>
      </c>
      <c r="AB1367" t="str">
        <f t="shared" si="174"/>
        <v>a. Oportunidad de la gestión en obra-Soporte Administrativo</v>
      </c>
      <c r="AC1367" t="str">
        <f>VLOOKUP(AB1367,CODIFICACION_PREGUNTAS!$C$2:$D$35,2,0)</f>
        <v>SOPORTE_ADMON001</v>
      </c>
    </row>
    <row r="1368" spans="1:29" x14ac:dyDescent="0.25">
      <c r="A1368" s="3">
        <f t="shared" si="175"/>
        <v>1367</v>
      </c>
      <c r="B1368" s="3" t="s">
        <v>188</v>
      </c>
      <c r="C1368" s="32">
        <v>40603</v>
      </c>
      <c r="D1368" s="56" t="s">
        <v>52</v>
      </c>
      <c r="E1368" s="3"/>
      <c r="F1368" s="3"/>
      <c r="G1368" s="2" t="s">
        <v>13</v>
      </c>
      <c r="H1368" s="3" t="s">
        <v>12</v>
      </c>
      <c r="I1368" s="21">
        <v>4</v>
      </c>
      <c r="J1368" s="3" t="s">
        <v>183</v>
      </c>
      <c r="K1368" s="3"/>
      <c r="L1368" s="3"/>
      <c r="M1368" s="3"/>
      <c r="N1368" s="3"/>
      <c r="O1368" s="3"/>
      <c r="P1368" s="3"/>
      <c r="Q1368" s="3"/>
      <c r="R1368" s="3"/>
      <c r="S1368" s="3"/>
      <c r="T1368" s="3" t="str">
        <f t="shared" si="168"/>
        <v>SIN CECO</v>
      </c>
      <c r="U1368" s="3" t="str">
        <f t="shared" si="169"/>
        <v>NO</v>
      </c>
      <c r="V1368" t="str">
        <f t="shared" si="170"/>
        <v>CERESCOS 60%*-Soporte Administrativo</v>
      </c>
      <c r="W1368" s="53">
        <f t="shared" si="171"/>
        <v>4</v>
      </c>
      <c r="X1368">
        <f t="shared" si="172"/>
        <v>4</v>
      </c>
      <c r="Y1368">
        <f>IF(ISNA(VLOOKUP(B1368,CECOS_SIN_IDENTIFICAR!$A$2:$D$146,4,0)),"SIN CECO",IF(VLOOKUP(B1368,CECOS_SIN_IDENTIFICAR!$A$2:$D$146,4,0)=0,"SIN CECO",VLOOKUP(B1368,CECOS_SIN_IDENTIFICAR!$A$2:$D$146,4,0)))</f>
        <v>1193</v>
      </c>
      <c r="Z1368">
        <f t="shared" si="173"/>
        <v>1193</v>
      </c>
      <c r="AA1368" s="56" t="s">
        <v>52</v>
      </c>
      <c r="AB1368" t="str">
        <f t="shared" si="174"/>
        <v>b. Manejo administrativo del proyecto-Soporte Administrativo</v>
      </c>
      <c r="AC1368" t="str">
        <f>VLOOKUP(AB1368,CODIFICACION_PREGUNTAS!$C$2:$D$35,2,0)</f>
        <v>SOPORTE_ADMON002</v>
      </c>
    </row>
    <row r="1369" spans="1:29" x14ac:dyDescent="0.25">
      <c r="A1369" s="3">
        <f t="shared" si="175"/>
        <v>1368</v>
      </c>
      <c r="B1369" s="3" t="s">
        <v>188</v>
      </c>
      <c r="C1369" s="32">
        <v>40603</v>
      </c>
      <c r="D1369" s="56" t="s">
        <v>52</v>
      </c>
      <c r="E1369" s="3"/>
      <c r="F1369" s="3"/>
      <c r="G1369" s="2" t="s">
        <v>14</v>
      </c>
      <c r="H1369" s="3" t="s">
        <v>12</v>
      </c>
      <c r="I1369" s="21">
        <v>4</v>
      </c>
      <c r="J1369" s="3" t="s">
        <v>183</v>
      </c>
      <c r="K1369" s="3"/>
      <c r="L1369" s="3"/>
      <c r="M1369" s="3"/>
      <c r="N1369" s="3"/>
      <c r="O1369" s="3"/>
      <c r="P1369" s="3"/>
      <c r="Q1369" s="3"/>
      <c r="R1369" s="3"/>
      <c r="S1369" s="3"/>
      <c r="T1369" s="3" t="str">
        <f t="shared" si="168"/>
        <v>SIN CECO</v>
      </c>
      <c r="U1369" s="3" t="str">
        <f t="shared" si="169"/>
        <v>NO</v>
      </c>
      <c r="V1369" t="str">
        <f t="shared" si="170"/>
        <v>CERESCOS 60%*-Soporte Administrativo</v>
      </c>
      <c r="W1369" s="53">
        <f t="shared" si="171"/>
        <v>4</v>
      </c>
      <c r="X1369">
        <f t="shared" si="172"/>
        <v>4</v>
      </c>
      <c r="Y1369">
        <f>IF(ISNA(VLOOKUP(B1369,CECOS_SIN_IDENTIFICAR!$A$2:$D$146,4,0)),"SIN CECO",IF(VLOOKUP(B1369,CECOS_SIN_IDENTIFICAR!$A$2:$D$146,4,0)=0,"SIN CECO",VLOOKUP(B1369,CECOS_SIN_IDENTIFICAR!$A$2:$D$146,4,0)))</f>
        <v>1193</v>
      </c>
      <c r="Z1369">
        <f t="shared" si="173"/>
        <v>1193</v>
      </c>
      <c r="AA1369" s="56" t="s">
        <v>52</v>
      </c>
      <c r="AB1369" t="str">
        <f t="shared" si="174"/>
        <v>c. Información clara y veraz sobre la administración de proyecto-Soporte Administrativo</v>
      </c>
      <c r="AC1369" t="str">
        <f>VLOOKUP(AB1369,CODIFICACION_PREGUNTAS!$C$2:$D$35,2,0)</f>
        <v>SOPORTE_ADMON003</v>
      </c>
    </row>
    <row r="1370" spans="1:29" x14ac:dyDescent="0.25">
      <c r="A1370" s="3">
        <f t="shared" si="175"/>
        <v>1369</v>
      </c>
      <c r="B1370" s="3" t="s">
        <v>188</v>
      </c>
      <c r="C1370" s="32">
        <v>40603</v>
      </c>
      <c r="D1370" s="56" t="s">
        <v>52</v>
      </c>
      <c r="E1370" s="3"/>
      <c r="F1370" s="3"/>
      <c r="G1370" s="2" t="s">
        <v>15</v>
      </c>
      <c r="H1370" s="3" t="s">
        <v>12</v>
      </c>
      <c r="I1370" s="21">
        <v>4</v>
      </c>
      <c r="J1370" s="3" t="s">
        <v>183</v>
      </c>
      <c r="K1370" s="3"/>
      <c r="L1370" s="3"/>
      <c r="M1370" s="3"/>
      <c r="N1370" s="3"/>
      <c r="O1370" s="3"/>
      <c r="P1370" s="3"/>
      <c r="Q1370" s="3"/>
      <c r="R1370" s="3"/>
      <c r="S1370" s="3"/>
      <c r="T1370" s="3" t="str">
        <f t="shared" si="168"/>
        <v>SIN CECO</v>
      </c>
      <c r="U1370" s="3" t="str">
        <f t="shared" si="169"/>
        <v>NO</v>
      </c>
      <c r="V1370" t="str">
        <f t="shared" si="170"/>
        <v>CERESCOS 60%*-Soporte Administrativo</v>
      </c>
      <c r="W1370" s="53">
        <f t="shared" si="171"/>
        <v>4</v>
      </c>
      <c r="X1370">
        <f t="shared" si="172"/>
        <v>4</v>
      </c>
      <c r="Y1370">
        <f>IF(ISNA(VLOOKUP(B1370,CECOS_SIN_IDENTIFICAR!$A$2:$D$146,4,0)),"SIN CECO",IF(VLOOKUP(B1370,CECOS_SIN_IDENTIFICAR!$A$2:$D$146,4,0)=0,"SIN CECO",VLOOKUP(B1370,CECOS_SIN_IDENTIFICAR!$A$2:$D$146,4,0)))</f>
        <v>1193</v>
      </c>
      <c r="Z1370">
        <f t="shared" si="173"/>
        <v>1193</v>
      </c>
      <c r="AA1370" s="56" t="s">
        <v>52</v>
      </c>
      <c r="AB1370" t="str">
        <f t="shared" si="174"/>
        <v>d. Cumplimientos con expectativas del cliente-Soporte Administrativo</v>
      </c>
      <c r="AC1370" t="str">
        <f>VLOOKUP(AB1370,CODIFICACION_PREGUNTAS!$C$2:$D$35,2,0)</f>
        <v>SOPORTE_ADMON004</v>
      </c>
    </row>
    <row r="1371" spans="1:29" x14ac:dyDescent="0.25">
      <c r="A1371" s="3">
        <f t="shared" si="175"/>
        <v>1370</v>
      </c>
      <c r="B1371" s="3" t="s">
        <v>188</v>
      </c>
      <c r="C1371" s="32">
        <v>40603</v>
      </c>
      <c r="D1371" s="56" t="s">
        <v>52</v>
      </c>
      <c r="E1371" s="3"/>
      <c r="F1371" s="3"/>
      <c r="G1371" s="2" t="s">
        <v>16</v>
      </c>
      <c r="H1371" s="3" t="s">
        <v>12</v>
      </c>
      <c r="I1371" s="21">
        <v>4</v>
      </c>
      <c r="J1371" s="3" t="s">
        <v>183</v>
      </c>
      <c r="K1371" s="3"/>
      <c r="L1371" s="3"/>
      <c r="M1371" s="3"/>
      <c r="N1371" s="3"/>
      <c r="O1371" s="3"/>
      <c r="P1371" s="3"/>
      <c r="Q1371" s="3"/>
      <c r="R1371" s="3"/>
      <c r="S1371" s="3"/>
      <c r="T1371" s="3" t="str">
        <f t="shared" si="168"/>
        <v>SIN CECO</v>
      </c>
      <c r="U1371" s="3" t="str">
        <f t="shared" si="169"/>
        <v>NO</v>
      </c>
      <c r="V1371" t="str">
        <f t="shared" si="170"/>
        <v>CERESCOS 60%*-Soporte Administrativo</v>
      </c>
      <c r="W1371" s="53">
        <f t="shared" si="171"/>
        <v>4</v>
      </c>
      <c r="X1371">
        <f t="shared" si="172"/>
        <v>4</v>
      </c>
      <c r="Y1371">
        <f>IF(ISNA(VLOOKUP(B1371,CECOS_SIN_IDENTIFICAR!$A$2:$D$146,4,0)),"SIN CECO",IF(VLOOKUP(B1371,CECOS_SIN_IDENTIFICAR!$A$2:$D$146,4,0)=0,"SIN CECO",VLOOKUP(B1371,CECOS_SIN_IDENTIFICAR!$A$2:$D$146,4,0)))</f>
        <v>1193</v>
      </c>
      <c r="Z1371">
        <f t="shared" si="173"/>
        <v>1193</v>
      </c>
      <c r="AA1371" s="56" t="s">
        <v>52</v>
      </c>
      <c r="AB1371" t="str">
        <f t="shared" si="174"/>
        <v>e. Control de presupuesto-Soporte Administrativo</v>
      </c>
      <c r="AC1371" t="str">
        <f>VLOOKUP(AB1371,CODIFICACION_PREGUNTAS!$C$2:$D$35,2,0)</f>
        <v>SOPORTE_ADMON005</v>
      </c>
    </row>
    <row r="1372" spans="1:29" x14ac:dyDescent="0.25">
      <c r="A1372" s="3">
        <f t="shared" si="175"/>
        <v>1371</v>
      </c>
      <c r="B1372" s="3" t="s">
        <v>188</v>
      </c>
      <c r="C1372" s="32">
        <v>40603</v>
      </c>
      <c r="D1372" s="56" t="s">
        <v>52</v>
      </c>
      <c r="E1372" s="3"/>
      <c r="F1372" s="3"/>
      <c r="G1372" s="2" t="s">
        <v>17</v>
      </c>
      <c r="H1372" s="3" t="s">
        <v>18</v>
      </c>
      <c r="I1372" s="21">
        <v>4</v>
      </c>
      <c r="J1372" s="3" t="s">
        <v>183</v>
      </c>
      <c r="K1372" s="3"/>
      <c r="L1372" s="3"/>
      <c r="M1372" s="3"/>
      <c r="N1372" s="3"/>
      <c r="O1372" s="3"/>
      <c r="P1372" s="3"/>
      <c r="Q1372" s="3"/>
      <c r="R1372" s="3"/>
      <c r="S1372" s="3"/>
      <c r="T1372" s="3" t="str">
        <f t="shared" si="168"/>
        <v>SIN CECO</v>
      </c>
      <c r="U1372" s="3" t="str">
        <f t="shared" si="169"/>
        <v>NO</v>
      </c>
      <c r="V1372" t="str">
        <f t="shared" si="170"/>
        <v>CERESCOS 60%*-Soporte Directivo (Coordinador y Gerencia)</v>
      </c>
      <c r="W1372" s="53">
        <f t="shared" si="171"/>
        <v>4</v>
      </c>
      <c r="X1372">
        <f t="shared" si="172"/>
        <v>4</v>
      </c>
      <c r="Y1372">
        <f>IF(ISNA(VLOOKUP(B1372,CECOS_SIN_IDENTIFICAR!$A$2:$D$146,4,0)),"SIN CECO",IF(VLOOKUP(B1372,CECOS_SIN_IDENTIFICAR!$A$2:$D$146,4,0)=0,"SIN CECO",VLOOKUP(B1372,CECOS_SIN_IDENTIFICAR!$A$2:$D$146,4,0)))</f>
        <v>1193</v>
      </c>
      <c r="Z1372">
        <f t="shared" si="173"/>
        <v>1193</v>
      </c>
      <c r="AA1372" s="56" t="s">
        <v>52</v>
      </c>
      <c r="AB1372" t="str">
        <f t="shared" si="174"/>
        <v>a. Apoyo y presencia en el proyecto-Soporte Directivo (Coordinador y Gerencia)</v>
      </c>
      <c r="AC1372" t="str">
        <f>VLOOKUP(AB1372,CODIFICACION_PREGUNTAS!$C$2:$D$35,2,0)</f>
        <v>SOPORTE_DIR001</v>
      </c>
    </row>
    <row r="1373" spans="1:29" x14ac:dyDescent="0.25">
      <c r="A1373" s="3">
        <f t="shared" si="175"/>
        <v>1372</v>
      </c>
      <c r="B1373" s="3" t="s">
        <v>188</v>
      </c>
      <c r="C1373" s="32">
        <v>40603</v>
      </c>
      <c r="D1373" s="56" t="s">
        <v>52</v>
      </c>
      <c r="E1373" s="3"/>
      <c r="F1373" s="3"/>
      <c r="G1373" s="2" t="s">
        <v>19</v>
      </c>
      <c r="H1373" s="3" t="s">
        <v>18</v>
      </c>
      <c r="I1373" s="21">
        <v>4</v>
      </c>
      <c r="J1373" s="3" t="s">
        <v>183</v>
      </c>
      <c r="K1373" s="3"/>
      <c r="L1373" s="3"/>
      <c r="M1373" s="3"/>
      <c r="N1373" s="3"/>
      <c r="O1373" s="3"/>
      <c r="P1373" s="3"/>
      <c r="Q1373" s="3"/>
      <c r="R1373" s="3"/>
      <c r="S1373" s="3"/>
      <c r="T1373" s="3" t="str">
        <f t="shared" si="168"/>
        <v>SIN CECO</v>
      </c>
      <c r="U1373" s="3" t="str">
        <f t="shared" si="169"/>
        <v>NO</v>
      </c>
      <c r="V1373" t="str">
        <f t="shared" si="170"/>
        <v>CERESCOS 60%*-Soporte Directivo (Coordinador y Gerencia)</v>
      </c>
      <c r="W1373" s="53">
        <f t="shared" si="171"/>
        <v>4</v>
      </c>
      <c r="X1373">
        <f t="shared" si="172"/>
        <v>4</v>
      </c>
      <c r="Y1373">
        <f>IF(ISNA(VLOOKUP(B1373,CECOS_SIN_IDENTIFICAR!$A$2:$D$146,4,0)),"SIN CECO",IF(VLOOKUP(B1373,CECOS_SIN_IDENTIFICAR!$A$2:$D$146,4,0)=0,"SIN CECO",VLOOKUP(B1373,CECOS_SIN_IDENTIFICAR!$A$2:$D$146,4,0)))</f>
        <v>1193</v>
      </c>
      <c r="Z1373">
        <f t="shared" si="173"/>
        <v>1193</v>
      </c>
      <c r="AA1373" s="56" t="s">
        <v>52</v>
      </c>
      <c r="AB1373" t="str">
        <f t="shared" si="174"/>
        <v>b. Conocimiento del proyecto-Soporte Directivo (Coordinador y Gerencia)</v>
      </c>
      <c r="AC1373" t="str">
        <f>VLOOKUP(AB1373,CODIFICACION_PREGUNTAS!$C$2:$D$35,2,0)</f>
        <v>SOPORTE_DIR002</v>
      </c>
    </row>
    <row r="1374" spans="1:29" x14ac:dyDescent="0.25">
      <c r="A1374" s="3">
        <f t="shared" si="175"/>
        <v>1373</v>
      </c>
      <c r="B1374" s="3" t="s">
        <v>188</v>
      </c>
      <c r="C1374" s="32">
        <v>40603</v>
      </c>
      <c r="D1374" s="56" t="s">
        <v>52</v>
      </c>
      <c r="E1374" s="3"/>
      <c r="F1374" s="3"/>
      <c r="G1374" s="2" t="s">
        <v>20</v>
      </c>
      <c r="H1374" s="3" t="s">
        <v>18</v>
      </c>
      <c r="I1374" s="21">
        <v>4</v>
      </c>
      <c r="J1374" s="3" t="s">
        <v>183</v>
      </c>
      <c r="K1374" s="3"/>
      <c r="L1374" s="3"/>
      <c r="M1374" s="3"/>
      <c r="N1374" s="3"/>
      <c r="O1374" s="3"/>
      <c r="P1374" s="3"/>
      <c r="Q1374" s="3"/>
      <c r="R1374" s="3"/>
      <c r="S1374" s="3"/>
      <c r="T1374" s="3" t="str">
        <f t="shared" si="168"/>
        <v>SIN CECO</v>
      </c>
      <c r="U1374" s="3" t="str">
        <f t="shared" si="169"/>
        <v>NO</v>
      </c>
      <c r="V1374" t="str">
        <f t="shared" si="170"/>
        <v>CERESCOS 60%*-Soporte Directivo (Coordinador y Gerencia)</v>
      </c>
      <c r="W1374" s="53">
        <f t="shared" si="171"/>
        <v>4</v>
      </c>
      <c r="X1374">
        <f t="shared" si="172"/>
        <v>4</v>
      </c>
      <c r="Y1374">
        <f>IF(ISNA(VLOOKUP(B1374,CECOS_SIN_IDENTIFICAR!$A$2:$D$146,4,0)),"SIN CECO",IF(VLOOKUP(B1374,CECOS_SIN_IDENTIFICAR!$A$2:$D$146,4,0)=0,"SIN CECO",VLOOKUP(B1374,CECOS_SIN_IDENTIFICAR!$A$2:$D$146,4,0)))</f>
        <v>1193</v>
      </c>
      <c r="Z1374">
        <f t="shared" si="173"/>
        <v>1193</v>
      </c>
      <c r="AA1374" s="56" t="s">
        <v>52</v>
      </c>
      <c r="AB1374" t="str">
        <f t="shared" si="174"/>
        <v>c. Planteamiento de soluciones y manejo de conflictos-Soporte Directivo (Coordinador y Gerencia)</v>
      </c>
      <c r="AC1374" t="str">
        <f>VLOOKUP(AB1374,CODIFICACION_PREGUNTAS!$C$2:$D$35,2,0)</f>
        <v>SOPORTE_DIR003</v>
      </c>
    </row>
    <row r="1375" spans="1:29" x14ac:dyDescent="0.25">
      <c r="A1375" s="3">
        <f t="shared" si="175"/>
        <v>1374</v>
      </c>
      <c r="B1375" s="3" t="s">
        <v>188</v>
      </c>
      <c r="C1375" s="32">
        <v>40603</v>
      </c>
      <c r="D1375" s="56" t="s">
        <v>52</v>
      </c>
      <c r="E1375" s="3"/>
      <c r="F1375" s="3"/>
      <c r="G1375" s="2" t="s">
        <v>21</v>
      </c>
      <c r="H1375" s="3" t="s">
        <v>18</v>
      </c>
      <c r="I1375" s="21">
        <v>4</v>
      </c>
      <c r="J1375" s="3" t="s">
        <v>183</v>
      </c>
      <c r="K1375" s="3"/>
      <c r="L1375" s="3"/>
      <c r="M1375" s="3"/>
      <c r="N1375" s="3"/>
      <c r="O1375" s="3"/>
      <c r="P1375" s="3"/>
      <c r="Q1375" s="3"/>
      <c r="R1375" s="3"/>
      <c r="S1375" s="3"/>
      <c r="T1375" s="3" t="str">
        <f t="shared" si="168"/>
        <v>SIN CECO</v>
      </c>
      <c r="U1375" s="3" t="str">
        <f t="shared" si="169"/>
        <v>NO</v>
      </c>
      <c r="V1375" t="str">
        <f t="shared" si="170"/>
        <v>CERESCOS 60%*-Soporte Directivo (Coordinador y Gerencia)</v>
      </c>
      <c r="W1375" s="53">
        <f t="shared" si="171"/>
        <v>4</v>
      </c>
      <c r="X1375">
        <f t="shared" si="172"/>
        <v>4</v>
      </c>
      <c r="Y1375">
        <f>IF(ISNA(VLOOKUP(B1375,CECOS_SIN_IDENTIFICAR!$A$2:$D$146,4,0)),"SIN CECO",IF(VLOOKUP(B1375,CECOS_SIN_IDENTIFICAR!$A$2:$D$146,4,0)=0,"SIN CECO",VLOOKUP(B1375,CECOS_SIN_IDENTIFICAR!$A$2:$D$146,4,0)))</f>
        <v>1193</v>
      </c>
      <c r="Z1375">
        <f t="shared" si="173"/>
        <v>1193</v>
      </c>
      <c r="AA1375" s="56" t="s">
        <v>52</v>
      </c>
      <c r="AB1375" t="str">
        <f t="shared" si="174"/>
        <v>d. Cumplimiento de compromisos-Soporte Directivo (Coordinador y Gerencia)</v>
      </c>
      <c r="AC1375" t="str">
        <f>VLOOKUP(AB1375,CODIFICACION_PREGUNTAS!$C$2:$D$35,2,0)</f>
        <v>SOPORTE_DIR004</v>
      </c>
    </row>
    <row r="1376" spans="1:29" x14ac:dyDescent="0.25">
      <c r="A1376" s="3">
        <f t="shared" si="175"/>
        <v>1375</v>
      </c>
      <c r="B1376" s="3" t="s">
        <v>188</v>
      </c>
      <c r="C1376" s="32">
        <v>40603</v>
      </c>
      <c r="D1376" s="56" t="s">
        <v>52</v>
      </c>
      <c r="E1376" s="3"/>
      <c r="F1376" s="3"/>
      <c r="G1376" s="2" t="s">
        <v>22</v>
      </c>
      <c r="H1376" s="3" t="s">
        <v>18</v>
      </c>
      <c r="I1376" s="21">
        <v>4</v>
      </c>
      <c r="J1376" s="3" t="s">
        <v>183</v>
      </c>
      <c r="K1376" s="3"/>
      <c r="L1376" s="3"/>
      <c r="M1376" s="3"/>
      <c r="N1376" s="3"/>
      <c r="O1376" s="3"/>
      <c r="P1376" s="3"/>
      <c r="Q1376" s="3"/>
      <c r="R1376" s="3"/>
      <c r="S1376" s="3"/>
      <c r="T1376" s="3" t="str">
        <f t="shared" si="168"/>
        <v>SIN CECO</v>
      </c>
      <c r="U1376" s="3" t="str">
        <f t="shared" si="169"/>
        <v>NO</v>
      </c>
      <c r="V1376" t="str">
        <f t="shared" si="170"/>
        <v>CERESCOS 60%*-Soporte Directivo (Coordinador y Gerencia)</v>
      </c>
      <c r="W1376" s="53">
        <f t="shared" si="171"/>
        <v>4</v>
      </c>
      <c r="X1376">
        <f t="shared" si="172"/>
        <v>4</v>
      </c>
      <c r="Y1376">
        <f>IF(ISNA(VLOOKUP(B1376,CECOS_SIN_IDENTIFICAR!$A$2:$D$146,4,0)),"SIN CECO",IF(VLOOKUP(B1376,CECOS_SIN_IDENTIFICAR!$A$2:$D$146,4,0)=0,"SIN CECO",VLOOKUP(B1376,CECOS_SIN_IDENTIFICAR!$A$2:$D$146,4,0)))</f>
        <v>1193</v>
      </c>
      <c r="Z1376">
        <f t="shared" si="173"/>
        <v>1193</v>
      </c>
      <c r="AA1376" s="56" t="s">
        <v>52</v>
      </c>
      <c r="AB1376" t="str">
        <f t="shared" si="174"/>
        <v>e. Manejo del cliente-Soporte Directivo (Coordinador y Gerencia)</v>
      </c>
      <c r="AC1376" t="str">
        <f>VLOOKUP(AB1376,CODIFICACION_PREGUNTAS!$C$2:$D$35,2,0)</f>
        <v>SOPORTE_DIR005</v>
      </c>
    </row>
    <row r="1377" spans="1:29" x14ac:dyDescent="0.25">
      <c r="A1377" s="3">
        <f t="shared" si="175"/>
        <v>1376</v>
      </c>
      <c r="B1377" s="3" t="s">
        <v>188</v>
      </c>
      <c r="C1377" s="32">
        <v>40603</v>
      </c>
      <c r="D1377" s="56" t="s">
        <v>52</v>
      </c>
      <c r="E1377" s="3"/>
      <c r="F1377" s="3"/>
      <c r="G1377" s="2" t="s">
        <v>23</v>
      </c>
      <c r="H1377" s="3" t="s">
        <v>24</v>
      </c>
      <c r="I1377" s="21">
        <v>4</v>
      </c>
      <c r="J1377" s="3" t="s">
        <v>183</v>
      </c>
      <c r="K1377" s="3"/>
      <c r="L1377" s="3"/>
      <c r="M1377" s="3"/>
      <c r="N1377" s="3"/>
      <c r="O1377" s="3"/>
      <c r="P1377" s="3"/>
      <c r="Q1377" s="3"/>
      <c r="R1377" s="3"/>
      <c r="S1377" s="3"/>
      <c r="T1377" s="3" t="str">
        <f t="shared" si="168"/>
        <v>SIN CECO</v>
      </c>
      <c r="U1377" s="3" t="str">
        <f t="shared" si="169"/>
        <v>NO</v>
      </c>
      <c r="V1377" t="str">
        <f t="shared" si="170"/>
        <v>CERESCOS 60%*-Personal que presta el servicio en obra</v>
      </c>
      <c r="W1377" s="53">
        <f t="shared" si="171"/>
        <v>4</v>
      </c>
      <c r="X1377">
        <f t="shared" si="172"/>
        <v>4</v>
      </c>
      <c r="Y1377">
        <f>IF(ISNA(VLOOKUP(B1377,CECOS_SIN_IDENTIFICAR!$A$2:$D$146,4,0)),"SIN CECO",IF(VLOOKUP(B1377,CECOS_SIN_IDENTIFICAR!$A$2:$D$146,4,0)=0,"SIN CECO",VLOOKUP(B1377,CECOS_SIN_IDENTIFICAR!$A$2:$D$146,4,0)))</f>
        <v>1193</v>
      </c>
      <c r="Z1377">
        <f t="shared" si="173"/>
        <v>1193</v>
      </c>
      <c r="AA1377" s="56" t="s">
        <v>52</v>
      </c>
      <c r="AB1377" t="str">
        <f t="shared" si="174"/>
        <v>a. Idoneidad del personal-Personal que presta el servicio en obra</v>
      </c>
      <c r="AC1377" t="str">
        <f>VLOOKUP(AB1377,CODIFICACION_PREGUNTAS!$C$2:$D$35,2,0)</f>
        <v>PERSONAL001</v>
      </c>
    </row>
    <row r="1378" spans="1:29" x14ac:dyDescent="0.25">
      <c r="A1378" s="3">
        <f t="shared" si="175"/>
        <v>1377</v>
      </c>
      <c r="B1378" s="3" t="s">
        <v>188</v>
      </c>
      <c r="C1378" s="32">
        <v>40603</v>
      </c>
      <c r="D1378" s="56" t="s">
        <v>52</v>
      </c>
      <c r="E1378" s="3"/>
      <c r="F1378" s="3"/>
      <c r="G1378" s="2" t="s">
        <v>25</v>
      </c>
      <c r="H1378" s="3" t="s">
        <v>24</v>
      </c>
      <c r="I1378" s="21">
        <v>4</v>
      </c>
      <c r="J1378" s="3" t="s">
        <v>183</v>
      </c>
      <c r="K1378" s="3"/>
      <c r="L1378" s="3"/>
      <c r="M1378" s="3"/>
      <c r="N1378" s="3"/>
      <c r="O1378" s="3"/>
      <c r="P1378" s="3"/>
      <c r="Q1378" s="3"/>
      <c r="R1378" s="3"/>
      <c r="S1378" s="3"/>
      <c r="T1378" s="3" t="str">
        <f t="shared" si="168"/>
        <v>SIN CECO</v>
      </c>
      <c r="U1378" s="3" t="str">
        <f t="shared" si="169"/>
        <v>NO</v>
      </c>
      <c r="V1378" t="str">
        <f t="shared" si="170"/>
        <v>CERESCOS 60%*-Personal que presta el servicio en obra</v>
      </c>
      <c r="W1378" s="53">
        <f t="shared" si="171"/>
        <v>4</v>
      </c>
      <c r="X1378">
        <f t="shared" si="172"/>
        <v>4</v>
      </c>
      <c r="Y1378">
        <f>IF(ISNA(VLOOKUP(B1378,CECOS_SIN_IDENTIFICAR!$A$2:$D$146,4,0)),"SIN CECO",IF(VLOOKUP(B1378,CECOS_SIN_IDENTIFICAR!$A$2:$D$146,4,0)=0,"SIN CECO",VLOOKUP(B1378,CECOS_SIN_IDENTIFICAR!$A$2:$D$146,4,0)))</f>
        <v>1193</v>
      </c>
      <c r="Z1378">
        <f t="shared" si="173"/>
        <v>1193</v>
      </c>
      <c r="AA1378" s="56" t="s">
        <v>52</v>
      </c>
      <c r="AB1378" t="str">
        <f t="shared" si="174"/>
        <v>b. Oportuna atención al cliente-Personal que presta el servicio en obra</v>
      </c>
      <c r="AC1378" t="str">
        <f>VLOOKUP(AB1378,CODIFICACION_PREGUNTAS!$C$2:$D$35,2,0)</f>
        <v>PERSONAL002</v>
      </c>
    </row>
    <row r="1379" spans="1:29" x14ac:dyDescent="0.25">
      <c r="A1379" s="3">
        <f t="shared" si="175"/>
        <v>1378</v>
      </c>
      <c r="B1379" s="3" t="s">
        <v>188</v>
      </c>
      <c r="C1379" s="32">
        <v>40603</v>
      </c>
      <c r="D1379" s="56" t="s">
        <v>52</v>
      </c>
      <c r="E1379" s="3"/>
      <c r="F1379" s="3"/>
      <c r="G1379" s="2" t="s">
        <v>26</v>
      </c>
      <c r="H1379" s="3" t="s">
        <v>24</v>
      </c>
      <c r="I1379" s="21">
        <v>4</v>
      </c>
      <c r="J1379" s="3" t="s">
        <v>183</v>
      </c>
      <c r="K1379" s="3"/>
      <c r="L1379" s="3"/>
      <c r="M1379" s="3"/>
      <c r="N1379" s="3"/>
      <c r="O1379" s="3"/>
      <c r="P1379" s="3"/>
      <c r="Q1379" s="3"/>
      <c r="R1379" s="3"/>
      <c r="S1379" s="3"/>
      <c r="T1379" s="3" t="str">
        <f t="shared" si="168"/>
        <v>SIN CECO</v>
      </c>
      <c r="U1379" s="3" t="str">
        <f t="shared" si="169"/>
        <v>NO</v>
      </c>
      <c r="V1379" t="str">
        <f t="shared" si="170"/>
        <v>CERESCOS 60%*-Personal que presta el servicio en obra</v>
      </c>
      <c r="W1379" s="53">
        <f t="shared" si="171"/>
        <v>4</v>
      </c>
      <c r="X1379">
        <f t="shared" si="172"/>
        <v>4</v>
      </c>
      <c r="Y1379">
        <f>IF(ISNA(VLOOKUP(B1379,CECOS_SIN_IDENTIFICAR!$A$2:$D$146,4,0)),"SIN CECO",IF(VLOOKUP(B1379,CECOS_SIN_IDENTIFICAR!$A$2:$D$146,4,0)=0,"SIN CECO",VLOOKUP(B1379,CECOS_SIN_IDENTIFICAR!$A$2:$D$146,4,0)))</f>
        <v>1193</v>
      </c>
      <c r="Z1379">
        <f t="shared" si="173"/>
        <v>1193</v>
      </c>
      <c r="AA1379" s="56" t="s">
        <v>52</v>
      </c>
      <c r="AB1379" t="str">
        <f t="shared" si="174"/>
        <v>c. Compromiso con el proyecto-Personal que presta el servicio en obra</v>
      </c>
      <c r="AC1379" t="str">
        <f>VLOOKUP(AB1379,CODIFICACION_PREGUNTAS!$C$2:$D$35,2,0)</f>
        <v>PERSONAL003</v>
      </c>
    </row>
    <row r="1380" spans="1:29" x14ac:dyDescent="0.25">
      <c r="A1380" s="3">
        <f t="shared" si="175"/>
        <v>1379</v>
      </c>
      <c r="B1380" s="3" t="s">
        <v>188</v>
      </c>
      <c r="C1380" s="32">
        <v>40603</v>
      </c>
      <c r="D1380" s="56" t="s">
        <v>52</v>
      </c>
      <c r="E1380" s="3"/>
      <c r="F1380" s="3"/>
      <c r="G1380" s="2" t="s">
        <v>21</v>
      </c>
      <c r="H1380" s="3" t="s">
        <v>24</v>
      </c>
      <c r="I1380" s="21">
        <v>4</v>
      </c>
      <c r="J1380" s="3" t="s">
        <v>183</v>
      </c>
      <c r="K1380" s="3"/>
      <c r="L1380" s="3"/>
      <c r="M1380" s="3"/>
      <c r="N1380" s="3"/>
      <c r="O1380" s="3"/>
      <c r="P1380" s="3"/>
      <c r="Q1380" s="3"/>
      <c r="R1380" s="3"/>
      <c r="S1380" s="3"/>
      <c r="T1380" s="3" t="str">
        <f t="shared" si="168"/>
        <v>SIN CECO</v>
      </c>
      <c r="U1380" s="3" t="str">
        <f t="shared" si="169"/>
        <v>NO</v>
      </c>
      <c r="V1380" t="str">
        <f t="shared" si="170"/>
        <v>CERESCOS 60%*-Personal que presta el servicio en obra</v>
      </c>
      <c r="W1380" s="53">
        <f t="shared" si="171"/>
        <v>4</v>
      </c>
      <c r="X1380">
        <f t="shared" si="172"/>
        <v>4</v>
      </c>
      <c r="Y1380">
        <f>IF(ISNA(VLOOKUP(B1380,CECOS_SIN_IDENTIFICAR!$A$2:$D$146,4,0)),"SIN CECO",IF(VLOOKUP(B1380,CECOS_SIN_IDENTIFICAR!$A$2:$D$146,4,0)=0,"SIN CECO",VLOOKUP(B1380,CECOS_SIN_IDENTIFICAR!$A$2:$D$146,4,0)))</f>
        <v>1193</v>
      </c>
      <c r="Z1380">
        <f t="shared" si="173"/>
        <v>1193</v>
      </c>
      <c r="AA1380" s="56" t="s">
        <v>52</v>
      </c>
      <c r="AB1380" t="str">
        <f t="shared" si="174"/>
        <v>d. Cumplimiento de compromisos-Personal que presta el servicio en obra</v>
      </c>
      <c r="AC1380" t="str">
        <f>VLOOKUP(AB1380,CODIFICACION_PREGUNTAS!$C$2:$D$35,2,0)</f>
        <v>PERSONAL004</v>
      </c>
    </row>
    <row r="1381" spans="1:29" x14ac:dyDescent="0.25">
      <c r="A1381" s="3">
        <f t="shared" si="175"/>
        <v>1380</v>
      </c>
      <c r="B1381" s="3" t="s">
        <v>188</v>
      </c>
      <c r="C1381" s="32">
        <v>40603</v>
      </c>
      <c r="D1381" s="56" t="s">
        <v>52</v>
      </c>
      <c r="E1381" s="3"/>
      <c r="F1381" s="3"/>
      <c r="G1381" s="2" t="s">
        <v>27</v>
      </c>
      <c r="H1381" s="3" t="s">
        <v>24</v>
      </c>
      <c r="I1381" s="21">
        <v>4</v>
      </c>
      <c r="J1381" s="3" t="s">
        <v>183</v>
      </c>
      <c r="K1381" s="3"/>
      <c r="L1381" s="3"/>
      <c r="M1381" s="3"/>
      <c r="N1381" s="3"/>
      <c r="O1381" s="3"/>
      <c r="P1381" s="3"/>
      <c r="Q1381" s="3"/>
      <c r="R1381" s="3"/>
      <c r="S1381" s="3"/>
      <c r="T1381" s="3" t="str">
        <f t="shared" si="168"/>
        <v>SIN CECO</v>
      </c>
      <c r="U1381" s="3" t="str">
        <f t="shared" si="169"/>
        <v>NO</v>
      </c>
      <c r="V1381" t="str">
        <f t="shared" si="170"/>
        <v>CERESCOS 60%*-Personal que presta el servicio en obra</v>
      </c>
      <c r="W1381" s="53">
        <f t="shared" si="171"/>
        <v>4</v>
      </c>
      <c r="X1381">
        <f t="shared" si="172"/>
        <v>4</v>
      </c>
      <c r="Y1381">
        <f>IF(ISNA(VLOOKUP(B1381,CECOS_SIN_IDENTIFICAR!$A$2:$D$146,4,0)),"SIN CECO",IF(VLOOKUP(B1381,CECOS_SIN_IDENTIFICAR!$A$2:$D$146,4,0)=0,"SIN CECO",VLOOKUP(B1381,CECOS_SIN_IDENTIFICAR!$A$2:$D$146,4,0)))</f>
        <v>1193</v>
      </c>
      <c r="Z1381">
        <f t="shared" si="173"/>
        <v>1193</v>
      </c>
      <c r="AA1381" s="56" t="s">
        <v>52</v>
      </c>
      <c r="AB1381" t="str">
        <f t="shared" si="174"/>
        <v>e. Proactividad en desarrollo de funciones-Personal que presta el servicio en obra</v>
      </c>
      <c r="AC1381" t="str">
        <f>VLOOKUP(AB1381,CODIFICACION_PREGUNTAS!$C$2:$D$35,2,0)</f>
        <v>PERSONAL005</v>
      </c>
    </row>
    <row r="1382" spans="1:29" x14ac:dyDescent="0.25">
      <c r="A1382" s="3">
        <f t="shared" si="175"/>
        <v>1381</v>
      </c>
      <c r="B1382" s="3" t="s">
        <v>188</v>
      </c>
      <c r="C1382" s="32">
        <v>40603</v>
      </c>
      <c r="D1382" s="56" t="s">
        <v>52</v>
      </c>
      <c r="E1382" s="3"/>
      <c r="F1382" s="3"/>
      <c r="G1382" s="2" t="s">
        <v>28</v>
      </c>
      <c r="H1382" s="2" t="s">
        <v>29</v>
      </c>
      <c r="I1382" s="21">
        <v>4</v>
      </c>
      <c r="J1382" s="3" t="s">
        <v>183</v>
      </c>
      <c r="K1382" s="3"/>
      <c r="L1382" s="3"/>
      <c r="M1382" s="3"/>
      <c r="N1382" s="3"/>
      <c r="O1382" s="3"/>
      <c r="P1382" s="3"/>
      <c r="Q1382" s="3"/>
      <c r="R1382" s="3"/>
      <c r="S1382" s="3"/>
      <c r="T1382" s="3" t="str">
        <f t="shared" si="168"/>
        <v>SIN CECO</v>
      </c>
      <c r="U1382" s="3" t="str">
        <f t="shared" si="169"/>
        <v>NO</v>
      </c>
      <c r="V1382" t="str">
        <f t="shared" si="170"/>
        <v>CERESCOS 60%*-Productos Asociados de PAYC (Informes, Control de presupuesto y Programación y actas)</v>
      </c>
      <c r="W1382" s="53">
        <f t="shared" si="171"/>
        <v>4</v>
      </c>
      <c r="X1382">
        <f t="shared" si="172"/>
        <v>4</v>
      </c>
      <c r="Y1382">
        <f>IF(ISNA(VLOOKUP(B1382,CECOS_SIN_IDENTIFICAR!$A$2:$D$146,4,0)),"SIN CECO",IF(VLOOKUP(B1382,CECOS_SIN_IDENTIFICAR!$A$2:$D$146,4,0)=0,"SIN CECO",VLOOKUP(B1382,CECOS_SIN_IDENTIFICAR!$A$2:$D$146,4,0)))</f>
        <v>1193</v>
      </c>
      <c r="Z1382">
        <f t="shared" si="173"/>
        <v>1193</v>
      </c>
      <c r="AA1382" s="56" t="s">
        <v>52</v>
      </c>
      <c r="AB1382" t="str">
        <f t="shared" si="174"/>
        <v>a. Calidad del Contenido-Productos Asociados de PAYC (Informes, Control de presupuesto y Programación y actas)</v>
      </c>
      <c r="AC1382" t="str">
        <f>VLOOKUP(AB1382,CODIFICACION_PREGUNTAS!$C$2:$D$35,2,0)</f>
        <v>PRODUCTOS001</v>
      </c>
    </row>
    <row r="1383" spans="1:29" x14ac:dyDescent="0.25">
      <c r="A1383" s="3">
        <f t="shared" si="175"/>
        <v>1382</v>
      </c>
      <c r="B1383" s="3" t="s">
        <v>188</v>
      </c>
      <c r="C1383" s="32">
        <v>40603</v>
      </c>
      <c r="D1383" s="56" t="s">
        <v>52</v>
      </c>
      <c r="E1383" s="3"/>
      <c r="F1383" s="3"/>
      <c r="G1383" s="2" t="s">
        <v>30</v>
      </c>
      <c r="H1383" s="2" t="s">
        <v>29</v>
      </c>
      <c r="I1383" s="21">
        <v>4</v>
      </c>
      <c r="J1383" s="3" t="s">
        <v>183</v>
      </c>
      <c r="K1383" s="3"/>
      <c r="L1383" s="3"/>
      <c r="M1383" s="3"/>
      <c r="N1383" s="3"/>
      <c r="O1383" s="3"/>
      <c r="P1383" s="3"/>
      <c r="Q1383" s="3"/>
      <c r="R1383" s="3"/>
      <c r="S1383" s="3"/>
      <c r="T1383" s="3" t="str">
        <f t="shared" si="168"/>
        <v>SIN CECO</v>
      </c>
      <c r="U1383" s="3" t="str">
        <f t="shared" si="169"/>
        <v>NO</v>
      </c>
      <c r="V1383" t="str">
        <f t="shared" si="170"/>
        <v>CERESCOS 60%*-Productos Asociados de PAYC (Informes, Control de presupuesto y Programación y actas)</v>
      </c>
      <c r="W1383" s="53">
        <f t="shared" si="171"/>
        <v>4</v>
      </c>
      <c r="X1383">
        <f t="shared" si="172"/>
        <v>4</v>
      </c>
      <c r="Y1383">
        <f>IF(ISNA(VLOOKUP(B1383,CECOS_SIN_IDENTIFICAR!$A$2:$D$146,4,0)),"SIN CECO",IF(VLOOKUP(B1383,CECOS_SIN_IDENTIFICAR!$A$2:$D$146,4,0)=0,"SIN CECO",VLOOKUP(B1383,CECOS_SIN_IDENTIFICAR!$A$2:$D$146,4,0)))</f>
        <v>1193</v>
      </c>
      <c r="Z1383">
        <f t="shared" si="173"/>
        <v>1193</v>
      </c>
      <c r="AA1383" s="56" t="s">
        <v>52</v>
      </c>
      <c r="AB1383" t="str">
        <f t="shared" si="174"/>
        <v>b. Claridad del Contenido-Productos Asociados de PAYC (Informes, Control de presupuesto y Programación y actas)</v>
      </c>
      <c r="AC1383" t="str">
        <f>VLOOKUP(AB1383,CODIFICACION_PREGUNTAS!$C$2:$D$35,2,0)</f>
        <v>PRODUCTOS002</v>
      </c>
    </row>
    <row r="1384" spans="1:29" x14ac:dyDescent="0.25">
      <c r="A1384" s="3">
        <f t="shared" si="175"/>
        <v>1383</v>
      </c>
      <c r="B1384" s="3" t="s">
        <v>188</v>
      </c>
      <c r="C1384" s="32">
        <v>40603</v>
      </c>
      <c r="D1384" s="56" t="s">
        <v>52</v>
      </c>
      <c r="E1384" s="3"/>
      <c r="F1384" s="3"/>
      <c r="G1384" s="2" t="s">
        <v>31</v>
      </c>
      <c r="H1384" s="2" t="s">
        <v>29</v>
      </c>
      <c r="I1384" s="21">
        <v>4</v>
      </c>
      <c r="J1384" s="3" t="s">
        <v>183</v>
      </c>
      <c r="K1384" s="3"/>
      <c r="L1384" s="3"/>
      <c r="M1384" s="3"/>
      <c r="N1384" s="3"/>
      <c r="O1384" s="3"/>
      <c r="P1384" s="3"/>
      <c r="Q1384" s="3"/>
      <c r="R1384" s="3"/>
      <c r="S1384" s="3"/>
      <c r="T1384" s="3" t="str">
        <f t="shared" si="168"/>
        <v>SIN CECO</v>
      </c>
      <c r="U1384" s="3" t="str">
        <f t="shared" si="169"/>
        <v>NO</v>
      </c>
      <c r="V1384" t="str">
        <f t="shared" si="170"/>
        <v>CERESCOS 60%*-Productos Asociados de PAYC (Informes, Control de presupuesto y Programación y actas)</v>
      </c>
      <c r="W1384" s="53">
        <f t="shared" si="171"/>
        <v>4</v>
      </c>
      <c r="X1384">
        <f t="shared" si="172"/>
        <v>4</v>
      </c>
      <c r="Y1384">
        <f>IF(ISNA(VLOOKUP(B1384,CECOS_SIN_IDENTIFICAR!$A$2:$D$146,4,0)),"SIN CECO",IF(VLOOKUP(B1384,CECOS_SIN_IDENTIFICAR!$A$2:$D$146,4,0)=0,"SIN CECO",VLOOKUP(B1384,CECOS_SIN_IDENTIFICAR!$A$2:$D$146,4,0)))</f>
        <v>1193</v>
      </c>
      <c r="Z1384">
        <f t="shared" si="173"/>
        <v>1193</v>
      </c>
      <c r="AA1384" s="56" t="s">
        <v>52</v>
      </c>
      <c r="AB1384" t="str">
        <f t="shared" si="174"/>
        <v>c. Oportunidad en la entrega-Productos Asociados de PAYC (Informes, Control de presupuesto y Programación y actas)</v>
      </c>
      <c r="AC1384" t="str">
        <f>VLOOKUP(AB1384,CODIFICACION_PREGUNTAS!$C$2:$D$35,2,0)</f>
        <v>PRODUCTOS003</v>
      </c>
    </row>
    <row r="1385" spans="1:29" x14ac:dyDescent="0.25">
      <c r="A1385" s="3">
        <f t="shared" si="175"/>
        <v>1384</v>
      </c>
      <c r="B1385" s="3" t="s">
        <v>188</v>
      </c>
      <c r="C1385" s="32">
        <v>40603</v>
      </c>
      <c r="D1385" s="56" t="s">
        <v>52</v>
      </c>
      <c r="E1385" s="3"/>
      <c r="F1385" s="3"/>
      <c r="G1385" s="2" t="s">
        <v>32</v>
      </c>
      <c r="H1385" s="2" t="s">
        <v>29</v>
      </c>
      <c r="I1385" s="21">
        <v>4</v>
      </c>
      <c r="J1385" s="3" t="s">
        <v>183</v>
      </c>
      <c r="K1385" s="3"/>
      <c r="L1385" s="3"/>
      <c r="M1385" s="3"/>
      <c r="N1385" s="3"/>
      <c r="O1385" s="3"/>
      <c r="P1385" s="3"/>
      <c r="Q1385" s="3"/>
      <c r="R1385" s="3"/>
      <c r="S1385" s="3"/>
      <c r="T1385" s="3" t="str">
        <f t="shared" si="168"/>
        <v>SIN CECO</v>
      </c>
      <c r="U1385" s="3" t="str">
        <f t="shared" si="169"/>
        <v>NO</v>
      </c>
      <c r="V1385" t="str">
        <f t="shared" si="170"/>
        <v>CERESCOS 60%*-Productos Asociados de PAYC (Informes, Control de presupuesto y Programación y actas)</v>
      </c>
      <c r="W1385" s="53">
        <f t="shared" si="171"/>
        <v>4</v>
      </c>
      <c r="X1385">
        <f t="shared" si="172"/>
        <v>4</v>
      </c>
      <c r="Y1385">
        <f>IF(ISNA(VLOOKUP(B1385,CECOS_SIN_IDENTIFICAR!$A$2:$D$146,4,0)),"SIN CECO",IF(VLOOKUP(B1385,CECOS_SIN_IDENTIFICAR!$A$2:$D$146,4,0)=0,"SIN CECO",VLOOKUP(B1385,CECOS_SIN_IDENTIFICAR!$A$2:$D$146,4,0)))</f>
        <v>1193</v>
      </c>
      <c r="Z1385">
        <f t="shared" si="173"/>
        <v>1193</v>
      </c>
      <c r="AA1385" s="56" t="s">
        <v>52</v>
      </c>
      <c r="AB1385" t="str">
        <f t="shared" si="174"/>
        <v>d. Precisión de la información-Productos Asociados de PAYC (Informes, Control de presupuesto y Programación y actas)</v>
      </c>
      <c r="AC1385" t="str">
        <f>VLOOKUP(AB1385,CODIFICACION_PREGUNTAS!$C$2:$D$35,2,0)</f>
        <v>PRODUCTOS004</v>
      </c>
    </row>
    <row r="1386" spans="1:29" x14ac:dyDescent="0.25">
      <c r="A1386" s="3">
        <f t="shared" si="175"/>
        <v>1385</v>
      </c>
      <c r="B1386" s="3" t="s">
        <v>188</v>
      </c>
      <c r="C1386" s="32">
        <v>40603</v>
      </c>
      <c r="D1386" s="56" t="s">
        <v>52</v>
      </c>
      <c r="E1386" s="3"/>
      <c r="F1386" s="3"/>
      <c r="G1386" s="2" t="s">
        <v>33</v>
      </c>
      <c r="H1386" s="2" t="s">
        <v>29</v>
      </c>
      <c r="I1386" s="21">
        <v>4</v>
      </c>
      <c r="J1386" s="3" t="s">
        <v>183</v>
      </c>
      <c r="K1386" s="3"/>
      <c r="L1386" s="3"/>
      <c r="M1386" s="3"/>
      <c r="N1386" s="3"/>
      <c r="O1386" s="3"/>
      <c r="P1386" s="3"/>
      <c r="Q1386" s="3"/>
      <c r="R1386" s="3"/>
      <c r="S1386" s="3"/>
      <c r="T1386" s="3" t="str">
        <f t="shared" si="168"/>
        <v>SIN CECO</v>
      </c>
      <c r="U1386" s="3" t="str">
        <f t="shared" si="169"/>
        <v>NO</v>
      </c>
      <c r="V1386" t="str">
        <f t="shared" si="170"/>
        <v>CERESCOS 60%*-Productos Asociados de PAYC (Informes, Control de presupuesto y Programación y actas)</v>
      </c>
      <c r="W1386" s="53">
        <f t="shared" si="171"/>
        <v>4</v>
      </c>
      <c r="X1386">
        <f t="shared" si="172"/>
        <v>4</v>
      </c>
      <c r="Y1386">
        <f>IF(ISNA(VLOOKUP(B1386,CECOS_SIN_IDENTIFICAR!$A$2:$D$146,4,0)),"SIN CECO",IF(VLOOKUP(B1386,CECOS_SIN_IDENTIFICAR!$A$2:$D$146,4,0)=0,"SIN CECO",VLOOKUP(B1386,CECOS_SIN_IDENTIFICAR!$A$2:$D$146,4,0)))</f>
        <v>1193</v>
      </c>
      <c r="Z1386">
        <f t="shared" si="173"/>
        <v>1193</v>
      </c>
      <c r="AA1386" s="56" t="s">
        <v>52</v>
      </c>
      <c r="AB1386" t="str">
        <f t="shared" si="174"/>
        <v>e. Diagramación-Productos Asociados de PAYC (Informes, Control de presupuesto y Programación y actas)</v>
      </c>
      <c r="AC1386" t="str">
        <f>VLOOKUP(AB1386,CODIFICACION_PREGUNTAS!$C$2:$D$35,2,0)</f>
        <v>PRODUCTOS005</v>
      </c>
    </row>
    <row r="1387" spans="1:29" x14ac:dyDescent="0.25">
      <c r="A1387" s="3">
        <f t="shared" si="175"/>
        <v>1386</v>
      </c>
      <c r="B1387" s="3" t="s">
        <v>188</v>
      </c>
      <c r="C1387" s="32">
        <v>40603</v>
      </c>
      <c r="D1387" s="56" t="s">
        <v>52</v>
      </c>
      <c r="E1387" s="3"/>
      <c r="F1387" s="3"/>
      <c r="G1387" s="2" t="s">
        <v>34</v>
      </c>
      <c r="H1387" s="2" t="s">
        <v>35</v>
      </c>
      <c r="I1387" s="21">
        <v>4</v>
      </c>
      <c r="J1387" s="3" t="s">
        <v>183</v>
      </c>
      <c r="K1387" s="3"/>
      <c r="L1387" s="3"/>
      <c r="M1387" s="3"/>
      <c r="N1387" s="3"/>
      <c r="O1387" s="3"/>
      <c r="P1387" s="3"/>
      <c r="Q1387" s="3"/>
      <c r="R1387" s="3"/>
      <c r="S1387" s="3"/>
      <c r="T1387" s="3" t="str">
        <f t="shared" si="168"/>
        <v>SIN CECO</v>
      </c>
      <c r="U1387" s="3" t="str">
        <f t="shared" si="169"/>
        <v>NO</v>
      </c>
      <c r="V1387" t="str">
        <f t="shared" si="170"/>
        <v>CERESCOS 60%*-Compromisos Pactados</v>
      </c>
      <c r="W1387" s="53">
        <f t="shared" si="171"/>
        <v>4</v>
      </c>
      <c r="X1387">
        <f t="shared" si="172"/>
        <v>4</v>
      </c>
      <c r="Y1387">
        <f>IF(ISNA(VLOOKUP(B1387,CECOS_SIN_IDENTIFICAR!$A$2:$D$146,4,0)),"SIN CECO",IF(VLOOKUP(B1387,CECOS_SIN_IDENTIFICAR!$A$2:$D$146,4,0)=0,"SIN CECO",VLOOKUP(B1387,CECOS_SIN_IDENTIFICAR!$A$2:$D$146,4,0)))</f>
        <v>1193</v>
      </c>
      <c r="Z1387">
        <f t="shared" si="173"/>
        <v>1193</v>
      </c>
      <c r="AA1387" s="56" t="s">
        <v>52</v>
      </c>
      <c r="AB1387" t="str">
        <f t="shared" si="174"/>
        <v>a. Cumplimiento-Compromisos Pactados</v>
      </c>
      <c r="AC1387" t="str">
        <f>VLOOKUP(AB1387,CODIFICACION_PREGUNTAS!$C$2:$D$35,2,0)</f>
        <v>COMPROMISOS001</v>
      </c>
    </row>
    <row r="1388" spans="1:29" x14ac:dyDescent="0.25">
      <c r="A1388" s="3">
        <f t="shared" si="175"/>
        <v>1387</v>
      </c>
      <c r="B1388" s="3" t="s">
        <v>188</v>
      </c>
      <c r="C1388" s="32">
        <v>40603</v>
      </c>
      <c r="D1388" s="56" t="s">
        <v>52</v>
      </c>
      <c r="E1388" s="3"/>
      <c r="F1388" s="3"/>
      <c r="G1388" s="2" t="s">
        <v>36</v>
      </c>
      <c r="H1388" s="2" t="s">
        <v>35</v>
      </c>
      <c r="I1388" s="21">
        <v>4</v>
      </c>
      <c r="J1388" s="3" t="s">
        <v>183</v>
      </c>
      <c r="K1388" s="3"/>
      <c r="L1388" s="3"/>
      <c r="M1388" s="3"/>
      <c r="N1388" s="3"/>
      <c r="O1388" s="3"/>
      <c r="P1388" s="3"/>
      <c r="Q1388" s="3"/>
      <c r="R1388" s="3"/>
      <c r="S1388" s="3"/>
      <c r="T1388" s="3" t="str">
        <f t="shared" si="168"/>
        <v>SIN CECO</v>
      </c>
      <c r="U1388" s="3" t="str">
        <f t="shared" si="169"/>
        <v>NO</v>
      </c>
      <c r="V1388" t="str">
        <f t="shared" si="170"/>
        <v>CERESCOS 60%*-Compromisos Pactados</v>
      </c>
      <c r="W1388" s="53">
        <f t="shared" si="171"/>
        <v>4</v>
      </c>
      <c r="X1388">
        <f t="shared" si="172"/>
        <v>4</v>
      </c>
      <c r="Y1388">
        <f>IF(ISNA(VLOOKUP(B1388,CECOS_SIN_IDENTIFICAR!$A$2:$D$146,4,0)),"SIN CECO",IF(VLOOKUP(B1388,CECOS_SIN_IDENTIFICAR!$A$2:$D$146,4,0)=0,"SIN CECO",VLOOKUP(B1388,CECOS_SIN_IDENTIFICAR!$A$2:$D$146,4,0)))</f>
        <v>1193</v>
      </c>
      <c r="Z1388">
        <f t="shared" si="173"/>
        <v>1193</v>
      </c>
      <c r="AA1388" s="56" t="s">
        <v>52</v>
      </c>
      <c r="AB1388" t="str">
        <f t="shared" si="174"/>
        <v>b. Satisface expectativas-Compromisos Pactados</v>
      </c>
      <c r="AC1388" t="str">
        <f>VLOOKUP(AB1388,CODIFICACION_PREGUNTAS!$C$2:$D$35,2,0)</f>
        <v>COMPROMISOS002</v>
      </c>
    </row>
    <row r="1389" spans="1:29" x14ac:dyDescent="0.25">
      <c r="A1389" s="3">
        <f t="shared" si="175"/>
        <v>1388</v>
      </c>
      <c r="B1389" s="3" t="s">
        <v>188</v>
      </c>
      <c r="C1389" s="32">
        <v>40603</v>
      </c>
      <c r="D1389" s="56" t="s">
        <v>52</v>
      </c>
      <c r="E1389" s="3"/>
      <c r="F1389" s="3"/>
      <c r="G1389" s="2" t="s">
        <v>37</v>
      </c>
      <c r="H1389" s="2" t="s">
        <v>35</v>
      </c>
      <c r="I1389" s="21">
        <v>4</v>
      </c>
      <c r="J1389" s="3" t="s">
        <v>183</v>
      </c>
      <c r="K1389" s="3"/>
      <c r="L1389" s="3"/>
      <c r="M1389" s="3"/>
      <c r="N1389" s="3"/>
      <c r="O1389" s="3"/>
      <c r="P1389" s="3"/>
      <c r="Q1389" s="3"/>
      <c r="R1389" s="3"/>
      <c r="S1389" s="3"/>
      <c r="T1389" s="3" t="str">
        <f t="shared" si="168"/>
        <v>SIN CECO</v>
      </c>
      <c r="U1389" s="3" t="str">
        <f t="shared" si="169"/>
        <v>NO</v>
      </c>
      <c r="V1389" t="str">
        <f t="shared" si="170"/>
        <v>CERESCOS 60%*-Compromisos Pactados</v>
      </c>
      <c r="W1389" s="53">
        <f t="shared" si="171"/>
        <v>4</v>
      </c>
      <c r="X1389">
        <f t="shared" si="172"/>
        <v>4</v>
      </c>
      <c r="Y1389">
        <f>IF(ISNA(VLOOKUP(B1389,CECOS_SIN_IDENTIFICAR!$A$2:$D$146,4,0)),"SIN CECO",IF(VLOOKUP(B1389,CECOS_SIN_IDENTIFICAR!$A$2:$D$146,4,0)=0,"SIN CECO",VLOOKUP(B1389,CECOS_SIN_IDENTIFICAR!$A$2:$D$146,4,0)))</f>
        <v>1193</v>
      </c>
      <c r="Z1389">
        <f t="shared" si="173"/>
        <v>1193</v>
      </c>
      <c r="AA1389" s="56" t="s">
        <v>52</v>
      </c>
      <c r="AB1389" t="str">
        <f t="shared" si="174"/>
        <v>c. Calidad de la Información suministrada-Compromisos Pactados</v>
      </c>
      <c r="AC1389" t="str">
        <f>VLOOKUP(AB1389,CODIFICACION_PREGUNTAS!$C$2:$D$35,2,0)</f>
        <v>COMPROMISOS003</v>
      </c>
    </row>
    <row r="1390" spans="1:29" x14ac:dyDescent="0.25">
      <c r="A1390" s="3">
        <f t="shared" si="175"/>
        <v>1389</v>
      </c>
      <c r="B1390" s="3" t="s">
        <v>188</v>
      </c>
      <c r="C1390" s="32">
        <v>40603</v>
      </c>
      <c r="D1390" s="56" t="s">
        <v>52</v>
      </c>
      <c r="E1390" s="3"/>
      <c r="F1390" s="3"/>
      <c r="G1390" s="2" t="s">
        <v>38</v>
      </c>
      <c r="H1390" s="2" t="s">
        <v>35</v>
      </c>
      <c r="I1390" s="21">
        <v>4</v>
      </c>
      <c r="J1390" s="3" t="s">
        <v>183</v>
      </c>
      <c r="K1390" s="3"/>
      <c r="L1390" s="3"/>
      <c r="M1390" s="3"/>
      <c r="N1390" s="3"/>
      <c r="O1390" s="3"/>
      <c r="P1390" s="3"/>
      <c r="Q1390" s="3"/>
      <c r="R1390" s="3"/>
      <c r="S1390" s="3"/>
      <c r="T1390" s="3" t="str">
        <f t="shared" si="168"/>
        <v>SIN CECO</v>
      </c>
      <c r="U1390" s="3" t="str">
        <f t="shared" si="169"/>
        <v>NO</v>
      </c>
      <c r="V1390" t="str">
        <f t="shared" si="170"/>
        <v>CERESCOS 60%*-Compromisos Pactados</v>
      </c>
      <c r="W1390" s="53">
        <f t="shared" si="171"/>
        <v>4</v>
      </c>
      <c r="X1390">
        <f t="shared" si="172"/>
        <v>4</v>
      </c>
      <c r="Y1390">
        <f>IF(ISNA(VLOOKUP(B1390,CECOS_SIN_IDENTIFICAR!$A$2:$D$146,4,0)),"SIN CECO",IF(VLOOKUP(B1390,CECOS_SIN_IDENTIFICAR!$A$2:$D$146,4,0)=0,"SIN CECO",VLOOKUP(B1390,CECOS_SIN_IDENTIFICAR!$A$2:$D$146,4,0)))</f>
        <v>1193</v>
      </c>
      <c r="Z1390">
        <f t="shared" si="173"/>
        <v>1193</v>
      </c>
      <c r="AA1390" s="56" t="s">
        <v>52</v>
      </c>
      <c r="AB1390" t="str">
        <f t="shared" si="174"/>
        <v>d. Disposición del personal de PAYC a las solicitudes del cliente-Compromisos Pactados</v>
      </c>
      <c r="AC1390" t="str">
        <f>VLOOKUP(AB1390,CODIFICACION_PREGUNTAS!$C$2:$D$35,2,0)</f>
        <v>COMPROMISOS004</v>
      </c>
    </row>
    <row r="1391" spans="1:29" x14ac:dyDescent="0.25">
      <c r="A1391" s="3">
        <f t="shared" si="175"/>
        <v>1390</v>
      </c>
      <c r="B1391" s="3" t="s">
        <v>188</v>
      </c>
      <c r="C1391" s="32">
        <v>40603</v>
      </c>
      <c r="D1391" s="56" t="s">
        <v>52</v>
      </c>
      <c r="E1391" s="3"/>
      <c r="F1391" s="3"/>
      <c r="G1391" s="2" t="s">
        <v>39</v>
      </c>
      <c r="H1391" s="2" t="s">
        <v>35</v>
      </c>
      <c r="I1391" s="21">
        <v>4</v>
      </c>
      <c r="J1391" s="3" t="s">
        <v>183</v>
      </c>
      <c r="K1391" s="3"/>
      <c r="L1391" s="3"/>
      <c r="M1391" s="3"/>
      <c r="N1391" s="3"/>
      <c r="O1391" s="3"/>
      <c r="P1391" s="3"/>
      <c r="Q1391" s="3"/>
      <c r="R1391" s="3"/>
      <c r="S1391" s="3"/>
      <c r="T1391" s="3" t="str">
        <f t="shared" si="168"/>
        <v>SIN CECO</v>
      </c>
      <c r="U1391" s="3" t="str">
        <f t="shared" si="169"/>
        <v>NO</v>
      </c>
      <c r="V1391" t="str">
        <f t="shared" si="170"/>
        <v>CERESCOS 60%*-Compromisos Pactados</v>
      </c>
      <c r="W1391" s="53">
        <f t="shared" si="171"/>
        <v>4</v>
      </c>
      <c r="X1391">
        <f t="shared" si="172"/>
        <v>4</v>
      </c>
      <c r="Y1391">
        <f>IF(ISNA(VLOOKUP(B1391,CECOS_SIN_IDENTIFICAR!$A$2:$D$146,4,0)),"SIN CECO",IF(VLOOKUP(B1391,CECOS_SIN_IDENTIFICAR!$A$2:$D$146,4,0)=0,"SIN CECO",VLOOKUP(B1391,CECOS_SIN_IDENTIFICAR!$A$2:$D$146,4,0)))</f>
        <v>1193</v>
      </c>
      <c r="Z1391">
        <f t="shared" si="173"/>
        <v>1193</v>
      </c>
      <c r="AA1391" s="56" t="s">
        <v>52</v>
      </c>
      <c r="AB1391" t="str">
        <f t="shared" si="174"/>
        <v>e. Coherencia entre lo solicitado y lo entregado-Compromisos Pactados</v>
      </c>
      <c r="AC1391" t="str">
        <f>VLOOKUP(AB1391,CODIFICACION_PREGUNTAS!$C$2:$D$35,2,0)</f>
        <v>COMPROMISOS005</v>
      </c>
    </row>
    <row r="1392" spans="1:29" x14ac:dyDescent="0.25">
      <c r="A1392" s="3">
        <f t="shared" si="175"/>
        <v>1391</v>
      </c>
      <c r="B1392" s="3" t="s">
        <v>188</v>
      </c>
      <c r="C1392" s="32">
        <v>40603</v>
      </c>
      <c r="D1392" s="56" t="s">
        <v>52</v>
      </c>
      <c r="E1392" s="3"/>
      <c r="F1392" s="3"/>
      <c r="G1392" s="2" t="s">
        <v>40</v>
      </c>
      <c r="H1392" s="2" t="s">
        <v>40</v>
      </c>
      <c r="I1392" s="21">
        <v>4</v>
      </c>
      <c r="J1392" s="3" t="s">
        <v>183</v>
      </c>
      <c r="K1392" s="3"/>
      <c r="L1392" s="3"/>
      <c r="M1392" s="3"/>
      <c r="N1392" s="3"/>
      <c r="O1392" s="3"/>
      <c r="P1392" s="3"/>
      <c r="Q1392" s="3"/>
      <c r="R1392" s="3"/>
      <c r="S1392" s="3"/>
      <c r="T1392" s="3" t="str">
        <f t="shared" si="168"/>
        <v>SIN CECO</v>
      </c>
      <c r="U1392" s="3" t="str">
        <f t="shared" si="169"/>
        <v>NO</v>
      </c>
      <c r="V1392" t="str">
        <f t="shared" si="170"/>
        <v>CERESCOS 60%*-Grado de Satisfacción con el Servicio Prestado</v>
      </c>
      <c r="W1392" s="53">
        <f t="shared" si="171"/>
        <v>4</v>
      </c>
      <c r="X1392">
        <f t="shared" si="172"/>
        <v>4</v>
      </c>
      <c r="Y1392">
        <f>IF(ISNA(VLOOKUP(B1392,CECOS_SIN_IDENTIFICAR!$A$2:$D$146,4,0)),"SIN CECO",IF(VLOOKUP(B1392,CECOS_SIN_IDENTIFICAR!$A$2:$D$146,4,0)=0,"SIN CECO",VLOOKUP(B1392,CECOS_SIN_IDENTIFICAR!$A$2:$D$146,4,0)))</f>
        <v>1193</v>
      </c>
      <c r="Z1392">
        <f t="shared" si="173"/>
        <v>1193</v>
      </c>
      <c r="AA1392" s="56" t="s">
        <v>52</v>
      </c>
      <c r="AB1392" t="str">
        <f t="shared" si="174"/>
        <v>Grado de Satisfacción con el Servicio Prestado-Grado de Satisfacción con el Servicio Prestado</v>
      </c>
      <c r="AC1392" t="str">
        <f>VLOOKUP(AB1392,CODIFICACION_PREGUNTAS!$C$2:$D$35,2,0)</f>
        <v>SATISFACCION001</v>
      </c>
    </row>
    <row r="1393" spans="1:29" x14ac:dyDescent="0.25">
      <c r="A1393" s="3">
        <f t="shared" si="175"/>
        <v>1392</v>
      </c>
      <c r="B1393" s="3" t="s">
        <v>188</v>
      </c>
      <c r="C1393" s="32">
        <v>40603</v>
      </c>
      <c r="D1393" s="56" t="s">
        <v>52</v>
      </c>
      <c r="E1393" s="3"/>
      <c r="F1393" s="3"/>
      <c r="G1393" s="2" t="s">
        <v>41</v>
      </c>
      <c r="H1393" s="2" t="s">
        <v>41</v>
      </c>
      <c r="I1393" s="21">
        <v>4</v>
      </c>
      <c r="J1393" s="3" t="s">
        <v>183</v>
      </c>
      <c r="K1393" s="3"/>
      <c r="L1393" s="3"/>
      <c r="M1393" s="3"/>
      <c r="N1393" s="3"/>
      <c r="O1393" s="3"/>
      <c r="P1393" s="3"/>
      <c r="Q1393" s="3"/>
      <c r="R1393" s="3"/>
      <c r="S1393" s="3"/>
      <c r="T1393" s="3" t="str">
        <f t="shared" si="168"/>
        <v>SIN CECO</v>
      </c>
      <c r="U1393" s="3" t="str">
        <f t="shared" si="169"/>
        <v>NO</v>
      </c>
      <c r="V1393" t="str">
        <f t="shared" si="170"/>
        <v>CERESCOS 60%*-Posibilidad de Volver a Contratar con PAYC</v>
      </c>
      <c r="W1393" s="53">
        <f t="shared" si="171"/>
        <v>4</v>
      </c>
      <c r="X1393">
        <f t="shared" si="172"/>
        <v>4</v>
      </c>
      <c r="Y1393">
        <f>IF(ISNA(VLOOKUP(B1393,CECOS_SIN_IDENTIFICAR!$A$2:$D$146,4,0)),"SIN CECO",IF(VLOOKUP(B1393,CECOS_SIN_IDENTIFICAR!$A$2:$D$146,4,0)=0,"SIN CECO",VLOOKUP(B1393,CECOS_SIN_IDENTIFICAR!$A$2:$D$146,4,0)))</f>
        <v>1193</v>
      </c>
      <c r="Z1393">
        <f t="shared" si="173"/>
        <v>1193</v>
      </c>
      <c r="AA1393" s="56" t="s">
        <v>52</v>
      </c>
      <c r="AB1393" t="str">
        <f t="shared" si="174"/>
        <v>Posibilidad de Volver a Contratar con PAYC-Posibilidad de Volver a Contratar con PAYC</v>
      </c>
      <c r="AC1393" t="str">
        <f>VLOOKUP(AB1393,CODIFICACION_PREGUNTAS!$C$2:$D$35,2,0)</f>
        <v>VOLVER001</v>
      </c>
    </row>
    <row r="1394" spans="1:29" x14ac:dyDescent="0.25">
      <c r="A1394" s="3">
        <f t="shared" si="175"/>
        <v>1393</v>
      </c>
      <c r="B1394" s="3" t="s">
        <v>188</v>
      </c>
      <c r="C1394" s="32">
        <v>40603</v>
      </c>
      <c r="D1394" s="56" t="s">
        <v>52</v>
      </c>
      <c r="E1394" s="3"/>
      <c r="F1394" s="3"/>
      <c r="G1394" s="2" t="s">
        <v>42</v>
      </c>
      <c r="H1394" s="6" t="s">
        <v>43</v>
      </c>
      <c r="I1394" s="3" t="s">
        <v>56</v>
      </c>
      <c r="J1394" s="3" t="s">
        <v>183</v>
      </c>
      <c r="K1394" s="3"/>
      <c r="L1394" s="3"/>
      <c r="M1394" s="3"/>
      <c r="N1394" s="3"/>
      <c r="O1394" s="3"/>
      <c r="P1394" s="3"/>
      <c r="Q1394" s="3"/>
      <c r="R1394" s="3"/>
      <c r="S1394" s="3"/>
      <c r="T1394" s="3" t="str">
        <f t="shared" si="168"/>
        <v>SIN CECO</v>
      </c>
      <c r="U1394" s="3" t="str">
        <f t="shared" si="169"/>
        <v>NO</v>
      </c>
      <c r="V1394" t="str">
        <f t="shared" si="170"/>
        <v>CERESCOS 60%*-Fortalezas PAYC</v>
      </c>
      <c r="W1394" s="53" t="str">
        <f t="shared" si="171"/>
        <v>-</v>
      </c>
      <c r="X1394">
        <f t="shared" si="172"/>
        <v>0</v>
      </c>
      <c r="Y1394">
        <f>IF(ISNA(VLOOKUP(B1394,CECOS_SIN_IDENTIFICAR!$A$2:$D$146,4,0)),"SIN CECO",IF(VLOOKUP(B1394,CECOS_SIN_IDENTIFICAR!$A$2:$D$146,4,0)=0,"SIN CECO",VLOOKUP(B1394,CECOS_SIN_IDENTIFICAR!$A$2:$D$146,4,0)))</f>
        <v>1193</v>
      </c>
      <c r="Z1394">
        <f t="shared" si="173"/>
        <v>1193</v>
      </c>
      <c r="AA1394" s="56" t="s">
        <v>52</v>
      </c>
      <c r="AB1394" t="str">
        <f t="shared" si="174"/>
        <v>Principales fortalezas en el servicio que presta PAYC-Fortalezas PAYC</v>
      </c>
      <c r="AC1394" t="str">
        <f>VLOOKUP(AB1394,CODIFICACION_PREGUNTAS!$C$2:$D$35,2,0)</f>
        <v>FORT001</v>
      </c>
    </row>
    <row r="1395" spans="1:29" x14ac:dyDescent="0.25">
      <c r="A1395" s="3">
        <f t="shared" si="175"/>
        <v>1394</v>
      </c>
      <c r="B1395" s="3" t="s">
        <v>188</v>
      </c>
      <c r="C1395" s="32">
        <v>40603</v>
      </c>
      <c r="D1395" s="56" t="s">
        <v>52</v>
      </c>
      <c r="E1395" s="3"/>
      <c r="F1395" s="3"/>
      <c r="G1395" s="2" t="s">
        <v>44</v>
      </c>
      <c r="H1395" s="6" t="s">
        <v>45</v>
      </c>
      <c r="I1395" s="3" t="s">
        <v>56</v>
      </c>
      <c r="J1395" s="3" t="s">
        <v>183</v>
      </c>
      <c r="K1395" s="3"/>
      <c r="L1395" s="3"/>
      <c r="M1395" s="3"/>
      <c r="N1395" s="3"/>
      <c r="O1395" s="3"/>
      <c r="P1395" s="3"/>
      <c r="Q1395" s="3"/>
      <c r="R1395" s="3"/>
      <c r="S1395" s="3"/>
      <c r="T1395" s="3" t="str">
        <f t="shared" si="168"/>
        <v>SIN CECO</v>
      </c>
      <c r="U1395" s="3" t="str">
        <f t="shared" si="169"/>
        <v>NO</v>
      </c>
      <c r="V1395" t="str">
        <f t="shared" si="170"/>
        <v>CERESCOS 60%*-Debilidades PAYC</v>
      </c>
      <c r="W1395" s="53" t="str">
        <f t="shared" si="171"/>
        <v>-</v>
      </c>
      <c r="X1395">
        <f t="shared" si="172"/>
        <v>0</v>
      </c>
      <c r="Y1395">
        <f>IF(ISNA(VLOOKUP(B1395,CECOS_SIN_IDENTIFICAR!$A$2:$D$146,4,0)),"SIN CECO",IF(VLOOKUP(B1395,CECOS_SIN_IDENTIFICAR!$A$2:$D$146,4,0)=0,"SIN CECO",VLOOKUP(B1395,CECOS_SIN_IDENTIFICAR!$A$2:$D$146,4,0)))</f>
        <v>1193</v>
      </c>
      <c r="Z1395">
        <f t="shared" si="173"/>
        <v>1193</v>
      </c>
      <c r="AA1395" s="56" t="s">
        <v>52</v>
      </c>
      <c r="AB1395" t="str">
        <f t="shared" si="174"/>
        <v>Principales debilidades en el servicio que presta PAYC-Debilidades PAYC</v>
      </c>
      <c r="AC1395" t="str">
        <f>VLOOKUP(AB1395,CODIFICACION_PREGUNTAS!$C$2:$D$35,2,0)</f>
        <v>DEB001</v>
      </c>
    </row>
    <row r="1396" spans="1:29" x14ac:dyDescent="0.25">
      <c r="A1396" s="3">
        <f t="shared" si="175"/>
        <v>1395</v>
      </c>
      <c r="B1396" s="3" t="s">
        <v>189</v>
      </c>
      <c r="C1396" s="32">
        <v>40603</v>
      </c>
      <c r="D1396" s="56" t="s">
        <v>52</v>
      </c>
      <c r="E1396" s="3"/>
      <c r="F1396" s="3"/>
      <c r="G1396" s="2" t="s">
        <v>5</v>
      </c>
      <c r="H1396" s="3" t="s">
        <v>6</v>
      </c>
      <c r="I1396" s="21">
        <v>4</v>
      </c>
      <c r="J1396" s="3" t="s">
        <v>183</v>
      </c>
      <c r="K1396" s="3"/>
      <c r="L1396" s="3"/>
      <c r="M1396" s="3"/>
      <c r="N1396" s="3"/>
      <c r="O1396" s="3"/>
      <c r="P1396" s="3"/>
      <c r="Q1396" s="3"/>
      <c r="R1396" s="3"/>
      <c r="S1396" s="3"/>
      <c r="T1396" s="3" t="str">
        <f t="shared" si="168"/>
        <v>SIN CECO</v>
      </c>
      <c r="U1396" s="3" t="str">
        <f t="shared" si="169"/>
        <v>NO</v>
      </c>
      <c r="V1396" t="str">
        <f t="shared" si="170"/>
        <v>SIEMENS
60% *-Soporte Técnico</v>
      </c>
      <c r="W1396" s="53">
        <f t="shared" si="171"/>
        <v>4</v>
      </c>
      <c r="X1396">
        <f t="shared" si="172"/>
        <v>4</v>
      </c>
      <c r="Y1396">
        <f>IF(ISNA(VLOOKUP(B1396,CECOS_SIN_IDENTIFICAR!$A$2:$D$146,4,0)),"SIN CECO",IF(VLOOKUP(B1396,CECOS_SIN_IDENTIFICAR!$A$2:$D$146,4,0)=0,"SIN CECO",VLOOKUP(B1396,CECOS_SIN_IDENTIFICAR!$A$2:$D$146,4,0)))</f>
        <v>1190</v>
      </c>
      <c r="Z1396">
        <f t="shared" si="173"/>
        <v>1190</v>
      </c>
      <c r="AA1396" s="56" t="s">
        <v>52</v>
      </c>
      <c r="AB1396" t="str">
        <f t="shared" si="174"/>
        <v>a. Conocimiento específico de temas aplicables al proyecto-Soporte Técnico</v>
      </c>
      <c r="AC1396" t="str">
        <f>VLOOKUP(AB1396,CODIFICACION_PREGUNTAS!$C$2:$D$35,2,0)</f>
        <v>SOPORTE_TEC001</v>
      </c>
    </row>
    <row r="1397" spans="1:29" x14ac:dyDescent="0.25">
      <c r="A1397" s="3">
        <f t="shared" si="175"/>
        <v>1396</v>
      </c>
      <c r="B1397" s="3" t="s">
        <v>189</v>
      </c>
      <c r="C1397" s="32">
        <v>40603</v>
      </c>
      <c r="D1397" s="56" t="s">
        <v>52</v>
      </c>
      <c r="E1397" s="3"/>
      <c r="F1397" s="3"/>
      <c r="G1397" s="2" t="s">
        <v>7</v>
      </c>
      <c r="H1397" s="3" t="s">
        <v>6</v>
      </c>
      <c r="I1397" s="21">
        <v>4</v>
      </c>
      <c r="J1397" s="3" t="s">
        <v>183</v>
      </c>
      <c r="K1397" s="3"/>
      <c r="L1397" s="3"/>
      <c r="M1397" s="3"/>
      <c r="N1397" s="3"/>
      <c r="O1397" s="3"/>
      <c r="P1397" s="3"/>
      <c r="Q1397" s="3"/>
      <c r="R1397" s="3"/>
      <c r="S1397" s="3"/>
      <c r="T1397" s="3" t="str">
        <f t="shared" si="168"/>
        <v>SIN CECO</v>
      </c>
      <c r="U1397" s="3" t="str">
        <f t="shared" si="169"/>
        <v>NO</v>
      </c>
      <c r="V1397" t="str">
        <f t="shared" si="170"/>
        <v>SIEMENS
60% *-Soporte Técnico</v>
      </c>
      <c r="W1397" s="53">
        <f t="shared" si="171"/>
        <v>4</v>
      </c>
      <c r="X1397">
        <f t="shared" si="172"/>
        <v>4</v>
      </c>
      <c r="Y1397">
        <f>IF(ISNA(VLOOKUP(B1397,CECOS_SIN_IDENTIFICAR!$A$2:$D$146,4,0)),"SIN CECO",IF(VLOOKUP(B1397,CECOS_SIN_IDENTIFICAR!$A$2:$D$146,4,0)=0,"SIN CECO",VLOOKUP(B1397,CECOS_SIN_IDENTIFICAR!$A$2:$D$146,4,0)))</f>
        <v>1190</v>
      </c>
      <c r="Z1397">
        <f t="shared" si="173"/>
        <v>1190</v>
      </c>
      <c r="AA1397" s="56" t="s">
        <v>52</v>
      </c>
      <c r="AB1397" t="str">
        <f t="shared" si="174"/>
        <v>b. Idoneidad y Calidad del soporte-Soporte Técnico</v>
      </c>
      <c r="AC1397" t="str">
        <f>VLOOKUP(AB1397,CODIFICACION_PREGUNTAS!$C$2:$D$35,2,0)</f>
        <v>SOPORTE_TEC002</v>
      </c>
    </row>
    <row r="1398" spans="1:29" x14ac:dyDescent="0.25">
      <c r="A1398" s="3">
        <f t="shared" si="175"/>
        <v>1397</v>
      </c>
      <c r="B1398" s="3" t="s">
        <v>189</v>
      </c>
      <c r="C1398" s="32">
        <v>40603</v>
      </c>
      <c r="D1398" s="56" t="s">
        <v>52</v>
      </c>
      <c r="E1398" s="3"/>
      <c r="F1398" s="3"/>
      <c r="G1398" s="2" t="s">
        <v>8</v>
      </c>
      <c r="H1398" s="3" t="s">
        <v>6</v>
      </c>
      <c r="I1398" s="21">
        <v>4</v>
      </c>
      <c r="J1398" s="3" t="s">
        <v>183</v>
      </c>
      <c r="K1398" s="3"/>
      <c r="L1398" s="3"/>
      <c r="M1398" s="3"/>
      <c r="N1398" s="3"/>
      <c r="O1398" s="3"/>
      <c r="P1398" s="3"/>
      <c r="Q1398" s="3"/>
      <c r="R1398" s="3"/>
      <c r="S1398" s="3"/>
      <c r="T1398" s="3" t="str">
        <f t="shared" si="168"/>
        <v>SIN CECO</v>
      </c>
      <c r="U1398" s="3" t="str">
        <f t="shared" si="169"/>
        <v>NO</v>
      </c>
      <c r="V1398" t="str">
        <f t="shared" si="170"/>
        <v>SIEMENS
60% *-Soporte Técnico</v>
      </c>
      <c r="W1398" s="53">
        <f t="shared" si="171"/>
        <v>4</v>
      </c>
      <c r="X1398">
        <f t="shared" si="172"/>
        <v>4</v>
      </c>
      <c r="Y1398">
        <f>IF(ISNA(VLOOKUP(B1398,CECOS_SIN_IDENTIFICAR!$A$2:$D$146,4,0)),"SIN CECO",IF(VLOOKUP(B1398,CECOS_SIN_IDENTIFICAR!$A$2:$D$146,4,0)=0,"SIN CECO",VLOOKUP(B1398,CECOS_SIN_IDENTIFICAR!$A$2:$D$146,4,0)))</f>
        <v>1190</v>
      </c>
      <c r="Z1398">
        <f t="shared" si="173"/>
        <v>1190</v>
      </c>
      <c r="AA1398" s="56" t="s">
        <v>52</v>
      </c>
      <c r="AB1398" t="str">
        <f t="shared" si="174"/>
        <v>c. Cumplimiento de especificaciones técnicas de construcción-Soporte Técnico</v>
      </c>
      <c r="AC1398" t="str">
        <f>VLOOKUP(AB1398,CODIFICACION_PREGUNTAS!$C$2:$D$35,2,0)</f>
        <v>SOPORTE_TEC003</v>
      </c>
    </row>
    <row r="1399" spans="1:29" x14ac:dyDescent="0.25">
      <c r="A1399" s="3">
        <f t="shared" si="175"/>
        <v>1398</v>
      </c>
      <c r="B1399" s="3" t="s">
        <v>189</v>
      </c>
      <c r="C1399" s="32">
        <v>40603</v>
      </c>
      <c r="D1399" s="56" t="s">
        <v>52</v>
      </c>
      <c r="E1399" s="3"/>
      <c r="F1399" s="3"/>
      <c r="G1399" s="2" t="s">
        <v>9</v>
      </c>
      <c r="H1399" s="3" t="s">
        <v>6</v>
      </c>
      <c r="I1399" s="21">
        <v>4</v>
      </c>
      <c r="J1399" s="3" t="s">
        <v>183</v>
      </c>
      <c r="K1399" s="3"/>
      <c r="L1399" s="3"/>
      <c r="M1399" s="3"/>
      <c r="N1399" s="3"/>
      <c r="O1399" s="3"/>
      <c r="P1399" s="3"/>
      <c r="Q1399" s="3"/>
      <c r="R1399" s="3"/>
      <c r="S1399" s="3"/>
      <c r="T1399" s="3" t="str">
        <f t="shared" si="168"/>
        <v>SIN CECO</v>
      </c>
      <c r="U1399" s="3" t="str">
        <f t="shared" si="169"/>
        <v>NO</v>
      </c>
      <c r="V1399" t="str">
        <f t="shared" si="170"/>
        <v>SIEMENS
60% *-Soporte Técnico</v>
      </c>
      <c r="W1399" s="53">
        <f t="shared" si="171"/>
        <v>4</v>
      </c>
      <c r="X1399">
        <f t="shared" si="172"/>
        <v>4</v>
      </c>
      <c r="Y1399">
        <f>IF(ISNA(VLOOKUP(B1399,CECOS_SIN_IDENTIFICAR!$A$2:$D$146,4,0)),"SIN CECO",IF(VLOOKUP(B1399,CECOS_SIN_IDENTIFICAR!$A$2:$D$146,4,0)=0,"SIN CECO",VLOOKUP(B1399,CECOS_SIN_IDENTIFICAR!$A$2:$D$146,4,0)))</f>
        <v>1190</v>
      </c>
      <c r="Z1399">
        <f t="shared" si="173"/>
        <v>1190</v>
      </c>
      <c r="AA1399" s="56" t="s">
        <v>52</v>
      </c>
      <c r="AB1399" t="str">
        <f t="shared" si="174"/>
        <v>d. Confiabilidad de los conceptos aplicados-Soporte Técnico</v>
      </c>
      <c r="AC1399" t="str">
        <f>VLOOKUP(AB1399,CODIFICACION_PREGUNTAS!$C$2:$D$35,2,0)</f>
        <v>SOPORTE_TEC004</v>
      </c>
    </row>
    <row r="1400" spans="1:29" x14ac:dyDescent="0.25">
      <c r="A1400" s="3">
        <f t="shared" si="175"/>
        <v>1399</v>
      </c>
      <c r="B1400" s="3" t="s">
        <v>189</v>
      </c>
      <c r="C1400" s="32">
        <v>40603</v>
      </c>
      <c r="D1400" s="56" t="s">
        <v>52</v>
      </c>
      <c r="E1400" s="3"/>
      <c r="F1400" s="3"/>
      <c r="G1400" s="2" t="s">
        <v>10</v>
      </c>
      <c r="H1400" s="3" t="s">
        <v>6</v>
      </c>
      <c r="I1400" s="21">
        <v>4</v>
      </c>
      <c r="J1400" s="3" t="s">
        <v>183</v>
      </c>
      <c r="K1400" s="3"/>
      <c r="L1400" s="3"/>
      <c r="M1400" s="3"/>
      <c r="N1400" s="3"/>
      <c r="O1400" s="3"/>
      <c r="P1400" s="3"/>
      <c r="Q1400" s="3"/>
      <c r="R1400" s="3"/>
      <c r="S1400" s="3"/>
      <c r="T1400" s="3" t="str">
        <f t="shared" si="168"/>
        <v>SIN CECO</v>
      </c>
      <c r="U1400" s="3" t="str">
        <f t="shared" si="169"/>
        <v>NO</v>
      </c>
      <c r="V1400" t="str">
        <f t="shared" si="170"/>
        <v>SIEMENS
60% *-Soporte Técnico</v>
      </c>
      <c r="W1400" s="53">
        <f t="shared" si="171"/>
        <v>4</v>
      </c>
      <c r="X1400">
        <f t="shared" si="172"/>
        <v>4</v>
      </c>
      <c r="Y1400">
        <f>IF(ISNA(VLOOKUP(B1400,CECOS_SIN_IDENTIFICAR!$A$2:$D$146,4,0)),"SIN CECO",IF(VLOOKUP(B1400,CECOS_SIN_IDENTIFICAR!$A$2:$D$146,4,0)=0,"SIN CECO",VLOOKUP(B1400,CECOS_SIN_IDENTIFICAR!$A$2:$D$146,4,0)))</f>
        <v>1190</v>
      </c>
      <c r="Z1400">
        <f t="shared" si="173"/>
        <v>1190</v>
      </c>
      <c r="AA1400" s="56" t="s">
        <v>52</v>
      </c>
      <c r="AB1400" t="str">
        <f t="shared" si="174"/>
        <v>e. Oportunidad en entrega de información o requerimientos-Soporte Técnico</v>
      </c>
      <c r="AC1400" t="str">
        <f>VLOOKUP(AB1400,CODIFICACION_PREGUNTAS!$C$2:$D$35,2,0)</f>
        <v>SOPORTE_TEC005</v>
      </c>
    </row>
    <row r="1401" spans="1:29" x14ac:dyDescent="0.25">
      <c r="A1401" s="3">
        <f t="shared" si="175"/>
        <v>1400</v>
      </c>
      <c r="B1401" s="3" t="s">
        <v>189</v>
      </c>
      <c r="C1401" s="32">
        <v>40603</v>
      </c>
      <c r="D1401" s="56" t="s">
        <v>52</v>
      </c>
      <c r="E1401" s="3"/>
      <c r="F1401" s="3"/>
      <c r="G1401" s="2" t="s">
        <v>11</v>
      </c>
      <c r="H1401" s="3" t="s">
        <v>12</v>
      </c>
      <c r="I1401" s="21">
        <v>4</v>
      </c>
      <c r="J1401" s="3" t="s">
        <v>183</v>
      </c>
      <c r="K1401" s="3"/>
      <c r="L1401" s="3"/>
      <c r="M1401" s="3"/>
      <c r="N1401" s="3"/>
      <c r="O1401" s="3"/>
      <c r="P1401" s="3"/>
      <c r="Q1401" s="3"/>
      <c r="R1401" s="3"/>
      <c r="S1401" s="3"/>
      <c r="T1401" s="3" t="str">
        <f t="shared" si="168"/>
        <v>SIN CECO</v>
      </c>
      <c r="U1401" s="3" t="str">
        <f t="shared" si="169"/>
        <v>NO</v>
      </c>
      <c r="V1401" t="str">
        <f t="shared" si="170"/>
        <v>SIEMENS
60% *-Soporte Administrativo</v>
      </c>
      <c r="W1401" s="53">
        <f t="shared" si="171"/>
        <v>4</v>
      </c>
      <c r="X1401">
        <f t="shared" si="172"/>
        <v>4</v>
      </c>
      <c r="Y1401">
        <f>IF(ISNA(VLOOKUP(B1401,CECOS_SIN_IDENTIFICAR!$A$2:$D$146,4,0)),"SIN CECO",IF(VLOOKUP(B1401,CECOS_SIN_IDENTIFICAR!$A$2:$D$146,4,0)=0,"SIN CECO",VLOOKUP(B1401,CECOS_SIN_IDENTIFICAR!$A$2:$D$146,4,0)))</f>
        <v>1190</v>
      </c>
      <c r="Z1401">
        <f t="shared" si="173"/>
        <v>1190</v>
      </c>
      <c r="AA1401" s="56" t="s">
        <v>52</v>
      </c>
      <c r="AB1401" t="str">
        <f t="shared" si="174"/>
        <v>a. Oportunidad de la gestión en obra-Soporte Administrativo</v>
      </c>
      <c r="AC1401" t="str">
        <f>VLOOKUP(AB1401,CODIFICACION_PREGUNTAS!$C$2:$D$35,2,0)</f>
        <v>SOPORTE_ADMON001</v>
      </c>
    </row>
    <row r="1402" spans="1:29" x14ac:dyDescent="0.25">
      <c r="A1402" s="3">
        <f t="shared" si="175"/>
        <v>1401</v>
      </c>
      <c r="B1402" s="3" t="s">
        <v>189</v>
      </c>
      <c r="C1402" s="32">
        <v>40603</v>
      </c>
      <c r="D1402" s="56" t="s">
        <v>52</v>
      </c>
      <c r="E1402" s="3"/>
      <c r="F1402" s="3"/>
      <c r="G1402" s="2" t="s">
        <v>13</v>
      </c>
      <c r="H1402" s="3" t="s">
        <v>12</v>
      </c>
      <c r="I1402" s="21">
        <v>4</v>
      </c>
      <c r="J1402" s="3" t="s">
        <v>183</v>
      </c>
      <c r="K1402" s="3"/>
      <c r="L1402" s="3"/>
      <c r="M1402" s="3"/>
      <c r="N1402" s="3"/>
      <c r="O1402" s="3"/>
      <c r="P1402" s="3"/>
      <c r="Q1402" s="3"/>
      <c r="R1402" s="3"/>
      <c r="S1402" s="3"/>
      <c r="T1402" s="3" t="str">
        <f t="shared" si="168"/>
        <v>SIN CECO</v>
      </c>
      <c r="U1402" s="3" t="str">
        <f t="shared" si="169"/>
        <v>NO</v>
      </c>
      <c r="V1402" t="str">
        <f t="shared" si="170"/>
        <v>SIEMENS
60% *-Soporte Administrativo</v>
      </c>
      <c r="W1402" s="53">
        <f t="shared" si="171"/>
        <v>4</v>
      </c>
      <c r="X1402">
        <f t="shared" si="172"/>
        <v>4</v>
      </c>
      <c r="Y1402">
        <f>IF(ISNA(VLOOKUP(B1402,CECOS_SIN_IDENTIFICAR!$A$2:$D$146,4,0)),"SIN CECO",IF(VLOOKUP(B1402,CECOS_SIN_IDENTIFICAR!$A$2:$D$146,4,0)=0,"SIN CECO",VLOOKUP(B1402,CECOS_SIN_IDENTIFICAR!$A$2:$D$146,4,0)))</f>
        <v>1190</v>
      </c>
      <c r="Z1402">
        <f t="shared" si="173"/>
        <v>1190</v>
      </c>
      <c r="AA1402" s="56" t="s">
        <v>52</v>
      </c>
      <c r="AB1402" t="str">
        <f t="shared" si="174"/>
        <v>b. Manejo administrativo del proyecto-Soporte Administrativo</v>
      </c>
      <c r="AC1402" t="str">
        <f>VLOOKUP(AB1402,CODIFICACION_PREGUNTAS!$C$2:$D$35,2,0)</f>
        <v>SOPORTE_ADMON002</v>
      </c>
    </row>
    <row r="1403" spans="1:29" x14ac:dyDescent="0.25">
      <c r="A1403" s="3">
        <f t="shared" si="175"/>
        <v>1402</v>
      </c>
      <c r="B1403" s="3" t="s">
        <v>189</v>
      </c>
      <c r="C1403" s="32">
        <v>40603</v>
      </c>
      <c r="D1403" s="56" t="s">
        <v>52</v>
      </c>
      <c r="E1403" s="3"/>
      <c r="F1403" s="3"/>
      <c r="G1403" s="2" t="s">
        <v>14</v>
      </c>
      <c r="H1403" s="3" t="s">
        <v>12</v>
      </c>
      <c r="I1403" s="21">
        <v>4</v>
      </c>
      <c r="J1403" s="3" t="s">
        <v>183</v>
      </c>
      <c r="K1403" s="3"/>
      <c r="L1403" s="3"/>
      <c r="M1403" s="3"/>
      <c r="N1403" s="3"/>
      <c r="O1403" s="3"/>
      <c r="P1403" s="3"/>
      <c r="Q1403" s="3"/>
      <c r="R1403" s="3"/>
      <c r="S1403" s="3"/>
      <c r="T1403" s="3" t="str">
        <f t="shared" si="168"/>
        <v>SIN CECO</v>
      </c>
      <c r="U1403" s="3" t="str">
        <f t="shared" si="169"/>
        <v>NO</v>
      </c>
      <c r="V1403" t="str">
        <f t="shared" si="170"/>
        <v>SIEMENS
60% *-Soporte Administrativo</v>
      </c>
      <c r="W1403" s="53">
        <f t="shared" si="171"/>
        <v>4</v>
      </c>
      <c r="X1403">
        <f t="shared" si="172"/>
        <v>4</v>
      </c>
      <c r="Y1403">
        <f>IF(ISNA(VLOOKUP(B1403,CECOS_SIN_IDENTIFICAR!$A$2:$D$146,4,0)),"SIN CECO",IF(VLOOKUP(B1403,CECOS_SIN_IDENTIFICAR!$A$2:$D$146,4,0)=0,"SIN CECO",VLOOKUP(B1403,CECOS_SIN_IDENTIFICAR!$A$2:$D$146,4,0)))</f>
        <v>1190</v>
      </c>
      <c r="Z1403">
        <f t="shared" si="173"/>
        <v>1190</v>
      </c>
      <c r="AA1403" s="56" t="s">
        <v>52</v>
      </c>
      <c r="AB1403" t="str">
        <f t="shared" si="174"/>
        <v>c. Información clara y veraz sobre la administración de proyecto-Soporte Administrativo</v>
      </c>
      <c r="AC1403" t="str">
        <f>VLOOKUP(AB1403,CODIFICACION_PREGUNTAS!$C$2:$D$35,2,0)</f>
        <v>SOPORTE_ADMON003</v>
      </c>
    </row>
    <row r="1404" spans="1:29" x14ac:dyDescent="0.25">
      <c r="A1404" s="3">
        <f t="shared" si="175"/>
        <v>1403</v>
      </c>
      <c r="B1404" s="3" t="s">
        <v>189</v>
      </c>
      <c r="C1404" s="32">
        <v>40603</v>
      </c>
      <c r="D1404" s="56" t="s">
        <v>52</v>
      </c>
      <c r="E1404" s="3"/>
      <c r="F1404" s="3"/>
      <c r="G1404" s="2" t="s">
        <v>15</v>
      </c>
      <c r="H1404" s="3" t="s">
        <v>12</v>
      </c>
      <c r="I1404" s="21">
        <v>4</v>
      </c>
      <c r="J1404" s="3" t="s">
        <v>183</v>
      </c>
      <c r="K1404" s="3"/>
      <c r="L1404" s="3"/>
      <c r="M1404" s="3"/>
      <c r="N1404" s="3"/>
      <c r="O1404" s="3"/>
      <c r="P1404" s="3"/>
      <c r="Q1404" s="3"/>
      <c r="R1404" s="3"/>
      <c r="S1404" s="3"/>
      <c r="T1404" s="3" t="str">
        <f t="shared" si="168"/>
        <v>SIN CECO</v>
      </c>
      <c r="U1404" s="3" t="str">
        <f t="shared" si="169"/>
        <v>NO</v>
      </c>
      <c r="V1404" t="str">
        <f t="shared" si="170"/>
        <v>SIEMENS
60% *-Soporte Administrativo</v>
      </c>
      <c r="W1404" s="53">
        <f t="shared" si="171"/>
        <v>4</v>
      </c>
      <c r="X1404">
        <f t="shared" si="172"/>
        <v>4</v>
      </c>
      <c r="Y1404">
        <f>IF(ISNA(VLOOKUP(B1404,CECOS_SIN_IDENTIFICAR!$A$2:$D$146,4,0)),"SIN CECO",IF(VLOOKUP(B1404,CECOS_SIN_IDENTIFICAR!$A$2:$D$146,4,0)=0,"SIN CECO",VLOOKUP(B1404,CECOS_SIN_IDENTIFICAR!$A$2:$D$146,4,0)))</f>
        <v>1190</v>
      </c>
      <c r="Z1404">
        <f t="shared" si="173"/>
        <v>1190</v>
      </c>
      <c r="AA1404" s="56" t="s">
        <v>52</v>
      </c>
      <c r="AB1404" t="str">
        <f t="shared" si="174"/>
        <v>d. Cumplimientos con expectativas del cliente-Soporte Administrativo</v>
      </c>
      <c r="AC1404" t="str">
        <f>VLOOKUP(AB1404,CODIFICACION_PREGUNTAS!$C$2:$D$35,2,0)</f>
        <v>SOPORTE_ADMON004</v>
      </c>
    </row>
    <row r="1405" spans="1:29" x14ac:dyDescent="0.25">
      <c r="A1405" s="3">
        <f t="shared" si="175"/>
        <v>1404</v>
      </c>
      <c r="B1405" s="3" t="s">
        <v>189</v>
      </c>
      <c r="C1405" s="32">
        <v>40603</v>
      </c>
      <c r="D1405" s="56" t="s">
        <v>52</v>
      </c>
      <c r="E1405" s="3"/>
      <c r="F1405" s="3"/>
      <c r="G1405" s="2" t="s">
        <v>16</v>
      </c>
      <c r="H1405" s="3" t="s">
        <v>12</v>
      </c>
      <c r="I1405" s="21">
        <v>4</v>
      </c>
      <c r="J1405" s="3" t="s">
        <v>183</v>
      </c>
      <c r="K1405" s="3"/>
      <c r="L1405" s="3"/>
      <c r="M1405" s="3"/>
      <c r="N1405" s="3"/>
      <c r="O1405" s="3"/>
      <c r="P1405" s="3"/>
      <c r="Q1405" s="3"/>
      <c r="R1405" s="3"/>
      <c r="S1405" s="3"/>
      <c r="T1405" s="3" t="str">
        <f t="shared" si="168"/>
        <v>SIN CECO</v>
      </c>
      <c r="U1405" s="3" t="str">
        <f t="shared" si="169"/>
        <v>NO</v>
      </c>
      <c r="V1405" t="str">
        <f t="shared" si="170"/>
        <v>SIEMENS
60% *-Soporte Administrativo</v>
      </c>
      <c r="W1405" s="53">
        <f t="shared" si="171"/>
        <v>4</v>
      </c>
      <c r="X1405">
        <f t="shared" si="172"/>
        <v>4</v>
      </c>
      <c r="Y1405">
        <f>IF(ISNA(VLOOKUP(B1405,CECOS_SIN_IDENTIFICAR!$A$2:$D$146,4,0)),"SIN CECO",IF(VLOOKUP(B1405,CECOS_SIN_IDENTIFICAR!$A$2:$D$146,4,0)=0,"SIN CECO",VLOOKUP(B1405,CECOS_SIN_IDENTIFICAR!$A$2:$D$146,4,0)))</f>
        <v>1190</v>
      </c>
      <c r="Z1405">
        <f t="shared" si="173"/>
        <v>1190</v>
      </c>
      <c r="AA1405" s="56" t="s">
        <v>52</v>
      </c>
      <c r="AB1405" t="str">
        <f t="shared" si="174"/>
        <v>e. Control de presupuesto-Soporte Administrativo</v>
      </c>
      <c r="AC1405" t="str">
        <f>VLOOKUP(AB1405,CODIFICACION_PREGUNTAS!$C$2:$D$35,2,0)</f>
        <v>SOPORTE_ADMON005</v>
      </c>
    </row>
    <row r="1406" spans="1:29" x14ac:dyDescent="0.25">
      <c r="A1406" s="3">
        <f t="shared" si="175"/>
        <v>1405</v>
      </c>
      <c r="B1406" s="3" t="s">
        <v>189</v>
      </c>
      <c r="C1406" s="32">
        <v>40603</v>
      </c>
      <c r="D1406" s="56" t="s">
        <v>52</v>
      </c>
      <c r="E1406" s="3"/>
      <c r="F1406" s="3"/>
      <c r="G1406" s="2" t="s">
        <v>17</v>
      </c>
      <c r="H1406" s="3" t="s">
        <v>18</v>
      </c>
      <c r="I1406" s="21">
        <v>4</v>
      </c>
      <c r="J1406" s="3" t="s">
        <v>183</v>
      </c>
      <c r="K1406" s="3"/>
      <c r="L1406" s="3"/>
      <c r="M1406" s="3"/>
      <c r="N1406" s="3"/>
      <c r="O1406" s="3"/>
      <c r="P1406" s="3"/>
      <c r="Q1406" s="3"/>
      <c r="R1406" s="3"/>
      <c r="S1406" s="3"/>
      <c r="T1406" s="3" t="str">
        <f t="shared" si="168"/>
        <v>SIN CECO</v>
      </c>
      <c r="U1406" s="3" t="str">
        <f t="shared" si="169"/>
        <v>NO</v>
      </c>
      <c r="V1406" t="str">
        <f t="shared" si="170"/>
        <v>SIEMENS
60% *-Soporte Directivo (Coordinador y Gerencia)</v>
      </c>
      <c r="W1406" s="53">
        <f t="shared" si="171"/>
        <v>4</v>
      </c>
      <c r="X1406">
        <f t="shared" si="172"/>
        <v>4</v>
      </c>
      <c r="Y1406">
        <f>IF(ISNA(VLOOKUP(B1406,CECOS_SIN_IDENTIFICAR!$A$2:$D$146,4,0)),"SIN CECO",IF(VLOOKUP(B1406,CECOS_SIN_IDENTIFICAR!$A$2:$D$146,4,0)=0,"SIN CECO",VLOOKUP(B1406,CECOS_SIN_IDENTIFICAR!$A$2:$D$146,4,0)))</f>
        <v>1190</v>
      </c>
      <c r="Z1406">
        <f t="shared" si="173"/>
        <v>1190</v>
      </c>
      <c r="AA1406" s="56" t="s">
        <v>52</v>
      </c>
      <c r="AB1406" t="str">
        <f t="shared" si="174"/>
        <v>a. Apoyo y presencia en el proyecto-Soporte Directivo (Coordinador y Gerencia)</v>
      </c>
      <c r="AC1406" t="str">
        <f>VLOOKUP(AB1406,CODIFICACION_PREGUNTAS!$C$2:$D$35,2,0)</f>
        <v>SOPORTE_DIR001</v>
      </c>
    </row>
    <row r="1407" spans="1:29" x14ac:dyDescent="0.25">
      <c r="A1407" s="3">
        <f t="shared" si="175"/>
        <v>1406</v>
      </c>
      <c r="B1407" s="3" t="s">
        <v>189</v>
      </c>
      <c r="C1407" s="32">
        <v>40603</v>
      </c>
      <c r="D1407" s="56" t="s">
        <v>52</v>
      </c>
      <c r="E1407" s="3"/>
      <c r="F1407" s="3"/>
      <c r="G1407" s="2" t="s">
        <v>19</v>
      </c>
      <c r="H1407" s="3" t="s">
        <v>18</v>
      </c>
      <c r="I1407" s="21">
        <v>4</v>
      </c>
      <c r="J1407" s="3" t="s">
        <v>183</v>
      </c>
      <c r="K1407" s="3"/>
      <c r="L1407" s="3"/>
      <c r="M1407" s="3"/>
      <c r="N1407" s="3"/>
      <c r="O1407" s="3"/>
      <c r="P1407" s="3"/>
      <c r="Q1407" s="3"/>
      <c r="R1407" s="3"/>
      <c r="S1407" s="3"/>
      <c r="T1407" s="3" t="str">
        <f t="shared" si="168"/>
        <v>SIN CECO</v>
      </c>
      <c r="U1407" s="3" t="str">
        <f t="shared" si="169"/>
        <v>NO</v>
      </c>
      <c r="V1407" t="str">
        <f t="shared" si="170"/>
        <v>SIEMENS
60% *-Soporte Directivo (Coordinador y Gerencia)</v>
      </c>
      <c r="W1407" s="53">
        <f t="shared" si="171"/>
        <v>4</v>
      </c>
      <c r="X1407">
        <f t="shared" si="172"/>
        <v>4</v>
      </c>
      <c r="Y1407">
        <f>IF(ISNA(VLOOKUP(B1407,CECOS_SIN_IDENTIFICAR!$A$2:$D$146,4,0)),"SIN CECO",IF(VLOOKUP(B1407,CECOS_SIN_IDENTIFICAR!$A$2:$D$146,4,0)=0,"SIN CECO",VLOOKUP(B1407,CECOS_SIN_IDENTIFICAR!$A$2:$D$146,4,0)))</f>
        <v>1190</v>
      </c>
      <c r="Z1407">
        <f t="shared" si="173"/>
        <v>1190</v>
      </c>
      <c r="AA1407" s="56" t="s">
        <v>52</v>
      </c>
      <c r="AB1407" t="str">
        <f t="shared" si="174"/>
        <v>b. Conocimiento del proyecto-Soporte Directivo (Coordinador y Gerencia)</v>
      </c>
      <c r="AC1407" t="str">
        <f>VLOOKUP(AB1407,CODIFICACION_PREGUNTAS!$C$2:$D$35,2,0)</f>
        <v>SOPORTE_DIR002</v>
      </c>
    </row>
    <row r="1408" spans="1:29" x14ac:dyDescent="0.25">
      <c r="A1408" s="3">
        <f t="shared" si="175"/>
        <v>1407</v>
      </c>
      <c r="B1408" s="3" t="s">
        <v>189</v>
      </c>
      <c r="C1408" s="32">
        <v>40603</v>
      </c>
      <c r="D1408" s="56" t="s">
        <v>52</v>
      </c>
      <c r="E1408" s="3"/>
      <c r="F1408" s="3"/>
      <c r="G1408" s="2" t="s">
        <v>20</v>
      </c>
      <c r="H1408" s="3" t="s">
        <v>18</v>
      </c>
      <c r="I1408" s="21">
        <v>4</v>
      </c>
      <c r="J1408" s="3" t="s">
        <v>183</v>
      </c>
      <c r="K1408" s="3"/>
      <c r="L1408" s="3"/>
      <c r="M1408" s="3"/>
      <c r="N1408" s="3"/>
      <c r="O1408" s="3"/>
      <c r="P1408" s="3"/>
      <c r="Q1408" s="3"/>
      <c r="R1408" s="3"/>
      <c r="S1408" s="3"/>
      <c r="T1408" s="3" t="str">
        <f t="shared" si="168"/>
        <v>SIN CECO</v>
      </c>
      <c r="U1408" s="3" t="str">
        <f t="shared" si="169"/>
        <v>NO</v>
      </c>
      <c r="V1408" t="str">
        <f t="shared" si="170"/>
        <v>SIEMENS
60% *-Soporte Directivo (Coordinador y Gerencia)</v>
      </c>
      <c r="W1408" s="53">
        <f t="shared" si="171"/>
        <v>4</v>
      </c>
      <c r="X1408">
        <f t="shared" si="172"/>
        <v>4</v>
      </c>
      <c r="Y1408">
        <f>IF(ISNA(VLOOKUP(B1408,CECOS_SIN_IDENTIFICAR!$A$2:$D$146,4,0)),"SIN CECO",IF(VLOOKUP(B1408,CECOS_SIN_IDENTIFICAR!$A$2:$D$146,4,0)=0,"SIN CECO",VLOOKUP(B1408,CECOS_SIN_IDENTIFICAR!$A$2:$D$146,4,0)))</f>
        <v>1190</v>
      </c>
      <c r="Z1408">
        <f t="shared" si="173"/>
        <v>1190</v>
      </c>
      <c r="AA1408" s="56" t="s">
        <v>52</v>
      </c>
      <c r="AB1408" t="str">
        <f t="shared" si="174"/>
        <v>c. Planteamiento de soluciones y manejo de conflictos-Soporte Directivo (Coordinador y Gerencia)</v>
      </c>
      <c r="AC1408" t="str">
        <f>VLOOKUP(AB1408,CODIFICACION_PREGUNTAS!$C$2:$D$35,2,0)</f>
        <v>SOPORTE_DIR003</v>
      </c>
    </row>
    <row r="1409" spans="1:29" x14ac:dyDescent="0.25">
      <c r="A1409" s="3">
        <f t="shared" si="175"/>
        <v>1408</v>
      </c>
      <c r="B1409" s="3" t="s">
        <v>189</v>
      </c>
      <c r="C1409" s="32">
        <v>40603</v>
      </c>
      <c r="D1409" s="56" t="s">
        <v>52</v>
      </c>
      <c r="E1409" s="3"/>
      <c r="F1409" s="3"/>
      <c r="G1409" s="2" t="s">
        <v>21</v>
      </c>
      <c r="H1409" s="3" t="s">
        <v>18</v>
      </c>
      <c r="I1409" s="21">
        <v>4</v>
      </c>
      <c r="J1409" s="3" t="s">
        <v>183</v>
      </c>
      <c r="K1409" s="3"/>
      <c r="L1409" s="3"/>
      <c r="M1409" s="3"/>
      <c r="N1409" s="3"/>
      <c r="O1409" s="3"/>
      <c r="P1409" s="3"/>
      <c r="Q1409" s="3"/>
      <c r="R1409" s="3"/>
      <c r="S1409" s="3"/>
      <c r="T1409" s="3" t="str">
        <f t="shared" si="168"/>
        <v>SIN CECO</v>
      </c>
      <c r="U1409" s="3" t="str">
        <f t="shared" si="169"/>
        <v>NO</v>
      </c>
      <c r="V1409" t="str">
        <f t="shared" si="170"/>
        <v>SIEMENS
60% *-Soporte Directivo (Coordinador y Gerencia)</v>
      </c>
      <c r="W1409" s="53">
        <f t="shared" si="171"/>
        <v>4</v>
      </c>
      <c r="X1409">
        <f t="shared" si="172"/>
        <v>4</v>
      </c>
      <c r="Y1409">
        <f>IF(ISNA(VLOOKUP(B1409,CECOS_SIN_IDENTIFICAR!$A$2:$D$146,4,0)),"SIN CECO",IF(VLOOKUP(B1409,CECOS_SIN_IDENTIFICAR!$A$2:$D$146,4,0)=0,"SIN CECO",VLOOKUP(B1409,CECOS_SIN_IDENTIFICAR!$A$2:$D$146,4,0)))</f>
        <v>1190</v>
      </c>
      <c r="Z1409">
        <f t="shared" si="173"/>
        <v>1190</v>
      </c>
      <c r="AA1409" s="56" t="s">
        <v>52</v>
      </c>
      <c r="AB1409" t="str">
        <f t="shared" si="174"/>
        <v>d. Cumplimiento de compromisos-Soporte Directivo (Coordinador y Gerencia)</v>
      </c>
      <c r="AC1409" t="str">
        <f>VLOOKUP(AB1409,CODIFICACION_PREGUNTAS!$C$2:$D$35,2,0)</f>
        <v>SOPORTE_DIR004</v>
      </c>
    </row>
    <row r="1410" spans="1:29" x14ac:dyDescent="0.25">
      <c r="A1410" s="3">
        <f t="shared" si="175"/>
        <v>1409</v>
      </c>
      <c r="B1410" s="3" t="s">
        <v>189</v>
      </c>
      <c r="C1410" s="32">
        <v>40603</v>
      </c>
      <c r="D1410" s="56" t="s">
        <v>52</v>
      </c>
      <c r="E1410" s="3"/>
      <c r="F1410" s="3"/>
      <c r="G1410" s="2" t="s">
        <v>22</v>
      </c>
      <c r="H1410" s="3" t="s">
        <v>18</v>
      </c>
      <c r="I1410" s="21">
        <v>4</v>
      </c>
      <c r="J1410" s="3" t="s">
        <v>183</v>
      </c>
      <c r="K1410" s="3"/>
      <c r="L1410" s="3"/>
      <c r="M1410" s="3"/>
      <c r="N1410" s="3"/>
      <c r="O1410" s="3"/>
      <c r="P1410" s="3"/>
      <c r="Q1410" s="3"/>
      <c r="R1410" s="3"/>
      <c r="S1410" s="3"/>
      <c r="T1410" s="3" t="str">
        <f t="shared" si="168"/>
        <v>SIN CECO</v>
      </c>
      <c r="U1410" s="3" t="str">
        <f t="shared" si="169"/>
        <v>NO</v>
      </c>
      <c r="V1410" t="str">
        <f t="shared" si="170"/>
        <v>SIEMENS
60% *-Soporte Directivo (Coordinador y Gerencia)</v>
      </c>
      <c r="W1410" s="53">
        <f t="shared" si="171"/>
        <v>4</v>
      </c>
      <c r="X1410">
        <f t="shared" si="172"/>
        <v>4</v>
      </c>
      <c r="Y1410">
        <f>IF(ISNA(VLOOKUP(B1410,CECOS_SIN_IDENTIFICAR!$A$2:$D$146,4,0)),"SIN CECO",IF(VLOOKUP(B1410,CECOS_SIN_IDENTIFICAR!$A$2:$D$146,4,0)=0,"SIN CECO",VLOOKUP(B1410,CECOS_SIN_IDENTIFICAR!$A$2:$D$146,4,0)))</f>
        <v>1190</v>
      </c>
      <c r="Z1410">
        <f t="shared" si="173"/>
        <v>1190</v>
      </c>
      <c r="AA1410" s="56" t="s">
        <v>52</v>
      </c>
      <c r="AB1410" t="str">
        <f t="shared" si="174"/>
        <v>e. Manejo del cliente-Soporte Directivo (Coordinador y Gerencia)</v>
      </c>
      <c r="AC1410" t="str">
        <f>VLOOKUP(AB1410,CODIFICACION_PREGUNTAS!$C$2:$D$35,2,0)</f>
        <v>SOPORTE_DIR005</v>
      </c>
    </row>
    <row r="1411" spans="1:29" x14ac:dyDescent="0.25">
      <c r="A1411" s="3">
        <f t="shared" si="175"/>
        <v>1410</v>
      </c>
      <c r="B1411" s="3" t="s">
        <v>189</v>
      </c>
      <c r="C1411" s="32">
        <v>40603</v>
      </c>
      <c r="D1411" s="56" t="s">
        <v>52</v>
      </c>
      <c r="E1411" s="3"/>
      <c r="F1411" s="3"/>
      <c r="G1411" s="2" t="s">
        <v>23</v>
      </c>
      <c r="H1411" s="3" t="s">
        <v>24</v>
      </c>
      <c r="I1411" s="21">
        <v>4</v>
      </c>
      <c r="J1411" s="3" t="s">
        <v>183</v>
      </c>
      <c r="K1411" s="3"/>
      <c r="L1411" s="3"/>
      <c r="M1411" s="3"/>
      <c r="N1411" s="3"/>
      <c r="O1411" s="3"/>
      <c r="P1411" s="3"/>
      <c r="Q1411" s="3"/>
      <c r="R1411" s="3"/>
      <c r="S1411" s="3"/>
      <c r="T1411" s="3" t="str">
        <f t="shared" ref="T1411:T1474" si="176">IF(U1411="NO","SIN CECO",LEFT(B1411,4)+0)</f>
        <v>SIN CECO</v>
      </c>
      <c r="U1411" s="3" t="str">
        <f t="shared" ref="U1411:U1474" si="177">IF(ISNUMBER(LEFT(B1411,4)+0),"SI","NO")</f>
        <v>NO</v>
      </c>
      <c r="V1411" t="str">
        <f t="shared" ref="V1411:V1474" si="178">CONCATENATE(B1411,"-",H1411)</f>
        <v>SIEMENS
60% *-Personal que presta el servicio en obra</v>
      </c>
      <c r="W1411" s="53">
        <f t="shared" ref="W1411:W1474" si="179">I1411</f>
        <v>4</v>
      </c>
      <c r="X1411">
        <f t="shared" ref="X1411:X1474" si="180">IF(ISNUMBER(W1411+0),W1411+0,0)</f>
        <v>4</v>
      </c>
      <c r="Y1411">
        <f>IF(ISNA(VLOOKUP(B1411,CECOS_SIN_IDENTIFICAR!$A$2:$D$146,4,0)),"SIN CECO",IF(VLOOKUP(B1411,CECOS_SIN_IDENTIFICAR!$A$2:$D$146,4,0)=0,"SIN CECO",VLOOKUP(B1411,CECOS_SIN_IDENTIFICAR!$A$2:$D$146,4,0)))</f>
        <v>1190</v>
      </c>
      <c r="Z1411">
        <f t="shared" ref="Z1411:Z1474" si="181">IF(Y1411="SIN CECO",T1411,Y1411)</f>
        <v>1190</v>
      </c>
      <c r="AA1411" s="56" t="s">
        <v>52</v>
      </c>
      <c r="AB1411" t="str">
        <f t="shared" ref="AB1411:AB1474" si="182">CONCATENATE(G1411,"-",H1411)</f>
        <v>a. Idoneidad del personal-Personal que presta el servicio en obra</v>
      </c>
      <c r="AC1411" t="str">
        <f>VLOOKUP(AB1411,CODIFICACION_PREGUNTAS!$C$2:$D$35,2,0)</f>
        <v>PERSONAL001</v>
      </c>
    </row>
    <row r="1412" spans="1:29" x14ac:dyDescent="0.25">
      <c r="A1412" s="3">
        <f t="shared" ref="A1412:A1475" si="183">A1411+1</f>
        <v>1411</v>
      </c>
      <c r="B1412" s="3" t="s">
        <v>189</v>
      </c>
      <c r="C1412" s="32">
        <v>40603</v>
      </c>
      <c r="D1412" s="56" t="s">
        <v>52</v>
      </c>
      <c r="E1412" s="3"/>
      <c r="F1412" s="3"/>
      <c r="G1412" s="2" t="s">
        <v>25</v>
      </c>
      <c r="H1412" s="3" t="s">
        <v>24</v>
      </c>
      <c r="I1412" s="21">
        <v>4</v>
      </c>
      <c r="J1412" s="3" t="s">
        <v>183</v>
      </c>
      <c r="K1412" s="3"/>
      <c r="L1412" s="3"/>
      <c r="M1412" s="3"/>
      <c r="N1412" s="3"/>
      <c r="O1412" s="3"/>
      <c r="P1412" s="3"/>
      <c r="Q1412" s="3"/>
      <c r="R1412" s="3"/>
      <c r="S1412" s="3"/>
      <c r="T1412" s="3" t="str">
        <f t="shared" si="176"/>
        <v>SIN CECO</v>
      </c>
      <c r="U1412" s="3" t="str">
        <f t="shared" si="177"/>
        <v>NO</v>
      </c>
      <c r="V1412" t="str">
        <f t="shared" si="178"/>
        <v>SIEMENS
60% *-Personal que presta el servicio en obra</v>
      </c>
      <c r="W1412" s="53">
        <f t="shared" si="179"/>
        <v>4</v>
      </c>
      <c r="X1412">
        <f t="shared" si="180"/>
        <v>4</v>
      </c>
      <c r="Y1412">
        <f>IF(ISNA(VLOOKUP(B1412,CECOS_SIN_IDENTIFICAR!$A$2:$D$146,4,0)),"SIN CECO",IF(VLOOKUP(B1412,CECOS_SIN_IDENTIFICAR!$A$2:$D$146,4,0)=0,"SIN CECO",VLOOKUP(B1412,CECOS_SIN_IDENTIFICAR!$A$2:$D$146,4,0)))</f>
        <v>1190</v>
      </c>
      <c r="Z1412">
        <f t="shared" si="181"/>
        <v>1190</v>
      </c>
      <c r="AA1412" s="56" t="s">
        <v>52</v>
      </c>
      <c r="AB1412" t="str">
        <f t="shared" si="182"/>
        <v>b. Oportuna atención al cliente-Personal que presta el servicio en obra</v>
      </c>
      <c r="AC1412" t="str">
        <f>VLOOKUP(AB1412,CODIFICACION_PREGUNTAS!$C$2:$D$35,2,0)</f>
        <v>PERSONAL002</v>
      </c>
    </row>
    <row r="1413" spans="1:29" x14ac:dyDescent="0.25">
      <c r="A1413" s="3">
        <f t="shared" si="183"/>
        <v>1412</v>
      </c>
      <c r="B1413" s="3" t="s">
        <v>189</v>
      </c>
      <c r="C1413" s="32">
        <v>40603</v>
      </c>
      <c r="D1413" s="56" t="s">
        <v>52</v>
      </c>
      <c r="E1413" s="3"/>
      <c r="F1413" s="3"/>
      <c r="G1413" s="2" t="s">
        <v>26</v>
      </c>
      <c r="H1413" s="3" t="s">
        <v>24</v>
      </c>
      <c r="I1413" s="21">
        <v>4</v>
      </c>
      <c r="J1413" s="3" t="s">
        <v>183</v>
      </c>
      <c r="K1413" s="3"/>
      <c r="L1413" s="3"/>
      <c r="M1413" s="3"/>
      <c r="N1413" s="3"/>
      <c r="O1413" s="3"/>
      <c r="P1413" s="3"/>
      <c r="Q1413" s="3"/>
      <c r="R1413" s="3"/>
      <c r="S1413" s="3"/>
      <c r="T1413" s="3" t="str">
        <f t="shared" si="176"/>
        <v>SIN CECO</v>
      </c>
      <c r="U1413" s="3" t="str">
        <f t="shared" si="177"/>
        <v>NO</v>
      </c>
      <c r="V1413" t="str">
        <f t="shared" si="178"/>
        <v>SIEMENS
60% *-Personal que presta el servicio en obra</v>
      </c>
      <c r="W1413" s="53">
        <f t="shared" si="179"/>
        <v>4</v>
      </c>
      <c r="X1413">
        <f t="shared" si="180"/>
        <v>4</v>
      </c>
      <c r="Y1413">
        <f>IF(ISNA(VLOOKUP(B1413,CECOS_SIN_IDENTIFICAR!$A$2:$D$146,4,0)),"SIN CECO",IF(VLOOKUP(B1413,CECOS_SIN_IDENTIFICAR!$A$2:$D$146,4,0)=0,"SIN CECO",VLOOKUP(B1413,CECOS_SIN_IDENTIFICAR!$A$2:$D$146,4,0)))</f>
        <v>1190</v>
      </c>
      <c r="Z1413">
        <f t="shared" si="181"/>
        <v>1190</v>
      </c>
      <c r="AA1413" s="56" t="s">
        <v>52</v>
      </c>
      <c r="AB1413" t="str">
        <f t="shared" si="182"/>
        <v>c. Compromiso con el proyecto-Personal que presta el servicio en obra</v>
      </c>
      <c r="AC1413" t="str">
        <f>VLOOKUP(AB1413,CODIFICACION_PREGUNTAS!$C$2:$D$35,2,0)</f>
        <v>PERSONAL003</v>
      </c>
    </row>
    <row r="1414" spans="1:29" x14ac:dyDescent="0.25">
      <c r="A1414" s="3">
        <f t="shared" si="183"/>
        <v>1413</v>
      </c>
      <c r="B1414" s="3" t="s">
        <v>189</v>
      </c>
      <c r="C1414" s="32">
        <v>40603</v>
      </c>
      <c r="D1414" s="56" t="s">
        <v>52</v>
      </c>
      <c r="E1414" s="3"/>
      <c r="F1414" s="3"/>
      <c r="G1414" s="2" t="s">
        <v>21</v>
      </c>
      <c r="H1414" s="3" t="s">
        <v>24</v>
      </c>
      <c r="I1414" s="21">
        <v>4</v>
      </c>
      <c r="J1414" s="3" t="s">
        <v>183</v>
      </c>
      <c r="K1414" s="3"/>
      <c r="L1414" s="3"/>
      <c r="M1414" s="3"/>
      <c r="N1414" s="3"/>
      <c r="O1414" s="3"/>
      <c r="P1414" s="3"/>
      <c r="Q1414" s="3"/>
      <c r="R1414" s="3"/>
      <c r="S1414" s="3"/>
      <c r="T1414" s="3" t="str">
        <f t="shared" si="176"/>
        <v>SIN CECO</v>
      </c>
      <c r="U1414" s="3" t="str">
        <f t="shared" si="177"/>
        <v>NO</v>
      </c>
      <c r="V1414" t="str">
        <f t="shared" si="178"/>
        <v>SIEMENS
60% *-Personal que presta el servicio en obra</v>
      </c>
      <c r="W1414" s="53">
        <f t="shared" si="179"/>
        <v>4</v>
      </c>
      <c r="X1414">
        <f t="shared" si="180"/>
        <v>4</v>
      </c>
      <c r="Y1414">
        <f>IF(ISNA(VLOOKUP(B1414,CECOS_SIN_IDENTIFICAR!$A$2:$D$146,4,0)),"SIN CECO",IF(VLOOKUP(B1414,CECOS_SIN_IDENTIFICAR!$A$2:$D$146,4,0)=0,"SIN CECO",VLOOKUP(B1414,CECOS_SIN_IDENTIFICAR!$A$2:$D$146,4,0)))</f>
        <v>1190</v>
      </c>
      <c r="Z1414">
        <f t="shared" si="181"/>
        <v>1190</v>
      </c>
      <c r="AA1414" s="56" t="s">
        <v>52</v>
      </c>
      <c r="AB1414" t="str">
        <f t="shared" si="182"/>
        <v>d. Cumplimiento de compromisos-Personal que presta el servicio en obra</v>
      </c>
      <c r="AC1414" t="str">
        <f>VLOOKUP(AB1414,CODIFICACION_PREGUNTAS!$C$2:$D$35,2,0)</f>
        <v>PERSONAL004</v>
      </c>
    </row>
    <row r="1415" spans="1:29" x14ac:dyDescent="0.25">
      <c r="A1415" s="3">
        <f t="shared" si="183"/>
        <v>1414</v>
      </c>
      <c r="B1415" s="3" t="s">
        <v>189</v>
      </c>
      <c r="C1415" s="32">
        <v>40603</v>
      </c>
      <c r="D1415" s="56" t="s">
        <v>52</v>
      </c>
      <c r="E1415" s="3"/>
      <c r="F1415" s="3"/>
      <c r="G1415" s="2" t="s">
        <v>27</v>
      </c>
      <c r="H1415" s="3" t="s">
        <v>24</v>
      </c>
      <c r="I1415" s="21">
        <v>4</v>
      </c>
      <c r="J1415" s="3" t="s">
        <v>183</v>
      </c>
      <c r="K1415" s="3"/>
      <c r="L1415" s="3"/>
      <c r="M1415" s="3"/>
      <c r="N1415" s="3"/>
      <c r="O1415" s="3"/>
      <c r="P1415" s="3"/>
      <c r="Q1415" s="3"/>
      <c r="R1415" s="3"/>
      <c r="S1415" s="3"/>
      <c r="T1415" s="3" t="str">
        <f t="shared" si="176"/>
        <v>SIN CECO</v>
      </c>
      <c r="U1415" s="3" t="str">
        <f t="shared" si="177"/>
        <v>NO</v>
      </c>
      <c r="V1415" t="str">
        <f t="shared" si="178"/>
        <v>SIEMENS
60% *-Personal que presta el servicio en obra</v>
      </c>
      <c r="W1415" s="53">
        <f t="shared" si="179"/>
        <v>4</v>
      </c>
      <c r="X1415">
        <f t="shared" si="180"/>
        <v>4</v>
      </c>
      <c r="Y1415">
        <f>IF(ISNA(VLOOKUP(B1415,CECOS_SIN_IDENTIFICAR!$A$2:$D$146,4,0)),"SIN CECO",IF(VLOOKUP(B1415,CECOS_SIN_IDENTIFICAR!$A$2:$D$146,4,0)=0,"SIN CECO",VLOOKUP(B1415,CECOS_SIN_IDENTIFICAR!$A$2:$D$146,4,0)))</f>
        <v>1190</v>
      </c>
      <c r="Z1415">
        <f t="shared" si="181"/>
        <v>1190</v>
      </c>
      <c r="AA1415" s="56" t="s">
        <v>52</v>
      </c>
      <c r="AB1415" t="str">
        <f t="shared" si="182"/>
        <v>e. Proactividad en desarrollo de funciones-Personal que presta el servicio en obra</v>
      </c>
      <c r="AC1415" t="str">
        <f>VLOOKUP(AB1415,CODIFICACION_PREGUNTAS!$C$2:$D$35,2,0)</f>
        <v>PERSONAL005</v>
      </c>
    </row>
    <row r="1416" spans="1:29" x14ac:dyDescent="0.25">
      <c r="A1416" s="3">
        <f t="shared" si="183"/>
        <v>1415</v>
      </c>
      <c r="B1416" s="3" t="s">
        <v>189</v>
      </c>
      <c r="C1416" s="32">
        <v>40603</v>
      </c>
      <c r="D1416" s="56" t="s">
        <v>52</v>
      </c>
      <c r="E1416" s="3"/>
      <c r="F1416" s="3"/>
      <c r="G1416" s="2" t="s">
        <v>28</v>
      </c>
      <c r="H1416" s="2" t="s">
        <v>29</v>
      </c>
      <c r="I1416" s="21">
        <v>4</v>
      </c>
      <c r="J1416" s="3" t="s">
        <v>183</v>
      </c>
      <c r="K1416" s="3"/>
      <c r="L1416" s="3"/>
      <c r="M1416" s="3"/>
      <c r="N1416" s="3"/>
      <c r="O1416" s="3"/>
      <c r="P1416" s="3"/>
      <c r="Q1416" s="3"/>
      <c r="R1416" s="3"/>
      <c r="S1416" s="3"/>
      <c r="T1416" s="3" t="str">
        <f t="shared" si="176"/>
        <v>SIN CECO</v>
      </c>
      <c r="U1416" s="3" t="str">
        <f t="shared" si="177"/>
        <v>NO</v>
      </c>
      <c r="V1416" t="str">
        <f t="shared" si="178"/>
        <v>SIEMENS
60% *-Productos Asociados de PAYC (Informes, Control de presupuesto y Programación y actas)</v>
      </c>
      <c r="W1416" s="53">
        <f t="shared" si="179"/>
        <v>4</v>
      </c>
      <c r="X1416">
        <f t="shared" si="180"/>
        <v>4</v>
      </c>
      <c r="Y1416">
        <f>IF(ISNA(VLOOKUP(B1416,CECOS_SIN_IDENTIFICAR!$A$2:$D$146,4,0)),"SIN CECO",IF(VLOOKUP(B1416,CECOS_SIN_IDENTIFICAR!$A$2:$D$146,4,0)=0,"SIN CECO",VLOOKUP(B1416,CECOS_SIN_IDENTIFICAR!$A$2:$D$146,4,0)))</f>
        <v>1190</v>
      </c>
      <c r="Z1416">
        <f t="shared" si="181"/>
        <v>1190</v>
      </c>
      <c r="AA1416" s="56" t="s">
        <v>52</v>
      </c>
      <c r="AB1416" t="str">
        <f t="shared" si="182"/>
        <v>a. Calidad del Contenido-Productos Asociados de PAYC (Informes, Control de presupuesto y Programación y actas)</v>
      </c>
      <c r="AC1416" t="str">
        <f>VLOOKUP(AB1416,CODIFICACION_PREGUNTAS!$C$2:$D$35,2,0)</f>
        <v>PRODUCTOS001</v>
      </c>
    </row>
    <row r="1417" spans="1:29" x14ac:dyDescent="0.25">
      <c r="A1417" s="3">
        <f t="shared" si="183"/>
        <v>1416</v>
      </c>
      <c r="B1417" s="3" t="s">
        <v>189</v>
      </c>
      <c r="C1417" s="32">
        <v>40603</v>
      </c>
      <c r="D1417" s="56" t="s">
        <v>52</v>
      </c>
      <c r="E1417" s="3"/>
      <c r="F1417" s="3"/>
      <c r="G1417" s="2" t="s">
        <v>30</v>
      </c>
      <c r="H1417" s="2" t="s">
        <v>29</v>
      </c>
      <c r="I1417" s="21">
        <v>4</v>
      </c>
      <c r="J1417" s="3" t="s">
        <v>183</v>
      </c>
      <c r="K1417" s="3"/>
      <c r="L1417" s="3"/>
      <c r="M1417" s="3"/>
      <c r="N1417" s="3"/>
      <c r="O1417" s="3"/>
      <c r="P1417" s="3"/>
      <c r="Q1417" s="3"/>
      <c r="R1417" s="3"/>
      <c r="S1417" s="3"/>
      <c r="T1417" s="3" t="str">
        <f t="shared" si="176"/>
        <v>SIN CECO</v>
      </c>
      <c r="U1417" s="3" t="str">
        <f t="shared" si="177"/>
        <v>NO</v>
      </c>
      <c r="V1417" t="str">
        <f t="shared" si="178"/>
        <v>SIEMENS
60% *-Productos Asociados de PAYC (Informes, Control de presupuesto y Programación y actas)</v>
      </c>
      <c r="W1417" s="53">
        <f t="shared" si="179"/>
        <v>4</v>
      </c>
      <c r="X1417">
        <f t="shared" si="180"/>
        <v>4</v>
      </c>
      <c r="Y1417">
        <f>IF(ISNA(VLOOKUP(B1417,CECOS_SIN_IDENTIFICAR!$A$2:$D$146,4,0)),"SIN CECO",IF(VLOOKUP(B1417,CECOS_SIN_IDENTIFICAR!$A$2:$D$146,4,0)=0,"SIN CECO",VLOOKUP(B1417,CECOS_SIN_IDENTIFICAR!$A$2:$D$146,4,0)))</f>
        <v>1190</v>
      </c>
      <c r="Z1417">
        <f t="shared" si="181"/>
        <v>1190</v>
      </c>
      <c r="AA1417" s="56" t="s">
        <v>52</v>
      </c>
      <c r="AB1417" t="str">
        <f t="shared" si="182"/>
        <v>b. Claridad del Contenido-Productos Asociados de PAYC (Informes, Control de presupuesto y Programación y actas)</v>
      </c>
      <c r="AC1417" t="str">
        <f>VLOOKUP(AB1417,CODIFICACION_PREGUNTAS!$C$2:$D$35,2,0)</f>
        <v>PRODUCTOS002</v>
      </c>
    </row>
    <row r="1418" spans="1:29" x14ac:dyDescent="0.25">
      <c r="A1418" s="3">
        <f t="shared" si="183"/>
        <v>1417</v>
      </c>
      <c r="B1418" s="3" t="s">
        <v>189</v>
      </c>
      <c r="C1418" s="32">
        <v>40603</v>
      </c>
      <c r="D1418" s="56" t="s">
        <v>52</v>
      </c>
      <c r="E1418" s="3"/>
      <c r="F1418" s="3"/>
      <c r="G1418" s="2" t="s">
        <v>31</v>
      </c>
      <c r="H1418" s="2" t="s">
        <v>29</v>
      </c>
      <c r="I1418" s="21">
        <v>4</v>
      </c>
      <c r="J1418" s="3" t="s">
        <v>183</v>
      </c>
      <c r="K1418" s="3"/>
      <c r="L1418" s="3"/>
      <c r="M1418" s="3"/>
      <c r="N1418" s="3"/>
      <c r="O1418" s="3"/>
      <c r="P1418" s="3"/>
      <c r="Q1418" s="3"/>
      <c r="R1418" s="3"/>
      <c r="S1418" s="3"/>
      <c r="T1418" s="3" t="str">
        <f t="shared" si="176"/>
        <v>SIN CECO</v>
      </c>
      <c r="U1418" s="3" t="str">
        <f t="shared" si="177"/>
        <v>NO</v>
      </c>
      <c r="V1418" t="str">
        <f t="shared" si="178"/>
        <v>SIEMENS
60% *-Productos Asociados de PAYC (Informes, Control de presupuesto y Programación y actas)</v>
      </c>
      <c r="W1418" s="53">
        <f t="shared" si="179"/>
        <v>4</v>
      </c>
      <c r="X1418">
        <f t="shared" si="180"/>
        <v>4</v>
      </c>
      <c r="Y1418">
        <f>IF(ISNA(VLOOKUP(B1418,CECOS_SIN_IDENTIFICAR!$A$2:$D$146,4,0)),"SIN CECO",IF(VLOOKUP(B1418,CECOS_SIN_IDENTIFICAR!$A$2:$D$146,4,0)=0,"SIN CECO",VLOOKUP(B1418,CECOS_SIN_IDENTIFICAR!$A$2:$D$146,4,0)))</f>
        <v>1190</v>
      </c>
      <c r="Z1418">
        <f t="shared" si="181"/>
        <v>1190</v>
      </c>
      <c r="AA1418" s="56" t="s">
        <v>52</v>
      </c>
      <c r="AB1418" t="str">
        <f t="shared" si="182"/>
        <v>c. Oportunidad en la entrega-Productos Asociados de PAYC (Informes, Control de presupuesto y Programación y actas)</v>
      </c>
      <c r="AC1418" t="str">
        <f>VLOOKUP(AB1418,CODIFICACION_PREGUNTAS!$C$2:$D$35,2,0)</f>
        <v>PRODUCTOS003</v>
      </c>
    </row>
    <row r="1419" spans="1:29" x14ac:dyDescent="0.25">
      <c r="A1419" s="3">
        <f t="shared" si="183"/>
        <v>1418</v>
      </c>
      <c r="B1419" s="3" t="s">
        <v>189</v>
      </c>
      <c r="C1419" s="32">
        <v>40603</v>
      </c>
      <c r="D1419" s="56" t="s">
        <v>52</v>
      </c>
      <c r="E1419" s="3"/>
      <c r="F1419" s="3"/>
      <c r="G1419" s="2" t="s">
        <v>32</v>
      </c>
      <c r="H1419" s="2" t="s">
        <v>29</v>
      </c>
      <c r="I1419" s="21">
        <v>4</v>
      </c>
      <c r="J1419" s="3" t="s">
        <v>183</v>
      </c>
      <c r="K1419" s="3"/>
      <c r="L1419" s="3"/>
      <c r="M1419" s="3"/>
      <c r="N1419" s="3"/>
      <c r="O1419" s="3"/>
      <c r="P1419" s="3"/>
      <c r="Q1419" s="3"/>
      <c r="R1419" s="3"/>
      <c r="S1419" s="3"/>
      <c r="T1419" s="3" t="str">
        <f t="shared" si="176"/>
        <v>SIN CECO</v>
      </c>
      <c r="U1419" s="3" t="str">
        <f t="shared" si="177"/>
        <v>NO</v>
      </c>
      <c r="V1419" t="str">
        <f t="shared" si="178"/>
        <v>SIEMENS
60% *-Productos Asociados de PAYC (Informes, Control de presupuesto y Programación y actas)</v>
      </c>
      <c r="W1419" s="53">
        <f t="shared" si="179"/>
        <v>4</v>
      </c>
      <c r="X1419">
        <f t="shared" si="180"/>
        <v>4</v>
      </c>
      <c r="Y1419">
        <f>IF(ISNA(VLOOKUP(B1419,CECOS_SIN_IDENTIFICAR!$A$2:$D$146,4,0)),"SIN CECO",IF(VLOOKUP(B1419,CECOS_SIN_IDENTIFICAR!$A$2:$D$146,4,0)=0,"SIN CECO",VLOOKUP(B1419,CECOS_SIN_IDENTIFICAR!$A$2:$D$146,4,0)))</f>
        <v>1190</v>
      </c>
      <c r="Z1419">
        <f t="shared" si="181"/>
        <v>1190</v>
      </c>
      <c r="AA1419" s="56" t="s">
        <v>52</v>
      </c>
      <c r="AB1419" t="str">
        <f t="shared" si="182"/>
        <v>d. Precisión de la información-Productos Asociados de PAYC (Informes, Control de presupuesto y Programación y actas)</v>
      </c>
      <c r="AC1419" t="str">
        <f>VLOOKUP(AB1419,CODIFICACION_PREGUNTAS!$C$2:$D$35,2,0)</f>
        <v>PRODUCTOS004</v>
      </c>
    </row>
    <row r="1420" spans="1:29" x14ac:dyDescent="0.25">
      <c r="A1420" s="3">
        <f t="shared" si="183"/>
        <v>1419</v>
      </c>
      <c r="B1420" s="3" t="s">
        <v>189</v>
      </c>
      <c r="C1420" s="32">
        <v>40603</v>
      </c>
      <c r="D1420" s="56" t="s">
        <v>52</v>
      </c>
      <c r="E1420" s="3"/>
      <c r="F1420" s="3"/>
      <c r="G1420" s="2" t="s">
        <v>33</v>
      </c>
      <c r="H1420" s="2" t="s">
        <v>29</v>
      </c>
      <c r="I1420" s="21">
        <v>4</v>
      </c>
      <c r="J1420" s="3" t="s">
        <v>183</v>
      </c>
      <c r="K1420" s="3"/>
      <c r="L1420" s="3"/>
      <c r="M1420" s="3"/>
      <c r="N1420" s="3"/>
      <c r="O1420" s="3"/>
      <c r="P1420" s="3"/>
      <c r="Q1420" s="3"/>
      <c r="R1420" s="3"/>
      <c r="S1420" s="3"/>
      <c r="T1420" s="3" t="str">
        <f t="shared" si="176"/>
        <v>SIN CECO</v>
      </c>
      <c r="U1420" s="3" t="str">
        <f t="shared" si="177"/>
        <v>NO</v>
      </c>
      <c r="V1420" t="str">
        <f t="shared" si="178"/>
        <v>SIEMENS
60% *-Productos Asociados de PAYC (Informes, Control de presupuesto y Programación y actas)</v>
      </c>
      <c r="W1420" s="53">
        <f t="shared" si="179"/>
        <v>4</v>
      </c>
      <c r="X1420">
        <f t="shared" si="180"/>
        <v>4</v>
      </c>
      <c r="Y1420">
        <f>IF(ISNA(VLOOKUP(B1420,CECOS_SIN_IDENTIFICAR!$A$2:$D$146,4,0)),"SIN CECO",IF(VLOOKUP(B1420,CECOS_SIN_IDENTIFICAR!$A$2:$D$146,4,0)=0,"SIN CECO",VLOOKUP(B1420,CECOS_SIN_IDENTIFICAR!$A$2:$D$146,4,0)))</f>
        <v>1190</v>
      </c>
      <c r="Z1420">
        <f t="shared" si="181"/>
        <v>1190</v>
      </c>
      <c r="AA1420" s="56" t="s">
        <v>52</v>
      </c>
      <c r="AB1420" t="str">
        <f t="shared" si="182"/>
        <v>e. Diagramación-Productos Asociados de PAYC (Informes, Control de presupuesto y Programación y actas)</v>
      </c>
      <c r="AC1420" t="str">
        <f>VLOOKUP(AB1420,CODIFICACION_PREGUNTAS!$C$2:$D$35,2,0)</f>
        <v>PRODUCTOS005</v>
      </c>
    </row>
    <row r="1421" spans="1:29" x14ac:dyDescent="0.25">
      <c r="A1421" s="3">
        <f t="shared" si="183"/>
        <v>1420</v>
      </c>
      <c r="B1421" s="3" t="s">
        <v>189</v>
      </c>
      <c r="C1421" s="32">
        <v>40603</v>
      </c>
      <c r="D1421" s="56" t="s">
        <v>52</v>
      </c>
      <c r="E1421" s="3"/>
      <c r="F1421" s="3"/>
      <c r="G1421" s="2" t="s">
        <v>34</v>
      </c>
      <c r="H1421" s="2" t="s">
        <v>35</v>
      </c>
      <c r="I1421" s="21">
        <v>4</v>
      </c>
      <c r="J1421" s="3" t="s">
        <v>183</v>
      </c>
      <c r="K1421" s="3"/>
      <c r="L1421" s="3"/>
      <c r="M1421" s="3"/>
      <c r="N1421" s="3"/>
      <c r="O1421" s="3"/>
      <c r="P1421" s="3"/>
      <c r="Q1421" s="3"/>
      <c r="R1421" s="3"/>
      <c r="S1421" s="3"/>
      <c r="T1421" s="3" t="str">
        <f t="shared" si="176"/>
        <v>SIN CECO</v>
      </c>
      <c r="U1421" s="3" t="str">
        <f t="shared" si="177"/>
        <v>NO</v>
      </c>
      <c r="V1421" t="str">
        <f t="shared" si="178"/>
        <v>SIEMENS
60% *-Compromisos Pactados</v>
      </c>
      <c r="W1421" s="53">
        <f t="shared" si="179"/>
        <v>4</v>
      </c>
      <c r="X1421">
        <f t="shared" si="180"/>
        <v>4</v>
      </c>
      <c r="Y1421">
        <f>IF(ISNA(VLOOKUP(B1421,CECOS_SIN_IDENTIFICAR!$A$2:$D$146,4,0)),"SIN CECO",IF(VLOOKUP(B1421,CECOS_SIN_IDENTIFICAR!$A$2:$D$146,4,0)=0,"SIN CECO",VLOOKUP(B1421,CECOS_SIN_IDENTIFICAR!$A$2:$D$146,4,0)))</f>
        <v>1190</v>
      </c>
      <c r="Z1421">
        <f t="shared" si="181"/>
        <v>1190</v>
      </c>
      <c r="AA1421" s="56" t="s">
        <v>52</v>
      </c>
      <c r="AB1421" t="str">
        <f t="shared" si="182"/>
        <v>a. Cumplimiento-Compromisos Pactados</v>
      </c>
      <c r="AC1421" t="str">
        <f>VLOOKUP(AB1421,CODIFICACION_PREGUNTAS!$C$2:$D$35,2,0)</f>
        <v>COMPROMISOS001</v>
      </c>
    </row>
    <row r="1422" spans="1:29" x14ac:dyDescent="0.25">
      <c r="A1422" s="3">
        <f t="shared" si="183"/>
        <v>1421</v>
      </c>
      <c r="B1422" s="3" t="s">
        <v>189</v>
      </c>
      <c r="C1422" s="32">
        <v>40603</v>
      </c>
      <c r="D1422" s="56" t="s">
        <v>52</v>
      </c>
      <c r="E1422" s="3"/>
      <c r="F1422" s="3"/>
      <c r="G1422" s="2" t="s">
        <v>36</v>
      </c>
      <c r="H1422" s="2" t="s">
        <v>35</v>
      </c>
      <c r="I1422" s="21">
        <v>4</v>
      </c>
      <c r="J1422" s="3" t="s">
        <v>183</v>
      </c>
      <c r="K1422" s="3"/>
      <c r="L1422" s="3"/>
      <c r="M1422" s="3"/>
      <c r="N1422" s="3"/>
      <c r="O1422" s="3"/>
      <c r="P1422" s="3"/>
      <c r="Q1422" s="3"/>
      <c r="R1422" s="3"/>
      <c r="S1422" s="3"/>
      <c r="T1422" s="3" t="str">
        <f t="shared" si="176"/>
        <v>SIN CECO</v>
      </c>
      <c r="U1422" s="3" t="str">
        <f t="shared" si="177"/>
        <v>NO</v>
      </c>
      <c r="V1422" t="str">
        <f t="shared" si="178"/>
        <v>SIEMENS
60% *-Compromisos Pactados</v>
      </c>
      <c r="W1422" s="53">
        <f t="shared" si="179"/>
        <v>4</v>
      </c>
      <c r="X1422">
        <f t="shared" si="180"/>
        <v>4</v>
      </c>
      <c r="Y1422">
        <f>IF(ISNA(VLOOKUP(B1422,CECOS_SIN_IDENTIFICAR!$A$2:$D$146,4,0)),"SIN CECO",IF(VLOOKUP(B1422,CECOS_SIN_IDENTIFICAR!$A$2:$D$146,4,0)=0,"SIN CECO",VLOOKUP(B1422,CECOS_SIN_IDENTIFICAR!$A$2:$D$146,4,0)))</f>
        <v>1190</v>
      </c>
      <c r="Z1422">
        <f t="shared" si="181"/>
        <v>1190</v>
      </c>
      <c r="AA1422" s="56" t="s">
        <v>52</v>
      </c>
      <c r="AB1422" t="str">
        <f t="shared" si="182"/>
        <v>b. Satisface expectativas-Compromisos Pactados</v>
      </c>
      <c r="AC1422" t="str">
        <f>VLOOKUP(AB1422,CODIFICACION_PREGUNTAS!$C$2:$D$35,2,0)</f>
        <v>COMPROMISOS002</v>
      </c>
    </row>
    <row r="1423" spans="1:29" x14ac:dyDescent="0.25">
      <c r="A1423" s="3">
        <f t="shared" si="183"/>
        <v>1422</v>
      </c>
      <c r="B1423" s="3" t="s">
        <v>189</v>
      </c>
      <c r="C1423" s="32">
        <v>40603</v>
      </c>
      <c r="D1423" s="56" t="s">
        <v>52</v>
      </c>
      <c r="E1423" s="3"/>
      <c r="F1423" s="3"/>
      <c r="G1423" s="2" t="s">
        <v>37</v>
      </c>
      <c r="H1423" s="2" t="s">
        <v>35</v>
      </c>
      <c r="I1423" s="21">
        <v>4</v>
      </c>
      <c r="J1423" s="3" t="s">
        <v>183</v>
      </c>
      <c r="K1423" s="3"/>
      <c r="L1423" s="3"/>
      <c r="M1423" s="3"/>
      <c r="N1423" s="3"/>
      <c r="O1423" s="3"/>
      <c r="P1423" s="3"/>
      <c r="Q1423" s="3"/>
      <c r="R1423" s="3"/>
      <c r="S1423" s="3"/>
      <c r="T1423" s="3" t="str">
        <f t="shared" si="176"/>
        <v>SIN CECO</v>
      </c>
      <c r="U1423" s="3" t="str">
        <f t="shared" si="177"/>
        <v>NO</v>
      </c>
      <c r="V1423" t="str">
        <f t="shared" si="178"/>
        <v>SIEMENS
60% *-Compromisos Pactados</v>
      </c>
      <c r="W1423" s="53">
        <f t="shared" si="179"/>
        <v>4</v>
      </c>
      <c r="X1423">
        <f t="shared" si="180"/>
        <v>4</v>
      </c>
      <c r="Y1423">
        <f>IF(ISNA(VLOOKUP(B1423,CECOS_SIN_IDENTIFICAR!$A$2:$D$146,4,0)),"SIN CECO",IF(VLOOKUP(B1423,CECOS_SIN_IDENTIFICAR!$A$2:$D$146,4,0)=0,"SIN CECO",VLOOKUP(B1423,CECOS_SIN_IDENTIFICAR!$A$2:$D$146,4,0)))</f>
        <v>1190</v>
      </c>
      <c r="Z1423">
        <f t="shared" si="181"/>
        <v>1190</v>
      </c>
      <c r="AA1423" s="56" t="s">
        <v>52</v>
      </c>
      <c r="AB1423" t="str">
        <f t="shared" si="182"/>
        <v>c. Calidad de la Información suministrada-Compromisos Pactados</v>
      </c>
      <c r="AC1423" t="str">
        <f>VLOOKUP(AB1423,CODIFICACION_PREGUNTAS!$C$2:$D$35,2,0)</f>
        <v>COMPROMISOS003</v>
      </c>
    </row>
    <row r="1424" spans="1:29" x14ac:dyDescent="0.25">
      <c r="A1424" s="3">
        <f t="shared" si="183"/>
        <v>1423</v>
      </c>
      <c r="B1424" s="3" t="s">
        <v>189</v>
      </c>
      <c r="C1424" s="32">
        <v>40603</v>
      </c>
      <c r="D1424" s="56" t="s">
        <v>52</v>
      </c>
      <c r="E1424" s="3"/>
      <c r="F1424" s="3"/>
      <c r="G1424" s="2" t="s">
        <v>38</v>
      </c>
      <c r="H1424" s="2" t="s">
        <v>35</v>
      </c>
      <c r="I1424" s="21">
        <v>4</v>
      </c>
      <c r="J1424" s="3" t="s">
        <v>183</v>
      </c>
      <c r="K1424" s="3"/>
      <c r="L1424" s="3"/>
      <c r="M1424" s="3"/>
      <c r="N1424" s="3"/>
      <c r="O1424" s="3"/>
      <c r="P1424" s="3"/>
      <c r="Q1424" s="3"/>
      <c r="R1424" s="3"/>
      <c r="S1424" s="3"/>
      <c r="T1424" s="3" t="str">
        <f t="shared" si="176"/>
        <v>SIN CECO</v>
      </c>
      <c r="U1424" s="3" t="str">
        <f t="shared" si="177"/>
        <v>NO</v>
      </c>
      <c r="V1424" t="str">
        <f t="shared" si="178"/>
        <v>SIEMENS
60% *-Compromisos Pactados</v>
      </c>
      <c r="W1424" s="53">
        <f t="shared" si="179"/>
        <v>4</v>
      </c>
      <c r="X1424">
        <f t="shared" si="180"/>
        <v>4</v>
      </c>
      <c r="Y1424">
        <f>IF(ISNA(VLOOKUP(B1424,CECOS_SIN_IDENTIFICAR!$A$2:$D$146,4,0)),"SIN CECO",IF(VLOOKUP(B1424,CECOS_SIN_IDENTIFICAR!$A$2:$D$146,4,0)=0,"SIN CECO",VLOOKUP(B1424,CECOS_SIN_IDENTIFICAR!$A$2:$D$146,4,0)))</f>
        <v>1190</v>
      </c>
      <c r="Z1424">
        <f t="shared" si="181"/>
        <v>1190</v>
      </c>
      <c r="AA1424" s="56" t="s">
        <v>52</v>
      </c>
      <c r="AB1424" t="str">
        <f t="shared" si="182"/>
        <v>d. Disposición del personal de PAYC a las solicitudes del cliente-Compromisos Pactados</v>
      </c>
      <c r="AC1424" t="str">
        <f>VLOOKUP(AB1424,CODIFICACION_PREGUNTAS!$C$2:$D$35,2,0)</f>
        <v>COMPROMISOS004</v>
      </c>
    </row>
    <row r="1425" spans="1:29" x14ac:dyDescent="0.25">
      <c r="A1425" s="3">
        <f t="shared" si="183"/>
        <v>1424</v>
      </c>
      <c r="B1425" s="3" t="s">
        <v>189</v>
      </c>
      <c r="C1425" s="32">
        <v>40603</v>
      </c>
      <c r="D1425" s="56" t="s">
        <v>52</v>
      </c>
      <c r="E1425" s="3"/>
      <c r="F1425" s="3"/>
      <c r="G1425" s="2" t="s">
        <v>39</v>
      </c>
      <c r="H1425" s="2" t="s">
        <v>35</v>
      </c>
      <c r="I1425" s="21">
        <v>4</v>
      </c>
      <c r="J1425" s="3" t="s">
        <v>183</v>
      </c>
      <c r="K1425" s="3"/>
      <c r="L1425" s="3"/>
      <c r="M1425" s="3"/>
      <c r="N1425" s="3"/>
      <c r="O1425" s="3"/>
      <c r="P1425" s="3"/>
      <c r="Q1425" s="3"/>
      <c r="R1425" s="3"/>
      <c r="S1425" s="3"/>
      <c r="T1425" s="3" t="str">
        <f t="shared" si="176"/>
        <v>SIN CECO</v>
      </c>
      <c r="U1425" s="3" t="str">
        <f t="shared" si="177"/>
        <v>NO</v>
      </c>
      <c r="V1425" t="str">
        <f t="shared" si="178"/>
        <v>SIEMENS
60% *-Compromisos Pactados</v>
      </c>
      <c r="W1425" s="53">
        <f t="shared" si="179"/>
        <v>4</v>
      </c>
      <c r="X1425">
        <f t="shared" si="180"/>
        <v>4</v>
      </c>
      <c r="Y1425">
        <f>IF(ISNA(VLOOKUP(B1425,CECOS_SIN_IDENTIFICAR!$A$2:$D$146,4,0)),"SIN CECO",IF(VLOOKUP(B1425,CECOS_SIN_IDENTIFICAR!$A$2:$D$146,4,0)=0,"SIN CECO",VLOOKUP(B1425,CECOS_SIN_IDENTIFICAR!$A$2:$D$146,4,0)))</f>
        <v>1190</v>
      </c>
      <c r="Z1425">
        <f t="shared" si="181"/>
        <v>1190</v>
      </c>
      <c r="AA1425" s="56" t="s">
        <v>52</v>
      </c>
      <c r="AB1425" t="str">
        <f t="shared" si="182"/>
        <v>e. Coherencia entre lo solicitado y lo entregado-Compromisos Pactados</v>
      </c>
      <c r="AC1425" t="str">
        <f>VLOOKUP(AB1425,CODIFICACION_PREGUNTAS!$C$2:$D$35,2,0)</f>
        <v>COMPROMISOS005</v>
      </c>
    </row>
    <row r="1426" spans="1:29" x14ac:dyDescent="0.25">
      <c r="A1426" s="3">
        <f t="shared" si="183"/>
        <v>1425</v>
      </c>
      <c r="B1426" s="3" t="s">
        <v>189</v>
      </c>
      <c r="C1426" s="32">
        <v>40603</v>
      </c>
      <c r="D1426" s="56" t="s">
        <v>52</v>
      </c>
      <c r="E1426" s="3"/>
      <c r="F1426" s="3"/>
      <c r="G1426" s="2" t="s">
        <v>40</v>
      </c>
      <c r="H1426" s="2" t="s">
        <v>40</v>
      </c>
      <c r="I1426" s="21">
        <v>4</v>
      </c>
      <c r="J1426" s="3" t="s">
        <v>183</v>
      </c>
      <c r="K1426" s="3"/>
      <c r="L1426" s="3"/>
      <c r="M1426" s="3"/>
      <c r="N1426" s="3"/>
      <c r="O1426" s="3"/>
      <c r="P1426" s="3"/>
      <c r="Q1426" s="3"/>
      <c r="R1426" s="3"/>
      <c r="S1426" s="3"/>
      <c r="T1426" s="3" t="str">
        <f t="shared" si="176"/>
        <v>SIN CECO</v>
      </c>
      <c r="U1426" s="3" t="str">
        <f t="shared" si="177"/>
        <v>NO</v>
      </c>
      <c r="V1426" t="str">
        <f t="shared" si="178"/>
        <v>SIEMENS
60% *-Grado de Satisfacción con el Servicio Prestado</v>
      </c>
      <c r="W1426" s="53">
        <f t="shared" si="179"/>
        <v>4</v>
      </c>
      <c r="X1426">
        <f t="shared" si="180"/>
        <v>4</v>
      </c>
      <c r="Y1426">
        <f>IF(ISNA(VLOOKUP(B1426,CECOS_SIN_IDENTIFICAR!$A$2:$D$146,4,0)),"SIN CECO",IF(VLOOKUP(B1426,CECOS_SIN_IDENTIFICAR!$A$2:$D$146,4,0)=0,"SIN CECO",VLOOKUP(B1426,CECOS_SIN_IDENTIFICAR!$A$2:$D$146,4,0)))</f>
        <v>1190</v>
      </c>
      <c r="Z1426">
        <f t="shared" si="181"/>
        <v>1190</v>
      </c>
      <c r="AA1426" s="56" t="s">
        <v>52</v>
      </c>
      <c r="AB1426" t="str">
        <f t="shared" si="182"/>
        <v>Grado de Satisfacción con el Servicio Prestado-Grado de Satisfacción con el Servicio Prestado</v>
      </c>
      <c r="AC1426" t="str">
        <f>VLOOKUP(AB1426,CODIFICACION_PREGUNTAS!$C$2:$D$35,2,0)</f>
        <v>SATISFACCION001</v>
      </c>
    </row>
    <row r="1427" spans="1:29" x14ac:dyDescent="0.25">
      <c r="A1427" s="3">
        <f t="shared" si="183"/>
        <v>1426</v>
      </c>
      <c r="B1427" s="3" t="s">
        <v>189</v>
      </c>
      <c r="C1427" s="32">
        <v>40603</v>
      </c>
      <c r="D1427" s="56" t="s">
        <v>52</v>
      </c>
      <c r="E1427" s="3"/>
      <c r="F1427" s="3"/>
      <c r="G1427" s="2" t="s">
        <v>41</v>
      </c>
      <c r="H1427" s="2" t="s">
        <v>41</v>
      </c>
      <c r="I1427" s="21">
        <v>4</v>
      </c>
      <c r="J1427" s="3" t="s">
        <v>183</v>
      </c>
      <c r="K1427" s="3"/>
      <c r="L1427" s="3"/>
      <c r="M1427" s="3"/>
      <c r="N1427" s="3"/>
      <c r="O1427" s="3"/>
      <c r="P1427" s="3"/>
      <c r="Q1427" s="3"/>
      <c r="R1427" s="3"/>
      <c r="S1427" s="3"/>
      <c r="T1427" s="3" t="str">
        <f t="shared" si="176"/>
        <v>SIN CECO</v>
      </c>
      <c r="U1427" s="3" t="str">
        <f t="shared" si="177"/>
        <v>NO</v>
      </c>
      <c r="V1427" t="str">
        <f t="shared" si="178"/>
        <v>SIEMENS
60% *-Posibilidad de Volver a Contratar con PAYC</v>
      </c>
      <c r="W1427" s="53">
        <f t="shared" si="179"/>
        <v>4</v>
      </c>
      <c r="X1427">
        <f t="shared" si="180"/>
        <v>4</v>
      </c>
      <c r="Y1427">
        <f>IF(ISNA(VLOOKUP(B1427,CECOS_SIN_IDENTIFICAR!$A$2:$D$146,4,0)),"SIN CECO",IF(VLOOKUP(B1427,CECOS_SIN_IDENTIFICAR!$A$2:$D$146,4,0)=0,"SIN CECO",VLOOKUP(B1427,CECOS_SIN_IDENTIFICAR!$A$2:$D$146,4,0)))</f>
        <v>1190</v>
      </c>
      <c r="Z1427">
        <f t="shared" si="181"/>
        <v>1190</v>
      </c>
      <c r="AA1427" s="56" t="s">
        <v>52</v>
      </c>
      <c r="AB1427" t="str">
        <f t="shared" si="182"/>
        <v>Posibilidad de Volver a Contratar con PAYC-Posibilidad de Volver a Contratar con PAYC</v>
      </c>
      <c r="AC1427" t="str">
        <f>VLOOKUP(AB1427,CODIFICACION_PREGUNTAS!$C$2:$D$35,2,0)</f>
        <v>VOLVER001</v>
      </c>
    </row>
    <row r="1428" spans="1:29" x14ac:dyDescent="0.25">
      <c r="A1428" s="3">
        <f t="shared" si="183"/>
        <v>1427</v>
      </c>
      <c r="B1428" s="3" t="s">
        <v>189</v>
      </c>
      <c r="C1428" s="32">
        <v>40603</v>
      </c>
      <c r="D1428" s="56" t="s">
        <v>52</v>
      </c>
      <c r="E1428" s="3"/>
      <c r="F1428" s="3"/>
      <c r="G1428" s="2" t="s">
        <v>42</v>
      </c>
      <c r="H1428" s="6" t="s">
        <v>43</v>
      </c>
      <c r="I1428" s="3" t="s">
        <v>56</v>
      </c>
      <c r="J1428" s="3" t="s">
        <v>183</v>
      </c>
      <c r="K1428" s="3"/>
      <c r="L1428" s="3"/>
      <c r="M1428" s="3"/>
      <c r="N1428" s="3"/>
      <c r="O1428" s="3"/>
      <c r="P1428" s="3"/>
      <c r="Q1428" s="3"/>
      <c r="R1428" s="3"/>
      <c r="S1428" s="3"/>
      <c r="T1428" s="3" t="str">
        <f t="shared" si="176"/>
        <v>SIN CECO</v>
      </c>
      <c r="U1428" s="3" t="str">
        <f t="shared" si="177"/>
        <v>NO</v>
      </c>
      <c r="V1428" t="str">
        <f t="shared" si="178"/>
        <v>SIEMENS
60% *-Fortalezas PAYC</v>
      </c>
      <c r="W1428" s="53" t="str">
        <f t="shared" si="179"/>
        <v>-</v>
      </c>
      <c r="X1428">
        <f t="shared" si="180"/>
        <v>0</v>
      </c>
      <c r="Y1428">
        <f>IF(ISNA(VLOOKUP(B1428,CECOS_SIN_IDENTIFICAR!$A$2:$D$146,4,0)),"SIN CECO",IF(VLOOKUP(B1428,CECOS_SIN_IDENTIFICAR!$A$2:$D$146,4,0)=0,"SIN CECO",VLOOKUP(B1428,CECOS_SIN_IDENTIFICAR!$A$2:$D$146,4,0)))</f>
        <v>1190</v>
      </c>
      <c r="Z1428">
        <f t="shared" si="181"/>
        <v>1190</v>
      </c>
      <c r="AA1428" s="56" t="s">
        <v>52</v>
      </c>
      <c r="AB1428" t="str">
        <f t="shared" si="182"/>
        <v>Principales fortalezas en el servicio que presta PAYC-Fortalezas PAYC</v>
      </c>
      <c r="AC1428" t="str">
        <f>VLOOKUP(AB1428,CODIFICACION_PREGUNTAS!$C$2:$D$35,2,0)</f>
        <v>FORT001</v>
      </c>
    </row>
    <row r="1429" spans="1:29" x14ac:dyDescent="0.25">
      <c r="A1429" s="3">
        <f t="shared" si="183"/>
        <v>1428</v>
      </c>
      <c r="B1429" s="3" t="s">
        <v>189</v>
      </c>
      <c r="C1429" s="32">
        <v>40603</v>
      </c>
      <c r="D1429" s="56" t="s">
        <v>52</v>
      </c>
      <c r="E1429" s="3"/>
      <c r="F1429" s="3"/>
      <c r="G1429" s="2" t="s">
        <v>44</v>
      </c>
      <c r="H1429" s="6" t="s">
        <v>45</v>
      </c>
      <c r="I1429" s="3" t="s">
        <v>56</v>
      </c>
      <c r="J1429" s="3" t="s">
        <v>183</v>
      </c>
      <c r="K1429" s="3"/>
      <c r="L1429" s="3"/>
      <c r="M1429" s="3"/>
      <c r="N1429" s="3"/>
      <c r="O1429" s="3"/>
      <c r="P1429" s="3"/>
      <c r="Q1429" s="3"/>
      <c r="R1429" s="3"/>
      <c r="S1429" s="3"/>
      <c r="T1429" s="3" t="str">
        <f t="shared" si="176"/>
        <v>SIN CECO</v>
      </c>
      <c r="U1429" s="3" t="str">
        <f t="shared" si="177"/>
        <v>NO</v>
      </c>
      <c r="V1429" t="str">
        <f t="shared" si="178"/>
        <v>SIEMENS
60% *-Debilidades PAYC</v>
      </c>
      <c r="W1429" s="53" t="str">
        <f t="shared" si="179"/>
        <v>-</v>
      </c>
      <c r="X1429">
        <f t="shared" si="180"/>
        <v>0</v>
      </c>
      <c r="Y1429">
        <f>IF(ISNA(VLOOKUP(B1429,CECOS_SIN_IDENTIFICAR!$A$2:$D$146,4,0)),"SIN CECO",IF(VLOOKUP(B1429,CECOS_SIN_IDENTIFICAR!$A$2:$D$146,4,0)=0,"SIN CECO",VLOOKUP(B1429,CECOS_SIN_IDENTIFICAR!$A$2:$D$146,4,0)))</f>
        <v>1190</v>
      </c>
      <c r="Z1429">
        <f t="shared" si="181"/>
        <v>1190</v>
      </c>
      <c r="AA1429" s="56" t="s">
        <v>52</v>
      </c>
      <c r="AB1429" t="str">
        <f t="shared" si="182"/>
        <v>Principales debilidades en el servicio que presta PAYC-Debilidades PAYC</v>
      </c>
      <c r="AC1429" t="str">
        <f>VLOOKUP(AB1429,CODIFICACION_PREGUNTAS!$C$2:$D$35,2,0)</f>
        <v>DEB001</v>
      </c>
    </row>
    <row r="1430" spans="1:29" x14ac:dyDescent="0.25">
      <c r="A1430" s="3">
        <f t="shared" si="183"/>
        <v>1429</v>
      </c>
      <c r="B1430" s="3" t="s">
        <v>190</v>
      </c>
      <c r="C1430" s="32">
        <v>40603</v>
      </c>
      <c r="D1430" s="56" t="s">
        <v>52</v>
      </c>
      <c r="E1430" s="3"/>
      <c r="F1430" s="3"/>
      <c r="G1430" s="2" t="s">
        <v>5</v>
      </c>
      <c r="H1430" s="3" t="s">
        <v>6</v>
      </c>
      <c r="I1430" s="21">
        <v>4</v>
      </c>
      <c r="J1430" s="3"/>
      <c r="K1430" s="3"/>
      <c r="L1430" s="3"/>
      <c r="M1430" s="3"/>
      <c r="N1430" s="3"/>
      <c r="O1430" s="3"/>
      <c r="P1430" s="3"/>
      <c r="Q1430" s="3"/>
      <c r="R1430" s="3"/>
      <c r="S1430" s="3"/>
      <c r="T1430" s="3" t="str">
        <f t="shared" si="176"/>
        <v>SIN CECO</v>
      </c>
      <c r="U1430" s="3" t="str">
        <f t="shared" si="177"/>
        <v>NO</v>
      </c>
      <c r="V1430" t="str">
        <f t="shared" si="178"/>
        <v>CENTRO COMERCIAL BULEVAR NIZA
25%-Soporte Técnico</v>
      </c>
      <c r="W1430" s="53">
        <f t="shared" si="179"/>
        <v>4</v>
      </c>
      <c r="X1430">
        <f t="shared" si="180"/>
        <v>4</v>
      </c>
      <c r="Y1430">
        <f>IF(ISNA(VLOOKUP(B1430,CECOS_SIN_IDENTIFICAR!$A$2:$D$146,4,0)),"SIN CECO",IF(VLOOKUP(B1430,CECOS_SIN_IDENTIFICAR!$A$2:$D$146,4,0)=0,"SIN CECO",VLOOKUP(B1430,CECOS_SIN_IDENTIFICAR!$A$2:$D$146,4,0)))</f>
        <v>1244</v>
      </c>
      <c r="Z1430">
        <f t="shared" si="181"/>
        <v>1244</v>
      </c>
      <c r="AA1430" s="56" t="s">
        <v>52</v>
      </c>
      <c r="AB1430" t="str">
        <f t="shared" si="182"/>
        <v>a. Conocimiento específico de temas aplicables al proyecto-Soporte Técnico</v>
      </c>
      <c r="AC1430" t="str">
        <f>VLOOKUP(AB1430,CODIFICACION_PREGUNTAS!$C$2:$D$35,2,0)</f>
        <v>SOPORTE_TEC001</v>
      </c>
    </row>
    <row r="1431" spans="1:29" x14ac:dyDescent="0.25">
      <c r="A1431" s="3">
        <f t="shared" si="183"/>
        <v>1430</v>
      </c>
      <c r="B1431" s="3" t="s">
        <v>190</v>
      </c>
      <c r="C1431" s="32">
        <v>40603</v>
      </c>
      <c r="D1431" s="56" t="s">
        <v>52</v>
      </c>
      <c r="E1431" s="3"/>
      <c r="F1431" s="3"/>
      <c r="G1431" s="2" t="s">
        <v>7</v>
      </c>
      <c r="H1431" s="3" t="s">
        <v>6</v>
      </c>
      <c r="I1431" s="21">
        <v>4</v>
      </c>
      <c r="J1431" s="3"/>
      <c r="K1431" s="3"/>
      <c r="L1431" s="3"/>
      <c r="M1431" s="3"/>
      <c r="N1431" s="3"/>
      <c r="O1431" s="3"/>
      <c r="P1431" s="3"/>
      <c r="Q1431" s="3"/>
      <c r="R1431" s="3"/>
      <c r="S1431" s="3"/>
      <c r="T1431" s="3" t="str">
        <f t="shared" si="176"/>
        <v>SIN CECO</v>
      </c>
      <c r="U1431" s="3" t="str">
        <f t="shared" si="177"/>
        <v>NO</v>
      </c>
      <c r="V1431" t="str">
        <f t="shared" si="178"/>
        <v>CENTRO COMERCIAL BULEVAR NIZA
25%-Soporte Técnico</v>
      </c>
      <c r="W1431" s="53">
        <f t="shared" si="179"/>
        <v>4</v>
      </c>
      <c r="X1431">
        <f t="shared" si="180"/>
        <v>4</v>
      </c>
      <c r="Y1431">
        <f>IF(ISNA(VLOOKUP(B1431,CECOS_SIN_IDENTIFICAR!$A$2:$D$146,4,0)),"SIN CECO",IF(VLOOKUP(B1431,CECOS_SIN_IDENTIFICAR!$A$2:$D$146,4,0)=0,"SIN CECO",VLOOKUP(B1431,CECOS_SIN_IDENTIFICAR!$A$2:$D$146,4,0)))</f>
        <v>1244</v>
      </c>
      <c r="Z1431">
        <f t="shared" si="181"/>
        <v>1244</v>
      </c>
      <c r="AA1431" s="56" t="s">
        <v>52</v>
      </c>
      <c r="AB1431" t="str">
        <f t="shared" si="182"/>
        <v>b. Idoneidad y Calidad del soporte-Soporte Técnico</v>
      </c>
      <c r="AC1431" t="str">
        <f>VLOOKUP(AB1431,CODIFICACION_PREGUNTAS!$C$2:$D$35,2,0)</f>
        <v>SOPORTE_TEC002</v>
      </c>
    </row>
    <row r="1432" spans="1:29" x14ac:dyDescent="0.25">
      <c r="A1432" s="3">
        <f t="shared" si="183"/>
        <v>1431</v>
      </c>
      <c r="B1432" s="3" t="s">
        <v>190</v>
      </c>
      <c r="C1432" s="32">
        <v>40603</v>
      </c>
      <c r="D1432" s="56" t="s">
        <v>52</v>
      </c>
      <c r="E1432" s="3"/>
      <c r="F1432" s="3"/>
      <c r="G1432" s="2" t="s">
        <v>8</v>
      </c>
      <c r="H1432" s="3" t="s">
        <v>6</v>
      </c>
      <c r="I1432" s="21">
        <v>4</v>
      </c>
      <c r="J1432" s="3"/>
      <c r="K1432" s="3"/>
      <c r="L1432" s="3"/>
      <c r="M1432" s="3"/>
      <c r="N1432" s="3"/>
      <c r="O1432" s="3"/>
      <c r="P1432" s="3"/>
      <c r="Q1432" s="3"/>
      <c r="R1432" s="3"/>
      <c r="S1432" s="3"/>
      <c r="T1432" s="3" t="str">
        <f t="shared" si="176"/>
        <v>SIN CECO</v>
      </c>
      <c r="U1432" s="3" t="str">
        <f t="shared" si="177"/>
        <v>NO</v>
      </c>
      <c r="V1432" t="str">
        <f t="shared" si="178"/>
        <v>CENTRO COMERCIAL BULEVAR NIZA
25%-Soporte Técnico</v>
      </c>
      <c r="W1432" s="53">
        <f t="shared" si="179"/>
        <v>4</v>
      </c>
      <c r="X1432">
        <f t="shared" si="180"/>
        <v>4</v>
      </c>
      <c r="Y1432">
        <f>IF(ISNA(VLOOKUP(B1432,CECOS_SIN_IDENTIFICAR!$A$2:$D$146,4,0)),"SIN CECO",IF(VLOOKUP(B1432,CECOS_SIN_IDENTIFICAR!$A$2:$D$146,4,0)=0,"SIN CECO",VLOOKUP(B1432,CECOS_SIN_IDENTIFICAR!$A$2:$D$146,4,0)))</f>
        <v>1244</v>
      </c>
      <c r="Z1432">
        <f t="shared" si="181"/>
        <v>1244</v>
      </c>
      <c r="AA1432" s="56" t="s">
        <v>52</v>
      </c>
      <c r="AB1432" t="str">
        <f t="shared" si="182"/>
        <v>c. Cumplimiento de especificaciones técnicas de construcción-Soporte Técnico</v>
      </c>
      <c r="AC1432" t="str">
        <f>VLOOKUP(AB1432,CODIFICACION_PREGUNTAS!$C$2:$D$35,2,0)</f>
        <v>SOPORTE_TEC003</v>
      </c>
    </row>
    <row r="1433" spans="1:29" x14ac:dyDescent="0.25">
      <c r="A1433" s="3">
        <f t="shared" si="183"/>
        <v>1432</v>
      </c>
      <c r="B1433" s="3" t="s">
        <v>190</v>
      </c>
      <c r="C1433" s="32">
        <v>40603</v>
      </c>
      <c r="D1433" s="56" t="s">
        <v>52</v>
      </c>
      <c r="E1433" s="3"/>
      <c r="F1433" s="3"/>
      <c r="G1433" s="2" t="s">
        <v>9</v>
      </c>
      <c r="H1433" s="3" t="s">
        <v>6</v>
      </c>
      <c r="I1433" s="21">
        <v>4</v>
      </c>
      <c r="J1433" s="3"/>
      <c r="K1433" s="3"/>
      <c r="L1433" s="3"/>
      <c r="M1433" s="3"/>
      <c r="N1433" s="3"/>
      <c r="O1433" s="3"/>
      <c r="P1433" s="3"/>
      <c r="Q1433" s="3"/>
      <c r="R1433" s="3"/>
      <c r="S1433" s="3"/>
      <c r="T1433" s="3" t="str">
        <f t="shared" si="176"/>
        <v>SIN CECO</v>
      </c>
      <c r="U1433" s="3" t="str">
        <f t="shared" si="177"/>
        <v>NO</v>
      </c>
      <c r="V1433" t="str">
        <f t="shared" si="178"/>
        <v>CENTRO COMERCIAL BULEVAR NIZA
25%-Soporte Técnico</v>
      </c>
      <c r="W1433" s="53">
        <f t="shared" si="179"/>
        <v>4</v>
      </c>
      <c r="X1433">
        <f t="shared" si="180"/>
        <v>4</v>
      </c>
      <c r="Y1433">
        <f>IF(ISNA(VLOOKUP(B1433,CECOS_SIN_IDENTIFICAR!$A$2:$D$146,4,0)),"SIN CECO",IF(VLOOKUP(B1433,CECOS_SIN_IDENTIFICAR!$A$2:$D$146,4,0)=0,"SIN CECO",VLOOKUP(B1433,CECOS_SIN_IDENTIFICAR!$A$2:$D$146,4,0)))</f>
        <v>1244</v>
      </c>
      <c r="Z1433">
        <f t="shared" si="181"/>
        <v>1244</v>
      </c>
      <c r="AA1433" s="56" t="s">
        <v>52</v>
      </c>
      <c r="AB1433" t="str">
        <f t="shared" si="182"/>
        <v>d. Confiabilidad de los conceptos aplicados-Soporte Técnico</v>
      </c>
      <c r="AC1433" t="str">
        <f>VLOOKUP(AB1433,CODIFICACION_PREGUNTAS!$C$2:$D$35,2,0)</f>
        <v>SOPORTE_TEC004</v>
      </c>
    </row>
    <row r="1434" spans="1:29" x14ac:dyDescent="0.25">
      <c r="A1434" s="3">
        <f t="shared" si="183"/>
        <v>1433</v>
      </c>
      <c r="B1434" s="3" t="s">
        <v>190</v>
      </c>
      <c r="C1434" s="32">
        <v>40603</v>
      </c>
      <c r="D1434" s="56" t="s">
        <v>52</v>
      </c>
      <c r="E1434" s="3"/>
      <c r="F1434" s="3"/>
      <c r="G1434" s="2" t="s">
        <v>10</v>
      </c>
      <c r="H1434" s="3" t="s">
        <v>6</v>
      </c>
      <c r="I1434" s="21">
        <v>4</v>
      </c>
      <c r="J1434" s="3"/>
      <c r="K1434" s="3"/>
      <c r="L1434" s="3"/>
      <c r="M1434" s="3"/>
      <c r="N1434" s="3"/>
      <c r="O1434" s="3"/>
      <c r="P1434" s="3"/>
      <c r="Q1434" s="3"/>
      <c r="R1434" s="3"/>
      <c r="S1434" s="3"/>
      <c r="T1434" s="3" t="str">
        <f t="shared" si="176"/>
        <v>SIN CECO</v>
      </c>
      <c r="U1434" s="3" t="str">
        <f t="shared" si="177"/>
        <v>NO</v>
      </c>
      <c r="V1434" t="str">
        <f t="shared" si="178"/>
        <v>CENTRO COMERCIAL BULEVAR NIZA
25%-Soporte Técnico</v>
      </c>
      <c r="W1434" s="53">
        <f t="shared" si="179"/>
        <v>4</v>
      </c>
      <c r="X1434">
        <f t="shared" si="180"/>
        <v>4</v>
      </c>
      <c r="Y1434">
        <f>IF(ISNA(VLOOKUP(B1434,CECOS_SIN_IDENTIFICAR!$A$2:$D$146,4,0)),"SIN CECO",IF(VLOOKUP(B1434,CECOS_SIN_IDENTIFICAR!$A$2:$D$146,4,0)=0,"SIN CECO",VLOOKUP(B1434,CECOS_SIN_IDENTIFICAR!$A$2:$D$146,4,0)))</f>
        <v>1244</v>
      </c>
      <c r="Z1434">
        <f t="shared" si="181"/>
        <v>1244</v>
      </c>
      <c r="AA1434" s="56" t="s">
        <v>52</v>
      </c>
      <c r="AB1434" t="str">
        <f t="shared" si="182"/>
        <v>e. Oportunidad en entrega de información o requerimientos-Soporte Técnico</v>
      </c>
      <c r="AC1434" t="str">
        <f>VLOOKUP(AB1434,CODIFICACION_PREGUNTAS!$C$2:$D$35,2,0)</f>
        <v>SOPORTE_TEC005</v>
      </c>
    </row>
    <row r="1435" spans="1:29" x14ac:dyDescent="0.25">
      <c r="A1435" s="3">
        <f t="shared" si="183"/>
        <v>1434</v>
      </c>
      <c r="B1435" s="3" t="s">
        <v>190</v>
      </c>
      <c r="C1435" s="32">
        <v>40603</v>
      </c>
      <c r="D1435" s="56" t="s">
        <v>52</v>
      </c>
      <c r="E1435" s="3"/>
      <c r="F1435" s="3"/>
      <c r="G1435" s="2" t="s">
        <v>11</v>
      </c>
      <c r="H1435" s="3" t="s">
        <v>12</v>
      </c>
      <c r="I1435" s="21">
        <v>4</v>
      </c>
      <c r="J1435" s="3"/>
      <c r="K1435" s="3"/>
      <c r="L1435" s="3"/>
      <c r="M1435" s="3"/>
      <c r="N1435" s="3"/>
      <c r="O1435" s="3"/>
      <c r="P1435" s="3"/>
      <c r="Q1435" s="3"/>
      <c r="R1435" s="3"/>
      <c r="S1435" s="3"/>
      <c r="T1435" s="3" t="str">
        <f t="shared" si="176"/>
        <v>SIN CECO</v>
      </c>
      <c r="U1435" s="3" t="str">
        <f t="shared" si="177"/>
        <v>NO</v>
      </c>
      <c r="V1435" t="str">
        <f t="shared" si="178"/>
        <v>CENTRO COMERCIAL BULEVAR NIZA
25%-Soporte Administrativo</v>
      </c>
      <c r="W1435" s="53">
        <f t="shared" si="179"/>
        <v>4</v>
      </c>
      <c r="X1435">
        <f t="shared" si="180"/>
        <v>4</v>
      </c>
      <c r="Y1435">
        <f>IF(ISNA(VLOOKUP(B1435,CECOS_SIN_IDENTIFICAR!$A$2:$D$146,4,0)),"SIN CECO",IF(VLOOKUP(B1435,CECOS_SIN_IDENTIFICAR!$A$2:$D$146,4,0)=0,"SIN CECO",VLOOKUP(B1435,CECOS_SIN_IDENTIFICAR!$A$2:$D$146,4,0)))</f>
        <v>1244</v>
      </c>
      <c r="Z1435">
        <f t="shared" si="181"/>
        <v>1244</v>
      </c>
      <c r="AA1435" s="56" t="s">
        <v>52</v>
      </c>
      <c r="AB1435" t="str">
        <f t="shared" si="182"/>
        <v>a. Oportunidad de la gestión en obra-Soporte Administrativo</v>
      </c>
      <c r="AC1435" t="str">
        <f>VLOOKUP(AB1435,CODIFICACION_PREGUNTAS!$C$2:$D$35,2,0)</f>
        <v>SOPORTE_ADMON001</v>
      </c>
    </row>
    <row r="1436" spans="1:29" x14ac:dyDescent="0.25">
      <c r="A1436" s="3">
        <f t="shared" si="183"/>
        <v>1435</v>
      </c>
      <c r="B1436" s="3" t="s">
        <v>190</v>
      </c>
      <c r="C1436" s="32">
        <v>40603</v>
      </c>
      <c r="D1436" s="56" t="s">
        <v>52</v>
      </c>
      <c r="E1436" s="3"/>
      <c r="F1436" s="3"/>
      <c r="G1436" s="2" t="s">
        <v>13</v>
      </c>
      <c r="H1436" s="3" t="s">
        <v>12</v>
      </c>
      <c r="I1436" s="21">
        <v>4</v>
      </c>
      <c r="J1436" s="3"/>
      <c r="K1436" s="3"/>
      <c r="L1436" s="3"/>
      <c r="M1436" s="3"/>
      <c r="N1436" s="3"/>
      <c r="O1436" s="3"/>
      <c r="P1436" s="3"/>
      <c r="Q1436" s="3"/>
      <c r="R1436" s="3"/>
      <c r="S1436" s="3"/>
      <c r="T1436" s="3" t="str">
        <f t="shared" si="176"/>
        <v>SIN CECO</v>
      </c>
      <c r="U1436" s="3" t="str">
        <f t="shared" si="177"/>
        <v>NO</v>
      </c>
      <c r="V1436" t="str">
        <f t="shared" si="178"/>
        <v>CENTRO COMERCIAL BULEVAR NIZA
25%-Soporte Administrativo</v>
      </c>
      <c r="W1436" s="53">
        <f t="shared" si="179"/>
        <v>4</v>
      </c>
      <c r="X1436">
        <f t="shared" si="180"/>
        <v>4</v>
      </c>
      <c r="Y1436">
        <f>IF(ISNA(VLOOKUP(B1436,CECOS_SIN_IDENTIFICAR!$A$2:$D$146,4,0)),"SIN CECO",IF(VLOOKUP(B1436,CECOS_SIN_IDENTIFICAR!$A$2:$D$146,4,0)=0,"SIN CECO",VLOOKUP(B1436,CECOS_SIN_IDENTIFICAR!$A$2:$D$146,4,0)))</f>
        <v>1244</v>
      </c>
      <c r="Z1436">
        <f t="shared" si="181"/>
        <v>1244</v>
      </c>
      <c r="AA1436" s="56" t="s">
        <v>52</v>
      </c>
      <c r="AB1436" t="str">
        <f t="shared" si="182"/>
        <v>b. Manejo administrativo del proyecto-Soporte Administrativo</v>
      </c>
      <c r="AC1436" t="str">
        <f>VLOOKUP(AB1436,CODIFICACION_PREGUNTAS!$C$2:$D$35,2,0)</f>
        <v>SOPORTE_ADMON002</v>
      </c>
    </row>
    <row r="1437" spans="1:29" x14ac:dyDescent="0.25">
      <c r="A1437" s="3">
        <f t="shared" si="183"/>
        <v>1436</v>
      </c>
      <c r="B1437" s="3" t="s">
        <v>190</v>
      </c>
      <c r="C1437" s="32">
        <v>40603</v>
      </c>
      <c r="D1437" s="56" t="s">
        <v>52</v>
      </c>
      <c r="E1437" s="3"/>
      <c r="F1437" s="3"/>
      <c r="G1437" s="2" t="s">
        <v>14</v>
      </c>
      <c r="H1437" s="3" t="s">
        <v>12</v>
      </c>
      <c r="I1437" s="21">
        <v>4</v>
      </c>
      <c r="J1437" s="3"/>
      <c r="K1437" s="3"/>
      <c r="L1437" s="3"/>
      <c r="M1437" s="3"/>
      <c r="N1437" s="3"/>
      <c r="O1437" s="3"/>
      <c r="P1437" s="3"/>
      <c r="Q1437" s="3"/>
      <c r="R1437" s="3"/>
      <c r="S1437" s="3"/>
      <c r="T1437" s="3" t="str">
        <f t="shared" si="176"/>
        <v>SIN CECO</v>
      </c>
      <c r="U1437" s="3" t="str">
        <f t="shared" si="177"/>
        <v>NO</v>
      </c>
      <c r="V1437" t="str">
        <f t="shared" si="178"/>
        <v>CENTRO COMERCIAL BULEVAR NIZA
25%-Soporte Administrativo</v>
      </c>
      <c r="W1437" s="53">
        <f t="shared" si="179"/>
        <v>4</v>
      </c>
      <c r="X1437">
        <f t="shared" si="180"/>
        <v>4</v>
      </c>
      <c r="Y1437">
        <f>IF(ISNA(VLOOKUP(B1437,CECOS_SIN_IDENTIFICAR!$A$2:$D$146,4,0)),"SIN CECO",IF(VLOOKUP(B1437,CECOS_SIN_IDENTIFICAR!$A$2:$D$146,4,0)=0,"SIN CECO",VLOOKUP(B1437,CECOS_SIN_IDENTIFICAR!$A$2:$D$146,4,0)))</f>
        <v>1244</v>
      </c>
      <c r="Z1437">
        <f t="shared" si="181"/>
        <v>1244</v>
      </c>
      <c r="AA1437" s="56" t="s">
        <v>52</v>
      </c>
      <c r="AB1437" t="str">
        <f t="shared" si="182"/>
        <v>c. Información clara y veraz sobre la administración de proyecto-Soporte Administrativo</v>
      </c>
      <c r="AC1437" t="str">
        <f>VLOOKUP(AB1437,CODIFICACION_PREGUNTAS!$C$2:$D$35,2,0)</f>
        <v>SOPORTE_ADMON003</v>
      </c>
    </row>
    <row r="1438" spans="1:29" x14ac:dyDescent="0.25">
      <c r="A1438" s="3">
        <f t="shared" si="183"/>
        <v>1437</v>
      </c>
      <c r="B1438" s="3" t="s">
        <v>190</v>
      </c>
      <c r="C1438" s="32">
        <v>40603</v>
      </c>
      <c r="D1438" s="56" t="s">
        <v>52</v>
      </c>
      <c r="E1438" s="3"/>
      <c r="F1438" s="3"/>
      <c r="G1438" s="2" t="s">
        <v>15</v>
      </c>
      <c r="H1438" s="3" t="s">
        <v>12</v>
      </c>
      <c r="I1438" s="21">
        <v>4</v>
      </c>
      <c r="J1438" s="3"/>
      <c r="K1438" s="3"/>
      <c r="L1438" s="3"/>
      <c r="M1438" s="3"/>
      <c r="N1438" s="3"/>
      <c r="O1438" s="3"/>
      <c r="P1438" s="3"/>
      <c r="Q1438" s="3"/>
      <c r="R1438" s="3"/>
      <c r="S1438" s="3"/>
      <c r="T1438" s="3" t="str">
        <f t="shared" si="176"/>
        <v>SIN CECO</v>
      </c>
      <c r="U1438" s="3" t="str">
        <f t="shared" si="177"/>
        <v>NO</v>
      </c>
      <c r="V1438" t="str">
        <f t="shared" si="178"/>
        <v>CENTRO COMERCIAL BULEVAR NIZA
25%-Soporte Administrativo</v>
      </c>
      <c r="W1438" s="53">
        <f t="shared" si="179"/>
        <v>4</v>
      </c>
      <c r="X1438">
        <f t="shared" si="180"/>
        <v>4</v>
      </c>
      <c r="Y1438">
        <f>IF(ISNA(VLOOKUP(B1438,CECOS_SIN_IDENTIFICAR!$A$2:$D$146,4,0)),"SIN CECO",IF(VLOOKUP(B1438,CECOS_SIN_IDENTIFICAR!$A$2:$D$146,4,0)=0,"SIN CECO",VLOOKUP(B1438,CECOS_SIN_IDENTIFICAR!$A$2:$D$146,4,0)))</f>
        <v>1244</v>
      </c>
      <c r="Z1438">
        <f t="shared" si="181"/>
        <v>1244</v>
      </c>
      <c r="AA1438" s="56" t="s">
        <v>52</v>
      </c>
      <c r="AB1438" t="str">
        <f t="shared" si="182"/>
        <v>d. Cumplimientos con expectativas del cliente-Soporte Administrativo</v>
      </c>
      <c r="AC1438" t="str">
        <f>VLOOKUP(AB1438,CODIFICACION_PREGUNTAS!$C$2:$D$35,2,0)</f>
        <v>SOPORTE_ADMON004</v>
      </c>
    </row>
    <row r="1439" spans="1:29" x14ac:dyDescent="0.25">
      <c r="A1439" s="3">
        <f t="shared" si="183"/>
        <v>1438</v>
      </c>
      <c r="B1439" s="3" t="s">
        <v>190</v>
      </c>
      <c r="C1439" s="32">
        <v>40603</v>
      </c>
      <c r="D1439" s="56" t="s">
        <v>52</v>
      </c>
      <c r="E1439" s="3"/>
      <c r="F1439" s="3"/>
      <c r="G1439" s="2" t="s">
        <v>16</v>
      </c>
      <c r="H1439" s="3" t="s">
        <v>12</v>
      </c>
      <c r="I1439" s="21">
        <v>4</v>
      </c>
      <c r="J1439" s="3"/>
      <c r="K1439" s="3"/>
      <c r="L1439" s="3"/>
      <c r="M1439" s="3"/>
      <c r="N1439" s="3"/>
      <c r="O1439" s="3"/>
      <c r="P1439" s="3"/>
      <c r="Q1439" s="3"/>
      <c r="R1439" s="3"/>
      <c r="S1439" s="3"/>
      <c r="T1439" s="3" t="str">
        <f t="shared" si="176"/>
        <v>SIN CECO</v>
      </c>
      <c r="U1439" s="3" t="str">
        <f t="shared" si="177"/>
        <v>NO</v>
      </c>
      <c r="V1439" t="str">
        <f t="shared" si="178"/>
        <v>CENTRO COMERCIAL BULEVAR NIZA
25%-Soporte Administrativo</v>
      </c>
      <c r="W1439" s="53">
        <f t="shared" si="179"/>
        <v>4</v>
      </c>
      <c r="X1439">
        <f t="shared" si="180"/>
        <v>4</v>
      </c>
      <c r="Y1439">
        <f>IF(ISNA(VLOOKUP(B1439,CECOS_SIN_IDENTIFICAR!$A$2:$D$146,4,0)),"SIN CECO",IF(VLOOKUP(B1439,CECOS_SIN_IDENTIFICAR!$A$2:$D$146,4,0)=0,"SIN CECO",VLOOKUP(B1439,CECOS_SIN_IDENTIFICAR!$A$2:$D$146,4,0)))</f>
        <v>1244</v>
      </c>
      <c r="Z1439">
        <f t="shared" si="181"/>
        <v>1244</v>
      </c>
      <c r="AA1439" s="56" t="s">
        <v>52</v>
      </c>
      <c r="AB1439" t="str">
        <f t="shared" si="182"/>
        <v>e. Control de presupuesto-Soporte Administrativo</v>
      </c>
      <c r="AC1439" t="str">
        <f>VLOOKUP(AB1439,CODIFICACION_PREGUNTAS!$C$2:$D$35,2,0)</f>
        <v>SOPORTE_ADMON005</v>
      </c>
    </row>
    <row r="1440" spans="1:29" x14ac:dyDescent="0.25">
      <c r="A1440" s="3">
        <f t="shared" si="183"/>
        <v>1439</v>
      </c>
      <c r="B1440" s="3" t="s">
        <v>190</v>
      </c>
      <c r="C1440" s="32">
        <v>40603</v>
      </c>
      <c r="D1440" s="56" t="s">
        <v>52</v>
      </c>
      <c r="E1440" s="3"/>
      <c r="F1440" s="3"/>
      <c r="G1440" s="2" t="s">
        <v>17</v>
      </c>
      <c r="H1440" s="3" t="s">
        <v>18</v>
      </c>
      <c r="I1440" s="21">
        <v>4</v>
      </c>
      <c r="J1440" s="3"/>
      <c r="K1440" s="3"/>
      <c r="L1440" s="3"/>
      <c r="M1440" s="3"/>
      <c r="N1440" s="3"/>
      <c r="O1440" s="3"/>
      <c r="P1440" s="3"/>
      <c r="Q1440" s="3"/>
      <c r="R1440" s="3"/>
      <c r="S1440" s="3"/>
      <c r="T1440" s="3" t="str">
        <f t="shared" si="176"/>
        <v>SIN CECO</v>
      </c>
      <c r="U1440" s="3" t="str">
        <f t="shared" si="177"/>
        <v>NO</v>
      </c>
      <c r="V1440" t="str">
        <f t="shared" si="178"/>
        <v>CENTRO COMERCIAL BULEVAR NIZA
25%-Soporte Directivo (Coordinador y Gerencia)</v>
      </c>
      <c r="W1440" s="53">
        <f t="shared" si="179"/>
        <v>4</v>
      </c>
      <c r="X1440">
        <f t="shared" si="180"/>
        <v>4</v>
      </c>
      <c r="Y1440">
        <f>IF(ISNA(VLOOKUP(B1440,CECOS_SIN_IDENTIFICAR!$A$2:$D$146,4,0)),"SIN CECO",IF(VLOOKUP(B1440,CECOS_SIN_IDENTIFICAR!$A$2:$D$146,4,0)=0,"SIN CECO",VLOOKUP(B1440,CECOS_SIN_IDENTIFICAR!$A$2:$D$146,4,0)))</f>
        <v>1244</v>
      </c>
      <c r="Z1440">
        <f t="shared" si="181"/>
        <v>1244</v>
      </c>
      <c r="AA1440" s="56" t="s">
        <v>52</v>
      </c>
      <c r="AB1440" t="str">
        <f t="shared" si="182"/>
        <v>a. Apoyo y presencia en el proyecto-Soporte Directivo (Coordinador y Gerencia)</v>
      </c>
      <c r="AC1440" t="str">
        <f>VLOOKUP(AB1440,CODIFICACION_PREGUNTAS!$C$2:$D$35,2,0)</f>
        <v>SOPORTE_DIR001</v>
      </c>
    </row>
    <row r="1441" spans="1:29" x14ac:dyDescent="0.25">
      <c r="A1441" s="3">
        <f t="shared" si="183"/>
        <v>1440</v>
      </c>
      <c r="B1441" s="3" t="s">
        <v>190</v>
      </c>
      <c r="C1441" s="32">
        <v>40603</v>
      </c>
      <c r="D1441" s="56" t="s">
        <v>52</v>
      </c>
      <c r="E1441" s="3"/>
      <c r="F1441" s="3"/>
      <c r="G1441" s="2" t="s">
        <v>19</v>
      </c>
      <c r="H1441" s="3" t="s">
        <v>18</v>
      </c>
      <c r="I1441" s="21">
        <v>4</v>
      </c>
      <c r="J1441" s="3"/>
      <c r="K1441" s="3"/>
      <c r="L1441" s="3"/>
      <c r="M1441" s="3"/>
      <c r="N1441" s="3"/>
      <c r="O1441" s="3"/>
      <c r="P1441" s="3"/>
      <c r="Q1441" s="3"/>
      <c r="R1441" s="3"/>
      <c r="S1441" s="3"/>
      <c r="T1441" s="3" t="str">
        <f t="shared" si="176"/>
        <v>SIN CECO</v>
      </c>
      <c r="U1441" s="3" t="str">
        <f t="shared" si="177"/>
        <v>NO</v>
      </c>
      <c r="V1441" t="str">
        <f t="shared" si="178"/>
        <v>CENTRO COMERCIAL BULEVAR NIZA
25%-Soporte Directivo (Coordinador y Gerencia)</v>
      </c>
      <c r="W1441" s="53">
        <f t="shared" si="179"/>
        <v>4</v>
      </c>
      <c r="X1441">
        <f t="shared" si="180"/>
        <v>4</v>
      </c>
      <c r="Y1441">
        <f>IF(ISNA(VLOOKUP(B1441,CECOS_SIN_IDENTIFICAR!$A$2:$D$146,4,0)),"SIN CECO",IF(VLOOKUP(B1441,CECOS_SIN_IDENTIFICAR!$A$2:$D$146,4,0)=0,"SIN CECO",VLOOKUP(B1441,CECOS_SIN_IDENTIFICAR!$A$2:$D$146,4,0)))</f>
        <v>1244</v>
      </c>
      <c r="Z1441">
        <f t="shared" si="181"/>
        <v>1244</v>
      </c>
      <c r="AA1441" s="56" t="s">
        <v>52</v>
      </c>
      <c r="AB1441" t="str">
        <f t="shared" si="182"/>
        <v>b. Conocimiento del proyecto-Soporte Directivo (Coordinador y Gerencia)</v>
      </c>
      <c r="AC1441" t="str">
        <f>VLOOKUP(AB1441,CODIFICACION_PREGUNTAS!$C$2:$D$35,2,0)</f>
        <v>SOPORTE_DIR002</v>
      </c>
    </row>
    <row r="1442" spans="1:29" x14ac:dyDescent="0.25">
      <c r="A1442" s="3">
        <f t="shared" si="183"/>
        <v>1441</v>
      </c>
      <c r="B1442" s="3" t="s">
        <v>190</v>
      </c>
      <c r="C1442" s="32">
        <v>40603</v>
      </c>
      <c r="D1442" s="56" t="s">
        <v>52</v>
      </c>
      <c r="E1442" s="3"/>
      <c r="F1442" s="3"/>
      <c r="G1442" s="2" t="s">
        <v>20</v>
      </c>
      <c r="H1442" s="3" t="s">
        <v>18</v>
      </c>
      <c r="I1442" s="21">
        <v>4</v>
      </c>
      <c r="J1442" s="3"/>
      <c r="K1442" s="3"/>
      <c r="L1442" s="3"/>
      <c r="M1442" s="3"/>
      <c r="N1442" s="3"/>
      <c r="O1442" s="3"/>
      <c r="P1442" s="3"/>
      <c r="Q1442" s="3"/>
      <c r="R1442" s="3"/>
      <c r="S1442" s="3"/>
      <c r="T1442" s="3" t="str">
        <f t="shared" si="176"/>
        <v>SIN CECO</v>
      </c>
      <c r="U1442" s="3" t="str">
        <f t="shared" si="177"/>
        <v>NO</v>
      </c>
      <c r="V1442" t="str">
        <f t="shared" si="178"/>
        <v>CENTRO COMERCIAL BULEVAR NIZA
25%-Soporte Directivo (Coordinador y Gerencia)</v>
      </c>
      <c r="W1442" s="53">
        <f t="shared" si="179"/>
        <v>4</v>
      </c>
      <c r="X1442">
        <f t="shared" si="180"/>
        <v>4</v>
      </c>
      <c r="Y1442">
        <f>IF(ISNA(VLOOKUP(B1442,CECOS_SIN_IDENTIFICAR!$A$2:$D$146,4,0)),"SIN CECO",IF(VLOOKUP(B1442,CECOS_SIN_IDENTIFICAR!$A$2:$D$146,4,0)=0,"SIN CECO",VLOOKUP(B1442,CECOS_SIN_IDENTIFICAR!$A$2:$D$146,4,0)))</f>
        <v>1244</v>
      </c>
      <c r="Z1442">
        <f t="shared" si="181"/>
        <v>1244</v>
      </c>
      <c r="AA1442" s="56" t="s">
        <v>52</v>
      </c>
      <c r="AB1442" t="str">
        <f t="shared" si="182"/>
        <v>c. Planteamiento de soluciones y manejo de conflictos-Soporte Directivo (Coordinador y Gerencia)</v>
      </c>
      <c r="AC1442" t="str">
        <f>VLOOKUP(AB1442,CODIFICACION_PREGUNTAS!$C$2:$D$35,2,0)</f>
        <v>SOPORTE_DIR003</v>
      </c>
    </row>
    <row r="1443" spans="1:29" x14ac:dyDescent="0.25">
      <c r="A1443" s="3">
        <f t="shared" si="183"/>
        <v>1442</v>
      </c>
      <c r="B1443" s="3" t="s">
        <v>190</v>
      </c>
      <c r="C1443" s="32">
        <v>40603</v>
      </c>
      <c r="D1443" s="56" t="s">
        <v>52</v>
      </c>
      <c r="E1443" s="3"/>
      <c r="F1443" s="3"/>
      <c r="G1443" s="2" t="s">
        <v>21</v>
      </c>
      <c r="H1443" s="3" t="s">
        <v>18</v>
      </c>
      <c r="I1443" s="21">
        <v>4</v>
      </c>
      <c r="J1443" s="3"/>
      <c r="K1443" s="3"/>
      <c r="L1443" s="3"/>
      <c r="M1443" s="3"/>
      <c r="N1443" s="3"/>
      <c r="O1443" s="3"/>
      <c r="P1443" s="3"/>
      <c r="Q1443" s="3"/>
      <c r="R1443" s="3"/>
      <c r="S1443" s="3"/>
      <c r="T1443" s="3" t="str">
        <f t="shared" si="176"/>
        <v>SIN CECO</v>
      </c>
      <c r="U1443" s="3" t="str">
        <f t="shared" si="177"/>
        <v>NO</v>
      </c>
      <c r="V1443" t="str">
        <f t="shared" si="178"/>
        <v>CENTRO COMERCIAL BULEVAR NIZA
25%-Soporte Directivo (Coordinador y Gerencia)</v>
      </c>
      <c r="W1443" s="53">
        <f t="shared" si="179"/>
        <v>4</v>
      </c>
      <c r="X1443">
        <f t="shared" si="180"/>
        <v>4</v>
      </c>
      <c r="Y1443">
        <f>IF(ISNA(VLOOKUP(B1443,CECOS_SIN_IDENTIFICAR!$A$2:$D$146,4,0)),"SIN CECO",IF(VLOOKUP(B1443,CECOS_SIN_IDENTIFICAR!$A$2:$D$146,4,0)=0,"SIN CECO",VLOOKUP(B1443,CECOS_SIN_IDENTIFICAR!$A$2:$D$146,4,0)))</f>
        <v>1244</v>
      </c>
      <c r="Z1443">
        <f t="shared" si="181"/>
        <v>1244</v>
      </c>
      <c r="AA1443" s="56" t="s">
        <v>52</v>
      </c>
      <c r="AB1443" t="str">
        <f t="shared" si="182"/>
        <v>d. Cumplimiento de compromisos-Soporte Directivo (Coordinador y Gerencia)</v>
      </c>
      <c r="AC1443" t="str">
        <f>VLOOKUP(AB1443,CODIFICACION_PREGUNTAS!$C$2:$D$35,2,0)</f>
        <v>SOPORTE_DIR004</v>
      </c>
    </row>
    <row r="1444" spans="1:29" x14ac:dyDescent="0.25">
      <c r="A1444" s="3">
        <f t="shared" si="183"/>
        <v>1443</v>
      </c>
      <c r="B1444" s="3" t="s">
        <v>190</v>
      </c>
      <c r="C1444" s="32">
        <v>40603</v>
      </c>
      <c r="D1444" s="56" t="s">
        <v>52</v>
      </c>
      <c r="E1444" s="3"/>
      <c r="F1444" s="3"/>
      <c r="G1444" s="2" t="s">
        <v>22</v>
      </c>
      <c r="H1444" s="3" t="s">
        <v>18</v>
      </c>
      <c r="I1444" s="21">
        <v>4</v>
      </c>
      <c r="J1444" s="3"/>
      <c r="K1444" s="3"/>
      <c r="L1444" s="3"/>
      <c r="M1444" s="3"/>
      <c r="N1444" s="3"/>
      <c r="O1444" s="3"/>
      <c r="P1444" s="3"/>
      <c r="Q1444" s="3"/>
      <c r="R1444" s="3"/>
      <c r="S1444" s="3"/>
      <c r="T1444" s="3" t="str">
        <f t="shared" si="176"/>
        <v>SIN CECO</v>
      </c>
      <c r="U1444" s="3" t="str">
        <f t="shared" si="177"/>
        <v>NO</v>
      </c>
      <c r="V1444" t="str">
        <f t="shared" si="178"/>
        <v>CENTRO COMERCIAL BULEVAR NIZA
25%-Soporte Directivo (Coordinador y Gerencia)</v>
      </c>
      <c r="W1444" s="53">
        <f t="shared" si="179"/>
        <v>4</v>
      </c>
      <c r="X1444">
        <f t="shared" si="180"/>
        <v>4</v>
      </c>
      <c r="Y1444">
        <f>IF(ISNA(VLOOKUP(B1444,CECOS_SIN_IDENTIFICAR!$A$2:$D$146,4,0)),"SIN CECO",IF(VLOOKUP(B1444,CECOS_SIN_IDENTIFICAR!$A$2:$D$146,4,0)=0,"SIN CECO",VLOOKUP(B1444,CECOS_SIN_IDENTIFICAR!$A$2:$D$146,4,0)))</f>
        <v>1244</v>
      </c>
      <c r="Z1444">
        <f t="shared" si="181"/>
        <v>1244</v>
      </c>
      <c r="AA1444" s="56" t="s">
        <v>52</v>
      </c>
      <c r="AB1444" t="str">
        <f t="shared" si="182"/>
        <v>e. Manejo del cliente-Soporte Directivo (Coordinador y Gerencia)</v>
      </c>
      <c r="AC1444" t="str">
        <f>VLOOKUP(AB1444,CODIFICACION_PREGUNTAS!$C$2:$D$35,2,0)</f>
        <v>SOPORTE_DIR005</v>
      </c>
    </row>
    <row r="1445" spans="1:29" x14ac:dyDescent="0.25">
      <c r="A1445" s="3">
        <f t="shared" si="183"/>
        <v>1444</v>
      </c>
      <c r="B1445" s="3" t="s">
        <v>190</v>
      </c>
      <c r="C1445" s="32">
        <v>40603</v>
      </c>
      <c r="D1445" s="56" t="s">
        <v>52</v>
      </c>
      <c r="E1445" s="3"/>
      <c r="F1445" s="3"/>
      <c r="G1445" s="2" t="s">
        <v>23</v>
      </c>
      <c r="H1445" s="3" t="s">
        <v>24</v>
      </c>
      <c r="I1445" s="21">
        <v>5</v>
      </c>
      <c r="J1445" s="3"/>
      <c r="K1445" s="3"/>
      <c r="L1445" s="3"/>
      <c r="M1445" s="3"/>
      <c r="N1445" s="3"/>
      <c r="O1445" s="3"/>
      <c r="P1445" s="3"/>
      <c r="Q1445" s="3"/>
      <c r="R1445" s="3"/>
      <c r="S1445" s="3"/>
      <c r="T1445" s="3" t="str">
        <f t="shared" si="176"/>
        <v>SIN CECO</v>
      </c>
      <c r="U1445" s="3" t="str">
        <f t="shared" si="177"/>
        <v>NO</v>
      </c>
      <c r="V1445" t="str">
        <f t="shared" si="178"/>
        <v>CENTRO COMERCIAL BULEVAR NIZA
25%-Personal que presta el servicio en obra</v>
      </c>
      <c r="W1445" s="53">
        <f t="shared" si="179"/>
        <v>5</v>
      </c>
      <c r="X1445">
        <f t="shared" si="180"/>
        <v>5</v>
      </c>
      <c r="Y1445">
        <f>IF(ISNA(VLOOKUP(B1445,CECOS_SIN_IDENTIFICAR!$A$2:$D$146,4,0)),"SIN CECO",IF(VLOOKUP(B1445,CECOS_SIN_IDENTIFICAR!$A$2:$D$146,4,0)=0,"SIN CECO",VLOOKUP(B1445,CECOS_SIN_IDENTIFICAR!$A$2:$D$146,4,0)))</f>
        <v>1244</v>
      </c>
      <c r="Z1445">
        <f t="shared" si="181"/>
        <v>1244</v>
      </c>
      <c r="AA1445" s="56" t="s">
        <v>52</v>
      </c>
      <c r="AB1445" t="str">
        <f t="shared" si="182"/>
        <v>a. Idoneidad del personal-Personal que presta el servicio en obra</v>
      </c>
      <c r="AC1445" t="str">
        <f>VLOOKUP(AB1445,CODIFICACION_PREGUNTAS!$C$2:$D$35,2,0)</f>
        <v>PERSONAL001</v>
      </c>
    </row>
    <row r="1446" spans="1:29" x14ac:dyDescent="0.25">
      <c r="A1446" s="3">
        <f t="shared" si="183"/>
        <v>1445</v>
      </c>
      <c r="B1446" s="3" t="s">
        <v>190</v>
      </c>
      <c r="C1446" s="32">
        <v>40603</v>
      </c>
      <c r="D1446" s="56" t="s">
        <v>52</v>
      </c>
      <c r="E1446" s="3"/>
      <c r="F1446" s="3"/>
      <c r="G1446" s="2" t="s">
        <v>25</v>
      </c>
      <c r="H1446" s="3" t="s">
        <v>24</v>
      </c>
      <c r="I1446" s="21">
        <v>4</v>
      </c>
      <c r="J1446" s="3"/>
      <c r="K1446" s="3"/>
      <c r="L1446" s="3"/>
      <c r="M1446" s="3"/>
      <c r="N1446" s="3"/>
      <c r="O1446" s="3"/>
      <c r="P1446" s="3"/>
      <c r="Q1446" s="3"/>
      <c r="R1446" s="3"/>
      <c r="S1446" s="3"/>
      <c r="T1446" s="3" t="str">
        <f t="shared" si="176"/>
        <v>SIN CECO</v>
      </c>
      <c r="U1446" s="3" t="str">
        <f t="shared" si="177"/>
        <v>NO</v>
      </c>
      <c r="V1446" t="str">
        <f t="shared" si="178"/>
        <v>CENTRO COMERCIAL BULEVAR NIZA
25%-Personal que presta el servicio en obra</v>
      </c>
      <c r="W1446" s="53">
        <f t="shared" si="179"/>
        <v>4</v>
      </c>
      <c r="X1446">
        <f t="shared" si="180"/>
        <v>4</v>
      </c>
      <c r="Y1446">
        <f>IF(ISNA(VLOOKUP(B1446,CECOS_SIN_IDENTIFICAR!$A$2:$D$146,4,0)),"SIN CECO",IF(VLOOKUP(B1446,CECOS_SIN_IDENTIFICAR!$A$2:$D$146,4,0)=0,"SIN CECO",VLOOKUP(B1446,CECOS_SIN_IDENTIFICAR!$A$2:$D$146,4,0)))</f>
        <v>1244</v>
      </c>
      <c r="Z1446">
        <f t="shared" si="181"/>
        <v>1244</v>
      </c>
      <c r="AA1446" s="56" t="s">
        <v>52</v>
      </c>
      <c r="AB1446" t="str">
        <f t="shared" si="182"/>
        <v>b. Oportuna atención al cliente-Personal que presta el servicio en obra</v>
      </c>
      <c r="AC1446" t="str">
        <f>VLOOKUP(AB1446,CODIFICACION_PREGUNTAS!$C$2:$D$35,2,0)</f>
        <v>PERSONAL002</v>
      </c>
    </row>
    <row r="1447" spans="1:29" x14ac:dyDescent="0.25">
      <c r="A1447" s="3">
        <f t="shared" si="183"/>
        <v>1446</v>
      </c>
      <c r="B1447" s="3" t="s">
        <v>190</v>
      </c>
      <c r="C1447" s="32">
        <v>40603</v>
      </c>
      <c r="D1447" s="56" t="s">
        <v>52</v>
      </c>
      <c r="E1447" s="3"/>
      <c r="F1447" s="3"/>
      <c r="G1447" s="2" t="s">
        <v>26</v>
      </c>
      <c r="H1447" s="3" t="s">
        <v>24</v>
      </c>
      <c r="I1447" s="21">
        <v>4</v>
      </c>
      <c r="J1447" s="3"/>
      <c r="K1447" s="3"/>
      <c r="L1447" s="3"/>
      <c r="M1447" s="3"/>
      <c r="N1447" s="3"/>
      <c r="O1447" s="3"/>
      <c r="P1447" s="3"/>
      <c r="Q1447" s="3"/>
      <c r="R1447" s="3"/>
      <c r="S1447" s="3"/>
      <c r="T1447" s="3" t="str">
        <f t="shared" si="176"/>
        <v>SIN CECO</v>
      </c>
      <c r="U1447" s="3" t="str">
        <f t="shared" si="177"/>
        <v>NO</v>
      </c>
      <c r="V1447" t="str">
        <f t="shared" si="178"/>
        <v>CENTRO COMERCIAL BULEVAR NIZA
25%-Personal que presta el servicio en obra</v>
      </c>
      <c r="W1447" s="53">
        <f t="shared" si="179"/>
        <v>4</v>
      </c>
      <c r="X1447">
        <f t="shared" si="180"/>
        <v>4</v>
      </c>
      <c r="Y1447">
        <f>IF(ISNA(VLOOKUP(B1447,CECOS_SIN_IDENTIFICAR!$A$2:$D$146,4,0)),"SIN CECO",IF(VLOOKUP(B1447,CECOS_SIN_IDENTIFICAR!$A$2:$D$146,4,0)=0,"SIN CECO",VLOOKUP(B1447,CECOS_SIN_IDENTIFICAR!$A$2:$D$146,4,0)))</f>
        <v>1244</v>
      </c>
      <c r="Z1447">
        <f t="shared" si="181"/>
        <v>1244</v>
      </c>
      <c r="AA1447" s="56" t="s">
        <v>52</v>
      </c>
      <c r="AB1447" t="str">
        <f t="shared" si="182"/>
        <v>c. Compromiso con el proyecto-Personal que presta el servicio en obra</v>
      </c>
      <c r="AC1447" t="str">
        <f>VLOOKUP(AB1447,CODIFICACION_PREGUNTAS!$C$2:$D$35,2,0)</f>
        <v>PERSONAL003</v>
      </c>
    </row>
    <row r="1448" spans="1:29" x14ac:dyDescent="0.25">
      <c r="A1448" s="3">
        <f t="shared" si="183"/>
        <v>1447</v>
      </c>
      <c r="B1448" s="3" t="s">
        <v>190</v>
      </c>
      <c r="C1448" s="32">
        <v>40603</v>
      </c>
      <c r="D1448" s="56" t="s">
        <v>52</v>
      </c>
      <c r="E1448" s="3"/>
      <c r="F1448" s="3"/>
      <c r="G1448" s="2" t="s">
        <v>21</v>
      </c>
      <c r="H1448" s="3" t="s">
        <v>24</v>
      </c>
      <c r="I1448" s="21">
        <v>4</v>
      </c>
      <c r="J1448" s="3"/>
      <c r="K1448" s="3"/>
      <c r="L1448" s="3"/>
      <c r="M1448" s="3"/>
      <c r="N1448" s="3"/>
      <c r="O1448" s="3"/>
      <c r="P1448" s="3"/>
      <c r="Q1448" s="3"/>
      <c r="R1448" s="3"/>
      <c r="S1448" s="3"/>
      <c r="T1448" s="3" t="str">
        <f t="shared" si="176"/>
        <v>SIN CECO</v>
      </c>
      <c r="U1448" s="3" t="str">
        <f t="shared" si="177"/>
        <v>NO</v>
      </c>
      <c r="V1448" t="str">
        <f t="shared" si="178"/>
        <v>CENTRO COMERCIAL BULEVAR NIZA
25%-Personal que presta el servicio en obra</v>
      </c>
      <c r="W1448" s="53">
        <f t="shared" si="179"/>
        <v>4</v>
      </c>
      <c r="X1448">
        <f t="shared" si="180"/>
        <v>4</v>
      </c>
      <c r="Y1448">
        <f>IF(ISNA(VLOOKUP(B1448,CECOS_SIN_IDENTIFICAR!$A$2:$D$146,4,0)),"SIN CECO",IF(VLOOKUP(B1448,CECOS_SIN_IDENTIFICAR!$A$2:$D$146,4,0)=0,"SIN CECO",VLOOKUP(B1448,CECOS_SIN_IDENTIFICAR!$A$2:$D$146,4,0)))</f>
        <v>1244</v>
      </c>
      <c r="Z1448">
        <f t="shared" si="181"/>
        <v>1244</v>
      </c>
      <c r="AA1448" s="56" t="s">
        <v>52</v>
      </c>
      <c r="AB1448" t="str">
        <f t="shared" si="182"/>
        <v>d. Cumplimiento de compromisos-Personal que presta el servicio en obra</v>
      </c>
      <c r="AC1448" t="str">
        <f>VLOOKUP(AB1448,CODIFICACION_PREGUNTAS!$C$2:$D$35,2,0)</f>
        <v>PERSONAL004</v>
      </c>
    </row>
    <row r="1449" spans="1:29" x14ac:dyDescent="0.25">
      <c r="A1449" s="3">
        <f t="shared" si="183"/>
        <v>1448</v>
      </c>
      <c r="B1449" s="3" t="s">
        <v>190</v>
      </c>
      <c r="C1449" s="32">
        <v>40603</v>
      </c>
      <c r="D1449" s="56" t="s">
        <v>52</v>
      </c>
      <c r="E1449" s="3"/>
      <c r="F1449" s="3"/>
      <c r="G1449" s="2" t="s">
        <v>27</v>
      </c>
      <c r="H1449" s="3" t="s">
        <v>24</v>
      </c>
      <c r="I1449" s="21">
        <v>4</v>
      </c>
      <c r="J1449" s="3"/>
      <c r="K1449" s="3"/>
      <c r="L1449" s="3"/>
      <c r="M1449" s="3"/>
      <c r="N1449" s="3"/>
      <c r="O1449" s="3"/>
      <c r="P1449" s="3"/>
      <c r="Q1449" s="3"/>
      <c r="R1449" s="3"/>
      <c r="S1449" s="3"/>
      <c r="T1449" s="3" t="str">
        <f t="shared" si="176"/>
        <v>SIN CECO</v>
      </c>
      <c r="U1449" s="3" t="str">
        <f t="shared" si="177"/>
        <v>NO</v>
      </c>
      <c r="V1449" t="str">
        <f t="shared" si="178"/>
        <v>CENTRO COMERCIAL BULEVAR NIZA
25%-Personal que presta el servicio en obra</v>
      </c>
      <c r="W1449" s="53">
        <f t="shared" si="179"/>
        <v>4</v>
      </c>
      <c r="X1449">
        <f t="shared" si="180"/>
        <v>4</v>
      </c>
      <c r="Y1449">
        <f>IF(ISNA(VLOOKUP(B1449,CECOS_SIN_IDENTIFICAR!$A$2:$D$146,4,0)),"SIN CECO",IF(VLOOKUP(B1449,CECOS_SIN_IDENTIFICAR!$A$2:$D$146,4,0)=0,"SIN CECO",VLOOKUP(B1449,CECOS_SIN_IDENTIFICAR!$A$2:$D$146,4,0)))</f>
        <v>1244</v>
      </c>
      <c r="Z1449">
        <f t="shared" si="181"/>
        <v>1244</v>
      </c>
      <c r="AA1449" s="56" t="s">
        <v>52</v>
      </c>
      <c r="AB1449" t="str">
        <f t="shared" si="182"/>
        <v>e. Proactividad en desarrollo de funciones-Personal que presta el servicio en obra</v>
      </c>
      <c r="AC1449" t="str">
        <f>VLOOKUP(AB1449,CODIFICACION_PREGUNTAS!$C$2:$D$35,2,0)</f>
        <v>PERSONAL005</v>
      </c>
    </row>
    <row r="1450" spans="1:29" x14ac:dyDescent="0.25">
      <c r="A1450" s="3">
        <f t="shared" si="183"/>
        <v>1449</v>
      </c>
      <c r="B1450" s="3" t="s">
        <v>190</v>
      </c>
      <c r="C1450" s="32">
        <v>40603</v>
      </c>
      <c r="D1450" s="56" t="s">
        <v>52</v>
      </c>
      <c r="E1450" s="3"/>
      <c r="F1450" s="3"/>
      <c r="G1450" s="2" t="s">
        <v>28</v>
      </c>
      <c r="H1450" s="2" t="s">
        <v>29</v>
      </c>
      <c r="I1450" s="21">
        <v>5</v>
      </c>
      <c r="J1450" s="3"/>
      <c r="K1450" s="3"/>
      <c r="L1450" s="3"/>
      <c r="M1450" s="3"/>
      <c r="N1450" s="3"/>
      <c r="O1450" s="3"/>
      <c r="P1450" s="3"/>
      <c r="Q1450" s="3"/>
      <c r="R1450" s="3"/>
      <c r="S1450" s="3"/>
      <c r="T1450" s="3" t="str">
        <f t="shared" si="176"/>
        <v>SIN CECO</v>
      </c>
      <c r="U1450" s="3" t="str">
        <f t="shared" si="177"/>
        <v>NO</v>
      </c>
      <c r="V1450" t="str">
        <f t="shared" si="178"/>
        <v>CENTRO COMERCIAL BULEVAR NIZA
25%-Productos Asociados de PAYC (Informes, Control de presupuesto y Programación y actas)</v>
      </c>
      <c r="W1450" s="53">
        <f t="shared" si="179"/>
        <v>5</v>
      </c>
      <c r="X1450">
        <f t="shared" si="180"/>
        <v>5</v>
      </c>
      <c r="Y1450">
        <f>IF(ISNA(VLOOKUP(B1450,CECOS_SIN_IDENTIFICAR!$A$2:$D$146,4,0)),"SIN CECO",IF(VLOOKUP(B1450,CECOS_SIN_IDENTIFICAR!$A$2:$D$146,4,0)=0,"SIN CECO",VLOOKUP(B1450,CECOS_SIN_IDENTIFICAR!$A$2:$D$146,4,0)))</f>
        <v>1244</v>
      </c>
      <c r="Z1450">
        <f t="shared" si="181"/>
        <v>1244</v>
      </c>
      <c r="AA1450" s="56" t="s">
        <v>52</v>
      </c>
      <c r="AB1450" t="str">
        <f t="shared" si="182"/>
        <v>a. Calidad del Contenido-Productos Asociados de PAYC (Informes, Control de presupuesto y Programación y actas)</v>
      </c>
      <c r="AC1450" t="str">
        <f>VLOOKUP(AB1450,CODIFICACION_PREGUNTAS!$C$2:$D$35,2,0)</f>
        <v>PRODUCTOS001</v>
      </c>
    </row>
    <row r="1451" spans="1:29" x14ac:dyDescent="0.25">
      <c r="A1451" s="3">
        <f t="shared" si="183"/>
        <v>1450</v>
      </c>
      <c r="B1451" s="3" t="s">
        <v>190</v>
      </c>
      <c r="C1451" s="32">
        <v>40603</v>
      </c>
      <c r="D1451" s="56" t="s">
        <v>52</v>
      </c>
      <c r="E1451" s="3"/>
      <c r="F1451" s="3"/>
      <c r="G1451" s="2" t="s">
        <v>30</v>
      </c>
      <c r="H1451" s="2" t="s">
        <v>29</v>
      </c>
      <c r="I1451" s="21">
        <v>4</v>
      </c>
      <c r="J1451" s="3"/>
      <c r="K1451" s="3"/>
      <c r="L1451" s="3"/>
      <c r="M1451" s="3"/>
      <c r="N1451" s="3"/>
      <c r="O1451" s="3"/>
      <c r="P1451" s="3"/>
      <c r="Q1451" s="3"/>
      <c r="R1451" s="3"/>
      <c r="S1451" s="3"/>
      <c r="T1451" s="3" t="str">
        <f t="shared" si="176"/>
        <v>SIN CECO</v>
      </c>
      <c r="U1451" s="3" t="str">
        <f t="shared" si="177"/>
        <v>NO</v>
      </c>
      <c r="V1451" t="str">
        <f t="shared" si="178"/>
        <v>CENTRO COMERCIAL BULEVAR NIZA
25%-Productos Asociados de PAYC (Informes, Control de presupuesto y Programación y actas)</v>
      </c>
      <c r="W1451" s="53">
        <f t="shared" si="179"/>
        <v>4</v>
      </c>
      <c r="X1451">
        <f t="shared" si="180"/>
        <v>4</v>
      </c>
      <c r="Y1451">
        <f>IF(ISNA(VLOOKUP(B1451,CECOS_SIN_IDENTIFICAR!$A$2:$D$146,4,0)),"SIN CECO",IF(VLOOKUP(B1451,CECOS_SIN_IDENTIFICAR!$A$2:$D$146,4,0)=0,"SIN CECO",VLOOKUP(B1451,CECOS_SIN_IDENTIFICAR!$A$2:$D$146,4,0)))</f>
        <v>1244</v>
      </c>
      <c r="Z1451">
        <f t="shared" si="181"/>
        <v>1244</v>
      </c>
      <c r="AA1451" s="56" t="s">
        <v>52</v>
      </c>
      <c r="AB1451" t="str">
        <f t="shared" si="182"/>
        <v>b. Claridad del Contenido-Productos Asociados de PAYC (Informes, Control de presupuesto y Programación y actas)</v>
      </c>
      <c r="AC1451" t="str">
        <f>VLOOKUP(AB1451,CODIFICACION_PREGUNTAS!$C$2:$D$35,2,0)</f>
        <v>PRODUCTOS002</v>
      </c>
    </row>
    <row r="1452" spans="1:29" x14ac:dyDescent="0.25">
      <c r="A1452" s="3">
        <f t="shared" si="183"/>
        <v>1451</v>
      </c>
      <c r="B1452" s="3" t="s">
        <v>190</v>
      </c>
      <c r="C1452" s="32">
        <v>40603</v>
      </c>
      <c r="D1452" s="56" t="s">
        <v>52</v>
      </c>
      <c r="E1452" s="3"/>
      <c r="F1452" s="3"/>
      <c r="G1452" s="2" t="s">
        <v>31</v>
      </c>
      <c r="H1452" s="2" t="s">
        <v>29</v>
      </c>
      <c r="I1452" s="21">
        <v>5</v>
      </c>
      <c r="J1452" s="3"/>
      <c r="K1452" s="3"/>
      <c r="L1452" s="3"/>
      <c r="M1452" s="3"/>
      <c r="N1452" s="3"/>
      <c r="O1452" s="3"/>
      <c r="P1452" s="3"/>
      <c r="Q1452" s="3"/>
      <c r="R1452" s="3"/>
      <c r="S1452" s="3"/>
      <c r="T1452" s="3" t="str">
        <f t="shared" si="176"/>
        <v>SIN CECO</v>
      </c>
      <c r="U1452" s="3" t="str">
        <f t="shared" si="177"/>
        <v>NO</v>
      </c>
      <c r="V1452" t="str">
        <f t="shared" si="178"/>
        <v>CENTRO COMERCIAL BULEVAR NIZA
25%-Productos Asociados de PAYC (Informes, Control de presupuesto y Programación y actas)</v>
      </c>
      <c r="W1452" s="53">
        <f t="shared" si="179"/>
        <v>5</v>
      </c>
      <c r="X1452">
        <f t="shared" si="180"/>
        <v>5</v>
      </c>
      <c r="Y1452">
        <f>IF(ISNA(VLOOKUP(B1452,CECOS_SIN_IDENTIFICAR!$A$2:$D$146,4,0)),"SIN CECO",IF(VLOOKUP(B1452,CECOS_SIN_IDENTIFICAR!$A$2:$D$146,4,0)=0,"SIN CECO",VLOOKUP(B1452,CECOS_SIN_IDENTIFICAR!$A$2:$D$146,4,0)))</f>
        <v>1244</v>
      </c>
      <c r="Z1452">
        <f t="shared" si="181"/>
        <v>1244</v>
      </c>
      <c r="AA1452" s="56" t="s">
        <v>52</v>
      </c>
      <c r="AB1452" t="str">
        <f t="shared" si="182"/>
        <v>c. Oportunidad en la entrega-Productos Asociados de PAYC (Informes, Control de presupuesto y Programación y actas)</v>
      </c>
      <c r="AC1452" t="str">
        <f>VLOOKUP(AB1452,CODIFICACION_PREGUNTAS!$C$2:$D$35,2,0)</f>
        <v>PRODUCTOS003</v>
      </c>
    </row>
    <row r="1453" spans="1:29" x14ac:dyDescent="0.25">
      <c r="A1453" s="3">
        <f t="shared" si="183"/>
        <v>1452</v>
      </c>
      <c r="B1453" s="3" t="s">
        <v>190</v>
      </c>
      <c r="C1453" s="32">
        <v>40603</v>
      </c>
      <c r="D1453" s="56" t="s">
        <v>52</v>
      </c>
      <c r="E1453" s="3"/>
      <c r="F1453" s="3"/>
      <c r="G1453" s="2" t="s">
        <v>32</v>
      </c>
      <c r="H1453" s="2" t="s">
        <v>29</v>
      </c>
      <c r="I1453" s="21">
        <v>4</v>
      </c>
      <c r="J1453" s="3"/>
      <c r="K1453" s="3"/>
      <c r="L1453" s="3"/>
      <c r="M1453" s="3"/>
      <c r="N1453" s="3"/>
      <c r="O1453" s="3"/>
      <c r="P1453" s="3"/>
      <c r="Q1453" s="3"/>
      <c r="R1453" s="3"/>
      <c r="S1453" s="3"/>
      <c r="T1453" s="3" t="str">
        <f t="shared" si="176"/>
        <v>SIN CECO</v>
      </c>
      <c r="U1453" s="3" t="str">
        <f t="shared" si="177"/>
        <v>NO</v>
      </c>
      <c r="V1453" t="str">
        <f t="shared" si="178"/>
        <v>CENTRO COMERCIAL BULEVAR NIZA
25%-Productos Asociados de PAYC (Informes, Control de presupuesto y Programación y actas)</v>
      </c>
      <c r="W1453" s="53">
        <f t="shared" si="179"/>
        <v>4</v>
      </c>
      <c r="X1453">
        <f t="shared" si="180"/>
        <v>4</v>
      </c>
      <c r="Y1453">
        <f>IF(ISNA(VLOOKUP(B1453,CECOS_SIN_IDENTIFICAR!$A$2:$D$146,4,0)),"SIN CECO",IF(VLOOKUP(B1453,CECOS_SIN_IDENTIFICAR!$A$2:$D$146,4,0)=0,"SIN CECO",VLOOKUP(B1453,CECOS_SIN_IDENTIFICAR!$A$2:$D$146,4,0)))</f>
        <v>1244</v>
      </c>
      <c r="Z1453">
        <f t="shared" si="181"/>
        <v>1244</v>
      </c>
      <c r="AA1453" s="56" t="s">
        <v>52</v>
      </c>
      <c r="AB1453" t="str">
        <f t="shared" si="182"/>
        <v>d. Precisión de la información-Productos Asociados de PAYC (Informes, Control de presupuesto y Programación y actas)</v>
      </c>
      <c r="AC1453" t="str">
        <f>VLOOKUP(AB1453,CODIFICACION_PREGUNTAS!$C$2:$D$35,2,0)</f>
        <v>PRODUCTOS004</v>
      </c>
    </row>
    <row r="1454" spans="1:29" x14ac:dyDescent="0.25">
      <c r="A1454" s="3">
        <f t="shared" si="183"/>
        <v>1453</v>
      </c>
      <c r="B1454" s="3" t="s">
        <v>190</v>
      </c>
      <c r="C1454" s="32">
        <v>40603</v>
      </c>
      <c r="D1454" s="56" t="s">
        <v>52</v>
      </c>
      <c r="E1454" s="3"/>
      <c r="F1454" s="3"/>
      <c r="G1454" s="2" t="s">
        <v>33</v>
      </c>
      <c r="H1454" s="2" t="s">
        <v>29</v>
      </c>
      <c r="I1454" s="21">
        <v>4</v>
      </c>
      <c r="J1454" s="3"/>
      <c r="K1454" s="3"/>
      <c r="L1454" s="3"/>
      <c r="M1454" s="3"/>
      <c r="N1454" s="3"/>
      <c r="O1454" s="3"/>
      <c r="P1454" s="3"/>
      <c r="Q1454" s="3"/>
      <c r="R1454" s="3"/>
      <c r="S1454" s="3"/>
      <c r="T1454" s="3" t="str">
        <f t="shared" si="176"/>
        <v>SIN CECO</v>
      </c>
      <c r="U1454" s="3" t="str">
        <f t="shared" si="177"/>
        <v>NO</v>
      </c>
      <c r="V1454" t="str">
        <f t="shared" si="178"/>
        <v>CENTRO COMERCIAL BULEVAR NIZA
25%-Productos Asociados de PAYC (Informes, Control de presupuesto y Programación y actas)</v>
      </c>
      <c r="W1454" s="53">
        <f t="shared" si="179"/>
        <v>4</v>
      </c>
      <c r="X1454">
        <f t="shared" si="180"/>
        <v>4</v>
      </c>
      <c r="Y1454">
        <f>IF(ISNA(VLOOKUP(B1454,CECOS_SIN_IDENTIFICAR!$A$2:$D$146,4,0)),"SIN CECO",IF(VLOOKUP(B1454,CECOS_SIN_IDENTIFICAR!$A$2:$D$146,4,0)=0,"SIN CECO",VLOOKUP(B1454,CECOS_SIN_IDENTIFICAR!$A$2:$D$146,4,0)))</f>
        <v>1244</v>
      </c>
      <c r="Z1454">
        <f t="shared" si="181"/>
        <v>1244</v>
      </c>
      <c r="AA1454" s="56" t="s">
        <v>52</v>
      </c>
      <c r="AB1454" t="str">
        <f t="shared" si="182"/>
        <v>e. Diagramación-Productos Asociados de PAYC (Informes, Control de presupuesto y Programación y actas)</v>
      </c>
      <c r="AC1454" t="str">
        <f>VLOOKUP(AB1454,CODIFICACION_PREGUNTAS!$C$2:$D$35,2,0)</f>
        <v>PRODUCTOS005</v>
      </c>
    </row>
    <row r="1455" spans="1:29" x14ac:dyDescent="0.25">
      <c r="A1455" s="3">
        <f t="shared" si="183"/>
        <v>1454</v>
      </c>
      <c r="B1455" s="3" t="s">
        <v>190</v>
      </c>
      <c r="C1455" s="32">
        <v>40603</v>
      </c>
      <c r="D1455" s="56" t="s">
        <v>52</v>
      </c>
      <c r="E1455" s="3"/>
      <c r="F1455" s="3"/>
      <c r="G1455" s="2" t="s">
        <v>34</v>
      </c>
      <c r="H1455" s="2" t="s">
        <v>35</v>
      </c>
      <c r="I1455" s="21">
        <v>4</v>
      </c>
      <c r="J1455" s="3"/>
      <c r="K1455" s="3"/>
      <c r="L1455" s="3"/>
      <c r="M1455" s="3"/>
      <c r="N1455" s="3"/>
      <c r="O1455" s="3"/>
      <c r="P1455" s="3"/>
      <c r="Q1455" s="3"/>
      <c r="R1455" s="3"/>
      <c r="S1455" s="3"/>
      <c r="T1455" s="3" t="str">
        <f t="shared" si="176"/>
        <v>SIN CECO</v>
      </c>
      <c r="U1455" s="3" t="str">
        <f t="shared" si="177"/>
        <v>NO</v>
      </c>
      <c r="V1455" t="str">
        <f t="shared" si="178"/>
        <v>CENTRO COMERCIAL BULEVAR NIZA
25%-Compromisos Pactados</v>
      </c>
      <c r="W1455" s="53">
        <f t="shared" si="179"/>
        <v>4</v>
      </c>
      <c r="X1455">
        <f t="shared" si="180"/>
        <v>4</v>
      </c>
      <c r="Y1455">
        <f>IF(ISNA(VLOOKUP(B1455,CECOS_SIN_IDENTIFICAR!$A$2:$D$146,4,0)),"SIN CECO",IF(VLOOKUP(B1455,CECOS_SIN_IDENTIFICAR!$A$2:$D$146,4,0)=0,"SIN CECO",VLOOKUP(B1455,CECOS_SIN_IDENTIFICAR!$A$2:$D$146,4,0)))</f>
        <v>1244</v>
      </c>
      <c r="Z1455">
        <f t="shared" si="181"/>
        <v>1244</v>
      </c>
      <c r="AA1455" s="56" t="s">
        <v>52</v>
      </c>
      <c r="AB1455" t="str">
        <f t="shared" si="182"/>
        <v>a. Cumplimiento-Compromisos Pactados</v>
      </c>
      <c r="AC1455" t="str">
        <f>VLOOKUP(AB1455,CODIFICACION_PREGUNTAS!$C$2:$D$35,2,0)</f>
        <v>COMPROMISOS001</v>
      </c>
    </row>
    <row r="1456" spans="1:29" x14ac:dyDescent="0.25">
      <c r="A1456" s="3">
        <f t="shared" si="183"/>
        <v>1455</v>
      </c>
      <c r="B1456" s="3" t="s">
        <v>190</v>
      </c>
      <c r="C1456" s="32">
        <v>40603</v>
      </c>
      <c r="D1456" s="56" t="s">
        <v>52</v>
      </c>
      <c r="E1456" s="3"/>
      <c r="F1456" s="3"/>
      <c r="G1456" s="2" t="s">
        <v>36</v>
      </c>
      <c r="H1456" s="2" t="s">
        <v>35</v>
      </c>
      <c r="I1456" s="21">
        <v>4</v>
      </c>
      <c r="J1456" s="3"/>
      <c r="K1456" s="3"/>
      <c r="L1456" s="3"/>
      <c r="M1456" s="3"/>
      <c r="N1456" s="3"/>
      <c r="O1456" s="3"/>
      <c r="P1456" s="3"/>
      <c r="Q1456" s="3"/>
      <c r="R1456" s="3"/>
      <c r="S1456" s="3"/>
      <c r="T1456" s="3" t="str">
        <f t="shared" si="176"/>
        <v>SIN CECO</v>
      </c>
      <c r="U1456" s="3" t="str">
        <f t="shared" si="177"/>
        <v>NO</v>
      </c>
      <c r="V1456" t="str">
        <f t="shared" si="178"/>
        <v>CENTRO COMERCIAL BULEVAR NIZA
25%-Compromisos Pactados</v>
      </c>
      <c r="W1456" s="53">
        <f t="shared" si="179"/>
        <v>4</v>
      </c>
      <c r="X1456">
        <f t="shared" si="180"/>
        <v>4</v>
      </c>
      <c r="Y1456">
        <f>IF(ISNA(VLOOKUP(B1456,CECOS_SIN_IDENTIFICAR!$A$2:$D$146,4,0)),"SIN CECO",IF(VLOOKUP(B1456,CECOS_SIN_IDENTIFICAR!$A$2:$D$146,4,0)=0,"SIN CECO",VLOOKUP(B1456,CECOS_SIN_IDENTIFICAR!$A$2:$D$146,4,0)))</f>
        <v>1244</v>
      </c>
      <c r="Z1456">
        <f t="shared" si="181"/>
        <v>1244</v>
      </c>
      <c r="AA1456" s="56" t="s">
        <v>52</v>
      </c>
      <c r="AB1456" t="str">
        <f t="shared" si="182"/>
        <v>b. Satisface expectativas-Compromisos Pactados</v>
      </c>
      <c r="AC1456" t="str">
        <f>VLOOKUP(AB1456,CODIFICACION_PREGUNTAS!$C$2:$D$35,2,0)</f>
        <v>COMPROMISOS002</v>
      </c>
    </row>
    <row r="1457" spans="1:29" x14ac:dyDescent="0.25">
      <c r="A1457" s="3">
        <f t="shared" si="183"/>
        <v>1456</v>
      </c>
      <c r="B1457" s="3" t="s">
        <v>190</v>
      </c>
      <c r="C1457" s="32">
        <v>40603</v>
      </c>
      <c r="D1457" s="56" t="s">
        <v>52</v>
      </c>
      <c r="E1457" s="3"/>
      <c r="F1457" s="3"/>
      <c r="G1457" s="2" t="s">
        <v>37</v>
      </c>
      <c r="H1457" s="2" t="s">
        <v>35</v>
      </c>
      <c r="I1457" s="21">
        <v>4</v>
      </c>
      <c r="J1457" s="3"/>
      <c r="K1457" s="3"/>
      <c r="L1457" s="3"/>
      <c r="M1457" s="3"/>
      <c r="N1457" s="3"/>
      <c r="O1457" s="3"/>
      <c r="P1457" s="3"/>
      <c r="Q1457" s="3"/>
      <c r="R1457" s="3"/>
      <c r="S1457" s="3"/>
      <c r="T1457" s="3" t="str">
        <f t="shared" si="176"/>
        <v>SIN CECO</v>
      </c>
      <c r="U1457" s="3" t="str">
        <f t="shared" si="177"/>
        <v>NO</v>
      </c>
      <c r="V1457" t="str">
        <f t="shared" si="178"/>
        <v>CENTRO COMERCIAL BULEVAR NIZA
25%-Compromisos Pactados</v>
      </c>
      <c r="W1457" s="53">
        <f t="shared" si="179"/>
        <v>4</v>
      </c>
      <c r="X1457">
        <f t="shared" si="180"/>
        <v>4</v>
      </c>
      <c r="Y1457">
        <f>IF(ISNA(VLOOKUP(B1457,CECOS_SIN_IDENTIFICAR!$A$2:$D$146,4,0)),"SIN CECO",IF(VLOOKUP(B1457,CECOS_SIN_IDENTIFICAR!$A$2:$D$146,4,0)=0,"SIN CECO",VLOOKUP(B1457,CECOS_SIN_IDENTIFICAR!$A$2:$D$146,4,0)))</f>
        <v>1244</v>
      </c>
      <c r="Z1457">
        <f t="shared" si="181"/>
        <v>1244</v>
      </c>
      <c r="AA1457" s="56" t="s">
        <v>52</v>
      </c>
      <c r="AB1457" t="str">
        <f t="shared" si="182"/>
        <v>c. Calidad de la Información suministrada-Compromisos Pactados</v>
      </c>
      <c r="AC1457" t="str">
        <f>VLOOKUP(AB1457,CODIFICACION_PREGUNTAS!$C$2:$D$35,2,0)</f>
        <v>COMPROMISOS003</v>
      </c>
    </row>
    <row r="1458" spans="1:29" x14ac:dyDescent="0.25">
      <c r="A1458" s="3">
        <f t="shared" si="183"/>
        <v>1457</v>
      </c>
      <c r="B1458" s="3" t="s">
        <v>190</v>
      </c>
      <c r="C1458" s="32">
        <v>40603</v>
      </c>
      <c r="D1458" s="56" t="s">
        <v>52</v>
      </c>
      <c r="E1458" s="3"/>
      <c r="F1458" s="3"/>
      <c r="G1458" s="2" t="s">
        <v>38</v>
      </c>
      <c r="H1458" s="2" t="s">
        <v>35</v>
      </c>
      <c r="I1458" s="21">
        <v>4</v>
      </c>
      <c r="J1458" s="3"/>
      <c r="K1458" s="3"/>
      <c r="L1458" s="3"/>
      <c r="M1458" s="3"/>
      <c r="N1458" s="3"/>
      <c r="O1458" s="3"/>
      <c r="P1458" s="3"/>
      <c r="Q1458" s="3"/>
      <c r="R1458" s="3"/>
      <c r="S1458" s="3"/>
      <c r="T1458" s="3" t="str">
        <f t="shared" si="176"/>
        <v>SIN CECO</v>
      </c>
      <c r="U1458" s="3" t="str">
        <f t="shared" si="177"/>
        <v>NO</v>
      </c>
      <c r="V1458" t="str">
        <f t="shared" si="178"/>
        <v>CENTRO COMERCIAL BULEVAR NIZA
25%-Compromisos Pactados</v>
      </c>
      <c r="W1458" s="53">
        <f t="shared" si="179"/>
        <v>4</v>
      </c>
      <c r="X1458">
        <f t="shared" si="180"/>
        <v>4</v>
      </c>
      <c r="Y1458">
        <f>IF(ISNA(VLOOKUP(B1458,CECOS_SIN_IDENTIFICAR!$A$2:$D$146,4,0)),"SIN CECO",IF(VLOOKUP(B1458,CECOS_SIN_IDENTIFICAR!$A$2:$D$146,4,0)=0,"SIN CECO",VLOOKUP(B1458,CECOS_SIN_IDENTIFICAR!$A$2:$D$146,4,0)))</f>
        <v>1244</v>
      </c>
      <c r="Z1458">
        <f t="shared" si="181"/>
        <v>1244</v>
      </c>
      <c r="AA1458" s="56" t="s">
        <v>52</v>
      </c>
      <c r="AB1458" t="str">
        <f t="shared" si="182"/>
        <v>d. Disposición del personal de PAYC a las solicitudes del cliente-Compromisos Pactados</v>
      </c>
      <c r="AC1458" t="str">
        <f>VLOOKUP(AB1458,CODIFICACION_PREGUNTAS!$C$2:$D$35,2,0)</f>
        <v>COMPROMISOS004</v>
      </c>
    </row>
    <row r="1459" spans="1:29" x14ac:dyDescent="0.25">
      <c r="A1459" s="3">
        <f t="shared" si="183"/>
        <v>1458</v>
      </c>
      <c r="B1459" s="3" t="s">
        <v>190</v>
      </c>
      <c r="C1459" s="32">
        <v>40603</v>
      </c>
      <c r="D1459" s="56" t="s">
        <v>52</v>
      </c>
      <c r="E1459" s="3"/>
      <c r="F1459" s="3"/>
      <c r="G1459" s="2" t="s">
        <v>39</v>
      </c>
      <c r="H1459" s="2" t="s">
        <v>35</v>
      </c>
      <c r="I1459" s="21">
        <v>4</v>
      </c>
      <c r="J1459" s="3"/>
      <c r="K1459" s="3"/>
      <c r="L1459" s="3"/>
      <c r="M1459" s="3"/>
      <c r="N1459" s="3"/>
      <c r="O1459" s="3"/>
      <c r="P1459" s="3"/>
      <c r="Q1459" s="3"/>
      <c r="R1459" s="3"/>
      <c r="S1459" s="3"/>
      <c r="T1459" s="3" t="str">
        <f t="shared" si="176"/>
        <v>SIN CECO</v>
      </c>
      <c r="U1459" s="3" t="str">
        <f t="shared" si="177"/>
        <v>NO</v>
      </c>
      <c r="V1459" t="str">
        <f t="shared" si="178"/>
        <v>CENTRO COMERCIAL BULEVAR NIZA
25%-Compromisos Pactados</v>
      </c>
      <c r="W1459" s="53">
        <f t="shared" si="179"/>
        <v>4</v>
      </c>
      <c r="X1459">
        <f t="shared" si="180"/>
        <v>4</v>
      </c>
      <c r="Y1459">
        <f>IF(ISNA(VLOOKUP(B1459,CECOS_SIN_IDENTIFICAR!$A$2:$D$146,4,0)),"SIN CECO",IF(VLOOKUP(B1459,CECOS_SIN_IDENTIFICAR!$A$2:$D$146,4,0)=0,"SIN CECO",VLOOKUP(B1459,CECOS_SIN_IDENTIFICAR!$A$2:$D$146,4,0)))</f>
        <v>1244</v>
      </c>
      <c r="Z1459">
        <f t="shared" si="181"/>
        <v>1244</v>
      </c>
      <c r="AA1459" s="56" t="s">
        <v>52</v>
      </c>
      <c r="AB1459" t="str">
        <f t="shared" si="182"/>
        <v>e. Coherencia entre lo solicitado y lo entregado-Compromisos Pactados</v>
      </c>
      <c r="AC1459" t="str">
        <f>VLOOKUP(AB1459,CODIFICACION_PREGUNTAS!$C$2:$D$35,2,0)</f>
        <v>COMPROMISOS005</v>
      </c>
    </row>
    <row r="1460" spans="1:29" x14ac:dyDescent="0.25">
      <c r="A1460" s="3">
        <f t="shared" si="183"/>
        <v>1459</v>
      </c>
      <c r="B1460" s="3" t="s">
        <v>190</v>
      </c>
      <c r="C1460" s="32">
        <v>40603</v>
      </c>
      <c r="D1460" s="56" t="s">
        <v>52</v>
      </c>
      <c r="E1460" s="3"/>
      <c r="F1460" s="3"/>
      <c r="G1460" s="2" t="s">
        <v>40</v>
      </c>
      <c r="H1460" s="2" t="s">
        <v>40</v>
      </c>
      <c r="I1460" s="21">
        <v>4</v>
      </c>
      <c r="J1460" s="3"/>
      <c r="K1460" s="3"/>
      <c r="L1460" s="3"/>
      <c r="M1460" s="3"/>
      <c r="N1460" s="3"/>
      <c r="O1460" s="3"/>
      <c r="P1460" s="3"/>
      <c r="Q1460" s="3"/>
      <c r="R1460" s="3"/>
      <c r="S1460" s="3"/>
      <c r="T1460" s="3" t="str">
        <f t="shared" si="176"/>
        <v>SIN CECO</v>
      </c>
      <c r="U1460" s="3" t="str">
        <f t="shared" si="177"/>
        <v>NO</v>
      </c>
      <c r="V1460" t="str">
        <f t="shared" si="178"/>
        <v>CENTRO COMERCIAL BULEVAR NIZA
25%-Grado de Satisfacción con el Servicio Prestado</v>
      </c>
      <c r="W1460" s="53">
        <f t="shared" si="179"/>
        <v>4</v>
      </c>
      <c r="X1460">
        <f t="shared" si="180"/>
        <v>4</v>
      </c>
      <c r="Y1460">
        <f>IF(ISNA(VLOOKUP(B1460,CECOS_SIN_IDENTIFICAR!$A$2:$D$146,4,0)),"SIN CECO",IF(VLOOKUP(B1460,CECOS_SIN_IDENTIFICAR!$A$2:$D$146,4,0)=0,"SIN CECO",VLOOKUP(B1460,CECOS_SIN_IDENTIFICAR!$A$2:$D$146,4,0)))</f>
        <v>1244</v>
      </c>
      <c r="Z1460">
        <f t="shared" si="181"/>
        <v>1244</v>
      </c>
      <c r="AA1460" s="56" t="s">
        <v>52</v>
      </c>
      <c r="AB1460" t="str">
        <f t="shared" si="182"/>
        <v>Grado de Satisfacción con el Servicio Prestado-Grado de Satisfacción con el Servicio Prestado</v>
      </c>
      <c r="AC1460" t="str">
        <f>VLOOKUP(AB1460,CODIFICACION_PREGUNTAS!$C$2:$D$35,2,0)</f>
        <v>SATISFACCION001</v>
      </c>
    </row>
    <row r="1461" spans="1:29" x14ac:dyDescent="0.25">
      <c r="A1461" s="3">
        <f t="shared" si="183"/>
        <v>1460</v>
      </c>
      <c r="B1461" s="3" t="s">
        <v>190</v>
      </c>
      <c r="C1461" s="32">
        <v>40603</v>
      </c>
      <c r="D1461" s="56" t="s">
        <v>52</v>
      </c>
      <c r="E1461" s="3"/>
      <c r="F1461" s="3"/>
      <c r="G1461" s="2" t="s">
        <v>41</v>
      </c>
      <c r="H1461" s="2" t="s">
        <v>41</v>
      </c>
      <c r="I1461" s="21">
        <v>4</v>
      </c>
      <c r="J1461" s="3"/>
      <c r="K1461" s="3"/>
      <c r="L1461" s="3"/>
      <c r="M1461" s="3"/>
      <c r="N1461" s="3"/>
      <c r="O1461" s="3"/>
      <c r="P1461" s="3"/>
      <c r="Q1461" s="3"/>
      <c r="R1461" s="3"/>
      <c r="S1461" s="3"/>
      <c r="T1461" s="3" t="str">
        <f t="shared" si="176"/>
        <v>SIN CECO</v>
      </c>
      <c r="U1461" s="3" t="str">
        <f t="shared" si="177"/>
        <v>NO</v>
      </c>
      <c r="V1461" t="str">
        <f t="shared" si="178"/>
        <v>CENTRO COMERCIAL BULEVAR NIZA
25%-Posibilidad de Volver a Contratar con PAYC</v>
      </c>
      <c r="W1461" s="53">
        <f t="shared" si="179"/>
        <v>4</v>
      </c>
      <c r="X1461">
        <f t="shared" si="180"/>
        <v>4</v>
      </c>
      <c r="Y1461">
        <f>IF(ISNA(VLOOKUP(B1461,CECOS_SIN_IDENTIFICAR!$A$2:$D$146,4,0)),"SIN CECO",IF(VLOOKUP(B1461,CECOS_SIN_IDENTIFICAR!$A$2:$D$146,4,0)=0,"SIN CECO",VLOOKUP(B1461,CECOS_SIN_IDENTIFICAR!$A$2:$D$146,4,0)))</f>
        <v>1244</v>
      </c>
      <c r="Z1461">
        <f t="shared" si="181"/>
        <v>1244</v>
      </c>
      <c r="AA1461" s="56" t="s">
        <v>52</v>
      </c>
      <c r="AB1461" t="str">
        <f t="shared" si="182"/>
        <v>Posibilidad de Volver a Contratar con PAYC-Posibilidad de Volver a Contratar con PAYC</v>
      </c>
      <c r="AC1461" t="str">
        <f>VLOOKUP(AB1461,CODIFICACION_PREGUNTAS!$C$2:$D$35,2,0)</f>
        <v>VOLVER001</v>
      </c>
    </row>
    <row r="1462" spans="1:29" x14ac:dyDescent="0.25">
      <c r="A1462" s="3">
        <f t="shared" si="183"/>
        <v>1461</v>
      </c>
      <c r="B1462" s="3" t="s">
        <v>190</v>
      </c>
      <c r="C1462" s="32">
        <v>40603</v>
      </c>
      <c r="D1462" s="56" t="s">
        <v>52</v>
      </c>
      <c r="E1462" s="3"/>
      <c r="F1462" s="3"/>
      <c r="G1462" s="2" t="s">
        <v>42</v>
      </c>
      <c r="H1462" s="6" t="s">
        <v>43</v>
      </c>
      <c r="I1462" s="3" t="s">
        <v>757</v>
      </c>
      <c r="J1462" s="3"/>
      <c r="K1462" s="3" t="s">
        <v>553</v>
      </c>
      <c r="L1462" s="3" t="s">
        <v>501</v>
      </c>
      <c r="M1462" s="3" t="s">
        <v>554</v>
      </c>
      <c r="N1462" s="3"/>
      <c r="O1462" s="3"/>
      <c r="P1462" s="3"/>
      <c r="Q1462" s="3"/>
      <c r="R1462" s="3"/>
      <c r="S1462" s="3"/>
      <c r="T1462" s="3" t="str">
        <f t="shared" si="176"/>
        <v>SIN CECO</v>
      </c>
      <c r="U1462" s="3" t="str">
        <f t="shared" si="177"/>
        <v>NO</v>
      </c>
      <c r="V1462" t="str">
        <f t="shared" si="178"/>
        <v>CENTRO COMERCIAL BULEVAR NIZA
25%-Fortalezas PAYC</v>
      </c>
      <c r="W1462" s="53" t="str">
        <f t="shared" si="179"/>
        <v>Orden manejo de infoemación-Experiencia que repalda expectativas del cliente-Transparencia en los procesos de apertura de ofertas-</v>
      </c>
      <c r="X1462">
        <f t="shared" si="180"/>
        <v>0</v>
      </c>
      <c r="Y1462">
        <f>IF(ISNA(VLOOKUP(B1462,CECOS_SIN_IDENTIFICAR!$A$2:$D$146,4,0)),"SIN CECO",IF(VLOOKUP(B1462,CECOS_SIN_IDENTIFICAR!$A$2:$D$146,4,0)=0,"SIN CECO",VLOOKUP(B1462,CECOS_SIN_IDENTIFICAR!$A$2:$D$146,4,0)))</f>
        <v>1244</v>
      </c>
      <c r="Z1462">
        <f t="shared" si="181"/>
        <v>1244</v>
      </c>
      <c r="AA1462" s="56" t="s">
        <v>52</v>
      </c>
      <c r="AB1462" t="str">
        <f t="shared" si="182"/>
        <v>Principales fortalezas en el servicio que presta PAYC-Fortalezas PAYC</v>
      </c>
      <c r="AC1462" t="str">
        <f>VLOOKUP(AB1462,CODIFICACION_PREGUNTAS!$C$2:$D$35,2,0)</f>
        <v>FORT001</v>
      </c>
    </row>
    <row r="1463" spans="1:29" x14ac:dyDescent="0.25">
      <c r="A1463" s="3">
        <f t="shared" si="183"/>
        <v>1462</v>
      </c>
      <c r="B1463" s="3" t="s">
        <v>190</v>
      </c>
      <c r="C1463" s="32">
        <v>40603</v>
      </c>
      <c r="D1463" s="56" t="s">
        <v>52</v>
      </c>
      <c r="E1463" s="3"/>
      <c r="F1463" s="3"/>
      <c r="G1463" s="2" t="s">
        <v>44</v>
      </c>
      <c r="H1463" s="6" t="s">
        <v>45</v>
      </c>
      <c r="I1463" s="3" t="s">
        <v>802</v>
      </c>
      <c r="J1463" s="3"/>
      <c r="K1463" s="3" t="s">
        <v>555</v>
      </c>
      <c r="L1463" s="3"/>
      <c r="M1463" s="3"/>
      <c r="N1463" s="3"/>
      <c r="O1463" s="3"/>
      <c r="P1463" s="3"/>
      <c r="Q1463" s="3"/>
      <c r="R1463" s="3"/>
      <c r="S1463" s="3"/>
      <c r="T1463" s="3" t="str">
        <f t="shared" si="176"/>
        <v>SIN CECO</v>
      </c>
      <c r="U1463" s="3" t="str">
        <f t="shared" si="177"/>
        <v>NO</v>
      </c>
      <c r="V1463" t="str">
        <f t="shared" si="178"/>
        <v>CENTRO COMERCIAL BULEVAR NIZA
25%-Debilidades PAYC</v>
      </c>
      <c r="W1463" s="53" t="str">
        <f t="shared" si="179"/>
        <v>Alguna información presentada se encuentra incompleta-</v>
      </c>
      <c r="X1463">
        <f t="shared" si="180"/>
        <v>0</v>
      </c>
      <c r="Y1463">
        <f>IF(ISNA(VLOOKUP(B1463,CECOS_SIN_IDENTIFICAR!$A$2:$D$146,4,0)),"SIN CECO",IF(VLOOKUP(B1463,CECOS_SIN_IDENTIFICAR!$A$2:$D$146,4,0)=0,"SIN CECO",VLOOKUP(B1463,CECOS_SIN_IDENTIFICAR!$A$2:$D$146,4,0)))</f>
        <v>1244</v>
      </c>
      <c r="Z1463">
        <f t="shared" si="181"/>
        <v>1244</v>
      </c>
      <c r="AA1463" s="56" t="s">
        <v>52</v>
      </c>
      <c r="AB1463" t="str">
        <f t="shared" si="182"/>
        <v>Principales debilidades en el servicio que presta PAYC-Debilidades PAYC</v>
      </c>
      <c r="AC1463" t="str">
        <f>VLOOKUP(AB1463,CODIFICACION_PREGUNTAS!$C$2:$D$35,2,0)</f>
        <v>DEB001</v>
      </c>
    </row>
    <row r="1464" spans="1:29" x14ac:dyDescent="0.25">
      <c r="A1464" s="3">
        <f t="shared" si="183"/>
        <v>1463</v>
      </c>
      <c r="B1464" s="3" t="s">
        <v>191</v>
      </c>
      <c r="C1464" s="32">
        <v>40513</v>
      </c>
      <c r="D1464" s="56" t="s">
        <v>114</v>
      </c>
      <c r="E1464" s="3"/>
      <c r="F1464" s="3"/>
      <c r="G1464" s="2" t="s">
        <v>5</v>
      </c>
      <c r="H1464" s="3" t="s">
        <v>6</v>
      </c>
      <c r="I1464" s="21">
        <v>3</v>
      </c>
      <c r="J1464" s="3"/>
      <c r="K1464" s="3"/>
      <c r="L1464" s="3"/>
      <c r="M1464" s="3"/>
      <c r="N1464" s="3"/>
      <c r="O1464" s="3"/>
      <c r="P1464" s="3"/>
      <c r="Q1464" s="3"/>
      <c r="R1464" s="3"/>
      <c r="S1464" s="3"/>
      <c r="T1464" s="3" t="str">
        <f t="shared" si="176"/>
        <v>SIN CECO</v>
      </c>
      <c r="U1464" s="3" t="str">
        <f t="shared" si="177"/>
        <v>NO</v>
      </c>
      <c r="V1464" t="str">
        <f t="shared" si="178"/>
        <v>HC MONTERÍA
DIC/10
25%-Soporte Técnico</v>
      </c>
      <c r="W1464" s="53">
        <f t="shared" si="179"/>
        <v>3</v>
      </c>
      <c r="X1464">
        <f t="shared" si="180"/>
        <v>3</v>
      </c>
      <c r="Y1464">
        <f>IF(ISNA(VLOOKUP(B1464,CECOS_SIN_IDENTIFICAR!$A$2:$D$146,4,0)),"SIN CECO",IF(VLOOKUP(B1464,CECOS_SIN_IDENTIFICAR!$A$2:$D$146,4,0)=0,"SIN CECO",VLOOKUP(B1464,CECOS_SIN_IDENTIFICAR!$A$2:$D$146,4,0)))</f>
        <v>1223</v>
      </c>
      <c r="Z1464">
        <f t="shared" si="181"/>
        <v>1223</v>
      </c>
      <c r="AA1464" s="56" t="s">
        <v>114</v>
      </c>
      <c r="AB1464" t="str">
        <f t="shared" si="182"/>
        <v>a. Conocimiento específico de temas aplicables al proyecto-Soporte Técnico</v>
      </c>
      <c r="AC1464" t="str">
        <f>VLOOKUP(AB1464,CODIFICACION_PREGUNTAS!$C$2:$D$35,2,0)</f>
        <v>SOPORTE_TEC001</v>
      </c>
    </row>
    <row r="1465" spans="1:29" x14ac:dyDescent="0.25">
      <c r="A1465" s="3">
        <f t="shared" si="183"/>
        <v>1464</v>
      </c>
      <c r="B1465" s="3" t="s">
        <v>191</v>
      </c>
      <c r="C1465" s="32">
        <v>40513</v>
      </c>
      <c r="D1465" s="56" t="s">
        <v>114</v>
      </c>
      <c r="E1465" s="3"/>
      <c r="F1465" s="3"/>
      <c r="G1465" s="2" t="s">
        <v>7</v>
      </c>
      <c r="H1465" s="3" t="s">
        <v>6</v>
      </c>
      <c r="I1465" s="21">
        <v>4</v>
      </c>
      <c r="J1465" s="3"/>
      <c r="K1465" s="3"/>
      <c r="L1465" s="3"/>
      <c r="M1465" s="3"/>
      <c r="N1465" s="3"/>
      <c r="O1465" s="3"/>
      <c r="P1465" s="3"/>
      <c r="Q1465" s="3"/>
      <c r="R1465" s="3"/>
      <c r="S1465" s="3"/>
      <c r="T1465" s="3" t="str">
        <f t="shared" si="176"/>
        <v>SIN CECO</v>
      </c>
      <c r="U1465" s="3" t="str">
        <f t="shared" si="177"/>
        <v>NO</v>
      </c>
      <c r="V1465" t="str">
        <f t="shared" si="178"/>
        <v>HC MONTERÍA
DIC/10
25%-Soporte Técnico</v>
      </c>
      <c r="W1465" s="53">
        <f t="shared" si="179"/>
        <v>4</v>
      </c>
      <c r="X1465">
        <f t="shared" si="180"/>
        <v>4</v>
      </c>
      <c r="Y1465">
        <f>IF(ISNA(VLOOKUP(B1465,CECOS_SIN_IDENTIFICAR!$A$2:$D$146,4,0)),"SIN CECO",IF(VLOOKUP(B1465,CECOS_SIN_IDENTIFICAR!$A$2:$D$146,4,0)=0,"SIN CECO",VLOOKUP(B1465,CECOS_SIN_IDENTIFICAR!$A$2:$D$146,4,0)))</f>
        <v>1223</v>
      </c>
      <c r="Z1465">
        <f t="shared" si="181"/>
        <v>1223</v>
      </c>
      <c r="AA1465" s="56" t="s">
        <v>114</v>
      </c>
      <c r="AB1465" t="str">
        <f t="shared" si="182"/>
        <v>b. Idoneidad y Calidad del soporte-Soporte Técnico</v>
      </c>
      <c r="AC1465" t="str">
        <f>VLOOKUP(AB1465,CODIFICACION_PREGUNTAS!$C$2:$D$35,2,0)</f>
        <v>SOPORTE_TEC002</v>
      </c>
    </row>
    <row r="1466" spans="1:29" x14ac:dyDescent="0.25">
      <c r="A1466" s="3">
        <f t="shared" si="183"/>
        <v>1465</v>
      </c>
      <c r="B1466" s="3" t="s">
        <v>191</v>
      </c>
      <c r="C1466" s="32">
        <v>40513</v>
      </c>
      <c r="D1466" s="56" t="s">
        <v>114</v>
      </c>
      <c r="E1466" s="3"/>
      <c r="F1466" s="3"/>
      <c r="G1466" s="2" t="s">
        <v>8</v>
      </c>
      <c r="H1466" s="3" t="s">
        <v>6</v>
      </c>
      <c r="I1466" s="21">
        <v>3</v>
      </c>
      <c r="J1466" s="3"/>
      <c r="K1466" s="3"/>
      <c r="L1466" s="3"/>
      <c r="M1466" s="3"/>
      <c r="N1466" s="3"/>
      <c r="O1466" s="3"/>
      <c r="P1466" s="3"/>
      <c r="Q1466" s="3"/>
      <c r="R1466" s="3"/>
      <c r="S1466" s="3"/>
      <c r="T1466" s="3" t="str">
        <f t="shared" si="176"/>
        <v>SIN CECO</v>
      </c>
      <c r="U1466" s="3" t="str">
        <f t="shared" si="177"/>
        <v>NO</v>
      </c>
      <c r="V1466" t="str">
        <f t="shared" si="178"/>
        <v>HC MONTERÍA
DIC/10
25%-Soporte Técnico</v>
      </c>
      <c r="W1466" s="53">
        <f t="shared" si="179"/>
        <v>3</v>
      </c>
      <c r="X1466">
        <f t="shared" si="180"/>
        <v>3</v>
      </c>
      <c r="Y1466">
        <f>IF(ISNA(VLOOKUP(B1466,CECOS_SIN_IDENTIFICAR!$A$2:$D$146,4,0)),"SIN CECO",IF(VLOOKUP(B1466,CECOS_SIN_IDENTIFICAR!$A$2:$D$146,4,0)=0,"SIN CECO",VLOOKUP(B1466,CECOS_SIN_IDENTIFICAR!$A$2:$D$146,4,0)))</f>
        <v>1223</v>
      </c>
      <c r="Z1466">
        <f t="shared" si="181"/>
        <v>1223</v>
      </c>
      <c r="AA1466" s="56" t="s">
        <v>114</v>
      </c>
      <c r="AB1466" t="str">
        <f t="shared" si="182"/>
        <v>c. Cumplimiento de especificaciones técnicas de construcción-Soporte Técnico</v>
      </c>
      <c r="AC1466" t="str">
        <f>VLOOKUP(AB1466,CODIFICACION_PREGUNTAS!$C$2:$D$35,2,0)</f>
        <v>SOPORTE_TEC003</v>
      </c>
    </row>
    <row r="1467" spans="1:29" x14ac:dyDescent="0.25">
      <c r="A1467" s="3">
        <f t="shared" si="183"/>
        <v>1466</v>
      </c>
      <c r="B1467" s="3" t="s">
        <v>191</v>
      </c>
      <c r="C1467" s="32">
        <v>40513</v>
      </c>
      <c r="D1467" s="56" t="s">
        <v>114</v>
      </c>
      <c r="E1467" s="3"/>
      <c r="F1467" s="3"/>
      <c r="G1467" s="2" t="s">
        <v>9</v>
      </c>
      <c r="H1467" s="3" t="s">
        <v>6</v>
      </c>
      <c r="I1467" s="21">
        <v>3</v>
      </c>
      <c r="J1467" s="3"/>
      <c r="K1467" s="3"/>
      <c r="L1467" s="3"/>
      <c r="M1467" s="3"/>
      <c r="N1467" s="3"/>
      <c r="O1467" s="3"/>
      <c r="P1467" s="3"/>
      <c r="Q1467" s="3"/>
      <c r="R1467" s="3"/>
      <c r="S1467" s="3"/>
      <c r="T1467" s="3" t="str">
        <f t="shared" si="176"/>
        <v>SIN CECO</v>
      </c>
      <c r="U1467" s="3" t="str">
        <f t="shared" si="177"/>
        <v>NO</v>
      </c>
      <c r="V1467" t="str">
        <f t="shared" si="178"/>
        <v>HC MONTERÍA
DIC/10
25%-Soporte Técnico</v>
      </c>
      <c r="W1467" s="53">
        <f t="shared" si="179"/>
        <v>3</v>
      </c>
      <c r="X1467">
        <f t="shared" si="180"/>
        <v>3</v>
      </c>
      <c r="Y1467">
        <f>IF(ISNA(VLOOKUP(B1467,CECOS_SIN_IDENTIFICAR!$A$2:$D$146,4,0)),"SIN CECO",IF(VLOOKUP(B1467,CECOS_SIN_IDENTIFICAR!$A$2:$D$146,4,0)=0,"SIN CECO",VLOOKUP(B1467,CECOS_SIN_IDENTIFICAR!$A$2:$D$146,4,0)))</f>
        <v>1223</v>
      </c>
      <c r="Z1467">
        <f t="shared" si="181"/>
        <v>1223</v>
      </c>
      <c r="AA1467" s="56" t="s">
        <v>114</v>
      </c>
      <c r="AB1467" t="str">
        <f t="shared" si="182"/>
        <v>d. Confiabilidad de los conceptos aplicados-Soporte Técnico</v>
      </c>
      <c r="AC1467" t="str">
        <f>VLOOKUP(AB1467,CODIFICACION_PREGUNTAS!$C$2:$D$35,2,0)</f>
        <v>SOPORTE_TEC004</v>
      </c>
    </row>
    <row r="1468" spans="1:29" x14ac:dyDescent="0.25">
      <c r="A1468" s="3">
        <f t="shared" si="183"/>
        <v>1467</v>
      </c>
      <c r="B1468" s="3" t="s">
        <v>191</v>
      </c>
      <c r="C1468" s="32">
        <v>40513</v>
      </c>
      <c r="D1468" s="56" t="s">
        <v>114</v>
      </c>
      <c r="E1468" s="3"/>
      <c r="F1468" s="3"/>
      <c r="G1468" s="2" t="s">
        <v>10</v>
      </c>
      <c r="H1468" s="3" t="s">
        <v>6</v>
      </c>
      <c r="I1468" s="21">
        <v>4</v>
      </c>
      <c r="J1468" s="3"/>
      <c r="K1468" s="3"/>
      <c r="L1468" s="3"/>
      <c r="M1468" s="3"/>
      <c r="N1468" s="3"/>
      <c r="O1468" s="3"/>
      <c r="P1468" s="3"/>
      <c r="Q1468" s="3"/>
      <c r="R1468" s="3"/>
      <c r="S1468" s="3"/>
      <c r="T1468" s="3" t="str">
        <f t="shared" si="176"/>
        <v>SIN CECO</v>
      </c>
      <c r="U1468" s="3" t="str">
        <f t="shared" si="177"/>
        <v>NO</v>
      </c>
      <c r="V1468" t="str">
        <f t="shared" si="178"/>
        <v>HC MONTERÍA
DIC/10
25%-Soporte Técnico</v>
      </c>
      <c r="W1468" s="53">
        <f t="shared" si="179"/>
        <v>4</v>
      </c>
      <c r="X1468">
        <f t="shared" si="180"/>
        <v>4</v>
      </c>
      <c r="Y1468">
        <f>IF(ISNA(VLOOKUP(B1468,CECOS_SIN_IDENTIFICAR!$A$2:$D$146,4,0)),"SIN CECO",IF(VLOOKUP(B1468,CECOS_SIN_IDENTIFICAR!$A$2:$D$146,4,0)=0,"SIN CECO",VLOOKUP(B1468,CECOS_SIN_IDENTIFICAR!$A$2:$D$146,4,0)))</f>
        <v>1223</v>
      </c>
      <c r="Z1468">
        <f t="shared" si="181"/>
        <v>1223</v>
      </c>
      <c r="AA1468" s="56" t="s">
        <v>114</v>
      </c>
      <c r="AB1468" t="str">
        <f t="shared" si="182"/>
        <v>e. Oportunidad en entrega de información o requerimientos-Soporte Técnico</v>
      </c>
      <c r="AC1468" t="str">
        <f>VLOOKUP(AB1468,CODIFICACION_PREGUNTAS!$C$2:$D$35,2,0)</f>
        <v>SOPORTE_TEC005</v>
      </c>
    </row>
    <row r="1469" spans="1:29" x14ac:dyDescent="0.25">
      <c r="A1469" s="3">
        <f t="shared" si="183"/>
        <v>1468</v>
      </c>
      <c r="B1469" s="3" t="s">
        <v>191</v>
      </c>
      <c r="C1469" s="32">
        <v>40513</v>
      </c>
      <c r="D1469" s="56" t="s">
        <v>114</v>
      </c>
      <c r="E1469" s="3"/>
      <c r="F1469" s="3"/>
      <c r="G1469" s="2" t="s">
        <v>11</v>
      </c>
      <c r="H1469" s="3" t="s">
        <v>12</v>
      </c>
      <c r="I1469" s="21">
        <v>4</v>
      </c>
      <c r="J1469" s="3"/>
      <c r="K1469" s="3"/>
      <c r="L1469" s="3"/>
      <c r="M1469" s="3"/>
      <c r="N1469" s="3"/>
      <c r="O1469" s="3"/>
      <c r="P1469" s="3"/>
      <c r="Q1469" s="3"/>
      <c r="R1469" s="3"/>
      <c r="S1469" s="3"/>
      <c r="T1469" s="3" t="str">
        <f t="shared" si="176"/>
        <v>SIN CECO</v>
      </c>
      <c r="U1469" s="3" t="str">
        <f t="shared" si="177"/>
        <v>NO</v>
      </c>
      <c r="V1469" t="str">
        <f t="shared" si="178"/>
        <v>HC MONTERÍA
DIC/10
25%-Soporte Administrativo</v>
      </c>
      <c r="W1469" s="53">
        <f t="shared" si="179"/>
        <v>4</v>
      </c>
      <c r="X1469">
        <f t="shared" si="180"/>
        <v>4</v>
      </c>
      <c r="Y1469">
        <f>IF(ISNA(VLOOKUP(B1469,CECOS_SIN_IDENTIFICAR!$A$2:$D$146,4,0)),"SIN CECO",IF(VLOOKUP(B1469,CECOS_SIN_IDENTIFICAR!$A$2:$D$146,4,0)=0,"SIN CECO",VLOOKUP(B1469,CECOS_SIN_IDENTIFICAR!$A$2:$D$146,4,0)))</f>
        <v>1223</v>
      </c>
      <c r="Z1469">
        <f t="shared" si="181"/>
        <v>1223</v>
      </c>
      <c r="AA1469" s="56" t="s">
        <v>114</v>
      </c>
      <c r="AB1469" t="str">
        <f t="shared" si="182"/>
        <v>a. Oportunidad de la gestión en obra-Soporte Administrativo</v>
      </c>
      <c r="AC1469" t="str">
        <f>VLOOKUP(AB1469,CODIFICACION_PREGUNTAS!$C$2:$D$35,2,0)</f>
        <v>SOPORTE_ADMON001</v>
      </c>
    </row>
    <row r="1470" spans="1:29" x14ac:dyDescent="0.25">
      <c r="A1470" s="3">
        <f t="shared" si="183"/>
        <v>1469</v>
      </c>
      <c r="B1470" s="3" t="s">
        <v>191</v>
      </c>
      <c r="C1470" s="32">
        <v>40513</v>
      </c>
      <c r="D1470" s="56" t="s">
        <v>114</v>
      </c>
      <c r="E1470" s="3"/>
      <c r="F1470" s="3"/>
      <c r="G1470" s="2" t="s">
        <v>13</v>
      </c>
      <c r="H1470" s="3" t="s">
        <v>12</v>
      </c>
      <c r="I1470" s="21">
        <v>3</v>
      </c>
      <c r="J1470" s="3"/>
      <c r="K1470" s="3"/>
      <c r="L1470" s="3"/>
      <c r="M1470" s="3"/>
      <c r="N1470" s="3"/>
      <c r="O1470" s="3"/>
      <c r="P1470" s="3"/>
      <c r="Q1470" s="3"/>
      <c r="R1470" s="3"/>
      <c r="S1470" s="3"/>
      <c r="T1470" s="3" t="str">
        <f t="shared" si="176"/>
        <v>SIN CECO</v>
      </c>
      <c r="U1470" s="3" t="str">
        <f t="shared" si="177"/>
        <v>NO</v>
      </c>
      <c r="V1470" t="str">
        <f t="shared" si="178"/>
        <v>HC MONTERÍA
DIC/10
25%-Soporte Administrativo</v>
      </c>
      <c r="W1470" s="53">
        <f t="shared" si="179"/>
        <v>3</v>
      </c>
      <c r="X1470">
        <f t="shared" si="180"/>
        <v>3</v>
      </c>
      <c r="Y1470">
        <f>IF(ISNA(VLOOKUP(B1470,CECOS_SIN_IDENTIFICAR!$A$2:$D$146,4,0)),"SIN CECO",IF(VLOOKUP(B1470,CECOS_SIN_IDENTIFICAR!$A$2:$D$146,4,0)=0,"SIN CECO",VLOOKUP(B1470,CECOS_SIN_IDENTIFICAR!$A$2:$D$146,4,0)))</f>
        <v>1223</v>
      </c>
      <c r="Z1470">
        <f t="shared" si="181"/>
        <v>1223</v>
      </c>
      <c r="AA1470" s="56" t="s">
        <v>114</v>
      </c>
      <c r="AB1470" t="str">
        <f t="shared" si="182"/>
        <v>b. Manejo administrativo del proyecto-Soporte Administrativo</v>
      </c>
      <c r="AC1470" t="str">
        <f>VLOOKUP(AB1470,CODIFICACION_PREGUNTAS!$C$2:$D$35,2,0)</f>
        <v>SOPORTE_ADMON002</v>
      </c>
    </row>
    <row r="1471" spans="1:29" x14ac:dyDescent="0.25">
      <c r="A1471" s="3">
        <f t="shared" si="183"/>
        <v>1470</v>
      </c>
      <c r="B1471" s="3" t="s">
        <v>191</v>
      </c>
      <c r="C1471" s="32">
        <v>40513</v>
      </c>
      <c r="D1471" s="56" t="s">
        <v>114</v>
      </c>
      <c r="E1471" s="3"/>
      <c r="F1471" s="3"/>
      <c r="G1471" s="2" t="s">
        <v>14</v>
      </c>
      <c r="H1471" s="3" t="s">
        <v>12</v>
      </c>
      <c r="I1471" s="21">
        <v>4</v>
      </c>
      <c r="J1471" s="3"/>
      <c r="K1471" s="3"/>
      <c r="L1471" s="3"/>
      <c r="M1471" s="3"/>
      <c r="N1471" s="3"/>
      <c r="O1471" s="3"/>
      <c r="P1471" s="3"/>
      <c r="Q1471" s="3"/>
      <c r="R1471" s="3"/>
      <c r="S1471" s="3"/>
      <c r="T1471" s="3" t="str">
        <f t="shared" si="176"/>
        <v>SIN CECO</v>
      </c>
      <c r="U1471" s="3" t="str">
        <f t="shared" si="177"/>
        <v>NO</v>
      </c>
      <c r="V1471" t="str">
        <f t="shared" si="178"/>
        <v>HC MONTERÍA
DIC/10
25%-Soporte Administrativo</v>
      </c>
      <c r="W1471" s="53">
        <f t="shared" si="179"/>
        <v>4</v>
      </c>
      <c r="X1471">
        <f t="shared" si="180"/>
        <v>4</v>
      </c>
      <c r="Y1471">
        <f>IF(ISNA(VLOOKUP(B1471,CECOS_SIN_IDENTIFICAR!$A$2:$D$146,4,0)),"SIN CECO",IF(VLOOKUP(B1471,CECOS_SIN_IDENTIFICAR!$A$2:$D$146,4,0)=0,"SIN CECO",VLOOKUP(B1471,CECOS_SIN_IDENTIFICAR!$A$2:$D$146,4,0)))</f>
        <v>1223</v>
      </c>
      <c r="Z1471">
        <f t="shared" si="181"/>
        <v>1223</v>
      </c>
      <c r="AA1471" s="56" t="s">
        <v>114</v>
      </c>
      <c r="AB1471" t="str">
        <f t="shared" si="182"/>
        <v>c. Información clara y veraz sobre la administración de proyecto-Soporte Administrativo</v>
      </c>
      <c r="AC1471" t="str">
        <f>VLOOKUP(AB1471,CODIFICACION_PREGUNTAS!$C$2:$D$35,2,0)</f>
        <v>SOPORTE_ADMON003</v>
      </c>
    </row>
    <row r="1472" spans="1:29" x14ac:dyDescent="0.25">
      <c r="A1472" s="3">
        <f t="shared" si="183"/>
        <v>1471</v>
      </c>
      <c r="B1472" s="3" t="s">
        <v>191</v>
      </c>
      <c r="C1472" s="32">
        <v>40513</v>
      </c>
      <c r="D1472" s="56" t="s">
        <v>114</v>
      </c>
      <c r="E1472" s="3"/>
      <c r="F1472" s="3"/>
      <c r="G1472" s="2" t="s">
        <v>15</v>
      </c>
      <c r="H1472" s="3" t="s">
        <v>12</v>
      </c>
      <c r="I1472" s="21">
        <v>3</v>
      </c>
      <c r="J1472" s="3"/>
      <c r="K1472" s="3"/>
      <c r="L1472" s="3"/>
      <c r="M1472" s="3"/>
      <c r="N1472" s="3"/>
      <c r="O1472" s="3"/>
      <c r="P1472" s="3"/>
      <c r="Q1472" s="3"/>
      <c r="R1472" s="3"/>
      <c r="S1472" s="3"/>
      <c r="T1472" s="3" t="str">
        <f t="shared" si="176"/>
        <v>SIN CECO</v>
      </c>
      <c r="U1472" s="3" t="str">
        <f t="shared" si="177"/>
        <v>NO</v>
      </c>
      <c r="V1472" t="str">
        <f t="shared" si="178"/>
        <v>HC MONTERÍA
DIC/10
25%-Soporte Administrativo</v>
      </c>
      <c r="W1472" s="53">
        <f t="shared" si="179"/>
        <v>3</v>
      </c>
      <c r="X1472">
        <f t="shared" si="180"/>
        <v>3</v>
      </c>
      <c r="Y1472">
        <f>IF(ISNA(VLOOKUP(B1472,CECOS_SIN_IDENTIFICAR!$A$2:$D$146,4,0)),"SIN CECO",IF(VLOOKUP(B1472,CECOS_SIN_IDENTIFICAR!$A$2:$D$146,4,0)=0,"SIN CECO",VLOOKUP(B1472,CECOS_SIN_IDENTIFICAR!$A$2:$D$146,4,0)))</f>
        <v>1223</v>
      </c>
      <c r="Z1472">
        <f t="shared" si="181"/>
        <v>1223</v>
      </c>
      <c r="AA1472" s="56" t="s">
        <v>114</v>
      </c>
      <c r="AB1472" t="str">
        <f t="shared" si="182"/>
        <v>d. Cumplimientos con expectativas del cliente-Soporte Administrativo</v>
      </c>
      <c r="AC1472" t="str">
        <f>VLOOKUP(AB1472,CODIFICACION_PREGUNTAS!$C$2:$D$35,2,0)</f>
        <v>SOPORTE_ADMON004</v>
      </c>
    </row>
    <row r="1473" spans="1:29" x14ac:dyDescent="0.25">
      <c r="A1473" s="3">
        <f t="shared" si="183"/>
        <v>1472</v>
      </c>
      <c r="B1473" s="3" t="s">
        <v>191</v>
      </c>
      <c r="C1473" s="32">
        <v>40513</v>
      </c>
      <c r="D1473" s="56" t="s">
        <v>114</v>
      </c>
      <c r="E1473" s="3"/>
      <c r="F1473" s="3"/>
      <c r="G1473" s="2" t="s">
        <v>16</v>
      </c>
      <c r="H1473" s="3" t="s">
        <v>12</v>
      </c>
      <c r="I1473" s="21">
        <v>4</v>
      </c>
      <c r="J1473" s="3"/>
      <c r="K1473" s="3"/>
      <c r="L1473" s="3"/>
      <c r="M1473" s="3"/>
      <c r="N1473" s="3"/>
      <c r="O1473" s="3"/>
      <c r="P1473" s="3"/>
      <c r="Q1473" s="3"/>
      <c r="R1473" s="3"/>
      <c r="S1473" s="3"/>
      <c r="T1473" s="3" t="str">
        <f t="shared" si="176"/>
        <v>SIN CECO</v>
      </c>
      <c r="U1473" s="3" t="str">
        <f t="shared" si="177"/>
        <v>NO</v>
      </c>
      <c r="V1473" t="str">
        <f t="shared" si="178"/>
        <v>HC MONTERÍA
DIC/10
25%-Soporte Administrativo</v>
      </c>
      <c r="W1473" s="53">
        <f t="shared" si="179"/>
        <v>4</v>
      </c>
      <c r="X1473">
        <f t="shared" si="180"/>
        <v>4</v>
      </c>
      <c r="Y1473">
        <f>IF(ISNA(VLOOKUP(B1473,CECOS_SIN_IDENTIFICAR!$A$2:$D$146,4,0)),"SIN CECO",IF(VLOOKUP(B1473,CECOS_SIN_IDENTIFICAR!$A$2:$D$146,4,0)=0,"SIN CECO",VLOOKUP(B1473,CECOS_SIN_IDENTIFICAR!$A$2:$D$146,4,0)))</f>
        <v>1223</v>
      </c>
      <c r="Z1473">
        <f t="shared" si="181"/>
        <v>1223</v>
      </c>
      <c r="AA1473" s="56" t="s">
        <v>114</v>
      </c>
      <c r="AB1473" t="str">
        <f t="shared" si="182"/>
        <v>e. Control de presupuesto-Soporte Administrativo</v>
      </c>
      <c r="AC1473" t="str">
        <f>VLOOKUP(AB1473,CODIFICACION_PREGUNTAS!$C$2:$D$35,2,0)</f>
        <v>SOPORTE_ADMON005</v>
      </c>
    </row>
    <row r="1474" spans="1:29" x14ac:dyDescent="0.25">
      <c r="A1474" s="3">
        <f t="shared" si="183"/>
        <v>1473</v>
      </c>
      <c r="B1474" s="3" t="s">
        <v>191</v>
      </c>
      <c r="C1474" s="32">
        <v>40513</v>
      </c>
      <c r="D1474" s="56" t="s">
        <v>114</v>
      </c>
      <c r="E1474" s="3"/>
      <c r="F1474" s="3"/>
      <c r="G1474" s="2" t="s">
        <v>17</v>
      </c>
      <c r="H1474" s="3" t="s">
        <v>18</v>
      </c>
      <c r="I1474" s="21">
        <v>4</v>
      </c>
      <c r="J1474" s="3"/>
      <c r="K1474" s="3"/>
      <c r="L1474" s="3"/>
      <c r="M1474" s="3"/>
      <c r="N1474" s="3"/>
      <c r="O1474" s="3"/>
      <c r="P1474" s="3"/>
      <c r="Q1474" s="3"/>
      <c r="R1474" s="3"/>
      <c r="S1474" s="3"/>
      <c r="T1474" s="3" t="str">
        <f t="shared" si="176"/>
        <v>SIN CECO</v>
      </c>
      <c r="U1474" s="3" t="str">
        <f t="shared" si="177"/>
        <v>NO</v>
      </c>
      <c r="V1474" t="str">
        <f t="shared" si="178"/>
        <v>HC MONTERÍA
DIC/10
25%-Soporte Directivo (Coordinador y Gerencia)</v>
      </c>
      <c r="W1474" s="53">
        <f t="shared" si="179"/>
        <v>4</v>
      </c>
      <c r="X1474">
        <f t="shared" si="180"/>
        <v>4</v>
      </c>
      <c r="Y1474">
        <f>IF(ISNA(VLOOKUP(B1474,CECOS_SIN_IDENTIFICAR!$A$2:$D$146,4,0)),"SIN CECO",IF(VLOOKUP(B1474,CECOS_SIN_IDENTIFICAR!$A$2:$D$146,4,0)=0,"SIN CECO",VLOOKUP(B1474,CECOS_SIN_IDENTIFICAR!$A$2:$D$146,4,0)))</f>
        <v>1223</v>
      </c>
      <c r="Z1474">
        <f t="shared" si="181"/>
        <v>1223</v>
      </c>
      <c r="AA1474" s="56" t="s">
        <v>114</v>
      </c>
      <c r="AB1474" t="str">
        <f t="shared" si="182"/>
        <v>a. Apoyo y presencia en el proyecto-Soporte Directivo (Coordinador y Gerencia)</v>
      </c>
      <c r="AC1474" t="str">
        <f>VLOOKUP(AB1474,CODIFICACION_PREGUNTAS!$C$2:$D$35,2,0)</f>
        <v>SOPORTE_DIR001</v>
      </c>
    </row>
    <row r="1475" spans="1:29" x14ac:dyDescent="0.25">
      <c r="A1475" s="3">
        <f t="shared" si="183"/>
        <v>1474</v>
      </c>
      <c r="B1475" s="3" t="s">
        <v>191</v>
      </c>
      <c r="C1475" s="32">
        <v>40513</v>
      </c>
      <c r="D1475" s="56" t="s">
        <v>114</v>
      </c>
      <c r="E1475" s="3"/>
      <c r="F1475" s="3"/>
      <c r="G1475" s="2" t="s">
        <v>19</v>
      </c>
      <c r="H1475" s="3" t="s">
        <v>18</v>
      </c>
      <c r="I1475" s="21">
        <v>4</v>
      </c>
      <c r="J1475" s="3"/>
      <c r="K1475" s="3"/>
      <c r="L1475" s="3"/>
      <c r="M1475" s="3"/>
      <c r="N1475" s="3"/>
      <c r="O1475" s="3"/>
      <c r="P1475" s="3"/>
      <c r="Q1475" s="3"/>
      <c r="R1475" s="3"/>
      <c r="S1475" s="3"/>
      <c r="T1475" s="3" t="str">
        <f t="shared" ref="T1475:T1538" si="184">IF(U1475="NO","SIN CECO",LEFT(B1475,4)+0)</f>
        <v>SIN CECO</v>
      </c>
      <c r="U1475" s="3" t="str">
        <f t="shared" ref="U1475:U1538" si="185">IF(ISNUMBER(LEFT(B1475,4)+0),"SI","NO")</f>
        <v>NO</v>
      </c>
      <c r="V1475" t="str">
        <f t="shared" ref="V1475:V1538" si="186">CONCATENATE(B1475,"-",H1475)</f>
        <v>HC MONTERÍA
DIC/10
25%-Soporte Directivo (Coordinador y Gerencia)</v>
      </c>
      <c r="W1475" s="53">
        <f t="shared" ref="W1475:W1538" si="187">I1475</f>
        <v>4</v>
      </c>
      <c r="X1475">
        <f t="shared" ref="X1475:X1538" si="188">IF(ISNUMBER(W1475+0),W1475+0,0)</f>
        <v>4</v>
      </c>
      <c r="Y1475">
        <f>IF(ISNA(VLOOKUP(B1475,CECOS_SIN_IDENTIFICAR!$A$2:$D$146,4,0)),"SIN CECO",IF(VLOOKUP(B1475,CECOS_SIN_IDENTIFICAR!$A$2:$D$146,4,0)=0,"SIN CECO",VLOOKUP(B1475,CECOS_SIN_IDENTIFICAR!$A$2:$D$146,4,0)))</f>
        <v>1223</v>
      </c>
      <c r="Z1475">
        <f t="shared" ref="Z1475:Z1538" si="189">IF(Y1475="SIN CECO",T1475,Y1475)</f>
        <v>1223</v>
      </c>
      <c r="AA1475" s="56" t="s">
        <v>114</v>
      </c>
      <c r="AB1475" t="str">
        <f t="shared" ref="AB1475:AB1538" si="190">CONCATENATE(G1475,"-",H1475)</f>
        <v>b. Conocimiento del proyecto-Soporte Directivo (Coordinador y Gerencia)</v>
      </c>
      <c r="AC1475" t="str">
        <f>VLOOKUP(AB1475,CODIFICACION_PREGUNTAS!$C$2:$D$35,2,0)</f>
        <v>SOPORTE_DIR002</v>
      </c>
    </row>
    <row r="1476" spans="1:29" x14ac:dyDescent="0.25">
      <c r="A1476" s="3">
        <f t="shared" ref="A1476:A1539" si="191">A1475+1</f>
        <v>1475</v>
      </c>
      <c r="B1476" s="3" t="s">
        <v>191</v>
      </c>
      <c r="C1476" s="32">
        <v>40513</v>
      </c>
      <c r="D1476" s="56" t="s">
        <v>114</v>
      </c>
      <c r="E1476" s="3"/>
      <c r="F1476" s="3"/>
      <c r="G1476" s="2" t="s">
        <v>20</v>
      </c>
      <c r="H1476" s="3" t="s">
        <v>18</v>
      </c>
      <c r="I1476" s="21">
        <v>4</v>
      </c>
      <c r="J1476" s="3"/>
      <c r="K1476" s="3"/>
      <c r="L1476" s="3"/>
      <c r="M1476" s="3"/>
      <c r="N1476" s="3"/>
      <c r="O1476" s="3"/>
      <c r="P1476" s="3"/>
      <c r="Q1476" s="3"/>
      <c r="R1476" s="3"/>
      <c r="S1476" s="3"/>
      <c r="T1476" s="3" t="str">
        <f t="shared" si="184"/>
        <v>SIN CECO</v>
      </c>
      <c r="U1476" s="3" t="str">
        <f t="shared" si="185"/>
        <v>NO</v>
      </c>
      <c r="V1476" t="str">
        <f t="shared" si="186"/>
        <v>HC MONTERÍA
DIC/10
25%-Soporte Directivo (Coordinador y Gerencia)</v>
      </c>
      <c r="W1476" s="53">
        <f t="shared" si="187"/>
        <v>4</v>
      </c>
      <c r="X1476">
        <f t="shared" si="188"/>
        <v>4</v>
      </c>
      <c r="Y1476">
        <f>IF(ISNA(VLOOKUP(B1476,CECOS_SIN_IDENTIFICAR!$A$2:$D$146,4,0)),"SIN CECO",IF(VLOOKUP(B1476,CECOS_SIN_IDENTIFICAR!$A$2:$D$146,4,0)=0,"SIN CECO",VLOOKUP(B1476,CECOS_SIN_IDENTIFICAR!$A$2:$D$146,4,0)))</f>
        <v>1223</v>
      </c>
      <c r="Z1476">
        <f t="shared" si="189"/>
        <v>1223</v>
      </c>
      <c r="AA1476" s="56" t="s">
        <v>114</v>
      </c>
      <c r="AB1476" t="str">
        <f t="shared" si="190"/>
        <v>c. Planteamiento de soluciones y manejo de conflictos-Soporte Directivo (Coordinador y Gerencia)</v>
      </c>
      <c r="AC1476" t="str">
        <f>VLOOKUP(AB1476,CODIFICACION_PREGUNTAS!$C$2:$D$35,2,0)</f>
        <v>SOPORTE_DIR003</v>
      </c>
    </row>
    <row r="1477" spans="1:29" x14ac:dyDescent="0.25">
      <c r="A1477" s="3">
        <f t="shared" si="191"/>
        <v>1476</v>
      </c>
      <c r="B1477" s="3" t="s">
        <v>191</v>
      </c>
      <c r="C1477" s="32">
        <v>40513</v>
      </c>
      <c r="D1477" s="56" t="s">
        <v>114</v>
      </c>
      <c r="E1477" s="3"/>
      <c r="F1477" s="3"/>
      <c r="G1477" s="2" t="s">
        <v>21</v>
      </c>
      <c r="H1477" s="3" t="s">
        <v>18</v>
      </c>
      <c r="I1477" s="21">
        <v>4</v>
      </c>
      <c r="J1477" s="3"/>
      <c r="K1477" s="3"/>
      <c r="L1477" s="3"/>
      <c r="M1477" s="3"/>
      <c r="N1477" s="3"/>
      <c r="O1477" s="3"/>
      <c r="P1477" s="3"/>
      <c r="Q1477" s="3"/>
      <c r="R1477" s="3"/>
      <c r="S1477" s="3"/>
      <c r="T1477" s="3" t="str">
        <f t="shared" si="184"/>
        <v>SIN CECO</v>
      </c>
      <c r="U1477" s="3" t="str">
        <f t="shared" si="185"/>
        <v>NO</v>
      </c>
      <c r="V1477" t="str">
        <f t="shared" si="186"/>
        <v>HC MONTERÍA
DIC/10
25%-Soporte Directivo (Coordinador y Gerencia)</v>
      </c>
      <c r="W1477" s="53">
        <f t="shared" si="187"/>
        <v>4</v>
      </c>
      <c r="X1477">
        <f t="shared" si="188"/>
        <v>4</v>
      </c>
      <c r="Y1477">
        <f>IF(ISNA(VLOOKUP(B1477,CECOS_SIN_IDENTIFICAR!$A$2:$D$146,4,0)),"SIN CECO",IF(VLOOKUP(B1477,CECOS_SIN_IDENTIFICAR!$A$2:$D$146,4,0)=0,"SIN CECO",VLOOKUP(B1477,CECOS_SIN_IDENTIFICAR!$A$2:$D$146,4,0)))</f>
        <v>1223</v>
      </c>
      <c r="Z1477">
        <f t="shared" si="189"/>
        <v>1223</v>
      </c>
      <c r="AA1477" s="56" t="s">
        <v>114</v>
      </c>
      <c r="AB1477" t="str">
        <f t="shared" si="190"/>
        <v>d. Cumplimiento de compromisos-Soporte Directivo (Coordinador y Gerencia)</v>
      </c>
      <c r="AC1477" t="str">
        <f>VLOOKUP(AB1477,CODIFICACION_PREGUNTAS!$C$2:$D$35,2,0)</f>
        <v>SOPORTE_DIR004</v>
      </c>
    </row>
    <row r="1478" spans="1:29" x14ac:dyDescent="0.25">
      <c r="A1478" s="3">
        <f t="shared" si="191"/>
        <v>1477</v>
      </c>
      <c r="B1478" s="3" t="s">
        <v>191</v>
      </c>
      <c r="C1478" s="32">
        <v>40513</v>
      </c>
      <c r="D1478" s="56" t="s">
        <v>114</v>
      </c>
      <c r="E1478" s="3"/>
      <c r="F1478" s="3"/>
      <c r="G1478" s="2" t="s">
        <v>22</v>
      </c>
      <c r="H1478" s="3" t="s">
        <v>18</v>
      </c>
      <c r="I1478" s="21">
        <v>3</v>
      </c>
      <c r="J1478" s="3"/>
      <c r="K1478" s="3"/>
      <c r="L1478" s="3"/>
      <c r="M1478" s="3"/>
      <c r="N1478" s="3"/>
      <c r="O1478" s="3"/>
      <c r="P1478" s="3"/>
      <c r="Q1478" s="3"/>
      <c r="R1478" s="3"/>
      <c r="S1478" s="3"/>
      <c r="T1478" s="3" t="str">
        <f t="shared" si="184"/>
        <v>SIN CECO</v>
      </c>
      <c r="U1478" s="3" t="str">
        <f t="shared" si="185"/>
        <v>NO</v>
      </c>
      <c r="V1478" t="str">
        <f t="shared" si="186"/>
        <v>HC MONTERÍA
DIC/10
25%-Soporte Directivo (Coordinador y Gerencia)</v>
      </c>
      <c r="W1478" s="53">
        <f t="shared" si="187"/>
        <v>3</v>
      </c>
      <c r="X1478">
        <f t="shared" si="188"/>
        <v>3</v>
      </c>
      <c r="Y1478">
        <f>IF(ISNA(VLOOKUP(B1478,CECOS_SIN_IDENTIFICAR!$A$2:$D$146,4,0)),"SIN CECO",IF(VLOOKUP(B1478,CECOS_SIN_IDENTIFICAR!$A$2:$D$146,4,0)=0,"SIN CECO",VLOOKUP(B1478,CECOS_SIN_IDENTIFICAR!$A$2:$D$146,4,0)))</f>
        <v>1223</v>
      </c>
      <c r="Z1478">
        <f t="shared" si="189"/>
        <v>1223</v>
      </c>
      <c r="AA1478" s="56" t="s">
        <v>114</v>
      </c>
      <c r="AB1478" t="str">
        <f t="shared" si="190"/>
        <v>e. Manejo del cliente-Soporte Directivo (Coordinador y Gerencia)</v>
      </c>
      <c r="AC1478" t="str">
        <f>VLOOKUP(AB1478,CODIFICACION_PREGUNTAS!$C$2:$D$35,2,0)</f>
        <v>SOPORTE_DIR005</v>
      </c>
    </row>
    <row r="1479" spans="1:29" x14ac:dyDescent="0.25">
      <c r="A1479" s="3">
        <f t="shared" si="191"/>
        <v>1478</v>
      </c>
      <c r="B1479" s="3" t="s">
        <v>191</v>
      </c>
      <c r="C1479" s="32">
        <v>40513</v>
      </c>
      <c r="D1479" s="56" t="s">
        <v>114</v>
      </c>
      <c r="E1479" s="3"/>
      <c r="F1479" s="3"/>
      <c r="G1479" s="2" t="s">
        <v>23</v>
      </c>
      <c r="H1479" s="3" t="s">
        <v>24</v>
      </c>
      <c r="I1479" s="21">
        <v>4</v>
      </c>
      <c r="J1479" s="3"/>
      <c r="K1479" s="3"/>
      <c r="L1479" s="3"/>
      <c r="M1479" s="3"/>
      <c r="N1479" s="3"/>
      <c r="O1479" s="3"/>
      <c r="P1479" s="3"/>
      <c r="Q1479" s="3"/>
      <c r="R1479" s="3"/>
      <c r="S1479" s="3"/>
      <c r="T1479" s="3" t="str">
        <f t="shared" si="184"/>
        <v>SIN CECO</v>
      </c>
      <c r="U1479" s="3" t="str">
        <f t="shared" si="185"/>
        <v>NO</v>
      </c>
      <c r="V1479" t="str">
        <f t="shared" si="186"/>
        <v>HC MONTERÍA
DIC/10
25%-Personal que presta el servicio en obra</v>
      </c>
      <c r="W1479" s="53">
        <f t="shared" si="187"/>
        <v>4</v>
      </c>
      <c r="X1479">
        <f t="shared" si="188"/>
        <v>4</v>
      </c>
      <c r="Y1479">
        <f>IF(ISNA(VLOOKUP(B1479,CECOS_SIN_IDENTIFICAR!$A$2:$D$146,4,0)),"SIN CECO",IF(VLOOKUP(B1479,CECOS_SIN_IDENTIFICAR!$A$2:$D$146,4,0)=0,"SIN CECO",VLOOKUP(B1479,CECOS_SIN_IDENTIFICAR!$A$2:$D$146,4,0)))</f>
        <v>1223</v>
      </c>
      <c r="Z1479">
        <f t="shared" si="189"/>
        <v>1223</v>
      </c>
      <c r="AA1479" s="56" t="s">
        <v>114</v>
      </c>
      <c r="AB1479" t="str">
        <f t="shared" si="190"/>
        <v>a. Idoneidad del personal-Personal que presta el servicio en obra</v>
      </c>
      <c r="AC1479" t="str">
        <f>VLOOKUP(AB1479,CODIFICACION_PREGUNTAS!$C$2:$D$35,2,0)</f>
        <v>PERSONAL001</v>
      </c>
    </row>
    <row r="1480" spans="1:29" x14ac:dyDescent="0.25">
      <c r="A1480" s="3">
        <f t="shared" si="191"/>
        <v>1479</v>
      </c>
      <c r="B1480" s="3" t="s">
        <v>191</v>
      </c>
      <c r="C1480" s="32">
        <v>40513</v>
      </c>
      <c r="D1480" s="56" t="s">
        <v>114</v>
      </c>
      <c r="E1480" s="3"/>
      <c r="F1480" s="3"/>
      <c r="G1480" s="2" t="s">
        <v>25</v>
      </c>
      <c r="H1480" s="3" t="s">
        <v>24</v>
      </c>
      <c r="I1480" s="21">
        <v>4</v>
      </c>
      <c r="J1480" s="3"/>
      <c r="K1480" s="3"/>
      <c r="L1480" s="3"/>
      <c r="M1480" s="3"/>
      <c r="N1480" s="3"/>
      <c r="O1480" s="3"/>
      <c r="P1480" s="3"/>
      <c r="Q1480" s="3"/>
      <c r="R1480" s="3"/>
      <c r="S1480" s="3"/>
      <c r="T1480" s="3" t="str">
        <f t="shared" si="184"/>
        <v>SIN CECO</v>
      </c>
      <c r="U1480" s="3" t="str">
        <f t="shared" si="185"/>
        <v>NO</v>
      </c>
      <c r="V1480" t="str">
        <f t="shared" si="186"/>
        <v>HC MONTERÍA
DIC/10
25%-Personal que presta el servicio en obra</v>
      </c>
      <c r="W1480" s="53">
        <f t="shared" si="187"/>
        <v>4</v>
      </c>
      <c r="X1480">
        <f t="shared" si="188"/>
        <v>4</v>
      </c>
      <c r="Y1480">
        <f>IF(ISNA(VLOOKUP(B1480,CECOS_SIN_IDENTIFICAR!$A$2:$D$146,4,0)),"SIN CECO",IF(VLOOKUP(B1480,CECOS_SIN_IDENTIFICAR!$A$2:$D$146,4,0)=0,"SIN CECO",VLOOKUP(B1480,CECOS_SIN_IDENTIFICAR!$A$2:$D$146,4,0)))</f>
        <v>1223</v>
      </c>
      <c r="Z1480">
        <f t="shared" si="189"/>
        <v>1223</v>
      </c>
      <c r="AA1480" s="56" t="s">
        <v>114</v>
      </c>
      <c r="AB1480" t="str">
        <f t="shared" si="190"/>
        <v>b. Oportuna atención al cliente-Personal que presta el servicio en obra</v>
      </c>
      <c r="AC1480" t="str">
        <f>VLOOKUP(AB1480,CODIFICACION_PREGUNTAS!$C$2:$D$35,2,0)</f>
        <v>PERSONAL002</v>
      </c>
    </row>
    <row r="1481" spans="1:29" x14ac:dyDescent="0.25">
      <c r="A1481" s="3">
        <f t="shared" si="191"/>
        <v>1480</v>
      </c>
      <c r="B1481" s="3" t="s">
        <v>191</v>
      </c>
      <c r="C1481" s="32">
        <v>40513</v>
      </c>
      <c r="D1481" s="56" t="s">
        <v>114</v>
      </c>
      <c r="E1481" s="3"/>
      <c r="F1481" s="3"/>
      <c r="G1481" s="2" t="s">
        <v>26</v>
      </c>
      <c r="H1481" s="3" t="s">
        <v>24</v>
      </c>
      <c r="I1481" s="21">
        <v>4</v>
      </c>
      <c r="J1481" s="3"/>
      <c r="K1481" s="3"/>
      <c r="L1481" s="3"/>
      <c r="M1481" s="3"/>
      <c r="N1481" s="3"/>
      <c r="O1481" s="3"/>
      <c r="P1481" s="3"/>
      <c r="Q1481" s="3"/>
      <c r="R1481" s="3"/>
      <c r="S1481" s="3"/>
      <c r="T1481" s="3" t="str">
        <f t="shared" si="184"/>
        <v>SIN CECO</v>
      </c>
      <c r="U1481" s="3" t="str">
        <f t="shared" si="185"/>
        <v>NO</v>
      </c>
      <c r="V1481" t="str">
        <f t="shared" si="186"/>
        <v>HC MONTERÍA
DIC/10
25%-Personal que presta el servicio en obra</v>
      </c>
      <c r="W1481" s="53">
        <f t="shared" si="187"/>
        <v>4</v>
      </c>
      <c r="X1481">
        <f t="shared" si="188"/>
        <v>4</v>
      </c>
      <c r="Y1481">
        <f>IF(ISNA(VLOOKUP(B1481,CECOS_SIN_IDENTIFICAR!$A$2:$D$146,4,0)),"SIN CECO",IF(VLOOKUP(B1481,CECOS_SIN_IDENTIFICAR!$A$2:$D$146,4,0)=0,"SIN CECO",VLOOKUP(B1481,CECOS_SIN_IDENTIFICAR!$A$2:$D$146,4,0)))</f>
        <v>1223</v>
      </c>
      <c r="Z1481">
        <f t="shared" si="189"/>
        <v>1223</v>
      </c>
      <c r="AA1481" s="56" t="s">
        <v>114</v>
      </c>
      <c r="AB1481" t="str">
        <f t="shared" si="190"/>
        <v>c. Compromiso con el proyecto-Personal que presta el servicio en obra</v>
      </c>
      <c r="AC1481" t="str">
        <f>VLOOKUP(AB1481,CODIFICACION_PREGUNTAS!$C$2:$D$35,2,0)</f>
        <v>PERSONAL003</v>
      </c>
    </row>
    <row r="1482" spans="1:29" x14ac:dyDescent="0.25">
      <c r="A1482" s="3">
        <f t="shared" si="191"/>
        <v>1481</v>
      </c>
      <c r="B1482" s="3" t="s">
        <v>191</v>
      </c>
      <c r="C1482" s="32">
        <v>40513</v>
      </c>
      <c r="D1482" s="56" t="s">
        <v>114</v>
      </c>
      <c r="E1482" s="3"/>
      <c r="F1482" s="3"/>
      <c r="G1482" s="2" t="s">
        <v>21</v>
      </c>
      <c r="H1482" s="3" t="s">
        <v>24</v>
      </c>
      <c r="I1482" s="21">
        <v>4</v>
      </c>
      <c r="J1482" s="3"/>
      <c r="K1482" s="3"/>
      <c r="L1482" s="3"/>
      <c r="M1482" s="3"/>
      <c r="N1482" s="3"/>
      <c r="O1482" s="3"/>
      <c r="P1482" s="3"/>
      <c r="Q1482" s="3"/>
      <c r="R1482" s="3"/>
      <c r="S1482" s="3"/>
      <c r="T1482" s="3" t="str">
        <f t="shared" si="184"/>
        <v>SIN CECO</v>
      </c>
      <c r="U1482" s="3" t="str">
        <f t="shared" si="185"/>
        <v>NO</v>
      </c>
      <c r="V1482" t="str">
        <f t="shared" si="186"/>
        <v>HC MONTERÍA
DIC/10
25%-Personal que presta el servicio en obra</v>
      </c>
      <c r="W1482" s="53">
        <f t="shared" si="187"/>
        <v>4</v>
      </c>
      <c r="X1482">
        <f t="shared" si="188"/>
        <v>4</v>
      </c>
      <c r="Y1482">
        <f>IF(ISNA(VLOOKUP(B1482,CECOS_SIN_IDENTIFICAR!$A$2:$D$146,4,0)),"SIN CECO",IF(VLOOKUP(B1482,CECOS_SIN_IDENTIFICAR!$A$2:$D$146,4,0)=0,"SIN CECO",VLOOKUP(B1482,CECOS_SIN_IDENTIFICAR!$A$2:$D$146,4,0)))</f>
        <v>1223</v>
      </c>
      <c r="Z1482">
        <f t="shared" si="189"/>
        <v>1223</v>
      </c>
      <c r="AA1482" s="56" t="s">
        <v>114</v>
      </c>
      <c r="AB1482" t="str">
        <f t="shared" si="190"/>
        <v>d. Cumplimiento de compromisos-Personal que presta el servicio en obra</v>
      </c>
      <c r="AC1482" t="str">
        <f>VLOOKUP(AB1482,CODIFICACION_PREGUNTAS!$C$2:$D$35,2,0)</f>
        <v>PERSONAL004</v>
      </c>
    </row>
    <row r="1483" spans="1:29" x14ac:dyDescent="0.25">
      <c r="A1483" s="3">
        <f t="shared" si="191"/>
        <v>1482</v>
      </c>
      <c r="B1483" s="3" t="s">
        <v>191</v>
      </c>
      <c r="C1483" s="32">
        <v>40513</v>
      </c>
      <c r="D1483" s="56" t="s">
        <v>114</v>
      </c>
      <c r="E1483" s="3"/>
      <c r="F1483" s="3"/>
      <c r="G1483" s="2" t="s">
        <v>27</v>
      </c>
      <c r="H1483" s="3" t="s">
        <v>24</v>
      </c>
      <c r="I1483" s="21">
        <v>4</v>
      </c>
      <c r="J1483" s="3"/>
      <c r="K1483" s="3"/>
      <c r="L1483" s="3"/>
      <c r="M1483" s="3"/>
      <c r="N1483" s="3"/>
      <c r="O1483" s="3"/>
      <c r="P1483" s="3"/>
      <c r="Q1483" s="3"/>
      <c r="R1483" s="3"/>
      <c r="S1483" s="3"/>
      <c r="T1483" s="3" t="str">
        <f t="shared" si="184"/>
        <v>SIN CECO</v>
      </c>
      <c r="U1483" s="3" t="str">
        <f t="shared" si="185"/>
        <v>NO</v>
      </c>
      <c r="V1483" t="str">
        <f t="shared" si="186"/>
        <v>HC MONTERÍA
DIC/10
25%-Personal que presta el servicio en obra</v>
      </c>
      <c r="W1483" s="53">
        <f t="shared" si="187"/>
        <v>4</v>
      </c>
      <c r="X1483">
        <f t="shared" si="188"/>
        <v>4</v>
      </c>
      <c r="Y1483">
        <f>IF(ISNA(VLOOKUP(B1483,CECOS_SIN_IDENTIFICAR!$A$2:$D$146,4,0)),"SIN CECO",IF(VLOOKUP(B1483,CECOS_SIN_IDENTIFICAR!$A$2:$D$146,4,0)=0,"SIN CECO",VLOOKUP(B1483,CECOS_SIN_IDENTIFICAR!$A$2:$D$146,4,0)))</f>
        <v>1223</v>
      </c>
      <c r="Z1483">
        <f t="shared" si="189"/>
        <v>1223</v>
      </c>
      <c r="AA1483" s="56" t="s">
        <v>114</v>
      </c>
      <c r="AB1483" t="str">
        <f t="shared" si="190"/>
        <v>e. Proactividad en desarrollo de funciones-Personal que presta el servicio en obra</v>
      </c>
      <c r="AC1483" t="str">
        <f>VLOOKUP(AB1483,CODIFICACION_PREGUNTAS!$C$2:$D$35,2,0)</f>
        <v>PERSONAL005</v>
      </c>
    </row>
    <row r="1484" spans="1:29" x14ac:dyDescent="0.25">
      <c r="A1484" s="3">
        <f t="shared" si="191"/>
        <v>1483</v>
      </c>
      <c r="B1484" s="3" t="s">
        <v>191</v>
      </c>
      <c r="C1484" s="32">
        <v>40513</v>
      </c>
      <c r="D1484" s="56" t="s">
        <v>114</v>
      </c>
      <c r="E1484" s="3"/>
      <c r="F1484" s="3"/>
      <c r="G1484" s="2" t="s">
        <v>28</v>
      </c>
      <c r="H1484" s="2" t="s">
        <v>29</v>
      </c>
      <c r="I1484" s="21">
        <v>4</v>
      </c>
      <c r="J1484" s="3"/>
      <c r="K1484" s="3"/>
      <c r="L1484" s="3"/>
      <c r="M1484" s="3"/>
      <c r="N1484" s="3"/>
      <c r="O1484" s="3"/>
      <c r="P1484" s="3"/>
      <c r="Q1484" s="3"/>
      <c r="R1484" s="3"/>
      <c r="S1484" s="3"/>
      <c r="T1484" s="3" t="str">
        <f t="shared" si="184"/>
        <v>SIN CECO</v>
      </c>
      <c r="U1484" s="3" t="str">
        <f t="shared" si="185"/>
        <v>NO</v>
      </c>
      <c r="V1484" t="str">
        <f t="shared" si="186"/>
        <v>HC MONTERÍA
DIC/10
25%-Productos Asociados de PAYC (Informes, Control de presupuesto y Programación y actas)</v>
      </c>
      <c r="W1484" s="53">
        <f t="shared" si="187"/>
        <v>4</v>
      </c>
      <c r="X1484">
        <f t="shared" si="188"/>
        <v>4</v>
      </c>
      <c r="Y1484">
        <f>IF(ISNA(VLOOKUP(B1484,CECOS_SIN_IDENTIFICAR!$A$2:$D$146,4,0)),"SIN CECO",IF(VLOOKUP(B1484,CECOS_SIN_IDENTIFICAR!$A$2:$D$146,4,0)=0,"SIN CECO",VLOOKUP(B1484,CECOS_SIN_IDENTIFICAR!$A$2:$D$146,4,0)))</f>
        <v>1223</v>
      </c>
      <c r="Z1484">
        <f t="shared" si="189"/>
        <v>1223</v>
      </c>
      <c r="AA1484" s="56" t="s">
        <v>114</v>
      </c>
      <c r="AB1484" t="str">
        <f t="shared" si="190"/>
        <v>a. Calidad del Contenido-Productos Asociados de PAYC (Informes, Control de presupuesto y Programación y actas)</v>
      </c>
      <c r="AC1484" t="str">
        <f>VLOOKUP(AB1484,CODIFICACION_PREGUNTAS!$C$2:$D$35,2,0)</f>
        <v>PRODUCTOS001</v>
      </c>
    </row>
    <row r="1485" spans="1:29" x14ac:dyDescent="0.25">
      <c r="A1485" s="3">
        <f t="shared" si="191"/>
        <v>1484</v>
      </c>
      <c r="B1485" s="3" t="s">
        <v>191</v>
      </c>
      <c r="C1485" s="32">
        <v>40513</v>
      </c>
      <c r="D1485" s="56" t="s">
        <v>114</v>
      </c>
      <c r="E1485" s="3"/>
      <c r="F1485" s="3"/>
      <c r="G1485" s="2" t="s">
        <v>30</v>
      </c>
      <c r="H1485" s="2" t="s">
        <v>29</v>
      </c>
      <c r="I1485" s="21">
        <v>4</v>
      </c>
      <c r="J1485" s="3"/>
      <c r="K1485" s="3"/>
      <c r="L1485" s="3"/>
      <c r="M1485" s="3"/>
      <c r="N1485" s="3"/>
      <c r="O1485" s="3"/>
      <c r="P1485" s="3"/>
      <c r="Q1485" s="3"/>
      <c r="R1485" s="3"/>
      <c r="S1485" s="3"/>
      <c r="T1485" s="3" t="str">
        <f t="shared" si="184"/>
        <v>SIN CECO</v>
      </c>
      <c r="U1485" s="3" t="str">
        <f t="shared" si="185"/>
        <v>NO</v>
      </c>
      <c r="V1485" t="str">
        <f t="shared" si="186"/>
        <v>HC MONTERÍA
DIC/10
25%-Productos Asociados de PAYC (Informes, Control de presupuesto y Programación y actas)</v>
      </c>
      <c r="W1485" s="53">
        <f t="shared" si="187"/>
        <v>4</v>
      </c>
      <c r="X1485">
        <f t="shared" si="188"/>
        <v>4</v>
      </c>
      <c r="Y1485">
        <f>IF(ISNA(VLOOKUP(B1485,CECOS_SIN_IDENTIFICAR!$A$2:$D$146,4,0)),"SIN CECO",IF(VLOOKUP(B1485,CECOS_SIN_IDENTIFICAR!$A$2:$D$146,4,0)=0,"SIN CECO",VLOOKUP(B1485,CECOS_SIN_IDENTIFICAR!$A$2:$D$146,4,0)))</f>
        <v>1223</v>
      </c>
      <c r="Z1485">
        <f t="shared" si="189"/>
        <v>1223</v>
      </c>
      <c r="AA1485" s="56" t="s">
        <v>114</v>
      </c>
      <c r="AB1485" t="str">
        <f t="shared" si="190"/>
        <v>b. Claridad del Contenido-Productos Asociados de PAYC (Informes, Control de presupuesto y Programación y actas)</v>
      </c>
      <c r="AC1485" t="str">
        <f>VLOOKUP(AB1485,CODIFICACION_PREGUNTAS!$C$2:$D$35,2,0)</f>
        <v>PRODUCTOS002</v>
      </c>
    </row>
    <row r="1486" spans="1:29" x14ac:dyDescent="0.25">
      <c r="A1486" s="3">
        <f t="shared" si="191"/>
        <v>1485</v>
      </c>
      <c r="B1486" s="3" t="s">
        <v>191</v>
      </c>
      <c r="C1486" s="32">
        <v>40513</v>
      </c>
      <c r="D1486" s="56" t="s">
        <v>114</v>
      </c>
      <c r="E1486" s="3"/>
      <c r="F1486" s="3"/>
      <c r="G1486" s="2" t="s">
        <v>31</v>
      </c>
      <c r="H1486" s="2" t="s">
        <v>29</v>
      </c>
      <c r="I1486" s="21">
        <v>3</v>
      </c>
      <c r="J1486" s="3"/>
      <c r="K1486" s="3"/>
      <c r="L1486" s="3"/>
      <c r="M1486" s="3"/>
      <c r="N1486" s="3"/>
      <c r="O1486" s="3"/>
      <c r="P1486" s="3"/>
      <c r="Q1486" s="3"/>
      <c r="R1486" s="3"/>
      <c r="S1486" s="3"/>
      <c r="T1486" s="3" t="str">
        <f t="shared" si="184"/>
        <v>SIN CECO</v>
      </c>
      <c r="U1486" s="3" t="str">
        <f t="shared" si="185"/>
        <v>NO</v>
      </c>
      <c r="V1486" t="str">
        <f t="shared" si="186"/>
        <v>HC MONTERÍA
DIC/10
25%-Productos Asociados de PAYC (Informes, Control de presupuesto y Programación y actas)</v>
      </c>
      <c r="W1486" s="53">
        <f t="shared" si="187"/>
        <v>3</v>
      </c>
      <c r="X1486">
        <f t="shared" si="188"/>
        <v>3</v>
      </c>
      <c r="Y1486">
        <f>IF(ISNA(VLOOKUP(B1486,CECOS_SIN_IDENTIFICAR!$A$2:$D$146,4,0)),"SIN CECO",IF(VLOOKUP(B1486,CECOS_SIN_IDENTIFICAR!$A$2:$D$146,4,0)=0,"SIN CECO",VLOOKUP(B1486,CECOS_SIN_IDENTIFICAR!$A$2:$D$146,4,0)))</f>
        <v>1223</v>
      </c>
      <c r="Z1486">
        <f t="shared" si="189"/>
        <v>1223</v>
      </c>
      <c r="AA1486" s="56" t="s">
        <v>114</v>
      </c>
      <c r="AB1486" t="str">
        <f t="shared" si="190"/>
        <v>c. Oportunidad en la entrega-Productos Asociados de PAYC (Informes, Control de presupuesto y Programación y actas)</v>
      </c>
      <c r="AC1486" t="str">
        <f>VLOOKUP(AB1486,CODIFICACION_PREGUNTAS!$C$2:$D$35,2,0)</f>
        <v>PRODUCTOS003</v>
      </c>
    </row>
    <row r="1487" spans="1:29" x14ac:dyDescent="0.25">
      <c r="A1487" s="3">
        <f t="shared" si="191"/>
        <v>1486</v>
      </c>
      <c r="B1487" s="3" t="s">
        <v>191</v>
      </c>
      <c r="C1487" s="32">
        <v>40513</v>
      </c>
      <c r="D1487" s="56" t="s">
        <v>114</v>
      </c>
      <c r="E1487" s="3"/>
      <c r="F1487" s="3"/>
      <c r="G1487" s="2" t="s">
        <v>32</v>
      </c>
      <c r="H1487" s="2" t="s">
        <v>29</v>
      </c>
      <c r="I1487" s="21">
        <v>3</v>
      </c>
      <c r="J1487" s="3"/>
      <c r="K1487" s="3"/>
      <c r="L1487" s="3"/>
      <c r="M1487" s="3"/>
      <c r="N1487" s="3"/>
      <c r="O1487" s="3"/>
      <c r="P1487" s="3"/>
      <c r="Q1487" s="3"/>
      <c r="R1487" s="3"/>
      <c r="S1487" s="3"/>
      <c r="T1487" s="3" t="str">
        <f t="shared" si="184"/>
        <v>SIN CECO</v>
      </c>
      <c r="U1487" s="3" t="str">
        <f t="shared" si="185"/>
        <v>NO</v>
      </c>
      <c r="V1487" t="str">
        <f t="shared" si="186"/>
        <v>HC MONTERÍA
DIC/10
25%-Productos Asociados de PAYC (Informes, Control de presupuesto y Programación y actas)</v>
      </c>
      <c r="W1487" s="53">
        <f t="shared" si="187"/>
        <v>3</v>
      </c>
      <c r="X1487">
        <f t="shared" si="188"/>
        <v>3</v>
      </c>
      <c r="Y1487">
        <f>IF(ISNA(VLOOKUP(B1487,CECOS_SIN_IDENTIFICAR!$A$2:$D$146,4,0)),"SIN CECO",IF(VLOOKUP(B1487,CECOS_SIN_IDENTIFICAR!$A$2:$D$146,4,0)=0,"SIN CECO",VLOOKUP(B1487,CECOS_SIN_IDENTIFICAR!$A$2:$D$146,4,0)))</f>
        <v>1223</v>
      </c>
      <c r="Z1487">
        <f t="shared" si="189"/>
        <v>1223</v>
      </c>
      <c r="AA1487" s="56" t="s">
        <v>114</v>
      </c>
      <c r="AB1487" t="str">
        <f t="shared" si="190"/>
        <v>d. Precisión de la información-Productos Asociados de PAYC (Informes, Control de presupuesto y Programación y actas)</v>
      </c>
      <c r="AC1487" t="str">
        <f>VLOOKUP(AB1487,CODIFICACION_PREGUNTAS!$C$2:$D$35,2,0)</f>
        <v>PRODUCTOS004</v>
      </c>
    </row>
    <row r="1488" spans="1:29" x14ac:dyDescent="0.25">
      <c r="A1488" s="3">
        <f t="shared" si="191"/>
        <v>1487</v>
      </c>
      <c r="B1488" s="3" t="s">
        <v>191</v>
      </c>
      <c r="C1488" s="32">
        <v>40513</v>
      </c>
      <c r="D1488" s="56" t="s">
        <v>114</v>
      </c>
      <c r="E1488" s="3"/>
      <c r="F1488" s="3"/>
      <c r="G1488" s="2" t="s">
        <v>33</v>
      </c>
      <c r="H1488" s="2" t="s">
        <v>29</v>
      </c>
      <c r="I1488" s="21">
        <v>4</v>
      </c>
      <c r="J1488" s="3"/>
      <c r="K1488" s="3"/>
      <c r="L1488" s="3"/>
      <c r="M1488" s="3"/>
      <c r="N1488" s="3"/>
      <c r="O1488" s="3"/>
      <c r="P1488" s="3"/>
      <c r="Q1488" s="3"/>
      <c r="R1488" s="3"/>
      <c r="S1488" s="3"/>
      <c r="T1488" s="3" t="str">
        <f t="shared" si="184"/>
        <v>SIN CECO</v>
      </c>
      <c r="U1488" s="3" t="str">
        <f t="shared" si="185"/>
        <v>NO</v>
      </c>
      <c r="V1488" t="str">
        <f t="shared" si="186"/>
        <v>HC MONTERÍA
DIC/10
25%-Productos Asociados de PAYC (Informes, Control de presupuesto y Programación y actas)</v>
      </c>
      <c r="W1488" s="53">
        <f t="shared" si="187"/>
        <v>4</v>
      </c>
      <c r="X1488">
        <f t="shared" si="188"/>
        <v>4</v>
      </c>
      <c r="Y1488">
        <f>IF(ISNA(VLOOKUP(B1488,CECOS_SIN_IDENTIFICAR!$A$2:$D$146,4,0)),"SIN CECO",IF(VLOOKUP(B1488,CECOS_SIN_IDENTIFICAR!$A$2:$D$146,4,0)=0,"SIN CECO",VLOOKUP(B1488,CECOS_SIN_IDENTIFICAR!$A$2:$D$146,4,0)))</f>
        <v>1223</v>
      </c>
      <c r="Z1488">
        <f t="shared" si="189"/>
        <v>1223</v>
      </c>
      <c r="AA1488" s="56" t="s">
        <v>114</v>
      </c>
      <c r="AB1488" t="str">
        <f t="shared" si="190"/>
        <v>e. Diagramación-Productos Asociados de PAYC (Informes, Control de presupuesto y Programación y actas)</v>
      </c>
      <c r="AC1488" t="str">
        <f>VLOOKUP(AB1488,CODIFICACION_PREGUNTAS!$C$2:$D$35,2,0)</f>
        <v>PRODUCTOS005</v>
      </c>
    </row>
    <row r="1489" spans="1:29" x14ac:dyDescent="0.25">
      <c r="A1489" s="3">
        <f t="shared" si="191"/>
        <v>1488</v>
      </c>
      <c r="B1489" s="3" t="s">
        <v>191</v>
      </c>
      <c r="C1489" s="32">
        <v>40513</v>
      </c>
      <c r="D1489" s="56" t="s">
        <v>114</v>
      </c>
      <c r="E1489" s="3"/>
      <c r="F1489" s="3"/>
      <c r="G1489" s="2" t="s">
        <v>34</v>
      </c>
      <c r="H1489" s="2" t="s">
        <v>35</v>
      </c>
      <c r="I1489" s="21">
        <v>4</v>
      </c>
      <c r="J1489" s="3"/>
      <c r="K1489" s="3"/>
      <c r="L1489" s="3"/>
      <c r="M1489" s="3"/>
      <c r="N1489" s="3"/>
      <c r="O1489" s="3"/>
      <c r="P1489" s="3"/>
      <c r="Q1489" s="3"/>
      <c r="R1489" s="3"/>
      <c r="S1489" s="3"/>
      <c r="T1489" s="3" t="str">
        <f t="shared" si="184"/>
        <v>SIN CECO</v>
      </c>
      <c r="U1489" s="3" t="str">
        <f t="shared" si="185"/>
        <v>NO</v>
      </c>
      <c r="V1489" t="str">
        <f t="shared" si="186"/>
        <v>HC MONTERÍA
DIC/10
25%-Compromisos Pactados</v>
      </c>
      <c r="W1489" s="53">
        <f t="shared" si="187"/>
        <v>4</v>
      </c>
      <c r="X1489">
        <f t="shared" si="188"/>
        <v>4</v>
      </c>
      <c r="Y1489">
        <f>IF(ISNA(VLOOKUP(B1489,CECOS_SIN_IDENTIFICAR!$A$2:$D$146,4,0)),"SIN CECO",IF(VLOOKUP(B1489,CECOS_SIN_IDENTIFICAR!$A$2:$D$146,4,0)=0,"SIN CECO",VLOOKUP(B1489,CECOS_SIN_IDENTIFICAR!$A$2:$D$146,4,0)))</f>
        <v>1223</v>
      </c>
      <c r="Z1489">
        <f t="shared" si="189"/>
        <v>1223</v>
      </c>
      <c r="AA1489" s="56" t="s">
        <v>114</v>
      </c>
      <c r="AB1489" t="str">
        <f t="shared" si="190"/>
        <v>a. Cumplimiento-Compromisos Pactados</v>
      </c>
      <c r="AC1489" t="str">
        <f>VLOOKUP(AB1489,CODIFICACION_PREGUNTAS!$C$2:$D$35,2,0)</f>
        <v>COMPROMISOS001</v>
      </c>
    </row>
    <row r="1490" spans="1:29" x14ac:dyDescent="0.25">
      <c r="A1490" s="3">
        <f t="shared" si="191"/>
        <v>1489</v>
      </c>
      <c r="B1490" s="3" t="s">
        <v>191</v>
      </c>
      <c r="C1490" s="32">
        <v>40513</v>
      </c>
      <c r="D1490" s="56" t="s">
        <v>114</v>
      </c>
      <c r="E1490" s="3"/>
      <c r="F1490" s="3"/>
      <c r="G1490" s="2" t="s">
        <v>36</v>
      </c>
      <c r="H1490" s="2" t="s">
        <v>35</v>
      </c>
      <c r="I1490" s="21">
        <v>4</v>
      </c>
      <c r="J1490" s="3"/>
      <c r="K1490" s="3"/>
      <c r="L1490" s="3"/>
      <c r="M1490" s="3"/>
      <c r="N1490" s="3"/>
      <c r="O1490" s="3"/>
      <c r="P1490" s="3"/>
      <c r="Q1490" s="3"/>
      <c r="R1490" s="3"/>
      <c r="S1490" s="3"/>
      <c r="T1490" s="3" t="str">
        <f t="shared" si="184"/>
        <v>SIN CECO</v>
      </c>
      <c r="U1490" s="3" t="str">
        <f t="shared" si="185"/>
        <v>NO</v>
      </c>
      <c r="V1490" t="str">
        <f t="shared" si="186"/>
        <v>HC MONTERÍA
DIC/10
25%-Compromisos Pactados</v>
      </c>
      <c r="W1490" s="53">
        <f t="shared" si="187"/>
        <v>4</v>
      </c>
      <c r="X1490">
        <f t="shared" si="188"/>
        <v>4</v>
      </c>
      <c r="Y1490">
        <f>IF(ISNA(VLOOKUP(B1490,CECOS_SIN_IDENTIFICAR!$A$2:$D$146,4,0)),"SIN CECO",IF(VLOOKUP(B1490,CECOS_SIN_IDENTIFICAR!$A$2:$D$146,4,0)=0,"SIN CECO",VLOOKUP(B1490,CECOS_SIN_IDENTIFICAR!$A$2:$D$146,4,0)))</f>
        <v>1223</v>
      </c>
      <c r="Z1490">
        <f t="shared" si="189"/>
        <v>1223</v>
      </c>
      <c r="AA1490" s="56" t="s">
        <v>114</v>
      </c>
      <c r="AB1490" t="str">
        <f t="shared" si="190"/>
        <v>b. Satisface expectativas-Compromisos Pactados</v>
      </c>
      <c r="AC1490" t="str">
        <f>VLOOKUP(AB1490,CODIFICACION_PREGUNTAS!$C$2:$D$35,2,0)</f>
        <v>COMPROMISOS002</v>
      </c>
    </row>
    <row r="1491" spans="1:29" x14ac:dyDescent="0.25">
      <c r="A1491" s="3">
        <f t="shared" si="191"/>
        <v>1490</v>
      </c>
      <c r="B1491" s="3" t="s">
        <v>191</v>
      </c>
      <c r="C1491" s="32">
        <v>40513</v>
      </c>
      <c r="D1491" s="56" t="s">
        <v>114</v>
      </c>
      <c r="E1491" s="3"/>
      <c r="F1491" s="3"/>
      <c r="G1491" s="2" t="s">
        <v>37</v>
      </c>
      <c r="H1491" s="2" t="s">
        <v>35</v>
      </c>
      <c r="I1491" s="21">
        <v>4</v>
      </c>
      <c r="J1491" s="3"/>
      <c r="K1491" s="3"/>
      <c r="L1491" s="3"/>
      <c r="M1491" s="3"/>
      <c r="N1491" s="3"/>
      <c r="O1491" s="3"/>
      <c r="P1491" s="3"/>
      <c r="Q1491" s="3"/>
      <c r="R1491" s="3"/>
      <c r="S1491" s="3"/>
      <c r="T1491" s="3" t="str">
        <f t="shared" si="184"/>
        <v>SIN CECO</v>
      </c>
      <c r="U1491" s="3" t="str">
        <f t="shared" si="185"/>
        <v>NO</v>
      </c>
      <c r="V1491" t="str">
        <f t="shared" si="186"/>
        <v>HC MONTERÍA
DIC/10
25%-Compromisos Pactados</v>
      </c>
      <c r="W1491" s="53">
        <f t="shared" si="187"/>
        <v>4</v>
      </c>
      <c r="X1491">
        <f t="shared" si="188"/>
        <v>4</v>
      </c>
      <c r="Y1491">
        <f>IF(ISNA(VLOOKUP(B1491,CECOS_SIN_IDENTIFICAR!$A$2:$D$146,4,0)),"SIN CECO",IF(VLOOKUP(B1491,CECOS_SIN_IDENTIFICAR!$A$2:$D$146,4,0)=0,"SIN CECO",VLOOKUP(B1491,CECOS_SIN_IDENTIFICAR!$A$2:$D$146,4,0)))</f>
        <v>1223</v>
      </c>
      <c r="Z1491">
        <f t="shared" si="189"/>
        <v>1223</v>
      </c>
      <c r="AA1491" s="56" t="s">
        <v>114</v>
      </c>
      <c r="AB1491" t="str">
        <f t="shared" si="190"/>
        <v>c. Calidad de la Información suministrada-Compromisos Pactados</v>
      </c>
      <c r="AC1491" t="str">
        <f>VLOOKUP(AB1491,CODIFICACION_PREGUNTAS!$C$2:$D$35,2,0)</f>
        <v>COMPROMISOS003</v>
      </c>
    </row>
    <row r="1492" spans="1:29" x14ac:dyDescent="0.25">
      <c r="A1492" s="3">
        <f t="shared" si="191"/>
        <v>1491</v>
      </c>
      <c r="B1492" s="3" t="s">
        <v>191</v>
      </c>
      <c r="C1492" s="32">
        <v>40513</v>
      </c>
      <c r="D1492" s="56" t="s">
        <v>114</v>
      </c>
      <c r="E1492" s="3"/>
      <c r="F1492" s="3"/>
      <c r="G1492" s="2" t="s">
        <v>38</v>
      </c>
      <c r="H1492" s="2" t="s">
        <v>35</v>
      </c>
      <c r="I1492" s="21">
        <v>4</v>
      </c>
      <c r="J1492" s="3"/>
      <c r="K1492" s="3"/>
      <c r="L1492" s="3"/>
      <c r="M1492" s="3"/>
      <c r="N1492" s="3"/>
      <c r="O1492" s="3"/>
      <c r="P1492" s="3"/>
      <c r="Q1492" s="3"/>
      <c r="R1492" s="3"/>
      <c r="S1492" s="3"/>
      <c r="T1492" s="3" t="str">
        <f t="shared" si="184"/>
        <v>SIN CECO</v>
      </c>
      <c r="U1492" s="3" t="str">
        <f t="shared" si="185"/>
        <v>NO</v>
      </c>
      <c r="V1492" t="str">
        <f t="shared" si="186"/>
        <v>HC MONTERÍA
DIC/10
25%-Compromisos Pactados</v>
      </c>
      <c r="W1492" s="53">
        <f t="shared" si="187"/>
        <v>4</v>
      </c>
      <c r="X1492">
        <f t="shared" si="188"/>
        <v>4</v>
      </c>
      <c r="Y1492">
        <f>IF(ISNA(VLOOKUP(B1492,CECOS_SIN_IDENTIFICAR!$A$2:$D$146,4,0)),"SIN CECO",IF(VLOOKUP(B1492,CECOS_SIN_IDENTIFICAR!$A$2:$D$146,4,0)=0,"SIN CECO",VLOOKUP(B1492,CECOS_SIN_IDENTIFICAR!$A$2:$D$146,4,0)))</f>
        <v>1223</v>
      </c>
      <c r="Z1492">
        <f t="shared" si="189"/>
        <v>1223</v>
      </c>
      <c r="AA1492" s="56" t="s">
        <v>114</v>
      </c>
      <c r="AB1492" t="str">
        <f t="shared" si="190"/>
        <v>d. Disposición del personal de PAYC a las solicitudes del cliente-Compromisos Pactados</v>
      </c>
      <c r="AC1492" t="str">
        <f>VLOOKUP(AB1492,CODIFICACION_PREGUNTAS!$C$2:$D$35,2,0)</f>
        <v>COMPROMISOS004</v>
      </c>
    </row>
    <row r="1493" spans="1:29" x14ac:dyDescent="0.25">
      <c r="A1493" s="3">
        <f t="shared" si="191"/>
        <v>1492</v>
      </c>
      <c r="B1493" s="3" t="s">
        <v>191</v>
      </c>
      <c r="C1493" s="32">
        <v>40513</v>
      </c>
      <c r="D1493" s="56" t="s">
        <v>114</v>
      </c>
      <c r="E1493" s="3"/>
      <c r="F1493" s="3"/>
      <c r="G1493" s="2" t="s">
        <v>39</v>
      </c>
      <c r="H1493" s="2" t="s">
        <v>35</v>
      </c>
      <c r="I1493" s="21">
        <v>3</v>
      </c>
      <c r="J1493" s="3"/>
      <c r="K1493" s="3"/>
      <c r="L1493" s="3"/>
      <c r="M1493" s="3"/>
      <c r="N1493" s="3"/>
      <c r="O1493" s="3"/>
      <c r="P1493" s="3"/>
      <c r="Q1493" s="3"/>
      <c r="R1493" s="3"/>
      <c r="S1493" s="3"/>
      <c r="T1493" s="3" t="str">
        <f t="shared" si="184"/>
        <v>SIN CECO</v>
      </c>
      <c r="U1493" s="3" t="str">
        <f t="shared" si="185"/>
        <v>NO</v>
      </c>
      <c r="V1493" t="str">
        <f t="shared" si="186"/>
        <v>HC MONTERÍA
DIC/10
25%-Compromisos Pactados</v>
      </c>
      <c r="W1493" s="53">
        <f t="shared" si="187"/>
        <v>3</v>
      </c>
      <c r="X1493">
        <f t="shared" si="188"/>
        <v>3</v>
      </c>
      <c r="Y1493">
        <f>IF(ISNA(VLOOKUP(B1493,CECOS_SIN_IDENTIFICAR!$A$2:$D$146,4,0)),"SIN CECO",IF(VLOOKUP(B1493,CECOS_SIN_IDENTIFICAR!$A$2:$D$146,4,0)=0,"SIN CECO",VLOOKUP(B1493,CECOS_SIN_IDENTIFICAR!$A$2:$D$146,4,0)))</f>
        <v>1223</v>
      </c>
      <c r="Z1493">
        <f t="shared" si="189"/>
        <v>1223</v>
      </c>
      <c r="AA1493" s="56" t="s">
        <v>114</v>
      </c>
      <c r="AB1493" t="str">
        <f t="shared" si="190"/>
        <v>e. Coherencia entre lo solicitado y lo entregado-Compromisos Pactados</v>
      </c>
      <c r="AC1493" t="str">
        <f>VLOOKUP(AB1493,CODIFICACION_PREGUNTAS!$C$2:$D$35,2,0)</f>
        <v>COMPROMISOS005</v>
      </c>
    </row>
    <row r="1494" spans="1:29" x14ac:dyDescent="0.25">
      <c r="A1494" s="3">
        <f t="shared" si="191"/>
        <v>1493</v>
      </c>
      <c r="B1494" s="3" t="s">
        <v>191</v>
      </c>
      <c r="C1494" s="32">
        <v>40513</v>
      </c>
      <c r="D1494" s="56" t="s">
        <v>114</v>
      </c>
      <c r="E1494" s="3"/>
      <c r="F1494" s="3"/>
      <c r="G1494" s="2" t="s">
        <v>40</v>
      </c>
      <c r="H1494" s="2" t="s">
        <v>40</v>
      </c>
      <c r="I1494" s="21">
        <v>4</v>
      </c>
      <c r="J1494" s="3"/>
      <c r="K1494" s="3"/>
      <c r="L1494" s="3"/>
      <c r="M1494" s="3"/>
      <c r="N1494" s="3"/>
      <c r="O1494" s="3"/>
      <c r="P1494" s="3"/>
      <c r="Q1494" s="3"/>
      <c r="R1494" s="3"/>
      <c r="S1494" s="3"/>
      <c r="T1494" s="3" t="str">
        <f t="shared" si="184"/>
        <v>SIN CECO</v>
      </c>
      <c r="U1494" s="3" t="str">
        <f t="shared" si="185"/>
        <v>NO</v>
      </c>
      <c r="V1494" t="str">
        <f t="shared" si="186"/>
        <v>HC MONTERÍA
DIC/10
25%-Grado de Satisfacción con el Servicio Prestado</v>
      </c>
      <c r="W1494" s="53">
        <f t="shared" si="187"/>
        <v>4</v>
      </c>
      <c r="X1494">
        <f t="shared" si="188"/>
        <v>4</v>
      </c>
      <c r="Y1494">
        <f>IF(ISNA(VLOOKUP(B1494,CECOS_SIN_IDENTIFICAR!$A$2:$D$146,4,0)),"SIN CECO",IF(VLOOKUP(B1494,CECOS_SIN_IDENTIFICAR!$A$2:$D$146,4,0)=0,"SIN CECO",VLOOKUP(B1494,CECOS_SIN_IDENTIFICAR!$A$2:$D$146,4,0)))</f>
        <v>1223</v>
      </c>
      <c r="Z1494">
        <f t="shared" si="189"/>
        <v>1223</v>
      </c>
      <c r="AA1494" s="56" t="s">
        <v>114</v>
      </c>
      <c r="AB1494" t="str">
        <f t="shared" si="190"/>
        <v>Grado de Satisfacción con el Servicio Prestado-Grado de Satisfacción con el Servicio Prestado</v>
      </c>
      <c r="AC1494" t="str">
        <f>VLOOKUP(AB1494,CODIFICACION_PREGUNTAS!$C$2:$D$35,2,0)</f>
        <v>SATISFACCION001</v>
      </c>
    </row>
    <row r="1495" spans="1:29" x14ac:dyDescent="0.25">
      <c r="A1495" s="3">
        <f t="shared" si="191"/>
        <v>1494</v>
      </c>
      <c r="B1495" s="3" t="s">
        <v>191</v>
      </c>
      <c r="C1495" s="32">
        <v>40513</v>
      </c>
      <c r="D1495" s="56" t="s">
        <v>114</v>
      </c>
      <c r="E1495" s="3"/>
      <c r="F1495" s="3"/>
      <c r="G1495" s="2" t="s">
        <v>41</v>
      </c>
      <c r="H1495" s="2" t="s">
        <v>41</v>
      </c>
      <c r="I1495" s="21">
        <v>4</v>
      </c>
      <c r="J1495" s="3"/>
      <c r="K1495" s="3"/>
      <c r="L1495" s="3"/>
      <c r="M1495" s="3"/>
      <c r="N1495" s="3"/>
      <c r="O1495" s="3"/>
      <c r="P1495" s="3"/>
      <c r="Q1495" s="3"/>
      <c r="R1495" s="3"/>
      <c r="S1495" s="3"/>
      <c r="T1495" s="3" t="str">
        <f t="shared" si="184"/>
        <v>SIN CECO</v>
      </c>
      <c r="U1495" s="3" t="str">
        <f t="shared" si="185"/>
        <v>NO</v>
      </c>
      <c r="V1495" t="str">
        <f t="shared" si="186"/>
        <v>HC MONTERÍA
DIC/10
25%-Posibilidad de Volver a Contratar con PAYC</v>
      </c>
      <c r="W1495" s="53">
        <f t="shared" si="187"/>
        <v>4</v>
      </c>
      <c r="X1495">
        <f t="shared" si="188"/>
        <v>4</v>
      </c>
      <c r="Y1495">
        <f>IF(ISNA(VLOOKUP(B1495,CECOS_SIN_IDENTIFICAR!$A$2:$D$146,4,0)),"SIN CECO",IF(VLOOKUP(B1495,CECOS_SIN_IDENTIFICAR!$A$2:$D$146,4,0)=0,"SIN CECO",VLOOKUP(B1495,CECOS_SIN_IDENTIFICAR!$A$2:$D$146,4,0)))</f>
        <v>1223</v>
      </c>
      <c r="Z1495">
        <f t="shared" si="189"/>
        <v>1223</v>
      </c>
      <c r="AA1495" s="56" t="s">
        <v>114</v>
      </c>
      <c r="AB1495" t="str">
        <f t="shared" si="190"/>
        <v>Posibilidad de Volver a Contratar con PAYC-Posibilidad de Volver a Contratar con PAYC</v>
      </c>
      <c r="AC1495" t="str">
        <f>VLOOKUP(AB1495,CODIFICACION_PREGUNTAS!$C$2:$D$35,2,0)</f>
        <v>VOLVER001</v>
      </c>
    </row>
    <row r="1496" spans="1:29" x14ac:dyDescent="0.25">
      <c r="A1496" s="3">
        <f t="shared" si="191"/>
        <v>1495</v>
      </c>
      <c r="B1496" s="3" t="s">
        <v>191</v>
      </c>
      <c r="C1496" s="32">
        <v>40513</v>
      </c>
      <c r="D1496" s="56" t="s">
        <v>114</v>
      </c>
      <c r="E1496" s="3"/>
      <c r="F1496" s="3"/>
      <c r="G1496" s="2" t="s">
        <v>42</v>
      </c>
      <c r="H1496" s="6" t="s">
        <v>43</v>
      </c>
      <c r="I1496" s="3" t="s">
        <v>803</v>
      </c>
      <c r="J1496" s="3"/>
      <c r="K1496" s="3" t="s">
        <v>556</v>
      </c>
      <c r="L1496" s="3" t="s">
        <v>557</v>
      </c>
      <c r="M1496" s="3"/>
      <c r="N1496" s="3"/>
      <c r="O1496" s="3"/>
      <c r="P1496" s="3"/>
      <c r="Q1496" s="3"/>
      <c r="R1496" s="3"/>
      <c r="S1496" s="3"/>
      <c r="T1496" s="3" t="str">
        <f t="shared" si="184"/>
        <v>SIN CECO</v>
      </c>
      <c r="U1496" s="3" t="str">
        <f t="shared" si="185"/>
        <v>NO</v>
      </c>
      <c r="V1496" t="str">
        <f t="shared" si="186"/>
        <v>HC MONTERÍA
DIC/10
25%-Fortalezas PAYC</v>
      </c>
      <c r="W1496" s="53" t="str">
        <f t="shared" si="187"/>
        <v>Disposición-Organización-</v>
      </c>
      <c r="X1496">
        <f t="shared" si="188"/>
        <v>0</v>
      </c>
      <c r="Y1496">
        <f>IF(ISNA(VLOOKUP(B1496,CECOS_SIN_IDENTIFICAR!$A$2:$D$146,4,0)),"SIN CECO",IF(VLOOKUP(B1496,CECOS_SIN_IDENTIFICAR!$A$2:$D$146,4,0)=0,"SIN CECO",VLOOKUP(B1496,CECOS_SIN_IDENTIFICAR!$A$2:$D$146,4,0)))</f>
        <v>1223</v>
      </c>
      <c r="Z1496">
        <f t="shared" si="189"/>
        <v>1223</v>
      </c>
      <c r="AA1496" s="56" t="s">
        <v>114</v>
      </c>
      <c r="AB1496" t="str">
        <f t="shared" si="190"/>
        <v>Principales fortalezas en el servicio que presta PAYC-Fortalezas PAYC</v>
      </c>
      <c r="AC1496" t="str">
        <f>VLOOKUP(AB1496,CODIFICACION_PREGUNTAS!$C$2:$D$35,2,0)</f>
        <v>FORT001</v>
      </c>
    </row>
    <row r="1497" spans="1:29" x14ac:dyDescent="0.25">
      <c r="A1497" s="3">
        <f t="shared" si="191"/>
        <v>1496</v>
      </c>
      <c r="B1497" s="3" t="s">
        <v>191</v>
      </c>
      <c r="C1497" s="32">
        <v>40513</v>
      </c>
      <c r="D1497" s="56" t="s">
        <v>114</v>
      </c>
      <c r="E1497" s="3"/>
      <c r="F1497" s="3"/>
      <c r="G1497" s="2" t="s">
        <v>44</v>
      </c>
      <c r="H1497" s="6" t="s">
        <v>45</v>
      </c>
      <c r="I1497" s="3" t="s">
        <v>804</v>
      </c>
      <c r="J1497" s="3"/>
      <c r="K1497" s="3" t="s">
        <v>558</v>
      </c>
      <c r="L1497" s="3" t="s">
        <v>559</v>
      </c>
      <c r="M1497" s="3"/>
      <c r="N1497" s="3"/>
      <c r="O1497" s="3"/>
      <c r="P1497" s="3"/>
      <c r="Q1497" s="3"/>
      <c r="R1497" s="3"/>
      <c r="S1497" s="3"/>
      <c r="T1497" s="3" t="str">
        <f t="shared" si="184"/>
        <v>SIN CECO</v>
      </c>
      <c r="U1497" s="3" t="str">
        <f t="shared" si="185"/>
        <v>NO</v>
      </c>
      <c r="V1497" t="str">
        <f t="shared" si="186"/>
        <v>HC MONTERÍA
DIC/10
25%-Debilidades PAYC</v>
      </c>
      <c r="W1497" s="53" t="str">
        <f t="shared" si="187"/>
        <v>Poder de decisión-Exigencia y control al constructor-</v>
      </c>
      <c r="X1497">
        <f t="shared" si="188"/>
        <v>0</v>
      </c>
      <c r="Y1497">
        <f>IF(ISNA(VLOOKUP(B1497,CECOS_SIN_IDENTIFICAR!$A$2:$D$146,4,0)),"SIN CECO",IF(VLOOKUP(B1497,CECOS_SIN_IDENTIFICAR!$A$2:$D$146,4,0)=0,"SIN CECO",VLOOKUP(B1497,CECOS_SIN_IDENTIFICAR!$A$2:$D$146,4,0)))</f>
        <v>1223</v>
      </c>
      <c r="Z1497">
        <f t="shared" si="189"/>
        <v>1223</v>
      </c>
      <c r="AA1497" s="56" t="s">
        <v>114</v>
      </c>
      <c r="AB1497" t="str">
        <f t="shared" si="190"/>
        <v>Principales debilidades en el servicio que presta PAYC-Debilidades PAYC</v>
      </c>
      <c r="AC1497" t="str">
        <f>VLOOKUP(AB1497,CODIFICACION_PREGUNTAS!$C$2:$D$35,2,0)</f>
        <v>DEB001</v>
      </c>
    </row>
    <row r="1498" spans="1:29" x14ac:dyDescent="0.25">
      <c r="A1498" s="3">
        <f t="shared" si="191"/>
        <v>1497</v>
      </c>
      <c r="B1498" s="3" t="s">
        <v>192</v>
      </c>
      <c r="C1498" s="32">
        <v>40513</v>
      </c>
      <c r="D1498" s="56" t="s">
        <v>114</v>
      </c>
      <c r="E1498" s="3"/>
      <c r="F1498" s="3"/>
      <c r="G1498" s="2" t="s">
        <v>5</v>
      </c>
      <c r="H1498" s="3" t="s">
        <v>6</v>
      </c>
      <c r="I1498" s="21">
        <v>4</v>
      </c>
      <c r="J1498" s="3"/>
      <c r="K1498" s="3"/>
      <c r="L1498" s="3"/>
      <c r="M1498" s="3"/>
      <c r="N1498" s="3"/>
      <c r="O1498" s="3"/>
      <c r="P1498" s="3"/>
      <c r="Q1498" s="3"/>
      <c r="R1498" s="3"/>
      <c r="S1498" s="3"/>
      <c r="T1498" s="3" t="str">
        <f t="shared" si="184"/>
        <v>SIN CECO</v>
      </c>
      <c r="U1498" s="3" t="str">
        <f t="shared" si="185"/>
        <v>NO</v>
      </c>
      <c r="V1498" t="str">
        <f t="shared" si="186"/>
        <v>HC CEDIS
DIC/10
100%-Soporte Técnico</v>
      </c>
      <c r="W1498" s="53">
        <f t="shared" si="187"/>
        <v>4</v>
      </c>
      <c r="X1498">
        <f t="shared" si="188"/>
        <v>4</v>
      </c>
      <c r="Y1498" t="str">
        <f>IF(ISNA(VLOOKUP(B1498,CECOS_SIN_IDENTIFICAR!$A$2:$D$146,4,0)),"SIN CECO",IF(VLOOKUP(B1498,CECOS_SIN_IDENTIFICAR!$A$2:$D$146,4,0)=0,"SIN CECO",VLOOKUP(B1498,CECOS_SIN_IDENTIFICAR!$A$2:$D$146,4,0)))</f>
        <v/>
      </c>
      <c r="Z1498" t="str">
        <f t="shared" si="189"/>
        <v/>
      </c>
      <c r="AA1498" s="56" t="s">
        <v>114</v>
      </c>
      <c r="AB1498" t="str">
        <f t="shared" si="190"/>
        <v>a. Conocimiento específico de temas aplicables al proyecto-Soporte Técnico</v>
      </c>
      <c r="AC1498" t="str">
        <f>VLOOKUP(AB1498,CODIFICACION_PREGUNTAS!$C$2:$D$35,2,0)</f>
        <v>SOPORTE_TEC001</v>
      </c>
    </row>
    <row r="1499" spans="1:29" x14ac:dyDescent="0.25">
      <c r="A1499" s="3">
        <f t="shared" si="191"/>
        <v>1498</v>
      </c>
      <c r="B1499" s="3" t="s">
        <v>192</v>
      </c>
      <c r="C1499" s="32">
        <v>40513</v>
      </c>
      <c r="D1499" s="56" t="s">
        <v>114</v>
      </c>
      <c r="E1499" s="3"/>
      <c r="F1499" s="3"/>
      <c r="G1499" s="2" t="s">
        <v>7</v>
      </c>
      <c r="H1499" s="3" t="s">
        <v>6</v>
      </c>
      <c r="I1499" s="21">
        <v>3</v>
      </c>
      <c r="J1499" s="3"/>
      <c r="K1499" s="3"/>
      <c r="L1499" s="3"/>
      <c r="M1499" s="3"/>
      <c r="N1499" s="3"/>
      <c r="O1499" s="3"/>
      <c r="P1499" s="3"/>
      <c r="Q1499" s="3"/>
      <c r="R1499" s="3"/>
      <c r="S1499" s="3"/>
      <c r="T1499" s="3" t="str">
        <f t="shared" si="184"/>
        <v>SIN CECO</v>
      </c>
      <c r="U1499" s="3" t="str">
        <f t="shared" si="185"/>
        <v>NO</v>
      </c>
      <c r="V1499" t="str">
        <f t="shared" si="186"/>
        <v>HC CEDIS
DIC/10
100%-Soporte Técnico</v>
      </c>
      <c r="W1499" s="53">
        <f t="shared" si="187"/>
        <v>3</v>
      </c>
      <c r="X1499">
        <f t="shared" si="188"/>
        <v>3</v>
      </c>
      <c r="Y1499" t="str">
        <f>IF(ISNA(VLOOKUP(B1499,CECOS_SIN_IDENTIFICAR!$A$2:$D$146,4,0)),"SIN CECO",IF(VLOOKUP(B1499,CECOS_SIN_IDENTIFICAR!$A$2:$D$146,4,0)=0,"SIN CECO",VLOOKUP(B1499,CECOS_SIN_IDENTIFICAR!$A$2:$D$146,4,0)))</f>
        <v/>
      </c>
      <c r="Z1499" t="str">
        <f t="shared" si="189"/>
        <v/>
      </c>
      <c r="AA1499" s="56" t="s">
        <v>114</v>
      </c>
      <c r="AB1499" t="str">
        <f t="shared" si="190"/>
        <v>b. Idoneidad y Calidad del soporte-Soporte Técnico</v>
      </c>
      <c r="AC1499" t="str">
        <f>VLOOKUP(AB1499,CODIFICACION_PREGUNTAS!$C$2:$D$35,2,0)</f>
        <v>SOPORTE_TEC002</v>
      </c>
    </row>
    <row r="1500" spans="1:29" x14ac:dyDescent="0.25">
      <c r="A1500" s="3">
        <f t="shared" si="191"/>
        <v>1499</v>
      </c>
      <c r="B1500" s="3" t="s">
        <v>192</v>
      </c>
      <c r="C1500" s="32">
        <v>40513</v>
      </c>
      <c r="D1500" s="56" t="s">
        <v>114</v>
      </c>
      <c r="E1500" s="3"/>
      <c r="F1500" s="3"/>
      <c r="G1500" s="2" t="s">
        <v>8</v>
      </c>
      <c r="H1500" s="3" t="s">
        <v>6</v>
      </c>
      <c r="I1500" s="21">
        <v>4</v>
      </c>
      <c r="J1500" s="3"/>
      <c r="K1500" s="3"/>
      <c r="L1500" s="3"/>
      <c r="M1500" s="3"/>
      <c r="N1500" s="3"/>
      <c r="O1500" s="3"/>
      <c r="P1500" s="3"/>
      <c r="Q1500" s="3"/>
      <c r="R1500" s="3"/>
      <c r="S1500" s="3"/>
      <c r="T1500" s="3" t="str">
        <f t="shared" si="184"/>
        <v>SIN CECO</v>
      </c>
      <c r="U1500" s="3" t="str">
        <f t="shared" si="185"/>
        <v>NO</v>
      </c>
      <c r="V1500" t="str">
        <f t="shared" si="186"/>
        <v>HC CEDIS
DIC/10
100%-Soporte Técnico</v>
      </c>
      <c r="W1500" s="53">
        <f t="shared" si="187"/>
        <v>4</v>
      </c>
      <c r="X1500">
        <f t="shared" si="188"/>
        <v>4</v>
      </c>
      <c r="Y1500" t="str">
        <f>IF(ISNA(VLOOKUP(B1500,CECOS_SIN_IDENTIFICAR!$A$2:$D$146,4,0)),"SIN CECO",IF(VLOOKUP(B1500,CECOS_SIN_IDENTIFICAR!$A$2:$D$146,4,0)=0,"SIN CECO",VLOOKUP(B1500,CECOS_SIN_IDENTIFICAR!$A$2:$D$146,4,0)))</f>
        <v/>
      </c>
      <c r="Z1500" t="str">
        <f t="shared" si="189"/>
        <v/>
      </c>
      <c r="AA1500" s="56" t="s">
        <v>114</v>
      </c>
      <c r="AB1500" t="str">
        <f t="shared" si="190"/>
        <v>c. Cumplimiento de especificaciones técnicas de construcción-Soporte Técnico</v>
      </c>
      <c r="AC1500" t="str">
        <f>VLOOKUP(AB1500,CODIFICACION_PREGUNTAS!$C$2:$D$35,2,0)</f>
        <v>SOPORTE_TEC003</v>
      </c>
    </row>
    <row r="1501" spans="1:29" x14ac:dyDescent="0.25">
      <c r="A1501" s="3">
        <f t="shared" si="191"/>
        <v>1500</v>
      </c>
      <c r="B1501" s="3" t="s">
        <v>192</v>
      </c>
      <c r="C1501" s="32">
        <v>40513</v>
      </c>
      <c r="D1501" s="56" t="s">
        <v>114</v>
      </c>
      <c r="E1501" s="3"/>
      <c r="F1501" s="3"/>
      <c r="G1501" s="2" t="s">
        <v>9</v>
      </c>
      <c r="H1501" s="3" t="s">
        <v>6</v>
      </c>
      <c r="I1501" s="21">
        <v>3</v>
      </c>
      <c r="J1501" s="3"/>
      <c r="K1501" s="3"/>
      <c r="L1501" s="3"/>
      <c r="M1501" s="3"/>
      <c r="N1501" s="3"/>
      <c r="O1501" s="3"/>
      <c r="P1501" s="3"/>
      <c r="Q1501" s="3"/>
      <c r="R1501" s="3"/>
      <c r="S1501" s="3"/>
      <c r="T1501" s="3" t="str">
        <f t="shared" si="184"/>
        <v>SIN CECO</v>
      </c>
      <c r="U1501" s="3" t="str">
        <f t="shared" si="185"/>
        <v>NO</v>
      </c>
      <c r="V1501" t="str">
        <f t="shared" si="186"/>
        <v>HC CEDIS
DIC/10
100%-Soporte Técnico</v>
      </c>
      <c r="W1501" s="53">
        <f t="shared" si="187"/>
        <v>3</v>
      </c>
      <c r="X1501">
        <f t="shared" si="188"/>
        <v>3</v>
      </c>
      <c r="Y1501" t="str">
        <f>IF(ISNA(VLOOKUP(B1501,CECOS_SIN_IDENTIFICAR!$A$2:$D$146,4,0)),"SIN CECO",IF(VLOOKUP(B1501,CECOS_SIN_IDENTIFICAR!$A$2:$D$146,4,0)=0,"SIN CECO",VLOOKUP(B1501,CECOS_SIN_IDENTIFICAR!$A$2:$D$146,4,0)))</f>
        <v/>
      </c>
      <c r="Z1501" t="str">
        <f t="shared" si="189"/>
        <v/>
      </c>
      <c r="AA1501" s="56" t="s">
        <v>114</v>
      </c>
      <c r="AB1501" t="str">
        <f t="shared" si="190"/>
        <v>d. Confiabilidad de los conceptos aplicados-Soporte Técnico</v>
      </c>
      <c r="AC1501" t="str">
        <f>VLOOKUP(AB1501,CODIFICACION_PREGUNTAS!$C$2:$D$35,2,0)</f>
        <v>SOPORTE_TEC004</v>
      </c>
    </row>
    <row r="1502" spans="1:29" x14ac:dyDescent="0.25">
      <c r="A1502" s="3">
        <f t="shared" si="191"/>
        <v>1501</v>
      </c>
      <c r="B1502" s="3" t="s">
        <v>192</v>
      </c>
      <c r="C1502" s="32">
        <v>40513</v>
      </c>
      <c r="D1502" s="56" t="s">
        <v>114</v>
      </c>
      <c r="E1502" s="3"/>
      <c r="F1502" s="3"/>
      <c r="G1502" s="2" t="s">
        <v>10</v>
      </c>
      <c r="H1502" s="3" t="s">
        <v>6</v>
      </c>
      <c r="I1502" s="21">
        <v>3</v>
      </c>
      <c r="J1502" s="3"/>
      <c r="K1502" s="3"/>
      <c r="L1502" s="3"/>
      <c r="M1502" s="3"/>
      <c r="N1502" s="3"/>
      <c r="O1502" s="3"/>
      <c r="P1502" s="3"/>
      <c r="Q1502" s="3"/>
      <c r="R1502" s="3"/>
      <c r="S1502" s="3"/>
      <c r="T1502" s="3" t="str">
        <f t="shared" si="184"/>
        <v>SIN CECO</v>
      </c>
      <c r="U1502" s="3" t="str">
        <f t="shared" si="185"/>
        <v>NO</v>
      </c>
      <c r="V1502" t="str">
        <f t="shared" si="186"/>
        <v>HC CEDIS
DIC/10
100%-Soporte Técnico</v>
      </c>
      <c r="W1502" s="53">
        <f t="shared" si="187"/>
        <v>3</v>
      </c>
      <c r="X1502">
        <f t="shared" si="188"/>
        <v>3</v>
      </c>
      <c r="Y1502" t="str">
        <f>IF(ISNA(VLOOKUP(B1502,CECOS_SIN_IDENTIFICAR!$A$2:$D$146,4,0)),"SIN CECO",IF(VLOOKUP(B1502,CECOS_SIN_IDENTIFICAR!$A$2:$D$146,4,0)=0,"SIN CECO",VLOOKUP(B1502,CECOS_SIN_IDENTIFICAR!$A$2:$D$146,4,0)))</f>
        <v/>
      </c>
      <c r="Z1502" t="str">
        <f t="shared" si="189"/>
        <v/>
      </c>
      <c r="AA1502" s="56" t="s">
        <v>114</v>
      </c>
      <c r="AB1502" t="str">
        <f t="shared" si="190"/>
        <v>e. Oportunidad en entrega de información o requerimientos-Soporte Técnico</v>
      </c>
      <c r="AC1502" t="str">
        <f>VLOOKUP(AB1502,CODIFICACION_PREGUNTAS!$C$2:$D$35,2,0)</f>
        <v>SOPORTE_TEC005</v>
      </c>
    </row>
    <row r="1503" spans="1:29" x14ac:dyDescent="0.25">
      <c r="A1503" s="3">
        <f t="shared" si="191"/>
        <v>1502</v>
      </c>
      <c r="B1503" s="3" t="s">
        <v>192</v>
      </c>
      <c r="C1503" s="32">
        <v>40513</v>
      </c>
      <c r="D1503" s="56" t="s">
        <v>114</v>
      </c>
      <c r="E1503" s="3"/>
      <c r="F1503" s="3"/>
      <c r="G1503" s="2" t="s">
        <v>11</v>
      </c>
      <c r="H1503" s="3" t="s">
        <v>12</v>
      </c>
      <c r="I1503" s="21">
        <v>4</v>
      </c>
      <c r="J1503" s="3"/>
      <c r="K1503" s="3"/>
      <c r="L1503" s="3"/>
      <c r="M1503" s="3"/>
      <c r="N1503" s="3"/>
      <c r="O1503" s="3"/>
      <c r="P1503" s="3"/>
      <c r="Q1503" s="3"/>
      <c r="R1503" s="3"/>
      <c r="S1503" s="3"/>
      <c r="T1503" s="3" t="str">
        <f t="shared" si="184"/>
        <v>SIN CECO</v>
      </c>
      <c r="U1503" s="3" t="str">
        <f t="shared" si="185"/>
        <v>NO</v>
      </c>
      <c r="V1503" t="str">
        <f t="shared" si="186"/>
        <v>HC CEDIS
DIC/10
100%-Soporte Administrativo</v>
      </c>
      <c r="W1503" s="53">
        <f t="shared" si="187"/>
        <v>4</v>
      </c>
      <c r="X1503">
        <f t="shared" si="188"/>
        <v>4</v>
      </c>
      <c r="Y1503" t="str">
        <f>IF(ISNA(VLOOKUP(B1503,CECOS_SIN_IDENTIFICAR!$A$2:$D$146,4,0)),"SIN CECO",IF(VLOOKUP(B1503,CECOS_SIN_IDENTIFICAR!$A$2:$D$146,4,0)=0,"SIN CECO",VLOOKUP(B1503,CECOS_SIN_IDENTIFICAR!$A$2:$D$146,4,0)))</f>
        <v/>
      </c>
      <c r="Z1503" t="str">
        <f t="shared" si="189"/>
        <v/>
      </c>
      <c r="AA1503" s="56" t="s">
        <v>114</v>
      </c>
      <c r="AB1503" t="str">
        <f t="shared" si="190"/>
        <v>a. Oportunidad de la gestión en obra-Soporte Administrativo</v>
      </c>
      <c r="AC1503" t="str">
        <f>VLOOKUP(AB1503,CODIFICACION_PREGUNTAS!$C$2:$D$35,2,0)</f>
        <v>SOPORTE_ADMON001</v>
      </c>
    </row>
    <row r="1504" spans="1:29" x14ac:dyDescent="0.25">
      <c r="A1504" s="3">
        <f t="shared" si="191"/>
        <v>1503</v>
      </c>
      <c r="B1504" s="3" t="s">
        <v>192</v>
      </c>
      <c r="C1504" s="32">
        <v>40513</v>
      </c>
      <c r="D1504" s="56" t="s">
        <v>114</v>
      </c>
      <c r="E1504" s="3"/>
      <c r="F1504" s="3"/>
      <c r="G1504" s="2" t="s">
        <v>13</v>
      </c>
      <c r="H1504" s="3" t="s">
        <v>12</v>
      </c>
      <c r="I1504" s="21">
        <v>4</v>
      </c>
      <c r="J1504" s="3"/>
      <c r="K1504" s="3"/>
      <c r="L1504" s="3"/>
      <c r="M1504" s="3"/>
      <c r="N1504" s="3"/>
      <c r="O1504" s="3"/>
      <c r="P1504" s="3"/>
      <c r="Q1504" s="3"/>
      <c r="R1504" s="3"/>
      <c r="S1504" s="3"/>
      <c r="T1504" s="3" t="str">
        <f t="shared" si="184"/>
        <v>SIN CECO</v>
      </c>
      <c r="U1504" s="3" t="str">
        <f t="shared" si="185"/>
        <v>NO</v>
      </c>
      <c r="V1504" t="str">
        <f t="shared" si="186"/>
        <v>HC CEDIS
DIC/10
100%-Soporte Administrativo</v>
      </c>
      <c r="W1504" s="53">
        <f t="shared" si="187"/>
        <v>4</v>
      </c>
      <c r="X1504">
        <f t="shared" si="188"/>
        <v>4</v>
      </c>
      <c r="Y1504" t="str">
        <f>IF(ISNA(VLOOKUP(B1504,CECOS_SIN_IDENTIFICAR!$A$2:$D$146,4,0)),"SIN CECO",IF(VLOOKUP(B1504,CECOS_SIN_IDENTIFICAR!$A$2:$D$146,4,0)=0,"SIN CECO",VLOOKUP(B1504,CECOS_SIN_IDENTIFICAR!$A$2:$D$146,4,0)))</f>
        <v/>
      </c>
      <c r="Z1504" t="str">
        <f t="shared" si="189"/>
        <v/>
      </c>
      <c r="AA1504" s="56" t="s">
        <v>114</v>
      </c>
      <c r="AB1504" t="str">
        <f t="shared" si="190"/>
        <v>b. Manejo administrativo del proyecto-Soporte Administrativo</v>
      </c>
      <c r="AC1504" t="str">
        <f>VLOOKUP(AB1504,CODIFICACION_PREGUNTAS!$C$2:$D$35,2,0)</f>
        <v>SOPORTE_ADMON002</v>
      </c>
    </row>
    <row r="1505" spans="1:29" x14ac:dyDescent="0.25">
      <c r="A1505" s="3">
        <f t="shared" si="191"/>
        <v>1504</v>
      </c>
      <c r="B1505" s="3" t="s">
        <v>192</v>
      </c>
      <c r="C1505" s="32">
        <v>40513</v>
      </c>
      <c r="D1505" s="56" t="s">
        <v>114</v>
      </c>
      <c r="E1505" s="3"/>
      <c r="F1505" s="3"/>
      <c r="G1505" s="2" t="s">
        <v>14</v>
      </c>
      <c r="H1505" s="3" t="s">
        <v>12</v>
      </c>
      <c r="I1505" s="21">
        <v>3</v>
      </c>
      <c r="J1505" s="3"/>
      <c r="K1505" s="3"/>
      <c r="L1505" s="3"/>
      <c r="M1505" s="3"/>
      <c r="N1505" s="3"/>
      <c r="O1505" s="3"/>
      <c r="P1505" s="3"/>
      <c r="Q1505" s="3"/>
      <c r="R1505" s="3"/>
      <c r="S1505" s="3"/>
      <c r="T1505" s="3" t="str">
        <f t="shared" si="184"/>
        <v>SIN CECO</v>
      </c>
      <c r="U1505" s="3" t="str">
        <f t="shared" si="185"/>
        <v>NO</v>
      </c>
      <c r="V1505" t="str">
        <f t="shared" si="186"/>
        <v>HC CEDIS
DIC/10
100%-Soporte Administrativo</v>
      </c>
      <c r="W1505" s="53">
        <f t="shared" si="187"/>
        <v>3</v>
      </c>
      <c r="X1505">
        <f t="shared" si="188"/>
        <v>3</v>
      </c>
      <c r="Y1505" t="str">
        <f>IF(ISNA(VLOOKUP(B1505,CECOS_SIN_IDENTIFICAR!$A$2:$D$146,4,0)),"SIN CECO",IF(VLOOKUP(B1505,CECOS_SIN_IDENTIFICAR!$A$2:$D$146,4,0)=0,"SIN CECO",VLOOKUP(B1505,CECOS_SIN_IDENTIFICAR!$A$2:$D$146,4,0)))</f>
        <v/>
      </c>
      <c r="Z1505" t="str">
        <f t="shared" si="189"/>
        <v/>
      </c>
      <c r="AA1505" s="56" t="s">
        <v>114</v>
      </c>
      <c r="AB1505" t="str">
        <f t="shared" si="190"/>
        <v>c. Información clara y veraz sobre la administración de proyecto-Soporte Administrativo</v>
      </c>
      <c r="AC1505" t="str">
        <f>VLOOKUP(AB1505,CODIFICACION_PREGUNTAS!$C$2:$D$35,2,0)</f>
        <v>SOPORTE_ADMON003</v>
      </c>
    </row>
    <row r="1506" spans="1:29" x14ac:dyDescent="0.25">
      <c r="A1506" s="3">
        <f t="shared" si="191"/>
        <v>1505</v>
      </c>
      <c r="B1506" s="3" t="s">
        <v>192</v>
      </c>
      <c r="C1506" s="32">
        <v>40513</v>
      </c>
      <c r="D1506" s="56" t="s">
        <v>114</v>
      </c>
      <c r="E1506" s="3"/>
      <c r="F1506" s="3"/>
      <c r="G1506" s="2" t="s">
        <v>15</v>
      </c>
      <c r="H1506" s="3" t="s">
        <v>12</v>
      </c>
      <c r="I1506" s="21">
        <v>4</v>
      </c>
      <c r="J1506" s="3"/>
      <c r="K1506" s="3"/>
      <c r="L1506" s="3"/>
      <c r="M1506" s="3"/>
      <c r="N1506" s="3"/>
      <c r="O1506" s="3"/>
      <c r="P1506" s="3"/>
      <c r="Q1506" s="3"/>
      <c r="R1506" s="3"/>
      <c r="S1506" s="3"/>
      <c r="T1506" s="3" t="str">
        <f t="shared" si="184"/>
        <v>SIN CECO</v>
      </c>
      <c r="U1506" s="3" t="str">
        <f t="shared" si="185"/>
        <v>NO</v>
      </c>
      <c r="V1506" t="str">
        <f t="shared" si="186"/>
        <v>HC CEDIS
DIC/10
100%-Soporte Administrativo</v>
      </c>
      <c r="W1506" s="53">
        <f t="shared" si="187"/>
        <v>4</v>
      </c>
      <c r="X1506">
        <f t="shared" si="188"/>
        <v>4</v>
      </c>
      <c r="Y1506" t="str">
        <f>IF(ISNA(VLOOKUP(B1506,CECOS_SIN_IDENTIFICAR!$A$2:$D$146,4,0)),"SIN CECO",IF(VLOOKUP(B1506,CECOS_SIN_IDENTIFICAR!$A$2:$D$146,4,0)=0,"SIN CECO",VLOOKUP(B1506,CECOS_SIN_IDENTIFICAR!$A$2:$D$146,4,0)))</f>
        <v/>
      </c>
      <c r="Z1506" t="str">
        <f t="shared" si="189"/>
        <v/>
      </c>
      <c r="AA1506" s="56" t="s">
        <v>114</v>
      </c>
      <c r="AB1506" t="str">
        <f t="shared" si="190"/>
        <v>d. Cumplimientos con expectativas del cliente-Soporte Administrativo</v>
      </c>
      <c r="AC1506" t="str">
        <f>VLOOKUP(AB1506,CODIFICACION_PREGUNTAS!$C$2:$D$35,2,0)</f>
        <v>SOPORTE_ADMON004</v>
      </c>
    </row>
    <row r="1507" spans="1:29" x14ac:dyDescent="0.25">
      <c r="A1507" s="3">
        <f t="shared" si="191"/>
        <v>1506</v>
      </c>
      <c r="B1507" s="3" t="s">
        <v>192</v>
      </c>
      <c r="C1507" s="32">
        <v>40513</v>
      </c>
      <c r="D1507" s="56" t="s">
        <v>114</v>
      </c>
      <c r="E1507" s="3"/>
      <c r="F1507" s="3"/>
      <c r="G1507" s="2" t="s">
        <v>16</v>
      </c>
      <c r="H1507" s="3" t="s">
        <v>12</v>
      </c>
      <c r="I1507" s="21">
        <v>3</v>
      </c>
      <c r="J1507" s="3"/>
      <c r="K1507" s="3"/>
      <c r="L1507" s="3"/>
      <c r="M1507" s="3"/>
      <c r="N1507" s="3"/>
      <c r="O1507" s="3"/>
      <c r="P1507" s="3"/>
      <c r="Q1507" s="3"/>
      <c r="R1507" s="3"/>
      <c r="S1507" s="3"/>
      <c r="T1507" s="3" t="str">
        <f t="shared" si="184"/>
        <v>SIN CECO</v>
      </c>
      <c r="U1507" s="3" t="str">
        <f t="shared" si="185"/>
        <v>NO</v>
      </c>
      <c r="V1507" t="str">
        <f t="shared" si="186"/>
        <v>HC CEDIS
DIC/10
100%-Soporte Administrativo</v>
      </c>
      <c r="W1507" s="53">
        <f t="shared" si="187"/>
        <v>3</v>
      </c>
      <c r="X1507">
        <f t="shared" si="188"/>
        <v>3</v>
      </c>
      <c r="Y1507" t="str">
        <f>IF(ISNA(VLOOKUP(B1507,CECOS_SIN_IDENTIFICAR!$A$2:$D$146,4,0)),"SIN CECO",IF(VLOOKUP(B1507,CECOS_SIN_IDENTIFICAR!$A$2:$D$146,4,0)=0,"SIN CECO",VLOOKUP(B1507,CECOS_SIN_IDENTIFICAR!$A$2:$D$146,4,0)))</f>
        <v/>
      </c>
      <c r="Z1507" t="str">
        <f t="shared" si="189"/>
        <v/>
      </c>
      <c r="AA1507" s="56" t="s">
        <v>114</v>
      </c>
      <c r="AB1507" t="str">
        <f t="shared" si="190"/>
        <v>e. Control de presupuesto-Soporte Administrativo</v>
      </c>
      <c r="AC1507" t="str">
        <f>VLOOKUP(AB1507,CODIFICACION_PREGUNTAS!$C$2:$D$35,2,0)</f>
        <v>SOPORTE_ADMON005</v>
      </c>
    </row>
    <row r="1508" spans="1:29" x14ac:dyDescent="0.25">
      <c r="A1508" s="3">
        <f t="shared" si="191"/>
        <v>1507</v>
      </c>
      <c r="B1508" s="3" t="s">
        <v>192</v>
      </c>
      <c r="C1508" s="32">
        <v>40513</v>
      </c>
      <c r="D1508" s="56" t="s">
        <v>114</v>
      </c>
      <c r="E1508" s="3"/>
      <c r="F1508" s="3"/>
      <c r="G1508" s="2" t="s">
        <v>17</v>
      </c>
      <c r="H1508" s="3" t="s">
        <v>18</v>
      </c>
      <c r="I1508" s="21">
        <v>4</v>
      </c>
      <c r="J1508" s="3"/>
      <c r="K1508" s="3"/>
      <c r="L1508" s="3"/>
      <c r="M1508" s="3"/>
      <c r="N1508" s="3"/>
      <c r="O1508" s="3"/>
      <c r="P1508" s="3"/>
      <c r="Q1508" s="3"/>
      <c r="R1508" s="3"/>
      <c r="S1508" s="3"/>
      <c r="T1508" s="3" t="str">
        <f t="shared" si="184"/>
        <v>SIN CECO</v>
      </c>
      <c r="U1508" s="3" t="str">
        <f t="shared" si="185"/>
        <v>NO</v>
      </c>
      <c r="V1508" t="str">
        <f t="shared" si="186"/>
        <v>HC CEDIS
DIC/10
100%-Soporte Directivo (Coordinador y Gerencia)</v>
      </c>
      <c r="W1508" s="53">
        <f t="shared" si="187"/>
        <v>4</v>
      </c>
      <c r="X1508">
        <f t="shared" si="188"/>
        <v>4</v>
      </c>
      <c r="Y1508" t="str">
        <f>IF(ISNA(VLOOKUP(B1508,CECOS_SIN_IDENTIFICAR!$A$2:$D$146,4,0)),"SIN CECO",IF(VLOOKUP(B1508,CECOS_SIN_IDENTIFICAR!$A$2:$D$146,4,0)=0,"SIN CECO",VLOOKUP(B1508,CECOS_SIN_IDENTIFICAR!$A$2:$D$146,4,0)))</f>
        <v/>
      </c>
      <c r="Z1508" t="str">
        <f t="shared" si="189"/>
        <v/>
      </c>
      <c r="AA1508" s="56" t="s">
        <v>114</v>
      </c>
      <c r="AB1508" t="str">
        <f t="shared" si="190"/>
        <v>a. Apoyo y presencia en el proyecto-Soporte Directivo (Coordinador y Gerencia)</v>
      </c>
      <c r="AC1508" t="str">
        <f>VLOOKUP(AB1508,CODIFICACION_PREGUNTAS!$C$2:$D$35,2,0)</f>
        <v>SOPORTE_DIR001</v>
      </c>
    </row>
    <row r="1509" spans="1:29" x14ac:dyDescent="0.25">
      <c r="A1509" s="3">
        <f t="shared" si="191"/>
        <v>1508</v>
      </c>
      <c r="B1509" s="3" t="s">
        <v>192</v>
      </c>
      <c r="C1509" s="32">
        <v>40513</v>
      </c>
      <c r="D1509" s="56" t="s">
        <v>114</v>
      </c>
      <c r="E1509" s="3"/>
      <c r="F1509" s="3"/>
      <c r="G1509" s="2" t="s">
        <v>19</v>
      </c>
      <c r="H1509" s="3" t="s">
        <v>18</v>
      </c>
      <c r="I1509" s="21">
        <v>4</v>
      </c>
      <c r="J1509" s="3"/>
      <c r="K1509" s="3"/>
      <c r="L1509" s="3"/>
      <c r="M1509" s="3"/>
      <c r="N1509" s="3"/>
      <c r="O1509" s="3"/>
      <c r="P1509" s="3"/>
      <c r="Q1509" s="3"/>
      <c r="R1509" s="3"/>
      <c r="S1509" s="3"/>
      <c r="T1509" s="3" t="str">
        <f t="shared" si="184"/>
        <v>SIN CECO</v>
      </c>
      <c r="U1509" s="3" t="str">
        <f t="shared" si="185"/>
        <v>NO</v>
      </c>
      <c r="V1509" t="str">
        <f t="shared" si="186"/>
        <v>HC CEDIS
DIC/10
100%-Soporte Directivo (Coordinador y Gerencia)</v>
      </c>
      <c r="W1509" s="53">
        <f t="shared" si="187"/>
        <v>4</v>
      </c>
      <c r="X1509">
        <f t="shared" si="188"/>
        <v>4</v>
      </c>
      <c r="Y1509" t="str">
        <f>IF(ISNA(VLOOKUP(B1509,CECOS_SIN_IDENTIFICAR!$A$2:$D$146,4,0)),"SIN CECO",IF(VLOOKUP(B1509,CECOS_SIN_IDENTIFICAR!$A$2:$D$146,4,0)=0,"SIN CECO",VLOOKUP(B1509,CECOS_SIN_IDENTIFICAR!$A$2:$D$146,4,0)))</f>
        <v/>
      </c>
      <c r="Z1509" t="str">
        <f t="shared" si="189"/>
        <v/>
      </c>
      <c r="AA1509" s="56" t="s">
        <v>114</v>
      </c>
      <c r="AB1509" t="str">
        <f t="shared" si="190"/>
        <v>b. Conocimiento del proyecto-Soporte Directivo (Coordinador y Gerencia)</v>
      </c>
      <c r="AC1509" t="str">
        <f>VLOOKUP(AB1509,CODIFICACION_PREGUNTAS!$C$2:$D$35,2,0)</f>
        <v>SOPORTE_DIR002</v>
      </c>
    </row>
    <row r="1510" spans="1:29" x14ac:dyDescent="0.25">
      <c r="A1510" s="3">
        <f t="shared" si="191"/>
        <v>1509</v>
      </c>
      <c r="B1510" s="3" t="s">
        <v>192</v>
      </c>
      <c r="C1510" s="32">
        <v>40513</v>
      </c>
      <c r="D1510" s="56" t="s">
        <v>114</v>
      </c>
      <c r="E1510" s="3"/>
      <c r="F1510" s="3"/>
      <c r="G1510" s="2" t="s">
        <v>20</v>
      </c>
      <c r="H1510" s="3" t="s">
        <v>18</v>
      </c>
      <c r="I1510" s="21">
        <v>4</v>
      </c>
      <c r="J1510" s="3"/>
      <c r="K1510" s="3"/>
      <c r="L1510" s="3"/>
      <c r="M1510" s="3"/>
      <c r="N1510" s="3"/>
      <c r="O1510" s="3"/>
      <c r="P1510" s="3"/>
      <c r="Q1510" s="3"/>
      <c r="R1510" s="3"/>
      <c r="S1510" s="3"/>
      <c r="T1510" s="3" t="str">
        <f t="shared" si="184"/>
        <v>SIN CECO</v>
      </c>
      <c r="U1510" s="3" t="str">
        <f t="shared" si="185"/>
        <v>NO</v>
      </c>
      <c r="V1510" t="str">
        <f t="shared" si="186"/>
        <v>HC CEDIS
DIC/10
100%-Soporte Directivo (Coordinador y Gerencia)</v>
      </c>
      <c r="W1510" s="53">
        <f t="shared" si="187"/>
        <v>4</v>
      </c>
      <c r="X1510">
        <f t="shared" si="188"/>
        <v>4</v>
      </c>
      <c r="Y1510" t="str">
        <f>IF(ISNA(VLOOKUP(B1510,CECOS_SIN_IDENTIFICAR!$A$2:$D$146,4,0)),"SIN CECO",IF(VLOOKUP(B1510,CECOS_SIN_IDENTIFICAR!$A$2:$D$146,4,0)=0,"SIN CECO",VLOOKUP(B1510,CECOS_SIN_IDENTIFICAR!$A$2:$D$146,4,0)))</f>
        <v/>
      </c>
      <c r="Z1510" t="str">
        <f t="shared" si="189"/>
        <v/>
      </c>
      <c r="AA1510" s="56" t="s">
        <v>114</v>
      </c>
      <c r="AB1510" t="str">
        <f t="shared" si="190"/>
        <v>c. Planteamiento de soluciones y manejo de conflictos-Soporte Directivo (Coordinador y Gerencia)</v>
      </c>
      <c r="AC1510" t="str">
        <f>VLOOKUP(AB1510,CODIFICACION_PREGUNTAS!$C$2:$D$35,2,0)</f>
        <v>SOPORTE_DIR003</v>
      </c>
    </row>
    <row r="1511" spans="1:29" x14ac:dyDescent="0.25">
      <c r="A1511" s="3">
        <f t="shared" si="191"/>
        <v>1510</v>
      </c>
      <c r="B1511" s="3" t="s">
        <v>192</v>
      </c>
      <c r="C1511" s="32">
        <v>40513</v>
      </c>
      <c r="D1511" s="56" t="s">
        <v>114</v>
      </c>
      <c r="E1511" s="3"/>
      <c r="F1511" s="3"/>
      <c r="G1511" s="2" t="s">
        <v>21</v>
      </c>
      <c r="H1511" s="3" t="s">
        <v>18</v>
      </c>
      <c r="I1511" s="21">
        <v>4</v>
      </c>
      <c r="J1511" s="3"/>
      <c r="K1511" s="3"/>
      <c r="L1511" s="3"/>
      <c r="M1511" s="3"/>
      <c r="N1511" s="3"/>
      <c r="O1511" s="3"/>
      <c r="P1511" s="3"/>
      <c r="Q1511" s="3"/>
      <c r="R1511" s="3"/>
      <c r="S1511" s="3"/>
      <c r="T1511" s="3" t="str">
        <f t="shared" si="184"/>
        <v>SIN CECO</v>
      </c>
      <c r="U1511" s="3" t="str">
        <f t="shared" si="185"/>
        <v>NO</v>
      </c>
      <c r="V1511" t="str">
        <f t="shared" si="186"/>
        <v>HC CEDIS
DIC/10
100%-Soporte Directivo (Coordinador y Gerencia)</v>
      </c>
      <c r="W1511" s="53">
        <f t="shared" si="187"/>
        <v>4</v>
      </c>
      <c r="X1511">
        <f t="shared" si="188"/>
        <v>4</v>
      </c>
      <c r="Y1511" t="str">
        <f>IF(ISNA(VLOOKUP(B1511,CECOS_SIN_IDENTIFICAR!$A$2:$D$146,4,0)),"SIN CECO",IF(VLOOKUP(B1511,CECOS_SIN_IDENTIFICAR!$A$2:$D$146,4,0)=0,"SIN CECO",VLOOKUP(B1511,CECOS_SIN_IDENTIFICAR!$A$2:$D$146,4,0)))</f>
        <v/>
      </c>
      <c r="Z1511" t="str">
        <f t="shared" si="189"/>
        <v/>
      </c>
      <c r="AA1511" s="56" t="s">
        <v>114</v>
      </c>
      <c r="AB1511" t="str">
        <f t="shared" si="190"/>
        <v>d. Cumplimiento de compromisos-Soporte Directivo (Coordinador y Gerencia)</v>
      </c>
      <c r="AC1511" t="str">
        <f>VLOOKUP(AB1511,CODIFICACION_PREGUNTAS!$C$2:$D$35,2,0)</f>
        <v>SOPORTE_DIR004</v>
      </c>
    </row>
    <row r="1512" spans="1:29" x14ac:dyDescent="0.25">
      <c r="A1512" s="3">
        <f t="shared" si="191"/>
        <v>1511</v>
      </c>
      <c r="B1512" s="3" t="s">
        <v>192</v>
      </c>
      <c r="C1512" s="32">
        <v>40513</v>
      </c>
      <c r="D1512" s="56" t="s">
        <v>114</v>
      </c>
      <c r="E1512" s="3"/>
      <c r="F1512" s="3"/>
      <c r="G1512" s="2" t="s">
        <v>22</v>
      </c>
      <c r="H1512" s="3" t="s">
        <v>18</v>
      </c>
      <c r="I1512" s="21">
        <v>3</v>
      </c>
      <c r="J1512" s="3"/>
      <c r="K1512" s="3"/>
      <c r="L1512" s="3"/>
      <c r="M1512" s="3"/>
      <c r="N1512" s="3"/>
      <c r="O1512" s="3"/>
      <c r="P1512" s="3"/>
      <c r="Q1512" s="3"/>
      <c r="R1512" s="3"/>
      <c r="S1512" s="3"/>
      <c r="T1512" s="3" t="str">
        <f t="shared" si="184"/>
        <v>SIN CECO</v>
      </c>
      <c r="U1512" s="3" t="str">
        <f t="shared" si="185"/>
        <v>NO</v>
      </c>
      <c r="V1512" t="str">
        <f t="shared" si="186"/>
        <v>HC CEDIS
DIC/10
100%-Soporte Directivo (Coordinador y Gerencia)</v>
      </c>
      <c r="W1512" s="53">
        <f t="shared" si="187"/>
        <v>3</v>
      </c>
      <c r="X1512">
        <f t="shared" si="188"/>
        <v>3</v>
      </c>
      <c r="Y1512" t="str">
        <f>IF(ISNA(VLOOKUP(B1512,CECOS_SIN_IDENTIFICAR!$A$2:$D$146,4,0)),"SIN CECO",IF(VLOOKUP(B1512,CECOS_SIN_IDENTIFICAR!$A$2:$D$146,4,0)=0,"SIN CECO",VLOOKUP(B1512,CECOS_SIN_IDENTIFICAR!$A$2:$D$146,4,0)))</f>
        <v/>
      </c>
      <c r="Z1512" t="str">
        <f t="shared" si="189"/>
        <v/>
      </c>
      <c r="AA1512" s="56" t="s">
        <v>114</v>
      </c>
      <c r="AB1512" t="str">
        <f t="shared" si="190"/>
        <v>e. Manejo del cliente-Soporte Directivo (Coordinador y Gerencia)</v>
      </c>
      <c r="AC1512" t="str">
        <f>VLOOKUP(AB1512,CODIFICACION_PREGUNTAS!$C$2:$D$35,2,0)</f>
        <v>SOPORTE_DIR005</v>
      </c>
    </row>
    <row r="1513" spans="1:29" x14ac:dyDescent="0.25">
      <c r="A1513" s="3">
        <f t="shared" si="191"/>
        <v>1512</v>
      </c>
      <c r="B1513" s="3" t="s">
        <v>192</v>
      </c>
      <c r="C1513" s="32">
        <v>40513</v>
      </c>
      <c r="D1513" s="56" t="s">
        <v>114</v>
      </c>
      <c r="E1513" s="3"/>
      <c r="F1513" s="3"/>
      <c r="G1513" s="2" t="s">
        <v>23</v>
      </c>
      <c r="H1513" s="3" t="s">
        <v>24</v>
      </c>
      <c r="I1513" s="21">
        <v>4</v>
      </c>
      <c r="J1513" s="3"/>
      <c r="K1513" s="3"/>
      <c r="L1513" s="3"/>
      <c r="M1513" s="3"/>
      <c r="N1513" s="3"/>
      <c r="O1513" s="3"/>
      <c r="P1513" s="3"/>
      <c r="Q1513" s="3"/>
      <c r="R1513" s="3"/>
      <c r="S1513" s="3"/>
      <c r="T1513" s="3" t="str">
        <f t="shared" si="184"/>
        <v>SIN CECO</v>
      </c>
      <c r="U1513" s="3" t="str">
        <f t="shared" si="185"/>
        <v>NO</v>
      </c>
      <c r="V1513" t="str">
        <f t="shared" si="186"/>
        <v>HC CEDIS
DIC/10
100%-Personal que presta el servicio en obra</v>
      </c>
      <c r="W1513" s="53">
        <f t="shared" si="187"/>
        <v>4</v>
      </c>
      <c r="X1513">
        <f t="shared" si="188"/>
        <v>4</v>
      </c>
      <c r="Y1513" t="str">
        <f>IF(ISNA(VLOOKUP(B1513,CECOS_SIN_IDENTIFICAR!$A$2:$D$146,4,0)),"SIN CECO",IF(VLOOKUP(B1513,CECOS_SIN_IDENTIFICAR!$A$2:$D$146,4,0)=0,"SIN CECO",VLOOKUP(B1513,CECOS_SIN_IDENTIFICAR!$A$2:$D$146,4,0)))</f>
        <v/>
      </c>
      <c r="Z1513" t="str">
        <f t="shared" si="189"/>
        <v/>
      </c>
      <c r="AA1513" s="56" t="s">
        <v>114</v>
      </c>
      <c r="AB1513" t="str">
        <f t="shared" si="190"/>
        <v>a. Idoneidad del personal-Personal que presta el servicio en obra</v>
      </c>
      <c r="AC1513" t="str">
        <f>VLOOKUP(AB1513,CODIFICACION_PREGUNTAS!$C$2:$D$35,2,0)</f>
        <v>PERSONAL001</v>
      </c>
    </row>
    <row r="1514" spans="1:29" x14ac:dyDescent="0.25">
      <c r="A1514" s="3">
        <f t="shared" si="191"/>
        <v>1513</v>
      </c>
      <c r="B1514" s="3" t="s">
        <v>192</v>
      </c>
      <c r="C1514" s="32">
        <v>40513</v>
      </c>
      <c r="D1514" s="56" t="s">
        <v>114</v>
      </c>
      <c r="E1514" s="3"/>
      <c r="F1514" s="3"/>
      <c r="G1514" s="2" t="s">
        <v>25</v>
      </c>
      <c r="H1514" s="3" t="s">
        <v>24</v>
      </c>
      <c r="I1514" s="21">
        <v>4</v>
      </c>
      <c r="J1514" s="3"/>
      <c r="K1514" s="3"/>
      <c r="L1514" s="3"/>
      <c r="M1514" s="3"/>
      <c r="N1514" s="3"/>
      <c r="O1514" s="3"/>
      <c r="P1514" s="3"/>
      <c r="Q1514" s="3"/>
      <c r="R1514" s="3"/>
      <c r="S1514" s="3"/>
      <c r="T1514" s="3" t="str">
        <f t="shared" si="184"/>
        <v>SIN CECO</v>
      </c>
      <c r="U1514" s="3" t="str">
        <f t="shared" si="185"/>
        <v>NO</v>
      </c>
      <c r="V1514" t="str">
        <f t="shared" si="186"/>
        <v>HC CEDIS
DIC/10
100%-Personal que presta el servicio en obra</v>
      </c>
      <c r="W1514" s="53">
        <f t="shared" si="187"/>
        <v>4</v>
      </c>
      <c r="X1514">
        <f t="shared" si="188"/>
        <v>4</v>
      </c>
      <c r="Y1514" t="str">
        <f>IF(ISNA(VLOOKUP(B1514,CECOS_SIN_IDENTIFICAR!$A$2:$D$146,4,0)),"SIN CECO",IF(VLOOKUP(B1514,CECOS_SIN_IDENTIFICAR!$A$2:$D$146,4,0)=0,"SIN CECO",VLOOKUP(B1514,CECOS_SIN_IDENTIFICAR!$A$2:$D$146,4,0)))</f>
        <v/>
      </c>
      <c r="Z1514" t="str">
        <f t="shared" si="189"/>
        <v/>
      </c>
      <c r="AA1514" s="56" t="s">
        <v>114</v>
      </c>
      <c r="AB1514" t="str">
        <f t="shared" si="190"/>
        <v>b. Oportuna atención al cliente-Personal que presta el servicio en obra</v>
      </c>
      <c r="AC1514" t="str">
        <f>VLOOKUP(AB1514,CODIFICACION_PREGUNTAS!$C$2:$D$35,2,0)</f>
        <v>PERSONAL002</v>
      </c>
    </row>
    <row r="1515" spans="1:29" x14ac:dyDescent="0.25">
      <c r="A1515" s="3">
        <f t="shared" si="191"/>
        <v>1514</v>
      </c>
      <c r="B1515" s="3" t="s">
        <v>192</v>
      </c>
      <c r="C1515" s="32">
        <v>40513</v>
      </c>
      <c r="D1515" s="56" t="s">
        <v>114</v>
      </c>
      <c r="E1515" s="3"/>
      <c r="F1515" s="3"/>
      <c r="G1515" s="2" t="s">
        <v>26</v>
      </c>
      <c r="H1515" s="3" t="s">
        <v>24</v>
      </c>
      <c r="I1515" s="21">
        <v>4</v>
      </c>
      <c r="J1515" s="3"/>
      <c r="K1515" s="3"/>
      <c r="L1515" s="3"/>
      <c r="M1515" s="3"/>
      <c r="N1515" s="3"/>
      <c r="O1515" s="3"/>
      <c r="P1515" s="3"/>
      <c r="Q1515" s="3"/>
      <c r="R1515" s="3"/>
      <c r="S1515" s="3"/>
      <c r="T1515" s="3" t="str">
        <f t="shared" si="184"/>
        <v>SIN CECO</v>
      </c>
      <c r="U1515" s="3" t="str">
        <f t="shared" si="185"/>
        <v>NO</v>
      </c>
      <c r="V1515" t="str">
        <f t="shared" si="186"/>
        <v>HC CEDIS
DIC/10
100%-Personal que presta el servicio en obra</v>
      </c>
      <c r="W1515" s="53">
        <f t="shared" si="187"/>
        <v>4</v>
      </c>
      <c r="X1515">
        <f t="shared" si="188"/>
        <v>4</v>
      </c>
      <c r="Y1515" t="str">
        <f>IF(ISNA(VLOOKUP(B1515,CECOS_SIN_IDENTIFICAR!$A$2:$D$146,4,0)),"SIN CECO",IF(VLOOKUP(B1515,CECOS_SIN_IDENTIFICAR!$A$2:$D$146,4,0)=0,"SIN CECO",VLOOKUP(B1515,CECOS_SIN_IDENTIFICAR!$A$2:$D$146,4,0)))</f>
        <v/>
      </c>
      <c r="Z1515" t="str">
        <f t="shared" si="189"/>
        <v/>
      </c>
      <c r="AA1515" s="56" t="s">
        <v>114</v>
      </c>
      <c r="AB1515" t="str">
        <f t="shared" si="190"/>
        <v>c. Compromiso con el proyecto-Personal que presta el servicio en obra</v>
      </c>
      <c r="AC1515" t="str">
        <f>VLOOKUP(AB1515,CODIFICACION_PREGUNTAS!$C$2:$D$35,2,0)</f>
        <v>PERSONAL003</v>
      </c>
    </row>
    <row r="1516" spans="1:29" x14ac:dyDescent="0.25">
      <c r="A1516" s="3">
        <f t="shared" si="191"/>
        <v>1515</v>
      </c>
      <c r="B1516" s="3" t="s">
        <v>192</v>
      </c>
      <c r="C1516" s="32">
        <v>40513</v>
      </c>
      <c r="D1516" s="56" t="s">
        <v>114</v>
      </c>
      <c r="E1516" s="3"/>
      <c r="F1516" s="3"/>
      <c r="G1516" s="2" t="s">
        <v>21</v>
      </c>
      <c r="H1516" s="3" t="s">
        <v>24</v>
      </c>
      <c r="I1516" s="21">
        <v>4</v>
      </c>
      <c r="J1516" s="3"/>
      <c r="K1516" s="3"/>
      <c r="L1516" s="3"/>
      <c r="M1516" s="3"/>
      <c r="N1516" s="3"/>
      <c r="O1516" s="3"/>
      <c r="P1516" s="3"/>
      <c r="Q1516" s="3"/>
      <c r="R1516" s="3"/>
      <c r="S1516" s="3"/>
      <c r="T1516" s="3" t="str">
        <f t="shared" si="184"/>
        <v>SIN CECO</v>
      </c>
      <c r="U1516" s="3" t="str">
        <f t="shared" si="185"/>
        <v>NO</v>
      </c>
      <c r="V1516" t="str">
        <f t="shared" si="186"/>
        <v>HC CEDIS
DIC/10
100%-Personal que presta el servicio en obra</v>
      </c>
      <c r="W1516" s="53">
        <f t="shared" si="187"/>
        <v>4</v>
      </c>
      <c r="X1516">
        <f t="shared" si="188"/>
        <v>4</v>
      </c>
      <c r="Y1516" t="str">
        <f>IF(ISNA(VLOOKUP(B1516,CECOS_SIN_IDENTIFICAR!$A$2:$D$146,4,0)),"SIN CECO",IF(VLOOKUP(B1516,CECOS_SIN_IDENTIFICAR!$A$2:$D$146,4,0)=0,"SIN CECO",VLOOKUP(B1516,CECOS_SIN_IDENTIFICAR!$A$2:$D$146,4,0)))</f>
        <v/>
      </c>
      <c r="Z1516" t="str">
        <f t="shared" si="189"/>
        <v/>
      </c>
      <c r="AA1516" s="56" t="s">
        <v>114</v>
      </c>
      <c r="AB1516" t="str">
        <f t="shared" si="190"/>
        <v>d. Cumplimiento de compromisos-Personal que presta el servicio en obra</v>
      </c>
      <c r="AC1516" t="str">
        <f>VLOOKUP(AB1516,CODIFICACION_PREGUNTAS!$C$2:$D$35,2,0)</f>
        <v>PERSONAL004</v>
      </c>
    </row>
    <row r="1517" spans="1:29" x14ac:dyDescent="0.25">
      <c r="A1517" s="3">
        <f t="shared" si="191"/>
        <v>1516</v>
      </c>
      <c r="B1517" s="3" t="s">
        <v>192</v>
      </c>
      <c r="C1517" s="32">
        <v>40513</v>
      </c>
      <c r="D1517" s="56" t="s">
        <v>114</v>
      </c>
      <c r="E1517" s="3"/>
      <c r="F1517" s="3"/>
      <c r="G1517" s="2" t="s">
        <v>27</v>
      </c>
      <c r="H1517" s="3" t="s">
        <v>24</v>
      </c>
      <c r="I1517" s="21">
        <v>3</v>
      </c>
      <c r="J1517" s="3"/>
      <c r="K1517" s="3"/>
      <c r="L1517" s="3"/>
      <c r="M1517" s="3"/>
      <c r="N1517" s="3"/>
      <c r="O1517" s="3"/>
      <c r="P1517" s="3"/>
      <c r="Q1517" s="3"/>
      <c r="R1517" s="3"/>
      <c r="S1517" s="3"/>
      <c r="T1517" s="3" t="str">
        <f t="shared" si="184"/>
        <v>SIN CECO</v>
      </c>
      <c r="U1517" s="3" t="str">
        <f t="shared" si="185"/>
        <v>NO</v>
      </c>
      <c r="V1517" t="str">
        <f t="shared" si="186"/>
        <v>HC CEDIS
DIC/10
100%-Personal que presta el servicio en obra</v>
      </c>
      <c r="W1517" s="53">
        <f t="shared" si="187"/>
        <v>3</v>
      </c>
      <c r="X1517">
        <f t="shared" si="188"/>
        <v>3</v>
      </c>
      <c r="Y1517" t="str">
        <f>IF(ISNA(VLOOKUP(B1517,CECOS_SIN_IDENTIFICAR!$A$2:$D$146,4,0)),"SIN CECO",IF(VLOOKUP(B1517,CECOS_SIN_IDENTIFICAR!$A$2:$D$146,4,0)=0,"SIN CECO",VLOOKUP(B1517,CECOS_SIN_IDENTIFICAR!$A$2:$D$146,4,0)))</f>
        <v/>
      </c>
      <c r="Z1517" t="str">
        <f t="shared" si="189"/>
        <v/>
      </c>
      <c r="AA1517" s="56" t="s">
        <v>114</v>
      </c>
      <c r="AB1517" t="str">
        <f t="shared" si="190"/>
        <v>e. Proactividad en desarrollo de funciones-Personal que presta el servicio en obra</v>
      </c>
      <c r="AC1517" t="str">
        <f>VLOOKUP(AB1517,CODIFICACION_PREGUNTAS!$C$2:$D$35,2,0)</f>
        <v>PERSONAL005</v>
      </c>
    </row>
    <row r="1518" spans="1:29" x14ac:dyDescent="0.25">
      <c r="A1518" s="3">
        <f t="shared" si="191"/>
        <v>1517</v>
      </c>
      <c r="B1518" s="3" t="s">
        <v>192</v>
      </c>
      <c r="C1518" s="32">
        <v>40513</v>
      </c>
      <c r="D1518" s="56" t="s">
        <v>114</v>
      </c>
      <c r="E1518" s="3"/>
      <c r="F1518" s="3"/>
      <c r="G1518" s="2" t="s">
        <v>28</v>
      </c>
      <c r="H1518" s="2" t="s">
        <v>29</v>
      </c>
      <c r="I1518" s="21">
        <v>3</v>
      </c>
      <c r="J1518" s="3"/>
      <c r="K1518" s="3"/>
      <c r="L1518" s="3"/>
      <c r="M1518" s="3"/>
      <c r="N1518" s="3"/>
      <c r="O1518" s="3"/>
      <c r="P1518" s="3"/>
      <c r="Q1518" s="3"/>
      <c r="R1518" s="3"/>
      <c r="S1518" s="3"/>
      <c r="T1518" s="3" t="str">
        <f t="shared" si="184"/>
        <v>SIN CECO</v>
      </c>
      <c r="U1518" s="3" t="str">
        <f t="shared" si="185"/>
        <v>NO</v>
      </c>
      <c r="V1518" t="str">
        <f t="shared" si="186"/>
        <v>HC CEDIS
DIC/10
100%-Productos Asociados de PAYC (Informes, Control de presupuesto y Programación y actas)</v>
      </c>
      <c r="W1518" s="53">
        <f t="shared" si="187"/>
        <v>3</v>
      </c>
      <c r="X1518">
        <f t="shared" si="188"/>
        <v>3</v>
      </c>
      <c r="Y1518" t="str">
        <f>IF(ISNA(VLOOKUP(B1518,CECOS_SIN_IDENTIFICAR!$A$2:$D$146,4,0)),"SIN CECO",IF(VLOOKUP(B1518,CECOS_SIN_IDENTIFICAR!$A$2:$D$146,4,0)=0,"SIN CECO",VLOOKUP(B1518,CECOS_SIN_IDENTIFICAR!$A$2:$D$146,4,0)))</f>
        <v/>
      </c>
      <c r="Z1518" t="str">
        <f t="shared" si="189"/>
        <v/>
      </c>
      <c r="AA1518" s="56" t="s">
        <v>114</v>
      </c>
      <c r="AB1518" t="str">
        <f t="shared" si="190"/>
        <v>a. Calidad del Contenido-Productos Asociados de PAYC (Informes, Control de presupuesto y Programación y actas)</v>
      </c>
      <c r="AC1518" t="str">
        <f>VLOOKUP(AB1518,CODIFICACION_PREGUNTAS!$C$2:$D$35,2,0)</f>
        <v>PRODUCTOS001</v>
      </c>
    </row>
    <row r="1519" spans="1:29" x14ac:dyDescent="0.25">
      <c r="A1519" s="3">
        <f t="shared" si="191"/>
        <v>1518</v>
      </c>
      <c r="B1519" s="3" t="s">
        <v>192</v>
      </c>
      <c r="C1519" s="32">
        <v>40513</v>
      </c>
      <c r="D1519" s="56" t="s">
        <v>114</v>
      </c>
      <c r="E1519" s="3"/>
      <c r="F1519" s="3"/>
      <c r="G1519" s="2" t="s">
        <v>30</v>
      </c>
      <c r="H1519" s="2" t="s">
        <v>29</v>
      </c>
      <c r="I1519" s="21">
        <v>3</v>
      </c>
      <c r="J1519" s="3"/>
      <c r="K1519" s="3"/>
      <c r="L1519" s="3"/>
      <c r="M1519" s="3"/>
      <c r="N1519" s="3"/>
      <c r="O1519" s="3"/>
      <c r="P1519" s="3"/>
      <c r="Q1519" s="3"/>
      <c r="R1519" s="3"/>
      <c r="S1519" s="3"/>
      <c r="T1519" s="3" t="str">
        <f t="shared" si="184"/>
        <v>SIN CECO</v>
      </c>
      <c r="U1519" s="3" t="str">
        <f t="shared" si="185"/>
        <v>NO</v>
      </c>
      <c r="V1519" t="str">
        <f t="shared" si="186"/>
        <v>HC CEDIS
DIC/10
100%-Productos Asociados de PAYC (Informes, Control de presupuesto y Programación y actas)</v>
      </c>
      <c r="W1519" s="53">
        <f t="shared" si="187"/>
        <v>3</v>
      </c>
      <c r="X1519">
        <f t="shared" si="188"/>
        <v>3</v>
      </c>
      <c r="Y1519" t="str">
        <f>IF(ISNA(VLOOKUP(B1519,CECOS_SIN_IDENTIFICAR!$A$2:$D$146,4,0)),"SIN CECO",IF(VLOOKUP(B1519,CECOS_SIN_IDENTIFICAR!$A$2:$D$146,4,0)=0,"SIN CECO",VLOOKUP(B1519,CECOS_SIN_IDENTIFICAR!$A$2:$D$146,4,0)))</f>
        <v/>
      </c>
      <c r="Z1519" t="str">
        <f t="shared" si="189"/>
        <v/>
      </c>
      <c r="AA1519" s="56" t="s">
        <v>114</v>
      </c>
      <c r="AB1519" t="str">
        <f t="shared" si="190"/>
        <v>b. Claridad del Contenido-Productos Asociados de PAYC (Informes, Control de presupuesto y Programación y actas)</v>
      </c>
      <c r="AC1519" t="str">
        <f>VLOOKUP(AB1519,CODIFICACION_PREGUNTAS!$C$2:$D$35,2,0)</f>
        <v>PRODUCTOS002</v>
      </c>
    </row>
    <row r="1520" spans="1:29" x14ac:dyDescent="0.25">
      <c r="A1520" s="3">
        <f t="shared" si="191"/>
        <v>1519</v>
      </c>
      <c r="B1520" s="3" t="s">
        <v>192</v>
      </c>
      <c r="C1520" s="32">
        <v>40513</v>
      </c>
      <c r="D1520" s="56" t="s">
        <v>114</v>
      </c>
      <c r="E1520" s="3"/>
      <c r="F1520" s="3"/>
      <c r="G1520" s="2" t="s">
        <v>31</v>
      </c>
      <c r="H1520" s="2" t="s">
        <v>29</v>
      </c>
      <c r="I1520" s="21">
        <v>3</v>
      </c>
      <c r="J1520" s="3"/>
      <c r="K1520" s="3"/>
      <c r="L1520" s="3"/>
      <c r="M1520" s="3"/>
      <c r="N1520" s="3"/>
      <c r="O1520" s="3"/>
      <c r="P1520" s="3"/>
      <c r="Q1520" s="3"/>
      <c r="R1520" s="3"/>
      <c r="S1520" s="3"/>
      <c r="T1520" s="3" t="str">
        <f t="shared" si="184"/>
        <v>SIN CECO</v>
      </c>
      <c r="U1520" s="3" t="str">
        <f t="shared" si="185"/>
        <v>NO</v>
      </c>
      <c r="V1520" t="str">
        <f t="shared" si="186"/>
        <v>HC CEDIS
DIC/10
100%-Productos Asociados de PAYC (Informes, Control de presupuesto y Programación y actas)</v>
      </c>
      <c r="W1520" s="53">
        <f t="shared" si="187"/>
        <v>3</v>
      </c>
      <c r="X1520">
        <f t="shared" si="188"/>
        <v>3</v>
      </c>
      <c r="Y1520" t="str">
        <f>IF(ISNA(VLOOKUP(B1520,CECOS_SIN_IDENTIFICAR!$A$2:$D$146,4,0)),"SIN CECO",IF(VLOOKUP(B1520,CECOS_SIN_IDENTIFICAR!$A$2:$D$146,4,0)=0,"SIN CECO",VLOOKUP(B1520,CECOS_SIN_IDENTIFICAR!$A$2:$D$146,4,0)))</f>
        <v/>
      </c>
      <c r="Z1520" t="str">
        <f t="shared" si="189"/>
        <v/>
      </c>
      <c r="AA1520" s="56" t="s">
        <v>114</v>
      </c>
      <c r="AB1520" t="str">
        <f t="shared" si="190"/>
        <v>c. Oportunidad en la entrega-Productos Asociados de PAYC (Informes, Control de presupuesto y Programación y actas)</v>
      </c>
      <c r="AC1520" t="str">
        <f>VLOOKUP(AB1520,CODIFICACION_PREGUNTAS!$C$2:$D$35,2,0)</f>
        <v>PRODUCTOS003</v>
      </c>
    </row>
    <row r="1521" spans="1:29" x14ac:dyDescent="0.25">
      <c r="A1521" s="3">
        <f t="shared" si="191"/>
        <v>1520</v>
      </c>
      <c r="B1521" s="3" t="s">
        <v>192</v>
      </c>
      <c r="C1521" s="32">
        <v>40513</v>
      </c>
      <c r="D1521" s="56" t="s">
        <v>114</v>
      </c>
      <c r="E1521" s="3"/>
      <c r="F1521" s="3"/>
      <c r="G1521" s="2" t="s">
        <v>32</v>
      </c>
      <c r="H1521" s="2" t="s">
        <v>29</v>
      </c>
      <c r="I1521" s="21">
        <v>3</v>
      </c>
      <c r="J1521" s="3"/>
      <c r="K1521" s="3"/>
      <c r="L1521" s="3"/>
      <c r="M1521" s="3"/>
      <c r="N1521" s="3"/>
      <c r="O1521" s="3"/>
      <c r="P1521" s="3"/>
      <c r="Q1521" s="3"/>
      <c r="R1521" s="3"/>
      <c r="S1521" s="3"/>
      <c r="T1521" s="3" t="str">
        <f t="shared" si="184"/>
        <v>SIN CECO</v>
      </c>
      <c r="U1521" s="3" t="str">
        <f t="shared" si="185"/>
        <v>NO</v>
      </c>
      <c r="V1521" t="str">
        <f t="shared" si="186"/>
        <v>HC CEDIS
DIC/10
100%-Productos Asociados de PAYC (Informes, Control de presupuesto y Programación y actas)</v>
      </c>
      <c r="W1521" s="53">
        <f t="shared" si="187"/>
        <v>3</v>
      </c>
      <c r="X1521">
        <f t="shared" si="188"/>
        <v>3</v>
      </c>
      <c r="Y1521" t="str">
        <f>IF(ISNA(VLOOKUP(B1521,CECOS_SIN_IDENTIFICAR!$A$2:$D$146,4,0)),"SIN CECO",IF(VLOOKUP(B1521,CECOS_SIN_IDENTIFICAR!$A$2:$D$146,4,0)=0,"SIN CECO",VLOOKUP(B1521,CECOS_SIN_IDENTIFICAR!$A$2:$D$146,4,0)))</f>
        <v/>
      </c>
      <c r="Z1521" t="str">
        <f t="shared" si="189"/>
        <v/>
      </c>
      <c r="AA1521" s="56" t="s">
        <v>114</v>
      </c>
      <c r="AB1521" t="str">
        <f t="shared" si="190"/>
        <v>d. Precisión de la información-Productos Asociados de PAYC (Informes, Control de presupuesto y Programación y actas)</v>
      </c>
      <c r="AC1521" t="str">
        <f>VLOOKUP(AB1521,CODIFICACION_PREGUNTAS!$C$2:$D$35,2,0)</f>
        <v>PRODUCTOS004</v>
      </c>
    </row>
    <row r="1522" spans="1:29" x14ac:dyDescent="0.25">
      <c r="A1522" s="3">
        <f t="shared" si="191"/>
        <v>1521</v>
      </c>
      <c r="B1522" s="3" t="s">
        <v>192</v>
      </c>
      <c r="C1522" s="32">
        <v>40513</v>
      </c>
      <c r="D1522" s="56" t="s">
        <v>114</v>
      </c>
      <c r="E1522" s="3"/>
      <c r="F1522" s="3"/>
      <c r="G1522" s="2" t="s">
        <v>33</v>
      </c>
      <c r="H1522" s="2" t="s">
        <v>29</v>
      </c>
      <c r="I1522" s="21">
        <v>3</v>
      </c>
      <c r="J1522" s="3"/>
      <c r="K1522" s="3"/>
      <c r="L1522" s="3"/>
      <c r="M1522" s="3"/>
      <c r="N1522" s="3"/>
      <c r="O1522" s="3"/>
      <c r="P1522" s="3"/>
      <c r="Q1522" s="3"/>
      <c r="R1522" s="3"/>
      <c r="S1522" s="3"/>
      <c r="T1522" s="3" t="str">
        <f t="shared" si="184"/>
        <v>SIN CECO</v>
      </c>
      <c r="U1522" s="3" t="str">
        <f t="shared" si="185"/>
        <v>NO</v>
      </c>
      <c r="V1522" t="str">
        <f t="shared" si="186"/>
        <v>HC CEDIS
DIC/10
100%-Productos Asociados de PAYC (Informes, Control de presupuesto y Programación y actas)</v>
      </c>
      <c r="W1522" s="53">
        <f t="shared" si="187"/>
        <v>3</v>
      </c>
      <c r="X1522">
        <f t="shared" si="188"/>
        <v>3</v>
      </c>
      <c r="Y1522" t="str">
        <f>IF(ISNA(VLOOKUP(B1522,CECOS_SIN_IDENTIFICAR!$A$2:$D$146,4,0)),"SIN CECO",IF(VLOOKUP(B1522,CECOS_SIN_IDENTIFICAR!$A$2:$D$146,4,0)=0,"SIN CECO",VLOOKUP(B1522,CECOS_SIN_IDENTIFICAR!$A$2:$D$146,4,0)))</f>
        <v/>
      </c>
      <c r="Z1522" t="str">
        <f t="shared" si="189"/>
        <v/>
      </c>
      <c r="AA1522" s="56" t="s">
        <v>114</v>
      </c>
      <c r="AB1522" t="str">
        <f t="shared" si="190"/>
        <v>e. Diagramación-Productos Asociados de PAYC (Informes, Control de presupuesto y Programación y actas)</v>
      </c>
      <c r="AC1522" t="str">
        <f>VLOOKUP(AB1522,CODIFICACION_PREGUNTAS!$C$2:$D$35,2,0)</f>
        <v>PRODUCTOS005</v>
      </c>
    </row>
    <row r="1523" spans="1:29" x14ac:dyDescent="0.25">
      <c r="A1523" s="3">
        <f t="shared" si="191"/>
        <v>1522</v>
      </c>
      <c r="B1523" s="3" t="s">
        <v>192</v>
      </c>
      <c r="C1523" s="32">
        <v>40513</v>
      </c>
      <c r="D1523" s="56" t="s">
        <v>114</v>
      </c>
      <c r="E1523" s="3"/>
      <c r="F1523" s="3"/>
      <c r="G1523" s="2" t="s">
        <v>34</v>
      </c>
      <c r="H1523" s="2" t="s">
        <v>35</v>
      </c>
      <c r="I1523" s="21">
        <v>4</v>
      </c>
      <c r="J1523" s="3"/>
      <c r="K1523" s="3"/>
      <c r="L1523" s="3"/>
      <c r="M1523" s="3"/>
      <c r="N1523" s="3"/>
      <c r="O1523" s="3"/>
      <c r="P1523" s="3"/>
      <c r="Q1523" s="3"/>
      <c r="R1523" s="3"/>
      <c r="S1523" s="3"/>
      <c r="T1523" s="3" t="str">
        <f t="shared" si="184"/>
        <v>SIN CECO</v>
      </c>
      <c r="U1523" s="3" t="str">
        <f t="shared" si="185"/>
        <v>NO</v>
      </c>
      <c r="V1523" t="str">
        <f t="shared" si="186"/>
        <v>HC CEDIS
DIC/10
100%-Compromisos Pactados</v>
      </c>
      <c r="W1523" s="53">
        <f t="shared" si="187"/>
        <v>4</v>
      </c>
      <c r="X1523">
        <f t="shared" si="188"/>
        <v>4</v>
      </c>
      <c r="Y1523" t="str">
        <f>IF(ISNA(VLOOKUP(B1523,CECOS_SIN_IDENTIFICAR!$A$2:$D$146,4,0)),"SIN CECO",IF(VLOOKUP(B1523,CECOS_SIN_IDENTIFICAR!$A$2:$D$146,4,0)=0,"SIN CECO",VLOOKUP(B1523,CECOS_SIN_IDENTIFICAR!$A$2:$D$146,4,0)))</f>
        <v/>
      </c>
      <c r="Z1523" t="str">
        <f t="shared" si="189"/>
        <v/>
      </c>
      <c r="AA1523" s="56" t="s">
        <v>114</v>
      </c>
      <c r="AB1523" t="str">
        <f t="shared" si="190"/>
        <v>a. Cumplimiento-Compromisos Pactados</v>
      </c>
      <c r="AC1523" t="str">
        <f>VLOOKUP(AB1523,CODIFICACION_PREGUNTAS!$C$2:$D$35,2,0)</f>
        <v>COMPROMISOS001</v>
      </c>
    </row>
    <row r="1524" spans="1:29" x14ac:dyDescent="0.25">
      <c r="A1524" s="3">
        <f t="shared" si="191"/>
        <v>1523</v>
      </c>
      <c r="B1524" s="3" t="s">
        <v>192</v>
      </c>
      <c r="C1524" s="32">
        <v>40513</v>
      </c>
      <c r="D1524" s="56" t="s">
        <v>114</v>
      </c>
      <c r="E1524" s="3"/>
      <c r="F1524" s="3"/>
      <c r="G1524" s="2" t="s">
        <v>36</v>
      </c>
      <c r="H1524" s="2" t="s">
        <v>35</v>
      </c>
      <c r="I1524" s="21">
        <v>4</v>
      </c>
      <c r="J1524" s="3"/>
      <c r="K1524" s="3"/>
      <c r="L1524" s="3"/>
      <c r="M1524" s="3"/>
      <c r="N1524" s="3"/>
      <c r="O1524" s="3"/>
      <c r="P1524" s="3"/>
      <c r="Q1524" s="3"/>
      <c r="R1524" s="3"/>
      <c r="S1524" s="3"/>
      <c r="T1524" s="3" t="str">
        <f t="shared" si="184"/>
        <v>SIN CECO</v>
      </c>
      <c r="U1524" s="3" t="str">
        <f t="shared" si="185"/>
        <v>NO</v>
      </c>
      <c r="V1524" t="str">
        <f t="shared" si="186"/>
        <v>HC CEDIS
DIC/10
100%-Compromisos Pactados</v>
      </c>
      <c r="W1524" s="53">
        <f t="shared" si="187"/>
        <v>4</v>
      </c>
      <c r="X1524">
        <f t="shared" si="188"/>
        <v>4</v>
      </c>
      <c r="Y1524" t="str">
        <f>IF(ISNA(VLOOKUP(B1524,CECOS_SIN_IDENTIFICAR!$A$2:$D$146,4,0)),"SIN CECO",IF(VLOOKUP(B1524,CECOS_SIN_IDENTIFICAR!$A$2:$D$146,4,0)=0,"SIN CECO",VLOOKUP(B1524,CECOS_SIN_IDENTIFICAR!$A$2:$D$146,4,0)))</f>
        <v/>
      </c>
      <c r="Z1524" t="str">
        <f t="shared" si="189"/>
        <v/>
      </c>
      <c r="AA1524" s="56" t="s">
        <v>114</v>
      </c>
      <c r="AB1524" t="str">
        <f t="shared" si="190"/>
        <v>b. Satisface expectativas-Compromisos Pactados</v>
      </c>
      <c r="AC1524" t="str">
        <f>VLOOKUP(AB1524,CODIFICACION_PREGUNTAS!$C$2:$D$35,2,0)</f>
        <v>COMPROMISOS002</v>
      </c>
    </row>
    <row r="1525" spans="1:29" x14ac:dyDescent="0.25">
      <c r="A1525" s="3">
        <f t="shared" si="191"/>
        <v>1524</v>
      </c>
      <c r="B1525" s="3" t="s">
        <v>192</v>
      </c>
      <c r="C1525" s="32">
        <v>40513</v>
      </c>
      <c r="D1525" s="56" t="s">
        <v>114</v>
      </c>
      <c r="E1525" s="3"/>
      <c r="F1525" s="3"/>
      <c r="G1525" s="2" t="s">
        <v>37</v>
      </c>
      <c r="H1525" s="2" t="s">
        <v>35</v>
      </c>
      <c r="I1525" s="21">
        <v>4</v>
      </c>
      <c r="J1525" s="3"/>
      <c r="K1525" s="3"/>
      <c r="L1525" s="3"/>
      <c r="M1525" s="3"/>
      <c r="N1525" s="3"/>
      <c r="O1525" s="3"/>
      <c r="P1525" s="3"/>
      <c r="Q1525" s="3"/>
      <c r="R1525" s="3"/>
      <c r="S1525" s="3"/>
      <c r="T1525" s="3" t="str">
        <f t="shared" si="184"/>
        <v>SIN CECO</v>
      </c>
      <c r="U1525" s="3" t="str">
        <f t="shared" si="185"/>
        <v>NO</v>
      </c>
      <c r="V1525" t="str">
        <f t="shared" si="186"/>
        <v>HC CEDIS
DIC/10
100%-Compromisos Pactados</v>
      </c>
      <c r="W1525" s="53">
        <f t="shared" si="187"/>
        <v>4</v>
      </c>
      <c r="X1525">
        <f t="shared" si="188"/>
        <v>4</v>
      </c>
      <c r="Y1525" t="str">
        <f>IF(ISNA(VLOOKUP(B1525,CECOS_SIN_IDENTIFICAR!$A$2:$D$146,4,0)),"SIN CECO",IF(VLOOKUP(B1525,CECOS_SIN_IDENTIFICAR!$A$2:$D$146,4,0)=0,"SIN CECO",VLOOKUP(B1525,CECOS_SIN_IDENTIFICAR!$A$2:$D$146,4,0)))</f>
        <v/>
      </c>
      <c r="Z1525" t="str">
        <f t="shared" si="189"/>
        <v/>
      </c>
      <c r="AA1525" s="56" t="s">
        <v>114</v>
      </c>
      <c r="AB1525" t="str">
        <f t="shared" si="190"/>
        <v>c. Calidad de la Información suministrada-Compromisos Pactados</v>
      </c>
      <c r="AC1525" t="str">
        <f>VLOOKUP(AB1525,CODIFICACION_PREGUNTAS!$C$2:$D$35,2,0)</f>
        <v>COMPROMISOS003</v>
      </c>
    </row>
    <row r="1526" spans="1:29" x14ac:dyDescent="0.25">
      <c r="A1526" s="3">
        <f t="shared" si="191"/>
        <v>1525</v>
      </c>
      <c r="B1526" s="3" t="s">
        <v>192</v>
      </c>
      <c r="C1526" s="32">
        <v>40513</v>
      </c>
      <c r="D1526" s="56" t="s">
        <v>114</v>
      </c>
      <c r="E1526" s="3"/>
      <c r="F1526" s="3"/>
      <c r="G1526" s="2" t="s">
        <v>38</v>
      </c>
      <c r="H1526" s="2" t="s">
        <v>35</v>
      </c>
      <c r="I1526" s="21">
        <v>4</v>
      </c>
      <c r="J1526" s="3"/>
      <c r="K1526" s="3"/>
      <c r="L1526" s="3"/>
      <c r="M1526" s="3"/>
      <c r="N1526" s="3"/>
      <c r="O1526" s="3"/>
      <c r="P1526" s="3"/>
      <c r="Q1526" s="3"/>
      <c r="R1526" s="3"/>
      <c r="S1526" s="3"/>
      <c r="T1526" s="3" t="str">
        <f t="shared" si="184"/>
        <v>SIN CECO</v>
      </c>
      <c r="U1526" s="3" t="str">
        <f t="shared" si="185"/>
        <v>NO</v>
      </c>
      <c r="V1526" t="str">
        <f t="shared" si="186"/>
        <v>HC CEDIS
DIC/10
100%-Compromisos Pactados</v>
      </c>
      <c r="W1526" s="53">
        <f t="shared" si="187"/>
        <v>4</v>
      </c>
      <c r="X1526">
        <f t="shared" si="188"/>
        <v>4</v>
      </c>
      <c r="Y1526" t="str">
        <f>IF(ISNA(VLOOKUP(B1526,CECOS_SIN_IDENTIFICAR!$A$2:$D$146,4,0)),"SIN CECO",IF(VLOOKUP(B1526,CECOS_SIN_IDENTIFICAR!$A$2:$D$146,4,0)=0,"SIN CECO",VLOOKUP(B1526,CECOS_SIN_IDENTIFICAR!$A$2:$D$146,4,0)))</f>
        <v/>
      </c>
      <c r="Z1526" t="str">
        <f t="shared" si="189"/>
        <v/>
      </c>
      <c r="AA1526" s="56" t="s">
        <v>114</v>
      </c>
      <c r="AB1526" t="str">
        <f t="shared" si="190"/>
        <v>d. Disposición del personal de PAYC a las solicitudes del cliente-Compromisos Pactados</v>
      </c>
      <c r="AC1526" t="str">
        <f>VLOOKUP(AB1526,CODIFICACION_PREGUNTAS!$C$2:$D$35,2,0)</f>
        <v>COMPROMISOS004</v>
      </c>
    </row>
    <row r="1527" spans="1:29" x14ac:dyDescent="0.25">
      <c r="A1527" s="3">
        <f t="shared" si="191"/>
        <v>1526</v>
      </c>
      <c r="B1527" s="3" t="s">
        <v>192</v>
      </c>
      <c r="C1527" s="32">
        <v>40513</v>
      </c>
      <c r="D1527" s="56" t="s">
        <v>114</v>
      </c>
      <c r="E1527" s="3"/>
      <c r="F1527" s="3"/>
      <c r="G1527" s="2" t="s">
        <v>39</v>
      </c>
      <c r="H1527" s="2" t="s">
        <v>35</v>
      </c>
      <c r="I1527" s="21">
        <v>3</v>
      </c>
      <c r="J1527" s="3"/>
      <c r="K1527" s="3"/>
      <c r="L1527" s="3"/>
      <c r="M1527" s="3"/>
      <c r="N1527" s="3"/>
      <c r="O1527" s="3"/>
      <c r="P1527" s="3"/>
      <c r="Q1527" s="3"/>
      <c r="R1527" s="3"/>
      <c r="S1527" s="3"/>
      <c r="T1527" s="3" t="str">
        <f t="shared" si="184"/>
        <v>SIN CECO</v>
      </c>
      <c r="U1527" s="3" t="str">
        <f t="shared" si="185"/>
        <v>NO</v>
      </c>
      <c r="V1527" t="str">
        <f t="shared" si="186"/>
        <v>HC CEDIS
DIC/10
100%-Compromisos Pactados</v>
      </c>
      <c r="W1527" s="53">
        <f t="shared" si="187"/>
        <v>3</v>
      </c>
      <c r="X1527">
        <f t="shared" si="188"/>
        <v>3</v>
      </c>
      <c r="Y1527" t="str">
        <f>IF(ISNA(VLOOKUP(B1527,CECOS_SIN_IDENTIFICAR!$A$2:$D$146,4,0)),"SIN CECO",IF(VLOOKUP(B1527,CECOS_SIN_IDENTIFICAR!$A$2:$D$146,4,0)=0,"SIN CECO",VLOOKUP(B1527,CECOS_SIN_IDENTIFICAR!$A$2:$D$146,4,0)))</f>
        <v/>
      </c>
      <c r="Z1527" t="str">
        <f t="shared" si="189"/>
        <v/>
      </c>
      <c r="AA1527" s="56" t="s">
        <v>114</v>
      </c>
      <c r="AB1527" t="str">
        <f t="shared" si="190"/>
        <v>e. Coherencia entre lo solicitado y lo entregado-Compromisos Pactados</v>
      </c>
      <c r="AC1527" t="str">
        <f>VLOOKUP(AB1527,CODIFICACION_PREGUNTAS!$C$2:$D$35,2,0)</f>
        <v>COMPROMISOS005</v>
      </c>
    </row>
    <row r="1528" spans="1:29" x14ac:dyDescent="0.25">
      <c r="A1528" s="3">
        <f t="shared" si="191"/>
        <v>1527</v>
      </c>
      <c r="B1528" s="3" t="s">
        <v>192</v>
      </c>
      <c r="C1528" s="32">
        <v>40513</v>
      </c>
      <c r="D1528" s="56" t="s">
        <v>114</v>
      </c>
      <c r="E1528" s="3"/>
      <c r="F1528" s="3"/>
      <c r="G1528" s="2" t="s">
        <v>40</v>
      </c>
      <c r="H1528" s="2" t="s">
        <v>40</v>
      </c>
      <c r="I1528" s="21">
        <v>4</v>
      </c>
      <c r="J1528" s="3"/>
      <c r="K1528" s="3"/>
      <c r="L1528" s="3"/>
      <c r="M1528" s="3"/>
      <c r="N1528" s="3"/>
      <c r="O1528" s="3"/>
      <c r="P1528" s="3"/>
      <c r="Q1528" s="3"/>
      <c r="R1528" s="3"/>
      <c r="S1528" s="3"/>
      <c r="T1528" s="3" t="str">
        <f t="shared" si="184"/>
        <v>SIN CECO</v>
      </c>
      <c r="U1528" s="3" t="str">
        <f t="shared" si="185"/>
        <v>NO</v>
      </c>
      <c r="V1528" t="str">
        <f t="shared" si="186"/>
        <v>HC CEDIS
DIC/10
100%-Grado de Satisfacción con el Servicio Prestado</v>
      </c>
      <c r="W1528" s="53">
        <f t="shared" si="187"/>
        <v>4</v>
      </c>
      <c r="X1528">
        <f t="shared" si="188"/>
        <v>4</v>
      </c>
      <c r="Y1528" t="str">
        <f>IF(ISNA(VLOOKUP(B1528,CECOS_SIN_IDENTIFICAR!$A$2:$D$146,4,0)),"SIN CECO",IF(VLOOKUP(B1528,CECOS_SIN_IDENTIFICAR!$A$2:$D$146,4,0)=0,"SIN CECO",VLOOKUP(B1528,CECOS_SIN_IDENTIFICAR!$A$2:$D$146,4,0)))</f>
        <v/>
      </c>
      <c r="Z1528" t="str">
        <f t="shared" si="189"/>
        <v/>
      </c>
      <c r="AA1528" s="56" t="s">
        <v>114</v>
      </c>
      <c r="AB1528" t="str">
        <f t="shared" si="190"/>
        <v>Grado de Satisfacción con el Servicio Prestado-Grado de Satisfacción con el Servicio Prestado</v>
      </c>
      <c r="AC1528" t="str">
        <f>VLOOKUP(AB1528,CODIFICACION_PREGUNTAS!$C$2:$D$35,2,0)</f>
        <v>SATISFACCION001</v>
      </c>
    </row>
    <row r="1529" spans="1:29" x14ac:dyDescent="0.25">
      <c r="A1529" s="3">
        <f t="shared" si="191"/>
        <v>1528</v>
      </c>
      <c r="B1529" s="3" t="s">
        <v>192</v>
      </c>
      <c r="C1529" s="32">
        <v>40513</v>
      </c>
      <c r="D1529" s="56" t="s">
        <v>114</v>
      </c>
      <c r="E1529" s="3"/>
      <c r="F1529" s="3"/>
      <c r="G1529" s="2" t="s">
        <v>41</v>
      </c>
      <c r="H1529" s="2" t="s">
        <v>41</v>
      </c>
      <c r="I1529" s="21">
        <v>4</v>
      </c>
      <c r="J1529" s="3"/>
      <c r="K1529" s="3"/>
      <c r="L1529" s="3"/>
      <c r="M1529" s="3"/>
      <c r="N1529" s="3"/>
      <c r="O1529" s="3"/>
      <c r="P1529" s="3"/>
      <c r="Q1529" s="3"/>
      <c r="R1529" s="3"/>
      <c r="S1529" s="3"/>
      <c r="T1529" s="3" t="str">
        <f t="shared" si="184"/>
        <v>SIN CECO</v>
      </c>
      <c r="U1529" s="3" t="str">
        <f t="shared" si="185"/>
        <v>NO</v>
      </c>
      <c r="V1529" t="str">
        <f t="shared" si="186"/>
        <v>HC CEDIS
DIC/10
100%-Posibilidad de Volver a Contratar con PAYC</v>
      </c>
      <c r="W1529" s="53">
        <f t="shared" si="187"/>
        <v>4</v>
      </c>
      <c r="X1529">
        <f t="shared" si="188"/>
        <v>4</v>
      </c>
      <c r="Y1529" t="str">
        <f>IF(ISNA(VLOOKUP(B1529,CECOS_SIN_IDENTIFICAR!$A$2:$D$146,4,0)),"SIN CECO",IF(VLOOKUP(B1529,CECOS_SIN_IDENTIFICAR!$A$2:$D$146,4,0)=0,"SIN CECO",VLOOKUP(B1529,CECOS_SIN_IDENTIFICAR!$A$2:$D$146,4,0)))</f>
        <v/>
      </c>
      <c r="Z1529" t="str">
        <f t="shared" si="189"/>
        <v/>
      </c>
      <c r="AA1529" s="56" t="s">
        <v>114</v>
      </c>
      <c r="AB1529" t="str">
        <f t="shared" si="190"/>
        <v>Posibilidad de Volver a Contratar con PAYC-Posibilidad de Volver a Contratar con PAYC</v>
      </c>
      <c r="AC1529" t="str">
        <f>VLOOKUP(AB1529,CODIFICACION_PREGUNTAS!$C$2:$D$35,2,0)</f>
        <v>VOLVER001</v>
      </c>
    </row>
    <row r="1530" spans="1:29" x14ac:dyDescent="0.25">
      <c r="A1530" s="3">
        <f t="shared" si="191"/>
        <v>1529</v>
      </c>
      <c r="B1530" s="3" t="s">
        <v>192</v>
      </c>
      <c r="C1530" s="32">
        <v>40513</v>
      </c>
      <c r="D1530" s="56" t="s">
        <v>114</v>
      </c>
      <c r="E1530" s="3"/>
      <c r="F1530" s="3"/>
      <c r="G1530" s="2" t="s">
        <v>42</v>
      </c>
      <c r="H1530" s="6" t="s">
        <v>43</v>
      </c>
      <c r="I1530" s="3" t="s">
        <v>803</v>
      </c>
      <c r="J1530" s="3"/>
      <c r="K1530" s="3" t="s">
        <v>556</v>
      </c>
      <c r="L1530" s="3" t="s">
        <v>557</v>
      </c>
      <c r="M1530" s="3"/>
      <c r="N1530" s="3"/>
      <c r="O1530" s="3"/>
      <c r="P1530" s="3"/>
      <c r="Q1530" s="3"/>
      <c r="R1530" s="3"/>
      <c r="S1530" s="3"/>
      <c r="T1530" s="3" t="str">
        <f t="shared" si="184"/>
        <v>SIN CECO</v>
      </c>
      <c r="U1530" s="3" t="str">
        <f t="shared" si="185"/>
        <v>NO</v>
      </c>
      <c r="V1530" t="str">
        <f t="shared" si="186"/>
        <v>HC CEDIS
DIC/10
100%-Fortalezas PAYC</v>
      </c>
      <c r="W1530" s="53" t="str">
        <f t="shared" si="187"/>
        <v>Disposición-Organización-</v>
      </c>
      <c r="X1530">
        <f t="shared" si="188"/>
        <v>0</v>
      </c>
      <c r="Y1530" t="str">
        <f>IF(ISNA(VLOOKUP(B1530,CECOS_SIN_IDENTIFICAR!$A$2:$D$146,4,0)),"SIN CECO",IF(VLOOKUP(B1530,CECOS_SIN_IDENTIFICAR!$A$2:$D$146,4,0)=0,"SIN CECO",VLOOKUP(B1530,CECOS_SIN_IDENTIFICAR!$A$2:$D$146,4,0)))</f>
        <v/>
      </c>
      <c r="Z1530" t="str">
        <f t="shared" si="189"/>
        <v/>
      </c>
      <c r="AA1530" s="56" t="s">
        <v>114</v>
      </c>
      <c r="AB1530" t="str">
        <f t="shared" si="190"/>
        <v>Principales fortalezas en el servicio que presta PAYC-Fortalezas PAYC</v>
      </c>
      <c r="AC1530" t="str">
        <f>VLOOKUP(AB1530,CODIFICACION_PREGUNTAS!$C$2:$D$35,2,0)</f>
        <v>FORT001</v>
      </c>
    </row>
    <row r="1531" spans="1:29" x14ac:dyDescent="0.25">
      <c r="A1531" s="3">
        <f t="shared" si="191"/>
        <v>1530</v>
      </c>
      <c r="B1531" s="3" t="s">
        <v>192</v>
      </c>
      <c r="C1531" s="32">
        <v>40513</v>
      </c>
      <c r="D1531" s="56" t="s">
        <v>114</v>
      </c>
      <c r="E1531" s="3"/>
      <c r="F1531" s="3"/>
      <c r="G1531" s="2" t="s">
        <v>44</v>
      </c>
      <c r="H1531" s="6" t="s">
        <v>45</v>
      </c>
      <c r="I1531" s="3" t="s">
        <v>805</v>
      </c>
      <c r="J1531" s="3"/>
      <c r="K1531" s="3" t="s">
        <v>558</v>
      </c>
      <c r="L1531" s="3"/>
      <c r="M1531" s="3"/>
      <c r="N1531" s="3"/>
      <c r="O1531" s="3"/>
      <c r="P1531" s="3"/>
      <c r="Q1531" s="3"/>
      <c r="R1531" s="3"/>
      <c r="S1531" s="3"/>
      <c r="T1531" s="3" t="str">
        <f t="shared" si="184"/>
        <v>SIN CECO</v>
      </c>
      <c r="U1531" s="3" t="str">
        <f t="shared" si="185"/>
        <v>NO</v>
      </c>
      <c r="V1531" t="str">
        <f t="shared" si="186"/>
        <v>HC CEDIS
DIC/10
100%-Debilidades PAYC</v>
      </c>
      <c r="W1531" s="53" t="str">
        <f t="shared" si="187"/>
        <v>Poder de decisión-</v>
      </c>
      <c r="X1531">
        <f t="shared" si="188"/>
        <v>0</v>
      </c>
      <c r="Y1531" t="str">
        <f>IF(ISNA(VLOOKUP(B1531,CECOS_SIN_IDENTIFICAR!$A$2:$D$146,4,0)),"SIN CECO",IF(VLOOKUP(B1531,CECOS_SIN_IDENTIFICAR!$A$2:$D$146,4,0)=0,"SIN CECO",VLOOKUP(B1531,CECOS_SIN_IDENTIFICAR!$A$2:$D$146,4,0)))</f>
        <v/>
      </c>
      <c r="Z1531" t="str">
        <f t="shared" si="189"/>
        <v/>
      </c>
      <c r="AA1531" s="56" t="s">
        <v>114</v>
      </c>
      <c r="AB1531" t="str">
        <f t="shared" si="190"/>
        <v>Principales debilidades en el servicio que presta PAYC-Debilidades PAYC</v>
      </c>
      <c r="AC1531" t="str">
        <f>VLOOKUP(AB1531,CODIFICACION_PREGUNTAS!$C$2:$D$35,2,0)</f>
        <v>DEB001</v>
      </c>
    </row>
    <row r="1532" spans="1:29" x14ac:dyDescent="0.25">
      <c r="A1532" s="3">
        <f t="shared" si="191"/>
        <v>1531</v>
      </c>
      <c r="B1532" s="3" t="s">
        <v>193</v>
      </c>
      <c r="C1532" s="32">
        <v>40513</v>
      </c>
      <c r="D1532" s="56" t="s">
        <v>114</v>
      </c>
      <c r="E1532" s="3"/>
      <c r="F1532" s="3"/>
      <c r="G1532" s="2" t="s">
        <v>5</v>
      </c>
      <c r="H1532" s="3" t="s">
        <v>6</v>
      </c>
      <c r="I1532" s="21">
        <v>4</v>
      </c>
      <c r="J1532" s="3"/>
      <c r="K1532" s="3"/>
      <c r="L1532" s="3"/>
      <c r="M1532" s="3"/>
      <c r="N1532" s="3"/>
      <c r="O1532" s="3"/>
      <c r="P1532" s="3"/>
      <c r="Q1532" s="3"/>
      <c r="R1532" s="3"/>
      <c r="S1532" s="3"/>
      <c r="T1532" s="3" t="str">
        <f t="shared" si="184"/>
        <v>SIN CECO</v>
      </c>
      <c r="U1532" s="3" t="str">
        <f t="shared" si="185"/>
        <v>NO</v>
      </c>
      <c r="V1532" t="str">
        <f t="shared" si="186"/>
        <v>HC CEDRITOS
DIC/10
25%-Soporte Técnico</v>
      </c>
      <c r="W1532" s="53">
        <f t="shared" si="187"/>
        <v>4</v>
      </c>
      <c r="X1532">
        <f t="shared" si="188"/>
        <v>4</v>
      </c>
      <c r="Y1532">
        <f>IF(ISNA(VLOOKUP(B1532,CECOS_SIN_IDENTIFICAR!$A$2:$D$146,4,0)),"SIN CECO",IF(VLOOKUP(B1532,CECOS_SIN_IDENTIFICAR!$A$2:$D$146,4,0)=0,"SIN CECO",VLOOKUP(B1532,CECOS_SIN_IDENTIFICAR!$A$2:$D$146,4,0)))</f>
        <v>1225</v>
      </c>
      <c r="Z1532">
        <f t="shared" si="189"/>
        <v>1225</v>
      </c>
      <c r="AA1532" s="56" t="s">
        <v>114</v>
      </c>
      <c r="AB1532" t="str">
        <f t="shared" si="190"/>
        <v>a. Conocimiento específico de temas aplicables al proyecto-Soporte Técnico</v>
      </c>
      <c r="AC1532" t="str">
        <f>VLOOKUP(AB1532,CODIFICACION_PREGUNTAS!$C$2:$D$35,2,0)</f>
        <v>SOPORTE_TEC001</v>
      </c>
    </row>
    <row r="1533" spans="1:29" x14ac:dyDescent="0.25">
      <c r="A1533" s="3">
        <f t="shared" si="191"/>
        <v>1532</v>
      </c>
      <c r="B1533" s="3" t="s">
        <v>193</v>
      </c>
      <c r="C1533" s="32">
        <v>40513</v>
      </c>
      <c r="D1533" s="56" t="s">
        <v>114</v>
      </c>
      <c r="E1533" s="3"/>
      <c r="F1533" s="3"/>
      <c r="G1533" s="2" t="s">
        <v>7</v>
      </c>
      <c r="H1533" s="3" t="s">
        <v>6</v>
      </c>
      <c r="I1533" s="21">
        <v>3</v>
      </c>
      <c r="J1533" s="3"/>
      <c r="K1533" s="3"/>
      <c r="L1533" s="3"/>
      <c r="M1533" s="3"/>
      <c r="N1533" s="3"/>
      <c r="O1533" s="3"/>
      <c r="P1533" s="3"/>
      <c r="Q1533" s="3"/>
      <c r="R1533" s="3"/>
      <c r="S1533" s="3"/>
      <c r="T1533" s="3" t="str">
        <f t="shared" si="184"/>
        <v>SIN CECO</v>
      </c>
      <c r="U1533" s="3" t="str">
        <f t="shared" si="185"/>
        <v>NO</v>
      </c>
      <c r="V1533" t="str">
        <f t="shared" si="186"/>
        <v>HC CEDRITOS
DIC/10
25%-Soporte Técnico</v>
      </c>
      <c r="W1533" s="53">
        <f t="shared" si="187"/>
        <v>3</v>
      </c>
      <c r="X1533">
        <f t="shared" si="188"/>
        <v>3</v>
      </c>
      <c r="Y1533">
        <f>IF(ISNA(VLOOKUP(B1533,CECOS_SIN_IDENTIFICAR!$A$2:$D$146,4,0)),"SIN CECO",IF(VLOOKUP(B1533,CECOS_SIN_IDENTIFICAR!$A$2:$D$146,4,0)=0,"SIN CECO",VLOOKUP(B1533,CECOS_SIN_IDENTIFICAR!$A$2:$D$146,4,0)))</f>
        <v>1225</v>
      </c>
      <c r="Z1533">
        <f t="shared" si="189"/>
        <v>1225</v>
      </c>
      <c r="AA1533" s="56" t="s">
        <v>114</v>
      </c>
      <c r="AB1533" t="str">
        <f t="shared" si="190"/>
        <v>b. Idoneidad y Calidad del soporte-Soporte Técnico</v>
      </c>
      <c r="AC1533" t="str">
        <f>VLOOKUP(AB1533,CODIFICACION_PREGUNTAS!$C$2:$D$35,2,0)</f>
        <v>SOPORTE_TEC002</v>
      </c>
    </row>
    <row r="1534" spans="1:29" x14ac:dyDescent="0.25">
      <c r="A1534" s="3">
        <f t="shared" si="191"/>
        <v>1533</v>
      </c>
      <c r="B1534" s="3" t="s">
        <v>193</v>
      </c>
      <c r="C1534" s="32">
        <v>40513</v>
      </c>
      <c r="D1534" s="56" t="s">
        <v>114</v>
      </c>
      <c r="E1534" s="3"/>
      <c r="F1534" s="3"/>
      <c r="G1534" s="2" t="s">
        <v>8</v>
      </c>
      <c r="H1534" s="3" t="s">
        <v>6</v>
      </c>
      <c r="I1534" s="21">
        <v>4</v>
      </c>
      <c r="J1534" s="3"/>
      <c r="K1534" s="3"/>
      <c r="L1534" s="3"/>
      <c r="M1534" s="3"/>
      <c r="N1534" s="3"/>
      <c r="O1534" s="3"/>
      <c r="P1534" s="3"/>
      <c r="Q1534" s="3"/>
      <c r="R1534" s="3"/>
      <c r="S1534" s="3"/>
      <c r="T1534" s="3" t="str">
        <f t="shared" si="184"/>
        <v>SIN CECO</v>
      </c>
      <c r="U1534" s="3" t="str">
        <f t="shared" si="185"/>
        <v>NO</v>
      </c>
      <c r="V1534" t="str">
        <f t="shared" si="186"/>
        <v>HC CEDRITOS
DIC/10
25%-Soporte Técnico</v>
      </c>
      <c r="W1534" s="53">
        <f t="shared" si="187"/>
        <v>4</v>
      </c>
      <c r="X1534">
        <f t="shared" si="188"/>
        <v>4</v>
      </c>
      <c r="Y1534">
        <f>IF(ISNA(VLOOKUP(B1534,CECOS_SIN_IDENTIFICAR!$A$2:$D$146,4,0)),"SIN CECO",IF(VLOOKUP(B1534,CECOS_SIN_IDENTIFICAR!$A$2:$D$146,4,0)=0,"SIN CECO",VLOOKUP(B1534,CECOS_SIN_IDENTIFICAR!$A$2:$D$146,4,0)))</f>
        <v>1225</v>
      </c>
      <c r="Z1534">
        <f t="shared" si="189"/>
        <v>1225</v>
      </c>
      <c r="AA1534" s="56" t="s">
        <v>114</v>
      </c>
      <c r="AB1534" t="str">
        <f t="shared" si="190"/>
        <v>c. Cumplimiento de especificaciones técnicas de construcción-Soporte Técnico</v>
      </c>
      <c r="AC1534" t="str">
        <f>VLOOKUP(AB1534,CODIFICACION_PREGUNTAS!$C$2:$D$35,2,0)</f>
        <v>SOPORTE_TEC003</v>
      </c>
    </row>
    <row r="1535" spans="1:29" x14ac:dyDescent="0.25">
      <c r="A1535" s="3">
        <f t="shared" si="191"/>
        <v>1534</v>
      </c>
      <c r="B1535" s="3" t="s">
        <v>193</v>
      </c>
      <c r="C1535" s="32">
        <v>40513</v>
      </c>
      <c r="D1535" s="56" t="s">
        <v>114</v>
      </c>
      <c r="E1535" s="3"/>
      <c r="F1535" s="3"/>
      <c r="G1535" s="2" t="s">
        <v>9</v>
      </c>
      <c r="H1535" s="3" t="s">
        <v>6</v>
      </c>
      <c r="I1535" s="21">
        <v>3</v>
      </c>
      <c r="J1535" s="3"/>
      <c r="K1535" s="3"/>
      <c r="L1535" s="3"/>
      <c r="M1535" s="3"/>
      <c r="N1535" s="3"/>
      <c r="O1535" s="3"/>
      <c r="P1535" s="3"/>
      <c r="Q1535" s="3"/>
      <c r="R1535" s="3"/>
      <c r="S1535" s="3"/>
      <c r="T1535" s="3" t="str">
        <f t="shared" si="184"/>
        <v>SIN CECO</v>
      </c>
      <c r="U1535" s="3" t="str">
        <f t="shared" si="185"/>
        <v>NO</v>
      </c>
      <c r="V1535" t="str">
        <f t="shared" si="186"/>
        <v>HC CEDRITOS
DIC/10
25%-Soporte Técnico</v>
      </c>
      <c r="W1535" s="53">
        <f t="shared" si="187"/>
        <v>3</v>
      </c>
      <c r="X1535">
        <f t="shared" si="188"/>
        <v>3</v>
      </c>
      <c r="Y1535">
        <f>IF(ISNA(VLOOKUP(B1535,CECOS_SIN_IDENTIFICAR!$A$2:$D$146,4,0)),"SIN CECO",IF(VLOOKUP(B1535,CECOS_SIN_IDENTIFICAR!$A$2:$D$146,4,0)=0,"SIN CECO",VLOOKUP(B1535,CECOS_SIN_IDENTIFICAR!$A$2:$D$146,4,0)))</f>
        <v>1225</v>
      </c>
      <c r="Z1535">
        <f t="shared" si="189"/>
        <v>1225</v>
      </c>
      <c r="AA1535" s="56" t="s">
        <v>114</v>
      </c>
      <c r="AB1535" t="str">
        <f t="shared" si="190"/>
        <v>d. Confiabilidad de los conceptos aplicados-Soporte Técnico</v>
      </c>
      <c r="AC1535" t="str">
        <f>VLOOKUP(AB1535,CODIFICACION_PREGUNTAS!$C$2:$D$35,2,0)</f>
        <v>SOPORTE_TEC004</v>
      </c>
    </row>
    <row r="1536" spans="1:29" x14ac:dyDescent="0.25">
      <c r="A1536" s="3">
        <f t="shared" si="191"/>
        <v>1535</v>
      </c>
      <c r="B1536" s="3" t="s">
        <v>193</v>
      </c>
      <c r="C1536" s="32">
        <v>40513</v>
      </c>
      <c r="D1536" s="56" t="s">
        <v>114</v>
      </c>
      <c r="E1536" s="3"/>
      <c r="F1536" s="3"/>
      <c r="G1536" s="2" t="s">
        <v>10</v>
      </c>
      <c r="H1536" s="3" t="s">
        <v>6</v>
      </c>
      <c r="I1536" s="21">
        <v>3</v>
      </c>
      <c r="J1536" s="3"/>
      <c r="K1536" s="3"/>
      <c r="L1536" s="3"/>
      <c r="M1536" s="3"/>
      <c r="N1536" s="3"/>
      <c r="O1536" s="3"/>
      <c r="P1536" s="3"/>
      <c r="Q1536" s="3"/>
      <c r="R1536" s="3"/>
      <c r="S1536" s="3"/>
      <c r="T1536" s="3" t="str">
        <f t="shared" si="184"/>
        <v>SIN CECO</v>
      </c>
      <c r="U1536" s="3" t="str">
        <f t="shared" si="185"/>
        <v>NO</v>
      </c>
      <c r="V1536" t="str">
        <f t="shared" si="186"/>
        <v>HC CEDRITOS
DIC/10
25%-Soporte Técnico</v>
      </c>
      <c r="W1536" s="53">
        <f t="shared" si="187"/>
        <v>3</v>
      </c>
      <c r="X1536">
        <f t="shared" si="188"/>
        <v>3</v>
      </c>
      <c r="Y1536">
        <f>IF(ISNA(VLOOKUP(B1536,CECOS_SIN_IDENTIFICAR!$A$2:$D$146,4,0)),"SIN CECO",IF(VLOOKUP(B1536,CECOS_SIN_IDENTIFICAR!$A$2:$D$146,4,0)=0,"SIN CECO",VLOOKUP(B1536,CECOS_SIN_IDENTIFICAR!$A$2:$D$146,4,0)))</f>
        <v>1225</v>
      </c>
      <c r="Z1536">
        <f t="shared" si="189"/>
        <v>1225</v>
      </c>
      <c r="AA1536" s="56" t="s">
        <v>114</v>
      </c>
      <c r="AB1536" t="str">
        <f t="shared" si="190"/>
        <v>e. Oportunidad en entrega de información o requerimientos-Soporte Técnico</v>
      </c>
      <c r="AC1536" t="str">
        <f>VLOOKUP(AB1536,CODIFICACION_PREGUNTAS!$C$2:$D$35,2,0)</f>
        <v>SOPORTE_TEC005</v>
      </c>
    </row>
    <row r="1537" spans="1:29" x14ac:dyDescent="0.25">
      <c r="A1537" s="3">
        <f t="shared" si="191"/>
        <v>1536</v>
      </c>
      <c r="B1537" s="3" t="s">
        <v>193</v>
      </c>
      <c r="C1537" s="32">
        <v>40513</v>
      </c>
      <c r="D1537" s="56" t="s">
        <v>114</v>
      </c>
      <c r="E1537" s="3"/>
      <c r="F1537" s="3"/>
      <c r="G1537" s="2" t="s">
        <v>11</v>
      </c>
      <c r="H1537" s="3" t="s">
        <v>12</v>
      </c>
      <c r="I1537" s="21">
        <v>4</v>
      </c>
      <c r="J1537" s="3"/>
      <c r="K1537" s="3"/>
      <c r="L1537" s="3"/>
      <c r="M1537" s="3"/>
      <c r="N1537" s="3"/>
      <c r="O1537" s="3"/>
      <c r="P1537" s="3"/>
      <c r="Q1537" s="3"/>
      <c r="R1537" s="3"/>
      <c r="S1537" s="3"/>
      <c r="T1537" s="3" t="str">
        <f t="shared" si="184"/>
        <v>SIN CECO</v>
      </c>
      <c r="U1537" s="3" t="str">
        <f t="shared" si="185"/>
        <v>NO</v>
      </c>
      <c r="V1537" t="str">
        <f t="shared" si="186"/>
        <v>HC CEDRITOS
DIC/10
25%-Soporte Administrativo</v>
      </c>
      <c r="W1537" s="53">
        <f t="shared" si="187"/>
        <v>4</v>
      </c>
      <c r="X1537">
        <f t="shared" si="188"/>
        <v>4</v>
      </c>
      <c r="Y1537">
        <f>IF(ISNA(VLOOKUP(B1537,CECOS_SIN_IDENTIFICAR!$A$2:$D$146,4,0)),"SIN CECO",IF(VLOOKUP(B1537,CECOS_SIN_IDENTIFICAR!$A$2:$D$146,4,0)=0,"SIN CECO",VLOOKUP(B1537,CECOS_SIN_IDENTIFICAR!$A$2:$D$146,4,0)))</f>
        <v>1225</v>
      </c>
      <c r="Z1537">
        <f t="shared" si="189"/>
        <v>1225</v>
      </c>
      <c r="AA1537" s="56" t="s">
        <v>114</v>
      </c>
      <c r="AB1537" t="str">
        <f t="shared" si="190"/>
        <v>a. Oportunidad de la gestión en obra-Soporte Administrativo</v>
      </c>
      <c r="AC1537" t="str">
        <f>VLOOKUP(AB1537,CODIFICACION_PREGUNTAS!$C$2:$D$35,2,0)</f>
        <v>SOPORTE_ADMON001</v>
      </c>
    </row>
    <row r="1538" spans="1:29" x14ac:dyDescent="0.25">
      <c r="A1538" s="3">
        <f t="shared" si="191"/>
        <v>1537</v>
      </c>
      <c r="B1538" s="3" t="s">
        <v>193</v>
      </c>
      <c r="C1538" s="32">
        <v>40513</v>
      </c>
      <c r="D1538" s="56" t="s">
        <v>114</v>
      </c>
      <c r="E1538" s="3"/>
      <c r="F1538" s="3"/>
      <c r="G1538" s="2" t="s">
        <v>13</v>
      </c>
      <c r="H1538" s="3" t="s">
        <v>12</v>
      </c>
      <c r="I1538" s="21">
        <v>4</v>
      </c>
      <c r="J1538" s="3"/>
      <c r="K1538" s="3"/>
      <c r="L1538" s="3"/>
      <c r="M1538" s="3"/>
      <c r="N1538" s="3"/>
      <c r="O1538" s="3"/>
      <c r="P1538" s="3"/>
      <c r="Q1538" s="3"/>
      <c r="R1538" s="3"/>
      <c r="S1538" s="3"/>
      <c r="T1538" s="3" t="str">
        <f t="shared" si="184"/>
        <v>SIN CECO</v>
      </c>
      <c r="U1538" s="3" t="str">
        <f t="shared" si="185"/>
        <v>NO</v>
      </c>
      <c r="V1538" t="str">
        <f t="shared" si="186"/>
        <v>HC CEDRITOS
DIC/10
25%-Soporte Administrativo</v>
      </c>
      <c r="W1538" s="53">
        <f t="shared" si="187"/>
        <v>4</v>
      </c>
      <c r="X1538">
        <f t="shared" si="188"/>
        <v>4</v>
      </c>
      <c r="Y1538">
        <f>IF(ISNA(VLOOKUP(B1538,CECOS_SIN_IDENTIFICAR!$A$2:$D$146,4,0)),"SIN CECO",IF(VLOOKUP(B1538,CECOS_SIN_IDENTIFICAR!$A$2:$D$146,4,0)=0,"SIN CECO",VLOOKUP(B1538,CECOS_SIN_IDENTIFICAR!$A$2:$D$146,4,0)))</f>
        <v>1225</v>
      </c>
      <c r="Z1538">
        <f t="shared" si="189"/>
        <v>1225</v>
      </c>
      <c r="AA1538" s="56" t="s">
        <v>114</v>
      </c>
      <c r="AB1538" t="str">
        <f t="shared" si="190"/>
        <v>b. Manejo administrativo del proyecto-Soporte Administrativo</v>
      </c>
      <c r="AC1538" t="str">
        <f>VLOOKUP(AB1538,CODIFICACION_PREGUNTAS!$C$2:$D$35,2,0)</f>
        <v>SOPORTE_ADMON002</v>
      </c>
    </row>
    <row r="1539" spans="1:29" x14ac:dyDescent="0.25">
      <c r="A1539" s="3">
        <f t="shared" si="191"/>
        <v>1538</v>
      </c>
      <c r="B1539" s="3" t="s">
        <v>193</v>
      </c>
      <c r="C1539" s="32">
        <v>40513</v>
      </c>
      <c r="D1539" s="56" t="s">
        <v>114</v>
      </c>
      <c r="E1539" s="3"/>
      <c r="F1539" s="3"/>
      <c r="G1539" s="2" t="s">
        <v>14</v>
      </c>
      <c r="H1539" s="3" t="s">
        <v>12</v>
      </c>
      <c r="I1539" s="21">
        <v>3</v>
      </c>
      <c r="J1539" s="3"/>
      <c r="K1539" s="3"/>
      <c r="L1539" s="3"/>
      <c r="M1539" s="3"/>
      <c r="N1539" s="3"/>
      <c r="O1539" s="3"/>
      <c r="P1539" s="3"/>
      <c r="Q1539" s="3"/>
      <c r="R1539" s="3"/>
      <c r="S1539" s="3"/>
      <c r="T1539" s="3" t="str">
        <f t="shared" ref="T1539:T1602" si="192">IF(U1539="NO","SIN CECO",LEFT(B1539,4)+0)</f>
        <v>SIN CECO</v>
      </c>
      <c r="U1539" s="3" t="str">
        <f t="shared" ref="U1539:U1602" si="193">IF(ISNUMBER(LEFT(B1539,4)+0),"SI","NO")</f>
        <v>NO</v>
      </c>
      <c r="V1539" t="str">
        <f t="shared" ref="V1539:V1602" si="194">CONCATENATE(B1539,"-",H1539)</f>
        <v>HC CEDRITOS
DIC/10
25%-Soporte Administrativo</v>
      </c>
      <c r="W1539" s="53">
        <f t="shared" ref="W1539:W1602" si="195">I1539</f>
        <v>3</v>
      </c>
      <c r="X1539">
        <f t="shared" ref="X1539:X1602" si="196">IF(ISNUMBER(W1539+0),W1539+0,0)</f>
        <v>3</v>
      </c>
      <c r="Y1539">
        <f>IF(ISNA(VLOOKUP(B1539,CECOS_SIN_IDENTIFICAR!$A$2:$D$146,4,0)),"SIN CECO",IF(VLOOKUP(B1539,CECOS_SIN_IDENTIFICAR!$A$2:$D$146,4,0)=0,"SIN CECO",VLOOKUP(B1539,CECOS_SIN_IDENTIFICAR!$A$2:$D$146,4,0)))</f>
        <v>1225</v>
      </c>
      <c r="Z1539">
        <f t="shared" ref="Z1539:Z1602" si="197">IF(Y1539="SIN CECO",T1539,Y1539)</f>
        <v>1225</v>
      </c>
      <c r="AA1539" s="56" t="s">
        <v>114</v>
      </c>
      <c r="AB1539" t="str">
        <f t="shared" ref="AB1539:AB1602" si="198">CONCATENATE(G1539,"-",H1539)</f>
        <v>c. Información clara y veraz sobre la administración de proyecto-Soporte Administrativo</v>
      </c>
      <c r="AC1539" t="str">
        <f>VLOOKUP(AB1539,CODIFICACION_PREGUNTAS!$C$2:$D$35,2,0)</f>
        <v>SOPORTE_ADMON003</v>
      </c>
    </row>
    <row r="1540" spans="1:29" x14ac:dyDescent="0.25">
      <c r="A1540" s="3">
        <f t="shared" ref="A1540:A1603" si="199">A1539+1</f>
        <v>1539</v>
      </c>
      <c r="B1540" s="3" t="s">
        <v>193</v>
      </c>
      <c r="C1540" s="32">
        <v>40513</v>
      </c>
      <c r="D1540" s="56" t="s">
        <v>114</v>
      </c>
      <c r="E1540" s="3"/>
      <c r="F1540" s="3"/>
      <c r="G1540" s="2" t="s">
        <v>15</v>
      </c>
      <c r="H1540" s="3" t="s">
        <v>12</v>
      </c>
      <c r="I1540" s="21">
        <v>4</v>
      </c>
      <c r="J1540" s="3"/>
      <c r="K1540" s="3"/>
      <c r="L1540" s="3"/>
      <c r="M1540" s="3"/>
      <c r="N1540" s="3"/>
      <c r="O1540" s="3"/>
      <c r="P1540" s="3"/>
      <c r="Q1540" s="3"/>
      <c r="R1540" s="3"/>
      <c r="S1540" s="3"/>
      <c r="T1540" s="3" t="str">
        <f t="shared" si="192"/>
        <v>SIN CECO</v>
      </c>
      <c r="U1540" s="3" t="str">
        <f t="shared" si="193"/>
        <v>NO</v>
      </c>
      <c r="V1540" t="str">
        <f t="shared" si="194"/>
        <v>HC CEDRITOS
DIC/10
25%-Soporte Administrativo</v>
      </c>
      <c r="W1540" s="53">
        <f t="shared" si="195"/>
        <v>4</v>
      </c>
      <c r="X1540">
        <f t="shared" si="196"/>
        <v>4</v>
      </c>
      <c r="Y1540">
        <f>IF(ISNA(VLOOKUP(B1540,CECOS_SIN_IDENTIFICAR!$A$2:$D$146,4,0)),"SIN CECO",IF(VLOOKUP(B1540,CECOS_SIN_IDENTIFICAR!$A$2:$D$146,4,0)=0,"SIN CECO",VLOOKUP(B1540,CECOS_SIN_IDENTIFICAR!$A$2:$D$146,4,0)))</f>
        <v>1225</v>
      </c>
      <c r="Z1540">
        <f t="shared" si="197"/>
        <v>1225</v>
      </c>
      <c r="AA1540" s="56" t="s">
        <v>114</v>
      </c>
      <c r="AB1540" t="str">
        <f t="shared" si="198"/>
        <v>d. Cumplimientos con expectativas del cliente-Soporte Administrativo</v>
      </c>
      <c r="AC1540" t="str">
        <f>VLOOKUP(AB1540,CODIFICACION_PREGUNTAS!$C$2:$D$35,2,0)</f>
        <v>SOPORTE_ADMON004</v>
      </c>
    </row>
    <row r="1541" spans="1:29" x14ac:dyDescent="0.25">
      <c r="A1541" s="3">
        <f t="shared" si="199"/>
        <v>1540</v>
      </c>
      <c r="B1541" s="3" t="s">
        <v>193</v>
      </c>
      <c r="C1541" s="32">
        <v>40513</v>
      </c>
      <c r="D1541" s="56" t="s">
        <v>114</v>
      </c>
      <c r="E1541" s="3"/>
      <c r="F1541" s="3"/>
      <c r="G1541" s="2" t="s">
        <v>16</v>
      </c>
      <c r="H1541" s="3" t="s">
        <v>12</v>
      </c>
      <c r="I1541" s="21">
        <v>3</v>
      </c>
      <c r="J1541" s="3"/>
      <c r="K1541" s="3"/>
      <c r="L1541" s="3"/>
      <c r="M1541" s="3"/>
      <c r="N1541" s="3"/>
      <c r="O1541" s="3"/>
      <c r="P1541" s="3"/>
      <c r="Q1541" s="3"/>
      <c r="R1541" s="3"/>
      <c r="S1541" s="3"/>
      <c r="T1541" s="3" t="str">
        <f t="shared" si="192"/>
        <v>SIN CECO</v>
      </c>
      <c r="U1541" s="3" t="str">
        <f t="shared" si="193"/>
        <v>NO</v>
      </c>
      <c r="V1541" t="str">
        <f t="shared" si="194"/>
        <v>HC CEDRITOS
DIC/10
25%-Soporte Administrativo</v>
      </c>
      <c r="W1541" s="53">
        <f t="shared" si="195"/>
        <v>3</v>
      </c>
      <c r="X1541">
        <f t="shared" si="196"/>
        <v>3</v>
      </c>
      <c r="Y1541">
        <f>IF(ISNA(VLOOKUP(B1541,CECOS_SIN_IDENTIFICAR!$A$2:$D$146,4,0)),"SIN CECO",IF(VLOOKUP(B1541,CECOS_SIN_IDENTIFICAR!$A$2:$D$146,4,0)=0,"SIN CECO",VLOOKUP(B1541,CECOS_SIN_IDENTIFICAR!$A$2:$D$146,4,0)))</f>
        <v>1225</v>
      </c>
      <c r="Z1541">
        <f t="shared" si="197"/>
        <v>1225</v>
      </c>
      <c r="AA1541" s="56" t="s">
        <v>114</v>
      </c>
      <c r="AB1541" t="str">
        <f t="shared" si="198"/>
        <v>e. Control de presupuesto-Soporte Administrativo</v>
      </c>
      <c r="AC1541" t="str">
        <f>VLOOKUP(AB1541,CODIFICACION_PREGUNTAS!$C$2:$D$35,2,0)</f>
        <v>SOPORTE_ADMON005</v>
      </c>
    </row>
    <row r="1542" spans="1:29" x14ac:dyDescent="0.25">
      <c r="A1542" s="3">
        <f t="shared" si="199"/>
        <v>1541</v>
      </c>
      <c r="B1542" s="3" t="s">
        <v>193</v>
      </c>
      <c r="C1542" s="32">
        <v>40513</v>
      </c>
      <c r="D1542" s="56" t="s">
        <v>114</v>
      </c>
      <c r="E1542" s="3"/>
      <c r="F1542" s="3"/>
      <c r="G1542" s="2" t="s">
        <v>17</v>
      </c>
      <c r="H1542" s="3" t="s">
        <v>18</v>
      </c>
      <c r="I1542" s="21">
        <v>4</v>
      </c>
      <c r="J1542" s="3"/>
      <c r="K1542" s="3"/>
      <c r="L1542" s="3"/>
      <c r="M1542" s="3"/>
      <c r="N1542" s="3"/>
      <c r="O1542" s="3"/>
      <c r="P1542" s="3"/>
      <c r="Q1542" s="3"/>
      <c r="R1542" s="3"/>
      <c r="S1542" s="3"/>
      <c r="T1542" s="3" t="str">
        <f t="shared" si="192"/>
        <v>SIN CECO</v>
      </c>
      <c r="U1542" s="3" t="str">
        <f t="shared" si="193"/>
        <v>NO</v>
      </c>
      <c r="V1542" t="str">
        <f t="shared" si="194"/>
        <v>HC CEDRITOS
DIC/10
25%-Soporte Directivo (Coordinador y Gerencia)</v>
      </c>
      <c r="W1542" s="53">
        <f t="shared" si="195"/>
        <v>4</v>
      </c>
      <c r="X1542">
        <f t="shared" si="196"/>
        <v>4</v>
      </c>
      <c r="Y1542">
        <f>IF(ISNA(VLOOKUP(B1542,CECOS_SIN_IDENTIFICAR!$A$2:$D$146,4,0)),"SIN CECO",IF(VLOOKUP(B1542,CECOS_SIN_IDENTIFICAR!$A$2:$D$146,4,0)=0,"SIN CECO",VLOOKUP(B1542,CECOS_SIN_IDENTIFICAR!$A$2:$D$146,4,0)))</f>
        <v>1225</v>
      </c>
      <c r="Z1542">
        <f t="shared" si="197"/>
        <v>1225</v>
      </c>
      <c r="AA1542" s="56" t="s">
        <v>114</v>
      </c>
      <c r="AB1542" t="str">
        <f t="shared" si="198"/>
        <v>a. Apoyo y presencia en el proyecto-Soporte Directivo (Coordinador y Gerencia)</v>
      </c>
      <c r="AC1542" t="str">
        <f>VLOOKUP(AB1542,CODIFICACION_PREGUNTAS!$C$2:$D$35,2,0)</f>
        <v>SOPORTE_DIR001</v>
      </c>
    </row>
    <row r="1543" spans="1:29" x14ac:dyDescent="0.25">
      <c r="A1543" s="3">
        <f t="shared" si="199"/>
        <v>1542</v>
      </c>
      <c r="B1543" s="3" t="s">
        <v>193</v>
      </c>
      <c r="C1543" s="32">
        <v>40513</v>
      </c>
      <c r="D1543" s="56" t="s">
        <v>114</v>
      </c>
      <c r="E1543" s="3"/>
      <c r="F1543" s="3"/>
      <c r="G1543" s="2" t="s">
        <v>19</v>
      </c>
      <c r="H1543" s="3" t="s">
        <v>18</v>
      </c>
      <c r="I1543" s="21">
        <v>4</v>
      </c>
      <c r="J1543" s="3"/>
      <c r="K1543" s="3"/>
      <c r="L1543" s="3"/>
      <c r="M1543" s="3"/>
      <c r="N1543" s="3"/>
      <c r="O1543" s="3"/>
      <c r="P1543" s="3"/>
      <c r="Q1543" s="3"/>
      <c r="R1543" s="3"/>
      <c r="S1543" s="3"/>
      <c r="T1543" s="3" t="str">
        <f t="shared" si="192"/>
        <v>SIN CECO</v>
      </c>
      <c r="U1543" s="3" t="str">
        <f t="shared" si="193"/>
        <v>NO</v>
      </c>
      <c r="V1543" t="str">
        <f t="shared" si="194"/>
        <v>HC CEDRITOS
DIC/10
25%-Soporte Directivo (Coordinador y Gerencia)</v>
      </c>
      <c r="W1543" s="53">
        <f t="shared" si="195"/>
        <v>4</v>
      </c>
      <c r="X1543">
        <f t="shared" si="196"/>
        <v>4</v>
      </c>
      <c r="Y1543">
        <f>IF(ISNA(VLOOKUP(B1543,CECOS_SIN_IDENTIFICAR!$A$2:$D$146,4,0)),"SIN CECO",IF(VLOOKUP(B1543,CECOS_SIN_IDENTIFICAR!$A$2:$D$146,4,0)=0,"SIN CECO",VLOOKUP(B1543,CECOS_SIN_IDENTIFICAR!$A$2:$D$146,4,0)))</f>
        <v>1225</v>
      </c>
      <c r="Z1543">
        <f t="shared" si="197"/>
        <v>1225</v>
      </c>
      <c r="AA1543" s="56" t="s">
        <v>114</v>
      </c>
      <c r="AB1543" t="str">
        <f t="shared" si="198"/>
        <v>b. Conocimiento del proyecto-Soporte Directivo (Coordinador y Gerencia)</v>
      </c>
      <c r="AC1543" t="str">
        <f>VLOOKUP(AB1543,CODIFICACION_PREGUNTAS!$C$2:$D$35,2,0)</f>
        <v>SOPORTE_DIR002</v>
      </c>
    </row>
    <row r="1544" spans="1:29" x14ac:dyDescent="0.25">
      <c r="A1544" s="3">
        <f t="shared" si="199"/>
        <v>1543</v>
      </c>
      <c r="B1544" s="3" t="s">
        <v>193</v>
      </c>
      <c r="C1544" s="32">
        <v>40513</v>
      </c>
      <c r="D1544" s="56" t="s">
        <v>114</v>
      </c>
      <c r="E1544" s="3"/>
      <c r="F1544" s="3"/>
      <c r="G1544" s="2" t="s">
        <v>20</v>
      </c>
      <c r="H1544" s="3" t="s">
        <v>18</v>
      </c>
      <c r="I1544" s="21">
        <v>4</v>
      </c>
      <c r="J1544" s="3"/>
      <c r="K1544" s="3"/>
      <c r="L1544" s="3"/>
      <c r="M1544" s="3"/>
      <c r="N1544" s="3"/>
      <c r="O1544" s="3"/>
      <c r="P1544" s="3"/>
      <c r="Q1544" s="3"/>
      <c r="R1544" s="3"/>
      <c r="S1544" s="3"/>
      <c r="T1544" s="3" t="str">
        <f t="shared" si="192"/>
        <v>SIN CECO</v>
      </c>
      <c r="U1544" s="3" t="str">
        <f t="shared" si="193"/>
        <v>NO</v>
      </c>
      <c r="V1544" t="str">
        <f t="shared" si="194"/>
        <v>HC CEDRITOS
DIC/10
25%-Soporte Directivo (Coordinador y Gerencia)</v>
      </c>
      <c r="W1544" s="53">
        <f t="shared" si="195"/>
        <v>4</v>
      </c>
      <c r="X1544">
        <f t="shared" si="196"/>
        <v>4</v>
      </c>
      <c r="Y1544">
        <f>IF(ISNA(VLOOKUP(B1544,CECOS_SIN_IDENTIFICAR!$A$2:$D$146,4,0)),"SIN CECO",IF(VLOOKUP(B1544,CECOS_SIN_IDENTIFICAR!$A$2:$D$146,4,0)=0,"SIN CECO",VLOOKUP(B1544,CECOS_SIN_IDENTIFICAR!$A$2:$D$146,4,0)))</f>
        <v>1225</v>
      </c>
      <c r="Z1544">
        <f t="shared" si="197"/>
        <v>1225</v>
      </c>
      <c r="AA1544" s="56" t="s">
        <v>114</v>
      </c>
      <c r="AB1544" t="str">
        <f t="shared" si="198"/>
        <v>c. Planteamiento de soluciones y manejo de conflictos-Soporte Directivo (Coordinador y Gerencia)</v>
      </c>
      <c r="AC1544" t="str">
        <f>VLOOKUP(AB1544,CODIFICACION_PREGUNTAS!$C$2:$D$35,2,0)</f>
        <v>SOPORTE_DIR003</v>
      </c>
    </row>
    <row r="1545" spans="1:29" x14ac:dyDescent="0.25">
      <c r="A1545" s="3">
        <f t="shared" si="199"/>
        <v>1544</v>
      </c>
      <c r="B1545" s="3" t="s">
        <v>193</v>
      </c>
      <c r="C1545" s="32">
        <v>40513</v>
      </c>
      <c r="D1545" s="56" t="s">
        <v>114</v>
      </c>
      <c r="E1545" s="3"/>
      <c r="F1545" s="3"/>
      <c r="G1545" s="2" t="s">
        <v>21</v>
      </c>
      <c r="H1545" s="3" t="s">
        <v>18</v>
      </c>
      <c r="I1545" s="21">
        <v>4</v>
      </c>
      <c r="J1545" s="3"/>
      <c r="K1545" s="3"/>
      <c r="L1545" s="3"/>
      <c r="M1545" s="3"/>
      <c r="N1545" s="3"/>
      <c r="O1545" s="3"/>
      <c r="P1545" s="3"/>
      <c r="Q1545" s="3"/>
      <c r="R1545" s="3"/>
      <c r="S1545" s="3"/>
      <c r="T1545" s="3" t="str">
        <f t="shared" si="192"/>
        <v>SIN CECO</v>
      </c>
      <c r="U1545" s="3" t="str">
        <f t="shared" si="193"/>
        <v>NO</v>
      </c>
      <c r="V1545" t="str">
        <f t="shared" si="194"/>
        <v>HC CEDRITOS
DIC/10
25%-Soporte Directivo (Coordinador y Gerencia)</v>
      </c>
      <c r="W1545" s="53">
        <f t="shared" si="195"/>
        <v>4</v>
      </c>
      <c r="X1545">
        <f t="shared" si="196"/>
        <v>4</v>
      </c>
      <c r="Y1545">
        <f>IF(ISNA(VLOOKUP(B1545,CECOS_SIN_IDENTIFICAR!$A$2:$D$146,4,0)),"SIN CECO",IF(VLOOKUP(B1545,CECOS_SIN_IDENTIFICAR!$A$2:$D$146,4,0)=0,"SIN CECO",VLOOKUP(B1545,CECOS_SIN_IDENTIFICAR!$A$2:$D$146,4,0)))</f>
        <v>1225</v>
      </c>
      <c r="Z1545">
        <f t="shared" si="197"/>
        <v>1225</v>
      </c>
      <c r="AA1545" s="56" t="s">
        <v>114</v>
      </c>
      <c r="AB1545" t="str">
        <f t="shared" si="198"/>
        <v>d. Cumplimiento de compromisos-Soporte Directivo (Coordinador y Gerencia)</v>
      </c>
      <c r="AC1545" t="str">
        <f>VLOOKUP(AB1545,CODIFICACION_PREGUNTAS!$C$2:$D$35,2,0)</f>
        <v>SOPORTE_DIR004</v>
      </c>
    </row>
    <row r="1546" spans="1:29" x14ac:dyDescent="0.25">
      <c r="A1546" s="3">
        <f t="shared" si="199"/>
        <v>1545</v>
      </c>
      <c r="B1546" s="3" t="s">
        <v>193</v>
      </c>
      <c r="C1546" s="32">
        <v>40513</v>
      </c>
      <c r="D1546" s="56" t="s">
        <v>114</v>
      </c>
      <c r="E1546" s="3"/>
      <c r="F1546" s="3"/>
      <c r="G1546" s="2" t="s">
        <v>22</v>
      </c>
      <c r="H1546" s="3" t="s">
        <v>18</v>
      </c>
      <c r="I1546" s="21">
        <v>3</v>
      </c>
      <c r="J1546" s="3"/>
      <c r="K1546" s="3"/>
      <c r="L1546" s="3"/>
      <c r="M1546" s="3"/>
      <c r="N1546" s="3"/>
      <c r="O1546" s="3"/>
      <c r="P1546" s="3"/>
      <c r="Q1546" s="3"/>
      <c r="R1546" s="3"/>
      <c r="S1546" s="3"/>
      <c r="T1546" s="3" t="str">
        <f t="shared" si="192"/>
        <v>SIN CECO</v>
      </c>
      <c r="U1546" s="3" t="str">
        <f t="shared" si="193"/>
        <v>NO</v>
      </c>
      <c r="V1546" t="str">
        <f t="shared" si="194"/>
        <v>HC CEDRITOS
DIC/10
25%-Soporte Directivo (Coordinador y Gerencia)</v>
      </c>
      <c r="W1546" s="53">
        <f t="shared" si="195"/>
        <v>3</v>
      </c>
      <c r="X1546">
        <f t="shared" si="196"/>
        <v>3</v>
      </c>
      <c r="Y1546">
        <f>IF(ISNA(VLOOKUP(B1546,CECOS_SIN_IDENTIFICAR!$A$2:$D$146,4,0)),"SIN CECO",IF(VLOOKUP(B1546,CECOS_SIN_IDENTIFICAR!$A$2:$D$146,4,0)=0,"SIN CECO",VLOOKUP(B1546,CECOS_SIN_IDENTIFICAR!$A$2:$D$146,4,0)))</f>
        <v>1225</v>
      </c>
      <c r="Z1546">
        <f t="shared" si="197"/>
        <v>1225</v>
      </c>
      <c r="AA1546" s="56" t="s">
        <v>114</v>
      </c>
      <c r="AB1546" t="str">
        <f t="shared" si="198"/>
        <v>e. Manejo del cliente-Soporte Directivo (Coordinador y Gerencia)</v>
      </c>
      <c r="AC1546" t="str">
        <f>VLOOKUP(AB1546,CODIFICACION_PREGUNTAS!$C$2:$D$35,2,0)</f>
        <v>SOPORTE_DIR005</v>
      </c>
    </row>
    <row r="1547" spans="1:29" x14ac:dyDescent="0.25">
      <c r="A1547" s="3">
        <f t="shared" si="199"/>
        <v>1546</v>
      </c>
      <c r="B1547" s="3" t="s">
        <v>193</v>
      </c>
      <c r="C1547" s="32">
        <v>40513</v>
      </c>
      <c r="D1547" s="56" t="s">
        <v>114</v>
      </c>
      <c r="E1547" s="3"/>
      <c r="F1547" s="3"/>
      <c r="G1547" s="2" t="s">
        <v>23</v>
      </c>
      <c r="H1547" s="3" t="s">
        <v>24</v>
      </c>
      <c r="I1547" s="21">
        <v>4</v>
      </c>
      <c r="J1547" s="3"/>
      <c r="K1547" s="3"/>
      <c r="L1547" s="3"/>
      <c r="M1547" s="3"/>
      <c r="N1547" s="3"/>
      <c r="O1547" s="3"/>
      <c r="P1547" s="3"/>
      <c r="Q1547" s="3"/>
      <c r="R1547" s="3"/>
      <c r="S1547" s="3"/>
      <c r="T1547" s="3" t="str">
        <f t="shared" si="192"/>
        <v>SIN CECO</v>
      </c>
      <c r="U1547" s="3" t="str">
        <f t="shared" si="193"/>
        <v>NO</v>
      </c>
      <c r="V1547" t="str">
        <f t="shared" si="194"/>
        <v>HC CEDRITOS
DIC/10
25%-Personal que presta el servicio en obra</v>
      </c>
      <c r="W1547" s="53">
        <f t="shared" si="195"/>
        <v>4</v>
      </c>
      <c r="X1547">
        <f t="shared" si="196"/>
        <v>4</v>
      </c>
      <c r="Y1547">
        <f>IF(ISNA(VLOOKUP(B1547,CECOS_SIN_IDENTIFICAR!$A$2:$D$146,4,0)),"SIN CECO",IF(VLOOKUP(B1547,CECOS_SIN_IDENTIFICAR!$A$2:$D$146,4,0)=0,"SIN CECO",VLOOKUP(B1547,CECOS_SIN_IDENTIFICAR!$A$2:$D$146,4,0)))</f>
        <v>1225</v>
      </c>
      <c r="Z1547">
        <f t="shared" si="197"/>
        <v>1225</v>
      </c>
      <c r="AA1547" s="56" t="s">
        <v>114</v>
      </c>
      <c r="AB1547" t="str">
        <f t="shared" si="198"/>
        <v>a. Idoneidad del personal-Personal que presta el servicio en obra</v>
      </c>
      <c r="AC1547" t="str">
        <f>VLOOKUP(AB1547,CODIFICACION_PREGUNTAS!$C$2:$D$35,2,0)</f>
        <v>PERSONAL001</v>
      </c>
    </row>
    <row r="1548" spans="1:29" x14ac:dyDescent="0.25">
      <c r="A1548" s="3">
        <f t="shared" si="199"/>
        <v>1547</v>
      </c>
      <c r="B1548" s="3" t="s">
        <v>193</v>
      </c>
      <c r="C1548" s="32">
        <v>40513</v>
      </c>
      <c r="D1548" s="56" t="s">
        <v>114</v>
      </c>
      <c r="E1548" s="3"/>
      <c r="F1548" s="3"/>
      <c r="G1548" s="2" t="s">
        <v>25</v>
      </c>
      <c r="H1548" s="3" t="s">
        <v>24</v>
      </c>
      <c r="I1548" s="21">
        <v>4</v>
      </c>
      <c r="J1548" s="3"/>
      <c r="K1548" s="3"/>
      <c r="L1548" s="3"/>
      <c r="M1548" s="3"/>
      <c r="N1548" s="3"/>
      <c r="O1548" s="3"/>
      <c r="P1548" s="3"/>
      <c r="Q1548" s="3"/>
      <c r="R1548" s="3"/>
      <c r="S1548" s="3"/>
      <c r="T1548" s="3" t="str">
        <f t="shared" si="192"/>
        <v>SIN CECO</v>
      </c>
      <c r="U1548" s="3" t="str">
        <f t="shared" si="193"/>
        <v>NO</v>
      </c>
      <c r="V1548" t="str">
        <f t="shared" si="194"/>
        <v>HC CEDRITOS
DIC/10
25%-Personal que presta el servicio en obra</v>
      </c>
      <c r="W1548" s="53">
        <f t="shared" si="195"/>
        <v>4</v>
      </c>
      <c r="X1548">
        <f t="shared" si="196"/>
        <v>4</v>
      </c>
      <c r="Y1548">
        <f>IF(ISNA(VLOOKUP(B1548,CECOS_SIN_IDENTIFICAR!$A$2:$D$146,4,0)),"SIN CECO",IF(VLOOKUP(B1548,CECOS_SIN_IDENTIFICAR!$A$2:$D$146,4,0)=0,"SIN CECO",VLOOKUP(B1548,CECOS_SIN_IDENTIFICAR!$A$2:$D$146,4,0)))</f>
        <v>1225</v>
      </c>
      <c r="Z1548">
        <f t="shared" si="197"/>
        <v>1225</v>
      </c>
      <c r="AA1548" s="56" t="s">
        <v>114</v>
      </c>
      <c r="AB1548" t="str">
        <f t="shared" si="198"/>
        <v>b. Oportuna atención al cliente-Personal que presta el servicio en obra</v>
      </c>
      <c r="AC1548" t="str">
        <f>VLOOKUP(AB1548,CODIFICACION_PREGUNTAS!$C$2:$D$35,2,0)</f>
        <v>PERSONAL002</v>
      </c>
    </row>
    <row r="1549" spans="1:29" x14ac:dyDescent="0.25">
      <c r="A1549" s="3">
        <f t="shared" si="199"/>
        <v>1548</v>
      </c>
      <c r="B1549" s="3" t="s">
        <v>193</v>
      </c>
      <c r="C1549" s="32">
        <v>40513</v>
      </c>
      <c r="D1549" s="56" t="s">
        <v>114</v>
      </c>
      <c r="E1549" s="3"/>
      <c r="F1549" s="3"/>
      <c r="G1549" s="2" t="s">
        <v>26</v>
      </c>
      <c r="H1549" s="3" t="s">
        <v>24</v>
      </c>
      <c r="I1549" s="21">
        <v>4</v>
      </c>
      <c r="J1549" s="3"/>
      <c r="K1549" s="3"/>
      <c r="L1549" s="3"/>
      <c r="M1549" s="3"/>
      <c r="N1549" s="3"/>
      <c r="O1549" s="3"/>
      <c r="P1549" s="3"/>
      <c r="Q1549" s="3"/>
      <c r="R1549" s="3"/>
      <c r="S1549" s="3"/>
      <c r="T1549" s="3" t="str">
        <f t="shared" si="192"/>
        <v>SIN CECO</v>
      </c>
      <c r="U1549" s="3" t="str">
        <f t="shared" si="193"/>
        <v>NO</v>
      </c>
      <c r="V1549" t="str">
        <f t="shared" si="194"/>
        <v>HC CEDRITOS
DIC/10
25%-Personal que presta el servicio en obra</v>
      </c>
      <c r="W1549" s="53">
        <f t="shared" si="195"/>
        <v>4</v>
      </c>
      <c r="X1549">
        <f t="shared" si="196"/>
        <v>4</v>
      </c>
      <c r="Y1549">
        <f>IF(ISNA(VLOOKUP(B1549,CECOS_SIN_IDENTIFICAR!$A$2:$D$146,4,0)),"SIN CECO",IF(VLOOKUP(B1549,CECOS_SIN_IDENTIFICAR!$A$2:$D$146,4,0)=0,"SIN CECO",VLOOKUP(B1549,CECOS_SIN_IDENTIFICAR!$A$2:$D$146,4,0)))</f>
        <v>1225</v>
      </c>
      <c r="Z1549">
        <f t="shared" si="197"/>
        <v>1225</v>
      </c>
      <c r="AA1549" s="56" t="s">
        <v>114</v>
      </c>
      <c r="AB1549" t="str">
        <f t="shared" si="198"/>
        <v>c. Compromiso con el proyecto-Personal que presta el servicio en obra</v>
      </c>
      <c r="AC1549" t="str">
        <f>VLOOKUP(AB1549,CODIFICACION_PREGUNTAS!$C$2:$D$35,2,0)</f>
        <v>PERSONAL003</v>
      </c>
    </row>
    <row r="1550" spans="1:29" x14ac:dyDescent="0.25">
      <c r="A1550" s="3">
        <f t="shared" si="199"/>
        <v>1549</v>
      </c>
      <c r="B1550" s="3" t="s">
        <v>193</v>
      </c>
      <c r="C1550" s="32">
        <v>40513</v>
      </c>
      <c r="D1550" s="56" t="s">
        <v>114</v>
      </c>
      <c r="E1550" s="3"/>
      <c r="F1550" s="3"/>
      <c r="G1550" s="2" t="s">
        <v>21</v>
      </c>
      <c r="H1550" s="3" t="s">
        <v>24</v>
      </c>
      <c r="I1550" s="21">
        <v>4</v>
      </c>
      <c r="J1550" s="3"/>
      <c r="K1550" s="3"/>
      <c r="L1550" s="3"/>
      <c r="M1550" s="3"/>
      <c r="N1550" s="3"/>
      <c r="O1550" s="3"/>
      <c r="P1550" s="3"/>
      <c r="Q1550" s="3"/>
      <c r="R1550" s="3"/>
      <c r="S1550" s="3"/>
      <c r="T1550" s="3" t="str">
        <f t="shared" si="192"/>
        <v>SIN CECO</v>
      </c>
      <c r="U1550" s="3" t="str">
        <f t="shared" si="193"/>
        <v>NO</v>
      </c>
      <c r="V1550" t="str">
        <f t="shared" si="194"/>
        <v>HC CEDRITOS
DIC/10
25%-Personal que presta el servicio en obra</v>
      </c>
      <c r="W1550" s="53">
        <f t="shared" si="195"/>
        <v>4</v>
      </c>
      <c r="X1550">
        <f t="shared" si="196"/>
        <v>4</v>
      </c>
      <c r="Y1550">
        <f>IF(ISNA(VLOOKUP(B1550,CECOS_SIN_IDENTIFICAR!$A$2:$D$146,4,0)),"SIN CECO",IF(VLOOKUP(B1550,CECOS_SIN_IDENTIFICAR!$A$2:$D$146,4,0)=0,"SIN CECO",VLOOKUP(B1550,CECOS_SIN_IDENTIFICAR!$A$2:$D$146,4,0)))</f>
        <v>1225</v>
      </c>
      <c r="Z1550">
        <f t="shared" si="197"/>
        <v>1225</v>
      </c>
      <c r="AA1550" s="56" t="s">
        <v>114</v>
      </c>
      <c r="AB1550" t="str">
        <f t="shared" si="198"/>
        <v>d. Cumplimiento de compromisos-Personal que presta el servicio en obra</v>
      </c>
      <c r="AC1550" t="str">
        <f>VLOOKUP(AB1550,CODIFICACION_PREGUNTAS!$C$2:$D$35,2,0)</f>
        <v>PERSONAL004</v>
      </c>
    </row>
    <row r="1551" spans="1:29" x14ac:dyDescent="0.25">
      <c r="A1551" s="3">
        <f t="shared" si="199"/>
        <v>1550</v>
      </c>
      <c r="B1551" s="3" t="s">
        <v>193</v>
      </c>
      <c r="C1551" s="32">
        <v>40513</v>
      </c>
      <c r="D1551" s="56" t="s">
        <v>114</v>
      </c>
      <c r="E1551" s="3"/>
      <c r="F1551" s="3"/>
      <c r="G1551" s="2" t="s">
        <v>27</v>
      </c>
      <c r="H1551" s="3" t="s">
        <v>24</v>
      </c>
      <c r="I1551" s="21">
        <v>4</v>
      </c>
      <c r="J1551" s="3"/>
      <c r="K1551" s="3"/>
      <c r="L1551" s="3"/>
      <c r="M1551" s="3"/>
      <c r="N1551" s="3"/>
      <c r="O1551" s="3"/>
      <c r="P1551" s="3"/>
      <c r="Q1551" s="3"/>
      <c r="R1551" s="3"/>
      <c r="S1551" s="3"/>
      <c r="T1551" s="3" t="str">
        <f t="shared" si="192"/>
        <v>SIN CECO</v>
      </c>
      <c r="U1551" s="3" t="str">
        <f t="shared" si="193"/>
        <v>NO</v>
      </c>
      <c r="V1551" t="str">
        <f t="shared" si="194"/>
        <v>HC CEDRITOS
DIC/10
25%-Personal que presta el servicio en obra</v>
      </c>
      <c r="W1551" s="53">
        <f t="shared" si="195"/>
        <v>4</v>
      </c>
      <c r="X1551">
        <f t="shared" si="196"/>
        <v>4</v>
      </c>
      <c r="Y1551">
        <f>IF(ISNA(VLOOKUP(B1551,CECOS_SIN_IDENTIFICAR!$A$2:$D$146,4,0)),"SIN CECO",IF(VLOOKUP(B1551,CECOS_SIN_IDENTIFICAR!$A$2:$D$146,4,0)=0,"SIN CECO",VLOOKUP(B1551,CECOS_SIN_IDENTIFICAR!$A$2:$D$146,4,0)))</f>
        <v>1225</v>
      </c>
      <c r="Z1551">
        <f t="shared" si="197"/>
        <v>1225</v>
      </c>
      <c r="AA1551" s="56" t="s">
        <v>114</v>
      </c>
      <c r="AB1551" t="str">
        <f t="shared" si="198"/>
        <v>e. Proactividad en desarrollo de funciones-Personal que presta el servicio en obra</v>
      </c>
      <c r="AC1551" t="str">
        <f>VLOOKUP(AB1551,CODIFICACION_PREGUNTAS!$C$2:$D$35,2,0)</f>
        <v>PERSONAL005</v>
      </c>
    </row>
    <row r="1552" spans="1:29" x14ac:dyDescent="0.25">
      <c r="A1552" s="3">
        <f t="shared" si="199"/>
        <v>1551</v>
      </c>
      <c r="B1552" s="3" t="s">
        <v>193</v>
      </c>
      <c r="C1552" s="32">
        <v>40513</v>
      </c>
      <c r="D1552" s="56" t="s">
        <v>114</v>
      </c>
      <c r="E1552" s="3"/>
      <c r="F1552" s="3"/>
      <c r="G1552" s="2" t="s">
        <v>28</v>
      </c>
      <c r="H1552" s="2" t="s">
        <v>29</v>
      </c>
      <c r="I1552" s="21">
        <v>3</v>
      </c>
      <c r="J1552" s="3"/>
      <c r="K1552" s="3"/>
      <c r="L1552" s="3"/>
      <c r="M1552" s="3"/>
      <c r="N1552" s="3"/>
      <c r="O1552" s="3"/>
      <c r="P1552" s="3"/>
      <c r="Q1552" s="3"/>
      <c r="R1552" s="3"/>
      <c r="S1552" s="3"/>
      <c r="T1552" s="3" t="str">
        <f t="shared" si="192"/>
        <v>SIN CECO</v>
      </c>
      <c r="U1552" s="3" t="str">
        <f t="shared" si="193"/>
        <v>NO</v>
      </c>
      <c r="V1552" t="str">
        <f t="shared" si="194"/>
        <v>HC CEDRITOS
DIC/10
25%-Productos Asociados de PAYC (Informes, Control de presupuesto y Programación y actas)</v>
      </c>
      <c r="W1552" s="53">
        <f t="shared" si="195"/>
        <v>3</v>
      </c>
      <c r="X1552">
        <f t="shared" si="196"/>
        <v>3</v>
      </c>
      <c r="Y1552">
        <f>IF(ISNA(VLOOKUP(B1552,CECOS_SIN_IDENTIFICAR!$A$2:$D$146,4,0)),"SIN CECO",IF(VLOOKUP(B1552,CECOS_SIN_IDENTIFICAR!$A$2:$D$146,4,0)=0,"SIN CECO",VLOOKUP(B1552,CECOS_SIN_IDENTIFICAR!$A$2:$D$146,4,0)))</f>
        <v>1225</v>
      </c>
      <c r="Z1552">
        <f t="shared" si="197"/>
        <v>1225</v>
      </c>
      <c r="AA1552" s="56" t="s">
        <v>114</v>
      </c>
      <c r="AB1552" t="str">
        <f t="shared" si="198"/>
        <v>a. Calidad del Contenido-Productos Asociados de PAYC (Informes, Control de presupuesto y Programación y actas)</v>
      </c>
      <c r="AC1552" t="str">
        <f>VLOOKUP(AB1552,CODIFICACION_PREGUNTAS!$C$2:$D$35,2,0)</f>
        <v>PRODUCTOS001</v>
      </c>
    </row>
    <row r="1553" spans="1:29" x14ac:dyDescent="0.25">
      <c r="A1553" s="3">
        <f t="shared" si="199"/>
        <v>1552</v>
      </c>
      <c r="B1553" s="3" t="s">
        <v>193</v>
      </c>
      <c r="C1553" s="32">
        <v>40513</v>
      </c>
      <c r="D1553" s="56" t="s">
        <v>114</v>
      </c>
      <c r="E1553" s="3"/>
      <c r="F1553" s="3"/>
      <c r="G1553" s="2" t="s">
        <v>30</v>
      </c>
      <c r="H1553" s="2" t="s">
        <v>29</v>
      </c>
      <c r="I1553" s="21">
        <v>4</v>
      </c>
      <c r="J1553" s="3"/>
      <c r="K1553" s="3"/>
      <c r="L1553" s="3"/>
      <c r="M1553" s="3"/>
      <c r="N1553" s="3"/>
      <c r="O1553" s="3"/>
      <c r="P1553" s="3"/>
      <c r="Q1553" s="3"/>
      <c r="R1553" s="3"/>
      <c r="S1553" s="3"/>
      <c r="T1553" s="3" t="str">
        <f t="shared" si="192"/>
        <v>SIN CECO</v>
      </c>
      <c r="U1553" s="3" t="str">
        <f t="shared" si="193"/>
        <v>NO</v>
      </c>
      <c r="V1553" t="str">
        <f t="shared" si="194"/>
        <v>HC CEDRITOS
DIC/10
25%-Productos Asociados de PAYC (Informes, Control de presupuesto y Programación y actas)</v>
      </c>
      <c r="W1553" s="53">
        <f t="shared" si="195"/>
        <v>4</v>
      </c>
      <c r="X1553">
        <f t="shared" si="196"/>
        <v>4</v>
      </c>
      <c r="Y1553">
        <f>IF(ISNA(VLOOKUP(B1553,CECOS_SIN_IDENTIFICAR!$A$2:$D$146,4,0)),"SIN CECO",IF(VLOOKUP(B1553,CECOS_SIN_IDENTIFICAR!$A$2:$D$146,4,0)=0,"SIN CECO",VLOOKUP(B1553,CECOS_SIN_IDENTIFICAR!$A$2:$D$146,4,0)))</f>
        <v>1225</v>
      </c>
      <c r="Z1553">
        <f t="shared" si="197"/>
        <v>1225</v>
      </c>
      <c r="AA1553" s="56" t="s">
        <v>114</v>
      </c>
      <c r="AB1553" t="str">
        <f t="shared" si="198"/>
        <v>b. Claridad del Contenido-Productos Asociados de PAYC (Informes, Control de presupuesto y Programación y actas)</v>
      </c>
      <c r="AC1553" t="str">
        <f>VLOOKUP(AB1553,CODIFICACION_PREGUNTAS!$C$2:$D$35,2,0)</f>
        <v>PRODUCTOS002</v>
      </c>
    </row>
    <row r="1554" spans="1:29" x14ac:dyDescent="0.25">
      <c r="A1554" s="3">
        <f t="shared" si="199"/>
        <v>1553</v>
      </c>
      <c r="B1554" s="3" t="s">
        <v>193</v>
      </c>
      <c r="C1554" s="32">
        <v>40513</v>
      </c>
      <c r="D1554" s="56" t="s">
        <v>114</v>
      </c>
      <c r="E1554" s="3"/>
      <c r="F1554" s="3"/>
      <c r="G1554" s="2" t="s">
        <v>31</v>
      </c>
      <c r="H1554" s="2" t="s">
        <v>29</v>
      </c>
      <c r="I1554" s="21">
        <v>4</v>
      </c>
      <c r="J1554" s="3"/>
      <c r="K1554" s="3"/>
      <c r="L1554" s="3"/>
      <c r="M1554" s="3"/>
      <c r="N1554" s="3"/>
      <c r="O1554" s="3"/>
      <c r="P1554" s="3"/>
      <c r="Q1554" s="3"/>
      <c r="R1554" s="3"/>
      <c r="S1554" s="3"/>
      <c r="T1554" s="3" t="str">
        <f t="shared" si="192"/>
        <v>SIN CECO</v>
      </c>
      <c r="U1554" s="3" t="str">
        <f t="shared" si="193"/>
        <v>NO</v>
      </c>
      <c r="V1554" t="str">
        <f t="shared" si="194"/>
        <v>HC CEDRITOS
DIC/10
25%-Productos Asociados de PAYC (Informes, Control de presupuesto y Programación y actas)</v>
      </c>
      <c r="W1554" s="53">
        <f t="shared" si="195"/>
        <v>4</v>
      </c>
      <c r="X1554">
        <f t="shared" si="196"/>
        <v>4</v>
      </c>
      <c r="Y1554">
        <f>IF(ISNA(VLOOKUP(B1554,CECOS_SIN_IDENTIFICAR!$A$2:$D$146,4,0)),"SIN CECO",IF(VLOOKUP(B1554,CECOS_SIN_IDENTIFICAR!$A$2:$D$146,4,0)=0,"SIN CECO",VLOOKUP(B1554,CECOS_SIN_IDENTIFICAR!$A$2:$D$146,4,0)))</f>
        <v>1225</v>
      </c>
      <c r="Z1554">
        <f t="shared" si="197"/>
        <v>1225</v>
      </c>
      <c r="AA1554" s="56" t="s">
        <v>114</v>
      </c>
      <c r="AB1554" t="str">
        <f t="shared" si="198"/>
        <v>c. Oportunidad en la entrega-Productos Asociados de PAYC (Informes, Control de presupuesto y Programación y actas)</v>
      </c>
      <c r="AC1554" t="str">
        <f>VLOOKUP(AB1554,CODIFICACION_PREGUNTAS!$C$2:$D$35,2,0)</f>
        <v>PRODUCTOS003</v>
      </c>
    </row>
    <row r="1555" spans="1:29" x14ac:dyDescent="0.25">
      <c r="A1555" s="3">
        <f t="shared" si="199"/>
        <v>1554</v>
      </c>
      <c r="B1555" s="3" t="s">
        <v>193</v>
      </c>
      <c r="C1555" s="32">
        <v>40513</v>
      </c>
      <c r="D1555" s="56" t="s">
        <v>114</v>
      </c>
      <c r="E1555" s="3"/>
      <c r="F1555" s="3"/>
      <c r="G1555" s="2" t="s">
        <v>32</v>
      </c>
      <c r="H1555" s="2" t="s">
        <v>29</v>
      </c>
      <c r="I1555" s="21">
        <v>4</v>
      </c>
      <c r="J1555" s="3"/>
      <c r="K1555" s="3"/>
      <c r="L1555" s="3"/>
      <c r="M1555" s="3"/>
      <c r="N1555" s="3"/>
      <c r="O1555" s="3"/>
      <c r="P1555" s="3"/>
      <c r="Q1555" s="3"/>
      <c r="R1555" s="3"/>
      <c r="S1555" s="3"/>
      <c r="T1555" s="3" t="str">
        <f t="shared" si="192"/>
        <v>SIN CECO</v>
      </c>
      <c r="U1555" s="3" t="str">
        <f t="shared" si="193"/>
        <v>NO</v>
      </c>
      <c r="V1555" t="str">
        <f t="shared" si="194"/>
        <v>HC CEDRITOS
DIC/10
25%-Productos Asociados de PAYC (Informes, Control de presupuesto y Programación y actas)</v>
      </c>
      <c r="W1555" s="53">
        <f t="shared" si="195"/>
        <v>4</v>
      </c>
      <c r="X1555">
        <f t="shared" si="196"/>
        <v>4</v>
      </c>
      <c r="Y1555">
        <f>IF(ISNA(VLOOKUP(B1555,CECOS_SIN_IDENTIFICAR!$A$2:$D$146,4,0)),"SIN CECO",IF(VLOOKUP(B1555,CECOS_SIN_IDENTIFICAR!$A$2:$D$146,4,0)=0,"SIN CECO",VLOOKUP(B1555,CECOS_SIN_IDENTIFICAR!$A$2:$D$146,4,0)))</f>
        <v>1225</v>
      </c>
      <c r="Z1555">
        <f t="shared" si="197"/>
        <v>1225</v>
      </c>
      <c r="AA1555" s="56" t="s">
        <v>114</v>
      </c>
      <c r="AB1555" t="str">
        <f t="shared" si="198"/>
        <v>d. Precisión de la información-Productos Asociados de PAYC (Informes, Control de presupuesto y Programación y actas)</v>
      </c>
      <c r="AC1555" t="str">
        <f>VLOOKUP(AB1555,CODIFICACION_PREGUNTAS!$C$2:$D$35,2,0)</f>
        <v>PRODUCTOS004</v>
      </c>
    </row>
    <row r="1556" spans="1:29" x14ac:dyDescent="0.25">
      <c r="A1556" s="3">
        <f t="shared" si="199"/>
        <v>1555</v>
      </c>
      <c r="B1556" s="3" t="s">
        <v>193</v>
      </c>
      <c r="C1556" s="32">
        <v>40513</v>
      </c>
      <c r="D1556" s="56" t="s">
        <v>114</v>
      </c>
      <c r="E1556" s="3"/>
      <c r="F1556" s="3"/>
      <c r="G1556" s="2" t="s">
        <v>33</v>
      </c>
      <c r="H1556" s="2" t="s">
        <v>29</v>
      </c>
      <c r="I1556" s="21">
        <v>4</v>
      </c>
      <c r="J1556" s="3"/>
      <c r="K1556" s="3"/>
      <c r="L1556" s="3"/>
      <c r="M1556" s="3"/>
      <c r="N1556" s="3"/>
      <c r="O1556" s="3"/>
      <c r="P1556" s="3"/>
      <c r="Q1556" s="3"/>
      <c r="R1556" s="3"/>
      <c r="S1556" s="3"/>
      <c r="T1556" s="3" t="str">
        <f t="shared" si="192"/>
        <v>SIN CECO</v>
      </c>
      <c r="U1556" s="3" t="str">
        <f t="shared" si="193"/>
        <v>NO</v>
      </c>
      <c r="V1556" t="str">
        <f t="shared" si="194"/>
        <v>HC CEDRITOS
DIC/10
25%-Productos Asociados de PAYC (Informes, Control de presupuesto y Programación y actas)</v>
      </c>
      <c r="W1556" s="53">
        <f t="shared" si="195"/>
        <v>4</v>
      </c>
      <c r="X1556">
        <f t="shared" si="196"/>
        <v>4</v>
      </c>
      <c r="Y1556">
        <f>IF(ISNA(VLOOKUP(B1556,CECOS_SIN_IDENTIFICAR!$A$2:$D$146,4,0)),"SIN CECO",IF(VLOOKUP(B1556,CECOS_SIN_IDENTIFICAR!$A$2:$D$146,4,0)=0,"SIN CECO",VLOOKUP(B1556,CECOS_SIN_IDENTIFICAR!$A$2:$D$146,4,0)))</f>
        <v>1225</v>
      </c>
      <c r="Z1556">
        <f t="shared" si="197"/>
        <v>1225</v>
      </c>
      <c r="AA1556" s="56" t="s">
        <v>114</v>
      </c>
      <c r="AB1556" t="str">
        <f t="shared" si="198"/>
        <v>e. Diagramación-Productos Asociados de PAYC (Informes, Control de presupuesto y Programación y actas)</v>
      </c>
      <c r="AC1556" t="str">
        <f>VLOOKUP(AB1556,CODIFICACION_PREGUNTAS!$C$2:$D$35,2,0)</f>
        <v>PRODUCTOS005</v>
      </c>
    </row>
    <row r="1557" spans="1:29" x14ac:dyDescent="0.25">
      <c r="A1557" s="3">
        <f t="shared" si="199"/>
        <v>1556</v>
      </c>
      <c r="B1557" s="3" t="s">
        <v>193</v>
      </c>
      <c r="C1557" s="32">
        <v>40513</v>
      </c>
      <c r="D1557" s="56" t="s">
        <v>114</v>
      </c>
      <c r="E1557" s="3"/>
      <c r="F1557" s="3"/>
      <c r="G1557" s="2" t="s">
        <v>34</v>
      </c>
      <c r="H1557" s="2" t="s">
        <v>35</v>
      </c>
      <c r="I1557" s="21">
        <v>4</v>
      </c>
      <c r="J1557" s="3"/>
      <c r="K1557" s="3"/>
      <c r="L1557" s="3"/>
      <c r="M1557" s="3"/>
      <c r="N1557" s="3"/>
      <c r="O1557" s="3"/>
      <c r="P1557" s="3"/>
      <c r="Q1557" s="3"/>
      <c r="R1557" s="3"/>
      <c r="S1557" s="3"/>
      <c r="T1557" s="3" t="str">
        <f t="shared" si="192"/>
        <v>SIN CECO</v>
      </c>
      <c r="U1557" s="3" t="str">
        <f t="shared" si="193"/>
        <v>NO</v>
      </c>
      <c r="V1557" t="str">
        <f t="shared" si="194"/>
        <v>HC CEDRITOS
DIC/10
25%-Compromisos Pactados</v>
      </c>
      <c r="W1557" s="53">
        <f t="shared" si="195"/>
        <v>4</v>
      </c>
      <c r="X1557">
        <f t="shared" si="196"/>
        <v>4</v>
      </c>
      <c r="Y1557">
        <f>IF(ISNA(VLOOKUP(B1557,CECOS_SIN_IDENTIFICAR!$A$2:$D$146,4,0)),"SIN CECO",IF(VLOOKUP(B1557,CECOS_SIN_IDENTIFICAR!$A$2:$D$146,4,0)=0,"SIN CECO",VLOOKUP(B1557,CECOS_SIN_IDENTIFICAR!$A$2:$D$146,4,0)))</f>
        <v>1225</v>
      </c>
      <c r="Z1557">
        <f t="shared" si="197"/>
        <v>1225</v>
      </c>
      <c r="AA1557" s="56" t="s">
        <v>114</v>
      </c>
      <c r="AB1557" t="str">
        <f t="shared" si="198"/>
        <v>a. Cumplimiento-Compromisos Pactados</v>
      </c>
      <c r="AC1557" t="str">
        <f>VLOOKUP(AB1557,CODIFICACION_PREGUNTAS!$C$2:$D$35,2,0)</f>
        <v>COMPROMISOS001</v>
      </c>
    </row>
    <row r="1558" spans="1:29" x14ac:dyDescent="0.25">
      <c r="A1558" s="3">
        <f t="shared" si="199"/>
        <v>1557</v>
      </c>
      <c r="B1558" s="3" t="s">
        <v>193</v>
      </c>
      <c r="C1558" s="32">
        <v>40513</v>
      </c>
      <c r="D1558" s="56" t="s">
        <v>114</v>
      </c>
      <c r="E1558" s="3"/>
      <c r="F1558" s="3"/>
      <c r="G1558" s="2" t="s">
        <v>36</v>
      </c>
      <c r="H1558" s="2" t="s">
        <v>35</v>
      </c>
      <c r="I1558" s="21">
        <v>4</v>
      </c>
      <c r="J1558" s="3"/>
      <c r="K1558" s="3"/>
      <c r="L1558" s="3"/>
      <c r="M1558" s="3"/>
      <c r="N1558" s="3"/>
      <c r="O1558" s="3"/>
      <c r="P1558" s="3"/>
      <c r="Q1558" s="3"/>
      <c r="R1558" s="3"/>
      <c r="S1558" s="3"/>
      <c r="T1558" s="3" t="str">
        <f t="shared" si="192"/>
        <v>SIN CECO</v>
      </c>
      <c r="U1558" s="3" t="str">
        <f t="shared" si="193"/>
        <v>NO</v>
      </c>
      <c r="V1558" t="str">
        <f t="shared" si="194"/>
        <v>HC CEDRITOS
DIC/10
25%-Compromisos Pactados</v>
      </c>
      <c r="W1558" s="53">
        <f t="shared" si="195"/>
        <v>4</v>
      </c>
      <c r="X1558">
        <f t="shared" si="196"/>
        <v>4</v>
      </c>
      <c r="Y1558">
        <f>IF(ISNA(VLOOKUP(B1558,CECOS_SIN_IDENTIFICAR!$A$2:$D$146,4,0)),"SIN CECO",IF(VLOOKUP(B1558,CECOS_SIN_IDENTIFICAR!$A$2:$D$146,4,0)=0,"SIN CECO",VLOOKUP(B1558,CECOS_SIN_IDENTIFICAR!$A$2:$D$146,4,0)))</f>
        <v>1225</v>
      </c>
      <c r="Z1558">
        <f t="shared" si="197"/>
        <v>1225</v>
      </c>
      <c r="AA1558" s="56" t="s">
        <v>114</v>
      </c>
      <c r="AB1558" t="str">
        <f t="shared" si="198"/>
        <v>b. Satisface expectativas-Compromisos Pactados</v>
      </c>
      <c r="AC1558" t="str">
        <f>VLOOKUP(AB1558,CODIFICACION_PREGUNTAS!$C$2:$D$35,2,0)</f>
        <v>COMPROMISOS002</v>
      </c>
    </row>
    <row r="1559" spans="1:29" x14ac:dyDescent="0.25">
      <c r="A1559" s="3">
        <f t="shared" si="199"/>
        <v>1558</v>
      </c>
      <c r="B1559" s="3" t="s">
        <v>193</v>
      </c>
      <c r="C1559" s="32">
        <v>40513</v>
      </c>
      <c r="D1559" s="56" t="s">
        <v>114</v>
      </c>
      <c r="E1559" s="3"/>
      <c r="F1559" s="3"/>
      <c r="G1559" s="2" t="s">
        <v>37</v>
      </c>
      <c r="H1559" s="2" t="s">
        <v>35</v>
      </c>
      <c r="I1559" s="21">
        <v>4</v>
      </c>
      <c r="J1559" s="3"/>
      <c r="K1559" s="3"/>
      <c r="L1559" s="3"/>
      <c r="M1559" s="3"/>
      <c r="N1559" s="3"/>
      <c r="O1559" s="3"/>
      <c r="P1559" s="3"/>
      <c r="Q1559" s="3"/>
      <c r="R1559" s="3"/>
      <c r="S1559" s="3"/>
      <c r="T1559" s="3" t="str">
        <f t="shared" si="192"/>
        <v>SIN CECO</v>
      </c>
      <c r="U1559" s="3" t="str">
        <f t="shared" si="193"/>
        <v>NO</v>
      </c>
      <c r="V1559" t="str">
        <f t="shared" si="194"/>
        <v>HC CEDRITOS
DIC/10
25%-Compromisos Pactados</v>
      </c>
      <c r="W1559" s="53">
        <f t="shared" si="195"/>
        <v>4</v>
      </c>
      <c r="X1559">
        <f t="shared" si="196"/>
        <v>4</v>
      </c>
      <c r="Y1559">
        <f>IF(ISNA(VLOOKUP(B1559,CECOS_SIN_IDENTIFICAR!$A$2:$D$146,4,0)),"SIN CECO",IF(VLOOKUP(B1559,CECOS_SIN_IDENTIFICAR!$A$2:$D$146,4,0)=0,"SIN CECO",VLOOKUP(B1559,CECOS_SIN_IDENTIFICAR!$A$2:$D$146,4,0)))</f>
        <v>1225</v>
      </c>
      <c r="Z1559">
        <f t="shared" si="197"/>
        <v>1225</v>
      </c>
      <c r="AA1559" s="56" t="s">
        <v>114</v>
      </c>
      <c r="AB1559" t="str">
        <f t="shared" si="198"/>
        <v>c. Calidad de la Información suministrada-Compromisos Pactados</v>
      </c>
      <c r="AC1559" t="str">
        <f>VLOOKUP(AB1559,CODIFICACION_PREGUNTAS!$C$2:$D$35,2,0)</f>
        <v>COMPROMISOS003</v>
      </c>
    </row>
    <row r="1560" spans="1:29" x14ac:dyDescent="0.25">
      <c r="A1560" s="3">
        <f t="shared" si="199"/>
        <v>1559</v>
      </c>
      <c r="B1560" s="3" t="s">
        <v>193</v>
      </c>
      <c r="C1560" s="32">
        <v>40513</v>
      </c>
      <c r="D1560" s="56" t="s">
        <v>114</v>
      </c>
      <c r="E1560" s="3"/>
      <c r="F1560" s="3"/>
      <c r="G1560" s="2" t="s">
        <v>38</v>
      </c>
      <c r="H1560" s="2" t="s">
        <v>35</v>
      </c>
      <c r="I1560" s="21">
        <v>4</v>
      </c>
      <c r="J1560" s="3"/>
      <c r="K1560" s="3"/>
      <c r="L1560" s="3"/>
      <c r="M1560" s="3"/>
      <c r="N1560" s="3"/>
      <c r="O1560" s="3"/>
      <c r="P1560" s="3"/>
      <c r="Q1560" s="3"/>
      <c r="R1560" s="3"/>
      <c r="S1560" s="3"/>
      <c r="T1560" s="3" t="str">
        <f t="shared" si="192"/>
        <v>SIN CECO</v>
      </c>
      <c r="U1560" s="3" t="str">
        <f t="shared" si="193"/>
        <v>NO</v>
      </c>
      <c r="V1560" t="str">
        <f t="shared" si="194"/>
        <v>HC CEDRITOS
DIC/10
25%-Compromisos Pactados</v>
      </c>
      <c r="W1560" s="53">
        <f t="shared" si="195"/>
        <v>4</v>
      </c>
      <c r="X1560">
        <f t="shared" si="196"/>
        <v>4</v>
      </c>
      <c r="Y1560">
        <f>IF(ISNA(VLOOKUP(B1560,CECOS_SIN_IDENTIFICAR!$A$2:$D$146,4,0)),"SIN CECO",IF(VLOOKUP(B1560,CECOS_SIN_IDENTIFICAR!$A$2:$D$146,4,0)=0,"SIN CECO",VLOOKUP(B1560,CECOS_SIN_IDENTIFICAR!$A$2:$D$146,4,0)))</f>
        <v>1225</v>
      </c>
      <c r="Z1560">
        <f t="shared" si="197"/>
        <v>1225</v>
      </c>
      <c r="AA1560" s="56" t="s">
        <v>114</v>
      </c>
      <c r="AB1560" t="str">
        <f t="shared" si="198"/>
        <v>d. Disposición del personal de PAYC a las solicitudes del cliente-Compromisos Pactados</v>
      </c>
      <c r="AC1560" t="str">
        <f>VLOOKUP(AB1560,CODIFICACION_PREGUNTAS!$C$2:$D$35,2,0)</f>
        <v>COMPROMISOS004</v>
      </c>
    </row>
    <row r="1561" spans="1:29" x14ac:dyDescent="0.25">
      <c r="A1561" s="3">
        <f t="shared" si="199"/>
        <v>1560</v>
      </c>
      <c r="B1561" s="3" t="s">
        <v>193</v>
      </c>
      <c r="C1561" s="32">
        <v>40513</v>
      </c>
      <c r="D1561" s="56" t="s">
        <v>114</v>
      </c>
      <c r="E1561" s="3"/>
      <c r="F1561" s="3"/>
      <c r="G1561" s="2" t="s">
        <v>39</v>
      </c>
      <c r="H1561" s="2" t="s">
        <v>35</v>
      </c>
      <c r="I1561" s="21">
        <v>3</v>
      </c>
      <c r="J1561" s="3"/>
      <c r="K1561" s="3"/>
      <c r="L1561" s="3"/>
      <c r="M1561" s="3"/>
      <c r="N1561" s="3"/>
      <c r="O1561" s="3"/>
      <c r="P1561" s="3"/>
      <c r="Q1561" s="3"/>
      <c r="R1561" s="3"/>
      <c r="S1561" s="3"/>
      <c r="T1561" s="3" t="str">
        <f t="shared" si="192"/>
        <v>SIN CECO</v>
      </c>
      <c r="U1561" s="3" t="str">
        <f t="shared" si="193"/>
        <v>NO</v>
      </c>
      <c r="V1561" t="str">
        <f t="shared" si="194"/>
        <v>HC CEDRITOS
DIC/10
25%-Compromisos Pactados</v>
      </c>
      <c r="W1561" s="53">
        <f t="shared" si="195"/>
        <v>3</v>
      </c>
      <c r="X1561">
        <f t="shared" si="196"/>
        <v>3</v>
      </c>
      <c r="Y1561">
        <f>IF(ISNA(VLOOKUP(B1561,CECOS_SIN_IDENTIFICAR!$A$2:$D$146,4,0)),"SIN CECO",IF(VLOOKUP(B1561,CECOS_SIN_IDENTIFICAR!$A$2:$D$146,4,0)=0,"SIN CECO",VLOOKUP(B1561,CECOS_SIN_IDENTIFICAR!$A$2:$D$146,4,0)))</f>
        <v>1225</v>
      </c>
      <c r="Z1561">
        <f t="shared" si="197"/>
        <v>1225</v>
      </c>
      <c r="AA1561" s="56" t="s">
        <v>114</v>
      </c>
      <c r="AB1561" t="str">
        <f t="shared" si="198"/>
        <v>e. Coherencia entre lo solicitado y lo entregado-Compromisos Pactados</v>
      </c>
      <c r="AC1561" t="str">
        <f>VLOOKUP(AB1561,CODIFICACION_PREGUNTAS!$C$2:$D$35,2,0)</f>
        <v>COMPROMISOS005</v>
      </c>
    </row>
    <row r="1562" spans="1:29" x14ac:dyDescent="0.25">
      <c r="A1562" s="3">
        <f t="shared" si="199"/>
        <v>1561</v>
      </c>
      <c r="B1562" s="3" t="s">
        <v>193</v>
      </c>
      <c r="C1562" s="32">
        <v>40513</v>
      </c>
      <c r="D1562" s="56" t="s">
        <v>114</v>
      </c>
      <c r="E1562" s="3"/>
      <c r="F1562" s="3"/>
      <c r="G1562" s="2" t="s">
        <v>40</v>
      </c>
      <c r="H1562" s="2" t="s">
        <v>40</v>
      </c>
      <c r="I1562" s="21">
        <v>4</v>
      </c>
      <c r="J1562" s="3"/>
      <c r="K1562" s="3"/>
      <c r="L1562" s="3"/>
      <c r="M1562" s="3"/>
      <c r="N1562" s="3"/>
      <c r="O1562" s="3"/>
      <c r="P1562" s="3"/>
      <c r="Q1562" s="3"/>
      <c r="R1562" s="3"/>
      <c r="S1562" s="3"/>
      <c r="T1562" s="3" t="str">
        <f t="shared" si="192"/>
        <v>SIN CECO</v>
      </c>
      <c r="U1562" s="3" t="str">
        <f t="shared" si="193"/>
        <v>NO</v>
      </c>
      <c r="V1562" t="str">
        <f t="shared" si="194"/>
        <v>HC CEDRITOS
DIC/10
25%-Grado de Satisfacción con el Servicio Prestado</v>
      </c>
      <c r="W1562" s="53">
        <f t="shared" si="195"/>
        <v>4</v>
      </c>
      <c r="X1562">
        <f t="shared" si="196"/>
        <v>4</v>
      </c>
      <c r="Y1562">
        <f>IF(ISNA(VLOOKUP(B1562,CECOS_SIN_IDENTIFICAR!$A$2:$D$146,4,0)),"SIN CECO",IF(VLOOKUP(B1562,CECOS_SIN_IDENTIFICAR!$A$2:$D$146,4,0)=0,"SIN CECO",VLOOKUP(B1562,CECOS_SIN_IDENTIFICAR!$A$2:$D$146,4,0)))</f>
        <v>1225</v>
      </c>
      <c r="Z1562">
        <f t="shared" si="197"/>
        <v>1225</v>
      </c>
      <c r="AA1562" s="56" t="s">
        <v>114</v>
      </c>
      <c r="AB1562" t="str">
        <f t="shared" si="198"/>
        <v>Grado de Satisfacción con el Servicio Prestado-Grado de Satisfacción con el Servicio Prestado</v>
      </c>
      <c r="AC1562" t="str">
        <f>VLOOKUP(AB1562,CODIFICACION_PREGUNTAS!$C$2:$D$35,2,0)</f>
        <v>SATISFACCION001</v>
      </c>
    </row>
    <row r="1563" spans="1:29" x14ac:dyDescent="0.25">
      <c r="A1563" s="3">
        <f t="shared" si="199"/>
        <v>1562</v>
      </c>
      <c r="B1563" s="3" t="s">
        <v>193</v>
      </c>
      <c r="C1563" s="32">
        <v>40513</v>
      </c>
      <c r="D1563" s="56" t="s">
        <v>114</v>
      </c>
      <c r="E1563" s="3"/>
      <c r="F1563" s="3"/>
      <c r="G1563" s="2" t="s">
        <v>41</v>
      </c>
      <c r="H1563" s="2" t="s">
        <v>41</v>
      </c>
      <c r="I1563" s="21">
        <v>4</v>
      </c>
      <c r="J1563" s="3"/>
      <c r="K1563" s="3"/>
      <c r="L1563" s="3"/>
      <c r="M1563" s="3"/>
      <c r="N1563" s="3"/>
      <c r="O1563" s="3"/>
      <c r="P1563" s="3"/>
      <c r="Q1563" s="3"/>
      <c r="R1563" s="3"/>
      <c r="S1563" s="3"/>
      <c r="T1563" s="3" t="str">
        <f t="shared" si="192"/>
        <v>SIN CECO</v>
      </c>
      <c r="U1563" s="3" t="str">
        <f t="shared" si="193"/>
        <v>NO</v>
      </c>
      <c r="V1563" t="str">
        <f t="shared" si="194"/>
        <v>HC CEDRITOS
DIC/10
25%-Posibilidad de Volver a Contratar con PAYC</v>
      </c>
      <c r="W1563" s="53">
        <f t="shared" si="195"/>
        <v>4</v>
      </c>
      <c r="X1563">
        <f t="shared" si="196"/>
        <v>4</v>
      </c>
      <c r="Y1563">
        <f>IF(ISNA(VLOOKUP(B1563,CECOS_SIN_IDENTIFICAR!$A$2:$D$146,4,0)),"SIN CECO",IF(VLOOKUP(B1563,CECOS_SIN_IDENTIFICAR!$A$2:$D$146,4,0)=0,"SIN CECO",VLOOKUP(B1563,CECOS_SIN_IDENTIFICAR!$A$2:$D$146,4,0)))</f>
        <v>1225</v>
      </c>
      <c r="Z1563">
        <f t="shared" si="197"/>
        <v>1225</v>
      </c>
      <c r="AA1563" s="56" t="s">
        <v>114</v>
      </c>
      <c r="AB1563" t="str">
        <f t="shared" si="198"/>
        <v>Posibilidad de Volver a Contratar con PAYC-Posibilidad de Volver a Contratar con PAYC</v>
      </c>
      <c r="AC1563" t="str">
        <f>VLOOKUP(AB1563,CODIFICACION_PREGUNTAS!$C$2:$D$35,2,0)</f>
        <v>VOLVER001</v>
      </c>
    </row>
    <row r="1564" spans="1:29" x14ac:dyDescent="0.25">
      <c r="A1564" s="3">
        <f t="shared" si="199"/>
        <v>1563</v>
      </c>
      <c r="B1564" s="3" t="s">
        <v>193</v>
      </c>
      <c r="C1564" s="32">
        <v>40513</v>
      </c>
      <c r="D1564" s="56" t="s">
        <v>114</v>
      </c>
      <c r="E1564" s="3"/>
      <c r="F1564" s="3"/>
      <c r="G1564" s="2" t="s">
        <v>42</v>
      </c>
      <c r="H1564" s="6" t="s">
        <v>43</v>
      </c>
      <c r="I1564" s="3" t="s">
        <v>803</v>
      </c>
      <c r="J1564" s="3"/>
      <c r="K1564" s="3" t="s">
        <v>556</v>
      </c>
      <c r="L1564" s="3" t="s">
        <v>557</v>
      </c>
      <c r="M1564" s="3"/>
      <c r="N1564" s="3"/>
      <c r="O1564" s="3"/>
      <c r="P1564" s="3"/>
      <c r="Q1564" s="3"/>
      <c r="R1564" s="3"/>
      <c r="S1564" s="3"/>
      <c r="T1564" s="3" t="str">
        <f t="shared" si="192"/>
        <v>SIN CECO</v>
      </c>
      <c r="U1564" s="3" t="str">
        <f t="shared" si="193"/>
        <v>NO</v>
      </c>
      <c r="V1564" t="str">
        <f t="shared" si="194"/>
        <v>HC CEDRITOS
DIC/10
25%-Fortalezas PAYC</v>
      </c>
      <c r="W1564" s="53" t="str">
        <f t="shared" si="195"/>
        <v>Disposición-Organización-</v>
      </c>
      <c r="X1564">
        <f t="shared" si="196"/>
        <v>0</v>
      </c>
      <c r="Y1564">
        <f>IF(ISNA(VLOOKUP(B1564,CECOS_SIN_IDENTIFICAR!$A$2:$D$146,4,0)),"SIN CECO",IF(VLOOKUP(B1564,CECOS_SIN_IDENTIFICAR!$A$2:$D$146,4,0)=0,"SIN CECO",VLOOKUP(B1564,CECOS_SIN_IDENTIFICAR!$A$2:$D$146,4,0)))</f>
        <v>1225</v>
      </c>
      <c r="Z1564">
        <f t="shared" si="197"/>
        <v>1225</v>
      </c>
      <c r="AA1564" s="56" t="s">
        <v>114</v>
      </c>
      <c r="AB1564" t="str">
        <f t="shared" si="198"/>
        <v>Principales fortalezas en el servicio que presta PAYC-Fortalezas PAYC</v>
      </c>
      <c r="AC1564" t="str">
        <f>VLOOKUP(AB1564,CODIFICACION_PREGUNTAS!$C$2:$D$35,2,0)</f>
        <v>FORT001</v>
      </c>
    </row>
    <row r="1565" spans="1:29" x14ac:dyDescent="0.25">
      <c r="A1565" s="3">
        <f t="shared" si="199"/>
        <v>1564</v>
      </c>
      <c r="B1565" s="3" t="s">
        <v>193</v>
      </c>
      <c r="C1565" s="32">
        <v>40513</v>
      </c>
      <c r="D1565" s="56" t="s">
        <v>114</v>
      </c>
      <c r="E1565" s="3"/>
      <c r="F1565" s="3"/>
      <c r="G1565" s="2" t="s">
        <v>44</v>
      </c>
      <c r="H1565" s="6" t="s">
        <v>45</v>
      </c>
      <c r="I1565" s="3" t="s">
        <v>804</v>
      </c>
      <c r="J1565" s="3"/>
      <c r="K1565" s="3" t="s">
        <v>558</v>
      </c>
      <c r="L1565" s="3" t="s">
        <v>559</v>
      </c>
      <c r="M1565" s="3"/>
      <c r="N1565" s="3"/>
      <c r="O1565" s="3"/>
      <c r="P1565" s="3"/>
      <c r="Q1565" s="3"/>
      <c r="R1565" s="3"/>
      <c r="S1565" s="3"/>
      <c r="T1565" s="3" t="str">
        <f t="shared" si="192"/>
        <v>SIN CECO</v>
      </c>
      <c r="U1565" s="3" t="str">
        <f t="shared" si="193"/>
        <v>NO</v>
      </c>
      <c r="V1565" t="str">
        <f t="shared" si="194"/>
        <v>HC CEDRITOS
DIC/10
25%-Debilidades PAYC</v>
      </c>
      <c r="W1565" s="53" t="str">
        <f t="shared" si="195"/>
        <v>Poder de decisión-Exigencia y control al constructor-</v>
      </c>
      <c r="X1565">
        <f t="shared" si="196"/>
        <v>0</v>
      </c>
      <c r="Y1565">
        <f>IF(ISNA(VLOOKUP(B1565,CECOS_SIN_IDENTIFICAR!$A$2:$D$146,4,0)),"SIN CECO",IF(VLOOKUP(B1565,CECOS_SIN_IDENTIFICAR!$A$2:$D$146,4,0)=0,"SIN CECO",VLOOKUP(B1565,CECOS_SIN_IDENTIFICAR!$A$2:$D$146,4,0)))</f>
        <v>1225</v>
      </c>
      <c r="Z1565">
        <f t="shared" si="197"/>
        <v>1225</v>
      </c>
      <c r="AA1565" s="56" t="s">
        <v>114</v>
      </c>
      <c r="AB1565" t="str">
        <f t="shared" si="198"/>
        <v>Principales debilidades en el servicio que presta PAYC-Debilidades PAYC</v>
      </c>
      <c r="AC1565" t="str">
        <f>VLOOKUP(AB1565,CODIFICACION_PREGUNTAS!$C$2:$D$35,2,0)</f>
        <v>DEB001</v>
      </c>
    </row>
    <row r="1566" spans="1:29" x14ac:dyDescent="0.25">
      <c r="A1566" s="3">
        <f t="shared" si="199"/>
        <v>1565</v>
      </c>
      <c r="B1566" s="3" t="s">
        <v>194</v>
      </c>
      <c r="C1566" s="32">
        <v>40695</v>
      </c>
      <c r="D1566" s="56" t="s">
        <v>114</v>
      </c>
      <c r="E1566" s="3"/>
      <c r="F1566" s="3"/>
      <c r="G1566" s="2" t="s">
        <v>5</v>
      </c>
      <c r="H1566" s="3" t="s">
        <v>6</v>
      </c>
      <c r="I1566" s="21">
        <v>5</v>
      </c>
      <c r="J1566" s="3"/>
      <c r="K1566" s="3"/>
      <c r="L1566" s="3"/>
      <c r="M1566" s="3"/>
      <c r="N1566" s="3"/>
      <c r="O1566" s="3"/>
      <c r="P1566" s="3"/>
      <c r="Q1566" s="3"/>
      <c r="R1566" s="3"/>
      <c r="S1566" s="3"/>
      <c r="T1566" s="3" t="str">
        <f t="shared" si="192"/>
        <v>SIN CECO</v>
      </c>
      <c r="U1566" s="3" t="str">
        <f t="shared" si="193"/>
        <v>NO</v>
      </c>
      <c r="V1566" t="str">
        <f t="shared" si="194"/>
        <v>COMPENSAR 1 DE MAYO
60%-Soporte Técnico</v>
      </c>
      <c r="W1566" s="53">
        <f t="shared" si="195"/>
        <v>5</v>
      </c>
      <c r="X1566">
        <f t="shared" si="196"/>
        <v>5</v>
      </c>
      <c r="Y1566">
        <f>IF(ISNA(VLOOKUP(B1566,CECOS_SIN_IDENTIFICAR!$A$2:$D$146,4,0)),"SIN CECO",IF(VLOOKUP(B1566,CECOS_SIN_IDENTIFICAR!$A$2:$D$146,4,0)=0,"SIN CECO",VLOOKUP(B1566,CECOS_SIN_IDENTIFICAR!$A$2:$D$146,4,0)))</f>
        <v>1188</v>
      </c>
      <c r="Z1566">
        <f t="shared" si="197"/>
        <v>1188</v>
      </c>
      <c r="AA1566" s="56" t="s">
        <v>114</v>
      </c>
      <c r="AB1566" t="str">
        <f t="shared" si="198"/>
        <v>a. Conocimiento específico de temas aplicables al proyecto-Soporte Técnico</v>
      </c>
      <c r="AC1566" t="str">
        <f>VLOOKUP(AB1566,CODIFICACION_PREGUNTAS!$C$2:$D$35,2,0)</f>
        <v>SOPORTE_TEC001</v>
      </c>
    </row>
    <row r="1567" spans="1:29" x14ac:dyDescent="0.25">
      <c r="A1567" s="3">
        <f t="shared" si="199"/>
        <v>1566</v>
      </c>
      <c r="B1567" s="3" t="s">
        <v>194</v>
      </c>
      <c r="C1567" s="32">
        <v>40695</v>
      </c>
      <c r="D1567" s="56" t="s">
        <v>114</v>
      </c>
      <c r="E1567" s="3"/>
      <c r="F1567" s="3"/>
      <c r="G1567" s="2" t="s">
        <v>7</v>
      </c>
      <c r="H1567" s="3" t="s">
        <v>6</v>
      </c>
      <c r="I1567" s="21">
        <v>5</v>
      </c>
      <c r="J1567" s="3"/>
      <c r="K1567" s="3"/>
      <c r="L1567" s="3"/>
      <c r="M1567" s="3"/>
      <c r="N1567" s="3"/>
      <c r="O1567" s="3"/>
      <c r="P1567" s="3"/>
      <c r="Q1567" s="3"/>
      <c r="R1567" s="3"/>
      <c r="S1567" s="3"/>
      <c r="T1567" s="3" t="str">
        <f t="shared" si="192"/>
        <v>SIN CECO</v>
      </c>
      <c r="U1567" s="3" t="str">
        <f t="shared" si="193"/>
        <v>NO</v>
      </c>
      <c r="V1567" t="str">
        <f t="shared" si="194"/>
        <v>COMPENSAR 1 DE MAYO
60%-Soporte Técnico</v>
      </c>
      <c r="W1567" s="53">
        <f t="shared" si="195"/>
        <v>5</v>
      </c>
      <c r="X1567">
        <f t="shared" si="196"/>
        <v>5</v>
      </c>
      <c r="Y1567">
        <f>IF(ISNA(VLOOKUP(B1567,CECOS_SIN_IDENTIFICAR!$A$2:$D$146,4,0)),"SIN CECO",IF(VLOOKUP(B1567,CECOS_SIN_IDENTIFICAR!$A$2:$D$146,4,0)=0,"SIN CECO",VLOOKUP(B1567,CECOS_SIN_IDENTIFICAR!$A$2:$D$146,4,0)))</f>
        <v>1188</v>
      </c>
      <c r="Z1567">
        <f t="shared" si="197"/>
        <v>1188</v>
      </c>
      <c r="AA1567" s="56" t="s">
        <v>114</v>
      </c>
      <c r="AB1567" t="str">
        <f t="shared" si="198"/>
        <v>b. Idoneidad y Calidad del soporte-Soporte Técnico</v>
      </c>
      <c r="AC1567" t="str">
        <f>VLOOKUP(AB1567,CODIFICACION_PREGUNTAS!$C$2:$D$35,2,0)</f>
        <v>SOPORTE_TEC002</v>
      </c>
    </row>
    <row r="1568" spans="1:29" x14ac:dyDescent="0.25">
      <c r="A1568" s="3">
        <f t="shared" si="199"/>
        <v>1567</v>
      </c>
      <c r="B1568" s="3" t="s">
        <v>194</v>
      </c>
      <c r="C1568" s="32">
        <v>40695</v>
      </c>
      <c r="D1568" s="56" t="s">
        <v>114</v>
      </c>
      <c r="E1568" s="3"/>
      <c r="F1568" s="3"/>
      <c r="G1568" s="2" t="s">
        <v>8</v>
      </c>
      <c r="H1568" s="3" t="s">
        <v>6</v>
      </c>
      <c r="I1568" s="21">
        <v>5</v>
      </c>
      <c r="J1568" s="3"/>
      <c r="K1568" s="3"/>
      <c r="L1568" s="3"/>
      <c r="M1568" s="3"/>
      <c r="N1568" s="3"/>
      <c r="O1568" s="3"/>
      <c r="P1568" s="3"/>
      <c r="Q1568" s="3"/>
      <c r="R1568" s="3"/>
      <c r="S1568" s="3"/>
      <c r="T1568" s="3" t="str">
        <f t="shared" si="192"/>
        <v>SIN CECO</v>
      </c>
      <c r="U1568" s="3" t="str">
        <f t="shared" si="193"/>
        <v>NO</v>
      </c>
      <c r="V1568" t="str">
        <f t="shared" si="194"/>
        <v>COMPENSAR 1 DE MAYO
60%-Soporte Técnico</v>
      </c>
      <c r="W1568" s="53">
        <f t="shared" si="195"/>
        <v>5</v>
      </c>
      <c r="X1568">
        <f t="shared" si="196"/>
        <v>5</v>
      </c>
      <c r="Y1568">
        <f>IF(ISNA(VLOOKUP(B1568,CECOS_SIN_IDENTIFICAR!$A$2:$D$146,4,0)),"SIN CECO",IF(VLOOKUP(B1568,CECOS_SIN_IDENTIFICAR!$A$2:$D$146,4,0)=0,"SIN CECO",VLOOKUP(B1568,CECOS_SIN_IDENTIFICAR!$A$2:$D$146,4,0)))</f>
        <v>1188</v>
      </c>
      <c r="Z1568">
        <f t="shared" si="197"/>
        <v>1188</v>
      </c>
      <c r="AA1568" s="56" t="s">
        <v>114</v>
      </c>
      <c r="AB1568" t="str">
        <f t="shared" si="198"/>
        <v>c. Cumplimiento de especificaciones técnicas de construcción-Soporte Técnico</v>
      </c>
      <c r="AC1568" t="str">
        <f>VLOOKUP(AB1568,CODIFICACION_PREGUNTAS!$C$2:$D$35,2,0)</f>
        <v>SOPORTE_TEC003</v>
      </c>
    </row>
    <row r="1569" spans="1:29" x14ac:dyDescent="0.25">
      <c r="A1569" s="3">
        <f t="shared" si="199"/>
        <v>1568</v>
      </c>
      <c r="B1569" s="3" t="s">
        <v>194</v>
      </c>
      <c r="C1569" s="32">
        <v>40695</v>
      </c>
      <c r="D1569" s="56" t="s">
        <v>114</v>
      </c>
      <c r="E1569" s="3"/>
      <c r="F1569" s="3"/>
      <c r="G1569" s="2" t="s">
        <v>9</v>
      </c>
      <c r="H1569" s="3" t="s">
        <v>6</v>
      </c>
      <c r="I1569" s="21">
        <v>5</v>
      </c>
      <c r="J1569" s="3"/>
      <c r="K1569" s="3"/>
      <c r="L1569" s="3"/>
      <c r="M1569" s="3"/>
      <c r="N1569" s="3"/>
      <c r="O1569" s="3"/>
      <c r="P1569" s="3"/>
      <c r="Q1569" s="3"/>
      <c r="R1569" s="3"/>
      <c r="S1569" s="3"/>
      <c r="T1569" s="3" t="str">
        <f t="shared" si="192"/>
        <v>SIN CECO</v>
      </c>
      <c r="U1569" s="3" t="str">
        <f t="shared" si="193"/>
        <v>NO</v>
      </c>
      <c r="V1569" t="str">
        <f t="shared" si="194"/>
        <v>COMPENSAR 1 DE MAYO
60%-Soporte Técnico</v>
      </c>
      <c r="W1569" s="53">
        <f t="shared" si="195"/>
        <v>5</v>
      </c>
      <c r="X1569">
        <f t="shared" si="196"/>
        <v>5</v>
      </c>
      <c r="Y1569">
        <f>IF(ISNA(VLOOKUP(B1569,CECOS_SIN_IDENTIFICAR!$A$2:$D$146,4,0)),"SIN CECO",IF(VLOOKUP(B1569,CECOS_SIN_IDENTIFICAR!$A$2:$D$146,4,0)=0,"SIN CECO",VLOOKUP(B1569,CECOS_SIN_IDENTIFICAR!$A$2:$D$146,4,0)))</f>
        <v>1188</v>
      </c>
      <c r="Z1569">
        <f t="shared" si="197"/>
        <v>1188</v>
      </c>
      <c r="AA1569" s="56" t="s">
        <v>114</v>
      </c>
      <c r="AB1569" t="str">
        <f t="shared" si="198"/>
        <v>d. Confiabilidad de los conceptos aplicados-Soporte Técnico</v>
      </c>
      <c r="AC1569" t="str">
        <f>VLOOKUP(AB1569,CODIFICACION_PREGUNTAS!$C$2:$D$35,2,0)</f>
        <v>SOPORTE_TEC004</v>
      </c>
    </row>
    <row r="1570" spans="1:29" x14ac:dyDescent="0.25">
      <c r="A1570" s="3">
        <f t="shared" si="199"/>
        <v>1569</v>
      </c>
      <c r="B1570" s="3" t="s">
        <v>194</v>
      </c>
      <c r="C1570" s="32">
        <v>40695</v>
      </c>
      <c r="D1570" s="56" t="s">
        <v>114</v>
      </c>
      <c r="E1570" s="3"/>
      <c r="F1570" s="3"/>
      <c r="G1570" s="2" t="s">
        <v>10</v>
      </c>
      <c r="H1570" s="3" t="s">
        <v>6</v>
      </c>
      <c r="I1570" s="21">
        <v>5</v>
      </c>
      <c r="J1570" s="3"/>
      <c r="K1570" s="3"/>
      <c r="L1570" s="3"/>
      <c r="M1570" s="3"/>
      <c r="N1570" s="3"/>
      <c r="O1570" s="3"/>
      <c r="P1570" s="3"/>
      <c r="Q1570" s="3"/>
      <c r="R1570" s="3"/>
      <c r="S1570" s="3"/>
      <c r="T1570" s="3" t="str">
        <f t="shared" si="192"/>
        <v>SIN CECO</v>
      </c>
      <c r="U1570" s="3" t="str">
        <f t="shared" si="193"/>
        <v>NO</v>
      </c>
      <c r="V1570" t="str">
        <f t="shared" si="194"/>
        <v>COMPENSAR 1 DE MAYO
60%-Soporte Técnico</v>
      </c>
      <c r="W1570" s="53">
        <f t="shared" si="195"/>
        <v>5</v>
      </c>
      <c r="X1570">
        <f t="shared" si="196"/>
        <v>5</v>
      </c>
      <c r="Y1570">
        <f>IF(ISNA(VLOOKUP(B1570,CECOS_SIN_IDENTIFICAR!$A$2:$D$146,4,0)),"SIN CECO",IF(VLOOKUP(B1570,CECOS_SIN_IDENTIFICAR!$A$2:$D$146,4,0)=0,"SIN CECO",VLOOKUP(B1570,CECOS_SIN_IDENTIFICAR!$A$2:$D$146,4,0)))</f>
        <v>1188</v>
      </c>
      <c r="Z1570">
        <f t="shared" si="197"/>
        <v>1188</v>
      </c>
      <c r="AA1570" s="56" t="s">
        <v>114</v>
      </c>
      <c r="AB1570" t="str">
        <f t="shared" si="198"/>
        <v>e. Oportunidad en entrega de información o requerimientos-Soporte Técnico</v>
      </c>
      <c r="AC1570" t="str">
        <f>VLOOKUP(AB1570,CODIFICACION_PREGUNTAS!$C$2:$D$35,2,0)</f>
        <v>SOPORTE_TEC005</v>
      </c>
    </row>
    <row r="1571" spans="1:29" x14ac:dyDescent="0.25">
      <c r="A1571" s="3">
        <f t="shared" si="199"/>
        <v>1570</v>
      </c>
      <c r="B1571" s="3" t="s">
        <v>194</v>
      </c>
      <c r="C1571" s="32">
        <v>40695</v>
      </c>
      <c r="D1571" s="56" t="s">
        <v>114</v>
      </c>
      <c r="E1571" s="3"/>
      <c r="F1571" s="3"/>
      <c r="G1571" s="2" t="s">
        <v>11</v>
      </c>
      <c r="H1571" s="3" t="s">
        <v>12</v>
      </c>
      <c r="I1571" s="21">
        <v>5</v>
      </c>
      <c r="J1571" s="3"/>
      <c r="K1571" s="3"/>
      <c r="L1571" s="3"/>
      <c r="M1571" s="3"/>
      <c r="N1571" s="3"/>
      <c r="O1571" s="3"/>
      <c r="P1571" s="3"/>
      <c r="Q1571" s="3"/>
      <c r="R1571" s="3"/>
      <c r="S1571" s="3"/>
      <c r="T1571" s="3" t="str">
        <f t="shared" si="192"/>
        <v>SIN CECO</v>
      </c>
      <c r="U1571" s="3" t="str">
        <f t="shared" si="193"/>
        <v>NO</v>
      </c>
      <c r="V1571" t="str">
        <f t="shared" si="194"/>
        <v>COMPENSAR 1 DE MAYO
60%-Soporte Administrativo</v>
      </c>
      <c r="W1571" s="53">
        <f t="shared" si="195"/>
        <v>5</v>
      </c>
      <c r="X1571">
        <f t="shared" si="196"/>
        <v>5</v>
      </c>
      <c r="Y1571">
        <f>IF(ISNA(VLOOKUP(B1571,CECOS_SIN_IDENTIFICAR!$A$2:$D$146,4,0)),"SIN CECO",IF(VLOOKUP(B1571,CECOS_SIN_IDENTIFICAR!$A$2:$D$146,4,0)=0,"SIN CECO",VLOOKUP(B1571,CECOS_SIN_IDENTIFICAR!$A$2:$D$146,4,0)))</f>
        <v>1188</v>
      </c>
      <c r="Z1571">
        <f t="shared" si="197"/>
        <v>1188</v>
      </c>
      <c r="AA1571" s="56" t="s">
        <v>114</v>
      </c>
      <c r="AB1571" t="str">
        <f t="shared" si="198"/>
        <v>a. Oportunidad de la gestión en obra-Soporte Administrativo</v>
      </c>
      <c r="AC1571" t="str">
        <f>VLOOKUP(AB1571,CODIFICACION_PREGUNTAS!$C$2:$D$35,2,0)</f>
        <v>SOPORTE_ADMON001</v>
      </c>
    </row>
    <row r="1572" spans="1:29" x14ac:dyDescent="0.25">
      <c r="A1572" s="3">
        <f t="shared" si="199"/>
        <v>1571</v>
      </c>
      <c r="B1572" s="3" t="s">
        <v>194</v>
      </c>
      <c r="C1572" s="32">
        <v>40695</v>
      </c>
      <c r="D1572" s="56" t="s">
        <v>114</v>
      </c>
      <c r="E1572" s="3"/>
      <c r="F1572" s="3"/>
      <c r="G1572" s="2" t="s">
        <v>13</v>
      </c>
      <c r="H1572" s="3" t="s">
        <v>12</v>
      </c>
      <c r="I1572" s="21">
        <v>5</v>
      </c>
      <c r="J1572" s="3"/>
      <c r="K1572" s="3"/>
      <c r="L1572" s="3"/>
      <c r="M1572" s="3"/>
      <c r="N1572" s="3"/>
      <c r="O1572" s="3"/>
      <c r="P1572" s="3"/>
      <c r="Q1572" s="3"/>
      <c r="R1572" s="3"/>
      <c r="S1572" s="3"/>
      <c r="T1572" s="3" t="str">
        <f t="shared" si="192"/>
        <v>SIN CECO</v>
      </c>
      <c r="U1572" s="3" t="str">
        <f t="shared" si="193"/>
        <v>NO</v>
      </c>
      <c r="V1572" t="str">
        <f t="shared" si="194"/>
        <v>COMPENSAR 1 DE MAYO
60%-Soporte Administrativo</v>
      </c>
      <c r="W1572" s="53">
        <f t="shared" si="195"/>
        <v>5</v>
      </c>
      <c r="X1572">
        <f t="shared" si="196"/>
        <v>5</v>
      </c>
      <c r="Y1572">
        <f>IF(ISNA(VLOOKUP(B1572,CECOS_SIN_IDENTIFICAR!$A$2:$D$146,4,0)),"SIN CECO",IF(VLOOKUP(B1572,CECOS_SIN_IDENTIFICAR!$A$2:$D$146,4,0)=0,"SIN CECO",VLOOKUP(B1572,CECOS_SIN_IDENTIFICAR!$A$2:$D$146,4,0)))</f>
        <v>1188</v>
      </c>
      <c r="Z1572">
        <f t="shared" si="197"/>
        <v>1188</v>
      </c>
      <c r="AA1572" s="56" t="s">
        <v>114</v>
      </c>
      <c r="AB1572" t="str">
        <f t="shared" si="198"/>
        <v>b. Manejo administrativo del proyecto-Soporte Administrativo</v>
      </c>
      <c r="AC1572" t="str">
        <f>VLOOKUP(AB1572,CODIFICACION_PREGUNTAS!$C$2:$D$35,2,0)</f>
        <v>SOPORTE_ADMON002</v>
      </c>
    </row>
    <row r="1573" spans="1:29" x14ac:dyDescent="0.25">
      <c r="A1573" s="3">
        <f t="shared" si="199"/>
        <v>1572</v>
      </c>
      <c r="B1573" s="3" t="s">
        <v>194</v>
      </c>
      <c r="C1573" s="32">
        <v>40695</v>
      </c>
      <c r="D1573" s="56" t="s">
        <v>114</v>
      </c>
      <c r="E1573" s="3"/>
      <c r="F1573" s="3"/>
      <c r="G1573" s="2" t="s">
        <v>14</v>
      </c>
      <c r="H1573" s="3" t="s">
        <v>12</v>
      </c>
      <c r="I1573" s="21">
        <v>5</v>
      </c>
      <c r="J1573" s="3"/>
      <c r="K1573" s="3"/>
      <c r="L1573" s="3"/>
      <c r="M1573" s="3"/>
      <c r="N1573" s="3"/>
      <c r="O1573" s="3"/>
      <c r="P1573" s="3"/>
      <c r="Q1573" s="3"/>
      <c r="R1573" s="3"/>
      <c r="S1573" s="3"/>
      <c r="T1573" s="3" t="str">
        <f t="shared" si="192"/>
        <v>SIN CECO</v>
      </c>
      <c r="U1573" s="3" t="str">
        <f t="shared" si="193"/>
        <v>NO</v>
      </c>
      <c r="V1573" t="str">
        <f t="shared" si="194"/>
        <v>COMPENSAR 1 DE MAYO
60%-Soporte Administrativo</v>
      </c>
      <c r="W1573" s="53">
        <f t="shared" si="195"/>
        <v>5</v>
      </c>
      <c r="X1573">
        <f t="shared" si="196"/>
        <v>5</v>
      </c>
      <c r="Y1573">
        <f>IF(ISNA(VLOOKUP(B1573,CECOS_SIN_IDENTIFICAR!$A$2:$D$146,4,0)),"SIN CECO",IF(VLOOKUP(B1573,CECOS_SIN_IDENTIFICAR!$A$2:$D$146,4,0)=0,"SIN CECO",VLOOKUP(B1573,CECOS_SIN_IDENTIFICAR!$A$2:$D$146,4,0)))</f>
        <v>1188</v>
      </c>
      <c r="Z1573">
        <f t="shared" si="197"/>
        <v>1188</v>
      </c>
      <c r="AA1573" s="56" t="s">
        <v>114</v>
      </c>
      <c r="AB1573" t="str">
        <f t="shared" si="198"/>
        <v>c. Información clara y veraz sobre la administración de proyecto-Soporte Administrativo</v>
      </c>
      <c r="AC1573" t="str">
        <f>VLOOKUP(AB1573,CODIFICACION_PREGUNTAS!$C$2:$D$35,2,0)</f>
        <v>SOPORTE_ADMON003</v>
      </c>
    </row>
    <row r="1574" spans="1:29" x14ac:dyDescent="0.25">
      <c r="A1574" s="3">
        <f t="shared" si="199"/>
        <v>1573</v>
      </c>
      <c r="B1574" s="3" t="s">
        <v>194</v>
      </c>
      <c r="C1574" s="32">
        <v>40695</v>
      </c>
      <c r="D1574" s="56" t="s">
        <v>114</v>
      </c>
      <c r="E1574" s="3"/>
      <c r="F1574" s="3"/>
      <c r="G1574" s="2" t="s">
        <v>15</v>
      </c>
      <c r="H1574" s="3" t="s">
        <v>12</v>
      </c>
      <c r="I1574" s="21">
        <v>5</v>
      </c>
      <c r="J1574" s="3"/>
      <c r="K1574" s="3"/>
      <c r="L1574" s="3"/>
      <c r="M1574" s="3"/>
      <c r="N1574" s="3"/>
      <c r="O1574" s="3"/>
      <c r="P1574" s="3"/>
      <c r="Q1574" s="3"/>
      <c r="R1574" s="3"/>
      <c r="S1574" s="3"/>
      <c r="T1574" s="3" t="str">
        <f t="shared" si="192"/>
        <v>SIN CECO</v>
      </c>
      <c r="U1574" s="3" t="str">
        <f t="shared" si="193"/>
        <v>NO</v>
      </c>
      <c r="V1574" t="str">
        <f t="shared" si="194"/>
        <v>COMPENSAR 1 DE MAYO
60%-Soporte Administrativo</v>
      </c>
      <c r="W1574" s="53">
        <f t="shared" si="195"/>
        <v>5</v>
      </c>
      <c r="X1574">
        <f t="shared" si="196"/>
        <v>5</v>
      </c>
      <c r="Y1574">
        <f>IF(ISNA(VLOOKUP(B1574,CECOS_SIN_IDENTIFICAR!$A$2:$D$146,4,0)),"SIN CECO",IF(VLOOKUP(B1574,CECOS_SIN_IDENTIFICAR!$A$2:$D$146,4,0)=0,"SIN CECO",VLOOKUP(B1574,CECOS_SIN_IDENTIFICAR!$A$2:$D$146,4,0)))</f>
        <v>1188</v>
      </c>
      <c r="Z1574">
        <f t="shared" si="197"/>
        <v>1188</v>
      </c>
      <c r="AA1574" s="56" t="s">
        <v>114</v>
      </c>
      <c r="AB1574" t="str">
        <f t="shared" si="198"/>
        <v>d. Cumplimientos con expectativas del cliente-Soporte Administrativo</v>
      </c>
      <c r="AC1574" t="str">
        <f>VLOOKUP(AB1574,CODIFICACION_PREGUNTAS!$C$2:$D$35,2,0)</f>
        <v>SOPORTE_ADMON004</v>
      </c>
    </row>
    <row r="1575" spans="1:29" x14ac:dyDescent="0.25">
      <c r="A1575" s="3">
        <f t="shared" si="199"/>
        <v>1574</v>
      </c>
      <c r="B1575" s="3" t="s">
        <v>194</v>
      </c>
      <c r="C1575" s="32">
        <v>40695</v>
      </c>
      <c r="D1575" s="56" t="s">
        <v>114</v>
      </c>
      <c r="E1575" s="3"/>
      <c r="F1575" s="3"/>
      <c r="G1575" s="2" t="s">
        <v>16</v>
      </c>
      <c r="H1575" s="3" t="s">
        <v>12</v>
      </c>
      <c r="I1575" s="21">
        <v>5</v>
      </c>
      <c r="J1575" s="3"/>
      <c r="K1575" s="3"/>
      <c r="L1575" s="3"/>
      <c r="M1575" s="3"/>
      <c r="N1575" s="3"/>
      <c r="O1575" s="3"/>
      <c r="P1575" s="3"/>
      <c r="Q1575" s="3"/>
      <c r="R1575" s="3"/>
      <c r="S1575" s="3"/>
      <c r="T1575" s="3" t="str">
        <f t="shared" si="192"/>
        <v>SIN CECO</v>
      </c>
      <c r="U1575" s="3" t="str">
        <f t="shared" si="193"/>
        <v>NO</v>
      </c>
      <c r="V1575" t="str">
        <f t="shared" si="194"/>
        <v>COMPENSAR 1 DE MAYO
60%-Soporte Administrativo</v>
      </c>
      <c r="W1575" s="53">
        <f t="shared" si="195"/>
        <v>5</v>
      </c>
      <c r="X1575">
        <f t="shared" si="196"/>
        <v>5</v>
      </c>
      <c r="Y1575">
        <f>IF(ISNA(VLOOKUP(B1575,CECOS_SIN_IDENTIFICAR!$A$2:$D$146,4,0)),"SIN CECO",IF(VLOOKUP(B1575,CECOS_SIN_IDENTIFICAR!$A$2:$D$146,4,0)=0,"SIN CECO",VLOOKUP(B1575,CECOS_SIN_IDENTIFICAR!$A$2:$D$146,4,0)))</f>
        <v>1188</v>
      </c>
      <c r="Z1575">
        <f t="shared" si="197"/>
        <v>1188</v>
      </c>
      <c r="AA1575" s="56" t="s">
        <v>114</v>
      </c>
      <c r="AB1575" t="str">
        <f t="shared" si="198"/>
        <v>e. Control de presupuesto-Soporte Administrativo</v>
      </c>
      <c r="AC1575" t="str">
        <f>VLOOKUP(AB1575,CODIFICACION_PREGUNTAS!$C$2:$D$35,2,0)</f>
        <v>SOPORTE_ADMON005</v>
      </c>
    </row>
    <row r="1576" spans="1:29" x14ac:dyDescent="0.25">
      <c r="A1576" s="3">
        <f t="shared" si="199"/>
        <v>1575</v>
      </c>
      <c r="B1576" s="3" t="s">
        <v>194</v>
      </c>
      <c r="C1576" s="32">
        <v>40695</v>
      </c>
      <c r="D1576" s="56" t="s">
        <v>114</v>
      </c>
      <c r="E1576" s="3"/>
      <c r="F1576" s="3"/>
      <c r="G1576" s="2" t="s">
        <v>17</v>
      </c>
      <c r="H1576" s="3" t="s">
        <v>18</v>
      </c>
      <c r="I1576" s="21">
        <v>5</v>
      </c>
      <c r="J1576" s="3"/>
      <c r="K1576" s="3"/>
      <c r="L1576" s="3"/>
      <c r="M1576" s="3"/>
      <c r="N1576" s="3"/>
      <c r="O1576" s="3"/>
      <c r="P1576" s="3"/>
      <c r="Q1576" s="3"/>
      <c r="R1576" s="3"/>
      <c r="S1576" s="3"/>
      <c r="T1576" s="3" t="str">
        <f t="shared" si="192"/>
        <v>SIN CECO</v>
      </c>
      <c r="U1576" s="3" t="str">
        <f t="shared" si="193"/>
        <v>NO</v>
      </c>
      <c r="V1576" t="str">
        <f t="shared" si="194"/>
        <v>COMPENSAR 1 DE MAYO
60%-Soporte Directivo (Coordinador y Gerencia)</v>
      </c>
      <c r="W1576" s="53">
        <f t="shared" si="195"/>
        <v>5</v>
      </c>
      <c r="X1576">
        <f t="shared" si="196"/>
        <v>5</v>
      </c>
      <c r="Y1576">
        <f>IF(ISNA(VLOOKUP(B1576,CECOS_SIN_IDENTIFICAR!$A$2:$D$146,4,0)),"SIN CECO",IF(VLOOKUP(B1576,CECOS_SIN_IDENTIFICAR!$A$2:$D$146,4,0)=0,"SIN CECO",VLOOKUP(B1576,CECOS_SIN_IDENTIFICAR!$A$2:$D$146,4,0)))</f>
        <v>1188</v>
      </c>
      <c r="Z1576">
        <f t="shared" si="197"/>
        <v>1188</v>
      </c>
      <c r="AA1576" s="56" t="s">
        <v>114</v>
      </c>
      <c r="AB1576" t="str">
        <f t="shared" si="198"/>
        <v>a. Apoyo y presencia en el proyecto-Soporte Directivo (Coordinador y Gerencia)</v>
      </c>
      <c r="AC1576" t="str">
        <f>VLOOKUP(AB1576,CODIFICACION_PREGUNTAS!$C$2:$D$35,2,0)</f>
        <v>SOPORTE_DIR001</v>
      </c>
    </row>
    <row r="1577" spans="1:29" x14ac:dyDescent="0.25">
      <c r="A1577" s="3">
        <f t="shared" si="199"/>
        <v>1576</v>
      </c>
      <c r="B1577" s="3" t="s">
        <v>194</v>
      </c>
      <c r="C1577" s="32">
        <v>40695</v>
      </c>
      <c r="D1577" s="56" t="s">
        <v>114</v>
      </c>
      <c r="E1577" s="3"/>
      <c r="F1577" s="3"/>
      <c r="G1577" s="2" t="s">
        <v>19</v>
      </c>
      <c r="H1577" s="3" t="s">
        <v>18</v>
      </c>
      <c r="I1577" s="21">
        <v>5</v>
      </c>
      <c r="J1577" s="3"/>
      <c r="K1577" s="3"/>
      <c r="L1577" s="3"/>
      <c r="M1577" s="3"/>
      <c r="N1577" s="3"/>
      <c r="O1577" s="3"/>
      <c r="P1577" s="3"/>
      <c r="Q1577" s="3"/>
      <c r="R1577" s="3"/>
      <c r="S1577" s="3"/>
      <c r="T1577" s="3" t="str">
        <f t="shared" si="192"/>
        <v>SIN CECO</v>
      </c>
      <c r="U1577" s="3" t="str">
        <f t="shared" si="193"/>
        <v>NO</v>
      </c>
      <c r="V1577" t="str">
        <f t="shared" si="194"/>
        <v>COMPENSAR 1 DE MAYO
60%-Soporte Directivo (Coordinador y Gerencia)</v>
      </c>
      <c r="W1577" s="53">
        <f t="shared" si="195"/>
        <v>5</v>
      </c>
      <c r="X1577">
        <f t="shared" si="196"/>
        <v>5</v>
      </c>
      <c r="Y1577">
        <f>IF(ISNA(VLOOKUP(B1577,CECOS_SIN_IDENTIFICAR!$A$2:$D$146,4,0)),"SIN CECO",IF(VLOOKUP(B1577,CECOS_SIN_IDENTIFICAR!$A$2:$D$146,4,0)=0,"SIN CECO",VLOOKUP(B1577,CECOS_SIN_IDENTIFICAR!$A$2:$D$146,4,0)))</f>
        <v>1188</v>
      </c>
      <c r="Z1577">
        <f t="shared" si="197"/>
        <v>1188</v>
      </c>
      <c r="AA1577" s="56" t="s">
        <v>114</v>
      </c>
      <c r="AB1577" t="str">
        <f t="shared" si="198"/>
        <v>b. Conocimiento del proyecto-Soporte Directivo (Coordinador y Gerencia)</v>
      </c>
      <c r="AC1577" t="str">
        <f>VLOOKUP(AB1577,CODIFICACION_PREGUNTAS!$C$2:$D$35,2,0)</f>
        <v>SOPORTE_DIR002</v>
      </c>
    </row>
    <row r="1578" spans="1:29" x14ac:dyDescent="0.25">
      <c r="A1578" s="3">
        <f t="shared" si="199"/>
        <v>1577</v>
      </c>
      <c r="B1578" s="3" t="s">
        <v>194</v>
      </c>
      <c r="C1578" s="32">
        <v>40695</v>
      </c>
      <c r="D1578" s="56" t="s">
        <v>114</v>
      </c>
      <c r="E1578" s="3"/>
      <c r="F1578" s="3"/>
      <c r="G1578" s="2" t="s">
        <v>20</v>
      </c>
      <c r="H1578" s="3" t="s">
        <v>18</v>
      </c>
      <c r="I1578" s="21">
        <v>5</v>
      </c>
      <c r="J1578" s="3"/>
      <c r="K1578" s="3"/>
      <c r="L1578" s="3"/>
      <c r="M1578" s="3"/>
      <c r="N1578" s="3"/>
      <c r="O1578" s="3"/>
      <c r="P1578" s="3"/>
      <c r="Q1578" s="3"/>
      <c r="R1578" s="3"/>
      <c r="S1578" s="3"/>
      <c r="T1578" s="3" t="str">
        <f t="shared" si="192"/>
        <v>SIN CECO</v>
      </c>
      <c r="U1578" s="3" t="str">
        <f t="shared" si="193"/>
        <v>NO</v>
      </c>
      <c r="V1578" t="str">
        <f t="shared" si="194"/>
        <v>COMPENSAR 1 DE MAYO
60%-Soporte Directivo (Coordinador y Gerencia)</v>
      </c>
      <c r="W1578" s="53">
        <f t="shared" si="195"/>
        <v>5</v>
      </c>
      <c r="X1578">
        <f t="shared" si="196"/>
        <v>5</v>
      </c>
      <c r="Y1578">
        <f>IF(ISNA(VLOOKUP(B1578,CECOS_SIN_IDENTIFICAR!$A$2:$D$146,4,0)),"SIN CECO",IF(VLOOKUP(B1578,CECOS_SIN_IDENTIFICAR!$A$2:$D$146,4,0)=0,"SIN CECO",VLOOKUP(B1578,CECOS_SIN_IDENTIFICAR!$A$2:$D$146,4,0)))</f>
        <v>1188</v>
      </c>
      <c r="Z1578">
        <f t="shared" si="197"/>
        <v>1188</v>
      </c>
      <c r="AA1578" s="56" t="s">
        <v>114</v>
      </c>
      <c r="AB1578" t="str">
        <f t="shared" si="198"/>
        <v>c. Planteamiento de soluciones y manejo de conflictos-Soporte Directivo (Coordinador y Gerencia)</v>
      </c>
      <c r="AC1578" t="str">
        <f>VLOOKUP(AB1578,CODIFICACION_PREGUNTAS!$C$2:$D$35,2,0)</f>
        <v>SOPORTE_DIR003</v>
      </c>
    </row>
    <row r="1579" spans="1:29" x14ac:dyDescent="0.25">
      <c r="A1579" s="3">
        <f t="shared" si="199"/>
        <v>1578</v>
      </c>
      <c r="B1579" s="3" t="s">
        <v>194</v>
      </c>
      <c r="C1579" s="32">
        <v>40695</v>
      </c>
      <c r="D1579" s="56" t="s">
        <v>114</v>
      </c>
      <c r="E1579" s="3"/>
      <c r="F1579" s="3"/>
      <c r="G1579" s="2" t="s">
        <v>21</v>
      </c>
      <c r="H1579" s="3" t="s">
        <v>18</v>
      </c>
      <c r="I1579" s="21">
        <v>5</v>
      </c>
      <c r="J1579" s="3"/>
      <c r="K1579" s="3"/>
      <c r="L1579" s="3"/>
      <c r="M1579" s="3"/>
      <c r="N1579" s="3"/>
      <c r="O1579" s="3"/>
      <c r="P1579" s="3"/>
      <c r="Q1579" s="3"/>
      <c r="R1579" s="3"/>
      <c r="S1579" s="3"/>
      <c r="T1579" s="3" t="str">
        <f t="shared" si="192"/>
        <v>SIN CECO</v>
      </c>
      <c r="U1579" s="3" t="str">
        <f t="shared" si="193"/>
        <v>NO</v>
      </c>
      <c r="V1579" t="str">
        <f t="shared" si="194"/>
        <v>COMPENSAR 1 DE MAYO
60%-Soporte Directivo (Coordinador y Gerencia)</v>
      </c>
      <c r="W1579" s="53">
        <f t="shared" si="195"/>
        <v>5</v>
      </c>
      <c r="X1579">
        <f t="shared" si="196"/>
        <v>5</v>
      </c>
      <c r="Y1579">
        <f>IF(ISNA(VLOOKUP(B1579,CECOS_SIN_IDENTIFICAR!$A$2:$D$146,4,0)),"SIN CECO",IF(VLOOKUP(B1579,CECOS_SIN_IDENTIFICAR!$A$2:$D$146,4,0)=0,"SIN CECO",VLOOKUP(B1579,CECOS_SIN_IDENTIFICAR!$A$2:$D$146,4,0)))</f>
        <v>1188</v>
      </c>
      <c r="Z1579">
        <f t="shared" si="197"/>
        <v>1188</v>
      </c>
      <c r="AA1579" s="56" t="s">
        <v>114</v>
      </c>
      <c r="AB1579" t="str">
        <f t="shared" si="198"/>
        <v>d. Cumplimiento de compromisos-Soporte Directivo (Coordinador y Gerencia)</v>
      </c>
      <c r="AC1579" t="str">
        <f>VLOOKUP(AB1579,CODIFICACION_PREGUNTAS!$C$2:$D$35,2,0)</f>
        <v>SOPORTE_DIR004</v>
      </c>
    </row>
    <row r="1580" spans="1:29" x14ac:dyDescent="0.25">
      <c r="A1580" s="3">
        <f t="shared" si="199"/>
        <v>1579</v>
      </c>
      <c r="B1580" s="3" t="s">
        <v>194</v>
      </c>
      <c r="C1580" s="32">
        <v>40695</v>
      </c>
      <c r="D1580" s="56" t="s">
        <v>114</v>
      </c>
      <c r="E1580" s="3"/>
      <c r="F1580" s="3"/>
      <c r="G1580" s="2" t="s">
        <v>22</v>
      </c>
      <c r="H1580" s="3" t="s">
        <v>18</v>
      </c>
      <c r="I1580" s="21">
        <v>5</v>
      </c>
      <c r="J1580" s="3"/>
      <c r="K1580" s="3"/>
      <c r="L1580" s="3"/>
      <c r="M1580" s="3"/>
      <c r="N1580" s="3"/>
      <c r="O1580" s="3"/>
      <c r="P1580" s="3"/>
      <c r="Q1580" s="3"/>
      <c r="R1580" s="3"/>
      <c r="S1580" s="3"/>
      <c r="T1580" s="3" t="str">
        <f t="shared" si="192"/>
        <v>SIN CECO</v>
      </c>
      <c r="U1580" s="3" t="str">
        <f t="shared" si="193"/>
        <v>NO</v>
      </c>
      <c r="V1580" t="str">
        <f t="shared" si="194"/>
        <v>COMPENSAR 1 DE MAYO
60%-Soporte Directivo (Coordinador y Gerencia)</v>
      </c>
      <c r="W1580" s="53">
        <f t="shared" si="195"/>
        <v>5</v>
      </c>
      <c r="X1580">
        <f t="shared" si="196"/>
        <v>5</v>
      </c>
      <c r="Y1580">
        <f>IF(ISNA(VLOOKUP(B1580,CECOS_SIN_IDENTIFICAR!$A$2:$D$146,4,0)),"SIN CECO",IF(VLOOKUP(B1580,CECOS_SIN_IDENTIFICAR!$A$2:$D$146,4,0)=0,"SIN CECO",VLOOKUP(B1580,CECOS_SIN_IDENTIFICAR!$A$2:$D$146,4,0)))</f>
        <v>1188</v>
      </c>
      <c r="Z1580">
        <f t="shared" si="197"/>
        <v>1188</v>
      </c>
      <c r="AA1580" s="56" t="s">
        <v>114</v>
      </c>
      <c r="AB1580" t="str">
        <f t="shared" si="198"/>
        <v>e. Manejo del cliente-Soporte Directivo (Coordinador y Gerencia)</v>
      </c>
      <c r="AC1580" t="str">
        <f>VLOOKUP(AB1580,CODIFICACION_PREGUNTAS!$C$2:$D$35,2,0)</f>
        <v>SOPORTE_DIR005</v>
      </c>
    </row>
    <row r="1581" spans="1:29" x14ac:dyDescent="0.25">
      <c r="A1581" s="3">
        <f t="shared" si="199"/>
        <v>1580</v>
      </c>
      <c r="B1581" s="3" t="s">
        <v>194</v>
      </c>
      <c r="C1581" s="32">
        <v>40695</v>
      </c>
      <c r="D1581" s="56" t="s">
        <v>114</v>
      </c>
      <c r="E1581" s="3"/>
      <c r="F1581" s="3"/>
      <c r="G1581" s="2" t="s">
        <v>23</v>
      </c>
      <c r="H1581" s="3" t="s">
        <v>24</v>
      </c>
      <c r="I1581" s="21">
        <v>5</v>
      </c>
      <c r="J1581" s="3"/>
      <c r="K1581" s="3"/>
      <c r="L1581" s="3"/>
      <c r="M1581" s="3"/>
      <c r="N1581" s="3"/>
      <c r="O1581" s="3"/>
      <c r="P1581" s="3"/>
      <c r="Q1581" s="3"/>
      <c r="R1581" s="3"/>
      <c r="S1581" s="3"/>
      <c r="T1581" s="3" t="str">
        <f t="shared" si="192"/>
        <v>SIN CECO</v>
      </c>
      <c r="U1581" s="3" t="str">
        <f t="shared" si="193"/>
        <v>NO</v>
      </c>
      <c r="V1581" t="str">
        <f t="shared" si="194"/>
        <v>COMPENSAR 1 DE MAYO
60%-Personal que presta el servicio en obra</v>
      </c>
      <c r="W1581" s="53">
        <f t="shared" si="195"/>
        <v>5</v>
      </c>
      <c r="X1581">
        <f t="shared" si="196"/>
        <v>5</v>
      </c>
      <c r="Y1581">
        <f>IF(ISNA(VLOOKUP(B1581,CECOS_SIN_IDENTIFICAR!$A$2:$D$146,4,0)),"SIN CECO",IF(VLOOKUP(B1581,CECOS_SIN_IDENTIFICAR!$A$2:$D$146,4,0)=0,"SIN CECO",VLOOKUP(B1581,CECOS_SIN_IDENTIFICAR!$A$2:$D$146,4,0)))</f>
        <v>1188</v>
      </c>
      <c r="Z1581">
        <f t="shared" si="197"/>
        <v>1188</v>
      </c>
      <c r="AA1581" s="56" t="s">
        <v>114</v>
      </c>
      <c r="AB1581" t="str">
        <f t="shared" si="198"/>
        <v>a. Idoneidad del personal-Personal que presta el servicio en obra</v>
      </c>
      <c r="AC1581" t="str">
        <f>VLOOKUP(AB1581,CODIFICACION_PREGUNTAS!$C$2:$D$35,2,0)</f>
        <v>PERSONAL001</v>
      </c>
    </row>
    <row r="1582" spans="1:29" x14ac:dyDescent="0.25">
      <c r="A1582" s="3">
        <f t="shared" si="199"/>
        <v>1581</v>
      </c>
      <c r="B1582" s="3" t="s">
        <v>194</v>
      </c>
      <c r="C1582" s="32">
        <v>40695</v>
      </c>
      <c r="D1582" s="56" t="s">
        <v>114</v>
      </c>
      <c r="E1582" s="3"/>
      <c r="F1582" s="3"/>
      <c r="G1582" s="2" t="s">
        <v>25</v>
      </c>
      <c r="H1582" s="3" t="s">
        <v>24</v>
      </c>
      <c r="I1582" s="21">
        <v>5</v>
      </c>
      <c r="J1582" s="3"/>
      <c r="K1582" s="3"/>
      <c r="L1582" s="3"/>
      <c r="M1582" s="3"/>
      <c r="N1582" s="3"/>
      <c r="O1582" s="3"/>
      <c r="P1582" s="3"/>
      <c r="Q1582" s="3"/>
      <c r="R1582" s="3"/>
      <c r="S1582" s="3"/>
      <c r="T1582" s="3" t="str">
        <f t="shared" si="192"/>
        <v>SIN CECO</v>
      </c>
      <c r="U1582" s="3" t="str">
        <f t="shared" si="193"/>
        <v>NO</v>
      </c>
      <c r="V1582" t="str">
        <f t="shared" si="194"/>
        <v>COMPENSAR 1 DE MAYO
60%-Personal que presta el servicio en obra</v>
      </c>
      <c r="W1582" s="53">
        <f t="shared" si="195"/>
        <v>5</v>
      </c>
      <c r="X1582">
        <f t="shared" si="196"/>
        <v>5</v>
      </c>
      <c r="Y1582">
        <f>IF(ISNA(VLOOKUP(B1582,CECOS_SIN_IDENTIFICAR!$A$2:$D$146,4,0)),"SIN CECO",IF(VLOOKUP(B1582,CECOS_SIN_IDENTIFICAR!$A$2:$D$146,4,0)=0,"SIN CECO",VLOOKUP(B1582,CECOS_SIN_IDENTIFICAR!$A$2:$D$146,4,0)))</f>
        <v>1188</v>
      </c>
      <c r="Z1582">
        <f t="shared" si="197"/>
        <v>1188</v>
      </c>
      <c r="AA1582" s="56" t="s">
        <v>114</v>
      </c>
      <c r="AB1582" t="str">
        <f t="shared" si="198"/>
        <v>b. Oportuna atención al cliente-Personal que presta el servicio en obra</v>
      </c>
      <c r="AC1582" t="str">
        <f>VLOOKUP(AB1582,CODIFICACION_PREGUNTAS!$C$2:$D$35,2,0)</f>
        <v>PERSONAL002</v>
      </c>
    </row>
    <row r="1583" spans="1:29" x14ac:dyDescent="0.25">
      <c r="A1583" s="3">
        <f t="shared" si="199"/>
        <v>1582</v>
      </c>
      <c r="B1583" s="3" t="s">
        <v>194</v>
      </c>
      <c r="C1583" s="32">
        <v>40695</v>
      </c>
      <c r="D1583" s="56" t="s">
        <v>114</v>
      </c>
      <c r="E1583" s="3"/>
      <c r="F1583" s="3"/>
      <c r="G1583" s="2" t="s">
        <v>26</v>
      </c>
      <c r="H1583" s="3" t="s">
        <v>24</v>
      </c>
      <c r="I1583" s="21">
        <v>5</v>
      </c>
      <c r="J1583" s="3"/>
      <c r="K1583" s="3"/>
      <c r="L1583" s="3"/>
      <c r="M1583" s="3"/>
      <c r="N1583" s="3"/>
      <c r="O1583" s="3"/>
      <c r="P1583" s="3"/>
      <c r="Q1583" s="3"/>
      <c r="R1583" s="3"/>
      <c r="S1583" s="3"/>
      <c r="T1583" s="3" t="str">
        <f t="shared" si="192"/>
        <v>SIN CECO</v>
      </c>
      <c r="U1583" s="3" t="str">
        <f t="shared" si="193"/>
        <v>NO</v>
      </c>
      <c r="V1583" t="str">
        <f t="shared" si="194"/>
        <v>COMPENSAR 1 DE MAYO
60%-Personal que presta el servicio en obra</v>
      </c>
      <c r="W1583" s="53">
        <f t="shared" si="195"/>
        <v>5</v>
      </c>
      <c r="X1583">
        <f t="shared" si="196"/>
        <v>5</v>
      </c>
      <c r="Y1583">
        <f>IF(ISNA(VLOOKUP(B1583,CECOS_SIN_IDENTIFICAR!$A$2:$D$146,4,0)),"SIN CECO",IF(VLOOKUP(B1583,CECOS_SIN_IDENTIFICAR!$A$2:$D$146,4,0)=0,"SIN CECO",VLOOKUP(B1583,CECOS_SIN_IDENTIFICAR!$A$2:$D$146,4,0)))</f>
        <v>1188</v>
      </c>
      <c r="Z1583">
        <f t="shared" si="197"/>
        <v>1188</v>
      </c>
      <c r="AA1583" s="56" t="s">
        <v>114</v>
      </c>
      <c r="AB1583" t="str">
        <f t="shared" si="198"/>
        <v>c. Compromiso con el proyecto-Personal que presta el servicio en obra</v>
      </c>
      <c r="AC1583" t="str">
        <f>VLOOKUP(AB1583,CODIFICACION_PREGUNTAS!$C$2:$D$35,2,0)</f>
        <v>PERSONAL003</v>
      </c>
    </row>
    <row r="1584" spans="1:29" x14ac:dyDescent="0.25">
      <c r="A1584" s="3">
        <f t="shared" si="199"/>
        <v>1583</v>
      </c>
      <c r="B1584" s="3" t="s">
        <v>194</v>
      </c>
      <c r="C1584" s="32">
        <v>40695</v>
      </c>
      <c r="D1584" s="56" t="s">
        <v>114</v>
      </c>
      <c r="E1584" s="3"/>
      <c r="F1584" s="3"/>
      <c r="G1584" s="2" t="s">
        <v>21</v>
      </c>
      <c r="H1584" s="3" t="s">
        <v>24</v>
      </c>
      <c r="I1584" s="21">
        <v>5</v>
      </c>
      <c r="J1584" s="3"/>
      <c r="K1584" s="3"/>
      <c r="L1584" s="3"/>
      <c r="M1584" s="3"/>
      <c r="N1584" s="3"/>
      <c r="O1584" s="3"/>
      <c r="P1584" s="3"/>
      <c r="Q1584" s="3"/>
      <c r="R1584" s="3"/>
      <c r="S1584" s="3"/>
      <c r="T1584" s="3" t="str">
        <f t="shared" si="192"/>
        <v>SIN CECO</v>
      </c>
      <c r="U1584" s="3" t="str">
        <f t="shared" si="193"/>
        <v>NO</v>
      </c>
      <c r="V1584" t="str">
        <f t="shared" si="194"/>
        <v>COMPENSAR 1 DE MAYO
60%-Personal que presta el servicio en obra</v>
      </c>
      <c r="W1584" s="53">
        <f t="shared" si="195"/>
        <v>5</v>
      </c>
      <c r="X1584">
        <f t="shared" si="196"/>
        <v>5</v>
      </c>
      <c r="Y1584">
        <f>IF(ISNA(VLOOKUP(B1584,CECOS_SIN_IDENTIFICAR!$A$2:$D$146,4,0)),"SIN CECO",IF(VLOOKUP(B1584,CECOS_SIN_IDENTIFICAR!$A$2:$D$146,4,0)=0,"SIN CECO",VLOOKUP(B1584,CECOS_SIN_IDENTIFICAR!$A$2:$D$146,4,0)))</f>
        <v>1188</v>
      </c>
      <c r="Z1584">
        <f t="shared" si="197"/>
        <v>1188</v>
      </c>
      <c r="AA1584" s="56" t="s">
        <v>114</v>
      </c>
      <c r="AB1584" t="str">
        <f t="shared" si="198"/>
        <v>d. Cumplimiento de compromisos-Personal que presta el servicio en obra</v>
      </c>
      <c r="AC1584" t="str">
        <f>VLOOKUP(AB1584,CODIFICACION_PREGUNTAS!$C$2:$D$35,2,0)</f>
        <v>PERSONAL004</v>
      </c>
    </row>
    <row r="1585" spans="1:29" x14ac:dyDescent="0.25">
      <c r="A1585" s="3">
        <f t="shared" si="199"/>
        <v>1584</v>
      </c>
      <c r="B1585" s="3" t="s">
        <v>194</v>
      </c>
      <c r="C1585" s="32">
        <v>40695</v>
      </c>
      <c r="D1585" s="56" t="s">
        <v>114</v>
      </c>
      <c r="E1585" s="3"/>
      <c r="F1585" s="3"/>
      <c r="G1585" s="2" t="s">
        <v>27</v>
      </c>
      <c r="H1585" s="3" t="s">
        <v>24</v>
      </c>
      <c r="I1585" s="21">
        <v>5</v>
      </c>
      <c r="J1585" s="3"/>
      <c r="K1585" s="3"/>
      <c r="L1585" s="3"/>
      <c r="M1585" s="3"/>
      <c r="N1585" s="3"/>
      <c r="O1585" s="3"/>
      <c r="P1585" s="3"/>
      <c r="Q1585" s="3"/>
      <c r="R1585" s="3"/>
      <c r="S1585" s="3"/>
      <c r="T1585" s="3" t="str">
        <f t="shared" si="192"/>
        <v>SIN CECO</v>
      </c>
      <c r="U1585" s="3" t="str">
        <f t="shared" si="193"/>
        <v>NO</v>
      </c>
      <c r="V1585" t="str">
        <f t="shared" si="194"/>
        <v>COMPENSAR 1 DE MAYO
60%-Personal que presta el servicio en obra</v>
      </c>
      <c r="W1585" s="53">
        <f t="shared" si="195"/>
        <v>5</v>
      </c>
      <c r="X1585">
        <f t="shared" si="196"/>
        <v>5</v>
      </c>
      <c r="Y1585">
        <f>IF(ISNA(VLOOKUP(B1585,CECOS_SIN_IDENTIFICAR!$A$2:$D$146,4,0)),"SIN CECO",IF(VLOOKUP(B1585,CECOS_SIN_IDENTIFICAR!$A$2:$D$146,4,0)=0,"SIN CECO",VLOOKUP(B1585,CECOS_SIN_IDENTIFICAR!$A$2:$D$146,4,0)))</f>
        <v>1188</v>
      </c>
      <c r="Z1585">
        <f t="shared" si="197"/>
        <v>1188</v>
      </c>
      <c r="AA1585" s="56" t="s">
        <v>114</v>
      </c>
      <c r="AB1585" t="str">
        <f t="shared" si="198"/>
        <v>e. Proactividad en desarrollo de funciones-Personal que presta el servicio en obra</v>
      </c>
      <c r="AC1585" t="str">
        <f>VLOOKUP(AB1585,CODIFICACION_PREGUNTAS!$C$2:$D$35,2,0)</f>
        <v>PERSONAL005</v>
      </c>
    </row>
    <row r="1586" spans="1:29" x14ac:dyDescent="0.25">
      <c r="A1586" s="3">
        <f t="shared" si="199"/>
        <v>1585</v>
      </c>
      <c r="B1586" s="3" t="s">
        <v>194</v>
      </c>
      <c r="C1586" s="32">
        <v>40695</v>
      </c>
      <c r="D1586" s="56" t="s">
        <v>114</v>
      </c>
      <c r="E1586" s="3"/>
      <c r="F1586" s="3"/>
      <c r="G1586" s="2" t="s">
        <v>28</v>
      </c>
      <c r="H1586" s="2" t="s">
        <v>29</v>
      </c>
      <c r="I1586" s="21">
        <v>5</v>
      </c>
      <c r="J1586" s="3"/>
      <c r="K1586" s="3"/>
      <c r="L1586" s="3"/>
      <c r="M1586" s="3"/>
      <c r="N1586" s="3"/>
      <c r="O1586" s="3"/>
      <c r="P1586" s="3"/>
      <c r="Q1586" s="3"/>
      <c r="R1586" s="3"/>
      <c r="S1586" s="3"/>
      <c r="T1586" s="3" t="str">
        <f t="shared" si="192"/>
        <v>SIN CECO</v>
      </c>
      <c r="U1586" s="3" t="str">
        <f t="shared" si="193"/>
        <v>NO</v>
      </c>
      <c r="V1586" t="str">
        <f t="shared" si="194"/>
        <v>COMPENSAR 1 DE MAYO
60%-Productos Asociados de PAYC (Informes, Control de presupuesto y Programación y actas)</v>
      </c>
      <c r="W1586" s="53">
        <f t="shared" si="195"/>
        <v>5</v>
      </c>
      <c r="X1586">
        <f t="shared" si="196"/>
        <v>5</v>
      </c>
      <c r="Y1586">
        <f>IF(ISNA(VLOOKUP(B1586,CECOS_SIN_IDENTIFICAR!$A$2:$D$146,4,0)),"SIN CECO",IF(VLOOKUP(B1586,CECOS_SIN_IDENTIFICAR!$A$2:$D$146,4,0)=0,"SIN CECO",VLOOKUP(B1586,CECOS_SIN_IDENTIFICAR!$A$2:$D$146,4,0)))</f>
        <v>1188</v>
      </c>
      <c r="Z1586">
        <f t="shared" si="197"/>
        <v>1188</v>
      </c>
      <c r="AA1586" s="56" t="s">
        <v>114</v>
      </c>
      <c r="AB1586" t="str">
        <f t="shared" si="198"/>
        <v>a. Calidad del Contenido-Productos Asociados de PAYC (Informes, Control de presupuesto y Programación y actas)</v>
      </c>
      <c r="AC1586" t="str">
        <f>VLOOKUP(AB1586,CODIFICACION_PREGUNTAS!$C$2:$D$35,2,0)</f>
        <v>PRODUCTOS001</v>
      </c>
    </row>
    <row r="1587" spans="1:29" x14ac:dyDescent="0.25">
      <c r="A1587" s="3">
        <f t="shared" si="199"/>
        <v>1586</v>
      </c>
      <c r="B1587" s="3" t="s">
        <v>194</v>
      </c>
      <c r="C1587" s="32">
        <v>40695</v>
      </c>
      <c r="D1587" s="56" t="s">
        <v>114</v>
      </c>
      <c r="E1587" s="3"/>
      <c r="F1587" s="3"/>
      <c r="G1587" s="2" t="s">
        <v>30</v>
      </c>
      <c r="H1587" s="2" t="s">
        <v>29</v>
      </c>
      <c r="I1587" s="21">
        <v>5</v>
      </c>
      <c r="J1587" s="3"/>
      <c r="K1587" s="3"/>
      <c r="L1587" s="3"/>
      <c r="M1587" s="3"/>
      <c r="N1587" s="3"/>
      <c r="O1587" s="3"/>
      <c r="P1587" s="3"/>
      <c r="Q1587" s="3"/>
      <c r="R1587" s="3"/>
      <c r="S1587" s="3"/>
      <c r="T1587" s="3" t="str">
        <f t="shared" si="192"/>
        <v>SIN CECO</v>
      </c>
      <c r="U1587" s="3" t="str">
        <f t="shared" si="193"/>
        <v>NO</v>
      </c>
      <c r="V1587" t="str">
        <f t="shared" si="194"/>
        <v>COMPENSAR 1 DE MAYO
60%-Productos Asociados de PAYC (Informes, Control de presupuesto y Programación y actas)</v>
      </c>
      <c r="W1587" s="53">
        <f t="shared" si="195"/>
        <v>5</v>
      </c>
      <c r="X1587">
        <f t="shared" si="196"/>
        <v>5</v>
      </c>
      <c r="Y1587">
        <f>IF(ISNA(VLOOKUP(B1587,CECOS_SIN_IDENTIFICAR!$A$2:$D$146,4,0)),"SIN CECO",IF(VLOOKUP(B1587,CECOS_SIN_IDENTIFICAR!$A$2:$D$146,4,0)=0,"SIN CECO",VLOOKUP(B1587,CECOS_SIN_IDENTIFICAR!$A$2:$D$146,4,0)))</f>
        <v>1188</v>
      </c>
      <c r="Z1587">
        <f t="shared" si="197"/>
        <v>1188</v>
      </c>
      <c r="AA1587" s="56" t="s">
        <v>114</v>
      </c>
      <c r="AB1587" t="str">
        <f t="shared" si="198"/>
        <v>b. Claridad del Contenido-Productos Asociados de PAYC (Informes, Control de presupuesto y Programación y actas)</v>
      </c>
      <c r="AC1587" t="str">
        <f>VLOOKUP(AB1587,CODIFICACION_PREGUNTAS!$C$2:$D$35,2,0)</f>
        <v>PRODUCTOS002</v>
      </c>
    </row>
    <row r="1588" spans="1:29" x14ac:dyDescent="0.25">
      <c r="A1588" s="3">
        <f t="shared" si="199"/>
        <v>1587</v>
      </c>
      <c r="B1588" s="3" t="s">
        <v>194</v>
      </c>
      <c r="C1588" s="32">
        <v>40695</v>
      </c>
      <c r="D1588" s="56" t="s">
        <v>114</v>
      </c>
      <c r="E1588" s="3"/>
      <c r="F1588" s="3"/>
      <c r="G1588" s="2" t="s">
        <v>31</v>
      </c>
      <c r="H1588" s="2" t="s">
        <v>29</v>
      </c>
      <c r="I1588" s="21">
        <v>5</v>
      </c>
      <c r="J1588" s="3"/>
      <c r="K1588" s="3"/>
      <c r="L1588" s="3"/>
      <c r="M1588" s="3"/>
      <c r="N1588" s="3"/>
      <c r="O1588" s="3"/>
      <c r="P1588" s="3"/>
      <c r="Q1588" s="3"/>
      <c r="R1588" s="3"/>
      <c r="S1588" s="3"/>
      <c r="T1588" s="3" t="str">
        <f t="shared" si="192"/>
        <v>SIN CECO</v>
      </c>
      <c r="U1588" s="3" t="str">
        <f t="shared" si="193"/>
        <v>NO</v>
      </c>
      <c r="V1588" t="str">
        <f t="shared" si="194"/>
        <v>COMPENSAR 1 DE MAYO
60%-Productos Asociados de PAYC (Informes, Control de presupuesto y Programación y actas)</v>
      </c>
      <c r="W1588" s="53">
        <f t="shared" si="195"/>
        <v>5</v>
      </c>
      <c r="X1588">
        <f t="shared" si="196"/>
        <v>5</v>
      </c>
      <c r="Y1588">
        <f>IF(ISNA(VLOOKUP(B1588,CECOS_SIN_IDENTIFICAR!$A$2:$D$146,4,0)),"SIN CECO",IF(VLOOKUP(B1588,CECOS_SIN_IDENTIFICAR!$A$2:$D$146,4,0)=0,"SIN CECO",VLOOKUP(B1588,CECOS_SIN_IDENTIFICAR!$A$2:$D$146,4,0)))</f>
        <v>1188</v>
      </c>
      <c r="Z1588">
        <f t="shared" si="197"/>
        <v>1188</v>
      </c>
      <c r="AA1588" s="56" t="s">
        <v>114</v>
      </c>
      <c r="AB1588" t="str">
        <f t="shared" si="198"/>
        <v>c. Oportunidad en la entrega-Productos Asociados de PAYC (Informes, Control de presupuesto y Programación y actas)</v>
      </c>
      <c r="AC1588" t="str">
        <f>VLOOKUP(AB1588,CODIFICACION_PREGUNTAS!$C$2:$D$35,2,0)</f>
        <v>PRODUCTOS003</v>
      </c>
    </row>
    <row r="1589" spans="1:29" x14ac:dyDescent="0.25">
      <c r="A1589" s="3">
        <f t="shared" si="199"/>
        <v>1588</v>
      </c>
      <c r="B1589" s="3" t="s">
        <v>194</v>
      </c>
      <c r="C1589" s="32">
        <v>40695</v>
      </c>
      <c r="D1589" s="56" t="s">
        <v>114</v>
      </c>
      <c r="E1589" s="3"/>
      <c r="F1589" s="3"/>
      <c r="G1589" s="2" t="s">
        <v>32</v>
      </c>
      <c r="H1589" s="2" t="s">
        <v>29</v>
      </c>
      <c r="I1589" s="21">
        <v>5</v>
      </c>
      <c r="J1589" s="3"/>
      <c r="K1589" s="3"/>
      <c r="L1589" s="3"/>
      <c r="M1589" s="3"/>
      <c r="N1589" s="3"/>
      <c r="O1589" s="3"/>
      <c r="P1589" s="3"/>
      <c r="Q1589" s="3"/>
      <c r="R1589" s="3"/>
      <c r="S1589" s="3"/>
      <c r="T1589" s="3" t="str">
        <f t="shared" si="192"/>
        <v>SIN CECO</v>
      </c>
      <c r="U1589" s="3" t="str">
        <f t="shared" si="193"/>
        <v>NO</v>
      </c>
      <c r="V1589" t="str">
        <f t="shared" si="194"/>
        <v>COMPENSAR 1 DE MAYO
60%-Productos Asociados de PAYC (Informes, Control de presupuesto y Programación y actas)</v>
      </c>
      <c r="W1589" s="53">
        <f t="shared" si="195"/>
        <v>5</v>
      </c>
      <c r="X1589">
        <f t="shared" si="196"/>
        <v>5</v>
      </c>
      <c r="Y1589">
        <f>IF(ISNA(VLOOKUP(B1589,CECOS_SIN_IDENTIFICAR!$A$2:$D$146,4,0)),"SIN CECO",IF(VLOOKUP(B1589,CECOS_SIN_IDENTIFICAR!$A$2:$D$146,4,0)=0,"SIN CECO",VLOOKUP(B1589,CECOS_SIN_IDENTIFICAR!$A$2:$D$146,4,0)))</f>
        <v>1188</v>
      </c>
      <c r="Z1589">
        <f t="shared" si="197"/>
        <v>1188</v>
      </c>
      <c r="AA1589" s="56" t="s">
        <v>114</v>
      </c>
      <c r="AB1589" t="str">
        <f t="shared" si="198"/>
        <v>d. Precisión de la información-Productos Asociados de PAYC (Informes, Control de presupuesto y Programación y actas)</v>
      </c>
      <c r="AC1589" t="str">
        <f>VLOOKUP(AB1589,CODIFICACION_PREGUNTAS!$C$2:$D$35,2,0)</f>
        <v>PRODUCTOS004</v>
      </c>
    </row>
    <row r="1590" spans="1:29" x14ac:dyDescent="0.25">
      <c r="A1590" s="3">
        <f t="shared" si="199"/>
        <v>1589</v>
      </c>
      <c r="B1590" s="3" t="s">
        <v>194</v>
      </c>
      <c r="C1590" s="32">
        <v>40695</v>
      </c>
      <c r="D1590" s="56" t="s">
        <v>114</v>
      </c>
      <c r="E1590" s="3"/>
      <c r="F1590" s="3"/>
      <c r="G1590" s="2" t="s">
        <v>33</v>
      </c>
      <c r="H1590" s="2" t="s">
        <v>29</v>
      </c>
      <c r="I1590" s="21">
        <v>5</v>
      </c>
      <c r="J1590" s="3"/>
      <c r="K1590" s="3"/>
      <c r="L1590" s="3"/>
      <c r="M1590" s="3"/>
      <c r="N1590" s="3"/>
      <c r="O1590" s="3"/>
      <c r="P1590" s="3"/>
      <c r="Q1590" s="3"/>
      <c r="R1590" s="3"/>
      <c r="S1590" s="3"/>
      <c r="T1590" s="3" t="str">
        <f t="shared" si="192"/>
        <v>SIN CECO</v>
      </c>
      <c r="U1590" s="3" t="str">
        <f t="shared" si="193"/>
        <v>NO</v>
      </c>
      <c r="V1590" t="str">
        <f t="shared" si="194"/>
        <v>COMPENSAR 1 DE MAYO
60%-Productos Asociados de PAYC (Informes, Control de presupuesto y Programación y actas)</v>
      </c>
      <c r="W1590" s="53">
        <f t="shared" si="195"/>
        <v>5</v>
      </c>
      <c r="X1590">
        <f t="shared" si="196"/>
        <v>5</v>
      </c>
      <c r="Y1590">
        <f>IF(ISNA(VLOOKUP(B1590,CECOS_SIN_IDENTIFICAR!$A$2:$D$146,4,0)),"SIN CECO",IF(VLOOKUP(B1590,CECOS_SIN_IDENTIFICAR!$A$2:$D$146,4,0)=0,"SIN CECO",VLOOKUP(B1590,CECOS_SIN_IDENTIFICAR!$A$2:$D$146,4,0)))</f>
        <v>1188</v>
      </c>
      <c r="Z1590">
        <f t="shared" si="197"/>
        <v>1188</v>
      </c>
      <c r="AA1590" s="56" t="s">
        <v>114</v>
      </c>
      <c r="AB1590" t="str">
        <f t="shared" si="198"/>
        <v>e. Diagramación-Productos Asociados de PAYC (Informes, Control de presupuesto y Programación y actas)</v>
      </c>
      <c r="AC1590" t="str">
        <f>VLOOKUP(AB1590,CODIFICACION_PREGUNTAS!$C$2:$D$35,2,0)</f>
        <v>PRODUCTOS005</v>
      </c>
    </row>
    <row r="1591" spans="1:29" x14ac:dyDescent="0.25">
      <c r="A1591" s="3">
        <f t="shared" si="199"/>
        <v>1590</v>
      </c>
      <c r="B1591" s="3" t="s">
        <v>194</v>
      </c>
      <c r="C1591" s="32">
        <v>40695</v>
      </c>
      <c r="D1591" s="56" t="s">
        <v>114</v>
      </c>
      <c r="E1591" s="3"/>
      <c r="F1591" s="3"/>
      <c r="G1591" s="2" t="s">
        <v>34</v>
      </c>
      <c r="H1591" s="2" t="s">
        <v>35</v>
      </c>
      <c r="I1591" s="21">
        <v>5</v>
      </c>
      <c r="J1591" s="3"/>
      <c r="K1591" s="3"/>
      <c r="L1591" s="3"/>
      <c r="M1591" s="3"/>
      <c r="N1591" s="3"/>
      <c r="O1591" s="3"/>
      <c r="P1591" s="3"/>
      <c r="Q1591" s="3"/>
      <c r="R1591" s="3"/>
      <c r="S1591" s="3"/>
      <c r="T1591" s="3" t="str">
        <f t="shared" si="192"/>
        <v>SIN CECO</v>
      </c>
      <c r="U1591" s="3" t="str">
        <f t="shared" si="193"/>
        <v>NO</v>
      </c>
      <c r="V1591" t="str">
        <f t="shared" si="194"/>
        <v>COMPENSAR 1 DE MAYO
60%-Compromisos Pactados</v>
      </c>
      <c r="W1591" s="53">
        <f t="shared" si="195"/>
        <v>5</v>
      </c>
      <c r="X1591">
        <f t="shared" si="196"/>
        <v>5</v>
      </c>
      <c r="Y1591">
        <f>IF(ISNA(VLOOKUP(B1591,CECOS_SIN_IDENTIFICAR!$A$2:$D$146,4,0)),"SIN CECO",IF(VLOOKUP(B1591,CECOS_SIN_IDENTIFICAR!$A$2:$D$146,4,0)=0,"SIN CECO",VLOOKUP(B1591,CECOS_SIN_IDENTIFICAR!$A$2:$D$146,4,0)))</f>
        <v>1188</v>
      </c>
      <c r="Z1591">
        <f t="shared" si="197"/>
        <v>1188</v>
      </c>
      <c r="AA1591" s="56" t="s">
        <v>114</v>
      </c>
      <c r="AB1591" t="str">
        <f t="shared" si="198"/>
        <v>a. Cumplimiento-Compromisos Pactados</v>
      </c>
      <c r="AC1591" t="str">
        <f>VLOOKUP(AB1591,CODIFICACION_PREGUNTAS!$C$2:$D$35,2,0)</f>
        <v>COMPROMISOS001</v>
      </c>
    </row>
    <row r="1592" spans="1:29" x14ac:dyDescent="0.25">
      <c r="A1592" s="3">
        <f t="shared" si="199"/>
        <v>1591</v>
      </c>
      <c r="B1592" s="3" t="s">
        <v>194</v>
      </c>
      <c r="C1592" s="32">
        <v>40695</v>
      </c>
      <c r="D1592" s="56" t="s">
        <v>114</v>
      </c>
      <c r="E1592" s="3"/>
      <c r="F1592" s="3"/>
      <c r="G1592" s="2" t="s">
        <v>36</v>
      </c>
      <c r="H1592" s="2" t="s">
        <v>35</v>
      </c>
      <c r="I1592" s="21">
        <v>5</v>
      </c>
      <c r="J1592" s="3"/>
      <c r="K1592" s="3"/>
      <c r="L1592" s="3"/>
      <c r="M1592" s="3"/>
      <c r="N1592" s="3"/>
      <c r="O1592" s="3"/>
      <c r="P1592" s="3"/>
      <c r="Q1592" s="3"/>
      <c r="R1592" s="3"/>
      <c r="S1592" s="3"/>
      <c r="T1592" s="3" t="str">
        <f t="shared" si="192"/>
        <v>SIN CECO</v>
      </c>
      <c r="U1592" s="3" t="str">
        <f t="shared" si="193"/>
        <v>NO</v>
      </c>
      <c r="V1592" t="str">
        <f t="shared" si="194"/>
        <v>COMPENSAR 1 DE MAYO
60%-Compromisos Pactados</v>
      </c>
      <c r="W1592" s="53">
        <f t="shared" si="195"/>
        <v>5</v>
      </c>
      <c r="X1592">
        <f t="shared" si="196"/>
        <v>5</v>
      </c>
      <c r="Y1592">
        <f>IF(ISNA(VLOOKUP(B1592,CECOS_SIN_IDENTIFICAR!$A$2:$D$146,4,0)),"SIN CECO",IF(VLOOKUP(B1592,CECOS_SIN_IDENTIFICAR!$A$2:$D$146,4,0)=0,"SIN CECO",VLOOKUP(B1592,CECOS_SIN_IDENTIFICAR!$A$2:$D$146,4,0)))</f>
        <v>1188</v>
      </c>
      <c r="Z1592">
        <f t="shared" si="197"/>
        <v>1188</v>
      </c>
      <c r="AA1592" s="56" t="s">
        <v>114</v>
      </c>
      <c r="AB1592" t="str">
        <f t="shared" si="198"/>
        <v>b. Satisface expectativas-Compromisos Pactados</v>
      </c>
      <c r="AC1592" t="str">
        <f>VLOOKUP(AB1592,CODIFICACION_PREGUNTAS!$C$2:$D$35,2,0)</f>
        <v>COMPROMISOS002</v>
      </c>
    </row>
    <row r="1593" spans="1:29" x14ac:dyDescent="0.25">
      <c r="A1593" s="3">
        <f t="shared" si="199"/>
        <v>1592</v>
      </c>
      <c r="B1593" s="3" t="s">
        <v>194</v>
      </c>
      <c r="C1593" s="32">
        <v>40695</v>
      </c>
      <c r="D1593" s="56" t="s">
        <v>114</v>
      </c>
      <c r="E1593" s="3"/>
      <c r="F1593" s="3"/>
      <c r="G1593" s="2" t="s">
        <v>37</v>
      </c>
      <c r="H1593" s="2" t="s">
        <v>35</v>
      </c>
      <c r="I1593" s="21">
        <v>5</v>
      </c>
      <c r="J1593" s="3"/>
      <c r="K1593" s="3"/>
      <c r="L1593" s="3"/>
      <c r="M1593" s="3"/>
      <c r="N1593" s="3"/>
      <c r="O1593" s="3"/>
      <c r="P1593" s="3"/>
      <c r="Q1593" s="3"/>
      <c r="R1593" s="3"/>
      <c r="S1593" s="3"/>
      <c r="T1593" s="3" t="str">
        <f t="shared" si="192"/>
        <v>SIN CECO</v>
      </c>
      <c r="U1593" s="3" t="str">
        <f t="shared" si="193"/>
        <v>NO</v>
      </c>
      <c r="V1593" t="str">
        <f t="shared" si="194"/>
        <v>COMPENSAR 1 DE MAYO
60%-Compromisos Pactados</v>
      </c>
      <c r="W1593" s="53">
        <f t="shared" si="195"/>
        <v>5</v>
      </c>
      <c r="X1593">
        <f t="shared" si="196"/>
        <v>5</v>
      </c>
      <c r="Y1593">
        <f>IF(ISNA(VLOOKUP(B1593,CECOS_SIN_IDENTIFICAR!$A$2:$D$146,4,0)),"SIN CECO",IF(VLOOKUP(B1593,CECOS_SIN_IDENTIFICAR!$A$2:$D$146,4,0)=0,"SIN CECO",VLOOKUP(B1593,CECOS_SIN_IDENTIFICAR!$A$2:$D$146,4,0)))</f>
        <v>1188</v>
      </c>
      <c r="Z1593">
        <f t="shared" si="197"/>
        <v>1188</v>
      </c>
      <c r="AA1593" s="56" t="s">
        <v>114</v>
      </c>
      <c r="AB1593" t="str">
        <f t="shared" si="198"/>
        <v>c. Calidad de la Información suministrada-Compromisos Pactados</v>
      </c>
      <c r="AC1593" t="str">
        <f>VLOOKUP(AB1593,CODIFICACION_PREGUNTAS!$C$2:$D$35,2,0)</f>
        <v>COMPROMISOS003</v>
      </c>
    </row>
    <row r="1594" spans="1:29" x14ac:dyDescent="0.25">
      <c r="A1594" s="3">
        <f t="shared" si="199"/>
        <v>1593</v>
      </c>
      <c r="B1594" s="3" t="s">
        <v>194</v>
      </c>
      <c r="C1594" s="32">
        <v>40695</v>
      </c>
      <c r="D1594" s="56" t="s">
        <v>114</v>
      </c>
      <c r="E1594" s="3"/>
      <c r="F1594" s="3"/>
      <c r="G1594" s="2" t="s">
        <v>38</v>
      </c>
      <c r="H1594" s="2" t="s">
        <v>35</v>
      </c>
      <c r="I1594" s="21">
        <v>5</v>
      </c>
      <c r="J1594" s="3"/>
      <c r="K1594" s="3"/>
      <c r="L1594" s="3"/>
      <c r="M1594" s="3"/>
      <c r="N1594" s="3"/>
      <c r="O1594" s="3"/>
      <c r="P1594" s="3"/>
      <c r="Q1594" s="3"/>
      <c r="R1594" s="3"/>
      <c r="S1594" s="3"/>
      <c r="T1594" s="3" t="str">
        <f t="shared" si="192"/>
        <v>SIN CECO</v>
      </c>
      <c r="U1594" s="3" t="str">
        <f t="shared" si="193"/>
        <v>NO</v>
      </c>
      <c r="V1594" t="str">
        <f t="shared" si="194"/>
        <v>COMPENSAR 1 DE MAYO
60%-Compromisos Pactados</v>
      </c>
      <c r="W1594" s="53">
        <f t="shared" si="195"/>
        <v>5</v>
      </c>
      <c r="X1594">
        <f t="shared" si="196"/>
        <v>5</v>
      </c>
      <c r="Y1594">
        <f>IF(ISNA(VLOOKUP(B1594,CECOS_SIN_IDENTIFICAR!$A$2:$D$146,4,0)),"SIN CECO",IF(VLOOKUP(B1594,CECOS_SIN_IDENTIFICAR!$A$2:$D$146,4,0)=0,"SIN CECO",VLOOKUP(B1594,CECOS_SIN_IDENTIFICAR!$A$2:$D$146,4,0)))</f>
        <v>1188</v>
      </c>
      <c r="Z1594">
        <f t="shared" si="197"/>
        <v>1188</v>
      </c>
      <c r="AA1594" s="56" t="s">
        <v>114</v>
      </c>
      <c r="AB1594" t="str">
        <f t="shared" si="198"/>
        <v>d. Disposición del personal de PAYC a las solicitudes del cliente-Compromisos Pactados</v>
      </c>
      <c r="AC1594" t="str">
        <f>VLOOKUP(AB1594,CODIFICACION_PREGUNTAS!$C$2:$D$35,2,0)</f>
        <v>COMPROMISOS004</v>
      </c>
    </row>
    <row r="1595" spans="1:29" x14ac:dyDescent="0.25">
      <c r="A1595" s="3">
        <f t="shared" si="199"/>
        <v>1594</v>
      </c>
      <c r="B1595" s="3" t="s">
        <v>194</v>
      </c>
      <c r="C1595" s="32">
        <v>40695</v>
      </c>
      <c r="D1595" s="56" t="s">
        <v>114</v>
      </c>
      <c r="E1595" s="3"/>
      <c r="F1595" s="3"/>
      <c r="G1595" s="2" t="s">
        <v>39</v>
      </c>
      <c r="H1595" s="2" t="s">
        <v>35</v>
      </c>
      <c r="I1595" s="21">
        <v>5</v>
      </c>
      <c r="J1595" s="3"/>
      <c r="K1595" s="3"/>
      <c r="L1595" s="3"/>
      <c r="M1595" s="3"/>
      <c r="N1595" s="3"/>
      <c r="O1595" s="3"/>
      <c r="P1595" s="3"/>
      <c r="Q1595" s="3"/>
      <c r="R1595" s="3"/>
      <c r="S1595" s="3"/>
      <c r="T1595" s="3" t="str">
        <f t="shared" si="192"/>
        <v>SIN CECO</v>
      </c>
      <c r="U1595" s="3" t="str">
        <f t="shared" si="193"/>
        <v>NO</v>
      </c>
      <c r="V1595" t="str">
        <f t="shared" si="194"/>
        <v>COMPENSAR 1 DE MAYO
60%-Compromisos Pactados</v>
      </c>
      <c r="W1595" s="53">
        <f t="shared" si="195"/>
        <v>5</v>
      </c>
      <c r="X1595">
        <f t="shared" si="196"/>
        <v>5</v>
      </c>
      <c r="Y1595">
        <f>IF(ISNA(VLOOKUP(B1595,CECOS_SIN_IDENTIFICAR!$A$2:$D$146,4,0)),"SIN CECO",IF(VLOOKUP(B1595,CECOS_SIN_IDENTIFICAR!$A$2:$D$146,4,0)=0,"SIN CECO",VLOOKUP(B1595,CECOS_SIN_IDENTIFICAR!$A$2:$D$146,4,0)))</f>
        <v>1188</v>
      </c>
      <c r="Z1595">
        <f t="shared" si="197"/>
        <v>1188</v>
      </c>
      <c r="AA1595" s="56" t="s">
        <v>114</v>
      </c>
      <c r="AB1595" t="str">
        <f t="shared" si="198"/>
        <v>e. Coherencia entre lo solicitado y lo entregado-Compromisos Pactados</v>
      </c>
      <c r="AC1595" t="str">
        <f>VLOOKUP(AB1595,CODIFICACION_PREGUNTAS!$C$2:$D$35,2,0)</f>
        <v>COMPROMISOS005</v>
      </c>
    </row>
    <row r="1596" spans="1:29" x14ac:dyDescent="0.25">
      <c r="A1596" s="3">
        <f t="shared" si="199"/>
        <v>1595</v>
      </c>
      <c r="B1596" s="3" t="s">
        <v>194</v>
      </c>
      <c r="C1596" s="32">
        <v>40695</v>
      </c>
      <c r="D1596" s="56" t="s">
        <v>114</v>
      </c>
      <c r="E1596" s="3"/>
      <c r="F1596" s="3"/>
      <c r="G1596" s="2" t="s">
        <v>40</v>
      </c>
      <c r="H1596" s="2" t="s">
        <v>40</v>
      </c>
      <c r="I1596" s="21">
        <v>5</v>
      </c>
      <c r="J1596" s="3"/>
      <c r="K1596" s="3"/>
      <c r="L1596" s="3"/>
      <c r="M1596" s="3"/>
      <c r="N1596" s="3"/>
      <c r="O1596" s="3"/>
      <c r="P1596" s="3"/>
      <c r="Q1596" s="3"/>
      <c r="R1596" s="3"/>
      <c r="S1596" s="3"/>
      <c r="T1596" s="3" t="str">
        <f t="shared" si="192"/>
        <v>SIN CECO</v>
      </c>
      <c r="U1596" s="3" t="str">
        <f t="shared" si="193"/>
        <v>NO</v>
      </c>
      <c r="V1596" t="str">
        <f t="shared" si="194"/>
        <v>COMPENSAR 1 DE MAYO
60%-Grado de Satisfacción con el Servicio Prestado</v>
      </c>
      <c r="W1596" s="53">
        <f t="shared" si="195"/>
        <v>5</v>
      </c>
      <c r="X1596">
        <f t="shared" si="196"/>
        <v>5</v>
      </c>
      <c r="Y1596">
        <f>IF(ISNA(VLOOKUP(B1596,CECOS_SIN_IDENTIFICAR!$A$2:$D$146,4,0)),"SIN CECO",IF(VLOOKUP(B1596,CECOS_SIN_IDENTIFICAR!$A$2:$D$146,4,0)=0,"SIN CECO",VLOOKUP(B1596,CECOS_SIN_IDENTIFICAR!$A$2:$D$146,4,0)))</f>
        <v>1188</v>
      </c>
      <c r="Z1596">
        <f t="shared" si="197"/>
        <v>1188</v>
      </c>
      <c r="AA1596" s="56" t="s">
        <v>114</v>
      </c>
      <c r="AB1596" t="str">
        <f t="shared" si="198"/>
        <v>Grado de Satisfacción con el Servicio Prestado-Grado de Satisfacción con el Servicio Prestado</v>
      </c>
      <c r="AC1596" t="str">
        <f>VLOOKUP(AB1596,CODIFICACION_PREGUNTAS!$C$2:$D$35,2,0)</f>
        <v>SATISFACCION001</v>
      </c>
    </row>
    <row r="1597" spans="1:29" x14ac:dyDescent="0.25">
      <c r="A1597" s="3">
        <f t="shared" si="199"/>
        <v>1596</v>
      </c>
      <c r="B1597" s="3" t="s">
        <v>194</v>
      </c>
      <c r="C1597" s="32">
        <v>40695</v>
      </c>
      <c r="D1597" s="56" t="s">
        <v>114</v>
      </c>
      <c r="E1597" s="3"/>
      <c r="F1597" s="3"/>
      <c r="G1597" s="2" t="s">
        <v>41</v>
      </c>
      <c r="H1597" s="2" t="s">
        <v>41</v>
      </c>
      <c r="I1597" s="21">
        <v>5</v>
      </c>
      <c r="J1597" s="3"/>
      <c r="K1597" s="3"/>
      <c r="L1597" s="3"/>
      <c r="M1597" s="3"/>
      <c r="N1597" s="3"/>
      <c r="O1597" s="3"/>
      <c r="P1597" s="3"/>
      <c r="Q1597" s="3"/>
      <c r="R1597" s="3"/>
      <c r="S1597" s="3"/>
      <c r="T1597" s="3" t="str">
        <f t="shared" si="192"/>
        <v>SIN CECO</v>
      </c>
      <c r="U1597" s="3" t="str">
        <f t="shared" si="193"/>
        <v>NO</v>
      </c>
      <c r="V1597" t="str">
        <f t="shared" si="194"/>
        <v>COMPENSAR 1 DE MAYO
60%-Posibilidad de Volver a Contratar con PAYC</v>
      </c>
      <c r="W1597" s="53">
        <f t="shared" si="195"/>
        <v>5</v>
      </c>
      <c r="X1597">
        <f t="shared" si="196"/>
        <v>5</v>
      </c>
      <c r="Y1597">
        <f>IF(ISNA(VLOOKUP(B1597,CECOS_SIN_IDENTIFICAR!$A$2:$D$146,4,0)),"SIN CECO",IF(VLOOKUP(B1597,CECOS_SIN_IDENTIFICAR!$A$2:$D$146,4,0)=0,"SIN CECO",VLOOKUP(B1597,CECOS_SIN_IDENTIFICAR!$A$2:$D$146,4,0)))</f>
        <v>1188</v>
      </c>
      <c r="Z1597">
        <f t="shared" si="197"/>
        <v>1188</v>
      </c>
      <c r="AA1597" s="56" t="s">
        <v>114</v>
      </c>
      <c r="AB1597" t="str">
        <f t="shared" si="198"/>
        <v>Posibilidad de Volver a Contratar con PAYC-Posibilidad de Volver a Contratar con PAYC</v>
      </c>
      <c r="AC1597" t="str">
        <f>VLOOKUP(AB1597,CODIFICACION_PREGUNTAS!$C$2:$D$35,2,0)</f>
        <v>VOLVER001</v>
      </c>
    </row>
    <row r="1598" spans="1:29" x14ac:dyDescent="0.25">
      <c r="A1598" s="3">
        <f t="shared" si="199"/>
        <v>1597</v>
      </c>
      <c r="B1598" s="3" t="s">
        <v>194</v>
      </c>
      <c r="C1598" s="32">
        <v>40695</v>
      </c>
      <c r="D1598" s="56" t="s">
        <v>114</v>
      </c>
      <c r="E1598" s="3"/>
      <c r="F1598" s="3"/>
      <c r="G1598" s="2" t="s">
        <v>42</v>
      </c>
      <c r="H1598" s="6" t="s">
        <v>43</v>
      </c>
      <c r="I1598" s="3" t="s">
        <v>758</v>
      </c>
      <c r="J1598" s="3"/>
      <c r="K1598" s="3" t="s">
        <v>560</v>
      </c>
      <c r="L1598" s="3" t="s">
        <v>526</v>
      </c>
      <c r="M1598" s="3" t="s">
        <v>561</v>
      </c>
      <c r="N1598" s="3"/>
      <c r="O1598" s="3"/>
      <c r="P1598" s="3"/>
      <c r="Q1598" s="3"/>
      <c r="R1598" s="3"/>
      <c r="S1598" s="3"/>
      <c r="T1598" s="3" t="str">
        <f t="shared" si="192"/>
        <v>SIN CECO</v>
      </c>
      <c r="U1598" s="3" t="str">
        <f t="shared" si="193"/>
        <v>NO</v>
      </c>
      <c r="V1598" t="str">
        <f t="shared" si="194"/>
        <v>COMPENSAR 1 DE MAYO
60%-Fortalezas PAYC</v>
      </c>
      <c r="W1598" s="53" t="str">
        <f t="shared" si="195"/>
        <v>Conocimiento técnico-Oportunidad-Actitud-</v>
      </c>
      <c r="X1598">
        <f t="shared" si="196"/>
        <v>0</v>
      </c>
      <c r="Y1598">
        <f>IF(ISNA(VLOOKUP(B1598,CECOS_SIN_IDENTIFICAR!$A$2:$D$146,4,0)),"SIN CECO",IF(VLOOKUP(B1598,CECOS_SIN_IDENTIFICAR!$A$2:$D$146,4,0)=0,"SIN CECO",VLOOKUP(B1598,CECOS_SIN_IDENTIFICAR!$A$2:$D$146,4,0)))</f>
        <v>1188</v>
      </c>
      <c r="Z1598">
        <f t="shared" si="197"/>
        <v>1188</v>
      </c>
      <c r="AA1598" s="56" t="s">
        <v>114</v>
      </c>
      <c r="AB1598" t="str">
        <f t="shared" si="198"/>
        <v>Principales fortalezas en el servicio que presta PAYC-Fortalezas PAYC</v>
      </c>
      <c r="AC1598" t="str">
        <f>VLOOKUP(AB1598,CODIFICACION_PREGUNTAS!$C$2:$D$35,2,0)</f>
        <v>FORT001</v>
      </c>
    </row>
    <row r="1599" spans="1:29" x14ac:dyDescent="0.25">
      <c r="A1599" s="3">
        <f t="shared" si="199"/>
        <v>1598</v>
      </c>
      <c r="B1599" s="3" t="s">
        <v>194</v>
      </c>
      <c r="C1599" s="32">
        <v>40695</v>
      </c>
      <c r="D1599" s="56" t="s">
        <v>114</v>
      </c>
      <c r="E1599" s="3"/>
      <c r="F1599" s="3"/>
      <c r="G1599" s="2" t="s">
        <v>44</v>
      </c>
      <c r="H1599" s="6" t="s">
        <v>45</v>
      </c>
      <c r="I1599" s="3" t="s">
        <v>56</v>
      </c>
      <c r="J1599" s="3"/>
      <c r="K1599" s="3"/>
      <c r="L1599" s="3"/>
      <c r="M1599" s="3"/>
      <c r="N1599" s="3"/>
      <c r="O1599" s="3"/>
      <c r="P1599" s="3"/>
      <c r="Q1599" s="3"/>
      <c r="R1599" s="3"/>
      <c r="S1599" s="3"/>
      <c r="T1599" s="3" t="str">
        <f t="shared" si="192"/>
        <v>SIN CECO</v>
      </c>
      <c r="U1599" s="3" t="str">
        <f t="shared" si="193"/>
        <v>NO</v>
      </c>
      <c r="V1599" t="str">
        <f t="shared" si="194"/>
        <v>COMPENSAR 1 DE MAYO
60%-Debilidades PAYC</v>
      </c>
      <c r="W1599" s="53" t="str">
        <f t="shared" si="195"/>
        <v>-</v>
      </c>
      <c r="X1599">
        <f t="shared" si="196"/>
        <v>0</v>
      </c>
      <c r="Y1599">
        <f>IF(ISNA(VLOOKUP(B1599,CECOS_SIN_IDENTIFICAR!$A$2:$D$146,4,0)),"SIN CECO",IF(VLOOKUP(B1599,CECOS_SIN_IDENTIFICAR!$A$2:$D$146,4,0)=0,"SIN CECO",VLOOKUP(B1599,CECOS_SIN_IDENTIFICAR!$A$2:$D$146,4,0)))</f>
        <v>1188</v>
      </c>
      <c r="Z1599">
        <f t="shared" si="197"/>
        <v>1188</v>
      </c>
      <c r="AA1599" s="56" t="s">
        <v>114</v>
      </c>
      <c r="AB1599" t="str">
        <f t="shared" si="198"/>
        <v>Principales debilidades en el servicio que presta PAYC-Debilidades PAYC</v>
      </c>
      <c r="AC1599" t="str">
        <f>VLOOKUP(AB1599,CODIFICACION_PREGUNTAS!$C$2:$D$35,2,0)</f>
        <v>DEB001</v>
      </c>
    </row>
    <row r="1600" spans="1:29" x14ac:dyDescent="0.25">
      <c r="A1600" s="3">
        <f t="shared" si="199"/>
        <v>1599</v>
      </c>
      <c r="B1600" s="3" t="s">
        <v>195</v>
      </c>
      <c r="C1600" s="32">
        <v>40603</v>
      </c>
      <c r="D1600" s="56" t="s">
        <v>114</v>
      </c>
      <c r="E1600" s="3"/>
      <c r="F1600" s="3"/>
      <c r="G1600" s="2" t="s">
        <v>5</v>
      </c>
      <c r="H1600" s="3" t="s">
        <v>6</v>
      </c>
      <c r="I1600" s="21">
        <v>4</v>
      </c>
      <c r="J1600" s="3" t="s">
        <v>183</v>
      </c>
      <c r="K1600" s="3"/>
      <c r="L1600" s="3"/>
      <c r="M1600" s="3"/>
      <c r="N1600" s="3"/>
      <c r="O1600" s="3"/>
      <c r="P1600" s="3"/>
      <c r="Q1600" s="3"/>
      <c r="R1600" s="3"/>
      <c r="S1600" s="3"/>
      <c r="T1600" s="3" t="str">
        <f t="shared" si="192"/>
        <v>SIN CECO</v>
      </c>
      <c r="U1600" s="3" t="str">
        <f t="shared" si="193"/>
        <v>NO</v>
      </c>
      <c r="V1600" t="str">
        <f t="shared" si="194"/>
        <v>ESCENARIOS DEPORTIVOS
100% *-Soporte Técnico</v>
      </c>
      <c r="W1600" s="53">
        <f t="shared" si="195"/>
        <v>4</v>
      </c>
      <c r="X1600">
        <f t="shared" si="196"/>
        <v>4</v>
      </c>
      <c r="Y1600">
        <f>IF(ISNA(VLOOKUP(B1600,CECOS_SIN_IDENTIFICAR!$A$2:$D$146,4,0)),"SIN CECO",IF(VLOOKUP(B1600,CECOS_SIN_IDENTIFICAR!$A$2:$D$146,4,0)=0,"SIN CECO",VLOOKUP(B1600,CECOS_SIN_IDENTIFICAR!$A$2:$D$146,4,0)))</f>
        <v>1123</v>
      </c>
      <c r="Z1600">
        <f t="shared" si="197"/>
        <v>1123</v>
      </c>
      <c r="AA1600" s="56" t="s">
        <v>114</v>
      </c>
      <c r="AB1600" t="str">
        <f t="shared" si="198"/>
        <v>a. Conocimiento específico de temas aplicables al proyecto-Soporte Técnico</v>
      </c>
      <c r="AC1600" t="str">
        <f>VLOOKUP(AB1600,CODIFICACION_PREGUNTAS!$C$2:$D$35,2,0)</f>
        <v>SOPORTE_TEC001</v>
      </c>
    </row>
    <row r="1601" spans="1:29" x14ac:dyDescent="0.25">
      <c r="A1601" s="3">
        <f t="shared" si="199"/>
        <v>1600</v>
      </c>
      <c r="B1601" s="3" t="s">
        <v>195</v>
      </c>
      <c r="C1601" s="32">
        <v>40603</v>
      </c>
      <c r="D1601" s="56" t="s">
        <v>114</v>
      </c>
      <c r="E1601" s="3"/>
      <c r="F1601" s="3"/>
      <c r="G1601" s="2" t="s">
        <v>7</v>
      </c>
      <c r="H1601" s="3" t="s">
        <v>6</v>
      </c>
      <c r="I1601" s="21">
        <v>4</v>
      </c>
      <c r="J1601" s="3" t="s">
        <v>183</v>
      </c>
      <c r="K1601" s="3"/>
      <c r="L1601" s="3"/>
      <c r="M1601" s="3"/>
      <c r="N1601" s="3"/>
      <c r="O1601" s="3"/>
      <c r="P1601" s="3"/>
      <c r="Q1601" s="3"/>
      <c r="R1601" s="3"/>
      <c r="S1601" s="3"/>
      <c r="T1601" s="3" t="str">
        <f t="shared" si="192"/>
        <v>SIN CECO</v>
      </c>
      <c r="U1601" s="3" t="str">
        <f t="shared" si="193"/>
        <v>NO</v>
      </c>
      <c r="V1601" t="str">
        <f t="shared" si="194"/>
        <v>ESCENARIOS DEPORTIVOS
100% *-Soporte Técnico</v>
      </c>
      <c r="W1601" s="53">
        <f t="shared" si="195"/>
        <v>4</v>
      </c>
      <c r="X1601">
        <f t="shared" si="196"/>
        <v>4</v>
      </c>
      <c r="Y1601">
        <f>IF(ISNA(VLOOKUP(B1601,CECOS_SIN_IDENTIFICAR!$A$2:$D$146,4,0)),"SIN CECO",IF(VLOOKUP(B1601,CECOS_SIN_IDENTIFICAR!$A$2:$D$146,4,0)=0,"SIN CECO",VLOOKUP(B1601,CECOS_SIN_IDENTIFICAR!$A$2:$D$146,4,0)))</f>
        <v>1123</v>
      </c>
      <c r="Z1601">
        <f t="shared" si="197"/>
        <v>1123</v>
      </c>
      <c r="AA1601" s="56" t="s">
        <v>114</v>
      </c>
      <c r="AB1601" t="str">
        <f t="shared" si="198"/>
        <v>b. Idoneidad y Calidad del soporte-Soporte Técnico</v>
      </c>
      <c r="AC1601" t="str">
        <f>VLOOKUP(AB1601,CODIFICACION_PREGUNTAS!$C$2:$D$35,2,0)</f>
        <v>SOPORTE_TEC002</v>
      </c>
    </row>
    <row r="1602" spans="1:29" x14ac:dyDescent="0.25">
      <c r="A1602" s="3">
        <f t="shared" si="199"/>
        <v>1601</v>
      </c>
      <c r="B1602" s="3" t="s">
        <v>195</v>
      </c>
      <c r="C1602" s="32">
        <v>40603</v>
      </c>
      <c r="D1602" s="56" t="s">
        <v>114</v>
      </c>
      <c r="E1602" s="3"/>
      <c r="F1602" s="3"/>
      <c r="G1602" s="2" t="s">
        <v>8</v>
      </c>
      <c r="H1602" s="3" t="s">
        <v>6</v>
      </c>
      <c r="I1602" s="21">
        <v>4</v>
      </c>
      <c r="J1602" s="3" t="s">
        <v>183</v>
      </c>
      <c r="K1602" s="3"/>
      <c r="L1602" s="3"/>
      <c r="M1602" s="3"/>
      <c r="N1602" s="3"/>
      <c r="O1602" s="3"/>
      <c r="P1602" s="3"/>
      <c r="Q1602" s="3"/>
      <c r="R1602" s="3"/>
      <c r="S1602" s="3"/>
      <c r="T1602" s="3" t="str">
        <f t="shared" si="192"/>
        <v>SIN CECO</v>
      </c>
      <c r="U1602" s="3" t="str">
        <f t="shared" si="193"/>
        <v>NO</v>
      </c>
      <c r="V1602" t="str">
        <f t="shared" si="194"/>
        <v>ESCENARIOS DEPORTIVOS
100% *-Soporte Técnico</v>
      </c>
      <c r="W1602" s="53">
        <f t="shared" si="195"/>
        <v>4</v>
      </c>
      <c r="X1602">
        <f t="shared" si="196"/>
        <v>4</v>
      </c>
      <c r="Y1602">
        <f>IF(ISNA(VLOOKUP(B1602,CECOS_SIN_IDENTIFICAR!$A$2:$D$146,4,0)),"SIN CECO",IF(VLOOKUP(B1602,CECOS_SIN_IDENTIFICAR!$A$2:$D$146,4,0)=0,"SIN CECO",VLOOKUP(B1602,CECOS_SIN_IDENTIFICAR!$A$2:$D$146,4,0)))</f>
        <v>1123</v>
      </c>
      <c r="Z1602">
        <f t="shared" si="197"/>
        <v>1123</v>
      </c>
      <c r="AA1602" s="56" t="s">
        <v>114</v>
      </c>
      <c r="AB1602" t="str">
        <f t="shared" si="198"/>
        <v>c. Cumplimiento de especificaciones técnicas de construcción-Soporte Técnico</v>
      </c>
      <c r="AC1602" t="str">
        <f>VLOOKUP(AB1602,CODIFICACION_PREGUNTAS!$C$2:$D$35,2,0)</f>
        <v>SOPORTE_TEC003</v>
      </c>
    </row>
    <row r="1603" spans="1:29" x14ac:dyDescent="0.25">
      <c r="A1603" s="3">
        <f t="shared" si="199"/>
        <v>1602</v>
      </c>
      <c r="B1603" s="3" t="s">
        <v>195</v>
      </c>
      <c r="C1603" s="32">
        <v>40603</v>
      </c>
      <c r="D1603" s="56" t="s">
        <v>114</v>
      </c>
      <c r="E1603" s="3"/>
      <c r="F1603" s="3"/>
      <c r="G1603" s="2" t="s">
        <v>9</v>
      </c>
      <c r="H1603" s="3" t="s">
        <v>6</v>
      </c>
      <c r="I1603" s="21">
        <v>4</v>
      </c>
      <c r="J1603" s="3" t="s">
        <v>183</v>
      </c>
      <c r="K1603" s="3"/>
      <c r="L1603" s="3"/>
      <c r="M1603" s="3"/>
      <c r="N1603" s="3"/>
      <c r="O1603" s="3"/>
      <c r="P1603" s="3"/>
      <c r="Q1603" s="3"/>
      <c r="R1603" s="3"/>
      <c r="S1603" s="3"/>
      <c r="T1603" s="3" t="str">
        <f t="shared" ref="T1603:T1666" si="200">IF(U1603="NO","SIN CECO",LEFT(B1603,4)+0)</f>
        <v>SIN CECO</v>
      </c>
      <c r="U1603" s="3" t="str">
        <f t="shared" ref="U1603:U1666" si="201">IF(ISNUMBER(LEFT(B1603,4)+0),"SI","NO")</f>
        <v>NO</v>
      </c>
      <c r="V1603" t="str">
        <f t="shared" ref="V1603:V1666" si="202">CONCATENATE(B1603,"-",H1603)</f>
        <v>ESCENARIOS DEPORTIVOS
100% *-Soporte Técnico</v>
      </c>
      <c r="W1603" s="53">
        <f t="shared" ref="W1603:W1666" si="203">I1603</f>
        <v>4</v>
      </c>
      <c r="X1603">
        <f t="shared" ref="X1603:X1666" si="204">IF(ISNUMBER(W1603+0),W1603+0,0)</f>
        <v>4</v>
      </c>
      <c r="Y1603">
        <f>IF(ISNA(VLOOKUP(B1603,CECOS_SIN_IDENTIFICAR!$A$2:$D$146,4,0)),"SIN CECO",IF(VLOOKUP(B1603,CECOS_SIN_IDENTIFICAR!$A$2:$D$146,4,0)=0,"SIN CECO",VLOOKUP(B1603,CECOS_SIN_IDENTIFICAR!$A$2:$D$146,4,0)))</f>
        <v>1123</v>
      </c>
      <c r="Z1603">
        <f t="shared" ref="Z1603:Z1666" si="205">IF(Y1603="SIN CECO",T1603,Y1603)</f>
        <v>1123</v>
      </c>
      <c r="AA1603" s="56" t="s">
        <v>114</v>
      </c>
      <c r="AB1603" t="str">
        <f t="shared" ref="AB1603:AB1666" si="206">CONCATENATE(G1603,"-",H1603)</f>
        <v>d. Confiabilidad de los conceptos aplicados-Soporte Técnico</v>
      </c>
      <c r="AC1603" t="str">
        <f>VLOOKUP(AB1603,CODIFICACION_PREGUNTAS!$C$2:$D$35,2,0)</f>
        <v>SOPORTE_TEC004</v>
      </c>
    </row>
    <row r="1604" spans="1:29" x14ac:dyDescent="0.25">
      <c r="A1604" s="3">
        <f t="shared" ref="A1604:A1667" si="207">A1603+1</f>
        <v>1603</v>
      </c>
      <c r="B1604" s="3" t="s">
        <v>195</v>
      </c>
      <c r="C1604" s="32">
        <v>40603</v>
      </c>
      <c r="D1604" s="56" t="s">
        <v>114</v>
      </c>
      <c r="E1604" s="3"/>
      <c r="F1604" s="3"/>
      <c r="G1604" s="2" t="s">
        <v>10</v>
      </c>
      <c r="H1604" s="3" t="s">
        <v>6</v>
      </c>
      <c r="I1604" s="21">
        <v>4</v>
      </c>
      <c r="J1604" s="3" t="s">
        <v>183</v>
      </c>
      <c r="K1604" s="3"/>
      <c r="L1604" s="3"/>
      <c r="M1604" s="3"/>
      <c r="N1604" s="3"/>
      <c r="O1604" s="3"/>
      <c r="P1604" s="3"/>
      <c r="Q1604" s="3"/>
      <c r="R1604" s="3"/>
      <c r="S1604" s="3"/>
      <c r="T1604" s="3" t="str">
        <f t="shared" si="200"/>
        <v>SIN CECO</v>
      </c>
      <c r="U1604" s="3" t="str">
        <f t="shared" si="201"/>
        <v>NO</v>
      </c>
      <c r="V1604" t="str">
        <f t="shared" si="202"/>
        <v>ESCENARIOS DEPORTIVOS
100% *-Soporte Técnico</v>
      </c>
      <c r="W1604" s="53">
        <f t="shared" si="203"/>
        <v>4</v>
      </c>
      <c r="X1604">
        <f t="shared" si="204"/>
        <v>4</v>
      </c>
      <c r="Y1604">
        <f>IF(ISNA(VLOOKUP(B1604,CECOS_SIN_IDENTIFICAR!$A$2:$D$146,4,0)),"SIN CECO",IF(VLOOKUP(B1604,CECOS_SIN_IDENTIFICAR!$A$2:$D$146,4,0)=0,"SIN CECO",VLOOKUP(B1604,CECOS_SIN_IDENTIFICAR!$A$2:$D$146,4,0)))</f>
        <v>1123</v>
      </c>
      <c r="Z1604">
        <f t="shared" si="205"/>
        <v>1123</v>
      </c>
      <c r="AA1604" s="56" t="s">
        <v>114</v>
      </c>
      <c r="AB1604" t="str">
        <f t="shared" si="206"/>
        <v>e. Oportunidad en entrega de información o requerimientos-Soporte Técnico</v>
      </c>
      <c r="AC1604" t="str">
        <f>VLOOKUP(AB1604,CODIFICACION_PREGUNTAS!$C$2:$D$35,2,0)</f>
        <v>SOPORTE_TEC005</v>
      </c>
    </row>
    <row r="1605" spans="1:29" x14ac:dyDescent="0.25">
      <c r="A1605" s="3">
        <f t="shared" si="207"/>
        <v>1604</v>
      </c>
      <c r="B1605" s="3" t="s">
        <v>195</v>
      </c>
      <c r="C1605" s="32">
        <v>40603</v>
      </c>
      <c r="D1605" s="56" t="s">
        <v>114</v>
      </c>
      <c r="E1605" s="3"/>
      <c r="F1605" s="3"/>
      <c r="G1605" s="2" t="s">
        <v>11</v>
      </c>
      <c r="H1605" s="3" t="s">
        <v>12</v>
      </c>
      <c r="I1605" s="21">
        <v>4</v>
      </c>
      <c r="J1605" s="3" t="s">
        <v>183</v>
      </c>
      <c r="K1605" s="3"/>
      <c r="L1605" s="3"/>
      <c r="M1605" s="3"/>
      <c r="N1605" s="3"/>
      <c r="O1605" s="3"/>
      <c r="P1605" s="3"/>
      <c r="Q1605" s="3"/>
      <c r="R1605" s="3"/>
      <c r="S1605" s="3"/>
      <c r="T1605" s="3" t="str">
        <f t="shared" si="200"/>
        <v>SIN CECO</v>
      </c>
      <c r="U1605" s="3" t="str">
        <f t="shared" si="201"/>
        <v>NO</v>
      </c>
      <c r="V1605" t="str">
        <f t="shared" si="202"/>
        <v>ESCENARIOS DEPORTIVOS
100% *-Soporte Administrativo</v>
      </c>
      <c r="W1605" s="53">
        <f t="shared" si="203"/>
        <v>4</v>
      </c>
      <c r="X1605">
        <f t="shared" si="204"/>
        <v>4</v>
      </c>
      <c r="Y1605">
        <f>IF(ISNA(VLOOKUP(B1605,CECOS_SIN_IDENTIFICAR!$A$2:$D$146,4,0)),"SIN CECO",IF(VLOOKUP(B1605,CECOS_SIN_IDENTIFICAR!$A$2:$D$146,4,0)=0,"SIN CECO",VLOOKUP(B1605,CECOS_SIN_IDENTIFICAR!$A$2:$D$146,4,0)))</f>
        <v>1123</v>
      </c>
      <c r="Z1605">
        <f t="shared" si="205"/>
        <v>1123</v>
      </c>
      <c r="AA1605" s="56" t="s">
        <v>114</v>
      </c>
      <c r="AB1605" t="str">
        <f t="shared" si="206"/>
        <v>a. Oportunidad de la gestión en obra-Soporte Administrativo</v>
      </c>
      <c r="AC1605" t="str">
        <f>VLOOKUP(AB1605,CODIFICACION_PREGUNTAS!$C$2:$D$35,2,0)</f>
        <v>SOPORTE_ADMON001</v>
      </c>
    </row>
    <row r="1606" spans="1:29" x14ac:dyDescent="0.25">
      <c r="A1606" s="3">
        <f t="shared" si="207"/>
        <v>1605</v>
      </c>
      <c r="B1606" s="3" t="s">
        <v>195</v>
      </c>
      <c r="C1606" s="32">
        <v>40603</v>
      </c>
      <c r="D1606" s="56" t="s">
        <v>114</v>
      </c>
      <c r="E1606" s="3"/>
      <c r="F1606" s="3"/>
      <c r="G1606" s="2" t="s">
        <v>13</v>
      </c>
      <c r="H1606" s="3" t="s">
        <v>12</v>
      </c>
      <c r="I1606" s="21">
        <v>4</v>
      </c>
      <c r="J1606" s="3" t="s">
        <v>183</v>
      </c>
      <c r="K1606" s="3"/>
      <c r="L1606" s="3"/>
      <c r="M1606" s="3"/>
      <c r="N1606" s="3"/>
      <c r="O1606" s="3"/>
      <c r="P1606" s="3"/>
      <c r="Q1606" s="3"/>
      <c r="R1606" s="3"/>
      <c r="S1606" s="3"/>
      <c r="T1606" s="3" t="str">
        <f t="shared" si="200"/>
        <v>SIN CECO</v>
      </c>
      <c r="U1606" s="3" t="str">
        <f t="shared" si="201"/>
        <v>NO</v>
      </c>
      <c r="V1606" t="str">
        <f t="shared" si="202"/>
        <v>ESCENARIOS DEPORTIVOS
100% *-Soporte Administrativo</v>
      </c>
      <c r="W1606" s="53">
        <f t="shared" si="203"/>
        <v>4</v>
      </c>
      <c r="X1606">
        <f t="shared" si="204"/>
        <v>4</v>
      </c>
      <c r="Y1606">
        <f>IF(ISNA(VLOOKUP(B1606,CECOS_SIN_IDENTIFICAR!$A$2:$D$146,4,0)),"SIN CECO",IF(VLOOKUP(B1606,CECOS_SIN_IDENTIFICAR!$A$2:$D$146,4,0)=0,"SIN CECO",VLOOKUP(B1606,CECOS_SIN_IDENTIFICAR!$A$2:$D$146,4,0)))</f>
        <v>1123</v>
      </c>
      <c r="Z1606">
        <f t="shared" si="205"/>
        <v>1123</v>
      </c>
      <c r="AA1606" s="56" t="s">
        <v>114</v>
      </c>
      <c r="AB1606" t="str">
        <f t="shared" si="206"/>
        <v>b. Manejo administrativo del proyecto-Soporte Administrativo</v>
      </c>
      <c r="AC1606" t="str">
        <f>VLOOKUP(AB1606,CODIFICACION_PREGUNTAS!$C$2:$D$35,2,0)</f>
        <v>SOPORTE_ADMON002</v>
      </c>
    </row>
    <row r="1607" spans="1:29" x14ac:dyDescent="0.25">
      <c r="A1607" s="3">
        <f t="shared" si="207"/>
        <v>1606</v>
      </c>
      <c r="B1607" s="3" t="s">
        <v>195</v>
      </c>
      <c r="C1607" s="32">
        <v>40603</v>
      </c>
      <c r="D1607" s="56" t="s">
        <v>114</v>
      </c>
      <c r="E1607" s="3"/>
      <c r="F1607" s="3"/>
      <c r="G1607" s="2" t="s">
        <v>14</v>
      </c>
      <c r="H1607" s="3" t="s">
        <v>12</v>
      </c>
      <c r="I1607" s="21">
        <v>4</v>
      </c>
      <c r="J1607" s="3" t="s">
        <v>183</v>
      </c>
      <c r="K1607" s="3"/>
      <c r="L1607" s="3"/>
      <c r="M1607" s="3"/>
      <c r="N1607" s="3"/>
      <c r="O1607" s="3"/>
      <c r="P1607" s="3"/>
      <c r="Q1607" s="3"/>
      <c r="R1607" s="3"/>
      <c r="S1607" s="3"/>
      <c r="T1607" s="3" t="str">
        <f t="shared" si="200"/>
        <v>SIN CECO</v>
      </c>
      <c r="U1607" s="3" t="str">
        <f t="shared" si="201"/>
        <v>NO</v>
      </c>
      <c r="V1607" t="str">
        <f t="shared" si="202"/>
        <v>ESCENARIOS DEPORTIVOS
100% *-Soporte Administrativo</v>
      </c>
      <c r="W1607" s="53">
        <f t="shared" si="203"/>
        <v>4</v>
      </c>
      <c r="X1607">
        <f t="shared" si="204"/>
        <v>4</v>
      </c>
      <c r="Y1607">
        <f>IF(ISNA(VLOOKUP(B1607,CECOS_SIN_IDENTIFICAR!$A$2:$D$146,4,0)),"SIN CECO",IF(VLOOKUP(B1607,CECOS_SIN_IDENTIFICAR!$A$2:$D$146,4,0)=0,"SIN CECO",VLOOKUP(B1607,CECOS_SIN_IDENTIFICAR!$A$2:$D$146,4,0)))</f>
        <v>1123</v>
      </c>
      <c r="Z1607">
        <f t="shared" si="205"/>
        <v>1123</v>
      </c>
      <c r="AA1607" s="56" t="s">
        <v>114</v>
      </c>
      <c r="AB1607" t="str">
        <f t="shared" si="206"/>
        <v>c. Información clara y veraz sobre la administración de proyecto-Soporte Administrativo</v>
      </c>
      <c r="AC1607" t="str">
        <f>VLOOKUP(AB1607,CODIFICACION_PREGUNTAS!$C$2:$D$35,2,0)</f>
        <v>SOPORTE_ADMON003</v>
      </c>
    </row>
    <row r="1608" spans="1:29" x14ac:dyDescent="0.25">
      <c r="A1608" s="3">
        <f t="shared" si="207"/>
        <v>1607</v>
      </c>
      <c r="B1608" s="3" t="s">
        <v>195</v>
      </c>
      <c r="C1608" s="32">
        <v>40603</v>
      </c>
      <c r="D1608" s="56" t="s">
        <v>114</v>
      </c>
      <c r="E1608" s="3"/>
      <c r="F1608" s="3"/>
      <c r="G1608" s="2" t="s">
        <v>15</v>
      </c>
      <c r="H1608" s="3" t="s">
        <v>12</v>
      </c>
      <c r="I1608" s="21">
        <v>4</v>
      </c>
      <c r="J1608" s="3" t="s">
        <v>183</v>
      </c>
      <c r="K1608" s="3"/>
      <c r="L1608" s="3"/>
      <c r="M1608" s="3"/>
      <c r="N1608" s="3"/>
      <c r="O1608" s="3"/>
      <c r="P1608" s="3"/>
      <c r="Q1608" s="3"/>
      <c r="R1608" s="3"/>
      <c r="S1608" s="3"/>
      <c r="T1608" s="3" t="str">
        <f t="shared" si="200"/>
        <v>SIN CECO</v>
      </c>
      <c r="U1608" s="3" t="str">
        <f t="shared" si="201"/>
        <v>NO</v>
      </c>
      <c r="V1608" t="str">
        <f t="shared" si="202"/>
        <v>ESCENARIOS DEPORTIVOS
100% *-Soporte Administrativo</v>
      </c>
      <c r="W1608" s="53">
        <f t="shared" si="203"/>
        <v>4</v>
      </c>
      <c r="X1608">
        <f t="shared" si="204"/>
        <v>4</v>
      </c>
      <c r="Y1608">
        <f>IF(ISNA(VLOOKUP(B1608,CECOS_SIN_IDENTIFICAR!$A$2:$D$146,4,0)),"SIN CECO",IF(VLOOKUP(B1608,CECOS_SIN_IDENTIFICAR!$A$2:$D$146,4,0)=0,"SIN CECO",VLOOKUP(B1608,CECOS_SIN_IDENTIFICAR!$A$2:$D$146,4,0)))</f>
        <v>1123</v>
      </c>
      <c r="Z1608">
        <f t="shared" si="205"/>
        <v>1123</v>
      </c>
      <c r="AA1608" s="56" t="s">
        <v>114</v>
      </c>
      <c r="AB1608" t="str">
        <f t="shared" si="206"/>
        <v>d. Cumplimientos con expectativas del cliente-Soporte Administrativo</v>
      </c>
      <c r="AC1608" t="str">
        <f>VLOOKUP(AB1608,CODIFICACION_PREGUNTAS!$C$2:$D$35,2,0)</f>
        <v>SOPORTE_ADMON004</v>
      </c>
    </row>
    <row r="1609" spans="1:29" x14ac:dyDescent="0.25">
      <c r="A1609" s="3">
        <f t="shared" si="207"/>
        <v>1608</v>
      </c>
      <c r="B1609" s="3" t="s">
        <v>195</v>
      </c>
      <c r="C1609" s="32">
        <v>40603</v>
      </c>
      <c r="D1609" s="56" t="s">
        <v>114</v>
      </c>
      <c r="E1609" s="3"/>
      <c r="F1609" s="3"/>
      <c r="G1609" s="2" t="s">
        <v>16</v>
      </c>
      <c r="H1609" s="3" t="s">
        <v>12</v>
      </c>
      <c r="I1609" s="21">
        <v>4</v>
      </c>
      <c r="J1609" s="3" t="s">
        <v>183</v>
      </c>
      <c r="K1609" s="3"/>
      <c r="L1609" s="3"/>
      <c r="M1609" s="3"/>
      <c r="N1609" s="3"/>
      <c r="O1609" s="3"/>
      <c r="P1609" s="3"/>
      <c r="Q1609" s="3"/>
      <c r="R1609" s="3"/>
      <c r="S1609" s="3"/>
      <c r="T1609" s="3" t="str">
        <f t="shared" si="200"/>
        <v>SIN CECO</v>
      </c>
      <c r="U1609" s="3" t="str">
        <f t="shared" si="201"/>
        <v>NO</v>
      </c>
      <c r="V1609" t="str">
        <f t="shared" si="202"/>
        <v>ESCENARIOS DEPORTIVOS
100% *-Soporte Administrativo</v>
      </c>
      <c r="W1609" s="53">
        <f t="shared" si="203"/>
        <v>4</v>
      </c>
      <c r="X1609">
        <f t="shared" si="204"/>
        <v>4</v>
      </c>
      <c r="Y1609">
        <f>IF(ISNA(VLOOKUP(B1609,CECOS_SIN_IDENTIFICAR!$A$2:$D$146,4,0)),"SIN CECO",IF(VLOOKUP(B1609,CECOS_SIN_IDENTIFICAR!$A$2:$D$146,4,0)=0,"SIN CECO",VLOOKUP(B1609,CECOS_SIN_IDENTIFICAR!$A$2:$D$146,4,0)))</f>
        <v>1123</v>
      </c>
      <c r="Z1609">
        <f t="shared" si="205"/>
        <v>1123</v>
      </c>
      <c r="AA1609" s="56" t="s">
        <v>114</v>
      </c>
      <c r="AB1609" t="str">
        <f t="shared" si="206"/>
        <v>e. Control de presupuesto-Soporte Administrativo</v>
      </c>
      <c r="AC1609" t="str">
        <f>VLOOKUP(AB1609,CODIFICACION_PREGUNTAS!$C$2:$D$35,2,0)</f>
        <v>SOPORTE_ADMON005</v>
      </c>
    </row>
    <row r="1610" spans="1:29" x14ac:dyDescent="0.25">
      <c r="A1610" s="3">
        <f t="shared" si="207"/>
        <v>1609</v>
      </c>
      <c r="B1610" s="3" t="s">
        <v>195</v>
      </c>
      <c r="C1610" s="32">
        <v>40603</v>
      </c>
      <c r="D1610" s="56" t="s">
        <v>114</v>
      </c>
      <c r="E1610" s="3"/>
      <c r="F1610" s="3"/>
      <c r="G1610" s="2" t="s">
        <v>17</v>
      </c>
      <c r="H1610" s="3" t="s">
        <v>18</v>
      </c>
      <c r="I1610" s="21">
        <v>4</v>
      </c>
      <c r="J1610" s="3" t="s">
        <v>183</v>
      </c>
      <c r="K1610" s="3"/>
      <c r="L1610" s="3"/>
      <c r="M1610" s="3"/>
      <c r="N1610" s="3"/>
      <c r="O1610" s="3"/>
      <c r="P1610" s="3"/>
      <c r="Q1610" s="3"/>
      <c r="R1610" s="3"/>
      <c r="S1610" s="3"/>
      <c r="T1610" s="3" t="str">
        <f t="shared" si="200"/>
        <v>SIN CECO</v>
      </c>
      <c r="U1610" s="3" t="str">
        <f t="shared" si="201"/>
        <v>NO</v>
      </c>
      <c r="V1610" t="str">
        <f t="shared" si="202"/>
        <v>ESCENARIOS DEPORTIVOS
100% *-Soporte Directivo (Coordinador y Gerencia)</v>
      </c>
      <c r="W1610" s="53">
        <f t="shared" si="203"/>
        <v>4</v>
      </c>
      <c r="X1610">
        <f t="shared" si="204"/>
        <v>4</v>
      </c>
      <c r="Y1610">
        <f>IF(ISNA(VLOOKUP(B1610,CECOS_SIN_IDENTIFICAR!$A$2:$D$146,4,0)),"SIN CECO",IF(VLOOKUP(B1610,CECOS_SIN_IDENTIFICAR!$A$2:$D$146,4,0)=0,"SIN CECO",VLOOKUP(B1610,CECOS_SIN_IDENTIFICAR!$A$2:$D$146,4,0)))</f>
        <v>1123</v>
      </c>
      <c r="Z1610">
        <f t="shared" si="205"/>
        <v>1123</v>
      </c>
      <c r="AA1610" s="56" t="s">
        <v>114</v>
      </c>
      <c r="AB1610" t="str">
        <f t="shared" si="206"/>
        <v>a. Apoyo y presencia en el proyecto-Soporte Directivo (Coordinador y Gerencia)</v>
      </c>
      <c r="AC1610" t="str">
        <f>VLOOKUP(AB1610,CODIFICACION_PREGUNTAS!$C$2:$D$35,2,0)</f>
        <v>SOPORTE_DIR001</v>
      </c>
    </row>
    <row r="1611" spans="1:29" x14ac:dyDescent="0.25">
      <c r="A1611" s="3">
        <f t="shared" si="207"/>
        <v>1610</v>
      </c>
      <c r="B1611" s="3" t="s">
        <v>195</v>
      </c>
      <c r="C1611" s="32">
        <v>40603</v>
      </c>
      <c r="D1611" s="56" t="s">
        <v>114</v>
      </c>
      <c r="E1611" s="3"/>
      <c r="F1611" s="3"/>
      <c r="G1611" s="2" t="s">
        <v>19</v>
      </c>
      <c r="H1611" s="3" t="s">
        <v>18</v>
      </c>
      <c r="I1611" s="21">
        <v>4</v>
      </c>
      <c r="J1611" s="3" t="s">
        <v>183</v>
      </c>
      <c r="K1611" s="3"/>
      <c r="L1611" s="3"/>
      <c r="M1611" s="3"/>
      <c r="N1611" s="3"/>
      <c r="O1611" s="3"/>
      <c r="P1611" s="3"/>
      <c r="Q1611" s="3"/>
      <c r="R1611" s="3"/>
      <c r="S1611" s="3"/>
      <c r="T1611" s="3" t="str">
        <f t="shared" si="200"/>
        <v>SIN CECO</v>
      </c>
      <c r="U1611" s="3" t="str">
        <f t="shared" si="201"/>
        <v>NO</v>
      </c>
      <c r="V1611" t="str">
        <f t="shared" si="202"/>
        <v>ESCENARIOS DEPORTIVOS
100% *-Soporte Directivo (Coordinador y Gerencia)</v>
      </c>
      <c r="W1611" s="53">
        <f t="shared" si="203"/>
        <v>4</v>
      </c>
      <c r="X1611">
        <f t="shared" si="204"/>
        <v>4</v>
      </c>
      <c r="Y1611">
        <f>IF(ISNA(VLOOKUP(B1611,CECOS_SIN_IDENTIFICAR!$A$2:$D$146,4,0)),"SIN CECO",IF(VLOOKUP(B1611,CECOS_SIN_IDENTIFICAR!$A$2:$D$146,4,0)=0,"SIN CECO",VLOOKUP(B1611,CECOS_SIN_IDENTIFICAR!$A$2:$D$146,4,0)))</f>
        <v>1123</v>
      </c>
      <c r="Z1611">
        <f t="shared" si="205"/>
        <v>1123</v>
      </c>
      <c r="AA1611" s="56" t="s">
        <v>114</v>
      </c>
      <c r="AB1611" t="str">
        <f t="shared" si="206"/>
        <v>b. Conocimiento del proyecto-Soporte Directivo (Coordinador y Gerencia)</v>
      </c>
      <c r="AC1611" t="str">
        <f>VLOOKUP(AB1611,CODIFICACION_PREGUNTAS!$C$2:$D$35,2,0)</f>
        <v>SOPORTE_DIR002</v>
      </c>
    </row>
    <row r="1612" spans="1:29" x14ac:dyDescent="0.25">
      <c r="A1612" s="3">
        <f t="shared" si="207"/>
        <v>1611</v>
      </c>
      <c r="B1612" s="3" t="s">
        <v>195</v>
      </c>
      <c r="C1612" s="32">
        <v>40603</v>
      </c>
      <c r="D1612" s="56" t="s">
        <v>114</v>
      </c>
      <c r="E1612" s="3"/>
      <c r="F1612" s="3"/>
      <c r="G1612" s="2" t="s">
        <v>20</v>
      </c>
      <c r="H1612" s="3" t="s">
        <v>18</v>
      </c>
      <c r="I1612" s="21">
        <v>4</v>
      </c>
      <c r="J1612" s="3" t="s">
        <v>183</v>
      </c>
      <c r="K1612" s="3"/>
      <c r="L1612" s="3"/>
      <c r="M1612" s="3"/>
      <c r="N1612" s="3"/>
      <c r="O1612" s="3"/>
      <c r="P1612" s="3"/>
      <c r="Q1612" s="3"/>
      <c r="R1612" s="3"/>
      <c r="S1612" s="3"/>
      <c r="T1612" s="3" t="str">
        <f t="shared" si="200"/>
        <v>SIN CECO</v>
      </c>
      <c r="U1612" s="3" t="str">
        <f t="shared" si="201"/>
        <v>NO</v>
      </c>
      <c r="V1612" t="str">
        <f t="shared" si="202"/>
        <v>ESCENARIOS DEPORTIVOS
100% *-Soporte Directivo (Coordinador y Gerencia)</v>
      </c>
      <c r="W1612" s="53">
        <f t="shared" si="203"/>
        <v>4</v>
      </c>
      <c r="X1612">
        <f t="shared" si="204"/>
        <v>4</v>
      </c>
      <c r="Y1612">
        <f>IF(ISNA(VLOOKUP(B1612,CECOS_SIN_IDENTIFICAR!$A$2:$D$146,4,0)),"SIN CECO",IF(VLOOKUP(B1612,CECOS_SIN_IDENTIFICAR!$A$2:$D$146,4,0)=0,"SIN CECO",VLOOKUP(B1612,CECOS_SIN_IDENTIFICAR!$A$2:$D$146,4,0)))</f>
        <v>1123</v>
      </c>
      <c r="Z1612">
        <f t="shared" si="205"/>
        <v>1123</v>
      </c>
      <c r="AA1612" s="56" t="s">
        <v>114</v>
      </c>
      <c r="AB1612" t="str">
        <f t="shared" si="206"/>
        <v>c. Planteamiento de soluciones y manejo de conflictos-Soporte Directivo (Coordinador y Gerencia)</v>
      </c>
      <c r="AC1612" t="str">
        <f>VLOOKUP(AB1612,CODIFICACION_PREGUNTAS!$C$2:$D$35,2,0)</f>
        <v>SOPORTE_DIR003</v>
      </c>
    </row>
    <row r="1613" spans="1:29" x14ac:dyDescent="0.25">
      <c r="A1613" s="3">
        <f t="shared" si="207"/>
        <v>1612</v>
      </c>
      <c r="B1613" s="3" t="s">
        <v>195</v>
      </c>
      <c r="C1613" s="32">
        <v>40603</v>
      </c>
      <c r="D1613" s="56" t="s">
        <v>114</v>
      </c>
      <c r="E1613" s="3"/>
      <c r="F1613" s="3"/>
      <c r="G1613" s="2" t="s">
        <v>21</v>
      </c>
      <c r="H1613" s="3" t="s">
        <v>18</v>
      </c>
      <c r="I1613" s="21">
        <v>4</v>
      </c>
      <c r="J1613" s="3" t="s">
        <v>183</v>
      </c>
      <c r="K1613" s="3"/>
      <c r="L1613" s="3"/>
      <c r="M1613" s="3"/>
      <c r="N1613" s="3"/>
      <c r="O1613" s="3"/>
      <c r="P1613" s="3"/>
      <c r="Q1613" s="3"/>
      <c r="R1613" s="3"/>
      <c r="S1613" s="3"/>
      <c r="T1613" s="3" t="str">
        <f t="shared" si="200"/>
        <v>SIN CECO</v>
      </c>
      <c r="U1613" s="3" t="str">
        <f t="shared" si="201"/>
        <v>NO</v>
      </c>
      <c r="V1613" t="str">
        <f t="shared" si="202"/>
        <v>ESCENARIOS DEPORTIVOS
100% *-Soporte Directivo (Coordinador y Gerencia)</v>
      </c>
      <c r="W1613" s="53">
        <f t="shared" si="203"/>
        <v>4</v>
      </c>
      <c r="X1613">
        <f t="shared" si="204"/>
        <v>4</v>
      </c>
      <c r="Y1613">
        <f>IF(ISNA(VLOOKUP(B1613,CECOS_SIN_IDENTIFICAR!$A$2:$D$146,4,0)),"SIN CECO",IF(VLOOKUP(B1613,CECOS_SIN_IDENTIFICAR!$A$2:$D$146,4,0)=0,"SIN CECO",VLOOKUP(B1613,CECOS_SIN_IDENTIFICAR!$A$2:$D$146,4,0)))</f>
        <v>1123</v>
      </c>
      <c r="Z1613">
        <f t="shared" si="205"/>
        <v>1123</v>
      </c>
      <c r="AA1613" s="56" t="s">
        <v>114</v>
      </c>
      <c r="AB1613" t="str">
        <f t="shared" si="206"/>
        <v>d. Cumplimiento de compromisos-Soporte Directivo (Coordinador y Gerencia)</v>
      </c>
      <c r="AC1613" t="str">
        <f>VLOOKUP(AB1613,CODIFICACION_PREGUNTAS!$C$2:$D$35,2,0)</f>
        <v>SOPORTE_DIR004</v>
      </c>
    </row>
    <row r="1614" spans="1:29" x14ac:dyDescent="0.25">
      <c r="A1614" s="3">
        <f t="shared" si="207"/>
        <v>1613</v>
      </c>
      <c r="B1614" s="3" t="s">
        <v>195</v>
      </c>
      <c r="C1614" s="32">
        <v>40603</v>
      </c>
      <c r="D1614" s="56" t="s">
        <v>114</v>
      </c>
      <c r="E1614" s="3"/>
      <c r="F1614" s="3"/>
      <c r="G1614" s="2" t="s">
        <v>22</v>
      </c>
      <c r="H1614" s="3" t="s">
        <v>18</v>
      </c>
      <c r="I1614" s="21">
        <v>4</v>
      </c>
      <c r="J1614" s="3" t="s">
        <v>183</v>
      </c>
      <c r="K1614" s="3"/>
      <c r="L1614" s="3"/>
      <c r="M1614" s="3"/>
      <c r="N1614" s="3"/>
      <c r="O1614" s="3"/>
      <c r="P1614" s="3"/>
      <c r="Q1614" s="3"/>
      <c r="R1614" s="3"/>
      <c r="S1614" s="3"/>
      <c r="T1614" s="3" t="str">
        <f t="shared" si="200"/>
        <v>SIN CECO</v>
      </c>
      <c r="U1614" s="3" t="str">
        <f t="shared" si="201"/>
        <v>NO</v>
      </c>
      <c r="V1614" t="str">
        <f t="shared" si="202"/>
        <v>ESCENARIOS DEPORTIVOS
100% *-Soporte Directivo (Coordinador y Gerencia)</v>
      </c>
      <c r="W1614" s="53">
        <f t="shared" si="203"/>
        <v>4</v>
      </c>
      <c r="X1614">
        <f t="shared" si="204"/>
        <v>4</v>
      </c>
      <c r="Y1614">
        <f>IF(ISNA(VLOOKUP(B1614,CECOS_SIN_IDENTIFICAR!$A$2:$D$146,4,0)),"SIN CECO",IF(VLOOKUP(B1614,CECOS_SIN_IDENTIFICAR!$A$2:$D$146,4,0)=0,"SIN CECO",VLOOKUP(B1614,CECOS_SIN_IDENTIFICAR!$A$2:$D$146,4,0)))</f>
        <v>1123</v>
      </c>
      <c r="Z1614">
        <f t="shared" si="205"/>
        <v>1123</v>
      </c>
      <c r="AA1614" s="56" t="s">
        <v>114</v>
      </c>
      <c r="AB1614" t="str">
        <f t="shared" si="206"/>
        <v>e. Manejo del cliente-Soporte Directivo (Coordinador y Gerencia)</v>
      </c>
      <c r="AC1614" t="str">
        <f>VLOOKUP(AB1614,CODIFICACION_PREGUNTAS!$C$2:$D$35,2,0)</f>
        <v>SOPORTE_DIR005</v>
      </c>
    </row>
    <row r="1615" spans="1:29" x14ac:dyDescent="0.25">
      <c r="A1615" s="3">
        <f t="shared" si="207"/>
        <v>1614</v>
      </c>
      <c r="B1615" s="3" t="s">
        <v>195</v>
      </c>
      <c r="C1615" s="32">
        <v>40603</v>
      </c>
      <c r="D1615" s="56" t="s">
        <v>114</v>
      </c>
      <c r="E1615" s="3"/>
      <c r="F1615" s="3"/>
      <c r="G1615" s="2" t="s">
        <v>23</v>
      </c>
      <c r="H1615" s="3" t="s">
        <v>24</v>
      </c>
      <c r="I1615" s="21">
        <v>4</v>
      </c>
      <c r="J1615" s="3" t="s">
        <v>183</v>
      </c>
      <c r="K1615" s="3"/>
      <c r="L1615" s="3"/>
      <c r="M1615" s="3"/>
      <c r="N1615" s="3"/>
      <c r="O1615" s="3"/>
      <c r="P1615" s="3"/>
      <c r="Q1615" s="3"/>
      <c r="R1615" s="3"/>
      <c r="S1615" s="3"/>
      <c r="T1615" s="3" t="str">
        <f t="shared" si="200"/>
        <v>SIN CECO</v>
      </c>
      <c r="U1615" s="3" t="str">
        <f t="shared" si="201"/>
        <v>NO</v>
      </c>
      <c r="V1615" t="str">
        <f t="shared" si="202"/>
        <v>ESCENARIOS DEPORTIVOS
100% *-Personal que presta el servicio en obra</v>
      </c>
      <c r="W1615" s="53">
        <f t="shared" si="203"/>
        <v>4</v>
      </c>
      <c r="X1615">
        <f t="shared" si="204"/>
        <v>4</v>
      </c>
      <c r="Y1615">
        <f>IF(ISNA(VLOOKUP(B1615,CECOS_SIN_IDENTIFICAR!$A$2:$D$146,4,0)),"SIN CECO",IF(VLOOKUP(B1615,CECOS_SIN_IDENTIFICAR!$A$2:$D$146,4,0)=0,"SIN CECO",VLOOKUP(B1615,CECOS_SIN_IDENTIFICAR!$A$2:$D$146,4,0)))</f>
        <v>1123</v>
      </c>
      <c r="Z1615">
        <f t="shared" si="205"/>
        <v>1123</v>
      </c>
      <c r="AA1615" s="56" t="s">
        <v>114</v>
      </c>
      <c r="AB1615" t="str">
        <f t="shared" si="206"/>
        <v>a. Idoneidad del personal-Personal que presta el servicio en obra</v>
      </c>
      <c r="AC1615" t="str">
        <f>VLOOKUP(AB1615,CODIFICACION_PREGUNTAS!$C$2:$D$35,2,0)</f>
        <v>PERSONAL001</v>
      </c>
    </row>
    <row r="1616" spans="1:29" x14ac:dyDescent="0.25">
      <c r="A1616" s="3">
        <f t="shared" si="207"/>
        <v>1615</v>
      </c>
      <c r="B1616" s="3" t="s">
        <v>195</v>
      </c>
      <c r="C1616" s="32">
        <v>40603</v>
      </c>
      <c r="D1616" s="56" t="s">
        <v>114</v>
      </c>
      <c r="E1616" s="3"/>
      <c r="F1616" s="3"/>
      <c r="G1616" s="2" t="s">
        <v>25</v>
      </c>
      <c r="H1616" s="3" t="s">
        <v>24</v>
      </c>
      <c r="I1616" s="21">
        <v>4</v>
      </c>
      <c r="J1616" s="3" t="s">
        <v>183</v>
      </c>
      <c r="K1616" s="3"/>
      <c r="L1616" s="3"/>
      <c r="M1616" s="3"/>
      <c r="N1616" s="3"/>
      <c r="O1616" s="3"/>
      <c r="P1616" s="3"/>
      <c r="Q1616" s="3"/>
      <c r="R1616" s="3"/>
      <c r="S1616" s="3"/>
      <c r="T1616" s="3" t="str">
        <f t="shared" si="200"/>
        <v>SIN CECO</v>
      </c>
      <c r="U1616" s="3" t="str">
        <f t="shared" si="201"/>
        <v>NO</v>
      </c>
      <c r="V1616" t="str">
        <f t="shared" si="202"/>
        <v>ESCENARIOS DEPORTIVOS
100% *-Personal que presta el servicio en obra</v>
      </c>
      <c r="W1616" s="53">
        <f t="shared" si="203"/>
        <v>4</v>
      </c>
      <c r="X1616">
        <f t="shared" si="204"/>
        <v>4</v>
      </c>
      <c r="Y1616">
        <f>IF(ISNA(VLOOKUP(B1616,CECOS_SIN_IDENTIFICAR!$A$2:$D$146,4,0)),"SIN CECO",IF(VLOOKUP(B1616,CECOS_SIN_IDENTIFICAR!$A$2:$D$146,4,0)=0,"SIN CECO",VLOOKUP(B1616,CECOS_SIN_IDENTIFICAR!$A$2:$D$146,4,0)))</f>
        <v>1123</v>
      </c>
      <c r="Z1616">
        <f t="shared" si="205"/>
        <v>1123</v>
      </c>
      <c r="AA1616" s="56" t="s">
        <v>114</v>
      </c>
      <c r="AB1616" t="str">
        <f t="shared" si="206"/>
        <v>b. Oportuna atención al cliente-Personal que presta el servicio en obra</v>
      </c>
      <c r="AC1616" t="str">
        <f>VLOOKUP(AB1616,CODIFICACION_PREGUNTAS!$C$2:$D$35,2,0)</f>
        <v>PERSONAL002</v>
      </c>
    </row>
    <row r="1617" spans="1:29" x14ac:dyDescent="0.25">
      <c r="A1617" s="3">
        <f t="shared" si="207"/>
        <v>1616</v>
      </c>
      <c r="B1617" s="3" t="s">
        <v>195</v>
      </c>
      <c r="C1617" s="32">
        <v>40603</v>
      </c>
      <c r="D1617" s="56" t="s">
        <v>114</v>
      </c>
      <c r="E1617" s="3"/>
      <c r="F1617" s="3"/>
      <c r="G1617" s="2" t="s">
        <v>26</v>
      </c>
      <c r="H1617" s="3" t="s">
        <v>24</v>
      </c>
      <c r="I1617" s="21">
        <v>4</v>
      </c>
      <c r="J1617" s="3" t="s">
        <v>183</v>
      </c>
      <c r="K1617" s="3"/>
      <c r="L1617" s="3"/>
      <c r="M1617" s="3"/>
      <c r="N1617" s="3"/>
      <c r="O1617" s="3"/>
      <c r="P1617" s="3"/>
      <c r="Q1617" s="3"/>
      <c r="R1617" s="3"/>
      <c r="S1617" s="3"/>
      <c r="T1617" s="3" t="str">
        <f t="shared" si="200"/>
        <v>SIN CECO</v>
      </c>
      <c r="U1617" s="3" t="str">
        <f t="shared" si="201"/>
        <v>NO</v>
      </c>
      <c r="V1617" t="str">
        <f t="shared" si="202"/>
        <v>ESCENARIOS DEPORTIVOS
100% *-Personal que presta el servicio en obra</v>
      </c>
      <c r="W1617" s="53">
        <f t="shared" si="203"/>
        <v>4</v>
      </c>
      <c r="X1617">
        <f t="shared" si="204"/>
        <v>4</v>
      </c>
      <c r="Y1617">
        <f>IF(ISNA(VLOOKUP(B1617,CECOS_SIN_IDENTIFICAR!$A$2:$D$146,4,0)),"SIN CECO",IF(VLOOKUP(B1617,CECOS_SIN_IDENTIFICAR!$A$2:$D$146,4,0)=0,"SIN CECO",VLOOKUP(B1617,CECOS_SIN_IDENTIFICAR!$A$2:$D$146,4,0)))</f>
        <v>1123</v>
      </c>
      <c r="Z1617">
        <f t="shared" si="205"/>
        <v>1123</v>
      </c>
      <c r="AA1617" s="56" t="s">
        <v>114</v>
      </c>
      <c r="AB1617" t="str">
        <f t="shared" si="206"/>
        <v>c. Compromiso con el proyecto-Personal que presta el servicio en obra</v>
      </c>
      <c r="AC1617" t="str">
        <f>VLOOKUP(AB1617,CODIFICACION_PREGUNTAS!$C$2:$D$35,2,0)</f>
        <v>PERSONAL003</v>
      </c>
    </row>
    <row r="1618" spans="1:29" x14ac:dyDescent="0.25">
      <c r="A1618" s="3">
        <f t="shared" si="207"/>
        <v>1617</v>
      </c>
      <c r="B1618" s="3" t="s">
        <v>195</v>
      </c>
      <c r="C1618" s="32">
        <v>40603</v>
      </c>
      <c r="D1618" s="56" t="s">
        <v>114</v>
      </c>
      <c r="E1618" s="3"/>
      <c r="F1618" s="3"/>
      <c r="G1618" s="2" t="s">
        <v>21</v>
      </c>
      <c r="H1618" s="3" t="s">
        <v>24</v>
      </c>
      <c r="I1618" s="21">
        <v>4</v>
      </c>
      <c r="J1618" s="3" t="s">
        <v>183</v>
      </c>
      <c r="K1618" s="3"/>
      <c r="L1618" s="3"/>
      <c r="M1618" s="3"/>
      <c r="N1618" s="3"/>
      <c r="O1618" s="3"/>
      <c r="P1618" s="3"/>
      <c r="Q1618" s="3"/>
      <c r="R1618" s="3"/>
      <c r="S1618" s="3"/>
      <c r="T1618" s="3" t="str">
        <f t="shared" si="200"/>
        <v>SIN CECO</v>
      </c>
      <c r="U1618" s="3" t="str">
        <f t="shared" si="201"/>
        <v>NO</v>
      </c>
      <c r="V1618" t="str">
        <f t="shared" si="202"/>
        <v>ESCENARIOS DEPORTIVOS
100% *-Personal que presta el servicio en obra</v>
      </c>
      <c r="W1618" s="53">
        <f t="shared" si="203"/>
        <v>4</v>
      </c>
      <c r="X1618">
        <f t="shared" si="204"/>
        <v>4</v>
      </c>
      <c r="Y1618">
        <f>IF(ISNA(VLOOKUP(B1618,CECOS_SIN_IDENTIFICAR!$A$2:$D$146,4,0)),"SIN CECO",IF(VLOOKUP(B1618,CECOS_SIN_IDENTIFICAR!$A$2:$D$146,4,0)=0,"SIN CECO",VLOOKUP(B1618,CECOS_SIN_IDENTIFICAR!$A$2:$D$146,4,0)))</f>
        <v>1123</v>
      </c>
      <c r="Z1618">
        <f t="shared" si="205"/>
        <v>1123</v>
      </c>
      <c r="AA1618" s="56" t="s">
        <v>114</v>
      </c>
      <c r="AB1618" t="str">
        <f t="shared" si="206"/>
        <v>d. Cumplimiento de compromisos-Personal que presta el servicio en obra</v>
      </c>
      <c r="AC1618" t="str">
        <f>VLOOKUP(AB1618,CODIFICACION_PREGUNTAS!$C$2:$D$35,2,0)</f>
        <v>PERSONAL004</v>
      </c>
    </row>
    <row r="1619" spans="1:29" x14ac:dyDescent="0.25">
      <c r="A1619" s="3">
        <f t="shared" si="207"/>
        <v>1618</v>
      </c>
      <c r="B1619" s="3" t="s">
        <v>195</v>
      </c>
      <c r="C1619" s="32">
        <v>40603</v>
      </c>
      <c r="D1619" s="56" t="s">
        <v>114</v>
      </c>
      <c r="E1619" s="3"/>
      <c r="F1619" s="3"/>
      <c r="G1619" s="2" t="s">
        <v>27</v>
      </c>
      <c r="H1619" s="3" t="s">
        <v>24</v>
      </c>
      <c r="I1619" s="21">
        <v>4</v>
      </c>
      <c r="J1619" s="3" t="s">
        <v>183</v>
      </c>
      <c r="K1619" s="3"/>
      <c r="L1619" s="3"/>
      <c r="M1619" s="3"/>
      <c r="N1619" s="3"/>
      <c r="O1619" s="3"/>
      <c r="P1619" s="3"/>
      <c r="Q1619" s="3"/>
      <c r="R1619" s="3"/>
      <c r="S1619" s="3"/>
      <c r="T1619" s="3" t="str">
        <f t="shared" si="200"/>
        <v>SIN CECO</v>
      </c>
      <c r="U1619" s="3" t="str">
        <f t="shared" si="201"/>
        <v>NO</v>
      </c>
      <c r="V1619" t="str">
        <f t="shared" si="202"/>
        <v>ESCENARIOS DEPORTIVOS
100% *-Personal que presta el servicio en obra</v>
      </c>
      <c r="W1619" s="53">
        <f t="shared" si="203"/>
        <v>4</v>
      </c>
      <c r="X1619">
        <f t="shared" si="204"/>
        <v>4</v>
      </c>
      <c r="Y1619">
        <f>IF(ISNA(VLOOKUP(B1619,CECOS_SIN_IDENTIFICAR!$A$2:$D$146,4,0)),"SIN CECO",IF(VLOOKUP(B1619,CECOS_SIN_IDENTIFICAR!$A$2:$D$146,4,0)=0,"SIN CECO",VLOOKUP(B1619,CECOS_SIN_IDENTIFICAR!$A$2:$D$146,4,0)))</f>
        <v>1123</v>
      </c>
      <c r="Z1619">
        <f t="shared" si="205"/>
        <v>1123</v>
      </c>
      <c r="AA1619" s="56" t="s">
        <v>114</v>
      </c>
      <c r="AB1619" t="str">
        <f t="shared" si="206"/>
        <v>e. Proactividad en desarrollo de funciones-Personal que presta el servicio en obra</v>
      </c>
      <c r="AC1619" t="str">
        <f>VLOOKUP(AB1619,CODIFICACION_PREGUNTAS!$C$2:$D$35,2,0)</f>
        <v>PERSONAL005</v>
      </c>
    </row>
    <row r="1620" spans="1:29" x14ac:dyDescent="0.25">
      <c r="A1620" s="3">
        <f t="shared" si="207"/>
        <v>1619</v>
      </c>
      <c r="B1620" s="3" t="s">
        <v>195</v>
      </c>
      <c r="C1620" s="32">
        <v>40603</v>
      </c>
      <c r="D1620" s="56" t="s">
        <v>114</v>
      </c>
      <c r="E1620" s="3"/>
      <c r="F1620" s="3"/>
      <c r="G1620" s="2" t="s">
        <v>28</v>
      </c>
      <c r="H1620" s="2" t="s">
        <v>29</v>
      </c>
      <c r="I1620" s="21">
        <v>4</v>
      </c>
      <c r="J1620" s="3" t="s">
        <v>183</v>
      </c>
      <c r="K1620" s="3"/>
      <c r="L1620" s="3"/>
      <c r="M1620" s="3"/>
      <c r="N1620" s="3"/>
      <c r="O1620" s="3"/>
      <c r="P1620" s="3"/>
      <c r="Q1620" s="3"/>
      <c r="R1620" s="3"/>
      <c r="S1620" s="3"/>
      <c r="T1620" s="3" t="str">
        <f t="shared" si="200"/>
        <v>SIN CECO</v>
      </c>
      <c r="U1620" s="3" t="str">
        <f t="shared" si="201"/>
        <v>NO</v>
      </c>
      <c r="V1620" t="str">
        <f t="shared" si="202"/>
        <v>ESCENARIOS DEPORTIVOS
100% *-Productos Asociados de PAYC (Informes, Control de presupuesto y Programación y actas)</v>
      </c>
      <c r="W1620" s="53">
        <f t="shared" si="203"/>
        <v>4</v>
      </c>
      <c r="X1620">
        <f t="shared" si="204"/>
        <v>4</v>
      </c>
      <c r="Y1620">
        <f>IF(ISNA(VLOOKUP(B1620,CECOS_SIN_IDENTIFICAR!$A$2:$D$146,4,0)),"SIN CECO",IF(VLOOKUP(B1620,CECOS_SIN_IDENTIFICAR!$A$2:$D$146,4,0)=0,"SIN CECO",VLOOKUP(B1620,CECOS_SIN_IDENTIFICAR!$A$2:$D$146,4,0)))</f>
        <v>1123</v>
      </c>
      <c r="Z1620">
        <f t="shared" si="205"/>
        <v>1123</v>
      </c>
      <c r="AA1620" s="56" t="s">
        <v>114</v>
      </c>
      <c r="AB1620" t="str">
        <f t="shared" si="206"/>
        <v>a. Calidad del Contenido-Productos Asociados de PAYC (Informes, Control de presupuesto y Programación y actas)</v>
      </c>
      <c r="AC1620" t="str">
        <f>VLOOKUP(AB1620,CODIFICACION_PREGUNTAS!$C$2:$D$35,2,0)</f>
        <v>PRODUCTOS001</v>
      </c>
    </row>
    <row r="1621" spans="1:29" x14ac:dyDescent="0.25">
      <c r="A1621" s="3">
        <f t="shared" si="207"/>
        <v>1620</v>
      </c>
      <c r="B1621" s="3" t="s">
        <v>195</v>
      </c>
      <c r="C1621" s="32">
        <v>40603</v>
      </c>
      <c r="D1621" s="56" t="s">
        <v>114</v>
      </c>
      <c r="E1621" s="3"/>
      <c r="F1621" s="3"/>
      <c r="G1621" s="2" t="s">
        <v>30</v>
      </c>
      <c r="H1621" s="2" t="s">
        <v>29</v>
      </c>
      <c r="I1621" s="21">
        <v>4</v>
      </c>
      <c r="J1621" s="3" t="s">
        <v>183</v>
      </c>
      <c r="K1621" s="3"/>
      <c r="L1621" s="3"/>
      <c r="M1621" s="3"/>
      <c r="N1621" s="3"/>
      <c r="O1621" s="3"/>
      <c r="P1621" s="3"/>
      <c r="Q1621" s="3"/>
      <c r="R1621" s="3"/>
      <c r="S1621" s="3"/>
      <c r="T1621" s="3" t="str">
        <f t="shared" si="200"/>
        <v>SIN CECO</v>
      </c>
      <c r="U1621" s="3" t="str">
        <f t="shared" si="201"/>
        <v>NO</v>
      </c>
      <c r="V1621" t="str">
        <f t="shared" si="202"/>
        <v>ESCENARIOS DEPORTIVOS
100% *-Productos Asociados de PAYC (Informes, Control de presupuesto y Programación y actas)</v>
      </c>
      <c r="W1621" s="53">
        <f t="shared" si="203"/>
        <v>4</v>
      </c>
      <c r="X1621">
        <f t="shared" si="204"/>
        <v>4</v>
      </c>
      <c r="Y1621">
        <f>IF(ISNA(VLOOKUP(B1621,CECOS_SIN_IDENTIFICAR!$A$2:$D$146,4,0)),"SIN CECO",IF(VLOOKUP(B1621,CECOS_SIN_IDENTIFICAR!$A$2:$D$146,4,0)=0,"SIN CECO",VLOOKUP(B1621,CECOS_SIN_IDENTIFICAR!$A$2:$D$146,4,0)))</f>
        <v>1123</v>
      </c>
      <c r="Z1621">
        <f t="shared" si="205"/>
        <v>1123</v>
      </c>
      <c r="AA1621" s="56" t="s">
        <v>114</v>
      </c>
      <c r="AB1621" t="str">
        <f t="shared" si="206"/>
        <v>b. Claridad del Contenido-Productos Asociados de PAYC (Informes, Control de presupuesto y Programación y actas)</v>
      </c>
      <c r="AC1621" t="str">
        <f>VLOOKUP(AB1621,CODIFICACION_PREGUNTAS!$C$2:$D$35,2,0)</f>
        <v>PRODUCTOS002</v>
      </c>
    </row>
    <row r="1622" spans="1:29" x14ac:dyDescent="0.25">
      <c r="A1622" s="3">
        <f t="shared" si="207"/>
        <v>1621</v>
      </c>
      <c r="B1622" s="3" t="s">
        <v>195</v>
      </c>
      <c r="C1622" s="32">
        <v>40603</v>
      </c>
      <c r="D1622" s="56" t="s">
        <v>114</v>
      </c>
      <c r="E1622" s="3"/>
      <c r="F1622" s="3"/>
      <c r="G1622" s="2" t="s">
        <v>31</v>
      </c>
      <c r="H1622" s="2" t="s">
        <v>29</v>
      </c>
      <c r="I1622" s="21">
        <v>4</v>
      </c>
      <c r="J1622" s="3" t="s">
        <v>183</v>
      </c>
      <c r="K1622" s="3"/>
      <c r="L1622" s="3"/>
      <c r="M1622" s="3"/>
      <c r="N1622" s="3"/>
      <c r="O1622" s="3"/>
      <c r="P1622" s="3"/>
      <c r="Q1622" s="3"/>
      <c r="R1622" s="3"/>
      <c r="S1622" s="3"/>
      <c r="T1622" s="3" t="str">
        <f t="shared" si="200"/>
        <v>SIN CECO</v>
      </c>
      <c r="U1622" s="3" t="str">
        <f t="shared" si="201"/>
        <v>NO</v>
      </c>
      <c r="V1622" t="str">
        <f t="shared" si="202"/>
        <v>ESCENARIOS DEPORTIVOS
100% *-Productos Asociados de PAYC (Informes, Control de presupuesto y Programación y actas)</v>
      </c>
      <c r="W1622" s="53">
        <f t="shared" si="203"/>
        <v>4</v>
      </c>
      <c r="X1622">
        <f t="shared" si="204"/>
        <v>4</v>
      </c>
      <c r="Y1622">
        <f>IF(ISNA(VLOOKUP(B1622,CECOS_SIN_IDENTIFICAR!$A$2:$D$146,4,0)),"SIN CECO",IF(VLOOKUP(B1622,CECOS_SIN_IDENTIFICAR!$A$2:$D$146,4,0)=0,"SIN CECO",VLOOKUP(B1622,CECOS_SIN_IDENTIFICAR!$A$2:$D$146,4,0)))</f>
        <v>1123</v>
      </c>
      <c r="Z1622">
        <f t="shared" si="205"/>
        <v>1123</v>
      </c>
      <c r="AA1622" s="56" t="s">
        <v>114</v>
      </c>
      <c r="AB1622" t="str">
        <f t="shared" si="206"/>
        <v>c. Oportunidad en la entrega-Productos Asociados de PAYC (Informes, Control de presupuesto y Programación y actas)</v>
      </c>
      <c r="AC1622" t="str">
        <f>VLOOKUP(AB1622,CODIFICACION_PREGUNTAS!$C$2:$D$35,2,0)</f>
        <v>PRODUCTOS003</v>
      </c>
    </row>
    <row r="1623" spans="1:29" x14ac:dyDescent="0.25">
      <c r="A1623" s="3">
        <f t="shared" si="207"/>
        <v>1622</v>
      </c>
      <c r="B1623" s="3" t="s">
        <v>195</v>
      </c>
      <c r="C1623" s="32">
        <v>40603</v>
      </c>
      <c r="D1623" s="56" t="s">
        <v>114</v>
      </c>
      <c r="E1623" s="3"/>
      <c r="F1623" s="3"/>
      <c r="G1623" s="2" t="s">
        <v>32</v>
      </c>
      <c r="H1623" s="2" t="s">
        <v>29</v>
      </c>
      <c r="I1623" s="21">
        <v>4</v>
      </c>
      <c r="J1623" s="3" t="s">
        <v>183</v>
      </c>
      <c r="K1623" s="3"/>
      <c r="L1623" s="3"/>
      <c r="M1623" s="3"/>
      <c r="N1623" s="3"/>
      <c r="O1623" s="3"/>
      <c r="P1623" s="3"/>
      <c r="Q1623" s="3"/>
      <c r="R1623" s="3"/>
      <c r="S1623" s="3"/>
      <c r="T1623" s="3" t="str">
        <f t="shared" si="200"/>
        <v>SIN CECO</v>
      </c>
      <c r="U1623" s="3" t="str">
        <f t="shared" si="201"/>
        <v>NO</v>
      </c>
      <c r="V1623" t="str">
        <f t="shared" si="202"/>
        <v>ESCENARIOS DEPORTIVOS
100% *-Productos Asociados de PAYC (Informes, Control de presupuesto y Programación y actas)</v>
      </c>
      <c r="W1623" s="53">
        <f t="shared" si="203"/>
        <v>4</v>
      </c>
      <c r="X1623">
        <f t="shared" si="204"/>
        <v>4</v>
      </c>
      <c r="Y1623">
        <f>IF(ISNA(VLOOKUP(B1623,CECOS_SIN_IDENTIFICAR!$A$2:$D$146,4,0)),"SIN CECO",IF(VLOOKUP(B1623,CECOS_SIN_IDENTIFICAR!$A$2:$D$146,4,0)=0,"SIN CECO",VLOOKUP(B1623,CECOS_SIN_IDENTIFICAR!$A$2:$D$146,4,0)))</f>
        <v>1123</v>
      </c>
      <c r="Z1623">
        <f t="shared" si="205"/>
        <v>1123</v>
      </c>
      <c r="AA1623" s="56" t="s">
        <v>114</v>
      </c>
      <c r="AB1623" t="str">
        <f t="shared" si="206"/>
        <v>d. Precisión de la información-Productos Asociados de PAYC (Informes, Control de presupuesto y Programación y actas)</v>
      </c>
      <c r="AC1623" t="str">
        <f>VLOOKUP(AB1623,CODIFICACION_PREGUNTAS!$C$2:$D$35,2,0)</f>
        <v>PRODUCTOS004</v>
      </c>
    </row>
    <row r="1624" spans="1:29" x14ac:dyDescent="0.25">
      <c r="A1624" s="3">
        <f t="shared" si="207"/>
        <v>1623</v>
      </c>
      <c r="B1624" s="3" t="s">
        <v>195</v>
      </c>
      <c r="C1624" s="32">
        <v>40603</v>
      </c>
      <c r="D1624" s="56" t="s">
        <v>114</v>
      </c>
      <c r="E1624" s="3"/>
      <c r="F1624" s="3"/>
      <c r="G1624" s="2" t="s">
        <v>33</v>
      </c>
      <c r="H1624" s="2" t="s">
        <v>29</v>
      </c>
      <c r="I1624" s="21">
        <v>4</v>
      </c>
      <c r="J1624" s="3" t="s">
        <v>183</v>
      </c>
      <c r="K1624" s="3"/>
      <c r="L1624" s="3"/>
      <c r="M1624" s="3"/>
      <c r="N1624" s="3"/>
      <c r="O1624" s="3"/>
      <c r="P1624" s="3"/>
      <c r="Q1624" s="3"/>
      <c r="R1624" s="3"/>
      <c r="S1624" s="3"/>
      <c r="T1624" s="3" t="str">
        <f t="shared" si="200"/>
        <v>SIN CECO</v>
      </c>
      <c r="U1624" s="3" t="str">
        <f t="shared" si="201"/>
        <v>NO</v>
      </c>
      <c r="V1624" t="str">
        <f t="shared" si="202"/>
        <v>ESCENARIOS DEPORTIVOS
100% *-Productos Asociados de PAYC (Informes, Control de presupuesto y Programación y actas)</v>
      </c>
      <c r="W1624" s="53">
        <f t="shared" si="203"/>
        <v>4</v>
      </c>
      <c r="X1624">
        <f t="shared" si="204"/>
        <v>4</v>
      </c>
      <c r="Y1624">
        <f>IF(ISNA(VLOOKUP(B1624,CECOS_SIN_IDENTIFICAR!$A$2:$D$146,4,0)),"SIN CECO",IF(VLOOKUP(B1624,CECOS_SIN_IDENTIFICAR!$A$2:$D$146,4,0)=0,"SIN CECO",VLOOKUP(B1624,CECOS_SIN_IDENTIFICAR!$A$2:$D$146,4,0)))</f>
        <v>1123</v>
      </c>
      <c r="Z1624">
        <f t="shared" si="205"/>
        <v>1123</v>
      </c>
      <c r="AA1624" s="56" t="s">
        <v>114</v>
      </c>
      <c r="AB1624" t="str">
        <f t="shared" si="206"/>
        <v>e. Diagramación-Productos Asociados de PAYC (Informes, Control de presupuesto y Programación y actas)</v>
      </c>
      <c r="AC1624" t="str">
        <f>VLOOKUP(AB1624,CODIFICACION_PREGUNTAS!$C$2:$D$35,2,0)</f>
        <v>PRODUCTOS005</v>
      </c>
    </row>
    <row r="1625" spans="1:29" x14ac:dyDescent="0.25">
      <c r="A1625" s="3">
        <f t="shared" si="207"/>
        <v>1624</v>
      </c>
      <c r="B1625" s="3" t="s">
        <v>195</v>
      </c>
      <c r="C1625" s="32">
        <v>40603</v>
      </c>
      <c r="D1625" s="56" t="s">
        <v>114</v>
      </c>
      <c r="E1625" s="3"/>
      <c r="F1625" s="3"/>
      <c r="G1625" s="2" t="s">
        <v>34</v>
      </c>
      <c r="H1625" s="2" t="s">
        <v>35</v>
      </c>
      <c r="I1625" s="21">
        <v>4</v>
      </c>
      <c r="J1625" s="3" t="s">
        <v>183</v>
      </c>
      <c r="K1625" s="3"/>
      <c r="L1625" s="3"/>
      <c r="M1625" s="3"/>
      <c r="N1625" s="3"/>
      <c r="O1625" s="3"/>
      <c r="P1625" s="3"/>
      <c r="Q1625" s="3"/>
      <c r="R1625" s="3"/>
      <c r="S1625" s="3"/>
      <c r="T1625" s="3" t="str">
        <f t="shared" si="200"/>
        <v>SIN CECO</v>
      </c>
      <c r="U1625" s="3" t="str">
        <f t="shared" si="201"/>
        <v>NO</v>
      </c>
      <c r="V1625" t="str">
        <f t="shared" si="202"/>
        <v>ESCENARIOS DEPORTIVOS
100% *-Compromisos Pactados</v>
      </c>
      <c r="W1625" s="53">
        <f t="shared" si="203"/>
        <v>4</v>
      </c>
      <c r="X1625">
        <f t="shared" si="204"/>
        <v>4</v>
      </c>
      <c r="Y1625">
        <f>IF(ISNA(VLOOKUP(B1625,CECOS_SIN_IDENTIFICAR!$A$2:$D$146,4,0)),"SIN CECO",IF(VLOOKUP(B1625,CECOS_SIN_IDENTIFICAR!$A$2:$D$146,4,0)=0,"SIN CECO",VLOOKUP(B1625,CECOS_SIN_IDENTIFICAR!$A$2:$D$146,4,0)))</f>
        <v>1123</v>
      </c>
      <c r="Z1625">
        <f t="shared" si="205"/>
        <v>1123</v>
      </c>
      <c r="AA1625" s="56" t="s">
        <v>114</v>
      </c>
      <c r="AB1625" t="str">
        <f t="shared" si="206"/>
        <v>a. Cumplimiento-Compromisos Pactados</v>
      </c>
      <c r="AC1625" t="str">
        <f>VLOOKUP(AB1625,CODIFICACION_PREGUNTAS!$C$2:$D$35,2,0)</f>
        <v>COMPROMISOS001</v>
      </c>
    </row>
    <row r="1626" spans="1:29" x14ac:dyDescent="0.25">
      <c r="A1626" s="3">
        <f t="shared" si="207"/>
        <v>1625</v>
      </c>
      <c r="B1626" s="3" t="s">
        <v>195</v>
      </c>
      <c r="C1626" s="32">
        <v>40603</v>
      </c>
      <c r="D1626" s="56" t="s">
        <v>114</v>
      </c>
      <c r="E1626" s="3"/>
      <c r="F1626" s="3"/>
      <c r="G1626" s="2" t="s">
        <v>36</v>
      </c>
      <c r="H1626" s="2" t="s">
        <v>35</v>
      </c>
      <c r="I1626" s="21">
        <v>4</v>
      </c>
      <c r="J1626" s="3" t="s">
        <v>183</v>
      </c>
      <c r="K1626" s="3"/>
      <c r="L1626" s="3"/>
      <c r="M1626" s="3"/>
      <c r="N1626" s="3"/>
      <c r="O1626" s="3"/>
      <c r="P1626" s="3"/>
      <c r="Q1626" s="3"/>
      <c r="R1626" s="3"/>
      <c r="S1626" s="3"/>
      <c r="T1626" s="3" t="str">
        <f t="shared" si="200"/>
        <v>SIN CECO</v>
      </c>
      <c r="U1626" s="3" t="str">
        <f t="shared" si="201"/>
        <v>NO</v>
      </c>
      <c r="V1626" t="str">
        <f t="shared" si="202"/>
        <v>ESCENARIOS DEPORTIVOS
100% *-Compromisos Pactados</v>
      </c>
      <c r="W1626" s="53">
        <f t="shared" si="203"/>
        <v>4</v>
      </c>
      <c r="X1626">
        <f t="shared" si="204"/>
        <v>4</v>
      </c>
      <c r="Y1626">
        <f>IF(ISNA(VLOOKUP(B1626,CECOS_SIN_IDENTIFICAR!$A$2:$D$146,4,0)),"SIN CECO",IF(VLOOKUP(B1626,CECOS_SIN_IDENTIFICAR!$A$2:$D$146,4,0)=0,"SIN CECO",VLOOKUP(B1626,CECOS_SIN_IDENTIFICAR!$A$2:$D$146,4,0)))</f>
        <v>1123</v>
      </c>
      <c r="Z1626">
        <f t="shared" si="205"/>
        <v>1123</v>
      </c>
      <c r="AA1626" s="56" t="s">
        <v>114</v>
      </c>
      <c r="AB1626" t="str">
        <f t="shared" si="206"/>
        <v>b. Satisface expectativas-Compromisos Pactados</v>
      </c>
      <c r="AC1626" t="str">
        <f>VLOOKUP(AB1626,CODIFICACION_PREGUNTAS!$C$2:$D$35,2,0)</f>
        <v>COMPROMISOS002</v>
      </c>
    </row>
    <row r="1627" spans="1:29" x14ac:dyDescent="0.25">
      <c r="A1627" s="3">
        <f t="shared" si="207"/>
        <v>1626</v>
      </c>
      <c r="B1627" s="3" t="s">
        <v>195</v>
      </c>
      <c r="C1627" s="32">
        <v>40603</v>
      </c>
      <c r="D1627" s="56" t="s">
        <v>114</v>
      </c>
      <c r="E1627" s="3"/>
      <c r="F1627" s="3"/>
      <c r="G1627" s="2" t="s">
        <v>37</v>
      </c>
      <c r="H1627" s="2" t="s">
        <v>35</v>
      </c>
      <c r="I1627" s="21">
        <v>4</v>
      </c>
      <c r="J1627" s="3" t="s">
        <v>183</v>
      </c>
      <c r="K1627" s="3"/>
      <c r="L1627" s="3"/>
      <c r="M1627" s="3"/>
      <c r="N1627" s="3"/>
      <c r="O1627" s="3"/>
      <c r="P1627" s="3"/>
      <c r="Q1627" s="3"/>
      <c r="R1627" s="3"/>
      <c r="S1627" s="3"/>
      <c r="T1627" s="3" t="str">
        <f t="shared" si="200"/>
        <v>SIN CECO</v>
      </c>
      <c r="U1627" s="3" t="str">
        <f t="shared" si="201"/>
        <v>NO</v>
      </c>
      <c r="V1627" t="str">
        <f t="shared" si="202"/>
        <v>ESCENARIOS DEPORTIVOS
100% *-Compromisos Pactados</v>
      </c>
      <c r="W1627" s="53">
        <f t="shared" si="203"/>
        <v>4</v>
      </c>
      <c r="X1627">
        <f t="shared" si="204"/>
        <v>4</v>
      </c>
      <c r="Y1627">
        <f>IF(ISNA(VLOOKUP(B1627,CECOS_SIN_IDENTIFICAR!$A$2:$D$146,4,0)),"SIN CECO",IF(VLOOKUP(B1627,CECOS_SIN_IDENTIFICAR!$A$2:$D$146,4,0)=0,"SIN CECO",VLOOKUP(B1627,CECOS_SIN_IDENTIFICAR!$A$2:$D$146,4,0)))</f>
        <v>1123</v>
      </c>
      <c r="Z1627">
        <f t="shared" si="205"/>
        <v>1123</v>
      </c>
      <c r="AA1627" s="56" t="s">
        <v>114</v>
      </c>
      <c r="AB1627" t="str">
        <f t="shared" si="206"/>
        <v>c. Calidad de la Información suministrada-Compromisos Pactados</v>
      </c>
      <c r="AC1627" t="str">
        <f>VLOOKUP(AB1627,CODIFICACION_PREGUNTAS!$C$2:$D$35,2,0)</f>
        <v>COMPROMISOS003</v>
      </c>
    </row>
    <row r="1628" spans="1:29" x14ac:dyDescent="0.25">
      <c r="A1628" s="3">
        <f t="shared" si="207"/>
        <v>1627</v>
      </c>
      <c r="B1628" s="3" t="s">
        <v>195</v>
      </c>
      <c r="C1628" s="32">
        <v>40603</v>
      </c>
      <c r="D1628" s="56" t="s">
        <v>114</v>
      </c>
      <c r="E1628" s="3"/>
      <c r="F1628" s="3"/>
      <c r="G1628" s="2" t="s">
        <v>38</v>
      </c>
      <c r="H1628" s="2" t="s">
        <v>35</v>
      </c>
      <c r="I1628" s="21">
        <v>4</v>
      </c>
      <c r="J1628" s="3" t="s">
        <v>183</v>
      </c>
      <c r="K1628" s="3"/>
      <c r="L1628" s="3"/>
      <c r="M1628" s="3"/>
      <c r="N1628" s="3"/>
      <c r="O1628" s="3"/>
      <c r="P1628" s="3"/>
      <c r="Q1628" s="3"/>
      <c r="R1628" s="3"/>
      <c r="S1628" s="3"/>
      <c r="T1628" s="3" t="str">
        <f t="shared" si="200"/>
        <v>SIN CECO</v>
      </c>
      <c r="U1628" s="3" t="str">
        <f t="shared" si="201"/>
        <v>NO</v>
      </c>
      <c r="V1628" t="str">
        <f t="shared" si="202"/>
        <v>ESCENARIOS DEPORTIVOS
100% *-Compromisos Pactados</v>
      </c>
      <c r="W1628" s="53">
        <f t="shared" si="203"/>
        <v>4</v>
      </c>
      <c r="X1628">
        <f t="shared" si="204"/>
        <v>4</v>
      </c>
      <c r="Y1628">
        <f>IF(ISNA(VLOOKUP(B1628,CECOS_SIN_IDENTIFICAR!$A$2:$D$146,4,0)),"SIN CECO",IF(VLOOKUP(B1628,CECOS_SIN_IDENTIFICAR!$A$2:$D$146,4,0)=0,"SIN CECO",VLOOKUP(B1628,CECOS_SIN_IDENTIFICAR!$A$2:$D$146,4,0)))</f>
        <v>1123</v>
      </c>
      <c r="Z1628">
        <f t="shared" si="205"/>
        <v>1123</v>
      </c>
      <c r="AA1628" s="56" t="s">
        <v>114</v>
      </c>
      <c r="AB1628" t="str">
        <f t="shared" si="206"/>
        <v>d. Disposición del personal de PAYC a las solicitudes del cliente-Compromisos Pactados</v>
      </c>
      <c r="AC1628" t="str">
        <f>VLOOKUP(AB1628,CODIFICACION_PREGUNTAS!$C$2:$D$35,2,0)</f>
        <v>COMPROMISOS004</v>
      </c>
    </row>
    <row r="1629" spans="1:29" x14ac:dyDescent="0.25">
      <c r="A1629" s="3">
        <f t="shared" si="207"/>
        <v>1628</v>
      </c>
      <c r="B1629" s="3" t="s">
        <v>195</v>
      </c>
      <c r="C1629" s="32">
        <v>40603</v>
      </c>
      <c r="D1629" s="56" t="s">
        <v>114</v>
      </c>
      <c r="E1629" s="3"/>
      <c r="F1629" s="3"/>
      <c r="G1629" s="2" t="s">
        <v>39</v>
      </c>
      <c r="H1629" s="2" t="s">
        <v>35</v>
      </c>
      <c r="I1629" s="21">
        <v>4</v>
      </c>
      <c r="J1629" s="3" t="s">
        <v>183</v>
      </c>
      <c r="K1629" s="3"/>
      <c r="L1629" s="3"/>
      <c r="M1629" s="3"/>
      <c r="N1629" s="3"/>
      <c r="O1629" s="3"/>
      <c r="P1629" s="3"/>
      <c r="Q1629" s="3"/>
      <c r="R1629" s="3"/>
      <c r="S1629" s="3"/>
      <c r="T1629" s="3" t="str">
        <f t="shared" si="200"/>
        <v>SIN CECO</v>
      </c>
      <c r="U1629" s="3" t="str">
        <f t="shared" si="201"/>
        <v>NO</v>
      </c>
      <c r="V1629" t="str">
        <f t="shared" si="202"/>
        <v>ESCENARIOS DEPORTIVOS
100% *-Compromisos Pactados</v>
      </c>
      <c r="W1629" s="53">
        <f t="shared" si="203"/>
        <v>4</v>
      </c>
      <c r="X1629">
        <f t="shared" si="204"/>
        <v>4</v>
      </c>
      <c r="Y1629">
        <f>IF(ISNA(VLOOKUP(B1629,CECOS_SIN_IDENTIFICAR!$A$2:$D$146,4,0)),"SIN CECO",IF(VLOOKUP(B1629,CECOS_SIN_IDENTIFICAR!$A$2:$D$146,4,0)=0,"SIN CECO",VLOOKUP(B1629,CECOS_SIN_IDENTIFICAR!$A$2:$D$146,4,0)))</f>
        <v>1123</v>
      </c>
      <c r="Z1629">
        <f t="shared" si="205"/>
        <v>1123</v>
      </c>
      <c r="AA1629" s="56" t="s">
        <v>114</v>
      </c>
      <c r="AB1629" t="str">
        <f t="shared" si="206"/>
        <v>e. Coherencia entre lo solicitado y lo entregado-Compromisos Pactados</v>
      </c>
      <c r="AC1629" t="str">
        <f>VLOOKUP(AB1629,CODIFICACION_PREGUNTAS!$C$2:$D$35,2,0)</f>
        <v>COMPROMISOS005</v>
      </c>
    </row>
    <row r="1630" spans="1:29" x14ac:dyDescent="0.25">
      <c r="A1630" s="3">
        <f t="shared" si="207"/>
        <v>1629</v>
      </c>
      <c r="B1630" s="3" t="s">
        <v>195</v>
      </c>
      <c r="C1630" s="32">
        <v>40603</v>
      </c>
      <c r="D1630" s="56" t="s">
        <v>114</v>
      </c>
      <c r="E1630" s="3"/>
      <c r="F1630" s="3"/>
      <c r="G1630" s="2" t="s">
        <v>40</v>
      </c>
      <c r="H1630" s="2" t="s">
        <v>40</v>
      </c>
      <c r="I1630" s="21">
        <v>4</v>
      </c>
      <c r="J1630" s="3" t="s">
        <v>183</v>
      </c>
      <c r="K1630" s="3"/>
      <c r="L1630" s="3"/>
      <c r="M1630" s="3"/>
      <c r="N1630" s="3"/>
      <c r="O1630" s="3"/>
      <c r="P1630" s="3"/>
      <c r="Q1630" s="3"/>
      <c r="R1630" s="3"/>
      <c r="S1630" s="3"/>
      <c r="T1630" s="3" t="str">
        <f t="shared" si="200"/>
        <v>SIN CECO</v>
      </c>
      <c r="U1630" s="3" t="str">
        <f t="shared" si="201"/>
        <v>NO</v>
      </c>
      <c r="V1630" t="str">
        <f t="shared" si="202"/>
        <v>ESCENARIOS DEPORTIVOS
100% *-Grado de Satisfacción con el Servicio Prestado</v>
      </c>
      <c r="W1630" s="53">
        <f t="shared" si="203"/>
        <v>4</v>
      </c>
      <c r="X1630">
        <f t="shared" si="204"/>
        <v>4</v>
      </c>
      <c r="Y1630">
        <f>IF(ISNA(VLOOKUP(B1630,CECOS_SIN_IDENTIFICAR!$A$2:$D$146,4,0)),"SIN CECO",IF(VLOOKUP(B1630,CECOS_SIN_IDENTIFICAR!$A$2:$D$146,4,0)=0,"SIN CECO",VLOOKUP(B1630,CECOS_SIN_IDENTIFICAR!$A$2:$D$146,4,0)))</f>
        <v>1123</v>
      </c>
      <c r="Z1630">
        <f t="shared" si="205"/>
        <v>1123</v>
      </c>
      <c r="AA1630" s="56" t="s">
        <v>114</v>
      </c>
      <c r="AB1630" t="str">
        <f t="shared" si="206"/>
        <v>Grado de Satisfacción con el Servicio Prestado-Grado de Satisfacción con el Servicio Prestado</v>
      </c>
      <c r="AC1630" t="str">
        <f>VLOOKUP(AB1630,CODIFICACION_PREGUNTAS!$C$2:$D$35,2,0)</f>
        <v>SATISFACCION001</v>
      </c>
    </row>
    <row r="1631" spans="1:29" x14ac:dyDescent="0.25">
      <c r="A1631" s="3">
        <f t="shared" si="207"/>
        <v>1630</v>
      </c>
      <c r="B1631" s="3" t="s">
        <v>195</v>
      </c>
      <c r="C1631" s="32">
        <v>40603</v>
      </c>
      <c r="D1631" s="56" t="s">
        <v>114</v>
      </c>
      <c r="E1631" s="3"/>
      <c r="F1631" s="3"/>
      <c r="G1631" s="2" t="s">
        <v>41</v>
      </c>
      <c r="H1631" s="2" t="s">
        <v>41</v>
      </c>
      <c r="I1631" s="21">
        <v>4</v>
      </c>
      <c r="J1631" s="3" t="s">
        <v>183</v>
      </c>
      <c r="K1631" s="3"/>
      <c r="L1631" s="3"/>
      <c r="M1631" s="3"/>
      <c r="N1631" s="3"/>
      <c r="O1631" s="3"/>
      <c r="P1631" s="3"/>
      <c r="Q1631" s="3"/>
      <c r="R1631" s="3"/>
      <c r="S1631" s="3"/>
      <c r="T1631" s="3" t="str">
        <f t="shared" si="200"/>
        <v>SIN CECO</v>
      </c>
      <c r="U1631" s="3" t="str">
        <f t="shared" si="201"/>
        <v>NO</v>
      </c>
      <c r="V1631" t="str">
        <f t="shared" si="202"/>
        <v>ESCENARIOS DEPORTIVOS
100% *-Posibilidad de Volver a Contratar con PAYC</v>
      </c>
      <c r="W1631" s="53">
        <f t="shared" si="203"/>
        <v>4</v>
      </c>
      <c r="X1631">
        <f t="shared" si="204"/>
        <v>4</v>
      </c>
      <c r="Y1631">
        <f>IF(ISNA(VLOOKUP(B1631,CECOS_SIN_IDENTIFICAR!$A$2:$D$146,4,0)),"SIN CECO",IF(VLOOKUP(B1631,CECOS_SIN_IDENTIFICAR!$A$2:$D$146,4,0)=0,"SIN CECO",VLOOKUP(B1631,CECOS_SIN_IDENTIFICAR!$A$2:$D$146,4,0)))</f>
        <v>1123</v>
      </c>
      <c r="Z1631">
        <f t="shared" si="205"/>
        <v>1123</v>
      </c>
      <c r="AA1631" s="56" t="s">
        <v>114</v>
      </c>
      <c r="AB1631" t="str">
        <f t="shared" si="206"/>
        <v>Posibilidad de Volver a Contratar con PAYC-Posibilidad de Volver a Contratar con PAYC</v>
      </c>
      <c r="AC1631" t="str">
        <f>VLOOKUP(AB1631,CODIFICACION_PREGUNTAS!$C$2:$D$35,2,0)</f>
        <v>VOLVER001</v>
      </c>
    </row>
    <row r="1632" spans="1:29" x14ac:dyDescent="0.25">
      <c r="A1632" s="3">
        <f t="shared" si="207"/>
        <v>1631</v>
      </c>
      <c r="B1632" s="3" t="s">
        <v>195</v>
      </c>
      <c r="C1632" s="32">
        <v>40603</v>
      </c>
      <c r="D1632" s="56" t="s">
        <v>114</v>
      </c>
      <c r="E1632" s="3"/>
      <c r="F1632" s="3"/>
      <c r="G1632" s="2" t="s">
        <v>42</v>
      </c>
      <c r="H1632" s="6" t="s">
        <v>43</v>
      </c>
      <c r="I1632" s="3" t="s">
        <v>56</v>
      </c>
      <c r="J1632" s="3" t="s">
        <v>183</v>
      </c>
      <c r="K1632" s="3"/>
      <c r="L1632" s="3"/>
      <c r="M1632" s="3"/>
      <c r="N1632" s="3"/>
      <c r="O1632" s="3"/>
      <c r="P1632" s="3"/>
      <c r="Q1632" s="3"/>
      <c r="R1632" s="3"/>
      <c r="S1632" s="3"/>
      <c r="T1632" s="3" t="str">
        <f t="shared" si="200"/>
        <v>SIN CECO</v>
      </c>
      <c r="U1632" s="3" t="str">
        <f t="shared" si="201"/>
        <v>NO</v>
      </c>
      <c r="V1632" t="str">
        <f t="shared" si="202"/>
        <v>ESCENARIOS DEPORTIVOS
100% *-Fortalezas PAYC</v>
      </c>
      <c r="W1632" s="53" t="str">
        <f t="shared" si="203"/>
        <v>-</v>
      </c>
      <c r="X1632">
        <f t="shared" si="204"/>
        <v>0</v>
      </c>
      <c r="Y1632">
        <f>IF(ISNA(VLOOKUP(B1632,CECOS_SIN_IDENTIFICAR!$A$2:$D$146,4,0)),"SIN CECO",IF(VLOOKUP(B1632,CECOS_SIN_IDENTIFICAR!$A$2:$D$146,4,0)=0,"SIN CECO",VLOOKUP(B1632,CECOS_SIN_IDENTIFICAR!$A$2:$D$146,4,0)))</f>
        <v>1123</v>
      </c>
      <c r="Z1632">
        <f t="shared" si="205"/>
        <v>1123</v>
      </c>
      <c r="AA1632" s="56" t="s">
        <v>114</v>
      </c>
      <c r="AB1632" t="str">
        <f t="shared" si="206"/>
        <v>Principales fortalezas en el servicio que presta PAYC-Fortalezas PAYC</v>
      </c>
      <c r="AC1632" t="str">
        <f>VLOOKUP(AB1632,CODIFICACION_PREGUNTAS!$C$2:$D$35,2,0)</f>
        <v>FORT001</v>
      </c>
    </row>
    <row r="1633" spans="1:29" x14ac:dyDescent="0.25">
      <c r="A1633" s="3">
        <f t="shared" si="207"/>
        <v>1632</v>
      </c>
      <c r="B1633" s="3" t="s">
        <v>195</v>
      </c>
      <c r="C1633" s="32">
        <v>40603</v>
      </c>
      <c r="D1633" s="56" t="s">
        <v>114</v>
      </c>
      <c r="E1633" s="3"/>
      <c r="F1633" s="3"/>
      <c r="G1633" s="2" t="s">
        <v>44</v>
      </c>
      <c r="H1633" s="6" t="s">
        <v>45</v>
      </c>
      <c r="I1633" s="3" t="s">
        <v>56</v>
      </c>
      <c r="J1633" s="3" t="s">
        <v>183</v>
      </c>
      <c r="K1633" s="3"/>
      <c r="L1633" s="3"/>
      <c r="M1633" s="3"/>
      <c r="N1633" s="3"/>
      <c r="O1633" s="3"/>
      <c r="P1633" s="3"/>
      <c r="Q1633" s="3"/>
      <c r="R1633" s="3"/>
      <c r="S1633" s="3"/>
      <c r="T1633" s="3" t="str">
        <f t="shared" si="200"/>
        <v>SIN CECO</v>
      </c>
      <c r="U1633" s="3" t="str">
        <f t="shared" si="201"/>
        <v>NO</v>
      </c>
      <c r="V1633" t="str">
        <f t="shared" si="202"/>
        <v>ESCENARIOS DEPORTIVOS
100% *-Debilidades PAYC</v>
      </c>
      <c r="W1633" s="53" t="str">
        <f t="shared" si="203"/>
        <v>-</v>
      </c>
      <c r="X1633">
        <f t="shared" si="204"/>
        <v>0</v>
      </c>
      <c r="Y1633">
        <f>IF(ISNA(VLOOKUP(B1633,CECOS_SIN_IDENTIFICAR!$A$2:$D$146,4,0)),"SIN CECO",IF(VLOOKUP(B1633,CECOS_SIN_IDENTIFICAR!$A$2:$D$146,4,0)=0,"SIN CECO",VLOOKUP(B1633,CECOS_SIN_IDENTIFICAR!$A$2:$D$146,4,0)))</f>
        <v>1123</v>
      </c>
      <c r="Z1633">
        <f t="shared" si="205"/>
        <v>1123</v>
      </c>
      <c r="AA1633" s="56" t="s">
        <v>114</v>
      </c>
      <c r="AB1633" t="str">
        <f t="shared" si="206"/>
        <v>Principales debilidades en el servicio que presta PAYC-Debilidades PAYC</v>
      </c>
      <c r="AC1633" t="str">
        <f>VLOOKUP(AB1633,CODIFICACION_PREGUNTAS!$C$2:$D$35,2,0)</f>
        <v>DEB001</v>
      </c>
    </row>
    <row r="1634" spans="1:29" x14ac:dyDescent="0.25">
      <c r="A1634" s="3">
        <f t="shared" si="207"/>
        <v>1633</v>
      </c>
      <c r="B1634" s="3" t="s">
        <v>196</v>
      </c>
      <c r="C1634" s="32">
        <v>40603</v>
      </c>
      <c r="D1634" s="56" t="s">
        <v>114</v>
      </c>
      <c r="E1634" s="3"/>
      <c r="F1634" s="3"/>
      <c r="G1634" s="2" t="s">
        <v>5</v>
      </c>
      <c r="H1634" s="3" t="s">
        <v>6</v>
      </c>
      <c r="I1634" s="21">
        <v>4</v>
      </c>
      <c r="J1634" s="3" t="s">
        <v>183</v>
      </c>
      <c r="K1634" s="3"/>
      <c r="L1634" s="3"/>
      <c r="M1634" s="3"/>
      <c r="N1634" s="3"/>
      <c r="O1634" s="3"/>
      <c r="P1634" s="3"/>
      <c r="Q1634" s="3"/>
      <c r="R1634" s="3"/>
      <c r="S1634" s="3"/>
      <c r="T1634" s="3" t="str">
        <f t="shared" si="200"/>
        <v>SIN CECO</v>
      </c>
      <c r="U1634" s="3" t="str">
        <f t="shared" si="201"/>
        <v>NO</v>
      </c>
      <c r="V1634" t="str">
        <f t="shared" si="202"/>
        <v>ZUANA II
25% *-Soporte Técnico</v>
      </c>
      <c r="W1634" s="53">
        <f t="shared" si="203"/>
        <v>4</v>
      </c>
      <c r="X1634">
        <f t="shared" si="204"/>
        <v>4</v>
      </c>
      <c r="Y1634">
        <f>IF(ISNA(VLOOKUP(B1634,CECOS_SIN_IDENTIFICAR!$A$2:$D$146,4,0)),"SIN CECO",IF(VLOOKUP(B1634,CECOS_SIN_IDENTIFICAR!$A$2:$D$146,4,0)=0,"SIN CECO",VLOOKUP(B1634,CECOS_SIN_IDENTIFICAR!$A$2:$D$146,4,0)))</f>
        <v>1169</v>
      </c>
      <c r="Z1634">
        <f t="shared" si="205"/>
        <v>1169</v>
      </c>
      <c r="AA1634" s="56" t="s">
        <v>114</v>
      </c>
      <c r="AB1634" t="str">
        <f t="shared" si="206"/>
        <v>a. Conocimiento específico de temas aplicables al proyecto-Soporte Técnico</v>
      </c>
      <c r="AC1634" t="str">
        <f>VLOOKUP(AB1634,CODIFICACION_PREGUNTAS!$C$2:$D$35,2,0)</f>
        <v>SOPORTE_TEC001</v>
      </c>
    </row>
    <row r="1635" spans="1:29" x14ac:dyDescent="0.25">
      <c r="A1635" s="3">
        <f t="shared" si="207"/>
        <v>1634</v>
      </c>
      <c r="B1635" s="3" t="s">
        <v>196</v>
      </c>
      <c r="C1635" s="32">
        <v>40603</v>
      </c>
      <c r="D1635" s="56" t="s">
        <v>114</v>
      </c>
      <c r="E1635" s="3"/>
      <c r="F1635" s="3"/>
      <c r="G1635" s="2" t="s">
        <v>7</v>
      </c>
      <c r="H1635" s="3" t="s">
        <v>6</v>
      </c>
      <c r="I1635" s="21">
        <v>4</v>
      </c>
      <c r="J1635" s="3" t="s">
        <v>183</v>
      </c>
      <c r="K1635" s="3"/>
      <c r="L1635" s="3"/>
      <c r="M1635" s="3"/>
      <c r="N1635" s="3"/>
      <c r="O1635" s="3"/>
      <c r="P1635" s="3"/>
      <c r="Q1635" s="3"/>
      <c r="R1635" s="3"/>
      <c r="S1635" s="3"/>
      <c r="T1635" s="3" t="str">
        <f t="shared" si="200"/>
        <v>SIN CECO</v>
      </c>
      <c r="U1635" s="3" t="str">
        <f t="shared" si="201"/>
        <v>NO</v>
      </c>
      <c r="V1635" t="str">
        <f t="shared" si="202"/>
        <v>ZUANA II
25% *-Soporte Técnico</v>
      </c>
      <c r="W1635" s="53">
        <f t="shared" si="203"/>
        <v>4</v>
      </c>
      <c r="X1635">
        <f t="shared" si="204"/>
        <v>4</v>
      </c>
      <c r="Y1635">
        <f>IF(ISNA(VLOOKUP(B1635,CECOS_SIN_IDENTIFICAR!$A$2:$D$146,4,0)),"SIN CECO",IF(VLOOKUP(B1635,CECOS_SIN_IDENTIFICAR!$A$2:$D$146,4,0)=0,"SIN CECO",VLOOKUP(B1635,CECOS_SIN_IDENTIFICAR!$A$2:$D$146,4,0)))</f>
        <v>1169</v>
      </c>
      <c r="Z1635">
        <f t="shared" si="205"/>
        <v>1169</v>
      </c>
      <c r="AA1635" s="56" t="s">
        <v>114</v>
      </c>
      <c r="AB1635" t="str">
        <f t="shared" si="206"/>
        <v>b. Idoneidad y Calidad del soporte-Soporte Técnico</v>
      </c>
      <c r="AC1635" t="str">
        <f>VLOOKUP(AB1635,CODIFICACION_PREGUNTAS!$C$2:$D$35,2,0)</f>
        <v>SOPORTE_TEC002</v>
      </c>
    </row>
    <row r="1636" spans="1:29" x14ac:dyDescent="0.25">
      <c r="A1636" s="3">
        <f t="shared" si="207"/>
        <v>1635</v>
      </c>
      <c r="B1636" s="3" t="s">
        <v>196</v>
      </c>
      <c r="C1636" s="32">
        <v>40603</v>
      </c>
      <c r="D1636" s="56" t="s">
        <v>114</v>
      </c>
      <c r="E1636" s="3"/>
      <c r="F1636" s="3"/>
      <c r="G1636" s="2" t="s">
        <v>8</v>
      </c>
      <c r="H1636" s="3" t="s">
        <v>6</v>
      </c>
      <c r="I1636" s="21">
        <v>4</v>
      </c>
      <c r="J1636" s="3" t="s">
        <v>183</v>
      </c>
      <c r="K1636" s="3"/>
      <c r="L1636" s="3"/>
      <c r="M1636" s="3"/>
      <c r="N1636" s="3"/>
      <c r="O1636" s="3"/>
      <c r="P1636" s="3"/>
      <c r="Q1636" s="3"/>
      <c r="R1636" s="3"/>
      <c r="S1636" s="3"/>
      <c r="T1636" s="3" t="str">
        <f t="shared" si="200"/>
        <v>SIN CECO</v>
      </c>
      <c r="U1636" s="3" t="str">
        <f t="shared" si="201"/>
        <v>NO</v>
      </c>
      <c r="V1636" t="str">
        <f t="shared" si="202"/>
        <v>ZUANA II
25% *-Soporte Técnico</v>
      </c>
      <c r="W1636" s="53">
        <f t="shared" si="203"/>
        <v>4</v>
      </c>
      <c r="X1636">
        <f t="shared" si="204"/>
        <v>4</v>
      </c>
      <c r="Y1636">
        <f>IF(ISNA(VLOOKUP(B1636,CECOS_SIN_IDENTIFICAR!$A$2:$D$146,4,0)),"SIN CECO",IF(VLOOKUP(B1636,CECOS_SIN_IDENTIFICAR!$A$2:$D$146,4,0)=0,"SIN CECO",VLOOKUP(B1636,CECOS_SIN_IDENTIFICAR!$A$2:$D$146,4,0)))</f>
        <v>1169</v>
      </c>
      <c r="Z1636">
        <f t="shared" si="205"/>
        <v>1169</v>
      </c>
      <c r="AA1636" s="56" t="s">
        <v>114</v>
      </c>
      <c r="AB1636" t="str">
        <f t="shared" si="206"/>
        <v>c. Cumplimiento de especificaciones técnicas de construcción-Soporte Técnico</v>
      </c>
      <c r="AC1636" t="str">
        <f>VLOOKUP(AB1636,CODIFICACION_PREGUNTAS!$C$2:$D$35,2,0)</f>
        <v>SOPORTE_TEC003</v>
      </c>
    </row>
    <row r="1637" spans="1:29" x14ac:dyDescent="0.25">
      <c r="A1637" s="3">
        <f t="shared" si="207"/>
        <v>1636</v>
      </c>
      <c r="B1637" s="3" t="s">
        <v>196</v>
      </c>
      <c r="C1637" s="32">
        <v>40603</v>
      </c>
      <c r="D1637" s="56" t="s">
        <v>114</v>
      </c>
      <c r="E1637" s="3"/>
      <c r="F1637" s="3"/>
      <c r="G1637" s="2" t="s">
        <v>9</v>
      </c>
      <c r="H1637" s="3" t="s">
        <v>6</v>
      </c>
      <c r="I1637" s="21">
        <v>4</v>
      </c>
      <c r="J1637" s="3" t="s">
        <v>183</v>
      </c>
      <c r="K1637" s="3"/>
      <c r="L1637" s="3"/>
      <c r="M1637" s="3"/>
      <c r="N1637" s="3"/>
      <c r="O1637" s="3"/>
      <c r="P1637" s="3"/>
      <c r="Q1637" s="3"/>
      <c r="R1637" s="3"/>
      <c r="S1637" s="3"/>
      <c r="T1637" s="3" t="str">
        <f t="shared" si="200"/>
        <v>SIN CECO</v>
      </c>
      <c r="U1637" s="3" t="str">
        <f t="shared" si="201"/>
        <v>NO</v>
      </c>
      <c r="V1637" t="str">
        <f t="shared" si="202"/>
        <v>ZUANA II
25% *-Soporte Técnico</v>
      </c>
      <c r="W1637" s="53">
        <f t="shared" si="203"/>
        <v>4</v>
      </c>
      <c r="X1637">
        <f t="shared" si="204"/>
        <v>4</v>
      </c>
      <c r="Y1637">
        <f>IF(ISNA(VLOOKUP(B1637,CECOS_SIN_IDENTIFICAR!$A$2:$D$146,4,0)),"SIN CECO",IF(VLOOKUP(B1637,CECOS_SIN_IDENTIFICAR!$A$2:$D$146,4,0)=0,"SIN CECO",VLOOKUP(B1637,CECOS_SIN_IDENTIFICAR!$A$2:$D$146,4,0)))</f>
        <v>1169</v>
      </c>
      <c r="Z1637">
        <f t="shared" si="205"/>
        <v>1169</v>
      </c>
      <c r="AA1637" s="56" t="s">
        <v>114</v>
      </c>
      <c r="AB1637" t="str">
        <f t="shared" si="206"/>
        <v>d. Confiabilidad de los conceptos aplicados-Soporte Técnico</v>
      </c>
      <c r="AC1637" t="str">
        <f>VLOOKUP(AB1637,CODIFICACION_PREGUNTAS!$C$2:$D$35,2,0)</f>
        <v>SOPORTE_TEC004</v>
      </c>
    </row>
    <row r="1638" spans="1:29" x14ac:dyDescent="0.25">
      <c r="A1638" s="3">
        <f t="shared" si="207"/>
        <v>1637</v>
      </c>
      <c r="B1638" s="3" t="s">
        <v>196</v>
      </c>
      <c r="C1638" s="32">
        <v>40603</v>
      </c>
      <c r="D1638" s="56" t="s">
        <v>114</v>
      </c>
      <c r="E1638" s="3"/>
      <c r="F1638" s="3"/>
      <c r="G1638" s="2" t="s">
        <v>10</v>
      </c>
      <c r="H1638" s="3" t="s">
        <v>6</v>
      </c>
      <c r="I1638" s="21">
        <v>4</v>
      </c>
      <c r="J1638" s="3" t="s">
        <v>183</v>
      </c>
      <c r="K1638" s="3"/>
      <c r="L1638" s="3"/>
      <c r="M1638" s="3"/>
      <c r="N1638" s="3"/>
      <c r="O1638" s="3"/>
      <c r="P1638" s="3"/>
      <c r="Q1638" s="3"/>
      <c r="R1638" s="3"/>
      <c r="S1638" s="3"/>
      <c r="T1638" s="3" t="str">
        <f t="shared" si="200"/>
        <v>SIN CECO</v>
      </c>
      <c r="U1638" s="3" t="str">
        <f t="shared" si="201"/>
        <v>NO</v>
      </c>
      <c r="V1638" t="str">
        <f t="shared" si="202"/>
        <v>ZUANA II
25% *-Soporte Técnico</v>
      </c>
      <c r="W1638" s="53">
        <f t="shared" si="203"/>
        <v>4</v>
      </c>
      <c r="X1638">
        <f t="shared" si="204"/>
        <v>4</v>
      </c>
      <c r="Y1638">
        <f>IF(ISNA(VLOOKUP(B1638,CECOS_SIN_IDENTIFICAR!$A$2:$D$146,4,0)),"SIN CECO",IF(VLOOKUP(B1638,CECOS_SIN_IDENTIFICAR!$A$2:$D$146,4,0)=0,"SIN CECO",VLOOKUP(B1638,CECOS_SIN_IDENTIFICAR!$A$2:$D$146,4,0)))</f>
        <v>1169</v>
      </c>
      <c r="Z1638">
        <f t="shared" si="205"/>
        <v>1169</v>
      </c>
      <c r="AA1638" s="56" t="s">
        <v>114</v>
      </c>
      <c r="AB1638" t="str">
        <f t="shared" si="206"/>
        <v>e. Oportunidad en entrega de información o requerimientos-Soporte Técnico</v>
      </c>
      <c r="AC1638" t="str">
        <f>VLOOKUP(AB1638,CODIFICACION_PREGUNTAS!$C$2:$D$35,2,0)</f>
        <v>SOPORTE_TEC005</v>
      </c>
    </row>
    <row r="1639" spans="1:29" x14ac:dyDescent="0.25">
      <c r="A1639" s="3">
        <f t="shared" si="207"/>
        <v>1638</v>
      </c>
      <c r="B1639" s="3" t="s">
        <v>196</v>
      </c>
      <c r="C1639" s="32">
        <v>40603</v>
      </c>
      <c r="D1639" s="56" t="s">
        <v>114</v>
      </c>
      <c r="E1639" s="3"/>
      <c r="F1639" s="3"/>
      <c r="G1639" s="2" t="s">
        <v>11</v>
      </c>
      <c r="H1639" s="3" t="s">
        <v>12</v>
      </c>
      <c r="I1639" s="21">
        <v>4</v>
      </c>
      <c r="J1639" s="3" t="s">
        <v>183</v>
      </c>
      <c r="K1639" s="3"/>
      <c r="L1639" s="3"/>
      <c r="M1639" s="3"/>
      <c r="N1639" s="3"/>
      <c r="O1639" s="3"/>
      <c r="P1639" s="3"/>
      <c r="Q1639" s="3"/>
      <c r="R1639" s="3"/>
      <c r="S1639" s="3"/>
      <c r="T1639" s="3" t="str">
        <f t="shared" si="200"/>
        <v>SIN CECO</v>
      </c>
      <c r="U1639" s="3" t="str">
        <f t="shared" si="201"/>
        <v>NO</v>
      </c>
      <c r="V1639" t="str">
        <f t="shared" si="202"/>
        <v>ZUANA II
25% *-Soporte Administrativo</v>
      </c>
      <c r="W1639" s="53">
        <f t="shared" si="203"/>
        <v>4</v>
      </c>
      <c r="X1639">
        <f t="shared" si="204"/>
        <v>4</v>
      </c>
      <c r="Y1639">
        <f>IF(ISNA(VLOOKUP(B1639,CECOS_SIN_IDENTIFICAR!$A$2:$D$146,4,0)),"SIN CECO",IF(VLOOKUP(B1639,CECOS_SIN_IDENTIFICAR!$A$2:$D$146,4,0)=0,"SIN CECO",VLOOKUP(B1639,CECOS_SIN_IDENTIFICAR!$A$2:$D$146,4,0)))</f>
        <v>1169</v>
      </c>
      <c r="Z1639">
        <f t="shared" si="205"/>
        <v>1169</v>
      </c>
      <c r="AA1639" s="56" t="s">
        <v>114</v>
      </c>
      <c r="AB1639" t="str">
        <f t="shared" si="206"/>
        <v>a. Oportunidad de la gestión en obra-Soporte Administrativo</v>
      </c>
      <c r="AC1639" t="str">
        <f>VLOOKUP(AB1639,CODIFICACION_PREGUNTAS!$C$2:$D$35,2,0)</f>
        <v>SOPORTE_ADMON001</v>
      </c>
    </row>
    <row r="1640" spans="1:29" x14ac:dyDescent="0.25">
      <c r="A1640" s="3">
        <f t="shared" si="207"/>
        <v>1639</v>
      </c>
      <c r="B1640" s="3" t="s">
        <v>196</v>
      </c>
      <c r="C1640" s="32">
        <v>40603</v>
      </c>
      <c r="D1640" s="56" t="s">
        <v>114</v>
      </c>
      <c r="E1640" s="3"/>
      <c r="F1640" s="3"/>
      <c r="G1640" s="2" t="s">
        <v>13</v>
      </c>
      <c r="H1640" s="3" t="s">
        <v>12</v>
      </c>
      <c r="I1640" s="21">
        <v>4</v>
      </c>
      <c r="J1640" s="3" t="s">
        <v>183</v>
      </c>
      <c r="K1640" s="3"/>
      <c r="L1640" s="3"/>
      <c r="M1640" s="3"/>
      <c r="N1640" s="3"/>
      <c r="O1640" s="3"/>
      <c r="P1640" s="3"/>
      <c r="Q1640" s="3"/>
      <c r="R1640" s="3"/>
      <c r="S1640" s="3"/>
      <c r="T1640" s="3" t="str">
        <f t="shared" si="200"/>
        <v>SIN CECO</v>
      </c>
      <c r="U1640" s="3" t="str">
        <f t="shared" si="201"/>
        <v>NO</v>
      </c>
      <c r="V1640" t="str">
        <f t="shared" si="202"/>
        <v>ZUANA II
25% *-Soporte Administrativo</v>
      </c>
      <c r="W1640" s="53">
        <f t="shared" si="203"/>
        <v>4</v>
      </c>
      <c r="X1640">
        <f t="shared" si="204"/>
        <v>4</v>
      </c>
      <c r="Y1640">
        <f>IF(ISNA(VLOOKUP(B1640,CECOS_SIN_IDENTIFICAR!$A$2:$D$146,4,0)),"SIN CECO",IF(VLOOKUP(B1640,CECOS_SIN_IDENTIFICAR!$A$2:$D$146,4,0)=0,"SIN CECO",VLOOKUP(B1640,CECOS_SIN_IDENTIFICAR!$A$2:$D$146,4,0)))</f>
        <v>1169</v>
      </c>
      <c r="Z1640">
        <f t="shared" si="205"/>
        <v>1169</v>
      </c>
      <c r="AA1640" s="56" t="s">
        <v>114</v>
      </c>
      <c r="AB1640" t="str">
        <f t="shared" si="206"/>
        <v>b. Manejo administrativo del proyecto-Soporte Administrativo</v>
      </c>
      <c r="AC1640" t="str">
        <f>VLOOKUP(AB1640,CODIFICACION_PREGUNTAS!$C$2:$D$35,2,0)</f>
        <v>SOPORTE_ADMON002</v>
      </c>
    </row>
    <row r="1641" spans="1:29" x14ac:dyDescent="0.25">
      <c r="A1641" s="3">
        <f t="shared" si="207"/>
        <v>1640</v>
      </c>
      <c r="B1641" s="3" t="s">
        <v>196</v>
      </c>
      <c r="C1641" s="32">
        <v>40603</v>
      </c>
      <c r="D1641" s="56" t="s">
        <v>114</v>
      </c>
      <c r="E1641" s="3"/>
      <c r="F1641" s="3"/>
      <c r="G1641" s="2" t="s">
        <v>14</v>
      </c>
      <c r="H1641" s="3" t="s">
        <v>12</v>
      </c>
      <c r="I1641" s="21">
        <v>4</v>
      </c>
      <c r="J1641" s="3" t="s">
        <v>183</v>
      </c>
      <c r="K1641" s="3"/>
      <c r="L1641" s="3"/>
      <c r="M1641" s="3"/>
      <c r="N1641" s="3"/>
      <c r="O1641" s="3"/>
      <c r="P1641" s="3"/>
      <c r="Q1641" s="3"/>
      <c r="R1641" s="3"/>
      <c r="S1641" s="3"/>
      <c r="T1641" s="3" t="str">
        <f t="shared" si="200"/>
        <v>SIN CECO</v>
      </c>
      <c r="U1641" s="3" t="str">
        <f t="shared" si="201"/>
        <v>NO</v>
      </c>
      <c r="V1641" t="str">
        <f t="shared" si="202"/>
        <v>ZUANA II
25% *-Soporte Administrativo</v>
      </c>
      <c r="W1641" s="53">
        <f t="shared" si="203"/>
        <v>4</v>
      </c>
      <c r="X1641">
        <f t="shared" si="204"/>
        <v>4</v>
      </c>
      <c r="Y1641">
        <f>IF(ISNA(VLOOKUP(B1641,CECOS_SIN_IDENTIFICAR!$A$2:$D$146,4,0)),"SIN CECO",IF(VLOOKUP(B1641,CECOS_SIN_IDENTIFICAR!$A$2:$D$146,4,0)=0,"SIN CECO",VLOOKUP(B1641,CECOS_SIN_IDENTIFICAR!$A$2:$D$146,4,0)))</f>
        <v>1169</v>
      </c>
      <c r="Z1641">
        <f t="shared" si="205"/>
        <v>1169</v>
      </c>
      <c r="AA1641" s="56" t="s">
        <v>114</v>
      </c>
      <c r="AB1641" t="str">
        <f t="shared" si="206"/>
        <v>c. Información clara y veraz sobre la administración de proyecto-Soporte Administrativo</v>
      </c>
      <c r="AC1641" t="str">
        <f>VLOOKUP(AB1641,CODIFICACION_PREGUNTAS!$C$2:$D$35,2,0)</f>
        <v>SOPORTE_ADMON003</v>
      </c>
    </row>
    <row r="1642" spans="1:29" x14ac:dyDescent="0.25">
      <c r="A1642" s="3">
        <f t="shared" si="207"/>
        <v>1641</v>
      </c>
      <c r="B1642" s="3" t="s">
        <v>196</v>
      </c>
      <c r="C1642" s="32">
        <v>40603</v>
      </c>
      <c r="D1642" s="56" t="s">
        <v>114</v>
      </c>
      <c r="E1642" s="3"/>
      <c r="F1642" s="3"/>
      <c r="G1642" s="2" t="s">
        <v>15</v>
      </c>
      <c r="H1642" s="3" t="s">
        <v>12</v>
      </c>
      <c r="I1642" s="21">
        <v>4</v>
      </c>
      <c r="J1642" s="3" t="s">
        <v>183</v>
      </c>
      <c r="K1642" s="3"/>
      <c r="L1642" s="3"/>
      <c r="M1642" s="3"/>
      <c r="N1642" s="3"/>
      <c r="O1642" s="3"/>
      <c r="P1642" s="3"/>
      <c r="Q1642" s="3"/>
      <c r="R1642" s="3"/>
      <c r="S1642" s="3"/>
      <c r="T1642" s="3" t="str">
        <f t="shared" si="200"/>
        <v>SIN CECO</v>
      </c>
      <c r="U1642" s="3" t="str">
        <f t="shared" si="201"/>
        <v>NO</v>
      </c>
      <c r="V1642" t="str">
        <f t="shared" si="202"/>
        <v>ZUANA II
25% *-Soporte Administrativo</v>
      </c>
      <c r="W1642" s="53">
        <f t="shared" si="203"/>
        <v>4</v>
      </c>
      <c r="X1642">
        <f t="shared" si="204"/>
        <v>4</v>
      </c>
      <c r="Y1642">
        <f>IF(ISNA(VLOOKUP(B1642,CECOS_SIN_IDENTIFICAR!$A$2:$D$146,4,0)),"SIN CECO",IF(VLOOKUP(B1642,CECOS_SIN_IDENTIFICAR!$A$2:$D$146,4,0)=0,"SIN CECO",VLOOKUP(B1642,CECOS_SIN_IDENTIFICAR!$A$2:$D$146,4,0)))</f>
        <v>1169</v>
      </c>
      <c r="Z1642">
        <f t="shared" si="205"/>
        <v>1169</v>
      </c>
      <c r="AA1642" s="56" t="s">
        <v>114</v>
      </c>
      <c r="AB1642" t="str">
        <f t="shared" si="206"/>
        <v>d. Cumplimientos con expectativas del cliente-Soporte Administrativo</v>
      </c>
      <c r="AC1642" t="str">
        <f>VLOOKUP(AB1642,CODIFICACION_PREGUNTAS!$C$2:$D$35,2,0)</f>
        <v>SOPORTE_ADMON004</v>
      </c>
    </row>
    <row r="1643" spans="1:29" x14ac:dyDescent="0.25">
      <c r="A1643" s="3">
        <f t="shared" si="207"/>
        <v>1642</v>
      </c>
      <c r="B1643" s="3" t="s">
        <v>196</v>
      </c>
      <c r="C1643" s="32">
        <v>40603</v>
      </c>
      <c r="D1643" s="56" t="s">
        <v>114</v>
      </c>
      <c r="E1643" s="3"/>
      <c r="F1643" s="3"/>
      <c r="G1643" s="2" t="s">
        <v>16</v>
      </c>
      <c r="H1643" s="3" t="s">
        <v>12</v>
      </c>
      <c r="I1643" s="21">
        <v>4</v>
      </c>
      <c r="J1643" s="3" t="s">
        <v>183</v>
      </c>
      <c r="K1643" s="3"/>
      <c r="L1643" s="3"/>
      <c r="M1643" s="3"/>
      <c r="N1643" s="3"/>
      <c r="O1643" s="3"/>
      <c r="P1643" s="3"/>
      <c r="Q1643" s="3"/>
      <c r="R1643" s="3"/>
      <c r="S1643" s="3"/>
      <c r="T1643" s="3" t="str">
        <f t="shared" si="200"/>
        <v>SIN CECO</v>
      </c>
      <c r="U1643" s="3" t="str">
        <f t="shared" si="201"/>
        <v>NO</v>
      </c>
      <c r="V1643" t="str">
        <f t="shared" si="202"/>
        <v>ZUANA II
25% *-Soporte Administrativo</v>
      </c>
      <c r="W1643" s="53">
        <f t="shared" si="203"/>
        <v>4</v>
      </c>
      <c r="X1643">
        <f t="shared" si="204"/>
        <v>4</v>
      </c>
      <c r="Y1643">
        <f>IF(ISNA(VLOOKUP(B1643,CECOS_SIN_IDENTIFICAR!$A$2:$D$146,4,0)),"SIN CECO",IF(VLOOKUP(B1643,CECOS_SIN_IDENTIFICAR!$A$2:$D$146,4,0)=0,"SIN CECO",VLOOKUP(B1643,CECOS_SIN_IDENTIFICAR!$A$2:$D$146,4,0)))</f>
        <v>1169</v>
      </c>
      <c r="Z1643">
        <f t="shared" si="205"/>
        <v>1169</v>
      </c>
      <c r="AA1643" s="56" t="s">
        <v>114</v>
      </c>
      <c r="AB1643" t="str">
        <f t="shared" si="206"/>
        <v>e. Control de presupuesto-Soporte Administrativo</v>
      </c>
      <c r="AC1643" t="str">
        <f>VLOOKUP(AB1643,CODIFICACION_PREGUNTAS!$C$2:$D$35,2,0)</f>
        <v>SOPORTE_ADMON005</v>
      </c>
    </row>
    <row r="1644" spans="1:29" x14ac:dyDescent="0.25">
      <c r="A1644" s="3">
        <f t="shared" si="207"/>
        <v>1643</v>
      </c>
      <c r="B1644" s="3" t="s">
        <v>196</v>
      </c>
      <c r="C1644" s="32">
        <v>40603</v>
      </c>
      <c r="D1644" s="56" t="s">
        <v>114</v>
      </c>
      <c r="E1644" s="3"/>
      <c r="F1644" s="3"/>
      <c r="G1644" s="2" t="s">
        <v>17</v>
      </c>
      <c r="H1644" s="3" t="s">
        <v>18</v>
      </c>
      <c r="I1644" s="21">
        <v>4</v>
      </c>
      <c r="J1644" s="3" t="s">
        <v>183</v>
      </c>
      <c r="K1644" s="3"/>
      <c r="L1644" s="3"/>
      <c r="M1644" s="3"/>
      <c r="N1644" s="3"/>
      <c r="O1644" s="3"/>
      <c r="P1644" s="3"/>
      <c r="Q1644" s="3"/>
      <c r="R1644" s="3"/>
      <c r="S1644" s="3"/>
      <c r="T1644" s="3" t="str">
        <f t="shared" si="200"/>
        <v>SIN CECO</v>
      </c>
      <c r="U1644" s="3" t="str">
        <f t="shared" si="201"/>
        <v>NO</v>
      </c>
      <c r="V1644" t="str">
        <f t="shared" si="202"/>
        <v>ZUANA II
25% *-Soporte Directivo (Coordinador y Gerencia)</v>
      </c>
      <c r="W1644" s="53">
        <f t="shared" si="203"/>
        <v>4</v>
      </c>
      <c r="X1644">
        <f t="shared" si="204"/>
        <v>4</v>
      </c>
      <c r="Y1644">
        <f>IF(ISNA(VLOOKUP(B1644,CECOS_SIN_IDENTIFICAR!$A$2:$D$146,4,0)),"SIN CECO",IF(VLOOKUP(B1644,CECOS_SIN_IDENTIFICAR!$A$2:$D$146,4,0)=0,"SIN CECO",VLOOKUP(B1644,CECOS_SIN_IDENTIFICAR!$A$2:$D$146,4,0)))</f>
        <v>1169</v>
      </c>
      <c r="Z1644">
        <f t="shared" si="205"/>
        <v>1169</v>
      </c>
      <c r="AA1644" s="56" t="s">
        <v>114</v>
      </c>
      <c r="AB1644" t="str">
        <f t="shared" si="206"/>
        <v>a. Apoyo y presencia en el proyecto-Soporte Directivo (Coordinador y Gerencia)</v>
      </c>
      <c r="AC1644" t="str">
        <f>VLOOKUP(AB1644,CODIFICACION_PREGUNTAS!$C$2:$D$35,2,0)</f>
        <v>SOPORTE_DIR001</v>
      </c>
    </row>
    <row r="1645" spans="1:29" x14ac:dyDescent="0.25">
      <c r="A1645" s="3">
        <f t="shared" si="207"/>
        <v>1644</v>
      </c>
      <c r="B1645" s="3" t="s">
        <v>196</v>
      </c>
      <c r="C1645" s="32">
        <v>40603</v>
      </c>
      <c r="D1645" s="56" t="s">
        <v>114</v>
      </c>
      <c r="E1645" s="3"/>
      <c r="F1645" s="3"/>
      <c r="G1645" s="2" t="s">
        <v>19</v>
      </c>
      <c r="H1645" s="3" t="s">
        <v>18</v>
      </c>
      <c r="I1645" s="21">
        <v>4</v>
      </c>
      <c r="J1645" s="3" t="s">
        <v>183</v>
      </c>
      <c r="K1645" s="3"/>
      <c r="L1645" s="3"/>
      <c r="M1645" s="3"/>
      <c r="N1645" s="3"/>
      <c r="O1645" s="3"/>
      <c r="P1645" s="3"/>
      <c r="Q1645" s="3"/>
      <c r="R1645" s="3"/>
      <c r="S1645" s="3"/>
      <c r="T1645" s="3" t="str">
        <f t="shared" si="200"/>
        <v>SIN CECO</v>
      </c>
      <c r="U1645" s="3" t="str">
        <f t="shared" si="201"/>
        <v>NO</v>
      </c>
      <c r="V1645" t="str">
        <f t="shared" si="202"/>
        <v>ZUANA II
25% *-Soporte Directivo (Coordinador y Gerencia)</v>
      </c>
      <c r="W1645" s="53">
        <f t="shared" si="203"/>
        <v>4</v>
      </c>
      <c r="X1645">
        <f t="shared" si="204"/>
        <v>4</v>
      </c>
      <c r="Y1645">
        <f>IF(ISNA(VLOOKUP(B1645,CECOS_SIN_IDENTIFICAR!$A$2:$D$146,4,0)),"SIN CECO",IF(VLOOKUP(B1645,CECOS_SIN_IDENTIFICAR!$A$2:$D$146,4,0)=0,"SIN CECO",VLOOKUP(B1645,CECOS_SIN_IDENTIFICAR!$A$2:$D$146,4,0)))</f>
        <v>1169</v>
      </c>
      <c r="Z1645">
        <f t="shared" si="205"/>
        <v>1169</v>
      </c>
      <c r="AA1645" s="56" t="s">
        <v>114</v>
      </c>
      <c r="AB1645" t="str">
        <f t="shared" si="206"/>
        <v>b. Conocimiento del proyecto-Soporte Directivo (Coordinador y Gerencia)</v>
      </c>
      <c r="AC1645" t="str">
        <f>VLOOKUP(AB1645,CODIFICACION_PREGUNTAS!$C$2:$D$35,2,0)</f>
        <v>SOPORTE_DIR002</v>
      </c>
    </row>
    <row r="1646" spans="1:29" x14ac:dyDescent="0.25">
      <c r="A1646" s="3">
        <f t="shared" si="207"/>
        <v>1645</v>
      </c>
      <c r="B1646" s="3" t="s">
        <v>196</v>
      </c>
      <c r="C1646" s="32">
        <v>40603</v>
      </c>
      <c r="D1646" s="56" t="s">
        <v>114</v>
      </c>
      <c r="E1646" s="3"/>
      <c r="F1646" s="3"/>
      <c r="G1646" s="2" t="s">
        <v>20</v>
      </c>
      <c r="H1646" s="3" t="s">
        <v>18</v>
      </c>
      <c r="I1646" s="21">
        <v>4</v>
      </c>
      <c r="J1646" s="3" t="s">
        <v>183</v>
      </c>
      <c r="K1646" s="3"/>
      <c r="L1646" s="3"/>
      <c r="M1646" s="3"/>
      <c r="N1646" s="3"/>
      <c r="O1646" s="3"/>
      <c r="P1646" s="3"/>
      <c r="Q1646" s="3"/>
      <c r="R1646" s="3"/>
      <c r="S1646" s="3"/>
      <c r="T1646" s="3" t="str">
        <f t="shared" si="200"/>
        <v>SIN CECO</v>
      </c>
      <c r="U1646" s="3" t="str">
        <f t="shared" si="201"/>
        <v>NO</v>
      </c>
      <c r="V1646" t="str">
        <f t="shared" si="202"/>
        <v>ZUANA II
25% *-Soporte Directivo (Coordinador y Gerencia)</v>
      </c>
      <c r="W1646" s="53">
        <f t="shared" si="203"/>
        <v>4</v>
      </c>
      <c r="X1646">
        <f t="shared" si="204"/>
        <v>4</v>
      </c>
      <c r="Y1646">
        <f>IF(ISNA(VLOOKUP(B1646,CECOS_SIN_IDENTIFICAR!$A$2:$D$146,4,0)),"SIN CECO",IF(VLOOKUP(B1646,CECOS_SIN_IDENTIFICAR!$A$2:$D$146,4,0)=0,"SIN CECO",VLOOKUP(B1646,CECOS_SIN_IDENTIFICAR!$A$2:$D$146,4,0)))</f>
        <v>1169</v>
      </c>
      <c r="Z1646">
        <f t="shared" si="205"/>
        <v>1169</v>
      </c>
      <c r="AA1646" s="56" t="s">
        <v>114</v>
      </c>
      <c r="AB1646" t="str">
        <f t="shared" si="206"/>
        <v>c. Planteamiento de soluciones y manejo de conflictos-Soporte Directivo (Coordinador y Gerencia)</v>
      </c>
      <c r="AC1646" t="str">
        <f>VLOOKUP(AB1646,CODIFICACION_PREGUNTAS!$C$2:$D$35,2,0)</f>
        <v>SOPORTE_DIR003</v>
      </c>
    </row>
    <row r="1647" spans="1:29" x14ac:dyDescent="0.25">
      <c r="A1647" s="3">
        <f t="shared" si="207"/>
        <v>1646</v>
      </c>
      <c r="B1647" s="3" t="s">
        <v>196</v>
      </c>
      <c r="C1647" s="32">
        <v>40603</v>
      </c>
      <c r="D1647" s="56" t="s">
        <v>114</v>
      </c>
      <c r="E1647" s="3"/>
      <c r="F1647" s="3"/>
      <c r="G1647" s="2" t="s">
        <v>21</v>
      </c>
      <c r="H1647" s="3" t="s">
        <v>18</v>
      </c>
      <c r="I1647" s="21">
        <v>4</v>
      </c>
      <c r="J1647" s="3" t="s">
        <v>183</v>
      </c>
      <c r="K1647" s="3"/>
      <c r="L1647" s="3"/>
      <c r="M1647" s="3"/>
      <c r="N1647" s="3"/>
      <c r="O1647" s="3"/>
      <c r="P1647" s="3"/>
      <c r="Q1647" s="3"/>
      <c r="R1647" s="3"/>
      <c r="S1647" s="3"/>
      <c r="T1647" s="3" t="str">
        <f t="shared" si="200"/>
        <v>SIN CECO</v>
      </c>
      <c r="U1647" s="3" t="str">
        <f t="shared" si="201"/>
        <v>NO</v>
      </c>
      <c r="V1647" t="str">
        <f t="shared" si="202"/>
        <v>ZUANA II
25% *-Soporte Directivo (Coordinador y Gerencia)</v>
      </c>
      <c r="W1647" s="53">
        <f t="shared" si="203"/>
        <v>4</v>
      </c>
      <c r="X1647">
        <f t="shared" si="204"/>
        <v>4</v>
      </c>
      <c r="Y1647">
        <f>IF(ISNA(VLOOKUP(B1647,CECOS_SIN_IDENTIFICAR!$A$2:$D$146,4,0)),"SIN CECO",IF(VLOOKUP(B1647,CECOS_SIN_IDENTIFICAR!$A$2:$D$146,4,0)=0,"SIN CECO",VLOOKUP(B1647,CECOS_SIN_IDENTIFICAR!$A$2:$D$146,4,0)))</f>
        <v>1169</v>
      </c>
      <c r="Z1647">
        <f t="shared" si="205"/>
        <v>1169</v>
      </c>
      <c r="AA1647" s="56" t="s">
        <v>114</v>
      </c>
      <c r="AB1647" t="str">
        <f t="shared" si="206"/>
        <v>d. Cumplimiento de compromisos-Soporte Directivo (Coordinador y Gerencia)</v>
      </c>
      <c r="AC1647" t="str">
        <f>VLOOKUP(AB1647,CODIFICACION_PREGUNTAS!$C$2:$D$35,2,0)</f>
        <v>SOPORTE_DIR004</v>
      </c>
    </row>
    <row r="1648" spans="1:29" x14ac:dyDescent="0.25">
      <c r="A1648" s="3">
        <f t="shared" si="207"/>
        <v>1647</v>
      </c>
      <c r="B1648" s="3" t="s">
        <v>196</v>
      </c>
      <c r="C1648" s="32">
        <v>40603</v>
      </c>
      <c r="D1648" s="56" t="s">
        <v>114</v>
      </c>
      <c r="E1648" s="3"/>
      <c r="F1648" s="3"/>
      <c r="G1648" s="2" t="s">
        <v>22</v>
      </c>
      <c r="H1648" s="3" t="s">
        <v>18</v>
      </c>
      <c r="I1648" s="21">
        <v>4</v>
      </c>
      <c r="J1648" s="3" t="s">
        <v>183</v>
      </c>
      <c r="K1648" s="3"/>
      <c r="L1648" s="3"/>
      <c r="M1648" s="3"/>
      <c r="N1648" s="3"/>
      <c r="O1648" s="3"/>
      <c r="P1648" s="3"/>
      <c r="Q1648" s="3"/>
      <c r="R1648" s="3"/>
      <c r="S1648" s="3"/>
      <c r="T1648" s="3" t="str">
        <f t="shared" si="200"/>
        <v>SIN CECO</v>
      </c>
      <c r="U1648" s="3" t="str">
        <f t="shared" si="201"/>
        <v>NO</v>
      </c>
      <c r="V1648" t="str">
        <f t="shared" si="202"/>
        <v>ZUANA II
25% *-Soporte Directivo (Coordinador y Gerencia)</v>
      </c>
      <c r="W1648" s="53">
        <f t="shared" si="203"/>
        <v>4</v>
      </c>
      <c r="X1648">
        <f t="shared" si="204"/>
        <v>4</v>
      </c>
      <c r="Y1648">
        <f>IF(ISNA(VLOOKUP(B1648,CECOS_SIN_IDENTIFICAR!$A$2:$D$146,4,0)),"SIN CECO",IF(VLOOKUP(B1648,CECOS_SIN_IDENTIFICAR!$A$2:$D$146,4,0)=0,"SIN CECO",VLOOKUP(B1648,CECOS_SIN_IDENTIFICAR!$A$2:$D$146,4,0)))</f>
        <v>1169</v>
      </c>
      <c r="Z1648">
        <f t="shared" si="205"/>
        <v>1169</v>
      </c>
      <c r="AA1648" s="56" t="s">
        <v>114</v>
      </c>
      <c r="AB1648" t="str">
        <f t="shared" si="206"/>
        <v>e. Manejo del cliente-Soporte Directivo (Coordinador y Gerencia)</v>
      </c>
      <c r="AC1648" t="str">
        <f>VLOOKUP(AB1648,CODIFICACION_PREGUNTAS!$C$2:$D$35,2,0)</f>
        <v>SOPORTE_DIR005</v>
      </c>
    </row>
    <row r="1649" spans="1:29" x14ac:dyDescent="0.25">
      <c r="A1649" s="3">
        <f t="shared" si="207"/>
        <v>1648</v>
      </c>
      <c r="B1649" s="3" t="s">
        <v>196</v>
      </c>
      <c r="C1649" s="32">
        <v>40603</v>
      </c>
      <c r="D1649" s="56" t="s">
        <v>114</v>
      </c>
      <c r="E1649" s="3"/>
      <c r="F1649" s="3"/>
      <c r="G1649" s="2" t="s">
        <v>23</v>
      </c>
      <c r="H1649" s="3" t="s">
        <v>24</v>
      </c>
      <c r="I1649" s="21">
        <v>4</v>
      </c>
      <c r="J1649" s="3" t="s">
        <v>183</v>
      </c>
      <c r="K1649" s="3"/>
      <c r="L1649" s="3"/>
      <c r="M1649" s="3"/>
      <c r="N1649" s="3"/>
      <c r="O1649" s="3"/>
      <c r="P1649" s="3"/>
      <c r="Q1649" s="3"/>
      <c r="R1649" s="3"/>
      <c r="S1649" s="3"/>
      <c r="T1649" s="3" t="str">
        <f t="shared" si="200"/>
        <v>SIN CECO</v>
      </c>
      <c r="U1649" s="3" t="str">
        <f t="shared" si="201"/>
        <v>NO</v>
      </c>
      <c r="V1649" t="str">
        <f t="shared" si="202"/>
        <v>ZUANA II
25% *-Personal que presta el servicio en obra</v>
      </c>
      <c r="W1649" s="53">
        <f t="shared" si="203"/>
        <v>4</v>
      </c>
      <c r="X1649">
        <f t="shared" si="204"/>
        <v>4</v>
      </c>
      <c r="Y1649">
        <f>IF(ISNA(VLOOKUP(B1649,CECOS_SIN_IDENTIFICAR!$A$2:$D$146,4,0)),"SIN CECO",IF(VLOOKUP(B1649,CECOS_SIN_IDENTIFICAR!$A$2:$D$146,4,0)=0,"SIN CECO",VLOOKUP(B1649,CECOS_SIN_IDENTIFICAR!$A$2:$D$146,4,0)))</f>
        <v>1169</v>
      </c>
      <c r="Z1649">
        <f t="shared" si="205"/>
        <v>1169</v>
      </c>
      <c r="AA1649" s="56" t="s">
        <v>114</v>
      </c>
      <c r="AB1649" t="str">
        <f t="shared" si="206"/>
        <v>a. Idoneidad del personal-Personal que presta el servicio en obra</v>
      </c>
      <c r="AC1649" t="str">
        <f>VLOOKUP(AB1649,CODIFICACION_PREGUNTAS!$C$2:$D$35,2,0)</f>
        <v>PERSONAL001</v>
      </c>
    </row>
    <row r="1650" spans="1:29" x14ac:dyDescent="0.25">
      <c r="A1650" s="3">
        <f t="shared" si="207"/>
        <v>1649</v>
      </c>
      <c r="B1650" s="3" t="s">
        <v>196</v>
      </c>
      <c r="C1650" s="32">
        <v>40603</v>
      </c>
      <c r="D1650" s="56" t="s">
        <v>114</v>
      </c>
      <c r="E1650" s="3"/>
      <c r="F1650" s="3"/>
      <c r="G1650" s="2" t="s">
        <v>25</v>
      </c>
      <c r="H1650" s="3" t="s">
        <v>24</v>
      </c>
      <c r="I1650" s="21">
        <v>4</v>
      </c>
      <c r="J1650" s="3" t="s">
        <v>183</v>
      </c>
      <c r="K1650" s="3"/>
      <c r="L1650" s="3"/>
      <c r="M1650" s="3"/>
      <c r="N1650" s="3"/>
      <c r="O1650" s="3"/>
      <c r="P1650" s="3"/>
      <c r="Q1650" s="3"/>
      <c r="R1650" s="3"/>
      <c r="S1650" s="3"/>
      <c r="T1650" s="3" t="str">
        <f t="shared" si="200"/>
        <v>SIN CECO</v>
      </c>
      <c r="U1650" s="3" t="str">
        <f t="shared" si="201"/>
        <v>NO</v>
      </c>
      <c r="V1650" t="str">
        <f t="shared" si="202"/>
        <v>ZUANA II
25% *-Personal que presta el servicio en obra</v>
      </c>
      <c r="W1650" s="53">
        <f t="shared" si="203"/>
        <v>4</v>
      </c>
      <c r="X1650">
        <f t="shared" si="204"/>
        <v>4</v>
      </c>
      <c r="Y1650">
        <f>IF(ISNA(VLOOKUP(B1650,CECOS_SIN_IDENTIFICAR!$A$2:$D$146,4,0)),"SIN CECO",IF(VLOOKUP(B1650,CECOS_SIN_IDENTIFICAR!$A$2:$D$146,4,0)=0,"SIN CECO",VLOOKUP(B1650,CECOS_SIN_IDENTIFICAR!$A$2:$D$146,4,0)))</f>
        <v>1169</v>
      </c>
      <c r="Z1650">
        <f t="shared" si="205"/>
        <v>1169</v>
      </c>
      <c r="AA1650" s="56" t="s">
        <v>114</v>
      </c>
      <c r="AB1650" t="str">
        <f t="shared" si="206"/>
        <v>b. Oportuna atención al cliente-Personal que presta el servicio en obra</v>
      </c>
      <c r="AC1650" t="str">
        <f>VLOOKUP(AB1650,CODIFICACION_PREGUNTAS!$C$2:$D$35,2,0)</f>
        <v>PERSONAL002</v>
      </c>
    </row>
    <row r="1651" spans="1:29" x14ac:dyDescent="0.25">
      <c r="A1651" s="3">
        <f t="shared" si="207"/>
        <v>1650</v>
      </c>
      <c r="B1651" s="3" t="s">
        <v>196</v>
      </c>
      <c r="C1651" s="32">
        <v>40603</v>
      </c>
      <c r="D1651" s="56" t="s">
        <v>114</v>
      </c>
      <c r="E1651" s="3"/>
      <c r="F1651" s="3"/>
      <c r="G1651" s="2" t="s">
        <v>26</v>
      </c>
      <c r="H1651" s="3" t="s">
        <v>24</v>
      </c>
      <c r="I1651" s="21">
        <v>4</v>
      </c>
      <c r="J1651" s="3" t="s">
        <v>183</v>
      </c>
      <c r="K1651" s="3"/>
      <c r="L1651" s="3"/>
      <c r="M1651" s="3"/>
      <c r="N1651" s="3"/>
      <c r="O1651" s="3"/>
      <c r="P1651" s="3"/>
      <c r="Q1651" s="3"/>
      <c r="R1651" s="3"/>
      <c r="S1651" s="3"/>
      <c r="T1651" s="3" t="str">
        <f t="shared" si="200"/>
        <v>SIN CECO</v>
      </c>
      <c r="U1651" s="3" t="str">
        <f t="shared" si="201"/>
        <v>NO</v>
      </c>
      <c r="V1651" t="str">
        <f t="shared" si="202"/>
        <v>ZUANA II
25% *-Personal que presta el servicio en obra</v>
      </c>
      <c r="W1651" s="53">
        <f t="shared" si="203"/>
        <v>4</v>
      </c>
      <c r="X1651">
        <f t="shared" si="204"/>
        <v>4</v>
      </c>
      <c r="Y1651">
        <f>IF(ISNA(VLOOKUP(B1651,CECOS_SIN_IDENTIFICAR!$A$2:$D$146,4,0)),"SIN CECO",IF(VLOOKUP(B1651,CECOS_SIN_IDENTIFICAR!$A$2:$D$146,4,0)=0,"SIN CECO",VLOOKUP(B1651,CECOS_SIN_IDENTIFICAR!$A$2:$D$146,4,0)))</f>
        <v>1169</v>
      </c>
      <c r="Z1651">
        <f t="shared" si="205"/>
        <v>1169</v>
      </c>
      <c r="AA1651" s="56" t="s">
        <v>114</v>
      </c>
      <c r="AB1651" t="str">
        <f t="shared" si="206"/>
        <v>c. Compromiso con el proyecto-Personal que presta el servicio en obra</v>
      </c>
      <c r="AC1651" t="str">
        <f>VLOOKUP(AB1651,CODIFICACION_PREGUNTAS!$C$2:$D$35,2,0)</f>
        <v>PERSONAL003</v>
      </c>
    </row>
    <row r="1652" spans="1:29" x14ac:dyDescent="0.25">
      <c r="A1652" s="3">
        <f t="shared" si="207"/>
        <v>1651</v>
      </c>
      <c r="B1652" s="3" t="s">
        <v>196</v>
      </c>
      <c r="C1652" s="32">
        <v>40603</v>
      </c>
      <c r="D1652" s="56" t="s">
        <v>114</v>
      </c>
      <c r="E1652" s="3"/>
      <c r="F1652" s="3"/>
      <c r="G1652" s="2" t="s">
        <v>21</v>
      </c>
      <c r="H1652" s="3" t="s">
        <v>24</v>
      </c>
      <c r="I1652" s="21">
        <v>4</v>
      </c>
      <c r="J1652" s="3" t="s">
        <v>183</v>
      </c>
      <c r="K1652" s="3"/>
      <c r="L1652" s="3"/>
      <c r="M1652" s="3"/>
      <c r="N1652" s="3"/>
      <c r="O1652" s="3"/>
      <c r="P1652" s="3"/>
      <c r="Q1652" s="3"/>
      <c r="R1652" s="3"/>
      <c r="S1652" s="3"/>
      <c r="T1652" s="3" t="str">
        <f t="shared" si="200"/>
        <v>SIN CECO</v>
      </c>
      <c r="U1652" s="3" t="str">
        <f t="shared" si="201"/>
        <v>NO</v>
      </c>
      <c r="V1652" t="str">
        <f t="shared" si="202"/>
        <v>ZUANA II
25% *-Personal que presta el servicio en obra</v>
      </c>
      <c r="W1652" s="53">
        <f t="shared" si="203"/>
        <v>4</v>
      </c>
      <c r="X1652">
        <f t="shared" si="204"/>
        <v>4</v>
      </c>
      <c r="Y1652">
        <f>IF(ISNA(VLOOKUP(B1652,CECOS_SIN_IDENTIFICAR!$A$2:$D$146,4,0)),"SIN CECO",IF(VLOOKUP(B1652,CECOS_SIN_IDENTIFICAR!$A$2:$D$146,4,0)=0,"SIN CECO",VLOOKUP(B1652,CECOS_SIN_IDENTIFICAR!$A$2:$D$146,4,0)))</f>
        <v>1169</v>
      </c>
      <c r="Z1652">
        <f t="shared" si="205"/>
        <v>1169</v>
      </c>
      <c r="AA1652" s="56" t="s">
        <v>114</v>
      </c>
      <c r="AB1652" t="str">
        <f t="shared" si="206"/>
        <v>d. Cumplimiento de compromisos-Personal que presta el servicio en obra</v>
      </c>
      <c r="AC1652" t="str">
        <f>VLOOKUP(AB1652,CODIFICACION_PREGUNTAS!$C$2:$D$35,2,0)</f>
        <v>PERSONAL004</v>
      </c>
    </row>
    <row r="1653" spans="1:29" x14ac:dyDescent="0.25">
      <c r="A1653" s="3">
        <f t="shared" si="207"/>
        <v>1652</v>
      </c>
      <c r="B1653" s="3" t="s">
        <v>196</v>
      </c>
      <c r="C1653" s="32">
        <v>40603</v>
      </c>
      <c r="D1653" s="56" t="s">
        <v>114</v>
      </c>
      <c r="E1653" s="3"/>
      <c r="F1653" s="3"/>
      <c r="G1653" s="2" t="s">
        <v>27</v>
      </c>
      <c r="H1653" s="3" t="s">
        <v>24</v>
      </c>
      <c r="I1653" s="21">
        <v>4</v>
      </c>
      <c r="J1653" s="3" t="s">
        <v>183</v>
      </c>
      <c r="K1653" s="3"/>
      <c r="L1653" s="3"/>
      <c r="M1653" s="3"/>
      <c r="N1653" s="3"/>
      <c r="O1653" s="3"/>
      <c r="P1653" s="3"/>
      <c r="Q1653" s="3"/>
      <c r="R1653" s="3"/>
      <c r="S1653" s="3"/>
      <c r="T1653" s="3" t="str">
        <f t="shared" si="200"/>
        <v>SIN CECO</v>
      </c>
      <c r="U1653" s="3" t="str">
        <f t="shared" si="201"/>
        <v>NO</v>
      </c>
      <c r="V1653" t="str">
        <f t="shared" si="202"/>
        <v>ZUANA II
25% *-Personal que presta el servicio en obra</v>
      </c>
      <c r="W1653" s="53">
        <f t="shared" si="203"/>
        <v>4</v>
      </c>
      <c r="X1653">
        <f t="shared" si="204"/>
        <v>4</v>
      </c>
      <c r="Y1653">
        <f>IF(ISNA(VLOOKUP(B1653,CECOS_SIN_IDENTIFICAR!$A$2:$D$146,4,0)),"SIN CECO",IF(VLOOKUP(B1653,CECOS_SIN_IDENTIFICAR!$A$2:$D$146,4,0)=0,"SIN CECO",VLOOKUP(B1653,CECOS_SIN_IDENTIFICAR!$A$2:$D$146,4,0)))</f>
        <v>1169</v>
      </c>
      <c r="Z1653">
        <f t="shared" si="205"/>
        <v>1169</v>
      </c>
      <c r="AA1653" s="56" t="s">
        <v>114</v>
      </c>
      <c r="AB1653" t="str">
        <f t="shared" si="206"/>
        <v>e. Proactividad en desarrollo de funciones-Personal que presta el servicio en obra</v>
      </c>
      <c r="AC1653" t="str">
        <f>VLOOKUP(AB1653,CODIFICACION_PREGUNTAS!$C$2:$D$35,2,0)</f>
        <v>PERSONAL005</v>
      </c>
    </row>
    <row r="1654" spans="1:29" x14ac:dyDescent="0.25">
      <c r="A1654" s="3">
        <f t="shared" si="207"/>
        <v>1653</v>
      </c>
      <c r="B1654" s="3" t="s">
        <v>196</v>
      </c>
      <c r="C1654" s="32">
        <v>40603</v>
      </c>
      <c r="D1654" s="56" t="s">
        <v>114</v>
      </c>
      <c r="E1654" s="3"/>
      <c r="F1654" s="3"/>
      <c r="G1654" s="2" t="s">
        <v>28</v>
      </c>
      <c r="H1654" s="2" t="s">
        <v>29</v>
      </c>
      <c r="I1654" s="21">
        <v>4</v>
      </c>
      <c r="J1654" s="3" t="s">
        <v>183</v>
      </c>
      <c r="K1654" s="3"/>
      <c r="L1654" s="3"/>
      <c r="M1654" s="3"/>
      <c r="N1654" s="3"/>
      <c r="O1654" s="3"/>
      <c r="P1654" s="3"/>
      <c r="Q1654" s="3"/>
      <c r="R1654" s="3"/>
      <c r="S1654" s="3"/>
      <c r="T1654" s="3" t="str">
        <f t="shared" si="200"/>
        <v>SIN CECO</v>
      </c>
      <c r="U1654" s="3" t="str">
        <f t="shared" si="201"/>
        <v>NO</v>
      </c>
      <c r="V1654" t="str">
        <f t="shared" si="202"/>
        <v>ZUANA II
25% *-Productos Asociados de PAYC (Informes, Control de presupuesto y Programación y actas)</v>
      </c>
      <c r="W1654" s="53">
        <f t="shared" si="203"/>
        <v>4</v>
      </c>
      <c r="X1654">
        <f t="shared" si="204"/>
        <v>4</v>
      </c>
      <c r="Y1654">
        <f>IF(ISNA(VLOOKUP(B1654,CECOS_SIN_IDENTIFICAR!$A$2:$D$146,4,0)),"SIN CECO",IF(VLOOKUP(B1654,CECOS_SIN_IDENTIFICAR!$A$2:$D$146,4,0)=0,"SIN CECO",VLOOKUP(B1654,CECOS_SIN_IDENTIFICAR!$A$2:$D$146,4,0)))</f>
        <v>1169</v>
      </c>
      <c r="Z1654">
        <f t="shared" si="205"/>
        <v>1169</v>
      </c>
      <c r="AA1654" s="56" t="s">
        <v>114</v>
      </c>
      <c r="AB1654" t="str">
        <f t="shared" si="206"/>
        <v>a. Calidad del Contenido-Productos Asociados de PAYC (Informes, Control de presupuesto y Programación y actas)</v>
      </c>
      <c r="AC1654" t="str">
        <f>VLOOKUP(AB1654,CODIFICACION_PREGUNTAS!$C$2:$D$35,2,0)</f>
        <v>PRODUCTOS001</v>
      </c>
    </row>
    <row r="1655" spans="1:29" x14ac:dyDescent="0.25">
      <c r="A1655" s="3">
        <f t="shared" si="207"/>
        <v>1654</v>
      </c>
      <c r="B1655" s="3" t="s">
        <v>196</v>
      </c>
      <c r="C1655" s="32">
        <v>40603</v>
      </c>
      <c r="D1655" s="56" t="s">
        <v>114</v>
      </c>
      <c r="E1655" s="3"/>
      <c r="F1655" s="3"/>
      <c r="G1655" s="2" t="s">
        <v>30</v>
      </c>
      <c r="H1655" s="2" t="s">
        <v>29</v>
      </c>
      <c r="I1655" s="21">
        <v>4</v>
      </c>
      <c r="J1655" s="3" t="s">
        <v>183</v>
      </c>
      <c r="K1655" s="3"/>
      <c r="L1655" s="3"/>
      <c r="M1655" s="3"/>
      <c r="N1655" s="3"/>
      <c r="O1655" s="3"/>
      <c r="P1655" s="3"/>
      <c r="Q1655" s="3"/>
      <c r="R1655" s="3"/>
      <c r="S1655" s="3"/>
      <c r="T1655" s="3" t="str">
        <f t="shared" si="200"/>
        <v>SIN CECO</v>
      </c>
      <c r="U1655" s="3" t="str">
        <f t="shared" si="201"/>
        <v>NO</v>
      </c>
      <c r="V1655" t="str">
        <f t="shared" si="202"/>
        <v>ZUANA II
25% *-Productos Asociados de PAYC (Informes, Control de presupuesto y Programación y actas)</v>
      </c>
      <c r="W1655" s="53">
        <f t="shared" si="203"/>
        <v>4</v>
      </c>
      <c r="X1655">
        <f t="shared" si="204"/>
        <v>4</v>
      </c>
      <c r="Y1655">
        <f>IF(ISNA(VLOOKUP(B1655,CECOS_SIN_IDENTIFICAR!$A$2:$D$146,4,0)),"SIN CECO",IF(VLOOKUP(B1655,CECOS_SIN_IDENTIFICAR!$A$2:$D$146,4,0)=0,"SIN CECO",VLOOKUP(B1655,CECOS_SIN_IDENTIFICAR!$A$2:$D$146,4,0)))</f>
        <v>1169</v>
      </c>
      <c r="Z1655">
        <f t="shared" si="205"/>
        <v>1169</v>
      </c>
      <c r="AA1655" s="56" t="s">
        <v>114</v>
      </c>
      <c r="AB1655" t="str">
        <f t="shared" si="206"/>
        <v>b. Claridad del Contenido-Productos Asociados de PAYC (Informes, Control de presupuesto y Programación y actas)</v>
      </c>
      <c r="AC1655" t="str">
        <f>VLOOKUP(AB1655,CODIFICACION_PREGUNTAS!$C$2:$D$35,2,0)</f>
        <v>PRODUCTOS002</v>
      </c>
    </row>
    <row r="1656" spans="1:29" x14ac:dyDescent="0.25">
      <c r="A1656" s="3">
        <f t="shared" si="207"/>
        <v>1655</v>
      </c>
      <c r="B1656" s="3" t="s">
        <v>196</v>
      </c>
      <c r="C1656" s="32">
        <v>40603</v>
      </c>
      <c r="D1656" s="56" t="s">
        <v>114</v>
      </c>
      <c r="E1656" s="3"/>
      <c r="F1656" s="3"/>
      <c r="G1656" s="2" t="s">
        <v>31</v>
      </c>
      <c r="H1656" s="2" t="s">
        <v>29</v>
      </c>
      <c r="I1656" s="21">
        <v>4</v>
      </c>
      <c r="J1656" s="3" t="s">
        <v>183</v>
      </c>
      <c r="K1656" s="3"/>
      <c r="L1656" s="3"/>
      <c r="M1656" s="3"/>
      <c r="N1656" s="3"/>
      <c r="O1656" s="3"/>
      <c r="P1656" s="3"/>
      <c r="Q1656" s="3"/>
      <c r="R1656" s="3"/>
      <c r="S1656" s="3"/>
      <c r="T1656" s="3" t="str">
        <f t="shared" si="200"/>
        <v>SIN CECO</v>
      </c>
      <c r="U1656" s="3" t="str">
        <f t="shared" si="201"/>
        <v>NO</v>
      </c>
      <c r="V1656" t="str">
        <f t="shared" si="202"/>
        <v>ZUANA II
25% *-Productos Asociados de PAYC (Informes, Control de presupuesto y Programación y actas)</v>
      </c>
      <c r="W1656" s="53">
        <f t="shared" si="203"/>
        <v>4</v>
      </c>
      <c r="X1656">
        <f t="shared" si="204"/>
        <v>4</v>
      </c>
      <c r="Y1656">
        <f>IF(ISNA(VLOOKUP(B1656,CECOS_SIN_IDENTIFICAR!$A$2:$D$146,4,0)),"SIN CECO",IF(VLOOKUP(B1656,CECOS_SIN_IDENTIFICAR!$A$2:$D$146,4,0)=0,"SIN CECO",VLOOKUP(B1656,CECOS_SIN_IDENTIFICAR!$A$2:$D$146,4,0)))</f>
        <v>1169</v>
      </c>
      <c r="Z1656">
        <f t="shared" si="205"/>
        <v>1169</v>
      </c>
      <c r="AA1656" s="56" t="s">
        <v>114</v>
      </c>
      <c r="AB1656" t="str">
        <f t="shared" si="206"/>
        <v>c. Oportunidad en la entrega-Productos Asociados de PAYC (Informes, Control de presupuesto y Programación y actas)</v>
      </c>
      <c r="AC1656" t="str">
        <f>VLOOKUP(AB1656,CODIFICACION_PREGUNTAS!$C$2:$D$35,2,0)</f>
        <v>PRODUCTOS003</v>
      </c>
    </row>
    <row r="1657" spans="1:29" x14ac:dyDescent="0.25">
      <c r="A1657" s="3">
        <f t="shared" si="207"/>
        <v>1656</v>
      </c>
      <c r="B1657" s="3" t="s">
        <v>196</v>
      </c>
      <c r="C1657" s="32">
        <v>40603</v>
      </c>
      <c r="D1657" s="56" t="s">
        <v>114</v>
      </c>
      <c r="E1657" s="3"/>
      <c r="F1657" s="3"/>
      <c r="G1657" s="2" t="s">
        <v>32</v>
      </c>
      <c r="H1657" s="2" t="s">
        <v>29</v>
      </c>
      <c r="I1657" s="21">
        <v>4</v>
      </c>
      <c r="J1657" s="3" t="s">
        <v>183</v>
      </c>
      <c r="K1657" s="3"/>
      <c r="L1657" s="3"/>
      <c r="M1657" s="3"/>
      <c r="N1657" s="3"/>
      <c r="O1657" s="3"/>
      <c r="P1657" s="3"/>
      <c r="Q1657" s="3"/>
      <c r="R1657" s="3"/>
      <c r="S1657" s="3"/>
      <c r="T1657" s="3" t="str">
        <f t="shared" si="200"/>
        <v>SIN CECO</v>
      </c>
      <c r="U1657" s="3" t="str">
        <f t="shared" si="201"/>
        <v>NO</v>
      </c>
      <c r="V1657" t="str">
        <f t="shared" si="202"/>
        <v>ZUANA II
25% *-Productos Asociados de PAYC (Informes, Control de presupuesto y Programación y actas)</v>
      </c>
      <c r="W1657" s="53">
        <f t="shared" si="203"/>
        <v>4</v>
      </c>
      <c r="X1657">
        <f t="shared" si="204"/>
        <v>4</v>
      </c>
      <c r="Y1657">
        <f>IF(ISNA(VLOOKUP(B1657,CECOS_SIN_IDENTIFICAR!$A$2:$D$146,4,0)),"SIN CECO",IF(VLOOKUP(B1657,CECOS_SIN_IDENTIFICAR!$A$2:$D$146,4,0)=0,"SIN CECO",VLOOKUP(B1657,CECOS_SIN_IDENTIFICAR!$A$2:$D$146,4,0)))</f>
        <v>1169</v>
      </c>
      <c r="Z1657">
        <f t="shared" si="205"/>
        <v>1169</v>
      </c>
      <c r="AA1657" s="56" t="s">
        <v>114</v>
      </c>
      <c r="AB1657" t="str">
        <f t="shared" si="206"/>
        <v>d. Precisión de la información-Productos Asociados de PAYC (Informes, Control de presupuesto y Programación y actas)</v>
      </c>
      <c r="AC1657" t="str">
        <f>VLOOKUP(AB1657,CODIFICACION_PREGUNTAS!$C$2:$D$35,2,0)</f>
        <v>PRODUCTOS004</v>
      </c>
    </row>
    <row r="1658" spans="1:29" x14ac:dyDescent="0.25">
      <c r="A1658" s="3">
        <f t="shared" si="207"/>
        <v>1657</v>
      </c>
      <c r="B1658" s="3" t="s">
        <v>196</v>
      </c>
      <c r="C1658" s="32">
        <v>40603</v>
      </c>
      <c r="D1658" s="56" t="s">
        <v>114</v>
      </c>
      <c r="E1658" s="3"/>
      <c r="F1658" s="3"/>
      <c r="G1658" s="2" t="s">
        <v>33</v>
      </c>
      <c r="H1658" s="2" t="s">
        <v>29</v>
      </c>
      <c r="I1658" s="21">
        <v>4</v>
      </c>
      <c r="J1658" s="3" t="s">
        <v>183</v>
      </c>
      <c r="K1658" s="3"/>
      <c r="L1658" s="3"/>
      <c r="M1658" s="3"/>
      <c r="N1658" s="3"/>
      <c r="O1658" s="3"/>
      <c r="P1658" s="3"/>
      <c r="Q1658" s="3"/>
      <c r="R1658" s="3"/>
      <c r="S1658" s="3"/>
      <c r="T1658" s="3" t="str">
        <f t="shared" si="200"/>
        <v>SIN CECO</v>
      </c>
      <c r="U1658" s="3" t="str">
        <f t="shared" si="201"/>
        <v>NO</v>
      </c>
      <c r="V1658" t="str">
        <f t="shared" si="202"/>
        <v>ZUANA II
25% *-Productos Asociados de PAYC (Informes, Control de presupuesto y Programación y actas)</v>
      </c>
      <c r="W1658" s="53">
        <f t="shared" si="203"/>
        <v>4</v>
      </c>
      <c r="X1658">
        <f t="shared" si="204"/>
        <v>4</v>
      </c>
      <c r="Y1658">
        <f>IF(ISNA(VLOOKUP(B1658,CECOS_SIN_IDENTIFICAR!$A$2:$D$146,4,0)),"SIN CECO",IF(VLOOKUP(B1658,CECOS_SIN_IDENTIFICAR!$A$2:$D$146,4,0)=0,"SIN CECO",VLOOKUP(B1658,CECOS_SIN_IDENTIFICAR!$A$2:$D$146,4,0)))</f>
        <v>1169</v>
      </c>
      <c r="Z1658">
        <f t="shared" si="205"/>
        <v>1169</v>
      </c>
      <c r="AA1658" s="56" t="s">
        <v>114</v>
      </c>
      <c r="AB1658" t="str">
        <f t="shared" si="206"/>
        <v>e. Diagramación-Productos Asociados de PAYC (Informes, Control de presupuesto y Programación y actas)</v>
      </c>
      <c r="AC1658" t="str">
        <f>VLOOKUP(AB1658,CODIFICACION_PREGUNTAS!$C$2:$D$35,2,0)</f>
        <v>PRODUCTOS005</v>
      </c>
    </row>
    <row r="1659" spans="1:29" x14ac:dyDescent="0.25">
      <c r="A1659" s="3">
        <f t="shared" si="207"/>
        <v>1658</v>
      </c>
      <c r="B1659" s="3" t="s">
        <v>196</v>
      </c>
      <c r="C1659" s="32">
        <v>40603</v>
      </c>
      <c r="D1659" s="56" t="s">
        <v>114</v>
      </c>
      <c r="E1659" s="3"/>
      <c r="F1659" s="3"/>
      <c r="G1659" s="2" t="s">
        <v>34</v>
      </c>
      <c r="H1659" s="2" t="s">
        <v>35</v>
      </c>
      <c r="I1659" s="21">
        <v>4</v>
      </c>
      <c r="J1659" s="3" t="s">
        <v>183</v>
      </c>
      <c r="K1659" s="3"/>
      <c r="L1659" s="3"/>
      <c r="M1659" s="3"/>
      <c r="N1659" s="3"/>
      <c r="O1659" s="3"/>
      <c r="P1659" s="3"/>
      <c r="Q1659" s="3"/>
      <c r="R1659" s="3"/>
      <c r="S1659" s="3"/>
      <c r="T1659" s="3" t="str">
        <f t="shared" si="200"/>
        <v>SIN CECO</v>
      </c>
      <c r="U1659" s="3" t="str">
        <f t="shared" si="201"/>
        <v>NO</v>
      </c>
      <c r="V1659" t="str">
        <f t="shared" si="202"/>
        <v>ZUANA II
25% *-Compromisos Pactados</v>
      </c>
      <c r="W1659" s="53">
        <f t="shared" si="203"/>
        <v>4</v>
      </c>
      <c r="X1659">
        <f t="shared" si="204"/>
        <v>4</v>
      </c>
      <c r="Y1659">
        <f>IF(ISNA(VLOOKUP(B1659,CECOS_SIN_IDENTIFICAR!$A$2:$D$146,4,0)),"SIN CECO",IF(VLOOKUP(B1659,CECOS_SIN_IDENTIFICAR!$A$2:$D$146,4,0)=0,"SIN CECO",VLOOKUP(B1659,CECOS_SIN_IDENTIFICAR!$A$2:$D$146,4,0)))</f>
        <v>1169</v>
      </c>
      <c r="Z1659">
        <f t="shared" si="205"/>
        <v>1169</v>
      </c>
      <c r="AA1659" s="56" t="s">
        <v>114</v>
      </c>
      <c r="AB1659" t="str">
        <f t="shared" si="206"/>
        <v>a. Cumplimiento-Compromisos Pactados</v>
      </c>
      <c r="AC1659" t="str">
        <f>VLOOKUP(AB1659,CODIFICACION_PREGUNTAS!$C$2:$D$35,2,0)</f>
        <v>COMPROMISOS001</v>
      </c>
    </row>
    <row r="1660" spans="1:29" x14ac:dyDescent="0.25">
      <c r="A1660" s="3">
        <f t="shared" si="207"/>
        <v>1659</v>
      </c>
      <c r="B1660" s="3" t="s">
        <v>196</v>
      </c>
      <c r="C1660" s="32">
        <v>40603</v>
      </c>
      <c r="D1660" s="56" t="s">
        <v>114</v>
      </c>
      <c r="E1660" s="3"/>
      <c r="F1660" s="3"/>
      <c r="G1660" s="2" t="s">
        <v>36</v>
      </c>
      <c r="H1660" s="2" t="s">
        <v>35</v>
      </c>
      <c r="I1660" s="21">
        <v>4</v>
      </c>
      <c r="J1660" s="3" t="s">
        <v>183</v>
      </c>
      <c r="K1660" s="3"/>
      <c r="L1660" s="3"/>
      <c r="M1660" s="3"/>
      <c r="N1660" s="3"/>
      <c r="O1660" s="3"/>
      <c r="P1660" s="3"/>
      <c r="Q1660" s="3"/>
      <c r="R1660" s="3"/>
      <c r="S1660" s="3"/>
      <c r="T1660" s="3" t="str">
        <f t="shared" si="200"/>
        <v>SIN CECO</v>
      </c>
      <c r="U1660" s="3" t="str">
        <f t="shared" si="201"/>
        <v>NO</v>
      </c>
      <c r="V1660" t="str">
        <f t="shared" si="202"/>
        <v>ZUANA II
25% *-Compromisos Pactados</v>
      </c>
      <c r="W1660" s="53">
        <f t="shared" si="203"/>
        <v>4</v>
      </c>
      <c r="X1660">
        <f t="shared" si="204"/>
        <v>4</v>
      </c>
      <c r="Y1660">
        <f>IF(ISNA(VLOOKUP(B1660,CECOS_SIN_IDENTIFICAR!$A$2:$D$146,4,0)),"SIN CECO",IF(VLOOKUP(B1660,CECOS_SIN_IDENTIFICAR!$A$2:$D$146,4,0)=0,"SIN CECO",VLOOKUP(B1660,CECOS_SIN_IDENTIFICAR!$A$2:$D$146,4,0)))</f>
        <v>1169</v>
      </c>
      <c r="Z1660">
        <f t="shared" si="205"/>
        <v>1169</v>
      </c>
      <c r="AA1660" s="56" t="s">
        <v>114</v>
      </c>
      <c r="AB1660" t="str">
        <f t="shared" si="206"/>
        <v>b. Satisface expectativas-Compromisos Pactados</v>
      </c>
      <c r="AC1660" t="str">
        <f>VLOOKUP(AB1660,CODIFICACION_PREGUNTAS!$C$2:$D$35,2,0)</f>
        <v>COMPROMISOS002</v>
      </c>
    </row>
    <row r="1661" spans="1:29" x14ac:dyDescent="0.25">
      <c r="A1661" s="3">
        <f t="shared" si="207"/>
        <v>1660</v>
      </c>
      <c r="B1661" s="3" t="s">
        <v>196</v>
      </c>
      <c r="C1661" s="32">
        <v>40603</v>
      </c>
      <c r="D1661" s="56" t="s">
        <v>114</v>
      </c>
      <c r="E1661" s="3"/>
      <c r="F1661" s="3"/>
      <c r="G1661" s="2" t="s">
        <v>37</v>
      </c>
      <c r="H1661" s="2" t="s">
        <v>35</v>
      </c>
      <c r="I1661" s="21">
        <v>4</v>
      </c>
      <c r="J1661" s="3" t="s">
        <v>183</v>
      </c>
      <c r="K1661" s="3"/>
      <c r="L1661" s="3"/>
      <c r="M1661" s="3"/>
      <c r="N1661" s="3"/>
      <c r="O1661" s="3"/>
      <c r="P1661" s="3"/>
      <c r="Q1661" s="3"/>
      <c r="R1661" s="3"/>
      <c r="S1661" s="3"/>
      <c r="T1661" s="3" t="str">
        <f t="shared" si="200"/>
        <v>SIN CECO</v>
      </c>
      <c r="U1661" s="3" t="str">
        <f t="shared" si="201"/>
        <v>NO</v>
      </c>
      <c r="V1661" t="str">
        <f t="shared" si="202"/>
        <v>ZUANA II
25% *-Compromisos Pactados</v>
      </c>
      <c r="W1661" s="53">
        <f t="shared" si="203"/>
        <v>4</v>
      </c>
      <c r="X1661">
        <f t="shared" si="204"/>
        <v>4</v>
      </c>
      <c r="Y1661">
        <f>IF(ISNA(VLOOKUP(B1661,CECOS_SIN_IDENTIFICAR!$A$2:$D$146,4,0)),"SIN CECO",IF(VLOOKUP(B1661,CECOS_SIN_IDENTIFICAR!$A$2:$D$146,4,0)=0,"SIN CECO",VLOOKUP(B1661,CECOS_SIN_IDENTIFICAR!$A$2:$D$146,4,0)))</f>
        <v>1169</v>
      </c>
      <c r="Z1661">
        <f t="shared" si="205"/>
        <v>1169</v>
      </c>
      <c r="AA1661" s="56" t="s">
        <v>114</v>
      </c>
      <c r="AB1661" t="str">
        <f t="shared" si="206"/>
        <v>c. Calidad de la Información suministrada-Compromisos Pactados</v>
      </c>
      <c r="AC1661" t="str">
        <f>VLOOKUP(AB1661,CODIFICACION_PREGUNTAS!$C$2:$D$35,2,0)</f>
        <v>COMPROMISOS003</v>
      </c>
    </row>
    <row r="1662" spans="1:29" x14ac:dyDescent="0.25">
      <c r="A1662" s="3">
        <f t="shared" si="207"/>
        <v>1661</v>
      </c>
      <c r="B1662" s="3" t="s">
        <v>196</v>
      </c>
      <c r="C1662" s="32">
        <v>40603</v>
      </c>
      <c r="D1662" s="56" t="s">
        <v>114</v>
      </c>
      <c r="E1662" s="3"/>
      <c r="F1662" s="3"/>
      <c r="G1662" s="2" t="s">
        <v>38</v>
      </c>
      <c r="H1662" s="2" t="s">
        <v>35</v>
      </c>
      <c r="I1662" s="21">
        <v>4</v>
      </c>
      <c r="J1662" s="3" t="s">
        <v>183</v>
      </c>
      <c r="K1662" s="3"/>
      <c r="L1662" s="3"/>
      <c r="M1662" s="3"/>
      <c r="N1662" s="3"/>
      <c r="O1662" s="3"/>
      <c r="P1662" s="3"/>
      <c r="Q1662" s="3"/>
      <c r="R1662" s="3"/>
      <c r="S1662" s="3"/>
      <c r="T1662" s="3" t="str">
        <f t="shared" si="200"/>
        <v>SIN CECO</v>
      </c>
      <c r="U1662" s="3" t="str">
        <f t="shared" si="201"/>
        <v>NO</v>
      </c>
      <c r="V1662" t="str">
        <f t="shared" si="202"/>
        <v>ZUANA II
25% *-Compromisos Pactados</v>
      </c>
      <c r="W1662" s="53">
        <f t="shared" si="203"/>
        <v>4</v>
      </c>
      <c r="X1662">
        <f t="shared" si="204"/>
        <v>4</v>
      </c>
      <c r="Y1662">
        <f>IF(ISNA(VLOOKUP(B1662,CECOS_SIN_IDENTIFICAR!$A$2:$D$146,4,0)),"SIN CECO",IF(VLOOKUP(B1662,CECOS_SIN_IDENTIFICAR!$A$2:$D$146,4,0)=0,"SIN CECO",VLOOKUP(B1662,CECOS_SIN_IDENTIFICAR!$A$2:$D$146,4,0)))</f>
        <v>1169</v>
      </c>
      <c r="Z1662">
        <f t="shared" si="205"/>
        <v>1169</v>
      </c>
      <c r="AA1662" s="56" t="s">
        <v>114</v>
      </c>
      <c r="AB1662" t="str">
        <f t="shared" si="206"/>
        <v>d. Disposición del personal de PAYC a las solicitudes del cliente-Compromisos Pactados</v>
      </c>
      <c r="AC1662" t="str">
        <f>VLOOKUP(AB1662,CODIFICACION_PREGUNTAS!$C$2:$D$35,2,0)</f>
        <v>COMPROMISOS004</v>
      </c>
    </row>
    <row r="1663" spans="1:29" x14ac:dyDescent="0.25">
      <c r="A1663" s="3">
        <f t="shared" si="207"/>
        <v>1662</v>
      </c>
      <c r="B1663" s="3" t="s">
        <v>196</v>
      </c>
      <c r="C1663" s="32">
        <v>40603</v>
      </c>
      <c r="D1663" s="56" t="s">
        <v>114</v>
      </c>
      <c r="E1663" s="3"/>
      <c r="F1663" s="3"/>
      <c r="G1663" s="2" t="s">
        <v>39</v>
      </c>
      <c r="H1663" s="2" t="s">
        <v>35</v>
      </c>
      <c r="I1663" s="21">
        <v>4</v>
      </c>
      <c r="J1663" s="3" t="s">
        <v>183</v>
      </c>
      <c r="K1663" s="3"/>
      <c r="L1663" s="3"/>
      <c r="M1663" s="3"/>
      <c r="N1663" s="3"/>
      <c r="O1663" s="3"/>
      <c r="P1663" s="3"/>
      <c r="Q1663" s="3"/>
      <c r="R1663" s="3"/>
      <c r="S1663" s="3"/>
      <c r="T1663" s="3" t="str">
        <f t="shared" si="200"/>
        <v>SIN CECO</v>
      </c>
      <c r="U1663" s="3" t="str">
        <f t="shared" si="201"/>
        <v>NO</v>
      </c>
      <c r="V1663" t="str">
        <f t="shared" si="202"/>
        <v>ZUANA II
25% *-Compromisos Pactados</v>
      </c>
      <c r="W1663" s="53">
        <f t="shared" si="203"/>
        <v>4</v>
      </c>
      <c r="X1663">
        <f t="shared" si="204"/>
        <v>4</v>
      </c>
      <c r="Y1663">
        <f>IF(ISNA(VLOOKUP(B1663,CECOS_SIN_IDENTIFICAR!$A$2:$D$146,4,0)),"SIN CECO",IF(VLOOKUP(B1663,CECOS_SIN_IDENTIFICAR!$A$2:$D$146,4,0)=0,"SIN CECO",VLOOKUP(B1663,CECOS_SIN_IDENTIFICAR!$A$2:$D$146,4,0)))</f>
        <v>1169</v>
      </c>
      <c r="Z1663">
        <f t="shared" si="205"/>
        <v>1169</v>
      </c>
      <c r="AA1663" s="56" t="s">
        <v>114</v>
      </c>
      <c r="AB1663" t="str">
        <f t="shared" si="206"/>
        <v>e. Coherencia entre lo solicitado y lo entregado-Compromisos Pactados</v>
      </c>
      <c r="AC1663" t="str">
        <f>VLOOKUP(AB1663,CODIFICACION_PREGUNTAS!$C$2:$D$35,2,0)</f>
        <v>COMPROMISOS005</v>
      </c>
    </row>
    <row r="1664" spans="1:29" x14ac:dyDescent="0.25">
      <c r="A1664" s="3">
        <f t="shared" si="207"/>
        <v>1663</v>
      </c>
      <c r="B1664" s="3" t="s">
        <v>196</v>
      </c>
      <c r="C1664" s="32">
        <v>40603</v>
      </c>
      <c r="D1664" s="56" t="s">
        <v>114</v>
      </c>
      <c r="E1664" s="3"/>
      <c r="F1664" s="3"/>
      <c r="G1664" s="2" t="s">
        <v>40</v>
      </c>
      <c r="H1664" s="2" t="s">
        <v>40</v>
      </c>
      <c r="I1664" s="21">
        <v>4</v>
      </c>
      <c r="J1664" s="3" t="s">
        <v>183</v>
      </c>
      <c r="K1664" s="3"/>
      <c r="L1664" s="3"/>
      <c r="M1664" s="3"/>
      <c r="N1664" s="3"/>
      <c r="O1664" s="3"/>
      <c r="P1664" s="3"/>
      <c r="Q1664" s="3"/>
      <c r="R1664" s="3"/>
      <c r="S1664" s="3"/>
      <c r="T1664" s="3" t="str">
        <f t="shared" si="200"/>
        <v>SIN CECO</v>
      </c>
      <c r="U1664" s="3" t="str">
        <f t="shared" si="201"/>
        <v>NO</v>
      </c>
      <c r="V1664" t="str">
        <f t="shared" si="202"/>
        <v>ZUANA II
25% *-Grado de Satisfacción con el Servicio Prestado</v>
      </c>
      <c r="W1664" s="53">
        <f t="shared" si="203"/>
        <v>4</v>
      </c>
      <c r="X1664">
        <f t="shared" si="204"/>
        <v>4</v>
      </c>
      <c r="Y1664">
        <f>IF(ISNA(VLOOKUP(B1664,CECOS_SIN_IDENTIFICAR!$A$2:$D$146,4,0)),"SIN CECO",IF(VLOOKUP(B1664,CECOS_SIN_IDENTIFICAR!$A$2:$D$146,4,0)=0,"SIN CECO",VLOOKUP(B1664,CECOS_SIN_IDENTIFICAR!$A$2:$D$146,4,0)))</f>
        <v>1169</v>
      </c>
      <c r="Z1664">
        <f t="shared" si="205"/>
        <v>1169</v>
      </c>
      <c r="AA1664" s="56" t="s">
        <v>114</v>
      </c>
      <c r="AB1664" t="str">
        <f t="shared" si="206"/>
        <v>Grado de Satisfacción con el Servicio Prestado-Grado de Satisfacción con el Servicio Prestado</v>
      </c>
      <c r="AC1664" t="str">
        <f>VLOOKUP(AB1664,CODIFICACION_PREGUNTAS!$C$2:$D$35,2,0)</f>
        <v>SATISFACCION001</v>
      </c>
    </row>
    <row r="1665" spans="1:29" x14ac:dyDescent="0.25">
      <c r="A1665" s="3">
        <f t="shared" si="207"/>
        <v>1664</v>
      </c>
      <c r="B1665" s="3" t="s">
        <v>196</v>
      </c>
      <c r="C1665" s="32">
        <v>40603</v>
      </c>
      <c r="D1665" s="56" t="s">
        <v>114</v>
      </c>
      <c r="E1665" s="3"/>
      <c r="F1665" s="3"/>
      <c r="G1665" s="2" t="s">
        <v>41</v>
      </c>
      <c r="H1665" s="2" t="s">
        <v>41</v>
      </c>
      <c r="I1665" s="21">
        <v>4</v>
      </c>
      <c r="J1665" s="3" t="s">
        <v>183</v>
      </c>
      <c r="K1665" s="3"/>
      <c r="L1665" s="3"/>
      <c r="M1665" s="3"/>
      <c r="N1665" s="3"/>
      <c r="O1665" s="3"/>
      <c r="P1665" s="3"/>
      <c r="Q1665" s="3"/>
      <c r="R1665" s="3"/>
      <c r="S1665" s="3"/>
      <c r="T1665" s="3" t="str">
        <f t="shared" si="200"/>
        <v>SIN CECO</v>
      </c>
      <c r="U1665" s="3" t="str">
        <f t="shared" si="201"/>
        <v>NO</v>
      </c>
      <c r="V1665" t="str">
        <f t="shared" si="202"/>
        <v>ZUANA II
25% *-Posibilidad de Volver a Contratar con PAYC</v>
      </c>
      <c r="W1665" s="53">
        <f t="shared" si="203"/>
        <v>4</v>
      </c>
      <c r="X1665">
        <f t="shared" si="204"/>
        <v>4</v>
      </c>
      <c r="Y1665">
        <f>IF(ISNA(VLOOKUP(B1665,CECOS_SIN_IDENTIFICAR!$A$2:$D$146,4,0)),"SIN CECO",IF(VLOOKUP(B1665,CECOS_SIN_IDENTIFICAR!$A$2:$D$146,4,0)=0,"SIN CECO",VLOOKUP(B1665,CECOS_SIN_IDENTIFICAR!$A$2:$D$146,4,0)))</f>
        <v>1169</v>
      </c>
      <c r="Z1665">
        <f t="shared" si="205"/>
        <v>1169</v>
      </c>
      <c r="AA1665" s="56" t="s">
        <v>114</v>
      </c>
      <c r="AB1665" t="str">
        <f t="shared" si="206"/>
        <v>Posibilidad de Volver a Contratar con PAYC-Posibilidad de Volver a Contratar con PAYC</v>
      </c>
      <c r="AC1665" t="str">
        <f>VLOOKUP(AB1665,CODIFICACION_PREGUNTAS!$C$2:$D$35,2,0)</f>
        <v>VOLVER001</v>
      </c>
    </row>
    <row r="1666" spans="1:29" x14ac:dyDescent="0.25">
      <c r="A1666" s="3">
        <f t="shared" si="207"/>
        <v>1665</v>
      </c>
      <c r="B1666" s="3" t="s">
        <v>196</v>
      </c>
      <c r="C1666" s="32">
        <v>40603</v>
      </c>
      <c r="D1666" s="56" t="s">
        <v>114</v>
      </c>
      <c r="E1666" s="3"/>
      <c r="F1666" s="3"/>
      <c r="G1666" s="2" t="s">
        <v>42</v>
      </c>
      <c r="H1666" s="6" t="s">
        <v>43</v>
      </c>
      <c r="I1666" s="3" t="s">
        <v>56</v>
      </c>
      <c r="J1666" s="3" t="s">
        <v>183</v>
      </c>
      <c r="K1666" s="3"/>
      <c r="L1666" s="3"/>
      <c r="M1666" s="3"/>
      <c r="N1666" s="3"/>
      <c r="O1666" s="3"/>
      <c r="P1666" s="3"/>
      <c r="Q1666" s="3"/>
      <c r="R1666" s="3"/>
      <c r="S1666" s="3"/>
      <c r="T1666" s="3" t="str">
        <f t="shared" si="200"/>
        <v>SIN CECO</v>
      </c>
      <c r="U1666" s="3" t="str">
        <f t="shared" si="201"/>
        <v>NO</v>
      </c>
      <c r="V1666" t="str">
        <f t="shared" si="202"/>
        <v>ZUANA II
25% *-Fortalezas PAYC</v>
      </c>
      <c r="W1666" s="53" t="str">
        <f t="shared" si="203"/>
        <v>-</v>
      </c>
      <c r="X1666">
        <f t="shared" si="204"/>
        <v>0</v>
      </c>
      <c r="Y1666">
        <f>IF(ISNA(VLOOKUP(B1666,CECOS_SIN_IDENTIFICAR!$A$2:$D$146,4,0)),"SIN CECO",IF(VLOOKUP(B1666,CECOS_SIN_IDENTIFICAR!$A$2:$D$146,4,0)=0,"SIN CECO",VLOOKUP(B1666,CECOS_SIN_IDENTIFICAR!$A$2:$D$146,4,0)))</f>
        <v>1169</v>
      </c>
      <c r="Z1666">
        <f t="shared" si="205"/>
        <v>1169</v>
      </c>
      <c r="AA1666" s="56" t="s">
        <v>114</v>
      </c>
      <c r="AB1666" t="str">
        <f t="shared" si="206"/>
        <v>Principales fortalezas en el servicio que presta PAYC-Fortalezas PAYC</v>
      </c>
      <c r="AC1666" t="str">
        <f>VLOOKUP(AB1666,CODIFICACION_PREGUNTAS!$C$2:$D$35,2,0)</f>
        <v>FORT001</v>
      </c>
    </row>
    <row r="1667" spans="1:29" x14ac:dyDescent="0.25">
      <c r="A1667" s="3">
        <f t="shared" si="207"/>
        <v>1666</v>
      </c>
      <c r="B1667" s="3" t="s">
        <v>196</v>
      </c>
      <c r="C1667" s="32">
        <v>40603</v>
      </c>
      <c r="D1667" s="56" t="s">
        <v>114</v>
      </c>
      <c r="E1667" s="3"/>
      <c r="F1667" s="3"/>
      <c r="G1667" s="2" t="s">
        <v>44</v>
      </c>
      <c r="H1667" s="6" t="s">
        <v>45</v>
      </c>
      <c r="I1667" s="3" t="s">
        <v>56</v>
      </c>
      <c r="J1667" s="3" t="s">
        <v>183</v>
      </c>
      <c r="K1667" s="3"/>
      <c r="L1667" s="3"/>
      <c r="M1667" s="3"/>
      <c r="N1667" s="3"/>
      <c r="O1667" s="3"/>
      <c r="P1667" s="3"/>
      <c r="Q1667" s="3"/>
      <c r="R1667" s="3"/>
      <c r="S1667" s="3"/>
      <c r="T1667" s="3" t="str">
        <f t="shared" ref="T1667:T1730" si="208">IF(U1667="NO","SIN CECO",LEFT(B1667,4)+0)</f>
        <v>SIN CECO</v>
      </c>
      <c r="U1667" s="3" t="str">
        <f t="shared" ref="U1667:U1730" si="209">IF(ISNUMBER(LEFT(B1667,4)+0),"SI","NO")</f>
        <v>NO</v>
      </c>
      <c r="V1667" t="str">
        <f t="shared" ref="V1667:V1730" si="210">CONCATENATE(B1667,"-",H1667)</f>
        <v>ZUANA II
25% *-Debilidades PAYC</v>
      </c>
      <c r="W1667" s="53" t="str">
        <f t="shared" ref="W1667:W1730" si="211">I1667</f>
        <v>-</v>
      </c>
      <c r="X1667">
        <f t="shared" ref="X1667:X1730" si="212">IF(ISNUMBER(W1667+0),W1667+0,0)</f>
        <v>0</v>
      </c>
      <c r="Y1667">
        <f>IF(ISNA(VLOOKUP(B1667,CECOS_SIN_IDENTIFICAR!$A$2:$D$146,4,0)),"SIN CECO",IF(VLOOKUP(B1667,CECOS_SIN_IDENTIFICAR!$A$2:$D$146,4,0)=0,"SIN CECO",VLOOKUP(B1667,CECOS_SIN_IDENTIFICAR!$A$2:$D$146,4,0)))</f>
        <v>1169</v>
      </c>
      <c r="Z1667">
        <f t="shared" ref="Z1667:Z1730" si="213">IF(Y1667="SIN CECO",T1667,Y1667)</f>
        <v>1169</v>
      </c>
      <c r="AA1667" s="56" t="s">
        <v>114</v>
      </c>
      <c r="AB1667" t="str">
        <f t="shared" ref="AB1667:AB1730" si="214">CONCATENATE(G1667,"-",H1667)</f>
        <v>Principales debilidades en el servicio que presta PAYC-Debilidades PAYC</v>
      </c>
      <c r="AC1667" t="str">
        <f>VLOOKUP(AB1667,CODIFICACION_PREGUNTAS!$C$2:$D$35,2,0)</f>
        <v>DEB001</v>
      </c>
    </row>
    <row r="1668" spans="1:29" x14ac:dyDescent="0.25">
      <c r="A1668" s="3">
        <f t="shared" ref="A1668:A1731" si="215">A1667+1</f>
        <v>1667</v>
      </c>
      <c r="B1668" s="3" t="s">
        <v>197</v>
      </c>
      <c r="C1668" s="32">
        <v>40603</v>
      </c>
      <c r="D1668" s="56" t="s">
        <v>114</v>
      </c>
      <c r="E1668" s="3"/>
      <c r="F1668" s="3"/>
      <c r="G1668" s="2" t="s">
        <v>5</v>
      </c>
      <c r="H1668" s="3" t="s">
        <v>6</v>
      </c>
      <c r="I1668" s="21">
        <v>4</v>
      </c>
      <c r="J1668" s="3" t="s">
        <v>183</v>
      </c>
      <c r="K1668" s="3"/>
      <c r="L1668" s="3"/>
      <c r="M1668" s="3"/>
      <c r="N1668" s="3"/>
      <c r="O1668" s="3"/>
      <c r="P1668" s="3"/>
      <c r="Q1668" s="3"/>
      <c r="R1668" s="3"/>
      <c r="S1668" s="3"/>
      <c r="T1668" s="3" t="str">
        <f t="shared" si="208"/>
        <v>SIN CECO</v>
      </c>
      <c r="U1668" s="3" t="str">
        <f t="shared" si="209"/>
        <v>NO</v>
      </c>
      <c r="V1668" t="str">
        <f t="shared" si="210"/>
        <v>CONTECAR
60% *-Soporte Técnico</v>
      </c>
      <c r="W1668" s="53">
        <f t="shared" si="211"/>
        <v>4</v>
      </c>
      <c r="X1668">
        <f t="shared" si="212"/>
        <v>4</v>
      </c>
      <c r="Y1668">
        <f>IF(ISNA(VLOOKUP(B1668,CECOS_SIN_IDENTIFICAR!$A$2:$D$146,4,0)),"SIN CECO",IF(VLOOKUP(B1668,CECOS_SIN_IDENTIFICAR!$A$2:$D$146,4,0)=0,"SIN CECO",VLOOKUP(B1668,CECOS_SIN_IDENTIFICAR!$A$2:$D$146,4,0)))</f>
        <v>1179</v>
      </c>
      <c r="Z1668">
        <f t="shared" si="213"/>
        <v>1179</v>
      </c>
      <c r="AA1668" s="56" t="s">
        <v>114</v>
      </c>
      <c r="AB1668" t="str">
        <f t="shared" si="214"/>
        <v>a. Conocimiento específico de temas aplicables al proyecto-Soporte Técnico</v>
      </c>
      <c r="AC1668" t="str">
        <f>VLOOKUP(AB1668,CODIFICACION_PREGUNTAS!$C$2:$D$35,2,0)</f>
        <v>SOPORTE_TEC001</v>
      </c>
    </row>
    <row r="1669" spans="1:29" x14ac:dyDescent="0.25">
      <c r="A1669" s="3">
        <f t="shared" si="215"/>
        <v>1668</v>
      </c>
      <c r="B1669" s="3" t="s">
        <v>197</v>
      </c>
      <c r="C1669" s="32">
        <v>40603</v>
      </c>
      <c r="D1669" s="56" t="s">
        <v>114</v>
      </c>
      <c r="E1669" s="3"/>
      <c r="F1669" s="3"/>
      <c r="G1669" s="2" t="s">
        <v>7</v>
      </c>
      <c r="H1669" s="3" t="s">
        <v>6</v>
      </c>
      <c r="I1669" s="21">
        <v>4</v>
      </c>
      <c r="J1669" s="3" t="s">
        <v>183</v>
      </c>
      <c r="K1669" s="3"/>
      <c r="L1669" s="3"/>
      <c r="M1669" s="3"/>
      <c r="N1669" s="3"/>
      <c r="O1669" s="3"/>
      <c r="P1669" s="3"/>
      <c r="Q1669" s="3"/>
      <c r="R1669" s="3"/>
      <c r="S1669" s="3"/>
      <c r="T1669" s="3" t="str">
        <f t="shared" si="208"/>
        <v>SIN CECO</v>
      </c>
      <c r="U1669" s="3" t="str">
        <f t="shared" si="209"/>
        <v>NO</v>
      </c>
      <c r="V1669" t="str">
        <f t="shared" si="210"/>
        <v>CONTECAR
60% *-Soporte Técnico</v>
      </c>
      <c r="W1669" s="53">
        <f t="shared" si="211"/>
        <v>4</v>
      </c>
      <c r="X1669">
        <f t="shared" si="212"/>
        <v>4</v>
      </c>
      <c r="Y1669">
        <f>IF(ISNA(VLOOKUP(B1669,CECOS_SIN_IDENTIFICAR!$A$2:$D$146,4,0)),"SIN CECO",IF(VLOOKUP(B1669,CECOS_SIN_IDENTIFICAR!$A$2:$D$146,4,0)=0,"SIN CECO",VLOOKUP(B1669,CECOS_SIN_IDENTIFICAR!$A$2:$D$146,4,0)))</f>
        <v>1179</v>
      </c>
      <c r="Z1669">
        <f t="shared" si="213"/>
        <v>1179</v>
      </c>
      <c r="AA1669" s="56" t="s">
        <v>114</v>
      </c>
      <c r="AB1669" t="str">
        <f t="shared" si="214"/>
        <v>b. Idoneidad y Calidad del soporte-Soporte Técnico</v>
      </c>
      <c r="AC1669" t="str">
        <f>VLOOKUP(AB1669,CODIFICACION_PREGUNTAS!$C$2:$D$35,2,0)</f>
        <v>SOPORTE_TEC002</v>
      </c>
    </row>
    <row r="1670" spans="1:29" x14ac:dyDescent="0.25">
      <c r="A1670" s="3">
        <f t="shared" si="215"/>
        <v>1669</v>
      </c>
      <c r="B1670" s="3" t="s">
        <v>197</v>
      </c>
      <c r="C1670" s="32">
        <v>40603</v>
      </c>
      <c r="D1670" s="56" t="s">
        <v>114</v>
      </c>
      <c r="E1670" s="3"/>
      <c r="F1670" s="3"/>
      <c r="G1670" s="2" t="s">
        <v>8</v>
      </c>
      <c r="H1670" s="3" t="s">
        <v>6</v>
      </c>
      <c r="I1670" s="21">
        <v>4</v>
      </c>
      <c r="J1670" s="3" t="s">
        <v>183</v>
      </c>
      <c r="K1670" s="3"/>
      <c r="L1670" s="3"/>
      <c r="M1670" s="3"/>
      <c r="N1670" s="3"/>
      <c r="O1670" s="3"/>
      <c r="P1670" s="3"/>
      <c r="Q1670" s="3"/>
      <c r="R1670" s="3"/>
      <c r="S1670" s="3"/>
      <c r="T1670" s="3" t="str">
        <f t="shared" si="208"/>
        <v>SIN CECO</v>
      </c>
      <c r="U1670" s="3" t="str">
        <f t="shared" si="209"/>
        <v>NO</v>
      </c>
      <c r="V1670" t="str">
        <f t="shared" si="210"/>
        <v>CONTECAR
60% *-Soporte Técnico</v>
      </c>
      <c r="W1670" s="53">
        <f t="shared" si="211"/>
        <v>4</v>
      </c>
      <c r="X1670">
        <f t="shared" si="212"/>
        <v>4</v>
      </c>
      <c r="Y1670">
        <f>IF(ISNA(VLOOKUP(B1670,CECOS_SIN_IDENTIFICAR!$A$2:$D$146,4,0)),"SIN CECO",IF(VLOOKUP(B1670,CECOS_SIN_IDENTIFICAR!$A$2:$D$146,4,0)=0,"SIN CECO",VLOOKUP(B1670,CECOS_SIN_IDENTIFICAR!$A$2:$D$146,4,0)))</f>
        <v>1179</v>
      </c>
      <c r="Z1670">
        <f t="shared" si="213"/>
        <v>1179</v>
      </c>
      <c r="AA1670" s="56" t="s">
        <v>114</v>
      </c>
      <c r="AB1670" t="str">
        <f t="shared" si="214"/>
        <v>c. Cumplimiento de especificaciones técnicas de construcción-Soporte Técnico</v>
      </c>
      <c r="AC1670" t="str">
        <f>VLOOKUP(AB1670,CODIFICACION_PREGUNTAS!$C$2:$D$35,2,0)</f>
        <v>SOPORTE_TEC003</v>
      </c>
    </row>
    <row r="1671" spans="1:29" x14ac:dyDescent="0.25">
      <c r="A1671" s="3">
        <f t="shared" si="215"/>
        <v>1670</v>
      </c>
      <c r="B1671" s="3" t="s">
        <v>197</v>
      </c>
      <c r="C1671" s="32">
        <v>40603</v>
      </c>
      <c r="D1671" s="56" t="s">
        <v>114</v>
      </c>
      <c r="E1671" s="3"/>
      <c r="F1671" s="3"/>
      <c r="G1671" s="2" t="s">
        <v>9</v>
      </c>
      <c r="H1671" s="3" t="s">
        <v>6</v>
      </c>
      <c r="I1671" s="21">
        <v>4</v>
      </c>
      <c r="J1671" s="3" t="s">
        <v>183</v>
      </c>
      <c r="K1671" s="3"/>
      <c r="L1671" s="3"/>
      <c r="M1671" s="3"/>
      <c r="N1671" s="3"/>
      <c r="O1671" s="3"/>
      <c r="P1671" s="3"/>
      <c r="Q1671" s="3"/>
      <c r="R1671" s="3"/>
      <c r="S1671" s="3"/>
      <c r="T1671" s="3" t="str">
        <f t="shared" si="208"/>
        <v>SIN CECO</v>
      </c>
      <c r="U1671" s="3" t="str">
        <f t="shared" si="209"/>
        <v>NO</v>
      </c>
      <c r="V1671" t="str">
        <f t="shared" si="210"/>
        <v>CONTECAR
60% *-Soporte Técnico</v>
      </c>
      <c r="W1671" s="53">
        <f t="shared" si="211"/>
        <v>4</v>
      </c>
      <c r="X1671">
        <f t="shared" si="212"/>
        <v>4</v>
      </c>
      <c r="Y1671">
        <f>IF(ISNA(VLOOKUP(B1671,CECOS_SIN_IDENTIFICAR!$A$2:$D$146,4,0)),"SIN CECO",IF(VLOOKUP(B1671,CECOS_SIN_IDENTIFICAR!$A$2:$D$146,4,0)=0,"SIN CECO",VLOOKUP(B1671,CECOS_SIN_IDENTIFICAR!$A$2:$D$146,4,0)))</f>
        <v>1179</v>
      </c>
      <c r="Z1671">
        <f t="shared" si="213"/>
        <v>1179</v>
      </c>
      <c r="AA1671" s="56" t="s">
        <v>114</v>
      </c>
      <c r="AB1671" t="str">
        <f t="shared" si="214"/>
        <v>d. Confiabilidad de los conceptos aplicados-Soporte Técnico</v>
      </c>
      <c r="AC1671" t="str">
        <f>VLOOKUP(AB1671,CODIFICACION_PREGUNTAS!$C$2:$D$35,2,0)</f>
        <v>SOPORTE_TEC004</v>
      </c>
    </row>
    <row r="1672" spans="1:29" x14ac:dyDescent="0.25">
      <c r="A1672" s="3">
        <f t="shared" si="215"/>
        <v>1671</v>
      </c>
      <c r="B1672" s="3" t="s">
        <v>197</v>
      </c>
      <c r="C1672" s="32">
        <v>40603</v>
      </c>
      <c r="D1672" s="56" t="s">
        <v>114</v>
      </c>
      <c r="E1672" s="3"/>
      <c r="F1672" s="3"/>
      <c r="G1672" s="2" t="s">
        <v>10</v>
      </c>
      <c r="H1672" s="3" t="s">
        <v>6</v>
      </c>
      <c r="I1672" s="21">
        <v>4</v>
      </c>
      <c r="J1672" s="3" t="s">
        <v>183</v>
      </c>
      <c r="K1672" s="3"/>
      <c r="L1672" s="3"/>
      <c r="M1672" s="3"/>
      <c r="N1672" s="3"/>
      <c r="O1672" s="3"/>
      <c r="P1672" s="3"/>
      <c r="Q1672" s="3"/>
      <c r="R1672" s="3"/>
      <c r="S1672" s="3"/>
      <c r="T1672" s="3" t="str">
        <f t="shared" si="208"/>
        <v>SIN CECO</v>
      </c>
      <c r="U1672" s="3" t="str">
        <f t="shared" si="209"/>
        <v>NO</v>
      </c>
      <c r="V1672" t="str">
        <f t="shared" si="210"/>
        <v>CONTECAR
60% *-Soporte Técnico</v>
      </c>
      <c r="W1672" s="53">
        <f t="shared" si="211"/>
        <v>4</v>
      </c>
      <c r="X1672">
        <f t="shared" si="212"/>
        <v>4</v>
      </c>
      <c r="Y1672">
        <f>IF(ISNA(VLOOKUP(B1672,CECOS_SIN_IDENTIFICAR!$A$2:$D$146,4,0)),"SIN CECO",IF(VLOOKUP(B1672,CECOS_SIN_IDENTIFICAR!$A$2:$D$146,4,0)=0,"SIN CECO",VLOOKUP(B1672,CECOS_SIN_IDENTIFICAR!$A$2:$D$146,4,0)))</f>
        <v>1179</v>
      </c>
      <c r="Z1672">
        <f t="shared" si="213"/>
        <v>1179</v>
      </c>
      <c r="AA1672" s="56" t="s">
        <v>114</v>
      </c>
      <c r="AB1672" t="str">
        <f t="shared" si="214"/>
        <v>e. Oportunidad en entrega de información o requerimientos-Soporte Técnico</v>
      </c>
      <c r="AC1672" t="str">
        <f>VLOOKUP(AB1672,CODIFICACION_PREGUNTAS!$C$2:$D$35,2,0)</f>
        <v>SOPORTE_TEC005</v>
      </c>
    </row>
    <row r="1673" spans="1:29" x14ac:dyDescent="0.25">
      <c r="A1673" s="3">
        <f t="shared" si="215"/>
        <v>1672</v>
      </c>
      <c r="B1673" s="3" t="s">
        <v>197</v>
      </c>
      <c r="C1673" s="32">
        <v>40603</v>
      </c>
      <c r="D1673" s="56" t="s">
        <v>114</v>
      </c>
      <c r="E1673" s="3"/>
      <c r="F1673" s="3"/>
      <c r="G1673" s="2" t="s">
        <v>11</v>
      </c>
      <c r="H1673" s="3" t="s">
        <v>12</v>
      </c>
      <c r="I1673" s="21">
        <v>4</v>
      </c>
      <c r="J1673" s="3" t="s">
        <v>183</v>
      </c>
      <c r="K1673" s="3"/>
      <c r="L1673" s="3"/>
      <c r="M1673" s="3"/>
      <c r="N1673" s="3"/>
      <c r="O1673" s="3"/>
      <c r="P1673" s="3"/>
      <c r="Q1673" s="3"/>
      <c r="R1673" s="3"/>
      <c r="S1673" s="3"/>
      <c r="T1673" s="3" t="str">
        <f t="shared" si="208"/>
        <v>SIN CECO</v>
      </c>
      <c r="U1673" s="3" t="str">
        <f t="shared" si="209"/>
        <v>NO</v>
      </c>
      <c r="V1673" t="str">
        <f t="shared" si="210"/>
        <v>CONTECAR
60% *-Soporte Administrativo</v>
      </c>
      <c r="W1673" s="53">
        <f t="shared" si="211"/>
        <v>4</v>
      </c>
      <c r="X1673">
        <f t="shared" si="212"/>
        <v>4</v>
      </c>
      <c r="Y1673">
        <f>IF(ISNA(VLOOKUP(B1673,CECOS_SIN_IDENTIFICAR!$A$2:$D$146,4,0)),"SIN CECO",IF(VLOOKUP(B1673,CECOS_SIN_IDENTIFICAR!$A$2:$D$146,4,0)=0,"SIN CECO",VLOOKUP(B1673,CECOS_SIN_IDENTIFICAR!$A$2:$D$146,4,0)))</f>
        <v>1179</v>
      </c>
      <c r="Z1673">
        <f t="shared" si="213"/>
        <v>1179</v>
      </c>
      <c r="AA1673" s="56" t="s">
        <v>114</v>
      </c>
      <c r="AB1673" t="str">
        <f t="shared" si="214"/>
        <v>a. Oportunidad de la gestión en obra-Soporte Administrativo</v>
      </c>
      <c r="AC1673" t="str">
        <f>VLOOKUP(AB1673,CODIFICACION_PREGUNTAS!$C$2:$D$35,2,0)</f>
        <v>SOPORTE_ADMON001</v>
      </c>
    </row>
    <row r="1674" spans="1:29" x14ac:dyDescent="0.25">
      <c r="A1674" s="3">
        <f t="shared" si="215"/>
        <v>1673</v>
      </c>
      <c r="B1674" s="3" t="s">
        <v>197</v>
      </c>
      <c r="C1674" s="32">
        <v>40603</v>
      </c>
      <c r="D1674" s="56" t="s">
        <v>114</v>
      </c>
      <c r="E1674" s="3"/>
      <c r="F1674" s="3"/>
      <c r="G1674" s="2" t="s">
        <v>13</v>
      </c>
      <c r="H1674" s="3" t="s">
        <v>12</v>
      </c>
      <c r="I1674" s="21">
        <v>4</v>
      </c>
      <c r="J1674" s="3" t="s">
        <v>183</v>
      </c>
      <c r="K1674" s="3"/>
      <c r="L1674" s="3"/>
      <c r="M1674" s="3"/>
      <c r="N1674" s="3"/>
      <c r="O1674" s="3"/>
      <c r="P1674" s="3"/>
      <c r="Q1674" s="3"/>
      <c r="R1674" s="3"/>
      <c r="S1674" s="3"/>
      <c r="T1674" s="3" t="str">
        <f t="shared" si="208"/>
        <v>SIN CECO</v>
      </c>
      <c r="U1674" s="3" t="str">
        <f t="shared" si="209"/>
        <v>NO</v>
      </c>
      <c r="V1674" t="str">
        <f t="shared" si="210"/>
        <v>CONTECAR
60% *-Soporte Administrativo</v>
      </c>
      <c r="W1674" s="53">
        <f t="shared" si="211"/>
        <v>4</v>
      </c>
      <c r="X1674">
        <f t="shared" si="212"/>
        <v>4</v>
      </c>
      <c r="Y1674">
        <f>IF(ISNA(VLOOKUP(B1674,CECOS_SIN_IDENTIFICAR!$A$2:$D$146,4,0)),"SIN CECO",IF(VLOOKUP(B1674,CECOS_SIN_IDENTIFICAR!$A$2:$D$146,4,0)=0,"SIN CECO",VLOOKUP(B1674,CECOS_SIN_IDENTIFICAR!$A$2:$D$146,4,0)))</f>
        <v>1179</v>
      </c>
      <c r="Z1674">
        <f t="shared" si="213"/>
        <v>1179</v>
      </c>
      <c r="AA1674" s="56" t="s">
        <v>114</v>
      </c>
      <c r="AB1674" t="str">
        <f t="shared" si="214"/>
        <v>b. Manejo administrativo del proyecto-Soporte Administrativo</v>
      </c>
      <c r="AC1674" t="str">
        <f>VLOOKUP(AB1674,CODIFICACION_PREGUNTAS!$C$2:$D$35,2,0)</f>
        <v>SOPORTE_ADMON002</v>
      </c>
    </row>
    <row r="1675" spans="1:29" x14ac:dyDescent="0.25">
      <c r="A1675" s="3">
        <f t="shared" si="215"/>
        <v>1674</v>
      </c>
      <c r="B1675" s="3" t="s">
        <v>197</v>
      </c>
      <c r="C1675" s="32">
        <v>40603</v>
      </c>
      <c r="D1675" s="56" t="s">
        <v>114</v>
      </c>
      <c r="E1675" s="3"/>
      <c r="F1675" s="3"/>
      <c r="G1675" s="2" t="s">
        <v>14</v>
      </c>
      <c r="H1675" s="3" t="s">
        <v>12</v>
      </c>
      <c r="I1675" s="21">
        <v>4</v>
      </c>
      <c r="J1675" s="3" t="s">
        <v>183</v>
      </c>
      <c r="K1675" s="3"/>
      <c r="L1675" s="3"/>
      <c r="M1675" s="3"/>
      <c r="N1675" s="3"/>
      <c r="O1675" s="3"/>
      <c r="P1675" s="3"/>
      <c r="Q1675" s="3"/>
      <c r="R1675" s="3"/>
      <c r="S1675" s="3"/>
      <c r="T1675" s="3" t="str">
        <f t="shared" si="208"/>
        <v>SIN CECO</v>
      </c>
      <c r="U1675" s="3" t="str">
        <f t="shared" si="209"/>
        <v>NO</v>
      </c>
      <c r="V1675" t="str">
        <f t="shared" si="210"/>
        <v>CONTECAR
60% *-Soporte Administrativo</v>
      </c>
      <c r="W1675" s="53">
        <f t="shared" si="211"/>
        <v>4</v>
      </c>
      <c r="X1675">
        <f t="shared" si="212"/>
        <v>4</v>
      </c>
      <c r="Y1675">
        <f>IF(ISNA(VLOOKUP(B1675,CECOS_SIN_IDENTIFICAR!$A$2:$D$146,4,0)),"SIN CECO",IF(VLOOKUP(B1675,CECOS_SIN_IDENTIFICAR!$A$2:$D$146,4,0)=0,"SIN CECO",VLOOKUP(B1675,CECOS_SIN_IDENTIFICAR!$A$2:$D$146,4,0)))</f>
        <v>1179</v>
      </c>
      <c r="Z1675">
        <f t="shared" si="213"/>
        <v>1179</v>
      </c>
      <c r="AA1675" s="56" t="s">
        <v>114</v>
      </c>
      <c r="AB1675" t="str">
        <f t="shared" si="214"/>
        <v>c. Información clara y veraz sobre la administración de proyecto-Soporte Administrativo</v>
      </c>
      <c r="AC1675" t="str">
        <f>VLOOKUP(AB1675,CODIFICACION_PREGUNTAS!$C$2:$D$35,2,0)</f>
        <v>SOPORTE_ADMON003</v>
      </c>
    </row>
    <row r="1676" spans="1:29" x14ac:dyDescent="0.25">
      <c r="A1676" s="3">
        <f t="shared" si="215"/>
        <v>1675</v>
      </c>
      <c r="B1676" s="3" t="s">
        <v>197</v>
      </c>
      <c r="C1676" s="32">
        <v>40603</v>
      </c>
      <c r="D1676" s="56" t="s">
        <v>114</v>
      </c>
      <c r="E1676" s="3"/>
      <c r="F1676" s="3"/>
      <c r="G1676" s="2" t="s">
        <v>15</v>
      </c>
      <c r="H1676" s="3" t="s">
        <v>12</v>
      </c>
      <c r="I1676" s="21">
        <v>4</v>
      </c>
      <c r="J1676" s="3" t="s">
        <v>183</v>
      </c>
      <c r="K1676" s="3"/>
      <c r="L1676" s="3"/>
      <c r="M1676" s="3"/>
      <c r="N1676" s="3"/>
      <c r="O1676" s="3"/>
      <c r="P1676" s="3"/>
      <c r="Q1676" s="3"/>
      <c r="R1676" s="3"/>
      <c r="S1676" s="3"/>
      <c r="T1676" s="3" t="str">
        <f t="shared" si="208"/>
        <v>SIN CECO</v>
      </c>
      <c r="U1676" s="3" t="str">
        <f t="shared" si="209"/>
        <v>NO</v>
      </c>
      <c r="V1676" t="str">
        <f t="shared" si="210"/>
        <v>CONTECAR
60% *-Soporte Administrativo</v>
      </c>
      <c r="W1676" s="53">
        <f t="shared" si="211"/>
        <v>4</v>
      </c>
      <c r="X1676">
        <f t="shared" si="212"/>
        <v>4</v>
      </c>
      <c r="Y1676">
        <f>IF(ISNA(VLOOKUP(B1676,CECOS_SIN_IDENTIFICAR!$A$2:$D$146,4,0)),"SIN CECO",IF(VLOOKUP(B1676,CECOS_SIN_IDENTIFICAR!$A$2:$D$146,4,0)=0,"SIN CECO",VLOOKUP(B1676,CECOS_SIN_IDENTIFICAR!$A$2:$D$146,4,0)))</f>
        <v>1179</v>
      </c>
      <c r="Z1676">
        <f t="shared" si="213"/>
        <v>1179</v>
      </c>
      <c r="AA1676" s="56" t="s">
        <v>114</v>
      </c>
      <c r="AB1676" t="str">
        <f t="shared" si="214"/>
        <v>d. Cumplimientos con expectativas del cliente-Soporte Administrativo</v>
      </c>
      <c r="AC1676" t="str">
        <f>VLOOKUP(AB1676,CODIFICACION_PREGUNTAS!$C$2:$D$35,2,0)</f>
        <v>SOPORTE_ADMON004</v>
      </c>
    </row>
    <row r="1677" spans="1:29" x14ac:dyDescent="0.25">
      <c r="A1677" s="3">
        <f t="shared" si="215"/>
        <v>1676</v>
      </c>
      <c r="B1677" s="3" t="s">
        <v>197</v>
      </c>
      <c r="C1677" s="32">
        <v>40603</v>
      </c>
      <c r="D1677" s="56" t="s">
        <v>114</v>
      </c>
      <c r="E1677" s="3"/>
      <c r="F1677" s="3"/>
      <c r="G1677" s="2" t="s">
        <v>16</v>
      </c>
      <c r="H1677" s="3" t="s">
        <v>12</v>
      </c>
      <c r="I1677" s="21">
        <v>4</v>
      </c>
      <c r="J1677" s="3" t="s">
        <v>183</v>
      </c>
      <c r="K1677" s="3"/>
      <c r="L1677" s="3"/>
      <c r="M1677" s="3"/>
      <c r="N1677" s="3"/>
      <c r="O1677" s="3"/>
      <c r="P1677" s="3"/>
      <c r="Q1677" s="3"/>
      <c r="R1677" s="3"/>
      <c r="S1677" s="3"/>
      <c r="T1677" s="3" t="str">
        <f t="shared" si="208"/>
        <v>SIN CECO</v>
      </c>
      <c r="U1677" s="3" t="str">
        <f t="shared" si="209"/>
        <v>NO</v>
      </c>
      <c r="V1677" t="str">
        <f t="shared" si="210"/>
        <v>CONTECAR
60% *-Soporte Administrativo</v>
      </c>
      <c r="W1677" s="53">
        <f t="shared" si="211"/>
        <v>4</v>
      </c>
      <c r="X1677">
        <f t="shared" si="212"/>
        <v>4</v>
      </c>
      <c r="Y1677">
        <f>IF(ISNA(VLOOKUP(B1677,CECOS_SIN_IDENTIFICAR!$A$2:$D$146,4,0)),"SIN CECO",IF(VLOOKUP(B1677,CECOS_SIN_IDENTIFICAR!$A$2:$D$146,4,0)=0,"SIN CECO",VLOOKUP(B1677,CECOS_SIN_IDENTIFICAR!$A$2:$D$146,4,0)))</f>
        <v>1179</v>
      </c>
      <c r="Z1677">
        <f t="shared" si="213"/>
        <v>1179</v>
      </c>
      <c r="AA1677" s="56" t="s">
        <v>114</v>
      </c>
      <c r="AB1677" t="str">
        <f t="shared" si="214"/>
        <v>e. Control de presupuesto-Soporte Administrativo</v>
      </c>
      <c r="AC1677" t="str">
        <f>VLOOKUP(AB1677,CODIFICACION_PREGUNTAS!$C$2:$D$35,2,0)</f>
        <v>SOPORTE_ADMON005</v>
      </c>
    </row>
    <row r="1678" spans="1:29" x14ac:dyDescent="0.25">
      <c r="A1678" s="3">
        <f t="shared" si="215"/>
        <v>1677</v>
      </c>
      <c r="B1678" s="3" t="s">
        <v>197</v>
      </c>
      <c r="C1678" s="32">
        <v>40603</v>
      </c>
      <c r="D1678" s="56" t="s">
        <v>114</v>
      </c>
      <c r="E1678" s="3"/>
      <c r="F1678" s="3"/>
      <c r="G1678" s="2" t="s">
        <v>17</v>
      </c>
      <c r="H1678" s="3" t="s">
        <v>18</v>
      </c>
      <c r="I1678" s="21">
        <v>4</v>
      </c>
      <c r="J1678" s="3" t="s">
        <v>183</v>
      </c>
      <c r="K1678" s="3"/>
      <c r="L1678" s="3"/>
      <c r="M1678" s="3"/>
      <c r="N1678" s="3"/>
      <c r="O1678" s="3"/>
      <c r="P1678" s="3"/>
      <c r="Q1678" s="3"/>
      <c r="R1678" s="3"/>
      <c r="S1678" s="3"/>
      <c r="T1678" s="3" t="str">
        <f t="shared" si="208"/>
        <v>SIN CECO</v>
      </c>
      <c r="U1678" s="3" t="str">
        <f t="shared" si="209"/>
        <v>NO</v>
      </c>
      <c r="V1678" t="str">
        <f t="shared" si="210"/>
        <v>CONTECAR
60% *-Soporte Directivo (Coordinador y Gerencia)</v>
      </c>
      <c r="W1678" s="53">
        <f t="shared" si="211"/>
        <v>4</v>
      </c>
      <c r="X1678">
        <f t="shared" si="212"/>
        <v>4</v>
      </c>
      <c r="Y1678">
        <f>IF(ISNA(VLOOKUP(B1678,CECOS_SIN_IDENTIFICAR!$A$2:$D$146,4,0)),"SIN CECO",IF(VLOOKUP(B1678,CECOS_SIN_IDENTIFICAR!$A$2:$D$146,4,0)=0,"SIN CECO",VLOOKUP(B1678,CECOS_SIN_IDENTIFICAR!$A$2:$D$146,4,0)))</f>
        <v>1179</v>
      </c>
      <c r="Z1678">
        <f t="shared" si="213"/>
        <v>1179</v>
      </c>
      <c r="AA1678" s="56" t="s">
        <v>114</v>
      </c>
      <c r="AB1678" t="str">
        <f t="shared" si="214"/>
        <v>a. Apoyo y presencia en el proyecto-Soporte Directivo (Coordinador y Gerencia)</v>
      </c>
      <c r="AC1678" t="str">
        <f>VLOOKUP(AB1678,CODIFICACION_PREGUNTAS!$C$2:$D$35,2,0)</f>
        <v>SOPORTE_DIR001</v>
      </c>
    </row>
    <row r="1679" spans="1:29" x14ac:dyDescent="0.25">
      <c r="A1679" s="3">
        <f t="shared" si="215"/>
        <v>1678</v>
      </c>
      <c r="B1679" s="3" t="s">
        <v>197</v>
      </c>
      <c r="C1679" s="32">
        <v>40603</v>
      </c>
      <c r="D1679" s="56" t="s">
        <v>114</v>
      </c>
      <c r="E1679" s="3"/>
      <c r="F1679" s="3"/>
      <c r="G1679" s="2" t="s">
        <v>19</v>
      </c>
      <c r="H1679" s="3" t="s">
        <v>18</v>
      </c>
      <c r="I1679" s="21">
        <v>4</v>
      </c>
      <c r="J1679" s="3" t="s">
        <v>183</v>
      </c>
      <c r="K1679" s="3"/>
      <c r="L1679" s="3"/>
      <c r="M1679" s="3"/>
      <c r="N1679" s="3"/>
      <c r="O1679" s="3"/>
      <c r="P1679" s="3"/>
      <c r="Q1679" s="3"/>
      <c r="R1679" s="3"/>
      <c r="S1679" s="3"/>
      <c r="T1679" s="3" t="str">
        <f t="shared" si="208"/>
        <v>SIN CECO</v>
      </c>
      <c r="U1679" s="3" t="str">
        <f t="shared" si="209"/>
        <v>NO</v>
      </c>
      <c r="V1679" t="str">
        <f t="shared" si="210"/>
        <v>CONTECAR
60% *-Soporte Directivo (Coordinador y Gerencia)</v>
      </c>
      <c r="W1679" s="53">
        <f t="shared" si="211"/>
        <v>4</v>
      </c>
      <c r="X1679">
        <f t="shared" si="212"/>
        <v>4</v>
      </c>
      <c r="Y1679">
        <f>IF(ISNA(VLOOKUP(B1679,CECOS_SIN_IDENTIFICAR!$A$2:$D$146,4,0)),"SIN CECO",IF(VLOOKUP(B1679,CECOS_SIN_IDENTIFICAR!$A$2:$D$146,4,0)=0,"SIN CECO",VLOOKUP(B1679,CECOS_SIN_IDENTIFICAR!$A$2:$D$146,4,0)))</f>
        <v>1179</v>
      </c>
      <c r="Z1679">
        <f t="shared" si="213"/>
        <v>1179</v>
      </c>
      <c r="AA1679" s="56" t="s">
        <v>114</v>
      </c>
      <c r="AB1679" t="str">
        <f t="shared" si="214"/>
        <v>b. Conocimiento del proyecto-Soporte Directivo (Coordinador y Gerencia)</v>
      </c>
      <c r="AC1679" t="str">
        <f>VLOOKUP(AB1679,CODIFICACION_PREGUNTAS!$C$2:$D$35,2,0)</f>
        <v>SOPORTE_DIR002</v>
      </c>
    </row>
    <row r="1680" spans="1:29" x14ac:dyDescent="0.25">
      <c r="A1680" s="3">
        <f t="shared" si="215"/>
        <v>1679</v>
      </c>
      <c r="B1680" s="3" t="s">
        <v>197</v>
      </c>
      <c r="C1680" s="32">
        <v>40603</v>
      </c>
      <c r="D1680" s="56" t="s">
        <v>114</v>
      </c>
      <c r="E1680" s="3"/>
      <c r="F1680" s="3"/>
      <c r="G1680" s="2" t="s">
        <v>20</v>
      </c>
      <c r="H1680" s="3" t="s">
        <v>18</v>
      </c>
      <c r="I1680" s="21">
        <v>4</v>
      </c>
      <c r="J1680" s="3" t="s">
        <v>183</v>
      </c>
      <c r="K1680" s="3"/>
      <c r="L1680" s="3"/>
      <c r="M1680" s="3"/>
      <c r="N1680" s="3"/>
      <c r="O1680" s="3"/>
      <c r="P1680" s="3"/>
      <c r="Q1680" s="3"/>
      <c r="R1680" s="3"/>
      <c r="S1680" s="3"/>
      <c r="T1680" s="3" t="str">
        <f t="shared" si="208"/>
        <v>SIN CECO</v>
      </c>
      <c r="U1680" s="3" t="str">
        <f t="shared" si="209"/>
        <v>NO</v>
      </c>
      <c r="V1680" t="str">
        <f t="shared" si="210"/>
        <v>CONTECAR
60% *-Soporte Directivo (Coordinador y Gerencia)</v>
      </c>
      <c r="W1680" s="53">
        <f t="shared" si="211"/>
        <v>4</v>
      </c>
      <c r="X1680">
        <f t="shared" si="212"/>
        <v>4</v>
      </c>
      <c r="Y1680">
        <f>IF(ISNA(VLOOKUP(B1680,CECOS_SIN_IDENTIFICAR!$A$2:$D$146,4,0)),"SIN CECO",IF(VLOOKUP(B1680,CECOS_SIN_IDENTIFICAR!$A$2:$D$146,4,0)=0,"SIN CECO",VLOOKUP(B1680,CECOS_SIN_IDENTIFICAR!$A$2:$D$146,4,0)))</f>
        <v>1179</v>
      </c>
      <c r="Z1680">
        <f t="shared" si="213"/>
        <v>1179</v>
      </c>
      <c r="AA1680" s="56" t="s">
        <v>114</v>
      </c>
      <c r="AB1680" t="str">
        <f t="shared" si="214"/>
        <v>c. Planteamiento de soluciones y manejo de conflictos-Soporte Directivo (Coordinador y Gerencia)</v>
      </c>
      <c r="AC1680" t="str">
        <f>VLOOKUP(AB1680,CODIFICACION_PREGUNTAS!$C$2:$D$35,2,0)</f>
        <v>SOPORTE_DIR003</v>
      </c>
    </row>
    <row r="1681" spans="1:29" x14ac:dyDescent="0.25">
      <c r="A1681" s="3">
        <f t="shared" si="215"/>
        <v>1680</v>
      </c>
      <c r="B1681" s="3" t="s">
        <v>197</v>
      </c>
      <c r="C1681" s="32">
        <v>40603</v>
      </c>
      <c r="D1681" s="56" t="s">
        <v>114</v>
      </c>
      <c r="E1681" s="3"/>
      <c r="F1681" s="3"/>
      <c r="G1681" s="2" t="s">
        <v>21</v>
      </c>
      <c r="H1681" s="3" t="s">
        <v>18</v>
      </c>
      <c r="I1681" s="21">
        <v>4</v>
      </c>
      <c r="J1681" s="3" t="s">
        <v>183</v>
      </c>
      <c r="K1681" s="3"/>
      <c r="L1681" s="3"/>
      <c r="M1681" s="3"/>
      <c r="N1681" s="3"/>
      <c r="O1681" s="3"/>
      <c r="P1681" s="3"/>
      <c r="Q1681" s="3"/>
      <c r="R1681" s="3"/>
      <c r="S1681" s="3"/>
      <c r="T1681" s="3" t="str">
        <f t="shared" si="208"/>
        <v>SIN CECO</v>
      </c>
      <c r="U1681" s="3" t="str">
        <f t="shared" si="209"/>
        <v>NO</v>
      </c>
      <c r="V1681" t="str">
        <f t="shared" si="210"/>
        <v>CONTECAR
60% *-Soporte Directivo (Coordinador y Gerencia)</v>
      </c>
      <c r="W1681" s="53">
        <f t="shared" si="211"/>
        <v>4</v>
      </c>
      <c r="X1681">
        <f t="shared" si="212"/>
        <v>4</v>
      </c>
      <c r="Y1681">
        <f>IF(ISNA(VLOOKUP(B1681,CECOS_SIN_IDENTIFICAR!$A$2:$D$146,4,0)),"SIN CECO",IF(VLOOKUP(B1681,CECOS_SIN_IDENTIFICAR!$A$2:$D$146,4,0)=0,"SIN CECO",VLOOKUP(B1681,CECOS_SIN_IDENTIFICAR!$A$2:$D$146,4,0)))</f>
        <v>1179</v>
      </c>
      <c r="Z1681">
        <f t="shared" si="213"/>
        <v>1179</v>
      </c>
      <c r="AA1681" s="56" t="s">
        <v>114</v>
      </c>
      <c r="AB1681" t="str">
        <f t="shared" si="214"/>
        <v>d. Cumplimiento de compromisos-Soporte Directivo (Coordinador y Gerencia)</v>
      </c>
      <c r="AC1681" t="str">
        <f>VLOOKUP(AB1681,CODIFICACION_PREGUNTAS!$C$2:$D$35,2,0)</f>
        <v>SOPORTE_DIR004</v>
      </c>
    </row>
    <row r="1682" spans="1:29" x14ac:dyDescent="0.25">
      <c r="A1682" s="3">
        <f t="shared" si="215"/>
        <v>1681</v>
      </c>
      <c r="B1682" s="3" t="s">
        <v>197</v>
      </c>
      <c r="C1682" s="32">
        <v>40603</v>
      </c>
      <c r="D1682" s="56" t="s">
        <v>114</v>
      </c>
      <c r="E1682" s="3"/>
      <c r="F1682" s="3"/>
      <c r="G1682" s="2" t="s">
        <v>22</v>
      </c>
      <c r="H1682" s="3" t="s">
        <v>18</v>
      </c>
      <c r="I1682" s="21">
        <v>4</v>
      </c>
      <c r="J1682" s="3" t="s">
        <v>183</v>
      </c>
      <c r="K1682" s="3"/>
      <c r="L1682" s="3"/>
      <c r="M1682" s="3"/>
      <c r="N1682" s="3"/>
      <c r="O1682" s="3"/>
      <c r="P1682" s="3"/>
      <c r="Q1682" s="3"/>
      <c r="R1682" s="3"/>
      <c r="S1682" s="3"/>
      <c r="T1682" s="3" t="str">
        <f t="shared" si="208"/>
        <v>SIN CECO</v>
      </c>
      <c r="U1682" s="3" t="str">
        <f t="shared" si="209"/>
        <v>NO</v>
      </c>
      <c r="V1682" t="str">
        <f t="shared" si="210"/>
        <v>CONTECAR
60% *-Soporte Directivo (Coordinador y Gerencia)</v>
      </c>
      <c r="W1682" s="53">
        <f t="shared" si="211"/>
        <v>4</v>
      </c>
      <c r="X1682">
        <f t="shared" si="212"/>
        <v>4</v>
      </c>
      <c r="Y1682">
        <f>IF(ISNA(VLOOKUP(B1682,CECOS_SIN_IDENTIFICAR!$A$2:$D$146,4,0)),"SIN CECO",IF(VLOOKUP(B1682,CECOS_SIN_IDENTIFICAR!$A$2:$D$146,4,0)=0,"SIN CECO",VLOOKUP(B1682,CECOS_SIN_IDENTIFICAR!$A$2:$D$146,4,0)))</f>
        <v>1179</v>
      </c>
      <c r="Z1682">
        <f t="shared" si="213"/>
        <v>1179</v>
      </c>
      <c r="AA1682" s="56" t="s">
        <v>114</v>
      </c>
      <c r="AB1682" t="str">
        <f t="shared" si="214"/>
        <v>e. Manejo del cliente-Soporte Directivo (Coordinador y Gerencia)</v>
      </c>
      <c r="AC1682" t="str">
        <f>VLOOKUP(AB1682,CODIFICACION_PREGUNTAS!$C$2:$D$35,2,0)</f>
        <v>SOPORTE_DIR005</v>
      </c>
    </row>
    <row r="1683" spans="1:29" x14ac:dyDescent="0.25">
      <c r="A1683" s="3">
        <f t="shared" si="215"/>
        <v>1682</v>
      </c>
      <c r="B1683" s="3" t="s">
        <v>197</v>
      </c>
      <c r="C1683" s="32">
        <v>40603</v>
      </c>
      <c r="D1683" s="56" t="s">
        <v>114</v>
      </c>
      <c r="E1683" s="3"/>
      <c r="F1683" s="3"/>
      <c r="G1683" s="2" t="s">
        <v>23</v>
      </c>
      <c r="H1683" s="3" t="s">
        <v>24</v>
      </c>
      <c r="I1683" s="21">
        <v>4</v>
      </c>
      <c r="J1683" s="3" t="s">
        <v>183</v>
      </c>
      <c r="K1683" s="3"/>
      <c r="L1683" s="3"/>
      <c r="M1683" s="3"/>
      <c r="N1683" s="3"/>
      <c r="O1683" s="3"/>
      <c r="P1683" s="3"/>
      <c r="Q1683" s="3"/>
      <c r="R1683" s="3"/>
      <c r="S1683" s="3"/>
      <c r="T1683" s="3" t="str">
        <f t="shared" si="208"/>
        <v>SIN CECO</v>
      </c>
      <c r="U1683" s="3" t="str">
        <f t="shared" si="209"/>
        <v>NO</v>
      </c>
      <c r="V1683" t="str">
        <f t="shared" si="210"/>
        <v>CONTECAR
60% *-Personal que presta el servicio en obra</v>
      </c>
      <c r="W1683" s="53">
        <f t="shared" si="211"/>
        <v>4</v>
      </c>
      <c r="X1683">
        <f t="shared" si="212"/>
        <v>4</v>
      </c>
      <c r="Y1683">
        <f>IF(ISNA(VLOOKUP(B1683,CECOS_SIN_IDENTIFICAR!$A$2:$D$146,4,0)),"SIN CECO",IF(VLOOKUP(B1683,CECOS_SIN_IDENTIFICAR!$A$2:$D$146,4,0)=0,"SIN CECO",VLOOKUP(B1683,CECOS_SIN_IDENTIFICAR!$A$2:$D$146,4,0)))</f>
        <v>1179</v>
      </c>
      <c r="Z1683">
        <f t="shared" si="213"/>
        <v>1179</v>
      </c>
      <c r="AA1683" s="56" t="s">
        <v>114</v>
      </c>
      <c r="AB1683" t="str">
        <f t="shared" si="214"/>
        <v>a. Idoneidad del personal-Personal que presta el servicio en obra</v>
      </c>
      <c r="AC1683" t="str">
        <f>VLOOKUP(AB1683,CODIFICACION_PREGUNTAS!$C$2:$D$35,2,0)</f>
        <v>PERSONAL001</v>
      </c>
    </row>
    <row r="1684" spans="1:29" x14ac:dyDescent="0.25">
      <c r="A1684" s="3">
        <f t="shared" si="215"/>
        <v>1683</v>
      </c>
      <c r="B1684" s="3" t="s">
        <v>197</v>
      </c>
      <c r="C1684" s="32">
        <v>40603</v>
      </c>
      <c r="D1684" s="56" t="s">
        <v>114</v>
      </c>
      <c r="E1684" s="3"/>
      <c r="F1684" s="3"/>
      <c r="G1684" s="2" t="s">
        <v>25</v>
      </c>
      <c r="H1684" s="3" t="s">
        <v>24</v>
      </c>
      <c r="I1684" s="21">
        <v>4</v>
      </c>
      <c r="J1684" s="3" t="s">
        <v>183</v>
      </c>
      <c r="K1684" s="3"/>
      <c r="L1684" s="3"/>
      <c r="M1684" s="3"/>
      <c r="N1684" s="3"/>
      <c r="O1684" s="3"/>
      <c r="P1684" s="3"/>
      <c r="Q1684" s="3"/>
      <c r="R1684" s="3"/>
      <c r="S1684" s="3"/>
      <c r="T1684" s="3" t="str">
        <f t="shared" si="208"/>
        <v>SIN CECO</v>
      </c>
      <c r="U1684" s="3" t="str">
        <f t="shared" si="209"/>
        <v>NO</v>
      </c>
      <c r="V1684" t="str">
        <f t="shared" si="210"/>
        <v>CONTECAR
60% *-Personal que presta el servicio en obra</v>
      </c>
      <c r="W1684" s="53">
        <f t="shared" si="211"/>
        <v>4</v>
      </c>
      <c r="X1684">
        <f t="shared" si="212"/>
        <v>4</v>
      </c>
      <c r="Y1684">
        <f>IF(ISNA(VLOOKUP(B1684,CECOS_SIN_IDENTIFICAR!$A$2:$D$146,4,0)),"SIN CECO",IF(VLOOKUP(B1684,CECOS_SIN_IDENTIFICAR!$A$2:$D$146,4,0)=0,"SIN CECO",VLOOKUP(B1684,CECOS_SIN_IDENTIFICAR!$A$2:$D$146,4,0)))</f>
        <v>1179</v>
      </c>
      <c r="Z1684">
        <f t="shared" si="213"/>
        <v>1179</v>
      </c>
      <c r="AA1684" s="56" t="s">
        <v>114</v>
      </c>
      <c r="AB1684" t="str">
        <f t="shared" si="214"/>
        <v>b. Oportuna atención al cliente-Personal que presta el servicio en obra</v>
      </c>
      <c r="AC1684" t="str">
        <f>VLOOKUP(AB1684,CODIFICACION_PREGUNTAS!$C$2:$D$35,2,0)</f>
        <v>PERSONAL002</v>
      </c>
    </row>
    <row r="1685" spans="1:29" x14ac:dyDescent="0.25">
      <c r="A1685" s="3">
        <f t="shared" si="215"/>
        <v>1684</v>
      </c>
      <c r="B1685" s="3" t="s">
        <v>197</v>
      </c>
      <c r="C1685" s="32">
        <v>40603</v>
      </c>
      <c r="D1685" s="56" t="s">
        <v>114</v>
      </c>
      <c r="E1685" s="3"/>
      <c r="F1685" s="3"/>
      <c r="G1685" s="2" t="s">
        <v>26</v>
      </c>
      <c r="H1685" s="3" t="s">
        <v>24</v>
      </c>
      <c r="I1685" s="21">
        <v>4</v>
      </c>
      <c r="J1685" s="3" t="s">
        <v>183</v>
      </c>
      <c r="K1685" s="3"/>
      <c r="L1685" s="3"/>
      <c r="M1685" s="3"/>
      <c r="N1685" s="3"/>
      <c r="O1685" s="3"/>
      <c r="P1685" s="3"/>
      <c r="Q1685" s="3"/>
      <c r="R1685" s="3"/>
      <c r="S1685" s="3"/>
      <c r="T1685" s="3" t="str">
        <f t="shared" si="208"/>
        <v>SIN CECO</v>
      </c>
      <c r="U1685" s="3" t="str">
        <f t="shared" si="209"/>
        <v>NO</v>
      </c>
      <c r="V1685" t="str">
        <f t="shared" si="210"/>
        <v>CONTECAR
60% *-Personal que presta el servicio en obra</v>
      </c>
      <c r="W1685" s="53">
        <f t="shared" si="211"/>
        <v>4</v>
      </c>
      <c r="X1685">
        <f t="shared" si="212"/>
        <v>4</v>
      </c>
      <c r="Y1685">
        <f>IF(ISNA(VLOOKUP(B1685,CECOS_SIN_IDENTIFICAR!$A$2:$D$146,4,0)),"SIN CECO",IF(VLOOKUP(B1685,CECOS_SIN_IDENTIFICAR!$A$2:$D$146,4,0)=0,"SIN CECO",VLOOKUP(B1685,CECOS_SIN_IDENTIFICAR!$A$2:$D$146,4,0)))</f>
        <v>1179</v>
      </c>
      <c r="Z1685">
        <f t="shared" si="213"/>
        <v>1179</v>
      </c>
      <c r="AA1685" s="56" t="s">
        <v>114</v>
      </c>
      <c r="AB1685" t="str">
        <f t="shared" si="214"/>
        <v>c. Compromiso con el proyecto-Personal que presta el servicio en obra</v>
      </c>
      <c r="AC1685" t="str">
        <f>VLOOKUP(AB1685,CODIFICACION_PREGUNTAS!$C$2:$D$35,2,0)</f>
        <v>PERSONAL003</v>
      </c>
    </row>
    <row r="1686" spans="1:29" x14ac:dyDescent="0.25">
      <c r="A1686" s="3">
        <f t="shared" si="215"/>
        <v>1685</v>
      </c>
      <c r="B1686" s="3" t="s">
        <v>197</v>
      </c>
      <c r="C1686" s="32">
        <v>40603</v>
      </c>
      <c r="D1686" s="56" t="s">
        <v>114</v>
      </c>
      <c r="E1686" s="3"/>
      <c r="F1686" s="3"/>
      <c r="G1686" s="2" t="s">
        <v>21</v>
      </c>
      <c r="H1686" s="3" t="s">
        <v>24</v>
      </c>
      <c r="I1686" s="21">
        <v>4</v>
      </c>
      <c r="J1686" s="3" t="s">
        <v>183</v>
      </c>
      <c r="K1686" s="3"/>
      <c r="L1686" s="3"/>
      <c r="M1686" s="3"/>
      <c r="N1686" s="3"/>
      <c r="O1686" s="3"/>
      <c r="P1686" s="3"/>
      <c r="Q1686" s="3"/>
      <c r="R1686" s="3"/>
      <c r="S1686" s="3"/>
      <c r="T1686" s="3" t="str">
        <f t="shared" si="208"/>
        <v>SIN CECO</v>
      </c>
      <c r="U1686" s="3" t="str">
        <f t="shared" si="209"/>
        <v>NO</v>
      </c>
      <c r="V1686" t="str">
        <f t="shared" si="210"/>
        <v>CONTECAR
60% *-Personal que presta el servicio en obra</v>
      </c>
      <c r="W1686" s="53">
        <f t="shared" si="211"/>
        <v>4</v>
      </c>
      <c r="X1686">
        <f t="shared" si="212"/>
        <v>4</v>
      </c>
      <c r="Y1686">
        <f>IF(ISNA(VLOOKUP(B1686,CECOS_SIN_IDENTIFICAR!$A$2:$D$146,4,0)),"SIN CECO",IF(VLOOKUP(B1686,CECOS_SIN_IDENTIFICAR!$A$2:$D$146,4,0)=0,"SIN CECO",VLOOKUP(B1686,CECOS_SIN_IDENTIFICAR!$A$2:$D$146,4,0)))</f>
        <v>1179</v>
      </c>
      <c r="Z1686">
        <f t="shared" si="213"/>
        <v>1179</v>
      </c>
      <c r="AA1686" s="56" t="s">
        <v>114</v>
      </c>
      <c r="AB1686" t="str">
        <f t="shared" si="214"/>
        <v>d. Cumplimiento de compromisos-Personal que presta el servicio en obra</v>
      </c>
      <c r="AC1686" t="str">
        <f>VLOOKUP(AB1686,CODIFICACION_PREGUNTAS!$C$2:$D$35,2,0)</f>
        <v>PERSONAL004</v>
      </c>
    </row>
    <row r="1687" spans="1:29" x14ac:dyDescent="0.25">
      <c r="A1687" s="3">
        <f t="shared" si="215"/>
        <v>1686</v>
      </c>
      <c r="B1687" s="3" t="s">
        <v>197</v>
      </c>
      <c r="C1687" s="32">
        <v>40603</v>
      </c>
      <c r="D1687" s="56" t="s">
        <v>114</v>
      </c>
      <c r="E1687" s="3"/>
      <c r="F1687" s="3"/>
      <c r="G1687" s="2" t="s">
        <v>27</v>
      </c>
      <c r="H1687" s="3" t="s">
        <v>24</v>
      </c>
      <c r="I1687" s="21">
        <v>4</v>
      </c>
      <c r="J1687" s="3" t="s">
        <v>183</v>
      </c>
      <c r="K1687" s="3"/>
      <c r="L1687" s="3"/>
      <c r="M1687" s="3"/>
      <c r="N1687" s="3"/>
      <c r="O1687" s="3"/>
      <c r="P1687" s="3"/>
      <c r="Q1687" s="3"/>
      <c r="R1687" s="3"/>
      <c r="S1687" s="3"/>
      <c r="T1687" s="3" t="str">
        <f t="shared" si="208"/>
        <v>SIN CECO</v>
      </c>
      <c r="U1687" s="3" t="str">
        <f t="shared" si="209"/>
        <v>NO</v>
      </c>
      <c r="V1687" t="str">
        <f t="shared" si="210"/>
        <v>CONTECAR
60% *-Personal que presta el servicio en obra</v>
      </c>
      <c r="W1687" s="53">
        <f t="shared" si="211"/>
        <v>4</v>
      </c>
      <c r="X1687">
        <f t="shared" si="212"/>
        <v>4</v>
      </c>
      <c r="Y1687">
        <f>IF(ISNA(VLOOKUP(B1687,CECOS_SIN_IDENTIFICAR!$A$2:$D$146,4,0)),"SIN CECO",IF(VLOOKUP(B1687,CECOS_SIN_IDENTIFICAR!$A$2:$D$146,4,0)=0,"SIN CECO",VLOOKUP(B1687,CECOS_SIN_IDENTIFICAR!$A$2:$D$146,4,0)))</f>
        <v>1179</v>
      </c>
      <c r="Z1687">
        <f t="shared" si="213"/>
        <v>1179</v>
      </c>
      <c r="AA1687" s="56" t="s">
        <v>114</v>
      </c>
      <c r="AB1687" t="str">
        <f t="shared" si="214"/>
        <v>e. Proactividad en desarrollo de funciones-Personal que presta el servicio en obra</v>
      </c>
      <c r="AC1687" t="str">
        <f>VLOOKUP(AB1687,CODIFICACION_PREGUNTAS!$C$2:$D$35,2,0)</f>
        <v>PERSONAL005</v>
      </c>
    </row>
    <row r="1688" spans="1:29" x14ac:dyDescent="0.25">
      <c r="A1688" s="3">
        <f t="shared" si="215"/>
        <v>1687</v>
      </c>
      <c r="B1688" s="3" t="s">
        <v>197</v>
      </c>
      <c r="C1688" s="32">
        <v>40603</v>
      </c>
      <c r="D1688" s="56" t="s">
        <v>114</v>
      </c>
      <c r="E1688" s="3"/>
      <c r="F1688" s="3"/>
      <c r="G1688" s="2" t="s">
        <v>28</v>
      </c>
      <c r="H1688" s="2" t="s">
        <v>29</v>
      </c>
      <c r="I1688" s="21">
        <v>4</v>
      </c>
      <c r="J1688" s="3" t="s">
        <v>183</v>
      </c>
      <c r="K1688" s="3"/>
      <c r="L1688" s="3"/>
      <c r="M1688" s="3"/>
      <c r="N1688" s="3"/>
      <c r="O1688" s="3"/>
      <c r="P1688" s="3"/>
      <c r="Q1688" s="3"/>
      <c r="R1688" s="3"/>
      <c r="S1688" s="3"/>
      <c r="T1688" s="3" t="str">
        <f t="shared" si="208"/>
        <v>SIN CECO</v>
      </c>
      <c r="U1688" s="3" t="str">
        <f t="shared" si="209"/>
        <v>NO</v>
      </c>
      <c r="V1688" t="str">
        <f t="shared" si="210"/>
        <v>CONTECAR
60% *-Productos Asociados de PAYC (Informes, Control de presupuesto y Programación y actas)</v>
      </c>
      <c r="W1688" s="53">
        <f t="shared" si="211"/>
        <v>4</v>
      </c>
      <c r="X1688">
        <f t="shared" si="212"/>
        <v>4</v>
      </c>
      <c r="Y1688">
        <f>IF(ISNA(VLOOKUP(B1688,CECOS_SIN_IDENTIFICAR!$A$2:$D$146,4,0)),"SIN CECO",IF(VLOOKUP(B1688,CECOS_SIN_IDENTIFICAR!$A$2:$D$146,4,0)=0,"SIN CECO",VLOOKUP(B1688,CECOS_SIN_IDENTIFICAR!$A$2:$D$146,4,0)))</f>
        <v>1179</v>
      </c>
      <c r="Z1688">
        <f t="shared" si="213"/>
        <v>1179</v>
      </c>
      <c r="AA1688" s="56" t="s">
        <v>114</v>
      </c>
      <c r="AB1688" t="str">
        <f t="shared" si="214"/>
        <v>a. Calidad del Contenido-Productos Asociados de PAYC (Informes, Control de presupuesto y Programación y actas)</v>
      </c>
      <c r="AC1688" t="str">
        <f>VLOOKUP(AB1688,CODIFICACION_PREGUNTAS!$C$2:$D$35,2,0)</f>
        <v>PRODUCTOS001</v>
      </c>
    </row>
    <row r="1689" spans="1:29" x14ac:dyDescent="0.25">
      <c r="A1689" s="3">
        <f t="shared" si="215"/>
        <v>1688</v>
      </c>
      <c r="B1689" s="3" t="s">
        <v>197</v>
      </c>
      <c r="C1689" s="32">
        <v>40603</v>
      </c>
      <c r="D1689" s="56" t="s">
        <v>114</v>
      </c>
      <c r="E1689" s="3"/>
      <c r="F1689" s="3"/>
      <c r="G1689" s="2" t="s">
        <v>30</v>
      </c>
      <c r="H1689" s="2" t="s">
        <v>29</v>
      </c>
      <c r="I1689" s="21">
        <v>4</v>
      </c>
      <c r="J1689" s="3" t="s">
        <v>183</v>
      </c>
      <c r="K1689" s="3"/>
      <c r="L1689" s="3"/>
      <c r="M1689" s="3"/>
      <c r="N1689" s="3"/>
      <c r="O1689" s="3"/>
      <c r="P1689" s="3"/>
      <c r="Q1689" s="3"/>
      <c r="R1689" s="3"/>
      <c r="S1689" s="3"/>
      <c r="T1689" s="3" t="str">
        <f t="shared" si="208"/>
        <v>SIN CECO</v>
      </c>
      <c r="U1689" s="3" t="str">
        <f t="shared" si="209"/>
        <v>NO</v>
      </c>
      <c r="V1689" t="str">
        <f t="shared" si="210"/>
        <v>CONTECAR
60% *-Productos Asociados de PAYC (Informes, Control de presupuesto y Programación y actas)</v>
      </c>
      <c r="W1689" s="53">
        <f t="shared" si="211"/>
        <v>4</v>
      </c>
      <c r="X1689">
        <f t="shared" si="212"/>
        <v>4</v>
      </c>
      <c r="Y1689">
        <f>IF(ISNA(VLOOKUP(B1689,CECOS_SIN_IDENTIFICAR!$A$2:$D$146,4,0)),"SIN CECO",IF(VLOOKUP(B1689,CECOS_SIN_IDENTIFICAR!$A$2:$D$146,4,0)=0,"SIN CECO",VLOOKUP(B1689,CECOS_SIN_IDENTIFICAR!$A$2:$D$146,4,0)))</f>
        <v>1179</v>
      </c>
      <c r="Z1689">
        <f t="shared" si="213"/>
        <v>1179</v>
      </c>
      <c r="AA1689" s="56" t="s">
        <v>114</v>
      </c>
      <c r="AB1689" t="str">
        <f t="shared" si="214"/>
        <v>b. Claridad del Contenido-Productos Asociados de PAYC (Informes, Control de presupuesto y Programación y actas)</v>
      </c>
      <c r="AC1689" t="str">
        <f>VLOOKUP(AB1689,CODIFICACION_PREGUNTAS!$C$2:$D$35,2,0)</f>
        <v>PRODUCTOS002</v>
      </c>
    </row>
    <row r="1690" spans="1:29" x14ac:dyDescent="0.25">
      <c r="A1690" s="3">
        <f t="shared" si="215"/>
        <v>1689</v>
      </c>
      <c r="B1690" s="3" t="s">
        <v>197</v>
      </c>
      <c r="C1690" s="32">
        <v>40603</v>
      </c>
      <c r="D1690" s="56" t="s">
        <v>114</v>
      </c>
      <c r="E1690" s="3"/>
      <c r="F1690" s="3"/>
      <c r="G1690" s="2" t="s">
        <v>31</v>
      </c>
      <c r="H1690" s="2" t="s">
        <v>29</v>
      </c>
      <c r="I1690" s="21">
        <v>4</v>
      </c>
      <c r="J1690" s="3" t="s">
        <v>183</v>
      </c>
      <c r="K1690" s="3"/>
      <c r="L1690" s="3"/>
      <c r="M1690" s="3"/>
      <c r="N1690" s="3"/>
      <c r="O1690" s="3"/>
      <c r="P1690" s="3"/>
      <c r="Q1690" s="3"/>
      <c r="R1690" s="3"/>
      <c r="S1690" s="3"/>
      <c r="T1690" s="3" t="str">
        <f t="shared" si="208"/>
        <v>SIN CECO</v>
      </c>
      <c r="U1690" s="3" t="str">
        <f t="shared" si="209"/>
        <v>NO</v>
      </c>
      <c r="V1690" t="str">
        <f t="shared" si="210"/>
        <v>CONTECAR
60% *-Productos Asociados de PAYC (Informes, Control de presupuesto y Programación y actas)</v>
      </c>
      <c r="W1690" s="53">
        <f t="shared" si="211"/>
        <v>4</v>
      </c>
      <c r="X1690">
        <f t="shared" si="212"/>
        <v>4</v>
      </c>
      <c r="Y1690">
        <f>IF(ISNA(VLOOKUP(B1690,CECOS_SIN_IDENTIFICAR!$A$2:$D$146,4,0)),"SIN CECO",IF(VLOOKUP(B1690,CECOS_SIN_IDENTIFICAR!$A$2:$D$146,4,0)=0,"SIN CECO",VLOOKUP(B1690,CECOS_SIN_IDENTIFICAR!$A$2:$D$146,4,0)))</f>
        <v>1179</v>
      </c>
      <c r="Z1690">
        <f t="shared" si="213"/>
        <v>1179</v>
      </c>
      <c r="AA1690" s="56" t="s">
        <v>114</v>
      </c>
      <c r="AB1690" t="str">
        <f t="shared" si="214"/>
        <v>c. Oportunidad en la entrega-Productos Asociados de PAYC (Informes, Control de presupuesto y Programación y actas)</v>
      </c>
      <c r="AC1690" t="str">
        <f>VLOOKUP(AB1690,CODIFICACION_PREGUNTAS!$C$2:$D$35,2,0)</f>
        <v>PRODUCTOS003</v>
      </c>
    </row>
    <row r="1691" spans="1:29" x14ac:dyDescent="0.25">
      <c r="A1691" s="3">
        <f t="shared" si="215"/>
        <v>1690</v>
      </c>
      <c r="B1691" s="3" t="s">
        <v>197</v>
      </c>
      <c r="C1691" s="32">
        <v>40603</v>
      </c>
      <c r="D1691" s="56" t="s">
        <v>114</v>
      </c>
      <c r="E1691" s="3"/>
      <c r="F1691" s="3"/>
      <c r="G1691" s="2" t="s">
        <v>32</v>
      </c>
      <c r="H1691" s="2" t="s">
        <v>29</v>
      </c>
      <c r="I1691" s="21">
        <v>4</v>
      </c>
      <c r="J1691" s="3" t="s">
        <v>183</v>
      </c>
      <c r="K1691" s="3"/>
      <c r="L1691" s="3"/>
      <c r="M1691" s="3"/>
      <c r="N1691" s="3"/>
      <c r="O1691" s="3"/>
      <c r="P1691" s="3"/>
      <c r="Q1691" s="3"/>
      <c r="R1691" s="3"/>
      <c r="S1691" s="3"/>
      <c r="T1691" s="3" t="str">
        <f t="shared" si="208"/>
        <v>SIN CECO</v>
      </c>
      <c r="U1691" s="3" t="str">
        <f t="shared" si="209"/>
        <v>NO</v>
      </c>
      <c r="V1691" t="str">
        <f t="shared" si="210"/>
        <v>CONTECAR
60% *-Productos Asociados de PAYC (Informes, Control de presupuesto y Programación y actas)</v>
      </c>
      <c r="W1691" s="53">
        <f t="shared" si="211"/>
        <v>4</v>
      </c>
      <c r="X1691">
        <f t="shared" si="212"/>
        <v>4</v>
      </c>
      <c r="Y1691">
        <f>IF(ISNA(VLOOKUP(B1691,CECOS_SIN_IDENTIFICAR!$A$2:$D$146,4,0)),"SIN CECO",IF(VLOOKUP(B1691,CECOS_SIN_IDENTIFICAR!$A$2:$D$146,4,0)=0,"SIN CECO",VLOOKUP(B1691,CECOS_SIN_IDENTIFICAR!$A$2:$D$146,4,0)))</f>
        <v>1179</v>
      </c>
      <c r="Z1691">
        <f t="shared" si="213"/>
        <v>1179</v>
      </c>
      <c r="AA1691" s="56" t="s">
        <v>114</v>
      </c>
      <c r="AB1691" t="str">
        <f t="shared" si="214"/>
        <v>d. Precisión de la información-Productos Asociados de PAYC (Informes, Control de presupuesto y Programación y actas)</v>
      </c>
      <c r="AC1691" t="str">
        <f>VLOOKUP(AB1691,CODIFICACION_PREGUNTAS!$C$2:$D$35,2,0)</f>
        <v>PRODUCTOS004</v>
      </c>
    </row>
    <row r="1692" spans="1:29" x14ac:dyDescent="0.25">
      <c r="A1692" s="3">
        <f t="shared" si="215"/>
        <v>1691</v>
      </c>
      <c r="B1692" s="3" t="s">
        <v>197</v>
      </c>
      <c r="C1692" s="32">
        <v>40603</v>
      </c>
      <c r="D1692" s="56" t="s">
        <v>114</v>
      </c>
      <c r="E1692" s="3"/>
      <c r="F1692" s="3"/>
      <c r="G1692" s="2" t="s">
        <v>33</v>
      </c>
      <c r="H1692" s="2" t="s">
        <v>29</v>
      </c>
      <c r="I1692" s="21">
        <v>4</v>
      </c>
      <c r="J1692" s="3" t="s">
        <v>183</v>
      </c>
      <c r="K1692" s="3"/>
      <c r="L1692" s="3"/>
      <c r="M1692" s="3"/>
      <c r="N1692" s="3"/>
      <c r="O1692" s="3"/>
      <c r="P1692" s="3"/>
      <c r="Q1692" s="3"/>
      <c r="R1692" s="3"/>
      <c r="S1692" s="3"/>
      <c r="T1692" s="3" t="str">
        <f t="shared" si="208"/>
        <v>SIN CECO</v>
      </c>
      <c r="U1692" s="3" t="str">
        <f t="shared" si="209"/>
        <v>NO</v>
      </c>
      <c r="V1692" t="str">
        <f t="shared" si="210"/>
        <v>CONTECAR
60% *-Productos Asociados de PAYC (Informes, Control de presupuesto y Programación y actas)</v>
      </c>
      <c r="W1692" s="53">
        <f t="shared" si="211"/>
        <v>4</v>
      </c>
      <c r="X1692">
        <f t="shared" si="212"/>
        <v>4</v>
      </c>
      <c r="Y1692">
        <f>IF(ISNA(VLOOKUP(B1692,CECOS_SIN_IDENTIFICAR!$A$2:$D$146,4,0)),"SIN CECO",IF(VLOOKUP(B1692,CECOS_SIN_IDENTIFICAR!$A$2:$D$146,4,0)=0,"SIN CECO",VLOOKUP(B1692,CECOS_SIN_IDENTIFICAR!$A$2:$D$146,4,0)))</f>
        <v>1179</v>
      </c>
      <c r="Z1692">
        <f t="shared" si="213"/>
        <v>1179</v>
      </c>
      <c r="AA1692" s="56" t="s">
        <v>114</v>
      </c>
      <c r="AB1692" t="str">
        <f t="shared" si="214"/>
        <v>e. Diagramación-Productos Asociados de PAYC (Informes, Control de presupuesto y Programación y actas)</v>
      </c>
      <c r="AC1692" t="str">
        <f>VLOOKUP(AB1692,CODIFICACION_PREGUNTAS!$C$2:$D$35,2,0)</f>
        <v>PRODUCTOS005</v>
      </c>
    </row>
    <row r="1693" spans="1:29" x14ac:dyDescent="0.25">
      <c r="A1693" s="3">
        <f t="shared" si="215"/>
        <v>1692</v>
      </c>
      <c r="B1693" s="3" t="s">
        <v>197</v>
      </c>
      <c r="C1693" s="32">
        <v>40603</v>
      </c>
      <c r="D1693" s="56" t="s">
        <v>114</v>
      </c>
      <c r="E1693" s="3"/>
      <c r="F1693" s="3"/>
      <c r="G1693" s="2" t="s">
        <v>34</v>
      </c>
      <c r="H1693" s="2" t="s">
        <v>35</v>
      </c>
      <c r="I1693" s="21">
        <v>4</v>
      </c>
      <c r="J1693" s="3" t="s">
        <v>183</v>
      </c>
      <c r="K1693" s="3"/>
      <c r="L1693" s="3"/>
      <c r="M1693" s="3"/>
      <c r="N1693" s="3"/>
      <c r="O1693" s="3"/>
      <c r="P1693" s="3"/>
      <c r="Q1693" s="3"/>
      <c r="R1693" s="3"/>
      <c r="S1693" s="3"/>
      <c r="T1693" s="3" t="str">
        <f t="shared" si="208"/>
        <v>SIN CECO</v>
      </c>
      <c r="U1693" s="3" t="str">
        <f t="shared" si="209"/>
        <v>NO</v>
      </c>
      <c r="V1693" t="str">
        <f t="shared" si="210"/>
        <v>CONTECAR
60% *-Compromisos Pactados</v>
      </c>
      <c r="W1693" s="53">
        <f t="shared" si="211"/>
        <v>4</v>
      </c>
      <c r="X1693">
        <f t="shared" si="212"/>
        <v>4</v>
      </c>
      <c r="Y1693">
        <f>IF(ISNA(VLOOKUP(B1693,CECOS_SIN_IDENTIFICAR!$A$2:$D$146,4,0)),"SIN CECO",IF(VLOOKUP(B1693,CECOS_SIN_IDENTIFICAR!$A$2:$D$146,4,0)=0,"SIN CECO",VLOOKUP(B1693,CECOS_SIN_IDENTIFICAR!$A$2:$D$146,4,0)))</f>
        <v>1179</v>
      </c>
      <c r="Z1693">
        <f t="shared" si="213"/>
        <v>1179</v>
      </c>
      <c r="AA1693" s="56" t="s">
        <v>114</v>
      </c>
      <c r="AB1693" t="str">
        <f t="shared" si="214"/>
        <v>a. Cumplimiento-Compromisos Pactados</v>
      </c>
      <c r="AC1693" t="str">
        <f>VLOOKUP(AB1693,CODIFICACION_PREGUNTAS!$C$2:$D$35,2,0)</f>
        <v>COMPROMISOS001</v>
      </c>
    </row>
    <row r="1694" spans="1:29" x14ac:dyDescent="0.25">
      <c r="A1694" s="3">
        <f t="shared" si="215"/>
        <v>1693</v>
      </c>
      <c r="B1694" s="3" t="s">
        <v>197</v>
      </c>
      <c r="C1694" s="32">
        <v>40603</v>
      </c>
      <c r="D1694" s="56" t="s">
        <v>114</v>
      </c>
      <c r="E1694" s="3"/>
      <c r="F1694" s="3"/>
      <c r="G1694" s="2" t="s">
        <v>36</v>
      </c>
      <c r="H1694" s="2" t="s">
        <v>35</v>
      </c>
      <c r="I1694" s="21">
        <v>4</v>
      </c>
      <c r="J1694" s="3" t="s">
        <v>183</v>
      </c>
      <c r="K1694" s="3"/>
      <c r="L1694" s="3"/>
      <c r="M1694" s="3"/>
      <c r="N1694" s="3"/>
      <c r="O1694" s="3"/>
      <c r="P1694" s="3"/>
      <c r="Q1694" s="3"/>
      <c r="R1694" s="3"/>
      <c r="S1694" s="3"/>
      <c r="T1694" s="3" t="str">
        <f t="shared" si="208"/>
        <v>SIN CECO</v>
      </c>
      <c r="U1694" s="3" t="str">
        <f t="shared" si="209"/>
        <v>NO</v>
      </c>
      <c r="V1694" t="str">
        <f t="shared" si="210"/>
        <v>CONTECAR
60% *-Compromisos Pactados</v>
      </c>
      <c r="W1694" s="53">
        <f t="shared" si="211"/>
        <v>4</v>
      </c>
      <c r="X1694">
        <f t="shared" si="212"/>
        <v>4</v>
      </c>
      <c r="Y1694">
        <f>IF(ISNA(VLOOKUP(B1694,CECOS_SIN_IDENTIFICAR!$A$2:$D$146,4,0)),"SIN CECO",IF(VLOOKUP(B1694,CECOS_SIN_IDENTIFICAR!$A$2:$D$146,4,0)=0,"SIN CECO",VLOOKUP(B1694,CECOS_SIN_IDENTIFICAR!$A$2:$D$146,4,0)))</f>
        <v>1179</v>
      </c>
      <c r="Z1694">
        <f t="shared" si="213"/>
        <v>1179</v>
      </c>
      <c r="AA1694" s="56" t="s">
        <v>114</v>
      </c>
      <c r="AB1694" t="str">
        <f t="shared" si="214"/>
        <v>b. Satisface expectativas-Compromisos Pactados</v>
      </c>
      <c r="AC1694" t="str">
        <f>VLOOKUP(AB1694,CODIFICACION_PREGUNTAS!$C$2:$D$35,2,0)</f>
        <v>COMPROMISOS002</v>
      </c>
    </row>
    <row r="1695" spans="1:29" x14ac:dyDescent="0.25">
      <c r="A1695" s="3">
        <f t="shared" si="215"/>
        <v>1694</v>
      </c>
      <c r="B1695" s="3" t="s">
        <v>197</v>
      </c>
      <c r="C1695" s="32">
        <v>40603</v>
      </c>
      <c r="D1695" s="56" t="s">
        <v>114</v>
      </c>
      <c r="E1695" s="3"/>
      <c r="F1695" s="3"/>
      <c r="G1695" s="2" t="s">
        <v>37</v>
      </c>
      <c r="H1695" s="2" t="s">
        <v>35</v>
      </c>
      <c r="I1695" s="21">
        <v>4</v>
      </c>
      <c r="J1695" s="3" t="s">
        <v>183</v>
      </c>
      <c r="K1695" s="3"/>
      <c r="L1695" s="3"/>
      <c r="M1695" s="3"/>
      <c r="N1695" s="3"/>
      <c r="O1695" s="3"/>
      <c r="P1695" s="3"/>
      <c r="Q1695" s="3"/>
      <c r="R1695" s="3"/>
      <c r="S1695" s="3"/>
      <c r="T1695" s="3" t="str">
        <f t="shared" si="208"/>
        <v>SIN CECO</v>
      </c>
      <c r="U1695" s="3" t="str">
        <f t="shared" si="209"/>
        <v>NO</v>
      </c>
      <c r="V1695" t="str">
        <f t="shared" si="210"/>
        <v>CONTECAR
60% *-Compromisos Pactados</v>
      </c>
      <c r="W1695" s="53">
        <f t="shared" si="211"/>
        <v>4</v>
      </c>
      <c r="X1695">
        <f t="shared" si="212"/>
        <v>4</v>
      </c>
      <c r="Y1695">
        <f>IF(ISNA(VLOOKUP(B1695,CECOS_SIN_IDENTIFICAR!$A$2:$D$146,4,0)),"SIN CECO",IF(VLOOKUP(B1695,CECOS_SIN_IDENTIFICAR!$A$2:$D$146,4,0)=0,"SIN CECO",VLOOKUP(B1695,CECOS_SIN_IDENTIFICAR!$A$2:$D$146,4,0)))</f>
        <v>1179</v>
      </c>
      <c r="Z1695">
        <f t="shared" si="213"/>
        <v>1179</v>
      </c>
      <c r="AA1695" s="56" t="s">
        <v>114</v>
      </c>
      <c r="AB1695" t="str">
        <f t="shared" si="214"/>
        <v>c. Calidad de la Información suministrada-Compromisos Pactados</v>
      </c>
      <c r="AC1695" t="str">
        <f>VLOOKUP(AB1695,CODIFICACION_PREGUNTAS!$C$2:$D$35,2,0)</f>
        <v>COMPROMISOS003</v>
      </c>
    </row>
    <row r="1696" spans="1:29" x14ac:dyDescent="0.25">
      <c r="A1696" s="3">
        <f t="shared" si="215"/>
        <v>1695</v>
      </c>
      <c r="B1696" s="3" t="s">
        <v>197</v>
      </c>
      <c r="C1696" s="32">
        <v>40603</v>
      </c>
      <c r="D1696" s="56" t="s">
        <v>114</v>
      </c>
      <c r="E1696" s="3"/>
      <c r="F1696" s="3"/>
      <c r="G1696" s="2" t="s">
        <v>38</v>
      </c>
      <c r="H1696" s="2" t="s">
        <v>35</v>
      </c>
      <c r="I1696" s="21">
        <v>4</v>
      </c>
      <c r="J1696" s="3" t="s">
        <v>183</v>
      </c>
      <c r="K1696" s="3"/>
      <c r="L1696" s="3"/>
      <c r="M1696" s="3"/>
      <c r="N1696" s="3"/>
      <c r="O1696" s="3"/>
      <c r="P1696" s="3"/>
      <c r="Q1696" s="3"/>
      <c r="R1696" s="3"/>
      <c r="S1696" s="3"/>
      <c r="T1696" s="3" t="str">
        <f t="shared" si="208"/>
        <v>SIN CECO</v>
      </c>
      <c r="U1696" s="3" t="str">
        <f t="shared" si="209"/>
        <v>NO</v>
      </c>
      <c r="V1696" t="str">
        <f t="shared" si="210"/>
        <v>CONTECAR
60% *-Compromisos Pactados</v>
      </c>
      <c r="W1696" s="53">
        <f t="shared" si="211"/>
        <v>4</v>
      </c>
      <c r="X1696">
        <f t="shared" si="212"/>
        <v>4</v>
      </c>
      <c r="Y1696">
        <f>IF(ISNA(VLOOKUP(B1696,CECOS_SIN_IDENTIFICAR!$A$2:$D$146,4,0)),"SIN CECO",IF(VLOOKUP(B1696,CECOS_SIN_IDENTIFICAR!$A$2:$D$146,4,0)=0,"SIN CECO",VLOOKUP(B1696,CECOS_SIN_IDENTIFICAR!$A$2:$D$146,4,0)))</f>
        <v>1179</v>
      </c>
      <c r="Z1696">
        <f t="shared" si="213"/>
        <v>1179</v>
      </c>
      <c r="AA1696" s="56" t="s">
        <v>114</v>
      </c>
      <c r="AB1696" t="str">
        <f t="shared" si="214"/>
        <v>d. Disposición del personal de PAYC a las solicitudes del cliente-Compromisos Pactados</v>
      </c>
      <c r="AC1696" t="str">
        <f>VLOOKUP(AB1696,CODIFICACION_PREGUNTAS!$C$2:$D$35,2,0)</f>
        <v>COMPROMISOS004</v>
      </c>
    </row>
    <row r="1697" spans="1:29" x14ac:dyDescent="0.25">
      <c r="A1697" s="3">
        <f t="shared" si="215"/>
        <v>1696</v>
      </c>
      <c r="B1697" s="3" t="s">
        <v>197</v>
      </c>
      <c r="C1697" s="32">
        <v>40603</v>
      </c>
      <c r="D1697" s="56" t="s">
        <v>114</v>
      </c>
      <c r="E1697" s="3"/>
      <c r="F1697" s="3"/>
      <c r="G1697" s="2" t="s">
        <v>39</v>
      </c>
      <c r="H1697" s="2" t="s">
        <v>35</v>
      </c>
      <c r="I1697" s="21">
        <v>4</v>
      </c>
      <c r="J1697" s="3" t="s">
        <v>183</v>
      </c>
      <c r="K1697" s="3"/>
      <c r="L1697" s="3"/>
      <c r="M1697" s="3"/>
      <c r="N1697" s="3"/>
      <c r="O1697" s="3"/>
      <c r="P1697" s="3"/>
      <c r="Q1697" s="3"/>
      <c r="R1697" s="3"/>
      <c r="S1697" s="3"/>
      <c r="T1697" s="3" t="str">
        <f t="shared" si="208"/>
        <v>SIN CECO</v>
      </c>
      <c r="U1697" s="3" t="str">
        <f t="shared" si="209"/>
        <v>NO</v>
      </c>
      <c r="V1697" t="str">
        <f t="shared" si="210"/>
        <v>CONTECAR
60% *-Compromisos Pactados</v>
      </c>
      <c r="W1697" s="53">
        <f t="shared" si="211"/>
        <v>4</v>
      </c>
      <c r="X1697">
        <f t="shared" si="212"/>
        <v>4</v>
      </c>
      <c r="Y1697">
        <f>IF(ISNA(VLOOKUP(B1697,CECOS_SIN_IDENTIFICAR!$A$2:$D$146,4,0)),"SIN CECO",IF(VLOOKUP(B1697,CECOS_SIN_IDENTIFICAR!$A$2:$D$146,4,0)=0,"SIN CECO",VLOOKUP(B1697,CECOS_SIN_IDENTIFICAR!$A$2:$D$146,4,0)))</f>
        <v>1179</v>
      </c>
      <c r="Z1697">
        <f t="shared" si="213"/>
        <v>1179</v>
      </c>
      <c r="AA1697" s="56" t="s">
        <v>114</v>
      </c>
      <c r="AB1697" t="str">
        <f t="shared" si="214"/>
        <v>e. Coherencia entre lo solicitado y lo entregado-Compromisos Pactados</v>
      </c>
      <c r="AC1697" t="str">
        <f>VLOOKUP(AB1697,CODIFICACION_PREGUNTAS!$C$2:$D$35,2,0)</f>
        <v>COMPROMISOS005</v>
      </c>
    </row>
    <row r="1698" spans="1:29" x14ac:dyDescent="0.25">
      <c r="A1698" s="3">
        <f t="shared" si="215"/>
        <v>1697</v>
      </c>
      <c r="B1698" s="3" t="s">
        <v>197</v>
      </c>
      <c r="C1698" s="32">
        <v>40603</v>
      </c>
      <c r="D1698" s="56" t="s">
        <v>114</v>
      </c>
      <c r="E1698" s="3"/>
      <c r="F1698" s="3"/>
      <c r="G1698" s="2" t="s">
        <v>40</v>
      </c>
      <c r="H1698" s="2" t="s">
        <v>40</v>
      </c>
      <c r="I1698" s="21">
        <v>4</v>
      </c>
      <c r="J1698" s="3" t="s">
        <v>183</v>
      </c>
      <c r="K1698" s="3"/>
      <c r="L1698" s="3"/>
      <c r="M1698" s="3"/>
      <c r="N1698" s="3"/>
      <c r="O1698" s="3"/>
      <c r="P1698" s="3"/>
      <c r="Q1698" s="3"/>
      <c r="R1698" s="3"/>
      <c r="S1698" s="3"/>
      <c r="T1698" s="3" t="str">
        <f t="shared" si="208"/>
        <v>SIN CECO</v>
      </c>
      <c r="U1698" s="3" t="str">
        <f t="shared" si="209"/>
        <v>NO</v>
      </c>
      <c r="V1698" t="str">
        <f t="shared" si="210"/>
        <v>CONTECAR
60% *-Grado de Satisfacción con el Servicio Prestado</v>
      </c>
      <c r="W1698" s="53">
        <f t="shared" si="211"/>
        <v>4</v>
      </c>
      <c r="X1698">
        <f t="shared" si="212"/>
        <v>4</v>
      </c>
      <c r="Y1698">
        <f>IF(ISNA(VLOOKUP(B1698,CECOS_SIN_IDENTIFICAR!$A$2:$D$146,4,0)),"SIN CECO",IF(VLOOKUP(B1698,CECOS_SIN_IDENTIFICAR!$A$2:$D$146,4,0)=0,"SIN CECO",VLOOKUP(B1698,CECOS_SIN_IDENTIFICAR!$A$2:$D$146,4,0)))</f>
        <v>1179</v>
      </c>
      <c r="Z1698">
        <f t="shared" si="213"/>
        <v>1179</v>
      </c>
      <c r="AA1698" s="56" t="s">
        <v>114</v>
      </c>
      <c r="AB1698" t="str">
        <f t="shared" si="214"/>
        <v>Grado de Satisfacción con el Servicio Prestado-Grado de Satisfacción con el Servicio Prestado</v>
      </c>
      <c r="AC1698" t="str">
        <f>VLOOKUP(AB1698,CODIFICACION_PREGUNTAS!$C$2:$D$35,2,0)</f>
        <v>SATISFACCION001</v>
      </c>
    </row>
    <row r="1699" spans="1:29" x14ac:dyDescent="0.25">
      <c r="A1699" s="3">
        <f t="shared" si="215"/>
        <v>1698</v>
      </c>
      <c r="B1699" s="3" t="s">
        <v>197</v>
      </c>
      <c r="C1699" s="32">
        <v>40603</v>
      </c>
      <c r="D1699" s="56" t="s">
        <v>114</v>
      </c>
      <c r="E1699" s="3"/>
      <c r="F1699" s="3"/>
      <c r="G1699" s="2" t="s">
        <v>41</v>
      </c>
      <c r="H1699" s="2" t="s">
        <v>41</v>
      </c>
      <c r="I1699" s="21">
        <v>4</v>
      </c>
      <c r="J1699" s="3" t="s">
        <v>183</v>
      </c>
      <c r="K1699" s="3"/>
      <c r="L1699" s="3"/>
      <c r="M1699" s="3"/>
      <c r="N1699" s="3"/>
      <c r="O1699" s="3"/>
      <c r="P1699" s="3"/>
      <c r="Q1699" s="3"/>
      <c r="R1699" s="3"/>
      <c r="S1699" s="3"/>
      <c r="T1699" s="3" t="str">
        <f t="shared" si="208"/>
        <v>SIN CECO</v>
      </c>
      <c r="U1699" s="3" t="str">
        <f t="shared" si="209"/>
        <v>NO</v>
      </c>
      <c r="V1699" t="str">
        <f t="shared" si="210"/>
        <v>CONTECAR
60% *-Posibilidad de Volver a Contratar con PAYC</v>
      </c>
      <c r="W1699" s="53">
        <f t="shared" si="211"/>
        <v>4</v>
      </c>
      <c r="X1699">
        <f t="shared" si="212"/>
        <v>4</v>
      </c>
      <c r="Y1699">
        <f>IF(ISNA(VLOOKUP(B1699,CECOS_SIN_IDENTIFICAR!$A$2:$D$146,4,0)),"SIN CECO",IF(VLOOKUP(B1699,CECOS_SIN_IDENTIFICAR!$A$2:$D$146,4,0)=0,"SIN CECO",VLOOKUP(B1699,CECOS_SIN_IDENTIFICAR!$A$2:$D$146,4,0)))</f>
        <v>1179</v>
      </c>
      <c r="Z1699">
        <f t="shared" si="213"/>
        <v>1179</v>
      </c>
      <c r="AA1699" s="56" t="s">
        <v>114</v>
      </c>
      <c r="AB1699" t="str">
        <f t="shared" si="214"/>
        <v>Posibilidad de Volver a Contratar con PAYC-Posibilidad de Volver a Contratar con PAYC</v>
      </c>
      <c r="AC1699" t="str">
        <f>VLOOKUP(AB1699,CODIFICACION_PREGUNTAS!$C$2:$D$35,2,0)</f>
        <v>VOLVER001</v>
      </c>
    </row>
    <row r="1700" spans="1:29" x14ac:dyDescent="0.25">
      <c r="A1700" s="3">
        <f t="shared" si="215"/>
        <v>1699</v>
      </c>
      <c r="B1700" s="3" t="s">
        <v>197</v>
      </c>
      <c r="C1700" s="32">
        <v>40603</v>
      </c>
      <c r="D1700" s="56" t="s">
        <v>114</v>
      </c>
      <c r="E1700" s="3"/>
      <c r="F1700" s="3"/>
      <c r="G1700" s="2" t="s">
        <v>42</v>
      </c>
      <c r="H1700" s="6" t="s">
        <v>43</v>
      </c>
      <c r="I1700" s="3" t="s">
        <v>56</v>
      </c>
      <c r="J1700" s="3" t="s">
        <v>183</v>
      </c>
      <c r="K1700" s="3"/>
      <c r="L1700" s="3"/>
      <c r="M1700" s="3"/>
      <c r="N1700" s="3"/>
      <c r="O1700" s="3"/>
      <c r="P1700" s="3"/>
      <c r="Q1700" s="3"/>
      <c r="R1700" s="3"/>
      <c r="S1700" s="3"/>
      <c r="T1700" s="3" t="str">
        <f t="shared" si="208"/>
        <v>SIN CECO</v>
      </c>
      <c r="U1700" s="3" t="str">
        <f t="shared" si="209"/>
        <v>NO</v>
      </c>
      <c r="V1700" t="str">
        <f t="shared" si="210"/>
        <v>CONTECAR
60% *-Fortalezas PAYC</v>
      </c>
      <c r="W1700" s="53" t="str">
        <f t="shared" si="211"/>
        <v>-</v>
      </c>
      <c r="X1700">
        <f t="shared" si="212"/>
        <v>0</v>
      </c>
      <c r="Y1700">
        <f>IF(ISNA(VLOOKUP(B1700,CECOS_SIN_IDENTIFICAR!$A$2:$D$146,4,0)),"SIN CECO",IF(VLOOKUP(B1700,CECOS_SIN_IDENTIFICAR!$A$2:$D$146,4,0)=0,"SIN CECO",VLOOKUP(B1700,CECOS_SIN_IDENTIFICAR!$A$2:$D$146,4,0)))</f>
        <v>1179</v>
      </c>
      <c r="Z1700">
        <f t="shared" si="213"/>
        <v>1179</v>
      </c>
      <c r="AA1700" s="56" t="s">
        <v>114</v>
      </c>
      <c r="AB1700" t="str">
        <f t="shared" si="214"/>
        <v>Principales fortalezas en el servicio que presta PAYC-Fortalezas PAYC</v>
      </c>
      <c r="AC1700" t="str">
        <f>VLOOKUP(AB1700,CODIFICACION_PREGUNTAS!$C$2:$D$35,2,0)</f>
        <v>FORT001</v>
      </c>
    </row>
    <row r="1701" spans="1:29" x14ac:dyDescent="0.25">
      <c r="A1701" s="3">
        <f t="shared" si="215"/>
        <v>1700</v>
      </c>
      <c r="B1701" s="3" t="s">
        <v>197</v>
      </c>
      <c r="C1701" s="32">
        <v>40603</v>
      </c>
      <c r="D1701" s="56" t="s">
        <v>114</v>
      </c>
      <c r="E1701" s="3"/>
      <c r="F1701" s="3"/>
      <c r="G1701" s="2" t="s">
        <v>44</v>
      </c>
      <c r="H1701" s="6" t="s">
        <v>45</v>
      </c>
      <c r="I1701" s="3" t="s">
        <v>56</v>
      </c>
      <c r="J1701" s="3" t="s">
        <v>183</v>
      </c>
      <c r="K1701" s="3"/>
      <c r="L1701" s="3"/>
      <c r="M1701" s="3"/>
      <c r="N1701" s="3"/>
      <c r="O1701" s="3"/>
      <c r="P1701" s="3"/>
      <c r="Q1701" s="3"/>
      <c r="R1701" s="3"/>
      <c r="S1701" s="3"/>
      <c r="T1701" s="3" t="str">
        <f t="shared" si="208"/>
        <v>SIN CECO</v>
      </c>
      <c r="U1701" s="3" t="str">
        <f t="shared" si="209"/>
        <v>NO</v>
      </c>
      <c r="V1701" t="str">
        <f t="shared" si="210"/>
        <v>CONTECAR
60% *-Debilidades PAYC</v>
      </c>
      <c r="W1701" s="53" t="str">
        <f t="shared" si="211"/>
        <v>-</v>
      </c>
      <c r="X1701">
        <f t="shared" si="212"/>
        <v>0</v>
      </c>
      <c r="Y1701">
        <f>IF(ISNA(VLOOKUP(B1701,CECOS_SIN_IDENTIFICAR!$A$2:$D$146,4,0)),"SIN CECO",IF(VLOOKUP(B1701,CECOS_SIN_IDENTIFICAR!$A$2:$D$146,4,0)=0,"SIN CECO",VLOOKUP(B1701,CECOS_SIN_IDENTIFICAR!$A$2:$D$146,4,0)))</f>
        <v>1179</v>
      </c>
      <c r="Z1701">
        <f t="shared" si="213"/>
        <v>1179</v>
      </c>
      <c r="AA1701" s="56" t="s">
        <v>114</v>
      </c>
      <c r="AB1701" t="str">
        <f t="shared" si="214"/>
        <v>Principales debilidades en el servicio que presta PAYC-Debilidades PAYC</v>
      </c>
      <c r="AC1701" t="str">
        <f>VLOOKUP(AB1701,CODIFICACION_PREGUNTAS!$C$2:$D$35,2,0)</f>
        <v>DEB001</v>
      </c>
    </row>
    <row r="1702" spans="1:29" x14ac:dyDescent="0.25">
      <c r="A1702" s="3">
        <f t="shared" si="215"/>
        <v>1701</v>
      </c>
      <c r="B1702" s="3" t="s">
        <v>198</v>
      </c>
      <c r="C1702" s="32">
        <v>40603</v>
      </c>
      <c r="D1702" s="56" t="s">
        <v>114</v>
      </c>
      <c r="E1702" s="3"/>
      <c r="F1702" s="3"/>
      <c r="G1702" s="2" t="s">
        <v>5</v>
      </c>
      <c r="H1702" s="3" t="s">
        <v>6</v>
      </c>
      <c r="I1702" s="3">
        <v>4</v>
      </c>
      <c r="J1702" s="3" t="s">
        <v>183</v>
      </c>
      <c r="K1702" s="3"/>
      <c r="L1702" s="3"/>
      <c r="M1702" s="3"/>
      <c r="N1702" s="3"/>
      <c r="O1702" s="3"/>
      <c r="P1702" s="3"/>
      <c r="Q1702" s="3"/>
      <c r="R1702" s="3"/>
      <c r="S1702" s="3"/>
      <c r="T1702" s="3" t="str">
        <f t="shared" si="208"/>
        <v>SIN CECO</v>
      </c>
      <c r="U1702" s="3" t="str">
        <f t="shared" si="209"/>
        <v>NO</v>
      </c>
      <c r="V1702" t="str">
        <f t="shared" si="210"/>
        <v>TERPEL
60%*-Soporte Técnico</v>
      </c>
      <c r="W1702" s="53">
        <f t="shared" si="211"/>
        <v>4</v>
      </c>
      <c r="X1702">
        <f t="shared" si="212"/>
        <v>4</v>
      </c>
      <c r="Y1702">
        <f>IF(ISNA(VLOOKUP(B1702,CECOS_SIN_IDENTIFICAR!$A$2:$D$146,4,0)),"SIN CECO",IF(VLOOKUP(B1702,CECOS_SIN_IDENTIFICAR!$A$2:$D$146,4,0)=0,"SIN CECO",VLOOKUP(B1702,CECOS_SIN_IDENTIFICAR!$A$2:$D$146,4,0)))</f>
        <v>1237</v>
      </c>
      <c r="Z1702">
        <f t="shared" si="213"/>
        <v>1237</v>
      </c>
      <c r="AA1702" s="56" t="s">
        <v>114</v>
      </c>
      <c r="AB1702" t="str">
        <f t="shared" si="214"/>
        <v>a. Conocimiento específico de temas aplicables al proyecto-Soporte Técnico</v>
      </c>
      <c r="AC1702" t="str">
        <f>VLOOKUP(AB1702,CODIFICACION_PREGUNTAS!$C$2:$D$35,2,0)</f>
        <v>SOPORTE_TEC001</v>
      </c>
    </row>
    <row r="1703" spans="1:29" x14ac:dyDescent="0.25">
      <c r="A1703" s="3">
        <f t="shared" si="215"/>
        <v>1702</v>
      </c>
      <c r="B1703" s="3" t="s">
        <v>198</v>
      </c>
      <c r="C1703" s="32">
        <v>40603</v>
      </c>
      <c r="D1703" s="56" t="s">
        <v>114</v>
      </c>
      <c r="E1703" s="3"/>
      <c r="F1703" s="3"/>
      <c r="G1703" s="2" t="s">
        <v>7</v>
      </c>
      <c r="H1703" s="3" t="s">
        <v>6</v>
      </c>
      <c r="I1703" s="3">
        <v>4</v>
      </c>
      <c r="J1703" s="3" t="s">
        <v>183</v>
      </c>
      <c r="K1703" s="3"/>
      <c r="L1703" s="3"/>
      <c r="M1703" s="3"/>
      <c r="N1703" s="3"/>
      <c r="O1703" s="3"/>
      <c r="P1703" s="3"/>
      <c r="Q1703" s="3"/>
      <c r="R1703" s="3"/>
      <c r="S1703" s="3"/>
      <c r="T1703" s="3" t="str">
        <f t="shared" si="208"/>
        <v>SIN CECO</v>
      </c>
      <c r="U1703" s="3" t="str">
        <f t="shared" si="209"/>
        <v>NO</v>
      </c>
      <c r="V1703" t="str">
        <f t="shared" si="210"/>
        <v>TERPEL
60%*-Soporte Técnico</v>
      </c>
      <c r="W1703" s="53">
        <f t="shared" si="211"/>
        <v>4</v>
      </c>
      <c r="X1703">
        <f t="shared" si="212"/>
        <v>4</v>
      </c>
      <c r="Y1703">
        <f>IF(ISNA(VLOOKUP(B1703,CECOS_SIN_IDENTIFICAR!$A$2:$D$146,4,0)),"SIN CECO",IF(VLOOKUP(B1703,CECOS_SIN_IDENTIFICAR!$A$2:$D$146,4,0)=0,"SIN CECO",VLOOKUP(B1703,CECOS_SIN_IDENTIFICAR!$A$2:$D$146,4,0)))</f>
        <v>1237</v>
      </c>
      <c r="Z1703">
        <f t="shared" si="213"/>
        <v>1237</v>
      </c>
      <c r="AA1703" s="56" t="s">
        <v>114</v>
      </c>
      <c r="AB1703" t="str">
        <f t="shared" si="214"/>
        <v>b. Idoneidad y Calidad del soporte-Soporte Técnico</v>
      </c>
      <c r="AC1703" t="str">
        <f>VLOOKUP(AB1703,CODIFICACION_PREGUNTAS!$C$2:$D$35,2,0)</f>
        <v>SOPORTE_TEC002</v>
      </c>
    </row>
    <row r="1704" spans="1:29" x14ac:dyDescent="0.25">
      <c r="A1704" s="3">
        <f t="shared" si="215"/>
        <v>1703</v>
      </c>
      <c r="B1704" s="3" t="s">
        <v>198</v>
      </c>
      <c r="C1704" s="32">
        <v>40603</v>
      </c>
      <c r="D1704" s="56" t="s">
        <v>114</v>
      </c>
      <c r="E1704" s="3"/>
      <c r="F1704" s="3"/>
      <c r="G1704" s="2" t="s">
        <v>8</v>
      </c>
      <c r="H1704" s="3" t="s">
        <v>6</v>
      </c>
      <c r="I1704" s="3">
        <v>4</v>
      </c>
      <c r="J1704" s="3" t="s">
        <v>183</v>
      </c>
      <c r="K1704" s="3"/>
      <c r="L1704" s="3"/>
      <c r="M1704" s="3"/>
      <c r="N1704" s="3"/>
      <c r="O1704" s="3"/>
      <c r="P1704" s="3"/>
      <c r="Q1704" s="3"/>
      <c r="R1704" s="3"/>
      <c r="S1704" s="3"/>
      <c r="T1704" s="3" t="str">
        <f t="shared" si="208"/>
        <v>SIN CECO</v>
      </c>
      <c r="U1704" s="3" t="str">
        <f t="shared" si="209"/>
        <v>NO</v>
      </c>
      <c r="V1704" t="str">
        <f t="shared" si="210"/>
        <v>TERPEL
60%*-Soporte Técnico</v>
      </c>
      <c r="W1704" s="53">
        <f t="shared" si="211"/>
        <v>4</v>
      </c>
      <c r="X1704">
        <f t="shared" si="212"/>
        <v>4</v>
      </c>
      <c r="Y1704">
        <f>IF(ISNA(VLOOKUP(B1704,CECOS_SIN_IDENTIFICAR!$A$2:$D$146,4,0)),"SIN CECO",IF(VLOOKUP(B1704,CECOS_SIN_IDENTIFICAR!$A$2:$D$146,4,0)=0,"SIN CECO",VLOOKUP(B1704,CECOS_SIN_IDENTIFICAR!$A$2:$D$146,4,0)))</f>
        <v>1237</v>
      </c>
      <c r="Z1704">
        <f t="shared" si="213"/>
        <v>1237</v>
      </c>
      <c r="AA1704" s="56" t="s">
        <v>114</v>
      </c>
      <c r="AB1704" t="str">
        <f t="shared" si="214"/>
        <v>c. Cumplimiento de especificaciones técnicas de construcción-Soporte Técnico</v>
      </c>
      <c r="AC1704" t="str">
        <f>VLOOKUP(AB1704,CODIFICACION_PREGUNTAS!$C$2:$D$35,2,0)</f>
        <v>SOPORTE_TEC003</v>
      </c>
    </row>
    <row r="1705" spans="1:29" x14ac:dyDescent="0.25">
      <c r="A1705" s="3">
        <f t="shared" si="215"/>
        <v>1704</v>
      </c>
      <c r="B1705" s="3" t="s">
        <v>198</v>
      </c>
      <c r="C1705" s="32">
        <v>40603</v>
      </c>
      <c r="D1705" s="56" t="s">
        <v>114</v>
      </c>
      <c r="E1705" s="3"/>
      <c r="F1705" s="3"/>
      <c r="G1705" s="2" t="s">
        <v>9</v>
      </c>
      <c r="H1705" s="3" t="s">
        <v>6</v>
      </c>
      <c r="I1705" s="3">
        <v>4</v>
      </c>
      <c r="J1705" s="3" t="s">
        <v>183</v>
      </c>
      <c r="K1705" s="3"/>
      <c r="L1705" s="3"/>
      <c r="M1705" s="3"/>
      <c r="N1705" s="3"/>
      <c r="O1705" s="3"/>
      <c r="P1705" s="3"/>
      <c r="Q1705" s="3"/>
      <c r="R1705" s="3"/>
      <c r="S1705" s="3"/>
      <c r="T1705" s="3" t="str">
        <f t="shared" si="208"/>
        <v>SIN CECO</v>
      </c>
      <c r="U1705" s="3" t="str">
        <f t="shared" si="209"/>
        <v>NO</v>
      </c>
      <c r="V1705" t="str">
        <f t="shared" si="210"/>
        <v>TERPEL
60%*-Soporte Técnico</v>
      </c>
      <c r="W1705" s="53">
        <f t="shared" si="211"/>
        <v>4</v>
      </c>
      <c r="X1705">
        <f t="shared" si="212"/>
        <v>4</v>
      </c>
      <c r="Y1705">
        <f>IF(ISNA(VLOOKUP(B1705,CECOS_SIN_IDENTIFICAR!$A$2:$D$146,4,0)),"SIN CECO",IF(VLOOKUP(B1705,CECOS_SIN_IDENTIFICAR!$A$2:$D$146,4,0)=0,"SIN CECO",VLOOKUP(B1705,CECOS_SIN_IDENTIFICAR!$A$2:$D$146,4,0)))</f>
        <v>1237</v>
      </c>
      <c r="Z1705">
        <f t="shared" si="213"/>
        <v>1237</v>
      </c>
      <c r="AA1705" s="56" t="s">
        <v>114</v>
      </c>
      <c r="AB1705" t="str">
        <f t="shared" si="214"/>
        <v>d. Confiabilidad de los conceptos aplicados-Soporte Técnico</v>
      </c>
      <c r="AC1705" t="str">
        <f>VLOOKUP(AB1705,CODIFICACION_PREGUNTAS!$C$2:$D$35,2,0)</f>
        <v>SOPORTE_TEC004</v>
      </c>
    </row>
    <row r="1706" spans="1:29" x14ac:dyDescent="0.25">
      <c r="A1706" s="3">
        <f t="shared" si="215"/>
        <v>1705</v>
      </c>
      <c r="B1706" s="3" t="s">
        <v>198</v>
      </c>
      <c r="C1706" s="32">
        <v>40603</v>
      </c>
      <c r="D1706" s="56" t="s">
        <v>114</v>
      </c>
      <c r="E1706" s="3"/>
      <c r="F1706" s="3"/>
      <c r="G1706" s="2" t="s">
        <v>10</v>
      </c>
      <c r="H1706" s="3" t="s">
        <v>6</v>
      </c>
      <c r="I1706" s="3">
        <v>4</v>
      </c>
      <c r="J1706" s="3" t="s">
        <v>183</v>
      </c>
      <c r="K1706" s="3"/>
      <c r="L1706" s="3"/>
      <c r="M1706" s="3"/>
      <c r="N1706" s="3"/>
      <c r="O1706" s="3"/>
      <c r="P1706" s="3"/>
      <c r="Q1706" s="3"/>
      <c r="R1706" s="3"/>
      <c r="S1706" s="3"/>
      <c r="T1706" s="3" t="str">
        <f t="shared" si="208"/>
        <v>SIN CECO</v>
      </c>
      <c r="U1706" s="3" t="str">
        <f t="shared" si="209"/>
        <v>NO</v>
      </c>
      <c r="V1706" t="str">
        <f t="shared" si="210"/>
        <v>TERPEL
60%*-Soporte Técnico</v>
      </c>
      <c r="W1706" s="53">
        <f t="shared" si="211"/>
        <v>4</v>
      </c>
      <c r="X1706">
        <f t="shared" si="212"/>
        <v>4</v>
      </c>
      <c r="Y1706">
        <f>IF(ISNA(VLOOKUP(B1706,CECOS_SIN_IDENTIFICAR!$A$2:$D$146,4,0)),"SIN CECO",IF(VLOOKUP(B1706,CECOS_SIN_IDENTIFICAR!$A$2:$D$146,4,0)=0,"SIN CECO",VLOOKUP(B1706,CECOS_SIN_IDENTIFICAR!$A$2:$D$146,4,0)))</f>
        <v>1237</v>
      </c>
      <c r="Z1706">
        <f t="shared" si="213"/>
        <v>1237</v>
      </c>
      <c r="AA1706" s="56" t="s">
        <v>114</v>
      </c>
      <c r="AB1706" t="str">
        <f t="shared" si="214"/>
        <v>e. Oportunidad en entrega de información o requerimientos-Soporte Técnico</v>
      </c>
      <c r="AC1706" t="str">
        <f>VLOOKUP(AB1706,CODIFICACION_PREGUNTAS!$C$2:$D$35,2,0)</f>
        <v>SOPORTE_TEC005</v>
      </c>
    </row>
    <row r="1707" spans="1:29" x14ac:dyDescent="0.25">
      <c r="A1707" s="3">
        <f t="shared" si="215"/>
        <v>1706</v>
      </c>
      <c r="B1707" s="3" t="s">
        <v>198</v>
      </c>
      <c r="C1707" s="32">
        <v>40603</v>
      </c>
      <c r="D1707" s="56" t="s">
        <v>114</v>
      </c>
      <c r="E1707" s="3"/>
      <c r="F1707" s="3"/>
      <c r="G1707" s="2" t="s">
        <v>11</v>
      </c>
      <c r="H1707" s="3" t="s">
        <v>12</v>
      </c>
      <c r="I1707" s="3">
        <v>4</v>
      </c>
      <c r="J1707" s="3" t="s">
        <v>183</v>
      </c>
      <c r="K1707" s="3"/>
      <c r="L1707" s="3"/>
      <c r="M1707" s="3"/>
      <c r="N1707" s="3"/>
      <c r="O1707" s="3"/>
      <c r="P1707" s="3"/>
      <c r="Q1707" s="3"/>
      <c r="R1707" s="3"/>
      <c r="S1707" s="3"/>
      <c r="T1707" s="3" t="str">
        <f t="shared" si="208"/>
        <v>SIN CECO</v>
      </c>
      <c r="U1707" s="3" t="str">
        <f t="shared" si="209"/>
        <v>NO</v>
      </c>
      <c r="V1707" t="str">
        <f t="shared" si="210"/>
        <v>TERPEL
60%*-Soporte Administrativo</v>
      </c>
      <c r="W1707" s="53">
        <f t="shared" si="211"/>
        <v>4</v>
      </c>
      <c r="X1707">
        <f t="shared" si="212"/>
        <v>4</v>
      </c>
      <c r="Y1707">
        <f>IF(ISNA(VLOOKUP(B1707,CECOS_SIN_IDENTIFICAR!$A$2:$D$146,4,0)),"SIN CECO",IF(VLOOKUP(B1707,CECOS_SIN_IDENTIFICAR!$A$2:$D$146,4,0)=0,"SIN CECO",VLOOKUP(B1707,CECOS_SIN_IDENTIFICAR!$A$2:$D$146,4,0)))</f>
        <v>1237</v>
      </c>
      <c r="Z1707">
        <f t="shared" si="213"/>
        <v>1237</v>
      </c>
      <c r="AA1707" s="56" t="s">
        <v>114</v>
      </c>
      <c r="AB1707" t="str">
        <f t="shared" si="214"/>
        <v>a. Oportunidad de la gestión en obra-Soporte Administrativo</v>
      </c>
      <c r="AC1707" t="str">
        <f>VLOOKUP(AB1707,CODIFICACION_PREGUNTAS!$C$2:$D$35,2,0)</f>
        <v>SOPORTE_ADMON001</v>
      </c>
    </row>
    <row r="1708" spans="1:29" x14ac:dyDescent="0.25">
      <c r="A1708" s="3">
        <f t="shared" si="215"/>
        <v>1707</v>
      </c>
      <c r="B1708" s="3" t="s">
        <v>198</v>
      </c>
      <c r="C1708" s="32">
        <v>40603</v>
      </c>
      <c r="D1708" s="56" t="s">
        <v>114</v>
      </c>
      <c r="E1708" s="3"/>
      <c r="F1708" s="3"/>
      <c r="G1708" s="2" t="s">
        <v>13</v>
      </c>
      <c r="H1708" s="3" t="s">
        <v>12</v>
      </c>
      <c r="I1708" s="3">
        <v>4</v>
      </c>
      <c r="J1708" s="3" t="s">
        <v>183</v>
      </c>
      <c r="K1708" s="3"/>
      <c r="L1708" s="3"/>
      <c r="M1708" s="3"/>
      <c r="N1708" s="3"/>
      <c r="O1708" s="3"/>
      <c r="P1708" s="3"/>
      <c r="Q1708" s="3"/>
      <c r="R1708" s="3"/>
      <c r="S1708" s="3"/>
      <c r="T1708" s="3" t="str">
        <f t="shared" si="208"/>
        <v>SIN CECO</v>
      </c>
      <c r="U1708" s="3" t="str">
        <f t="shared" si="209"/>
        <v>NO</v>
      </c>
      <c r="V1708" t="str">
        <f t="shared" si="210"/>
        <v>TERPEL
60%*-Soporte Administrativo</v>
      </c>
      <c r="W1708" s="53">
        <f t="shared" si="211"/>
        <v>4</v>
      </c>
      <c r="X1708">
        <f t="shared" si="212"/>
        <v>4</v>
      </c>
      <c r="Y1708">
        <f>IF(ISNA(VLOOKUP(B1708,CECOS_SIN_IDENTIFICAR!$A$2:$D$146,4,0)),"SIN CECO",IF(VLOOKUP(B1708,CECOS_SIN_IDENTIFICAR!$A$2:$D$146,4,0)=0,"SIN CECO",VLOOKUP(B1708,CECOS_SIN_IDENTIFICAR!$A$2:$D$146,4,0)))</f>
        <v>1237</v>
      </c>
      <c r="Z1708">
        <f t="shared" si="213"/>
        <v>1237</v>
      </c>
      <c r="AA1708" s="56" t="s">
        <v>114</v>
      </c>
      <c r="AB1708" t="str">
        <f t="shared" si="214"/>
        <v>b. Manejo administrativo del proyecto-Soporte Administrativo</v>
      </c>
      <c r="AC1708" t="str">
        <f>VLOOKUP(AB1708,CODIFICACION_PREGUNTAS!$C$2:$D$35,2,0)</f>
        <v>SOPORTE_ADMON002</v>
      </c>
    </row>
    <row r="1709" spans="1:29" x14ac:dyDescent="0.25">
      <c r="A1709" s="3">
        <f t="shared" si="215"/>
        <v>1708</v>
      </c>
      <c r="B1709" s="3" t="s">
        <v>198</v>
      </c>
      <c r="C1709" s="32">
        <v>40603</v>
      </c>
      <c r="D1709" s="56" t="s">
        <v>114</v>
      </c>
      <c r="E1709" s="3"/>
      <c r="F1709" s="3"/>
      <c r="G1709" s="2" t="s">
        <v>14</v>
      </c>
      <c r="H1709" s="3" t="s">
        <v>12</v>
      </c>
      <c r="I1709" s="3">
        <v>4</v>
      </c>
      <c r="J1709" s="3" t="s">
        <v>183</v>
      </c>
      <c r="K1709" s="3"/>
      <c r="L1709" s="3"/>
      <c r="M1709" s="3"/>
      <c r="N1709" s="3"/>
      <c r="O1709" s="3"/>
      <c r="P1709" s="3"/>
      <c r="Q1709" s="3"/>
      <c r="R1709" s="3"/>
      <c r="S1709" s="3"/>
      <c r="T1709" s="3" t="str">
        <f t="shared" si="208"/>
        <v>SIN CECO</v>
      </c>
      <c r="U1709" s="3" t="str">
        <f t="shared" si="209"/>
        <v>NO</v>
      </c>
      <c r="V1709" t="str">
        <f t="shared" si="210"/>
        <v>TERPEL
60%*-Soporte Administrativo</v>
      </c>
      <c r="W1709" s="53">
        <f t="shared" si="211"/>
        <v>4</v>
      </c>
      <c r="X1709">
        <f t="shared" si="212"/>
        <v>4</v>
      </c>
      <c r="Y1709">
        <f>IF(ISNA(VLOOKUP(B1709,CECOS_SIN_IDENTIFICAR!$A$2:$D$146,4,0)),"SIN CECO",IF(VLOOKUP(B1709,CECOS_SIN_IDENTIFICAR!$A$2:$D$146,4,0)=0,"SIN CECO",VLOOKUP(B1709,CECOS_SIN_IDENTIFICAR!$A$2:$D$146,4,0)))</f>
        <v>1237</v>
      </c>
      <c r="Z1709">
        <f t="shared" si="213"/>
        <v>1237</v>
      </c>
      <c r="AA1709" s="56" t="s">
        <v>114</v>
      </c>
      <c r="AB1709" t="str">
        <f t="shared" si="214"/>
        <v>c. Información clara y veraz sobre la administración de proyecto-Soporte Administrativo</v>
      </c>
      <c r="AC1709" t="str">
        <f>VLOOKUP(AB1709,CODIFICACION_PREGUNTAS!$C$2:$D$35,2,0)</f>
        <v>SOPORTE_ADMON003</v>
      </c>
    </row>
    <row r="1710" spans="1:29" x14ac:dyDescent="0.25">
      <c r="A1710" s="3">
        <f t="shared" si="215"/>
        <v>1709</v>
      </c>
      <c r="B1710" s="3" t="s">
        <v>198</v>
      </c>
      <c r="C1710" s="32">
        <v>40603</v>
      </c>
      <c r="D1710" s="56" t="s">
        <v>114</v>
      </c>
      <c r="E1710" s="3"/>
      <c r="F1710" s="3"/>
      <c r="G1710" s="2" t="s">
        <v>15</v>
      </c>
      <c r="H1710" s="3" t="s">
        <v>12</v>
      </c>
      <c r="I1710" s="3">
        <v>4</v>
      </c>
      <c r="J1710" s="3" t="s">
        <v>183</v>
      </c>
      <c r="K1710" s="3"/>
      <c r="L1710" s="3"/>
      <c r="M1710" s="3"/>
      <c r="N1710" s="3"/>
      <c r="O1710" s="3"/>
      <c r="P1710" s="3"/>
      <c r="Q1710" s="3"/>
      <c r="R1710" s="3"/>
      <c r="S1710" s="3"/>
      <c r="T1710" s="3" t="str">
        <f t="shared" si="208"/>
        <v>SIN CECO</v>
      </c>
      <c r="U1710" s="3" t="str">
        <f t="shared" si="209"/>
        <v>NO</v>
      </c>
      <c r="V1710" t="str">
        <f t="shared" si="210"/>
        <v>TERPEL
60%*-Soporte Administrativo</v>
      </c>
      <c r="W1710" s="53">
        <f t="shared" si="211"/>
        <v>4</v>
      </c>
      <c r="X1710">
        <f t="shared" si="212"/>
        <v>4</v>
      </c>
      <c r="Y1710">
        <f>IF(ISNA(VLOOKUP(B1710,CECOS_SIN_IDENTIFICAR!$A$2:$D$146,4,0)),"SIN CECO",IF(VLOOKUP(B1710,CECOS_SIN_IDENTIFICAR!$A$2:$D$146,4,0)=0,"SIN CECO",VLOOKUP(B1710,CECOS_SIN_IDENTIFICAR!$A$2:$D$146,4,0)))</f>
        <v>1237</v>
      </c>
      <c r="Z1710">
        <f t="shared" si="213"/>
        <v>1237</v>
      </c>
      <c r="AA1710" s="56" t="s">
        <v>114</v>
      </c>
      <c r="AB1710" t="str">
        <f t="shared" si="214"/>
        <v>d. Cumplimientos con expectativas del cliente-Soporte Administrativo</v>
      </c>
      <c r="AC1710" t="str">
        <f>VLOOKUP(AB1710,CODIFICACION_PREGUNTAS!$C$2:$D$35,2,0)</f>
        <v>SOPORTE_ADMON004</v>
      </c>
    </row>
    <row r="1711" spans="1:29" x14ac:dyDescent="0.25">
      <c r="A1711" s="3">
        <f t="shared" si="215"/>
        <v>1710</v>
      </c>
      <c r="B1711" s="3" t="s">
        <v>198</v>
      </c>
      <c r="C1711" s="32">
        <v>40603</v>
      </c>
      <c r="D1711" s="56" t="s">
        <v>114</v>
      </c>
      <c r="E1711" s="3"/>
      <c r="F1711" s="3"/>
      <c r="G1711" s="2" t="s">
        <v>16</v>
      </c>
      <c r="H1711" s="3" t="s">
        <v>12</v>
      </c>
      <c r="I1711" s="3">
        <v>4</v>
      </c>
      <c r="J1711" s="3" t="s">
        <v>183</v>
      </c>
      <c r="K1711" s="3"/>
      <c r="L1711" s="3"/>
      <c r="M1711" s="3"/>
      <c r="N1711" s="3"/>
      <c r="O1711" s="3"/>
      <c r="P1711" s="3"/>
      <c r="Q1711" s="3"/>
      <c r="R1711" s="3"/>
      <c r="S1711" s="3"/>
      <c r="T1711" s="3" t="str">
        <f t="shared" si="208"/>
        <v>SIN CECO</v>
      </c>
      <c r="U1711" s="3" t="str">
        <f t="shared" si="209"/>
        <v>NO</v>
      </c>
      <c r="V1711" t="str">
        <f t="shared" si="210"/>
        <v>TERPEL
60%*-Soporte Administrativo</v>
      </c>
      <c r="W1711" s="53">
        <f t="shared" si="211"/>
        <v>4</v>
      </c>
      <c r="X1711">
        <f t="shared" si="212"/>
        <v>4</v>
      </c>
      <c r="Y1711">
        <f>IF(ISNA(VLOOKUP(B1711,CECOS_SIN_IDENTIFICAR!$A$2:$D$146,4,0)),"SIN CECO",IF(VLOOKUP(B1711,CECOS_SIN_IDENTIFICAR!$A$2:$D$146,4,0)=0,"SIN CECO",VLOOKUP(B1711,CECOS_SIN_IDENTIFICAR!$A$2:$D$146,4,0)))</f>
        <v>1237</v>
      </c>
      <c r="Z1711">
        <f t="shared" si="213"/>
        <v>1237</v>
      </c>
      <c r="AA1711" s="56" t="s">
        <v>114</v>
      </c>
      <c r="AB1711" t="str">
        <f t="shared" si="214"/>
        <v>e. Control de presupuesto-Soporte Administrativo</v>
      </c>
      <c r="AC1711" t="str">
        <f>VLOOKUP(AB1711,CODIFICACION_PREGUNTAS!$C$2:$D$35,2,0)</f>
        <v>SOPORTE_ADMON005</v>
      </c>
    </row>
    <row r="1712" spans="1:29" x14ac:dyDescent="0.25">
      <c r="A1712" s="3">
        <f t="shared" si="215"/>
        <v>1711</v>
      </c>
      <c r="B1712" s="3" t="s">
        <v>198</v>
      </c>
      <c r="C1712" s="32">
        <v>40603</v>
      </c>
      <c r="D1712" s="56" t="s">
        <v>114</v>
      </c>
      <c r="E1712" s="3"/>
      <c r="F1712" s="3"/>
      <c r="G1712" s="2" t="s">
        <v>17</v>
      </c>
      <c r="H1712" s="3" t="s">
        <v>18</v>
      </c>
      <c r="I1712" s="3">
        <v>4</v>
      </c>
      <c r="J1712" s="3" t="s">
        <v>183</v>
      </c>
      <c r="K1712" s="3"/>
      <c r="L1712" s="3"/>
      <c r="M1712" s="3"/>
      <c r="N1712" s="3"/>
      <c r="O1712" s="3"/>
      <c r="P1712" s="3"/>
      <c r="Q1712" s="3"/>
      <c r="R1712" s="3"/>
      <c r="S1712" s="3"/>
      <c r="T1712" s="3" t="str">
        <f t="shared" si="208"/>
        <v>SIN CECO</v>
      </c>
      <c r="U1712" s="3" t="str">
        <f t="shared" si="209"/>
        <v>NO</v>
      </c>
      <c r="V1712" t="str">
        <f t="shared" si="210"/>
        <v>TERPEL
60%*-Soporte Directivo (Coordinador y Gerencia)</v>
      </c>
      <c r="W1712" s="53">
        <f t="shared" si="211"/>
        <v>4</v>
      </c>
      <c r="X1712">
        <f t="shared" si="212"/>
        <v>4</v>
      </c>
      <c r="Y1712">
        <f>IF(ISNA(VLOOKUP(B1712,CECOS_SIN_IDENTIFICAR!$A$2:$D$146,4,0)),"SIN CECO",IF(VLOOKUP(B1712,CECOS_SIN_IDENTIFICAR!$A$2:$D$146,4,0)=0,"SIN CECO",VLOOKUP(B1712,CECOS_SIN_IDENTIFICAR!$A$2:$D$146,4,0)))</f>
        <v>1237</v>
      </c>
      <c r="Z1712">
        <f t="shared" si="213"/>
        <v>1237</v>
      </c>
      <c r="AA1712" s="56" t="s">
        <v>114</v>
      </c>
      <c r="AB1712" t="str">
        <f t="shared" si="214"/>
        <v>a. Apoyo y presencia en el proyecto-Soporte Directivo (Coordinador y Gerencia)</v>
      </c>
      <c r="AC1712" t="str">
        <f>VLOOKUP(AB1712,CODIFICACION_PREGUNTAS!$C$2:$D$35,2,0)</f>
        <v>SOPORTE_DIR001</v>
      </c>
    </row>
    <row r="1713" spans="1:29" x14ac:dyDescent="0.25">
      <c r="A1713" s="3">
        <f t="shared" si="215"/>
        <v>1712</v>
      </c>
      <c r="B1713" s="3" t="s">
        <v>198</v>
      </c>
      <c r="C1713" s="32">
        <v>40603</v>
      </c>
      <c r="D1713" s="56" t="s">
        <v>114</v>
      </c>
      <c r="E1713" s="3"/>
      <c r="F1713" s="3"/>
      <c r="G1713" s="2" t="s">
        <v>19</v>
      </c>
      <c r="H1713" s="3" t="s">
        <v>18</v>
      </c>
      <c r="I1713" s="3">
        <v>4</v>
      </c>
      <c r="J1713" s="3" t="s">
        <v>183</v>
      </c>
      <c r="K1713" s="3"/>
      <c r="L1713" s="3"/>
      <c r="M1713" s="3"/>
      <c r="N1713" s="3"/>
      <c r="O1713" s="3"/>
      <c r="P1713" s="3"/>
      <c r="Q1713" s="3"/>
      <c r="R1713" s="3"/>
      <c r="S1713" s="3"/>
      <c r="T1713" s="3" t="str">
        <f t="shared" si="208"/>
        <v>SIN CECO</v>
      </c>
      <c r="U1713" s="3" t="str">
        <f t="shared" si="209"/>
        <v>NO</v>
      </c>
      <c r="V1713" t="str">
        <f t="shared" si="210"/>
        <v>TERPEL
60%*-Soporte Directivo (Coordinador y Gerencia)</v>
      </c>
      <c r="W1713" s="53">
        <f t="shared" si="211"/>
        <v>4</v>
      </c>
      <c r="X1713">
        <f t="shared" si="212"/>
        <v>4</v>
      </c>
      <c r="Y1713">
        <f>IF(ISNA(VLOOKUP(B1713,CECOS_SIN_IDENTIFICAR!$A$2:$D$146,4,0)),"SIN CECO",IF(VLOOKUP(B1713,CECOS_SIN_IDENTIFICAR!$A$2:$D$146,4,0)=0,"SIN CECO",VLOOKUP(B1713,CECOS_SIN_IDENTIFICAR!$A$2:$D$146,4,0)))</f>
        <v>1237</v>
      </c>
      <c r="Z1713">
        <f t="shared" si="213"/>
        <v>1237</v>
      </c>
      <c r="AA1713" s="56" t="s">
        <v>114</v>
      </c>
      <c r="AB1713" t="str">
        <f t="shared" si="214"/>
        <v>b. Conocimiento del proyecto-Soporte Directivo (Coordinador y Gerencia)</v>
      </c>
      <c r="AC1713" t="str">
        <f>VLOOKUP(AB1713,CODIFICACION_PREGUNTAS!$C$2:$D$35,2,0)</f>
        <v>SOPORTE_DIR002</v>
      </c>
    </row>
    <row r="1714" spans="1:29" x14ac:dyDescent="0.25">
      <c r="A1714" s="3">
        <f t="shared" si="215"/>
        <v>1713</v>
      </c>
      <c r="B1714" s="3" t="s">
        <v>198</v>
      </c>
      <c r="C1714" s="32">
        <v>40603</v>
      </c>
      <c r="D1714" s="56" t="s">
        <v>114</v>
      </c>
      <c r="E1714" s="3"/>
      <c r="F1714" s="3"/>
      <c r="G1714" s="2" t="s">
        <v>20</v>
      </c>
      <c r="H1714" s="3" t="s">
        <v>18</v>
      </c>
      <c r="I1714" s="3">
        <v>4</v>
      </c>
      <c r="J1714" s="3" t="s">
        <v>183</v>
      </c>
      <c r="K1714" s="3"/>
      <c r="L1714" s="3"/>
      <c r="M1714" s="3"/>
      <c r="N1714" s="3"/>
      <c r="O1714" s="3"/>
      <c r="P1714" s="3"/>
      <c r="Q1714" s="3"/>
      <c r="R1714" s="3"/>
      <c r="S1714" s="3"/>
      <c r="T1714" s="3" t="str">
        <f t="shared" si="208"/>
        <v>SIN CECO</v>
      </c>
      <c r="U1714" s="3" t="str">
        <f t="shared" si="209"/>
        <v>NO</v>
      </c>
      <c r="V1714" t="str">
        <f t="shared" si="210"/>
        <v>TERPEL
60%*-Soporte Directivo (Coordinador y Gerencia)</v>
      </c>
      <c r="W1714" s="53">
        <f t="shared" si="211"/>
        <v>4</v>
      </c>
      <c r="X1714">
        <f t="shared" si="212"/>
        <v>4</v>
      </c>
      <c r="Y1714">
        <f>IF(ISNA(VLOOKUP(B1714,CECOS_SIN_IDENTIFICAR!$A$2:$D$146,4,0)),"SIN CECO",IF(VLOOKUP(B1714,CECOS_SIN_IDENTIFICAR!$A$2:$D$146,4,0)=0,"SIN CECO",VLOOKUP(B1714,CECOS_SIN_IDENTIFICAR!$A$2:$D$146,4,0)))</f>
        <v>1237</v>
      </c>
      <c r="Z1714">
        <f t="shared" si="213"/>
        <v>1237</v>
      </c>
      <c r="AA1714" s="56" t="s">
        <v>114</v>
      </c>
      <c r="AB1714" t="str">
        <f t="shared" si="214"/>
        <v>c. Planteamiento de soluciones y manejo de conflictos-Soporte Directivo (Coordinador y Gerencia)</v>
      </c>
      <c r="AC1714" t="str">
        <f>VLOOKUP(AB1714,CODIFICACION_PREGUNTAS!$C$2:$D$35,2,0)</f>
        <v>SOPORTE_DIR003</v>
      </c>
    </row>
    <row r="1715" spans="1:29" x14ac:dyDescent="0.25">
      <c r="A1715" s="3">
        <f t="shared" si="215"/>
        <v>1714</v>
      </c>
      <c r="B1715" s="3" t="s">
        <v>198</v>
      </c>
      <c r="C1715" s="32">
        <v>40603</v>
      </c>
      <c r="D1715" s="56" t="s">
        <v>114</v>
      </c>
      <c r="E1715" s="3"/>
      <c r="F1715" s="3"/>
      <c r="G1715" s="2" t="s">
        <v>21</v>
      </c>
      <c r="H1715" s="3" t="s">
        <v>18</v>
      </c>
      <c r="I1715" s="3">
        <v>4</v>
      </c>
      <c r="J1715" s="3" t="s">
        <v>183</v>
      </c>
      <c r="K1715" s="3"/>
      <c r="L1715" s="3"/>
      <c r="M1715" s="3"/>
      <c r="N1715" s="3"/>
      <c r="O1715" s="3"/>
      <c r="P1715" s="3"/>
      <c r="Q1715" s="3"/>
      <c r="R1715" s="3"/>
      <c r="S1715" s="3"/>
      <c r="T1715" s="3" t="str">
        <f t="shared" si="208"/>
        <v>SIN CECO</v>
      </c>
      <c r="U1715" s="3" t="str">
        <f t="shared" si="209"/>
        <v>NO</v>
      </c>
      <c r="V1715" t="str">
        <f t="shared" si="210"/>
        <v>TERPEL
60%*-Soporte Directivo (Coordinador y Gerencia)</v>
      </c>
      <c r="W1715" s="53">
        <f t="shared" si="211"/>
        <v>4</v>
      </c>
      <c r="X1715">
        <f t="shared" si="212"/>
        <v>4</v>
      </c>
      <c r="Y1715">
        <f>IF(ISNA(VLOOKUP(B1715,CECOS_SIN_IDENTIFICAR!$A$2:$D$146,4,0)),"SIN CECO",IF(VLOOKUP(B1715,CECOS_SIN_IDENTIFICAR!$A$2:$D$146,4,0)=0,"SIN CECO",VLOOKUP(B1715,CECOS_SIN_IDENTIFICAR!$A$2:$D$146,4,0)))</f>
        <v>1237</v>
      </c>
      <c r="Z1715">
        <f t="shared" si="213"/>
        <v>1237</v>
      </c>
      <c r="AA1715" s="56" t="s">
        <v>114</v>
      </c>
      <c r="AB1715" t="str">
        <f t="shared" si="214"/>
        <v>d. Cumplimiento de compromisos-Soporte Directivo (Coordinador y Gerencia)</v>
      </c>
      <c r="AC1715" t="str">
        <f>VLOOKUP(AB1715,CODIFICACION_PREGUNTAS!$C$2:$D$35,2,0)</f>
        <v>SOPORTE_DIR004</v>
      </c>
    </row>
    <row r="1716" spans="1:29" x14ac:dyDescent="0.25">
      <c r="A1716" s="3">
        <f t="shared" si="215"/>
        <v>1715</v>
      </c>
      <c r="B1716" s="3" t="s">
        <v>198</v>
      </c>
      <c r="C1716" s="32">
        <v>40603</v>
      </c>
      <c r="D1716" s="56" t="s">
        <v>114</v>
      </c>
      <c r="E1716" s="3"/>
      <c r="F1716" s="3"/>
      <c r="G1716" s="2" t="s">
        <v>22</v>
      </c>
      <c r="H1716" s="3" t="s">
        <v>18</v>
      </c>
      <c r="I1716" s="3">
        <v>4</v>
      </c>
      <c r="J1716" s="3" t="s">
        <v>183</v>
      </c>
      <c r="K1716" s="3"/>
      <c r="L1716" s="3"/>
      <c r="M1716" s="3"/>
      <c r="N1716" s="3"/>
      <c r="O1716" s="3"/>
      <c r="P1716" s="3"/>
      <c r="Q1716" s="3"/>
      <c r="R1716" s="3"/>
      <c r="S1716" s="3"/>
      <c r="T1716" s="3" t="str">
        <f t="shared" si="208"/>
        <v>SIN CECO</v>
      </c>
      <c r="U1716" s="3" t="str">
        <f t="shared" si="209"/>
        <v>NO</v>
      </c>
      <c r="V1716" t="str">
        <f t="shared" si="210"/>
        <v>TERPEL
60%*-Soporte Directivo (Coordinador y Gerencia)</v>
      </c>
      <c r="W1716" s="53">
        <f t="shared" si="211"/>
        <v>4</v>
      </c>
      <c r="X1716">
        <f t="shared" si="212"/>
        <v>4</v>
      </c>
      <c r="Y1716">
        <f>IF(ISNA(VLOOKUP(B1716,CECOS_SIN_IDENTIFICAR!$A$2:$D$146,4,0)),"SIN CECO",IF(VLOOKUP(B1716,CECOS_SIN_IDENTIFICAR!$A$2:$D$146,4,0)=0,"SIN CECO",VLOOKUP(B1716,CECOS_SIN_IDENTIFICAR!$A$2:$D$146,4,0)))</f>
        <v>1237</v>
      </c>
      <c r="Z1716">
        <f t="shared" si="213"/>
        <v>1237</v>
      </c>
      <c r="AA1716" s="56" t="s">
        <v>114</v>
      </c>
      <c r="AB1716" t="str">
        <f t="shared" si="214"/>
        <v>e. Manejo del cliente-Soporte Directivo (Coordinador y Gerencia)</v>
      </c>
      <c r="AC1716" t="str">
        <f>VLOOKUP(AB1716,CODIFICACION_PREGUNTAS!$C$2:$D$35,2,0)</f>
        <v>SOPORTE_DIR005</v>
      </c>
    </row>
    <row r="1717" spans="1:29" x14ac:dyDescent="0.25">
      <c r="A1717" s="3">
        <f t="shared" si="215"/>
        <v>1716</v>
      </c>
      <c r="B1717" s="3" t="s">
        <v>198</v>
      </c>
      <c r="C1717" s="32">
        <v>40603</v>
      </c>
      <c r="D1717" s="56" t="s">
        <v>114</v>
      </c>
      <c r="E1717" s="3"/>
      <c r="F1717" s="3"/>
      <c r="G1717" s="2" t="s">
        <v>23</v>
      </c>
      <c r="H1717" s="3" t="s">
        <v>24</v>
      </c>
      <c r="I1717" s="3">
        <v>4</v>
      </c>
      <c r="J1717" s="3" t="s">
        <v>183</v>
      </c>
      <c r="K1717" s="3"/>
      <c r="L1717" s="3"/>
      <c r="M1717" s="3"/>
      <c r="N1717" s="3"/>
      <c r="O1717" s="3"/>
      <c r="P1717" s="3"/>
      <c r="Q1717" s="3"/>
      <c r="R1717" s="3"/>
      <c r="S1717" s="3"/>
      <c r="T1717" s="3" t="str">
        <f t="shared" si="208"/>
        <v>SIN CECO</v>
      </c>
      <c r="U1717" s="3" t="str">
        <f t="shared" si="209"/>
        <v>NO</v>
      </c>
      <c r="V1717" t="str">
        <f t="shared" si="210"/>
        <v>TERPEL
60%*-Personal que presta el servicio en obra</v>
      </c>
      <c r="W1717" s="53">
        <f t="shared" si="211"/>
        <v>4</v>
      </c>
      <c r="X1717">
        <f t="shared" si="212"/>
        <v>4</v>
      </c>
      <c r="Y1717">
        <f>IF(ISNA(VLOOKUP(B1717,CECOS_SIN_IDENTIFICAR!$A$2:$D$146,4,0)),"SIN CECO",IF(VLOOKUP(B1717,CECOS_SIN_IDENTIFICAR!$A$2:$D$146,4,0)=0,"SIN CECO",VLOOKUP(B1717,CECOS_SIN_IDENTIFICAR!$A$2:$D$146,4,0)))</f>
        <v>1237</v>
      </c>
      <c r="Z1717">
        <f t="shared" si="213"/>
        <v>1237</v>
      </c>
      <c r="AA1717" s="56" t="s">
        <v>114</v>
      </c>
      <c r="AB1717" t="str">
        <f t="shared" si="214"/>
        <v>a. Idoneidad del personal-Personal que presta el servicio en obra</v>
      </c>
      <c r="AC1717" t="str">
        <f>VLOOKUP(AB1717,CODIFICACION_PREGUNTAS!$C$2:$D$35,2,0)</f>
        <v>PERSONAL001</v>
      </c>
    </row>
    <row r="1718" spans="1:29" x14ac:dyDescent="0.25">
      <c r="A1718" s="3">
        <f t="shared" si="215"/>
        <v>1717</v>
      </c>
      <c r="B1718" s="3" t="s">
        <v>198</v>
      </c>
      <c r="C1718" s="32">
        <v>40603</v>
      </c>
      <c r="D1718" s="56" t="s">
        <v>114</v>
      </c>
      <c r="E1718" s="3"/>
      <c r="F1718" s="3"/>
      <c r="G1718" s="2" t="s">
        <v>25</v>
      </c>
      <c r="H1718" s="3" t="s">
        <v>24</v>
      </c>
      <c r="I1718" s="3">
        <v>4</v>
      </c>
      <c r="J1718" s="3" t="s">
        <v>183</v>
      </c>
      <c r="K1718" s="3"/>
      <c r="L1718" s="3"/>
      <c r="M1718" s="3"/>
      <c r="N1718" s="3"/>
      <c r="O1718" s="3"/>
      <c r="P1718" s="3"/>
      <c r="Q1718" s="3"/>
      <c r="R1718" s="3"/>
      <c r="S1718" s="3"/>
      <c r="T1718" s="3" t="str">
        <f t="shared" si="208"/>
        <v>SIN CECO</v>
      </c>
      <c r="U1718" s="3" t="str">
        <f t="shared" si="209"/>
        <v>NO</v>
      </c>
      <c r="V1718" t="str">
        <f t="shared" si="210"/>
        <v>TERPEL
60%*-Personal que presta el servicio en obra</v>
      </c>
      <c r="W1718" s="53">
        <f t="shared" si="211"/>
        <v>4</v>
      </c>
      <c r="X1718">
        <f t="shared" si="212"/>
        <v>4</v>
      </c>
      <c r="Y1718">
        <f>IF(ISNA(VLOOKUP(B1718,CECOS_SIN_IDENTIFICAR!$A$2:$D$146,4,0)),"SIN CECO",IF(VLOOKUP(B1718,CECOS_SIN_IDENTIFICAR!$A$2:$D$146,4,0)=0,"SIN CECO",VLOOKUP(B1718,CECOS_SIN_IDENTIFICAR!$A$2:$D$146,4,0)))</f>
        <v>1237</v>
      </c>
      <c r="Z1718">
        <f t="shared" si="213"/>
        <v>1237</v>
      </c>
      <c r="AA1718" s="56" t="s">
        <v>114</v>
      </c>
      <c r="AB1718" t="str">
        <f t="shared" si="214"/>
        <v>b. Oportuna atención al cliente-Personal que presta el servicio en obra</v>
      </c>
      <c r="AC1718" t="str">
        <f>VLOOKUP(AB1718,CODIFICACION_PREGUNTAS!$C$2:$D$35,2,0)</f>
        <v>PERSONAL002</v>
      </c>
    </row>
    <row r="1719" spans="1:29" x14ac:dyDescent="0.25">
      <c r="A1719" s="3">
        <f t="shared" si="215"/>
        <v>1718</v>
      </c>
      <c r="B1719" s="3" t="s">
        <v>198</v>
      </c>
      <c r="C1719" s="32">
        <v>40603</v>
      </c>
      <c r="D1719" s="56" t="s">
        <v>114</v>
      </c>
      <c r="E1719" s="3"/>
      <c r="F1719" s="3"/>
      <c r="G1719" s="2" t="s">
        <v>26</v>
      </c>
      <c r="H1719" s="3" t="s">
        <v>24</v>
      </c>
      <c r="I1719" s="3">
        <v>4</v>
      </c>
      <c r="J1719" s="3" t="s">
        <v>183</v>
      </c>
      <c r="K1719" s="3"/>
      <c r="L1719" s="3"/>
      <c r="M1719" s="3"/>
      <c r="N1719" s="3"/>
      <c r="O1719" s="3"/>
      <c r="P1719" s="3"/>
      <c r="Q1719" s="3"/>
      <c r="R1719" s="3"/>
      <c r="S1719" s="3"/>
      <c r="T1719" s="3" t="str">
        <f t="shared" si="208"/>
        <v>SIN CECO</v>
      </c>
      <c r="U1719" s="3" t="str">
        <f t="shared" si="209"/>
        <v>NO</v>
      </c>
      <c r="V1719" t="str">
        <f t="shared" si="210"/>
        <v>TERPEL
60%*-Personal que presta el servicio en obra</v>
      </c>
      <c r="W1719" s="53">
        <f t="shared" si="211"/>
        <v>4</v>
      </c>
      <c r="X1719">
        <f t="shared" si="212"/>
        <v>4</v>
      </c>
      <c r="Y1719">
        <f>IF(ISNA(VLOOKUP(B1719,CECOS_SIN_IDENTIFICAR!$A$2:$D$146,4,0)),"SIN CECO",IF(VLOOKUP(B1719,CECOS_SIN_IDENTIFICAR!$A$2:$D$146,4,0)=0,"SIN CECO",VLOOKUP(B1719,CECOS_SIN_IDENTIFICAR!$A$2:$D$146,4,0)))</f>
        <v>1237</v>
      </c>
      <c r="Z1719">
        <f t="shared" si="213"/>
        <v>1237</v>
      </c>
      <c r="AA1719" s="56" t="s">
        <v>114</v>
      </c>
      <c r="AB1719" t="str">
        <f t="shared" si="214"/>
        <v>c. Compromiso con el proyecto-Personal que presta el servicio en obra</v>
      </c>
      <c r="AC1719" t="str">
        <f>VLOOKUP(AB1719,CODIFICACION_PREGUNTAS!$C$2:$D$35,2,0)</f>
        <v>PERSONAL003</v>
      </c>
    </row>
    <row r="1720" spans="1:29" x14ac:dyDescent="0.25">
      <c r="A1720" s="3">
        <f t="shared" si="215"/>
        <v>1719</v>
      </c>
      <c r="B1720" s="3" t="s">
        <v>198</v>
      </c>
      <c r="C1720" s="32">
        <v>40603</v>
      </c>
      <c r="D1720" s="56" t="s">
        <v>114</v>
      </c>
      <c r="E1720" s="3"/>
      <c r="F1720" s="3"/>
      <c r="G1720" s="2" t="s">
        <v>21</v>
      </c>
      <c r="H1720" s="3" t="s">
        <v>24</v>
      </c>
      <c r="I1720" s="3">
        <v>4</v>
      </c>
      <c r="J1720" s="3" t="s">
        <v>183</v>
      </c>
      <c r="K1720" s="3"/>
      <c r="L1720" s="3"/>
      <c r="M1720" s="3"/>
      <c r="N1720" s="3"/>
      <c r="O1720" s="3"/>
      <c r="P1720" s="3"/>
      <c r="Q1720" s="3"/>
      <c r="R1720" s="3"/>
      <c r="S1720" s="3"/>
      <c r="T1720" s="3" t="str">
        <f t="shared" si="208"/>
        <v>SIN CECO</v>
      </c>
      <c r="U1720" s="3" t="str">
        <f t="shared" si="209"/>
        <v>NO</v>
      </c>
      <c r="V1720" t="str">
        <f t="shared" si="210"/>
        <v>TERPEL
60%*-Personal que presta el servicio en obra</v>
      </c>
      <c r="W1720" s="53">
        <f t="shared" si="211"/>
        <v>4</v>
      </c>
      <c r="X1720">
        <f t="shared" si="212"/>
        <v>4</v>
      </c>
      <c r="Y1720">
        <f>IF(ISNA(VLOOKUP(B1720,CECOS_SIN_IDENTIFICAR!$A$2:$D$146,4,0)),"SIN CECO",IF(VLOOKUP(B1720,CECOS_SIN_IDENTIFICAR!$A$2:$D$146,4,0)=0,"SIN CECO",VLOOKUP(B1720,CECOS_SIN_IDENTIFICAR!$A$2:$D$146,4,0)))</f>
        <v>1237</v>
      </c>
      <c r="Z1720">
        <f t="shared" si="213"/>
        <v>1237</v>
      </c>
      <c r="AA1720" s="56" t="s">
        <v>114</v>
      </c>
      <c r="AB1720" t="str">
        <f t="shared" si="214"/>
        <v>d. Cumplimiento de compromisos-Personal que presta el servicio en obra</v>
      </c>
      <c r="AC1720" t="str">
        <f>VLOOKUP(AB1720,CODIFICACION_PREGUNTAS!$C$2:$D$35,2,0)</f>
        <v>PERSONAL004</v>
      </c>
    </row>
    <row r="1721" spans="1:29" x14ac:dyDescent="0.25">
      <c r="A1721" s="3">
        <f t="shared" si="215"/>
        <v>1720</v>
      </c>
      <c r="B1721" s="3" t="s">
        <v>198</v>
      </c>
      <c r="C1721" s="32">
        <v>40603</v>
      </c>
      <c r="D1721" s="56" t="s">
        <v>114</v>
      </c>
      <c r="E1721" s="3"/>
      <c r="F1721" s="3"/>
      <c r="G1721" s="2" t="s">
        <v>27</v>
      </c>
      <c r="H1721" s="3" t="s">
        <v>24</v>
      </c>
      <c r="I1721" s="3">
        <v>4</v>
      </c>
      <c r="J1721" s="3" t="s">
        <v>183</v>
      </c>
      <c r="K1721" s="3"/>
      <c r="L1721" s="3"/>
      <c r="M1721" s="3"/>
      <c r="N1721" s="3"/>
      <c r="O1721" s="3"/>
      <c r="P1721" s="3"/>
      <c r="Q1721" s="3"/>
      <c r="R1721" s="3"/>
      <c r="S1721" s="3"/>
      <c r="T1721" s="3" t="str">
        <f t="shared" si="208"/>
        <v>SIN CECO</v>
      </c>
      <c r="U1721" s="3" t="str">
        <f t="shared" si="209"/>
        <v>NO</v>
      </c>
      <c r="V1721" t="str">
        <f t="shared" si="210"/>
        <v>TERPEL
60%*-Personal que presta el servicio en obra</v>
      </c>
      <c r="W1721" s="53">
        <f t="shared" si="211"/>
        <v>4</v>
      </c>
      <c r="X1721">
        <f t="shared" si="212"/>
        <v>4</v>
      </c>
      <c r="Y1721">
        <f>IF(ISNA(VLOOKUP(B1721,CECOS_SIN_IDENTIFICAR!$A$2:$D$146,4,0)),"SIN CECO",IF(VLOOKUP(B1721,CECOS_SIN_IDENTIFICAR!$A$2:$D$146,4,0)=0,"SIN CECO",VLOOKUP(B1721,CECOS_SIN_IDENTIFICAR!$A$2:$D$146,4,0)))</f>
        <v>1237</v>
      </c>
      <c r="Z1721">
        <f t="shared" si="213"/>
        <v>1237</v>
      </c>
      <c r="AA1721" s="56" t="s">
        <v>114</v>
      </c>
      <c r="AB1721" t="str">
        <f t="shared" si="214"/>
        <v>e. Proactividad en desarrollo de funciones-Personal que presta el servicio en obra</v>
      </c>
      <c r="AC1721" t="str">
        <f>VLOOKUP(AB1721,CODIFICACION_PREGUNTAS!$C$2:$D$35,2,0)</f>
        <v>PERSONAL005</v>
      </c>
    </row>
    <row r="1722" spans="1:29" x14ac:dyDescent="0.25">
      <c r="A1722" s="3">
        <f t="shared" si="215"/>
        <v>1721</v>
      </c>
      <c r="B1722" s="3" t="s">
        <v>198</v>
      </c>
      <c r="C1722" s="32">
        <v>40603</v>
      </c>
      <c r="D1722" s="56" t="s">
        <v>114</v>
      </c>
      <c r="E1722" s="3"/>
      <c r="F1722" s="3"/>
      <c r="G1722" s="2" t="s">
        <v>28</v>
      </c>
      <c r="H1722" s="2" t="s">
        <v>29</v>
      </c>
      <c r="I1722" s="3">
        <v>4</v>
      </c>
      <c r="J1722" s="3" t="s">
        <v>183</v>
      </c>
      <c r="K1722" s="3"/>
      <c r="L1722" s="3"/>
      <c r="M1722" s="3"/>
      <c r="N1722" s="3"/>
      <c r="O1722" s="3"/>
      <c r="P1722" s="3"/>
      <c r="Q1722" s="3"/>
      <c r="R1722" s="3"/>
      <c r="S1722" s="3"/>
      <c r="T1722" s="3" t="str">
        <f t="shared" si="208"/>
        <v>SIN CECO</v>
      </c>
      <c r="U1722" s="3" t="str">
        <f t="shared" si="209"/>
        <v>NO</v>
      </c>
      <c r="V1722" t="str">
        <f t="shared" si="210"/>
        <v>TERPEL
60%*-Productos Asociados de PAYC (Informes, Control de presupuesto y Programación y actas)</v>
      </c>
      <c r="W1722" s="53">
        <f t="shared" si="211"/>
        <v>4</v>
      </c>
      <c r="X1722">
        <f t="shared" si="212"/>
        <v>4</v>
      </c>
      <c r="Y1722">
        <f>IF(ISNA(VLOOKUP(B1722,CECOS_SIN_IDENTIFICAR!$A$2:$D$146,4,0)),"SIN CECO",IF(VLOOKUP(B1722,CECOS_SIN_IDENTIFICAR!$A$2:$D$146,4,0)=0,"SIN CECO",VLOOKUP(B1722,CECOS_SIN_IDENTIFICAR!$A$2:$D$146,4,0)))</f>
        <v>1237</v>
      </c>
      <c r="Z1722">
        <f t="shared" si="213"/>
        <v>1237</v>
      </c>
      <c r="AA1722" s="56" t="s">
        <v>114</v>
      </c>
      <c r="AB1722" t="str">
        <f t="shared" si="214"/>
        <v>a. Calidad del Contenido-Productos Asociados de PAYC (Informes, Control de presupuesto y Programación y actas)</v>
      </c>
      <c r="AC1722" t="str">
        <f>VLOOKUP(AB1722,CODIFICACION_PREGUNTAS!$C$2:$D$35,2,0)</f>
        <v>PRODUCTOS001</v>
      </c>
    </row>
    <row r="1723" spans="1:29" x14ac:dyDescent="0.25">
      <c r="A1723" s="3">
        <f t="shared" si="215"/>
        <v>1722</v>
      </c>
      <c r="B1723" s="3" t="s">
        <v>198</v>
      </c>
      <c r="C1723" s="32">
        <v>40603</v>
      </c>
      <c r="D1723" s="56" t="s">
        <v>114</v>
      </c>
      <c r="E1723" s="3"/>
      <c r="F1723" s="3"/>
      <c r="G1723" s="2" t="s">
        <v>30</v>
      </c>
      <c r="H1723" s="2" t="s">
        <v>29</v>
      </c>
      <c r="I1723" s="3">
        <v>4</v>
      </c>
      <c r="J1723" s="3" t="s">
        <v>183</v>
      </c>
      <c r="K1723" s="3"/>
      <c r="L1723" s="3"/>
      <c r="M1723" s="3"/>
      <c r="N1723" s="3"/>
      <c r="O1723" s="3"/>
      <c r="P1723" s="3"/>
      <c r="Q1723" s="3"/>
      <c r="R1723" s="3"/>
      <c r="S1723" s="3"/>
      <c r="T1723" s="3" t="str">
        <f t="shared" si="208"/>
        <v>SIN CECO</v>
      </c>
      <c r="U1723" s="3" t="str">
        <f t="shared" si="209"/>
        <v>NO</v>
      </c>
      <c r="V1723" t="str">
        <f t="shared" si="210"/>
        <v>TERPEL
60%*-Productos Asociados de PAYC (Informes, Control de presupuesto y Programación y actas)</v>
      </c>
      <c r="W1723" s="53">
        <f t="shared" si="211"/>
        <v>4</v>
      </c>
      <c r="X1723">
        <f t="shared" si="212"/>
        <v>4</v>
      </c>
      <c r="Y1723">
        <f>IF(ISNA(VLOOKUP(B1723,CECOS_SIN_IDENTIFICAR!$A$2:$D$146,4,0)),"SIN CECO",IF(VLOOKUP(B1723,CECOS_SIN_IDENTIFICAR!$A$2:$D$146,4,0)=0,"SIN CECO",VLOOKUP(B1723,CECOS_SIN_IDENTIFICAR!$A$2:$D$146,4,0)))</f>
        <v>1237</v>
      </c>
      <c r="Z1723">
        <f t="shared" si="213"/>
        <v>1237</v>
      </c>
      <c r="AA1723" s="56" t="s">
        <v>114</v>
      </c>
      <c r="AB1723" t="str">
        <f t="shared" si="214"/>
        <v>b. Claridad del Contenido-Productos Asociados de PAYC (Informes, Control de presupuesto y Programación y actas)</v>
      </c>
      <c r="AC1723" t="str">
        <f>VLOOKUP(AB1723,CODIFICACION_PREGUNTAS!$C$2:$D$35,2,0)</f>
        <v>PRODUCTOS002</v>
      </c>
    </row>
    <row r="1724" spans="1:29" x14ac:dyDescent="0.25">
      <c r="A1724" s="3">
        <f t="shared" si="215"/>
        <v>1723</v>
      </c>
      <c r="B1724" s="3" t="s">
        <v>198</v>
      </c>
      <c r="C1724" s="32">
        <v>40603</v>
      </c>
      <c r="D1724" s="56" t="s">
        <v>114</v>
      </c>
      <c r="E1724" s="3"/>
      <c r="F1724" s="3"/>
      <c r="G1724" s="2" t="s">
        <v>31</v>
      </c>
      <c r="H1724" s="2" t="s">
        <v>29</v>
      </c>
      <c r="I1724" s="3">
        <v>4</v>
      </c>
      <c r="J1724" s="3" t="s">
        <v>183</v>
      </c>
      <c r="K1724" s="3"/>
      <c r="L1724" s="3"/>
      <c r="M1724" s="3"/>
      <c r="N1724" s="3"/>
      <c r="O1724" s="3"/>
      <c r="P1724" s="3"/>
      <c r="Q1724" s="3"/>
      <c r="R1724" s="3"/>
      <c r="S1724" s="3"/>
      <c r="T1724" s="3" t="str">
        <f t="shared" si="208"/>
        <v>SIN CECO</v>
      </c>
      <c r="U1724" s="3" t="str">
        <f t="shared" si="209"/>
        <v>NO</v>
      </c>
      <c r="V1724" t="str">
        <f t="shared" si="210"/>
        <v>TERPEL
60%*-Productos Asociados de PAYC (Informes, Control de presupuesto y Programación y actas)</v>
      </c>
      <c r="W1724" s="53">
        <f t="shared" si="211"/>
        <v>4</v>
      </c>
      <c r="X1724">
        <f t="shared" si="212"/>
        <v>4</v>
      </c>
      <c r="Y1724">
        <f>IF(ISNA(VLOOKUP(B1724,CECOS_SIN_IDENTIFICAR!$A$2:$D$146,4,0)),"SIN CECO",IF(VLOOKUP(B1724,CECOS_SIN_IDENTIFICAR!$A$2:$D$146,4,0)=0,"SIN CECO",VLOOKUP(B1724,CECOS_SIN_IDENTIFICAR!$A$2:$D$146,4,0)))</f>
        <v>1237</v>
      </c>
      <c r="Z1724">
        <f t="shared" si="213"/>
        <v>1237</v>
      </c>
      <c r="AA1724" s="56" t="s">
        <v>114</v>
      </c>
      <c r="AB1724" t="str">
        <f t="shared" si="214"/>
        <v>c. Oportunidad en la entrega-Productos Asociados de PAYC (Informes, Control de presupuesto y Programación y actas)</v>
      </c>
      <c r="AC1724" t="str">
        <f>VLOOKUP(AB1724,CODIFICACION_PREGUNTAS!$C$2:$D$35,2,0)</f>
        <v>PRODUCTOS003</v>
      </c>
    </row>
    <row r="1725" spans="1:29" x14ac:dyDescent="0.25">
      <c r="A1725" s="3">
        <f t="shared" si="215"/>
        <v>1724</v>
      </c>
      <c r="B1725" s="3" t="s">
        <v>198</v>
      </c>
      <c r="C1725" s="32">
        <v>40603</v>
      </c>
      <c r="D1725" s="56" t="s">
        <v>114</v>
      </c>
      <c r="E1725" s="3"/>
      <c r="F1725" s="3"/>
      <c r="G1725" s="2" t="s">
        <v>32</v>
      </c>
      <c r="H1725" s="2" t="s">
        <v>29</v>
      </c>
      <c r="I1725" s="3">
        <v>4</v>
      </c>
      <c r="J1725" s="3" t="s">
        <v>183</v>
      </c>
      <c r="K1725" s="3"/>
      <c r="L1725" s="3"/>
      <c r="M1725" s="3"/>
      <c r="N1725" s="3"/>
      <c r="O1725" s="3"/>
      <c r="P1725" s="3"/>
      <c r="Q1725" s="3"/>
      <c r="R1725" s="3"/>
      <c r="S1725" s="3"/>
      <c r="T1725" s="3" t="str">
        <f t="shared" si="208"/>
        <v>SIN CECO</v>
      </c>
      <c r="U1725" s="3" t="str">
        <f t="shared" si="209"/>
        <v>NO</v>
      </c>
      <c r="V1725" t="str">
        <f t="shared" si="210"/>
        <v>TERPEL
60%*-Productos Asociados de PAYC (Informes, Control de presupuesto y Programación y actas)</v>
      </c>
      <c r="W1725" s="53">
        <f t="shared" si="211"/>
        <v>4</v>
      </c>
      <c r="X1725">
        <f t="shared" si="212"/>
        <v>4</v>
      </c>
      <c r="Y1725">
        <f>IF(ISNA(VLOOKUP(B1725,CECOS_SIN_IDENTIFICAR!$A$2:$D$146,4,0)),"SIN CECO",IF(VLOOKUP(B1725,CECOS_SIN_IDENTIFICAR!$A$2:$D$146,4,0)=0,"SIN CECO",VLOOKUP(B1725,CECOS_SIN_IDENTIFICAR!$A$2:$D$146,4,0)))</f>
        <v>1237</v>
      </c>
      <c r="Z1725">
        <f t="shared" si="213"/>
        <v>1237</v>
      </c>
      <c r="AA1725" s="56" t="s">
        <v>114</v>
      </c>
      <c r="AB1725" t="str">
        <f t="shared" si="214"/>
        <v>d. Precisión de la información-Productos Asociados de PAYC (Informes, Control de presupuesto y Programación y actas)</v>
      </c>
      <c r="AC1725" t="str">
        <f>VLOOKUP(AB1725,CODIFICACION_PREGUNTAS!$C$2:$D$35,2,0)</f>
        <v>PRODUCTOS004</v>
      </c>
    </row>
    <row r="1726" spans="1:29" x14ac:dyDescent="0.25">
      <c r="A1726" s="3">
        <f t="shared" si="215"/>
        <v>1725</v>
      </c>
      <c r="B1726" s="3" t="s">
        <v>198</v>
      </c>
      <c r="C1726" s="32">
        <v>40603</v>
      </c>
      <c r="D1726" s="56" t="s">
        <v>114</v>
      </c>
      <c r="E1726" s="3"/>
      <c r="F1726" s="3"/>
      <c r="G1726" s="2" t="s">
        <v>33</v>
      </c>
      <c r="H1726" s="2" t="s">
        <v>29</v>
      </c>
      <c r="I1726" s="3">
        <v>4</v>
      </c>
      <c r="J1726" s="3" t="s">
        <v>183</v>
      </c>
      <c r="K1726" s="3"/>
      <c r="L1726" s="3"/>
      <c r="M1726" s="3"/>
      <c r="N1726" s="3"/>
      <c r="O1726" s="3"/>
      <c r="P1726" s="3"/>
      <c r="Q1726" s="3"/>
      <c r="R1726" s="3"/>
      <c r="S1726" s="3"/>
      <c r="T1726" s="3" t="str">
        <f t="shared" si="208"/>
        <v>SIN CECO</v>
      </c>
      <c r="U1726" s="3" t="str">
        <f t="shared" si="209"/>
        <v>NO</v>
      </c>
      <c r="V1726" t="str">
        <f t="shared" si="210"/>
        <v>TERPEL
60%*-Productos Asociados de PAYC (Informes, Control de presupuesto y Programación y actas)</v>
      </c>
      <c r="W1726" s="53">
        <f t="shared" si="211"/>
        <v>4</v>
      </c>
      <c r="X1726">
        <f t="shared" si="212"/>
        <v>4</v>
      </c>
      <c r="Y1726">
        <f>IF(ISNA(VLOOKUP(B1726,CECOS_SIN_IDENTIFICAR!$A$2:$D$146,4,0)),"SIN CECO",IF(VLOOKUP(B1726,CECOS_SIN_IDENTIFICAR!$A$2:$D$146,4,0)=0,"SIN CECO",VLOOKUP(B1726,CECOS_SIN_IDENTIFICAR!$A$2:$D$146,4,0)))</f>
        <v>1237</v>
      </c>
      <c r="Z1726">
        <f t="shared" si="213"/>
        <v>1237</v>
      </c>
      <c r="AA1726" s="56" t="s">
        <v>114</v>
      </c>
      <c r="AB1726" t="str">
        <f t="shared" si="214"/>
        <v>e. Diagramación-Productos Asociados de PAYC (Informes, Control de presupuesto y Programación y actas)</v>
      </c>
      <c r="AC1726" t="str">
        <f>VLOOKUP(AB1726,CODIFICACION_PREGUNTAS!$C$2:$D$35,2,0)</f>
        <v>PRODUCTOS005</v>
      </c>
    </row>
    <row r="1727" spans="1:29" x14ac:dyDescent="0.25">
      <c r="A1727" s="3">
        <f t="shared" si="215"/>
        <v>1726</v>
      </c>
      <c r="B1727" s="3" t="s">
        <v>198</v>
      </c>
      <c r="C1727" s="32">
        <v>40603</v>
      </c>
      <c r="D1727" s="56" t="s">
        <v>114</v>
      </c>
      <c r="E1727" s="3"/>
      <c r="F1727" s="3"/>
      <c r="G1727" s="2" t="s">
        <v>34</v>
      </c>
      <c r="H1727" s="2" t="s">
        <v>35</v>
      </c>
      <c r="I1727" s="3">
        <v>4</v>
      </c>
      <c r="J1727" s="3" t="s">
        <v>183</v>
      </c>
      <c r="K1727" s="3"/>
      <c r="L1727" s="3"/>
      <c r="M1727" s="3"/>
      <c r="N1727" s="3"/>
      <c r="O1727" s="3"/>
      <c r="P1727" s="3"/>
      <c r="Q1727" s="3"/>
      <c r="R1727" s="3"/>
      <c r="S1727" s="3"/>
      <c r="T1727" s="3" t="str">
        <f t="shared" si="208"/>
        <v>SIN CECO</v>
      </c>
      <c r="U1727" s="3" t="str">
        <f t="shared" si="209"/>
        <v>NO</v>
      </c>
      <c r="V1727" t="str">
        <f t="shared" si="210"/>
        <v>TERPEL
60%*-Compromisos Pactados</v>
      </c>
      <c r="W1727" s="53">
        <f t="shared" si="211"/>
        <v>4</v>
      </c>
      <c r="X1727">
        <f t="shared" si="212"/>
        <v>4</v>
      </c>
      <c r="Y1727">
        <f>IF(ISNA(VLOOKUP(B1727,CECOS_SIN_IDENTIFICAR!$A$2:$D$146,4,0)),"SIN CECO",IF(VLOOKUP(B1727,CECOS_SIN_IDENTIFICAR!$A$2:$D$146,4,0)=0,"SIN CECO",VLOOKUP(B1727,CECOS_SIN_IDENTIFICAR!$A$2:$D$146,4,0)))</f>
        <v>1237</v>
      </c>
      <c r="Z1727">
        <f t="shared" si="213"/>
        <v>1237</v>
      </c>
      <c r="AA1727" s="56" t="s">
        <v>114</v>
      </c>
      <c r="AB1727" t="str">
        <f t="shared" si="214"/>
        <v>a. Cumplimiento-Compromisos Pactados</v>
      </c>
      <c r="AC1727" t="str">
        <f>VLOOKUP(AB1727,CODIFICACION_PREGUNTAS!$C$2:$D$35,2,0)</f>
        <v>COMPROMISOS001</v>
      </c>
    </row>
    <row r="1728" spans="1:29" x14ac:dyDescent="0.25">
      <c r="A1728" s="3">
        <f t="shared" si="215"/>
        <v>1727</v>
      </c>
      <c r="B1728" s="3" t="s">
        <v>198</v>
      </c>
      <c r="C1728" s="32">
        <v>40603</v>
      </c>
      <c r="D1728" s="56" t="s">
        <v>114</v>
      </c>
      <c r="E1728" s="3"/>
      <c r="F1728" s="3"/>
      <c r="G1728" s="2" t="s">
        <v>36</v>
      </c>
      <c r="H1728" s="2" t="s">
        <v>35</v>
      </c>
      <c r="I1728" s="3">
        <v>4</v>
      </c>
      <c r="J1728" s="3" t="s">
        <v>183</v>
      </c>
      <c r="K1728" s="3"/>
      <c r="L1728" s="3"/>
      <c r="M1728" s="3"/>
      <c r="N1728" s="3"/>
      <c r="O1728" s="3"/>
      <c r="P1728" s="3"/>
      <c r="Q1728" s="3"/>
      <c r="R1728" s="3"/>
      <c r="S1728" s="3"/>
      <c r="T1728" s="3" t="str">
        <f t="shared" si="208"/>
        <v>SIN CECO</v>
      </c>
      <c r="U1728" s="3" t="str">
        <f t="shared" si="209"/>
        <v>NO</v>
      </c>
      <c r="V1728" t="str">
        <f t="shared" si="210"/>
        <v>TERPEL
60%*-Compromisos Pactados</v>
      </c>
      <c r="W1728" s="53">
        <f t="shared" si="211"/>
        <v>4</v>
      </c>
      <c r="X1728">
        <f t="shared" si="212"/>
        <v>4</v>
      </c>
      <c r="Y1728">
        <f>IF(ISNA(VLOOKUP(B1728,CECOS_SIN_IDENTIFICAR!$A$2:$D$146,4,0)),"SIN CECO",IF(VLOOKUP(B1728,CECOS_SIN_IDENTIFICAR!$A$2:$D$146,4,0)=0,"SIN CECO",VLOOKUP(B1728,CECOS_SIN_IDENTIFICAR!$A$2:$D$146,4,0)))</f>
        <v>1237</v>
      </c>
      <c r="Z1728">
        <f t="shared" si="213"/>
        <v>1237</v>
      </c>
      <c r="AA1728" s="56" t="s">
        <v>114</v>
      </c>
      <c r="AB1728" t="str">
        <f t="shared" si="214"/>
        <v>b. Satisface expectativas-Compromisos Pactados</v>
      </c>
      <c r="AC1728" t="str">
        <f>VLOOKUP(AB1728,CODIFICACION_PREGUNTAS!$C$2:$D$35,2,0)</f>
        <v>COMPROMISOS002</v>
      </c>
    </row>
    <row r="1729" spans="1:29" x14ac:dyDescent="0.25">
      <c r="A1729" s="3">
        <f t="shared" si="215"/>
        <v>1728</v>
      </c>
      <c r="B1729" s="3" t="s">
        <v>198</v>
      </c>
      <c r="C1729" s="32">
        <v>40603</v>
      </c>
      <c r="D1729" s="56" t="s">
        <v>114</v>
      </c>
      <c r="E1729" s="3"/>
      <c r="F1729" s="3"/>
      <c r="G1729" s="2" t="s">
        <v>37</v>
      </c>
      <c r="H1729" s="2" t="s">
        <v>35</v>
      </c>
      <c r="I1729" s="3">
        <v>4</v>
      </c>
      <c r="J1729" s="3" t="s">
        <v>183</v>
      </c>
      <c r="K1729" s="3"/>
      <c r="L1729" s="3"/>
      <c r="M1729" s="3"/>
      <c r="N1729" s="3"/>
      <c r="O1729" s="3"/>
      <c r="P1729" s="3"/>
      <c r="Q1729" s="3"/>
      <c r="R1729" s="3"/>
      <c r="S1729" s="3"/>
      <c r="T1729" s="3" t="str">
        <f t="shared" si="208"/>
        <v>SIN CECO</v>
      </c>
      <c r="U1729" s="3" t="str">
        <f t="shared" si="209"/>
        <v>NO</v>
      </c>
      <c r="V1729" t="str">
        <f t="shared" si="210"/>
        <v>TERPEL
60%*-Compromisos Pactados</v>
      </c>
      <c r="W1729" s="53">
        <f t="shared" si="211"/>
        <v>4</v>
      </c>
      <c r="X1729">
        <f t="shared" si="212"/>
        <v>4</v>
      </c>
      <c r="Y1729">
        <f>IF(ISNA(VLOOKUP(B1729,CECOS_SIN_IDENTIFICAR!$A$2:$D$146,4,0)),"SIN CECO",IF(VLOOKUP(B1729,CECOS_SIN_IDENTIFICAR!$A$2:$D$146,4,0)=0,"SIN CECO",VLOOKUP(B1729,CECOS_SIN_IDENTIFICAR!$A$2:$D$146,4,0)))</f>
        <v>1237</v>
      </c>
      <c r="Z1729">
        <f t="shared" si="213"/>
        <v>1237</v>
      </c>
      <c r="AA1729" s="56" t="s">
        <v>114</v>
      </c>
      <c r="AB1729" t="str">
        <f t="shared" si="214"/>
        <v>c. Calidad de la Información suministrada-Compromisos Pactados</v>
      </c>
      <c r="AC1729" t="str">
        <f>VLOOKUP(AB1729,CODIFICACION_PREGUNTAS!$C$2:$D$35,2,0)</f>
        <v>COMPROMISOS003</v>
      </c>
    </row>
    <row r="1730" spans="1:29" x14ac:dyDescent="0.25">
      <c r="A1730" s="3">
        <f t="shared" si="215"/>
        <v>1729</v>
      </c>
      <c r="B1730" s="3" t="s">
        <v>198</v>
      </c>
      <c r="C1730" s="32">
        <v>40603</v>
      </c>
      <c r="D1730" s="56" t="s">
        <v>114</v>
      </c>
      <c r="E1730" s="3"/>
      <c r="F1730" s="3"/>
      <c r="G1730" s="2" t="s">
        <v>38</v>
      </c>
      <c r="H1730" s="2" t="s">
        <v>35</v>
      </c>
      <c r="I1730" s="3">
        <v>4</v>
      </c>
      <c r="J1730" s="3" t="s">
        <v>183</v>
      </c>
      <c r="K1730" s="3"/>
      <c r="L1730" s="3"/>
      <c r="M1730" s="3"/>
      <c r="N1730" s="3"/>
      <c r="O1730" s="3"/>
      <c r="P1730" s="3"/>
      <c r="Q1730" s="3"/>
      <c r="R1730" s="3"/>
      <c r="S1730" s="3"/>
      <c r="T1730" s="3" t="str">
        <f t="shared" si="208"/>
        <v>SIN CECO</v>
      </c>
      <c r="U1730" s="3" t="str">
        <f t="shared" si="209"/>
        <v>NO</v>
      </c>
      <c r="V1730" t="str">
        <f t="shared" si="210"/>
        <v>TERPEL
60%*-Compromisos Pactados</v>
      </c>
      <c r="W1730" s="53">
        <f t="shared" si="211"/>
        <v>4</v>
      </c>
      <c r="X1730">
        <f t="shared" si="212"/>
        <v>4</v>
      </c>
      <c r="Y1730">
        <f>IF(ISNA(VLOOKUP(B1730,CECOS_SIN_IDENTIFICAR!$A$2:$D$146,4,0)),"SIN CECO",IF(VLOOKUP(B1730,CECOS_SIN_IDENTIFICAR!$A$2:$D$146,4,0)=0,"SIN CECO",VLOOKUP(B1730,CECOS_SIN_IDENTIFICAR!$A$2:$D$146,4,0)))</f>
        <v>1237</v>
      </c>
      <c r="Z1730">
        <f t="shared" si="213"/>
        <v>1237</v>
      </c>
      <c r="AA1730" s="56" t="s">
        <v>114</v>
      </c>
      <c r="AB1730" t="str">
        <f t="shared" si="214"/>
        <v>d. Disposición del personal de PAYC a las solicitudes del cliente-Compromisos Pactados</v>
      </c>
      <c r="AC1730" t="str">
        <f>VLOOKUP(AB1730,CODIFICACION_PREGUNTAS!$C$2:$D$35,2,0)</f>
        <v>COMPROMISOS004</v>
      </c>
    </row>
    <row r="1731" spans="1:29" x14ac:dyDescent="0.25">
      <c r="A1731" s="3">
        <f t="shared" si="215"/>
        <v>1730</v>
      </c>
      <c r="B1731" s="3" t="s">
        <v>198</v>
      </c>
      <c r="C1731" s="32">
        <v>40603</v>
      </c>
      <c r="D1731" s="56" t="s">
        <v>114</v>
      </c>
      <c r="E1731" s="3"/>
      <c r="F1731" s="3"/>
      <c r="G1731" s="2" t="s">
        <v>39</v>
      </c>
      <c r="H1731" s="2" t="s">
        <v>35</v>
      </c>
      <c r="I1731" s="3">
        <v>4</v>
      </c>
      <c r="J1731" s="3" t="s">
        <v>183</v>
      </c>
      <c r="K1731" s="3"/>
      <c r="L1731" s="3"/>
      <c r="M1731" s="3"/>
      <c r="N1731" s="3"/>
      <c r="O1731" s="3"/>
      <c r="P1731" s="3"/>
      <c r="Q1731" s="3"/>
      <c r="R1731" s="3"/>
      <c r="S1731" s="3"/>
      <c r="T1731" s="3" t="str">
        <f t="shared" ref="T1731:T1794" si="216">IF(U1731="NO","SIN CECO",LEFT(B1731,4)+0)</f>
        <v>SIN CECO</v>
      </c>
      <c r="U1731" s="3" t="str">
        <f t="shared" ref="U1731:U1794" si="217">IF(ISNUMBER(LEFT(B1731,4)+0),"SI","NO")</f>
        <v>NO</v>
      </c>
      <c r="V1731" t="str">
        <f t="shared" ref="V1731:V1794" si="218">CONCATENATE(B1731,"-",H1731)</f>
        <v>TERPEL
60%*-Compromisos Pactados</v>
      </c>
      <c r="W1731" s="53">
        <f t="shared" ref="W1731:W1794" si="219">I1731</f>
        <v>4</v>
      </c>
      <c r="X1731">
        <f t="shared" ref="X1731:X1794" si="220">IF(ISNUMBER(W1731+0),W1731+0,0)</f>
        <v>4</v>
      </c>
      <c r="Y1731">
        <f>IF(ISNA(VLOOKUP(B1731,CECOS_SIN_IDENTIFICAR!$A$2:$D$146,4,0)),"SIN CECO",IF(VLOOKUP(B1731,CECOS_SIN_IDENTIFICAR!$A$2:$D$146,4,0)=0,"SIN CECO",VLOOKUP(B1731,CECOS_SIN_IDENTIFICAR!$A$2:$D$146,4,0)))</f>
        <v>1237</v>
      </c>
      <c r="Z1731">
        <f t="shared" ref="Z1731:Z1794" si="221">IF(Y1731="SIN CECO",T1731,Y1731)</f>
        <v>1237</v>
      </c>
      <c r="AA1731" s="56" t="s">
        <v>114</v>
      </c>
      <c r="AB1731" t="str">
        <f t="shared" ref="AB1731:AB1794" si="222">CONCATENATE(G1731,"-",H1731)</f>
        <v>e. Coherencia entre lo solicitado y lo entregado-Compromisos Pactados</v>
      </c>
      <c r="AC1731" t="str">
        <f>VLOOKUP(AB1731,CODIFICACION_PREGUNTAS!$C$2:$D$35,2,0)</f>
        <v>COMPROMISOS005</v>
      </c>
    </row>
    <row r="1732" spans="1:29" x14ac:dyDescent="0.25">
      <c r="A1732" s="3">
        <f t="shared" ref="A1732:A1795" si="223">A1731+1</f>
        <v>1731</v>
      </c>
      <c r="B1732" s="3" t="s">
        <v>198</v>
      </c>
      <c r="C1732" s="32">
        <v>40603</v>
      </c>
      <c r="D1732" s="56" t="s">
        <v>114</v>
      </c>
      <c r="E1732" s="3"/>
      <c r="F1732" s="3"/>
      <c r="G1732" s="2" t="s">
        <v>40</v>
      </c>
      <c r="H1732" s="2" t="s">
        <v>40</v>
      </c>
      <c r="I1732" s="3">
        <v>4</v>
      </c>
      <c r="J1732" s="3" t="s">
        <v>183</v>
      </c>
      <c r="K1732" s="3"/>
      <c r="L1732" s="3"/>
      <c r="M1732" s="3"/>
      <c r="N1732" s="3"/>
      <c r="O1732" s="3"/>
      <c r="P1732" s="3"/>
      <c r="Q1732" s="3"/>
      <c r="R1732" s="3"/>
      <c r="S1732" s="3"/>
      <c r="T1732" s="3" t="str">
        <f t="shared" si="216"/>
        <v>SIN CECO</v>
      </c>
      <c r="U1732" s="3" t="str">
        <f t="shared" si="217"/>
        <v>NO</v>
      </c>
      <c r="V1732" t="str">
        <f t="shared" si="218"/>
        <v>TERPEL
60%*-Grado de Satisfacción con el Servicio Prestado</v>
      </c>
      <c r="W1732" s="53">
        <f t="shared" si="219"/>
        <v>4</v>
      </c>
      <c r="X1732">
        <f t="shared" si="220"/>
        <v>4</v>
      </c>
      <c r="Y1732">
        <f>IF(ISNA(VLOOKUP(B1732,CECOS_SIN_IDENTIFICAR!$A$2:$D$146,4,0)),"SIN CECO",IF(VLOOKUP(B1732,CECOS_SIN_IDENTIFICAR!$A$2:$D$146,4,0)=0,"SIN CECO",VLOOKUP(B1732,CECOS_SIN_IDENTIFICAR!$A$2:$D$146,4,0)))</f>
        <v>1237</v>
      </c>
      <c r="Z1732">
        <f t="shared" si="221"/>
        <v>1237</v>
      </c>
      <c r="AA1732" s="56" t="s">
        <v>114</v>
      </c>
      <c r="AB1732" t="str">
        <f t="shared" si="222"/>
        <v>Grado de Satisfacción con el Servicio Prestado-Grado de Satisfacción con el Servicio Prestado</v>
      </c>
      <c r="AC1732" t="str">
        <f>VLOOKUP(AB1732,CODIFICACION_PREGUNTAS!$C$2:$D$35,2,0)</f>
        <v>SATISFACCION001</v>
      </c>
    </row>
    <row r="1733" spans="1:29" x14ac:dyDescent="0.25">
      <c r="A1733" s="3">
        <f t="shared" si="223"/>
        <v>1732</v>
      </c>
      <c r="B1733" s="3" t="s">
        <v>198</v>
      </c>
      <c r="C1733" s="32">
        <v>40603</v>
      </c>
      <c r="D1733" s="56" t="s">
        <v>114</v>
      </c>
      <c r="E1733" s="3"/>
      <c r="F1733" s="3"/>
      <c r="G1733" s="2" t="s">
        <v>41</v>
      </c>
      <c r="H1733" s="2" t="s">
        <v>41</v>
      </c>
      <c r="I1733" s="3">
        <v>4</v>
      </c>
      <c r="J1733" s="3" t="s">
        <v>183</v>
      </c>
      <c r="K1733" s="3"/>
      <c r="L1733" s="3"/>
      <c r="M1733" s="3"/>
      <c r="N1733" s="3"/>
      <c r="O1733" s="3"/>
      <c r="P1733" s="3"/>
      <c r="Q1733" s="3"/>
      <c r="R1733" s="3"/>
      <c r="S1733" s="3"/>
      <c r="T1733" s="3" t="str">
        <f t="shared" si="216"/>
        <v>SIN CECO</v>
      </c>
      <c r="U1733" s="3" t="str">
        <f t="shared" si="217"/>
        <v>NO</v>
      </c>
      <c r="V1733" t="str">
        <f t="shared" si="218"/>
        <v>TERPEL
60%*-Posibilidad de Volver a Contratar con PAYC</v>
      </c>
      <c r="W1733" s="53">
        <f t="shared" si="219"/>
        <v>4</v>
      </c>
      <c r="X1733">
        <f t="shared" si="220"/>
        <v>4</v>
      </c>
      <c r="Y1733">
        <f>IF(ISNA(VLOOKUP(B1733,CECOS_SIN_IDENTIFICAR!$A$2:$D$146,4,0)),"SIN CECO",IF(VLOOKUP(B1733,CECOS_SIN_IDENTIFICAR!$A$2:$D$146,4,0)=0,"SIN CECO",VLOOKUP(B1733,CECOS_SIN_IDENTIFICAR!$A$2:$D$146,4,0)))</f>
        <v>1237</v>
      </c>
      <c r="Z1733">
        <f t="shared" si="221"/>
        <v>1237</v>
      </c>
      <c r="AA1733" s="56" t="s">
        <v>114</v>
      </c>
      <c r="AB1733" t="str">
        <f t="shared" si="222"/>
        <v>Posibilidad de Volver a Contratar con PAYC-Posibilidad de Volver a Contratar con PAYC</v>
      </c>
      <c r="AC1733" t="str">
        <f>VLOOKUP(AB1733,CODIFICACION_PREGUNTAS!$C$2:$D$35,2,0)</f>
        <v>VOLVER001</v>
      </c>
    </row>
    <row r="1734" spans="1:29" x14ac:dyDescent="0.25">
      <c r="A1734" s="3">
        <f t="shared" si="223"/>
        <v>1733</v>
      </c>
      <c r="B1734" s="3" t="s">
        <v>198</v>
      </c>
      <c r="C1734" s="32">
        <v>40603</v>
      </c>
      <c r="D1734" s="56" t="s">
        <v>114</v>
      </c>
      <c r="E1734" s="3"/>
      <c r="F1734" s="3"/>
      <c r="G1734" s="2" t="s">
        <v>42</v>
      </c>
      <c r="H1734" s="6" t="s">
        <v>43</v>
      </c>
      <c r="I1734" s="3" t="s">
        <v>56</v>
      </c>
      <c r="J1734" s="3" t="s">
        <v>183</v>
      </c>
      <c r="K1734" s="3"/>
      <c r="L1734" s="3"/>
      <c r="M1734" s="3"/>
      <c r="N1734" s="3"/>
      <c r="O1734" s="3"/>
      <c r="P1734" s="3"/>
      <c r="Q1734" s="3"/>
      <c r="R1734" s="3"/>
      <c r="S1734" s="3"/>
      <c r="T1734" s="3" t="str">
        <f t="shared" si="216"/>
        <v>SIN CECO</v>
      </c>
      <c r="U1734" s="3" t="str">
        <f t="shared" si="217"/>
        <v>NO</v>
      </c>
      <c r="V1734" t="str">
        <f t="shared" si="218"/>
        <v>TERPEL
60%*-Fortalezas PAYC</v>
      </c>
      <c r="W1734" s="53" t="str">
        <f t="shared" si="219"/>
        <v>-</v>
      </c>
      <c r="X1734">
        <f t="shared" si="220"/>
        <v>0</v>
      </c>
      <c r="Y1734">
        <f>IF(ISNA(VLOOKUP(B1734,CECOS_SIN_IDENTIFICAR!$A$2:$D$146,4,0)),"SIN CECO",IF(VLOOKUP(B1734,CECOS_SIN_IDENTIFICAR!$A$2:$D$146,4,0)=0,"SIN CECO",VLOOKUP(B1734,CECOS_SIN_IDENTIFICAR!$A$2:$D$146,4,0)))</f>
        <v>1237</v>
      </c>
      <c r="Z1734">
        <f t="shared" si="221"/>
        <v>1237</v>
      </c>
      <c r="AA1734" s="56" t="s">
        <v>114</v>
      </c>
      <c r="AB1734" t="str">
        <f t="shared" si="222"/>
        <v>Principales fortalezas en el servicio que presta PAYC-Fortalezas PAYC</v>
      </c>
      <c r="AC1734" t="str">
        <f>VLOOKUP(AB1734,CODIFICACION_PREGUNTAS!$C$2:$D$35,2,0)</f>
        <v>FORT001</v>
      </c>
    </row>
    <row r="1735" spans="1:29" x14ac:dyDescent="0.25">
      <c r="A1735" s="3">
        <f t="shared" si="223"/>
        <v>1734</v>
      </c>
      <c r="B1735" s="3" t="s">
        <v>198</v>
      </c>
      <c r="C1735" s="32">
        <v>40603</v>
      </c>
      <c r="D1735" s="56" t="s">
        <v>114</v>
      </c>
      <c r="E1735" s="3"/>
      <c r="F1735" s="3"/>
      <c r="G1735" s="2" t="s">
        <v>44</v>
      </c>
      <c r="H1735" s="6" t="s">
        <v>45</v>
      </c>
      <c r="I1735" s="3" t="s">
        <v>56</v>
      </c>
      <c r="J1735" s="3" t="s">
        <v>183</v>
      </c>
      <c r="K1735" s="3"/>
      <c r="L1735" s="3"/>
      <c r="M1735" s="3"/>
      <c r="N1735" s="3"/>
      <c r="O1735" s="3"/>
      <c r="P1735" s="3"/>
      <c r="Q1735" s="3"/>
      <c r="R1735" s="3"/>
      <c r="S1735" s="3"/>
      <c r="T1735" s="3" t="str">
        <f t="shared" si="216"/>
        <v>SIN CECO</v>
      </c>
      <c r="U1735" s="3" t="str">
        <f t="shared" si="217"/>
        <v>NO</v>
      </c>
      <c r="V1735" t="str">
        <f t="shared" si="218"/>
        <v>TERPEL
60%*-Debilidades PAYC</v>
      </c>
      <c r="W1735" s="53" t="str">
        <f t="shared" si="219"/>
        <v>-</v>
      </c>
      <c r="X1735">
        <f t="shared" si="220"/>
        <v>0</v>
      </c>
      <c r="Y1735">
        <f>IF(ISNA(VLOOKUP(B1735,CECOS_SIN_IDENTIFICAR!$A$2:$D$146,4,0)),"SIN CECO",IF(VLOOKUP(B1735,CECOS_SIN_IDENTIFICAR!$A$2:$D$146,4,0)=0,"SIN CECO",VLOOKUP(B1735,CECOS_SIN_IDENTIFICAR!$A$2:$D$146,4,0)))</f>
        <v>1237</v>
      </c>
      <c r="Z1735">
        <f t="shared" si="221"/>
        <v>1237</v>
      </c>
      <c r="AA1735" s="56" t="s">
        <v>114</v>
      </c>
      <c r="AB1735" t="str">
        <f t="shared" si="222"/>
        <v>Principales debilidades en el servicio que presta PAYC-Debilidades PAYC</v>
      </c>
      <c r="AC1735" t="str">
        <f>VLOOKUP(AB1735,CODIFICACION_PREGUNTAS!$C$2:$D$35,2,0)</f>
        <v>DEB001</v>
      </c>
    </row>
    <row r="1736" spans="1:29" x14ac:dyDescent="0.25">
      <c r="A1736" s="3">
        <f t="shared" si="223"/>
        <v>1735</v>
      </c>
      <c r="B1736" s="3" t="s">
        <v>199</v>
      </c>
      <c r="C1736" s="32">
        <v>40603</v>
      </c>
      <c r="D1736" s="56" t="s">
        <v>114</v>
      </c>
      <c r="E1736" s="3"/>
      <c r="F1736" s="3"/>
      <c r="G1736" s="2" t="s">
        <v>5</v>
      </c>
      <c r="H1736" s="3" t="s">
        <v>6</v>
      </c>
      <c r="I1736" s="21">
        <v>4</v>
      </c>
      <c r="J1736" s="3" t="s">
        <v>183</v>
      </c>
      <c r="K1736" s="3"/>
      <c r="L1736" s="3"/>
      <c r="M1736" s="3"/>
      <c r="N1736" s="3"/>
      <c r="O1736" s="3"/>
      <c r="P1736" s="3"/>
      <c r="Q1736" s="3"/>
      <c r="R1736" s="3"/>
      <c r="S1736" s="3"/>
      <c r="T1736" s="3" t="str">
        <f t="shared" si="216"/>
        <v>SIN CECO</v>
      </c>
      <c r="U1736" s="3" t="str">
        <f t="shared" si="217"/>
        <v>NO</v>
      </c>
      <c r="V1736" t="str">
        <f t="shared" si="218"/>
        <v>POLICÍA SOACHA
60%*-Soporte Técnico</v>
      </c>
      <c r="W1736" s="53">
        <f t="shared" si="219"/>
        <v>4</v>
      </c>
      <c r="X1736">
        <f t="shared" si="220"/>
        <v>4</v>
      </c>
      <c r="Y1736">
        <f>IF(ISNA(VLOOKUP(B1736,CECOS_SIN_IDENTIFICAR!$A$2:$D$146,4,0)),"SIN CECO",IF(VLOOKUP(B1736,CECOS_SIN_IDENTIFICAR!$A$2:$D$146,4,0)=0,"SIN CECO",VLOOKUP(B1736,CECOS_SIN_IDENTIFICAR!$A$2:$D$146,4,0)))</f>
        <v>1238</v>
      </c>
      <c r="Z1736">
        <f t="shared" si="221"/>
        <v>1238</v>
      </c>
      <c r="AA1736" s="56" t="s">
        <v>114</v>
      </c>
      <c r="AB1736" t="str">
        <f t="shared" si="222"/>
        <v>a. Conocimiento específico de temas aplicables al proyecto-Soporte Técnico</v>
      </c>
      <c r="AC1736" t="str">
        <f>VLOOKUP(AB1736,CODIFICACION_PREGUNTAS!$C$2:$D$35,2,0)</f>
        <v>SOPORTE_TEC001</v>
      </c>
    </row>
    <row r="1737" spans="1:29" x14ac:dyDescent="0.25">
      <c r="A1737" s="3">
        <f t="shared" si="223"/>
        <v>1736</v>
      </c>
      <c r="B1737" s="3" t="s">
        <v>199</v>
      </c>
      <c r="C1737" s="32">
        <v>40603</v>
      </c>
      <c r="D1737" s="56" t="s">
        <v>114</v>
      </c>
      <c r="E1737" s="3"/>
      <c r="F1737" s="3"/>
      <c r="G1737" s="2" t="s">
        <v>7</v>
      </c>
      <c r="H1737" s="3" t="s">
        <v>6</v>
      </c>
      <c r="I1737" s="21">
        <v>4</v>
      </c>
      <c r="J1737" s="3" t="s">
        <v>183</v>
      </c>
      <c r="K1737" s="3"/>
      <c r="L1737" s="3"/>
      <c r="M1737" s="3"/>
      <c r="N1737" s="3"/>
      <c r="O1737" s="3"/>
      <c r="P1737" s="3"/>
      <c r="Q1737" s="3"/>
      <c r="R1737" s="3"/>
      <c r="S1737" s="3"/>
      <c r="T1737" s="3" t="str">
        <f t="shared" si="216"/>
        <v>SIN CECO</v>
      </c>
      <c r="U1737" s="3" t="str">
        <f t="shared" si="217"/>
        <v>NO</v>
      </c>
      <c r="V1737" t="str">
        <f t="shared" si="218"/>
        <v>POLICÍA SOACHA
60%*-Soporte Técnico</v>
      </c>
      <c r="W1737" s="53">
        <f t="shared" si="219"/>
        <v>4</v>
      </c>
      <c r="X1737">
        <f t="shared" si="220"/>
        <v>4</v>
      </c>
      <c r="Y1737">
        <f>IF(ISNA(VLOOKUP(B1737,CECOS_SIN_IDENTIFICAR!$A$2:$D$146,4,0)),"SIN CECO",IF(VLOOKUP(B1737,CECOS_SIN_IDENTIFICAR!$A$2:$D$146,4,0)=0,"SIN CECO",VLOOKUP(B1737,CECOS_SIN_IDENTIFICAR!$A$2:$D$146,4,0)))</f>
        <v>1238</v>
      </c>
      <c r="Z1737">
        <f t="shared" si="221"/>
        <v>1238</v>
      </c>
      <c r="AA1737" s="56" t="s">
        <v>114</v>
      </c>
      <c r="AB1737" t="str">
        <f t="shared" si="222"/>
        <v>b. Idoneidad y Calidad del soporte-Soporte Técnico</v>
      </c>
      <c r="AC1737" t="str">
        <f>VLOOKUP(AB1737,CODIFICACION_PREGUNTAS!$C$2:$D$35,2,0)</f>
        <v>SOPORTE_TEC002</v>
      </c>
    </row>
    <row r="1738" spans="1:29" x14ac:dyDescent="0.25">
      <c r="A1738" s="3">
        <f t="shared" si="223"/>
        <v>1737</v>
      </c>
      <c r="B1738" s="3" t="s">
        <v>199</v>
      </c>
      <c r="C1738" s="32">
        <v>40603</v>
      </c>
      <c r="D1738" s="56" t="s">
        <v>114</v>
      </c>
      <c r="E1738" s="3"/>
      <c r="F1738" s="3"/>
      <c r="G1738" s="2" t="s">
        <v>8</v>
      </c>
      <c r="H1738" s="3" t="s">
        <v>6</v>
      </c>
      <c r="I1738" s="21">
        <v>4</v>
      </c>
      <c r="J1738" s="3" t="s">
        <v>183</v>
      </c>
      <c r="K1738" s="3"/>
      <c r="L1738" s="3"/>
      <c r="M1738" s="3"/>
      <c r="N1738" s="3"/>
      <c r="O1738" s="3"/>
      <c r="P1738" s="3"/>
      <c r="Q1738" s="3"/>
      <c r="R1738" s="3"/>
      <c r="S1738" s="3"/>
      <c r="T1738" s="3" t="str">
        <f t="shared" si="216"/>
        <v>SIN CECO</v>
      </c>
      <c r="U1738" s="3" t="str">
        <f t="shared" si="217"/>
        <v>NO</v>
      </c>
      <c r="V1738" t="str">
        <f t="shared" si="218"/>
        <v>POLICÍA SOACHA
60%*-Soporte Técnico</v>
      </c>
      <c r="W1738" s="53">
        <f t="shared" si="219"/>
        <v>4</v>
      </c>
      <c r="X1738">
        <f t="shared" si="220"/>
        <v>4</v>
      </c>
      <c r="Y1738">
        <f>IF(ISNA(VLOOKUP(B1738,CECOS_SIN_IDENTIFICAR!$A$2:$D$146,4,0)),"SIN CECO",IF(VLOOKUP(B1738,CECOS_SIN_IDENTIFICAR!$A$2:$D$146,4,0)=0,"SIN CECO",VLOOKUP(B1738,CECOS_SIN_IDENTIFICAR!$A$2:$D$146,4,0)))</f>
        <v>1238</v>
      </c>
      <c r="Z1738">
        <f t="shared" si="221"/>
        <v>1238</v>
      </c>
      <c r="AA1738" s="56" t="s">
        <v>114</v>
      </c>
      <c r="AB1738" t="str">
        <f t="shared" si="222"/>
        <v>c. Cumplimiento de especificaciones técnicas de construcción-Soporte Técnico</v>
      </c>
      <c r="AC1738" t="str">
        <f>VLOOKUP(AB1738,CODIFICACION_PREGUNTAS!$C$2:$D$35,2,0)</f>
        <v>SOPORTE_TEC003</v>
      </c>
    </row>
    <row r="1739" spans="1:29" x14ac:dyDescent="0.25">
      <c r="A1739" s="3">
        <f t="shared" si="223"/>
        <v>1738</v>
      </c>
      <c r="B1739" s="3" t="s">
        <v>199</v>
      </c>
      <c r="C1739" s="32">
        <v>40603</v>
      </c>
      <c r="D1739" s="56" t="s">
        <v>114</v>
      </c>
      <c r="E1739" s="3"/>
      <c r="F1739" s="3"/>
      <c r="G1739" s="2" t="s">
        <v>9</v>
      </c>
      <c r="H1739" s="3" t="s">
        <v>6</v>
      </c>
      <c r="I1739" s="21">
        <v>4</v>
      </c>
      <c r="J1739" s="3" t="s">
        <v>183</v>
      </c>
      <c r="K1739" s="3"/>
      <c r="L1739" s="3"/>
      <c r="M1739" s="3"/>
      <c r="N1739" s="3"/>
      <c r="O1739" s="3"/>
      <c r="P1739" s="3"/>
      <c r="Q1739" s="3"/>
      <c r="R1739" s="3"/>
      <c r="S1739" s="3"/>
      <c r="T1739" s="3" t="str">
        <f t="shared" si="216"/>
        <v>SIN CECO</v>
      </c>
      <c r="U1739" s="3" t="str">
        <f t="shared" si="217"/>
        <v>NO</v>
      </c>
      <c r="V1739" t="str">
        <f t="shared" si="218"/>
        <v>POLICÍA SOACHA
60%*-Soporte Técnico</v>
      </c>
      <c r="W1739" s="53">
        <f t="shared" si="219"/>
        <v>4</v>
      </c>
      <c r="X1739">
        <f t="shared" si="220"/>
        <v>4</v>
      </c>
      <c r="Y1739">
        <f>IF(ISNA(VLOOKUP(B1739,CECOS_SIN_IDENTIFICAR!$A$2:$D$146,4,0)),"SIN CECO",IF(VLOOKUP(B1739,CECOS_SIN_IDENTIFICAR!$A$2:$D$146,4,0)=0,"SIN CECO",VLOOKUP(B1739,CECOS_SIN_IDENTIFICAR!$A$2:$D$146,4,0)))</f>
        <v>1238</v>
      </c>
      <c r="Z1739">
        <f t="shared" si="221"/>
        <v>1238</v>
      </c>
      <c r="AA1739" s="56" t="s">
        <v>114</v>
      </c>
      <c r="AB1739" t="str">
        <f t="shared" si="222"/>
        <v>d. Confiabilidad de los conceptos aplicados-Soporte Técnico</v>
      </c>
      <c r="AC1739" t="str">
        <f>VLOOKUP(AB1739,CODIFICACION_PREGUNTAS!$C$2:$D$35,2,0)</f>
        <v>SOPORTE_TEC004</v>
      </c>
    </row>
    <row r="1740" spans="1:29" x14ac:dyDescent="0.25">
      <c r="A1740" s="3">
        <f t="shared" si="223"/>
        <v>1739</v>
      </c>
      <c r="B1740" s="3" t="s">
        <v>199</v>
      </c>
      <c r="C1740" s="32">
        <v>40603</v>
      </c>
      <c r="D1740" s="56" t="s">
        <v>114</v>
      </c>
      <c r="E1740" s="3"/>
      <c r="F1740" s="3"/>
      <c r="G1740" s="2" t="s">
        <v>10</v>
      </c>
      <c r="H1740" s="3" t="s">
        <v>6</v>
      </c>
      <c r="I1740" s="21">
        <v>4</v>
      </c>
      <c r="J1740" s="3" t="s">
        <v>183</v>
      </c>
      <c r="K1740" s="3"/>
      <c r="L1740" s="3"/>
      <c r="M1740" s="3"/>
      <c r="N1740" s="3"/>
      <c r="O1740" s="3"/>
      <c r="P1740" s="3"/>
      <c r="Q1740" s="3"/>
      <c r="R1740" s="3"/>
      <c r="S1740" s="3"/>
      <c r="T1740" s="3" t="str">
        <f t="shared" si="216"/>
        <v>SIN CECO</v>
      </c>
      <c r="U1740" s="3" t="str">
        <f t="shared" si="217"/>
        <v>NO</v>
      </c>
      <c r="V1740" t="str">
        <f t="shared" si="218"/>
        <v>POLICÍA SOACHA
60%*-Soporte Técnico</v>
      </c>
      <c r="W1740" s="53">
        <f t="shared" si="219"/>
        <v>4</v>
      </c>
      <c r="X1740">
        <f t="shared" si="220"/>
        <v>4</v>
      </c>
      <c r="Y1740">
        <f>IF(ISNA(VLOOKUP(B1740,CECOS_SIN_IDENTIFICAR!$A$2:$D$146,4,0)),"SIN CECO",IF(VLOOKUP(B1740,CECOS_SIN_IDENTIFICAR!$A$2:$D$146,4,0)=0,"SIN CECO",VLOOKUP(B1740,CECOS_SIN_IDENTIFICAR!$A$2:$D$146,4,0)))</f>
        <v>1238</v>
      </c>
      <c r="Z1740">
        <f t="shared" si="221"/>
        <v>1238</v>
      </c>
      <c r="AA1740" s="56" t="s">
        <v>114</v>
      </c>
      <c r="AB1740" t="str">
        <f t="shared" si="222"/>
        <v>e. Oportunidad en entrega de información o requerimientos-Soporte Técnico</v>
      </c>
      <c r="AC1740" t="str">
        <f>VLOOKUP(AB1740,CODIFICACION_PREGUNTAS!$C$2:$D$35,2,0)</f>
        <v>SOPORTE_TEC005</v>
      </c>
    </row>
    <row r="1741" spans="1:29" x14ac:dyDescent="0.25">
      <c r="A1741" s="3">
        <f t="shared" si="223"/>
        <v>1740</v>
      </c>
      <c r="B1741" s="3" t="s">
        <v>199</v>
      </c>
      <c r="C1741" s="32">
        <v>40603</v>
      </c>
      <c r="D1741" s="56" t="s">
        <v>114</v>
      </c>
      <c r="E1741" s="3"/>
      <c r="F1741" s="3"/>
      <c r="G1741" s="2" t="s">
        <v>11</v>
      </c>
      <c r="H1741" s="3" t="s">
        <v>12</v>
      </c>
      <c r="I1741" s="21">
        <v>4</v>
      </c>
      <c r="J1741" s="3" t="s">
        <v>183</v>
      </c>
      <c r="K1741" s="3"/>
      <c r="L1741" s="3"/>
      <c r="M1741" s="3"/>
      <c r="N1741" s="3"/>
      <c r="O1741" s="3"/>
      <c r="P1741" s="3"/>
      <c r="Q1741" s="3"/>
      <c r="R1741" s="3"/>
      <c r="S1741" s="3"/>
      <c r="T1741" s="3" t="str">
        <f t="shared" si="216"/>
        <v>SIN CECO</v>
      </c>
      <c r="U1741" s="3" t="str">
        <f t="shared" si="217"/>
        <v>NO</v>
      </c>
      <c r="V1741" t="str">
        <f t="shared" si="218"/>
        <v>POLICÍA SOACHA
60%*-Soporte Administrativo</v>
      </c>
      <c r="W1741" s="53">
        <f t="shared" si="219"/>
        <v>4</v>
      </c>
      <c r="X1741">
        <f t="shared" si="220"/>
        <v>4</v>
      </c>
      <c r="Y1741">
        <f>IF(ISNA(VLOOKUP(B1741,CECOS_SIN_IDENTIFICAR!$A$2:$D$146,4,0)),"SIN CECO",IF(VLOOKUP(B1741,CECOS_SIN_IDENTIFICAR!$A$2:$D$146,4,0)=0,"SIN CECO",VLOOKUP(B1741,CECOS_SIN_IDENTIFICAR!$A$2:$D$146,4,0)))</f>
        <v>1238</v>
      </c>
      <c r="Z1741">
        <f t="shared" si="221"/>
        <v>1238</v>
      </c>
      <c r="AA1741" s="56" t="s">
        <v>114</v>
      </c>
      <c r="AB1741" t="str">
        <f t="shared" si="222"/>
        <v>a. Oportunidad de la gestión en obra-Soporte Administrativo</v>
      </c>
      <c r="AC1741" t="str">
        <f>VLOOKUP(AB1741,CODIFICACION_PREGUNTAS!$C$2:$D$35,2,0)</f>
        <v>SOPORTE_ADMON001</v>
      </c>
    </row>
    <row r="1742" spans="1:29" x14ac:dyDescent="0.25">
      <c r="A1742" s="3">
        <f t="shared" si="223"/>
        <v>1741</v>
      </c>
      <c r="B1742" s="3" t="s">
        <v>199</v>
      </c>
      <c r="C1742" s="32">
        <v>40603</v>
      </c>
      <c r="D1742" s="56" t="s">
        <v>114</v>
      </c>
      <c r="E1742" s="3"/>
      <c r="F1742" s="3"/>
      <c r="G1742" s="2" t="s">
        <v>13</v>
      </c>
      <c r="H1742" s="3" t="s">
        <v>12</v>
      </c>
      <c r="I1742" s="21">
        <v>4</v>
      </c>
      <c r="J1742" s="3" t="s">
        <v>183</v>
      </c>
      <c r="K1742" s="3"/>
      <c r="L1742" s="3"/>
      <c r="M1742" s="3"/>
      <c r="N1742" s="3"/>
      <c r="O1742" s="3"/>
      <c r="P1742" s="3"/>
      <c r="Q1742" s="3"/>
      <c r="R1742" s="3"/>
      <c r="S1742" s="3"/>
      <c r="T1742" s="3" t="str">
        <f t="shared" si="216"/>
        <v>SIN CECO</v>
      </c>
      <c r="U1742" s="3" t="str">
        <f t="shared" si="217"/>
        <v>NO</v>
      </c>
      <c r="V1742" t="str">
        <f t="shared" si="218"/>
        <v>POLICÍA SOACHA
60%*-Soporte Administrativo</v>
      </c>
      <c r="W1742" s="53">
        <f t="shared" si="219"/>
        <v>4</v>
      </c>
      <c r="X1742">
        <f t="shared" si="220"/>
        <v>4</v>
      </c>
      <c r="Y1742">
        <f>IF(ISNA(VLOOKUP(B1742,CECOS_SIN_IDENTIFICAR!$A$2:$D$146,4,0)),"SIN CECO",IF(VLOOKUP(B1742,CECOS_SIN_IDENTIFICAR!$A$2:$D$146,4,0)=0,"SIN CECO",VLOOKUP(B1742,CECOS_SIN_IDENTIFICAR!$A$2:$D$146,4,0)))</f>
        <v>1238</v>
      </c>
      <c r="Z1742">
        <f t="shared" si="221"/>
        <v>1238</v>
      </c>
      <c r="AA1742" s="56" t="s">
        <v>114</v>
      </c>
      <c r="AB1742" t="str">
        <f t="shared" si="222"/>
        <v>b. Manejo administrativo del proyecto-Soporte Administrativo</v>
      </c>
      <c r="AC1742" t="str">
        <f>VLOOKUP(AB1742,CODIFICACION_PREGUNTAS!$C$2:$D$35,2,0)</f>
        <v>SOPORTE_ADMON002</v>
      </c>
    </row>
    <row r="1743" spans="1:29" x14ac:dyDescent="0.25">
      <c r="A1743" s="3">
        <f t="shared" si="223"/>
        <v>1742</v>
      </c>
      <c r="B1743" s="3" t="s">
        <v>199</v>
      </c>
      <c r="C1743" s="32">
        <v>40603</v>
      </c>
      <c r="D1743" s="56" t="s">
        <v>114</v>
      </c>
      <c r="E1743" s="3"/>
      <c r="F1743" s="3"/>
      <c r="G1743" s="2" t="s">
        <v>14</v>
      </c>
      <c r="H1743" s="3" t="s">
        <v>12</v>
      </c>
      <c r="I1743" s="21">
        <v>4</v>
      </c>
      <c r="J1743" s="3" t="s">
        <v>183</v>
      </c>
      <c r="K1743" s="3"/>
      <c r="L1743" s="3"/>
      <c r="M1743" s="3"/>
      <c r="N1743" s="3"/>
      <c r="O1743" s="3"/>
      <c r="P1743" s="3"/>
      <c r="Q1743" s="3"/>
      <c r="R1743" s="3"/>
      <c r="S1743" s="3"/>
      <c r="T1743" s="3" t="str">
        <f t="shared" si="216"/>
        <v>SIN CECO</v>
      </c>
      <c r="U1743" s="3" t="str">
        <f t="shared" si="217"/>
        <v>NO</v>
      </c>
      <c r="V1743" t="str">
        <f t="shared" si="218"/>
        <v>POLICÍA SOACHA
60%*-Soporte Administrativo</v>
      </c>
      <c r="W1743" s="53">
        <f t="shared" si="219"/>
        <v>4</v>
      </c>
      <c r="X1743">
        <f t="shared" si="220"/>
        <v>4</v>
      </c>
      <c r="Y1743">
        <f>IF(ISNA(VLOOKUP(B1743,CECOS_SIN_IDENTIFICAR!$A$2:$D$146,4,0)),"SIN CECO",IF(VLOOKUP(B1743,CECOS_SIN_IDENTIFICAR!$A$2:$D$146,4,0)=0,"SIN CECO",VLOOKUP(B1743,CECOS_SIN_IDENTIFICAR!$A$2:$D$146,4,0)))</f>
        <v>1238</v>
      </c>
      <c r="Z1743">
        <f t="shared" si="221"/>
        <v>1238</v>
      </c>
      <c r="AA1743" s="56" t="s">
        <v>114</v>
      </c>
      <c r="AB1743" t="str">
        <f t="shared" si="222"/>
        <v>c. Información clara y veraz sobre la administración de proyecto-Soporte Administrativo</v>
      </c>
      <c r="AC1743" t="str">
        <f>VLOOKUP(AB1743,CODIFICACION_PREGUNTAS!$C$2:$D$35,2,0)</f>
        <v>SOPORTE_ADMON003</v>
      </c>
    </row>
    <row r="1744" spans="1:29" x14ac:dyDescent="0.25">
      <c r="A1744" s="3">
        <f t="shared" si="223"/>
        <v>1743</v>
      </c>
      <c r="B1744" s="3" t="s">
        <v>199</v>
      </c>
      <c r="C1744" s="32">
        <v>40603</v>
      </c>
      <c r="D1744" s="56" t="s">
        <v>114</v>
      </c>
      <c r="E1744" s="3"/>
      <c r="F1744" s="3"/>
      <c r="G1744" s="2" t="s">
        <v>15</v>
      </c>
      <c r="H1744" s="3" t="s">
        <v>12</v>
      </c>
      <c r="I1744" s="21">
        <v>4</v>
      </c>
      <c r="J1744" s="3" t="s">
        <v>183</v>
      </c>
      <c r="K1744" s="3"/>
      <c r="L1744" s="3"/>
      <c r="M1744" s="3"/>
      <c r="N1744" s="3"/>
      <c r="O1744" s="3"/>
      <c r="P1744" s="3"/>
      <c r="Q1744" s="3"/>
      <c r="R1744" s="3"/>
      <c r="S1744" s="3"/>
      <c r="T1744" s="3" t="str">
        <f t="shared" si="216"/>
        <v>SIN CECO</v>
      </c>
      <c r="U1744" s="3" t="str">
        <f t="shared" si="217"/>
        <v>NO</v>
      </c>
      <c r="V1744" t="str">
        <f t="shared" si="218"/>
        <v>POLICÍA SOACHA
60%*-Soporte Administrativo</v>
      </c>
      <c r="W1744" s="53">
        <f t="shared" si="219"/>
        <v>4</v>
      </c>
      <c r="X1744">
        <f t="shared" si="220"/>
        <v>4</v>
      </c>
      <c r="Y1744">
        <f>IF(ISNA(VLOOKUP(B1744,CECOS_SIN_IDENTIFICAR!$A$2:$D$146,4,0)),"SIN CECO",IF(VLOOKUP(B1744,CECOS_SIN_IDENTIFICAR!$A$2:$D$146,4,0)=0,"SIN CECO",VLOOKUP(B1744,CECOS_SIN_IDENTIFICAR!$A$2:$D$146,4,0)))</f>
        <v>1238</v>
      </c>
      <c r="Z1744">
        <f t="shared" si="221"/>
        <v>1238</v>
      </c>
      <c r="AA1744" s="56" t="s">
        <v>114</v>
      </c>
      <c r="AB1744" t="str">
        <f t="shared" si="222"/>
        <v>d. Cumplimientos con expectativas del cliente-Soporte Administrativo</v>
      </c>
      <c r="AC1744" t="str">
        <f>VLOOKUP(AB1744,CODIFICACION_PREGUNTAS!$C$2:$D$35,2,0)</f>
        <v>SOPORTE_ADMON004</v>
      </c>
    </row>
    <row r="1745" spans="1:29" x14ac:dyDescent="0.25">
      <c r="A1745" s="3">
        <f t="shared" si="223"/>
        <v>1744</v>
      </c>
      <c r="B1745" s="3" t="s">
        <v>199</v>
      </c>
      <c r="C1745" s="32">
        <v>40603</v>
      </c>
      <c r="D1745" s="56" t="s">
        <v>114</v>
      </c>
      <c r="E1745" s="3"/>
      <c r="F1745" s="3"/>
      <c r="G1745" s="2" t="s">
        <v>16</v>
      </c>
      <c r="H1745" s="3" t="s">
        <v>12</v>
      </c>
      <c r="I1745" s="21">
        <v>4</v>
      </c>
      <c r="J1745" s="3" t="s">
        <v>183</v>
      </c>
      <c r="K1745" s="3"/>
      <c r="L1745" s="3"/>
      <c r="M1745" s="3"/>
      <c r="N1745" s="3"/>
      <c r="O1745" s="3"/>
      <c r="P1745" s="3"/>
      <c r="Q1745" s="3"/>
      <c r="R1745" s="3"/>
      <c r="S1745" s="3"/>
      <c r="T1745" s="3" t="str">
        <f t="shared" si="216"/>
        <v>SIN CECO</v>
      </c>
      <c r="U1745" s="3" t="str">
        <f t="shared" si="217"/>
        <v>NO</v>
      </c>
      <c r="V1745" t="str">
        <f t="shared" si="218"/>
        <v>POLICÍA SOACHA
60%*-Soporte Administrativo</v>
      </c>
      <c r="W1745" s="53">
        <f t="shared" si="219"/>
        <v>4</v>
      </c>
      <c r="X1745">
        <f t="shared" si="220"/>
        <v>4</v>
      </c>
      <c r="Y1745">
        <f>IF(ISNA(VLOOKUP(B1745,CECOS_SIN_IDENTIFICAR!$A$2:$D$146,4,0)),"SIN CECO",IF(VLOOKUP(B1745,CECOS_SIN_IDENTIFICAR!$A$2:$D$146,4,0)=0,"SIN CECO",VLOOKUP(B1745,CECOS_SIN_IDENTIFICAR!$A$2:$D$146,4,0)))</f>
        <v>1238</v>
      </c>
      <c r="Z1745">
        <f t="shared" si="221"/>
        <v>1238</v>
      </c>
      <c r="AA1745" s="56" t="s">
        <v>114</v>
      </c>
      <c r="AB1745" t="str">
        <f t="shared" si="222"/>
        <v>e. Control de presupuesto-Soporte Administrativo</v>
      </c>
      <c r="AC1745" t="str">
        <f>VLOOKUP(AB1745,CODIFICACION_PREGUNTAS!$C$2:$D$35,2,0)</f>
        <v>SOPORTE_ADMON005</v>
      </c>
    </row>
    <row r="1746" spans="1:29" x14ac:dyDescent="0.25">
      <c r="A1746" s="3">
        <f t="shared" si="223"/>
        <v>1745</v>
      </c>
      <c r="B1746" s="3" t="s">
        <v>199</v>
      </c>
      <c r="C1746" s="32">
        <v>40603</v>
      </c>
      <c r="D1746" s="56" t="s">
        <v>114</v>
      </c>
      <c r="E1746" s="3"/>
      <c r="F1746" s="3"/>
      <c r="G1746" s="2" t="s">
        <v>17</v>
      </c>
      <c r="H1746" s="3" t="s">
        <v>18</v>
      </c>
      <c r="I1746" s="21">
        <v>4</v>
      </c>
      <c r="J1746" s="3" t="s">
        <v>183</v>
      </c>
      <c r="K1746" s="3"/>
      <c r="L1746" s="3"/>
      <c r="M1746" s="3"/>
      <c r="N1746" s="3"/>
      <c r="O1746" s="3"/>
      <c r="P1746" s="3"/>
      <c r="Q1746" s="3"/>
      <c r="R1746" s="3"/>
      <c r="S1746" s="3"/>
      <c r="T1746" s="3" t="str">
        <f t="shared" si="216"/>
        <v>SIN CECO</v>
      </c>
      <c r="U1746" s="3" t="str">
        <f t="shared" si="217"/>
        <v>NO</v>
      </c>
      <c r="V1746" t="str">
        <f t="shared" si="218"/>
        <v>POLICÍA SOACHA
60%*-Soporte Directivo (Coordinador y Gerencia)</v>
      </c>
      <c r="W1746" s="53">
        <f t="shared" si="219"/>
        <v>4</v>
      </c>
      <c r="X1746">
        <f t="shared" si="220"/>
        <v>4</v>
      </c>
      <c r="Y1746">
        <f>IF(ISNA(VLOOKUP(B1746,CECOS_SIN_IDENTIFICAR!$A$2:$D$146,4,0)),"SIN CECO",IF(VLOOKUP(B1746,CECOS_SIN_IDENTIFICAR!$A$2:$D$146,4,0)=0,"SIN CECO",VLOOKUP(B1746,CECOS_SIN_IDENTIFICAR!$A$2:$D$146,4,0)))</f>
        <v>1238</v>
      </c>
      <c r="Z1746">
        <f t="shared" si="221"/>
        <v>1238</v>
      </c>
      <c r="AA1746" s="56" t="s">
        <v>114</v>
      </c>
      <c r="AB1746" t="str">
        <f t="shared" si="222"/>
        <v>a. Apoyo y presencia en el proyecto-Soporte Directivo (Coordinador y Gerencia)</v>
      </c>
      <c r="AC1746" t="str">
        <f>VLOOKUP(AB1746,CODIFICACION_PREGUNTAS!$C$2:$D$35,2,0)</f>
        <v>SOPORTE_DIR001</v>
      </c>
    </row>
    <row r="1747" spans="1:29" x14ac:dyDescent="0.25">
      <c r="A1747" s="3">
        <f t="shared" si="223"/>
        <v>1746</v>
      </c>
      <c r="B1747" s="3" t="s">
        <v>199</v>
      </c>
      <c r="C1747" s="32">
        <v>40603</v>
      </c>
      <c r="D1747" s="56" t="s">
        <v>114</v>
      </c>
      <c r="E1747" s="3"/>
      <c r="F1747" s="3"/>
      <c r="G1747" s="2" t="s">
        <v>19</v>
      </c>
      <c r="H1747" s="3" t="s">
        <v>18</v>
      </c>
      <c r="I1747" s="21">
        <v>4</v>
      </c>
      <c r="J1747" s="3" t="s">
        <v>183</v>
      </c>
      <c r="K1747" s="3"/>
      <c r="L1747" s="3"/>
      <c r="M1747" s="3"/>
      <c r="N1747" s="3"/>
      <c r="O1747" s="3"/>
      <c r="P1747" s="3"/>
      <c r="Q1747" s="3"/>
      <c r="R1747" s="3"/>
      <c r="S1747" s="3"/>
      <c r="T1747" s="3" t="str">
        <f t="shared" si="216"/>
        <v>SIN CECO</v>
      </c>
      <c r="U1747" s="3" t="str">
        <f t="shared" si="217"/>
        <v>NO</v>
      </c>
      <c r="V1747" t="str">
        <f t="shared" si="218"/>
        <v>POLICÍA SOACHA
60%*-Soporte Directivo (Coordinador y Gerencia)</v>
      </c>
      <c r="W1747" s="53">
        <f t="shared" si="219"/>
        <v>4</v>
      </c>
      <c r="X1747">
        <f t="shared" si="220"/>
        <v>4</v>
      </c>
      <c r="Y1747">
        <f>IF(ISNA(VLOOKUP(B1747,CECOS_SIN_IDENTIFICAR!$A$2:$D$146,4,0)),"SIN CECO",IF(VLOOKUP(B1747,CECOS_SIN_IDENTIFICAR!$A$2:$D$146,4,0)=0,"SIN CECO",VLOOKUP(B1747,CECOS_SIN_IDENTIFICAR!$A$2:$D$146,4,0)))</f>
        <v>1238</v>
      </c>
      <c r="Z1747">
        <f t="shared" si="221"/>
        <v>1238</v>
      </c>
      <c r="AA1747" s="56" t="s">
        <v>114</v>
      </c>
      <c r="AB1747" t="str">
        <f t="shared" si="222"/>
        <v>b. Conocimiento del proyecto-Soporte Directivo (Coordinador y Gerencia)</v>
      </c>
      <c r="AC1747" t="str">
        <f>VLOOKUP(AB1747,CODIFICACION_PREGUNTAS!$C$2:$D$35,2,0)</f>
        <v>SOPORTE_DIR002</v>
      </c>
    </row>
    <row r="1748" spans="1:29" x14ac:dyDescent="0.25">
      <c r="A1748" s="3">
        <f t="shared" si="223"/>
        <v>1747</v>
      </c>
      <c r="B1748" s="3" t="s">
        <v>199</v>
      </c>
      <c r="C1748" s="32">
        <v>40603</v>
      </c>
      <c r="D1748" s="56" t="s">
        <v>114</v>
      </c>
      <c r="E1748" s="3"/>
      <c r="F1748" s="3"/>
      <c r="G1748" s="2" t="s">
        <v>20</v>
      </c>
      <c r="H1748" s="3" t="s">
        <v>18</v>
      </c>
      <c r="I1748" s="21">
        <v>4</v>
      </c>
      <c r="J1748" s="3" t="s">
        <v>183</v>
      </c>
      <c r="K1748" s="3"/>
      <c r="L1748" s="3"/>
      <c r="M1748" s="3"/>
      <c r="N1748" s="3"/>
      <c r="O1748" s="3"/>
      <c r="P1748" s="3"/>
      <c r="Q1748" s="3"/>
      <c r="R1748" s="3"/>
      <c r="S1748" s="3"/>
      <c r="T1748" s="3" t="str">
        <f t="shared" si="216"/>
        <v>SIN CECO</v>
      </c>
      <c r="U1748" s="3" t="str">
        <f t="shared" si="217"/>
        <v>NO</v>
      </c>
      <c r="V1748" t="str">
        <f t="shared" si="218"/>
        <v>POLICÍA SOACHA
60%*-Soporte Directivo (Coordinador y Gerencia)</v>
      </c>
      <c r="W1748" s="53">
        <f t="shared" si="219"/>
        <v>4</v>
      </c>
      <c r="X1748">
        <f t="shared" si="220"/>
        <v>4</v>
      </c>
      <c r="Y1748">
        <f>IF(ISNA(VLOOKUP(B1748,CECOS_SIN_IDENTIFICAR!$A$2:$D$146,4,0)),"SIN CECO",IF(VLOOKUP(B1748,CECOS_SIN_IDENTIFICAR!$A$2:$D$146,4,0)=0,"SIN CECO",VLOOKUP(B1748,CECOS_SIN_IDENTIFICAR!$A$2:$D$146,4,0)))</f>
        <v>1238</v>
      </c>
      <c r="Z1748">
        <f t="shared" si="221"/>
        <v>1238</v>
      </c>
      <c r="AA1748" s="56" t="s">
        <v>114</v>
      </c>
      <c r="AB1748" t="str">
        <f t="shared" si="222"/>
        <v>c. Planteamiento de soluciones y manejo de conflictos-Soporte Directivo (Coordinador y Gerencia)</v>
      </c>
      <c r="AC1748" t="str">
        <f>VLOOKUP(AB1748,CODIFICACION_PREGUNTAS!$C$2:$D$35,2,0)</f>
        <v>SOPORTE_DIR003</v>
      </c>
    </row>
    <row r="1749" spans="1:29" x14ac:dyDescent="0.25">
      <c r="A1749" s="3">
        <f t="shared" si="223"/>
        <v>1748</v>
      </c>
      <c r="B1749" s="3" t="s">
        <v>199</v>
      </c>
      <c r="C1749" s="32">
        <v>40603</v>
      </c>
      <c r="D1749" s="56" t="s">
        <v>114</v>
      </c>
      <c r="E1749" s="3"/>
      <c r="F1749" s="3"/>
      <c r="G1749" s="2" t="s">
        <v>21</v>
      </c>
      <c r="H1749" s="3" t="s">
        <v>18</v>
      </c>
      <c r="I1749" s="21">
        <v>4</v>
      </c>
      <c r="J1749" s="3" t="s">
        <v>183</v>
      </c>
      <c r="K1749" s="3"/>
      <c r="L1749" s="3"/>
      <c r="M1749" s="3"/>
      <c r="N1749" s="3"/>
      <c r="O1749" s="3"/>
      <c r="P1749" s="3"/>
      <c r="Q1749" s="3"/>
      <c r="R1749" s="3"/>
      <c r="S1749" s="3"/>
      <c r="T1749" s="3" t="str">
        <f t="shared" si="216"/>
        <v>SIN CECO</v>
      </c>
      <c r="U1749" s="3" t="str">
        <f t="shared" si="217"/>
        <v>NO</v>
      </c>
      <c r="V1749" t="str">
        <f t="shared" si="218"/>
        <v>POLICÍA SOACHA
60%*-Soporte Directivo (Coordinador y Gerencia)</v>
      </c>
      <c r="W1749" s="53">
        <f t="shared" si="219"/>
        <v>4</v>
      </c>
      <c r="X1749">
        <f t="shared" si="220"/>
        <v>4</v>
      </c>
      <c r="Y1749">
        <f>IF(ISNA(VLOOKUP(B1749,CECOS_SIN_IDENTIFICAR!$A$2:$D$146,4,0)),"SIN CECO",IF(VLOOKUP(B1749,CECOS_SIN_IDENTIFICAR!$A$2:$D$146,4,0)=0,"SIN CECO",VLOOKUP(B1749,CECOS_SIN_IDENTIFICAR!$A$2:$D$146,4,0)))</f>
        <v>1238</v>
      </c>
      <c r="Z1749">
        <f t="shared" si="221"/>
        <v>1238</v>
      </c>
      <c r="AA1749" s="56" t="s">
        <v>114</v>
      </c>
      <c r="AB1749" t="str">
        <f t="shared" si="222"/>
        <v>d. Cumplimiento de compromisos-Soporte Directivo (Coordinador y Gerencia)</v>
      </c>
      <c r="AC1749" t="str">
        <f>VLOOKUP(AB1749,CODIFICACION_PREGUNTAS!$C$2:$D$35,2,0)</f>
        <v>SOPORTE_DIR004</v>
      </c>
    </row>
    <row r="1750" spans="1:29" x14ac:dyDescent="0.25">
      <c r="A1750" s="3">
        <f t="shared" si="223"/>
        <v>1749</v>
      </c>
      <c r="B1750" s="3" t="s">
        <v>199</v>
      </c>
      <c r="C1750" s="32">
        <v>40603</v>
      </c>
      <c r="D1750" s="56" t="s">
        <v>114</v>
      </c>
      <c r="E1750" s="3"/>
      <c r="F1750" s="3"/>
      <c r="G1750" s="2" t="s">
        <v>22</v>
      </c>
      <c r="H1750" s="3" t="s">
        <v>18</v>
      </c>
      <c r="I1750" s="21">
        <v>4</v>
      </c>
      <c r="J1750" s="3" t="s">
        <v>183</v>
      </c>
      <c r="K1750" s="3"/>
      <c r="L1750" s="3"/>
      <c r="M1750" s="3"/>
      <c r="N1750" s="3"/>
      <c r="O1750" s="3"/>
      <c r="P1750" s="3"/>
      <c r="Q1750" s="3"/>
      <c r="R1750" s="3"/>
      <c r="S1750" s="3"/>
      <c r="T1750" s="3" t="str">
        <f t="shared" si="216"/>
        <v>SIN CECO</v>
      </c>
      <c r="U1750" s="3" t="str">
        <f t="shared" si="217"/>
        <v>NO</v>
      </c>
      <c r="V1750" t="str">
        <f t="shared" si="218"/>
        <v>POLICÍA SOACHA
60%*-Soporte Directivo (Coordinador y Gerencia)</v>
      </c>
      <c r="W1750" s="53">
        <f t="shared" si="219"/>
        <v>4</v>
      </c>
      <c r="X1750">
        <f t="shared" si="220"/>
        <v>4</v>
      </c>
      <c r="Y1750">
        <f>IF(ISNA(VLOOKUP(B1750,CECOS_SIN_IDENTIFICAR!$A$2:$D$146,4,0)),"SIN CECO",IF(VLOOKUP(B1750,CECOS_SIN_IDENTIFICAR!$A$2:$D$146,4,0)=0,"SIN CECO",VLOOKUP(B1750,CECOS_SIN_IDENTIFICAR!$A$2:$D$146,4,0)))</f>
        <v>1238</v>
      </c>
      <c r="Z1750">
        <f t="shared" si="221"/>
        <v>1238</v>
      </c>
      <c r="AA1750" s="56" t="s">
        <v>114</v>
      </c>
      <c r="AB1750" t="str">
        <f t="shared" si="222"/>
        <v>e. Manejo del cliente-Soporte Directivo (Coordinador y Gerencia)</v>
      </c>
      <c r="AC1750" t="str">
        <f>VLOOKUP(AB1750,CODIFICACION_PREGUNTAS!$C$2:$D$35,2,0)</f>
        <v>SOPORTE_DIR005</v>
      </c>
    </row>
    <row r="1751" spans="1:29" x14ac:dyDescent="0.25">
      <c r="A1751" s="3">
        <f t="shared" si="223"/>
        <v>1750</v>
      </c>
      <c r="B1751" s="3" t="s">
        <v>199</v>
      </c>
      <c r="C1751" s="32">
        <v>40603</v>
      </c>
      <c r="D1751" s="56" t="s">
        <v>114</v>
      </c>
      <c r="E1751" s="3"/>
      <c r="F1751" s="3"/>
      <c r="G1751" s="2" t="s">
        <v>23</v>
      </c>
      <c r="H1751" s="3" t="s">
        <v>24</v>
      </c>
      <c r="I1751" s="21">
        <v>4</v>
      </c>
      <c r="J1751" s="3" t="s">
        <v>183</v>
      </c>
      <c r="K1751" s="3"/>
      <c r="L1751" s="3"/>
      <c r="M1751" s="3"/>
      <c r="N1751" s="3"/>
      <c r="O1751" s="3"/>
      <c r="P1751" s="3"/>
      <c r="Q1751" s="3"/>
      <c r="R1751" s="3"/>
      <c r="S1751" s="3"/>
      <c r="T1751" s="3" t="str">
        <f t="shared" si="216"/>
        <v>SIN CECO</v>
      </c>
      <c r="U1751" s="3" t="str">
        <f t="shared" si="217"/>
        <v>NO</v>
      </c>
      <c r="V1751" t="str">
        <f t="shared" si="218"/>
        <v>POLICÍA SOACHA
60%*-Personal que presta el servicio en obra</v>
      </c>
      <c r="W1751" s="53">
        <f t="shared" si="219"/>
        <v>4</v>
      </c>
      <c r="X1751">
        <f t="shared" si="220"/>
        <v>4</v>
      </c>
      <c r="Y1751">
        <f>IF(ISNA(VLOOKUP(B1751,CECOS_SIN_IDENTIFICAR!$A$2:$D$146,4,0)),"SIN CECO",IF(VLOOKUP(B1751,CECOS_SIN_IDENTIFICAR!$A$2:$D$146,4,0)=0,"SIN CECO",VLOOKUP(B1751,CECOS_SIN_IDENTIFICAR!$A$2:$D$146,4,0)))</f>
        <v>1238</v>
      </c>
      <c r="Z1751">
        <f t="shared" si="221"/>
        <v>1238</v>
      </c>
      <c r="AA1751" s="56" t="s">
        <v>114</v>
      </c>
      <c r="AB1751" t="str">
        <f t="shared" si="222"/>
        <v>a. Idoneidad del personal-Personal que presta el servicio en obra</v>
      </c>
      <c r="AC1751" t="str">
        <f>VLOOKUP(AB1751,CODIFICACION_PREGUNTAS!$C$2:$D$35,2,0)</f>
        <v>PERSONAL001</v>
      </c>
    </row>
    <row r="1752" spans="1:29" x14ac:dyDescent="0.25">
      <c r="A1752" s="3">
        <f t="shared" si="223"/>
        <v>1751</v>
      </c>
      <c r="B1752" s="3" t="s">
        <v>199</v>
      </c>
      <c r="C1752" s="32">
        <v>40603</v>
      </c>
      <c r="D1752" s="56" t="s">
        <v>114</v>
      </c>
      <c r="E1752" s="3"/>
      <c r="F1752" s="3"/>
      <c r="G1752" s="2" t="s">
        <v>25</v>
      </c>
      <c r="H1752" s="3" t="s">
        <v>24</v>
      </c>
      <c r="I1752" s="21">
        <v>4</v>
      </c>
      <c r="J1752" s="3" t="s">
        <v>183</v>
      </c>
      <c r="K1752" s="3"/>
      <c r="L1752" s="3"/>
      <c r="M1752" s="3"/>
      <c r="N1752" s="3"/>
      <c r="O1752" s="3"/>
      <c r="P1752" s="3"/>
      <c r="Q1752" s="3"/>
      <c r="R1752" s="3"/>
      <c r="S1752" s="3"/>
      <c r="T1752" s="3" t="str">
        <f t="shared" si="216"/>
        <v>SIN CECO</v>
      </c>
      <c r="U1752" s="3" t="str">
        <f t="shared" si="217"/>
        <v>NO</v>
      </c>
      <c r="V1752" t="str">
        <f t="shared" si="218"/>
        <v>POLICÍA SOACHA
60%*-Personal que presta el servicio en obra</v>
      </c>
      <c r="W1752" s="53">
        <f t="shared" si="219"/>
        <v>4</v>
      </c>
      <c r="X1752">
        <f t="shared" si="220"/>
        <v>4</v>
      </c>
      <c r="Y1752">
        <f>IF(ISNA(VLOOKUP(B1752,CECOS_SIN_IDENTIFICAR!$A$2:$D$146,4,0)),"SIN CECO",IF(VLOOKUP(B1752,CECOS_SIN_IDENTIFICAR!$A$2:$D$146,4,0)=0,"SIN CECO",VLOOKUP(B1752,CECOS_SIN_IDENTIFICAR!$A$2:$D$146,4,0)))</f>
        <v>1238</v>
      </c>
      <c r="Z1752">
        <f t="shared" si="221"/>
        <v>1238</v>
      </c>
      <c r="AA1752" s="56" t="s">
        <v>114</v>
      </c>
      <c r="AB1752" t="str">
        <f t="shared" si="222"/>
        <v>b. Oportuna atención al cliente-Personal que presta el servicio en obra</v>
      </c>
      <c r="AC1752" t="str">
        <f>VLOOKUP(AB1752,CODIFICACION_PREGUNTAS!$C$2:$D$35,2,0)</f>
        <v>PERSONAL002</v>
      </c>
    </row>
    <row r="1753" spans="1:29" x14ac:dyDescent="0.25">
      <c r="A1753" s="3">
        <f t="shared" si="223"/>
        <v>1752</v>
      </c>
      <c r="B1753" s="3" t="s">
        <v>199</v>
      </c>
      <c r="C1753" s="32">
        <v>40603</v>
      </c>
      <c r="D1753" s="56" t="s">
        <v>114</v>
      </c>
      <c r="E1753" s="3"/>
      <c r="F1753" s="3"/>
      <c r="G1753" s="2" t="s">
        <v>26</v>
      </c>
      <c r="H1753" s="3" t="s">
        <v>24</v>
      </c>
      <c r="I1753" s="21">
        <v>4</v>
      </c>
      <c r="J1753" s="3" t="s">
        <v>183</v>
      </c>
      <c r="K1753" s="3"/>
      <c r="L1753" s="3"/>
      <c r="M1753" s="3"/>
      <c r="N1753" s="3"/>
      <c r="O1753" s="3"/>
      <c r="P1753" s="3"/>
      <c r="Q1753" s="3"/>
      <c r="R1753" s="3"/>
      <c r="S1753" s="3"/>
      <c r="T1753" s="3" t="str">
        <f t="shared" si="216"/>
        <v>SIN CECO</v>
      </c>
      <c r="U1753" s="3" t="str">
        <f t="shared" si="217"/>
        <v>NO</v>
      </c>
      <c r="V1753" t="str">
        <f t="shared" si="218"/>
        <v>POLICÍA SOACHA
60%*-Personal que presta el servicio en obra</v>
      </c>
      <c r="W1753" s="53">
        <f t="shared" si="219"/>
        <v>4</v>
      </c>
      <c r="X1753">
        <f t="shared" si="220"/>
        <v>4</v>
      </c>
      <c r="Y1753">
        <f>IF(ISNA(VLOOKUP(B1753,CECOS_SIN_IDENTIFICAR!$A$2:$D$146,4,0)),"SIN CECO",IF(VLOOKUP(B1753,CECOS_SIN_IDENTIFICAR!$A$2:$D$146,4,0)=0,"SIN CECO",VLOOKUP(B1753,CECOS_SIN_IDENTIFICAR!$A$2:$D$146,4,0)))</f>
        <v>1238</v>
      </c>
      <c r="Z1753">
        <f t="shared" si="221"/>
        <v>1238</v>
      </c>
      <c r="AA1753" s="56" t="s">
        <v>114</v>
      </c>
      <c r="AB1753" t="str">
        <f t="shared" si="222"/>
        <v>c. Compromiso con el proyecto-Personal que presta el servicio en obra</v>
      </c>
      <c r="AC1753" t="str">
        <f>VLOOKUP(AB1753,CODIFICACION_PREGUNTAS!$C$2:$D$35,2,0)</f>
        <v>PERSONAL003</v>
      </c>
    </row>
    <row r="1754" spans="1:29" x14ac:dyDescent="0.25">
      <c r="A1754" s="3">
        <f t="shared" si="223"/>
        <v>1753</v>
      </c>
      <c r="B1754" s="3" t="s">
        <v>199</v>
      </c>
      <c r="C1754" s="32">
        <v>40603</v>
      </c>
      <c r="D1754" s="56" t="s">
        <v>114</v>
      </c>
      <c r="E1754" s="3"/>
      <c r="F1754" s="3"/>
      <c r="G1754" s="2" t="s">
        <v>21</v>
      </c>
      <c r="H1754" s="3" t="s">
        <v>24</v>
      </c>
      <c r="I1754" s="21">
        <v>4</v>
      </c>
      <c r="J1754" s="3" t="s">
        <v>183</v>
      </c>
      <c r="K1754" s="3"/>
      <c r="L1754" s="3"/>
      <c r="M1754" s="3"/>
      <c r="N1754" s="3"/>
      <c r="O1754" s="3"/>
      <c r="P1754" s="3"/>
      <c r="Q1754" s="3"/>
      <c r="R1754" s="3"/>
      <c r="S1754" s="3"/>
      <c r="T1754" s="3" t="str">
        <f t="shared" si="216"/>
        <v>SIN CECO</v>
      </c>
      <c r="U1754" s="3" t="str">
        <f t="shared" si="217"/>
        <v>NO</v>
      </c>
      <c r="V1754" t="str">
        <f t="shared" si="218"/>
        <v>POLICÍA SOACHA
60%*-Personal que presta el servicio en obra</v>
      </c>
      <c r="W1754" s="53">
        <f t="shared" si="219"/>
        <v>4</v>
      </c>
      <c r="X1754">
        <f t="shared" si="220"/>
        <v>4</v>
      </c>
      <c r="Y1754">
        <f>IF(ISNA(VLOOKUP(B1754,CECOS_SIN_IDENTIFICAR!$A$2:$D$146,4,0)),"SIN CECO",IF(VLOOKUP(B1754,CECOS_SIN_IDENTIFICAR!$A$2:$D$146,4,0)=0,"SIN CECO",VLOOKUP(B1754,CECOS_SIN_IDENTIFICAR!$A$2:$D$146,4,0)))</f>
        <v>1238</v>
      </c>
      <c r="Z1754">
        <f t="shared" si="221"/>
        <v>1238</v>
      </c>
      <c r="AA1754" s="56" t="s">
        <v>114</v>
      </c>
      <c r="AB1754" t="str">
        <f t="shared" si="222"/>
        <v>d. Cumplimiento de compromisos-Personal que presta el servicio en obra</v>
      </c>
      <c r="AC1754" t="str">
        <f>VLOOKUP(AB1754,CODIFICACION_PREGUNTAS!$C$2:$D$35,2,0)</f>
        <v>PERSONAL004</v>
      </c>
    </row>
    <row r="1755" spans="1:29" x14ac:dyDescent="0.25">
      <c r="A1755" s="3">
        <f t="shared" si="223"/>
        <v>1754</v>
      </c>
      <c r="B1755" s="3" t="s">
        <v>199</v>
      </c>
      <c r="C1755" s="32">
        <v>40603</v>
      </c>
      <c r="D1755" s="56" t="s">
        <v>114</v>
      </c>
      <c r="E1755" s="3"/>
      <c r="F1755" s="3"/>
      <c r="G1755" s="2" t="s">
        <v>27</v>
      </c>
      <c r="H1755" s="3" t="s">
        <v>24</v>
      </c>
      <c r="I1755" s="21">
        <v>4</v>
      </c>
      <c r="J1755" s="3" t="s">
        <v>183</v>
      </c>
      <c r="K1755" s="3"/>
      <c r="L1755" s="3"/>
      <c r="M1755" s="3"/>
      <c r="N1755" s="3"/>
      <c r="O1755" s="3"/>
      <c r="P1755" s="3"/>
      <c r="Q1755" s="3"/>
      <c r="R1755" s="3"/>
      <c r="S1755" s="3"/>
      <c r="T1755" s="3" t="str">
        <f t="shared" si="216"/>
        <v>SIN CECO</v>
      </c>
      <c r="U1755" s="3" t="str">
        <f t="shared" si="217"/>
        <v>NO</v>
      </c>
      <c r="V1755" t="str">
        <f t="shared" si="218"/>
        <v>POLICÍA SOACHA
60%*-Personal que presta el servicio en obra</v>
      </c>
      <c r="W1755" s="53">
        <f t="shared" si="219"/>
        <v>4</v>
      </c>
      <c r="X1755">
        <f t="shared" si="220"/>
        <v>4</v>
      </c>
      <c r="Y1755">
        <f>IF(ISNA(VLOOKUP(B1755,CECOS_SIN_IDENTIFICAR!$A$2:$D$146,4,0)),"SIN CECO",IF(VLOOKUP(B1755,CECOS_SIN_IDENTIFICAR!$A$2:$D$146,4,0)=0,"SIN CECO",VLOOKUP(B1755,CECOS_SIN_IDENTIFICAR!$A$2:$D$146,4,0)))</f>
        <v>1238</v>
      </c>
      <c r="Z1755">
        <f t="shared" si="221"/>
        <v>1238</v>
      </c>
      <c r="AA1755" s="56" t="s">
        <v>114</v>
      </c>
      <c r="AB1755" t="str">
        <f t="shared" si="222"/>
        <v>e. Proactividad en desarrollo de funciones-Personal que presta el servicio en obra</v>
      </c>
      <c r="AC1755" t="str">
        <f>VLOOKUP(AB1755,CODIFICACION_PREGUNTAS!$C$2:$D$35,2,0)</f>
        <v>PERSONAL005</v>
      </c>
    </row>
    <row r="1756" spans="1:29" x14ac:dyDescent="0.25">
      <c r="A1756" s="3">
        <f t="shared" si="223"/>
        <v>1755</v>
      </c>
      <c r="B1756" s="3" t="s">
        <v>199</v>
      </c>
      <c r="C1756" s="32">
        <v>40603</v>
      </c>
      <c r="D1756" s="56" t="s">
        <v>114</v>
      </c>
      <c r="E1756" s="3"/>
      <c r="F1756" s="3"/>
      <c r="G1756" s="2" t="s">
        <v>28</v>
      </c>
      <c r="H1756" s="2" t="s">
        <v>29</v>
      </c>
      <c r="I1756" s="21">
        <v>4</v>
      </c>
      <c r="J1756" s="3" t="s">
        <v>183</v>
      </c>
      <c r="K1756" s="3"/>
      <c r="L1756" s="3"/>
      <c r="M1756" s="3"/>
      <c r="N1756" s="3"/>
      <c r="O1756" s="3"/>
      <c r="P1756" s="3"/>
      <c r="Q1756" s="3"/>
      <c r="R1756" s="3"/>
      <c r="S1756" s="3"/>
      <c r="T1756" s="3" t="str">
        <f t="shared" si="216"/>
        <v>SIN CECO</v>
      </c>
      <c r="U1756" s="3" t="str">
        <f t="shared" si="217"/>
        <v>NO</v>
      </c>
      <c r="V1756" t="str">
        <f t="shared" si="218"/>
        <v>POLICÍA SOACHA
60%*-Productos Asociados de PAYC (Informes, Control de presupuesto y Programación y actas)</v>
      </c>
      <c r="W1756" s="53">
        <f t="shared" si="219"/>
        <v>4</v>
      </c>
      <c r="X1756">
        <f t="shared" si="220"/>
        <v>4</v>
      </c>
      <c r="Y1756">
        <f>IF(ISNA(VLOOKUP(B1756,CECOS_SIN_IDENTIFICAR!$A$2:$D$146,4,0)),"SIN CECO",IF(VLOOKUP(B1756,CECOS_SIN_IDENTIFICAR!$A$2:$D$146,4,0)=0,"SIN CECO",VLOOKUP(B1756,CECOS_SIN_IDENTIFICAR!$A$2:$D$146,4,0)))</f>
        <v>1238</v>
      </c>
      <c r="Z1756">
        <f t="shared" si="221"/>
        <v>1238</v>
      </c>
      <c r="AA1756" s="56" t="s">
        <v>114</v>
      </c>
      <c r="AB1756" t="str">
        <f t="shared" si="222"/>
        <v>a. Calidad del Contenido-Productos Asociados de PAYC (Informes, Control de presupuesto y Programación y actas)</v>
      </c>
      <c r="AC1756" t="str">
        <f>VLOOKUP(AB1756,CODIFICACION_PREGUNTAS!$C$2:$D$35,2,0)</f>
        <v>PRODUCTOS001</v>
      </c>
    </row>
    <row r="1757" spans="1:29" x14ac:dyDescent="0.25">
      <c r="A1757" s="3">
        <f t="shared" si="223"/>
        <v>1756</v>
      </c>
      <c r="B1757" s="3" t="s">
        <v>199</v>
      </c>
      <c r="C1757" s="32">
        <v>40603</v>
      </c>
      <c r="D1757" s="56" t="s">
        <v>114</v>
      </c>
      <c r="E1757" s="3"/>
      <c r="F1757" s="3"/>
      <c r="G1757" s="2" t="s">
        <v>30</v>
      </c>
      <c r="H1757" s="2" t="s">
        <v>29</v>
      </c>
      <c r="I1757" s="21">
        <v>4</v>
      </c>
      <c r="J1757" s="3" t="s">
        <v>183</v>
      </c>
      <c r="K1757" s="3"/>
      <c r="L1757" s="3"/>
      <c r="M1757" s="3"/>
      <c r="N1757" s="3"/>
      <c r="O1757" s="3"/>
      <c r="P1757" s="3"/>
      <c r="Q1757" s="3"/>
      <c r="R1757" s="3"/>
      <c r="S1757" s="3"/>
      <c r="T1757" s="3" t="str">
        <f t="shared" si="216"/>
        <v>SIN CECO</v>
      </c>
      <c r="U1757" s="3" t="str">
        <f t="shared" si="217"/>
        <v>NO</v>
      </c>
      <c r="V1757" t="str">
        <f t="shared" si="218"/>
        <v>POLICÍA SOACHA
60%*-Productos Asociados de PAYC (Informes, Control de presupuesto y Programación y actas)</v>
      </c>
      <c r="W1757" s="53">
        <f t="shared" si="219"/>
        <v>4</v>
      </c>
      <c r="X1757">
        <f t="shared" si="220"/>
        <v>4</v>
      </c>
      <c r="Y1757">
        <f>IF(ISNA(VLOOKUP(B1757,CECOS_SIN_IDENTIFICAR!$A$2:$D$146,4,0)),"SIN CECO",IF(VLOOKUP(B1757,CECOS_SIN_IDENTIFICAR!$A$2:$D$146,4,0)=0,"SIN CECO",VLOOKUP(B1757,CECOS_SIN_IDENTIFICAR!$A$2:$D$146,4,0)))</f>
        <v>1238</v>
      </c>
      <c r="Z1757">
        <f t="shared" si="221"/>
        <v>1238</v>
      </c>
      <c r="AA1757" s="56" t="s">
        <v>114</v>
      </c>
      <c r="AB1757" t="str">
        <f t="shared" si="222"/>
        <v>b. Claridad del Contenido-Productos Asociados de PAYC (Informes, Control de presupuesto y Programación y actas)</v>
      </c>
      <c r="AC1757" t="str">
        <f>VLOOKUP(AB1757,CODIFICACION_PREGUNTAS!$C$2:$D$35,2,0)</f>
        <v>PRODUCTOS002</v>
      </c>
    </row>
    <row r="1758" spans="1:29" x14ac:dyDescent="0.25">
      <c r="A1758" s="3">
        <f t="shared" si="223"/>
        <v>1757</v>
      </c>
      <c r="B1758" s="3" t="s">
        <v>199</v>
      </c>
      <c r="C1758" s="32">
        <v>40603</v>
      </c>
      <c r="D1758" s="56" t="s">
        <v>114</v>
      </c>
      <c r="E1758" s="3"/>
      <c r="F1758" s="3"/>
      <c r="G1758" s="2" t="s">
        <v>31</v>
      </c>
      <c r="H1758" s="2" t="s">
        <v>29</v>
      </c>
      <c r="I1758" s="21">
        <v>4</v>
      </c>
      <c r="J1758" s="3" t="s">
        <v>183</v>
      </c>
      <c r="K1758" s="3"/>
      <c r="L1758" s="3"/>
      <c r="M1758" s="3"/>
      <c r="N1758" s="3"/>
      <c r="O1758" s="3"/>
      <c r="P1758" s="3"/>
      <c r="Q1758" s="3"/>
      <c r="R1758" s="3"/>
      <c r="S1758" s="3"/>
      <c r="T1758" s="3" t="str">
        <f t="shared" si="216"/>
        <v>SIN CECO</v>
      </c>
      <c r="U1758" s="3" t="str">
        <f t="shared" si="217"/>
        <v>NO</v>
      </c>
      <c r="V1758" t="str">
        <f t="shared" si="218"/>
        <v>POLICÍA SOACHA
60%*-Productos Asociados de PAYC (Informes, Control de presupuesto y Programación y actas)</v>
      </c>
      <c r="W1758" s="53">
        <f t="shared" si="219"/>
        <v>4</v>
      </c>
      <c r="X1758">
        <f t="shared" si="220"/>
        <v>4</v>
      </c>
      <c r="Y1758">
        <f>IF(ISNA(VLOOKUP(B1758,CECOS_SIN_IDENTIFICAR!$A$2:$D$146,4,0)),"SIN CECO",IF(VLOOKUP(B1758,CECOS_SIN_IDENTIFICAR!$A$2:$D$146,4,0)=0,"SIN CECO",VLOOKUP(B1758,CECOS_SIN_IDENTIFICAR!$A$2:$D$146,4,0)))</f>
        <v>1238</v>
      </c>
      <c r="Z1758">
        <f t="shared" si="221"/>
        <v>1238</v>
      </c>
      <c r="AA1758" s="56" t="s">
        <v>114</v>
      </c>
      <c r="AB1758" t="str">
        <f t="shared" si="222"/>
        <v>c. Oportunidad en la entrega-Productos Asociados de PAYC (Informes, Control de presupuesto y Programación y actas)</v>
      </c>
      <c r="AC1758" t="str">
        <f>VLOOKUP(AB1758,CODIFICACION_PREGUNTAS!$C$2:$D$35,2,0)</f>
        <v>PRODUCTOS003</v>
      </c>
    </row>
    <row r="1759" spans="1:29" x14ac:dyDescent="0.25">
      <c r="A1759" s="3">
        <f t="shared" si="223"/>
        <v>1758</v>
      </c>
      <c r="B1759" s="3" t="s">
        <v>199</v>
      </c>
      <c r="C1759" s="32">
        <v>40603</v>
      </c>
      <c r="D1759" s="56" t="s">
        <v>114</v>
      </c>
      <c r="E1759" s="3"/>
      <c r="F1759" s="3"/>
      <c r="G1759" s="2" t="s">
        <v>32</v>
      </c>
      <c r="H1759" s="2" t="s">
        <v>29</v>
      </c>
      <c r="I1759" s="21">
        <v>4</v>
      </c>
      <c r="J1759" s="3" t="s">
        <v>183</v>
      </c>
      <c r="K1759" s="3"/>
      <c r="L1759" s="3"/>
      <c r="M1759" s="3"/>
      <c r="N1759" s="3"/>
      <c r="O1759" s="3"/>
      <c r="P1759" s="3"/>
      <c r="Q1759" s="3"/>
      <c r="R1759" s="3"/>
      <c r="S1759" s="3"/>
      <c r="T1759" s="3" t="str">
        <f t="shared" si="216"/>
        <v>SIN CECO</v>
      </c>
      <c r="U1759" s="3" t="str">
        <f t="shared" si="217"/>
        <v>NO</v>
      </c>
      <c r="V1759" t="str">
        <f t="shared" si="218"/>
        <v>POLICÍA SOACHA
60%*-Productos Asociados de PAYC (Informes, Control de presupuesto y Programación y actas)</v>
      </c>
      <c r="W1759" s="53">
        <f t="shared" si="219"/>
        <v>4</v>
      </c>
      <c r="X1759">
        <f t="shared" si="220"/>
        <v>4</v>
      </c>
      <c r="Y1759">
        <f>IF(ISNA(VLOOKUP(B1759,CECOS_SIN_IDENTIFICAR!$A$2:$D$146,4,0)),"SIN CECO",IF(VLOOKUP(B1759,CECOS_SIN_IDENTIFICAR!$A$2:$D$146,4,0)=0,"SIN CECO",VLOOKUP(B1759,CECOS_SIN_IDENTIFICAR!$A$2:$D$146,4,0)))</f>
        <v>1238</v>
      </c>
      <c r="Z1759">
        <f t="shared" si="221"/>
        <v>1238</v>
      </c>
      <c r="AA1759" s="56" t="s">
        <v>114</v>
      </c>
      <c r="AB1759" t="str">
        <f t="shared" si="222"/>
        <v>d. Precisión de la información-Productos Asociados de PAYC (Informes, Control de presupuesto y Programación y actas)</v>
      </c>
      <c r="AC1759" t="str">
        <f>VLOOKUP(AB1759,CODIFICACION_PREGUNTAS!$C$2:$D$35,2,0)</f>
        <v>PRODUCTOS004</v>
      </c>
    </row>
    <row r="1760" spans="1:29" x14ac:dyDescent="0.25">
      <c r="A1760" s="3">
        <f t="shared" si="223"/>
        <v>1759</v>
      </c>
      <c r="B1760" s="3" t="s">
        <v>199</v>
      </c>
      <c r="C1760" s="32">
        <v>40603</v>
      </c>
      <c r="D1760" s="56" t="s">
        <v>114</v>
      </c>
      <c r="E1760" s="3"/>
      <c r="F1760" s="3"/>
      <c r="G1760" s="2" t="s">
        <v>33</v>
      </c>
      <c r="H1760" s="2" t="s">
        <v>29</v>
      </c>
      <c r="I1760" s="21">
        <v>4</v>
      </c>
      <c r="J1760" s="3" t="s">
        <v>183</v>
      </c>
      <c r="K1760" s="3"/>
      <c r="L1760" s="3"/>
      <c r="M1760" s="3"/>
      <c r="N1760" s="3"/>
      <c r="O1760" s="3"/>
      <c r="P1760" s="3"/>
      <c r="Q1760" s="3"/>
      <c r="R1760" s="3"/>
      <c r="S1760" s="3"/>
      <c r="T1760" s="3" t="str">
        <f t="shared" si="216"/>
        <v>SIN CECO</v>
      </c>
      <c r="U1760" s="3" t="str">
        <f t="shared" si="217"/>
        <v>NO</v>
      </c>
      <c r="V1760" t="str">
        <f t="shared" si="218"/>
        <v>POLICÍA SOACHA
60%*-Productos Asociados de PAYC (Informes, Control de presupuesto y Programación y actas)</v>
      </c>
      <c r="W1760" s="53">
        <f t="shared" si="219"/>
        <v>4</v>
      </c>
      <c r="X1760">
        <f t="shared" si="220"/>
        <v>4</v>
      </c>
      <c r="Y1760">
        <f>IF(ISNA(VLOOKUP(B1760,CECOS_SIN_IDENTIFICAR!$A$2:$D$146,4,0)),"SIN CECO",IF(VLOOKUP(B1760,CECOS_SIN_IDENTIFICAR!$A$2:$D$146,4,0)=0,"SIN CECO",VLOOKUP(B1760,CECOS_SIN_IDENTIFICAR!$A$2:$D$146,4,0)))</f>
        <v>1238</v>
      </c>
      <c r="Z1760">
        <f t="shared" si="221"/>
        <v>1238</v>
      </c>
      <c r="AA1760" s="56" t="s">
        <v>114</v>
      </c>
      <c r="AB1760" t="str">
        <f t="shared" si="222"/>
        <v>e. Diagramación-Productos Asociados de PAYC (Informes, Control de presupuesto y Programación y actas)</v>
      </c>
      <c r="AC1760" t="str">
        <f>VLOOKUP(AB1760,CODIFICACION_PREGUNTAS!$C$2:$D$35,2,0)</f>
        <v>PRODUCTOS005</v>
      </c>
    </row>
    <row r="1761" spans="1:29" x14ac:dyDescent="0.25">
      <c r="A1761" s="3">
        <f t="shared" si="223"/>
        <v>1760</v>
      </c>
      <c r="B1761" s="3" t="s">
        <v>199</v>
      </c>
      <c r="C1761" s="32">
        <v>40603</v>
      </c>
      <c r="D1761" s="56" t="s">
        <v>114</v>
      </c>
      <c r="E1761" s="3"/>
      <c r="F1761" s="3"/>
      <c r="G1761" s="2" t="s">
        <v>34</v>
      </c>
      <c r="H1761" s="2" t="s">
        <v>35</v>
      </c>
      <c r="I1761" s="21">
        <v>4</v>
      </c>
      <c r="J1761" s="3" t="s">
        <v>183</v>
      </c>
      <c r="K1761" s="3"/>
      <c r="L1761" s="3"/>
      <c r="M1761" s="3"/>
      <c r="N1761" s="3"/>
      <c r="O1761" s="3"/>
      <c r="P1761" s="3"/>
      <c r="Q1761" s="3"/>
      <c r="R1761" s="3"/>
      <c r="S1761" s="3"/>
      <c r="T1761" s="3" t="str">
        <f t="shared" si="216"/>
        <v>SIN CECO</v>
      </c>
      <c r="U1761" s="3" t="str">
        <f t="shared" si="217"/>
        <v>NO</v>
      </c>
      <c r="V1761" t="str">
        <f t="shared" si="218"/>
        <v>POLICÍA SOACHA
60%*-Compromisos Pactados</v>
      </c>
      <c r="W1761" s="53">
        <f t="shared" si="219"/>
        <v>4</v>
      </c>
      <c r="X1761">
        <f t="shared" si="220"/>
        <v>4</v>
      </c>
      <c r="Y1761">
        <f>IF(ISNA(VLOOKUP(B1761,CECOS_SIN_IDENTIFICAR!$A$2:$D$146,4,0)),"SIN CECO",IF(VLOOKUP(B1761,CECOS_SIN_IDENTIFICAR!$A$2:$D$146,4,0)=0,"SIN CECO",VLOOKUP(B1761,CECOS_SIN_IDENTIFICAR!$A$2:$D$146,4,0)))</f>
        <v>1238</v>
      </c>
      <c r="Z1761">
        <f t="shared" si="221"/>
        <v>1238</v>
      </c>
      <c r="AA1761" s="56" t="s">
        <v>114</v>
      </c>
      <c r="AB1761" t="str">
        <f t="shared" si="222"/>
        <v>a. Cumplimiento-Compromisos Pactados</v>
      </c>
      <c r="AC1761" t="str">
        <f>VLOOKUP(AB1761,CODIFICACION_PREGUNTAS!$C$2:$D$35,2,0)</f>
        <v>COMPROMISOS001</v>
      </c>
    </row>
    <row r="1762" spans="1:29" x14ac:dyDescent="0.25">
      <c r="A1762" s="3">
        <f t="shared" si="223"/>
        <v>1761</v>
      </c>
      <c r="B1762" s="3" t="s">
        <v>199</v>
      </c>
      <c r="C1762" s="32">
        <v>40603</v>
      </c>
      <c r="D1762" s="56" t="s">
        <v>114</v>
      </c>
      <c r="E1762" s="3"/>
      <c r="F1762" s="3"/>
      <c r="G1762" s="2" t="s">
        <v>36</v>
      </c>
      <c r="H1762" s="2" t="s">
        <v>35</v>
      </c>
      <c r="I1762" s="21">
        <v>4</v>
      </c>
      <c r="J1762" s="3" t="s">
        <v>183</v>
      </c>
      <c r="K1762" s="3"/>
      <c r="L1762" s="3"/>
      <c r="M1762" s="3"/>
      <c r="N1762" s="3"/>
      <c r="O1762" s="3"/>
      <c r="P1762" s="3"/>
      <c r="Q1762" s="3"/>
      <c r="R1762" s="3"/>
      <c r="S1762" s="3"/>
      <c r="T1762" s="3" t="str">
        <f t="shared" si="216"/>
        <v>SIN CECO</v>
      </c>
      <c r="U1762" s="3" t="str">
        <f t="shared" si="217"/>
        <v>NO</v>
      </c>
      <c r="V1762" t="str">
        <f t="shared" si="218"/>
        <v>POLICÍA SOACHA
60%*-Compromisos Pactados</v>
      </c>
      <c r="W1762" s="53">
        <f t="shared" si="219"/>
        <v>4</v>
      </c>
      <c r="X1762">
        <f t="shared" si="220"/>
        <v>4</v>
      </c>
      <c r="Y1762">
        <f>IF(ISNA(VLOOKUP(B1762,CECOS_SIN_IDENTIFICAR!$A$2:$D$146,4,0)),"SIN CECO",IF(VLOOKUP(B1762,CECOS_SIN_IDENTIFICAR!$A$2:$D$146,4,0)=0,"SIN CECO",VLOOKUP(B1762,CECOS_SIN_IDENTIFICAR!$A$2:$D$146,4,0)))</f>
        <v>1238</v>
      </c>
      <c r="Z1762">
        <f t="shared" si="221"/>
        <v>1238</v>
      </c>
      <c r="AA1762" s="56" t="s">
        <v>114</v>
      </c>
      <c r="AB1762" t="str">
        <f t="shared" si="222"/>
        <v>b. Satisface expectativas-Compromisos Pactados</v>
      </c>
      <c r="AC1762" t="str">
        <f>VLOOKUP(AB1762,CODIFICACION_PREGUNTAS!$C$2:$D$35,2,0)</f>
        <v>COMPROMISOS002</v>
      </c>
    </row>
    <row r="1763" spans="1:29" x14ac:dyDescent="0.25">
      <c r="A1763" s="3">
        <f t="shared" si="223"/>
        <v>1762</v>
      </c>
      <c r="B1763" s="3" t="s">
        <v>199</v>
      </c>
      <c r="C1763" s="32">
        <v>40603</v>
      </c>
      <c r="D1763" s="56" t="s">
        <v>114</v>
      </c>
      <c r="E1763" s="3"/>
      <c r="F1763" s="3"/>
      <c r="G1763" s="2" t="s">
        <v>37</v>
      </c>
      <c r="H1763" s="2" t="s">
        <v>35</v>
      </c>
      <c r="I1763" s="21">
        <v>4</v>
      </c>
      <c r="J1763" s="3" t="s">
        <v>183</v>
      </c>
      <c r="K1763" s="3"/>
      <c r="L1763" s="3"/>
      <c r="M1763" s="3"/>
      <c r="N1763" s="3"/>
      <c r="O1763" s="3"/>
      <c r="P1763" s="3"/>
      <c r="Q1763" s="3"/>
      <c r="R1763" s="3"/>
      <c r="S1763" s="3"/>
      <c r="T1763" s="3" t="str">
        <f t="shared" si="216"/>
        <v>SIN CECO</v>
      </c>
      <c r="U1763" s="3" t="str">
        <f t="shared" si="217"/>
        <v>NO</v>
      </c>
      <c r="V1763" t="str">
        <f t="shared" si="218"/>
        <v>POLICÍA SOACHA
60%*-Compromisos Pactados</v>
      </c>
      <c r="W1763" s="53">
        <f t="shared" si="219"/>
        <v>4</v>
      </c>
      <c r="X1763">
        <f t="shared" si="220"/>
        <v>4</v>
      </c>
      <c r="Y1763">
        <f>IF(ISNA(VLOOKUP(B1763,CECOS_SIN_IDENTIFICAR!$A$2:$D$146,4,0)),"SIN CECO",IF(VLOOKUP(B1763,CECOS_SIN_IDENTIFICAR!$A$2:$D$146,4,0)=0,"SIN CECO",VLOOKUP(B1763,CECOS_SIN_IDENTIFICAR!$A$2:$D$146,4,0)))</f>
        <v>1238</v>
      </c>
      <c r="Z1763">
        <f t="shared" si="221"/>
        <v>1238</v>
      </c>
      <c r="AA1763" s="56" t="s">
        <v>114</v>
      </c>
      <c r="AB1763" t="str">
        <f t="shared" si="222"/>
        <v>c. Calidad de la Información suministrada-Compromisos Pactados</v>
      </c>
      <c r="AC1763" t="str">
        <f>VLOOKUP(AB1763,CODIFICACION_PREGUNTAS!$C$2:$D$35,2,0)</f>
        <v>COMPROMISOS003</v>
      </c>
    </row>
    <row r="1764" spans="1:29" x14ac:dyDescent="0.25">
      <c r="A1764" s="3">
        <f t="shared" si="223"/>
        <v>1763</v>
      </c>
      <c r="B1764" s="3" t="s">
        <v>199</v>
      </c>
      <c r="C1764" s="32">
        <v>40603</v>
      </c>
      <c r="D1764" s="56" t="s">
        <v>114</v>
      </c>
      <c r="E1764" s="3"/>
      <c r="F1764" s="3"/>
      <c r="G1764" s="2" t="s">
        <v>38</v>
      </c>
      <c r="H1764" s="2" t="s">
        <v>35</v>
      </c>
      <c r="I1764" s="21">
        <v>4</v>
      </c>
      <c r="J1764" s="3" t="s">
        <v>183</v>
      </c>
      <c r="K1764" s="3"/>
      <c r="L1764" s="3"/>
      <c r="M1764" s="3"/>
      <c r="N1764" s="3"/>
      <c r="O1764" s="3"/>
      <c r="P1764" s="3"/>
      <c r="Q1764" s="3"/>
      <c r="R1764" s="3"/>
      <c r="S1764" s="3"/>
      <c r="T1764" s="3" t="str">
        <f t="shared" si="216"/>
        <v>SIN CECO</v>
      </c>
      <c r="U1764" s="3" t="str">
        <f t="shared" si="217"/>
        <v>NO</v>
      </c>
      <c r="V1764" t="str">
        <f t="shared" si="218"/>
        <v>POLICÍA SOACHA
60%*-Compromisos Pactados</v>
      </c>
      <c r="W1764" s="53">
        <f t="shared" si="219"/>
        <v>4</v>
      </c>
      <c r="X1764">
        <f t="shared" si="220"/>
        <v>4</v>
      </c>
      <c r="Y1764">
        <f>IF(ISNA(VLOOKUP(B1764,CECOS_SIN_IDENTIFICAR!$A$2:$D$146,4,0)),"SIN CECO",IF(VLOOKUP(B1764,CECOS_SIN_IDENTIFICAR!$A$2:$D$146,4,0)=0,"SIN CECO",VLOOKUP(B1764,CECOS_SIN_IDENTIFICAR!$A$2:$D$146,4,0)))</f>
        <v>1238</v>
      </c>
      <c r="Z1764">
        <f t="shared" si="221"/>
        <v>1238</v>
      </c>
      <c r="AA1764" s="56" t="s">
        <v>114</v>
      </c>
      <c r="AB1764" t="str">
        <f t="shared" si="222"/>
        <v>d. Disposición del personal de PAYC a las solicitudes del cliente-Compromisos Pactados</v>
      </c>
      <c r="AC1764" t="str">
        <f>VLOOKUP(AB1764,CODIFICACION_PREGUNTAS!$C$2:$D$35,2,0)</f>
        <v>COMPROMISOS004</v>
      </c>
    </row>
    <row r="1765" spans="1:29" x14ac:dyDescent="0.25">
      <c r="A1765" s="3">
        <f t="shared" si="223"/>
        <v>1764</v>
      </c>
      <c r="B1765" s="3" t="s">
        <v>199</v>
      </c>
      <c r="C1765" s="32">
        <v>40603</v>
      </c>
      <c r="D1765" s="56" t="s">
        <v>114</v>
      </c>
      <c r="E1765" s="3"/>
      <c r="F1765" s="3"/>
      <c r="G1765" s="2" t="s">
        <v>39</v>
      </c>
      <c r="H1765" s="2" t="s">
        <v>35</v>
      </c>
      <c r="I1765" s="21">
        <v>4</v>
      </c>
      <c r="J1765" s="3" t="s">
        <v>183</v>
      </c>
      <c r="K1765" s="3"/>
      <c r="L1765" s="3"/>
      <c r="M1765" s="3"/>
      <c r="N1765" s="3"/>
      <c r="O1765" s="3"/>
      <c r="P1765" s="3"/>
      <c r="Q1765" s="3"/>
      <c r="R1765" s="3"/>
      <c r="S1765" s="3"/>
      <c r="T1765" s="3" t="str">
        <f t="shared" si="216"/>
        <v>SIN CECO</v>
      </c>
      <c r="U1765" s="3" t="str">
        <f t="shared" si="217"/>
        <v>NO</v>
      </c>
      <c r="V1765" t="str">
        <f t="shared" si="218"/>
        <v>POLICÍA SOACHA
60%*-Compromisos Pactados</v>
      </c>
      <c r="W1765" s="53">
        <f t="shared" si="219"/>
        <v>4</v>
      </c>
      <c r="X1765">
        <f t="shared" si="220"/>
        <v>4</v>
      </c>
      <c r="Y1765">
        <f>IF(ISNA(VLOOKUP(B1765,CECOS_SIN_IDENTIFICAR!$A$2:$D$146,4,0)),"SIN CECO",IF(VLOOKUP(B1765,CECOS_SIN_IDENTIFICAR!$A$2:$D$146,4,0)=0,"SIN CECO",VLOOKUP(B1765,CECOS_SIN_IDENTIFICAR!$A$2:$D$146,4,0)))</f>
        <v>1238</v>
      </c>
      <c r="Z1765">
        <f t="shared" si="221"/>
        <v>1238</v>
      </c>
      <c r="AA1765" s="56" t="s">
        <v>114</v>
      </c>
      <c r="AB1765" t="str">
        <f t="shared" si="222"/>
        <v>e. Coherencia entre lo solicitado y lo entregado-Compromisos Pactados</v>
      </c>
      <c r="AC1765" t="str">
        <f>VLOOKUP(AB1765,CODIFICACION_PREGUNTAS!$C$2:$D$35,2,0)</f>
        <v>COMPROMISOS005</v>
      </c>
    </row>
    <row r="1766" spans="1:29" x14ac:dyDescent="0.25">
      <c r="A1766" s="3">
        <f t="shared" si="223"/>
        <v>1765</v>
      </c>
      <c r="B1766" s="3" t="s">
        <v>199</v>
      </c>
      <c r="C1766" s="32">
        <v>40603</v>
      </c>
      <c r="D1766" s="56" t="s">
        <v>114</v>
      </c>
      <c r="E1766" s="3"/>
      <c r="F1766" s="3"/>
      <c r="G1766" s="2" t="s">
        <v>40</v>
      </c>
      <c r="H1766" s="2" t="s">
        <v>40</v>
      </c>
      <c r="I1766" s="21">
        <v>4</v>
      </c>
      <c r="J1766" s="3" t="s">
        <v>183</v>
      </c>
      <c r="K1766" s="3"/>
      <c r="L1766" s="3"/>
      <c r="M1766" s="3"/>
      <c r="N1766" s="3"/>
      <c r="O1766" s="3"/>
      <c r="P1766" s="3"/>
      <c r="Q1766" s="3"/>
      <c r="R1766" s="3"/>
      <c r="S1766" s="3"/>
      <c r="T1766" s="3" t="str">
        <f t="shared" si="216"/>
        <v>SIN CECO</v>
      </c>
      <c r="U1766" s="3" t="str">
        <f t="shared" si="217"/>
        <v>NO</v>
      </c>
      <c r="V1766" t="str">
        <f t="shared" si="218"/>
        <v>POLICÍA SOACHA
60%*-Grado de Satisfacción con el Servicio Prestado</v>
      </c>
      <c r="W1766" s="53">
        <f t="shared" si="219"/>
        <v>4</v>
      </c>
      <c r="X1766">
        <f t="shared" si="220"/>
        <v>4</v>
      </c>
      <c r="Y1766">
        <f>IF(ISNA(VLOOKUP(B1766,CECOS_SIN_IDENTIFICAR!$A$2:$D$146,4,0)),"SIN CECO",IF(VLOOKUP(B1766,CECOS_SIN_IDENTIFICAR!$A$2:$D$146,4,0)=0,"SIN CECO",VLOOKUP(B1766,CECOS_SIN_IDENTIFICAR!$A$2:$D$146,4,0)))</f>
        <v>1238</v>
      </c>
      <c r="Z1766">
        <f t="shared" si="221"/>
        <v>1238</v>
      </c>
      <c r="AA1766" s="56" t="s">
        <v>114</v>
      </c>
      <c r="AB1766" t="str">
        <f t="shared" si="222"/>
        <v>Grado de Satisfacción con el Servicio Prestado-Grado de Satisfacción con el Servicio Prestado</v>
      </c>
      <c r="AC1766" t="str">
        <f>VLOOKUP(AB1766,CODIFICACION_PREGUNTAS!$C$2:$D$35,2,0)</f>
        <v>SATISFACCION001</v>
      </c>
    </row>
    <row r="1767" spans="1:29" x14ac:dyDescent="0.25">
      <c r="A1767" s="3">
        <f t="shared" si="223"/>
        <v>1766</v>
      </c>
      <c r="B1767" s="3" t="s">
        <v>199</v>
      </c>
      <c r="C1767" s="32">
        <v>40603</v>
      </c>
      <c r="D1767" s="56" t="s">
        <v>114</v>
      </c>
      <c r="E1767" s="3"/>
      <c r="F1767" s="3"/>
      <c r="G1767" s="2" t="s">
        <v>41</v>
      </c>
      <c r="H1767" s="2" t="s">
        <v>41</v>
      </c>
      <c r="I1767" s="21">
        <v>4</v>
      </c>
      <c r="J1767" s="3" t="s">
        <v>183</v>
      </c>
      <c r="K1767" s="3"/>
      <c r="L1767" s="3"/>
      <c r="M1767" s="3"/>
      <c r="N1767" s="3"/>
      <c r="O1767" s="3"/>
      <c r="P1767" s="3"/>
      <c r="Q1767" s="3"/>
      <c r="R1767" s="3"/>
      <c r="S1767" s="3"/>
      <c r="T1767" s="3" t="str">
        <f t="shared" si="216"/>
        <v>SIN CECO</v>
      </c>
      <c r="U1767" s="3" t="str">
        <f t="shared" si="217"/>
        <v>NO</v>
      </c>
      <c r="V1767" t="str">
        <f t="shared" si="218"/>
        <v>POLICÍA SOACHA
60%*-Posibilidad de Volver a Contratar con PAYC</v>
      </c>
      <c r="W1767" s="53">
        <f t="shared" si="219"/>
        <v>4</v>
      </c>
      <c r="X1767">
        <f t="shared" si="220"/>
        <v>4</v>
      </c>
      <c r="Y1767">
        <f>IF(ISNA(VLOOKUP(B1767,CECOS_SIN_IDENTIFICAR!$A$2:$D$146,4,0)),"SIN CECO",IF(VLOOKUP(B1767,CECOS_SIN_IDENTIFICAR!$A$2:$D$146,4,0)=0,"SIN CECO",VLOOKUP(B1767,CECOS_SIN_IDENTIFICAR!$A$2:$D$146,4,0)))</f>
        <v>1238</v>
      </c>
      <c r="Z1767">
        <f t="shared" si="221"/>
        <v>1238</v>
      </c>
      <c r="AA1767" s="56" t="s">
        <v>114</v>
      </c>
      <c r="AB1767" t="str">
        <f t="shared" si="222"/>
        <v>Posibilidad de Volver a Contratar con PAYC-Posibilidad de Volver a Contratar con PAYC</v>
      </c>
      <c r="AC1767" t="str">
        <f>VLOOKUP(AB1767,CODIFICACION_PREGUNTAS!$C$2:$D$35,2,0)</f>
        <v>VOLVER001</v>
      </c>
    </row>
    <row r="1768" spans="1:29" x14ac:dyDescent="0.25">
      <c r="A1768" s="3">
        <f t="shared" si="223"/>
        <v>1767</v>
      </c>
      <c r="B1768" s="3" t="s">
        <v>199</v>
      </c>
      <c r="C1768" s="32">
        <v>40603</v>
      </c>
      <c r="D1768" s="56" t="s">
        <v>114</v>
      </c>
      <c r="E1768" s="3"/>
      <c r="F1768" s="3"/>
      <c r="G1768" s="2" t="s">
        <v>42</v>
      </c>
      <c r="H1768" s="6" t="s">
        <v>43</v>
      </c>
      <c r="I1768" s="3" t="s">
        <v>56</v>
      </c>
      <c r="J1768" s="3" t="s">
        <v>183</v>
      </c>
      <c r="K1768" s="3"/>
      <c r="L1768" s="3"/>
      <c r="M1768" s="3"/>
      <c r="N1768" s="3"/>
      <c r="O1768" s="3"/>
      <c r="P1768" s="3"/>
      <c r="Q1768" s="3"/>
      <c r="R1768" s="3"/>
      <c r="S1768" s="3"/>
      <c r="T1768" s="3" t="str">
        <f t="shared" si="216"/>
        <v>SIN CECO</v>
      </c>
      <c r="U1768" s="3" t="str">
        <f t="shared" si="217"/>
        <v>NO</v>
      </c>
      <c r="V1768" t="str">
        <f t="shared" si="218"/>
        <v>POLICÍA SOACHA
60%*-Fortalezas PAYC</v>
      </c>
      <c r="W1768" s="53" t="str">
        <f t="shared" si="219"/>
        <v>-</v>
      </c>
      <c r="X1768">
        <f t="shared" si="220"/>
        <v>0</v>
      </c>
      <c r="Y1768">
        <f>IF(ISNA(VLOOKUP(B1768,CECOS_SIN_IDENTIFICAR!$A$2:$D$146,4,0)),"SIN CECO",IF(VLOOKUP(B1768,CECOS_SIN_IDENTIFICAR!$A$2:$D$146,4,0)=0,"SIN CECO",VLOOKUP(B1768,CECOS_SIN_IDENTIFICAR!$A$2:$D$146,4,0)))</f>
        <v>1238</v>
      </c>
      <c r="Z1768">
        <f t="shared" si="221"/>
        <v>1238</v>
      </c>
      <c r="AA1768" s="56" t="s">
        <v>114</v>
      </c>
      <c r="AB1768" t="str">
        <f t="shared" si="222"/>
        <v>Principales fortalezas en el servicio que presta PAYC-Fortalezas PAYC</v>
      </c>
      <c r="AC1768" t="str">
        <f>VLOOKUP(AB1768,CODIFICACION_PREGUNTAS!$C$2:$D$35,2,0)</f>
        <v>FORT001</v>
      </c>
    </row>
    <row r="1769" spans="1:29" x14ac:dyDescent="0.25">
      <c r="A1769" s="3">
        <f t="shared" si="223"/>
        <v>1768</v>
      </c>
      <c r="B1769" s="3" t="s">
        <v>199</v>
      </c>
      <c r="C1769" s="32">
        <v>40603</v>
      </c>
      <c r="D1769" s="56" t="s">
        <v>114</v>
      </c>
      <c r="E1769" s="3"/>
      <c r="F1769" s="3"/>
      <c r="G1769" s="2" t="s">
        <v>44</v>
      </c>
      <c r="H1769" s="6" t="s">
        <v>45</v>
      </c>
      <c r="I1769" s="3" t="s">
        <v>56</v>
      </c>
      <c r="J1769" s="3" t="s">
        <v>183</v>
      </c>
      <c r="K1769" s="3"/>
      <c r="L1769" s="3"/>
      <c r="M1769" s="3"/>
      <c r="N1769" s="3"/>
      <c r="O1769" s="3"/>
      <c r="P1769" s="3"/>
      <c r="Q1769" s="3"/>
      <c r="R1769" s="3"/>
      <c r="S1769" s="3"/>
      <c r="T1769" s="3" t="str">
        <f t="shared" si="216"/>
        <v>SIN CECO</v>
      </c>
      <c r="U1769" s="3" t="str">
        <f t="shared" si="217"/>
        <v>NO</v>
      </c>
      <c r="V1769" t="str">
        <f t="shared" si="218"/>
        <v>POLICÍA SOACHA
60%*-Debilidades PAYC</v>
      </c>
      <c r="W1769" s="53" t="str">
        <f t="shared" si="219"/>
        <v>-</v>
      </c>
      <c r="X1769">
        <f t="shared" si="220"/>
        <v>0</v>
      </c>
      <c r="Y1769">
        <f>IF(ISNA(VLOOKUP(B1769,CECOS_SIN_IDENTIFICAR!$A$2:$D$146,4,0)),"SIN CECO",IF(VLOOKUP(B1769,CECOS_SIN_IDENTIFICAR!$A$2:$D$146,4,0)=0,"SIN CECO",VLOOKUP(B1769,CECOS_SIN_IDENTIFICAR!$A$2:$D$146,4,0)))</f>
        <v>1238</v>
      </c>
      <c r="Z1769">
        <f t="shared" si="221"/>
        <v>1238</v>
      </c>
      <c r="AA1769" s="56" t="s">
        <v>114</v>
      </c>
      <c r="AB1769" t="str">
        <f t="shared" si="222"/>
        <v>Principales debilidades en el servicio que presta PAYC-Debilidades PAYC</v>
      </c>
      <c r="AC1769" t="str">
        <f>VLOOKUP(AB1769,CODIFICACION_PREGUNTAS!$C$2:$D$35,2,0)</f>
        <v>DEB001</v>
      </c>
    </row>
    <row r="1770" spans="1:29" x14ac:dyDescent="0.25">
      <c r="A1770" s="3">
        <f t="shared" si="223"/>
        <v>1769</v>
      </c>
      <c r="B1770" s="3" t="s">
        <v>200</v>
      </c>
      <c r="C1770" s="32">
        <v>40603</v>
      </c>
      <c r="D1770" s="56" t="s">
        <v>114</v>
      </c>
      <c r="E1770" s="3"/>
      <c r="F1770" s="3"/>
      <c r="G1770" s="2" t="s">
        <v>5</v>
      </c>
      <c r="H1770" s="3" t="s">
        <v>6</v>
      </c>
      <c r="I1770" s="21">
        <v>4</v>
      </c>
      <c r="J1770" s="3" t="s">
        <v>183</v>
      </c>
      <c r="K1770" s="3"/>
      <c r="L1770" s="3"/>
      <c r="M1770" s="3"/>
      <c r="N1770" s="3"/>
      <c r="O1770" s="3"/>
      <c r="P1770" s="3"/>
      <c r="Q1770" s="3"/>
      <c r="R1770" s="3"/>
      <c r="S1770" s="3"/>
      <c r="T1770" s="3" t="str">
        <f t="shared" si="216"/>
        <v>SIN CECO</v>
      </c>
      <c r="U1770" s="3" t="str">
        <f t="shared" si="217"/>
        <v>NO</v>
      </c>
      <c r="V1770" t="str">
        <f t="shared" si="218"/>
        <v>HOTEL ALOFT
25%*-Soporte Técnico</v>
      </c>
      <c r="W1770" s="53">
        <f t="shared" si="219"/>
        <v>4</v>
      </c>
      <c r="X1770">
        <f t="shared" si="220"/>
        <v>4</v>
      </c>
      <c r="Y1770">
        <f>IF(ISNA(VLOOKUP(B1770,CECOS_SIN_IDENTIFICAR!$A$2:$D$146,4,0)),"SIN CECO",IF(VLOOKUP(B1770,CECOS_SIN_IDENTIFICAR!$A$2:$D$146,4,0)=0,"SIN CECO",VLOOKUP(B1770,CECOS_SIN_IDENTIFICAR!$A$2:$D$146,4,0)))</f>
        <v>1212</v>
      </c>
      <c r="Z1770">
        <f t="shared" si="221"/>
        <v>1212</v>
      </c>
      <c r="AA1770" s="56" t="s">
        <v>114</v>
      </c>
      <c r="AB1770" t="str">
        <f t="shared" si="222"/>
        <v>a. Conocimiento específico de temas aplicables al proyecto-Soporte Técnico</v>
      </c>
      <c r="AC1770" t="str">
        <f>VLOOKUP(AB1770,CODIFICACION_PREGUNTAS!$C$2:$D$35,2,0)</f>
        <v>SOPORTE_TEC001</v>
      </c>
    </row>
    <row r="1771" spans="1:29" x14ac:dyDescent="0.25">
      <c r="A1771" s="3">
        <f t="shared" si="223"/>
        <v>1770</v>
      </c>
      <c r="B1771" s="3" t="s">
        <v>200</v>
      </c>
      <c r="C1771" s="32">
        <v>40603</v>
      </c>
      <c r="D1771" s="56" t="s">
        <v>114</v>
      </c>
      <c r="E1771" s="3"/>
      <c r="F1771" s="3"/>
      <c r="G1771" s="2" t="s">
        <v>7</v>
      </c>
      <c r="H1771" s="3" t="s">
        <v>6</v>
      </c>
      <c r="I1771" s="21">
        <v>4</v>
      </c>
      <c r="J1771" s="3" t="s">
        <v>183</v>
      </c>
      <c r="K1771" s="3"/>
      <c r="L1771" s="3"/>
      <c r="M1771" s="3"/>
      <c r="N1771" s="3"/>
      <c r="O1771" s="3"/>
      <c r="P1771" s="3"/>
      <c r="Q1771" s="3"/>
      <c r="R1771" s="3"/>
      <c r="S1771" s="3"/>
      <c r="T1771" s="3" t="str">
        <f t="shared" si="216"/>
        <v>SIN CECO</v>
      </c>
      <c r="U1771" s="3" t="str">
        <f t="shared" si="217"/>
        <v>NO</v>
      </c>
      <c r="V1771" t="str">
        <f t="shared" si="218"/>
        <v>HOTEL ALOFT
25%*-Soporte Técnico</v>
      </c>
      <c r="W1771" s="53">
        <f t="shared" si="219"/>
        <v>4</v>
      </c>
      <c r="X1771">
        <f t="shared" si="220"/>
        <v>4</v>
      </c>
      <c r="Y1771">
        <f>IF(ISNA(VLOOKUP(B1771,CECOS_SIN_IDENTIFICAR!$A$2:$D$146,4,0)),"SIN CECO",IF(VLOOKUP(B1771,CECOS_SIN_IDENTIFICAR!$A$2:$D$146,4,0)=0,"SIN CECO",VLOOKUP(B1771,CECOS_SIN_IDENTIFICAR!$A$2:$D$146,4,0)))</f>
        <v>1212</v>
      </c>
      <c r="Z1771">
        <f t="shared" si="221"/>
        <v>1212</v>
      </c>
      <c r="AA1771" s="56" t="s">
        <v>114</v>
      </c>
      <c r="AB1771" t="str">
        <f t="shared" si="222"/>
        <v>b. Idoneidad y Calidad del soporte-Soporte Técnico</v>
      </c>
      <c r="AC1771" t="str">
        <f>VLOOKUP(AB1771,CODIFICACION_PREGUNTAS!$C$2:$D$35,2,0)</f>
        <v>SOPORTE_TEC002</v>
      </c>
    </row>
    <row r="1772" spans="1:29" x14ac:dyDescent="0.25">
      <c r="A1772" s="3">
        <f t="shared" si="223"/>
        <v>1771</v>
      </c>
      <c r="B1772" s="3" t="s">
        <v>200</v>
      </c>
      <c r="C1772" s="32">
        <v>40603</v>
      </c>
      <c r="D1772" s="56" t="s">
        <v>114</v>
      </c>
      <c r="E1772" s="3"/>
      <c r="F1772" s="3"/>
      <c r="G1772" s="2" t="s">
        <v>8</v>
      </c>
      <c r="H1772" s="3" t="s">
        <v>6</v>
      </c>
      <c r="I1772" s="21">
        <v>4</v>
      </c>
      <c r="J1772" s="3" t="s">
        <v>183</v>
      </c>
      <c r="K1772" s="3"/>
      <c r="L1772" s="3"/>
      <c r="M1772" s="3"/>
      <c r="N1772" s="3"/>
      <c r="O1772" s="3"/>
      <c r="P1772" s="3"/>
      <c r="Q1772" s="3"/>
      <c r="R1772" s="3"/>
      <c r="S1772" s="3"/>
      <c r="T1772" s="3" t="str">
        <f t="shared" si="216"/>
        <v>SIN CECO</v>
      </c>
      <c r="U1772" s="3" t="str">
        <f t="shared" si="217"/>
        <v>NO</v>
      </c>
      <c r="V1772" t="str">
        <f t="shared" si="218"/>
        <v>HOTEL ALOFT
25%*-Soporte Técnico</v>
      </c>
      <c r="W1772" s="53">
        <f t="shared" si="219"/>
        <v>4</v>
      </c>
      <c r="X1772">
        <f t="shared" si="220"/>
        <v>4</v>
      </c>
      <c r="Y1772">
        <f>IF(ISNA(VLOOKUP(B1772,CECOS_SIN_IDENTIFICAR!$A$2:$D$146,4,0)),"SIN CECO",IF(VLOOKUP(B1772,CECOS_SIN_IDENTIFICAR!$A$2:$D$146,4,0)=0,"SIN CECO",VLOOKUP(B1772,CECOS_SIN_IDENTIFICAR!$A$2:$D$146,4,0)))</f>
        <v>1212</v>
      </c>
      <c r="Z1772">
        <f t="shared" si="221"/>
        <v>1212</v>
      </c>
      <c r="AA1772" s="56" t="s">
        <v>114</v>
      </c>
      <c r="AB1772" t="str">
        <f t="shared" si="222"/>
        <v>c. Cumplimiento de especificaciones técnicas de construcción-Soporte Técnico</v>
      </c>
      <c r="AC1772" t="str">
        <f>VLOOKUP(AB1772,CODIFICACION_PREGUNTAS!$C$2:$D$35,2,0)</f>
        <v>SOPORTE_TEC003</v>
      </c>
    </row>
    <row r="1773" spans="1:29" x14ac:dyDescent="0.25">
      <c r="A1773" s="3">
        <f t="shared" si="223"/>
        <v>1772</v>
      </c>
      <c r="B1773" s="3" t="s">
        <v>200</v>
      </c>
      <c r="C1773" s="32">
        <v>40603</v>
      </c>
      <c r="D1773" s="56" t="s">
        <v>114</v>
      </c>
      <c r="E1773" s="3"/>
      <c r="F1773" s="3"/>
      <c r="G1773" s="2" t="s">
        <v>9</v>
      </c>
      <c r="H1773" s="3" t="s">
        <v>6</v>
      </c>
      <c r="I1773" s="21">
        <v>4</v>
      </c>
      <c r="J1773" s="3" t="s">
        <v>183</v>
      </c>
      <c r="K1773" s="3"/>
      <c r="L1773" s="3"/>
      <c r="M1773" s="3"/>
      <c r="N1773" s="3"/>
      <c r="O1773" s="3"/>
      <c r="P1773" s="3"/>
      <c r="Q1773" s="3"/>
      <c r="R1773" s="3"/>
      <c r="S1773" s="3"/>
      <c r="T1773" s="3" t="str">
        <f t="shared" si="216"/>
        <v>SIN CECO</v>
      </c>
      <c r="U1773" s="3" t="str">
        <f t="shared" si="217"/>
        <v>NO</v>
      </c>
      <c r="V1773" t="str">
        <f t="shared" si="218"/>
        <v>HOTEL ALOFT
25%*-Soporte Técnico</v>
      </c>
      <c r="W1773" s="53">
        <f t="shared" si="219"/>
        <v>4</v>
      </c>
      <c r="X1773">
        <f t="shared" si="220"/>
        <v>4</v>
      </c>
      <c r="Y1773">
        <f>IF(ISNA(VLOOKUP(B1773,CECOS_SIN_IDENTIFICAR!$A$2:$D$146,4,0)),"SIN CECO",IF(VLOOKUP(B1773,CECOS_SIN_IDENTIFICAR!$A$2:$D$146,4,0)=0,"SIN CECO",VLOOKUP(B1773,CECOS_SIN_IDENTIFICAR!$A$2:$D$146,4,0)))</f>
        <v>1212</v>
      </c>
      <c r="Z1773">
        <f t="shared" si="221"/>
        <v>1212</v>
      </c>
      <c r="AA1773" s="56" t="s">
        <v>114</v>
      </c>
      <c r="AB1773" t="str">
        <f t="shared" si="222"/>
        <v>d. Confiabilidad de los conceptos aplicados-Soporte Técnico</v>
      </c>
      <c r="AC1773" t="str">
        <f>VLOOKUP(AB1773,CODIFICACION_PREGUNTAS!$C$2:$D$35,2,0)</f>
        <v>SOPORTE_TEC004</v>
      </c>
    </row>
    <row r="1774" spans="1:29" x14ac:dyDescent="0.25">
      <c r="A1774" s="3">
        <f t="shared" si="223"/>
        <v>1773</v>
      </c>
      <c r="B1774" s="3" t="s">
        <v>200</v>
      </c>
      <c r="C1774" s="32">
        <v>40603</v>
      </c>
      <c r="D1774" s="56" t="s">
        <v>114</v>
      </c>
      <c r="E1774" s="3"/>
      <c r="F1774" s="3"/>
      <c r="G1774" s="2" t="s">
        <v>10</v>
      </c>
      <c r="H1774" s="3" t="s">
        <v>6</v>
      </c>
      <c r="I1774" s="21">
        <v>4</v>
      </c>
      <c r="J1774" s="3" t="s">
        <v>183</v>
      </c>
      <c r="K1774" s="3"/>
      <c r="L1774" s="3"/>
      <c r="M1774" s="3"/>
      <c r="N1774" s="3"/>
      <c r="O1774" s="3"/>
      <c r="P1774" s="3"/>
      <c r="Q1774" s="3"/>
      <c r="R1774" s="3"/>
      <c r="S1774" s="3"/>
      <c r="T1774" s="3" t="str">
        <f t="shared" si="216"/>
        <v>SIN CECO</v>
      </c>
      <c r="U1774" s="3" t="str">
        <f t="shared" si="217"/>
        <v>NO</v>
      </c>
      <c r="V1774" t="str">
        <f t="shared" si="218"/>
        <v>HOTEL ALOFT
25%*-Soporte Técnico</v>
      </c>
      <c r="W1774" s="53">
        <f t="shared" si="219"/>
        <v>4</v>
      </c>
      <c r="X1774">
        <f t="shared" si="220"/>
        <v>4</v>
      </c>
      <c r="Y1774">
        <f>IF(ISNA(VLOOKUP(B1774,CECOS_SIN_IDENTIFICAR!$A$2:$D$146,4,0)),"SIN CECO",IF(VLOOKUP(B1774,CECOS_SIN_IDENTIFICAR!$A$2:$D$146,4,0)=0,"SIN CECO",VLOOKUP(B1774,CECOS_SIN_IDENTIFICAR!$A$2:$D$146,4,0)))</f>
        <v>1212</v>
      </c>
      <c r="Z1774">
        <f t="shared" si="221"/>
        <v>1212</v>
      </c>
      <c r="AA1774" s="56" t="s">
        <v>114</v>
      </c>
      <c r="AB1774" t="str">
        <f t="shared" si="222"/>
        <v>e. Oportunidad en entrega de información o requerimientos-Soporte Técnico</v>
      </c>
      <c r="AC1774" t="str">
        <f>VLOOKUP(AB1774,CODIFICACION_PREGUNTAS!$C$2:$D$35,2,0)</f>
        <v>SOPORTE_TEC005</v>
      </c>
    </row>
    <row r="1775" spans="1:29" x14ac:dyDescent="0.25">
      <c r="A1775" s="3">
        <f t="shared" si="223"/>
        <v>1774</v>
      </c>
      <c r="B1775" s="3" t="s">
        <v>200</v>
      </c>
      <c r="C1775" s="32">
        <v>40603</v>
      </c>
      <c r="D1775" s="56" t="s">
        <v>114</v>
      </c>
      <c r="E1775" s="3"/>
      <c r="F1775" s="3"/>
      <c r="G1775" s="2" t="s">
        <v>11</v>
      </c>
      <c r="H1775" s="3" t="s">
        <v>12</v>
      </c>
      <c r="I1775" s="21">
        <v>4</v>
      </c>
      <c r="J1775" s="3" t="s">
        <v>183</v>
      </c>
      <c r="K1775" s="3"/>
      <c r="L1775" s="3"/>
      <c r="M1775" s="3"/>
      <c r="N1775" s="3"/>
      <c r="O1775" s="3"/>
      <c r="P1775" s="3"/>
      <c r="Q1775" s="3"/>
      <c r="R1775" s="3"/>
      <c r="S1775" s="3"/>
      <c r="T1775" s="3" t="str">
        <f t="shared" si="216"/>
        <v>SIN CECO</v>
      </c>
      <c r="U1775" s="3" t="str">
        <f t="shared" si="217"/>
        <v>NO</v>
      </c>
      <c r="V1775" t="str">
        <f t="shared" si="218"/>
        <v>HOTEL ALOFT
25%*-Soporte Administrativo</v>
      </c>
      <c r="W1775" s="53">
        <f t="shared" si="219"/>
        <v>4</v>
      </c>
      <c r="X1775">
        <f t="shared" si="220"/>
        <v>4</v>
      </c>
      <c r="Y1775">
        <f>IF(ISNA(VLOOKUP(B1775,CECOS_SIN_IDENTIFICAR!$A$2:$D$146,4,0)),"SIN CECO",IF(VLOOKUP(B1775,CECOS_SIN_IDENTIFICAR!$A$2:$D$146,4,0)=0,"SIN CECO",VLOOKUP(B1775,CECOS_SIN_IDENTIFICAR!$A$2:$D$146,4,0)))</f>
        <v>1212</v>
      </c>
      <c r="Z1775">
        <f t="shared" si="221"/>
        <v>1212</v>
      </c>
      <c r="AA1775" s="56" t="s">
        <v>114</v>
      </c>
      <c r="AB1775" t="str">
        <f t="shared" si="222"/>
        <v>a. Oportunidad de la gestión en obra-Soporte Administrativo</v>
      </c>
      <c r="AC1775" t="str">
        <f>VLOOKUP(AB1775,CODIFICACION_PREGUNTAS!$C$2:$D$35,2,0)</f>
        <v>SOPORTE_ADMON001</v>
      </c>
    </row>
    <row r="1776" spans="1:29" x14ac:dyDescent="0.25">
      <c r="A1776" s="3">
        <f t="shared" si="223"/>
        <v>1775</v>
      </c>
      <c r="B1776" s="3" t="s">
        <v>200</v>
      </c>
      <c r="C1776" s="32">
        <v>40603</v>
      </c>
      <c r="D1776" s="56" t="s">
        <v>114</v>
      </c>
      <c r="E1776" s="3"/>
      <c r="F1776" s="3"/>
      <c r="G1776" s="2" t="s">
        <v>13</v>
      </c>
      <c r="H1776" s="3" t="s">
        <v>12</v>
      </c>
      <c r="I1776" s="21">
        <v>4</v>
      </c>
      <c r="J1776" s="3" t="s">
        <v>183</v>
      </c>
      <c r="K1776" s="3"/>
      <c r="L1776" s="3"/>
      <c r="M1776" s="3"/>
      <c r="N1776" s="3"/>
      <c r="O1776" s="3"/>
      <c r="P1776" s="3"/>
      <c r="Q1776" s="3"/>
      <c r="R1776" s="3"/>
      <c r="S1776" s="3"/>
      <c r="T1776" s="3" t="str">
        <f t="shared" si="216"/>
        <v>SIN CECO</v>
      </c>
      <c r="U1776" s="3" t="str">
        <f t="shared" si="217"/>
        <v>NO</v>
      </c>
      <c r="V1776" t="str">
        <f t="shared" si="218"/>
        <v>HOTEL ALOFT
25%*-Soporte Administrativo</v>
      </c>
      <c r="W1776" s="53">
        <f t="shared" si="219"/>
        <v>4</v>
      </c>
      <c r="X1776">
        <f t="shared" si="220"/>
        <v>4</v>
      </c>
      <c r="Y1776">
        <f>IF(ISNA(VLOOKUP(B1776,CECOS_SIN_IDENTIFICAR!$A$2:$D$146,4,0)),"SIN CECO",IF(VLOOKUP(B1776,CECOS_SIN_IDENTIFICAR!$A$2:$D$146,4,0)=0,"SIN CECO",VLOOKUP(B1776,CECOS_SIN_IDENTIFICAR!$A$2:$D$146,4,0)))</f>
        <v>1212</v>
      </c>
      <c r="Z1776">
        <f t="shared" si="221"/>
        <v>1212</v>
      </c>
      <c r="AA1776" s="56" t="s">
        <v>114</v>
      </c>
      <c r="AB1776" t="str">
        <f t="shared" si="222"/>
        <v>b. Manejo administrativo del proyecto-Soporte Administrativo</v>
      </c>
      <c r="AC1776" t="str">
        <f>VLOOKUP(AB1776,CODIFICACION_PREGUNTAS!$C$2:$D$35,2,0)</f>
        <v>SOPORTE_ADMON002</v>
      </c>
    </row>
    <row r="1777" spans="1:29" x14ac:dyDescent="0.25">
      <c r="A1777" s="3">
        <f t="shared" si="223"/>
        <v>1776</v>
      </c>
      <c r="B1777" s="3" t="s">
        <v>200</v>
      </c>
      <c r="C1777" s="32">
        <v>40603</v>
      </c>
      <c r="D1777" s="56" t="s">
        <v>114</v>
      </c>
      <c r="E1777" s="3"/>
      <c r="F1777" s="3"/>
      <c r="G1777" s="2" t="s">
        <v>14</v>
      </c>
      <c r="H1777" s="3" t="s">
        <v>12</v>
      </c>
      <c r="I1777" s="21">
        <v>4</v>
      </c>
      <c r="J1777" s="3" t="s">
        <v>183</v>
      </c>
      <c r="K1777" s="3"/>
      <c r="L1777" s="3"/>
      <c r="M1777" s="3"/>
      <c r="N1777" s="3"/>
      <c r="O1777" s="3"/>
      <c r="P1777" s="3"/>
      <c r="Q1777" s="3"/>
      <c r="R1777" s="3"/>
      <c r="S1777" s="3"/>
      <c r="T1777" s="3" t="str">
        <f t="shared" si="216"/>
        <v>SIN CECO</v>
      </c>
      <c r="U1777" s="3" t="str">
        <f t="shared" si="217"/>
        <v>NO</v>
      </c>
      <c r="V1777" t="str">
        <f t="shared" si="218"/>
        <v>HOTEL ALOFT
25%*-Soporte Administrativo</v>
      </c>
      <c r="W1777" s="53">
        <f t="shared" si="219"/>
        <v>4</v>
      </c>
      <c r="X1777">
        <f t="shared" si="220"/>
        <v>4</v>
      </c>
      <c r="Y1777">
        <f>IF(ISNA(VLOOKUP(B1777,CECOS_SIN_IDENTIFICAR!$A$2:$D$146,4,0)),"SIN CECO",IF(VLOOKUP(B1777,CECOS_SIN_IDENTIFICAR!$A$2:$D$146,4,0)=0,"SIN CECO",VLOOKUP(B1777,CECOS_SIN_IDENTIFICAR!$A$2:$D$146,4,0)))</f>
        <v>1212</v>
      </c>
      <c r="Z1777">
        <f t="shared" si="221"/>
        <v>1212</v>
      </c>
      <c r="AA1777" s="56" t="s">
        <v>114</v>
      </c>
      <c r="AB1777" t="str">
        <f t="shared" si="222"/>
        <v>c. Información clara y veraz sobre la administración de proyecto-Soporte Administrativo</v>
      </c>
      <c r="AC1777" t="str">
        <f>VLOOKUP(AB1777,CODIFICACION_PREGUNTAS!$C$2:$D$35,2,0)</f>
        <v>SOPORTE_ADMON003</v>
      </c>
    </row>
    <row r="1778" spans="1:29" x14ac:dyDescent="0.25">
      <c r="A1778" s="3">
        <f t="shared" si="223"/>
        <v>1777</v>
      </c>
      <c r="B1778" s="3" t="s">
        <v>200</v>
      </c>
      <c r="C1778" s="32">
        <v>40603</v>
      </c>
      <c r="D1778" s="56" t="s">
        <v>114</v>
      </c>
      <c r="E1778" s="3"/>
      <c r="F1778" s="3"/>
      <c r="G1778" s="2" t="s">
        <v>15</v>
      </c>
      <c r="H1778" s="3" t="s">
        <v>12</v>
      </c>
      <c r="I1778" s="21">
        <v>4</v>
      </c>
      <c r="J1778" s="3" t="s">
        <v>183</v>
      </c>
      <c r="K1778" s="3"/>
      <c r="L1778" s="3"/>
      <c r="M1778" s="3"/>
      <c r="N1778" s="3"/>
      <c r="O1778" s="3"/>
      <c r="P1778" s="3"/>
      <c r="Q1778" s="3"/>
      <c r="R1778" s="3"/>
      <c r="S1778" s="3"/>
      <c r="T1778" s="3" t="str">
        <f t="shared" si="216"/>
        <v>SIN CECO</v>
      </c>
      <c r="U1778" s="3" t="str">
        <f t="shared" si="217"/>
        <v>NO</v>
      </c>
      <c r="V1778" t="str">
        <f t="shared" si="218"/>
        <v>HOTEL ALOFT
25%*-Soporte Administrativo</v>
      </c>
      <c r="W1778" s="53">
        <f t="shared" si="219"/>
        <v>4</v>
      </c>
      <c r="X1778">
        <f t="shared" si="220"/>
        <v>4</v>
      </c>
      <c r="Y1778">
        <f>IF(ISNA(VLOOKUP(B1778,CECOS_SIN_IDENTIFICAR!$A$2:$D$146,4,0)),"SIN CECO",IF(VLOOKUP(B1778,CECOS_SIN_IDENTIFICAR!$A$2:$D$146,4,0)=0,"SIN CECO",VLOOKUP(B1778,CECOS_SIN_IDENTIFICAR!$A$2:$D$146,4,0)))</f>
        <v>1212</v>
      </c>
      <c r="Z1778">
        <f t="shared" si="221"/>
        <v>1212</v>
      </c>
      <c r="AA1778" s="56" t="s">
        <v>114</v>
      </c>
      <c r="AB1778" t="str">
        <f t="shared" si="222"/>
        <v>d. Cumplimientos con expectativas del cliente-Soporte Administrativo</v>
      </c>
      <c r="AC1778" t="str">
        <f>VLOOKUP(AB1778,CODIFICACION_PREGUNTAS!$C$2:$D$35,2,0)</f>
        <v>SOPORTE_ADMON004</v>
      </c>
    </row>
    <row r="1779" spans="1:29" x14ac:dyDescent="0.25">
      <c r="A1779" s="3">
        <f t="shared" si="223"/>
        <v>1778</v>
      </c>
      <c r="B1779" s="3" t="s">
        <v>200</v>
      </c>
      <c r="C1779" s="32">
        <v>40603</v>
      </c>
      <c r="D1779" s="56" t="s">
        <v>114</v>
      </c>
      <c r="E1779" s="3"/>
      <c r="F1779" s="3"/>
      <c r="G1779" s="2" t="s">
        <v>16</v>
      </c>
      <c r="H1779" s="3" t="s">
        <v>12</v>
      </c>
      <c r="I1779" s="21">
        <v>4</v>
      </c>
      <c r="J1779" s="3" t="s">
        <v>183</v>
      </c>
      <c r="K1779" s="3"/>
      <c r="L1779" s="3"/>
      <c r="M1779" s="3"/>
      <c r="N1779" s="3"/>
      <c r="O1779" s="3"/>
      <c r="P1779" s="3"/>
      <c r="Q1779" s="3"/>
      <c r="R1779" s="3"/>
      <c r="S1779" s="3"/>
      <c r="T1779" s="3" t="str">
        <f t="shared" si="216"/>
        <v>SIN CECO</v>
      </c>
      <c r="U1779" s="3" t="str">
        <f t="shared" si="217"/>
        <v>NO</v>
      </c>
      <c r="V1779" t="str">
        <f t="shared" si="218"/>
        <v>HOTEL ALOFT
25%*-Soporte Administrativo</v>
      </c>
      <c r="W1779" s="53">
        <f t="shared" si="219"/>
        <v>4</v>
      </c>
      <c r="X1779">
        <f t="shared" si="220"/>
        <v>4</v>
      </c>
      <c r="Y1779">
        <f>IF(ISNA(VLOOKUP(B1779,CECOS_SIN_IDENTIFICAR!$A$2:$D$146,4,0)),"SIN CECO",IF(VLOOKUP(B1779,CECOS_SIN_IDENTIFICAR!$A$2:$D$146,4,0)=0,"SIN CECO",VLOOKUP(B1779,CECOS_SIN_IDENTIFICAR!$A$2:$D$146,4,0)))</f>
        <v>1212</v>
      </c>
      <c r="Z1779">
        <f t="shared" si="221"/>
        <v>1212</v>
      </c>
      <c r="AA1779" s="56" t="s">
        <v>114</v>
      </c>
      <c r="AB1779" t="str">
        <f t="shared" si="222"/>
        <v>e. Control de presupuesto-Soporte Administrativo</v>
      </c>
      <c r="AC1779" t="str">
        <f>VLOOKUP(AB1779,CODIFICACION_PREGUNTAS!$C$2:$D$35,2,0)</f>
        <v>SOPORTE_ADMON005</v>
      </c>
    </row>
    <row r="1780" spans="1:29" x14ac:dyDescent="0.25">
      <c r="A1780" s="3">
        <f t="shared" si="223"/>
        <v>1779</v>
      </c>
      <c r="B1780" s="3" t="s">
        <v>200</v>
      </c>
      <c r="C1780" s="32">
        <v>40603</v>
      </c>
      <c r="D1780" s="56" t="s">
        <v>114</v>
      </c>
      <c r="E1780" s="3"/>
      <c r="F1780" s="3"/>
      <c r="G1780" s="2" t="s">
        <v>17</v>
      </c>
      <c r="H1780" s="3" t="s">
        <v>18</v>
      </c>
      <c r="I1780" s="21">
        <v>4</v>
      </c>
      <c r="J1780" s="3" t="s">
        <v>183</v>
      </c>
      <c r="K1780" s="3"/>
      <c r="L1780" s="3"/>
      <c r="M1780" s="3"/>
      <c r="N1780" s="3"/>
      <c r="O1780" s="3"/>
      <c r="P1780" s="3"/>
      <c r="Q1780" s="3"/>
      <c r="R1780" s="3"/>
      <c r="S1780" s="3"/>
      <c r="T1780" s="3" t="str">
        <f t="shared" si="216"/>
        <v>SIN CECO</v>
      </c>
      <c r="U1780" s="3" t="str">
        <f t="shared" si="217"/>
        <v>NO</v>
      </c>
      <c r="V1780" t="str">
        <f t="shared" si="218"/>
        <v>HOTEL ALOFT
25%*-Soporte Directivo (Coordinador y Gerencia)</v>
      </c>
      <c r="W1780" s="53">
        <f t="shared" si="219"/>
        <v>4</v>
      </c>
      <c r="X1780">
        <f t="shared" si="220"/>
        <v>4</v>
      </c>
      <c r="Y1780">
        <f>IF(ISNA(VLOOKUP(B1780,CECOS_SIN_IDENTIFICAR!$A$2:$D$146,4,0)),"SIN CECO",IF(VLOOKUP(B1780,CECOS_SIN_IDENTIFICAR!$A$2:$D$146,4,0)=0,"SIN CECO",VLOOKUP(B1780,CECOS_SIN_IDENTIFICAR!$A$2:$D$146,4,0)))</f>
        <v>1212</v>
      </c>
      <c r="Z1780">
        <f t="shared" si="221"/>
        <v>1212</v>
      </c>
      <c r="AA1780" s="56" t="s">
        <v>114</v>
      </c>
      <c r="AB1780" t="str">
        <f t="shared" si="222"/>
        <v>a. Apoyo y presencia en el proyecto-Soporte Directivo (Coordinador y Gerencia)</v>
      </c>
      <c r="AC1780" t="str">
        <f>VLOOKUP(AB1780,CODIFICACION_PREGUNTAS!$C$2:$D$35,2,0)</f>
        <v>SOPORTE_DIR001</v>
      </c>
    </row>
    <row r="1781" spans="1:29" x14ac:dyDescent="0.25">
      <c r="A1781" s="3">
        <f t="shared" si="223"/>
        <v>1780</v>
      </c>
      <c r="B1781" s="3" t="s">
        <v>200</v>
      </c>
      <c r="C1781" s="32">
        <v>40603</v>
      </c>
      <c r="D1781" s="56" t="s">
        <v>114</v>
      </c>
      <c r="E1781" s="3"/>
      <c r="F1781" s="3"/>
      <c r="G1781" s="2" t="s">
        <v>19</v>
      </c>
      <c r="H1781" s="3" t="s">
        <v>18</v>
      </c>
      <c r="I1781" s="21">
        <v>4</v>
      </c>
      <c r="J1781" s="3" t="s">
        <v>183</v>
      </c>
      <c r="K1781" s="3"/>
      <c r="L1781" s="3"/>
      <c r="M1781" s="3"/>
      <c r="N1781" s="3"/>
      <c r="O1781" s="3"/>
      <c r="P1781" s="3"/>
      <c r="Q1781" s="3"/>
      <c r="R1781" s="3"/>
      <c r="S1781" s="3"/>
      <c r="T1781" s="3" t="str">
        <f t="shared" si="216"/>
        <v>SIN CECO</v>
      </c>
      <c r="U1781" s="3" t="str">
        <f t="shared" si="217"/>
        <v>NO</v>
      </c>
      <c r="V1781" t="str">
        <f t="shared" si="218"/>
        <v>HOTEL ALOFT
25%*-Soporte Directivo (Coordinador y Gerencia)</v>
      </c>
      <c r="W1781" s="53">
        <f t="shared" si="219"/>
        <v>4</v>
      </c>
      <c r="X1781">
        <f t="shared" si="220"/>
        <v>4</v>
      </c>
      <c r="Y1781">
        <f>IF(ISNA(VLOOKUP(B1781,CECOS_SIN_IDENTIFICAR!$A$2:$D$146,4,0)),"SIN CECO",IF(VLOOKUP(B1781,CECOS_SIN_IDENTIFICAR!$A$2:$D$146,4,0)=0,"SIN CECO",VLOOKUP(B1781,CECOS_SIN_IDENTIFICAR!$A$2:$D$146,4,0)))</f>
        <v>1212</v>
      </c>
      <c r="Z1781">
        <f t="shared" si="221"/>
        <v>1212</v>
      </c>
      <c r="AA1781" s="56" t="s">
        <v>114</v>
      </c>
      <c r="AB1781" t="str">
        <f t="shared" si="222"/>
        <v>b. Conocimiento del proyecto-Soporte Directivo (Coordinador y Gerencia)</v>
      </c>
      <c r="AC1781" t="str">
        <f>VLOOKUP(AB1781,CODIFICACION_PREGUNTAS!$C$2:$D$35,2,0)</f>
        <v>SOPORTE_DIR002</v>
      </c>
    </row>
    <row r="1782" spans="1:29" x14ac:dyDescent="0.25">
      <c r="A1782" s="3">
        <f t="shared" si="223"/>
        <v>1781</v>
      </c>
      <c r="B1782" s="3" t="s">
        <v>200</v>
      </c>
      <c r="C1782" s="32">
        <v>40603</v>
      </c>
      <c r="D1782" s="56" t="s">
        <v>114</v>
      </c>
      <c r="E1782" s="3"/>
      <c r="F1782" s="3"/>
      <c r="G1782" s="2" t="s">
        <v>20</v>
      </c>
      <c r="H1782" s="3" t="s">
        <v>18</v>
      </c>
      <c r="I1782" s="21">
        <v>4</v>
      </c>
      <c r="J1782" s="3" t="s">
        <v>183</v>
      </c>
      <c r="K1782" s="3"/>
      <c r="L1782" s="3"/>
      <c r="M1782" s="3"/>
      <c r="N1782" s="3"/>
      <c r="O1782" s="3"/>
      <c r="P1782" s="3"/>
      <c r="Q1782" s="3"/>
      <c r="R1782" s="3"/>
      <c r="S1782" s="3"/>
      <c r="T1782" s="3" t="str">
        <f t="shared" si="216"/>
        <v>SIN CECO</v>
      </c>
      <c r="U1782" s="3" t="str">
        <f t="shared" si="217"/>
        <v>NO</v>
      </c>
      <c r="V1782" t="str">
        <f t="shared" si="218"/>
        <v>HOTEL ALOFT
25%*-Soporte Directivo (Coordinador y Gerencia)</v>
      </c>
      <c r="W1782" s="53">
        <f t="shared" si="219"/>
        <v>4</v>
      </c>
      <c r="X1782">
        <f t="shared" si="220"/>
        <v>4</v>
      </c>
      <c r="Y1782">
        <f>IF(ISNA(VLOOKUP(B1782,CECOS_SIN_IDENTIFICAR!$A$2:$D$146,4,0)),"SIN CECO",IF(VLOOKUP(B1782,CECOS_SIN_IDENTIFICAR!$A$2:$D$146,4,0)=0,"SIN CECO",VLOOKUP(B1782,CECOS_SIN_IDENTIFICAR!$A$2:$D$146,4,0)))</f>
        <v>1212</v>
      </c>
      <c r="Z1782">
        <f t="shared" si="221"/>
        <v>1212</v>
      </c>
      <c r="AA1782" s="56" t="s">
        <v>114</v>
      </c>
      <c r="AB1782" t="str">
        <f t="shared" si="222"/>
        <v>c. Planteamiento de soluciones y manejo de conflictos-Soporte Directivo (Coordinador y Gerencia)</v>
      </c>
      <c r="AC1782" t="str">
        <f>VLOOKUP(AB1782,CODIFICACION_PREGUNTAS!$C$2:$D$35,2,0)</f>
        <v>SOPORTE_DIR003</v>
      </c>
    </row>
    <row r="1783" spans="1:29" x14ac:dyDescent="0.25">
      <c r="A1783" s="3">
        <f t="shared" si="223"/>
        <v>1782</v>
      </c>
      <c r="B1783" s="3" t="s">
        <v>200</v>
      </c>
      <c r="C1783" s="32">
        <v>40603</v>
      </c>
      <c r="D1783" s="56" t="s">
        <v>114</v>
      </c>
      <c r="E1783" s="3"/>
      <c r="F1783" s="3"/>
      <c r="G1783" s="2" t="s">
        <v>21</v>
      </c>
      <c r="H1783" s="3" t="s">
        <v>18</v>
      </c>
      <c r="I1783" s="21">
        <v>4</v>
      </c>
      <c r="J1783" s="3" t="s">
        <v>183</v>
      </c>
      <c r="K1783" s="3"/>
      <c r="L1783" s="3"/>
      <c r="M1783" s="3"/>
      <c r="N1783" s="3"/>
      <c r="O1783" s="3"/>
      <c r="P1783" s="3"/>
      <c r="Q1783" s="3"/>
      <c r="R1783" s="3"/>
      <c r="S1783" s="3"/>
      <c r="T1783" s="3" t="str">
        <f t="shared" si="216"/>
        <v>SIN CECO</v>
      </c>
      <c r="U1783" s="3" t="str">
        <f t="shared" si="217"/>
        <v>NO</v>
      </c>
      <c r="V1783" t="str">
        <f t="shared" si="218"/>
        <v>HOTEL ALOFT
25%*-Soporte Directivo (Coordinador y Gerencia)</v>
      </c>
      <c r="W1783" s="53">
        <f t="shared" si="219"/>
        <v>4</v>
      </c>
      <c r="X1783">
        <f t="shared" si="220"/>
        <v>4</v>
      </c>
      <c r="Y1783">
        <f>IF(ISNA(VLOOKUP(B1783,CECOS_SIN_IDENTIFICAR!$A$2:$D$146,4,0)),"SIN CECO",IF(VLOOKUP(B1783,CECOS_SIN_IDENTIFICAR!$A$2:$D$146,4,0)=0,"SIN CECO",VLOOKUP(B1783,CECOS_SIN_IDENTIFICAR!$A$2:$D$146,4,0)))</f>
        <v>1212</v>
      </c>
      <c r="Z1783">
        <f t="shared" si="221"/>
        <v>1212</v>
      </c>
      <c r="AA1783" s="56" t="s">
        <v>114</v>
      </c>
      <c r="AB1783" t="str">
        <f t="shared" si="222"/>
        <v>d. Cumplimiento de compromisos-Soporte Directivo (Coordinador y Gerencia)</v>
      </c>
      <c r="AC1783" t="str">
        <f>VLOOKUP(AB1783,CODIFICACION_PREGUNTAS!$C$2:$D$35,2,0)</f>
        <v>SOPORTE_DIR004</v>
      </c>
    </row>
    <row r="1784" spans="1:29" x14ac:dyDescent="0.25">
      <c r="A1784" s="3">
        <f t="shared" si="223"/>
        <v>1783</v>
      </c>
      <c r="B1784" s="3" t="s">
        <v>200</v>
      </c>
      <c r="C1784" s="32">
        <v>40603</v>
      </c>
      <c r="D1784" s="56" t="s">
        <v>114</v>
      </c>
      <c r="E1784" s="3"/>
      <c r="F1784" s="3"/>
      <c r="G1784" s="2" t="s">
        <v>22</v>
      </c>
      <c r="H1784" s="3" t="s">
        <v>18</v>
      </c>
      <c r="I1784" s="21">
        <v>4</v>
      </c>
      <c r="J1784" s="3" t="s">
        <v>183</v>
      </c>
      <c r="K1784" s="3"/>
      <c r="L1784" s="3"/>
      <c r="M1784" s="3"/>
      <c r="N1784" s="3"/>
      <c r="O1784" s="3"/>
      <c r="P1784" s="3"/>
      <c r="Q1784" s="3"/>
      <c r="R1784" s="3"/>
      <c r="S1784" s="3"/>
      <c r="T1784" s="3" t="str">
        <f t="shared" si="216"/>
        <v>SIN CECO</v>
      </c>
      <c r="U1784" s="3" t="str">
        <f t="shared" si="217"/>
        <v>NO</v>
      </c>
      <c r="V1784" t="str">
        <f t="shared" si="218"/>
        <v>HOTEL ALOFT
25%*-Soporte Directivo (Coordinador y Gerencia)</v>
      </c>
      <c r="W1784" s="53">
        <f t="shared" si="219"/>
        <v>4</v>
      </c>
      <c r="X1784">
        <f t="shared" si="220"/>
        <v>4</v>
      </c>
      <c r="Y1784">
        <f>IF(ISNA(VLOOKUP(B1784,CECOS_SIN_IDENTIFICAR!$A$2:$D$146,4,0)),"SIN CECO",IF(VLOOKUP(B1784,CECOS_SIN_IDENTIFICAR!$A$2:$D$146,4,0)=0,"SIN CECO",VLOOKUP(B1784,CECOS_SIN_IDENTIFICAR!$A$2:$D$146,4,0)))</f>
        <v>1212</v>
      </c>
      <c r="Z1784">
        <f t="shared" si="221"/>
        <v>1212</v>
      </c>
      <c r="AA1784" s="56" t="s">
        <v>114</v>
      </c>
      <c r="AB1784" t="str">
        <f t="shared" si="222"/>
        <v>e. Manejo del cliente-Soporte Directivo (Coordinador y Gerencia)</v>
      </c>
      <c r="AC1784" t="str">
        <f>VLOOKUP(AB1784,CODIFICACION_PREGUNTAS!$C$2:$D$35,2,0)</f>
        <v>SOPORTE_DIR005</v>
      </c>
    </row>
    <row r="1785" spans="1:29" x14ac:dyDescent="0.25">
      <c r="A1785" s="3">
        <f t="shared" si="223"/>
        <v>1784</v>
      </c>
      <c r="B1785" s="3" t="s">
        <v>200</v>
      </c>
      <c r="C1785" s="32">
        <v>40603</v>
      </c>
      <c r="D1785" s="56" t="s">
        <v>114</v>
      </c>
      <c r="E1785" s="3"/>
      <c r="F1785" s="3"/>
      <c r="G1785" s="2" t="s">
        <v>23</v>
      </c>
      <c r="H1785" s="3" t="s">
        <v>24</v>
      </c>
      <c r="I1785" s="21">
        <v>4</v>
      </c>
      <c r="J1785" s="3" t="s">
        <v>183</v>
      </c>
      <c r="K1785" s="3"/>
      <c r="L1785" s="3"/>
      <c r="M1785" s="3"/>
      <c r="N1785" s="3"/>
      <c r="O1785" s="3"/>
      <c r="P1785" s="3"/>
      <c r="Q1785" s="3"/>
      <c r="R1785" s="3"/>
      <c r="S1785" s="3"/>
      <c r="T1785" s="3" t="str">
        <f t="shared" si="216"/>
        <v>SIN CECO</v>
      </c>
      <c r="U1785" s="3" t="str">
        <f t="shared" si="217"/>
        <v>NO</v>
      </c>
      <c r="V1785" t="str">
        <f t="shared" si="218"/>
        <v>HOTEL ALOFT
25%*-Personal que presta el servicio en obra</v>
      </c>
      <c r="W1785" s="53">
        <f t="shared" si="219"/>
        <v>4</v>
      </c>
      <c r="X1785">
        <f t="shared" si="220"/>
        <v>4</v>
      </c>
      <c r="Y1785">
        <f>IF(ISNA(VLOOKUP(B1785,CECOS_SIN_IDENTIFICAR!$A$2:$D$146,4,0)),"SIN CECO",IF(VLOOKUP(B1785,CECOS_SIN_IDENTIFICAR!$A$2:$D$146,4,0)=0,"SIN CECO",VLOOKUP(B1785,CECOS_SIN_IDENTIFICAR!$A$2:$D$146,4,0)))</f>
        <v>1212</v>
      </c>
      <c r="Z1785">
        <f t="shared" si="221"/>
        <v>1212</v>
      </c>
      <c r="AA1785" s="56" t="s">
        <v>114</v>
      </c>
      <c r="AB1785" t="str">
        <f t="shared" si="222"/>
        <v>a. Idoneidad del personal-Personal que presta el servicio en obra</v>
      </c>
      <c r="AC1785" t="str">
        <f>VLOOKUP(AB1785,CODIFICACION_PREGUNTAS!$C$2:$D$35,2,0)</f>
        <v>PERSONAL001</v>
      </c>
    </row>
    <row r="1786" spans="1:29" x14ac:dyDescent="0.25">
      <c r="A1786" s="3">
        <f t="shared" si="223"/>
        <v>1785</v>
      </c>
      <c r="B1786" s="3" t="s">
        <v>200</v>
      </c>
      <c r="C1786" s="32">
        <v>40603</v>
      </c>
      <c r="D1786" s="56" t="s">
        <v>114</v>
      </c>
      <c r="E1786" s="3"/>
      <c r="F1786" s="3"/>
      <c r="G1786" s="2" t="s">
        <v>25</v>
      </c>
      <c r="H1786" s="3" t="s">
        <v>24</v>
      </c>
      <c r="I1786" s="21">
        <v>4</v>
      </c>
      <c r="J1786" s="3" t="s">
        <v>183</v>
      </c>
      <c r="K1786" s="3"/>
      <c r="L1786" s="3"/>
      <c r="M1786" s="3"/>
      <c r="N1786" s="3"/>
      <c r="O1786" s="3"/>
      <c r="P1786" s="3"/>
      <c r="Q1786" s="3"/>
      <c r="R1786" s="3"/>
      <c r="S1786" s="3"/>
      <c r="T1786" s="3" t="str">
        <f t="shared" si="216"/>
        <v>SIN CECO</v>
      </c>
      <c r="U1786" s="3" t="str">
        <f t="shared" si="217"/>
        <v>NO</v>
      </c>
      <c r="V1786" t="str">
        <f t="shared" si="218"/>
        <v>HOTEL ALOFT
25%*-Personal que presta el servicio en obra</v>
      </c>
      <c r="W1786" s="53">
        <f t="shared" si="219"/>
        <v>4</v>
      </c>
      <c r="X1786">
        <f t="shared" si="220"/>
        <v>4</v>
      </c>
      <c r="Y1786">
        <f>IF(ISNA(VLOOKUP(B1786,CECOS_SIN_IDENTIFICAR!$A$2:$D$146,4,0)),"SIN CECO",IF(VLOOKUP(B1786,CECOS_SIN_IDENTIFICAR!$A$2:$D$146,4,0)=0,"SIN CECO",VLOOKUP(B1786,CECOS_SIN_IDENTIFICAR!$A$2:$D$146,4,0)))</f>
        <v>1212</v>
      </c>
      <c r="Z1786">
        <f t="shared" si="221"/>
        <v>1212</v>
      </c>
      <c r="AA1786" s="56" t="s">
        <v>114</v>
      </c>
      <c r="AB1786" t="str">
        <f t="shared" si="222"/>
        <v>b. Oportuna atención al cliente-Personal que presta el servicio en obra</v>
      </c>
      <c r="AC1786" t="str">
        <f>VLOOKUP(AB1786,CODIFICACION_PREGUNTAS!$C$2:$D$35,2,0)</f>
        <v>PERSONAL002</v>
      </c>
    </row>
    <row r="1787" spans="1:29" x14ac:dyDescent="0.25">
      <c r="A1787" s="3">
        <f t="shared" si="223"/>
        <v>1786</v>
      </c>
      <c r="B1787" s="3" t="s">
        <v>200</v>
      </c>
      <c r="C1787" s="32">
        <v>40603</v>
      </c>
      <c r="D1787" s="56" t="s">
        <v>114</v>
      </c>
      <c r="E1787" s="3"/>
      <c r="F1787" s="3"/>
      <c r="G1787" s="2" t="s">
        <v>26</v>
      </c>
      <c r="H1787" s="3" t="s">
        <v>24</v>
      </c>
      <c r="I1787" s="21">
        <v>4</v>
      </c>
      <c r="J1787" s="3" t="s">
        <v>183</v>
      </c>
      <c r="K1787" s="3"/>
      <c r="L1787" s="3"/>
      <c r="M1787" s="3"/>
      <c r="N1787" s="3"/>
      <c r="O1787" s="3"/>
      <c r="P1787" s="3"/>
      <c r="Q1787" s="3"/>
      <c r="R1787" s="3"/>
      <c r="S1787" s="3"/>
      <c r="T1787" s="3" t="str">
        <f t="shared" si="216"/>
        <v>SIN CECO</v>
      </c>
      <c r="U1787" s="3" t="str">
        <f t="shared" si="217"/>
        <v>NO</v>
      </c>
      <c r="V1787" t="str">
        <f t="shared" si="218"/>
        <v>HOTEL ALOFT
25%*-Personal que presta el servicio en obra</v>
      </c>
      <c r="W1787" s="53">
        <f t="shared" si="219"/>
        <v>4</v>
      </c>
      <c r="X1787">
        <f t="shared" si="220"/>
        <v>4</v>
      </c>
      <c r="Y1787">
        <f>IF(ISNA(VLOOKUP(B1787,CECOS_SIN_IDENTIFICAR!$A$2:$D$146,4,0)),"SIN CECO",IF(VLOOKUP(B1787,CECOS_SIN_IDENTIFICAR!$A$2:$D$146,4,0)=0,"SIN CECO",VLOOKUP(B1787,CECOS_SIN_IDENTIFICAR!$A$2:$D$146,4,0)))</f>
        <v>1212</v>
      </c>
      <c r="Z1787">
        <f t="shared" si="221"/>
        <v>1212</v>
      </c>
      <c r="AA1787" s="56" t="s">
        <v>114</v>
      </c>
      <c r="AB1787" t="str">
        <f t="shared" si="222"/>
        <v>c. Compromiso con el proyecto-Personal que presta el servicio en obra</v>
      </c>
      <c r="AC1787" t="str">
        <f>VLOOKUP(AB1787,CODIFICACION_PREGUNTAS!$C$2:$D$35,2,0)</f>
        <v>PERSONAL003</v>
      </c>
    </row>
    <row r="1788" spans="1:29" x14ac:dyDescent="0.25">
      <c r="A1788" s="3">
        <f t="shared" si="223"/>
        <v>1787</v>
      </c>
      <c r="B1788" s="3" t="s">
        <v>200</v>
      </c>
      <c r="C1788" s="32">
        <v>40603</v>
      </c>
      <c r="D1788" s="56" t="s">
        <v>114</v>
      </c>
      <c r="E1788" s="3"/>
      <c r="F1788" s="3"/>
      <c r="G1788" s="2" t="s">
        <v>21</v>
      </c>
      <c r="H1788" s="3" t="s">
        <v>24</v>
      </c>
      <c r="I1788" s="21">
        <v>4</v>
      </c>
      <c r="J1788" s="3" t="s">
        <v>183</v>
      </c>
      <c r="K1788" s="3"/>
      <c r="L1788" s="3"/>
      <c r="M1788" s="3"/>
      <c r="N1788" s="3"/>
      <c r="O1788" s="3"/>
      <c r="P1788" s="3"/>
      <c r="Q1788" s="3"/>
      <c r="R1788" s="3"/>
      <c r="S1788" s="3"/>
      <c r="T1788" s="3" t="str">
        <f t="shared" si="216"/>
        <v>SIN CECO</v>
      </c>
      <c r="U1788" s="3" t="str">
        <f t="shared" si="217"/>
        <v>NO</v>
      </c>
      <c r="V1788" t="str">
        <f t="shared" si="218"/>
        <v>HOTEL ALOFT
25%*-Personal que presta el servicio en obra</v>
      </c>
      <c r="W1788" s="53">
        <f t="shared" si="219"/>
        <v>4</v>
      </c>
      <c r="X1788">
        <f t="shared" si="220"/>
        <v>4</v>
      </c>
      <c r="Y1788">
        <f>IF(ISNA(VLOOKUP(B1788,CECOS_SIN_IDENTIFICAR!$A$2:$D$146,4,0)),"SIN CECO",IF(VLOOKUP(B1788,CECOS_SIN_IDENTIFICAR!$A$2:$D$146,4,0)=0,"SIN CECO",VLOOKUP(B1788,CECOS_SIN_IDENTIFICAR!$A$2:$D$146,4,0)))</f>
        <v>1212</v>
      </c>
      <c r="Z1788">
        <f t="shared" si="221"/>
        <v>1212</v>
      </c>
      <c r="AA1788" s="56" t="s">
        <v>114</v>
      </c>
      <c r="AB1788" t="str">
        <f t="shared" si="222"/>
        <v>d. Cumplimiento de compromisos-Personal que presta el servicio en obra</v>
      </c>
      <c r="AC1788" t="str">
        <f>VLOOKUP(AB1788,CODIFICACION_PREGUNTAS!$C$2:$D$35,2,0)</f>
        <v>PERSONAL004</v>
      </c>
    </row>
    <row r="1789" spans="1:29" x14ac:dyDescent="0.25">
      <c r="A1789" s="3">
        <f t="shared" si="223"/>
        <v>1788</v>
      </c>
      <c r="B1789" s="3" t="s">
        <v>200</v>
      </c>
      <c r="C1789" s="32">
        <v>40603</v>
      </c>
      <c r="D1789" s="56" t="s">
        <v>114</v>
      </c>
      <c r="E1789" s="3"/>
      <c r="F1789" s="3"/>
      <c r="G1789" s="2" t="s">
        <v>27</v>
      </c>
      <c r="H1789" s="3" t="s">
        <v>24</v>
      </c>
      <c r="I1789" s="21">
        <v>4</v>
      </c>
      <c r="J1789" s="3" t="s">
        <v>183</v>
      </c>
      <c r="K1789" s="3"/>
      <c r="L1789" s="3"/>
      <c r="M1789" s="3"/>
      <c r="N1789" s="3"/>
      <c r="O1789" s="3"/>
      <c r="P1789" s="3"/>
      <c r="Q1789" s="3"/>
      <c r="R1789" s="3"/>
      <c r="S1789" s="3"/>
      <c r="T1789" s="3" t="str">
        <f t="shared" si="216"/>
        <v>SIN CECO</v>
      </c>
      <c r="U1789" s="3" t="str">
        <f t="shared" si="217"/>
        <v>NO</v>
      </c>
      <c r="V1789" t="str">
        <f t="shared" si="218"/>
        <v>HOTEL ALOFT
25%*-Personal que presta el servicio en obra</v>
      </c>
      <c r="W1789" s="53">
        <f t="shared" si="219"/>
        <v>4</v>
      </c>
      <c r="X1789">
        <f t="shared" si="220"/>
        <v>4</v>
      </c>
      <c r="Y1789">
        <f>IF(ISNA(VLOOKUP(B1789,CECOS_SIN_IDENTIFICAR!$A$2:$D$146,4,0)),"SIN CECO",IF(VLOOKUP(B1789,CECOS_SIN_IDENTIFICAR!$A$2:$D$146,4,0)=0,"SIN CECO",VLOOKUP(B1789,CECOS_SIN_IDENTIFICAR!$A$2:$D$146,4,0)))</f>
        <v>1212</v>
      </c>
      <c r="Z1789">
        <f t="shared" si="221"/>
        <v>1212</v>
      </c>
      <c r="AA1789" s="56" t="s">
        <v>114</v>
      </c>
      <c r="AB1789" t="str">
        <f t="shared" si="222"/>
        <v>e. Proactividad en desarrollo de funciones-Personal que presta el servicio en obra</v>
      </c>
      <c r="AC1789" t="str">
        <f>VLOOKUP(AB1789,CODIFICACION_PREGUNTAS!$C$2:$D$35,2,0)</f>
        <v>PERSONAL005</v>
      </c>
    </row>
    <row r="1790" spans="1:29" x14ac:dyDescent="0.25">
      <c r="A1790" s="3">
        <f t="shared" si="223"/>
        <v>1789</v>
      </c>
      <c r="B1790" s="3" t="s">
        <v>200</v>
      </c>
      <c r="C1790" s="32">
        <v>40603</v>
      </c>
      <c r="D1790" s="56" t="s">
        <v>114</v>
      </c>
      <c r="E1790" s="3"/>
      <c r="F1790" s="3"/>
      <c r="G1790" s="2" t="s">
        <v>28</v>
      </c>
      <c r="H1790" s="2" t="s">
        <v>29</v>
      </c>
      <c r="I1790" s="21">
        <v>4</v>
      </c>
      <c r="J1790" s="3" t="s">
        <v>183</v>
      </c>
      <c r="K1790" s="3"/>
      <c r="L1790" s="3"/>
      <c r="M1790" s="3"/>
      <c r="N1790" s="3"/>
      <c r="O1790" s="3"/>
      <c r="P1790" s="3"/>
      <c r="Q1790" s="3"/>
      <c r="R1790" s="3"/>
      <c r="S1790" s="3"/>
      <c r="T1790" s="3" t="str">
        <f t="shared" si="216"/>
        <v>SIN CECO</v>
      </c>
      <c r="U1790" s="3" t="str">
        <f t="shared" si="217"/>
        <v>NO</v>
      </c>
      <c r="V1790" t="str">
        <f t="shared" si="218"/>
        <v>HOTEL ALOFT
25%*-Productos Asociados de PAYC (Informes, Control de presupuesto y Programación y actas)</v>
      </c>
      <c r="W1790" s="53">
        <f t="shared" si="219"/>
        <v>4</v>
      </c>
      <c r="X1790">
        <f t="shared" si="220"/>
        <v>4</v>
      </c>
      <c r="Y1790">
        <f>IF(ISNA(VLOOKUP(B1790,CECOS_SIN_IDENTIFICAR!$A$2:$D$146,4,0)),"SIN CECO",IF(VLOOKUP(B1790,CECOS_SIN_IDENTIFICAR!$A$2:$D$146,4,0)=0,"SIN CECO",VLOOKUP(B1790,CECOS_SIN_IDENTIFICAR!$A$2:$D$146,4,0)))</f>
        <v>1212</v>
      </c>
      <c r="Z1790">
        <f t="shared" si="221"/>
        <v>1212</v>
      </c>
      <c r="AA1790" s="56" t="s">
        <v>114</v>
      </c>
      <c r="AB1790" t="str">
        <f t="shared" si="222"/>
        <v>a. Calidad del Contenido-Productos Asociados de PAYC (Informes, Control de presupuesto y Programación y actas)</v>
      </c>
      <c r="AC1790" t="str">
        <f>VLOOKUP(AB1790,CODIFICACION_PREGUNTAS!$C$2:$D$35,2,0)</f>
        <v>PRODUCTOS001</v>
      </c>
    </row>
    <row r="1791" spans="1:29" x14ac:dyDescent="0.25">
      <c r="A1791" s="3">
        <f t="shared" si="223"/>
        <v>1790</v>
      </c>
      <c r="B1791" s="3" t="s">
        <v>200</v>
      </c>
      <c r="C1791" s="32">
        <v>40603</v>
      </c>
      <c r="D1791" s="56" t="s">
        <v>114</v>
      </c>
      <c r="E1791" s="3"/>
      <c r="F1791" s="3"/>
      <c r="G1791" s="2" t="s">
        <v>30</v>
      </c>
      <c r="H1791" s="2" t="s">
        <v>29</v>
      </c>
      <c r="I1791" s="21">
        <v>4</v>
      </c>
      <c r="J1791" s="3" t="s">
        <v>183</v>
      </c>
      <c r="K1791" s="3"/>
      <c r="L1791" s="3"/>
      <c r="M1791" s="3"/>
      <c r="N1791" s="3"/>
      <c r="O1791" s="3"/>
      <c r="P1791" s="3"/>
      <c r="Q1791" s="3"/>
      <c r="R1791" s="3"/>
      <c r="S1791" s="3"/>
      <c r="T1791" s="3" t="str">
        <f t="shared" si="216"/>
        <v>SIN CECO</v>
      </c>
      <c r="U1791" s="3" t="str">
        <f t="shared" si="217"/>
        <v>NO</v>
      </c>
      <c r="V1791" t="str">
        <f t="shared" si="218"/>
        <v>HOTEL ALOFT
25%*-Productos Asociados de PAYC (Informes, Control de presupuesto y Programación y actas)</v>
      </c>
      <c r="W1791" s="53">
        <f t="shared" si="219"/>
        <v>4</v>
      </c>
      <c r="X1791">
        <f t="shared" si="220"/>
        <v>4</v>
      </c>
      <c r="Y1791">
        <f>IF(ISNA(VLOOKUP(B1791,CECOS_SIN_IDENTIFICAR!$A$2:$D$146,4,0)),"SIN CECO",IF(VLOOKUP(B1791,CECOS_SIN_IDENTIFICAR!$A$2:$D$146,4,0)=0,"SIN CECO",VLOOKUP(B1791,CECOS_SIN_IDENTIFICAR!$A$2:$D$146,4,0)))</f>
        <v>1212</v>
      </c>
      <c r="Z1791">
        <f t="shared" si="221"/>
        <v>1212</v>
      </c>
      <c r="AA1791" s="56" t="s">
        <v>114</v>
      </c>
      <c r="AB1791" t="str">
        <f t="shared" si="222"/>
        <v>b. Claridad del Contenido-Productos Asociados de PAYC (Informes, Control de presupuesto y Programación y actas)</v>
      </c>
      <c r="AC1791" t="str">
        <f>VLOOKUP(AB1791,CODIFICACION_PREGUNTAS!$C$2:$D$35,2,0)</f>
        <v>PRODUCTOS002</v>
      </c>
    </row>
    <row r="1792" spans="1:29" x14ac:dyDescent="0.25">
      <c r="A1792" s="3">
        <f t="shared" si="223"/>
        <v>1791</v>
      </c>
      <c r="B1792" s="3" t="s">
        <v>200</v>
      </c>
      <c r="C1792" s="32">
        <v>40603</v>
      </c>
      <c r="D1792" s="56" t="s">
        <v>114</v>
      </c>
      <c r="E1792" s="3"/>
      <c r="F1792" s="3"/>
      <c r="G1792" s="2" t="s">
        <v>31</v>
      </c>
      <c r="H1792" s="2" t="s">
        <v>29</v>
      </c>
      <c r="I1792" s="21">
        <v>4</v>
      </c>
      <c r="J1792" s="3" t="s">
        <v>183</v>
      </c>
      <c r="K1792" s="3"/>
      <c r="L1792" s="3"/>
      <c r="M1792" s="3"/>
      <c r="N1792" s="3"/>
      <c r="O1792" s="3"/>
      <c r="P1792" s="3"/>
      <c r="Q1792" s="3"/>
      <c r="R1792" s="3"/>
      <c r="S1792" s="3"/>
      <c r="T1792" s="3" t="str">
        <f t="shared" si="216"/>
        <v>SIN CECO</v>
      </c>
      <c r="U1792" s="3" t="str">
        <f t="shared" si="217"/>
        <v>NO</v>
      </c>
      <c r="V1792" t="str">
        <f t="shared" si="218"/>
        <v>HOTEL ALOFT
25%*-Productos Asociados de PAYC (Informes, Control de presupuesto y Programación y actas)</v>
      </c>
      <c r="W1792" s="53">
        <f t="shared" si="219"/>
        <v>4</v>
      </c>
      <c r="X1792">
        <f t="shared" si="220"/>
        <v>4</v>
      </c>
      <c r="Y1792">
        <f>IF(ISNA(VLOOKUP(B1792,CECOS_SIN_IDENTIFICAR!$A$2:$D$146,4,0)),"SIN CECO",IF(VLOOKUP(B1792,CECOS_SIN_IDENTIFICAR!$A$2:$D$146,4,0)=0,"SIN CECO",VLOOKUP(B1792,CECOS_SIN_IDENTIFICAR!$A$2:$D$146,4,0)))</f>
        <v>1212</v>
      </c>
      <c r="Z1792">
        <f t="shared" si="221"/>
        <v>1212</v>
      </c>
      <c r="AA1792" s="56" t="s">
        <v>114</v>
      </c>
      <c r="AB1792" t="str">
        <f t="shared" si="222"/>
        <v>c. Oportunidad en la entrega-Productos Asociados de PAYC (Informes, Control de presupuesto y Programación y actas)</v>
      </c>
      <c r="AC1792" t="str">
        <f>VLOOKUP(AB1792,CODIFICACION_PREGUNTAS!$C$2:$D$35,2,0)</f>
        <v>PRODUCTOS003</v>
      </c>
    </row>
    <row r="1793" spans="1:29" x14ac:dyDescent="0.25">
      <c r="A1793" s="3">
        <f t="shared" si="223"/>
        <v>1792</v>
      </c>
      <c r="B1793" s="3" t="s">
        <v>200</v>
      </c>
      <c r="C1793" s="32">
        <v>40603</v>
      </c>
      <c r="D1793" s="56" t="s">
        <v>114</v>
      </c>
      <c r="E1793" s="3"/>
      <c r="F1793" s="3"/>
      <c r="G1793" s="2" t="s">
        <v>32</v>
      </c>
      <c r="H1793" s="2" t="s">
        <v>29</v>
      </c>
      <c r="I1793" s="21">
        <v>4</v>
      </c>
      <c r="J1793" s="3" t="s">
        <v>183</v>
      </c>
      <c r="K1793" s="3"/>
      <c r="L1793" s="3"/>
      <c r="M1793" s="3"/>
      <c r="N1793" s="3"/>
      <c r="O1793" s="3"/>
      <c r="P1793" s="3"/>
      <c r="Q1793" s="3"/>
      <c r="R1793" s="3"/>
      <c r="S1793" s="3"/>
      <c r="T1793" s="3" t="str">
        <f t="shared" si="216"/>
        <v>SIN CECO</v>
      </c>
      <c r="U1793" s="3" t="str">
        <f t="shared" si="217"/>
        <v>NO</v>
      </c>
      <c r="V1793" t="str">
        <f t="shared" si="218"/>
        <v>HOTEL ALOFT
25%*-Productos Asociados de PAYC (Informes, Control de presupuesto y Programación y actas)</v>
      </c>
      <c r="W1793" s="53">
        <f t="shared" si="219"/>
        <v>4</v>
      </c>
      <c r="X1793">
        <f t="shared" si="220"/>
        <v>4</v>
      </c>
      <c r="Y1793">
        <f>IF(ISNA(VLOOKUP(B1793,CECOS_SIN_IDENTIFICAR!$A$2:$D$146,4,0)),"SIN CECO",IF(VLOOKUP(B1793,CECOS_SIN_IDENTIFICAR!$A$2:$D$146,4,0)=0,"SIN CECO",VLOOKUP(B1793,CECOS_SIN_IDENTIFICAR!$A$2:$D$146,4,0)))</f>
        <v>1212</v>
      </c>
      <c r="Z1793">
        <f t="shared" si="221"/>
        <v>1212</v>
      </c>
      <c r="AA1793" s="56" t="s">
        <v>114</v>
      </c>
      <c r="AB1793" t="str">
        <f t="shared" si="222"/>
        <v>d. Precisión de la información-Productos Asociados de PAYC (Informes, Control de presupuesto y Programación y actas)</v>
      </c>
      <c r="AC1793" t="str">
        <f>VLOOKUP(AB1793,CODIFICACION_PREGUNTAS!$C$2:$D$35,2,0)</f>
        <v>PRODUCTOS004</v>
      </c>
    </row>
    <row r="1794" spans="1:29" x14ac:dyDescent="0.25">
      <c r="A1794" s="3">
        <f t="shared" si="223"/>
        <v>1793</v>
      </c>
      <c r="B1794" s="3" t="s">
        <v>200</v>
      </c>
      <c r="C1794" s="32">
        <v>40603</v>
      </c>
      <c r="D1794" s="56" t="s">
        <v>114</v>
      </c>
      <c r="E1794" s="3"/>
      <c r="F1794" s="3"/>
      <c r="G1794" s="2" t="s">
        <v>33</v>
      </c>
      <c r="H1794" s="2" t="s">
        <v>29</v>
      </c>
      <c r="I1794" s="21">
        <v>4</v>
      </c>
      <c r="J1794" s="3" t="s">
        <v>183</v>
      </c>
      <c r="K1794" s="3"/>
      <c r="L1794" s="3"/>
      <c r="M1794" s="3"/>
      <c r="N1794" s="3"/>
      <c r="O1794" s="3"/>
      <c r="P1794" s="3"/>
      <c r="Q1794" s="3"/>
      <c r="R1794" s="3"/>
      <c r="S1794" s="3"/>
      <c r="T1794" s="3" t="str">
        <f t="shared" si="216"/>
        <v>SIN CECO</v>
      </c>
      <c r="U1794" s="3" t="str">
        <f t="shared" si="217"/>
        <v>NO</v>
      </c>
      <c r="V1794" t="str">
        <f t="shared" si="218"/>
        <v>HOTEL ALOFT
25%*-Productos Asociados de PAYC (Informes, Control de presupuesto y Programación y actas)</v>
      </c>
      <c r="W1794" s="53">
        <f t="shared" si="219"/>
        <v>4</v>
      </c>
      <c r="X1794">
        <f t="shared" si="220"/>
        <v>4</v>
      </c>
      <c r="Y1794">
        <f>IF(ISNA(VLOOKUP(B1794,CECOS_SIN_IDENTIFICAR!$A$2:$D$146,4,0)),"SIN CECO",IF(VLOOKUP(B1794,CECOS_SIN_IDENTIFICAR!$A$2:$D$146,4,0)=0,"SIN CECO",VLOOKUP(B1794,CECOS_SIN_IDENTIFICAR!$A$2:$D$146,4,0)))</f>
        <v>1212</v>
      </c>
      <c r="Z1794">
        <f t="shared" si="221"/>
        <v>1212</v>
      </c>
      <c r="AA1794" s="56" t="s">
        <v>114</v>
      </c>
      <c r="AB1794" t="str">
        <f t="shared" si="222"/>
        <v>e. Diagramación-Productos Asociados de PAYC (Informes, Control de presupuesto y Programación y actas)</v>
      </c>
      <c r="AC1794" t="str">
        <f>VLOOKUP(AB1794,CODIFICACION_PREGUNTAS!$C$2:$D$35,2,0)</f>
        <v>PRODUCTOS005</v>
      </c>
    </row>
    <row r="1795" spans="1:29" x14ac:dyDescent="0.25">
      <c r="A1795" s="3">
        <f t="shared" si="223"/>
        <v>1794</v>
      </c>
      <c r="B1795" s="3" t="s">
        <v>200</v>
      </c>
      <c r="C1795" s="32">
        <v>40603</v>
      </c>
      <c r="D1795" s="56" t="s">
        <v>114</v>
      </c>
      <c r="E1795" s="3"/>
      <c r="F1795" s="3"/>
      <c r="G1795" s="2" t="s">
        <v>34</v>
      </c>
      <c r="H1795" s="2" t="s">
        <v>35</v>
      </c>
      <c r="I1795" s="21">
        <v>4</v>
      </c>
      <c r="J1795" s="3" t="s">
        <v>183</v>
      </c>
      <c r="K1795" s="3"/>
      <c r="L1795" s="3"/>
      <c r="M1795" s="3"/>
      <c r="N1795" s="3"/>
      <c r="O1795" s="3"/>
      <c r="P1795" s="3"/>
      <c r="Q1795" s="3"/>
      <c r="R1795" s="3"/>
      <c r="S1795" s="3"/>
      <c r="T1795" s="3" t="str">
        <f t="shared" ref="T1795:T1858" si="224">IF(U1795="NO","SIN CECO",LEFT(B1795,4)+0)</f>
        <v>SIN CECO</v>
      </c>
      <c r="U1795" s="3" t="str">
        <f t="shared" ref="U1795:U1858" si="225">IF(ISNUMBER(LEFT(B1795,4)+0),"SI","NO")</f>
        <v>NO</v>
      </c>
      <c r="V1795" t="str">
        <f t="shared" ref="V1795:V1858" si="226">CONCATENATE(B1795,"-",H1795)</f>
        <v>HOTEL ALOFT
25%*-Compromisos Pactados</v>
      </c>
      <c r="W1795" s="53">
        <f t="shared" ref="W1795:W1858" si="227">I1795</f>
        <v>4</v>
      </c>
      <c r="X1795">
        <f t="shared" ref="X1795:X1858" si="228">IF(ISNUMBER(W1795+0),W1795+0,0)</f>
        <v>4</v>
      </c>
      <c r="Y1795">
        <f>IF(ISNA(VLOOKUP(B1795,CECOS_SIN_IDENTIFICAR!$A$2:$D$146,4,0)),"SIN CECO",IF(VLOOKUP(B1795,CECOS_SIN_IDENTIFICAR!$A$2:$D$146,4,0)=0,"SIN CECO",VLOOKUP(B1795,CECOS_SIN_IDENTIFICAR!$A$2:$D$146,4,0)))</f>
        <v>1212</v>
      </c>
      <c r="Z1795">
        <f t="shared" ref="Z1795:Z1858" si="229">IF(Y1795="SIN CECO",T1795,Y1795)</f>
        <v>1212</v>
      </c>
      <c r="AA1795" s="56" t="s">
        <v>114</v>
      </c>
      <c r="AB1795" t="str">
        <f t="shared" ref="AB1795:AB1858" si="230">CONCATENATE(G1795,"-",H1795)</f>
        <v>a. Cumplimiento-Compromisos Pactados</v>
      </c>
      <c r="AC1795" t="str">
        <f>VLOOKUP(AB1795,CODIFICACION_PREGUNTAS!$C$2:$D$35,2,0)</f>
        <v>COMPROMISOS001</v>
      </c>
    </row>
    <row r="1796" spans="1:29" x14ac:dyDescent="0.25">
      <c r="A1796" s="3">
        <f t="shared" ref="A1796:A1859" si="231">A1795+1</f>
        <v>1795</v>
      </c>
      <c r="B1796" s="3" t="s">
        <v>200</v>
      </c>
      <c r="C1796" s="32">
        <v>40603</v>
      </c>
      <c r="D1796" s="56" t="s">
        <v>114</v>
      </c>
      <c r="E1796" s="3"/>
      <c r="F1796" s="3"/>
      <c r="G1796" s="2" t="s">
        <v>36</v>
      </c>
      <c r="H1796" s="2" t="s">
        <v>35</v>
      </c>
      <c r="I1796" s="21">
        <v>4</v>
      </c>
      <c r="J1796" s="3" t="s">
        <v>183</v>
      </c>
      <c r="K1796" s="3"/>
      <c r="L1796" s="3"/>
      <c r="M1796" s="3"/>
      <c r="N1796" s="3"/>
      <c r="O1796" s="3"/>
      <c r="P1796" s="3"/>
      <c r="Q1796" s="3"/>
      <c r="R1796" s="3"/>
      <c r="S1796" s="3"/>
      <c r="T1796" s="3" t="str">
        <f t="shared" si="224"/>
        <v>SIN CECO</v>
      </c>
      <c r="U1796" s="3" t="str">
        <f t="shared" si="225"/>
        <v>NO</v>
      </c>
      <c r="V1796" t="str">
        <f t="shared" si="226"/>
        <v>HOTEL ALOFT
25%*-Compromisos Pactados</v>
      </c>
      <c r="W1796" s="53">
        <f t="shared" si="227"/>
        <v>4</v>
      </c>
      <c r="X1796">
        <f t="shared" si="228"/>
        <v>4</v>
      </c>
      <c r="Y1796">
        <f>IF(ISNA(VLOOKUP(B1796,CECOS_SIN_IDENTIFICAR!$A$2:$D$146,4,0)),"SIN CECO",IF(VLOOKUP(B1796,CECOS_SIN_IDENTIFICAR!$A$2:$D$146,4,0)=0,"SIN CECO",VLOOKUP(B1796,CECOS_SIN_IDENTIFICAR!$A$2:$D$146,4,0)))</f>
        <v>1212</v>
      </c>
      <c r="Z1796">
        <f t="shared" si="229"/>
        <v>1212</v>
      </c>
      <c r="AA1796" s="56" t="s">
        <v>114</v>
      </c>
      <c r="AB1796" t="str">
        <f t="shared" si="230"/>
        <v>b. Satisface expectativas-Compromisos Pactados</v>
      </c>
      <c r="AC1796" t="str">
        <f>VLOOKUP(AB1796,CODIFICACION_PREGUNTAS!$C$2:$D$35,2,0)</f>
        <v>COMPROMISOS002</v>
      </c>
    </row>
    <row r="1797" spans="1:29" x14ac:dyDescent="0.25">
      <c r="A1797" s="3">
        <f t="shared" si="231"/>
        <v>1796</v>
      </c>
      <c r="B1797" s="3" t="s">
        <v>200</v>
      </c>
      <c r="C1797" s="32">
        <v>40603</v>
      </c>
      <c r="D1797" s="56" t="s">
        <v>114</v>
      </c>
      <c r="E1797" s="3"/>
      <c r="F1797" s="3"/>
      <c r="G1797" s="2" t="s">
        <v>37</v>
      </c>
      <c r="H1797" s="2" t="s">
        <v>35</v>
      </c>
      <c r="I1797" s="21">
        <v>4</v>
      </c>
      <c r="J1797" s="3" t="s">
        <v>183</v>
      </c>
      <c r="K1797" s="3"/>
      <c r="L1797" s="3"/>
      <c r="M1797" s="3"/>
      <c r="N1797" s="3"/>
      <c r="O1797" s="3"/>
      <c r="P1797" s="3"/>
      <c r="Q1797" s="3"/>
      <c r="R1797" s="3"/>
      <c r="S1797" s="3"/>
      <c r="T1797" s="3" t="str">
        <f t="shared" si="224"/>
        <v>SIN CECO</v>
      </c>
      <c r="U1797" s="3" t="str">
        <f t="shared" si="225"/>
        <v>NO</v>
      </c>
      <c r="V1797" t="str">
        <f t="shared" si="226"/>
        <v>HOTEL ALOFT
25%*-Compromisos Pactados</v>
      </c>
      <c r="W1797" s="53">
        <f t="shared" si="227"/>
        <v>4</v>
      </c>
      <c r="X1797">
        <f t="shared" si="228"/>
        <v>4</v>
      </c>
      <c r="Y1797">
        <f>IF(ISNA(VLOOKUP(B1797,CECOS_SIN_IDENTIFICAR!$A$2:$D$146,4,0)),"SIN CECO",IF(VLOOKUP(B1797,CECOS_SIN_IDENTIFICAR!$A$2:$D$146,4,0)=0,"SIN CECO",VLOOKUP(B1797,CECOS_SIN_IDENTIFICAR!$A$2:$D$146,4,0)))</f>
        <v>1212</v>
      </c>
      <c r="Z1797">
        <f t="shared" si="229"/>
        <v>1212</v>
      </c>
      <c r="AA1797" s="56" t="s">
        <v>114</v>
      </c>
      <c r="AB1797" t="str">
        <f t="shared" si="230"/>
        <v>c. Calidad de la Información suministrada-Compromisos Pactados</v>
      </c>
      <c r="AC1797" t="str">
        <f>VLOOKUP(AB1797,CODIFICACION_PREGUNTAS!$C$2:$D$35,2,0)</f>
        <v>COMPROMISOS003</v>
      </c>
    </row>
    <row r="1798" spans="1:29" x14ac:dyDescent="0.25">
      <c r="A1798" s="3">
        <f t="shared" si="231"/>
        <v>1797</v>
      </c>
      <c r="B1798" s="3" t="s">
        <v>200</v>
      </c>
      <c r="C1798" s="32">
        <v>40603</v>
      </c>
      <c r="D1798" s="56" t="s">
        <v>114</v>
      </c>
      <c r="E1798" s="3"/>
      <c r="F1798" s="3"/>
      <c r="G1798" s="2" t="s">
        <v>38</v>
      </c>
      <c r="H1798" s="2" t="s">
        <v>35</v>
      </c>
      <c r="I1798" s="21">
        <v>4</v>
      </c>
      <c r="J1798" s="3" t="s">
        <v>183</v>
      </c>
      <c r="K1798" s="3"/>
      <c r="L1798" s="3"/>
      <c r="M1798" s="3"/>
      <c r="N1798" s="3"/>
      <c r="O1798" s="3"/>
      <c r="P1798" s="3"/>
      <c r="Q1798" s="3"/>
      <c r="R1798" s="3"/>
      <c r="S1798" s="3"/>
      <c r="T1798" s="3" t="str">
        <f t="shared" si="224"/>
        <v>SIN CECO</v>
      </c>
      <c r="U1798" s="3" t="str">
        <f t="shared" si="225"/>
        <v>NO</v>
      </c>
      <c r="V1798" t="str">
        <f t="shared" si="226"/>
        <v>HOTEL ALOFT
25%*-Compromisos Pactados</v>
      </c>
      <c r="W1798" s="53">
        <f t="shared" si="227"/>
        <v>4</v>
      </c>
      <c r="X1798">
        <f t="shared" si="228"/>
        <v>4</v>
      </c>
      <c r="Y1798">
        <f>IF(ISNA(VLOOKUP(B1798,CECOS_SIN_IDENTIFICAR!$A$2:$D$146,4,0)),"SIN CECO",IF(VLOOKUP(B1798,CECOS_SIN_IDENTIFICAR!$A$2:$D$146,4,0)=0,"SIN CECO",VLOOKUP(B1798,CECOS_SIN_IDENTIFICAR!$A$2:$D$146,4,0)))</f>
        <v>1212</v>
      </c>
      <c r="Z1798">
        <f t="shared" si="229"/>
        <v>1212</v>
      </c>
      <c r="AA1798" s="56" t="s">
        <v>114</v>
      </c>
      <c r="AB1798" t="str">
        <f t="shared" si="230"/>
        <v>d. Disposición del personal de PAYC a las solicitudes del cliente-Compromisos Pactados</v>
      </c>
      <c r="AC1798" t="str">
        <f>VLOOKUP(AB1798,CODIFICACION_PREGUNTAS!$C$2:$D$35,2,0)</f>
        <v>COMPROMISOS004</v>
      </c>
    </row>
    <row r="1799" spans="1:29" x14ac:dyDescent="0.25">
      <c r="A1799" s="3">
        <f t="shared" si="231"/>
        <v>1798</v>
      </c>
      <c r="B1799" s="3" t="s">
        <v>200</v>
      </c>
      <c r="C1799" s="32">
        <v>40603</v>
      </c>
      <c r="D1799" s="56" t="s">
        <v>114</v>
      </c>
      <c r="E1799" s="3"/>
      <c r="F1799" s="3"/>
      <c r="G1799" s="2" t="s">
        <v>39</v>
      </c>
      <c r="H1799" s="2" t="s">
        <v>35</v>
      </c>
      <c r="I1799" s="21">
        <v>4</v>
      </c>
      <c r="J1799" s="3" t="s">
        <v>183</v>
      </c>
      <c r="K1799" s="3"/>
      <c r="L1799" s="3"/>
      <c r="M1799" s="3"/>
      <c r="N1799" s="3"/>
      <c r="O1799" s="3"/>
      <c r="P1799" s="3"/>
      <c r="Q1799" s="3"/>
      <c r="R1799" s="3"/>
      <c r="S1799" s="3"/>
      <c r="T1799" s="3" t="str">
        <f t="shared" si="224"/>
        <v>SIN CECO</v>
      </c>
      <c r="U1799" s="3" t="str">
        <f t="shared" si="225"/>
        <v>NO</v>
      </c>
      <c r="V1799" t="str">
        <f t="shared" si="226"/>
        <v>HOTEL ALOFT
25%*-Compromisos Pactados</v>
      </c>
      <c r="W1799" s="53">
        <f t="shared" si="227"/>
        <v>4</v>
      </c>
      <c r="X1799">
        <f t="shared" si="228"/>
        <v>4</v>
      </c>
      <c r="Y1799">
        <f>IF(ISNA(VLOOKUP(B1799,CECOS_SIN_IDENTIFICAR!$A$2:$D$146,4,0)),"SIN CECO",IF(VLOOKUP(B1799,CECOS_SIN_IDENTIFICAR!$A$2:$D$146,4,0)=0,"SIN CECO",VLOOKUP(B1799,CECOS_SIN_IDENTIFICAR!$A$2:$D$146,4,0)))</f>
        <v>1212</v>
      </c>
      <c r="Z1799">
        <f t="shared" si="229"/>
        <v>1212</v>
      </c>
      <c r="AA1799" s="56" t="s">
        <v>114</v>
      </c>
      <c r="AB1799" t="str">
        <f t="shared" si="230"/>
        <v>e. Coherencia entre lo solicitado y lo entregado-Compromisos Pactados</v>
      </c>
      <c r="AC1799" t="str">
        <f>VLOOKUP(AB1799,CODIFICACION_PREGUNTAS!$C$2:$D$35,2,0)</f>
        <v>COMPROMISOS005</v>
      </c>
    </row>
    <row r="1800" spans="1:29" x14ac:dyDescent="0.25">
      <c r="A1800" s="3">
        <f t="shared" si="231"/>
        <v>1799</v>
      </c>
      <c r="B1800" s="3" t="s">
        <v>200</v>
      </c>
      <c r="C1800" s="32">
        <v>40603</v>
      </c>
      <c r="D1800" s="56" t="s">
        <v>114</v>
      </c>
      <c r="E1800" s="3"/>
      <c r="F1800" s="3"/>
      <c r="G1800" s="2" t="s">
        <v>40</v>
      </c>
      <c r="H1800" s="2" t="s">
        <v>40</v>
      </c>
      <c r="I1800" s="21">
        <v>4</v>
      </c>
      <c r="J1800" s="3" t="s">
        <v>183</v>
      </c>
      <c r="K1800" s="3"/>
      <c r="L1800" s="3"/>
      <c r="M1800" s="3"/>
      <c r="N1800" s="3"/>
      <c r="O1800" s="3"/>
      <c r="P1800" s="3"/>
      <c r="Q1800" s="3"/>
      <c r="R1800" s="3"/>
      <c r="S1800" s="3"/>
      <c r="T1800" s="3" t="str">
        <f t="shared" si="224"/>
        <v>SIN CECO</v>
      </c>
      <c r="U1800" s="3" t="str">
        <f t="shared" si="225"/>
        <v>NO</v>
      </c>
      <c r="V1800" t="str">
        <f t="shared" si="226"/>
        <v>HOTEL ALOFT
25%*-Grado de Satisfacción con el Servicio Prestado</v>
      </c>
      <c r="W1800" s="53">
        <f t="shared" si="227"/>
        <v>4</v>
      </c>
      <c r="X1800">
        <f t="shared" si="228"/>
        <v>4</v>
      </c>
      <c r="Y1800">
        <f>IF(ISNA(VLOOKUP(B1800,CECOS_SIN_IDENTIFICAR!$A$2:$D$146,4,0)),"SIN CECO",IF(VLOOKUP(B1800,CECOS_SIN_IDENTIFICAR!$A$2:$D$146,4,0)=0,"SIN CECO",VLOOKUP(B1800,CECOS_SIN_IDENTIFICAR!$A$2:$D$146,4,0)))</f>
        <v>1212</v>
      </c>
      <c r="Z1800">
        <f t="shared" si="229"/>
        <v>1212</v>
      </c>
      <c r="AA1800" s="56" t="s">
        <v>114</v>
      </c>
      <c r="AB1800" t="str">
        <f t="shared" si="230"/>
        <v>Grado de Satisfacción con el Servicio Prestado-Grado de Satisfacción con el Servicio Prestado</v>
      </c>
      <c r="AC1800" t="str">
        <f>VLOOKUP(AB1800,CODIFICACION_PREGUNTAS!$C$2:$D$35,2,0)</f>
        <v>SATISFACCION001</v>
      </c>
    </row>
    <row r="1801" spans="1:29" x14ac:dyDescent="0.25">
      <c r="A1801" s="3">
        <f t="shared" si="231"/>
        <v>1800</v>
      </c>
      <c r="B1801" s="3" t="s">
        <v>200</v>
      </c>
      <c r="C1801" s="32">
        <v>40603</v>
      </c>
      <c r="D1801" s="56" t="s">
        <v>114</v>
      </c>
      <c r="E1801" s="3"/>
      <c r="F1801" s="3"/>
      <c r="G1801" s="2" t="s">
        <v>41</v>
      </c>
      <c r="H1801" s="2" t="s">
        <v>41</v>
      </c>
      <c r="I1801" s="21">
        <v>4</v>
      </c>
      <c r="J1801" s="3" t="s">
        <v>183</v>
      </c>
      <c r="K1801" s="3"/>
      <c r="L1801" s="3"/>
      <c r="M1801" s="3"/>
      <c r="N1801" s="3"/>
      <c r="O1801" s="3"/>
      <c r="P1801" s="3"/>
      <c r="Q1801" s="3"/>
      <c r="R1801" s="3"/>
      <c r="S1801" s="3"/>
      <c r="T1801" s="3" t="str">
        <f t="shared" si="224"/>
        <v>SIN CECO</v>
      </c>
      <c r="U1801" s="3" t="str">
        <f t="shared" si="225"/>
        <v>NO</v>
      </c>
      <c r="V1801" t="str">
        <f t="shared" si="226"/>
        <v>HOTEL ALOFT
25%*-Posibilidad de Volver a Contratar con PAYC</v>
      </c>
      <c r="W1801" s="53">
        <f t="shared" si="227"/>
        <v>4</v>
      </c>
      <c r="X1801">
        <f t="shared" si="228"/>
        <v>4</v>
      </c>
      <c r="Y1801">
        <f>IF(ISNA(VLOOKUP(B1801,CECOS_SIN_IDENTIFICAR!$A$2:$D$146,4,0)),"SIN CECO",IF(VLOOKUP(B1801,CECOS_SIN_IDENTIFICAR!$A$2:$D$146,4,0)=0,"SIN CECO",VLOOKUP(B1801,CECOS_SIN_IDENTIFICAR!$A$2:$D$146,4,0)))</f>
        <v>1212</v>
      </c>
      <c r="Z1801">
        <f t="shared" si="229"/>
        <v>1212</v>
      </c>
      <c r="AA1801" s="56" t="s">
        <v>114</v>
      </c>
      <c r="AB1801" t="str">
        <f t="shared" si="230"/>
        <v>Posibilidad de Volver a Contratar con PAYC-Posibilidad de Volver a Contratar con PAYC</v>
      </c>
      <c r="AC1801" t="str">
        <f>VLOOKUP(AB1801,CODIFICACION_PREGUNTAS!$C$2:$D$35,2,0)</f>
        <v>VOLVER001</v>
      </c>
    </row>
    <row r="1802" spans="1:29" x14ac:dyDescent="0.25">
      <c r="A1802" s="3">
        <f t="shared" si="231"/>
        <v>1801</v>
      </c>
      <c r="B1802" s="3" t="s">
        <v>200</v>
      </c>
      <c r="C1802" s="32">
        <v>40603</v>
      </c>
      <c r="D1802" s="56" t="s">
        <v>114</v>
      </c>
      <c r="E1802" s="3"/>
      <c r="F1802" s="3"/>
      <c r="G1802" s="2" t="s">
        <v>42</v>
      </c>
      <c r="H1802" s="6" t="s">
        <v>43</v>
      </c>
      <c r="I1802" s="3" t="s">
        <v>56</v>
      </c>
      <c r="J1802" s="3" t="s">
        <v>183</v>
      </c>
      <c r="K1802" s="3"/>
      <c r="L1802" s="3"/>
      <c r="M1802" s="3"/>
      <c r="N1802" s="3"/>
      <c r="O1802" s="3"/>
      <c r="P1802" s="3"/>
      <c r="Q1802" s="3"/>
      <c r="R1802" s="3"/>
      <c r="S1802" s="3"/>
      <c r="T1802" s="3" t="str">
        <f t="shared" si="224"/>
        <v>SIN CECO</v>
      </c>
      <c r="U1802" s="3" t="str">
        <f t="shared" si="225"/>
        <v>NO</v>
      </c>
      <c r="V1802" t="str">
        <f t="shared" si="226"/>
        <v>HOTEL ALOFT
25%*-Fortalezas PAYC</v>
      </c>
      <c r="W1802" s="53" t="str">
        <f t="shared" si="227"/>
        <v>-</v>
      </c>
      <c r="X1802">
        <f t="shared" si="228"/>
        <v>0</v>
      </c>
      <c r="Y1802">
        <f>IF(ISNA(VLOOKUP(B1802,CECOS_SIN_IDENTIFICAR!$A$2:$D$146,4,0)),"SIN CECO",IF(VLOOKUP(B1802,CECOS_SIN_IDENTIFICAR!$A$2:$D$146,4,0)=0,"SIN CECO",VLOOKUP(B1802,CECOS_SIN_IDENTIFICAR!$A$2:$D$146,4,0)))</f>
        <v>1212</v>
      </c>
      <c r="Z1802">
        <f t="shared" si="229"/>
        <v>1212</v>
      </c>
      <c r="AA1802" s="56" t="s">
        <v>114</v>
      </c>
      <c r="AB1802" t="str">
        <f t="shared" si="230"/>
        <v>Principales fortalezas en el servicio que presta PAYC-Fortalezas PAYC</v>
      </c>
      <c r="AC1802" t="str">
        <f>VLOOKUP(AB1802,CODIFICACION_PREGUNTAS!$C$2:$D$35,2,0)</f>
        <v>FORT001</v>
      </c>
    </row>
    <row r="1803" spans="1:29" x14ac:dyDescent="0.25">
      <c r="A1803" s="3">
        <f t="shared" si="231"/>
        <v>1802</v>
      </c>
      <c r="B1803" s="3" t="s">
        <v>200</v>
      </c>
      <c r="C1803" s="32">
        <v>40603</v>
      </c>
      <c r="D1803" s="56" t="s">
        <v>114</v>
      </c>
      <c r="E1803" s="3"/>
      <c r="F1803" s="3"/>
      <c r="G1803" s="2" t="s">
        <v>44</v>
      </c>
      <c r="H1803" s="6" t="s">
        <v>45</v>
      </c>
      <c r="I1803" s="3" t="s">
        <v>56</v>
      </c>
      <c r="J1803" s="3" t="s">
        <v>183</v>
      </c>
      <c r="K1803" s="3"/>
      <c r="L1803" s="3"/>
      <c r="M1803" s="3"/>
      <c r="N1803" s="3"/>
      <c r="O1803" s="3"/>
      <c r="P1803" s="3"/>
      <c r="Q1803" s="3"/>
      <c r="R1803" s="3"/>
      <c r="S1803" s="3"/>
      <c r="T1803" s="3" t="str">
        <f t="shared" si="224"/>
        <v>SIN CECO</v>
      </c>
      <c r="U1803" s="3" t="str">
        <f t="shared" si="225"/>
        <v>NO</v>
      </c>
      <c r="V1803" t="str">
        <f t="shared" si="226"/>
        <v>HOTEL ALOFT
25%*-Debilidades PAYC</v>
      </c>
      <c r="W1803" s="53" t="str">
        <f t="shared" si="227"/>
        <v>-</v>
      </c>
      <c r="X1803">
        <f t="shared" si="228"/>
        <v>0</v>
      </c>
      <c r="Y1803">
        <f>IF(ISNA(VLOOKUP(B1803,CECOS_SIN_IDENTIFICAR!$A$2:$D$146,4,0)),"SIN CECO",IF(VLOOKUP(B1803,CECOS_SIN_IDENTIFICAR!$A$2:$D$146,4,0)=0,"SIN CECO",VLOOKUP(B1803,CECOS_SIN_IDENTIFICAR!$A$2:$D$146,4,0)))</f>
        <v>1212</v>
      </c>
      <c r="Z1803">
        <f t="shared" si="229"/>
        <v>1212</v>
      </c>
      <c r="AA1803" s="56" t="s">
        <v>114</v>
      </c>
      <c r="AB1803" t="str">
        <f t="shared" si="230"/>
        <v>Principales debilidades en el servicio que presta PAYC-Debilidades PAYC</v>
      </c>
      <c r="AC1803" t="str">
        <f>VLOOKUP(AB1803,CODIFICACION_PREGUNTAS!$C$2:$D$35,2,0)</f>
        <v>DEB001</v>
      </c>
    </row>
    <row r="1804" spans="1:29" x14ac:dyDescent="0.25">
      <c r="A1804" s="3">
        <f t="shared" si="231"/>
        <v>1803</v>
      </c>
      <c r="B1804" s="3" t="s">
        <v>201</v>
      </c>
      <c r="C1804" s="32">
        <v>40603</v>
      </c>
      <c r="D1804" s="56" t="s">
        <v>114</v>
      </c>
      <c r="E1804" s="3"/>
      <c r="F1804" s="3"/>
      <c r="G1804" s="2" t="s">
        <v>5</v>
      </c>
      <c r="H1804" s="3" t="s">
        <v>6</v>
      </c>
      <c r="I1804" s="21">
        <v>4</v>
      </c>
      <c r="J1804" s="3" t="s">
        <v>183</v>
      </c>
      <c r="K1804" s="3"/>
      <c r="L1804" s="3"/>
      <c r="M1804" s="3"/>
      <c r="N1804" s="3"/>
      <c r="O1804" s="3"/>
      <c r="P1804" s="3"/>
      <c r="Q1804" s="3"/>
      <c r="R1804" s="3"/>
      <c r="S1804" s="3"/>
      <c r="T1804" s="3" t="str">
        <f t="shared" si="224"/>
        <v>SIN CECO</v>
      </c>
      <c r="U1804" s="3" t="str">
        <f t="shared" si="225"/>
        <v>NO</v>
      </c>
      <c r="V1804" t="str">
        <f t="shared" si="226"/>
        <v>TORRE UNICENTRO
100%*-Soporte Técnico</v>
      </c>
      <c r="W1804" s="53">
        <f t="shared" si="227"/>
        <v>4</v>
      </c>
      <c r="X1804">
        <f t="shared" si="228"/>
        <v>4</v>
      </c>
      <c r="Y1804">
        <f>IF(ISNA(VLOOKUP(B1804,CECOS_SIN_IDENTIFICAR!$A$2:$D$146,4,0)),"SIN CECO",IF(VLOOKUP(B1804,CECOS_SIN_IDENTIFICAR!$A$2:$D$146,4,0)=0,"SIN CECO",VLOOKUP(B1804,CECOS_SIN_IDENTIFICAR!$A$2:$D$146,4,0)))</f>
        <v>1208</v>
      </c>
      <c r="Z1804">
        <f t="shared" si="229"/>
        <v>1208</v>
      </c>
      <c r="AA1804" s="56" t="s">
        <v>114</v>
      </c>
      <c r="AB1804" t="str">
        <f t="shared" si="230"/>
        <v>a. Conocimiento específico de temas aplicables al proyecto-Soporte Técnico</v>
      </c>
      <c r="AC1804" t="str">
        <f>VLOOKUP(AB1804,CODIFICACION_PREGUNTAS!$C$2:$D$35,2,0)</f>
        <v>SOPORTE_TEC001</v>
      </c>
    </row>
    <row r="1805" spans="1:29" x14ac:dyDescent="0.25">
      <c r="A1805" s="3">
        <f t="shared" si="231"/>
        <v>1804</v>
      </c>
      <c r="B1805" s="3" t="s">
        <v>201</v>
      </c>
      <c r="C1805" s="32">
        <v>40603</v>
      </c>
      <c r="D1805" s="56" t="s">
        <v>114</v>
      </c>
      <c r="E1805" s="3"/>
      <c r="F1805" s="3"/>
      <c r="G1805" s="2" t="s">
        <v>7</v>
      </c>
      <c r="H1805" s="3" t="s">
        <v>6</v>
      </c>
      <c r="I1805" s="21">
        <v>4</v>
      </c>
      <c r="J1805" s="3" t="s">
        <v>183</v>
      </c>
      <c r="K1805" s="3"/>
      <c r="L1805" s="3"/>
      <c r="M1805" s="3"/>
      <c r="N1805" s="3"/>
      <c r="O1805" s="3"/>
      <c r="P1805" s="3"/>
      <c r="Q1805" s="3"/>
      <c r="R1805" s="3"/>
      <c r="S1805" s="3"/>
      <c r="T1805" s="3" t="str">
        <f t="shared" si="224"/>
        <v>SIN CECO</v>
      </c>
      <c r="U1805" s="3" t="str">
        <f t="shared" si="225"/>
        <v>NO</v>
      </c>
      <c r="V1805" t="str">
        <f t="shared" si="226"/>
        <v>TORRE UNICENTRO
100%*-Soporte Técnico</v>
      </c>
      <c r="W1805" s="53">
        <f t="shared" si="227"/>
        <v>4</v>
      </c>
      <c r="X1805">
        <f t="shared" si="228"/>
        <v>4</v>
      </c>
      <c r="Y1805">
        <f>IF(ISNA(VLOOKUP(B1805,CECOS_SIN_IDENTIFICAR!$A$2:$D$146,4,0)),"SIN CECO",IF(VLOOKUP(B1805,CECOS_SIN_IDENTIFICAR!$A$2:$D$146,4,0)=0,"SIN CECO",VLOOKUP(B1805,CECOS_SIN_IDENTIFICAR!$A$2:$D$146,4,0)))</f>
        <v>1208</v>
      </c>
      <c r="Z1805">
        <f t="shared" si="229"/>
        <v>1208</v>
      </c>
      <c r="AA1805" s="56" t="s">
        <v>114</v>
      </c>
      <c r="AB1805" t="str">
        <f t="shared" si="230"/>
        <v>b. Idoneidad y Calidad del soporte-Soporte Técnico</v>
      </c>
      <c r="AC1805" t="str">
        <f>VLOOKUP(AB1805,CODIFICACION_PREGUNTAS!$C$2:$D$35,2,0)</f>
        <v>SOPORTE_TEC002</v>
      </c>
    </row>
    <row r="1806" spans="1:29" x14ac:dyDescent="0.25">
      <c r="A1806" s="3">
        <f t="shared" si="231"/>
        <v>1805</v>
      </c>
      <c r="B1806" s="3" t="s">
        <v>201</v>
      </c>
      <c r="C1806" s="32">
        <v>40603</v>
      </c>
      <c r="D1806" s="56" t="s">
        <v>114</v>
      </c>
      <c r="E1806" s="3"/>
      <c r="F1806" s="3"/>
      <c r="G1806" s="2" t="s">
        <v>8</v>
      </c>
      <c r="H1806" s="3" t="s">
        <v>6</v>
      </c>
      <c r="I1806" s="21">
        <v>4</v>
      </c>
      <c r="J1806" s="3" t="s">
        <v>183</v>
      </c>
      <c r="K1806" s="3"/>
      <c r="L1806" s="3"/>
      <c r="M1806" s="3"/>
      <c r="N1806" s="3"/>
      <c r="O1806" s="3"/>
      <c r="P1806" s="3"/>
      <c r="Q1806" s="3"/>
      <c r="R1806" s="3"/>
      <c r="S1806" s="3"/>
      <c r="T1806" s="3" t="str">
        <f t="shared" si="224"/>
        <v>SIN CECO</v>
      </c>
      <c r="U1806" s="3" t="str">
        <f t="shared" si="225"/>
        <v>NO</v>
      </c>
      <c r="V1806" t="str">
        <f t="shared" si="226"/>
        <v>TORRE UNICENTRO
100%*-Soporte Técnico</v>
      </c>
      <c r="W1806" s="53">
        <f t="shared" si="227"/>
        <v>4</v>
      </c>
      <c r="X1806">
        <f t="shared" si="228"/>
        <v>4</v>
      </c>
      <c r="Y1806">
        <f>IF(ISNA(VLOOKUP(B1806,CECOS_SIN_IDENTIFICAR!$A$2:$D$146,4,0)),"SIN CECO",IF(VLOOKUP(B1806,CECOS_SIN_IDENTIFICAR!$A$2:$D$146,4,0)=0,"SIN CECO",VLOOKUP(B1806,CECOS_SIN_IDENTIFICAR!$A$2:$D$146,4,0)))</f>
        <v>1208</v>
      </c>
      <c r="Z1806">
        <f t="shared" si="229"/>
        <v>1208</v>
      </c>
      <c r="AA1806" s="56" t="s">
        <v>114</v>
      </c>
      <c r="AB1806" t="str">
        <f t="shared" si="230"/>
        <v>c. Cumplimiento de especificaciones técnicas de construcción-Soporte Técnico</v>
      </c>
      <c r="AC1806" t="str">
        <f>VLOOKUP(AB1806,CODIFICACION_PREGUNTAS!$C$2:$D$35,2,0)</f>
        <v>SOPORTE_TEC003</v>
      </c>
    </row>
    <row r="1807" spans="1:29" x14ac:dyDescent="0.25">
      <c r="A1807" s="3">
        <f t="shared" si="231"/>
        <v>1806</v>
      </c>
      <c r="B1807" s="3" t="s">
        <v>201</v>
      </c>
      <c r="C1807" s="32">
        <v>40603</v>
      </c>
      <c r="D1807" s="56" t="s">
        <v>114</v>
      </c>
      <c r="E1807" s="3"/>
      <c r="F1807" s="3"/>
      <c r="G1807" s="2" t="s">
        <v>9</v>
      </c>
      <c r="H1807" s="3" t="s">
        <v>6</v>
      </c>
      <c r="I1807" s="21">
        <v>4</v>
      </c>
      <c r="J1807" s="3" t="s">
        <v>183</v>
      </c>
      <c r="K1807" s="3"/>
      <c r="L1807" s="3"/>
      <c r="M1807" s="3"/>
      <c r="N1807" s="3"/>
      <c r="O1807" s="3"/>
      <c r="P1807" s="3"/>
      <c r="Q1807" s="3"/>
      <c r="R1807" s="3"/>
      <c r="S1807" s="3"/>
      <c r="T1807" s="3" t="str">
        <f t="shared" si="224"/>
        <v>SIN CECO</v>
      </c>
      <c r="U1807" s="3" t="str">
        <f t="shared" si="225"/>
        <v>NO</v>
      </c>
      <c r="V1807" t="str">
        <f t="shared" si="226"/>
        <v>TORRE UNICENTRO
100%*-Soporte Técnico</v>
      </c>
      <c r="W1807" s="53">
        <f t="shared" si="227"/>
        <v>4</v>
      </c>
      <c r="X1807">
        <f t="shared" si="228"/>
        <v>4</v>
      </c>
      <c r="Y1807">
        <f>IF(ISNA(VLOOKUP(B1807,CECOS_SIN_IDENTIFICAR!$A$2:$D$146,4,0)),"SIN CECO",IF(VLOOKUP(B1807,CECOS_SIN_IDENTIFICAR!$A$2:$D$146,4,0)=0,"SIN CECO",VLOOKUP(B1807,CECOS_SIN_IDENTIFICAR!$A$2:$D$146,4,0)))</f>
        <v>1208</v>
      </c>
      <c r="Z1807">
        <f t="shared" si="229"/>
        <v>1208</v>
      </c>
      <c r="AA1807" s="56" t="s">
        <v>114</v>
      </c>
      <c r="AB1807" t="str">
        <f t="shared" si="230"/>
        <v>d. Confiabilidad de los conceptos aplicados-Soporte Técnico</v>
      </c>
      <c r="AC1807" t="str">
        <f>VLOOKUP(AB1807,CODIFICACION_PREGUNTAS!$C$2:$D$35,2,0)</f>
        <v>SOPORTE_TEC004</v>
      </c>
    </row>
    <row r="1808" spans="1:29" x14ac:dyDescent="0.25">
      <c r="A1808" s="3">
        <f t="shared" si="231"/>
        <v>1807</v>
      </c>
      <c r="B1808" s="3" t="s">
        <v>201</v>
      </c>
      <c r="C1808" s="32">
        <v>40603</v>
      </c>
      <c r="D1808" s="56" t="s">
        <v>114</v>
      </c>
      <c r="E1808" s="3"/>
      <c r="F1808" s="3"/>
      <c r="G1808" s="2" t="s">
        <v>10</v>
      </c>
      <c r="H1808" s="3" t="s">
        <v>6</v>
      </c>
      <c r="I1808" s="21">
        <v>4</v>
      </c>
      <c r="J1808" s="3" t="s">
        <v>183</v>
      </c>
      <c r="K1808" s="3"/>
      <c r="L1808" s="3"/>
      <c r="M1808" s="3"/>
      <c r="N1808" s="3"/>
      <c r="O1808" s="3"/>
      <c r="P1808" s="3"/>
      <c r="Q1808" s="3"/>
      <c r="R1808" s="3"/>
      <c r="S1808" s="3"/>
      <c r="T1808" s="3" t="str">
        <f t="shared" si="224"/>
        <v>SIN CECO</v>
      </c>
      <c r="U1808" s="3" t="str">
        <f t="shared" si="225"/>
        <v>NO</v>
      </c>
      <c r="V1808" t="str">
        <f t="shared" si="226"/>
        <v>TORRE UNICENTRO
100%*-Soporte Técnico</v>
      </c>
      <c r="W1808" s="53">
        <f t="shared" si="227"/>
        <v>4</v>
      </c>
      <c r="X1808">
        <f t="shared" si="228"/>
        <v>4</v>
      </c>
      <c r="Y1808">
        <f>IF(ISNA(VLOOKUP(B1808,CECOS_SIN_IDENTIFICAR!$A$2:$D$146,4,0)),"SIN CECO",IF(VLOOKUP(B1808,CECOS_SIN_IDENTIFICAR!$A$2:$D$146,4,0)=0,"SIN CECO",VLOOKUP(B1808,CECOS_SIN_IDENTIFICAR!$A$2:$D$146,4,0)))</f>
        <v>1208</v>
      </c>
      <c r="Z1808">
        <f t="shared" si="229"/>
        <v>1208</v>
      </c>
      <c r="AA1808" s="56" t="s">
        <v>114</v>
      </c>
      <c r="AB1808" t="str">
        <f t="shared" si="230"/>
        <v>e. Oportunidad en entrega de información o requerimientos-Soporte Técnico</v>
      </c>
      <c r="AC1808" t="str">
        <f>VLOOKUP(AB1808,CODIFICACION_PREGUNTAS!$C$2:$D$35,2,0)</f>
        <v>SOPORTE_TEC005</v>
      </c>
    </row>
    <row r="1809" spans="1:29" x14ac:dyDescent="0.25">
      <c r="A1809" s="3">
        <f t="shared" si="231"/>
        <v>1808</v>
      </c>
      <c r="B1809" s="3" t="s">
        <v>201</v>
      </c>
      <c r="C1809" s="32">
        <v>40603</v>
      </c>
      <c r="D1809" s="56" t="s">
        <v>114</v>
      </c>
      <c r="E1809" s="3"/>
      <c r="F1809" s="3"/>
      <c r="G1809" s="2" t="s">
        <v>11</v>
      </c>
      <c r="H1809" s="3" t="s">
        <v>12</v>
      </c>
      <c r="I1809" s="21">
        <v>4</v>
      </c>
      <c r="J1809" s="3" t="s">
        <v>183</v>
      </c>
      <c r="K1809" s="3"/>
      <c r="L1809" s="3"/>
      <c r="M1809" s="3"/>
      <c r="N1809" s="3"/>
      <c r="O1809" s="3"/>
      <c r="P1809" s="3"/>
      <c r="Q1809" s="3"/>
      <c r="R1809" s="3"/>
      <c r="S1809" s="3"/>
      <c r="T1809" s="3" t="str">
        <f t="shared" si="224"/>
        <v>SIN CECO</v>
      </c>
      <c r="U1809" s="3" t="str">
        <f t="shared" si="225"/>
        <v>NO</v>
      </c>
      <c r="V1809" t="str">
        <f t="shared" si="226"/>
        <v>TORRE UNICENTRO
100%*-Soporte Administrativo</v>
      </c>
      <c r="W1809" s="53">
        <f t="shared" si="227"/>
        <v>4</v>
      </c>
      <c r="X1809">
        <f t="shared" si="228"/>
        <v>4</v>
      </c>
      <c r="Y1809">
        <f>IF(ISNA(VLOOKUP(B1809,CECOS_SIN_IDENTIFICAR!$A$2:$D$146,4,0)),"SIN CECO",IF(VLOOKUP(B1809,CECOS_SIN_IDENTIFICAR!$A$2:$D$146,4,0)=0,"SIN CECO",VLOOKUP(B1809,CECOS_SIN_IDENTIFICAR!$A$2:$D$146,4,0)))</f>
        <v>1208</v>
      </c>
      <c r="Z1809">
        <f t="shared" si="229"/>
        <v>1208</v>
      </c>
      <c r="AA1809" s="56" t="s">
        <v>114</v>
      </c>
      <c r="AB1809" t="str">
        <f t="shared" si="230"/>
        <v>a. Oportunidad de la gestión en obra-Soporte Administrativo</v>
      </c>
      <c r="AC1809" t="str">
        <f>VLOOKUP(AB1809,CODIFICACION_PREGUNTAS!$C$2:$D$35,2,0)</f>
        <v>SOPORTE_ADMON001</v>
      </c>
    </row>
    <row r="1810" spans="1:29" x14ac:dyDescent="0.25">
      <c r="A1810" s="3">
        <f t="shared" si="231"/>
        <v>1809</v>
      </c>
      <c r="B1810" s="3" t="s">
        <v>201</v>
      </c>
      <c r="C1810" s="32">
        <v>40603</v>
      </c>
      <c r="D1810" s="56" t="s">
        <v>114</v>
      </c>
      <c r="E1810" s="3"/>
      <c r="F1810" s="3"/>
      <c r="G1810" s="2" t="s">
        <v>13</v>
      </c>
      <c r="H1810" s="3" t="s">
        <v>12</v>
      </c>
      <c r="I1810" s="21">
        <v>4</v>
      </c>
      <c r="J1810" s="3" t="s">
        <v>183</v>
      </c>
      <c r="K1810" s="3"/>
      <c r="L1810" s="3"/>
      <c r="M1810" s="3"/>
      <c r="N1810" s="3"/>
      <c r="O1810" s="3"/>
      <c r="P1810" s="3"/>
      <c r="Q1810" s="3"/>
      <c r="R1810" s="3"/>
      <c r="S1810" s="3"/>
      <c r="T1810" s="3" t="str">
        <f t="shared" si="224"/>
        <v>SIN CECO</v>
      </c>
      <c r="U1810" s="3" t="str">
        <f t="shared" si="225"/>
        <v>NO</v>
      </c>
      <c r="V1810" t="str">
        <f t="shared" si="226"/>
        <v>TORRE UNICENTRO
100%*-Soporte Administrativo</v>
      </c>
      <c r="W1810" s="53">
        <f t="shared" si="227"/>
        <v>4</v>
      </c>
      <c r="X1810">
        <f t="shared" si="228"/>
        <v>4</v>
      </c>
      <c r="Y1810">
        <f>IF(ISNA(VLOOKUP(B1810,CECOS_SIN_IDENTIFICAR!$A$2:$D$146,4,0)),"SIN CECO",IF(VLOOKUP(B1810,CECOS_SIN_IDENTIFICAR!$A$2:$D$146,4,0)=0,"SIN CECO",VLOOKUP(B1810,CECOS_SIN_IDENTIFICAR!$A$2:$D$146,4,0)))</f>
        <v>1208</v>
      </c>
      <c r="Z1810">
        <f t="shared" si="229"/>
        <v>1208</v>
      </c>
      <c r="AA1810" s="56" t="s">
        <v>114</v>
      </c>
      <c r="AB1810" t="str">
        <f t="shared" si="230"/>
        <v>b. Manejo administrativo del proyecto-Soporte Administrativo</v>
      </c>
      <c r="AC1810" t="str">
        <f>VLOOKUP(AB1810,CODIFICACION_PREGUNTAS!$C$2:$D$35,2,0)</f>
        <v>SOPORTE_ADMON002</v>
      </c>
    </row>
    <row r="1811" spans="1:29" x14ac:dyDescent="0.25">
      <c r="A1811" s="3">
        <f t="shared" si="231"/>
        <v>1810</v>
      </c>
      <c r="B1811" s="3" t="s">
        <v>201</v>
      </c>
      <c r="C1811" s="32">
        <v>40603</v>
      </c>
      <c r="D1811" s="56" t="s">
        <v>114</v>
      </c>
      <c r="E1811" s="3"/>
      <c r="F1811" s="3"/>
      <c r="G1811" s="2" t="s">
        <v>14</v>
      </c>
      <c r="H1811" s="3" t="s">
        <v>12</v>
      </c>
      <c r="I1811" s="21">
        <v>4</v>
      </c>
      <c r="J1811" s="3" t="s">
        <v>183</v>
      </c>
      <c r="K1811" s="3"/>
      <c r="L1811" s="3"/>
      <c r="M1811" s="3"/>
      <c r="N1811" s="3"/>
      <c r="O1811" s="3"/>
      <c r="P1811" s="3"/>
      <c r="Q1811" s="3"/>
      <c r="R1811" s="3"/>
      <c r="S1811" s="3"/>
      <c r="T1811" s="3" t="str">
        <f t="shared" si="224"/>
        <v>SIN CECO</v>
      </c>
      <c r="U1811" s="3" t="str">
        <f t="shared" si="225"/>
        <v>NO</v>
      </c>
      <c r="V1811" t="str">
        <f t="shared" si="226"/>
        <v>TORRE UNICENTRO
100%*-Soporte Administrativo</v>
      </c>
      <c r="W1811" s="53">
        <f t="shared" si="227"/>
        <v>4</v>
      </c>
      <c r="X1811">
        <f t="shared" si="228"/>
        <v>4</v>
      </c>
      <c r="Y1811">
        <f>IF(ISNA(VLOOKUP(B1811,CECOS_SIN_IDENTIFICAR!$A$2:$D$146,4,0)),"SIN CECO",IF(VLOOKUP(B1811,CECOS_SIN_IDENTIFICAR!$A$2:$D$146,4,0)=0,"SIN CECO",VLOOKUP(B1811,CECOS_SIN_IDENTIFICAR!$A$2:$D$146,4,0)))</f>
        <v>1208</v>
      </c>
      <c r="Z1811">
        <f t="shared" si="229"/>
        <v>1208</v>
      </c>
      <c r="AA1811" s="56" t="s">
        <v>114</v>
      </c>
      <c r="AB1811" t="str">
        <f t="shared" si="230"/>
        <v>c. Información clara y veraz sobre la administración de proyecto-Soporte Administrativo</v>
      </c>
      <c r="AC1811" t="str">
        <f>VLOOKUP(AB1811,CODIFICACION_PREGUNTAS!$C$2:$D$35,2,0)</f>
        <v>SOPORTE_ADMON003</v>
      </c>
    </row>
    <row r="1812" spans="1:29" x14ac:dyDescent="0.25">
      <c r="A1812" s="3">
        <f t="shared" si="231"/>
        <v>1811</v>
      </c>
      <c r="B1812" s="3" t="s">
        <v>201</v>
      </c>
      <c r="C1812" s="32">
        <v>40603</v>
      </c>
      <c r="D1812" s="56" t="s">
        <v>114</v>
      </c>
      <c r="E1812" s="3"/>
      <c r="F1812" s="3"/>
      <c r="G1812" s="2" t="s">
        <v>15</v>
      </c>
      <c r="H1812" s="3" t="s">
        <v>12</v>
      </c>
      <c r="I1812" s="21">
        <v>4</v>
      </c>
      <c r="J1812" s="3" t="s">
        <v>183</v>
      </c>
      <c r="K1812" s="3"/>
      <c r="L1812" s="3"/>
      <c r="M1812" s="3"/>
      <c r="N1812" s="3"/>
      <c r="O1812" s="3"/>
      <c r="P1812" s="3"/>
      <c r="Q1812" s="3"/>
      <c r="R1812" s="3"/>
      <c r="S1812" s="3"/>
      <c r="T1812" s="3" t="str">
        <f t="shared" si="224"/>
        <v>SIN CECO</v>
      </c>
      <c r="U1812" s="3" t="str">
        <f t="shared" si="225"/>
        <v>NO</v>
      </c>
      <c r="V1812" t="str">
        <f t="shared" si="226"/>
        <v>TORRE UNICENTRO
100%*-Soporte Administrativo</v>
      </c>
      <c r="W1812" s="53">
        <f t="shared" si="227"/>
        <v>4</v>
      </c>
      <c r="X1812">
        <f t="shared" si="228"/>
        <v>4</v>
      </c>
      <c r="Y1812">
        <f>IF(ISNA(VLOOKUP(B1812,CECOS_SIN_IDENTIFICAR!$A$2:$D$146,4,0)),"SIN CECO",IF(VLOOKUP(B1812,CECOS_SIN_IDENTIFICAR!$A$2:$D$146,4,0)=0,"SIN CECO",VLOOKUP(B1812,CECOS_SIN_IDENTIFICAR!$A$2:$D$146,4,0)))</f>
        <v>1208</v>
      </c>
      <c r="Z1812">
        <f t="shared" si="229"/>
        <v>1208</v>
      </c>
      <c r="AA1812" s="56" t="s">
        <v>114</v>
      </c>
      <c r="AB1812" t="str">
        <f t="shared" si="230"/>
        <v>d. Cumplimientos con expectativas del cliente-Soporte Administrativo</v>
      </c>
      <c r="AC1812" t="str">
        <f>VLOOKUP(AB1812,CODIFICACION_PREGUNTAS!$C$2:$D$35,2,0)</f>
        <v>SOPORTE_ADMON004</v>
      </c>
    </row>
    <row r="1813" spans="1:29" x14ac:dyDescent="0.25">
      <c r="A1813" s="3">
        <f t="shared" si="231"/>
        <v>1812</v>
      </c>
      <c r="B1813" s="3" t="s">
        <v>201</v>
      </c>
      <c r="C1813" s="32">
        <v>40603</v>
      </c>
      <c r="D1813" s="56" t="s">
        <v>114</v>
      </c>
      <c r="E1813" s="3"/>
      <c r="F1813" s="3"/>
      <c r="G1813" s="2" t="s">
        <v>16</v>
      </c>
      <c r="H1813" s="3" t="s">
        <v>12</v>
      </c>
      <c r="I1813" s="21">
        <v>4</v>
      </c>
      <c r="J1813" s="3" t="s">
        <v>183</v>
      </c>
      <c r="K1813" s="3"/>
      <c r="L1813" s="3"/>
      <c r="M1813" s="3"/>
      <c r="N1813" s="3"/>
      <c r="O1813" s="3"/>
      <c r="P1813" s="3"/>
      <c r="Q1813" s="3"/>
      <c r="R1813" s="3"/>
      <c r="S1813" s="3"/>
      <c r="T1813" s="3" t="str">
        <f t="shared" si="224"/>
        <v>SIN CECO</v>
      </c>
      <c r="U1813" s="3" t="str">
        <f t="shared" si="225"/>
        <v>NO</v>
      </c>
      <c r="V1813" t="str">
        <f t="shared" si="226"/>
        <v>TORRE UNICENTRO
100%*-Soporte Administrativo</v>
      </c>
      <c r="W1813" s="53">
        <f t="shared" si="227"/>
        <v>4</v>
      </c>
      <c r="X1813">
        <f t="shared" si="228"/>
        <v>4</v>
      </c>
      <c r="Y1813">
        <f>IF(ISNA(VLOOKUP(B1813,CECOS_SIN_IDENTIFICAR!$A$2:$D$146,4,0)),"SIN CECO",IF(VLOOKUP(B1813,CECOS_SIN_IDENTIFICAR!$A$2:$D$146,4,0)=0,"SIN CECO",VLOOKUP(B1813,CECOS_SIN_IDENTIFICAR!$A$2:$D$146,4,0)))</f>
        <v>1208</v>
      </c>
      <c r="Z1813">
        <f t="shared" si="229"/>
        <v>1208</v>
      </c>
      <c r="AA1813" s="56" t="s">
        <v>114</v>
      </c>
      <c r="AB1813" t="str">
        <f t="shared" si="230"/>
        <v>e. Control de presupuesto-Soporte Administrativo</v>
      </c>
      <c r="AC1813" t="str">
        <f>VLOOKUP(AB1813,CODIFICACION_PREGUNTAS!$C$2:$D$35,2,0)</f>
        <v>SOPORTE_ADMON005</v>
      </c>
    </row>
    <row r="1814" spans="1:29" x14ac:dyDescent="0.25">
      <c r="A1814" s="3">
        <f t="shared" si="231"/>
        <v>1813</v>
      </c>
      <c r="B1814" s="3" t="s">
        <v>201</v>
      </c>
      <c r="C1814" s="32">
        <v>40603</v>
      </c>
      <c r="D1814" s="56" t="s">
        <v>114</v>
      </c>
      <c r="E1814" s="3"/>
      <c r="F1814" s="3"/>
      <c r="G1814" s="2" t="s">
        <v>17</v>
      </c>
      <c r="H1814" s="3" t="s">
        <v>18</v>
      </c>
      <c r="I1814" s="21">
        <v>4</v>
      </c>
      <c r="J1814" s="3" t="s">
        <v>183</v>
      </c>
      <c r="K1814" s="3"/>
      <c r="L1814" s="3"/>
      <c r="M1814" s="3"/>
      <c r="N1814" s="3"/>
      <c r="O1814" s="3"/>
      <c r="P1814" s="3"/>
      <c r="Q1814" s="3"/>
      <c r="R1814" s="3"/>
      <c r="S1814" s="3"/>
      <c r="T1814" s="3" t="str">
        <f t="shared" si="224"/>
        <v>SIN CECO</v>
      </c>
      <c r="U1814" s="3" t="str">
        <f t="shared" si="225"/>
        <v>NO</v>
      </c>
      <c r="V1814" t="str">
        <f t="shared" si="226"/>
        <v>TORRE UNICENTRO
100%*-Soporte Directivo (Coordinador y Gerencia)</v>
      </c>
      <c r="W1814" s="53">
        <f t="shared" si="227"/>
        <v>4</v>
      </c>
      <c r="X1814">
        <f t="shared" si="228"/>
        <v>4</v>
      </c>
      <c r="Y1814">
        <f>IF(ISNA(VLOOKUP(B1814,CECOS_SIN_IDENTIFICAR!$A$2:$D$146,4,0)),"SIN CECO",IF(VLOOKUP(B1814,CECOS_SIN_IDENTIFICAR!$A$2:$D$146,4,0)=0,"SIN CECO",VLOOKUP(B1814,CECOS_SIN_IDENTIFICAR!$A$2:$D$146,4,0)))</f>
        <v>1208</v>
      </c>
      <c r="Z1814">
        <f t="shared" si="229"/>
        <v>1208</v>
      </c>
      <c r="AA1814" s="56" t="s">
        <v>114</v>
      </c>
      <c r="AB1814" t="str">
        <f t="shared" si="230"/>
        <v>a. Apoyo y presencia en el proyecto-Soporte Directivo (Coordinador y Gerencia)</v>
      </c>
      <c r="AC1814" t="str">
        <f>VLOOKUP(AB1814,CODIFICACION_PREGUNTAS!$C$2:$D$35,2,0)</f>
        <v>SOPORTE_DIR001</v>
      </c>
    </row>
    <row r="1815" spans="1:29" x14ac:dyDescent="0.25">
      <c r="A1815" s="3">
        <f t="shared" si="231"/>
        <v>1814</v>
      </c>
      <c r="B1815" s="3" t="s">
        <v>201</v>
      </c>
      <c r="C1815" s="32">
        <v>40603</v>
      </c>
      <c r="D1815" s="56" t="s">
        <v>114</v>
      </c>
      <c r="E1815" s="3"/>
      <c r="F1815" s="3"/>
      <c r="G1815" s="2" t="s">
        <v>19</v>
      </c>
      <c r="H1815" s="3" t="s">
        <v>18</v>
      </c>
      <c r="I1815" s="21">
        <v>4</v>
      </c>
      <c r="J1815" s="3" t="s">
        <v>183</v>
      </c>
      <c r="K1815" s="3"/>
      <c r="L1815" s="3"/>
      <c r="M1815" s="3"/>
      <c r="N1815" s="3"/>
      <c r="O1815" s="3"/>
      <c r="P1815" s="3"/>
      <c r="Q1815" s="3"/>
      <c r="R1815" s="3"/>
      <c r="S1815" s="3"/>
      <c r="T1815" s="3" t="str">
        <f t="shared" si="224"/>
        <v>SIN CECO</v>
      </c>
      <c r="U1815" s="3" t="str">
        <f t="shared" si="225"/>
        <v>NO</v>
      </c>
      <c r="V1815" t="str">
        <f t="shared" si="226"/>
        <v>TORRE UNICENTRO
100%*-Soporte Directivo (Coordinador y Gerencia)</v>
      </c>
      <c r="W1815" s="53">
        <f t="shared" si="227"/>
        <v>4</v>
      </c>
      <c r="X1815">
        <f t="shared" si="228"/>
        <v>4</v>
      </c>
      <c r="Y1815">
        <f>IF(ISNA(VLOOKUP(B1815,CECOS_SIN_IDENTIFICAR!$A$2:$D$146,4,0)),"SIN CECO",IF(VLOOKUP(B1815,CECOS_SIN_IDENTIFICAR!$A$2:$D$146,4,0)=0,"SIN CECO",VLOOKUP(B1815,CECOS_SIN_IDENTIFICAR!$A$2:$D$146,4,0)))</f>
        <v>1208</v>
      </c>
      <c r="Z1815">
        <f t="shared" si="229"/>
        <v>1208</v>
      </c>
      <c r="AA1815" s="56" t="s">
        <v>114</v>
      </c>
      <c r="AB1815" t="str">
        <f t="shared" si="230"/>
        <v>b. Conocimiento del proyecto-Soporte Directivo (Coordinador y Gerencia)</v>
      </c>
      <c r="AC1815" t="str">
        <f>VLOOKUP(AB1815,CODIFICACION_PREGUNTAS!$C$2:$D$35,2,0)</f>
        <v>SOPORTE_DIR002</v>
      </c>
    </row>
    <row r="1816" spans="1:29" x14ac:dyDescent="0.25">
      <c r="A1816" s="3">
        <f t="shared" si="231"/>
        <v>1815</v>
      </c>
      <c r="B1816" s="3" t="s">
        <v>201</v>
      </c>
      <c r="C1816" s="32">
        <v>40603</v>
      </c>
      <c r="D1816" s="56" t="s">
        <v>114</v>
      </c>
      <c r="E1816" s="3"/>
      <c r="F1816" s="3"/>
      <c r="G1816" s="2" t="s">
        <v>20</v>
      </c>
      <c r="H1816" s="3" t="s">
        <v>18</v>
      </c>
      <c r="I1816" s="21">
        <v>4</v>
      </c>
      <c r="J1816" s="3" t="s">
        <v>183</v>
      </c>
      <c r="K1816" s="3"/>
      <c r="L1816" s="3"/>
      <c r="M1816" s="3"/>
      <c r="N1816" s="3"/>
      <c r="O1816" s="3"/>
      <c r="P1816" s="3"/>
      <c r="Q1816" s="3"/>
      <c r="R1816" s="3"/>
      <c r="S1816" s="3"/>
      <c r="T1816" s="3" t="str">
        <f t="shared" si="224"/>
        <v>SIN CECO</v>
      </c>
      <c r="U1816" s="3" t="str">
        <f t="shared" si="225"/>
        <v>NO</v>
      </c>
      <c r="V1816" t="str">
        <f t="shared" si="226"/>
        <v>TORRE UNICENTRO
100%*-Soporte Directivo (Coordinador y Gerencia)</v>
      </c>
      <c r="W1816" s="53">
        <f t="shared" si="227"/>
        <v>4</v>
      </c>
      <c r="X1816">
        <f t="shared" si="228"/>
        <v>4</v>
      </c>
      <c r="Y1816">
        <f>IF(ISNA(VLOOKUP(B1816,CECOS_SIN_IDENTIFICAR!$A$2:$D$146,4,0)),"SIN CECO",IF(VLOOKUP(B1816,CECOS_SIN_IDENTIFICAR!$A$2:$D$146,4,0)=0,"SIN CECO",VLOOKUP(B1816,CECOS_SIN_IDENTIFICAR!$A$2:$D$146,4,0)))</f>
        <v>1208</v>
      </c>
      <c r="Z1816">
        <f t="shared" si="229"/>
        <v>1208</v>
      </c>
      <c r="AA1816" s="56" t="s">
        <v>114</v>
      </c>
      <c r="AB1816" t="str">
        <f t="shared" si="230"/>
        <v>c. Planteamiento de soluciones y manejo de conflictos-Soporte Directivo (Coordinador y Gerencia)</v>
      </c>
      <c r="AC1816" t="str">
        <f>VLOOKUP(AB1816,CODIFICACION_PREGUNTAS!$C$2:$D$35,2,0)</f>
        <v>SOPORTE_DIR003</v>
      </c>
    </row>
    <row r="1817" spans="1:29" x14ac:dyDescent="0.25">
      <c r="A1817" s="3">
        <f t="shared" si="231"/>
        <v>1816</v>
      </c>
      <c r="B1817" s="3" t="s">
        <v>201</v>
      </c>
      <c r="C1817" s="32">
        <v>40603</v>
      </c>
      <c r="D1817" s="56" t="s">
        <v>114</v>
      </c>
      <c r="E1817" s="3"/>
      <c r="F1817" s="3"/>
      <c r="G1817" s="2" t="s">
        <v>21</v>
      </c>
      <c r="H1817" s="3" t="s">
        <v>18</v>
      </c>
      <c r="I1817" s="21">
        <v>4</v>
      </c>
      <c r="J1817" s="3" t="s">
        <v>183</v>
      </c>
      <c r="K1817" s="3"/>
      <c r="L1817" s="3"/>
      <c r="M1817" s="3"/>
      <c r="N1817" s="3"/>
      <c r="O1817" s="3"/>
      <c r="P1817" s="3"/>
      <c r="Q1817" s="3"/>
      <c r="R1817" s="3"/>
      <c r="S1817" s="3"/>
      <c r="T1817" s="3" t="str">
        <f t="shared" si="224"/>
        <v>SIN CECO</v>
      </c>
      <c r="U1817" s="3" t="str">
        <f t="shared" si="225"/>
        <v>NO</v>
      </c>
      <c r="V1817" t="str">
        <f t="shared" si="226"/>
        <v>TORRE UNICENTRO
100%*-Soporte Directivo (Coordinador y Gerencia)</v>
      </c>
      <c r="W1817" s="53">
        <f t="shared" si="227"/>
        <v>4</v>
      </c>
      <c r="X1817">
        <f t="shared" si="228"/>
        <v>4</v>
      </c>
      <c r="Y1817">
        <f>IF(ISNA(VLOOKUP(B1817,CECOS_SIN_IDENTIFICAR!$A$2:$D$146,4,0)),"SIN CECO",IF(VLOOKUP(B1817,CECOS_SIN_IDENTIFICAR!$A$2:$D$146,4,0)=0,"SIN CECO",VLOOKUP(B1817,CECOS_SIN_IDENTIFICAR!$A$2:$D$146,4,0)))</f>
        <v>1208</v>
      </c>
      <c r="Z1817">
        <f t="shared" si="229"/>
        <v>1208</v>
      </c>
      <c r="AA1817" s="56" t="s">
        <v>114</v>
      </c>
      <c r="AB1817" t="str">
        <f t="shared" si="230"/>
        <v>d. Cumplimiento de compromisos-Soporte Directivo (Coordinador y Gerencia)</v>
      </c>
      <c r="AC1817" t="str">
        <f>VLOOKUP(AB1817,CODIFICACION_PREGUNTAS!$C$2:$D$35,2,0)</f>
        <v>SOPORTE_DIR004</v>
      </c>
    </row>
    <row r="1818" spans="1:29" x14ac:dyDescent="0.25">
      <c r="A1818" s="3">
        <f t="shared" si="231"/>
        <v>1817</v>
      </c>
      <c r="B1818" s="3" t="s">
        <v>201</v>
      </c>
      <c r="C1818" s="32">
        <v>40603</v>
      </c>
      <c r="D1818" s="56" t="s">
        <v>114</v>
      </c>
      <c r="E1818" s="3"/>
      <c r="F1818" s="3"/>
      <c r="G1818" s="2" t="s">
        <v>22</v>
      </c>
      <c r="H1818" s="3" t="s">
        <v>18</v>
      </c>
      <c r="I1818" s="21">
        <v>4</v>
      </c>
      <c r="J1818" s="3" t="s">
        <v>183</v>
      </c>
      <c r="K1818" s="3"/>
      <c r="L1818" s="3"/>
      <c r="M1818" s="3"/>
      <c r="N1818" s="3"/>
      <c r="O1818" s="3"/>
      <c r="P1818" s="3"/>
      <c r="Q1818" s="3"/>
      <c r="R1818" s="3"/>
      <c r="S1818" s="3"/>
      <c r="T1818" s="3" t="str">
        <f t="shared" si="224"/>
        <v>SIN CECO</v>
      </c>
      <c r="U1818" s="3" t="str">
        <f t="shared" si="225"/>
        <v>NO</v>
      </c>
      <c r="V1818" t="str">
        <f t="shared" si="226"/>
        <v>TORRE UNICENTRO
100%*-Soporte Directivo (Coordinador y Gerencia)</v>
      </c>
      <c r="W1818" s="53">
        <f t="shared" si="227"/>
        <v>4</v>
      </c>
      <c r="X1818">
        <f t="shared" si="228"/>
        <v>4</v>
      </c>
      <c r="Y1818">
        <f>IF(ISNA(VLOOKUP(B1818,CECOS_SIN_IDENTIFICAR!$A$2:$D$146,4,0)),"SIN CECO",IF(VLOOKUP(B1818,CECOS_SIN_IDENTIFICAR!$A$2:$D$146,4,0)=0,"SIN CECO",VLOOKUP(B1818,CECOS_SIN_IDENTIFICAR!$A$2:$D$146,4,0)))</f>
        <v>1208</v>
      </c>
      <c r="Z1818">
        <f t="shared" si="229"/>
        <v>1208</v>
      </c>
      <c r="AA1818" s="56" t="s">
        <v>114</v>
      </c>
      <c r="AB1818" t="str">
        <f t="shared" si="230"/>
        <v>e. Manejo del cliente-Soporte Directivo (Coordinador y Gerencia)</v>
      </c>
      <c r="AC1818" t="str">
        <f>VLOOKUP(AB1818,CODIFICACION_PREGUNTAS!$C$2:$D$35,2,0)</f>
        <v>SOPORTE_DIR005</v>
      </c>
    </row>
    <row r="1819" spans="1:29" x14ac:dyDescent="0.25">
      <c r="A1819" s="3">
        <f t="shared" si="231"/>
        <v>1818</v>
      </c>
      <c r="B1819" s="3" t="s">
        <v>201</v>
      </c>
      <c r="C1819" s="32">
        <v>40603</v>
      </c>
      <c r="D1819" s="56" t="s">
        <v>114</v>
      </c>
      <c r="E1819" s="3"/>
      <c r="F1819" s="3"/>
      <c r="G1819" s="2" t="s">
        <v>23</v>
      </c>
      <c r="H1819" s="3" t="s">
        <v>24</v>
      </c>
      <c r="I1819" s="21">
        <v>4</v>
      </c>
      <c r="J1819" s="3" t="s">
        <v>183</v>
      </c>
      <c r="K1819" s="3"/>
      <c r="L1819" s="3"/>
      <c r="M1819" s="3"/>
      <c r="N1819" s="3"/>
      <c r="O1819" s="3"/>
      <c r="P1819" s="3"/>
      <c r="Q1819" s="3"/>
      <c r="R1819" s="3"/>
      <c r="S1819" s="3"/>
      <c r="T1819" s="3" t="str">
        <f t="shared" si="224"/>
        <v>SIN CECO</v>
      </c>
      <c r="U1819" s="3" t="str">
        <f t="shared" si="225"/>
        <v>NO</v>
      </c>
      <c r="V1819" t="str">
        <f t="shared" si="226"/>
        <v>TORRE UNICENTRO
100%*-Personal que presta el servicio en obra</v>
      </c>
      <c r="W1819" s="53">
        <f t="shared" si="227"/>
        <v>4</v>
      </c>
      <c r="X1819">
        <f t="shared" si="228"/>
        <v>4</v>
      </c>
      <c r="Y1819">
        <f>IF(ISNA(VLOOKUP(B1819,CECOS_SIN_IDENTIFICAR!$A$2:$D$146,4,0)),"SIN CECO",IF(VLOOKUP(B1819,CECOS_SIN_IDENTIFICAR!$A$2:$D$146,4,0)=0,"SIN CECO",VLOOKUP(B1819,CECOS_SIN_IDENTIFICAR!$A$2:$D$146,4,0)))</f>
        <v>1208</v>
      </c>
      <c r="Z1819">
        <f t="shared" si="229"/>
        <v>1208</v>
      </c>
      <c r="AA1819" s="56" t="s">
        <v>114</v>
      </c>
      <c r="AB1819" t="str">
        <f t="shared" si="230"/>
        <v>a. Idoneidad del personal-Personal que presta el servicio en obra</v>
      </c>
      <c r="AC1819" t="str">
        <f>VLOOKUP(AB1819,CODIFICACION_PREGUNTAS!$C$2:$D$35,2,0)</f>
        <v>PERSONAL001</v>
      </c>
    </row>
    <row r="1820" spans="1:29" x14ac:dyDescent="0.25">
      <c r="A1820" s="3">
        <f t="shared" si="231"/>
        <v>1819</v>
      </c>
      <c r="B1820" s="3" t="s">
        <v>201</v>
      </c>
      <c r="C1820" s="32">
        <v>40603</v>
      </c>
      <c r="D1820" s="56" t="s">
        <v>114</v>
      </c>
      <c r="E1820" s="3"/>
      <c r="F1820" s="3"/>
      <c r="G1820" s="2" t="s">
        <v>25</v>
      </c>
      <c r="H1820" s="3" t="s">
        <v>24</v>
      </c>
      <c r="I1820" s="21">
        <v>4</v>
      </c>
      <c r="J1820" s="3" t="s">
        <v>183</v>
      </c>
      <c r="K1820" s="3"/>
      <c r="L1820" s="3"/>
      <c r="M1820" s="3"/>
      <c r="N1820" s="3"/>
      <c r="O1820" s="3"/>
      <c r="P1820" s="3"/>
      <c r="Q1820" s="3"/>
      <c r="R1820" s="3"/>
      <c r="S1820" s="3"/>
      <c r="T1820" s="3" t="str">
        <f t="shared" si="224"/>
        <v>SIN CECO</v>
      </c>
      <c r="U1820" s="3" t="str">
        <f t="shared" si="225"/>
        <v>NO</v>
      </c>
      <c r="V1820" t="str">
        <f t="shared" si="226"/>
        <v>TORRE UNICENTRO
100%*-Personal que presta el servicio en obra</v>
      </c>
      <c r="W1820" s="53">
        <f t="shared" si="227"/>
        <v>4</v>
      </c>
      <c r="X1820">
        <f t="shared" si="228"/>
        <v>4</v>
      </c>
      <c r="Y1820">
        <f>IF(ISNA(VLOOKUP(B1820,CECOS_SIN_IDENTIFICAR!$A$2:$D$146,4,0)),"SIN CECO",IF(VLOOKUP(B1820,CECOS_SIN_IDENTIFICAR!$A$2:$D$146,4,0)=0,"SIN CECO",VLOOKUP(B1820,CECOS_SIN_IDENTIFICAR!$A$2:$D$146,4,0)))</f>
        <v>1208</v>
      </c>
      <c r="Z1820">
        <f t="shared" si="229"/>
        <v>1208</v>
      </c>
      <c r="AA1820" s="56" t="s">
        <v>114</v>
      </c>
      <c r="AB1820" t="str">
        <f t="shared" si="230"/>
        <v>b. Oportuna atención al cliente-Personal que presta el servicio en obra</v>
      </c>
      <c r="AC1820" t="str">
        <f>VLOOKUP(AB1820,CODIFICACION_PREGUNTAS!$C$2:$D$35,2,0)</f>
        <v>PERSONAL002</v>
      </c>
    </row>
    <row r="1821" spans="1:29" x14ac:dyDescent="0.25">
      <c r="A1821" s="3">
        <f t="shared" si="231"/>
        <v>1820</v>
      </c>
      <c r="B1821" s="3" t="s">
        <v>201</v>
      </c>
      <c r="C1821" s="32">
        <v>40603</v>
      </c>
      <c r="D1821" s="56" t="s">
        <v>114</v>
      </c>
      <c r="E1821" s="3"/>
      <c r="F1821" s="3"/>
      <c r="G1821" s="2" t="s">
        <v>26</v>
      </c>
      <c r="H1821" s="3" t="s">
        <v>24</v>
      </c>
      <c r="I1821" s="21">
        <v>4</v>
      </c>
      <c r="J1821" s="3" t="s">
        <v>183</v>
      </c>
      <c r="K1821" s="3"/>
      <c r="L1821" s="3"/>
      <c r="M1821" s="3"/>
      <c r="N1821" s="3"/>
      <c r="O1821" s="3"/>
      <c r="P1821" s="3"/>
      <c r="Q1821" s="3"/>
      <c r="R1821" s="3"/>
      <c r="S1821" s="3"/>
      <c r="T1821" s="3" t="str">
        <f t="shared" si="224"/>
        <v>SIN CECO</v>
      </c>
      <c r="U1821" s="3" t="str">
        <f t="shared" si="225"/>
        <v>NO</v>
      </c>
      <c r="V1821" t="str">
        <f t="shared" si="226"/>
        <v>TORRE UNICENTRO
100%*-Personal que presta el servicio en obra</v>
      </c>
      <c r="W1821" s="53">
        <f t="shared" si="227"/>
        <v>4</v>
      </c>
      <c r="X1821">
        <f t="shared" si="228"/>
        <v>4</v>
      </c>
      <c r="Y1821">
        <f>IF(ISNA(VLOOKUP(B1821,CECOS_SIN_IDENTIFICAR!$A$2:$D$146,4,0)),"SIN CECO",IF(VLOOKUP(B1821,CECOS_SIN_IDENTIFICAR!$A$2:$D$146,4,0)=0,"SIN CECO",VLOOKUP(B1821,CECOS_SIN_IDENTIFICAR!$A$2:$D$146,4,0)))</f>
        <v>1208</v>
      </c>
      <c r="Z1821">
        <f t="shared" si="229"/>
        <v>1208</v>
      </c>
      <c r="AA1821" s="56" t="s">
        <v>114</v>
      </c>
      <c r="AB1821" t="str">
        <f t="shared" si="230"/>
        <v>c. Compromiso con el proyecto-Personal que presta el servicio en obra</v>
      </c>
      <c r="AC1821" t="str">
        <f>VLOOKUP(AB1821,CODIFICACION_PREGUNTAS!$C$2:$D$35,2,0)</f>
        <v>PERSONAL003</v>
      </c>
    </row>
    <row r="1822" spans="1:29" x14ac:dyDescent="0.25">
      <c r="A1822" s="3">
        <f t="shared" si="231"/>
        <v>1821</v>
      </c>
      <c r="B1822" s="3" t="s">
        <v>201</v>
      </c>
      <c r="C1822" s="32">
        <v>40603</v>
      </c>
      <c r="D1822" s="56" t="s">
        <v>114</v>
      </c>
      <c r="E1822" s="3"/>
      <c r="F1822" s="3"/>
      <c r="G1822" s="2" t="s">
        <v>21</v>
      </c>
      <c r="H1822" s="3" t="s">
        <v>24</v>
      </c>
      <c r="I1822" s="21">
        <v>4</v>
      </c>
      <c r="J1822" s="3" t="s">
        <v>183</v>
      </c>
      <c r="K1822" s="3"/>
      <c r="L1822" s="3"/>
      <c r="M1822" s="3"/>
      <c r="N1822" s="3"/>
      <c r="O1822" s="3"/>
      <c r="P1822" s="3"/>
      <c r="Q1822" s="3"/>
      <c r="R1822" s="3"/>
      <c r="S1822" s="3"/>
      <c r="T1822" s="3" t="str">
        <f t="shared" si="224"/>
        <v>SIN CECO</v>
      </c>
      <c r="U1822" s="3" t="str">
        <f t="shared" si="225"/>
        <v>NO</v>
      </c>
      <c r="V1822" t="str">
        <f t="shared" si="226"/>
        <v>TORRE UNICENTRO
100%*-Personal que presta el servicio en obra</v>
      </c>
      <c r="W1822" s="53">
        <f t="shared" si="227"/>
        <v>4</v>
      </c>
      <c r="X1822">
        <f t="shared" si="228"/>
        <v>4</v>
      </c>
      <c r="Y1822">
        <f>IF(ISNA(VLOOKUP(B1822,CECOS_SIN_IDENTIFICAR!$A$2:$D$146,4,0)),"SIN CECO",IF(VLOOKUP(B1822,CECOS_SIN_IDENTIFICAR!$A$2:$D$146,4,0)=0,"SIN CECO",VLOOKUP(B1822,CECOS_SIN_IDENTIFICAR!$A$2:$D$146,4,0)))</f>
        <v>1208</v>
      </c>
      <c r="Z1822">
        <f t="shared" si="229"/>
        <v>1208</v>
      </c>
      <c r="AA1822" s="56" t="s">
        <v>114</v>
      </c>
      <c r="AB1822" t="str">
        <f t="shared" si="230"/>
        <v>d. Cumplimiento de compromisos-Personal que presta el servicio en obra</v>
      </c>
      <c r="AC1822" t="str">
        <f>VLOOKUP(AB1822,CODIFICACION_PREGUNTAS!$C$2:$D$35,2,0)</f>
        <v>PERSONAL004</v>
      </c>
    </row>
    <row r="1823" spans="1:29" x14ac:dyDescent="0.25">
      <c r="A1823" s="3">
        <f t="shared" si="231"/>
        <v>1822</v>
      </c>
      <c r="B1823" s="3" t="s">
        <v>201</v>
      </c>
      <c r="C1823" s="32">
        <v>40603</v>
      </c>
      <c r="D1823" s="56" t="s">
        <v>114</v>
      </c>
      <c r="E1823" s="3"/>
      <c r="F1823" s="3"/>
      <c r="G1823" s="2" t="s">
        <v>27</v>
      </c>
      <c r="H1823" s="3" t="s">
        <v>24</v>
      </c>
      <c r="I1823" s="21">
        <v>4</v>
      </c>
      <c r="J1823" s="3" t="s">
        <v>183</v>
      </c>
      <c r="K1823" s="3"/>
      <c r="L1823" s="3"/>
      <c r="M1823" s="3"/>
      <c r="N1823" s="3"/>
      <c r="O1823" s="3"/>
      <c r="P1823" s="3"/>
      <c r="Q1823" s="3"/>
      <c r="R1823" s="3"/>
      <c r="S1823" s="3"/>
      <c r="T1823" s="3" t="str">
        <f t="shared" si="224"/>
        <v>SIN CECO</v>
      </c>
      <c r="U1823" s="3" t="str">
        <f t="shared" si="225"/>
        <v>NO</v>
      </c>
      <c r="V1823" t="str">
        <f t="shared" si="226"/>
        <v>TORRE UNICENTRO
100%*-Personal que presta el servicio en obra</v>
      </c>
      <c r="W1823" s="53">
        <f t="shared" si="227"/>
        <v>4</v>
      </c>
      <c r="X1823">
        <f t="shared" si="228"/>
        <v>4</v>
      </c>
      <c r="Y1823">
        <f>IF(ISNA(VLOOKUP(B1823,CECOS_SIN_IDENTIFICAR!$A$2:$D$146,4,0)),"SIN CECO",IF(VLOOKUP(B1823,CECOS_SIN_IDENTIFICAR!$A$2:$D$146,4,0)=0,"SIN CECO",VLOOKUP(B1823,CECOS_SIN_IDENTIFICAR!$A$2:$D$146,4,0)))</f>
        <v>1208</v>
      </c>
      <c r="Z1823">
        <f t="shared" si="229"/>
        <v>1208</v>
      </c>
      <c r="AA1823" s="56" t="s">
        <v>114</v>
      </c>
      <c r="AB1823" t="str">
        <f t="shared" si="230"/>
        <v>e. Proactividad en desarrollo de funciones-Personal que presta el servicio en obra</v>
      </c>
      <c r="AC1823" t="str">
        <f>VLOOKUP(AB1823,CODIFICACION_PREGUNTAS!$C$2:$D$35,2,0)</f>
        <v>PERSONAL005</v>
      </c>
    </row>
    <row r="1824" spans="1:29" x14ac:dyDescent="0.25">
      <c r="A1824" s="3">
        <f t="shared" si="231"/>
        <v>1823</v>
      </c>
      <c r="B1824" s="3" t="s">
        <v>201</v>
      </c>
      <c r="C1824" s="32">
        <v>40603</v>
      </c>
      <c r="D1824" s="56" t="s">
        <v>114</v>
      </c>
      <c r="E1824" s="3"/>
      <c r="F1824" s="3"/>
      <c r="G1824" s="2" t="s">
        <v>28</v>
      </c>
      <c r="H1824" s="2" t="s">
        <v>29</v>
      </c>
      <c r="I1824" s="21">
        <v>4</v>
      </c>
      <c r="J1824" s="3" t="s">
        <v>183</v>
      </c>
      <c r="K1824" s="3"/>
      <c r="L1824" s="3"/>
      <c r="M1824" s="3"/>
      <c r="N1824" s="3"/>
      <c r="O1824" s="3"/>
      <c r="P1824" s="3"/>
      <c r="Q1824" s="3"/>
      <c r="R1824" s="3"/>
      <c r="S1824" s="3"/>
      <c r="T1824" s="3" t="str">
        <f t="shared" si="224"/>
        <v>SIN CECO</v>
      </c>
      <c r="U1824" s="3" t="str">
        <f t="shared" si="225"/>
        <v>NO</v>
      </c>
      <c r="V1824" t="str">
        <f t="shared" si="226"/>
        <v>TORRE UNICENTRO
100%*-Productos Asociados de PAYC (Informes, Control de presupuesto y Programación y actas)</v>
      </c>
      <c r="W1824" s="53">
        <f t="shared" si="227"/>
        <v>4</v>
      </c>
      <c r="X1824">
        <f t="shared" si="228"/>
        <v>4</v>
      </c>
      <c r="Y1824">
        <f>IF(ISNA(VLOOKUP(B1824,CECOS_SIN_IDENTIFICAR!$A$2:$D$146,4,0)),"SIN CECO",IF(VLOOKUP(B1824,CECOS_SIN_IDENTIFICAR!$A$2:$D$146,4,0)=0,"SIN CECO",VLOOKUP(B1824,CECOS_SIN_IDENTIFICAR!$A$2:$D$146,4,0)))</f>
        <v>1208</v>
      </c>
      <c r="Z1824">
        <f t="shared" si="229"/>
        <v>1208</v>
      </c>
      <c r="AA1824" s="56" t="s">
        <v>114</v>
      </c>
      <c r="AB1824" t="str">
        <f t="shared" si="230"/>
        <v>a. Calidad del Contenido-Productos Asociados de PAYC (Informes, Control de presupuesto y Programación y actas)</v>
      </c>
      <c r="AC1824" t="str">
        <f>VLOOKUP(AB1824,CODIFICACION_PREGUNTAS!$C$2:$D$35,2,0)</f>
        <v>PRODUCTOS001</v>
      </c>
    </row>
    <row r="1825" spans="1:29" x14ac:dyDescent="0.25">
      <c r="A1825" s="3">
        <f t="shared" si="231"/>
        <v>1824</v>
      </c>
      <c r="B1825" s="3" t="s">
        <v>201</v>
      </c>
      <c r="C1825" s="32">
        <v>40603</v>
      </c>
      <c r="D1825" s="56" t="s">
        <v>114</v>
      </c>
      <c r="E1825" s="3"/>
      <c r="F1825" s="3"/>
      <c r="G1825" s="2" t="s">
        <v>30</v>
      </c>
      <c r="H1825" s="2" t="s">
        <v>29</v>
      </c>
      <c r="I1825" s="21">
        <v>4</v>
      </c>
      <c r="J1825" s="3" t="s">
        <v>183</v>
      </c>
      <c r="K1825" s="3"/>
      <c r="L1825" s="3"/>
      <c r="M1825" s="3"/>
      <c r="N1825" s="3"/>
      <c r="O1825" s="3"/>
      <c r="P1825" s="3"/>
      <c r="Q1825" s="3"/>
      <c r="R1825" s="3"/>
      <c r="S1825" s="3"/>
      <c r="T1825" s="3" t="str">
        <f t="shared" si="224"/>
        <v>SIN CECO</v>
      </c>
      <c r="U1825" s="3" t="str">
        <f t="shared" si="225"/>
        <v>NO</v>
      </c>
      <c r="V1825" t="str">
        <f t="shared" si="226"/>
        <v>TORRE UNICENTRO
100%*-Productos Asociados de PAYC (Informes, Control de presupuesto y Programación y actas)</v>
      </c>
      <c r="W1825" s="53">
        <f t="shared" si="227"/>
        <v>4</v>
      </c>
      <c r="X1825">
        <f t="shared" si="228"/>
        <v>4</v>
      </c>
      <c r="Y1825">
        <f>IF(ISNA(VLOOKUP(B1825,CECOS_SIN_IDENTIFICAR!$A$2:$D$146,4,0)),"SIN CECO",IF(VLOOKUP(B1825,CECOS_SIN_IDENTIFICAR!$A$2:$D$146,4,0)=0,"SIN CECO",VLOOKUP(B1825,CECOS_SIN_IDENTIFICAR!$A$2:$D$146,4,0)))</f>
        <v>1208</v>
      </c>
      <c r="Z1825">
        <f t="shared" si="229"/>
        <v>1208</v>
      </c>
      <c r="AA1825" s="56" t="s">
        <v>114</v>
      </c>
      <c r="AB1825" t="str">
        <f t="shared" si="230"/>
        <v>b. Claridad del Contenido-Productos Asociados de PAYC (Informes, Control de presupuesto y Programación y actas)</v>
      </c>
      <c r="AC1825" t="str">
        <f>VLOOKUP(AB1825,CODIFICACION_PREGUNTAS!$C$2:$D$35,2,0)</f>
        <v>PRODUCTOS002</v>
      </c>
    </row>
    <row r="1826" spans="1:29" x14ac:dyDescent="0.25">
      <c r="A1826" s="3">
        <f t="shared" si="231"/>
        <v>1825</v>
      </c>
      <c r="B1826" s="3" t="s">
        <v>201</v>
      </c>
      <c r="C1826" s="32">
        <v>40603</v>
      </c>
      <c r="D1826" s="56" t="s">
        <v>114</v>
      </c>
      <c r="E1826" s="3"/>
      <c r="F1826" s="3"/>
      <c r="G1826" s="2" t="s">
        <v>31</v>
      </c>
      <c r="H1826" s="2" t="s">
        <v>29</v>
      </c>
      <c r="I1826" s="21">
        <v>4</v>
      </c>
      <c r="J1826" s="3" t="s">
        <v>183</v>
      </c>
      <c r="K1826" s="3"/>
      <c r="L1826" s="3"/>
      <c r="M1826" s="3"/>
      <c r="N1826" s="3"/>
      <c r="O1826" s="3"/>
      <c r="P1826" s="3"/>
      <c r="Q1826" s="3"/>
      <c r="R1826" s="3"/>
      <c r="S1826" s="3"/>
      <c r="T1826" s="3" t="str">
        <f t="shared" si="224"/>
        <v>SIN CECO</v>
      </c>
      <c r="U1826" s="3" t="str">
        <f t="shared" si="225"/>
        <v>NO</v>
      </c>
      <c r="V1826" t="str">
        <f t="shared" si="226"/>
        <v>TORRE UNICENTRO
100%*-Productos Asociados de PAYC (Informes, Control de presupuesto y Programación y actas)</v>
      </c>
      <c r="W1826" s="53">
        <f t="shared" si="227"/>
        <v>4</v>
      </c>
      <c r="X1826">
        <f t="shared" si="228"/>
        <v>4</v>
      </c>
      <c r="Y1826">
        <f>IF(ISNA(VLOOKUP(B1826,CECOS_SIN_IDENTIFICAR!$A$2:$D$146,4,0)),"SIN CECO",IF(VLOOKUP(B1826,CECOS_SIN_IDENTIFICAR!$A$2:$D$146,4,0)=0,"SIN CECO",VLOOKUP(B1826,CECOS_SIN_IDENTIFICAR!$A$2:$D$146,4,0)))</f>
        <v>1208</v>
      </c>
      <c r="Z1826">
        <f t="shared" si="229"/>
        <v>1208</v>
      </c>
      <c r="AA1826" s="56" t="s">
        <v>114</v>
      </c>
      <c r="AB1826" t="str">
        <f t="shared" si="230"/>
        <v>c. Oportunidad en la entrega-Productos Asociados de PAYC (Informes, Control de presupuesto y Programación y actas)</v>
      </c>
      <c r="AC1826" t="str">
        <f>VLOOKUP(AB1826,CODIFICACION_PREGUNTAS!$C$2:$D$35,2,0)</f>
        <v>PRODUCTOS003</v>
      </c>
    </row>
    <row r="1827" spans="1:29" x14ac:dyDescent="0.25">
      <c r="A1827" s="3">
        <f t="shared" si="231"/>
        <v>1826</v>
      </c>
      <c r="B1827" s="3" t="s">
        <v>201</v>
      </c>
      <c r="C1827" s="32">
        <v>40603</v>
      </c>
      <c r="D1827" s="56" t="s">
        <v>114</v>
      </c>
      <c r="E1827" s="3"/>
      <c r="F1827" s="3"/>
      <c r="G1827" s="2" t="s">
        <v>32</v>
      </c>
      <c r="H1827" s="2" t="s">
        <v>29</v>
      </c>
      <c r="I1827" s="21">
        <v>4</v>
      </c>
      <c r="J1827" s="3" t="s">
        <v>183</v>
      </c>
      <c r="K1827" s="3"/>
      <c r="L1827" s="3"/>
      <c r="M1827" s="3"/>
      <c r="N1827" s="3"/>
      <c r="O1827" s="3"/>
      <c r="P1827" s="3"/>
      <c r="Q1827" s="3"/>
      <c r="R1827" s="3"/>
      <c r="S1827" s="3"/>
      <c r="T1827" s="3" t="str">
        <f t="shared" si="224"/>
        <v>SIN CECO</v>
      </c>
      <c r="U1827" s="3" t="str">
        <f t="shared" si="225"/>
        <v>NO</v>
      </c>
      <c r="V1827" t="str">
        <f t="shared" si="226"/>
        <v>TORRE UNICENTRO
100%*-Productos Asociados de PAYC (Informes, Control de presupuesto y Programación y actas)</v>
      </c>
      <c r="W1827" s="53">
        <f t="shared" si="227"/>
        <v>4</v>
      </c>
      <c r="X1827">
        <f t="shared" si="228"/>
        <v>4</v>
      </c>
      <c r="Y1827">
        <f>IF(ISNA(VLOOKUP(B1827,CECOS_SIN_IDENTIFICAR!$A$2:$D$146,4,0)),"SIN CECO",IF(VLOOKUP(B1827,CECOS_SIN_IDENTIFICAR!$A$2:$D$146,4,0)=0,"SIN CECO",VLOOKUP(B1827,CECOS_SIN_IDENTIFICAR!$A$2:$D$146,4,0)))</f>
        <v>1208</v>
      </c>
      <c r="Z1827">
        <f t="shared" si="229"/>
        <v>1208</v>
      </c>
      <c r="AA1827" s="56" t="s">
        <v>114</v>
      </c>
      <c r="AB1827" t="str">
        <f t="shared" si="230"/>
        <v>d. Precisión de la información-Productos Asociados de PAYC (Informes, Control de presupuesto y Programación y actas)</v>
      </c>
      <c r="AC1827" t="str">
        <f>VLOOKUP(AB1827,CODIFICACION_PREGUNTAS!$C$2:$D$35,2,0)</f>
        <v>PRODUCTOS004</v>
      </c>
    </row>
    <row r="1828" spans="1:29" x14ac:dyDescent="0.25">
      <c r="A1828" s="3">
        <f t="shared" si="231"/>
        <v>1827</v>
      </c>
      <c r="B1828" s="3" t="s">
        <v>201</v>
      </c>
      <c r="C1828" s="32">
        <v>40603</v>
      </c>
      <c r="D1828" s="56" t="s">
        <v>114</v>
      </c>
      <c r="E1828" s="3"/>
      <c r="F1828" s="3"/>
      <c r="G1828" s="2" t="s">
        <v>33</v>
      </c>
      <c r="H1828" s="2" t="s">
        <v>29</v>
      </c>
      <c r="I1828" s="21">
        <v>4</v>
      </c>
      <c r="J1828" s="3" t="s">
        <v>183</v>
      </c>
      <c r="K1828" s="3"/>
      <c r="L1828" s="3"/>
      <c r="M1828" s="3"/>
      <c r="N1828" s="3"/>
      <c r="O1828" s="3"/>
      <c r="P1828" s="3"/>
      <c r="Q1828" s="3"/>
      <c r="R1828" s="3"/>
      <c r="S1828" s="3"/>
      <c r="T1828" s="3" t="str">
        <f t="shared" si="224"/>
        <v>SIN CECO</v>
      </c>
      <c r="U1828" s="3" t="str">
        <f t="shared" si="225"/>
        <v>NO</v>
      </c>
      <c r="V1828" t="str">
        <f t="shared" si="226"/>
        <v>TORRE UNICENTRO
100%*-Productos Asociados de PAYC (Informes, Control de presupuesto y Programación y actas)</v>
      </c>
      <c r="W1828" s="53">
        <f t="shared" si="227"/>
        <v>4</v>
      </c>
      <c r="X1828">
        <f t="shared" si="228"/>
        <v>4</v>
      </c>
      <c r="Y1828">
        <f>IF(ISNA(VLOOKUP(B1828,CECOS_SIN_IDENTIFICAR!$A$2:$D$146,4,0)),"SIN CECO",IF(VLOOKUP(B1828,CECOS_SIN_IDENTIFICAR!$A$2:$D$146,4,0)=0,"SIN CECO",VLOOKUP(B1828,CECOS_SIN_IDENTIFICAR!$A$2:$D$146,4,0)))</f>
        <v>1208</v>
      </c>
      <c r="Z1828">
        <f t="shared" si="229"/>
        <v>1208</v>
      </c>
      <c r="AA1828" s="56" t="s">
        <v>114</v>
      </c>
      <c r="AB1828" t="str">
        <f t="shared" si="230"/>
        <v>e. Diagramación-Productos Asociados de PAYC (Informes, Control de presupuesto y Programación y actas)</v>
      </c>
      <c r="AC1828" t="str">
        <f>VLOOKUP(AB1828,CODIFICACION_PREGUNTAS!$C$2:$D$35,2,0)</f>
        <v>PRODUCTOS005</v>
      </c>
    </row>
    <row r="1829" spans="1:29" x14ac:dyDescent="0.25">
      <c r="A1829" s="3">
        <f t="shared" si="231"/>
        <v>1828</v>
      </c>
      <c r="B1829" s="3" t="s">
        <v>201</v>
      </c>
      <c r="C1829" s="32">
        <v>40603</v>
      </c>
      <c r="D1829" s="56" t="s">
        <v>114</v>
      </c>
      <c r="E1829" s="3"/>
      <c r="F1829" s="3"/>
      <c r="G1829" s="2" t="s">
        <v>34</v>
      </c>
      <c r="H1829" s="2" t="s">
        <v>35</v>
      </c>
      <c r="I1829" s="21">
        <v>4</v>
      </c>
      <c r="J1829" s="3" t="s">
        <v>183</v>
      </c>
      <c r="K1829" s="3"/>
      <c r="L1829" s="3"/>
      <c r="M1829" s="3"/>
      <c r="N1829" s="3"/>
      <c r="O1829" s="3"/>
      <c r="P1829" s="3"/>
      <c r="Q1829" s="3"/>
      <c r="R1829" s="3"/>
      <c r="S1829" s="3"/>
      <c r="T1829" s="3" t="str">
        <f t="shared" si="224"/>
        <v>SIN CECO</v>
      </c>
      <c r="U1829" s="3" t="str">
        <f t="shared" si="225"/>
        <v>NO</v>
      </c>
      <c r="V1829" t="str">
        <f t="shared" si="226"/>
        <v>TORRE UNICENTRO
100%*-Compromisos Pactados</v>
      </c>
      <c r="W1829" s="53">
        <f t="shared" si="227"/>
        <v>4</v>
      </c>
      <c r="X1829">
        <f t="shared" si="228"/>
        <v>4</v>
      </c>
      <c r="Y1829">
        <f>IF(ISNA(VLOOKUP(B1829,CECOS_SIN_IDENTIFICAR!$A$2:$D$146,4,0)),"SIN CECO",IF(VLOOKUP(B1829,CECOS_SIN_IDENTIFICAR!$A$2:$D$146,4,0)=0,"SIN CECO",VLOOKUP(B1829,CECOS_SIN_IDENTIFICAR!$A$2:$D$146,4,0)))</f>
        <v>1208</v>
      </c>
      <c r="Z1829">
        <f t="shared" si="229"/>
        <v>1208</v>
      </c>
      <c r="AA1829" s="56" t="s">
        <v>114</v>
      </c>
      <c r="AB1829" t="str">
        <f t="shared" si="230"/>
        <v>a. Cumplimiento-Compromisos Pactados</v>
      </c>
      <c r="AC1829" t="str">
        <f>VLOOKUP(AB1829,CODIFICACION_PREGUNTAS!$C$2:$D$35,2,0)</f>
        <v>COMPROMISOS001</v>
      </c>
    </row>
    <row r="1830" spans="1:29" x14ac:dyDescent="0.25">
      <c r="A1830" s="3">
        <f t="shared" si="231"/>
        <v>1829</v>
      </c>
      <c r="B1830" s="3" t="s">
        <v>201</v>
      </c>
      <c r="C1830" s="32">
        <v>40603</v>
      </c>
      <c r="D1830" s="56" t="s">
        <v>114</v>
      </c>
      <c r="E1830" s="3"/>
      <c r="F1830" s="3"/>
      <c r="G1830" s="2" t="s">
        <v>36</v>
      </c>
      <c r="H1830" s="2" t="s">
        <v>35</v>
      </c>
      <c r="I1830" s="21">
        <v>4</v>
      </c>
      <c r="J1830" s="3" t="s">
        <v>183</v>
      </c>
      <c r="K1830" s="3"/>
      <c r="L1830" s="3"/>
      <c r="M1830" s="3"/>
      <c r="N1830" s="3"/>
      <c r="O1830" s="3"/>
      <c r="P1830" s="3"/>
      <c r="Q1830" s="3"/>
      <c r="R1830" s="3"/>
      <c r="S1830" s="3"/>
      <c r="T1830" s="3" t="str">
        <f t="shared" si="224"/>
        <v>SIN CECO</v>
      </c>
      <c r="U1830" s="3" t="str">
        <f t="shared" si="225"/>
        <v>NO</v>
      </c>
      <c r="V1830" t="str">
        <f t="shared" si="226"/>
        <v>TORRE UNICENTRO
100%*-Compromisos Pactados</v>
      </c>
      <c r="W1830" s="53">
        <f t="shared" si="227"/>
        <v>4</v>
      </c>
      <c r="X1830">
        <f t="shared" si="228"/>
        <v>4</v>
      </c>
      <c r="Y1830">
        <f>IF(ISNA(VLOOKUP(B1830,CECOS_SIN_IDENTIFICAR!$A$2:$D$146,4,0)),"SIN CECO",IF(VLOOKUP(B1830,CECOS_SIN_IDENTIFICAR!$A$2:$D$146,4,0)=0,"SIN CECO",VLOOKUP(B1830,CECOS_SIN_IDENTIFICAR!$A$2:$D$146,4,0)))</f>
        <v>1208</v>
      </c>
      <c r="Z1830">
        <f t="shared" si="229"/>
        <v>1208</v>
      </c>
      <c r="AA1830" s="56" t="s">
        <v>114</v>
      </c>
      <c r="AB1830" t="str">
        <f t="shared" si="230"/>
        <v>b. Satisface expectativas-Compromisos Pactados</v>
      </c>
      <c r="AC1830" t="str">
        <f>VLOOKUP(AB1830,CODIFICACION_PREGUNTAS!$C$2:$D$35,2,0)</f>
        <v>COMPROMISOS002</v>
      </c>
    </row>
    <row r="1831" spans="1:29" x14ac:dyDescent="0.25">
      <c r="A1831" s="3">
        <f t="shared" si="231"/>
        <v>1830</v>
      </c>
      <c r="B1831" s="3" t="s">
        <v>201</v>
      </c>
      <c r="C1831" s="32">
        <v>40603</v>
      </c>
      <c r="D1831" s="56" t="s">
        <v>114</v>
      </c>
      <c r="E1831" s="3"/>
      <c r="F1831" s="3"/>
      <c r="G1831" s="2" t="s">
        <v>37</v>
      </c>
      <c r="H1831" s="2" t="s">
        <v>35</v>
      </c>
      <c r="I1831" s="21">
        <v>4</v>
      </c>
      <c r="J1831" s="3" t="s">
        <v>183</v>
      </c>
      <c r="K1831" s="3"/>
      <c r="L1831" s="3"/>
      <c r="M1831" s="3"/>
      <c r="N1831" s="3"/>
      <c r="O1831" s="3"/>
      <c r="P1831" s="3"/>
      <c r="Q1831" s="3"/>
      <c r="R1831" s="3"/>
      <c r="S1831" s="3"/>
      <c r="T1831" s="3" t="str">
        <f t="shared" si="224"/>
        <v>SIN CECO</v>
      </c>
      <c r="U1831" s="3" t="str">
        <f t="shared" si="225"/>
        <v>NO</v>
      </c>
      <c r="V1831" t="str">
        <f t="shared" si="226"/>
        <v>TORRE UNICENTRO
100%*-Compromisos Pactados</v>
      </c>
      <c r="W1831" s="53">
        <f t="shared" si="227"/>
        <v>4</v>
      </c>
      <c r="X1831">
        <f t="shared" si="228"/>
        <v>4</v>
      </c>
      <c r="Y1831">
        <f>IF(ISNA(VLOOKUP(B1831,CECOS_SIN_IDENTIFICAR!$A$2:$D$146,4,0)),"SIN CECO",IF(VLOOKUP(B1831,CECOS_SIN_IDENTIFICAR!$A$2:$D$146,4,0)=0,"SIN CECO",VLOOKUP(B1831,CECOS_SIN_IDENTIFICAR!$A$2:$D$146,4,0)))</f>
        <v>1208</v>
      </c>
      <c r="Z1831">
        <f t="shared" si="229"/>
        <v>1208</v>
      </c>
      <c r="AA1831" s="56" t="s">
        <v>114</v>
      </c>
      <c r="AB1831" t="str">
        <f t="shared" si="230"/>
        <v>c. Calidad de la Información suministrada-Compromisos Pactados</v>
      </c>
      <c r="AC1831" t="str">
        <f>VLOOKUP(AB1831,CODIFICACION_PREGUNTAS!$C$2:$D$35,2,0)</f>
        <v>COMPROMISOS003</v>
      </c>
    </row>
    <row r="1832" spans="1:29" x14ac:dyDescent="0.25">
      <c r="A1832" s="3">
        <f t="shared" si="231"/>
        <v>1831</v>
      </c>
      <c r="B1832" s="3" t="s">
        <v>201</v>
      </c>
      <c r="C1832" s="32">
        <v>40603</v>
      </c>
      <c r="D1832" s="56" t="s">
        <v>114</v>
      </c>
      <c r="E1832" s="3"/>
      <c r="F1832" s="3"/>
      <c r="G1832" s="2" t="s">
        <v>38</v>
      </c>
      <c r="H1832" s="2" t="s">
        <v>35</v>
      </c>
      <c r="I1832" s="21">
        <v>4</v>
      </c>
      <c r="J1832" s="3" t="s">
        <v>183</v>
      </c>
      <c r="K1832" s="3"/>
      <c r="L1832" s="3"/>
      <c r="M1832" s="3"/>
      <c r="N1832" s="3"/>
      <c r="O1832" s="3"/>
      <c r="P1832" s="3"/>
      <c r="Q1832" s="3"/>
      <c r="R1832" s="3"/>
      <c r="S1832" s="3"/>
      <c r="T1832" s="3" t="str">
        <f t="shared" si="224"/>
        <v>SIN CECO</v>
      </c>
      <c r="U1832" s="3" t="str">
        <f t="shared" si="225"/>
        <v>NO</v>
      </c>
      <c r="V1832" t="str">
        <f t="shared" si="226"/>
        <v>TORRE UNICENTRO
100%*-Compromisos Pactados</v>
      </c>
      <c r="W1832" s="53">
        <f t="shared" si="227"/>
        <v>4</v>
      </c>
      <c r="X1832">
        <f t="shared" si="228"/>
        <v>4</v>
      </c>
      <c r="Y1832">
        <f>IF(ISNA(VLOOKUP(B1832,CECOS_SIN_IDENTIFICAR!$A$2:$D$146,4,0)),"SIN CECO",IF(VLOOKUP(B1832,CECOS_SIN_IDENTIFICAR!$A$2:$D$146,4,0)=0,"SIN CECO",VLOOKUP(B1832,CECOS_SIN_IDENTIFICAR!$A$2:$D$146,4,0)))</f>
        <v>1208</v>
      </c>
      <c r="Z1832">
        <f t="shared" si="229"/>
        <v>1208</v>
      </c>
      <c r="AA1832" s="56" t="s">
        <v>114</v>
      </c>
      <c r="AB1832" t="str">
        <f t="shared" si="230"/>
        <v>d. Disposición del personal de PAYC a las solicitudes del cliente-Compromisos Pactados</v>
      </c>
      <c r="AC1832" t="str">
        <f>VLOOKUP(AB1832,CODIFICACION_PREGUNTAS!$C$2:$D$35,2,0)</f>
        <v>COMPROMISOS004</v>
      </c>
    </row>
    <row r="1833" spans="1:29" x14ac:dyDescent="0.25">
      <c r="A1833" s="3">
        <f t="shared" si="231"/>
        <v>1832</v>
      </c>
      <c r="B1833" s="3" t="s">
        <v>201</v>
      </c>
      <c r="C1833" s="32">
        <v>40603</v>
      </c>
      <c r="D1833" s="56" t="s">
        <v>114</v>
      </c>
      <c r="E1833" s="3"/>
      <c r="F1833" s="3"/>
      <c r="G1833" s="2" t="s">
        <v>39</v>
      </c>
      <c r="H1833" s="2" t="s">
        <v>35</v>
      </c>
      <c r="I1833" s="21">
        <v>4</v>
      </c>
      <c r="J1833" s="3" t="s">
        <v>183</v>
      </c>
      <c r="K1833" s="3"/>
      <c r="L1833" s="3"/>
      <c r="M1833" s="3"/>
      <c r="N1833" s="3"/>
      <c r="O1833" s="3"/>
      <c r="P1833" s="3"/>
      <c r="Q1833" s="3"/>
      <c r="R1833" s="3"/>
      <c r="S1833" s="3"/>
      <c r="T1833" s="3" t="str">
        <f t="shared" si="224"/>
        <v>SIN CECO</v>
      </c>
      <c r="U1833" s="3" t="str">
        <f t="shared" si="225"/>
        <v>NO</v>
      </c>
      <c r="V1833" t="str">
        <f t="shared" si="226"/>
        <v>TORRE UNICENTRO
100%*-Compromisos Pactados</v>
      </c>
      <c r="W1833" s="53">
        <f t="shared" si="227"/>
        <v>4</v>
      </c>
      <c r="X1833">
        <f t="shared" si="228"/>
        <v>4</v>
      </c>
      <c r="Y1833">
        <f>IF(ISNA(VLOOKUP(B1833,CECOS_SIN_IDENTIFICAR!$A$2:$D$146,4,0)),"SIN CECO",IF(VLOOKUP(B1833,CECOS_SIN_IDENTIFICAR!$A$2:$D$146,4,0)=0,"SIN CECO",VLOOKUP(B1833,CECOS_SIN_IDENTIFICAR!$A$2:$D$146,4,0)))</f>
        <v>1208</v>
      </c>
      <c r="Z1833">
        <f t="shared" si="229"/>
        <v>1208</v>
      </c>
      <c r="AA1833" s="56" t="s">
        <v>114</v>
      </c>
      <c r="AB1833" t="str">
        <f t="shared" si="230"/>
        <v>e. Coherencia entre lo solicitado y lo entregado-Compromisos Pactados</v>
      </c>
      <c r="AC1833" t="str">
        <f>VLOOKUP(AB1833,CODIFICACION_PREGUNTAS!$C$2:$D$35,2,0)</f>
        <v>COMPROMISOS005</v>
      </c>
    </row>
    <row r="1834" spans="1:29" x14ac:dyDescent="0.25">
      <c r="A1834" s="3">
        <f t="shared" si="231"/>
        <v>1833</v>
      </c>
      <c r="B1834" s="3" t="s">
        <v>201</v>
      </c>
      <c r="C1834" s="32">
        <v>40603</v>
      </c>
      <c r="D1834" s="56" t="s">
        <v>114</v>
      </c>
      <c r="E1834" s="3"/>
      <c r="F1834" s="3"/>
      <c r="G1834" s="2" t="s">
        <v>40</v>
      </c>
      <c r="H1834" s="2" t="s">
        <v>40</v>
      </c>
      <c r="I1834" s="21">
        <v>4</v>
      </c>
      <c r="J1834" s="3" t="s">
        <v>183</v>
      </c>
      <c r="K1834" s="3"/>
      <c r="L1834" s="3"/>
      <c r="M1834" s="3"/>
      <c r="N1834" s="3"/>
      <c r="O1834" s="3"/>
      <c r="P1834" s="3"/>
      <c r="Q1834" s="3"/>
      <c r="R1834" s="3"/>
      <c r="S1834" s="3"/>
      <c r="T1834" s="3" t="str">
        <f t="shared" si="224"/>
        <v>SIN CECO</v>
      </c>
      <c r="U1834" s="3" t="str">
        <f t="shared" si="225"/>
        <v>NO</v>
      </c>
      <c r="V1834" t="str">
        <f t="shared" si="226"/>
        <v>TORRE UNICENTRO
100%*-Grado de Satisfacción con el Servicio Prestado</v>
      </c>
      <c r="W1834" s="53">
        <f t="shared" si="227"/>
        <v>4</v>
      </c>
      <c r="X1834">
        <f t="shared" si="228"/>
        <v>4</v>
      </c>
      <c r="Y1834">
        <f>IF(ISNA(VLOOKUP(B1834,CECOS_SIN_IDENTIFICAR!$A$2:$D$146,4,0)),"SIN CECO",IF(VLOOKUP(B1834,CECOS_SIN_IDENTIFICAR!$A$2:$D$146,4,0)=0,"SIN CECO",VLOOKUP(B1834,CECOS_SIN_IDENTIFICAR!$A$2:$D$146,4,0)))</f>
        <v>1208</v>
      </c>
      <c r="Z1834">
        <f t="shared" si="229"/>
        <v>1208</v>
      </c>
      <c r="AA1834" s="56" t="s">
        <v>114</v>
      </c>
      <c r="AB1834" t="str">
        <f t="shared" si="230"/>
        <v>Grado de Satisfacción con el Servicio Prestado-Grado de Satisfacción con el Servicio Prestado</v>
      </c>
      <c r="AC1834" t="str">
        <f>VLOOKUP(AB1834,CODIFICACION_PREGUNTAS!$C$2:$D$35,2,0)</f>
        <v>SATISFACCION001</v>
      </c>
    </row>
    <row r="1835" spans="1:29" x14ac:dyDescent="0.25">
      <c r="A1835" s="3">
        <f t="shared" si="231"/>
        <v>1834</v>
      </c>
      <c r="B1835" s="3" t="s">
        <v>201</v>
      </c>
      <c r="C1835" s="32">
        <v>40603</v>
      </c>
      <c r="D1835" s="56" t="s">
        <v>114</v>
      </c>
      <c r="E1835" s="3"/>
      <c r="F1835" s="3"/>
      <c r="G1835" s="2" t="s">
        <v>41</v>
      </c>
      <c r="H1835" s="2" t="s">
        <v>41</v>
      </c>
      <c r="I1835" s="21">
        <v>4</v>
      </c>
      <c r="J1835" s="3" t="s">
        <v>183</v>
      </c>
      <c r="K1835" s="3"/>
      <c r="L1835" s="3"/>
      <c r="M1835" s="3"/>
      <c r="N1835" s="3"/>
      <c r="O1835" s="3"/>
      <c r="P1835" s="3"/>
      <c r="Q1835" s="3"/>
      <c r="R1835" s="3"/>
      <c r="S1835" s="3"/>
      <c r="T1835" s="3" t="str">
        <f t="shared" si="224"/>
        <v>SIN CECO</v>
      </c>
      <c r="U1835" s="3" t="str">
        <f t="shared" si="225"/>
        <v>NO</v>
      </c>
      <c r="V1835" t="str">
        <f t="shared" si="226"/>
        <v>TORRE UNICENTRO
100%*-Posibilidad de Volver a Contratar con PAYC</v>
      </c>
      <c r="W1835" s="53">
        <f t="shared" si="227"/>
        <v>4</v>
      </c>
      <c r="X1835">
        <f t="shared" si="228"/>
        <v>4</v>
      </c>
      <c r="Y1835">
        <f>IF(ISNA(VLOOKUP(B1835,CECOS_SIN_IDENTIFICAR!$A$2:$D$146,4,0)),"SIN CECO",IF(VLOOKUP(B1835,CECOS_SIN_IDENTIFICAR!$A$2:$D$146,4,0)=0,"SIN CECO",VLOOKUP(B1835,CECOS_SIN_IDENTIFICAR!$A$2:$D$146,4,0)))</f>
        <v>1208</v>
      </c>
      <c r="Z1835">
        <f t="shared" si="229"/>
        <v>1208</v>
      </c>
      <c r="AA1835" s="56" t="s">
        <v>114</v>
      </c>
      <c r="AB1835" t="str">
        <f t="shared" si="230"/>
        <v>Posibilidad de Volver a Contratar con PAYC-Posibilidad de Volver a Contratar con PAYC</v>
      </c>
      <c r="AC1835" t="str">
        <f>VLOOKUP(AB1835,CODIFICACION_PREGUNTAS!$C$2:$D$35,2,0)</f>
        <v>VOLVER001</v>
      </c>
    </row>
    <row r="1836" spans="1:29" x14ac:dyDescent="0.25">
      <c r="A1836" s="3">
        <f t="shared" si="231"/>
        <v>1835</v>
      </c>
      <c r="B1836" s="3" t="s">
        <v>201</v>
      </c>
      <c r="C1836" s="32">
        <v>40603</v>
      </c>
      <c r="D1836" s="56" t="s">
        <v>114</v>
      </c>
      <c r="E1836" s="3"/>
      <c r="F1836" s="3"/>
      <c r="G1836" s="2" t="s">
        <v>42</v>
      </c>
      <c r="H1836" s="6" t="s">
        <v>43</v>
      </c>
      <c r="I1836" s="3" t="s">
        <v>56</v>
      </c>
      <c r="J1836" s="3" t="s">
        <v>183</v>
      </c>
      <c r="K1836" s="3"/>
      <c r="L1836" s="3"/>
      <c r="M1836" s="3"/>
      <c r="N1836" s="3"/>
      <c r="O1836" s="3"/>
      <c r="P1836" s="3"/>
      <c r="Q1836" s="3"/>
      <c r="R1836" s="3"/>
      <c r="S1836" s="3"/>
      <c r="T1836" s="3" t="str">
        <f t="shared" si="224"/>
        <v>SIN CECO</v>
      </c>
      <c r="U1836" s="3" t="str">
        <f t="shared" si="225"/>
        <v>NO</v>
      </c>
      <c r="V1836" t="str">
        <f t="shared" si="226"/>
        <v>TORRE UNICENTRO
100%*-Fortalezas PAYC</v>
      </c>
      <c r="W1836" s="53" t="str">
        <f t="shared" si="227"/>
        <v>-</v>
      </c>
      <c r="X1836">
        <f t="shared" si="228"/>
        <v>0</v>
      </c>
      <c r="Y1836">
        <f>IF(ISNA(VLOOKUP(B1836,CECOS_SIN_IDENTIFICAR!$A$2:$D$146,4,0)),"SIN CECO",IF(VLOOKUP(B1836,CECOS_SIN_IDENTIFICAR!$A$2:$D$146,4,0)=0,"SIN CECO",VLOOKUP(B1836,CECOS_SIN_IDENTIFICAR!$A$2:$D$146,4,0)))</f>
        <v>1208</v>
      </c>
      <c r="Z1836">
        <f t="shared" si="229"/>
        <v>1208</v>
      </c>
      <c r="AA1836" s="56" t="s">
        <v>114</v>
      </c>
      <c r="AB1836" t="str">
        <f t="shared" si="230"/>
        <v>Principales fortalezas en el servicio que presta PAYC-Fortalezas PAYC</v>
      </c>
      <c r="AC1836" t="str">
        <f>VLOOKUP(AB1836,CODIFICACION_PREGUNTAS!$C$2:$D$35,2,0)</f>
        <v>FORT001</v>
      </c>
    </row>
    <row r="1837" spans="1:29" x14ac:dyDescent="0.25">
      <c r="A1837" s="3">
        <f t="shared" si="231"/>
        <v>1836</v>
      </c>
      <c r="B1837" s="3" t="s">
        <v>201</v>
      </c>
      <c r="C1837" s="32">
        <v>40603</v>
      </c>
      <c r="D1837" s="56" t="s">
        <v>114</v>
      </c>
      <c r="E1837" s="3"/>
      <c r="F1837" s="3"/>
      <c r="G1837" s="2" t="s">
        <v>44</v>
      </c>
      <c r="H1837" s="6" t="s">
        <v>45</v>
      </c>
      <c r="I1837" s="3" t="s">
        <v>56</v>
      </c>
      <c r="J1837" s="3" t="s">
        <v>183</v>
      </c>
      <c r="K1837" s="3"/>
      <c r="L1837" s="3"/>
      <c r="M1837" s="3"/>
      <c r="N1837" s="3"/>
      <c r="O1837" s="3"/>
      <c r="P1837" s="3"/>
      <c r="Q1837" s="3"/>
      <c r="R1837" s="3"/>
      <c r="S1837" s="3"/>
      <c r="T1837" s="3" t="str">
        <f t="shared" si="224"/>
        <v>SIN CECO</v>
      </c>
      <c r="U1837" s="3" t="str">
        <f t="shared" si="225"/>
        <v>NO</v>
      </c>
      <c r="V1837" t="str">
        <f t="shared" si="226"/>
        <v>TORRE UNICENTRO
100%*-Debilidades PAYC</v>
      </c>
      <c r="W1837" s="53" t="str">
        <f t="shared" si="227"/>
        <v>-</v>
      </c>
      <c r="X1837">
        <f t="shared" si="228"/>
        <v>0</v>
      </c>
      <c r="Y1837">
        <f>IF(ISNA(VLOOKUP(B1837,CECOS_SIN_IDENTIFICAR!$A$2:$D$146,4,0)),"SIN CECO",IF(VLOOKUP(B1837,CECOS_SIN_IDENTIFICAR!$A$2:$D$146,4,0)=0,"SIN CECO",VLOOKUP(B1837,CECOS_SIN_IDENTIFICAR!$A$2:$D$146,4,0)))</f>
        <v>1208</v>
      </c>
      <c r="Z1837">
        <f t="shared" si="229"/>
        <v>1208</v>
      </c>
      <c r="AA1837" s="56" t="s">
        <v>114</v>
      </c>
      <c r="AB1837" t="str">
        <f t="shared" si="230"/>
        <v>Principales debilidades en el servicio que presta PAYC-Debilidades PAYC</v>
      </c>
      <c r="AC1837" t="str">
        <f>VLOOKUP(AB1837,CODIFICACION_PREGUNTAS!$C$2:$D$35,2,0)</f>
        <v>DEB001</v>
      </c>
    </row>
    <row r="1838" spans="1:29" x14ac:dyDescent="0.25">
      <c r="A1838" s="3">
        <f t="shared" si="231"/>
        <v>1837</v>
      </c>
      <c r="B1838" s="3" t="s">
        <v>202</v>
      </c>
      <c r="C1838" s="32">
        <v>40603</v>
      </c>
      <c r="D1838" s="56" t="s">
        <v>114</v>
      </c>
      <c r="E1838" s="3"/>
      <c r="F1838" s="3"/>
      <c r="G1838" s="2" t="s">
        <v>5</v>
      </c>
      <c r="H1838" s="3" t="s">
        <v>6</v>
      </c>
      <c r="I1838" s="21">
        <v>4</v>
      </c>
      <c r="J1838" s="3" t="s">
        <v>183</v>
      </c>
      <c r="K1838" s="3"/>
      <c r="L1838" s="3"/>
      <c r="M1838" s="3"/>
      <c r="N1838" s="3"/>
      <c r="O1838" s="3"/>
      <c r="P1838" s="3"/>
      <c r="Q1838" s="3"/>
      <c r="R1838" s="3"/>
      <c r="S1838" s="3"/>
      <c r="T1838" s="3" t="str">
        <f t="shared" si="224"/>
        <v>SIN CECO</v>
      </c>
      <c r="U1838" s="3" t="str">
        <f t="shared" si="225"/>
        <v>NO</v>
      </c>
      <c r="V1838" t="str">
        <f t="shared" si="226"/>
        <v>MUEBLES Y ACCESORIOS
100%*-Soporte Técnico</v>
      </c>
      <c r="W1838" s="53">
        <f t="shared" si="227"/>
        <v>4</v>
      </c>
      <c r="X1838">
        <f t="shared" si="228"/>
        <v>4</v>
      </c>
      <c r="Y1838">
        <f>IF(ISNA(VLOOKUP(B1838,CECOS_SIN_IDENTIFICAR!$A$2:$D$146,4,0)),"SIN CECO",IF(VLOOKUP(B1838,CECOS_SIN_IDENTIFICAR!$A$2:$D$146,4,0)=0,"SIN CECO",VLOOKUP(B1838,CECOS_SIN_IDENTIFICAR!$A$2:$D$146,4,0)))</f>
        <v>1034</v>
      </c>
      <c r="Z1838">
        <f t="shared" si="229"/>
        <v>1034</v>
      </c>
      <c r="AA1838" s="56" t="s">
        <v>114</v>
      </c>
      <c r="AB1838" t="str">
        <f t="shared" si="230"/>
        <v>a. Conocimiento específico de temas aplicables al proyecto-Soporte Técnico</v>
      </c>
      <c r="AC1838" t="str">
        <f>VLOOKUP(AB1838,CODIFICACION_PREGUNTAS!$C$2:$D$35,2,0)</f>
        <v>SOPORTE_TEC001</v>
      </c>
    </row>
    <row r="1839" spans="1:29" x14ac:dyDescent="0.25">
      <c r="A1839" s="3">
        <f t="shared" si="231"/>
        <v>1838</v>
      </c>
      <c r="B1839" s="3" t="s">
        <v>202</v>
      </c>
      <c r="C1839" s="32">
        <v>40603</v>
      </c>
      <c r="D1839" s="56" t="s">
        <v>114</v>
      </c>
      <c r="E1839" s="3"/>
      <c r="F1839" s="3"/>
      <c r="G1839" s="2" t="s">
        <v>7</v>
      </c>
      <c r="H1839" s="3" t="s">
        <v>6</v>
      </c>
      <c r="I1839" s="21">
        <v>4</v>
      </c>
      <c r="J1839" s="3" t="s">
        <v>183</v>
      </c>
      <c r="K1839" s="3"/>
      <c r="L1839" s="3"/>
      <c r="M1839" s="3"/>
      <c r="N1839" s="3"/>
      <c r="O1839" s="3"/>
      <c r="P1839" s="3"/>
      <c r="Q1839" s="3"/>
      <c r="R1839" s="3"/>
      <c r="S1839" s="3"/>
      <c r="T1839" s="3" t="str">
        <f t="shared" si="224"/>
        <v>SIN CECO</v>
      </c>
      <c r="U1839" s="3" t="str">
        <f t="shared" si="225"/>
        <v>NO</v>
      </c>
      <c r="V1839" t="str">
        <f t="shared" si="226"/>
        <v>MUEBLES Y ACCESORIOS
100%*-Soporte Técnico</v>
      </c>
      <c r="W1839" s="53">
        <f t="shared" si="227"/>
        <v>4</v>
      </c>
      <c r="X1839">
        <f t="shared" si="228"/>
        <v>4</v>
      </c>
      <c r="Y1839">
        <f>IF(ISNA(VLOOKUP(B1839,CECOS_SIN_IDENTIFICAR!$A$2:$D$146,4,0)),"SIN CECO",IF(VLOOKUP(B1839,CECOS_SIN_IDENTIFICAR!$A$2:$D$146,4,0)=0,"SIN CECO",VLOOKUP(B1839,CECOS_SIN_IDENTIFICAR!$A$2:$D$146,4,0)))</f>
        <v>1034</v>
      </c>
      <c r="Z1839">
        <f t="shared" si="229"/>
        <v>1034</v>
      </c>
      <c r="AA1839" s="56" t="s">
        <v>114</v>
      </c>
      <c r="AB1839" t="str">
        <f t="shared" si="230"/>
        <v>b. Idoneidad y Calidad del soporte-Soporte Técnico</v>
      </c>
      <c r="AC1839" t="str">
        <f>VLOOKUP(AB1839,CODIFICACION_PREGUNTAS!$C$2:$D$35,2,0)</f>
        <v>SOPORTE_TEC002</v>
      </c>
    </row>
    <row r="1840" spans="1:29" x14ac:dyDescent="0.25">
      <c r="A1840" s="3">
        <f t="shared" si="231"/>
        <v>1839</v>
      </c>
      <c r="B1840" s="3" t="s">
        <v>202</v>
      </c>
      <c r="C1840" s="32">
        <v>40603</v>
      </c>
      <c r="D1840" s="56" t="s">
        <v>114</v>
      </c>
      <c r="E1840" s="3"/>
      <c r="F1840" s="3"/>
      <c r="G1840" s="2" t="s">
        <v>8</v>
      </c>
      <c r="H1840" s="3" t="s">
        <v>6</v>
      </c>
      <c r="I1840" s="21">
        <v>4</v>
      </c>
      <c r="J1840" s="3" t="s">
        <v>183</v>
      </c>
      <c r="K1840" s="3"/>
      <c r="L1840" s="3"/>
      <c r="M1840" s="3"/>
      <c r="N1840" s="3"/>
      <c r="O1840" s="3"/>
      <c r="P1840" s="3"/>
      <c r="Q1840" s="3"/>
      <c r="R1840" s="3"/>
      <c r="S1840" s="3"/>
      <c r="T1840" s="3" t="str">
        <f t="shared" si="224"/>
        <v>SIN CECO</v>
      </c>
      <c r="U1840" s="3" t="str">
        <f t="shared" si="225"/>
        <v>NO</v>
      </c>
      <c r="V1840" t="str">
        <f t="shared" si="226"/>
        <v>MUEBLES Y ACCESORIOS
100%*-Soporte Técnico</v>
      </c>
      <c r="W1840" s="53">
        <f t="shared" si="227"/>
        <v>4</v>
      </c>
      <c r="X1840">
        <f t="shared" si="228"/>
        <v>4</v>
      </c>
      <c r="Y1840">
        <f>IF(ISNA(VLOOKUP(B1840,CECOS_SIN_IDENTIFICAR!$A$2:$D$146,4,0)),"SIN CECO",IF(VLOOKUP(B1840,CECOS_SIN_IDENTIFICAR!$A$2:$D$146,4,0)=0,"SIN CECO",VLOOKUP(B1840,CECOS_SIN_IDENTIFICAR!$A$2:$D$146,4,0)))</f>
        <v>1034</v>
      </c>
      <c r="Z1840">
        <f t="shared" si="229"/>
        <v>1034</v>
      </c>
      <c r="AA1840" s="56" t="s">
        <v>114</v>
      </c>
      <c r="AB1840" t="str">
        <f t="shared" si="230"/>
        <v>c. Cumplimiento de especificaciones técnicas de construcción-Soporte Técnico</v>
      </c>
      <c r="AC1840" t="str">
        <f>VLOOKUP(AB1840,CODIFICACION_PREGUNTAS!$C$2:$D$35,2,0)</f>
        <v>SOPORTE_TEC003</v>
      </c>
    </row>
    <row r="1841" spans="1:29" x14ac:dyDescent="0.25">
      <c r="A1841" s="3">
        <f t="shared" si="231"/>
        <v>1840</v>
      </c>
      <c r="B1841" s="3" t="s">
        <v>202</v>
      </c>
      <c r="C1841" s="32">
        <v>40603</v>
      </c>
      <c r="D1841" s="56" t="s">
        <v>114</v>
      </c>
      <c r="E1841" s="3"/>
      <c r="F1841" s="3"/>
      <c r="G1841" s="2" t="s">
        <v>9</v>
      </c>
      <c r="H1841" s="3" t="s">
        <v>6</v>
      </c>
      <c r="I1841" s="21">
        <v>4</v>
      </c>
      <c r="J1841" s="3" t="s">
        <v>183</v>
      </c>
      <c r="K1841" s="3"/>
      <c r="L1841" s="3"/>
      <c r="M1841" s="3"/>
      <c r="N1841" s="3"/>
      <c r="O1841" s="3"/>
      <c r="P1841" s="3"/>
      <c r="Q1841" s="3"/>
      <c r="R1841" s="3"/>
      <c r="S1841" s="3"/>
      <c r="T1841" s="3" t="str">
        <f t="shared" si="224"/>
        <v>SIN CECO</v>
      </c>
      <c r="U1841" s="3" t="str">
        <f t="shared" si="225"/>
        <v>NO</v>
      </c>
      <c r="V1841" t="str">
        <f t="shared" si="226"/>
        <v>MUEBLES Y ACCESORIOS
100%*-Soporte Técnico</v>
      </c>
      <c r="W1841" s="53">
        <f t="shared" si="227"/>
        <v>4</v>
      </c>
      <c r="X1841">
        <f t="shared" si="228"/>
        <v>4</v>
      </c>
      <c r="Y1841">
        <f>IF(ISNA(VLOOKUP(B1841,CECOS_SIN_IDENTIFICAR!$A$2:$D$146,4,0)),"SIN CECO",IF(VLOOKUP(B1841,CECOS_SIN_IDENTIFICAR!$A$2:$D$146,4,0)=0,"SIN CECO",VLOOKUP(B1841,CECOS_SIN_IDENTIFICAR!$A$2:$D$146,4,0)))</f>
        <v>1034</v>
      </c>
      <c r="Z1841">
        <f t="shared" si="229"/>
        <v>1034</v>
      </c>
      <c r="AA1841" s="56" t="s">
        <v>114</v>
      </c>
      <c r="AB1841" t="str">
        <f t="shared" si="230"/>
        <v>d. Confiabilidad de los conceptos aplicados-Soporte Técnico</v>
      </c>
      <c r="AC1841" t="str">
        <f>VLOOKUP(AB1841,CODIFICACION_PREGUNTAS!$C$2:$D$35,2,0)</f>
        <v>SOPORTE_TEC004</v>
      </c>
    </row>
    <row r="1842" spans="1:29" x14ac:dyDescent="0.25">
      <c r="A1842" s="3">
        <f t="shared" si="231"/>
        <v>1841</v>
      </c>
      <c r="B1842" s="3" t="s">
        <v>202</v>
      </c>
      <c r="C1842" s="32">
        <v>40603</v>
      </c>
      <c r="D1842" s="56" t="s">
        <v>114</v>
      </c>
      <c r="E1842" s="3"/>
      <c r="F1842" s="3"/>
      <c r="G1842" s="2" t="s">
        <v>10</v>
      </c>
      <c r="H1842" s="3" t="s">
        <v>6</v>
      </c>
      <c r="I1842" s="21">
        <v>4</v>
      </c>
      <c r="J1842" s="3" t="s">
        <v>183</v>
      </c>
      <c r="K1842" s="3"/>
      <c r="L1842" s="3"/>
      <c r="M1842" s="3"/>
      <c r="N1842" s="3"/>
      <c r="O1842" s="3"/>
      <c r="P1842" s="3"/>
      <c r="Q1842" s="3"/>
      <c r="R1842" s="3"/>
      <c r="S1842" s="3"/>
      <c r="T1842" s="3" t="str">
        <f t="shared" si="224"/>
        <v>SIN CECO</v>
      </c>
      <c r="U1842" s="3" t="str">
        <f t="shared" si="225"/>
        <v>NO</v>
      </c>
      <c r="V1842" t="str">
        <f t="shared" si="226"/>
        <v>MUEBLES Y ACCESORIOS
100%*-Soporte Técnico</v>
      </c>
      <c r="W1842" s="53">
        <f t="shared" si="227"/>
        <v>4</v>
      </c>
      <c r="X1842">
        <f t="shared" si="228"/>
        <v>4</v>
      </c>
      <c r="Y1842">
        <f>IF(ISNA(VLOOKUP(B1842,CECOS_SIN_IDENTIFICAR!$A$2:$D$146,4,0)),"SIN CECO",IF(VLOOKUP(B1842,CECOS_SIN_IDENTIFICAR!$A$2:$D$146,4,0)=0,"SIN CECO",VLOOKUP(B1842,CECOS_SIN_IDENTIFICAR!$A$2:$D$146,4,0)))</f>
        <v>1034</v>
      </c>
      <c r="Z1842">
        <f t="shared" si="229"/>
        <v>1034</v>
      </c>
      <c r="AA1842" s="56" t="s">
        <v>114</v>
      </c>
      <c r="AB1842" t="str">
        <f t="shared" si="230"/>
        <v>e. Oportunidad en entrega de información o requerimientos-Soporte Técnico</v>
      </c>
      <c r="AC1842" t="str">
        <f>VLOOKUP(AB1842,CODIFICACION_PREGUNTAS!$C$2:$D$35,2,0)</f>
        <v>SOPORTE_TEC005</v>
      </c>
    </row>
    <row r="1843" spans="1:29" x14ac:dyDescent="0.25">
      <c r="A1843" s="3">
        <f t="shared" si="231"/>
        <v>1842</v>
      </c>
      <c r="B1843" s="3" t="s">
        <v>202</v>
      </c>
      <c r="C1843" s="32">
        <v>40603</v>
      </c>
      <c r="D1843" s="56" t="s">
        <v>114</v>
      </c>
      <c r="E1843" s="3"/>
      <c r="F1843" s="3"/>
      <c r="G1843" s="2" t="s">
        <v>11</v>
      </c>
      <c r="H1843" s="3" t="s">
        <v>12</v>
      </c>
      <c r="I1843" s="21">
        <v>4</v>
      </c>
      <c r="J1843" s="3" t="s">
        <v>183</v>
      </c>
      <c r="K1843" s="3"/>
      <c r="L1843" s="3"/>
      <c r="M1843" s="3"/>
      <c r="N1843" s="3"/>
      <c r="O1843" s="3"/>
      <c r="P1843" s="3"/>
      <c r="Q1843" s="3"/>
      <c r="R1843" s="3"/>
      <c r="S1843" s="3"/>
      <c r="T1843" s="3" t="str">
        <f t="shared" si="224"/>
        <v>SIN CECO</v>
      </c>
      <c r="U1843" s="3" t="str">
        <f t="shared" si="225"/>
        <v>NO</v>
      </c>
      <c r="V1843" t="str">
        <f t="shared" si="226"/>
        <v>MUEBLES Y ACCESORIOS
100%*-Soporte Administrativo</v>
      </c>
      <c r="W1843" s="53">
        <f t="shared" si="227"/>
        <v>4</v>
      </c>
      <c r="X1843">
        <f t="shared" si="228"/>
        <v>4</v>
      </c>
      <c r="Y1843">
        <f>IF(ISNA(VLOOKUP(B1843,CECOS_SIN_IDENTIFICAR!$A$2:$D$146,4,0)),"SIN CECO",IF(VLOOKUP(B1843,CECOS_SIN_IDENTIFICAR!$A$2:$D$146,4,0)=0,"SIN CECO",VLOOKUP(B1843,CECOS_SIN_IDENTIFICAR!$A$2:$D$146,4,0)))</f>
        <v>1034</v>
      </c>
      <c r="Z1843">
        <f t="shared" si="229"/>
        <v>1034</v>
      </c>
      <c r="AA1843" s="56" t="s">
        <v>114</v>
      </c>
      <c r="AB1843" t="str">
        <f t="shared" si="230"/>
        <v>a. Oportunidad de la gestión en obra-Soporte Administrativo</v>
      </c>
      <c r="AC1843" t="str">
        <f>VLOOKUP(AB1843,CODIFICACION_PREGUNTAS!$C$2:$D$35,2,0)</f>
        <v>SOPORTE_ADMON001</v>
      </c>
    </row>
    <row r="1844" spans="1:29" x14ac:dyDescent="0.25">
      <c r="A1844" s="3">
        <f t="shared" si="231"/>
        <v>1843</v>
      </c>
      <c r="B1844" s="3" t="s">
        <v>202</v>
      </c>
      <c r="C1844" s="32">
        <v>40603</v>
      </c>
      <c r="D1844" s="56" t="s">
        <v>114</v>
      </c>
      <c r="E1844" s="3"/>
      <c r="F1844" s="3"/>
      <c r="G1844" s="2" t="s">
        <v>13</v>
      </c>
      <c r="H1844" s="3" t="s">
        <v>12</v>
      </c>
      <c r="I1844" s="21">
        <v>4</v>
      </c>
      <c r="J1844" s="3" t="s">
        <v>183</v>
      </c>
      <c r="K1844" s="3"/>
      <c r="L1844" s="3"/>
      <c r="M1844" s="3"/>
      <c r="N1844" s="3"/>
      <c r="O1844" s="3"/>
      <c r="P1844" s="3"/>
      <c r="Q1844" s="3"/>
      <c r="R1844" s="3"/>
      <c r="S1844" s="3"/>
      <c r="T1844" s="3" t="str">
        <f t="shared" si="224"/>
        <v>SIN CECO</v>
      </c>
      <c r="U1844" s="3" t="str">
        <f t="shared" si="225"/>
        <v>NO</v>
      </c>
      <c r="V1844" t="str">
        <f t="shared" si="226"/>
        <v>MUEBLES Y ACCESORIOS
100%*-Soporte Administrativo</v>
      </c>
      <c r="W1844" s="53">
        <f t="shared" si="227"/>
        <v>4</v>
      </c>
      <c r="X1844">
        <f t="shared" si="228"/>
        <v>4</v>
      </c>
      <c r="Y1844">
        <f>IF(ISNA(VLOOKUP(B1844,CECOS_SIN_IDENTIFICAR!$A$2:$D$146,4,0)),"SIN CECO",IF(VLOOKUP(B1844,CECOS_SIN_IDENTIFICAR!$A$2:$D$146,4,0)=0,"SIN CECO",VLOOKUP(B1844,CECOS_SIN_IDENTIFICAR!$A$2:$D$146,4,0)))</f>
        <v>1034</v>
      </c>
      <c r="Z1844">
        <f t="shared" si="229"/>
        <v>1034</v>
      </c>
      <c r="AA1844" s="56" t="s">
        <v>114</v>
      </c>
      <c r="AB1844" t="str">
        <f t="shared" si="230"/>
        <v>b. Manejo administrativo del proyecto-Soporte Administrativo</v>
      </c>
      <c r="AC1844" t="str">
        <f>VLOOKUP(AB1844,CODIFICACION_PREGUNTAS!$C$2:$D$35,2,0)</f>
        <v>SOPORTE_ADMON002</v>
      </c>
    </row>
    <row r="1845" spans="1:29" x14ac:dyDescent="0.25">
      <c r="A1845" s="3">
        <f t="shared" si="231"/>
        <v>1844</v>
      </c>
      <c r="B1845" s="3" t="s">
        <v>202</v>
      </c>
      <c r="C1845" s="32">
        <v>40603</v>
      </c>
      <c r="D1845" s="56" t="s">
        <v>114</v>
      </c>
      <c r="E1845" s="3"/>
      <c r="F1845" s="3"/>
      <c r="G1845" s="2" t="s">
        <v>14</v>
      </c>
      <c r="H1845" s="3" t="s">
        <v>12</v>
      </c>
      <c r="I1845" s="21">
        <v>4</v>
      </c>
      <c r="J1845" s="3" t="s">
        <v>183</v>
      </c>
      <c r="K1845" s="3"/>
      <c r="L1845" s="3"/>
      <c r="M1845" s="3"/>
      <c r="N1845" s="3"/>
      <c r="O1845" s="3"/>
      <c r="P1845" s="3"/>
      <c r="Q1845" s="3"/>
      <c r="R1845" s="3"/>
      <c r="S1845" s="3"/>
      <c r="T1845" s="3" t="str">
        <f t="shared" si="224"/>
        <v>SIN CECO</v>
      </c>
      <c r="U1845" s="3" t="str">
        <f t="shared" si="225"/>
        <v>NO</v>
      </c>
      <c r="V1845" t="str">
        <f t="shared" si="226"/>
        <v>MUEBLES Y ACCESORIOS
100%*-Soporte Administrativo</v>
      </c>
      <c r="W1845" s="53">
        <f t="shared" si="227"/>
        <v>4</v>
      </c>
      <c r="X1845">
        <f t="shared" si="228"/>
        <v>4</v>
      </c>
      <c r="Y1845">
        <f>IF(ISNA(VLOOKUP(B1845,CECOS_SIN_IDENTIFICAR!$A$2:$D$146,4,0)),"SIN CECO",IF(VLOOKUP(B1845,CECOS_SIN_IDENTIFICAR!$A$2:$D$146,4,0)=0,"SIN CECO",VLOOKUP(B1845,CECOS_SIN_IDENTIFICAR!$A$2:$D$146,4,0)))</f>
        <v>1034</v>
      </c>
      <c r="Z1845">
        <f t="shared" si="229"/>
        <v>1034</v>
      </c>
      <c r="AA1845" s="56" t="s">
        <v>114</v>
      </c>
      <c r="AB1845" t="str">
        <f t="shared" si="230"/>
        <v>c. Información clara y veraz sobre la administración de proyecto-Soporte Administrativo</v>
      </c>
      <c r="AC1845" t="str">
        <f>VLOOKUP(AB1845,CODIFICACION_PREGUNTAS!$C$2:$D$35,2,0)</f>
        <v>SOPORTE_ADMON003</v>
      </c>
    </row>
    <row r="1846" spans="1:29" x14ac:dyDescent="0.25">
      <c r="A1846" s="3">
        <f t="shared" si="231"/>
        <v>1845</v>
      </c>
      <c r="B1846" s="3" t="s">
        <v>202</v>
      </c>
      <c r="C1846" s="32">
        <v>40603</v>
      </c>
      <c r="D1846" s="56" t="s">
        <v>114</v>
      </c>
      <c r="E1846" s="3"/>
      <c r="F1846" s="3"/>
      <c r="G1846" s="2" t="s">
        <v>15</v>
      </c>
      <c r="H1846" s="3" t="s">
        <v>12</v>
      </c>
      <c r="I1846" s="21">
        <v>4</v>
      </c>
      <c r="J1846" s="3" t="s">
        <v>183</v>
      </c>
      <c r="K1846" s="3"/>
      <c r="L1846" s="3"/>
      <c r="M1846" s="3"/>
      <c r="N1846" s="3"/>
      <c r="O1846" s="3"/>
      <c r="P1846" s="3"/>
      <c r="Q1846" s="3"/>
      <c r="R1846" s="3"/>
      <c r="S1846" s="3"/>
      <c r="T1846" s="3" t="str">
        <f t="shared" si="224"/>
        <v>SIN CECO</v>
      </c>
      <c r="U1846" s="3" t="str">
        <f t="shared" si="225"/>
        <v>NO</v>
      </c>
      <c r="V1846" t="str">
        <f t="shared" si="226"/>
        <v>MUEBLES Y ACCESORIOS
100%*-Soporte Administrativo</v>
      </c>
      <c r="W1846" s="53">
        <f t="shared" si="227"/>
        <v>4</v>
      </c>
      <c r="X1846">
        <f t="shared" si="228"/>
        <v>4</v>
      </c>
      <c r="Y1846">
        <f>IF(ISNA(VLOOKUP(B1846,CECOS_SIN_IDENTIFICAR!$A$2:$D$146,4,0)),"SIN CECO",IF(VLOOKUP(B1846,CECOS_SIN_IDENTIFICAR!$A$2:$D$146,4,0)=0,"SIN CECO",VLOOKUP(B1846,CECOS_SIN_IDENTIFICAR!$A$2:$D$146,4,0)))</f>
        <v>1034</v>
      </c>
      <c r="Z1846">
        <f t="shared" si="229"/>
        <v>1034</v>
      </c>
      <c r="AA1846" s="56" t="s">
        <v>114</v>
      </c>
      <c r="AB1846" t="str">
        <f t="shared" si="230"/>
        <v>d. Cumplimientos con expectativas del cliente-Soporte Administrativo</v>
      </c>
      <c r="AC1846" t="str">
        <f>VLOOKUP(AB1846,CODIFICACION_PREGUNTAS!$C$2:$D$35,2,0)</f>
        <v>SOPORTE_ADMON004</v>
      </c>
    </row>
    <row r="1847" spans="1:29" x14ac:dyDescent="0.25">
      <c r="A1847" s="3">
        <f t="shared" si="231"/>
        <v>1846</v>
      </c>
      <c r="B1847" s="3" t="s">
        <v>202</v>
      </c>
      <c r="C1847" s="32">
        <v>40603</v>
      </c>
      <c r="D1847" s="56" t="s">
        <v>114</v>
      </c>
      <c r="E1847" s="3"/>
      <c r="F1847" s="3"/>
      <c r="G1847" s="2" t="s">
        <v>16</v>
      </c>
      <c r="H1847" s="3" t="s">
        <v>12</v>
      </c>
      <c r="I1847" s="21">
        <v>4</v>
      </c>
      <c r="J1847" s="3" t="s">
        <v>183</v>
      </c>
      <c r="K1847" s="3"/>
      <c r="L1847" s="3"/>
      <c r="M1847" s="3"/>
      <c r="N1847" s="3"/>
      <c r="O1847" s="3"/>
      <c r="P1847" s="3"/>
      <c r="Q1847" s="3"/>
      <c r="R1847" s="3"/>
      <c r="S1847" s="3"/>
      <c r="T1847" s="3" t="str">
        <f t="shared" si="224"/>
        <v>SIN CECO</v>
      </c>
      <c r="U1847" s="3" t="str">
        <f t="shared" si="225"/>
        <v>NO</v>
      </c>
      <c r="V1847" t="str">
        <f t="shared" si="226"/>
        <v>MUEBLES Y ACCESORIOS
100%*-Soporte Administrativo</v>
      </c>
      <c r="W1847" s="53">
        <f t="shared" si="227"/>
        <v>4</v>
      </c>
      <c r="X1847">
        <f t="shared" si="228"/>
        <v>4</v>
      </c>
      <c r="Y1847">
        <f>IF(ISNA(VLOOKUP(B1847,CECOS_SIN_IDENTIFICAR!$A$2:$D$146,4,0)),"SIN CECO",IF(VLOOKUP(B1847,CECOS_SIN_IDENTIFICAR!$A$2:$D$146,4,0)=0,"SIN CECO",VLOOKUP(B1847,CECOS_SIN_IDENTIFICAR!$A$2:$D$146,4,0)))</f>
        <v>1034</v>
      </c>
      <c r="Z1847">
        <f t="shared" si="229"/>
        <v>1034</v>
      </c>
      <c r="AA1847" s="56" t="s">
        <v>114</v>
      </c>
      <c r="AB1847" t="str">
        <f t="shared" si="230"/>
        <v>e. Control de presupuesto-Soporte Administrativo</v>
      </c>
      <c r="AC1847" t="str">
        <f>VLOOKUP(AB1847,CODIFICACION_PREGUNTAS!$C$2:$D$35,2,0)</f>
        <v>SOPORTE_ADMON005</v>
      </c>
    </row>
    <row r="1848" spans="1:29" x14ac:dyDescent="0.25">
      <c r="A1848" s="3">
        <f t="shared" si="231"/>
        <v>1847</v>
      </c>
      <c r="B1848" s="3" t="s">
        <v>202</v>
      </c>
      <c r="C1848" s="32">
        <v>40603</v>
      </c>
      <c r="D1848" s="56" t="s">
        <v>114</v>
      </c>
      <c r="E1848" s="3"/>
      <c r="F1848" s="3"/>
      <c r="G1848" s="2" t="s">
        <v>17</v>
      </c>
      <c r="H1848" s="3" t="s">
        <v>18</v>
      </c>
      <c r="I1848" s="21">
        <v>4</v>
      </c>
      <c r="J1848" s="3" t="s">
        <v>183</v>
      </c>
      <c r="K1848" s="3"/>
      <c r="L1848" s="3"/>
      <c r="M1848" s="3"/>
      <c r="N1848" s="3"/>
      <c r="O1848" s="3"/>
      <c r="P1848" s="3"/>
      <c r="Q1848" s="3"/>
      <c r="R1848" s="3"/>
      <c r="S1848" s="3"/>
      <c r="T1848" s="3" t="str">
        <f t="shared" si="224"/>
        <v>SIN CECO</v>
      </c>
      <c r="U1848" s="3" t="str">
        <f t="shared" si="225"/>
        <v>NO</v>
      </c>
      <c r="V1848" t="str">
        <f t="shared" si="226"/>
        <v>MUEBLES Y ACCESORIOS
100%*-Soporte Directivo (Coordinador y Gerencia)</v>
      </c>
      <c r="W1848" s="53">
        <f t="shared" si="227"/>
        <v>4</v>
      </c>
      <c r="X1848">
        <f t="shared" si="228"/>
        <v>4</v>
      </c>
      <c r="Y1848">
        <f>IF(ISNA(VLOOKUP(B1848,CECOS_SIN_IDENTIFICAR!$A$2:$D$146,4,0)),"SIN CECO",IF(VLOOKUP(B1848,CECOS_SIN_IDENTIFICAR!$A$2:$D$146,4,0)=0,"SIN CECO",VLOOKUP(B1848,CECOS_SIN_IDENTIFICAR!$A$2:$D$146,4,0)))</f>
        <v>1034</v>
      </c>
      <c r="Z1848">
        <f t="shared" si="229"/>
        <v>1034</v>
      </c>
      <c r="AA1848" s="56" t="s">
        <v>114</v>
      </c>
      <c r="AB1848" t="str">
        <f t="shared" si="230"/>
        <v>a. Apoyo y presencia en el proyecto-Soporte Directivo (Coordinador y Gerencia)</v>
      </c>
      <c r="AC1848" t="str">
        <f>VLOOKUP(AB1848,CODIFICACION_PREGUNTAS!$C$2:$D$35,2,0)</f>
        <v>SOPORTE_DIR001</v>
      </c>
    </row>
    <row r="1849" spans="1:29" x14ac:dyDescent="0.25">
      <c r="A1849" s="3">
        <f t="shared" si="231"/>
        <v>1848</v>
      </c>
      <c r="B1849" s="3" t="s">
        <v>202</v>
      </c>
      <c r="C1849" s="32">
        <v>40603</v>
      </c>
      <c r="D1849" s="56" t="s">
        <v>114</v>
      </c>
      <c r="E1849" s="3"/>
      <c r="F1849" s="3"/>
      <c r="G1849" s="2" t="s">
        <v>19</v>
      </c>
      <c r="H1849" s="3" t="s">
        <v>18</v>
      </c>
      <c r="I1849" s="21">
        <v>4</v>
      </c>
      <c r="J1849" s="3" t="s">
        <v>183</v>
      </c>
      <c r="K1849" s="3"/>
      <c r="L1849" s="3"/>
      <c r="M1849" s="3"/>
      <c r="N1849" s="3"/>
      <c r="O1849" s="3"/>
      <c r="P1849" s="3"/>
      <c r="Q1849" s="3"/>
      <c r="R1849" s="3"/>
      <c r="S1849" s="3"/>
      <c r="T1849" s="3" t="str">
        <f t="shared" si="224"/>
        <v>SIN CECO</v>
      </c>
      <c r="U1849" s="3" t="str">
        <f t="shared" si="225"/>
        <v>NO</v>
      </c>
      <c r="V1849" t="str">
        <f t="shared" si="226"/>
        <v>MUEBLES Y ACCESORIOS
100%*-Soporte Directivo (Coordinador y Gerencia)</v>
      </c>
      <c r="W1849" s="53">
        <f t="shared" si="227"/>
        <v>4</v>
      </c>
      <c r="X1849">
        <f t="shared" si="228"/>
        <v>4</v>
      </c>
      <c r="Y1849">
        <f>IF(ISNA(VLOOKUP(B1849,CECOS_SIN_IDENTIFICAR!$A$2:$D$146,4,0)),"SIN CECO",IF(VLOOKUP(B1849,CECOS_SIN_IDENTIFICAR!$A$2:$D$146,4,0)=0,"SIN CECO",VLOOKUP(B1849,CECOS_SIN_IDENTIFICAR!$A$2:$D$146,4,0)))</f>
        <v>1034</v>
      </c>
      <c r="Z1849">
        <f t="shared" si="229"/>
        <v>1034</v>
      </c>
      <c r="AA1849" s="56" t="s">
        <v>114</v>
      </c>
      <c r="AB1849" t="str">
        <f t="shared" si="230"/>
        <v>b. Conocimiento del proyecto-Soporte Directivo (Coordinador y Gerencia)</v>
      </c>
      <c r="AC1849" t="str">
        <f>VLOOKUP(AB1849,CODIFICACION_PREGUNTAS!$C$2:$D$35,2,0)</f>
        <v>SOPORTE_DIR002</v>
      </c>
    </row>
    <row r="1850" spans="1:29" x14ac:dyDescent="0.25">
      <c r="A1850" s="3">
        <f t="shared" si="231"/>
        <v>1849</v>
      </c>
      <c r="B1850" s="3" t="s">
        <v>202</v>
      </c>
      <c r="C1850" s="32">
        <v>40603</v>
      </c>
      <c r="D1850" s="56" t="s">
        <v>114</v>
      </c>
      <c r="E1850" s="3"/>
      <c r="F1850" s="3"/>
      <c r="G1850" s="2" t="s">
        <v>20</v>
      </c>
      <c r="H1850" s="3" t="s">
        <v>18</v>
      </c>
      <c r="I1850" s="21">
        <v>4</v>
      </c>
      <c r="J1850" s="3" t="s">
        <v>183</v>
      </c>
      <c r="K1850" s="3"/>
      <c r="L1850" s="3"/>
      <c r="M1850" s="3"/>
      <c r="N1850" s="3"/>
      <c r="O1850" s="3"/>
      <c r="P1850" s="3"/>
      <c r="Q1850" s="3"/>
      <c r="R1850" s="3"/>
      <c r="S1850" s="3"/>
      <c r="T1850" s="3" t="str">
        <f t="shared" si="224"/>
        <v>SIN CECO</v>
      </c>
      <c r="U1850" s="3" t="str">
        <f t="shared" si="225"/>
        <v>NO</v>
      </c>
      <c r="V1850" t="str">
        <f t="shared" si="226"/>
        <v>MUEBLES Y ACCESORIOS
100%*-Soporte Directivo (Coordinador y Gerencia)</v>
      </c>
      <c r="W1850" s="53">
        <f t="shared" si="227"/>
        <v>4</v>
      </c>
      <c r="X1850">
        <f t="shared" si="228"/>
        <v>4</v>
      </c>
      <c r="Y1850">
        <f>IF(ISNA(VLOOKUP(B1850,CECOS_SIN_IDENTIFICAR!$A$2:$D$146,4,0)),"SIN CECO",IF(VLOOKUP(B1850,CECOS_SIN_IDENTIFICAR!$A$2:$D$146,4,0)=0,"SIN CECO",VLOOKUP(B1850,CECOS_SIN_IDENTIFICAR!$A$2:$D$146,4,0)))</f>
        <v>1034</v>
      </c>
      <c r="Z1850">
        <f t="shared" si="229"/>
        <v>1034</v>
      </c>
      <c r="AA1850" s="56" t="s">
        <v>114</v>
      </c>
      <c r="AB1850" t="str">
        <f t="shared" si="230"/>
        <v>c. Planteamiento de soluciones y manejo de conflictos-Soporte Directivo (Coordinador y Gerencia)</v>
      </c>
      <c r="AC1850" t="str">
        <f>VLOOKUP(AB1850,CODIFICACION_PREGUNTAS!$C$2:$D$35,2,0)</f>
        <v>SOPORTE_DIR003</v>
      </c>
    </row>
    <row r="1851" spans="1:29" x14ac:dyDescent="0.25">
      <c r="A1851" s="3">
        <f t="shared" si="231"/>
        <v>1850</v>
      </c>
      <c r="B1851" s="3" t="s">
        <v>202</v>
      </c>
      <c r="C1851" s="32">
        <v>40603</v>
      </c>
      <c r="D1851" s="56" t="s">
        <v>114</v>
      </c>
      <c r="E1851" s="3"/>
      <c r="F1851" s="3"/>
      <c r="G1851" s="2" t="s">
        <v>21</v>
      </c>
      <c r="H1851" s="3" t="s">
        <v>18</v>
      </c>
      <c r="I1851" s="21">
        <v>4</v>
      </c>
      <c r="J1851" s="3" t="s">
        <v>183</v>
      </c>
      <c r="K1851" s="3"/>
      <c r="L1851" s="3"/>
      <c r="M1851" s="3"/>
      <c r="N1851" s="3"/>
      <c r="O1851" s="3"/>
      <c r="P1851" s="3"/>
      <c r="Q1851" s="3"/>
      <c r="R1851" s="3"/>
      <c r="S1851" s="3"/>
      <c r="T1851" s="3" t="str">
        <f t="shared" si="224"/>
        <v>SIN CECO</v>
      </c>
      <c r="U1851" s="3" t="str">
        <f t="shared" si="225"/>
        <v>NO</v>
      </c>
      <c r="V1851" t="str">
        <f t="shared" si="226"/>
        <v>MUEBLES Y ACCESORIOS
100%*-Soporte Directivo (Coordinador y Gerencia)</v>
      </c>
      <c r="W1851" s="53">
        <f t="shared" si="227"/>
        <v>4</v>
      </c>
      <c r="X1851">
        <f t="shared" si="228"/>
        <v>4</v>
      </c>
      <c r="Y1851">
        <f>IF(ISNA(VLOOKUP(B1851,CECOS_SIN_IDENTIFICAR!$A$2:$D$146,4,0)),"SIN CECO",IF(VLOOKUP(B1851,CECOS_SIN_IDENTIFICAR!$A$2:$D$146,4,0)=0,"SIN CECO",VLOOKUP(B1851,CECOS_SIN_IDENTIFICAR!$A$2:$D$146,4,0)))</f>
        <v>1034</v>
      </c>
      <c r="Z1851">
        <f t="shared" si="229"/>
        <v>1034</v>
      </c>
      <c r="AA1851" s="56" t="s">
        <v>114</v>
      </c>
      <c r="AB1851" t="str">
        <f t="shared" si="230"/>
        <v>d. Cumplimiento de compromisos-Soporte Directivo (Coordinador y Gerencia)</v>
      </c>
      <c r="AC1851" t="str">
        <f>VLOOKUP(AB1851,CODIFICACION_PREGUNTAS!$C$2:$D$35,2,0)</f>
        <v>SOPORTE_DIR004</v>
      </c>
    </row>
    <row r="1852" spans="1:29" x14ac:dyDescent="0.25">
      <c r="A1852" s="3">
        <f t="shared" si="231"/>
        <v>1851</v>
      </c>
      <c r="B1852" s="3" t="s">
        <v>202</v>
      </c>
      <c r="C1852" s="32">
        <v>40603</v>
      </c>
      <c r="D1852" s="56" t="s">
        <v>114</v>
      </c>
      <c r="E1852" s="3"/>
      <c r="F1852" s="3"/>
      <c r="G1852" s="2" t="s">
        <v>22</v>
      </c>
      <c r="H1852" s="3" t="s">
        <v>18</v>
      </c>
      <c r="I1852" s="21">
        <v>4</v>
      </c>
      <c r="J1852" s="3" t="s">
        <v>183</v>
      </c>
      <c r="K1852" s="3"/>
      <c r="L1852" s="3"/>
      <c r="M1852" s="3"/>
      <c r="N1852" s="3"/>
      <c r="O1852" s="3"/>
      <c r="P1852" s="3"/>
      <c r="Q1852" s="3"/>
      <c r="R1852" s="3"/>
      <c r="S1852" s="3"/>
      <c r="T1852" s="3" t="str">
        <f t="shared" si="224"/>
        <v>SIN CECO</v>
      </c>
      <c r="U1852" s="3" t="str">
        <f t="shared" si="225"/>
        <v>NO</v>
      </c>
      <c r="V1852" t="str">
        <f t="shared" si="226"/>
        <v>MUEBLES Y ACCESORIOS
100%*-Soporte Directivo (Coordinador y Gerencia)</v>
      </c>
      <c r="W1852" s="53">
        <f t="shared" si="227"/>
        <v>4</v>
      </c>
      <c r="X1852">
        <f t="shared" si="228"/>
        <v>4</v>
      </c>
      <c r="Y1852">
        <f>IF(ISNA(VLOOKUP(B1852,CECOS_SIN_IDENTIFICAR!$A$2:$D$146,4,0)),"SIN CECO",IF(VLOOKUP(B1852,CECOS_SIN_IDENTIFICAR!$A$2:$D$146,4,0)=0,"SIN CECO",VLOOKUP(B1852,CECOS_SIN_IDENTIFICAR!$A$2:$D$146,4,0)))</f>
        <v>1034</v>
      </c>
      <c r="Z1852">
        <f t="shared" si="229"/>
        <v>1034</v>
      </c>
      <c r="AA1852" s="56" t="s">
        <v>114</v>
      </c>
      <c r="AB1852" t="str">
        <f t="shared" si="230"/>
        <v>e. Manejo del cliente-Soporte Directivo (Coordinador y Gerencia)</v>
      </c>
      <c r="AC1852" t="str">
        <f>VLOOKUP(AB1852,CODIFICACION_PREGUNTAS!$C$2:$D$35,2,0)</f>
        <v>SOPORTE_DIR005</v>
      </c>
    </row>
    <row r="1853" spans="1:29" x14ac:dyDescent="0.25">
      <c r="A1853" s="3">
        <f t="shared" si="231"/>
        <v>1852</v>
      </c>
      <c r="B1853" s="3" t="s">
        <v>202</v>
      </c>
      <c r="C1853" s="32">
        <v>40603</v>
      </c>
      <c r="D1853" s="56" t="s">
        <v>114</v>
      </c>
      <c r="E1853" s="3"/>
      <c r="F1853" s="3"/>
      <c r="G1853" s="2" t="s">
        <v>23</v>
      </c>
      <c r="H1853" s="3" t="s">
        <v>24</v>
      </c>
      <c r="I1853" s="21">
        <v>4</v>
      </c>
      <c r="J1853" s="3" t="s">
        <v>183</v>
      </c>
      <c r="K1853" s="3"/>
      <c r="L1853" s="3"/>
      <c r="M1853" s="3"/>
      <c r="N1853" s="3"/>
      <c r="O1853" s="3"/>
      <c r="P1853" s="3"/>
      <c r="Q1853" s="3"/>
      <c r="R1853" s="3"/>
      <c r="S1853" s="3"/>
      <c r="T1853" s="3" t="str">
        <f t="shared" si="224"/>
        <v>SIN CECO</v>
      </c>
      <c r="U1853" s="3" t="str">
        <f t="shared" si="225"/>
        <v>NO</v>
      </c>
      <c r="V1853" t="str">
        <f t="shared" si="226"/>
        <v>MUEBLES Y ACCESORIOS
100%*-Personal que presta el servicio en obra</v>
      </c>
      <c r="W1853" s="53">
        <f t="shared" si="227"/>
        <v>4</v>
      </c>
      <c r="X1853">
        <f t="shared" si="228"/>
        <v>4</v>
      </c>
      <c r="Y1853">
        <f>IF(ISNA(VLOOKUP(B1853,CECOS_SIN_IDENTIFICAR!$A$2:$D$146,4,0)),"SIN CECO",IF(VLOOKUP(B1853,CECOS_SIN_IDENTIFICAR!$A$2:$D$146,4,0)=0,"SIN CECO",VLOOKUP(B1853,CECOS_SIN_IDENTIFICAR!$A$2:$D$146,4,0)))</f>
        <v>1034</v>
      </c>
      <c r="Z1853">
        <f t="shared" si="229"/>
        <v>1034</v>
      </c>
      <c r="AA1853" s="56" t="s">
        <v>114</v>
      </c>
      <c r="AB1853" t="str">
        <f t="shared" si="230"/>
        <v>a. Idoneidad del personal-Personal que presta el servicio en obra</v>
      </c>
      <c r="AC1853" t="str">
        <f>VLOOKUP(AB1853,CODIFICACION_PREGUNTAS!$C$2:$D$35,2,0)</f>
        <v>PERSONAL001</v>
      </c>
    </row>
    <row r="1854" spans="1:29" x14ac:dyDescent="0.25">
      <c r="A1854" s="3">
        <f t="shared" si="231"/>
        <v>1853</v>
      </c>
      <c r="B1854" s="3" t="s">
        <v>202</v>
      </c>
      <c r="C1854" s="32">
        <v>40603</v>
      </c>
      <c r="D1854" s="56" t="s">
        <v>114</v>
      </c>
      <c r="E1854" s="3"/>
      <c r="F1854" s="3"/>
      <c r="G1854" s="2" t="s">
        <v>25</v>
      </c>
      <c r="H1854" s="3" t="s">
        <v>24</v>
      </c>
      <c r="I1854" s="21">
        <v>4</v>
      </c>
      <c r="J1854" s="3" t="s">
        <v>183</v>
      </c>
      <c r="K1854" s="3"/>
      <c r="L1854" s="3"/>
      <c r="M1854" s="3"/>
      <c r="N1854" s="3"/>
      <c r="O1854" s="3"/>
      <c r="P1854" s="3"/>
      <c r="Q1854" s="3"/>
      <c r="R1854" s="3"/>
      <c r="S1854" s="3"/>
      <c r="T1854" s="3" t="str">
        <f t="shared" si="224"/>
        <v>SIN CECO</v>
      </c>
      <c r="U1854" s="3" t="str">
        <f t="shared" si="225"/>
        <v>NO</v>
      </c>
      <c r="V1854" t="str">
        <f t="shared" si="226"/>
        <v>MUEBLES Y ACCESORIOS
100%*-Personal que presta el servicio en obra</v>
      </c>
      <c r="W1854" s="53">
        <f t="shared" si="227"/>
        <v>4</v>
      </c>
      <c r="X1854">
        <f t="shared" si="228"/>
        <v>4</v>
      </c>
      <c r="Y1854">
        <f>IF(ISNA(VLOOKUP(B1854,CECOS_SIN_IDENTIFICAR!$A$2:$D$146,4,0)),"SIN CECO",IF(VLOOKUP(B1854,CECOS_SIN_IDENTIFICAR!$A$2:$D$146,4,0)=0,"SIN CECO",VLOOKUP(B1854,CECOS_SIN_IDENTIFICAR!$A$2:$D$146,4,0)))</f>
        <v>1034</v>
      </c>
      <c r="Z1854">
        <f t="shared" si="229"/>
        <v>1034</v>
      </c>
      <c r="AA1854" s="56" t="s">
        <v>114</v>
      </c>
      <c r="AB1854" t="str">
        <f t="shared" si="230"/>
        <v>b. Oportuna atención al cliente-Personal que presta el servicio en obra</v>
      </c>
      <c r="AC1854" t="str">
        <f>VLOOKUP(AB1854,CODIFICACION_PREGUNTAS!$C$2:$D$35,2,0)</f>
        <v>PERSONAL002</v>
      </c>
    </row>
    <row r="1855" spans="1:29" x14ac:dyDescent="0.25">
      <c r="A1855" s="3">
        <f t="shared" si="231"/>
        <v>1854</v>
      </c>
      <c r="B1855" s="3" t="s">
        <v>202</v>
      </c>
      <c r="C1855" s="32">
        <v>40603</v>
      </c>
      <c r="D1855" s="56" t="s">
        <v>114</v>
      </c>
      <c r="E1855" s="3"/>
      <c r="F1855" s="3"/>
      <c r="G1855" s="2" t="s">
        <v>26</v>
      </c>
      <c r="H1855" s="3" t="s">
        <v>24</v>
      </c>
      <c r="I1855" s="21">
        <v>4</v>
      </c>
      <c r="J1855" s="3" t="s">
        <v>183</v>
      </c>
      <c r="K1855" s="3"/>
      <c r="L1855" s="3"/>
      <c r="M1855" s="3"/>
      <c r="N1855" s="3"/>
      <c r="O1855" s="3"/>
      <c r="P1855" s="3"/>
      <c r="Q1855" s="3"/>
      <c r="R1855" s="3"/>
      <c r="S1855" s="3"/>
      <c r="T1855" s="3" t="str">
        <f t="shared" si="224"/>
        <v>SIN CECO</v>
      </c>
      <c r="U1855" s="3" t="str">
        <f t="shared" si="225"/>
        <v>NO</v>
      </c>
      <c r="V1855" t="str">
        <f t="shared" si="226"/>
        <v>MUEBLES Y ACCESORIOS
100%*-Personal que presta el servicio en obra</v>
      </c>
      <c r="W1855" s="53">
        <f t="shared" si="227"/>
        <v>4</v>
      </c>
      <c r="X1855">
        <f t="shared" si="228"/>
        <v>4</v>
      </c>
      <c r="Y1855">
        <f>IF(ISNA(VLOOKUP(B1855,CECOS_SIN_IDENTIFICAR!$A$2:$D$146,4,0)),"SIN CECO",IF(VLOOKUP(B1855,CECOS_SIN_IDENTIFICAR!$A$2:$D$146,4,0)=0,"SIN CECO",VLOOKUP(B1855,CECOS_SIN_IDENTIFICAR!$A$2:$D$146,4,0)))</f>
        <v>1034</v>
      </c>
      <c r="Z1855">
        <f t="shared" si="229"/>
        <v>1034</v>
      </c>
      <c r="AA1855" s="56" t="s">
        <v>114</v>
      </c>
      <c r="AB1855" t="str">
        <f t="shared" si="230"/>
        <v>c. Compromiso con el proyecto-Personal que presta el servicio en obra</v>
      </c>
      <c r="AC1855" t="str">
        <f>VLOOKUP(AB1855,CODIFICACION_PREGUNTAS!$C$2:$D$35,2,0)</f>
        <v>PERSONAL003</v>
      </c>
    </row>
    <row r="1856" spans="1:29" x14ac:dyDescent="0.25">
      <c r="A1856" s="3">
        <f t="shared" si="231"/>
        <v>1855</v>
      </c>
      <c r="B1856" s="3" t="s">
        <v>202</v>
      </c>
      <c r="C1856" s="32">
        <v>40603</v>
      </c>
      <c r="D1856" s="56" t="s">
        <v>114</v>
      </c>
      <c r="E1856" s="3"/>
      <c r="F1856" s="3"/>
      <c r="G1856" s="2" t="s">
        <v>21</v>
      </c>
      <c r="H1856" s="3" t="s">
        <v>24</v>
      </c>
      <c r="I1856" s="21">
        <v>4</v>
      </c>
      <c r="J1856" s="3" t="s">
        <v>183</v>
      </c>
      <c r="K1856" s="3"/>
      <c r="L1856" s="3"/>
      <c r="M1856" s="3"/>
      <c r="N1856" s="3"/>
      <c r="O1856" s="3"/>
      <c r="P1856" s="3"/>
      <c r="Q1856" s="3"/>
      <c r="R1856" s="3"/>
      <c r="S1856" s="3"/>
      <c r="T1856" s="3" t="str">
        <f t="shared" si="224"/>
        <v>SIN CECO</v>
      </c>
      <c r="U1856" s="3" t="str">
        <f t="shared" si="225"/>
        <v>NO</v>
      </c>
      <c r="V1856" t="str">
        <f t="shared" si="226"/>
        <v>MUEBLES Y ACCESORIOS
100%*-Personal que presta el servicio en obra</v>
      </c>
      <c r="W1856" s="53">
        <f t="shared" si="227"/>
        <v>4</v>
      </c>
      <c r="X1856">
        <f t="shared" si="228"/>
        <v>4</v>
      </c>
      <c r="Y1856">
        <f>IF(ISNA(VLOOKUP(B1856,CECOS_SIN_IDENTIFICAR!$A$2:$D$146,4,0)),"SIN CECO",IF(VLOOKUP(B1856,CECOS_SIN_IDENTIFICAR!$A$2:$D$146,4,0)=0,"SIN CECO",VLOOKUP(B1856,CECOS_SIN_IDENTIFICAR!$A$2:$D$146,4,0)))</f>
        <v>1034</v>
      </c>
      <c r="Z1856">
        <f t="shared" si="229"/>
        <v>1034</v>
      </c>
      <c r="AA1856" s="56" t="s">
        <v>114</v>
      </c>
      <c r="AB1856" t="str">
        <f t="shared" si="230"/>
        <v>d. Cumplimiento de compromisos-Personal que presta el servicio en obra</v>
      </c>
      <c r="AC1856" t="str">
        <f>VLOOKUP(AB1856,CODIFICACION_PREGUNTAS!$C$2:$D$35,2,0)</f>
        <v>PERSONAL004</v>
      </c>
    </row>
    <row r="1857" spans="1:29" x14ac:dyDescent="0.25">
      <c r="A1857" s="3">
        <f t="shared" si="231"/>
        <v>1856</v>
      </c>
      <c r="B1857" s="3" t="s">
        <v>202</v>
      </c>
      <c r="C1857" s="32">
        <v>40603</v>
      </c>
      <c r="D1857" s="56" t="s">
        <v>114</v>
      </c>
      <c r="E1857" s="3"/>
      <c r="F1857" s="3"/>
      <c r="G1857" s="2" t="s">
        <v>27</v>
      </c>
      <c r="H1857" s="3" t="s">
        <v>24</v>
      </c>
      <c r="I1857" s="21">
        <v>4</v>
      </c>
      <c r="J1857" s="3" t="s">
        <v>183</v>
      </c>
      <c r="K1857" s="3"/>
      <c r="L1857" s="3"/>
      <c r="M1857" s="3"/>
      <c r="N1857" s="3"/>
      <c r="O1857" s="3"/>
      <c r="P1857" s="3"/>
      <c r="Q1857" s="3"/>
      <c r="R1857" s="3"/>
      <c r="S1857" s="3"/>
      <c r="T1857" s="3" t="str">
        <f t="shared" si="224"/>
        <v>SIN CECO</v>
      </c>
      <c r="U1857" s="3" t="str">
        <f t="shared" si="225"/>
        <v>NO</v>
      </c>
      <c r="V1857" t="str">
        <f t="shared" si="226"/>
        <v>MUEBLES Y ACCESORIOS
100%*-Personal que presta el servicio en obra</v>
      </c>
      <c r="W1857" s="53">
        <f t="shared" si="227"/>
        <v>4</v>
      </c>
      <c r="X1857">
        <f t="shared" si="228"/>
        <v>4</v>
      </c>
      <c r="Y1857">
        <f>IF(ISNA(VLOOKUP(B1857,CECOS_SIN_IDENTIFICAR!$A$2:$D$146,4,0)),"SIN CECO",IF(VLOOKUP(B1857,CECOS_SIN_IDENTIFICAR!$A$2:$D$146,4,0)=0,"SIN CECO",VLOOKUP(B1857,CECOS_SIN_IDENTIFICAR!$A$2:$D$146,4,0)))</f>
        <v>1034</v>
      </c>
      <c r="Z1857">
        <f t="shared" si="229"/>
        <v>1034</v>
      </c>
      <c r="AA1857" s="56" t="s">
        <v>114</v>
      </c>
      <c r="AB1857" t="str">
        <f t="shared" si="230"/>
        <v>e. Proactividad en desarrollo de funciones-Personal que presta el servicio en obra</v>
      </c>
      <c r="AC1857" t="str">
        <f>VLOOKUP(AB1857,CODIFICACION_PREGUNTAS!$C$2:$D$35,2,0)</f>
        <v>PERSONAL005</v>
      </c>
    </row>
    <row r="1858" spans="1:29" x14ac:dyDescent="0.25">
      <c r="A1858" s="3">
        <f t="shared" si="231"/>
        <v>1857</v>
      </c>
      <c r="B1858" s="3" t="s">
        <v>202</v>
      </c>
      <c r="C1858" s="32">
        <v>40603</v>
      </c>
      <c r="D1858" s="56" t="s">
        <v>114</v>
      </c>
      <c r="E1858" s="3"/>
      <c r="F1858" s="3"/>
      <c r="G1858" s="2" t="s">
        <v>28</v>
      </c>
      <c r="H1858" s="2" t="s">
        <v>29</v>
      </c>
      <c r="I1858" s="21">
        <v>4</v>
      </c>
      <c r="J1858" s="3" t="s">
        <v>183</v>
      </c>
      <c r="K1858" s="3"/>
      <c r="L1858" s="3"/>
      <c r="M1858" s="3"/>
      <c r="N1858" s="3"/>
      <c r="O1858" s="3"/>
      <c r="P1858" s="3"/>
      <c r="Q1858" s="3"/>
      <c r="R1858" s="3"/>
      <c r="S1858" s="3"/>
      <c r="T1858" s="3" t="str">
        <f t="shared" si="224"/>
        <v>SIN CECO</v>
      </c>
      <c r="U1858" s="3" t="str">
        <f t="shared" si="225"/>
        <v>NO</v>
      </c>
      <c r="V1858" t="str">
        <f t="shared" si="226"/>
        <v>MUEBLES Y ACCESORIOS
100%*-Productos Asociados de PAYC (Informes, Control de presupuesto y Programación y actas)</v>
      </c>
      <c r="W1858" s="53">
        <f t="shared" si="227"/>
        <v>4</v>
      </c>
      <c r="X1858">
        <f t="shared" si="228"/>
        <v>4</v>
      </c>
      <c r="Y1858">
        <f>IF(ISNA(VLOOKUP(B1858,CECOS_SIN_IDENTIFICAR!$A$2:$D$146,4,0)),"SIN CECO",IF(VLOOKUP(B1858,CECOS_SIN_IDENTIFICAR!$A$2:$D$146,4,0)=0,"SIN CECO",VLOOKUP(B1858,CECOS_SIN_IDENTIFICAR!$A$2:$D$146,4,0)))</f>
        <v>1034</v>
      </c>
      <c r="Z1858">
        <f t="shared" si="229"/>
        <v>1034</v>
      </c>
      <c r="AA1858" s="56" t="s">
        <v>114</v>
      </c>
      <c r="AB1858" t="str">
        <f t="shared" si="230"/>
        <v>a. Calidad del Contenido-Productos Asociados de PAYC (Informes, Control de presupuesto y Programación y actas)</v>
      </c>
      <c r="AC1858" t="str">
        <f>VLOOKUP(AB1858,CODIFICACION_PREGUNTAS!$C$2:$D$35,2,0)</f>
        <v>PRODUCTOS001</v>
      </c>
    </row>
    <row r="1859" spans="1:29" x14ac:dyDescent="0.25">
      <c r="A1859" s="3">
        <f t="shared" si="231"/>
        <v>1858</v>
      </c>
      <c r="B1859" s="3" t="s">
        <v>202</v>
      </c>
      <c r="C1859" s="32">
        <v>40603</v>
      </c>
      <c r="D1859" s="56" t="s">
        <v>114</v>
      </c>
      <c r="E1859" s="3"/>
      <c r="F1859" s="3"/>
      <c r="G1859" s="2" t="s">
        <v>30</v>
      </c>
      <c r="H1859" s="2" t="s">
        <v>29</v>
      </c>
      <c r="I1859" s="21">
        <v>4</v>
      </c>
      <c r="J1859" s="3" t="s">
        <v>183</v>
      </c>
      <c r="K1859" s="3"/>
      <c r="L1859" s="3"/>
      <c r="M1859" s="3"/>
      <c r="N1859" s="3"/>
      <c r="O1859" s="3"/>
      <c r="P1859" s="3"/>
      <c r="Q1859" s="3"/>
      <c r="R1859" s="3"/>
      <c r="S1859" s="3"/>
      <c r="T1859" s="3" t="str">
        <f t="shared" ref="T1859:T1922" si="232">IF(U1859="NO","SIN CECO",LEFT(B1859,4)+0)</f>
        <v>SIN CECO</v>
      </c>
      <c r="U1859" s="3" t="str">
        <f t="shared" ref="U1859:U1922" si="233">IF(ISNUMBER(LEFT(B1859,4)+0),"SI","NO")</f>
        <v>NO</v>
      </c>
      <c r="V1859" t="str">
        <f t="shared" ref="V1859:V1922" si="234">CONCATENATE(B1859,"-",H1859)</f>
        <v>MUEBLES Y ACCESORIOS
100%*-Productos Asociados de PAYC (Informes, Control de presupuesto y Programación y actas)</v>
      </c>
      <c r="W1859" s="53">
        <f t="shared" ref="W1859:W1922" si="235">I1859</f>
        <v>4</v>
      </c>
      <c r="X1859">
        <f t="shared" ref="X1859:X1922" si="236">IF(ISNUMBER(W1859+0),W1859+0,0)</f>
        <v>4</v>
      </c>
      <c r="Y1859">
        <f>IF(ISNA(VLOOKUP(B1859,CECOS_SIN_IDENTIFICAR!$A$2:$D$146,4,0)),"SIN CECO",IF(VLOOKUP(B1859,CECOS_SIN_IDENTIFICAR!$A$2:$D$146,4,0)=0,"SIN CECO",VLOOKUP(B1859,CECOS_SIN_IDENTIFICAR!$A$2:$D$146,4,0)))</f>
        <v>1034</v>
      </c>
      <c r="Z1859">
        <f t="shared" ref="Z1859:Z1922" si="237">IF(Y1859="SIN CECO",T1859,Y1859)</f>
        <v>1034</v>
      </c>
      <c r="AA1859" s="56" t="s">
        <v>114</v>
      </c>
      <c r="AB1859" t="str">
        <f t="shared" ref="AB1859:AB1922" si="238">CONCATENATE(G1859,"-",H1859)</f>
        <v>b. Claridad del Contenido-Productos Asociados de PAYC (Informes, Control de presupuesto y Programación y actas)</v>
      </c>
      <c r="AC1859" t="str">
        <f>VLOOKUP(AB1859,CODIFICACION_PREGUNTAS!$C$2:$D$35,2,0)</f>
        <v>PRODUCTOS002</v>
      </c>
    </row>
    <row r="1860" spans="1:29" x14ac:dyDescent="0.25">
      <c r="A1860" s="3">
        <f t="shared" ref="A1860:A1923" si="239">A1859+1</f>
        <v>1859</v>
      </c>
      <c r="B1860" s="3" t="s">
        <v>202</v>
      </c>
      <c r="C1860" s="32">
        <v>40603</v>
      </c>
      <c r="D1860" s="56" t="s">
        <v>114</v>
      </c>
      <c r="E1860" s="3"/>
      <c r="F1860" s="3"/>
      <c r="G1860" s="2" t="s">
        <v>31</v>
      </c>
      <c r="H1860" s="2" t="s">
        <v>29</v>
      </c>
      <c r="I1860" s="21">
        <v>4</v>
      </c>
      <c r="J1860" s="3" t="s">
        <v>183</v>
      </c>
      <c r="K1860" s="3"/>
      <c r="L1860" s="3"/>
      <c r="M1860" s="3"/>
      <c r="N1860" s="3"/>
      <c r="O1860" s="3"/>
      <c r="P1860" s="3"/>
      <c r="Q1860" s="3"/>
      <c r="R1860" s="3"/>
      <c r="S1860" s="3"/>
      <c r="T1860" s="3" t="str">
        <f t="shared" si="232"/>
        <v>SIN CECO</v>
      </c>
      <c r="U1860" s="3" t="str">
        <f t="shared" si="233"/>
        <v>NO</v>
      </c>
      <c r="V1860" t="str">
        <f t="shared" si="234"/>
        <v>MUEBLES Y ACCESORIOS
100%*-Productos Asociados de PAYC (Informes, Control de presupuesto y Programación y actas)</v>
      </c>
      <c r="W1860" s="53">
        <f t="shared" si="235"/>
        <v>4</v>
      </c>
      <c r="X1860">
        <f t="shared" si="236"/>
        <v>4</v>
      </c>
      <c r="Y1860">
        <f>IF(ISNA(VLOOKUP(B1860,CECOS_SIN_IDENTIFICAR!$A$2:$D$146,4,0)),"SIN CECO",IF(VLOOKUP(B1860,CECOS_SIN_IDENTIFICAR!$A$2:$D$146,4,0)=0,"SIN CECO",VLOOKUP(B1860,CECOS_SIN_IDENTIFICAR!$A$2:$D$146,4,0)))</f>
        <v>1034</v>
      </c>
      <c r="Z1860">
        <f t="shared" si="237"/>
        <v>1034</v>
      </c>
      <c r="AA1860" s="56" t="s">
        <v>114</v>
      </c>
      <c r="AB1860" t="str">
        <f t="shared" si="238"/>
        <v>c. Oportunidad en la entrega-Productos Asociados de PAYC (Informes, Control de presupuesto y Programación y actas)</v>
      </c>
      <c r="AC1860" t="str">
        <f>VLOOKUP(AB1860,CODIFICACION_PREGUNTAS!$C$2:$D$35,2,0)</f>
        <v>PRODUCTOS003</v>
      </c>
    </row>
    <row r="1861" spans="1:29" x14ac:dyDescent="0.25">
      <c r="A1861" s="3">
        <f t="shared" si="239"/>
        <v>1860</v>
      </c>
      <c r="B1861" s="3" t="s">
        <v>202</v>
      </c>
      <c r="C1861" s="32">
        <v>40603</v>
      </c>
      <c r="D1861" s="56" t="s">
        <v>114</v>
      </c>
      <c r="E1861" s="3"/>
      <c r="F1861" s="3"/>
      <c r="G1861" s="2" t="s">
        <v>32</v>
      </c>
      <c r="H1861" s="2" t="s">
        <v>29</v>
      </c>
      <c r="I1861" s="21">
        <v>4</v>
      </c>
      <c r="J1861" s="3" t="s">
        <v>183</v>
      </c>
      <c r="K1861" s="3"/>
      <c r="L1861" s="3"/>
      <c r="M1861" s="3"/>
      <c r="N1861" s="3"/>
      <c r="O1861" s="3"/>
      <c r="P1861" s="3"/>
      <c r="Q1861" s="3"/>
      <c r="R1861" s="3"/>
      <c r="S1861" s="3"/>
      <c r="T1861" s="3" t="str">
        <f t="shared" si="232"/>
        <v>SIN CECO</v>
      </c>
      <c r="U1861" s="3" t="str">
        <f t="shared" si="233"/>
        <v>NO</v>
      </c>
      <c r="V1861" t="str">
        <f t="shared" si="234"/>
        <v>MUEBLES Y ACCESORIOS
100%*-Productos Asociados de PAYC (Informes, Control de presupuesto y Programación y actas)</v>
      </c>
      <c r="W1861" s="53">
        <f t="shared" si="235"/>
        <v>4</v>
      </c>
      <c r="X1861">
        <f t="shared" si="236"/>
        <v>4</v>
      </c>
      <c r="Y1861">
        <f>IF(ISNA(VLOOKUP(B1861,CECOS_SIN_IDENTIFICAR!$A$2:$D$146,4,0)),"SIN CECO",IF(VLOOKUP(B1861,CECOS_SIN_IDENTIFICAR!$A$2:$D$146,4,0)=0,"SIN CECO",VLOOKUP(B1861,CECOS_SIN_IDENTIFICAR!$A$2:$D$146,4,0)))</f>
        <v>1034</v>
      </c>
      <c r="Z1861">
        <f t="shared" si="237"/>
        <v>1034</v>
      </c>
      <c r="AA1861" s="56" t="s">
        <v>114</v>
      </c>
      <c r="AB1861" t="str">
        <f t="shared" si="238"/>
        <v>d. Precisión de la información-Productos Asociados de PAYC (Informes, Control de presupuesto y Programación y actas)</v>
      </c>
      <c r="AC1861" t="str">
        <f>VLOOKUP(AB1861,CODIFICACION_PREGUNTAS!$C$2:$D$35,2,0)</f>
        <v>PRODUCTOS004</v>
      </c>
    </row>
    <row r="1862" spans="1:29" x14ac:dyDescent="0.25">
      <c r="A1862" s="3">
        <f t="shared" si="239"/>
        <v>1861</v>
      </c>
      <c r="B1862" s="3" t="s">
        <v>202</v>
      </c>
      <c r="C1862" s="32">
        <v>40603</v>
      </c>
      <c r="D1862" s="56" t="s">
        <v>114</v>
      </c>
      <c r="E1862" s="3"/>
      <c r="F1862" s="3"/>
      <c r="G1862" s="2" t="s">
        <v>33</v>
      </c>
      <c r="H1862" s="2" t="s">
        <v>29</v>
      </c>
      <c r="I1862" s="21">
        <v>4</v>
      </c>
      <c r="J1862" s="3" t="s">
        <v>183</v>
      </c>
      <c r="K1862" s="3"/>
      <c r="L1862" s="3"/>
      <c r="M1862" s="3"/>
      <c r="N1862" s="3"/>
      <c r="O1862" s="3"/>
      <c r="P1862" s="3"/>
      <c r="Q1862" s="3"/>
      <c r="R1862" s="3"/>
      <c r="S1862" s="3"/>
      <c r="T1862" s="3" t="str">
        <f t="shared" si="232"/>
        <v>SIN CECO</v>
      </c>
      <c r="U1862" s="3" t="str">
        <f t="shared" si="233"/>
        <v>NO</v>
      </c>
      <c r="V1862" t="str">
        <f t="shared" si="234"/>
        <v>MUEBLES Y ACCESORIOS
100%*-Productos Asociados de PAYC (Informes, Control de presupuesto y Programación y actas)</v>
      </c>
      <c r="W1862" s="53">
        <f t="shared" si="235"/>
        <v>4</v>
      </c>
      <c r="X1862">
        <f t="shared" si="236"/>
        <v>4</v>
      </c>
      <c r="Y1862">
        <f>IF(ISNA(VLOOKUP(B1862,CECOS_SIN_IDENTIFICAR!$A$2:$D$146,4,0)),"SIN CECO",IF(VLOOKUP(B1862,CECOS_SIN_IDENTIFICAR!$A$2:$D$146,4,0)=0,"SIN CECO",VLOOKUP(B1862,CECOS_SIN_IDENTIFICAR!$A$2:$D$146,4,0)))</f>
        <v>1034</v>
      </c>
      <c r="Z1862">
        <f t="shared" si="237"/>
        <v>1034</v>
      </c>
      <c r="AA1862" s="56" t="s">
        <v>114</v>
      </c>
      <c r="AB1862" t="str">
        <f t="shared" si="238"/>
        <v>e. Diagramación-Productos Asociados de PAYC (Informes, Control de presupuesto y Programación y actas)</v>
      </c>
      <c r="AC1862" t="str">
        <f>VLOOKUP(AB1862,CODIFICACION_PREGUNTAS!$C$2:$D$35,2,0)</f>
        <v>PRODUCTOS005</v>
      </c>
    </row>
    <row r="1863" spans="1:29" x14ac:dyDescent="0.25">
      <c r="A1863" s="3">
        <f t="shared" si="239"/>
        <v>1862</v>
      </c>
      <c r="B1863" s="3" t="s">
        <v>202</v>
      </c>
      <c r="C1863" s="32">
        <v>40603</v>
      </c>
      <c r="D1863" s="56" t="s">
        <v>114</v>
      </c>
      <c r="E1863" s="3"/>
      <c r="F1863" s="3"/>
      <c r="G1863" s="2" t="s">
        <v>34</v>
      </c>
      <c r="H1863" s="2" t="s">
        <v>35</v>
      </c>
      <c r="I1863" s="21">
        <v>4</v>
      </c>
      <c r="J1863" s="3" t="s">
        <v>183</v>
      </c>
      <c r="K1863" s="3"/>
      <c r="L1863" s="3"/>
      <c r="M1863" s="3"/>
      <c r="N1863" s="3"/>
      <c r="O1863" s="3"/>
      <c r="P1863" s="3"/>
      <c r="Q1863" s="3"/>
      <c r="R1863" s="3"/>
      <c r="S1863" s="3"/>
      <c r="T1863" s="3" t="str">
        <f t="shared" si="232"/>
        <v>SIN CECO</v>
      </c>
      <c r="U1863" s="3" t="str">
        <f t="shared" si="233"/>
        <v>NO</v>
      </c>
      <c r="V1863" t="str">
        <f t="shared" si="234"/>
        <v>MUEBLES Y ACCESORIOS
100%*-Compromisos Pactados</v>
      </c>
      <c r="W1863" s="53">
        <f t="shared" si="235"/>
        <v>4</v>
      </c>
      <c r="X1863">
        <f t="shared" si="236"/>
        <v>4</v>
      </c>
      <c r="Y1863">
        <f>IF(ISNA(VLOOKUP(B1863,CECOS_SIN_IDENTIFICAR!$A$2:$D$146,4,0)),"SIN CECO",IF(VLOOKUP(B1863,CECOS_SIN_IDENTIFICAR!$A$2:$D$146,4,0)=0,"SIN CECO",VLOOKUP(B1863,CECOS_SIN_IDENTIFICAR!$A$2:$D$146,4,0)))</f>
        <v>1034</v>
      </c>
      <c r="Z1863">
        <f t="shared" si="237"/>
        <v>1034</v>
      </c>
      <c r="AA1863" s="56" t="s">
        <v>114</v>
      </c>
      <c r="AB1863" t="str">
        <f t="shared" si="238"/>
        <v>a. Cumplimiento-Compromisos Pactados</v>
      </c>
      <c r="AC1863" t="str">
        <f>VLOOKUP(AB1863,CODIFICACION_PREGUNTAS!$C$2:$D$35,2,0)</f>
        <v>COMPROMISOS001</v>
      </c>
    </row>
    <row r="1864" spans="1:29" x14ac:dyDescent="0.25">
      <c r="A1864" s="3">
        <f t="shared" si="239"/>
        <v>1863</v>
      </c>
      <c r="B1864" s="3" t="s">
        <v>202</v>
      </c>
      <c r="C1864" s="32">
        <v>40603</v>
      </c>
      <c r="D1864" s="56" t="s">
        <v>114</v>
      </c>
      <c r="E1864" s="3"/>
      <c r="F1864" s="3"/>
      <c r="G1864" s="2" t="s">
        <v>36</v>
      </c>
      <c r="H1864" s="2" t="s">
        <v>35</v>
      </c>
      <c r="I1864" s="21">
        <v>4</v>
      </c>
      <c r="J1864" s="3" t="s">
        <v>183</v>
      </c>
      <c r="K1864" s="3"/>
      <c r="L1864" s="3"/>
      <c r="M1864" s="3"/>
      <c r="N1864" s="3"/>
      <c r="O1864" s="3"/>
      <c r="P1864" s="3"/>
      <c r="Q1864" s="3"/>
      <c r="R1864" s="3"/>
      <c r="S1864" s="3"/>
      <c r="T1864" s="3" t="str">
        <f t="shared" si="232"/>
        <v>SIN CECO</v>
      </c>
      <c r="U1864" s="3" t="str">
        <f t="shared" si="233"/>
        <v>NO</v>
      </c>
      <c r="V1864" t="str">
        <f t="shared" si="234"/>
        <v>MUEBLES Y ACCESORIOS
100%*-Compromisos Pactados</v>
      </c>
      <c r="W1864" s="53">
        <f t="shared" si="235"/>
        <v>4</v>
      </c>
      <c r="X1864">
        <f t="shared" si="236"/>
        <v>4</v>
      </c>
      <c r="Y1864">
        <f>IF(ISNA(VLOOKUP(B1864,CECOS_SIN_IDENTIFICAR!$A$2:$D$146,4,0)),"SIN CECO",IF(VLOOKUP(B1864,CECOS_SIN_IDENTIFICAR!$A$2:$D$146,4,0)=0,"SIN CECO",VLOOKUP(B1864,CECOS_SIN_IDENTIFICAR!$A$2:$D$146,4,0)))</f>
        <v>1034</v>
      </c>
      <c r="Z1864">
        <f t="shared" si="237"/>
        <v>1034</v>
      </c>
      <c r="AA1864" s="56" t="s">
        <v>114</v>
      </c>
      <c r="AB1864" t="str">
        <f t="shared" si="238"/>
        <v>b. Satisface expectativas-Compromisos Pactados</v>
      </c>
      <c r="AC1864" t="str">
        <f>VLOOKUP(AB1864,CODIFICACION_PREGUNTAS!$C$2:$D$35,2,0)</f>
        <v>COMPROMISOS002</v>
      </c>
    </row>
    <row r="1865" spans="1:29" x14ac:dyDescent="0.25">
      <c r="A1865" s="3">
        <f t="shared" si="239"/>
        <v>1864</v>
      </c>
      <c r="B1865" s="3" t="s">
        <v>202</v>
      </c>
      <c r="C1865" s="32">
        <v>40603</v>
      </c>
      <c r="D1865" s="56" t="s">
        <v>114</v>
      </c>
      <c r="E1865" s="3"/>
      <c r="F1865" s="3"/>
      <c r="G1865" s="2" t="s">
        <v>37</v>
      </c>
      <c r="H1865" s="2" t="s">
        <v>35</v>
      </c>
      <c r="I1865" s="21">
        <v>4</v>
      </c>
      <c r="J1865" s="3" t="s">
        <v>183</v>
      </c>
      <c r="K1865" s="3"/>
      <c r="L1865" s="3"/>
      <c r="M1865" s="3"/>
      <c r="N1865" s="3"/>
      <c r="O1865" s="3"/>
      <c r="P1865" s="3"/>
      <c r="Q1865" s="3"/>
      <c r="R1865" s="3"/>
      <c r="S1865" s="3"/>
      <c r="T1865" s="3" t="str">
        <f t="shared" si="232"/>
        <v>SIN CECO</v>
      </c>
      <c r="U1865" s="3" t="str">
        <f t="shared" si="233"/>
        <v>NO</v>
      </c>
      <c r="V1865" t="str">
        <f t="shared" si="234"/>
        <v>MUEBLES Y ACCESORIOS
100%*-Compromisos Pactados</v>
      </c>
      <c r="W1865" s="53">
        <f t="shared" si="235"/>
        <v>4</v>
      </c>
      <c r="X1865">
        <f t="shared" si="236"/>
        <v>4</v>
      </c>
      <c r="Y1865">
        <f>IF(ISNA(VLOOKUP(B1865,CECOS_SIN_IDENTIFICAR!$A$2:$D$146,4,0)),"SIN CECO",IF(VLOOKUP(B1865,CECOS_SIN_IDENTIFICAR!$A$2:$D$146,4,0)=0,"SIN CECO",VLOOKUP(B1865,CECOS_SIN_IDENTIFICAR!$A$2:$D$146,4,0)))</f>
        <v>1034</v>
      </c>
      <c r="Z1865">
        <f t="shared" si="237"/>
        <v>1034</v>
      </c>
      <c r="AA1865" s="56" t="s">
        <v>114</v>
      </c>
      <c r="AB1865" t="str">
        <f t="shared" si="238"/>
        <v>c. Calidad de la Información suministrada-Compromisos Pactados</v>
      </c>
      <c r="AC1865" t="str">
        <f>VLOOKUP(AB1865,CODIFICACION_PREGUNTAS!$C$2:$D$35,2,0)</f>
        <v>COMPROMISOS003</v>
      </c>
    </row>
    <row r="1866" spans="1:29" x14ac:dyDescent="0.25">
      <c r="A1866" s="3">
        <f t="shared" si="239"/>
        <v>1865</v>
      </c>
      <c r="B1866" s="3" t="s">
        <v>202</v>
      </c>
      <c r="C1866" s="32">
        <v>40603</v>
      </c>
      <c r="D1866" s="56" t="s">
        <v>114</v>
      </c>
      <c r="E1866" s="3"/>
      <c r="F1866" s="3"/>
      <c r="G1866" s="2" t="s">
        <v>38</v>
      </c>
      <c r="H1866" s="2" t="s">
        <v>35</v>
      </c>
      <c r="I1866" s="21">
        <v>4</v>
      </c>
      <c r="J1866" s="3" t="s">
        <v>183</v>
      </c>
      <c r="K1866" s="3"/>
      <c r="L1866" s="3"/>
      <c r="M1866" s="3"/>
      <c r="N1866" s="3"/>
      <c r="O1866" s="3"/>
      <c r="P1866" s="3"/>
      <c r="Q1866" s="3"/>
      <c r="R1866" s="3"/>
      <c r="S1866" s="3"/>
      <c r="T1866" s="3" t="str">
        <f t="shared" si="232"/>
        <v>SIN CECO</v>
      </c>
      <c r="U1866" s="3" t="str">
        <f t="shared" si="233"/>
        <v>NO</v>
      </c>
      <c r="V1866" t="str">
        <f t="shared" si="234"/>
        <v>MUEBLES Y ACCESORIOS
100%*-Compromisos Pactados</v>
      </c>
      <c r="W1866" s="53">
        <f t="shared" si="235"/>
        <v>4</v>
      </c>
      <c r="X1866">
        <f t="shared" si="236"/>
        <v>4</v>
      </c>
      <c r="Y1866">
        <f>IF(ISNA(VLOOKUP(B1866,CECOS_SIN_IDENTIFICAR!$A$2:$D$146,4,0)),"SIN CECO",IF(VLOOKUP(B1866,CECOS_SIN_IDENTIFICAR!$A$2:$D$146,4,0)=0,"SIN CECO",VLOOKUP(B1866,CECOS_SIN_IDENTIFICAR!$A$2:$D$146,4,0)))</f>
        <v>1034</v>
      </c>
      <c r="Z1866">
        <f t="shared" si="237"/>
        <v>1034</v>
      </c>
      <c r="AA1866" s="56" t="s">
        <v>114</v>
      </c>
      <c r="AB1866" t="str">
        <f t="shared" si="238"/>
        <v>d. Disposición del personal de PAYC a las solicitudes del cliente-Compromisos Pactados</v>
      </c>
      <c r="AC1866" t="str">
        <f>VLOOKUP(AB1866,CODIFICACION_PREGUNTAS!$C$2:$D$35,2,0)</f>
        <v>COMPROMISOS004</v>
      </c>
    </row>
    <row r="1867" spans="1:29" x14ac:dyDescent="0.25">
      <c r="A1867" s="3">
        <f t="shared" si="239"/>
        <v>1866</v>
      </c>
      <c r="B1867" s="3" t="s">
        <v>202</v>
      </c>
      <c r="C1867" s="32">
        <v>40603</v>
      </c>
      <c r="D1867" s="56" t="s">
        <v>114</v>
      </c>
      <c r="E1867" s="3"/>
      <c r="F1867" s="3"/>
      <c r="G1867" s="2" t="s">
        <v>39</v>
      </c>
      <c r="H1867" s="2" t="s">
        <v>35</v>
      </c>
      <c r="I1867" s="21">
        <v>4</v>
      </c>
      <c r="J1867" s="3" t="s">
        <v>183</v>
      </c>
      <c r="K1867" s="3"/>
      <c r="L1867" s="3"/>
      <c r="M1867" s="3"/>
      <c r="N1867" s="3"/>
      <c r="O1867" s="3"/>
      <c r="P1867" s="3"/>
      <c r="Q1867" s="3"/>
      <c r="R1867" s="3"/>
      <c r="S1867" s="3"/>
      <c r="T1867" s="3" t="str">
        <f t="shared" si="232"/>
        <v>SIN CECO</v>
      </c>
      <c r="U1867" s="3" t="str">
        <f t="shared" si="233"/>
        <v>NO</v>
      </c>
      <c r="V1867" t="str">
        <f t="shared" si="234"/>
        <v>MUEBLES Y ACCESORIOS
100%*-Compromisos Pactados</v>
      </c>
      <c r="W1867" s="53">
        <f t="shared" si="235"/>
        <v>4</v>
      </c>
      <c r="X1867">
        <f t="shared" si="236"/>
        <v>4</v>
      </c>
      <c r="Y1867">
        <f>IF(ISNA(VLOOKUP(B1867,CECOS_SIN_IDENTIFICAR!$A$2:$D$146,4,0)),"SIN CECO",IF(VLOOKUP(B1867,CECOS_SIN_IDENTIFICAR!$A$2:$D$146,4,0)=0,"SIN CECO",VLOOKUP(B1867,CECOS_SIN_IDENTIFICAR!$A$2:$D$146,4,0)))</f>
        <v>1034</v>
      </c>
      <c r="Z1867">
        <f t="shared" si="237"/>
        <v>1034</v>
      </c>
      <c r="AA1867" s="56" t="s">
        <v>114</v>
      </c>
      <c r="AB1867" t="str">
        <f t="shared" si="238"/>
        <v>e. Coherencia entre lo solicitado y lo entregado-Compromisos Pactados</v>
      </c>
      <c r="AC1867" t="str">
        <f>VLOOKUP(AB1867,CODIFICACION_PREGUNTAS!$C$2:$D$35,2,0)</f>
        <v>COMPROMISOS005</v>
      </c>
    </row>
    <row r="1868" spans="1:29" x14ac:dyDescent="0.25">
      <c r="A1868" s="3">
        <f t="shared" si="239"/>
        <v>1867</v>
      </c>
      <c r="B1868" s="3" t="s">
        <v>202</v>
      </c>
      <c r="C1868" s="32">
        <v>40603</v>
      </c>
      <c r="D1868" s="56" t="s">
        <v>114</v>
      </c>
      <c r="E1868" s="3"/>
      <c r="F1868" s="3"/>
      <c r="G1868" s="2" t="s">
        <v>40</v>
      </c>
      <c r="H1868" s="2" t="s">
        <v>40</v>
      </c>
      <c r="I1868" s="21">
        <v>4</v>
      </c>
      <c r="J1868" s="3" t="s">
        <v>183</v>
      </c>
      <c r="K1868" s="3"/>
      <c r="L1868" s="3"/>
      <c r="M1868" s="3"/>
      <c r="N1868" s="3"/>
      <c r="O1868" s="3"/>
      <c r="P1868" s="3"/>
      <c r="Q1868" s="3"/>
      <c r="R1868" s="3"/>
      <c r="S1868" s="3"/>
      <c r="T1868" s="3" t="str">
        <f t="shared" si="232"/>
        <v>SIN CECO</v>
      </c>
      <c r="U1868" s="3" t="str">
        <f t="shared" si="233"/>
        <v>NO</v>
      </c>
      <c r="V1868" t="str">
        <f t="shared" si="234"/>
        <v>MUEBLES Y ACCESORIOS
100%*-Grado de Satisfacción con el Servicio Prestado</v>
      </c>
      <c r="W1868" s="53">
        <f t="shared" si="235"/>
        <v>4</v>
      </c>
      <c r="X1868">
        <f t="shared" si="236"/>
        <v>4</v>
      </c>
      <c r="Y1868">
        <f>IF(ISNA(VLOOKUP(B1868,CECOS_SIN_IDENTIFICAR!$A$2:$D$146,4,0)),"SIN CECO",IF(VLOOKUP(B1868,CECOS_SIN_IDENTIFICAR!$A$2:$D$146,4,0)=0,"SIN CECO",VLOOKUP(B1868,CECOS_SIN_IDENTIFICAR!$A$2:$D$146,4,0)))</f>
        <v>1034</v>
      </c>
      <c r="Z1868">
        <f t="shared" si="237"/>
        <v>1034</v>
      </c>
      <c r="AA1868" s="56" t="s">
        <v>114</v>
      </c>
      <c r="AB1868" t="str">
        <f t="shared" si="238"/>
        <v>Grado de Satisfacción con el Servicio Prestado-Grado de Satisfacción con el Servicio Prestado</v>
      </c>
      <c r="AC1868" t="str">
        <f>VLOOKUP(AB1868,CODIFICACION_PREGUNTAS!$C$2:$D$35,2,0)</f>
        <v>SATISFACCION001</v>
      </c>
    </row>
    <row r="1869" spans="1:29" x14ac:dyDescent="0.25">
      <c r="A1869" s="3">
        <f t="shared" si="239"/>
        <v>1868</v>
      </c>
      <c r="B1869" s="3" t="s">
        <v>202</v>
      </c>
      <c r="C1869" s="32">
        <v>40603</v>
      </c>
      <c r="D1869" s="56" t="s">
        <v>114</v>
      </c>
      <c r="E1869" s="3"/>
      <c r="F1869" s="3"/>
      <c r="G1869" s="2" t="s">
        <v>41</v>
      </c>
      <c r="H1869" s="2" t="s">
        <v>41</v>
      </c>
      <c r="I1869" s="21">
        <v>4</v>
      </c>
      <c r="J1869" s="3" t="s">
        <v>183</v>
      </c>
      <c r="K1869" s="3"/>
      <c r="L1869" s="3"/>
      <c r="M1869" s="3"/>
      <c r="N1869" s="3"/>
      <c r="O1869" s="3"/>
      <c r="P1869" s="3"/>
      <c r="Q1869" s="3"/>
      <c r="R1869" s="3"/>
      <c r="S1869" s="3"/>
      <c r="T1869" s="3" t="str">
        <f t="shared" si="232"/>
        <v>SIN CECO</v>
      </c>
      <c r="U1869" s="3" t="str">
        <f t="shared" si="233"/>
        <v>NO</v>
      </c>
      <c r="V1869" t="str">
        <f t="shared" si="234"/>
        <v>MUEBLES Y ACCESORIOS
100%*-Posibilidad de Volver a Contratar con PAYC</v>
      </c>
      <c r="W1869" s="53">
        <f t="shared" si="235"/>
        <v>4</v>
      </c>
      <c r="X1869">
        <f t="shared" si="236"/>
        <v>4</v>
      </c>
      <c r="Y1869">
        <f>IF(ISNA(VLOOKUP(B1869,CECOS_SIN_IDENTIFICAR!$A$2:$D$146,4,0)),"SIN CECO",IF(VLOOKUP(B1869,CECOS_SIN_IDENTIFICAR!$A$2:$D$146,4,0)=0,"SIN CECO",VLOOKUP(B1869,CECOS_SIN_IDENTIFICAR!$A$2:$D$146,4,0)))</f>
        <v>1034</v>
      </c>
      <c r="Z1869">
        <f t="shared" si="237"/>
        <v>1034</v>
      </c>
      <c r="AA1869" s="56" t="s">
        <v>114</v>
      </c>
      <c r="AB1869" t="str">
        <f t="shared" si="238"/>
        <v>Posibilidad de Volver a Contratar con PAYC-Posibilidad de Volver a Contratar con PAYC</v>
      </c>
      <c r="AC1869" t="str">
        <f>VLOOKUP(AB1869,CODIFICACION_PREGUNTAS!$C$2:$D$35,2,0)</f>
        <v>VOLVER001</v>
      </c>
    </row>
    <row r="1870" spans="1:29" x14ac:dyDescent="0.25">
      <c r="A1870" s="3">
        <f t="shared" si="239"/>
        <v>1869</v>
      </c>
      <c r="B1870" s="3" t="s">
        <v>202</v>
      </c>
      <c r="C1870" s="32">
        <v>40603</v>
      </c>
      <c r="D1870" s="56" t="s">
        <v>114</v>
      </c>
      <c r="E1870" s="3"/>
      <c r="F1870" s="3"/>
      <c r="G1870" s="2" t="s">
        <v>42</v>
      </c>
      <c r="H1870" s="6" t="s">
        <v>43</v>
      </c>
      <c r="I1870" s="3" t="s">
        <v>56</v>
      </c>
      <c r="J1870" s="3" t="s">
        <v>183</v>
      </c>
      <c r="K1870" s="3"/>
      <c r="L1870" s="3"/>
      <c r="M1870" s="3"/>
      <c r="N1870" s="3"/>
      <c r="O1870" s="3"/>
      <c r="P1870" s="3"/>
      <c r="Q1870" s="3"/>
      <c r="R1870" s="3"/>
      <c r="S1870" s="3"/>
      <c r="T1870" s="3" t="str">
        <f t="shared" si="232"/>
        <v>SIN CECO</v>
      </c>
      <c r="U1870" s="3" t="str">
        <f t="shared" si="233"/>
        <v>NO</v>
      </c>
      <c r="V1870" t="str">
        <f t="shared" si="234"/>
        <v>MUEBLES Y ACCESORIOS
100%*-Fortalezas PAYC</v>
      </c>
      <c r="W1870" s="53" t="str">
        <f t="shared" si="235"/>
        <v>-</v>
      </c>
      <c r="X1870">
        <f t="shared" si="236"/>
        <v>0</v>
      </c>
      <c r="Y1870">
        <f>IF(ISNA(VLOOKUP(B1870,CECOS_SIN_IDENTIFICAR!$A$2:$D$146,4,0)),"SIN CECO",IF(VLOOKUP(B1870,CECOS_SIN_IDENTIFICAR!$A$2:$D$146,4,0)=0,"SIN CECO",VLOOKUP(B1870,CECOS_SIN_IDENTIFICAR!$A$2:$D$146,4,0)))</f>
        <v>1034</v>
      </c>
      <c r="Z1870">
        <f t="shared" si="237"/>
        <v>1034</v>
      </c>
      <c r="AA1870" s="56" t="s">
        <v>114</v>
      </c>
      <c r="AB1870" t="str">
        <f t="shared" si="238"/>
        <v>Principales fortalezas en el servicio que presta PAYC-Fortalezas PAYC</v>
      </c>
      <c r="AC1870" t="str">
        <f>VLOOKUP(AB1870,CODIFICACION_PREGUNTAS!$C$2:$D$35,2,0)</f>
        <v>FORT001</v>
      </c>
    </row>
    <row r="1871" spans="1:29" x14ac:dyDescent="0.25">
      <c r="A1871" s="3">
        <f t="shared" si="239"/>
        <v>1870</v>
      </c>
      <c r="B1871" s="3" t="s">
        <v>202</v>
      </c>
      <c r="C1871" s="32">
        <v>40603</v>
      </c>
      <c r="D1871" s="56" t="s">
        <v>114</v>
      </c>
      <c r="E1871" s="3"/>
      <c r="F1871" s="3"/>
      <c r="G1871" s="2" t="s">
        <v>44</v>
      </c>
      <c r="H1871" s="6" t="s">
        <v>45</v>
      </c>
      <c r="I1871" s="3" t="s">
        <v>56</v>
      </c>
      <c r="J1871" s="3" t="s">
        <v>183</v>
      </c>
      <c r="K1871" s="3"/>
      <c r="L1871" s="3"/>
      <c r="M1871" s="3"/>
      <c r="N1871" s="3"/>
      <c r="O1871" s="3"/>
      <c r="P1871" s="3"/>
      <c r="Q1871" s="3"/>
      <c r="R1871" s="3"/>
      <c r="S1871" s="3"/>
      <c r="T1871" s="3" t="str">
        <f t="shared" si="232"/>
        <v>SIN CECO</v>
      </c>
      <c r="U1871" s="3" t="str">
        <f t="shared" si="233"/>
        <v>NO</v>
      </c>
      <c r="V1871" t="str">
        <f t="shared" si="234"/>
        <v>MUEBLES Y ACCESORIOS
100%*-Debilidades PAYC</v>
      </c>
      <c r="W1871" s="53" t="str">
        <f t="shared" si="235"/>
        <v>-</v>
      </c>
      <c r="X1871">
        <f t="shared" si="236"/>
        <v>0</v>
      </c>
      <c r="Y1871">
        <f>IF(ISNA(VLOOKUP(B1871,CECOS_SIN_IDENTIFICAR!$A$2:$D$146,4,0)),"SIN CECO",IF(VLOOKUP(B1871,CECOS_SIN_IDENTIFICAR!$A$2:$D$146,4,0)=0,"SIN CECO",VLOOKUP(B1871,CECOS_SIN_IDENTIFICAR!$A$2:$D$146,4,0)))</f>
        <v>1034</v>
      </c>
      <c r="Z1871">
        <f t="shared" si="237"/>
        <v>1034</v>
      </c>
      <c r="AA1871" s="56" t="s">
        <v>114</v>
      </c>
      <c r="AB1871" t="str">
        <f t="shared" si="238"/>
        <v>Principales debilidades en el servicio que presta PAYC-Debilidades PAYC</v>
      </c>
      <c r="AC1871" t="str">
        <f>VLOOKUP(AB1871,CODIFICACION_PREGUNTAS!$C$2:$D$35,2,0)</f>
        <v>DEB001</v>
      </c>
    </row>
    <row r="1872" spans="1:29" x14ac:dyDescent="0.25">
      <c r="A1872" s="3">
        <f t="shared" si="239"/>
        <v>1871</v>
      </c>
      <c r="B1872" s="3" t="s">
        <v>203</v>
      </c>
      <c r="C1872" s="32">
        <v>40603</v>
      </c>
      <c r="D1872" s="56" t="s">
        <v>114</v>
      </c>
      <c r="E1872" s="3"/>
      <c r="F1872" s="3"/>
      <c r="G1872" s="2" t="s">
        <v>5</v>
      </c>
      <c r="H1872" s="3" t="s">
        <v>6</v>
      </c>
      <c r="I1872" s="3">
        <v>4</v>
      </c>
      <c r="J1872" s="3" t="s">
        <v>183</v>
      </c>
      <c r="K1872" s="3"/>
      <c r="L1872" s="3"/>
      <c r="M1872" s="3"/>
      <c r="N1872" s="3"/>
      <c r="O1872" s="3"/>
      <c r="P1872" s="3"/>
      <c r="Q1872" s="3"/>
      <c r="R1872" s="3"/>
      <c r="S1872" s="3"/>
      <c r="T1872" s="3" t="str">
        <f t="shared" si="232"/>
        <v>SIN CECO</v>
      </c>
      <c r="U1872" s="3" t="str">
        <f t="shared" si="233"/>
        <v>NO</v>
      </c>
      <c r="V1872" t="str">
        <f t="shared" si="234"/>
        <v>PICOTA
100%*-Soporte Técnico</v>
      </c>
      <c r="W1872" s="53">
        <f t="shared" si="235"/>
        <v>4</v>
      </c>
      <c r="X1872">
        <f t="shared" si="236"/>
        <v>4</v>
      </c>
      <c r="Y1872">
        <f>IF(ISNA(VLOOKUP(B1872,CECOS_SIN_IDENTIFICAR!$A$2:$D$146,4,0)),"SIN CECO",IF(VLOOKUP(B1872,CECOS_SIN_IDENTIFICAR!$A$2:$D$146,4,0)=0,"SIN CECO",VLOOKUP(B1872,CECOS_SIN_IDENTIFICAR!$A$2:$D$146,4,0)))</f>
        <v>1058</v>
      </c>
      <c r="Z1872">
        <f t="shared" si="237"/>
        <v>1058</v>
      </c>
      <c r="AA1872" s="56" t="s">
        <v>114</v>
      </c>
      <c r="AB1872" t="str">
        <f t="shared" si="238"/>
        <v>a. Conocimiento específico de temas aplicables al proyecto-Soporte Técnico</v>
      </c>
      <c r="AC1872" t="str">
        <f>VLOOKUP(AB1872,CODIFICACION_PREGUNTAS!$C$2:$D$35,2,0)</f>
        <v>SOPORTE_TEC001</v>
      </c>
    </row>
    <row r="1873" spans="1:29" x14ac:dyDescent="0.25">
      <c r="A1873" s="3">
        <f t="shared" si="239"/>
        <v>1872</v>
      </c>
      <c r="B1873" s="3" t="s">
        <v>203</v>
      </c>
      <c r="C1873" s="32">
        <v>40603</v>
      </c>
      <c r="D1873" s="56" t="s">
        <v>114</v>
      </c>
      <c r="E1873" s="3"/>
      <c r="F1873" s="3"/>
      <c r="G1873" s="2" t="s">
        <v>7</v>
      </c>
      <c r="H1873" s="3" t="s">
        <v>6</v>
      </c>
      <c r="I1873" s="3">
        <v>4</v>
      </c>
      <c r="J1873" s="3" t="s">
        <v>183</v>
      </c>
      <c r="K1873" s="3"/>
      <c r="L1873" s="3"/>
      <c r="M1873" s="3"/>
      <c r="N1873" s="3"/>
      <c r="O1873" s="3"/>
      <c r="P1873" s="3"/>
      <c r="Q1873" s="3"/>
      <c r="R1873" s="3"/>
      <c r="S1873" s="3"/>
      <c r="T1873" s="3" t="str">
        <f t="shared" si="232"/>
        <v>SIN CECO</v>
      </c>
      <c r="U1873" s="3" t="str">
        <f t="shared" si="233"/>
        <v>NO</v>
      </c>
      <c r="V1873" t="str">
        <f t="shared" si="234"/>
        <v>PICOTA
100%*-Soporte Técnico</v>
      </c>
      <c r="W1873" s="53">
        <f t="shared" si="235"/>
        <v>4</v>
      </c>
      <c r="X1873">
        <f t="shared" si="236"/>
        <v>4</v>
      </c>
      <c r="Y1873">
        <f>IF(ISNA(VLOOKUP(B1873,CECOS_SIN_IDENTIFICAR!$A$2:$D$146,4,0)),"SIN CECO",IF(VLOOKUP(B1873,CECOS_SIN_IDENTIFICAR!$A$2:$D$146,4,0)=0,"SIN CECO",VLOOKUP(B1873,CECOS_SIN_IDENTIFICAR!$A$2:$D$146,4,0)))</f>
        <v>1058</v>
      </c>
      <c r="Z1873">
        <f t="shared" si="237"/>
        <v>1058</v>
      </c>
      <c r="AA1873" s="56" t="s">
        <v>114</v>
      </c>
      <c r="AB1873" t="str">
        <f t="shared" si="238"/>
        <v>b. Idoneidad y Calidad del soporte-Soporte Técnico</v>
      </c>
      <c r="AC1873" t="str">
        <f>VLOOKUP(AB1873,CODIFICACION_PREGUNTAS!$C$2:$D$35,2,0)</f>
        <v>SOPORTE_TEC002</v>
      </c>
    </row>
    <row r="1874" spans="1:29" x14ac:dyDescent="0.25">
      <c r="A1874" s="3">
        <f t="shared" si="239"/>
        <v>1873</v>
      </c>
      <c r="B1874" s="3" t="s">
        <v>203</v>
      </c>
      <c r="C1874" s="32">
        <v>40603</v>
      </c>
      <c r="D1874" s="56" t="s">
        <v>114</v>
      </c>
      <c r="E1874" s="3"/>
      <c r="F1874" s="3"/>
      <c r="G1874" s="2" t="s">
        <v>8</v>
      </c>
      <c r="H1874" s="3" t="s">
        <v>6</v>
      </c>
      <c r="I1874" s="3">
        <v>4</v>
      </c>
      <c r="J1874" s="3" t="s">
        <v>183</v>
      </c>
      <c r="K1874" s="3"/>
      <c r="L1874" s="3"/>
      <c r="M1874" s="3"/>
      <c r="N1874" s="3"/>
      <c r="O1874" s="3"/>
      <c r="P1874" s="3"/>
      <c r="Q1874" s="3"/>
      <c r="R1874" s="3"/>
      <c r="S1874" s="3"/>
      <c r="T1874" s="3" t="str">
        <f t="shared" si="232"/>
        <v>SIN CECO</v>
      </c>
      <c r="U1874" s="3" t="str">
        <f t="shared" si="233"/>
        <v>NO</v>
      </c>
      <c r="V1874" t="str">
        <f t="shared" si="234"/>
        <v>PICOTA
100%*-Soporte Técnico</v>
      </c>
      <c r="W1874" s="53">
        <f t="shared" si="235"/>
        <v>4</v>
      </c>
      <c r="X1874">
        <f t="shared" si="236"/>
        <v>4</v>
      </c>
      <c r="Y1874">
        <f>IF(ISNA(VLOOKUP(B1874,CECOS_SIN_IDENTIFICAR!$A$2:$D$146,4,0)),"SIN CECO",IF(VLOOKUP(B1874,CECOS_SIN_IDENTIFICAR!$A$2:$D$146,4,0)=0,"SIN CECO",VLOOKUP(B1874,CECOS_SIN_IDENTIFICAR!$A$2:$D$146,4,0)))</f>
        <v>1058</v>
      </c>
      <c r="Z1874">
        <f t="shared" si="237"/>
        <v>1058</v>
      </c>
      <c r="AA1874" s="56" t="s">
        <v>114</v>
      </c>
      <c r="AB1874" t="str">
        <f t="shared" si="238"/>
        <v>c. Cumplimiento de especificaciones técnicas de construcción-Soporte Técnico</v>
      </c>
      <c r="AC1874" t="str">
        <f>VLOOKUP(AB1874,CODIFICACION_PREGUNTAS!$C$2:$D$35,2,0)</f>
        <v>SOPORTE_TEC003</v>
      </c>
    </row>
    <row r="1875" spans="1:29" x14ac:dyDescent="0.25">
      <c r="A1875" s="3">
        <f t="shared" si="239"/>
        <v>1874</v>
      </c>
      <c r="B1875" s="3" t="s">
        <v>203</v>
      </c>
      <c r="C1875" s="32">
        <v>40603</v>
      </c>
      <c r="D1875" s="56" t="s">
        <v>114</v>
      </c>
      <c r="E1875" s="3"/>
      <c r="F1875" s="3"/>
      <c r="G1875" s="2" t="s">
        <v>9</v>
      </c>
      <c r="H1875" s="3" t="s">
        <v>6</v>
      </c>
      <c r="I1875" s="3">
        <v>4</v>
      </c>
      <c r="J1875" s="3" t="s">
        <v>183</v>
      </c>
      <c r="K1875" s="3"/>
      <c r="L1875" s="3"/>
      <c r="M1875" s="3"/>
      <c r="N1875" s="3"/>
      <c r="O1875" s="3"/>
      <c r="P1875" s="3"/>
      <c r="Q1875" s="3"/>
      <c r="R1875" s="3"/>
      <c r="S1875" s="3"/>
      <c r="T1875" s="3" t="str">
        <f t="shared" si="232"/>
        <v>SIN CECO</v>
      </c>
      <c r="U1875" s="3" t="str">
        <f t="shared" si="233"/>
        <v>NO</v>
      </c>
      <c r="V1875" t="str">
        <f t="shared" si="234"/>
        <v>PICOTA
100%*-Soporte Técnico</v>
      </c>
      <c r="W1875" s="53">
        <f t="shared" si="235"/>
        <v>4</v>
      </c>
      <c r="X1875">
        <f t="shared" si="236"/>
        <v>4</v>
      </c>
      <c r="Y1875">
        <f>IF(ISNA(VLOOKUP(B1875,CECOS_SIN_IDENTIFICAR!$A$2:$D$146,4,0)),"SIN CECO",IF(VLOOKUP(B1875,CECOS_SIN_IDENTIFICAR!$A$2:$D$146,4,0)=0,"SIN CECO",VLOOKUP(B1875,CECOS_SIN_IDENTIFICAR!$A$2:$D$146,4,0)))</f>
        <v>1058</v>
      </c>
      <c r="Z1875">
        <f t="shared" si="237"/>
        <v>1058</v>
      </c>
      <c r="AA1875" s="56" t="s">
        <v>114</v>
      </c>
      <c r="AB1875" t="str">
        <f t="shared" si="238"/>
        <v>d. Confiabilidad de los conceptos aplicados-Soporte Técnico</v>
      </c>
      <c r="AC1875" t="str">
        <f>VLOOKUP(AB1875,CODIFICACION_PREGUNTAS!$C$2:$D$35,2,0)</f>
        <v>SOPORTE_TEC004</v>
      </c>
    </row>
    <row r="1876" spans="1:29" x14ac:dyDescent="0.25">
      <c r="A1876" s="3">
        <f t="shared" si="239"/>
        <v>1875</v>
      </c>
      <c r="B1876" s="3" t="s">
        <v>203</v>
      </c>
      <c r="C1876" s="32">
        <v>40603</v>
      </c>
      <c r="D1876" s="56" t="s">
        <v>114</v>
      </c>
      <c r="E1876" s="3"/>
      <c r="F1876" s="3"/>
      <c r="G1876" s="2" t="s">
        <v>10</v>
      </c>
      <c r="H1876" s="3" t="s">
        <v>6</v>
      </c>
      <c r="I1876" s="3">
        <v>4</v>
      </c>
      <c r="J1876" s="3" t="s">
        <v>183</v>
      </c>
      <c r="K1876" s="3"/>
      <c r="L1876" s="3"/>
      <c r="M1876" s="3"/>
      <c r="N1876" s="3"/>
      <c r="O1876" s="3"/>
      <c r="P1876" s="3"/>
      <c r="Q1876" s="3"/>
      <c r="R1876" s="3"/>
      <c r="S1876" s="3"/>
      <c r="T1876" s="3" t="str">
        <f t="shared" si="232"/>
        <v>SIN CECO</v>
      </c>
      <c r="U1876" s="3" t="str">
        <f t="shared" si="233"/>
        <v>NO</v>
      </c>
      <c r="V1876" t="str">
        <f t="shared" si="234"/>
        <v>PICOTA
100%*-Soporte Técnico</v>
      </c>
      <c r="W1876" s="53">
        <f t="shared" si="235"/>
        <v>4</v>
      </c>
      <c r="X1876">
        <f t="shared" si="236"/>
        <v>4</v>
      </c>
      <c r="Y1876">
        <f>IF(ISNA(VLOOKUP(B1876,CECOS_SIN_IDENTIFICAR!$A$2:$D$146,4,0)),"SIN CECO",IF(VLOOKUP(B1876,CECOS_SIN_IDENTIFICAR!$A$2:$D$146,4,0)=0,"SIN CECO",VLOOKUP(B1876,CECOS_SIN_IDENTIFICAR!$A$2:$D$146,4,0)))</f>
        <v>1058</v>
      </c>
      <c r="Z1876">
        <f t="shared" si="237"/>
        <v>1058</v>
      </c>
      <c r="AA1876" s="56" t="s">
        <v>114</v>
      </c>
      <c r="AB1876" t="str">
        <f t="shared" si="238"/>
        <v>e. Oportunidad en entrega de información o requerimientos-Soporte Técnico</v>
      </c>
      <c r="AC1876" t="str">
        <f>VLOOKUP(AB1876,CODIFICACION_PREGUNTAS!$C$2:$D$35,2,0)</f>
        <v>SOPORTE_TEC005</v>
      </c>
    </row>
    <row r="1877" spans="1:29" x14ac:dyDescent="0.25">
      <c r="A1877" s="3">
        <f t="shared" si="239"/>
        <v>1876</v>
      </c>
      <c r="B1877" s="3" t="s">
        <v>203</v>
      </c>
      <c r="C1877" s="32">
        <v>40603</v>
      </c>
      <c r="D1877" s="56" t="s">
        <v>114</v>
      </c>
      <c r="E1877" s="3"/>
      <c r="F1877" s="3"/>
      <c r="G1877" s="2" t="s">
        <v>11</v>
      </c>
      <c r="H1877" s="3" t="s">
        <v>12</v>
      </c>
      <c r="I1877" s="3">
        <v>4</v>
      </c>
      <c r="J1877" s="3" t="s">
        <v>183</v>
      </c>
      <c r="K1877" s="3"/>
      <c r="L1877" s="3"/>
      <c r="M1877" s="3"/>
      <c r="N1877" s="3"/>
      <c r="O1877" s="3"/>
      <c r="P1877" s="3"/>
      <c r="Q1877" s="3"/>
      <c r="R1877" s="3"/>
      <c r="S1877" s="3"/>
      <c r="T1877" s="3" t="str">
        <f t="shared" si="232"/>
        <v>SIN CECO</v>
      </c>
      <c r="U1877" s="3" t="str">
        <f t="shared" si="233"/>
        <v>NO</v>
      </c>
      <c r="V1877" t="str">
        <f t="shared" si="234"/>
        <v>PICOTA
100%*-Soporte Administrativo</v>
      </c>
      <c r="W1877" s="53">
        <f t="shared" si="235"/>
        <v>4</v>
      </c>
      <c r="X1877">
        <f t="shared" si="236"/>
        <v>4</v>
      </c>
      <c r="Y1877">
        <f>IF(ISNA(VLOOKUP(B1877,CECOS_SIN_IDENTIFICAR!$A$2:$D$146,4,0)),"SIN CECO",IF(VLOOKUP(B1877,CECOS_SIN_IDENTIFICAR!$A$2:$D$146,4,0)=0,"SIN CECO",VLOOKUP(B1877,CECOS_SIN_IDENTIFICAR!$A$2:$D$146,4,0)))</f>
        <v>1058</v>
      </c>
      <c r="Z1877">
        <f t="shared" si="237"/>
        <v>1058</v>
      </c>
      <c r="AA1877" s="56" t="s">
        <v>114</v>
      </c>
      <c r="AB1877" t="str">
        <f t="shared" si="238"/>
        <v>a. Oportunidad de la gestión en obra-Soporte Administrativo</v>
      </c>
      <c r="AC1877" t="str">
        <f>VLOOKUP(AB1877,CODIFICACION_PREGUNTAS!$C$2:$D$35,2,0)</f>
        <v>SOPORTE_ADMON001</v>
      </c>
    </row>
    <row r="1878" spans="1:29" x14ac:dyDescent="0.25">
      <c r="A1878" s="3">
        <f t="shared" si="239"/>
        <v>1877</v>
      </c>
      <c r="B1878" s="3" t="s">
        <v>203</v>
      </c>
      <c r="C1878" s="32">
        <v>40603</v>
      </c>
      <c r="D1878" s="56" t="s">
        <v>114</v>
      </c>
      <c r="E1878" s="3"/>
      <c r="F1878" s="3"/>
      <c r="G1878" s="2" t="s">
        <v>13</v>
      </c>
      <c r="H1878" s="3" t="s">
        <v>12</v>
      </c>
      <c r="I1878" s="3">
        <v>4</v>
      </c>
      <c r="J1878" s="3" t="s">
        <v>183</v>
      </c>
      <c r="K1878" s="3"/>
      <c r="L1878" s="3"/>
      <c r="M1878" s="3"/>
      <c r="N1878" s="3"/>
      <c r="O1878" s="3"/>
      <c r="P1878" s="3"/>
      <c r="Q1878" s="3"/>
      <c r="R1878" s="3"/>
      <c r="S1878" s="3"/>
      <c r="T1878" s="3" t="str">
        <f t="shared" si="232"/>
        <v>SIN CECO</v>
      </c>
      <c r="U1878" s="3" t="str">
        <f t="shared" si="233"/>
        <v>NO</v>
      </c>
      <c r="V1878" t="str">
        <f t="shared" si="234"/>
        <v>PICOTA
100%*-Soporte Administrativo</v>
      </c>
      <c r="W1878" s="53">
        <f t="shared" si="235"/>
        <v>4</v>
      </c>
      <c r="X1878">
        <f t="shared" si="236"/>
        <v>4</v>
      </c>
      <c r="Y1878">
        <f>IF(ISNA(VLOOKUP(B1878,CECOS_SIN_IDENTIFICAR!$A$2:$D$146,4,0)),"SIN CECO",IF(VLOOKUP(B1878,CECOS_SIN_IDENTIFICAR!$A$2:$D$146,4,0)=0,"SIN CECO",VLOOKUP(B1878,CECOS_SIN_IDENTIFICAR!$A$2:$D$146,4,0)))</f>
        <v>1058</v>
      </c>
      <c r="Z1878">
        <f t="shared" si="237"/>
        <v>1058</v>
      </c>
      <c r="AA1878" s="56" t="s">
        <v>114</v>
      </c>
      <c r="AB1878" t="str">
        <f t="shared" si="238"/>
        <v>b. Manejo administrativo del proyecto-Soporte Administrativo</v>
      </c>
      <c r="AC1878" t="str">
        <f>VLOOKUP(AB1878,CODIFICACION_PREGUNTAS!$C$2:$D$35,2,0)</f>
        <v>SOPORTE_ADMON002</v>
      </c>
    </row>
    <row r="1879" spans="1:29" x14ac:dyDescent="0.25">
      <c r="A1879" s="3">
        <f t="shared" si="239"/>
        <v>1878</v>
      </c>
      <c r="B1879" s="3" t="s">
        <v>203</v>
      </c>
      <c r="C1879" s="32">
        <v>40603</v>
      </c>
      <c r="D1879" s="56" t="s">
        <v>114</v>
      </c>
      <c r="E1879" s="3"/>
      <c r="F1879" s="3"/>
      <c r="G1879" s="2" t="s">
        <v>14</v>
      </c>
      <c r="H1879" s="3" t="s">
        <v>12</v>
      </c>
      <c r="I1879" s="3">
        <v>4</v>
      </c>
      <c r="J1879" s="3" t="s">
        <v>183</v>
      </c>
      <c r="K1879" s="3"/>
      <c r="L1879" s="3"/>
      <c r="M1879" s="3"/>
      <c r="N1879" s="3"/>
      <c r="O1879" s="3"/>
      <c r="P1879" s="3"/>
      <c r="Q1879" s="3"/>
      <c r="R1879" s="3"/>
      <c r="S1879" s="3"/>
      <c r="T1879" s="3" t="str">
        <f t="shared" si="232"/>
        <v>SIN CECO</v>
      </c>
      <c r="U1879" s="3" t="str">
        <f t="shared" si="233"/>
        <v>NO</v>
      </c>
      <c r="V1879" t="str">
        <f t="shared" si="234"/>
        <v>PICOTA
100%*-Soporte Administrativo</v>
      </c>
      <c r="W1879" s="53">
        <f t="shared" si="235"/>
        <v>4</v>
      </c>
      <c r="X1879">
        <f t="shared" si="236"/>
        <v>4</v>
      </c>
      <c r="Y1879">
        <f>IF(ISNA(VLOOKUP(B1879,CECOS_SIN_IDENTIFICAR!$A$2:$D$146,4,0)),"SIN CECO",IF(VLOOKUP(B1879,CECOS_SIN_IDENTIFICAR!$A$2:$D$146,4,0)=0,"SIN CECO",VLOOKUP(B1879,CECOS_SIN_IDENTIFICAR!$A$2:$D$146,4,0)))</f>
        <v>1058</v>
      </c>
      <c r="Z1879">
        <f t="shared" si="237"/>
        <v>1058</v>
      </c>
      <c r="AA1879" s="56" t="s">
        <v>114</v>
      </c>
      <c r="AB1879" t="str">
        <f t="shared" si="238"/>
        <v>c. Información clara y veraz sobre la administración de proyecto-Soporte Administrativo</v>
      </c>
      <c r="AC1879" t="str">
        <f>VLOOKUP(AB1879,CODIFICACION_PREGUNTAS!$C$2:$D$35,2,0)</f>
        <v>SOPORTE_ADMON003</v>
      </c>
    </row>
    <row r="1880" spans="1:29" x14ac:dyDescent="0.25">
      <c r="A1880" s="3">
        <f t="shared" si="239"/>
        <v>1879</v>
      </c>
      <c r="B1880" s="3" t="s">
        <v>203</v>
      </c>
      <c r="C1880" s="32">
        <v>40603</v>
      </c>
      <c r="D1880" s="56" t="s">
        <v>114</v>
      </c>
      <c r="E1880" s="3"/>
      <c r="F1880" s="3"/>
      <c r="G1880" s="2" t="s">
        <v>15</v>
      </c>
      <c r="H1880" s="3" t="s">
        <v>12</v>
      </c>
      <c r="I1880" s="3">
        <v>4</v>
      </c>
      <c r="J1880" s="3" t="s">
        <v>183</v>
      </c>
      <c r="K1880" s="3"/>
      <c r="L1880" s="3"/>
      <c r="M1880" s="3"/>
      <c r="N1880" s="3"/>
      <c r="O1880" s="3"/>
      <c r="P1880" s="3"/>
      <c r="Q1880" s="3"/>
      <c r="R1880" s="3"/>
      <c r="S1880" s="3"/>
      <c r="T1880" s="3" t="str">
        <f t="shared" si="232"/>
        <v>SIN CECO</v>
      </c>
      <c r="U1880" s="3" t="str">
        <f t="shared" si="233"/>
        <v>NO</v>
      </c>
      <c r="V1880" t="str">
        <f t="shared" si="234"/>
        <v>PICOTA
100%*-Soporte Administrativo</v>
      </c>
      <c r="W1880" s="53">
        <f t="shared" si="235"/>
        <v>4</v>
      </c>
      <c r="X1880">
        <f t="shared" si="236"/>
        <v>4</v>
      </c>
      <c r="Y1880">
        <f>IF(ISNA(VLOOKUP(B1880,CECOS_SIN_IDENTIFICAR!$A$2:$D$146,4,0)),"SIN CECO",IF(VLOOKUP(B1880,CECOS_SIN_IDENTIFICAR!$A$2:$D$146,4,0)=0,"SIN CECO",VLOOKUP(B1880,CECOS_SIN_IDENTIFICAR!$A$2:$D$146,4,0)))</f>
        <v>1058</v>
      </c>
      <c r="Z1880">
        <f t="shared" si="237"/>
        <v>1058</v>
      </c>
      <c r="AA1880" s="56" t="s">
        <v>114</v>
      </c>
      <c r="AB1880" t="str">
        <f t="shared" si="238"/>
        <v>d. Cumplimientos con expectativas del cliente-Soporte Administrativo</v>
      </c>
      <c r="AC1880" t="str">
        <f>VLOOKUP(AB1880,CODIFICACION_PREGUNTAS!$C$2:$D$35,2,0)</f>
        <v>SOPORTE_ADMON004</v>
      </c>
    </row>
    <row r="1881" spans="1:29" x14ac:dyDescent="0.25">
      <c r="A1881" s="3">
        <f t="shared" si="239"/>
        <v>1880</v>
      </c>
      <c r="B1881" s="3" t="s">
        <v>203</v>
      </c>
      <c r="C1881" s="32">
        <v>40603</v>
      </c>
      <c r="D1881" s="56" t="s">
        <v>114</v>
      </c>
      <c r="E1881" s="3"/>
      <c r="F1881" s="3"/>
      <c r="G1881" s="2" t="s">
        <v>16</v>
      </c>
      <c r="H1881" s="3" t="s">
        <v>12</v>
      </c>
      <c r="I1881" s="3">
        <v>4</v>
      </c>
      <c r="J1881" s="3" t="s">
        <v>183</v>
      </c>
      <c r="K1881" s="3"/>
      <c r="L1881" s="3"/>
      <c r="M1881" s="3"/>
      <c r="N1881" s="3"/>
      <c r="O1881" s="3"/>
      <c r="P1881" s="3"/>
      <c r="Q1881" s="3"/>
      <c r="R1881" s="3"/>
      <c r="S1881" s="3"/>
      <c r="T1881" s="3" t="str">
        <f t="shared" si="232"/>
        <v>SIN CECO</v>
      </c>
      <c r="U1881" s="3" t="str">
        <f t="shared" si="233"/>
        <v>NO</v>
      </c>
      <c r="V1881" t="str">
        <f t="shared" si="234"/>
        <v>PICOTA
100%*-Soporte Administrativo</v>
      </c>
      <c r="W1881" s="53">
        <f t="shared" si="235"/>
        <v>4</v>
      </c>
      <c r="X1881">
        <f t="shared" si="236"/>
        <v>4</v>
      </c>
      <c r="Y1881">
        <f>IF(ISNA(VLOOKUP(B1881,CECOS_SIN_IDENTIFICAR!$A$2:$D$146,4,0)),"SIN CECO",IF(VLOOKUP(B1881,CECOS_SIN_IDENTIFICAR!$A$2:$D$146,4,0)=0,"SIN CECO",VLOOKUP(B1881,CECOS_SIN_IDENTIFICAR!$A$2:$D$146,4,0)))</f>
        <v>1058</v>
      </c>
      <c r="Z1881">
        <f t="shared" si="237"/>
        <v>1058</v>
      </c>
      <c r="AA1881" s="56" t="s">
        <v>114</v>
      </c>
      <c r="AB1881" t="str">
        <f t="shared" si="238"/>
        <v>e. Control de presupuesto-Soporte Administrativo</v>
      </c>
      <c r="AC1881" t="str">
        <f>VLOOKUP(AB1881,CODIFICACION_PREGUNTAS!$C$2:$D$35,2,0)</f>
        <v>SOPORTE_ADMON005</v>
      </c>
    </row>
    <row r="1882" spans="1:29" x14ac:dyDescent="0.25">
      <c r="A1882" s="3">
        <f t="shared" si="239"/>
        <v>1881</v>
      </c>
      <c r="B1882" s="3" t="s">
        <v>203</v>
      </c>
      <c r="C1882" s="32">
        <v>40603</v>
      </c>
      <c r="D1882" s="56" t="s">
        <v>114</v>
      </c>
      <c r="E1882" s="3"/>
      <c r="F1882" s="3"/>
      <c r="G1882" s="2" t="s">
        <v>17</v>
      </c>
      <c r="H1882" s="3" t="s">
        <v>18</v>
      </c>
      <c r="I1882" s="3">
        <v>4</v>
      </c>
      <c r="J1882" s="3" t="s">
        <v>183</v>
      </c>
      <c r="K1882" s="3"/>
      <c r="L1882" s="3"/>
      <c r="M1882" s="3"/>
      <c r="N1882" s="3"/>
      <c r="O1882" s="3"/>
      <c r="P1882" s="3"/>
      <c r="Q1882" s="3"/>
      <c r="R1882" s="3"/>
      <c r="S1882" s="3"/>
      <c r="T1882" s="3" t="str">
        <f t="shared" si="232"/>
        <v>SIN CECO</v>
      </c>
      <c r="U1882" s="3" t="str">
        <f t="shared" si="233"/>
        <v>NO</v>
      </c>
      <c r="V1882" t="str">
        <f t="shared" si="234"/>
        <v>PICOTA
100%*-Soporte Directivo (Coordinador y Gerencia)</v>
      </c>
      <c r="W1882" s="53">
        <f t="shared" si="235"/>
        <v>4</v>
      </c>
      <c r="X1882">
        <f t="shared" si="236"/>
        <v>4</v>
      </c>
      <c r="Y1882">
        <f>IF(ISNA(VLOOKUP(B1882,CECOS_SIN_IDENTIFICAR!$A$2:$D$146,4,0)),"SIN CECO",IF(VLOOKUP(B1882,CECOS_SIN_IDENTIFICAR!$A$2:$D$146,4,0)=0,"SIN CECO",VLOOKUP(B1882,CECOS_SIN_IDENTIFICAR!$A$2:$D$146,4,0)))</f>
        <v>1058</v>
      </c>
      <c r="Z1882">
        <f t="shared" si="237"/>
        <v>1058</v>
      </c>
      <c r="AA1882" s="56" t="s">
        <v>114</v>
      </c>
      <c r="AB1882" t="str">
        <f t="shared" si="238"/>
        <v>a. Apoyo y presencia en el proyecto-Soporte Directivo (Coordinador y Gerencia)</v>
      </c>
      <c r="AC1882" t="str">
        <f>VLOOKUP(AB1882,CODIFICACION_PREGUNTAS!$C$2:$D$35,2,0)</f>
        <v>SOPORTE_DIR001</v>
      </c>
    </row>
    <row r="1883" spans="1:29" x14ac:dyDescent="0.25">
      <c r="A1883" s="3">
        <f t="shared" si="239"/>
        <v>1882</v>
      </c>
      <c r="B1883" s="3" t="s">
        <v>203</v>
      </c>
      <c r="C1883" s="32">
        <v>40603</v>
      </c>
      <c r="D1883" s="56" t="s">
        <v>114</v>
      </c>
      <c r="E1883" s="3"/>
      <c r="F1883" s="3"/>
      <c r="G1883" s="2" t="s">
        <v>19</v>
      </c>
      <c r="H1883" s="3" t="s">
        <v>18</v>
      </c>
      <c r="I1883" s="3">
        <v>4</v>
      </c>
      <c r="J1883" s="3" t="s">
        <v>183</v>
      </c>
      <c r="K1883" s="3"/>
      <c r="L1883" s="3"/>
      <c r="M1883" s="3"/>
      <c r="N1883" s="3"/>
      <c r="O1883" s="3"/>
      <c r="P1883" s="3"/>
      <c r="Q1883" s="3"/>
      <c r="R1883" s="3"/>
      <c r="S1883" s="3"/>
      <c r="T1883" s="3" t="str">
        <f t="shared" si="232"/>
        <v>SIN CECO</v>
      </c>
      <c r="U1883" s="3" t="str">
        <f t="shared" si="233"/>
        <v>NO</v>
      </c>
      <c r="V1883" t="str">
        <f t="shared" si="234"/>
        <v>PICOTA
100%*-Soporte Directivo (Coordinador y Gerencia)</v>
      </c>
      <c r="W1883" s="53">
        <f t="shared" si="235"/>
        <v>4</v>
      </c>
      <c r="X1883">
        <f t="shared" si="236"/>
        <v>4</v>
      </c>
      <c r="Y1883">
        <f>IF(ISNA(VLOOKUP(B1883,CECOS_SIN_IDENTIFICAR!$A$2:$D$146,4,0)),"SIN CECO",IF(VLOOKUP(B1883,CECOS_SIN_IDENTIFICAR!$A$2:$D$146,4,0)=0,"SIN CECO",VLOOKUP(B1883,CECOS_SIN_IDENTIFICAR!$A$2:$D$146,4,0)))</f>
        <v>1058</v>
      </c>
      <c r="Z1883">
        <f t="shared" si="237"/>
        <v>1058</v>
      </c>
      <c r="AA1883" s="56" t="s">
        <v>114</v>
      </c>
      <c r="AB1883" t="str">
        <f t="shared" si="238"/>
        <v>b. Conocimiento del proyecto-Soporte Directivo (Coordinador y Gerencia)</v>
      </c>
      <c r="AC1883" t="str">
        <f>VLOOKUP(AB1883,CODIFICACION_PREGUNTAS!$C$2:$D$35,2,0)</f>
        <v>SOPORTE_DIR002</v>
      </c>
    </row>
    <row r="1884" spans="1:29" x14ac:dyDescent="0.25">
      <c r="A1884" s="3">
        <f t="shared" si="239"/>
        <v>1883</v>
      </c>
      <c r="B1884" s="3" t="s">
        <v>203</v>
      </c>
      <c r="C1884" s="32">
        <v>40603</v>
      </c>
      <c r="D1884" s="56" t="s">
        <v>114</v>
      </c>
      <c r="E1884" s="3"/>
      <c r="F1884" s="3"/>
      <c r="G1884" s="2" t="s">
        <v>20</v>
      </c>
      <c r="H1884" s="3" t="s">
        <v>18</v>
      </c>
      <c r="I1884" s="3">
        <v>4</v>
      </c>
      <c r="J1884" s="3" t="s">
        <v>183</v>
      </c>
      <c r="K1884" s="3"/>
      <c r="L1884" s="3"/>
      <c r="M1884" s="3"/>
      <c r="N1884" s="3"/>
      <c r="O1884" s="3"/>
      <c r="P1884" s="3"/>
      <c r="Q1884" s="3"/>
      <c r="R1884" s="3"/>
      <c r="S1884" s="3"/>
      <c r="T1884" s="3" t="str">
        <f t="shared" si="232"/>
        <v>SIN CECO</v>
      </c>
      <c r="U1884" s="3" t="str">
        <f t="shared" si="233"/>
        <v>NO</v>
      </c>
      <c r="V1884" t="str">
        <f t="shared" si="234"/>
        <v>PICOTA
100%*-Soporte Directivo (Coordinador y Gerencia)</v>
      </c>
      <c r="W1884" s="53">
        <f t="shared" si="235"/>
        <v>4</v>
      </c>
      <c r="X1884">
        <f t="shared" si="236"/>
        <v>4</v>
      </c>
      <c r="Y1884">
        <f>IF(ISNA(VLOOKUP(B1884,CECOS_SIN_IDENTIFICAR!$A$2:$D$146,4,0)),"SIN CECO",IF(VLOOKUP(B1884,CECOS_SIN_IDENTIFICAR!$A$2:$D$146,4,0)=0,"SIN CECO",VLOOKUP(B1884,CECOS_SIN_IDENTIFICAR!$A$2:$D$146,4,0)))</f>
        <v>1058</v>
      </c>
      <c r="Z1884">
        <f t="shared" si="237"/>
        <v>1058</v>
      </c>
      <c r="AA1884" s="56" t="s">
        <v>114</v>
      </c>
      <c r="AB1884" t="str">
        <f t="shared" si="238"/>
        <v>c. Planteamiento de soluciones y manejo de conflictos-Soporte Directivo (Coordinador y Gerencia)</v>
      </c>
      <c r="AC1884" t="str">
        <f>VLOOKUP(AB1884,CODIFICACION_PREGUNTAS!$C$2:$D$35,2,0)</f>
        <v>SOPORTE_DIR003</v>
      </c>
    </row>
    <row r="1885" spans="1:29" x14ac:dyDescent="0.25">
      <c r="A1885" s="3">
        <f t="shared" si="239"/>
        <v>1884</v>
      </c>
      <c r="B1885" s="3" t="s">
        <v>203</v>
      </c>
      <c r="C1885" s="32">
        <v>40603</v>
      </c>
      <c r="D1885" s="56" t="s">
        <v>114</v>
      </c>
      <c r="E1885" s="3"/>
      <c r="F1885" s="3"/>
      <c r="G1885" s="2" t="s">
        <v>21</v>
      </c>
      <c r="H1885" s="3" t="s">
        <v>18</v>
      </c>
      <c r="I1885" s="3">
        <v>4</v>
      </c>
      <c r="J1885" s="3" t="s">
        <v>183</v>
      </c>
      <c r="K1885" s="3"/>
      <c r="L1885" s="3"/>
      <c r="M1885" s="3"/>
      <c r="N1885" s="3"/>
      <c r="O1885" s="3"/>
      <c r="P1885" s="3"/>
      <c r="Q1885" s="3"/>
      <c r="R1885" s="3"/>
      <c r="S1885" s="3"/>
      <c r="T1885" s="3" t="str">
        <f t="shared" si="232"/>
        <v>SIN CECO</v>
      </c>
      <c r="U1885" s="3" t="str">
        <f t="shared" si="233"/>
        <v>NO</v>
      </c>
      <c r="V1885" t="str">
        <f t="shared" si="234"/>
        <v>PICOTA
100%*-Soporte Directivo (Coordinador y Gerencia)</v>
      </c>
      <c r="W1885" s="53">
        <f t="shared" si="235"/>
        <v>4</v>
      </c>
      <c r="X1885">
        <f t="shared" si="236"/>
        <v>4</v>
      </c>
      <c r="Y1885">
        <f>IF(ISNA(VLOOKUP(B1885,CECOS_SIN_IDENTIFICAR!$A$2:$D$146,4,0)),"SIN CECO",IF(VLOOKUP(B1885,CECOS_SIN_IDENTIFICAR!$A$2:$D$146,4,0)=0,"SIN CECO",VLOOKUP(B1885,CECOS_SIN_IDENTIFICAR!$A$2:$D$146,4,0)))</f>
        <v>1058</v>
      </c>
      <c r="Z1885">
        <f t="shared" si="237"/>
        <v>1058</v>
      </c>
      <c r="AA1885" s="56" t="s">
        <v>114</v>
      </c>
      <c r="AB1885" t="str">
        <f t="shared" si="238"/>
        <v>d. Cumplimiento de compromisos-Soporte Directivo (Coordinador y Gerencia)</v>
      </c>
      <c r="AC1885" t="str">
        <f>VLOOKUP(AB1885,CODIFICACION_PREGUNTAS!$C$2:$D$35,2,0)</f>
        <v>SOPORTE_DIR004</v>
      </c>
    </row>
    <row r="1886" spans="1:29" x14ac:dyDescent="0.25">
      <c r="A1886" s="3">
        <f t="shared" si="239"/>
        <v>1885</v>
      </c>
      <c r="B1886" s="3" t="s">
        <v>203</v>
      </c>
      <c r="C1886" s="32">
        <v>40603</v>
      </c>
      <c r="D1886" s="56" t="s">
        <v>114</v>
      </c>
      <c r="E1886" s="3"/>
      <c r="F1886" s="3"/>
      <c r="G1886" s="2" t="s">
        <v>22</v>
      </c>
      <c r="H1886" s="3" t="s">
        <v>18</v>
      </c>
      <c r="I1886" s="3">
        <v>4</v>
      </c>
      <c r="J1886" s="3" t="s">
        <v>183</v>
      </c>
      <c r="K1886" s="3"/>
      <c r="L1886" s="3"/>
      <c r="M1886" s="3"/>
      <c r="N1886" s="3"/>
      <c r="O1886" s="3"/>
      <c r="P1886" s="3"/>
      <c r="Q1886" s="3"/>
      <c r="R1886" s="3"/>
      <c r="S1886" s="3"/>
      <c r="T1886" s="3" t="str">
        <f t="shared" si="232"/>
        <v>SIN CECO</v>
      </c>
      <c r="U1886" s="3" t="str">
        <f t="shared" si="233"/>
        <v>NO</v>
      </c>
      <c r="V1886" t="str">
        <f t="shared" si="234"/>
        <v>PICOTA
100%*-Soporte Directivo (Coordinador y Gerencia)</v>
      </c>
      <c r="W1886" s="53">
        <f t="shared" si="235"/>
        <v>4</v>
      </c>
      <c r="X1886">
        <f t="shared" si="236"/>
        <v>4</v>
      </c>
      <c r="Y1886">
        <f>IF(ISNA(VLOOKUP(B1886,CECOS_SIN_IDENTIFICAR!$A$2:$D$146,4,0)),"SIN CECO",IF(VLOOKUP(B1886,CECOS_SIN_IDENTIFICAR!$A$2:$D$146,4,0)=0,"SIN CECO",VLOOKUP(B1886,CECOS_SIN_IDENTIFICAR!$A$2:$D$146,4,0)))</f>
        <v>1058</v>
      </c>
      <c r="Z1886">
        <f t="shared" si="237"/>
        <v>1058</v>
      </c>
      <c r="AA1886" s="56" t="s">
        <v>114</v>
      </c>
      <c r="AB1886" t="str">
        <f t="shared" si="238"/>
        <v>e. Manejo del cliente-Soporte Directivo (Coordinador y Gerencia)</v>
      </c>
      <c r="AC1886" t="str">
        <f>VLOOKUP(AB1886,CODIFICACION_PREGUNTAS!$C$2:$D$35,2,0)</f>
        <v>SOPORTE_DIR005</v>
      </c>
    </row>
    <row r="1887" spans="1:29" x14ac:dyDescent="0.25">
      <c r="A1887" s="3">
        <f t="shared" si="239"/>
        <v>1886</v>
      </c>
      <c r="B1887" s="3" t="s">
        <v>203</v>
      </c>
      <c r="C1887" s="32">
        <v>40603</v>
      </c>
      <c r="D1887" s="56" t="s">
        <v>114</v>
      </c>
      <c r="E1887" s="3"/>
      <c r="F1887" s="3"/>
      <c r="G1887" s="2" t="s">
        <v>23</v>
      </c>
      <c r="H1887" s="3" t="s">
        <v>24</v>
      </c>
      <c r="I1887" s="3">
        <v>4</v>
      </c>
      <c r="J1887" s="3" t="s">
        <v>183</v>
      </c>
      <c r="K1887" s="3"/>
      <c r="L1887" s="3"/>
      <c r="M1887" s="3"/>
      <c r="N1887" s="3"/>
      <c r="O1887" s="3"/>
      <c r="P1887" s="3"/>
      <c r="Q1887" s="3"/>
      <c r="R1887" s="3"/>
      <c r="S1887" s="3"/>
      <c r="T1887" s="3" t="str">
        <f t="shared" si="232"/>
        <v>SIN CECO</v>
      </c>
      <c r="U1887" s="3" t="str">
        <f t="shared" si="233"/>
        <v>NO</v>
      </c>
      <c r="V1887" t="str">
        <f t="shared" si="234"/>
        <v>PICOTA
100%*-Personal que presta el servicio en obra</v>
      </c>
      <c r="W1887" s="53">
        <f t="shared" si="235"/>
        <v>4</v>
      </c>
      <c r="X1887">
        <f t="shared" si="236"/>
        <v>4</v>
      </c>
      <c r="Y1887">
        <f>IF(ISNA(VLOOKUP(B1887,CECOS_SIN_IDENTIFICAR!$A$2:$D$146,4,0)),"SIN CECO",IF(VLOOKUP(B1887,CECOS_SIN_IDENTIFICAR!$A$2:$D$146,4,0)=0,"SIN CECO",VLOOKUP(B1887,CECOS_SIN_IDENTIFICAR!$A$2:$D$146,4,0)))</f>
        <v>1058</v>
      </c>
      <c r="Z1887">
        <f t="shared" si="237"/>
        <v>1058</v>
      </c>
      <c r="AA1887" s="56" t="s">
        <v>114</v>
      </c>
      <c r="AB1887" t="str">
        <f t="shared" si="238"/>
        <v>a. Idoneidad del personal-Personal que presta el servicio en obra</v>
      </c>
      <c r="AC1887" t="str">
        <f>VLOOKUP(AB1887,CODIFICACION_PREGUNTAS!$C$2:$D$35,2,0)</f>
        <v>PERSONAL001</v>
      </c>
    </row>
    <row r="1888" spans="1:29" x14ac:dyDescent="0.25">
      <c r="A1888" s="3">
        <f t="shared" si="239"/>
        <v>1887</v>
      </c>
      <c r="B1888" s="3" t="s">
        <v>203</v>
      </c>
      <c r="C1888" s="32">
        <v>40603</v>
      </c>
      <c r="D1888" s="56" t="s">
        <v>114</v>
      </c>
      <c r="E1888" s="3"/>
      <c r="F1888" s="3"/>
      <c r="G1888" s="2" t="s">
        <v>25</v>
      </c>
      <c r="H1888" s="3" t="s">
        <v>24</v>
      </c>
      <c r="I1888" s="3">
        <v>4</v>
      </c>
      <c r="J1888" s="3" t="s">
        <v>183</v>
      </c>
      <c r="K1888" s="3"/>
      <c r="L1888" s="3"/>
      <c r="M1888" s="3"/>
      <c r="N1888" s="3"/>
      <c r="O1888" s="3"/>
      <c r="P1888" s="3"/>
      <c r="Q1888" s="3"/>
      <c r="R1888" s="3"/>
      <c r="S1888" s="3"/>
      <c r="T1888" s="3" t="str">
        <f t="shared" si="232"/>
        <v>SIN CECO</v>
      </c>
      <c r="U1888" s="3" t="str">
        <f t="shared" si="233"/>
        <v>NO</v>
      </c>
      <c r="V1888" t="str">
        <f t="shared" si="234"/>
        <v>PICOTA
100%*-Personal que presta el servicio en obra</v>
      </c>
      <c r="W1888" s="53">
        <f t="shared" si="235"/>
        <v>4</v>
      </c>
      <c r="X1888">
        <f t="shared" si="236"/>
        <v>4</v>
      </c>
      <c r="Y1888">
        <f>IF(ISNA(VLOOKUP(B1888,CECOS_SIN_IDENTIFICAR!$A$2:$D$146,4,0)),"SIN CECO",IF(VLOOKUP(B1888,CECOS_SIN_IDENTIFICAR!$A$2:$D$146,4,0)=0,"SIN CECO",VLOOKUP(B1888,CECOS_SIN_IDENTIFICAR!$A$2:$D$146,4,0)))</f>
        <v>1058</v>
      </c>
      <c r="Z1888">
        <f t="shared" si="237"/>
        <v>1058</v>
      </c>
      <c r="AA1888" s="56" t="s">
        <v>114</v>
      </c>
      <c r="AB1888" t="str">
        <f t="shared" si="238"/>
        <v>b. Oportuna atención al cliente-Personal que presta el servicio en obra</v>
      </c>
      <c r="AC1888" t="str">
        <f>VLOOKUP(AB1888,CODIFICACION_PREGUNTAS!$C$2:$D$35,2,0)</f>
        <v>PERSONAL002</v>
      </c>
    </row>
    <row r="1889" spans="1:29" x14ac:dyDescent="0.25">
      <c r="A1889" s="3">
        <f t="shared" si="239"/>
        <v>1888</v>
      </c>
      <c r="B1889" s="3" t="s">
        <v>203</v>
      </c>
      <c r="C1889" s="32">
        <v>40603</v>
      </c>
      <c r="D1889" s="56" t="s">
        <v>114</v>
      </c>
      <c r="E1889" s="3"/>
      <c r="F1889" s="3"/>
      <c r="G1889" s="2" t="s">
        <v>26</v>
      </c>
      <c r="H1889" s="3" t="s">
        <v>24</v>
      </c>
      <c r="I1889" s="3">
        <v>4</v>
      </c>
      <c r="J1889" s="3" t="s">
        <v>183</v>
      </c>
      <c r="K1889" s="3"/>
      <c r="L1889" s="3"/>
      <c r="M1889" s="3"/>
      <c r="N1889" s="3"/>
      <c r="O1889" s="3"/>
      <c r="P1889" s="3"/>
      <c r="Q1889" s="3"/>
      <c r="R1889" s="3"/>
      <c r="S1889" s="3"/>
      <c r="T1889" s="3" t="str">
        <f t="shared" si="232"/>
        <v>SIN CECO</v>
      </c>
      <c r="U1889" s="3" t="str">
        <f t="shared" si="233"/>
        <v>NO</v>
      </c>
      <c r="V1889" t="str">
        <f t="shared" si="234"/>
        <v>PICOTA
100%*-Personal que presta el servicio en obra</v>
      </c>
      <c r="W1889" s="53">
        <f t="shared" si="235"/>
        <v>4</v>
      </c>
      <c r="X1889">
        <f t="shared" si="236"/>
        <v>4</v>
      </c>
      <c r="Y1889">
        <f>IF(ISNA(VLOOKUP(B1889,CECOS_SIN_IDENTIFICAR!$A$2:$D$146,4,0)),"SIN CECO",IF(VLOOKUP(B1889,CECOS_SIN_IDENTIFICAR!$A$2:$D$146,4,0)=0,"SIN CECO",VLOOKUP(B1889,CECOS_SIN_IDENTIFICAR!$A$2:$D$146,4,0)))</f>
        <v>1058</v>
      </c>
      <c r="Z1889">
        <f t="shared" si="237"/>
        <v>1058</v>
      </c>
      <c r="AA1889" s="56" t="s">
        <v>114</v>
      </c>
      <c r="AB1889" t="str">
        <f t="shared" si="238"/>
        <v>c. Compromiso con el proyecto-Personal que presta el servicio en obra</v>
      </c>
      <c r="AC1889" t="str">
        <f>VLOOKUP(AB1889,CODIFICACION_PREGUNTAS!$C$2:$D$35,2,0)</f>
        <v>PERSONAL003</v>
      </c>
    </row>
    <row r="1890" spans="1:29" x14ac:dyDescent="0.25">
      <c r="A1890" s="3">
        <f t="shared" si="239"/>
        <v>1889</v>
      </c>
      <c r="B1890" s="3" t="s">
        <v>203</v>
      </c>
      <c r="C1890" s="32">
        <v>40603</v>
      </c>
      <c r="D1890" s="56" t="s">
        <v>114</v>
      </c>
      <c r="E1890" s="3"/>
      <c r="F1890" s="3"/>
      <c r="G1890" s="2" t="s">
        <v>21</v>
      </c>
      <c r="H1890" s="3" t="s">
        <v>24</v>
      </c>
      <c r="I1890" s="3">
        <v>4</v>
      </c>
      <c r="J1890" s="3" t="s">
        <v>183</v>
      </c>
      <c r="K1890" s="3"/>
      <c r="L1890" s="3"/>
      <c r="M1890" s="3"/>
      <c r="N1890" s="3"/>
      <c r="O1890" s="3"/>
      <c r="P1890" s="3"/>
      <c r="Q1890" s="3"/>
      <c r="R1890" s="3"/>
      <c r="S1890" s="3"/>
      <c r="T1890" s="3" t="str">
        <f t="shared" si="232"/>
        <v>SIN CECO</v>
      </c>
      <c r="U1890" s="3" t="str">
        <f t="shared" si="233"/>
        <v>NO</v>
      </c>
      <c r="V1890" t="str">
        <f t="shared" si="234"/>
        <v>PICOTA
100%*-Personal que presta el servicio en obra</v>
      </c>
      <c r="W1890" s="53">
        <f t="shared" si="235"/>
        <v>4</v>
      </c>
      <c r="X1890">
        <f t="shared" si="236"/>
        <v>4</v>
      </c>
      <c r="Y1890">
        <f>IF(ISNA(VLOOKUP(B1890,CECOS_SIN_IDENTIFICAR!$A$2:$D$146,4,0)),"SIN CECO",IF(VLOOKUP(B1890,CECOS_SIN_IDENTIFICAR!$A$2:$D$146,4,0)=0,"SIN CECO",VLOOKUP(B1890,CECOS_SIN_IDENTIFICAR!$A$2:$D$146,4,0)))</f>
        <v>1058</v>
      </c>
      <c r="Z1890">
        <f t="shared" si="237"/>
        <v>1058</v>
      </c>
      <c r="AA1890" s="56" t="s">
        <v>114</v>
      </c>
      <c r="AB1890" t="str">
        <f t="shared" si="238"/>
        <v>d. Cumplimiento de compromisos-Personal que presta el servicio en obra</v>
      </c>
      <c r="AC1890" t="str">
        <f>VLOOKUP(AB1890,CODIFICACION_PREGUNTAS!$C$2:$D$35,2,0)</f>
        <v>PERSONAL004</v>
      </c>
    </row>
    <row r="1891" spans="1:29" x14ac:dyDescent="0.25">
      <c r="A1891" s="3">
        <f t="shared" si="239"/>
        <v>1890</v>
      </c>
      <c r="B1891" s="3" t="s">
        <v>203</v>
      </c>
      <c r="C1891" s="32">
        <v>40603</v>
      </c>
      <c r="D1891" s="56" t="s">
        <v>114</v>
      </c>
      <c r="E1891" s="3"/>
      <c r="F1891" s="3"/>
      <c r="G1891" s="2" t="s">
        <v>27</v>
      </c>
      <c r="H1891" s="3" t="s">
        <v>24</v>
      </c>
      <c r="I1891" s="3">
        <v>4</v>
      </c>
      <c r="J1891" s="3" t="s">
        <v>183</v>
      </c>
      <c r="K1891" s="3"/>
      <c r="L1891" s="3"/>
      <c r="M1891" s="3"/>
      <c r="N1891" s="3"/>
      <c r="O1891" s="3"/>
      <c r="P1891" s="3"/>
      <c r="Q1891" s="3"/>
      <c r="R1891" s="3"/>
      <c r="S1891" s="3"/>
      <c r="T1891" s="3" t="str">
        <f t="shared" si="232"/>
        <v>SIN CECO</v>
      </c>
      <c r="U1891" s="3" t="str">
        <f t="shared" si="233"/>
        <v>NO</v>
      </c>
      <c r="V1891" t="str">
        <f t="shared" si="234"/>
        <v>PICOTA
100%*-Personal que presta el servicio en obra</v>
      </c>
      <c r="W1891" s="53">
        <f t="shared" si="235"/>
        <v>4</v>
      </c>
      <c r="X1891">
        <f t="shared" si="236"/>
        <v>4</v>
      </c>
      <c r="Y1891">
        <f>IF(ISNA(VLOOKUP(B1891,CECOS_SIN_IDENTIFICAR!$A$2:$D$146,4,0)),"SIN CECO",IF(VLOOKUP(B1891,CECOS_SIN_IDENTIFICAR!$A$2:$D$146,4,0)=0,"SIN CECO",VLOOKUP(B1891,CECOS_SIN_IDENTIFICAR!$A$2:$D$146,4,0)))</f>
        <v>1058</v>
      </c>
      <c r="Z1891">
        <f t="shared" si="237"/>
        <v>1058</v>
      </c>
      <c r="AA1891" s="56" t="s">
        <v>114</v>
      </c>
      <c r="AB1891" t="str">
        <f t="shared" si="238"/>
        <v>e. Proactividad en desarrollo de funciones-Personal que presta el servicio en obra</v>
      </c>
      <c r="AC1891" t="str">
        <f>VLOOKUP(AB1891,CODIFICACION_PREGUNTAS!$C$2:$D$35,2,0)</f>
        <v>PERSONAL005</v>
      </c>
    </row>
    <row r="1892" spans="1:29" x14ac:dyDescent="0.25">
      <c r="A1892" s="3">
        <f t="shared" si="239"/>
        <v>1891</v>
      </c>
      <c r="B1892" s="3" t="s">
        <v>203</v>
      </c>
      <c r="C1892" s="32">
        <v>40603</v>
      </c>
      <c r="D1892" s="56" t="s">
        <v>114</v>
      </c>
      <c r="E1892" s="3"/>
      <c r="F1892" s="3"/>
      <c r="G1892" s="2" t="s">
        <v>28</v>
      </c>
      <c r="H1892" s="2" t="s">
        <v>29</v>
      </c>
      <c r="I1892" s="3">
        <v>4</v>
      </c>
      <c r="J1892" s="3" t="s">
        <v>183</v>
      </c>
      <c r="K1892" s="3"/>
      <c r="L1892" s="3"/>
      <c r="M1892" s="3"/>
      <c r="N1892" s="3"/>
      <c r="O1892" s="3"/>
      <c r="P1892" s="3"/>
      <c r="Q1892" s="3"/>
      <c r="R1892" s="3"/>
      <c r="S1892" s="3"/>
      <c r="T1892" s="3" t="str">
        <f t="shared" si="232"/>
        <v>SIN CECO</v>
      </c>
      <c r="U1892" s="3" t="str">
        <f t="shared" si="233"/>
        <v>NO</v>
      </c>
      <c r="V1892" t="str">
        <f t="shared" si="234"/>
        <v>PICOTA
100%*-Productos Asociados de PAYC (Informes, Control de presupuesto y Programación y actas)</v>
      </c>
      <c r="W1892" s="53">
        <f t="shared" si="235"/>
        <v>4</v>
      </c>
      <c r="X1892">
        <f t="shared" si="236"/>
        <v>4</v>
      </c>
      <c r="Y1892">
        <f>IF(ISNA(VLOOKUP(B1892,CECOS_SIN_IDENTIFICAR!$A$2:$D$146,4,0)),"SIN CECO",IF(VLOOKUP(B1892,CECOS_SIN_IDENTIFICAR!$A$2:$D$146,4,0)=0,"SIN CECO",VLOOKUP(B1892,CECOS_SIN_IDENTIFICAR!$A$2:$D$146,4,0)))</f>
        <v>1058</v>
      </c>
      <c r="Z1892">
        <f t="shared" si="237"/>
        <v>1058</v>
      </c>
      <c r="AA1892" s="56" t="s">
        <v>114</v>
      </c>
      <c r="AB1892" t="str">
        <f t="shared" si="238"/>
        <v>a. Calidad del Contenido-Productos Asociados de PAYC (Informes, Control de presupuesto y Programación y actas)</v>
      </c>
      <c r="AC1892" t="str">
        <f>VLOOKUP(AB1892,CODIFICACION_PREGUNTAS!$C$2:$D$35,2,0)</f>
        <v>PRODUCTOS001</v>
      </c>
    </row>
    <row r="1893" spans="1:29" x14ac:dyDescent="0.25">
      <c r="A1893" s="3">
        <f t="shared" si="239"/>
        <v>1892</v>
      </c>
      <c r="B1893" s="3" t="s">
        <v>203</v>
      </c>
      <c r="C1893" s="32">
        <v>40603</v>
      </c>
      <c r="D1893" s="56" t="s">
        <v>114</v>
      </c>
      <c r="E1893" s="3"/>
      <c r="F1893" s="3"/>
      <c r="G1893" s="2" t="s">
        <v>30</v>
      </c>
      <c r="H1893" s="2" t="s">
        <v>29</v>
      </c>
      <c r="I1893" s="3">
        <v>4</v>
      </c>
      <c r="J1893" s="3" t="s">
        <v>183</v>
      </c>
      <c r="K1893" s="3"/>
      <c r="L1893" s="3"/>
      <c r="M1893" s="3"/>
      <c r="N1893" s="3"/>
      <c r="O1893" s="3"/>
      <c r="P1893" s="3"/>
      <c r="Q1893" s="3"/>
      <c r="R1893" s="3"/>
      <c r="S1893" s="3"/>
      <c r="T1893" s="3" t="str">
        <f t="shared" si="232"/>
        <v>SIN CECO</v>
      </c>
      <c r="U1893" s="3" t="str">
        <f t="shared" si="233"/>
        <v>NO</v>
      </c>
      <c r="V1893" t="str">
        <f t="shared" si="234"/>
        <v>PICOTA
100%*-Productos Asociados de PAYC (Informes, Control de presupuesto y Programación y actas)</v>
      </c>
      <c r="W1893" s="53">
        <f t="shared" si="235"/>
        <v>4</v>
      </c>
      <c r="X1893">
        <f t="shared" si="236"/>
        <v>4</v>
      </c>
      <c r="Y1893">
        <f>IF(ISNA(VLOOKUP(B1893,CECOS_SIN_IDENTIFICAR!$A$2:$D$146,4,0)),"SIN CECO",IF(VLOOKUP(B1893,CECOS_SIN_IDENTIFICAR!$A$2:$D$146,4,0)=0,"SIN CECO",VLOOKUP(B1893,CECOS_SIN_IDENTIFICAR!$A$2:$D$146,4,0)))</f>
        <v>1058</v>
      </c>
      <c r="Z1893">
        <f t="shared" si="237"/>
        <v>1058</v>
      </c>
      <c r="AA1893" s="56" t="s">
        <v>114</v>
      </c>
      <c r="AB1893" t="str">
        <f t="shared" si="238"/>
        <v>b. Claridad del Contenido-Productos Asociados de PAYC (Informes, Control de presupuesto y Programación y actas)</v>
      </c>
      <c r="AC1893" t="str">
        <f>VLOOKUP(AB1893,CODIFICACION_PREGUNTAS!$C$2:$D$35,2,0)</f>
        <v>PRODUCTOS002</v>
      </c>
    </row>
    <row r="1894" spans="1:29" x14ac:dyDescent="0.25">
      <c r="A1894" s="3">
        <f t="shared" si="239"/>
        <v>1893</v>
      </c>
      <c r="B1894" s="3" t="s">
        <v>203</v>
      </c>
      <c r="C1894" s="32">
        <v>40603</v>
      </c>
      <c r="D1894" s="56" t="s">
        <v>114</v>
      </c>
      <c r="E1894" s="3"/>
      <c r="F1894" s="3"/>
      <c r="G1894" s="2" t="s">
        <v>31</v>
      </c>
      <c r="H1894" s="2" t="s">
        <v>29</v>
      </c>
      <c r="I1894" s="3">
        <v>4</v>
      </c>
      <c r="J1894" s="3" t="s">
        <v>183</v>
      </c>
      <c r="K1894" s="3"/>
      <c r="L1894" s="3"/>
      <c r="M1894" s="3"/>
      <c r="N1894" s="3"/>
      <c r="O1894" s="3"/>
      <c r="P1894" s="3"/>
      <c r="Q1894" s="3"/>
      <c r="R1894" s="3"/>
      <c r="S1894" s="3"/>
      <c r="T1894" s="3" t="str">
        <f t="shared" si="232"/>
        <v>SIN CECO</v>
      </c>
      <c r="U1894" s="3" t="str">
        <f t="shared" si="233"/>
        <v>NO</v>
      </c>
      <c r="V1894" t="str">
        <f t="shared" si="234"/>
        <v>PICOTA
100%*-Productos Asociados de PAYC (Informes, Control de presupuesto y Programación y actas)</v>
      </c>
      <c r="W1894" s="53">
        <f t="shared" si="235"/>
        <v>4</v>
      </c>
      <c r="X1894">
        <f t="shared" si="236"/>
        <v>4</v>
      </c>
      <c r="Y1894">
        <f>IF(ISNA(VLOOKUP(B1894,CECOS_SIN_IDENTIFICAR!$A$2:$D$146,4,0)),"SIN CECO",IF(VLOOKUP(B1894,CECOS_SIN_IDENTIFICAR!$A$2:$D$146,4,0)=0,"SIN CECO",VLOOKUP(B1894,CECOS_SIN_IDENTIFICAR!$A$2:$D$146,4,0)))</f>
        <v>1058</v>
      </c>
      <c r="Z1894">
        <f t="shared" si="237"/>
        <v>1058</v>
      </c>
      <c r="AA1894" s="56" t="s">
        <v>114</v>
      </c>
      <c r="AB1894" t="str">
        <f t="shared" si="238"/>
        <v>c. Oportunidad en la entrega-Productos Asociados de PAYC (Informes, Control de presupuesto y Programación y actas)</v>
      </c>
      <c r="AC1894" t="str">
        <f>VLOOKUP(AB1894,CODIFICACION_PREGUNTAS!$C$2:$D$35,2,0)</f>
        <v>PRODUCTOS003</v>
      </c>
    </row>
    <row r="1895" spans="1:29" x14ac:dyDescent="0.25">
      <c r="A1895" s="3">
        <f t="shared" si="239"/>
        <v>1894</v>
      </c>
      <c r="B1895" s="3" t="s">
        <v>203</v>
      </c>
      <c r="C1895" s="32">
        <v>40603</v>
      </c>
      <c r="D1895" s="56" t="s">
        <v>114</v>
      </c>
      <c r="E1895" s="3"/>
      <c r="F1895" s="3"/>
      <c r="G1895" s="2" t="s">
        <v>32</v>
      </c>
      <c r="H1895" s="2" t="s">
        <v>29</v>
      </c>
      <c r="I1895" s="3">
        <v>4</v>
      </c>
      <c r="J1895" s="3" t="s">
        <v>183</v>
      </c>
      <c r="K1895" s="3"/>
      <c r="L1895" s="3"/>
      <c r="M1895" s="3"/>
      <c r="N1895" s="3"/>
      <c r="O1895" s="3"/>
      <c r="P1895" s="3"/>
      <c r="Q1895" s="3"/>
      <c r="R1895" s="3"/>
      <c r="S1895" s="3"/>
      <c r="T1895" s="3" t="str">
        <f t="shared" si="232"/>
        <v>SIN CECO</v>
      </c>
      <c r="U1895" s="3" t="str">
        <f t="shared" si="233"/>
        <v>NO</v>
      </c>
      <c r="V1895" t="str">
        <f t="shared" si="234"/>
        <v>PICOTA
100%*-Productos Asociados de PAYC (Informes, Control de presupuesto y Programación y actas)</v>
      </c>
      <c r="W1895" s="53">
        <f t="shared" si="235"/>
        <v>4</v>
      </c>
      <c r="X1895">
        <f t="shared" si="236"/>
        <v>4</v>
      </c>
      <c r="Y1895">
        <f>IF(ISNA(VLOOKUP(B1895,CECOS_SIN_IDENTIFICAR!$A$2:$D$146,4,0)),"SIN CECO",IF(VLOOKUP(B1895,CECOS_SIN_IDENTIFICAR!$A$2:$D$146,4,0)=0,"SIN CECO",VLOOKUP(B1895,CECOS_SIN_IDENTIFICAR!$A$2:$D$146,4,0)))</f>
        <v>1058</v>
      </c>
      <c r="Z1895">
        <f t="shared" si="237"/>
        <v>1058</v>
      </c>
      <c r="AA1895" s="56" t="s">
        <v>114</v>
      </c>
      <c r="AB1895" t="str">
        <f t="shared" si="238"/>
        <v>d. Precisión de la información-Productos Asociados de PAYC (Informes, Control de presupuesto y Programación y actas)</v>
      </c>
      <c r="AC1895" t="str">
        <f>VLOOKUP(AB1895,CODIFICACION_PREGUNTAS!$C$2:$D$35,2,0)</f>
        <v>PRODUCTOS004</v>
      </c>
    </row>
    <row r="1896" spans="1:29" x14ac:dyDescent="0.25">
      <c r="A1896" s="3">
        <f t="shared" si="239"/>
        <v>1895</v>
      </c>
      <c r="B1896" s="3" t="s">
        <v>203</v>
      </c>
      <c r="C1896" s="32">
        <v>40603</v>
      </c>
      <c r="D1896" s="56" t="s">
        <v>114</v>
      </c>
      <c r="E1896" s="3"/>
      <c r="F1896" s="3"/>
      <c r="G1896" s="2" t="s">
        <v>33</v>
      </c>
      <c r="H1896" s="2" t="s">
        <v>29</v>
      </c>
      <c r="I1896" s="3">
        <v>4</v>
      </c>
      <c r="J1896" s="3" t="s">
        <v>183</v>
      </c>
      <c r="K1896" s="3"/>
      <c r="L1896" s="3"/>
      <c r="M1896" s="3"/>
      <c r="N1896" s="3"/>
      <c r="O1896" s="3"/>
      <c r="P1896" s="3"/>
      <c r="Q1896" s="3"/>
      <c r="R1896" s="3"/>
      <c r="S1896" s="3"/>
      <c r="T1896" s="3" t="str">
        <f t="shared" si="232"/>
        <v>SIN CECO</v>
      </c>
      <c r="U1896" s="3" t="str">
        <f t="shared" si="233"/>
        <v>NO</v>
      </c>
      <c r="V1896" t="str">
        <f t="shared" si="234"/>
        <v>PICOTA
100%*-Productos Asociados de PAYC (Informes, Control de presupuesto y Programación y actas)</v>
      </c>
      <c r="W1896" s="53">
        <f t="shared" si="235"/>
        <v>4</v>
      </c>
      <c r="X1896">
        <f t="shared" si="236"/>
        <v>4</v>
      </c>
      <c r="Y1896">
        <f>IF(ISNA(VLOOKUP(B1896,CECOS_SIN_IDENTIFICAR!$A$2:$D$146,4,0)),"SIN CECO",IF(VLOOKUP(B1896,CECOS_SIN_IDENTIFICAR!$A$2:$D$146,4,0)=0,"SIN CECO",VLOOKUP(B1896,CECOS_SIN_IDENTIFICAR!$A$2:$D$146,4,0)))</f>
        <v>1058</v>
      </c>
      <c r="Z1896">
        <f t="shared" si="237"/>
        <v>1058</v>
      </c>
      <c r="AA1896" s="56" t="s">
        <v>114</v>
      </c>
      <c r="AB1896" t="str">
        <f t="shared" si="238"/>
        <v>e. Diagramación-Productos Asociados de PAYC (Informes, Control de presupuesto y Programación y actas)</v>
      </c>
      <c r="AC1896" t="str">
        <f>VLOOKUP(AB1896,CODIFICACION_PREGUNTAS!$C$2:$D$35,2,0)</f>
        <v>PRODUCTOS005</v>
      </c>
    </row>
    <row r="1897" spans="1:29" x14ac:dyDescent="0.25">
      <c r="A1897" s="3">
        <f t="shared" si="239"/>
        <v>1896</v>
      </c>
      <c r="B1897" s="3" t="s">
        <v>203</v>
      </c>
      <c r="C1897" s="32">
        <v>40603</v>
      </c>
      <c r="D1897" s="56" t="s">
        <v>114</v>
      </c>
      <c r="E1897" s="3"/>
      <c r="F1897" s="3"/>
      <c r="G1897" s="2" t="s">
        <v>34</v>
      </c>
      <c r="H1897" s="2" t="s">
        <v>35</v>
      </c>
      <c r="I1897" s="3">
        <v>4</v>
      </c>
      <c r="J1897" s="3" t="s">
        <v>183</v>
      </c>
      <c r="K1897" s="3"/>
      <c r="L1897" s="3"/>
      <c r="M1897" s="3"/>
      <c r="N1897" s="3"/>
      <c r="O1897" s="3"/>
      <c r="P1897" s="3"/>
      <c r="Q1897" s="3"/>
      <c r="R1897" s="3"/>
      <c r="S1897" s="3"/>
      <c r="T1897" s="3" t="str">
        <f t="shared" si="232"/>
        <v>SIN CECO</v>
      </c>
      <c r="U1897" s="3" t="str">
        <f t="shared" si="233"/>
        <v>NO</v>
      </c>
      <c r="V1897" t="str">
        <f t="shared" si="234"/>
        <v>PICOTA
100%*-Compromisos Pactados</v>
      </c>
      <c r="W1897" s="53">
        <f t="shared" si="235"/>
        <v>4</v>
      </c>
      <c r="X1897">
        <f t="shared" si="236"/>
        <v>4</v>
      </c>
      <c r="Y1897">
        <f>IF(ISNA(VLOOKUP(B1897,CECOS_SIN_IDENTIFICAR!$A$2:$D$146,4,0)),"SIN CECO",IF(VLOOKUP(B1897,CECOS_SIN_IDENTIFICAR!$A$2:$D$146,4,0)=0,"SIN CECO",VLOOKUP(B1897,CECOS_SIN_IDENTIFICAR!$A$2:$D$146,4,0)))</f>
        <v>1058</v>
      </c>
      <c r="Z1897">
        <f t="shared" si="237"/>
        <v>1058</v>
      </c>
      <c r="AA1897" s="56" t="s">
        <v>114</v>
      </c>
      <c r="AB1897" t="str">
        <f t="shared" si="238"/>
        <v>a. Cumplimiento-Compromisos Pactados</v>
      </c>
      <c r="AC1897" t="str">
        <f>VLOOKUP(AB1897,CODIFICACION_PREGUNTAS!$C$2:$D$35,2,0)</f>
        <v>COMPROMISOS001</v>
      </c>
    </row>
    <row r="1898" spans="1:29" x14ac:dyDescent="0.25">
      <c r="A1898" s="3">
        <f t="shared" si="239"/>
        <v>1897</v>
      </c>
      <c r="B1898" s="3" t="s">
        <v>203</v>
      </c>
      <c r="C1898" s="32">
        <v>40603</v>
      </c>
      <c r="D1898" s="56" t="s">
        <v>114</v>
      </c>
      <c r="E1898" s="3"/>
      <c r="F1898" s="3"/>
      <c r="G1898" s="2" t="s">
        <v>36</v>
      </c>
      <c r="H1898" s="2" t="s">
        <v>35</v>
      </c>
      <c r="I1898" s="3">
        <v>4</v>
      </c>
      <c r="J1898" s="3" t="s">
        <v>183</v>
      </c>
      <c r="K1898" s="3"/>
      <c r="L1898" s="3"/>
      <c r="M1898" s="3"/>
      <c r="N1898" s="3"/>
      <c r="O1898" s="3"/>
      <c r="P1898" s="3"/>
      <c r="Q1898" s="3"/>
      <c r="R1898" s="3"/>
      <c r="S1898" s="3"/>
      <c r="T1898" s="3" t="str">
        <f t="shared" si="232"/>
        <v>SIN CECO</v>
      </c>
      <c r="U1898" s="3" t="str">
        <f t="shared" si="233"/>
        <v>NO</v>
      </c>
      <c r="V1898" t="str">
        <f t="shared" si="234"/>
        <v>PICOTA
100%*-Compromisos Pactados</v>
      </c>
      <c r="W1898" s="53">
        <f t="shared" si="235"/>
        <v>4</v>
      </c>
      <c r="X1898">
        <f t="shared" si="236"/>
        <v>4</v>
      </c>
      <c r="Y1898">
        <f>IF(ISNA(VLOOKUP(B1898,CECOS_SIN_IDENTIFICAR!$A$2:$D$146,4,0)),"SIN CECO",IF(VLOOKUP(B1898,CECOS_SIN_IDENTIFICAR!$A$2:$D$146,4,0)=0,"SIN CECO",VLOOKUP(B1898,CECOS_SIN_IDENTIFICAR!$A$2:$D$146,4,0)))</f>
        <v>1058</v>
      </c>
      <c r="Z1898">
        <f t="shared" si="237"/>
        <v>1058</v>
      </c>
      <c r="AA1898" s="56" t="s">
        <v>114</v>
      </c>
      <c r="AB1898" t="str">
        <f t="shared" si="238"/>
        <v>b. Satisface expectativas-Compromisos Pactados</v>
      </c>
      <c r="AC1898" t="str">
        <f>VLOOKUP(AB1898,CODIFICACION_PREGUNTAS!$C$2:$D$35,2,0)</f>
        <v>COMPROMISOS002</v>
      </c>
    </row>
    <row r="1899" spans="1:29" x14ac:dyDescent="0.25">
      <c r="A1899" s="3">
        <f t="shared" si="239"/>
        <v>1898</v>
      </c>
      <c r="B1899" s="3" t="s">
        <v>203</v>
      </c>
      <c r="C1899" s="32">
        <v>40603</v>
      </c>
      <c r="D1899" s="56" t="s">
        <v>114</v>
      </c>
      <c r="E1899" s="3"/>
      <c r="F1899" s="3"/>
      <c r="G1899" s="2" t="s">
        <v>37</v>
      </c>
      <c r="H1899" s="2" t="s">
        <v>35</v>
      </c>
      <c r="I1899" s="3">
        <v>4</v>
      </c>
      <c r="J1899" s="3" t="s">
        <v>183</v>
      </c>
      <c r="K1899" s="3"/>
      <c r="L1899" s="3"/>
      <c r="M1899" s="3"/>
      <c r="N1899" s="3"/>
      <c r="O1899" s="3"/>
      <c r="P1899" s="3"/>
      <c r="Q1899" s="3"/>
      <c r="R1899" s="3"/>
      <c r="S1899" s="3"/>
      <c r="T1899" s="3" t="str">
        <f t="shared" si="232"/>
        <v>SIN CECO</v>
      </c>
      <c r="U1899" s="3" t="str">
        <f t="shared" si="233"/>
        <v>NO</v>
      </c>
      <c r="V1899" t="str">
        <f t="shared" si="234"/>
        <v>PICOTA
100%*-Compromisos Pactados</v>
      </c>
      <c r="W1899" s="53">
        <f t="shared" si="235"/>
        <v>4</v>
      </c>
      <c r="X1899">
        <f t="shared" si="236"/>
        <v>4</v>
      </c>
      <c r="Y1899">
        <f>IF(ISNA(VLOOKUP(B1899,CECOS_SIN_IDENTIFICAR!$A$2:$D$146,4,0)),"SIN CECO",IF(VLOOKUP(B1899,CECOS_SIN_IDENTIFICAR!$A$2:$D$146,4,0)=0,"SIN CECO",VLOOKUP(B1899,CECOS_SIN_IDENTIFICAR!$A$2:$D$146,4,0)))</f>
        <v>1058</v>
      </c>
      <c r="Z1899">
        <f t="shared" si="237"/>
        <v>1058</v>
      </c>
      <c r="AA1899" s="56" t="s">
        <v>114</v>
      </c>
      <c r="AB1899" t="str">
        <f t="shared" si="238"/>
        <v>c. Calidad de la Información suministrada-Compromisos Pactados</v>
      </c>
      <c r="AC1899" t="str">
        <f>VLOOKUP(AB1899,CODIFICACION_PREGUNTAS!$C$2:$D$35,2,0)</f>
        <v>COMPROMISOS003</v>
      </c>
    </row>
    <row r="1900" spans="1:29" x14ac:dyDescent="0.25">
      <c r="A1900" s="3">
        <f t="shared" si="239"/>
        <v>1899</v>
      </c>
      <c r="B1900" s="3" t="s">
        <v>203</v>
      </c>
      <c r="C1900" s="32">
        <v>40603</v>
      </c>
      <c r="D1900" s="56" t="s">
        <v>114</v>
      </c>
      <c r="E1900" s="3"/>
      <c r="F1900" s="3"/>
      <c r="G1900" s="2" t="s">
        <v>38</v>
      </c>
      <c r="H1900" s="2" t="s">
        <v>35</v>
      </c>
      <c r="I1900" s="3">
        <v>4</v>
      </c>
      <c r="J1900" s="3" t="s">
        <v>183</v>
      </c>
      <c r="K1900" s="3"/>
      <c r="L1900" s="3"/>
      <c r="M1900" s="3"/>
      <c r="N1900" s="3"/>
      <c r="O1900" s="3"/>
      <c r="P1900" s="3"/>
      <c r="Q1900" s="3"/>
      <c r="R1900" s="3"/>
      <c r="S1900" s="3"/>
      <c r="T1900" s="3" t="str">
        <f t="shared" si="232"/>
        <v>SIN CECO</v>
      </c>
      <c r="U1900" s="3" t="str">
        <f t="shared" si="233"/>
        <v>NO</v>
      </c>
      <c r="V1900" t="str">
        <f t="shared" si="234"/>
        <v>PICOTA
100%*-Compromisos Pactados</v>
      </c>
      <c r="W1900" s="53">
        <f t="shared" si="235"/>
        <v>4</v>
      </c>
      <c r="X1900">
        <f t="shared" si="236"/>
        <v>4</v>
      </c>
      <c r="Y1900">
        <f>IF(ISNA(VLOOKUP(B1900,CECOS_SIN_IDENTIFICAR!$A$2:$D$146,4,0)),"SIN CECO",IF(VLOOKUP(B1900,CECOS_SIN_IDENTIFICAR!$A$2:$D$146,4,0)=0,"SIN CECO",VLOOKUP(B1900,CECOS_SIN_IDENTIFICAR!$A$2:$D$146,4,0)))</f>
        <v>1058</v>
      </c>
      <c r="Z1900">
        <f t="shared" si="237"/>
        <v>1058</v>
      </c>
      <c r="AA1900" s="56" t="s">
        <v>114</v>
      </c>
      <c r="AB1900" t="str">
        <f t="shared" si="238"/>
        <v>d. Disposición del personal de PAYC a las solicitudes del cliente-Compromisos Pactados</v>
      </c>
      <c r="AC1900" t="str">
        <f>VLOOKUP(AB1900,CODIFICACION_PREGUNTAS!$C$2:$D$35,2,0)</f>
        <v>COMPROMISOS004</v>
      </c>
    </row>
    <row r="1901" spans="1:29" x14ac:dyDescent="0.25">
      <c r="A1901" s="3">
        <f t="shared" si="239"/>
        <v>1900</v>
      </c>
      <c r="B1901" s="3" t="s">
        <v>203</v>
      </c>
      <c r="C1901" s="32">
        <v>40603</v>
      </c>
      <c r="D1901" s="56" t="s">
        <v>114</v>
      </c>
      <c r="E1901" s="3"/>
      <c r="F1901" s="3"/>
      <c r="G1901" s="2" t="s">
        <v>39</v>
      </c>
      <c r="H1901" s="2" t="s">
        <v>35</v>
      </c>
      <c r="I1901" s="3">
        <v>4</v>
      </c>
      <c r="J1901" s="3" t="s">
        <v>183</v>
      </c>
      <c r="K1901" s="3"/>
      <c r="L1901" s="3"/>
      <c r="M1901" s="3"/>
      <c r="N1901" s="3"/>
      <c r="O1901" s="3"/>
      <c r="P1901" s="3"/>
      <c r="Q1901" s="3"/>
      <c r="R1901" s="3"/>
      <c r="S1901" s="3"/>
      <c r="T1901" s="3" t="str">
        <f t="shared" si="232"/>
        <v>SIN CECO</v>
      </c>
      <c r="U1901" s="3" t="str">
        <f t="shared" si="233"/>
        <v>NO</v>
      </c>
      <c r="V1901" t="str">
        <f t="shared" si="234"/>
        <v>PICOTA
100%*-Compromisos Pactados</v>
      </c>
      <c r="W1901" s="53">
        <f t="shared" si="235"/>
        <v>4</v>
      </c>
      <c r="X1901">
        <f t="shared" si="236"/>
        <v>4</v>
      </c>
      <c r="Y1901">
        <f>IF(ISNA(VLOOKUP(B1901,CECOS_SIN_IDENTIFICAR!$A$2:$D$146,4,0)),"SIN CECO",IF(VLOOKUP(B1901,CECOS_SIN_IDENTIFICAR!$A$2:$D$146,4,0)=0,"SIN CECO",VLOOKUP(B1901,CECOS_SIN_IDENTIFICAR!$A$2:$D$146,4,0)))</f>
        <v>1058</v>
      </c>
      <c r="Z1901">
        <f t="shared" si="237"/>
        <v>1058</v>
      </c>
      <c r="AA1901" s="56" t="s">
        <v>114</v>
      </c>
      <c r="AB1901" t="str">
        <f t="shared" si="238"/>
        <v>e. Coherencia entre lo solicitado y lo entregado-Compromisos Pactados</v>
      </c>
      <c r="AC1901" t="str">
        <f>VLOOKUP(AB1901,CODIFICACION_PREGUNTAS!$C$2:$D$35,2,0)</f>
        <v>COMPROMISOS005</v>
      </c>
    </row>
    <row r="1902" spans="1:29" x14ac:dyDescent="0.25">
      <c r="A1902" s="3">
        <f t="shared" si="239"/>
        <v>1901</v>
      </c>
      <c r="B1902" s="3" t="s">
        <v>203</v>
      </c>
      <c r="C1902" s="32">
        <v>40603</v>
      </c>
      <c r="D1902" s="56" t="s">
        <v>114</v>
      </c>
      <c r="E1902" s="3"/>
      <c r="F1902" s="3"/>
      <c r="G1902" s="2" t="s">
        <v>40</v>
      </c>
      <c r="H1902" s="2" t="s">
        <v>40</v>
      </c>
      <c r="I1902" s="3">
        <v>4</v>
      </c>
      <c r="J1902" s="3" t="s">
        <v>183</v>
      </c>
      <c r="K1902" s="3"/>
      <c r="L1902" s="3"/>
      <c r="M1902" s="3"/>
      <c r="N1902" s="3"/>
      <c r="O1902" s="3"/>
      <c r="P1902" s="3"/>
      <c r="Q1902" s="3"/>
      <c r="R1902" s="3"/>
      <c r="S1902" s="3"/>
      <c r="T1902" s="3" t="str">
        <f t="shared" si="232"/>
        <v>SIN CECO</v>
      </c>
      <c r="U1902" s="3" t="str">
        <f t="shared" si="233"/>
        <v>NO</v>
      </c>
      <c r="V1902" t="str">
        <f t="shared" si="234"/>
        <v>PICOTA
100%*-Grado de Satisfacción con el Servicio Prestado</v>
      </c>
      <c r="W1902" s="53">
        <f t="shared" si="235"/>
        <v>4</v>
      </c>
      <c r="X1902">
        <f t="shared" si="236"/>
        <v>4</v>
      </c>
      <c r="Y1902">
        <f>IF(ISNA(VLOOKUP(B1902,CECOS_SIN_IDENTIFICAR!$A$2:$D$146,4,0)),"SIN CECO",IF(VLOOKUP(B1902,CECOS_SIN_IDENTIFICAR!$A$2:$D$146,4,0)=0,"SIN CECO",VLOOKUP(B1902,CECOS_SIN_IDENTIFICAR!$A$2:$D$146,4,0)))</f>
        <v>1058</v>
      </c>
      <c r="Z1902">
        <f t="shared" si="237"/>
        <v>1058</v>
      </c>
      <c r="AA1902" s="56" t="s">
        <v>114</v>
      </c>
      <c r="AB1902" t="str">
        <f t="shared" si="238"/>
        <v>Grado de Satisfacción con el Servicio Prestado-Grado de Satisfacción con el Servicio Prestado</v>
      </c>
      <c r="AC1902" t="str">
        <f>VLOOKUP(AB1902,CODIFICACION_PREGUNTAS!$C$2:$D$35,2,0)</f>
        <v>SATISFACCION001</v>
      </c>
    </row>
    <row r="1903" spans="1:29" x14ac:dyDescent="0.25">
      <c r="A1903" s="3">
        <f t="shared" si="239"/>
        <v>1902</v>
      </c>
      <c r="B1903" s="3" t="s">
        <v>203</v>
      </c>
      <c r="C1903" s="32">
        <v>40603</v>
      </c>
      <c r="D1903" s="56" t="s">
        <v>114</v>
      </c>
      <c r="E1903" s="3"/>
      <c r="F1903" s="3"/>
      <c r="G1903" s="2" t="s">
        <v>41</v>
      </c>
      <c r="H1903" s="2" t="s">
        <v>41</v>
      </c>
      <c r="I1903" s="3">
        <v>4</v>
      </c>
      <c r="J1903" s="3" t="s">
        <v>183</v>
      </c>
      <c r="K1903" s="3"/>
      <c r="L1903" s="3"/>
      <c r="M1903" s="3"/>
      <c r="N1903" s="3"/>
      <c r="O1903" s="3"/>
      <c r="P1903" s="3"/>
      <c r="Q1903" s="3"/>
      <c r="R1903" s="3"/>
      <c r="S1903" s="3"/>
      <c r="T1903" s="3" t="str">
        <f t="shared" si="232"/>
        <v>SIN CECO</v>
      </c>
      <c r="U1903" s="3" t="str">
        <f t="shared" si="233"/>
        <v>NO</v>
      </c>
      <c r="V1903" t="str">
        <f t="shared" si="234"/>
        <v>PICOTA
100%*-Posibilidad de Volver a Contratar con PAYC</v>
      </c>
      <c r="W1903" s="53">
        <f t="shared" si="235"/>
        <v>4</v>
      </c>
      <c r="X1903">
        <f t="shared" si="236"/>
        <v>4</v>
      </c>
      <c r="Y1903">
        <f>IF(ISNA(VLOOKUP(B1903,CECOS_SIN_IDENTIFICAR!$A$2:$D$146,4,0)),"SIN CECO",IF(VLOOKUP(B1903,CECOS_SIN_IDENTIFICAR!$A$2:$D$146,4,0)=0,"SIN CECO",VLOOKUP(B1903,CECOS_SIN_IDENTIFICAR!$A$2:$D$146,4,0)))</f>
        <v>1058</v>
      </c>
      <c r="Z1903">
        <f t="shared" si="237"/>
        <v>1058</v>
      </c>
      <c r="AA1903" s="56" t="s">
        <v>114</v>
      </c>
      <c r="AB1903" t="str">
        <f t="shared" si="238"/>
        <v>Posibilidad de Volver a Contratar con PAYC-Posibilidad de Volver a Contratar con PAYC</v>
      </c>
      <c r="AC1903" t="str">
        <f>VLOOKUP(AB1903,CODIFICACION_PREGUNTAS!$C$2:$D$35,2,0)</f>
        <v>VOLVER001</v>
      </c>
    </row>
    <row r="1904" spans="1:29" x14ac:dyDescent="0.25">
      <c r="A1904" s="3">
        <f t="shared" si="239"/>
        <v>1903</v>
      </c>
      <c r="B1904" s="3" t="s">
        <v>203</v>
      </c>
      <c r="C1904" s="32">
        <v>40603</v>
      </c>
      <c r="D1904" s="56" t="s">
        <v>114</v>
      </c>
      <c r="E1904" s="3"/>
      <c r="F1904" s="3"/>
      <c r="G1904" s="2" t="s">
        <v>42</v>
      </c>
      <c r="H1904" s="6" t="s">
        <v>43</v>
      </c>
      <c r="I1904" s="3" t="s">
        <v>56</v>
      </c>
      <c r="J1904" s="3" t="s">
        <v>183</v>
      </c>
      <c r="K1904" s="3"/>
      <c r="L1904" s="3"/>
      <c r="M1904" s="3"/>
      <c r="N1904" s="3"/>
      <c r="O1904" s="3"/>
      <c r="P1904" s="3"/>
      <c r="Q1904" s="3"/>
      <c r="R1904" s="3"/>
      <c r="S1904" s="3"/>
      <c r="T1904" s="3" t="str">
        <f t="shared" si="232"/>
        <v>SIN CECO</v>
      </c>
      <c r="U1904" s="3" t="str">
        <f t="shared" si="233"/>
        <v>NO</v>
      </c>
      <c r="V1904" t="str">
        <f t="shared" si="234"/>
        <v>PICOTA
100%*-Fortalezas PAYC</v>
      </c>
      <c r="W1904" s="53" t="str">
        <f t="shared" si="235"/>
        <v>-</v>
      </c>
      <c r="X1904">
        <f t="shared" si="236"/>
        <v>0</v>
      </c>
      <c r="Y1904">
        <f>IF(ISNA(VLOOKUP(B1904,CECOS_SIN_IDENTIFICAR!$A$2:$D$146,4,0)),"SIN CECO",IF(VLOOKUP(B1904,CECOS_SIN_IDENTIFICAR!$A$2:$D$146,4,0)=0,"SIN CECO",VLOOKUP(B1904,CECOS_SIN_IDENTIFICAR!$A$2:$D$146,4,0)))</f>
        <v>1058</v>
      </c>
      <c r="Z1904">
        <f t="shared" si="237"/>
        <v>1058</v>
      </c>
      <c r="AA1904" s="56" t="s">
        <v>114</v>
      </c>
      <c r="AB1904" t="str">
        <f t="shared" si="238"/>
        <v>Principales fortalezas en el servicio que presta PAYC-Fortalezas PAYC</v>
      </c>
      <c r="AC1904" t="str">
        <f>VLOOKUP(AB1904,CODIFICACION_PREGUNTAS!$C$2:$D$35,2,0)</f>
        <v>FORT001</v>
      </c>
    </row>
    <row r="1905" spans="1:29" x14ac:dyDescent="0.25">
      <c r="A1905" s="3">
        <f t="shared" si="239"/>
        <v>1904</v>
      </c>
      <c r="B1905" s="3" t="s">
        <v>203</v>
      </c>
      <c r="C1905" s="32">
        <v>40603</v>
      </c>
      <c r="D1905" s="56" t="s">
        <v>114</v>
      </c>
      <c r="E1905" s="3"/>
      <c r="F1905" s="3"/>
      <c r="G1905" s="2" t="s">
        <v>44</v>
      </c>
      <c r="H1905" s="6" t="s">
        <v>45</v>
      </c>
      <c r="I1905" s="3" t="s">
        <v>56</v>
      </c>
      <c r="J1905" s="3" t="s">
        <v>183</v>
      </c>
      <c r="K1905" s="3"/>
      <c r="L1905" s="3"/>
      <c r="M1905" s="3"/>
      <c r="N1905" s="3"/>
      <c r="O1905" s="3"/>
      <c r="P1905" s="3"/>
      <c r="Q1905" s="3"/>
      <c r="R1905" s="3"/>
      <c r="S1905" s="3"/>
      <c r="T1905" s="3" t="str">
        <f t="shared" si="232"/>
        <v>SIN CECO</v>
      </c>
      <c r="U1905" s="3" t="str">
        <f t="shared" si="233"/>
        <v>NO</v>
      </c>
      <c r="V1905" t="str">
        <f t="shared" si="234"/>
        <v>PICOTA
100%*-Debilidades PAYC</v>
      </c>
      <c r="W1905" s="53" t="str">
        <f t="shared" si="235"/>
        <v>-</v>
      </c>
      <c r="X1905">
        <f t="shared" si="236"/>
        <v>0</v>
      </c>
      <c r="Y1905">
        <f>IF(ISNA(VLOOKUP(B1905,CECOS_SIN_IDENTIFICAR!$A$2:$D$146,4,0)),"SIN CECO",IF(VLOOKUP(B1905,CECOS_SIN_IDENTIFICAR!$A$2:$D$146,4,0)=0,"SIN CECO",VLOOKUP(B1905,CECOS_SIN_IDENTIFICAR!$A$2:$D$146,4,0)))</f>
        <v>1058</v>
      </c>
      <c r="Z1905">
        <f t="shared" si="237"/>
        <v>1058</v>
      </c>
      <c r="AA1905" s="56" t="s">
        <v>114</v>
      </c>
      <c r="AB1905" t="str">
        <f t="shared" si="238"/>
        <v>Principales debilidades en el servicio que presta PAYC-Debilidades PAYC</v>
      </c>
      <c r="AC1905" t="str">
        <f>VLOOKUP(AB1905,CODIFICACION_PREGUNTAS!$C$2:$D$35,2,0)</f>
        <v>DEB001</v>
      </c>
    </row>
    <row r="1906" spans="1:29" x14ac:dyDescent="0.25">
      <c r="A1906" s="3">
        <f t="shared" si="239"/>
        <v>1905</v>
      </c>
      <c r="B1906" s="3" t="s">
        <v>204</v>
      </c>
      <c r="C1906" s="32">
        <v>40603</v>
      </c>
      <c r="D1906" s="56" t="s">
        <v>114</v>
      </c>
      <c r="E1906" s="3"/>
      <c r="F1906" s="3"/>
      <c r="G1906" s="2" t="s">
        <v>5</v>
      </c>
      <c r="H1906" s="3" t="s">
        <v>6</v>
      </c>
      <c r="I1906" s="21">
        <v>4</v>
      </c>
      <c r="J1906" s="3" t="s">
        <v>183</v>
      </c>
      <c r="K1906" s="3"/>
      <c r="L1906" s="3"/>
      <c r="M1906" s="3"/>
      <c r="N1906" s="3"/>
      <c r="O1906" s="3"/>
      <c r="P1906" s="3"/>
      <c r="Q1906" s="3"/>
      <c r="R1906" s="3"/>
      <c r="S1906" s="3"/>
      <c r="T1906" s="3" t="str">
        <f t="shared" si="232"/>
        <v>SIN CECO</v>
      </c>
      <c r="U1906" s="3" t="str">
        <f t="shared" si="233"/>
        <v>NO</v>
      </c>
      <c r="V1906" t="str">
        <f t="shared" si="234"/>
        <v>EDIFICIO CALLE 81
100%*-Soporte Técnico</v>
      </c>
      <c r="W1906" s="53">
        <f t="shared" si="235"/>
        <v>4</v>
      </c>
      <c r="X1906">
        <f t="shared" si="236"/>
        <v>4</v>
      </c>
      <c r="Y1906">
        <f>IF(ISNA(VLOOKUP(B1906,CECOS_SIN_IDENTIFICAR!$A$2:$D$146,4,0)),"SIN CECO",IF(VLOOKUP(B1906,CECOS_SIN_IDENTIFICAR!$A$2:$D$146,4,0)=0,"SIN CECO",VLOOKUP(B1906,CECOS_SIN_IDENTIFICAR!$A$2:$D$146,4,0)))</f>
        <v>1135</v>
      </c>
      <c r="Z1906">
        <f t="shared" si="237"/>
        <v>1135</v>
      </c>
      <c r="AA1906" s="56" t="s">
        <v>114</v>
      </c>
      <c r="AB1906" t="str">
        <f t="shared" si="238"/>
        <v>a. Conocimiento específico de temas aplicables al proyecto-Soporte Técnico</v>
      </c>
      <c r="AC1906" t="str">
        <f>VLOOKUP(AB1906,CODIFICACION_PREGUNTAS!$C$2:$D$35,2,0)</f>
        <v>SOPORTE_TEC001</v>
      </c>
    </row>
    <row r="1907" spans="1:29" x14ac:dyDescent="0.25">
      <c r="A1907" s="3">
        <f t="shared" si="239"/>
        <v>1906</v>
      </c>
      <c r="B1907" s="3" t="s">
        <v>204</v>
      </c>
      <c r="C1907" s="32">
        <v>40603</v>
      </c>
      <c r="D1907" s="56" t="s">
        <v>114</v>
      </c>
      <c r="E1907" s="3"/>
      <c r="F1907" s="3"/>
      <c r="G1907" s="2" t="s">
        <v>7</v>
      </c>
      <c r="H1907" s="3" t="s">
        <v>6</v>
      </c>
      <c r="I1907" s="21">
        <v>4</v>
      </c>
      <c r="J1907" s="3" t="s">
        <v>183</v>
      </c>
      <c r="K1907" s="3"/>
      <c r="L1907" s="3"/>
      <c r="M1907" s="3"/>
      <c r="N1907" s="3"/>
      <c r="O1907" s="3"/>
      <c r="P1907" s="3"/>
      <c r="Q1907" s="3"/>
      <c r="R1907" s="3"/>
      <c r="S1907" s="3"/>
      <c r="T1907" s="3" t="str">
        <f t="shared" si="232"/>
        <v>SIN CECO</v>
      </c>
      <c r="U1907" s="3" t="str">
        <f t="shared" si="233"/>
        <v>NO</v>
      </c>
      <c r="V1907" t="str">
        <f t="shared" si="234"/>
        <v>EDIFICIO CALLE 81
100%*-Soporte Técnico</v>
      </c>
      <c r="W1907" s="53">
        <f t="shared" si="235"/>
        <v>4</v>
      </c>
      <c r="X1907">
        <f t="shared" si="236"/>
        <v>4</v>
      </c>
      <c r="Y1907">
        <f>IF(ISNA(VLOOKUP(B1907,CECOS_SIN_IDENTIFICAR!$A$2:$D$146,4,0)),"SIN CECO",IF(VLOOKUP(B1907,CECOS_SIN_IDENTIFICAR!$A$2:$D$146,4,0)=0,"SIN CECO",VLOOKUP(B1907,CECOS_SIN_IDENTIFICAR!$A$2:$D$146,4,0)))</f>
        <v>1135</v>
      </c>
      <c r="Z1907">
        <f t="shared" si="237"/>
        <v>1135</v>
      </c>
      <c r="AA1907" s="56" t="s">
        <v>114</v>
      </c>
      <c r="AB1907" t="str">
        <f t="shared" si="238"/>
        <v>b. Idoneidad y Calidad del soporte-Soporte Técnico</v>
      </c>
      <c r="AC1907" t="str">
        <f>VLOOKUP(AB1907,CODIFICACION_PREGUNTAS!$C$2:$D$35,2,0)</f>
        <v>SOPORTE_TEC002</v>
      </c>
    </row>
    <row r="1908" spans="1:29" x14ac:dyDescent="0.25">
      <c r="A1908" s="3">
        <f t="shared" si="239"/>
        <v>1907</v>
      </c>
      <c r="B1908" s="3" t="s">
        <v>204</v>
      </c>
      <c r="C1908" s="32">
        <v>40603</v>
      </c>
      <c r="D1908" s="56" t="s">
        <v>114</v>
      </c>
      <c r="E1908" s="3"/>
      <c r="F1908" s="3"/>
      <c r="G1908" s="2" t="s">
        <v>8</v>
      </c>
      <c r="H1908" s="3" t="s">
        <v>6</v>
      </c>
      <c r="I1908" s="21">
        <v>4</v>
      </c>
      <c r="J1908" s="3" t="s">
        <v>183</v>
      </c>
      <c r="K1908" s="3"/>
      <c r="L1908" s="3"/>
      <c r="M1908" s="3"/>
      <c r="N1908" s="3"/>
      <c r="O1908" s="3"/>
      <c r="P1908" s="3"/>
      <c r="Q1908" s="3"/>
      <c r="R1908" s="3"/>
      <c r="S1908" s="3"/>
      <c r="T1908" s="3" t="str">
        <f t="shared" si="232"/>
        <v>SIN CECO</v>
      </c>
      <c r="U1908" s="3" t="str">
        <f t="shared" si="233"/>
        <v>NO</v>
      </c>
      <c r="V1908" t="str">
        <f t="shared" si="234"/>
        <v>EDIFICIO CALLE 81
100%*-Soporte Técnico</v>
      </c>
      <c r="W1908" s="53">
        <f t="shared" si="235"/>
        <v>4</v>
      </c>
      <c r="X1908">
        <f t="shared" si="236"/>
        <v>4</v>
      </c>
      <c r="Y1908">
        <f>IF(ISNA(VLOOKUP(B1908,CECOS_SIN_IDENTIFICAR!$A$2:$D$146,4,0)),"SIN CECO",IF(VLOOKUP(B1908,CECOS_SIN_IDENTIFICAR!$A$2:$D$146,4,0)=0,"SIN CECO",VLOOKUP(B1908,CECOS_SIN_IDENTIFICAR!$A$2:$D$146,4,0)))</f>
        <v>1135</v>
      </c>
      <c r="Z1908">
        <f t="shared" si="237"/>
        <v>1135</v>
      </c>
      <c r="AA1908" s="56" t="s">
        <v>114</v>
      </c>
      <c r="AB1908" t="str">
        <f t="shared" si="238"/>
        <v>c. Cumplimiento de especificaciones técnicas de construcción-Soporte Técnico</v>
      </c>
      <c r="AC1908" t="str">
        <f>VLOOKUP(AB1908,CODIFICACION_PREGUNTAS!$C$2:$D$35,2,0)</f>
        <v>SOPORTE_TEC003</v>
      </c>
    </row>
    <row r="1909" spans="1:29" x14ac:dyDescent="0.25">
      <c r="A1909" s="3">
        <f t="shared" si="239"/>
        <v>1908</v>
      </c>
      <c r="B1909" s="3" t="s">
        <v>204</v>
      </c>
      <c r="C1909" s="32">
        <v>40603</v>
      </c>
      <c r="D1909" s="56" t="s">
        <v>114</v>
      </c>
      <c r="E1909" s="3"/>
      <c r="F1909" s="3"/>
      <c r="G1909" s="2" t="s">
        <v>9</v>
      </c>
      <c r="H1909" s="3" t="s">
        <v>6</v>
      </c>
      <c r="I1909" s="21">
        <v>4</v>
      </c>
      <c r="J1909" s="3" t="s">
        <v>183</v>
      </c>
      <c r="K1909" s="3"/>
      <c r="L1909" s="3"/>
      <c r="M1909" s="3"/>
      <c r="N1909" s="3"/>
      <c r="O1909" s="3"/>
      <c r="P1909" s="3"/>
      <c r="Q1909" s="3"/>
      <c r="R1909" s="3"/>
      <c r="S1909" s="3"/>
      <c r="T1909" s="3" t="str">
        <f t="shared" si="232"/>
        <v>SIN CECO</v>
      </c>
      <c r="U1909" s="3" t="str">
        <f t="shared" si="233"/>
        <v>NO</v>
      </c>
      <c r="V1909" t="str">
        <f t="shared" si="234"/>
        <v>EDIFICIO CALLE 81
100%*-Soporte Técnico</v>
      </c>
      <c r="W1909" s="53">
        <f t="shared" si="235"/>
        <v>4</v>
      </c>
      <c r="X1909">
        <f t="shared" si="236"/>
        <v>4</v>
      </c>
      <c r="Y1909">
        <f>IF(ISNA(VLOOKUP(B1909,CECOS_SIN_IDENTIFICAR!$A$2:$D$146,4,0)),"SIN CECO",IF(VLOOKUP(B1909,CECOS_SIN_IDENTIFICAR!$A$2:$D$146,4,0)=0,"SIN CECO",VLOOKUP(B1909,CECOS_SIN_IDENTIFICAR!$A$2:$D$146,4,0)))</f>
        <v>1135</v>
      </c>
      <c r="Z1909">
        <f t="shared" si="237"/>
        <v>1135</v>
      </c>
      <c r="AA1909" s="56" t="s">
        <v>114</v>
      </c>
      <c r="AB1909" t="str">
        <f t="shared" si="238"/>
        <v>d. Confiabilidad de los conceptos aplicados-Soporte Técnico</v>
      </c>
      <c r="AC1909" t="str">
        <f>VLOOKUP(AB1909,CODIFICACION_PREGUNTAS!$C$2:$D$35,2,0)</f>
        <v>SOPORTE_TEC004</v>
      </c>
    </row>
    <row r="1910" spans="1:29" x14ac:dyDescent="0.25">
      <c r="A1910" s="3">
        <f t="shared" si="239"/>
        <v>1909</v>
      </c>
      <c r="B1910" s="3" t="s">
        <v>204</v>
      </c>
      <c r="C1910" s="32">
        <v>40603</v>
      </c>
      <c r="D1910" s="56" t="s">
        <v>114</v>
      </c>
      <c r="E1910" s="3"/>
      <c r="F1910" s="3"/>
      <c r="G1910" s="2" t="s">
        <v>10</v>
      </c>
      <c r="H1910" s="3" t="s">
        <v>6</v>
      </c>
      <c r="I1910" s="21">
        <v>4</v>
      </c>
      <c r="J1910" s="3" t="s">
        <v>183</v>
      </c>
      <c r="K1910" s="3"/>
      <c r="L1910" s="3"/>
      <c r="M1910" s="3"/>
      <c r="N1910" s="3"/>
      <c r="O1910" s="3"/>
      <c r="P1910" s="3"/>
      <c r="Q1910" s="3"/>
      <c r="R1910" s="3"/>
      <c r="S1910" s="3"/>
      <c r="T1910" s="3" t="str">
        <f t="shared" si="232"/>
        <v>SIN CECO</v>
      </c>
      <c r="U1910" s="3" t="str">
        <f t="shared" si="233"/>
        <v>NO</v>
      </c>
      <c r="V1910" t="str">
        <f t="shared" si="234"/>
        <v>EDIFICIO CALLE 81
100%*-Soporte Técnico</v>
      </c>
      <c r="W1910" s="53">
        <f t="shared" si="235"/>
        <v>4</v>
      </c>
      <c r="X1910">
        <f t="shared" si="236"/>
        <v>4</v>
      </c>
      <c r="Y1910">
        <f>IF(ISNA(VLOOKUP(B1910,CECOS_SIN_IDENTIFICAR!$A$2:$D$146,4,0)),"SIN CECO",IF(VLOOKUP(B1910,CECOS_SIN_IDENTIFICAR!$A$2:$D$146,4,0)=0,"SIN CECO",VLOOKUP(B1910,CECOS_SIN_IDENTIFICAR!$A$2:$D$146,4,0)))</f>
        <v>1135</v>
      </c>
      <c r="Z1910">
        <f t="shared" si="237"/>
        <v>1135</v>
      </c>
      <c r="AA1910" s="56" t="s">
        <v>114</v>
      </c>
      <c r="AB1910" t="str">
        <f t="shared" si="238"/>
        <v>e. Oportunidad en entrega de información o requerimientos-Soporte Técnico</v>
      </c>
      <c r="AC1910" t="str">
        <f>VLOOKUP(AB1910,CODIFICACION_PREGUNTAS!$C$2:$D$35,2,0)</f>
        <v>SOPORTE_TEC005</v>
      </c>
    </row>
    <row r="1911" spans="1:29" x14ac:dyDescent="0.25">
      <c r="A1911" s="3">
        <f t="shared" si="239"/>
        <v>1910</v>
      </c>
      <c r="B1911" s="3" t="s">
        <v>204</v>
      </c>
      <c r="C1911" s="32">
        <v>40603</v>
      </c>
      <c r="D1911" s="56" t="s">
        <v>114</v>
      </c>
      <c r="E1911" s="3"/>
      <c r="F1911" s="3"/>
      <c r="G1911" s="2" t="s">
        <v>11</v>
      </c>
      <c r="H1911" s="3" t="s">
        <v>12</v>
      </c>
      <c r="I1911" s="21">
        <v>4</v>
      </c>
      <c r="J1911" s="3" t="s">
        <v>183</v>
      </c>
      <c r="K1911" s="3"/>
      <c r="L1911" s="3"/>
      <c r="M1911" s="3"/>
      <c r="N1911" s="3"/>
      <c r="O1911" s="3"/>
      <c r="P1911" s="3"/>
      <c r="Q1911" s="3"/>
      <c r="R1911" s="3"/>
      <c r="S1911" s="3"/>
      <c r="T1911" s="3" t="str">
        <f t="shared" si="232"/>
        <v>SIN CECO</v>
      </c>
      <c r="U1911" s="3" t="str">
        <f t="shared" si="233"/>
        <v>NO</v>
      </c>
      <c r="V1911" t="str">
        <f t="shared" si="234"/>
        <v>EDIFICIO CALLE 81
100%*-Soporte Administrativo</v>
      </c>
      <c r="W1911" s="53">
        <f t="shared" si="235"/>
        <v>4</v>
      </c>
      <c r="X1911">
        <f t="shared" si="236"/>
        <v>4</v>
      </c>
      <c r="Y1911">
        <f>IF(ISNA(VLOOKUP(B1911,CECOS_SIN_IDENTIFICAR!$A$2:$D$146,4,0)),"SIN CECO",IF(VLOOKUP(B1911,CECOS_SIN_IDENTIFICAR!$A$2:$D$146,4,0)=0,"SIN CECO",VLOOKUP(B1911,CECOS_SIN_IDENTIFICAR!$A$2:$D$146,4,0)))</f>
        <v>1135</v>
      </c>
      <c r="Z1911">
        <f t="shared" si="237"/>
        <v>1135</v>
      </c>
      <c r="AA1911" s="56" t="s">
        <v>114</v>
      </c>
      <c r="AB1911" t="str">
        <f t="shared" si="238"/>
        <v>a. Oportunidad de la gestión en obra-Soporte Administrativo</v>
      </c>
      <c r="AC1911" t="str">
        <f>VLOOKUP(AB1911,CODIFICACION_PREGUNTAS!$C$2:$D$35,2,0)</f>
        <v>SOPORTE_ADMON001</v>
      </c>
    </row>
    <row r="1912" spans="1:29" x14ac:dyDescent="0.25">
      <c r="A1912" s="3">
        <f t="shared" si="239"/>
        <v>1911</v>
      </c>
      <c r="B1912" s="3" t="s">
        <v>204</v>
      </c>
      <c r="C1912" s="32">
        <v>40603</v>
      </c>
      <c r="D1912" s="56" t="s">
        <v>114</v>
      </c>
      <c r="E1912" s="3"/>
      <c r="F1912" s="3"/>
      <c r="G1912" s="2" t="s">
        <v>13</v>
      </c>
      <c r="H1912" s="3" t="s">
        <v>12</v>
      </c>
      <c r="I1912" s="21">
        <v>4</v>
      </c>
      <c r="J1912" s="3" t="s">
        <v>183</v>
      </c>
      <c r="K1912" s="3"/>
      <c r="L1912" s="3"/>
      <c r="M1912" s="3"/>
      <c r="N1912" s="3"/>
      <c r="O1912" s="3"/>
      <c r="P1912" s="3"/>
      <c r="Q1912" s="3"/>
      <c r="R1912" s="3"/>
      <c r="S1912" s="3"/>
      <c r="T1912" s="3" t="str">
        <f t="shared" si="232"/>
        <v>SIN CECO</v>
      </c>
      <c r="U1912" s="3" t="str">
        <f t="shared" si="233"/>
        <v>NO</v>
      </c>
      <c r="V1912" t="str">
        <f t="shared" si="234"/>
        <v>EDIFICIO CALLE 81
100%*-Soporte Administrativo</v>
      </c>
      <c r="W1912" s="53">
        <f t="shared" si="235"/>
        <v>4</v>
      </c>
      <c r="X1912">
        <f t="shared" si="236"/>
        <v>4</v>
      </c>
      <c r="Y1912">
        <f>IF(ISNA(VLOOKUP(B1912,CECOS_SIN_IDENTIFICAR!$A$2:$D$146,4,0)),"SIN CECO",IF(VLOOKUP(B1912,CECOS_SIN_IDENTIFICAR!$A$2:$D$146,4,0)=0,"SIN CECO",VLOOKUP(B1912,CECOS_SIN_IDENTIFICAR!$A$2:$D$146,4,0)))</f>
        <v>1135</v>
      </c>
      <c r="Z1912">
        <f t="shared" si="237"/>
        <v>1135</v>
      </c>
      <c r="AA1912" s="56" t="s">
        <v>114</v>
      </c>
      <c r="AB1912" t="str">
        <f t="shared" si="238"/>
        <v>b. Manejo administrativo del proyecto-Soporte Administrativo</v>
      </c>
      <c r="AC1912" t="str">
        <f>VLOOKUP(AB1912,CODIFICACION_PREGUNTAS!$C$2:$D$35,2,0)</f>
        <v>SOPORTE_ADMON002</v>
      </c>
    </row>
    <row r="1913" spans="1:29" x14ac:dyDescent="0.25">
      <c r="A1913" s="3">
        <f t="shared" si="239"/>
        <v>1912</v>
      </c>
      <c r="B1913" s="3" t="s">
        <v>204</v>
      </c>
      <c r="C1913" s="32">
        <v>40603</v>
      </c>
      <c r="D1913" s="56" t="s">
        <v>114</v>
      </c>
      <c r="E1913" s="3"/>
      <c r="F1913" s="3"/>
      <c r="G1913" s="2" t="s">
        <v>14</v>
      </c>
      <c r="H1913" s="3" t="s">
        <v>12</v>
      </c>
      <c r="I1913" s="21">
        <v>4</v>
      </c>
      <c r="J1913" s="3" t="s">
        <v>183</v>
      </c>
      <c r="K1913" s="3"/>
      <c r="L1913" s="3"/>
      <c r="M1913" s="3"/>
      <c r="N1913" s="3"/>
      <c r="O1913" s="3"/>
      <c r="P1913" s="3"/>
      <c r="Q1913" s="3"/>
      <c r="R1913" s="3"/>
      <c r="S1913" s="3"/>
      <c r="T1913" s="3" t="str">
        <f t="shared" si="232"/>
        <v>SIN CECO</v>
      </c>
      <c r="U1913" s="3" t="str">
        <f t="shared" si="233"/>
        <v>NO</v>
      </c>
      <c r="V1913" t="str">
        <f t="shared" si="234"/>
        <v>EDIFICIO CALLE 81
100%*-Soporte Administrativo</v>
      </c>
      <c r="W1913" s="53">
        <f t="shared" si="235"/>
        <v>4</v>
      </c>
      <c r="X1913">
        <f t="shared" si="236"/>
        <v>4</v>
      </c>
      <c r="Y1913">
        <f>IF(ISNA(VLOOKUP(B1913,CECOS_SIN_IDENTIFICAR!$A$2:$D$146,4,0)),"SIN CECO",IF(VLOOKUP(B1913,CECOS_SIN_IDENTIFICAR!$A$2:$D$146,4,0)=0,"SIN CECO",VLOOKUP(B1913,CECOS_SIN_IDENTIFICAR!$A$2:$D$146,4,0)))</f>
        <v>1135</v>
      </c>
      <c r="Z1913">
        <f t="shared" si="237"/>
        <v>1135</v>
      </c>
      <c r="AA1913" s="56" t="s">
        <v>114</v>
      </c>
      <c r="AB1913" t="str">
        <f t="shared" si="238"/>
        <v>c. Información clara y veraz sobre la administración de proyecto-Soporte Administrativo</v>
      </c>
      <c r="AC1913" t="str">
        <f>VLOOKUP(AB1913,CODIFICACION_PREGUNTAS!$C$2:$D$35,2,0)</f>
        <v>SOPORTE_ADMON003</v>
      </c>
    </row>
    <row r="1914" spans="1:29" x14ac:dyDescent="0.25">
      <c r="A1914" s="3">
        <f t="shared" si="239"/>
        <v>1913</v>
      </c>
      <c r="B1914" s="3" t="s">
        <v>204</v>
      </c>
      <c r="C1914" s="32">
        <v>40603</v>
      </c>
      <c r="D1914" s="56" t="s">
        <v>114</v>
      </c>
      <c r="E1914" s="3"/>
      <c r="F1914" s="3"/>
      <c r="G1914" s="2" t="s">
        <v>15</v>
      </c>
      <c r="H1914" s="3" t="s">
        <v>12</v>
      </c>
      <c r="I1914" s="21">
        <v>4</v>
      </c>
      <c r="J1914" s="3" t="s">
        <v>183</v>
      </c>
      <c r="K1914" s="3"/>
      <c r="L1914" s="3"/>
      <c r="M1914" s="3"/>
      <c r="N1914" s="3"/>
      <c r="O1914" s="3"/>
      <c r="P1914" s="3"/>
      <c r="Q1914" s="3"/>
      <c r="R1914" s="3"/>
      <c r="S1914" s="3"/>
      <c r="T1914" s="3" t="str">
        <f t="shared" si="232"/>
        <v>SIN CECO</v>
      </c>
      <c r="U1914" s="3" t="str">
        <f t="shared" si="233"/>
        <v>NO</v>
      </c>
      <c r="V1914" t="str">
        <f t="shared" si="234"/>
        <v>EDIFICIO CALLE 81
100%*-Soporte Administrativo</v>
      </c>
      <c r="W1914" s="53">
        <f t="shared" si="235"/>
        <v>4</v>
      </c>
      <c r="X1914">
        <f t="shared" si="236"/>
        <v>4</v>
      </c>
      <c r="Y1914">
        <f>IF(ISNA(VLOOKUP(B1914,CECOS_SIN_IDENTIFICAR!$A$2:$D$146,4,0)),"SIN CECO",IF(VLOOKUP(B1914,CECOS_SIN_IDENTIFICAR!$A$2:$D$146,4,0)=0,"SIN CECO",VLOOKUP(B1914,CECOS_SIN_IDENTIFICAR!$A$2:$D$146,4,0)))</f>
        <v>1135</v>
      </c>
      <c r="Z1914">
        <f t="shared" si="237"/>
        <v>1135</v>
      </c>
      <c r="AA1914" s="56" t="s">
        <v>114</v>
      </c>
      <c r="AB1914" t="str">
        <f t="shared" si="238"/>
        <v>d. Cumplimientos con expectativas del cliente-Soporte Administrativo</v>
      </c>
      <c r="AC1914" t="str">
        <f>VLOOKUP(AB1914,CODIFICACION_PREGUNTAS!$C$2:$D$35,2,0)</f>
        <v>SOPORTE_ADMON004</v>
      </c>
    </row>
    <row r="1915" spans="1:29" x14ac:dyDescent="0.25">
      <c r="A1915" s="3">
        <f t="shared" si="239"/>
        <v>1914</v>
      </c>
      <c r="B1915" s="3" t="s">
        <v>204</v>
      </c>
      <c r="C1915" s="32">
        <v>40603</v>
      </c>
      <c r="D1915" s="56" t="s">
        <v>114</v>
      </c>
      <c r="E1915" s="3"/>
      <c r="F1915" s="3"/>
      <c r="G1915" s="2" t="s">
        <v>16</v>
      </c>
      <c r="H1915" s="3" t="s">
        <v>12</v>
      </c>
      <c r="I1915" s="21">
        <v>4</v>
      </c>
      <c r="J1915" s="3" t="s">
        <v>183</v>
      </c>
      <c r="K1915" s="3"/>
      <c r="L1915" s="3"/>
      <c r="M1915" s="3"/>
      <c r="N1915" s="3"/>
      <c r="O1915" s="3"/>
      <c r="P1915" s="3"/>
      <c r="Q1915" s="3"/>
      <c r="R1915" s="3"/>
      <c r="S1915" s="3"/>
      <c r="T1915" s="3" t="str">
        <f t="shared" si="232"/>
        <v>SIN CECO</v>
      </c>
      <c r="U1915" s="3" t="str">
        <f t="shared" si="233"/>
        <v>NO</v>
      </c>
      <c r="V1915" t="str">
        <f t="shared" si="234"/>
        <v>EDIFICIO CALLE 81
100%*-Soporte Administrativo</v>
      </c>
      <c r="W1915" s="53">
        <f t="shared" si="235"/>
        <v>4</v>
      </c>
      <c r="X1915">
        <f t="shared" si="236"/>
        <v>4</v>
      </c>
      <c r="Y1915">
        <f>IF(ISNA(VLOOKUP(B1915,CECOS_SIN_IDENTIFICAR!$A$2:$D$146,4,0)),"SIN CECO",IF(VLOOKUP(B1915,CECOS_SIN_IDENTIFICAR!$A$2:$D$146,4,0)=0,"SIN CECO",VLOOKUP(B1915,CECOS_SIN_IDENTIFICAR!$A$2:$D$146,4,0)))</f>
        <v>1135</v>
      </c>
      <c r="Z1915">
        <f t="shared" si="237"/>
        <v>1135</v>
      </c>
      <c r="AA1915" s="56" t="s">
        <v>114</v>
      </c>
      <c r="AB1915" t="str">
        <f t="shared" si="238"/>
        <v>e. Control de presupuesto-Soporte Administrativo</v>
      </c>
      <c r="AC1915" t="str">
        <f>VLOOKUP(AB1915,CODIFICACION_PREGUNTAS!$C$2:$D$35,2,0)</f>
        <v>SOPORTE_ADMON005</v>
      </c>
    </row>
    <row r="1916" spans="1:29" x14ac:dyDescent="0.25">
      <c r="A1916" s="3">
        <f t="shared" si="239"/>
        <v>1915</v>
      </c>
      <c r="B1916" s="3" t="s">
        <v>204</v>
      </c>
      <c r="C1916" s="32">
        <v>40603</v>
      </c>
      <c r="D1916" s="56" t="s">
        <v>114</v>
      </c>
      <c r="E1916" s="3"/>
      <c r="F1916" s="3"/>
      <c r="G1916" s="2" t="s">
        <v>17</v>
      </c>
      <c r="H1916" s="3" t="s">
        <v>18</v>
      </c>
      <c r="I1916" s="21">
        <v>4</v>
      </c>
      <c r="J1916" s="3" t="s">
        <v>183</v>
      </c>
      <c r="K1916" s="3"/>
      <c r="L1916" s="3"/>
      <c r="M1916" s="3"/>
      <c r="N1916" s="3"/>
      <c r="O1916" s="3"/>
      <c r="P1916" s="3"/>
      <c r="Q1916" s="3"/>
      <c r="R1916" s="3"/>
      <c r="S1916" s="3"/>
      <c r="T1916" s="3" t="str">
        <f t="shared" si="232"/>
        <v>SIN CECO</v>
      </c>
      <c r="U1916" s="3" t="str">
        <f t="shared" si="233"/>
        <v>NO</v>
      </c>
      <c r="V1916" t="str">
        <f t="shared" si="234"/>
        <v>EDIFICIO CALLE 81
100%*-Soporte Directivo (Coordinador y Gerencia)</v>
      </c>
      <c r="W1916" s="53">
        <f t="shared" si="235"/>
        <v>4</v>
      </c>
      <c r="X1916">
        <f t="shared" si="236"/>
        <v>4</v>
      </c>
      <c r="Y1916">
        <f>IF(ISNA(VLOOKUP(B1916,CECOS_SIN_IDENTIFICAR!$A$2:$D$146,4,0)),"SIN CECO",IF(VLOOKUP(B1916,CECOS_SIN_IDENTIFICAR!$A$2:$D$146,4,0)=0,"SIN CECO",VLOOKUP(B1916,CECOS_SIN_IDENTIFICAR!$A$2:$D$146,4,0)))</f>
        <v>1135</v>
      </c>
      <c r="Z1916">
        <f t="shared" si="237"/>
        <v>1135</v>
      </c>
      <c r="AA1916" s="56" t="s">
        <v>114</v>
      </c>
      <c r="AB1916" t="str">
        <f t="shared" si="238"/>
        <v>a. Apoyo y presencia en el proyecto-Soporte Directivo (Coordinador y Gerencia)</v>
      </c>
      <c r="AC1916" t="str">
        <f>VLOOKUP(AB1916,CODIFICACION_PREGUNTAS!$C$2:$D$35,2,0)</f>
        <v>SOPORTE_DIR001</v>
      </c>
    </row>
    <row r="1917" spans="1:29" x14ac:dyDescent="0.25">
      <c r="A1917" s="3">
        <f t="shared" si="239"/>
        <v>1916</v>
      </c>
      <c r="B1917" s="3" t="s">
        <v>204</v>
      </c>
      <c r="C1917" s="32">
        <v>40603</v>
      </c>
      <c r="D1917" s="56" t="s">
        <v>114</v>
      </c>
      <c r="E1917" s="3"/>
      <c r="F1917" s="3"/>
      <c r="G1917" s="2" t="s">
        <v>19</v>
      </c>
      <c r="H1917" s="3" t="s">
        <v>18</v>
      </c>
      <c r="I1917" s="21">
        <v>4</v>
      </c>
      <c r="J1917" s="3" t="s">
        <v>183</v>
      </c>
      <c r="K1917" s="3"/>
      <c r="L1917" s="3"/>
      <c r="M1917" s="3"/>
      <c r="N1917" s="3"/>
      <c r="O1917" s="3"/>
      <c r="P1917" s="3"/>
      <c r="Q1917" s="3"/>
      <c r="R1917" s="3"/>
      <c r="S1917" s="3"/>
      <c r="T1917" s="3" t="str">
        <f t="shared" si="232"/>
        <v>SIN CECO</v>
      </c>
      <c r="U1917" s="3" t="str">
        <f t="shared" si="233"/>
        <v>NO</v>
      </c>
      <c r="V1917" t="str">
        <f t="shared" si="234"/>
        <v>EDIFICIO CALLE 81
100%*-Soporte Directivo (Coordinador y Gerencia)</v>
      </c>
      <c r="W1917" s="53">
        <f t="shared" si="235"/>
        <v>4</v>
      </c>
      <c r="X1917">
        <f t="shared" si="236"/>
        <v>4</v>
      </c>
      <c r="Y1917">
        <f>IF(ISNA(VLOOKUP(B1917,CECOS_SIN_IDENTIFICAR!$A$2:$D$146,4,0)),"SIN CECO",IF(VLOOKUP(B1917,CECOS_SIN_IDENTIFICAR!$A$2:$D$146,4,0)=0,"SIN CECO",VLOOKUP(B1917,CECOS_SIN_IDENTIFICAR!$A$2:$D$146,4,0)))</f>
        <v>1135</v>
      </c>
      <c r="Z1917">
        <f t="shared" si="237"/>
        <v>1135</v>
      </c>
      <c r="AA1917" s="56" t="s">
        <v>114</v>
      </c>
      <c r="AB1917" t="str">
        <f t="shared" si="238"/>
        <v>b. Conocimiento del proyecto-Soporte Directivo (Coordinador y Gerencia)</v>
      </c>
      <c r="AC1917" t="str">
        <f>VLOOKUP(AB1917,CODIFICACION_PREGUNTAS!$C$2:$D$35,2,0)</f>
        <v>SOPORTE_DIR002</v>
      </c>
    </row>
    <row r="1918" spans="1:29" x14ac:dyDescent="0.25">
      <c r="A1918" s="3">
        <f t="shared" si="239"/>
        <v>1917</v>
      </c>
      <c r="B1918" s="3" t="s">
        <v>204</v>
      </c>
      <c r="C1918" s="32">
        <v>40603</v>
      </c>
      <c r="D1918" s="56" t="s">
        <v>114</v>
      </c>
      <c r="E1918" s="3"/>
      <c r="F1918" s="3"/>
      <c r="G1918" s="2" t="s">
        <v>20</v>
      </c>
      <c r="H1918" s="3" t="s">
        <v>18</v>
      </c>
      <c r="I1918" s="21">
        <v>4</v>
      </c>
      <c r="J1918" s="3" t="s">
        <v>183</v>
      </c>
      <c r="K1918" s="3"/>
      <c r="L1918" s="3"/>
      <c r="M1918" s="3"/>
      <c r="N1918" s="3"/>
      <c r="O1918" s="3"/>
      <c r="P1918" s="3"/>
      <c r="Q1918" s="3"/>
      <c r="R1918" s="3"/>
      <c r="S1918" s="3"/>
      <c r="T1918" s="3" t="str">
        <f t="shared" si="232"/>
        <v>SIN CECO</v>
      </c>
      <c r="U1918" s="3" t="str">
        <f t="shared" si="233"/>
        <v>NO</v>
      </c>
      <c r="V1918" t="str">
        <f t="shared" si="234"/>
        <v>EDIFICIO CALLE 81
100%*-Soporte Directivo (Coordinador y Gerencia)</v>
      </c>
      <c r="W1918" s="53">
        <f t="shared" si="235"/>
        <v>4</v>
      </c>
      <c r="X1918">
        <f t="shared" si="236"/>
        <v>4</v>
      </c>
      <c r="Y1918">
        <f>IF(ISNA(VLOOKUP(B1918,CECOS_SIN_IDENTIFICAR!$A$2:$D$146,4,0)),"SIN CECO",IF(VLOOKUP(B1918,CECOS_SIN_IDENTIFICAR!$A$2:$D$146,4,0)=0,"SIN CECO",VLOOKUP(B1918,CECOS_SIN_IDENTIFICAR!$A$2:$D$146,4,0)))</f>
        <v>1135</v>
      </c>
      <c r="Z1918">
        <f t="shared" si="237"/>
        <v>1135</v>
      </c>
      <c r="AA1918" s="56" t="s">
        <v>114</v>
      </c>
      <c r="AB1918" t="str">
        <f t="shared" si="238"/>
        <v>c. Planteamiento de soluciones y manejo de conflictos-Soporte Directivo (Coordinador y Gerencia)</v>
      </c>
      <c r="AC1918" t="str">
        <f>VLOOKUP(AB1918,CODIFICACION_PREGUNTAS!$C$2:$D$35,2,0)</f>
        <v>SOPORTE_DIR003</v>
      </c>
    </row>
    <row r="1919" spans="1:29" x14ac:dyDescent="0.25">
      <c r="A1919" s="3">
        <f t="shared" si="239"/>
        <v>1918</v>
      </c>
      <c r="B1919" s="3" t="s">
        <v>204</v>
      </c>
      <c r="C1919" s="32">
        <v>40603</v>
      </c>
      <c r="D1919" s="56" t="s">
        <v>114</v>
      </c>
      <c r="E1919" s="3"/>
      <c r="F1919" s="3"/>
      <c r="G1919" s="2" t="s">
        <v>21</v>
      </c>
      <c r="H1919" s="3" t="s">
        <v>18</v>
      </c>
      <c r="I1919" s="21">
        <v>4</v>
      </c>
      <c r="J1919" s="3" t="s">
        <v>183</v>
      </c>
      <c r="K1919" s="3"/>
      <c r="L1919" s="3"/>
      <c r="M1919" s="3"/>
      <c r="N1919" s="3"/>
      <c r="O1919" s="3"/>
      <c r="P1919" s="3"/>
      <c r="Q1919" s="3"/>
      <c r="R1919" s="3"/>
      <c r="S1919" s="3"/>
      <c r="T1919" s="3" t="str">
        <f t="shared" si="232"/>
        <v>SIN CECO</v>
      </c>
      <c r="U1919" s="3" t="str">
        <f t="shared" si="233"/>
        <v>NO</v>
      </c>
      <c r="V1919" t="str">
        <f t="shared" si="234"/>
        <v>EDIFICIO CALLE 81
100%*-Soporte Directivo (Coordinador y Gerencia)</v>
      </c>
      <c r="W1919" s="53">
        <f t="shared" si="235"/>
        <v>4</v>
      </c>
      <c r="X1919">
        <f t="shared" si="236"/>
        <v>4</v>
      </c>
      <c r="Y1919">
        <f>IF(ISNA(VLOOKUP(B1919,CECOS_SIN_IDENTIFICAR!$A$2:$D$146,4,0)),"SIN CECO",IF(VLOOKUP(B1919,CECOS_SIN_IDENTIFICAR!$A$2:$D$146,4,0)=0,"SIN CECO",VLOOKUP(B1919,CECOS_SIN_IDENTIFICAR!$A$2:$D$146,4,0)))</f>
        <v>1135</v>
      </c>
      <c r="Z1919">
        <f t="shared" si="237"/>
        <v>1135</v>
      </c>
      <c r="AA1919" s="56" t="s">
        <v>114</v>
      </c>
      <c r="AB1919" t="str">
        <f t="shared" si="238"/>
        <v>d. Cumplimiento de compromisos-Soporte Directivo (Coordinador y Gerencia)</v>
      </c>
      <c r="AC1919" t="str">
        <f>VLOOKUP(AB1919,CODIFICACION_PREGUNTAS!$C$2:$D$35,2,0)</f>
        <v>SOPORTE_DIR004</v>
      </c>
    </row>
    <row r="1920" spans="1:29" x14ac:dyDescent="0.25">
      <c r="A1920" s="3">
        <f t="shared" si="239"/>
        <v>1919</v>
      </c>
      <c r="B1920" s="3" t="s">
        <v>204</v>
      </c>
      <c r="C1920" s="32">
        <v>40603</v>
      </c>
      <c r="D1920" s="56" t="s">
        <v>114</v>
      </c>
      <c r="E1920" s="3"/>
      <c r="F1920" s="3"/>
      <c r="G1920" s="2" t="s">
        <v>22</v>
      </c>
      <c r="H1920" s="3" t="s">
        <v>18</v>
      </c>
      <c r="I1920" s="21">
        <v>4</v>
      </c>
      <c r="J1920" s="3" t="s">
        <v>183</v>
      </c>
      <c r="K1920" s="3"/>
      <c r="L1920" s="3"/>
      <c r="M1920" s="3"/>
      <c r="N1920" s="3"/>
      <c r="O1920" s="3"/>
      <c r="P1920" s="3"/>
      <c r="Q1920" s="3"/>
      <c r="R1920" s="3"/>
      <c r="S1920" s="3"/>
      <c r="T1920" s="3" t="str">
        <f t="shared" si="232"/>
        <v>SIN CECO</v>
      </c>
      <c r="U1920" s="3" t="str">
        <f t="shared" si="233"/>
        <v>NO</v>
      </c>
      <c r="V1920" t="str">
        <f t="shared" si="234"/>
        <v>EDIFICIO CALLE 81
100%*-Soporte Directivo (Coordinador y Gerencia)</v>
      </c>
      <c r="W1920" s="53">
        <f t="shared" si="235"/>
        <v>4</v>
      </c>
      <c r="X1920">
        <f t="shared" si="236"/>
        <v>4</v>
      </c>
      <c r="Y1920">
        <f>IF(ISNA(VLOOKUP(B1920,CECOS_SIN_IDENTIFICAR!$A$2:$D$146,4,0)),"SIN CECO",IF(VLOOKUP(B1920,CECOS_SIN_IDENTIFICAR!$A$2:$D$146,4,0)=0,"SIN CECO",VLOOKUP(B1920,CECOS_SIN_IDENTIFICAR!$A$2:$D$146,4,0)))</f>
        <v>1135</v>
      </c>
      <c r="Z1920">
        <f t="shared" si="237"/>
        <v>1135</v>
      </c>
      <c r="AA1920" s="56" t="s">
        <v>114</v>
      </c>
      <c r="AB1920" t="str">
        <f t="shared" si="238"/>
        <v>e. Manejo del cliente-Soporte Directivo (Coordinador y Gerencia)</v>
      </c>
      <c r="AC1920" t="str">
        <f>VLOOKUP(AB1920,CODIFICACION_PREGUNTAS!$C$2:$D$35,2,0)</f>
        <v>SOPORTE_DIR005</v>
      </c>
    </row>
    <row r="1921" spans="1:29" x14ac:dyDescent="0.25">
      <c r="A1921" s="3">
        <f t="shared" si="239"/>
        <v>1920</v>
      </c>
      <c r="B1921" s="3" t="s">
        <v>204</v>
      </c>
      <c r="C1921" s="32">
        <v>40603</v>
      </c>
      <c r="D1921" s="56" t="s">
        <v>114</v>
      </c>
      <c r="E1921" s="3"/>
      <c r="F1921" s="3"/>
      <c r="G1921" s="2" t="s">
        <v>23</v>
      </c>
      <c r="H1921" s="3" t="s">
        <v>24</v>
      </c>
      <c r="I1921" s="21">
        <v>4</v>
      </c>
      <c r="J1921" s="3" t="s">
        <v>183</v>
      </c>
      <c r="K1921" s="3"/>
      <c r="L1921" s="3"/>
      <c r="M1921" s="3"/>
      <c r="N1921" s="3"/>
      <c r="O1921" s="3"/>
      <c r="P1921" s="3"/>
      <c r="Q1921" s="3"/>
      <c r="R1921" s="3"/>
      <c r="S1921" s="3"/>
      <c r="T1921" s="3" t="str">
        <f t="shared" si="232"/>
        <v>SIN CECO</v>
      </c>
      <c r="U1921" s="3" t="str">
        <f t="shared" si="233"/>
        <v>NO</v>
      </c>
      <c r="V1921" t="str">
        <f t="shared" si="234"/>
        <v>EDIFICIO CALLE 81
100%*-Personal que presta el servicio en obra</v>
      </c>
      <c r="W1921" s="53">
        <f t="shared" si="235"/>
        <v>4</v>
      </c>
      <c r="X1921">
        <f t="shared" si="236"/>
        <v>4</v>
      </c>
      <c r="Y1921">
        <f>IF(ISNA(VLOOKUP(B1921,CECOS_SIN_IDENTIFICAR!$A$2:$D$146,4,0)),"SIN CECO",IF(VLOOKUP(B1921,CECOS_SIN_IDENTIFICAR!$A$2:$D$146,4,0)=0,"SIN CECO",VLOOKUP(B1921,CECOS_SIN_IDENTIFICAR!$A$2:$D$146,4,0)))</f>
        <v>1135</v>
      </c>
      <c r="Z1921">
        <f t="shared" si="237"/>
        <v>1135</v>
      </c>
      <c r="AA1921" s="56" t="s">
        <v>114</v>
      </c>
      <c r="AB1921" t="str">
        <f t="shared" si="238"/>
        <v>a. Idoneidad del personal-Personal que presta el servicio en obra</v>
      </c>
      <c r="AC1921" t="str">
        <f>VLOOKUP(AB1921,CODIFICACION_PREGUNTAS!$C$2:$D$35,2,0)</f>
        <v>PERSONAL001</v>
      </c>
    </row>
    <row r="1922" spans="1:29" x14ac:dyDescent="0.25">
      <c r="A1922" s="3">
        <f t="shared" si="239"/>
        <v>1921</v>
      </c>
      <c r="B1922" s="3" t="s">
        <v>204</v>
      </c>
      <c r="C1922" s="32">
        <v>40603</v>
      </c>
      <c r="D1922" s="56" t="s">
        <v>114</v>
      </c>
      <c r="E1922" s="3"/>
      <c r="F1922" s="3"/>
      <c r="G1922" s="2" t="s">
        <v>25</v>
      </c>
      <c r="H1922" s="3" t="s">
        <v>24</v>
      </c>
      <c r="I1922" s="21">
        <v>4</v>
      </c>
      <c r="J1922" s="3" t="s">
        <v>183</v>
      </c>
      <c r="K1922" s="3"/>
      <c r="L1922" s="3"/>
      <c r="M1922" s="3"/>
      <c r="N1922" s="3"/>
      <c r="O1922" s="3"/>
      <c r="P1922" s="3"/>
      <c r="Q1922" s="3"/>
      <c r="R1922" s="3"/>
      <c r="S1922" s="3"/>
      <c r="T1922" s="3" t="str">
        <f t="shared" si="232"/>
        <v>SIN CECO</v>
      </c>
      <c r="U1922" s="3" t="str">
        <f t="shared" si="233"/>
        <v>NO</v>
      </c>
      <c r="V1922" t="str">
        <f t="shared" si="234"/>
        <v>EDIFICIO CALLE 81
100%*-Personal que presta el servicio en obra</v>
      </c>
      <c r="W1922" s="53">
        <f t="shared" si="235"/>
        <v>4</v>
      </c>
      <c r="X1922">
        <f t="shared" si="236"/>
        <v>4</v>
      </c>
      <c r="Y1922">
        <f>IF(ISNA(VLOOKUP(B1922,CECOS_SIN_IDENTIFICAR!$A$2:$D$146,4,0)),"SIN CECO",IF(VLOOKUP(B1922,CECOS_SIN_IDENTIFICAR!$A$2:$D$146,4,0)=0,"SIN CECO",VLOOKUP(B1922,CECOS_SIN_IDENTIFICAR!$A$2:$D$146,4,0)))</f>
        <v>1135</v>
      </c>
      <c r="Z1922">
        <f t="shared" si="237"/>
        <v>1135</v>
      </c>
      <c r="AA1922" s="56" t="s">
        <v>114</v>
      </c>
      <c r="AB1922" t="str">
        <f t="shared" si="238"/>
        <v>b. Oportuna atención al cliente-Personal que presta el servicio en obra</v>
      </c>
      <c r="AC1922" t="str">
        <f>VLOOKUP(AB1922,CODIFICACION_PREGUNTAS!$C$2:$D$35,2,0)</f>
        <v>PERSONAL002</v>
      </c>
    </row>
    <row r="1923" spans="1:29" x14ac:dyDescent="0.25">
      <c r="A1923" s="3">
        <f t="shared" si="239"/>
        <v>1922</v>
      </c>
      <c r="B1923" s="3" t="s">
        <v>204</v>
      </c>
      <c r="C1923" s="32">
        <v>40603</v>
      </c>
      <c r="D1923" s="56" t="s">
        <v>114</v>
      </c>
      <c r="E1923" s="3"/>
      <c r="F1923" s="3"/>
      <c r="G1923" s="2" t="s">
        <v>26</v>
      </c>
      <c r="H1923" s="3" t="s">
        <v>24</v>
      </c>
      <c r="I1923" s="21">
        <v>4</v>
      </c>
      <c r="J1923" s="3" t="s">
        <v>183</v>
      </c>
      <c r="K1923" s="3"/>
      <c r="L1923" s="3"/>
      <c r="M1923" s="3"/>
      <c r="N1923" s="3"/>
      <c r="O1923" s="3"/>
      <c r="P1923" s="3"/>
      <c r="Q1923" s="3"/>
      <c r="R1923" s="3"/>
      <c r="S1923" s="3"/>
      <c r="T1923" s="3" t="str">
        <f t="shared" ref="T1923:T1986" si="240">IF(U1923="NO","SIN CECO",LEFT(B1923,4)+0)</f>
        <v>SIN CECO</v>
      </c>
      <c r="U1923" s="3" t="str">
        <f t="shared" ref="U1923:U1986" si="241">IF(ISNUMBER(LEFT(B1923,4)+0),"SI","NO")</f>
        <v>NO</v>
      </c>
      <c r="V1923" t="str">
        <f t="shared" ref="V1923:V1986" si="242">CONCATENATE(B1923,"-",H1923)</f>
        <v>EDIFICIO CALLE 81
100%*-Personal que presta el servicio en obra</v>
      </c>
      <c r="W1923" s="53">
        <f t="shared" ref="W1923:W1986" si="243">I1923</f>
        <v>4</v>
      </c>
      <c r="X1923">
        <f t="shared" ref="X1923:X1986" si="244">IF(ISNUMBER(W1923+0),W1923+0,0)</f>
        <v>4</v>
      </c>
      <c r="Y1923">
        <f>IF(ISNA(VLOOKUP(B1923,CECOS_SIN_IDENTIFICAR!$A$2:$D$146,4,0)),"SIN CECO",IF(VLOOKUP(B1923,CECOS_SIN_IDENTIFICAR!$A$2:$D$146,4,0)=0,"SIN CECO",VLOOKUP(B1923,CECOS_SIN_IDENTIFICAR!$A$2:$D$146,4,0)))</f>
        <v>1135</v>
      </c>
      <c r="Z1923">
        <f t="shared" ref="Z1923:Z1986" si="245">IF(Y1923="SIN CECO",T1923,Y1923)</f>
        <v>1135</v>
      </c>
      <c r="AA1923" s="56" t="s">
        <v>114</v>
      </c>
      <c r="AB1923" t="str">
        <f t="shared" ref="AB1923:AB1986" si="246">CONCATENATE(G1923,"-",H1923)</f>
        <v>c. Compromiso con el proyecto-Personal que presta el servicio en obra</v>
      </c>
      <c r="AC1923" t="str">
        <f>VLOOKUP(AB1923,CODIFICACION_PREGUNTAS!$C$2:$D$35,2,0)</f>
        <v>PERSONAL003</v>
      </c>
    </row>
    <row r="1924" spans="1:29" x14ac:dyDescent="0.25">
      <c r="A1924" s="3">
        <f t="shared" ref="A1924:A1987" si="247">A1923+1</f>
        <v>1923</v>
      </c>
      <c r="B1924" s="3" t="s">
        <v>204</v>
      </c>
      <c r="C1924" s="32">
        <v>40603</v>
      </c>
      <c r="D1924" s="56" t="s">
        <v>114</v>
      </c>
      <c r="E1924" s="3"/>
      <c r="F1924" s="3"/>
      <c r="G1924" s="2" t="s">
        <v>21</v>
      </c>
      <c r="H1924" s="3" t="s">
        <v>24</v>
      </c>
      <c r="I1924" s="21">
        <v>4</v>
      </c>
      <c r="J1924" s="3" t="s">
        <v>183</v>
      </c>
      <c r="K1924" s="3"/>
      <c r="L1924" s="3"/>
      <c r="M1924" s="3"/>
      <c r="N1924" s="3"/>
      <c r="O1924" s="3"/>
      <c r="P1924" s="3"/>
      <c r="Q1924" s="3"/>
      <c r="R1924" s="3"/>
      <c r="S1924" s="3"/>
      <c r="T1924" s="3" t="str">
        <f t="shared" si="240"/>
        <v>SIN CECO</v>
      </c>
      <c r="U1924" s="3" t="str">
        <f t="shared" si="241"/>
        <v>NO</v>
      </c>
      <c r="V1924" t="str">
        <f t="shared" si="242"/>
        <v>EDIFICIO CALLE 81
100%*-Personal que presta el servicio en obra</v>
      </c>
      <c r="W1924" s="53">
        <f t="shared" si="243"/>
        <v>4</v>
      </c>
      <c r="X1924">
        <f t="shared" si="244"/>
        <v>4</v>
      </c>
      <c r="Y1924">
        <f>IF(ISNA(VLOOKUP(B1924,CECOS_SIN_IDENTIFICAR!$A$2:$D$146,4,0)),"SIN CECO",IF(VLOOKUP(B1924,CECOS_SIN_IDENTIFICAR!$A$2:$D$146,4,0)=0,"SIN CECO",VLOOKUP(B1924,CECOS_SIN_IDENTIFICAR!$A$2:$D$146,4,0)))</f>
        <v>1135</v>
      </c>
      <c r="Z1924">
        <f t="shared" si="245"/>
        <v>1135</v>
      </c>
      <c r="AA1924" s="56" t="s">
        <v>114</v>
      </c>
      <c r="AB1924" t="str">
        <f t="shared" si="246"/>
        <v>d. Cumplimiento de compromisos-Personal que presta el servicio en obra</v>
      </c>
      <c r="AC1924" t="str">
        <f>VLOOKUP(AB1924,CODIFICACION_PREGUNTAS!$C$2:$D$35,2,0)</f>
        <v>PERSONAL004</v>
      </c>
    </row>
    <row r="1925" spans="1:29" x14ac:dyDescent="0.25">
      <c r="A1925" s="3">
        <f t="shared" si="247"/>
        <v>1924</v>
      </c>
      <c r="B1925" s="3" t="s">
        <v>204</v>
      </c>
      <c r="C1925" s="32">
        <v>40603</v>
      </c>
      <c r="D1925" s="56" t="s">
        <v>114</v>
      </c>
      <c r="E1925" s="3"/>
      <c r="F1925" s="3"/>
      <c r="G1925" s="2" t="s">
        <v>27</v>
      </c>
      <c r="H1925" s="3" t="s">
        <v>24</v>
      </c>
      <c r="I1925" s="21">
        <v>4</v>
      </c>
      <c r="J1925" s="3" t="s">
        <v>183</v>
      </c>
      <c r="K1925" s="3"/>
      <c r="L1925" s="3"/>
      <c r="M1925" s="3"/>
      <c r="N1925" s="3"/>
      <c r="O1925" s="3"/>
      <c r="P1925" s="3"/>
      <c r="Q1925" s="3"/>
      <c r="R1925" s="3"/>
      <c r="S1925" s="3"/>
      <c r="T1925" s="3" t="str">
        <f t="shared" si="240"/>
        <v>SIN CECO</v>
      </c>
      <c r="U1925" s="3" t="str">
        <f t="shared" si="241"/>
        <v>NO</v>
      </c>
      <c r="V1925" t="str">
        <f t="shared" si="242"/>
        <v>EDIFICIO CALLE 81
100%*-Personal que presta el servicio en obra</v>
      </c>
      <c r="W1925" s="53">
        <f t="shared" si="243"/>
        <v>4</v>
      </c>
      <c r="X1925">
        <f t="shared" si="244"/>
        <v>4</v>
      </c>
      <c r="Y1925">
        <f>IF(ISNA(VLOOKUP(B1925,CECOS_SIN_IDENTIFICAR!$A$2:$D$146,4,0)),"SIN CECO",IF(VLOOKUP(B1925,CECOS_SIN_IDENTIFICAR!$A$2:$D$146,4,0)=0,"SIN CECO",VLOOKUP(B1925,CECOS_SIN_IDENTIFICAR!$A$2:$D$146,4,0)))</f>
        <v>1135</v>
      </c>
      <c r="Z1925">
        <f t="shared" si="245"/>
        <v>1135</v>
      </c>
      <c r="AA1925" s="56" t="s">
        <v>114</v>
      </c>
      <c r="AB1925" t="str">
        <f t="shared" si="246"/>
        <v>e. Proactividad en desarrollo de funciones-Personal que presta el servicio en obra</v>
      </c>
      <c r="AC1925" t="str">
        <f>VLOOKUP(AB1925,CODIFICACION_PREGUNTAS!$C$2:$D$35,2,0)</f>
        <v>PERSONAL005</v>
      </c>
    </row>
    <row r="1926" spans="1:29" x14ac:dyDescent="0.25">
      <c r="A1926" s="3">
        <f t="shared" si="247"/>
        <v>1925</v>
      </c>
      <c r="B1926" s="3" t="s">
        <v>204</v>
      </c>
      <c r="C1926" s="32">
        <v>40603</v>
      </c>
      <c r="D1926" s="56" t="s">
        <v>114</v>
      </c>
      <c r="E1926" s="3"/>
      <c r="F1926" s="3"/>
      <c r="G1926" s="2" t="s">
        <v>28</v>
      </c>
      <c r="H1926" s="2" t="s">
        <v>29</v>
      </c>
      <c r="I1926" s="21">
        <v>4</v>
      </c>
      <c r="J1926" s="3" t="s">
        <v>183</v>
      </c>
      <c r="K1926" s="3"/>
      <c r="L1926" s="3"/>
      <c r="M1926" s="3"/>
      <c r="N1926" s="3"/>
      <c r="O1926" s="3"/>
      <c r="P1926" s="3"/>
      <c r="Q1926" s="3"/>
      <c r="R1926" s="3"/>
      <c r="S1926" s="3"/>
      <c r="T1926" s="3" t="str">
        <f t="shared" si="240"/>
        <v>SIN CECO</v>
      </c>
      <c r="U1926" s="3" t="str">
        <f t="shared" si="241"/>
        <v>NO</v>
      </c>
      <c r="V1926" t="str">
        <f t="shared" si="242"/>
        <v>EDIFICIO CALLE 81
100%*-Productos Asociados de PAYC (Informes, Control de presupuesto y Programación y actas)</v>
      </c>
      <c r="W1926" s="53">
        <f t="shared" si="243"/>
        <v>4</v>
      </c>
      <c r="X1926">
        <f t="shared" si="244"/>
        <v>4</v>
      </c>
      <c r="Y1926">
        <f>IF(ISNA(VLOOKUP(B1926,CECOS_SIN_IDENTIFICAR!$A$2:$D$146,4,0)),"SIN CECO",IF(VLOOKUP(B1926,CECOS_SIN_IDENTIFICAR!$A$2:$D$146,4,0)=0,"SIN CECO",VLOOKUP(B1926,CECOS_SIN_IDENTIFICAR!$A$2:$D$146,4,0)))</f>
        <v>1135</v>
      </c>
      <c r="Z1926">
        <f t="shared" si="245"/>
        <v>1135</v>
      </c>
      <c r="AA1926" s="56" t="s">
        <v>114</v>
      </c>
      <c r="AB1926" t="str">
        <f t="shared" si="246"/>
        <v>a. Calidad del Contenido-Productos Asociados de PAYC (Informes, Control de presupuesto y Programación y actas)</v>
      </c>
      <c r="AC1926" t="str">
        <f>VLOOKUP(AB1926,CODIFICACION_PREGUNTAS!$C$2:$D$35,2,0)</f>
        <v>PRODUCTOS001</v>
      </c>
    </row>
    <row r="1927" spans="1:29" x14ac:dyDescent="0.25">
      <c r="A1927" s="3">
        <f t="shared" si="247"/>
        <v>1926</v>
      </c>
      <c r="B1927" s="3" t="s">
        <v>204</v>
      </c>
      <c r="C1927" s="32">
        <v>40603</v>
      </c>
      <c r="D1927" s="56" t="s">
        <v>114</v>
      </c>
      <c r="E1927" s="3"/>
      <c r="F1927" s="3"/>
      <c r="G1927" s="2" t="s">
        <v>30</v>
      </c>
      <c r="H1927" s="2" t="s">
        <v>29</v>
      </c>
      <c r="I1927" s="21">
        <v>4</v>
      </c>
      <c r="J1927" s="3" t="s">
        <v>183</v>
      </c>
      <c r="K1927" s="3"/>
      <c r="L1927" s="3"/>
      <c r="M1927" s="3"/>
      <c r="N1927" s="3"/>
      <c r="O1927" s="3"/>
      <c r="P1927" s="3"/>
      <c r="Q1927" s="3"/>
      <c r="R1927" s="3"/>
      <c r="S1927" s="3"/>
      <c r="T1927" s="3" t="str">
        <f t="shared" si="240"/>
        <v>SIN CECO</v>
      </c>
      <c r="U1927" s="3" t="str">
        <f t="shared" si="241"/>
        <v>NO</v>
      </c>
      <c r="V1927" t="str">
        <f t="shared" si="242"/>
        <v>EDIFICIO CALLE 81
100%*-Productos Asociados de PAYC (Informes, Control de presupuesto y Programación y actas)</v>
      </c>
      <c r="W1927" s="53">
        <f t="shared" si="243"/>
        <v>4</v>
      </c>
      <c r="X1927">
        <f t="shared" si="244"/>
        <v>4</v>
      </c>
      <c r="Y1927">
        <f>IF(ISNA(VLOOKUP(B1927,CECOS_SIN_IDENTIFICAR!$A$2:$D$146,4,0)),"SIN CECO",IF(VLOOKUP(B1927,CECOS_SIN_IDENTIFICAR!$A$2:$D$146,4,0)=0,"SIN CECO",VLOOKUP(B1927,CECOS_SIN_IDENTIFICAR!$A$2:$D$146,4,0)))</f>
        <v>1135</v>
      </c>
      <c r="Z1927">
        <f t="shared" si="245"/>
        <v>1135</v>
      </c>
      <c r="AA1927" s="56" t="s">
        <v>114</v>
      </c>
      <c r="AB1927" t="str">
        <f t="shared" si="246"/>
        <v>b. Claridad del Contenido-Productos Asociados de PAYC (Informes, Control de presupuesto y Programación y actas)</v>
      </c>
      <c r="AC1927" t="str">
        <f>VLOOKUP(AB1927,CODIFICACION_PREGUNTAS!$C$2:$D$35,2,0)</f>
        <v>PRODUCTOS002</v>
      </c>
    </row>
    <row r="1928" spans="1:29" x14ac:dyDescent="0.25">
      <c r="A1928" s="3">
        <f t="shared" si="247"/>
        <v>1927</v>
      </c>
      <c r="B1928" s="3" t="s">
        <v>204</v>
      </c>
      <c r="C1928" s="32">
        <v>40603</v>
      </c>
      <c r="D1928" s="56" t="s">
        <v>114</v>
      </c>
      <c r="E1928" s="3"/>
      <c r="F1928" s="3"/>
      <c r="G1928" s="2" t="s">
        <v>31</v>
      </c>
      <c r="H1928" s="2" t="s">
        <v>29</v>
      </c>
      <c r="I1928" s="21">
        <v>4</v>
      </c>
      <c r="J1928" s="3" t="s">
        <v>183</v>
      </c>
      <c r="K1928" s="3"/>
      <c r="L1928" s="3"/>
      <c r="M1928" s="3"/>
      <c r="N1928" s="3"/>
      <c r="O1928" s="3"/>
      <c r="P1928" s="3"/>
      <c r="Q1928" s="3"/>
      <c r="R1928" s="3"/>
      <c r="S1928" s="3"/>
      <c r="T1928" s="3" t="str">
        <f t="shared" si="240"/>
        <v>SIN CECO</v>
      </c>
      <c r="U1928" s="3" t="str">
        <f t="shared" si="241"/>
        <v>NO</v>
      </c>
      <c r="V1928" t="str">
        <f t="shared" si="242"/>
        <v>EDIFICIO CALLE 81
100%*-Productos Asociados de PAYC (Informes, Control de presupuesto y Programación y actas)</v>
      </c>
      <c r="W1928" s="53">
        <f t="shared" si="243"/>
        <v>4</v>
      </c>
      <c r="X1928">
        <f t="shared" si="244"/>
        <v>4</v>
      </c>
      <c r="Y1928">
        <f>IF(ISNA(VLOOKUP(B1928,CECOS_SIN_IDENTIFICAR!$A$2:$D$146,4,0)),"SIN CECO",IF(VLOOKUP(B1928,CECOS_SIN_IDENTIFICAR!$A$2:$D$146,4,0)=0,"SIN CECO",VLOOKUP(B1928,CECOS_SIN_IDENTIFICAR!$A$2:$D$146,4,0)))</f>
        <v>1135</v>
      </c>
      <c r="Z1928">
        <f t="shared" si="245"/>
        <v>1135</v>
      </c>
      <c r="AA1928" s="56" t="s">
        <v>114</v>
      </c>
      <c r="AB1928" t="str">
        <f t="shared" si="246"/>
        <v>c. Oportunidad en la entrega-Productos Asociados de PAYC (Informes, Control de presupuesto y Programación y actas)</v>
      </c>
      <c r="AC1928" t="str">
        <f>VLOOKUP(AB1928,CODIFICACION_PREGUNTAS!$C$2:$D$35,2,0)</f>
        <v>PRODUCTOS003</v>
      </c>
    </row>
    <row r="1929" spans="1:29" x14ac:dyDescent="0.25">
      <c r="A1929" s="3">
        <f t="shared" si="247"/>
        <v>1928</v>
      </c>
      <c r="B1929" s="3" t="s">
        <v>204</v>
      </c>
      <c r="C1929" s="32">
        <v>40603</v>
      </c>
      <c r="D1929" s="56" t="s">
        <v>114</v>
      </c>
      <c r="E1929" s="3"/>
      <c r="F1929" s="3"/>
      <c r="G1929" s="2" t="s">
        <v>32</v>
      </c>
      <c r="H1929" s="2" t="s">
        <v>29</v>
      </c>
      <c r="I1929" s="21">
        <v>4</v>
      </c>
      <c r="J1929" s="3" t="s">
        <v>183</v>
      </c>
      <c r="K1929" s="3"/>
      <c r="L1929" s="3"/>
      <c r="M1929" s="3"/>
      <c r="N1929" s="3"/>
      <c r="O1929" s="3"/>
      <c r="P1929" s="3"/>
      <c r="Q1929" s="3"/>
      <c r="R1929" s="3"/>
      <c r="S1929" s="3"/>
      <c r="T1929" s="3" t="str">
        <f t="shared" si="240"/>
        <v>SIN CECO</v>
      </c>
      <c r="U1929" s="3" t="str">
        <f t="shared" si="241"/>
        <v>NO</v>
      </c>
      <c r="V1929" t="str">
        <f t="shared" si="242"/>
        <v>EDIFICIO CALLE 81
100%*-Productos Asociados de PAYC (Informes, Control de presupuesto y Programación y actas)</v>
      </c>
      <c r="W1929" s="53">
        <f t="shared" si="243"/>
        <v>4</v>
      </c>
      <c r="X1929">
        <f t="shared" si="244"/>
        <v>4</v>
      </c>
      <c r="Y1929">
        <f>IF(ISNA(VLOOKUP(B1929,CECOS_SIN_IDENTIFICAR!$A$2:$D$146,4,0)),"SIN CECO",IF(VLOOKUP(B1929,CECOS_SIN_IDENTIFICAR!$A$2:$D$146,4,0)=0,"SIN CECO",VLOOKUP(B1929,CECOS_SIN_IDENTIFICAR!$A$2:$D$146,4,0)))</f>
        <v>1135</v>
      </c>
      <c r="Z1929">
        <f t="shared" si="245"/>
        <v>1135</v>
      </c>
      <c r="AA1929" s="56" t="s">
        <v>114</v>
      </c>
      <c r="AB1929" t="str">
        <f t="shared" si="246"/>
        <v>d. Precisión de la información-Productos Asociados de PAYC (Informes, Control de presupuesto y Programación y actas)</v>
      </c>
      <c r="AC1929" t="str">
        <f>VLOOKUP(AB1929,CODIFICACION_PREGUNTAS!$C$2:$D$35,2,0)</f>
        <v>PRODUCTOS004</v>
      </c>
    </row>
    <row r="1930" spans="1:29" x14ac:dyDescent="0.25">
      <c r="A1930" s="3">
        <f t="shared" si="247"/>
        <v>1929</v>
      </c>
      <c r="B1930" s="3" t="s">
        <v>204</v>
      </c>
      <c r="C1930" s="32">
        <v>40603</v>
      </c>
      <c r="D1930" s="56" t="s">
        <v>114</v>
      </c>
      <c r="E1930" s="3"/>
      <c r="F1930" s="3"/>
      <c r="G1930" s="2" t="s">
        <v>33</v>
      </c>
      <c r="H1930" s="2" t="s">
        <v>29</v>
      </c>
      <c r="I1930" s="21">
        <v>4</v>
      </c>
      <c r="J1930" s="3" t="s">
        <v>183</v>
      </c>
      <c r="K1930" s="3"/>
      <c r="L1930" s="3"/>
      <c r="M1930" s="3"/>
      <c r="N1930" s="3"/>
      <c r="O1930" s="3"/>
      <c r="P1930" s="3"/>
      <c r="Q1930" s="3"/>
      <c r="R1930" s="3"/>
      <c r="S1930" s="3"/>
      <c r="T1930" s="3" t="str">
        <f t="shared" si="240"/>
        <v>SIN CECO</v>
      </c>
      <c r="U1930" s="3" t="str">
        <f t="shared" si="241"/>
        <v>NO</v>
      </c>
      <c r="V1930" t="str">
        <f t="shared" si="242"/>
        <v>EDIFICIO CALLE 81
100%*-Productos Asociados de PAYC (Informes, Control de presupuesto y Programación y actas)</v>
      </c>
      <c r="W1930" s="53">
        <f t="shared" si="243"/>
        <v>4</v>
      </c>
      <c r="X1930">
        <f t="shared" si="244"/>
        <v>4</v>
      </c>
      <c r="Y1930">
        <f>IF(ISNA(VLOOKUP(B1930,CECOS_SIN_IDENTIFICAR!$A$2:$D$146,4,0)),"SIN CECO",IF(VLOOKUP(B1930,CECOS_SIN_IDENTIFICAR!$A$2:$D$146,4,0)=0,"SIN CECO",VLOOKUP(B1930,CECOS_SIN_IDENTIFICAR!$A$2:$D$146,4,0)))</f>
        <v>1135</v>
      </c>
      <c r="Z1930">
        <f t="shared" si="245"/>
        <v>1135</v>
      </c>
      <c r="AA1930" s="56" t="s">
        <v>114</v>
      </c>
      <c r="AB1930" t="str">
        <f t="shared" si="246"/>
        <v>e. Diagramación-Productos Asociados de PAYC (Informes, Control de presupuesto y Programación y actas)</v>
      </c>
      <c r="AC1930" t="str">
        <f>VLOOKUP(AB1930,CODIFICACION_PREGUNTAS!$C$2:$D$35,2,0)</f>
        <v>PRODUCTOS005</v>
      </c>
    </row>
    <row r="1931" spans="1:29" x14ac:dyDescent="0.25">
      <c r="A1931" s="3">
        <f t="shared" si="247"/>
        <v>1930</v>
      </c>
      <c r="B1931" s="3" t="s">
        <v>204</v>
      </c>
      <c r="C1931" s="32">
        <v>40603</v>
      </c>
      <c r="D1931" s="56" t="s">
        <v>114</v>
      </c>
      <c r="E1931" s="3"/>
      <c r="F1931" s="3"/>
      <c r="G1931" s="2" t="s">
        <v>34</v>
      </c>
      <c r="H1931" s="2" t="s">
        <v>35</v>
      </c>
      <c r="I1931" s="21">
        <v>4</v>
      </c>
      <c r="J1931" s="3" t="s">
        <v>183</v>
      </c>
      <c r="K1931" s="3"/>
      <c r="L1931" s="3"/>
      <c r="M1931" s="3"/>
      <c r="N1931" s="3"/>
      <c r="O1931" s="3"/>
      <c r="P1931" s="3"/>
      <c r="Q1931" s="3"/>
      <c r="R1931" s="3"/>
      <c r="S1931" s="3"/>
      <c r="T1931" s="3" t="str">
        <f t="shared" si="240"/>
        <v>SIN CECO</v>
      </c>
      <c r="U1931" s="3" t="str">
        <f t="shared" si="241"/>
        <v>NO</v>
      </c>
      <c r="V1931" t="str">
        <f t="shared" si="242"/>
        <v>EDIFICIO CALLE 81
100%*-Compromisos Pactados</v>
      </c>
      <c r="W1931" s="53">
        <f t="shared" si="243"/>
        <v>4</v>
      </c>
      <c r="X1931">
        <f t="shared" si="244"/>
        <v>4</v>
      </c>
      <c r="Y1931">
        <f>IF(ISNA(VLOOKUP(B1931,CECOS_SIN_IDENTIFICAR!$A$2:$D$146,4,0)),"SIN CECO",IF(VLOOKUP(B1931,CECOS_SIN_IDENTIFICAR!$A$2:$D$146,4,0)=0,"SIN CECO",VLOOKUP(B1931,CECOS_SIN_IDENTIFICAR!$A$2:$D$146,4,0)))</f>
        <v>1135</v>
      </c>
      <c r="Z1931">
        <f t="shared" si="245"/>
        <v>1135</v>
      </c>
      <c r="AA1931" s="56" t="s">
        <v>114</v>
      </c>
      <c r="AB1931" t="str">
        <f t="shared" si="246"/>
        <v>a. Cumplimiento-Compromisos Pactados</v>
      </c>
      <c r="AC1931" t="str">
        <f>VLOOKUP(AB1931,CODIFICACION_PREGUNTAS!$C$2:$D$35,2,0)</f>
        <v>COMPROMISOS001</v>
      </c>
    </row>
    <row r="1932" spans="1:29" x14ac:dyDescent="0.25">
      <c r="A1932" s="3">
        <f t="shared" si="247"/>
        <v>1931</v>
      </c>
      <c r="B1932" s="3" t="s">
        <v>204</v>
      </c>
      <c r="C1932" s="32">
        <v>40603</v>
      </c>
      <c r="D1932" s="56" t="s">
        <v>114</v>
      </c>
      <c r="E1932" s="3"/>
      <c r="F1932" s="3"/>
      <c r="G1932" s="2" t="s">
        <v>36</v>
      </c>
      <c r="H1932" s="2" t="s">
        <v>35</v>
      </c>
      <c r="I1932" s="21">
        <v>4</v>
      </c>
      <c r="J1932" s="3" t="s">
        <v>183</v>
      </c>
      <c r="K1932" s="3"/>
      <c r="L1932" s="3"/>
      <c r="M1932" s="3"/>
      <c r="N1932" s="3"/>
      <c r="O1932" s="3"/>
      <c r="P1932" s="3"/>
      <c r="Q1932" s="3"/>
      <c r="R1932" s="3"/>
      <c r="S1932" s="3"/>
      <c r="T1932" s="3" t="str">
        <f t="shared" si="240"/>
        <v>SIN CECO</v>
      </c>
      <c r="U1932" s="3" t="str">
        <f t="shared" si="241"/>
        <v>NO</v>
      </c>
      <c r="V1932" t="str">
        <f t="shared" si="242"/>
        <v>EDIFICIO CALLE 81
100%*-Compromisos Pactados</v>
      </c>
      <c r="W1932" s="53">
        <f t="shared" si="243"/>
        <v>4</v>
      </c>
      <c r="X1932">
        <f t="shared" si="244"/>
        <v>4</v>
      </c>
      <c r="Y1932">
        <f>IF(ISNA(VLOOKUP(B1932,CECOS_SIN_IDENTIFICAR!$A$2:$D$146,4,0)),"SIN CECO",IF(VLOOKUP(B1932,CECOS_SIN_IDENTIFICAR!$A$2:$D$146,4,0)=0,"SIN CECO",VLOOKUP(B1932,CECOS_SIN_IDENTIFICAR!$A$2:$D$146,4,0)))</f>
        <v>1135</v>
      </c>
      <c r="Z1932">
        <f t="shared" si="245"/>
        <v>1135</v>
      </c>
      <c r="AA1932" s="56" t="s">
        <v>114</v>
      </c>
      <c r="AB1932" t="str">
        <f t="shared" si="246"/>
        <v>b. Satisface expectativas-Compromisos Pactados</v>
      </c>
      <c r="AC1932" t="str">
        <f>VLOOKUP(AB1932,CODIFICACION_PREGUNTAS!$C$2:$D$35,2,0)</f>
        <v>COMPROMISOS002</v>
      </c>
    </row>
    <row r="1933" spans="1:29" x14ac:dyDescent="0.25">
      <c r="A1933" s="3">
        <f t="shared" si="247"/>
        <v>1932</v>
      </c>
      <c r="B1933" s="3" t="s">
        <v>204</v>
      </c>
      <c r="C1933" s="32">
        <v>40603</v>
      </c>
      <c r="D1933" s="56" t="s">
        <v>114</v>
      </c>
      <c r="E1933" s="3"/>
      <c r="F1933" s="3"/>
      <c r="G1933" s="2" t="s">
        <v>37</v>
      </c>
      <c r="H1933" s="2" t="s">
        <v>35</v>
      </c>
      <c r="I1933" s="21">
        <v>4</v>
      </c>
      <c r="J1933" s="3" t="s">
        <v>183</v>
      </c>
      <c r="K1933" s="3"/>
      <c r="L1933" s="3"/>
      <c r="M1933" s="3"/>
      <c r="N1933" s="3"/>
      <c r="O1933" s="3"/>
      <c r="P1933" s="3"/>
      <c r="Q1933" s="3"/>
      <c r="R1933" s="3"/>
      <c r="S1933" s="3"/>
      <c r="T1933" s="3" t="str">
        <f t="shared" si="240"/>
        <v>SIN CECO</v>
      </c>
      <c r="U1933" s="3" t="str">
        <f t="shared" si="241"/>
        <v>NO</v>
      </c>
      <c r="V1933" t="str">
        <f t="shared" si="242"/>
        <v>EDIFICIO CALLE 81
100%*-Compromisos Pactados</v>
      </c>
      <c r="W1933" s="53">
        <f t="shared" si="243"/>
        <v>4</v>
      </c>
      <c r="X1933">
        <f t="shared" si="244"/>
        <v>4</v>
      </c>
      <c r="Y1933">
        <f>IF(ISNA(VLOOKUP(B1933,CECOS_SIN_IDENTIFICAR!$A$2:$D$146,4,0)),"SIN CECO",IF(VLOOKUP(B1933,CECOS_SIN_IDENTIFICAR!$A$2:$D$146,4,0)=0,"SIN CECO",VLOOKUP(B1933,CECOS_SIN_IDENTIFICAR!$A$2:$D$146,4,0)))</f>
        <v>1135</v>
      </c>
      <c r="Z1933">
        <f t="shared" si="245"/>
        <v>1135</v>
      </c>
      <c r="AA1933" s="56" t="s">
        <v>114</v>
      </c>
      <c r="AB1933" t="str">
        <f t="shared" si="246"/>
        <v>c. Calidad de la Información suministrada-Compromisos Pactados</v>
      </c>
      <c r="AC1933" t="str">
        <f>VLOOKUP(AB1933,CODIFICACION_PREGUNTAS!$C$2:$D$35,2,0)</f>
        <v>COMPROMISOS003</v>
      </c>
    </row>
    <row r="1934" spans="1:29" x14ac:dyDescent="0.25">
      <c r="A1934" s="3">
        <f t="shared" si="247"/>
        <v>1933</v>
      </c>
      <c r="B1934" s="3" t="s">
        <v>204</v>
      </c>
      <c r="C1934" s="32">
        <v>40603</v>
      </c>
      <c r="D1934" s="56" t="s">
        <v>114</v>
      </c>
      <c r="E1934" s="3"/>
      <c r="F1934" s="3"/>
      <c r="G1934" s="2" t="s">
        <v>38</v>
      </c>
      <c r="H1934" s="2" t="s">
        <v>35</v>
      </c>
      <c r="I1934" s="21">
        <v>4</v>
      </c>
      <c r="J1934" s="3" t="s">
        <v>183</v>
      </c>
      <c r="K1934" s="3"/>
      <c r="L1934" s="3"/>
      <c r="M1934" s="3"/>
      <c r="N1934" s="3"/>
      <c r="O1934" s="3"/>
      <c r="P1934" s="3"/>
      <c r="Q1934" s="3"/>
      <c r="R1934" s="3"/>
      <c r="S1934" s="3"/>
      <c r="T1934" s="3" t="str">
        <f t="shared" si="240"/>
        <v>SIN CECO</v>
      </c>
      <c r="U1934" s="3" t="str">
        <f t="shared" si="241"/>
        <v>NO</v>
      </c>
      <c r="V1934" t="str">
        <f t="shared" si="242"/>
        <v>EDIFICIO CALLE 81
100%*-Compromisos Pactados</v>
      </c>
      <c r="W1934" s="53">
        <f t="shared" si="243"/>
        <v>4</v>
      </c>
      <c r="X1934">
        <f t="shared" si="244"/>
        <v>4</v>
      </c>
      <c r="Y1934">
        <f>IF(ISNA(VLOOKUP(B1934,CECOS_SIN_IDENTIFICAR!$A$2:$D$146,4,0)),"SIN CECO",IF(VLOOKUP(B1934,CECOS_SIN_IDENTIFICAR!$A$2:$D$146,4,0)=0,"SIN CECO",VLOOKUP(B1934,CECOS_SIN_IDENTIFICAR!$A$2:$D$146,4,0)))</f>
        <v>1135</v>
      </c>
      <c r="Z1934">
        <f t="shared" si="245"/>
        <v>1135</v>
      </c>
      <c r="AA1934" s="56" t="s">
        <v>114</v>
      </c>
      <c r="AB1934" t="str">
        <f t="shared" si="246"/>
        <v>d. Disposición del personal de PAYC a las solicitudes del cliente-Compromisos Pactados</v>
      </c>
      <c r="AC1934" t="str">
        <f>VLOOKUP(AB1934,CODIFICACION_PREGUNTAS!$C$2:$D$35,2,0)</f>
        <v>COMPROMISOS004</v>
      </c>
    </row>
    <row r="1935" spans="1:29" x14ac:dyDescent="0.25">
      <c r="A1935" s="3">
        <f t="shared" si="247"/>
        <v>1934</v>
      </c>
      <c r="B1935" s="3" t="s">
        <v>204</v>
      </c>
      <c r="C1935" s="32">
        <v>40603</v>
      </c>
      <c r="D1935" s="56" t="s">
        <v>114</v>
      </c>
      <c r="E1935" s="3"/>
      <c r="F1935" s="3"/>
      <c r="G1935" s="2" t="s">
        <v>39</v>
      </c>
      <c r="H1935" s="2" t="s">
        <v>35</v>
      </c>
      <c r="I1935" s="21">
        <v>4</v>
      </c>
      <c r="J1935" s="3" t="s">
        <v>183</v>
      </c>
      <c r="K1935" s="3"/>
      <c r="L1935" s="3"/>
      <c r="M1935" s="3"/>
      <c r="N1935" s="3"/>
      <c r="O1935" s="3"/>
      <c r="P1935" s="3"/>
      <c r="Q1935" s="3"/>
      <c r="R1935" s="3"/>
      <c r="S1935" s="3"/>
      <c r="T1935" s="3" t="str">
        <f t="shared" si="240"/>
        <v>SIN CECO</v>
      </c>
      <c r="U1935" s="3" t="str">
        <f t="shared" si="241"/>
        <v>NO</v>
      </c>
      <c r="V1935" t="str">
        <f t="shared" si="242"/>
        <v>EDIFICIO CALLE 81
100%*-Compromisos Pactados</v>
      </c>
      <c r="W1935" s="53">
        <f t="shared" si="243"/>
        <v>4</v>
      </c>
      <c r="X1935">
        <f t="shared" si="244"/>
        <v>4</v>
      </c>
      <c r="Y1935">
        <f>IF(ISNA(VLOOKUP(B1935,CECOS_SIN_IDENTIFICAR!$A$2:$D$146,4,0)),"SIN CECO",IF(VLOOKUP(B1935,CECOS_SIN_IDENTIFICAR!$A$2:$D$146,4,0)=0,"SIN CECO",VLOOKUP(B1935,CECOS_SIN_IDENTIFICAR!$A$2:$D$146,4,0)))</f>
        <v>1135</v>
      </c>
      <c r="Z1935">
        <f t="shared" si="245"/>
        <v>1135</v>
      </c>
      <c r="AA1935" s="56" t="s">
        <v>114</v>
      </c>
      <c r="AB1935" t="str">
        <f t="shared" si="246"/>
        <v>e. Coherencia entre lo solicitado y lo entregado-Compromisos Pactados</v>
      </c>
      <c r="AC1935" t="str">
        <f>VLOOKUP(AB1935,CODIFICACION_PREGUNTAS!$C$2:$D$35,2,0)</f>
        <v>COMPROMISOS005</v>
      </c>
    </row>
    <row r="1936" spans="1:29" x14ac:dyDescent="0.25">
      <c r="A1936" s="3">
        <f t="shared" si="247"/>
        <v>1935</v>
      </c>
      <c r="B1936" s="3" t="s">
        <v>204</v>
      </c>
      <c r="C1936" s="32">
        <v>40603</v>
      </c>
      <c r="D1936" s="56" t="s">
        <v>114</v>
      </c>
      <c r="E1936" s="3"/>
      <c r="F1936" s="3"/>
      <c r="G1936" s="2" t="s">
        <v>40</v>
      </c>
      <c r="H1936" s="2" t="s">
        <v>40</v>
      </c>
      <c r="I1936" s="21">
        <v>4</v>
      </c>
      <c r="J1936" s="3" t="s">
        <v>183</v>
      </c>
      <c r="K1936" s="3"/>
      <c r="L1936" s="3"/>
      <c r="M1936" s="3"/>
      <c r="N1936" s="3"/>
      <c r="O1936" s="3"/>
      <c r="P1936" s="3"/>
      <c r="Q1936" s="3"/>
      <c r="R1936" s="3"/>
      <c r="S1936" s="3"/>
      <c r="T1936" s="3" t="str">
        <f t="shared" si="240"/>
        <v>SIN CECO</v>
      </c>
      <c r="U1936" s="3" t="str">
        <f t="shared" si="241"/>
        <v>NO</v>
      </c>
      <c r="V1936" t="str">
        <f t="shared" si="242"/>
        <v>EDIFICIO CALLE 81
100%*-Grado de Satisfacción con el Servicio Prestado</v>
      </c>
      <c r="W1936" s="53">
        <f t="shared" si="243"/>
        <v>4</v>
      </c>
      <c r="X1936">
        <f t="shared" si="244"/>
        <v>4</v>
      </c>
      <c r="Y1936">
        <f>IF(ISNA(VLOOKUP(B1936,CECOS_SIN_IDENTIFICAR!$A$2:$D$146,4,0)),"SIN CECO",IF(VLOOKUP(B1936,CECOS_SIN_IDENTIFICAR!$A$2:$D$146,4,0)=0,"SIN CECO",VLOOKUP(B1936,CECOS_SIN_IDENTIFICAR!$A$2:$D$146,4,0)))</f>
        <v>1135</v>
      </c>
      <c r="Z1936">
        <f t="shared" si="245"/>
        <v>1135</v>
      </c>
      <c r="AA1936" s="56" t="s">
        <v>114</v>
      </c>
      <c r="AB1936" t="str">
        <f t="shared" si="246"/>
        <v>Grado de Satisfacción con el Servicio Prestado-Grado de Satisfacción con el Servicio Prestado</v>
      </c>
      <c r="AC1936" t="str">
        <f>VLOOKUP(AB1936,CODIFICACION_PREGUNTAS!$C$2:$D$35,2,0)</f>
        <v>SATISFACCION001</v>
      </c>
    </row>
    <row r="1937" spans="1:29" x14ac:dyDescent="0.25">
      <c r="A1937" s="3">
        <f t="shared" si="247"/>
        <v>1936</v>
      </c>
      <c r="B1937" s="3" t="s">
        <v>204</v>
      </c>
      <c r="C1937" s="32">
        <v>40603</v>
      </c>
      <c r="D1937" s="56" t="s">
        <v>114</v>
      </c>
      <c r="E1937" s="3"/>
      <c r="F1937" s="3"/>
      <c r="G1937" s="2" t="s">
        <v>41</v>
      </c>
      <c r="H1937" s="2" t="s">
        <v>41</v>
      </c>
      <c r="I1937" s="21">
        <v>4</v>
      </c>
      <c r="J1937" s="3" t="s">
        <v>183</v>
      </c>
      <c r="K1937" s="3"/>
      <c r="L1937" s="3"/>
      <c r="M1937" s="3"/>
      <c r="N1937" s="3"/>
      <c r="O1937" s="3"/>
      <c r="P1937" s="3"/>
      <c r="Q1937" s="3"/>
      <c r="R1937" s="3"/>
      <c r="S1937" s="3"/>
      <c r="T1937" s="3" t="str">
        <f t="shared" si="240"/>
        <v>SIN CECO</v>
      </c>
      <c r="U1937" s="3" t="str">
        <f t="shared" si="241"/>
        <v>NO</v>
      </c>
      <c r="V1937" t="str">
        <f t="shared" si="242"/>
        <v>EDIFICIO CALLE 81
100%*-Posibilidad de Volver a Contratar con PAYC</v>
      </c>
      <c r="W1937" s="53">
        <f t="shared" si="243"/>
        <v>4</v>
      </c>
      <c r="X1937">
        <f t="shared" si="244"/>
        <v>4</v>
      </c>
      <c r="Y1937">
        <f>IF(ISNA(VLOOKUP(B1937,CECOS_SIN_IDENTIFICAR!$A$2:$D$146,4,0)),"SIN CECO",IF(VLOOKUP(B1937,CECOS_SIN_IDENTIFICAR!$A$2:$D$146,4,0)=0,"SIN CECO",VLOOKUP(B1937,CECOS_SIN_IDENTIFICAR!$A$2:$D$146,4,0)))</f>
        <v>1135</v>
      </c>
      <c r="Z1937">
        <f t="shared" si="245"/>
        <v>1135</v>
      </c>
      <c r="AA1937" s="56" t="s">
        <v>114</v>
      </c>
      <c r="AB1937" t="str">
        <f t="shared" si="246"/>
        <v>Posibilidad de Volver a Contratar con PAYC-Posibilidad de Volver a Contratar con PAYC</v>
      </c>
      <c r="AC1937" t="str">
        <f>VLOOKUP(AB1937,CODIFICACION_PREGUNTAS!$C$2:$D$35,2,0)</f>
        <v>VOLVER001</v>
      </c>
    </row>
    <row r="1938" spans="1:29" x14ac:dyDescent="0.25">
      <c r="A1938" s="3">
        <f t="shared" si="247"/>
        <v>1937</v>
      </c>
      <c r="B1938" s="3" t="s">
        <v>204</v>
      </c>
      <c r="C1938" s="32">
        <v>40603</v>
      </c>
      <c r="D1938" s="56" t="s">
        <v>114</v>
      </c>
      <c r="E1938" s="3"/>
      <c r="F1938" s="3"/>
      <c r="G1938" s="2" t="s">
        <v>42</v>
      </c>
      <c r="H1938" s="6" t="s">
        <v>43</v>
      </c>
      <c r="I1938" s="3" t="s">
        <v>56</v>
      </c>
      <c r="J1938" s="3" t="s">
        <v>183</v>
      </c>
      <c r="K1938" s="3"/>
      <c r="L1938" s="3"/>
      <c r="M1938" s="3"/>
      <c r="N1938" s="3"/>
      <c r="O1938" s="3"/>
      <c r="P1938" s="3"/>
      <c r="Q1938" s="3"/>
      <c r="R1938" s="3"/>
      <c r="S1938" s="3"/>
      <c r="T1938" s="3" t="str">
        <f t="shared" si="240"/>
        <v>SIN CECO</v>
      </c>
      <c r="U1938" s="3" t="str">
        <f t="shared" si="241"/>
        <v>NO</v>
      </c>
      <c r="V1938" t="str">
        <f t="shared" si="242"/>
        <v>EDIFICIO CALLE 81
100%*-Fortalezas PAYC</v>
      </c>
      <c r="W1938" s="53" t="str">
        <f t="shared" si="243"/>
        <v>-</v>
      </c>
      <c r="X1938">
        <f t="shared" si="244"/>
        <v>0</v>
      </c>
      <c r="Y1938">
        <f>IF(ISNA(VLOOKUP(B1938,CECOS_SIN_IDENTIFICAR!$A$2:$D$146,4,0)),"SIN CECO",IF(VLOOKUP(B1938,CECOS_SIN_IDENTIFICAR!$A$2:$D$146,4,0)=0,"SIN CECO",VLOOKUP(B1938,CECOS_SIN_IDENTIFICAR!$A$2:$D$146,4,0)))</f>
        <v>1135</v>
      </c>
      <c r="Z1938">
        <f t="shared" si="245"/>
        <v>1135</v>
      </c>
      <c r="AA1938" s="56" t="s">
        <v>114</v>
      </c>
      <c r="AB1938" t="str">
        <f t="shared" si="246"/>
        <v>Principales fortalezas en el servicio que presta PAYC-Fortalezas PAYC</v>
      </c>
      <c r="AC1938" t="str">
        <f>VLOOKUP(AB1938,CODIFICACION_PREGUNTAS!$C$2:$D$35,2,0)</f>
        <v>FORT001</v>
      </c>
    </row>
    <row r="1939" spans="1:29" x14ac:dyDescent="0.25">
      <c r="A1939" s="3">
        <f t="shared" si="247"/>
        <v>1938</v>
      </c>
      <c r="B1939" s="3" t="s">
        <v>204</v>
      </c>
      <c r="C1939" s="32">
        <v>40603</v>
      </c>
      <c r="D1939" s="56" t="s">
        <v>114</v>
      </c>
      <c r="E1939" s="3"/>
      <c r="F1939" s="3"/>
      <c r="G1939" s="2" t="s">
        <v>44</v>
      </c>
      <c r="H1939" s="6" t="s">
        <v>45</v>
      </c>
      <c r="I1939" s="3" t="s">
        <v>56</v>
      </c>
      <c r="J1939" s="3" t="s">
        <v>183</v>
      </c>
      <c r="K1939" s="3"/>
      <c r="L1939" s="3"/>
      <c r="M1939" s="3"/>
      <c r="N1939" s="3"/>
      <c r="O1939" s="3"/>
      <c r="P1939" s="3"/>
      <c r="Q1939" s="3"/>
      <c r="R1939" s="3"/>
      <c r="S1939" s="3"/>
      <c r="T1939" s="3" t="str">
        <f t="shared" si="240"/>
        <v>SIN CECO</v>
      </c>
      <c r="U1939" s="3" t="str">
        <f t="shared" si="241"/>
        <v>NO</v>
      </c>
      <c r="V1939" t="str">
        <f t="shared" si="242"/>
        <v>EDIFICIO CALLE 81
100%*-Debilidades PAYC</v>
      </c>
      <c r="W1939" s="53" t="str">
        <f t="shared" si="243"/>
        <v>-</v>
      </c>
      <c r="X1939">
        <f t="shared" si="244"/>
        <v>0</v>
      </c>
      <c r="Y1939">
        <f>IF(ISNA(VLOOKUP(B1939,CECOS_SIN_IDENTIFICAR!$A$2:$D$146,4,0)),"SIN CECO",IF(VLOOKUP(B1939,CECOS_SIN_IDENTIFICAR!$A$2:$D$146,4,0)=0,"SIN CECO",VLOOKUP(B1939,CECOS_SIN_IDENTIFICAR!$A$2:$D$146,4,0)))</f>
        <v>1135</v>
      </c>
      <c r="Z1939">
        <f t="shared" si="245"/>
        <v>1135</v>
      </c>
      <c r="AA1939" s="56" t="s">
        <v>114</v>
      </c>
      <c r="AB1939" t="str">
        <f t="shared" si="246"/>
        <v>Principales debilidades en el servicio que presta PAYC-Debilidades PAYC</v>
      </c>
      <c r="AC1939" t="str">
        <f>VLOOKUP(AB1939,CODIFICACION_PREGUNTAS!$C$2:$D$35,2,0)</f>
        <v>DEB001</v>
      </c>
    </row>
    <row r="1940" spans="1:29" x14ac:dyDescent="0.25">
      <c r="A1940" s="3">
        <f t="shared" si="247"/>
        <v>1939</v>
      </c>
      <c r="B1940" s="3" t="s">
        <v>205</v>
      </c>
      <c r="C1940" s="32">
        <v>40603</v>
      </c>
      <c r="D1940" s="56" t="s">
        <v>114</v>
      </c>
      <c r="E1940" s="3"/>
      <c r="F1940" s="3"/>
      <c r="G1940" s="2" t="s">
        <v>5</v>
      </c>
      <c r="H1940" s="3" t="s">
        <v>6</v>
      </c>
      <c r="I1940" s="21">
        <v>4</v>
      </c>
      <c r="J1940" s="3" t="s">
        <v>183</v>
      </c>
      <c r="K1940" s="3"/>
      <c r="L1940" s="3"/>
      <c r="M1940" s="3"/>
      <c r="N1940" s="3"/>
      <c r="O1940" s="3"/>
      <c r="P1940" s="3"/>
      <c r="Q1940" s="3"/>
      <c r="R1940" s="3"/>
      <c r="S1940" s="3"/>
      <c r="T1940" s="3" t="str">
        <f t="shared" si="240"/>
        <v>SIN CECO</v>
      </c>
      <c r="U1940" s="3" t="str">
        <f t="shared" si="241"/>
        <v>NO</v>
      </c>
      <c r="V1940" t="str">
        <f t="shared" si="242"/>
        <v>UNIVERSIDAD DE LA SALLE
100%*-Soporte Técnico</v>
      </c>
      <c r="W1940" s="53">
        <f t="shared" si="243"/>
        <v>4</v>
      </c>
      <c r="X1940">
        <f t="shared" si="244"/>
        <v>4</v>
      </c>
      <c r="Y1940">
        <f>IF(ISNA(VLOOKUP(B1940,CECOS_SIN_IDENTIFICAR!$A$2:$D$146,4,0)),"SIN CECO",IF(VLOOKUP(B1940,CECOS_SIN_IDENTIFICAR!$A$2:$D$146,4,0)=0,"SIN CECO",VLOOKUP(B1940,CECOS_SIN_IDENTIFICAR!$A$2:$D$146,4,0)))</f>
        <v>1184</v>
      </c>
      <c r="Z1940">
        <f t="shared" si="245"/>
        <v>1184</v>
      </c>
      <c r="AA1940" s="56" t="s">
        <v>114</v>
      </c>
      <c r="AB1940" t="str">
        <f t="shared" si="246"/>
        <v>a. Conocimiento específico de temas aplicables al proyecto-Soporte Técnico</v>
      </c>
      <c r="AC1940" t="str">
        <f>VLOOKUP(AB1940,CODIFICACION_PREGUNTAS!$C$2:$D$35,2,0)</f>
        <v>SOPORTE_TEC001</v>
      </c>
    </row>
    <row r="1941" spans="1:29" x14ac:dyDescent="0.25">
      <c r="A1941" s="3">
        <f t="shared" si="247"/>
        <v>1940</v>
      </c>
      <c r="B1941" s="3" t="s">
        <v>205</v>
      </c>
      <c r="C1941" s="32">
        <v>40603</v>
      </c>
      <c r="D1941" s="56" t="s">
        <v>114</v>
      </c>
      <c r="E1941" s="3"/>
      <c r="F1941" s="3"/>
      <c r="G1941" s="2" t="s">
        <v>7</v>
      </c>
      <c r="H1941" s="3" t="s">
        <v>6</v>
      </c>
      <c r="I1941" s="21">
        <v>4</v>
      </c>
      <c r="J1941" s="3" t="s">
        <v>183</v>
      </c>
      <c r="K1941" s="3"/>
      <c r="L1941" s="3"/>
      <c r="M1941" s="3"/>
      <c r="N1941" s="3"/>
      <c r="O1941" s="3"/>
      <c r="P1941" s="3"/>
      <c r="Q1941" s="3"/>
      <c r="R1941" s="3"/>
      <c r="S1941" s="3"/>
      <c r="T1941" s="3" t="str">
        <f t="shared" si="240"/>
        <v>SIN CECO</v>
      </c>
      <c r="U1941" s="3" t="str">
        <f t="shared" si="241"/>
        <v>NO</v>
      </c>
      <c r="V1941" t="str">
        <f t="shared" si="242"/>
        <v>UNIVERSIDAD DE LA SALLE
100%*-Soporte Técnico</v>
      </c>
      <c r="W1941" s="53">
        <f t="shared" si="243"/>
        <v>4</v>
      </c>
      <c r="X1941">
        <f t="shared" si="244"/>
        <v>4</v>
      </c>
      <c r="Y1941">
        <f>IF(ISNA(VLOOKUP(B1941,CECOS_SIN_IDENTIFICAR!$A$2:$D$146,4,0)),"SIN CECO",IF(VLOOKUP(B1941,CECOS_SIN_IDENTIFICAR!$A$2:$D$146,4,0)=0,"SIN CECO",VLOOKUP(B1941,CECOS_SIN_IDENTIFICAR!$A$2:$D$146,4,0)))</f>
        <v>1184</v>
      </c>
      <c r="Z1941">
        <f t="shared" si="245"/>
        <v>1184</v>
      </c>
      <c r="AA1941" s="56" t="s">
        <v>114</v>
      </c>
      <c r="AB1941" t="str">
        <f t="shared" si="246"/>
        <v>b. Idoneidad y Calidad del soporte-Soporte Técnico</v>
      </c>
      <c r="AC1941" t="str">
        <f>VLOOKUP(AB1941,CODIFICACION_PREGUNTAS!$C$2:$D$35,2,0)</f>
        <v>SOPORTE_TEC002</v>
      </c>
    </row>
    <row r="1942" spans="1:29" x14ac:dyDescent="0.25">
      <c r="A1942" s="3">
        <f t="shared" si="247"/>
        <v>1941</v>
      </c>
      <c r="B1942" s="3" t="s">
        <v>205</v>
      </c>
      <c r="C1942" s="32">
        <v>40603</v>
      </c>
      <c r="D1942" s="56" t="s">
        <v>114</v>
      </c>
      <c r="E1942" s="3"/>
      <c r="F1942" s="3"/>
      <c r="G1942" s="2" t="s">
        <v>8</v>
      </c>
      <c r="H1942" s="3" t="s">
        <v>6</v>
      </c>
      <c r="I1942" s="21">
        <v>4</v>
      </c>
      <c r="J1942" s="3" t="s">
        <v>183</v>
      </c>
      <c r="K1942" s="3"/>
      <c r="L1942" s="3"/>
      <c r="M1942" s="3"/>
      <c r="N1942" s="3"/>
      <c r="O1942" s="3"/>
      <c r="P1942" s="3"/>
      <c r="Q1942" s="3"/>
      <c r="R1942" s="3"/>
      <c r="S1942" s="3"/>
      <c r="T1942" s="3" t="str">
        <f t="shared" si="240"/>
        <v>SIN CECO</v>
      </c>
      <c r="U1942" s="3" t="str">
        <f t="shared" si="241"/>
        <v>NO</v>
      </c>
      <c r="V1942" t="str">
        <f t="shared" si="242"/>
        <v>UNIVERSIDAD DE LA SALLE
100%*-Soporte Técnico</v>
      </c>
      <c r="W1942" s="53">
        <f t="shared" si="243"/>
        <v>4</v>
      </c>
      <c r="X1942">
        <f t="shared" si="244"/>
        <v>4</v>
      </c>
      <c r="Y1942">
        <f>IF(ISNA(VLOOKUP(B1942,CECOS_SIN_IDENTIFICAR!$A$2:$D$146,4,0)),"SIN CECO",IF(VLOOKUP(B1942,CECOS_SIN_IDENTIFICAR!$A$2:$D$146,4,0)=0,"SIN CECO",VLOOKUP(B1942,CECOS_SIN_IDENTIFICAR!$A$2:$D$146,4,0)))</f>
        <v>1184</v>
      </c>
      <c r="Z1942">
        <f t="shared" si="245"/>
        <v>1184</v>
      </c>
      <c r="AA1942" s="56" t="s">
        <v>114</v>
      </c>
      <c r="AB1942" t="str">
        <f t="shared" si="246"/>
        <v>c. Cumplimiento de especificaciones técnicas de construcción-Soporte Técnico</v>
      </c>
      <c r="AC1942" t="str">
        <f>VLOOKUP(AB1942,CODIFICACION_PREGUNTAS!$C$2:$D$35,2,0)</f>
        <v>SOPORTE_TEC003</v>
      </c>
    </row>
    <row r="1943" spans="1:29" x14ac:dyDescent="0.25">
      <c r="A1943" s="3">
        <f t="shared" si="247"/>
        <v>1942</v>
      </c>
      <c r="B1943" s="3" t="s">
        <v>205</v>
      </c>
      <c r="C1943" s="32">
        <v>40603</v>
      </c>
      <c r="D1943" s="56" t="s">
        <v>114</v>
      </c>
      <c r="E1943" s="3"/>
      <c r="F1943" s="3"/>
      <c r="G1943" s="2" t="s">
        <v>9</v>
      </c>
      <c r="H1943" s="3" t="s">
        <v>6</v>
      </c>
      <c r="I1943" s="21">
        <v>4</v>
      </c>
      <c r="J1943" s="3" t="s">
        <v>183</v>
      </c>
      <c r="K1943" s="3"/>
      <c r="L1943" s="3"/>
      <c r="M1943" s="3"/>
      <c r="N1943" s="3"/>
      <c r="O1943" s="3"/>
      <c r="P1943" s="3"/>
      <c r="Q1943" s="3"/>
      <c r="R1943" s="3"/>
      <c r="S1943" s="3"/>
      <c r="T1943" s="3" t="str">
        <f t="shared" si="240"/>
        <v>SIN CECO</v>
      </c>
      <c r="U1943" s="3" t="str">
        <f t="shared" si="241"/>
        <v>NO</v>
      </c>
      <c r="V1943" t="str">
        <f t="shared" si="242"/>
        <v>UNIVERSIDAD DE LA SALLE
100%*-Soporte Técnico</v>
      </c>
      <c r="W1943" s="53">
        <f t="shared" si="243"/>
        <v>4</v>
      </c>
      <c r="X1943">
        <f t="shared" si="244"/>
        <v>4</v>
      </c>
      <c r="Y1943">
        <f>IF(ISNA(VLOOKUP(B1943,CECOS_SIN_IDENTIFICAR!$A$2:$D$146,4,0)),"SIN CECO",IF(VLOOKUP(B1943,CECOS_SIN_IDENTIFICAR!$A$2:$D$146,4,0)=0,"SIN CECO",VLOOKUP(B1943,CECOS_SIN_IDENTIFICAR!$A$2:$D$146,4,0)))</f>
        <v>1184</v>
      </c>
      <c r="Z1943">
        <f t="shared" si="245"/>
        <v>1184</v>
      </c>
      <c r="AA1943" s="56" t="s">
        <v>114</v>
      </c>
      <c r="AB1943" t="str">
        <f t="shared" si="246"/>
        <v>d. Confiabilidad de los conceptos aplicados-Soporte Técnico</v>
      </c>
      <c r="AC1943" t="str">
        <f>VLOOKUP(AB1943,CODIFICACION_PREGUNTAS!$C$2:$D$35,2,0)</f>
        <v>SOPORTE_TEC004</v>
      </c>
    </row>
    <row r="1944" spans="1:29" x14ac:dyDescent="0.25">
      <c r="A1944" s="3">
        <f t="shared" si="247"/>
        <v>1943</v>
      </c>
      <c r="B1944" s="3" t="s">
        <v>205</v>
      </c>
      <c r="C1944" s="32">
        <v>40603</v>
      </c>
      <c r="D1944" s="56" t="s">
        <v>114</v>
      </c>
      <c r="E1944" s="3"/>
      <c r="F1944" s="3"/>
      <c r="G1944" s="2" t="s">
        <v>10</v>
      </c>
      <c r="H1944" s="3" t="s">
        <v>6</v>
      </c>
      <c r="I1944" s="21">
        <v>4</v>
      </c>
      <c r="J1944" s="3" t="s">
        <v>183</v>
      </c>
      <c r="K1944" s="3"/>
      <c r="L1944" s="3"/>
      <c r="M1944" s="3"/>
      <c r="N1944" s="3"/>
      <c r="O1944" s="3"/>
      <c r="P1944" s="3"/>
      <c r="Q1944" s="3"/>
      <c r="R1944" s="3"/>
      <c r="S1944" s="3"/>
      <c r="T1944" s="3" t="str">
        <f t="shared" si="240"/>
        <v>SIN CECO</v>
      </c>
      <c r="U1944" s="3" t="str">
        <f t="shared" si="241"/>
        <v>NO</v>
      </c>
      <c r="V1944" t="str">
        <f t="shared" si="242"/>
        <v>UNIVERSIDAD DE LA SALLE
100%*-Soporte Técnico</v>
      </c>
      <c r="W1944" s="53">
        <f t="shared" si="243"/>
        <v>4</v>
      </c>
      <c r="X1944">
        <f t="shared" si="244"/>
        <v>4</v>
      </c>
      <c r="Y1944">
        <f>IF(ISNA(VLOOKUP(B1944,CECOS_SIN_IDENTIFICAR!$A$2:$D$146,4,0)),"SIN CECO",IF(VLOOKUP(B1944,CECOS_SIN_IDENTIFICAR!$A$2:$D$146,4,0)=0,"SIN CECO",VLOOKUP(B1944,CECOS_SIN_IDENTIFICAR!$A$2:$D$146,4,0)))</f>
        <v>1184</v>
      </c>
      <c r="Z1944">
        <f t="shared" si="245"/>
        <v>1184</v>
      </c>
      <c r="AA1944" s="56" t="s">
        <v>114</v>
      </c>
      <c r="AB1944" t="str">
        <f t="shared" si="246"/>
        <v>e. Oportunidad en entrega de información o requerimientos-Soporte Técnico</v>
      </c>
      <c r="AC1944" t="str">
        <f>VLOOKUP(AB1944,CODIFICACION_PREGUNTAS!$C$2:$D$35,2,0)</f>
        <v>SOPORTE_TEC005</v>
      </c>
    </row>
    <row r="1945" spans="1:29" x14ac:dyDescent="0.25">
      <c r="A1945" s="3">
        <f t="shared" si="247"/>
        <v>1944</v>
      </c>
      <c r="B1945" s="3" t="s">
        <v>205</v>
      </c>
      <c r="C1945" s="32">
        <v>40603</v>
      </c>
      <c r="D1945" s="56" t="s">
        <v>114</v>
      </c>
      <c r="E1945" s="3"/>
      <c r="F1945" s="3"/>
      <c r="G1945" s="2" t="s">
        <v>11</v>
      </c>
      <c r="H1945" s="3" t="s">
        <v>12</v>
      </c>
      <c r="I1945" s="21">
        <v>4</v>
      </c>
      <c r="J1945" s="3" t="s">
        <v>183</v>
      </c>
      <c r="K1945" s="3"/>
      <c r="L1945" s="3"/>
      <c r="M1945" s="3"/>
      <c r="N1945" s="3"/>
      <c r="O1945" s="3"/>
      <c r="P1945" s="3"/>
      <c r="Q1945" s="3"/>
      <c r="R1945" s="3"/>
      <c r="S1945" s="3"/>
      <c r="T1945" s="3" t="str">
        <f t="shared" si="240"/>
        <v>SIN CECO</v>
      </c>
      <c r="U1945" s="3" t="str">
        <f t="shared" si="241"/>
        <v>NO</v>
      </c>
      <c r="V1945" t="str">
        <f t="shared" si="242"/>
        <v>UNIVERSIDAD DE LA SALLE
100%*-Soporte Administrativo</v>
      </c>
      <c r="W1945" s="53">
        <f t="shared" si="243"/>
        <v>4</v>
      </c>
      <c r="X1945">
        <f t="shared" si="244"/>
        <v>4</v>
      </c>
      <c r="Y1945">
        <f>IF(ISNA(VLOOKUP(B1945,CECOS_SIN_IDENTIFICAR!$A$2:$D$146,4,0)),"SIN CECO",IF(VLOOKUP(B1945,CECOS_SIN_IDENTIFICAR!$A$2:$D$146,4,0)=0,"SIN CECO",VLOOKUP(B1945,CECOS_SIN_IDENTIFICAR!$A$2:$D$146,4,0)))</f>
        <v>1184</v>
      </c>
      <c r="Z1945">
        <f t="shared" si="245"/>
        <v>1184</v>
      </c>
      <c r="AA1945" s="56" t="s">
        <v>114</v>
      </c>
      <c r="AB1945" t="str">
        <f t="shared" si="246"/>
        <v>a. Oportunidad de la gestión en obra-Soporte Administrativo</v>
      </c>
      <c r="AC1945" t="str">
        <f>VLOOKUP(AB1945,CODIFICACION_PREGUNTAS!$C$2:$D$35,2,0)</f>
        <v>SOPORTE_ADMON001</v>
      </c>
    </row>
    <row r="1946" spans="1:29" x14ac:dyDescent="0.25">
      <c r="A1946" s="3">
        <f t="shared" si="247"/>
        <v>1945</v>
      </c>
      <c r="B1946" s="3" t="s">
        <v>205</v>
      </c>
      <c r="C1946" s="32">
        <v>40603</v>
      </c>
      <c r="D1946" s="56" t="s">
        <v>114</v>
      </c>
      <c r="E1946" s="3"/>
      <c r="F1946" s="3"/>
      <c r="G1946" s="2" t="s">
        <v>13</v>
      </c>
      <c r="H1946" s="3" t="s">
        <v>12</v>
      </c>
      <c r="I1946" s="21">
        <v>4</v>
      </c>
      <c r="J1946" s="3" t="s">
        <v>183</v>
      </c>
      <c r="K1946" s="3"/>
      <c r="L1946" s="3"/>
      <c r="M1946" s="3"/>
      <c r="N1946" s="3"/>
      <c r="O1946" s="3"/>
      <c r="P1946" s="3"/>
      <c r="Q1946" s="3"/>
      <c r="R1946" s="3"/>
      <c r="S1946" s="3"/>
      <c r="T1946" s="3" t="str">
        <f t="shared" si="240"/>
        <v>SIN CECO</v>
      </c>
      <c r="U1946" s="3" t="str">
        <f t="shared" si="241"/>
        <v>NO</v>
      </c>
      <c r="V1946" t="str">
        <f t="shared" si="242"/>
        <v>UNIVERSIDAD DE LA SALLE
100%*-Soporte Administrativo</v>
      </c>
      <c r="W1946" s="53">
        <f t="shared" si="243"/>
        <v>4</v>
      </c>
      <c r="X1946">
        <f t="shared" si="244"/>
        <v>4</v>
      </c>
      <c r="Y1946">
        <f>IF(ISNA(VLOOKUP(B1946,CECOS_SIN_IDENTIFICAR!$A$2:$D$146,4,0)),"SIN CECO",IF(VLOOKUP(B1946,CECOS_SIN_IDENTIFICAR!$A$2:$D$146,4,0)=0,"SIN CECO",VLOOKUP(B1946,CECOS_SIN_IDENTIFICAR!$A$2:$D$146,4,0)))</f>
        <v>1184</v>
      </c>
      <c r="Z1946">
        <f t="shared" si="245"/>
        <v>1184</v>
      </c>
      <c r="AA1946" s="56" t="s">
        <v>114</v>
      </c>
      <c r="AB1946" t="str">
        <f t="shared" si="246"/>
        <v>b. Manejo administrativo del proyecto-Soporte Administrativo</v>
      </c>
      <c r="AC1946" t="str">
        <f>VLOOKUP(AB1946,CODIFICACION_PREGUNTAS!$C$2:$D$35,2,0)</f>
        <v>SOPORTE_ADMON002</v>
      </c>
    </row>
    <row r="1947" spans="1:29" x14ac:dyDescent="0.25">
      <c r="A1947" s="3">
        <f t="shared" si="247"/>
        <v>1946</v>
      </c>
      <c r="B1947" s="3" t="s">
        <v>205</v>
      </c>
      <c r="C1947" s="32">
        <v>40603</v>
      </c>
      <c r="D1947" s="56" t="s">
        <v>114</v>
      </c>
      <c r="E1947" s="3"/>
      <c r="F1947" s="3"/>
      <c r="G1947" s="2" t="s">
        <v>14</v>
      </c>
      <c r="H1947" s="3" t="s">
        <v>12</v>
      </c>
      <c r="I1947" s="21">
        <v>4</v>
      </c>
      <c r="J1947" s="3" t="s">
        <v>183</v>
      </c>
      <c r="K1947" s="3"/>
      <c r="L1947" s="3"/>
      <c r="M1947" s="3"/>
      <c r="N1947" s="3"/>
      <c r="O1947" s="3"/>
      <c r="P1947" s="3"/>
      <c r="Q1947" s="3"/>
      <c r="R1947" s="3"/>
      <c r="S1947" s="3"/>
      <c r="T1947" s="3" t="str">
        <f t="shared" si="240"/>
        <v>SIN CECO</v>
      </c>
      <c r="U1947" s="3" t="str">
        <f t="shared" si="241"/>
        <v>NO</v>
      </c>
      <c r="V1947" t="str">
        <f t="shared" si="242"/>
        <v>UNIVERSIDAD DE LA SALLE
100%*-Soporte Administrativo</v>
      </c>
      <c r="W1947" s="53">
        <f t="shared" si="243"/>
        <v>4</v>
      </c>
      <c r="X1947">
        <f t="shared" si="244"/>
        <v>4</v>
      </c>
      <c r="Y1947">
        <f>IF(ISNA(VLOOKUP(B1947,CECOS_SIN_IDENTIFICAR!$A$2:$D$146,4,0)),"SIN CECO",IF(VLOOKUP(B1947,CECOS_SIN_IDENTIFICAR!$A$2:$D$146,4,0)=0,"SIN CECO",VLOOKUP(B1947,CECOS_SIN_IDENTIFICAR!$A$2:$D$146,4,0)))</f>
        <v>1184</v>
      </c>
      <c r="Z1947">
        <f t="shared" si="245"/>
        <v>1184</v>
      </c>
      <c r="AA1947" s="56" t="s">
        <v>114</v>
      </c>
      <c r="AB1947" t="str">
        <f t="shared" si="246"/>
        <v>c. Información clara y veraz sobre la administración de proyecto-Soporte Administrativo</v>
      </c>
      <c r="AC1947" t="str">
        <f>VLOOKUP(AB1947,CODIFICACION_PREGUNTAS!$C$2:$D$35,2,0)</f>
        <v>SOPORTE_ADMON003</v>
      </c>
    </row>
    <row r="1948" spans="1:29" x14ac:dyDescent="0.25">
      <c r="A1948" s="3">
        <f t="shared" si="247"/>
        <v>1947</v>
      </c>
      <c r="B1948" s="3" t="s">
        <v>205</v>
      </c>
      <c r="C1948" s="32">
        <v>40603</v>
      </c>
      <c r="D1948" s="56" t="s">
        <v>114</v>
      </c>
      <c r="E1948" s="3"/>
      <c r="F1948" s="3"/>
      <c r="G1948" s="2" t="s">
        <v>15</v>
      </c>
      <c r="H1948" s="3" t="s">
        <v>12</v>
      </c>
      <c r="I1948" s="21">
        <v>4</v>
      </c>
      <c r="J1948" s="3" t="s">
        <v>183</v>
      </c>
      <c r="K1948" s="3"/>
      <c r="L1948" s="3"/>
      <c r="M1948" s="3"/>
      <c r="N1948" s="3"/>
      <c r="O1948" s="3"/>
      <c r="P1948" s="3"/>
      <c r="Q1948" s="3"/>
      <c r="R1948" s="3"/>
      <c r="S1948" s="3"/>
      <c r="T1948" s="3" t="str">
        <f t="shared" si="240"/>
        <v>SIN CECO</v>
      </c>
      <c r="U1948" s="3" t="str">
        <f t="shared" si="241"/>
        <v>NO</v>
      </c>
      <c r="V1948" t="str">
        <f t="shared" si="242"/>
        <v>UNIVERSIDAD DE LA SALLE
100%*-Soporte Administrativo</v>
      </c>
      <c r="W1948" s="53">
        <f t="shared" si="243"/>
        <v>4</v>
      </c>
      <c r="X1948">
        <f t="shared" si="244"/>
        <v>4</v>
      </c>
      <c r="Y1948">
        <f>IF(ISNA(VLOOKUP(B1948,CECOS_SIN_IDENTIFICAR!$A$2:$D$146,4,0)),"SIN CECO",IF(VLOOKUP(B1948,CECOS_SIN_IDENTIFICAR!$A$2:$D$146,4,0)=0,"SIN CECO",VLOOKUP(B1948,CECOS_SIN_IDENTIFICAR!$A$2:$D$146,4,0)))</f>
        <v>1184</v>
      </c>
      <c r="Z1948">
        <f t="shared" si="245"/>
        <v>1184</v>
      </c>
      <c r="AA1948" s="56" t="s">
        <v>114</v>
      </c>
      <c r="AB1948" t="str">
        <f t="shared" si="246"/>
        <v>d. Cumplimientos con expectativas del cliente-Soporte Administrativo</v>
      </c>
      <c r="AC1948" t="str">
        <f>VLOOKUP(AB1948,CODIFICACION_PREGUNTAS!$C$2:$D$35,2,0)</f>
        <v>SOPORTE_ADMON004</v>
      </c>
    </row>
    <row r="1949" spans="1:29" x14ac:dyDescent="0.25">
      <c r="A1949" s="3">
        <f t="shared" si="247"/>
        <v>1948</v>
      </c>
      <c r="B1949" s="3" t="s">
        <v>205</v>
      </c>
      <c r="C1949" s="32">
        <v>40603</v>
      </c>
      <c r="D1949" s="56" t="s">
        <v>114</v>
      </c>
      <c r="E1949" s="3"/>
      <c r="F1949" s="3"/>
      <c r="G1949" s="2" t="s">
        <v>16</v>
      </c>
      <c r="H1949" s="3" t="s">
        <v>12</v>
      </c>
      <c r="I1949" s="21">
        <v>4</v>
      </c>
      <c r="J1949" s="3" t="s">
        <v>183</v>
      </c>
      <c r="K1949" s="3"/>
      <c r="L1949" s="3"/>
      <c r="M1949" s="3"/>
      <c r="N1949" s="3"/>
      <c r="O1949" s="3"/>
      <c r="P1949" s="3"/>
      <c r="Q1949" s="3"/>
      <c r="R1949" s="3"/>
      <c r="S1949" s="3"/>
      <c r="T1949" s="3" t="str">
        <f t="shared" si="240"/>
        <v>SIN CECO</v>
      </c>
      <c r="U1949" s="3" t="str">
        <f t="shared" si="241"/>
        <v>NO</v>
      </c>
      <c r="V1949" t="str">
        <f t="shared" si="242"/>
        <v>UNIVERSIDAD DE LA SALLE
100%*-Soporte Administrativo</v>
      </c>
      <c r="W1949" s="53">
        <f t="shared" si="243"/>
        <v>4</v>
      </c>
      <c r="X1949">
        <f t="shared" si="244"/>
        <v>4</v>
      </c>
      <c r="Y1949">
        <f>IF(ISNA(VLOOKUP(B1949,CECOS_SIN_IDENTIFICAR!$A$2:$D$146,4,0)),"SIN CECO",IF(VLOOKUP(B1949,CECOS_SIN_IDENTIFICAR!$A$2:$D$146,4,0)=0,"SIN CECO",VLOOKUP(B1949,CECOS_SIN_IDENTIFICAR!$A$2:$D$146,4,0)))</f>
        <v>1184</v>
      </c>
      <c r="Z1949">
        <f t="shared" si="245"/>
        <v>1184</v>
      </c>
      <c r="AA1949" s="56" t="s">
        <v>114</v>
      </c>
      <c r="AB1949" t="str">
        <f t="shared" si="246"/>
        <v>e. Control de presupuesto-Soporte Administrativo</v>
      </c>
      <c r="AC1949" t="str">
        <f>VLOOKUP(AB1949,CODIFICACION_PREGUNTAS!$C$2:$D$35,2,0)</f>
        <v>SOPORTE_ADMON005</v>
      </c>
    </row>
    <row r="1950" spans="1:29" x14ac:dyDescent="0.25">
      <c r="A1950" s="3">
        <f t="shared" si="247"/>
        <v>1949</v>
      </c>
      <c r="B1950" s="3" t="s">
        <v>205</v>
      </c>
      <c r="C1950" s="32">
        <v>40603</v>
      </c>
      <c r="D1950" s="56" t="s">
        <v>114</v>
      </c>
      <c r="E1950" s="3"/>
      <c r="F1950" s="3"/>
      <c r="G1950" s="2" t="s">
        <v>17</v>
      </c>
      <c r="H1950" s="3" t="s">
        <v>18</v>
      </c>
      <c r="I1950" s="21">
        <v>4</v>
      </c>
      <c r="J1950" s="3" t="s">
        <v>183</v>
      </c>
      <c r="K1950" s="3"/>
      <c r="L1950" s="3"/>
      <c r="M1950" s="3"/>
      <c r="N1950" s="3"/>
      <c r="O1950" s="3"/>
      <c r="P1950" s="3"/>
      <c r="Q1950" s="3"/>
      <c r="R1950" s="3"/>
      <c r="S1950" s="3"/>
      <c r="T1950" s="3" t="str">
        <f t="shared" si="240"/>
        <v>SIN CECO</v>
      </c>
      <c r="U1950" s="3" t="str">
        <f t="shared" si="241"/>
        <v>NO</v>
      </c>
      <c r="V1950" t="str">
        <f t="shared" si="242"/>
        <v>UNIVERSIDAD DE LA SALLE
100%*-Soporte Directivo (Coordinador y Gerencia)</v>
      </c>
      <c r="W1950" s="53">
        <f t="shared" si="243"/>
        <v>4</v>
      </c>
      <c r="X1950">
        <f t="shared" si="244"/>
        <v>4</v>
      </c>
      <c r="Y1950">
        <f>IF(ISNA(VLOOKUP(B1950,CECOS_SIN_IDENTIFICAR!$A$2:$D$146,4,0)),"SIN CECO",IF(VLOOKUP(B1950,CECOS_SIN_IDENTIFICAR!$A$2:$D$146,4,0)=0,"SIN CECO",VLOOKUP(B1950,CECOS_SIN_IDENTIFICAR!$A$2:$D$146,4,0)))</f>
        <v>1184</v>
      </c>
      <c r="Z1950">
        <f t="shared" si="245"/>
        <v>1184</v>
      </c>
      <c r="AA1950" s="56" t="s">
        <v>114</v>
      </c>
      <c r="AB1950" t="str">
        <f t="shared" si="246"/>
        <v>a. Apoyo y presencia en el proyecto-Soporte Directivo (Coordinador y Gerencia)</v>
      </c>
      <c r="AC1950" t="str">
        <f>VLOOKUP(AB1950,CODIFICACION_PREGUNTAS!$C$2:$D$35,2,0)</f>
        <v>SOPORTE_DIR001</v>
      </c>
    </row>
    <row r="1951" spans="1:29" x14ac:dyDescent="0.25">
      <c r="A1951" s="3">
        <f t="shared" si="247"/>
        <v>1950</v>
      </c>
      <c r="B1951" s="3" t="s">
        <v>205</v>
      </c>
      <c r="C1951" s="32">
        <v>40603</v>
      </c>
      <c r="D1951" s="56" t="s">
        <v>114</v>
      </c>
      <c r="E1951" s="3"/>
      <c r="F1951" s="3"/>
      <c r="G1951" s="2" t="s">
        <v>19</v>
      </c>
      <c r="H1951" s="3" t="s">
        <v>18</v>
      </c>
      <c r="I1951" s="21">
        <v>4</v>
      </c>
      <c r="J1951" s="3" t="s">
        <v>183</v>
      </c>
      <c r="K1951" s="3"/>
      <c r="L1951" s="3"/>
      <c r="M1951" s="3"/>
      <c r="N1951" s="3"/>
      <c r="O1951" s="3"/>
      <c r="P1951" s="3"/>
      <c r="Q1951" s="3"/>
      <c r="R1951" s="3"/>
      <c r="S1951" s="3"/>
      <c r="T1951" s="3" t="str">
        <f t="shared" si="240"/>
        <v>SIN CECO</v>
      </c>
      <c r="U1951" s="3" t="str">
        <f t="shared" si="241"/>
        <v>NO</v>
      </c>
      <c r="V1951" t="str">
        <f t="shared" si="242"/>
        <v>UNIVERSIDAD DE LA SALLE
100%*-Soporte Directivo (Coordinador y Gerencia)</v>
      </c>
      <c r="W1951" s="53">
        <f t="shared" si="243"/>
        <v>4</v>
      </c>
      <c r="X1951">
        <f t="shared" si="244"/>
        <v>4</v>
      </c>
      <c r="Y1951">
        <f>IF(ISNA(VLOOKUP(B1951,CECOS_SIN_IDENTIFICAR!$A$2:$D$146,4,0)),"SIN CECO",IF(VLOOKUP(B1951,CECOS_SIN_IDENTIFICAR!$A$2:$D$146,4,0)=0,"SIN CECO",VLOOKUP(B1951,CECOS_SIN_IDENTIFICAR!$A$2:$D$146,4,0)))</f>
        <v>1184</v>
      </c>
      <c r="Z1951">
        <f t="shared" si="245"/>
        <v>1184</v>
      </c>
      <c r="AA1951" s="56" t="s">
        <v>114</v>
      </c>
      <c r="AB1951" t="str">
        <f t="shared" si="246"/>
        <v>b. Conocimiento del proyecto-Soporte Directivo (Coordinador y Gerencia)</v>
      </c>
      <c r="AC1951" t="str">
        <f>VLOOKUP(AB1951,CODIFICACION_PREGUNTAS!$C$2:$D$35,2,0)</f>
        <v>SOPORTE_DIR002</v>
      </c>
    </row>
    <row r="1952" spans="1:29" x14ac:dyDescent="0.25">
      <c r="A1952" s="3">
        <f t="shared" si="247"/>
        <v>1951</v>
      </c>
      <c r="B1952" s="3" t="s">
        <v>205</v>
      </c>
      <c r="C1952" s="32">
        <v>40603</v>
      </c>
      <c r="D1952" s="56" t="s">
        <v>114</v>
      </c>
      <c r="E1952" s="3"/>
      <c r="F1952" s="3"/>
      <c r="G1952" s="2" t="s">
        <v>20</v>
      </c>
      <c r="H1952" s="3" t="s">
        <v>18</v>
      </c>
      <c r="I1952" s="21">
        <v>4</v>
      </c>
      <c r="J1952" s="3" t="s">
        <v>183</v>
      </c>
      <c r="K1952" s="3"/>
      <c r="L1952" s="3"/>
      <c r="M1952" s="3"/>
      <c r="N1952" s="3"/>
      <c r="O1952" s="3"/>
      <c r="P1952" s="3"/>
      <c r="Q1952" s="3"/>
      <c r="R1952" s="3"/>
      <c r="S1952" s="3"/>
      <c r="T1952" s="3" t="str">
        <f t="shared" si="240"/>
        <v>SIN CECO</v>
      </c>
      <c r="U1952" s="3" t="str">
        <f t="shared" si="241"/>
        <v>NO</v>
      </c>
      <c r="V1952" t="str">
        <f t="shared" si="242"/>
        <v>UNIVERSIDAD DE LA SALLE
100%*-Soporte Directivo (Coordinador y Gerencia)</v>
      </c>
      <c r="W1952" s="53">
        <f t="shared" si="243"/>
        <v>4</v>
      </c>
      <c r="X1952">
        <f t="shared" si="244"/>
        <v>4</v>
      </c>
      <c r="Y1952">
        <f>IF(ISNA(VLOOKUP(B1952,CECOS_SIN_IDENTIFICAR!$A$2:$D$146,4,0)),"SIN CECO",IF(VLOOKUP(B1952,CECOS_SIN_IDENTIFICAR!$A$2:$D$146,4,0)=0,"SIN CECO",VLOOKUP(B1952,CECOS_SIN_IDENTIFICAR!$A$2:$D$146,4,0)))</f>
        <v>1184</v>
      </c>
      <c r="Z1952">
        <f t="shared" si="245"/>
        <v>1184</v>
      </c>
      <c r="AA1952" s="56" t="s">
        <v>114</v>
      </c>
      <c r="AB1952" t="str">
        <f t="shared" si="246"/>
        <v>c. Planteamiento de soluciones y manejo de conflictos-Soporte Directivo (Coordinador y Gerencia)</v>
      </c>
      <c r="AC1952" t="str">
        <f>VLOOKUP(AB1952,CODIFICACION_PREGUNTAS!$C$2:$D$35,2,0)</f>
        <v>SOPORTE_DIR003</v>
      </c>
    </row>
    <row r="1953" spans="1:29" x14ac:dyDescent="0.25">
      <c r="A1953" s="3">
        <f t="shared" si="247"/>
        <v>1952</v>
      </c>
      <c r="B1953" s="3" t="s">
        <v>205</v>
      </c>
      <c r="C1953" s="32">
        <v>40603</v>
      </c>
      <c r="D1953" s="56" t="s">
        <v>114</v>
      </c>
      <c r="E1953" s="3"/>
      <c r="F1953" s="3"/>
      <c r="G1953" s="2" t="s">
        <v>21</v>
      </c>
      <c r="H1953" s="3" t="s">
        <v>18</v>
      </c>
      <c r="I1953" s="21">
        <v>4</v>
      </c>
      <c r="J1953" s="3" t="s">
        <v>183</v>
      </c>
      <c r="K1953" s="3"/>
      <c r="L1953" s="3"/>
      <c r="M1953" s="3"/>
      <c r="N1953" s="3"/>
      <c r="O1953" s="3"/>
      <c r="P1953" s="3"/>
      <c r="Q1953" s="3"/>
      <c r="R1953" s="3"/>
      <c r="S1953" s="3"/>
      <c r="T1953" s="3" t="str">
        <f t="shared" si="240"/>
        <v>SIN CECO</v>
      </c>
      <c r="U1953" s="3" t="str">
        <f t="shared" si="241"/>
        <v>NO</v>
      </c>
      <c r="V1953" t="str">
        <f t="shared" si="242"/>
        <v>UNIVERSIDAD DE LA SALLE
100%*-Soporte Directivo (Coordinador y Gerencia)</v>
      </c>
      <c r="W1953" s="53">
        <f t="shared" si="243"/>
        <v>4</v>
      </c>
      <c r="X1953">
        <f t="shared" si="244"/>
        <v>4</v>
      </c>
      <c r="Y1953">
        <f>IF(ISNA(VLOOKUP(B1953,CECOS_SIN_IDENTIFICAR!$A$2:$D$146,4,0)),"SIN CECO",IF(VLOOKUP(B1953,CECOS_SIN_IDENTIFICAR!$A$2:$D$146,4,0)=0,"SIN CECO",VLOOKUP(B1953,CECOS_SIN_IDENTIFICAR!$A$2:$D$146,4,0)))</f>
        <v>1184</v>
      </c>
      <c r="Z1953">
        <f t="shared" si="245"/>
        <v>1184</v>
      </c>
      <c r="AA1953" s="56" t="s">
        <v>114</v>
      </c>
      <c r="AB1953" t="str">
        <f t="shared" si="246"/>
        <v>d. Cumplimiento de compromisos-Soporte Directivo (Coordinador y Gerencia)</v>
      </c>
      <c r="AC1953" t="str">
        <f>VLOOKUP(AB1953,CODIFICACION_PREGUNTAS!$C$2:$D$35,2,0)</f>
        <v>SOPORTE_DIR004</v>
      </c>
    </row>
    <row r="1954" spans="1:29" x14ac:dyDescent="0.25">
      <c r="A1954" s="3">
        <f t="shared" si="247"/>
        <v>1953</v>
      </c>
      <c r="B1954" s="3" t="s">
        <v>205</v>
      </c>
      <c r="C1954" s="32">
        <v>40603</v>
      </c>
      <c r="D1954" s="56" t="s">
        <v>114</v>
      </c>
      <c r="E1954" s="3"/>
      <c r="F1954" s="3"/>
      <c r="G1954" s="2" t="s">
        <v>22</v>
      </c>
      <c r="H1954" s="3" t="s">
        <v>18</v>
      </c>
      <c r="I1954" s="21">
        <v>4</v>
      </c>
      <c r="J1954" s="3" t="s">
        <v>183</v>
      </c>
      <c r="K1954" s="3"/>
      <c r="L1954" s="3"/>
      <c r="M1954" s="3"/>
      <c r="N1954" s="3"/>
      <c r="O1954" s="3"/>
      <c r="P1954" s="3"/>
      <c r="Q1954" s="3"/>
      <c r="R1954" s="3"/>
      <c r="S1954" s="3"/>
      <c r="T1954" s="3" t="str">
        <f t="shared" si="240"/>
        <v>SIN CECO</v>
      </c>
      <c r="U1954" s="3" t="str">
        <f t="shared" si="241"/>
        <v>NO</v>
      </c>
      <c r="V1954" t="str">
        <f t="shared" si="242"/>
        <v>UNIVERSIDAD DE LA SALLE
100%*-Soporte Directivo (Coordinador y Gerencia)</v>
      </c>
      <c r="W1954" s="53">
        <f t="shared" si="243"/>
        <v>4</v>
      </c>
      <c r="X1954">
        <f t="shared" si="244"/>
        <v>4</v>
      </c>
      <c r="Y1954">
        <f>IF(ISNA(VLOOKUP(B1954,CECOS_SIN_IDENTIFICAR!$A$2:$D$146,4,0)),"SIN CECO",IF(VLOOKUP(B1954,CECOS_SIN_IDENTIFICAR!$A$2:$D$146,4,0)=0,"SIN CECO",VLOOKUP(B1954,CECOS_SIN_IDENTIFICAR!$A$2:$D$146,4,0)))</f>
        <v>1184</v>
      </c>
      <c r="Z1954">
        <f t="shared" si="245"/>
        <v>1184</v>
      </c>
      <c r="AA1954" s="56" t="s">
        <v>114</v>
      </c>
      <c r="AB1954" t="str">
        <f t="shared" si="246"/>
        <v>e. Manejo del cliente-Soporte Directivo (Coordinador y Gerencia)</v>
      </c>
      <c r="AC1954" t="str">
        <f>VLOOKUP(AB1954,CODIFICACION_PREGUNTAS!$C$2:$D$35,2,0)</f>
        <v>SOPORTE_DIR005</v>
      </c>
    </row>
    <row r="1955" spans="1:29" x14ac:dyDescent="0.25">
      <c r="A1955" s="3">
        <f t="shared" si="247"/>
        <v>1954</v>
      </c>
      <c r="B1955" s="3" t="s">
        <v>205</v>
      </c>
      <c r="C1955" s="32">
        <v>40603</v>
      </c>
      <c r="D1955" s="56" t="s">
        <v>114</v>
      </c>
      <c r="E1955" s="3"/>
      <c r="F1955" s="3"/>
      <c r="G1955" s="2" t="s">
        <v>23</v>
      </c>
      <c r="H1955" s="3" t="s">
        <v>24</v>
      </c>
      <c r="I1955" s="21">
        <v>4</v>
      </c>
      <c r="J1955" s="3" t="s">
        <v>183</v>
      </c>
      <c r="K1955" s="3"/>
      <c r="L1955" s="3"/>
      <c r="M1955" s="3"/>
      <c r="N1955" s="3"/>
      <c r="O1955" s="3"/>
      <c r="P1955" s="3"/>
      <c r="Q1955" s="3"/>
      <c r="R1955" s="3"/>
      <c r="S1955" s="3"/>
      <c r="T1955" s="3" t="str">
        <f t="shared" si="240"/>
        <v>SIN CECO</v>
      </c>
      <c r="U1955" s="3" t="str">
        <f t="shared" si="241"/>
        <v>NO</v>
      </c>
      <c r="V1955" t="str">
        <f t="shared" si="242"/>
        <v>UNIVERSIDAD DE LA SALLE
100%*-Personal que presta el servicio en obra</v>
      </c>
      <c r="W1955" s="53">
        <f t="shared" si="243"/>
        <v>4</v>
      </c>
      <c r="X1955">
        <f t="shared" si="244"/>
        <v>4</v>
      </c>
      <c r="Y1955">
        <f>IF(ISNA(VLOOKUP(B1955,CECOS_SIN_IDENTIFICAR!$A$2:$D$146,4,0)),"SIN CECO",IF(VLOOKUP(B1955,CECOS_SIN_IDENTIFICAR!$A$2:$D$146,4,0)=0,"SIN CECO",VLOOKUP(B1955,CECOS_SIN_IDENTIFICAR!$A$2:$D$146,4,0)))</f>
        <v>1184</v>
      </c>
      <c r="Z1955">
        <f t="shared" si="245"/>
        <v>1184</v>
      </c>
      <c r="AA1955" s="56" t="s">
        <v>114</v>
      </c>
      <c r="AB1955" t="str">
        <f t="shared" si="246"/>
        <v>a. Idoneidad del personal-Personal que presta el servicio en obra</v>
      </c>
      <c r="AC1955" t="str">
        <f>VLOOKUP(AB1955,CODIFICACION_PREGUNTAS!$C$2:$D$35,2,0)</f>
        <v>PERSONAL001</v>
      </c>
    </row>
    <row r="1956" spans="1:29" x14ac:dyDescent="0.25">
      <c r="A1956" s="3">
        <f t="shared" si="247"/>
        <v>1955</v>
      </c>
      <c r="B1956" s="3" t="s">
        <v>205</v>
      </c>
      <c r="C1956" s="32">
        <v>40603</v>
      </c>
      <c r="D1956" s="56" t="s">
        <v>114</v>
      </c>
      <c r="E1956" s="3"/>
      <c r="F1956" s="3"/>
      <c r="G1956" s="2" t="s">
        <v>25</v>
      </c>
      <c r="H1956" s="3" t="s">
        <v>24</v>
      </c>
      <c r="I1956" s="21">
        <v>4</v>
      </c>
      <c r="J1956" s="3" t="s">
        <v>183</v>
      </c>
      <c r="K1956" s="3"/>
      <c r="L1956" s="3"/>
      <c r="M1956" s="3"/>
      <c r="N1956" s="3"/>
      <c r="O1956" s="3"/>
      <c r="P1956" s="3"/>
      <c r="Q1956" s="3"/>
      <c r="R1956" s="3"/>
      <c r="S1956" s="3"/>
      <c r="T1956" s="3" t="str">
        <f t="shared" si="240"/>
        <v>SIN CECO</v>
      </c>
      <c r="U1956" s="3" t="str">
        <f t="shared" si="241"/>
        <v>NO</v>
      </c>
      <c r="V1956" t="str">
        <f t="shared" si="242"/>
        <v>UNIVERSIDAD DE LA SALLE
100%*-Personal que presta el servicio en obra</v>
      </c>
      <c r="W1956" s="53">
        <f t="shared" si="243"/>
        <v>4</v>
      </c>
      <c r="X1956">
        <f t="shared" si="244"/>
        <v>4</v>
      </c>
      <c r="Y1956">
        <f>IF(ISNA(VLOOKUP(B1956,CECOS_SIN_IDENTIFICAR!$A$2:$D$146,4,0)),"SIN CECO",IF(VLOOKUP(B1956,CECOS_SIN_IDENTIFICAR!$A$2:$D$146,4,0)=0,"SIN CECO",VLOOKUP(B1956,CECOS_SIN_IDENTIFICAR!$A$2:$D$146,4,0)))</f>
        <v>1184</v>
      </c>
      <c r="Z1956">
        <f t="shared" si="245"/>
        <v>1184</v>
      </c>
      <c r="AA1956" s="56" t="s">
        <v>114</v>
      </c>
      <c r="AB1956" t="str">
        <f t="shared" si="246"/>
        <v>b. Oportuna atención al cliente-Personal que presta el servicio en obra</v>
      </c>
      <c r="AC1956" t="str">
        <f>VLOOKUP(AB1956,CODIFICACION_PREGUNTAS!$C$2:$D$35,2,0)</f>
        <v>PERSONAL002</v>
      </c>
    </row>
    <row r="1957" spans="1:29" x14ac:dyDescent="0.25">
      <c r="A1957" s="3">
        <f t="shared" si="247"/>
        <v>1956</v>
      </c>
      <c r="B1957" s="3" t="s">
        <v>205</v>
      </c>
      <c r="C1957" s="32">
        <v>40603</v>
      </c>
      <c r="D1957" s="56" t="s">
        <v>114</v>
      </c>
      <c r="E1957" s="3"/>
      <c r="F1957" s="3"/>
      <c r="G1957" s="2" t="s">
        <v>26</v>
      </c>
      <c r="H1957" s="3" t="s">
        <v>24</v>
      </c>
      <c r="I1957" s="21">
        <v>4</v>
      </c>
      <c r="J1957" s="3" t="s">
        <v>183</v>
      </c>
      <c r="K1957" s="3"/>
      <c r="L1957" s="3"/>
      <c r="M1957" s="3"/>
      <c r="N1957" s="3"/>
      <c r="O1957" s="3"/>
      <c r="P1957" s="3"/>
      <c r="Q1957" s="3"/>
      <c r="R1957" s="3"/>
      <c r="S1957" s="3"/>
      <c r="T1957" s="3" t="str">
        <f t="shared" si="240"/>
        <v>SIN CECO</v>
      </c>
      <c r="U1957" s="3" t="str">
        <f t="shared" si="241"/>
        <v>NO</v>
      </c>
      <c r="V1957" t="str">
        <f t="shared" si="242"/>
        <v>UNIVERSIDAD DE LA SALLE
100%*-Personal que presta el servicio en obra</v>
      </c>
      <c r="W1957" s="53">
        <f t="shared" si="243"/>
        <v>4</v>
      </c>
      <c r="X1957">
        <f t="shared" si="244"/>
        <v>4</v>
      </c>
      <c r="Y1957">
        <f>IF(ISNA(VLOOKUP(B1957,CECOS_SIN_IDENTIFICAR!$A$2:$D$146,4,0)),"SIN CECO",IF(VLOOKUP(B1957,CECOS_SIN_IDENTIFICAR!$A$2:$D$146,4,0)=0,"SIN CECO",VLOOKUP(B1957,CECOS_SIN_IDENTIFICAR!$A$2:$D$146,4,0)))</f>
        <v>1184</v>
      </c>
      <c r="Z1957">
        <f t="shared" si="245"/>
        <v>1184</v>
      </c>
      <c r="AA1957" s="56" t="s">
        <v>114</v>
      </c>
      <c r="AB1957" t="str">
        <f t="shared" si="246"/>
        <v>c. Compromiso con el proyecto-Personal que presta el servicio en obra</v>
      </c>
      <c r="AC1957" t="str">
        <f>VLOOKUP(AB1957,CODIFICACION_PREGUNTAS!$C$2:$D$35,2,0)</f>
        <v>PERSONAL003</v>
      </c>
    </row>
    <row r="1958" spans="1:29" x14ac:dyDescent="0.25">
      <c r="A1958" s="3">
        <f t="shared" si="247"/>
        <v>1957</v>
      </c>
      <c r="B1958" s="3" t="s">
        <v>205</v>
      </c>
      <c r="C1958" s="32">
        <v>40603</v>
      </c>
      <c r="D1958" s="56" t="s">
        <v>114</v>
      </c>
      <c r="E1958" s="3"/>
      <c r="F1958" s="3"/>
      <c r="G1958" s="2" t="s">
        <v>21</v>
      </c>
      <c r="H1958" s="3" t="s">
        <v>24</v>
      </c>
      <c r="I1958" s="21">
        <v>4</v>
      </c>
      <c r="J1958" s="3" t="s">
        <v>183</v>
      </c>
      <c r="K1958" s="3"/>
      <c r="L1958" s="3"/>
      <c r="M1958" s="3"/>
      <c r="N1958" s="3"/>
      <c r="O1958" s="3"/>
      <c r="P1958" s="3"/>
      <c r="Q1958" s="3"/>
      <c r="R1958" s="3"/>
      <c r="S1958" s="3"/>
      <c r="T1958" s="3" t="str">
        <f t="shared" si="240"/>
        <v>SIN CECO</v>
      </c>
      <c r="U1958" s="3" t="str">
        <f t="shared" si="241"/>
        <v>NO</v>
      </c>
      <c r="V1958" t="str">
        <f t="shared" si="242"/>
        <v>UNIVERSIDAD DE LA SALLE
100%*-Personal que presta el servicio en obra</v>
      </c>
      <c r="W1958" s="53">
        <f t="shared" si="243"/>
        <v>4</v>
      </c>
      <c r="X1958">
        <f t="shared" si="244"/>
        <v>4</v>
      </c>
      <c r="Y1958">
        <f>IF(ISNA(VLOOKUP(B1958,CECOS_SIN_IDENTIFICAR!$A$2:$D$146,4,0)),"SIN CECO",IF(VLOOKUP(B1958,CECOS_SIN_IDENTIFICAR!$A$2:$D$146,4,0)=0,"SIN CECO",VLOOKUP(B1958,CECOS_SIN_IDENTIFICAR!$A$2:$D$146,4,0)))</f>
        <v>1184</v>
      </c>
      <c r="Z1958">
        <f t="shared" si="245"/>
        <v>1184</v>
      </c>
      <c r="AA1958" s="56" t="s">
        <v>114</v>
      </c>
      <c r="AB1958" t="str">
        <f t="shared" si="246"/>
        <v>d. Cumplimiento de compromisos-Personal que presta el servicio en obra</v>
      </c>
      <c r="AC1958" t="str">
        <f>VLOOKUP(AB1958,CODIFICACION_PREGUNTAS!$C$2:$D$35,2,0)</f>
        <v>PERSONAL004</v>
      </c>
    </row>
    <row r="1959" spans="1:29" x14ac:dyDescent="0.25">
      <c r="A1959" s="3">
        <f t="shared" si="247"/>
        <v>1958</v>
      </c>
      <c r="B1959" s="3" t="s">
        <v>205</v>
      </c>
      <c r="C1959" s="32">
        <v>40603</v>
      </c>
      <c r="D1959" s="56" t="s">
        <v>114</v>
      </c>
      <c r="E1959" s="3"/>
      <c r="F1959" s="3"/>
      <c r="G1959" s="2" t="s">
        <v>27</v>
      </c>
      <c r="H1959" s="3" t="s">
        <v>24</v>
      </c>
      <c r="I1959" s="21">
        <v>4</v>
      </c>
      <c r="J1959" s="3" t="s">
        <v>183</v>
      </c>
      <c r="K1959" s="3"/>
      <c r="L1959" s="3"/>
      <c r="M1959" s="3"/>
      <c r="N1959" s="3"/>
      <c r="O1959" s="3"/>
      <c r="P1959" s="3"/>
      <c r="Q1959" s="3"/>
      <c r="R1959" s="3"/>
      <c r="S1959" s="3"/>
      <c r="T1959" s="3" t="str">
        <f t="shared" si="240"/>
        <v>SIN CECO</v>
      </c>
      <c r="U1959" s="3" t="str">
        <f t="shared" si="241"/>
        <v>NO</v>
      </c>
      <c r="V1959" t="str">
        <f t="shared" si="242"/>
        <v>UNIVERSIDAD DE LA SALLE
100%*-Personal que presta el servicio en obra</v>
      </c>
      <c r="W1959" s="53">
        <f t="shared" si="243"/>
        <v>4</v>
      </c>
      <c r="X1959">
        <f t="shared" si="244"/>
        <v>4</v>
      </c>
      <c r="Y1959">
        <f>IF(ISNA(VLOOKUP(B1959,CECOS_SIN_IDENTIFICAR!$A$2:$D$146,4,0)),"SIN CECO",IF(VLOOKUP(B1959,CECOS_SIN_IDENTIFICAR!$A$2:$D$146,4,0)=0,"SIN CECO",VLOOKUP(B1959,CECOS_SIN_IDENTIFICAR!$A$2:$D$146,4,0)))</f>
        <v>1184</v>
      </c>
      <c r="Z1959">
        <f t="shared" si="245"/>
        <v>1184</v>
      </c>
      <c r="AA1959" s="56" t="s">
        <v>114</v>
      </c>
      <c r="AB1959" t="str">
        <f t="shared" si="246"/>
        <v>e. Proactividad en desarrollo de funciones-Personal que presta el servicio en obra</v>
      </c>
      <c r="AC1959" t="str">
        <f>VLOOKUP(AB1959,CODIFICACION_PREGUNTAS!$C$2:$D$35,2,0)</f>
        <v>PERSONAL005</v>
      </c>
    </row>
    <row r="1960" spans="1:29" x14ac:dyDescent="0.25">
      <c r="A1960" s="3">
        <f t="shared" si="247"/>
        <v>1959</v>
      </c>
      <c r="B1960" s="3" t="s">
        <v>205</v>
      </c>
      <c r="C1960" s="32">
        <v>40603</v>
      </c>
      <c r="D1960" s="56" t="s">
        <v>114</v>
      </c>
      <c r="E1960" s="3"/>
      <c r="F1960" s="3"/>
      <c r="G1960" s="2" t="s">
        <v>28</v>
      </c>
      <c r="H1960" s="2" t="s">
        <v>29</v>
      </c>
      <c r="I1960" s="21">
        <v>4</v>
      </c>
      <c r="J1960" s="3" t="s">
        <v>183</v>
      </c>
      <c r="K1960" s="3"/>
      <c r="L1960" s="3"/>
      <c r="M1960" s="3"/>
      <c r="N1960" s="3"/>
      <c r="O1960" s="3"/>
      <c r="P1960" s="3"/>
      <c r="Q1960" s="3"/>
      <c r="R1960" s="3"/>
      <c r="S1960" s="3"/>
      <c r="T1960" s="3" t="str">
        <f t="shared" si="240"/>
        <v>SIN CECO</v>
      </c>
      <c r="U1960" s="3" t="str">
        <f t="shared" si="241"/>
        <v>NO</v>
      </c>
      <c r="V1960" t="str">
        <f t="shared" si="242"/>
        <v>UNIVERSIDAD DE LA SALLE
100%*-Productos Asociados de PAYC (Informes, Control de presupuesto y Programación y actas)</v>
      </c>
      <c r="W1960" s="53">
        <f t="shared" si="243"/>
        <v>4</v>
      </c>
      <c r="X1960">
        <f t="shared" si="244"/>
        <v>4</v>
      </c>
      <c r="Y1960">
        <f>IF(ISNA(VLOOKUP(B1960,CECOS_SIN_IDENTIFICAR!$A$2:$D$146,4,0)),"SIN CECO",IF(VLOOKUP(B1960,CECOS_SIN_IDENTIFICAR!$A$2:$D$146,4,0)=0,"SIN CECO",VLOOKUP(B1960,CECOS_SIN_IDENTIFICAR!$A$2:$D$146,4,0)))</f>
        <v>1184</v>
      </c>
      <c r="Z1960">
        <f t="shared" si="245"/>
        <v>1184</v>
      </c>
      <c r="AA1960" s="56" t="s">
        <v>114</v>
      </c>
      <c r="AB1960" t="str">
        <f t="shared" si="246"/>
        <v>a. Calidad del Contenido-Productos Asociados de PAYC (Informes, Control de presupuesto y Programación y actas)</v>
      </c>
      <c r="AC1960" t="str">
        <f>VLOOKUP(AB1960,CODIFICACION_PREGUNTAS!$C$2:$D$35,2,0)</f>
        <v>PRODUCTOS001</v>
      </c>
    </row>
    <row r="1961" spans="1:29" x14ac:dyDescent="0.25">
      <c r="A1961" s="3">
        <f t="shared" si="247"/>
        <v>1960</v>
      </c>
      <c r="B1961" s="3" t="s">
        <v>205</v>
      </c>
      <c r="C1961" s="32">
        <v>40603</v>
      </c>
      <c r="D1961" s="56" t="s">
        <v>114</v>
      </c>
      <c r="E1961" s="3"/>
      <c r="F1961" s="3"/>
      <c r="G1961" s="2" t="s">
        <v>30</v>
      </c>
      <c r="H1961" s="2" t="s">
        <v>29</v>
      </c>
      <c r="I1961" s="21">
        <v>4</v>
      </c>
      <c r="J1961" s="3" t="s">
        <v>183</v>
      </c>
      <c r="K1961" s="3"/>
      <c r="L1961" s="3"/>
      <c r="M1961" s="3"/>
      <c r="N1961" s="3"/>
      <c r="O1961" s="3"/>
      <c r="P1961" s="3"/>
      <c r="Q1961" s="3"/>
      <c r="R1961" s="3"/>
      <c r="S1961" s="3"/>
      <c r="T1961" s="3" t="str">
        <f t="shared" si="240"/>
        <v>SIN CECO</v>
      </c>
      <c r="U1961" s="3" t="str">
        <f t="shared" si="241"/>
        <v>NO</v>
      </c>
      <c r="V1961" t="str">
        <f t="shared" si="242"/>
        <v>UNIVERSIDAD DE LA SALLE
100%*-Productos Asociados de PAYC (Informes, Control de presupuesto y Programación y actas)</v>
      </c>
      <c r="W1961" s="53">
        <f t="shared" si="243"/>
        <v>4</v>
      </c>
      <c r="X1961">
        <f t="shared" si="244"/>
        <v>4</v>
      </c>
      <c r="Y1961">
        <f>IF(ISNA(VLOOKUP(B1961,CECOS_SIN_IDENTIFICAR!$A$2:$D$146,4,0)),"SIN CECO",IF(VLOOKUP(B1961,CECOS_SIN_IDENTIFICAR!$A$2:$D$146,4,0)=0,"SIN CECO",VLOOKUP(B1961,CECOS_SIN_IDENTIFICAR!$A$2:$D$146,4,0)))</f>
        <v>1184</v>
      </c>
      <c r="Z1961">
        <f t="shared" si="245"/>
        <v>1184</v>
      </c>
      <c r="AA1961" s="56" t="s">
        <v>114</v>
      </c>
      <c r="AB1961" t="str">
        <f t="shared" si="246"/>
        <v>b. Claridad del Contenido-Productos Asociados de PAYC (Informes, Control de presupuesto y Programación y actas)</v>
      </c>
      <c r="AC1961" t="str">
        <f>VLOOKUP(AB1961,CODIFICACION_PREGUNTAS!$C$2:$D$35,2,0)</f>
        <v>PRODUCTOS002</v>
      </c>
    </row>
    <row r="1962" spans="1:29" x14ac:dyDescent="0.25">
      <c r="A1962" s="3">
        <f t="shared" si="247"/>
        <v>1961</v>
      </c>
      <c r="B1962" s="3" t="s">
        <v>205</v>
      </c>
      <c r="C1962" s="32">
        <v>40603</v>
      </c>
      <c r="D1962" s="56" t="s">
        <v>114</v>
      </c>
      <c r="E1962" s="3"/>
      <c r="F1962" s="3"/>
      <c r="G1962" s="2" t="s">
        <v>31</v>
      </c>
      <c r="H1962" s="2" t="s">
        <v>29</v>
      </c>
      <c r="I1962" s="21">
        <v>4</v>
      </c>
      <c r="J1962" s="3" t="s">
        <v>183</v>
      </c>
      <c r="K1962" s="3"/>
      <c r="L1962" s="3"/>
      <c r="M1962" s="3"/>
      <c r="N1962" s="3"/>
      <c r="O1962" s="3"/>
      <c r="P1962" s="3"/>
      <c r="Q1962" s="3"/>
      <c r="R1962" s="3"/>
      <c r="S1962" s="3"/>
      <c r="T1962" s="3" t="str">
        <f t="shared" si="240"/>
        <v>SIN CECO</v>
      </c>
      <c r="U1962" s="3" t="str">
        <f t="shared" si="241"/>
        <v>NO</v>
      </c>
      <c r="V1962" t="str">
        <f t="shared" si="242"/>
        <v>UNIVERSIDAD DE LA SALLE
100%*-Productos Asociados de PAYC (Informes, Control de presupuesto y Programación y actas)</v>
      </c>
      <c r="W1962" s="53">
        <f t="shared" si="243"/>
        <v>4</v>
      </c>
      <c r="X1962">
        <f t="shared" si="244"/>
        <v>4</v>
      </c>
      <c r="Y1962">
        <f>IF(ISNA(VLOOKUP(B1962,CECOS_SIN_IDENTIFICAR!$A$2:$D$146,4,0)),"SIN CECO",IF(VLOOKUP(B1962,CECOS_SIN_IDENTIFICAR!$A$2:$D$146,4,0)=0,"SIN CECO",VLOOKUP(B1962,CECOS_SIN_IDENTIFICAR!$A$2:$D$146,4,0)))</f>
        <v>1184</v>
      </c>
      <c r="Z1962">
        <f t="shared" si="245"/>
        <v>1184</v>
      </c>
      <c r="AA1962" s="56" t="s">
        <v>114</v>
      </c>
      <c r="AB1962" t="str">
        <f t="shared" si="246"/>
        <v>c. Oportunidad en la entrega-Productos Asociados de PAYC (Informes, Control de presupuesto y Programación y actas)</v>
      </c>
      <c r="AC1962" t="str">
        <f>VLOOKUP(AB1962,CODIFICACION_PREGUNTAS!$C$2:$D$35,2,0)</f>
        <v>PRODUCTOS003</v>
      </c>
    </row>
    <row r="1963" spans="1:29" x14ac:dyDescent="0.25">
      <c r="A1963" s="3">
        <f t="shared" si="247"/>
        <v>1962</v>
      </c>
      <c r="B1963" s="3" t="s">
        <v>205</v>
      </c>
      <c r="C1963" s="32">
        <v>40603</v>
      </c>
      <c r="D1963" s="56" t="s">
        <v>114</v>
      </c>
      <c r="E1963" s="3"/>
      <c r="F1963" s="3"/>
      <c r="G1963" s="2" t="s">
        <v>32</v>
      </c>
      <c r="H1963" s="2" t="s">
        <v>29</v>
      </c>
      <c r="I1963" s="21">
        <v>4</v>
      </c>
      <c r="J1963" s="3" t="s">
        <v>183</v>
      </c>
      <c r="K1963" s="3"/>
      <c r="L1963" s="3"/>
      <c r="M1963" s="3"/>
      <c r="N1963" s="3"/>
      <c r="O1963" s="3"/>
      <c r="P1963" s="3"/>
      <c r="Q1963" s="3"/>
      <c r="R1963" s="3"/>
      <c r="S1963" s="3"/>
      <c r="T1963" s="3" t="str">
        <f t="shared" si="240"/>
        <v>SIN CECO</v>
      </c>
      <c r="U1963" s="3" t="str">
        <f t="shared" si="241"/>
        <v>NO</v>
      </c>
      <c r="V1963" t="str">
        <f t="shared" si="242"/>
        <v>UNIVERSIDAD DE LA SALLE
100%*-Productos Asociados de PAYC (Informes, Control de presupuesto y Programación y actas)</v>
      </c>
      <c r="W1963" s="53">
        <f t="shared" si="243"/>
        <v>4</v>
      </c>
      <c r="X1963">
        <f t="shared" si="244"/>
        <v>4</v>
      </c>
      <c r="Y1963">
        <f>IF(ISNA(VLOOKUP(B1963,CECOS_SIN_IDENTIFICAR!$A$2:$D$146,4,0)),"SIN CECO",IF(VLOOKUP(B1963,CECOS_SIN_IDENTIFICAR!$A$2:$D$146,4,0)=0,"SIN CECO",VLOOKUP(B1963,CECOS_SIN_IDENTIFICAR!$A$2:$D$146,4,0)))</f>
        <v>1184</v>
      </c>
      <c r="Z1963">
        <f t="shared" si="245"/>
        <v>1184</v>
      </c>
      <c r="AA1963" s="56" t="s">
        <v>114</v>
      </c>
      <c r="AB1963" t="str">
        <f t="shared" si="246"/>
        <v>d. Precisión de la información-Productos Asociados de PAYC (Informes, Control de presupuesto y Programación y actas)</v>
      </c>
      <c r="AC1963" t="str">
        <f>VLOOKUP(AB1963,CODIFICACION_PREGUNTAS!$C$2:$D$35,2,0)</f>
        <v>PRODUCTOS004</v>
      </c>
    </row>
    <row r="1964" spans="1:29" x14ac:dyDescent="0.25">
      <c r="A1964" s="3">
        <f t="shared" si="247"/>
        <v>1963</v>
      </c>
      <c r="B1964" s="3" t="s">
        <v>205</v>
      </c>
      <c r="C1964" s="32">
        <v>40603</v>
      </c>
      <c r="D1964" s="56" t="s">
        <v>114</v>
      </c>
      <c r="E1964" s="3"/>
      <c r="F1964" s="3"/>
      <c r="G1964" s="2" t="s">
        <v>33</v>
      </c>
      <c r="H1964" s="2" t="s">
        <v>29</v>
      </c>
      <c r="I1964" s="21">
        <v>4</v>
      </c>
      <c r="J1964" s="3" t="s">
        <v>183</v>
      </c>
      <c r="K1964" s="3"/>
      <c r="L1964" s="3"/>
      <c r="M1964" s="3"/>
      <c r="N1964" s="3"/>
      <c r="O1964" s="3"/>
      <c r="P1964" s="3"/>
      <c r="Q1964" s="3"/>
      <c r="R1964" s="3"/>
      <c r="S1964" s="3"/>
      <c r="T1964" s="3" t="str">
        <f t="shared" si="240"/>
        <v>SIN CECO</v>
      </c>
      <c r="U1964" s="3" t="str">
        <f t="shared" si="241"/>
        <v>NO</v>
      </c>
      <c r="V1964" t="str">
        <f t="shared" si="242"/>
        <v>UNIVERSIDAD DE LA SALLE
100%*-Productos Asociados de PAYC (Informes, Control de presupuesto y Programación y actas)</v>
      </c>
      <c r="W1964" s="53">
        <f t="shared" si="243"/>
        <v>4</v>
      </c>
      <c r="X1964">
        <f t="shared" si="244"/>
        <v>4</v>
      </c>
      <c r="Y1964">
        <f>IF(ISNA(VLOOKUP(B1964,CECOS_SIN_IDENTIFICAR!$A$2:$D$146,4,0)),"SIN CECO",IF(VLOOKUP(B1964,CECOS_SIN_IDENTIFICAR!$A$2:$D$146,4,0)=0,"SIN CECO",VLOOKUP(B1964,CECOS_SIN_IDENTIFICAR!$A$2:$D$146,4,0)))</f>
        <v>1184</v>
      </c>
      <c r="Z1964">
        <f t="shared" si="245"/>
        <v>1184</v>
      </c>
      <c r="AA1964" s="56" t="s">
        <v>114</v>
      </c>
      <c r="AB1964" t="str">
        <f t="shared" si="246"/>
        <v>e. Diagramación-Productos Asociados de PAYC (Informes, Control de presupuesto y Programación y actas)</v>
      </c>
      <c r="AC1964" t="str">
        <f>VLOOKUP(AB1964,CODIFICACION_PREGUNTAS!$C$2:$D$35,2,0)</f>
        <v>PRODUCTOS005</v>
      </c>
    </row>
    <row r="1965" spans="1:29" x14ac:dyDescent="0.25">
      <c r="A1965" s="3">
        <f t="shared" si="247"/>
        <v>1964</v>
      </c>
      <c r="B1965" s="3" t="s">
        <v>205</v>
      </c>
      <c r="C1965" s="32">
        <v>40603</v>
      </c>
      <c r="D1965" s="56" t="s">
        <v>114</v>
      </c>
      <c r="E1965" s="3"/>
      <c r="F1965" s="3"/>
      <c r="G1965" s="2" t="s">
        <v>34</v>
      </c>
      <c r="H1965" s="2" t="s">
        <v>35</v>
      </c>
      <c r="I1965" s="21">
        <v>4</v>
      </c>
      <c r="J1965" s="3" t="s">
        <v>183</v>
      </c>
      <c r="K1965" s="3"/>
      <c r="L1965" s="3"/>
      <c r="M1965" s="3"/>
      <c r="N1965" s="3"/>
      <c r="O1965" s="3"/>
      <c r="P1965" s="3"/>
      <c r="Q1965" s="3"/>
      <c r="R1965" s="3"/>
      <c r="S1965" s="3"/>
      <c r="T1965" s="3" t="str">
        <f t="shared" si="240"/>
        <v>SIN CECO</v>
      </c>
      <c r="U1965" s="3" t="str">
        <f t="shared" si="241"/>
        <v>NO</v>
      </c>
      <c r="V1965" t="str">
        <f t="shared" si="242"/>
        <v>UNIVERSIDAD DE LA SALLE
100%*-Compromisos Pactados</v>
      </c>
      <c r="W1965" s="53">
        <f t="shared" si="243"/>
        <v>4</v>
      </c>
      <c r="X1965">
        <f t="shared" si="244"/>
        <v>4</v>
      </c>
      <c r="Y1965">
        <f>IF(ISNA(VLOOKUP(B1965,CECOS_SIN_IDENTIFICAR!$A$2:$D$146,4,0)),"SIN CECO",IF(VLOOKUP(B1965,CECOS_SIN_IDENTIFICAR!$A$2:$D$146,4,0)=0,"SIN CECO",VLOOKUP(B1965,CECOS_SIN_IDENTIFICAR!$A$2:$D$146,4,0)))</f>
        <v>1184</v>
      </c>
      <c r="Z1965">
        <f t="shared" si="245"/>
        <v>1184</v>
      </c>
      <c r="AA1965" s="56" t="s">
        <v>114</v>
      </c>
      <c r="AB1965" t="str">
        <f t="shared" si="246"/>
        <v>a. Cumplimiento-Compromisos Pactados</v>
      </c>
      <c r="AC1965" t="str">
        <f>VLOOKUP(AB1965,CODIFICACION_PREGUNTAS!$C$2:$D$35,2,0)</f>
        <v>COMPROMISOS001</v>
      </c>
    </row>
    <row r="1966" spans="1:29" x14ac:dyDescent="0.25">
      <c r="A1966" s="3">
        <f t="shared" si="247"/>
        <v>1965</v>
      </c>
      <c r="B1966" s="3" t="s">
        <v>205</v>
      </c>
      <c r="C1966" s="32">
        <v>40603</v>
      </c>
      <c r="D1966" s="56" t="s">
        <v>114</v>
      </c>
      <c r="E1966" s="3"/>
      <c r="F1966" s="3"/>
      <c r="G1966" s="2" t="s">
        <v>36</v>
      </c>
      <c r="H1966" s="2" t="s">
        <v>35</v>
      </c>
      <c r="I1966" s="21">
        <v>4</v>
      </c>
      <c r="J1966" s="3" t="s">
        <v>183</v>
      </c>
      <c r="K1966" s="3"/>
      <c r="L1966" s="3"/>
      <c r="M1966" s="3"/>
      <c r="N1966" s="3"/>
      <c r="O1966" s="3"/>
      <c r="P1966" s="3"/>
      <c r="Q1966" s="3"/>
      <c r="R1966" s="3"/>
      <c r="S1966" s="3"/>
      <c r="T1966" s="3" t="str">
        <f t="shared" si="240"/>
        <v>SIN CECO</v>
      </c>
      <c r="U1966" s="3" t="str">
        <f t="shared" si="241"/>
        <v>NO</v>
      </c>
      <c r="V1966" t="str">
        <f t="shared" si="242"/>
        <v>UNIVERSIDAD DE LA SALLE
100%*-Compromisos Pactados</v>
      </c>
      <c r="W1966" s="53">
        <f t="shared" si="243"/>
        <v>4</v>
      </c>
      <c r="X1966">
        <f t="shared" si="244"/>
        <v>4</v>
      </c>
      <c r="Y1966">
        <f>IF(ISNA(VLOOKUP(B1966,CECOS_SIN_IDENTIFICAR!$A$2:$D$146,4,0)),"SIN CECO",IF(VLOOKUP(B1966,CECOS_SIN_IDENTIFICAR!$A$2:$D$146,4,0)=0,"SIN CECO",VLOOKUP(B1966,CECOS_SIN_IDENTIFICAR!$A$2:$D$146,4,0)))</f>
        <v>1184</v>
      </c>
      <c r="Z1966">
        <f t="shared" si="245"/>
        <v>1184</v>
      </c>
      <c r="AA1966" s="56" t="s">
        <v>114</v>
      </c>
      <c r="AB1966" t="str">
        <f t="shared" si="246"/>
        <v>b. Satisface expectativas-Compromisos Pactados</v>
      </c>
      <c r="AC1966" t="str">
        <f>VLOOKUP(AB1966,CODIFICACION_PREGUNTAS!$C$2:$D$35,2,0)</f>
        <v>COMPROMISOS002</v>
      </c>
    </row>
    <row r="1967" spans="1:29" x14ac:dyDescent="0.25">
      <c r="A1967" s="3">
        <f t="shared" si="247"/>
        <v>1966</v>
      </c>
      <c r="B1967" s="3" t="s">
        <v>205</v>
      </c>
      <c r="C1967" s="32">
        <v>40603</v>
      </c>
      <c r="D1967" s="56" t="s">
        <v>114</v>
      </c>
      <c r="E1967" s="3"/>
      <c r="F1967" s="3"/>
      <c r="G1967" s="2" t="s">
        <v>37</v>
      </c>
      <c r="H1967" s="2" t="s">
        <v>35</v>
      </c>
      <c r="I1967" s="21">
        <v>4</v>
      </c>
      <c r="J1967" s="3" t="s">
        <v>183</v>
      </c>
      <c r="K1967" s="3"/>
      <c r="L1967" s="3"/>
      <c r="M1967" s="3"/>
      <c r="N1967" s="3"/>
      <c r="O1967" s="3"/>
      <c r="P1967" s="3"/>
      <c r="Q1967" s="3"/>
      <c r="R1967" s="3"/>
      <c r="S1967" s="3"/>
      <c r="T1967" s="3" t="str">
        <f t="shared" si="240"/>
        <v>SIN CECO</v>
      </c>
      <c r="U1967" s="3" t="str">
        <f t="shared" si="241"/>
        <v>NO</v>
      </c>
      <c r="V1967" t="str">
        <f t="shared" si="242"/>
        <v>UNIVERSIDAD DE LA SALLE
100%*-Compromisos Pactados</v>
      </c>
      <c r="W1967" s="53">
        <f t="shared" si="243"/>
        <v>4</v>
      </c>
      <c r="X1967">
        <f t="shared" si="244"/>
        <v>4</v>
      </c>
      <c r="Y1967">
        <f>IF(ISNA(VLOOKUP(B1967,CECOS_SIN_IDENTIFICAR!$A$2:$D$146,4,0)),"SIN CECO",IF(VLOOKUP(B1967,CECOS_SIN_IDENTIFICAR!$A$2:$D$146,4,0)=0,"SIN CECO",VLOOKUP(B1967,CECOS_SIN_IDENTIFICAR!$A$2:$D$146,4,0)))</f>
        <v>1184</v>
      </c>
      <c r="Z1967">
        <f t="shared" si="245"/>
        <v>1184</v>
      </c>
      <c r="AA1967" s="56" t="s">
        <v>114</v>
      </c>
      <c r="AB1967" t="str">
        <f t="shared" si="246"/>
        <v>c. Calidad de la Información suministrada-Compromisos Pactados</v>
      </c>
      <c r="AC1967" t="str">
        <f>VLOOKUP(AB1967,CODIFICACION_PREGUNTAS!$C$2:$D$35,2,0)</f>
        <v>COMPROMISOS003</v>
      </c>
    </row>
    <row r="1968" spans="1:29" x14ac:dyDescent="0.25">
      <c r="A1968" s="3">
        <f t="shared" si="247"/>
        <v>1967</v>
      </c>
      <c r="B1968" s="3" t="s">
        <v>205</v>
      </c>
      <c r="C1968" s="32">
        <v>40603</v>
      </c>
      <c r="D1968" s="56" t="s">
        <v>114</v>
      </c>
      <c r="E1968" s="3"/>
      <c r="F1968" s="3"/>
      <c r="G1968" s="2" t="s">
        <v>38</v>
      </c>
      <c r="H1968" s="2" t="s">
        <v>35</v>
      </c>
      <c r="I1968" s="21">
        <v>4</v>
      </c>
      <c r="J1968" s="3" t="s">
        <v>183</v>
      </c>
      <c r="K1968" s="3"/>
      <c r="L1968" s="3"/>
      <c r="M1968" s="3"/>
      <c r="N1968" s="3"/>
      <c r="O1968" s="3"/>
      <c r="P1968" s="3"/>
      <c r="Q1968" s="3"/>
      <c r="R1968" s="3"/>
      <c r="S1968" s="3"/>
      <c r="T1968" s="3" t="str">
        <f t="shared" si="240"/>
        <v>SIN CECO</v>
      </c>
      <c r="U1968" s="3" t="str">
        <f t="shared" si="241"/>
        <v>NO</v>
      </c>
      <c r="V1968" t="str">
        <f t="shared" si="242"/>
        <v>UNIVERSIDAD DE LA SALLE
100%*-Compromisos Pactados</v>
      </c>
      <c r="W1968" s="53">
        <f t="shared" si="243"/>
        <v>4</v>
      </c>
      <c r="X1968">
        <f t="shared" si="244"/>
        <v>4</v>
      </c>
      <c r="Y1968">
        <f>IF(ISNA(VLOOKUP(B1968,CECOS_SIN_IDENTIFICAR!$A$2:$D$146,4,0)),"SIN CECO",IF(VLOOKUP(B1968,CECOS_SIN_IDENTIFICAR!$A$2:$D$146,4,0)=0,"SIN CECO",VLOOKUP(B1968,CECOS_SIN_IDENTIFICAR!$A$2:$D$146,4,0)))</f>
        <v>1184</v>
      </c>
      <c r="Z1968">
        <f t="shared" si="245"/>
        <v>1184</v>
      </c>
      <c r="AA1968" s="56" t="s">
        <v>114</v>
      </c>
      <c r="AB1968" t="str">
        <f t="shared" si="246"/>
        <v>d. Disposición del personal de PAYC a las solicitudes del cliente-Compromisos Pactados</v>
      </c>
      <c r="AC1968" t="str">
        <f>VLOOKUP(AB1968,CODIFICACION_PREGUNTAS!$C$2:$D$35,2,0)</f>
        <v>COMPROMISOS004</v>
      </c>
    </row>
    <row r="1969" spans="1:29" x14ac:dyDescent="0.25">
      <c r="A1969" s="3">
        <f t="shared" si="247"/>
        <v>1968</v>
      </c>
      <c r="B1969" s="3" t="s">
        <v>205</v>
      </c>
      <c r="C1969" s="32">
        <v>40603</v>
      </c>
      <c r="D1969" s="56" t="s">
        <v>114</v>
      </c>
      <c r="E1969" s="3"/>
      <c r="F1969" s="3"/>
      <c r="G1969" s="2" t="s">
        <v>39</v>
      </c>
      <c r="H1969" s="2" t="s">
        <v>35</v>
      </c>
      <c r="I1969" s="21">
        <v>4</v>
      </c>
      <c r="J1969" s="3" t="s">
        <v>183</v>
      </c>
      <c r="K1969" s="3"/>
      <c r="L1969" s="3"/>
      <c r="M1969" s="3"/>
      <c r="N1969" s="3"/>
      <c r="O1969" s="3"/>
      <c r="P1969" s="3"/>
      <c r="Q1969" s="3"/>
      <c r="R1969" s="3"/>
      <c r="S1969" s="3"/>
      <c r="T1969" s="3" t="str">
        <f t="shared" si="240"/>
        <v>SIN CECO</v>
      </c>
      <c r="U1969" s="3" t="str">
        <f t="shared" si="241"/>
        <v>NO</v>
      </c>
      <c r="V1969" t="str">
        <f t="shared" si="242"/>
        <v>UNIVERSIDAD DE LA SALLE
100%*-Compromisos Pactados</v>
      </c>
      <c r="W1969" s="53">
        <f t="shared" si="243"/>
        <v>4</v>
      </c>
      <c r="X1969">
        <f t="shared" si="244"/>
        <v>4</v>
      </c>
      <c r="Y1969">
        <f>IF(ISNA(VLOOKUP(B1969,CECOS_SIN_IDENTIFICAR!$A$2:$D$146,4,0)),"SIN CECO",IF(VLOOKUP(B1969,CECOS_SIN_IDENTIFICAR!$A$2:$D$146,4,0)=0,"SIN CECO",VLOOKUP(B1969,CECOS_SIN_IDENTIFICAR!$A$2:$D$146,4,0)))</f>
        <v>1184</v>
      </c>
      <c r="Z1969">
        <f t="shared" si="245"/>
        <v>1184</v>
      </c>
      <c r="AA1969" s="56" t="s">
        <v>114</v>
      </c>
      <c r="AB1969" t="str">
        <f t="shared" si="246"/>
        <v>e. Coherencia entre lo solicitado y lo entregado-Compromisos Pactados</v>
      </c>
      <c r="AC1969" t="str">
        <f>VLOOKUP(AB1969,CODIFICACION_PREGUNTAS!$C$2:$D$35,2,0)</f>
        <v>COMPROMISOS005</v>
      </c>
    </row>
    <row r="1970" spans="1:29" x14ac:dyDescent="0.25">
      <c r="A1970" s="3">
        <f t="shared" si="247"/>
        <v>1969</v>
      </c>
      <c r="B1970" s="3" t="s">
        <v>205</v>
      </c>
      <c r="C1970" s="32">
        <v>40603</v>
      </c>
      <c r="D1970" s="56" t="s">
        <v>114</v>
      </c>
      <c r="E1970" s="3"/>
      <c r="F1970" s="3"/>
      <c r="G1970" s="2" t="s">
        <v>40</v>
      </c>
      <c r="H1970" s="2" t="s">
        <v>40</v>
      </c>
      <c r="I1970" s="21">
        <v>4</v>
      </c>
      <c r="J1970" s="3" t="s">
        <v>183</v>
      </c>
      <c r="K1970" s="3"/>
      <c r="L1970" s="3"/>
      <c r="M1970" s="3"/>
      <c r="N1970" s="3"/>
      <c r="O1970" s="3"/>
      <c r="P1970" s="3"/>
      <c r="Q1970" s="3"/>
      <c r="R1970" s="3"/>
      <c r="S1970" s="3"/>
      <c r="T1970" s="3" t="str">
        <f t="shared" si="240"/>
        <v>SIN CECO</v>
      </c>
      <c r="U1970" s="3" t="str">
        <f t="shared" si="241"/>
        <v>NO</v>
      </c>
      <c r="V1970" t="str">
        <f t="shared" si="242"/>
        <v>UNIVERSIDAD DE LA SALLE
100%*-Grado de Satisfacción con el Servicio Prestado</v>
      </c>
      <c r="W1970" s="53">
        <f t="shared" si="243"/>
        <v>4</v>
      </c>
      <c r="X1970">
        <f t="shared" si="244"/>
        <v>4</v>
      </c>
      <c r="Y1970">
        <f>IF(ISNA(VLOOKUP(B1970,CECOS_SIN_IDENTIFICAR!$A$2:$D$146,4,0)),"SIN CECO",IF(VLOOKUP(B1970,CECOS_SIN_IDENTIFICAR!$A$2:$D$146,4,0)=0,"SIN CECO",VLOOKUP(B1970,CECOS_SIN_IDENTIFICAR!$A$2:$D$146,4,0)))</f>
        <v>1184</v>
      </c>
      <c r="Z1970">
        <f t="shared" si="245"/>
        <v>1184</v>
      </c>
      <c r="AA1970" s="56" t="s">
        <v>114</v>
      </c>
      <c r="AB1970" t="str">
        <f t="shared" si="246"/>
        <v>Grado de Satisfacción con el Servicio Prestado-Grado de Satisfacción con el Servicio Prestado</v>
      </c>
      <c r="AC1970" t="str">
        <f>VLOOKUP(AB1970,CODIFICACION_PREGUNTAS!$C$2:$D$35,2,0)</f>
        <v>SATISFACCION001</v>
      </c>
    </row>
    <row r="1971" spans="1:29" x14ac:dyDescent="0.25">
      <c r="A1971" s="3">
        <f t="shared" si="247"/>
        <v>1970</v>
      </c>
      <c r="B1971" s="3" t="s">
        <v>205</v>
      </c>
      <c r="C1971" s="32">
        <v>40603</v>
      </c>
      <c r="D1971" s="56" t="s">
        <v>114</v>
      </c>
      <c r="E1971" s="3"/>
      <c r="F1971" s="3"/>
      <c r="G1971" s="2" t="s">
        <v>41</v>
      </c>
      <c r="H1971" s="2" t="s">
        <v>41</v>
      </c>
      <c r="I1971" s="21">
        <v>4</v>
      </c>
      <c r="J1971" s="3" t="s">
        <v>183</v>
      </c>
      <c r="K1971" s="3"/>
      <c r="L1971" s="3"/>
      <c r="M1971" s="3"/>
      <c r="N1971" s="3"/>
      <c r="O1971" s="3"/>
      <c r="P1971" s="3"/>
      <c r="Q1971" s="3"/>
      <c r="R1971" s="3"/>
      <c r="S1971" s="3"/>
      <c r="T1971" s="3" t="str">
        <f t="shared" si="240"/>
        <v>SIN CECO</v>
      </c>
      <c r="U1971" s="3" t="str">
        <f t="shared" si="241"/>
        <v>NO</v>
      </c>
      <c r="V1971" t="str">
        <f t="shared" si="242"/>
        <v>UNIVERSIDAD DE LA SALLE
100%*-Posibilidad de Volver a Contratar con PAYC</v>
      </c>
      <c r="W1971" s="53">
        <f t="shared" si="243"/>
        <v>4</v>
      </c>
      <c r="X1971">
        <f t="shared" si="244"/>
        <v>4</v>
      </c>
      <c r="Y1971">
        <f>IF(ISNA(VLOOKUP(B1971,CECOS_SIN_IDENTIFICAR!$A$2:$D$146,4,0)),"SIN CECO",IF(VLOOKUP(B1971,CECOS_SIN_IDENTIFICAR!$A$2:$D$146,4,0)=0,"SIN CECO",VLOOKUP(B1971,CECOS_SIN_IDENTIFICAR!$A$2:$D$146,4,0)))</f>
        <v>1184</v>
      </c>
      <c r="Z1971">
        <f t="shared" si="245"/>
        <v>1184</v>
      </c>
      <c r="AA1971" s="56" t="s">
        <v>114</v>
      </c>
      <c r="AB1971" t="str">
        <f t="shared" si="246"/>
        <v>Posibilidad de Volver a Contratar con PAYC-Posibilidad de Volver a Contratar con PAYC</v>
      </c>
      <c r="AC1971" t="str">
        <f>VLOOKUP(AB1971,CODIFICACION_PREGUNTAS!$C$2:$D$35,2,0)</f>
        <v>VOLVER001</v>
      </c>
    </row>
    <row r="1972" spans="1:29" x14ac:dyDescent="0.25">
      <c r="A1972" s="3">
        <f t="shared" si="247"/>
        <v>1971</v>
      </c>
      <c r="B1972" s="3" t="s">
        <v>205</v>
      </c>
      <c r="C1972" s="32">
        <v>40603</v>
      </c>
      <c r="D1972" s="56" t="s">
        <v>114</v>
      </c>
      <c r="E1972" s="3"/>
      <c r="F1972" s="3"/>
      <c r="G1972" s="2" t="s">
        <v>42</v>
      </c>
      <c r="H1972" s="6" t="s">
        <v>43</v>
      </c>
      <c r="I1972" s="3" t="s">
        <v>56</v>
      </c>
      <c r="J1972" s="3" t="s">
        <v>183</v>
      </c>
      <c r="K1972" s="3"/>
      <c r="L1972" s="3"/>
      <c r="M1972" s="3"/>
      <c r="N1972" s="3"/>
      <c r="O1972" s="3"/>
      <c r="P1972" s="3"/>
      <c r="Q1972" s="3"/>
      <c r="R1972" s="3"/>
      <c r="S1972" s="3"/>
      <c r="T1972" s="3" t="str">
        <f t="shared" si="240"/>
        <v>SIN CECO</v>
      </c>
      <c r="U1972" s="3" t="str">
        <f t="shared" si="241"/>
        <v>NO</v>
      </c>
      <c r="V1972" t="str">
        <f t="shared" si="242"/>
        <v>UNIVERSIDAD DE LA SALLE
100%*-Fortalezas PAYC</v>
      </c>
      <c r="W1972" s="53" t="str">
        <f t="shared" si="243"/>
        <v>-</v>
      </c>
      <c r="X1972">
        <f t="shared" si="244"/>
        <v>0</v>
      </c>
      <c r="Y1972">
        <f>IF(ISNA(VLOOKUP(B1972,CECOS_SIN_IDENTIFICAR!$A$2:$D$146,4,0)),"SIN CECO",IF(VLOOKUP(B1972,CECOS_SIN_IDENTIFICAR!$A$2:$D$146,4,0)=0,"SIN CECO",VLOOKUP(B1972,CECOS_SIN_IDENTIFICAR!$A$2:$D$146,4,0)))</f>
        <v>1184</v>
      </c>
      <c r="Z1972">
        <f t="shared" si="245"/>
        <v>1184</v>
      </c>
      <c r="AA1972" s="56" t="s">
        <v>114</v>
      </c>
      <c r="AB1972" t="str">
        <f t="shared" si="246"/>
        <v>Principales fortalezas en el servicio que presta PAYC-Fortalezas PAYC</v>
      </c>
      <c r="AC1972" t="str">
        <f>VLOOKUP(AB1972,CODIFICACION_PREGUNTAS!$C$2:$D$35,2,0)</f>
        <v>FORT001</v>
      </c>
    </row>
    <row r="1973" spans="1:29" x14ac:dyDescent="0.25">
      <c r="A1973" s="3">
        <f t="shared" si="247"/>
        <v>1972</v>
      </c>
      <c r="B1973" s="3" t="s">
        <v>205</v>
      </c>
      <c r="C1973" s="32">
        <v>40603</v>
      </c>
      <c r="D1973" s="56" t="s">
        <v>114</v>
      </c>
      <c r="E1973" s="3"/>
      <c r="F1973" s="3"/>
      <c r="G1973" s="2" t="s">
        <v>44</v>
      </c>
      <c r="H1973" s="6" t="s">
        <v>45</v>
      </c>
      <c r="I1973" s="3" t="s">
        <v>56</v>
      </c>
      <c r="J1973" s="3" t="s">
        <v>183</v>
      </c>
      <c r="K1973" s="3"/>
      <c r="L1973" s="3"/>
      <c r="M1973" s="3"/>
      <c r="N1973" s="3"/>
      <c r="O1973" s="3"/>
      <c r="P1973" s="3"/>
      <c r="Q1973" s="3"/>
      <c r="R1973" s="3"/>
      <c r="S1973" s="3"/>
      <c r="T1973" s="3" t="str">
        <f t="shared" si="240"/>
        <v>SIN CECO</v>
      </c>
      <c r="U1973" s="3" t="str">
        <f t="shared" si="241"/>
        <v>NO</v>
      </c>
      <c r="V1973" t="str">
        <f t="shared" si="242"/>
        <v>UNIVERSIDAD DE LA SALLE
100%*-Debilidades PAYC</v>
      </c>
      <c r="W1973" s="53" t="str">
        <f t="shared" si="243"/>
        <v>-</v>
      </c>
      <c r="X1973">
        <f t="shared" si="244"/>
        <v>0</v>
      </c>
      <c r="Y1973">
        <f>IF(ISNA(VLOOKUP(B1973,CECOS_SIN_IDENTIFICAR!$A$2:$D$146,4,0)),"SIN CECO",IF(VLOOKUP(B1973,CECOS_SIN_IDENTIFICAR!$A$2:$D$146,4,0)=0,"SIN CECO",VLOOKUP(B1973,CECOS_SIN_IDENTIFICAR!$A$2:$D$146,4,0)))</f>
        <v>1184</v>
      </c>
      <c r="Z1973">
        <f t="shared" si="245"/>
        <v>1184</v>
      </c>
      <c r="AA1973" s="56" t="s">
        <v>114</v>
      </c>
      <c r="AB1973" t="str">
        <f t="shared" si="246"/>
        <v>Principales debilidades en el servicio que presta PAYC-Debilidades PAYC</v>
      </c>
      <c r="AC1973" t="str">
        <f>VLOOKUP(AB1973,CODIFICACION_PREGUNTAS!$C$2:$D$35,2,0)</f>
        <v>DEB001</v>
      </c>
    </row>
    <row r="1974" spans="1:29" x14ac:dyDescent="0.25">
      <c r="A1974" s="3">
        <f t="shared" si="247"/>
        <v>1973</v>
      </c>
      <c r="B1974" s="3" t="s">
        <v>206</v>
      </c>
      <c r="C1974" s="32">
        <v>40603</v>
      </c>
      <c r="D1974" s="56" t="s">
        <v>114</v>
      </c>
      <c r="E1974" s="3"/>
      <c r="F1974" s="3"/>
      <c r="G1974" s="2" t="s">
        <v>5</v>
      </c>
      <c r="H1974" s="3" t="s">
        <v>6</v>
      </c>
      <c r="I1974" s="21">
        <v>4</v>
      </c>
      <c r="J1974" s="3" t="s">
        <v>183</v>
      </c>
      <c r="K1974" s="3"/>
      <c r="L1974" s="3"/>
      <c r="M1974" s="3"/>
      <c r="N1974" s="3"/>
      <c r="O1974" s="3"/>
      <c r="P1974" s="3"/>
      <c r="Q1974" s="3"/>
      <c r="R1974" s="3"/>
      <c r="S1974" s="3"/>
      <c r="T1974" s="3" t="str">
        <f t="shared" si="240"/>
        <v>SIN CECO</v>
      </c>
      <c r="U1974" s="3" t="str">
        <f t="shared" si="241"/>
        <v>NO</v>
      </c>
      <c r="V1974" t="str">
        <f t="shared" si="242"/>
        <v>UNIVERSIDAD SANTO TOMÁS
25%-Soporte Técnico</v>
      </c>
      <c r="W1974" s="53">
        <f t="shared" si="243"/>
        <v>4</v>
      </c>
      <c r="X1974">
        <f t="shared" si="244"/>
        <v>4</v>
      </c>
      <c r="Y1974">
        <f>IF(ISNA(VLOOKUP(B1974,CECOS_SIN_IDENTIFICAR!$A$2:$D$146,4,0)),"SIN CECO",IF(VLOOKUP(B1974,CECOS_SIN_IDENTIFICAR!$A$2:$D$146,4,0)=0,"SIN CECO",VLOOKUP(B1974,CECOS_SIN_IDENTIFICAR!$A$2:$D$146,4,0)))</f>
        <v>1145</v>
      </c>
      <c r="Z1974">
        <f t="shared" si="245"/>
        <v>1145</v>
      </c>
      <c r="AA1974" s="56" t="s">
        <v>114</v>
      </c>
      <c r="AB1974" t="str">
        <f t="shared" si="246"/>
        <v>a. Conocimiento específico de temas aplicables al proyecto-Soporte Técnico</v>
      </c>
      <c r="AC1974" t="str">
        <f>VLOOKUP(AB1974,CODIFICACION_PREGUNTAS!$C$2:$D$35,2,0)</f>
        <v>SOPORTE_TEC001</v>
      </c>
    </row>
    <row r="1975" spans="1:29" x14ac:dyDescent="0.25">
      <c r="A1975" s="3">
        <f t="shared" si="247"/>
        <v>1974</v>
      </c>
      <c r="B1975" s="3" t="s">
        <v>206</v>
      </c>
      <c r="C1975" s="32">
        <v>40603</v>
      </c>
      <c r="D1975" s="56" t="s">
        <v>114</v>
      </c>
      <c r="E1975" s="3"/>
      <c r="F1975" s="3"/>
      <c r="G1975" s="2" t="s">
        <v>7</v>
      </c>
      <c r="H1975" s="3" t="s">
        <v>6</v>
      </c>
      <c r="I1975" s="21">
        <v>4</v>
      </c>
      <c r="J1975" s="3" t="s">
        <v>183</v>
      </c>
      <c r="K1975" s="3"/>
      <c r="L1975" s="3"/>
      <c r="M1975" s="3"/>
      <c r="N1975" s="3"/>
      <c r="O1975" s="3"/>
      <c r="P1975" s="3"/>
      <c r="Q1975" s="3"/>
      <c r="R1975" s="3"/>
      <c r="S1975" s="3"/>
      <c r="T1975" s="3" t="str">
        <f t="shared" si="240"/>
        <v>SIN CECO</v>
      </c>
      <c r="U1975" s="3" t="str">
        <f t="shared" si="241"/>
        <v>NO</v>
      </c>
      <c r="V1975" t="str">
        <f t="shared" si="242"/>
        <v>UNIVERSIDAD SANTO TOMÁS
25%-Soporte Técnico</v>
      </c>
      <c r="W1975" s="53">
        <f t="shared" si="243"/>
        <v>4</v>
      </c>
      <c r="X1975">
        <f t="shared" si="244"/>
        <v>4</v>
      </c>
      <c r="Y1975">
        <f>IF(ISNA(VLOOKUP(B1975,CECOS_SIN_IDENTIFICAR!$A$2:$D$146,4,0)),"SIN CECO",IF(VLOOKUP(B1975,CECOS_SIN_IDENTIFICAR!$A$2:$D$146,4,0)=0,"SIN CECO",VLOOKUP(B1975,CECOS_SIN_IDENTIFICAR!$A$2:$D$146,4,0)))</f>
        <v>1145</v>
      </c>
      <c r="Z1975">
        <f t="shared" si="245"/>
        <v>1145</v>
      </c>
      <c r="AA1975" s="56" t="s">
        <v>114</v>
      </c>
      <c r="AB1975" t="str">
        <f t="shared" si="246"/>
        <v>b. Idoneidad y Calidad del soporte-Soporte Técnico</v>
      </c>
      <c r="AC1975" t="str">
        <f>VLOOKUP(AB1975,CODIFICACION_PREGUNTAS!$C$2:$D$35,2,0)</f>
        <v>SOPORTE_TEC002</v>
      </c>
    </row>
    <row r="1976" spans="1:29" x14ac:dyDescent="0.25">
      <c r="A1976" s="3">
        <f t="shared" si="247"/>
        <v>1975</v>
      </c>
      <c r="B1976" s="3" t="s">
        <v>206</v>
      </c>
      <c r="C1976" s="32">
        <v>40603</v>
      </c>
      <c r="D1976" s="56" t="s">
        <v>114</v>
      </c>
      <c r="E1976" s="3"/>
      <c r="F1976" s="3"/>
      <c r="G1976" s="2" t="s">
        <v>8</v>
      </c>
      <c r="H1976" s="3" t="s">
        <v>6</v>
      </c>
      <c r="I1976" s="21">
        <v>5</v>
      </c>
      <c r="J1976" s="3" t="s">
        <v>183</v>
      </c>
      <c r="K1976" s="3"/>
      <c r="L1976" s="3"/>
      <c r="M1976" s="3"/>
      <c r="N1976" s="3"/>
      <c r="O1976" s="3"/>
      <c r="P1976" s="3"/>
      <c r="Q1976" s="3"/>
      <c r="R1976" s="3"/>
      <c r="S1976" s="3"/>
      <c r="T1976" s="3" t="str">
        <f t="shared" si="240"/>
        <v>SIN CECO</v>
      </c>
      <c r="U1976" s="3" t="str">
        <f t="shared" si="241"/>
        <v>NO</v>
      </c>
      <c r="V1976" t="str">
        <f t="shared" si="242"/>
        <v>UNIVERSIDAD SANTO TOMÁS
25%-Soporte Técnico</v>
      </c>
      <c r="W1976" s="53">
        <f t="shared" si="243"/>
        <v>5</v>
      </c>
      <c r="X1976">
        <f t="shared" si="244"/>
        <v>5</v>
      </c>
      <c r="Y1976">
        <f>IF(ISNA(VLOOKUP(B1976,CECOS_SIN_IDENTIFICAR!$A$2:$D$146,4,0)),"SIN CECO",IF(VLOOKUP(B1976,CECOS_SIN_IDENTIFICAR!$A$2:$D$146,4,0)=0,"SIN CECO",VLOOKUP(B1976,CECOS_SIN_IDENTIFICAR!$A$2:$D$146,4,0)))</f>
        <v>1145</v>
      </c>
      <c r="Z1976">
        <f t="shared" si="245"/>
        <v>1145</v>
      </c>
      <c r="AA1976" s="56" t="s">
        <v>114</v>
      </c>
      <c r="AB1976" t="str">
        <f t="shared" si="246"/>
        <v>c. Cumplimiento de especificaciones técnicas de construcción-Soporte Técnico</v>
      </c>
      <c r="AC1976" t="str">
        <f>VLOOKUP(AB1976,CODIFICACION_PREGUNTAS!$C$2:$D$35,2,0)</f>
        <v>SOPORTE_TEC003</v>
      </c>
    </row>
    <row r="1977" spans="1:29" x14ac:dyDescent="0.25">
      <c r="A1977" s="3">
        <f t="shared" si="247"/>
        <v>1976</v>
      </c>
      <c r="B1977" s="3" t="s">
        <v>206</v>
      </c>
      <c r="C1977" s="32">
        <v>40603</v>
      </c>
      <c r="D1977" s="56" t="s">
        <v>114</v>
      </c>
      <c r="E1977" s="3"/>
      <c r="F1977" s="3"/>
      <c r="G1977" s="2" t="s">
        <v>9</v>
      </c>
      <c r="H1977" s="3" t="s">
        <v>6</v>
      </c>
      <c r="I1977" s="21">
        <v>5</v>
      </c>
      <c r="J1977" s="3" t="s">
        <v>183</v>
      </c>
      <c r="K1977" s="3"/>
      <c r="L1977" s="3"/>
      <c r="M1977" s="3"/>
      <c r="N1977" s="3"/>
      <c r="O1977" s="3"/>
      <c r="P1977" s="3"/>
      <c r="Q1977" s="3"/>
      <c r="R1977" s="3"/>
      <c r="S1977" s="3"/>
      <c r="T1977" s="3" t="str">
        <f t="shared" si="240"/>
        <v>SIN CECO</v>
      </c>
      <c r="U1977" s="3" t="str">
        <f t="shared" si="241"/>
        <v>NO</v>
      </c>
      <c r="V1977" t="str">
        <f t="shared" si="242"/>
        <v>UNIVERSIDAD SANTO TOMÁS
25%-Soporte Técnico</v>
      </c>
      <c r="W1977" s="53">
        <f t="shared" si="243"/>
        <v>5</v>
      </c>
      <c r="X1977">
        <f t="shared" si="244"/>
        <v>5</v>
      </c>
      <c r="Y1977">
        <f>IF(ISNA(VLOOKUP(B1977,CECOS_SIN_IDENTIFICAR!$A$2:$D$146,4,0)),"SIN CECO",IF(VLOOKUP(B1977,CECOS_SIN_IDENTIFICAR!$A$2:$D$146,4,0)=0,"SIN CECO",VLOOKUP(B1977,CECOS_SIN_IDENTIFICAR!$A$2:$D$146,4,0)))</f>
        <v>1145</v>
      </c>
      <c r="Z1977">
        <f t="shared" si="245"/>
        <v>1145</v>
      </c>
      <c r="AA1977" s="56" t="s">
        <v>114</v>
      </c>
      <c r="AB1977" t="str">
        <f t="shared" si="246"/>
        <v>d. Confiabilidad de los conceptos aplicados-Soporte Técnico</v>
      </c>
      <c r="AC1977" t="str">
        <f>VLOOKUP(AB1977,CODIFICACION_PREGUNTAS!$C$2:$D$35,2,0)</f>
        <v>SOPORTE_TEC004</v>
      </c>
    </row>
    <row r="1978" spans="1:29" x14ac:dyDescent="0.25">
      <c r="A1978" s="3">
        <f t="shared" si="247"/>
        <v>1977</v>
      </c>
      <c r="B1978" s="3" t="s">
        <v>206</v>
      </c>
      <c r="C1978" s="32">
        <v>40603</v>
      </c>
      <c r="D1978" s="56" t="s">
        <v>114</v>
      </c>
      <c r="E1978" s="3"/>
      <c r="F1978" s="3"/>
      <c r="G1978" s="2" t="s">
        <v>10</v>
      </c>
      <c r="H1978" s="3" t="s">
        <v>6</v>
      </c>
      <c r="I1978" s="21">
        <v>5</v>
      </c>
      <c r="J1978" s="3" t="s">
        <v>183</v>
      </c>
      <c r="K1978" s="3"/>
      <c r="L1978" s="3"/>
      <c r="M1978" s="3"/>
      <c r="N1978" s="3"/>
      <c r="O1978" s="3"/>
      <c r="P1978" s="3"/>
      <c r="Q1978" s="3"/>
      <c r="R1978" s="3"/>
      <c r="S1978" s="3"/>
      <c r="T1978" s="3" t="str">
        <f t="shared" si="240"/>
        <v>SIN CECO</v>
      </c>
      <c r="U1978" s="3" t="str">
        <f t="shared" si="241"/>
        <v>NO</v>
      </c>
      <c r="V1978" t="str">
        <f t="shared" si="242"/>
        <v>UNIVERSIDAD SANTO TOMÁS
25%-Soporte Técnico</v>
      </c>
      <c r="W1978" s="53">
        <f t="shared" si="243"/>
        <v>5</v>
      </c>
      <c r="X1978">
        <f t="shared" si="244"/>
        <v>5</v>
      </c>
      <c r="Y1978">
        <f>IF(ISNA(VLOOKUP(B1978,CECOS_SIN_IDENTIFICAR!$A$2:$D$146,4,0)),"SIN CECO",IF(VLOOKUP(B1978,CECOS_SIN_IDENTIFICAR!$A$2:$D$146,4,0)=0,"SIN CECO",VLOOKUP(B1978,CECOS_SIN_IDENTIFICAR!$A$2:$D$146,4,0)))</f>
        <v>1145</v>
      </c>
      <c r="Z1978">
        <f t="shared" si="245"/>
        <v>1145</v>
      </c>
      <c r="AA1978" s="56" t="s">
        <v>114</v>
      </c>
      <c r="AB1978" t="str">
        <f t="shared" si="246"/>
        <v>e. Oportunidad en entrega de información o requerimientos-Soporte Técnico</v>
      </c>
      <c r="AC1978" t="str">
        <f>VLOOKUP(AB1978,CODIFICACION_PREGUNTAS!$C$2:$D$35,2,0)</f>
        <v>SOPORTE_TEC005</v>
      </c>
    </row>
    <row r="1979" spans="1:29" x14ac:dyDescent="0.25">
      <c r="A1979" s="3">
        <f t="shared" si="247"/>
        <v>1978</v>
      </c>
      <c r="B1979" s="3" t="s">
        <v>206</v>
      </c>
      <c r="C1979" s="32">
        <v>40603</v>
      </c>
      <c r="D1979" s="56" t="s">
        <v>114</v>
      </c>
      <c r="E1979" s="3"/>
      <c r="F1979" s="3"/>
      <c r="G1979" s="2" t="s">
        <v>11</v>
      </c>
      <c r="H1979" s="3" t="s">
        <v>12</v>
      </c>
      <c r="I1979" s="21">
        <v>4</v>
      </c>
      <c r="J1979" s="3" t="s">
        <v>183</v>
      </c>
      <c r="K1979" s="3"/>
      <c r="L1979" s="3"/>
      <c r="M1979" s="3"/>
      <c r="N1979" s="3"/>
      <c r="O1979" s="3"/>
      <c r="P1979" s="3"/>
      <c r="Q1979" s="3"/>
      <c r="R1979" s="3"/>
      <c r="S1979" s="3"/>
      <c r="T1979" s="3" t="str">
        <f t="shared" si="240"/>
        <v>SIN CECO</v>
      </c>
      <c r="U1979" s="3" t="str">
        <f t="shared" si="241"/>
        <v>NO</v>
      </c>
      <c r="V1979" t="str">
        <f t="shared" si="242"/>
        <v>UNIVERSIDAD SANTO TOMÁS
25%-Soporte Administrativo</v>
      </c>
      <c r="W1979" s="53">
        <f t="shared" si="243"/>
        <v>4</v>
      </c>
      <c r="X1979">
        <f t="shared" si="244"/>
        <v>4</v>
      </c>
      <c r="Y1979">
        <f>IF(ISNA(VLOOKUP(B1979,CECOS_SIN_IDENTIFICAR!$A$2:$D$146,4,0)),"SIN CECO",IF(VLOOKUP(B1979,CECOS_SIN_IDENTIFICAR!$A$2:$D$146,4,0)=0,"SIN CECO",VLOOKUP(B1979,CECOS_SIN_IDENTIFICAR!$A$2:$D$146,4,0)))</f>
        <v>1145</v>
      </c>
      <c r="Z1979">
        <f t="shared" si="245"/>
        <v>1145</v>
      </c>
      <c r="AA1979" s="56" t="s">
        <v>114</v>
      </c>
      <c r="AB1979" t="str">
        <f t="shared" si="246"/>
        <v>a. Oportunidad de la gestión en obra-Soporte Administrativo</v>
      </c>
      <c r="AC1979" t="str">
        <f>VLOOKUP(AB1979,CODIFICACION_PREGUNTAS!$C$2:$D$35,2,0)</f>
        <v>SOPORTE_ADMON001</v>
      </c>
    </row>
    <row r="1980" spans="1:29" x14ac:dyDescent="0.25">
      <c r="A1980" s="3">
        <f t="shared" si="247"/>
        <v>1979</v>
      </c>
      <c r="B1980" s="3" t="s">
        <v>206</v>
      </c>
      <c r="C1980" s="32">
        <v>40603</v>
      </c>
      <c r="D1980" s="56" t="s">
        <v>114</v>
      </c>
      <c r="E1980" s="3"/>
      <c r="F1980" s="3"/>
      <c r="G1980" s="2" t="s">
        <v>13</v>
      </c>
      <c r="H1980" s="3" t="s">
        <v>12</v>
      </c>
      <c r="I1980" s="21">
        <v>5</v>
      </c>
      <c r="J1980" s="3" t="s">
        <v>183</v>
      </c>
      <c r="K1980" s="3"/>
      <c r="L1980" s="3"/>
      <c r="M1980" s="3"/>
      <c r="N1980" s="3"/>
      <c r="O1980" s="3"/>
      <c r="P1980" s="3"/>
      <c r="Q1980" s="3"/>
      <c r="R1980" s="3"/>
      <c r="S1980" s="3"/>
      <c r="T1980" s="3" t="str">
        <f t="shared" si="240"/>
        <v>SIN CECO</v>
      </c>
      <c r="U1980" s="3" t="str">
        <f t="shared" si="241"/>
        <v>NO</v>
      </c>
      <c r="V1980" t="str">
        <f t="shared" si="242"/>
        <v>UNIVERSIDAD SANTO TOMÁS
25%-Soporte Administrativo</v>
      </c>
      <c r="W1980" s="53">
        <f t="shared" si="243"/>
        <v>5</v>
      </c>
      <c r="X1980">
        <f t="shared" si="244"/>
        <v>5</v>
      </c>
      <c r="Y1980">
        <f>IF(ISNA(VLOOKUP(B1980,CECOS_SIN_IDENTIFICAR!$A$2:$D$146,4,0)),"SIN CECO",IF(VLOOKUP(B1980,CECOS_SIN_IDENTIFICAR!$A$2:$D$146,4,0)=0,"SIN CECO",VLOOKUP(B1980,CECOS_SIN_IDENTIFICAR!$A$2:$D$146,4,0)))</f>
        <v>1145</v>
      </c>
      <c r="Z1980">
        <f t="shared" si="245"/>
        <v>1145</v>
      </c>
      <c r="AA1980" s="56" t="s">
        <v>114</v>
      </c>
      <c r="AB1980" t="str">
        <f t="shared" si="246"/>
        <v>b. Manejo administrativo del proyecto-Soporte Administrativo</v>
      </c>
      <c r="AC1980" t="str">
        <f>VLOOKUP(AB1980,CODIFICACION_PREGUNTAS!$C$2:$D$35,2,0)</f>
        <v>SOPORTE_ADMON002</v>
      </c>
    </row>
    <row r="1981" spans="1:29" x14ac:dyDescent="0.25">
      <c r="A1981" s="3">
        <f t="shared" si="247"/>
        <v>1980</v>
      </c>
      <c r="B1981" s="3" t="s">
        <v>206</v>
      </c>
      <c r="C1981" s="32">
        <v>40603</v>
      </c>
      <c r="D1981" s="56" t="s">
        <v>114</v>
      </c>
      <c r="E1981" s="3"/>
      <c r="F1981" s="3"/>
      <c r="G1981" s="2" t="s">
        <v>14</v>
      </c>
      <c r="H1981" s="3" t="s">
        <v>12</v>
      </c>
      <c r="I1981" s="21">
        <v>5</v>
      </c>
      <c r="J1981" s="3" t="s">
        <v>183</v>
      </c>
      <c r="K1981" s="3"/>
      <c r="L1981" s="3"/>
      <c r="M1981" s="3"/>
      <c r="N1981" s="3"/>
      <c r="O1981" s="3"/>
      <c r="P1981" s="3"/>
      <c r="Q1981" s="3"/>
      <c r="R1981" s="3"/>
      <c r="S1981" s="3"/>
      <c r="T1981" s="3" t="str">
        <f t="shared" si="240"/>
        <v>SIN CECO</v>
      </c>
      <c r="U1981" s="3" t="str">
        <f t="shared" si="241"/>
        <v>NO</v>
      </c>
      <c r="V1981" t="str">
        <f t="shared" si="242"/>
        <v>UNIVERSIDAD SANTO TOMÁS
25%-Soporte Administrativo</v>
      </c>
      <c r="W1981" s="53">
        <f t="shared" si="243"/>
        <v>5</v>
      </c>
      <c r="X1981">
        <f t="shared" si="244"/>
        <v>5</v>
      </c>
      <c r="Y1981">
        <f>IF(ISNA(VLOOKUP(B1981,CECOS_SIN_IDENTIFICAR!$A$2:$D$146,4,0)),"SIN CECO",IF(VLOOKUP(B1981,CECOS_SIN_IDENTIFICAR!$A$2:$D$146,4,0)=0,"SIN CECO",VLOOKUP(B1981,CECOS_SIN_IDENTIFICAR!$A$2:$D$146,4,0)))</f>
        <v>1145</v>
      </c>
      <c r="Z1981">
        <f t="shared" si="245"/>
        <v>1145</v>
      </c>
      <c r="AA1981" s="56" t="s">
        <v>114</v>
      </c>
      <c r="AB1981" t="str">
        <f t="shared" si="246"/>
        <v>c. Información clara y veraz sobre la administración de proyecto-Soporte Administrativo</v>
      </c>
      <c r="AC1981" t="str">
        <f>VLOOKUP(AB1981,CODIFICACION_PREGUNTAS!$C$2:$D$35,2,0)</f>
        <v>SOPORTE_ADMON003</v>
      </c>
    </row>
    <row r="1982" spans="1:29" x14ac:dyDescent="0.25">
      <c r="A1982" s="3">
        <f t="shared" si="247"/>
        <v>1981</v>
      </c>
      <c r="B1982" s="3" t="s">
        <v>206</v>
      </c>
      <c r="C1982" s="32">
        <v>40603</v>
      </c>
      <c r="D1982" s="56" t="s">
        <v>114</v>
      </c>
      <c r="E1982" s="3"/>
      <c r="F1982" s="3"/>
      <c r="G1982" s="2" t="s">
        <v>15</v>
      </c>
      <c r="H1982" s="3" t="s">
        <v>12</v>
      </c>
      <c r="I1982" s="21">
        <v>5</v>
      </c>
      <c r="J1982" s="3" t="s">
        <v>183</v>
      </c>
      <c r="K1982" s="3"/>
      <c r="L1982" s="3"/>
      <c r="M1982" s="3"/>
      <c r="N1982" s="3"/>
      <c r="O1982" s="3"/>
      <c r="P1982" s="3"/>
      <c r="Q1982" s="3"/>
      <c r="R1982" s="3"/>
      <c r="S1982" s="3"/>
      <c r="T1982" s="3" t="str">
        <f t="shared" si="240"/>
        <v>SIN CECO</v>
      </c>
      <c r="U1982" s="3" t="str">
        <f t="shared" si="241"/>
        <v>NO</v>
      </c>
      <c r="V1982" t="str">
        <f t="shared" si="242"/>
        <v>UNIVERSIDAD SANTO TOMÁS
25%-Soporte Administrativo</v>
      </c>
      <c r="W1982" s="53">
        <f t="shared" si="243"/>
        <v>5</v>
      </c>
      <c r="X1982">
        <f t="shared" si="244"/>
        <v>5</v>
      </c>
      <c r="Y1982">
        <f>IF(ISNA(VLOOKUP(B1982,CECOS_SIN_IDENTIFICAR!$A$2:$D$146,4,0)),"SIN CECO",IF(VLOOKUP(B1982,CECOS_SIN_IDENTIFICAR!$A$2:$D$146,4,0)=0,"SIN CECO",VLOOKUP(B1982,CECOS_SIN_IDENTIFICAR!$A$2:$D$146,4,0)))</f>
        <v>1145</v>
      </c>
      <c r="Z1982">
        <f t="shared" si="245"/>
        <v>1145</v>
      </c>
      <c r="AA1982" s="56" t="s">
        <v>114</v>
      </c>
      <c r="AB1982" t="str">
        <f t="shared" si="246"/>
        <v>d. Cumplimientos con expectativas del cliente-Soporte Administrativo</v>
      </c>
      <c r="AC1982" t="str">
        <f>VLOOKUP(AB1982,CODIFICACION_PREGUNTAS!$C$2:$D$35,2,0)</f>
        <v>SOPORTE_ADMON004</v>
      </c>
    </row>
    <row r="1983" spans="1:29" x14ac:dyDescent="0.25">
      <c r="A1983" s="3">
        <f t="shared" si="247"/>
        <v>1982</v>
      </c>
      <c r="B1983" s="3" t="s">
        <v>206</v>
      </c>
      <c r="C1983" s="32">
        <v>40603</v>
      </c>
      <c r="D1983" s="56" t="s">
        <v>114</v>
      </c>
      <c r="E1983" s="3"/>
      <c r="F1983" s="3"/>
      <c r="G1983" s="2" t="s">
        <v>16</v>
      </c>
      <c r="H1983" s="3" t="s">
        <v>12</v>
      </c>
      <c r="I1983" s="21">
        <v>5</v>
      </c>
      <c r="J1983" s="3" t="s">
        <v>183</v>
      </c>
      <c r="K1983" s="3"/>
      <c r="L1983" s="3"/>
      <c r="M1983" s="3"/>
      <c r="N1983" s="3"/>
      <c r="O1983" s="3"/>
      <c r="P1983" s="3"/>
      <c r="Q1983" s="3"/>
      <c r="R1983" s="3"/>
      <c r="S1983" s="3"/>
      <c r="T1983" s="3" t="str">
        <f t="shared" si="240"/>
        <v>SIN CECO</v>
      </c>
      <c r="U1983" s="3" t="str">
        <f t="shared" si="241"/>
        <v>NO</v>
      </c>
      <c r="V1983" t="str">
        <f t="shared" si="242"/>
        <v>UNIVERSIDAD SANTO TOMÁS
25%-Soporte Administrativo</v>
      </c>
      <c r="W1983" s="53">
        <f t="shared" si="243"/>
        <v>5</v>
      </c>
      <c r="X1983">
        <f t="shared" si="244"/>
        <v>5</v>
      </c>
      <c r="Y1983">
        <f>IF(ISNA(VLOOKUP(B1983,CECOS_SIN_IDENTIFICAR!$A$2:$D$146,4,0)),"SIN CECO",IF(VLOOKUP(B1983,CECOS_SIN_IDENTIFICAR!$A$2:$D$146,4,0)=0,"SIN CECO",VLOOKUP(B1983,CECOS_SIN_IDENTIFICAR!$A$2:$D$146,4,0)))</f>
        <v>1145</v>
      </c>
      <c r="Z1983">
        <f t="shared" si="245"/>
        <v>1145</v>
      </c>
      <c r="AA1983" s="56" t="s">
        <v>114</v>
      </c>
      <c r="AB1983" t="str">
        <f t="shared" si="246"/>
        <v>e. Control de presupuesto-Soporte Administrativo</v>
      </c>
      <c r="AC1983" t="str">
        <f>VLOOKUP(AB1983,CODIFICACION_PREGUNTAS!$C$2:$D$35,2,0)</f>
        <v>SOPORTE_ADMON005</v>
      </c>
    </row>
    <row r="1984" spans="1:29" x14ac:dyDescent="0.25">
      <c r="A1984" s="3">
        <f t="shared" si="247"/>
        <v>1983</v>
      </c>
      <c r="B1984" s="3" t="s">
        <v>206</v>
      </c>
      <c r="C1984" s="32">
        <v>40603</v>
      </c>
      <c r="D1984" s="56" t="s">
        <v>114</v>
      </c>
      <c r="E1984" s="3"/>
      <c r="F1984" s="3"/>
      <c r="G1984" s="2" t="s">
        <v>17</v>
      </c>
      <c r="H1984" s="3" t="s">
        <v>18</v>
      </c>
      <c r="I1984" s="21">
        <v>5</v>
      </c>
      <c r="J1984" s="3" t="s">
        <v>183</v>
      </c>
      <c r="K1984" s="3"/>
      <c r="L1984" s="3"/>
      <c r="M1984" s="3"/>
      <c r="N1984" s="3"/>
      <c r="O1984" s="3"/>
      <c r="P1984" s="3"/>
      <c r="Q1984" s="3"/>
      <c r="R1984" s="3"/>
      <c r="S1984" s="3"/>
      <c r="T1984" s="3" t="str">
        <f t="shared" si="240"/>
        <v>SIN CECO</v>
      </c>
      <c r="U1984" s="3" t="str">
        <f t="shared" si="241"/>
        <v>NO</v>
      </c>
      <c r="V1984" t="str">
        <f t="shared" si="242"/>
        <v>UNIVERSIDAD SANTO TOMÁS
25%-Soporte Directivo (Coordinador y Gerencia)</v>
      </c>
      <c r="W1984" s="53">
        <f t="shared" si="243"/>
        <v>5</v>
      </c>
      <c r="X1984">
        <f t="shared" si="244"/>
        <v>5</v>
      </c>
      <c r="Y1984">
        <f>IF(ISNA(VLOOKUP(B1984,CECOS_SIN_IDENTIFICAR!$A$2:$D$146,4,0)),"SIN CECO",IF(VLOOKUP(B1984,CECOS_SIN_IDENTIFICAR!$A$2:$D$146,4,0)=0,"SIN CECO",VLOOKUP(B1984,CECOS_SIN_IDENTIFICAR!$A$2:$D$146,4,0)))</f>
        <v>1145</v>
      </c>
      <c r="Z1984">
        <f t="shared" si="245"/>
        <v>1145</v>
      </c>
      <c r="AA1984" s="56" t="s">
        <v>114</v>
      </c>
      <c r="AB1984" t="str">
        <f t="shared" si="246"/>
        <v>a. Apoyo y presencia en el proyecto-Soporte Directivo (Coordinador y Gerencia)</v>
      </c>
      <c r="AC1984" t="str">
        <f>VLOOKUP(AB1984,CODIFICACION_PREGUNTAS!$C$2:$D$35,2,0)</f>
        <v>SOPORTE_DIR001</v>
      </c>
    </row>
    <row r="1985" spans="1:29" x14ac:dyDescent="0.25">
      <c r="A1985" s="3">
        <f t="shared" si="247"/>
        <v>1984</v>
      </c>
      <c r="B1985" s="3" t="s">
        <v>206</v>
      </c>
      <c r="C1985" s="32">
        <v>40603</v>
      </c>
      <c r="D1985" s="56" t="s">
        <v>114</v>
      </c>
      <c r="E1985" s="3"/>
      <c r="F1985" s="3"/>
      <c r="G1985" s="2" t="s">
        <v>19</v>
      </c>
      <c r="H1985" s="3" t="s">
        <v>18</v>
      </c>
      <c r="I1985" s="21">
        <v>5</v>
      </c>
      <c r="J1985" s="3" t="s">
        <v>183</v>
      </c>
      <c r="K1985" s="3"/>
      <c r="L1985" s="3"/>
      <c r="M1985" s="3"/>
      <c r="N1985" s="3"/>
      <c r="O1985" s="3"/>
      <c r="P1985" s="3"/>
      <c r="Q1985" s="3"/>
      <c r="R1985" s="3"/>
      <c r="S1985" s="3"/>
      <c r="T1985" s="3" t="str">
        <f t="shared" si="240"/>
        <v>SIN CECO</v>
      </c>
      <c r="U1985" s="3" t="str">
        <f t="shared" si="241"/>
        <v>NO</v>
      </c>
      <c r="V1985" t="str">
        <f t="shared" si="242"/>
        <v>UNIVERSIDAD SANTO TOMÁS
25%-Soporte Directivo (Coordinador y Gerencia)</v>
      </c>
      <c r="W1985" s="53">
        <f t="shared" si="243"/>
        <v>5</v>
      </c>
      <c r="X1985">
        <f t="shared" si="244"/>
        <v>5</v>
      </c>
      <c r="Y1985">
        <f>IF(ISNA(VLOOKUP(B1985,CECOS_SIN_IDENTIFICAR!$A$2:$D$146,4,0)),"SIN CECO",IF(VLOOKUP(B1985,CECOS_SIN_IDENTIFICAR!$A$2:$D$146,4,0)=0,"SIN CECO",VLOOKUP(B1985,CECOS_SIN_IDENTIFICAR!$A$2:$D$146,4,0)))</f>
        <v>1145</v>
      </c>
      <c r="Z1985">
        <f t="shared" si="245"/>
        <v>1145</v>
      </c>
      <c r="AA1985" s="56" t="s">
        <v>114</v>
      </c>
      <c r="AB1985" t="str">
        <f t="shared" si="246"/>
        <v>b. Conocimiento del proyecto-Soporte Directivo (Coordinador y Gerencia)</v>
      </c>
      <c r="AC1985" t="str">
        <f>VLOOKUP(AB1985,CODIFICACION_PREGUNTAS!$C$2:$D$35,2,0)</f>
        <v>SOPORTE_DIR002</v>
      </c>
    </row>
    <row r="1986" spans="1:29" x14ac:dyDescent="0.25">
      <c r="A1986" s="3">
        <f t="shared" si="247"/>
        <v>1985</v>
      </c>
      <c r="B1986" s="3" t="s">
        <v>206</v>
      </c>
      <c r="C1986" s="32">
        <v>40603</v>
      </c>
      <c r="D1986" s="56" t="s">
        <v>114</v>
      </c>
      <c r="E1986" s="3"/>
      <c r="F1986" s="3"/>
      <c r="G1986" s="2" t="s">
        <v>20</v>
      </c>
      <c r="H1986" s="3" t="s">
        <v>18</v>
      </c>
      <c r="I1986" s="21">
        <v>4</v>
      </c>
      <c r="J1986" s="3" t="s">
        <v>183</v>
      </c>
      <c r="K1986" s="3"/>
      <c r="L1986" s="3"/>
      <c r="M1986" s="3"/>
      <c r="N1986" s="3"/>
      <c r="O1986" s="3"/>
      <c r="P1986" s="3"/>
      <c r="Q1986" s="3"/>
      <c r="R1986" s="3"/>
      <c r="S1986" s="3"/>
      <c r="T1986" s="3" t="str">
        <f t="shared" si="240"/>
        <v>SIN CECO</v>
      </c>
      <c r="U1986" s="3" t="str">
        <f t="shared" si="241"/>
        <v>NO</v>
      </c>
      <c r="V1986" t="str">
        <f t="shared" si="242"/>
        <v>UNIVERSIDAD SANTO TOMÁS
25%-Soporte Directivo (Coordinador y Gerencia)</v>
      </c>
      <c r="W1986" s="53">
        <f t="shared" si="243"/>
        <v>4</v>
      </c>
      <c r="X1986">
        <f t="shared" si="244"/>
        <v>4</v>
      </c>
      <c r="Y1986">
        <f>IF(ISNA(VLOOKUP(B1986,CECOS_SIN_IDENTIFICAR!$A$2:$D$146,4,0)),"SIN CECO",IF(VLOOKUP(B1986,CECOS_SIN_IDENTIFICAR!$A$2:$D$146,4,0)=0,"SIN CECO",VLOOKUP(B1986,CECOS_SIN_IDENTIFICAR!$A$2:$D$146,4,0)))</f>
        <v>1145</v>
      </c>
      <c r="Z1986">
        <f t="shared" si="245"/>
        <v>1145</v>
      </c>
      <c r="AA1986" s="56" t="s">
        <v>114</v>
      </c>
      <c r="AB1986" t="str">
        <f t="shared" si="246"/>
        <v>c. Planteamiento de soluciones y manejo de conflictos-Soporte Directivo (Coordinador y Gerencia)</v>
      </c>
      <c r="AC1986" t="str">
        <f>VLOOKUP(AB1986,CODIFICACION_PREGUNTAS!$C$2:$D$35,2,0)</f>
        <v>SOPORTE_DIR003</v>
      </c>
    </row>
    <row r="1987" spans="1:29" x14ac:dyDescent="0.25">
      <c r="A1987" s="3">
        <f t="shared" si="247"/>
        <v>1986</v>
      </c>
      <c r="B1987" s="3" t="s">
        <v>206</v>
      </c>
      <c r="C1987" s="32">
        <v>40603</v>
      </c>
      <c r="D1987" s="56" t="s">
        <v>114</v>
      </c>
      <c r="E1987" s="3"/>
      <c r="F1987" s="3"/>
      <c r="G1987" s="2" t="s">
        <v>21</v>
      </c>
      <c r="H1987" s="3" t="s">
        <v>18</v>
      </c>
      <c r="I1987" s="21">
        <v>4</v>
      </c>
      <c r="J1987" s="3" t="s">
        <v>183</v>
      </c>
      <c r="K1987" s="3"/>
      <c r="L1987" s="3"/>
      <c r="M1987" s="3"/>
      <c r="N1987" s="3"/>
      <c r="O1987" s="3"/>
      <c r="P1987" s="3"/>
      <c r="Q1987" s="3"/>
      <c r="R1987" s="3"/>
      <c r="S1987" s="3"/>
      <c r="T1987" s="3" t="str">
        <f t="shared" ref="T1987:T2050" si="248">IF(U1987="NO","SIN CECO",LEFT(B1987,4)+0)</f>
        <v>SIN CECO</v>
      </c>
      <c r="U1987" s="3" t="str">
        <f t="shared" ref="U1987:U2050" si="249">IF(ISNUMBER(LEFT(B1987,4)+0),"SI","NO")</f>
        <v>NO</v>
      </c>
      <c r="V1987" t="str">
        <f t="shared" ref="V1987:V2050" si="250">CONCATENATE(B1987,"-",H1987)</f>
        <v>UNIVERSIDAD SANTO TOMÁS
25%-Soporte Directivo (Coordinador y Gerencia)</v>
      </c>
      <c r="W1987" s="53">
        <f t="shared" ref="W1987:W2050" si="251">I1987</f>
        <v>4</v>
      </c>
      <c r="X1987">
        <f t="shared" ref="X1987:X2050" si="252">IF(ISNUMBER(W1987+0),W1987+0,0)</f>
        <v>4</v>
      </c>
      <c r="Y1987">
        <f>IF(ISNA(VLOOKUP(B1987,CECOS_SIN_IDENTIFICAR!$A$2:$D$146,4,0)),"SIN CECO",IF(VLOOKUP(B1987,CECOS_SIN_IDENTIFICAR!$A$2:$D$146,4,0)=0,"SIN CECO",VLOOKUP(B1987,CECOS_SIN_IDENTIFICAR!$A$2:$D$146,4,0)))</f>
        <v>1145</v>
      </c>
      <c r="Z1987">
        <f t="shared" ref="Z1987:Z2050" si="253">IF(Y1987="SIN CECO",T1987,Y1987)</f>
        <v>1145</v>
      </c>
      <c r="AA1987" s="56" t="s">
        <v>114</v>
      </c>
      <c r="AB1987" t="str">
        <f t="shared" ref="AB1987:AB2050" si="254">CONCATENATE(G1987,"-",H1987)</f>
        <v>d. Cumplimiento de compromisos-Soporte Directivo (Coordinador y Gerencia)</v>
      </c>
      <c r="AC1987" t="str">
        <f>VLOOKUP(AB1987,CODIFICACION_PREGUNTAS!$C$2:$D$35,2,0)</f>
        <v>SOPORTE_DIR004</v>
      </c>
    </row>
    <row r="1988" spans="1:29" x14ac:dyDescent="0.25">
      <c r="A1988" s="3">
        <f t="shared" ref="A1988:A2051" si="255">A1987+1</f>
        <v>1987</v>
      </c>
      <c r="B1988" s="3" t="s">
        <v>206</v>
      </c>
      <c r="C1988" s="32">
        <v>40603</v>
      </c>
      <c r="D1988" s="56" t="s">
        <v>114</v>
      </c>
      <c r="E1988" s="3"/>
      <c r="F1988" s="3"/>
      <c r="G1988" s="2" t="s">
        <v>22</v>
      </c>
      <c r="H1988" s="3" t="s">
        <v>18</v>
      </c>
      <c r="I1988" s="21">
        <v>5</v>
      </c>
      <c r="J1988" s="3" t="s">
        <v>183</v>
      </c>
      <c r="K1988" s="3"/>
      <c r="L1988" s="3"/>
      <c r="M1988" s="3"/>
      <c r="N1988" s="3"/>
      <c r="O1988" s="3"/>
      <c r="P1988" s="3"/>
      <c r="Q1988" s="3"/>
      <c r="R1988" s="3"/>
      <c r="S1988" s="3"/>
      <c r="T1988" s="3" t="str">
        <f t="shared" si="248"/>
        <v>SIN CECO</v>
      </c>
      <c r="U1988" s="3" t="str">
        <f t="shared" si="249"/>
        <v>NO</v>
      </c>
      <c r="V1988" t="str">
        <f t="shared" si="250"/>
        <v>UNIVERSIDAD SANTO TOMÁS
25%-Soporte Directivo (Coordinador y Gerencia)</v>
      </c>
      <c r="W1988" s="53">
        <f t="shared" si="251"/>
        <v>5</v>
      </c>
      <c r="X1988">
        <f t="shared" si="252"/>
        <v>5</v>
      </c>
      <c r="Y1988">
        <f>IF(ISNA(VLOOKUP(B1988,CECOS_SIN_IDENTIFICAR!$A$2:$D$146,4,0)),"SIN CECO",IF(VLOOKUP(B1988,CECOS_SIN_IDENTIFICAR!$A$2:$D$146,4,0)=0,"SIN CECO",VLOOKUP(B1988,CECOS_SIN_IDENTIFICAR!$A$2:$D$146,4,0)))</f>
        <v>1145</v>
      </c>
      <c r="Z1988">
        <f t="shared" si="253"/>
        <v>1145</v>
      </c>
      <c r="AA1988" s="56" t="s">
        <v>114</v>
      </c>
      <c r="AB1988" t="str">
        <f t="shared" si="254"/>
        <v>e. Manejo del cliente-Soporte Directivo (Coordinador y Gerencia)</v>
      </c>
      <c r="AC1988" t="str">
        <f>VLOOKUP(AB1988,CODIFICACION_PREGUNTAS!$C$2:$D$35,2,0)</f>
        <v>SOPORTE_DIR005</v>
      </c>
    </row>
    <row r="1989" spans="1:29" x14ac:dyDescent="0.25">
      <c r="A1989" s="3">
        <f t="shared" si="255"/>
        <v>1988</v>
      </c>
      <c r="B1989" s="3" t="s">
        <v>206</v>
      </c>
      <c r="C1989" s="32">
        <v>40603</v>
      </c>
      <c r="D1989" s="56" t="s">
        <v>114</v>
      </c>
      <c r="E1989" s="3"/>
      <c r="F1989" s="3"/>
      <c r="G1989" s="2" t="s">
        <v>23</v>
      </c>
      <c r="H1989" s="3" t="s">
        <v>24</v>
      </c>
      <c r="I1989" s="21">
        <v>5</v>
      </c>
      <c r="J1989" s="3" t="s">
        <v>183</v>
      </c>
      <c r="K1989" s="3"/>
      <c r="L1989" s="3"/>
      <c r="M1989" s="3"/>
      <c r="N1989" s="3"/>
      <c r="O1989" s="3"/>
      <c r="P1989" s="3"/>
      <c r="Q1989" s="3"/>
      <c r="R1989" s="3"/>
      <c r="S1989" s="3"/>
      <c r="T1989" s="3" t="str">
        <f t="shared" si="248"/>
        <v>SIN CECO</v>
      </c>
      <c r="U1989" s="3" t="str">
        <f t="shared" si="249"/>
        <v>NO</v>
      </c>
      <c r="V1989" t="str">
        <f t="shared" si="250"/>
        <v>UNIVERSIDAD SANTO TOMÁS
25%-Personal que presta el servicio en obra</v>
      </c>
      <c r="W1989" s="53">
        <f t="shared" si="251"/>
        <v>5</v>
      </c>
      <c r="X1989">
        <f t="shared" si="252"/>
        <v>5</v>
      </c>
      <c r="Y1989">
        <f>IF(ISNA(VLOOKUP(B1989,CECOS_SIN_IDENTIFICAR!$A$2:$D$146,4,0)),"SIN CECO",IF(VLOOKUP(B1989,CECOS_SIN_IDENTIFICAR!$A$2:$D$146,4,0)=0,"SIN CECO",VLOOKUP(B1989,CECOS_SIN_IDENTIFICAR!$A$2:$D$146,4,0)))</f>
        <v>1145</v>
      </c>
      <c r="Z1989">
        <f t="shared" si="253"/>
        <v>1145</v>
      </c>
      <c r="AA1989" s="56" t="s">
        <v>114</v>
      </c>
      <c r="AB1989" t="str">
        <f t="shared" si="254"/>
        <v>a. Idoneidad del personal-Personal que presta el servicio en obra</v>
      </c>
      <c r="AC1989" t="str">
        <f>VLOOKUP(AB1989,CODIFICACION_PREGUNTAS!$C$2:$D$35,2,0)</f>
        <v>PERSONAL001</v>
      </c>
    </row>
    <row r="1990" spans="1:29" x14ac:dyDescent="0.25">
      <c r="A1990" s="3">
        <f t="shared" si="255"/>
        <v>1989</v>
      </c>
      <c r="B1990" s="3" t="s">
        <v>206</v>
      </c>
      <c r="C1990" s="32">
        <v>40603</v>
      </c>
      <c r="D1990" s="56" t="s">
        <v>114</v>
      </c>
      <c r="E1990" s="3"/>
      <c r="F1990" s="3"/>
      <c r="G1990" s="2" t="s">
        <v>25</v>
      </c>
      <c r="H1990" s="3" t="s">
        <v>24</v>
      </c>
      <c r="I1990" s="21">
        <v>5</v>
      </c>
      <c r="J1990" s="3" t="s">
        <v>183</v>
      </c>
      <c r="K1990" s="3"/>
      <c r="L1990" s="3"/>
      <c r="M1990" s="3"/>
      <c r="N1990" s="3"/>
      <c r="O1990" s="3"/>
      <c r="P1990" s="3"/>
      <c r="Q1990" s="3"/>
      <c r="R1990" s="3"/>
      <c r="S1990" s="3"/>
      <c r="T1990" s="3" t="str">
        <f t="shared" si="248"/>
        <v>SIN CECO</v>
      </c>
      <c r="U1990" s="3" t="str">
        <f t="shared" si="249"/>
        <v>NO</v>
      </c>
      <c r="V1990" t="str">
        <f t="shared" si="250"/>
        <v>UNIVERSIDAD SANTO TOMÁS
25%-Personal que presta el servicio en obra</v>
      </c>
      <c r="W1990" s="53">
        <f t="shared" si="251"/>
        <v>5</v>
      </c>
      <c r="X1990">
        <f t="shared" si="252"/>
        <v>5</v>
      </c>
      <c r="Y1990">
        <f>IF(ISNA(VLOOKUP(B1990,CECOS_SIN_IDENTIFICAR!$A$2:$D$146,4,0)),"SIN CECO",IF(VLOOKUP(B1990,CECOS_SIN_IDENTIFICAR!$A$2:$D$146,4,0)=0,"SIN CECO",VLOOKUP(B1990,CECOS_SIN_IDENTIFICAR!$A$2:$D$146,4,0)))</f>
        <v>1145</v>
      </c>
      <c r="Z1990">
        <f t="shared" si="253"/>
        <v>1145</v>
      </c>
      <c r="AA1990" s="56" t="s">
        <v>114</v>
      </c>
      <c r="AB1990" t="str">
        <f t="shared" si="254"/>
        <v>b. Oportuna atención al cliente-Personal que presta el servicio en obra</v>
      </c>
      <c r="AC1990" t="str">
        <f>VLOOKUP(AB1990,CODIFICACION_PREGUNTAS!$C$2:$D$35,2,0)</f>
        <v>PERSONAL002</v>
      </c>
    </row>
    <row r="1991" spans="1:29" x14ac:dyDescent="0.25">
      <c r="A1991" s="3">
        <f t="shared" si="255"/>
        <v>1990</v>
      </c>
      <c r="B1991" s="3" t="s">
        <v>206</v>
      </c>
      <c r="C1991" s="32">
        <v>40603</v>
      </c>
      <c r="D1991" s="56" t="s">
        <v>114</v>
      </c>
      <c r="E1991" s="3"/>
      <c r="F1991" s="3"/>
      <c r="G1991" s="2" t="s">
        <v>26</v>
      </c>
      <c r="H1991" s="3" t="s">
        <v>24</v>
      </c>
      <c r="I1991" s="21">
        <v>5</v>
      </c>
      <c r="J1991" s="3" t="s">
        <v>183</v>
      </c>
      <c r="K1991" s="3"/>
      <c r="L1991" s="3"/>
      <c r="M1991" s="3"/>
      <c r="N1991" s="3"/>
      <c r="O1991" s="3"/>
      <c r="P1991" s="3"/>
      <c r="Q1991" s="3"/>
      <c r="R1991" s="3"/>
      <c r="S1991" s="3"/>
      <c r="T1991" s="3" t="str">
        <f t="shared" si="248"/>
        <v>SIN CECO</v>
      </c>
      <c r="U1991" s="3" t="str">
        <f t="shared" si="249"/>
        <v>NO</v>
      </c>
      <c r="V1991" t="str">
        <f t="shared" si="250"/>
        <v>UNIVERSIDAD SANTO TOMÁS
25%-Personal que presta el servicio en obra</v>
      </c>
      <c r="W1991" s="53">
        <f t="shared" si="251"/>
        <v>5</v>
      </c>
      <c r="X1991">
        <f t="shared" si="252"/>
        <v>5</v>
      </c>
      <c r="Y1991">
        <f>IF(ISNA(VLOOKUP(B1991,CECOS_SIN_IDENTIFICAR!$A$2:$D$146,4,0)),"SIN CECO",IF(VLOOKUP(B1991,CECOS_SIN_IDENTIFICAR!$A$2:$D$146,4,0)=0,"SIN CECO",VLOOKUP(B1991,CECOS_SIN_IDENTIFICAR!$A$2:$D$146,4,0)))</f>
        <v>1145</v>
      </c>
      <c r="Z1991">
        <f t="shared" si="253"/>
        <v>1145</v>
      </c>
      <c r="AA1991" s="56" t="s">
        <v>114</v>
      </c>
      <c r="AB1991" t="str">
        <f t="shared" si="254"/>
        <v>c. Compromiso con el proyecto-Personal que presta el servicio en obra</v>
      </c>
      <c r="AC1991" t="str">
        <f>VLOOKUP(AB1991,CODIFICACION_PREGUNTAS!$C$2:$D$35,2,0)</f>
        <v>PERSONAL003</v>
      </c>
    </row>
    <row r="1992" spans="1:29" x14ac:dyDescent="0.25">
      <c r="A1992" s="3">
        <f t="shared" si="255"/>
        <v>1991</v>
      </c>
      <c r="B1992" s="3" t="s">
        <v>206</v>
      </c>
      <c r="C1992" s="32">
        <v>40603</v>
      </c>
      <c r="D1992" s="56" t="s">
        <v>114</v>
      </c>
      <c r="E1992" s="3"/>
      <c r="F1992" s="3"/>
      <c r="G1992" s="2" t="s">
        <v>21</v>
      </c>
      <c r="H1992" s="3" t="s">
        <v>24</v>
      </c>
      <c r="I1992" s="21">
        <v>5</v>
      </c>
      <c r="J1992" s="3" t="s">
        <v>183</v>
      </c>
      <c r="K1992" s="3"/>
      <c r="L1992" s="3"/>
      <c r="M1992" s="3"/>
      <c r="N1992" s="3"/>
      <c r="O1992" s="3"/>
      <c r="P1992" s="3"/>
      <c r="Q1992" s="3"/>
      <c r="R1992" s="3"/>
      <c r="S1992" s="3"/>
      <c r="T1992" s="3" t="str">
        <f t="shared" si="248"/>
        <v>SIN CECO</v>
      </c>
      <c r="U1992" s="3" t="str">
        <f t="shared" si="249"/>
        <v>NO</v>
      </c>
      <c r="V1992" t="str">
        <f t="shared" si="250"/>
        <v>UNIVERSIDAD SANTO TOMÁS
25%-Personal que presta el servicio en obra</v>
      </c>
      <c r="W1992" s="53">
        <f t="shared" si="251"/>
        <v>5</v>
      </c>
      <c r="X1992">
        <f t="shared" si="252"/>
        <v>5</v>
      </c>
      <c r="Y1992">
        <f>IF(ISNA(VLOOKUP(B1992,CECOS_SIN_IDENTIFICAR!$A$2:$D$146,4,0)),"SIN CECO",IF(VLOOKUP(B1992,CECOS_SIN_IDENTIFICAR!$A$2:$D$146,4,0)=0,"SIN CECO",VLOOKUP(B1992,CECOS_SIN_IDENTIFICAR!$A$2:$D$146,4,0)))</f>
        <v>1145</v>
      </c>
      <c r="Z1992">
        <f t="shared" si="253"/>
        <v>1145</v>
      </c>
      <c r="AA1992" s="56" t="s">
        <v>114</v>
      </c>
      <c r="AB1992" t="str">
        <f t="shared" si="254"/>
        <v>d. Cumplimiento de compromisos-Personal que presta el servicio en obra</v>
      </c>
      <c r="AC1992" t="str">
        <f>VLOOKUP(AB1992,CODIFICACION_PREGUNTAS!$C$2:$D$35,2,0)</f>
        <v>PERSONAL004</v>
      </c>
    </row>
    <row r="1993" spans="1:29" x14ac:dyDescent="0.25">
      <c r="A1993" s="3">
        <f t="shared" si="255"/>
        <v>1992</v>
      </c>
      <c r="B1993" s="3" t="s">
        <v>206</v>
      </c>
      <c r="C1993" s="32">
        <v>40603</v>
      </c>
      <c r="D1993" s="56" t="s">
        <v>114</v>
      </c>
      <c r="E1993" s="3"/>
      <c r="F1993" s="3"/>
      <c r="G1993" s="2" t="s">
        <v>27</v>
      </c>
      <c r="H1993" s="3" t="s">
        <v>24</v>
      </c>
      <c r="I1993" s="21">
        <v>4</v>
      </c>
      <c r="J1993" s="3" t="s">
        <v>183</v>
      </c>
      <c r="K1993" s="3"/>
      <c r="L1993" s="3"/>
      <c r="M1993" s="3"/>
      <c r="N1993" s="3"/>
      <c r="O1993" s="3"/>
      <c r="P1993" s="3"/>
      <c r="Q1993" s="3"/>
      <c r="R1993" s="3"/>
      <c r="S1993" s="3"/>
      <c r="T1993" s="3" t="str">
        <f t="shared" si="248"/>
        <v>SIN CECO</v>
      </c>
      <c r="U1993" s="3" t="str">
        <f t="shared" si="249"/>
        <v>NO</v>
      </c>
      <c r="V1993" t="str">
        <f t="shared" si="250"/>
        <v>UNIVERSIDAD SANTO TOMÁS
25%-Personal que presta el servicio en obra</v>
      </c>
      <c r="W1993" s="53">
        <f t="shared" si="251"/>
        <v>4</v>
      </c>
      <c r="X1993">
        <f t="shared" si="252"/>
        <v>4</v>
      </c>
      <c r="Y1993">
        <f>IF(ISNA(VLOOKUP(B1993,CECOS_SIN_IDENTIFICAR!$A$2:$D$146,4,0)),"SIN CECO",IF(VLOOKUP(B1993,CECOS_SIN_IDENTIFICAR!$A$2:$D$146,4,0)=0,"SIN CECO",VLOOKUP(B1993,CECOS_SIN_IDENTIFICAR!$A$2:$D$146,4,0)))</f>
        <v>1145</v>
      </c>
      <c r="Z1993">
        <f t="shared" si="253"/>
        <v>1145</v>
      </c>
      <c r="AA1993" s="56" t="s">
        <v>114</v>
      </c>
      <c r="AB1993" t="str">
        <f t="shared" si="254"/>
        <v>e. Proactividad en desarrollo de funciones-Personal que presta el servicio en obra</v>
      </c>
      <c r="AC1993" t="str">
        <f>VLOOKUP(AB1993,CODIFICACION_PREGUNTAS!$C$2:$D$35,2,0)</f>
        <v>PERSONAL005</v>
      </c>
    </row>
    <row r="1994" spans="1:29" x14ac:dyDescent="0.25">
      <c r="A1994" s="3">
        <f t="shared" si="255"/>
        <v>1993</v>
      </c>
      <c r="B1994" s="3" t="s">
        <v>206</v>
      </c>
      <c r="C1994" s="32">
        <v>40603</v>
      </c>
      <c r="D1994" s="56" t="s">
        <v>114</v>
      </c>
      <c r="E1994" s="3"/>
      <c r="F1994" s="3"/>
      <c r="G1994" s="2" t="s">
        <v>28</v>
      </c>
      <c r="H1994" s="2" t="s">
        <v>29</v>
      </c>
      <c r="I1994" s="21">
        <v>5</v>
      </c>
      <c r="J1994" s="3" t="s">
        <v>183</v>
      </c>
      <c r="K1994" s="3"/>
      <c r="L1994" s="3"/>
      <c r="M1994" s="3"/>
      <c r="N1994" s="3"/>
      <c r="O1994" s="3"/>
      <c r="P1994" s="3"/>
      <c r="Q1994" s="3"/>
      <c r="R1994" s="3"/>
      <c r="S1994" s="3"/>
      <c r="T1994" s="3" t="str">
        <f t="shared" si="248"/>
        <v>SIN CECO</v>
      </c>
      <c r="U1994" s="3" t="str">
        <f t="shared" si="249"/>
        <v>NO</v>
      </c>
      <c r="V1994" t="str">
        <f t="shared" si="250"/>
        <v>UNIVERSIDAD SANTO TOMÁS
25%-Productos Asociados de PAYC (Informes, Control de presupuesto y Programación y actas)</v>
      </c>
      <c r="W1994" s="53">
        <f t="shared" si="251"/>
        <v>5</v>
      </c>
      <c r="X1994">
        <f t="shared" si="252"/>
        <v>5</v>
      </c>
      <c r="Y1994">
        <f>IF(ISNA(VLOOKUP(B1994,CECOS_SIN_IDENTIFICAR!$A$2:$D$146,4,0)),"SIN CECO",IF(VLOOKUP(B1994,CECOS_SIN_IDENTIFICAR!$A$2:$D$146,4,0)=0,"SIN CECO",VLOOKUP(B1994,CECOS_SIN_IDENTIFICAR!$A$2:$D$146,4,0)))</f>
        <v>1145</v>
      </c>
      <c r="Z1994">
        <f t="shared" si="253"/>
        <v>1145</v>
      </c>
      <c r="AA1994" s="56" t="s">
        <v>114</v>
      </c>
      <c r="AB1994" t="str">
        <f t="shared" si="254"/>
        <v>a. Calidad del Contenido-Productos Asociados de PAYC (Informes, Control de presupuesto y Programación y actas)</v>
      </c>
      <c r="AC1994" t="str">
        <f>VLOOKUP(AB1994,CODIFICACION_PREGUNTAS!$C$2:$D$35,2,0)</f>
        <v>PRODUCTOS001</v>
      </c>
    </row>
    <row r="1995" spans="1:29" x14ac:dyDescent="0.25">
      <c r="A1995" s="3">
        <f t="shared" si="255"/>
        <v>1994</v>
      </c>
      <c r="B1995" s="3" t="s">
        <v>206</v>
      </c>
      <c r="C1995" s="32">
        <v>40603</v>
      </c>
      <c r="D1995" s="56" t="s">
        <v>114</v>
      </c>
      <c r="E1995" s="3"/>
      <c r="F1995" s="3"/>
      <c r="G1995" s="2" t="s">
        <v>30</v>
      </c>
      <c r="H1995" s="2" t="s">
        <v>29</v>
      </c>
      <c r="I1995" s="21">
        <v>5</v>
      </c>
      <c r="J1995" s="3" t="s">
        <v>183</v>
      </c>
      <c r="K1995" s="3"/>
      <c r="L1995" s="3"/>
      <c r="M1995" s="3"/>
      <c r="N1995" s="3"/>
      <c r="O1995" s="3"/>
      <c r="P1995" s="3"/>
      <c r="Q1995" s="3"/>
      <c r="R1995" s="3"/>
      <c r="S1995" s="3"/>
      <c r="T1995" s="3" t="str">
        <f t="shared" si="248"/>
        <v>SIN CECO</v>
      </c>
      <c r="U1995" s="3" t="str">
        <f t="shared" si="249"/>
        <v>NO</v>
      </c>
      <c r="V1995" t="str">
        <f t="shared" si="250"/>
        <v>UNIVERSIDAD SANTO TOMÁS
25%-Productos Asociados de PAYC (Informes, Control de presupuesto y Programación y actas)</v>
      </c>
      <c r="W1995" s="53">
        <f t="shared" si="251"/>
        <v>5</v>
      </c>
      <c r="X1995">
        <f t="shared" si="252"/>
        <v>5</v>
      </c>
      <c r="Y1995">
        <f>IF(ISNA(VLOOKUP(B1995,CECOS_SIN_IDENTIFICAR!$A$2:$D$146,4,0)),"SIN CECO",IF(VLOOKUP(B1995,CECOS_SIN_IDENTIFICAR!$A$2:$D$146,4,0)=0,"SIN CECO",VLOOKUP(B1995,CECOS_SIN_IDENTIFICAR!$A$2:$D$146,4,0)))</f>
        <v>1145</v>
      </c>
      <c r="Z1995">
        <f t="shared" si="253"/>
        <v>1145</v>
      </c>
      <c r="AA1995" s="56" t="s">
        <v>114</v>
      </c>
      <c r="AB1995" t="str">
        <f t="shared" si="254"/>
        <v>b. Claridad del Contenido-Productos Asociados de PAYC (Informes, Control de presupuesto y Programación y actas)</v>
      </c>
      <c r="AC1995" t="str">
        <f>VLOOKUP(AB1995,CODIFICACION_PREGUNTAS!$C$2:$D$35,2,0)</f>
        <v>PRODUCTOS002</v>
      </c>
    </row>
    <row r="1996" spans="1:29" x14ac:dyDescent="0.25">
      <c r="A1996" s="3">
        <f t="shared" si="255"/>
        <v>1995</v>
      </c>
      <c r="B1996" s="3" t="s">
        <v>206</v>
      </c>
      <c r="C1996" s="32">
        <v>40603</v>
      </c>
      <c r="D1996" s="56" t="s">
        <v>114</v>
      </c>
      <c r="E1996" s="3"/>
      <c r="F1996" s="3"/>
      <c r="G1996" s="2" t="s">
        <v>31</v>
      </c>
      <c r="H1996" s="2" t="s">
        <v>29</v>
      </c>
      <c r="I1996" s="21">
        <v>5</v>
      </c>
      <c r="J1996" s="3" t="s">
        <v>183</v>
      </c>
      <c r="K1996" s="3"/>
      <c r="L1996" s="3"/>
      <c r="M1996" s="3"/>
      <c r="N1996" s="3"/>
      <c r="O1996" s="3"/>
      <c r="P1996" s="3"/>
      <c r="Q1996" s="3"/>
      <c r="R1996" s="3"/>
      <c r="S1996" s="3"/>
      <c r="T1996" s="3" t="str">
        <f t="shared" si="248"/>
        <v>SIN CECO</v>
      </c>
      <c r="U1996" s="3" t="str">
        <f t="shared" si="249"/>
        <v>NO</v>
      </c>
      <c r="V1996" t="str">
        <f t="shared" si="250"/>
        <v>UNIVERSIDAD SANTO TOMÁS
25%-Productos Asociados de PAYC (Informes, Control de presupuesto y Programación y actas)</v>
      </c>
      <c r="W1996" s="53">
        <f t="shared" si="251"/>
        <v>5</v>
      </c>
      <c r="X1996">
        <f t="shared" si="252"/>
        <v>5</v>
      </c>
      <c r="Y1996">
        <f>IF(ISNA(VLOOKUP(B1996,CECOS_SIN_IDENTIFICAR!$A$2:$D$146,4,0)),"SIN CECO",IF(VLOOKUP(B1996,CECOS_SIN_IDENTIFICAR!$A$2:$D$146,4,0)=0,"SIN CECO",VLOOKUP(B1996,CECOS_SIN_IDENTIFICAR!$A$2:$D$146,4,0)))</f>
        <v>1145</v>
      </c>
      <c r="Z1996">
        <f t="shared" si="253"/>
        <v>1145</v>
      </c>
      <c r="AA1996" s="56" t="s">
        <v>114</v>
      </c>
      <c r="AB1996" t="str">
        <f t="shared" si="254"/>
        <v>c. Oportunidad en la entrega-Productos Asociados de PAYC (Informes, Control de presupuesto y Programación y actas)</v>
      </c>
      <c r="AC1996" t="str">
        <f>VLOOKUP(AB1996,CODIFICACION_PREGUNTAS!$C$2:$D$35,2,0)</f>
        <v>PRODUCTOS003</v>
      </c>
    </row>
    <row r="1997" spans="1:29" x14ac:dyDescent="0.25">
      <c r="A1997" s="3">
        <f t="shared" si="255"/>
        <v>1996</v>
      </c>
      <c r="B1997" s="3" t="s">
        <v>206</v>
      </c>
      <c r="C1997" s="32">
        <v>40603</v>
      </c>
      <c r="D1997" s="56" t="s">
        <v>114</v>
      </c>
      <c r="E1997" s="3"/>
      <c r="F1997" s="3"/>
      <c r="G1997" s="2" t="s">
        <v>32</v>
      </c>
      <c r="H1997" s="2" t="s">
        <v>29</v>
      </c>
      <c r="I1997" s="21">
        <v>5</v>
      </c>
      <c r="J1997" s="3" t="s">
        <v>183</v>
      </c>
      <c r="K1997" s="3"/>
      <c r="L1997" s="3"/>
      <c r="M1997" s="3"/>
      <c r="N1997" s="3"/>
      <c r="O1997" s="3"/>
      <c r="P1997" s="3"/>
      <c r="Q1997" s="3"/>
      <c r="R1997" s="3"/>
      <c r="S1997" s="3"/>
      <c r="T1997" s="3" t="str">
        <f t="shared" si="248"/>
        <v>SIN CECO</v>
      </c>
      <c r="U1997" s="3" t="str">
        <f t="shared" si="249"/>
        <v>NO</v>
      </c>
      <c r="V1997" t="str">
        <f t="shared" si="250"/>
        <v>UNIVERSIDAD SANTO TOMÁS
25%-Productos Asociados de PAYC (Informes, Control de presupuesto y Programación y actas)</v>
      </c>
      <c r="W1997" s="53">
        <f t="shared" si="251"/>
        <v>5</v>
      </c>
      <c r="X1997">
        <f t="shared" si="252"/>
        <v>5</v>
      </c>
      <c r="Y1997">
        <f>IF(ISNA(VLOOKUP(B1997,CECOS_SIN_IDENTIFICAR!$A$2:$D$146,4,0)),"SIN CECO",IF(VLOOKUP(B1997,CECOS_SIN_IDENTIFICAR!$A$2:$D$146,4,0)=0,"SIN CECO",VLOOKUP(B1997,CECOS_SIN_IDENTIFICAR!$A$2:$D$146,4,0)))</f>
        <v>1145</v>
      </c>
      <c r="Z1997">
        <f t="shared" si="253"/>
        <v>1145</v>
      </c>
      <c r="AA1997" s="56" t="s">
        <v>114</v>
      </c>
      <c r="AB1997" t="str">
        <f t="shared" si="254"/>
        <v>d. Precisión de la información-Productos Asociados de PAYC (Informes, Control de presupuesto y Programación y actas)</v>
      </c>
      <c r="AC1997" t="str">
        <f>VLOOKUP(AB1997,CODIFICACION_PREGUNTAS!$C$2:$D$35,2,0)</f>
        <v>PRODUCTOS004</v>
      </c>
    </row>
    <row r="1998" spans="1:29" x14ac:dyDescent="0.25">
      <c r="A1998" s="3">
        <f t="shared" si="255"/>
        <v>1997</v>
      </c>
      <c r="B1998" s="3" t="s">
        <v>206</v>
      </c>
      <c r="C1998" s="32">
        <v>40603</v>
      </c>
      <c r="D1998" s="56" t="s">
        <v>114</v>
      </c>
      <c r="E1998" s="3"/>
      <c r="F1998" s="3"/>
      <c r="G1998" s="2" t="s">
        <v>33</v>
      </c>
      <c r="H1998" s="2" t="s">
        <v>29</v>
      </c>
      <c r="I1998" s="21">
        <v>5</v>
      </c>
      <c r="J1998" s="3" t="s">
        <v>183</v>
      </c>
      <c r="K1998" s="3"/>
      <c r="L1998" s="3"/>
      <c r="M1998" s="3"/>
      <c r="N1998" s="3"/>
      <c r="O1998" s="3"/>
      <c r="P1998" s="3"/>
      <c r="Q1998" s="3"/>
      <c r="R1998" s="3"/>
      <c r="S1998" s="3"/>
      <c r="T1998" s="3" t="str">
        <f t="shared" si="248"/>
        <v>SIN CECO</v>
      </c>
      <c r="U1998" s="3" t="str">
        <f t="shared" si="249"/>
        <v>NO</v>
      </c>
      <c r="V1998" t="str">
        <f t="shared" si="250"/>
        <v>UNIVERSIDAD SANTO TOMÁS
25%-Productos Asociados de PAYC (Informes, Control de presupuesto y Programación y actas)</v>
      </c>
      <c r="W1998" s="53">
        <f t="shared" si="251"/>
        <v>5</v>
      </c>
      <c r="X1998">
        <f t="shared" si="252"/>
        <v>5</v>
      </c>
      <c r="Y1998">
        <f>IF(ISNA(VLOOKUP(B1998,CECOS_SIN_IDENTIFICAR!$A$2:$D$146,4,0)),"SIN CECO",IF(VLOOKUP(B1998,CECOS_SIN_IDENTIFICAR!$A$2:$D$146,4,0)=0,"SIN CECO",VLOOKUP(B1998,CECOS_SIN_IDENTIFICAR!$A$2:$D$146,4,0)))</f>
        <v>1145</v>
      </c>
      <c r="Z1998">
        <f t="shared" si="253"/>
        <v>1145</v>
      </c>
      <c r="AA1998" s="56" t="s">
        <v>114</v>
      </c>
      <c r="AB1998" t="str">
        <f t="shared" si="254"/>
        <v>e. Diagramación-Productos Asociados de PAYC (Informes, Control de presupuesto y Programación y actas)</v>
      </c>
      <c r="AC1998" t="str">
        <f>VLOOKUP(AB1998,CODIFICACION_PREGUNTAS!$C$2:$D$35,2,0)</f>
        <v>PRODUCTOS005</v>
      </c>
    </row>
    <row r="1999" spans="1:29" x14ac:dyDescent="0.25">
      <c r="A1999" s="3">
        <f t="shared" si="255"/>
        <v>1998</v>
      </c>
      <c r="B1999" s="3" t="s">
        <v>206</v>
      </c>
      <c r="C1999" s="32">
        <v>40603</v>
      </c>
      <c r="D1999" s="56" t="s">
        <v>114</v>
      </c>
      <c r="E1999" s="3"/>
      <c r="F1999" s="3"/>
      <c r="G1999" s="2" t="s">
        <v>34</v>
      </c>
      <c r="H1999" s="2" t="s">
        <v>35</v>
      </c>
      <c r="I1999" s="21">
        <v>4</v>
      </c>
      <c r="J1999" s="3" t="s">
        <v>183</v>
      </c>
      <c r="K1999" s="3"/>
      <c r="L1999" s="3"/>
      <c r="M1999" s="3"/>
      <c r="N1999" s="3"/>
      <c r="O1999" s="3"/>
      <c r="P1999" s="3"/>
      <c r="Q1999" s="3"/>
      <c r="R1999" s="3"/>
      <c r="S1999" s="3"/>
      <c r="T1999" s="3" t="str">
        <f t="shared" si="248"/>
        <v>SIN CECO</v>
      </c>
      <c r="U1999" s="3" t="str">
        <f t="shared" si="249"/>
        <v>NO</v>
      </c>
      <c r="V1999" t="str">
        <f t="shared" si="250"/>
        <v>UNIVERSIDAD SANTO TOMÁS
25%-Compromisos Pactados</v>
      </c>
      <c r="W1999" s="53">
        <f t="shared" si="251"/>
        <v>4</v>
      </c>
      <c r="X1999">
        <f t="shared" si="252"/>
        <v>4</v>
      </c>
      <c r="Y1999">
        <f>IF(ISNA(VLOOKUP(B1999,CECOS_SIN_IDENTIFICAR!$A$2:$D$146,4,0)),"SIN CECO",IF(VLOOKUP(B1999,CECOS_SIN_IDENTIFICAR!$A$2:$D$146,4,0)=0,"SIN CECO",VLOOKUP(B1999,CECOS_SIN_IDENTIFICAR!$A$2:$D$146,4,0)))</f>
        <v>1145</v>
      </c>
      <c r="Z1999">
        <f t="shared" si="253"/>
        <v>1145</v>
      </c>
      <c r="AA1999" s="56" t="s">
        <v>114</v>
      </c>
      <c r="AB1999" t="str">
        <f t="shared" si="254"/>
        <v>a. Cumplimiento-Compromisos Pactados</v>
      </c>
      <c r="AC1999" t="str">
        <f>VLOOKUP(AB1999,CODIFICACION_PREGUNTAS!$C$2:$D$35,2,0)</f>
        <v>COMPROMISOS001</v>
      </c>
    </row>
    <row r="2000" spans="1:29" x14ac:dyDescent="0.25">
      <c r="A2000" s="3">
        <f t="shared" si="255"/>
        <v>1999</v>
      </c>
      <c r="B2000" s="3" t="s">
        <v>206</v>
      </c>
      <c r="C2000" s="32">
        <v>40603</v>
      </c>
      <c r="D2000" s="56" t="s">
        <v>114</v>
      </c>
      <c r="E2000" s="3"/>
      <c r="F2000" s="3"/>
      <c r="G2000" s="2" t="s">
        <v>36</v>
      </c>
      <c r="H2000" s="2" t="s">
        <v>35</v>
      </c>
      <c r="I2000" s="21">
        <v>4</v>
      </c>
      <c r="J2000" s="3" t="s">
        <v>183</v>
      </c>
      <c r="K2000" s="3"/>
      <c r="L2000" s="3"/>
      <c r="M2000" s="3"/>
      <c r="N2000" s="3"/>
      <c r="O2000" s="3"/>
      <c r="P2000" s="3"/>
      <c r="Q2000" s="3"/>
      <c r="R2000" s="3"/>
      <c r="S2000" s="3"/>
      <c r="T2000" s="3" t="str">
        <f t="shared" si="248"/>
        <v>SIN CECO</v>
      </c>
      <c r="U2000" s="3" t="str">
        <f t="shared" si="249"/>
        <v>NO</v>
      </c>
      <c r="V2000" t="str">
        <f t="shared" si="250"/>
        <v>UNIVERSIDAD SANTO TOMÁS
25%-Compromisos Pactados</v>
      </c>
      <c r="W2000" s="53">
        <f t="shared" si="251"/>
        <v>4</v>
      </c>
      <c r="X2000">
        <f t="shared" si="252"/>
        <v>4</v>
      </c>
      <c r="Y2000">
        <f>IF(ISNA(VLOOKUP(B2000,CECOS_SIN_IDENTIFICAR!$A$2:$D$146,4,0)),"SIN CECO",IF(VLOOKUP(B2000,CECOS_SIN_IDENTIFICAR!$A$2:$D$146,4,0)=0,"SIN CECO",VLOOKUP(B2000,CECOS_SIN_IDENTIFICAR!$A$2:$D$146,4,0)))</f>
        <v>1145</v>
      </c>
      <c r="Z2000">
        <f t="shared" si="253"/>
        <v>1145</v>
      </c>
      <c r="AA2000" s="56" t="s">
        <v>114</v>
      </c>
      <c r="AB2000" t="str">
        <f t="shared" si="254"/>
        <v>b. Satisface expectativas-Compromisos Pactados</v>
      </c>
      <c r="AC2000" t="str">
        <f>VLOOKUP(AB2000,CODIFICACION_PREGUNTAS!$C$2:$D$35,2,0)</f>
        <v>COMPROMISOS002</v>
      </c>
    </row>
    <row r="2001" spans="1:29" x14ac:dyDescent="0.25">
      <c r="A2001" s="3">
        <f t="shared" si="255"/>
        <v>2000</v>
      </c>
      <c r="B2001" s="3" t="s">
        <v>206</v>
      </c>
      <c r="C2001" s="32">
        <v>40603</v>
      </c>
      <c r="D2001" s="56" t="s">
        <v>114</v>
      </c>
      <c r="E2001" s="3"/>
      <c r="F2001" s="3"/>
      <c r="G2001" s="2" t="s">
        <v>37</v>
      </c>
      <c r="H2001" s="2" t="s">
        <v>35</v>
      </c>
      <c r="I2001" s="21">
        <v>5</v>
      </c>
      <c r="J2001" s="3" t="s">
        <v>183</v>
      </c>
      <c r="K2001" s="3"/>
      <c r="L2001" s="3"/>
      <c r="M2001" s="3"/>
      <c r="N2001" s="3"/>
      <c r="O2001" s="3"/>
      <c r="P2001" s="3"/>
      <c r="Q2001" s="3"/>
      <c r="R2001" s="3"/>
      <c r="S2001" s="3"/>
      <c r="T2001" s="3" t="str">
        <f t="shared" si="248"/>
        <v>SIN CECO</v>
      </c>
      <c r="U2001" s="3" t="str">
        <f t="shared" si="249"/>
        <v>NO</v>
      </c>
      <c r="V2001" t="str">
        <f t="shared" si="250"/>
        <v>UNIVERSIDAD SANTO TOMÁS
25%-Compromisos Pactados</v>
      </c>
      <c r="W2001" s="53">
        <f t="shared" si="251"/>
        <v>5</v>
      </c>
      <c r="X2001">
        <f t="shared" si="252"/>
        <v>5</v>
      </c>
      <c r="Y2001">
        <f>IF(ISNA(VLOOKUP(B2001,CECOS_SIN_IDENTIFICAR!$A$2:$D$146,4,0)),"SIN CECO",IF(VLOOKUP(B2001,CECOS_SIN_IDENTIFICAR!$A$2:$D$146,4,0)=0,"SIN CECO",VLOOKUP(B2001,CECOS_SIN_IDENTIFICAR!$A$2:$D$146,4,0)))</f>
        <v>1145</v>
      </c>
      <c r="Z2001">
        <f t="shared" si="253"/>
        <v>1145</v>
      </c>
      <c r="AA2001" s="56" t="s">
        <v>114</v>
      </c>
      <c r="AB2001" t="str">
        <f t="shared" si="254"/>
        <v>c. Calidad de la Información suministrada-Compromisos Pactados</v>
      </c>
      <c r="AC2001" t="str">
        <f>VLOOKUP(AB2001,CODIFICACION_PREGUNTAS!$C$2:$D$35,2,0)</f>
        <v>COMPROMISOS003</v>
      </c>
    </row>
    <row r="2002" spans="1:29" x14ac:dyDescent="0.25">
      <c r="A2002" s="3">
        <f t="shared" si="255"/>
        <v>2001</v>
      </c>
      <c r="B2002" s="3" t="s">
        <v>206</v>
      </c>
      <c r="C2002" s="32">
        <v>40603</v>
      </c>
      <c r="D2002" s="56" t="s">
        <v>114</v>
      </c>
      <c r="E2002" s="3"/>
      <c r="F2002" s="3"/>
      <c r="G2002" s="2" t="s">
        <v>38</v>
      </c>
      <c r="H2002" s="2" t="s">
        <v>35</v>
      </c>
      <c r="I2002" s="21">
        <v>5</v>
      </c>
      <c r="J2002" s="3" t="s">
        <v>183</v>
      </c>
      <c r="K2002" s="3"/>
      <c r="L2002" s="3"/>
      <c r="M2002" s="3"/>
      <c r="N2002" s="3"/>
      <c r="O2002" s="3"/>
      <c r="P2002" s="3"/>
      <c r="Q2002" s="3"/>
      <c r="R2002" s="3"/>
      <c r="S2002" s="3"/>
      <c r="T2002" s="3" t="str">
        <f t="shared" si="248"/>
        <v>SIN CECO</v>
      </c>
      <c r="U2002" s="3" t="str">
        <f t="shared" si="249"/>
        <v>NO</v>
      </c>
      <c r="V2002" t="str">
        <f t="shared" si="250"/>
        <v>UNIVERSIDAD SANTO TOMÁS
25%-Compromisos Pactados</v>
      </c>
      <c r="W2002" s="53">
        <f t="shared" si="251"/>
        <v>5</v>
      </c>
      <c r="X2002">
        <f t="shared" si="252"/>
        <v>5</v>
      </c>
      <c r="Y2002">
        <f>IF(ISNA(VLOOKUP(B2002,CECOS_SIN_IDENTIFICAR!$A$2:$D$146,4,0)),"SIN CECO",IF(VLOOKUP(B2002,CECOS_SIN_IDENTIFICAR!$A$2:$D$146,4,0)=0,"SIN CECO",VLOOKUP(B2002,CECOS_SIN_IDENTIFICAR!$A$2:$D$146,4,0)))</f>
        <v>1145</v>
      </c>
      <c r="Z2002">
        <f t="shared" si="253"/>
        <v>1145</v>
      </c>
      <c r="AA2002" s="56" t="s">
        <v>114</v>
      </c>
      <c r="AB2002" t="str">
        <f t="shared" si="254"/>
        <v>d. Disposición del personal de PAYC a las solicitudes del cliente-Compromisos Pactados</v>
      </c>
      <c r="AC2002" t="str">
        <f>VLOOKUP(AB2002,CODIFICACION_PREGUNTAS!$C$2:$D$35,2,0)</f>
        <v>COMPROMISOS004</v>
      </c>
    </row>
    <row r="2003" spans="1:29" x14ac:dyDescent="0.25">
      <c r="A2003" s="3">
        <f t="shared" si="255"/>
        <v>2002</v>
      </c>
      <c r="B2003" s="3" t="s">
        <v>206</v>
      </c>
      <c r="C2003" s="32">
        <v>40603</v>
      </c>
      <c r="D2003" s="56" t="s">
        <v>114</v>
      </c>
      <c r="E2003" s="3"/>
      <c r="F2003" s="3"/>
      <c r="G2003" s="2" t="s">
        <v>39</v>
      </c>
      <c r="H2003" s="2" t="s">
        <v>35</v>
      </c>
      <c r="I2003" s="21">
        <v>5</v>
      </c>
      <c r="J2003" s="3" t="s">
        <v>183</v>
      </c>
      <c r="K2003" s="3"/>
      <c r="L2003" s="3"/>
      <c r="M2003" s="3"/>
      <c r="N2003" s="3"/>
      <c r="O2003" s="3"/>
      <c r="P2003" s="3"/>
      <c r="Q2003" s="3"/>
      <c r="R2003" s="3"/>
      <c r="S2003" s="3"/>
      <c r="T2003" s="3" t="str">
        <f t="shared" si="248"/>
        <v>SIN CECO</v>
      </c>
      <c r="U2003" s="3" t="str">
        <f t="shared" si="249"/>
        <v>NO</v>
      </c>
      <c r="V2003" t="str">
        <f t="shared" si="250"/>
        <v>UNIVERSIDAD SANTO TOMÁS
25%-Compromisos Pactados</v>
      </c>
      <c r="W2003" s="53">
        <f t="shared" si="251"/>
        <v>5</v>
      </c>
      <c r="X2003">
        <f t="shared" si="252"/>
        <v>5</v>
      </c>
      <c r="Y2003">
        <f>IF(ISNA(VLOOKUP(B2003,CECOS_SIN_IDENTIFICAR!$A$2:$D$146,4,0)),"SIN CECO",IF(VLOOKUP(B2003,CECOS_SIN_IDENTIFICAR!$A$2:$D$146,4,0)=0,"SIN CECO",VLOOKUP(B2003,CECOS_SIN_IDENTIFICAR!$A$2:$D$146,4,0)))</f>
        <v>1145</v>
      </c>
      <c r="Z2003">
        <f t="shared" si="253"/>
        <v>1145</v>
      </c>
      <c r="AA2003" s="56" t="s">
        <v>114</v>
      </c>
      <c r="AB2003" t="str">
        <f t="shared" si="254"/>
        <v>e. Coherencia entre lo solicitado y lo entregado-Compromisos Pactados</v>
      </c>
      <c r="AC2003" t="str">
        <f>VLOOKUP(AB2003,CODIFICACION_PREGUNTAS!$C$2:$D$35,2,0)</f>
        <v>COMPROMISOS005</v>
      </c>
    </row>
    <row r="2004" spans="1:29" x14ac:dyDescent="0.25">
      <c r="A2004" s="3">
        <f t="shared" si="255"/>
        <v>2003</v>
      </c>
      <c r="B2004" s="3" t="s">
        <v>206</v>
      </c>
      <c r="C2004" s="32">
        <v>40603</v>
      </c>
      <c r="D2004" s="56" t="s">
        <v>114</v>
      </c>
      <c r="E2004" s="3"/>
      <c r="F2004" s="3"/>
      <c r="G2004" s="2" t="s">
        <v>40</v>
      </c>
      <c r="H2004" s="2" t="s">
        <v>40</v>
      </c>
      <c r="I2004" s="21">
        <v>4</v>
      </c>
      <c r="J2004" s="3" t="s">
        <v>183</v>
      </c>
      <c r="K2004" s="3"/>
      <c r="L2004" s="3"/>
      <c r="M2004" s="3"/>
      <c r="N2004" s="3"/>
      <c r="O2004" s="3"/>
      <c r="P2004" s="3"/>
      <c r="Q2004" s="3"/>
      <c r="R2004" s="3"/>
      <c r="S2004" s="3"/>
      <c r="T2004" s="3" t="str">
        <f t="shared" si="248"/>
        <v>SIN CECO</v>
      </c>
      <c r="U2004" s="3" t="str">
        <f t="shared" si="249"/>
        <v>NO</v>
      </c>
      <c r="V2004" t="str">
        <f t="shared" si="250"/>
        <v>UNIVERSIDAD SANTO TOMÁS
25%-Grado de Satisfacción con el Servicio Prestado</v>
      </c>
      <c r="W2004" s="53">
        <f t="shared" si="251"/>
        <v>4</v>
      </c>
      <c r="X2004">
        <f t="shared" si="252"/>
        <v>4</v>
      </c>
      <c r="Y2004">
        <f>IF(ISNA(VLOOKUP(B2004,CECOS_SIN_IDENTIFICAR!$A$2:$D$146,4,0)),"SIN CECO",IF(VLOOKUP(B2004,CECOS_SIN_IDENTIFICAR!$A$2:$D$146,4,0)=0,"SIN CECO",VLOOKUP(B2004,CECOS_SIN_IDENTIFICAR!$A$2:$D$146,4,0)))</f>
        <v>1145</v>
      </c>
      <c r="Z2004">
        <f t="shared" si="253"/>
        <v>1145</v>
      </c>
      <c r="AA2004" s="56" t="s">
        <v>114</v>
      </c>
      <c r="AB2004" t="str">
        <f t="shared" si="254"/>
        <v>Grado de Satisfacción con el Servicio Prestado-Grado de Satisfacción con el Servicio Prestado</v>
      </c>
      <c r="AC2004" t="str">
        <f>VLOOKUP(AB2004,CODIFICACION_PREGUNTAS!$C$2:$D$35,2,0)</f>
        <v>SATISFACCION001</v>
      </c>
    </row>
    <row r="2005" spans="1:29" x14ac:dyDescent="0.25">
      <c r="A2005" s="3">
        <f t="shared" si="255"/>
        <v>2004</v>
      </c>
      <c r="B2005" s="3" t="s">
        <v>206</v>
      </c>
      <c r="C2005" s="32">
        <v>40603</v>
      </c>
      <c r="D2005" s="56" t="s">
        <v>114</v>
      </c>
      <c r="E2005" s="3"/>
      <c r="F2005" s="3"/>
      <c r="G2005" s="2" t="s">
        <v>41</v>
      </c>
      <c r="H2005" s="2" t="s">
        <v>41</v>
      </c>
      <c r="I2005" s="21">
        <v>5</v>
      </c>
      <c r="J2005" s="3" t="s">
        <v>183</v>
      </c>
      <c r="K2005" s="3"/>
      <c r="L2005" s="3"/>
      <c r="M2005" s="3"/>
      <c r="N2005" s="3"/>
      <c r="O2005" s="3"/>
      <c r="P2005" s="3"/>
      <c r="Q2005" s="3"/>
      <c r="R2005" s="3"/>
      <c r="S2005" s="3"/>
      <c r="T2005" s="3" t="str">
        <f t="shared" si="248"/>
        <v>SIN CECO</v>
      </c>
      <c r="U2005" s="3" t="str">
        <f t="shared" si="249"/>
        <v>NO</v>
      </c>
      <c r="V2005" t="str">
        <f t="shared" si="250"/>
        <v>UNIVERSIDAD SANTO TOMÁS
25%-Posibilidad de Volver a Contratar con PAYC</v>
      </c>
      <c r="W2005" s="53">
        <f t="shared" si="251"/>
        <v>5</v>
      </c>
      <c r="X2005">
        <f t="shared" si="252"/>
        <v>5</v>
      </c>
      <c r="Y2005">
        <f>IF(ISNA(VLOOKUP(B2005,CECOS_SIN_IDENTIFICAR!$A$2:$D$146,4,0)),"SIN CECO",IF(VLOOKUP(B2005,CECOS_SIN_IDENTIFICAR!$A$2:$D$146,4,0)=0,"SIN CECO",VLOOKUP(B2005,CECOS_SIN_IDENTIFICAR!$A$2:$D$146,4,0)))</f>
        <v>1145</v>
      </c>
      <c r="Z2005">
        <f t="shared" si="253"/>
        <v>1145</v>
      </c>
      <c r="AA2005" s="56" t="s">
        <v>114</v>
      </c>
      <c r="AB2005" t="str">
        <f t="shared" si="254"/>
        <v>Posibilidad de Volver a Contratar con PAYC-Posibilidad de Volver a Contratar con PAYC</v>
      </c>
      <c r="AC2005" t="str">
        <f>VLOOKUP(AB2005,CODIFICACION_PREGUNTAS!$C$2:$D$35,2,0)</f>
        <v>VOLVER001</v>
      </c>
    </row>
    <row r="2006" spans="1:29" x14ac:dyDescent="0.25">
      <c r="A2006" s="3">
        <f t="shared" si="255"/>
        <v>2005</v>
      </c>
      <c r="B2006" s="3" t="s">
        <v>206</v>
      </c>
      <c r="C2006" s="32">
        <v>40603</v>
      </c>
      <c r="D2006" s="56" t="s">
        <v>114</v>
      </c>
      <c r="E2006" s="3"/>
      <c r="F2006" s="3"/>
      <c r="G2006" s="2" t="s">
        <v>42</v>
      </c>
      <c r="H2006" s="6" t="s">
        <v>43</v>
      </c>
      <c r="I2006" s="3" t="s">
        <v>219</v>
      </c>
      <c r="J2006" s="3" t="s">
        <v>183</v>
      </c>
      <c r="K2006" s="3" t="s">
        <v>473</v>
      </c>
      <c r="L2006" s="3" t="s">
        <v>526</v>
      </c>
      <c r="M2006" s="3" t="s">
        <v>562</v>
      </c>
      <c r="N2006" s="3" t="s">
        <v>563</v>
      </c>
      <c r="O2006" s="3" t="s">
        <v>564</v>
      </c>
      <c r="P2006" s="3"/>
      <c r="Q2006" s="3"/>
      <c r="R2006" s="3"/>
      <c r="S2006" s="3"/>
      <c r="T2006" s="3" t="str">
        <f t="shared" si="248"/>
        <v>SIN CECO</v>
      </c>
      <c r="U2006" s="3" t="str">
        <f t="shared" si="249"/>
        <v>NO</v>
      </c>
      <c r="V2006" t="str">
        <f t="shared" si="250"/>
        <v>UNIVERSIDAD SANTO TOMÁS
25%-Fortalezas PAYC</v>
      </c>
      <c r="W2006" s="53" t="str">
        <f t="shared" si="251"/>
        <v>Compromiso-Oportuno-Atención-Información-Control</v>
      </c>
      <c r="X2006">
        <f t="shared" si="252"/>
        <v>0</v>
      </c>
      <c r="Y2006">
        <f>IF(ISNA(VLOOKUP(B2006,CECOS_SIN_IDENTIFICAR!$A$2:$D$146,4,0)),"SIN CECO",IF(VLOOKUP(B2006,CECOS_SIN_IDENTIFICAR!$A$2:$D$146,4,0)=0,"SIN CECO",VLOOKUP(B2006,CECOS_SIN_IDENTIFICAR!$A$2:$D$146,4,0)))</f>
        <v>1145</v>
      </c>
      <c r="Z2006">
        <f t="shared" si="253"/>
        <v>1145</v>
      </c>
      <c r="AA2006" s="56" t="s">
        <v>114</v>
      </c>
      <c r="AB2006" t="str">
        <f t="shared" si="254"/>
        <v>Principales fortalezas en el servicio que presta PAYC-Fortalezas PAYC</v>
      </c>
      <c r="AC2006" t="str">
        <f>VLOOKUP(AB2006,CODIFICACION_PREGUNTAS!$C$2:$D$35,2,0)</f>
        <v>FORT001</v>
      </c>
    </row>
    <row r="2007" spans="1:29" x14ac:dyDescent="0.25">
      <c r="A2007" s="3">
        <f t="shared" si="255"/>
        <v>2006</v>
      </c>
      <c r="B2007" s="3" t="s">
        <v>206</v>
      </c>
      <c r="C2007" s="32">
        <v>40603</v>
      </c>
      <c r="D2007" s="56" t="s">
        <v>114</v>
      </c>
      <c r="E2007" s="3"/>
      <c r="F2007" s="3"/>
      <c r="G2007" s="2" t="s">
        <v>44</v>
      </c>
      <c r="H2007" s="6" t="s">
        <v>45</v>
      </c>
      <c r="I2007" s="3" t="s">
        <v>56</v>
      </c>
      <c r="J2007" s="3" t="s">
        <v>183</v>
      </c>
      <c r="K2007" s="3"/>
      <c r="L2007" s="3"/>
      <c r="M2007" s="3"/>
      <c r="N2007" s="3"/>
      <c r="O2007" s="3"/>
      <c r="P2007" s="3"/>
      <c r="Q2007" s="3"/>
      <c r="R2007" s="3"/>
      <c r="S2007" s="3"/>
      <c r="T2007" s="3" t="str">
        <f t="shared" si="248"/>
        <v>SIN CECO</v>
      </c>
      <c r="U2007" s="3" t="str">
        <f t="shared" si="249"/>
        <v>NO</v>
      </c>
      <c r="V2007" t="str">
        <f t="shared" si="250"/>
        <v>UNIVERSIDAD SANTO TOMÁS
25%-Debilidades PAYC</v>
      </c>
      <c r="W2007" s="53" t="str">
        <f t="shared" si="251"/>
        <v>-</v>
      </c>
      <c r="X2007">
        <f t="shared" si="252"/>
        <v>0</v>
      </c>
      <c r="Y2007">
        <f>IF(ISNA(VLOOKUP(B2007,CECOS_SIN_IDENTIFICAR!$A$2:$D$146,4,0)),"SIN CECO",IF(VLOOKUP(B2007,CECOS_SIN_IDENTIFICAR!$A$2:$D$146,4,0)=0,"SIN CECO",VLOOKUP(B2007,CECOS_SIN_IDENTIFICAR!$A$2:$D$146,4,0)))</f>
        <v>1145</v>
      </c>
      <c r="Z2007">
        <f t="shared" si="253"/>
        <v>1145</v>
      </c>
      <c r="AA2007" s="56" t="s">
        <v>114</v>
      </c>
      <c r="AB2007" t="str">
        <f t="shared" si="254"/>
        <v>Principales debilidades en el servicio que presta PAYC-Debilidades PAYC</v>
      </c>
      <c r="AC2007" t="str">
        <f>VLOOKUP(AB2007,CODIFICACION_PREGUNTAS!$C$2:$D$35,2,0)</f>
        <v>DEB001</v>
      </c>
    </row>
    <row r="2008" spans="1:29" x14ac:dyDescent="0.25">
      <c r="A2008" s="3">
        <f t="shared" si="255"/>
        <v>2007</v>
      </c>
      <c r="B2008" s="3" t="s">
        <v>207</v>
      </c>
      <c r="C2008" s="32">
        <v>40603</v>
      </c>
      <c r="D2008" s="56" t="s">
        <v>114</v>
      </c>
      <c r="E2008" s="3"/>
      <c r="F2008" s="3"/>
      <c r="G2008" s="2" t="s">
        <v>5</v>
      </c>
      <c r="H2008" s="3" t="s">
        <v>6</v>
      </c>
      <c r="I2008" s="21">
        <v>4</v>
      </c>
      <c r="J2008" s="3" t="s">
        <v>183</v>
      </c>
      <c r="K2008" s="3"/>
      <c r="L2008" s="3"/>
      <c r="M2008" s="3"/>
      <c r="N2008" s="3"/>
      <c r="O2008" s="3"/>
      <c r="P2008" s="3"/>
      <c r="Q2008" s="3"/>
      <c r="R2008" s="3"/>
      <c r="S2008" s="3"/>
      <c r="T2008" s="3" t="str">
        <f t="shared" si="248"/>
        <v>SIN CECO</v>
      </c>
      <c r="U2008" s="3" t="str">
        <f t="shared" si="249"/>
        <v>NO</v>
      </c>
      <c r="V2008" t="str">
        <f t="shared" si="250"/>
        <v>UNIVERSIDAD DEL BOSQUE CRA 9
60% *-Soporte Técnico</v>
      </c>
      <c r="W2008" s="53">
        <f t="shared" si="251"/>
        <v>4</v>
      </c>
      <c r="X2008">
        <f t="shared" si="252"/>
        <v>4</v>
      </c>
      <c r="Y2008" t="str">
        <f>IF(ISNA(VLOOKUP(B2008,CECOS_SIN_IDENTIFICAR!$A$2:$D$146,4,0)),"SIN CECO",IF(VLOOKUP(B2008,CECOS_SIN_IDENTIFICAR!$A$2:$D$146,4,0)=0,"SIN CECO",VLOOKUP(B2008,CECOS_SIN_IDENTIFICAR!$A$2:$D$146,4,0)))</f>
        <v/>
      </c>
      <c r="Z2008" t="str">
        <f t="shared" si="253"/>
        <v/>
      </c>
      <c r="AA2008" s="56" t="s">
        <v>114</v>
      </c>
      <c r="AB2008" t="str">
        <f t="shared" si="254"/>
        <v>a. Conocimiento específico de temas aplicables al proyecto-Soporte Técnico</v>
      </c>
      <c r="AC2008" t="str">
        <f>VLOOKUP(AB2008,CODIFICACION_PREGUNTAS!$C$2:$D$35,2,0)</f>
        <v>SOPORTE_TEC001</v>
      </c>
    </row>
    <row r="2009" spans="1:29" x14ac:dyDescent="0.25">
      <c r="A2009" s="3">
        <f t="shared" si="255"/>
        <v>2008</v>
      </c>
      <c r="B2009" s="3" t="s">
        <v>207</v>
      </c>
      <c r="C2009" s="32">
        <v>40603</v>
      </c>
      <c r="D2009" s="56" t="s">
        <v>114</v>
      </c>
      <c r="E2009" s="3"/>
      <c r="F2009" s="3"/>
      <c r="G2009" s="2" t="s">
        <v>7</v>
      </c>
      <c r="H2009" s="3" t="s">
        <v>6</v>
      </c>
      <c r="I2009" s="21">
        <v>4</v>
      </c>
      <c r="J2009" s="3" t="s">
        <v>183</v>
      </c>
      <c r="K2009" s="3"/>
      <c r="L2009" s="3"/>
      <c r="M2009" s="3"/>
      <c r="N2009" s="3"/>
      <c r="O2009" s="3"/>
      <c r="P2009" s="3"/>
      <c r="Q2009" s="3"/>
      <c r="R2009" s="3"/>
      <c r="S2009" s="3"/>
      <c r="T2009" s="3" t="str">
        <f t="shared" si="248"/>
        <v>SIN CECO</v>
      </c>
      <c r="U2009" s="3" t="str">
        <f t="shared" si="249"/>
        <v>NO</v>
      </c>
      <c r="V2009" t="str">
        <f t="shared" si="250"/>
        <v>UNIVERSIDAD DEL BOSQUE CRA 9
60% *-Soporte Técnico</v>
      </c>
      <c r="W2009" s="53">
        <f t="shared" si="251"/>
        <v>4</v>
      </c>
      <c r="X2009">
        <f t="shared" si="252"/>
        <v>4</v>
      </c>
      <c r="Y2009" t="str">
        <f>IF(ISNA(VLOOKUP(B2009,CECOS_SIN_IDENTIFICAR!$A$2:$D$146,4,0)),"SIN CECO",IF(VLOOKUP(B2009,CECOS_SIN_IDENTIFICAR!$A$2:$D$146,4,0)=0,"SIN CECO",VLOOKUP(B2009,CECOS_SIN_IDENTIFICAR!$A$2:$D$146,4,0)))</f>
        <v/>
      </c>
      <c r="Z2009" t="str">
        <f t="shared" si="253"/>
        <v/>
      </c>
      <c r="AA2009" s="56" t="s">
        <v>114</v>
      </c>
      <c r="AB2009" t="str">
        <f t="shared" si="254"/>
        <v>b. Idoneidad y Calidad del soporte-Soporte Técnico</v>
      </c>
      <c r="AC2009" t="str">
        <f>VLOOKUP(AB2009,CODIFICACION_PREGUNTAS!$C$2:$D$35,2,0)</f>
        <v>SOPORTE_TEC002</v>
      </c>
    </row>
    <row r="2010" spans="1:29" x14ac:dyDescent="0.25">
      <c r="A2010" s="3">
        <f t="shared" si="255"/>
        <v>2009</v>
      </c>
      <c r="B2010" s="3" t="s">
        <v>207</v>
      </c>
      <c r="C2010" s="32">
        <v>40603</v>
      </c>
      <c r="D2010" s="56" t="s">
        <v>114</v>
      </c>
      <c r="E2010" s="3"/>
      <c r="F2010" s="3"/>
      <c r="G2010" s="2" t="s">
        <v>8</v>
      </c>
      <c r="H2010" s="3" t="s">
        <v>6</v>
      </c>
      <c r="I2010" s="21">
        <v>4</v>
      </c>
      <c r="J2010" s="3" t="s">
        <v>183</v>
      </c>
      <c r="K2010" s="3"/>
      <c r="L2010" s="3"/>
      <c r="M2010" s="3"/>
      <c r="N2010" s="3"/>
      <c r="O2010" s="3"/>
      <c r="P2010" s="3"/>
      <c r="Q2010" s="3"/>
      <c r="R2010" s="3"/>
      <c r="S2010" s="3"/>
      <c r="T2010" s="3" t="str">
        <f t="shared" si="248"/>
        <v>SIN CECO</v>
      </c>
      <c r="U2010" s="3" t="str">
        <f t="shared" si="249"/>
        <v>NO</v>
      </c>
      <c r="V2010" t="str">
        <f t="shared" si="250"/>
        <v>UNIVERSIDAD DEL BOSQUE CRA 9
60% *-Soporte Técnico</v>
      </c>
      <c r="W2010" s="53">
        <f t="shared" si="251"/>
        <v>4</v>
      </c>
      <c r="X2010">
        <f t="shared" si="252"/>
        <v>4</v>
      </c>
      <c r="Y2010" t="str">
        <f>IF(ISNA(VLOOKUP(B2010,CECOS_SIN_IDENTIFICAR!$A$2:$D$146,4,0)),"SIN CECO",IF(VLOOKUP(B2010,CECOS_SIN_IDENTIFICAR!$A$2:$D$146,4,0)=0,"SIN CECO",VLOOKUP(B2010,CECOS_SIN_IDENTIFICAR!$A$2:$D$146,4,0)))</f>
        <v/>
      </c>
      <c r="Z2010" t="str">
        <f t="shared" si="253"/>
        <v/>
      </c>
      <c r="AA2010" s="56" t="s">
        <v>114</v>
      </c>
      <c r="AB2010" t="str">
        <f t="shared" si="254"/>
        <v>c. Cumplimiento de especificaciones técnicas de construcción-Soporte Técnico</v>
      </c>
      <c r="AC2010" t="str">
        <f>VLOOKUP(AB2010,CODIFICACION_PREGUNTAS!$C$2:$D$35,2,0)</f>
        <v>SOPORTE_TEC003</v>
      </c>
    </row>
    <row r="2011" spans="1:29" x14ac:dyDescent="0.25">
      <c r="A2011" s="3">
        <f t="shared" si="255"/>
        <v>2010</v>
      </c>
      <c r="B2011" s="3" t="s">
        <v>207</v>
      </c>
      <c r="C2011" s="32">
        <v>40603</v>
      </c>
      <c r="D2011" s="56" t="s">
        <v>114</v>
      </c>
      <c r="E2011" s="3"/>
      <c r="F2011" s="3"/>
      <c r="G2011" s="2" t="s">
        <v>9</v>
      </c>
      <c r="H2011" s="3" t="s">
        <v>6</v>
      </c>
      <c r="I2011" s="21">
        <v>4</v>
      </c>
      <c r="J2011" s="3" t="s">
        <v>183</v>
      </c>
      <c r="K2011" s="3"/>
      <c r="L2011" s="3"/>
      <c r="M2011" s="3"/>
      <c r="N2011" s="3"/>
      <c r="O2011" s="3"/>
      <c r="P2011" s="3"/>
      <c r="Q2011" s="3"/>
      <c r="R2011" s="3"/>
      <c r="S2011" s="3"/>
      <c r="T2011" s="3" t="str">
        <f t="shared" si="248"/>
        <v>SIN CECO</v>
      </c>
      <c r="U2011" s="3" t="str">
        <f t="shared" si="249"/>
        <v>NO</v>
      </c>
      <c r="V2011" t="str">
        <f t="shared" si="250"/>
        <v>UNIVERSIDAD DEL BOSQUE CRA 9
60% *-Soporte Técnico</v>
      </c>
      <c r="W2011" s="53">
        <f t="shared" si="251"/>
        <v>4</v>
      </c>
      <c r="X2011">
        <f t="shared" si="252"/>
        <v>4</v>
      </c>
      <c r="Y2011" t="str">
        <f>IF(ISNA(VLOOKUP(B2011,CECOS_SIN_IDENTIFICAR!$A$2:$D$146,4,0)),"SIN CECO",IF(VLOOKUP(B2011,CECOS_SIN_IDENTIFICAR!$A$2:$D$146,4,0)=0,"SIN CECO",VLOOKUP(B2011,CECOS_SIN_IDENTIFICAR!$A$2:$D$146,4,0)))</f>
        <v/>
      </c>
      <c r="Z2011" t="str">
        <f t="shared" si="253"/>
        <v/>
      </c>
      <c r="AA2011" s="56" t="s">
        <v>114</v>
      </c>
      <c r="AB2011" t="str">
        <f t="shared" si="254"/>
        <v>d. Confiabilidad de los conceptos aplicados-Soporte Técnico</v>
      </c>
      <c r="AC2011" t="str">
        <f>VLOOKUP(AB2011,CODIFICACION_PREGUNTAS!$C$2:$D$35,2,0)</f>
        <v>SOPORTE_TEC004</v>
      </c>
    </row>
    <row r="2012" spans="1:29" x14ac:dyDescent="0.25">
      <c r="A2012" s="3">
        <f t="shared" si="255"/>
        <v>2011</v>
      </c>
      <c r="B2012" s="3" t="s">
        <v>207</v>
      </c>
      <c r="C2012" s="32">
        <v>40603</v>
      </c>
      <c r="D2012" s="56" t="s">
        <v>114</v>
      </c>
      <c r="E2012" s="3"/>
      <c r="F2012" s="3"/>
      <c r="G2012" s="2" t="s">
        <v>10</v>
      </c>
      <c r="H2012" s="3" t="s">
        <v>6</v>
      </c>
      <c r="I2012" s="21">
        <v>4</v>
      </c>
      <c r="J2012" s="3" t="s">
        <v>183</v>
      </c>
      <c r="K2012" s="3"/>
      <c r="L2012" s="3"/>
      <c r="M2012" s="3"/>
      <c r="N2012" s="3"/>
      <c r="O2012" s="3"/>
      <c r="P2012" s="3"/>
      <c r="Q2012" s="3"/>
      <c r="R2012" s="3"/>
      <c r="S2012" s="3"/>
      <c r="T2012" s="3" t="str">
        <f t="shared" si="248"/>
        <v>SIN CECO</v>
      </c>
      <c r="U2012" s="3" t="str">
        <f t="shared" si="249"/>
        <v>NO</v>
      </c>
      <c r="V2012" t="str">
        <f t="shared" si="250"/>
        <v>UNIVERSIDAD DEL BOSQUE CRA 9
60% *-Soporte Técnico</v>
      </c>
      <c r="W2012" s="53">
        <f t="shared" si="251"/>
        <v>4</v>
      </c>
      <c r="X2012">
        <f t="shared" si="252"/>
        <v>4</v>
      </c>
      <c r="Y2012" t="str">
        <f>IF(ISNA(VLOOKUP(B2012,CECOS_SIN_IDENTIFICAR!$A$2:$D$146,4,0)),"SIN CECO",IF(VLOOKUP(B2012,CECOS_SIN_IDENTIFICAR!$A$2:$D$146,4,0)=0,"SIN CECO",VLOOKUP(B2012,CECOS_SIN_IDENTIFICAR!$A$2:$D$146,4,0)))</f>
        <v/>
      </c>
      <c r="Z2012" t="str">
        <f t="shared" si="253"/>
        <v/>
      </c>
      <c r="AA2012" s="56" t="s">
        <v>114</v>
      </c>
      <c r="AB2012" t="str">
        <f t="shared" si="254"/>
        <v>e. Oportunidad en entrega de información o requerimientos-Soporte Técnico</v>
      </c>
      <c r="AC2012" t="str">
        <f>VLOOKUP(AB2012,CODIFICACION_PREGUNTAS!$C$2:$D$35,2,0)</f>
        <v>SOPORTE_TEC005</v>
      </c>
    </row>
    <row r="2013" spans="1:29" x14ac:dyDescent="0.25">
      <c r="A2013" s="3">
        <f t="shared" si="255"/>
        <v>2012</v>
      </c>
      <c r="B2013" s="3" t="s">
        <v>207</v>
      </c>
      <c r="C2013" s="32">
        <v>40603</v>
      </c>
      <c r="D2013" s="56" t="s">
        <v>114</v>
      </c>
      <c r="E2013" s="3"/>
      <c r="F2013" s="3"/>
      <c r="G2013" s="2" t="s">
        <v>11</v>
      </c>
      <c r="H2013" s="3" t="s">
        <v>12</v>
      </c>
      <c r="I2013" s="21">
        <v>4</v>
      </c>
      <c r="J2013" s="3" t="s">
        <v>183</v>
      </c>
      <c r="K2013" s="3"/>
      <c r="L2013" s="3"/>
      <c r="M2013" s="3"/>
      <c r="N2013" s="3"/>
      <c r="O2013" s="3"/>
      <c r="P2013" s="3"/>
      <c r="Q2013" s="3"/>
      <c r="R2013" s="3"/>
      <c r="S2013" s="3"/>
      <c r="T2013" s="3" t="str">
        <f t="shared" si="248"/>
        <v>SIN CECO</v>
      </c>
      <c r="U2013" s="3" t="str">
        <f t="shared" si="249"/>
        <v>NO</v>
      </c>
      <c r="V2013" t="str">
        <f t="shared" si="250"/>
        <v>UNIVERSIDAD DEL BOSQUE CRA 9
60% *-Soporte Administrativo</v>
      </c>
      <c r="W2013" s="53">
        <f t="shared" si="251"/>
        <v>4</v>
      </c>
      <c r="X2013">
        <f t="shared" si="252"/>
        <v>4</v>
      </c>
      <c r="Y2013" t="str">
        <f>IF(ISNA(VLOOKUP(B2013,CECOS_SIN_IDENTIFICAR!$A$2:$D$146,4,0)),"SIN CECO",IF(VLOOKUP(B2013,CECOS_SIN_IDENTIFICAR!$A$2:$D$146,4,0)=0,"SIN CECO",VLOOKUP(B2013,CECOS_SIN_IDENTIFICAR!$A$2:$D$146,4,0)))</f>
        <v/>
      </c>
      <c r="Z2013" t="str">
        <f t="shared" si="253"/>
        <v/>
      </c>
      <c r="AA2013" s="56" t="s">
        <v>114</v>
      </c>
      <c r="AB2013" t="str">
        <f t="shared" si="254"/>
        <v>a. Oportunidad de la gestión en obra-Soporte Administrativo</v>
      </c>
      <c r="AC2013" t="str">
        <f>VLOOKUP(AB2013,CODIFICACION_PREGUNTAS!$C$2:$D$35,2,0)</f>
        <v>SOPORTE_ADMON001</v>
      </c>
    </row>
    <row r="2014" spans="1:29" x14ac:dyDescent="0.25">
      <c r="A2014" s="3">
        <f t="shared" si="255"/>
        <v>2013</v>
      </c>
      <c r="B2014" s="3" t="s">
        <v>207</v>
      </c>
      <c r="C2014" s="32">
        <v>40603</v>
      </c>
      <c r="D2014" s="56" t="s">
        <v>114</v>
      </c>
      <c r="E2014" s="3"/>
      <c r="F2014" s="3"/>
      <c r="G2014" s="2" t="s">
        <v>13</v>
      </c>
      <c r="H2014" s="3" t="s">
        <v>12</v>
      </c>
      <c r="I2014" s="21">
        <v>4</v>
      </c>
      <c r="J2014" s="3" t="s">
        <v>183</v>
      </c>
      <c r="K2014" s="3"/>
      <c r="L2014" s="3"/>
      <c r="M2014" s="3"/>
      <c r="N2014" s="3"/>
      <c r="O2014" s="3"/>
      <c r="P2014" s="3"/>
      <c r="Q2014" s="3"/>
      <c r="R2014" s="3"/>
      <c r="S2014" s="3"/>
      <c r="T2014" s="3" t="str">
        <f t="shared" si="248"/>
        <v>SIN CECO</v>
      </c>
      <c r="U2014" s="3" t="str">
        <f t="shared" si="249"/>
        <v>NO</v>
      </c>
      <c r="V2014" t="str">
        <f t="shared" si="250"/>
        <v>UNIVERSIDAD DEL BOSQUE CRA 9
60% *-Soporte Administrativo</v>
      </c>
      <c r="W2014" s="53">
        <f t="shared" si="251"/>
        <v>4</v>
      </c>
      <c r="X2014">
        <f t="shared" si="252"/>
        <v>4</v>
      </c>
      <c r="Y2014" t="str">
        <f>IF(ISNA(VLOOKUP(B2014,CECOS_SIN_IDENTIFICAR!$A$2:$D$146,4,0)),"SIN CECO",IF(VLOOKUP(B2014,CECOS_SIN_IDENTIFICAR!$A$2:$D$146,4,0)=0,"SIN CECO",VLOOKUP(B2014,CECOS_SIN_IDENTIFICAR!$A$2:$D$146,4,0)))</f>
        <v/>
      </c>
      <c r="Z2014" t="str">
        <f t="shared" si="253"/>
        <v/>
      </c>
      <c r="AA2014" s="56" t="s">
        <v>114</v>
      </c>
      <c r="AB2014" t="str">
        <f t="shared" si="254"/>
        <v>b. Manejo administrativo del proyecto-Soporte Administrativo</v>
      </c>
      <c r="AC2014" t="str">
        <f>VLOOKUP(AB2014,CODIFICACION_PREGUNTAS!$C$2:$D$35,2,0)</f>
        <v>SOPORTE_ADMON002</v>
      </c>
    </row>
    <row r="2015" spans="1:29" x14ac:dyDescent="0.25">
      <c r="A2015" s="3">
        <f t="shared" si="255"/>
        <v>2014</v>
      </c>
      <c r="B2015" s="3" t="s">
        <v>207</v>
      </c>
      <c r="C2015" s="32">
        <v>40603</v>
      </c>
      <c r="D2015" s="56" t="s">
        <v>114</v>
      </c>
      <c r="E2015" s="3"/>
      <c r="F2015" s="3"/>
      <c r="G2015" s="2" t="s">
        <v>14</v>
      </c>
      <c r="H2015" s="3" t="s">
        <v>12</v>
      </c>
      <c r="I2015" s="21">
        <v>4</v>
      </c>
      <c r="J2015" s="3" t="s">
        <v>183</v>
      </c>
      <c r="K2015" s="3"/>
      <c r="L2015" s="3"/>
      <c r="M2015" s="3"/>
      <c r="N2015" s="3"/>
      <c r="O2015" s="3"/>
      <c r="P2015" s="3"/>
      <c r="Q2015" s="3"/>
      <c r="R2015" s="3"/>
      <c r="S2015" s="3"/>
      <c r="T2015" s="3" t="str">
        <f t="shared" si="248"/>
        <v>SIN CECO</v>
      </c>
      <c r="U2015" s="3" t="str">
        <f t="shared" si="249"/>
        <v>NO</v>
      </c>
      <c r="V2015" t="str">
        <f t="shared" si="250"/>
        <v>UNIVERSIDAD DEL BOSQUE CRA 9
60% *-Soporte Administrativo</v>
      </c>
      <c r="W2015" s="53">
        <f t="shared" si="251"/>
        <v>4</v>
      </c>
      <c r="X2015">
        <f t="shared" si="252"/>
        <v>4</v>
      </c>
      <c r="Y2015" t="str">
        <f>IF(ISNA(VLOOKUP(B2015,CECOS_SIN_IDENTIFICAR!$A$2:$D$146,4,0)),"SIN CECO",IF(VLOOKUP(B2015,CECOS_SIN_IDENTIFICAR!$A$2:$D$146,4,0)=0,"SIN CECO",VLOOKUP(B2015,CECOS_SIN_IDENTIFICAR!$A$2:$D$146,4,0)))</f>
        <v/>
      </c>
      <c r="Z2015" t="str">
        <f t="shared" si="253"/>
        <v/>
      </c>
      <c r="AA2015" s="56" t="s">
        <v>114</v>
      </c>
      <c r="AB2015" t="str">
        <f t="shared" si="254"/>
        <v>c. Información clara y veraz sobre la administración de proyecto-Soporte Administrativo</v>
      </c>
      <c r="AC2015" t="str">
        <f>VLOOKUP(AB2015,CODIFICACION_PREGUNTAS!$C$2:$D$35,2,0)</f>
        <v>SOPORTE_ADMON003</v>
      </c>
    </row>
    <row r="2016" spans="1:29" x14ac:dyDescent="0.25">
      <c r="A2016" s="3">
        <f t="shared" si="255"/>
        <v>2015</v>
      </c>
      <c r="B2016" s="3" t="s">
        <v>207</v>
      </c>
      <c r="C2016" s="32">
        <v>40603</v>
      </c>
      <c r="D2016" s="56" t="s">
        <v>114</v>
      </c>
      <c r="E2016" s="3"/>
      <c r="F2016" s="3"/>
      <c r="G2016" s="2" t="s">
        <v>15</v>
      </c>
      <c r="H2016" s="3" t="s">
        <v>12</v>
      </c>
      <c r="I2016" s="21">
        <v>4</v>
      </c>
      <c r="J2016" s="3" t="s">
        <v>183</v>
      </c>
      <c r="K2016" s="3"/>
      <c r="L2016" s="3"/>
      <c r="M2016" s="3"/>
      <c r="N2016" s="3"/>
      <c r="O2016" s="3"/>
      <c r="P2016" s="3"/>
      <c r="Q2016" s="3"/>
      <c r="R2016" s="3"/>
      <c r="S2016" s="3"/>
      <c r="T2016" s="3" t="str">
        <f t="shared" si="248"/>
        <v>SIN CECO</v>
      </c>
      <c r="U2016" s="3" t="str">
        <f t="shared" si="249"/>
        <v>NO</v>
      </c>
      <c r="V2016" t="str">
        <f t="shared" si="250"/>
        <v>UNIVERSIDAD DEL BOSQUE CRA 9
60% *-Soporte Administrativo</v>
      </c>
      <c r="W2016" s="53">
        <f t="shared" si="251"/>
        <v>4</v>
      </c>
      <c r="X2016">
        <f t="shared" si="252"/>
        <v>4</v>
      </c>
      <c r="Y2016" t="str">
        <f>IF(ISNA(VLOOKUP(B2016,CECOS_SIN_IDENTIFICAR!$A$2:$D$146,4,0)),"SIN CECO",IF(VLOOKUP(B2016,CECOS_SIN_IDENTIFICAR!$A$2:$D$146,4,0)=0,"SIN CECO",VLOOKUP(B2016,CECOS_SIN_IDENTIFICAR!$A$2:$D$146,4,0)))</f>
        <v/>
      </c>
      <c r="Z2016" t="str">
        <f t="shared" si="253"/>
        <v/>
      </c>
      <c r="AA2016" s="56" t="s">
        <v>114</v>
      </c>
      <c r="AB2016" t="str">
        <f t="shared" si="254"/>
        <v>d. Cumplimientos con expectativas del cliente-Soporte Administrativo</v>
      </c>
      <c r="AC2016" t="str">
        <f>VLOOKUP(AB2016,CODIFICACION_PREGUNTAS!$C$2:$D$35,2,0)</f>
        <v>SOPORTE_ADMON004</v>
      </c>
    </row>
    <row r="2017" spans="1:29" x14ac:dyDescent="0.25">
      <c r="A2017" s="3">
        <f t="shared" si="255"/>
        <v>2016</v>
      </c>
      <c r="B2017" s="3" t="s">
        <v>207</v>
      </c>
      <c r="C2017" s="32">
        <v>40603</v>
      </c>
      <c r="D2017" s="56" t="s">
        <v>114</v>
      </c>
      <c r="E2017" s="3"/>
      <c r="F2017" s="3"/>
      <c r="G2017" s="2" t="s">
        <v>16</v>
      </c>
      <c r="H2017" s="3" t="s">
        <v>12</v>
      </c>
      <c r="I2017" s="21">
        <v>4</v>
      </c>
      <c r="J2017" s="3" t="s">
        <v>183</v>
      </c>
      <c r="K2017" s="3"/>
      <c r="L2017" s="3"/>
      <c r="M2017" s="3"/>
      <c r="N2017" s="3"/>
      <c r="O2017" s="3"/>
      <c r="P2017" s="3"/>
      <c r="Q2017" s="3"/>
      <c r="R2017" s="3"/>
      <c r="S2017" s="3"/>
      <c r="T2017" s="3" t="str">
        <f t="shared" si="248"/>
        <v>SIN CECO</v>
      </c>
      <c r="U2017" s="3" t="str">
        <f t="shared" si="249"/>
        <v>NO</v>
      </c>
      <c r="V2017" t="str">
        <f t="shared" si="250"/>
        <v>UNIVERSIDAD DEL BOSQUE CRA 9
60% *-Soporte Administrativo</v>
      </c>
      <c r="W2017" s="53">
        <f t="shared" si="251"/>
        <v>4</v>
      </c>
      <c r="X2017">
        <f t="shared" si="252"/>
        <v>4</v>
      </c>
      <c r="Y2017" t="str">
        <f>IF(ISNA(VLOOKUP(B2017,CECOS_SIN_IDENTIFICAR!$A$2:$D$146,4,0)),"SIN CECO",IF(VLOOKUP(B2017,CECOS_SIN_IDENTIFICAR!$A$2:$D$146,4,0)=0,"SIN CECO",VLOOKUP(B2017,CECOS_SIN_IDENTIFICAR!$A$2:$D$146,4,0)))</f>
        <v/>
      </c>
      <c r="Z2017" t="str">
        <f t="shared" si="253"/>
        <v/>
      </c>
      <c r="AA2017" s="56" t="s">
        <v>114</v>
      </c>
      <c r="AB2017" t="str">
        <f t="shared" si="254"/>
        <v>e. Control de presupuesto-Soporte Administrativo</v>
      </c>
      <c r="AC2017" t="str">
        <f>VLOOKUP(AB2017,CODIFICACION_PREGUNTAS!$C$2:$D$35,2,0)</f>
        <v>SOPORTE_ADMON005</v>
      </c>
    </row>
    <row r="2018" spans="1:29" x14ac:dyDescent="0.25">
      <c r="A2018" s="3">
        <f t="shared" si="255"/>
        <v>2017</v>
      </c>
      <c r="B2018" s="3" t="s">
        <v>207</v>
      </c>
      <c r="C2018" s="32">
        <v>40603</v>
      </c>
      <c r="D2018" s="56" t="s">
        <v>114</v>
      </c>
      <c r="E2018" s="3"/>
      <c r="F2018" s="3"/>
      <c r="G2018" s="2" t="s">
        <v>17</v>
      </c>
      <c r="H2018" s="3" t="s">
        <v>18</v>
      </c>
      <c r="I2018" s="21">
        <v>4</v>
      </c>
      <c r="J2018" s="3" t="s">
        <v>183</v>
      </c>
      <c r="K2018" s="3"/>
      <c r="L2018" s="3"/>
      <c r="M2018" s="3"/>
      <c r="N2018" s="3"/>
      <c r="O2018" s="3"/>
      <c r="P2018" s="3"/>
      <c r="Q2018" s="3"/>
      <c r="R2018" s="3"/>
      <c r="S2018" s="3"/>
      <c r="T2018" s="3" t="str">
        <f t="shared" si="248"/>
        <v>SIN CECO</v>
      </c>
      <c r="U2018" s="3" t="str">
        <f t="shared" si="249"/>
        <v>NO</v>
      </c>
      <c r="V2018" t="str">
        <f t="shared" si="250"/>
        <v>UNIVERSIDAD DEL BOSQUE CRA 9
60% *-Soporte Directivo (Coordinador y Gerencia)</v>
      </c>
      <c r="W2018" s="53">
        <f t="shared" si="251"/>
        <v>4</v>
      </c>
      <c r="X2018">
        <f t="shared" si="252"/>
        <v>4</v>
      </c>
      <c r="Y2018" t="str">
        <f>IF(ISNA(VLOOKUP(B2018,CECOS_SIN_IDENTIFICAR!$A$2:$D$146,4,0)),"SIN CECO",IF(VLOOKUP(B2018,CECOS_SIN_IDENTIFICAR!$A$2:$D$146,4,0)=0,"SIN CECO",VLOOKUP(B2018,CECOS_SIN_IDENTIFICAR!$A$2:$D$146,4,0)))</f>
        <v/>
      </c>
      <c r="Z2018" t="str">
        <f t="shared" si="253"/>
        <v/>
      </c>
      <c r="AA2018" s="56" t="s">
        <v>114</v>
      </c>
      <c r="AB2018" t="str">
        <f t="shared" si="254"/>
        <v>a. Apoyo y presencia en el proyecto-Soporte Directivo (Coordinador y Gerencia)</v>
      </c>
      <c r="AC2018" t="str">
        <f>VLOOKUP(AB2018,CODIFICACION_PREGUNTAS!$C$2:$D$35,2,0)</f>
        <v>SOPORTE_DIR001</v>
      </c>
    </row>
    <row r="2019" spans="1:29" x14ac:dyDescent="0.25">
      <c r="A2019" s="3">
        <f t="shared" si="255"/>
        <v>2018</v>
      </c>
      <c r="B2019" s="3" t="s">
        <v>207</v>
      </c>
      <c r="C2019" s="32">
        <v>40603</v>
      </c>
      <c r="D2019" s="56" t="s">
        <v>114</v>
      </c>
      <c r="E2019" s="3"/>
      <c r="F2019" s="3"/>
      <c r="G2019" s="2" t="s">
        <v>19</v>
      </c>
      <c r="H2019" s="3" t="s">
        <v>18</v>
      </c>
      <c r="I2019" s="21">
        <v>4</v>
      </c>
      <c r="J2019" s="3" t="s">
        <v>183</v>
      </c>
      <c r="K2019" s="3"/>
      <c r="L2019" s="3"/>
      <c r="M2019" s="3"/>
      <c r="N2019" s="3"/>
      <c r="O2019" s="3"/>
      <c r="P2019" s="3"/>
      <c r="Q2019" s="3"/>
      <c r="R2019" s="3"/>
      <c r="S2019" s="3"/>
      <c r="T2019" s="3" t="str">
        <f t="shared" si="248"/>
        <v>SIN CECO</v>
      </c>
      <c r="U2019" s="3" t="str">
        <f t="shared" si="249"/>
        <v>NO</v>
      </c>
      <c r="V2019" t="str">
        <f t="shared" si="250"/>
        <v>UNIVERSIDAD DEL BOSQUE CRA 9
60% *-Soporte Directivo (Coordinador y Gerencia)</v>
      </c>
      <c r="W2019" s="53">
        <f t="shared" si="251"/>
        <v>4</v>
      </c>
      <c r="X2019">
        <f t="shared" si="252"/>
        <v>4</v>
      </c>
      <c r="Y2019" t="str">
        <f>IF(ISNA(VLOOKUP(B2019,CECOS_SIN_IDENTIFICAR!$A$2:$D$146,4,0)),"SIN CECO",IF(VLOOKUP(B2019,CECOS_SIN_IDENTIFICAR!$A$2:$D$146,4,0)=0,"SIN CECO",VLOOKUP(B2019,CECOS_SIN_IDENTIFICAR!$A$2:$D$146,4,0)))</f>
        <v/>
      </c>
      <c r="Z2019" t="str">
        <f t="shared" si="253"/>
        <v/>
      </c>
      <c r="AA2019" s="56" t="s">
        <v>114</v>
      </c>
      <c r="AB2019" t="str">
        <f t="shared" si="254"/>
        <v>b. Conocimiento del proyecto-Soporte Directivo (Coordinador y Gerencia)</v>
      </c>
      <c r="AC2019" t="str">
        <f>VLOOKUP(AB2019,CODIFICACION_PREGUNTAS!$C$2:$D$35,2,0)</f>
        <v>SOPORTE_DIR002</v>
      </c>
    </row>
    <row r="2020" spans="1:29" x14ac:dyDescent="0.25">
      <c r="A2020" s="3">
        <f t="shared" si="255"/>
        <v>2019</v>
      </c>
      <c r="B2020" s="3" t="s">
        <v>207</v>
      </c>
      <c r="C2020" s="32">
        <v>40603</v>
      </c>
      <c r="D2020" s="56" t="s">
        <v>114</v>
      </c>
      <c r="E2020" s="3"/>
      <c r="F2020" s="3"/>
      <c r="G2020" s="2" t="s">
        <v>20</v>
      </c>
      <c r="H2020" s="3" t="s">
        <v>18</v>
      </c>
      <c r="I2020" s="21">
        <v>4</v>
      </c>
      <c r="J2020" s="3" t="s">
        <v>183</v>
      </c>
      <c r="K2020" s="3"/>
      <c r="L2020" s="3"/>
      <c r="M2020" s="3"/>
      <c r="N2020" s="3"/>
      <c r="O2020" s="3"/>
      <c r="P2020" s="3"/>
      <c r="Q2020" s="3"/>
      <c r="R2020" s="3"/>
      <c r="S2020" s="3"/>
      <c r="T2020" s="3" t="str">
        <f t="shared" si="248"/>
        <v>SIN CECO</v>
      </c>
      <c r="U2020" s="3" t="str">
        <f t="shared" si="249"/>
        <v>NO</v>
      </c>
      <c r="V2020" t="str">
        <f t="shared" si="250"/>
        <v>UNIVERSIDAD DEL BOSQUE CRA 9
60% *-Soporte Directivo (Coordinador y Gerencia)</v>
      </c>
      <c r="W2020" s="53">
        <f t="shared" si="251"/>
        <v>4</v>
      </c>
      <c r="X2020">
        <f t="shared" si="252"/>
        <v>4</v>
      </c>
      <c r="Y2020" t="str">
        <f>IF(ISNA(VLOOKUP(B2020,CECOS_SIN_IDENTIFICAR!$A$2:$D$146,4,0)),"SIN CECO",IF(VLOOKUP(B2020,CECOS_SIN_IDENTIFICAR!$A$2:$D$146,4,0)=0,"SIN CECO",VLOOKUP(B2020,CECOS_SIN_IDENTIFICAR!$A$2:$D$146,4,0)))</f>
        <v/>
      </c>
      <c r="Z2020" t="str">
        <f t="shared" si="253"/>
        <v/>
      </c>
      <c r="AA2020" s="56" t="s">
        <v>114</v>
      </c>
      <c r="AB2020" t="str">
        <f t="shared" si="254"/>
        <v>c. Planteamiento de soluciones y manejo de conflictos-Soporte Directivo (Coordinador y Gerencia)</v>
      </c>
      <c r="AC2020" t="str">
        <f>VLOOKUP(AB2020,CODIFICACION_PREGUNTAS!$C$2:$D$35,2,0)</f>
        <v>SOPORTE_DIR003</v>
      </c>
    </row>
    <row r="2021" spans="1:29" x14ac:dyDescent="0.25">
      <c r="A2021" s="3">
        <f t="shared" si="255"/>
        <v>2020</v>
      </c>
      <c r="B2021" s="3" t="s">
        <v>207</v>
      </c>
      <c r="C2021" s="32">
        <v>40603</v>
      </c>
      <c r="D2021" s="56" t="s">
        <v>114</v>
      </c>
      <c r="E2021" s="3"/>
      <c r="F2021" s="3"/>
      <c r="G2021" s="2" t="s">
        <v>21</v>
      </c>
      <c r="H2021" s="3" t="s">
        <v>18</v>
      </c>
      <c r="I2021" s="21">
        <v>4</v>
      </c>
      <c r="J2021" s="3" t="s">
        <v>183</v>
      </c>
      <c r="K2021" s="3"/>
      <c r="L2021" s="3"/>
      <c r="M2021" s="3"/>
      <c r="N2021" s="3"/>
      <c r="O2021" s="3"/>
      <c r="P2021" s="3"/>
      <c r="Q2021" s="3"/>
      <c r="R2021" s="3"/>
      <c r="S2021" s="3"/>
      <c r="T2021" s="3" t="str">
        <f t="shared" si="248"/>
        <v>SIN CECO</v>
      </c>
      <c r="U2021" s="3" t="str">
        <f t="shared" si="249"/>
        <v>NO</v>
      </c>
      <c r="V2021" t="str">
        <f t="shared" si="250"/>
        <v>UNIVERSIDAD DEL BOSQUE CRA 9
60% *-Soporte Directivo (Coordinador y Gerencia)</v>
      </c>
      <c r="W2021" s="53">
        <f t="shared" si="251"/>
        <v>4</v>
      </c>
      <c r="X2021">
        <f t="shared" si="252"/>
        <v>4</v>
      </c>
      <c r="Y2021" t="str">
        <f>IF(ISNA(VLOOKUP(B2021,CECOS_SIN_IDENTIFICAR!$A$2:$D$146,4,0)),"SIN CECO",IF(VLOOKUP(B2021,CECOS_SIN_IDENTIFICAR!$A$2:$D$146,4,0)=0,"SIN CECO",VLOOKUP(B2021,CECOS_SIN_IDENTIFICAR!$A$2:$D$146,4,0)))</f>
        <v/>
      </c>
      <c r="Z2021" t="str">
        <f t="shared" si="253"/>
        <v/>
      </c>
      <c r="AA2021" s="56" t="s">
        <v>114</v>
      </c>
      <c r="AB2021" t="str">
        <f t="shared" si="254"/>
        <v>d. Cumplimiento de compromisos-Soporte Directivo (Coordinador y Gerencia)</v>
      </c>
      <c r="AC2021" t="str">
        <f>VLOOKUP(AB2021,CODIFICACION_PREGUNTAS!$C$2:$D$35,2,0)</f>
        <v>SOPORTE_DIR004</v>
      </c>
    </row>
    <row r="2022" spans="1:29" x14ac:dyDescent="0.25">
      <c r="A2022" s="3">
        <f t="shared" si="255"/>
        <v>2021</v>
      </c>
      <c r="B2022" s="3" t="s">
        <v>207</v>
      </c>
      <c r="C2022" s="32">
        <v>40603</v>
      </c>
      <c r="D2022" s="56" t="s">
        <v>114</v>
      </c>
      <c r="E2022" s="3"/>
      <c r="F2022" s="3"/>
      <c r="G2022" s="2" t="s">
        <v>22</v>
      </c>
      <c r="H2022" s="3" t="s">
        <v>18</v>
      </c>
      <c r="I2022" s="21">
        <v>4</v>
      </c>
      <c r="J2022" s="3" t="s">
        <v>183</v>
      </c>
      <c r="K2022" s="3"/>
      <c r="L2022" s="3"/>
      <c r="M2022" s="3"/>
      <c r="N2022" s="3"/>
      <c r="O2022" s="3"/>
      <c r="P2022" s="3"/>
      <c r="Q2022" s="3"/>
      <c r="R2022" s="3"/>
      <c r="S2022" s="3"/>
      <c r="T2022" s="3" t="str">
        <f t="shared" si="248"/>
        <v>SIN CECO</v>
      </c>
      <c r="U2022" s="3" t="str">
        <f t="shared" si="249"/>
        <v>NO</v>
      </c>
      <c r="V2022" t="str">
        <f t="shared" si="250"/>
        <v>UNIVERSIDAD DEL BOSQUE CRA 9
60% *-Soporte Directivo (Coordinador y Gerencia)</v>
      </c>
      <c r="W2022" s="53">
        <f t="shared" si="251"/>
        <v>4</v>
      </c>
      <c r="X2022">
        <f t="shared" si="252"/>
        <v>4</v>
      </c>
      <c r="Y2022" t="str">
        <f>IF(ISNA(VLOOKUP(B2022,CECOS_SIN_IDENTIFICAR!$A$2:$D$146,4,0)),"SIN CECO",IF(VLOOKUP(B2022,CECOS_SIN_IDENTIFICAR!$A$2:$D$146,4,0)=0,"SIN CECO",VLOOKUP(B2022,CECOS_SIN_IDENTIFICAR!$A$2:$D$146,4,0)))</f>
        <v/>
      </c>
      <c r="Z2022" t="str">
        <f t="shared" si="253"/>
        <v/>
      </c>
      <c r="AA2022" s="56" t="s">
        <v>114</v>
      </c>
      <c r="AB2022" t="str">
        <f t="shared" si="254"/>
        <v>e. Manejo del cliente-Soporte Directivo (Coordinador y Gerencia)</v>
      </c>
      <c r="AC2022" t="str">
        <f>VLOOKUP(AB2022,CODIFICACION_PREGUNTAS!$C$2:$D$35,2,0)</f>
        <v>SOPORTE_DIR005</v>
      </c>
    </row>
    <row r="2023" spans="1:29" x14ac:dyDescent="0.25">
      <c r="A2023" s="3">
        <f t="shared" si="255"/>
        <v>2022</v>
      </c>
      <c r="B2023" s="3" t="s">
        <v>207</v>
      </c>
      <c r="C2023" s="32">
        <v>40603</v>
      </c>
      <c r="D2023" s="56" t="s">
        <v>114</v>
      </c>
      <c r="E2023" s="3"/>
      <c r="F2023" s="3"/>
      <c r="G2023" s="2" t="s">
        <v>23</v>
      </c>
      <c r="H2023" s="3" t="s">
        <v>24</v>
      </c>
      <c r="I2023" s="21">
        <v>4</v>
      </c>
      <c r="J2023" s="3" t="s">
        <v>183</v>
      </c>
      <c r="K2023" s="3"/>
      <c r="L2023" s="3"/>
      <c r="M2023" s="3"/>
      <c r="N2023" s="3"/>
      <c r="O2023" s="3"/>
      <c r="P2023" s="3"/>
      <c r="Q2023" s="3"/>
      <c r="R2023" s="3"/>
      <c r="S2023" s="3"/>
      <c r="T2023" s="3" t="str">
        <f t="shared" si="248"/>
        <v>SIN CECO</v>
      </c>
      <c r="U2023" s="3" t="str">
        <f t="shared" si="249"/>
        <v>NO</v>
      </c>
      <c r="V2023" t="str">
        <f t="shared" si="250"/>
        <v>UNIVERSIDAD DEL BOSQUE CRA 9
60% *-Personal que presta el servicio en obra</v>
      </c>
      <c r="W2023" s="53">
        <f t="shared" si="251"/>
        <v>4</v>
      </c>
      <c r="X2023">
        <f t="shared" si="252"/>
        <v>4</v>
      </c>
      <c r="Y2023" t="str">
        <f>IF(ISNA(VLOOKUP(B2023,CECOS_SIN_IDENTIFICAR!$A$2:$D$146,4,0)),"SIN CECO",IF(VLOOKUP(B2023,CECOS_SIN_IDENTIFICAR!$A$2:$D$146,4,0)=0,"SIN CECO",VLOOKUP(B2023,CECOS_SIN_IDENTIFICAR!$A$2:$D$146,4,0)))</f>
        <v/>
      </c>
      <c r="Z2023" t="str">
        <f t="shared" si="253"/>
        <v/>
      </c>
      <c r="AA2023" s="56" t="s">
        <v>114</v>
      </c>
      <c r="AB2023" t="str">
        <f t="shared" si="254"/>
        <v>a. Idoneidad del personal-Personal que presta el servicio en obra</v>
      </c>
      <c r="AC2023" t="str">
        <f>VLOOKUP(AB2023,CODIFICACION_PREGUNTAS!$C$2:$D$35,2,0)</f>
        <v>PERSONAL001</v>
      </c>
    </row>
    <row r="2024" spans="1:29" x14ac:dyDescent="0.25">
      <c r="A2024" s="3">
        <f t="shared" si="255"/>
        <v>2023</v>
      </c>
      <c r="B2024" s="3" t="s">
        <v>207</v>
      </c>
      <c r="C2024" s="32">
        <v>40603</v>
      </c>
      <c r="D2024" s="56" t="s">
        <v>114</v>
      </c>
      <c r="E2024" s="3"/>
      <c r="F2024" s="3"/>
      <c r="G2024" s="2" t="s">
        <v>25</v>
      </c>
      <c r="H2024" s="3" t="s">
        <v>24</v>
      </c>
      <c r="I2024" s="21">
        <v>4</v>
      </c>
      <c r="J2024" s="3" t="s">
        <v>183</v>
      </c>
      <c r="K2024" s="3"/>
      <c r="L2024" s="3"/>
      <c r="M2024" s="3"/>
      <c r="N2024" s="3"/>
      <c r="O2024" s="3"/>
      <c r="P2024" s="3"/>
      <c r="Q2024" s="3"/>
      <c r="R2024" s="3"/>
      <c r="S2024" s="3"/>
      <c r="T2024" s="3" t="str">
        <f t="shared" si="248"/>
        <v>SIN CECO</v>
      </c>
      <c r="U2024" s="3" t="str">
        <f t="shared" si="249"/>
        <v>NO</v>
      </c>
      <c r="V2024" t="str">
        <f t="shared" si="250"/>
        <v>UNIVERSIDAD DEL BOSQUE CRA 9
60% *-Personal que presta el servicio en obra</v>
      </c>
      <c r="W2024" s="53">
        <f t="shared" si="251"/>
        <v>4</v>
      </c>
      <c r="X2024">
        <f t="shared" si="252"/>
        <v>4</v>
      </c>
      <c r="Y2024" t="str">
        <f>IF(ISNA(VLOOKUP(B2024,CECOS_SIN_IDENTIFICAR!$A$2:$D$146,4,0)),"SIN CECO",IF(VLOOKUP(B2024,CECOS_SIN_IDENTIFICAR!$A$2:$D$146,4,0)=0,"SIN CECO",VLOOKUP(B2024,CECOS_SIN_IDENTIFICAR!$A$2:$D$146,4,0)))</f>
        <v/>
      </c>
      <c r="Z2024" t="str">
        <f t="shared" si="253"/>
        <v/>
      </c>
      <c r="AA2024" s="56" t="s">
        <v>114</v>
      </c>
      <c r="AB2024" t="str">
        <f t="shared" si="254"/>
        <v>b. Oportuna atención al cliente-Personal que presta el servicio en obra</v>
      </c>
      <c r="AC2024" t="str">
        <f>VLOOKUP(AB2024,CODIFICACION_PREGUNTAS!$C$2:$D$35,2,0)</f>
        <v>PERSONAL002</v>
      </c>
    </row>
    <row r="2025" spans="1:29" x14ac:dyDescent="0.25">
      <c r="A2025" s="3">
        <f t="shared" si="255"/>
        <v>2024</v>
      </c>
      <c r="B2025" s="3" t="s">
        <v>207</v>
      </c>
      <c r="C2025" s="32">
        <v>40603</v>
      </c>
      <c r="D2025" s="56" t="s">
        <v>114</v>
      </c>
      <c r="E2025" s="3"/>
      <c r="F2025" s="3"/>
      <c r="G2025" s="2" t="s">
        <v>26</v>
      </c>
      <c r="H2025" s="3" t="s">
        <v>24</v>
      </c>
      <c r="I2025" s="21">
        <v>4</v>
      </c>
      <c r="J2025" s="3" t="s">
        <v>183</v>
      </c>
      <c r="K2025" s="3"/>
      <c r="L2025" s="3"/>
      <c r="M2025" s="3"/>
      <c r="N2025" s="3"/>
      <c r="O2025" s="3"/>
      <c r="P2025" s="3"/>
      <c r="Q2025" s="3"/>
      <c r="R2025" s="3"/>
      <c r="S2025" s="3"/>
      <c r="T2025" s="3" t="str">
        <f t="shared" si="248"/>
        <v>SIN CECO</v>
      </c>
      <c r="U2025" s="3" t="str">
        <f t="shared" si="249"/>
        <v>NO</v>
      </c>
      <c r="V2025" t="str">
        <f t="shared" si="250"/>
        <v>UNIVERSIDAD DEL BOSQUE CRA 9
60% *-Personal que presta el servicio en obra</v>
      </c>
      <c r="W2025" s="53">
        <f t="shared" si="251"/>
        <v>4</v>
      </c>
      <c r="X2025">
        <f t="shared" si="252"/>
        <v>4</v>
      </c>
      <c r="Y2025" t="str">
        <f>IF(ISNA(VLOOKUP(B2025,CECOS_SIN_IDENTIFICAR!$A$2:$D$146,4,0)),"SIN CECO",IF(VLOOKUP(B2025,CECOS_SIN_IDENTIFICAR!$A$2:$D$146,4,0)=0,"SIN CECO",VLOOKUP(B2025,CECOS_SIN_IDENTIFICAR!$A$2:$D$146,4,0)))</f>
        <v/>
      </c>
      <c r="Z2025" t="str">
        <f t="shared" si="253"/>
        <v/>
      </c>
      <c r="AA2025" s="56" t="s">
        <v>114</v>
      </c>
      <c r="AB2025" t="str">
        <f t="shared" si="254"/>
        <v>c. Compromiso con el proyecto-Personal que presta el servicio en obra</v>
      </c>
      <c r="AC2025" t="str">
        <f>VLOOKUP(AB2025,CODIFICACION_PREGUNTAS!$C$2:$D$35,2,0)</f>
        <v>PERSONAL003</v>
      </c>
    </row>
    <row r="2026" spans="1:29" x14ac:dyDescent="0.25">
      <c r="A2026" s="3">
        <f t="shared" si="255"/>
        <v>2025</v>
      </c>
      <c r="B2026" s="3" t="s">
        <v>207</v>
      </c>
      <c r="C2026" s="32">
        <v>40603</v>
      </c>
      <c r="D2026" s="56" t="s">
        <v>114</v>
      </c>
      <c r="E2026" s="3"/>
      <c r="F2026" s="3"/>
      <c r="G2026" s="2" t="s">
        <v>21</v>
      </c>
      <c r="H2026" s="3" t="s">
        <v>24</v>
      </c>
      <c r="I2026" s="21">
        <v>4</v>
      </c>
      <c r="J2026" s="3" t="s">
        <v>183</v>
      </c>
      <c r="K2026" s="3"/>
      <c r="L2026" s="3"/>
      <c r="M2026" s="3"/>
      <c r="N2026" s="3"/>
      <c r="O2026" s="3"/>
      <c r="P2026" s="3"/>
      <c r="Q2026" s="3"/>
      <c r="R2026" s="3"/>
      <c r="S2026" s="3"/>
      <c r="T2026" s="3" t="str">
        <f t="shared" si="248"/>
        <v>SIN CECO</v>
      </c>
      <c r="U2026" s="3" t="str">
        <f t="shared" si="249"/>
        <v>NO</v>
      </c>
      <c r="V2026" t="str">
        <f t="shared" si="250"/>
        <v>UNIVERSIDAD DEL BOSQUE CRA 9
60% *-Personal que presta el servicio en obra</v>
      </c>
      <c r="W2026" s="53">
        <f t="shared" si="251"/>
        <v>4</v>
      </c>
      <c r="X2026">
        <f t="shared" si="252"/>
        <v>4</v>
      </c>
      <c r="Y2026" t="str">
        <f>IF(ISNA(VLOOKUP(B2026,CECOS_SIN_IDENTIFICAR!$A$2:$D$146,4,0)),"SIN CECO",IF(VLOOKUP(B2026,CECOS_SIN_IDENTIFICAR!$A$2:$D$146,4,0)=0,"SIN CECO",VLOOKUP(B2026,CECOS_SIN_IDENTIFICAR!$A$2:$D$146,4,0)))</f>
        <v/>
      </c>
      <c r="Z2026" t="str">
        <f t="shared" si="253"/>
        <v/>
      </c>
      <c r="AA2026" s="56" t="s">
        <v>114</v>
      </c>
      <c r="AB2026" t="str">
        <f t="shared" si="254"/>
        <v>d. Cumplimiento de compromisos-Personal que presta el servicio en obra</v>
      </c>
      <c r="AC2026" t="str">
        <f>VLOOKUP(AB2026,CODIFICACION_PREGUNTAS!$C$2:$D$35,2,0)</f>
        <v>PERSONAL004</v>
      </c>
    </row>
    <row r="2027" spans="1:29" x14ac:dyDescent="0.25">
      <c r="A2027" s="3">
        <f t="shared" si="255"/>
        <v>2026</v>
      </c>
      <c r="B2027" s="3" t="s">
        <v>207</v>
      </c>
      <c r="C2027" s="32">
        <v>40603</v>
      </c>
      <c r="D2027" s="56" t="s">
        <v>114</v>
      </c>
      <c r="E2027" s="3"/>
      <c r="F2027" s="3"/>
      <c r="G2027" s="2" t="s">
        <v>27</v>
      </c>
      <c r="H2027" s="3" t="s">
        <v>24</v>
      </c>
      <c r="I2027" s="21">
        <v>4</v>
      </c>
      <c r="J2027" s="3" t="s">
        <v>183</v>
      </c>
      <c r="K2027" s="3"/>
      <c r="L2027" s="3"/>
      <c r="M2027" s="3"/>
      <c r="N2027" s="3"/>
      <c r="O2027" s="3"/>
      <c r="P2027" s="3"/>
      <c r="Q2027" s="3"/>
      <c r="R2027" s="3"/>
      <c r="S2027" s="3"/>
      <c r="T2027" s="3" t="str">
        <f t="shared" si="248"/>
        <v>SIN CECO</v>
      </c>
      <c r="U2027" s="3" t="str">
        <f t="shared" si="249"/>
        <v>NO</v>
      </c>
      <c r="V2027" t="str">
        <f t="shared" si="250"/>
        <v>UNIVERSIDAD DEL BOSQUE CRA 9
60% *-Personal que presta el servicio en obra</v>
      </c>
      <c r="W2027" s="53">
        <f t="shared" si="251"/>
        <v>4</v>
      </c>
      <c r="X2027">
        <f t="shared" si="252"/>
        <v>4</v>
      </c>
      <c r="Y2027" t="str">
        <f>IF(ISNA(VLOOKUP(B2027,CECOS_SIN_IDENTIFICAR!$A$2:$D$146,4,0)),"SIN CECO",IF(VLOOKUP(B2027,CECOS_SIN_IDENTIFICAR!$A$2:$D$146,4,0)=0,"SIN CECO",VLOOKUP(B2027,CECOS_SIN_IDENTIFICAR!$A$2:$D$146,4,0)))</f>
        <v/>
      </c>
      <c r="Z2027" t="str">
        <f t="shared" si="253"/>
        <v/>
      </c>
      <c r="AA2027" s="56" t="s">
        <v>114</v>
      </c>
      <c r="AB2027" t="str">
        <f t="shared" si="254"/>
        <v>e. Proactividad en desarrollo de funciones-Personal que presta el servicio en obra</v>
      </c>
      <c r="AC2027" t="str">
        <f>VLOOKUP(AB2027,CODIFICACION_PREGUNTAS!$C$2:$D$35,2,0)</f>
        <v>PERSONAL005</v>
      </c>
    </row>
    <row r="2028" spans="1:29" x14ac:dyDescent="0.25">
      <c r="A2028" s="3">
        <f t="shared" si="255"/>
        <v>2027</v>
      </c>
      <c r="B2028" s="3" t="s">
        <v>207</v>
      </c>
      <c r="C2028" s="32">
        <v>40603</v>
      </c>
      <c r="D2028" s="56" t="s">
        <v>114</v>
      </c>
      <c r="E2028" s="3"/>
      <c r="F2028" s="3"/>
      <c r="G2028" s="2" t="s">
        <v>28</v>
      </c>
      <c r="H2028" s="2" t="s">
        <v>29</v>
      </c>
      <c r="I2028" s="21">
        <v>4</v>
      </c>
      <c r="J2028" s="3" t="s">
        <v>183</v>
      </c>
      <c r="K2028" s="3"/>
      <c r="L2028" s="3"/>
      <c r="M2028" s="3"/>
      <c r="N2028" s="3"/>
      <c r="O2028" s="3"/>
      <c r="P2028" s="3"/>
      <c r="Q2028" s="3"/>
      <c r="R2028" s="3"/>
      <c r="S2028" s="3"/>
      <c r="T2028" s="3" t="str">
        <f t="shared" si="248"/>
        <v>SIN CECO</v>
      </c>
      <c r="U2028" s="3" t="str">
        <f t="shared" si="249"/>
        <v>NO</v>
      </c>
      <c r="V2028" t="str">
        <f t="shared" si="250"/>
        <v>UNIVERSIDAD DEL BOSQUE CRA 9
60% *-Productos Asociados de PAYC (Informes, Control de presupuesto y Programación y actas)</v>
      </c>
      <c r="W2028" s="53">
        <f t="shared" si="251"/>
        <v>4</v>
      </c>
      <c r="X2028">
        <f t="shared" si="252"/>
        <v>4</v>
      </c>
      <c r="Y2028" t="str">
        <f>IF(ISNA(VLOOKUP(B2028,CECOS_SIN_IDENTIFICAR!$A$2:$D$146,4,0)),"SIN CECO",IF(VLOOKUP(B2028,CECOS_SIN_IDENTIFICAR!$A$2:$D$146,4,0)=0,"SIN CECO",VLOOKUP(B2028,CECOS_SIN_IDENTIFICAR!$A$2:$D$146,4,0)))</f>
        <v/>
      </c>
      <c r="Z2028" t="str">
        <f t="shared" si="253"/>
        <v/>
      </c>
      <c r="AA2028" s="56" t="s">
        <v>114</v>
      </c>
      <c r="AB2028" t="str">
        <f t="shared" si="254"/>
        <v>a. Calidad del Contenido-Productos Asociados de PAYC (Informes, Control de presupuesto y Programación y actas)</v>
      </c>
      <c r="AC2028" t="str">
        <f>VLOOKUP(AB2028,CODIFICACION_PREGUNTAS!$C$2:$D$35,2,0)</f>
        <v>PRODUCTOS001</v>
      </c>
    </row>
    <row r="2029" spans="1:29" x14ac:dyDescent="0.25">
      <c r="A2029" s="3">
        <f t="shared" si="255"/>
        <v>2028</v>
      </c>
      <c r="B2029" s="3" t="s">
        <v>207</v>
      </c>
      <c r="C2029" s="32">
        <v>40603</v>
      </c>
      <c r="D2029" s="56" t="s">
        <v>114</v>
      </c>
      <c r="E2029" s="3"/>
      <c r="F2029" s="3"/>
      <c r="G2029" s="2" t="s">
        <v>30</v>
      </c>
      <c r="H2029" s="2" t="s">
        <v>29</v>
      </c>
      <c r="I2029" s="21">
        <v>4</v>
      </c>
      <c r="J2029" s="3" t="s">
        <v>183</v>
      </c>
      <c r="K2029" s="3"/>
      <c r="L2029" s="3"/>
      <c r="M2029" s="3"/>
      <c r="N2029" s="3"/>
      <c r="O2029" s="3"/>
      <c r="P2029" s="3"/>
      <c r="Q2029" s="3"/>
      <c r="R2029" s="3"/>
      <c r="S2029" s="3"/>
      <c r="T2029" s="3" t="str">
        <f t="shared" si="248"/>
        <v>SIN CECO</v>
      </c>
      <c r="U2029" s="3" t="str">
        <f t="shared" si="249"/>
        <v>NO</v>
      </c>
      <c r="V2029" t="str">
        <f t="shared" si="250"/>
        <v>UNIVERSIDAD DEL BOSQUE CRA 9
60% *-Productos Asociados de PAYC (Informes, Control de presupuesto y Programación y actas)</v>
      </c>
      <c r="W2029" s="53">
        <f t="shared" si="251"/>
        <v>4</v>
      </c>
      <c r="X2029">
        <f t="shared" si="252"/>
        <v>4</v>
      </c>
      <c r="Y2029" t="str">
        <f>IF(ISNA(VLOOKUP(B2029,CECOS_SIN_IDENTIFICAR!$A$2:$D$146,4,0)),"SIN CECO",IF(VLOOKUP(B2029,CECOS_SIN_IDENTIFICAR!$A$2:$D$146,4,0)=0,"SIN CECO",VLOOKUP(B2029,CECOS_SIN_IDENTIFICAR!$A$2:$D$146,4,0)))</f>
        <v/>
      </c>
      <c r="Z2029" t="str">
        <f t="shared" si="253"/>
        <v/>
      </c>
      <c r="AA2029" s="56" t="s">
        <v>114</v>
      </c>
      <c r="AB2029" t="str">
        <f t="shared" si="254"/>
        <v>b. Claridad del Contenido-Productos Asociados de PAYC (Informes, Control de presupuesto y Programación y actas)</v>
      </c>
      <c r="AC2029" t="str">
        <f>VLOOKUP(AB2029,CODIFICACION_PREGUNTAS!$C$2:$D$35,2,0)</f>
        <v>PRODUCTOS002</v>
      </c>
    </row>
    <row r="2030" spans="1:29" x14ac:dyDescent="0.25">
      <c r="A2030" s="3">
        <f t="shared" si="255"/>
        <v>2029</v>
      </c>
      <c r="B2030" s="3" t="s">
        <v>207</v>
      </c>
      <c r="C2030" s="32">
        <v>40603</v>
      </c>
      <c r="D2030" s="56" t="s">
        <v>114</v>
      </c>
      <c r="E2030" s="3"/>
      <c r="F2030" s="3"/>
      <c r="G2030" s="2" t="s">
        <v>31</v>
      </c>
      <c r="H2030" s="2" t="s">
        <v>29</v>
      </c>
      <c r="I2030" s="21">
        <v>4</v>
      </c>
      <c r="J2030" s="3" t="s">
        <v>183</v>
      </c>
      <c r="K2030" s="3"/>
      <c r="L2030" s="3"/>
      <c r="M2030" s="3"/>
      <c r="N2030" s="3"/>
      <c r="O2030" s="3"/>
      <c r="P2030" s="3"/>
      <c r="Q2030" s="3"/>
      <c r="R2030" s="3"/>
      <c r="S2030" s="3"/>
      <c r="T2030" s="3" t="str">
        <f t="shared" si="248"/>
        <v>SIN CECO</v>
      </c>
      <c r="U2030" s="3" t="str">
        <f t="shared" si="249"/>
        <v>NO</v>
      </c>
      <c r="V2030" t="str">
        <f t="shared" si="250"/>
        <v>UNIVERSIDAD DEL BOSQUE CRA 9
60% *-Productos Asociados de PAYC (Informes, Control de presupuesto y Programación y actas)</v>
      </c>
      <c r="W2030" s="53">
        <f t="shared" si="251"/>
        <v>4</v>
      </c>
      <c r="X2030">
        <f t="shared" si="252"/>
        <v>4</v>
      </c>
      <c r="Y2030" t="str">
        <f>IF(ISNA(VLOOKUP(B2030,CECOS_SIN_IDENTIFICAR!$A$2:$D$146,4,0)),"SIN CECO",IF(VLOOKUP(B2030,CECOS_SIN_IDENTIFICAR!$A$2:$D$146,4,0)=0,"SIN CECO",VLOOKUP(B2030,CECOS_SIN_IDENTIFICAR!$A$2:$D$146,4,0)))</f>
        <v/>
      </c>
      <c r="Z2030" t="str">
        <f t="shared" si="253"/>
        <v/>
      </c>
      <c r="AA2030" s="56" t="s">
        <v>114</v>
      </c>
      <c r="AB2030" t="str">
        <f t="shared" si="254"/>
        <v>c. Oportunidad en la entrega-Productos Asociados de PAYC (Informes, Control de presupuesto y Programación y actas)</v>
      </c>
      <c r="AC2030" t="str">
        <f>VLOOKUP(AB2030,CODIFICACION_PREGUNTAS!$C$2:$D$35,2,0)</f>
        <v>PRODUCTOS003</v>
      </c>
    </row>
    <row r="2031" spans="1:29" x14ac:dyDescent="0.25">
      <c r="A2031" s="3">
        <f t="shared" si="255"/>
        <v>2030</v>
      </c>
      <c r="B2031" s="3" t="s">
        <v>207</v>
      </c>
      <c r="C2031" s="32">
        <v>40603</v>
      </c>
      <c r="D2031" s="56" t="s">
        <v>114</v>
      </c>
      <c r="E2031" s="3"/>
      <c r="F2031" s="3"/>
      <c r="G2031" s="2" t="s">
        <v>32</v>
      </c>
      <c r="H2031" s="2" t="s">
        <v>29</v>
      </c>
      <c r="I2031" s="21">
        <v>4</v>
      </c>
      <c r="J2031" s="3" t="s">
        <v>183</v>
      </c>
      <c r="K2031" s="3"/>
      <c r="L2031" s="3"/>
      <c r="M2031" s="3"/>
      <c r="N2031" s="3"/>
      <c r="O2031" s="3"/>
      <c r="P2031" s="3"/>
      <c r="Q2031" s="3"/>
      <c r="R2031" s="3"/>
      <c r="S2031" s="3"/>
      <c r="T2031" s="3" t="str">
        <f t="shared" si="248"/>
        <v>SIN CECO</v>
      </c>
      <c r="U2031" s="3" t="str">
        <f t="shared" si="249"/>
        <v>NO</v>
      </c>
      <c r="V2031" t="str">
        <f t="shared" si="250"/>
        <v>UNIVERSIDAD DEL BOSQUE CRA 9
60% *-Productos Asociados de PAYC (Informes, Control de presupuesto y Programación y actas)</v>
      </c>
      <c r="W2031" s="53">
        <f t="shared" si="251"/>
        <v>4</v>
      </c>
      <c r="X2031">
        <f t="shared" si="252"/>
        <v>4</v>
      </c>
      <c r="Y2031" t="str">
        <f>IF(ISNA(VLOOKUP(B2031,CECOS_SIN_IDENTIFICAR!$A$2:$D$146,4,0)),"SIN CECO",IF(VLOOKUP(B2031,CECOS_SIN_IDENTIFICAR!$A$2:$D$146,4,0)=0,"SIN CECO",VLOOKUP(B2031,CECOS_SIN_IDENTIFICAR!$A$2:$D$146,4,0)))</f>
        <v/>
      </c>
      <c r="Z2031" t="str">
        <f t="shared" si="253"/>
        <v/>
      </c>
      <c r="AA2031" s="56" t="s">
        <v>114</v>
      </c>
      <c r="AB2031" t="str">
        <f t="shared" si="254"/>
        <v>d. Precisión de la información-Productos Asociados de PAYC (Informes, Control de presupuesto y Programación y actas)</v>
      </c>
      <c r="AC2031" t="str">
        <f>VLOOKUP(AB2031,CODIFICACION_PREGUNTAS!$C$2:$D$35,2,0)</f>
        <v>PRODUCTOS004</v>
      </c>
    </row>
    <row r="2032" spans="1:29" x14ac:dyDescent="0.25">
      <c r="A2032" s="3">
        <f t="shared" si="255"/>
        <v>2031</v>
      </c>
      <c r="B2032" s="3" t="s">
        <v>207</v>
      </c>
      <c r="C2032" s="32">
        <v>40603</v>
      </c>
      <c r="D2032" s="56" t="s">
        <v>114</v>
      </c>
      <c r="E2032" s="3"/>
      <c r="F2032" s="3"/>
      <c r="G2032" s="2" t="s">
        <v>33</v>
      </c>
      <c r="H2032" s="2" t="s">
        <v>29</v>
      </c>
      <c r="I2032" s="21">
        <v>4</v>
      </c>
      <c r="J2032" s="3" t="s">
        <v>183</v>
      </c>
      <c r="K2032" s="3"/>
      <c r="L2032" s="3"/>
      <c r="M2032" s="3"/>
      <c r="N2032" s="3"/>
      <c r="O2032" s="3"/>
      <c r="P2032" s="3"/>
      <c r="Q2032" s="3"/>
      <c r="R2032" s="3"/>
      <c r="S2032" s="3"/>
      <c r="T2032" s="3" t="str">
        <f t="shared" si="248"/>
        <v>SIN CECO</v>
      </c>
      <c r="U2032" s="3" t="str">
        <f t="shared" si="249"/>
        <v>NO</v>
      </c>
      <c r="V2032" t="str">
        <f t="shared" si="250"/>
        <v>UNIVERSIDAD DEL BOSQUE CRA 9
60% *-Productos Asociados de PAYC (Informes, Control de presupuesto y Programación y actas)</v>
      </c>
      <c r="W2032" s="53">
        <f t="shared" si="251"/>
        <v>4</v>
      </c>
      <c r="X2032">
        <f t="shared" si="252"/>
        <v>4</v>
      </c>
      <c r="Y2032" t="str">
        <f>IF(ISNA(VLOOKUP(B2032,CECOS_SIN_IDENTIFICAR!$A$2:$D$146,4,0)),"SIN CECO",IF(VLOOKUP(B2032,CECOS_SIN_IDENTIFICAR!$A$2:$D$146,4,0)=0,"SIN CECO",VLOOKUP(B2032,CECOS_SIN_IDENTIFICAR!$A$2:$D$146,4,0)))</f>
        <v/>
      </c>
      <c r="Z2032" t="str">
        <f t="shared" si="253"/>
        <v/>
      </c>
      <c r="AA2032" s="56" t="s">
        <v>114</v>
      </c>
      <c r="AB2032" t="str">
        <f t="shared" si="254"/>
        <v>e. Diagramación-Productos Asociados de PAYC (Informes, Control de presupuesto y Programación y actas)</v>
      </c>
      <c r="AC2032" t="str">
        <f>VLOOKUP(AB2032,CODIFICACION_PREGUNTAS!$C$2:$D$35,2,0)</f>
        <v>PRODUCTOS005</v>
      </c>
    </row>
    <row r="2033" spans="1:29" x14ac:dyDescent="0.25">
      <c r="A2033" s="3">
        <f t="shared" si="255"/>
        <v>2032</v>
      </c>
      <c r="B2033" s="3" t="s">
        <v>207</v>
      </c>
      <c r="C2033" s="32">
        <v>40603</v>
      </c>
      <c r="D2033" s="56" t="s">
        <v>114</v>
      </c>
      <c r="E2033" s="3"/>
      <c r="F2033" s="3"/>
      <c r="G2033" s="2" t="s">
        <v>34</v>
      </c>
      <c r="H2033" s="2" t="s">
        <v>35</v>
      </c>
      <c r="I2033" s="21">
        <v>4</v>
      </c>
      <c r="J2033" s="3" t="s">
        <v>183</v>
      </c>
      <c r="K2033" s="3"/>
      <c r="L2033" s="3"/>
      <c r="M2033" s="3"/>
      <c r="N2033" s="3"/>
      <c r="O2033" s="3"/>
      <c r="P2033" s="3"/>
      <c r="Q2033" s="3"/>
      <c r="R2033" s="3"/>
      <c r="S2033" s="3"/>
      <c r="T2033" s="3" t="str">
        <f t="shared" si="248"/>
        <v>SIN CECO</v>
      </c>
      <c r="U2033" s="3" t="str">
        <f t="shared" si="249"/>
        <v>NO</v>
      </c>
      <c r="V2033" t="str">
        <f t="shared" si="250"/>
        <v>UNIVERSIDAD DEL BOSQUE CRA 9
60% *-Compromisos Pactados</v>
      </c>
      <c r="W2033" s="53">
        <f t="shared" si="251"/>
        <v>4</v>
      </c>
      <c r="X2033">
        <f t="shared" si="252"/>
        <v>4</v>
      </c>
      <c r="Y2033" t="str">
        <f>IF(ISNA(VLOOKUP(B2033,CECOS_SIN_IDENTIFICAR!$A$2:$D$146,4,0)),"SIN CECO",IF(VLOOKUP(B2033,CECOS_SIN_IDENTIFICAR!$A$2:$D$146,4,0)=0,"SIN CECO",VLOOKUP(B2033,CECOS_SIN_IDENTIFICAR!$A$2:$D$146,4,0)))</f>
        <v/>
      </c>
      <c r="Z2033" t="str">
        <f t="shared" si="253"/>
        <v/>
      </c>
      <c r="AA2033" s="56" t="s">
        <v>114</v>
      </c>
      <c r="AB2033" t="str">
        <f t="shared" si="254"/>
        <v>a. Cumplimiento-Compromisos Pactados</v>
      </c>
      <c r="AC2033" t="str">
        <f>VLOOKUP(AB2033,CODIFICACION_PREGUNTAS!$C$2:$D$35,2,0)</f>
        <v>COMPROMISOS001</v>
      </c>
    </row>
    <row r="2034" spans="1:29" x14ac:dyDescent="0.25">
      <c r="A2034" s="3">
        <f t="shared" si="255"/>
        <v>2033</v>
      </c>
      <c r="B2034" s="3" t="s">
        <v>207</v>
      </c>
      <c r="C2034" s="32">
        <v>40603</v>
      </c>
      <c r="D2034" s="56" t="s">
        <v>114</v>
      </c>
      <c r="E2034" s="3"/>
      <c r="F2034" s="3"/>
      <c r="G2034" s="2" t="s">
        <v>36</v>
      </c>
      <c r="H2034" s="2" t="s">
        <v>35</v>
      </c>
      <c r="I2034" s="21">
        <v>4</v>
      </c>
      <c r="J2034" s="3" t="s">
        <v>183</v>
      </c>
      <c r="K2034" s="3"/>
      <c r="L2034" s="3"/>
      <c r="M2034" s="3"/>
      <c r="N2034" s="3"/>
      <c r="O2034" s="3"/>
      <c r="P2034" s="3"/>
      <c r="Q2034" s="3"/>
      <c r="R2034" s="3"/>
      <c r="S2034" s="3"/>
      <c r="T2034" s="3" t="str">
        <f t="shared" si="248"/>
        <v>SIN CECO</v>
      </c>
      <c r="U2034" s="3" t="str">
        <f t="shared" si="249"/>
        <v>NO</v>
      </c>
      <c r="V2034" t="str">
        <f t="shared" si="250"/>
        <v>UNIVERSIDAD DEL BOSQUE CRA 9
60% *-Compromisos Pactados</v>
      </c>
      <c r="W2034" s="53">
        <f t="shared" si="251"/>
        <v>4</v>
      </c>
      <c r="X2034">
        <f t="shared" si="252"/>
        <v>4</v>
      </c>
      <c r="Y2034" t="str">
        <f>IF(ISNA(VLOOKUP(B2034,CECOS_SIN_IDENTIFICAR!$A$2:$D$146,4,0)),"SIN CECO",IF(VLOOKUP(B2034,CECOS_SIN_IDENTIFICAR!$A$2:$D$146,4,0)=0,"SIN CECO",VLOOKUP(B2034,CECOS_SIN_IDENTIFICAR!$A$2:$D$146,4,0)))</f>
        <v/>
      </c>
      <c r="Z2034" t="str">
        <f t="shared" si="253"/>
        <v/>
      </c>
      <c r="AA2034" s="56" t="s">
        <v>114</v>
      </c>
      <c r="AB2034" t="str">
        <f t="shared" si="254"/>
        <v>b. Satisface expectativas-Compromisos Pactados</v>
      </c>
      <c r="AC2034" t="str">
        <f>VLOOKUP(AB2034,CODIFICACION_PREGUNTAS!$C$2:$D$35,2,0)</f>
        <v>COMPROMISOS002</v>
      </c>
    </row>
    <row r="2035" spans="1:29" x14ac:dyDescent="0.25">
      <c r="A2035" s="3">
        <f t="shared" si="255"/>
        <v>2034</v>
      </c>
      <c r="B2035" s="3" t="s">
        <v>207</v>
      </c>
      <c r="C2035" s="32">
        <v>40603</v>
      </c>
      <c r="D2035" s="56" t="s">
        <v>114</v>
      </c>
      <c r="E2035" s="3"/>
      <c r="F2035" s="3"/>
      <c r="G2035" s="2" t="s">
        <v>37</v>
      </c>
      <c r="H2035" s="2" t="s">
        <v>35</v>
      </c>
      <c r="I2035" s="21">
        <v>4</v>
      </c>
      <c r="J2035" s="3" t="s">
        <v>183</v>
      </c>
      <c r="K2035" s="3"/>
      <c r="L2035" s="3"/>
      <c r="M2035" s="3"/>
      <c r="N2035" s="3"/>
      <c r="O2035" s="3"/>
      <c r="P2035" s="3"/>
      <c r="Q2035" s="3"/>
      <c r="R2035" s="3"/>
      <c r="S2035" s="3"/>
      <c r="T2035" s="3" t="str">
        <f t="shared" si="248"/>
        <v>SIN CECO</v>
      </c>
      <c r="U2035" s="3" t="str">
        <f t="shared" si="249"/>
        <v>NO</v>
      </c>
      <c r="V2035" t="str">
        <f t="shared" si="250"/>
        <v>UNIVERSIDAD DEL BOSQUE CRA 9
60% *-Compromisos Pactados</v>
      </c>
      <c r="W2035" s="53">
        <f t="shared" si="251"/>
        <v>4</v>
      </c>
      <c r="X2035">
        <f t="shared" si="252"/>
        <v>4</v>
      </c>
      <c r="Y2035" t="str">
        <f>IF(ISNA(VLOOKUP(B2035,CECOS_SIN_IDENTIFICAR!$A$2:$D$146,4,0)),"SIN CECO",IF(VLOOKUP(B2035,CECOS_SIN_IDENTIFICAR!$A$2:$D$146,4,0)=0,"SIN CECO",VLOOKUP(B2035,CECOS_SIN_IDENTIFICAR!$A$2:$D$146,4,0)))</f>
        <v/>
      </c>
      <c r="Z2035" t="str">
        <f t="shared" si="253"/>
        <v/>
      </c>
      <c r="AA2035" s="56" t="s">
        <v>114</v>
      </c>
      <c r="AB2035" t="str">
        <f t="shared" si="254"/>
        <v>c. Calidad de la Información suministrada-Compromisos Pactados</v>
      </c>
      <c r="AC2035" t="str">
        <f>VLOOKUP(AB2035,CODIFICACION_PREGUNTAS!$C$2:$D$35,2,0)</f>
        <v>COMPROMISOS003</v>
      </c>
    </row>
    <row r="2036" spans="1:29" x14ac:dyDescent="0.25">
      <c r="A2036" s="3">
        <f t="shared" si="255"/>
        <v>2035</v>
      </c>
      <c r="B2036" s="3" t="s">
        <v>207</v>
      </c>
      <c r="C2036" s="32">
        <v>40603</v>
      </c>
      <c r="D2036" s="56" t="s">
        <v>114</v>
      </c>
      <c r="E2036" s="3"/>
      <c r="F2036" s="3"/>
      <c r="G2036" s="2" t="s">
        <v>38</v>
      </c>
      <c r="H2036" s="2" t="s">
        <v>35</v>
      </c>
      <c r="I2036" s="21">
        <v>4</v>
      </c>
      <c r="J2036" s="3" t="s">
        <v>183</v>
      </c>
      <c r="K2036" s="3"/>
      <c r="L2036" s="3"/>
      <c r="M2036" s="3"/>
      <c r="N2036" s="3"/>
      <c r="O2036" s="3"/>
      <c r="P2036" s="3"/>
      <c r="Q2036" s="3"/>
      <c r="R2036" s="3"/>
      <c r="S2036" s="3"/>
      <c r="T2036" s="3" t="str">
        <f t="shared" si="248"/>
        <v>SIN CECO</v>
      </c>
      <c r="U2036" s="3" t="str">
        <f t="shared" si="249"/>
        <v>NO</v>
      </c>
      <c r="V2036" t="str">
        <f t="shared" si="250"/>
        <v>UNIVERSIDAD DEL BOSQUE CRA 9
60% *-Compromisos Pactados</v>
      </c>
      <c r="W2036" s="53">
        <f t="shared" si="251"/>
        <v>4</v>
      </c>
      <c r="X2036">
        <f t="shared" si="252"/>
        <v>4</v>
      </c>
      <c r="Y2036" t="str">
        <f>IF(ISNA(VLOOKUP(B2036,CECOS_SIN_IDENTIFICAR!$A$2:$D$146,4,0)),"SIN CECO",IF(VLOOKUP(B2036,CECOS_SIN_IDENTIFICAR!$A$2:$D$146,4,0)=0,"SIN CECO",VLOOKUP(B2036,CECOS_SIN_IDENTIFICAR!$A$2:$D$146,4,0)))</f>
        <v/>
      </c>
      <c r="Z2036" t="str">
        <f t="shared" si="253"/>
        <v/>
      </c>
      <c r="AA2036" s="56" t="s">
        <v>114</v>
      </c>
      <c r="AB2036" t="str">
        <f t="shared" si="254"/>
        <v>d. Disposición del personal de PAYC a las solicitudes del cliente-Compromisos Pactados</v>
      </c>
      <c r="AC2036" t="str">
        <f>VLOOKUP(AB2036,CODIFICACION_PREGUNTAS!$C$2:$D$35,2,0)</f>
        <v>COMPROMISOS004</v>
      </c>
    </row>
    <row r="2037" spans="1:29" x14ac:dyDescent="0.25">
      <c r="A2037" s="3">
        <f t="shared" si="255"/>
        <v>2036</v>
      </c>
      <c r="B2037" s="3" t="s">
        <v>207</v>
      </c>
      <c r="C2037" s="32">
        <v>40603</v>
      </c>
      <c r="D2037" s="56" t="s">
        <v>114</v>
      </c>
      <c r="E2037" s="3"/>
      <c r="F2037" s="3"/>
      <c r="G2037" s="2" t="s">
        <v>39</v>
      </c>
      <c r="H2037" s="2" t="s">
        <v>35</v>
      </c>
      <c r="I2037" s="21">
        <v>4</v>
      </c>
      <c r="J2037" s="3" t="s">
        <v>183</v>
      </c>
      <c r="K2037" s="3"/>
      <c r="L2037" s="3"/>
      <c r="M2037" s="3"/>
      <c r="N2037" s="3"/>
      <c r="O2037" s="3"/>
      <c r="P2037" s="3"/>
      <c r="Q2037" s="3"/>
      <c r="R2037" s="3"/>
      <c r="S2037" s="3"/>
      <c r="T2037" s="3" t="str">
        <f t="shared" si="248"/>
        <v>SIN CECO</v>
      </c>
      <c r="U2037" s="3" t="str">
        <f t="shared" si="249"/>
        <v>NO</v>
      </c>
      <c r="V2037" t="str">
        <f t="shared" si="250"/>
        <v>UNIVERSIDAD DEL BOSQUE CRA 9
60% *-Compromisos Pactados</v>
      </c>
      <c r="W2037" s="53">
        <f t="shared" si="251"/>
        <v>4</v>
      </c>
      <c r="X2037">
        <f t="shared" si="252"/>
        <v>4</v>
      </c>
      <c r="Y2037" t="str">
        <f>IF(ISNA(VLOOKUP(B2037,CECOS_SIN_IDENTIFICAR!$A$2:$D$146,4,0)),"SIN CECO",IF(VLOOKUP(B2037,CECOS_SIN_IDENTIFICAR!$A$2:$D$146,4,0)=0,"SIN CECO",VLOOKUP(B2037,CECOS_SIN_IDENTIFICAR!$A$2:$D$146,4,0)))</f>
        <v/>
      </c>
      <c r="Z2037" t="str">
        <f t="shared" si="253"/>
        <v/>
      </c>
      <c r="AA2037" s="56" t="s">
        <v>114</v>
      </c>
      <c r="AB2037" t="str">
        <f t="shared" si="254"/>
        <v>e. Coherencia entre lo solicitado y lo entregado-Compromisos Pactados</v>
      </c>
      <c r="AC2037" t="str">
        <f>VLOOKUP(AB2037,CODIFICACION_PREGUNTAS!$C$2:$D$35,2,0)</f>
        <v>COMPROMISOS005</v>
      </c>
    </row>
    <row r="2038" spans="1:29" x14ac:dyDescent="0.25">
      <c r="A2038" s="3">
        <f t="shared" si="255"/>
        <v>2037</v>
      </c>
      <c r="B2038" s="3" t="s">
        <v>207</v>
      </c>
      <c r="C2038" s="32">
        <v>40603</v>
      </c>
      <c r="D2038" s="56" t="s">
        <v>114</v>
      </c>
      <c r="E2038" s="3"/>
      <c r="F2038" s="3"/>
      <c r="G2038" s="2" t="s">
        <v>40</v>
      </c>
      <c r="H2038" s="2" t="s">
        <v>40</v>
      </c>
      <c r="I2038" s="21">
        <v>4</v>
      </c>
      <c r="J2038" s="3" t="s">
        <v>183</v>
      </c>
      <c r="K2038" s="3"/>
      <c r="L2038" s="3"/>
      <c r="M2038" s="3"/>
      <c r="N2038" s="3"/>
      <c r="O2038" s="3"/>
      <c r="P2038" s="3"/>
      <c r="Q2038" s="3"/>
      <c r="R2038" s="3"/>
      <c r="S2038" s="3"/>
      <c r="T2038" s="3" t="str">
        <f t="shared" si="248"/>
        <v>SIN CECO</v>
      </c>
      <c r="U2038" s="3" t="str">
        <f t="shared" si="249"/>
        <v>NO</v>
      </c>
      <c r="V2038" t="str">
        <f t="shared" si="250"/>
        <v>UNIVERSIDAD DEL BOSQUE CRA 9
60% *-Grado de Satisfacción con el Servicio Prestado</v>
      </c>
      <c r="W2038" s="53">
        <f t="shared" si="251"/>
        <v>4</v>
      </c>
      <c r="X2038">
        <f t="shared" si="252"/>
        <v>4</v>
      </c>
      <c r="Y2038" t="str">
        <f>IF(ISNA(VLOOKUP(B2038,CECOS_SIN_IDENTIFICAR!$A$2:$D$146,4,0)),"SIN CECO",IF(VLOOKUP(B2038,CECOS_SIN_IDENTIFICAR!$A$2:$D$146,4,0)=0,"SIN CECO",VLOOKUP(B2038,CECOS_SIN_IDENTIFICAR!$A$2:$D$146,4,0)))</f>
        <v/>
      </c>
      <c r="Z2038" t="str">
        <f t="shared" si="253"/>
        <v/>
      </c>
      <c r="AA2038" s="56" t="s">
        <v>114</v>
      </c>
      <c r="AB2038" t="str">
        <f t="shared" si="254"/>
        <v>Grado de Satisfacción con el Servicio Prestado-Grado de Satisfacción con el Servicio Prestado</v>
      </c>
      <c r="AC2038" t="str">
        <f>VLOOKUP(AB2038,CODIFICACION_PREGUNTAS!$C$2:$D$35,2,0)</f>
        <v>SATISFACCION001</v>
      </c>
    </row>
    <row r="2039" spans="1:29" x14ac:dyDescent="0.25">
      <c r="A2039" s="3">
        <f t="shared" si="255"/>
        <v>2038</v>
      </c>
      <c r="B2039" s="3" t="s">
        <v>207</v>
      </c>
      <c r="C2039" s="32">
        <v>40603</v>
      </c>
      <c r="D2039" s="56" t="s">
        <v>114</v>
      </c>
      <c r="E2039" s="3"/>
      <c r="F2039" s="3"/>
      <c r="G2039" s="2" t="s">
        <v>41</v>
      </c>
      <c r="H2039" s="2" t="s">
        <v>41</v>
      </c>
      <c r="I2039" s="21">
        <v>4</v>
      </c>
      <c r="J2039" s="3" t="s">
        <v>183</v>
      </c>
      <c r="K2039" s="3"/>
      <c r="L2039" s="3"/>
      <c r="M2039" s="3"/>
      <c r="N2039" s="3"/>
      <c r="O2039" s="3"/>
      <c r="P2039" s="3"/>
      <c r="Q2039" s="3"/>
      <c r="R2039" s="3"/>
      <c r="S2039" s="3"/>
      <c r="T2039" s="3" t="str">
        <f t="shared" si="248"/>
        <v>SIN CECO</v>
      </c>
      <c r="U2039" s="3" t="str">
        <f t="shared" si="249"/>
        <v>NO</v>
      </c>
      <c r="V2039" t="str">
        <f t="shared" si="250"/>
        <v>UNIVERSIDAD DEL BOSQUE CRA 9
60% *-Posibilidad de Volver a Contratar con PAYC</v>
      </c>
      <c r="W2039" s="53">
        <f t="shared" si="251"/>
        <v>4</v>
      </c>
      <c r="X2039">
        <f t="shared" si="252"/>
        <v>4</v>
      </c>
      <c r="Y2039" t="str">
        <f>IF(ISNA(VLOOKUP(B2039,CECOS_SIN_IDENTIFICAR!$A$2:$D$146,4,0)),"SIN CECO",IF(VLOOKUP(B2039,CECOS_SIN_IDENTIFICAR!$A$2:$D$146,4,0)=0,"SIN CECO",VLOOKUP(B2039,CECOS_SIN_IDENTIFICAR!$A$2:$D$146,4,0)))</f>
        <v/>
      </c>
      <c r="Z2039" t="str">
        <f t="shared" si="253"/>
        <v/>
      </c>
      <c r="AA2039" s="56" t="s">
        <v>114</v>
      </c>
      <c r="AB2039" t="str">
        <f t="shared" si="254"/>
        <v>Posibilidad de Volver a Contratar con PAYC-Posibilidad de Volver a Contratar con PAYC</v>
      </c>
      <c r="AC2039" t="str">
        <f>VLOOKUP(AB2039,CODIFICACION_PREGUNTAS!$C$2:$D$35,2,0)</f>
        <v>VOLVER001</v>
      </c>
    </row>
    <row r="2040" spans="1:29" x14ac:dyDescent="0.25">
      <c r="A2040" s="3">
        <f t="shared" si="255"/>
        <v>2039</v>
      </c>
      <c r="B2040" s="3" t="s">
        <v>207</v>
      </c>
      <c r="C2040" s="32">
        <v>40603</v>
      </c>
      <c r="D2040" s="56" t="s">
        <v>114</v>
      </c>
      <c r="E2040" s="3"/>
      <c r="F2040" s="3"/>
      <c r="G2040" s="2" t="s">
        <v>42</v>
      </c>
      <c r="H2040" s="6" t="s">
        <v>43</v>
      </c>
      <c r="I2040" s="3" t="s">
        <v>56</v>
      </c>
      <c r="J2040" s="3" t="s">
        <v>183</v>
      </c>
      <c r="K2040" s="3"/>
      <c r="L2040" s="3"/>
      <c r="M2040" s="3"/>
      <c r="N2040" s="3"/>
      <c r="O2040" s="3"/>
      <c r="P2040" s="3"/>
      <c r="Q2040" s="3"/>
      <c r="R2040" s="3"/>
      <c r="S2040" s="3"/>
      <c r="T2040" s="3" t="str">
        <f t="shared" si="248"/>
        <v>SIN CECO</v>
      </c>
      <c r="U2040" s="3" t="str">
        <f t="shared" si="249"/>
        <v>NO</v>
      </c>
      <c r="V2040" t="str">
        <f t="shared" si="250"/>
        <v>UNIVERSIDAD DEL BOSQUE CRA 9
60% *-Fortalezas PAYC</v>
      </c>
      <c r="W2040" s="53" t="str">
        <f t="shared" si="251"/>
        <v>-</v>
      </c>
      <c r="X2040">
        <f t="shared" si="252"/>
        <v>0</v>
      </c>
      <c r="Y2040" t="str">
        <f>IF(ISNA(VLOOKUP(B2040,CECOS_SIN_IDENTIFICAR!$A$2:$D$146,4,0)),"SIN CECO",IF(VLOOKUP(B2040,CECOS_SIN_IDENTIFICAR!$A$2:$D$146,4,0)=0,"SIN CECO",VLOOKUP(B2040,CECOS_SIN_IDENTIFICAR!$A$2:$D$146,4,0)))</f>
        <v/>
      </c>
      <c r="Z2040" t="str">
        <f t="shared" si="253"/>
        <v/>
      </c>
      <c r="AA2040" s="56" t="s">
        <v>114</v>
      </c>
      <c r="AB2040" t="str">
        <f t="shared" si="254"/>
        <v>Principales fortalezas en el servicio que presta PAYC-Fortalezas PAYC</v>
      </c>
      <c r="AC2040" t="str">
        <f>VLOOKUP(AB2040,CODIFICACION_PREGUNTAS!$C$2:$D$35,2,0)</f>
        <v>FORT001</v>
      </c>
    </row>
    <row r="2041" spans="1:29" x14ac:dyDescent="0.25">
      <c r="A2041" s="3">
        <f t="shared" si="255"/>
        <v>2040</v>
      </c>
      <c r="B2041" s="3" t="s">
        <v>207</v>
      </c>
      <c r="C2041" s="32">
        <v>40603</v>
      </c>
      <c r="D2041" s="56" t="s">
        <v>114</v>
      </c>
      <c r="E2041" s="3"/>
      <c r="F2041" s="3"/>
      <c r="G2041" s="2" t="s">
        <v>44</v>
      </c>
      <c r="H2041" s="6" t="s">
        <v>45</v>
      </c>
      <c r="I2041" s="3" t="s">
        <v>56</v>
      </c>
      <c r="J2041" s="3" t="s">
        <v>183</v>
      </c>
      <c r="K2041" s="3"/>
      <c r="L2041" s="3"/>
      <c r="M2041" s="3"/>
      <c r="N2041" s="3"/>
      <c r="O2041" s="3"/>
      <c r="P2041" s="3"/>
      <c r="Q2041" s="3"/>
      <c r="R2041" s="3"/>
      <c r="S2041" s="3"/>
      <c r="T2041" s="3" t="str">
        <f t="shared" si="248"/>
        <v>SIN CECO</v>
      </c>
      <c r="U2041" s="3" t="str">
        <f t="shared" si="249"/>
        <v>NO</v>
      </c>
      <c r="V2041" t="str">
        <f t="shared" si="250"/>
        <v>UNIVERSIDAD DEL BOSQUE CRA 9
60% *-Debilidades PAYC</v>
      </c>
      <c r="W2041" s="53" t="str">
        <f t="shared" si="251"/>
        <v>-</v>
      </c>
      <c r="X2041">
        <f t="shared" si="252"/>
        <v>0</v>
      </c>
      <c r="Y2041" t="str">
        <f>IF(ISNA(VLOOKUP(B2041,CECOS_SIN_IDENTIFICAR!$A$2:$D$146,4,0)),"SIN CECO",IF(VLOOKUP(B2041,CECOS_SIN_IDENTIFICAR!$A$2:$D$146,4,0)=0,"SIN CECO",VLOOKUP(B2041,CECOS_SIN_IDENTIFICAR!$A$2:$D$146,4,0)))</f>
        <v/>
      </c>
      <c r="Z2041" t="str">
        <f t="shared" si="253"/>
        <v/>
      </c>
      <c r="AA2041" s="56" t="s">
        <v>114</v>
      </c>
      <c r="AB2041" t="str">
        <f t="shared" si="254"/>
        <v>Principales debilidades en el servicio que presta PAYC-Debilidades PAYC</v>
      </c>
      <c r="AC2041" t="str">
        <f>VLOOKUP(AB2041,CODIFICACION_PREGUNTAS!$C$2:$D$35,2,0)</f>
        <v>DEB001</v>
      </c>
    </row>
    <row r="2042" spans="1:29" x14ac:dyDescent="0.25">
      <c r="A2042" s="3">
        <f t="shared" si="255"/>
        <v>2041</v>
      </c>
      <c r="B2042" s="3" t="s">
        <v>208</v>
      </c>
      <c r="C2042" s="32">
        <v>40603</v>
      </c>
      <c r="D2042" s="56" t="s">
        <v>114</v>
      </c>
      <c r="E2042" s="3"/>
      <c r="F2042" s="3"/>
      <c r="G2042" s="2" t="s">
        <v>5</v>
      </c>
      <c r="H2042" s="3" t="s">
        <v>6</v>
      </c>
      <c r="I2042" s="21">
        <v>4</v>
      </c>
      <c r="J2042" s="3" t="s">
        <v>183</v>
      </c>
      <c r="K2042" s="3"/>
      <c r="L2042" s="3"/>
      <c r="M2042" s="3"/>
      <c r="N2042" s="3"/>
      <c r="O2042" s="3"/>
      <c r="P2042" s="3"/>
      <c r="Q2042" s="3"/>
      <c r="R2042" s="3"/>
      <c r="S2042" s="3"/>
      <c r="T2042" s="3" t="str">
        <f t="shared" si="248"/>
        <v>SIN CECO</v>
      </c>
      <c r="U2042" s="3" t="str">
        <f t="shared" si="249"/>
        <v>NO</v>
      </c>
      <c r="V2042" t="str">
        <f t="shared" si="250"/>
        <v>ARTURO CALLE PEREIRA
100% *-Soporte Técnico</v>
      </c>
      <c r="W2042" s="53">
        <f t="shared" si="251"/>
        <v>4</v>
      </c>
      <c r="X2042">
        <f t="shared" si="252"/>
        <v>4</v>
      </c>
      <c r="Y2042">
        <f>IF(ISNA(VLOOKUP(B2042,CECOS_SIN_IDENTIFICAR!$A$2:$D$146,4,0)),"SIN CECO",IF(VLOOKUP(B2042,CECOS_SIN_IDENTIFICAR!$A$2:$D$146,4,0)=0,"SIN CECO",VLOOKUP(B2042,CECOS_SIN_IDENTIFICAR!$A$2:$D$146,4,0)))</f>
        <v>1240</v>
      </c>
      <c r="Z2042">
        <f t="shared" si="253"/>
        <v>1240</v>
      </c>
      <c r="AA2042" s="56" t="s">
        <v>114</v>
      </c>
      <c r="AB2042" t="str">
        <f t="shared" si="254"/>
        <v>a. Conocimiento específico de temas aplicables al proyecto-Soporte Técnico</v>
      </c>
      <c r="AC2042" t="str">
        <f>VLOOKUP(AB2042,CODIFICACION_PREGUNTAS!$C$2:$D$35,2,0)</f>
        <v>SOPORTE_TEC001</v>
      </c>
    </row>
    <row r="2043" spans="1:29" x14ac:dyDescent="0.25">
      <c r="A2043" s="3">
        <f t="shared" si="255"/>
        <v>2042</v>
      </c>
      <c r="B2043" s="3" t="s">
        <v>208</v>
      </c>
      <c r="C2043" s="32">
        <v>40603</v>
      </c>
      <c r="D2043" s="56" t="s">
        <v>114</v>
      </c>
      <c r="E2043" s="3"/>
      <c r="F2043" s="3"/>
      <c r="G2043" s="2" t="s">
        <v>7</v>
      </c>
      <c r="H2043" s="3" t="s">
        <v>6</v>
      </c>
      <c r="I2043" s="21">
        <v>4</v>
      </c>
      <c r="J2043" s="3" t="s">
        <v>183</v>
      </c>
      <c r="K2043" s="3"/>
      <c r="L2043" s="3"/>
      <c r="M2043" s="3"/>
      <c r="N2043" s="3"/>
      <c r="O2043" s="3"/>
      <c r="P2043" s="3"/>
      <c r="Q2043" s="3"/>
      <c r="R2043" s="3"/>
      <c r="S2043" s="3"/>
      <c r="T2043" s="3" t="str">
        <f t="shared" si="248"/>
        <v>SIN CECO</v>
      </c>
      <c r="U2043" s="3" t="str">
        <f t="shared" si="249"/>
        <v>NO</v>
      </c>
      <c r="V2043" t="str">
        <f t="shared" si="250"/>
        <v>ARTURO CALLE PEREIRA
100% *-Soporte Técnico</v>
      </c>
      <c r="W2043" s="53">
        <f t="shared" si="251"/>
        <v>4</v>
      </c>
      <c r="X2043">
        <f t="shared" si="252"/>
        <v>4</v>
      </c>
      <c r="Y2043">
        <f>IF(ISNA(VLOOKUP(B2043,CECOS_SIN_IDENTIFICAR!$A$2:$D$146,4,0)),"SIN CECO",IF(VLOOKUP(B2043,CECOS_SIN_IDENTIFICAR!$A$2:$D$146,4,0)=0,"SIN CECO",VLOOKUP(B2043,CECOS_SIN_IDENTIFICAR!$A$2:$D$146,4,0)))</f>
        <v>1240</v>
      </c>
      <c r="Z2043">
        <f t="shared" si="253"/>
        <v>1240</v>
      </c>
      <c r="AA2043" s="56" t="s">
        <v>114</v>
      </c>
      <c r="AB2043" t="str">
        <f t="shared" si="254"/>
        <v>b. Idoneidad y Calidad del soporte-Soporte Técnico</v>
      </c>
      <c r="AC2043" t="str">
        <f>VLOOKUP(AB2043,CODIFICACION_PREGUNTAS!$C$2:$D$35,2,0)</f>
        <v>SOPORTE_TEC002</v>
      </c>
    </row>
    <row r="2044" spans="1:29" x14ac:dyDescent="0.25">
      <c r="A2044" s="3">
        <f t="shared" si="255"/>
        <v>2043</v>
      </c>
      <c r="B2044" s="3" t="s">
        <v>208</v>
      </c>
      <c r="C2044" s="32">
        <v>40603</v>
      </c>
      <c r="D2044" s="56" t="s">
        <v>114</v>
      </c>
      <c r="E2044" s="3"/>
      <c r="F2044" s="3"/>
      <c r="G2044" s="2" t="s">
        <v>8</v>
      </c>
      <c r="H2044" s="3" t="s">
        <v>6</v>
      </c>
      <c r="I2044" s="21">
        <v>4</v>
      </c>
      <c r="J2044" s="3" t="s">
        <v>183</v>
      </c>
      <c r="K2044" s="3"/>
      <c r="L2044" s="3"/>
      <c r="M2044" s="3"/>
      <c r="N2044" s="3"/>
      <c r="O2044" s="3"/>
      <c r="P2044" s="3"/>
      <c r="Q2044" s="3"/>
      <c r="R2044" s="3"/>
      <c r="S2044" s="3"/>
      <c r="T2044" s="3" t="str">
        <f t="shared" si="248"/>
        <v>SIN CECO</v>
      </c>
      <c r="U2044" s="3" t="str">
        <f t="shared" si="249"/>
        <v>NO</v>
      </c>
      <c r="V2044" t="str">
        <f t="shared" si="250"/>
        <v>ARTURO CALLE PEREIRA
100% *-Soporte Técnico</v>
      </c>
      <c r="W2044" s="53">
        <f t="shared" si="251"/>
        <v>4</v>
      </c>
      <c r="X2044">
        <f t="shared" si="252"/>
        <v>4</v>
      </c>
      <c r="Y2044">
        <f>IF(ISNA(VLOOKUP(B2044,CECOS_SIN_IDENTIFICAR!$A$2:$D$146,4,0)),"SIN CECO",IF(VLOOKUP(B2044,CECOS_SIN_IDENTIFICAR!$A$2:$D$146,4,0)=0,"SIN CECO",VLOOKUP(B2044,CECOS_SIN_IDENTIFICAR!$A$2:$D$146,4,0)))</f>
        <v>1240</v>
      </c>
      <c r="Z2044">
        <f t="shared" si="253"/>
        <v>1240</v>
      </c>
      <c r="AA2044" s="56" t="s">
        <v>114</v>
      </c>
      <c r="AB2044" t="str">
        <f t="shared" si="254"/>
        <v>c. Cumplimiento de especificaciones técnicas de construcción-Soporte Técnico</v>
      </c>
      <c r="AC2044" t="str">
        <f>VLOOKUP(AB2044,CODIFICACION_PREGUNTAS!$C$2:$D$35,2,0)</f>
        <v>SOPORTE_TEC003</v>
      </c>
    </row>
    <row r="2045" spans="1:29" x14ac:dyDescent="0.25">
      <c r="A2045" s="3">
        <f t="shared" si="255"/>
        <v>2044</v>
      </c>
      <c r="B2045" s="3" t="s">
        <v>208</v>
      </c>
      <c r="C2045" s="32">
        <v>40603</v>
      </c>
      <c r="D2045" s="56" t="s">
        <v>114</v>
      </c>
      <c r="E2045" s="3"/>
      <c r="F2045" s="3"/>
      <c r="G2045" s="2" t="s">
        <v>9</v>
      </c>
      <c r="H2045" s="3" t="s">
        <v>6</v>
      </c>
      <c r="I2045" s="21">
        <v>4</v>
      </c>
      <c r="J2045" s="3" t="s">
        <v>183</v>
      </c>
      <c r="K2045" s="3"/>
      <c r="L2045" s="3"/>
      <c r="M2045" s="3"/>
      <c r="N2045" s="3"/>
      <c r="O2045" s="3"/>
      <c r="P2045" s="3"/>
      <c r="Q2045" s="3"/>
      <c r="R2045" s="3"/>
      <c r="S2045" s="3"/>
      <c r="T2045" s="3" t="str">
        <f t="shared" si="248"/>
        <v>SIN CECO</v>
      </c>
      <c r="U2045" s="3" t="str">
        <f t="shared" si="249"/>
        <v>NO</v>
      </c>
      <c r="V2045" t="str">
        <f t="shared" si="250"/>
        <v>ARTURO CALLE PEREIRA
100% *-Soporte Técnico</v>
      </c>
      <c r="W2045" s="53">
        <f t="shared" si="251"/>
        <v>4</v>
      </c>
      <c r="X2045">
        <f t="shared" si="252"/>
        <v>4</v>
      </c>
      <c r="Y2045">
        <f>IF(ISNA(VLOOKUP(B2045,CECOS_SIN_IDENTIFICAR!$A$2:$D$146,4,0)),"SIN CECO",IF(VLOOKUP(B2045,CECOS_SIN_IDENTIFICAR!$A$2:$D$146,4,0)=0,"SIN CECO",VLOOKUP(B2045,CECOS_SIN_IDENTIFICAR!$A$2:$D$146,4,0)))</f>
        <v>1240</v>
      </c>
      <c r="Z2045">
        <f t="shared" si="253"/>
        <v>1240</v>
      </c>
      <c r="AA2045" s="56" t="s">
        <v>114</v>
      </c>
      <c r="AB2045" t="str">
        <f t="shared" si="254"/>
        <v>d. Confiabilidad de los conceptos aplicados-Soporte Técnico</v>
      </c>
      <c r="AC2045" t="str">
        <f>VLOOKUP(AB2045,CODIFICACION_PREGUNTAS!$C$2:$D$35,2,0)</f>
        <v>SOPORTE_TEC004</v>
      </c>
    </row>
    <row r="2046" spans="1:29" x14ac:dyDescent="0.25">
      <c r="A2046" s="3">
        <f t="shared" si="255"/>
        <v>2045</v>
      </c>
      <c r="B2046" s="3" t="s">
        <v>208</v>
      </c>
      <c r="C2046" s="32">
        <v>40603</v>
      </c>
      <c r="D2046" s="56" t="s">
        <v>114</v>
      </c>
      <c r="E2046" s="3"/>
      <c r="F2046" s="3"/>
      <c r="G2046" s="2" t="s">
        <v>10</v>
      </c>
      <c r="H2046" s="3" t="s">
        <v>6</v>
      </c>
      <c r="I2046" s="21">
        <v>4</v>
      </c>
      <c r="J2046" s="3" t="s">
        <v>183</v>
      </c>
      <c r="K2046" s="3"/>
      <c r="L2046" s="3"/>
      <c r="M2046" s="3"/>
      <c r="N2046" s="3"/>
      <c r="O2046" s="3"/>
      <c r="P2046" s="3"/>
      <c r="Q2046" s="3"/>
      <c r="R2046" s="3"/>
      <c r="S2046" s="3"/>
      <c r="T2046" s="3" t="str">
        <f t="shared" si="248"/>
        <v>SIN CECO</v>
      </c>
      <c r="U2046" s="3" t="str">
        <f t="shared" si="249"/>
        <v>NO</v>
      </c>
      <c r="V2046" t="str">
        <f t="shared" si="250"/>
        <v>ARTURO CALLE PEREIRA
100% *-Soporte Técnico</v>
      </c>
      <c r="W2046" s="53">
        <f t="shared" si="251"/>
        <v>4</v>
      </c>
      <c r="X2046">
        <f t="shared" si="252"/>
        <v>4</v>
      </c>
      <c r="Y2046">
        <f>IF(ISNA(VLOOKUP(B2046,CECOS_SIN_IDENTIFICAR!$A$2:$D$146,4,0)),"SIN CECO",IF(VLOOKUP(B2046,CECOS_SIN_IDENTIFICAR!$A$2:$D$146,4,0)=0,"SIN CECO",VLOOKUP(B2046,CECOS_SIN_IDENTIFICAR!$A$2:$D$146,4,0)))</f>
        <v>1240</v>
      </c>
      <c r="Z2046">
        <f t="shared" si="253"/>
        <v>1240</v>
      </c>
      <c r="AA2046" s="56" t="s">
        <v>114</v>
      </c>
      <c r="AB2046" t="str">
        <f t="shared" si="254"/>
        <v>e. Oportunidad en entrega de información o requerimientos-Soporte Técnico</v>
      </c>
      <c r="AC2046" t="str">
        <f>VLOOKUP(AB2046,CODIFICACION_PREGUNTAS!$C$2:$D$35,2,0)</f>
        <v>SOPORTE_TEC005</v>
      </c>
    </row>
    <row r="2047" spans="1:29" x14ac:dyDescent="0.25">
      <c r="A2047" s="3">
        <f t="shared" si="255"/>
        <v>2046</v>
      </c>
      <c r="B2047" s="3" t="s">
        <v>208</v>
      </c>
      <c r="C2047" s="32">
        <v>40603</v>
      </c>
      <c r="D2047" s="56" t="s">
        <v>114</v>
      </c>
      <c r="E2047" s="3"/>
      <c r="F2047" s="3"/>
      <c r="G2047" s="2" t="s">
        <v>11</v>
      </c>
      <c r="H2047" s="3" t="s">
        <v>12</v>
      </c>
      <c r="I2047" s="21">
        <v>4</v>
      </c>
      <c r="J2047" s="3" t="s">
        <v>183</v>
      </c>
      <c r="K2047" s="3"/>
      <c r="L2047" s="3"/>
      <c r="M2047" s="3"/>
      <c r="N2047" s="3"/>
      <c r="O2047" s="3"/>
      <c r="P2047" s="3"/>
      <c r="Q2047" s="3"/>
      <c r="R2047" s="3"/>
      <c r="S2047" s="3"/>
      <c r="T2047" s="3" t="str">
        <f t="shared" si="248"/>
        <v>SIN CECO</v>
      </c>
      <c r="U2047" s="3" t="str">
        <f t="shared" si="249"/>
        <v>NO</v>
      </c>
      <c r="V2047" t="str">
        <f t="shared" si="250"/>
        <v>ARTURO CALLE PEREIRA
100% *-Soporte Administrativo</v>
      </c>
      <c r="W2047" s="53">
        <f t="shared" si="251"/>
        <v>4</v>
      </c>
      <c r="X2047">
        <f t="shared" si="252"/>
        <v>4</v>
      </c>
      <c r="Y2047">
        <f>IF(ISNA(VLOOKUP(B2047,CECOS_SIN_IDENTIFICAR!$A$2:$D$146,4,0)),"SIN CECO",IF(VLOOKUP(B2047,CECOS_SIN_IDENTIFICAR!$A$2:$D$146,4,0)=0,"SIN CECO",VLOOKUP(B2047,CECOS_SIN_IDENTIFICAR!$A$2:$D$146,4,0)))</f>
        <v>1240</v>
      </c>
      <c r="Z2047">
        <f t="shared" si="253"/>
        <v>1240</v>
      </c>
      <c r="AA2047" s="56" t="s">
        <v>114</v>
      </c>
      <c r="AB2047" t="str">
        <f t="shared" si="254"/>
        <v>a. Oportunidad de la gestión en obra-Soporte Administrativo</v>
      </c>
      <c r="AC2047" t="str">
        <f>VLOOKUP(AB2047,CODIFICACION_PREGUNTAS!$C$2:$D$35,2,0)</f>
        <v>SOPORTE_ADMON001</v>
      </c>
    </row>
    <row r="2048" spans="1:29" x14ac:dyDescent="0.25">
      <c r="A2048" s="3">
        <f t="shared" si="255"/>
        <v>2047</v>
      </c>
      <c r="B2048" s="3" t="s">
        <v>208</v>
      </c>
      <c r="C2048" s="32">
        <v>40603</v>
      </c>
      <c r="D2048" s="56" t="s">
        <v>114</v>
      </c>
      <c r="E2048" s="3"/>
      <c r="F2048" s="3"/>
      <c r="G2048" s="2" t="s">
        <v>13</v>
      </c>
      <c r="H2048" s="3" t="s">
        <v>12</v>
      </c>
      <c r="I2048" s="21">
        <v>4</v>
      </c>
      <c r="J2048" s="3" t="s">
        <v>183</v>
      </c>
      <c r="K2048" s="3"/>
      <c r="L2048" s="3"/>
      <c r="M2048" s="3"/>
      <c r="N2048" s="3"/>
      <c r="O2048" s="3"/>
      <c r="P2048" s="3"/>
      <c r="Q2048" s="3"/>
      <c r="R2048" s="3"/>
      <c r="S2048" s="3"/>
      <c r="T2048" s="3" t="str">
        <f t="shared" si="248"/>
        <v>SIN CECO</v>
      </c>
      <c r="U2048" s="3" t="str">
        <f t="shared" si="249"/>
        <v>NO</v>
      </c>
      <c r="V2048" t="str">
        <f t="shared" si="250"/>
        <v>ARTURO CALLE PEREIRA
100% *-Soporte Administrativo</v>
      </c>
      <c r="W2048" s="53">
        <f t="shared" si="251"/>
        <v>4</v>
      </c>
      <c r="X2048">
        <f t="shared" si="252"/>
        <v>4</v>
      </c>
      <c r="Y2048">
        <f>IF(ISNA(VLOOKUP(B2048,CECOS_SIN_IDENTIFICAR!$A$2:$D$146,4,0)),"SIN CECO",IF(VLOOKUP(B2048,CECOS_SIN_IDENTIFICAR!$A$2:$D$146,4,0)=0,"SIN CECO",VLOOKUP(B2048,CECOS_SIN_IDENTIFICAR!$A$2:$D$146,4,0)))</f>
        <v>1240</v>
      </c>
      <c r="Z2048">
        <f t="shared" si="253"/>
        <v>1240</v>
      </c>
      <c r="AA2048" s="56" t="s">
        <v>114</v>
      </c>
      <c r="AB2048" t="str">
        <f t="shared" si="254"/>
        <v>b. Manejo administrativo del proyecto-Soporte Administrativo</v>
      </c>
      <c r="AC2048" t="str">
        <f>VLOOKUP(AB2048,CODIFICACION_PREGUNTAS!$C$2:$D$35,2,0)</f>
        <v>SOPORTE_ADMON002</v>
      </c>
    </row>
    <row r="2049" spans="1:29" x14ac:dyDescent="0.25">
      <c r="A2049" s="3">
        <f t="shared" si="255"/>
        <v>2048</v>
      </c>
      <c r="B2049" s="3" t="s">
        <v>208</v>
      </c>
      <c r="C2049" s="32">
        <v>40603</v>
      </c>
      <c r="D2049" s="56" t="s">
        <v>114</v>
      </c>
      <c r="E2049" s="3"/>
      <c r="F2049" s="3"/>
      <c r="G2049" s="2" t="s">
        <v>14</v>
      </c>
      <c r="H2049" s="3" t="s">
        <v>12</v>
      </c>
      <c r="I2049" s="21">
        <v>4</v>
      </c>
      <c r="J2049" s="3" t="s">
        <v>183</v>
      </c>
      <c r="K2049" s="3"/>
      <c r="L2049" s="3"/>
      <c r="M2049" s="3"/>
      <c r="N2049" s="3"/>
      <c r="O2049" s="3"/>
      <c r="P2049" s="3"/>
      <c r="Q2049" s="3"/>
      <c r="R2049" s="3"/>
      <c r="S2049" s="3"/>
      <c r="T2049" s="3" t="str">
        <f t="shared" si="248"/>
        <v>SIN CECO</v>
      </c>
      <c r="U2049" s="3" t="str">
        <f t="shared" si="249"/>
        <v>NO</v>
      </c>
      <c r="V2049" t="str">
        <f t="shared" si="250"/>
        <v>ARTURO CALLE PEREIRA
100% *-Soporte Administrativo</v>
      </c>
      <c r="W2049" s="53">
        <f t="shared" si="251"/>
        <v>4</v>
      </c>
      <c r="X2049">
        <f t="shared" si="252"/>
        <v>4</v>
      </c>
      <c r="Y2049">
        <f>IF(ISNA(VLOOKUP(B2049,CECOS_SIN_IDENTIFICAR!$A$2:$D$146,4,0)),"SIN CECO",IF(VLOOKUP(B2049,CECOS_SIN_IDENTIFICAR!$A$2:$D$146,4,0)=0,"SIN CECO",VLOOKUP(B2049,CECOS_SIN_IDENTIFICAR!$A$2:$D$146,4,0)))</f>
        <v>1240</v>
      </c>
      <c r="Z2049">
        <f t="shared" si="253"/>
        <v>1240</v>
      </c>
      <c r="AA2049" s="56" t="s">
        <v>114</v>
      </c>
      <c r="AB2049" t="str">
        <f t="shared" si="254"/>
        <v>c. Información clara y veraz sobre la administración de proyecto-Soporte Administrativo</v>
      </c>
      <c r="AC2049" t="str">
        <f>VLOOKUP(AB2049,CODIFICACION_PREGUNTAS!$C$2:$D$35,2,0)</f>
        <v>SOPORTE_ADMON003</v>
      </c>
    </row>
    <row r="2050" spans="1:29" x14ac:dyDescent="0.25">
      <c r="A2050" s="3">
        <f t="shared" si="255"/>
        <v>2049</v>
      </c>
      <c r="B2050" s="3" t="s">
        <v>208</v>
      </c>
      <c r="C2050" s="32">
        <v>40603</v>
      </c>
      <c r="D2050" s="56" t="s">
        <v>114</v>
      </c>
      <c r="E2050" s="3"/>
      <c r="F2050" s="3"/>
      <c r="G2050" s="2" t="s">
        <v>15</v>
      </c>
      <c r="H2050" s="3" t="s">
        <v>12</v>
      </c>
      <c r="I2050" s="21">
        <v>4</v>
      </c>
      <c r="J2050" s="3" t="s">
        <v>183</v>
      </c>
      <c r="K2050" s="3"/>
      <c r="L2050" s="3"/>
      <c r="M2050" s="3"/>
      <c r="N2050" s="3"/>
      <c r="O2050" s="3"/>
      <c r="P2050" s="3"/>
      <c r="Q2050" s="3"/>
      <c r="R2050" s="3"/>
      <c r="S2050" s="3"/>
      <c r="T2050" s="3" t="str">
        <f t="shared" si="248"/>
        <v>SIN CECO</v>
      </c>
      <c r="U2050" s="3" t="str">
        <f t="shared" si="249"/>
        <v>NO</v>
      </c>
      <c r="V2050" t="str">
        <f t="shared" si="250"/>
        <v>ARTURO CALLE PEREIRA
100% *-Soporte Administrativo</v>
      </c>
      <c r="W2050" s="53">
        <f t="shared" si="251"/>
        <v>4</v>
      </c>
      <c r="X2050">
        <f t="shared" si="252"/>
        <v>4</v>
      </c>
      <c r="Y2050">
        <f>IF(ISNA(VLOOKUP(B2050,CECOS_SIN_IDENTIFICAR!$A$2:$D$146,4,0)),"SIN CECO",IF(VLOOKUP(B2050,CECOS_SIN_IDENTIFICAR!$A$2:$D$146,4,0)=0,"SIN CECO",VLOOKUP(B2050,CECOS_SIN_IDENTIFICAR!$A$2:$D$146,4,0)))</f>
        <v>1240</v>
      </c>
      <c r="Z2050">
        <f t="shared" si="253"/>
        <v>1240</v>
      </c>
      <c r="AA2050" s="56" t="s">
        <v>114</v>
      </c>
      <c r="AB2050" t="str">
        <f t="shared" si="254"/>
        <v>d. Cumplimientos con expectativas del cliente-Soporte Administrativo</v>
      </c>
      <c r="AC2050" t="str">
        <f>VLOOKUP(AB2050,CODIFICACION_PREGUNTAS!$C$2:$D$35,2,0)</f>
        <v>SOPORTE_ADMON004</v>
      </c>
    </row>
    <row r="2051" spans="1:29" x14ac:dyDescent="0.25">
      <c r="A2051" s="3">
        <f t="shared" si="255"/>
        <v>2050</v>
      </c>
      <c r="B2051" s="3" t="s">
        <v>208</v>
      </c>
      <c r="C2051" s="32">
        <v>40603</v>
      </c>
      <c r="D2051" s="56" t="s">
        <v>114</v>
      </c>
      <c r="E2051" s="3"/>
      <c r="F2051" s="3"/>
      <c r="G2051" s="2" t="s">
        <v>16</v>
      </c>
      <c r="H2051" s="3" t="s">
        <v>12</v>
      </c>
      <c r="I2051" s="21">
        <v>4</v>
      </c>
      <c r="J2051" s="3" t="s">
        <v>183</v>
      </c>
      <c r="K2051" s="3"/>
      <c r="L2051" s="3"/>
      <c r="M2051" s="3"/>
      <c r="N2051" s="3"/>
      <c r="O2051" s="3"/>
      <c r="P2051" s="3"/>
      <c r="Q2051" s="3"/>
      <c r="R2051" s="3"/>
      <c r="S2051" s="3"/>
      <c r="T2051" s="3" t="str">
        <f t="shared" ref="T2051:T2114" si="256">IF(U2051="NO","SIN CECO",LEFT(B2051,4)+0)</f>
        <v>SIN CECO</v>
      </c>
      <c r="U2051" s="3" t="str">
        <f t="shared" ref="U2051:U2114" si="257">IF(ISNUMBER(LEFT(B2051,4)+0),"SI","NO")</f>
        <v>NO</v>
      </c>
      <c r="V2051" t="str">
        <f t="shared" ref="V2051:V2114" si="258">CONCATENATE(B2051,"-",H2051)</f>
        <v>ARTURO CALLE PEREIRA
100% *-Soporte Administrativo</v>
      </c>
      <c r="W2051" s="53">
        <f t="shared" ref="W2051:W2114" si="259">I2051</f>
        <v>4</v>
      </c>
      <c r="X2051">
        <f t="shared" ref="X2051:X2114" si="260">IF(ISNUMBER(W2051+0),W2051+0,0)</f>
        <v>4</v>
      </c>
      <c r="Y2051">
        <f>IF(ISNA(VLOOKUP(B2051,CECOS_SIN_IDENTIFICAR!$A$2:$D$146,4,0)),"SIN CECO",IF(VLOOKUP(B2051,CECOS_SIN_IDENTIFICAR!$A$2:$D$146,4,0)=0,"SIN CECO",VLOOKUP(B2051,CECOS_SIN_IDENTIFICAR!$A$2:$D$146,4,0)))</f>
        <v>1240</v>
      </c>
      <c r="Z2051">
        <f t="shared" ref="Z2051:Z2114" si="261">IF(Y2051="SIN CECO",T2051,Y2051)</f>
        <v>1240</v>
      </c>
      <c r="AA2051" s="56" t="s">
        <v>114</v>
      </c>
      <c r="AB2051" t="str">
        <f t="shared" ref="AB2051:AB2114" si="262">CONCATENATE(G2051,"-",H2051)</f>
        <v>e. Control de presupuesto-Soporte Administrativo</v>
      </c>
      <c r="AC2051" t="str">
        <f>VLOOKUP(AB2051,CODIFICACION_PREGUNTAS!$C$2:$D$35,2,0)</f>
        <v>SOPORTE_ADMON005</v>
      </c>
    </row>
    <row r="2052" spans="1:29" x14ac:dyDescent="0.25">
      <c r="A2052" s="3">
        <f t="shared" ref="A2052:A2115" si="263">A2051+1</f>
        <v>2051</v>
      </c>
      <c r="B2052" s="3" t="s">
        <v>208</v>
      </c>
      <c r="C2052" s="32">
        <v>40603</v>
      </c>
      <c r="D2052" s="56" t="s">
        <v>114</v>
      </c>
      <c r="E2052" s="3"/>
      <c r="F2052" s="3"/>
      <c r="G2052" s="2" t="s">
        <v>17</v>
      </c>
      <c r="H2052" s="3" t="s">
        <v>18</v>
      </c>
      <c r="I2052" s="21">
        <v>4</v>
      </c>
      <c r="J2052" s="3" t="s">
        <v>183</v>
      </c>
      <c r="K2052" s="3"/>
      <c r="L2052" s="3"/>
      <c r="M2052" s="3"/>
      <c r="N2052" s="3"/>
      <c r="O2052" s="3"/>
      <c r="P2052" s="3"/>
      <c r="Q2052" s="3"/>
      <c r="R2052" s="3"/>
      <c r="S2052" s="3"/>
      <c r="T2052" s="3" t="str">
        <f t="shared" si="256"/>
        <v>SIN CECO</v>
      </c>
      <c r="U2052" s="3" t="str">
        <f t="shared" si="257"/>
        <v>NO</v>
      </c>
      <c r="V2052" t="str">
        <f t="shared" si="258"/>
        <v>ARTURO CALLE PEREIRA
100% *-Soporte Directivo (Coordinador y Gerencia)</v>
      </c>
      <c r="W2052" s="53">
        <f t="shared" si="259"/>
        <v>4</v>
      </c>
      <c r="X2052">
        <f t="shared" si="260"/>
        <v>4</v>
      </c>
      <c r="Y2052">
        <f>IF(ISNA(VLOOKUP(B2052,CECOS_SIN_IDENTIFICAR!$A$2:$D$146,4,0)),"SIN CECO",IF(VLOOKUP(B2052,CECOS_SIN_IDENTIFICAR!$A$2:$D$146,4,0)=0,"SIN CECO",VLOOKUP(B2052,CECOS_SIN_IDENTIFICAR!$A$2:$D$146,4,0)))</f>
        <v>1240</v>
      </c>
      <c r="Z2052">
        <f t="shared" si="261"/>
        <v>1240</v>
      </c>
      <c r="AA2052" s="56" t="s">
        <v>114</v>
      </c>
      <c r="AB2052" t="str">
        <f t="shared" si="262"/>
        <v>a. Apoyo y presencia en el proyecto-Soporte Directivo (Coordinador y Gerencia)</v>
      </c>
      <c r="AC2052" t="str">
        <f>VLOOKUP(AB2052,CODIFICACION_PREGUNTAS!$C$2:$D$35,2,0)</f>
        <v>SOPORTE_DIR001</v>
      </c>
    </row>
    <row r="2053" spans="1:29" x14ac:dyDescent="0.25">
      <c r="A2053" s="3">
        <f t="shared" si="263"/>
        <v>2052</v>
      </c>
      <c r="B2053" s="3" t="s">
        <v>208</v>
      </c>
      <c r="C2053" s="32">
        <v>40603</v>
      </c>
      <c r="D2053" s="56" t="s">
        <v>114</v>
      </c>
      <c r="E2053" s="3"/>
      <c r="F2053" s="3"/>
      <c r="G2053" s="2" t="s">
        <v>19</v>
      </c>
      <c r="H2053" s="3" t="s">
        <v>18</v>
      </c>
      <c r="I2053" s="21">
        <v>4</v>
      </c>
      <c r="J2053" s="3" t="s">
        <v>183</v>
      </c>
      <c r="K2053" s="3"/>
      <c r="L2053" s="3"/>
      <c r="M2053" s="3"/>
      <c r="N2053" s="3"/>
      <c r="O2053" s="3"/>
      <c r="P2053" s="3"/>
      <c r="Q2053" s="3"/>
      <c r="R2053" s="3"/>
      <c r="S2053" s="3"/>
      <c r="T2053" s="3" t="str">
        <f t="shared" si="256"/>
        <v>SIN CECO</v>
      </c>
      <c r="U2053" s="3" t="str">
        <f t="shared" si="257"/>
        <v>NO</v>
      </c>
      <c r="V2053" t="str">
        <f t="shared" si="258"/>
        <v>ARTURO CALLE PEREIRA
100% *-Soporte Directivo (Coordinador y Gerencia)</v>
      </c>
      <c r="W2053" s="53">
        <f t="shared" si="259"/>
        <v>4</v>
      </c>
      <c r="X2053">
        <f t="shared" si="260"/>
        <v>4</v>
      </c>
      <c r="Y2053">
        <f>IF(ISNA(VLOOKUP(B2053,CECOS_SIN_IDENTIFICAR!$A$2:$D$146,4,0)),"SIN CECO",IF(VLOOKUP(B2053,CECOS_SIN_IDENTIFICAR!$A$2:$D$146,4,0)=0,"SIN CECO",VLOOKUP(B2053,CECOS_SIN_IDENTIFICAR!$A$2:$D$146,4,0)))</f>
        <v>1240</v>
      </c>
      <c r="Z2053">
        <f t="shared" si="261"/>
        <v>1240</v>
      </c>
      <c r="AA2053" s="56" t="s">
        <v>114</v>
      </c>
      <c r="AB2053" t="str">
        <f t="shared" si="262"/>
        <v>b. Conocimiento del proyecto-Soporte Directivo (Coordinador y Gerencia)</v>
      </c>
      <c r="AC2053" t="str">
        <f>VLOOKUP(AB2053,CODIFICACION_PREGUNTAS!$C$2:$D$35,2,0)</f>
        <v>SOPORTE_DIR002</v>
      </c>
    </row>
    <row r="2054" spans="1:29" x14ac:dyDescent="0.25">
      <c r="A2054" s="3">
        <f t="shared" si="263"/>
        <v>2053</v>
      </c>
      <c r="B2054" s="3" t="s">
        <v>208</v>
      </c>
      <c r="C2054" s="32">
        <v>40603</v>
      </c>
      <c r="D2054" s="56" t="s">
        <v>114</v>
      </c>
      <c r="E2054" s="3"/>
      <c r="F2054" s="3"/>
      <c r="G2054" s="2" t="s">
        <v>20</v>
      </c>
      <c r="H2054" s="3" t="s">
        <v>18</v>
      </c>
      <c r="I2054" s="21">
        <v>4</v>
      </c>
      <c r="J2054" s="3" t="s">
        <v>183</v>
      </c>
      <c r="K2054" s="3"/>
      <c r="L2054" s="3"/>
      <c r="M2054" s="3"/>
      <c r="N2054" s="3"/>
      <c r="O2054" s="3"/>
      <c r="P2054" s="3"/>
      <c r="Q2054" s="3"/>
      <c r="R2054" s="3"/>
      <c r="S2054" s="3"/>
      <c r="T2054" s="3" t="str">
        <f t="shared" si="256"/>
        <v>SIN CECO</v>
      </c>
      <c r="U2054" s="3" t="str">
        <f t="shared" si="257"/>
        <v>NO</v>
      </c>
      <c r="V2054" t="str">
        <f t="shared" si="258"/>
        <v>ARTURO CALLE PEREIRA
100% *-Soporte Directivo (Coordinador y Gerencia)</v>
      </c>
      <c r="W2054" s="53">
        <f t="shared" si="259"/>
        <v>4</v>
      </c>
      <c r="X2054">
        <f t="shared" si="260"/>
        <v>4</v>
      </c>
      <c r="Y2054">
        <f>IF(ISNA(VLOOKUP(B2054,CECOS_SIN_IDENTIFICAR!$A$2:$D$146,4,0)),"SIN CECO",IF(VLOOKUP(B2054,CECOS_SIN_IDENTIFICAR!$A$2:$D$146,4,0)=0,"SIN CECO",VLOOKUP(B2054,CECOS_SIN_IDENTIFICAR!$A$2:$D$146,4,0)))</f>
        <v>1240</v>
      </c>
      <c r="Z2054">
        <f t="shared" si="261"/>
        <v>1240</v>
      </c>
      <c r="AA2054" s="56" t="s">
        <v>114</v>
      </c>
      <c r="AB2054" t="str">
        <f t="shared" si="262"/>
        <v>c. Planteamiento de soluciones y manejo de conflictos-Soporte Directivo (Coordinador y Gerencia)</v>
      </c>
      <c r="AC2054" t="str">
        <f>VLOOKUP(AB2054,CODIFICACION_PREGUNTAS!$C$2:$D$35,2,0)</f>
        <v>SOPORTE_DIR003</v>
      </c>
    </row>
    <row r="2055" spans="1:29" x14ac:dyDescent="0.25">
      <c r="A2055" s="3">
        <f t="shared" si="263"/>
        <v>2054</v>
      </c>
      <c r="B2055" s="3" t="s">
        <v>208</v>
      </c>
      <c r="C2055" s="32">
        <v>40603</v>
      </c>
      <c r="D2055" s="56" t="s">
        <v>114</v>
      </c>
      <c r="E2055" s="3"/>
      <c r="F2055" s="3"/>
      <c r="G2055" s="2" t="s">
        <v>21</v>
      </c>
      <c r="H2055" s="3" t="s">
        <v>18</v>
      </c>
      <c r="I2055" s="21">
        <v>4</v>
      </c>
      <c r="J2055" s="3" t="s">
        <v>183</v>
      </c>
      <c r="K2055" s="3"/>
      <c r="L2055" s="3"/>
      <c r="M2055" s="3"/>
      <c r="N2055" s="3"/>
      <c r="O2055" s="3"/>
      <c r="P2055" s="3"/>
      <c r="Q2055" s="3"/>
      <c r="R2055" s="3"/>
      <c r="S2055" s="3"/>
      <c r="T2055" s="3" t="str">
        <f t="shared" si="256"/>
        <v>SIN CECO</v>
      </c>
      <c r="U2055" s="3" t="str">
        <f t="shared" si="257"/>
        <v>NO</v>
      </c>
      <c r="V2055" t="str">
        <f t="shared" si="258"/>
        <v>ARTURO CALLE PEREIRA
100% *-Soporte Directivo (Coordinador y Gerencia)</v>
      </c>
      <c r="W2055" s="53">
        <f t="shared" si="259"/>
        <v>4</v>
      </c>
      <c r="X2055">
        <f t="shared" si="260"/>
        <v>4</v>
      </c>
      <c r="Y2055">
        <f>IF(ISNA(VLOOKUP(B2055,CECOS_SIN_IDENTIFICAR!$A$2:$D$146,4,0)),"SIN CECO",IF(VLOOKUP(B2055,CECOS_SIN_IDENTIFICAR!$A$2:$D$146,4,0)=0,"SIN CECO",VLOOKUP(B2055,CECOS_SIN_IDENTIFICAR!$A$2:$D$146,4,0)))</f>
        <v>1240</v>
      </c>
      <c r="Z2055">
        <f t="shared" si="261"/>
        <v>1240</v>
      </c>
      <c r="AA2055" s="56" t="s">
        <v>114</v>
      </c>
      <c r="AB2055" t="str">
        <f t="shared" si="262"/>
        <v>d. Cumplimiento de compromisos-Soporte Directivo (Coordinador y Gerencia)</v>
      </c>
      <c r="AC2055" t="str">
        <f>VLOOKUP(AB2055,CODIFICACION_PREGUNTAS!$C$2:$D$35,2,0)</f>
        <v>SOPORTE_DIR004</v>
      </c>
    </row>
    <row r="2056" spans="1:29" x14ac:dyDescent="0.25">
      <c r="A2056" s="3">
        <f t="shared" si="263"/>
        <v>2055</v>
      </c>
      <c r="B2056" s="3" t="s">
        <v>208</v>
      </c>
      <c r="C2056" s="32">
        <v>40603</v>
      </c>
      <c r="D2056" s="56" t="s">
        <v>114</v>
      </c>
      <c r="E2056" s="3"/>
      <c r="F2056" s="3"/>
      <c r="G2056" s="2" t="s">
        <v>22</v>
      </c>
      <c r="H2056" s="3" t="s">
        <v>18</v>
      </c>
      <c r="I2056" s="21">
        <v>4</v>
      </c>
      <c r="J2056" s="3" t="s">
        <v>183</v>
      </c>
      <c r="K2056" s="3"/>
      <c r="L2056" s="3"/>
      <c r="M2056" s="3"/>
      <c r="N2056" s="3"/>
      <c r="O2056" s="3"/>
      <c r="P2056" s="3"/>
      <c r="Q2056" s="3"/>
      <c r="R2056" s="3"/>
      <c r="S2056" s="3"/>
      <c r="T2056" s="3" t="str">
        <f t="shared" si="256"/>
        <v>SIN CECO</v>
      </c>
      <c r="U2056" s="3" t="str">
        <f t="shared" si="257"/>
        <v>NO</v>
      </c>
      <c r="V2056" t="str">
        <f t="shared" si="258"/>
        <v>ARTURO CALLE PEREIRA
100% *-Soporte Directivo (Coordinador y Gerencia)</v>
      </c>
      <c r="W2056" s="53">
        <f t="shared" si="259"/>
        <v>4</v>
      </c>
      <c r="X2056">
        <f t="shared" si="260"/>
        <v>4</v>
      </c>
      <c r="Y2056">
        <f>IF(ISNA(VLOOKUP(B2056,CECOS_SIN_IDENTIFICAR!$A$2:$D$146,4,0)),"SIN CECO",IF(VLOOKUP(B2056,CECOS_SIN_IDENTIFICAR!$A$2:$D$146,4,0)=0,"SIN CECO",VLOOKUP(B2056,CECOS_SIN_IDENTIFICAR!$A$2:$D$146,4,0)))</f>
        <v>1240</v>
      </c>
      <c r="Z2056">
        <f t="shared" si="261"/>
        <v>1240</v>
      </c>
      <c r="AA2056" s="56" t="s">
        <v>114</v>
      </c>
      <c r="AB2056" t="str">
        <f t="shared" si="262"/>
        <v>e. Manejo del cliente-Soporte Directivo (Coordinador y Gerencia)</v>
      </c>
      <c r="AC2056" t="str">
        <f>VLOOKUP(AB2056,CODIFICACION_PREGUNTAS!$C$2:$D$35,2,0)</f>
        <v>SOPORTE_DIR005</v>
      </c>
    </row>
    <row r="2057" spans="1:29" x14ac:dyDescent="0.25">
      <c r="A2057" s="3">
        <f t="shared" si="263"/>
        <v>2056</v>
      </c>
      <c r="B2057" s="3" t="s">
        <v>208</v>
      </c>
      <c r="C2057" s="32">
        <v>40603</v>
      </c>
      <c r="D2057" s="56" t="s">
        <v>114</v>
      </c>
      <c r="E2057" s="3"/>
      <c r="F2057" s="3"/>
      <c r="G2057" s="2" t="s">
        <v>23</v>
      </c>
      <c r="H2057" s="3" t="s">
        <v>24</v>
      </c>
      <c r="I2057" s="21">
        <v>4</v>
      </c>
      <c r="J2057" s="3" t="s">
        <v>183</v>
      </c>
      <c r="K2057" s="3"/>
      <c r="L2057" s="3"/>
      <c r="M2057" s="3"/>
      <c r="N2057" s="3"/>
      <c r="O2057" s="3"/>
      <c r="P2057" s="3"/>
      <c r="Q2057" s="3"/>
      <c r="R2057" s="3"/>
      <c r="S2057" s="3"/>
      <c r="T2057" s="3" t="str">
        <f t="shared" si="256"/>
        <v>SIN CECO</v>
      </c>
      <c r="U2057" s="3" t="str">
        <f t="shared" si="257"/>
        <v>NO</v>
      </c>
      <c r="V2057" t="str">
        <f t="shared" si="258"/>
        <v>ARTURO CALLE PEREIRA
100% *-Personal que presta el servicio en obra</v>
      </c>
      <c r="W2057" s="53">
        <f t="shared" si="259"/>
        <v>4</v>
      </c>
      <c r="X2057">
        <f t="shared" si="260"/>
        <v>4</v>
      </c>
      <c r="Y2057">
        <f>IF(ISNA(VLOOKUP(B2057,CECOS_SIN_IDENTIFICAR!$A$2:$D$146,4,0)),"SIN CECO",IF(VLOOKUP(B2057,CECOS_SIN_IDENTIFICAR!$A$2:$D$146,4,0)=0,"SIN CECO",VLOOKUP(B2057,CECOS_SIN_IDENTIFICAR!$A$2:$D$146,4,0)))</f>
        <v>1240</v>
      </c>
      <c r="Z2057">
        <f t="shared" si="261"/>
        <v>1240</v>
      </c>
      <c r="AA2057" s="56" t="s">
        <v>114</v>
      </c>
      <c r="AB2057" t="str">
        <f t="shared" si="262"/>
        <v>a. Idoneidad del personal-Personal que presta el servicio en obra</v>
      </c>
      <c r="AC2057" t="str">
        <f>VLOOKUP(AB2057,CODIFICACION_PREGUNTAS!$C$2:$D$35,2,0)</f>
        <v>PERSONAL001</v>
      </c>
    </row>
    <row r="2058" spans="1:29" x14ac:dyDescent="0.25">
      <c r="A2058" s="3">
        <f t="shared" si="263"/>
        <v>2057</v>
      </c>
      <c r="B2058" s="3" t="s">
        <v>208</v>
      </c>
      <c r="C2058" s="32">
        <v>40603</v>
      </c>
      <c r="D2058" s="56" t="s">
        <v>114</v>
      </c>
      <c r="E2058" s="3"/>
      <c r="F2058" s="3"/>
      <c r="G2058" s="2" t="s">
        <v>25</v>
      </c>
      <c r="H2058" s="3" t="s">
        <v>24</v>
      </c>
      <c r="I2058" s="21">
        <v>4</v>
      </c>
      <c r="J2058" s="3" t="s">
        <v>183</v>
      </c>
      <c r="K2058" s="3"/>
      <c r="L2058" s="3"/>
      <c r="M2058" s="3"/>
      <c r="N2058" s="3"/>
      <c r="O2058" s="3"/>
      <c r="P2058" s="3"/>
      <c r="Q2058" s="3"/>
      <c r="R2058" s="3"/>
      <c r="S2058" s="3"/>
      <c r="T2058" s="3" t="str">
        <f t="shared" si="256"/>
        <v>SIN CECO</v>
      </c>
      <c r="U2058" s="3" t="str">
        <f t="shared" si="257"/>
        <v>NO</v>
      </c>
      <c r="V2058" t="str">
        <f t="shared" si="258"/>
        <v>ARTURO CALLE PEREIRA
100% *-Personal que presta el servicio en obra</v>
      </c>
      <c r="W2058" s="53">
        <f t="shared" si="259"/>
        <v>4</v>
      </c>
      <c r="X2058">
        <f t="shared" si="260"/>
        <v>4</v>
      </c>
      <c r="Y2058">
        <f>IF(ISNA(VLOOKUP(B2058,CECOS_SIN_IDENTIFICAR!$A$2:$D$146,4,0)),"SIN CECO",IF(VLOOKUP(B2058,CECOS_SIN_IDENTIFICAR!$A$2:$D$146,4,0)=0,"SIN CECO",VLOOKUP(B2058,CECOS_SIN_IDENTIFICAR!$A$2:$D$146,4,0)))</f>
        <v>1240</v>
      </c>
      <c r="Z2058">
        <f t="shared" si="261"/>
        <v>1240</v>
      </c>
      <c r="AA2058" s="56" t="s">
        <v>114</v>
      </c>
      <c r="AB2058" t="str">
        <f t="shared" si="262"/>
        <v>b. Oportuna atención al cliente-Personal que presta el servicio en obra</v>
      </c>
      <c r="AC2058" t="str">
        <f>VLOOKUP(AB2058,CODIFICACION_PREGUNTAS!$C$2:$D$35,2,0)</f>
        <v>PERSONAL002</v>
      </c>
    </row>
    <row r="2059" spans="1:29" x14ac:dyDescent="0.25">
      <c r="A2059" s="3">
        <f t="shared" si="263"/>
        <v>2058</v>
      </c>
      <c r="B2059" s="3" t="s">
        <v>208</v>
      </c>
      <c r="C2059" s="32">
        <v>40603</v>
      </c>
      <c r="D2059" s="56" t="s">
        <v>114</v>
      </c>
      <c r="E2059" s="3"/>
      <c r="F2059" s="3"/>
      <c r="G2059" s="2" t="s">
        <v>26</v>
      </c>
      <c r="H2059" s="3" t="s">
        <v>24</v>
      </c>
      <c r="I2059" s="21">
        <v>4</v>
      </c>
      <c r="J2059" s="3" t="s">
        <v>183</v>
      </c>
      <c r="K2059" s="3"/>
      <c r="L2059" s="3"/>
      <c r="M2059" s="3"/>
      <c r="N2059" s="3"/>
      <c r="O2059" s="3"/>
      <c r="P2059" s="3"/>
      <c r="Q2059" s="3"/>
      <c r="R2059" s="3"/>
      <c r="S2059" s="3"/>
      <c r="T2059" s="3" t="str">
        <f t="shared" si="256"/>
        <v>SIN CECO</v>
      </c>
      <c r="U2059" s="3" t="str">
        <f t="shared" si="257"/>
        <v>NO</v>
      </c>
      <c r="V2059" t="str">
        <f t="shared" si="258"/>
        <v>ARTURO CALLE PEREIRA
100% *-Personal que presta el servicio en obra</v>
      </c>
      <c r="W2059" s="53">
        <f t="shared" si="259"/>
        <v>4</v>
      </c>
      <c r="X2059">
        <f t="shared" si="260"/>
        <v>4</v>
      </c>
      <c r="Y2059">
        <f>IF(ISNA(VLOOKUP(B2059,CECOS_SIN_IDENTIFICAR!$A$2:$D$146,4,0)),"SIN CECO",IF(VLOOKUP(B2059,CECOS_SIN_IDENTIFICAR!$A$2:$D$146,4,0)=0,"SIN CECO",VLOOKUP(B2059,CECOS_SIN_IDENTIFICAR!$A$2:$D$146,4,0)))</f>
        <v>1240</v>
      </c>
      <c r="Z2059">
        <f t="shared" si="261"/>
        <v>1240</v>
      </c>
      <c r="AA2059" s="56" t="s">
        <v>114</v>
      </c>
      <c r="AB2059" t="str">
        <f t="shared" si="262"/>
        <v>c. Compromiso con el proyecto-Personal que presta el servicio en obra</v>
      </c>
      <c r="AC2059" t="str">
        <f>VLOOKUP(AB2059,CODIFICACION_PREGUNTAS!$C$2:$D$35,2,0)</f>
        <v>PERSONAL003</v>
      </c>
    </row>
    <row r="2060" spans="1:29" x14ac:dyDescent="0.25">
      <c r="A2060" s="3">
        <f t="shared" si="263"/>
        <v>2059</v>
      </c>
      <c r="B2060" s="3" t="s">
        <v>208</v>
      </c>
      <c r="C2060" s="32">
        <v>40603</v>
      </c>
      <c r="D2060" s="56" t="s">
        <v>114</v>
      </c>
      <c r="E2060" s="3"/>
      <c r="F2060" s="3"/>
      <c r="G2060" s="2" t="s">
        <v>21</v>
      </c>
      <c r="H2060" s="3" t="s">
        <v>24</v>
      </c>
      <c r="I2060" s="21">
        <v>4</v>
      </c>
      <c r="J2060" s="3" t="s">
        <v>183</v>
      </c>
      <c r="K2060" s="3"/>
      <c r="L2060" s="3"/>
      <c r="M2060" s="3"/>
      <c r="N2060" s="3"/>
      <c r="O2060" s="3"/>
      <c r="P2060" s="3"/>
      <c r="Q2060" s="3"/>
      <c r="R2060" s="3"/>
      <c r="S2060" s="3"/>
      <c r="T2060" s="3" t="str">
        <f t="shared" si="256"/>
        <v>SIN CECO</v>
      </c>
      <c r="U2060" s="3" t="str">
        <f t="shared" si="257"/>
        <v>NO</v>
      </c>
      <c r="V2060" t="str">
        <f t="shared" si="258"/>
        <v>ARTURO CALLE PEREIRA
100% *-Personal que presta el servicio en obra</v>
      </c>
      <c r="W2060" s="53">
        <f t="shared" si="259"/>
        <v>4</v>
      </c>
      <c r="X2060">
        <f t="shared" si="260"/>
        <v>4</v>
      </c>
      <c r="Y2060">
        <f>IF(ISNA(VLOOKUP(B2060,CECOS_SIN_IDENTIFICAR!$A$2:$D$146,4,0)),"SIN CECO",IF(VLOOKUP(B2060,CECOS_SIN_IDENTIFICAR!$A$2:$D$146,4,0)=0,"SIN CECO",VLOOKUP(B2060,CECOS_SIN_IDENTIFICAR!$A$2:$D$146,4,0)))</f>
        <v>1240</v>
      </c>
      <c r="Z2060">
        <f t="shared" si="261"/>
        <v>1240</v>
      </c>
      <c r="AA2060" s="56" t="s">
        <v>114</v>
      </c>
      <c r="AB2060" t="str">
        <f t="shared" si="262"/>
        <v>d. Cumplimiento de compromisos-Personal que presta el servicio en obra</v>
      </c>
      <c r="AC2060" t="str">
        <f>VLOOKUP(AB2060,CODIFICACION_PREGUNTAS!$C$2:$D$35,2,0)</f>
        <v>PERSONAL004</v>
      </c>
    </row>
    <row r="2061" spans="1:29" x14ac:dyDescent="0.25">
      <c r="A2061" s="3">
        <f t="shared" si="263"/>
        <v>2060</v>
      </c>
      <c r="B2061" s="3" t="s">
        <v>208</v>
      </c>
      <c r="C2061" s="32">
        <v>40603</v>
      </c>
      <c r="D2061" s="56" t="s">
        <v>114</v>
      </c>
      <c r="E2061" s="3"/>
      <c r="F2061" s="3"/>
      <c r="G2061" s="2" t="s">
        <v>27</v>
      </c>
      <c r="H2061" s="3" t="s">
        <v>24</v>
      </c>
      <c r="I2061" s="21">
        <v>4</v>
      </c>
      <c r="J2061" s="3" t="s">
        <v>183</v>
      </c>
      <c r="K2061" s="3"/>
      <c r="L2061" s="3"/>
      <c r="M2061" s="3"/>
      <c r="N2061" s="3"/>
      <c r="O2061" s="3"/>
      <c r="P2061" s="3"/>
      <c r="Q2061" s="3"/>
      <c r="R2061" s="3"/>
      <c r="S2061" s="3"/>
      <c r="T2061" s="3" t="str">
        <f t="shared" si="256"/>
        <v>SIN CECO</v>
      </c>
      <c r="U2061" s="3" t="str">
        <f t="shared" si="257"/>
        <v>NO</v>
      </c>
      <c r="V2061" t="str">
        <f t="shared" si="258"/>
        <v>ARTURO CALLE PEREIRA
100% *-Personal que presta el servicio en obra</v>
      </c>
      <c r="W2061" s="53">
        <f t="shared" si="259"/>
        <v>4</v>
      </c>
      <c r="X2061">
        <f t="shared" si="260"/>
        <v>4</v>
      </c>
      <c r="Y2061">
        <f>IF(ISNA(VLOOKUP(B2061,CECOS_SIN_IDENTIFICAR!$A$2:$D$146,4,0)),"SIN CECO",IF(VLOOKUP(B2061,CECOS_SIN_IDENTIFICAR!$A$2:$D$146,4,0)=0,"SIN CECO",VLOOKUP(B2061,CECOS_SIN_IDENTIFICAR!$A$2:$D$146,4,0)))</f>
        <v>1240</v>
      </c>
      <c r="Z2061">
        <f t="shared" si="261"/>
        <v>1240</v>
      </c>
      <c r="AA2061" s="56" t="s">
        <v>114</v>
      </c>
      <c r="AB2061" t="str">
        <f t="shared" si="262"/>
        <v>e. Proactividad en desarrollo de funciones-Personal que presta el servicio en obra</v>
      </c>
      <c r="AC2061" t="str">
        <f>VLOOKUP(AB2061,CODIFICACION_PREGUNTAS!$C$2:$D$35,2,0)</f>
        <v>PERSONAL005</v>
      </c>
    </row>
    <row r="2062" spans="1:29" x14ac:dyDescent="0.25">
      <c r="A2062" s="3">
        <f t="shared" si="263"/>
        <v>2061</v>
      </c>
      <c r="B2062" s="3" t="s">
        <v>208</v>
      </c>
      <c r="C2062" s="32">
        <v>40603</v>
      </c>
      <c r="D2062" s="56" t="s">
        <v>114</v>
      </c>
      <c r="E2062" s="3"/>
      <c r="F2062" s="3"/>
      <c r="G2062" s="2" t="s">
        <v>28</v>
      </c>
      <c r="H2062" s="2" t="s">
        <v>29</v>
      </c>
      <c r="I2062" s="21">
        <v>4</v>
      </c>
      <c r="J2062" s="3" t="s">
        <v>183</v>
      </c>
      <c r="K2062" s="3"/>
      <c r="L2062" s="3"/>
      <c r="M2062" s="3"/>
      <c r="N2062" s="3"/>
      <c r="O2062" s="3"/>
      <c r="P2062" s="3"/>
      <c r="Q2062" s="3"/>
      <c r="R2062" s="3"/>
      <c r="S2062" s="3"/>
      <c r="T2062" s="3" t="str">
        <f t="shared" si="256"/>
        <v>SIN CECO</v>
      </c>
      <c r="U2062" s="3" t="str">
        <f t="shared" si="257"/>
        <v>NO</v>
      </c>
      <c r="V2062" t="str">
        <f t="shared" si="258"/>
        <v>ARTURO CALLE PEREIRA
100% *-Productos Asociados de PAYC (Informes, Control de presupuesto y Programación y actas)</v>
      </c>
      <c r="W2062" s="53">
        <f t="shared" si="259"/>
        <v>4</v>
      </c>
      <c r="X2062">
        <f t="shared" si="260"/>
        <v>4</v>
      </c>
      <c r="Y2062">
        <f>IF(ISNA(VLOOKUP(B2062,CECOS_SIN_IDENTIFICAR!$A$2:$D$146,4,0)),"SIN CECO",IF(VLOOKUP(B2062,CECOS_SIN_IDENTIFICAR!$A$2:$D$146,4,0)=0,"SIN CECO",VLOOKUP(B2062,CECOS_SIN_IDENTIFICAR!$A$2:$D$146,4,0)))</f>
        <v>1240</v>
      </c>
      <c r="Z2062">
        <f t="shared" si="261"/>
        <v>1240</v>
      </c>
      <c r="AA2062" s="56" t="s">
        <v>114</v>
      </c>
      <c r="AB2062" t="str">
        <f t="shared" si="262"/>
        <v>a. Calidad del Contenido-Productos Asociados de PAYC (Informes, Control de presupuesto y Programación y actas)</v>
      </c>
      <c r="AC2062" t="str">
        <f>VLOOKUP(AB2062,CODIFICACION_PREGUNTAS!$C$2:$D$35,2,0)</f>
        <v>PRODUCTOS001</v>
      </c>
    </row>
    <row r="2063" spans="1:29" x14ac:dyDescent="0.25">
      <c r="A2063" s="3">
        <f t="shared" si="263"/>
        <v>2062</v>
      </c>
      <c r="B2063" s="3" t="s">
        <v>208</v>
      </c>
      <c r="C2063" s="32">
        <v>40603</v>
      </c>
      <c r="D2063" s="56" t="s">
        <v>114</v>
      </c>
      <c r="E2063" s="3"/>
      <c r="F2063" s="3"/>
      <c r="G2063" s="2" t="s">
        <v>30</v>
      </c>
      <c r="H2063" s="2" t="s">
        <v>29</v>
      </c>
      <c r="I2063" s="21">
        <v>4</v>
      </c>
      <c r="J2063" s="3" t="s">
        <v>183</v>
      </c>
      <c r="K2063" s="3"/>
      <c r="L2063" s="3"/>
      <c r="M2063" s="3"/>
      <c r="N2063" s="3"/>
      <c r="O2063" s="3"/>
      <c r="P2063" s="3"/>
      <c r="Q2063" s="3"/>
      <c r="R2063" s="3"/>
      <c r="S2063" s="3"/>
      <c r="T2063" s="3" t="str">
        <f t="shared" si="256"/>
        <v>SIN CECO</v>
      </c>
      <c r="U2063" s="3" t="str">
        <f t="shared" si="257"/>
        <v>NO</v>
      </c>
      <c r="V2063" t="str">
        <f t="shared" si="258"/>
        <v>ARTURO CALLE PEREIRA
100% *-Productos Asociados de PAYC (Informes, Control de presupuesto y Programación y actas)</v>
      </c>
      <c r="W2063" s="53">
        <f t="shared" si="259"/>
        <v>4</v>
      </c>
      <c r="X2063">
        <f t="shared" si="260"/>
        <v>4</v>
      </c>
      <c r="Y2063">
        <f>IF(ISNA(VLOOKUP(B2063,CECOS_SIN_IDENTIFICAR!$A$2:$D$146,4,0)),"SIN CECO",IF(VLOOKUP(B2063,CECOS_SIN_IDENTIFICAR!$A$2:$D$146,4,0)=0,"SIN CECO",VLOOKUP(B2063,CECOS_SIN_IDENTIFICAR!$A$2:$D$146,4,0)))</f>
        <v>1240</v>
      </c>
      <c r="Z2063">
        <f t="shared" si="261"/>
        <v>1240</v>
      </c>
      <c r="AA2063" s="56" t="s">
        <v>114</v>
      </c>
      <c r="AB2063" t="str">
        <f t="shared" si="262"/>
        <v>b. Claridad del Contenido-Productos Asociados de PAYC (Informes, Control de presupuesto y Programación y actas)</v>
      </c>
      <c r="AC2063" t="str">
        <f>VLOOKUP(AB2063,CODIFICACION_PREGUNTAS!$C$2:$D$35,2,0)</f>
        <v>PRODUCTOS002</v>
      </c>
    </row>
    <row r="2064" spans="1:29" x14ac:dyDescent="0.25">
      <c r="A2064" s="3">
        <f t="shared" si="263"/>
        <v>2063</v>
      </c>
      <c r="B2064" s="3" t="s">
        <v>208</v>
      </c>
      <c r="C2064" s="32">
        <v>40603</v>
      </c>
      <c r="D2064" s="56" t="s">
        <v>114</v>
      </c>
      <c r="E2064" s="3"/>
      <c r="F2064" s="3"/>
      <c r="G2064" s="2" t="s">
        <v>31</v>
      </c>
      <c r="H2064" s="2" t="s">
        <v>29</v>
      </c>
      <c r="I2064" s="21">
        <v>4</v>
      </c>
      <c r="J2064" s="3" t="s">
        <v>183</v>
      </c>
      <c r="K2064" s="3"/>
      <c r="L2064" s="3"/>
      <c r="M2064" s="3"/>
      <c r="N2064" s="3"/>
      <c r="O2064" s="3"/>
      <c r="P2064" s="3"/>
      <c r="Q2064" s="3"/>
      <c r="R2064" s="3"/>
      <c r="S2064" s="3"/>
      <c r="T2064" s="3" t="str">
        <f t="shared" si="256"/>
        <v>SIN CECO</v>
      </c>
      <c r="U2064" s="3" t="str">
        <f t="shared" si="257"/>
        <v>NO</v>
      </c>
      <c r="V2064" t="str">
        <f t="shared" si="258"/>
        <v>ARTURO CALLE PEREIRA
100% *-Productos Asociados de PAYC (Informes, Control de presupuesto y Programación y actas)</v>
      </c>
      <c r="W2064" s="53">
        <f t="shared" si="259"/>
        <v>4</v>
      </c>
      <c r="X2064">
        <f t="shared" si="260"/>
        <v>4</v>
      </c>
      <c r="Y2064">
        <f>IF(ISNA(VLOOKUP(B2064,CECOS_SIN_IDENTIFICAR!$A$2:$D$146,4,0)),"SIN CECO",IF(VLOOKUP(B2064,CECOS_SIN_IDENTIFICAR!$A$2:$D$146,4,0)=0,"SIN CECO",VLOOKUP(B2064,CECOS_SIN_IDENTIFICAR!$A$2:$D$146,4,0)))</f>
        <v>1240</v>
      </c>
      <c r="Z2064">
        <f t="shared" si="261"/>
        <v>1240</v>
      </c>
      <c r="AA2064" s="56" t="s">
        <v>114</v>
      </c>
      <c r="AB2064" t="str">
        <f t="shared" si="262"/>
        <v>c. Oportunidad en la entrega-Productos Asociados de PAYC (Informes, Control de presupuesto y Programación y actas)</v>
      </c>
      <c r="AC2064" t="str">
        <f>VLOOKUP(AB2064,CODIFICACION_PREGUNTAS!$C$2:$D$35,2,0)</f>
        <v>PRODUCTOS003</v>
      </c>
    </row>
    <row r="2065" spans="1:29" x14ac:dyDescent="0.25">
      <c r="A2065" s="3">
        <f t="shared" si="263"/>
        <v>2064</v>
      </c>
      <c r="B2065" s="3" t="s">
        <v>208</v>
      </c>
      <c r="C2065" s="32">
        <v>40603</v>
      </c>
      <c r="D2065" s="56" t="s">
        <v>114</v>
      </c>
      <c r="E2065" s="3"/>
      <c r="F2065" s="3"/>
      <c r="G2065" s="2" t="s">
        <v>32</v>
      </c>
      <c r="H2065" s="2" t="s">
        <v>29</v>
      </c>
      <c r="I2065" s="21">
        <v>4</v>
      </c>
      <c r="J2065" s="3" t="s">
        <v>183</v>
      </c>
      <c r="K2065" s="3"/>
      <c r="L2065" s="3"/>
      <c r="M2065" s="3"/>
      <c r="N2065" s="3"/>
      <c r="O2065" s="3"/>
      <c r="P2065" s="3"/>
      <c r="Q2065" s="3"/>
      <c r="R2065" s="3"/>
      <c r="S2065" s="3"/>
      <c r="T2065" s="3" t="str">
        <f t="shared" si="256"/>
        <v>SIN CECO</v>
      </c>
      <c r="U2065" s="3" t="str">
        <f t="shared" si="257"/>
        <v>NO</v>
      </c>
      <c r="V2065" t="str">
        <f t="shared" si="258"/>
        <v>ARTURO CALLE PEREIRA
100% *-Productos Asociados de PAYC (Informes, Control de presupuesto y Programación y actas)</v>
      </c>
      <c r="W2065" s="53">
        <f t="shared" si="259"/>
        <v>4</v>
      </c>
      <c r="X2065">
        <f t="shared" si="260"/>
        <v>4</v>
      </c>
      <c r="Y2065">
        <f>IF(ISNA(VLOOKUP(B2065,CECOS_SIN_IDENTIFICAR!$A$2:$D$146,4,0)),"SIN CECO",IF(VLOOKUP(B2065,CECOS_SIN_IDENTIFICAR!$A$2:$D$146,4,0)=0,"SIN CECO",VLOOKUP(B2065,CECOS_SIN_IDENTIFICAR!$A$2:$D$146,4,0)))</f>
        <v>1240</v>
      </c>
      <c r="Z2065">
        <f t="shared" si="261"/>
        <v>1240</v>
      </c>
      <c r="AA2065" s="56" t="s">
        <v>114</v>
      </c>
      <c r="AB2065" t="str">
        <f t="shared" si="262"/>
        <v>d. Precisión de la información-Productos Asociados de PAYC (Informes, Control de presupuesto y Programación y actas)</v>
      </c>
      <c r="AC2065" t="str">
        <f>VLOOKUP(AB2065,CODIFICACION_PREGUNTAS!$C$2:$D$35,2,0)</f>
        <v>PRODUCTOS004</v>
      </c>
    </row>
    <row r="2066" spans="1:29" x14ac:dyDescent="0.25">
      <c r="A2066" s="3">
        <f t="shared" si="263"/>
        <v>2065</v>
      </c>
      <c r="B2066" s="3" t="s">
        <v>208</v>
      </c>
      <c r="C2066" s="32">
        <v>40603</v>
      </c>
      <c r="D2066" s="56" t="s">
        <v>114</v>
      </c>
      <c r="E2066" s="3"/>
      <c r="F2066" s="3"/>
      <c r="G2066" s="2" t="s">
        <v>33</v>
      </c>
      <c r="H2066" s="2" t="s">
        <v>29</v>
      </c>
      <c r="I2066" s="21">
        <v>4</v>
      </c>
      <c r="J2066" s="3" t="s">
        <v>183</v>
      </c>
      <c r="K2066" s="3"/>
      <c r="L2066" s="3"/>
      <c r="M2066" s="3"/>
      <c r="N2066" s="3"/>
      <c r="O2066" s="3"/>
      <c r="P2066" s="3"/>
      <c r="Q2066" s="3"/>
      <c r="R2066" s="3"/>
      <c r="S2066" s="3"/>
      <c r="T2066" s="3" t="str">
        <f t="shared" si="256"/>
        <v>SIN CECO</v>
      </c>
      <c r="U2066" s="3" t="str">
        <f t="shared" si="257"/>
        <v>NO</v>
      </c>
      <c r="V2066" t="str">
        <f t="shared" si="258"/>
        <v>ARTURO CALLE PEREIRA
100% *-Productos Asociados de PAYC (Informes, Control de presupuesto y Programación y actas)</v>
      </c>
      <c r="W2066" s="53">
        <f t="shared" si="259"/>
        <v>4</v>
      </c>
      <c r="X2066">
        <f t="shared" si="260"/>
        <v>4</v>
      </c>
      <c r="Y2066">
        <f>IF(ISNA(VLOOKUP(B2066,CECOS_SIN_IDENTIFICAR!$A$2:$D$146,4,0)),"SIN CECO",IF(VLOOKUP(B2066,CECOS_SIN_IDENTIFICAR!$A$2:$D$146,4,0)=0,"SIN CECO",VLOOKUP(B2066,CECOS_SIN_IDENTIFICAR!$A$2:$D$146,4,0)))</f>
        <v>1240</v>
      </c>
      <c r="Z2066">
        <f t="shared" si="261"/>
        <v>1240</v>
      </c>
      <c r="AA2066" s="56" t="s">
        <v>114</v>
      </c>
      <c r="AB2066" t="str">
        <f t="shared" si="262"/>
        <v>e. Diagramación-Productos Asociados de PAYC (Informes, Control de presupuesto y Programación y actas)</v>
      </c>
      <c r="AC2066" t="str">
        <f>VLOOKUP(AB2066,CODIFICACION_PREGUNTAS!$C$2:$D$35,2,0)</f>
        <v>PRODUCTOS005</v>
      </c>
    </row>
    <row r="2067" spans="1:29" x14ac:dyDescent="0.25">
      <c r="A2067" s="3">
        <f t="shared" si="263"/>
        <v>2066</v>
      </c>
      <c r="B2067" s="3" t="s">
        <v>208</v>
      </c>
      <c r="C2067" s="32">
        <v>40603</v>
      </c>
      <c r="D2067" s="56" t="s">
        <v>114</v>
      </c>
      <c r="E2067" s="3"/>
      <c r="F2067" s="3"/>
      <c r="G2067" s="2" t="s">
        <v>34</v>
      </c>
      <c r="H2067" s="2" t="s">
        <v>35</v>
      </c>
      <c r="I2067" s="21">
        <v>4</v>
      </c>
      <c r="J2067" s="3" t="s">
        <v>183</v>
      </c>
      <c r="K2067" s="3"/>
      <c r="L2067" s="3"/>
      <c r="M2067" s="3"/>
      <c r="N2067" s="3"/>
      <c r="O2067" s="3"/>
      <c r="P2067" s="3"/>
      <c r="Q2067" s="3"/>
      <c r="R2067" s="3"/>
      <c r="S2067" s="3"/>
      <c r="T2067" s="3" t="str">
        <f t="shared" si="256"/>
        <v>SIN CECO</v>
      </c>
      <c r="U2067" s="3" t="str">
        <f t="shared" si="257"/>
        <v>NO</v>
      </c>
      <c r="V2067" t="str">
        <f t="shared" si="258"/>
        <v>ARTURO CALLE PEREIRA
100% *-Compromisos Pactados</v>
      </c>
      <c r="W2067" s="53">
        <f t="shared" si="259"/>
        <v>4</v>
      </c>
      <c r="X2067">
        <f t="shared" si="260"/>
        <v>4</v>
      </c>
      <c r="Y2067">
        <f>IF(ISNA(VLOOKUP(B2067,CECOS_SIN_IDENTIFICAR!$A$2:$D$146,4,0)),"SIN CECO",IF(VLOOKUP(B2067,CECOS_SIN_IDENTIFICAR!$A$2:$D$146,4,0)=0,"SIN CECO",VLOOKUP(B2067,CECOS_SIN_IDENTIFICAR!$A$2:$D$146,4,0)))</f>
        <v>1240</v>
      </c>
      <c r="Z2067">
        <f t="shared" si="261"/>
        <v>1240</v>
      </c>
      <c r="AA2067" s="56" t="s">
        <v>114</v>
      </c>
      <c r="AB2067" t="str">
        <f t="shared" si="262"/>
        <v>a. Cumplimiento-Compromisos Pactados</v>
      </c>
      <c r="AC2067" t="str">
        <f>VLOOKUP(AB2067,CODIFICACION_PREGUNTAS!$C$2:$D$35,2,0)</f>
        <v>COMPROMISOS001</v>
      </c>
    </row>
    <row r="2068" spans="1:29" x14ac:dyDescent="0.25">
      <c r="A2068" s="3">
        <f t="shared" si="263"/>
        <v>2067</v>
      </c>
      <c r="B2068" s="3" t="s">
        <v>208</v>
      </c>
      <c r="C2068" s="32">
        <v>40603</v>
      </c>
      <c r="D2068" s="56" t="s">
        <v>114</v>
      </c>
      <c r="E2068" s="3"/>
      <c r="F2068" s="3"/>
      <c r="G2068" s="2" t="s">
        <v>36</v>
      </c>
      <c r="H2068" s="2" t="s">
        <v>35</v>
      </c>
      <c r="I2068" s="21">
        <v>4</v>
      </c>
      <c r="J2068" s="3" t="s">
        <v>183</v>
      </c>
      <c r="K2068" s="3"/>
      <c r="L2068" s="3"/>
      <c r="M2068" s="3"/>
      <c r="N2068" s="3"/>
      <c r="O2068" s="3"/>
      <c r="P2068" s="3"/>
      <c r="Q2068" s="3"/>
      <c r="R2068" s="3"/>
      <c r="S2068" s="3"/>
      <c r="T2068" s="3" t="str">
        <f t="shared" si="256"/>
        <v>SIN CECO</v>
      </c>
      <c r="U2068" s="3" t="str">
        <f t="shared" si="257"/>
        <v>NO</v>
      </c>
      <c r="V2068" t="str">
        <f t="shared" si="258"/>
        <v>ARTURO CALLE PEREIRA
100% *-Compromisos Pactados</v>
      </c>
      <c r="W2068" s="53">
        <f t="shared" si="259"/>
        <v>4</v>
      </c>
      <c r="X2068">
        <f t="shared" si="260"/>
        <v>4</v>
      </c>
      <c r="Y2068">
        <f>IF(ISNA(VLOOKUP(B2068,CECOS_SIN_IDENTIFICAR!$A$2:$D$146,4,0)),"SIN CECO",IF(VLOOKUP(B2068,CECOS_SIN_IDENTIFICAR!$A$2:$D$146,4,0)=0,"SIN CECO",VLOOKUP(B2068,CECOS_SIN_IDENTIFICAR!$A$2:$D$146,4,0)))</f>
        <v>1240</v>
      </c>
      <c r="Z2068">
        <f t="shared" si="261"/>
        <v>1240</v>
      </c>
      <c r="AA2068" s="56" t="s">
        <v>114</v>
      </c>
      <c r="AB2068" t="str">
        <f t="shared" si="262"/>
        <v>b. Satisface expectativas-Compromisos Pactados</v>
      </c>
      <c r="AC2068" t="str">
        <f>VLOOKUP(AB2068,CODIFICACION_PREGUNTAS!$C$2:$D$35,2,0)</f>
        <v>COMPROMISOS002</v>
      </c>
    </row>
    <row r="2069" spans="1:29" x14ac:dyDescent="0.25">
      <c r="A2069" s="3">
        <f t="shared" si="263"/>
        <v>2068</v>
      </c>
      <c r="B2069" s="3" t="s">
        <v>208</v>
      </c>
      <c r="C2069" s="32">
        <v>40603</v>
      </c>
      <c r="D2069" s="56" t="s">
        <v>114</v>
      </c>
      <c r="E2069" s="3"/>
      <c r="F2069" s="3"/>
      <c r="G2069" s="2" t="s">
        <v>37</v>
      </c>
      <c r="H2069" s="2" t="s">
        <v>35</v>
      </c>
      <c r="I2069" s="21">
        <v>4</v>
      </c>
      <c r="J2069" s="3" t="s">
        <v>183</v>
      </c>
      <c r="K2069" s="3"/>
      <c r="L2069" s="3"/>
      <c r="M2069" s="3"/>
      <c r="N2069" s="3"/>
      <c r="O2069" s="3"/>
      <c r="P2069" s="3"/>
      <c r="Q2069" s="3"/>
      <c r="R2069" s="3"/>
      <c r="S2069" s="3"/>
      <c r="T2069" s="3" t="str">
        <f t="shared" si="256"/>
        <v>SIN CECO</v>
      </c>
      <c r="U2069" s="3" t="str">
        <f t="shared" si="257"/>
        <v>NO</v>
      </c>
      <c r="V2069" t="str">
        <f t="shared" si="258"/>
        <v>ARTURO CALLE PEREIRA
100% *-Compromisos Pactados</v>
      </c>
      <c r="W2069" s="53">
        <f t="shared" si="259"/>
        <v>4</v>
      </c>
      <c r="X2069">
        <f t="shared" si="260"/>
        <v>4</v>
      </c>
      <c r="Y2069">
        <f>IF(ISNA(VLOOKUP(B2069,CECOS_SIN_IDENTIFICAR!$A$2:$D$146,4,0)),"SIN CECO",IF(VLOOKUP(B2069,CECOS_SIN_IDENTIFICAR!$A$2:$D$146,4,0)=0,"SIN CECO",VLOOKUP(B2069,CECOS_SIN_IDENTIFICAR!$A$2:$D$146,4,0)))</f>
        <v>1240</v>
      </c>
      <c r="Z2069">
        <f t="shared" si="261"/>
        <v>1240</v>
      </c>
      <c r="AA2069" s="56" t="s">
        <v>114</v>
      </c>
      <c r="AB2069" t="str">
        <f t="shared" si="262"/>
        <v>c. Calidad de la Información suministrada-Compromisos Pactados</v>
      </c>
      <c r="AC2069" t="str">
        <f>VLOOKUP(AB2069,CODIFICACION_PREGUNTAS!$C$2:$D$35,2,0)</f>
        <v>COMPROMISOS003</v>
      </c>
    </row>
    <row r="2070" spans="1:29" x14ac:dyDescent="0.25">
      <c r="A2070" s="3">
        <f t="shared" si="263"/>
        <v>2069</v>
      </c>
      <c r="B2070" s="3" t="s">
        <v>208</v>
      </c>
      <c r="C2070" s="32">
        <v>40603</v>
      </c>
      <c r="D2070" s="56" t="s">
        <v>114</v>
      </c>
      <c r="E2070" s="3"/>
      <c r="F2070" s="3"/>
      <c r="G2070" s="2" t="s">
        <v>38</v>
      </c>
      <c r="H2070" s="2" t="s">
        <v>35</v>
      </c>
      <c r="I2070" s="21">
        <v>4</v>
      </c>
      <c r="J2070" s="3" t="s">
        <v>183</v>
      </c>
      <c r="K2070" s="3"/>
      <c r="L2070" s="3"/>
      <c r="M2070" s="3"/>
      <c r="N2070" s="3"/>
      <c r="O2070" s="3"/>
      <c r="P2070" s="3"/>
      <c r="Q2070" s="3"/>
      <c r="R2070" s="3"/>
      <c r="S2070" s="3"/>
      <c r="T2070" s="3" t="str">
        <f t="shared" si="256"/>
        <v>SIN CECO</v>
      </c>
      <c r="U2070" s="3" t="str">
        <f t="shared" si="257"/>
        <v>NO</v>
      </c>
      <c r="V2070" t="str">
        <f t="shared" si="258"/>
        <v>ARTURO CALLE PEREIRA
100% *-Compromisos Pactados</v>
      </c>
      <c r="W2070" s="53">
        <f t="shared" si="259"/>
        <v>4</v>
      </c>
      <c r="X2070">
        <f t="shared" si="260"/>
        <v>4</v>
      </c>
      <c r="Y2070">
        <f>IF(ISNA(VLOOKUP(B2070,CECOS_SIN_IDENTIFICAR!$A$2:$D$146,4,0)),"SIN CECO",IF(VLOOKUP(B2070,CECOS_SIN_IDENTIFICAR!$A$2:$D$146,4,0)=0,"SIN CECO",VLOOKUP(B2070,CECOS_SIN_IDENTIFICAR!$A$2:$D$146,4,0)))</f>
        <v>1240</v>
      </c>
      <c r="Z2070">
        <f t="shared" si="261"/>
        <v>1240</v>
      </c>
      <c r="AA2070" s="56" t="s">
        <v>114</v>
      </c>
      <c r="AB2070" t="str">
        <f t="shared" si="262"/>
        <v>d. Disposición del personal de PAYC a las solicitudes del cliente-Compromisos Pactados</v>
      </c>
      <c r="AC2070" t="str">
        <f>VLOOKUP(AB2070,CODIFICACION_PREGUNTAS!$C$2:$D$35,2,0)</f>
        <v>COMPROMISOS004</v>
      </c>
    </row>
    <row r="2071" spans="1:29" x14ac:dyDescent="0.25">
      <c r="A2071" s="3">
        <f t="shared" si="263"/>
        <v>2070</v>
      </c>
      <c r="B2071" s="3" t="s">
        <v>208</v>
      </c>
      <c r="C2071" s="32">
        <v>40603</v>
      </c>
      <c r="D2071" s="56" t="s">
        <v>114</v>
      </c>
      <c r="E2071" s="3"/>
      <c r="F2071" s="3"/>
      <c r="G2071" s="2" t="s">
        <v>39</v>
      </c>
      <c r="H2071" s="2" t="s">
        <v>35</v>
      </c>
      <c r="I2071" s="21">
        <v>4</v>
      </c>
      <c r="J2071" s="3" t="s">
        <v>183</v>
      </c>
      <c r="K2071" s="3"/>
      <c r="L2071" s="3"/>
      <c r="M2071" s="3"/>
      <c r="N2071" s="3"/>
      <c r="O2071" s="3"/>
      <c r="P2071" s="3"/>
      <c r="Q2071" s="3"/>
      <c r="R2071" s="3"/>
      <c r="S2071" s="3"/>
      <c r="T2071" s="3" t="str">
        <f t="shared" si="256"/>
        <v>SIN CECO</v>
      </c>
      <c r="U2071" s="3" t="str">
        <f t="shared" si="257"/>
        <v>NO</v>
      </c>
      <c r="V2071" t="str">
        <f t="shared" si="258"/>
        <v>ARTURO CALLE PEREIRA
100% *-Compromisos Pactados</v>
      </c>
      <c r="W2071" s="53">
        <f t="shared" si="259"/>
        <v>4</v>
      </c>
      <c r="X2071">
        <f t="shared" si="260"/>
        <v>4</v>
      </c>
      <c r="Y2071">
        <f>IF(ISNA(VLOOKUP(B2071,CECOS_SIN_IDENTIFICAR!$A$2:$D$146,4,0)),"SIN CECO",IF(VLOOKUP(B2071,CECOS_SIN_IDENTIFICAR!$A$2:$D$146,4,0)=0,"SIN CECO",VLOOKUP(B2071,CECOS_SIN_IDENTIFICAR!$A$2:$D$146,4,0)))</f>
        <v>1240</v>
      </c>
      <c r="Z2071">
        <f t="shared" si="261"/>
        <v>1240</v>
      </c>
      <c r="AA2071" s="56" t="s">
        <v>114</v>
      </c>
      <c r="AB2071" t="str">
        <f t="shared" si="262"/>
        <v>e. Coherencia entre lo solicitado y lo entregado-Compromisos Pactados</v>
      </c>
      <c r="AC2071" t="str">
        <f>VLOOKUP(AB2071,CODIFICACION_PREGUNTAS!$C$2:$D$35,2,0)</f>
        <v>COMPROMISOS005</v>
      </c>
    </row>
    <row r="2072" spans="1:29" x14ac:dyDescent="0.25">
      <c r="A2072" s="3">
        <f t="shared" si="263"/>
        <v>2071</v>
      </c>
      <c r="B2072" s="3" t="s">
        <v>208</v>
      </c>
      <c r="C2072" s="32">
        <v>40603</v>
      </c>
      <c r="D2072" s="56" t="s">
        <v>114</v>
      </c>
      <c r="E2072" s="3"/>
      <c r="F2072" s="3"/>
      <c r="G2072" s="2" t="s">
        <v>40</v>
      </c>
      <c r="H2072" s="2" t="s">
        <v>40</v>
      </c>
      <c r="I2072" s="21">
        <v>4</v>
      </c>
      <c r="J2072" s="3" t="s">
        <v>183</v>
      </c>
      <c r="K2072" s="3"/>
      <c r="L2072" s="3"/>
      <c r="M2072" s="3"/>
      <c r="N2072" s="3"/>
      <c r="O2072" s="3"/>
      <c r="P2072" s="3"/>
      <c r="Q2072" s="3"/>
      <c r="R2072" s="3"/>
      <c r="S2072" s="3"/>
      <c r="T2072" s="3" t="str">
        <f t="shared" si="256"/>
        <v>SIN CECO</v>
      </c>
      <c r="U2072" s="3" t="str">
        <f t="shared" si="257"/>
        <v>NO</v>
      </c>
      <c r="V2072" t="str">
        <f t="shared" si="258"/>
        <v>ARTURO CALLE PEREIRA
100% *-Grado de Satisfacción con el Servicio Prestado</v>
      </c>
      <c r="W2072" s="53">
        <f t="shared" si="259"/>
        <v>4</v>
      </c>
      <c r="X2072">
        <f t="shared" si="260"/>
        <v>4</v>
      </c>
      <c r="Y2072">
        <f>IF(ISNA(VLOOKUP(B2072,CECOS_SIN_IDENTIFICAR!$A$2:$D$146,4,0)),"SIN CECO",IF(VLOOKUP(B2072,CECOS_SIN_IDENTIFICAR!$A$2:$D$146,4,0)=0,"SIN CECO",VLOOKUP(B2072,CECOS_SIN_IDENTIFICAR!$A$2:$D$146,4,0)))</f>
        <v>1240</v>
      </c>
      <c r="Z2072">
        <f t="shared" si="261"/>
        <v>1240</v>
      </c>
      <c r="AA2072" s="56" t="s">
        <v>114</v>
      </c>
      <c r="AB2072" t="str">
        <f t="shared" si="262"/>
        <v>Grado de Satisfacción con el Servicio Prestado-Grado de Satisfacción con el Servicio Prestado</v>
      </c>
      <c r="AC2072" t="str">
        <f>VLOOKUP(AB2072,CODIFICACION_PREGUNTAS!$C$2:$D$35,2,0)</f>
        <v>SATISFACCION001</v>
      </c>
    </row>
    <row r="2073" spans="1:29" x14ac:dyDescent="0.25">
      <c r="A2073" s="3">
        <f t="shared" si="263"/>
        <v>2072</v>
      </c>
      <c r="B2073" s="3" t="s">
        <v>208</v>
      </c>
      <c r="C2073" s="32">
        <v>40603</v>
      </c>
      <c r="D2073" s="56" t="s">
        <v>114</v>
      </c>
      <c r="E2073" s="3"/>
      <c r="F2073" s="3"/>
      <c r="G2073" s="2" t="s">
        <v>41</v>
      </c>
      <c r="H2073" s="2" t="s">
        <v>41</v>
      </c>
      <c r="I2073" s="21">
        <v>4</v>
      </c>
      <c r="J2073" s="3" t="s">
        <v>183</v>
      </c>
      <c r="K2073" s="3"/>
      <c r="L2073" s="3"/>
      <c r="M2073" s="3"/>
      <c r="N2073" s="3"/>
      <c r="O2073" s="3"/>
      <c r="P2073" s="3"/>
      <c r="Q2073" s="3"/>
      <c r="R2073" s="3"/>
      <c r="S2073" s="3"/>
      <c r="T2073" s="3" t="str">
        <f t="shared" si="256"/>
        <v>SIN CECO</v>
      </c>
      <c r="U2073" s="3" t="str">
        <f t="shared" si="257"/>
        <v>NO</v>
      </c>
      <c r="V2073" t="str">
        <f t="shared" si="258"/>
        <v>ARTURO CALLE PEREIRA
100% *-Posibilidad de Volver a Contratar con PAYC</v>
      </c>
      <c r="W2073" s="53">
        <f t="shared" si="259"/>
        <v>4</v>
      </c>
      <c r="X2073">
        <f t="shared" si="260"/>
        <v>4</v>
      </c>
      <c r="Y2073">
        <f>IF(ISNA(VLOOKUP(B2073,CECOS_SIN_IDENTIFICAR!$A$2:$D$146,4,0)),"SIN CECO",IF(VLOOKUP(B2073,CECOS_SIN_IDENTIFICAR!$A$2:$D$146,4,0)=0,"SIN CECO",VLOOKUP(B2073,CECOS_SIN_IDENTIFICAR!$A$2:$D$146,4,0)))</f>
        <v>1240</v>
      </c>
      <c r="Z2073">
        <f t="shared" si="261"/>
        <v>1240</v>
      </c>
      <c r="AA2073" s="56" t="s">
        <v>114</v>
      </c>
      <c r="AB2073" t="str">
        <f t="shared" si="262"/>
        <v>Posibilidad de Volver a Contratar con PAYC-Posibilidad de Volver a Contratar con PAYC</v>
      </c>
      <c r="AC2073" t="str">
        <f>VLOOKUP(AB2073,CODIFICACION_PREGUNTAS!$C$2:$D$35,2,0)</f>
        <v>VOLVER001</v>
      </c>
    </row>
    <row r="2074" spans="1:29" x14ac:dyDescent="0.25">
      <c r="A2074" s="3">
        <f t="shared" si="263"/>
        <v>2073</v>
      </c>
      <c r="B2074" s="3" t="s">
        <v>208</v>
      </c>
      <c r="C2074" s="32">
        <v>40603</v>
      </c>
      <c r="D2074" s="56" t="s">
        <v>114</v>
      </c>
      <c r="E2074" s="3"/>
      <c r="F2074" s="3"/>
      <c r="G2074" s="2" t="s">
        <v>42</v>
      </c>
      <c r="H2074" s="6" t="s">
        <v>43</v>
      </c>
      <c r="I2074" s="3" t="s">
        <v>56</v>
      </c>
      <c r="J2074" s="3" t="s">
        <v>183</v>
      </c>
      <c r="K2074" s="3"/>
      <c r="L2074" s="3"/>
      <c r="M2074" s="3"/>
      <c r="N2074" s="3"/>
      <c r="O2074" s="3"/>
      <c r="P2074" s="3"/>
      <c r="Q2074" s="3"/>
      <c r="R2074" s="3"/>
      <c r="S2074" s="3"/>
      <c r="T2074" s="3" t="str">
        <f t="shared" si="256"/>
        <v>SIN CECO</v>
      </c>
      <c r="U2074" s="3" t="str">
        <f t="shared" si="257"/>
        <v>NO</v>
      </c>
      <c r="V2074" t="str">
        <f t="shared" si="258"/>
        <v>ARTURO CALLE PEREIRA
100% *-Fortalezas PAYC</v>
      </c>
      <c r="W2074" s="53" t="str">
        <f t="shared" si="259"/>
        <v>-</v>
      </c>
      <c r="X2074">
        <f t="shared" si="260"/>
        <v>0</v>
      </c>
      <c r="Y2074">
        <f>IF(ISNA(VLOOKUP(B2074,CECOS_SIN_IDENTIFICAR!$A$2:$D$146,4,0)),"SIN CECO",IF(VLOOKUP(B2074,CECOS_SIN_IDENTIFICAR!$A$2:$D$146,4,0)=0,"SIN CECO",VLOOKUP(B2074,CECOS_SIN_IDENTIFICAR!$A$2:$D$146,4,0)))</f>
        <v>1240</v>
      </c>
      <c r="Z2074">
        <f t="shared" si="261"/>
        <v>1240</v>
      </c>
      <c r="AA2074" s="56" t="s">
        <v>114</v>
      </c>
      <c r="AB2074" t="str">
        <f t="shared" si="262"/>
        <v>Principales fortalezas en el servicio que presta PAYC-Fortalezas PAYC</v>
      </c>
      <c r="AC2074" t="str">
        <f>VLOOKUP(AB2074,CODIFICACION_PREGUNTAS!$C$2:$D$35,2,0)</f>
        <v>FORT001</v>
      </c>
    </row>
    <row r="2075" spans="1:29" x14ac:dyDescent="0.25">
      <c r="A2075" s="3">
        <f t="shared" si="263"/>
        <v>2074</v>
      </c>
      <c r="B2075" s="3" t="s">
        <v>208</v>
      </c>
      <c r="C2075" s="32">
        <v>40603</v>
      </c>
      <c r="D2075" s="56" t="s">
        <v>114</v>
      </c>
      <c r="E2075" s="3"/>
      <c r="F2075" s="3"/>
      <c r="G2075" s="2" t="s">
        <v>44</v>
      </c>
      <c r="H2075" s="6" t="s">
        <v>45</v>
      </c>
      <c r="I2075" s="3" t="s">
        <v>56</v>
      </c>
      <c r="J2075" s="3" t="s">
        <v>183</v>
      </c>
      <c r="K2075" s="3"/>
      <c r="L2075" s="3"/>
      <c r="M2075" s="3"/>
      <c r="N2075" s="3"/>
      <c r="O2075" s="3"/>
      <c r="P2075" s="3"/>
      <c r="Q2075" s="3"/>
      <c r="R2075" s="3"/>
      <c r="S2075" s="3"/>
      <c r="T2075" s="3" t="str">
        <f t="shared" si="256"/>
        <v>SIN CECO</v>
      </c>
      <c r="U2075" s="3" t="str">
        <f t="shared" si="257"/>
        <v>NO</v>
      </c>
      <c r="V2075" t="str">
        <f t="shared" si="258"/>
        <v>ARTURO CALLE PEREIRA
100% *-Debilidades PAYC</v>
      </c>
      <c r="W2075" s="53" t="str">
        <f t="shared" si="259"/>
        <v>-</v>
      </c>
      <c r="X2075">
        <f t="shared" si="260"/>
        <v>0</v>
      </c>
      <c r="Y2075">
        <f>IF(ISNA(VLOOKUP(B2075,CECOS_SIN_IDENTIFICAR!$A$2:$D$146,4,0)),"SIN CECO",IF(VLOOKUP(B2075,CECOS_SIN_IDENTIFICAR!$A$2:$D$146,4,0)=0,"SIN CECO",VLOOKUP(B2075,CECOS_SIN_IDENTIFICAR!$A$2:$D$146,4,0)))</f>
        <v>1240</v>
      </c>
      <c r="Z2075">
        <f t="shared" si="261"/>
        <v>1240</v>
      </c>
      <c r="AA2075" s="56" t="s">
        <v>114</v>
      </c>
      <c r="AB2075" t="str">
        <f t="shared" si="262"/>
        <v>Principales debilidades en el servicio que presta PAYC-Debilidades PAYC</v>
      </c>
      <c r="AC2075" t="str">
        <f>VLOOKUP(AB2075,CODIFICACION_PREGUNTAS!$C$2:$D$35,2,0)</f>
        <v>DEB001</v>
      </c>
    </row>
    <row r="2076" spans="1:29" x14ac:dyDescent="0.25">
      <c r="A2076" s="3">
        <f t="shared" si="263"/>
        <v>2075</v>
      </c>
      <c r="B2076" s="3" t="s">
        <v>209</v>
      </c>
      <c r="C2076" s="32">
        <v>40603</v>
      </c>
      <c r="D2076" s="56" t="s">
        <v>114</v>
      </c>
      <c r="E2076" s="3"/>
      <c r="F2076" s="3"/>
      <c r="G2076" s="2" t="s">
        <v>5</v>
      </c>
      <c r="H2076" s="3" t="s">
        <v>6</v>
      </c>
      <c r="I2076" s="21">
        <v>4</v>
      </c>
      <c r="J2076" s="3" t="s">
        <v>183</v>
      </c>
      <c r="K2076" s="3"/>
      <c r="L2076" s="3"/>
      <c r="M2076" s="3"/>
      <c r="N2076" s="3"/>
      <c r="O2076" s="3"/>
      <c r="P2076" s="3"/>
      <c r="Q2076" s="3"/>
      <c r="R2076" s="3"/>
      <c r="S2076" s="3"/>
      <c r="T2076" s="3" t="str">
        <f t="shared" si="256"/>
        <v>SIN CECO</v>
      </c>
      <c r="U2076" s="3" t="str">
        <f t="shared" si="257"/>
        <v>NO</v>
      </c>
      <c r="V2076" t="str">
        <f t="shared" si="258"/>
        <v>FONADE
100%-Soporte Técnico</v>
      </c>
      <c r="W2076" s="53">
        <f t="shared" si="259"/>
        <v>4</v>
      </c>
      <c r="X2076">
        <f t="shared" si="260"/>
        <v>4</v>
      </c>
      <c r="Y2076">
        <f>IF(ISNA(VLOOKUP(B2076,CECOS_SIN_IDENTIFICAR!$A$2:$D$146,4,0)),"SIN CECO",IF(VLOOKUP(B2076,CECOS_SIN_IDENTIFICAR!$A$2:$D$146,4,0)=0,"SIN CECO",VLOOKUP(B2076,CECOS_SIN_IDENTIFICAR!$A$2:$D$146,4,0)))</f>
        <v>1453</v>
      </c>
      <c r="Z2076">
        <f t="shared" si="261"/>
        <v>1453</v>
      </c>
      <c r="AA2076" s="56" t="s">
        <v>114</v>
      </c>
      <c r="AB2076" t="str">
        <f t="shared" si="262"/>
        <v>a. Conocimiento específico de temas aplicables al proyecto-Soporte Técnico</v>
      </c>
      <c r="AC2076" t="str">
        <f>VLOOKUP(AB2076,CODIFICACION_PREGUNTAS!$C$2:$D$35,2,0)</f>
        <v>SOPORTE_TEC001</v>
      </c>
    </row>
    <row r="2077" spans="1:29" x14ac:dyDescent="0.25">
      <c r="A2077" s="3">
        <f t="shared" si="263"/>
        <v>2076</v>
      </c>
      <c r="B2077" s="3" t="s">
        <v>209</v>
      </c>
      <c r="C2077" s="32">
        <v>40603</v>
      </c>
      <c r="D2077" s="56" t="s">
        <v>114</v>
      </c>
      <c r="E2077" s="3"/>
      <c r="F2077" s="3"/>
      <c r="G2077" s="2" t="s">
        <v>7</v>
      </c>
      <c r="H2077" s="3" t="s">
        <v>6</v>
      </c>
      <c r="I2077" s="21">
        <v>4</v>
      </c>
      <c r="J2077" s="3" t="s">
        <v>183</v>
      </c>
      <c r="K2077" s="3"/>
      <c r="L2077" s="3"/>
      <c r="M2077" s="3"/>
      <c r="N2077" s="3"/>
      <c r="O2077" s="3"/>
      <c r="P2077" s="3"/>
      <c r="Q2077" s="3"/>
      <c r="R2077" s="3"/>
      <c r="S2077" s="3"/>
      <c r="T2077" s="3" t="str">
        <f t="shared" si="256"/>
        <v>SIN CECO</v>
      </c>
      <c r="U2077" s="3" t="str">
        <f t="shared" si="257"/>
        <v>NO</v>
      </c>
      <c r="V2077" t="str">
        <f t="shared" si="258"/>
        <v>FONADE
100%-Soporte Técnico</v>
      </c>
      <c r="W2077" s="53">
        <f t="shared" si="259"/>
        <v>4</v>
      </c>
      <c r="X2077">
        <f t="shared" si="260"/>
        <v>4</v>
      </c>
      <c r="Y2077">
        <f>IF(ISNA(VLOOKUP(B2077,CECOS_SIN_IDENTIFICAR!$A$2:$D$146,4,0)),"SIN CECO",IF(VLOOKUP(B2077,CECOS_SIN_IDENTIFICAR!$A$2:$D$146,4,0)=0,"SIN CECO",VLOOKUP(B2077,CECOS_SIN_IDENTIFICAR!$A$2:$D$146,4,0)))</f>
        <v>1453</v>
      </c>
      <c r="Z2077">
        <f t="shared" si="261"/>
        <v>1453</v>
      </c>
      <c r="AA2077" s="56" t="s">
        <v>114</v>
      </c>
      <c r="AB2077" t="str">
        <f t="shared" si="262"/>
        <v>b. Idoneidad y Calidad del soporte-Soporte Técnico</v>
      </c>
      <c r="AC2077" t="str">
        <f>VLOOKUP(AB2077,CODIFICACION_PREGUNTAS!$C$2:$D$35,2,0)</f>
        <v>SOPORTE_TEC002</v>
      </c>
    </row>
    <row r="2078" spans="1:29" x14ac:dyDescent="0.25">
      <c r="A2078" s="3">
        <f t="shared" si="263"/>
        <v>2077</v>
      </c>
      <c r="B2078" s="3" t="s">
        <v>209</v>
      </c>
      <c r="C2078" s="32">
        <v>40603</v>
      </c>
      <c r="D2078" s="56" t="s">
        <v>114</v>
      </c>
      <c r="E2078" s="3"/>
      <c r="F2078" s="3"/>
      <c r="G2078" s="2" t="s">
        <v>8</v>
      </c>
      <c r="H2078" s="3" t="s">
        <v>6</v>
      </c>
      <c r="I2078" s="21">
        <v>4</v>
      </c>
      <c r="J2078" s="3" t="s">
        <v>183</v>
      </c>
      <c r="K2078" s="3"/>
      <c r="L2078" s="3"/>
      <c r="M2078" s="3"/>
      <c r="N2078" s="3"/>
      <c r="O2078" s="3"/>
      <c r="P2078" s="3"/>
      <c r="Q2078" s="3"/>
      <c r="R2078" s="3"/>
      <c r="S2078" s="3"/>
      <c r="T2078" s="3" t="str">
        <f t="shared" si="256"/>
        <v>SIN CECO</v>
      </c>
      <c r="U2078" s="3" t="str">
        <f t="shared" si="257"/>
        <v>NO</v>
      </c>
      <c r="V2078" t="str">
        <f t="shared" si="258"/>
        <v>FONADE
100%-Soporte Técnico</v>
      </c>
      <c r="W2078" s="53">
        <f t="shared" si="259"/>
        <v>4</v>
      </c>
      <c r="X2078">
        <f t="shared" si="260"/>
        <v>4</v>
      </c>
      <c r="Y2078">
        <f>IF(ISNA(VLOOKUP(B2078,CECOS_SIN_IDENTIFICAR!$A$2:$D$146,4,0)),"SIN CECO",IF(VLOOKUP(B2078,CECOS_SIN_IDENTIFICAR!$A$2:$D$146,4,0)=0,"SIN CECO",VLOOKUP(B2078,CECOS_SIN_IDENTIFICAR!$A$2:$D$146,4,0)))</f>
        <v>1453</v>
      </c>
      <c r="Z2078">
        <f t="shared" si="261"/>
        <v>1453</v>
      </c>
      <c r="AA2078" s="56" t="s">
        <v>114</v>
      </c>
      <c r="AB2078" t="str">
        <f t="shared" si="262"/>
        <v>c. Cumplimiento de especificaciones técnicas de construcción-Soporte Técnico</v>
      </c>
      <c r="AC2078" t="str">
        <f>VLOOKUP(AB2078,CODIFICACION_PREGUNTAS!$C$2:$D$35,2,0)</f>
        <v>SOPORTE_TEC003</v>
      </c>
    </row>
    <row r="2079" spans="1:29" x14ac:dyDescent="0.25">
      <c r="A2079" s="3">
        <f t="shared" si="263"/>
        <v>2078</v>
      </c>
      <c r="B2079" s="3" t="s">
        <v>209</v>
      </c>
      <c r="C2079" s="32">
        <v>40603</v>
      </c>
      <c r="D2079" s="56" t="s">
        <v>114</v>
      </c>
      <c r="E2079" s="3"/>
      <c r="F2079" s="3"/>
      <c r="G2079" s="2" t="s">
        <v>9</v>
      </c>
      <c r="H2079" s="3" t="s">
        <v>6</v>
      </c>
      <c r="I2079" s="21">
        <v>5</v>
      </c>
      <c r="J2079" s="3" t="s">
        <v>183</v>
      </c>
      <c r="K2079" s="3"/>
      <c r="L2079" s="3"/>
      <c r="M2079" s="3"/>
      <c r="N2079" s="3"/>
      <c r="O2079" s="3"/>
      <c r="P2079" s="3"/>
      <c r="Q2079" s="3"/>
      <c r="R2079" s="3"/>
      <c r="S2079" s="3"/>
      <c r="T2079" s="3" t="str">
        <f t="shared" si="256"/>
        <v>SIN CECO</v>
      </c>
      <c r="U2079" s="3" t="str">
        <f t="shared" si="257"/>
        <v>NO</v>
      </c>
      <c r="V2079" t="str">
        <f t="shared" si="258"/>
        <v>FONADE
100%-Soporte Técnico</v>
      </c>
      <c r="W2079" s="53">
        <f t="shared" si="259"/>
        <v>5</v>
      </c>
      <c r="X2079">
        <f t="shared" si="260"/>
        <v>5</v>
      </c>
      <c r="Y2079">
        <f>IF(ISNA(VLOOKUP(B2079,CECOS_SIN_IDENTIFICAR!$A$2:$D$146,4,0)),"SIN CECO",IF(VLOOKUP(B2079,CECOS_SIN_IDENTIFICAR!$A$2:$D$146,4,0)=0,"SIN CECO",VLOOKUP(B2079,CECOS_SIN_IDENTIFICAR!$A$2:$D$146,4,0)))</f>
        <v>1453</v>
      </c>
      <c r="Z2079">
        <f t="shared" si="261"/>
        <v>1453</v>
      </c>
      <c r="AA2079" s="56" t="s">
        <v>114</v>
      </c>
      <c r="AB2079" t="str">
        <f t="shared" si="262"/>
        <v>d. Confiabilidad de los conceptos aplicados-Soporte Técnico</v>
      </c>
      <c r="AC2079" t="str">
        <f>VLOOKUP(AB2079,CODIFICACION_PREGUNTAS!$C$2:$D$35,2,0)</f>
        <v>SOPORTE_TEC004</v>
      </c>
    </row>
    <row r="2080" spans="1:29" x14ac:dyDescent="0.25">
      <c r="A2080" s="3">
        <f t="shared" si="263"/>
        <v>2079</v>
      </c>
      <c r="B2080" s="3" t="s">
        <v>209</v>
      </c>
      <c r="C2080" s="32">
        <v>40603</v>
      </c>
      <c r="D2080" s="56" t="s">
        <v>114</v>
      </c>
      <c r="E2080" s="3"/>
      <c r="F2080" s="3"/>
      <c r="G2080" s="2" t="s">
        <v>10</v>
      </c>
      <c r="H2080" s="3" t="s">
        <v>6</v>
      </c>
      <c r="I2080" s="21">
        <v>4</v>
      </c>
      <c r="J2080" s="3" t="s">
        <v>183</v>
      </c>
      <c r="K2080" s="3"/>
      <c r="L2080" s="3"/>
      <c r="M2080" s="3"/>
      <c r="N2080" s="3"/>
      <c r="O2080" s="3"/>
      <c r="P2080" s="3"/>
      <c r="Q2080" s="3"/>
      <c r="R2080" s="3"/>
      <c r="S2080" s="3"/>
      <c r="T2080" s="3" t="str">
        <f t="shared" si="256"/>
        <v>SIN CECO</v>
      </c>
      <c r="U2080" s="3" t="str">
        <f t="shared" si="257"/>
        <v>NO</v>
      </c>
      <c r="V2080" t="str">
        <f t="shared" si="258"/>
        <v>FONADE
100%-Soporte Técnico</v>
      </c>
      <c r="W2080" s="53">
        <f t="shared" si="259"/>
        <v>4</v>
      </c>
      <c r="X2080">
        <f t="shared" si="260"/>
        <v>4</v>
      </c>
      <c r="Y2080">
        <f>IF(ISNA(VLOOKUP(B2080,CECOS_SIN_IDENTIFICAR!$A$2:$D$146,4,0)),"SIN CECO",IF(VLOOKUP(B2080,CECOS_SIN_IDENTIFICAR!$A$2:$D$146,4,0)=0,"SIN CECO",VLOOKUP(B2080,CECOS_SIN_IDENTIFICAR!$A$2:$D$146,4,0)))</f>
        <v>1453</v>
      </c>
      <c r="Z2080">
        <f t="shared" si="261"/>
        <v>1453</v>
      </c>
      <c r="AA2080" s="56" t="s">
        <v>114</v>
      </c>
      <c r="AB2080" t="str">
        <f t="shared" si="262"/>
        <v>e. Oportunidad en entrega de información o requerimientos-Soporte Técnico</v>
      </c>
      <c r="AC2080" t="str">
        <f>VLOOKUP(AB2080,CODIFICACION_PREGUNTAS!$C$2:$D$35,2,0)</f>
        <v>SOPORTE_TEC005</v>
      </c>
    </row>
    <row r="2081" spans="1:29" x14ac:dyDescent="0.25">
      <c r="A2081" s="3">
        <f t="shared" si="263"/>
        <v>2080</v>
      </c>
      <c r="B2081" s="3" t="s">
        <v>209</v>
      </c>
      <c r="C2081" s="32">
        <v>40603</v>
      </c>
      <c r="D2081" s="56" t="s">
        <v>114</v>
      </c>
      <c r="E2081" s="3"/>
      <c r="F2081" s="3"/>
      <c r="G2081" s="2" t="s">
        <v>11</v>
      </c>
      <c r="H2081" s="3" t="s">
        <v>12</v>
      </c>
      <c r="I2081" s="21">
        <v>4</v>
      </c>
      <c r="J2081" s="3" t="s">
        <v>183</v>
      </c>
      <c r="K2081" s="3"/>
      <c r="L2081" s="3"/>
      <c r="M2081" s="3"/>
      <c r="N2081" s="3"/>
      <c r="O2081" s="3"/>
      <c r="P2081" s="3"/>
      <c r="Q2081" s="3"/>
      <c r="R2081" s="3"/>
      <c r="S2081" s="3"/>
      <c r="T2081" s="3" t="str">
        <f t="shared" si="256"/>
        <v>SIN CECO</v>
      </c>
      <c r="U2081" s="3" t="str">
        <f t="shared" si="257"/>
        <v>NO</v>
      </c>
      <c r="V2081" t="str">
        <f t="shared" si="258"/>
        <v>FONADE
100%-Soporte Administrativo</v>
      </c>
      <c r="W2081" s="53">
        <f t="shared" si="259"/>
        <v>4</v>
      </c>
      <c r="X2081">
        <f t="shared" si="260"/>
        <v>4</v>
      </c>
      <c r="Y2081">
        <f>IF(ISNA(VLOOKUP(B2081,CECOS_SIN_IDENTIFICAR!$A$2:$D$146,4,0)),"SIN CECO",IF(VLOOKUP(B2081,CECOS_SIN_IDENTIFICAR!$A$2:$D$146,4,0)=0,"SIN CECO",VLOOKUP(B2081,CECOS_SIN_IDENTIFICAR!$A$2:$D$146,4,0)))</f>
        <v>1453</v>
      </c>
      <c r="Z2081">
        <f t="shared" si="261"/>
        <v>1453</v>
      </c>
      <c r="AA2081" s="56" t="s">
        <v>114</v>
      </c>
      <c r="AB2081" t="str">
        <f t="shared" si="262"/>
        <v>a. Oportunidad de la gestión en obra-Soporte Administrativo</v>
      </c>
      <c r="AC2081" t="str">
        <f>VLOOKUP(AB2081,CODIFICACION_PREGUNTAS!$C$2:$D$35,2,0)</f>
        <v>SOPORTE_ADMON001</v>
      </c>
    </row>
    <row r="2082" spans="1:29" x14ac:dyDescent="0.25">
      <c r="A2082" s="3">
        <f t="shared" si="263"/>
        <v>2081</v>
      </c>
      <c r="B2082" s="3" t="s">
        <v>209</v>
      </c>
      <c r="C2082" s="32">
        <v>40603</v>
      </c>
      <c r="D2082" s="56" t="s">
        <v>114</v>
      </c>
      <c r="E2082" s="3"/>
      <c r="F2082" s="3"/>
      <c r="G2082" s="2" t="s">
        <v>13</v>
      </c>
      <c r="H2082" s="3" t="s">
        <v>12</v>
      </c>
      <c r="I2082" s="21">
        <v>4</v>
      </c>
      <c r="J2082" s="3" t="s">
        <v>183</v>
      </c>
      <c r="K2082" s="3"/>
      <c r="L2082" s="3"/>
      <c r="M2082" s="3"/>
      <c r="N2082" s="3"/>
      <c r="O2082" s="3"/>
      <c r="P2082" s="3"/>
      <c r="Q2082" s="3"/>
      <c r="R2082" s="3"/>
      <c r="S2082" s="3"/>
      <c r="T2082" s="3" t="str">
        <f t="shared" si="256"/>
        <v>SIN CECO</v>
      </c>
      <c r="U2082" s="3" t="str">
        <f t="shared" si="257"/>
        <v>NO</v>
      </c>
      <c r="V2082" t="str">
        <f t="shared" si="258"/>
        <v>FONADE
100%-Soporte Administrativo</v>
      </c>
      <c r="W2082" s="53">
        <f t="shared" si="259"/>
        <v>4</v>
      </c>
      <c r="X2082">
        <f t="shared" si="260"/>
        <v>4</v>
      </c>
      <c r="Y2082">
        <f>IF(ISNA(VLOOKUP(B2082,CECOS_SIN_IDENTIFICAR!$A$2:$D$146,4,0)),"SIN CECO",IF(VLOOKUP(B2082,CECOS_SIN_IDENTIFICAR!$A$2:$D$146,4,0)=0,"SIN CECO",VLOOKUP(B2082,CECOS_SIN_IDENTIFICAR!$A$2:$D$146,4,0)))</f>
        <v>1453</v>
      </c>
      <c r="Z2082">
        <f t="shared" si="261"/>
        <v>1453</v>
      </c>
      <c r="AA2082" s="56" t="s">
        <v>114</v>
      </c>
      <c r="AB2082" t="str">
        <f t="shared" si="262"/>
        <v>b. Manejo administrativo del proyecto-Soporte Administrativo</v>
      </c>
      <c r="AC2082" t="str">
        <f>VLOOKUP(AB2082,CODIFICACION_PREGUNTAS!$C$2:$D$35,2,0)</f>
        <v>SOPORTE_ADMON002</v>
      </c>
    </row>
    <row r="2083" spans="1:29" x14ac:dyDescent="0.25">
      <c r="A2083" s="3">
        <f t="shared" si="263"/>
        <v>2082</v>
      </c>
      <c r="B2083" s="3" t="s">
        <v>209</v>
      </c>
      <c r="C2083" s="32">
        <v>40603</v>
      </c>
      <c r="D2083" s="56" t="s">
        <v>114</v>
      </c>
      <c r="E2083" s="3"/>
      <c r="F2083" s="3"/>
      <c r="G2083" s="2" t="s">
        <v>14</v>
      </c>
      <c r="H2083" s="3" t="s">
        <v>12</v>
      </c>
      <c r="I2083" s="21">
        <v>4</v>
      </c>
      <c r="J2083" s="3" t="s">
        <v>183</v>
      </c>
      <c r="K2083" s="3"/>
      <c r="L2083" s="3"/>
      <c r="M2083" s="3"/>
      <c r="N2083" s="3"/>
      <c r="O2083" s="3"/>
      <c r="P2083" s="3"/>
      <c r="Q2083" s="3"/>
      <c r="R2083" s="3"/>
      <c r="S2083" s="3"/>
      <c r="T2083" s="3" t="str">
        <f t="shared" si="256"/>
        <v>SIN CECO</v>
      </c>
      <c r="U2083" s="3" t="str">
        <f t="shared" si="257"/>
        <v>NO</v>
      </c>
      <c r="V2083" t="str">
        <f t="shared" si="258"/>
        <v>FONADE
100%-Soporte Administrativo</v>
      </c>
      <c r="W2083" s="53">
        <f t="shared" si="259"/>
        <v>4</v>
      </c>
      <c r="X2083">
        <f t="shared" si="260"/>
        <v>4</v>
      </c>
      <c r="Y2083">
        <f>IF(ISNA(VLOOKUP(B2083,CECOS_SIN_IDENTIFICAR!$A$2:$D$146,4,0)),"SIN CECO",IF(VLOOKUP(B2083,CECOS_SIN_IDENTIFICAR!$A$2:$D$146,4,0)=0,"SIN CECO",VLOOKUP(B2083,CECOS_SIN_IDENTIFICAR!$A$2:$D$146,4,0)))</f>
        <v>1453</v>
      </c>
      <c r="Z2083">
        <f t="shared" si="261"/>
        <v>1453</v>
      </c>
      <c r="AA2083" s="56" t="s">
        <v>114</v>
      </c>
      <c r="AB2083" t="str">
        <f t="shared" si="262"/>
        <v>c. Información clara y veraz sobre la administración de proyecto-Soporte Administrativo</v>
      </c>
      <c r="AC2083" t="str">
        <f>VLOOKUP(AB2083,CODIFICACION_PREGUNTAS!$C$2:$D$35,2,0)</f>
        <v>SOPORTE_ADMON003</v>
      </c>
    </row>
    <row r="2084" spans="1:29" x14ac:dyDescent="0.25">
      <c r="A2084" s="3">
        <f t="shared" si="263"/>
        <v>2083</v>
      </c>
      <c r="B2084" s="3" t="s">
        <v>209</v>
      </c>
      <c r="C2084" s="32">
        <v>40603</v>
      </c>
      <c r="D2084" s="56" t="s">
        <v>114</v>
      </c>
      <c r="E2084" s="3"/>
      <c r="F2084" s="3"/>
      <c r="G2084" s="2" t="s">
        <v>15</v>
      </c>
      <c r="H2084" s="3" t="s">
        <v>12</v>
      </c>
      <c r="I2084" s="21">
        <v>4</v>
      </c>
      <c r="J2084" s="3" t="s">
        <v>183</v>
      </c>
      <c r="K2084" s="3"/>
      <c r="L2084" s="3"/>
      <c r="M2084" s="3"/>
      <c r="N2084" s="3"/>
      <c r="O2084" s="3"/>
      <c r="P2084" s="3"/>
      <c r="Q2084" s="3"/>
      <c r="R2084" s="3"/>
      <c r="S2084" s="3"/>
      <c r="T2084" s="3" t="str">
        <f t="shared" si="256"/>
        <v>SIN CECO</v>
      </c>
      <c r="U2084" s="3" t="str">
        <f t="shared" si="257"/>
        <v>NO</v>
      </c>
      <c r="V2084" t="str">
        <f t="shared" si="258"/>
        <v>FONADE
100%-Soporte Administrativo</v>
      </c>
      <c r="W2084" s="53">
        <f t="shared" si="259"/>
        <v>4</v>
      </c>
      <c r="X2084">
        <f t="shared" si="260"/>
        <v>4</v>
      </c>
      <c r="Y2084">
        <f>IF(ISNA(VLOOKUP(B2084,CECOS_SIN_IDENTIFICAR!$A$2:$D$146,4,0)),"SIN CECO",IF(VLOOKUP(B2084,CECOS_SIN_IDENTIFICAR!$A$2:$D$146,4,0)=0,"SIN CECO",VLOOKUP(B2084,CECOS_SIN_IDENTIFICAR!$A$2:$D$146,4,0)))</f>
        <v>1453</v>
      </c>
      <c r="Z2084">
        <f t="shared" si="261"/>
        <v>1453</v>
      </c>
      <c r="AA2084" s="56" t="s">
        <v>114</v>
      </c>
      <c r="AB2084" t="str">
        <f t="shared" si="262"/>
        <v>d. Cumplimientos con expectativas del cliente-Soporte Administrativo</v>
      </c>
      <c r="AC2084" t="str">
        <f>VLOOKUP(AB2084,CODIFICACION_PREGUNTAS!$C$2:$D$35,2,0)</f>
        <v>SOPORTE_ADMON004</v>
      </c>
    </row>
    <row r="2085" spans="1:29" x14ac:dyDescent="0.25">
      <c r="A2085" s="3">
        <f t="shared" si="263"/>
        <v>2084</v>
      </c>
      <c r="B2085" s="3" t="s">
        <v>209</v>
      </c>
      <c r="C2085" s="32">
        <v>40603</v>
      </c>
      <c r="D2085" s="56" t="s">
        <v>114</v>
      </c>
      <c r="E2085" s="3"/>
      <c r="F2085" s="3"/>
      <c r="G2085" s="2" t="s">
        <v>16</v>
      </c>
      <c r="H2085" s="3" t="s">
        <v>12</v>
      </c>
      <c r="I2085" s="21">
        <v>4</v>
      </c>
      <c r="J2085" s="3" t="s">
        <v>183</v>
      </c>
      <c r="K2085" s="3"/>
      <c r="L2085" s="3"/>
      <c r="M2085" s="3"/>
      <c r="N2085" s="3"/>
      <c r="O2085" s="3"/>
      <c r="P2085" s="3"/>
      <c r="Q2085" s="3"/>
      <c r="R2085" s="3"/>
      <c r="S2085" s="3"/>
      <c r="T2085" s="3" t="str">
        <f t="shared" si="256"/>
        <v>SIN CECO</v>
      </c>
      <c r="U2085" s="3" t="str">
        <f t="shared" si="257"/>
        <v>NO</v>
      </c>
      <c r="V2085" t="str">
        <f t="shared" si="258"/>
        <v>FONADE
100%-Soporte Administrativo</v>
      </c>
      <c r="W2085" s="53">
        <f t="shared" si="259"/>
        <v>4</v>
      </c>
      <c r="X2085">
        <f t="shared" si="260"/>
        <v>4</v>
      </c>
      <c r="Y2085">
        <f>IF(ISNA(VLOOKUP(B2085,CECOS_SIN_IDENTIFICAR!$A$2:$D$146,4,0)),"SIN CECO",IF(VLOOKUP(B2085,CECOS_SIN_IDENTIFICAR!$A$2:$D$146,4,0)=0,"SIN CECO",VLOOKUP(B2085,CECOS_SIN_IDENTIFICAR!$A$2:$D$146,4,0)))</f>
        <v>1453</v>
      </c>
      <c r="Z2085">
        <f t="shared" si="261"/>
        <v>1453</v>
      </c>
      <c r="AA2085" s="56" t="s">
        <v>114</v>
      </c>
      <c r="AB2085" t="str">
        <f t="shared" si="262"/>
        <v>e. Control de presupuesto-Soporte Administrativo</v>
      </c>
      <c r="AC2085" t="str">
        <f>VLOOKUP(AB2085,CODIFICACION_PREGUNTAS!$C$2:$D$35,2,0)</f>
        <v>SOPORTE_ADMON005</v>
      </c>
    </row>
    <row r="2086" spans="1:29" x14ac:dyDescent="0.25">
      <c r="A2086" s="3">
        <f t="shared" si="263"/>
        <v>2085</v>
      </c>
      <c r="B2086" s="3" t="s">
        <v>209</v>
      </c>
      <c r="C2086" s="32">
        <v>40603</v>
      </c>
      <c r="D2086" s="56" t="s">
        <v>114</v>
      </c>
      <c r="E2086" s="3"/>
      <c r="F2086" s="3"/>
      <c r="G2086" s="2" t="s">
        <v>17</v>
      </c>
      <c r="H2086" s="3" t="s">
        <v>18</v>
      </c>
      <c r="I2086" s="21">
        <v>5</v>
      </c>
      <c r="J2086" s="3" t="s">
        <v>183</v>
      </c>
      <c r="K2086" s="3"/>
      <c r="L2086" s="3"/>
      <c r="M2086" s="3"/>
      <c r="N2086" s="3"/>
      <c r="O2086" s="3"/>
      <c r="P2086" s="3"/>
      <c r="Q2086" s="3"/>
      <c r="R2086" s="3"/>
      <c r="S2086" s="3"/>
      <c r="T2086" s="3" t="str">
        <f t="shared" si="256"/>
        <v>SIN CECO</v>
      </c>
      <c r="U2086" s="3" t="str">
        <f t="shared" si="257"/>
        <v>NO</v>
      </c>
      <c r="V2086" t="str">
        <f t="shared" si="258"/>
        <v>FONADE
100%-Soporte Directivo (Coordinador y Gerencia)</v>
      </c>
      <c r="W2086" s="53">
        <f t="shared" si="259"/>
        <v>5</v>
      </c>
      <c r="X2086">
        <f t="shared" si="260"/>
        <v>5</v>
      </c>
      <c r="Y2086">
        <f>IF(ISNA(VLOOKUP(B2086,CECOS_SIN_IDENTIFICAR!$A$2:$D$146,4,0)),"SIN CECO",IF(VLOOKUP(B2086,CECOS_SIN_IDENTIFICAR!$A$2:$D$146,4,0)=0,"SIN CECO",VLOOKUP(B2086,CECOS_SIN_IDENTIFICAR!$A$2:$D$146,4,0)))</f>
        <v>1453</v>
      </c>
      <c r="Z2086">
        <f t="shared" si="261"/>
        <v>1453</v>
      </c>
      <c r="AA2086" s="56" t="s">
        <v>114</v>
      </c>
      <c r="AB2086" t="str">
        <f t="shared" si="262"/>
        <v>a. Apoyo y presencia en el proyecto-Soporte Directivo (Coordinador y Gerencia)</v>
      </c>
      <c r="AC2086" t="str">
        <f>VLOOKUP(AB2086,CODIFICACION_PREGUNTAS!$C$2:$D$35,2,0)</f>
        <v>SOPORTE_DIR001</v>
      </c>
    </row>
    <row r="2087" spans="1:29" x14ac:dyDescent="0.25">
      <c r="A2087" s="3">
        <f t="shared" si="263"/>
        <v>2086</v>
      </c>
      <c r="B2087" s="3" t="s">
        <v>209</v>
      </c>
      <c r="C2087" s="32">
        <v>40603</v>
      </c>
      <c r="D2087" s="56" t="s">
        <v>114</v>
      </c>
      <c r="E2087" s="3"/>
      <c r="F2087" s="3"/>
      <c r="G2087" s="2" t="s">
        <v>19</v>
      </c>
      <c r="H2087" s="3" t="s">
        <v>18</v>
      </c>
      <c r="I2087" s="21">
        <v>4</v>
      </c>
      <c r="J2087" s="3" t="s">
        <v>183</v>
      </c>
      <c r="K2087" s="3"/>
      <c r="L2087" s="3"/>
      <c r="M2087" s="3"/>
      <c r="N2087" s="3"/>
      <c r="O2087" s="3"/>
      <c r="P2087" s="3"/>
      <c r="Q2087" s="3"/>
      <c r="R2087" s="3"/>
      <c r="S2087" s="3"/>
      <c r="T2087" s="3" t="str">
        <f t="shared" si="256"/>
        <v>SIN CECO</v>
      </c>
      <c r="U2087" s="3" t="str">
        <f t="shared" si="257"/>
        <v>NO</v>
      </c>
      <c r="V2087" t="str">
        <f t="shared" si="258"/>
        <v>FONADE
100%-Soporte Directivo (Coordinador y Gerencia)</v>
      </c>
      <c r="W2087" s="53">
        <f t="shared" si="259"/>
        <v>4</v>
      </c>
      <c r="X2087">
        <f t="shared" si="260"/>
        <v>4</v>
      </c>
      <c r="Y2087">
        <f>IF(ISNA(VLOOKUP(B2087,CECOS_SIN_IDENTIFICAR!$A$2:$D$146,4,0)),"SIN CECO",IF(VLOOKUP(B2087,CECOS_SIN_IDENTIFICAR!$A$2:$D$146,4,0)=0,"SIN CECO",VLOOKUP(B2087,CECOS_SIN_IDENTIFICAR!$A$2:$D$146,4,0)))</f>
        <v>1453</v>
      </c>
      <c r="Z2087">
        <f t="shared" si="261"/>
        <v>1453</v>
      </c>
      <c r="AA2087" s="56" t="s">
        <v>114</v>
      </c>
      <c r="AB2087" t="str">
        <f t="shared" si="262"/>
        <v>b. Conocimiento del proyecto-Soporte Directivo (Coordinador y Gerencia)</v>
      </c>
      <c r="AC2087" t="str">
        <f>VLOOKUP(AB2087,CODIFICACION_PREGUNTAS!$C$2:$D$35,2,0)</f>
        <v>SOPORTE_DIR002</v>
      </c>
    </row>
    <row r="2088" spans="1:29" x14ac:dyDescent="0.25">
      <c r="A2088" s="3">
        <f t="shared" si="263"/>
        <v>2087</v>
      </c>
      <c r="B2088" s="3" t="s">
        <v>209</v>
      </c>
      <c r="C2088" s="32">
        <v>40603</v>
      </c>
      <c r="D2088" s="56" t="s">
        <v>114</v>
      </c>
      <c r="E2088" s="3"/>
      <c r="F2088" s="3"/>
      <c r="G2088" s="2" t="s">
        <v>20</v>
      </c>
      <c r="H2088" s="3" t="s">
        <v>18</v>
      </c>
      <c r="I2088" s="21">
        <v>5</v>
      </c>
      <c r="J2088" s="3" t="s">
        <v>183</v>
      </c>
      <c r="K2088" s="3"/>
      <c r="L2088" s="3"/>
      <c r="M2088" s="3"/>
      <c r="N2088" s="3"/>
      <c r="O2088" s="3"/>
      <c r="P2088" s="3"/>
      <c r="Q2088" s="3"/>
      <c r="R2088" s="3"/>
      <c r="S2088" s="3"/>
      <c r="T2088" s="3" t="str">
        <f t="shared" si="256"/>
        <v>SIN CECO</v>
      </c>
      <c r="U2088" s="3" t="str">
        <f t="shared" si="257"/>
        <v>NO</v>
      </c>
      <c r="V2088" t="str">
        <f t="shared" si="258"/>
        <v>FONADE
100%-Soporte Directivo (Coordinador y Gerencia)</v>
      </c>
      <c r="W2088" s="53">
        <f t="shared" si="259"/>
        <v>5</v>
      </c>
      <c r="X2088">
        <f t="shared" si="260"/>
        <v>5</v>
      </c>
      <c r="Y2088">
        <f>IF(ISNA(VLOOKUP(B2088,CECOS_SIN_IDENTIFICAR!$A$2:$D$146,4,0)),"SIN CECO",IF(VLOOKUP(B2088,CECOS_SIN_IDENTIFICAR!$A$2:$D$146,4,0)=0,"SIN CECO",VLOOKUP(B2088,CECOS_SIN_IDENTIFICAR!$A$2:$D$146,4,0)))</f>
        <v>1453</v>
      </c>
      <c r="Z2088">
        <f t="shared" si="261"/>
        <v>1453</v>
      </c>
      <c r="AA2088" s="56" t="s">
        <v>114</v>
      </c>
      <c r="AB2088" t="str">
        <f t="shared" si="262"/>
        <v>c. Planteamiento de soluciones y manejo de conflictos-Soporte Directivo (Coordinador y Gerencia)</v>
      </c>
      <c r="AC2088" t="str">
        <f>VLOOKUP(AB2088,CODIFICACION_PREGUNTAS!$C$2:$D$35,2,0)</f>
        <v>SOPORTE_DIR003</v>
      </c>
    </row>
    <row r="2089" spans="1:29" x14ac:dyDescent="0.25">
      <c r="A2089" s="3">
        <f t="shared" si="263"/>
        <v>2088</v>
      </c>
      <c r="B2089" s="3" t="s">
        <v>209</v>
      </c>
      <c r="C2089" s="32">
        <v>40603</v>
      </c>
      <c r="D2089" s="56" t="s">
        <v>114</v>
      </c>
      <c r="E2089" s="3"/>
      <c r="F2089" s="3"/>
      <c r="G2089" s="2" t="s">
        <v>21</v>
      </c>
      <c r="H2089" s="3" t="s">
        <v>18</v>
      </c>
      <c r="I2089" s="21">
        <v>4</v>
      </c>
      <c r="J2089" s="3" t="s">
        <v>183</v>
      </c>
      <c r="K2089" s="3"/>
      <c r="L2089" s="3"/>
      <c r="M2089" s="3"/>
      <c r="N2089" s="3"/>
      <c r="O2089" s="3"/>
      <c r="P2089" s="3"/>
      <c r="Q2089" s="3"/>
      <c r="R2089" s="3"/>
      <c r="S2089" s="3"/>
      <c r="T2089" s="3" t="str">
        <f t="shared" si="256"/>
        <v>SIN CECO</v>
      </c>
      <c r="U2089" s="3" t="str">
        <f t="shared" si="257"/>
        <v>NO</v>
      </c>
      <c r="V2089" t="str">
        <f t="shared" si="258"/>
        <v>FONADE
100%-Soporte Directivo (Coordinador y Gerencia)</v>
      </c>
      <c r="W2089" s="53">
        <f t="shared" si="259"/>
        <v>4</v>
      </c>
      <c r="X2089">
        <f t="shared" si="260"/>
        <v>4</v>
      </c>
      <c r="Y2089">
        <f>IF(ISNA(VLOOKUP(B2089,CECOS_SIN_IDENTIFICAR!$A$2:$D$146,4,0)),"SIN CECO",IF(VLOOKUP(B2089,CECOS_SIN_IDENTIFICAR!$A$2:$D$146,4,0)=0,"SIN CECO",VLOOKUP(B2089,CECOS_SIN_IDENTIFICAR!$A$2:$D$146,4,0)))</f>
        <v>1453</v>
      </c>
      <c r="Z2089">
        <f t="shared" si="261"/>
        <v>1453</v>
      </c>
      <c r="AA2089" s="56" t="s">
        <v>114</v>
      </c>
      <c r="AB2089" t="str">
        <f t="shared" si="262"/>
        <v>d. Cumplimiento de compromisos-Soporte Directivo (Coordinador y Gerencia)</v>
      </c>
      <c r="AC2089" t="str">
        <f>VLOOKUP(AB2089,CODIFICACION_PREGUNTAS!$C$2:$D$35,2,0)</f>
        <v>SOPORTE_DIR004</v>
      </c>
    </row>
    <row r="2090" spans="1:29" x14ac:dyDescent="0.25">
      <c r="A2090" s="3">
        <f t="shared" si="263"/>
        <v>2089</v>
      </c>
      <c r="B2090" s="3" t="s">
        <v>209</v>
      </c>
      <c r="C2090" s="32">
        <v>40603</v>
      </c>
      <c r="D2090" s="56" t="s">
        <v>114</v>
      </c>
      <c r="E2090" s="3"/>
      <c r="F2090" s="3"/>
      <c r="G2090" s="2" t="s">
        <v>22</v>
      </c>
      <c r="H2090" s="3" t="s">
        <v>18</v>
      </c>
      <c r="I2090" s="21">
        <v>4</v>
      </c>
      <c r="J2090" s="3" t="s">
        <v>183</v>
      </c>
      <c r="K2090" s="3"/>
      <c r="L2090" s="3"/>
      <c r="M2090" s="3"/>
      <c r="N2090" s="3"/>
      <c r="O2090" s="3"/>
      <c r="P2090" s="3"/>
      <c r="Q2090" s="3"/>
      <c r="R2090" s="3"/>
      <c r="S2090" s="3"/>
      <c r="T2090" s="3" t="str">
        <f t="shared" si="256"/>
        <v>SIN CECO</v>
      </c>
      <c r="U2090" s="3" t="str">
        <f t="shared" si="257"/>
        <v>NO</v>
      </c>
      <c r="V2090" t="str">
        <f t="shared" si="258"/>
        <v>FONADE
100%-Soporte Directivo (Coordinador y Gerencia)</v>
      </c>
      <c r="W2090" s="53">
        <f t="shared" si="259"/>
        <v>4</v>
      </c>
      <c r="X2090">
        <f t="shared" si="260"/>
        <v>4</v>
      </c>
      <c r="Y2090">
        <f>IF(ISNA(VLOOKUP(B2090,CECOS_SIN_IDENTIFICAR!$A$2:$D$146,4,0)),"SIN CECO",IF(VLOOKUP(B2090,CECOS_SIN_IDENTIFICAR!$A$2:$D$146,4,0)=0,"SIN CECO",VLOOKUP(B2090,CECOS_SIN_IDENTIFICAR!$A$2:$D$146,4,0)))</f>
        <v>1453</v>
      </c>
      <c r="Z2090">
        <f t="shared" si="261"/>
        <v>1453</v>
      </c>
      <c r="AA2090" s="56" t="s">
        <v>114</v>
      </c>
      <c r="AB2090" t="str">
        <f t="shared" si="262"/>
        <v>e. Manejo del cliente-Soporte Directivo (Coordinador y Gerencia)</v>
      </c>
      <c r="AC2090" t="str">
        <f>VLOOKUP(AB2090,CODIFICACION_PREGUNTAS!$C$2:$D$35,2,0)</f>
        <v>SOPORTE_DIR005</v>
      </c>
    </row>
    <row r="2091" spans="1:29" x14ac:dyDescent="0.25">
      <c r="A2091" s="3">
        <f t="shared" si="263"/>
        <v>2090</v>
      </c>
      <c r="B2091" s="3" t="s">
        <v>209</v>
      </c>
      <c r="C2091" s="32">
        <v>40603</v>
      </c>
      <c r="D2091" s="56" t="s">
        <v>114</v>
      </c>
      <c r="E2091" s="3"/>
      <c r="F2091" s="3"/>
      <c r="G2091" s="2" t="s">
        <v>23</v>
      </c>
      <c r="H2091" s="3" t="s">
        <v>24</v>
      </c>
      <c r="I2091" s="21">
        <v>4</v>
      </c>
      <c r="J2091" s="3" t="s">
        <v>183</v>
      </c>
      <c r="K2091" s="3"/>
      <c r="L2091" s="3"/>
      <c r="M2091" s="3"/>
      <c r="N2091" s="3"/>
      <c r="O2091" s="3"/>
      <c r="P2091" s="3"/>
      <c r="Q2091" s="3"/>
      <c r="R2091" s="3"/>
      <c r="S2091" s="3"/>
      <c r="T2091" s="3" t="str">
        <f t="shared" si="256"/>
        <v>SIN CECO</v>
      </c>
      <c r="U2091" s="3" t="str">
        <f t="shared" si="257"/>
        <v>NO</v>
      </c>
      <c r="V2091" t="str">
        <f t="shared" si="258"/>
        <v>FONADE
100%-Personal que presta el servicio en obra</v>
      </c>
      <c r="W2091" s="53">
        <f t="shared" si="259"/>
        <v>4</v>
      </c>
      <c r="X2091">
        <f t="shared" si="260"/>
        <v>4</v>
      </c>
      <c r="Y2091">
        <f>IF(ISNA(VLOOKUP(B2091,CECOS_SIN_IDENTIFICAR!$A$2:$D$146,4,0)),"SIN CECO",IF(VLOOKUP(B2091,CECOS_SIN_IDENTIFICAR!$A$2:$D$146,4,0)=0,"SIN CECO",VLOOKUP(B2091,CECOS_SIN_IDENTIFICAR!$A$2:$D$146,4,0)))</f>
        <v>1453</v>
      </c>
      <c r="Z2091">
        <f t="shared" si="261"/>
        <v>1453</v>
      </c>
      <c r="AA2091" s="56" t="s">
        <v>114</v>
      </c>
      <c r="AB2091" t="str">
        <f t="shared" si="262"/>
        <v>a. Idoneidad del personal-Personal que presta el servicio en obra</v>
      </c>
      <c r="AC2091" t="str">
        <f>VLOOKUP(AB2091,CODIFICACION_PREGUNTAS!$C$2:$D$35,2,0)</f>
        <v>PERSONAL001</v>
      </c>
    </row>
    <row r="2092" spans="1:29" x14ac:dyDescent="0.25">
      <c r="A2092" s="3">
        <f t="shared" si="263"/>
        <v>2091</v>
      </c>
      <c r="B2092" s="3" t="s">
        <v>209</v>
      </c>
      <c r="C2092" s="32">
        <v>40603</v>
      </c>
      <c r="D2092" s="56" t="s">
        <v>114</v>
      </c>
      <c r="E2092" s="3"/>
      <c r="F2092" s="3"/>
      <c r="G2092" s="2" t="s">
        <v>25</v>
      </c>
      <c r="H2092" s="3" t="s">
        <v>24</v>
      </c>
      <c r="I2092" s="21">
        <v>4</v>
      </c>
      <c r="J2092" s="3" t="s">
        <v>183</v>
      </c>
      <c r="K2092" s="3"/>
      <c r="L2092" s="3"/>
      <c r="M2092" s="3"/>
      <c r="N2092" s="3"/>
      <c r="O2092" s="3"/>
      <c r="P2092" s="3"/>
      <c r="Q2092" s="3"/>
      <c r="R2092" s="3"/>
      <c r="S2092" s="3"/>
      <c r="T2092" s="3" t="str">
        <f t="shared" si="256"/>
        <v>SIN CECO</v>
      </c>
      <c r="U2092" s="3" t="str">
        <f t="shared" si="257"/>
        <v>NO</v>
      </c>
      <c r="V2092" t="str">
        <f t="shared" si="258"/>
        <v>FONADE
100%-Personal que presta el servicio en obra</v>
      </c>
      <c r="W2092" s="53">
        <f t="shared" si="259"/>
        <v>4</v>
      </c>
      <c r="X2092">
        <f t="shared" si="260"/>
        <v>4</v>
      </c>
      <c r="Y2092">
        <f>IF(ISNA(VLOOKUP(B2092,CECOS_SIN_IDENTIFICAR!$A$2:$D$146,4,0)),"SIN CECO",IF(VLOOKUP(B2092,CECOS_SIN_IDENTIFICAR!$A$2:$D$146,4,0)=0,"SIN CECO",VLOOKUP(B2092,CECOS_SIN_IDENTIFICAR!$A$2:$D$146,4,0)))</f>
        <v>1453</v>
      </c>
      <c r="Z2092">
        <f t="shared" si="261"/>
        <v>1453</v>
      </c>
      <c r="AA2092" s="56" t="s">
        <v>114</v>
      </c>
      <c r="AB2092" t="str">
        <f t="shared" si="262"/>
        <v>b. Oportuna atención al cliente-Personal que presta el servicio en obra</v>
      </c>
      <c r="AC2092" t="str">
        <f>VLOOKUP(AB2092,CODIFICACION_PREGUNTAS!$C$2:$D$35,2,0)</f>
        <v>PERSONAL002</v>
      </c>
    </row>
    <row r="2093" spans="1:29" x14ac:dyDescent="0.25">
      <c r="A2093" s="3">
        <f t="shared" si="263"/>
        <v>2092</v>
      </c>
      <c r="B2093" s="3" t="s">
        <v>209</v>
      </c>
      <c r="C2093" s="32">
        <v>40603</v>
      </c>
      <c r="D2093" s="56" t="s">
        <v>114</v>
      </c>
      <c r="E2093" s="3"/>
      <c r="F2093" s="3"/>
      <c r="G2093" s="2" t="s">
        <v>26</v>
      </c>
      <c r="H2093" s="3" t="s">
        <v>24</v>
      </c>
      <c r="I2093" s="21">
        <v>5</v>
      </c>
      <c r="J2093" s="3" t="s">
        <v>183</v>
      </c>
      <c r="K2093" s="3"/>
      <c r="L2093" s="3"/>
      <c r="M2093" s="3"/>
      <c r="N2093" s="3"/>
      <c r="O2093" s="3"/>
      <c r="P2093" s="3"/>
      <c r="Q2093" s="3"/>
      <c r="R2093" s="3"/>
      <c r="S2093" s="3"/>
      <c r="T2093" s="3" t="str">
        <f t="shared" si="256"/>
        <v>SIN CECO</v>
      </c>
      <c r="U2093" s="3" t="str">
        <f t="shared" si="257"/>
        <v>NO</v>
      </c>
      <c r="V2093" t="str">
        <f t="shared" si="258"/>
        <v>FONADE
100%-Personal que presta el servicio en obra</v>
      </c>
      <c r="W2093" s="53">
        <f t="shared" si="259"/>
        <v>5</v>
      </c>
      <c r="X2093">
        <f t="shared" si="260"/>
        <v>5</v>
      </c>
      <c r="Y2093">
        <f>IF(ISNA(VLOOKUP(B2093,CECOS_SIN_IDENTIFICAR!$A$2:$D$146,4,0)),"SIN CECO",IF(VLOOKUP(B2093,CECOS_SIN_IDENTIFICAR!$A$2:$D$146,4,0)=0,"SIN CECO",VLOOKUP(B2093,CECOS_SIN_IDENTIFICAR!$A$2:$D$146,4,0)))</f>
        <v>1453</v>
      </c>
      <c r="Z2093">
        <f t="shared" si="261"/>
        <v>1453</v>
      </c>
      <c r="AA2093" s="56" t="s">
        <v>114</v>
      </c>
      <c r="AB2093" t="str">
        <f t="shared" si="262"/>
        <v>c. Compromiso con el proyecto-Personal que presta el servicio en obra</v>
      </c>
      <c r="AC2093" t="str">
        <f>VLOOKUP(AB2093,CODIFICACION_PREGUNTAS!$C$2:$D$35,2,0)</f>
        <v>PERSONAL003</v>
      </c>
    </row>
    <row r="2094" spans="1:29" x14ac:dyDescent="0.25">
      <c r="A2094" s="3">
        <f t="shared" si="263"/>
        <v>2093</v>
      </c>
      <c r="B2094" s="3" t="s">
        <v>209</v>
      </c>
      <c r="C2094" s="32">
        <v>40603</v>
      </c>
      <c r="D2094" s="56" t="s">
        <v>114</v>
      </c>
      <c r="E2094" s="3"/>
      <c r="F2094" s="3"/>
      <c r="G2094" s="2" t="s">
        <v>21</v>
      </c>
      <c r="H2094" s="3" t="s">
        <v>24</v>
      </c>
      <c r="I2094" s="21">
        <v>4</v>
      </c>
      <c r="J2094" s="3" t="s">
        <v>183</v>
      </c>
      <c r="K2094" s="3"/>
      <c r="L2094" s="3"/>
      <c r="M2094" s="3"/>
      <c r="N2094" s="3"/>
      <c r="O2094" s="3"/>
      <c r="P2094" s="3"/>
      <c r="Q2094" s="3"/>
      <c r="R2094" s="3"/>
      <c r="S2094" s="3"/>
      <c r="T2094" s="3" t="str">
        <f t="shared" si="256"/>
        <v>SIN CECO</v>
      </c>
      <c r="U2094" s="3" t="str">
        <f t="shared" si="257"/>
        <v>NO</v>
      </c>
      <c r="V2094" t="str">
        <f t="shared" si="258"/>
        <v>FONADE
100%-Personal que presta el servicio en obra</v>
      </c>
      <c r="W2094" s="53">
        <f t="shared" si="259"/>
        <v>4</v>
      </c>
      <c r="X2094">
        <f t="shared" si="260"/>
        <v>4</v>
      </c>
      <c r="Y2094">
        <f>IF(ISNA(VLOOKUP(B2094,CECOS_SIN_IDENTIFICAR!$A$2:$D$146,4,0)),"SIN CECO",IF(VLOOKUP(B2094,CECOS_SIN_IDENTIFICAR!$A$2:$D$146,4,0)=0,"SIN CECO",VLOOKUP(B2094,CECOS_SIN_IDENTIFICAR!$A$2:$D$146,4,0)))</f>
        <v>1453</v>
      </c>
      <c r="Z2094">
        <f t="shared" si="261"/>
        <v>1453</v>
      </c>
      <c r="AA2094" s="56" t="s">
        <v>114</v>
      </c>
      <c r="AB2094" t="str">
        <f t="shared" si="262"/>
        <v>d. Cumplimiento de compromisos-Personal que presta el servicio en obra</v>
      </c>
      <c r="AC2094" t="str">
        <f>VLOOKUP(AB2094,CODIFICACION_PREGUNTAS!$C$2:$D$35,2,0)</f>
        <v>PERSONAL004</v>
      </c>
    </row>
    <row r="2095" spans="1:29" x14ac:dyDescent="0.25">
      <c r="A2095" s="3">
        <f t="shared" si="263"/>
        <v>2094</v>
      </c>
      <c r="B2095" s="3" t="s">
        <v>209</v>
      </c>
      <c r="C2095" s="32">
        <v>40603</v>
      </c>
      <c r="D2095" s="56" t="s">
        <v>114</v>
      </c>
      <c r="E2095" s="3"/>
      <c r="F2095" s="3"/>
      <c r="G2095" s="2" t="s">
        <v>27</v>
      </c>
      <c r="H2095" s="3" t="s">
        <v>24</v>
      </c>
      <c r="I2095" s="21">
        <v>4</v>
      </c>
      <c r="J2095" s="3" t="s">
        <v>183</v>
      </c>
      <c r="K2095" s="3"/>
      <c r="L2095" s="3"/>
      <c r="M2095" s="3"/>
      <c r="N2095" s="3"/>
      <c r="O2095" s="3"/>
      <c r="P2095" s="3"/>
      <c r="Q2095" s="3"/>
      <c r="R2095" s="3"/>
      <c r="S2095" s="3"/>
      <c r="T2095" s="3" t="str">
        <f t="shared" si="256"/>
        <v>SIN CECO</v>
      </c>
      <c r="U2095" s="3" t="str">
        <f t="shared" si="257"/>
        <v>NO</v>
      </c>
      <c r="V2095" t="str">
        <f t="shared" si="258"/>
        <v>FONADE
100%-Personal que presta el servicio en obra</v>
      </c>
      <c r="W2095" s="53">
        <f t="shared" si="259"/>
        <v>4</v>
      </c>
      <c r="X2095">
        <f t="shared" si="260"/>
        <v>4</v>
      </c>
      <c r="Y2095">
        <f>IF(ISNA(VLOOKUP(B2095,CECOS_SIN_IDENTIFICAR!$A$2:$D$146,4,0)),"SIN CECO",IF(VLOOKUP(B2095,CECOS_SIN_IDENTIFICAR!$A$2:$D$146,4,0)=0,"SIN CECO",VLOOKUP(B2095,CECOS_SIN_IDENTIFICAR!$A$2:$D$146,4,0)))</f>
        <v>1453</v>
      </c>
      <c r="Z2095">
        <f t="shared" si="261"/>
        <v>1453</v>
      </c>
      <c r="AA2095" s="56" t="s">
        <v>114</v>
      </c>
      <c r="AB2095" t="str">
        <f t="shared" si="262"/>
        <v>e. Proactividad en desarrollo de funciones-Personal que presta el servicio en obra</v>
      </c>
      <c r="AC2095" t="str">
        <f>VLOOKUP(AB2095,CODIFICACION_PREGUNTAS!$C$2:$D$35,2,0)</f>
        <v>PERSONAL005</v>
      </c>
    </row>
    <row r="2096" spans="1:29" x14ac:dyDescent="0.25">
      <c r="A2096" s="3">
        <f t="shared" si="263"/>
        <v>2095</v>
      </c>
      <c r="B2096" s="3" t="s">
        <v>209</v>
      </c>
      <c r="C2096" s="32">
        <v>40603</v>
      </c>
      <c r="D2096" s="56" t="s">
        <v>114</v>
      </c>
      <c r="E2096" s="3"/>
      <c r="F2096" s="3"/>
      <c r="G2096" s="2" t="s">
        <v>28</v>
      </c>
      <c r="H2096" s="2" t="s">
        <v>29</v>
      </c>
      <c r="I2096" s="21">
        <v>4</v>
      </c>
      <c r="J2096" s="3" t="s">
        <v>183</v>
      </c>
      <c r="K2096" s="3"/>
      <c r="L2096" s="3"/>
      <c r="M2096" s="3"/>
      <c r="N2096" s="3"/>
      <c r="O2096" s="3"/>
      <c r="P2096" s="3"/>
      <c r="Q2096" s="3"/>
      <c r="R2096" s="3"/>
      <c r="S2096" s="3"/>
      <c r="T2096" s="3" t="str">
        <f t="shared" si="256"/>
        <v>SIN CECO</v>
      </c>
      <c r="U2096" s="3" t="str">
        <f t="shared" si="257"/>
        <v>NO</v>
      </c>
      <c r="V2096" t="str">
        <f t="shared" si="258"/>
        <v>FONADE
100%-Productos Asociados de PAYC (Informes, Control de presupuesto y Programación y actas)</v>
      </c>
      <c r="W2096" s="53">
        <f t="shared" si="259"/>
        <v>4</v>
      </c>
      <c r="X2096">
        <f t="shared" si="260"/>
        <v>4</v>
      </c>
      <c r="Y2096">
        <f>IF(ISNA(VLOOKUP(B2096,CECOS_SIN_IDENTIFICAR!$A$2:$D$146,4,0)),"SIN CECO",IF(VLOOKUP(B2096,CECOS_SIN_IDENTIFICAR!$A$2:$D$146,4,0)=0,"SIN CECO",VLOOKUP(B2096,CECOS_SIN_IDENTIFICAR!$A$2:$D$146,4,0)))</f>
        <v>1453</v>
      </c>
      <c r="Z2096">
        <f t="shared" si="261"/>
        <v>1453</v>
      </c>
      <c r="AA2096" s="56" t="s">
        <v>114</v>
      </c>
      <c r="AB2096" t="str">
        <f t="shared" si="262"/>
        <v>a. Calidad del Contenido-Productos Asociados de PAYC (Informes, Control de presupuesto y Programación y actas)</v>
      </c>
      <c r="AC2096" t="str">
        <f>VLOOKUP(AB2096,CODIFICACION_PREGUNTAS!$C$2:$D$35,2,0)</f>
        <v>PRODUCTOS001</v>
      </c>
    </row>
    <row r="2097" spans="1:29" x14ac:dyDescent="0.25">
      <c r="A2097" s="3">
        <f t="shared" si="263"/>
        <v>2096</v>
      </c>
      <c r="B2097" s="3" t="s">
        <v>209</v>
      </c>
      <c r="C2097" s="32">
        <v>40603</v>
      </c>
      <c r="D2097" s="56" t="s">
        <v>114</v>
      </c>
      <c r="E2097" s="3"/>
      <c r="F2097" s="3"/>
      <c r="G2097" s="2" t="s">
        <v>30</v>
      </c>
      <c r="H2097" s="2" t="s">
        <v>29</v>
      </c>
      <c r="I2097" s="21">
        <v>4</v>
      </c>
      <c r="J2097" s="3" t="s">
        <v>183</v>
      </c>
      <c r="K2097" s="3"/>
      <c r="L2097" s="3"/>
      <c r="M2097" s="3"/>
      <c r="N2097" s="3"/>
      <c r="O2097" s="3"/>
      <c r="P2097" s="3"/>
      <c r="Q2097" s="3"/>
      <c r="R2097" s="3"/>
      <c r="S2097" s="3"/>
      <c r="T2097" s="3" t="str">
        <f t="shared" si="256"/>
        <v>SIN CECO</v>
      </c>
      <c r="U2097" s="3" t="str">
        <f t="shared" si="257"/>
        <v>NO</v>
      </c>
      <c r="V2097" t="str">
        <f t="shared" si="258"/>
        <v>FONADE
100%-Productos Asociados de PAYC (Informes, Control de presupuesto y Programación y actas)</v>
      </c>
      <c r="W2097" s="53">
        <f t="shared" si="259"/>
        <v>4</v>
      </c>
      <c r="X2097">
        <f t="shared" si="260"/>
        <v>4</v>
      </c>
      <c r="Y2097">
        <f>IF(ISNA(VLOOKUP(B2097,CECOS_SIN_IDENTIFICAR!$A$2:$D$146,4,0)),"SIN CECO",IF(VLOOKUP(B2097,CECOS_SIN_IDENTIFICAR!$A$2:$D$146,4,0)=0,"SIN CECO",VLOOKUP(B2097,CECOS_SIN_IDENTIFICAR!$A$2:$D$146,4,0)))</f>
        <v>1453</v>
      </c>
      <c r="Z2097">
        <f t="shared" si="261"/>
        <v>1453</v>
      </c>
      <c r="AA2097" s="56" t="s">
        <v>114</v>
      </c>
      <c r="AB2097" t="str">
        <f t="shared" si="262"/>
        <v>b. Claridad del Contenido-Productos Asociados de PAYC (Informes, Control de presupuesto y Programación y actas)</v>
      </c>
      <c r="AC2097" t="str">
        <f>VLOOKUP(AB2097,CODIFICACION_PREGUNTAS!$C$2:$D$35,2,0)</f>
        <v>PRODUCTOS002</v>
      </c>
    </row>
    <row r="2098" spans="1:29" x14ac:dyDescent="0.25">
      <c r="A2098" s="3">
        <f t="shared" si="263"/>
        <v>2097</v>
      </c>
      <c r="B2098" s="3" t="s">
        <v>209</v>
      </c>
      <c r="C2098" s="32">
        <v>40603</v>
      </c>
      <c r="D2098" s="56" t="s">
        <v>114</v>
      </c>
      <c r="E2098" s="3"/>
      <c r="F2098" s="3"/>
      <c r="G2098" s="2" t="s">
        <v>31</v>
      </c>
      <c r="H2098" s="2" t="s">
        <v>29</v>
      </c>
      <c r="I2098" s="21">
        <v>5</v>
      </c>
      <c r="J2098" s="3" t="s">
        <v>183</v>
      </c>
      <c r="K2098" s="3"/>
      <c r="L2098" s="3"/>
      <c r="M2098" s="3"/>
      <c r="N2098" s="3"/>
      <c r="O2098" s="3"/>
      <c r="P2098" s="3"/>
      <c r="Q2098" s="3"/>
      <c r="R2098" s="3"/>
      <c r="S2098" s="3"/>
      <c r="T2098" s="3" t="str">
        <f t="shared" si="256"/>
        <v>SIN CECO</v>
      </c>
      <c r="U2098" s="3" t="str">
        <f t="shared" si="257"/>
        <v>NO</v>
      </c>
      <c r="V2098" t="str">
        <f t="shared" si="258"/>
        <v>FONADE
100%-Productos Asociados de PAYC (Informes, Control de presupuesto y Programación y actas)</v>
      </c>
      <c r="W2098" s="53">
        <f t="shared" si="259"/>
        <v>5</v>
      </c>
      <c r="X2098">
        <f t="shared" si="260"/>
        <v>5</v>
      </c>
      <c r="Y2098">
        <f>IF(ISNA(VLOOKUP(B2098,CECOS_SIN_IDENTIFICAR!$A$2:$D$146,4,0)),"SIN CECO",IF(VLOOKUP(B2098,CECOS_SIN_IDENTIFICAR!$A$2:$D$146,4,0)=0,"SIN CECO",VLOOKUP(B2098,CECOS_SIN_IDENTIFICAR!$A$2:$D$146,4,0)))</f>
        <v>1453</v>
      </c>
      <c r="Z2098">
        <f t="shared" si="261"/>
        <v>1453</v>
      </c>
      <c r="AA2098" s="56" t="s">
        <v>114</v>
      </c>
      <c r="AB2098" t="str">
        <f t="shared" si="262"/>
        <v>c. Oportunidad en la entrega-Productos Asociados de PAYC (Informes, Control de presupuesto y Programación y actas)</v>
      </c>
      <c r="AC2098" t="str">
        <f>VLOOKUP(AB2098,CODIFICACION_PREGUNTAS!$C$2:$D$35,2,0)</f>
        <v>PRODUCTOS003</v>
      </c>
    </row>
    <row r="2099" spans="1:29" x14ac:dyDescent="0.25">
      <c r="A2099" s="3">
        <f t="shared" si="263"/>
        <v>2098</v>
      </c>
      <c r="B2099" s="3" t="s">
        <v>209</v>
      </c>
      <c r="C2099" s="32">
        <v>40603</v>
      </c>
      <c r="D2099" s="56" t="s">
        <v>114</v>
      </c>
      <c r="E2099" s="3"/>
      <c r="F2099" s="3"/>
      <c r="G2099" s="2" t="s">
        <v>32</v>
      </c>
      <c r="H2099" s="2" t="s">
        <v>29</v>
      </c>
      <c r="I2099" s="21">
        <v>4</v>
      </c>
      <c r="J2099" s="3" t="s">
        <v>183</v>
      </c>
      <c r="K2099" s="3"/>
      <c r="L2099" s="3"/>
      <c r="M2099" s="3"/>
      <c r="N2099" s="3"/>
      <c r="O2099" s="3"/>
      <c r="P2099" s="3"/>
      <c r="Q2099" s="3"/>
      <c r="R2099" s="3"/>
      <c r="S2099" s="3"/>
      <c r="T2099" s="3" t="str">
        <f t="shared" si="256"/>
        <v>SIN CECO</v>
      </c>
      <c r="U2099" s="3" t="str">
        <f t="shared" si="257"/>
        <v>NO</v>
      </c>
      <c r="V2099" t="str">
        <f t="shared" si="258"/>
        <v>FONADE
100%-Productos Asociados de PAYC (Informes, Control de presupuesto y Programación y actas)</v>
      </c>
      <c r="W2099" s="53">
        <f t="shared" si="259"/>
        <v>4</v>
      </c>
      <c r="X2099">
        <f t="shared" si="260"/>
        <v>4</v>
      </c>
      <c r="Y2099">
        <f>IF(ISNA(VLOOKUP(B2099,CECOS_SIN_IDENTIFICAR!$A$2:$D$146,4,0)),"SIN CECO",IF(VLOOKUP(B2099,CECOS_SIN_IDENTIFICAR!$A$2:$D$146,4,0)=0,"SIN CECO",VLOOKUP(B2099,CECOS_SIN_IDENTIFICAR!$A$2:$D$146,4,0)))</f>
        <v>1453</v>
      </c>
      <c r="Z2099">
        <f t="shared" si="261"/>
        <v>1453</v>
      </c>
      <c r="AA2099" s="56" t="s">
        <v>114</v>
      </c>
      <c r="AB2099" t="str">
        <f t="shared" si="262"/>
        <v>d. Precisión de la información-Productos Asociados de PAYC (Informes, Control de presupuesto y Programación y actas)</v>
      </c>
      <c r="AC2099" t="str">
        <f>VLOOKUP(AB2099,CODIFICACION_PREGUNTAS!$C$2:$D$35,2,0)</f>
        <v>PRODUCTOS004</v>
      </c>
    </row>
    <row r="2100" spans="1:29" x14ac:dyDescent="0.25">
      <c r="A2100" s="3">
        <f t="shared" si="263"/>
        <v>2099</v>
      </c>
      <c r="B2100" s="3" t="s">
        <v>209</v>
      </c>
      <c r="C2100" s="32">
        <v>40603</v>
      </c>
      <c r="D2100" s="56" t="s">
        <v>114</v>
      </c>
      <c r="E2100" s="3"/>
      <c r="F2100" s="3"/>
      <c r="G2100" s="2" t="s">
        <v>33</v>
      </c>
      <c r="H2100" s="2" t="s">
        <v>29</v>
      </c>
      <c r="I2100" s="21">
        <v>4</v>
      </c>
      <c r="J2100" s="3" t="s">
        <v>183</v>
      </c>
      <c r="K2100" s="3"/>
      <c r="L2100" s="3"/>
      <c r="M2100" s="3"/>
      <c r="N2100" s="3"/>
      <c r="O2100" s="3"/>
      <c r="P2100" s="3"/>
      <c r="Q2100" s="3"/>
      <c r="R2100" s="3"/>
      <c r="S2100" s="3"/>
      <c r="T2100" s="3" t="str">
        <f t="shared" si="256"/>
        <v>SIN CECO</v>
      </c>
      <c r="U2100" s="3" t="str">
        <f t="shared" si="257"/>
        <v>NO</v>
      </c>
      <c r="V2100" t="str">
        <f t="shared" si="258"/>
        <v>FONADE
100%-Productos Asociados de PAYC (Informes, Control de presupuesto y Programación y actas)</v>
      </c>
      <c r="W2100" s="53">
        <f t="shared" si="259"/>
        <v>4</v>
      </c>
      <c r="X2100">
        <f t="shared" si="260"/>
        <v>4</v>
      </c>
      <c r="Y2100">
        <f>IF(ISNA(VLOOKUP(B2100,CECOS_SIN_IDENTIFICAR!$A$2:$D$146,4,0)),"SIN CECO",IF(VLOOKUP(B2100,CECOS_SIN_IDENTIFICAR!$A$2:$D$146,4,0)=0,"SIN CECO",VLOOKUP(B2100,CECOS_SIN_IDENTIFICAR!$A$2:$D$146,4,0)))</f>
        <v>1453</v>
      </c>
      <c r="Z2100">
        <f t="shared" si="261"/>
        <v>1453</v>
      </c>
      <c r="AA2100" s="56" t="s">
        <v>114</v>
      </c>
      <c r="AB2100" t="str">
        <f t="shared" si="262"/>
        <v>e. Diagramación-Productos Asociados de PAYC (Informes, Control de presupuesto y Programación y actas)</v>
      </c>
      <c r="AC2100" t="str">
        <f>VLOOKUP(AB2100,CODIFICACION_PREGUNTAS!$C$2:$D$35,2,0)</f>
        <v>PRODUCTOS005</v>
      </c>
    </row>
    <row r="2101" spans="1:29" x14ac:dyDescent="0.25">
      <c r="A2101" s="3">
        <f t="shared" si="263"/>
        <v>2100</v>
      </c>
      <c r="B2101" s="3" t="s">
        <v>209</v>
      </c>
      <c r="C2101" s="32">
        <v>40603</v>
      </c>
      <c r="D2101" s="56" t="s">
        <v>114</v>
      </c>
      <c r="E2101" s="3"/>
      <c r="F2101" s="3"/>
      <c r="G2101" s="2" t="s">
        <v>34</v>
      </c>
      <c r="H2101" s="2" t="s">
        <v>35</v>
      </c>
      <c r="I2101" s="21">
        <v>4</v>
      </c>
      <c r="J2101" s="3" t="s">
        <v>183</v>
      </c>
      <c r="K2101" s="3"/>
      <c r="L2101" s="3"/>
      <c r="M2101" s="3"/>
      <c r="N2101" s="3"/>
      <c r="O2101" s="3"/>
      <c r="P2101" s="3"/>
      <c r="Q2101" s="3"/>
      <c r="R2101" s="3"/>
      <c r="S2101" s="3"/>
      <c r="T2101" s="3" t="str">
        <f t="shared" si="256"/>
        <v>SIN CECO</v>
      </c>
      <c r="U2101" s="3" t="str">
        <f t="shared" si="257"/>
        <v>NO</v>
      </c>
      <c r="V2101" t="str">
        <f t="shared" si="258"/>
        <v>FONADE
100%-Compromisos Pactados</v>
      </c>
      <c r="W2101" s="53">
        <f t="shared" si="259"/>
        <v>4</v>
      </c>
      <c r="X2101">
        <f t="shared" si="260"/>
        <v>4</v>
      </c>
      <c r="Y2101">
        <f>IF(ISNA(VLOOKUP(B2101,CECOS_SIN_IDENTIFICAR!$A$2:$D$146,4,0)),"SIN CECO",IF(VLOOKUP(B2101,CECOS_SIN_IDENTIFICAR!$A$2:$D$146,4,0)=0,"SIN CECO",VLOOKUP(B2101,CECOS_SIN_IDENTIFICAR!$A$2:$D$146,4,0)))</f>
        <v>1453</v>
      </c>
      <c r="Z2101">
        <f t="shared" si="261"/>
        <v>1453</v>
      </c>
      <c r="AA2101" s="56" t="s">
        <v>114</v>
      </c>
      <c r="AB2101" t="str">
        <f t="shared" si="262"/>
        <v>a. Cumplimiento-Compromisos Pactados</v>
      </c>
      <c r="AC2101" t="str">
        <f>VLOOKUP(AB2101,CODIFICACION_PREGUNTAS!$C$2:$D$35,2,0)</f>
        <v>COMPROMISOS001</v>
      </c>
    </row>
    <row r="2102" spans="1:29" x14ac:dyDescent="0.25">
      <c r="A2102" s="3">
        <f t="shared" si="263"/>
        <v>2101</v>
      </c>
      <c r="B2102" s="3" t="s">
        <v>209</v>
      </c>
      <c r="C2102" s="32">
        <v>40603</v>
      </c>
      <c r="D2102" s="56" t="s">
        <v>114</v>
      </c>
      <c r="E2102" s="3"/>
      <c r="F2102" s="3"/>
      <c r="G2102" s="2" t="s">
        <v>36</v>
      </c>
      <c r="H2102" s="2" t="s">
        <v>35</v>
      </c>
      <c r="I2102" s="21">
        <v>4</v>
      </c>
      <c r="J2102" s="3" t="s">
        <v>183</v>
      </c>
      <c r="K2102" s="3"/>
      <c r="L2102" s="3"/>
      <c r="M2102" s="3"/>
      <c r="N2102" s="3"/>
      <c r="O2102" s="3"/>
      <c r="P2102" s="3"/>
      <c r="Q2102" s="3"/>
      <c r="R2102" s="3"/>
      <c r="S2102" s="3"/>
      <c r="T2102" s="3" t="str">
        <f t="shared" si="256"/>
        <v>SIN CECO</v>
      </c>
      <c r="U2102" s="3" t="str">
        <f t="shared" si="257"/>
        <v>NO</v>
      </c>
      <c r="V2102" t="str">
        <f t="shared" si="258"/>
        <v>FONADE
100%-Compromisos Pactados</v>
      </c>
      <c r="W2102" s="53">
        <f t="shared" si="259"/>
        <v>4</v>
      </c>
      <c r="X2102">
        <f t="shared" si="260"/>
        <v>4</v>
      </c>
      <c r="Y2102">
        <f>IF(ISNA(VLOOKUP(B2102,CECOS_SIN_IDENTIFICAR!$A$2:$D$146,4,0)),"SIN CECO",IF(VLOOKUP(B2102,CECOS_SIN_IDENTIFICAR!$A$2:$D$146,4,0)=0,"SIN CECO",VLOOKUP(B2102,CECOS_SIN_IDENTIFICAR!$A$2:$D$146,4,0)))</f>
        <v>1453</v>
      </c>
      <c r="Z2102">
        <f t="shared" si="261"/>
        <v>1453</v>
      </c>
      <c r="AA2102" s="56" t="s">
        <v>114</v>
      </c>
      <c r="AB2102" t="str">
        <f t="shared" si="262"/>
        <v>b. Satisface expectativas-Compromisos Pactados</v>
      </c>
      <c r="AC2102" t="str">
        <f>VLOOKUP(AB2102,CODIFICACION_PREGUNTAS!$C$2:$D$35,2,0)</f>
        <v>COMPROMISOS002</v>
      </c>
    </row>
    <row r="2103" spans="1:29" x14ac:dyDescent="0.25">
      <c r="A2103" s="3">
        <f t="shared" si="263"/>
        <v>2102</v>
      </c>
      <c r="B2103" s="3" t="s">
        <v>209</v>
      </c>
      <c r="C2103" s="32">
        <v>40603</v>
      </c>
      <c r="D2103" s="56" t="s">
        <v>114</v>
      </c>
      <c r="E2103" s="3"/>
      <c r="F2103" s="3"/>
      <c r="G2103" s="2" t="s">
        <v>37</v>
      </c>
      <c r="H2103" s="2" t="s">
        <v>35</v>
      </c>
      <c r="I2103" s="21">
        <v>4</v>
      </c>
      <c r="J2103" s="3" t="s">
        <v>183</v>
      </c>
      <c r="K2103" s="3"/>
      <c r="L2103" s="3"/>
      <c r="M2103" s="3"/>
      <c r="N2103" s="3"/>
      <c r="O2103" s="3"/>
      <c r="P2103" s="3"/>
      <c r="Q2103" s="3"/>
      <c r="R2103" s="3"/>
      <c r="S2103" s="3"/>
      <c r="T2103" s="3" t="str">
        <f t="shared" si="256"/>
        <v>SIN CECO</v>
      </c>
      <c r="U2103" s="3" t="str">
        <f t="shared" si="257"/>
        <v>NO</v>
      </c>
      <c r="V2103" t="str">
        <f t="shared" si="258"/>
        <v>FONADE
100%-Compromisos Pactados</v>
      </c>
      <c r="W2103" s="53">
        <f t="shared" si="259"/>
        <v>4</v>
      </c>
      <c r="X2103">
        <f t="shared" si="260"/>
        <v>4</v>
      </c>
      <c r="Y2103">
        <f>IF(ISNA(VLOOKUP(B2103,CECOS_SIN_IDENTIFICAR!$A$2:$D$146,4,0)),"SIN CECO",IF(VLOOKUP(B2103,CECOS_SIN_IDENTIFICAR!$A$2:$D$146,4,0)=0,"SIN CECO",VLOOKUP(B2103,CECOS_SIN_IDENTIFICAR!$A$2:$D$146,4,0)))</f>
        <v>1453</v>
      </c>
      <c r="Z2103">
        <f t="shared" si="261"/>
        <v>1453</v>
      </c>
      <c r="AA2103" s="56" t="s">
        <v>114</v>
      </c>
      <c r="AB2103" t="str">
        <f t="shared" si="262"/>
        <v>c. Calidad de la Información suministrada-Compromisos Pactados</v>
      </c>
      <c r="AC2103" t="str">
        <f>VLOOKUP(AB2103,CODIFICACION_PREGUNTAS!$C$2:$D$35,2,0)</f>
        <v>COMPROMISOS003</v>
      </c>
    </row>
    <row r="2104" spans="1:29" x14ac:dyDescent="0.25">
      <c r="A2104" s="3">
        <f t="shared" si="263"/>
        <v>2103</v>
      </c>
      <c r="B2104" s="3" t="s">
        <v>209</v>
      </c>
      <c r="C2104" s="32">
        <v>40603</v>
      </c>
      <c r="D2104" s="56" t="s">
        <v>114</v>
      </c>
      <c r="E2104" s="3"/>
      <c r="F2104" s="3"/>
      <c r="G2104" s="2" t="s">
        <v>38</v>
      </c>
      <c r="H2104" s="2" t="s">
        <v>35</v>
      </c>
      <c r="I2104" s="21">
        <v>4</v>
      </c>
      <c r="J2104" s="3" t="s">
        <v>183</v>
      </c>
      <c r="K2104" s="3"/>
      <c r="L2104" s="3"/>
      <c r="M2104" s="3"/>
      <c r="N2104" s="3"/>
      <c r="O2104" s="3"/>
      <c r="P2104" s="3"/>
      <c r="Q2104" s="3"/>
      <c r="R2104" s="3"/>
      <c r="S2104" s="3"/>
      <c r="T2104" s="3" t="str">
        <f t="shared" si="256"/>
        <v>SIN CECO</v>
      </c>
      <c r="U2104" s="3" t="str">
        <f t="shared" si="257"/>
        <v>NO</v>
      </c>
      <c r="V2104" t="str">
        <f t="shared" si="258"/>
        <v>FONADE
100%-Compromisos Pactados</v>
      </c>
      <c r="W2104" s="53">
        <f t="shared" si="259"/>
        <v>4</v>
      </c>
      <c r="X2104">
        <f t="shared" si="260"/>
        <v>4</v>
      </c>
      <c r="Y2104">
        <f>IF(ISNA(VLOOKUP(B2104,CECOS_SIN_IDENTIFICAR!$A$2:$D$146,4,0)),"SIN CECO",IF(VLOOKUP(B2104,CECOS_SIN_IDENTIFICAR!$A$2:$D$146,4,0)=0,"SIN CECO",VLOOKUP(B2104,CECOS_SIN_IDENTIFICAR!$A$2:$D$146,4,0)))</f>
        <v>1453</v>
      </c>
      <c r="Z2104">
        <f t="shared" si="261"/>
        <v>1453</v>
      </c>
      <c r="AA2104" s="56" t="s">
        <v>114</v>
      </c>
      <c r="AB2104" t="str">
        <f t="shared" si="262"/>
        <v>d. Disposición del personal de PAYC a las solicitudes del cliente-Compromisos Pactados</v>
      </c>
      <c r="AC2104" t="str">
        <f>VLOOKUP(AB2104,CODIFICACION_PREGUNTAS!$C$2:$D$35,2,0)</f>
        <v>COMPROMISOS004</v>
      </c>
    </row>
    <row r="2105" spans="1:29" x14ac:dyDescent="0.25">
      <c r="A2105" s="3">
        <f t="shared" si="263"/>
        <v>2104</v>
      </c>
      <c r="B2105" s="3" t="s">
        <v>209</v>
      </c>
      <c r="C2105" s="32">
        <v>40603</v>
      </c>
      <c r="D2105" s="56" t="s">
        <v>114</v>
      </c>
      <c r="E2105" s="3"/>
      <c r="F2105" s="3"/>
      <c r="G2105" s="2" t="s">
        <v>39</v>
      </c>
      <c r="H2105" s="2" t="s">
        <v>35</v>
      </c>
      <c r="I2105" s="21">
        <v>4</v>
      </c>
      <c r="J2105" s="3" t="s">
        <v>183</v>
      </c>
      <c r="K2105" s="3"/>
      <c r="L2105" s="3"/>
      <c r="M2105" s="3"/>
      <c r="N2105" s="3"/>
      <c r="O2105" s="3"/>
      <c r="P2105" s="3"/>
      <c r="Q2105" s="3"/>
      <c r="R2105" s="3"/>
      <c r="S2105" s="3"/>
      <c r="T2105" s="3" t="str">
        <f t="shared" si="256"/>
        <v>SIN CECO</v>
      </c>
      <c r="U2105" s="3" t="str">
        <f t="shared" si="257"/>
        <v>NO</v>
      </c>
      <c r="V2105" t="str">
        <f t="shared" si="258"/>
        <v>FONADE
100%-Compromisos Pactados</v>
      </c>
      <c r="W2105" s="53">
        <f t="shared" si="259"/>
        <v>4</v>
      </c>
      <c r="X2105">
        <f t="shared" si="260"/>
        <v>4</v>
      </c>
      <c r="Y2105">
        <f>IF(ISNA(VLOOKUP(B2105,CECOS_SIN_IDENTIFICAR!$A$2:$D$146,4,0)),"SIN CECO",IF(VLOOKUP(B2105,CECOS_SIN_IDENTIFICAR!$A$2:$D$146,4,0)=0,"SIN CECO",VLOOKUP(B2105,CECOS_SIN_IDENTIFICAR!$A$2:$D$146,4,0)))</f>
        <v>1453</v>
      </c>
      <c r="Z2105">
        <f t="shared" si="261"/>
        <v>1453</v>
      </c>
      <c r="AA2105" s="56" t="s">
        <v>114</v>
      </c>
      <c r="AB2105" t="str">
        <f t="shared" si="262"/>
        <v>e. Coherencia entre lo solicitado y lo entregado-Compromisos Pactados</v>
      </c>
      <c r="AC2105" t="str">
        <f>VLOOKUP(AB2105,CODIFICACION_PREGUNTAS!$C$2:$D$35,2,0)</f>
        <v>COMPROMISOS005</v>
      </c>
    </row>
    <row r="2106" spans="1:29" x14ac:dyDescent="0.25">
      <c r="A2106" s="3">
        <f t="shared" si="263"/>
        <v>2105</v>
      </c>
      <c r="B2106" s="3" t="s">
        <v>209</v>
      </c>
      <c r="C2106" s="32">
        <v>40603</v>
      </c>
      <c r="D2106" s="56" t="s">
        <v>114</v>
      </c>
      <c r="E2106" s="3"/>
      <c r="F2106" s="3"/>
      <c r="G2106" s="2" t="s">
        <v>40</v>
      </c>
      <c r="H2106" s="2" t="s">
        <v>40</v>
      </c>
      <c r="I2106" s="21">
        <v>4</v>
      </c>
      <c r="J2106" s="3" t="s">
        <v>183</v>
      </c>
      <c r="K2106" s="3"/>
      <c r="L2106" s="3"/>
      <c r="M2106" s="3"/>
      <c r="N2106" s="3"/>
      <c r="O2106" s="3"/>
      <c r="P2106" s="3"/>
      <c r="Q2106" s="3"/>
      <c r="R2106" s="3"/>
      <c r="S2106" s="3"/>
      <c r="T2106" s="3" t="str">
        <f t="shared" si="256"/>
        <v>SIN CECO</v>
      </c>
      <c r="U2106" s="3" t="str">
        <f t="shared" si="257"/>
        <v>NO</v>
      </c>
      <c r="V2106" t="str">
        <f t="shared" si="258"/>
        <v>FONADE
100%-Grado de Satisfacción con el Servicio Prestado</v>
      </c>
      <c r="W2106" s="53">
        <f t="shared" si="259"/>
        <v>4</v>
      </c>
      <c r="X2106">
        <f t="shared" si="260"/>
        <v>4</v>
      </c>
      <c r="Y2106">
        <f>IF(ISNA(VLOOKUP(B2106,CECOS_SIN_IDENTIFICAR!$A$2:$D$146,4,0)),"SIN CECO",IF(VLOOKUP(B2106,CECOS_SIN_IDENTIFICAR!$A$2:$D$146,4,0)=0,"SIN CECO",VLOOKUP(B2106,CECOS_SIN_IDENTIFICAR!$A$2:$D$146,4,0)))</f>
        <v>1453</v>
      </c>
      <c r="Z2106">
        <f t="shared" si="261"/>
        <v>1453</v>
      </c>
      <c r="AA2106" s="56" t="s">
        <v>114</v>
      </c>
      <c r="AB2106" t="str">
        <f t="shared" si="262"/>
        <v>Grado de Satisfacción con el Servicio Prestado-Grado de Satisfacción con el Servicio Prestado</v>
      </c>
      <c r="AC2106" t="str">
        <f>VLOOKUP(AB2106,CODIFICACION_PREGUNTAS!$C$2:$D$35,2,0)</f>
        <v>SATISFACCION001</v>
      </c>
    </row>
    <row r="2107" spans="1:29" x14ac:dyDescent="0.25">
      <c r="A2107" s="3">
        <f t="shared" si="263"/>
        <v>2106</v>
      </c>
      <c r="B2107" s="3" t="s">
        <v>209</v>
      </c>
      <c r="C2107" s="32">
        <v>40603</v>
      </c>
      <c r="D2107" s="56" t="s">
        <v>114</v>
      </c>
      <c r="E2107" s="3"/>
      <c r="F2107" s="3"/>
      <c r="G2107" s="2" t="s">
        <v>41</v>
      </c>
      <c r="H2107" s="2" t="s">
        <v>41</v>
      </c>
      <c r="I2107" s="21">
        <v>4</v>
      </c>
      <c r="J2107" s="3" t="s">
        <v>183</v>
      </c>
      <c r="K2107" s="3"/>
      <c r="L2107" s="3"/>
      <c r="M2107" s="3"/>
      <c r="N2107" s="3"/>
      <c r="O2107" s="3"/>
      <c r="P2107" s="3"/>
      <c r="Q2107" s="3"/>
      <c r="R2107" s="3"/>
      <c r="S2107" s="3"/>
      <c r="T2107" s="3" t="str">
        <f t="shared" si="256"/>
        <v>SIN CECO</v>
      </c>
      <c r="U2107" s="3" t="str">
        <f t="shared" si="257"/>
        <v>NO</v>
      </c>
      <c r="V2107" t="str">
        <f t="shared" si="258"/>
        <v>FONADE
100%-Posibilidad de Volver a Contratar con PAYC</v>
      </c>
      <c r="W2107" s="53">
        <f t="shared" si="259"/>
        <v>4</v>
      </c>
      <c r="X2107">
        <f t="shared" si="260"/>
        <v>4</v>
      </c>
      <c r="Y2107">
        <f>IF(ISNA(VLOOKUP(B2107,CECOS_SIN_IDENTIFICAR!$A$2:$D$146,4,0)),"SIN CECO",IF(VLOOKUP(B2107,CECOS_SIN_IDENTIFICAR!$A$2:$D$146,4,0)=0,"SIN CECO",VLOOKUP(B2107,CECOS_SIN_IDENTIFICAR!$A$2:$D$146,4,0)))</f>
        <v>1453</v>
      </c>
      <c r="Z2107">
        <f t="shared" si="261"/>
        <v>1453</v>
      </c>
      <c r="AA2107" s="56" t="s">
        <v>114</v>
      </c>
      <c r="AB2107" t="str">
        <f t="shared" si="262"/>
        <v>Posibilidad de Volver a Contratar con PAYC-Posibilidad de Volver a Contratar con PAYC</v>
      </c>
      <c r="AC2107" t="str">
        <f>VLOOKUP(AB2107,CODIFICACION_PREGUNTAS!$C$2:$D$35,2,0)</f>
        <v>VOLVER001</v>
      </c>
    </row>
    <row r="2108" spans="1:29" x14ac:dyDescent="0.25">
      <c r="A2108" s="3">
        <f t="shared" si="263"/>
        <v>2107</v>
      </c>
      <c r="B2108" s="3" t="s">
        <v>209</v>
      </c>
      <c r="C2108" s="32">
        <v>40603</v>
      </c>
      <c r="D2108" s="56" t="s">
        <v>114</v>
      </c>
      <c r="E2108" s="3"/>
      <c r="F2108" s="3"/>
      <c r="G2108" s="2" t="s">
        <v>42</v>
      </c>
      <c r="H2108" s="6" t="s">
        <v>43</v>
      </c>
      <c r="I2108" s="3" t="s">
        <v>759</v>
      </c>
      <c r="J2108" s="3" t="s">
        <v>183</v>
      </c>
      <c r="K2108" s="3" t="s">
        <v>473</v>
      </c>
      <c r="L2108" s="3" t="s">
        <v>565</v>
      </c>
      <c r="M2108" s="3" t="s">
        <v>566</v>
      </c>
      <c r="N2108" s="3"/>
      <c r="O2108" s="3"/>
      <c r="P2108" s="3"/>
      <c r="Q2108" s="3"/>
      <c r="R2108" s="3"/>
      <c r="S2108" s="3"/>
      <c r="T2108" s="3" t="str">
        <f t="shared" si="256"/>
        <v>SIN CECO</v>
      </c>
      <c r="U2108" s="3" t="str">
        <f t="shared" si="257"/>
        <v>NO</v>
      </c>
      <c r="V2108" t="str">
        <f t="shared" si="258"/>
        <v>FONADE
100%-Fortalezas PAYC</v>
      </c>
      <c r="W2108" s="53" t="str">
        <f t="shared" si="259"/>
        <v>Compromiso con el cliente-Puntualidad-Director Interventoria comprometido con el proyecto-</v>
      </c>
      <c r="X2108">
        <f t="shared" si="260"/>
        <v>0</v>
      </c>
      <c r="Y2108">
        <f>IF(ISNA(VLOOKUP(B2108,CECOS_SIN_IDENTIFICAR!$A$2:$D$146,4,0)),"SIN CECO",IF(VLOOKUP(B2108,CECOS_SIN_IDENTIFICAR!$A$2:$D$146,4,0)=0,"SIN CECO",VLOOKUP(B2108,CECOS_SIN_IDENTIFICAR!$A$2:$D$146,4,0)))</f>
        <v>1453</v>
      </c>
      <c r="Z2108">
        <f t="shared" si="261"/>
        <v>1453</v>
      </c>
      <c r="AA2108" s="56" t="s">
        <v>114</v>
      </c>
      <c r="AB2108" t="str">
        <f t="shared" si="262"/>
        <v>Principales fortalezas en el servicio que presta PAYC-Fortalezas PAYC</v>
      </c>
      <c r="AC2108" t="str">
        <f>VLOOKUP(AB2108,CODIFICACION_PREGUNTAS!$C$2:$D$35,2,0)</f>
        <v>FORT001</v>
      </c>
    </row>
    <row r="2109" spans="1:29" x14ac:dyDescent="0.25">
      <c r="A2109" s="3">
        <f t="shared" si="263"/>
        <v>2108</v>
      </c>
      <c r="B2109" s="3" t="s">
        <v>209</v>
      </c>
      <c r="C2109" s="32">
        <v>40603</v>
      </c>
      <c r="D2109" s="56" t="s">
        <v>114</v>
      </c>
      <c r="E2109" s="3"/>
      <c r="F2109" s="3"/>
      <c r="G2109" s="2" t="s">
        <v>44</v>
      </c>
      <c r="H2109" s="6" t="s">
        <v>45</v>
      </c>
      <c r="I2109" s="3" t="s">
        <v>56</v>
      </c>
      <c r="J2109" s="3" t="s">
        <v>183</v>
      </c>
      <c r="K2109" s="3"/>
      <c r="L2109" s="3"/>
      <c r="M2109" s="3"/>
      <c r="N2109" s="3"/>
      <c r="O2109" s="3"/>
      <c r="P2109" s="3"/>
      <c r="Q2109" s="3"/>
      <c r="R2109" s="3"/>
      <c r="S2109" s="3"/>
      <c r="T2109" s="3" t="str">
        <f t="shared" si="256"/>
        <v>SIN CECO</v>
      </c>
      <c r="U2109" s="3" t="str">
        <f t="shared" si="257"/>
        <v>NO</v>
      </c>
      <c r="V2109" t="str">
        <f t="shared" si="258"/>
        <v>FONADE
100%-Debilidades PAYC</v>
      </c>
      <c r="W2109" s="53" t="str">
        <f t="shared" si="259"/>
        <v>-</v>
      </c>
      <c r="X2109">
        <f t="shared" si="260"/>
        <v>0</v>
      </c>
      <c r="Y2109">
        <f>IF(ISNA(VLOOKUP(B2109,CECOS_SIN_IDENTIFICAR!$A$2:$D$146,4,0)),"SIN CECO",IF(VLOOKUP(B2109,CECOS_SIN_IDENTIFICAR!$A$2:$D$146,4,0)=0,"SIN CECO",VLOOKUP(B2109,CECOS_SIN_IDENTIFICAR!$A$2:$D$146,4,0)))</f>
        <v>1453</v>
      </c>
      <c r="Z2109">
        <f t="shared" si="261"/>
        <v>1453</v>
      </c>
      <c r="AA2109" s="56" t="s">
        <v>114</v>
      </c>
      <c r="AB2109" t="str">
        <f t="shared" si="262"/>
        <v>Principales debilidades en el servicio que presta PAYC-Debilidades PAYC</v>
      </c>
      <c r="AC2109" t="str">
        <f>VLOOKUP(AB2109,CODIFICACION_PREGUNTAS!$C$2:$D$35,2,0)</f>
        <v>DEB001</v>
      </c>
    </row>
    <row r="2110" spans="1:29" x14ac:dyDescent="0.25">
      <c r="A2110" s="3">
        <f t="shared" si="263"/>
        <v>2109</v>
      </c>
      <c r="B2110" s="3" t="s">
        <v>211</v>
      </c>
      <c r="C2110" s="32">
        <v>40603</v>
      </c>
      <c r="D2110" s="56" t="s">
        <v>213</v>
      </c>
      <c r="E2110" s="3"/>
      <c r="F2110" s="3"/>
      <c r="G2110" s="2" t="s">
        <v>5</v>
      </c>
      <c r="H2110" s="3" t="s">
        <v>6</v>
      </c>
      <c r="I2110" s="21">
        <v>4</v>
      </c>
      <c r="J2110" s="3" t="s">
        <v>183</v>
      </c>
      <c r="K2110" s="3"/>
      <c r="L2110" s="3"/>
      <c r="M2110" s="3"/>
      <c r="N2110" s="3"/>
      <c r="O2110" s="3"/>
      <c r="P2110" s="3"/>
      <c r="Q2110" s="3"/>
      <c r="R2110" s="3"/>
      <c r="S2110" s="3"/>
      <c r="T2110" s="3" t="str">
        <f t="shared" si="256"/>
        <v>SIN CECO</v>
      </c>
      <c r="U2110" s="3" t="str">
        <f t="shared" si="257"/>
        <v>NO</v>
      </c>
      <c r="V2110" t="str">
        <f t="shared" si="258"/>
        <v>UNILEVER
60%*-Soporte Técnico</v>
      </c>
      <c r="W2110" s="53">
        <f t="shared" si="259"/>
        <v>4</v>
      </c>
      <c r="X2110">
        <f t="shared" si="260"/>
        <v>4</v>
      </c>
      <c r="Y2110" t="str">
        <f>IF(ISNA(VLOOKUP(B2110,CECOS_SIN_IDENTIFICAR!$A$2:$D$146,4,0)),"SIN CECO",IF(VLOOKUP(B2110,CECOS_SIN_IDENTIFICAR!$A$2:$D$146,4,0)=0,"SIN CECO",VLOOKUP(B2110,CECOS_SIN_IDENTIFICAR!$A$2:$D$146,4,0)))</f>
        <v/>
      </c>
      <c r="Z2110" t="str">
        <f t="shared" si="261"/>
        <v/>
      </c>
      <c r="AA2110" s="56" t="s">
        <v>213</v>
      </c>
      <c r="AB2110" t="str">
        <f t="shared" si="262"/>
        <v>a. Conocimiento específico de temas aplicables al proyecto-Soporte Técnico</v>
      </c>
      <c r="AC2110" t="str">
        <f>VLOOKUP(AB2110,CODIFICACION_PREGUNTAS!$C$2:$D$35,2,0)</f>
        <v>SOPORTE_TEC001</v>
      </c>
    </row>
    <row r="2111" spans="1:29" x14ac:dyDescent="0.25">
      <c r="A2111" s="3">
        <f t="shared" si="263"/>
        <v>2110</v>
      </c>
      <c r="B2111" s="3" t="s">
        <v>211</v>
      </c>
      <c r="C2111" s="32">
        <v>40603</v>
      </c>
      <c r="D2111" s="56" t="s">
        <v>213</v>
      </c>
      <c r="E2111" s="3"/>
      <c r="F2111" s="3"/>
      <c r="G2111" s="2" t="s">
        <v>7</v>
      </c>
      <c r="H2111" s="3" t="s">
        <v>6</v>
      </c>
      <c r="I2111" s="21">
        <v>4</v>
      </c>
      <c r="J2111" s="3" t="s">
        <v>183</v>
      </c>
      <c r="K2111" s="3"/>
      <c r="L2111" s="3"/>
      <c r="M2111" s="3"/>
      <c r="N2111" s="3"/>
      <c r="O2111" s="3"/>
      <c r="P2111" s="3"/>
      <c r="Q2111" s="3"/>
      <c r="R2111" s="3"/>
      <c r="S2111" s="3"/>
      <c r="T2111" s="3" t="str">
        <f t="shared" si="256"/>
        <v>SIN CECO</v>
      </c>
      <c r="U2111" s="3" t="str">
        <f t="shared" si="257"/>
        <v>NO</v>
      </c>
      <c r="V2111" t="str">
        <f t="shared" si="258"/>
        <v>UNILEVER
60%*-Soporte Técnico</v>
      </c>
      <c r="W2111" s="53">
        <f t="shared" si="259"/>
        <v>4</v>
      </c>
      <c r="X2111">
        <f t="shared" si="260"/>
        <v>4</v>
      </c>
      <c r="Y2111" t="str">
        <f>IF(ISNA(VLOOKUP(B2111,CECOS_SIN_IDENTIFICAR!$A$2:$D$146,4,0)),"SIN CECO",IF(VLOOKUP(B2111,CECOS_SIN_IDENTIFICAR!$A$2:$D$146,4,0)=0,"SIN CECO",VLOOKUP(B2111,CECOS_SIN_IDENTIFICAR!$A$2:$D$146,4,0)))</f>
        <v/>
      </c>
      <c r="Z2111" t="str">
        <f t="shared" si="261"/>
        <v/>
      </c>
      <c r="AA2111" s="56" t="s">
        <v>213</v>
      </c>
      <c r="AB2111" t="str">
        <f t="shared" si="262"/>
        <v>b. Idoneidad y Calidad del soporte-Soporte Técnico</v>
      </c>
      <c r="AC2111" t="str">
        <f>VLOOKUP(AB2111,CODIFICACION_PREGUNTAS!$C$2:$D$35,2,0)</f>
        <v>SOPORTE_TEC002</v>
      </c>
    </row>
    <row r="2112" spans="1:29" x14ac:dyDescent="0.25">
      <c r="A2112" s="3">
        <f t="shared" si="263"/>
        <v>2111</v>
      </c>
      <c r="B2112" s="3" t="s">
        <v>211</v>
      </c>
      <c r="C2112" s="32">
        <v>40603</v>
      </c>
      <c r="D2112" s="56" t="s">
        <v>213</v>
      </c>
      <c r="E2112" s="3"/>
      <c r="F2112" s="3"/>
      <c r="G2112" s="2" t="s">
        <v>8</v>
      </c>
      <c r="H2112" s="3" t="s">
        <v>6</v>
      </c>
      <c r="I2112" s="21">
        <v>4</v>
      </c>
      <c r="J2112" s="3" t="s">
        <v>183</v>
      </c>
      <c r="K2112" s="3"/>
      <c r="L2112" s="3"/>
      <c r="M2112" s="3"/>
      <c r="N2112" s="3"/>
      <c r="O2112" s="3"/>
      <c r="P2112" s="3"/>
      <c r="Q2112" s="3"/>
      <c r="R2112" s="3"/>
      <c r="S2112" s="3"/>
      <c r="T2112" s="3" t="str">
        <f t="shared" si="256"/>
        <v>SIN CECO</v>
      </c>
      <c r="U2112" s="3" t="str">
        <f t="shared" si="257"/>
        <v>NO</v>
      </c>
      <c r="V2112" t="str">
        <f t="shared" si="258"/>
        <v>UNILEVER
60%*-Soporte Técnico</v>
      </c>
      <c r="W2112" s="53">
        <f t="shared" si="259"/>
        <v>4</v>
      </c>
      <c r="X2112">
        <f t="shared" si="260"/>
        <v>4</v>
      </c>
      <c r="Y2112" t="str">
        <f>IF(ISNA(VLOOKUP(B2112,CECOS_SIN_IDENTIFICAR!$A$2:$D$146,4,0)),"SIN CECO",IF(VLOOKUP(B2112,CECOS_SIN_IDENTIFICAR!$A$2:$D$146,4,0)=0,"SIN CECO",VLOOKUP(B2112,CECOS_SIN_IDENTIFICAR!$A$2:$D$146,4,0)))</f>
        <v/>
      </c>
      <c r="Z2112" t="str">
        <f t="shared" si="261"/>
        <v/>
      </c>
      <c r="AA2112" s="56" t="s">
        <v>213</v>
      </c>
      <c r="AB2112" t="str">
        <f t="shared" si="262"/>
        <v>c. Cumplimiento de especificaciones técnicas de construcción-Soporte Técnico</v>
      </c>
      <c r="AC2112" t="str">
        <f>VLOOKUP(AB2112,CODIFICACION_PREGUNTAS!$C$2:$D$35,2,0)</f>
        <v>SOPORTE_TEC003</v>
      </c>
    </row>
    <row r="2113" spans="1:29" x14ac:dyDescent="0.25">
      <c r="A2113" s="3">
        <f t="shared" si="263"/>
        <v>2112</v>
      </c>
      <c r="B2113" s="3" t="s">
        <v>211</v>
      </c>
      <c r="C2113" s="32">
        <v>40603</v>
      </c>
      <c r="D2113" s="56" t="s">
        <v>213</v>
      </c>
      <c r="E2113" s="3"/>
      <c r="F2113" s="3"/>
      <c r="G2113" s="2" t="s">
        <v>9</v>
      </c>
      <c r="H2113" s="3" t="s">
        <v>6</v>
      </c>
      <c r="I2113" s="21">
        <v>4</v>
      </c>
      <c r="J2113" s="3" t="s">
        <v>183</v>
      </c>
      <c r="K2113" s="3"/>
      <c r="L2113" s="3"/>
      <c r="M2113" s="3"/>
      <c r="N2113" s="3"/>
      <c r="O2113" s="3"/>
      <c r="P2113" s="3"/>
      <c r="Q2113" s="3"/>
      <c r="R2113" s="3"/>
      <c r="S2113" s="3"/>
      <c r="T2113" s="3" t="str">
        <f t="shared" si="256"/>
        <v>SIN CECO</v>
      </c>
      <c r="U2113" s="3" t="str">
        <f t="shared" si="257"/>
        <v>NO</v>
      </c>
      <c r="V2113" t="str">
        <f t="shared" si="258"/>
        <v>UNILEVER
60%*-Soporte Técnico</v>
      </c>
      <c r="W2113" s="53">
        <f t="shared" si="259"/>
        <v>4</v>
      </c>
      <c r="X2113">
        <f t="shared" si="260"/>
        <v>4</v>
      </c>
      <c r="Y2113" t="str">
        <f>IF(ISNA(VLOOKUP(B2113,CECOS_SIN_IDENTIFICAR!$A$2:$D$146,4,0)),"SIN CECO",IF(VLOOKUP(B2113,CECOS_SIN_IDENTIFICAR!$A$2:$D$146,4,0)=0,"SIN CECO",VLOOKUP(B2113,CECOS_SIN_IDENTIFICAR!$A$2:$D$146,4,0)))</f>
        <v/>
      </c>
      <c r="Z2113" t="str">
        <f t="shared" si="261"/>
        <v/>
      </c>
      <c r="AA2113" s="56" t="s">
        <v>213</v>
      </c>
      <c r="AB2113" t="str">
        <f t="shared" si="262"/>
        <v>d. Confiabilidad de los conceptos aplicados-Soporte Técnico</v>
      </c>
      <c r="AC2113" t="str">
        <f>VLOOKUP(AB2113,CODIFICACION_PREGUNTAS!$C$2:$D$35,2,0)</f>
        <v>SOPORTE_TEC004</v>
      </c>
    </row>
    <row r="2114" spans="1:29" x14ac:dyDescent="0.25">
      <c r="A2114" s="3">
        <f t="shared" si="263"/>
        <v>2113</v>
      </c>
      <c r="B2114" s="3" t="s">
        <v>211</v>
      </c>
      <c r="C2114" s="32">
        <v>40603</v>
      </c>
      <c r="D2114" s="56" t="s">
        <v>213</v>
      </c>
      <c r="E2114" s="3"/>
      <c r="F2114" s="3"/>
      <c r="G2114" s="2" t="s">
        <v>10</v>
      </c>
      <c r="H2114" s="3" t="s">
        <v>6</v>
      </c>
      <c r="I2114" s="21">
        <v>4</v>
      </c>
      <c r="J2114" s="3" t="s">
        <v>183</v>
      </c>
      <c r="K2114" s="3"/>
      <c r="L2114" s="3"/>
      <c r="M2114" s="3"/>
      <c r="N2114" s="3"/>
      <c r="O2114" s="3"/>
      <c r="P2114" s="3"/>
      <c r="Q2114" s="3"/>
      <c r="R2114" s="3"/>
      <c r="S2114" s="3"/>
      <c r="T2114" s="3" t="str">
        <f t="shared" si="256"/>
        <v>SIN CECO</v>
      </c>
      <c r="U2114" s="3" t="str">
        <f t="shared" si="257"/>
        <v>NO</v>
      </c>
      <c r="V2114" t="str">
        <f t="shared" si="258"/>
        <v>UNILEVER
60%*-Soporte Técnico</v>
      </c>
      <c r="W2114" s="53">
        <f t="shared" si="259"/>
        <v>4</v>
      </c>
      <c r="X2114">
        <f t="shared" si="260"/>
        <v>4</v>
      </c>
      <c r="Y2114" t="str">
        <f>IF(ISNA(VLOOKUP(B2114,CECOS_SIN_IDENTIFICAR!$A$2:$D$146,4,0)),"SIN CECO",IF(VLOOKUP(B2114,CECOS_SIN_IDENTIFICAR!$A$2:$D$146,4,0)=0,"SIN CECO",VLOOKUP(B2114,CECOS_SIN_IDENTIFICAR!$A$2:$D$146,4,0)))</f>
        <v/>
      </c>
      <c r="Z2114" t="str">
        <f t="shared" si="261"/>
        <v/>
      </c>
      <c r="AA2114" s="56" t="s">
        <v>213</v>
      </c>
      <c r="AB2114" t="str">
        <f t="shared" si="262"/>
        <v>e. Oportunidad en entrega de información o requerimientos-Soporte Técnico</v>
      </c>
      <c r="AC2114" t="str">
        <f>VLOOKUP(AB2114,CODIFICACION_PREGUNTAS!$C$2:$D$35,2,0)</f>
        <v>SOPORTE_TEC005</v>
      </c>
    </row>
    <row r="2115" spans="1:29" x14ac:dyDescent="0.25">
      <c r="A2115" s="3">
        <f t="shared" si="263"/>
        <v>2114</v>
      </c>
      <c r="B2115" s="3" t="s">
        <v>211</v>
      </c>
      <c r="C2115" s="32">
        <v>40603</v>
      </c>
      <c r="D2115" s="56" t="s">
        <v>213</v>
      </c>
      <c r="E2115" s="3"/>
      <c r="F2115" s="3"/>
      <c r="G2115" s="2" t="s">
        <v>11</v>
      </c>
      <c r="H2115" s="3" t="s">
        <v>12</v>
      </c>
      <c r="I2115" s="21">
        <v>4</v>
      </c>
      <c r="J2115" s="3" t="s">
        <v>183</v>
      </c>
      <c r="K2115" s="3"/>
      <c r="L2115" s="3"/>
      <c r="M2115" s="3"/>
      <c r="N2115" s="3"/>
      <c r="O2115" s="3"/>
      <c r="P2115" s="3"/>
      <c r="Q2115" s="3"/>
      <c r="R2115" s="3"/>
      <c r="S2115" s="3"/>
      <c r="T2115" s="3" t="str">
        <f t="shared" ref="T2115:T2178" si="264">IF(U2115="NO","SIN CECO",LEFT(B2115,4)+0)</f>
        <v>SIN CECO</v>
      </c>
      <c r="U2115" s="3" t="str">
        <f t="shared" ref="U2115:U2178" si="265">IF(ISNUMBER(LEFT(B2115,4)+0),"SI","NO")</f>
        <v>NO</v>
      </c>
      <c r="V2115" t="str">
        <f t="shared" ref="V2115:V2178" si="266">CONCATENATE(B2115,"-",H2115)</f>
        <v>UNILEVER
60%*-Soporte Administrativo</v>
      </c>
      <c r="W2115" s="53">
        <f t="shared" ref="W2115:W2178" si="267">I2115</f>
        <v>4</v>
      </c>
      <c r="X2115">
        <f t="shared" ref="X2115:X2178" si="268">IF(ISNUMBER(W2115+0),W2115+0,0)</f>
        <v>4</v>
      </c>
      <c r="Y2115" t="str">
        <f>IF(ISNA(VLOOKUP(B2115,CECOS_SIN_IDENTIFICAR!$A$2:$D$146,4,0)),"SIN CECO",IF(VLOOKUP(B2115,CECOS_SIN_IDENTIFICAR!$A$2:$D$146,4,0)=0,"SIN CECO",VLOOKUP(B2115,CECOS_SIN_IDENTIFICAR!$A$2:$D$146,4,0)))</f>
        <v/>
      </c>
      <c r="Z2115" t="str">
        <f t="shared" ref="Z2115:Z2178" si="269">IF(Y2115="SIN CECO",T2115,Y2115)</f>
        <v/>
      </c>
      <c r="AA2115" s="56" t="s">
        <v>213</v>
      </c>
      <c r="AB2115" t="str">
        <f t="shared" ref="AB2115:AB2178" si="270">CONCATENATE(G2115,"-",H2115)</f>
        <v>a. Oportunidad de la gestión en obra-Soporte Administrativo</v>
      </c>
      <c r="AC2115" t="str">
        <f>VLOOKUP(AB2115,CODIFICACION_PREGUNTAS!$C$2:$D$35,2,0)</f>
        <v>SOPORTE_ADMON001</v>
      </c>
    </row>
    <row r="2116" spans="1:29" x14ac:dyDescent="0.25">
      <c r="A2116" s="3">
        <f t="shared" ref="A2116:A2179" si="271">A2115+1</f>
        <v>2115</v>
      </c>
      <c r="B2116" s="3" t="s">
        <v>211</v>
      </c>
      <c r="C2116" s="32">
        <v>40603</v>
      </c>
      <c r="D2116" s="56" t="s">
        <v>213</v>
      </c>
      <c r="E2116" s="3"/>
      <c r="F2116" s="3"/>
      <c r="G2116" s="2" t="s">
        <v>13</v>
      </c>
      <c r="H2116" s="3" t="s">
        <v>12</v>
      </c>
      <c r="I2116" s="21">
        <v>4</v>
      </c>
      <c r="J2116" s="3" t="s">
        <v>183</v>
      </c>
      <c r="K2116" s="3"/>
      <c r="L2116" s="3"/>
      <c r="M2116" s="3"/>
      <c r="N2116" s="3"/>
      <c r="O2116" s="3"/>
      <c r="P2116" s="3"/>
      <c r="Q2116" s="3"/>
      <c r="R2116" s="3"/>
      <c r="S2116" s="3"/>
      <c r="T2116" s="3" t="str">
        <f t="shared" si="264"/>
        <v>SIN CECO</v>
      </c>
      <c r="U2116" s="3" t="str">
        <f t="shared" si="265"/>
        <v>NO</v>
      </c>
      <c r="V2116" t="str">
        <f t="shared" si="266"/>
        <v>UNILEVER
60%*-Soporte Administrativo</v>
      </c>
      <c r="W2116" s="53">
        <f t="shared" si="267"/>
        <v>4</v>
      </c>
      <c r="X2116">
        <f t="shared" si="268"/>
        <v>4</v>
      </c>
      <c r="Y2116" t="str">
        <f>IF(ISNA(VLOOKUP(B2116,CECOS_SIN_IDENTIFICAR!$A$2:$D$146,4,0)),"SIN CECO",IF(VLOOKUP(B2116,CECOS_SIN_IDENTIFICAR!$A$2:$D$146,4,0)=0,"SIN CECO",VLOOKUP(B2116,CECOS_SIN_IDENTIFICAR!$A$2:$D$146,4,0)))</f>
        <v/>
      </c>
      <c r="Z2116" t="str">
        <f t="shared" si="269"/>
        <v/>
      </c>
      <c r="AA2116" s="56" t="s">
        <v>213</v>
      </c>
      <c r="AB2116" t="str">
        <f t="shared" si="270"/>
        <v>b. Manejo administrativo del proyecto-Soporte Administrativo</v>
      </c>
      <c r="AC2116" t="str">
        <f>VLOOKUP(AB2116,CODIFICACION_PREGUNTAS!$C$2:$D$35,2,0)</f>
        <v>SOPORTE_ADMON002</v>
      </c>
    </row>
    <row r="2117" spans="1:29" x14ac:dyDescent="0.25">
      <c r="A2117" s="3">
        <f t="shared" si="271"/>
        <v>2116</v>
      </c>
      <c r="B2117" s="3" t="s">
        <v>211</v>
      </c>
      <c r="C2117" s="32">
        <v>40603</v>
      </c>
      <c r="D2117" s="56" t="s">
        <v>213</v>
      </c>
      <c r="E2117" s="3"/>
      <c r="F2117" s="3"/>
      <c r="G2117" s="2" t="s">
        <v>14</v>
      </c>
      <c r="H2117" s="3" t="s">
        <v>12</v>
      </c>
      <c r="I2117" s="21">
        <v>4</v>
      </c>
      <c r="J2117" s="3" t="s">
        <v>183</v>
      </c>
      <c r="K2117" s="3"/>
      <c r="L2117" s="3"/>
      <c r="M2117" s="3"/>
      <c r="N2117" s="3"/>
      <c r="O2117" s="3"/>
      <c r="P2117" s="3"/>
      <c r="Q2117" s="3"/>
      <c r="R2117" s="3"/>
      <c r="S2117" s="3"/>
      <c r="T2117" s="3" t="str">
        <f t="shared" si="264"/>
        <v>SIN CECO</v>
      </c>
      <c r="U2117" s="3" t="str">
        <f t="shared" si="265"/>
        <v>NO</v>
      </c>
      <c r="V2117" t="str">
        <f t="shared" si="266"/>
        <v>UNILEVER
60%*-Soporte Administrativo</v>
      </c>
      <c r="W2117" s="53">
        <f t="shared" si="267"/>
        <v>4</v>
      </c>
      <c r="X2117">
        <f t="shared" si="268"/>
        <v>4</v>
      </c>
      <c r="Y2117" t="str">
        <f>IF(ISNA(VLOOKUP(B2117,CECOS_SIN_IDENTIFICAR!$A$2:$D$146,4,0)),"SIN CECO",IF(VLOOKUP(B2117,CECOS_SIN_IDENTIFICAR!$A$2:$D$146,4,0)=0,"SIN CECO",VLOOKUP(B2117,CECOS_SIN_IDENTIFICAR!$A$2:$D$146,4,0)))</f>
        <v/>
      </c>
      <c r="Z2117" t="str">
        <f t="shared" si="269"/>
        <v/>
      </c>
      <c r="AA2117" s="56" t="s">
        <v>213</v>
      </c>
      <c r="AB2117" t="str">
        <f t="shared" si="270"/>
        <v>c. Información clara y veraz sobre la administración de proyecto-Soporte Administrativo</v>
      </c>
      <c r="AC2117" t="str">
        <f>VLOOKUP(AB2117,CODIFICACION_PREGUNTAS!$C$2:$D$35,2,0)</f>
        <v>SOPORTE_ADMON003</v>
      </c>
    </row>
    <row r="2118" spans="1:29" x14ac:dyDescent="0.25">
      <c r="A2118" s="3">
        <f t="shared" si="271"/>
        <v>2117</v>
      </c>
      <c r="B2118" s="3" t="s">
        <v>211</v>
      </c>
      <c r="C2118" s="32">
        <v>40603</v>
      </c>
      <c r="D2118" s="56" t="s">
        <v>213</v>
      </c>
      <c r="E2118" s="3"/>
      <c r="F2118" s="3"/>
      <c r="G2118" s="2" t="s">
        <v>15</v>
      </c>
      <c r="H2118" s="3" t="s">
        <v>12</v>
      </c>
      <c r="I2118" s="21">
        <v>4</v>
      </c>
      <c r="J2118" s="3" t="s">
        <v>183</v>
      </c>
      <c r="K2118" s="3"/>
      <c r="L2118" s="3"/>
      <c r="M2118" s="3"/>
      <c r="N2118" s="3"/>
      <c r="O2118" s="3"/>
      <c r="P2118" s="3"/>
      <c r="Q2118" s="3"/>
      <c r="R2118" s="3"/>
      <c r="S2118" s="3"/>
      <c r="T2118" s="3" t="str">
        <f t="shared" si="264"/>
        <v>SIN CECO</v>
      </c>
      <c r="U2118" s="3" t="str">
        <f t="shared" si="265"/>
        <v>NO</v>
      </c>
      <c r="V2118" t="str">
        <f t="shared" si="266"/>
        <v>UNILEVER
60%*-Soporte Administrativo</v>
      </c>
      <c r="W2118" s="53">
        <f t="shared" si="267"/>
        <v>4</v>
      </c>
      <c r="X2118">
        <f t="shared" si="268"/>
        <v>4</v>
      </c>
      <c r="Y2118" t="str">
        <f>IF(ISNA(VLOOKUP(B2118,CECOS_SIN_IDENTIFICAR!$A$2:$D$146,4,0)),"SIN CECO",IF(VLOOKUP(B2118,CECOS_SIN_IDENTIFICAR!$A$2:$D$146,4,0)=0,"SIN CECO",VLOOKUP(B2118,CECOS_SIN_IDENTIFICAR!$A$2:$D$146,4,0)))</f>
        <v/>
      </c>
      <c r="Z2118" t="str">
        <f t="shared" si="269"/>
        <v/>
      </c>
      <c r="AA2118" s="56" t="s">
        <v>213</v>
      </c>
      <c r="AB2118" t="str">
        <f t="shared" si="270"/>
        <v>d. Cumplimientos con expectativas del cliente-Soporte Administrativo</v>
      </c>
      <c r="AC2118" t="str">
        <f>VLOOKUP(AB2118,CODIFICACION_PREGUNTAS!$C$2:$D$35,2,0)</f>
        <v>SOPORTE_ADMON004</v>
      </c>
    </row>
    <row r="2119" spans="1:29" x14ac:dyDescent="0.25">
      <c r="A2119" s="3">
        <f t="shared" si="271"/>
        <v>2118</v>
      </c>
      <c r="B2119" s="3" t="s">
        <v>211</v>
      </c>
      <c r="C2119" s="32">
        <v>40603</v>
      </c>
      <c r="D2119" s="56" t="s">
        <v>213</v>
      </c>
      <c r="E2119" s="3"/>
      <c r="F2119" s="3"/>
      <c r="G2119" s="2" t="s">
        <v>16</v>
      </c>
      <c r="H2119" s="3" t="s">
        <v>12</v>
      </c>
      <c r="I2119" s="21">
        <v>4</v>
      </c>
      <c r="J2119" s="3" t="s">
        <v>183</v>
      </c>
      <c r="K2119" s="3"/>
      <c r="L2119" s="3"/>
      <c r="M2119" s="3"/>
      <c r="N2119" s="3"/>
      <c r="O2119" s="3"/>
      <c r="P2119" s="3"/>
      <c r="Q2119" s="3"/>
      <c r="R2119" s="3"/>
      <c r="S2119" s="3"/>
      <c r="T2119" s="3" t="str">
        <f t="shared" si="264"/>
        <v>SIN CECO</v>
      </c>
      <c r="U2119" s="3" t="str">
        <f t="shared" si="265"/>
        <v>NO</v>
      </c>
      <c r="V2119" t="str">
        <f t="shared" si="266"/>
        <v>UNILEVER
60%*-Soporte Administrativo</v>
      </c>
      <c r="W2119" s="53">
        <f t="shared" si="267"/>
        <v>4</v>
      </c>
      <c r="X2119">
        <f t="shared" si="268"/>
        <v>4</v>
      </c>
      <c r="Y2119" t="str">
        <f>IF(ISNA(VLOOKUP(B2119,CECOS_SIN_IDENTIFICAR!$A$2:$D$146,4,0)),"SIN CECO",IF(VLOOKUP(B2119,CECOS_SIN_IDENTIFICAR!$A$2:$D$146,4,0)=0,"SIN CECO",VLOOKUP(B2119,CECOS_SIN_IDENTIFICAR!$A$2:$D$146,4,0)))</f>
        <v/>
      </c>
      <c r="Z2119" t="str">
        <f t="shared" si="269"/>
        <v/>
      </c>
      <c r="AA2119" s="56" t="s">
        <v>213</v>
      </c>
      <c r="AB2119" t="str">
        <f t="shared" si="270"/>
        <v>e. Control de presupuesto-Soporte Administrativo</v>
      </c>
      <c r="AC2119" t="str">
        <f>VLOOKUP(AB2119,CODIFICACION_PREGUNTAS!$C$2:$D$35,2,0)</f>
        <v>SOPORTE_ADMON005</v>
      </c>
    </row>
    <row r="2120" spans="1:29" x14ac:dyDescent="0.25">
      <c r="A2120" s="3">
        <f t="shared" si="271"/>
        <v>2119</v>
      </c>
      <c r="B2120" s="3" t="s">
        <v>211</v>
      </c>
      <c r="C2120" s="32">
        <v>40603</v>
      </c>
      <c r="D2120" s="56" t="s">
        <v>213</v>
      </c>
      <c r="E2120" s="3"/>
      <c r="F2120" s="3"/>
      <c r="G2120" s="2" t="s">
        <v>17</v>
      </c>
      <c r="H2120" s="3" t="s">
        <v>18</v>
      </c>
      <c r="I2120" s="21">
        <v>4</v>
      </c>
      <c r="J2120" s="3" t="s">
        <v>183</v>
      </c>
      <c r="K2120" s="3"/>
      <c r="L2120" s="3"/>
      <c r="M2120" s="3"/>
      <c r="N2120" s="3"/>
      <c r="O2120" s="3"/>
      <c r="P2120" s="3"/>
      <c r="Q2120" s="3"/>
      <c r="R2120" s="3"/>
      <c r="S2120" s="3"/>
      <c r="T2120" s="3" t="str">
        <f t="shared" si="264"/>
        <v>SIN CECO</v>
      </c>
      <c r="U2120" s="3" t="str">
        <f t="shared" si="265"/>
        <v>NO</v>
      </c>
      <c r="V2120" t="str">
        <f t="shared" si="266"/>
        <v>UNILEVER
60%*-Soporte Directivo (Coordinador y Gerencia)</v>
      </c>
      <c r="W2120" s="53">
        <f t="shared" si="267"/>
        <v>4</v>
      </c>
      <c r="X2120">
        <f t="shared" si="268"/>
        <v>4</v>
      </c>
      <c r="Y2120" t="str">
        <f>IF(ISNA(VLOOKUP(B2120,CECOS_SIN_IDENTIFICAR!$A$2:$D$146,4,0)),"SIN CECO",IF(VLOOKUP(B2120,CECOS_SIN_IDENTIFICAR!$A$2:$D$146,4,0)=0,"SIN CECO",VLOOKUP(B2120,CECOS_SIN_IDENTIFICAR!$A$2:$D$146,4,0)))</f>
        <v/>
      </c>
      <c r="Z2120" t="str">
        <f t="shared" si="269"/>
        <v/>
      </c>
      <c r="AA2120" s="56" t="s">
        <v>213</v>
      </c>
      <c r="AB2120" t="str">
        <f t="shared" si="270"/>
        <v>a. Apoyo y presencia en el proyecto-Soporte Directivo (Coordinador y Gerencia)</v>
      </c>
      <c r="AC2120" t="str">
        <f>VLOOKUP(AB2120,CODIFICACION_PREGUNTAS!$C$2:$D$35,2,0)</f>
        <v>SOPORTE_DIR001</v>
      </c>
    </row>
    <row r="2121" spans="1:29" x14ac:dyDescent="0.25">
      <c r="A2121" s="3">
        <f t="shared" si="271"/>
        <v>2120</v>
      </c>
      <c r="B2121" s="3" t="s">
        <v>211</v>
      </c>
      <c r="C2121" s="32">
        <v>40603</v>
      </c>
      <c r="D2121" s="56" t="s">
        <v>213</v>
      </c>
      <c r="E2121" s="3"/>
      <c r="F2121" s="3"/>
      <c r="G2121" s="2" t="s">
        <v>19</v>
      </c>
      <c r="H2121" s="3" t="s">
        <v>18</v>
      </c>
      <c r="I2121" s="21">
        <v>4</v>
      </c>
      <c r="J2121" s="3" t="s">
        <v>183</v>
      </c>
      <c r="K2121" s="3"/>
      <c r="L2121" s="3"/>
      <c r="M2121" s="3"/>
      <c r="N2121" s="3"/>
      <c r="O2121" s="3"/>
      <c r="P2121" s="3"/>
      <c r="Q2121" s="3"/>
      <c r="R2121" s="3"/>
      <c r="S2121" s="3"/>
      <c r="T2121" s="3" t="str">
        <f t="shared" si="264"/>
        <v>SIN CECO</v>
      </c>
      <c r="U2121" s="3" t="str">
        <f t="shared" si="265"/>
        <v>NO</v>
      </c>
      <c r="V2121" t="str">
        <f t="shared" si="266"/>
        <v>UNILEVER
60%*-Soporte Directivo (Coordinador y Gerencia)</v>
      </c>
      <c r="W2121" s="53">
        <f t="shared" si="267"/>
        <v>4</v>
      </c>
      <c r="X2121">
        <f t="shared" si="268"/>
        <v>4</v>
      </c>
      <c r="Y2121" t="str">
        <f>IF(ISNA(VLOOKUP(B2121,CECOS_SIN_IDENTIFICAR!$A$2:$D$146,4,0)),"SIN CECO",IF(VLOOKUP(B2121,CECOS_SIN_IDENTIFICAR!$A$2:$D$146,4,0)=0,"SIN CECO",VLOOKUP(B2121,CECOS_SIN_IDENTIFICAR!$A$2:$D$146,4,0)))</f>
        <v/>
      </c>
      <c r="Z2121" t="str">
        <f t="shared" si="269"/>
        <v/>
      </c>
      <c r="AA2121" s="56" t="s">
        <v>213</v>
      </c>
      <c r="AB2121" t="str">
        <f t="shared" si="270"/>
        <v>b. Conocimiento del proyecto-Soporte Directivo (Coordinador y Gerencia)</v>
      </c>
      <c r="AC2121" t="str">
        <f>VLOOKUP(AB2121,CODIFICACION_PREGUNTAS!$C$2:$D$35,2,0)</f>
        <v>SOPORTE_DIR002</v>
      </c>
    </row>
    <row r="2122" spans="1:29" x14ac:dyDescent="0.25">
      <c r="A2122" s="3">
        <f t="shared" si="271"/>
        <v>2121</v>
      </c>
      <c r="B2122" s="3" t="s">
        <v>211</v>
      </c>
      <c r="C2122" s="32">
        <v>40603</v>
      </c>
      <c r="D2122" s="56" t="s">
        <v>213</v>
      </c>
      <c r="E2122" s="3"/>
      <c r="F2122" s="3"/>
      <c r="G2122" s="2" t="s">
        <v>20</v>
      </c>
      <c r="H2122" s="3" t="s">
        <v>18</v>
      </c>
      <c r="I2122" s="21">
        <v>4</v>
      </c>
      <c r="J2122" s="3" t="s">
        <v>183</v>
      </c>
      <c r="K2122" s="3"/>
      <c r="L2122" s="3"/>
      <c r="M2122" s="3"/>
      <c r="N2122" s="3"/>
      <c r="O2122" s="3"/>
      <c r="P2122" s="3"/>
      <c r="Q2122" s="3"/>
      <c r="R2122" s="3"/>
      <c r="S2122" s="3"/>
      <c r="T2122" s="3" t="str">
        <f t="shared" si="264"/>
        <v>SIN CECO</v>
      </c>
      <c r="U2122" s="3" t="str">
        <f t="shared" si="265"/>
        <v>NO</v>
      </c>
      <c r="V2122" t="str">
        <f t="shared" si="266"/>
        <v>UNILEVER
60%*-Soporte Directivo (Coordinador y Gerencia)</v>
      </c>
      <c r="W2122" s="53">
        <f t="shared" si="267"/>
        <v>4</v>
      </c>
      <c r="X2122">
        <f t="shared" si="268"/>
        <v>4</v>
      </c>
      <c r="Y2122" t="str">
        <f>IF(ISNA(VLOOKUP(B2122,CECOS_SIN_IDENTIFICAR!$A$2:$D$146,4,0)),"SIN CECO",IF(VLOOKUP(B2122,CECOS_SIN_IDENTIFICAR!$A$2:$D$146,4,0)=0,"SIN CECO",VLOOKUP(B2122,CECOS_SIN_IDENTIFICAR!$A$2:$D$146,4,0)))</f>
        <v/>
      </c>
      <c r="Z2122" t="str">
        <f t="shared" si="269"/>
        <v/>
      </c>
      <c r="AA2122" s="56" t="s">
        <v>213</v>
      </c>
      <c r="AB2122" t="str">
        <f t="shared" si="270"/>
        <v>c. Planteamiento de soluciones y manejo de conflictos-Soporte Directivo (Coordinador y Gerencia)</v>
      </c>
      <c r="AC2122" t="str">
        <f>VLOOKUP(AB2122,CODIFICACION_PREGUNTAS!$C$2:$D$35,2,0)</f>
        <v>SOPORTE_DIR003</v>
      </c>
    </row>
    <row r="2123" spans="1:29" x14ac:dyDescent="0.25">
      <c r="A2123" s="3">
        <f t="shared" si="271"/>
        <v>2122</v>
      </c>
      <c r="B2123" s="3" t="s">
        <v>211</v>
      </c>
      <c r="C2123" s="32">
        <v>40603</v>
      </c>
      <c r="D2123" s="56" t="s">
        <v>213</v>
      </c>
      <c r="E2123" s="3"/>
      <c r="F2123" s="3"/>
      <c r="G2123" s="2" t="s">
        <v>21</v>
      </c>
      <c r="H2123" s="3" t="s">
        <v>18</v>
      </c>
      <c r="I2123" s="21">
        <v>4</v>
      </c>
      <c r="J2123" s="3" t="s">
        <v>183</v>
      </c>
      <c r="K2123" s="3"/>
      <c r="L2123" s="3"/>
      <c r="M2123" s="3"/>
      <c r="N2123" s="3"/>
      <c r="O2123" s="3"/>
      <c r="P2123" s="3"/>
      <c r="Q2123" s="3"/>
      <c r="R2123" s="3"/>
      <c r="S2123" s="3"/>
      <c r="T2123" s="3" t="str">
        <f t="shared" si="264"/>
        <v>SIN CECO</v>
      </c>
      <c r="U2123" s="3" t="str">
        <f t="shared" si="265"/>
        <v>NO</v>
      </c>
      <c r="V2123" t="str">
        <f t="shared" si="266"/>
        <v>UNILEVER
60%*-Soporte Directivo (Coordinador y Gerencia)</v>
      </c>
      <c r="W2123" s="53">
        <f t="shared" si="267"/>
        <v>4</v>
      </c>
      <c r="X2123">
        <f t="shared" si="268"/>
        <v>4</v>
      </c>
      <c r="Y2123" t="str">
        <f>IF(ISNA(VLOOKUP(B2123,CECOS_SIN_IDENTIFICAR!$A$2:$D$146,4,0)),"SIN CECO",IF(VLOOKUP(B2123,CECOS_SIN_IDENTIFICAR!$A$2:$D$146,4,0)=0,"SIN CECO",VLOOKUP(B2123,CECOS_SIN_IDENTIFICAR!$A$2:$D$146,4,0)))</f>
        <v/>
      </c>
      <c r="Z2123" t="str">
        <f t="shared" si="269"/>
        <v/>
      </c>
      <c r="AA2123" s="56" t="s">
        <v>213</v>
      </c>
      <c r="AB2123" t="str">
        <f t="shared" si="270"/>
        <v>d. Cumplimiento de compromisos-Soporte Directivo (Coordinador y Gerencia)</v>
      </c>
      <c r="AC2123" t="str">
        <f>VLOOKUP(AB2123,CODIFICACION_PREGUNTAS!$C$2:$D$35,2,0)</f>
        <v>SOPORTE_DIR004</v>
      </c>
    </row>
    <row r="2124" spans="1:29" x14ac:dyDescent="0.25">
      <c r="A2124" s="3">
        <f t="shared" si="271"/>
        <v>2123</v>
      </c>
      <c r="B2124" s="3" t="s">
        <v>211</v>
      </c>
      <c r="C2124" s="32">
        <v>40603</v>
      </c>
      <c r="D2124" s="56" t="s">
        <v>213</v>
      </c>
      <c r="E2124" s="3"/>
      <c r="F2124" s="3"/>
      <c r="G2124" s="2" t="s">
        <v>22</v>
      </c>
      <c r="H2124" s="3" t="s">
        <v>18</v>
      </c>
      <c r="I2124" s="21">
        <v>4</v>
      </c>
      <c r="J2124" s="3" t="s">
        <v>183</v>
      </c>
      <c r="K2124" s="3"/>
      <c r="L2124" s="3"/>
      <c r="M2124" s="3"/>
      <c r="N2124" s="3"/>
      <c r="O2124" s="3"/>
      <c r="P2124" s="3"/>
      <c r="Q2124" s="3"/>
      <c r="R2124" s="3"/>
      <c r="S2124" s="3"/>
      <c r="T2124" s="3" t="str">
        <f t="shared" si="264"/>
        <v>SIN CECO</v>
      </c>
      <c r="U2124" s="3" t="str">
        <f t="shared" si="265"/>
        <v>NO</v>
      </c>
      <c r="V2124" t="str">
        <f t="shared" si="266"/>
        <v>UNILEVER
60%*-Soporte Directivo (Coordinador y Gerencia)</v>
      </c>
      <c r="W2124" s="53">
        <f t="shared" si="267"/>
        <v>4</v>
      </c>
      <c r="X2124">
        <f t="shared" si="268"/>
        <v>4</v>
      </c>
      <c r="Y2124" t="str">
        <f>IF(ISNA(VLOOKUP(B2124,CECOS_SIN_IDENTIFICAR!$A$2:$D$146,4,0)),"SIN CECO",IF(VLOOKUP(B2124,CECOS_SIN_IDENTIFICAR!$A$2:$D$146,4,0)=0,"SIN CECO",VLOOKUP(B2124,CECOS_SIN_IDENTIFICAR!$A$2:$D$146,4,0)))</f>
        <v/>
      </c>
      <c r="Z2124" t="str">
        <f t="shared" si="269"/>
        <v/>
      </c>
      <c r="AA2124" s="56" t="s">
        <v>213</v>
      </c>
      <c r="AB2124" t="str">
        <f t="shared" si="270"/>
        <v>e. Manejo del cliente-Soporte Directivo (Coordinador y Gerencia)</v>
      </c>
      <c r="AC2124" t="str">
        <f>VLOOKUP(AB2124,CODIFICACION_PREGUNTAS!$C$2:$D$35,2,0)</f>
        <v>SOPORTE_DIR005</v>
      </c>
    </row>
    <row r="2125" spans="1:29" x14ac:dyDescent="0.25">
      <c r="A2125" s="3">
        <f t="shared" si="271"/>
        <v>2124</v>
      </c>
      <c r="B2125" s="3" t="s">
        <v>211</v>
      </c>
      <c r="C2125" s="32">
        <v>40603</v>
      </c>
      <c r="D2125" s="56" t="s">
        <v>213</v>
      </c>
      <c r="E2125" s="3"/>
      <c r="F2125" s="3"/>
      <c r="G2125" s="2" t="s">
        <v>23</v>
      </c>
      <c r="H2125" s="3" t="s">
        <v>24</v>
      </c>
      <c r="I2125" s="21">
        <v>4</v>
      </c>
      <c r="J2125" s="3" t="s">
        <v>183</v>
      </c>
      <c r="K2125" s="3"/>
      <c r="L2125" s="3"/>
      <c r="M2125" s="3"/>
      <c r="N2125" s="3"/>
      <c r="O2125" s="3"/>
      <c r="P2125" s="3"/>
      <c r="Q2125" s="3"/>
      <c r="R2125" s="3"/>
      <c r="S2125" s="3"/>
      <c r="T2125" s="3" t="str">
        <f t="shared" si="264"/>
        <v>SIN CECO</v>
      </c>
      <c r="U2125" s="3" t="str">
        <f t="shared" si="265"/>
        <v>NO</v>
      </c>
      <c r="V2125" t="str">
        <f t="shared" si="266"/>
        <v>UNILEVER
60%*-Personal que presta el servicio en obra</v>
      </c>
      <c r="W2125" s="53">
        <f t="shared" si="267"/>
        <v>4</v>
      </c>
      <c r="X2125">
        <f t="shared" si="268"/>
        <v>4</v>
      </c>
      <c r="Y2125" t="str">
        <f>IF(ISNA(VLOOKUP(B2125,CECOS_SIN_IDENTIFICAR!$A$2:$D$146,4,0)),"SIN CECO",IF(VLOOKUP(B2125,CECOS_SIN_IDENTIFICAR!$A$2:$D$146,4,0)=0,"SIN CECO",VLOOKUP(B2125,CECOS_SIN_IDENTIFICAR!$A$2:$D$146,4,0)))</f>
        <v/>
      </c>
      <c r="Z2125" t="str">
        <f t="shared" si="269"/>
        <v/>
      </c>
      <c r="AA2125" s="56" t="s">
        <v>213</v>
      </c>
      <c r="AB2125" t="str">
        <f t="shared" si="270"/>
        <v>a. Idoneidad del personal-Personal que presta el servicio en obra</v>
      </c>
      <c r="AC2125" t="str">
        <f>VLOOKUP(AB2125,CODIFICACION_PREGUNTAS!$C$2:$D$35,2,0)</f>
        <v>PERSONAL001</v>
      </c>
    </row>
    <row r="2126" spans="1:29" x14ac:dyDescent="0.25">
      <c r="A2126" s="3">
        <f t="shared" si="271"/>
        <v>2125</v>
      </c>
      <c r="B2126" s="3" t="s">
        <v>211</v>
      </c>
      <c r="C2126" s="32">
        <v>40603</v>
      </c>
      <c r="D2126" s="56" t="s">
        <v>213</v>
      </c>
      <c r="E2126" s="3"/>
      <c r="F2126" s="3"/>
      <c r="G2126" s="2" t="s">
        <v>25</v>
      </c>
      <c r="H2126" s="3" t="s">
        <v>24</v>
      </c>
      <c r="I2126" s="21">
        <v>4</v>
      </c>
      <c r="J2126" s="3" t="s">
        <v>183</v>
      </c>
      <c r="K2126" s="3"/>
      <c r="L2126" s="3"/>
      <c r="M2126" s="3"/>
      <c r="N2126" s="3"/>
      <c r="O2126" s="3"/>
      <c r="P2126" s="3"/>
      <c r="Q2126" s="3"/>
      <c r="R2126" s="3"/>
      <c r="S2126" s="3"/>
      <c r="T2126" s="3" t="str">
        <f t="shared" si="264"/>
        <v>SIN CECO</v>
      </c>
      <c r="U2126" s="3" t="str">
        <f t="shared" si="265"/>
        <v>NO</v>
      </c>
      <c r="V2126" t="str">
        <f t="shared" si="266"/>
        <v>UNILEVER
60%*-Personal que presta el servicio en obra</v>
      </c>
      <c r="W2126" s="53">
        <f t="shared" si="267"/>
        <v>4</v>
      </c>
      <c r="X2126">
        <f t="shared" si="268"/>
        <v>4</v>
      </c>
      <c r="Y2126" t="str">
        <f>IF(ISNA(VLOOKUP(B2126,CECOS_SIN_IDENTIFICAR!$A$2:$D$146,4,0)),"SIN CECO",IF(VLOOKUP(B2126,CECOS_SIN_IDENTIFICAR!$A$2:$D$146,4,0)=0,"SIN CECO",VLOOKUP(B2126,CECOS_SIN_IDENTIFICAR!$A$2:$D$146,4,0)))</f>
        <v/>
      </c>
      <c r="Z2126" t="str">
        <f t="shared" si="269"/>
        <v/>
      </c>
      <c r="AA2126" s="56" t="s">
        <v>213</v>
      </c>
      <c r="AB2126" t="str">
        <f t="shared" si="270"/>
        <v>b. Oportuna atención al cliente-Personal que presta el servicio en obra</v>
      </c>
      <c r="AC2126" t="str">
        <f>VLOOKUP(AB2126,CODIFICACION_PREGUNTAS!$C$2:$D$35,2,0)</f>
        <v>PERSONAL002</v>
      </c>
    </row>
    <row r="2127" spans="1:29" x14ac:dyDescent="0.25">
      <c r="A2127" s="3">
        <f t="shared" si="271"/>
        <v>2126</v>
      </c>
      <c r="B2127" s="3" t="s">
        <v>211</v>
      </c>
      <c r="C2127" s="32">
        <v>40603</v>
      </c>
      <c r="D2127" s="56" t="s">
        <v>213</v>
      </c>
      <c r="E2127" s="3"/>
      <c r="F2127" s="3"/>
      <c r="G2127" s="2" t="s">
        <v>26</v>
      </c>
      <c r="H2127" s="3" t="s">
        <v>24</v>
      </c>
      <c r="I2127" s="21">
        <v>4</v>
      </c>
      <c r="J2127" s="3" t="s">
        <v>183</v>
      </c>
      <c r="K2127" s="3"/>
      <c r="L2127" s="3"/>
      <c r="M2127" s="3"/>
      <c r="N2127" s="3"/>
      <c r="O2127" s="3"/>
      <c r="P2127" s="3"/>
      <c r="Q2127" s="3"/>
      <c r="R2127" s="3"/>
      <c r="S2127" s="3"/>
      <c r="T2127" s="3" t="str">
        <f t="shared" si="264"/>
        <v>SIN CECO</v>
      </c>
      <c r="U2127" s="3" t="str">
        <f t="shared" si="265"/>
        <v>NO</v>
      </c>
      <c r="V2127" t="str">
        <f t="shared" si="266"/>
        <v>UNILEVER
60%*-Personal que presta el servicio en obra</v>
      </c>
      <c r="W2127" s="53">
        <f t="shared" si="267"/>
        <v>4</v>
      </c>
      <c r="X2127">
        <f t="shared" si="268"/>
        <v>4</v>
      </c>
      <c r="Y2127" t="str">
        <f>IF(ISNA(VLOOKUP(B2127,CECOS_SIN_IDENTIFICAR!$A$2:$D$146,4,0)),"SIN CECO",IF(VLOOKUP(B2127,CECOS_SIN_IDENTIFICAR!$A$2:$D$146,4,0)=0,"SIN CECO",VLOOKUP(B2127,CECOS_SIN_IDENTIFICAR!$A$2:$D$146,4,0)))</f>
        <v/>
      </c>
      <c r="Z2127" t="str">
        <f t="shared" si="269"/>
        <v/>
      </c>
      <c r="AA2127" s="56" t="s">
        <v>213</v>
      </c>
      <c r="AB2127" t="str">
        <f t="shared" si="270"/>
        <v>c. Compromiso con el proyecto-Personal que presta el servicio en obra</v>
      </c>
      <c r="AC2127" t="str">
        <f>VLOOKUP(AB2127,CODIFICACION_PREGUNTAS!$C$2:$D$35,2,0)</f>
        <v>PERSONAL003</v>
      </c>
    </row>
    <row r="2128" spans="1:29" x14ac:dyDescent="0.25">
      <c r="A2128" s="3">
        <f t="shared" si="271"/>
        <v>2127</v>
      </c>
      <c r="B2128" s="3" t="s">
        <v>211</v>
      </c>
      <c r="C2128" s="32">
        <v>40603</v>
      </c>
      <c r="D2128" s="56" t="s">
        <v>213</v>
      </c>
      <c r="E2128" s="3"/>
      <c r="F2128" s="3"/>
      <c r="G2128" s="2" t="s">
        <v>21</v>
      </c>
      <c r="H2128" s="3" t="s">
        <v>24</v>
      </c>
      <c r="I2128" s="21">
        <v>4</v>
      </c>
      <c r="J2128" s="3" t="s">
        <v>183</v>
      </c>
      <c r="K2128" s="3"/>
      <c r="L2128" s="3"/>
      <c r="M2128" s="3"/>
      <c r="N2128" s="3"/>
      <c r="O2128" s="3"/>
      <c r="P2128" s="3"/>
      <c r="Q2128" s="3"/>
      <c r="R2128" s="3"/>
      <c r="S2128" s="3"/>
      <c r="T2128" s="3" t="str">
        <f t="shared" si="264"/>
        <v>SIN CECO</v>
      </c>
      <c r="U2128" s="3" t="str">
        <f t="shared" si="265"/>
        <v>NO</v>
      </c>
      <c r="V2128" t="str">
        <f t="shared" si="266"/>
        <v>UNILEVER
60%*-Personal que presta el servicio en obra</v>
      </c>
      <c r="W2128" s="53">
        <f t="shared" si="267"/>
        <v>4</v>
      </c>
      <c r="X2128">
        <f t="shared" si="268"/>
        <v>4</v>
      </c>
      <c r="Y2128" t="str">
        <f>IF(ISNA(VLOOKUP(B2128,CECOS_SIN_IDENTIFICAR!$A$2:$D$146,4,0)),"SIN CECO",IF(VLOOKUP(B2128,CECOS_SIN_IDENTIFICAR!$A$2:$D$146,4,0)=0,"SIN CECO",VLOOKUP(B2128,CECOS_SIN_IDENTIFICAR!$A$2:$D$146,4,0)))</f>
        <v/>
      </c>
      <c r="Z2128" t="str">
        <f t="shared" si="269"/>
        <v/>
      </c>
      <c r="AA2128" s="56" t="s">
        <v>213</v>
      </c>
      <c r="AB2128" t="str">
        <f t="shared" si="270"/>
        <v>d. Cumplimiento de compromisos-Personal que presta el servicio en obra</v>
      </c>
      <c r="AC2128" t="str">
        <f>VLOOKUP(AB2128,CODIFICACION_PREGUNTAS!$C$2:$D$35,2,0)</f>
        <v>PERSONAL004</v>
      </c>
    </row>
    <row r="2129" spans="1:29" x14ac:dyDescent="0.25">
      <c r="A2129" s="3">
        <f t="shared" si="271"/>
        <v>2128</v>
      </c>
      <c r="B2129" s="3" t="s">
        <v>211</v>
      </c>
      <c r="C2129" s="32">
        <v>40603</v>
      </c>
      <c r="D2129" s="56" t="s">
        <v>213</v>
      </c>
      <c r="E2129" s="3"/>
      <c r="F2129" s="3"/>
      <c r="G2129" s="2" t="s">
        <v>27</v>
      </c>
      <c r="H2129" s="3" t="s">
        <v>24</v>
      </c>
      <c r="I2129" s="21">
        <v>4</v>
      </c>
      <c r="J2129" s="3" t="s">
        <v>183</v>
      </c>
      <c r="K2129" s="3"/>
      <c r="L2129" s="3"/>
      <c r="M2129" s="3"/>
      <c r="N2129" s="3"/>
      <c r="O2129" s="3"/>
      <c r="P2129" s="3"/>
      <c r="Q2129" s="3"/>
      <c r="R2129" s="3"/>
      <c r="S2129" s="3"/>
      <c r="T2129" s="3" t="str">
        <f t="shared" si="264"/>
        <v>SIN CECO</v>
      </c>
      <c r="U2129" s="3" t="str">
        <f t="shared" si="265"/>
        <v>NO</v>
      </c>
      <c r="V2129" t="str">
        <f t="shared" si="266"/>
        <v>UNILEVER
60%*-Personal que presta el servicio en obra</v>
      </c>
      <c r="W2129" s="53">
        <f t="shared" si="267"/>
        <v>4</v>
      </c>
      <c r="X2129">
        <f t="shared" si="268"/>
        <v>4</v>
      </c>
      <c r="Y2129" t="str">
        <f>IF(ISNA(VLOOKUP(B2129,CECOS_SIN_IDENTIFICAR!$A$2:$D$146,4,0)),"SIN CECO",IF(VLOOKUP(B2129,CECOS_SIN_IDENTIFICAR!$A$2:$D$146,4,0)=0,"SIN CECO",VLOOKUP(B2129,CECOS_SIN_IDENTIFICAR!$A$2:$D$146,4,0)))</f>
        <v/>
      </c>
      <c r="Z2129" t="str">
        <f t="shared" si="269"/>
        <v/>
      </c>
      <c r="AA2129" s="56" t="s">
        <v>213</v>
      </c>
      <c r="AB2129" t="str">
        <f t="shared" si="270"/>
        <v>e. Proactividad en desarrollo de funciones-Personal que presta el servicio en obra</v>
      </c>
      <c r="AC2129" t="str">
        <f>VLOOKUP(AB2129,CODIFICACION_PREGUNTAS!$C$2:$D$35,2,0)</f>
        <v>PERSONAL005</v>
      </c>
    </row>
    <row r="2130" spans="1:29" x14ac:dyDescent="0.25">
      <c r="A2130" s="3">
        <f t="shared" si="271"/>
        <v>2129</v>
      </c>
      <c r="B2130" s="3" t="s">
        <v>211</v>
      </c>
      <c r="C2130" s="32">
        <v>40603</v>
      </c>
      <c r="D2130" s="56" t="s">
        <v>213</v>
      </c>
      <c r="E2130" s="3"/>
      <c r="F2130" s="3"/>
      <c r="G2130" s="2" t="s">
        <v>28</v>
      </c>
      <c r="H2130" s="2" t="s">
        <v>29</v>
      </c>
      <c r="I2130" s="21">
        <v>4</v>
      </c>
      <c r="J2130" s="3" t="s">
        <v>183</v>
      </c>
      <c r="K2130" s="3"/>
      <c r="L2130" s="3"/>
      <c r="M2130" s="3"/>
      <c r="N2130" s="3"/>
      <c r="O2130" s="3"/>
      <c r="P2130" s="3"/>
      <c r="Q2130" s="3"/>
      <c r="R2130" s="3"/>
      <c r="S2130" s="3"/>
      <c r="T2130" s="3" t="str">
        <f t="shared" si="264"/>
        <v>SIN CECO</v>
      </c>
      <c r="U2130" s="3" t="str">
        <f t="shared" si="265"/>
        <v>NO</v>
      </c>
      <c r="V2130" t="str">
        <f t="shared" si="266"/>
        <v>UNILEVER
60%*-Productos Asociados de PAYC (Informes, Control de presupuesto y Programación y actas)</v>
      </c>
      <c r="W2130" s="53">
        <f t="shared" si="267"/>
        <v>4</v>
      </c>
      <c r="X2130">
        <f t="shared" si="268"/>
        <v>4</v>
      </c>
      <c r="Y2130" t="str">
        <f>IF(ISNA(VLOOKUP(B2130,CECOS_SIN_IDENTIFICAR!$A$2:$D$146,4,0)),"SIN CECO",IF(VLOOKUP(B2130,CECOS_SIN_IDENTIFICAR!$A$2:$D$146,4,0)=0,"SIN CECO",VLOOKUP(B2130,CECOS_SIN_IDENTIFICAR!$A$2:$D$146,4,0)))</f>
        <v/>
      </c>
      <c r="Z2130" t="str">
        <f t="shared" si="269"/>
        <v/>
      </c>
      <c r="AA2130" s="56" t="s">
        <v>213</v>
      </c>
      <c r="AB2130" t="str">
        <f t="shared" si="270"/>
        <v>a. Calidad del Contenido-Productos Asociados de PAYC (Informes, Control de presupuesto y Programación y actas)</v>
      </c>
      <c r="AC2130" t="str">
        <f>VLOOKUP(AB2130,CODIFICACION_PREGUNTAS!$C$2:$D$35,2,0)</f>
        <v>PRODUCTOS001</v>
      </c>
    </row>
    <row r="2131" spans="1:29" x14ac:dyDescent="0.25">
      <c r="A2131" s="3">
        <f t="shared" si="271"/>
        <v>2130</v>
      </c>
      <c r="B2131" s="3" t="s">
        <v>211</v>
      </c>
      <c r="C2131" s="32">
        <v>40603</v>
      </c>
      <c r="D2131" s="56" t="s">
        <v>213</v>
      </c>
      <c r="E2131" s="3"/>
      <c r="F2131" s="3"/>
      <c r="G2131" s="2" t="s">
        <v>30</v>
      </c>
      <c r="H2131" s="2" t="s">
        <v>29</v>
      </c>
      <c r="I2131" s="21">
        <v>4</v>
      </c>
      <c r="J2131" s="3" t="s">
        <v>183</v>
      </c>
      <c r="K2131" s="3"/>
      <c r="L2131" s="3"/>
      <c r="M2131" s="3"/>
      <c r="N2131" s="3"/>
      <c r="O2131" s="3"/>
      <c r="P2131" s="3"/>
      <c r="Q2131" s="3"/>
      <c r="R2131" s="3"/>
      <c r="S2131" s="3"/>
      <c r="T2131" s="3" t="str">
        <f t="shared" si="264"/>
        <v>SIN CECO</v>
      </c>
      <c r="U2131" s="3" t="str">
        <f t="shared" si="265"/>
        <v>NO</v>
      </c>
      <c r="V2131" t="str">
        <f t="shared" si="266"/>
        <v>UNILEVER
60%*-Productos Asociados de PAYC (Informes, Control de presupuesto y Programación y actas)</v>
      </c>
      <c r="W2131" s="53">
        <f t="shared" si="267"/>
        <v>4</v>
      </c>
      <c r="X2131">
        <f t="shared" si="268"/>
        <v>4</v>
      </c>
      <c r="Y2131" t="str">
        <f>IF(ISNA(VLOOKUP(B2131,CECOS_SIN_IDENTIFICAR!$A$2:$D$146,4,0)),"SIN CECO",IF(VLOOKUP(B2131,CECOS_SIN_IDENTIFICAR!$A$2:$D$146,4,0)=0,"SIN CECO",VLOOKUP(B2131,CECOS_SIN_IDENTIFICAR!$A$2:$D$146,4,0)))</f>
        <v/>
      </c>
      <c r="Z2131" t="str">
        <f t="shared" si="269"/>
        <v/>
      </c>
      <c r="AA2131" s="56" t="s">
        <v>213</v>
      </c>
      <c r="AB2131" t="str">
        <f t="shared" si="270"/>
        <v>b. Claridad del Contenido-Productos Asociados de PAYC (Informes, Control de presupuesto y Programación y actas)</v>
      </c>
      <c r="AC2131" t="str">
        <f>VLOOKUP(AB2131,CODIFICACION_PREGUNTAS!$C$2:$D$35,2,0)</f>
        <v>PRODUCTOS002</v>
      </c>
    </row>
    <row r="2132" spans="1:29" x14ac:dyDescent="0.25">
      <c r="A2132" s="3">
        <f t="shared" si="271"/>
        <v>2131</v>
      </c>
      <c r="B2132" s="3" t="s">
        <v>211</v>
      </c>
      <c r="C2132" s="32">
        <v>40603</v>
      </c>
      <c r="D2132" s="56" t="s">
        <v>213</v>
      </c>
      <c r="E2132" s="3"/>
      <c r="F2132" s="3"/>
      <c r="G2132" s="2" t="s">
        <v>31</v>
      </c>
      <c r="H2132" s="2" t="s">
        <v>29</v>
      </c>
      <c r="I2132" s="21">
        <v>4</v>
      </c>
      <c r="J2132" s="3" t="s">
        <v>183</v>
      </c>
      <c r="K2132" s="3"/>
      <c r="L2132" s="3"/>
      <c r="M2132" s="3"/>
      <c r="N2132" s="3"/>
      <c r="O2132" s="3"/>
      <c r="P2132" s="3"/>
      <c r="Q2132" s="3"/>
      <c r="R2132" s="3"/>
      <c r="S2132" s="3"/>
      <c r="T2132" s="3" t="str">
        <f t="shared" si="264"/>
        <v>SIN CECO</v>
      </c>
      <c r="U2132" s="3" t="str">
        <f t="shared" si="265"/>
        <v>NO</v>
      </c>
      <c r="V2132" t="str">
        <f t="shared" si="266"/>
        <v>UNILEVER
60%*-Productos Asociados de PAYC (Informes, Control de presupuesto y Programación y actas)</v>
      </c>
      <c r="W2132" s="53">
        <f t="shared" si="267"/>
        <v>4</v>
      </c>
      <c r="X2132">
        <f t="shared" si="268"/>
        <v>4</v>
      </c>
      <c r="Y2132" t="str">
        <f>IF(ISNA(VLOOKUP(B2132,CECOS_SIN_IDENTIFICAR!$A$2:$D$146,4,0)),"SIN CECO",IF(VLOOKUP(B2132,CECOS_SIN_IDENTIFICAR!$A$2:$D$146,4,0)=0,"SIN CECO",VLOOKUP(B2132,CECOS_SIN_IDENTIFICAR!$A$2:$D$146,4,0)))</f>
        <v/>
      </c>
      <c r="Z2132" t="str">
        <f t="shared" si="269"/>
        <v/>
      </c>
      <c r="AA2132" s="56" t="s">
        <v>213</v>
      </c>
      <c r="AB2132" t="str">
        <f t="shared" si="270"/>
        <v>c. Oportunidad en la entrega-Productos Asociados de PAYC (Informes, Control de presupuesto y Programación y actas)</v>
      </c>
      <c r="AC2132" t="str">
        <f>VLOOKUP(AB2132,CODIFICACION_PREGUNTAS!$C$2:$D$35,2,0)</f>
        <v>PRODUCTOS003</v>
      </c>
    </row>
    <row r="2133" spans="1:29" x14ac:dyDescent="0.25">
      <c r="A2133" s="3">
        <f t="shared" si="271"/>
        <v>2132</v>
      </c>
      <c r="B2133" s="3" t="s">
        <v>211</v>
      </c>
      <c r="C2133" s="32">
        <v>40603</v>
      </c>
      <c r="D2133" s="56" t="s">
        <v>213</v>
      </c>
      <c r="E2133" s="3"/>
      <c r="F2133" s="3"/>
      <c r="G2133" s="2" t="s">
        <v>32</v>
      </c>
      <c r="H2133" s="2" t="s">
        <v>29</v>
      </c>
      <c r="I2133" s="21">
        <v>4</v>
      </c>
      <c r="J2133" s="3" t="s">
        <v>183</v>
      </c>
      <c r="K2133" s="3"/>
      <c r="L2133" s="3"/>
      <c r="M2133" s="3"/>
      <c r="N2133" s="3"/>
      <c r="O2133" s="3"/>
      <c r="P2133" s="3"/>
      <c r="Q2133" s="3"/>
      <c r="R2133" s="3"/>
      <c r="S2133" s="3"/>
      <c r="T2133" s="3" t="str">
        <f t="shared" si="264"/>
        <v>SIN CECO</v>
      </c>
      <c r="U2133" s="3" t="str">
        <f t="shared" si="265"/>
        <v>NO</v>
      </c>
      <c r="V2133" t="str">
        <f t="shared" si="266"/>
        <v>UNILEVER
60%*-Productos Asociados de PAYC (Informes, Control de presupuesto y Programación y actas)</v>
      </c>
      <c r="W2133" s="53">
        <f t="shared" si="267"/>
        <v>4</v>
      </c>
      <c r="X2133">
        <f t="shared" si="268"/>
        <v>4</v>
      </c>
      <c r="Y2133" t="str">
        <f>IF(ISNA(VLOOKUP(B2133,CECOS_SIN_IDENTIFICAR!$A$2:$D$146,4,0)),"SIN CECO",IF(VLOOKUP(B2133,CECOS_SIN_IDENTIFICAR!$A$2:$D$146,4,0)=0,"SIN CECO",VLOOKUP(B2133,CECOS_SIN_IDENTIFICAR!$A$2:$D$146,4,0)))</f>
        <v/>
      </c>
      <c r="Z2133" t="str">
        <f t="shared" si="269"/>
        <v/>
      </c>
      <c r="AA2133" s="56" t="s">
        <v>213</v>
      </c>
      <c r="AB2133" t="str">
        <f t="shared" si="270"/>
        <v>d. Precisión de la información-Productos Asociados de PAYC (Informes, Control de presupuesto y Programación y actas)</v>
      </c>
      <c r="AC2133" t="str">
        <f>VLOOKUP(AB2133,CODIFICACION_PREGUNTAS!$C$2:$D$35,2,0)</f>
        <v>PRODUCTOS004</v>
      </c>
    </row>
    <row r="2134" spans="1:29" x14ac:dyDescent="0.25">
      <c r="A2134" s="3">
        <f t="shared" si="271"/>
        <v>2133</v>
      </c>
      <c r="B2134" s="3" t="s">
        <v>211</v>
      </c>
      <c r="C2134" s="32">
        <v>40603</v>
      </c>
      <c r="D2134" s="56" t="s">
        <v>213</v>
      </c>
      <c r="E2134" s="3"/>
      <c r="F2134" s="3"/>
      <c r="G2134" s="2" t="s">
        <v>33</v>
      </c>
      <c r="H2134" s="2" t="s">
        <v>29</v>
      </c>
      <c r="I2134" s="21">
        <v>4</v>
      </c>
      <c r="J2134" s="3" t="s">
        <v>183</v>
      </c>
      <c r="K2134" s="3"/>
      <c r="L2134" s="3"/>
      <c r="M2134" s="3"/>
      <c r="N2134" s="3"/>
      <c r="O2134" s="3"/>
      <c r="P2134" s="3"/>
      <c r="Q2134" s="3"/>
      <c r="R2134" s="3"/>
      <c r="S2134" s="3"/>
      <c r="T2134" s="3" t="str">
        <f t="shared" si="264"/>
        <v>SIN CECO</v>
      </c>
      <c r="U2134" s="3" t="str">
        <f t="shared" si="265"/>
        <v>NO</v>
      </c>
      <c r="V2134" t="str">
        <f t="shared" si="266"/>
        <v>UNILEVER
60%*-Productos Asociados de PAYC (Informes, Control de presupuesto y Programación y actas)</v>
      </c>
      <c r="W2134" s="53">
        <f t="shared" si="267"/>
        <v>4</v>
      </c>
      <c r="X2134">
        <f t="shared" si="268"/>
        <v>4</v>
      </c>
      <c r="Y2134" t="str">
        <f>IF(ISNA(VLOOKUP(B2134,CECOS_SIN_IDENTIFICAR!$A$2:$D$146,4,0)),"SIN CECO",IF(VLOOKUP(B2134,CECOS_SIN_IDENTIFICAR!$A$2:$D$146,4,0)=0,"SIN CECO",VLOOKUP(B2134,CECOS_SIN_IDENTIFICAR!$A$2:$D$146,4,0)))</f>
        <v/>
      </c>
      <c r="Z2134" t="str">
        <f t="shared" si="269"/>
        <v/>
      </c>
      <c r="AA2134" s="56" t="s">
        <v>213</v>
      </c>
      <c r="AB2134" t="str">
        <f t="shared" si="270"/>
        <v>e. Diagramación-Productos Asociados de PAYC (Informes, Control de presupuesto y Programación y actas)</v>
      </c>
      <c r="AC2134" t="str">
        <f>VLOOKUP(AB2134,CODIFICACION_PREGUNTAS!$C$2:$D$35,2,0)</f>
        <v>PRODUCTOS005</v>
      </c>
    </row>
    <row r="2135" spans="1:29" x14ac:dyDescent="0.25">
      <c r="A2135" s="3">
        <f t="shared" si="271"/>
        <v>2134</v>
      </c>
      <c r="B2135" s="3" t="s">
        <v>211</v>
      </c>
      <c r="C2135" s="32">
        <v>40603</v>
      </c>
      <c r="D2135" s="56" t="s">
        <v>213</v>
      </c>
      <c r="E2135" s="3"/>
      <c r="F2135" s="3"/>
      <c r="G2135" s="2" t="s">
        <v>34</v>
      </c>
      <c r="H2135" s="2" t="s">
        <v>35</v>
      </c>
      <c r="I2135" s="21">
        <v>4</v>
      </c>
      <c r="J2135" s="3" t="s">
        <v>183</v>
      </c>
      <c r="K2135" s="3"/>
      <c r="L2135" s="3"/>
      <c r="M2135" s="3"/>
      <c r="N2135" s="3"/>
      <c r="O2135" s="3"/>
      <c r="P2135" s="3"/>
      <c r="Q2135" s="3"/>
      <c r="R2135" s="3"/>
      <c r="S2135" s="3"/>
      <c r="T2135" s="3" t="str">
        <f t="shared" si="264"/>
        <v>SIN CECO</v>
      </c>
      <c r="U2135" s="3" t="str">
        <f t="shared" si="265"/>
        <v>NO</v>
      </c>
      <c r="V2135" t="str">
        <f t="shared" si="266"/>
        <v>UNILEVER
60%*-Compromisos Pactados</v>
      </c>
      <c r="W2135" s="53">
        <f t="shared" si="267"/>
        <v>4</v>
      </c>
      <c r="X2135">
        <f t="shared" si="268"/>
        <v>4</v>
      </c>
      <c r="Y2135" t="str">
        <f>IF(ISNA(VLOOKUP(B2135,CECOS_SIN_IDENTIFICAR!$A$2:$D$146,4,0)),"SIN CECO",IF(VLOOKUP(B2135,CECOS_SIN_IDENTIFICAR!$A$2:$D$146,4,0)=0,"SIN CECO",VLOOKUP(B2135,CECOS_SIN_IDENTIFICAR!$A$2:$D$146,4,0)))</f>
        <v/>
      </c>
      <c r="Z2135" t="str">
        <f t="shared" si="269"/>
        <v/>
      </c>
      <c r="AA2135" s="56" t="s">
        <v>213</v>
      </c>
      <c r="AB2135" t="str">
        <f t="shared" si="270"/>
        <v>a. Cumplimiento-Compromisos Pactados</v>
      </c>
      <c r="AC2135" t="str">
        <f>VLOOKUP(AB2135,CODIFICACION_PREGUNTAS!$C$2:$D$35,2,0)</f>
        <v>COMPROMISOS001</v>
      </c>
    </row>
    <row r="2136" spans="1:29" x14ac:dyDescent="0.25">
      <c r="A2136" s="3">
        <f t="shared" si="271"/>
        <v>2135</v>
      </c>
      <c r="B2136" s="3" t="s">
        <v>211</v>
      </c>
      <c r="C2136" s="32">
        <v>40603</v>
      </c>
      <c r="D2136" s="56" t="s">
        <v>213</v>
      </c>
      <c r="E2136" s="3"/>
      <c r="F2136" s="3"/>
      <c r="G2136" s="2" t="s">
        <v>36</v>
      </c>
      <c r="H2136" s="2" t="s">
        <v>35</v>
      </c>
      <c r="I2136" s="21">
        <v>4</v>
      </c>
      <c r="J2136" s="3" t="s">
        <v>183</v>
      </c>
      <c r="K2136" s="3"/>
      <c r="L2136" s="3"/>
      <c r="M2136" s="3"/>
      <c r="N2136" s="3"/>
      <c r="O2136" s="3"/>
      <c r="P2136" s="3"/>
      <c r="Q2136" s="3"/>
      <c r="R2136" s="3"/>
      <c r="S2136" s="3"/>
      <c r="T2136" s="3" t="str">
        <f t="shared" si="264"/>
        <v>SIN CECO</v>
      </c>
      <c r="U2136" s="3" t="str">
        <f t="shared" si="265"/>
        <v>NO</v>
      </c>
      <c r="V2136" t="str">
        <f t="shared" si="266"/>
        <v>UNILEVER
60%*-Compromisos Pactados</v>
      </c>
      <c r="W2136" s="53">
        <f t="shared" si="267"/>
        <v>4</v>
      </c>
      <c r="X2136">
        <f t="shared" si="268"/>
        <v>4</v>
      </c>
      <c r="Y2136" t="str">
        <f>IF(ISNA(VLOOKUP(B2136,CECOS_SIN_IDENTIFICAR!$A$2:$D$146,4,0)),"SIN CECO",IF(VLOOKUP(B2136,CECOS_SIN_IDENTIFICAR!$A$2:$D$146,4,0)=0,"SIN CECO",VLOOKUP(B2136,CECOS_SIN_IDENTIFICAR!$A$2:$D$146,4,0)))</f>
        <v/>
      </c>
      <c r="Z2136" t="str">
        <f t="shared" si="269"/>
        <v/>
      </c>
      <c r="AA2136" s="56" t="s">
        <v>213</v>
      </c>
      <c r="AB2136" t="str">
        <f t="shared" si="270"/>
        <v>b. Satisface expectativas-Compromisos Pactados</v>
      </c>
      <c r="AC2136" t="str">
        <f>VLOOKUP(AB2136,CODIFICACION_PREGUNTAS!$C$2:$D$35,2,0)</f>
        <v>COMPROMISOS002</v>
      </c>
    </row>
    <row r="2137" spans="1:29" x14ac:dyDescent="0.25">
      <c r="A2137" s="3">
        <f t="shared" si="271"/>
        <v>2136</v>
      </c>
      <c r="B2137" s="3" t="s">
        <v>211</v>
      </c>
      <c r="C2137" s="32">
        <v>40603</v>
      </c>
      <c r="D2137" s="56" t="s">
        <v>213</v>
      </c>
      <c r="E2137" s="3"/>
      <c r="F2137" s="3"/>
      <c r="G2137" s="2" t="s">
        <v>37</v>
      </c>
      <c r="H2137" s="2" t="s">
        <v>35</v>
      </c>
      <c r="I2137" s="21">
        <v>4</v>
      </c>
      <c r="J2137" s="3" t="s">
        <v>183</v>
      </c>
      <c r="K2137" s="3"/>
      <c r="L2137" s="3"/>
      <c r="M2137" s="3"/>
      <c r="N2137" s="3"/>
      <c r="O2137" s="3"/>
      <c r="P2137" s="3"/>
      <c r="Q2137" s="3"/>
      <c r="R2137" s="3"/>
      <c r="S2137" s="3"/>
      <c r="T2137" s="3" t="str">
        <f t="shared" si="264"/>
        <v>SIN CECO</v>
      </c>
      <c r="U2137" s="3" t="str">
        <f t="shared" si="265"/>
        <v>NO</v>
      </c>
      <c r="V2137" t="str">
        <f t="shared" si="266"/>
        <v>UNILEVER
60%*-Compromisos Pactados</v>
      </c>
      <c r="W2137" s="53">
        <f t="shared" si="267"/>
        <v>4</v>
      </c>
      <c r="X2137">
        <f t="shared" si="268"/>
        <v>4</v>
      </c>
      <c r="Y2137" t="str">
        <f>IF(ISNA(VLOOKUP(B2137,CECOS_SIN_IDENTIFICAR!$A$2:$D$146,4,0)),"SIN CECO",IF(VLOOKUP(B2137,CECOS_SIN_IDENTIFICAR!$A$2:$D$146,4,0)=0,"SIN CECO",VLOOKUP(B2137,CECOS_SIN_IDENTIFICAR!$A$2:$D$146,4,0)))</f>
        <v/>
      </c>
      <c r="Z2137" t="str">
        <f t="shared" si="269"/>
        <v/>
      </c>
      <c r="AA2137" s="56" t="s">
        <v>213</v>
      </c>
      <c r="AB2137" t="str">
        <f t="shared" si="270"/>
        <v>c. Calidad de la Información suministrada-Compromisos Pactados</v>
      </c>
      <c r="AC2137" t="str">
        <f>VLOOKUP(AB2137,CODIFICACION_PREGUNTAS!$C$2:$D$35,2,0)</f>
        <v>COMPROMISOS003</v>
      </c>
    </row>
    <row r="2138" spans="1:29" x14ac:dyDescent="0.25">
      <c r="A2138" s="3">
        <f t="shared" si="271"/>
        <v>2137</v>
      </c>
      <c r="B2138" s="3" t="s">
        <v>211</v>
      </c>
      <c r="C2138" s="32">
        <v>40603</v>
      </c>
      <c r="D2138" s="56" t="s">
        <v>213</v>
      </c>
      <c r="E2138" s="3"/>
      <c r="F2138" s="3"/>
      <c r="G2138" s="2" t="s">
        <v>38</v>
      </c>
      <c r="H2138" s="2" t="s">
        <v>35</v>
      </c>
      <c r="I2138" s="21">
        <v>4</v>
      </c>
      <c r="J2138" s="3" t="s">
        <v>183</v>
      </c>
      <c r="K2138" s="3"/>
      <c r="L2138" s="3"/>
      <c r="M2138" s="3"/>
      <c r="N2138" s="3"/>
      <c r="O2138" s="3"/>
      <c r="P2138" s="3"/>
      <c r="Q2138" s="3"/>
      <c r="R2138" s="3"/>
      <c r="S2138" s="3"/>
      <c r="T2138" s="3" t="str">
        <f t="shared" si="264"/>
        <v>SIN CECO</v>
      </c>
      <c r="U2138" s="3" t="str">
        <f t="shared" si="265"/>
        <v>NO</v>
      </c>
      <c r="V2138" t="str">
        <f t="shared" si="266"/>
        <v>UNILEVER
60%*-Compromisos Pactados</v>
      </c>
      <c r="W2138" s="53">
        <f t="shared" si="267"/>
        <v>4</v>
      </c>
      <c r="X2138">
        <f t="shared" si="268"/>
        <v>4</v>
      </c>
      <c r="Y2138" t="str">
        <f>IF(ISNA(VLOOKUP(B2138,CECOS_SIN_IDENTIFICAR!$A$2:$D$146,4,0)),"SIN CECO",IF(VLOOKUP(B2138,CECOS_SIN_IDENTIFICAR!$A$2:$D$146,4,0)=0,"SIN CECO",VLOOKUP(B2138,CECOS_SIN_IDENTIFICAR!$A$2:$D$146,4,0)))</f>
        <v/>
      </c>
      <c r="Z2138" t="str">
        <f t="shared" si="269"/>
        <v/>
      </c>
      <c r="AA2138" s="56" t="s">
        <v>213</v>
      </c>
      <c r="AB2138" t="str">
        <f t="shared" si="270"/>
        <v>d. Disposición del personal de PAYC a las solicitudes del cliente-Compromisos Pactados</v>
      </c>
      <c r="AC2138" t="str">
        <f>VLOOKUP(AB2138,CODIFICACION_PREGUNTAS!$C$2:$D$35,2,0)</f>
        <v>COMPROMISOS004</v>
      </c>
    </row>
    <row r="2139" spans="1:29" x14ac:dyDescent="0.25">
      <c r="A2139" s="3">
        <f t="shared" si="271"/>
        <v>2138</v>
      </c>
      <c r="B2139" s="3" t="s">
        <v>211</v>
      </c>
      <c r="C2139" s="32">
        <v>40603</v>
      </c>
      <c r="D2139" s="56" t="s">
        <v>213</v>
      </c>
      <c r="E2139" s="3"/>
      <c r="F2139" s="3"/>
      <c r="G2139" s="2" t="s">
        <v>39</v>
      </c>
      <c r="H2139" s="2" t="s">
        <v>35</v>
      </c>
      <c r="I2139" s="21">
        <v>4</v>
      </c>
      <c r="J2139" s="3" t="s">
        <v>183</v>
      </c>
      <c r="K2139" s="3"/>
      <c r="L2139" s="3"/>
      <c r="M2139" s="3"/>
      <c r="N2139" s="3"/>
      <c r="O2139" s="3"/>
      <c r="P2139" s="3"/>
      <c r="Q2139" s="3"/>
      <c r="R2139" s="3"/>
      <c r="S2139" s="3"/>
      <c r="T2139" s="3" t="str">
        <f t="shared" si="264"/>
        <v>SIN CECO</v>
      </c>
      <c r="U2139" s="3" t="str">
        <f t="shared" si="265"/>
        <v>NO</v>
      </c>
      <c r="V2139" t="str">
        <f t="shared" si="266"/>
        <v>UNILEVER
60%*-Compromisos Pactados</v>
      </c>
      <c r="W2139" s="53">
        <f t="shared" si="267"/>
        <v>4</v>
      </c>
      <c r="X2139">
        <f t="shared" si="268"/>
        <v>4</v>
      </c>
      <c r="Y2139" t="str">
        <f>IF(ISNA(VLOOKUP(B2139,CECOS_SIN_IDENTIFICAR!$A$2:$D$146,4,0)),"SIN CECO",IF(VLOOKUP(B2139,CECOS_SIN_IDENTIFICAR!$A$2:$D$146,4,0)=0,"SIN CECO",VLOOKUP(B2139,CECOS_SIN_IDENTIFICAR!$A$2:$D$146,4,0)))</f>
        <v/>
      </c>
      <c r="Z2139" t="str">
        <f t="shared" si="269"/>
        <v/>
      </c>
      <c r="AA2139" s="56" t="s">
        <v>213</v>
      </c>
      <c r="AB2139" t="str">
        <f t="shared" si="270"/>
        <v>e. Coherencia entre lo solicitado y lo entregado-Compromisos Pactados</v>
      </c>
      <c r="AC2139" t="str">
        <f>VLOOKUP(AB2139,CODIFICACION_PREGUNTAS!$C$2:$D$35,2,0)</f>
        <v>COMPROMISOS005</v>
      </c>
    </row>
    <row r="2140" spans="1:29" x14ac:dyDescent="0.25">
      <c r="A2140" s="3">
        <f t="shared" si="271"/>
        <v>2139</v>
      </c>
      <c r="B2140" s="3" t="s">
        <v>211</v>
      </c>
      <c r="C2140" s="32">
        <v>40603</v>
      </c>
      <c r="D2140" s="56" t="s">
        <v>213</v>
      </c>
      <c r="E2140" s="3"/>
      <c r="F2140" s="3"/>
      <c r="G2140" s="2" t="s">
        <v>40</v>
      </c>
      <c r="H2140" s="2" t="s">
        <v>40</v>
      </c>
      <c r="I2140" s="21">
        <v>4</v>
      </c>
      <c r="J2140" s="3" t="s">
        <v>183</v>
      </c>
      <c r="K2140" s="3"/>
      <c r="L2140" s="3"/>
      <c r="M2140" s="3"/>
      <c r="N2140" s="3"/>
      <c r="O2140" s="3"/>
      <c r="P2140" s="3"/>
      <c r="Q2140" s="3"/>
      <c r="R2140" s="3"/>
      <c r="S2140" s="3"/>
      <c r="T2140" s="3" t="str">
        <f t="shared" si="264"/>
        <v>SIN CECO</v>
      </c>
      <c r="U2140" s="3" t="str">
        <f t="shared" si="265"/>
        <v>NO</v>
      </c>
      <c r="V2140" t="str">
        <f t="shared" si="266"/>
        <v>UNILEVER
60%*-Grado de Satisfacción con el Servicio Prestado</v>
      </c>
      <c r="W2140" s="53">
        <f t="shared" si="267"/>
        <v>4</v>
      </c>
      <c r="X2140">
        <f t="shared" si="268"/>
        <v>4</v>
      </c>
      <c r="Y2140" t="str">
        <f>IF(ISNA(VLOOKUP(B2140,CECOS_SIN_IDENTIFICAR!$A$2:$D$146,4,0)),"SIN CECO",IF(VLOOKUP(B2140,CECOS_SIN_IDENTIFICAR!$A$2:$D$146,4,0)=0,"SIN CECO",VLOOKUP(B2140,CECOS_SIN_IDENTIFICAR!$A$2:$D$146,4,0)))</f>
        <v/>
      </c>
      <c r="Z2140" t="str">
        <f t="shared" si="269"/>
        <v/>
      </c>
      <c r="AA2140" s="56" t="s">
        <v>213</v>
      </c>
      <c r="AB2140" t="str">
        <f t="shared" si="270"/>
        <v>Grado de Satisfacción con el Servicio Prestado-Grado de Satisfacción con el Servicio Prestado</v>
      </c>
      <c r="AC2140" t="str">
        <f>VLOOKUP(AB2140,CODIFICACION_PREGUNTAS!$C$2:$D$35,2,0)</f>
        <v>SATISFACCION001</v>
      </c>
    </row>
    <row r="2141" spans="1:29" x14ac:dyDescent="0.25">
      <c r="A2141" s="3">
        <f t="shared" si="271"/>
        <v>2140</v>
      </c>
      <c r="B2141" s="3" t="s">
        <v>211</v>
      </c>
      <c r="C2141" s="32">
        <v>40603</v>
      </c>
      <c r="D2141" s="56" t="s">
        <v>213</v>
      </c>
      <c r="E2141" s="3"/>
      <c r="F2141" s="3"/>
      <c r="G2141" s="2" t="s">
        <v>41</v>
      </c>
      <c r="H2141" s="2" t="s">
        <v>41</v>
      </c>
      <c r="I2141" s="21">
        <v>4</v>
      </c>
      <c r="J2141" s="3" t="s">
        <v>183</v>
      </c>
      <c r="K2141" s="3"/>
      <c r="L2141" s="3"/>
      <c r="M2141" s="3"/>
      <c r="N2141" s="3"/>
      <c r="O2141" s="3"/>
      <c r="P2141" s="3"/>
      <c r="Q2141" s="3"/>
      <c r="R2141" s="3"/>
      <c r="S2141" s="3"/>
      <c r="T2141" s="3" t="str">
        <f t="shared" si="264"/>
        <v>SIN CECO</v>
      </c>
      <c r="U2141" s="3" t="str">
        <f t="shared" si="265"/>
        <v>NO</v>
      </c>
      <c r="V2141" t="str">
        <f t="shared" si="266"/>
        <v>UNILEVER
60%*-Posibilidad de Volver a Contratar con PAYC</v>
      </c>
      <c r="W2141" s="53">
        <f t="shared" si="267"/>
        <v>4</v>
      </c>
      <c r="X2141">
        <f t="shared" si="268"/>
        <v>4</v>
      </c>
      <c r="Y2141" t="str">
        <f>IF(ISNA(VLOOKUP(B2141,CECOS_SIN_IDENTIFICAR!$A$2:$D$146,4,0)),"SIN CECO",IF(VLOOKUP(B2141,CECOS_SIN_IDENTIFICAR!$A$2:$D$146,4,0)=0,"SIN CECO",VLOOKUP(B2141,CECOS_SIN_IDENTIFICAR!$A$2:$D$146,4,0)))</f>
        <v/>
      </c>
      <c r="Z2141" t="str">
        <f t="shared" si="269"/>
        <v/>
      </c>
      <c r="AA2141" s="56" t="s">
        <v>213</v>
      </c>
      <c r="AB2141" t="str">
        <f t="shared" si="270"/>
        <v>Posibilidad de Volver a Contratar con PAYC-Posibilidad de Volver a Contratar con PAYC</v>
      </c>
      <c r="AC2141" t="str">
        <f>VLOOKUP(AB2141,CODIFICACION_PREGUNTAS!$C$2:$D$35,2,0)</f>
        <v>VOLVER001</v>
      </c>
    </row>
    <row r="2142" spans="1:29" x14ac:dyDescent="0.25">
      <c r="A2142" s="3">
        <f t="shared" si="271"/>
        <v>2141</v>
      </c>
      <c r="B2142" s="3" t="s">
        <v>211</v>
      </c>
      <c r="C2142" s="32">
        <v>40603</v>
      </c>
      <c r="D2142" s="56" t="s">
        <v>213</v>
      </c>
      <c r="E2142" s="3"/>
      <c r="F2142" s="3"/>
      <c r="G2142" s="2" t="s">
        <v>42</v>
      </c>
      <c r="H2142" s="6" t="s">
        <v>43</v>
      </c>
      <c r="I2142" s="3" t="s">
        <v>56</v>
      </c>
      <c r="J2142" s="3" t="s">
        <v>183</v>
      </c>
      <c r="K2142" s="3"/>
      <c r="L2142" s="3"/>
      <c r="M2142" s="3"/>
      <c r="N2142" s="3"/>
      <c r="O2142" s="3"/>
      <c r="P2142" s="3"/>
      <c r="Q2142" s="3"/>
      <c r="R2142" s="3"/>
      <c r="S2142" s="3"/>
      <c r="T2142" s="3" t="str">
        <f t="shared" si="264"/>
        <v>SIN CECO</v>
      </c>
      <c r="U2142" s="3" t="str">
        <f t="shared" si="265"/>
        <v>NO</v>
      </c>
      <c r="V2142" t="str">
        <f t="shared" si="266"/>
        <v>UNILEVER
60%*-Fortalezas PAYC</v>
      </c>
      <c r="W2142" s="53" t="str">
        <f t="shared" si="267"/>
        <v>-</v>
      </c>
      <c r="X2142">
        <f t="shared" si="268"/>
        <v>0</v>
      </c>
      <c r="Y2142" t="str">
        <f>IF(ISNA(VLOOKUP(B2142,CECOS_SIN_IDENTIFICAR!$A$2:$D$146,4,0)),"SIN CECO",IF(VLOOKUP(B2142,CECOS_SIN_IDENTIFICAR!$A$2:$D$146,4,0)=0,"SIN CECO",VLOOKUP(B2142,CECOS_SIN_IDENTIFICAR!$A$2:$D$146,4,0)))</f>
        <v/>
      </c>
      <c r="Z2142" t="str">
        <f t="shared" si="269"/>
        <v/>
      </c>
      <c r="AA2142" s="56" t="s">
        <v>213</v>
      </c>
      <c r="AB2142" t="str">
        <f t="shared" si="270"/>
        <v>Principales fortalezas en el servicio que presta PAYC-Fortalezas PAYC</v>
      </c>
      <c r="AC2142" t="str">
        <f>VLOOKUP(AB2142,CODIFICACION_PREGUNTAS!$C$2:$D$35,2,0)</f>
        <v>FORT001</v>
      </c>
    </row>
    <row r="2143" spans="1:29" x14ac:dyDescent="0.25">
      <c r="A2143" s="3">
        <f t="shared" si="271"/>
        <v>2142</v>
      </c>
      <c r="B2143" s="3" t="s">
        <v>211</v>
      </c>
      <c r="C2143" s="32">
        <v>40603</v>
      </c>
      <c r="D2143" s="56" t="s">
        <v>213</v>
      </c>
      <c r="E2143" s="3"/>
      <c r="F2143" s="3"/>
      <c r="G2143" s="2" t="s">
        <v>44</v>
      </c>
      <c r="H2143" s="6" t="s">
        <v>45</v>
      </c>
      <c r="I2143" s="3" t="s">
        <v>56</v>
      </c>
      <c r="J2143" s="3" t="s">
        <v>183</v>
      </c>
      <c r="K2143" s="3"/>
      <c r="L2143" s="3"/>
      <c r="M2143" s="3"/>
      <c r="N2143" s="3"/>
      <c r="O2143" s="3"/>
      <c r="P2143" s="3"/>
      <c r="Q2143" s="3"/>
      <c r="R2143" s="3"/>
      <c r="S2143" s="3"/>
      <c r="T2143" s="3" t="str">
        <f t="shared" si="264"/>
        <v>SIN CECO</v>
      </c>
      <c r="U2143" s="3" t="str">
        <f t="shared" si="265"/>
        <v>NO</v>
      </c>
      <c r="V2143" t="str">
        <f t="shared" si="266"/>
        <v>UNILEVER
60%*-Debilidades PAYC</v>
      </c>
      <c r="W2143" s="53" t="str">
        <f t="shared" si="267"/>
        <v>-</v>
      </c>
      <c r="X2143">
        <f t="shared" si="268"/>
        <v>0</v>
      </c>
      <c r="Y2143" t="str">
        <f>IF(ISNA(VLOOKUP(B2143,CECOS_SIN_IDENTIFICAR!$A$2:$D$146,4,0)),"SIN CECO",IF(VLOOKUP(B2143,CECOS_SIN_IDENTIFICAR!$A$2:$D$146,4,0)=0,"SIN CECO",VLOOKUP(B2143,CECOS_SIN_IDENTIFICAR!$A$2:$D$146,4,0)))</f>
        <v/>
      </c>
      <c r="Z2143" t="str">
        <f t="shared" si="269"/>
        <v/>
      </c>
      <c r="AA2143" s="56" t="s">
        <v>213</v>
      </c>
      <c r="AB2143" t="str">
        <f t="shared" si="270"/>
        <v>Principales debilidades en el servicio que presta PAYC-Debilidades PAYC</v>
      </c>
      <c r="AC2143" t="str">
        <f>VLOOKUP(AB2143,CODIFICACION_PREGUNTAS!$C$2:$D$35,2,0)</f>
        <v>DEB001</v>
      </c>
    </row>
    <row r="2144" spans="1:29" x14ac:dyDescent="0.25">
      <c r="A2144" s="3">
        <f t="shared" si="271"/>
        <v>2143</v>
      </c>
      <c r="B2144" s="3" t="s">
        <v>233</v>
      </c>
      <c r="C2144" s="32">
        <v>40787</v>
      </c>
      <c r="D2144" s="56" t="s">
        <v>52</v>
      </c>
      <c r="E2144" s="3"/>
      <c r="F2144" s="3"/>
      <c r="G2144" s="2" t="s">
        <v>5</v>
      </c>
      <c r="H2144" s="3" t="s">
        <v>6</v>
      </c>
      <c r="I2144" s="3">
        <v>4</v>
      </c>
      <c r="J2144" s="3" t="s">
        <v>183</v>
      </c>
      <c r="K2144" s="3"/>
      <c r="L2144" s="3"/>
      <c r="M2144" s="3"/>
      <c r="N2144" s="3"/>
      <c r="O2144" s="3"/>
      <c r="P2144" s="3"/>
      <c r="Q2144" s="3"/>
      <c r="R2144" s="3"/>
      <c r="S2144" s="3"/>
      <c r="T2144" s="3" t="str">
        <f t="shared" si="264"/>
        <v>SIN CECO</v>
      </c>
      <c r="U2144" s="3" t="str">
        <f t="shared" si="265"/>
        <v>NO</v>
      </c>
      <c r="V2144" t="str">
        <f t="shared" si="266"/>
        <v>NUEVO TX **-Soporte Técnico</v>
      </c>
      <c r="W2144" s="53">
        <f t="shared" si="267"/>
        <v>4</v>
      </c>
      <c r="X2144">
        <f t="shared" si="268"/>
        <v>4</v>
      </c>
      <c r="Y2144">
        <f>IF(ISNA(VLOOKUP(B2144,CECOS_SIN_IDENTIFICAR!$A$2:$D$146,4,0)),"SIN CECO",IF(VLOOKUP(B2144,CECOS_SIN_IDENTIFICAR!$A$2:$D$146,4,0)=0,"SIN CECO",VLOOKUP(B2144,CECOS_SIN_IDENTIFICAR!$A$2:$D$146,4,0)))</f>
        <v>1221</v>
      </c>
      <c r="Z2144">
        <f t="shared" si="269"/>
        <v>1221</v>
      </c>
      <c r="AA2144" s="56" t="s">
        <v>52</v>
      </c>
      <c r="AB2144" t="str">
        <f t="shared" si="270"/>
        <v>a. Conocimiento específico de temas aplicables al proyecto-Soporte Técnico</v>
      </c>
      <c r="AC2144" t="str">
        <f>VLOOKUP(AB2144,CODIFICACION_PREGUNTAS!$C$2:$D$35,2,0)</f>
        <v>SOPORTE_TEC001</v>
      </c>
    </row>
    <row r="2145" spans="1:29" x14ac:dyDescent="0.25">
      <c r="A2145" s="3">
        <f t="shared" si="271"/>
        <v>2144</v>
      </c>
      <c r="B2145" s="3" t="s">
        <v>233</v>
      </c>
      <c r="C2145" s="32">
        <v>40787</v>
      </c>
      <c r="D2145" s="56" t="s">
        <v>52</v>
      </c>
      <c r="E2145" s="3"/>
      <c r="F2145" s="3"/>
      <c r="G2145" s="2" t="s">
        <v>7</v>
      </c>
      <c r="H2145" s="3" t="s">
        <v>6</v>
      </c>
      <c r="I2145" s="3">
        <v>4</v>
      </c>
      <c r="J2145" s="3" t="s">
        <v>183</v>
      </c>
      <c r="K2145" s="3"/>
      <c r="L2145" s="3"/>
      <c r="M2145" s="3"/>
      <c r="N2145" s="3"/>
      <c r="O2145" s="3"/>
      <c r="P2145" s="3"/>
      <c r="Q2145" s="3"/>
      <c r="R2145" s="3"/>
      <c r="S2145" s="3"/>
      <c r="T2145" s="3" t="str">
        <f t="shared" si="264"/>
        <v>SIN CECO</v>
      </c>
      <c r="U2145" s="3" t="str">
        <f t="shared" si="265"/>
        <v>NO</v>
      </c>
      <c r="V2145" t="str">
        <f t="shared" si="266"/>
        <v>NUEVO TX **-Soporte Técnico</v>
      </c>
      <c r="W2145" s="53">
        <f t="shared" si="267"/>
        <v>4</v>
      </c>
      <c r="X2145">
        <f t="shared" si="268"/>
        <v>4</v>
      </c>
      <c r="Y2145">
        <f>IF(ISNA(VLOOKUP(B2145,CECOS_SIN_IDENTIFICAR!$A$2:$D$146,4,0)),"SIN CECO",IF(VLOOKUP(B2145,CECOS_SIN_IDENTIFICAR!$A$2:$D$146,4,0)=0,"SIN CECO",VLOOKUP(B2145,CECOS_SIN_IDENTIFICAR!$A$2:$D$146,4,0)))</f>
        <v>1221</v>
      </c>
      <c r="Z2145">
        <f t="shared" si="269"/>
        <v>1221</v>
      </c>
      <c r="AA2145" s="56" t="s">
        <v>52</v>
      </c>
      <c r="AB2145" t="str">
        <f t="shared" si="270"/>
        <v>b. Idoneidad y Calidad del soporte-Soporte Técnico</v>
      </c>
      <c r="AC2145" t="str">
        <f>VLOOKUP(AB2145,CODIFICACION_PREGUNTAS!$C$2:$D$35,2,0)</f>
        <v>SOPORTE_TEC002</v>
      </c>
    </row>
    <row r="2146" spans="1:29" x14ac:dyDescent="0.25">
      <c r="A2146" s="3">
        <f t="shared" si="271"/>
        <v>2145</v>
      </c>
      <c r="B2146" s="3" t="s">
        <v>233</v>
      </c>
      <c r="C2146" s="32">
        <v>40787</v>
      </c>
      <c r="D2146" s="56" t="s">
        <v>52</v>
      </c>
      <c r="E2146" s="3"/>
      <c r="F2146" s="3"/>
      <c r="G2146" s="2" t="s">
        <v>8</v>
      </c>
      <c r="H2146" s="3" t="s">
        <v>6</v>
      </c>
      <c r="I2146" s="3">
        <v>4</v>
      </c>
      <c r="J2146" s="3" t="s">
        <v>183</v>
      </c>
      <c r="K2146" s="3"/>
      <c r="L2146" s="3"/>
      <c r="M2146" s="3"/>
      <c r="N2146" s="3"/>
      <c r="O2146" s="3"/>
      <c r="P2146" s="3"/>
      <c r="Q2146" s="3"/>
      <c r="R2146" s="3"/>
      <c r="S2146" s="3"/>
      <c r="T2146" s="3" t="str">
        <f t="shared" si="264"/>
        <v>SIN CECO</v>
      </c>
      <c r="U2146" s="3" t="str">
        <f t="shared" si="265"/>
        <v>NO</v>
      </c>
      <c r="V2146" t="str">
        <f t="shared" si="266"/>
        <v>NUEVO TX **-Soporte Técnico</v>
      </c>
      <c r="W2146" s="53">
        <f t="shared" si="267"/>
        <v>4</v>
      </c>
      <c r="X2146">
        <f t="shared" si="268"/>
        <v>4</v>
      </c>
      <c r="Y2146">
        <f>IF(ISNA(VLOOKUP(B2146,CECOS_SIN_IDENTIFICAR!$A$2:$D$146,4,0)),"SIN CECO",IF(VLOOKUP(B2146,CECOS_SIN_IDENTIFICAR!$A$2:$D$146,4,0)=0,"SIN CECO",VLOOKUP(B2146,CECOS_SIN_IDENTIFICAR!$A$2:$D$146,4,0)))</f>
        <v>1221</v>
      </c>
      <c r="Z2146">
        <f t="shared" si="269"/>
        <v>1221</v>
      </c>
      <c r="AA2146" s="56" t="s">
        <v>52</v>
      </c>
      <c r="AB2146" t="str">
        <f t="shared" si="270"/>
        <v>c. Cumplimiento de especificaciones técnicas de construcción-Soporte Técnico</v>
      </c>
      <c r="AC2146" t="str">
        <f>VLOOKUP(AB2146,CODIFICACION_PREGUNTAS!$C$2:$D$35,2,0)</f>
        <v>SOPORTE_TEC003</v>
      </c>
    </row>
    <row r="2147" spans="1:29" x14ac:dyDescent="0.25">
      <c r="A2147" s="3">
        <f t="shared" si="271"/>
        <v>2146</v>
      </c>
      <c r="B2147" s="3" t="s">
        <v>233</v>
      </c>
      <c r="C2147" s="32">
        <v>40787</v>
      </c>
      <c r="D2147" s="56" t="s">
        <v>52</v>
      </c>
      <c r="E2147" s="3"/>
      <c r="F2147" s="3"/>
      <c r="G2147" s="2" t="s">
        <v>9</v>
      </c>
      <c r="H2147" s="3" t="s">
        <v>6</v>
      </c>
      <c r="I2147" s="3">
        <v>4</v>
      </c>
      <c r="J2147" s="3" t="s">
        <v>183</v>
      </c>
      <c r="K2147" s="3"/>
      <c r="L2147" s="3"/>
      <c r="M2147" s="3"/>
      <c r="N2147" s="3"/>
      <c r="O2147" s="3"/>
      <c r="P2147" s="3"/>
      <c r="Q2147" s="3"/>
      <c r="R2147" s="3"/>
      <c r="S2147" s="3"/>
      <c r="T2147" s="3" t="str">
        <f t="shared" si="264"/>
        <v>SIN CECO</v>
      </c>
      <c r="U2147" s="3" t="str">
        <f t="shared" si="265"/>
        <v>NO</v>
      </c>
      <c r="V2147" t="str">
        <f t="shared" si="266"/>
        <v>NUEVO TX **-Soporte Técnico</v>
      </c>
      <c r="W2147" s="53">
        <f t="shared" si="267"/>
        <v>4</v>
      </c>
      <c r="X2147">
        <f t="shared" si="268"/>
        <v>4</v>
      </c>
      <c r="Y2147">
        <f>IF(ISNA(VLOOKUP(B2147,CECOS_SIN_IDENTIFICAR!$A$2:$D$146,4,0)),"SIN CECO",IF(VLOOKUP(B2147,CECOS_SIN_IDENTIFICAR!$A$2:$D$146,4,0)=0,"SIN CECO",VLOOKUP(B2147,CECOS_SIN_IDENTIFICAR!$A$2:$D$146,4,0)))</f>
        <v>1221</v>
      </c>
      <c r="Z2147">
        <f t="shared" si="269"/>
        <v>1221</v>
      </c>
      <c r="AA2147" s="56" t="s">
        <v>52</v>
      </c>
      <c r="AB2147" t="str">
        <f t="shared" si="270"/>
        <v>d. Confiabilidad de los conceptos aplicados-Soporte Técnico</v>
      </c>
      <c r="AC2147" t="str">
        <f>VLOOKUP(AB2147,CODIFICACION_PREGUNTAS!$C$2:$D$35,2,0)</f>
        <v>SOPORTE_TEC004</v>
      </c>
    </row>
    <row r="2148" spans="1:29" x14ac:dyDescent="0.25">
      <c r="A2148" s="3">
        <f t="shared" si="271"/>
        <v>2147</v>
      </c>
      <c r="B2148" s="3" t="s">
        <v>233</v>
      </c>
      <c r="C2148" s="32">
        <v>40787</v>
      </c>
      <c r="D2148" s="56" t="s">
        <v>52</v>
      </c>
      <c r="E2148" s="3"/>
      <c r="F2148" s="3"/>
      <c r="G2148" s="2" t="s">
        <v>10</v>
      </c>
      <c r="H2148" s="3" t="s">
        <v>6</v>
      </c>
      <c r="I2148" s="3">
        <v>4</v>
      </c>
      <c r="J2148" s="3" t="s">
        <v>183</v>
      </c>
      <c r="K2148" s="3"/>
      <c r="L2148" s="3"/>
      <c r="M2148" s="3"/>
      <c r="N2148" s="3"/>
      <c r="O2148" s="3"/>
      <c r="P2148" s="3"/>
      <c r="Q2148" s="3"/>
      <c r="R2148" s="3"/>
      <c r="S2148" s="3"/>
      <c r="T2148" s="3" t="str">
        <f t="shared" si="264"/>
        <v>SIN CECO</v>
      </c>
      <c r="U2148" s="3" t="str">
        <f t="shared" si="265"/>
        <v>NO</v>
      </c>
      <c r="V2148" t="str">
        <f t="shared" si="266"/>
        <v>NUEVO TX **-Soporte Técnico</v>
      </c>
      <c r="W2148" s="53">
        <f t="shared" si="267"/>
        <v>4</v>
      </c>
      <c r="X2148">
        <f t="shared" si="268"/>
        <v>4</v>
      </c>
      <c r="Y2148">
        <f>IF(ISNA(VLOOKUP(B2148,CECOS_SIN_IDENTIFICAR!$A$2:$D$146,4,0)),"SIN CECO",IF(VLOOKUP(B2148,CECOS_SIN_IDENTIFICAR!$A$2:$D$146,4,0)=0,"SIN CECO",VLOOKUP(B2148,CECOS_SIN_IDENTIFICAR!$A$2:$D$146,4,0)))</f>
        <v>1221</v>
      </c>
      <c r="Z2148">
        <f t="shared" si="269"/>
        <v>1221</v>
      </c>
      <c r="AA2148" s="56" t="s">
        <v>52</v>
      </c>
      <c r="AB2148" t="str">
        <f t="shared" si="270"/>
        <v>e. Oportunidad en entrega de información o requerimientos-Soporte Técnico</v>
      </c>
      <c r="AC2148" t="str">
        <f>VLOOKUP(AB2148,CODIFICACION_PREGUNTAS!$C$2:$D$35,2,0)</f>
        <v>SOPORTE_TEC005</v>
      </c>
    </row>
    <row r="2149" spans="1:29" x14ac:dyDescent="0.25">
      <c r="A2149" s="3">
        <f t="shared" si="271"/>
        <v>2148</v>
      </c>
      <c r="B2149" s="3" t="s">
        <v>233</v>
      </c>
      <c r="C2149" s="32">
        <v>40787</v>
      </c>
      <c r="D2149" s="56" t="s">
        <v>52</v>
      </c>
      <c r="E2149" s="3"/>
      <c r="F2149" s="3"/>
      <c r="G2149" s="2" t="s">
        <v>11</v>
      </c>
      <c r="H2149" s="3" t="s">
        <v>12</v>
      </c>
      <c r="I2149" s="3">
        <v>4</v>
      </c>
      <c r="J2149" s="3" t="s">
        <v>183</v>
      </c>
      <c r="K2149" s="3"/>
      <c r="L2149" s="3"/>
      <c r="M2149" s="3"/>
      <c r="N2149" s="3"/>
      <c r="O2149" s="3"/>
      <c r="P2149" s="3"/>
      <c r="Q2149" s="3"/>
      <c r="R2149" s="3"/>
      <c r="S2149" s="3"/>
      <c r="T2149" s="3" t="str">
        <f t="shared" si="264"/>
        <v>SIN CECO</v>
      </c>
      <c r="U2149" s="3" t="str">
        <f t="shared" si="265"/>
        <v>NO</v>
      </c>
      <c r="V2149" t="str">
        <f t="shared" si="266"/>
        <v>NUEVO TX **-Soporte Administrativo</v>
      </c>
      <c r="W2149" s="53">
        <f t="shared" si="267"/>
        <v>4</v>
      </c>
      <c r="X2149">
        <f t="shared" si="268"/>
        <v>4</v>
      </c>
      <c r="Y2149">
        <f>IF(ISNA(VLOOKUP(B2149,CECOS_SIN_IDENTIFICAR!$A$2:$D$146,4,0)),"SIN CECO",IF(VLOOKUP(B2149,CECOS_SIN_IDENTIFICAR!$A$2:$D$146,4,0)=0,"SIN CECO",VLOOKUP(B2149,CECOS_SIN_IDENTIFICAR!$A$2:$D$146,4,0)))</f>
        <v>1221</v>
      </c>
      <c r="Z2149">
        <f t="shared" si="269"/>
        <v>1221</v>
      </c>
      <c r="AA2149" s="56" t="s">
        <v>52</v>
      </c>
      <c r="AB2149" t="str">
        <f t="shared" si="270"/>
        <v>a. Oportunidad de la gestión en obra-Soporte Administrativo</v>
      </c>
      <c r="AC2149" t="str">
        <f>VLOOKUP(AB2149,CODIFICACION_PREGUNTAS!$C$2:$D$35,2,0)</f>
        <v>SOPORTE_ADMON001</v>
      </c>
    </row>
    <row r="2150" spans="1:29" x14ac:dyDescent="0.25">
      <c r="A2150" s="3">
        <f t="shared" si="271"/>
        <v>2149</v>
      </c>
      <c r="B2150" s="3" t="s">
        <v>233</v>
      </c>
      <c r="C2150" s="32">
        <v>40787</v>
      </c>
      <c r="D2150" s="56" t="s">
        <v>52</v>
      </c>
      <c r="E2150" s="3"/>
      <c r="F2150" s="3"/>
      <c r="G2150" s="2" t="s">
        <v>13</v>
      </c>
      <c r="H2150" s="3" t="s">
        <v>12</v>
      </c>
      <c r="I2150" s="3">
        <v>4</v>
      </c>
      <c r="J2150" s="3" t="s">
        <v>183</v>
      </c>
      <c r="K2150" s="3"/>
      <c r="L2150" s="3"/>
      <c r="M2150" s="3"/>
      <c r="N2150" s="3"/>
      <c r="O2150" s="3"/>
      <c r="P2150" s="3"/>
      <c r="Q2150" s="3"/>
      <c r="R2150" s="3"/>
      <c r="S2150" s="3"/>
      <c r="T2150" s="3" t="str">
        <f t="shared" si="264"/>
        <v>SIN CECO</v>
      </c>
      <c r="U2150" s="3" t="str">
        <f t="shared" si="265"/>
        <v>NO</v>
      </c>
      <c r="V2150" t="str">
        <f t="shared" si="266"/>
        <v>NUEVO TX **-Soporte Administrativo</v>
      </c>
      <c r="W2150" s="53">
        <f t="shared" si="267"/>
        <v>4</v>
      </c>
      <c r="X2150">
        <f t="shared" si="268"/>
        <v>4</v>
      </c>
      <c r="Y2150">
        <f>IF(ISNA(VLOOKUP(B2150,CECOS_SIN_IDENTIFICAR!$A$2:$D$146,4,0)),"SIN CECO",IF(VLOOKUP(B2150,CECOS_SIN_IDENTIFICAR!$A$2:$D$146,4,0)=0,"SIN CECO",VLOOKUP(B2150,CECOS_SIN_IDENTIFICAR!$A$2:$D$146,4,0)))</f>
        <v>1221</v>
      </c>
      <c r="Z2150">
        <f t="shared" si="269"/>
        <v>1221</v>
      </c>
      <c r="AA2150" s="56" t="s">
        <v>52</v>
      </c>
      <c r="AB2150" t="str">
        <f t="shared" si="270"/>
        <v>b. Manejo administrativo del proyecto-Soporte Administrativo</v>
      </c>
      <c r="AC2150" t="str">
        <f>VLOOKUP(AB2150,CODIFICACION_PREGUNTAS!$C$2:$D$35,2,0)</f>
        <v>SOPORTE_ADMON002</v>
      </c>
    </row>
    <row r="2151" spans="1:29" x14ac:dyDescent="0.25">
      <c r="A2151" s="3">
        <f t="shared" si="271"/>
        <v>2150</v>
      </c>
      <c r="B2151" s="3" t="s">
        <v>233</v>
      </c>
      <c r="C2151" s="32">
        <v>40787</v>
      </c>
      <c r="D2151" s="56" t="s">
        <v>52</v>
      </c>
      <c r="E2151" s="3"/>
      <c r="F2151" s="3"/>
      <c r="G2151" s="2" t="s">
        <v>14</v>
      </c>
      <c r="H2151" s="3" t="s">
        <v>12</v>
      </c>
      <c r="I2151" s="3">
        <v>4</v>
      </c>
      <c r="J2151" s="3" t="s">
        <v>183</v>
      </c>
      <c r="K2151" s="3"/>
      <c r="L2151" s="3"/>
      <c r="M2151" s="3"/>
      <c r="N2151" s="3"/>
      <c r="O2151" s="3"/>
      <c r="P2151" s="3"/>
      <c r="Q2151" s="3"/>
      <c r="R2151" s="3"/>
      <c r="S2151" s="3"/>
      <c r="T2151" s="3" t="str">
        <f t="shared" si="264"/>
        <v>SIN CECO</v>
      </c>
      <c r="U2151" s="3" t="str">
        <f t="shared" si="265"/>
        <v>NO</v>
      </c>
      <c r="V2151" t="str">
        <f t="shared" si="266"/>
        <v>NUEVO TX **-Soporte Administrativo</v>
      </c>
      <c r="W2151" s="53">
        <f t="shared" si="267"/>
        <v>4</v>
      </c>
      <c r="X2151">
        <f t="shared" si="268"/>
        <v>4</v>
      </c>
      <c r="Y2151">
        <f>IF(ISNA(VLOOKUP(B2151,CECOS_SIN_IDENTIFICAR!$A$2:$D$146,4,0)),"SIN CECO",IF(VLOOKUP(B2151,CECOS_SIN_IDENTIFICAR!$A$2:$D$146,4,0)=0,"SIN CECO",VLOOKUP(B2151,CECOS_SIN_IDENTIFICAR!$A$2:$D$146,4,0)))</f>
        <v>1221</v>
      </c>
      <c r="Z2151">
        <f t="shared" si="269"/>
        <v>1221</v>
      </c>
      <c r="AA2151" s="56" t="s">
        <v>52</v>
      </c>
      <c r="AB2151" t="str">
        <f t="shared" si="270"/>
        <v>c. Información clara y veraz sobre la administración de proyecto-Soporte Administrativo</v>
      </c>
      <c r="AC2151" t="str">
        <f>VLOOKUP(AB2151,CODIFICACION_PREGUNTAS!$C$2:$D$35,2,0)</f>
        <v>SOPORTE_ADMON003</v>
      </c>
    </row>
    <row r="2152" spans="1:29" x14ac:dyDescent="0.25">
      <c r="A2152" s="3">
        <f t="shared" si="271"/>
        <v>2151</v>
      </c>
      <c r="B2152" s="3" t="s">
        <v>233</v>
      </c>
      <c r="C2152" s="32">
        <v>40787</v>
      </c>
      <c r="D2152" s="56" t="s">
        <v>52</v>
      </c>
      <c r="E2152" s="3"/>
      <c r="F2152" s="3"/>
      <c r="G2152" s="2" t="s">
        <v>15</v>
      </c>
      <c r="H2152" s="3" t="s">
        <v>12</v>
      </c>
      <c r="I2152" s="3">
        <v>4</v>
      </c>
      <c r="J2152" s="3" t="s">
        <v>183</v>
      </c>
      <c r="K2152" s="3"/>
      <c r="L2152" s="3"/>
      <c r="M2152" s="3"/>
      <c r="N2152" s="3"/>
      <c r="O2152" s="3"/>
      <c r="P2152" s="3"/>
      <c r="Q2152" s="3"/>
      <c r="R2152" s="3"/>
      <c r="S2152" s="3"/>
      <c r="T2152" s="3" t="str">
        <f t="shared" si="264"/>
        <v>SIN CECO</v>
      </c>
      <c r="U2152" s="3" t="str">
        <f t="shared" si="265"/>
        <v>NO</v>
      </c>
      <c r="V2152" t="str">
        <f t="shared" si="266"/>
        <v>NUEVO TX **-Soporte Administrativo</v>
      </c>
      <c r="W2152" s="53">
        <f t="shared" si="267"/>
        <v>4</v>
      </c>
      <c r="X2152">
        <f t="shared" si="268"/>
        <v>4</v>
      </c>
      <c r="Y2152">
        <f>IF(ISNA(VLOOKUP(B2152,CECOS_SIN_IDENTIFICAR!$A$2:$D$146,4,0)),"SIN CECO",IF(VLOOKUP(B2152,CECOS_SIN_IDENTIFICAR!$A$2:$D$146,4,0)=0,"SIN CECO",VLOOKUP(B2152,CECOS_SIN_IDENTIFICAR!$A$2:$D$146,4,0)))</f>
        <v>1221</v>
      </c>
      <c r="Z2152">
        <f t="shared" si="269"/>
        <v>1221</v>
      </c>
      <c r="AA2152" s="56" t="s">
        <v>52</v>
      </c>
      <c r="AB2152" t="str">
        <f t="shared" si="270"/>
        <v>d. Cumplimientos con expectativas del cliente-Soporte Administrativo</v>
      </c>
      <c r="AC2152" t="str">
        <f>VLOOKUP(AB2152,CODIFICACION_PREGUNTAS!$C$2:$D$35,2,0)</f>
        <v>SOPORTE_ADMON004</v>
      </c>
    </row>
    <row r="2153" spans="1:29" x14ac:dyDescent="0.25">
      <c r="A2153" s="3">
        <f t="shared" si="271"/>
        <v>2152</v>
      </c>
      <c r="B2153" s="3" t="s">
        <v>233</v>
      </c>
      <c r="C2153" s="32">
        <v>40787</v>
      </c>
      <c r="D2153" s="56" t="s">
        <v>52</v>
      </c>
      <c r="E2153" s="3"/>
      <c r="F2153" s="3"/>
      <c r="G2153" s="2" t="s">
        <v>16</v>
      </c>
      <c r="H2153" s="3" t="s">
        <v>12</v>
      </c>
      <c r="I2153" s="3">
        <v>4</v>
      </c>
      <c r="J2153" s="3" t="s">
        <v>183</v>
      </c>
      <c r="K2153" s="3"/>
      <c r="L2153" s="3"/>
      <c r="M2153" s="3"/>
      <c r="N2153" s="3"/>
      <c r="O2153" s="3"/>
      <c r="P2153" s="3"/>
      <c r="Q2153" s="3"/>
      <c r="R2153" s="3"/>
      <c r="S2153" s="3"/>
      <c r="T2153" s="3" t="str">
        <f t="shared" si="264"/>
        <v>SIN CECO</v>
      </c>
      <c r="U2153" s="3" t="str">
        <f t="shared" si="265"/>
        <v>NO</v>
      </c>
      <c r="V2153" t="str">
        <f t="shared" si="266"/>
        <v>NUEVO TX **-Soporte Administrativo</v>
      </c>
      <c r="W2153" s="53">
        <f t="shared" si="267"/>
        <v>4</v>
      </c>
      <c r="X2153">
        <f t="shared" si="268"/>
        <v>4</v>
      </c>
      <c r="Y2153">
        <f>IF(ISNA(VLOOKUP(B2153,CECOS_SIN_IDENTIFICAR!$A$2:$D$146,4,0)),"SIN CECO",IF(VLOOKUP(B2153,CECOS_SIN_IDENTIFICAR!$A$2:$D$146,4,0)=0,"SIN CECO",VLOOKUP(B2153,CECOS_SIN_IDENTIFICAR!$A$2:$D$146,4,0)))</f>
        <v>1221</v>
      </c>
      <c r="Z2153">
        <f t="shared" si="269"/>
        <v>1221</v>
      </c>
      <c r="AA2153" s="56" t="s">
        <v>52</v>
      </c>
      <c r="AB2153" t="str">
        <f t="shared" si="270"/>
        <v>e. Control de presupuesto-Soporte Administrativo</v>
      </c>
      <c r="AC2153" t="str">
        <f>VLOOKUP(AB2153,CODIFICACION_PREGUNTAS!$C$2:$D$35,2,0)</f>
        <v>SOPORTE_ADMON005</v>
      </c>
    </row>
    <row r="2154" spans="1:29" x14ac:dyDescent="0.25">
      <c r="A2154" s="3">
        <f t="shared" si="271"/>
        <v>2153</v>
      </c>
      <c r="B2154" s="3" t="s">
        <v>233</v>
      </c>
      <c r="C2154" s="32">
        <v>40787</v>
      </c>
      <c r="D2154" s="56" t="s">
        <v>52</v>
      </c>
      <c r="E2154" s="3"/>
      <c r="F2154" s="3"/>
      <c r="G2154" s="2" t="s">
        <v>17</v>
      </c>
      <c r="H2154" s="3" t="s">
        <v>18</v>
      </c>
      <c r="I2154" s="3">
        <v>4</v>
      </c>
      <c r="J2154" s="3" t="s">
        <v>183</v>
      </c>
      <c r="K2154" s="3"/>
      <c r="L2154" s="3"/>
      <c r="M2154" s="3"/>
      <c r="N2154" s="3"/>
      <c r="O2154" s="3"/>
      <c r="P2154" s="3"/>
      <c r="Q2154" s="3"/>
      <c r="R2154" s="3"/>
      <c r="S2154" s="3"/>
      <c r="T2154" s="3" t="str">
        <f t="shared" si="264"/>
        <v>SIN CECO</v>
      </c>
      <c r="U2154" s="3" t="str">
        <f t="shared" si="265"/>
        <v>NO</v>
      </c>
      <c r="V2154" t="str">
        <f t="shared" si="266"/>
        <v>NUEVO TX **-Soporte Directivo (Coordinador y Gerencia)</v>
      </c>
      <c r="W2154" s="53">
        <f t="shared" si="267"/>
        <v>4</v>
      </c>
      <c r="X2154">
        <f t="shared" si="268"/>
        <v>4</v>
      </c>
      <c r="Y2154">
        <f>IF(ISNA(VLOOKUP(B2154,CECOS_SIN_IDENTIFICAR!$A$2:$D$146,4,0)),"SIN CECO",IF(VLOOKUP(B2154,CECOS_SIN_IDENTIFICAR!$A$2:$D$146,4,0)=0,"SIN CECO",VLOOKUP(B2154,CECOS_SIN_IDENTIFICAR!$A$2:$D$146,4,0)))</f>
        <v>1221</v>
      </c>
      <c r="Z2154">
        <f t="shared" si="269"/>
        <v>1221</v>
      </c>
      <c r="AA2154" s="56" t="s">
        <v>52</v>
      </c>
      <c r="AB2154" t="str">
        <f t="shared" si="270"/>
        <v>a. Apoyo y presencia en el proyecto-Soporte Directivo (Coordinador y Gerencia)</v>
      </c>
      <c r="AC2154" t="str">
        <f>VLOOKUP(AB2154,CODIFICACION_PREGUNTAS!$C$2:$D$35,2,0)</f>
        <v>SOPORTE_DIR001</v>
      </c>
    </row>
    <row r="2155" spans="1:29" x14ac:dyDescent="0.25">
      <c r="A2155" s="3">
        <f t="shared" si="271"/>
        <v>2154</v>
      </c>
      <c r="B2155" s="3" t="s">
        <v>233</v>
      </c>
      <c r="C2155" s="32">
        <v>40787</v>
      </c>
      <c r="D2155" s="56" t="s">
        <v>52</v>
      </c>
      <c r="E2155" s="3"/>
      <c r="F2155" s="3"/>
      <c r="G2155" s="2" t="s">
        <v>19</v>
      </c>
      <c r="H2155" s="3" t="s">
        <v>18</v>
      </c>
      <c r="I2155" s="3">
        <v>4</v>
      </c>
      <c r="J2155" s="3" t="s">
        <v>183</v>
      </c>
      <c r="K2155" s="3"/>
      <c r="L2155" s="3"/>
      <c r="M2155" s="3"/>
      <c r="N2155" s="3"/>
      <c r="O2155" s="3"/>
      <c r="P2155" s="3"/>
      <c r="Q2155" s="3"/>
      <c r="R2155" s="3"/>
      <c r="S2155" s="3"/>
      <c r="T2155" s="3" t="str">
        <f t="shared" si="264"/>
        <v>SIN CECO</v>
      </c>
      <c r="U2155" s="3" t="str">
        <f t="shared" si="265"/>
        <v>NO</v>
      </c>
      <c r="V2155" t="str">
        <f t="shared" si="266"/>
        <v>NUEVO TX **-Soporte Directivo (Coordinador y Gerencia)</v>
      </c>
      <c r="W2155" s="53">
        <f t="shared" si="267"/>
        <v>4</v>
      </c>
      <c r="X2155">
        <f t="shared" si="268"/>
        <v>4</v>
      </c>
      <c r="Y2155">
        <f>IF(ISNA(VLOOKUP(B2155,CECOS_SIN_IDENTIFICAR!$A$2:$D$146,4,0)),"SIN CECO",IF(VLOOKUP(B2155,CECOS_SIN_IDENTIFICAR!$A$2:$D$146,4,0)=0,"SIN CECO",VLOOKUP(B2155,CECOS_SIN_IDENTIFICAR!$A$2:$D$146,4,0)))</f>
        <v>1221</v>
      </c>
      <c r="Z2155">
        <f t="shared" si="269"/>
        <v>1221</v>
      </c>
      <c r="AA2155" s="56" t="s">
        <v>52</v>
      </c>
      <c r="AB2155" t="str">
        <f t="shared" si="270"/>
        <v>b. Conocimiento del proyecto-Soporte Directivo (Coordinador y Gerencia)</v>
      </c>
      <c r="AC2155" t="str">
        <f>VLOOKUP(AB2155,CODIFICACION_PREGUNTAS!$C$2:$D$35,2,0)</f>
        <v>SOPORTE_DIR002</v>
      </c>
    </row>
    <row r="2156" spans="1:29" x14ac:dyDescent="0.25">
      <c r="A2156" s="3">
        <f t="shared" si="271"/>
        <v>2155</v>
      </c>
      <c r="B2156" s="3" t="s">
        <v>233</v>
      </c>
      <c r="C2156" s="32">
        <v>40787</v>
      </c>
      <c r="D2156" s="56" t="s">
        <v>52</v>
      </c>
      <c r="E2156" s="3"/>
      <c r="F2156" s="3"/>
      <c r="G2156" s="2" t="s">
        <v>20</v>
      </c>
      <c r="H2156" s="3" t="s">
        <v>18</v>
      </c>
      <c r="I2156" s="3">
        <v>4</v>
      </c>
      <c r="J2156" s="3" t="s">
        <v>183</v>
      </c>
      <c r="K2156" s="3"/>
      <c r="L2156" s="3"/>
      <c r="M2156" s="3"/>
      <c r="N2156" s="3"/>
      <c r="O2156" s="3"/>
      <c r="P2156" s="3"/>
      <c r="Q2156" s="3"/>
      <c r="R2156" s="3"/>
      <c r="S2156" s="3"/>
      <c r="T2156" s="3" t="str">
        <f t="shared" si="264"/>
        <v>SIN CECO</v>
      </c>
      <c r="U2156" s="3" t="str">
        <f t="shared" si="265"/>
        <v>NO</v>
      </c>
      <c r="V2156" t="str">
        <f t="shared" si="266"/>
        <v>NUEVO TX **-Soporte Directivo (Coordinador y Gerencia)</v>
      </c>
      <c r="W2156" s="53">
        <f t="shared" si="267"/>
        <v>4</v>
      </c>
      <c r="X2156">
        <f t="shared" si="268"/>
        <v>4</v>
      </c>
      <c r="Y2156">
        <f>IF(ISNA(VLOOKUP(B2156,CECOS_SIN_IDENTIFICAR!$A$2:$D$146,4,0)),"SIN CECO",IF(VLOOKUP(B2156,CECOS_SIN_IDENTIFICAR!$A$2:$D$146,4,0)=0,"SIN CECO",VLOOKUP(B2156,CECOS_SIN_IDENTIFICAR!$A$2:$D$146,4,0)))</f>
        <v>1221</v>
      </c>
      <c r="Z2156">
        <f t="shared" si="269"/>
        <v>1221</v>
      </c>
      <c r="AA2156" s="56" t="s">
        <v>52</v>
      </c>
      <c r="AB2156" t="str">
        <f t="shared" si="270"/>
        <v>c. Planteamiento de soluciones y manejo de conflictos-Soporte Directivo (Coordinador y Gerencia)</v>
      </c>
      <c r="AC2156" t="str">
        <f>VLOOKUP(AB2156,CODIFICACION_PREGUNTAS!$C$2:$D$35,2,0)</f>
        <v>SOPORTE_DIR003</v>
      </c>
    </row>
    <row r="2157" spans="1:29" x14ac:dyDescent="0.25">
      <c r="A2157" s="3">
        <f t="shared" si="271"/>
        <v>2156</v>
      </c>
      <c r="B2157" s="3" t="s">
        <v>233</v>
      </c>
      <c r="C2157" s="32">
        <v>40787</v>
      </c>
      <c r="D2157" s="56" t="s">
        <v>52</v>
      </c>
      <c r="E2157" s="3"/>
      <c r="F2157" s="3"/>
      <c r="G2157" s="2" t="s">
        <v>21</v>
      </c>
      <c r="H2157" s="3" t="s">
        <v>18</v>
      </c>
      <c r="I2157" s="3">
        <v>4</v>
      </c>
      <c r="J2157" s="3" t="s">
        <v>183</v>
      </c>
      <c r="K2157" s="3"/>
      <c r="L2157" s="3"/>
      <c r="M2157" s="3"/>
      <c r="N2157" s="3"/>
      <c r="O2157" s="3"/>
      <c r="P2157" s="3"/>
      <c r="Q2157" s="3"/>
      <c r="R2157" s="3"/>
      <c r="S2157" s="3"/>
      <c r="T2157" s="3" t="str">
        <f t="shared" si="264"/>
        <v>SIN CECO</v>
      </c>
      <c r="U2157" s="3" t="str">
        <f t="shared" si="265"/>
        <v>NO</v>
      </c>
      <c r="V2157" t="str">
        <f t="shared" si="266"/>
        <v>NUEVO TX **-Soporte Directivo (Coordinador y Gerencia)</v>
      </c>
      <c r="W2157" s="53">
        <f t="shared" si="267"/>
        <v>4</v>
      </c>
      <c r="X2157">
        <f t="shared" si="268"/>
        <v>4</v>
      </c>
      <c r="Y2157">
        <f>IF(ISNA(VLOOKUP(B2157,CECOS_SIN_IDENTIFICAR!$A$2:$D$146,4,0)),"SIN CECO",IF(VLOOKUP(B2157,CECOS_SIN_IDENTIFICAR!$A$2:$D$146,4,0)=0,"SIN CECO",VLOOKUP(B2157,CECOS_SIN_IDENTIFICAR!$A$2:$D$146,4,0)))</f>
        <v>1221</v>
      </c>
      <c r="Z2157">
        <f t="shared" si="269"/>
        <v>1221</v>
      </c>
      <c r="AA2157" s="56" t="s">
        <v>52</v>
      </c>
      <c r="AB2157" t="str">
        <f t="shared" si="270"/>
        <v>d. Cumplimiento de compromisos-Soporte Directivo (Coordinador y Gerencia)</v>
      </c>
      <c r="AC2157" t="str">
        <f>VLOOKUP(AB2157,CODIFICACION_PREGUNTAS!$C$2:$D$35,2,0)</f>
        <v>SOPORTE_DIR004</v>
      </c>
    </row>
    <row r="2158" spans="1:29" x14ac:dyDescent="0.25">
      <c r="A2158" s="3">
        <f t="shared" si="271"/>
        <v>2157</v>
      </c>
      <c r="B2158" s="3" t="s">
        <v>233</v>
      </c>
      <c r="C2158" s="32">
        <v>40787</v>
      </c>
      <c r="D2158" s="56" t="s">
        <v>52</v>
      </c>
      <c r="E2158" s="3"/>
      <c r="F2158" s="3"/>
      <c r="G2158" s="2" t="s">
        <v>22</v>
      </c>
      <c r="H2158" s="3" t="s">
        <v>18</v>
      </c>
      <c r="I2158" s="3">
        <v>4</v>
      </c>
      <c r="J2158" s="3" t="s">
        <v>183</v>
      </c>
      <c r="K2158" s="3"/>
      <c r="L2158" s="3"/>
      <c r="M2158" s="3"/>
      <c r="N2158" s="3"/>
      <c r="O2158" s="3"/>
      <c r="P2158" s="3"/>
      <c r="Q2158" s="3"/>
      <c r="R2158" s="3"/>
      <c r="S2158" s="3"/>
      <c r="T2158" s="3" t="str">
        <f t="shared" si="264"/>
        <v>SIN CECO</v>
      </c>
      <c r="U2158" s="3" t="str">
        <f t="shared" si="265"/>
        <v>NO</v>
      </c>
      <c r="V2158" t="str">
        <f t="shared" si="266"/>
        <v>NUEVO TX **-Soporte Directivo (Coordinador y Gerencia)</v>
      </c>
      <c r="W2158" s="53">
        <f t="shared" si="267"/>
        <v>4</v>
      </c>
      <c r="X2158">
        <f t="shared" si="268"/>
        <v>4</v>
      </c>
      <c r="Y2158">
        <f>IF(ISNA(VLOOKUP(B2158,CECOS_SIN_IDENTIFICAR!$A$2:$D$146,4,0)),"SIN CECO",IF(VLOOKUP(B2158,CECOS_SIN_IDENTIFICAR!$A$2:$D$146,4,0)=0,"SIN CECO",VLOOKUP(B2158,CECOS_SIN_IDENTIFICAR!$A$2:$D$146,4,0)))</f>
        <v>1221</v>
      </c>
      <c r="Z2158">
        <f t="shared" si="269"/>
        <v>1221</v>
      </c>
      <c r="AA2158" s="56" t="s">
        <v>52</v>
      </c>
      <c r="AB2158" t="str">
        <f t="shared" si="270"/>
        <v>e. Manejo del cliente-Soporte Directivo (Coordinador y Gerencia)</v>
      </c>
      <c r="AC2158" t="str">
        <f>VLOOKUP(AB2158,CODIFICACION_PREGUNTAS!$C$2:$D$35,2,0)</f>
        <v>SOPORTE_DIR005</v>
      </c>
    </row>
    <row r="2159" spans="1:29" x14ac:dyDescent="0.25">
      <c r="A2159" s="3">
        <f t="shared" si="271"/>
        <v>2158</v>
      </c>
      <c r="B2159" s="3" t="s">
        <v>233</v>
      </c>
      <c r="C2159" s="32">
        <v>40787</v>
      </c>
      <c r="D2159" s="56" t="s">
        <v>52</v>
      </c>
      <c r="E2159" s="3"/>
      <c r="F2159" s="3"/>
      <c r="G2159" s="2" t="s">
        <v>23</v>
      </c>
      <c r="H2159" s="3" t="s">
        <v>24</v>
      </c>
      <c r="I2159" s="3">
        <v>4</v>
      </c>
      <c r="J2159" s="3" t="s">
        <v>183</v>
      </c>
      <c r="K2159" s="3"/>
      <c r="L2159" s="3"/>
      <c r="M2159" s="3"/>
      <c r="N2159" s="3"/>
      <c r="O2159" s="3"/>
      <c r="P2159" s="3"/>
      <c r="Q2159" s="3"/>
      <c r="R2159" s="3"/>
      <c r="S2159" s="3"/>
      <c r="T2159" s="3" t="str">
        <f t="shared" si="264"/>
        <v>SIN CECO</v>
      </c>
      <c r="U2159" s="3" t="str">
        <f t="shared" si="265"/>
        <v>NO</v>
      </c>
      <c r="V2159" t="str">
        <f t="shared" si="266"/>
        <v>NUEVO TX **-Personal que presta el servicio en obra</v>
      </c>
      <c r="W2159" s="53">
        <f t="shared" si="267"/>
        <v>4</v>
      </c>
      <c r="X2159">
        <f t="shared" si="268"/>
        <v>4</v>
      </c>
      <c r="Y2159">
        <f>IF(ISNA(VLOOKUP(B2159,CECOS_SIN_IDENTIFICAR!$A$2:$D$146,4,0)),"SIN CECO",IF(VLOOKUP(B2159,CECOS_SIN_IDENTIFICAR!$A$2:$D$146,4,0)=0,"SIN CECO",VLOOKUP(B2159,CECOS_SIN_IDENTIFICAR!$A$2:$D$146,4,0)))</f>
        <v>1221</v>
      </c>
      <c r="Z2159">
        <f t="shared" si="269"/>
        <v>1221</v>
      </c>
      <c r="AA2159" s="56" t="s">
        <v>52</v>
      </c>
      <c r="AB2159" t="str">
        <f t="shared" si="270"/>
        <v>a. Idoneidad del personal-Personal que presta el servicio en obra</v>
      </c>
      <c r="AC2159" t="str">
        <f>VLOOKUP(AB2159,CODIFICACION_PREGUNTAS!$C$2:$D$35,2,0)</f>
        <v>PERSONAL001</v>
      </c>
    </row>
    <row r="2160" spans="1:29" x14ac:dyDescent="0.25">
      <c r="A2160" s="3">
        <f t="shared" si="271"/>
        <v>2159</v>
      </c>
      <c r="B2160" s="3" t="s">
        <v>233</v>
      </c>
      <c r="C2160" s="32">
        <v>40787</v>
      </c>
      <c r="D2160" s="56" t="s">
        <v>52</v>
      </c>
      <c r="E2160" s="3"/>
      <c r="F2160" s="3"/>
      <c r="G2160" s="2" t="s">
        <v>25</v>
      </c>
      <c r="H2160" s="3" t="s">
        <v>24</v>
      </c>
      <c r="I2160" s="3">
        <v>4</v>
      </c>
      <c r="J2160" s="3" t="s">
        <v>183</v>
      </c>
      <c r="K2160" s="3"/>
      <c r="L2160" s="3"/>
      <c r="M2160" s="3"/>
      <c r="N2160" s="3"/>
      <c r="O2160" s="3"/>
      <c r="P2160" s="3"/>
      <c r="Q2160" s="3"/>
      <c r="R2160" s="3"/>
      <c r="S2160" s="3"/>
      <c r="T2160" s="3" t="str">
        <f t="shared" si="264"/>
        <v>SIN CECO</v>
      </c>
      <c r="U2160" s="3" t="str">
        <f t="shared" si="265"/>
        <v>NO</v>
      </c>
      <c r="V2160" t="str">
        <f t="shared" si="266"/>
        <v>NUEVO TX **-Personal que presta el servicio en obra</v>
      </c>
      <c r="W2160" s="53">
        <f t="shared" si="267"/>
        <v>4</v>
      </c>
      <c r="X2160">
        <f t="shared" si="268"/>
        <v>4</v>
      </c>
      <c r="Y2160">
        <f>IF(ISNA(VLOOKUP(B2160,CECOS_SIN_IDENTIFICAR!$A$2:$D$146,4,0)),"SIN CECO",IF(VLOOKUP(B2160,CECOS_SIN_IDENTIFICAR!$A$2:$D$146,4,0)=0,"SIN CECO",VLOOKUP(B2160,CECOS_SIN_IDENTIFICAR!$A$2:$D$146,4,0)))</f>
        <v>1221</v>
      </c>
      <c r="Z2160">
        <f t="shared" si="269"/>
        <v>1221</v>
      </c>
      <c r="AA2160" s="56" t="s">
        <v>52</v>
      </c>
      <c r="AB2160" t="str">
        <f t="shared" si="270"/>
        <v>b. Oportuna atención al cliente-Personal que presta el servicio en obra</v>
      </c>
      <c r="AC2160" t="str">
        <f>VLOOKUP(AB2160,CODIFICACION_PREGUNTAS!$C$2:$D$35,2,0)</f>
        <v>PERSONAL002</v>
      </c>
    </row>
    <row r="2161" spans="1:29" x14ac:dyDescent="0.25">
      <c r="A2161" s="3">
        <f t="shared" si="271"/>
        <v>2160</v>
      </c>
      <c r="B2161" s="3" t="s">
        <v>233</v>
      </c>
      <c r="C2161" s="32">
        <v>40787</v>
      </c>
      <c r="D2161" s="56" t="s">
        <v>52</v>
      </c>
      <c r="E2161" s="3"/>
      <c r="F2161" s="3"/>
      <c r="G2161" s="2" t="s">
        <v>26</v>
      </c>
      <c r="H2161" s="3" t="s">
        <v>24</v>
      </c>
      <c r="I2161" s="3">
        <v>4</v>
      </c>
      <c r="J2161" s="3" t="s">
        <v>183</v>
      </c>
      <c r="K2161" s="3"/>
      <c r="L2161" s="3"/>
      <c r="M2161" s="3"/>
      <c r="N2161" s="3"/>
      <c r="O2161" s="3"/>
      <c r="P2161" s="3"/>
      <c r="Q2161" s="3"/>
      <c r="R2161" s="3"/>
      <c r="S2161" s="3"/>
      <c r="T2161" s="3" t="str">
        <f t="shared" si="264"/>
        <v>SIN CECO</v>
      </c>
      <c r="U2161" s="3" t="str">
        <f t="shared" si="265"/>
        <v>NO</v>
      </c>
      <c r="V2161" t="str">
        <f t="shared" si="266"/>
        <v>NUEVO TX **-Personal que presta el servicio en obra</v>
      </c>
      <c r="W2161" s="53">
        <f t="shared" si="267"/>
        <v>4</v>
      </c>
      <c r="X2161">
        <f t="shared" si="268"/>
        <v>4</v>
      </c>
      <c r="Y2161">
        <f>IF(ISNA(VLOOKUP(B2161,CECOS_SIN_IDENTIFICAR!$A$2:$D$146,4,0)),"SIN CECO",IF(VLOOKUP(B2161,CECOS_SIN_IDENTIFICAR!$A$2:$D$146,4,0)=0,"SIN CECO",VLOOKUP(B2161,CECOS_SIN_IDENTIFICAR!$A$2:$D$146,4,0)))</f>
        <v>1221</v>
      </c>
      <c r="Z2161">
        <f t="shared" si="269"/>
        <v>1221</v>
      </c>
      <c r="AA2161" s="56" t="s">
        <v>52</v>
      </c>
      <c r="AB2161" t="str">
        <f t="shared" si="270"/>
        <v>c. Compromiso con el proyecto-Personal que presta el servicio en obra</v>
      </c>
      <c r="AC2161" t="str">
        <f>VLOOKUP(AB2161,CODIFICACION_PREGUNTAS!$C$2:$D$35,2,0)</f>
        <v>PERSONAL003</v>
      </c>
    </row>
    <row r="2162" spans="1:29" x14ac:dyDescent="0.25">
      <c r="A2162" s="3">
        <f t="shared" si="271"/>
        <v>2161</v>
      </c>
      <c r="B2162" s="3" t="s">
        <v>233</v>
      </c>
      <c r="C2162" s="32">
        <v>40787</v>
      </c>
      <c r="D2162" s="56" t="s">
        <v>52</v>
      </c>
      <c r="E2162" s="3"/>
      <c r="F2162" s="3"/>
      <c r="G2162" s="2" t="s">
        <v>21</v>
      </c>
      <c r="H2162" s="3" t="s">
        <v>24</v>
      </c>
      <c r="I2162" s="3">
        <v>4</v>
      </c>
      <c r="J2162" s="3" t="s">
        <v>183</v>
      </c>
      <c r="K2162" s="3"/>
      <c r="L2162" s="3"/>
      <c r="M2162" s="3"/>
      <c r="N2162" s="3"/>
      <c r="O2162" s="3"/>
      <c r="P2162" s="3"/>
      <c r="Q2162" s="3"/>
      <c r="R2162" s="3"/>
      <c r="S2162" s="3"/>
      <c r="T2162" s="3" t="str">
        <f t="shared" si="264"/>
        <v>SIN CECO</v>
      </c>
      <c r="U2162" s="3" t="str">
        <f t="shared" si="265"/>
        <v>NO</v>
      </c>
      <c r="V2162" t="str">
        <f t="shared" si="266"/>
        <v>NUEVO TX **-Personal que presta el servicio en obra</v>
      </c>
      <c r="W2162" s="53">
        <f t="shared" si="267"/>
        <v>4</v>
      </c>
      <c r="X2162">
        <f t="shared" si="268"/>
        <v>4</v>
      </c>
      <c r="Y2162">
        <f>IF(ISNA(VLOOKUP(B2162,CECOS_SIN_IDENTIFICAR!$A$2:$D$146,4,0)),"SIN CECO",IF(VLOOKUP(B2162,CECOS_SIN_IDENTIFICAR!$A$2:$D$146,4,0)=0,"SIN CECO",VLOOKUP(B2162,CECOS_SIN_IDENTIFICAR!$A$2:$D$146,4,0)))</f>
        <v>1221</v>
      </c>
      <c r="Z2162">
        <f t="shared" si="269"/>
        <v>1221</v>
      </c>
      <c r="AA2162" s="56" t="s">
        <v>52</v>
      </c>
      <c r="AB2162" t="str">
        <f t="shared" si="270"/>
        <v>d. Cumplimiento de compromisos-Personal que presta el servicio en obra</v>
      </c>
      <c r="AC2162" t="str">
        <f>VLOOKUP(AB2162,CODIFICACION_PREGUNTAS!$C$2:$D$35,2,0)</f>
        <v>PERSONAL004</v>
      </c>
    </row>
    <row r="2163" spans="1:29" x14ac:dyDescent="0.25">
      <c r="A2163" s="3">
        <f t="shared" si="271"/>
        <v>2162</v>
      </c>
      <c r="B2163" s="3" t="s">
        <v>233</v>
      </c>
      <c r="C2163" s="32">
        <v>40787</v>
      </c>
      <c r="D2163" s="56" t="s">
        <v>52</v>
      </c>
      <c r="E2163" s="3"/>
      <c r="F2163" s="3"/>
      <c r="G2163" s="2" t="s">
        <v>27</v>
      </c>
      <c r="H2163" s="3" t="s">
        <v>24</v>
      </c>
      <c r="I2163" s="3">
        <v>4</v>
      </c>
      <c r="J2163" s="3" t="s">
        <v>183</v>
      </c>
      <c r="K2163" s="3"/>
      <c r="L2163" s="3"/>
      <c r="M2163" s="3"/>
      <c r="N2163" s="3"/>
      <c r="O2163" s="3"/>
      <c r="P2163" s="3"/>
      <c r="Q2163" s="3"/>
      <c r="R2163" s="3"/>
      <c r="S2163" s="3"/>
      <c r="T2163" s="3" t="str">
        <f t="shared" si="264"/>
        <v>SIN CECO</v>
      </c>
      <c r="U2163" s="3" t="str">
        <f t="shared" si="265"/>
        <v>NO</v>
      </c>
      <c r="V2163" t="str">
        <f t="shared" si="266"/>
        <v>NUEVO TX **-Personal que presta el servicio en obra</v>
      </c>
      <c r="W2163" s="53">
        <f t="shared" si="267"/>
        <v>4</v>
      </c>
      <c r="X2163">
        <f t="shared" si="268"/>
        <v>4</v>
      </c>
      <c r="Y2163">
        <f>IF(ISNA(VLOOKUP(B2163,CECOS_SIN_IDENTIFICAR!$A$2:$D$146,4,0)),"SIN CECO",IF(VLOOKUP(B2163,CECOS_SIN_IDENTIFICAR!$A$2:$D$146,4,0)=0,"SIN CECO",VLOOKUP(B2163,CECOS_SIN_IDENTIFICAR!$A$2:$D$146,4,0)))</f>
        <v>1221</v>
      </c>
      <c r="Z2163">
        <f t="shared" si="269"/>
        <v>1221</v>
      </c>
      <c r="AA2163" s="56" t="s">
        <v>52</v>
      </c>
      <c r="AB2163" t="str">
        <f t="shared" si="270"/>
        <v>e. Proactividad en desarrollo de funciones-Personal que presta el servicio en obra</v>
      </c>
      <c r="AC2163" t="str">
        <f>VLOOKUP(AB2163,CODIFICACION_PREGUNTAS!$C$2:$D$35,2,0)</f>
        <v>PERSONAL005</v>
      </c>
    </row>
    <row r="2164" spans="1:29" x14ac:dyDescent="0.25">
      <c r="A2164" s="3">
        <f t="shared" si="271"/>
        <v>2163</v>
      </c>
      <c r="B2164" s="3" t="s">
        <v>233</v>
      </c>
      <c r="C2164" s="32">
        <v>40787</v>
      </c>
      <c r="D2164" s="56" t="s">
        <v>52</v>
      </c>
      <c r="E2164" s="3"/>
      <c r="F2164" s="3"/>
      <c r="G2164" s="2" t="s">
        <v>28</v>
      </c>
      <c r="H2164" s="2" t="s">
        <v>29</v>
      </c>
      <c r="I2164" s="3">
        <v>4</v>
      </c>
      <c r="J2164" s="3" t="s">
        <v>183</v>
      </c>
      <c r="K2164" s="3"/>
      <c r="L2164" s="3"/>
      <c r="M2164" s="3"/>
      <c r="N2164" s="3"/>
      <c r="O2164" s="3"/>
      <c r="P2164" s="3"/>
      <c r="Q2164" s="3"/>
      <c r="R2164" s="3"/>
      <c r="S2164" s="3"/>
      <c r="T2164" s="3" t="str">
        <f t="shared" si="264"/>
        <v>SIN CECO</v>
      </c>
      <c r="U2164" s="3" t="str">
        <f t="shared" si="265"/>
        <v>NO</v>
      </c>
      <c r="V2164" t="str">
        <f t="shared" si="266"/>
        <v>NUEVO TX **-Productos Asociados de PAYC (Informes, Control de presupuesto y Programación y actas)</v>
      </c>
      <c r="W2164" s="53">
        <f t="shared" si="267"/>
        <v>4</v>
      </c>
      <c r="X2164">
        <f t="shared" si="268"/>
        <v>4</v>
      </c>
      <c r="Y2164">
        <f>IF(ISNA(VLOOKUP(B2164,CECOS_SIN_IDENTIFICAR!$A$2:$D$146,4,0)),"SIN CECO",IF(VLOOKUP(B2164,CECOS_SIN_IDENTIFICAR!$A$2:$D$146,4,0)=0,"SIN CECO",VLOOKUP(B2164,CECOS_SIN_IDENTIFICAR!$A$2:$D$146,4,0)))</f>
        <v>1221</v>
      </c>
      <c r="Z2164">
        <f t="shared" si="269"/>
        <v>1221</v>
      </c>
      <c r="AA2164" s="56" t="s">
        <v>52</v>
      </c>
      <c r="AB2164" t="str">
        <f t="shared" si="270"/>
        <v>a. Calidad del Contenido-Productos Asociados de PAYC (Informes, Control de presupuesto y Programación y actas)</v>
      </c>
      <c r="AC2164" t="str">
        <f>VLOOKUP(AB2164,CODIFICACION_PREGUNTAS!$C$2:$D$35,2,0)</f>
        <v>PRODUCTOS001</v>
      </c>
    </row>
    <row r="2165" spans="1:29" x14ac:dyDescent="0.25">
      <c r="A2165" s="3">
        <f t="shared" si="271"/>
        <v>2164</v>
      </c>
      <c r="B2165" s="3" t="s">
        <v>233</v>
      </c>
      <c r="C2165" s="32">
        <v>40787</v>
      </c>
      <c r="D2165" s="56" t="s">
        <v>52</v>
      </c>
      <c r="E2165" s="3"/>
      <c r="F2165" s="3"/>
      <c r="G2165" s="2" t="s">
        <v>30</v>
      </c>
      <c r="H2165" s="2" t="s">
        <v>29</v>
      </c>
      <c r="I2165" s="3">
        <v>4</v>
      </c>
      <c r="J2165" s="3" t="s">
        <v>183</v>
      </c>
      <c r="K2165" s="3"/>
      <c r="L2165" s="3"/>
      <c r="M2165" s="3"/>
      <c r="N2165" s="3"/>
      <c r="O2165" s="3"/>
      <c r="P2165" s="3"/>
      <c r="Q2165" s="3"/>
      <c r="R2165" s="3"/>
      <c r="S2165" s="3"/>
      <c r="T2165" s="3" t="str">
        <f t="shared" si="264"/>
        <v>SIN CECO</v>
      </c>
      <c r="U2165" s="3" t="str">
        <f t="shared" si="265"/>
        <v>NO</v>
      </c>
      <c r="V2165" t="str">
        <f t="shared" si="266"/>
        <v>NUEVO TX **-Productos Asociados de PAYC (Informes, Control de presupuesto y Programación y actas)</v>
      </c>
      <c r="W2165" s="53">
        <f t="shared" si="267"/>
        <v>4</v>
      </c>
      <c r="X2165">
        <f t="shared" si="268"/>
        <v>4</v>
      </c>
      <c r="Y2165">
        <f>IF(ISNA(VLOOKUP(B2165,CECOS_SIN_IDENTIFICAR!$A$2:$D$146,4,0)),"SIN CECO",IF(VLOOKUP(B2165,CECOS_SIN_IDENTIFICAR!$A$2:$D$146,4,0)=0,"SIN CECO",VLOOKUP(B2165,CECOS_SIN_IDENTIFICAR!$A$2:$D$146,4,0)))</f>
        <v>1221</v>
      </c>
      <c r="Z2165">
        <f t="shared" si="269"/>
        <v>1221</v>
      </c>
      <c r="AA2165" s="56" t="s">
        <v>52</v>
      </c>
      <c r="AB2165" t="str">
        <f t="shared" si="270"/>
        <v>b. Claridad del Contenido-Productos Asociados de PAYC (Informes, Control de presupuesto y Programación y actas)</v>
      </c>
      <c r="AC2165" t="str">
        <f>VLOOKUP(AB2165,CODIFICACION_PREGUNTAS!$C$2:$D$35,2,0)</f>
        <v>PRODUCTOS002</v>
      </c>
    </row>
    <row r="2166" spans="1:29" x14ac:dyDescent="0.25">
      <c r="A2166" s="3">
        <f t="shared" si="271"/>
        <v>2165</v>
      </c>
      <c r="B2166" s="3" t="s">
        <v>233</v>
      </c>
      <c r="C2166" s="32">
        <v>40787</v>
      </c>
      <c r="D2166" s="56" t="s">
        <v>52</v>
      </c>
      <c r="E2166" s="3"/>
      <c r="F2166" s="3"/>
      <c r="G2166" s="2" t="s">
        <v>31</v>
      </c>
      <c r="H2166" s="2" t="s">
        <v>29</v>
      </c>
      <c r="I2166" s="3">
        <v>4</v>
      </c>
      <c r="J2166" s="3" t="s">
        <v>183</v>
      </c>
      <c r="K2166" s="3"/>
      <c r="L2166" s="3"/>
      <c r="M2166" s="3"/>
      <c r="N2166" s="3"/>
      <c r="O2166" s="3"/>
      <c r="P2166" s="3"/>
      <c r="Q2166" s="3"/>
      <c r="R2166" s="3"/>
      <c r="S2166" s="3"/>
      <c r="T2166" s="3" t="str">
        <f t="shared" si="264"/>
        <v>SIN CECO</v>
      </c>
      <c r="U2166" s="3" t="str">
        <f t="shared" si="265"/>
        <v>NO</v>
      </c>
      <c r="V2166" t="str">
        <f t="shared" si="266"/>
        <v>NUEVO TX **-Productos Asociados de PAYC (Informes, Control de presupuesto y Programación y actas)</v>
      </c>
      <c r="W2166" s="53">
        <f t="shared" si="267"/>
        <v>4</v>
      </c>
      <c r="X2166">
        <f t="shared" si="268"/>
        <v>4</v>
      </c>
      <c r="Y2166">
        <f>IF(ISNA(VLOOKUP(B2166,CECOS_SIN_IDENTIFICAR!$A$2:$D$146,4,0)),"SIN CECO",IF(VLOOKUP(B2166,CECOS_SIN_IDENTIFICAR!$A$2:$D$146,4,0)=0,"SIN CECO",VLOOKUP(B2166,CECOS_SIN_IDENTIFICAR!$A$2:$D$146,4,0)))</f>
        <v>1221</v>
      </c>
      <c r="Z2166">
        <f t="shared" si="269"/>
        <v>1221</v>
      </c>
      <c r="AA2166" s="56" t="s">
        <v>52</v>
      </c>
      <c r="AB2166" t="str">
        <f t="shared" si="270"/>
        <v>c. Oportunidad en la entrega-Productos Asociados de PAYC (Informes, Control de presupuesto y Programación y actas)</v>
      </c>
      <c r="AC2166" t="str">
        <f>VLOOKUP(AB2166,CODIFICACION_PREGUNTAS!$C$2:$D$35,2,0)</f>
        <v>PRODUCTOS003</v>
      </c>
    </row>
    <row r="2167" spans="1:29" x14ac:dyDescent="0.25">
      <c r="A2167" s="3">
        <f t="shared" si="271"/>
        <v>2166</v>
      </c>
      <c r="B2167" s="3" t="s">
        <v>233</v>
      </c>
      <c r="C2167" s="32">
        <v>40787</v>
      </c>
      <c r="D2167" s="56" t="s">
        <v>52</v>
      </c>
      <c r="E2167" s="3"/>
      <c r="F2167" s="3"/>
      <c r="G2167" s="2" t="s">
        <v>32</v>
      </c>
      <c r="H2167" s="2" t="s">
        <v>29</v>
      </c>
      <c r="I2167" s="3">
        <v>4</v>
      </c>
      <c r="J2167" s="3" t="s">
        <v>183</v>
      </c>
      <c r="K2167" s="3"/>
      <c r="L2167" s="3"/>
      <c r="M2167" s="3"/>
      <c r="N2167" s="3"/>
      <c r="O2167" s="3"/>
      <c r="P2167" s="3"/>
      <c r="Q2167" s="3"/>
      <c r="R2167" s="3"/>
      <c r="S2167" s="3"/>
      <c r="T2167" s="3" t="str">
        <f t="shared" si="264"/>
        <v>SIN CECO</v>
      </c>
      <c r="U2167" s="3" t="str">
        <f t="shared" si="265"/>
        <v>NO</v>
      </c>
      <c r="V2167" t="str">
        <f t="shared" si="266"/>
        <v>NUEVO TX **-Productos Asociados de PAYC (Informes, Control de presupuesto y Programación y actas)</v>
      </c>
      <c r="W2167" s="53">
        <f t="shared" si="267"/>
        <v>4</v>
      </c>
      <c r="X2167">
        <f t="shared" si="268"/>
        <v>4</v>
      </c>
      <c r="Y2167">
        <f>IF(ISNA(VLOOKUP(B2167,CECOS_SIN_IDENTIFICAR!$A$2:$D$146,4,0)),"SIN CECO",IF(VLOOKUP(B2167,CECOS_SIN_IDENTIFICAR!$A$2:$D$146,4,0)=0,"SIN CECO",VLOOKUP(B2167,CECOS_SIN_IDENTIFICAR!$A$2:$D$146,4,0)))</f>
        <v>1221</v>
      </c>
      <c r="Z2167">
        <f t="shared" si="269"/>
        <v>1221</v>
      </c>
      <c r="AA2167" s="56" t="s">
        <v>52</v>
      </c>
      <c r="AB2167" t="str">
        <f t="shared" si="270"/>
        <v>d. Precisión de la información-Productos Asociados de PAYC (Informes, Control de presupuesto y Programación y actas)</v>
      </c>
      <c r="AC2167" t="str">
        <f>VLOOKUP(AB2167,CODIFICACION_PREGUNTAS!$C$2:$D$35,2,0)</f>
        <v>PRODUCTOS004</v>
      </c>
    </row>
    <row r="2168" spans="1:29" x14ac:dyDescent="0.25">
      <c r="A2168" s="3">
        <f t="shared" si="271"/>
        <v>2167</v>
      </c>
      <c r="B2168" s="3" t="s">
        <v>233</v>
      </c>
      <c r="C2168" s="32">
        <v>40787</v>
      </c>
      <c r="D2168" s="56" t="s">
        <v>52</v>
      </c>
      <c r="E2168" s="3"/>
      <c r="F2168" s="3"/>
      <c r="G2168" s="2" t="s">
        <v>33</v>
      </c>
      <c r="H2168" s="2" t="s">
        <v>29</v>
      </c>
      <c r="I2168" s="3">
        <v>4</v>
      </c>
      <c r="J2168" s="3" t="s">
        <v>183</v>
      </c>
      <c r="K2168" s="3"/>
      <c r="L2168" s="3"/>
      <c r="M2168" s="3"/>
      <c r="N2168" s="3"/>
      <c r="O2168" s="3"/>
      <c r="P2168" s="3"/>
      <c r="Q2168" s="3"/>
      <c r="R2168" s="3"/>
      <c r="S2168" s="3"/>
      <c r="T2168" s="3" t="str">
        <f t="shared" si="264"/>
        <v>SIN CECO</v>
      </c>
      <c r="U2168" s="3" t="str">
        <f t="shared" si="265"/>
        <v>NO</v>
      </c>
      <c r="V2168" t="str">
        <f t="shared" si="266"/>
        <v>NUEVO TX **-Productos Asociados de PAYC (Informes, Control de presupuesto y Programación y actas)</v>
      </c>
      <c r="W2168" s="53">
        <f t="shared" si="267"/>
        <v>4</v>
      </c>
      <c r="X2168">
        <f t="shared" si="268"/>
        <v>4</v>
      </c>
      <c r="Y2168">
        <f>IF(ISNA(VLOOKUP(B2168,CECOS_SIN_IDENTIFICAR!$A$2:$D$146,4,0)),"SIN CECO",IF(VLOOKUP(B2168,CECOS_SIN_IDENTIFICAR!$A$2:$D$146,4,0)=0,"SIN CECO",VLOOKUP(B2168,CECOS_SIN_IDENTIFICAR!$A$2:$D$146,4,0)))</f>
        <v>1221</v>
      </c>
      <c r="Z2168">
        <f t="shared" si="269"/>
        <v>1221</v>
      </c>
      <c r="AA2168" s="56" t="s">
        <v>52</v>
      </c>
      <c r="AB2168" t="str">
        <f t="shared" si="270"/>
        <v>e. Diagramación-Productos Asociados de PAYC (Informes, Control de presupuesto y Programación y actas)</v>
      </c>
      <c r="AC2168" t="str">
        <f>VLOOKUP(AB2168,CODIFICACION_PREGUNTAS!$C$2:$D$35,2,0)</f>
        <v>PRODUCTOS005</v>
      </c>
    </row>
    <row r="2169" spans="1:29" x14ac:dyDescent="0.25">
      <c r="A2169" s="3">
        <f t="shared" si="271"/>
        <v>2168</v>
      </c>
      <c r="B2169" s="3" t="s">
        <v>233</v>
      </c>
      <c r="C2169" s="32">
        <v>40787</v>
      </c>
      <c r="D2169" s="56" t="s">
        <v>52</v>
      </c>
      <c r="E2169" s="3"/>
      <c r="F2169" s="3"/>
      <c r="G2169" s="2" t="s">
        <v>34</v>
      </c>
      <c r="H2169" s="2" t="s">
        <v>35</v>
      </c>
      <c r="I2169" s="3">
        <v>4</v>
      </c>
      <c r="J2169" s="3" t="s">
        <v>183</v>
      </c>
      <c r="K2169" s="3"/>
      <c r="L2169" s="3"/>
      <c r="M2169" s="3"/>
      <c r="N2169" s="3"/>
      <c r="O2169" s="3"/>
      <c r="P2169" s="3"/>
      <c r="Q2169" s="3"/>
      <c r="R2169" s="3"/>
      <c r="S2169" s="3"/>
      <c r="T2169" s="3" t="str">
        <f t="shared" si="264"/>
        <v>SIN CECO</v>
      </c>
      <c r="U2169" s="3" t="str">
        <f t="shared" si="265"/>
        <v>NO</v>
      </c>
      <c r="V2169" t="str">
        <f t="shared" si="266"/>
        <v>NUEVO TX **-Compromisos Pactados</v>
      </c>
      <c r="W2169" s="53">
        <f t="shared" si="267"/>
        <v>4</v>
      </c>
      <c r="X2169">
        <f t="shared" si="268"/>
        <v>4</v>
      </c>
      <c r="Y2169">
        <f>IF(ISNA(VLOOKUP(B2169,CECOS_SIN_IDENTIFICAR!$A$2:$D$146,4,0)),"SIN CECO",IF(VLOOKUP(B2169,CECOS_SIN_IDENTIFICAR!$A$2:$D$146,4,0)=0,"SIN CECO",VLOOKUP(B2169,CECOS_SIN_IDENTIFICAR!$A$2:$D$146,4,0)))</f>
        <v>1221</v>
      </c>
      <c r="Z2169">
        <f t="shared" si="269"/>
        <v>1221</v>
      </c>
      <c r="AA2169" s="56" t="s">
        <v>52</v>
      </c>
      <c r="AB2169" t="str">
        <f t="shared" si="270"/>
        <v>a. Cumplimiento-Compromisos Pactados</v>
      </c>
      <c r="AC2169" t="str">
        <f>VLOOKUP(AB2169,CODIFICACION_PREGUNTAS!$C$2:$D$35,2,0)</f>
        <v>COMPROMISOS001</v>
      </c>
    </row>
    <row r="2170" spans="1:29" x14ac:dyDescent="0.25">
      <c r="A2170" s="3">
        <f t="shared" si="271"/>
        <v>2169</v>
      </c>
      <c r="B2170" s="3" t="s">
        <v>233</v>
      </c>
      <c r="C2170" s="32">
        <v>40787</v>
      </c>
      <c r="D2170" s="56" t="s">
        <v>52</v>
      </c>
      <c r="E2170" s="3"/>
      <c r="F2170" s="3"/>
      <c r="G2170" s="2" t="s">
        <v>36</v>
      </c>
      <c r="H2170" s="2" t="s">
        <v>35</v>
      </c>
      <c r="I2170" s="3">
        <v>4</v>
      </c>
      <c r="J2170" s="3" t="s">
        <v>183</v>
      </c>
      <c r="K2170" s="3"/>
      <c r="L2170" s="3"/>
      <c r="M2170" s="3"/>
      <c r="N2170" s="3"/>
      <c r="O2170" s="3"/>
      <c r="P2170" s="3"/>
      <c r="Q2170" s="3"/>
      <c r="R2170" s="3"/>
      <c r="S2170" s="3"/>
      <c r="T2170" s="3" t="str">
        <f t="shared" si="264"/>
        <v>SIN CECO</v>
      </c>
      <c r="U2170" s="3" t="str">
        <f t="shared" si="265"/>
        <v>NO</v>
      </c>
      <c r="V2170" t="str">
        <f t="shared" si="266"/>
        <v>NUEVO TX **-Compromisos Pactados</v>
      </c>
      <c r="W2170" s="53">
        <f t="shared" si="267"/>
        <v>4</v>
      </c>
      <c r="X2170">
        <f t="shared" si="268"/>
        <v>4</v>
      </c>
      <c r="Y2170">
        <f>IF(ISNA(VLOOKUP(B2170,CECOS_SIN_IDENTIFICAR!$A$2:$D$146,4,0)),"SIN CECO",IF(VLOOKUP(B2170,CECOS_SIN_IDENTIFICAR!$A$2:$D$146,4,0)=0,"SIN CECO",VLOOKUP(B2170,CECOS_SIN_IDENTIFICAR!$A$2:$D$146,4,0)))</f>
        <v>1221</v>
      </c>
      <c r="Z2170">
        <f t="shared" si="269"/>
        <v>1221</v>
      </c>
      <c r="AA2170" s="56" t="s">
        <v>52</v>
      </c>
      <c r="AB2170" t="str">
        <f t="shared" si="270"/>
        <v>b. Satisface expectativas-Compromisos Pactados</v>
      </c>
      <c r="AC2170" t="str">
        <f>VLOOKUP(AB2170,CODIFICACION_PREGUNTAS!$C$2:$D$35,2,0)</f>
        <v>COMPROMISOS002</v>
      </c>
    </row>
    <row r="2171" spans="1:29" x14ac:dyDescent="0.25">
      <c r="A2171" s="3">
        <f t="shared" si="271"/>
        <v>2170</v>
      </c>
      <c r="B2171" s="3" t="s">
        <v>233</v>
      </c>
      <c r="C2171" s="32">
        <v>40787</v>
      </c>
      <c r="D2171" s="56" t="s">
        <v>52</v>
      </c>
      <c r="E2171" s="3"/>
      <c r="F2171" s="3"/>
      <c r="G2171" s="2" t="s">
        <v>37</v>
      </c>
      <c r="H2171" s="2" t="s">
        <v>35</v>
      </c>
      <c r="I2171" s="3">
        <v>4</v>
      </c>
      <c r="J2171" s="3" t="s">
        <v>183</v>
      </c>
      <c r="K2171" s="3"/>
      <c r="L2171" s="3"/>
      <c r="M2171" s="3"/>
      <c r="N2171" s="3"/>
      <c r="O2171" s="3"/>
      <c r="P2171" s="3"/>
      <c r="Q2171" s="3"/>
      <c r="R2171" s="3"/>
      <c r="S2171" s="3"/>
      <c r="T2171" s="3" t="str">
        <f t="shared" si="264"/>
        <v>SIN CECO</v>
      </c>
      <c r="U2171" s="3" t="str">
        <f t="shared" si="265"/>
        <v>NO</v>
      </c>
      <c r="V2171" t="str">
        <f t="shared" si="266"/>
        <v>NUEVO TX **-Compromisos Pactados</v>
      </c>
      <c r="W2171" s="53">
        <f t="shared" si="267"/>
        <v>4</v>
      </c>
      <c r="X2171">
        <f t="shared" si="268"/>
        <v>4</v>
      </c>
      <c r="Y2171">
        <f>IF(ISNA(VLOOKUP(B2171,CECOS_SIN_IDENTIFICAR!$A$2:$D$146,4,0)),"SIN CECO",IF(VLOOKUP(B2171,CECOS_SIN_IDENTIFICAR!$A$2:$D$146,4,0)=0,"SIN CECO",VLOOKUP(B2171,CECOS_SIN_IDENTIFICAR!$A$2:$D$146,4,0)))</f>
        <v>1221</v>
      </c>
      <c r="Z2171">
        <f t="shared" si="269"/>
        <v>1221</v>
      </c>
      <c r="AA2171" s="56" t="s">
        <v>52</v>
      </c>
      <c r="AB2171" t="str">
        <f t="shared" si="270"/>
        <v>c. Calidad de la Información suministrada-Compromisos Pactados</v>
      </c>
      <c r="AC2171" t="str">
        <f>VLOOKUP(AB2171,CODIFICACION_PREGUNTAS!$C$2:$D$35,2,0)</f>
        <v>COMPROMISOS003</v>
      </c>
    </row>
    <row r="2172" spans="1:29" x14ac:dyDescent="0.25">
      <c r="A2172" s="3">
        <f t="shared" si="271"/>
        <v>2171</v>
      </c>
      <c r="B2172" s="3" t="s">
        <v>233</v>
      </c>
      <c r="C2172" s="32">
        <v>40787</v>
      </c>
      <c r="D2172" s="56" t="s">
        <v>52</v>
      </c>
      <c r="E2172" s="3"/>
      <c r="F2172" s="3"/>
      <c r="G2172" s="2" t="s">
        <v>38</v>
      </c>
      <c r="H2172" s="2" t="s">
        <v>35</v>
      </c>
      <c r="I2172" s="3">
        <v>4</v>
      </c>
      <c r="J2172" s="3" t="s">
        <v>183</v>
      </c>
      <c r="K2172" s="3"/>
      <c r="L2172" s="3"/>
      <c r="M2172" s="3"/>
      <c r="N2172" s="3"/>
      <c r="O2172" s="3"/>
      <c r="P2172" s="3"/>
      <c r="Q2172" s="3"/>
      <c r="R2172" s="3"/>
      <c r="S2172" s="3"/>
      <c r="T2172" s="3" t="str">
        <f t="shared" si="264"/>
        <v>SIN CECO</v>
      </c>
      <c r="U2172" s="3" t="str">
        <f t="shared" si="265"/>
        <v>NO</v>
      </c>
      <c r="V2172" t="str">
        <f t="shared" si="266"/>
        <v>NUEVO TX **-Compromisos Pactados</v>
      </c>
      <c r="W2172" s="53">
        <f t="shared" si="267"/>
        <v>4</v>
      </c>
      <c r="X2172">
        <f t="shared" si="268"/>
        <v>4</v>
      </c>
      <c r="Y2172">
        <f>IF(ISNA(VLOOKUP(B2172,CECOS_SIN_IDENTIFICAR!$A$2:$D$146,4,0)),"SIN CECO",IF(VLOOKUP(B2172,CECOS_SIN_IDENTIFICAR!$A$2:$D$146,4,0)=0,"SIN CECO",VLOOKUP(B2172,CECOS_SIN_IDENTIFICAR!$A$2:$D$146,4,0)))</f>
        <v>1221</v>
      </c>
      <c r="Z2172">
        <f t="shared" si="269"/>
        <v>1221</v>
      </c>
      <c r="AA2172" s="56" t="s">
        <v>52</v>
      </c>
      <c r="AB2172" t="str">
        <f t="shared" si="270"/>
        <v>d. Disposición del personal de PAYC a las solicitudes del cliente-Compromisos Pactados</v>
      </c>
      <c r="AC2172" t="str">
        <f>VLOOKUP(AB2172,CODIFICACION_PREGUNTAS!$C$2:$D$35,2,0)</f>
        <v>COMPROMISOS004</v>
      </c>
    </row>
    <row r="2173" spans="1:29" x14ac:dyDescent="0.25">
      <c r="A2173" s="3">
        <f t="shared" si="271"/>
        <v>2172</v>
      </c>
      <c r="B2173" s="3" t="s">
        <v>233</v>
      </c>
      <c r="C2173" s="32">
        <v>40787</v>
      </c>
      <c r="D2173" s="56" t="s">
        <v>52</v>
      </c>
      <c r="E2173" s="3"/>
      <c r="F2173" s="3"/>
      <c r="G2173" s="2" t="s">
        <v>39</v>
      </c>
      <c r="H2173" s="2" t="s">
        <v>35</v>
      </c>
      <c r="I2173" s="3">
        <v>4</v>
      </c>
      <c r="J2173" s="3" t="s">
        <v>183</v>
      </c>
      <c r="K2173" s="3"/>
      <c r="L2173" s="3"/>
      <c r="M2173" s="3"/>
      <c r="N2173" s="3"/>
      <c r="O2173" s="3"/>
      <c r="P2173" s="3"/>
      <c r="Q2173" s="3"/>
      <c r="R2173" s="3"/>
      <c r="S2173" s="3"/>
      <c r="T2173" s="3" t="str">
        <f t="shared" si="264"/>
        <v>SIN CECO</v>
      </c>
      <c r="U2173" s="3" t="str">
        <f t="shared" si="265"/>
        <v>NO</v>
      </c>
      <c r="V2173" t="str">
        <f t="shared" si="266"/>
        <v>NUEVO TX **-Compromisos Pactados</v>
      </c>
      <c r="W2173" s="53">
        <f t="shared" si="267"/>
        <v>4</v>
      </c>
      <c r="X2173">
        <f t="shared" si="268"/>
        <v>4</v>
      </c>
      <c r="Y2173">
        <f>IF(ISNA(VLOOKUP(B2173,CECOS_SIN_IDENTIFICAR!$A$2:$D$146,4,0)),"SIN CECO",IF(VLOOKUP(B2173,CECOS_SIN_IDENTIFICAR!$A$2:$D$146,4,0)=0,"SIN CECO",VLOOKUP(B2173,CECOS_SIN_IDENTIFICAR!$A$2:$D$146,4,0)))</f>
        <v>1221</v>
      </c>
      <c r="Z2173">
        <f t="shared" si="269"/>
        <v>1221</v>
      </c>
      <c r="AA2173" s="56" t="s">
        <v>52</v>
      </c>
      <c r="AB2173" t="str">
        <f t="shared" si="270"/>
        <v>e. Coherencia entre lo solicitado y lo entregado-Compromisos Pactados</v>
      </c>
      <c r="AC2173" t="str">
        <f>VLOOKUP(AB2173,CODIFICACION_PREGUNTAS!$C$2:$D$35,2,0)</f>
        <v>COMPROMISOS005</v>
      </c>
    </row>
    <row r="2174" spans="1:29" x14ac:dyDescent="0.25">
      <c r="A2174" s="3">
        <f t="shared" si="271"/>
        <v>2173</v>
      </c>
      <c r="B2174" s="3" t="s">
        <v>233</v>
      </c>
      <c r="C2174" s="32">
        <v>40787</v>
      </c>
      <c r="D2174" s="56" t="s">
        <v>52</v>
      </c>
      <c r="E2174" s="3"/>
      <c r="F2174" s="3"/>
      <c r="G2174" s="2" t="s">
        <v>40</v>
      </c>
      <c r="H2174" s="2" t="s">
        <v>40</v>
      </c>
      <c r="I2174" s="3">
        <v>4</v>
      </c>
      <c r="J2174" s="3" t="s">
        <v>183</v>
      </c>
      <c r="K2174" s="3"/>
      <c r="L2174" s="3"/>
      <c r="M2174" s="3"/>
      <c r="N2174" s="3"/>
      <c r="O2174" s="3"/>
      <c r="P2174" s="3"/>
      <c r="Q2174" s="3"/>
      <c r="R2174" s="3"/>
      <c r="S2174" s="3"/>
      <c r="T2174" s="3" t="str">
        <f t="shared" si="264"/>
        <v>SIN CECO</v>
      </c>
      <c r="U2174" s="3" t="str">
        <f t="shared" si="265"/>
        <v>NO</v>
      </c>
      <c r="V2174" t="str">
        <f t="shared" si="266"/>
        <v>NUEVO TX **-Grado de Satisfacción con el Servicio Prestado</v>
      </c>
      <c r="W2174" s="53">
        <f t="shared" si="267"/>
        <v>4</v>
      </c>
      <c r="X2174">
        <f t="shared" si="268"/>
        <v>4</v>
      </c>
      <c r="Y2174">
        <f>IF(ISNA(VLOOKUP(B2174,CECOS_SIN_IDENTIFICAR!$A$2:$D$146,4,0)),"SIN CECO",IF(VLOOKUP(B2174,CECOS_SIN_IDENTIFICAR!$A$2:$D$146,4,0)=0,"SIN CECO",VLOOKUP(B2174,CECOS_SIN_IDENTIFICAR!$A$2:$D$146,4,0)))</f>
        <v>1221</v>
      </c>
      <c r="Z2174">
        <f t="shared" si="269"/>
        <v>1221</v>
      </c>
      <c r="AA2174" s="56" t="s">
        <v>52</v>
      </c>
      <c r="AB2174" t="str">
        <f t="shared" si="270"/>
        <v>Grado de Satisfacción con el Servicio Prestado-Grado de Satisfacción con el Servicio Prestado</v>
      </c>
      <c r="AC2174" t="str">
        <f>VLOOKUP(AB2174,CODIFICACION_PREGUNTAS!$C$2:$D$35,2,0)</f>
        <v>SATISFACCION001</v>
      </c>
    </row>
    <row r="2175" spans="1:29" x14ac:dyDescent="0.25">
      <c r="A2175" s="3">
        <f t="shared" si="271"/>
        <v>2174</v>
      </c>
      <c r="B2175" s="3" t="s">
        <v>233</v>
      </c>
      <c r="C2175" s="32">
        <v>40787</v>
      </c>
      <c r="D2175" s="56" t="s">
        <v>52</v>
      </c>
      <c r="E2175" s="3"/>
      <c r="F2175" s="3"/>
      <c r="G2175" s="2" t="s">
        <v>41</v>
      </c>
      <c r="H2175" s="2" t="s">
        <v>41</v>
      </c>
      <c r="I2175" s="3">
        <v>4</v>
      </c>
      <c r="J2175" s="3" t="s">
        <v>183</v>
      </c>
      <c r="K2175" s="3"/>
      <c r="L2175" s="3"/>
      <c r="M2175" s="3"/>
      <c r="N2175" s="3"/>
      <c r="O2175" s="3"/>
      <c r="P2175" s="3"/>
      <c r="Q2175" s="3"/>
      <c r="R2175" s="3"/>
      <c r="S2175" s="3"/>
      <c r="T2175" s="3" t="str">
        <f t="shared" si="264"/>
        <v>SIN CECO</v>
      </c>
      <c r="U2175" s="3" t="str">
        <f t="shared" si="265"/>
        <v>NO</v>
      </c>
      <c r="V2175" t="str">
        <f t="shared" si="266"/>
        <v>NUEVO TX **-Posibilidad de Volver a Contratar con PAYC</v>
      </c>
      <c r="W2175" s="53">
        <f t="shared" si="267"/>
        <v>4</v>
      </c>
      <c r="X2175">
        <f t="shared" si="268"/>
        <v>4</v>
      </c>
      <c r="Y2175">
        <f>IF(ISNA(VLOOKUP(B2175,CECOS_SIN_IDENTIFICAR!$A$2:$D$146,4,0)),"SIN CECO",IF(VLOOKUP(B2175,CECOS_SIN_IDENTIFICAR!$A$2:$D$146,4,0)=0,"SIN CECO",VLOOKUP(B2175,CECOS_SIN_IDENTIFICAR!$A$2:$D$146,4,0)))</f>
        <v>1221</v>
      </c>
      <c r="Z2175">
        <f t="shared" si="269"/>
        <v>1221</v>
      </c>
      <c r="AA2175" s="56" t="s">
        <v>52</v>
      </c>
      <c r="AB2175" t="str">
        <f t="shared" si="270"/>
        <v>Posibilidad de Volver a Contratar con PAYC-Posibilidad de Volver a Contratar con PAYC</v>
      </c>
      <c r="AC2175" t="str">
        <f>VLOOKUP(AB2175,CODIFICACION_PREGUNTAS!$C$2:$D$35,2,0)</f>
        <v>VOLVER001</v>
      </c>
    </row>
    <row r="2176" spans="1:29" x14ac:dyDescent="0.25">
      <c r="A2176" s="3">
        <f t="shared" si="271"/>
        <v>2175</v>
      </c>
      <c r="B2176" s="3" t="s">
        <v>233</v>
      </c>
      <c r="C2176" s="32">
        <v>40787</v>
      </c>
      <c r="D2176" s="56" t="s">
        <v>52</v>
      </c>
      <c r="E2176" s="3"/>
      <c r="F2176" s="3"/>
      <c r="G2176" s="2" t="s">
        <v>42</v>
      </c>
      <c r="H2176" s="6" t="s">
        <v>43</v>
      </c>
      <c r="I2176" s="3" t="s">
        <v>56</v>
      </c>
      <c r="J2176" s="3" t="s">
        <v>183</v>
      </c>
      <c r="K2176" s="3"/>
      <c r="L2176" s="3"/>
      <c r="M2176" s="3"/>
      <c r="N2176" s="3"/>
      <c r="O2176" s="3"/>
      <c r="P2176" s="3"/>
      <c r="Q2176" s="3"/>
      <c r="R2176" s="3"/>
      <c r="S2176" s="3"/>
      <c r="T2176" s="3" t="str">
        <f t="shared" si="264"/>
        <v>SIN CECO</v>
      </c>
      <c r="U2176" s="3" t="str">
        <f t="shared" si="265"/>
        <v>NO</v>
      </c>
      <c r="V2176" t="str">
        <f t="shared" si="266"/>
        <v>NUEVO TX **-Fortalezas PAYC</v>
      </c>
      <c r="W2176" s="53" t="str">
        <f t="shared" si="267"/>
        <v>-</v>
      </c>
      <c r="X2176">
        <f t="shared" si="268"/>
        <v>0</v>
      </c>
      <c r="Y2176">
        <f>IF(ISNA(VLOOKUP(B2176,CECOS_SIN_IDENTIFICAR!$A$2:$D$146,4,0)),"SIN CECO",IF(VLOOKUP(B2176,CECOS_SIN_IDENTIFICAR!$A$2:$D$146,4,0)=0,"SIN CECO",VLOOKUP(B2176,CECOS_SIN_IDENTIFICAR!$A$2:$D$146,4,0)))</f>
        <v>1221</v>
      </c>
      <c r="Z2176">
        <f t="shared" si="269"/>
        <v>1221</v>
      </c>
      <c r="AA2176" s="56" t="s">
        <v>52</v>
      </c>
      <c r="AB2176" t="str">
        <f t="shared" si="270"/>
        <v>Principales fortalezas en el servicio que presta PAYC-Fortalezas PAYC</v>
      </c>
      <c r="AC2176" t="str">
        <f>VLOOKUP(AB2176,CODIFICACION_PREGUNTAS!$C$2:$D$35,2,0)</f>
        <v>FORT001</v>
      </c>
    </row>
    <row r="2177" spans="1:29" x14ac:dyDescent="0.25">
      <c r="A2177" s="3">
        <f t="shared" si="271"/>
        <v>2176</v>
      </c>
      <c r="B2177" s="3" t="s">
        <v>233</v>
      </c>
      <c r="C2177" s="32">
        <v>40787</v>
      </c>
      <c r="D2177" s="56" t="s">
        <v>52</v>
      </c>
      <c r="E2177" s="3"/>
      <c r="F2177" s="3"/>
      <c r="G2177" s="2" t="s">
        <v>44</v>
      </c>
      <c r="H2177" s="6" t="s">
        <v>45</v>
      </c>
      <c r="I2177" s="3" t="s">
        <v>56</v>
      </c>
      <c r="J2177" s="3" t="s">
        <v>183</v>
      </c>
      <c r="K2177" s="3"/>
      <c r="L2177" s="3"/>
      <c r="M2177" s="3"/>
      <c r="N2177" s="3"/>
      <c r="O2177" s="3"/>
      <c r="P2177" s="3"/>
      <c r="Q2177" s="3"/>
      <c r="R2177" s="3"/>
      <c r="S2177" s="3"/>
      <c r="T2177" s="3" t="str">
        <f t="shared" si="264"/>
        <v>SIN CECO</v>
      </c>
      <c r="U2177" s="3" t="str">
        <f t="shared" si="265"/>
        <v>NO</v>
      </c>
      <c r="V2177" t="str">
        <f t="shared" si="266"/>
        <v>NUEVO TX **-Debilidades PAYC</v>
      </c>
      <c r="W2177" s="53" t="str">
        <f t="shared" si="267"/>
        <v>-</v>
      </c>
      <c r="X2177">
        <f t="shared" si="268"/>
        <v>0</v>
      </c>
      <c r="Y2177">
        <f>IF(ISNA(VLOOKUP(B2177,CECOS_SIN_IDENTIFICAR!$A$2:$D$146,4,0)),"SIN CECO",IF(VLOOKUP(B2177,CECOS_SIN_IDENTIFICAR!$A$2:$D$146,4,0)=0,"SIN CECO",VLOOKUP(B2177,CECOS_SIN_IDENTIFICAR!$A$2:$D$146,4,0)))</f>
        <v>1221</v>
      </c>
      <c r="Z2177">
        <f t="shared" si="269"/>
        <v>1221</v>
      </c>
      <c r="AA2177" s="56" t="s">
        <v>52</v>
      </c>
      <c r="AB2177" t="str">
        <f t="shared" si="270"/>
        <v>Principales debilidades en el servicio que presta PAYC-Debilidades PAYC</v>
      </c>
      <c r="AC2177" t="str">
        <f>VLOOKUP(AB2177,CODIFICACION_PREGUNTAS!$C$2:$D$35,2,0)</f>
        <v>DEB001</v>
      </c>
    </row>
    <row r="2178" spans="1:29" x14ac:dyDescent="0.25">
      <c r="A2178" s="3">
        <f t="shared" si="271"/>
        <v>2177</v>
      </c>
      <c r="B2178" s="3" t="s">
        <v>234</v>
      </c>
      <c r="C2178" s="32">
        <v>40787</v>
      </c>
      <c r="D2178" s="56" t="s">
        <v>52</v>
      </c>
      <c r="E2178" s="3"/>
      <c r="F2178" s="3"/>
      <c r="G2178" s="2" t="s">
        <v>5</v>
      </c>
      <c r="H2178" s="3" t="s">
        <v>6</v>
      </c>
      <c r="I2178" s="3">
        <v>5</v>
      </c>
      <c r="J2178" s="3" t="s">
        <v>183</v>
      </c>
      <c r="K2178" s="3"/>
      <c r="L2178" s="3"/>
      <c r="M2178" s="3"/>
      <c r="N2178" s="3"/>
      <c r="O2178" s="3"/>
      <c r="P2178" s="3"/>
      <c r="Q2178" s="3"/>
      <c r="R2178" s="3"/>
      <c r="S2178" s="3"/>
      <c r="T2178" s="3" t="str">
        <f t="shared" si="264"/>
        <v>SIN CECO</v>
      </c>
      <c r="U2178" s="3" t="str">
        <f t="shared" si="265"/>
        <v>NO</v>
      </c>
      <c r="V2178" t="str">
        <f t="shared" si="266"/>
        <v>CERESCOS PLANTA INDUSTRIAL-Soporte Técnico</v>
      </c>
      <c r="W2178" s="53">
        <f t="shared" si="267"/>
        <v>5</v>
      </c>
      <c r="X2178">
        <f t="shared" si="268"/>
        <v>5</v>
      </c>
      <c r="Y2178">
        <f>IF(ISNA(VLOOKUP(B2178,CECOS_SIN_IDENTIFICAR!$A$2:$D$146,4,0)),"SIN CECO",IF(VLOOKUP(B2178,CECOS_SIN_IDENTIFICAR!$A$2:$D$146,4,0)=0,"SIN CECO",VLOOKUP(B2178,CECOS_SIN_IDENTIFICAR!$A$2:$D$146,4,0)))</f>
        <v>1193</v>
      </c>
      <c r="Z2178">
        <f t="shared" si="269"/>
        <v>1193</v>
      </c>
      <c r="AA2178" s="56" t="s">
        <v>52</v>
      </c>
      <c r="AB2178" t="str">
        <f t="shared" si="270"/>
        <v>a. Conocimiento específico de temas aplicables al proyecto-Soporte Técnico</v>
      </c>
      <c r="AC2178" t="str">
        <f>VLOOKUP(AB2178,CODIFICACION_PREGUNTAS!$C$2:$D$35,2,0)</f>
        <v>SOPORTE_TEC001</v>
      </c>
    </row>
    <row r="2179" spans="1:29" x14ac:dyDescent="0.25">
      <c r="A2179" s="3">
        <f t="shared" si="271"/>
        <v>2178</v>
      </c>
      <c r="B2179" s="3" t="s">
        <v>234</v>
      </c>
      <c r="C2179" s="32">
        <v>40787</v>
      </c>
      <c r="D2179" s="56" t="s">
        <v>52</v>
      </c>
      <c r="E2179" s="3"/>
      <c r="F2179" s="3"/>
      <c r="G2179" s="2" t="s">
        <v>7</v>
      </c>
      <c r="H2179" s="3" t="s">
        <v>6</v>
      </c>
      <c r="I2179" s="3">
        <v>4</v>
      </c>
      <c r="J2179" s="3" t="s">
        <v>183</v>
      </c>
      <c r="K2179" s="3"/>
      <c r="L2179" s="3"/>
      <c r="M2179" s="3"/>
      <c r="N2179" s="3"/>
      <c r="O2179" s="3"/>
      <c r="P2179" s="3"/>
      <c r="Q2179" s="3"/>
      <c r="R2179" s="3"/>
      <c r="S2179" s="3"/>
      <c r="T2179" s="3" t="str">
        <f t="shared" ref="T2179:T2242" si="272">IF(U2179="NO","SIN CECO",LEFT(B2179,4)+0)</f>
        <v>SIN CECO</v>
      </c>
      <c r="U2179" s="3" t="str">
        <f t="shared" ref="U2179:U2242" si="273">IF(ISNUMBER(LEFT(B2179,4)+0),"SI","NO")</f>
        <v>NO</v>
      </c>
      <c r="V2179" t="str">
        <f t="shared" ref="V2179:V2242" si="274">CONCATENATE(B2179,"-",H2179)</f>
        <v>CERESCOS PLANTA INDUSTRIAL-Soporte Técnico</v>
      </c>
      <c r="W2179" s="53">
        <f t="shared" ref="W2179:W2242" si="275">I2179</f>
        <v>4</v>
      </c>
      <c r="X2179">
        <f t="shared" ref="X2179:X2242" si="276">IF(ISNUMBER(W2179+0),W2179+0,0)</f>
        <v>4</v>
      </c>
      <c r="Y2179">
        <f>IF(ISNA(VLOOKUP(B2179,CECOS_SIN_IDENTIFICAR!$A$2:$D$146,4,0)),"SIN CECO",IF(VLOOKUP(B2179,CECOS_SIN_IDENTIFICAR!$A$2:$D$146,4,0)=0,"SIN CECO",VLOOKUP(B2179,CECOS_SIN_IDENTIFICAR!$A$2:$D$146,4,0)))</f>
        <v>1193</v>
      </c>
      <c r="Z2179">
        <f t="shared" ref="Z2179:Z2242" si="277">IF(Y2179="SIN CECO",T2179,Y2179)</f>
        <v>1193</v>
      </c>
      <c r="AA2179" s="56" t="s">
        <v>52</v>
      </c>
      <c r="AB2179" t="str">
        <f t="shared" ref="AB2179:AB2242" si="278">CONCATENATE(G2179,"-",H2179)</f>
        <v>b. Idoneidad y Calidad del soporte-Soporte Técnico</v>
      </c>
      <c r="AC2179" t="str">
        <f>VLOOKUP(AB2179,CODIFICACION_PREGUNTAS!$C$2:$D$35,2,0)</f>
        <v>SOPORTE_TEC002</v>
      </c>
    </row>
    <row r="2180" spans="1:29" x14ac:dyDescent="0.25">
      <c r="A2180" s="3">
        <f t="shared" ref="A2180:A2243" si="279">A2179+1</f>
        <v>2179</v>
      </c>
      <c r="B2180" s="3" t="s">
        <v>234</v>
      </c>
      <c r="C2180" s="32">
        <v>40787</v>
      </c>
      <c r="D2180" s="56" t="s">
        <v>52</v>
      </c>
      <c r="E2180" s="3"/>
      <c r="F2180" s="3"/>
      <c r="G2180" s="2" t="s">
        <v>8</v>
      </c>
      <c r="H2180" s="3" t="s">
        <v>6</v>
      </c>
      <c r="I2180" s="3">
        <v>5</v>
      </c>
      <c r="J2180" s="3" t="s">
        <v>183</v>
      </c>
      <c r="K2180" s="3"/>
      <c r="L2180" s="3"/>
      <c r="M2180" s="3"/>
      <c r="N2180" s="3"/>
      <c r="O2180" s="3"/>
      <c r="P2180" s="3"/>
      <c r="Q2180" s="3"/>
      <c r="R2180" s="3"/>
      <c r="S2180" s="3"/>
      <c r="T2180" s="3" t="str">
        <f t="shared" si="272"/>
        <v>SIN CECO</v>
      </c>
      <c r="U2180" s="3" t="str">
        <f t="shared" si="273"/>
        <v>NO</v>
      </c>
      <c r="V2180" t="str">
        <f t="shared" si="274"/>
        <v>CERESCOS PLANTA INDUSTRIAL-Soporte Técnico</v>
      </c>
      <c r="W2180" s="53">
        <f t="shared" si="275"/>
        <v>5</v>
      </c>
      <c r="X2180">
        <f t="shared" si="276"/>
        <v>5</v>
      </c>
      <c r="Y2180">
        <f>IF(ISNA(VLOOKUP(B2180,CECOS_SIN_IDENTIFICAR!$A$2:$D$146,4,0)),"SIN CECO",IF(VLOOKUP(B2180,CECOS_SIN_IDENTIFICAR!$A$2:$D$146,4,0)=0,"SIN CECO",VLOOKUP(B2180,CECOS_SIN_IDENTIFICAR!$A$2:$D$146,4,0)))</f>
        <v>1193</v>
      </c>
      <c r="Z2180">
        <f t="shared" si="277"/>
        <v>1193</v>
      </c>
      <c r="AA2180" s="56" t="s">
        <v>52</v>
      </c>
      <c r="AB2180" t="str">
        <f t="shared" si="278"/>
        <v>c. Cumplimiento de especificaciones técnicas de construcción-Soporte Técnico</v>
      </c>
      <c r="AC2180" t="str">
        <f>VLOOKUP(AB2180,CODIFICACION_PREGUNTAS!$C$2:$D$35,2,0)</f>
        <v>SOPORTE_TEC003</v>
      </c>
    </row>
    <row r="2181" spans="1:29" x14ac:dyDescent="0.25">
      <c r="A2181" s="3">
        <f t="shared" si="279"/>
        <v>2180</v>
      </c>
      <c r="B2181" s="3" t="s">
        <v>234</v>
      </c>
      <c r="C2181" s="32">
        <v>40787</v>
      </c>
      <c r="D2181" s="56" t="s">
        <v>52</v>
      </c>
      <c r="E2181" s="3"/>
      <c r="F2181" s="3"/>
      <c r="G2181" s="2" t="s">
        <v>9</v>
      </c>
      <c r="H2181" s="3" t="s">
        <v>6</v>
      </c>
      <c r="I2181" s="3">
        <v>4</v>
      </c>
      <c r="J2181" s="3" t="s">
        <v>183</v>
      </c>
      <c r="K2181" s="3"/>
      <c r="L2181" s="3"/>
      <c r="M2181" s="3"/>
      <c r="N2181" s="3"/>
      <c r="O2181" s="3"/>
      <c r="P2181" s="3"/>
      <c r="Q2181" s="3"/>
      <c r="R2181" s="3"/>
      <c r="S2181" s="3"/>
      <c r="T2181" s="3" t="str">
        <f t="shared" si="272"/>
        <v>SIN CECO</v>
      </c>
      <c r="U2181" s="3" t="str">
        <f t="shared" si="273"/>
        <v>NO</v>
      </c>
      <c r="V2181" t="str">
        <f t="shared" si="274"/>
        <v>CERESCOS PLANTA INDUSTRIAL-Soporte Técnico</v>
      </c>
      <c r="W2181" s="53">
        <f t="shared" si="275"/>
        <v>4</v>
      </c>
      <c r="X2181">
        <f t="shared" si="276"/>
        <v>4</v>
      </c>
      <c r="Y2181">
        <f>IF(ISNA(VLOOKUP(B2181,CECOS_SIN_IDENTIFICAR!$A$2:$D$146,4,0)),"SIN CECO",IF(VLOOKUP(B2181,CECOS_SIN_IDENTIFICAR!$A$2:$D$146,4,0)=0,"SIN CECO",VLOOKUP(B2181,CECOS_SIN_IDENTIFICAR!$A$2:$D$146,4,0)))</f>
        <v>1193</v>
      </c>
      <c r="Z2181">
        <f t="shared" si="277"/>
        <v>1193</v>
      </c>
      <c r="AA2181" s="56" t="s">
        <v>52</v>
      </c>
      <c r="AB2181" t="str">
        <f t="shared" si="278"/>
        <v>d. Confiabilidad de los conceptos aplicados-Soporte Técnico</v>
      </c>
      <c r="AC2181" t="str">
        <f>VLOOKUP(AB2181,CODIFICACION_PREGUNTAS!$C$2:$D$35,2,0)</f>
        <v>SOPORTE_TEC004</v>
      </c>
    </row>
    <row r="2182" spans="1:29" x14ac:dyDescent="0.25">
      <c r="A2182" s="3">
        <f t="shared" si="279"/>
        <v>2181</v>
      </c>
      <c r="B2182" s="3" t="s">
        <v>234</v>
      </c>
      <c r="C2182" s="32">
        <v>40787</v>
      </c>
      <c r="D2182" s="56" t="s">
        <v>52</v>
      </c>
      <c r="E2182" s="3"/>
      <c r="F2182" s="3"/>
      <c r="G2182" s="2" t="s">
        <v>10</v>
      </c>
      <c r="H2182" s="3" t="s">
        <v>6</v>
      </c>
      <c r="I2182" s="3">
        <v>4</v>
      </c>
      <c r="J2182" s="3" t="s">
        <v>183</v>
      </c>
      <c r="K2182" s="3"/>
      <c r="L2182" s="3"/>
      <c r="M2182" s="3"/>
      <c r="N2182" s="3"/>
      <c r="O2182" s="3"/>
      <c r="P2182" s="3"/>
      <c r="Q2182" s="3"/>
      <c r="R2182" s="3"/>
      <c r="S2182" s="3"/>
      <c r="T2182" s="3" t="str">
        <f t="shared" si="272"/>
        <v>SIN CECO</v>
      </c>
      <c r="U2182" s="3" t="str">
        <f t="shared" si="273"/>
        <v>NO</v>
      </c>
      <c r="V2182" t="str">
        <f t="shared" si="274"/>
        <v>CERESCOS PLANTA INDUSTRIAL-Soporte Técnico</v>
      </c>
      <c r="W2182" s="53">
        <f t="shared" si="275"/>
        <v>4</v>
      </c>
      <c r="X2182">
        <f t="shared" si="276"/>
        <v>4</v>
      </c>
      <c r="Y2182">
        <f>IF(ISNA(VLOOKUP(B2182,CECOS_SIN_IDENTIFICAR!$A$2:$D$146,4,0)),"SIN CECO",IF(VLOOKUP(B2182,CECOS_SIN_IDENTIFICAR!$A$2:$D$146,4,0)=0,"SIN CECO",VLOOKUP(B2182,CECOS_SIN_IDENTIFICAR!$A$2:$D$146,4,0)))</f>
        <v>1193</v>
      </c>
      <c r="Z2182">
        <f t="shared" si="277"/>
        <v>1193</v>
      </c>
      <c r="AA2182" s="56" t="s">
        <v>52</v>
      </c>
      <c r="AB2182" t="str">
        <f t="shared" si="278"/>
        <v>e. Oportunidad en entrega de información o requerimientos-Soporte Técnico</v>
      </c>
      <c r="AC2182" t="str">
        <f>VLOOKUP(AB2182,CODIFICACION_PREGUNTAS!$C$2:$D$35,2,0)</f>
        <v>SOPORTE_TEC005</v>
      </c>
    </row>
    <row r="2183" spans="1:29" x14ac:dyDescent="0.25">
      <c r="A2183" s="3">
        <f t="shared" si="279"/>
        <v>2182</v>
      </c>
      <c r="B2183" s="3" t="s">
        <v>234</v>
      </c>
      <c r="C2183" s="32">
        <v>40787</v>
      </c>
      <c r="D2183" s="56" t="s">
        <v>52</v>
      </c>
      <c r="E2183" s="3"/>
      <c r="F2183" s="3"/>
      <c r="G2183" s="2" t="s">
        <v>11</v>
      </c>
      <c r="H2183" s="3" t="s">
        <v>12</v>
      </c>
      <c r="I2183" s="3">
        <v>3</v>
      </c>
      <c r="J2183" s="3" t="s">
        <v>183</v>
      </c>
      <c r="K2183" s="3"/>
      <c r="L2183" s="3"/>
      <c r="M2183" s="3"/>
      <c r="N2183" s="3"/>
      <c r="O2183" s="3"/>
      <c r="P2183" s="3"/>
      <c r="Q2183" s="3"/>
      <c r="R2183" s="3"/>
      <c r="S2183" s="3"/>
      <c r="T2183" s="3" t="str">
        <f t="shared" si="272"/>
        <v>SIN CECO</v>
      </c>
      <c r="U2183" s="3" t="str">
        <f t="shared" si="273"/>
        <v>NO</v>
      </c>
      <c r="V2183" t="str">
        <f t="shared" si="274"/>
        <v>CERESCOS PLANTA INDUSTRIAL-Soporte Administrativo</v>
      </c>
      <c r="W2183" s="53">
        <f t="shared" si="275"/>
        <v>3</v>
      </c>
      <c r="X2183">
        <f t="shared" si="276"/>
        <v>3</v>
      </c>
      <c r="Y2183">
        <f>IF(ISNA(VLOOKUP(B2183,CECOS_SIN_IDENTIFICAR!$A$2:$D$146,4,0)),"SIN CECO",IF(VLOOKUP(B2183,CECOS_SIN_IDENTIFICAR!$A$2:$D$146,4,0)=0,"SIN CECO",VLOOKUP(B2183,CECOS_SIN_IDENTIFICAR!$A$2:$D$146,4,0)))</f>
        <v>1193</v>
      </c>
      <c r="Z2183">
        <f t="shared" si="277"/>
        <v>1193</v>
      </c>
      <c r="AA2183" s="56" t="s">
        <v>52</v>
      </c>
      <c r="AB2183" t="str">
        <f t="shared" si="278"/>
        <v>a. Oportunidad de la gestión en obra-Soporte Administrativo</v>
      </c>
      <c r="AC2183" t="str">
        <f>VLOOKUP(AB2183,CODIFICACION_PREGUNTAS!$C$2:$D$35,2,0)</f>
        <v>SOPORTE_ADMON001</v>
      </c>
    </row>
    <row r="2184" spans="1:29" x14ac:dyDescent="0.25">
      <c r="A2184" s="3">
        <f t="shared" si="279"/>
        <v>2183</v>
      </c>
      <c r="B2184" s="3" t="s">
        <v>234</v>
      </c>
      <c r="C2184" s="32">
        <v>40787</v>
      </c>
      <c r="D2184" s="56" t="s">
        <v>52</v>
      </c>
      <c r="E2184" s="3"/>
      <c r="F2184" s="3"/>
      <c r="G2184" s="2" t="s">
        <v>13</v>
      </c>
      <c r="H2184" s="3" t="s">
        <v>12</v>
      </c>
      <c r="I2184" s="3">
        <v>3</v>
      </c>
      <c r="J2184" s="3" t="s">
        <v>183</v>
      </c>
      <c r="K2184" s="3"/>
      <c r="L2184" s="3"/>
      <c r="M2184" s="3"/>
      <c r="N2184" s="3"/>
      <c r="O2184" s="3"/>
      <c r="P2184" s="3"/>
      <c r="Q2184" s="3"/>
      <c r="R2184" s="3"/>
      <c r="S2184" s="3"/>
      <c r="T2184" s="3" t="str">
        <f t="shared" si="272"/>
        <v>SIN CECO</v>
      </c>
      <c r="U2184" s="3" t="str">
        <f t="shared" si="273"/>
        <v>NO</v>
      </c>
      <c r="V2184" t="str">
        <f t="shared" si="274"/>
        <v>CERESCOS PLANTA INDUSTRIAL-Soporte Administrativo</v>
      </c>
      <c r="W2184" s="53">
        <f t="shared" si="275"/>
        <v>3</v>
      </c>
      <c r="X2184">
        <f t="shared" si="276"/>
        <v>3</v>
      </c>
      <c r="Y2184">
        <f>IF(ISNA(VLOOKUP(B2184,CECOS_SIN_IDENTIFICAR!$A$2:$D$146,4,0)),"SIN CECO",IF(VLOOKUP(B2184,CECOS_SIN_IDENTIFICAR!$A$2:$D$146,4,0)=0,"SIN CECO",VLOOKUP(B2184,CECOS_SIN_IDENTIFICAR!$A$2:$D$146,4,0)))</f>
        <v>1193</v>
      </c>
      <c r="Z2184">
        <f t="shared" si="277"/>
        <v>1193</v>
      </c>
      <c r="AA2184" s="56" t="s">
        <v>52</v>
      </c>
      <c r="AB2184" t="str">
        <f t="shared" si="278"/>
        <v>b. Manejo administrativo del proyecto-Soporte Administrativo</v>
      </c>
      <c r="AC2184" t="str">
        <f>VLOOKUP(AB2184,CODIFICACION_PREGUNTAS!$C$2:$D$35,2,0)</f>
        <v>SOPORTE_ADMON002</v>
      </c>
    </row>
    <row r="2185" spans="1:29" x14ac:dyDescent="0.25">
      <c r="A2185" s="3">
        <f t="shared" si="279"/>
        <v>2184</v>
      </c>
      <c r="B2185" s="3" t="s">
        <v>234</v>
      </c>
      <c r="C2185" s="32">
        <v>40787</v>
      </c>
      <c r="D2185" s="56" t="s">
        <v>52</v>
      </c>
      <c r="E2185" s="3"/>
      <c r="F2185" s="3"/>
      <c r="G2185" s="2" t="s">
        <v>14</v>
      </c>
      <c r="H2185" s="3" t="s">
        <v>12</v>
      </c>
      <c r="I2185" s="3">
        <v>3</v>
      </c>
      <c r="J2185" s="3" t="s">
        <v>183</v>
      </c>
      <c r="K2185" s="3"/>
      <c r="L2185" s="3"/>
      <c r="M2185" s="3"/>
      <c r="N2185" s="3"/>
      <c r="O2185" s="3"/>
      <c r="P2185" s="3"/>
      <c r="Q2185" s="3"/>
      <c r="R2185" s="3"/>
      <c r="S2185" s="3"/>
      <c r="T2185" s="3" t="str">
        <f t="shared" si="272"/>
        <v>SIN CECO</v>
      </c>
      <c r="U2185" s="3" t="str">
        <f t="shared" si="273"/>
        <v>NO</v>
      </c>
      <c r="V2185" t="str">
        <f t="shared" si="274"/>
        <v>CERESCOS PLANTA INDUSTRIAL-Soporte Administrativo</v>
      </c>
      <c r="W2185" s="53">
        <f t="shared" si="275"/>
        <v>3</v>
      </c>
      <c r="X2185">
        <f t="shared" si="276"/>
        <v>3</v>
      </c>
      <c r="Y2185">
        <f>IF(ISNA(VLOOKUP(B2185,CECOS_SIN_IDENTIFICAR!$A$2:$D$146,4,0)),"SIN CECO",IF(VLOOKUP(B2185,CECOS_SIN_IDENTIFICAR!$A$2:$D$146,4,0)=0,"SIN CECO",VLOOKUP(B2185,CECOS_SIN_IDENTIFICAR!$A$2:$D$146,4,0)))</f>
        <v>1193</v>
      </c>
      <c r="Z2185">
        <f t="shared" si="277"/>
        <v>1193</v>
      </c>
      <c r="AA2185" s="56" t="s">
        <v>52</v>
      </c>
      <c r="AB2185" t="str">
        <f t="shared" si="278"/>
        <v>c. Información clara y veraz sobre la administración de proyecto-Soporte Administrativo</v>
      </c>
      <c r="AC2185" t="str">
        <f>VLOOKUP(AB2185,CODIFICACION_PREGUNTAS!$C$2:$D$35,2,0)</f>
        <v>SOPORTE_ADMON003</v>
      </c>
    </row>
    <row r="2186" spans="1:29" x14ac:dyDescent="0.25">
      <c r="A2186" s="3">
        <f t="shared" si="279"/>
        <v>2185</v>
      </c>
      <c r="B2186" s="3" t="s">
        <v>234</v>
      </c>
      <c r="C2186" s="32">
        <v>40787</v>
      </c>
      <c r="D2186" s="56" t="s">
        <v>52</v>
      </c>
      <c r="E2186" s="3"/>
      <c r="F2186" s="3"/>
      <c r="G2186" s="2" t="s">
        <v>15</v>
      </c>
      <c r="H2186" s="3" t="s">
        <v>12</v>
      </c>
      <c r="I2186" s="3">
        <v>3</v>
      </c>
      <c r="J2186" s="3" t="s">
        <v>183</v>
      </c>
      <c r="K2186" s="3"/>
      <c r="L2186" s="3"/>
      <c r="M2186" s="3"/>
      <c r="N2186" s="3"/>
      <c r="O2186" s="3"/>
      <c r="P2186" s="3"/>
      <c r="Q2186" s="3"/>
      <c r="R2186" s="3"/>
      <c r="S2186" s="3"/>
      <c r="T2186" s="3" t="str">
        <f t="shared" si="272"/>
        <v>SIN CECO</v>
      </c>
      <c r="U2186" s="3" t="str">
        <f t="shared" si="273"/>
        <v>NO</v>
      </c>
      <c r="V2186" t="str">
        <f t="shared" si="274"/>
        <v>CERESCOS PLANTA INDUSTRIAL-Soporte Administrativo</v>
      </c>
      <c r="W2186" s="53">
        <f t="shared" si="275"/>
        <v>3</v>
      </c>
      <c r="X2186">
        <f t="shared" si="276"/>
        <v>3</v>
      </c>
      <c r="Y2186">
        <f>IF(ISNA(VLOOKUP(B2186,CECOS_SIN_IDENTIFICAR!$A$2:$D$146,4,0)),"SIN CECO",IF(VLOOKUP(B2186,CECOS_SIN_IDENTIFICAR!$A$2:$D$146,4,0)=0,"SIN CECO",VLOOKUP(B2186,CECOS_SIN_IDENTIFICAR!$A$2:$D$146,4,0)))</f>
        <v>1193</v>
      </c>
      <c r="Z2186">
        <f t="shared" si="277"/>
        <v>1193</v>
      </c>
      <c r="AA2186" s="56" t="s">
        <v>52</v>
      </c>
      <c r="AB2186" t="str">
        <f t="shared" si="278"/>
        <v>d. Cumplimientos con expectativas del cliente-Soporte Administrativo</v>
      </c>
      <c r="AC2186" t="str">
        <f>VLOOKUP(AB2186,CODIFICACION_PREGUNTAS!$C$2:$D$35,2,0)</f>
        <v>SOPORTE_ADMON004</v>
      </c>
    </row>
    <row r="2187" spans="1:29" x14ac:dyDescent="0.25">
      <c r="A2187" s="3">
        <f t="shared" si="279"/>
        <v>2186</v>
      </c>
      <c r="B2187" s="3" t="s">
        <v>234</v>
      </c>
      <c r="C2187" s="32">
        <v>40787</v>
      </c>
      <c r="D2187" s="56" t="s">
        <v>52</v>
      </c>
      <c r="E2187" s="3"/>
      <c r="F2187" s="3"/>
      <c r="G2187" s="2" t="s">
        <v>16</v>
      </c>
      <c r="H2187" s="3" t="s">
        <v>12</v>
      </c>
      <c r="I2187" s="3">
        <v>4</v>
      </c>
      <c r="J2187" s="3" t="s">
        <v>183</v>
      </c>
      <c r="K2187" s="3"/>
      <c r="L2187" s="3"/>
      <c r="M2187" s="3"/>
      <c r="N2187" s="3"/>
      <c r="O2187" s="3"/>
      <c r="P2187" s="3"/>
      <c r="Q2187" s="3"/>
      <c r="R2187" s="3"/>
      <c r="S2187" s="3"/>
      <c r="T2187" s="3" t="str">
        <f t="shared" si="272"/>
        <v>SIN CECO</v>
      </c>
      <c r="U2187" s="3" t="str">
        <f t="shared" si="273"/>
        <v>NO</v>
      </c>
      <c r="V2187" t="str">
        <f t="shared" si="274"/>
        <v>CERESCOS PLANTA INDUSTRIAL-Soporte Administrativo</v>
      </c>
      <c r="W2187" s="53">
        <f t="shared" si="275"/>
        <v>4</v>
      </c>
      <c r="X2187">
        <f t="shared" si="276"/>
        <v>4</v>
      </c>
      <c r="Y2187">
        <f>IF(ISNA(VLOOKUP(B2187,CECOS_SIN_IDENTIFICAR!$A$2:$D$146,4,0)),"SIN CECO",IF(VLOOKUP(B2187,CECOS_SIN_IDENTIFICAR!$A$2:$D$146,4,0)=0,"SIN CECO",VLOOKUP(B2187,CECOS_SIN_IDENTIFICAR!$A$2:$D$146,4,0)))</f>
        <v>1193</v>
      </c>
      <c r="Z2187">
        <f t="shared" si="277"/>
        <v>1193</v>
      </c>
      <c r="AA2187" s="56" t="s">
        <v>52</v>
      </c>
      <c r="AB2187" t="str">
        <f t="shared" si="278"/>
        <v>e. Control de presupuesto-Soporte Administrativo</v>
      </c>
      <c r="AC2187" t="str">
        <f>VLOOKUP(AB2187,CODIFICACION_PREGUNTAS!$C$2:$D$35,2,0)</f>
        <v>SOPORTE_ADMON005</v>
      </c>
    </row>
    <row r="2188" spans="1:29" x14ac:dyDescent="0.25">
      <c r="A2188" s="3">
        <f t="shared" si="279"/>
        <v>2187</v>
      </c>
      <c r="B2188" s="3" t="s">
        <v>234</v>
      </c>
      <c r="C2188" s="32">
        <v>40787</v>
      </c>
      <c r="D2188" s="56" t="s">
        <v>52</v>
      </c>
      <c r="E2188" s="3"/>
      <c r="F2188" s="3"/>
      <c r="G2188" s="2" t="s">
        <v>17</v>
      </c>
      <c r="H2188" s="3" t="s">
        <v>18</v>
      </c>
      <c r="I2188" s="3">
        <v>3</v>
      </c>
      <c r="J2188" s="3" t="s">
        <v>183</v>
      </c>
      <c r="K2188" s="3"/>
      <c r="L2188" s="3"/>
      <c r="M2188" s="3"/>
      <c r="N2188" s="3"/>
      <c r="O2188" s="3"/>
      <c r="P2188" s="3"/>
      <c r="Q2188" s="3"/>
      <c r="R2188" s="3"/>
      <c r="S2188" s="3"/>
      <c r="T2188" s="3" t="str">
        <f t="shared" si="272"/>
        <v>SIN CECO</v>
      </c>
      <c r="U2188" s="3" t="str">
        <f t="shared" si="273"/>
        <v>NO</v>
      </c>
      <c r="V2188" t="str">
        <f t="shared" si="274"/>
        <v>CERESCOS PLANTA INDUSTRIAL-Soporte Directivo (Coordinador y Gerencia)</v>
      </c>
      <c r="W2188" s="53">
        <f t="shared" si="275"/>
        <v>3</v>
      </c>
      <c r="X2188">
        <f t="shared" si="276"/>
        <v>3</v>
      </c>
      <c r="Y2188">
        <f>IF(ISNA(VLOOKUP(B2188,CECOS_SIN_IDENTIFICAR!$A$2:$D$146,4,0)),"SIN CECO",IF(VLOOKUP(B2188,CECOS_SIN_IDENTIFICAR!$A$2:$D$146,4,0)=0,"SIN CECO",VLOOKUP(B2188,CECOS_SIN_IDENTIFICAR!$A$2:$D$146,4,0)))</f>
        <v>1193</v>
      </c>
      <c r="Z2188">
        <f t="shared" si="277"/>
        <v>1193</v>
      </c>
      <c r="AA2188" s="56" t="s">
        <v>52</v>
      </c>
      <c r="AB2188" t="str">
        <f t="shared" si="278"/>
        <v>a. Apoyo y presencia en el proyecto-Soporte Directivo (Coordinador y Gerencia)</v>
      </c>
      <c r="AC2188" t="str">
        <f>VLOOKUP(AB2188,CODIFICACION_PREGUNTAS!$C$2:$D$35,2,0)</f>
        <v>SOPORTE_DIR001</v>
      </c>
    </row>
    <row r="2189" spans="1:29" x14ac:dyDescent="0.25">
      <c r="A2189" s="3">
        <f t="shared" si="279"/>
        <v>2188</v>
      </c>
      <c r="B2189" s="3" t="s">
        <v>234</v>
      </c>
      <c r="C2189" s="32">
        <v>40787</v>
      </c>
      <c r="D2189" s="56" t="s">
        <v>52</v>
      </c>
      <c r="E2189" s="3"/>
      <c r="F2189" s="3"/>
      <c r="G2189" s="2" t="s">
        <v>19</v>
      </c>
      <c r="H2189" s="3" t="s">
        <v>18</v>
      </c>
      <c r="I2189" s="3">
        <v>3</v>
      </c>
      <c r="J2189" s="3" t="s">
        <v>183</v>
      </c>
      <c r="K2189" s="3"/>
      <c r="L2189" s="3"/>
      <c r="M2189" s="3"/>
      <c r="N2189" s="3"/>
      <c r="O2189" s="3"/>
      <c r="P2189" s="3"/>
      <c r="Q2189" s="3"/>
      <c r="R2189" s="3"/>
      <c r="S2189" s="3"/>
      <c r="T2189" s="3" t="str">
        <f t="shared" si="272"/>
        <v>SIN CECO</v>
      </c>
      <c r="U2189" s="3" t="str">
        <f t="shared" si="273"/>
        <v>NO</v>
      </c>
      <c r="V2189" t="str">
        <f t="shared" si="274"/>
        <v>CERESCOS PLANTA INDUSTRIAL-Soporte Directivo (Coordinador y Gerencia)</v>
      </c>
      <c r="W2189" s="53">
        <f t="shared" si="275"/>
        <v>3</v>
      </c>
      <c r="X2189">
        <f t="shared" si="276"/>
        <v>3</v>
      </c>
      <c r="Y2189">
        <f>IF(ISNA(VLOOKUP(B2189,CECOS_SIN_IDENTIFICAR!$A$2:$D$146,4,0)),"SIN CECO",IF(VLOOKUP(B2189,CECOS_SIN_IDENTIFICAR!$A$2:$D$146,4,0)=0,"SIN CECO",VLOOKUP(B2189,CECOS_SIN_IDENTIFICAR!$A$2:$D$146,4,0)))</f>
        <v>1193</v>
      </c>
      <c r="Z2189">
        <f t="shared" si="277"/>
        <v>1193</v>
      </c>
      <c r="AA2189" s="56" t="s">
        <v>52</v>
      </c>
      <c r="AB2189" t="str">
        <f t="shared" si="278"/>
        <v>b. Conocimiento del proyecto-Soporte Directivo (Coordinador y Gerencia)</v>
      </c>
      <c r="AC2189" t="str">
        <f>VLOOKUP(AB2189,CODIFICACION_PREGUNTAS!$C$2:$D$35,2,0)</f>
        <v>SOPORTE_DIR002</v>
      </c>
    </row>
    <row r="2190" spans="1:29" x14ac:dyDescent="0.25">
      <c r="A2190" s="3">
        <f t="shared" si="279"/>
        <v>2189</v>
      </c>
      <c r="B2190" s="3" t="s">
        <v>234</v>
      </c>
      <c r="C2190" s="32">
        <v>40787</v>
      </c>
      <c r="D2190" s="56" t="s">
        <v>52</v>
      </c>
      <c r="E2190" s="3"/>
      <c r="F2190" s="3"/>
      <c r="G2190" s="2" t="s">
        <v>20</v>
      </c>
      <c r="H2190" s="3" t="s">
        <v>18</v>
      </c>
      <c r="I2190" s="3">
        <v>3</v>
      </c>
      <c r="J2190" s="3" t="s">
        <v>183</v>
      </c>
      <c r="K2190" s="3"/>
      <c r="L2190" s="3"/>
      <c r="M2190" s="3"/>
      <c r="N2190" s="3"/>
      <c r="O2190" s="3"/>
      <c r="P2190" s="3"/>
      <c r="Q2190" s="3"/>
      <c r="R2190" s="3"/>
      <c r="S2190" s="3"/>
      <c r="T2190" s="3" t="str">
        <f t="shared" si="272"/>
        <v>SIN CECO</v>
      </c>
      <c r="U2190" s="3" t="str">
        <f t="shared" si="273"/>
        <v>NO</v>
      </c>
      <c r="V2190" t="str">
        <f t="shared" si="274"/>
        <v>CERESCOS PLANTA INDUSTRIAL-Soporte Directivo (Coordinador y Gerencia)</v>
      </c>
      <c r="W2190" s="53">
        <f t="shared" si="275"/>
        <v>3</v>
      </c>
      <c r="X2190">
        <f t="shared" si="276"/>
        <v>3</v>
      </c>
      <c r="Y2190">
        <f>IF(ISNA(VLOOKUP(B2190,CECOS_SIN_IDENTIFICAR!$A$2:$D$146,4,0)),"SIN CECO",IF(VLOOKUP(B2190,CECOS_SIN_IDENTIFICAR!$A$2:$D$146,4,0)=0,"SIN CECO",VLOOKUP(B2190,CECOS_SIN_IDENTIFICAR!$A$2:$D$146,4,0)))</f>
        <v>1193</v>
      </c>
      <c r="Z2190">
        <f t="shared" si="277"/>
        <v>1193</v>
      </c>
      <c r="AA2190" s="56" t="s">
        <v>52</v>
      </c>
      <c r="AB2190" t="str">
        <f t="shared" si="278"/>
        <v>c. Planteamiento de soluciones y manejo de conflictos-Soporte Directivo (Coordinador y Gerencia)</v>
      </c>
      <c r="AC2190" t="str">
        <f>VLOOKUP(AB2190,CODIFICACION_PREGUNTAS!$C$2:$D$35,2,0)</f>
        <v>SOPORTE_DIR003</v>
      </c>
    </row>
    <row r="2191" spans="1:29" x14ac:dyDescent="0.25">
      <c r="A2191" s="3">
        <f t="shared" si="279"/>
        <v>2190</v>
      </c>
      <c r="B2191" s="3" t="s">
        <v>234</v>
      </c>
      <c r="C2191" s="32">
        <v>40787</v>
      </c>
      <c r="D2191" s="56" t="s">
        <v>52</v>
      </c>
      <c r="E2191" s="3"/>
      <c r="F2191" s="3"/>
      <c r="G2191" s="2" t="s">
        <v>21</v>
      </c>
      <c r="H2191" s="3" t="s">
        <v>18</v>
      </c>
      <c r="I2191" s="3">
        <v>3</v>
      </c>
      <c r="J2191" s="3" t="s">
        <v>183</v>
      </c>
      <c r="K2191" s="3"/>
      <c r="L2191" s="3"/>
      <c r="M2191" s="3"/>
      <c r="N2191" s="3"/>
      <c r="O2191" s="3"/>
      <c r="P2191" s="3"/>
      <c r="Q2191" s="3"/>
      <c r="R2191" s="3"/>
      <c r="S2191" s="3"/>
      <c r="T2191" s="3" t="str">
        <f t="shared" si="272"/>
        <v>SIN CECO</v>
      </c>
      <c r="U2191" s="3" t="str">
        <f t="shared" si="273"/>
        <v>NO</v>
      </c>
      <c r="V2191" t="str">
        <f t="shared" si="274"/>
        <v>CERESCOS PLANTA INDUSTRIAL-Soporte Directivo (Coordinador y Gerencia)</v>
      </c>
      <c r="W2191" s="53">
        <f t="shared" si="275"/>
        <v>3</v>
      </c>
      <c r="X2191">
        <f t="shared" si="276"/>
        <v>3</v>
      </c>
      <c r="Y2191">
        <f>IF(ISNA(VLOOKUP(B2191,CECOS_SIN_IDENTIFICAR!$A$2:$D$146,4,0)),"SIN CECO",IF(VLOOKUP(B2191,CECOS_SIN_IDENTIFICAR!$A$2:$D$146,4,0)=0,"SIN CECO",VLOOKUP(B2191,CECOS_SIN_IDENTIFICAR!$A$2:$D$146,4,0)))</f>
        <v>1193</v>
      </c>
      <c r="Z2191">
        <f t="shared" si="277"/>
        <v>1193</v>
      </c>
      <c r="AA2191" s="56" t="s">
        <v>52</v>
      </c>
      <c r="AB2191" t="str">
        <f t="shared" si="278"/>
        <v>d. Cumplimiento de compromisos-Soporte Directivo (Coordinador y Gerencia)</v>
      </c>
      <c r="AC2191" t="str">
        <f>VLOOKUP(AB2191,CODIFICACION_PREGUNTAS!$C$2:$D$35,2,0)</f>
        <v>SOPORTE_DIR004</v>
      </c>
    </row>
    <row r="2192" spans="1:29" x14ac:dyDescent="0.25">
      <c r="A2192" s="3">
        <f t="shared" si="279"/>
        <v>2191</v>
      </c>
      <c r="B2192" s="3" t="s">
        <v>234</v>
      </c>
      <c r="C2192" s="32">
        <v>40787</v>
      </c>
      <c r="D2192" s="56" t="s">
        <v>52</v>
      </c>
      <c r="E2192" s="3"/>
      <c r="F2192" s="3"/>
      <c r="G2192" s="2" t="s">
        <v>22</v>
      </c>
      <c r="H2192" s="3" t="s">
        <v>18</v>
      </c>
      <c r="I2192" s="3">
        <v>3</v>
      </c>
      <c r="J2192" s="3" t="s">
        <v>183</v>
      </c>
      <c r="K2192" s="3"/>
      <c r="L2192" s="3"/>
      <c r="M2192" s="3"/>
      <c r="N2192" s="3"/>
      <c r="O2192" s="3"/>
      <c r="P2192" s="3"/>
      <c r="Q2192" s="3"/>
      <c r="R2192" s="3"/>
      <c r="S2192" s="3"/>
      <c r="T2192" s="3" t="str">
        <f t="shared" si="272"/>
        <v>SIN CECO</v>
      </c>
      <c r="U2192" s="3" t="str">
        <f t="shared" si="273"/>
        <v>NO</v>
      </c>
      <c r="V2192" t="str">
        <f t="shared" si="274"/>
        <v>CERESCOS PLANTA INDUSTRIAL-Soporte Directivo (Coordinador y Gerencia)</v>
      </c>
      <c r="W2192" s="53">
        <f t="shared" si="275"/>
        <v>3</v>
      </c>
      <c r="X2192">
        <f t="shared" si="276"/>
        <v>3</v>
      </c>
      <c r="Y2192">
        <f>IF(ISNA(VLOOKUP(B2192,CECOS_SIN_IDENTIFICAR!$A$2:$D$146,4,0)),"SIN CECO",IF(VLOOKUP(B2192,CECOS_SIN_IDENTIFICAR!$A$2:$D$146,4,0)=0,"SIN CECO",VLOOKUP(B2192,CECOS_SIN_IDENTIFICAR!$A$2:$D$146,4,0)))</f>
        <v>1193</v>
      </c>
      <c r="Z2192">
        <f t="shared" si="277"/>
        <v>1193</v>
      </c>
      <c r="AA2192" s="56" t="s">
        <v>52</v>
      </c>
      <c r="AB2192" t="str">
        <f t="shared" si="278"/>
        <v>e. Manejo del cliente-Soporte Directivo (Coordinador y Gerencia)</v>
      </c>
      <c r="AC2192" t="str">
        <f>VLOOKUP(AB2192,CODIFICACION_PREGUNTAS!$C$2:$D$35,2,0)</f>
        <v>SOPORTE_DIR005</v>
      </c>
    </row>
    <row r="2193" spans="1:29" x14ac:dyDescent="0.25">
      <c r="A2193" s="3">
        <f t="shared" si="279"/>
        <v>2192</v>
      </c>
      <c r="B2193" s="3" t="s">
        <v>234</v>
      </c>
      <c r="C2193" s="32">
        <v>40787</v>
      </c>
      <c r="D2193" s="56" t="s">
        <v>52</v>
      </c>
      <c r="E2193" s="3"/>
      <c r="F2193" s="3"/>
      <c r="G2193" s="2" t="s">
        <v>23</v>
      </c>
      <c r="H2193" s="3" t="s">
        <v>24</v>
      </c>
      <c r="I2193" s="3">
        <v>5</v>
      </c>
      <c r="J2193" s="3" t="s">
        <v>183</v>
      </c>
      <c r="K2193" s="3"/>
      <c r="L2193" s="3"/>
      <c r="M2193" s="3"/>
      <c r="N2193" s="3"/>
      <c r="O2193" s="3"/>
      <c r="P2193" s="3"/>
      <c r="Q2193" s="3"/>
      <c r="R2193" s="3"/>
      <c r="S2193" s="3"/>
      <c r="T2193" s="3" t="str">
        <f t="shared" si="272"/>
        <v>SIN CECO</v>
      </c>
      <c r="U2193" s="3" t="str">
        <f t="shared" si="273"/>
        <v>NO</v>
      </c>
      <c r="V2193" t="str">
        <f t="shared" si="274"/>
        <v>CERESCOS PLANTA INDUSTRIAL-Personal que presta el servicio en obra</v>
      </c>
      <c r="W2193" s="53">
        <f t="shared" si="275"/>
        <v>5</v>
      </c>
      <c r="X2193">
        <f t="shared" si="276"/>
        <v>5</v>
      </c>
      <c r="Y2193">
        <f>IF(ISNA(VLOOKUP(B2193,CECOS_SIN_IDENTIFICAR!$A$2:$D$146,4,0)),"SIN CECO",IF(VLOOKUP(B2193,CECOS_SIN_IDENTIFICAR!$A$2:$D$146,4,0)=0,"SIN CECO",VLOOKUP(B2193,CECOS_SIN_IDENTIFICAR!$A$2:$D$146,4,0)))</f>
        <v>1193</v>
      </c>
      <c r="Z2193">
        <f t="shared" si="277"/>
        <v>1193</v>
      </c>
      <c r="AA2193" s="56" t="s">
        <v>52</v>
      </c>
      <c r="AB2193" t="str">
        <f t="shared" si="278"/>
        <v>a. Idoneidad del personal-Personal que presta el servicio en obra</v>
      </c>
      <c r="AC2193" t="str">
        <f>VLOOKUP(AB2193,CODIFICACION_PREGUNTAS!$C$2:$D$35,2,0)</f>
        <v>PERSONAL001</v>
      </c>
    </row>
    <row r="2194" spans="1:29" x14ac:dyDescent="0.25">
      <c r="A2194" s="3">
        <f t="shared" si="279"/>
        <v>2193</v>
      </c>
      <c r="B2194" s="3" t="s">
        <v>234</v>
      </c>
      <c r="C2194" s="32">
        <v>40787</v>
      </c>
      <c r="D2194" s="56" t="s">
        <v>52</v>
      </c>
      <c r="E2194" s="3"/>
      <c r="F2194" s="3"/>
      <c r="G2194" s="2" t="s">
        <v>25</v>
      </c>
      <c r="H2194" s="3" t="s">
        <v>24</v>
      </c>
      <c r="I2194" s="3">
        <v>5</v>
      </c>
      <c r="J2194" s="3" t="s">
        <v>183</v>
      </c>
      <c r="K2194" s="3"/>
      <c r="L2194" s="3"/>
      <c r="M2194" s="3"/>
      <c r="N2194" s="3"/>
      <c r="O2194" s="3"/>
      <c r="P2194" s="3"/>
      <c r="Q2194" s="3"/>
      <c r="R2194" s="3"/>
      <c r="S2194" s="3"/>
      <c r="T2194" s="3" t="str">
        <f t="shared" si="272"/>
        <v>SIN CECO</v>
      </c>
      <c r="U2194" s="3" t="str">
        <f t="shared" si="273"/>
        <v>NO</v>
      </c>
      <c r="V2194" t="str">
        <f t="shared" si="274"/>
        <v>CERESCOS PLANTA INDUSTRIAL-Personal que presta el servicio en obra</v>
      </c>
      <c r="W2194" s="53">
        <f t="shared" si="275"/>
        <v>5</v>
      </c>
      <c r="X2194">
        <f t="shared" si="276"/>
        <v>5</v>
      </c>
      <c r="Y2194">
        <f>IF(ISNA(VLOOKUP(B2194,CECOS_SIN_IDENTIFICAR!$A$2:$D$146,4,0)),"SIN CECO",IF(VLOOKUP(B2194,CECOS_SIN_IDENTIFICAR!$A$2:$D$146,4,0)=0,"SIN CECO",VLOOKUP(B2194,CECOS_SIN_IDENTIFICAR!$A$2:$D$146,4,0)))</f>
        <v>1193</v>
      </c>
      <c r="Z2194">
        <f t="shared" si="277"/>
        <v>1193</v>
      </c>
      <c r="AA2194" s="56" t="s">
        <v>52</v>
      </c>
      <c r="AB2194" t="str">
        <f t="shared" si="278"/>
        <v>b. Oportuna atención al cliente-Personal que presta el servicio en obra</v>
      </c>
      <c r="AC2194" t="str">
        <f>VLOOKUP(AB2194,CODIFICACION_PREGUNTAS!$C$2:$D$35,2,0)</f>
        <v>PERSONAL002</v>
      </c>
    </row>
    <row r="2195" spans="1:29" x14ac:dyDescent="0.25">
      <c r="A2195" s="3">
        <f t="shared" si="279"/>
        <v>2194</v>
      </c>
      <c r="B2195" s="3" t="s">
        <v>234</v>
      </c>
      <c r="C2195" s="32">
        <v>40787</v>
      </c>
      <c r="D2195" s="56" t="s">
        <v>52</v>
      </c>
      <c r="E2195" s="3"/>
      <c r="F2195" s="3"/>
      <c r="G2195" s="2" t="s">
        <v>26</v>
      </c>
      <c r="H2195" s="3" t="s">
        <v>24</v>
      </c>
      <c r="I2195" s="3">
        <v>5</v>
      </c>
      <c r="J2195" s="3" t="s">
        <v>183</v>
      </c>
      <c r="K2195" s="3"/>
      <c r="L2195" s="3"/>
      <c r="M2195" s="3"/>
      <c r="N2195" s="3"/>
      <c r="O2195" s="3"/>
      <c r="P2195" s="3"/>
      <c r="Q2195" s="3"/>
      <c r="R2195" s="3"/>
      <c r="S2195" s="3"/>
      <c r="T2195" s="3" t="str">
        <f t="shared" si="272"/>
        <v>SIN CECO</v>
      </c>
      <c r="U2195" s="3" t="str">
        <f t="shared" si="273"/>
        <v>NO</v>
      </c>
      <c r="V2195" t="str">
        <f t="shared" si="274"/>
        <v>CERESCOS PLANTA INDUSTRIAL-Personal que presta el servicio en obra</v>
      </c>
      <c r="W2195" s="53">
        <f t="shared" si="275"/>
        <v>5</v>
      </c>
      <c r="X2195">
        <f t="shared" si="276"/>
        <v>5</v>
      </c>
      <c r="Y2195">
        <f>IF(ISNA(VLOOKUP(B2195,CECOS_SIN_IDENTIFICAR!$A$2:$D$146,4,0)),"SIN CECO",IF(VLOOKUP(B2195,CECOS_SIN_IDENTIFICAR!$A$2:$D$146,4,0)=0,"SIN CECO",VLOOKUP(B2195,CECOS_SIN_IDENTIFICAR!$A$2:$D$146,4,0)))</f>
        <v>1193</v>
      </c>
      <c r="Z2195">
        <f t="shared" si="277"/>
        <v>1193</v>
      </c>
      <c r="AA2195" s="56" t="s">
        <v>52</v>
      </c>
      <c r="AB2195" t="str">
        <f t="shared" si="278"/>
        <v>c. Compromiso con el proyecto-Personal que presta el servicio en obra</v>
      </c>
      <c r="AC2195" t="str">
        <f>VLOOKUP(AB2195,CODIFICACION_PREGUNTAS!$C$2:$D$35,2,0)</f>
        <v>PERSONAL003</v>
      </c>
    </row>
    <row r="2196" spans="1:29" x14ac:dyDescent="0.25">
      <c r="A2196" s="3">
        <f t="shared" si="279"/>
        <v>2195</v>
      </c>
      <c r="B2196" s="3" t="s">
        <v>234</v>
      </c>
      <c r="C2196" s="32">
        <v>40787</v>
      </c>
      <c r="D2196" s="56" t="s">
        <v>52</v>
      </c>
      <c r="E2196" s="3"/>
      <c r="F2196" s="3"/>
      <c r="G2196" s="2" t="s">
        <v>21</v>
      </c>
      <c r="H2196" s="3" t="s">
        <v>24</v>
      </c>
      <c r="I2196" s="3">
        <v>4</v>
      </c>
      <c r="J2196" s="3" t="s">
        <v>183</v>
      </c>
      <c r="K2196" s="3"/>
      <c r="L2196" s="3"/>
      <c r="M2196" s="3"/>
      <c r="N2196" s="3"/>
      <c r="O2196" s="3"/>
      <c r="P2196" s="3"/>
      <c r="Q2196" s="3"/>
      <c r="R2196" s="3"/>
      <c r="S2196" s="3"/>
      <c r="T2196" s="3" t="str">
        <f t="shared" si="272"/>
        <v>SIN CECO</v>
      </c>
      <c r="U2196" s="3" t="str">
        <f t="shared" si="273"/>
        <v>NO</v>
      </c>
      <c r="V2196" t="str">
        <f t="shared" si="274"/>
        <v>CERESCOS PLANTA INDUSTRIAL-Personal que presta el servicio en obra</v>
      </c>
      <c r="W2196" s="53">
        <f t="shared" si="275"/>
        <v>4</v>
      </c>
      <c r="X2196">
        <f t="shared" si="276"/>
        <v>4</v>
      </c>
      <c r="Y2196">
        <f>IF(ISNA(VLOOKUP(B2196,CECOS_SIN_IDENTIFICAR!$A$2:$D$146,4,0)),"SIN CECO",IF(VLOOKUP(B2196,CECOS_SIN_IDENTIFICAR!$A$2:$D$146,4,0)=0,"SIN CECO",VLOOKUP(B2196,CECOS_SIN_IDENTIFICAR!$A$2:$D$146,4,0)))</f>
        <v>1193</v>
      </c>
      <c r="Z2196">
        <f t="shared" si="277"/>
        <v>1193</v>
      </c>
      <c r="AA2196" s="56" t="s">
        <v>52</v>
      </c>
      <c r="AB2196" t="str">
        <f t="shared" si="278"/>
        <v>d. Cumplimiento de compromisos-Personal que presta el servicio en obra</v>
      </c>
      <c r="AC2196" t="str">
        <f>VLOOKUP(AB2196,CODIFICACION_PREGUNTAS!$C$2:$D$35,2,0)</f>
        <v>PERSONAL004</v>
      </c>
    </row>
    <row r="2197" spans="1:29" x14ac:dyDescent="0.25">
      <c r="A2197" s="3">
        <f t="shared" si="279"/>
        <v>2196</v>
      </c>
      <c r="B2197" s="3" t="s">
        <v>234</v>
      </c>
      <c r="C2197" s="32">
        <v>40787</v>
      </c>
      <c r="D2197" s="56" t="s">
        <v>52</v>
      </c>
      <c r="E2197" s="3"/>
      <c r="F2197" s="3"/>
      <c r="G2197" s="2" t="s">
        <v>27</v>
      </c>
      <c r="H2197" s="3" t="s">
        <v>24</v>
      </c>
      <c r="I2197" s="3">
        <v>4</v>
      </c>
      <c r="J2197" s="3" t="s">
        <v>183</v>
      </c>
      <c r="K2197" s="3"/>
      <c r="L2197" s="3"/>
      <c r="M2197" s="3"/>
      <c r="N2197" s="3"/>
      <c r="O2197" s="3"/>
      <c r="P2197" s="3"/>
      <c r="Q2197" s="3"/>
      <c r="R2197" s="3"/>
      <c r="S2197" s="3"/>
      <c r="T2197" s="3" t="str">
        <f t="shared" si="272"/>
        <v>SIN CECO</v>
      </c>
      <c r="U2197" s="3" t="str">
        <f t="shared" si="273"/>
        <v>NO</v>
      </c>
      <c r="V2197" t="str">
        <f t="shared" si="274"/>
        <v>CERESCOS PLANTA INDUSTRIAL-Personal que presta el servicio en obra</v>
      </c>
      <c r="W2197" s="53">
        <f t="shared" si="275"/>
        <v>4</v>
      </c>
      <c r="X2197">
        <f t="shared" si="276"/>
        <v>4</v>
      </c>
      <c r="Y2197">
        <f>IF(ISNA(VLOOKUP(B2197,CECOS_SIN_IDENTIFICAR!$A$2:$D$146,4,0)),"SIN CECO",IF(VLOOKUP(B2197,CECOS_SIN_IDENTIFICAR!$A$2:$D$146,4,0)=0,"SIN CECO",VLOOKUP(B2197,CECOS_SIN_IDENTIFICAR!$A$2:$D$146,4,0)))</f>
        <v>1193</v>
      </c>
      <c r="Z2197">
        <f t="shared" si="277"/>
        <v>1193</v>
      </c>
      <c r="AA2197" s="56" t="s">
        <v>52</v>
      </c>
      <c r="AB2197" t="str">
        <f t="shared" si="278"/>
        <v>e. Proactividad en desarrollo de funciones-Personal que presta el servicio en obra</v>
      </c>
      <c r="AC2197" t="str">
        <f>VLOOKUP(AB2197,CODIFICACION_PREGUNTAS!$C$2:$D$35,2,0)</f>
        <v>PERSONAL005</v>
      </c>
    </row>
    <row r="2198" spans="1:29" x14ac:dyDescent="0.25">
      <c r="A2198" s="3">
        <f t="shared" si="279"/>
        <v>2197</v>
      </c>
      <c r="B2198" s="3" t="s">
        <v>234</v>
      </c>
      <c r="C2198" s="32">
        <v>40787</v>
      </c>
      <c r="D2198" s="56" t="s">
        <v>52</v>
      </c>
      <c r="E2198" s="3"/>
      <c r="F2198" s="3"/>
      <c r="G2198" s="2" t="s">
        <v>28</v>
      </c>
      <c r="H2198" s="2" t="s">
        <v>29</v>
      </c>
      <c r="I2198" s="3">
        <v>5</v>
      </c>
      <c r="J2198" s="3" t="s">
        <v>183</v>
      </c>
      <c r="K2198" s="3"/>
      <c r="L2198" s="3"/>
      <c r="M2198" s="3"/>
      <c r="N2198" s="3"/>
      <c r="O2198" s="3"/>
      <c r="P2198" s="3"/>
      <c r="Q2198" s="3"/>
      <c r="R2198" s="3"/>
      <c r="S2198" s="3"/>
      <c r="T2198" s="3" t="str">
        <f t="shared" si="272"/>
        <v>SIN CECO</v>
      </c>
      <c r="U2198" s="3" t="str">
        <f t="shared" si="273"/>
        <v>NO</v>
      </c>
      <c r="V2198" t="str">
        <f t="shared" si="274"/>
        <v>CERESCOS PLANTA INDUSTRIAL-Productos Asociados de PAYC (Informes, Control de presupuesto y Programación y actas)</v>
      </c>
      <c r="W2198" s="53">
        <f t="shared" si="275"/>
        <v>5</v>
      </c>
      <c r="X2198">
        <f t="shared" si="276"/>
        <v>5</v>
      </c>
      <c r="Y2198">
        <f>IF(ISNA(VLOOKUP(B2198,CECOS_SIN_IDENTIFICAR!$A$2:$D$146,4,0)),"SIN CECO",IF(VLOOKUP(B2198,CECOS_SIN_IDENTIFICAR!$A$2:$D$146,4,0)=0,"SIN CECO",VLOOKUP(B2198,CECOS_SIN_IDENTIFICAR!$A$2:$D$146,4,0)))</f>
        <v>1193</v>
      </c>
      <c r="Z2198">
        <f t="shared" si="277"/>
        <v>1193</v>
      </c>
      <c r="AA2198" s="56" t="s">
        <v>52</v>
      </c>
      <c r="AB2198" t="str">
        <f t="shared" si="278"/>
        <v>a. Calidad del Contenido-Productos Asociados de PAYC (Informes, Control de presupuesto y Programación y actas)</v>
      </c>
      <c r="AC2198" t="str">
        <f>VLOOKUP(AB2198,CODIFICACION_PREGUNTAS!$C$2:$D$35,2,0)</f>
        <v>PRODUCTOS001</v>
      </c>
    </row>
    <row r="2199" spans="1:29" x14ac:dyDescent="0.25">
      <c r="A2199" s="3">
        <f t="shared" si="279"/>
        <v>2198</v>
      </c>
      <c r="B2199" s="3" t="s">
        <v>234</v>
      </c>
      <c r="C2199" s="32">
        <v>40787</v>
      </c>
      <c r="D2199" s="56" t="s">
        <v>52</v>
      </c>
      <c r="E2199" s="3"/>
      <c r="F2199" s="3"/>
      <c r="G2199" s="2" t="s">
        <v>30</v>
      </c>
      <c r="H2199" s="2" t="s">
        <v>29</v>
      </c>
      <c r="I2199" s="3">
        <v>5</v>
      </c>
      <c r="J2199" s="3" t="s">
        <v>183</v>
      </c>
      <c r="K2199" s="3"/>
      <c r="L2199" s="3"/>
      <c r="M2199" s="3"/>
      <c r="N2199" s="3"/>
      <c r="O2199" s="3"/>
      <c r="P2199" s="3"/>
      <c r="Q2199" s="3"/>
      <c r="R2199" s="3"/>
      <c r="S2199" s="3"/>
      <c r="T2199" s="3" t="str">
        <f t="shared" si="272"/>
        <v>SIN CECO</v>
      </c>
      <c r="U2199" s="3" t="str">
        <f t="shared" si="273"/>
        <v>NO</v>
      </c>
      <c r="V2199" t="str">
        <f t="shared" si="274"/>
        <v>CERESCOS PLANTA INDUSTRIAL-Productos Asociados de PAYC (Informes, Control de presupuesto y Programación y actas)</v>
      </c>
      <c r="W2199" s="53">
        <f t="shared" si="275"/>
        <v>5</v>
      </c>
      <c r="X2199">
        <f t="shared" si="276"/>
        <v>5</v>
      </c>
      <c r="Y2199">
        <f>IF(ISNA(VLOOKUP(B2199,CECOS_SIN_IDENTIFICAR!$A$2:$D$146,4,0)),"SIN CECO",IF(VLOOKUP(B2199,CECOS_SIN_IDENTIFICAR!$A$2:$D$146,4,0)=0,"SIN CECO",VLOOKUP(B2199,CECOS_SIN_IDENTIFICAR!$A$2:$D$146,4,0)))</f>
        <v>1193</v>
      </c>
      <c r="Z2199">
        <f t="shared" si="277"/>
        <v>1193</v>
      </c>
      <c r="AA2199" s="56" t="s">
        <v>52</v>
      </c>
      <c r="AB2199" t="str">
        <f t="shared" si="278"/>
        <v>b. Claridad del Contenido-Productos Asociados de PAYC (Informes, Control de presupuesto y Programación y actas)</v>
      </c>
      <c r="AC2199" t="str">
        <f>VLOOKUP(AB2199,CODIFICACION_PREGUNTAS!$C$2:$D$35,2,0)</f>
        <v>PRODUCTOS002</v>
      </c>
    </row>
    <row r="2200" spans="1:29" x14ac:dyDescent="0.25">
      <c r="A2200" s="3">
        <f t="shared" si="279"/>
        <v>2199</v>
      </c>
      <c r="B2200" s="3" t="s">
        <v>234</v>
      </c>
      <c r="C2200" s="32">
        <v>40787</v>
      </c>
      <c r="D2200" s="56" t="s">
        <v>52</v>
      </c>
      <c r="E2200" s="3"/>
      <c r="F2200" s="3"/>
      <c r="G2200" s="2" t="s">
        <v>31</v>
      </c>
      <c r="H2200" s="2" t="s">
        <v>29</v>
      </c>
      <c r="I2200" s="3">
        <v>5</v>
      </c>
      <c r="J2200" s="3" t="s">
        <v>183</v>
      </c>
      <c r="K2200" s="3"/>
      <c r="L2200" s="3"/>
      <c r="M2200" s="3"/>
      <c r="N2200" s="3"/>
      <c r="O2200" s="3"/>
      <c r="P2200" s="3"/>
      <c r="Q2200" s="3"/>
      <c r="R2200" s="3"/>
      <c r="S2200" s="3"/>
      <c r="T2200" s="3" t="str">
        <f t="shared" si="272"/>
        <v>SIN CECO</v>
      </c>
      <c r="U2200" s="3" t="str">
        <f t="shared" si="273"/>
        <v>NO</v>
      </c>
      <c r="V2200" t="str">
        <f t="shared" si="274"/>
        <v>CERESCOS PLANTA INDUSTRIAL-Productos Asociados de PAYC (Informes, Control de presupuesto y Programación y actas)</v>
      </c>
      <c r="W2200" s="53">
        <f t="shared" si="275"/>
        <v>5</v>
      </c>
      <c r="X2200">
        <f t="shared" si="276"/>
        <v>5</v>
      </c>
      <c r="Y2200">
        <f>IF(ISNA(VLOOKUP(B2200,CECOS_SIN_IDENTIFICAR!$A$2:$D$146,4,0)),"SIN CECO",IF(VLOOKUP(B2200,CECOS_SIN_IDENTIFICAR!$A$2:$D$146,4,0)=0,"SIN CECO",VLOOKUP(B2200,CECOS_SIN_IDENTIFICAR!$A$2:$D$146,4,0)))</f>
        <v>1193</v>
      </c>
      <c r="Z2200">
        <f t="shared" si="277"/>
        <v>1193</v>
      </c>
      <c r="AA2200" s="56" t="s">
        <v>52</v>
      </c>
      <c r="AB2200" t="str">
        <f t="shared" si="278"/>
        <v>c. Oportunidad en la entrega-Productos Asociados de PAYC (Informes, Control de presupuesto y Programación y actas)</v>
      </c>
      <c r="AC2200" t="str">
        <f>VLOOKUP(AB2200,CODIFICACION_PREGUNTAS!$C$2:$D$35,2,0)</f>
        <v>PRODUCTOS003</v>
      </c>
    </row>
    <row r="2201" spans="1:29" x14ac:dyDescent="0.25">
      <c r="A2201" s="3">
        <f t="shared" si="279"/>
        <v>2200</v>
      </c>
      <c r="B2201" s="3" t="s">
        <v>234</v>
      </c>
      <c r="C2201" s="32">
        <v>40787</v>
      </c>
      <c r="D2201" s="56" t="s">
        <v>52</v>
      </c>
      <c r="E2201" s="3"/>
      <c r="F2201" s="3"/>
      <c r="G2201" s="2" t="s">
        <v>32</v>
      </c>
      <c r="H2201" s="2" t="s">
        <v>29</v>
      </c>
      <c r="I2201" s="3">
        <v>5</v>
      </c>
      <c r="J2201" s="3" t="s">
        <v>183</v>
      </c>
      <c r="K2201" s="3"/>
      <c r="L2201" s="3"/>
      <c r="M2201" s="3"/>
      <c r="N2201" s="3"/>
      <c r="O2201" s="3"/>
      <c r="P2201" s="3"/>
      <c r="Q2201" s="3"/>
      <c r="R2201" s="3"/>
      <c r="S2201" s="3"/>
      <c r="T2201" s="3" t="str">
        <f t="shared" si="272"/>
        <v>SIN CECO</v>
      </c>
      <c r="U2201" s="3" t="str">
        <f t="shared" si="273"/>
        <v>NO</v>
      </c>
      <c r="V2201" t="str">
        <f t="shared" si="274"/>
        <v>CERESCOS PLANTA INDUSTRIAL-Productos Asociados de PAYC (Informes, Control de presupuesto y Programación y actas)</v>
      </c>
      <c r="W2201" s="53">
        <f t="shared" si="275"/>
        <v>5</v>
      </c>
      <c r="X2201">
        <f t="shared" si="276"/>
        <v>5</v>
      </c>
      <c r="Y2201">
        <f>IF(ISNA(VLOOKUP(B2201,CECOS_SIN_IDENTIFICAR!$A$2:$D$146,4,0)),"SIN CECO",IF(VLOOKUP(B2201,CECOS_SIN_IDENTIFICAR!$A$2:$D$146,4,0)=0,"SIN CECO",VLOOKUP(B2201,CECOS_SIN_IDENTIFICAR!$A$2:$D$146,4,0)))</f>
        <v>1193</v>
      </c>
      <c r="Z2201">
        <f t="shared" si="277"/>
        <v>1193</v>
      </c>
      <c r="AA2201" s="56" t="s">
        <v>52</v>
      </c>
      <c r="AB2201" t="str">
        <f t="shared" si="278"/>
        <v>d. Precisión de la información-Productos Asociados de PAYC (Informes, Control de presupuesto y Programación y actas)</v>
      </c>
      <c r="AC2201" t="str">
        <f>VLOOKUP(AB2201,CODIFICACION_PREGUNTAS!$C$2:$D$35,2,0)</f>
        <v>PRODUCTOS004</v>
      </c>
    </row>
    <row r="2202" spans="1:29" x14ac:dyDescent="0.25">
      <c r="A2202" s="3">
        <f t="shared" si="279"/>
        <v>2201</v>
      </c>
      <c r="B2202" s="3" t="s">
        <v>234</v>
      </c>
      <c r="C2202" s="32">
        <v>40787</v>
      </c>
      <c r="D2202" s="56" t="s">
        <v>52</v>
      </c>
      <c r="E2202" s="3"/>
      <c r="F2202" s="3"/>
      <c r="G2202" s="2" t="s">
        <v>33</v>
      </c>
      <c r="H2202" s="2" t="s">
        <v>29</v>
      </c>
      <c r="I2202" s="3">
        <v>5</v>
      </c>
      <c r="J2202" s="3" t="s">
        <v>183</v>
      </c>
      <c r="K2202" s="3"/>
      <c r="L2202" s="3"/>
      <c r="M2202" s="3"/>
      <c r="N2202" s="3"/>
      <c r="O2202" s="3"/>
      <c r="P2202" s="3"/>
      <c r="Q2202" s="3"/>
      <c r="R2202" s="3"/>
      <c r="S2202" s="3"/>
      <c r="T2202" s="3" t="str">
        <f t="shared" si="272"/>
        <v>SIN CECO</v>
      </c>
      <c r="U2202" s="3" t="str">
        <f t="shared" si="273"/>
        <v>NO</v>
      </c>
      <c r="V2202" t="str">
        <f t="shared" si="274"/>
        <v>CERESCOS PLANTA INDUSTRIAL-Productos Asociados de PAYC (Informes, Control de presupuesto y Programación y actas)</v>
      </c>
      <c r="W2202" s="53">
        <f t="shared" si="275"/>
        <v>5</v>
      </c>
      <c r="X2202">
        <f t="shared" si="276"/>
        <v>5</v>
      </c>
      <c r="Y2202">
        <f>IF(ISNA(VLOOKUP(B2202,CECOS_SIN_IDENTIFICAR!$A$2:$D$146,4,0)),"SIN CECO",IF(VLOOKUP(B2202,CECOS_SIN_IDENTIFICAR!$A$2:$D$146,4,0)=0,"SIN CECO",VLOOKUP(B2202,CECOS_SIN_IDENTIFICAR!$A$2:$D$146,4,0)))</f>
        <v>1193</v>
      </c>
      <c r="Z2202">
        <f t="shared" si="277"/>
        <v>1193</v>
      </c>
      <c r="AA2202" s="56" t="s">
        <v>52</v>
      </c>
      <c r="AB2202" t="str">
        <f t="shared" si="278"/>
        <v>e. Diagramación-Productos Asociados de PAYC (Informes, Control de presupuesto y Programación y actas)</v>
      </c>
      <c r="AC2202" t="str">
        <f>VLOOKUP(AB2202,CODIFICACION_PREGUNTAS!$C$2:$D$35,2,0)</f>
        <v>PRODUCTOS005</v>
      </c>
    </row>
    <row r="2203" spans="1:29" x14ac:dyDescent="0.25">
      <c r="A2203" s="3">
        <f t="shared" si="279"/>
        <v>2202</v>
      </c>
      <c r="B2203" s="3" t="s">
        <v>234</v>
      </c>
      <c r="C2203" s="32">
        <v>40787</v>
      </c>
      <c r="D2203" s="56" t="s">
        <v>52</v>
      </c>
      <c r="E2203" s="3"/>
      <c r="F2203" s="3"/>
      <c r="G2203" s="2" t="s">
        <v>34</v>
      </c>
      <c r="H2203" s="2" t="s">
        <v>35</v>
      </c>
      <c r="I2203" s="3">
        <v>3</v>
      </c>
      <c r="J2203" s="3" t="s">
        <v>183</v>
      </c>
      <c r="K2203" s="3"/>
      <c r="L2203" s="3"/>
      <c r="M2203" s="3"/>
      <c r="N2203" s="3"/>
      <c r="O2203" s="3"/>
      <c r="P2203" s="3"/>
      <c r="Q2203" s="3"/>
      <c r="R2203" s="3"/>
      <c r="S2203" s="3"/>
      <c r="T2203" s="3" t="str">
        <f t="shared" si="272"/>
        <v>SIN CECO</v>
      </c>
      <c r="U2203" s="3" t="str">
        <f t="shared" si="273"/>
        <v>NO</v>
      </c>
      <c r="V2203" t="str">
        <f t="shared" si="274"/>
        <v>CERESCOS PLANTA INDUSTRIAL-Compromisos Pactados</v>
      </c>
      <c r="W2203" s="53">
        <f t="shared" si="275"/>
        <v>3</v>
      </c>
      <c r="X2203">
        <f t="shared" si="276"/>
        <v>3</v>
      </c>
      <c r="Y2203">
        <f>IF(ISNA(VLOOKUP(B2203,CECOS_SIN_IDENTIFICAR!$A$2:$D$146,4,0)),"SIN CECO",IF(VLOOKUP(B2203,CECOS_SIN_IDENTIFICAR!$A$2:$D$146,4,0)=0,"SIN CECO",VLOOKUP(B2203,CECOS_SIN_IDENTIFICAR!$A$2:$D$146,4,0)))</f>
        <v>1193</v>
      </c>
      <c r="Z2203">
        <f t="shared" si="277"/>
        <v>1193</v>
      </c>
      <c r="AA2203" s="56" t="s">
        <v>52</v>
      </c>
      <c r="AB2203" t="str">
        <f t="shared" si="278"/>
        <v>a. Cumplimiento-Compromisos Pactados</v>
      </c>
      <c r="AC2203" t="str">
        <f>VLOOKUP(AB2203,CODIFICACION_PREGUNTAS!$C$2:$D$35,2,0)</f>
        <v>COMPROMISOS001</v>
      </c>
    </row>
    <row r="2204" spans="1:29" x14ac:dyDescent="0.25">
      <c r="A2204" s="3">
        <f t="shared" si="279"/>
        <v>2203</v>
      </c>
      <c r="B2204" s="3" t="s">
        <v>234</v>
      </c>
      <c r="C2204" s="32">
        <v>40787</v>
      </c>
      <c r="D2204" s="56" t="s">
        <v>52</v>
      </c>
      <c r="E2204" s="3"/>
      <c r="F2204" s="3"/>
      <c r="G2204" s="2" t="s">
        <v>36</v>
      </c>
      <c r="H2204" s="2" t="s">
        <v>35</v>
      </c>
      <c r="I2204" s="3">
        <v>3</v>
      </c>
      <c r="J2204" s="3" t="s">
        <v>183</v>
      </c>
      <c r="K2204" s="3"/>
      <c r="L2204" s="3"/>
      <c r="M2204" s="3"/>
      <c r="N2204" s="3"/>
      <c r="O2204" s="3"/>
      <c r="P2204" s="3"/>
      <c r="Q2204" s="3"/>
      <c r="R2204" s="3"/>
      <c r="S2204" s="3"/>
      <c r="T2204" s="3" t="str">
        <f t="shared" si="272"/>
        <v>SIN CECO</v>
      </c>
      <c r="U2204" s="3" t="str">
        <f t="shared" si="273"/>
        <v>NO</v>
      </c>
      <c r="V2204" t="str">
        <f t="shared" si="274"/>
        <v>CERESCOS PLANTA INDUSTRIAL-Compromisos Pactados</v>
      </c>
      <c r="W2204" s="53">
        <f t="shared" si="275"/>
        <v>3</v>
      </c>
      <c r="X2204">
        <f t="shared" si="276"/>
        <v>3</v>
      </c>
      <c r="Y2204">
        <f>IF(ISNA(VLOOKUP(B2204,CECOS_SIN_IDENTIFICAR!$A$2:$D$146,4,0)),"SIN CECO",IF(VLOOKUP(B2204,CECOS_SIN_IDENTIFICAR!$A$2:$D$146,4,0)=0,"SIN CECO",VLOOKUP(B2204,CECOS_SIN_IDENTIFICAR!$A$2:$D$146,4,0)))</f>
        <v>1193</v>
      </c>
      <c r="Z2204">
        <f t="shared" si="277"/>
        <v>1193</v>
      </c>
      <c r="AA2204" s="56" t="s">
        <v>52</v>
      </c>
      <c r="AB2204" t="str">
        <f t="shared" si="278"/>
        <v>b. Satisface expectativas-Compromisos Pactados</v>
      </c>
      <c r="AC2204" t="str">
        <f>VLOOKUP(AB2204,CODIFICACION_PREGUNTAS!$C$2:$D$35,2,0)</f>
        <v>COMPROMISOS002</v>
      </c>
    </row>
    <row r="2205" spans="1:29" x14ac:dyDescent="0.25">
      <c r="A2205" s="3">
        <f t="shared" si="279"/>
        <v>2204</v>
      </c>
      <c r="B2205" s="3" t="s">
        <v>234</v>
      </c>
      <c r="C2205" s="32">
        <v>40787</v>
      </c>
      <c r="D2205" s="56" t="s">
        <v>52</v>
      </c>
      <c r="E2205" s="3"/>
      <c r="F2205" s="3"/>
      <c r="G2205" s="2" t="s">
        <v>37</v>
      </c>
      <c r="H2205" s="2" t="s">
        <v>35</v>
      </c>
      <c r="I2205" s="3">
        <v>4</v>
      </c>
      <c r="J2205" s="3" t="s">
        <v>183</v>
      </c>
      <c r="K2205" s="3"/>
      <c r="L2205" s="3"/>
      <c r="M2205" s="3"/>
      <c r="N2205" s="3"/>
      <c r="O2205" s="3"/>
      <c r="P2205" s="3"/>
      <c r="Q2205" s="3"/>
      <c r="R2205" s="3"/>
      <c r="S2205" s="3"/>
      <c r="T2205" s="3" t="str">
        <f t="shared" si="272"/>
        <v>SIN CECO</v>
      </c>
      <c r="U2205" s="3" t="str">
        <f t="shared" si="273"/>
        <v>NO</v>
      </c>
      <c r="V2205" t="str">
        <f t="shared" si="274"/>
        <v>CERESCOS PLANTA INDUSTRIAL-Compromisos Pactados</v>
      </c>
      <c r="W2205" s="53">
        <f t="shared" si="275"/>
        <v>4</v>
      </c>
      <c r="X2205">
        <f t="shared" si="276"/>
        <v>4</v>
      </c>
      <c r="Y2205">
        <f>IF(ISNA(VLOOKUP(B2205,CECOS_SIN_IDENTIFICAR!$A$2:$D$146,4,0)),"SIN CECO",IF(VLOOKUP(B2205,CECOS_SIN_IDENTIFICAR!$A$2:$D$146,4,0)=0,"SIN CECO",VLOOKUP(B2205,CECOS_SIN_IDENTIFICAR!$A$2:$D$146,4,0)))</f>
        <v>1193</v>
      </c>
      <c r="Z2205">
        <f t="shared" si="277"/>
        <v>1193</v>
      </c>
      <c r="AA2205" s="56" t="s">
        <v>52</v>
      </c>
      <c r="AB2205" t="str">
        <f t="shared" si="278"/>
        <v>c. Calidad de la Información suministrada-Compromisos Pactados</v>
      </c>
      <c r="AC2205" t="str">
        <f>VLOOKUP(AB2205,CODIFICACION_PREGUNTAS!$C$2:$D$35,2,0)</f>
        <v>COMPROMISOS003</v>
      </c>
    </row>
    <row r="2206" spans="1:29" x14ac:dyDescent="0.25">
      <c r="A2206" s="3">
        <f t="shared" si="279"/>
        <v>2205</v>
      </c>
      <c r="B2206" s="3" t="s">
        <v>234</v>
      </c>
      <c r="C2206" s="32">
        <v>40787</v>
      </c>
      <c r="D2206" s="56" t="s">
        <v>52</v>
      </c>
      <c r="E2206" s="3"/>
      <c r="F2206" s="3"/>
      <c r="G2206" s="2" t="s">
        <v>38</v>
      </c>
      <c r="H2206" s="2" t="s">
        <v>35</v>
      </c>
      <c r="I2206" s="3">
        <v>3</v>
      </c>
      <c r="J2206" s="3" t="s">
        <v>183</v>
      </c>
      <c r="K2206" s="3"/>
      <c r="L2206" s="3"/>
      <c r="M2206" s="3"/>
      <c r="N2206" s="3"/>
      <c r="O2206" s="3"/>
      <c r="P2206" s="3"/>
      <c r="Q2206" s="3"/>
      <c r="R2206" s="3"/>
      <c r="S2206" s="3"/>
      <c r="T2206" s="3" t="str">
        <f t="shared" si="272"/>
        <v>SIN CECO</v>
      </c>
      <c r="U2206" s="3" t="str">
        <f t="shared" si="273"/>
        <v>NO</v>
      </c>
      <c r="V2206" t="str">
        <f t="shared" si="274"/>
        <v>CERESCOS PLANTA INDUSTRIAL-Compromisos Pactados</v>
      </c>
      <c r="W2206" s="53">
        <f t="shared" si="275"/>
        <v>3</v>
      </c>
      <c r="X2206">
        <f t="shared" si="276"/>
        <v>3</v>
      </c>
      <c r="Y2206">
        <f>IF(ISNA(VLOOKUP(B2206,CECOS_SIN_IDENTIFICAR!$A$2:$D$146,4,0)),"SIN CECO",IF(VLOOKUP(B2206,CECOS_SIN_IDENTIFICAR!$A$2:$D$146,4,0)=0,"SIN CECO",VLOOKUP(B2206,CECOS_SIN_IDENTIFICAR!$A$2:$D$146,4,0)))</f>
        <v>1193</v>
      </c>
      <c r="Z2206">
        <f t="shared" si="277"/>
        <v>1193</v>
      </c>
      <c r="AA2206" s="56" t="s">
        <v>52</v>
      </c>
      <c r="AB2206" t="str">
        <f t="shared" si="278"/>
        <v>d. Disposición del personal de PAYC a las solicitudes del cliente-Compromisos Pactados</v>
      </c>
      <c r="AC2206" t="str">
        <f>VLOOKUP(AB2206,CODIFICACION_PREGUNTAS!$C$2:$D$35,2,0)</f>
        <v>COMPROMISOS004</v>
      </c>
    </row>
    <row r="2207" spans="1:29" x14ac:dyDescent="0.25">
      <c r="A2207" s="3">
        <f t="shared" si="279"/>
        <v>2206</v>
      </c>
      <c r="B2207" s="3" t="s">
        <v>234</v>
      </c>
      <c r="C2207" s="32">
        <v>40787</v>
      </c>
      <c r="D2207" s="56" t="s">
        <v>52</v>
      </c>
      <c r="E2207" s="3"/>
      <c r="F2207" s="3"/>
      <c r="G2207" s="2" t="s">
        <v>39</v>
      </c>
      <c r="H2207" s="2" t="s">
        <v>35</v>
      </c>
      <c r="I2207" s="3">
        <v>3</v>
      </c>
      <c r="J2207" s="3" t="s">
        <v>183</v>
      </c>
      <c r="K2207" s="3"/>
      <c r="L2207" s="3"/>
      <c r="M2207" s="3"/>
      <c r="N2207" s="3"/>
      <c r="O2207" s="3"/>
      <c r="P2207" s="3"/>
      <c r="Q2207" s="3"/>
      <c r="R2207" s="3"/>
      <c r="S2207" s="3"/>
      <c r="T2207" s="3" t="str">
        <f t="shared" si="272"/>
        <v>SIN CECO</v>
      </c>
      <c r="U2207" s="3" t="str">
        <f t="shared" si="273"/>
        <v>NO</v>
      </c>
      <c r="V2207" t="str">
        <f t="shared" si="274"/>
        <v>CERESCOS PLANTA INDUSTRIAL-Compromisos Pactados</v>
      </c>
      <c r="W2207" s="53">
        <f t="shared" si="275"/>
        <v>3</v>
      </c>
      <c r="X2207">
        <f t="shared" si="276"/>
        <v>3</v>
      </c>
      <c r="Y2207">
        <f>IF(ISNA(VLOOKUP(B2207,CECOS_SIN_IDENTIFICAR!$A$2:$D$146,4,0)),"SIN CECO",IF(VLOOKUP(B2207,CECOS_SIN_IDENTIFICAR!$A$2:$D$146,4,0)=0,"SIN CECO",VLOOKUP(B2207,CECOS_SIN_IDENTIFICAR!$A$2:$D$146,4,0)))</f>
        <v>1193</v>
      </c>
      <c r="Z2207">
        <f t="shared" si="277"/>
        <v>1193</v>
      </c>
      <c r="AA2207" s="56" t="s">
        <v>52</v>
      </c>
      <c r="AB2207" t="str">
        <f t="shared" si="278"/>
        <v>e. Coherencia entre lo solicitado y lo entregado-Compromisos Pactados</v>
      </c>
      <c r="AC2207" t="str">
        <f>VLOOKUP(AB2207,CODIFICACION_PREGUNTAS!$C$2:$D$35,2,0)</f>
        <v>COMPROMISOS005</v>
      </c>
    </row>
    <row r="2208" spans="1:29" x14ac:dyDescent="0.25">
      <c r="A2208" s="3">
        <f t="shared" si="279"/>
        <v>2207</v>
      </c>
      <c r="B2208" s="3" t="s">
        <v>234</v>
      </c>
      <c r="C2208" s="32">
        <v>40787</v>
      </c>
      <c r="D2208" s="56" t="s">
        <v>52</v>
      </c>
      <c r="E2208" s="3"/>
      <c r="F2208" s="3"/>
      <c r="G2208" s="2" t="s">
        <v>40</v>
      </c>
      <c r="H2208" s="2" t="s">
        <v>40</v>
      </c>
      <c r="I2208" s="3" t="s">
        <v>431</v>
      </c>
      <c r="J2208" s="3" t="s">
        <v>183</v>
      </c>
      <c r="K2208" s="3"/>
      <c r="L2208" s="3"/>
      <c r="M2208" s="3"/>
      <c r="N2208" s="3"/>
      <c r="O2208" s="3"/>
      <c r="P2208" s="3"/>
      <c r="Q2208" s="3"/>
      <c r="R2208" s="3"/>
      <c r="S2208" s="3"/>
      <c r="T2208" s="3" t="str">
        <f t="shared" si="272"/>
        <v>SIN CECO</v>
      </c>
      <c r="U2208" s="3" t="str">
        <f t="shared" si="273"/>
        <v>NO</v>
      </c>
      <c r="V2208" t="str">
        <f t="shared" si="274"/>
        <v>CERESCOS PLANTA INDUSTRIAL-Grado de Satisfacción con el Servicio Prestado</v>
      </c>
      <c r="W2208" s="53" t="str">
        <f t="shared" si="275"/>
        <v>N/A</v>
      </c>
      <c r="X2208">
        <f t="shared" si="276"/>
        <v>0</v>
      </c>
      <c r="Y2208">
        <f>IF(ISNA(VLOOKUP(B2208,CECOS_SIN_IDENTIFICAR!$A$2:$D$146,4,0)),"SIN CECO",IF(VLOOKUP(B2208,CECOS_SIN_IDENTIFICAR!$A$2:$D$146,4,0)=0,"SIN CECO",VLOOKUP(B2208,CECOS_SIN_IDENTIFICAR!$A$2:$D$146,4,0)))</f>
        <v>1193</v>
      </c>
      <c r="Z2208">
        <f t="shared" si="277"/>
        <v>1193</v>
      </c>
      <c r="AA2208" s="56" t="s">
        <v>52</v>
      </c>
      <c r="AB2208" t="str">
        <f t="shared" si="278"/>
        <v>Grado de Satisfacción con el Servicio Prestado-Grado de Satisfacción con el Servicio Prestado</v>
      </c>
      <c r="AC2208" t="str">
        <f>VLOOKUP(AB2208,CODIFICACION_PREGUNTAS!$C$2:$D$35,2,0)</f>
        <v>SATISFACCION001</v>
      </c>
    </row>
    <row r="2209" spans="1:29" x14ac:dyDescent="0.25">
      <c r="A2209" s="3">
        <f t="shared" si="279"/>
        <v>2208</v>
      </c>
      <c r="B2209" s="3" t="s">
        <v>234</v>
      </c>
      <c r="C2209" s="32">
        <v>40787</v>
      </c>
      <c r="D2209" s="56" t="s">
        <v>52</v>
      </c>
      <c r="E2209" s="3"/>
      <c r="F2209" s="3"/>
      <c r="G2209" s="2" t="s">
        <v>41</v>
      </c>
      <c r="H2209" s="2" t="s">
        <v>41</v>
      </c>
      <c r="I2209" s="3"/>
      <c r="J2209" s="3" t="s">
        <v>183</v>
      </c>
      <c r="K2209" s="3"/>
      <c r="L2209" s="3"/>
      <c r="M2209" s="3"/>
      <c r="N2209" s="3"/>
      <c r="O2209" s="3"/>
      <c r="P2209" s="3"/>
      <c r="Q2209" s="3"/>
      <c r="R2209" s="3"/>
      <c r="S2209" s="3"/>
      <c r="T2209" s="3" t="str">
        <f t="shared" si="272"/>
        <v>SIN CECO</v>
      </c>
      <c r="U2209" s="3" t="str">
        <f t="shared" si="273"/>
        <v>NO</v>
      </c>
      <c r="V2209" t="str">
        <f t="shared" si="274"/>
        <v>CERESCOS PLANTA INDUSTRIAL-Posibilidad de Volver a Contratar con PAYC</v>
      </c>
      <c r="W2209" s="53">
        <f t="shared" si="275"/>
        <v>0</v>
      </c>
      <c r="X2209">
        <f t="shared" si="276"/>
        <v>0</v>
      </c>
      <c r="Y2209">
        <f>IF(ISNA(VLOOKUP(B2209,CECOS_SIN_IDENTIFICAR!$A$2:$D$146,4,0)),"SIN CECO",IF(VLOOKUP(B2209,CECOS_SIN_IDENTIFICAR!$A$2:$D$146,4,0)=0,"SIN CECO",VLOOKUP(B2209,CECOS_SIN_IDENTIFICAR!$A$2:$D$146,4,0)))</f>
        <v>1193</v>
      </c>
      <c r="Z2209">
        <f t="shared" si="277"/>
        <v>1193</v>
      </c>
      <c r="AA2209" s="56" t="s">
        <v>52</v>
      </c>
      <c r="AB2209" t="str">
        <f t="shared" si="278"/>
        <v>Posibilidad de Volver a Contratar con PAYC-Posibilidad de Volver a Contratar con PAYC</v>
      </c>
      <c r="AC2209" t="str">
        <f>VLOOKUP(AB2209,CODIFICACION_PREGUNTAS!$C$2:$D$35,2,0)</f>
        <v>VOLVER001</v>
      </c>
    </row>
    <row r="2210" spans="1:29" x14ac:dyDescent="0.25">
      <c r="A2210" s="3">
        <f t="shared" si="279"/>
        <v>2209</v>
      </c>
      <c r="B2210" s="3" t="s">
        <v>234</v>
      </c>
      <c r="C2210" s="32">
        <v>40787</v>
      </c>
      <c r="D2210" s="56" t="s">
        <v>52</v>
      </c>
      <c r="E2210" s="3"/>
      <c r="F2210" s="3"/>
      <c r="G2210" s="2" t="s">
        <v>42</v>
      </c>
      <c r="H2210" s="6" t="s">
        <v>43</v>
      </c>
      <c r="I2210" s="3" t="s">
        <v>56</v>
      </c>
      <c r="J2210" s="3" t="s">
        <v>183</v>
      </c>
      <c r="K2210" s="3"/>
      <c r="L2210" s="3"/>
      <c r="M2210" s="3"/>
      <c r="N2210" s="3"/>
      <c r="O2210" s="3"/>
      <c r="P2210" s="3"/>
      <c r="Q2210" s="3"/>
      <c r="R2210" s="3"/>
      <c r="S2210" s="3"/>
      <c r="T2210" s="3" t="str">
        <f t="shared" si="272"/>
        <v>SIN CECO</v>
      </c>
      <c r="U2210" s="3" t="str">
        <f t="shared" si="273"/>
        <v>NO</v>
      </c>
      <c r="V2210" t="str">
        <f t="shared" si="274"/>
        <v>CERESCOS PLANTA INDUSTRIAL-Fortalezas PAYC</v>
      </c>
      <c r="W2210" s="53" t="str">
        <f t="shared" si="275"/>
        <v>-</v>
      </c>
      <c r="X2210">
        <f t="shared" si="276"/>
        <v>0</v>
      </c>
      <c r="Y2210">
        <f>IF(ISNA(VLOOKUP(B2210,CECOS_SIN_IDENTIFICAR!$A$2:$D$146,4,0)),"SIN CECO",IF(VLOOKUP(B2210,CECOS_SIN_IDENTIFICAR!$A$2:$D$146,4,0)=0,"SIN CECO",VLOOKUP(B2210,CECOS_SIN_IDENTIFICAR!$A$2:$D$146,4,0)))</f>
        <v>1193</v>
      </c>
      <c r="Z2210">
        <f t="shared" si="277"/>
        <v>1193</v>
      </c>
      <c r="AA2210" s="56" t="s">
        <v>52</v>
      </c>
      <c r="AB2210" t="str">
        <f t="shared" si="278"/>
        <v>Principales fortalezas en el servicio que presta PAYC-Fortalezas PAYC</v>
      </c>
      <c r="AC2210" t="str">
        <f>VLOOKUP(AB2210,CODIFICACION_PREGUNTAS!$C$2:$D$35,2,0)</f>
        <v>FORT001</v>
      </c>
    </row>
    <row r="2211" spans="1:29" x14ac:dyDescent="0.25">
      <c r="A2211" s="3">
        <f t="shared" si="279"/>
        <v>2210</v>
      </c>
      <c r="B2211" s="3" t="s">
        <v>234</v>
      </c>
      <c r="C2211" s="32">
        <v>40787</v>
      </c>
      <c r="D2211" s="56" t="s">
        <v>52</v>
      </c>
      <c r="E2211" s="3"/>
      <c r="F2211" s="3"/>
      <c r="G2211" s="2" t="s">
        <v>44</v>
      </c>
      <c r="H2211" s="6" t="s">
        <v>45</v>
      </c>
      <c r="I2211" s="3" t="s">
        <v>56</v>
      </c>
      <c r="J2211" s="3" t="s">
        <v>183</v>
      </c>
      <c r="K2211" s="3"/>
      <c r="L2211" s="3"/>
      <c r="M2211" s="3"/>
      <c r="N2211" s="3"/>
      <c r="O2211" s="3"/>
      <c r="P2211" s="3"/>
      <c r="Q2211" s="3"/>
      <c r="R2211" s="3"/>
      <c r="S2211" s="3"/>
      <c r="T2211" s="3" t="str">
        <f t="shared" si="272"/>
        <v>SIN CECO</v>
      </c>
      <c r="U2211" s="3" t="str">
        <f t="shared" si="273"/>
        <v>NO</v>
      </c>
      <c r="V2211" t="str">
        <f t="shared" si="274"/>
        <v>CERESCOS PLANTA INDUSTRIAL-Debilidades PAYC</v>
      </c>
      <c r="W2211" s="53" t="str">
        <f t="shared" si="275"/>
        <v>-</v>
      </c>
      <c r="X2211">
        <f t="shared" si="276"/>
        <v>0</v>
      </c>
      <c r="Y2211">
        <f>IF(ISNA(VLOOKUP(B2211,CECOS_SIN_IDENTIFICAR!$A$2:$D$146,4,0)),"SIN CECO",IF(VLOOKUP(B2211,CECOS_SIN_IDENTIFICAR!$A$2:$D$146,4,0)=0,"SIN CECO",VLOOKUP(B2211,CECOS_SIN_IDENTIFICAR!$A$2:$D$146,4,0)))</f>
        <v>1193</v>
      </c>
      <c r="Z2211">
        <f t="shared" si="277"/>
        <v>1193</v>
      </c>
      <c r="AA2211" s="56" t="s">
        <v>52</v>
      </c>
      <c r="AB2211" t="str">
        <f t="shared" si="278"/>
        <v>Principales debilidades en el servicio que presta PAYC-Debilidades PAYC</v>
      </c>
      <c r="AC2211" t="str">
        <f>VLOOKUP(AB2211,CODIFICACION_PREGUNTAS!$C$2:$D$35,2,0)</f>
        <v>DEB001</v>
      </c>
    </row>
    <row r="2212" spans="1:29" x14ac:dyDescent="0.25">
      <c r="A2212" s="3">
        <f t="shared" si="279"/>
        <v>2211</v>
      </c>
      <c r="B2212" s="3" t="s">
        <v>235</v>
      </c>
      <c r="C2212" s="32">
        <v>40787</v>
      </c>
      <c r="D2212" s="56" t="s">
        <v>52</v>
      </c>
      <c r="E2212" s="3"/>
      <c r="F2212" s="3"/>
      <c r="G2212" s="2" t="s">
        <v>5</v>
      </c>
      <c r="H2212" s="3" t="s">
        <v>6</v>
      </c>
      <c r="I2212" s="3">
        <v>5</v>
      </c>
      <c r="J2212" s="3" t="s">
        <v>183</v>
      </c>
      <c r="K2212" s="3"/>
      <c r="L2212" s="3"/>
      <c r="M2212" s="3"/>
      <c r="N2212" s="3"/>
      <c r="O2212" s="3"/>
      <c r="P2212" s="3"/>
      <c r="Q2212" s="3"/>
      <c r="R2212" s="3"/>
      <c r="S2212" s="3"/>
      <c r="T2212" s="3" t="str">
        <f t="shared" si="272"/>
        <v>SIN CECO</v>
      </c>
      <c r="U2212" s="3" t="str">
        <f t="shared" si="273"/>
        <v>NO</v>
      </c>
      <c r="V2212" t="str">
        <f t="shared" si="274"/>
        <v>NISSAN-Soporte Técnico</v>
      </c>
      <c r="W2212" s="53">
        <f t="shared" si="275"/>
        <v>5</v>
      </c>
      <c r="X2212">
        <f t="shared" si="276"/>
        <v>5</v>
      </c>
      <c r="Y2212">
        <f>IF(ISNA(VLOOKUP(B2212,CECOS_SIN_IDENTIFICAR!$A$2:$D$146,4,0)),"SIN CECO",IF(VLOOKUP(B2212,CECOS_SIN_IDENTIFICAR!$A$2:$D$146,4,0)=0,"SIN CECO",VLOOKUP(B2212,CECOS_SIN_IDENTIFICAR!$A$2:$D$146,4,0)))</f>
        <v>1279</v>
      </c>
      <c r="Z2212">
        <f t="shared" si="277"/>
        <v>1279</v>
      </c>
      <c r="AA2212" s="56" t="s">
        <v>52</v>
      </c>
      <c r="AB2212" t="str">
        <f t="shared" si="278"/>
        <v>a. Conocimiento específico de temas aplicables al proyecto-Soporte Técnico</v>
      </c>
      <c r="AC2212" t="str">
        <f>VLOOKUP(AB2212,CODIFICACION_PREGUNTAS!$C$2:$D$35,2,0)</f>
        <v>SOPORTE_TEC001</v>
      </c>
    </row>
    <row r="2213" spans="1:29" x14ac:dyDescent="0.25">
      <c r="A2213" s="3">
        <f t="shared" si="279"/>
        <v>2212</v>
      </c>
      <c r="B2213" s="3" t="s">
        <v>235</v>
      </c>
      <c r="C2213" s="32">
        <v>40787</v>
      </c>
      <c r="D2213" s="56" t="s">
        <v>52</v>
      </c>
      <c r="E2213" s="3"/>
      <c r="F2213" s="3"/>
      <c r="G2213" s="2" t="s">
        <v>7</v>
      </c>
      <c r="H2213" s="3" t="s">
        <v>6</v>
      </c>
      <c r="I2213" s="3">
        <v>5</v>
      </c>
      <c r="J2213" s="3" t="s">
        <v>183</v>
      </c>
      <c r="K2213" s="3"/>
      <c r="L2213" s="3"/>
      <c r="M2213" s="3"/>
      <c r="N2213" s="3"/>
      <c r="O2213" s="3"/>
      <c r="P2213" s="3"/>
      <c r="Q2213" s="3"/>
      <c r="R2213" s="3"/>
      <c r="S2213" s="3"/>
      <c r="T2213" s="3" t="str">
        <f t="shared" si="272"/>
        <v>SIN CECO</v>
      </c>
      <c r="U2213" s="3" t="str">
        <f t="shared" si="273"/>
        <v>NO</v>
      </c>
      <c r="V2213" t="str">
        <f t="shared" si="274"/>
        <v>NISSAN-Soporte Técnico</v>
      </c>
      <c r="W2213" s="53">
        <f t="shared" si="275"/>
        <v>5</v>
      </c>
      <c r="X2213">
        <f t="shared" si="276"/>
        <v>5</v>
      </c>
      <c r="Y2213">
        <f>IF(ISNA(VLOOKUP(B2213,CECOS_SIN_IDENTIFICAR!$A$2:$D$146,4,0)),"SIN CECO",IF(VLOOKUP(B2213,CECOS_SIN_IDENTIFICAR!$A$2:$D$146,4,0)=0,"SIN CECO",VLOOKUP(B2213,CECOS_SIN_IDENTIFICAR!$A$2:$D$146,4,0)))</f>
        <v>1279</v>
      </c>
      <c r="Z2213">
        <f t="shared" si="277"/>
        <v>1279</v>
      </c>
      <c r="AA2213" s="56" t="s">
        <v>52</v>
      </c>
      <c r="AB2213" t="str">
        <f t="shared" si="278"/>
        <v>b. Idoneidad y Calidad del soporte-Soporte Técnico</v>
      </c>
      <c r="AC2213" t="str">
        <f>VLOOKUP(AB2213,CODIFICACION_PREGUNTAS!$C$2:$D$35,2,0)</f>
        <v>SOPORTE_TEC002</v>
      </c>
    </row>
    <row r="2214" spans="1:29" x14ac:dyDescent="0.25">
      <c r="A2214" s="3">
        <f t="shared" si="279"/>
        <v>2213</v>
      </c>
      <c r="B2214" s="3" t="s">
        <v>235</v>
      </c>
      <c r="C2214" s="32">
        <v>40787</v>
      </c>
      <c r="D2214" s="56" t="s">
        <v>52</v>
      </c>
      <c r="E2214" s="3"/>
      <c r="F2214" s="3"/>
      <c r="G2214" s="2" t="s">
        <v>8</v>
      </c>
      <c r="H2214" s="3" t="s">
        <v>6</v>
      </c>
      <c r="I2214" s="3" t="s">
        <v>431</v>
      </c>
      <c r="J2214" s="3" t="s">
        <v>183</v>
      </c>
      <c r="K2214" s="3"/>
      <c r="L2214" s="3"/>
      <c r="M2214" s="3"/>
      <c r="N2214" s="3"/>
      <c r="O2214" s="3"/>
      <c r="P2214" s="3"/>
      <c r="Q2214" s="3"/>
      <c r="R2214" s="3"/>
      <c r="S2214" s="3"/>
      <c r="T2214" s="3" t="str">
        <f t="shared" si="272"/>
        <v>SIN CECO</v>
      </c>
      <c r="U2214" s="3" t="str">
        <f t="shared" si="273"/>
        <v>NO</v>
      </c>
      <c r="V2214" t="str">
        <f t="shared" si="274"/>
        <v>NISSAN-Soporte Técnico</v>
      </c>
      <c r="W2214" s="53" t="str">
        <f t="shared" si="275"/>
        <v>N/A</v>
      </c>
      <c r="X2214">
        <f t="shared" si="276"/>
        <v>0</v>
      </c>
      <c r="Y2214">
        <f>IF(ISNA(VLOOKUP(B2214,CECOS_SIN_IDENTIFICAR!$A$2:$D$146,4,0)),"SIN CECO",IF(VLOOKUP(B2214,CECOS_SIN_IDENTIFICAR!$A$2:$D$146,4,0)=0,"SIN CECO",VLOOKUP(B2214,CECOS_SIN_IDENTIFICAR!$A$2:$D$146,4,0)))</f>
        <v>1279</v>
      </c>
      <c r="Z2214">
        <f t="shared" si="277"/>
        <v>1279</v>
      </c>
      <c r="AA2214" s="56" t="s">
        <v>52</v>
      </c>
      <c r="AB2214" t="str">
        <f t="shared" si="278"/>
        <v>c. Cumplimiento de especificaciones técnicas de construcción-Soporte Técnico</v>
      </c>
      <c r="AC2214" t="str">
        <f>VLOOKUP(AB2214,CODIFICACION_PREGUNTAS!$C$2:$D$35,2,0)</f>
        <v>SOPORTE_TEC003</v>
      </c>
    </row>
    <row r="2215" spans="1:29" x14ac:dyDescent="0.25">
      <c r="A2215" s="3">
        <f t="shared" si="279"/>
        <v>2214</v>
      </c>
      <c r="B2215" s="3" t="s">
        <v>235</v>
      </c>
      <c r="C2215" s="32">
        <v>40787</v>
      </c>
      <c r="D2215" s="56" t="s">
        <v>52</v>
      </c>
      <c r="E2215" s="3"/>
      <c r="F2215" s="3"/>
      <c r="G2215" s="2" t="s">
        <v>9</v>
      </c>
      <c r="H2215" s="3" t="s">
        <v>6</v>
      </c>
      <c r="I2215" s="3">
        <v>5</v>
      </c>
      <c r="J2215" s="3" t="s">
        <v>183</v>
      </c>
      <c r="K2215" s="3"/>
      <c r="L2215" s="3"/>
      <c r="M2215" s="3"/>
      <c r="N2215" s="3"/>
      <c r="O2215" s="3"/>
      <c r="P2215" s="3"/>
      <c r="Q2215" s="3"/>
      <c r="R2215" s="3"/>
      <c r="S2215" s="3"/>
      <c r="T2215" s="3" t="str">
        <f t="shared" si="272"/>
        <v>SIN CECO</v>
      </c>
      <c r="U2215" s="3" t="str">
        <f t="shared" si="273"/>
        <v>NO</v>
      </c>
      <c r="V2215" t="str">
        <f t="shared" si="274"/>
        <v>NISSAN-Soporte Técnico</v>
      </c>
      <c r="W2215" s="53">
        <f t="shared" si="275"/>
        <v>5</v>
      </c>
      <c r="X2215">
        <f t="shared" si="276"/>
        <v>5</v>
      </c>
      <c r="Y2215">
        <f>IF(ISNA(VLOOKUP(B2215,CECOS_SIN_IDENTIFICAR!$A$2:$D$146,4,0)),"SIN CECO",IF(VLOOKUP(B2215,CECOS_SIN_IDENTIFICAR!$A$2:$D$146,4,0)=0,"SIN CECO",VLOOKUP(B2215,CECOS_SIN_IDENTIFICAR!$A$2:$D$146,4,0)))</f>
        <v>1279</v>
      </c>
      <c r="Z2215">
        <f t="shared" si="277"/>
        <v>1279</v>
      </c>
      <c r="AA2215" s="56" t="s">
        <v>52</v>
      </c>
      <c r="AB2215" t="str">
        <f t="shared" si="278"/>
        <v>d. Confiabilidad de los conceptos aplicados-Soporte Técnico</v>
      </c>
      <c r="AC2215" t="str">
        <f>VLOOKUP(AB2215,CODIFICACION_PREGUNTAS!$C$2:$D$35,2,0)</f>
        <v>SOPORTE_TEC004</v>
      </c>
    </row>
    <row r="2216" spans="1:29" x14ac:dyDescent="0.25">
      <c r="A2216" s="3">
        <f t="shared" si="279"/>
        <v>2215</v>
      </c>
      <c r="B2216" s="3" t="s">
        <v>235</v>
      </c>
      <c r="C2216" s="32">
        <v>40787</v>
      </c>
      <c r="D2216" s="56" t="s">
        <v>52</v>
      </c>
      <c r="E2216" s="3"/>
      <c r="F2216" s="3"/>
      <c r="G2216" s="2" t="s">
        <v>10</v>
      </c>
      <c r="H2216" s="3" t="s">
        <v>6</v>
      </c>
      <c r="I2216" s="3">
        <v>5</v>
      </c>
      <c r="J2216" s="3" t="s">
        <v>183</v>
      </c>
      <c r="K2216" s="3"/>
      <c r="L2216" s="3"/>
      <c r="M2216" s="3"/>
      <c r="N2216" s="3"/>
      <c r="O2216" s="3"/>
      <c r="P2216" s="3"/>
      <c r="Q2216" s="3"/>
      <c r="R2216" s="3"/>
      <c r="S2216" s="3"/>
      <c r="T2216" s="3" t="str">
        <f t="shared" si="272"/>
        <v>SIN CECO</v>
      </c>
      <c r="U2216" s="3" t="str">
        <f t="shared" si="273"/>
        <v>NO</v>
      </c>
      <c r="V2216" t="str">
        <f t="shared" si="274"/>
        <v>NISSAN-Soporte Técnico</v>
      </c>
      <c r="W2216" s="53">
        <f t="shared" si="275"/>
        <v>5</v>
      </c>
      <c r="X2216">
        <f t="shared" si="276"/>
        <v>5</v>
      </c>
      <c r="Y2216">
        <f>IF(ISNA(VLOOKUP(B2216,CECOS_SIN_IDENTIFICAR!$A$2:$D$146,4,0)),"SIN CECO",IF(VLOOKUP(B2216,CECOS_SIN_IDENTIFICAR!$A$2:$D$146,4,0)=0,"SIN CECO",VLOOKUP(B2216,CECOS_SIN_IDENTIFICAR!$A$2:$D$146,4,0)))</f>
        <v>1279</v>
      </c>
      <c r="Z2216">
        <f t="shared" si="277"/>
        <v>1279</v>
      </c>
      <c r="AA2216" s="56" t="s">
        <v>52</v>
      </c>
      <c r="AB2216" t="str">
        <f t="shared" si="278"/>
        <v>e. Oportunidad en entrega de información o requerimientos-Soporte Técnico</v>
      </c>
      <c r="AC2216" t="str">
        <f>VLOOKUP(AB2216,CODIFICACION_PREGUNTAS!$C$2:$D$35,2,0)</f>
        <v>SOPORTE_TEC005</v>
      </c>
    </row>
    <row r="2217" spans="1:29" x14ac:dyDescent="0.25">
      <c r="A2217" s="3">
        <f t="shared" si="279"/>
        <v>2216</v>
      </c>
      <c r="B2217" s="3" t="s">
        <v>235</v>
      </c>
      <c r="C2217" s="32">
        <v>40787</v>
      </c>
      <c r="D2217" s="56" t="s">
        <v>52</v>
      </c>
      <c r="E2217" s="3"/>
      <c r="F2217" s="3"/>
      <c r="G2217" s="2" t="s">
        <v>11</v>
      </c>
      <c r="H2217" s="3" t="s">
        <v>12</v>
      </c>
      <c r="I2217" s="3">
        <v>5</v>
      </c>
      <c r="J2217" s="3" t="s">
        <v>183</v>
      </c>
      <c r="K2217" s="3"/>
      <c r="L2217" s="3"/>
      <c r="M2217" s="3"/>
      <c r="N2217" s="3"/>
      <c r="O2217" s="3"/>
      <c r="P2217" s="3"/>
      <c r="Q2217" s="3"/>
      <c r="R2217" s="3"/>
      <c r="S2217" s="3"/>
      <c r="T2217" s="3" t="str">
        <f t="shared" si="272"/>
        <v>SIN CECO</v>
      </c>
      <c r="U2217" s="3" t="str">
        <f t="shared" si="273"/>
        <v>NO</v>
      </c>
      <c r="V2217" t="str">
        <f t="shared" si="274"/>
        <v>NISSAN-Soporte Administrativo</v>
      </c>
      <c r="W2217" s="53">
        <f t="shared" si="275"/>
        <v>5</v>
      </c>
      <c r="X2217">
        <f t="shared" si="276"/>
        <v>5</v>
      </c>
      <c r="Y2217">
        <f>IF(ISNA(VLOOKUP(B2217,CECOS_SIN_IDENTIFICAR!$A$2:$D$146,4,0)),"SIN CECO",IF(VLOOKUP(B2217,CECOS_SIN_IDENTIFICAR!$A$2:$D$146,4,0)=0,"SIN CECO",VLOOKUP(B2217,CECOS_SIN_IDENTIFICAR!$A$2:$D$146,4,0)))</f>
        <v>1279</v>
      </c>
      <c r="Z2217">
        <f t="shared" si="277"/>
        <v>1279</v>
      </c>
      <c r="AA2217" s="56" t="s">
        <v>52</v>
      </c>
      <c r="AB2217" t="str">
        <f t="shared" si="278"/>
        <v>a. Oportunidad de la gestión en obra-Soporte Administrativo</v>
      </c>
      <c r="AC2217" t="str">
        <f>VLOOKUP(AB2217,CODIFICACION_PREGUNTAS!$C$2:$D$35,2,0)</f>
        <v>SOPORTE_ADMON001</v>
      </c>
    </row>
    <row r="2218" spans="1:29" x14ac:dyDescent="0.25">
      <c r="A2218" s="3">
        <f t="shared" si="279"/>
        <v>2217</v>
      </c>
      <c r="B2218" s="3" t="s">
        <v>235</v>
      </c>
      <c r="C2218" s="32">
        <v>40787</v>
      </c>
      <c r="D2218" s="56" t="s">
        <v>52</v>
      </c>
      <c r="E2218" s="3"/>
      <c r="F2218" s="3"/>
      <c r="G2218" s="2" t="s">
        <v>13</v>
      </c>
      <c r="H2218" s="3" t="s">
        <v>12</v>
      </c>
      <c r="I2218" s="3">
        <v>5</v>
      </c>
      <c r="J2218" s="3" t="s">
        <v>183</v>
      </c>
      <c r="K2218" s="3"/>
      <c r="L2218" s="3"/>
      <c r="M2218" s="3"/>
      <c r="N2218" s="3"/>
      <c r="O2218" s="3"/>
      <c r="P2218" s="3"/>
      <c r="Q2218" s="3"/>
      <c r="R2218" s="3"/>
      <c r="S2218" s="3"/>
      <c r="T2218" s="3" t="str">
        <f t="shared" si="272"/>
        <v>SIN CECO</v>
      </c>
      <c r="U2218" s="3" t="str">
        <f t="shared" si="273"/>
        <v>NO</v>
      </c>
      <c r="V2218" t="str">
        <f t="shared" si="274"/>
        <v>NISSAN-Soporte Administrativo</v>
      </c>
      <c r="W2218" s="53">
        <f t="shared" si="275"/>
        <v>5</v>
      </c>
      <c r="X2218">
        <f t="shared" si="276"/>
        <v>5</v>
      </c>
      <c r="Y2218">
        <f>IF(ISNA(VLOOKUP(B2218,CECOS_SIN_IDENTIFICAR!$A$2:$D$146,4,0)),"SIN CECO",IF(VLOOKUP(B2218,CECOS_SIN_IDENTIFICAR!$A$2:$D$146,4,0)=0,"SIN CECO",VLOOKUP(B2218,CECOS_SIN_IDENTIFICAR!$A$2:$D$146,4,0)))</f>
        <v>1279</v>
      </c>
      <c r="Z2218">
        <f t="shared" si="277"/>
        <v>1279</v>
      </c>
      <c r="AA2218" s="56" t="s">
        <v>52</v>
      </c>
      <c r="AB2218" t="str">
        <f t="shared" si="278"/>
        <v>b. Manejo administrativo del proyecto-Soporte Administrativo</v>
      </c>
      <c r="AC2218" t="str">
        <f>VLOOKUP(AB2218,CODIFICACION_PREGUNTAS!$C$2:$D$35,2,0)</f>
        <v>SOPORTE_ADMON002</v>
      </c>
    </row>
    <row r="2219" spans="1:29" x14ac:dyDescent="0.25">
      <c r="A2219" s="3">
        <f t="shared" si="279"/>
        <v>2218</v>
      </c>
      <c r="B2219" s="3" t="s">
        <v>235</v>
      </c>
      <c r="C2219" s="32">
        <v>40787</v>
      </c>
      <c r="D2219" s="56" t="s">
        <v>52</v>
      </c>
      <c r="E2219" s="3"/>
      <c r="F2219" s="3"/>
      <c r="G2219" s="2" t="s">
        <v>14</v>
      </c>
      <c r="H2219" s="3" t="s">
        <v>12</v>
      </c>
      <c r="I2219" s="3">
        <v>5</v>
      </c>
      <c r="J2219" s="3" t="s">
        <v>183</v>
      </c>
      <c r="K2219" s="3"/>
      <c r="L2219" s="3"/>
      <c r="M2219" s="3"/>
      <c r="N2219" s="3"/>
      <c r="O2219" s="3"/>
      <c r="P2219" s="3"/>
      <c r="Q2219" s="3"/>
      <c r="R2219" s="3"/>
      <c r="S2219" s="3"/>
      <c r="T2219" s="3" t="str">
        <f t="shared" si="272"/>
        <v>SIN CECO</v>
      </c>
      <c r="U2219" s="3" t="str">
        <f t="shared" si="273"/>
        <v>NO</v>
      </c>
      <c r="V2219" t="str">
        <f t="shared" si="274"/>
        <v>NISSAN-Soporte Administrativo</v>
      </c>
      <c r="W2219" s="53">
        <f t="shared" si="275"/>
        <v>5</v>
      </c>
      <c r="X2219">
        <f t="shared" si="276"/>
        <v>5</v>
      </c>
      <c r="Y2219">
        <f>IF(ISNA(VLOOKUP(B2219,CECOS_SIN_IDENTIFICAR!$A$2:$D$146,4,0)),"SIN CECO",IF(VLOOKUP(B2219,CECOS_SIN_IDENTIFICAR!$A$2:$D$146,4,0)=0,"SIN CECO",VLOOKUP(B2219,CECOS_SIN_IDENTIFICAR!$A$2:$D$146,4,0)))</f>
        <v>1279</v>
      </c>
      <c r="Z2219">
        <f t="shared" si="277"/>
        <v>1279</v>
      </c>
      <c r="AA2219" s="56" t="s">
        <v>52</v>
      </c>
      <c r="AB2219" t="str">
        <f t="shared" si="278"/>
        <v>c. Información clara y veraz sobre la administración de proyecto-Soporte Administrativo</v>
      </c>
      <c r="AC2219" t="str">
        <f>VLOOKUP(AB2219,CODIFICACION_PREGUNTAS!$C$2:$D$35,2,0)</f>
        <v>SOPORTE_ADMON003</v>
      </c>
    </row>
    <row r="2220" spans="1:29" x14ac:dyDescent="0.25">
      <c r="A2220" s="3">
        <f t="shared" si="279"/>
        <v>2219</v>
      </c>
      <c r="B2220" s="3" t="s">
        <v>235</v>
      </c>
      <c r="C2220" s="32">
        <v>40787</v>
      </c>
      <c r="D2220" s="56" t="s">
        <v>52</v>
      </c>
      <c r="E2220" s="3"/>
      <c r="F2220" s="3"/>
      <c r="G2220" s="2" t="s">
        <v>15</v>
      </c>
      <c r="H2220" s="3" t="s">
        <v>12</v>
      </c>
      <c r="I2220" s="3">
        <v>5</v>
      </c>
      <c r="J2220" s="3" t="s">
        <v>183</v>
      </c>
      <c r="K2220" s="3"/>
      <c r="L2220" s="3"/>
      <c r="M2220" s="3"/>
      <c r="N2220" s="3"/>
      <c r="O2220" s="3"/>
      <c r="P2220" s="3"/>
      <c r="Q2220" s="3"/>
      <c r="R2220" s="3"/>
      <c r="S2220" s="3"/>
      <c r="T2220" s="3" t="str">
        <f t="shared" si="272"/>
        <v>SIN CECO</v>
      </c>
      <c r="U2220" s="3" t="str">
        <f t="shared" si="273"/>
        <v>NO</v>
      </c>
      <c r="V2220" t="str">
        <f t="shared" si="274"/>
        <v>NISSAN-Soporte Administrativo</v>
      </c>
      <c r="W2220" s="53">
        <f t="shared" si="275"/>
        <v>5</v>
      </c>
      <c r="X2220">
        <f t="shared" si="276"/>
        <v>5</v>
      </c>
      <c r="Y2220">
        <f>IF(ISNA(VLOOKUP(B2220,CECOS_SIN_IDENTIFICAR!$A$2:$D$146,4,0)),"SIN CECO",IF(VLOOKUP(B2220,CECOS_SIN_IDENTIFICAR!$A$2:$D$146,4,0)=0,"SIN CECO",VLOOKUP(B2220,CECOS_SIN_IDENTIFICAR!$A$2:$D$146,4,0)))</f>
        <v>1279</v>
      </c>
      <c r="Z2220">
        <f t="shared" si="277"/>
        <v>1279</v>
      </c>
      <c r="AA2220" s="56" t="s">
        <v>52</v>
      </c>
      <c r="AB2220" t="str">
        <f t="shared" si="278"/>
        <v>d. Cumplimientos con expectativas del cliente-Soporte Administrativo</v>
      </c>
      <c r="AC2220" t="str">
        <f>VLOOKUP(AB2220,CODIFICACION_PREGUNTAS!$C$2:$D$35,2,0)</f>
        <v>SOPORTE_ADMON004</v>
      </c>
    </row>
    <row r="2221" spans="1:29" x14ac:dyDescent="0.25">
      <c r="A2221" s="3">
        <f t="shared" si="279"/>
        <v>2220</v>
      </c>
      <c r="B2221" s="3" t="s">
        <v>235</v>
      </c>
      <c r="C2221" s="32">
        <v>40787</v>
      </c>
      <c r="D2221" s="56" t="s">
        <v>52</v>
      </c>
      <c r="E2221" s="3"/>
      <c r="F2221" s="3"/>
      <c r="G2221" s="2" t="s">
        <v>16</v>
      </c>
      <c r="H2221" s="3" t="s">
        <v>12</v>
      </c>
      <c r="I2221" s="3">
        <v>4</v>
      </c>
      <c r="J2221" s="3" t="s">
        <v>183</v>
      </c>
      <c r="K2221" s="3"/>
      <c r="L2221" s="3"/>
      <c r="M2221" s="3"/>
      <c r="N2221" s="3"/>
      <c r="O2221" s="3"/>
      <c r="P2221" s="3"/>
      <c r="Q2221" s="3"/>
      <c r="R2221" s="3"/>
      <c r="S2221" s="3"/>
      <c r="T2221" s="3" t="str">
        <f t="shared" si="272"/>
        <v>SIN CECO</v>
      </c>
      <c r="U2221" s="3" t="str">
        <f t="shared" si="273"/>
        <v>NO</v>
      </c>
      <c r="V2221" t="str">
        <f t="shared" si="274"/>
        <v>NISSAN-Soporte Administrativo</v>
      </c>
      <c r="W2221" s="53">
        <f t="shared" si="275"/>
        <v>4</v>
      </c>
      <c r="X2221">
        <f t="shared" si="276"/>
        <v>4</v>
      </c>
      <c r="Y2221">
        <f>IF(ISNA(VLOOKUP(B2221,CECOS_SIN_IDENTIFICAR!$A$2:$D$146,4,0)),"SIN CECO",IF(VLOOKUP(B2221,CECOS_SIN_IDENTIFICAR!$A$2:$D$146,4,0)=0,"SIN CECO",VLOOKUP(B2221,CECOS_SIN_IDENTIFICAR!$A$2:$D$146,4,0)))</f>
        <v>1279</v>
      </c>
      <c r="Z2221">
        <f t="shared" si="277"/>
        <v>1279</v>
      </c>
      <c r="AA2221" s="56" t="s">
        <v>52</v>
      </c>
      <c r="AB2221" t="str">
        <f t="shared" si="278"/>
        <v>e. Control de presupuesto-Soporte Administrativo</v>
      </c>
      <c r="AC2221" t="str">
        <f>VLOOKUP(AB2221,CODIFICACION_PREGUNTAS!$C$2:$D$35,2,0)</f>
        <v>SOPORTE_ADMON005</v>
      </c>
    </row>
    <row r="2222" spans="1:29" x14ac:dyDescent="0.25">
      <c r="A2222" s="3">
        <f t="shared" si="279"/>
        <v>2221</v>
      </c>
      <c r="B2222" s="3" t="s">
        <v>235</v>
      </c>
      <c r="C2222" s="32">
        <v>40787</v>
      </c>
      <c r="D2222" s="56" t="s">
        <v>52</v>
      </c>
      <c r="E2222" s="3"/>
      <c r="F2222" s="3"/>
      <c r="G2222" s="2" t="s">
        <v>17</v>
      </c>
      <c r="H2222" s="3" t="s">
        <v>18</v>
      </c>
      <c r="I2222" s="3">
        <v>5</v>
      </c>
      <c r="J2222" s="3" t="s">
        <v>183</v>
      </c>
      <c r="K2222" s="3"/>
      <c r="L2222" s="3"/>
      <c r="M2222" s="3"/>
      <c r="N2222" s="3"/>
      <c r="O2222" s="3"/>
      <c r="P2222" s="3"/>
      <c r="Q2222" s="3"/>
      <c r="R2222" s="3"/>
      <c r="S2222" s="3"/>
      <c r="T2222" s="3" t="str">
        <f t="shared" si="272"/>
        <v>SIN CECO</v>
      </c>
      <c r="U2222" s="3" t="str">
        <f t="shared" si="273"/>
        <v>NO</v>
      </c>
      <c r="V2222" t="str">
        <f t="shared" si="274"/>
        <v>NISSAN-Soporte Directivo (Coordinador y Gerencia)</v>
      </c>
      <c r="W2222" s="53">
        <f t="shared" si="275"/>
        <v>5</v>
      </c>
      <c r="X2222">
        <f t="shared" si="276"/>
        <v>5</v>
      </c>
      <c r="Y2222">
        <f>IF(ISNA(VLOOKUP(B2222,CECOS_SIN_IDENTIFICAR!$A$2:$D$146,4,0)),"SIN CECO",IF(VLOOKUP(B2222,CECOS_SIN_IDENTIFICAR!$A$2:$D$146,4,0)=0,"SIN CECO",VLOOKUP(B2222,CECOS_SIN_IDENTIFICAR!$A$2:$D$146,4,0)))</f>
        <v>1279</v>
      </c>
      <c r="Z2222">
        <f t="shared" si="277"/>
        <v>1279</v>
      </c>
      <c r="AA2222" s="56" t="s">
        <v>52</v>
      </c>
      <c r="AB2222" t="str">
        <f t="shared" si="278"/>
        <v>a. Apoyo y presencia en el proyecto-Soporte Directivo (Coordinador y Gerencia)</v>
      </c>
      <c r="AC2222" t="str">
        <f>VLOOKUP(AB2222,CODIFICACION_PREGUNTAS!$C$2:$D$35,2,0)</f>
        <v>SOPORTE_DIR001</v>
      </c>
    </row>
    <row r="2223" spans="1:29" x14ac:dyDescent="0.25">
      <c r="A2223" s="3">
        <f t="shared" si="279"/>
        <v>2222</v>
      </c>
      <c r="B2223" s="3" t="s">
        <v>235</v>
      </c>
      <c r="C2223" s="32">
        <v>40787</v>
      </c>
      <c r="D2223" s="56" t="s">
        <v>52</v>
      </c>
      <c r="E2223" s="3"/>
      <c r="F2223" s="3"/>
      <c r="G2223" s="2" t="s">
        <v>19</v>
      </c>
      <c r="H2223" s="3" t="s">
        <v>18</v>
      </c>
      <c r="I2223" s="3">
        <v>5</v>
      </c>
      <c r="J2223" s="3" t="s">
        <v>183</v>
      </c>
      <c r="K2223" s="3"/>
      <c r="L2223" s="3"/>
      <c r="M2223" s="3"/>
      <c r="N2223" s="3"/>
      <c r="O2223" s="3"/>
      <c r="P2223" s="3"/>
      <c r="Q2223" s="3"/>
      <c r="R2223" s="3"/>
      <c r="S2223" s="3"/>
      <c r="T2223" s="3" t="str">
        <f t="shared" si="272"/>
        <v>SIN CECO</v>
      </c>
      <c r="U2223" s="3" t="str">
        <f t="shared" si="273"/>
        <v>NO</v>
      </c>
      <c r="V2223" t="str">
        <f t="shared" si="274"/>
        <v>NISSAN-Soporte Directivo (Coordinador y Gerencia)</v>
      </c>
      <c r="W2223" s="53">
        <f t="shared" si="275"/>
        <v>5</v>
      </c>
      <c r="X2223">
        <f t="shared" si="276"/>
        <v>5</v>
      </c>
      <c r="Y2223">
        <f>IF(ISNA(VLOOKUP(B2223,CECOS_SIN_IDENTIFICAR!$A$2:$D$146,4,0)),"SIN CECO",IF(VLOOKUP(B2223,CECOS_SIN_IDENTIFICAR!$A$2:$D$146,4,0)=0,"SIN CECO",VLOOKUP(B2223,CECOS_SIN_IDENTIFICAR!$A$2:$D$146,4,0)))</f>
        <v>1279</v>
      </c>
      <c r="Z2223">
        <f t="shared" si="277"/>
        <v>1279</v>
      </c>
      <c r="AA2223" s="56" t="s">
        <v>52</v>
      </c>
      <c r="AB2223" t="str">
        <f t="shared" si="278"/>
        <v>b. Conocimiento del proyecto-Soporte Directivo (Coordinador y Gerencia)</v>
      </c>
      <c r="AC2223" t="str">
        <f>VLOOKUP(AB2223,CODIFICACION_PREGUNTAS!$C$2:$D$35,2,0)</f>
        <v>SOPORTE_DIR002</v>
      </c>
    </row>
    <row r="2224" spans="1:29" x14ac:dyDescent="0.25">
      <c r="A2224" s="3">
        <f t="shared" si="279"/>
        <v>2223</v>
      </c>
      <c r="B2224" s="3" t="s">
        <v>235</v>
      </c>
      <c r="C2224" s="32">
        <v>40787</v>
      </c>
      <c r="D2224" s="56" t="s">
        <v>52</v>
      </c>
      <c r="E2224" s="3"/>
      <c r="F2224" s="3"/>
      <c r="G2224" s="2" t="s">
        <v>20</v>
      </c>
      <c r="H2224" s="3" t="s">
        <v>18</v>
      </c>
      <c r="I2224" s="3">
        <v>5</v>
      </c>
      <c r="J2224" s="3" t="s">
        <v>183</v>
      </c>
      <c r="K2224" s="3"/>
      <c r="L2224" s="3"/>
      <c r="M2224" s="3"/>
      <c r="N2224" s="3"/>
      <c r="O2224" s="3"/>
      <c r="P2224" s="3"/>
      <c r="Q2224" s="3"/>
      <c r="R2224" s="3"/>
      <c r="S2224" s="3"/>
      <c r="T2224" s="3" t="str">
        <f t="shared" si="272"/>
        <v>SIN CECO</v>
      </c>
      <c r="U2224" s="3" t="str">
        <f t="shared" si="273"/>
        <v>NO</v>
      </c>
      <c r="V2224" t="str">
        <f t="shared" si="274"/>
        <v>NISSAN-Soporte Directivo (Coordinador y Gerencia)</v>
      </c>
      <c r="W2224" s="53">
        <f t="shared" si="275"/>
        <v>5</v>
      </c>
      <c r="X2224">
        <f t="shared" si="276"/>
        <v>5</v>
      </c>
      <c r="Y2224">
        <f>IF(ISNA(VLOOKUP(B2224,CECOS_SIN_IDENTIFICAR!$A$2:$D$146,4,0)),"SIN CECO",IF(VLOOKUP(B2224,CECOS_SIN_IDENTIFICAR!$A$2:$D$146,4,0)=0,"SIN CECO",VLOOKUP(B2224,CECOS_SIN_IDENTIFICAR!$A$2:$D$146,4,0)))</f>
        <v>1279</v>
      </c>
      <c r="Z2224">
        <f t="shared" si="277"/>
        <v>1279</v>
      </c>
      <c r="AA2224" s="56" t="s">
        <v>52</v>
      </c>
      <c r="AB2224" t="str">
        <f t="shared" si="278"/>
        <v>c. Planteamiento de soluciones y manejo de conflictos-Soporte Directivo (Coordinador y Gerencia)</v>
      </c>
      <c r="AC2224" t="str">
        <f>VLOOKUP(AB2224,CODIFICACION_PREGUNTAS!$C$2:$D$35,2,0)</f>
        <v>SOPORTE_DIR003</v>
      </c>
    </row>
    <row r="2225" spans="1:29" x14ac:dyDescent="0.25">
      <c r="A2225" s="3">
        <f t="shared" si="279"/>
        <v>2224</v>
      </c>
      <c r="B2225" s="3" t="s">
        <v>235</v>
      </c>
      <c r="C2225" s="32">
        <v>40787</v>
      </c>
      <c r="D2225" s="56" t="s">
        <v>52</v>
      </c>
      <c r="E2225" s="3"/>
      <c r="F2225" s="3"/>
      <c r="G2225" s="2" t="s">
        <v>21</v>
      </c>
      <c r="H2225" s="3" t="s">
        <v>18</v>
      </c>
      <c r="I2225" s="3">
        <v>5</v>
      </c>
      <c r="J2225" s="3" t="s">
        <v>183</v>
      </c>
      <c r="K2225" s="3"/>
      <c r="L2225" s="3"/>
      <c r="M2225" s="3"/>
      <c r="N2225" s="3"/>
      <c r="O2225" s="3"/>
      <c r="P2225" s="3"/>
      <c r="Q2225" s="3"/>
      <c r="R2225" s="3"/>
      <c r="S2225" s="3"/>
      <c r="T2225" s="3" t="str">
        <f t="shared" si="272"/>
        <v>SIN CECO</v>
      </c>
      <c r="U2225" s="3" t="str">
        <f t="shared" si="273"/>
        <v>NO</v>
      </c>
      <c r="V2225" t="str">
        <f t="shared" si="274"/>
        <v>NISSAN-Soporte Directivo (Coordinador y Gerencia)</v>
      </c>
      <c r="W2225" s="53">
        <f t="shared" si="275"/>
        <v>5</v>
      </c>
      <c r="X2225">
        <f t="shared" si="276"/>
        <v>5</v>
      </c>
      <c r="Y2225">
        <f>IF(ISNA(VLOOKUP(B2225,CECOS_SIN_IDENTIFICAR!$A$2:$D$146,4,0)),"SIN CECO",IF(VLOOKUP(B2225,CECOS_SIN_IDENTIFICAR!$A$2:$D$146,4,0)=0,"SIN CECO",VLOOKUP(B2225,CECOS_SIN_IDENTIFICAR!$A$2:$D$146,4,0)))</f>
        <v>1279</v>
      </c>
      <c r="Z2225">
        <f t="shared" si="277"/>
        <v>1279</v>
      </c>
      <c r="AA2225" s="56" t="s">
        <v>52</v>
      </c>
      <c r="AB2225" t="str">
        <f t="shared" si="278"/>
        <v>d. Cumplimiento de compromisos-Soporte Directivo (Coordinador y Gerencia)</v>
      </c>
      <c r="AC2225" t="str">
        <f>VLOOKUP(AB2225,CODIFICACION_PREGUNTAS!$C$2:$D$35,2,0)</f>
        <v>SOPORTE_DIR004</v>
      </c>
    </row>
    <row r="2226" spans="1:29" x14ac:dyDescent="0.25">
      <c r="A2226" s="3">
        <f t="shared" si="279"/>
        <v>2225</v>
      </c>
      <c r="B2226" s="3" t="s">
        <v>235</v>
      </c>
      <c r="C2226" s="32">
        <v>40787</v>
      </c>
      <c r="D2226" s="56" t="s">
        <v>52</v>
      </c>
      <c r="E2226" s="3"/>
      <c r="F2226" s="3"/>
      <c r="G2226" s="2" t="s">
        <v>22</v>
      </c>
      <c r="H2226" s="3" t="s">
        <v>18</v>
      </c>
      <c r="I2226" s="3">
        <v>5</v>
      </c>
      <c r="J2226" s="3" t="s">
        <v>183</v>
      </c>
      <c r="K2226" s="3"/>
      <c r="L2226" s="3"/>
      <c r="M2226" s="3"/>
      <c r="N2226" s="3"/>
      <c r="O2226" s="3"/>
      <c r="P2226" s="3"/>
      <c r="Q2226" s="3"/>
      <c r="R2226" s="3"/>
      <c r="S2226" s="3"/>
      <c r="T2226" s="3" t="str">
        <f t="shared" si="272"/>
        <v>SIN CECO</v>
      </c>
      <c r="U2226" s="3" t="str">
        <f t="shared" si="273"/>
        <v>NO</v>
      </c>
      <c r="V2226" t="str">
        <f t="shared" si="274"/>
        <v>NISSAN-Soporte Directivo (Coordinador y Gerencia)</v>
      </c>
      <c r="W2226" s="53">
        <f t="shared" si="275"/>
        <v>5</v>
      </c>
      <c r="X2226">
        <f t="shared" si="276"/>
        <v>5</v>
      </c>
      <c r="Y2226">
        <f>IF(ISNA(VLOOKUP(B2226,CECOS_SIN_IDENTIFICAR!$A$2:$D$146,4,0)),"SIN CECO",IF(VLOOKUP(B2226,CECOS_SIN_IDENTIFICAR!$A$2:$D$146,4,0)=0,"SIN CECO",VLOOKUP(B2226,CECOS_SIN_IDENTIFICAR!$A$2:$D$146,4,0)))</f>
        <v>1279</v>
      </c>
      <c r="Z2226">
        <f t="shared" si="277"/>
        <v>1279</v>
      </c>
      <c r="AA2226" s="56" t="s">
        <v>52</v>
      </c>
      <c r="AB2226" t="str">
        <f t="shared" si="278"/>
        <v>e. Manejo del cliente-Soporte Directivo (Coordinador y Gerencia)</v>
      </c>
      <c r="AC2226" t="str">
        <f>VLOOKUP(AB2226,CODIFICACION_PREGUNTAS!$C$2:$D$35,2,0)</f>
        <v>SOPORTE_DIR005</v>
      </c>
    </row>
    <row r="2227" spans="1:29" x14ac:dyDescent="0.25">
      <c r="A2227" s="3">
        <f t="shared" si="279"/>
        <v>2226</v>
      </c>
      <c r="B2227" s="3" t="s">
        <v>235</v>
      </c>
      <c r="C2227" s="32">
        <v>40787</v>
      </c>
      <c r="D2227" s="56" t="s">
        <v>52</v>
      </c>
      <c r="E2227" s="3"/>
      <c r="F2227" s="3"/>
      <c r="G2227" s="2" t="s">
        <v>23</v>
      </c>
      <c r="H2227" s="3" t="s">
        <v>24</v>
      </c>
      <c r="I2227" s="3">
        <v>5</v>
      </c>
      <c r="J2227" s="3" t="s">
        <v>183</v>
      </c>
      <c r="K2227" s="3"/>
      <c r="L2227" s="3"/>
      <c r="M2227" s="3"/>
      <c r="N2227" s="3"/>
      <c r="O2227" s="3"/>
      <c r="P2227" s="3"/>
      <c r="Q2227" s="3"/>
      <c r="R2227" s="3"/>
      <c r="S2227" s="3"/>
      <c r="T2227" s="3" t="str">
        <f t="shared" si="272"/>
        <v>SIN CECO</v>
      </c>
      <c r="U2227" s="3" t="str">
        <f t="shared" si="273"/>
        <v>NO</v>
      </c>
      <c r="V2227" t="str">
        <f t="shared" si="274"/>
        <v>NISSAN-Personal que presta el servicio en obra</v>
      </c>
      <c r="W2227" s="53">
        <f t="shared" si="275"/>
        <v>5</v>
      </c>
      <c r="X2227">
        <f t="shared" si="276"/>
        <v>5</v>
      </c>
      <c r="Y2227">
        <f>IF(ISNA(VLOOKUP(B2227,CECOS_SIN_IDENTIFICAR!$A$2:$D$146,4,0)),"SIN CECO",IF(VLOOKUP(B2227,CECOS_SIN_IDENTIFICAR!$A$2:$D$146,4,0)=0,"SIN CECO",VLOOKUP(B2227,CECOS_SIN_IDENTIFICAR!$A$2:$D$146,4,0)))</f>
        <v>1279</v>
      </c>
      <c r="Z2227">
        <f t="shared" si="277"/>
        <v>1279</v>
      </c>
      <c r="AA2227" s="56" t="s">
        <v>52</v>
      </c>
      <c r="AB2227" t="str">
        <f t="shared" si="278"/>
        <v>a. Idoneidad del personal-Personal que presta el servicio en obra</v>
      </c>
      <c r="AC2227" t="str">
        <f>VLOOKUP(AB2227,CODIFICACION_PREGUNTAS!$C$2:$D$35,2,0)</f>
        <v>PERSONAL001</v>
      </c>
    </row>
    <row r="2228" spans="1:29" x14ac:dyDescent="0.25">
      <c r="A2228" s="3">
        <f t="shared" si="279"/>
        <v>2227</v>
      </c>
      <c r="B2228" s="3" t="s">
        <v>235</v>
      </c>
      <c r="C2228" s="32">
        <v>40787</v>
      </c>
      <c r="D2228" s="56" t="s">
        <v>52</v>
      </c>
      <c r="E2228" s="3"/>
      <c r="F2228" s="3"/>
      <c r="G2228" s="2" t="s">
        <v>25</v>
      </c>
      <c r="H2228" s="3" t="s">
        <v>24</v>
      </c>
      <c r="I2228" s="3">
        <v>5</v>
      </c>
      <c r="J2228" s="3" t="s">
        <v>183</v>
      </c>
      <c r="K2228" s="3"/>
      <c r="L2228" s="3"/>
      <c r="M2228" s="3"/>
      <c r="N2228" s="3"/>
      <c r="O2228" s="3"/>
      <c r="P2228" s="3"/>
      <c r="Q2228" s="3"/>
      <c r="R2228" s="3"/>
      <c r="S2228" s="3"/>
      <c r="T2228" s="3" t="str">
        <f t="shared" si="272"/>
        <v>SIN CECO</v>
      </c>
      <c r="U2228" s="3" t="str">
        <f t="shared" si="273"/>
        <v>NO</v>
      </c>
      <c r="V2228" t="str">
        <f t="shared" si="274"/>
        <v>NISSAN-Personal que presta el servicio en obra</v>
      </c>
      <c r="W2228" s="53">
        <f t="shared" si="275"/>
        <v>5</v>
      </c>
      <c r="X2228">
        <f t="shared" si="276"/>
        <v>5</v>
      </c>
      <c r="Y2228">
        <f>IF(ISNA(VLOOKUP(B2228,CECOS_SIN_IDENTIFICAR!$A$2:$D$146,4,0)),"SIN CECO",IF(VLOOKUP(B2228,CECOS_SIN_IDENTIFICAR!$A$2:$D$146,4,0)=0,"SIN CECO",VLOOKUP(B2228,CECOS_SIN_IDENTIFICAR!$A$2:$D$146,4,0)))</f>
        <v>1279</v>
      </c>
      <c r="Z2228">
        <f t="shared" si="277"/>
        <v>1279</v>
      </c>
      <c r="AA2228" s="56" t="s">
        <v>52</v>
      </c>
      <c r="AB2228" t="str">
        <f t="shared" si="278"/>
        <v>b. Oportuna atención al cliente-Personal que presta el servicio en obra</v>
      </c>
      <c r="AC2228" t="str">
        <f>VLOOKUP(AB2228,CODIFICACION_PREGUNTAS!$C$2:$D$35,2,0)</f>
        <v>PERSONAL002</v>
      </c>
    </row>
    <row r="2229" spans="1:29" x14ac:dyDescent="0.25">
      <c r="A2229" s="3">
        <f t="shared" si="279"/>
        <v>2228</v>
      </c>
      <c r="B2229" s="3" t="s">
        <v>235</v>
      </c>
      <c r="C2229" s="32">
        <v>40787</v>
      </c>
      <c r="D2229" s="56" t="s">
        <v>52</v>
      </c>
      <c r="E2229" s="3"/>
      <c r="F2229" s="3"/>
      <c r="G2229" s="2" t="s">
        <v>26</v>
      </c>
      <c r="H2229" s="3" t="s">
        <v>24</v>
      </c>
      <c r="I2229" s="3">
        <v>5</v>
      </c>
      <c r="J2229" s="3" t="s">
        <v>183</v>
      </c>
      <c r="K2229" s="3"/>
      <c r="L2229" s="3"/>
      <c r="M2229" s="3"/>
      <c r="N2229" s="3"/>
      <c r="O2229" s="3"/>
      <c r="P2229" s="3"/>
      <c r="Q2229" s="3"/>
      <c r="R2229" s="3"/>
      <c r="S2229" s="3"/>
      <c r="T2229" s="3" t="str">
        <f t="shared" si="272"/>
        <v>SIN CECO</v>
      </c>
      <c r="U2229" s="3" t="str">
        <f t="shared" si="273"/>
        <v>NO</v>
      </c>
      <c r="V2229" t="str">
        <f t="shared" si="274"/>
        <v>NISSAN-Personal que presta el servicio en obra</v>
      </c>
      <c r="W2229" s="53">
        <f t="shared" si="275"/>
        <v>5</v>
      </c>
      <c r="X2229">
        <f t="shared" si="276"/>
        <v>5</v>
      </c>
      <c r="Y2229">
        <f>IF(ISNA(VLOOKUP(B2229,CECOS_SIN_IDENTIFICAR!$A$2:$D$146,4,0)),"SIN CECO",IF(VLOOKUP(B2229,CECOS_SIN_IDENTIFICAR!$A$2:$D$146,4,0)=0,"SIN CECO",VLOOKUP(B2229,CECOS_SIN_IDENTIFICAR!$A$2:$D$146,4,0)))</f>
        <v>1279</v>
      </c>
      <c r="Z2229">
        <f t="shared" si="277"/>
        <v>1279</v>
      </c>
      <c r="AA2229" s="56" t="s">
        <v>52</v>
      </c>
      <c r="AB2229" t="str">
        <f t="shared" si="278"/>
        <v>c. Compromiso con el proyecto-Personal que presta el servicio en obra</v>
      </c>
      <c r="AC2229" t="str">
        <f>VLOOKUP(AB2229,CODIFICACION_PREGUNTAS!$C$2:$D$35,2,0)</f>
        <v>PERSONAL003</v>
      </c>
    </row>
    <row r="2230" spans="1:29" x14ac:dyDescent="0.25">
      <c r="A2230" s="3">
        <f t="shared" si="279"/>
        <v>2229</v>
      </c>
      <c r="B2230" s="3" t="s">
        <v>235</v>
      </c>
      <c r="C2230" s="32">
        <v>40787</v>
      </c>
      <c r="D2230" s="56" t="s">
        <v>52</v>
      </c>
      <c r="E2230" s="3"/>
      <c r="F2230" s="3"/>
      <c r="G2230" s="2" t="s">
        <v>21</v>
      </c>
      <c r="H2230" s="3" t="s">
        <v>24</v>
      </c>
      <c r="I2230" s="3">
        <v>5</v>
      </c>
      <c r="J2230" s="3" t="s">
        <v>183</v>
      </c>
      <c r="K2230" s="3"/>
      <c r="L2230" s="3"/>
      <c r="M2230" s="3"/>
      <c r="N2230" s="3"/>
      <c r="O2230" s="3"/>
      <c r="P2230" s="3"/>
      <c r="Q2230" s="3"/>
      <c r="R2230" s="3"/>
      <c r="S2230" s="3"/>
      <c r="T2230" s="3" t="str">
        <f t="shared" si="272"/>
        <v>SIN CECO</v>
      </c>
      <c r="U2230" s="3" t="str">
        <f t="shared" si="273"/>
        <v>NO</v>
      </c>
      <c r="V2230" t="str">
        <f t="shared" si="274"/>
        <v>NISSAN-Personal que presta el servicio en obra</v>
      </c>
      <c r="W2230" s="53">
        <f t="shared" si="275"/>
        <v>5</v>
      </c>
      <c r="X2230">
        <f t="shared" si="276"/>
        <v>5</v>
      </c>
      <c r="Y2230">
        <f>IF(ISNA(VLOOKUP(B2230,CECOS_SIN_IDENTIFICAR!$A$2:$D$146,4,0)),"SIN CECO",IF(VLOOKUP(B2230,CECOS_SIN_IDENTIFICAR!$A$2:$D$146,4,0)=0,"SIN CECO",VLOOKUP(B2230,CECOS_SIN_IDENTIFICAR!$A$2:$D$146,4,0)))</f>
        <v>1279</v>
      </c>
      <c r="Z2230">
        <f t="shared" si="277"/>
        <v>1279</v>
      </c>
      <c r="AA2230" s="56" t="s">
        <v>52</v>
      </c>
      <c r="AB2230" t="str">
        <f t="shared" si="278"/>
        <v>d. Cumplimiento de compromisos-Personal que presta el servicio en obra</v>
      </c>
      <c r="AC2230" t="str">
        <f>VLOOKUP(AB2230,CODIFICACION_PREGUNTAS!$C$2:$D$35,2,0)</f>
        <v>PERSONAL004</v>
      </c>
    </row>
    <row r="2231" spans="1:29" x14ac:dyDescent="0.25">
      <c r="A2231" s="3">
        <f t="shared" si="279"/>
        <v>2230</v>
      </c>
      <c r="B2231" s="3" t="s">
        <v>235</v>
      </c>
      <c r="C2231" s="32">
        <v>40787</v>
      </c>
      <c r="D2231" s="56" t="s">
        <v>52</v>
      </c>
      <c r="E2231" s="3"/>
      <c r="F2231" s="3"/>
      <c r="G2231" s="2" t="s">
        <v>27</v>
      </c>
      <c r="H2231" s="3" t="s">
        <v>24</v>
      </c>
      <c r="I2231" s="3">
        <v>5</v>
      </c>
      <c r="J2231" s="3" t="s">
        <v>183</v>
      </c>
      <c r="K2231" s="3"/>
      <c r="L2231" s="3"/>
      <c r="M2231" s="3"/>
      <c r="N2231" s="3"/>
      <c r="O2231" s="3"/>
      <c r="P2231" s="3"/>
      <c r="Q2231" s="3"/>
      <c r="R2231" s="3"/>
      <c r="S2231" s="3"/>
      <c r="T2231" s="3" t="str">
        <f t="shared" si="272"/>
        <v>SIN CECO</v>
      </c>
      <c r="U2231" s="3" t="str">
        <f t="shared" si="273"/>
        <v>NO</v>
      </c>
      <c r="V2231" t="str">
        <f t="shared" si="274"/>
        <v>NISSAN-Personal que presta el servicio en obra</v>
      </c>
      <c r="W2231" s="53">
        <f t="shared" si="275"/>
        <v>5</v>
      </c>
      <c r="X2231">
        <f t="shared" si="276"/>
        <v>5</v>
      </c>
      <c r="Y2231">
        <f>IF(ISNA(VLOOKUP(B2231,CECOS_SIN_IDENTIFICAR!$A$2:$D$146,4,0)),"SIN CECO",IF(VLOOKUP(B2231,CECOS_SIN_IDENTIFICAR!$A$2:$D$146,4,0)=0,"SIN CECO",VLOOKUP(B2231,CECOS_SIN_IDENTIFICAR!$A$2:$D$146,4,0)))</f>
        <v>1279</v>
      </c>
      <c r="Z2231">
        <f t="shared" si="277"/>
        <v>1279</v>
      </c>
      <c r="AA2231" s="56" t="s">
        <v>52</v>
      </c>
      <c r="AB2231" t="str">
        <f t="shared" si="278"/>
        <v>e. Proactividad en desarrollo de funciones-Personal que presta el servicio en obra</v>
      </c>
      <c r="AC2231" t="str">
        <f>VLOOKUP(AB2231,CODIFICACION_PREGUNTAS!$C$2:$D$35,2,0)</f>
        <v>PERSONAL005</v>
      </c>
    </row>
    <row r="2232" spans="1:29" x14ac:dyDescent="0.25">
      <c r="A2232" s="3">
        <f t="shared" si="279"/>
        <v>2231</v>
      </c>
      <c r="B2232" s="3" t="s">
        <v>235</v>
      </c>
      <c r="C2232" s="32">
        <v>40787</v>
      </c>
      <c r="D2232" s="56" t="s">
        <v>52</v>
      </c>
      <c r="E2232" s="3"/>
      <c r="F2232" s="3"/>
      <c r="G2232" s="2" t="s">
        <v>28</v>
      </c>
      <c r="H2232" s="2" t="s">
        <v>29</v>
      </c>
      <c r="I2232" s="3">
        <v>5</v>
      </c>
      <c r="J2232" s="3" t="s">
        <v>183</v>
      </c>
      <c r="K2232" s="3"/>
      <c r="L2232" s="3"/>
      <c r="M2232" s="3"/>
      <c r="N2232" s="3"/>
      <c r="O2232" s="3"/>
      <c r="P2232" s="3"/>
      <c r="Q2232" s="3"/>
      <c r="R2232" s="3"/>
      <c r="S2232" s="3"/>
      <c r="T2232" s="3" t="str">
        <f t="shared" si="272"/>
        <v>SIN CECO</v>
      </c>
      <c r="U2232" s="3" t="str">
        <f t="shared" si="273"/>
        <v>NO</v>
      </c>
      <c r="V2232" t="str">
        <f t="shared" si="274"/>
        <v>NISSAN-Productos Asociados de PAYC (Informes, Control de presupuesto y Programación y actas)</v>
      </c>
      <c r="W2232" s="53">
        <f t="shared" si="275"/>
        <v>5</v>
      </c>
      <c r="X2232">
        <f t="shared" si="276"/>
        <v>5</v>
      </c>
      <c r="Y2232">
        <f>IF(ISNA(VLOOKUP(B2232,CECOS_SIN_IDENTIFICAR!$A$2:$D$146,4,0)),"SIN CECO",IF(VLOOKUP(B2232,CECOS_SIN_IDENTIFICAR!$A$2:$D$146,4,0)=0,"SIN CECO",VLOOKUP(B2232,CECOS_SIN_IDENTIFICAR!$A$2:$D$146,4,0)))</f>
        <v>1279</v>
      </c>
      <c r="Z2232">
        <f t="shared" si="277"/>
        <v>1279</v>
      </c>
      <c r="AA2232" s="56" t="s">
        <v>52</v>
      </c>
      <c r="AB2232" t="str">
        <f t="shared" si="278"/>
        <v>a. Calidad del Contenido-Productos Asociados de PAYC (Informes, Control de presupuesto y Programación y actas)</v>
      </c>
      <c r="AC2232" t="str">
        <f>VLOOKUP(AB2232,CODIFICACION_PREGUNTAS!$C$2:$D$35,2,0)</f>
        <v>PRODUCTOS001</v>
      </c>
    </row>
    <row r="2233" spans="1:29" x14ac:dyDescent="0.25">
      <c r="A2233" s="3">
        <f t="shared" si="279"/>
        <v>2232</v>
      </c>
      <c r="B2233" s="3" t="s">
        <v>235</v>
      </c>
      <c r="C2233" s="32">
        <v>40787</v>
      </c>
      <c r="D2233" s="56" t="s">
        <v>52</v>
      </c>
      <c r="E2233" s="3"/>
      <c r="F2233" s="3"/>
      <c r="G2233" s="2" t="s">
        <v>30</v>
      </c>
      <c r="H2233" s="2" t="s">
        <v>29</v>
      </c>
      <c r="I2233" s="3">
        <v>5</v>
      </c>
      <c r="J2233" s="3" t="s">
        <v>183</v>
      </c>
      <c r="K2233" s="3"/>
      <c r="L2233" s="3"/>
      <c r="M2233" s="3"/>
      <c r="N2233" s="3"/>
      <c r="O2233" s="3"/>
      <c r="P2233" s="3"/>
      <c r="Q2233" s="3"/>
      <c r="R2233" s="3"/>
      <c r="S2233" s="3"/>
      <c r="T2233" s="3" t="str">
        <f t="shared" si="272"/>
        <v>SIN CECO</v>
      </c>
      <c r="U2233" s="3" t="str">
        <f t="shared" si="273"/>
        <v>NO</v>
      </c>
      <c r="V2233" t="str">
        <f t="shared" si="274"/>
        <v>NISSAN-Productos Asociados de PAYC (Informes, Control de presupuesto y Programación y actas)</v>
      </c>
      <c r="W2233" s="53">
        <f t="shared" si="275"/>
        <v>5</v>
      </c>
      <c r="X2233">
        <f t="shared" si="276"/>
        <v>5</v>
      </c>
      <c r="Y2233">
        <f>IF(ISNA(VLOOKUP(B2233,CECOS_SIN_IDENTIFICAR!$A$2:$D$146,4,0)),"SIN CECO",IF(VLOOKUP(B2233,CECOS_SIN_IDENTIFICAR!$A$2:$D$146,4,0)=0,"SIN CECO",VLOOKUP(B2233,CECOS_SIN_IDENTIFICAR!$A$2:$D$146,4,0)))</f>
        <v>1279</v>
      </c>
      <c r="Z2233">
        <f t="shared" si="277"/>
        <v>1279</v>
      </c>
      <c r="AA2233" s="56" t="s">
        <v>52</v>
      </c>
      <c r="AB2233" t="str">
        <f t="shared" si="278"/>
        <v>b. Claridad del Contenido-Productos Asociados de PAYC (Informes, Control de presupuesto y Programación y actas)</v>
      </c>
      <c r="AC2233" t="str">
        <f>VLOOKUP(AB2233,CODIFICACION_PREGUNTAS!$C$2:$D$35,2,0)</f>
        <v>PRODUCTOS002</v>
      </c>
    </row>
    <row r="2234" spans="1:29" x14ac:dyDescent="0.25">
      <c r="A2234" s="3">
        <f t="shared" si="279"/>
        <v>2233</v>
      </c>
      <c r="B2234" s="3" t="s">
        <v>235</v>
      </c>
      <c r="C2234" s="32">
        <v>40787</v>
      </c>
      <c r="D2234" s="56" t="s">
        <v>52</v>
      </c>
      <c r="E2234" s="3"/>
      <c r="F2234" s="3"/>
      <c r="G2234" s="2" t="s">
        <v>31</v>
      </c>
      <c r="H2234" s="2" t="s">
        <v>29</v>
      </c>
      <c r="I2234" s="3">
        <v>5</v>
      </c>
      <c r="J2234" s="3" t="s">
        <v>183</v>
      </c>
      <c r="K2234" s="3"/>
      <c r="L2234" s="3"/>
      <c r="M2234" s="3"/>
      <c r="N2234" s="3"/>
      <c r="O2234" s="3"/>
      <c r="P2234" s="3"/>
      <c r="Q2234" s="3"/>
      <c r="R2234" s="3"/>
      <c r="S2234" s="3"/>
      <c r="T2234" s="3" t="str">
        <f t="shared" si="272"/>
        <v>SIN CECO</v>
      </c>
      <c r="U2234" s="3" t="str">
        <f t="shared" si="273"/>
        <v>NO</v>
      </c>
      <c r="V2234" t="str">
        <f t="shared" si="274"/>
        <v>NISSAN-Productos Asociados de PAYC (Informes, Control de presupuesto y Programación y actas)</v>
      </c>
      <c r="W2234" s="53">
        <f t="shared" si="275"/>
        <v>5</v>
      </c>
      <c r="X2234">
        <f t="shared" si="276"/>
        <v>5</v>
      </c>
      <c r="Y2234">
        <f>IF(ISNA(VLOOKUP(B2234,CECOS_SIN_IDENTIFICAR!$A$2:$D$146,4,0)),"SIN CECO",IF(VLOOKUP(B2234,CECOS_SIN_IDENTIFICAR!$A$2:$D$146,4,0)=0,"SIN CECO",VLOOKUP(B2234,CECOS_SIN_IDENTIFICAR!$A$2:$D$146,4,0)))</f>
        <v>1279</v>
      </c>
      <c r="Z2234">
        <f t="shared" si="277"/>
        <v>1279</v>
      </c>
      <c r="AA2234" s="56" t="s">
        <v>52</v>
      </c>
      <c r="AB2234" t="str">
        <f t="shared" si="278"/>
        <v>c. Oportunidad en la entrega-Productos Asociados de PAYC (Informes, Control de presupuesto y Programación y actas)</v>
      </c>
      <c r="AC2234" t="str">
        <f>VLOOKUP(AB2234,CODIFICACION_PREGUNTAS!$C$2:$D$35,2,0)</f>
        <v>PRODUCTOS003</v>
      </c>
    </row>
    <row r="2235" spans="1:29" x14ac:dyDescent="0.25">
      <c r="A2235" s="3">
        <f t="shared" si="279"/>
        <v>2234</v>
      </c>
      <c r="B2235" s="3" t="s">
        <v>235</v>
      </c>
      <c r="C2235" s="32">
        <v>40787</v>
      </c>
      <c r="D2235" s="56" t="s">
        <v>52</v>
      </c>
      <c r="E2235" s="3"/>
      <c r="F2235" s="3"/>
      <c r="G2235" s="2" t="s">
        <v>32</v>
      </c>
      <c r="H2235" s="2" t="s">
        <v>29</v>
      </c>
      <c r="I2235" s="3">
        <v>4</v>
      </c>
      <c r="J2235" s="3" t="s">
        <v>183</v>
      </c>
      <c r="K2235" s="3"/>
      <c r="L2235" s="3"/>
      <c r="M2235" s="3"/>
      <c r="N2235" s="3"/>
      <c r="O2235" s="3"/>
      <c r="P2235" s="3"/>
      <c r="Q2235" s="3"/>
      <c r="R2235" s="3"/>
      <c r="S2235" s="3"/>
      <c r="T2235" s="3" t="str">
        <f t="shared" si="272"/>
        <v>SIN CECO</v>
      </c>
      <c r="U2235" s="3" t="str">
        <f t="shared" si="273"/>
        <v>NO</v>
      </c>
      <c r="V2235" t="str">
        <f t="shared" si="274"/>
        <v>NISSAN-Productos Asociados de PAYC (Informes, Control de presupuesto y Programación y actas)</v>
      </c>
      <c r="W2235" s="53">
        <f t="shared" si="275"/>
        <v>4</v>
      </c>
      <c r="X2235">
        <f t="shared" si="276"/>
        <v>4</v>
      </c>
      <c r="Y2235">
        <f>IF(ISNA(VLOOKUP(B2235,CECOS_SIN_IDENTIFICAR!$A$2:$D$146,4,0)),"SIN CECO",IF(VLOOKUP(B2235,CECOS_SIN_IDENTIFICAR!$A$2:$D$146,4,0)=0,"SIN CECO",VLOOKUP(B2235,CECOS_SIN_IDENTIFICAR!$A$2:$D$146,4,0)))</f>
        <v>1279</v>
      </c>
      <c r="Z2235">
        <f t="shared" si="277"/>
        <v>1279</v>
      </c>
      <c r="AA2235" s="56" t="s">
        <v>52</v>
      </c>
      <c r="AB2235" t="str">
        <f t="shared" si="278"/>
        <v>d. Precisión de la información-Productos Asociados de PAYC (Informes, Control de presupuesto y Programación y actas)</v>
      </c>
      <c r="AC2235" t="str">
        <f>VLOOKUP(AB2235,CODIFICACION_PREGUNTAS!$C$2:$D$35,2,0)</f>
        <v>PRODUCTOS004</v>
      </c>
    </row>
    <row r="2236" spans="1:29" x14ac:dyDescent="0.25">
      <c r="A2236" s="3">
        <f t="shared" si="279"/>
        <v>2235</v>
      </c>
      <c r="B2236" s="3" t="s">
        <v>235</v>
      </c>
      <c r="C2236" s="32">
        <v>40787</v>
      </c>
      <c r="D2236" s="56" t="s">
        <v>52</v>
      </c>
      <c r="E2236" s="3"/>
      <c r="F2236" s="3"/>
      <c r="G2236" s="2" t="s">
        <v>33</v>
      </c>
      <c r="H2236" s="2" t="s">
        <v>29</v>
      </c>
      <c r="I2236" s="3">
        <v>5</v>
      </c>
      <c r="J2236" s="3" t="s">
        <v>183</v>
      </c>
      <c r="K2236" s="3"/>
      <c r="L2236" s="3"/>
      <c r="M2236" s="3"/>
      <c r="N2236" s="3"/>
      <c r="O2236" s="3"/>
      <c r="P2236" s="3"/>
      <c r="Q2236" s="3"/>
      <c r="R2236" s="3"/>
      <c r="S2236" s="3"/>
      <c r="T2236" s="3" t="str">
        <f t="shared" si="272"/>
        <v>SIN CECO</v>
      </c>
      <c r="U2236" s="3" t="str">
        <f t="shared" si="273"/>
        <v>NO</v>
      </c>
      <c r="V2236" t="str">
        <f t="shared" si="274"/>
        <v>NISSAN-Productos Asociados de PAYC (Informes, Control de presupuesto y Programación y actas)</v>
      </c>
      <c r="W2236" s="53">
        <f t="shared" si="275"/>
        <v>5</v>
      </c>
      <c r="X2236">
        <f t="shared" si="276"/>
        <v>5</v>
      </c>
      <c r="Y2236">
        <f>IF(ISNA(VLOOKUP(B2236,CECOS_SIN_IDENTIFICAR!$A$2:$D$146,4,0)),"SIN CECO",IF(VLOOKUP(B2236,CECOS_SIN_IDENTIFICAR!$A$2:$D$146,4,0)=0,"SIN CECO",VLOOKUP(B2236,CECOS_SIN_IDENTIFICAR!$A$2:$D$146,4,0)))</f>
        <v>1279</v>
      </c>
      <c r="Z2236">
        <f t="shared" si="277"/>
        <v>1279</v>
      </c>
      <c r="AA2236" s="56" t="s">
        <v>52</v>
      </c>
      <c r="AB2236" t="str">
        <f t="shared" si="278"/>
        <v>e. Diagramación-Productos Asociados de PAYC (Informes, Control de presupuesto y Programación y actas)</v>
      </c>
      <c r="AC2236" t="str">
        <f>VLOOKUP(AB2236,CODIFICACION_PREGUNTAS!$C$2:$D$35,2,0)</f>
        <v>PRODUCTOS005</v>
      </c>
    </row>
    <row r="2237" spans="1:29" x14ac:dyDescent="0.25">
      <c r="A2237" s="3">
        <f t="shared" si="279"/>
        <v>2236</v>
      </c>
      <c r="B2237" s="3" t="s">
        <v>235</v>
      </c>
      <c r="C2237" s="32">
        <v>40787</v>
      </c>
      <c r="D2237" s="56" t="s">
        <v>52</v>
      </c>
      <c r="E2237" s="3"/>
      <c r="F2237" s="3"/>
      <c r="G2237" s="2" t="s">
        <v>34</v>
      </c>
      <c r="H2237" s="2" t="s">
        <v>35</v>
      </c>
      <c r="I2237" s="3">
        <v>5</v>
      </c>
      <c r="J2237" s="3" t="s">
        <v>183</v>
      </c>
      <c r="K2237" s="3"/>
      <c r="L2237" s="3"/>
      <c r="M2237" s="3"/>
      <c r="N2237" s="3"/>
      <c r="O2237" s="3"/>
      <c r="P2237" s="3"/>
      <c r="Q2237" s="3"/>
      <c r="R2237" s="3"/>
      <c r="S2237" s="3"/>
      <c r="T2237" s="3" t="str">
        <f t="shared" si="272"/>
        <v>SIN CECO</v>
      </c>
      <c r="U2237" s="3" t="str">
        <f t="shared" si="273"/>
        <v>NO</v>
      </c>
      <c r="V2237" t="str">
        <f t="shared" si="274"/>
        <v>NISSAN-Compromisos Pactados</v>
      </c>
      <c r="W2237" s="53">
        <f t="shared" si="275"/>
        <v>5</v>
      </c>
      <c r="X2237">
        <f t="shared" si="276"/>
        <v>5</v>
      </c>
      <c r="Y2237">
        <f>IF(ISNA(VLOOKUP(B2237,CECOS_SIN_IDENTIFICAR!$A$2:$D$146,4,0)),"SIN CECO",IF(VLOOKUP(B2237,CECOS_SIN_IDENTIFICAR!$A$2:$D$146,4,0)=0,"SIN CECO",VLOOKUP(B2237,CECOS_SIN_IDENTIFICAR!$A$2:$D$146,4,0)))</f>
        <v>1279</v>
      </c>
      <c r="Z2237">
        <f t="shared" si="277"/>
        <v>1279</v>
      </c>
      <c r="AA2237" s="56" t="s">
        <v>52</v>
      </c>
      <c r="AB2237" t="str">
        <f t="shared" si="278"/>
        <v>a. Cumplimiento-Compromisos Pactados</v>
      </c>
      <c r="AC2237" t="str">
        <f>VLOOKUP(AB2237,CODIFICACION_PREGUNTAS!$C$2:$D$35,2,0)</f>
        <v>COMPROMISOS001</v>
      </c>
    </row>
    <row r="2238" spans="1:29" x14ac:dyDescent="0.25">
      <c r="A2238" s="3">
        <f t="shared" si="279"/>
        <v>2237</v>
      </c>
      <c r="B2238" s="3" t="s">
        <v>235</v>
      </c>
      <c r="C2238" s="32">
        <v>40787</v>
      </c>
      <c r="D2238" s="56" t="s">
        <v>52</v>
      </c>
      <c r="E2238" s="3"/>
      <c r="F2238" s="3"/>
      <c r="G2238" s="2" t="s">
        <v>36</v>
      </c>
      <c r="H2238" s="2" t="s">
        <v>35</v>
      </c>
      <c r="I2238" s="3">
        <v>5</v>
      </c>
      <c r="J2238" s="3" t="s">
        <v>183</v>
      </c>
      <c r="K2238" s="3"/>
      <c r="L2238" s="3"/>
      <c r="M2238" s="3"/>
      <c r="N2238" s="3"/>
      <c r="O2238" s="3"/>
      <c r="P2238" s="3"/>
      <c r="Q2238" s="3"/>
      <c r="R2238" s="3"/>
      <c r="S2238" s="3"/>
      <c r="T2238" s="3" t="str">
        <f t="shared" si="272"/>
        <v>SIN CECO</v>
      </c>
      <c r="U2238" s="3" t="str">
        <f t="shared" si="273"/>
        <v>NO</v>
      </c>
      <c r="V2238" t="str">
        <f t="shared" si="274"/>
        <v>NISSAN-Compromisos Pactados</v>
      </c>
      <c r="W2238" s="53">
        <f t="shared" si="275"/>
        <v>5</v>
      </c>
      <c r="X2238">
        <f t="shared" si="276"/>
        <v>5</v>
      </c>
      <c r="Y2238">
        <f>IF(ISNA(VLOOKUP(B2238,CECOS_SIN_IDENTIFICAR!$A$2:$D$146,4,0)),"SIN CECO",IF(VLOOKUP(B2238,CECOS_SIN_IDENTIFICAR!$A$2:$D$146,4,0)=0,"SIN CECO",VLOOKUP(B2238,CECOS_SIN_IDENTIFICAR!$A$2:$D$146,4,0)))</f>
        <v>1279</v>
      </c>
      <c r="Z2238">
        <f t="shared" si="277"/>
        <v>1279</v>
      </c>
      <c r="AA2238" s="56" t="s">
        <v>52</v>
      </c>
      <c r="AB2238" t="str">
        <f t="shared" si="278"/>
        <v>b. Satisface expectativas-Compromisos Pactados</v>
      </c>
      <c r="AC2238" t="str">
        <f>VLOOKUP(AB2238,CODIFICACION_PREGUNTAS!$C$2:$D$35,2,0)</f>
        <v>COMPROMISOS002</v>
      </c>
    </row>
    <row r="2239" spans="1:29" x14ac:dyDescent="0.25">
      <c r="A2239" s="3">
        <f t="shared" si="279"/>
        <v>2238</v>
      </c>
      <c r="B2239" s="3" t="s">
        <v>235</v>
      </c>
      <c r="C2239" s="32">
        <v>40787</v>
      </c>
      <c r="D2239" s="56" t="s">
        <v>52</v>
      </c>
      <c r="E2239" s="3"/>
      <c r="F2239" s="3"/>
      <c r="G2239" s="2" t="s">
        <v>37</v>
      </c>
      <c r="H2239" s="2" t="s">
        <v>35</v>
      </c>
      <c r="I2239" s="3">
        <v>5</v>
      </c>
      <c r="J2239" s="3" t="s">
        <v>183</v>
      </c>
      <c r="K2239" s="3"/>
      <c r="L2239" s="3"/>
      <c r="M2239" s="3"/>
      <c r="N2239" s="3"/>
      <c r="O2239" s="3"/>
      <c r="P2239" s="3"/>
      <c r="Q2239" s="3"/>
      <c r="R2239" s="3"/>
      <c r="S2239" s="3"/>
      <c r="T2239" s="3" t="str">
        <f t="shared" si="272"/>
        <v>SIN CECO</v>
      </c>
      <c r="U2239" s="3" t="str">
        <f t="shared" si="273"/>
        <v>NO</v>
      </c>
      <c r="V2239" t="str">
        <f t="shared" si="274"/>
        <v>NISSAN-Compromisos Pactados</v>
      </c>
      <c r="W2239" s="53">
        <f t="shared" si="275"/>
        <v>5</v>
      </c>
      <c r="X2239">
        <f t="shared" si="276"/>
        <v>5</v>
      </c>
      <c r="Y2239">
        <f>IF(ISNA(VLOOKUP(B2239,CECOS_SIN_IDENTIFICAR!$A$2:$D$146,4,0)),"SIN CECO",IF(VLOOKUP(B2239,CECOS_SIN_IDENTIFICAR!$A$2:$D$146,4,0)=0,"SIN CECO",VLOOKUP(B2239,CECOS_SIN_IDENTIFICAR!$A$2:$D$146,4,0)))</f>
        <v>1279</v>
      </c>
      <c r="Z2239">
        <f t="shared" si="277"/>
        <v>1279</v>
      </c>
      <c r="AA2239" s="56" t="s">
        <v>52</v>
      </c>
      <c r="AB2239" t="str">
        <f t="shared" si="278"/>
        <v>c. Calidad de la Información suministrada-Compromisos Pactados</v>
      </c>
      <c r="AC2239" t="str">
        <f>VLOOKUP(AB2239,CODIFICACION_PREGUNTAS!$C$2:$D$35,2,0)</f>
        <v>COMPROMISOS003</v>
      </c>
    </row>
    <row r="2240" spans="1:29" x14ac:dyDescent="0.25">
      <c r="A2240" s="3">
        <f t="shared" si="279"/>
        <v>2239</v>
      </c>
      <c r="B2240" s="3" t="s">
        <v>235</v>
      </c>
      <c r="C2240" s="32">
        <v>40787</v>
      </c>
      <c r="D2240" s="56" t="s">
        <v>52</v>
      </c>
      <c r="E2240" s="3"/>
      <c r="F2240" s="3"/>
      <c r="G2240" s="2" t="s">
        <v>38</v>
      </c>
      <c r="H2240" s="2" t="s">
        <v>35</v>
      </c>
      <c r="I2240" s="3">
        <v>5</v>
      </c>
      <c r="J2240" s="3" t="s">
        <v>183</v>
      </c>
      <c r="K2240" s="3"/>
      <c r="L2240" s="3"/>
      <c r="M2240" s="3"/>
      <c r="N2240" s="3"/>
      <c r="O2240" s="3"/>
      <c r="P2240" s="3"/>
      <c r="Q2240" s="3"/>
      <c r="R2240" s="3"/>
      <c r="S2240" s="3"/>
      <c r="T2240" s="3" t="str">
        <f t="shared" si="272"/>
        <v>SIN CECO</v>
      </c>
      <c r="U2240" s="3" t="str">
        <f t="shared" si="273"/>
        <v>NO</v>
      </c>
      <c r="V2240" t="str">
        <f t="shared" si="274"/>
        <v>NISSAN-Compromisos Pactados</v>
      </c>
      <c r="W2240" s="53">
        <f t="shared" si="275"/>
        <v>5</v>
      </c>
      <c r="X2240">
        <f t="shared" si="276"/>
        <v>5</v>
      </c>
      <c r="Y2240">
        <f>IF(ISNA(VLOOKUP(B2240,CECOS_SIN_IDENTIFICAR!$A$2:$D$146,4,0)),"SIN CECO",IF(VLOOKUP(B2240,CECOS_SIN_IDENTIFICAR!$A$2:$D$146,4,0)=0,"SIN CECO",VLOOKUP(B2240,CECOS_SIN_IDENTIFICAR!$A$2:$D$146,4,0)))</f>
        <v>1279</v>
      </c>
      <c r="Z2240">
        <f t="shared" si="277"/>
        <v>1279</v>
      </c>
      <c r="AA2240" s="56" t="s">
        <v>52</v>
      </c>
      <c r="AB2240" t="str">
        <f t="shared" si="278"/>
        <v>d. Disposición del personal de PAYC a las solicitudes del cliente-Compromisos Pactados</v>
      </c>
      <c r="AC2240" t="str">
        <f>VLOOKUP(AB2240,CODIFICACION_PREGUNTAS!$C$2:$D$35,2,0)</f>
        <v>COMPROMISOS004</v>
      </c>
    </row>
    <row r="2241" spans="1:29" x14ac:dyDescent="0.25">
      <c r="A2241" s="3">
        <f t="shared" si="279"/>
        <v>2240</v>
      </c>
      <c r="B2241" s="3" t="s">
        <v>235</v>
      </c>
      <c r="C2241" s="32">
        <v>40787</v>
      </c>
      <c r="D2241" s="56" t="s">
        <v>52</v>
      </c>
      <c r="E2241" s="3"/>
      <c r="F2241" s="3"/>
      <c r="G2241" s="2" t="s">
        <v>39</v>
      </c>
      <c r="H2241" s="2" t="s">
        <v>35</v>
      </c>
      <c r="I2241" s="3">
        <v>5</v>
      </c>
      <c r="J2241" s="3" t="s">
        <v>183</v>
      </c>
      <c r="K2241" s="3"/>
      <c r="L2241" s="3"/>
      <c r="M2241" s="3"/>
      <c r="N2241" s="3"/>
      <c r="O2241" s="3"/>
      <c r="P2241" s="3"/>
      <c r="Q2241" s="3"/>
      <c r="R2241" s="3"/>
      <c r="S2241" s="3"/>
      <c r="T2241" s="3" t="str">
        <f t="shared" si="272"/>
        <v>SIN CECO</v>
      </c>
      <c r="U2241" s="3" t="str">
        <f t="shared" si="273"/>
        <v>NO</v>
      </c>
      <c r="V2241" t="str">
        <f t="shared" si="274"/>
        <v>NISSAN-Compromisos Pactados</v>
      </c>
      <c r="W2241" s="53">
        <f t="shared" si="275"/>
        <v>5</v>
      </c>
      <c r="X2241">
        <f t="shared" si="276"/>
        <v>5</v>
      </c>
      <c r="Y2241">
        <f>IF(ISNA(VLOOKUP(B2241,CECOS_SIN_IDENTIFICAR!$A$2:$D$146,4,0)),"SIN CECO",IF(VLOOKUP(B2241,CECOS_SIN_IDENTIFICAR!$A$2:$D$146,4,0)=0,"SIN CECO",VLOOKUP(B2241,CECOS_SIN_IDENTIFICAR!$A$2:$D$146,4,0)))</f>
        <v>1279</v>
      </c>
      <c r="Z2241">
        <f t="shared" si="277"/>
        <v>1279</v>
      </c>
      <c r="AA2241" s="56" t="s">
        <v>52</v>
      </c>
      <c r="AB2241" t="str">
        <f t="shared" si="278"/>
        <v>e. Coherencia entre lo solicitado y lo entregado-Compromisos Pactados</v>
      </c>
      <c r="AC2241" t="str">
        <f>VLOOKUP(AB2241,CODIFICACION_PREGUNTAS!$C$2:$D$35,2,0)</f>
        <v>COMPROMISOS005</v>
      </c>
    </row>
    <row r="2242" spans="1:29" x14ac:dyDescent="0.25">
      <c r="A2242" s="3">
        <f t="shared" si="279"/>
        <v>2241</v>
      </c>
      <c r="B2242" s="3" t="s">
        <v>235</v>
      </c>
      <c r="C2242" s="32">
        <v>40787</v>
      </c>
      <c r="D2242" s="56" t="s">
        <v>52</v>
      </c>
      <c r="E2242" s="3"/>
      <c r="F2242" s="3"/>
      <c r="G2242" s="2" t="s">
        <v>40</v>
      </c>
      <c r="H2242" s="2" t="s">
        <v>40</v>
      </c>
      <c r="I2242" s="3">
        <v>5</v>
      </c>
      <c r="J2242" s="3" t="s">
        <v>183</v>
      </c>
      <c r="K2242" s="3"/>
      <c r="L2242" s="3"/>
      <c r="M2242" s="3"/>
      <c r="N2242" s="3"/>
      <c r="O2242" s="3"/>
      <c r="P2242" s="3"/>
      <c r="Q2242" s="3"/>
      <c r="R2242" s="3"/>
      <c r="S2242" s="3"/>
      <c r="T2242" s="3" t="str">
        <f t="shared" si="272"/>
        <v>SIN CECO</v>
      </c>
      <c r="U2242" s="3" t="str">
        <f t="shared" si="273"/>
        <v>NO</v>
      </c>
      <c r="V2242" t="str">
        <f t="shared" si="274"/>
        <v>NISSAN-Grado de Satisfacción con el Servicio Prestado</v>
      </c>
      <c r="W2242" s="53">
        <f t="shared" si="275"/>
        <v>5</v>
      </c>
      <c r="X2242">
        <f t="shared" si="276"/>
        <v>5</v>
      </c>
      <c r="Y2242">
        <f>IF(ISNA(VLOOKUP(B2242,CECOS_SIN_IDENTIFICAR!$A$2:$D$146,4,0)),"SIN CECO",IF(VLOOKUP(B2242,CECOS_SIN_IDENTIFICAR!$A$2:$D$146,4,0)=0,"SIN CECO",VLOOKUP(B2242,CECOS_SIN_IDENTIFICAR!$A$2:$D$146,4,0)))</f>
        <v>1279</v>
      </c>
      <c r="Z2242">
        <f t="shared" si="277"/>
        <v>1279</v>
      </c>
      <c r="AA2242" s="56" t="s">
        <v>52</v>
      </c>
      <c r="AB2242" t="str">
        <f t="shared" si="278"/>
        <v>Grado de Satisfacción con el Servicio Prestado-Grado de Satisfacción con el Servicio Prestado</v>
      </c>
      <c r="AC2242" t="str">
        <f>VLOOKUP(AB2242,CODIFICACION_PREGUNTAS!$C$2:$D$35,2,0)</f>
        <v>SATISFACCION001</v>
      </c>
    </row>
    <row r="2243" spans="1:29" x14ac:dyDescent="0.25">
      <c r="A2243" s="3">
        <f t="shared" si="279"/>
        <v>2242</v>
      </c>
      <c r="B2243" s="3" t="s">
        <v>235</v>
      </c>
      <c r="C2243" s="32">
        <v>40787</v>
      </c>
      <c r="D2243" s="56" t="s">
        <v>52</v>
      </c>
      <c r="E2243" s="3"/>
      <c r="F2243" s="3"/>
      <c r="G2243" s="2" t="s">
        <v>41</v>
      </c>
      <c r="H2243" s="2" t="s">
        <v>41</v>
      </c>
      <c r="I2243" s="3">
        <v>5</v>
      </c>
      <c r="J2243" s="3" t="s">
        <v>183</v>
      </c>
      <c r="K2243" s="3"/>
      <c r="L2243" s="3"/>
      <c r="M2243" s="3"/>
      <c r="N2243" s="3"/>
      <c r="O2243" s="3"/>
      <c r="P2243" s="3"/>
      <c r="Q2243" s="3"/>
      <c r="R2243" s="3"/>
      <c r="S2243" s="3"/>
      <c r="T2243" s="3" t="str">
        <f t="shared" ref="T2243:T2306" si="280">IF(U2243="NO","SIN CECO",LEFT(B2243,4)+0)</f>
        <v>SIN CECO</v>
      </c>
      <c r="U2243" s="3" t="str">
        <f t="shared" ref="U2243:U2306" si="281">IF(ISNUMBER(LEFT(B2243,4)+0),"SI","NO")</f>
        <v>NO</v>
      </c>
      <c r="V2243" t="str">
        <f t="shared" ref="V2243:V2306" si="282">CONCATENATE(B2243,"-",H2243)</f>
        <v>NISSAN-Posibilidad de Volver a Contratar con PAYC</v>
      </c>
      <c r="W2243" s="53">
        <f t="shared" ref="W2243:W2306" si="283">I2243</f>
        <v>5</v>
      </c>
      <c r="X2243">
        <f t="shared" ref="X2243:X2306" si="284">IF(ISNUMBER(W2243+0),W2243+0,0)</f>
        <v>5</v>
      </c>
      <c r="Y2243">
        <f>IF(ISNA(VLOOKUP(B2243,CECOS_SIN_IDENTIFICAR!$A$2:$D$146,4,0)),"SIN CECO",IF(VLOOKUP(B2243,CECOS_SIN_IDENTIFICAR!$A$2:$D$146,4,0)=0,"SIN CECO",VLOOKUP(B2243,CECOS_SIN_IDENTIFICAR!$A$2:$D$146,4,0)))</f>
        <v>1279</v>
      </c>
      <c r="Z2243">
        <f t="shared" ref="Z2243:Z2306" si="285">IF(Y2243="SIN CECO",T2243,Y2243)</f>
        <v>1279</v>
      </c>
      <c r="AA2243" s="56" t="s">
        <v>52</v>
      </c>
      <c r="AB2243" t="str">
        <f t="shared" ref="AB2243:AB2306" si="286">CONCATENATE(G2243,"-",H2243)</f>
        <v>Posibilidad de Volver a Contratar con PAYC-Posibilidad de Volver a Contratar con PAYC</v>
      </c>
      <c r="AC2243" t="str">
        <f>VLOOKUP(AB2243,CODIFICACION_PREGUNTAS!$C$2:$D$35,2,0)</f>
        <v>VOLVER001</v>
      </c>
    </row>
    <row r="2244" spans="1:29" x14ac:dyDescent="0.25">
      <c r="A2244" s="3">
        <f t="shared" ref="A2244:A2307" si="287">A2243+1</f>
        <v>2243</v>
      </c>
      <c r="B2244" s="3" t="s">
        <v>235</v>
      </c>
      <c r="C2244" s="32">
        <v>40787</v>
      </c>
      <c r="D2244" s="56" t="s">
        <v>52</v>
      </c>
      <c r="E2244" s="3"/>
      <c r="F2244" s="3"/>
      <c r="G2244" s="2" t="s">
        <v>42</v>
      </c>
      <c r="H2244" s="6" t="s">
        <v>43</v>
      </c>
      <c r="I2244" s="3" t="s">
        <v>56</v>
      </c>
      <c r="J2244" s="3" t="s">
        <v>183</v>
      </c>
      <c r="K2244" s="3"/>
      <c r="L2244" s="3"/>
      <c r="M2244" s="3"/>
      <c r="N2244" s="3"/>
      <c r="O2244" s="3"/>
      <c r="P2244" s="3"/>
      <c r="Q2244" s="3"/>
      <c r="R2244" s="3"/>
      <c r="S2244" s="3"/>
      <c r="T2244" s="3" t="str">
        <f t="shared" si="280"/>
        <v>SIN CECO</v>
      </c>
      <c r="U2244" s="3" t="str">
        <f t="shared" si="281"/>
        <v>NO</v>
      </c>
      <c r="V2244" t="str">
        <f t="shared" si="282"/>
        <v>NISSAN-Fortalezas PAYC</v>
      </c>
      <c r="W2244" s="53" t="str">
        <f t="shared" si="283"/>
        <v>-</v>
      </c>
      <c r="X2244">
        <f t="shared" si="284"/>
        <v>0</v>
      </c>
      <c r="Y2244">
        <f>IF(ISNA(VLOOKUP(B2244,CECOS_SIN_IDENTIFICAR!$A$2:$D$146,4,0)),"SIN CECO",IF(VLOOKUP(B2244,CECOS_SIN_IDENTIFICAR!$A$2:$D$146,4,0)=0,"SIN CECO",VLOOKUP(B2244,CECOS_SIN_IDENTIFICAR!$A$2:$D$146,4,0)))</f>
        <v>1279</v>
      </c>
      <c r="Z2244">
        <f t="shared" si="285"/>
        <v>1279</v>
      </c>
      <c r="AA2244" s="56" t="s">
        <v>52</v>
      </c>
      <c r="AB2244" t="str">
        <f t="shared" si="286"/>
        <v>Principales fortalezas en el servicio que presta PAYC-Fortalezas PAYC</v>
      </c>
      <c r="AC2244" t="str">
        <f>VLOOKUP(AB2244,CODIFICACION_PREGUNTAS!$C$2:$D$35,2,0)</f>
        <v>FORT001</v>
      </c>
    </row>
    <row r="2245" spans="1:29" x14ac:dyDescent="0.25">
      <c r="A2245" s="3">
        <f t="shared" si="287"/>
        <v>2244</v>
      </c>
      <c r="B2245" s="3" t="s">
        <v>235</v>
      </c>
      <c r="C2245" s="32">
        <v>40787</v>
      </c>
      <c r="D2245" s="56" t="s">
        <v>52</v>
      </c>
      <c r="E2245" s="3"/>
      <c r="F2245" s="3"/>
      <c r="G2245" s="2" t="s">
        <v>44</v>
      </c>
      <c r="H2245" s="6" t="s">
        <v>45</v>
      </c>
      <c r="I2245" s="3" t="s">
        <v>56</v>
      </c>
      <c r="J2245" s="3" t="s">
        <v>183</v>
      </c>
      <c r="K2245" s="3"/>
      <c r="L2245" s="3"/>
      <c r="M2245" s="3"/>
      <c r="N2245" s="3"/>
      <c r="O2245" s="3"/>
      <c r="P2245" s="3"/>
      <c r="Q2245" s="3"/>
      <c r="R2245" s="3"/>
      <c r="S2245" s="3"/>
      <c r="T2245" s="3" t="str">
        <f t="shared" si="280"/>
        <v>SIN CECO</v>
      </c>
      <c r="U2245" s="3" t="str">
        <f t="shared" si="281"/>
        <v>NO</v>
      </c>
      <c r="V2245" t="str">
        <f t="shared" si="282"/>
        <v>NISSAN-Debilidades PAYC</v>
      </c>
      <c r="W2245" s="53" t="str">
        <f t="shared" si="283"/>
        <v>-</v>
      </c>
      <c r="X2245">
        <f t="shared" si="284"/>
        <v>0</v>
      </c>
      <c r="Y2245">
        <f>IF(ISNA(VLOOKUP(B2245,CECOS_SIN_IDENTIFICAR!$A$2:$D$146,4,0)),"SIN CECO",IF(VLOOKUP(B2245,CECOS_SIN_IDENTIFICAR!$A$2:$D$146,4,0)=0,"SIN CECO",VLOOKUP(B2245,CECOS_SIN_IDENTIFICAR!$A$2:$D$146,4,0)))</f>
        <v>1279</v>
      </c>
      <c r="Z2245">
        <f t="shared" si="285"/>
        <v>1279</v>
      </c>
      <c r="AA2245" s="56" t="s">
        <v>52</v>
      </c>
      <c r="AB2245" t="str">
        <f t="shared" si="286"/>
        <v>Principales debilidades en el servicio que presta PAYC-Debilidades PAYC</v>
      </c>
      <c r="AC2245" t="str">
        <f>VLOOKUP(AB2245,CODIFICACION_PREGUNTAS!$C$2:$D$35,2,0)</f>
        <v>DEB001</v>
      </c>
    </row>
    <row r="2246" spans="1:29" x14ac:dyDescent="0.25">
      <c r="A2246" s="3">
        <f t="shared" si="287"/>
        <v>2245</v>
      </c>
      <c r="B2246" s="3" t="s">
        <v>236</v>
      </c>
      <c r="C2246" s="32">
        <v>40787</v>
      </c>
      <c r="D2246" s="56" t="s">
        <v>52</v>
      </c>
      <c r="E2246" s="3"/>
      <c r="F2246" s="3"/>
      <c r="G2246" s="2" t="s">
        <v>5</v>
      </c>
      <c r="H2246" s="3" t="s">
        <v>6</v>
      </c>
      <c r="I2246" s="3">
        <v>4</v>
      </c>
      <c r="J2246" s="3" t="s">
        <v>183</v>
      </c>
      <c r="K2246" s="3"/>
      <c r="L2246" s="3"/>
      <c r="M2246" s="3"/>
      <c r="N2246" s="3"/>
      <c r="O2246" s="3"/>
      <c r="P2246" s="3"/>
      <c r="Q2246" s="3"/>
      <c r="R2246" s="3"/>
      <c r="S2246" s="3"/>
      <c r="T2246" s="3" t="str">
        <f t="shared" si="280"/>
        <v>SIN CECO</v>
      </c>
      <c r="U2246" s="3" t="str">
        <f t="shared" si="281"/>
        <v>NO</v>
      </c>
      <c r="V2246" t="str">
        <f t="shared" si="282"/>
        <v>LOCAL COMERCIAL **-Soporte Técnico</v>
      </c>
      <c r="W2246" s="53">
        <f t="shared" si="283"/>
        <v>4</v>
      </c>
      <c r="X2246">
        <f t="shared" si="284"/>
        <v>4</v>
      </c>
      <c r="Y2246">
        <f>IF(ISNA(VLOOKUP(B2246,CECOS_SIN_IDENTIFICAR!$A$2:$D$146,4,0)),"SIN CECO",IF(VLOOKUP(B2246,CECOS_SIN_IDENTIFICAR!$A$2:$D$146,4,0)=0,"SIN CECO",VLOOKUP(B2246,CECOS_SIN_IDENTIFICAR!$A$2:$D$146,4,0)))</f>
        <v>1157</v>
      </c>
      <c r="Z2246">
        <f t="shared" si="285"/>
        <v>1157</v>
      </c>
      <c r="AA2246" s="56" t="s">
        <v>52</v>
      </c>
      <c r="AB2246" t="str">
        <f t="shared" si="286"/>
        <v>a. Conocimiento específico de temas aplicables al proyecto-Soporte Técnico</v>
      </c>
      <c r="AC2246" t="str">
        <f>VLOOKUP(AB2246,CODIFICACION_PREGUNTAS!$C$2:$D$35,2,0)</f>
        <v>SOPORTE_TEC001</v>
      </c>
    </row>
    <row r="2247" spans="1:29" x14ac:dyDescent="0.25">
      <c r="A2247" s="3">
        <f t="shared" si="287"/>
        <v>2246</v>
      </c>
      <c r="B2247" s="3" t="s">
        <v>236</v>
      </c>
      <c r="C2247" s="32">
        <v>40787</v>
      </c>
      <c r="D2247" s="56" t="s">
        <v>52</v>
      </c>
      <c r="E2247" s="3"/>
      <c r="F2247" s="3"/>
      <c r="G2247" s="2" t="s">
        <v>7</v>
      </c>
      <c r="H2247" s="3" t="s">
        <v>6</v>
      </c>
      <c r="I2247" s="3">
        <v>4</v>
      </c>
      <c r="J2247" s="3" t="s">
        <v>183</v>
      </c>
      <c r="K2247" s="3"/>
      <c r="L2247" s="3"/>
      <c r="M2247" s="3"/>
      <c r="N2247" s="3"/>
      <c r="O2247" s="3"/>
      <c r="P2247" s="3"/>
      <c r="Q2247" s="3"/>
      <c r="R2247" s="3"/>
      <c r="S2247" s="3"/>
      <c r="T2247" s="3" t="str">
        <f t="shared" si="280"/>
        <v>SIN CECO</v>
      </c>
      <c r="U2247" s="3" t="str">
        <f t="shared" si="281"/>
        <v>NO</v>
      </c>
      <c r="V2247" t="str">
        <f t="shared" si="282"/>
        <v>LOCAL COMERCIAL **-Soporte Técnico</v>
      </c>
      <c r="W2247" s="53">
        <f t="shared" si="283"/>
        <v>4</v>
      </c>
      <c r="X2247">
        <f t="shared" si="284"/>
        <v>4</v>
      </c>
      <c r="Y2247">
        <f>IF(ISNA(VLOOKUP(B2247,CECOS_SIN_IDENTIFICAR!$A$2:$D$146,4,0)),"SIN CECO",IF(VLOOKUP(B2247,CECOS_SIN_IDENTIFICAR!$A$2:$D$146,4,0)=0,"SIN CECO",VLOOKUP(B2247,CECOS_SIN_IDENTIFICAR!$A$2:$D$146,4,0)))</f>
        <v>1157</v>
      </c>
      <c r="Z2247">
        <f t="shared" si="285"/>
        <v>1157</v>
      </c>
      <c r="AA2247" s="56" t="s">
        <v>52</v>
      </c>
      <c r="AB2247" t="str">
        <f t="shared" si="286"/>
        <v>b. Idoneidad y Calidad del soporte-Soporte Técnico</v>
      </c>
      <c r="AC2247" t="str">
        <f>VLOOKUP(AB2247,CODIFICACION_PREGUNTAS!$C$2:$D$35,2,0)</f>
        <v>SOPORTE_TEC002</v>
      </c>
    </row>
    <row r="2248" spans="1:29" x14ac:dyDescent="0.25">
      <c r="A2248" s="3">
        <f t="shared" si="287"/>
        <v>2247</v>
      </c>
      <c r="B2248" s="3" t="s">
        <v>236</v>
      </c>
      <c r="C2248" s="32">
        <v>40787</v>
      </c>
      <c r="D2248" s="56" t="s">
        <v>52</v>
      </c>
      <c r="E2248" s="3"/>
      <c r="F2248" s="3"/>
      <c r="G2248" s="2" t="s">
        <v>8</v>
      </c>
      <c r="H2248" s="3" t="s">
        <v>6</v>
      </c>
      <c r="I2248" s="3">
        <v>4</v>
      </c>
      <c r="J2248" s="3" t="s">
        <v>183</v>
      </c>
      <c r="K2248" s="3"/>
      <c r="L2248" s="3"/>
      <c r="M2248" s="3"/>
      <c r="N2248" s="3"/>
      <c r="O2248" s="3"/>
      <c r="P2248" s="3"/>
      <c r="Q2248" s="3"/>
      <c r="R2248" s="3"/>
      <c r="S2248" s="3"/>
      <c r="T2248" s="3" t="str">
        <f t="shared" si="280"/>
        <v>SIN CECO</v>
      </c>
      <c r="U2248" s="3" t="str">
        <f t="shared" si="281"/>
        <v>NO</v>
      </c>
      <c r="V2248" t="str">
        <f t="shared" si="282"/>
        <v>LOCAL COMERCIAL **-Soporte Técnico</v>
      </c>
      <c r="W2248" s="53">
        <f t="shared" si="283"/>
        <v>4</v>
      </c>
      <c r="X2248">
        <f t="shared" si="284"/>
        <v>4</v>
      </c>
      <c r="Y2248">
        <f>IF(ISNA(VLOOKUP(B2248,CECOS_SIN_IDENTIFICAR!$A$2:$D$146,4,0)),"SIN CECO",IF(VLOOKUP(B2248,CECOS_SIN_IDENTIFICAR!$A$2:$D$146,4,0)=0,"SIN CECO",VLOOKUP(B2248,CECOS_SIN_IDENTIFICAR!$A$2:$D$146,4,0)))</f>
        <v>1157</v>
      </c>
      <c r="Z2248">
        <f t="shared" si="285"/>
        <v>1157</v>
      </c>
      <c r="AA2248" s="56" t="s">
        <v>52</v>
      </c>
      <c r="AB2248" t="str">
        <f t="shared" si="286"/>
        <v>c. Cumplimiento de especificaciones técnicas de construcción-Soporte Técnico</v>
      </c>
      <c r="AC2248" t="str">
        <f>VLOOKUP(AB2248,CODIFICACION_PREGUNTAS!$C$2:$D$35,2,0)</f>
        <v>SOPORTE_TEC003</v>
      </c>
    </row>
    <row r="2249" spans="1:29" x14ac:dyDescent="0.25">
      <c r="A2249" s="3">
        <f t="shared" si="287"/>
        <v>2248</v>
      </c>
      <c r="B2249" s="3" t="s">
        <v>236</v>
      </c>
      <c r="C2249" s="32">
        <v>40787</v>
      </c>
      <c r="D2249" s="56" t="s">
        <v>52</v>
      </c>
      <c r="E2249" s="3"/>
      <c r="F2249" s="3"/>
      <c r="G2249" s="2" t="s">
        <v>9</v>
      </c>
      <c r="H2249" s="3" t="s">
        <v>6</v>
      </c>
      <c r="I2249" s="3">
        <v>4</v>
      </c>
      <c r="J2249" s="3" t="s">
        <v>183</v>
      </c>
      <c r="K2249" s="3"/>
      <c r="L2249" s="3"/>
      <c r="M2249" s="3"/>
      <c r="N2249" s="3"/>
      <c r="O2249" s="3"/>
      <c r="P2249" s="3"/>
      <c r="Q2249" s="3"/>
      <c r="R2249" s="3"/>
      <c r="S2249" s="3"/>
      <c r="T2249" s="3" t="str">
        <f t="shared" si="280"/>
        <v>SIN CECO</v>
      </c>
      <c r="U2249" s="3" t="str">
        <f t="shared" si="281"/>
        <v>NO</v>
      </c>
      <c r="V2249" t="str">
        <f t="shared" si="282"/>
        <v>LOCAL COMERCIAL **-Soporte Técnico</v>
      </c>
      <c r="W2249" s="53">
        <f t="shared" si="283"/>
        <v>4</v>
      </c>
      <c r="X2249">
        <f t="shared" si="284"/>
        <v>4</v>
      </c>
      <c r="Y2249">
        <f>IF(ISNA(VLOOKUP(B2249,CECOS_SIN_IDENTIFICAR!$A$2:$D$146,4,0)),"SIN CECO",IF(VLOOKUP(B2249,CECOS_SIN_IDENTIFICAR!$A$2:$D$146,4,0)=0,"SIN CECO",VLOOKUP(B2249,CECOS_SIN_IDENTIFICAR!$A$2:$D$146,4,0)))</f>
        <v>1157</v>
      </c>
      <c r="Z2249">
        <f t="shared" si="285"/>
        <v>1157</v>
      </c>
      <c r="AA2249" s="56" t="s">
        <v>52</v>
      </c>
      <c r="AB2249" t="str">
        <f t="shared" si="286"/>
        <v>d. Confiabilidad de los conceptos aplicados-Soporte Técnico</v>
      </c>
      <c r="AC2249" t="str">
        <f>VLOOKUP(AB2249,CODIFICACION_PREGUNTAS!$C$2:$D$35,2,0)</f>
        <v>SOPORTE_TEC004</v>
      </c>
    </row>
    <row r="2250" spans="1:29" x14ac:dyDescent="0.25">
      <c r="A2250" s="3">
        <f t="shared" si="287"/>
        <v>2249</v>
      </c>
      <c r="B2250" s="3" t="s">
        <v>236</v>
      </c>
      <c r="C2250" s="32">
        <v>40787</v>
      </c>
      <c r="D2250" s="56" t="s">
        <v>52</v>
      </c>
      <c r="E2250" s="3"/>
      <c r="F2250" s="3"/>
      <c r="G2250" s="2" t="s">
        <v>10</v>
      </c>
      <c r="H2250" s="3" t="s">
        <v>6</v>
      </c>
      <c r="I2250" s="3">
        <v>4</v>
      </c>
      <c r="J2250" s="3" t="s">
        <v>183</v>
      </c>
      <c r="K2250" s="3"/>
      <c r="L2250" s="3"/>
      <c r="M2250" s="3"/>
      <c r="N2250" s="3"/>
      <c r="O2250" s="3"/>
      <c r="P2250" s="3"/>
      <c r="Q2250" s="3"/>
      <c r="R2250" s="3"/>
      <c r="S2250" s="3"/>
      <c r="T2250" s="3" t="str">
        <f t="shared" si="280"/>
        <v>SIN CECO</v>
      </c>
      <c r="U2250" s="3" t="str">
        <f t="shared" si="281"/>
        <v>NO</v>
      </c>
      <c r="V2250" t="str">
        <f t="shared" si="282"/>
        <v>LOCAL COMERCIAL **-Soporte Técnico</v>
      </c>
      <c r="W2250" s="53">
        <f t="shared" si="283"/>
        <v>4</v>
      </c>
      <c r="X2250">
        <f t="shared" si="284"/>
        <v>4</v>
      </c>
      <c r="Y2250">
        <f>IF(ISNA(VLOOKUP(B2250,CECOS_SIN_IDENTIFICAR!$A$2:$D$146,4,0)),"SIN CECO",IF(VLOOKUP(B2250,CECOS_SIN_IDENTIFICAR!$A$2:$D$146,4,0)=0,"SIN CECO",VLOOKUP(B2250,CECOS_SIN_IDENTIFICAR!$A$2:$D$146,4,0)))</f>
        <v>1157</v>
      </c>
      <c r="Z2250">
        <f t="shared" si="285"/>
        <v>1157</v>
      </c>
      <c r="AA2250" s="56" t="s">
        <v>52</v>
      </c>
      <c r="AB2250" t="str">
        <f t="shared" si="286"/>
        <v>e. Oportunidad en entrega de información o requerimientos-Soporte Técnico</v>
      </c>
      <c r="AC2250" t="str">
        <f>VLOOKUP(AB2250,CODIFICACION_PREGUNTAS!$C$2:$D$35,2,0)</f>
        <v>SOPORTE_TEC005</v>
      </c>
    </row>
    <row r="2251" spans="1:29" x14ac:dyDescent="0.25">
      <c r="A2251" s="3">
        <f t="shared" si="287"/>
        <v>2250</v>
      </c>
      <c r="B2251" s="3" t="s">
        <v>236</v>
      </c>
      <c r="C2251" s="32">
        <v>40787</v>
      </c>
      <c r="D2251" s="56" t="s">
        <v>52</v>
      </c>
      <c r="E2251" s="3"/>
      <c r="F2251" s="3"/>
      <c r="G2251" s="2" t="s">
        <v>11</v>
      </c>
      <c r="H2251" s="3" t="s">
        <v>12</v>
      </c>
      <c r="I2251" s="3">
        <v>4</v>
      </c>
      <c r="J2251" s="3" t="s">
        <v>183</v>
      </c>
      <c r="K2251" s="3"/>
      <c r="L2251" s="3"/>
      <c r="M2251" s="3"/>
      <c r="N2251" s="3"/>
      <c r="O2251" s="3"/>
      <c r="P2251" s="3"/>
      <c r="Q2251" s="3"/>
      <c r="R2251" s="3"/>
      <c r="S2251" s="3"/>
      <c r="T2251" s="3" t="str">
        <f t="shared" si="280"/>
        <v>SIN CECO</v>
      </c>
      <c r="U2251" s="3" t="str">
        <f t="shared" si="281"/>
        <v>NO</v>
      </c>
      <c r="V2251" t="str">
        <f t="shared" si="282"/>
        <v>LOCAL COMERCIAL **-Soporte Administrativo</v>
      </c>
      <c r="W2251" s="53">
        <f t="shared" si="283"/>
        <v>4</v>
      </c>
      <c r="X2251">
        <f t="shared" si="284"/>
        <v>4</v>
      </c>
      <c r="Y2251">
        <f>IF(ISNA(VLOOKUP(B2251,CECOS_SIN_IDENTIFICAR!$A$2:$D$146,4,0)),"SIN CECO",IF(VLOOKUP(B2251,CECOS_SIN_IDENTIFICAR!$A$2:$D$146,4,0)=0,"SIN CECO",VLOOKUP(B2251,CECOS_SIN_IDENTIFICAR!$A$2:$D$146,4,0)))</f>
        <v>1157</v>
      </c>
      <c r="Z2251">
        <f t="shared" si="285"/>
        <v>1157</v>
      </c>
      <c r="AA2251" s="56" t="s">
        <v>52</v>
      </c>
      <c r="AB2251" t="str">
        <f t="shared" si="286"/>
        <v>a. Oportunidad de la gestión en obra-Soporte Administrativo</v>
      </c>
      <c r="AC2251" t="str">
        <f>VLOOKUP(AB2251,CODIFICACION_PREGUNTAS!$C$2:$D$35,2,0)</f>
        <v>SOPORTE_ADMON001</v>
      </c>
    </row>
    <row r="2252" spans="1:29" x14ac:dyDescent="0.25">
      <c r="A2252" s="3">
        <f t="shared" si="287"/>
        <v>2251</v>
      </c>
      <c r="B2252" s="3" t="s">
        <v>236</v>
      </c>
      <c r="C2252" s="32">
        <v>40787</v>
      </c>
      <c r="D2252" s="56" t="s">
        <v>52</v>
      </c>
      <c r="E2252" s="3"/>
      <c r="F2252" s="3"/>
      <c r="G2252" s="2" t="s">
        <v>13</v>
      </c>
      <c r="H2252" s="3" t="s">
        <v>12</v>
      </c>
      <c r="I2252" s="3">
        <v>4</v>
      </c>
      <c r="J2252" s="3" t="s">
        <v>183</v>
      </c>
      <c r="K2252" s="3"/>
      <c r="L2252" s="3"/>
      <c r="M2252" s="3"/>
      <c r="N2252" s="3"/>
      <c r="O2252" s="3"/>
      <c r="P2252" s="3"/>
      <c r="Q2252" s="3"/>
      <c r="R2252" s="3"/>
      <c r="S2252" s="3"/>
      <c r="T2252" s="3" t="str">
        <f t="shared" si="280"/>
        <v>SIN CECO</v>
      </c>
      <c r="U2252" s="3" t="str">
        <f t="shared" si="281"/>
        <v>NO</v>
      </c>
      <c r="V2252" t="str">
        <f t="shared" si="282"/>
        <v>LOCAL COMERCIAL **-Soporte Administrativo</v>
      </c>
      <c r="W2252" s="53">
        <f t="shared" si="283"/>
        <v>4</v>
      </c>
      <c r="X2252">
        <f t="shared" si="284"/>
        <v>4</v>
      </c>
      <c r="Y2252">
        <f>IF(ISNA(VLOOKUP(B2252,CECOS_SIN_IDENTIFICAR!$A$2:$D$146,4,0)),"SIN CECO",IF(VLOOKUP(B2252,CECOS_SIN_IDENTIFICAR!$A$2:$D$146,4,0)=0,"SIN CECO",VLOOKUP(B2252,CECOS_SIN_IDENTIFICAR!$A$2:$D$146,4,0)))</f>
        <v>1157</v>
      </c>
      <c r="Z2252">
        <f t="shared" si="285"/>
        <v>1157</v>
      </c>
      <c r="AA2252" s="56" t="s">
        <v>52</v>
      </c>
      <c r="AB2252" t="str">
        <f t="shared" si="286"/>
        <v>b. Manejo administrativo del proyecto-Soporte Administrativo</v>
      </c>
      <c r="AC2252" t="str">
        <f>VLOOKUP(AB2252,CODIFICACION_PREGUNTAS!$C$2:$D$35,2,0)</f>
        <v>SOPORTE_ADMON002</v>
      </c>
    </row>
    <row r="2253" spans="1:29" x14ac:dyDescent="0.25">
      <c r="A2253" s="3">
        <f t="shared" si="287"/>
        <v>2252</v>
      </c>
      <c r="B2253" s="3" t="s">
        <v>236</v>
      </c>
      <c r="C2253" s="32">
        <v>40787</v>
      </c>
      <c r="D2253" s="56" t="s">
        <v>52</v>
      </c>
      <c r="E2253" s="3"/>
      <c r="F2253" s="3"/>
      <c r="G2253" s="2" t="s">
        <v>14</v>
      </c>
      <c r="H2253" s="3" t="s">
        <v>12</v>
      </c>
      <c r="I2253" s="3">
        <v>4</v>
      </c>
      <c r="J2253" s="3" t="s">
        <v>183</v>
      </c>
      <c r="K2253" s="3"/>
      <c r="L2253" s="3"/>
      <c r="M2253" s="3"/>
      <c r="N2253" s="3"/>
      <c r="O2253" s="3"/>
      <c r="P2253" s="3"/>
      <c r="Q2253" s="3"/>
      <c r="R2253" s="3"/>
      <c r="S2253" s="3"/>
      <c r="T2253" s="3" t="str">
        <f t="shared" si="280"/>
        <v>SIN CECO</v>
      </c>
      <c r="U2253" s="3" t="str">
        <f t="shared" si="281"/>
        <v>NO</v>
      </c>
      <c r="V2253" t="str">
        <f t="shared" si="282"/>
        <v>LOCAL COMERCIAL **-Soporte Administrativo</v>
      </c>
      <c r="W2253" s="53">
        <f t="shared" si="283"/>
        <v>4</v>
      </c>
      <c r="X2253">
        <f t="shared" si="284"/>
        <v>4</v>
      </c>
      <c r="Y2253">
        <f>IF(ISNA(VLOOKUP(B2253,CECOS_SIN_IDENTIFICAR!$A$2:$D$146,4,0)),"SIN CECO",IF(VLOOKUP(B2253,CECOS_SIN_IDENTIFICAR!$A$2:$D$146,4,0)=0,"SIN CECO",VLOOKUP(B2253,CECOS_SIN_IDENTIFICAR!$A$2:$D$146,4,0)))</f>
        <v>1157</v>
      </c>
      <c r="Z2253">
        <f t="shared" si="285"/>
        <v>1157</v>
      </c>
      <c r="AA2253" s="56" t="s">
        <v>52</v>
      </c>
      <c r="AB2253" t="str">
        <f t="shared" si="286"/>
        <v>c. Información clara y veraz sobre la administración de proyecto-Soporte Administrativo</v>
      </c>
      <c r="AC2253" t="str">
        <f>VLOOKUP(AB2253,CODIFICACION_PREGUNTAS!$C$2:$D$35,2,0)</f>
        <v>SOPORTE_ADMON003</v>
      </c>
    </row>
    <row r="2254" spans="1:29" x14ac:dyDescent="0.25">
      <c r="A2254" s="3">
        <f t="shared" si="287"/>
        <v>2253</v>
      </c>
      <c r="B2254" s="3" t="s">
        <v>236</v>
      </c>
      <c r="C2254" s="32">
        <v>40787</v>
      </c>
      <c r="D2254" s="56" t="s">
        <v>52</v>
      </c>
      <c r="E2254" s="3"/>
      <c r="F2254" s="3"/>
      <c r="G2254" s="2" t="s">
        <v>15</v>
      </c>
      <c r="H2254" s="3" t="s">
        <v>12</v>
      </c>
      <c r="I2254" s="3">
        <v>4</v>
      </c>
      <c r="J2254" s="3" t="s">
        <v>183</v>
      </c>
      <c r="K2254" s="3"/>
      <c r="L2254" s="3"/>
      <c r="M2254" s="3"/>
      <c r="N2254" s="3"/>
      <c r="O2254" s="3"/>
      <c r="P2254" s="3"/>
      <c r="Q2254" s="3"/>
      <c r="R2254" s="3"/>
      <c r="S2254" s="3"/>
      <c r="T2254" s="3" t="str">
        <f t="shared" si="280"/>
        <v>SIN CECO</v>
      </c>
      <c r="U2254" s="3" t="str">
        <f t="shared" si="281"/>
        <v>NO</v>
      </c>
      <c r="V2254" t="str">
        <f t="shared" si="282"/>
        <v>LOCAL COMERCIAL **-Soporte Administrativo</v>
      </c>
      <c r="W2254" s="53">
        <f t="shared" si="283"/>
        <v>4</v>
      </c>
      <c r="X2254">
        <f t="shared" si="284"/>
        <v>4</v>
      </c>
      <c r="Y2254">
        <f>IF(ISNA(VLOOKUP(B2254,CECOS_SIN_IDENTIFICAR!$A$2:$D$146,4,0)),"SIN CECO",IF(VLOOKUP(B2254,CECOS_SIN_IDENTIFICAR!$A$2:$D$146,4,0)=0,"SIN CECO",VLOOKUP(B2254,CECOS_SIN_IDENTIFICAR!$A$2:$D$146,4,0)))</f>
        <v>1157</v>
      </c>
      <c r="Z2254">
        <f t="shared" si="285"/>
        <v>1157</v>
      </c>
      <c r="AA2254" s="56" t="s">
        <v>52</v>
      </c>
      <c r="AB2254" t="str">
        <f t="shared" si="286"/>
        <v>d. Cumplimientos con expectativas del cliente-Soporte Administrativo</v>
      </c>
      <c r="AC2254" t="str">
        <f>VLOOKUP(AB2254,CODIFICACION_PREGUNTAS!$C$2:$D$35,2,0)</f>
        <v>SOPORTE_ADMON004</v>
      </c>
    </row>
    <row r="2255" spans="1:29" x14ac:dyDescent="0.25">
      <c r="A2255" s="3">
        <f t="shared" si="287"/>
        <v>2254</v>
      </c>
      <c r="B2255" s="3" t="s">
        <v>236</v>
      </c>
      <c r="C2255" s="32">
        <v>40787</v>
      </c>
      <c r="D2255" s="56" t="s">
        <v>52</v>
      </c>
      <c r="E2255" s="3"/>
      <c r="F2255" s="3"/>
      <c r="G2255" s="2" t="s">
        <v>16</v>
      </c>
      <c r="H2255" s="3" t="s">
        <v>12</v>
      </c>
      <c r="I2255" s="3">
        <v>4</v>
      </c>
      <c r="J2255" s="3" t="s">
        <v>183</v>
      </c>
      <c r="K2255" s="3"/>
      <c r="L2255" s="3"/>
      <c r="M2255" s="3"/>
      <c r="N2255" s="3"/>
      <c r="O2255" s="3"/>
      <c r="P2255" s="3"/>
      <c r="Q2255" s="3"/>
      <c r="R2255" s="3"/>
      <c r="S2255" s="3"/>
      <c r="T2255" s="3" t="str">
        <f t="shared" si="280"/>
        <v>SIN CECO</v>
      </c>
      <c r="U2255" s="3" t="str">
        <f t="shared" si="281"/>
        <v>NO</v>
      </c>
      <c r="V2255" t="str">
        <f t="shared" si="282"/>
        <v>LOCAL COMERCIAL **-Soporte Administrativo</v>
      </c>
      <c r="W2255" s="53">
        <f t="shared" si="283"/>
        <v>4</v>
      </c>
      <c r="X2255">
        <f t="shared" si="284"/>
        <v>4</v>
      </c>
      <c r="Y2255">
        <f>IF(ISNA(VLOOKUP(B2255,CECOS_SIN_IDENTIFICAR!$A$2:$D$146,4,0)),"SIN CECO",IF(VLOOKUP(B2255,CECOS_SIN_IDENTIFICAR!$A$2:$D$146,4,0)=0,"SIN CECO",VLOOKUP(B2255,CECOS_SIN_IDENTIFICAR!$A$2:$D$146,4,0)))</f>
        <v>1157</v>
      </c>
      <c r="Z2255">
        <f t="shared" si="285"/>
        <v>1157</v>
      </c>
      <c r="AA2255" s="56" t="s">
        <v>52</v>
      </c>
      <c r="AB2255" t="str">
        <f t="shared" si="286"/>
        <v>e. Control de presupuesto-Soporte Administrativo</v>
      </c>
      <c r="AC2255" t="str">
        <f>VLOOKUP(AB2255,CODIFICACION_PREGUNTAS!$C$2:$D$35,2,0)</f>
        <v>SOPORTE_ADMON005</v>
      </c>
    </row>
    <row r="2256" spans="1:29" x14ac:dyDescent="0.25">
      <c r="A2256" s="3">
        <f t="shared" si="287"/>
        <v>2255</v>
      </c>
      <c r="B2256" s="3" t="s">
        <v>236</v>
      </c>
      <c r="C2256" s="32">
        <v>40787</v>
      </c>
      <c r="D2256" s="56" t="s">
        <v>52</v>
      </c>
      <c r="E2256" s="3"/>
      <c r="F2256" s="3"/>
      <c r="G2256" s="2" t="s">
        <v>17</v>
      </c>
      <c r="H2256" s="3" t="s">
        <v>18</v>
      </c>
      <c r="I2256" s="3">
        <v>4</v>
      </c>
      <c r="J2256" s="3" t="s">
        <v>183</v>
      </c>
      <c r="K2256" s="3"/>
      <c r="L2256" s="3"/>
      <c r="M2256" s="3"/>
      <c r="N2256" s="3"/>
      <c r="O2256" s="3"/>
      <c r="P2256" s="3"/>
      <c r="Q2256" s="3"/>
      <c r="R2256" s="3"/>
      <c r="S2256" s="3"/>
      <c r="T2256" s="3" t="str">
        <f t="shared" si="280"/>
        <v>SIN CECO</v>
      </c>
      <c r="U2256" s="3" t="str">
        <f t="shared" si="281"/>
        <v>NO</v>
      </c>
      <c r="V2256" t="str">
        <f t="shared" si="282"/>
        <v>LOCAL COMERCIAL **-Soporte Directivo (Coordinador y Gerencia)</v>
      </c>
      <c r="W2256" s="53">
        <f t="shared" si="283"/>
        <v>4</v>
      </c>
      <c r="X2256">
        <f t="shared" si="284"/>
        <v>4</v>
      </c>
      <c r="Y2256">
        <f>IF(ISNA(VLOOKUP(B2256,CECOS_SIN_IDENTIFICAR!$A$2:$D$146,4,0)),"SIN CECO",IF(VLOOKUP(B2256,CECOS_SIN_IDENTIFICAR!$A$2:$D$146,4,0)=0,"SIN CECO",VLOOKUP(B2256,CECOS_SIN_IDENTIFICAR!$A$2:$D$146,4,0)))</f>
        <v>1157</v>
      </c>
      <c r="Z2256">
        <f t="shared" si="285"/>
        <v>1157</v>
      </c>
      <c r="AA2256" s="56" t="s">
        <v>52</v>
      </c>
      <c r="AB2256" t="str">
        <f t="shared" si="286"/>
        <v>a. Apoyo y presencia en el proyecto-Soporte Directivo (Coordinador y Gerencia)</v>
      </c>
      <c r="AC2256" t="str">
        <f>VLOOKUP(AB2256,CODIFICACION_PREGUNTAS!$C$2:$D$35,2,0)</f>
        <v>SOPORTE_DIR001</v>
      </c>
    </row>
    <row r="2257" spans="1:29" x14ac:dyDescent="0.25">
      <c r="A2257" s="3">
        <f t="shared" si="287"/>
        <v>2256</v>
      </c>
      <c r="B2257" s="3" t="s">
        <v>236</v>
      </c>
      <c r="C2257" s="32">
        <v>40787</v>
      </c>
      <c r="D2257" s="56" t="s">
        <v>52</v>
      </c>
      <c r="E2257" s="3"/>
      <c r="F2257" s="3"/>
      <c r="G2257" s="2" t="s">
        <v>19</v>
      </c>
      <c r="H2257" s="3" t="s">
        <v>18</v>
      </c>
      <c r="I2257" s="3">
        <v>4</v>
      </c>
      <c r="J2257" s="3" t="s">
        <v>183</v>
      </c>
      <c r="K2257" s="3"/>
      <c r="L2257" s="3"/>
      <c r="M2257" s="3"/>
      <c r="N2257" s="3"/>
      <c r="O2257" s="3"/>
      <c r="P2257" s="3"/>
      <c r="Q2257" s="3"/>
      <c r="R2257" s="3"/>
      <c r="S2257" s="3"/>
      <c r="T2257" s="3" t="str">
        <f t="shared" si="280"/>
        <v>SIN CECO</v>
      </c>
      <c r="U2257" s="3" t="str">
        <f t="shared" si="281"/>
        <v>NO</v>
      </c>
      <c r="V2257" t="str">
        <f t="shared" si="282"/>
        <v>LOCAL COMERCIAL **-Soporte Directivo (Coordinador y Gerencia)</v>
      </c>
      <c r="W2257" s="53">
        <f t="shared" si="283"/>
        <v>4</v>
      </c>
      <c r="X2257">
        <f t="shared" si="284"/>
        <v>4</v>
      </c>
      <c r="Y2257">
        <f>IF(ISNA(VLOOKUP(B2257,CECOS_SIN_IDENTIFICAR!$A$2:$D$146,4,0)),"SIN CECO",IF(VLOOKUP(B2257,CECOS_SIN_IDENTIFICAR!$A$2:$D$146,4,0)=0,"SIN CECO",VLOOKUP(B2257,CECOS_SIN_IDENTIFICAR!$A$2:$D$146,4,0)))</f>
        <v>1157</v>
      </c>
      <c r="Z2257">
        <f t="shared" si="285"/>
        <v>1157</v>
      </c>
      <c r="AA2257" s="56" t="s">
        <v>52</v>
      </c>
      <c r="AB2257" t="str">
        <f t="shared" si="286"/>
        <v>b. Conocimiento del proyecto-Soporte Directivo (Coordinador y Gerencia)</v>
      </c>
      <c r="AC2257" t="str">
        <f>VLOOKUP(AB2257,CODIFICACION_PREGUNTAS!$C$2:$D$35,2,0)</f>
        <v>SOPORTE_DIR002</v>
      </c>
    </row>
    <row r="2258" spans="1:29" x14ac:dyDescent="0.25">
      <c r="A2258" s="3">
        <f t="shared" si="287"/>
        <v>2257</v>
      </c>
      <c r="B2258" s="3" t="s">
        <v>236</v>
      </c>
      <c r="C2258" s="32">
        <v>40787</v>
      </c>
      <c r="D2258" s="56" t="s">
        <v>52</v>
      </c>
      <c r="E2258" s="3"/>
      <c r="F2258" s="3"/>
      <c r="G2258" s="2" t="s">
        <v>20</v>
      </c>
      <c r="H2258" s="3" t="s">
        <v>18</v>
      </c>
      <c r="I2258" s="3">
        <v>4</v>
      </c>
      <c r="J2258" s="3" t="s">
        <v>183</v>
      </c>
      <c r="K2258" s="3"/>
      <c r="L2258" s="3"/>
      <c r="M2258" s="3"/>
      <c r="N2258" s="3"/>
      <c r="O2258" s="3"/>
      <c r="P2258" s="3"/>
      <c r="Q2258" s="3"/>
      <c r="R2258" s="3"/>
      <c r="S2258" s="3"/>
      <c r="T2258" s="3" t="str">
        <f t="shared" si="280"/>
        <v>SIN CECO</v>
      </c>
      <c r="U2258" s="3" t="str">
        <f t="shared" si="281"/>
        <v>NO</v>
      </c>
      <c r="V2258" t="str">
        <f t="shared" si="282"/>
        <v>LOCAL COMERCIAL **-Soporte Directivo (Coordinador y Gerencia)</v>
      </c>
      <c r="W2258" s="53">
        <f t="shared" si="283"/>
        <v>4</v>
      </c>
      <c r="X2258">
        <f t="shared" si="284"/>
        <v>4</v>
      </c>
      <c r="Y2258">
        <f>IF(ISNA(VLOOKUP(B2258,CECOS_SIN_IDENTIFICAR!$A$2:$D$146,4,0)),"SIN CECO",IF(VLOOKUP(B2258,CECOS_SIN_IDENTIFICAR!$A$2:$D$146,4,0)=0,"SIN CECO",VLOOKUP(B2258,CECOS_SIN_IDENTIFICAR!$A$2:$D$146,4,0)))</f>
        <v>1157</v>
      </c>
      <c r="Z2258">
        <f t="shared" si="285"/>
        <v>1157</v>
      </c>
      <c r="AA2258" s="56" t="s">
        <v>52</v>
      </c>
      <c r="AB2258" t="str">
        <f t="shared" si="286"/>
        <v>c. Planteamiento de soluciones y manejo de conflictos-Soporte Directivo (Coordinador y Gerencia)</v>
      </c>
      <c r="AC2258" t="str">
        <f>VLOOKUP(AB2258,CODIFICACION_PREGUNTAS!$C$2:$D$35,2,0)</f>
        <v>SOPORTE_DIR003</v>
      </c>
    </row>
    <row r="2259" spans="1:29" x14ac:dyDescent="0.25">
      <c r="A2259" s="3">
        <f t="shared" si="287"/>
        <v>2258</v>
      </c>
      <c r="B2259" s="3" t="s">
        <v>236</v>
      </c>
      <c r="C2259" s="32">
        <v>40787</v>
      </c>
      <c r="D2259" s="56" t="s">
        <v>52</v>
      </c>
      <c r="E2259" s="3"/>
      <c r="F2259" s="3"/>
      <c r="G2259" s="2" t="s">
        <v>21</v>
      </c>
      <c r="H2259" s="3" t="s">
        <v>18</v>
      </c>
      <c r="I2259" s="3">
        <v>4</v>
      </c>
      <c r="J2259" s="3" t="s">
        <v>183</v>
      </c>
      <c r="K2259" s="3"/>
      <c r="L2259" s="3"/>
      <c r="M2259" s="3"/>
      <c r="N2259" s="3"/>
      <c r="O2259" s="3"/>
      <c r="P2259" s="3"/>
      <c r="Q2259" s="3"/>
      <c r="R2259" s="3"/>
      <c r="S2259" s="3"/>
      <c r="T2259" s="3" t="str">
        <f t="shared" si="280"/>
        <v>SIN CECO</v>
      </c>
      <c r="U2259" s="3" t="str">
        <f t="shared" si="281"/>
        <v>NO</v>
      </c>
      <c r="V2259" t="str">
        <f t="shared" si="282"/>
        <v>LOCAL COMERCIAL **-Soporte Directivo (Coordinador y Gerencia)</v>
      </c>
      <c r="W2259" s="53">
        <f t="shared" si="283"/>
        <v>4</v>
      </c>
      <c r="X2259">
        <f t="shared" si="284"/>
        <v>4</v>
      </c>
      <c r="Y2259">
        <f>IF(ISNA(VLOOKUP(B2259,CECOS_SIN_IDENTIFICAR!$A$2:$D$146,4,0)),"SIN CECO",IF(VLOOKUP(B2259,CECOS_SIN_IDENTIFICAR!$A$2:$D$146,4,0)=0,"SIN CECO",VLOOKUP(B2259,CECOS_SIN_IDENTIFICAR!$A$2:$D$146,4,0)))</f>
        <v>1157</v>
      </c>
      <c r="Z2259">
        <f t="shared" si="285"/>
        <v>1157</v>
      </c>
      <c r="AA2259" s="56" t="s">
        <v>52</v>
      </c>
      <c r="AB2259" t="str">
        <f t="shared" si="286"/>
        <v>d. Cumplimiento de compromisos-Soporte Directivo (Coordinador y Gerencia)</v>
      </c>
      <c r="AC2259" t="str">
        <f>VLOOKUP(AB2259,CODIFICACION_PREGUNTAS!$C$2:$D$35,2,0)</f>
        <v>SOPORTE_DIR004</v>
      </c>
    </row>
    <row r="2260" spans="1:29" x14ac:dyDescent="0.25">
      <c r="A2260" s="3">
        <f t="shared" si="287"/>
        <v>2259</v>
      </c>
      <c r="B2260" s="3" t="s">
        <v>236</v>
      </c>
      <c r="C2260" s="32">
        <v>40787</v>
      </c>
      <c r="D2260" s="56" t="s">
        <v>52</v>
      </c>
      <c r="E2260" s="3"/>
      <c r="F2260" s="3"/>
      <c r="G2260" s="2" t="s">
        <v>22</v>
      </c>
      <c r="H2260" s="3" t="s">
        <v>18</v>
      </c>
      <c r="I2260" s="3">
        <v>4</v>
      </c>
      <c r="J2260" s="3" t="s">
        <v>183</v>
      </c>
      <c r="K2260" s="3"/>
      <c r="L2260" s="3"/>
      <c r="M2260" s="3"/>
      <c r="N2260" s="3"/>
      <c r="O2260" s="3"/>
      <c r="P2260" s="3"/>
      <c r="Q2260" s="3"/>
      <c r="R2260" s="3"/>
      <c r="S2260" s="3"/>
      <c r="T2260" s="3" t="str">
        <f t="shared" si="280"/>
        <v>SIN CECO</v>
      </c>
      <c r="U2260" s="3" t="str">
        <f t="shared" si="281"/>
        <v>NO</v>
      </c>
      <c r="V2260" t="str">
        <f t="shared" si="282"/>
        <v>LOCAL COMERCIAL **-Soporte Directivo (Coordinador y Gerencia)</v>
      </c>
      <c r="W2260" s="53">
        <f t="shared" si="283"/>
        <v>4</v>
      </c>
      <c r="X2260">
        <f t="shared" si="284"/>
        <v>4</v>
      </c>
      <c r="Y2260">
        <f>IF(ISNA(VLOOKUP(B2260,CECOS_SIN_IDENTIFICAR!$A$2:$D$146,4,0)),"SIN CECO",IF(VLOOKUP(B2260,CECOS_SIN_IDENTIFICAR!$A$2:$D$146,4,0)=0,"SIN CECO",VLOOKUP(B2260,CECOS_SIN_IDENTIFICAR!$A$2:$D$146,4,0)))</f>
        <v>1157</v>
      </c>
      <c r="Z2260">
        <f t="shared" si="285"/>
        <v>1157</v>
      </c>
      <c r="AA2260" s="56" t="s">
        <v>52</v>
      </c>
      <c r="AB2260" t="str">
        <f t="shared" si="286"/>
        <v>e. Manejo del cliente-Soporte Directivo (Coordinador y Gerencia)</v>
      </c>
      <c r="AC2260" t="str">
        <f>VLOOKUP(AB2260,CODIFICACION_PREGUNTAS!$C$2:$D$35,2,0)</f>
        <v>SOPORTE_DIR005</v>
      </c>
    </row>
    <row r="2261" spans="1:29" x14ac:dyDescent="0.25">
      <c r="A2261" s="3">
        <f t="shared" si="287"/>
        <v>2260</v>
      </c>
      <c r="B2261" s="3" t="s">
        <v>236</v>
      </c>
      <c r="C2261" s="32">
        <v>40787</v>
      </c>
      <c r="D2261" s="56" t="s">
        <v>52</v>
      </c>
      <c r="E2261" s="3"/>
      <c r="F2261" s="3"/>
      <c r="G2261" s="2" t="s">
        <v>23</v>
      </c>
      <c r="H2261" s="3" t="s">
        <v>24</v>
      </c>
      <c r="I2261" s="3">
        <v>4</v>
      </c>
      <c r="J2261" s="3" t="s">
        <v>183</v>
      </c>
      <c r="K2261" s="3"/>
      <c r="L2261" s="3"/>
      <c r="M2261" s="3"/>
      <c r="N2261" s="3"/>
      <c r="O2261" s="3"/>
      <c r="P2261" s="3"/>
      <c r="Q2261" s="3"/>
      <c r="R2261" s="3"/>
      <c r="S2261" s="3"/>
      <c r="T2261" s="3" t="str">
        <f t="shared" si="280"/>
        <v>SIN CECO</v>
      </c>
      <c r="U2261" s="3" t="str">
        <f t="shared" si="281"/>
        <v>NO</v>
      </c>
      <c r="V2261" t="str">
        <f t="shared" si="282"/>
        <v>LOCAL COMERCIAL **-Personal que presta el servicio en obra</v>
      </c>
      <c r="W2261" s="53">
        <f t="shared" si="283"/>
        <v>4</v>
      </c>
      <c r="X2261">
        <f t="shared" si="284"/>
        <v>4</v>
      </c>
      <c r="Y2261">
        <f>IF(ISNA(VLOOKUP(B2261,CECOS_SIN_IDENTIFICAR!$A$2:$D$146,4,0)),"SIN CECO",IF(VLOOKUP(B2261,CECOS_SIN_IDENTIFICAR!$A$2:$D$146,4,0)=0,"SIN CECO",VLOOKUP(B2261,CECOS_SIN_IDENTIFICAR!$A$2:$D$146,4,0)))</f>
        <v>1157</v>
      </c>
      <c r="Z2261">
        <f t="shared" si="285"/>
        <v>1157</v>
      </c>
      <c r="AA2261" s="56" t="s">
        <v>52</v>
      </c>
      <c r="AB2261" t="str">
        <f t="shared" si="286"/>
        <v>a. Idoneidad del personal-Personal que presta el servicio en obra</v>
      </c>
      <c r="AC2261" t="str">
        <f>VLOOKUP(AB2261,CODIFICACION_PREGUNTAS!$C$2:$D$35,2,0)</f>
        <v>PERSONAL001</v>
      </c>
    </row>
    <row r="2262" spans="1:29" x14ac:dyDescent="0.25">
      <c r="A2262" s="3">
        <f t="shared" si="287"/>
        <v>2261</v>
      </c>
      <c r="B2262" s="3" t="s">
        <v>236</v>
      </c>
      <c r="C2262" s="32">
        <v>40787</v>
      </c>
      <c r="D2262" s="56" t="s">
        <v>52</v>
      </c>
      <c r="E2262" s="3"/>
      <c r="F2262" s="3"/>
      <c r="G2262" s="2" t="s">
        <v>25</v>
      </c>
      <c r="H2262" s="3" t="s">
        <v>24</v>
      </c>
      <c r="I2262" s="3">
        <v>4</v>
      </c>
      <c r="J2262" s="3" t="s">
        <v>183</v>
      </c>
      <c r="K2262" s="3"/>
      <c r="L2262" s="3"/>
      <c r="M2262" s="3"/>
      <c r="N2262" s="3"/>
      <c r="O2262" s="3"/>
      <c r="P2262" s="3"/>
      <c r="Q2262" s="3"/>
      <c r="R2262" s="3"/>
      <c r="S2262" s="3"/>
      <c r="T2262" s="3" t="str">
        <f t="shared" si="280"/>
        <v>SIN CECO</v>
      </c>
      <c r="U2262" s="3" t="str">
        <f t="shared" si="281"/>
        <v>NO</v>
      </c>
      <c r="V2262" t="str">
        <f t="shared" si="282"/>
        <v>LOCAL COMERCIAL **-Personal que presta el servicio en obra</v>
      </c>
      <c r="W2262" s="53">
        <f t="shared" si="283"/>
        <v>4</v>
      </c>
      <c r="X2262">
        <f t="shared" si="284"/>
        <v>4</v>
      </c>
      <c r="Y2262">
        <f>IF(ISNA(VLOOKUP(B2262,CECOS_SIN_IDENTIFICAR!$A$2:$D$146,4,0)),"SIN CECO",IF(VLOOKUP(B2262,CECOS_SIN_IDENTIFICAR!$A$2:$D$146,4,0)=0,"SIN CECO",VLOOKUP(B2262,CECOS_SIN_IDENTIFICAR!$A$2:$D$146,4,0)))</f>
        <v>1157</v>
      </c>
      <c r="Z2262">
        <f t="shared" si="285"/>
        <v>1157</v>
      </c>
      <c r="AA2262" s="56" t="s">
        <v>52</v>
      </c>
      <c r="AB2262" t="str">
        <f t="shared" si="286"/>
        <v>b. Oportuna atención al cliente-Personal que presta el servicio en obra</v>
      </c>
      <c r="AC2262" t="str">
        <f>VLOOKUP(AB2262,CODIFICACION_PREGUNTAS!$C$2:$D$35,2,0)</f>
        <v>PERSONAL002</v>
      </c>
    </row>
    <row r="2263" spans="1:29" x14ac:dyDescent="0.25">
      <c r="A2263" s="3">
        <f t="shared" si="287"/>
        <v>2262</v>
      </c>
      <c r="B2263" s="3" t="s">
        <v>236</v>
      </c>
      <c r="C2263" s="32">
        <v>40787</v>
      </c>
      <c r="D2263" s="56" t="s">
        <v>52</v>
      </c>
      <c r="E2263" s="3"/>
      <c r="F2263" s="3"/>
      <c r="G2263" s="2" t="s">
        <v>26</v>
      </c>
      <c r="H2263" s="3" t="s">
        <v>24</v>
      </c>
      <c r="I2263" s="3">
        <v>4</v>
      </c>
      <c r="J2263" s="3" t="s">
        <v>183</v>
      </c>
      <c r="K2263" s="3"/>
      <c r="L2263" s="3"/>
      <c r="M2263" s="3"/>
      <c r="N2263" s="3"/>
      <c r="O2263" s="3"/>
      <c r="P2263" s="3"/>
      <c r="Q2263" s="3"/>
      <c r="R2263" s="3"/>
      <c r="S2263" s="3"/>
      <c r="T2263" s="3" t="str">
        <f t="shared" si="280"/>
        <v>SIN CECO</v>
      </c>
      <c r="U2263" s="3" t="str">
        <f t="shared" si="281"/>
        <v>NO</v>
      </c>
      <c r="V2263" t="str">
        <f t="shared" si="282"/>
        <v>LOCAL COMERCIAL **-Personal que presta el servicio en obra</v>
      </c>
      <c r="W2263" s="53">
        <f t="shared" si="283"/>
        <v>4</v>
      </c>
      <c r="X2263">
        <f t="shared" si="284"/>
        <v>4</v>
      </c>
      <c r="Y2263">
        <f>IF(ISNA(VLOOKUP(B2263,CECOS_SIN_IDENTIFICAR!$A$2:$D$146,4,0)),"SIN CECO",IF(VLOOKUP(B2263,CECOS_SIN_IDENTIFICAR!$A$2:$D$146,4,0)=0,"SIN CECO",VLOOKUP(B2263,CECOS_SIN_IDENTIFICAR!$A$2:$D$146,4,0)))</f>
        <v>1157</v>
      </c>
      <c r="Z2263">
        <f t="shared" si="285"/>
        <v>1157</v>
      </c>
      <c r="AA2263" s="56" t="s">
        <v>52</v>
      </c>
      <c r="AB2263" t="str">
        <f t="shared" si="286"/>
        <v>c. Compromiso con el proyecto-Personal que presta el servicio en obra</v>
      </c>
      <c r="AC2263" t="str">
        <f>VLOOKUP(AB2263,CODIFICACION_PREGUNTAS!$C$2:$D$35,2,0)</f>
        <v>PERSONAL003</v>
      </c>
    </row>
    <row r="2264" spans="1:29" x14ac:dyDescent="0.25">
      <c r="A2264" s="3">
        <f t="shared" si="287"/>
        <v>2263</v>
      </c>
      <c r="B2264" s="3" t="s">
        <v>236</v>
      </c>
      <c r="C2264" s="32">
        <v>40787</v>
      </c>
      <c r="D2264" s="56" t="s">
        <v>52</v>
      </c>
      <c r="E2264" s="3"/>
      <c r="F2264" s="3"/>
      <c r="G2264" s="2" t="s">
        <v>21</v>
      </c>
      <c r="H2264" s="3" t="s">
        <v>24</v>
      </c>
      <c r="I2264" s="3">
        <v>4</v>
      </c>
      <c r="J2264" s="3" t="s">
        <v>183</v>
      </c>
      <c r="K2264" s="3"/>
      <c r="L2264" s="3"/>
      <c r="M2264" s="3"/>
      <c r="N2264" s="3"/>
      <c r="O2264" s="3"/>
      <c r="P2264" s="3"/>
      <c r="Q2264" s="3"/>
      <c r="R2264" s="3"/>
      <c r="S2264" s="3"/>
      <c r="T2264" s="3" t="str">
        <f t="shared" si="280"/>
        <v>SIN CECO</v>
      </c>
      <c r="U2264" s="3" t="str">
        <f t="shared" si="281"/>
        <v>NO</v>
      </c>
      <c r="V2264" t="str">
        <f t="shared" si="282"/>
        <v>LOCAL COMERCIAL **-Personal que presta el servicio en obra</v>
      </c>
      <c r="W2264" s="53">
        <f t="shared" si="283"/>
        <v>4</v>
      </c>
      <c r="X2264">
        <f t="shared" si="284"/>
        <v>4</v>
      </c>
      <c r="Y2264">
        <f>IF(ISNA(VLOOKUP(B2264,CECOS_SIN_IDENTIFICAR!$A$2:$D$146,4,0)),"SIN CECO",IF(VLOOKUP(B2264,CECOS_SIN_IDENTIFICAR!$A$2:$D$146,4,0)=0,"SIN CECO",VLOOKUP(B2264,CECOS_SIN_IDENTIFICAR!$A$2:$D$146,4,0)))</f>
        <v>1157</v>
      </c>
      <c r="Z2264">
        <f t="shared" si="285"/>
        <v>1157</v>
      </c>
      <c r="AA2264" s="56" t="s">
        <v>52</v>
      </c>
      <c r="AB2264" t="str">
        <f t="shared" si="286"/>
        <v>d. Cumplimiento de compromisos-Personal que presta el servicio en obra</v>
      </c>
      <c r="AC2264" t="str">
        <f>VLOOKUP(AB2264,CODIFICACION_PREGUNTAS!$C$2:$D$35,2,0)</f>
        <v>PERSONAL004</v>
      </c>
    </row>
    <row r="2265" spans="1:29" x14ac:dyDescent="0.25">
      <c r="A2265" s="3">
        <f t="shared" si="287"/>
        <v>2264</v>
      </c>
      <c r="B2265" s="3" t="s">
        <v>236</v>
      </c>
      <c r="C2265" s="32">
        <v>40787</v>
      </c>
      <c r="D2265" s="56" t="s">
        <v>52</v>
      </c>
      <c r="E2265" s="3"/>
      <c r="F2265" s="3"/>
      <c r="G2265" s="2" t="s">
        <v>27</v>
      </c>
      <c r="H2265" s="3" t="s">
        <v>24</v>
      </c>
      <c r="I2265" s="3">
        <v>4</v>
      </c>
      <c r="J2265" s="3" t="s">
        <v>183</v>
      </c>
      <c r="K2265" s="3"/>
      <c r="L2265" s="3"/>
      <c r="M2265" s="3"/>
      <c r="N2265" s="3"/>
      <c r="O2265" s="3"/>
      <c r="P2265" s="3"/>
      <c r="Q2265" s="3"/>
      <c r="R2265" s="3"/>
      <c r="S2265" s="3"/>
      <c r="T2265" s="3" t="str">
        <f t="shared" si="280"/>
        <v>SIN CECO</v>
      </c>
      <c r="U2265" s="3" t="str">
        <f t="shared" si="281"/>
        <v>NO</v>
      </c>
      <c r="V2265" t="str">
        <f t="shared" si="282"/>
        <v>LOCAL COMERCIAL **-Personal que presta el servicio en obra</v>
      </c>
      <c r="W2265" s="53">
        <f t="shared" si="283"/>
        <v>4</v>
      </c>
      <c r="X2265">
        <f t="shared" si="284"/>
        <v>4</v>
      </c>
      <c r="Y2265">
        <f>IF(ISNA(VLOOKUP(B2265,CECOS_SIN_IDENTIFICAR!$A$2:$D$146,4,0)),"SIN CECO",IF(VLOOKUP(B2265,CECOS_SIN_IDENTIFICAR!$A$2:$D$146,4,0)=0,"SIN CECO",VLOOKUP(B2265,CECOS_SIN_IDENTIFICAR!$A$2:$D$146,4,0)))</f>
        <v>1157</v>
      </c>
      <c r="Z2265">
        <f t="shared" si="285"/>
        <v>1157</v>
      </c>
      <c r="AA2265" s="56" t="s">
        <v>52</v>
      </c>
      <c r="AB2265" t="str">
        <f t="shared" si="286"/>
        <v>e. Proactividad en desarrollo de funciones-Personal que presta el servicio en obra</v>
      </c>
      <c r="AC2265" t="str">
        <f>VLOOKUP(AB2265,CODIFICACION_PREGUNTAS!$C$2:$D$35,2,0)</f>
        <v>PERSONAL005</v>
      </c>
    </row>
    <row r="2266" spans="1:29" x14ac:dyDescent="0.25">
      <c r="A2266" s="3">
        <f t="shared" si="287"/>
        <v>2265</v>
      </c>
      <c r="B2266" s="3" t="s">
        <v>236</v>
      </c>
      <c r="C2266" s="32">
        <v>40787</v>
      </c>
      <c r="D2266" s="56" t="s">
        <v>52</v>
      </c>
      <c r="E2266" s="3"/>
      <c r="F2266" s="3"/>
      <c r="G2266" s="2" t="s">
        <v>28</v>
      </c>
      <c r="H2266" s="2" t="s">
        <v>29</v>
      </c>
      <c r="I2266" s="3">
        <v>4</v>
      </c>
      <c r="J2266" s="3" t="s">
        <v>183</v>
      </c>
      <c r="K2266" s="3"/>
      <c r="L2266" s="3"/>
      <c r="M2266" s="3"/>
      <c r="N2266" s="3"/>
      <c r="O2266" s="3"/>
      <c r="P2266" s="3"/>
      <c r="Q2266" s="3"/>
      <c r="R2266" s="3"/>
      <c r="S2266" s="3"/>
      <c r="T2266" s="3" t="str">
        <f t="shared" si="280"/>
        <v>SIN CECO</v>
      </c>
      <c r="U2266" s="3" t="str">
        <f t="shared" si="281"/>
        <v>NO</v>
      </c>
      <c r="V2266" t="str">
        <f t="shared" si="282"/>
        <v>LOCAL COMERCIAL **-Productos Asociados de PAYC (Informes, Control de presupuesto y Programación y actas)</v>
      </c>
      <c r="W2266" s="53">
        <f t="shared" si="283"/>
        <v>4</v>
      </c>
      <c r="X2266">
        <f t="shared" si="284"/>
        <v>4</v>
      </c>
      <c r="Y2266">
        <f>IF(ISNA(VLOOKUP(B2266,CECOS_SIN_IDENTIFICAR!$A$2:$D$146,4,0)),"SIN CECO",IF(VLOOKUP(B2266,CECOS_SIN_IDENTIFICAR!$A$2:$D$146,4,0)=0,"SIN CECO",VLOOKUP(B2266,CECOS_SIN_IDENTIFICAR!$A$2:$D$146,4,0)))</f>
        <v>1157</v>
      </c>
      <c r="Z2266">
        <f t="shared" si="285"/>
        <v>1157</v>
      </c>
      <c r="AA2266" s="56" t="s">
        <v>52</v>
      </c>
      <c r="AB2266" t="str">
        <f t="shared" si="286"/>
        <v>a. Calidad del Contenido-Productos Asociados de PAYC (Informes, Control de presupuesto y Programación y actas)</v>
      </c>
      <c r="AC2266" t="str">
        <f>VLOOKUP(AB2266,CODIFICACION_PREGUNTAS!$C$2:$D$35,2,0)</f>
        <v>PRODUCTOS001</v>
      </c>
    </row>
    <row r="2267" spans="1:29" x14ac:dyDescent="0.25">
      <c r="A2267" s="3">
        <f t="shared" si="287"/>
        <v>2266</v>
      </c>
      <c r="B2267" s="3" t="s">
        <v>236</v>
      </c>
      <c r="C2267" s="32">
        <v>40787</v>
      </c>
      <c r="D2267" s="56" t="s">
        <v>52</v>
      </c>
      <c r="E2267" s="3"/>
      <c r="F2267" s="3"/>
      <c r="G2267" s="2" t="s">
        <v>30</v>
      </c>
      <c r="H2267" s="2" t="s">
        <v>29</v>
      </c>
      <c r="I2267" s="3">
        <v>4</v>
      </c>
      <c r="J2267" s="3" t="s">
        <v>183</v>
      </c>
      <c r="K2267" s="3"/>
      <c r="L2267" s="3"/>
      <c r="M2267" s="3"/>
      <c r="N2267" s="3"/>
      <c r="O2267" s="3"/>
      <c r="P2267" s="3"/>
      <c r="Q2267" s="3"/>
      <c r="R2267" s="3"/>
      <c r="S2267" s="3"/>
      <c r="T2267" s="3" t="str">
        <f t="shared" si="280"/>
        <v>SIN CECO</v>
      </c>
      <c r="U2267" s="3" t="str">
        <f t="shared" si="281"/>
        <v>NO</v>
      </c>
      <c r="V2267" t="str">
        <f t="shared" si="282"/>
        <v>LOCAL COMERCIAL **-Productos Asociados de PAYC (Informes, Control de presupuesto y Programación y actas)</v>
      </c>
      <c r="W2267" s="53">
        <f t="shared" si="283"/>
        <v>4</v>
      </c>
      <c r="X2267">
        <f t="shared" si="284"/>
        <v>4</v>
      </c>
      <c r="Y2267">
        <f>IF(ISNA(VLOOKUP(B2267,CECOS_SIN_IDENTIFICAR!$A$2:$D$146,4,0)),"SIN CECO",IF(VLOOKUP(B2267,CECOS_SIN_IDENTIFICAR!$A$2:$D$146,4,0)=0,"SIN CECO",VLOOKUP(B2267,CECOS_SIN_IDENTIFICAR!$A$2:$D$146,4,0)))</f>
        <v>1157</v>
      </c>
      <c r="Z2267">
        <f t="shared" si="285"/>
        <v>1157</v>
      </c>
      <c r="AA2267" s="56" t="s">
        <v>52</v>
      </c>
      <c r="AB2267" t="str">
        <f t="shared" si="286"/>
        <v>b. Claridad del Contenido-Productos Asociados de PAYC (Informes, Control de presupuesto y Programación y actas)</v>
      </c>
      <c r="AC2267" t="str">
        <f>VLOOKUP(AB2267,CODIFICACION_PREGUNTAS!$C$2:$D$35,2,0)</f>
        <v>PRODUCTOS002</v>
      </c>
    </row>
    <row r="2268" spans="1:29" x14ac:dyDescent="0.25">
      <c r="A2268" s="3">
        <f t="shared" si="287"/>
        <v>2267</v>
      </c>
      <c r="B2268" s="3" t="s">
        <v>236</v>
      </c>
      <c r="C2268" s="32">
        <v>40787</v>
      </c>
      <c r="D2268" s="56" t="s">
        <v>52</v>
      </c>
      <c r="E2268" s="3"/>
      <c r="F2268" s="3"/>
      <c r="G2268" s="2" t="s">
        <v>31</v>
      </c>
      <c r="H2268" s="2" t="s">
        <v>29</v>
      </c>
      <c r="I2268" s="3">
        <v>4</v>
      </c>
      <c r="J2268" s="3" t="s">
        <v>183</v>
      </c>
      <c r="K2268" s="3"/>
      <c r="L2268" s="3"/>
      <c r="M2268" s="3"/>
      <c r="N2268" s="3"/>
      <c r="O2268" s="3"/>
      <c r="P2268" s="3"/>
      <c r="Q2268" s="3"/>
      <c r="R2268" s="3"/>
      <c r="S2268" s="3"/>
      <c r="T2268" s="3" t="str">
        <f t="shared" si="280"/>
        <v>SIN CECO</v>
      </c>
      <c r="U2268" s="3" t="str">
        <f t="shared" si="281"/>
        <v>NO</v>
      </c>
      <c r="V2268" t="str">
        <f t="shared" si="282"/>
        <v>LOCAL COMERCIAL **-Productos Asociados de PAYC (Informes, Control de presupuesto y Programación y actas)</v>
      </c>
      <c r="W2268" s="53">
        <f t="shared" si="283"/>
        <v>4</v>
      </c>
      <c r="X2268">
        <f t="shared" si="284"/>
        <v>4</v>
      </c>
      <c r="Y2268">
        <f>IF(ISNA(VLOOKUP(B2268,CECOS_SIN_IDENTIFICAR!$A$2:$D$146,4,0)),"SIN CECO",IF(VLOOKUP(B2268,CECOS_SIN_IDENTIFICAR!$A$2:$D$146,4,0)=0,"SIN CECO",VLOOKUP(B2268,CECOS_SIN_IDENTIFICAR!$A$2:$D$146,4,0)))</f>
        <v>1157</v>
      </c>
      <c r="Z2268">
        <f t="shared" si="285"/>
        <v>1157</v>
      </c>
      <c r="AA2268" s="56" t="s">
        <v>52</v>
      </c>
      <c r="AB2268" t="str">
        <f t="shared" si="286"/>
        <v>c. Oportunidad en la entrega-Productos Asociados de PAYC (Informes, Control de presupuesto y Programación y actas)</v>
      </c>
      <c r="AC2268" t="str">
        <f>VLOOKUP(AB2268,CODIFICACION_PREGUNTAS!$C$2:$D$35,2,0)</f>
        <v>PRODUCTOS003</v>
      </c>
    </row>
    <row r="2269" spans="1:29" x14ac:dyDescent="0.25">
      <c r="A2269" s="3">
        <f t="shared" si="287"/>
        <v>2268</v>
      </c>
      <c r="B2269" s="3" t="s">
        <v>236</v>
      </c>
      <c r="C2269" s="32">
        <v>40787</v>
      </c>
      <c r="D2269" s="56" t="s">
        <v>52</v>
      </c>
      <c r="E2269" s="3"/>
      <c r="F2269" s="3"/>
      <c r="G2269" s="2" t="s">
        <v>32</v>
      </c>
      <c r="H2269" s="2" t="s">
        <v>29</v>
      </c>
      <c r="I2269" s="3">
        <v>4</v>
      </c>
      <c r="J2269" s="3" t="s">
        <v>183</v>
      </c>
      <c r="K2269" s="3"/>
      <c r="L2269" s="3"/>
      <c r="M2269" s="3"/>
      <c r="N2269" s="3"/>
      <c r="O2269" s="3"/>
      <c r="P2269" s="3"/>
      <c r="Q2269" s="3"/>
      <c r="R2269" s="3"/>
      <c r="S2269" s="3"/>
      <c r="T2269" s="3" t="str">
        <f t="shared" si="280"/>
        <v>SIN CECO</v>
      </c>
      <c r="U2269" s="3" t="str">
        <f t="shared" si="281"/>
        <v>NO</v>
      </c>
      <c r="V2269" t="str">
        <f t="shared" si="282"/>
        <v>LOCAL COMERCIAL **-Productos Asociados de PAYC (Informes, Control de presupuesto y Programación y actas)</v>
      </c>
      <c r="W2269" s="53">
        <f t="shared" si="283"/>
        <v>4</v>
      </c>
      <c r="X2269">
        <f t="shared" si="284"/>
        <v>4</v>
      </c>
      <c r="Y2269">
        <f>IF(ISNA(VLOOKUP(B2269,CECOS_SIN_IDENTIFICAR!$A$2:$D$146,4,0)),"SIN CECO",IF(VLOOKUP(B2269,CECOS_SIN_IDENTIFICAR!$A$2:$D$146,4,0)=0,"SIN CECO",VLOOKUP(B2269,CECOS_SIN_IDENTIFICAR!$A$2:$D$146,4,0)))</f>
        <v>1157</v>
      </c>
      <c r="Z2269">
        <f t="shared" si="285"/>
        <v>1157</v>
      </c>
      <c r="AA2269" s="56" t="s">
        <v>52</v>
      </c>
      <c r="AB2269" t="str">
        <f t="shared" si="286"/>
        <v>d. Precisión de la información-Productos Asociados de PAYC (Informes, Control de presupuesto y Programación y actas)</v>
      </c>
      <c r="AC2269" t="str">
        <f>VLOOKUP(AB2269,CODIFICACION_PREGUNTAS!$C$2:$D$35,2,0)</f>
        <v>PRODUCTOS004</v>
      </c>
    </row>
    <row r="2270" spans="1:29" x14ac:dyDescent="0.25">
      <c r="A2270" s="3">
        <f t="shared" si="287"/>
        <v>2269</v>
      </c>
      <c r="B2270" s="3" t="s">
        <v>236</v>
      </c>
      <c r="C2270" s="32">
        <v>40787</v>
      </c>
      <c r="D2270" s="56" t="s">
        <v>52</v>
      </c>
      <c r="E2270" s="3"/>
      <c r="F2270" s="3"/>
      <c r="G2270" s="2" t="s">
        <v>33</v>
      </c>
      <c r="H2270" s="2" t="s">
        <v>29</v>
      </c>
      <c r="I2270" s="3">
        <v>4</v>
      </c>
      <c r="J2270" s="3" t="s">
        <v>183</v>
      </c>
      <c r="K2270" s="3"/>
      <c r="L2270" s="3"/>
      <c r="M2270" s="3"/>
      <c r="N2270" s="3"/>
      <c r="O2270" s="3"/>
      <c r="P2270" s="3"/>
      <c r="Q2270" s="3"/>
      <c r="R2270" s="3"/>
      <c r="S2270" s="3"/>
      <c r="T2270" s="3" t="str">
        <f t="shared" si="280"/>
        <v>SIN CECO</v>
      </c>
      <c r="U2270" s="3" t="str">
        <f t="shared" si="281"/>
        <v>NO</v>
      </c>
      <c r="V2270" t="str">
        <f t="shared" si="282"/>
        <v>LOCAL COMERCIAL **-Productos Asociados de PAYC (Informes, Control de presupuesto y Programación y actas)</v>
      </c>
      <c r="W2270" s="53">
        <f t="shared" si="283"/>
        <v>4</v>
      </c>
      <c r="X2270">
        <f t="shared" si="284"/>
        <v>4</v>
      </c>
      <c r="Y2270">
        <f>IF(ISNA(VLOOKUP(B2270,CECOS_SIN_IDENTIFICAR!$A$2:$D$146,4,0)),"SIN CECO",IF(VLOOKUP(B2270,CECOS_SIN_IDENTIFICAR!$A$2:$D$146,4,0)=0,"SIN CECO",VLOOKUP(B2270,CECOS_SIN_IDENTIFICAR!$A$2:$D$146,4,0)))</f>
        <v>1157</v>
      </c>
      <c r="Z2270">
        <f t="shared" si="285"/>
        <v>1157</v>
      </c>
      <c r="AA2270" s="56" t="s">
        <v>52</v>
      </c>
      <c r="AB2270" t="str">
        <f t="shared" si="286"/>
        <v>e. Diagramación-Productos Asociados de PAYC (Informes, Control de presupuesto y Programación y actas)</v>
      </c>
      <c r="AC2270" t="str">
        <f>VLOOKUP(AB2270,CODIFICACION_PREGUNTAS!$C$2:$D$35,2,0)</f>
        <v>PRODUCTOS005</v>
      </c>
    </row>
    <row r="2271" spans="1:29" x14ac:dyDescent="0.25">
      <c r="A2271" s="3">
        <f t="shared" si="287"/>
        <v>2270</v>
      </c>
      <c r="B2271" s="3" t="s">
        <v>236</v>
      </c>
      <c r="C2271" s="32">
        <v>40787</v>
      </c>
      <c r="D2271" s="56" t="s">
        <v>52</v>
      </c>
      <c r="E2271" s="3"/>
      <c r="F2271" s="3"/>
      <c r="G2271" s="2" t="s">
        <v>34</v>
      </c>
      <c r="H2271" s="2" t="s">
        <v>35</v>
      </c>
      <c r="I2271" s="3">
        <v>4</v>
      </c>
      <c r="J2271" s="3" t="s">
        <v>183</v>
      </c>
      <c r="K2271" s="3"/>
      <c r="L2271" s="3"/>
      <c r="M2271" s="3"/>
      <c r="N2271" s="3"/>
      <c r="O2271" s="3"/>
      <c r="P2271" s="3"/>
      <c r="Q2271" s="3"/>
      <c r="R2271" s="3"/>
      <c r="S2271" s="3"/>
      <c r="T2271" s="3" t="str">
        <f t="shared" si="280"/>
        <v>SIN CECO</v>
      </c>
      <c r="U2271" s="3" t="str">
        <f t="shared" si="281"/>
        <v>NO</v>
      </c>
      <c r="V2271" t="str">
        <f t="shared" si="282"/>
        <v>LOCAL COMERCIAL **-Compromisos Pactados</v>
      </c>
      <c r="W2271" s="53">
        <f t="shared" si="283"/>
        <v>4</v>
      </c>
      <c r="X2271">
        <f t="shared" si="284"/>
        <v>4</v>
      </c>
      <c r="Y2271">
        <f>IF(ISNA(VLOOKUP(B2271,CECOS_SIN_IDENTIFICAR!$A$2:$D$146,4,0)),"SIN CECO",IF(VLOOKUP(B2271,CECOS_SIN_IDENTIFICAR!$A$2:$D$146,4,0)=0,"SIN CECO",VLOOKUP(B2271,CECOS_SIN_IDENTIFICAR!$A$2:$D$146,4,0)))</f>
        <v>1157</v>
      </c>
      <c r="Z2271">
        <f t="shared" si="285"/>
        <v>1157</v>
      </c>
      <c r="AA2271" s="56" t="s">
        <v>52</v>
      </c>
      <c r="AB2271" t="str">
        <f t="shared" si="286"/>
        <v>a. Cumplimiento-Compromisos Pactados</v>
      </c>
      <c r="AC2271" t="str">
        <f>VLOOKUP(AB2271,CODIFICACION_PREGUNTAS!$C$2:$D$35,2,0)</f>
        <v>COMPROMISOS001</v>
      </c>
    </row>
    <row r="2272" spans="1:29" x14ac:dyDescent="0.25">
      <c r="A2272" s="3">
        <f t="shared" si="287"/>
        <v>2271</v>
      </c>
      <c r="B2272" s="3" t="s">
        <v>236</v>
      </c>
      <c r="C2272" s="32">
        <v>40787</v>
      </c>
      <c r="D2272" s="56" t="s">
        <v>52</v>
      </c>
      <c r="E2272" s="3"/>
      <c r="F2272" s="3"/>
      <c r="G2272" s="2" t="s">
        <v>36</v>
      </c>
      <c r="H2272" s="2" t="s">
        <v>35</v>
      </c>
      <c r="I2272" s="3">
        <v>4</v>
      </c>
      <c r="J2272" s="3" t="s">
        <v>183</v>
      </c>
      <c r="K2272" s="3"/>
      <c r="L2272" s="3"/>
      <c r="M2272" s="3"/>
      <c r="N2272" s="3"/>
      <c r="O2272" s="3"/>
      <c r="P2272" s="3"/>
      <c r="Q2272" s="3"/>
      <c r="R2272" s="3"/>
      <c r="S2272" s="3"/>
      <c r="T2272" s="3" t="str">
        <f t="shared" si="280"/>
        <v>SIN CECO</v>
      </c>
      <c r="U2272" s="3" t="str">
        <f t="shared" si="281"/>
        <v>NO</v>
      </c>
      <c r="V2272" t="str">
        <f t="shared" si="282"/>
        <v>LOCAL COMERCIAL **-Compromisos Pactados</v>
      </c>
      <c r="W2272" s="53">
        <f t="shared" si="283"/>
        <v>4</v>
      </c>
      <c r="X2272">
        <f t="shared" si="284"/>
        <v>4</v>
      </c>
      <c r="Y2272">
        <f>IF(ISNA(VLOOKUP(B2272,CECOS_SIN_IDENTIFICAR!$A$2:$D$146,4,0)),"SIN CECO",IF(VLOOKUP(B2272,CECOS_SIN_IDENTIFICAR!$A$2:$D$146,4,0)=0,"SIN CECO",VLOOKUP(B2272,CECOS_SIN_IDENTIFICAR!$A$2:$D$146,4,0)))</f>
        <v>1157</v>
      </c>
      <c r="Z2272">
        <f t="shared" si="285"/>
        <v>1157</v>
      </c>
      <c r="AA2272" s="56" t="s">
        <v>52</v>
      </c>
      <c r="AB2272" t="str">
        <f t="shared" si="286"/>
        <v>b. Satisface expectativas-Compromisos Pactados</v>
      </c>
      <c r="AC2272" t="str">
        <f>VLOOKUP(AB2272,CODIFICACION_PREGUNTAS!$C$2:$D$35,2,0)</f>
        <v>COMPROMISOS002</v>
      </c>
    </row>
    <row r="2273" spans="1:29" x14ac:dyDescent="0.25">
      <c r="A2273" s="3">
        <f t="shared" si="287"/>
        <v>2272</v>
      </c>
      <c r="B2273" s="3" t="s">
        <v>236</v>
      </c>
      <c r="C2273" s="32">
        <v>40787</v>
      </c>
      <c r="D2273" s="56" t="s">
        <v>52</v>
      </c>
      <c r="E2273" s="3"/>
      <c r="F2273" s="3"/>
      <c r="G2273" s="2" t="s">
        <v>37</v>
      </c>
      <c r="H2273" s="2" t="s">
        <v>35</v>
      </c>
      <c r="I2273" s="3">
        <v>4</v>
      </c>
      <c r="J2273" s="3" t="s">
        <v>183</v>
      </c>
      <c r="K2273" s="3"/>
      <c r="L2273" s="3"/>
      <c r="M2273" s="3"/>
      <c r="N2273" s="3"/>
      <c r="O2273" s="3"/>
      <c r="P2273" s="3"/>
      <c r="Q2273" s="3"/>
      <c r="R2273" s="3"/>
      <c r="S2273" s="3"/>
      <c r="T2273" s="3" t="str">
        <f t="shared" si="280"/>
        <v>SIN CECO</v>
      </c>
      <c r="U2273" s="3" t="str">
        <f t="shared" si="281"/>
        <v>NO</v>
      </c>
      <c r="V2273" t="str">
        <f t="shared" si="282"/>
        <v>LOCAL COMERCIAL **-Compromisos Pactados</v>
      </c>
      <c r="W2273" s="53">
        <f t="shared" si="283"/>
        <v>4</v>
      </c>
      <c r="X2273">
        <f t="shared" si="284"/>
        <v>4</v>
      </c>
      <c r="Y2273">
        <f>IF(ISNA(VLOOKUP(B2273,CECOS_SIN_IDENTIFICAR!$A$2:$D$146,4,0)),"SIN CECO",IF(VLOOKUP(B2273,CECOS_SIN_IDENTIFICAR!$A$2:$D$146,4,0)=0,"SIN CECO",VLOOKUP(B2273,CECOS_SIN_IDENTIFICAR!$A$2:$D$146,4,0)))</f>
        <v>1157</v>
      </c>
      <c r="Z2273">
        <f t="shared" si="285"/>
        <v>1157</v>
      </c>
      <c r="AA2273" s="56" t="s">
        <v>52</v>
      </c>
      <c r="AB2273" t="str">
        <f t="shared" si="286"/>
        <v>c. Calidad de la Información suministrada-Compromisos Pactados</v>
      </c>
      <c r="AC2273" t="str">
        <f>VLOOKUP(AB2273,CODIFICACION_PREGUNTAS!$C$2:$D$35,2,0)</f>
        <v>COMPROMISOS003</v>
      </c>
    </row>
    <row r="2274" spans="1:29" x14ac:dyDescent="0.25">
      <c r="A2274" s="3">
        <f t="shared" si="287"/>
        <v>2273</v>
      </c>
      <c r="B2274" s="3" t="s">
        <v>236</v>
      </c>
      <c r="C2274" s="32">
        <v>40787</v>
      </c>
      <c r="D2274" s="56" t="s">
        <v>52</v>
      </c>
      <c r="E2274" s="3"/>
      <c r="F2274" s="3"/>
      <c r="G2274" s="2" t="s">
        <v>38</v>
      </c>
      <c r="H2274" s="2" t="s">
        <v>35</v>
      </c>
      <c r="I2274" s="3">
        <v>4</v>
      </c>
      <c r="J2274" s="3" t="s">
        <v>183</v>
      </c>
      <c r="K2274" s="3"/>
      <c r="L2274" s="3"/>
      <c r="M2274" s="3"/>
      <c r="N2274" s="3"/>
      <c r="O2274" s="3"/>
      <c r="P2274" s="3"/>
      <c r="Q2274" s="3"/>
      <c r="R2274" s="3"/>
      <c r="S2274" s="3"/>
      <c r="T2274" s="3" t="str">
        <f t="shared" si="280"/>
        <v>SIN CECO</v>
      </c>
      <c r="U2274" s="3" t="str">
        <f t="shared" si="281"/>
        <v>NO</v>
      </c>
      <c r="V2274" t="str">
        <f t="shared" si="282"/>
        <v>LOCAL COMERCIAL **-Compromisos Pactados</v>
      </c>
      <c r="W2274" s="53">
        <f t="shared" si="283"/>
        <v>4</v>
      </c>
      <c r="X2274">
        <f t="shared" si="284"/>
        <v>4</v>
      </c>
      <c r="Y2274">
        <f>IF(ISNA(VLOOKUP(B2274,CECOS_SIN_IDENTIFICAR!$A$2:$D$146,4,0)),"SIN CECO",IF(VLOOKUP(B2274,CECOS_SIN_IDENTIFICAR!$A$2:$D$146,4,0)=0,"SIN CECO",VLOOKUP(B2274,CECOS_SIN_IDENTIFICAR!$A$2:$D$146,4,0)))</f>
        <v>1157</v>
      </c>
      <c r="Z2274">
        <f t="shared" si="285"/>
        <v>1157</v>
      </c>
      <c r="AA2274" s="56" t="s">
        <v>52</v>
      </c>
      <c r="AB2274" t="str">
        <f t="shared" si="286"/>
        <v>d. Disposición del personal de PAYC a las solicitudes del cliente-Compromisos Pactados</v>
      </c>
      <c r="AC2274" t="str">
        <f>VLOOKUP(AB2274,CODIFICACION_PREGUNTAS!$C$2:$D$35,2,0)</f>
        <v>COMPROMISOS004</v>
      </c>
    </row>
    <row r="2275" spans="1:29" x14ac:dyDescent="0.25">
      <c r="A2275" s="3">
        <f t="shared" si="287"/>
        <v>2274</v>
      </c>
      <c r="B2275" s="3" t="s">
        <v>236</v>
      </c>
      <c r="C2275" s="32">
        <v>40787</v>
      </c>
      <c r="D2275" s="56" t="s">
        <v>52</v>
      </c>
      <c r="E2275" s="3"/>
      <c r="F2275" s="3"/>
      <c r="G2275" s="2" t="s">
        <v>39</v>
      </c>
      <c r="H2275" s="2" t="s">
        <v>35</v>
      </c>
      <c r="I2275" s="3">
        <v>4</v>
      </c>
      <c r="J2275" s="3" t="s">
        <v>183</v>
      </c>
      <c r="K2275" s="3"/>
      <c r="L2275" s="3"/>
      <c r="M2275" s="3"/>
      <c r="N2275" s="3"/>
      <c r="O2275" s="3"/>
      <c r="P2275" s="3"/>
      <c r="Q2275" s="3"/>
      <c r="R2275" s="3"/>
      <c r="S2275" s="3"/>
      <c r="T2275" s="3" t="str">
        <f t="shared" si="280"/>
        <v>SIN CECO</v>
      </c>
      <c r="U2275" s="3" t="str">
        <f t="shared" si="281"/>
        <v>NO</v>
      </c>
      <c r="V2275" t="str">
        <f t="shared" si="282"/>
        <v>LOCAL COMERCIAL **-Compromisos Pactados</v>
      </c>
      <c r="W2275" s="53">
        <f t="shared" si="283"/>
        <v>4</v>
      </c>
      <c r="X2275">
        <f t="shared" si="284"/>
        <v>4</v>
      </c>
      <c r="Y2275">
        <f>IF(ISNA(VLOOKUP(B2275,CECOS_SIN_IDENTIFICAR!$A$2:$D$146,4,0)),"SIN CECO",IF(VLOOKUP(B2275,CECOS_SIN_IDENTIFICAR!$A$2:$D$146,4,0)=0,"SIN CECO",VLOOKUP(B2275,CECOS_SIN_IDENTIFICAR!$A$2:$D$146,4,0)))</f>
        <v>1157</v>
      </c>
      <c r="Z2275">
        <f t="shared" si="285"/>
        <v>1157</v>
      </c>
      <c r="AA2275" s="56" t="s">
        <v>52</v>
      </c>
      <c r="AB2275" t="str">
        <f t="shared" si="286"/>
        <v>e. Coherencia entre lo solicitado y lo entregado-Compromisos Pactados</v>
      </c>
      <c r="AC2275" t="str">
        <f>VLOOKUP(AB2275,CODIFICACION_PREGUNTAS!$C$2:$D$35,2,0)</f>
        <v>COMPROMISOS005</v>
      </c>
    </row>
    <row r="2276" spans="1:29" x14ac:dyDescent="0.25">
      <c r="A2276" s="3">
        <f t="shared" si="287"/>
        <v>2275</v>
      </c>
      <c r="B2276" s="3" t="s">
        <v>236</v>
      </c>
      <c r="C2276" s="32">
        <v>40787</v>
      </c>
      <c r="D2276" s="56" t="s">
        <v>52</v>
      </c>
      <c r="E2276" s="3"/>
      <c r="F2276" s="3"/>
      <c r="G2276" s="2" t="s">
        <v>40</v>
      </c>
      <c r="H2276" s="2" t="s">
        <v>40</v>
      </c>
      <c r="I2276" s="3">
        <v>4</v>
      </c>
      <c r="J2276" s="3" t="s">
        <v>183</v>
      </c>
      <c r="K2276" s="3"/>
      <c r="L2276" s="3"/>
      <c r="M2276" s="3"/>
      <c r="N2276" s="3"/>
      <c r="O2276" s="3"/>
      <c r="P2276" s="3"/>
      <c r="Q2276" s="3"/>
      <c r="R2276" s="3"/>
      <c r="S2276" s="3"/>
      <c r="T2276" s="3" t="str">
        <f t="shared" si="280"/>
        <v>SIN CECO</v>
      </c>
      <c r="U2276" s="3" t="str">
        <f t="shared" si="281"/>
        <v>NO</v>
      </c>
      <c r="V2276" t="str">
        <f t="shared" si="282"/>
        <v>LOCAL COMERCIAL **-Grado de Satisfacción con el Servicio Prestado</v>
      </c>
      <c r="W2276" s="53">
        <f t="shared" si="283"/>
        <v>4</v>
      </c>
      <c r="X2276">
        <f t="shared" si="284"/>
        <v>4</v>
      </c>
      <c r="Y2276">
        <f>IF(ISNA(VLOOKUP(B2276,CECOS_SIN_IDENTIFICAR!$A$2:$D$146,4,0)),"SIN CECO",IF(VLOOKUP(B2276,CECOS_SIN_IDENTIFICAR!$A$2:$D$146,4,0)=0,"SIN CECO",VLOOKUP(B2276,CECOS_SIN_IDENTIFICAR!$A$2:$D$146,4,0)))</f>
        <v>1157</v>
      </c>
      <c r="Z2276">
        <f t="shared" si="285"/>
        <v>1157</v>
      </c>
      <c r="AA2276" s="56" t="s">
        <v>52</v>
      </c>
      <c r="AB2276" t="str">
        <f t="shared" si="286"/>
        <v>Grado de Satisfacción con el Servicio Prestado-Grado de Satisfacción con el Servicio Prestado</v>
      </c>
      <c r="AC2276" t="str">
        <f>VLOOKUP(AB2276,CODIFICACION_PREGUNTAS!$C$2:$D$35,2,0)</f>
        <v>SATISFACCION001</v>
      </c>
    </row>
    <row r="2277" spans="1:29" x14ac:dyDescent="0.25">
      <c r="A2277" s="3">
        <f t="shared" si="287"/>
        <v>2276</v>
      </c>
      <c r="B2277" s="3" t="s">
        <v>236</v>
      </c>
      <c r="C2277" s="32">
        <v>40787</v>
      </c>
      <c r="D2277" s="56" t="s">
        <v>52</v>
      </c>
      <c r="E2277" s="3"/>
      <c r="F2277" s="3"/>
      <c r="G2277" s="2" t="s">
        <v>41</v>
      </c>
      <c r="H2277" s="2" t="s">
        <v>41</v>
      </c>
      <c r="I2277" s="3">
        <v>4</v>
      </c>
      <c r="J2277" s="3" t="s">
        <v>183</v>
      </c>
      <c r="K2277" s="3"/>
      <c r="L2277" s="3"/>
      <c r="M2277" s="3"/>
      <c r="N2277" s="3"/>
      <c r="O2277" s="3"/>
      <c r="P2277" s="3"/>
      <c r="Q2277" s="3"/>
      <c r="R2277" s="3"/>
      <c r="S2277" s="3"/>
      <c r="T2277" s="3" t="str">
        <f t="shared" si="280"/>
        <v>SIN CECO</v>
      </c>
      <c r="U2277" s="3" t="str">
        <f t="shared" si="281"/>
        <v>NO</v>
      </c>
      <c r="V2277" t="str">
        <f t="shared" si="282"/>
        <v>LOCAL COMERCIAL **-Posibilidad de Volver a Contratar con PAYC</v>
      </c>
      <c r="W2277" s="53">
        <f t="shared" si="283"/>
        <v>4</v>
      </c>
      <c r="X2277">
        <f t="shared" si="284"/>
        <v>4</v>
      </c>
      <c r="Y2277">
        <f>IF(ISNA(VLOOKUP(B2277,CECOS_SIN_IDENTIFICAR!$A$2:$D$146,4,0)),"SIN CECO",IF(VLOOKUP(B2277,CECOS_SIN_IDENTIFICAR!$A$2:$D$146,4,0)=0,"SIN CECO",VLOOKUP(B2277,CECOS_SIN_IDENTIFICAR!$A$2:$D$146,4,0)))</f>
        <v>1157</v>
      </c>
      <c r="Z2277">
        <f t="shared" si="285"/>
        <v>1157</v>
      </c>
      <c r="AA2277" s="56" t="s">
        <v>52</v>
      </c>
      <c r="AB2277" t="str">
        <f t="shared" si="286"/>
        <v>Posibilidad de Volver a Contratar con PAYC-Posibilidad de Volver a Contratar con PAYC</v>
      </c>
      <c r="AC2277" t="str">
        <f>VLOOKUP(AB2277,CODIFICACION_PREGUNTAS!$C$2:$D$35,2,0)</f>
        <v>VOLVER001</v>
      </c>
    </row>
    <row r="2278" spans="1:29" x14ac:dyDescent="0.25">
      <c r="A2278" s="3">
        <f t="shared" si="287"/>
        <v>2277</v>
      </c>
      <c r="B2278" s="3" t="s">
        <v>236</v>
      </c>
      <c r="C2278" s="32">
        <v>40787</v>
      </c>
      <c r="D2278" s="56" t="s">
        <v>52</v>
      </c>
      <c r="E2278" s="3"/>
      <c r="F2278" s="3"/>
      <c r="G2278" s="2" t="s">
        <v>42</v>
      </c>
      <c r="H2278" s="6" t="s">
        <v>43</v>
      </c>
      <c r="I2278" s="3" t="s">
        <v>56</v>
      </c>
      <c r="J2278" s="3" t="s">
        <v>183</v>
      </c>
      <c r="K2278" s="3"/>
      <c r="L2278" s="3"/>
      <c r="M2278" s="3"/>
      <c r="N2278" s="3"/>
      <c r="O2278" s="3"/>
      <c r="P2278" s="3"/>
      <c r="Q2278" s="3"/>
      <c r="R2278" s="3"/>
      <c r="S2278" s="3"/>
      <c r="T2278" s="3" t="str">
        <f t="shared" si="280"/>
        <v>SIN CECO</v>
      </c>
      <c r="U2278" s="3" t="str">
        <f t="shared" si="281"/>
        <v>NO</v>
      </c>
      <c r="V2278" t="str">
        <f t="shared" si="282"/>
        <v>LOCAL COMERCIAL **-Fortalezas PAYC</v>
      </c>
      <c r="W2278" s="53" t="str">
        <f t="shared" si="283"/>
        <v>-</v>
      </c>
      <c r="X2278">
        <f t="shared" si="284"/>
        <v>0</v>
      </c>
      <c r="Y2278">
        <f>IF(ISNA(VLOOKUP(B2278,CECOS_SIN_IDENTIFICAR!$A$2:$D$146,4,0)),"SIN CECO",IF(VLOOKUP(B2278,CECOS_SIN_IDENTIFICAR!$A$2:$D$146,4,0)=0,"SIN CECO",VLOOKUP(B2278,CECOS_SIN_IDENTIFICAR!$A$2:$D$146,4,0)))</f>
        <v>1157</v>
      </c>
      <c r="Z2278">
        <f t="shared" si="285"/>
        <v>1157</v>
      </c>
      <c r="AA2278" s="56" t="s">
        <v>52</v>
      </c>
      <c r="AB2278" t="str">
        <f t="shared" si="286"/>
        <v>Principales fortalezas en el servicio que presta PAYC-Fortalezas PAYC</v>
      </c>
      <c r="AC2278" t="str">
        <f>VLOOKUP(AB2278,CODIFICACION_PREGUNTAS!$C$2:$D$35,2,0)</f>
        <v>FORT001</v>
      </c>
    </row>
    <row r="2279" spans="1:29" x14ac:dyDescent="0.25">
      <c r="A2279" s="3">
        <f t="shared" si="287"/>
        <v>2278</v>
      </c>
      <c r="B2279" s="3" t="s">
        <v>236</v>
      </c>
      <c r="C2279" s="32">
        <v>40787</v>
      </c>
      <c r="D2279" s="56" t="s">
        <v>52</v>
      </c>
      <c r="E2279" s="3"/>
      <c r="F2279" s="3"/>
      <c r="G2279" s="2" t="s">
        <v>44</v>
      </c>
      <c r="H2279" s="6" t="s">
        <v>45</v>
      </c>
      <c r="I2279" s="3" t="s">
        <v>56</v>
      </c>
      <c r="J2279" s="3" t="s">
        <v>183</v>
      </c>
      <c r="K2279" s="3"/>
      <c r="L2279" s="3"/>
      <c r="M2279" s="3"/>
      <c r="N2279" s="3"/>
      <c r="O2279" s="3"/>
      <c r="P2279" s="3"/>
      <c r="Q2279" s="3"/>
      <c r="R2279" s="3"/>
      <c r="S2279" s="3"/>
      <c r="T2279" s="3" t="str">
        <f t="shared" si="280"/>
        <v>SIN CECO</v>
      </c>
      <c r="U2279" s="3" t="str">
        <f t="shared" si="281"/>
        <v>NO</v>
      </c>
      <c r="V2279" t="str">
        <f t="shared" si="282"/>
        <v>LOCAL COMERCIAL **-Debilidades PAYC</v>
      </c>
      <c r="W2279" s="53" t="str">
        <f t="shared" si="283"/>
        <v>-</v>
      </c>
      <c r="X2279">
        <f t="shared" si="284"/>
        <v>0</v>
      </c>
      <c r="Y2279">
        <f>IF(ISNA(VLOOKUP(B2279,CECOS_SIN_IDENTIFICAR!$A$2:$D$146,4,0)),"SIN CECO",IF(VLOOKUP(B2279,CECOS_SIN_IDENTIFICAR!$A$2:$D$146,4,0)=0,"SIN CECO",VLOOKUP(B2279,CECOS_SIN_IDENTIFICAR!$A$2:$D$146,4,0)))</f>
        <v>1157</v>
      </c>
      <c r="Z2279">
        <f t="shared" si="285"/>
        <v>1157</v>
      </c>
      <c r="AA2279" s="56" t="s">
        <v>52</v>
      </c>
      <c r="AB2279" t="str">
        <f t="shared" si="286"/>
        <v>Principales debilidades en el servicio que presta PAYC-Debilidades PAYC</v>
      </c>
      <c r="AC2279" t="str">
        <f>VLOOKUP(AB2279,CODIFICACION_PREGUNTAS!$C$2:$D$35,2,0)</f>
        <v>DEB001</v>
      </c>
    </row>
    <row r="2280" spans="1:29" x14ac:dyDescent="0.25">
      <c r="A2280" s="3">
        <f t="shared" si="287"/>
        <v>2279</v>
      </c>
      <c r="B2280" s="3" t="s">
        <v>237</v>
      </c>
      <c r="C2280" s="32">
        <v>40787</v>
      </c>
      <c r="D2280" s="56" t="s">
        <v>52</v>
      </c>
      <c r="E2280" s="3"/>
      <c r="F2280" s="3"/>
      <c r="G2280" s="2" t="s">
        <v>5</v>
      </c>
      <c r="H2280" s="3" t="s">
        <v>6</v>
      </c>
      <c r="I2280" s="3">
        <v>4</v>
      </c>
      <c r="J2280" s="3" t="s">
        <v>183</v>
      </c>
      <c r="K2280" s="3"/>
      <c r="L2280" s="3"/>
      <c r="M2280" s="3"/>
      <c r="N2280" s="3"/>
      <c r="O2280" s="3"/>
      <c r="P2280" s="3"/>
      <c r="Q2280" s="3"/>
      <c r="R2280" s="3"/>
      <c r="S2280" s="3"/>
      <c r="T2280" s="3" t="str">
        <f t="shared" si="280"/>
        <v>SIN CECO</v>
      </c>
      <c r="U2280" s="3" t="str">
        <f t="shared" si="281"/>
        <v>NO</v>
      </c>
      <c r="V2280" t="str">
        <f t="shared" si="282"/>
        <v>BLOQUE G Y GB **-Soporte Técnico</v>
      </c>
      <c r="W2280" s="53">
        <f t="shared" si="283"/>
        <v>4</v>
      </c>
      <c r="X2280">
        <f t="shared" si="284"/>
        <v>4</v>
      </c>
      <c r="Y2280">
        <f>IF(ISNA(VLOOKUP(B2280,CECOS_SIN_IDENTIFICAR!$A$2:$D$146,4,0)),"SIN CECO",IF(VLOOKUP(B2280,CECOS_SIN_IDENTIFICAR!$A$2:$D$146,4,0)=0,"SIN CECO",VLOOKUP(B2280,CECOS_SIN_IDENTIFICAR!$A$2:$D$146,4,0)))</f>
        <v>1222</v>
      </c>
      <c r="Z2280">
        <f t="shared" si="285"/>
        <v>1222</v>
      </c>
      <c r="AA2280" s="56" t="s">
        <v>52</v>
      </c>
      <c r="AB2280" t="str">
        <f t="shared" si="286"/>
        <v>a. Conocimiento específico de temas aplicables al proyecto-Soporte Técnico</v>
      </c>
      <c r="AC2280" t="str">
        <f>VLOOKUP(AB2280,CODIFICACION_PREGUNTAS!$C$2:$D$35,2,0)</f>
        <v>SOPORTE_TEC001</v>
      </c>
    </row>
    <row r="2281" spans="1:29" x14ac:dyDescent="0.25">
      <c r="A2281" s="3">
        <f t="shared" si="287"/>
        <v>2280</v>
      </c>
      <c r="B2281" s="3" t="s">
        <v>237</v>
      </c>
      <c r="C2281" s="32">
        <v>40787</v>
      </c>
      <c r="D2281" s="56" t="s">
        <v>52</v>
      </c>
      <c r="E2281" s="3"/>
      <c r="F2281" s="3"/>
      <c r="G2281" s="2" t="s">
        <v>7</v>
      </c>
      <c r="H2281" s="3" t="s">
        <v>6</v>
      </c>
      <c r="I2281" s="3">
        <v>4</v>
      </c>
      <c r="J2281" s="3" t="s">
        <v>183</v>
      </c>
      <c r="K2281" s="3"/>
      <c r="L2281" s="3"/>
      <c r="M2281" s="3"/>
      <c r="N2281" s="3"/>
      <c r="O2281" s="3"/>
      <c r="P2281" s="3"/>
      <c r="Q2281" s="3"/>
      <c r="R2281" s="3"/>
      <c r="S2281" s="3"/>
      <c r="T2281" s="3" t="str">
        <f t="shared" si="280"/>
        <v>SIN CECO</v>
      </c>
      <c r="U2281" s="3" t="str">
        <f t="shared" si="281"/>
        <v>NO</v>
      </c>
      <c r="V2281" t="str">
        <f t="shared" si="282"/>
        <v>BLOQUE G Y GB **-Soporte Técnico</v>
      </c>
      <c r="W2281" s="53">
        <f t="shared" si="283"/>
        <v>4</v>
      </c>
      <c r="X2281">
        <f t="shared" si="284"/>
        <v>4</v>
      </c>
      <c r="Y2281">
        <f>IF(ISNA(VLOOKUP(B2281,CECOS_SIN_IDENTIFICAR!$A$2:$D$146,4,0)),"SIN CECO",IF(VLOOKUP(B2281,CECOS_SIN_IDENTIFICAR!$A$2:$D$146,4,0)=0,"SIN CECO",VLOOKUP(B2281,CECOS_SIN_IDENTIFICAR!$A$2:$D$146,4,0)))</f>
        <v>1222</v>
      </c>
      <c r="Z2281">
        <f t="shared" si="285"/>
        <v>1222</v>
      </c>
      <c r="AA2281" s="56" t="s">
        <v>52</v>
      </c>
      <c r="AB2281" t="str">
        <f t="shared" si="286"/>
        <v>b. Idoneidad y Calidad del soporte-Soporte Técnico</v>
      </c>
      <c r="AC2281" t="str">
        <f>VLOOKUP(AB2281,CODIFICACION_PREGUNTAS!$C$2:$D$35,2,0)</f>
        <v>SOPORTE_TEC002</v>
      </c>
    </row>
    <row r="2282" spans="1:29" x14ac:dyDescent="0.25">
      <c r="A2282" s="3">
        <f t="shared" si="287"/>
        <v>2281</v>
      </c>
      <c r="B2282" s="3" t="s">
        <v>237</v>
      </c>
      <c r="C2282" s="32">
        <v>40787</v>
      </c>
      <c r="D2282" s="56" t="s">
        <v>52</v>
      </c>
      <c r="E2282" s="3"/>
      <c r="F2282" s="3"/>
      <c r="G2282" s="2" t="s">
        <v>8</v>
      </c>
      <c r="H2282" s="3" t="s">
        <v>6</v>
      </c>
      <c r="I2282" s="3">
        <v>4</v>
      </c>
      <c r="J2282" s="3" t="s">
        <v>183</v>
      </c>
      <c r="K2282" s="3"/>
      <c r="L2282" s="3"/>
      <c r="M2282" s="3"/>
      <c r="N2282" s="3"/>
      <c r="O2282" s="3"/>
      <c r="P2282" s="3"/>
      <c r="Q2282" s="3"/>
      <c r="R2282" s="3"/>
      <c r="S2282" s="3"/>
      <c r="T2282" s="3" t="str">
        <f t="shared" si="280"/>
        <v>SIN CECO</v>
      </c>
      <c r="U2282" s="3" t="str">
        <f t="shared" si="281"/>
        <v>NO</v>
      </c>
      <c r="V2282" t="str">
        <f t="shared" si="282"/>
        <v>BLOQUE G Y GB **-Soporte Técnico</v>
      </c>
      <c r="W2282" s="53">
        <f t="shared" si="283"/>
        <v>4</v>
      </c>
      <c r="X2282">
        <f t="shared" si="284"/>
        <v>4</v>
      </c>
      <c r="Y2282">
        <f>IF(ISNA(VLOOKUP(B2282,CECOS_SIN_IDENTIFICAR!$A$2:$D$146,4,0)),"SIN CECO",IF(VLOOKUP(B2282,CECOS_SIN_IDENTIFICAR!$A$2:$D$146,4,0)=0,"SIN CECO",VLOOKUP(B2282,CECOS_SIN_IDENTIFICAR!$A$2:$D$146,4,0)))</f>
        <v>1222</v>
      </c>
      <c r="Z2282">
        <f t="shared" si="285"/>
        <v>1222</v>
      </c>
      <c r="AA2282" s="56" t="s">
        <v>52</v>
      </c>
      <c r="AB2282" t="str">
        <f t="shared" si="286"/>
        <v>c. Cumplimiento de especificaciones técnicas de construcción-Soporte Técnico</v>
      </c>
      <c r="AC2282" t="str">
        <f>VLOOKUP(AB2282,CODIFICACION_PREGUNTAS!$C$2:$D$35,2,0)</f>
        <v>SOPORTE_TEC003</v>
      </c>
    </row>
    <row r="2283" spans="1:29" x14ac:dyDescent="0.25">
      <c r="A2283" s="3">
        <f t="shared" si="287"/>
        <v>2282</v>
      </c>
      <c r="B2283" s="3" t="s">
        <v>237</v>
      </c>
      <c r="C2283" s="32">
        <v>40787</v>
      </c>
      <c r="D2283" s="56" t="s">
        <v>52</v>
      </c>
      <c r="E2283" s="3"/>
      <c r="F2283" s="3"/>
      <c r="G2283" s="2" t="s">
        <v>9</v>
      </c>
      <c r="H2283" s="3" t="s">
        <v>6</v>
      </c>
      <c r="I2283" s="3">
        <v>4</v>
      </c>
      <c r="J2283" s="3" t="s">
        <v>183</v>
      </c>
      <c r="K2283" s="3"/>
      <c r="L2283" s="3"/>
      <c r="M2283" s="3"/>
      <c r="N2283" s="3"/>
      <c r="O2283" s="3"/>
      <c r="P2283" s="3"/>
      <c r="Q2283" s="3"/>
      <c r="R2283" s="3"/>
      <c r="S2283" s="3"/>
      <c r="T2283" s="3" t="str">
        <f t="shared" si="280"/>
        <v>SIN CECO</v>
      </c>
      <c r="U2283" s="3" t="str">
        <f t="shared" si="281"/>
        <v>NO</v>
      </c>
      <c r="V2283" t="str">
        <f t="shared" si="282"/>
        <v>BLOQUE G Y GB **-Soporte Técnico</v>
      </c>
      <c r="W2283" s="53">
        <f t="shared" si="283"/>
        <v>4</v>
      </c>
      <c r="X2283">
        <f t="shared" si="284"/>
        <v>4</v>
      </c>
      <c r="Y2283">
        <f>IF(ISNA(VLOOKUP(B2283,CECOS_SIN_IDENTIFICAR!$A$2:$D$146,4,0)),"SIN CECO",IF(VLOOKUP(B2283,CECOS_SIN_IDENTIFICAR!$A$2:$D$146,4,0)=0,"SIN CECO",VLOOKUP(B2283,CECOS_SIN_IDENTIFICAR!$A$2:$D$146,4,0)))</f>
        <v>1222</v>
      </c>
      <c r="Z2283">
        <f t="shared" si="285"/>
        <v>1222</v>
      </c>
      <c r="AA2283" s="56" t="s">
        <v>52</v>
      </c>
      <c r="AB2283" t="str">
        <f t="shared" si="286"/>
        <v>d. Confiabilidad de los conceptos aplicados-Soporte Técnico</v>
      </c>
      <c r="AC2283" t="str">
        <f>VLOOKUP(AB2283,CODIFICACION_PREGUNTAS!$C$2:$D$35,2,0)</f>
        <v>SOPORTE_TEC004</v>
      </c>
    </row>
    <row r="2284" spans="1:29" x14ac:dyDescent="0.25">
      <c r="A2284" s="3">
        <f t="shared" si="287"/>
        <v>2283</v>
      </c>
      <c r="B2284" s="3" t="s">
        <v>237</v>
      </c>
      <c r="C2284" s="32">
        <v>40787</v>
      </c>
      <c r="D2284" s="56" t="s">
        <v>52</v>
      </c>
      <c r="E2284" s="3"/>
      <c r="F2284" s="3"/>
      <c r="G2284" s="2" t="s">
        <v>10</v>
      </c>
      <c r="H2284" s="3" t="s">
        <v>6</v>
      </c>
      <c r="I2284" s="3">
        <v>4</v>
      </c>
      <c r="J2284" s="3" t="s">
        <v>183</v>
      </c>
      <c r="K2284" s="3"/>
      <c r="L2284" s="3"/>
      <c r="M2284" s="3"/>
      <c r="N2284" s="3"/>
      <c r="O2284" s="3"/>
      <c r="P2284" s="3"/>
      <c r="Q2284" s="3"/>
      <c r="R2284" s="3"/>
      <c r="S2284" s="3"/>
      <c r="T2284" s="3" t="str">
        <f t="shared" si="280"/>
        <v>SIN CECO</v>
      </c>
      <c r="U2284" s="3" t="str">
        <f t="shared" si="281"/>
        <v>NO</v>
      </c>
      <c r="V2284" t="str">
        <f t="shared" si="282"/>
        <v>BLOQUE G Y GB **-Soporte Técnico</v>
      </c>
      <c r="W2284" s="53">
        <f t="shared" si="283"/>
        <v>4</v>
      </c>
      <c r="X2284">
        <f t="shared" si="284"/>
        <v>4</v>
      </c>
      <c r="Y2284">
        <f>IF(ISNA(VLOOKUP(B2284,CECOS_SIN_IDENTIFICAR!$A$2:$D$146,4,0)),"SIN CECO",IF(VLOOKUP(B2284,CECOS_SIN_IDENTIFICAR!$A$2:$D$146,4,0)=0,"SIN CECO",VLOOKUP(B2284,CECOS_SIN_IDENTIFICAR!$A$2:$D$146,4,0)))</f>
        <v>1222</v>
      </c>
      <c r="Z2284">
        <f t="shared" si="285"/>
        <v>1222</v>
      </c>
      <c r="AA2284" s="56" t="s">
        <v>52</v>
      </c>
      <c r="AB2284" t="str">
        <f t="shared" si="286"/>
        <v>e. Oportunidad en entrega de información o requerimientos-Soporte Técnico</v>
      </c>
      <c r="AC2284" t="str">
        <f>VLOOKUP(AB2284,CODIFICACION_PREGUNTAS!$C$2:$D$35,2,0)</f>
        <v>SOPORTE_TEC005</v>
      </c>
    </row>
    <row r="2285" spans="1:29" x14ac:dyDescent="0.25">
      <c r="A2285" s="3">
        <f t="shared" si="287"/>
        <v>2284</v>
      </c>
      <c r="B2285" s="3" t="s">
        <v>237</v>
      </c>
      <c r="C2285" s="32">
        <v>40787</v>
      </c>
      <c r="D2285" s="56" t="s">
        <v>52</v>
      </c>
      <c r="E2285" s="3"/>
      <c r="F2285" s="3"/>
      <c r="G2285" s="2" t="s">
        <v>11</v>
      </c>
      <c r="H2285" s="3" t="s">
        <v>12</v>
      </c>
      <c r="I2285" s="3">
        <v>4</v>
      </c>
      <c r="J2285" s="3" t="s">
        <v>183</v>
      </c>
      <c r="K2285" s="3"/>
      <c r="L2285" s="3"/>
      <c r="M2285" s="3"/>
      <c r="N2285" s="3"/>
      <c r="O2285" s="3"/>
      <c r="P2285" s="3"/>
      <c r="Q2285" s="3"/>
      <c r="R2285" s="3"/>
      <c r="S2285" s="3"/>
      <c r="T2285" s="3" t="str">
        <f t="shared" si="280"/>
        <v>SIN CECO</v>
      </c>
      <c r="U2285" s="3" t="str">
        <f t="shared" si="281"/>
        <v>NO</v>
      </c>
      <c r="V2285" t="str">
        <f t="shared" si="282"/>
        <v>BLOQUE G Y GB **-Soporte Administrativo</v>
      </c>
      <c r="W2285" s="53">
        <f t="shared" si="283"/>
        <v>4</v>
      </c>
      <c r="X2285">
        <f t="shared" si="284"/>
        <v>4</v>
      </c>
      <c r="Y2285">
        <f>IF(ISNA(VLOOKUP(B2285,CECOS_SIN_IDENTIFICAR!$A$2:$D$146,4,0)),"SIN CECO",IF(VLOOKUP(B2285,CECOS_SIN_IDENTIFICAR!$A$2:$D$146,4,0)=0,"SIN CECO",VLOOKUP(B2285,CECOS_SIN_IDENTIFICAR!$A$2:$D$146,4,0)))</f>
        <v>1222</v>
      </c>
      <c r="Z2285">
        <f t="shared" si="285"/>
        <v>1222</v>
      </c>
      <c r="AA2285" s="56" t="s">
        <v>52</v>
      </c>
      <c r="AB2285" t="str">
        <f t="shared" si="286"/>
        <v>a. Oportunidad de la gestión en obra-Soporte Administrativo</v>
      </c>
      <c r="AC2285" t="str">
        <f>VLOOKUP(AB2285,CODIFICACION_PREGUNTAS!$C$2:$D$35,2,0)</f>
        <v>SOPORTE_ADMON001</v>
      </c>
    </row>
    <row r="2286" spans="1:29" x14ac:dyDescent="0.25">
      <c r="A2286" s="3">
        <f t="shared" si="287"/>
        <v>2285</v>
      </c>
      <c r="B2286" s="3" t="s">
        <v>237</v>
      </c>
      <c r="C2286" s="32">
        <v>40787</v>
      </c>
      <c r="D2286" s="56" t="s">
        <v>52</v>
      </c>
      <c r="E2286" s="3"/>
      <c r="F2286" s="3"/>
      <c r="G2286" s="2" t="s">
        <v>13</v>
      </c>
      <c r="H2286" s="3" t="s">
        <v>12</v>
      </c>
      <c r="I2286" s="3">
        <v>4</v>
      </c>
      <c r="J2286" s="3" t="s">
        <v>183</v>
      </c>
      <c r="K2286" s="3"/>
      <c r="L2286" s="3"/>
      <c r="M2286" s="3"/>
      <c r="N2286" s="3"/>
      <c r="O2286" s="3"/>
      <c r="P2286" s="3"/>
      <c r="Q2286" s="3"/>
      <c r="R2286" s="3"/>
      <c r="S2286" s="3"/>
      <c r="T2286" s="3" t="str">
        <f t="shared" si="280"/>
        <v>SIN CECO</v>
      </c>
      <c r="U2286" s="3" t="str">
        <f t="shared" si="281"/>
        <v>NO</v>
      </c>
      <c r="V2286" t="str">
        <f t="shared" si="282"/>
        <v>BLOQUE G Y GB **-Soporte Administrativo</v>
      </c>
      <c r="W2286" s="53">
        <f t="shared" si="283"/>
        <v>4</v>
      </c>
      <c r="X2286">
        <f t="shared" si="284"/>
        <v>4</v>
      </c>
      <c r="Y2286">
        <f>IF(ISNA(VLOOKUP(B2286,CECOS_SIN_IDENTIFICAR!$A$2:$D$146,4,0)),"SIN CECO",IF(VLOOKUP(B2286,CECOS_SIN_IDENTIFICAR!$A$2:$D$146,4,0)=0,"SIN CECO",VLOOKUP(B2286,CECOS_SIN_IDENTIFICAR!$A$2:$D$146,4,0)))</f>
        <v>1222</v>
      </c>
      <c r="Z2286">
        <f t="shared" si="285"/>
        <v>1222</v>
      </c>
      <c r="AA2286" s="56" t="s">
        <v>52</v>
      </c>
      <c r="AB2286" t="str">
        <f t="shared" si="286"/>
        <v>b. Manejo administrativo del proyecto-Soporte Administrativo</v>
      </c>
      <c r="AC2286" t="str">
        <f>VLOOKUP(AB2286,CODIFICACION_PREGUNTAS!$C$2:$D$35,2,0)</f>
        <v>SOPORTE_ADMON002</v>
      </c>
    </row>
    <row r="2287" spans="1:29" x14ac:dyDescent="0.25">
      <c r="A2287" s="3">
        <f t="shared" si="287"/>
        <v>2286</v>
      </c>
      <c r="B2287" s="3" t="s">
        <v>237</v>
      </c>
      <c r="C2287" s="32">
        <v>40787</v>
      </c>
      <c r="D2287" s="56" t="s">
        <v>52</v>
      </c>
      <c r="E2287" s="3"/>
      <c r="F2287" s="3"/>
      <c r="G2287" s="2" t="s">
        <v>14</v>
      </c>
      <c r="H2287" s="3" t="s">
        <v>12</v>
      </c>
      <c r="I2287" s="3">
        <v>4</v>
      </c>
      <c r="J2287" s="3" t="s">
        <v>183</v>
      </c>
      <c r="K2287" s="3"/>
      <c r="L2287" s="3"/>
      <c r="M2287" s="3"/>
      <c r="N2287" s="3"/>
      <c r="O2287" s="3"/>
      <c r="P2287" s="3"/>
      <c r="Q2287" s="3"/>
      <c r="R2287" s="3"/>
      <c r="S2287" s="3"/>
      <c r="T2287" s="3" t="str">
        <f t="shared" si="280"/>
        <v>SIN CECO</v>
      </c>
      <c r="U2287" s="3" t="str">
        <f t="shared" si="281"/>
        <v>NO</v>
      </c>
      <c r="V2287" t="str">
        <f t="shared" si="282"/>
        <v>BLOQUE G Y GB **-Soporte Administrativo</v>
      </c>
      <c r="W2287" s="53">
        <f t="shared" si="283"/>
        <v>4</v>
      </c>
      <c r="X2287">
        <f t="shared" si="284"/>
        <v>4</v>
      </c>
      <c r="Y2287">
        <f>IF(ISNA(VLOOKUP(B2287,CECOS_SIN_IDENTIFICAR!$A$2:$D$146,4,0)),"SIN CECO",IF(VLOOKUP(B2287,CECOS_SIN_IDENTIFICAR!$A$2:$D$146,4,0)=0,"SIN CECO",VLOOKUP(B2287,CECOS_SIN_IDENTIFICAR!$A$2:$D$146,4,0)))</f>
        <v>1222</v>
      </c>
      <c r="Z2287">
        <f t="shared" si="285"/>
        <v>1222</v>
      </c>
      <c r="AA2287" s="56" t="s">
        <v>52</v>
      </c>
      <c r="AB2287" t="str">
        <f t="shared" si="286"/>
        <v>c. Información clara y veraz sobre la administración de proyecto-Soporte Administrativo</v>
      </c>
      <c r="AC2287" t="str">
        <f>VLOOKUP(AB2287,CODIFICACION_PREGUNTAS!$C$2:$D$35,2,0)</f>
        <v>SOPORTE_ADMON003</v>
      </c>
    </row>
    <row r="2288" spans="1:29" x14ac:dyDescent="0.25">
      <c r="A2288" s="3">
        <f t="shared" si="287"/>
        <v>2287</v>
      </c>
      <c r="B2288" s="3" t="s">
        <v>237</v>
      </c>
      <c r="C2288" s="32">
        <v>40787</v>
      </c>
      <c r="D2288" s="56" t="s">
        <v>52</v>
      </c>
      <c r="E2288" s="3"/>
      <c r="F2288" s="3"/>
      <c r="G2288" s="2" t="s">
        <v>15</v>
      </c>
      <c r="H2288" s="3" t="s">
        <v>12</v>
      </c>
      <c r="I2288" s="3">
        <v>4</v>
      </c>
      <c r="J2288" s="3" t="s">
        <v>183</v>
      </c>
      <c r="K2288" s="3"/>
      <c r="L2288" s="3"/>
      <c r="M2288" s="3"/>
      <c r="N2288" s="3"/>
      <c r="O2288" s="3"/>
      <c r="P2288" s="3"/>
      <c r="Q2288" s="3"/>
      <c r="R2288" s="3"/>
      <c r="S2288" s="3"/>
      <c r="T2288" s="3" t="str">
        <f t="shared" si="280"/>
        <v>SIN CECO</v>
      </c>
      <c r="U2288" s="3" t="str">
        <f t="shared" si="281"/>
        <v>NO</v>
      </c>
      <c r="V2288" t="str">
        <f t="shared" si="282"/>
        <v>BLOQUE G Y GB **-Soporte Administrativo</v>
      </c>
      <c r="W2288" s="53">
        <f t="shared" si="283"/>
        <v>4</v>
      </c>
      <c r="X2288">
        <f t="shared" si="284"/>
        <v>4</v>
      </c>
      <c r="Y2288">
        <f>IF(ISNA(VLOOKUP(B2288,CECOS_SIN_IDENTIFICAR!$A$2:$D$146,4,0)),"SIN CECO",IF(VLOOKUP(B2288,CECOS_SIN_IDENTIFICAR!$A$2:$D$146,4,0)=0,"SIN CECO",VLOOKUP(B2288,CECOS_SIN_IDENTIFICAR!$A$2:$D$146,4,0)))</f>
        <v>1222</v>
      </c>
      <c r="Z2288">
        <f t="shared" si="285"/>
        <v>1222</v>
      </c>
      <c r="AA2288" s="56" t="s">
        <v>52</v>
      </c>
      <c r="AB2288" t="str">
        <f t="shared" si="286"/>
        <v>d. Cumplimientos con expectativas del cliente-Soporte Administrativo</v>
      </c>
      <c r="AC2288" t="str">
        <f>VLOOKUP(AB2288,CODIFICACION_PREGUNTAS!$C$2:$D$35,2,0)</f>
        <v>SOPORTE_ADMON004</v>
      </c>
    </row>
    <row r="2289" spans="1:29" x14ac:dyDescent="0.25">
      <c r="A2289" s="3">
        <f t="shared" si="287"/>
        <v>2288</v>
      </c>
      <c r="B2289" s="3" t="s">
        <v>237</v>
      </c>
      <c r="C2289" s="32">
        <v>40787</v>
      </c>
      <c r="D2289" s="56" t="s">
        <v>52</v>
      </c>
      <c r="E2289" s="3"/>
      <c r="F2289" s="3"/>
      <c r="G2289" s="2" t="s">
        <v>16</v>
      </c>
      <c r="H2289" s="3" t="s">
        <v>12</v>
      </c>
      <c r="I2289" s="3">
        <v>4</v>
      </c>
      <c r="J2289" s="3" t="s">
        <v>183</v>
      </c>
      <c r="K2289" s="3"/>
      <c r="L2289" s="3"/>
      <c r="M2289" s="3"/>
      <c r="N2289" s="3"/>
      <c r="O2289" s="3"/>
      <c r="P2289" s="3"/>
      <c r="Q2289" s="3"/>
      <c r="R2289" s="3"/>
      <c r="S2289" s="3"/>
      <c r="T2289" s="3" t="str">
        <f t="shared" si="280"/>
        <v>SIN CECO</v>
      </c>
      <c r="U2289" s="3" t="str">
        <f t="shared" si="281"/>
        <v>NO</v>
      </c>
      <c r="V2289" t="str">
        <f t="shared" si="282"/>
        <v>BLOQUE G Y GB **-Soporte Administrativo</v>
      </c>
      <c r="W2289" s="53">
        <f t="shared" si="283"/>
        <v>4</v>
      </c>
      <c r="X2289">
        <f t="shared" si="284"/>
        <v>4</v>
      </c>
      <c r="Y2289">
        <f>IF(ISNA(VLOOKUP(B2289,CECOS_SIN_IDENTIFICAR!$A$2:$D$146,4,0)),"SIN CECO",IF(VLOOKUP(B2289,CECOS_SIN_IDENTIFICAR!$A$2:$D$146,4,0)=0,"SIN CECO",VLOOKUP(B2289,CECOS_SIN_IDENTIFICAR!$A$2:$D$146,4,0)))</f>
        <v>1222</v>
      </c>
      <c r="Z2289">
        <f t="shared" si="285"/>
        <v>1222</v>
      </c>
      <c r="AA2289" s="56" t="s">
        <v>52</v>
      </c>
      <c r="AB2289" t="str">
        <f t="shared" si="286"/>
        <v>e. Control de presupuesto-Soporte Administrativo</v>
      </c>
      <c r="AC2289" t="str">
        <f>VLOOKUP(AB2289,CODIFICACION_PREGUNTAS!$C$2:$D$35,2,0)</f>
        <v>SOPORTE_ADMON005</v>
      </c>
    </row>
    <row r="2290" spans="1:29" x14ac:dyDescent="0.25">
      <c r="A2290" s="3">
        <f t="shared" si="287"/>
        <v>2289</v>
      </c>
      <c r="B2290" s="3" t="s">
        <v>237</v>
      </c>
      <c r="C2290" s="32">
        <v>40787</v>
      </c>
      <c r="D2290" s="56" t="s">
        <v>52</v>
      </c>
      <c r="E2290" s="3"/>
      <c r="F2290" s="3"/>
      <c r="G2290" s="2" t="s">
        <v>17</v>
      </c>
      <c r="H2290" s="3" t="s">
        <v>18</v>
      </c>
      <c r="I2290" s="3">
        <v>4</v>
      </c>
      <c r="J2290" s="3" t="s">
        <v>183</v>
      </c>
      <c r="K2290" s="3"/>
      <c r="L2290" s="3"/>
      <c r="M2290" s="3"/>
      <c r="N2290" s="3"/>
      <c r="O2290" s="3"/>
      <c r="P2290" s="3"/>
      <c r="Q2290" s="3"/>
      <c r="R2290" s="3"/>
      <c r="S2290" s="3"/>
      <c r="T2290" s="3" t="str">
        <f t="shared" si="280"/>
        <v>SIN CECO</v>
      </c>
      <c r="U2290" s="3" t="str">
        <f t="shared" si="281"/>
        <v>NO</v>
      </c>
      <c r="V2290" t="str">
        <f t="shared" si="282"/>
        <v>BLOQUE G Y GB **-Soporte Directivo (Coordinador y Gerencia)</v>
      </c>
      <c r="W2290" s="53">
        <f t="shared" si="283"/>
        <v>4</v>
      </c>
      <c r="X2290">
        <f t="shared" si="284"/>
        <v>4</v>
      </c>
      <c r="Y2290">
        <f>IF(ISNA(VLOOKUP(B2290,CECOS_SIN_IDENTIFICAR!$A$2:$D$146,4,0)),"SIN CECO",IF(VLOOKUP(B2290,CECOS_SIN_IDENTIFICAR!$A$2:$D$146,4,0)=0,"SIN CECO",VLOOKUP(B2290,CECOS_SIN_IDENTIFICAR!$A$2:$D$146,4,0)))</f>
        <v>1222</v>
      </c>
      <c r="Z2290">
        <f t="shared" si="285"/>
        <v>1222</v>
      </c>
      <c r="AA2290" s="56" t="s">
        <v>52</v>
      </c>
      <c r="AB2290" t="str">
        <f t="shared" si="286"/>
        <v>a. Apoyo y presencia en el proyecto-Soporte Directivo (Coordinador y Gerencia)</v>
      </c>
      <c r="AC2290" t="str">
        <f>VLOOKUP(AB2290,CODIFICACION_PREGUNTAS!$C$2:$D$35,2,0)</f>
        <v>SOPORTE_DIR001</v>
      </c>
    </row>
    <row r="2291" spans="1:29" x14ac:dyDescent="0.25">
      <c r="A2291" s="3">
        <f t="shared" si="287"/>
        <v>2290</v>
      </c>
      <c r="B2291" s="3" t="s">
        <v>237</v>
      </c>
      <c r="C2291" s="32">
        <v>40787</v>
      </c>
      <c r="D2291" s="56" t="s">
        <v>52</v>
      </c>
      <c r="E2291" s="3"/>
      <c r="F2291" s="3"/>
      <c r="G2291" s="2" t="s">
        <v>19</v>
      </c>
      <c r="H2291" s="3" t="s">
        <v>18</v>
      </c>
      <c r="I2291" s="3">
        <v>4</v>
      </c>
      <c r="J2291" s="3" t="s">
        <v>183</v>
      </c>
      <c r="K2291" s="3"/>
      <c r="L2291" s="3"/>
      <c r="M2291" s="3"/>
      <c r="N2291" s="3"/>
      <c r="O2291" s="3"/>
      <c r="P2291" s="3"/>
      <c r="Q2291" s="3"/>
      <c r="R2291" s="3"/>
      <c r="S2291" s="3"/>
      <c r="T2291" s="3" t="str">
        <f t="shared" si="280"/>
        <v>SIN CECO</v>
      </c>
      <c r="U2291" s="3" t="str">
        <f t="shared" si="281"/>
        <v>NO</v>
      </c>
      <c r="V2291" t="str">
        <f t="shared" si="282"/>
        <v>BLOQUE G Y GB **-Soporte Directivo (Coordinador y Gerencia)</v>
      </c>
      <c r="W2291" s="53">
        <f t="shared" si="283"/>
        <v>4</v>
      </c>
      <c r="X2291">
        <f t="shared" si="284"/>
        <v>4</v>
      </c>
      <c r="Y2291">
        <f>IF(ISNA(VLOOKUP(B2291,CECOS_SIN_IDENTIFICAR!$A$2:$D$146,4,0)),"SIN CECO",IF(VLOOKUP(B2291,CECOS_SIN_IDENTIFICAR!$A$2:$D$146,4,0)=0,"SIN CECO",VLOOKUP(B2291,CECOS_SIN_IDENTIFICAR!$A$2:$D$146,4,0)))</f>
        <v>1222</v>
      </c>
      <c r="Z2291">
        <f t="shared" si="285"/>
        <v>1222</v>
      </c>
      <c r="AA2291" s="56" t="s">
        <v>52</v>
      </c>
      <c r="AB2291" t="str">
        <f t="shared" si="286"/>
        <v>b. Conocimiento del proyecto-Soporte Directivo (Coordinador y Gerencia)</v>
      </c>
      <c r="AC2291" t="str">
        <f>VLOOKUP(AB2291,CODIFICACION_PREGUNTAS!$C$2:$D$35,2,0)</f>
        <v>SOPORTE_DIR002</v>
      </c>
    </row>
    <row r="2292" spans="1:29" x14ac:dyDescent="0.25">
      <c r="A2292" s="3">
        <f t="shared" si="287"/>
        <v>2291</v>
      </c>
      <c r="B2292" s="3" t="s">
        <v>237</v>
      </c>
      <c r="C2292" s="32">
        <v>40787</v>
      </c>
      <c r="D2292" s="56" t="s">
        <v>52</v>
      </c>
      <c r="E2292" s="3"/>
      <c r="F2292" s="3"/>
      <c r="G2292" s="2" t="s">
        <v>20</v>
      </c>
      <c r="H2292" s="3" t="s">
        <v>18</v>
      </c>
      <c r="I2292" s="3">
        <v>4</v>
      </c>
      <c r="J2292" s="3" t="s">
        <v>183</v>
      </c>
      <c r="K2292" s="3"/>
      <c r="L2292" s="3"/>
      <c r="M2292" s="3"/>
      <c r="N2292" s="3"/>
      <c r="O2292" s="3"/>
      <c r="P2292" s="3"/>
      <c r="Q2292" s="3"/>
      <c r="R2292" s="3"/>
      <c r="S2292" s="3"/>
      <c r="T2292" s="3" t="str">
        <f t="shared" si="280"/>
        <v>SIN CECO</v>
      </c>
      <c r="U2292" s="3" t="str">
        <f t="shared" si="281"/>
        <v>NO</v>
      </c>
      <c r="V2292" t="str">
        <f t="shared" si="282"/>
        <v>BLOQUE G Y GB **-Soporte Directivo (Coordinador y Gerencia)</v>
      </c>
      <c r="W2292" s="53">
        <f t="shared" si="283"/>
        <v>4</v>
      </c>
      <c r="X2292">
        <f t="shared" si="284"/>
        <v>4</v>
      </c>
      <c r="Y2292">
        <f>IF(ISNA(VLOOKUP(B2292,CECOS_SIN_IDENTIFICAR!$A$2:$D$146,4,0)),"SIN CECO",IF(VLOOKUP(B2292,CECOS_SIN_IDENTIFICAR!$A$2:$D$146,4,0)=0,"SIN CECO",VLOOKUP(B2292,CECOS_SIN_IDENTIFICAR!$A$2:$D$146,4,0)))</f>
        <v>1222</v>
      </c>
      <c r="Z2292">
        <f t="shared" si="285"/>
        <v>1222</v>
      </c>
      <c r="AA2292" s="56" t="s">
        <v>52</v>
      </c>
      <c r="AB2292" t="str">
        <f t="shared" si="286"/>
        <v>c. Planteamiento de soluciones y manejo de conflictos-Soporte Directivo (Coordinador y Gerencia)</v>
      </c>
      <c r="AC2292" t="str">
        <f>VLOOKUP(AB2292,CODIFICACION_PREGUNTAS!$C$2:$D$35,2,0)</f>
        <v>SOPORTE_DIR003</v>
      </c>
    </row>
    <row r="2293" spans="1:29" x14ac:dyDescent="0.25">
      <c r="A2293" s="3">
        <f t="shared" si="287"/>
        <v>2292</v>
      </c>
      <c r="B2293" s="3" t="s">
        <v>237</v>
      </c>
      <c r="C2293" s="32">
        <v>40787</v>
      </c>
      <c r="D2293" s="56" t="s">
        <v>52</v>
      </c>
      <c r="E2293" s="3"/>
      <c r="F2293" s="3"/>
      <c r="G2293" s="2" t="s">
        <v>21</v>
      </c>
      <c r="H2293" s="3" t="s">
        <v>18</v>
      </c>
      <c r="I2293" s="3">
        <v>4</v>
      </c>
      <c r="J2293" s="3" t="s">
        <v>183</v>
      </c>
      <c r="K2293" s="3"/>
      <c r="L2293" s="3"/>
      <c r="M2293" s="3"/>
      <c r="N2293" s="3"/>
      <c r="O2293" s="3"/>
      <c r="P2293" s="3"/>
      <c r="Q2293" s="3"/>
      <c r="R2293" s="3"/>
      <c r="S2293" s="3"/>
      <c r="T2293" s="3" t="str">
        <f t="shared" si="280"/>
        <v>SIN CECO</v>
      </c>
      <c r="U2293" s="3" t="str">
        <f t="shared" si="281"/>
        <v>NO</v>
      </c>
      <c r="V2293" t="str">
        <f t="shared" si="282"/>
        <v>BLOQUE G Y GB **-Soporte Directivo (Coordinador y Gerencia)</v>
      </c>
      <c r="W2293" s="53">
        <f t="shared" si="283"/>
        <v>4</v>
      </c>
      <c r="X2293">
        <f t="shared" si="284"/>
        <v>4</v>
      </c>
      <c r="Y2293">
        <f>IF(ISNA(VLOOKUP(B2293,CECOS_SIN_IDENTIFICAR!$A$2:$D$146,4,0)),"SIN CECO",IF(VLOOKUP(B2293,CECOS_SIN_IDENTIFICAR!$A$2:$D$146,4,0)=0,"SIN CECO",VLOOKUP(B2293,CECOS_SIN_IDENTIFICAR!$A$2:$D$146,4,0)))</f>
        <v>1222</v>
      </c>
      <c r="Z2293">
        <f t="shared" si="285"/>
        <v>1222</v>
      </c>
      <c r="AA2293" s="56" t="s">
        <v>52</v>
      </c>
      <c r="AB2293" t="str">
        <f t="shared" si="286"/>
        <v>d. Cumplimiento de compromisos-Soporte Directivo (Coordinador y Gerencia)</v>
      </c>
      <c r="AC2293" t="str">
        <f>VLOOKUP(AB2293,CODIFICACION_PREGUNTAS!$C$2:$D$35,2,0)</f>
        <v>SOPORTE_DIR004</v>
      </c>
    </row>
    <row r="2294" spans="1:29" x14ac:dyDescent="0.25">
      <c r="A2294" s="3">
        <f t="shared" si="287"/>
        <v>2293</v>
      </c>
      <c r="B2294" s="3" t="s">
        <v>237</v>
      </c>
      <c r="C2294" s="32">
        <v>40787</v>
      </c>
      <c r="D2294" s="56" t="s">
        <v>52</v>
      </c>
      <c r="E2294" s="3"/>
      <c r="F2294" s="3"/>
      <c r="G2294" s="2" t="s">
        <v>22</v>
      </c>
      <c r="H2294" s="3" t="s">
        <v>18</v>
      </c>
      <c r="I2294" s="3">
        <v>4</v>
      </c>
      <c r="J2294" s="3" t="s">
        <v>183</v>
      </c>
      <c r="K2294" s="3"/>
      <c r="L2294" s="3"/>
      <c r="M2294" s="3"/>
      <c r="N2294" s="3"/>
      <c r="O2294" s="3"/>
      <c r="P2294" s="3"/>
      <c r="Q2294" s="3"/>
      <c r="R2294" s="3"/>
      <c r="S2294" s="3"/>
      <c r="T2294" s="3" t="str">
        <f t="shared" si="280"/>
        <v>SIN CECO</v>
      </c>
      <c r="U2294" s="3" t="str">
        <f t="shared" si="281"/>
        <v>NO</v>
      </c>
      <c r="V2294" t="str">
        <f t="shared" si="282"/>
        <v>BLOQUE G Y GB **-Soporte Directivo (Coordinador y Gerencia)</v>
      </c>
      <c r="W2294" s="53">
        <f t="shared" si="283"/>
        <v>4</v>
      </c>
      <c r="X2294">
        <f t="shared" si="284"/>
        <v>4</v>
      </c>
      <c r="Y2294">
        <f>IF(ISNA(VLOOKUP(B2294,CECOS_SIN_IDENTIFICAR!$A$2:$D$146,4,0)),"SIN CECO",IF(VLOOKUP(B2294,CECOS_SIN_IDENTIFICAR!$A$2:$D$146,4,0)=0,"SIN CECO",VLOOKUP(B2294,CECOS_SIN_IDENTIFICAR!$A$2:$D$146,4,0)))</f>
        <v>1222</v>
      </c>
      <c r="Z2294">
        <f t="shared" si="285"/>
        <v>1222</v>
      </c>
      <c r="AA2294" s="56" t="s">
        <v>52</v>
      </c>
      <c r="AB2294" t="str">
        <f t="shared" si="286"/>
        <v>e. Manejo del cliente-Soporte Directivo (Coordinador y Gerencia)</v>
      </c>
      <c r="AC2294" t="str">
        <f>VLOOKUP(AB2294,CODIFICACION_PREGUNTAS!$C$2:$D$35,2,0)</f>
        <v>SOPORTE_DIR005</v>
      </c>
    </row>
    <row r="2295" spans="1:29" x14ac:dyDescent="0.25">
      <c r="A2295" s="3">
        <f t="shared" si="287"/>
        <v>2294</v>
      </c>
      <c r="B2295" s="3" t="s">
        <v>237</v>
      </c>
      <c r="C2295" s="32">
        <v>40787</v>
      </c>
      <c r="D2295" s="56" t="s">
        <v>52</v>
      </c>
      <c r="E2295" s="3"/>
      <c r="F2295" s="3"/>
      <c r="G2295" s="2" t="s">
        <v>23</v>
      </c>
      <c r="H2295" s="3" t="s">
        <v>24</v>
      </c>
      <c r="I2295" s="3">
        <v>4</v>
      </c>
      <c r="J2295" s="3" t="s">
        <v>183</v>
      </c>
      <c r="K2295" s="3"/>
      <c r="L2295" s="3"/>
      <c r="M2295" s="3"/>
      <c r="N2295" s="3"/>
      <c r="O2295" s="3"/>
      <c r="P2295" s="3"/>
      <c r="Q2295" s="3"/>
      <c r="R2295" s="3"/>
      <c r="S2295" s="3"/>
      <c r="T2295" s="3" t="str">
        <f t="shared" si="280"/>
        <v>SIN CECO</v>
      </c>
      <c r="U2295" s="3" t="str">
        <f t="shared" si="281"/>
        <v>NO</v>
      </c>
      <c r="V2295" t="str">
        <f t="shared" si="282"/>
        <v>BLOQUE G Y GB **-Personal que presta el servicio en obra</v>
      </c>
      <c r="W2295" s="53">
        <f t="shared" si="283"/>
        <v>4</v>
      </c>
      <c r="X2295">
        <f t="shared" si="284"/>
        <v>4</v>
      </c>
      <c r="Y2295">
        <f>IF(ISNA(VLOOKUP(B2295,CECOS_SIN_IDENTIFICAR!$A$2:$D$146,4,0)),"SIN CECO",IF(VLOOKUP(B2295,CECOS_SIN_IDENTIFICAR!$A$2:$D$146,4,0)=0,"SIN CECO",VLOOKUP(B2295,CECOS_SIN_IDENTIFICAR!$A$2:$D$146,4,0)))</f>
        <v>1222</v>
      </c>
      <c r="Z2295">
        <f t="shared" si="285"/>
        <v>1222</v>
      </c>
      <c r="AA2295" s="56" t="s">
        <v>52</v>
      </c>
      <c r="AB2295" t="str">
        <f t="shared" si="286"/>
        <v>a. Idoneidad del personal-Personal que presta el servicio en obra</v>
      </c>
      <c r="AC2295" t="str">
        <f>VLOOKUP(AB2295,CODIFICACION_PREGUNTAS!$C$2:$D$35,2,0)</f>
        <v>PERSONAL001</v>
      </c>
    </row>
    <row r="2296" spans="1:29" x14ac:dyDescent="0.25">
      <c r="A2296" s="3">
        <f t="shared" si="287"/>
        <v>2295</v>
      </c>
      <c r="B2296" s="3" t="s">
        <v>237</v>
      </c>
      <c r="C2296" s="32">
        <v>40787</v>
      </c>
      <c r="D2296" s="56" t="s">
        <v>52</v>
      </c>
      <c r="E2296" s="3"/>
      <c r="F2296" s="3"/>
      <c r="G2296" s="2" t="s">
        <v>25</v>
      </c>
      <c r="H2296" s="3" t="s">
        <v>24</v>
      </c>
      <c r="I2296" s="3">
        <v>4</v>
      </c>
      <c r="J2296" s="3" t="s">
        <v>183</v>
      </c>
      <c r="K2296" s="3"/>
      <c r="L2296" s="3"/>
      <c r="M2296" s="3"/>
      <c r="N2296" s="3"/>
      <c r="O2296" s="3"/>
      <c r="P2296" s="3"/>
      <c r="Q2296" s="3"/>
      <c r="R2296" s="3"/>
      <c r="S2296" s="3"/>
      <c r="T2296" s="3" t="str">
        <f t="shared" si="280"/>
        <v>SIN CECO</v>
      </c>
      <c r="U2296" s="3" t="str">
        <f t="shared" si="281"/>
        <v>NO</v>
      </c>
      <c r="V2296" t="str">
        <f t="shared" si="282"/>
        <v>BLOQUE G Y GB **-Personal que presta el servicio en obra</v>
      </c>
      <c r="W2296" s="53">
        <f t="shared" si="283"/>
        <v>4</v>
      </c>
      <c r="X2296">
        <f t="shared" si="284"/>
        <v>4</v>
      </c>
      <c r="Y2296">
        <f>IF(ISNA(VLOOKUP(B2296,CECOS_SIN_IDENTIFICAR!$A$2:$D$146,4,0)),"SIN CECO",IF(VLOOKUP(B2296,CECOS_SIN_IDENTIFICAR!$A$2:$D$146,4,0)=0,"SIN CECO",VLOOKUP(B2296,CECOS_SIN_IDENTIFICAR!$A$2:$D$146,4,0)))</f>
        <v>1222</v>
      </c>
      <c r="Z2296">
        <f t="shared" si="285"/>
        <v>1222</v>
      </c>
      <c r="AA2296" s="56" t="s">
        <v>52</v>
      </c>
      <c r="AB2296" t="str">
        <f t="shared" si="286"/>
        <v>b. Oportuna atención al cliente-Personal que presta el servicio en obra</v>
      </c>
      <c r="AC2296" t="str">
        <f>VLOOKUP(AB2296,CODIFICACION_PREGUNTAS!$C$2:$D$35,2,0)</f>
        <v>PERSONAL002</v>
      </c>
    </row>
    <row r="2297" spans="1:29" x14ac:dyDescent="0.25">
      <c r="A2297" s="3">
        <f t="shared" si="287"/>
        <v>2296</v>
      </c>
      <c r="B2297" s="3" t="s">
        <v>237</v>
      </c>
      <c r="C2297" s="32">
        <v>40787</v>
      </c>
      <c r="D2297" s="56" t="s">
        <v>52</v>
      </c>
      <c r="E2297" s="3"/>
      <c r="F2297" s="3"/>
      <c r="G2297" s="2" t="s">
        <v>26</v>
      </c>
      <c r="H2297" s="3" t="s">
        <v>24</v>
      </c>
      <c r="I2297" s="3">
        <v>4</v>
      </c>
      <c r="J2297" s="3" t="s">
        <v>183</v>
      </c>
      <c r="K2297" s="3"/>
      <c r="L2297" s="3"/>
      <c r="M2297" s="3"/>
      <c r="N2297" s="3"/>
      <c r="O2297" s="3"/>
      <c r="P2297" s="3"/>
      <c r="Q2297" s="3"/>
      <c r="R2297" s="3"/>
      <c r="S2297" s="3"/>
      <c r="T2297" s="3" t="str">
        <f t="shared" si="280"/>
        <v>SIN CECO</v>
      </c>
      <c r="U2297" s="3" t="str">
        <f t="shared" si="281"/>
        <v>NO</v>
      </c>
      <c r="V2297" t="str">
        <f t="shared" si="282"/>
        <v>BLOQUE G Y GB **-Personal que presta el servicio en obra</v>
      </c>
      <c r="W2297" s="53">
        <f t="shared" si="283"/>
        <v>4</v>
      </c>
      <c r="X2297">
        <f t="shared" si="284"/>
        <v>4</v>
      </c>
      <c r="Y2297">
        <f>IF(ISNA(VLOOKUP(B2297,CECOS_SIN_IDENTIFICAR!$A$2:$D$146,4,0)),"SIN CECO",IF(VLOOKUP(B2297,CECOS_SIN_IDENTIFICAR!$A$2:$D$146,4,0)=0,"SIN CECO",VLOOKUP(B2297,CECOS_SIN_IDENTIFICAR!$A$2:$D$146,4,0)))</f>
        <v>1222</v>
      </c>
      <c r="Z2297">
        <f t="shared" si="285"/>
        <v>1222</v>
      </c>
      <c r="AA2297" s="56" t="s">
        <v>52</v>
      </c>
      <c r="AB2297" t="str">
        <f t="shared" si="286"/>
        <v>c. Compromiso con el proyecto-Personal que presta el servicio en obra</v>
      </c>
      <c r="AC2297" t="str">
        <f>VLOOKUP(AB2297,CODIFICACION_PREGUNTAS!$C$2:$D$35,2,0)</f>
        <v>PERSONAL003</v>
      </c>
    </row>
    <row r="2298" spans="1:29" x14ac:dyDescent="0.25">
      <c r="A2298" s="3">
        <f t="shared" si="287"/>
        <v>2297</v>
      </c>
      <c r="B2298" s="3" t="s">
        <v>237</v>
      </c>
      <c r="C2298" s="32">
        <v>40787</v>
      </c>
      <c r="D2298" s="56" t="s">
        <v>52</v>
      </c>
      <c r="E2298" s="3"/>
      <c r="F2298" s="3"/>
      <c r="G2298" s="2" t="s">
        <v>21</v>
      </c>
      <c r="H2298" s="3" t="s">
        <v>24</v>
      </c>
      <c r="I2298" s="3">
        <v>4</v>
      </c>
      <c r="J2298" s="3" t="s">
        <v>183</v>
      </c>
      <c r="K2298" s="3"/>
      <c r="L2298" s="3"/>
      <c r="M2298" s="3"/>
      <c r="N2298" s="3"/>
      <c r="O2298" s="3"/>
      <c r="P2298" s="3"/>
      <c r="Q2298" s="3"/>
      <c r="R2298" s="3"/>
      <c r="S2298" s="3"/>
      <c r="T2298" s="3" t="str">
        <f t="shared" si="280"/>
        <v>SIN CECO</v>
      </c>
      <c r="U2298" s="3" t="str">
        <f t="shared" si="281"/>
        <v>NO</v>
      </c>
      <c r="V2298" t="str">
        <f t="shared" si="282"/>
        <v>BLOQUE G Y GB **-Personal que presta el servicio en obra</v>
      </c>
      <c r="W2298" s="53">
        <f t="shared" si="283"/>
        <v>4</v>
      </c>
      <c r="X2298">
        <f t="shared" si="284"/>
        <v>4</v>
      </c>
      <c r="Y2298">
        <f>IF(ISNA(VLOOKUP(B2298,CECOS_SIN_IDENTIFICAR!$A$2:$D$146,4,0)),"SIN CECO",IF(VLOOKUP(B2298,CECOS_SIN_IDENTIFICAR!$A$2:$D$146,4,0)=0,"SIN CECO",VLOOKUP(B2298,CECOS_SIN_IDENTIFICAR!$A$2:$D$146,4,0)))</f>
        <v>1222</v>
      </c>
      <c r="Z2298">
        <f t="shared" si="285"/>
        <v>1222</v>
      </c>
      <c r="AA2298" s="56" t="s">
        <v>52</v>
      </c>
      <c r="AB2298" t="str">
        <f t="shared" si="286"/>
        <v>d. Cumplimiento de compromisos-Personal que presta el servicio en obra</v>
      </c>
      <c r="AC2298" t="str">
        <f>VLOOKUP(AB2298,CODIFICACION_PREGUNTAS!$C$2:$D$35,2,0)</f>
        <v>PERSONAL004</v>
      </c>
    </row>
    <row r="2299" spans="1:29" x14ac:dyDescent="0.25">
      <c r="A2299" s="3">
        <f t="shared" si="287"/>
        <v>2298</v>
      </c>
      <c r="B2299" s="3" t="s">
        <v>237</v>
      </c>
      <c r="C2299" s="32">
        <v>40787</v>
      </c>
      <c r="D2299" s="56" t="s">
        <v>52</v>
      </c>
      <c r="E2299" s="3"/>
      <c r="F2299" s="3"/>
      <c r="G2299" s="2" t="s">
        <v>27</v>
      </c>
      <c r="H2299" s="3" t="s">
        <v>24</v>
      </c>
      <c r="I2299" s="3">
        <v>4</v>
      </c>
      <c r="J2299" s="3" t="s">
        <v>183</v>
      </c>
      <c r="K2299" s="3"/>
      <c r="L2299" s="3"/>
      <c r="M2299" s="3"/>
      <c r="N2299" s="3"/>
      <c r="O2299" s="3"/>
      <c r="P2299" s="3"/>
      <c r="Q2299" s="3"/>
      <c r="R2299" s="3"/>
      <c r="S2299" s="3"/>
      <c r="T2299" s="3" t="str">
        <f t="shared" si="280"/>
        <v>SIN CECO</v>
      </c>
      <c r="U2299" s="3" t="str">
        <f t="shared" si="281"/>
        <v>NO</v>
      </c>
      <c r="V2299" t="str">
        <f t="shared" si="282"/>
        <v>BLOQUE G Y GB **-Personal que presta el servicio en obra</v>
      </c>
      <c r="W2299" s="53">
        <f t="shared" si="283"/>
        <v>4</v>
      </c>
      <c r="X2299">
        <f t="shared" si="284"/>
        <v>4</v>
      </c>
      <c r="Y2299">
        <f>IF(ISNA(VLOOKUP(B2299,CECOS_SIN_IDENTIFICAR!$A$2:$D$146,4,0)),"SIN CECO",IF(VLOOKUP(B2299,CECOS_SIN_IDENTIFICAR!$A$2:$D$146,4,0)=0,"SIN CECO",VLOOKUP(B2299,CECOS_SIN_IDENTIFICAR!$A$2:$D$146,4,0)))</f>
        <v>1222</v>
      </c>
      <c r="Z2299">
        <f t="shared" si="285"/>
        <v>1222</v>
      </c>
      <c r="AA2299" s="56" t="s">
        <v>52</v>
      </c>
      <c r="AB2299" t="str">
        <f t="shared" si="286"/>
        <v>e. Proactividad en desarrollo de funciones-Personal que presta el servicio en obra</v>
      </c>
      <c r="AC2299" t="str">
        <f>VLOOKUP(AB2299,CODIFICACION_PREGUNTAS!$C$2:$D$35,2,0)</f>
        <v>PERSONAL005</v>
      </c>
    </row>
    <row r="2300" spans="1:29" x14ac:dyDescent="0.25">
      <c r="A2300" s="3">
        <f t="shared" si="287"/>
        <v>2299</v>
      </c>
      <c r="B2300" s="3" t="s">
        <v>237</v>
      </c>
      <c r="C2300" s="32">
        <v>40787</v>
      </c>
      <c r="D2300" s="56" t="s">
        <v>52</v>
      </c>
      <c r="E2300" s="3"/>
      <c r="F2300" s="3"/>
      <c r="G2300" s="2" t="s">
        <v>28</v>
      </c>
      <c r="H2300" s="2" t="s">
        <v>29</v>
      </c>
      <c r="I2300" s="3">
        <v>4</v>
      </c>
      <c r="J2300" s="3" t="s">
        <v>183</v>
      </c>
      <c r="K2300" s="3"/>
      <c r="L2300" s="3"/>
      <c r="M2300" s="3"/>
      <c r="N2300" s="3"/>
      <c r="O2300" s="3"/>
      <c r="P2300" s="3"/>
      <c r="Q2300" s="3"/>
      <c r="R2300" s="3"/>
      <c r="S2300" s="3"/>
      <c r="T2300" s="3" t="str">
        <f t="shared" si="280"/>
        <v>SIN CECO</v>
      </c>
      <c r="U2300" s="3" t="str">
        <f t="shared" si="281"/>
        <v>NO</v>
      </c>
      <c r="V2300" t="str">
        <f t="shared" si="282"/>
        <v>BLOQUE G Y GB **-Productos Asociados de PAYC (Informes, Control de presupuesto y Programación y actas)</v>
      </c>
      <c r="W2300" s="53">
        <f t="shared" si="283"/>
        <v>4</v>
      </c>
      <c r="X2300">
        <f t="shared" si="284"/>
        <v>4</v>
      </c>
      <c r="Y2300">
        <f>IF(ISNA(VLOOKUP(B2300,CECOS_SIN_IDENTIFICAR!$A$2:$D$146,4,0)),"SIN CECO",IF(VLOOKUP(B2300,CECOS_SIN_IDENTIFICAR!$A$2:$D$146,4,0)=0,"SIN CECO",VLOOKUP(B2300,CECOS_SIN_IDENTIFICAR!$A$2:$D$146,4,0)))</f>
        <v>1222</v>
      </c>
      <c r="Z2300">
        <f t="shared" si="285"/>
        <v>1222</v>
      </c>
      <c r="AA2300" s="56" t="s">
        <v>52</v>
      </c>
      <c r="AB2300" t="str">
        <f t="shared" si="286"/>
        <v>a. Calidad del Contenido-Productos Asociados de PAYC (Informes, Control de presupuesto y Programación y actas)</v>
      </c>
      <c r="AC2300" t="str">
        <f>VLOOKUP(AB2300,CODIFICACION_PREGUNTAS!$C$2:$D$35,2,0)</f>
        <v>PRODUCTOS001</v>
      </c>
    </row>
    <row r="2301" spans="1:29" x14ac:dyDescent="0.25">
      <c r="A2301" s="3">
        <f t="shared" si="287"/>
        <v>2300</v>
      </c>
      <c r="B2301" s="3" t="s">
        <v>237</v>
      </c>
      <c r="C2301" s="32">
        <v>40787</v>
      </c>
      <c r="D2301" s="56" t="s">
        <v>52</v>
      </c>
      <c r="E2301" s="3"/>
      <c r="F2301" s="3"/>
      <c r="G2301" s="2" t="s">
        <v>30</v>
      </c>
      <c r="H2301" s="2" t="s">
        <v>29</v>
      </c>
      <c r="I2301" s="3">
        <v>4</v>
      </c>
      <c r="J2301" s="3" t="s">
        <v>183</v>
      </c>
      <c r="K2301" s="3"/>
      <c r="L2301" s="3"/>
      <c r="M2301" s="3"/>
      <c r="N2301" s="3"/>
      <c r="O2301" s="3"/>
      <c r="P2301" s="3"/>
      <c r="Q2301" s="3"/>
      <c r="R2301" s="3"/>
      <c r="S2301" s="3"/>
      <c r="T2301" s="3" t="str">
        <f t="shared" si="280"/>
        <v>SIN CECO</v>
      </c>
      <c r="U2301" s="3" t="str">
        <f t="shared" si="281"/>
        <v>NO</v>
      </c>
      <c r="V2301" t="str">
        <f t="shared" si="282"/>
        <v>BLOQUE G Y GB **-Productos Asociados de PAYC (Informes, Control de presupuesto y Programación y actas)</v>
      </c>
      <c r="W2301" s="53">
        <f t="shared" si="283"/>
        <v>4</v>
      </c>
      <c r="X2301">
        <f t="shared" si="284"/>
        <v>4</v>
      </c>
      <c r="Y2301">
        <f>IF(ISNA(VLOOKUP(B2301,CECOS_SIN_IDENTIFICAR!$A$2:$D$146,4,0)),"SIN CECO",IF(VLOOKUP(B2301,CECOS_SIN_IDENTIFICAR!$A$2:$D$146,4,0)=0,"SIN CECO",VLOOKUP(B2301,CECOS_SIN_IDENTIFICAR!$A$2:$D$146,4,0)))</f>
        <v>1222</v>
      </c>
      <c r="Z2301">
        <f t="shared" si="285"/>
        <v>1222</v>
      </c>
      <c r="AA2301" s="56" t="s">
        <v>52</v>
      </c>
      <c r="AB2301" t="str">
        <f t="shared" si="286"/>
        <v>b. Claridad del Contenido-Productos Asociados de PAYC (Informes, Control de presupuesto y Programación y actas)</v>
      </c>
      <c r="AC2301" t="str">
        <f>VLOOKUP(AB2301,CODIFICACION_PREGUNTAS!$C$2:$D$35,2,0)</f>
        <v>PRODUCTOS002</v>
      </c>
    </row>
    <row r="2302" spans="1:29" x14ac:dyDescent="0.25">
      <c r="A2302" s="3">
        <f t="shared" si="287"/>
        <v>2301</v>
      </c>
      <c r="B2302" s="3" t="s">
        <v>237</v>
      </c>
      <c r="C2302" s="32">
        <v>40787</v>
      </c>
      <c r="D2302" s="56" t="s">
        <v>52</v>
      </c>
      <c r="E2302" s="3"/>
      <c r="F2302" s="3"/>
      <c r="G2302" s="2" t="s">
        <v>31</v>
      </c>
      <c r="H2302" s="2" t="s">
        <v>29</v>
      </c>
      <c r="I2302" s="3">
        <v>4</v>
      </c>
      <c r="J2302" s="3" t="s">
        <v>183</v>
      </c>
      <c r="K2302" s="3"/>
      <c r="L2302" s="3"/>
      <c r="M2302" s="3"/>
      <c r="N2302" s="3"/>
      <c r="O2302" s="3"/>
      <c r="P2302" s="3"/>
      <c r="Q2302" s="3"/>
      <c r="R2302" s="3"/>
      <c r="S2302" s="3"/>
      <c r="T2302" s="3" t="str">
        <f t="shared" si="280"/>
        <v>SIN CECO</v>
      </c>
      <c r="U2302" s="3" t="str">
        <f t="shared" si="281"/>
        <v>NO</v>
      </c>
      <c r="V2302" t="str">
        <f t="shared" si="282"/>
        <v>BLOQUE G Y GB **-Productos Asociados de PAYC (Informes, Control de presupuesto y Programación y actas)</v>
      </c>
      <c r="W2302" s="53">
        <f t="shared" si="283"/>
        <v>4</v>
      </c>
      <c r="X2302">
        <f t="shared" si="284"/>
        <v>4</v>
      </c>
      <c r="Y2302">
        <f>IF(ISNA(VLOOKUP(B2302,CECOS_SIN_IDENTIFICAR!$A$2:$D$146,4,0)),"SIN CECO",IF(VLOOKUP(B2302,CECOS_SIN_IDENTIFICAR!$A$2:$D$146,4,0)=0,"SIN CECO",VLOOKUP(B2302,CECOS_SIN_IDENTIFICAR!$A$2:$D$146,4,0)))</f>
        <v>1222</v>
      </c>
      <c r="Z2302">
        <f t="shared" si="285"/>
        <v>1222</v>
      </c>
      <c r="AA2302" s="56" t="s">
        <v>52</v>
      </c>
      <c r="AB2302" t="str">
        <f t="shared" si="286"/>
        <v>c. Oportunidad en la entrega-Productos Asociados de PAYC (Informes, Control de presupuesto y Programación y actas)</v>
      </c>
      <c r="AC2302" t="str">
        <f>VLOOKUP(AB2302,CODIFICACION_PREGUNTAS!$C$2:$D$35,2,0)</f>
        <v>PRODUCTOS003</v>
      </c>
    </row>
    <row r="2303" spans="1:29" x14ac:dyDescent="0.25">
      <c r="A2303" s="3">
        <f t="shared" si="287"/>
        <v>2302</v>
      </c>
      <c r="B2303" s="3" t="s">
        <v>237</v>
      </c>
      <c r="C2303" s="32">
        <v>40787</v>
      </c>
      <c r="D2303" s="56" t="s">
        <v>52</v>
      </c>
      <c r="E2303" s="3"/>
      <c r="F2303" s="3"/>
      <c r="G2303" s="2" t="s">
        <v>32</v>
      </c>
      <c r="H2303" s="2" t="s">
        <v>29</v>
      </c>
      <c r="I2303" s="3">
        <v>4</v>
      </c>
      <c r="J2303" s="3" t="s">
        <v>183</v>
      </c>
      <c r="K2303" s="3"/>
      <c r="L2303" s="3"/>
      <c r="M2303" s="3"/>
      <c r="N2303" s="3"/>
      <c r="O2303" s="3"/>
      <c r="P2303" s="3"/>
      <c r="Q2303" s="3"/>
      <c r="R2303" s="3"/>
      <c r="S2303" s="3"/>
      <c r="T2303" s="3" t="str">
        <f t="shared" si="280"/>
        <v>SIN CECO</v>
      </c>
      <c r="U2303" s="3" t="str">
        <f t="shared" si="281"/>
        <v>NO</v>
      </c>
      <c r="V2303" t="str">
        <f t="shared" si="282"/>
        <v>BLOQUE G Y GB **-Productos Asociados de PAYC (Informes, Control de presupuesto y Programación y actas)</v>
      </c>
      <c r="W2303" s="53">
        <f t="shared" si="283"/>
        <v>4</v>
      </c>
      <c r="X2303">
        <f t="shared" si="284"/>
        <v>4</v>
      </c>
      <c r="Y2303">
        <f>IF(ISNA(VLOOKUP(B2303,CECOS_SIN_IDENTIFICAR!$A$2:$D$146,4,0)),"SIN CECO",IF(VLOOKUP(B2303,CECOS_SIN_IDENTIFICAR!$A$2:$D$146,4,0)=0,"SIN CECO",VLOOKUP(B2303,CECOS_SIN_IDENTIFICAR!$A$2:$D$146,4,0)))</f>
        <v>1222</v>
      </c>
      <c r="Z2303">
        <f t="shared" si="285"/>
        <v>1222</v>
      </c>
      <c r="AA2303" s="56" t="s">
        <v>52</v>
      </c>
      <c r="AB2303" t="str">
        <f t="shared" si="286"/>
        <v>d. Precisión de la información-Productos Asociados de PAYC (Informes, Control de presupuesto y Programación y actas)</v>
      </c>
      <c r="AC2303" t="str">
        <f>VLOOKUP(AB2303,CODIFICACION_PREGUNTAS!$C$2:$D$35,2,0)</f>
        <v>PRODUCTOS004</v>
      </c>
    </row>
    <row r="2304" spans="1:29" x14ac:dyDescent="0.25">
      <c r="A2304" s="3">
        <f t="shared" si="287"/>
        <v>2303</v>
      </c>
      <c r="B2304" s="3" t="s">
        <v>237</v>
      </c>
      <c r="C2304" s="32">
        <v>40787</v>
      </c>
      <c r="D2304" s="56" t="s">
        <v>52</v>
      </c>
      <c r="E2304" s="3"/>
      <c r="F2304" s="3"/>
      <c r="G2304" s="2" t="s">
        <v>33</v>
      </c>
      <c r="H2304" s="2" t="s">
        <v>29</v>
      </c>
      <c r="I2304" s="3">
        <v>4</v>
      </c>
      <c r="J2304" s="3" t="s">
        <v>183</v>
      </c>
      <c r="K2304" s="3"/>
      <c r="L2304" s="3"/>
      <c r="M2304" s="3"/>
      <c r="N2304" s="3"/>
      <c r="O2304" s="3"/>
      <c r="P2304" s="3"/>
      <c r="Q2304" s="3"/>
      <c r="R2304" s="3"/>
      <c r="S2304" s="3"/>
      <c r="T2304" s="3" t="str">
        <f t="shared" si="280"/>
        <v>SIN CECO</v>
      </c>
      <c r="U2304" s="3" t="str">
        <f t="shared" si="281"/>
        <v>NO</v>
      </c>
      <c r="V2304" t="str">
        <f t="shared" si="282"/>
        <v>BLOQUE G Y GB **-Productos Asociados de PAYC (Informes, Control de presupuesto y Programación y actas)</v>
      </c>
      <c r="W2304" s="53">
        <f t="shared" si="283"/>
        <v>4</v>
      </c>
      <c r="X2304">
        <f t="shared" si="284"/>
        <v>4</v>
      </c>
      <c r="Y2304">
        <f>IF(ISNA(VLOOKUP(B2304,CECOS_SIN_IDENTIFICAR!$A$2:$D$146,4,0)),"SIN CECO",IF(VLOOKUP(B2304,CECOS_SIN_IDENTIFICAR!$A$2:$D$146,4,0)=0,"SIN CECO",VLOOKUP(B2304,CECOS_SIN_IDENTIFICAR!$A$2:$D$146,4,0)))</f>
        <v>1222</v>
      </c>
      <c r="Z2304">
        <f t="shared" si="285"/>
        <v>1222</v>
      </c>
      <c r="AA2304" s="56" t="s">
        <v>52</v>
      </c>
      <c r="AB2304" t="str">
        <f t="shared" si="286"/>
        <v>e. Diagramación-Productos Asociados de PAYC (Informes, Control de presupuesto y Programación y actas)</v>
      </c>
      <c r="AC2304" t="str">
        <f>VLOOKUP(AB2304,CODIFICACION_PREGUNTAS!$C$2:$D$35,2,0)</f>
        <v>PRODUCTOS005</v>
      </c>
    </row>
    <row r="2305" spans="1:29" x14ac:dyDescent="0.25">
      <c r="A2305" s="3">
        <f t="shared" si="287"/>
        <v>2304</v>
      </c>
      <c r="B2305" s="3" t="s">
        <v>237</v>
      </c>
      <c r="C2305" s="32">
        <v>40787</v>
      </c>
      <c r="D2305" s="56" t="s">
        <v>52</v>
      </c>
      <c r="E2305" s="3"/>
      <c r="F2305" s="3"/>
      <c r="G2305" s="2" t="s">
        <v>34</v>
      </c>
      <c r="H2305" s="2" t="s">
        <v>35</v>
      </c>
      <c r="I2305" s="3">
        <v>4</v>
      </c>
      <c r="J2305" s="3" t="s">
        <v>183</v>
      </c>
      <c r="K2305" s="3"/>
      <c r="L2305" s="3"/>
      <c r="M2305" s="3"/>
      <c r="N2305" s="3"/>
      <c r="O2305" s="3"/>
      <c r="P2305" s="3"/>
      <c r="Q2305" s="3"/>
      <c r="R2305" s="3"/>
      <c r="S2305" s="3"/>
      <c r="T2305" s="3" t="str">
        <f t="shared" si="280"/>
        <v>SIN CECO</v>
      </c>
      <c r="U2305" s="3" t="str">
        <f t="shared" si="281"/>
        <v>NO</v>
      </c>
      <c r="V2305" t="str">
        <f t="shared" si="282"/>
        <v>BLOQUE G Y GB **-Compromisos Pactados</v>
      </c>
      <c r="W2305" s="53">
        <f t="shared" si="283"/>
        <v>4</v>
      </c>
      <c r="X2305">
        <f t="shared" si="284"/>
        <v>4</v>
      </c>
      <c r="Y2305">
        <f>IF(ISNA(VLOOKUP(B2305,CECOS_SIN_IDENTIFICAR!$A$2:$D$146,4,0)),"SIN CECO",IF(VLOOKUP(B2305,CECOS_SIN_IDENTIFICAR!$A$2:$D$146,4,0)=0,"SIN CECO",VLOOKUP(B2305,CECOS_SIN_IDENTIFICAR!$A$2:$D$146,4,0)))</f>
        <v>1222</v>
      </c>
      <c r="Z2305">
        <f t="shared" si="285"/>
        <v>1222</v>
      </c>
      <c r="AA2305" s="56" t="s">
        <v>52</v>
      </c>
      <c r="AB2305" t="str">
        <f t="shared" si="286"/>
        <v>a. Cumplimiento-Compromisos Pactados</v>
      </c>
      <c r="AC2305" t="str">
        <f>VLOOKUP(AB2305,CODIFICACION_PREGUNTAS!$C$2:$D$35,2,0)</f>
        <v>COMPROMISOS001</v>
      </c>
    </row>
    <row r="2306" spans="1:29" x14ac:dyDescent="0.25">
      <c r="A2306" s="3">
        <f t="shared" si="287"/>
        <v>2305</v>
      </c>
      <c r="B2306" s="3" t="s">
        <v>237</v>
      </c>
      <c r="C2306" s="32">
        <v>40787</v>
      </c>
      <c r="D2306" s="56" t="s">
        <v>52</v>
      </c>
      <c r="E2306" s="3"/>
      <c r="F2306" s="3"/>
      <c r="G2306" s="2" t="s">
        <v>36</v>
      </c>
      <c r="H2306" s="2" t="s">
        <v>35</v>
      </c>
      <c r="I2306" s="3">
        <v>4</v>
      </c>
      <c r="J2306" s="3" t="s">
        <v>183</v>
      </c>
      <c r="K2306" s="3"/>
      <c r="L2306" s="3"/>
      <c r="M2306" s="3"/>
      <c r="N2306" s="3"/>
      <c r="O2306" s="3"/>
      <c r="P2306" s="3"/>
      <c r="Q2306" s="3"/>
      <c r="R2306" s="3"/>
      <c r="S2306" s="3"/>
      <c r="T2306" s="3" t="str">
        <f t="shared" si="280"/>
        <v>SIN CECO</v>
      </c>
      <c r="U2306" s="3" t="str">
        <f t="shared" si="281"/>
        <v>NO</v>
      </c>
      <c r="V2306" t="str">
        <f t="shared" si="282"/>
        <v>BLOQUE G Y GB **-Compromisos Pactados</v>
      </c>
      <c r="W2306" s="53">
        <f t="shared" si="283"/>
        <v>4</v>
      </c>
      <c r="X2306">
        <f t="shared" si="284"/>
        <v>4</v>
      </c>
      <c r="Y2306">
        <f>IF(ISNA(VLOOKUP(B2306,CECOS_SIN_IDENTIFICAR!$A$2:$D$146,4,0)),"SIN CECO",IF(VLOOKUP(B2306,CECOS_SIN_IDENTIFICAR!$A$2:$D$146,4,0)=0,"SIN CECO",VLOOKUP(B2306,CECOS_SIN_IDENTIFICAR!$A$2:$D$146,4,0)))</f>
        <v>1222</v>
      </c>
      <c r="Z2306">
        <f t="shared" si="285"/>
        <v>1222</v>
      </c>
      <c r="AA2306" s="56" t="s">
        <v>52</v>
      </c>
      <c r="AB2306" t="str">
        <f t="shared" si="286"/>
        <v>b. Satisface expectativas-Compromisos Pactados</v>
      </c>
      <c r="AC2306" t="str">
        <f>VLOOKUP(AB2306,CODIFICACION_PREGUNTAS!$C$2:$D$35,2,0)</f>
        <v>COMPROMISOS002</v>
      </c>
    </row>
    <row r="2307" spans="1:29" x14ac:dyDescent="0.25">
      <c r="A2307" s="3">
        <f t="shared" si="287"/>
        <v>2306</v>
      </c>
      <c r="B2307" s="3" t="s">
        <v>237</v>
      </c>
      <c r="C2307" s="32">
        <v>40787</v>
      </c>
      <c r="D2307" s="56" t="s">
        <v>52</v>
      </c>
      <c r="E2307" s="3"/>
      <c r="F2307" s="3"/>
      <c r="G2307" s="2" t="s">
        <v>37</v>
      </c>
      <c r="H2307" s="2" t="s">
        <v>35</v>
      </c>
      <c r="I2307" s="3">
        <v>4</v>
      </c>
      <c r="J2307" s="3" t="s">
        <v>183</v>
      </c>
      <c r="K2307" s="3"/>
      <c r="L2307" s="3"/>
      <c r="M2307" s="3"/>
      <c r="N2307" s="3"/>
      <c r="O2307" s="3"/>
      <c r="P2307" s="3"/>
      <c r="Q2307" s="3"/>
      <c r="R2307" s="3"/>
      <c r="S2307" s="3"/>
      <c r="T2307" s="3" t="str">
        <f t="shared" ref="T2307:T2370" si="288">IF(U2307="NO","SIN CECO",LEFT(B2307,4)+0)</f>
        <v>SIN CECO</v>
      </c>
      <c r="U2307" s="3" t="str">
        <f t="shared" ref="U2307:U2370" si="289">IF(ISNUMBER(LEFT(B2307,4)+0),"SI","NO")</f>
        <v>NO</v>
      </c>
      <c r="V2307" t="str">
        <f t="shared" ref="V2307:V2370" si="290">CONCATENATE(B2307,"-",H2307)</f>
        <v>BLOQUE G Y GB **-Compromisos Pactados</v>
      </c>
      <c r="W2307" s="53">
        <f t="shared" ref="W2307:W2370" si="291">I2307</f>
        <v>4</v>
      </c>
      <c r="X2307">
        <f t="shared" ref="X2307:X2370" si="292">IF(ISNUMBER(W2307+0),W2307+0,0)</f>
        <v>4</v>
      </c>
      <c r="Y2307">
        <f>IF(ISNA(VLOOKUP(B2307,CECOS_SIN_IDENTIFICAR!$A$2:$D$146,4,0)),"SIN CECO",IF(VLOOKUP(B2307,CECOS_SIN_IDENTIFICAR!$A$2:$D$146,4,0)=0,"SIN CECO",VLOOKUP(B2307,CECOS_SIN_IDENTIFICAR!$A$2:$D$146,4,0)))</f>
        <v>1222</v>
      </c>
      <c r="Z2307">
        <f t="shared" ref="Z2307:Z2370" si="293">IF(Y2307="SIN CECO",T2307,Y2307)</f>
        <v>1222</v>
      </c>
      <c r="AA2307" s="56" t="s">
        <v>52</v>
      </c>
      <c r="AB2307" t="str">
        <f t="shared" ref="AB2307:AB2370" si="294">CONCATENATE(G2307,"-",H2307)</f>
        <v>c. Calidad de la Información suministrada-Compromisos Pactados</v>
      </c>
      <c r="AC2307" t="str">
        <f>VLOOKUP(AB2307,CODIFICACION_PREGUNTAS!$C$2:$D$35,2,0)</f>
        <v>COMPROMISOS003</v>
      </c>
    </row>
    <row r="2308" spans="1:29" x14ac:dyDescent="0.25">
      <c r="A2308" s="3">
        <f t="shared" ref="A2308:A2371" si="295">A2307+1</f>
        <v>2307</v>
      </c>
      <c r="B2308" s="3" t="s">
        <v>237</v>
      </c>
      <c r="C2308" s="32">
        <v>40787</v>
      </c>
      <c r="D2308" s="56" t="s">
        <v>52</v>
      </c>
      <c r="E2308" s="3"/>
      <c r="F2308" s="3"/>
      <c r="G2308" s="2" t="s">
        <v>38</v>
      </c>
      <c r="H2308" s="2" t="s">
        <v>35</v>
      </c>
      <c r="I2308" s="3">
        <v>4</v>
      </c>
      <c r="J2308" s="3" t="s">
        <v>183</v>
      </c>
      <c r="K2308" s="3"/>
      <c r="L2308" s="3"/>
      <c r="M2308" s="3"/>
      <c r="N2308" s="3"/>
      <c r="O2308" s="3"/>
      <c r="P2308" s="3"/>
      <c r="Q2308" s="3"/>
      <c r="R2308" s="3"/>
      <c r="S2308" s="3"/>
      <c r="T2308" s="3" t="str">
        <f t="shared" si="288"/>
        <v>SIN CECO</v>
      </c>
      <c r="U2308" s="3" t="str">
        <f t="shared" si="289"/>
        <v>NO</v>
      </c>
      <c r="V2308" t="str">
        <f t="shared" si="290"/>
        <v>BLOQUE G Y GB **-Compromisos Pactados</v>
      </c>
      <c r="W2308" s="53">
        <f t="shared" si="291"/>
        <v>4</v>
      </c>
      <c r="X2308">
        <f t="shared" si="292"/>
        <v>4</v>
      </c>
      <c r="Y2308">
        <f>IF(ISNA(VLOOKUP(B2308,CECOS_SIN_IDENTIFICAR!$A$2:$D$146,4,0)),"SIN CECO",IF(VLOOKUP(B2308,CECOS_SIN_IDENTIFICAR!$A$2:$D$146,4,0)=0,"SIN CECO",VLOOKUP(B2308,CECOS_SIN_IDENTIFICAR!$A$2:$D$146,4,0)))</f>
        <v>1222</v>
      </c>
      <c r="Z2308">
        <f t="shared" si="293"/>
        <v>1222</v>
      </c>
      <c r="AA2308" s="56" t="s">
        <v>52</v>
      </c>
      <c r="AB2308" t="str">
        <f t="shared" si="294"/>
        <v>d. Disposición del personal de PAYC a las solicitudes del cliente-Compromisos Pactados</v>
      </c>
      <c r="AC2308" t="str">
        <f>VLOOKUP(AB2308,CODIFICACION_PREGUNTAS!$C$2:$D$35,2,0)</f>
        <v>COMPROMISOS004</v>
      </c>
    </row>
    <row r="2309" spans="1:29" x14ac:dyDescent="0.25">
      <c r="A2309" s="3">
        <f t="shared" si="295"/>
        <v>2308</v>
      </c>
      <c r="B2309" s="3" t="s">
        <v>237</v>
      </c>
      <c r="C2309" s="32">
        <v>40787</v>
      </c>
      <c r="D2309" s="56" t="s">
        <v>52</v>
      </c>
      <c r="E2309" s="3"/>
      <c r="F2309" s="3"/>
      <c r="G2309" s="2" t="s">
        <v>39</v>
      </c>
      <c r="H2309" s="2" t="s">
        <v>35</v>
      </c>
      <c r="I2309" s="3">
        <v>4</v>
      </c>
      <c r="J2309" s="3" t="s">
        <v>183</v>
      </c>
      <c r="K2309" s="3"/>
      <c r="L2309" s="3"/>
      <c r="M2309" s="3"/>
      <c r="N2309" s="3"/>
      <c r="O2309" s="3"/>
      <c r="P2309" s="3"/>
      <c r="Q2309" s="3"/>
      <c r="R2309" s="3"/>
      <c r="S2309" s="3"/>
      <c r="T2309" s="3" t="str">
        <f t="shared" si="288"/>
        <v>SIN CECO</v>
      </c>
      <c r="U2309" s="3" t="str">
        <f t="shared" si="289"/>
        <v>NO</v>
      </c>
      <c r="V2309" t="str">
        <f t="shared" si="290"/>
        <v>BLOQUE G Y GB **-Compromisos Pactados</v>
      </c>
      <c r="W2309" s="53">
        <f t="shared" si="291"/>
        <v>4</v>
      </c>
      <c r="X2309">
        <f t="shared" si="292"/>
        <v>4</v>
      </c>
      <c r="Y2309">
        <f>IF(ISNA(VLOOKUP(B2309,CECOS_SIN_IDENTIFICAR!$A$2:$D$146,4,0)),"SIN CECO",IF(VLOOKUP(B2309,CECOS_SIN_IDENTIFICAR!$A$2:$D$146,4,0)=0,"SIN CECO",VLOOKUP(B2309,CECOS_SIN_IDENTIFICAR!$A$2:$D$146,4,0)))</f>
        <v>1222</v>
      </c>
      <c r="Z2309">
        <f t="shared" si="293"/>
        <v>1222</v>
      </c>
      <c r="AA2309" s="56" t="s">
        <v>52</v>
      </c>
      <c r="AB2309" t="str">
        <f t="shared" si="294"/>
        <v>e. Coherencia entre lo solicitado y lo entregado-Compromisos Pactados</v>
      </c>
      <c r="AC2309" t="str">
        <f>VLOOKUP(AB2309,CODIFICACION_PREGUNTAS!$C$2:$D$35,2,0)</f>
        <v>COMPROMISOS005</v>
      </c>
    </row>
    <row r="2310" spans="1:29" x14ac:dyDescent="0.25">
      <c r="A2310" s="3">
        <f t="shared" si="295"/>
        <v>2309</v>
      </c>
      <c r="B2310" s="3" t="s">
        <v>237</v>
      </c>
      <c r="C2310" s="32">
        <v>40787</v>
      </c>
      <c r="D2310" s="56" t="s">
        <v>52</v>
      </c>
      <c r="E2310" s="3"/>
      <c r="F2310" s="3"/>
      <c r="G2310" s="2" t="s">
        <v>40</v>
      </c>
      <c r="H2310" s="2" t="s">
        <v>40</v>
      </c>
      <c r="I2310" s="3">
        <v>4</v>
      </c>
      <c r="J2310" s="3" t="s">
        <v>183</v>
      </c>
      <c r="K2310" s="3"/>
      <c r="L2310" s="3"/>
      <c r="M2310" s="3"/>
      <c r="N2310" s="3"/>
      <c r="O2310" s="3"/>
      <c r="P2310" s="3"/>
      <c r="Q2310" s="3"/>
      <c r="R2310" s="3"/>
      <c r="S2310" s="3"/>
      <c r="T2310" s="3" t="str">
        <f t="shared" si="288"/>
        <v>SIN CECO</v>
      </c>
      <c r="U2310" s="3" t="str">
        <f t="shared" si="289"/>
        <v>NO</v>
      </c>
      <c r="V2310" t="str">
        <f t="shared" si="290"/>
        <v>BLOQUE G Y GB **-Grado de Satisfacción con el Servicio Prestado</v>
      </c>
      <c r="W2310" s="53">
        <f t="shared" si="291"/>
        <v>4</v>
      </c>
      <c r="X2310">
        <f t="shared" si="292"/>
        <v>4</v>
      </c>
      <c r="Y2310">
        <f>IF(ISNA(VLOOKUP(B2310,CECOS_SIN_IDENTIFICAR!$A$2:$D$146,4,0)),"SIN CECO",IF(VLOOKUP(B2310,CECOS_SIN_IDENTIFICAR!$A$2:$D$146,4,0)=0,"SIN CECO",VLOOKUP(B2310,CECOS_SIN_IDENTIFICAR!$A$2:$D$146,4,0)))</f>
        <v>1222</v>
      </c>
      <c r="Z2310">
        <f t="shared" si="293"/>
        <v>1222</v>
      </c>
      <c r="AA2310" s="56" t="s">
        <v>52</v>
      </c>
      <c r="AB2310" t="str">
        <f t="shared" si="294"/>
        <v>Grado de Satisfacción con el Servicio Prestado-Grado de Satisfacción con el Servicio Prestado</v>
      </c>
      <c r="AC2310" t="str">
        <f>VLOOKUP(AB2310,CODIFICACION_PREGUNTAS!$C$2:$D$35,2,0)</f>
        <v>SATISFACCION001</v>
      </c>
    </row>
    <row r="2311" spans="1:29" x14ac:dyDescent="0.25">
      <c r="A2311" s="3">
        <f t="shared" si="295"/>
        <v>2310</v>
      </c>
      <c r="B2311" s="3" t="s">
        <v>237</v>
      </c>
      <c r="C2311" s="32">
        <v>40787</v>
      </c>
      <c r="D2311" s="56" t="s">
        <v>52</v>
      </c>
      <c r="E2311" s="3"/>
      <c r="F2311" s="3"/>
      <c r="G2311" s="2" t="s">
        <v>41</v>
      </c>
      <c r="H2311" s="2" t="s">
        <v>41</v>
      </c>
      <c r="I2311" s="3">
        <v>4</v>
      </c>
      <c r="J2311" s="3" t="s">
        <v>183</v>
      </c>
      <c r="K2311" s="3"/>
      <c r="L2311" s="3"/>
      <c r="M2311" s="3"/>
      <c r="N2311" s="3"/>
      <c r="O2311" s="3"/>
      <c r="P2311" s="3"/>
      <c r="Q2311" s="3"/>
      <c r="R2311" s="3"/>
      <c r="S2311" s="3"/>
      <c r="T2311" s="3" t="str">
        <f t="shared" si="288"/>
        <v>SIN CECO</v>
      </c>
      <c r="U2311" s="3" t="str">
        <f t="shared" si="289"/>
        <v>NO</v>
      </c>
      <c r="V2311" t="str">
        <f t="shared" si="290"/>
        <v>BLOQUE G Y GB **-Posibilidad de Volver a Contratar con PAYC</v>
      </c>
      <c r="W2311" s="53">
        <f t="shared" si="291"/>
        <v>4</v>
      </c>
      <c r="X2311">
        <f t="shared" si="292"/>
        <v>4</v>
      </c>
      <c r="Y2311">
        <f>IF(ISNA(VLOOKUP(B2311,CECOS_SIN_IDENTIFICAR!$A$2:$D$146,4,0)),"SIN CECO",IF(VLOOKUP(B2311,CECOS_SIN_IDENTIFICAR!$A$2:$D$146,4,0)=0,"SIN CECO",VLOOKUP(B2311,CECOS_SIN_IDENTIFICAR!$A$2:$D$146,4,0)))</f>
        <v>1222</v>
      </c>
      <c r="Z2311">
        <f t="shared" si="293"/>
        <v>1222</v>
      </c>
      <c r="AA2311" s="56" t="s">
        <v>52</v>
      </c>
      <c r="AB2311" t="str">
        <f t="shared" si="294"/>
        <v>Posibilidad de Volver a Contratar con PAYC-Posibilidad de Volver a Contratar con PAYC</v>
      </c>
      <c r="AC2311" t="str">
        <f>VLOOKUP(AB2311,CODIFICACION_PREGUNTAS!$C$2:$D$35,2,0)</f>
        <v>VOLVER001</v>
      </c>
    </row>
    <row r="2312" spans="1:29" x14ac:dyDescent="0.25">
      <c r="A2312" s="3">
        <f t="shared" si="295"/>
        <v>2311</v>
      </c>
      <c r="B2312" s="3" t="s">
        <v>237</v>
      </c>
      <c r="C2312" s="32">
        <v>40787</v>
      </c>
      <c r="D2312" s="56" t="s">
        <v>52</v>
      </c>
      <c r="E2312" s="3"/>
      <c r="F2312" s="3"/>
      <c r="G2312" s="2" t="s">
        <v>42</v>
      </c>
      <c r="H2312" s="6" t="s">
        <v>43</v>
      </c>
      <c r="I2312" s="3" t="s">
        <v>56</v>
      </c>
      <c r="J2312" s="3" t="s">
        <v>183</v>
      </c>
      <c r="K2312" s="3"/>
      <c r="L2312" s="3"/>
      <c r="M2312" s="3"/>
      <c r="N2312" s="3"/>
      <c r="O2312" s="3"/>
      <c r="P2312" s="3"/>
      <c r="Q2312" s="3"/>
      <c r="R2312" s="3"/>
      <c r="S2312" s="3"/>
      <c r="T2312" s="3" t="str">
        <f t="shared" si="288"/>
        <v>SIN CECO</v>
      </c>
      <c r="U2312" s="3" t="str">
        <f t="shared" si="289"/>
        <v>NO</v>
      </c>
      <c r="V2312" t="str">
        <f t="shared" si="290"/>
        <v>BLOQUE G Y GB **-Fortalezas PAYC</v>
      </c>
      <c r="W2312" s="53" t="str">
        <f t="shared" si="291"/>
        <v>-</v>
      </c>
      <c r="X2312">
        <f t="shared" si="292"/>
        <v>0</v>
      </c>
      <c r="Y2312">
        <f>IF(ISNA(VLOOKUP(B2312,CECOS_SIN_IDENTIFICAR!$A$2:$D$146,4,0)),"SIN CECO",IF(VLOOKUP(B2312,CECOS_SIN_IDENTIFICAR!$A$2:$D$146,4,0)=0,"SIN CECO",VLOOKUP(B2312,CECOS_SIN_IDENTIFICAR!$A$2:$D$146,4,0)))</f>
        <v>1222</v>
      </c>
      <c r="Z2312">
        <f t="shared" si="293"/>
        <v>1222</v>
      </c>
      <c r="AA2312" s="56" t="s">
        <v>52</v>
      </c>
      <c r="AB2312" t="str">
        <f t="shared" si="294"/>
        <v>Principales fortalezas en el servicio que presta PAYC-Fortalezas PAYC</v>
      </c>
      <c r="AC2312" t="str">
        <f>VLOOKUP(AB2312,CODIFICACION_PREGUNTAS!$C$2:$D$35,2,0)</f>
        <v>FORT001</v>
      </c>
    </row>
    <row r="2313" spans="1:29" x14ac:dyDescent="0.25">
      <c r="A2313" s="3">
        <f t="shared" si="295"/>
        <v>2312</v>
      </c>
      <c r="B2313" s="3" t="s">
        <v>237</v>
      </c>
      <c r="C2313" s="32">
        <v>40787</v>
      </c>
      <c r="D2313" s="56" t="s">
        <v>52</v>
      </c>
      <c r="E2313" s="3"/>
      <c r="F2313" s="3"/>
      <c r="G2313" s="2" t="s">
        <v>44</v>
      </c>
      <c r="H2313" s="6" t="s">
        <v>45</v>
      </c>
      <c r="I2313" s="3" t="s">
        <v>56</v>
      </c>
      <c r="J2313" s="3" t="s">
        <v>183</v>
      </c>
      <c r="K2313" s="3"/>
      <c r="L2313" s="3"/>
      <c r="M2313" s="3"/>
      <c r="N2313" s="3"/>
      <c r="O2313" s="3"/>
      <c r="P2313" s="3"/>
      <c r="Q2313" s="3"/>
      <c r="R2313" s="3"/>
      <c r="S2313" s="3"/>
      <c r="T2313" s="3" t="str">
        <f t="shared" si="288"/>
        <v>SIN CECO</v>
      </c>
      <c r="U2313" s="3" t="str">
        <f t="shared" si="289"/>
        <v>NO</v>
      </c>
      <c r="V2313" t="str">
        <f t="shared" si="290"/>
        <v>BLOQUE G Y GB **-Debilidades PAYC</v>
      </c>
      <c r="W2313" s="53" t="str">
        <f t="shared" si="291"/>
        <v>-</v>
      </c>
      <c r="X2313">
        <f t="shared" si="292"/>
        <v>0</v>
      </c>
      <c r="Y2313">
        <f>IF(ISNA(VLOOKUP(B2313,CECOS_SIN_IDENTIFICAR!$A$2:$D$146,4,0)),"SIN CECO",IF(VLOOKUP(B2313,CECOS_SIN_IDENTIFICAR!$A$2:$D$146,4,0)=0,"SIN CECO",VLOOKUP(B2313,CECOS_SIN_IDENTIFICAR!$A$2:$D$146,4,0)))</f>
        <v>1222</v>
      </c>
      <c r="Z2313">
        <f t="shared" si="293"/>
        <v>1222</v>
      </c>
      <c r="AA2313" s="56" t="s">
        <v>52</v>
      </c>
      <c r="AB2313" t="str">
        <f t="shared" si="294"/>
        <v>Principales debilidades en el servicio que presta PAYC-Debilidades PAYC</v>
      </c>
      <c r="AC2313" t="str">
        <f>VLOOKUP(AB2313,CODIFICACION_PREGUNTAS!$C$2:$D$35,2,0)</f>
        <v>DEB001</v>
      </c>
    </row>
    <row r="2314" spans="1:29" x14ac:dyDescent="0.25">
      <c r="A2314" s="3">
        <f t="shared" si="295"/>
        <v>2313</v>
      </c>
      <c r="B2314" s="3" t="s">
        <v>238</v>
      </c>
      <c r="C2314" s="32">
        <v>40787</v>
      </c>
      <c r="D2314" s="56" t="s">
        <v>52</v>
      </c>
      <c r="E2314" s="3"/>
      <c r="F2314" s="3"/>
      <c r="G2314" s="2" t="s">
        <v>5</v>
      </c>
      <c r="H2314" s="3" t="s">
        <v>6</v>
      </c>
      <c r="I2314" s="3">
        <v>4</v>
      </c>
      <c r="J2314" s="3" t="s">
        <v>183</v>
      </c>
      <c r="K2314" s="3"/>
      <c r="L2314" s="3"/>
      <c r="M2314" s="3"/>
      <c r="N2314" s="3"/>
      <c r="O2314" s="3"/>
      <c r="P2314" s="3"/>
      <c r="Q2314" s="3"/>
      <c r="R2314" s="3"/>
      <c r="S2314" s="3"/>
      <c r="T2314" s="3" t="str">
        <f t="shared" si="288"/>
        <v>SIN CECO</v>
      </c>
      <c r="U2314" s="3" t="str">
        <f t="shared" si="289"/>
        <v>NO</v>
      </c>
      <c r="V2314" t="str">
        <f t="shared" si="290"/>
        <v>ESTACION DE POLICIA UNIV. DE LOS ANDES **-Soporte Técnico</v>
      </c>
      <c r="W2314" s="53">
        <f t="shared" si="291"/>
        <v>4</v>
      </c>
      <c r="X2314">
        <f t="shared" si="292"/>
        <v>4</v>
      </c>
      <c r="Y2314">
        <f>IF(ISNA(VLOOKUP(B2314,CECOS_SIN_IDENTIFICAR!$A$2:$D$146,4,0)),"SIN CECO",IF(VLOOKUP(B2314,CECOS_SIN_IDENTIFICAR!$A$2:$D$146,4,0)=0,"SIN CECO",VLOOKUP(B2314,CECOS_SIN_IDENTIFICAR!$A$2:$D$146,4,0)))</f>
        <v>1380</v>
      </c>
      <c r="Z2314">
        <f t="shared" si="293"/>
        <v>1380</v>
      </c>
      <c r="AA2314" s="56" t="s">
        <v>52</v>
      </c>
      <c r="AB2314" t="str">
        <f t="shared" si="294"/>
        <v>a. Conocimiento específico de temas aplicables al proyecto-Soporte Técnico</v>
      </c>
      <c r="AC2314" t="str">
        <f>VLOOKUP(AB2314,CODIFICACION_PREGUNTAS!$C$2:$D$35,2,0)</f>
        <v>SOPORTE_TEC001</v>
      </c>
    </row>
    <row r="2315" spans="1:29" x14ac:dyDescent="0.25">
      <c r="A2315" s="3">
        <f t="shared" si="295"/>
        <v>2314</v>
      </c>
      <c r="B2315" s="3" t="s">
        <v>238</v>
      </c>
      <c r="C2315" s="32">
        <v>40787</v>
      </c>
      <c r="D2315" s="56" t="s">
        <v>52</v>
      </c>
      <c r="E2315" s="3"/>
      <c r="F2315" s="3"/>
      <c r="G2315" s="2" t="s">
        <v>7</v>
      </c>
      <c r="H2315" s="3" t="s">
        <v>6</v>
      </c>
      <c r="I2315" s="3">
        <v>4</v>
      </c>
      <c r="J2315" s="3" t="s">
        <v>183</v>
      </c>
      <c r="K2315" s="3"/>
      <c r="L2315" s="3"/>
      <c r="M2315" s="3"/>
      <c r="N2315" s="3"/>
      <c r="O2315" s="3"/>
      <c r="P2315" s="3"/>
      <c r="Q2315" s="3"/>
      <c r="R2315" s="3"/>
      <c r="S2315" s="3"/>
      <c r="T2315" s="3" t="str">
        <f t="shared" si="288"/>
        <v>SIN CECO</v>
      </c>
      <c r="U2315" s="3" t="str">
        <f t="shared" si="289"/>
        <v>NO</v>
      </c>
      <c r="V2315" t="str">
        <f t="shared" si="290"/>
        <v>ESTACION DE POLICIA UNIV. DE LOS ANDES **-Soporte Técnico</v>
      </c>
      <c r="W2315" s="53">
        <f t="shared" si="291"/>
        <v>4</v>
      </c>
      <c r="X2315">
        <f t="shared" si="292"/>
        <v>4</v>
      </c>
      <c r="Y2315">
        <f>IF(ISNA(VLOOKUP(B2315,CECOS_SIN_IDENTIFICAR!$A$2:$D$146,4,0)),"SIN CECO",IF(VLOOKUP(B2315,CECOS_SIN_IDENTIFICAR!$A$2:$D$146,4,0)=0,"SIN CECO",VLOOKUP(B2315,CECOS_SIN_IDENTIFICAR!$A$2:$D$146,4,0)))</f>
        <v>1380</v>
      </c>
      <c r="Z2315">
        <f t="shared" si="293"/>
        <v>1380</v>
      </c>
      <c r="AA2315" s="56" t="s">
        <v>52</v>
      </c>
      <c r="AB2315" t="str">
        <f t="shared" si="294"/>
        <v>b. Idoneidad y Calidad del soporte-Soporte Técnico</v>
      </c>
      <c r="AC2315" t="str">
        <f>VLOOKUP(AB2315,CODIFICACION_PREGUNTAS!$C$2:$D$35,2,0)</f>
        <v>SOPORTE_TEC002</v>
      </c>
    </row>
    <row r="2316" spans="1:29" x14ac:dyDescent="0.25">
      <c r="A2316" s="3">
        <f t="shared" si="295"/>
        <v>2315</v>
      </c>
      <c r="B2316" s="3" t="s">
        <v>238</v>
      </c>
      <c r="C2316" s="32">
        <v>40787</v>
      </c>
      <c r="D2316" s="56" t="s">
        <v>52</v>
      </c>
      <c r="E2316" s="3"/>
      <c r="F2316" s="3"/>
      <c r="G2316" s="2" t="s">
        <v>8</v>
      </c>
      <c r="H2316" s="3" t="s">
        <v>6</v>
      </c>
      <c r="I2316" s="3">
        <v>4</v>
      </c>
      <c r="J2316" s="3" t="s">
        <v>183</v>
      </c>
      <c r="K2316" s="3"/>
      <c r="L2316" s="3"/>
      <c r="M2316" s="3"/>
      <c r="N2316" s="3"/>
      <c r="O2316" s="3"/>
      <c r="P2316" s="3"/>
      <c r="Q2316" s="3"/>
      <c r="R2316" s="3"/>
      <c r="S2316" s="3"/>
      <c r="T2316" s="3" t="str">
        <f t="shared" si="288"/>
        <v>SIN CECO</v>
      </c>
      <c r="U2316" s="3" t="str">
        <f t="shared" si="289"/>
        <v>NO</v>
      </c>
      <c r="V2316" t="str">
        <f t="shared" si="290"/>
        <v>ESTACION DE POLICIA UNIV. DE LOS ANDES **-Soporte Técnico</v>
      </c>
      <c r="W2316" s="53">
        <f t="shared" si="291"/>
        <v>4</v>
      </c>
      <c r="X2316">
        <f t="shared" si="292"/>
        <v>4</v>
      </c>
      <c r="Y2316">
        <f>IF(ISNA(VLOOKUP(B2316,CECOS_SIN_IDENTIFICAR!$A$2:$D$146,4,0)),"SIN CECO",IF(VLOOKUP(B2316,CECOS_SIN_IDENTIFICAR!$A$2:$D$146,4,0)=0,"SIN CECO",VLOOKUP(B2316,CECOS_SIN_IDENTIFICAR!$A$2:$D$146,4,0)))</f>
        <v>1380</v>
      </c>
      <c r="Z2316">
        <f t="shared" si="293"/>
        <v>1380</v>
      </c>
      <c r="AA2316" s="56" t="s">
        <v>52</v>
      </c>
      <c r="AB2316" t="str">
        <f t="shared" si="294"/>
        <v>c. Cumplimiento de especificaciones técnicas de construcción-Soporte Técnico</v>
      </c>
      <c r="AC2316" t="str">
        <f>VLOOKUP(AB2316,CODIFICACION_PREGUNTAS!$C$2:$D$35,2,0)</f>
        <v>SOPORTE_TEC003</v>
      </c>
    </row>
    <row r="2317" spans="1:29" x14ac:dyDescent="0.25">
      <c r="A2317" s="3">
        <f t="shared" si="295"/>
        <v>2316</v>
      </c>
      <c r="B2317" s="3" t="s">
        <v>238</v>
      </c>
      <c r="C2317" s="32">
        <v>40787</v>
      </c>
      <c r="D2317" s="56" t="s">
        <v>52</v>
      </c>
      <c r="E2317" s="3"/>
      <c r="F2317" s="3"/>
      <c r="G2317" s="2" t="s">
        <v>9</v>
      </c>
      <c r="H2317" s="3" t="s">
        <v>6</v>
      </c>
      <c r="I2317" s="3">
        <v>4</v>
      </c>
      <c r="J2317" s="3" t="s">
        <v>183</v>
      </c>
      <c r="K2317" s="3"/>
      <c r="L2317" s="3"/>
      <c r="M2317" s="3"/>
      <c r="N2317" s="3"/>
      <c r="O2317" s="3"/>
      <c r="P2317" s="3"/>
      <c r="Q2317" s="3"/>
      <c r="R2317" s="3"/>
      <c r="S2317" s="3"/>
      <c r="T2317" s="3" t="str">
        <f t="shared" si="288"/>
        <v>SIN CECO</v>
      </c>
      <c r="U2317" s="3" t="str">
        <f t="shared" si="289"/>
        <v>NO</v>
      </c>
      <c r="V2317" t="str">
        <f t="shared" si="290"/>
        <v>ESTACION DE POLICIA UNIV. DE LOS ANDES **-Soporte Técnico</v>
      </c>
      <c r="W2317" s="53">
        <f t="shared" si="291"/>
        <v>4</v>
      </c>
      <c r="X2317">
        <f t="shared" si="292"/>
        <v>4</v>
      </c>
      <c r="Y2317">
        <f>IF(ISNA(VLOOKUP(B2317,CECOS_SIN_IDENTIFICAR!$A$2:$D$146,4,0)),"SIN CECO",IF(VLOOKUP(B2317,CECOS_SIN_IDENTIFICAR!$A$2:$D$146,4,0)=0,"SIN CECO",VLOOKUP(B2317,CECOS_SIN_IDENTIFICAR!$A$2:$D$146,4,0)))</f>
        <v>1380</v>
      </c>
      <c r="Z2317">
        <f t="shared" si="293"/>
        <v>1380</v>
      </c>
      <c r="AA2317" s="56" t="s">
        <v>52</v>
      </c>
      <c r="AB2317" t="str">
        <f t="shared" si="294"/>
        <v>d. Confiabilidad de los conceptos aplicados-Soporte Técnico</v>
      </c>
      <c r="AC2317" t="str">
        <f>VLOOKUP(AB2317,CODIFICACION_PREGUNTAS!$C$2:$D$35,2,0)</f>
        <v>SOPORTE_TEC004</v>
      </c>
    </row>
    <row r="2318" spans="1:29" x14ac:dyDescent="0.25">
      <c r="A2318" s="3">
        <f t="shared" si="295"/>
        <v>2317</v>
      </c>
      <c r="B2318" s="3" t="s">
        <v>238</v>
      </c>
      <c r="C2318" s="32">
        <v>40787</v>
      </c>
      <c r="D2318" s="56" t="s">
        <v>52</v>
      </c>
      <c r="E2318" s="3"/>
      <c r="F2318" s="3"/>
      <c r="G2318" s="2" t="s">
        <v>10</v>
      </c>
      <c r="H2318" s="3" t="s">
        <v>6</v>
      </c>
      <c r="I2318" s="3">
        <v>4</v>
      </c>
      <c r="J2318" s="3" t="s">
        <v>183</v>
      </c>
      <c r="K2318" s="3"/>
      <c r="L2318" s="3"/>
      <c r="M2318" s="3"/>
      <c r="N2318" s="3"/>
      <c r="O2318" s="3"/>
      <c r="P2318" s="3"/>
      <c r="Q2318" s="3"/>
      <c r="R2318" s="3"/>
      <c r="S2318" s="3"/>
      <c r="T2318" s="3" t="str">
        <f t="shared" si="288"/>
        <v>SIN CECO</v>
      </c>
      <c r="U2318" s="3" t="str">
        <f t="shared" si="289"/>
        <v>NO</v>
      </c>
      <c r="V2318" t="str">
        <f t="shared" si="290"/>
        <v>ESTACION DE POLICIA UNIV. DE LOS ANDES **-Soporte Técnico</v>
      </c>
      <c r="W2318" s="53">
        <f t="shared" si="291"/>
        <v>4</v>
      </c>
      <c r="X2318">
        <f t="shared" si="292"/>
        <v>4</v>
      </c>
      <c r="Y2318">
        <f>IF(ISNA(VLOOKUP(B2318,CECOS_SIN_IDENTIFICAR!$A$2:$D$146,4,0)),"SIN CECO",IF(VLOOKUP(B2318,CECOS_SIN_IDENTIFICAR!$A$2:$D$146,4,0)=0,"SIN CECO",VLOOKUP(B2318,CECOS_SIN_IDENTIFICAR!$A$2:$D$146,4,0)))</f>
        <v>1380</v>
      </c>
      <c r="Z2318">
        <f t="shared" si="293"/>
        <v>1380</v>
      </c>
      <c r="AA2318" s="56" t="s">
        <v>52</v>
      </c>
      <c r="AB2318" t="str">
        <f t="shared" si="294"/>
        <v>e. Oportunidad en entrega de información o requerimientos-Soporte Técnico</v>
      </c>
      <c r="AC2318" t="str">
        <f>VLOOKUP(AB2318,CODIFICACION_PREGUNTAS!$C$2:$D$35,2,0)</f>
        <v>SOPORTE_TEC005</v>
      </c>
    </row>
    <row r="2319" spans="1:29" x14ac:dyDescent="0.25">
      <c r="A2319" s="3">
        <f t="shared" si="295"/>
        <v>2318</v>
      </c>
      <c r="B2319" s="3" t="s">
        <v>238</v>
      </c>
      <c r="C2319" s="32">
        <v>40787</v>
      </c>
      <c r="D2319" s="56" t="s">
        <v>52</v>
      </c>
      <c r="E2319" s="3"/>
      <c r="F2319" s="3"/>
      <c r="G2319" s="2" t="s">
        <v>11</v>
      </c>
      <c r="H2319" s="3" t="s">
        <v>12</v>
      </c>
      <c r="I2319" s="3">
        <v>4</v>
      </c>
      <c r="J2319" s="3" t="s">
        <v>183</v>
      </c>
      <c r="K2319" s="3"/>
      <c r="L2319" s="3"/>
      <c r="M2319" s="3"/>
      <c r="N2319" s="3"/>
      <c r="O2319" s="3"/>
      <c r="P2319" s="3"/>
      <c r="Q2319" s="3"/>
      <c r="R2319" s="3"/>
      <c r="S2319" s="3"/>
      <c r="T2319" s="3" t="str">
        <f t="shared" si="288"/>
        <v>SIN CECO</v>
      </c>
      <c r="U2319" s="3" t="str">
        <f t="shared" si="289"/>
        <v>NO</v>
      </c>
      <c r="V2319" t="str">
        <f t="shared" si="290"/>
        <v>ESTACION DE POLICIA UNIV. DE LOS ANDES **-Soporte Administrativo</v>
      </c>
      <c r="W2319" s="53">
        <f t="shared" si="291"/>
        <v>4</v>
      </c>
      <c r="X2319">
        <f t="shared" si="292"/>
        <v>4</v>
      </c>
      <c r="Y2319">
        <f>IF(ISNA(VLOOKUP(B2319,CECOS_SIN_IDENTIFICAR!$A$2:$D$146,4,0)),"SIN CECO",IF(VLOOKUP(B2319,CECOS_SIN_IDENTIFICAR!$A$2:$D$146,4,0)=0,"SIN CECO",VLOOKUP(B2319,CECOS_SIN_IDENTIFICAR!$A$2:$D$146,4,0)))</f>
        <v>1380</v>
      </c>
      <c r="Z2319">
        <f t="shared" si="293"/>
        <v>1380</v>
      </c>
      <c r="AA2319" s="56" t="s">
        <v>52</v>
      </c>
      <c r="AB2319" t="str">
        <f t="shared" si="294"/>
        <v>a. Oportunidad de la gestión en obra-Soporte Administrativo</v>
      </c>
      <c r="AC2319" t="str">
        <f>VLOOKUP(AB2319,CODIFICACION_PREGUNTAS!$C$2:$D$35,2,0)</f>
        <v>SOPORTE_ADMON001</v>
      </c>
    </row>
    <row r="2320" spans="1:29" x14ac:dyDescent="0.25">
      <c r="A2320" s="3">
        <f t="shared" si="295"/>
        <v>2319</v>
      </c>
      <c r="B2320" s="3" t="s">
        <v>238</v>
      </c>
      <c r="C2320" s="32">
        <v>40787</v>
      </c>
      <c r="D2320" s="56" t="s">
        <v>52</v>
      </c>
      <c r="E2320" s="3"/>
      <c r="F2320" s="3"/>
      <c r="G2320" s="2" t="s">
        <v>13</v>
      </c>
      <c r="H2320" s="3" t="s">
        <v>12</v>
      </c>
      <c r="I2320" s="3">
        <v>4</v>
      </c>
      <c r="J2320" s="3" t="s">
        <v>183</v>
      </c>
      <c r="K2320" s="3"/>
      <c r="L2320" s="3"/>
      <c r="M2320" s="3"/>
      <c r="N2320" s="3"/>
      <c r="O2320" s="3"/>
      <c r="P2320" s="3"/>
      <c r="Q2320" s="3"/>
      <c r="R2320" s="3"/>
      <c r="S2320" s="3"/>
      <c r="T2320" s="3" t="str">
        <f t="shared" si="288"/>
        <v>SIN CECO</v>
      </c>
      <c r="U2320" s="3" t="str">
        <f t="shared" si="289"/>
        <v>NO</v>
      </c>
      <c r="V2320" t="str">
        <f t="shared" si="290"/>
        <v>ESTACION DE POLICIA UNIV. DE LOS ANDES **-Soporte Administrativo</v>
      </c>
      <c r="W2320" s="53">
        <f t="shared" si="291"/>
        <v>4</v>
      </c>
      <c r="X2320">
        <f t="shared" si="292"/>
        <v>4</v>
      </c>
      <c r="Y2320">
        <f>IF(ISNA(VLOOKUP(B2320,CECOS_SIN_IDENTIFICAR!$A$2:$D$146,4,0)),"SIN CECO",IF(VLOOKUP(B2320,CECOS_SIN_IDENTIFICAR!$A$2:$D$146,4,0)=0,"SIN CECO",VLOOKUP(B2320,CECOS_SIN_IDENTIFICAR!$A$2:$D$146,4,0)))</f>
        <v>1380</v>
      </c>
      <c r="Z2320">
        <f t="shared" si="293"/>
        <v>1380</v>
      </c>
      <c r="AA2320" s="56" t="s">
        <v>52</v>
      </c>
      <c r="AB2320" t="str">
        <f t="shared" si="294"/>
        <v>b. Manejo administrativo del proyecto-Soporte Administrativo</v>
      </c>
      <c r="AC2320" t="str">
        <f>VLOOKUP(AB2320,CODIFICACION_PREGUNTAS!$C$2:$D$35,2,0)</f>
        <v>SOPORTE_ADMON002</v>
      </c>
    </row>
    <row r="2321" spans="1:29" x14ac:dyDescent="0.25">
      <c r="A2321" s="3">
        <f t="shared" si="295"/>
        <v>2320</v>
      </c>
      <c r="B2321" s="3" t="s">
        <v>238</v>
      </c>
      <c r="C2321" s="32">
        <v>40787</v>
      </c>
      <c r="D2321" s="56" t="s">
        <v>52</v>
      </c>
      <c r="E2321" s="3"/>
      <c r="F2321" s="3"/>
      <c r="G2321" s="2" t="s">
        <v>14</v>
      </c>
      <c r="H2321" s="3" t="s">
        <v>12</v>
      </c>
      <c r="I2321" s="3">
        <v>4</v>
      </c>
      <c r="J2321" s="3" t="s">
        <v>183</v>
      </c>
      <c r="K2321" s="3"/>
      <c r="L2321" s="3"/>
      <c r="M2321" s="3"/>
      <c r="N2321" s="3"/>
      <c r="O2321" s="3"/>
      <c r="P2321" s="3"/>
      <c r="Q2321" s="3"/>
      <c r="R2321" s="3"/>
      <c r="S2321" s="3"/>
      <c r="T2321" s="3" t="str">
        <f t="shared" si="288"/>
        <v>SIN CECO</v>
      </c>
      <c r="U2321" s="3" t="str">
        <f t="shared" si="289"/>
        <v>NO</v>
      </c>
      <c r="V2321" t="str">
        <f t="shared" si="290"/>
        <v>ESTACION DE POLICIA UNIV. DE LOS ANDES **-Soporte Administrativo</v>
      </c>
      <c r="W2321" s="53">
        <f t="shared" si="291"/>
        <v>4</v>
      </c>
      <c r="X2321">
        <f t="shared" si="292"/>
        <v>4</v>
      </c>
      <c r="Y2321">
        <f>IF(ISNA(VLOOKUP(B2321,CECOS_SIN_IDENTIFICAR!$A$2:$D$146,4,0)),"SIN CECO",IF(VLOOKUP(B2321,CECOS_SIN_IDENTIFICAR!$A$2:$D$146,4,0)=0,"SIN CECO",VLOOKUP(B2321,CECOS_SIN_IDENTIFICAR!$A$2:$D$146,4,0)))</f>
        <v>1380</v>
      </c>
      <c r="Z2321">
        <f t="shared" si="293"/>
        <v>1380</v>
      </c>
      <c r="AA2321" s="56" t="s">
        <v>52</v>
      </c>
      <c r="AB2321" t="str">
        <f t="shared" si="294"/>
        <v>c. Información clara y veraz sobre la administración de proyecto-Soporte Administrativo</v>
      </c>
      <c r="AC2321" t="str">
        <f>VLOOKUP(AB2321,CODIFICACION_PREGUNTAS!$C$2:$D$35,2,0)</f>
        <v>SOPORTE_ADMON003</v>
      </c>
    </row>
    <row r="2322" spans="1:29" x14ac:dyDescent="0.25">
      <c r="A2322" s="3">
        <f t="shared" si="295"/>
        <v>2321</v>
      </c>
      <c r="B2322" s="3" t="s">
        <v>238</v>
      </c>
      <c r="C2322" s="32">
        <v>40787</v>
      </c>
      <c r="D2322" s="56" t="s">
        <v>52</v>
      </c>
      <c r="E2322" s="3"/>
      <c r="F2322" s="3"/>
      <c r="G2322" s="2" t="s">
        <v>15</v>
      </c>
      <c r="H2322" s="3" t="s">
        <v>12</v>
      </c>
      <c r="I2322" s="3">
        <v>4</v>
      </c>
      <c r="J2322" s="3" t="s">
        <v>183</v>
      </c>
      <c r="K2322" s="3"/>
      <c r="L2322" s="3"/>
      <c r="M2322" s="3"/>
      <c r="N2322" s="3"/>
      <c r="O2322" s="3"/>
      <c r="P2322" s="3"/>
      <c r="Q2322" s="3"/>
      <c r="R2322" s="3"/>
      <c r="S2322" s="3"/>
      <c r="T2322" s="3" t="str">
        <f t="shared" si="288"/>
        <v>SIN CECO</v>
      </c>
      <c r="U2322" s="3" t="str">
        <f t="shared" si="289"/>
        <v>NO</v>
      </c>
      <c r="V2322" t="str">
        <f t="shared" si="290"/>
        <v>ESTACION DE POLICIA UNIV. DE LOS ANDES **-Soporte Administrativo</v>
      </c>
      <c r="W2322" s="53">
        <f t="shared" si="291"/>
        <v>4</v>
      </c>
      <c r="X2322">
        <f t="shared" si="292"/>
        <v>4</v>
      </c>
      <c r="Y2322">
        <f>IF(ISNA(VLOOKUP(B2322,CECOS_SIN_IDENTIFICAR!$A$2:$D$146,4,0)),"SIN CECO",IF(VLOOKUP(B2322,CECOS_SIN_IDENTIFICAR!$A$2:$D$146,4,0)=0,"SIN CECO",VLOOKUP(B2322,CECOS_SIN_IDENTIFICAR!$A$2:$D$146,4,0)))</f>
        <v>1380</v>
      </c>
      <c r="Z2322">
        <f t="shared" si="293"/>
        <v>1380</v>
      </c>
      <c r="AA2322" s="56" t="s">
        <v>52</v>
      </c>
      <c r="AB2322" t="str">
        <f t="shared" si="294"/>
        <v>d. Cumplimientos con expectativas del cliente-Soporte Administrativo</v>
      </c>
      <c r="AC2322" t="str">
        <f>VLOOKUP(AB2322,CODIFICACION_PREGUNTAS!$C$2:$D$35,2,0)</f>
        <v>SOPORTE_ADMON004</v>
      </c>
    </row>
    <row r="2323" spans="1:29" x14ac:dyDescent="0.25">
      <c r="A2323" s="3">
        <f t="shared" si="295"/>
        <v>2322</v>
      </c>
      <c r="B2323" s="3" t="s">
        <v>238</v>
      </c>
      <c r="C2323" s="32">
        <v>40787</v>
      </c>
      <c r="D2323" s="56" t="s">
        <v>52</v>
      </c>
      <c r="E2323" s="3"/>
      <c r="F2323" s="3"/>
      <c r="G2323" s="2" t="s">
        <v>16</v>
      </c>
      <c r="H2323" s="3" t="s">
        <v>12</v>
      </c>
      <c r="I2323" s="3">
        <v>4</v>
      </c>
      <c r="J2323" s="3" t="s">
        <v>183</v>
      </c>
      <c r="K2323" s="3"/>
      <c r="L2323" s="3"/>
      <c r="M2323" s="3"/>
      <c r="N2323" s="3"/>
      <c r="O2323" s="3"/>
      <c r="P2323" s="3"/>
      <c r="Q2323" s="3"/>
      <c r="R2323" s="3"/>
      <c r="S2323" s="3"/>
      <c r="T2323" s="3" t="str">
        <f t="shared" si="288"/>
        <v>SIN CECO</v>
      </c>
      <c r="U2323" s="3" t="str">
        <f t="shared" si="289"/>
        <v>NO</v>
      </c>
      <c r="V2323" t="str">
        <f t="shared" si="290"/>
        <v>ESTACION DE POLICIA UNIV. DE LOS ANDES **-Soporte Administrativo</v>
      </c>
      <c r="W2323" s="53">
        <f t="shared" si="291"/>
        <v>4</v>
      </c>
      <c r="X2323">
        <f t="shared" si="292"/>
        <v>4</v>
      </c>
      <c r="Y2323">
        <f>IF(ISNA(VLOOKUP(B2323,CECOS_SIN_IDENTIFICAR!$A$2:$D$146,4,0)),"SIN CECO",IF(VLOOKUP(B2323,CECOS_SIN_IDENTIFICAR!$A$2:$D$146,4,0)=0,"SIN CECO",VLOOKUP(B2323,CECOS_SIN_IDENTIFICAR!$A$2:$D$146,4,0)))</f>
        <v>1380</v>
      </c>
      <c r="Z2323">
        <f t="shared" si="293"/>
        <v>1380</v>
      </c>
      <c r="AA2323" s="56" t="s">
        <v>52</v>
      </c>
      <c r="AB2323" t="str">
        <f t="shared" si="294"/>
        <v>e. Control de presupuesto-Soporte Administrativo</v>
      </c>
      <c r="AC2323" t="str">
        <f>VLOOKUP(AB2323,CODIFICACION_PREGUNTAS!$C$2:$D$35,2,0)</f>
        <v>SOPORTE_ADMON005</v>
      </c>
    </row>
    <row r="2324" spans="1:29" x14ac:dyDescent="0.25">
      <c r="A2324" s="3">
        <f t="shared" si="295"/>
        <v>2323</v>
      </c>
      <c r="B2324" s="3" t="s">
        <v>238</v>
      </c>
      <c r="C2324" s="32">
        <v>40787</v>
      </c>
      <c r="D2324" s="56" t="s">
        <v>52</v>
      </c>
      <c r="E2324" s="3"/>
      <c r="F2324" s="3"/>
      <c r="G2324" s="2" t="s">
        <v>17</v>
      </c>
      <c r="H2324" s="3" t="s">
        <v>18</v>
      </c>
      <c r="I2324" s="3">
        <v>4</v>
      </c>
      <c r="J2324" s="3" t="s">
        <v>183</v>
      </c>
      <c r="K2324" s="3"/>
      <c r="L2324" s="3"/>
      <c r="M2324" s="3"/>
      <c r="N2324" s="3"/>
      <c r="O2324" s="3"/>
      <c r="P2324" s="3"/>
      <c r="Q2324" s="3"/>
      <c r="R2324" s="3"/>
      <c r="S2324" s="3"/>
      <c r="T2324" s="3" t="str">
        <f t="shared" si="288"/>
        <v>SIN CECO</v>
      </c>
      <c r="U2324" s="3" t="str">
        <f t="shared" si="289"/>
        <v>NO</v>
      </c>
      <c r="V2324" t="str">
        <f t="shared" si="290"/>
        <v>ESTACION DE POLICIA UNIV. DE LOS ANDES **-Soporte Directivo (Coordinador y Gerencia)</v>
      </c>
      <c r="W2324" s="53">
        <f t="shared" si="291"/>
        <v>4</v>
      </c>
      <c r="X2324">
        <f t="shared" si="292"/>
        <v>4</v>
      </c>
      <c r="Y2324">
        <f>IF(ISNA(VLOOKUP(B2324,CECOS_SIN_IDENTIFICAR!$A$2:$D$146,4,0)),"SIN CECO",IF(VLOOKUP(B2324,CECOS_SIN_IDENTIFICAR!$A$2:$D$146,4,0)=0,"SIN CECO",VLOOKUP(B2324,CECOS_SIN_IDENTIFICAR!$A$2:$D$146,4,0)))</f>
        <v>1380</v>
      </c>
      <c r="Z2324">
        <f t="shared" si="293"/>
        <v>1380</v>
      </c>
      <c r="AA2324" s="56" t="s">
        <v>52</v>
      </c>
      <c r="AB2324" t="str">
        <f t="shared" si="294"/>
        <v>a. Apoyo y presencia en el proyecto-Soporte Directivo (Coordinador y Gerencia)</v>
      </c>
      <c r="AC2324" t="str">
        <f>VLOOKUP(AB2324,CODIFICACION_PREGUNTAS!$C$2:$D$35,2,0)</f>
        <v>SOPORTE_DIR001</v>
      </c>
    </row>
    <row r="2325" spans="1:29" x14ac:dyDescent="0.25">
      <c r="A2325" s="3">
        <f t="shared" si="295"/>
        <v>2324</v>
      </c>
      <c r="B2325" s="3" t="s">
        <v>238</v>
      </c>
      <c r="C2325" s="32">
        <v>40787</v>
      </c>
      <c r="D2325" s="56" t="s">
        <v>52</v>
      </c>
      <c r="E2325" s="3"/>
      <c r="F2325" s="3"/>
      <c r="G2325" s="2" t="s">
        <v>19</v>
      </c>
      <c r="H2325" s="3" t="s">
        <v>18</v>
      </c>
      <c r="I2325" s="3">
        <v>4</v>
      </c>
      <c r="J2325" s="3" t="s">
        <v>183</v>
      </c>
      <c r="K2325" s="3"/>
      <c r="L2325" s="3"/>
      <c r="M2325" s="3"/>
      <c r="N2325" s="3"/>
      <c r="O2325" s="3"/>
      <c r="P2325" s="3"/>
      <c r="Q2325" s="3"/>
      <c r="R2325" s="3"/>
      <c r="S2325" s="3"/>
      <c r="T2325" s="3" t="str">
        <f t="shared" si="288"/>
        <v>SIN CECO</v>
      </c>
      <c r="U2325" s="3" t="str">
        <f t="shared" si="289"/>
        <v>NO</v>
      </c>
      <c r="V2325" t="str">
        <f t="shared" si="290"/>
        <v>ESTACION DE POLICIA UNIV. DE LOS ANDES **-Soporte Directivo (Coordinador y Gerencia)</v>
      </c>
      <c r="W2325" s="53">
        <f t="shared" si="291"/>
        <v>4</v>
      </c>
      <c r="X2325">
        <f t="shared" si="292"/>
        <v>4</v>
      </c>
      <c r="Y2325">
        <f>IF(ISNA(VLOOKUP(B2325,CECOS_SIN_IDENTIFICAR!$A$2:$D$146,4,0)),"SIN CECO",IF(VLOOKUP(B2325,CECOS_SIN_IDENTIFICAR!$A$2:$D$146,4,0)=0,"SIN CECO",VLOOKUP(B2325,CECOS_SIN_IDENTIFICAR!$A$2:$D$146,4,0)))</f>
        <v>1380</v>
      </c>
      <c r="Z2325">
        <f t="shared" si="293"/>
        <v>1380</v>
      </c>
      <c r="AA2325" s="56" t="s">
        <v>52</v>
      </c>
      <c r="AB2325" t="str">
        <f t="shared" si="294"/>
        <v>b. Conocimiento del proyecto-Soporte Directivo (Coordinador y Gerencia)</v>
      </c>
      <c r="AC2325" t="str">
        <f>VLOOKUP(AB2325,CODIFICACION_PREGUNTAS!$C$2:$D$35,2,0)</f>
        <v>SOPORTE_DIR002</v>
      </c>
    </row>
    <row r="2326" spans="1:29" x14ac:dyDescent="0.25">
      <c r="A2326" s="3">
        <f t="shared" si="295"/>
        <v>2325</v>
      </c>
      <c r="B2326" s="3" t="s">
        <v>238</v>
      </c>
      <c r="C2326" s="32">
        <v>40787</v>
      </c>
      <c r="D2326" s="56" t="s">
        <v>52</v>
      </c>
      <c r="E2326" s="3"/>
      <c r="F2326" s="3"/>
      <c r="G2326" s="2" t="s">
        <v>20</v>
      </c>
      <c r="H2326" s="3" t="s">
        <v>18</v>
      </c>
      <c r="I2326" s="3">
        <v>4</v>
      </c>
      <c r="J2326" s="3" t="s">
        <v>183</v>
      </c>
      <c r="K2326" s="3"/>
      <c r="L2326" s="3"/>
      <c r="M2326" s="3"/>
      <c r="N2326" s="3"/>
      <c r="O2326" s="3"/>
      <c r="P2326" s="3"/>
      <c r="Q2326" s="3"/>
      <c r="R2326" s="3"/>
      <c r="S2326" s="3"/>
      <c r="T2326" s="3" t="str">
        <f t="shared" si="288"/>
        <v>SIN CECO</v>
      </c>
      <c r="U2326" s="3" t="str">
        <f t="shared" si="289"/>
        <v>NO</v>
      </c>
      <c r="V2326" t="str">
        <f t="shared" si="290"/>
        <v>ESTACION DE POLICIA UNIV. DE LOS ANDES **-Soporte Directivo (Coordinador y Gerencia)</v>
      </c>
      <c r="W2326" s="53">
        <f t="shared" si="291"/>
        <v>4</v>
      </c>
      <c r="X2326">
        <f t="shared" si="292"/>
        <v>4</v>
      </c>
      <c r="Y2326">
        <f>IF(ISNA(VLOOKUP(B2326,CECOS_SIN_IDENTIFICAR!$A$2:$D$146,4,0)),"SIN CECO",IF(VLOOKUP(B2326,CECOS_SIN_IDENTIFICAR!$A$2:$D$146,4,0)=0,"SIN CECO",VLOOKUP(B2326,CECOS_SIN_IDENTIFICAR!$A$2:$D$146,4,0)))</f>
        <v>1380</v>
      </c>
      <c r="Z2326">
        <f t="shared" si="293"/>
        <v>1380</v>
      </c>
      <c r="AA2326" s="56" t="s">
        <v>52</v>
      </c>
      <c r="AB2326" t="str">
        <f t="shared" si="294"/>
        <v>c. Planteamiento de soluciones y manejo de conflictos-Soporte Directivo (Coordinador y Gerencia)</v>
      </c>
      <c r="AC2326" t="str">
        <f>VLOOKUP(AB2326,CODIFICACION_PREGUNTAS!$C$2:$D$35,2,0)</f>
        <v>SOPORTE_DIR003</v>
      </c>
    </row>
    <row r="2327" spans="1:29" x14ac:dyDescent="0.25">
      <c r="A2327" s="3">
        <f t="shared" si="295"/>
        <v>2326</v>
      </c>
      <c r="B2327" s="3" t="s">
        <v>238</v>
      </c>
      <c r="C2327" s="32">
        <v>40787</v>
      </c>
      <c r="D2327" s="56" t="s">
        <v>52</v>
      </c>
      <c r="E2327" s="3"/>
      <c r="F2327" s="3"/>
      <c r="G2327" s="2" t="s">
        <v>21</v>
      </c>
      <c r="H2327" s="3" t="s">
        <v>18</v>
      </c>
      <c r="I2327" s="3">
        <v>4</v>
      </c>
      <c r="J2327" s="3" t="s">
        <v>183</v>
      </c>
      <c r="K2327" s="3"/>
      <c r="L2327" s="3"/>
      <c r="M2327" s="3"/>
      <c r="N2327" s="3"/>
      <c r="O2327" s="3"/>
      <c r="P2327" s="3"/>
      <c r="Q2327" s="3"/>
      <c r="R2327" s="3"/>
      <c r="S2327" s="3"/>
      <c r="T2327" s="3" t="str">
        <f t="shared" si="288"/>
        <v>SIN CECO</v>
      </c>
      <c r="U2327" s="3" t="str">
        <f t="shared" si="289"/>
        <v>NO</v>
      </c>
      <c r="V2327" t="str">
        <f t="shared" si="290"/>
        <v>ESTACION DE POLICIA UNIV. DE LOS ANDES **-Soporte Directivo (Coordinador y Gerencia)</v>
      </c>
      <c r="W2327" s="53">
        <f t="shared" si="291"/>
        <v>4</v>
      </c>
      <c r="X2327">
        <f t="shared" si="292"/>
        <v>4</v>
      </c>
      <c r="Y2327">
        <f>IF(ISNA(VLOOKUP(B2327,CECOS_SIN_IDENTIFICAR!$A$2:$D$146,4,0)),"SIN CECO",IF(VLOOKUP(B2327,CECOS_SIN_IDENTIFICAR!$A$2:$D$146,4,0)=0,"SIN CECO",VLOOKUP(B2327,CECOS_SIN_IDENTIFICAR!$A$2:$D$146,4,0)))</f>
        <v>1380</v>
      </c>
      <c r="Z2327">
        <f t="shared" si="293"/>
        <v>1380</v>
      </c>
      <c r="AA2327" s="56" t="s">
        <v>52</v>
      </c>
      <c r="AB2327" t="str">
        <f t="shared" si="294"/>
        <v>d. Cumplimiento de compromisos-Soporte Directivo (Coordinador y Gerencia)</v>
      </c>
      <c r="AC2327" t="str">
        <f>VLOOKUP(AB2327,CODIFICACION_PREGUNTAS!$C$2:$D$35,2,0)</f>
        <v>SOPORTE_DIR004</v>
      </c>
    </row>
    <row r="2328" spans="1:29" x14ac:dyDescent="0.25">
      <c r="A2328" s="3">
        <f t="shared" si="295"/>
        <v>2327</v>
      </c>
      <c r="B2328" s="3" t="s">
        <v>238</v>
      </c>
      <c r="C2328" s="32">
        <v>40787</v>
      </c>
      <c r="D2328" s="56" t="s">
        <v>52</v>
      </c>
      <c r="E2328" s="3"/>
      <c r="F2328" s="3"/>
      <c r="G2328" s="2" t="s">
        <v>22</v>
      </c>
      <c r="H2328" s="3" t="s">
        <v>18</v>
      </c>
      <c r="I2328" s="3">
        <v>4</v>
      </c>
      <c r="J2328" s="3" t="s">
        <v>183</v>
      </c>
      <c r="K2328" s="3"/>
      <c r="L2328" s="3"/>
      <c r="M2328" s="3"/>
      <c r="N2328" s="3"/>
      <c r="O2328" s="3"/>
      <c r="P2328" s="3"/>
      <c r="Q2328" s="3"/>
      <c r="R2328" s="3"/>
      <c r="S2328" s="3"/>
      <c r="T2328" s="3" t="str">
        <f t="shared" si="288"/>
        <v>SIN CECO</v>
      </c>
      <c r="U2328" s="3" t="str">
        <f t="shared" si="289"/>
        <v>NO</v>
      </c>
      <c r="V2328" t="str">
        <f t="shared" si="290"/>
        <v>ESTACION DE POLICIA UNIV. DE LOS ANDES **-Soporte Directivo (Coordinador y Gerencia)</v>
      </c>
      <c r="W2328" s="53">
        <f t="shared" si="291"/>
        <v>4</v>
      </c>
      <c r="X2328">
        <f t="shared" si="292"/>
        <v>4</v>
      </c>
      <c r="Y2328">
        <f>IF(ISNA(VLOOKUP(B2328,CECOS_SIN_IDENTIFICAR!$A$2:$D$146,4,0)),"SIN CECO",IF(VLOOKUP(B2328,CECOS_SIN_IDENTIFICAR!$A$2:$D$146,4,0)=0,"SIN CECO",VLOOKUP(B2328,CECOS_SIN_IDENTIFICAR!$A$2:$D$146,4,0)))</f>
        <v>1380</v>
      </c>
      <c r="Z2328">
        <f t="shared" si="293"/>
        <v>1380</v>
      </c>
      <c r="AA2328" s="56" t="s">
        <v>52</v>
      </c>
      <c r="AB2328" t="str">
        <f t="shared" si="294"/>
        <v>e. Manejo del cliente-Soporte Directivo (Coordinador y Gerencia)</v>
      </c>
      <c r="AC2328" t="str">
        <f>VLOOKUP(AB2328,CODIFICACION_PREGUNTAS!$C$2:$D$35,2,0)</f>
        <v>SOPORTE_DIR005</v>
      </c>
    </row>
    <row r="2329" spans="1:29" x14ac:dyDescent="0.25">
      <c r="A2329" s="3">
        <f t="shared" si="295"/>
        <v>2328</v>
      </c>
      <c r="B2329" s="3" t="s">
        <v>238</v>
      </c>
      <c r="C2329" s="32">
        <v>40787</v>
      </c>
      <c r="D2329" s="56" t="s">
        <v>52</v>
      </c>
      <c r="E2329" s="3"/>
      <c r="F2329" s="3"/>
      <c r="G2329" s="2" t="s">
        <v>23</v>
      </c>
      <c r="H2329" s="3" t="s">
        <v>24</v>
      </c>
      <c r="I2329" s="3">
        <v>4</v>
      </c>
      <c r="J2329" s="3" t="s">
        <v>183</v>
      </c>
      <c r="K2329" s="3"/>
      <c r="L2329" s="3"/>
      <c r="M2329" s="3"/>
      <c r="N2329" s="3"/>
      <c r="O2329" s="3"/>
      <c r="P2329" s="3"/>
      <c r="Q2329" s="3"/>
      <c r="R2329" s="3"/>
      <c r="S2329" s="3"/>
      <c r="T2329" s="3" t="str">
        <f t="shared" si="288"/>
        <v>SIN CECO</v>
      </c>
      <c r="U2329" s="3" t="str">
        <f t="shared" si="289"/>
        <v>NO</v>
      </c>
      <c r="V2329" t="str">
        <f t="shared" si="290"/>
        <v>ESTACION DE POLICIA UNIV. DE LOS ANDES **-Personal que presta el servicio en obra</v>
      </c>
      <c r="W2329" s="53">
        <f t="shared" si="291"/>
        <v>4</v>
      </c>
      <c r="X2329">
        <f t="shared" si="292"/>
        <v>4</v>
      </c>
      <c r="Y2329">
        <f>IF(ISNA(VLOOKUP(B2329,CECOS_SIN_IDENTIFICAR!$A$2:$D$146,4,0)),"SIN CECO",IF(VLOOKUP(B2329,CECOS_SIN_IDENTIFICAR!$A$2:$D$146,4,0)=0,"SIN CECO",VLOOKUP(B2329,CECOS_SIN_IDENTIFICAR!$A$2:$D$146,4,0)))</f>
        <v>1380</v>
      </c>
      <c r="Z2329">
        <f t="shared" si="293"/>
        <v>1380</v>
      </c>
      <c r="AA2329" s="56" t="s">
        <v>52</v>
      </c>
      <c r="AB2329" t="str">
        <f t="shared" si="294"/>
        <v>a. Idoneidad del personal-Personal que presta el servicio en obra</v>
      </c>
      <c r="AC2329" t="str">
        <f>VLOOKUP(AB2329,CODIFICACION_PREGUNTAS!$C$2:$D$35,2,0)</f>
        <v>PERSONAL001</v>
      </c>
    </row>
    <row r="2330" spans="1:29" x14ac:dyDescent="0.25">
      <c r="A2330" s="3">
        <f t="shared" si="295"/>
        <v>2329</v>
      </c>
      <c r="B2330" s="3" t="s">
        <v>238</v>
      </c>
      <c r="C2330" s="32">
        <v>40787</v>
      </c>
      <c r="D2330" s="56" t="s">
        <v>52</v>
      </c>
      <c r="E2330" s="3"/>
      <c r="F2330" s="3"/>
      <c r="G2330" s="2" t="s">
        <v>25</v>
      </c>
      <c r="H2330" s="3" t="s">
        <v>24</v>
      </c>
      <c r="I2330" s="3">
        <v>4</v>
      </c>
      <c r="J2330" s="3" t="s">
        <v>183</v>
      </c>
      <c r="K2330" s="3"/>
      <c r="L2330" s="3"/>
      <c r="M2330" s="3"/>
      <c r="N2330" s="3"/>
      <c r="O2330" s="3"/>
      <c r="P2330" s="3"/>
      <c r="Q2330" s="3"/>
      <c r="R2330" s="3"/>
      <c r="S2330" s="3"/>
      <c r="T2330" s="3" t="str">
        <f t="shared" si="288"/>
        <v>SIN CECO</v>
      </c>
      <c r="U2330" s="3" t="str">
        <f t="shared" si="289"/>
        <v>NO</v>
      </c>
      <c r="V2330" t="str">
        <f t="shared" si="290"/>
        <v>ESTACION DE POLICIA UNIV. DE LOS ANDES **-Personal que presta el servicio en obra</v>
      </c>
      <c r="W2330" s="53">
        <f t="shared" si="291"/>
        <v>4</v>
      </c>
      <c r="X2330">
        <f t="shared" si="292"/>
        <v>4</v>
      </c>
      <c r="Y2330">
        <f>IF(ISNA(VLOOKUP(B2330,CECOS_SIN_IDENTIFICAR!$A$2:$D$146,4,0)),"SIN CECO",IF(VLOOKUP(B2330,CECOS_SIN_IDENTIFICAR!$A$2:$D$146,4,0)=0,"SIN CECO",VLOOKUP(B2330,CECOS_SIN_IDENTIFICAR!$A$2:$D$146,4,0)))</f>
        <v>1380</v>
      </c>
      <c r="Z2330">
        <f t="shared" si="293"/>
        <v>1380</v>
      </c>
      <c r="AA2330" s="56" t="s">
        <v>52</v>
      </c>
      <c r="AB2330" t="str">
        <f t="shared" si="294"/>
        <v>b. Oportuna atención al cliente-Personal que presta el servicio en obra</v>
      </c>
      <c r="AC2330" t="str">
        <f>VLOOKUP(AB2330,CODIFICACION_PREGUNTAS!$C$2:$D$35,2,0)</f>
        <v>PERSONAL002</v>
      </c>
    </row>
    <row r="2331" spans="1:29" x14ac:dyDescent="0.25">
      <c r="A2331" s="3">
        <f t="shared" si="295"/>
        <v>2330</v>
      </c>
      <c r="B2331" s="3" t="s">
        <v>238</v>
      </c>
      <c r="C2331" s="32">
        <v>40787</v>
      </c>
      <c r="D2331" s="56" t="s">
        <v>52</v>
      </c>
      <c r="E2331" s="3"/>
      <c r="F2331" s="3"/>
      <c r="G2331" s="2" t="s">
        <v>26</v>
      </c>
      <c r="H2331" s="3" t="s">
        <v>24</v>
      </c>
      <c r="I2331" s="3">
        <v>4</v>
      </c>
      <c r="J2331" s="3" t="s">
        <v>183</v>
      </c>
      <c r="K2331" s="3"/>
      <c r="L2331" s="3"/>
      <c r="M2331" s="3"/>
      <c r="N2331" s="3"/>
      <c r="O2331" s="3"/>
      <c r="P2331" s="3"/>
      <c r="Q2331" s="3"/>
      <c r="R2331" s="3"/>
      <c r="S2331" s="3"/>
      <c r="T2331" s="3" t="str">
        <f t="shared" si="288"/>
        <v>SIN CECO</v>
      </c>
      <c r="U2331" s="3" t="str">
        <f t="shared" si="289"/>
        <v>NO</v>
      </c>
      <c r="V2331" t="str">
        <f t="shared" si="290"/>
        <v>ESTACION DE POLICIA UNIV. DE LOS ANDES **-Personal que presta el servicio en obra</v>
      </c>
      <c r="W2331" s="53">
        <f t="shared" si="291"/>
        <v>4</v>
      </c>
      <c r="X2331">
        <f t="shared" si="292"/>
        <v>4</v>
      </c>
      <c r="Y2331">
        <f>IF(ISNA(VLOOKUP(B2331,CECOS_SIN_IDENTIFICAR!$A$2:$D$146,4,0)),"SIN CECO",IF(VLOOKUP(B2331,CECOS_SIN_IDENTIFICAR!$A$2:$D$146,4,0)=0,"SIN CECO",VLOOKUP(B2331,CECOS_SIN_IDENTIFICAR!$A$2:$D$146,4,0)))</f>
        <v>1380</v>
      </c>
      <c r="Z2331">
        <f t="shared" si="293"/>
        <v>1380</v>
      </c>
      <c r="AA2331" s="56" t="s">
        <v>52</v>
      </c>
      <c r="AB2331" t="str">
        <f t="shared" si="294"/>
        <v>c. Compromiso con el proyecto-Personal que presta el servicio en obra</v>
      </c>
      <c r="AC2331" t="str">
        <f>VLOOKUP(AB2331,CODIFICACION_PREGUNTAS!$C$2:$D$35,2,0)</f>
        <v>PERSONAL003</v>
      </c>
    </row>
    <row r="2332" spans="1:29" x14ac:dyDescent="0.25">
      <c r="A2332" s="3">
        <f t="shared" si="295"/>
        <v>2331</v>
      </c>
      <c r="B2332" s="3" t="s">
        <v>238</v>
      </c>
      <c r="C2332" s="32">
        <v>40787</v>
      </c>
      <c r="D2332" s="56" t="s">
        <v>52</v>
      </c>
      <c r="E2332" s="3"/>
      <c r="F2332" s="3"/>
      <c r="G2332" s="2" t="s">
        <v>21</v>
      </c>
      <c r="H2332" s="3" t="s">
        <v>24</v>
      </c>
      <c r="I2332" s="3">
        <v>4</v>
      </c>
      <c r="J2332" s="3" t="s">
        <v>183</v>
      </c>
      <c r="K2332" s="3"/>
      <c r="L2332" s="3"/>
      <c r="M2332" s="3"/>
      <c r="N2332" s="3"/>
      <c r="O2332" s="3"/>
      <c r="P2332" s="3"/>
      <c r="Q2332" s="3"/>
      <c r="R2332" s="3"/>
      <c r="S2332" s="3"/>
      <c r="T2332" s="3" t="str">
        <f t="shared" si="288"/>
        <v>SIN CECO</v>
      </c>
      <c r="U2332" s="3" t="str">
        <f t="shared" si="289"/>
        <v>NO</v>
      </c>
      <c r="V2332" t="str">
        <f t="shared" si="290"/>
        <v>ESTACION DE POLICIA UNIV. DE LOS ANDES **-Personal que presta el servicio en obra</v>
      </c>
      <c r="W2332" s="53">
        <f t="shared" si="291"/>
        <v>4</v>
      </c>
      <c r="X2332">
        <f t="shared" si="292"/>
        <v>4</v>
      </c>
      <c r="Y2332">
        <f>IF(ISNA(VLOOKUP(B2332,CECOS_SIN_IDENTIFICAR!$A$2:$D$146,4,0)),"SIN CECO",IF(VLOOKUP(B2332,CECOS_SIN_IDENTIFICAR!$A$2:$D$146,4,0)=0,"SIN CECO",VLOOKUP(B2332,CECOS_SIN_IDENTIFICAR!$A$2:$D$146,4,0)))</f>
        <v>1380</v>
      </c>
      <c r="Z2332">
        <f t="shared" si="293"/>
        <v>1380</v>
      </c>
      <c r="AA2332" s="56" t="s">
        <v>52</v>
      </c>
      <c r="AB2332" t="str">
        <f t="shared" si="294"/>
        <v>d. Cumplimiento de compromisos-Personal que presta el servicio en obra</v>
      </c>
      <c r="AC2332" t="str">
        <f>VLOOKUP(AB2332,CODIFICACION_PREGUNTAS!$C$2:$D$35,2,0)</f>
        <v>PERSONAL004</v>
      </c>
    </row>
    <row r="2333" spans="1:29" x14ac:dyDescent="0.25">
      <c r="A2333" s="3">
        <f t="shared" si="295"/>
        <v>2332</v>
      </c>
      <c r="B2333" s="3" t="s">
        <v>238</v>
      </c>
      <c r="C2333" s="32">
        <v>40787</v>
      </c>
      <c r="D2333" s="56" t="s">
        <v>52</v>
      </c>
      <c r="E2333" s="3"/>
      <c r="F2333" s="3"/>
      <c r="G2333" s="2" t="s">
        <v>27</v>
      </c>
      <c r="H2333" s="3" t="s">
        <v>24</v>
      </c>
      <c r="I2333" s="3">
        <v>4</v>
      </c>
      <c r="J2333" s="3" t="s">
        <v>183</v>
      </c>
      <c r="K2333" s="3"/>
      <c r="L2333" s="3"/>
      <c r="M2333" s="3"/>
      <c r="N2333" s="3"/>
      <c r="O2333" s="3"/>
      <c r="P2333" s="3"/>
      <c r="Q2333" s="3"/>
      <c r="R2333" s="3"/>
      <c r="S2333" s="3"/>
      <c r="T2333" s="3" t="str">
        <f t="shared" si="288"/>
        <v>SIN CECO</v>
      </c>
      <c r="U2333" s="3" t="str">
        <f t="shared" si="289"/>
        <v>NO</v>
      </c>
      <c r="V2333" t="str">
        <f t="shared" si="290"/>
        <v>ESTACION DE POLICIA UNIV. DE LOS ANDES **-Personal que presta el servicio en obra</v>
      </c>
      <c r="W2333" s="53">
        <f t="shared" si="291"/>
        <v>4</v>
      </c>
      <c r="X2333">
        <f t="shared" si="292"/>
        <v>4</v>
      </c>
      <c r="Y2333">
        <f>IF(ISNA(VLOOKUP(B2333,CECOS_SIN_IDENTIFICAR!$A$2:$D$146,4,0)),"SIN CECO",IF(VLOOKUP(B2333,CECOS_SIN_IDENTIFICAR!$A$2:$D$146,4,0)=0,"SIN CECO",VLOOKUP(B2333,CECOS_SIN_IDENTIFICAR!$A$2:$D$146,4,0)))</f>
        <v>1380</v>
      </c>
      <c r="Z2333">
        <f t="shared" si="293"/>
        <v>1380</v>
      </c>
      <c r="AA2333" s="56" t="s">
        <v>52</v>
      </c>
      <c r="AB2333" t="str">
        <f t="shared" si="294"/>
        <v>e. Proactividad en desarrollo de funciones-Personal que presta el servicio en obra</v>
      </c>
      <c r="AC2333" t="str">
        <f>VLOOKUP(AB2333,CODIFICACION_PREGUNTAS!$C$2:$D$35,2,0)</f>
        <v>PERSONAL005</v>
      </c>
    </row>
    <row r="2334" spans="1:29" x14ac:dyDescent="0.25">
      <c r="A2334" s="3">
        <f t="shared" si="295"/>
        <v>2333</v>
      </c>
      <c r="B2334" s="3" t="s">
        <v>238</v>
      </c>
      <c r="C2334" s="32">
        <v>40787</v>
      </c>
      <c r="D2334" s="56" t="s">
        <v>52</v>
      </c>
      <c r="E2334" s="3"/>
      <c r="F2334" s="3"/>
      <c r="G2334" s="2" t="s">
        <v>28</v>
      </c>
      <c r="H2334" s="2" t="s">
        <v>29</v>
      </c>
      <c r="I2334" s="3">
        <v>4</v>
      </c>
      <c r="J2334" s="3" t="s">
        <v>183</v>
      </c>
      <c r="K2334" s="3"/>
      <c r="L2334" s="3"/>
      <c r="M2334" s="3"/>
      <c r="N2334" s="3"/>
      <c r="O2334" s="3"/>
      <c r="P2334" s="3"/>
      <c r="Q2334" s="3"/>
      <c r="R2334" s="3"/>
      <c r="S2334" s="3"/>
      <c r="T2334" s="3" t="str">
        <f t="shared" si="288"/>
        <v>SIN CECO</v>
      </c>
      <c r="U2334" s="3" t="str">
        <f t="shared" si="289"/>
        <v>NO</v>
      </c>
      <c r="V2334" t="str">
        <f t="shared" si="290"/>
        <v>ESTACION DE POLICIA UNIV. DE LOS ANDES **-Productos Asociados de PAYC (Informes, Control de presupuesto y Programación y actas)</v>
      </c>
      <c r="W2334" s="53">
        <f t="shared" si="291"/>
        <v>4</v>
      </c>
      <c r="X2334">
        <f t="shared" si="292"/>
        <v>4</v>
      </c>
      <c r="Y2334">
        <f>IF(ISNA(VLOOKUP(B2334,CECOS_SIN_IDENTIFICAR!$A$2:$D$146,4,0)),"SIN CECO",IF(VLOOKUP(B2334,CECOS_SIN_IDENTIFICAR!$A$2:$D$146,4,0)=0,"SIN CECO",VLOOKUP(B2334,CECOS_SIN_IDENTIFICAR!$A$2:$D$146,4,0)))</f>
        <v>1380</v>
      </c>
      <c r="Z2334">
        <f t="shared" si="293"/>
        <v>1380</v>
      </c>
      <c r="AA2334" s="56" t="s">
        <v>52</v>
      </c>
      <c r="AB2334" t="str">
        <f t="shared" si="294"/>
        <v>a. Calidad del Contenido-Productos Asociados de PAYC (Informes, Control de presupuesto y Programación y actas)</v>
      </c>
      <c r="AC2334" t="str">
        <f>VLOOKUP(AB2334,CODIFICACION_PREGUNTAS!$C$2:$D$35,2,0)</f>
        <v>PRODUCTOS001</v>
      </c>
    </row>
    <row r="2335" spans="1:29" x14ac:dyDescent="0.25">
      <c r="A2335" s="3">
        <f t="shared" si="295"/>
        <v>2334</v>
      </c>
      <c r="B2335" s="3" t="s">
        <v>238</v>
      </c>
      <c r="C2335" s="32">
        <v>40787</v>
      </c>
      <c r="D2335" s="56" t="s">
        <v>52</v>
      </c>
      <c r="E2335" s="3"/>
      <c r="F2335" s="3"/>
      <c r="G2335" s="2" t="s">
        <v>30</v>
      </c>
      <c r="H2335" s="2" t="s">
        <v>29</v>
      </c>
      <c r="I2335" s="3">
        <v>4</v>
      </c>
      <c r="J2335" s="3" t="s">
        <v>183</v>
      </c>
      <c r="K2335" s="3"/>
      <c r="L2335" s="3"/>
      <c r="M2335" s="3"/>
      <c r="N2335" s="3"/>
      <c r="O2335" s="3"/>
      <c r="P2335" s="3"/>
      <c r="Q2335" s="3"/>
      <c r="R2335" s="3"/>
      <c r="S2335" s="3"/>
      <c r="T2335" s="3" t="str">
        <f t="shared" si="288"/>
        <v>SIN CECO</v>
      </c>
      <c r="U2335" s="3" t="str">
        <f t="shared" si="289"/>
        <v>NO</v>
      </c>
      <c r="V2335" t="str">
        <f t="shared" si="290"/>
        <v>ESTACION DE POLICIA UNIV. DE LOS ANDES **-Productos Asociados de PAYC (Informes, Control de presupuesto y Programación y actas)</v>
      </c>
      <c r="W2335" s="53">
        <f t="shared" si="291"/>
        <v>4</v>
      </c>
      <c r="X2335">
        <f t="shared" si="292"/>
        <v>4</v>
      </c>
      <c r="Y2335">
        <f>IF(ISNA(VLOOKUP(B2335,CECOS_SIN_IDENTIFICAR!$A$2:$D$146,4,0)),"SIN CECO",IF(VLOOKUP(B2335,CECOS_SIN_IDENTIFICAR!$A$2:$D$146,4,0)=0,"SIN CECO",VLOOKUP(B2335,CECOS_SIN_IDENTIFICAR!$A$2:$D$146,4,0)))</f>
        <v>1380</v>
      </c>
      <c r="Z2335">
        <f t="shared" si="293"/>
        <v>1380</v>
      </c>
      <c r="AA2335" s="56" t="s">
        <v>52</v>
      </c>
      <c r="AB2335" t="str">
        <f t="shared" si="294"/>
        <v>b. Claridad del Contenido-Productos Asociados de PAYC (Informes, Control de presupuesto y Programación y actas)</v>
      </c>
      <c r="AC2335" t="str">
        <f>VLOOKUP(AB2335,CODIFICACION_PREGUNTAS!$C$2:$D$35,2,0)</f>
        <v>PRODUCTOS002</v>
      </c>
    </row>
    <row r="2336" spans="1:29" x14ac:dyDescent="0.25">
      <c r="A2336" s="3">
        <f t="shared" si="295"/>
        <v>2335</v>
      </c>
      <c r="B2336" s="3" t="s">
        <v>238</v>
      </c>
      <c r="C2336" s="32">
        <v>40787</v>
      </c>
      <c r="D2336" s="56" t="s">
        <v>52</v>
      </c>
      <c r="E2336" s="3"/>
      <c r="F2336" s="3"/>
      <c r="G2336" s="2" t="s">
        <v>31</v>
      </c>
      <c r="H2336" s="2" t="s">
        <v>29</v>
      </c>
      <c r="I2336" s="3">
        <v>4</v>
      </c>
      <c r="J2336" s="3" t="s">
        <v>183</v>
      </c>
      <c r="K2336" s="3"/>
      <c r="L2336" s="3"/>
      <c r="M2336" s="3"/>
      <c r="N2336" s="3"/>
      <c r="O2336" s="3"/>
      <c r="P2336" s="3"/>
      <c r="Q2336" s="3"/>
      <c r="R2336" s="3"/>
      <c r="S2336" s="3"/>
      <c r="T2336" s="3" t="str">
        <f t="shared" si="288"/>
        <v>SIN CECO</v>
      </c>
      <c r="U2336" s="3" t="str">
        <f t="shared" si="289"/>
        <v>NO</v>
      </c>
      <c r="V2336" t="str">
        <f t="shared" si="290"/>
        <v>ESTACION DE POLICIA UNIV. DE LOS ANDES **-Productos Asociados de PAYC (Informes, Control de presupuesto y Programación y actas)</v>
      </c>
      <c r="W2336" s="53">
        <f t="shared" si="291"/>
        <v>4</v>
      </c>
      <c r="X2336">
        <f t="shared" si="292"/>
        <v>4</v>
      </c>
      <c r="Y2336">
        <f>IF(ISNA(VLOOKUP(B2336,CECOS_SIN_IDENTIFICAR!$A$2:$D$146,4,0)),"SIN CECO",IF(VLOOKUP(B2336,CECOS_SIN_IDENTIFICAR!$A$2:$D$146,4,0)=0,"SIN CECO",VLOOKUP(B2336,CECOS_SIN_IDENTIFICAR!$A$2:$D$146,4,0)))</f>
        <v>1380</v>
      </c>
      <c r="Z2336">
        <f t="shared" si="293"/>
        <v>1380</v>
      </c>
      <c r="AA2336" s="56" t="s">
        <v>52</v>
      </c>
      <c r="AB2336" t="str">
        <f t="shared" si="294"/>
        <v>c. Oportunidad en la entrega-Productos Asociados de PAYC (Informes, Control de presupuesto y Programación y actas)</v>
      </c>
      <c r="AC2336" t="str">
        <f>VLOOKUP(AB2336,CODIFICACION_PREGUNTAS!$C$2:$D$35,2,0)</f>
        <v>PRODUCTOS003</v>
      </c>
    </row>
    <row r="2337" spans="1:29" x14ac:dyDescent="0.25">
      <c r="A2337" s="3">
        <f t="shared" si="295"/>
        <v>2336</v>
      </c>
      <c r="B2337" s="3" t="s">
        <v>238</v>
      </c>
      <c r="C2337" s="32">
        <v>40787</v>
      </c>
      <c r="D2337" s="56" t="s">
        <v>52</v>
      </c>
      <c r="E2337" s="3"/>
      <c r="F2337" s="3"/>
      <c r="G2337" s="2" t="s">
        <v>32</v>
      </c>
      <c r="H2337" s="2" t="s">
        <v>29</v>
      </c>
      <c r="I2337" s="3">
        <v>4</v>
      </c>
      <c r="J2337" s="3" t="s">
        <v>183</v>
      </c>
      <c r="K2337" s="3"/>
      <c r="L2337" s="3"/>
      <c r="M2337" s="3"/>
      <c r="N2337" s="3"/>
      <c r="O2337" s="3"/>
      <c r="P2337" s="3"/>
      <c r="Q2337" s="3"/>
      <c r="R2337" s="3"/>
      <c r="S2337" s="3"/>
      <c r="T2337" s="3" t="str">
        <f t="shared" si="288"/>
        <v>SIN CECO</v>
      </c>
      <c r="U2337" s="3" t="str">
        <f t="shared" si="289"/>
        <v>NO</v>
      </c>
      <c r="V2337" t="str">
        <f t="shared" si="290"/>
        <v>ESTACION DE POLICIA UNIV. DE LOS ANDES **-Productos Asociados de PAYC (Informes, Control de presupuesto y Programación y actas)</v>
      </c>
      <c r="W2337" s="53">
        <f t="shared" si="291"/>
        <v>4</v>
      </c>
      <c r="X2337">
        <f t="shared" si="292"/>
        <v>4</v>
      </c>
      <c r="Y2337">
        <f>IF(ISNA(VLOOKUP(B2337,CECOS_SIN_IDENTIFICAR!$A$2:$D$146,4,0)),"SIN CECO",IF(VLOOKUP(B2337,CECOS_SIN_IDENTIFICAR!$A$2:$D$146,4,0)=0,"SIN CECO",VLOOKUP(B2337,CECOS_SIN_IDENTIFICAR!$A$2:$D$146,4,0)))</f>
        <v>1380</v>
      </c>
      <c r="Z2337">
        <f t="shared" si="293"/>
        <v>1380</v>
      </c>
      <c r="AA2337" s="56" t="s">
        <v>52</v>
      </c>
      <c r="AB2337" t="str">
        <f t="shared" si="294"/>
        <v>d. Precisión de la información-Productos Asociados de PAYC (Informes, Control de presupuesto y Programación y actas)</v>
      </c>
      <c r="AC2337" t="str">
        <f>VLOOKUP(AB2337,CODIFICACION_PREGUNTAS!$C$2:$D$35,2,0)</f>
        <v>PRODUCTOS004</v>
      </c>
    </row>
    <row r="2338" spans="1:29" x14ac:dyDescent="0.25">
      <c r="A2338" s="3">
        <f t="shared" si="295"/>
        <v>2337</v>
      </c>
      <c r="B2338" s="3" t="s">
        <v>238</v>
      </c>
      <c r="C2338" s="32">
        <v>40787</v>
      </c>
      <c r="D2338" s="56" t="s">
        <v>52</v>
      </c>
      <c r="E2338" s="3"/>
      <c r="F2338" s="3"/>
      <c r="G2338" s="2" t="s">
        <v>33</v>
      </c>
      <c r="H2338" s="2" t="s">
        <v>29</v>
      </c>
      <c r="I2338" s="3">
        <v>4</v>
      </c>
      <c r="J2338" s="3" t="s">
        <v>183</v>
      </c>
      <c r="K2338" s="3"/>
      <c r="L2338" s="3"/>
      <c r="M2338" s="3"/>
      <c r="N2338" s="3"/>
      <c r="O2338" s="3"/>
      <c r="P2338" s="3"/>
      <c r="Q2338" s="3"/>
      <c r="R2338" s="3"/>
      <c r="S2338" s="3"/>
      <c r="T2338" s="3" t="str">
        <f t="shared" si="288"/>
        <v>SIN CECO</v>
      </c>
      <c r="U2338" s="3" t="str">
        <f t="shared" si="289"/>
        <v>NO</v>
      </c>
      <c r="V2338" t="str">
        <f t="shared" si="290"/>
        <v>ESTACION DE POLICIA UNIV. DE LOS ANDES **-Productos Asociados de PAYC (Informes, Control de presupuesto y Programación y actas)</v>
      </c>
      <c r="W2338" s="53">
        <f t="shared" si="291"/>
        <v>4</v>
      </c>
      <c r="X2338">
        <f t="shared" si="292"/>
        <v>4</v>
      </c>
      <c r="Y2338">
        <f>IF(ISNA(VLOOKUP(B2338,CECOS_SIN_IDENTIFICAR!$A$2:$D$146,4,0)),"SIN CECO",IF(VLOOKUP(B2338,CECOS_SIN_IDENTIFICAR!$A$2:$D$146,4,0)=0,"SIN CECO",VLOOKUP(B2338,CECOS_SIN_IDENTIFICAR!$A$2:$D$146,4,0)))</f>
        <v>1380</v>
      </c>
      <c r="Z2338">
        <f t="shared" si="293"/>
        <v>1380</v>
      </c>
      <c r="AA2338" s="56" t="s">
        <v>52</v>
      </c>
      <c r="AB2338" t="str">
        <f t="shared" si="294"/>
        <v>e. Diagramación-Productos Asociados de PAYC (Informes, Control de presupuesto y Programación y actas)</v>
      </c>
      <c r="AC2338" t="str">
        <f>VLOOKUP(AB2338,CODIFICACION_PREGUNTAS!$C$2:$D$35,2,0)</f>
        <v>PRODUCTOS005</v>
      </c>
    </row>
    <row r="2339" spans="1:29" x14ac:dyDescent="0.25">
      <c r="A2339" s="3">
        <f t="shared" si="295"/>
        <v>2338</v>
      </c>
      <c r="B2339" s="3" t="s">
        <v>238</v>
      </c>
      <c r="C2339" s="32">
        <v>40787</v>
      </c>
      <c r="D2339" s="56" t="s">
        <v>52</v>
      </c>
      <c r="E2339" s="3"/>
      <c r="F2339" s="3"/>
      <c r="G2339" s="2" t="s">
        <v>34</v>
      </c>
      <c r="H2339" s="2" t="s">
        <v>35</v>
      </c>
      <c r="I2339" s="3">
        <v>4</v>
      </c>
      <c r="J2339" s="3" t="s">
        <v>183</v>
      </c>
      <c r="K2339" s="3"/>
      <c r="L2339" s="3"/>
      <c r="M2339" s="3"/>
      <c r="N2339" s="3"/>
      <c r="O2339" s="3"/>
      <c r="P2339" s="3"/>
      <c r="Q2339" s="3"/>
      <c r="R2339" s="3"/>
      <c r="S2339" s="3"/>
      <c r="T2339" s="3" t="str">
        <f t="shared" si="288"/>
        <v>SIN CECO</v>
      </c>
      <c r="U2339" s="3" t="str">
        <f t="shared" si="289"/>
        <v>NO</v>
      </c>
      <c r="V2339" t="str">
        <f t="shared" si="290"/>
        <v>ESTACION DE POLICIA UNIV. DE LOS ANDES **-Compromisos Pactados</v>
      </c>
      <c r="W2339" s="53">
        <f t="shared" si="291"/>
        <v>4</v>
      </c>
      <c r="X2339">
        <f t="shared" si="292"/>
        <v>4</v>
      </c>
      <c r="Y2339">
        <f>IF(ISNA(VLOOKUP(B2339,CECOS_SIN_IDENTIFICAR!$A$2:$D$146,4,0)),"SIN CECO",IF(VLOOKUP(B2339,CECOS_SIN_IDENTIFICAR!$A$2:$D$146,4,0)=0,"SIN CECO",VLOOKUP(B2339,CECOS_SIN_IDENTIFICAR!$A$2:$D$146,4,0)))</f>
        <v>1380</v>
      </c>
      <c r="Z2339">
        <f t="shared" si="293"/>
        <v>1380</v>
      </c>
      <c r="AA2339" s="56" t="s">
        <v>52</v>
      </c>
      <c r="AB2339" t="str">
        <f t="shared" si="294"/>
        <v>a. Cumplimiento-Compromisos Pactados</v>
      </c>
      <c r="AC2339" t="str">
        <f>VLOOKUP(AB2339,CODIFICACION_PREGUNTAS!$C$2:$D$35,2,0)</f>
        <v>COMPROMISOS001</v>
      </c>
    </row>
    <row r="2340" spans="1:29" x14ac:dyDescent="0.25">
      <c r="A2340" s="3">
        <f t="shared" si="295"/>
        <v>2339</v>
      </c>
      <c r="B2340" s="3" t="s">
        <v>238</v>
      </c>
      <c r="C2340" s="32">
        <v>40787</v>
      </c>
      <c r="D2340" s="56" t="s">
        <v>52</v>
      </c>
      <c r="E2340" s="3"/>
      <c r="F2340" s="3"/>
      <c r="G2340" s="2" t="s">
        <v>36</v>
      </c>
      <c r="H2340" s="2" t="s">
        <v>35</v>
      </c>
      <c r="I2340" s="3">
        <v>4</v>
      </c>
      <c r="J2340" s="3" t="s">
        <v>183</v>
      </c>
      <c r="K2340" s="3"/>
      <c r="L2340" s="3"/>
      <c r="M2340" s="3"/>
      <c r="N2340" s="3"/>
      <c r="O2340" s="3"/>
      <c r="P2340" s="3"/>
      <c r="Q2340" s="3"/>
      <c r="R2340" s="3"/>
      <c r="S2340" s="3"/>
      <c r="T2340" s="3" t="str">
        <f t="shared" si="288"/>
        <v>SIN CECO</v>
      </c>
      <c r="U2340" s="3" t="str">
        <f t="shared" si="289"/>
        <v>NO</v>
      </c>
      <c r="V2340" t="str">
        <f t="shared" si="290"/>
        <v>ESTACION DE POLICIA UNIV. DE LOS ANDES **-Compromisos Pactados</v>
      </c>
      <c r="W2340" s="53">
        <f t="shared" si="291"/>
        <v>4</v>
      </c>
      <c r="X2340">
        <f t="shared" si="292"/>
        <v>4</v>
      </c>
      <c r="Y2340">
        <f>IF(ISNA(VLOOKUP(B2340,CECOS_SIN_IDENTIFICAR!$A$2:$D$146,4,0)),"SIN CECO",IF(VLOOKUP(B2340,CECOS_SIN_IDENTIFICAR!$A$2:$D$146,4,0)=0,"SIN CECO",VLOOKUP(B2340,CECOS_SIN_IDENTIFICAR!$A$2:$D$146,4,0)))</f>
        <v>1380</v>
      </c>
      <c r="Z2340">
        <f t="shared" si="293"/>
        <v>1380</v>
      </c>
      <c r="AA2340" s="56" t="s">
        <v>52</v>
      </c>
      <c r="AB2340" t="str">
        <f t="shared" si="294"/>
        <v>b. Satisface expectativas-Compromisos Pactados</v>
      </c>
      <c r="AC2340" t="str">
        <f>VLOOKUP(AB2340,CODIFICACION_PREGUNTAS!$C$2:$D$35,2,0)</f>
        <v>COMPROMISOS002</v>
      </c>
    </row>
    <row r="2341" spans="1:29" x14ac:dyDescent="0.25">
      <c r="A2341" s="3">
        <f t="shared" si="295"/>
        <v>2340</v>
      </c>
      <c r="B2341" s="3" t="s">
        <v>238</v>
      </c>
      <c r="C2341" s="32">
        <v>40787</v>
      </c>
      <c r="D2341" s="56" t="s">
        <v>52</v>
      </c>
      <c r="E2341" s="3"/>
      <c r="F2341" s="3"/>
      <c r="G2341" s="2" t="s">
        <v>37</v>
      </c>
      <c r="H2341" s="2" t="s">
        <v>35</v>
      </c>
      <c r="I2341" s="3">
        <v>4</v>
      </c>
      <c r="J2341" s="3" t="s">
        <v>183</v>
      </c>
      <c r="K2341" s="3"/>
      <c r="L2341" s="3"/>
      <c r="M2341" s="3"/>
      <c r="N2341" s="3"/>
      <c r="O2341" s="3"/>
      <c r="P2341" s="3"/>
      <c r="Q2341" s="3"/>
      <c r="R2341" s="3"/>
      <c r="S2341" s="3"/>
      <c r="T2341" s="3" t="str">
        <f t="shared" si="288"/>
        <v>SIN CECO</v>
      </c>
      <c r="U2341" s="3" t="str">
        <f t="shared" si="289"/>
        <v>NO</v>
      </c>
      <c r="V2341" t="str">
        <f t="shared" si="290"/>
        <v>ESTACION DE POLICIA UNIV. DE LOS ANDES **-Compromisos Pactados</v>
      </c>
      <c r="W2341" s="53">
        <f t="shared" si="291"/>
        <v>4</v>
      </c>
      <c r="X2341">
        <f t="shared" si="292"/>
        <v>4</v>
      </c>
      <c r="Y2341">
        <f>IF(ISNA(VLOOKUP(B2341,CECOS_SIN_IDENTIFICAR!$A$2:$D$146,4,0)),"SIN CECO",IF(VLOOKUP(B2341,CECOS_SIN_IDENTIFICAR!$A$2:$D$146,4,0)=0,"SIN CECO",VLOOKUP(B2341,CECOS_SIN_IDENTIFICAR!$A$2:$D$146,4,0)))</f>
        <v>1380</v>
      </c>
      <c r="Z2341">
        <f t="shared" si="293"/>
        <v>1380</v>
      </c>
      <c r="AA2341" s="56" t="s">
        <v>52</v>
      </c>
      <c r="AB2341" t="str">
        <f t="shared" si="294"/>
        <v>c. Calidad de la Información suministrada-Compromisos Pactados</v>
      </c>
      <c r="AC2341" t="str">
        <f>VLOOKUP(AB2341,CODIFICACION_PREGUNTAS!$C$2:$D$35,2,0)</f>
        <v>COMPROMISOS003</v>
      </c>
    </row>
    <row r="2342" spans="1:29" x14ac:dyDescent="0.25">
      <c r="A2342" s="3">
        <f t="shared" si="295"/>
        <v>2341</v>
      </c>
      <c r="B2342" s="3" t="s">
        <v>238</v>
      </c>
      <c r="C2342" s="32">
        <v>40787</v>
      </c>
      <c r="D2342" s="56" t="s">
        <v>52</v>
      </c>
      <c r="E2342" s="3"/>
      <c r="F2342" s="3"/>
      <c r="G2342" s="2" t="s">
        <v>38</v>
      </c>
      <c r="H2342" s="2" t="s">
        <v>35</v>
      </c>
      <c r="I2342" s="3">
        <v>4</v>
      </c>
      <c r="J2342" s="3" t="s">
        <v>183</v>
      </c>
      <c r="K2342" s="3"/>
      <c r="L2342" s="3"/>
      <c r="M2342" s="3"/>
      <c r="N2342" s="3"/>
      <c r="O2342" s="3"/>
      <c r="P2342" s="3"/>
      <c r="Q2342" s="3"/>
      <c r="R2342" s="3"/>
      <c r="S2342" s="3"/>
      <c r="T2342" s="3" t="str">
        <f t="shared" si="288"/>
        <v>SIN CECO</v>
      </c>
      <c r="U2342" s="3" t="str">
        <f t="shared" si="289"/>
        <v>NO</v>
      </c>
      <c r="V2342" t="str">
        <f t="shared" si="290"/>
        <v>ESTACION DE POLICIA UNIV. DE LOS ANDES **-Compromisos Pactados</v>
      </c>
      <c r="W2342" s="53">
        <f t="shared" si="291"/>
        <v>4</v>
      </c>
      <c r="X2342">
        <f t="shared" si="292"/>
        <v>4</v>
      </c>
      <c r="Y2342">
        <f>IF(ISNA(VLOOKUP(B2342,CECOS_SIN_IDENTIFICAR!$A$2:$D$146,4,0)),"SIN CECO",IF(VLOOKUP(B2342,CECOS_SIN_IDENTIFICAR!$A$2:$D$146,4,0)=0,"SIN CECO",VLOOKUP(B2342,CECOS_SIN_IDENTIFICAR!$A$2:$D$146,4,0)))</f>
        <v>1380</v>
      </c>
      <c r="Z2342">
        <f t="shared" si="293"/>
        <v>1380</v>
      </c>
      <c r="AA2342" s="56" t="s">
        <v>52</v>
      </c>
      <c r="AB2342" t="str">
        <f t="shared" si="294"/>
        <v>d. Disposición del personal de PAYC a las solicitudes del cliente-Compromisos Pactados</v>
      </c>
      <c r="AC2342" t="str">
        <f>VLOOKUP(AB2342,CODIFICACION_PREGUNTAS!$C$2:$D$35,2,0)</f>
        <v>COMPROMISOS004</v>
      </c>
    </row>
    <row r="2343" spans="1:29" x14ac:dyDescent="0.25">
      <c r="A2343" s="3">
        <f t="shared" si="295"/>
        <v>2342</v>
      </c>
      <c r="B2343" s="3" t="s">
        <v>238</v>
      </c>
      <c r="C2343" s="32">
        <v>40787</v>
      </c>
      <c r="D2343" s="56" t="s">
        <v>52</v>
      </c>
      <c r="E2343" s="3"/>
      <c r="F2343" s="3"/>
      <c r="G2343" s="2" t="s">
        <v>39</v>
      </c>
      <c r="H2343" s="2" t="s">
        <v>35</v>
      </c>
      <c r="I2343" s="3">
        <v>4</v>
      </c>
      <c r="J2343" s="3" t="s">
        <v>183</v>
      </c>
      <c r="K2343" s="3"/>
      <c r="L2343" s="3"/>
      <c r="M2343" s="3"/>
      <c r="N2343" s="3"/>
      <c r="O2343" s="3"/>
      <c r="P2343" s="3"/>
      <c r="Q2343" s="3"/>
      <c r="R2343" s="3"/>
      <c r="S2343" s="3"/>
      <c r="T2343" s="3" t="str">
        <f t="shared" si="288"/>
        <v>SIN CECO</v>
      </c>
      <c r="U2343" s="3" t="str">
        <f t="shared" si="289"/>
        <v>NO</v>
      </c>
      <c r="V2343" t="str">
        <f t="shared" si="290"/>
        <v>ESTACION DE POLICIA UNIV. DE LOS ANDES **-Compromisos Pactados</v>
      </c>
      <c r="W2343" s="53">
        <f t="shared" si="291"/>
        <v>4</v>
      </c>
      <c r="X2343">
        <f t="shared" si="292"/>
        <v>4</v>
      </c>
      <c r="Y2343">
        <f>IF(ISNA(VLOOKUP(B2343,CECOS_SIN_IDENTIFICAR!$A$2:$D$146,4,0)),"SIN CECO",IF(VLOOKUP(B2343,CECOS_SIN_IDENTIFICAR!$A$2:$D$146,4,0)=0,"SIN CECO",VLOOKUP(B2343,CECOS_SIN_IDENTIFICAR!$A$2:$D$146,4,0)))</f>
        <v>1380</v>
      </c>
      <c r="Z2343">
        <f t="shared" si="293"/>
        <v>1380</v>
      </c>
      <c r="AA2343" s="56" t="s">
        <v>52</v>
      </c>
      <c r="AB2343" t="str">
        <f t="shared" si="294"/>
        <v>e. Coherencia entre lo solicitado y lo entregado-Compromisos Pactados</v>
      </c>
      <c r="AC2343" t="str">
        <f>VLOOKUP(AB2343,CODIFICACION_PREGUNTAS!$C$2:$D$35,2,0)</f>
        <v>COMPROMISOS005</v>
      </c>
    </row>
    <row r="2344" spans="1:29" x14ac:dyDescent="0.25">
      <c r="A2344" s="3">
        <f t="shared" si="295"/>
        <v>2343</v>
      </c>
      <c r="B2344" s="3" t="s">
        <v>238</v>
      </c>
      <c r="C2344" s="32">
        <v>40787</v>
      </c>
      <c r="D2344" s="56" t="s">
        <v>52</v>
      </c>
      <c r="E2344" s="3"/>
      <c r="F2344" s="3"/>
      <c r="G2344" s="2" t="s">
        <v>40</v>
      </c>
      <c r="H2344" s="2" t="s">
        <v>40</v>
      </c>
      <c r="I2344" s="3">
        <v>4</v>
      </c>
      <c r="J2344" s="3" t="s">
        <v>183</v>
      </c>
      <c r="K2344" s="3"/>
      <c r="L2344" s="3"/>
      <c r="M2344" s="3"/>
      <c r="N2344" s="3"/>
      <c r="O2344" s="3"/>
      <c r="P2344" s="3"/>
      <c r="Q2344" s="3"/>
      <c r="R2344" s="3"/>
      <c r="S2344" s="3"/>
      <c r="T2344" s="3" t="str">
        <f t="shared" si="288"/>
        <v>SIN CECO</v>
      </c>
      <c r="U2344" s="3" t="str">
        <f t="shared" si="289"/>
        <v>NO</v>
      </c>
      <c r="V2344" t="str">
        <f t="shared" si="290"/>
        <v>ESTACION DE POLICIA UNIV. DE LOS ANDES **-Grado de Satisfacción con el Servicio Prestado</v>
      </c>
      <c r="W2344" s="53">
        <f t="shared" si="291"/>
        <v>4</v>
      </c>
      <c r="X2344">
        <f t="shared" si="292"/>
        <v>4</v>
      </c>
      <c r="Y2344">
        <f>IF(ISNA(VLOOKUP(B2344,CECOS_SIN_IDENTIFICAR!$A$2:$D$146,4,0)),"SIN CECO",IF(VLOOKUP(B2344,CECOS_SIN_IDENTIFICAR!$A$2:$D$146,4,0)=0,"SIN CECO",VLOOKUP(B2344,CECOS_SIN_IDENTIFICAR!$A$2:$D$146,4,0)))</f>
        <v>1380</v>
      </c>
      <c r="Z2344">
        <f t="shared" si="293"/>
        <v>1380</v>
      </c>
      <c r="AA2344" s="56" t="s">
        <v>52</v>
      </c>
      <c r="AB2344" t="str">
        <f t="shared" si="294"/>
        <v>Grado de Satisfacción con el Servicio Prestado-Grado de Satisfacción con el Servicio Prestado</v>
      </c>
      <c r="AC2344" t="str">
        <f>VLOOKUP(AB2344,CODIFICACION_PREGUNTAS!$C$2:$D$35,2,0)</f>
        <v>SATISFACCION001</v>
      </c>
    </row>
    <row r="2345" spans="1:29" x14ac:dyDescent="0.25">
      <c r="A2345" s="3">
        <f t="shared" si="295"/>
        <v>2344</v>
      </c>
      <c r="B2345" s="3" t="s">
        <v>238</v>
      </c>
      <c r="C2345" s="32">
        <v>40787</v>
      </c>
      <c r="D2345" s="56" t="s">
        <v>52</v>
      </c>
      <c r="E2345" s="3"/>
      <c r="F2345" s="3"/>
      <c r="G2345" s="2" t="s">
        <v>41</v>
      </c>
      <c r="H2345" s="2" t="s">
        <v>41</v>
      </c>
      <c r="I2345" s="3">
        <v>4</v>
      </c>
      <c r="J2345" s="3" t="s">
        <v>183</v>
      </c>
      <c r="K2345" s="3"/>
      <c r="L2345" s="3"/>
      <c r="M2345" s="3"/>
      <c r="N2345" s="3"/>
      <c r="O2345" s="3"/>
      <c r="P2345" s="3"/>
      <c r="Q2345" s="3"/>
      <c r="R2345" s="3"/>
      <c r="S2345" s="3"/>
      <c r="T2345" s="3" t="str">
        <f t="shared" si="288"/>
        <v>SIN CECO</v>
      </c>
      <c r="U2345" s="3" t="str">
        <f t="shared" si="289"/>
        <v>NO</v>
      </c>
      <c r="V2345" t="str">
        <f t="shared" si="290"/>
        <v>ESTACION DE POLICIA UNIV. DE LOS ANDES **-Posibilidad de Volver a Contratar con PAYC</v>
      </c>
      <c r="W2345" s="53">
        <f t="shared" si="291"/>
        <v>4</v>
      </c>
      <c r="X2345">
        <f t="shared" si="292"/>
        <v>4</v>
      </c>
      <c r="Y2345">
        <f>IF(ISNA(VLOOKUP(B2345,CECOS_SIN_IDENTIFICAR!$A$2:$D$146,4,0)),"SIN CECO",IF(VLOOKUP(B2345,CECOS_SIN_IDENTIFICAR!$A$2:$D$146,4,0)=0,"SIN CECO",VLOOKUP(B2345,CECOS_SIN_IDENTIFICAR!$A$2:$D$146,4,0)))</f>
        <v>1380</v>
      </c>
      <c r="Z2345">
        <f t="shared" si="293"/>
        <v>1380</v>
      </c>
      <c r="AA2345" s="56" t="s">
        <v>52</v>
      </c>
      <c r="AB2345" t="str">
        <f t="shared" si="294"/>
        <v>Posibilidad de Volver a Contratar con PAYC-Posibilidad de Volver a Contratar con PAYC</v>
      </c>
      <c r="AC2345" t="str">
        <f>VLOOKUP(AB2345,CODIFICACION_PREGUNTAS!$C$2:$D$35,2,0)</f>
        <v>VOLVER001</v>
      </c>
    </row>
    <row r="2346" spans="1:29" x14ac:dyDescent="0.25">
      <c r="A2346" s="3">
        <f t="shared" si="295"/>
        <v>2345</v>
      </c>
      <c r="B2346" s="3" t="s">
        <v>238</v>
      </c>
      <c r="C2346" s="32">
        <v>40787</v>
      </c>
      <c r="D2346" s="56" t="s">
        <v>52</v>
      </c>
      <c r="E2346" s="3"/>
      <c r="F2346" s="3"/>
      <c r="G2346" s="2" t="s">
        <v>42</v>
      </c>
      <c r="H2346" s="6" t="s">
        <v>43</v>
      </c>
      <c r="I2346" s="3" t="s">
        <v>56</v>
      </c>
      <c r="J2346" s="3" t="s">
        <v>183</v>
      </c>
      <c r="K2346" s="3"/>
      <c r="L2346" s="3"/>
      <c r="M2346" s="3"/>
      <c r="N2346" s="3"/>
      <c r="O2346" s="3"/>
      <c r="P2346" s="3"/>
      <c r="Q2346" s="3"/>
      <c r="R2346" s="3"/>
      <c r="S2346" s="3"/>
      <c r="T2346" s="3" t="str">
        <f t="shared" si="288"/>
        <v>SIN CECO</v>
      </c>
      <c r="U2346" s="3" t="str">
        <f t="shared" si="289"/>
        <v>NO</v>
      </c>
      <c r="V2346" t="str">
        <f t="shared" si="290"/>
        <v>ESTACION DE POLICIA UNIV. DE LOS ANDES **-Fortalezas PAYC</v>
      </c>
      <c r="W2346" s="53" t="str">
        <f t="shared" si="291"/>
        <v>-</v>
      </c>
      <c r="X2346">
        <f t="shared" si="292"/>
        <v>0</v>
      </c>
      <c r="Y2346">
        <f>IF(ISNA(VLOOKUP(B2346,CECOS_SIN_IDENTIFICAR!$A$2:$D$146,4,0)),"SIN CECO",IF(VLOOKUP(B2346,CECOS_SIN_IDENTIFICAR!$A$2:$D$146,4,0)=0,"SIN CECO",VLOOKUP(B2346,CECOS_SIN_IDENTIFICAR!$A$2:$D$146,4,0)))</f>
        <v>1380</v>
      </c>
      <c r="Z2346">
        <f t="shared" si="293"/>
        <v>1380</v>
      </c>
      <c r="AA2346" s="56" t="s">
        <v>52</v>
      </c>
      <c r="AB2346" t="str">
        <f t="shared" si="294"/>
        <v>Principales fortalezas en el servicio que presta PAYC-Fortalezas PAYC</v>
      </c>
      <c r="AC2346" t="str">
        <f>VLOOKUP(AB2346,CODIFICACION_PREGUNTAS!$C$2:$D$35,2,0)</f>
        <v>FORT001</v>
      </c>
    </row>
    <row r="2347" spans="1:29" x14ac:dyDescent="0.25">
      <c r="A2347" s="3">
        <f t="shared" si="295"/>
        <v>2346</v>
      </c>
      <c r="B2347" s="3" t="s">
        <v>238</v>
      </c>
      <c r="C2347" s="32">
        <v>40787</v>
      </c>
      <c r="D2347" s="56" t="s">
        <v>52</v>
      </c>
      <c r="E2347" s="3"/>
      <c r="F2347" s="3"/>
      <c r="G2347" s="2" t="s">
        <v>44</v>
      </c>
      <c r="H2347" s="6" t="s">
        <v>45</v>
      </c>
      <c r="I2347" s="3" t="s">
        <v>56</v>
      </c>
      <c r="J2347" s="3" t="s">
        <v>183</v>
      </c>
      <c r="K2347" s="3"/>
      <c r="L2347" s="3"/>
      <c r="M2347" s="3"/>
      <c r="N2347" s="3"/>
      <c r="O2347" s="3"/>
      <c r="P2347" s="3"/>
      <c r="Q2347" s="3"/>
      <c r="R2347" s="3"/>
      <c r="S2347" s="3"/>
      <c r="T2347" s="3" t="str">
        <f t="shared" si="288"/>
        <v>SIN CECO</v>
      </c>
      <c r="U2347" s="3" t="str">
        <f t="shared" si="289"/>
        <v>NO</v>
      </c>
      <c r="V2347" t="str">
        <f t="shared" si="290"/>
        <v>ESTACION DE POLICIA UNIV. DE LOS ANDES **-Debilidades PAYC</v>
      </c>
      <c r="W2347" s="53" t="str">
        <f t="shared" si="291"/>
        <v>-</v>
      </c>
      <c r="X2347">
        <f t="shared" si="292"/>
        <v>0</v>
      </c>
      <c r="Y2347">
        <f>IF(ISNA(VLOOKUP(B2347,CECOS_SIN_IDENTIFICAR!$A$2:$D$146,4,0)),"SIN CECO",IF(VLOOKUP(B2347,CECOS_SIN_IDENTIFICAR!$A$2:$D$146,4,0)=0,"SIN CECO",VLOOKUP(B2347,CECOS_SIN_IDENTIFICAR!$A$2:$D$146,4,0)))</f>
        <v>1380</v>
      </c>
      <c r="Z2347">
        <f t="shared" si="293"/>
        <v>1380</v>
      </c>
      <c r="AA2347" s="56" t="s">
        <v>52</v>
      </c>
      <c r="AB2347" t="str">
        <f t="shared" si="294"/>
        <v>Principales debilidades en el servicio que presta PAYC-Debilidades PAYC</v>
      </c>
      <c r="AC2347" t="str">
        <f>VLOOKUP(AB2347,CODIFICACION_PREGUNTAS!$C$2:$D$35,2,0)</f>
        <v>DEB001</v>
      </c>
    </row>
    <row r="2348" spans="1:29" x14ac:dyDescent="0.25">
      <c r="A2348" s="3">
        <f t="shared" si="295"/>
        <v>2347</v>
      </c>
      <c r="B2348" s="3" t="s">
        <v>239</v>
      </c>
      <c r="C2348" s="32">
        <v>40787</v>
      </c>
      <c r="D2348" s="56" t="s">
        <v>52</v>
      </c>
      <c r="E2348" s="3"/>
      <c r="F2348" s="3"/>
      <c r="G2348" s="2" t="s">
        <v>5</v>
      </c>
      <c r="H2348" s="3" t="s">
        <v>6</v>
      </c>
      <c r="I2348" s="3">
        <v>4</v>
      </c>
      <c r="J2348" s="3" t="s">
        <v>183</v>
      </c>
      <c r="K2348" s="3"/>
      <c r="L2348" s="3"/>
      <c r="M2348" s="3"/>
      <c r="N2348" s="3"/>
      <c r="O2348" s="3"/>
      <c r="P2348" s="3"/>
      <c r="Q2348" s="3"/>
      <c r="R2348" s="3"/>
      <c r="S2348" s="3"/>
      <c r="T2348" s="3" t="str">
        <f t="shared" si="288"/>
        <v>SIN CECO</v>
      </c>
      <c r="U2348" s="3" t="str">
        <f t="shared" si="289"/>
        <v>NO</v>
      </c>
      <c r="V2348" t="str">
        <f t="shared" si="290"/>
        <v>SENDERO PEATONAL **-Soporte Técnico</v>
      </c>
      <c r="W2348" s="53">
        <f t="shared" si="291"/>
        <v>4</v>
      </c>
      <c r="X2348">
        <f t="shared" si="292"/>
        <v>4</v>
      </c>
      <c r="Y2348">
        <f>IF(ISNA(VLOOKUP(B2348,CECOS_SIN_IDENTIFICAR!$A$2:$D$146,4,0)),"SIN CECO",IF(VLOOKUP(B2348,CECOS_SIN_IDENTIFICAR!$A$2:$D$146,4,0)=0,"SIN CECO",VLOOKUP(B2348,CECOS_SIN_IDENTIFICAR!$A$2:$D$146,4,0)))</f>
        <v>1268</v>
      </c>
      <c r="Z2348">
        <f t="shared" si="293"/>
        <v>1268</v>
      </c>
      <c r="AA2348" s="56" t="s">
        <v>52</v>
      </c>
      <c r="AB2348" t="str">
        <f t="shared" si="294"/>
        <v>a. Conocimiento específico de temas aplicables al proyecto-Soporte Técnico</v>
      </c>
      <c r="AC2348" t="str">
        <f>VLOOKUP(AB2348,CODIFICACION_PREGUNTAS!$C$2:$D$35,2,0)</f>
        <v>SOPORTE_TEC001</v>
      </c>
    </row>
    <row r="2349" spans="1:29" x14ac:dyDescent="0.25">
      <c r="A2349" s="3">
        <f t="shared" si="295"/>
        <v>2348</v>
      </c>
      <c r="B2349" s="3" t="s">
        <v>239</v>
      </c>
      <c r="C2349" s="32">
        <v>40787</v>
      </c>
      <c r="D2349" s="56" t="s">
        <v>52</v>
      </c>
      <c r="E2349" s="3"/>
      <c r="F2349" s="3"/>
      <c r="G2349" s="2" t="s">
        <v>7</v>
      </c>
      <c r="H2349" s="3" t="s">
        <v>6</v>
      </c>
      <c r="I2349" s="3">
        <v>4</v>
      </c>
      <c r="J2349" s="3" t="s">
        <v>183</v>
      </c>
      <c r="K2349" s="3"/>
      <c r="L2349" s="3"/>
      <c r="M2349" s="3"/>
      <c r="N2349" s="3"/>
      <c r="O2349" s="3"/>
      <c r="P2349" s="3"/>
      <c r="Q2349" s="3"/>
      <c r="R2349" s="3"/>
      <c r="S2349" s="3"/>
      <c r="T2349" s="3" t="str">
        <f t="shared" si="288"/>
        <v>SIN CECO</v>
      </c>
      <c r="U2349" s="3" t="str">
        <f t="shared" si="289"/>
        <v>NO</v>
      </c>
      <c r="V2349" t="str">
        <f t="shared" si="290"/>
        <v>SENDERO PEATONAL **-Soporte Técnico</v>
      </c>
      <c r="W2349" s="53">
        <f t="shared" si="291"/>
        <v>4</v>
      </c>
      <c r="X2349">
        <f t="shared" si="292"/>
        <v>4</v>
      </c>
      <c r="Y2349">
        <f>IF(ISNA(VLOOKUP(B2349,CECOS_SIN_IDENTIFICAR!$A$2:$D$146,4,0)),"SIN CECO",IF(VLOOKUP(B2349,CECOS_SIN_IDENTIFICAR!$A$2:$D$146,4,0)=0,"SIN CECO",VLOOKUP(B2349,CECOS_SIN_IDENTIFICAR!$A$2:$D$146,4,0)))</f>
        <v>1268</v>
      </c>
      <c r="Z2349">
        <f t="shared" si="293"/>
        <v>1268</v>
      </c>
      <c r="AA2349" s="56" t="s">
        <v>52</v>
      </c>
      <c r="AB2349" t="str">
        <f t="shared" si="294"/>
        <v>b. Idoneidad y Calidad del soporte-Soporte Técnico</v>
      </c>
      <c r="AC2349" t="str">
        <f>VLOOKUP(AB2349,CODIFICACION_PREGUNTAS!$C$2:$D$35,2,0)</f>
        <v>SOPORTE_TEC002</v>
      </c>
    </row>
    <row r="2350" spans="1:29" x14ac:dyDescent="0.25">
      <c r="A2350" s="3">
        <f t="shared" si="295"/>
        <v>2349</v>
      </c>
      <c r="B2350" s="3" t="s">
        <v>239</v>
      </c>
      <c r="C2350" s="32">
        <v>40787</v>
      </c>
      <c r="D2350" s="56" t="s">
        <v>52</v>
      </c>
      <c r="E2350" s="3"/>
      <c r="F2350" s="3"/>
      <c r="G2350" s="2" t="s">
        <v>8</v>
      </c>
      <c r="H2350" s="3" t="s">
        <v>6</v>
      </c>
      <c r="I2350" s="3">
        <v>4</v>
      </c>
      <c r="J2350" s="3" t="s">
        <v>183</v>
      </c>
      <c r="K2350" s="3"/>
      <c r="L2350" s="3"/>
      <c r="M2350" s="3"/>
      <c r="N2350" s="3"/>
      <c r="O2350" s="3"/>
      <c r="P2350" s="3"/>
      <c r="Q2350" s="3"/>
      <c r="R2350" s="3"/>
      <c r="S2350" s="3"/>
      <c r="T2350" s="3" t="str">
        <f t="shared" si="288"/>
        <v>SIN CECO</v>
      </c>
      <c r="U2350" s="3" t="str">
        <f t="shared" si="289"/>
        <v>NO</v>
      </c>
      <c r="V2350" t="str">
        <f t="shared" si="290"/>
        <v>SENDERO PEATONAL **-Soporte Técnico</v>
      </c>
      <c r="W2350" s="53">
        <f t="shared" si="291"/>
        <v>4</v>
      </c>
      <c r="X2350">
        <f t="shared" si="292"/>
        <v>4</v>
      </c>
      <c r="Y2350">
        <f>IF(ISNA(VLOOKUP(B2350,CECOS_SIN_IDENTIFICAR!$A$2:$D$146,4,0)),"SIN CECO",IF(VLOOKUP(B2350,CECOS_SIN_IDENTIFICAR!$A$2:$D$146,4,0)=0,"SIN CECO",VLOOKUP(B2350,CECOS_SIN_IDENTIFICAR!$A$2:$D$146,4,0)))</f>
        <v>1268</v>
      </c>
      <c r="Z2350">
        <f t="shared" si="293"/>
        <v>1268</v>
      </c>
      <c r="AA2350" s="56" t="s">
        <v>52</v>
      </c>
      <c r="AB2350" t="str">
        <f t="shared" si="294"/>
        <v>c. Cumplimiento de especificaciones técnicas de construcción-Soporte Técnico</v>
      </c>
      <c r="AC2350" t="str">
        <f>VLOOKUP(AB2350,CODIFICACION_PREGUNTAS!$C$2:$D$35,2,0)</f>
        <v>SOPORTE_TEC003</v>
      </c>
    </row>
    <row r="2351" spans="1:29" x14ac:dyDescent="0.25">
      <c r="A2351" s="3">
        <f t="shared" si="295"/>
        <v>2350</v>
      </c>
      <c r="B2351" s="3" t="s">
        <v>239</v>
      </c>
      <c r="C2351" s="32">
        <v>40787</v>
      </c>
      <c r="D2351" s="56" t="s">
        <v>52</v>
      </c>
      <c r="E2351" s="3"/>
      <c r="F2351" s="3"/>
      <c r="G2351" s="2" t="s">
        <v>9</v>
      </c>
      <c r="H2351" s="3" t="s">
        <v>6</v>
      </c>
      <c r="I2351" s="3">
        <v>4</v>
      </c>
      <c r="J2351" s="3" t="s">
        <v>183</v>
      </c>
      <c r="K2351" s="3"/>
      <c r="L2351" s="3"/>
      <c r="M2351" s="3"/>
      <c r="N2351" s="3"/>
      <c r="O2351" s="3"/>
      <c r="P2351" s="3"/>
      <c r="Q2351" s="3"/>
      <c r="R2351" s="3"/>
      <c r="S2351" s="3"/>
      <c r="T2351" s="3" t="str">
        <f t="shared" si="288"/>
        <v>SIN CECO</v>
      </c>
      <c r="U2351" s="3" t="str">
        <f t="shared" si="289"/>
        <v>NO</v>
      </c>
      <c r="V2351" t="str">
        <f t="shared" si="290"/>
        <v>SENDERO PEATONAL **-Soporte Técnico</v>
      </c>
      <c r="W2351" s="53">
        <f t="shared" si="291"/>
        <v>4</v>
      </c>
      <c r="X2351">
        <f t="shared" si="292"/>
        <v>4</v>
      </c>
      <c r="Y2351">
        <f>IF(ISNA(VLOOKUP(B2351,CECOS_SIN_IDENTIFICAR!$A$2:$D$146,4,0)),"SIN CECO",IF(VLOOKUP(B2351,CECOS_SIN_IDENTIFICAR!$A$2:$D$146,4,0)=0,"SIN CECO",VLOOKUP(B2351,CECOS_SIN_IDENTIFICAR!$A$2:$D$146,4,0)))</f>
        <v>1268</v>
      </c>
      <c r="Z2351">
        <f t="shared" si="293"/>
        <v>1268</v>
      </c>
      <c r="AA2351" s="56" t="s">
        <v>52</v>
      </c>
      <c r="AB2351" t="str">
        <f t="shared" si="294"/>
        <v>d. Confiabilidad de los conceptos aplicados-Soporte Técnico</v>
      </c>
      <c r="AC2351" t="str">
        <f>VLOOKUP(AB2351,CODIFICACION_PREGUNTAS!$C$2:$D$35,2,0)</f>
        <v>SOPORTE_TEC004</v>
      </c>
    </row>
    <row r="2352" spans="1:29" x14ac:dyDescent="0.25">
      <c r="A2352" s="3">
        <f t="shared" si="295"/>
        <v>2351</v>
      </c>
      <c r="B2352" s="3" t="s">
        <v>239</v>
      </c>
      <c r="C2352" s="32">
        <v>40787</v>
      </c>
      <c r="D2352" s="56" t="s">
        <v>52</v>
      </c>
      <c r="E2352" s="3"/>
      <c r="F2352" s="3"/>
      <c r="G2352" s="2" t="s">
        <v>10</v>
      </c>
      <c r="H2352" s="3" t="s">
        <v>6</v>
      </c>
      <c r="I2352" s="3">
        <v>4</v>
      </c>
      <c r="J2352" s="3" t="s">
        <v>183</v>
      </c>
      <c r="K2352" s="3"/>
      <c r="L2352" s="3"/>
      <c r="M2352" s="3"/>
      <c r="N2352" s="3"/>
      <c r="O2352" s="3"/>
      <c r="P2352" s="3"/>
      <c r="Q2352" s="3"/>
      <c r="R2352" s="3"/>
      <c r="S2352" s="3"/>
      <c r="T2352" s="3" t="str">
        <f t="shared" si="288"/>
        <v>SIN CECO</v>
      </c>
      <c r="U2352" s="3" t="str">
        <f t="shared" si="289"/>
        <v>NO</v>
      </c>
      <c r="V2352" t="str">
        <f t="shared" si="290"/>
        <v>SENDERO PEATONAL **-Soporte Técnico</v>
      </c>
      <c r="W2352" s="53">
        <f t="shared" si="291"/>
        <v>4</v>
      </c>
      <c r="X2352">
        <f t="shared" si="292"/>
        <v>4</v>
      </c>
      <c r="Y2352">
        <f>IF(ISNA(VLOOKUP(B2352,CECOS_SIN_IDENTIFICAR!$A$2:$D$146,4,0)),"SIN CECO",IF(VLOOKUP(B2352,CECOS_SIN_IDENTIFICAR!$A$2:$D$146,4,0)=0,"SIN CECO",VLOOKUP(B2352,CECOS_SIN_IDENTIFICAR!$A$2:$D$146,4,0)))</f>
        <v>1268</v>
      </c>
      <c r="Z2352">
        <f t="shared" si="293"/>
        <v>1268</v>
      </c>
      <c r="AA2352" s="56" t="s">
        <v>52</v>
      </c>
      <c r="AB2352" t="str">
        <f t="shared" si="294"/>
        <v>e. Oportunidad en entrega de información o requerimientos-Soporte Técnico</v>
      </c>
      <c r="AC2352" t="str">
        <f>VLOOKUP(AB2352,CODIFICACION_PREGUNTAS!$C$2:$D$35,2,0)</f>
        <v>SOPORTE_TEC005</v>
      </c>
    </row>
    <row r="2353" spans="1:29" x14ac:dyDescent="0.25">
      <c r="A2353" s="3">
        <f t="shared" si="295"/>
        <v>2352</v>
      </c>
      <c r="B2353" s="3" t="s">
        <v>239</v>
      </c>
      <c r="C2353" s="32">
        <v>40787</v>
      </c>
      <c r="D2353" s="56" t="s">
        <v>52</v>
      </c>
      <c r="E2353" s="3"/>
      <c r="F2353" s="3"/>
      <c r="G2353" s="2" t="s">
        <v>11</v>
      </c>
      <c r="H2353" s="3" t="s">
        <v>12</v>
      </c>
      <c r="I2353" s="3">
        <v>4</v>
      </c>
      <c r="J2353" s="3" t="s">
        <v>183</v>
      </c>
      <c r="K2353" s="3"/>
      <c r="L2353" s="3"/>
      <c r="M2353" s="3"/>
      <c r="N2353" s="3"/>
      <c r="O2353" s="3"/>
      <c r="P2353" s="3"/>
      <c r="Q2353" s="3"/>
      <c r="R2353" s="3"/>
      <c r="S2353" s="3"/>
      <c r="T2353" s="3" t="str">
        <f t="shared" si="288"/>
        <v>SIN CECO</v>
      </c>
      <c r="U2353" s="3" t="str">
        <f t="shared" si="289"/>
        <v>NO</v>
      </c>
      <c r="V2353" t="str">
        <f t="shared" si="290"/>
        <v>SENDERO PEATONAL **-Soporte Administrativo</v>
      </c>
      <c r="W2353" s="53">
        <f t="shared" si="291"/>
        <v>4</v>
      </c>
      <c r="X2353">
        <f t="shared" si="292"/>
        <v>4</v>
      </c>
      <c r="Y2353">
        <f>IF(ISNA(VLOOKUP(B2353,CECOS_SIN_IDENTIFICAR!$A$2:$D$146,4,0)),"SIN CECO",IF(VLOOKUP(B2353,CECOS_SIN_IDENTIFICAR!$A$2:$D$146,4,0)=0,"SIN CECO",VLOOKUP(B2353,CECOS_SIN_IDENTIFICAR!$A$2:$D$146,4,0)))</f>
        <v>1268</v>
      </c>
      <c r="Z2353">
        <f t="shared" si="293"/>
        <v>1268</v>
      </c>
      <c r="AA2353" s="56" t="s">
        <v>52</v>
      </c>
      <c r="AB2353" t="str">
        <f t="shared" si="294"/>
        <v>a. Oportunidad de la gestión en obra-Soporte Administrativo</v>
      </c>
      <c r="AC2353" t="str">
        <f>VLOOKUP(AB2353,CODIFICACION_PREGUNTAS!$C$2:$D$35,2,0)</f>
        <v>SOPORTE_ADMON001</v>
      </c>
    </row>
    <row r="2354" spans="1:29" x14ac:dyDescent="0.25">
      <c r="A2354" s="3">
        <f t="shared" si="295"/>
        <v>2353</v>
      </c>
      <c r="B2354" s="3" t="s">
        <v>239</v>
      </c>
      <c r="C2354" s="32">
        <v>40787</v>
      </c>
      <c r="D2354" s="56" t="s">
        <v>52</v>
      </c>
      <c r="E2354" s="3"/>
      <c r="F2354" s="3"/>
      <c r="G2354" s="2" t="s">
        <v>13</v>
      </c>
      <c r="H2354" s="3" t="s">
        <v>12</v>
      </c>
      <c r="I2354" s="3">
        <v>4</v>
      </c>
      <c r="J2354" s="3" t="s">
        <v>183</v>
      </c>
      <c r="K2354" s="3"/>
      <c r="L2354" s="3"/>
      <c r="M2354" s="3"/>
      <c r="N2354" s="3"/>
      <c r="O2354" s="3"/>
      <c r="P2354" s="3"/>
      <c r="Q2354" s="3"/>
      <c r="R2354" s="3"/>
      <c r="S2354" s="3"/>
      <c r="T2354" s="3" t="str">
        <f t="shared" si="288"/>
        <v>SIN CECO</v>
      </c>
      <c r="U2354" s="3" t="str">
        <f t="shared" si="289"/>
        <v>NO</v>
      </c>
      <c r="V2354" t="str">
        <f t="shared" si="290"/>
        <v>SENDERO PEATONAL **-Soporte Administrativo</v>
      </c>
      <c r="W2354" s="53">
        <f t="shared" si="291"/>
        <v>4</v>
      </c>
      <c r="X2354">
        <f t="shared" si="292"/>
        <v>4</v>
      </c>
      <c r="Y2354">
        <f>IF(ISNA(VLOOKUP(B2354,CECOS_SIN_IDENTIFICAR!$A$2:$D$146,4,0)),"SIN CECO",IF(VLOOKUP(B2354,CECOS_SIN_IDENTIFICAR!$A$2:$D$146,4,0)=0,"SIN CECO",VLOOKUP(B2354,CECOS_SIN_IDENTIFICAR!$A$2:$D$146,4,0)))</f>
        <v>1268</v>
      </c>
      <c r="Z2354">
        <f t="shared" si="293"/>
        <v>1268</v>
      </c>
      <c r="AA2354" s="56" t="s">
        <v>52</v>
      </c>
      <c r="AB2354" t="str">
        <f t="shared" si="294"/>
        <v>b. Manejo administrativo del proyecto-Soporte Administrativo</v>
      </c>
      <c r="AC2354" t="str">
        <f>VLOOKUP(AB2354,CODIFICACION_PREGUNTAS!$C$2:$D$35,2,0)</f>
        <v>SOPORTE_ADMON002</v>
      </c>
    </row>
    <row r="2355" spans="1:29" x14ac:dyDescent="0.25">
      <c r="A2355" s="3">
        <f t="shared" si="295"/>
        <v>2354</v>
      </c>
      <c r="B2355" s="3" t="s">
        <v>239</v>
      </c>
      <c r="C2355" s="32">
        <v>40787</v>
      </c>
      <c r="D2355" s="56" t="s">
        <v>52</v>
      </c>
      <c r="E2355" s="3"/>
      <c r="F2355" s="3"/>
      <c r="G2355" s="2" t="s">
        <v>14</v>
      </c>
      <c r="H2355" s="3" t="s">
        <v>12</v>
      </c>
      <c r="I2355" s="3">
        <v>4</v>
      </c>
      <c r="J2355" s="3" t="s">
        <v>183</v>
      </c>
      <c r="K2355" s="3"/>
      <c r="L2355" s="3"/>
      <c r="M2355" s="3"/>
      <c r="N2355" s="3"/>
      <c r="O2355" s="3"/>
      <c r="P2355" s="3"/>
      <c r="Q2355" s="3"/>
      <c r="R2355" s="3"/>
      <c r="S2355" s="3"/>
      <c r="T2355" s="3" t="str">
        <f t="shared" si="288"/>
        <v>SIN CECO</v>
      </c>
      <c r="U2355" s="3" t="str">
        <f t="shared" si="289"/>
        <v>NO</v>
      </c>
      <c r="V2355" t="str">
        <f t="shared" si="290"/>
        <v>SENDERO PEATONAL **-Soporte Administrativo</v>
      </c>
      <c r="W2355" s="53">
        <f t="shared" si="291"/>
        <v>4</v>
      </c>
      <c r="X2355">
        <f t="shared" si="292"/>
        <v>4</v>
      </c>
      <c r="Y2355">
        <f>IF(ISNA(VLOOKUP(B2355,CECOS_SIN_IDENTIFICAR!$A$2:$D$146,4,0)),"SIN CECO",IF(VLOOKUP(B2355,CECOS_SIN_IDENTIFICAR!$A$2:$D$146,4,0)=0,"SIN CECO",VLOOKUP(B2355,CECOS_SIN_IDENTIFICAR!$A$2:$D$146,4,0)))</f>
        <v>1268</v>
      </c>
      <c r="Z2355">
        <f t="shared" si="293"/>
        <v>1268</v>
      </c>
      <c r="AA2355" s="56" t="s">
        <v>52</v>
      </c>
      <c r="AB2355" t="str">
        <f t="shared" si="294"/>
        <v>c. Información clara y veraz sobre la administración de proyecto-Soporte Administrativo</v>
      </c>
      <c r="AC2355" t="str">
        <f>VLOOKUP(AB2355,CODIFICACION_PREGUNTAS!$C$2:$D$35,2,0)</f>
        <v>SOPORTE_ADMON003</v>
      </c>
    </row>
    <row r="2356" spans="1:29" x14ac:dyDescent="0.25">
      <c r="A2356" s="3">
        <f t="shared" si="295"/>
        <v>2355</v>
      </c>
      <c r="B2356" s="3" t="s">
        <v>239</v>
      </c>
      <c r="C2356" s="32">
        <v>40787</v>
      </c>
      <c r="D2356" s="56" t="s">
        <v>52</v>
      </c>
      <c r="E2356" s="3"/>
      <c r="F2356" s="3"/>
      <c r="G2356" s="2" t="s">
        <v>15</v>
      </c>
      <c r="H2356" s="3" t="s">
        <v>12</v>
      </c>
      <c r="I2356" s="3">
        <v>4</v>
      </c>
      <c r="J2356" s="3" t="s">
        <v>183</v>
      </c>
      <c r="K2356" s="3"/>
      <c r="L2356" s="3"/>
      <c r="M2356" s="3"/>
      <c r="N2356" s="3"/>
      <c r="O2356" s="3"/>
      <c r="P2356" s="3"/>
      <c r="Q2356" s="3"/>
      <c r="R2356" s="3"/>
      <c r="S2356" s="3"/>
      <c r="T2356" s="3" t="str">
        <f t="shared" si="288"/>
        <v>SIN CECO</v>
      </c>
      <c r="U2356" s="3" t="str">
        <f t="shared" si="289"/>
        <v>NO</v>
      </c>
      <c r="V2356" t="str">
        <f t="shared" si="290"/>
        <v>SENDERO PEATONAL **-Soporte Administrativo</v>
      </c>
      <c r="W2356" s="53">
        <f t="shared" si="291"/>
        <v>4</v>
      </c>
      <c r="X2356">
        <f t="shared" si="292"/>
        <v>4</v>
      </c>
      <c r="Y2356">
        <f>IF(ISNA(VLOOKUP(B2356,CECOS_SIN_IDENTIFICAR!$A$2:$D$146,4,0)),"SIN CECO",IF(VLOOKUP(B2356,CECOS_SIN_IDENTIFICAR!$A$2:$D$146,4,0)=0,"SIN CECO",VLOOKUP(B2356,CECOS_SIN_IDENTIFICAR!$A$2:$D$146,4,0)))</f>
        <v>1268</v>
      </c>
      <c r="Z2356">
        <f t="shared" si="293"/>
        <v>1268</v>
      </c>
      <c r="AA2356" s="56" t="s">
        <v>52</v>
      </c>
      <c r="AB2356" t="str">
        <f t="shared" si="294"/>
        <v>d. Cumplimientos con expectativas del cliente-Soporte Administrativo</v>
      </c>
      <c r="AC2356" t="str">
        <f>VLOOKUP(AB2356,CODIFICACION_PREGUNTAS!$C$2:$D$35,2,0)</f>
        <v>SOPORTE_ADMON004</v>
      </c>
    </row>
    <row r="2357" spans="1:29" x14ac:dyDescent="0.25">
      <c r="A2357" s="3">
        <f t="shared" si="295"/>
        <v>2356</v>
      </c>
      <c r="B2357" s="3" t="s">
        <v>239</v>
      </c>
      <c r="C2357" s="32">
        <v>40787</v>
      </c>
      <c r="D2357" s="56" t="s">
        <v>52</v>
      </c>
      <c r="E2357" s="3"/>
      <c r="F2357" s="3"/>
      <c r="G2357" s="2" t="s">
        <v>16</v>
      </c>
      <c r="H2357" s="3" t="s">
        <v>12</v>
      </c>
      <c r="I2357" s="3">
        <v>4</v>
      </c>
      <c r="J2357" s="3" t="s">
        <v>183</v>
      </c>
      <c r="K2357" s="3"/>
      <c r="L2357" s="3"/>
      <c r="M2357" s="3"/>
      <c r="N2357" s="3"/>
      <c r="O2357" s="3"/>
      <c r="P2357" s="3"/>
      <c r="Q2357" s="3"/>
      <c r="R2357" s="3"/>
      <c r="S2357" s="3"/>
      <c r="T2357" s="3" t="str">
        <f t="shared" si="288"/>
        <v>SIN CECO</v>
      </c>
      <c r="U2357" s="3" t="str">
        <f t="shared" si="289"/>
        <v>NO</v>
      </c>
      <c r="V2357" t="str">
        <f t="shared" si="290"/>
        <v>SENDERO PEATONAL **-Soporte Administrativo</v>
      </c>
      <c r="W2357" s="53">
        <f t="shared" si="291"/>
        <v>4</v>
      </c>
      <c r="X2357">
        <f t="shared" si="292"/>
        <v>4</v>
      </c>
      <c r="Y2357">
        <f>IF(ISNA(VLOOKUP(B2357,CECOS_SIN_IDENTIFICAR!$A$2:$D$146,4,0)),"SIN CECO",IF(VLOOKUP(B2357,CECOS_SIN_IDENTIFICAR!$A$2:$D$146,4,0)=0,"SIN CECO",VLOOKUP(B2357,CECOS_SIN_IDENTIFICAR!$A$2:$D$146,4,0)))</f>
        <v>1268</v>
      </c>
      <c r="Z2357">
        <f t="shared" si="293"/>
        <v>1268</v>
      </c>
      <c r="AA2357" s="56" t="s">
        <v>52</v>
      </c>
      <c r="AB2357" t="str">
        <f t="shared" si="294"/>
        <v>e. Control de presupuesto-Soporte Administrativo</v>
      </c>
      <c r="AC2357" t="str">
        <f>VLOOKUP(AB2357,CODIFICACION_PREGUNTAS!$C$2:$D$35,2,0)</f>
        <v>SOPORTE_ADMON005</v>
      </c>
    </row>
    <row r="2358" spans="1:29" x14ac:dyDescent="0.25">
      <c r="A2358" s="3">
        <f t="shared" si="295"/>
        <v>2357</v>
      </c>
      <c r="B2358" s="3" t="s">
        <v>239</v>
      </c>
      <c r="C2358" s="32">
        <v>40787</v>
      </c>
      <c r="D2358" s="56" t="s">
        <v>52</v>
      </c>
      <c r="E2358" s="3"/>
      <c r="F2358" s="3"/>
      <c r="G2358" s="2" t="s">
        <v>17</v>
      </c>
      <c r="H2358" s="3" t="s">
        <v>18</v>
      </c>
      <c r="I2358" s="3">
        <v>4</v>
      </c>
      <c r="J2358" s="3" t="s">
        <v>183</v>
      </c>
      <c r="K2358" s="3"/>
      <c r="L2358" s="3"/>
      <c r="M2358" s="3"/>
      <c r="N2358" s="3"/>
      <c r="O2358" s="3"/>
      <c r="P2358" s="3"/>
      <c r="Q2358" s="3"/>
      <c r="R2358" s="3"/>
      <c r="S2358" s="3"/>
      <c r="T2358" s="3" t="str">
        <f t="shared" si="288"/>
        <v>SIN CECO</v>
      </c>
      <c r="U2358" s="3" t="str">
        <f t="shared" si="289"/>
        <v>NO</v>
      </c>
      <c r="V2358" t="str">
        <f t="shared" si="290"/>
        <v>SENDERO PEATONAL **-Soporte Directivo (Coordinador y Gerencia)</v>
      </c>
      <c r="W2358" s="53">
        <f t="shared" si="291"/>
        <v>4</v>
      </c>
      <c r="X2358">
        <f t="shared" si="292"/>
        <v>4</v>
      </c>
      <c r="Y2358">
        <f>IF(ISNA(VLOOKUP(B2358,CECOS_SIN_IDENTIFICAR!$A$2:$D$146,4,0)),"SIN CECO",IF(VLOOKUP(B2358,CECOS_SIN_IDENTIFICAR!$A$2:$D$146,4,0)=0,"SIN CECO",VLOOKUP(B2358,CECOS_SIN_IDENTIFICAR!$A$2:$D$146,4,0)))</f>
        <v>1268</v>
      </c>
      <c r="Z2358">
        <f t="shared" si="293"/>
        <v>1268</v>
      </c>
      <c r="AA2358" s="56" t="s">
        <v>52</v>
      </c>
      <c r="AB2358" t="str">
        <f t="shared" si="294"/>
        <v>a. Apoyo y presencia en el proyecto-Soporte Directivo (Coordinador y Gerencia)</v>
      </c>
      <c r="AC2358" t="str">
        <f>VLOOKUP(AB2358,CODIFICACION_PREGUNTAS!$C$2:$D$35,2,0)</f>
        <v>SOPORTE_DIR001</v>
      </c>
    </row>
    <row r="2359" spans="1:29" x14ac:dyDescent="0.25">
      <c r="A2359" s="3">
        <f t="shared" si="295"/>
        <v>2358</v>
      </c>
      <c r="B2359" s="3" t="s">
        <v>239</v>
      </c>
      <c r="C2359" s="32">
        <v>40787</v>
      </c>
      <c r="D2359" s="56" t="s">
        <v>52</v>
      </c>
      <c r="E2359" s="3"/>
      <c r="F2359" s="3"/>
      <c r="G2359" s="2" t="s">
        <v>19</v>
      </c>
      <c r="H2359" s="3" t="s">
        <v>18</v>
      </c>
      <c r="I2359" s="3">
        <v>4</v>
      </c>
      <c r="J2359" s="3" t="s">
        <v>183</v>
      </c>
      <c r="K2359" s="3"/>
      <c r="L2359" s="3"/>
      <c r="M2359" s="3"/>
      <c r="N2359" s="3"/>
      <c r="O2359" s="3"/>
      <c r="P2359" s="3"/>
      <c r="Q2359" s="3"/>
      <c r="R2359" s="3"/>
      <c r="S2359" s="3"/>
      <c r="T2359" s="3" t="str">
        <f t="shared" si="288"/>
        <v>SIN CECO</v>
      </c>
      <c r="U2359" s="3" t="str">
        <f t="shared" si="289"/>
        <v>NO</v>
      </c>
      <c r="V2359" t="str">
        <f t="shared" si="290"/>
        <v>SENDERO PEATONAL **-Soporte Directivo (Coordinador y Gerencia)</v>
      </c>
      <c r="W2359" s="53">
        <f t="shared" si="291"/>
        <v>4</v>
      </c>
      <c r="X2359">
        <f t="shared" si="292"/>
        <v>4</v>
      </c>
      <c r="Y2359">
        <f>IF(ISNA(VLOOKUP(B2359,CECOS_SIN_IDENTIFICAR!$A$2:$D$146,4,0)),"SIN CECO",IF(VLOOKUP(B2359,CECOS_SIN_IDENTIFICAR!$A$2:$D$146,4,0)=0,"SIN CECO",VLOOKUP(B2359,CECOS_SIN_IDENTIFICAR!$A$2:$D$146,4,0)))</f>
        <v>1268</v>
      </c>
      <c r="Z2359">
        <f t="shared" si="293"/>
        <v>1268</v>
      </c>
      <c r="AA2359" s="56" t="s">
        <v>52</v>
      </c>
      <c r="AB2359" t="str">
        <f t="shared" si="294"/>
        <v>b. Conocimiento del proyecto-Soporte Directivo (Coordinador y Gerencia)</v>
      </c>
      <c r="AC2359" t="str">
        <f>VLOOKUP(AB2359,CODIFICACION_PREGUNTAS!$C$2:$D$35,2,0)</f>
        <v>SOPORTE_DIR002</v>
      </c>
    </row>
    <row r="2360" spans="1:29" x14ac:dyDescent="0.25">
      <c r="A2360" s="3">
        <f t="shared" si="295"/>
        <v>2359</v>
      </c>
      <c r="B2360" s="3" t="s">
        <v>239</v>
      </c>
      <c r="C2360" s="32">
        <v>40787</v>
      </c>
      <c r="D2360" s="56" t="s">
        <v>52</v>
      </c>
      <c r="E2360" s="3"/>
      <c r="F2360" s="3"/>
      <c r="G2360" s="2" t="s">
        <v>20</v>
      </c>
      <c r="H2360" s="3" t="s">
        <v>18</v>
      </c>
      <c r="I2360" s="3">
        <v>4</v>
      </c>
      <c r="J2360" s="3" t="s">
        <v>183</v>
      </c>
      <c r="K2360" s="3"/>
      <c r="L2360" s="3"/>
      <c r="M2360" s="3"/>
      <c r="N2360" s="3"/>
      <c r="O2360" s="3"/>
      <c r="P2360" s="3"/>
      <c r="Q2360" s="3"/>
      <c r="R2360" s="3"/>
      <c r="S2360" s="3"/>
      <c r="T2360" s="3" t="str">
        <f t="shared" si="288"/>
        <v>SIN CECO</v>
      </c>
      <c r="U2360" s="3" t="str">
        <f t="shared" si="289"/>
        <v>NO</v>
      </c>
      <c r="V2360" t="str">
        <f t="shared" si="290"/>
        <v>SENDERO PEATONAL **-Soporte Directivo (Coordinador y Gerencia)</v>
      </c>
      <c r="W2360" s="53">
        <f t="shared" si="291"/>
        <v>4</v>
      </c>
      <c r="X2360">
        <f t="shared" si="292"/>
        <v>4</v>
      </c>
      <c r="Y2360">
        <f>IF(ISNA(VLOOKUP(B2360,CECOS_SIN_IDENTIFICAR!$A$2:$D$146,4,0)),"SIN CECO",IF(VLOOKUP(B2360,CECOS_SIN_IDENTIFICAR!$A$2:$D$146,4,0)=0,"SIN CECO",VLOOKUP(B2360,CECOS_SIN_IDENTIFICAR!$A$2:$D$146,4,0)))</f>
        <v>1268</v>
      </c>
      <c r="Z2360">
        <f t="shared" si="293"/>
        <v>1268</v>
      </c>
      <c r="AA2360" s="56" t="s">
        <v>52</v>
      </c>
      <c r="AB2360" t="str">
        <f t="shared" si="294"/>
        <v>c. Planteamiento de soluciones y manejo de conflictos-Soporte Directivo (Coordinador y Gerencia)</v>
      </c>
      <c r="AC2360" t="str">
        <f>VLOOKUP(AB2360,CODIFICACION_PREGUNTAS!$C$2:$D$35,2,0)</f>
        <v>SOPORTE_DIR003</v>
      </c>
    </row>
    <row r="2361" spans="1:29" x14ac:dyDescent="0.25">
      <c r="A2361" s="3">
        <f t="shared" si="295"/>
        <v>2360</v>
      </c>
      <c r="B2361" s="3" t="s">
        <v>239</v>
      </c>
      <c r="C2361" s="32">
        <v>40787</v>
      </c>
      <c r="D2361" s="56" t="s">
        <v>52</v>
      </c>
      <c r="E2361" s="3"/>
      <c r="F2361" s="3"/>
      <c r="G2361" s="2" t="s">
        <v>21</v>
      </c>
      <c r="H2361" s="3" t="s">
        <v>18</v>
      </c>
      <c r="I2361" s="3">
        <v>4</v>
      </c>
      <c r="J2361" s="3" t="s">
        <v>183</v>
      </c>
      <c r="K2361" s="3"/>
      <c r="L2361" s="3"/>
      <c r="M2361" s="3"/>
      <c r="N2361" s="3"/>
      <c r="O2361" s="3"/>
      <c r="P2361" s="3"/>
      <c r="Q2361" s="3"/>
      <c r="R2361" s="3"/>
      <c r="S2361" s="3"/>
      <c r="T2361" s="3" t="str">
        <f t="shared" si="288"/>
        <v>SIN CECO</v>
      </c>
      <c r="U2361" s="3" t="str">
        <f t="shared" si="289"/>
        <v>NO</v>
      </c>
      <c r="V2361" t="str">
        <f t="shared" si="290"/>
        <v>SENDERO PEATONAL **-Soporte Directivo (Coordinador y Gerencia)</v>
      </c>
      <c r="W2361" s="53">
        <f t="shared" si="291"/>
        <v>4</v>
      </c>
      <c r="X2361">
        <f t="shared" si="292"/>
        <v>4</v>
      </c>
      <c r="Y2361">
        <f>IF(ISNA(VLOOKUP(B2361,CECOS_SIN_IDENTIFICAR!$A$2:$D$146,4,0)),"SIN CECO",IF(VLOOKUP(B2361,CECOS_SIN_IDENTIFICAR!$A$2:$D$146,4,0)=0,"SIN CECO",VLOOKUP(B2361,CECOS_SIN_IDENTIFICAR!$A$2:$D$146,4,0)))</f>
        <v>1268</v>
      </c>
      <c r="Z2361">
        <f t="shared" si="293"/>
        <v>1268</v>
      </c>
      <c r="AA2361" s="56" t="s">
        <v>52</v>
      </c>
      <c r="AB2361" t="str">
        <f t="shared" si="294"/>
        <v>d. Cumplimiento de compromisos-Soporte Directivo (Coordinador y Gerencia)</v>
      </c>
      <c r="AC2361" t="str">
        <f>VLOOKUP(AB2361,CODIFICACION_PREGUNTAS!$C$2:$D$35,2,0)</f>
        <v>SOPORTE_DIR004</v>
      </c>
    </row>
    <row r="2362" spans="1:29" x14ac:dyDescent="0.25">
      <c r="A2362" s="3">
        <f t="shared" si="295"/>
        <v>2361</v>
      </c>
      <c r="B2362" s="3" t="s">
        <v>239</v>
      </c>
      <c r="C2362" s="32">
        <v>40787</v>
      </c>
      <c r="D2362" s="56" t="s">
        <v>52</v>
      </c>
      <c r="E2362" s="3"/>
      <c r="F2362" s="3"/>
      <c r="G2362" s="2" t="s">
        <v>22</v>
      </c>
      <c r="H2362" s="3" t="s">
        <v>18</v>
      </c>
      <c r="I2362" s="3">
        <v>4</v>
      </c>
      <c r="J2362" s="3" t="s">
        <v>183</v>
      </c>
      <c r="K2362" s="3"/>
      <c r="L2362" s="3"/>
      <c r="M2362" s="3"/>
      <c r="N2362" s="3"/>
      <c r="O2362" s="3"/>
      <c r="P2362" s="3"/>
      <c r="Q2362" s="3"/>
      <c r="R2362" s="3"/>
      <c r="S2362" s="3"/>
      <c r="T2362" s="3" t="str">
        <f t="shared" si="288"/>
        <v>SIN CECO</v>
      </c>
      <c r="U2362" s="3" t="str">
        <f t="shared" si="289"/>
        <v>NO</v>
      </c>
      <c r="V2362" t="str">
        <f t="shared" si="290"/>
        <v>SENDERO PEATONAL **-Soporte Directivo (Coordinador y Gerencia)</v>
      </c>
      <c r="W2362" s="53">
        <f t="shared" si="291"/>
        <v>4</v>
      </c>
      <c r="X2362">
        <f t="shared" si="292"/>
        <v>4</v>
      </c>
      <c r="Y2362">
        <f>IF(ISNA(VLOOKUP(B2362,CECOS_SIN_IDENTIFICAR!$A$2:$D$146,4,0)),"SIN CECO",IF(VLOOKUP(B2362,CECOS_SIN_IDENTIFICAR!$A$2:$D$146,4,0)=0,"SIN CECO",VLOOKUP(B2362,CECOS_SIN_IDENTIFICAR!$A$2:$D$146,4,0)))</f>
        <v>1268</v>
      </c>
      <c r="Z2362">
        <f t="shared" si="293"/>
        <v>1268</v>
      </c>
      <c r="AA2362" s="56" t="s">
        <v>52</v>
      </c>
      <c r="AB2362" t="str">
        <f t="shared" si="294"/>
        <v>e. Manejo del cliente-Soporte Directivo (Coordinador y Gerencia)</v>
      </c>
      <c r="AC2362" t="str">
        <f>VLOOKUP(AB2362,CODIFICACION_PREGUNTAS!$C$2:$D$35,2,0)</f>
        <v>SOPORTE_DIR005</v>
      </c>
    </row>
    <row r="2363" spans="1:29" x14ac:dyDescent="0.25">
      <c r="A2363" s="3">
        <f t="shared" si="295"/>
        <v>2362</v>
      </c>
      <c r="B2363" s="3" t="s">
        <v>239</v>
      </c>
      <c r="C2363" s="32">
        <v>40787</v>
      </c>
      <c r="D2363" s="56" t="s">
        <v>52</v>
      </c>
      <c r="E2363" s="3"/>
      <c r="F2363" s="3"/>
      <c r="G2363" s="2" t="s">
        <v>23</v>
      </c>
      <c r="H2363" s="3" t="s">
        <v>24</v>
      </c>
      <c r="I2363" s="3">
        <v>4</v>
      </c>
      <c r="J2363" s="3" t="s">
        <v>183</v>
      </c>
      <c r="K2363" s="3"/>
      <c r="L2363" s="3"/>
      <c r="M2363" s="3"/>
      <c r="N2363" s="3"/>
      <c r="O2363" s="3"/>
      <c r="P2363" s="3"/>
      <c r="Q2363" s="3"/>
      <c r="R2363" s="3"/>
      <c r="S2363" s="3"/>
      <c r="T2363" s="3" t="str">
        <f t="shared" si="288"/>
        <v>SIN CECO</v>
      </c>
      <c r="U2363" s="3" t="str">
        <f t="shared" si="289"/>
        <v>NO</v>
      </c>
      <c r="V2363" t="str">
        <f t="shared" si="290"/>
        <v>SENDERO PEATONAL **-Personal que presta el servicio en obra</v>
      </c>
      <c r="W2363" s="53">
        <f t="shared" si="291"/>
        <v>4</v>
      </c>
      <c r="X2363">
        <f t="shared" si="292"/>
        <v>4</v>
      </c>
      <c r="Y2363">
        <f>IF(ISNA(VLOOKUP(B2363,CECOS_SIN_IDENTIFICAR!$A$2:$D$146,4,0)),"SIN CECO",IF(VLOOKUP(B2363,CECOS_SIN_IDENTIFICAR!$A$2:$D$146,4,0)=0,"SIN CECO",VLOOKUP(B2363,CECOS_SIN_IDENTIFICAR!$A$2:$D$146,4,0)))</f>
        <v>1268</v>
      </c>
      <c r="Z2363">
        <f t="shared" si="293"/>
        <v>1268</v>
      </c>
      <c r="AA2363" s="56" t="s">
        <v>52</v>
      </c>
      <c r="AB2363" t="str">
        <f t="shared" si="294"/>
        <v>a. Idoneidad del personal-Personal que presta el servicio en obra</v>
      </c>
      <c r="AC2363" t="str">
        <f>VLOOKUP(AB2363,CODIFICACION_PREGUNTAS!$C$2:$D$35,2,0)</f>
        <v>PERSONAL001</v>
      </c>
    </row>
    <row r="2364" spans="1:29" x14ac:dyDescent="0.25">
      <c r="A2364" s="3">
        <f t="shared" si="295"/>
        <v>2363</v>
      </c>
      <c r="B2364" s="3" t="s">
        <v>239</v>
      </c>
      <c r="C2364" s="32">
        <v>40787</v>
      </c>
      <c r="D2364" s="56" t="s">
        <v>52</v>
      </c>
      <c r="E2364" s="3"/>
      <c r="F2364" s="3"/>
      <c r="G2364" s="2" t="s">
        <v>25</v>
      </c>
      <c r="H2364" s="3" t="s">
        <v>24</v>
      </c>
      <c r="I2364" s="3">
        <v>4</v>
      </c>
      <c r="J2364" s="3" t="s">
        <v>183</v>
      </c>
      <c r="K2364" s="3"/>
      <c r="L2364" s="3"/>
      <c r="M2364" s="3"/>
      <c r="N2364" s="3"/>
      <c r="O2364" s="3"/>
      <c r="P2364" s="3"/>
      <c r="Q2364" s="3"/>
      <c r="R2364" s="3"/>
      <c r="S2364" s="3"/>
      <c r="T2364" s="3" t="str">
        <f t="shared" si="288"/>
        <v>SIN CECO</v>
      </c>
      <c r="U2364" s="3" t="str">
        <f t="shared" si="289"/>
        <v>NO</v>
      </c>
      <c r="V2364" t="str">
        <f t="shared" si="290"/>
        <v>SENDERO PEATONAL **-Personal que presta el servicio en obra</v>
      </c>
      <c r="W2364" s="53">
        <f t="shared" si="291"/>
        <v>4</v>
      </c>
      <c r="X2364">
        <f t="shared" si="292"/>
        <v>4</v>
      </c>
      <c r="Y2364">
        <f>IF(ISNA(VLOOKUP(B2364,CECOS_SIN_IDENTIFICAR!$A$2:$D$146,4,0)),"SIN CECO",IF(VLOOKUP(B2364,CECOS_SIN_IDENTIFICAR!$A$2:$D$146,4,0)=0,"SIN CECO",VLOOKUP(B2364,CECOS_SIN_IDENTIFICAR!$A$2:$D$146,4,0)))</f>
        <v>1268</v>
      </c>
      <c r="Z2364">
        <f t="shared" si="293"/>
        <v>1268</v>
      </c>
      <c r="AA2364" s="56" t="s">
        <v>52</v>
      </c>
      <c r="AB2364" t="str">
        <f t="shared" si="294"/>
        <v>b. Oportuna atención al cliente-Personal que presta el servicio en obra</v>
      </c>
      <c r="AC2364" t="str">
        <f>VLOOKUP(AB2364,CODIFICACION_PREGUNTAS!$C$2:$D$35,2,0)</f>
        <v>PERSONAL002</v>
      </c>
    </row>
    <row r="2365" spans="1:29" x14ac:dyDescent="0.25">
      <c r="A2365" s="3">
        <f t="shared" si="295"/>
        <v>2364</v>
      </c>
      <c r="B2365" s="3" t="s">
        <v>239</v>
      </c>
      <c r="C2365" s="32">
        <v>40787</v>
      </c>
      <c r="D2365" s="56" t="s">
        <v>52</v>
      </c>
      <c r="E2365" s="3"/>
      <c r="F2365" s="3"/>
      <c r="G2365" s="2" t="s">
        <v>26</v>
      </c>
      <c r="H2365" s="3" t="s">
        <v>24</v>
      </c>
      <c r="I2365" s="3">
        <v>4</v>
      </c>
      <c r="J2365" s="3" t="s">
        <v>183</v>
      </c>
      <c r="K2365" s="3"/>
      <c r="L2365" s="3"/>
      <c r="M2365" s="3"/>
      <c r="N2365" s="3"/>
      <c r="O2365" s="3"/>
      <c r="P2365" s="3"/>
      <c r="Q2365" s="3"/>
      <c r="R2365" s="3"/>
      <c r="S2365" s="3"/>
      <c r="T2365" s="3" t="str">
        <f t="shared" si="288"/>
        <v>SIN CECO</v>
      </c>
      <c r="U2365" s="3" t="str">
        <f t="shared" si="289"/>
        <v>NO</v>
      </c>
      <c r="V2365" t="str">
        <f t="shared" si="290"/>
        <v>SENDERO PEATONAL **-Personal que presta el servicio en obra</v>
      </c>
      <c r="W2365" s="53">
        <f t="shared" si="291"/>
        <v>4</v>
      </c>
      <c r="X2365">
        <f t="shared" si="292"/>
        <v>4</v>
      </c>
      <c r="Y2365">
        <f>IF(ISNA(VLOOKUP(B2365,CECOS_SIN_IDENTIFICAR!$A$2:$D$146,4,0)),"SIN CECO",IF(VLOOKUP(B2365,CECOS_SIN_IDENTIFICAR!$A$2:$D$146,4,0)=0,"SIN CECO",VLOOKUP(B2365,CECOS_SIN_IDENTIFICAR!$A$2:$D$146,4,0)))</f>
        <v>1268</v>
      </c>
      <c r="Z2365">
        <f t="shared" si="293"/>
        <v>1268</v>
      </c>
      <c r="AA2365" s="56" t="s">
        <v>52</v>
      </c>
      <c r="AB2365" t="str">
        <f t="shared" si="294"/>
        <v>c. Compromiso con el proyecto-Personal que presta el servicio en obra</v>
      </c>
      <c r="AC2365" t="str">
        <f>VLOOKUP(AB2365,CODIFICACION_PREGUNTAS!$C$2:$D$35,2,0)</f>
        <v>PERSONAL003</v>
      </c>
    </row>
    <row r="2366" spans="1:29" x14ac:dyDescent="0.25">
      <c r="A2366" s="3">
        <f t="shared" si="295"/>
        <v>2365</v>
      </c>
      <c r="B2366" s="3" t="s">
        <v>239</v>
      </c>
      <c r="C2366" s="32">
        <v>40787</v>
      </c>
      <c r="D2366" s="56" t="s">
        <v>52</v>
      </c>
      <c r="E2366" s="3"/>
      <c r="F2366" s="3"/>
      <c r="G2366" s="2" t="s">
        <v>21</v>
      </c>
      <c r="H2366" s="3" t="s">
        <v>24</v>
      </c>
      <c r="I2366" s="3">
        <v>4</v>
      </c>
      <c r="J2366" s="3" t="s">
        <v>183</v>
      </c>
      <c r="K2366" s="3"/>
      <c r="L2366" s="3"/>
      <c r="M2366" s="3"/>
      <c r="N2366" s="3"/>
      <c r="O2366" s="3"/>
      <c r="P2366" s="3"/>
      <c r="Q2366" s="3"/>
      <c r="R2366" s="3"/>
      <c r="S2366" s="3"/>
      <c r="T2366" s="3" t="str">
        <f t="shared" si="288"/>
        <v>SIN CECO</v>
      </c>
      <c r="U2366" s="3" t="str">
        <f t="shared" si="289"/>
        <v>NO</v>
      </c>
      <c r="V2366" t="str">
        <f t="shared" si="290"/>
        <v>SENDERO PEATONAL **-Personal que presta el servicio en obra</v>
      </c>
      <c r="W2366" s="53">
        <f t="shared" si="291"/>
        <v>4</v>
      </c>
      <c r="X2366">
        <f t="shared" si="292"/>
        <v>4</v>
      </c>
      <c r="Y2366">
        <f>IF(ISNA(VLOOKUP(B2366,CECOS_SIN_IDENTIFICAR!$A$2:$D$146,4,0)),"SIN CECO",IF(VLOOKUP(B2366,CECOS_SIN_IDENTIFICAR!$A$2:$D$146,4,0)=0,"SIN CECO",VLOOKUP(B2366,CECOS_SIN_IDENTIFICAR!$A$2:$D$146,4,0)))</f>
        <v>1268</v>
      </c>
      <c r="Z2366">
        <f t="shared" si="293"/>
        <v>1268</v>
      </c>
      <c r="AA2366" s="56" t="s">
        <v>52</v>
      </c>
      <c r="AB2366" t="str">
        <f t="shared" si="294"/>
        <v>d. Cumplimiento de compromisos-Personal que presta el servicio en obra</v>
      </c>
      <c r="AC2366" t="str">
        <f>VLOOKUP(AB2366,CODIFICACION_PREGUNTAS!$C$2:$D$35,2,0)</f>
        <v>PERSONAL004</v>
      </c>
    </row>
    <row r="2367" spans="1:29" x14ac:dyDescent="0.25">
      <c r="A2367" s="3">
        <f t="shared" si="295"/>
        <v>2366</v>
      </c>
      <c r="B2367" s="3" t="s">
        <v>239</v>
      </c>
      <c r="C2367" s="32">
        <v>40787</v>
      </c>
      <c r="D2367" s="56" t="s">
        <v>52</v>
      </c>
      <c r="E2367" s="3"/>
      <c r="F2367" s="3"/>
      <c r="G2367" s="2" t="s">
        <v>27</v>
      </c>
      <c r="H2367" s="3" t="s">
        <v>24</v>
      </c>
      <c r="I2367" s="3">
        <v>4</v>
      </c>
      <c r="J2367" s="3" t="s">
        <v>183</v>
      </c>
      <c r="K2367" s="3"/>
      <c r="L2367" s="3"/>
      <c r="M2367" s="3"/>
      <c r="N2367" s="3"/>
      <c r="O2367" s="3"/>
      <c r="P2367" s="3"/>
      <c r="Q2367" s="3"/>
      <c r="R2367" s="3"/>
      <c r="S2367" s="3"/>
      <c r="T2367" s="3" t="str">
        <f t="shared" si="288"/>
        <v>SIN CECO</v>
      </c>
      <c r="U2367" s="3" t="str">
        <f t="shared" si="289"/>
        <v>NO</v>
      </c>
      <c r="V2367" t="str">
        <f t="shared" si="290"/>
        <v>SENDERO PEATONAL **-Personal que presta el servicio en obra</v>
      </c>
      <c r="W2367" s="53">
        <f t="shared" si="291"/>
        <v>4</v>
      </c>
      <c r="X2367">
        <f t="shared" si="292"/>
        <v>4</v>
      </c>
      <c r="Y2367">
        <f>IF(ISNA(VLOOKUP(B2367,CECOS_SIN_IDENTIFICAR!$A$2:$D$146,4,0)),"SIN CECO",IF(VLOOKUP(B2367,CECOS_SIN_IDENTIFICAR!$A$2:$D$146,4,0)=0,"SIN CECO",VLOOKUP(B2367,CECOS_SIN_IDENTIFICAR!$A$2:$D$146,4,0)))</f>
        <v>1268</v>
      </c>
      <c r="Z2367">
        <f t="shared" si="293"/>
        <v>1268</v>
      </c>
      <c r="AA2367" s="56" t="s">
        <v>52</v>
      </c>
      <c r="AB2367" t="str">
        <f t="shared" si="294"/>
        <v>e. Proactividad en desarrollo de funciones-Personal que presta el servicio en obra</v>
      </c>
      <c r="AC2367" t="str">
        <f>VLOOKUP(AB2367,CODIFICACION_PREGUNTAS!$C$2:$D$35,2,0)</f>
        <v>PERSONAL005</v>
      </c>
    </row>
    <row r="2368" spans="1:29" x14ac:dyDescent="0.25">
      <c r="A2368" s="3">
        <f t="shared" si="295"/>
        <v>2367</v>
      </c>
      <c r="B2368" s="3" t="s">
        <v>239</v>
      </c>
      <c r="C2368" s="32">
        <v>40787</v>
      </c>
      <c r="D2368" s="56" t="s">
        <v>52</v>
      </c>
      <c r="E2368" s="3"/>
      <c r="F2368" s="3"/>
      <c r="G2368" s="2" t="s">
        <v>28</v>
      </c>
      <c r="H2368" s="2" t="s">
        <v>29</v>
      </c>
      <c r="I2368" s="3">
        <v>4</v>
      </c>
      <c r="J2368" s="3" t="s">
        <v>183</v>
      </c>
      <c r="K2368" s="3"/>
      <c r="L2368" s="3"/>
      <c r="M2368" s="3"/>
      <c r="N2368" s="3"/>
      <c r="O2368" s="3"/>
      <c r="P2368" s="3"/>
      <c r="Q2368" s="3"/>
      <c r="R2368" s="3"/>
      <c r="S2368" s="3"/>
      <c r="T2368" s="3" t="str">
        <f t="shared" si="288"/>
        <v>SIN CECO</v>
      </c>
      <c r="U2368" s="3" t="str">
        <f t="shared" si="289"/>
        <v>NO</v>
      </c>
      <c r="V2368" t="str">
        <f t="shared" si="290"/>
        <v>SENDERO PEATONAL **-Productos Asociados de PAYC (Informes, Control de presupuesto y Programación y actas)</v>
      </c>
      <c r="W2368" s="53">
        <f t="shared" si="291"/>
        <v>4</v>
      </c>
      <c r="X2368">
        <f t="shared" si="292"/>
        <v>4</v>
      </c>
      <c r="Y2368">
        <f>IF(ISNA(VLOOKUP(B2368,CECOS_SIN_IDENTIFICAR!$A$2:$D$146,4,0)),"SIN CECO",IF(VLOOKUP(B2368,CECOS_SIN_IDENTIFICAR!$A$2:$D$146,4,0)=0,"SIN CECO",VLOOKUP(B2368,CECOS_SIN_IDENTIFICAR!$A$2:$D$146,4,0)))</f>
        <v>1268</v>
      </c>
      <c r="Z2368">
        <f t="shared" si="293"/>
        <v>1268</v>
      </c>
      <c r="AA2368" s="56" t="s">
        <v>52</v>
      </c>
      <c r="AB2368" t="str">
        <f t="shared" si="294"/>
        <v>a. Calidad del Contenido-Productos Asociados de PAYC (Informes, Control de presupuesto y Programación y actas)</v>
      </c>
      <c r="AC2368" t="str">
        <f>VLOOKUP(AB2368,CODIFICACION_PREGUNTAS!$C$2:$D$35,2,0)</f>
        <v>PRODUCTOS001</v>
      </c>
    </row>
    <row r="2369" spans="1:29" x14ac:dyDescent="0.25">
      <c r="A2369" s="3">
        <f t="shared" si="295"/>
        <v>2368</v>
      </c>
      <c r="B2369" s="3" t="s">
        <v>239</v>
      </c>
      <c r="C2369" s="32">
        <v>40787</v>
      </c>
      <c r="D2369" s="56" t="s">
        <v>52</v>
      </c>
      <c r="E2369" s="3"/>
      <c r="F2369" s="3"/>
      <c r="G2369" s="2" t="s">
        <v>30</v>
      </c>
      <c r="H2369" s="2" t="s">
        <v>29</v>
      </c>
      <c r="I2369" s="3">
        <v>4</v>
      </c>
      <c r="J2369" s="3" t="s">
        <v>183</v>
      </c>
      <c r="K2369" s="3"/>
      <c r="L2369" s="3"/>
      <c r="M2369" s="3"/>
      <c r="N2369" s="3"/>
      <c r="O2369" s="3"/>
      <c r="P2369" s="3"/>
      <c r="Q2369" s="3"/>
      <c r="R2369" s="3"/>
      <c r="S2369" s="3"/>
      <c r="T2369" s="3" t="str">
        <f t="shared" si="288"/>
        <v>SIN CECO</v>
      </c>
      <c r="U2369" s="3" t="str">
        <f t="shared" si="289"/>
        <v>NO</v>
      </c>
      <c r="V2369" t="str">
        <f t="shared" si="290"/>
        <v>SENDERO PEATONAL **-Productos Asociados de PAYC (Informes, Control de presupuesto y Programación y actas)</v>
      </c>
      <c r="W2369" s="53">
        <f t="shared" si="291"/>
        <v>4</v>
      </c>
      <c r="X2369">
        <f t="shared" si="292"/>
        <v>4</v>
      </c>
      <c r="Y2369">
        <f>IF(ISNA(VLOOKUP(B2369,CECOS_SIN_IDENTIFICAR!$A$2:$D$146,4,0)),"SIN CECO",IF(VLOOKUP(B2369,CECOS_SIN_IDENTIFICAR!$A$2:$D$146,4,0)=0,"SIN CECO",VLOOKUP(B2369,CECOS_SIN_IDENTIFICAR!$A$2:$D$146,4,0)))</f>
        <v>1268</v>
      </c>
      <c r="Z2369">
        <f t="shared" si="293"/>
        <v>1268</v>
      </c>
      <c r="AA2369" s="56" t="s">
        <v>52</v>
      </c>
      <c r="AB2369" t="str">
        <f t="shared" si="294"/>
        <v>b. Claridad del Contenido-Productos Asociados de PAYC (Informes, Control de presupuesto y Programación y actas)</v>
      </c>
      <c r="AC2369" t="str">
        <f>VLOOKUP(AB2369,CODIFICACION_PREGUNTAS!$C$2:$D$35,2,0)</f>
        <v>PRODUCTOS002</v>
      </c>
    </row>
    <row r="2370" spans="1:29" x14ac:dyDescent="0.25">
      <c r="A2370" s="3">
        <f t="shared" si="295"/>
        <v>2369</v>
      </c>
      <c r="B2370" s="3" t="s">
        <v>239</v>
      </c>
      <c r="C2370" s="32">
        <v>40787</v>
      </c>
      <c r="D2370" s="56" t="s">
        <v>52</v>
      </c>
      <c r="E2370" s="3"/>
      <c r="F2370" s="3"/>
      <c r="G2370" s="2" t="s">
        <v>31</v>
      </c>
      <c r="H2370" s="2" t="s">
        <v>29</v>
      </c>
      <c r="I2370" s="3">
        <v>4</v>
      </c>
      <c r="J2370" s="3" t="s">
        <v>183</v>
      </c>
      <c r="K2370" s="3"/>
      <c r="L2370" s="3"/>
      <c r="M2370" s="3"/>
      <c r="N2370" s="3"/>
      <c r="O2370" s="3"/>
      <c r="P2370" s="3"/>
      <c r="Q2370" s="3"/>
      <c r="R2370" s="3"/>
      <c r="S2370" s="3"/>
      <c r="T2370" s="3" t="str">
        <f t="shared" si="288"/>
        <v>SIN CECO</v>
      </c>
      <c r="U2370" s="3" t="str">
        <f t="shared" si="289"/>
        <v>NO</v>
      </c>
      <c r="V2370" t="str">
        <f t="shared" si="290"/>
        <v>SENDERO PEATONAL **-Productos Asociados de PAYC (Informes, Control de presupuesto y Programación y actas)</v>
      </c>
      <c r="W2370" s="53">
        <f t="shared" si="291"/>
        <v>4</v>
      </c>
      <c r="X2370">
        <f t="shared" si="292"/>
        <v>4</v>
      </c>
      <c r="Y2370">
        <f>IF(ISNA(VLOOKUP(B2370,CECOS_SIN_IDENTIFICAR!$A$2:$D$146,4,0)),"SIN CECO",IF(VLOOKUP(B2370,CECOS_SIN_IDENTIFICAR!$A$2:$D$146,4,0)=0,"SIN CECO",VLOOKUP(B2370,CECOS_SIN_IDENTIFICAR!$A$2:$D$146,4,0)))</f>
        <v>1268</v>
      </c>
      <c r="Z2370">
        <f t="shared" si="293"/>
        <v>1268</v>
      </c>
      <c r="AA2370" s="56" t="s">
        <v>52</v>
      </c>
      <c r="AB2370" t="str">
        <f t="shared" si="294"/>
        <v>c. Oportunidad en la entrega-Productos Asociados de PAYC (Informes, Control de presupuesto y Programación y actas)</v>
      </c>
      <c r="AC2370" t="str">
        <f>VLOOKUP(AB2370,CODIFICACION_PREGUNTAS!$C$2:$D$35,2,0)</f>
        <v>PRODUCTOS003</v>
      </c>
    </row>
    <row r="2371" spans="1:29" x14ac:dyDescent="0.25">
      <c r="A2371" s="3">
        <f t="shared" si="295"/>
        <v>2370</v>
      </c>
      <c r="B2371" s="3" t="s">
        <v>239</v>
      </c>
      <c r="C2371" s="32">
        <v>40787</v>
      </c>
      <c r="D2371" s="56" t="s">
        <v>52</v>
      </c>
      <c r="E2371" s="3"/>
      <c r="F2371" s="3"/>
      <c r="G2371" s="2" t="s">
        <v>32</v>
      </c>
      <c r="H2371" s="2" t="s">
        <v>29</v>
      </c>
      <c r="I2371" s="3">
        <v>4</v>
      </c>
      <c r="J2371" s="3" t="s">
        <v>183</v>
      </c>
      <c r="K2371" s="3"/>
      <c r="L2371" s="3"/>
      <c r="M2371" s="3"/>
      <c r="N2371" s="3"/>
      <c r="O2371" s="3"/>
      <c r="P2371" s="3"/>
      <c r="Q2371" s="3"/>
      <c r="R2371" s="3"/>
      <c r="S2371" s="3"/>
      <c r="T2371" s="3" t="str">
        <f t="shared" ref="T2371:T2434" si="296">IF(U2371="NO","SIN CECO",LEFT(B2371,4)+0)</f>
        <v>SIN CECO</v>
      </c>
      <c r="U2371" s="3" t="str">
        <f t="shared" ref="U2371:U2434" si="297">IF(ISNUMBER(LEFT(B2371,4)+0),"SI","NO")</f>
        <v>NO</v>
      </c>
      <c r="V2371" t="str">
        <f t="shared" ref="V2371:V2434" si="298">CONCATENATE(B2371,"-",H2371)</f>
        <v>SENDERO PEATONAL **-Productos Asociados de PAYC (Informes, Control de presupuesto y Programación y actas)</v>
      </c>
      <c r="W2371" s="53">
        <f t="shared" ref="W2371:W2434" si="299">I2371</f>
        <v>4</v>
      </c>
      <c r="X2371">
        <f t="shared" ref="X2371:X2434" si="300">IF(ISNUMBER(W2371+0),W2371+0,0)</f>
        <v>4</v>
      </c>
      <c r="Y2371">
        <f>IF(ISNA(VLOOKUP(B2371,CECOS_SIN_IDENTIFICAR!$A$2:$D$146,4,0)),"SIN CECO",IF(VLOOKUP(B2371,CECOS_SIN_IDENTIFICAR!$A$2:$D$146,4,0)=0,"SIN CECO",VLOOKUP(B2371,CECOS_SIN_IDENTIFICAR!$A$2:$D$146,4,0)))</f>
        <v>1268</v>
      </c>
      <c r="Z2371">
        <f t="shared" ref="Z2371:Z2434" si="301">IF(Y2371="SIN CECO",T2371,Y2371)</f>
        <v>1268</v>
      </c>
      <c r="AA2371" s="56" t="s">
        <v>52</v>
      </c>
      <c r="AB2371" t="str">
        <f t="shared" ref="AB2371:AB2434" si="302">CONCATENATE(G2371,"-",H2371)</f>
        <v>d. Precisión de la información-Productos Asociados de PAYC (Informes, Control de presupuesto y Programación y actas)</v>
      </c>
      <c r="AC2371" t="str">
        <f>VLOOKUP(AB2371,CODIFICACION_PREGUNTAS!$C$2:$D$35,2,0)</f>
        <v>PRODUCTOS004</v>
      </c>
    </row>
    <row r="2372" spans="1:29" x14ac:dyDescent="0.25">
      <c r="A2372" s="3">
        <f t="shared" ref="A2372:A2435" si="303">A2371+1</f>
        <v>2371</v>
      </c>
      <c r="B2372" s="3" t="s">
        <v>239</v>
      </c>
      <c r="C2372" s="32">
        <v>40787</v>
      </c>
      <c r="D2372" s="56" t="s">
        <v>52</v>
      </c>
      <c r="E2372" s="3"/>
      <c r="F2372" s="3"/>
      <c r="G2372" s="2" t="s">
        <v>33</v>
      </c>
      <c r="H2372" s="2" t="s">
        <v>29</v>
      </c>
      <c r="I2372" s="3">
        <v>4</v>
      </c>
      <c r="J2372" s="3" t="s">
        <v>183</v>
      </c>
      <c r="K2372" s="3"/>
      <c r="L2372" s="3"/>
      <c r="M2372" s="3"/>
      <c r="N2372" s="3"/>
      <c r="O2372" s="3"/>
      <c r="P2372" s="3"/>
      <c r="Q2372" s="3"/>
      <c r="R2372" s="3"/>
      <c r="S2372" s="3"/>
      <c r="T2372" s="3" t="str">
        <f t="shared" si="296"/>
        <v>SIN CECO</v>
      </c>
      <c r="U2372" s="3" t="str">
        <f t="shared" si="297"/>
        <v>NO</v>
      </c>
      <c r="V2372" t="str">
        <f t="shared" si="298"/>
        <v>SENDERO PEATONAL **-Productos Asociados de PAYC (Informes, Control de presupuesto y Programación y actas)</v>
      </c>
      <c r="W2372" s="53">
        <f t="shared" si="299"/>
        <v>4</v>
      </c>
      <c r="X2372">
        <f t="shared" si="300"/>
        <v>4</v>
      </c>
      <c r="Y2372">
        <f>IF(ISNA(VLOOKUP(B2372,CECOS_SIN_IDENTIFICAR!$A$2:$D$146,4,0)),"SIN CECO",IF(VLOOKUP(B2372,CECOS_SIN_IDENTIFICAR!$A$2:$D$146,4,0)=0,"SIN CECO",VLOOKUP(B2372,CECOS_SIN_IDENTIFICAR!$A$2:$D$146,4,0)))</f>
        <v>1268</v>
      </c>
      <c r="Z2372">
        <f t="shared" si="301"/>
        <v>1268</v>
      </c>
      <c r="AA2372" s="56" t="s">
        <v>52</v>
      </c>
      <c r="AB2372" t="str">
        <f t="shared" si="302"/>
        <v>e. Diagramación-Productos Asociados de PAYC (Informes, Control de presupuesto y Programación y actas)</v>
      </c>
      <c r="AC2372" t="str">
        <f>VLOOKUP(AB2372,CODIFICACION_PREGUNTAS!$C$2:$D$35,2,0)</f>
        <v>PRODUCTOS005</v>
      </c>
    </row>
    <row r="2373" spans="1:29" x14ac:dyDescent="0.25">
      <c r="A2373" s="3">
        <f t="shared" si="303"/>
        <v>2372</v>
      </c>
      <c r="B2373" s="3" t="s">
        <v>239</v>
      </c>
      <c r="C2373" s="32">
        <v>40787</v>
      </c>
      <c r="D2373" s="56" t="s">
        <v>52</v>
      </c>
      <c r="E2373" s="3"/>
      <c r="F2373" s="3"/>
      <c r="G2373" s="2" t="s">
        <v>34</v>
      </c>
      <c r="H2373" s="2" t="s">
        <v>35</v>
      </c>
      <c r="I2373" s="3">
        <v>4</v>
      </c>
      <c r="J2373" s="3" t="s">
        <v>183</v>
      </c>
      <c r="K2373" s="3"/>
      <c r="L2373" s="3"/>
      <c r="M2373" s="3"/>
      <c r="N2373" s="3"/>
      <c r="O2373" s="3"/>
      <c r="P2373" s="3"/>
      <c r="Q2373" s="3"/>
      <c r="R2373" s="3"/>
      <c r="S2373" s="3"/>
      <c r="T2373" s="3" t="str">
        <f t="shared" si="296"/>
        <v>SIN CECO</v>
      </c>
      <c r="U2373" s="3" t="str">
        <f t="shared" si="297"/>
        <v>NO</v>
      </c>
      <c r="V2373" t="str">
        <f t="shared" si="298"/>
        <v>SENDERO PEATONAL **-Compromisos Pactados</v>
      </c>
      <c r="W2373" s="53">
        <f t="shared" si="299"/>
        <v>4</v>
      </c>
      <c r="X2373">
        <f t="shared" si="300"/>
        <v>4</v>
      </c>
      <c r="Y2373">
        <f>IF(ISNA(VLOOKUP(B2373,CECOS_SIN_IDENTIFICAR!$A$2:$D$146,4,0)),"SIN CECO",IF(VLOOKUP(B2373,CECOS_SIN_IDENTIFICAR!$A$2:$D$146,4,0)=0,"SIN CECO",VLOOKUP(B2373,CECOS_SIN_IDENTIFICAR!$A$2:$D$146,4,0)))</f>
        <v>1268</v>
      </c>
      <c r="Z2373">
        <f t="shared" si="301"/>
        <v>1268</v>
      </c>
      <c r="AA2373" s="56" t="s">
        <v>52</v>
      </c>
      <c r="AB2373" t="str">
        <f t="shared" si="302"/>
        <v>a. Cumplimiento-Compromisos Pactados</v>
      </c>
      <c r="AC2373" t="str">
        <f>VLOOKUP(AB2373,CODIFICACION_PREGUNTAS!$C$2:$D$35,2,0)</f>
        <v>COMPROMISOS001</v>
      </c>
    </row>
    <row r="2374" spans="1:29" x14ac:dyDescent="0.25">
      <c r="A2374" s="3">
        <f t="shared" si="303"/>
        <v>2373</v>
      </c>
      <c r="B2374" s="3" t="s">
        <v>239</v>
      </c>
      <c r="C2374" s="32">
        <v>40787</v>
      </c>
      <c r="D2374" s="56" t="s">
        <v>52</v>
      </c>
      <c r="E2374" s="3"/>
      <c r="F2374" s="3"/>
      <c r="G2374" s="2" t="s">
        <v>36</v>
      </c>
      <c r="H2374" s="2" t="s">
        <v>35</v>
      </c>
      <c r="I2374" s="3">
        <v>4</v>
      </c>
      <c r="J2374" s="3" t="s">
        <v>183</v>
      </c>
      <c r="K2374" s="3"/>
      <c r="L2374" s="3"/>
      <c r="M2374" s="3"/>
      <c r="N2374" s="3"/>
      <c r="O2374" s="3"/>
      <c r="P2374" s="3"/>
      <c r="Q2374" s="3"/>
      <c r="R2374" s="3"/>
      <c r="S2374" s="3"/>
      <c r="T2374" s="3" t="str">
        <f t="shared" si="296"/>
        <v>SIN CECO</v>
      </c>
      <c r="U2374" s="3" t="str">
        <f t="shared" si="297"/>
        <v>NO</v>
      </c>
      <c r="V2374" t="str">
        <f t="shared" si="298"/>
        <v>SENDERO PEATONAL **-Compromisos Pactados</v>
      </c>
      <c r="W2374" s="53">
        <f t="shared" si="299"/>
        <v>4</v>
      </c>
      <c r="X2374">
        <f t="shared" si="300"/>
        <v>4</v>
      </c>
      <c r="Y2374">
        <f>IF(ISNA(VLOOKUP(B2374,CECOS_SIN_IDENTIFICAR!$A$2:$D$146,4,0)),"SIN CECO",IF(VLOOKUP(B2374,CECOS_SIN_IDENTIFICAR!$A$2:$D$146,4,0)=0,"SIN CECO",VLOOKUP(B2374,CECOS_SIN_IDENTIFICAR!$A$2:$D$146,4,0)))</f>
        <v>1268</v>
      </c>
      <c r="Z2374">
        <f t="shared" si="301"/>
        <v>1268</v>
      </c>
      <c r="AA2374" s="56" t="s">
        <v>52</v>
      </c>
      <c r="AB2374" t="str">
        <f t="shared" si="302"/>
        <v>b. Satisface expectativas-Compromisos Pactados</v>
      </c>
      <c r="AC2374" t="str">
        <f>VLOOKUP(AB2374,CODIFICACION_PREGUNTAS!$C$2:$D$35,2,0)</f>
        <v>COMPROMISOS002</v>
      </c>
    </row>
    <row r="2375" spans="1:29" x14ac:dyDescent="0.25">
      <c r="A2375" s="3">
        <f t="shared" si="303"/>
        <v>2374</v>
      </c>
      <c r="B2375" s="3" t="s">
        <v>239</v>
      </c>
      <c r="C2375" s="32">
        <v>40787</v>
      </c>
      <c r="D2375" s="56" t="s">
        <v>52</v>
      </c>
      <c r="E2375" s="3"/>
      <c r="F2375" s="3"/>
      <c r="G2375" s="2" t="s">
        <v>37</v>
      </c>
      <c r="H2375" s="2" t="s">
        <v>35</v>
      </c>
      <c r="I2375" s="3">
        <v>4</v>
      </c>
      <c r="J2375" s="3" t="s">
        <v>183</v>
      </c>
      <c r="K2375" s="3"/>
      <c r="L2375" s="3"/>
      <c r="M2375" s="3"/>
      <c r="N2375" s="3"/>
      <c r="O2375" s="3"/>
      <c r="P2375" s="3"/>
      <c r="Q2375" s="3"/>
      <c r="R2375" s="3"/>
      <c r="S2375" s="3"/>
      <c r="T2375" s="3" t="str">
        <f t="shared" si="296"/>
        <v>SIN CECO</v>
      </c>
      <c r="U2375" s="3" t="str">
        <f t="shared" si="297"/>
        <v>NO</v>
      </c>
      <c r="V2375" t="str">
        <f t="shared" si="298"/>
        <v>SENDERO PEATONAL **-Compromisos Pactados</v>
      </c>
      <c r="W2375" s="53">
        <f t="shared" si="299"/>
        <v>4</v>
      </c>
      <c r="X2375">
        <f t="shared" si="300"/>
        <v>4</v>
      </c>
      <c r="Y2375">
        <f>IF(ISNA(VLOOKUP(B2375,CECOS_SIN_IDENTIFICAR!$A$2:$D$146,4,0)),"SIN CECO",IF(VLOOKUP(B2375,CECOS_SIN_IDENTIFICAR!$A$2:$D$146,4,0)=0,"SIN CECO",VLOOKUP(B2375,CECOS_SIN_IDENTIFICAR!$A$2:$D$146,4,0)))</f>
        <v>1268</v>
      </c>
      <c r="Z2375">
        <f t="shared" si="301"/>
        <v>1268</v>
      </c>
      <c r="AA2375" s="56" t="s">
        <v>52</v>
      </c>
      <c r="AB2375" t="str">
        <f t="shared" si="302"/>
        <v>c. Calidad de la Información suministrada-Compromisos Pactados</v>
      </c>
      <c r="AC2375" t="str">
        <f>VLOOKUP(AB2375,CODIFICACION_PREGUNTAS!$C$2:$D$35,2,0)</f>
        <v>COMPROMISOS003</v>
      </c>
    </row>
    <row r="2376" spans="1:29" x14ac:dyDescent="0.25">
      <c r="A2376" s="3">
        <f t="shared" si="303"/>
        <v>2375</v>
      </c>
      <c r="B2376" s="3" t="s">
        <v>239</v>
      </c>
      <c r="C2376" s="32">
        <v>40787</v>
      </c>
      <c r="D2376" s="56" t="s">
        <v>52</v>
      </c>
      <c r="E2376" s="3"/>
      <c r="F2376" s="3"/>
      <c r="G2376" s="2" t="s">
        <v>38</v>
      </c>
      <c r="H2376" s="2" t="s">
        <v>35</v>
      </c>
      <c r="I2376" s="3">
        <v>4</v>
      </c>
      <c r="J2376" s="3" t="s">
        <v>183</v>
      </c>
      <c r="K2376" s="3"/>
      <c r="L2376" s="3"/>
      <c r="M2376" s="3"/>
      <c r="N2376" s="3"/>
      <c r="O2376" s="3"/>
      <c r="P2376" s="3"/>
      <c r="Q2376" s="3"/>
      <c r="R2376" s="3"/>
      <c r="S2376" s="3"/>
      <c r="T2376" s="3" t="str">
        <f t="shared" si="296"/>
        <v>SIN CECO</v>
      </c>
      <c r="U2376" s="3" t="str">
        <f t="shared" si="297"/>
        <v>NO</v>
      </c>
      <c r="V2376" t="str">
        <f t="shared" si="298"/>
        <v>SENDERO PEATONAL **-Compromisos Pactados</v>
      </c>
      <c r="W2376" s="53">
        <f t="shared" si="299"/>
        <v>4</v>
      </c>
      <c r="X2376">
        <f t="shared" si="300"/>
        <v>4</v>
      </c>
      <c r="Y2376">
        <f>IF(ISNA(VLOOKUP(B2376,CECOS_SIN_IDENTIFICAR!$A$2:$D$146,4,0)),"SIN CECO",IF(VLOOKUP(B2376,CECOS_SIN_IDENTIFICAR!$A$2:$D$146,4,0)=0,"SIN CECO",VLOOKUP(B2376,CECOS_SIN_IDENTIFICAR!$A$2:$D$146,4,0)))</f>
        <v>1268</v>
      </c>
      <c r="Z2376">
        <f t="shared" si="301"/>
        <v>1268</v>
      </c>
      <c r="AA2376" s="56" t="s">
        <v>52</v>
      </c>
      <c r="AB2376" t="str">
        <f t="shared" si="302"/>
        <v>d. Disposición del personal de PAYC a las solicitudes del cliente-Compromisos Pactados</v>
      </c>
      <c r="AC2376" t="str">
        <f>VLOOKUP(AB2376,CODIFICACION_PREGUNTAS!$C$2:$D$35,2,0)</f>
        <v>COMPROMISOS004</v>
      </c>
    </row>
    <row r="2377" spans="1:29" x14ac:dyDescent="0.25">
      <c r="A2377" s="3">
        <f t="shared" si="303"/>
        <v>2376</v>
      </c>
      <c r="B2377" s="3" t="s">
        <v>239</v>
      </c>
      <c r="C2377" s="32">
        <v>40787</v>
      </c>
      <c r="D2377" s="56" t="s">
        <v>52</v>
      </c>
      <c r="E2377" s="3"/>
      <c r="F2377" s="3"/>
      <c r="G2377" s="2" t="s">
        <v>39</v>
      </c>
      <c r="H2377" s="2" t="s">
        <v>35</v>
      </c>
      <c r="I2377" s="3">
        <v>4</v>
      </c>
      <c r="J2377" s="3" t="s">
        <v>183</v>
      </c>
      <c r="K2377" s="3"/>
      <c r="L2377" s="3"/>
      <c r="M2377" s="3"/>
      <c r="N2377" s="3"/>
      <c r="O2377" s="3"/>
      <c r="P2377" s="3"/>
      <c r="Q2377" s="3"/>
      <c r="R2377" s="3"/>
      <c r="S2377" s="3"/>
      <c r="T2377" s="3" t="str">
        <f t="shared" si="296"/>
        <v>SIN CECO</v>
      </c>
      <c r="U2377" s="3" t="str">
        <f t="shared" si="297"/>
        <v>NO</v>
      </c>
      <c r="V2377" t="str">
        <f t="shared" si="298"/>
        <v>SENDERO PEATONAL **-Compromisos Pactados</v>
      </c>
      <c r="W2377" s="53">
        <f t="shared" si="299"/>
        <v>4</v>
      </c>
      <c r="X2377">
        <f t="shared" si="300"/>
        <v>4</v>
      </c>
      <c r="Y2377">
        <f>IF(ISNA(VLOOKUP(B2377,CECOS_SIN_IDENTIFICAR!$A$2:$D$146,4,0)),"SIN CECO",IF(VLOOKUP(B2377,CECOS_SIN_IDENTIFICAR!$A$2:$D$146,4,0)=0,"SIN CECO",VLOOKUP(B2377,CECOS_SIN_IDENTIFICAR!$A$2:$D$146,4,0)))</f>
        <v>1268</v>
      </c>
      <c r="Z2377">
        <f t="shared" si="301"/>
        <v>1268</v>
      </c>
      <c r="AA2377" s="56" t="s">
        <v>52</v>
      </c>
      <c r="AB2377" t="str">
        <f t="shared" si="302"/>
        <v>e. Coherencia entre lo solicitado y lo entregado-Compromisos Pactados</v>
      </c>
      <c r="AC2377" t="str">
        <f>VLOOKUP(AB2377,CODIFICACION_PREGUNTAS!$C$2:$D$35,2,0)</f>
        <v>COMPROMISOS005</v>
      </c>
    </row>
    <row r="2378" spans="1:29" x14ac:dyDescent="0.25">
      <c r="A2378" s="3">
        <f t="shared" si="303"/>
        <v>2377</v>
      </c>
      <c r="B2378" s="3" t="s">
        <v>239</v>
      </c>
      <c r="C2378" s="32">
        <v>40787</v>
      </c>
      <c r="D2378" s="56" t="s">
        <v>52</v>
      </c>
      <c r="E2378" s="3"/>
      <c r="F2378" s="3"/>
      <c r="G2378" s="2" t="s">
        <v>40</v>
      </c>
      <c r="H2378" s="2" t="s">
        <v>40</v>
      </c>
      <c r="I2378" s="3">
        <v>4</v>
      </c>
      <c r="J2378" s="3" t="s">
        <v>183</v>
      </c>
      <c r="K2378" s="3"/>
      <c r="L2378" s="3"/>
      <c r="M2378" s="3"/>
      <c r="N2378" s="3"/>
      <c r="O2378" s="3"/>
      <c r="P2378" s="3"/>
      <c r="Q2378" s="3"/>
      <c r="R2378" s="3"/>
      <c r="S2378" s="3"/>
      <c r="T2378" s="3" t="str">
        <f t="shared" si="296"/>
        <v>SIN CECO</v>
      </c>
      <c r="U2378" s="3" t="str">
        <f t="shared" si="297"/>
        <v>NO</v>
      </c>
      <c r="V2378" t="str">
        <f t="shared" si="298"/>
        <v>SENDERO PEATONAL **-Grado de Satisfacción con el Servicio Prestado</v>
      </c>
      <c r="W2378" s="53">
        <f t="shared" si="299"/>
        <v>4</v>
      </c>
      <c r="X2378">
        <f t="shared" si="300"/>
        <v>4</v>
      </c>
      <c r="Y2378">
        <f>IF(ISNA(VLOOKUP(B2378,CECOS_SIN_IDENTIFICAR!$A$2:$D$146,4,0)),"SIN CECO",IF(VLOOKUP(B2378,CECOS_SIN_IDENTIFICAR!$A$2:$D$146,4,0)=0,"SIN CECO",VLOOKUP(B2378,CECOS_SIN_IDENTIFICAR!$A$2:$D$146,4,0)))</f>
        <v>1268</v>
      </c>
      <c r="Z2378">
        <f t="shared" si="301"/>
        <v>1268</v>
      </c>
      <c r="AA2378" s="56" t="s">
        <v>52</v>
      </c>
      <c r="AB2378" t="str">
        <f t="shared" si="302"/>
        <v>Grado de Satisfacción con el Servicio Prestado-Grado de Satisfacción con el Servicio Prestado</v>
      </c>
      <c r="AC2378" t="str">
        <f>VLOOKUP(AB2378,CODIFICACION_PREGUNTAS!$C$2:$D$35,2,0)</f>
        <v>SATISFACCION001</v>
      </c>
    </row>
    <row r="2379" spans="1:29" x14ac:dyDescent="0.25">
      <c r="A2379" s="3">
        <f t="shared" si="303"/>
        <v>2378</v>
      </c>
      <c r="B2379" s="3" t="s">
        <v>239</v>
      </c>
      <c r="C2379" s="32">
        <v>40787</v>
      </c>
      <c r="D2379" s="56" t="s">
        <v>52</v>
      </c>
      <c r="E2379" s="3"/>
      <c r="F2379" s="3"/>
      <c r="G2379" s="2" t="s">
        <v>41</v>
      </c>
      <c r="H2379" s="2" t="s">
        <v>41</v>
      </c>
      <c r="I2379" s="3">
        <v>4</v>
      </c>
      <c r="J2379" s="3" t="s">
        <v>183</v>
      </c>
      <c r="K2379" s="3"/>
      <c r="L2379" s="3"/>
      <c r="M2379" s="3"/>
      <c r="N2379" s="3"/>
      <c r="O2379" s="3"/>
      <c r="P2379" s="3"/>
      <c r="Q2379" s="3"/>
      <c r="R2379" s="3"/>
      <c r="S2379" s="3"/>
      <c r="T2379" s="3" t="str">
        <f t="shared" si="296"/>
        <v>SIN CECO</v>
      </c>
      <c r="U2379" s="3" t="str">
        <f t="shared" si="297"/>
        <v>NO</v>
      </c>
      <c r="V2379" t="str">
        <f t="shared" si="298"/>
        <v>SENDERO PEATONAL **-Posibilidad de Volver a Contratar con PAYC</v>
      </c>
      <c r="W2379" s="53">
        <f t="shared" si="299"/>
        <v>4</v>
      </c>
      <c r="X2379">
        <f t="shared" si="300"/>
        <v>4</v>
      </c>
      <c r="Y2379">
        <f>IF(ISNA(VLOOKUP(B2379,CECOS_SIN_IDENTIFICAR!$A$2:$D$146,4,0)),"SIN CECO",IF(VLOOKUP(B2379,CECOS_SIN_IDENTIFICAR!$A$2:$D$146,4,0)=0,"SIN CECO",VLOOKUP(B2379,CECOS_SIN_IDENTIFICAR!$A$2:$D$146,4,0)))</f>
        <v>1268</v>
      </c>
      <c r="Z2379">
        <f t="shared" si="301"/>
        <v>1268</v>
      </c>
      <c r="AA2379" s="56" t="s">
        <v>52</v>
      </c>
      <c r="AB2379" t="str">
        <f t="shared" si="302"/>
        <v>Posibilidad de Volver a Contratar con PAYC-Posibilidad de Volver a Contratar con PAYC</v>
      </c>
      <c r="AC2379" t="str">
        <f>VLOOKUP(AB2379,CODIFICACION_PREGUNTAS!$C$2:$D$35,2,0)</f>
        <v>VOLVER001</v>
      </c>
    </row>
    <row r="2380" spans="1:29" x14ac:dyDescent="0.25">
      <c r="A2380" s="3">
        <f t="shared" si="303"/>
        <v>2379</v>
      </c>
      <c r="B2380" s="3" t="s">
        <v>239</v>
      </c>
      <c r="C2380" s="32">
        <v>40787</v>
      </c>
      <c r="D2380" s="56" t="s">
        <v>52</v>
      </c>
      <c r="E2380" s="3"/>
      <c r="F2380" s="3"/>
      <c r="G2380" s="2" t="s">
        <v>42</v>
      </c>
      <c r="H2380" s="6" t="s">
        <v>43</v>
      </c>
      <c r="I2380" s="3" t="s">
        <v>56</v>
      </c>
      <c r="J2380" s="3" t="s">
        <v>183</v>
      </c>
      <c r="K2380" s="3"/>
      <c r="L2380" s="3"/>
      <c r="M2380" s="3"/>
      <c r="N2380" s="3"/>
      <c r="O2380" s="3"/>
      <c r="P2380" s="3"/>
      <c r="Q2380" s="3"/>
      <c r="R2380" s="3"/>
      <c r="S2380" s="3"/>
      <c r="T2380" s="3" t="str">
        <f t="shared" si="296"/>
        <v>SIN CECO</v>
      </c>
      <c r="U2380" s="3" t="str">
        <f t="shared" si="297"/>
        <v>NO</v>
      </c>
      <c r="V2380" t="str">
        <f t="shared" si="298"/>
        <v>SENDERO PEATONAL **-Fortalezas PAYC</v>
      </c>
      <c r="W2380" s="53" t="str">
        <f t="shared" si="299"/>
        <v>-</v>
      </c>
      <c r="X2380">
        <f t="shared" si="300"/>
        <v>0</v>
      </c>
      <c r="Y2380">
        <f>IF(ISNA(VLOOKUP(B2380,CECOS_SIN_IDENTIFICAR!$A$2:$D$146,4,0)),"SIN CECO",IF(VLOOKUP(B2380,CECOS_SIN_IDENTIFICAR!$A$2:$D$146,4,0)=0,"SIN CECO",VLOOKUP(B2380,CECOS_SIN_IDENTIFICAR!$A$2:$D$146,4,0)))</f>
        <v>1268</v>
      </c>
      <c r="Z2380">
        <f t="shared" si="301"/>
        <v>1268</v>
      </c>
      <c r="AA2380" s="56" t="s">
        <v>52</v>
      </c>
      <c r="AB2380" t="str">
        <f t="shared" si="302"/>
        <v>Principales fortalezas en el servicio que presta PAYC-Fortalezas PAYC</v>
      </c>
      <c r="AC2380" t="str">
        <f>VLOOKUP(AB2380,CODIFICACION_PREGUNTAS!$C$2:$D$35,2,0)</f>
        <v>FORT001</v>
      </c>
    </row>
    <row r="2381" spans="1:29" x14ac:dyDescent="0.25">
      <c r="A2381" s="3">
        <f t="shared" si="303"/>
        <v>2380</v>
      </c>
      <c r="B2381" s="3" t="s">
        <v>239</v>
      </c>
      <c r="C2381" s="32">
        <v>40787</v>
      </c>
      <c r="D2381" s="56" t="s">
        <v>52</v>
      </c>
      <c r="E2381" s="3"/>
      <c r="F2381" s="3"/>
      <c r="G2381" s="2" t="s">
        <v>44</v>
      </c>
      <c r="H2381" s="6" t="s">
        <v>45</v>
      </c>
      <c r="I2381" s="3" t="s">
        <v>56</v>
      </c>
      <c r="J2381" s="3" t="s">
        <v>183</v>
      </c>
      <c r="K2381" s="3"/>
      <c r="L2381" s="3"/>
      <c r="M2381" s="3"/>
      <c r="N2381" s="3"/>
      <c r="O2381" s="3"/>
      <c r="P2381" s="3"/>
      <c r="Q2381" s="3"/>
      <c r="R2381" s="3"/>
      <c r="S2381" s="3"/>
      <c r="T2381" s="3" t="str">
        <f t="shared" si="296"/>
        <v>SIN CECO</v>
      </c>
      <c r="U2381" s="3" t="str">
        <f t="shared" si="297"/>
        <v>NO</v>
      </c>
      <c r="V2381" t="str">
        <f t="shared" si="298"/>
        <v>SENDERO PEATONAL **-Debilidades PAYC</v>
      </c>
      <c r="W2381" s="53" t="str">
        <f t="shared" si="299"/>
        <v>-</v>
      </c>
      <c r="X2381">
        <f t="shared" si="300"/>
        <v>0</v>
      </c>
      <c r="Y2381">
        <f>IF(ISNA(VLOOKUP(B2381,CECOS_SIN_IDENTIFICAR!$A$2:$D$146,4,0)),"SIN CECO",IF(VLOOKUP(B2381,CECOS_SIN_IDENTIFICAR!$A$2:$D$146,4,0)=0,"SIN CECO",VLOOKUP(B2381,CECOS_SIN_IDENTIFICAR!$A$2:$D$146,4,0)))</f>
        <v>1268</v>
      </c>
      <c r="Z2381">
        <f t="shared" si="301"/>
        <v>1268</v>
      </c>
      <c r="AA2381" s="56" t="s">
        <v>52</v>
      </c>
      <c r="AB2381" t="str">
        <f t="shared" si="302"/>
        <v>Principales debilidades en el servicio que presta PAYC-Debilidades PAYC</v>
      </c>
      <c r="AC2381" t="str">
        <f>VLOOKUP(AB2381,CODIFICACION_PREGUNTAS!$C$2:$D$35,2,0)</f>
        <v>DEB001</v>
      </c>
    </row>
    <row r="2382" spans="1:29" x14ac:dyDescent="0.25">
      <c r="A2382" s="3">
        <f t="shared" si="303"/>
        <v>2381</v>
      </c>
      <c r="B2382" s="3" t="s">
        <v>240</v>
      </c>
      <c r="C2382" s="32">
        <v>40787</v>
      </c>
      <c r="D2382" s="3" t="s">
        <v>114</v>
      </c>
      <c r="E2382" s="3"/>
      <c r="F2382" s="3"/>
      <c r="G2382" s="2" t="s">
        <v>5</v>
      </c>
      <c r="H2382" s="3" t="s">
        <v>6</v>
      </c>
      <c r="I2382" s="3">
        <v>5</v>
      </c>
      <c r="J2382" s="3" t="s">
        <v>183</v>
      </c>
      <c r="K2382" s="3"/>
      <c r="L2382" s="3"/>
      <c r="M2382" s="3"/>
      <c r="N2382" s="3"/>
      <c r="O2382" s="3"/>
      <c r="P2382" s="3"/>
      <c r="Q2382" s="3"/>
      <c r="R2382" s="3"/>
      <c r="S2382" s="3"/>
      <c r="T2382" s="3" t="str">
        <f t="shared" si="296"/>
        <v>SIN CECO</v>
      </c>
      <c r="U2382" s="3" t="str">
        <f t="shared" si="297"/>
        <v>NO</v>
      </c>
      <c r="V2382" t="str">
        <f t="shared" si="298"/>
        <v>TERPEL-Soporte Técnico</v>
      </c>
      <c r="W2382" s="53">
        <f t="shared" si="299"/>
        <v>5</v>
      </c>
      <c r="X2382">
        <f t="shared" si="300"/>
        <v>5</v>
      </c>
      <c r="Y2382">
        <f>IF(ISNA(VLOOKUP(B2382,CECOS_SIN_IDENTIFICAR!$A$2:$D$146,4,0)),"SIN CECO",IF(VLOOKUP(B2382,CECOS_SIN_IDENTIFICAR!$A$2:$D$146,4,0)=0,"SIN CECO",VLOOKUP(B2382,CECOS_SIN_IDENTIFICAR!$A$2:$D$146,4,0)))</f>
        <v>1237</v>
      </c>
      <c r="Z2382">
        <f t="shared" si="301"/>
        <v>1237</v>
      </c>
      <c r="AA2382" s="3" t="s">
        <v>114</v>
      </c>
      <c r="AB2382" t="str">
        <f t="shared" si="302"/>
        <v>a. Conocimiento específico de temas aplicables al proyecto-Soporte Técnico</v>
      </c>
      <c r="AC2382" t="str">
        <f>VLOOKUP(AB2382,CODIFICACION_PREGUNTAS!$C$2:$D$35,2,0)</f>
        <v>SOPORTE_TEC001</v>
      </c>
    </row>
    <row r="2383" spans="1:29" x14ac:dyDescent="0.25">
      <c r="A2383" s="3">
        <f t="shared" si="303"/>
        <v>2382</v>
      </c>
      <c r="B2383" s="3" t="s">
        <v>240</v>
      </c>
      <c r="C2383" s="32">
        <v>40787</v>
      </c>
      <c r="D2383" s="3" t="s">
        <v>114</v>
      </c>
      <c r="E2383" s="3"/>
      <c r="F2383" s="3"/>
      <c r="G2383" s="2" t="s">
        <v>7</v>
      </c>
      <c r="H2383" s="3" t="s">
        <v>6</v>
      </c>
      <c r="I2383" s="3">
        <v>5</v>
      </c>
      <c r="J2383" s="3" t="s">
        <v>183</v>
      </c>
      <c r="K2383" s="3"/>
      <c r="L2383" s="3"/>
      <c r="M2383" s="3"/>
      <c r="N2383" s="3"/>
      <c r="O2383" s="3"/>
      <c r="P2383" s="3"/>
      <c r="Q2383" s="3"/>
      <c r="R2383" s="3"/>
      <c r="S2383" s="3"/>
      <c r="T2383" s="3" t="str">
        <f t="shared" si="296"/>
        <v>SIN CECO</v>
      </c>
      <c r="U2383" s="3" t="str">
        <f t="shared" si="297"/>
        <v>NO</v>
      </c>
      <c r="V2383" t="str">
        <f t="shared" si="298"/>
        <v>TERPEL-Soporte Técnico</v>
      </c>
      <c r="W2383" s="53">
        <f t="shared" si="299"/>
        <v>5</v>
      </c>
      <c r="X2383">
        <f t="shared" si="300"/>
        <v>5</v>
      </c>
      <c r="Y2383">
        <f>IF(ISNA(VLOOKUP(B2383,CECOS_SIN_IDENTIFICAR!$A$2:$D$146,4,0)),"SIN CECO",IF(VLOOKUP(B2383,CECOS_SIN_IDENTIFICAR!$A$2:$D$146,4,0)=0,"SIN CECO",VLOOKUP(B2383,CECOS_SIN_IDENTIFICAR!$A$2:$D$146,4,0)))</f>
        <v>1237</v>
      </c>
      <c r="Z2383">
        <f t="shared" si="301"/>
        <v>1237</v>
      </c>
      <c r="AA2383" s="3" t="s">
        <v>114</v>
      </c>
      <c r="AB2383" t="str">
        <f t="shared" si="302"/>
        <v>b. Idoneidad y Calidad del soporte-Soporte Técnico</v>
      </c>
      <c r="AC2383" t="str">
        <f>VLOOKUP(AB2383,CODIFICACION_PREGUNTAS!$C$2:$D$35,2,0)</f>
        <v>SOPORTE_TEC002</v>
      </c>
    </row>
    <row r="2384" spans="1:29" x14ac:dyDescent="0.25">
      <c r="A2384" s="3">
        <f t="shared" si="303"/>
        <v>2383</v>
      </c>
      <c r="B2384" s="3" t="s">
        <v>240</v>
      </c>
      <c r="C2384" s="32">
        <v>40787</v>
      </c>
      <c r="D2384" s="3" t="s">
        <v>114</v>
      </c>
      <c r="E2384" s="3"/>
      <c r="F2384" s="3"/>
      <c r="G2384" s="2" t="s">
        <v>8</v>
      </c>
      <c r="H2384" s="3" t="s">
        <v>6</v>
      </c>
      <c r="I2384" s="3">
        <v>5</v>
      </c>
      <c r="J2384" s="3" t="s">
        <v>183</v>
      </c>
      <c r="K2384" s="3"/>
      <c r="L2384" s="3"/>
      <c r="M2384" s="3"/>
      <c r="N2384" s="3"/>
      <c r="O2384" s="3"/>
      <c r="P2384" s="3"/>
      <c r="Q2384" s="3"/>
      <c r="R2384" s="3"/>
      <c r="S2384" s="3"/>
      <c r="T2384" s="3" t="str">
        <f t="shared" si="296"/>
        <v>SIN CECO</v>
      </c>
      <c r="U2384" s="3" t="str">
        <f t="shared" si="297"/>
        <v>NO</v>
      </c>
      <c r="V2384" t="str">
        <f t="shared" si="298"/>
        <v>TERPEL-Soporte Técnico</v>
      </c>
      <c r="W2384" s="53">
        <f t="shared" si="299"/>
        <v>5</v>
      </c>
      <c r="X2384">
        <f t="shared" si="300"/>
        <v>5</v>
      </c>
      <c r="Y2384">
        <f>IF(ISNA(VLOOKUP(B2384,CECOS_SIN_IDENTIFICAR!$A$2:$D$146,4,0)),"SIN CECO",IF(VLOOKUP(B2384,CECOS_SIN_IDENTIFICAR!$A$2:$D$146,4,0)=0,"SIN CECO",VLOOKUP(B2384,CECOS_SIN_IDENTIFICAR!$A$2:$D$146,4,0)))</f>
        <v>1237</v>
      </c>
      <c r="Z2384">
        <f t="shared" si="301"/>
        <v>1237</v>
      </c>
      <c r="AA2384" s="3" t="s">
        <v>114</v>
      </c>
      <c r="AB2384" t="str">
        <f t="shared" si="302"/>
        <v>c. Cumplimiento de especificaciones técnicas de construcción-Soporte Técnico</v>
      </c>
      <c r="AC2384" t="str">
        <f>VLOOKUP(AB2384,CODIFICACION_PREGUNTAS!$C$2:$D$35,2,0)</f>
        <v>SOPORTE_TEC003</v>
      </c>
    </row>
    <row r="2385" spans="1:29" x14ac:dyDescent="0.25">
      <c r="A2385" s="3">
        <f t="shared" si="303"/>
        <v>2384</v>
      </c>
      <c r="B2385" s="3" t="s">
        <v>240</v>
      </c>
      <c r="C2385" s="32">
        <v>40787</v>
      </c>
      <c r="D2385" s="3" t="s">
        <v>114</v>
      </c>
      <c r="E2385" s="3"/>
      <c r="F2385" s="3"/>
      <c r="G2385" s="2" t="s">
        <v>9</v>
      </c>
      <c r="H2385" s="3" t="s">
        <v>6</v>
      </c>
      <c r="I2385" s="3">
        <v>5</v>
      </c>
      <c r="J2385" s="3" t="s">
        <v>183</v>
      </c>
      <c r="K2385" s="3"/>
      <c r="L2385" s="3"/>
      <c r="M2385" s="3"/>
      <c r="N2385" s="3"/>
      <c r="O2385" s="3"/>
      <c r="P2385" s="3"/>
      <c r="Q2385" s="3"/>
      <c r="R2385" s="3"/>
      <c r="S2385" s="3"/>
      <c r="T2385" s="3" t="str">
        <f t="shared" si="296"/>
        <v>SIN CECO</v>
      </c>
      <c r="U2385" s="3" t="str">
        <f t="shared" si="297"/>
        <v>NO</v>
      </c>
      <c r="V2385" t="str">
        <f t="shared" si="298"/>
        <v>TERPEL-Soporte Técnico</v>
      </c>
      <c r="W2385" s="53">
        <f t="shared" si="299"/>
        <v>5</v>
      </c>
      <c r="X2385">
        <f t="shared" si="300"/>
        <v>5</v>
      </c>
      <c r="Y2385">
        <f>IF(ISNA(VLOOKUP(B2385,CECOS_SIN_IDENTIFICAR!$A$2:$D$146,4,0)),"SIN CECO",IF(VLOOKUP(B2385,CECOS_SIN_IDENTIFICAR!$A$2:$D$146,4,0)=0,"SIN CECO",VLOOKUP(B2385,CECOS_SIN_IDENTIFICAR!$A$2:$D$146,4,0)))</f>
        <v>1237</v>
      </c>
      <c r="Z2385">
        <f t="shared" si="301"/>
        <v>1237</v>
      </c>
      <c r="AA2385" s="3" t="s">
        <v>114</v>
      </c>
      <c r="AB2385" t="str">
        <f t="shared" si="302"/>
        <v>d. Confiabilidad de los conceptos aplicados-Soporte Técnico</v>
      </c>
      <c r="AC2385" t="str">
        <f>VLOOKUP(AB2385,CODIFICACION_PREGUNTAS!$C$2:$D$35,2,0)</f>
        <v>SOPORTE_TEC004</v>
      </c>
    </row>
    <row r="2386" spans="1:29" x14ac:dyDescent="0.25">
      <c r="A2386" s="3">
        <f t="shared" si="303"/>
        <v>2385</v>
      </c>
      <c r="B2386" s="3" t="s">
        <v>240</v>
      </c>
      <c r="C2386" s="32">
        <v>40787</v>
      </c>
      <c r="D2386" s="3" t="s">
        <v>114</v>
      </c>
      <c r="E2386" s="3"/>
      <c r="F2386" s="3"/>
      <c r="G2386" s="2" t="s">
        <v>10</v>
      </c>
      <c r="H2386" s="3" t="s">
        <v>6</v>
      </c>
      <c r="I2386" s="3">
        <v>4</v>
      </c>
      <c r="J2386" s="3" t="s">
        <v>183</v>
      </c>
      <c r="K2386" s="3"/>
      <c r="L2386" s="3"/>
      <c r="M2386" s="3"/>
      <c r="N2386" s="3"/>
      <c r="O2386" s="3"/>
      <c r="P2386" s="3"/>
      <c r="Q2386" s="3"/>
      <c r="R2386" s="3"/>
      <c r="S2386" s="3"/>
      <c r="T2386" s="3" t="str">
        <f t="shared" si="296"/>
        <v>SIN CECO</v>
      </c>
      <c r="U2386" s="3" t="str">
        <f t="shared" si="297"/>
        <v>NO</v>
      </c>
      <c r="V2386" t="str">
        <f t="shared" si="298"/>
        <v>TERPEL-Soporte Técnico</v>
      </c>
      <c r="W2386" s="53">
        <f t="shared" si="299"/>
        <v>4</v>
      </c>
      <c r="X2386">
        <f t="shared" si="300"/>
        <v>4</v>
      </c>
      <c r="Y2386">
        <f>IF(ISNA(VLOOKUP(B2386,CECOS_SIN_IDENTIFICAR!$A$2:$D$146,4,0)),"SIN CECO",IF(VLOOKUP(B2386,CECOS_SIN_IDENTIFICAR!$A$2:$D$146,4,0)=0,"SIN CECO",VLOOKUP(B2386,CECOS_SIN_IDENTIFICAR!$A$2:$D$146,4,0)))</f>
        <v>1237</v>
      </c>
      <c r="Z2386">
        <f t="shared" si="301"/>
        <v>1237</v>
      </c>
      <c r="AA2386" s="3" t="s">
        <v>114</v>
      </c>
      <c r="AB2386" t="str">
        <f t="shared" si="302"/>
        <v>e. Oportunidad en entrega de información o requerimientos-Soporte Técnico</v>
      </c>
      <c r="AC2386" t="str">
        <f>VLOOKUP(AB2386,CODIFICACION_PREGUNTAS!$C$2:$D$35,2,0)</f>
        <v>SOPORTE_TEC005</v>
      </c>
    </row>
    <row r="2387" spans="1:29" x14ac:dyDescent="0.25">
      <c r="A2387" s="3">
        <f t="shared" si="303"/>
        <v>2386</v>
      </c>
      <c r="B2387" s="3" t="s">
        <v>240</v>
      </c>
      <c r="C2387" s="32">
        <v>40787</v>
      </c>
      <c r="D2387" s="3" t="s">
        <v>114</v>
      </c>
      <c r="E2387" s="3"/>
      <c r="F2387" s="3"/>
      <c r="G2387" s="2" t="s">
        <v>11</v>
      </c>
      <c r="H2387" s="3" t="s">
        <v>12</v>
      </c>
      <c r="I2387" s="3">
        <v>4</v>
      </c>
      <c r="J2387" s="3" t="s">
        <v>183</v>
      </c>
      <c r="K2387" s="3"/>
      <c r="L2387" s="3"/>
      <c r="M2387" s="3"/>
      <c r="N2387" s="3"/>
      <c r="O2387" s="3"/>
      <c r="P2387" s="3"/>
      <c r="Q2387" s="3"/>
      <c r="R2387" s="3"/>
      <c r="S2387" s="3"/>
      <c r="T2387" s="3" t="str">
        <f t="shared" si="296"/>
        <v>SIN CECO</v>
      </c>
      <c r="U2387" s="3" t="str">
        <f t="shared" si="297"/>
        <v>NO</v>
      </c>
      <c r="V2387" t="str">
        <f t="shared" si="298"/>
        <v>TERPEL-Soporte Administrativo</v>
      </c>
      <c r="W2387" s="53">
        <f t="shared" si="299"/>
        <v>4</v>
      </c>
      <c r="X2387">
        <f t="shared" si="300"/>
        <v>4</v>
      </c>
      <c r="Y2387">
        <f>IF(ISNA(VLOOKUP(B2387,CECOS_SIN_IDENTIFICAR!$A$2:$D$146,4,0)),"SIN CECO",IF(VLOOKUP(B2387,CECOS_SIN_IDENTIFICAR!$A$2:$D$146,4,0)=0,"SIN CECO",VLOOKUP(B2387,CECOS_SIN_IDENTIFICAR!$A$2:$D$146,4,0)))</f>
        <v>1237</v>
      </c>
      <c r="Z2387">
        <f t="shared" si="301"/>
        <v>1237</v>
      </c>
      <c r="AA2387" s="3" t="s">
        <v>114</v>
      </c>
      <c r="AB2387" t="str">
        <f t="shared" si="302"/>
        <v>a. Oportunidad de la gestión en obra-Soporte Administrativo</v>
      </c>
      <c r="AC2387" t="str">
        <f>VLOOKUP(AB2387,CODIFICACION_PREGUNTAS!$C$2:$D$35,2,0)</f>
        <v>SOPORTE_ADMON001</v>
      </c>
    </row>
    <row r="2388" spans="1:29" x14ac:dyDescent="0.25">
      <c r="A2388" s="3">
        <f t="shared" si="303"/>
        <v>2387</v>
      </c>
      <c r="B2388" s="3" t="s">
        <v>240</v>
      </c>
      <c r="C2388" s="32">
        <v>40787</v>
      </c>
      <c r="D2388" s="3" t="s">
        <v>114</v>
      </c>
      <c r="E2388" s="3"/>
      <c r="F2388" s="3"/>
      <c r="G2388" s="2" t="s">
        <v>13</v>
      </c>
      <c r="H2388" s="3" t="s">
        <v>12</v>
      </c>
      <c r="I2388" s="3">
        <v>4</v>
      </c>
      <c r="J2388" s="3" t="s">
        <v>183</v>
      </c>
      <c r="K2388" s="3"/>
      <c r="L2388" s="3"/>
      <c r="M2388" s="3"/>
      <c r="N2388" s="3"/>
      <c r="O2388" s="3"/>
      <c r="P2388" s="3"/>
      <c r="Q2388" s="3"/>
      <c r="R2388" s="3"/>
      <c r="S2388" s="3"/>
      <c r="T2388" s="3" t="str">
        <f t="shared" si="296"/>
        <v>SIN CECO</v>
      </c>
      <c r="U2388" s="3" t="str">
        <f t="shared" si="297"/>
        <v>NO</v>
      </c>
      <c r="V2388" t="str">
        <f t="shared" si="298"/>
        <v>TERPEL-Soporte Administrativo</v>
      </c>
      <c r="W2388" s="53">
        <f t="shared" si="299"/>
        <v>4</v>
      </c>
      <c r="X2388">
        <f t="shared" si="300"/>
        <v>4</v>
      </c>
      <c r="Y2388">
        <f>IF(ISNA(VLOOKUP(B2388,CECOS_SIN_IDENTIFICAR!$A$2:$D$146,4,0)),"SIN CECO",IF(VLOOKUP(B2388,CECOS_SIN_IDENTIFICAR!$A$2:$D$146,4,0)=0,"SIN CECO",VLOOKUP(B2388,CECOS_SIN_IDENTIFICAR!$A$2:$D$146,4,0)))</f>
        <v>1237</v>
      </c>
      <c r="Z2388">
        <f t="shared" si="301"/>
        <v>1237</v>
      </c>
      <c r="AA2388" s="3" t="s">
        <v>114</v>
      </c>
      <c r="AB2388" t="str">
        <f t="shared" si="302"/>
        <v>b. Manejo administrativo del proyecto-Soporte Administrativo</v>
      </c>
      <c r="AC2388" t="str">
        <f>VLOOKUP(AB2388,CODIFICACION_PREGUNTAS!$C$2:$D$35,2,0)</f>
        <v>SOPORTE_ADMON002</v>
      </c>
    </row>
    <row r="2389" spans="1:29" x14ac:dyDescent="0.25">
      <c r="A2389" s="3">
        <f t="shared" si="303"/>
        <v>2388</v>
      </c>
      <c r="B2389" s="3" t="s">
        <v>240</v>
      </c>
      <c r="C2389" s="32">
        <v>40787</v>
      </c>
      <c r="D2389" s="3" t="s">
        <v>114</v>
      </c>
      <c r="E2389" s="3"/>
      <c r="F2389" s="3"/>
      <c r="G2389" s="2" t="s">
        <v>14</v>
      </c>
      <c r="H2389" s="3" t="s">
        <v>12</v>
      </c>
      <c r="I2389" s="3">
        <v>4</v>
      </c>
      <c r="J2389" s="3" t="s">
        <v>183</v>
      </c>
      <c r="K2389" s="3"/>
      <c r="L2389" s="3"/>
      <c r="M2389" s="3"/>
      <c r="N2389" s="3"/>
      <c r="O2389" s="3"/>
      <c r="P2389" s="3"/>
      <c r="Q2389" s="3"/>
      <c r="R2389" s="3"/>
      <c r="S2389" s="3"/>
      <c r="T2389" s="3" t="str">
        <f t="shared" si="296"/>
        <v>SIN CECO</v>
      </c>
      <c r="U2389" s="3" t="str">
        <f t="shared" si="297"/>
        <v>NO</v>
      </c>
      <c r="V2389" t="str">
        <f t="shared" si="298"/>
        <v>TERPEL-Soporte Administrativo</v>
      </c>
      <c r="W2389" s="53">
        <f t="shared" si="299"/>
        <v>4</v>
      </c>
      <c r="X2389">
        <f t="shared" si="300"/>
        <v>4</v>
      </c>
      <c r="Y2389">
        <f>IF(ISNA(VLOOKUP(B2389,CECOS_SIN_IDENTIFICAR!$A$2:$D$146,4,0)),"SIN CECO",IF(VLOOKUP(B2389,CECOS_SIN_IDENTIFICAR!$A$2:$D$146,4,0)=0,"SIN CECO",VLOOKUP(B2389,CECOS_SIN_IDENTIFICAR!$A$2:$D$146,4,0)))</f>
        <v>1237</v>
      </c>
      <c r="Z2389">
        <f t="shared" si="301"/>
        <v>1237</v>
      </c>
      <c r="AA2389" s="3" t="s">
        <v>114</v>
      </c>
      <c r="AB2389" t="str">
        <f t="shared" si="302"/>
        <v>c. Información clara y veraz sobre la administración de proyecto-Soporte Administrativo</v>
      </c>
      <c r="AC2389" t="str">
        <f>VLOOKUP(AB2389,CODIFICACION_PREGUNTAS!$C$2:$D$35,2,0)</f>
        <v>SOPORTE_ADMON003</v>
      </c>
    </row>
    <row r="2390" spans="1:29" x14ac:dyDescent="0.25">
      <c r="A2390" s="3">
        <f t="shared" si="303"/>
        <v>2389</v>
      </c>
      <c r="B2390" s="3" t="s">
        <v>240</v>
      </c>
      <c r="C2390" s="32">
        <v>40787</v>
      </c>
      <c r="D2390" s="3" t="s">
        <v>114</v>
      </c>
      <c r="E2390" s="3"/>
      <c r="F2390" s="3"/>
      <c r="G2390" s="2" t="s">
        <v>15</v>
      </c>
      <c r="H2390" s="3" t="s">
        <v>12</v>
      </c>
      <c r="I2390" s="3">
        <v>4</v>
      </c>
      <c r="J2390" s="3" t="s">
        <v>183</v>
      </c>
      <c r="K2390" s="3"/>
      <c r="L2390" s="3"/>
      <c r="M2390" s="3"/>
      <c r="N2390" s="3"/>
      <c r="O2390" s="3"/>
      <c r="P2390" s="3"/>
      <c r="Q2390" s="3"/>
      <c r="R2390" s="3"/>
      <c r="S2390" s="3"/>
      <c r="T2390" s="3" t="str">
        <f t="shared" si="296"/>
        <v>SIN CECO</v>
      </c>
      <c r="U2390" s="3" t="str">
        <f t="shared" si="297"/>
        <v>NO</v>
      </c>
      <c r="V2390" t="str">
        <f t="shared" si="298"/>
        <v>TERPEL-Soporte Administrativo</v>
      </c>
      <c r="W2390" s="53">
        <f t="shared" si="299"/>
        <v>4</v>
      </c>
      <c r="X2390">
        <f t="shared" si="300"/>
        <v>4</v>
      </c>
      <c r="Y2390">
        <f>IF(ISNA(VLOOKUP(B2390,CECOS_SIN_IDENTIFICAR!$A$2:$D$146,4,0)),"SIN CECO",IF(VLOOKUP(B2390,CECOS_SIN_IDENTIFICAR!$A$2:$D$146,4,0)=0,"SIN CECO",VLOOKUP(B2390,CECOS_SIN_IDENTIFICAR!$A$2:$D$146,4,0)))</f>
        <v>1237</v>
      </c>
      <c r="Z2390">
        <f t="shared" si="301"/>
        <v>1237</v>
      </c>
      <c r="AA2390" s="3" t="s">
        <v>114</v>
      </c>
      <c r="AB2390" t="str">
        <f t="shared" si="302"/>
        <v>d. Cumplimientos con expectativas del cliente-Soporte Administrativo</v>
      </c>
      <c r="AC2390" t="str">
        <f>VLOOKUP(AB2390,CODIFICACION_PREGUNTAS!$C$2:$D$35,2,0)</f>
        <v>SOPORTE_ADMON004</v>
      </c>
    </row>
    <row r="2391" spans="1:29" x14ac:dyDescent="0.25">
      <c r="A2391" s="3">
        <f t="shared" si="303"/>
        <v>2390</v>
      </c>
      <c r="B2391" s="3" t="s">
        <v>240</v>
      </c>
      <c r="C2391" s="32">
        <v>40787</v>
      </c>
      <c r="D2391" s="3" t="s">
        <v>114</v>
      </c>
      <c r="E2391" s="3"/>
      <c r="F2391" s="3"/>
      <c r="G2391" s="2" t="s">
        <v>16</v>
      </c>
      <c r="H2391" s="3" t="s">
        <v>12</v>
      </c>
      <c r="I2391" s="3">
        <v>4</v>
      </c>
      <c r="J2391" s="3" t="s">
        <v>183</v>
      </c>
      <c r="K2391" s="3"/>
      <c r="L2391" s="3"/>
      <c r="M2391" s="3"/>
      <c r="N2391" s="3"/>
      <c r="O2391" s="3"/>
      <c r="P2391" s="3"/>
      <c r="Q2391" s="3"/>
      <c r="R2391" s="3"/>
      <c r="S2391" s="3"/>
      <c r="T2391" s="3" t="str">
        <f t="shared" si="296"/>
        <v>SIN CECO</v>
      </c>
      <c r="U2391" s="3" t="str">
        <f t="shared" si="297"/>
        <v>NO</v>
      </c>
      <c r="V2391" t="str">
        <f t="shared" si="298"/>
        <v>TERPEL-Soporte Administrativo</v>
      </c>
      <c r="W2391" s="53">
        <f t="shared" si="299"/>
        <v>4</v>
      </c>
      <c r="X2391">
        <f t="shared" si="300"/>
        <v>4</v>
      </c>
      <c r="Y2391">
        <f>IF(ISNA(VLOOKUP(B2391,CECOS_SIN_IDENTIFICAR!$A$2:$D$146,4,0)),"SIN CECO",IF(VLOOKUP(B2391,CECOS_SIN_IDENTIFICAR!$A$2:$D$146,4,0)=0,"SIN CECO",VLOOKUP(B2391,CECOS_SIN_IDENTIFICAR!$A$2:$D$146,4,0)))</f>
        <v>1237</v>
      </c>
      <c r="Z2391">
        <f t="shared" si="301"/>
        <v>1237</v>
      </c>
      <c r="AA2391" s="3" t="s">
        <v>114</v>
      </c>
      <c r="AB2391" t="str">
        <f t="shared" si="302"/>
        <v>e. Control de presupuesto-Soporte Administrativo</v>
      </c>
      <c r="AC2391" t="str">
        <f>VLOOKUP(AB2391,CODIFICACION_PREGUNTAS!$C$2:$D$35,2,0)</f>
        <v>SOPORTE_ADMON005</v>
      </c>
    </row>
    <row r="2392" spans="1:29" x14ac:dyDescent="0.25">
      <c r="A2392" s="3">
        <f t="shared" si="303"/>
        <v>2391</v>
      </c>
      <c r="B2392" s="3" t="s">
        <v>240</v>
      </c>
      <c r="C2392" s="32">
        <v>40787</v>
      </c>
      <c r="D2392" s="3" t="s">
        <v>114</v>
      </c>
      <c r="E2392" s="3"/>
      <c r="F2392" s="3"/>
      <c r="G2392" s="2" t="s">
        <v>17</v>
      </c>
      <c r="H2392" s="3" t="s">
        <v>18</v>
      </c>
      <c r="I2392" s="3">
        <v>4</v>
      </c>
      <c r="J2392" s="3" t="s">
        <v>183</v>
      </c>
      <c r="K2392" s="3"/>
      <c r="L2392" s="3"/>
      <c r="M2392" s="3"/>
      <c r="N2392" s="3"/>
      <c r="O2392" s="3"/>
      <c r="P2392" s="3"/>
      <c r="Q2392" s="3"/>
      <c r="R2392" s="3"/>
      <c r="S2392" s="3"/>
      <c r="T2392" s="3" t="str">
        <f t="shared" si="296"/>
        <v>SIN CECO</v>
      </c>
      <c r="U2392" s="3" t="str">
        <f t="shared" si="297"/>
        <v>NO</v>
      </c>
      <c r="V2392" t="str">
        <f t="shared" si="298"/>
        <v>TERPEL-Soporte Directivo (Coordinador y Gerencia)</v>
      </c>
      <c r="W2392" s="53">
        <f t="shared" si="299"/>
        <v>4</v>
      </c>
      <c r="X2392">
        <f t="shared" si="300"/>
        <v>4</v>
      </c>
      <c r="Y2392">
        <f>IF(ISNA(VLOOKUP(B2392,CECOS_SIN_IDENTIFICAR!$A$2:$D$146,4,0)),"SIN CECO",IF(VLOOKUP(B2392,CECOS_SIN_IDENTIFICAR!$A$2:$D$146,4,0)=0,"SIN CECO",VLOOKUP(B2392,CECOS_SIN_IDENTIFICAR!$A$2:$D$146,4,0)))</f>
        <v>1237</v>
      </c>
      <c r="Z2392">
        <f t="shared" si="301"/>
        <v>1237</v>
      </c>
      <c r="AA2392" s="3" t="s">
        <v>114</v>
      </c>
      <c r="AB2392" t="str">
        <f t="shared" si="302"/>
        <v>a. Apoyo y presencia en el proyecto-Soporte Directivo (Coordinador y Gerencia)</v>
      </c>
      <c r="AC2392" t="str">
        <f>VLOOKUP(AB2392,CODIFICACION_PREGUNTAS!$C$2:$D$35,2,0)</f>
        <v>SOPORTE_DIR001</v>
      </c>
    </row>
    <row r="2393" spans="1:29" x14ac:dyDescent="0.25">
      <c r="A2393" s="3">
        <f t="shared" si="303"/>
        <v>2392</v>
      </c>
      <c r="B2393" s="3" t="s">
        <v>240</v>
      </c>
      <c r="C2393" s="32">
        <v>40787</v>
      </c>
      <c r="D2393" s="3" t="s">
        <v>114</v>
      </c>
      <c r="E2393" s="3"/>
      <c r="F2393" s="3"/>
      <c r="G2393" s="2" t="s">
        <v>19</v>
      </c>
      <c r="H2393" s="3" t="s">
        <v>18</v>
      </c>
      <c r="I2393" s="3">
        <v>4</v>
      </c>
      <c r="J2393" s="3" t="s">
        <v>183</v>
      </c>
      <c r="K2393" s="3"/>
      <c r="L2393" s="3"/>
      <c r="M2393" s="3"/>
      <c r="N2393" s="3"/>
      <c r="O2393" s="3"/>
      <c r="P2393" s="3"/>
      <c r="Q2393" s="3"/>
      <c r="R2393" s="3"/>
      <c r="S2393" s="3"/>
      <c r="T2393" s="3" t="str">
        <f t="shared" si="296"/>
        <v>SIN CECO</v>
      </c>
      <c r="U2393" s="3" t="str">
        <f t="shared" si="297"/>
        <v>NO</v>
      </c>
      <c r="V2393" t="str">
        <f t="shared" si="298"/>
        <v>TERPEL-Soporte Directivo (Coordinador y Gerencia)</v>
      </c>
      <c r="W2393" s="53">
        <f t="shared" si="299"/>
        <v>4</v>
      </c>
      <c r="X2393">
        <f t="shared" si="300"/>
        <v>4</v>
      </c>
      <c r="Y2393">
        <f>IF(ISNA(VLOOKUP(B2393,CECOS_SIN_IDENTIFICAR!$A$2:$D$146,4,0)),"SIN CECO",IF(VLOOKUP(B2393,CECOS_SIN_IDENTIFICAR!$A$2:$D$146,4,0)=0,"SIN CECO",VLOOKUP(B2393,CECOS_SIN_IDENTIFICAR!$A$2:$D$146,4,0)))</f>
        <v>1237</v>
      </c>
      <c r="Z2393">
        <f t="shared" si="301"/>
        <v>1237</v>
      </c>
      <c r="AA2393" s="3" t="s">
        <v>114</v>
      </c>
      <c r="AB2393" t="str">
        <f t="shared" si="302"/>
        <v>b. Conocimiento del proyecto-Soporte Directivo (Coordinador y Gerencia)</v>
      </c>
      <c r="AC2393" t="str">
        <f>VLOOKUP(AB2393,CODIFICACION_PREGUNTAS!$C$2:$D$35,2,0)</f>
        <v>SOPORTE_DIR002</v>
      </c>
    </row>
    <row r="2394" spans="1:29" x14ac:dyDescent="0.25">
      <c r="A2394" s="3">
        <f t="shared" si="303"/>
        <v>2393</v>
      </c>
      <c r="B2394" s="3" t="s">
        <v>240</v>
      </c>
      <c r="C2394" s="32">
        <v>40787</v>
      </c>
      <c r="D2394" s="3" t="s">
        <v>114</v>
      </c>
      <c r="E2394" s="3"/>
      <c r="F2394" s="3"/>
      <c r="G2394" s="2" t="s">
        <v>20</v>
      </c>
      <c r="H2394" s="3" t="s">
        <v>18</v>
      </c>
      <c r="I2394" s="3">
        <v>4</v>
      </c>
      <c r="J2394" s="3" t="s">
        <v>183</v>
      </c>
      <c r="K2394" s="3"/>
      <c r="L2394" s="3"/>
      <c r="M2394" s="3"/>
      <c r="N2394" s="3"/>
      <c r="O2394" s="3"/>
      <c r="P2394" s="3"/>
      <c r="Q2394" s="3"/>
      <c r="R2394" s="3"/>
      <c r="S2394" s="3"/>
      <c r="T2394" s="3" t="str">
        <f t="shared" si="296"/>
        <v>SIN CECO</v>
      </c>
      <c r="U2394" s="3" t="str">
        <f t="shared" si="297"/>
        <v>NO</v>
      </c>
      <c r="V2394" t="str">
        <f t="shared" si="298"/>
        <v>TERPEL-Soporte Directivo (Coordinador y Gerencia)</v>
      </c>
      <c r="W2394" s="53">
        <f t="shared" si="299"/>
        <v>4</v>
      </c>
      <c r="X2394">
        <f t="shared" si="300"/>
        <v>4</v>
      </c>
      <c r="Y2394">
        <f>IF(ISNA(VLOOKUP(B2394,CECOS_SIN_IDENTIFICAR!$A$2:$D$146,4,0)),"SIN CECO",IF(VLOOKUP(B2394,CECOS_SIN_IDENTIFICAR!$A$2:$D$146,4,0)=0,"SIN CECO",VLOOKUP(B2394,CECOS_SIN_IDENTIFICAR!$A$2:$D$146,4,0)))</f>
        <v>1237</v>
      </c>
      <c r="Z2394">
        <f t="shared" si="301"/>
        <v>1237</v>
      </c>
      <c r="AA2394" s="3" t="s">
        <v>114</v>
      </c>
      <c r="AB2394" t="str">
        <f t="shared" si="302"/>
        <v>c. Planteamiento de soluciones y manejo de conflictos-Soporte Directivo (Coordinador y Gerencia)</v>
      </c>
      <c r="AC2394" t="str">
        <f>VLOOKUP(AB2394,CODIFICACION_PREGUNTAS!$C$2:$D$35,2,0)</f>
        <v>SOPORTE_DIR003</v>
      </c>
    </row>
    <row r="2395" spans="1:29" x14ac:dyDescent="0.25">
      <c r="A2395" s="3">
        <f t="shared" si="303"/>
        <v>2394</v>
      </c>
      <c r="B2395" s="3" t="s">
        <v>240</v>
      </c>
      <c r="C2395" s="32">
        <v>40787</v>
      </c>
      <c r="D2395" s="3" t="s">
        <v>114</v>
      </c>
      <c r="E2395" s="3"/>
      <c r="F2395" s="3"/>
      <c r="G2395" s="2" t="s">
        <v>21</v>
      </c>
      <c r="H2395" s="3" t="s">
        <v>18</v>
      </c>
      <c r="I2395" s="3">
        <v>4</v>
      </c>
      <c r="J2395" s="3" t="s">
        <v>183</v>
      </c>
      <c r="K2395" s="3"/>
      <c r="L2395" s="3"/>
      <c r="M2395" s="3"/>
      <c r="N2395" s="3"/>
      <c r="O2395" s="3"/>
      <c r="P2395" s="3"/>
      <c r="Q2395" s="3"/>
      <c r="R2395" s="3"/>
      <c r="S2395" s="3"/>
      <c r="T2395" s="3" t="str">
        <f t="shared" si="296"/>
        <v>SIN CECO</v>
      </c>
      <c r="U2395" s="3" t="str">
        <f t="shared" si="297"/>
        <v>NO</v>
      </c>
      <c r="V2395" t="str">
        <f t="shared" si="298"/>
        <v>TERPEL-Soporte Directivo (Coordinador y Gerencia)</v>
      </c>
      <c r="W2395" s="53">
        <f t="shared" si="299"/>
        <v>4</v>
      </c>
      <c r="X2395">
        <f t="shared" si="300"/>
        <v>4</v>
      </c>
      <c r="Y2395">
        <f>IF(ISNA(VLOOKUP(B2395,CECOS_SIN_IDENTIFICAR!$A$2:$D$146,4,0)),"SIN CECO",IF(VLOOKUP(B2395,CECOS_SIN_IDENTIFICAR!$A$2:$D$146,4,0)=0,"SIN CECO",VLOOKUP(B2395,CECOS_SIN_IDENTIFICAR!$A$2:$D$146,4,0)))</f>
        <v>1237</v>
      </c>
      <c r="Z2395">
        <f t="shared" si="301"/>
        <v>1237</v>
      </c>
      <c r="AA2395" s="3" t="s">
        <v>114</v>
      </c>
      <c r="AB2395" t="str">
        <f t="shared" si="302"/>
        <v>d. Cumplimiento de compromisos-Soporte Directivo (Coordinador y Gerencia)</v>
      </c>
      <c r="AC2395" t="str">
        <f>VLOOKUP(AB2395,CODIFICACION_PREGUNTAS!$C$2:$D$35,2,0)</f>
        <v>SOPORTE_DIR004</v>
      </c>
    </row>
    <row r="2396" spans="1:29" x14ac:dyDescent="0.25">
      <c r="A2396" s="3">
        <f t="shared" si="303"/>
        <v>2395</v>
      </c>
      <c r="B2396" s="3" t="s">
        <v>240</v>
      </c>
      <c r="C2396" s="32">
        <v>40787</v>
      </c>
      <c r="D2396" s="3" t="s">
        <v>114</v>
      </c>
      <c r="E2396" s="3"/>
      <c r="F2396" s="3"/>
      <c r="G2396" s="2" t="s">
        <v>22</v>
      </c>
      <c r="H2396" s="3" t="s">
        <v>18</v>
      </c>
      <c r="I2396" s="3">
        <v>4</v>
      </c>
      <c r="J2396" s="3" t="s">
        <v>183</v>
      </c>
      <c r="K2396" s="3"/>
      <c r="L2396" s="3"/>
      <c r="M2396" s="3"/>
      <c r="N2396" s="3"/>
      <c r="O2396" s="3"/>
      <c r="P2396" s="3"/>
      <c r="Q2396" s="3"/>
      <c r="R2396" s="3"/>
      <c r="S2396" s="3"/>
      <c r="T2396" s="3" t="str">
        <f t="shared" si="296"/>
        <v>SIN CECO</v>
      </c>
      <c r="U2396" s="3" t="str">
        <f t="shared" si="297"/>
        <v>NO</v>
      </c>
      <c r="V2396" t="str">
        <f t="shared" si="298"/>
        <v>TERPEL-Soporte Directivo (Coordinador y Gerencia)</v>
      </c>
      <c r="W2396" s="53">
        <f t="shared" si="299"/>
        <v>4</v>
      </c>
      <c r="X2396">
        <f t="shared" si="300"/>
        <v>4</v>
      </c>
      <c r="Y2396">
        <f>IF(ISNA(VLOOKUP(B2396,CECOS_SIN_IDENTIFICAR!$A$2:$D$146,4,0)),"SIN CECO",IF(VLOOKUP(B2396,CECOS_SIN_IDENTIFICAR!$A$2:$D$146,4,0)=0,"SIN CECO",VLOOKUP(B2396,CECOS_SIN_IDENTIFICAR!$A$2:$D$146,4,0)))</f>
        <v>1237</v>
      </c>
      <c r="Z2396">
        <f t="shared" si="301"/>
        <v>1237</v>
      </c>
      <c r="AA2396" s="3" t="s">
        <v>114</v>
      </c>
      <c r="AB2396" t="str">
        <f t="shared" si="302"/>
        <v>e. Manejo del cliente-Soporte Directivo (Coordinador y Gerencia)</v>
      </c>
      <c r="AC2396" t="str">
        <f>VLOOKUP(AB2396,CODIFICACION_PREGUNTAS!$C$2:$D$35,2,0)</f>
        <v>SOPORTE_DIR005</v>
      </c>
    </row>
    <row r="2397" spans="1:29" x14ac:dyDescent="0.25">
      <c r="A2397" s="3">
        <f t="shared" si="303"/>
        <v>2396</v>
      </c>
      <c r="B2397" s="3" t="s">
        <v>240</v>
      </c>
      <c r="C2397" s="32">
        <v>40787</v>
      </c>
      <c r="D2397" s="3" t="s">
        <v>114</v>
      </c>
      <c r="E2397" s="3"/>
      <c r="F2397" s="3"/>
      <c r="G2397" s="2" t="s">
        <v>23</v>
      </c>
      <c r="H2397" s="3" t="s">
        <v>24</v>
      </c>
      <c r="I2397" s="3">
        <v>5</v>
      </c>
      <c r="J2397" s="3" t="s">
        <v>183</v>
      </c>
      <c r="K2397" s="3"/>
      <c r="L2397" s="3"/>
      <c r="M2397" s="3"/>
      <c r="N2397" s="3"/>
      <c r="O2397" s="3"/>
      <c r="P2397" s="3"/>
      <c r="Q2397" s="3"/>
      <c r="R2397" s="3"/>
      <c r="S2397" s="3"/>
      <c r="T2397" s="3" t="str">
        <f t="shared" si="296"/>
        <v>SIN CECO</v>
      </c>
      <c r="U2397" s="3" t="str">
        <f t="shared" si="297"/>
        <v>NO</v>
      </c>
      <c r="V2397" t="str">
        <f t="shared" si="298"/>
        <v>TERPEL-Personal que presta el servicio en obra</v>
      </c>
      <c r="W2397" s="53">
        <f t="shared" si="299"/>
        <v>5</v>
      </c>
      <c r="X2397">
        <f t="shared" si="300"/>
        <v>5</v>
      </c>
      <c r="Y2397">
        <f>IF(ISNA(VLOOKUP(B2397,CECOS_SIN_IDENTIFICAR!$A$2:$D$146,4,0)),"SIN CECO",IF(VLOOKUP(B2397,CECOS_SIN_IDENTIFICAR!$A$2:$D$146,4,0)=0,"SIN CECO",VLOOKUP(B2397,CECOS_SIN_IDENTIFICAR!$A$2:$D$146,4,0)))</f>
        <v>1237</v>
      </c>
      <c r="Z2397">
        <f t="shared" si="301"/>
        <v>1237</v>
      </c>
      <c r="AA2397" s="3" t="s">
        <v>114</v>
      </c>
      <c r="AB2397" t="str">
        <f t="shared" si="302"/>
        <v>a. Idoneidad del personal-Personal que presta el servicio en obra</v>
      </c>
      <c r="AC2397" t="str">
        <f>VLOOKUP(AB2397,CODIFICACION_PREGUNTAS!$C$2:$D$35,2,0)</f>
        <v>PERSONAL001</v>
      </c>
    </row>
    <row r="2398" spans="1:29" x14ac:dyDescent="0.25">
      <c r="A2398" s="3">
        <f t="shared" si="303"/>
        <v>2397</v>
      </c>
      <c r="B2398" s="3" t="s">
        <v>240</v>
      </c>
      <c r="C2398" s="32">
        <v>40787</v>
      </c>
      <c r="D2398" s="3" t="s">
        <v>114</v>
      </c>
      <c r="E2398" s="3"/>
      <c r="F2398" s="3"/>
      <c r="G2398" s="2" t="s">
        <v>25</v>
      </c>
      <c r="H2398" s="3" t="s">
        <v>24</v>
      </c>
      <c r="I2398" s="3">
        <v>5</v>
      </c>
      <c r="J2398" s="3" t="s">
        <v>183</v>
      </c>
      <c r="K2398" s="3"/>
      <c r="L2398" s="3"/>
      <c r="M2398" s="3"/>
      <c r="N2398" s="3"/>
      <c r="O2398" s="3"/>
      <c r="P2398" s="3"/>
      <c r="Q2398" s="3"/>
      <c r="R2398" s="3"/>
      <c r="S2398" s="3"/>
      <c r="T2398" s="3" t="str">
        <f t="shared" si="296"/>
        <v>SIN CECO</v>
      </c>
      <c r="U2398" s="3" t="str">
        <f t="shared" si="297"/>
        <v>NO</v>
      </c>
      <c r="V2398" t="str">
        <f t="shared" si="298"/>
        <v>TERPEL-Personal que presta el servicio en obra</v>
      </c>
      <c r="W2398" s="53">
        <f t="shared" si="299"/>
        <v>5</v>
      </c>
      <c r="X2398">
        <f t="shared" si="300"/>
        <v>5</v>
      </c>
      <c r="Y2398">
        <f>IF(ISNA(VLOOKUP(B2398,CECOS_SIN_IDENTIFICAR!$A$2:$D$146,4,0)),"SIN CECO",IF(VLOOKUP(B2398,CECOS_SIN_IDENTIFICAR!$A$2:$D$146,4,0)=0,"SIN CECO",VLOOKUP(B2398,CECOS_SIN_IDENTIFICAR!$A$2:$D$146,4,0)))</f>
        <v>1237</v>
      </c>
      <c r="Z2398">
        <f t="shared" si="301"/>
        <v>1237</v>
      </c>
      <c r="AA2398" s="3" t="s">
        <v>114</v>
      </c>
      <c r="AB2398" t="str">
        <f t="shared" si="302"/>
        <v>b. Oportuna atención al cliente-Personal que presta el servicio en obra</v>
      </c>
      <c r="AC2398" t="str">
        <f>VLOOKUP(AB2398,CODIFICACION_PREGUNTAS!$C$2:$D$35,2,0)</f>
        <v>PERSONAL002</v>
      </c>
    </row>
    <row r="2399" spans="1:29" x14ac:dyDescent="0.25">
      <c r="A2399" s="3">
        <f t="shared" si="303"/>
        <v>2398</v>
      </c>
      <c r="B2399" s="3" t="s">
        <v>240</v>
      </c>
      <c r="C2399" s="32">
        <v>40787</v>
      </c>
      <c r="D2399" s="3" t="s">
        <v>114</v>
      </c>
      <c r="E2399" s="3"/>
      <c r="F2399" s="3"/>
      <c r="G2399" s="2" t="s">
        <v>26</v>
      </c>
      <c r="H2399" s="3" t="s">
        <v>24</v>
      </c>
      <c r="I2399" s="3">
        <v>4</v>
      </c>
      <c r="J2399" s="3" t="s">
        <v>183</v>
      </c>
      <c r="K2399" s="3"/>
      <c r="L2399" s="3"/>
      <c r="M2399" s="3"/>
      <c r="N2399" s="3"/>
      <c r="O2399" s="3"/>
      <c r="P2399" s="3"/>
      <c r="Q2399" s="3"/>
      <c r="R2399" s="3"/>
      <c r="S2399" s="3"/>
      <c r="T2399" s="3" t="str">
        <f t="shared" si="296"/>
        <v>SIN CECO</v>
      </c>
      <c r="U2399" s="3" t="str">
        <f t="shared" si="297"/>
        <v>NO</v>
      </c>
      <c r="V2399" t="str">
        <f t="shared" si="298"/>
        <v>TERPEL-Personal que presta el servicio en obra</v>
      </c>
      <c r="W2399" s="53">
        <f t="shared" si="299"/>
        <v>4</v>
      </c>
      <c r="X2399">
        <f t="shared" si="300"/>
        <v>4</v>
      </c>
      <c r="Y2399">
        <f>IF(ISNA(VLOOKUP(B2399,CECOS_SIN_IDENTIFICAR!$A$2:$D$146,4,0)),"SIN CECO",IF(VLOOKUP(B2399,CECOS_SIN_IDENTIFICAR!$A$2:$D$146,4,0)=0,"SIN CECO",VLOOKUP(B2399,CECOS_SIN_IDENTIFICAR!$A$2:$D$146,4,0)))</f>
        <v>1237</v>
      </c>
      <c r="Z2399">
        <f t="shared" si="301"/>
        <v>1237</v>
      </c>
      <c r="AA2399" s="3" t="s">
        <v>114</v>
      </c>
      <c r="AB2399" t="str">
        <f t="shared" si="302"/>
        <v>c. Compromiso con el proyecto-Personal que presta el servicio en obra</v>
      </c>
      <c r="AC2399" t="str">
        <f>VLOOKUP(AB2399,CODIFICACION_PREGUNTAS!$C$2:$D$35,2,0)</f>
        <v>PERSONAL003</v>
      </c>
    </row>
    <row r="2400" spans="1:29" x14ac:dyDescent="0.25">
      <c r="A2400" s="3">
        <f t="shared" si="303"/>
        <v>2399</v>
      </c>
      <c r="B2400" s="3" t="s">
        <v>240</v>
      </c>
      <c r="C2400" s="32">
        <v>40787</v>
      </c>
      <c r="D2400" s="3" t="s">
        <v>114</v>
      </c>
      <c r="E2400" s="3"/>
      <c r="F2400" s="3"/>
      <c r="G2400" s="2" t="s">
        <v>21</v>
      </c>
      <c r="H2400" s="3" t="s">
        <v>24</v>
      </c>
      <c r="I2400" s="3">
        <v>4</v>
      </c>
      <c r="J2400" s="3" t="s">
        <v>183</v>
      </c>
      <c r="K2400" s="3"/>
      <c r="L2400" s="3"/>
      <c r="M2400" s="3"/>
      <c r="N2400" s="3"/>
      <c r="O2400" s="3"/>
      <c r="P2400" s="3"/>
      <c r="Q2400" s="3"/>
      <c r="R2400" s="3"/>
      <c r="S2400" s="3"/>
      <c r="T2400" s="3" t="str">
        <f t="shared" si="296"/>
        <v>SIN CECO</v>
      </c>
      <c r="U2400" s="3" t="str">
        <f t="shared" si="297"/>
        <v>NO</v>
      </c>
      <c r="V2400" t="str">
        <f t="shared" si="298"/>
        <v>TERPEL-Personal que presta el servicio en obra</v>
      </c>
      <c r="W2400" s="53">
        <f t="shared" si="299"/>
        <v>4</v>
      </c>
      <c r="X2400">
        <f t="shared" si="300"/>
        <v>4</v>
      </c>
      <c r="Y2400">
        <f>IF(ISNA(VLOOKUP(B2400,CECOS_SIN_IDENTIFICAR!$A$2:$D$146,4,0)),"SIN CECO",IF(VLOOKUP(B2400,CECOS_SIN_IDENTIFICAR!$A$2:$D$146,4,0)=0,"SIN CECO",VLOOKUP(B2400,CECOS_SIN_IDENTIFICAR!$A$2:$D$146,4,0)))</f>
        <v>1237</v>
      </c>
      <c r="Z2400">
        <f t="shared" si="301"/>
        <v>1237</v>
      </c>
      <c r="AA2400" s="3" t="s">
        <v>114</v>
      </c>
      <c r="AB2400" t="str">
        <f t="shared" si="302"/>
        <v>d. Cumplimiento de compromisos-Personal que presta el servicio en obra</v>
      </c>
      <c r="AC2400" t="str">
        <f>VLOOKUP(AB2400,CODIFICACION_PREGUNTAS!$C$2:$D$35,2,0)</f>
        <v>PERSONAL004</v>
      </c>
    </row>
    <row r="2401" spans="1:29" x14ac:dyDescent="0.25">
      <c r="A2401" s="3">
        <f t="shared" si="303"/>
        <v>2400</v>
      </c>
      <c r="B2401" s="3" t="s">
        <v>240</v>
      </c>
      <c r="C2401" s="32">
        <v>40787</v>
      </c>
      <c r="D2401" s="3" t="s">
        <v>114</v>
      </c>
      <c r="E2401" s="3"/>
      <c r="F2401" s="3"/>
      <c r="G2401" s="2" t="s">
        <v>27</v>
      </c>
      <c r="H2401" s="3" t="s">
        <v>24</v>
      </c>
      <c r="I2401" s="3">
        <v>4</v>
      </c>
      <c r="J2401" s="3" t="s">
        <v>183</v>
      </c>
      <c r="K2401" s="3"/>
      <c r="L2401" s="3"/>
      <c r="M2401" s="3"/>
      <c r="N2401" s="3"/>
      <c r="O2401" s="3"/>
      <c r="P2401" s="3"/>
      <c r="Q2401" s="3"/>
      <c r="R2401" s="3"/>
      <c r="S2401" s="3"/>
      <c r="T2401" s="3" t="str">
        <f t="shared" si="296"/>
        <v>SIN CECO</v>
      </c>
      <c r="U2401" s="3" t="str">
        <f t="shared" si="297"/>
        <v>NO</v>
      </c>
      <c r="V2401" t="str">
        <f t="shared" si="298"/>
        <v>TERPEL-Personal que presta el servicio en obra</v>
      </c>
      <c r="W2401" s="53">
        <f t="shared" si="299"/>
        <v>4</v>
      </c>
      <c r="X2401">
        <f t="shared" si="300"/>
        <v>4</v>
      </c>
      <c r="Y2401">
        <f>IF(ISNA(VLOOKUP(B2401,CECOS_SIN_IDENTIFICAR!$A$2:$D$146,4,0)),"SIN CECO",IF(VLOOKUP(B2401,CECOS_SIN_IDENTIFICAR!$A$2:$D$146,4,0)=0,"SIN CECO",VLOOKUP(B2401,CECOS_SIN_IDENTIFICAR!$A$2:$D$146,4,0)))</f>
        <v>1237</v>
      </c>
      <c r="Z2401">
        <f t="shared" si="301"/>
        <v>1237</v>
      </c>
      <c r="AA2401" s="3" t="s">
        <v>114</v>
      </c>
      <c r="AB2401" t="str">
        <f t="shared" si="302"/>
        <v>e. Proactividad en desarrollo de funciones-Personal que presta el servicio en obra</v>
      </c>
      <c r="AC2401" t="str">
        <f>VLOOKUP(AB2401,CODIFICACION_PREGUNTAS!$C$2:$D$35,2,0)</f>
        <v>PERSONAL005</v>
      </c>
    </row>
    <row r="2402" spans="1:29" x14ac:dyDescent="0.25">
      <c r="A2402" s="3">
        <f t="shared" si="303"/>
        <v>2401</v>
      </c>
      <c r="B2402" s="3" t="s">
        <v>240</v>
      </c>
      <c r="C2402" s="32">
        <v>40787</v>
      </c>
      <c r="D2402" s="3" t="s">
        <v>114</v>
      </c>
      <c r="E2402" s="3"/>
      <c r="F2402" s="3"/>
      <c r="G2402" s="2" t="s">
        <v>28</v>
      </c>
      <c r="H2402" s="2" t="s">
        <v>29</v>
      </c>
      <c r="I2402" s="3">
        <v>4</v>
      </c>
      <c r="J2402" s="3" t="s">
        <v>183</v>
      </c>
      <c r="K2402" s="3"/>
      <c r="L2402" s="3"/>
      <c r="M2402" s="3"/>
      <c r="N2402" s="3"/>
      <c r="O2402" s="3"/>
      <c r="P2402" s="3"/>
      <c r="Q2402" s="3"/>
      <c r="R2402" s="3"/>
      <c r="S2402" s="3"/>
      <c r="T2402" s="3" t="str">
        <f t="shared" si="296"/>
        <v>SIN CECO</v>
      </c>
      <c r="U2402" s="3" t="str">
        <f t="shared" si="297"/>
        <v>NO</v>
      </c>
      <c r="V2402" t="str">
        <f t="shared" si="298"/>
        <v>TERPEL-Productos Asociados de PAYC (Informes, Control de presupuesto y Programación y actas)</v>
      </c>
      <c r="W2402" s="53">
        <f t="shared" si="299"/>
        <v>4</v>
      </c>
      <c r="X2402">
        <f t="shared" si="300"/>
        <v>4</v>
      </c>
      <c r="Y2402">
        <f>IF(ISNA(VLOOKUP(B2402,CECOS_SIN_IDENTIFICAR!$A$2:$D$146,4,0)),"SIN CECO",IF(VLOOKUP(B2402,CECOS_SIN_IDENTIFICAR!$A$2:$D$146,4,0)=0,"SIN CECO",VLOOKUP(B2402,CECOS_SIN_IDENTIFICAR!$A$2:$D$146,4,0)))</f>
        <v>1237</v>
      </c>
      <c r="Z2402">
        <f t="shared" si="301"/>
        <v>1237</v>
      </c>
      <c r="AA2402" s="3" t="s">
        <v>114</v>
      </c>
      <c r="AB2402" t="str">
        <f t="shared" si="302"/>
        <v>a. Calidad del Contenido-Productos Asociados de PAYC (Informes, Control de presupuesto y Programación y actas)</v>
      </c>
      <c r="AC2402" t="str">
        <f>VLOOKUP(AB2402,CODIFICACION_PREGUNTAS!$C$2:$D$35,2,0)</f>
        <v>PRODUCTOS001</v>
      </c>
    </row>
    <row r="2403" spans="1:29" x14ac:dyDescent="0.25">
      <c r="A2403" s="3">
        <f t="shared" si="303"/>
        <v>2402</v>
      </c>
      <c r="B2403" s="3" t="s">
        <v>240</v>
      </c>
      <c r="C2403" s="32">
        <v>40787</v>
      </c>
      <c r="D2403" s="3" t="s">
        <v>114</v>
      </c>
      <c r="E2403" s="3"/>
      <c r="F2403" s="3"/>
      <c r="G2403" s="2" t="s">
        <v>30</v>
      </c>
      <c r="H2403" s="2" t="s">
        <v>29</v>
      </c>
      <c r="I2403" s="3">
        <v>4</v>
      </c>
      <c r="J2403" s="3" t="s">
        <v>183</v>
      </c>
      <c r="K2403" s="3"/>
      <c r="L2403" s="3"/>
      <c r="M2403" s="3"/>
      <c r="N2403" s="3"/>
      <c r="O2403" s="3"/>
      <c r="P2403" s="3"/>
      <c r="Q2403" s="3"/>
      <c r="R2403" s="3"/>
      <c r="S2403" s="3"/>
      <c r="T2403" s="3" t="str">
        <f t="shared" si="296"/>
        <v>SIN CECO</v>
      </c>
      <c r="U2403" s="3" t="str">
        <f t="shared" si="297"/>
        <v>NO</v>
      </c>
      <c r="V2403" t="str">
        <f t="shared" si="298"/>
        <v>TERPEL-Productos Asociados de PAYC (Informes, Control de presupuesto y Programación y actas)</v>
      </c>
      <c r="W2403" s="53">
        <f t="shared" si="299"/>
        <v>4</v>
      </c>
      <c r="X2403">
        <f t="shared" si="300"/>
        <v>4</v>
      </c>
      <c r="Y2403">
        <f>IF(ISNA(VLOOKUP(B2403,CECOS_SIN_IDENTIFICAR!$A$2:$D$146,4,0)),"SIN CECO",IF(VLOOKUP(B2403,CECOS_SIN_IDENTIFICAR!$A$2:$D$146,4,0)=0,"SIN CECO",VLOOKUP(B2403,CECOS_SIN_IDENTIFICAR!$A$2:$D$146,4,0)))</f>
        <v>1237</v>
      </c>
      <c r="Z2403">
        <f t="shared" si="301"/>
        <v>1237</v>
      </c>
      <c r="AA2403" s="3" t="s">
        <v>114</v>
      </c>
      <c r="AB2403" t="str">
        <f t="shared" si="302"/>
        <v>b. Claridad del Contenido-Productos Asociados de PAYC (Informes, Control de presupuesto y Programación y actas)</v>
      </c>
      <c r="AC2403" t="str">
        <f>VLOOKUP(AB2403,CODIFICACION_PREGUNTAS!$C$2:$D$35,2,0)</f>
        <v>PRODUCTOS002</v>
      </c>
    </row>
    <row r="2404" spans="1:29" x14ac:dyDescent="0.25">
      <c r="A2404" s="3">
        <f t="shared" si="303"/>
        <v>2403</v>
      </c>
      <c r="B2404" s="3" t="s">
        <v>240</v>
      </c>
      <c r="C2404" s="32">
        <v>40787</v>
      </c>
      <c r="D2404" s="3" t="s">
        <v>114</v>
      </c>
      <c r="E2404" s="3"/>
      <c r="F2404" s="3"/>
      <c r="G2404" s="2" t="s">
        <v>31</v>
      </c>
      <c r="H2404" s="2" t="s">
        <v>29</v>
      </c>
      <c r="I2404" s="3">
        <v>4</v>
      </c>
      <c r="J2404" s="3" t="s">
        <v>183</v>
      </c>
      <c r="K2404" s="3"/>
      <c r="L2404" s="3"/>
      <c r="M2404" s="3"/>
      <c r="N2404" s="3"/>
      <c r="O2404" s="3"/>
      <c r="P2404" s="3"/>
      <c r="Q2404" s="3"/>
      <c r="R2404" s="3"/>
      <c r="S2404" s="3"/>
      <c r="T2404" s="3" t="str">
        <f t="shared" si="296"/>
        <v>SIN CECO</v>
      </c>
      <c r="U2404" s="3" t="str">
        <f t="shared" si="297"/>
        <v>NO</v>
      </c>
      <c r="V2404" t="str">
        <f t="shared" si="298"/>
        <v>TERPEL-Productos Asociados de PAYC (Informes, Control de presupuesto y Programación y actas)</v>
      </c>
      <c r="W2404" s="53">
        <f t="shared" si="299"/>
        <v>4</v>
      </c>
      <c r="X2404">
        <f t="shared" si="300"/>
        <v>4</v>
      </c>
      <c r="Y2404">
        <f>IF(ISNA(VLOOKUP(B2404,CECOS_SIN_IDENTIFICAR!$A$2:$D$146,4,0)),"SIN CECO",IF(VLOOKUP(B2404,CECOS_SIN_IDENTIFICAR!$A$2:$D$146,4,0)=0,"SIN CECO",VLOOKUP(B2404,CECOS_SIN_IDENTIFICAR!$A$2:$D$146,4,0)))</f>
        <v>1237</v>
      </c>
      <c r="Z2404">
        <f t="shared" si="301"/>
        <v>1237</v>
      </c>
      <c r="AA2404" s="3" t="s">
        <v>114</v>
      </c>
      <c r="AB2404" t="str">
        <f t="shared" si="302"/>
        <v>c. Oportunidad en la entrega-Productos Asociados de PAYC (Informes, Control de presupuesto y Programación y actas)</v>
      </c>
      <c r="AC2404" t="str">
        <f>VLOOKUP(AB2404,CODIFICACION_PREGUNTAS!$C$2:$D$35,2,0)</f>
        <v>PRODUCTOS003</v>
      </c>
    </row>
    <row r="2405" spans="1:29" x14ac:dyDescent="0.25">
      <c r="A2405" s="3">
        <f t="shared" si="303"/>
        <v>2404</v>
      </c>
      <c r="B2405" s="3" t="s">
        <v>240</v>
      </c>
      <c r="C2405" s="32">
        <v>40787</v>
      </c>
      <c r="D2405" s="3" t="s">
        <v>114</v>
      </c>
      <c r="E2405" s="3"/>
      <c r="F2405" s="3"/>
      <c r="G2405" s="2" t="s">
        <v>32</v>
      </c>
      <c r="H2405" s="2" t="s">
        <v>29</v>
      </c>
      <c r="I2405" s="3">
        <v>4</v>
      </c>
      <c r="J2405" s="3" t="s">
        <v>183</v>
      </c>
      <c r="K2405" s="3"/>
      <c r="L2405" s="3"/>
      <c r="M2405" s="3"/>
      <c r="N2405" s="3"/>
      <c r="O2405" s="3"/>
      <c r="P2405" s="3"/>
      <c r="Q2405" s="3"/>
      <c r="R2405" s="3"/>
      <c r="S2405" s="3"/>
      <c r="T2405" s="3" t="str">
        <f t="shared" si="296"/>
        <v>SIN CECO</v>
      </c>
      <c r="U2405" s="3" t="str">
        <f t="shared" si="297"/>
        <v>NO</v>
      </c>
      <c r="V2405" t="str">
        <f t="shared" si="298"/>
        <v>TERPEL-Productos Asociados de PAYC (Informes, Control de presupuesto y Programación y actas)</v>
      </c>
      <c r="W2405" s="53">
        <f t="shared" si="299"/>
        <v>4</v>
      </c>
      <c r="X2405">
        <f t="shared" si="300"/>
        <v>4</v>
      </c>
      <c r="Y2405">
        <f>IF(ISNA(VLOOKUP(B2405,CECOS_SIN_IDENTIFICAR!$A$2:$D$146,4,0)),"SIN CECO",IF(VLOOKUP(B2405,CECOS_SIN_IDENTIFICAR!$A$2:$D$146,4,0)=0,"SIN CECO",VLOOKUP(B2405,CECOS_SIN_IDENTIFICAR!$A$2:$D$146,4,0)))</f>
        <v>1237</v>
      </c>
      <c r="Z2405">
        <f t="shared" si="301"/>
        <v>1237</v>
      </c>
      <c r="AA2405" s="3" t="s">
        <v>114</v>
      </c>
      <c r="AB2405" t="str">
        <f t="shared" si="302"/>
        <v>d. Precisión de la información-Productos Asociados de PAYC (Informes, Control de presupuesto y Programación y actas)</v>
      </c>
      <c r="AC2405" t="str">
        <f>VLOOKUP(AB2405,CODIFICACION_PREGUNTAS!$C$2:$D$35,2,0)</f>
        <v>PRODUCTOS004</v>
      </c>
    </row>
    <row r="2406" spans="1:29" x14ac:dyDescent="0.25">
      <c r="A2406" s="3">
        <f t="shared" si="303"/>
        <v>2405</v>
      </c>
      <c r="B2406" s="3" t="s">
        <v>240</v>
      </c>
      <c r="C2406" s="32">
        <v>40787</v>
      </c>
      <c r="D2406" s="3" t="s">
        <v>114</v>
      </c>
      <c r="E2406" s="3"/>
      <c r="F2406" s="3"/>
      <c r="G2406" s="2" t="s">
        <v>33</v>
      </c>
      <c r="H2406" s="2" t="s">
        <v>29</v>
      </c>
      <c r="I2406" s="3">
        <v>4</v>
      </c>
      <c r="J2406" s="3" t="s">
        <v>183</v>
      </c>
      <c r="K2406" s="3"/>
      <c r="L2406" s="3"/>
      <c r="M2406" s="3"/>
      <c r="N2406" s="3"/>
      <c r="O2406" s="3"/>
      <c r="P2406" s="3"/>
      <c r="Q2406" s="3"/>
      <c r="R2406" s="3"/>
      <c r="S2406" s="3"/>
      <c r="T2406" s="3" t="str">
        <f t="shared" si="296"/>
        <v>SIN CECO</v>
      </c>
      <c r="U2406" s="3" t="str">
        <f t="shared" si="297"/>
        <v>NO</v>
      </c>
      <c r="V2406" t="str">
        <f t="shared" si="298"/>
        <v>TERPEL-Productos Asociados de PAYC (Informes, Control de presupuesto y Programación y actas)</v>
      </c>
      <c r="W2406" s="53">
        <f t="shared" si="299"/>
        <v>4</v>
      </c>
      <c r="X2406">
        <f t="shared" si="300"/>
        <v>4</v>
      </c>
      <c r="Y2406">
        <f>IF(ISNA(VLOOKUP(B2406,CECOS_SIN_IDENTIFICAR!$A$2:$D$146,4,0)),"SIN CECO",IF(VLOOKUP(B2406,CECOS_SIN_IDENTIFICAR!$A$2:$D$146,4,0)=0,"SIN CECO",VLOOKUP(B2406,CECOS_SIN_IDENTIFICAR!$A$2:$D$146,4,0)))</f>
        <v>1237</v>
      </c>
      <c r="Z2406">
        <f t="shared" si="301"/>
        <v>1237</v>
      </c>
      <c r="AA2406" s="3" t="s">
        <v>114</v>
      </c>
      <c r="AB2406" t="str">
        <f t="shared" si="302"/>
        <v>e. Diagramación-Productos Asociados de PAYC (Informes, Control de presupuesto y Programación y actas)</v>
      </c>
      <c r="AC2406" t="str">
        <f>VLOOKUP(AB2406,CODIFICACION_PREGUNTAS!$C$2:$D$35,2,0)</f>
        <v>PRODUCTOS005</v>
      </c>
    </row>
    <row r="2407" spans="1:29" x14ac:dyDescent="0.25">
      <c r="A2407" s="3">
        <f t="shared" si="303"/>
        <v>2406</v>
      </c>
      <c r="B2407" s="3" t="s">
        <v>240</v>
      </c>
      <c r="C2407" s="32">
        <v>40787</v>
      </c>
      <c r="D2407" s="3" t="s">
        <v>114</v>
      </c>
      <c r="E2407" s="3"/>
      <c r="F2407" s="3"/>
      <c r="G2407" s="2" t="s">
        <v>34</v>
      </c>
      <c r="H2407" s="2" t="s">
        <v>35</v>
      </c>
      <c r="I2407" s="3">
        <v>4</v>
      </c>
      <c r="J2407" s="3" t="s">
        <v>183</v>
      </c>
      <c r="K2407" s="3"/>
      <c r="L2407" s="3"/>
      <c r="M2407" s="3"/>
      <c r="N2407" s="3"/>
      <c r="O2407" s="3"/>
      <c r="P2407" s="3"/>
      <c r="Q2407" s="3"/>
      <c r="R2407" s="3"/>
      <c r="S2407" s="3"/>
      <c r="T2407" s="3" t="str">
        <f t="shared" si="296"/>
        <v>SIN CECO</v>
      </c>
      <c r="U2407" s="3" t="str">
        <f t="shared" si="297"/>
        <v>NO</v>
      </c>
      <c r="V2407" t="str">
        <f t="shared" si="298"/>
        <v>TERPEL-Compromisos Pactados</v>
      </c>
      <c r="W2407" s="53">
        <f t="shared" si="299"/>
        <v>4</v>
      </c>
      <c r="X2407">
        <f t="shared" si="300"/>
        <v>4</v>
      </c>
      <c r="Y2407">
        <f>IF(ISNA(VLOOKUP(B2407,CECOS_SIN_IDENTIFICAR!$A$2:$D$146,4,0)),"SIN CECO",IF(VLOOKUP(B2407,CECOS_SIN_IDENTIFICAR!$A$2:$D$146,4,0)=0,"SIN CECO",VLOOKUP(B2407,CECOS_SIN_IDENTIFICAR!$A$2:$D$146,4,0)))</f>
        <v>1237</v>
      </c>
      <c r="Z2407">
        <f t="shared" si="301"/>
        <v>1237</v>
      </c>
      <c r="AA2407" s="3" t="s">
        <v>114</v>
      </c>
      <c r="AB2407" t="str">
        <f t="shared" si="302"/>
        <v>a. Cumplimiento-Compromisos Pactados</v>
      </c>
      <c r="AC2407" t="str">
        <f>VLOOKUP(AB2407,CODIFICACION_PREGUNTAS!$C$2:$D$35,2,0)</f>
        <v>COMPROMISOS001</v>
      </c>
    </row>
    <row r="2408" spans="1:29" x14ac:dyDescent="0.25">
      <c r="A2408" s="3">
        <f t="shared" si="303"/>
        <v>2407</v>
      </c>
      <c r="B2408" s="3" t="s">
        <v>240</v>
      </c>
      <c r="C2408" s="32">
        <v>40787</v>
      </c>
      <c r="D2408" s="3" t="s">
        <v>114</v>
      </c>
      <c r="E2408" s="3"/>
      <c r="F2408" s="3"/>
      <c r="G2408" s="2" t="s">
        <v>36</v>
      </c>
      <c r="H2408" s="2" t="s">
        <v>35</v>
      </c>
      <c r="I2408" s="3">
        <v>4</v>
      </c>
      <c r="J2408" s="3" t="s">
        <v>183</v>
      </c>
      <c r="K2408" s="3"/>
      <c r="L2408" s="3"/>
      <c r="M2408" s="3"/>
      <c r="N2408" s="3"/>
      <c r="O2408" s="3"/>
      <c r="P2408" s="3"/>
      <c r="Q2408" s="3"/>
      <c r="R2408" s="3"/>
      <c r="S2408" s="3"/>
      <c r="T2408" s="3" t="str">
        <f t="shared" si="296"/>
        <v>SIN CECO</v>
      </c>
      <c r="U2408" s="3" t="str">
        <f t="shared" si="297"/>
        <v>NO</v>
      </c>
      <c r="V2408" t="str">
        <f t="shared" si="298"/>
        <v>TERPEL-Compromisos Pactados</v>
      </c>
      <c r="W2408" s="53">
        <f t="shared" si="299"/>
        <v>4</v>
      </c>
      <c r="X2408">
        <f t="shared" si="300"/>
        <v>4</v>
      </c>
      <c r="Y2408">
        <f>IF(ISNA(VLOOKUP(B2408,CECOS_SIN_IDENTIFICAR!$A$2:$D$146,4,0)),"SIN CECO",IF(VLOOKUP(B2408,CECOS_SIN_IDENTIFICAR!$A$2:$D$146,4,0)=0,"SIN CECO",VLOOKUP(B2408,CECOS_SIN_IDENTIFICAR!$A$2:$D$146,4,0)))</f>
        <v>1237</v>
      </c>
      <c r="Z2408">
        <f t="shared" si="301"/>
        <v>1237</v>
      </c>
      <c r="AA2408" s="3" t="s">
        <v>114</v>
      </c>
      <c r="AB2408" t="str">
        <f t="shared" si="302"/>
        <v>b. Satisface expectativas-Compromisos Pactados</v>
      </c>
      <c r="AC2408" t="str">
        <f>VLOOKUP(AB2408,CODIFICACION_PREGUNTAS!$C$2:$D$35,2,0)</f>
        <v>COMPROMISOS002</v>
      </c>
    </row>
    <row r="2409" spans="1:29" x14ac:dyDescent="0.25">
      <c r="A2409" s="3">
        <f t="shared" si="303"/>
        <v>2408</v>
      </c>
      <c r="B2409" s="3" t="s">
        <v>240</v>
      </c>
      <c r="C2409" s="32">
        <v>40787</v>
      </c>
      <c r="D2409" s="3" t="s">
        <v>114</v>
      </c>
      <c r="E2409" s="3"/>
      <c r="F2409" s="3"/>
      <c r="G2409" s="2" t="s">
        <v>37</v>
      </c>
      <c r="H2409" s="2" t="s">
        <v>35</v>
      </c>
      <c r="I2409" s="3">
        <v>4</v>
      </c>
      <c r="J2409" s="3" t="s">
        <v>183</v>
      </c>
      <c r="K2409" s="3"/>
      <c r="L2409" s="3"/>
      <c r="M2409" s="3"/>
      <c r="N2409" s="3"/>
      <c r="O2409" s="3"/>
      <c r="P2409" s="3"/>
      <c r="Q2409" s="3"/>
      <c r="R2409" s="3"/>
      <c r="S2409" s="3"/>
      <c r="T2409" s="3" t="str">
        <f t="shared" si="296"/>
        <v>SIN CECO</v>
      </c>
      <c r="U2409" s="3" t="str">
        <f t="shared" si="297"/>
        <v>NO</v>
      </c>
      <c r="V2409" t="str">
        <f t="shared" si="298"/>
        <v>TERPEL-Compromisos Pactados</v>
      </c>
      <c r="W2409" s="53">
        <f t="shared" si="299"/>
        <v>4</v>
      </c>
      <c r="X2409">
        <f t="shared" si="300"/>
        <v>4</v>
      </c>
      <c r="Y2409">
        <f>IF(ISNA(VLOOKUP(B2409,CECOS_SIN_IDENTIFICAR!$A$2:$D$146,4,0)),"SIN CECO",IF(VLOOKUP(B2409,CECOS_SIN_IDENTIFICAR!$A$2:$D$146,4,0)=0,"SIN CECO",VLOOKUP(B2409,CECOS_SIN_IDENTIFICAR!$A$2:$D$146,4,0)))</f>
        <v>1237</v>
      </c>
      <c r="Z2409">
        <f t="shared" si="301"/>
        <v>1237</v>
      </c>
      <c r="AA2409" s="3" t="s">
        <v>114</v>
      </c>
      <c r="AB2409" t="str">
        <f t="shared" si="302"/>
        <v>c. Calidad de la Información suministrada-Compromisos Pactados</v>
      </c>
      <c r="AC2409" t="str">
        <f>VLOOKUP(AB2409,CODIFICACION_PREGUNTAS!$C$2:$D$35,2,0)</f>
        <v>COMPROMISOS003</v>
      </c>
    </row>
    <row r="2410" spans="1:29" x14ac:dyDescent="0.25">
      <c r="A2410" s="3">
        <f t="shared" si="303"/>
        <v>2409</v>
      </c>
      <c r="B2410" s="3" t="s">
        <v>240</v>
      </c>
      <c r="C2410" s="32">
        <v>40787</v>
      </c>
      <c r="D2410" s="3" t="s">
        <v>114</v>
      </c>
      <c r="E2410" s="3"/>
      <c r="F2410" s="3"/>
      <c r="G2410" s="2" t="s">
        <v>38</v>
      </c>
      <c r="H2410" s="2" t="s">
        <v>35</v>
      </c>
      <c r="I2410" s="3">
        <v>5</v>
      </c>
      <c r="J2410" s="3" t="s">
        <v>183</v>
      </c>
      <c r="K2410" s="3"/>
      <c r="L2410" s="3"/>
      <c r="M2410" s="3"/>
      <c r="N2410" s="3"/>
      <c r="O2410" s="3"/>
      <c r="P2410" s="3"/>
      <c r="Q2410" s="3"/>
      <c r="R2410" s="3"/>
      <c r="S2410" s="3"/>
      <c r="T2410" s="3" t="str">
        <f t="shared" si="296"/>
        <v>SIN CECO</v>
      </c>
      <c r="U2410" s="3" t="str">
        <f t="shared" si="297"/>
        <v>NO</v>
      </c>
      <c r="V2410" t="str">
        <f t="shared" si="298"/>
        <v>TERPEL-Compromisos Pactados</v>
      </c>
      <c r="W2410" s="53">
        <f t="shared" si="299"/>
        <v>5</v>
      </c>
      <c r="X2410">
        <f t="shared" si="300"/>
        <v>5</v>
      </c>
      <c r="Y2410">
        <f>IF(ISNA(VLOOKUP(B2410,CECOS_SIN_IDENTIFICAR!$A$2:$D$146,4,0)),"SIN CECO",IF(VLOOKUP(B2410,CECOS_SIN_IDENTIFICAR!$A$2:$D$146,4,0)=0,"SIN CECO",VLOOKUP(B2410,CECOS_SIN_IDENTIFICAR!$A$2:$D$146,4,0)))</f>
        <v>1237</v>
      </c>
      <c r="Z2410">
        <f t="shared" si="301"/>
        <v>1237</v>
      </c>
      <c r="AA2410" s="3" t="s">
        <v>114</v>
      </c>
      <c r="AB2410" t="str">
        <f t="shared" si="302"/>
        <v>d. Disposición del personal de PAYC a las solicitudes del cliente-Compromisos Pactados</v>
      </c>
      <c r="AC2410" t="str">
        <f>VLOOKUP(AB2410,CODIFICACION_PREGUNTAS!$C$2:$D$35,2,0)</f>
        <v>COMPROMISOS004</v>
      </c>
    </row>
    <row r="2411" spans="1:29" x14ac:dyDescent="0.25">
      <c r="A2411" s="3">
        <f t="shared" si="303"/>
        <v>2410</v>
      </c>
      <c r="B2411" s="3" t="s">
        <v>240</v>
      </c>
      <c r="C2411" s="32">
        <v>40787</v>
      </c>
      <c r="D2411" s="3" t="s">
        <v>114</v>
      </c>
      <c r="E2411" s="3"/>
      <c r="F2411" s="3"/>
      <c r="G2411" s="2" t="s">
        <v>39</v>
      </c>
      <c r="H2411" s="2" t="s">
        <v>35</v>
      </c>
      <c r="I2411" s="3">
        <v>4</v>
      </c>
      <c r="J2411" s="3" t="s">
        <v>183</v>
      </c>
      <c r="K2411" s="3"/>
      <c r="L2411" s="3"/>
      <c r="M2411" s="3"/>
      <c r="N2411" s="3"/>
      <c r="O2411" s="3"/>
      <c r="P2411" s="3"/>
      <c r="Q2411" s="3"/>
      <c r="R2411" s="3"/>
      <c r="S2411" s="3"/>
      <c r="T2411" s="3" t="str">
        <f t="shared" si="296"/>
        <v>SIN CECO</v>
      </c>
      <c r="U2411" s="3" t="str">
        <f t="shared" si="297"/>
        <v>NO</v>
      </c>
      <c r="V2411" t="str">
        <f t="shared" si="298"/>
        <v>TERPEL-Compromisos Pactados</v>
      </c>
      <c r="W2411" s="53">
        <f t="shared" si="299"/>
        <v>4</v>
      </c>
      <c r="X2411">
        <f t="shared" si="300"/>
        <v>4</v>
      </c>
      <c r="Y2411">
        <f>IF(ISNA(VLOOKUP(B2411,CECOS_SIN_IDENTIFICAR!$A$2:$D$146,4,0)),"SIN CECO",IF(VLOOKUP(B2411,CECOS_SIN_IDENTIFICAR!$A$2:$D$146,4,0)=0,"SIN CECO",VLOOKUP(B2411,CECOS_SIN_IDENTIFICAR!$A$2:$D$146,4,0)))</f>
        <v>1237</v>
      </c>
      <c r="Z2411">
        <f t="shared" si="301"/>
        <v>1237</v>
      </c>
      <c r="AA2411" s="3" t="s">
        <v>114</v>
      </c>
      <c r="AB2411" t="str">
        <f t="shared" si="302"/>
        <v>e. Coherencia entre lo solicitado y lo entregado-Compromisos Pactados</v>
      </c>
      <c r="AC2411" t="str">
        <f>VLOOKUP(AB2411,CODIFICACION_PREGUNTAS!$C$2:$D$35,2,0)</f>
        <v>COMPROMISOS005</v>
      </c>
    </row>
    <row r="2412" spans="1:29" x14ac:dyDescent="0.25">
      <c r="A2412" s="3">
        <f t="shared" si="303"/>
        <v>2411</v>
      </c>
      <c r="B2412" s="3" t="s">
        <v>240</v>
      </c>
      <c r="C2412" s="32">
        <v>40787</v>
      </c>
      <c r="D2412" s="3" t="s">
        <v>114</v>
      </c>
      <c r="E2412" s="3"/>
      <c r="F2412" s="3"/>
      <c r="G2412" s="2" t="s">
        <v>40</v>
      </c>
      <c r="H2412" s="2" t="s">
        <v>40</v>
      </c>
      <c r="I2412" s="3" t="s">
        <v>431</v>
      </c>
      <c r="J2412" s="3" t="s">
        <v>183</v>
      </c>
      <c r="K2412" s="3"/>
      <c r="L2412" s="3"/>
      <c r="M2412" s="3"/>
      <c r="N2412" s="3"/>
      <c r="O2412" s="3"/>
      <c r="P2412" s="3"/>
      <c r="Q2412" s="3"/>
      <c r="R2412" s="3"/>
      <c r="S2412" s="3"/>
      <c r="T2412" s="3" t="str">
        <f t="shared" si="296"/>
        <v>SIN CECO</v>
      </c>
      <c r="U2412" s="3" t="str">
        <f t="shared" si="297"/>
        <v>NO</v>
      </c>
      <c r="V2412" t="str">
        <f t="shared" si="298"/>
        <v>TERPEL-Grado de Satisfacción con el Servicio Prestado</v>
      </c>
      <c r="W2412" s="53" t="str">
        <f t="shared" si="299"/>
        <v>N/A</v>
      </c>
      <c r="X2412">
        <f t="shared" si="300"/>
        <v>0</v>
      </c>
      <c r="Y2412">
        <f>IF(ISNA(VLOOKUP(B2412,CECOS_SIN_IDENTIFICAR!$A$2:$D$146,4,0)),"SIN CECO",IF(VLOOKUP(B2412,CECOS_SIN_IDENTIFICAR!$A$2:$D$146,4,0)=0,"SIN CECO",VLOOKUP(B2412,CECOS_SIN_IDENTIFICAR!$A$2:$D$146,4,0)))</f>
        <v>1237</v>
      </c>
      <c r="Z2412">
        <f t="shared" si="301"/>
        <v>1237</v>
      </c>
      <c r="AA2412" s="3" t="s">
        <v>114</v>
      </c>
      <c r="AB2412" t="str">
        <f t="shared" si="302"/>
        <v>Grado de Satisfacción con el Servicio Prestado-Grado de Satisfacción con el Servicio Prestado</v>
      </c>
      <c r="AC2412" t="str">
        <f>VLOOKUP(AB2412,CODIFICACION_PREGUNTAS!$C$2:$D$35,2,0)</f>
        <v>SATISFACCION001</v>
      </c>
    </row>
    <row r="2413" spans="1:29" x14ac:dyDescent="0.25">
      <c r="A2413" s="3">
        <f t="shared" si="303"/>
        <v>2412</v>
      </c>
      <c r="B2413" s="3" t="s">
        <v>240</v>
      </c>
      <c r="C2413" s="32">
        <v>40787</v>
      </c>
      <c r="D2413" s="3" t="s">
        <v>114</v>
      </c>
      <c r="E2413" s="3"/>
      <c r="F2413" s="3"/>
      <c r="G2413" s="2" t="s">
        <v>41</v>
      </c>
      <c r="H2413" s="2" t="s">
        <v>41</v>
      </c>
      <c r="I2413" s="3">
        <v>4</v>
      </c>
      <c r="J2413" s="3" t="s">
        <v>183</v>
      </c>
      <c r="K2413" s="3"/>
      <c r="L2413" s="3"/>
      <c r="M2413" s="3"/>
      <c r="N2413" s="3"/>
      <c r="O2413" s="3"/>
      <c r="P2413" s="3"/>
      <c r="Q2413" s="3"/>
      <c r="R2413" s="3"/>
      <c r="S2413" s="3"/>
      <c r="T2413" s="3" t="str">
        <f t="shared" si="296"/>
        <v>SIN CECO</v>
      </c>
      <c r="U2413" s="3" t="str">
        <f t="shared" si="297"/>
        <v>NO</v>
      </c>
      <c r="V2413" t="str">
        <f t="shared" si="298"/>
        <v>TERPEL-Posibilidad de Volver a Contratar con PAYC</v>
      </c>
      <c r="W2413" s="53">
        <f t="shared" si="299"/>
        <v>4</v>
      </c>
      <c r="X2413">
        <f t="shared" si="300"/>
        <v>4</v>
      </c>
      <c r="Y2413">
        <f>IF(ISNA(VLOOKUP(B2413,CECOS_SIN_IDENTIFICAR!$A$2:$D$146,4,0)),"SIN CECO",IF(VLOOKUP(B2413,CECOS_SIN_IDENTIFICAR!$A$2:$D$146,4,0)=0,"SIN CECO",VLOOKUP(B2413,CECOS_SIN_IDENTIFICAR!$A$2:$D$146,4,0)))</f>
        <v>1237</v>
      </c>
      <c r="Z2413">
        <f t="shared" si="301"/>
        <v>1237</v>
      </c>
      <c r="AA2413" s="3" t="s">
        <v>114</v>
      </c>
      <c r="AB2413" t="str">
        <f t="shared" si="302"/>
        <v>Posibilidad de Volver a Contratar con PAYC-Posibilidad de Volver a Contratar con PAYC</v>
      </c>
      <c r="AC2413" t="str">
        <f>VLOOKUP(AB2413,CODIFICACION_PREGUNTAS!$C$2:$D$35,2,0)</f>
        <v>VOLVER001</v>
      </c>
    </row>
    <row r="2414" spans="1:29" x14ac:dyDescent="0.25">
      <c r="A2414" s="3">
        <f t="shared" si="303"/>
        <v>2413</v>
      </c>
      <c r="B2414" s="3" t="s">
        <v>240</v>
      </c>
      <c r="C2414" s="32">
        <v>40787</v>
      </c>
      <c r="D2414" s="3" t="s">
        <v>114</v>
      </c>
      <c r="E2414" s="3"/>
      <c r="F2414" s="3"/>
      <c r="G2414" s="2" t="s">
        <v>42</v>
      </c>
      <c r="H2414" s="6" t="s">
        <v>43</v>
      </c>
      <c r="I2414" s="3" t="s">
        <v>806</v>
      </c>
      <c r="J2414" s="3" t="s">
        <v>183</v>
      </c>
      <c r="K2414" s="3" t="s">
        <v>560</v>
      </c>
      <c r="L2414" s="3" t="s">
        <v>567</v>
      </c>
      <c r="M2414" s="3"/>
      <c r="N2414" s="3"/>
      <c r="O2414" s="3"/>
      <c r="P2414" s="3"/>
      <c r="Q2414" s="3"/>
      <c r="R2414" s="3"/>
      <c r="S2414" s="3"/>
      <c r="T2414" s="3" t="str">
        <f t="shared" si="296"/>
        <v>SIN CECO</v>
      </c>
      <c r="U2414" s="3" t="str">
        <f t="shared" si="297"/>
        <v>NO</v>
      </c>
      <c r="V2414" t="str">
        <f t="shared" si="298"/>
        <v>TERPEL-Fortalezas PAYC</v>
      </c>
      <c r="W2414" s="53" t="str">
        <f t="shared" si="299"/>
        <v>Conocimientos Técnicos-Personal capacitado-</v>
      </c>
      <c r="X2414">
        <f t="shared" si="300"/>
        <v>0</v>
      </c>
      <c r="Y2414">
        <f>IF(ISNA(VLOOKUP(B2414,CECOS_SIN_IDENTIFICAR!$A$2:$D$146,4,0)),"SIN CECO",IF(VLOOKUP(B2414,CECOS_SIN_IDENTIFICAR!$A$2:$D$146,4,0)=0,"SIN CECO",VLOOKUP(B2414,CECOS_SIN_IDENTIFICAR!$A$2:$D$146,4,0)))</f>
        <v>1237</v>
      </c>
      <c r="Z2414">
        <f t="shared" si="301"/>
        <v>1237</v>
      </c>
      <c r="AA2414" s="3" t="s">
        <v>114</v>
      </c>
      <c r="AB2414" t="str">
        <f t="shared" si="302"/>
        <v>Principales fortalezas en el servicio que presta PAYC-Fortalezas PAYC</v>
      </c>
      <c r="AC2414" t="str">
        <f>VLOOKUP(AB2414,CODIFICACION_PREGUNTAS!$C$2:$D$35,2,0)</f>
        <v>FORT001</v>
      </c>
    </row>
    <row r="2415" spans="1:29" x14ac:dyDescent="0.25">
      <c r="A2415" s="3">
        <f t="shared" si="303"/>
        <v>2414</v>
      </c>
      <c r="B2415" s="3" t="s">
        <v>240</v>
      </c>
      <c r="C2415" s="32">
        <v>40787</v>
      </c>
      <c r="D2415" s="3" t="s">
        <v>114</v>
      </c>
      <c r="E2415" s="3"/>
      <c r="F2415" s="3"/>
      <c r="G2415" s="2" t="s">
        <v>44</v>
      </c>
      <c r="H2415" s="6" t="s">
        <v>45</v>
      </c>
      <c r="I2415" s="3" t="s">
        <v>807</v>
      </c>
      <c r="J2415" s="3" t="s">
        <v>183</v>
      </c>
      <c r="K2415" s="3" t="s">
        <v>568</v>
      </c>
      <c r="L2415" s="3" t="s">
        <v>569</v>
      </c>
      <c r="M2415" s="3"/>
      <c r="N2415" s="3"/>
      <c r="O2415" s="3"/>
      <c r="P2415" s="3"/>
      <c r="Q2415" s="3"/>
      <c r="R2415" s="3"/>
      <c r="S2415" s="3"/>
      <c r="T2415" s="3" t="str">
        <f t="shared" si="296"/>
        <v>SIN CECO</v>
      </c>
      <c r="U2415" s="3" t="str">
        <f t="shared" si="297"/>
        <v>NO</v>
      </c>
      <c r="V2415" t="str">
        <f t="shared" si="298"/>
        <v>TERPEL-Debilidades PAYC</v>
      </c>
      <c r="W2415" s="53" t="str">
        <f t="shared" si="299"/>
        <v>El no haber iniciado desde diseños-Haber dejado al equipo hasta el cierre final del proyecto para temas contables y administrativos-</v>
      </c>
      <c r="X2415">
        <f t="shared" si="300"/>
        <v>0</v>
      </c>
      <c r="Y2415">
        <f>IF(ISNA(VLOOKUP(B2415,CECOS_SIN_IDENTIFICAR!$A$2:$D$146,4,0)),"SIN CECO",IF(VLOOKUP(B2415,CECOS_SIN_IDENTIFICAR!$A$2:$D$146,4,0)=0,"SIN CECO",VLOOKUP(B2415,CECOS_SIN_IDENTIFICAR!$A$2:$D$146,4,0)))</f>
        <v>1237</v>
      </c>
      <c r="Z2415">
        <f t="shared" si="301"/>
        <v>1237</v>
      </c>
      <c r="AA2415" s="3" t="s">
        <v>114</v>
      </c>
      <c r="AB2415" t="str">
        <f t="shared" si="302"/>
        <v>Principales debilidades en el servicio que presta PAYC-Debilidades PAYC</v>
      </c>
      <c r="AC2415" t="str">
        <f>VLOOKUP(AB2415,CODIFICACION_PREGUNTAS!$C$2:$D$35,2,0)</f>
        <v>DEB001</v>
      </c>
    </row>
    <row r="2416" spans="1:29" x14ac:dyDescent="0.25">
      <c r="A2416" s="3">
        <f t="shared" si="303"/>
        <v>2415</v>
      </c>
      <c r="B2416" s="3" t="s">
        <v>241</v>
      </c>
      <c r="C2416" s="32">
        <v>40787</v>
      </c>
      <c r="D2416" s="3" t="s">
        <v>114</v>
      </c>
      <c r="E2416" s="3"/>
      <c r="F2416" s="3"/>
      <c r="G2416" s="2" t="s">
        <v>5</v>
      </c>
      <c r="H2416" s="3" t="s">
        <v>6</v>
      </c>
      <c r="I2416" s="3">
        <v>4</v>
      </c>
      <c r="J2416" s="3" t="s">
        <v>183</v>
      </c>
      <c r="K2416" s="3"/>
      <c r="L2416" s="3"/>
      <c r="M2416" s="3"/>
      <c r="N2416" s="3"/>
      <c r="O2416" s="3"/>
      <c r="P2416" s="3"/>
      <c r="Q2416" s="3"/>
      <c r="R2416" s="3"/>
      <c r="S2416" s="3"/>
      <c r="T2416" s="3" t="str">
        <f t="shared" si="296"/>
        <v>SIN CECO</v>
      </c>
      <c r="U2416" s="3" t="str">
        <f t="shared" si="297"/>
        <v>NO</v>
      </c>
      <c r="V2416" t="str">
        <f t="shared" si="298"/>
        <v>TELMEX-Soporte Técnico</v>
      </c>
      <c r="W2416" s="53">
        <f t="shared" si="299"/>
        <v>4</v>
      </c>
      <c r="X2416">
        <f t="shared" si="300"/>
        <v>4</v>
      </c>
      <c r="Y2416">
        <f>IF(ISNA(VLOOKUP(B2416,CECOS_SIN_IDENTIFICAR!$A$2:$D$146,4,0)),"SIN CECO",IF(VLOOKUP(B2416,CECOS_SIN_IDENTIFICAR!$A$2:$D$146,4,0)=0,"SIN CECO",VLOOKUP(B2416,CECOS_SIN_IDENTIFICAR!$A$2:$D$146,4,0)))</f>
        <v>1215</v>
      </c>
      <c r="Z2416">
        <f t="shared" si="301"/>
        <v>1215</v>
      </c>
      <c r="AA2416" s="3" t="s">
        <v>114</v>
      </c>
      <c r="AB2416" t="str">
        <f t="shared" si="302"/>
        <v>a. Conocimiento específico de temas aplicables al proyecto-Soporte Técnico</v>
      </c>
      <c r="AC2416" t="str">
        <f>VLOOKUP(AB2416,CODIFICACION_PREGUNTAS!$C$2:$D$35,2,0)</f>
        <v>SOPORTE_TEC001</v>
      </c>
    </row>
    <row r="2417" spans="1:29" x14ac:dyDescent="0.25">
      <c r="A2417" s="3">
        <f t="shared" si="303"/>
        <v>2416</v>
      </c>
      <c r="B2417" s="3" t="s">
        <v>241</v>
      </c>
      <c r="C2417" s="32">
        <v>40787</v>
      </c>
      <c r="D2417" s="3" t="s">
        <v>114</v>
      </c>
      <c r="E2417" s="3"/>
      <c r="F2417" s="3"/>
      <c r="G2417" s="2" t="s">
        <v>7</v>
      </c>
      <c r="H2417" s="3" t="s">
        <v>6</v>
      </c>
      <c r="I2417" s="3">
        <v>4</v>
      </c>
      <c r="J2417" s="3" t="s">
        <v>183</v>
      </c>
      <c r="K2417" s="3"/>
      <c r="L2417" s="3"/>
      <c r="M2417" s="3"/>
      <c r="N2417" s="3"/>
      <c r="O2417" s="3"/>
      <c r="P2417" s="3"/>
      <c r="Q2417" s="3"/>
      <c r="R2417" s="3"/>
      <c r="S2417" s="3"/>
      <c r="T2417" s="3" t="str">
        <f t="shared" si="296"/>
        <v>SIN CECO</v>
      </c>
      <c r="U2417" s="3" t="str">
        <f t="shared" si="297"/>
        <v>NO</v>
      </c>
      <c r="V2417" t="str">
        <f t="shared" si="298"/>
        <v>TELMEX-Soporte Técnico</v>
      </c>
      <c r="W2417" s="53">
        <f t="shared" si="299"/>
        <v>4</v>
      </c>
      <c r="X2417">
        <f t="shared" si="300"/>
        <v>4</v>
      </c>
      <c r="Y2417">
        <f>IF(ISNA(VLOOKUP(B2417,CECOS_SIN_IDENTIFICAR!$A$2:$D$146,4,0)),"SIN CECO",IF(VLOOKUP(B2417,CECOS_SIN_IDENTIFICAR!$A$2:$D$146,4,0)=0,"SIN CECO",VLOOKUP(B2417,CECOS_SIN_IDENTIFICAR!$A$2:$D$146,4,0)))</f>
        <v>1215</v>
      </c>
      <c r="Z2417">
        <f t="shared" si="301"/>
        <v>1215</v>
      </c>
      <c r="AA2417" s="3" t="s">
        <v>114</v>
      </c>
      <c r="AB2417" t="str">
        <f t="shared" si="302"/>
        <v>b. Idoneidad y Calidad del soporte-Soporte Técnico</v>
      </c>
      <c r="AC2417" t="str">
        <f>VLOOKUP(AB2417,CODIFICACION_PREGUNTAS!$C$2:$D$35,2,0)</f>
        <v>SOPORTE_TEC002</v>
      </c>
    </row>
    <row r="2418" spans="1:29" x14ac:dyDescent="0.25">
      <c r="A2418" s="3">
        <f t="shared" si="303"/>
        <v>2417</v>
      </c>
      <c r="B2418" s="3" t="s">
        <v>241</v>
      </c>
      <c r="C2418" s="32">
        <v>40787</v>
      </c>
      <c r="D2418" s="3" t="s">
        <v>114</v>
      </c>
      <c r="E2418" s="3"/>
      <c r="F2418" s="3"/>
      <c r="G2418" s="2" t="s">
        <v>8</v>
      </c>
      <c r="H2418" s="3" t="s">
        <v>6</v>
      </c>
      <c r="I2418" s="3">
        <v>4</v>
      </c>
      <c r="J2418" s="3" t="s">
        <v>183</v>
      </c>
      <c r="K2418" s="3"/>
      <c r="L2418" s="3"/>
      <c r="M2418" s="3"/>
      <c r="N2418" s="3"/>
      <c r="O2418" s="3"/>
      <c r="P2418" s="3"/>
      <c r="Q2418" s="3"/>
      <c r="R2418" s="3"/>
      <c r="S2418" s="3"/>
      <c r="T2418" s="3" t="str">
        <f t="shared" si="296"/>
        <v>SIN CECO</v>
      </c>
      <c r="U2418" s="3" t="str">
        <f t="shared" si="297"/>
        <v>NO</v>
      </c>
      <c r="V2418" t="str">
        <f t="shared" si="298"/>
        <v>TELMEX-Soporte Técnico</v>
      </c>
      <c r="W2418" s="53">
        <f t="shared" si="299"/>
        <v>4</v>
      </c>
      <c r="X2418">
        <f t="shared" si="300"/>
        <v>4</v>
      </c>
      <c r="Y2418">
        <f>IF(ISNA(VLOOKUP(B2418,CECOS_SIN_IDENTIFICAR!$A$2:$D$146,4,0)),"SIN CECO",IF(VLOOKUP(B2418,CECOS_SIN_IDENTIFICAR!$A$2:$D$146,4,0)=0,"SIN CECO",VLOOKUP(B2418,CECOS_SIN_IDENTIFICAR!$A$2:$D$146,4,0)))</f>
        <v>1215</v>
      </c>
      <c r="Z2418">
        <f t="shared" si="301"/>
        <v>1215</v>
      </c>
      <c r="AA2418" s="3" t="s">
        <v>114</v>
      </c>
      <c r="AB2418" t="str">
        <f t="shared" si="302"/>
        <v>c. Cumplimiento de especificaciones técnicas de construcción-Soporte Técnico</v>
      </c>
      <c r="AC2418" t="str">
        <f>VLOOKUP(AB2418,CODIFICACION_PREGUNTAS!$C$2:$D$35,2,0)</f>
        <v>SOPORTE_TEC003</v>
      </c>
    </row>
    <row r="2419" spans="1:29" x14ac:dyDescent="0.25">
      <c r="A2419" s="3">
        <f t="shared" si="303"/>
        <v>2418</v>
      </c>
      <c r="B2419" s="3" t="s">
        <v>241</v>
      </c>
      <c r="C2419" s="32">
        <v>40787</v>
      </c>
      <c r="D2419" s="3" t="s">
        <v>114</v>
      </c>
      <c r="E2419" s="3"/>
      <c r="F2419" s="3"/>
      <c r="G2419" s="2" t="s">
        <v>9</v>
      </c>
      <c r="H2419" s="3" t="s">
        <v>6</v>
      </c>
      <c r="I2419" s="3">
        <v>4</v>
      </c>
      <c r="J2419" s="3" t="s">
        <v>183</v>
      </c>
      <c r="K2419" s="3"/>
      <c r="L2419" s="3"/>
      <c r="M2419" s="3"/>
      <c r="N2419" s="3"/>
      <c r="O2419" s="3"/>
      <c r="P2419" s="3"/>
      <c r="Q2419" s="3"/>
      <c r="R2419" s="3"/>
      <c r="S2419" s="3"/>
      <c r="T2419" s="3" t="str">
        <f t="shared" si="296"/>
        <v>SIN CECO</v>
      </c>
      <c r="U2419" s="3" t="str">
        <f t="shared" si="297"/>
        <v>NO</v>
      </c>
      <c r="V2419" t="str">
        <f t="shared" si="298"/>
        <v>TELMEX-Soporte Técnico</v>
      </c>
      <c r="W2419" s="53">
        <f t="shared" si="299"/>
        <v>4</v>
      </c>
      <c r="X2419">
        <f t="shared" si="300"/>
        <v>4</v>
      </c>
      <c r="Y2419">
        <f>IF(ISNA(VLOOKUP(B2419,CECOS_SIN_IDENTIFICAR!$A$2:$D$146,4,0)),"SIN CECO",IF(VLOOKUP(B2419,CECOS_SIN_IDENTIFICAR!$A$2:$D$146,4,0)=0,"SIN CECO",VLOOKUP(B2419,CECOS_SIN_IDENTIFICAR!$A$2:$D$146,4,0)))</f>
        <v>1215</v>
      </c>
      <c r="Z2419">
        <f t="shared" si="301"/>
        <v>1215</v>
      </c>
      <c r="AA2419" s="3" t="s">
        <v>114</v>
      </c>
      <c r="AB2419" t="str">
        <f t="shared" si="302"/>
        <v>d. Confiabilidad de los conceptos aplicados-Soporte Técnico</v>
      </c>
      <c r="AC2419" t="str">
        <f>VLOOKUP(AB2419,CODIFICACION_PREGUNTAS!$C$2:$D$35,2,0)</f>
        <v>SOPORTE_TEC004</v>
      </c>
    </row>
    <row r="2420" spans="1:29" x14ac:dyDescent="0.25">
      <c r="A2420" s="3">
        <f t="shared" si="303"/>
        <v>2419</v>
      </c>
      <c r="B2420" s="3" t="s">
        <v>241</v>
      </c>
      <c r="C2420" s="32">
        <v>40787</v>
      </c>
      <c r="D2420" s="3" t="s">
        <v>114</v>
      </c>
      <c r="E2420" s="3"/>
      <c r="F2420" s="3"/>
      <c r="G2420" s="2" t="s">
        <v>10</v>
      </c>
      <c r="H2420" s="3" t="s">
        <v>6</v>
      </c>
      <c r="I2420" s="3">
        <v>4</v>
      </c>
      <c r="J2420" s="3" t="s">
        <v>183</v>
      </c>
      <c r="K2420" s="3"/>
      <c r="L2420" s="3"/>
      <c r="M2420" s="3"/>
      <c r="N2420" s="3"/>
      <c r="O2420" s="3"/>
      <c r="P2420" s="3"/>
      <c r="Q2420" s="3"/>
      <c r="R2420" s="3"/>
      <c r="S2420" s="3"/>
      <c r="T2420" s="3" t="str">
        <f t="shared" si="296"/>
        <v>SIN CECO</v>
      </c>
      <c r="U2420" s="3" t="str">
        <f t="shared" si="297"/>
        <v>NO</v>
      </c>
      <c r="V2420" t="str">
        <f t="shared" si="298"/>
        <v>TELMEX-Soporte Técnico</v>
      </c>
      <c r="W2420" s="53">
        <f t="shared" si="299"/>
        <v>4</v>
      </c>
      <c r="X2420">
        <f t="shared" si="300"/>
        <v>4</v>
      </c>
      <c r="Y2420">
        <f>IF(ISNA(VLOOKUP(B2420,CECOS_SIN_IDENTIFICAR!$A$2:$D$146,4,0)),"SIN CECO",IF(VLOOKUP(B2420,CECOS_SIN_IDENTIFICAR!$A$2:$D$146,4,0)=0,"SIN CECO",VLOOKUP(B2420,CECOS_SIN_IDENTIFICAR!$A$2:$D$146,4,0)))</f>
        <v>1215</v>
      </c>
      <c r="Z2420">
        <f t="shared" si="301"/>
        <v>1215</v>
      </c>
      <c r="AA2420" s="3" t="s">
        <v>114</v>
      </c>
      <c r="AB2420" t="str">
        <f t="shared" si="302"/>
        <v>e. Oportunidad en entrega de información o requerimientos-Soporte Técnico</v>
      </c>
      <c r="AC2420" t="str">
        <f>VLOOKUP(AB2420,CODIFICACION_PREGUNTAS!$C$2:$D$35,2,0)</f>
        <v>SOPORTE_TEC005</v>
      </c>
    </row>
    <row r="2421" spans="1:29" x14ac:dyDescent="0.25">
      <c r="A2421" s="3">
        <f t="shared" si="303"/>
        <v>2420</v>
      </c>
      <c r="B2421" s="3" t="s">
        <v>241</v>
      </c>
      <c r="C2421" s="32">
        <v>40787</v>
      </c>
      <c r="D2421" s="3" t="s">
        <v>114</v>
      </c>
      <c r="E2421" s="3"/>
      <c r="F2421" s="3"/>
      <c r="G2421" s="2" t="s">
        <v>11</v>
      </c>
      <c r="H2421" s="3" t="s">
        <v>12</v>
      </c>
      <c r="I2421" s="3">
        <v>4</v>
      </c>
      <c r="J2421" s="3" t="s">
        <v>183</v>
      </c>
      <c r="K2421" s="3"/>
      <c r="L2421" s="3"/>
      <c r="M2421" s="3"/>
      <c r="N2421" s="3"/>
      <c r="O2421" s="3"/>
      <c r="P2421" s="3"/>
      <c r="Q2421" s="3"/>
      <c r="R2421" s="3"/>
      <c r="S2421" s="3"/>
      <c r="T2421" s="3" t="str">
        <f t="shared" si="296"/>
        <v>SIN CECO</v>
      </c>
      <c r="U2421" s="3" t="str">
        <f t="shared" si="297"/>
        <v>NO</v>
      </c>
      <c r="V2421" t="str">
        <f t="shared" si="298"/>
        <v>TELMEX-Soporte Administrativo</v>
      </c>
      <c r="W2421" s="53">
        <f t="shared" si="299"/>
        <v>4</v>
      </c>
      <c r="X2421">
        <f t="shared" si="300"/>
        <v>4</v>
      </c>
      <c r="Y2421">
        <f>IF(ISNA(VLOOKUP(B2421,CECOS_SIN_IDENTIFICAR!$A$2:$D$146,4,0)),"SIN CECO",IF(VLOOKUP(B2421,CECOS_SIN_IDENTIFICAR!$A$2:$D$146,4,0)=0,"SIN CECO",VLOOKUP(B2421,CECOS_SIN_IDENTIFICAR!$A$2:$D$146,4,0)))</f>
        <v>1215</v>
      </c>
      <c r="Z2421">
        <f t="shared" si="301"/>
        <v>1215</v>
      </c>
      <c r="AA2421" s="3" t="s">
        <v>114</v>
      </c>
      <c r="AB2421" t="str">
        <f t="shared" si="302"/>
        <v>a. Oportunidad de la gestión en obra-Soporte Administrativo</v>
      </c>
      <c r="AC2421" t="str">
        <f>VLOOKUP(AB2421,CODIFICACION_PREGUNTAS!$C$2:$D$35,2,0)</f>
        <v>SOPORTE_ADMON001</v>
      </c>
    </row>
    <row r="2422" spans="1:29" x14ac:dyDescent="0.25">
      <c r="A2422" s="3">
        <f t="shared" si="303"/>
        <v>2421</v>
      </c>
      <c r="B2422" s="3" t="s">
        <v>241</v>
      </c>
      <c r="C2422" s="32">
        <v>40787</v>
      </c>
      <c r="D2422" s="3" t="s">
        <v>114</v>
      </c>
      <c r="E2422" s="3"/>
      <c r="F2422" s="3"/>
      <c r="G2422" s="2" t="s">
        <v>13</v>
      </c>
      <c r="H2422" s="3" t="s">
        <v>12</v>
      </c>
      <c r="I2422" s="3">
        <v>4</v>
      </c>
      <c r="J2422" s="3" t="s">
        <v>183</v>
      </c>
      <c r="K2422" s="3"/>
      <c r="L2422" s="3"/>
      <c r="M2422" s="3"/>
      <c r="N2422" s="3"/>
      <c r="O2422" s="3"/>
      <c r="P2422" s="3"/>
      <c r="Q2422" s="3"/>
      <c r="R2422" s="3"/>
      <c r="S2422" s="3"/>
      <c r="T2422" s="3" t="str">
        <f t="shared" si="296"/>
        <v>SIN CECO</v>
      </c>
      <c r="U2422" s="3" t="str">
        <f t="shared" si="297"/>
        <v>NO</v>
      </c>
      <c r="V2422" t="str">
        <f t="shared" si="298"/>
        <v>TELMEX-Soporte Administrativo</v>
      </c>
      <c r="W2422" s="53">
        <f t="shared" si="299"/>
        <v>4</v>
      </c>
      <c r="X2422">
        <f t="shared" si="300"/>
        <v>4</v>
      </c>
      <c r="Y2422">
        <f>IF(ISNA(VLOOKUP(B2422,CECOS_SIN_IDENTIFICAR!$A$2:$D$146,4,0)),"SIN CECO",IF(VLOOKUP(B2422,CECOS_SIN_IDENTIFICAR!$A$2:$D$146,4,0)=0,"SIN CECO",VLOOKUP(B2422,CECOS_SIN_IDENTIFICAR!$A$2:$D$146,4,0)))</f>
        <v>1215</v>
      </c>
      <c r="Z2422">
        <f t="shared" si="301"/>
        <v>1215</v>
      </c>
      <c r="AA2422" s="3" t="s">
        <v>114</v>
      </c>
      <c r="AB2422" t="str">
        <f t="shared" si="302"/>
        <v>b. Manejo administrativo del proyecto-Soporte Administrativo</v>
      </c>
      <c r="AC2422" t="str">
        <f>VLOOKUP(AB2422,CODIFICACION_PREGUNTAS!$C$2:$D$35,2,0)</f>
        <v>SOPORTE_ADMON002</v>
      </c>
    </row>
    <row r="2423" spans="1:29" x14ac:dyDescent="0.25">
      <c r="A2423" s="3">
        <f t="shared" si="303"/>
        <v>2422</v>
      </c>
      <c r="B2423" s="3" t="s">
        <v>241</v>
      </c>
      <c r="C2423" s="32">
        <v>40787</v>
      </c>
      <c r="D2423" s="3" t="s">
        <v>114</v>
      </c>
      <c r="E2423" s="3"/>
      <c r="F2423" s="3"/>
      <c r="G2423" s="2" t="s">
        <v>14</v>
      </c>
      <c r="H2423" s="3" t="s">
        <v>12</v>
      </c>
      <c r="I2423" s="3">
        <v>4</v>
      </c>
      <c r="J2423" s="3" t="s">
        <v>183</v>
      </c>
      <c r="K2423" s="3"/>
      <c r="L2423" s="3"/>
      <c r="M2423" s="3"/>
      <c r="N2423" s="3"/>
      <c r="O2423" s="3"/>
      <c r="P2423" s="3"/>
      <c r="Q2423" s="3"/>
      <c r="R2423" s="3"/>
      <c r="S2423" s="3"/>
      <c r="T2423" s="3" t="str">
        <f t="shared" si="296"/>
        <v>SIN CECO</v>
      </c>
      <c r="U2423" s="3" t="str">
        <f t="shared" si="297"/>
        <v>NO</v>
      </c>
      <c r="V2423" t="str">
        <f t="shared" si="298"/>
        <v>TELMEX-Soporte Administrativo</v>
      </c>
      <c r="W2423" s="53">
        <f t="shared" si="299"/>
        <v>4</v>
      </c>
      <c r="X2423">
        <f t="shared" si="300"/>
        <v>4</v>
      </c>
      <c r="Y2423">
        <f>IF(ISNA(VLOOKUP(B2423,CECOS_SIN_IDENTIFICAR!$A$2:$D$146,4,0)),"SIN CECO",IF(VLOOKUP(B2423,CECOS_SIN_IDENTIFICAR!$A$2:$D$146,4,0)=0,"SIN CECO",VLOOKUP(B2423,CECOS_SIN_IDENTIFICAR!$A$2:$D$146,4,0)))</f>
        <v>1215</v>
      </c>
      <c r="Z2423">
        <f t="shared" si="301"/>
        <v>1215</v>
      </c>
      <c r="AA2423" s="3" t="s">
        <v>114</v>
      </c>
      <c r="AB2423" t="str">
        <f t="shared" si="302"/>
        <v>c. Información clara y veraz sobre la administración de proyecto-Soporte Administrativo</v>
      </c>
      <c r="AC2423" t="str">
        <f>VLOOKUP(AB2423,CODIFICACION_PREGUNTAS!$C$2:$D$35,2,0)</f>
        <v>SOPORTE_ADMON003</v>
      </c>
    </row>
    <row r="2424" spans="1:29" x14ac:dyDescent="0.25">
      <c r="A2424" s="3">
        <f t="shared" si="303"/>
        <v>2423</v>
      </c>
      <c r="B2424" s="3" t="s">
        <v>241</v>
      </c>
      <c r="C2424" s="32">
        <v>40787</v>
      </c>
      <c r="D2424" s="3" t="s">
        <v>114</v>
      </c>
      <c r="E2424" s="3"/>
      <c r="F2424" s="3"/>
      <c r="G2424" s="2" t="s">
        <v>15</v>
      </c>
      <c r="H2424" s="3" t="s">
        <v>12</v>
      </c>
      <c r="I2424" s="3">
        <v>4</v>
      </c>
      <c r="J2424" s="3" t="s">
        <v>183</v>
      </c>
      <c r="K2424" s="3"/>
      <c r="L2424" s="3"/>
      <c r="M2424" s="3"/>
      <c r="N2424" s="3"/>
      <c r="O2424" s="3"/>
      <c r="P2424" s="3"/>
      <c r="Q2424" s="3"/>
      <c r="R2424" s="3"/>
      <c r="S2424" s="3"/>
      <c r="T2424" s="3" t="str">
        <f t="shared" si="296"/>
        <v>SIN CECO</v>
      </c>
      <c r="U2424" s="3" t="str">
        <f t="shared" si="297"/>
        <v>NO</v>
      </c>
      <c r="V2424" t="str">
        <f t="shared" si="298"/>
        <v>TELMEX-Soporte Administrativo</v>
      </c>
      <c r="W2424" s="53">
        <f t="shared" si="299"/>
        <v>4</v>
      </c>
      <c r="X2424">
        <f t="shared" si="300"/>
        <v>4</v>
      </c>
      <c r="Y2424">
        <f>IF(ISNA(VLOOKUP(B2424,CECOS_SIN_IDENTIFICAR!$A$2:$D$146,4,0)),"SIN CECO",IF(VLOOKUP(B2424,CECOS_SIN_IDENTIFICAR!$A$2:$D$146,4,0)=0,"SIN CECO",VLOOKUP(B2424,CECOS_SIN_IDENTIFICAR!$A$2:$D$146,4,0)))</f>
        <v>1215</v>
      </c>
      <c r="Z2424">
        <f t="shared" si="301"/>
        <v>1215</v>
      </c>
      <c r="AA2424" s="3" t="s">
        <v>114</v>
      </c>
      <c r="AB2424" t="str">
        <f t="shared" si="302"/>
        <v>d. Cumplimientos con expectativas del cliente-Soporte Administrativo</v>
      </c>
      <c r="AC2424" t="str">
        <f>VLOOKUP(AB2424,CODIFICACION_PREGUNTAS!$C$2:$D$35,2,0)</f>
        <v>SOPORTE_ADMON004</v>
      </c>
    </row>
    <row r="2425" spans="1:29" x14ac:dyDescent="0.25">
      <c r="A2425" s="3">
        <f t="shared" si="303"/>
        <v>2424</v>
      </c>
      <c r="B2425" s="3" t="s">
        <v>241</v>
      </c>
      <c r="C2425" s="32">
        <v>40787</v>
      </c>
      <c r="D2425" s="3" t="s">
        <v>114</v>
      </c>
      <c r="E2425" s="3"/>
      <c r="F2425" s="3"/>
      <c r="G2425" s="2" t="s">
        <v>16</v>
      </c>
      <c r="H2425" s="3" t="s">
        <v>12</v>
      </c>
      <c r="I2425" s="3">
        <v>4</v>
      </c>
      <c r="J2425" s="3" t="s">
        <v>183</v>
      </c>
      <c r="K2425" s="3"/>
      <c r="L2425" s="3"/>
      <c r="M2425" s="3"/>
      <c r="N2425" s="3"/>
      <c r="O2425" s="3"/>
      <c r="P2425" s="3"/>
      <c r="Q2425" s="3"/>
      <c r="R2425" s="3"/>
      <c r="S2425" s="3"/>
      <c r="T2425" s="3" t="str">
        <f t="shared" si="296"/>
        <v>SIN CECO</v>
      </c>
      <c r="U2425" s="3" t="str">
        <f t="shared" si="297"/>
        <v>NO</v>
      </c>
      <c r="V2425" t="str">
        <f t="shared" si="298"/>
        <v>TELMEX-Soporte Administrativo</v>
      </c>
      <c r="W2425" s="53">
        <f t="shared" si="299"/>
        <v>4</v>
      </c>
      <c r="X2425">
        <f t="shared" si="300"/>
        <v>4</v>
      </c>
      <c r="Y2425">
        <f>IF(ISNA(VLOOKUP(B2425,CECOS_SIN_IDENTIFICAR!$A$2:$D$146,4,0)),"SIN CECO",IF(VLOOKUP(B2425,CECOS_SIN_IDENTIFICAR!$A$2:$D$146,4,0)=0,"SIN CECO",VLOOKUP(B2425,CECOS_SIN_IDENTIFICAR!$A$2:$D$146,4,0)))</f>
        <v>1215</v>
      </c>
      <c r="Z2425">
        <f t="shared" si="301"/>
        <v>1215</v>
      </c>
      <c r="AA2425" s="3" t="s">
        <v>114</v>
      </c>
      <c r="AB2425" t="str">
        <f t="shared" si="302"/>
        <v>e. Control de presupuesto-Soporte Administrativo</v>
      </c>
      <c r="AC2425" t="str">
        <f>VLOOKUP(AB2425,CODIFICACION_PREGUNTAS!$C$2:$D$35,2,0)</f>
        <v>SOPORTE_ADMON005</v>
      </c>
    </row>
    <row r="2426" spans="1:29" x14ac:dyDescent="0.25">
      <c r="A2426" s="3">
        <f t="shared" si="303"/>
        <v>2425</v>
      </c>
      <c r="B2426" s="3" t="s">
        <v>241</v>
      </c>
      <c r="C2426" s="32">
        <v>40787</v>
      </c>
      <c r="D2426" s="3" t="s">
        <v>114</v>
      </c>
      <c r="E2426" s="3"/>
      <c r="F2426" s="3"/>
      <c r="G2426" s="2" t="s">
        <v>17</v>
      </c>
      <c r="H2426" s="3" t="s">
        <v>18</v>
      </c>
      <c r="I2426" s="3">
        <v>4</v>
      </c>
      <c r="J2426" s="3" t="s">
        <v>183</v>
      </c>
      <c r="K2426" s="3"/>
      <c r="L2426" s="3"/>
      <c r="M2426" s="3"/>
      <c r="N2426" s="3"/>
      <c r="O2426" s="3"/>
      <c r="P2426" s="3"/>
      <c r="Q2426" s="3"/>
      <c r="R2426" s="3"/>
      <c r="S2426" s="3"/>
      <c r="T2426" s="3" t="str">
        <f t="shared" si="296"/>
        <v>SIN CECO</v>
      </c>
      <c r="U2426" s="3" t="str">
        <f t="shared" si="297"/>
        <v>NO</v>
      </c>
      <c r="V2426" t="str">
        <f t="shared" si="298"/>
        <v>TELMEX-Soporte Directivo (Coordinador y Gerencia)</v>
      </c>
      <c r="W2426" s="53">
        <f t="shared" si="299"/>
        <v>4</v>
      </c>
      <c r="X2426">
        <f t="shared" si="300"/>
        <v>4</v>
      </c>
      <c r="Y2426">
        <f>IF(ISNA(VLOOKUP(B2426,CECOS_SIN_IDENTIFICAR!$A$2:$D$146,4,0)),"SIN CECO",IF(VLOOKUP(B2426,CECOS_SIN_IDENTIFICAR!$A$2:$D$146,4,0)=0,"SIN CECO",VLOOKUP(B2426,CECOS_SIN_IDENTIFICAR!$A$2:$D$146,4,0)))</f>
        <v>1215</v>
      </c>
      <c r="Z2426">
        <f t="shared" si="301"/>
        <v>1215</v>
      </c>
      <c r="AA2426" s="3" t="s">
        <v>114</v>
      </c>
      <c r="AB2426" t="str">
        <f t="shared" si="302"/>
        <v>a. Apoyo y presencia en el proyecto-Soporte Directivo (Coordinador y Gerencia)</v>
      </c>
      <c r="AC2426" t="str">
        <f>VLOOKUP(AB2426,CODIFICACION_PREGUNTAS!$C$2:$D$35,2,0)</f>
        <v>SOPORTE_DIR001</v>
      </c>
    </row>
    <row r="2427" spans="1:29" x14ac:dyDescent="0.25">
      <c r="A2427" s="3">
        <f t="shared" si="303"/>
        <v>2426</v>
      </c>
      <c r="B2427" s="3" t="s">
        <v>241</v>
      </c>
      <c r="C2427" s="32">
        <v>40787</v>
      </c>
      <c r="D2427" s="3" t="s">
        <v>114</v>
      </c>
      <c r="E2427" s="3"/>
      <c r="F2427" s="3"/>
      <c r="G2427" s="2" t="s">
        <v>19</v>
      </c>
      <c r="H2427" s="3" t="s">
        <v>18</v>
      </c>
      <c r="I2427" s="3">
        <v>4</v>
      </c>
      <c r="J2427" s="3" t="s">
        <v>183</v>
      </c>
      <c r="K2427" s="3"/>
      <c r="L2427" s="3"/>
      <c r="M2427" s="3"/>
      <c r="N2427" s="3"/>
      <c r="O2427" s="3"/>
      <c r="P2427" s="3"/>
      <c r="Q2427" s="3"/>
      <c r="R2427" s="3"/>
      <c r="S2427" s="3"/>
      <c r="T2427" s="3" t="str">
        <f t="shared" si="296"/>
        <v>SIN CECO</v>
      </c>
      <c r="U2427" s="3" t="str">
        <f t="shared" si="297"/>
        <v>NO</v>
      </c>
      <c r="V2427" t="str">
        <f t="shared" si="298"/>
        <v>TELMEX-Soporte Directivo (Coordinador y Gerencia)</v>
      </c>
      <c r="W2427" s="53">
        <f t="shared" si="299"/>
        <v>4</v>
      </c>
      <c r="X2427">
        <f t="shared" si="300"/>
        <v>4</v>
      </c>
      <c r="Y2427">
        <f>IF(ISNA(VLOOKUP(B2427,CECOS_SIN_IDENTIFICAR!$A$2:$D$146,4,0)),"SIN CECO",IF(VLOOKUP(B2427,CECOS_SIN_IDENTIFICAR!$A$2:$D$146,4,0)=0,"SIN CECO",VLOOKUP(B2427,CECOS_SIN_IDENTIFICAR!$A$2:$D$146,4,0)))</f>
        <v>1215</v>
      </c>
      <c r="Z2427">
        <f t="shared" si="301"/>
        <v>1215</v>
      </c>
      <c r="AA2427" s="3" t="s">
        <v>114</v>
      </c>
      <c r="AB2427" t="str">
        <f t="shared" si="302"/>
        <v>b. Conocimiento del proyecto-Soporte Directivo (Coordinador y Gerencia)</v>
      </c>
      <c r="AC2427" t="str">
        <f>VLOOKUP(AB2427,CODIFICACION_PREGUNTAS!$C$2:$D$35,2,0)</f>
        <v>SOPORTE_DIR002</v>
      </c>
    </row>
    <row r="2428" spans="1:29" x14ac:dyDescent="0.25">
      <c r="A2428" s="3">
        <f t="shared" si="303"/>
        <v>2427</v>
      </c>
      <c r="B2428" s="3" t="s">
        <v>241</v>
      </c>
      <c r="C2428" s="32">
        <v>40787</v>
      </c>
      <c r="D2428" s="3" t="s">
        <v>114</v>
      </c>
      <c r="E2428" s="3"/>
      <c r="F2428" s="3"/>
      <c r="G2428" s="2" t="s">
        <v>20</v>
      </c>
      <c r="H2428" s="3" t="s">
        <v>18</v>
      </c>
      <c r="I2428" s="3">
        <v>4</v>
      </c>
      <c r="J2428" s="3" t="s">
        <v>183</v>
      </c>
      <c r="K2428" s="3"/>
      <c r="L2428" s="3"/>
      <c r="M2428" s="3"/>
      <c r="N2428" s="3"/>
      <c r="O2428" s="3"/>
      <c r="P2428" s="3"/>
      <c r="Q2428" s="3"/>
      <c r="R2428" s="3"/>
      <c r="S2428" s="3"/>
      <c r="T2428" s="3" t="str">
        <f t="shared" si="296"/>
        <v>SIN CECO</v>
      </c>
      <c r="U2428" s="3" t="str">
        <f t="shared" si="297"/>
        <v>NO</v>
      </c>
      <c r="V2428" t="str">
        <f t="shared" si="298"/>
        <v>TELMEX-Soporte Directivo (Coordinador y Gerencia)</v>
      </c>
      <c r="W2428" s="53">
        <f t="shared" si="299"/>
        <v>4</v>
      </c>
      <c r="X2428">
        <f t="shared" si="300"/>
        <v>4</v>
      </c>
      <c r="Y2428">
        <f>IF(ISNA(VLOOKUP(B2428,CECOS_SIN_IDENTIFICAR!$A$2:$D$146,4,0)),"SIN CECO",IF(VLOOKUP(B2428,CECOS_SIN_IDENTIFICAR!$A$2:$D$146,4,0)=0,"SIN CECO",VLOOKUP(B2428,CECOS_SIN_IDENTIFICAR!$A$2:$D$146,4,0)))</f>
        <v>1215</v>
      </c>
      <c r="Z2428">
        <f t="shared" si="301"/>
        <v>1215</v>
      </c>
      <c r="AA2428" s="3" t="s">
        <v>114</v>
      </c>
      <c r="AB2428" t="str">
        <f t="shared" si="302"/>
        <v>c. Planteamiento de soluciones y manejo de conflictos-Soporte Directivo (Coordinador y Gerencia)</v>
      </c>
      <c r="AC2428" t="str">
        <f>VLOOKUP(AB2428,CODIFICACION_PREGUNTAS!$C$2:$D$35,2,0)</f>
        <v>SOPORTE_DIR003</v>
      </c>
    </row>
    <row r="2429" spans="1:29" x14ac:dyDescent="0.25">
      <c r="A2429" s="3">
        <f t="shared" si="303"/>
        <v>2428</v>
      </c>
      <c r="B2429" s="3" t="s">
        <v>241</v>
      </c>
      <c r="C2429" s="32">
        <v>40787</v>
      </c>
      <c r="D2429" s="3" t="s">
        <v>114</v>
      </c>
      <c r="E2429" s="3"/>
      <c r="F2429" s="3"/>
      <c r="G2429" s="2" t="s">
        <v>21</v>
      </c>
      <c r="H2429" s="3" t="s">
        <v>18</v>
      </c>
      <c r="I2429" s="3">
        <v>4</v>
      </c>
      <c r="J2429" s="3" t="s">
        <v>183</v>
      </c>
      <c r="K2429" s="3"/>
      <c r="L2429" s="3"/>
      <c r="M2429" s="3"/>
      <c r="N2429" s="3"/>
      <c r="O2429" s="3"/>
      <c r="P2429" s="3"/>
      <c r="Q2429" s="3"/>
      <c r="R2429" s="3"/>
      <c r="S2429" s="3"/>
      <c r="T2429" s="3" t="str">
        <f t="shared" si="296"/>
        <v>SIN CECO</v>
      </c>
      <c r="U2429" s="3" t="str">
        <f t="shared" si="297"/>
        <v>NO</v>
      </c>
      <c r="V2429" t="str">
        <f t="shared" si="298"/>
        <v>TELMEX-Soporte Directivo (Coordinador y Gerencia)</v>
      </c>
      <c r="W2429" s="53">
        <f t="shared" si="299"/>
        <v>4</v>
      </c>
      <c r="X2429">
        <f t="shared" si="300"/>
        <v>4</v>
      </c>
      <c r="Y2429">
        <f>IF(ISNA(VLOOKUP(B2429,CECOS_SIN_IDENTIFICAR!$A$2:$D$146,4,0)),"SIN CECO",IF(VLOOKUP(B2429,CECOS_SIN_IDENTIFICAR!$A$2:$D$146,4,0)=0,"SIN CECO",VLOOKUP(B2429,CECOS_SIN_IDENTIFICAR!$A$2:$D$146,4,0)))</f>
        <v>1215</v>
      </c>
      <c r="Z2429">
        <f t="shared" si="301"/>
        <v>1215</v>
      </c>
      <c r="AA2429" s="3" t="s">
        <v>114</v>
      </c>
      <c r="AB2429" t="str">
        <f t="shared" si="302"/>
        <v>d. Cumplimiento de compromisos-Soporte Directivo (Coordinador y Gerencia)</v>
      </c>
      <c r="AC2429" t="str">
        <f>VLOOKUP(AB2429,CODIFICACION_PREGUNTAS!$C$2:$D$35,2,0)</f>
        <v>SOPORTE_DIR004</v>
      </c>
    </row>
    <row r="2430" spans="1:29" x14ac:dyDescent="0.25">
      <c r="A2430" s="3">
        <f t="shared" si="303"/>
        <v>2429</v>
      </c>
      <c r="B2430" s="3" t="s">
        <v>241</v>
      </c>
      <c r="C2430" s="32">
        <v>40787</v>
      </c>
      <c r="D2430" s="3" t="s">
        <v>114</v>
      </c>
      <c r="E2430" s="3"/>
      <c r="F2430" s="3"/>
      <c r="G2430" s="2" t="s">
        <v>22</v>
      </c>
      <c r="H2430" s="3" t="s">
        <v>18</v>
      </c>
      <c r="I2430" s="3">
        <v>4</v>
      </c>
      <c r="J2430" s="3" t="s">
        <v>183</v>
      </c>
      <c r="K2430" s="3"/>
      <c r="L2430" s="3"/>
      <c r="M2430" s="3"/>
      <c r="N2430" s="3"/>
      <c r="O2430" s="3"/>
      <c r="P2430" s="3"/>
      <c r="Q2430" s="3"/>
      <c r="R2430" s="3"/>
      <c r="S2430" s="3"/>
      <c r="T2430" s="3" t="str">
        <f t="shared" si="296"/>
        <v>SIN CECO</v>
      </c>
      <c r="U2430" s="3" t="str">
        <f t="shared" si="297"/>
        <v>NO</v>
      </c>
      <c r="V2430" t="str">
        <f t="shared" si="298"/>
        <v>TELMEX-Soporte Directivo (Coordinador y Gerencia)</v>
      </c>
      <c r="W2430" s="53">
        <f t="shared" si="299"/>
        <v>4</v>
      </c>
      <c r="X2430">
        <f t="shared" si="300"/>
        <v>4</v>
      </c>
      <c r="Y2430">
        <f>IF(ISNA(VLOOKUP(B2430,CECOS_SIN_IDENTIFICAR!$A$2:$D$146,4,0)),"SIN CECO",IF(VLOOKUP(B2430,CECOS_SIN_IDENTIFICAR!$A$2:$D$146,4,0)=0,"SIN CECO",VLOOKUP(B2430,CECOS_SIN_IDENTIFICAR!$A$2:$D$146,4,0)))</f>
        <v>1215</v>
      </c>
      <c r="Z2430">
        <f t="shared" si="301"/>
        <v>1215</v>
      </c>
      <c r="AA2430" s="3" t="s">
        <v>114</v>
      </c>
      <c r="AB2430" t="str">
        <f t="shared" si="302"/>
        <v>e. Manejo del cliente-Soporte Directivo (Coordinador y Gerencia)</v>
      </c>
      <c r="AC2430" t="str">
        <f>VLOOKUP(AB2430,CODIFICACION_PREGUNTAS!$C$2:$D$35,2,0)</f>
        <v>SOPORTE_DIR005</v>
      </c>
    </row>
    <row r="2431" spans="1:29" x14ac:dyDescent="0.25">
      <c r="A2431" s="3">
        <f t="shared" si="303"/>
        <v>2430</v>
      </c>
      <c r="B2431" s="3" t="s">
        <v>241</v>
      </c>
      <c r="C2431" s="32">
        <v>40787</v>
      </c>
      <c r="D2431" s="3" t="s">
        <v>114</v>
      </c>
      <c r="E2431" s="3"/>
      <c r="F2431" s="3"/>
      <c r="G2431" s="2" t="s">
        <v>23</v>
      </c>
      <c r="H2431" s="3" t="s">
        <v>24</v>
      </c>
      <c r="I2431" s="3">
        <v>4</v>
      </c>
      <c r="J2431" s="3" t="s">
        <v>183</v>
      </c>
      <c r="K2431" s="3"/>
      <c r="L2431" s="3"/>
      <c r="M2431" s="3"/>
      <c r="N2431" s="3"/>
      <c r="O2431" s="3"/>
      <c r="P2431" s="3"/>
      <c r="Q2431" s="3"/>
      <c r="R2431" s="3"/>
      <c r="S2431" s="3"/>
      <c r="T2431" s="3" t="str">
        <f t="shared" si="296"/>
        <v>SIN CECO</v>
      </c>
      <c r="U2431" s="3" t="str">
        <f t="shared" si="297"/>
        <v>NO</v>
      </c>
      <c r="V2431" t="str">
        <f t="shared" si="298"/>
        <v>TELMEX-Personal que presta el servicio en obra</v>
      </c>
      <c r="W2431" s="53">
        <f t="shared" si="299"/>
        <v>4</v>
      </c>
      <c r="X2431">
        <f t="shared" si="300"/>
        <v>4</v>
      </c>
      <c r="Y2431">
        <f>IF(ISNA(VLOOKUP(B2431,CECOS_SIN_IDENTIFICAR!$A$2:$D$146,4,0)),"SIN CECO",IF(VLOOKUP(B2431,CECOS_SIN_IDENTIFICAR!$A$2:$D$146,4,0)=0,"SIN CECO",VLOOKUP(B2431,CECOS_SIN_IDENTIFICAR!$A$2:$D$146,4,0)))</f>
        <v>1215</v>
      </c>
      <c r="Z2431">
        <f t="shared" si="301"/>
        <v>1215</v>
      </c>
      <c r="AA2431" s="3" t="s">
        <v>114</v>
      </c>
      <c r="AB2431" t="str">
        <f t="shared" si="302"/>
        <v>a. Idoneidad del personal-Personal que presta el servicio en obra</v>
      </c>
      <c r="AC2431" t="str">
        <f>VLOOKUP(AB2431,CODIFICACION_PREGUNTAS!$C$2:$D$35,2,0)</f>
        <v>PERSONAL001</v>
      </c>
    </row>
    <row r="2432" spans="1:29" x14ac:dyDescent="0.25">
      <c r="A2432" s="3">
        <f t="shared" si="303"/>
        <v>2431</v>
      </c>
      <c r="B2432" s="3" t="s">
        <v>241</v>
      </c>
      <c r="C2432" s="32">
        <v>40787</v>
      </c>
      <c r="D2432" s="3" t="s">
        <v>114</v>
      </c>
      <c r="E2432" s="3"/>
      <c r="F2432" s="3"/>
      <c r="G2432" s="2" t="s">
        <v>25</v>
      </c>
      <c r="H2432" s="3" t="s">
        <v>24</v>
      </c>
      <c r="I2432" s="3">
        <v>4</v>
      </c>
      <c r="J2432" s="3" t="s">
        <v>183</v>
      </c>
      <c r="K2432" s="3"/>
      <c r="L2432" s="3"/>
      <c r="M2432" s="3"/>
      <c r="N2432" s="3"/>
      <c r="O2432" s="3"/>
      <c r="P2432" s="3"/>
      <c r="Q2432" s="3"/>
      <c r="R2432" s="3"/>
      <c r="S2432" s="3"/>
      <c r="T2432" s="3" t="str">
        <f t="shared" si="296"/>
        <v>SIN CECO</v>
      </c>
      <c r="U2432" s="3" t="str">
        <f t="shared" si="297"/>
        <v>NO</v>
      </c>
      <c r="V2432" t="str">
        <f t="shared" si="298"/>
        <v>TELMEX-Personal que presta el servicio en obra</v>
      </c>
      <c r="W2432" s="53">
        <f t="shared" si="299"/>
        <v>4</v>
      </c>
      <c r="X2432">
        <f t="shared" si="300"/>
        <v>4</v>
      </c>
      <c r="Y2432">
        <f>IF(ISNA(VLOOKUP(B2432,CECOS_SIN_IDENTIFICAR!$A$2:$D$146,4,0)),"SIN CECO",IF(VLOOKUP(B2432,CECOS_SIN_IDENTIFICAR!$A$2:$D$146,4,0)=0,"SIN CECO",VLOOKUP(B2432,CECOS_SIN_IDENTIFICAR!$A$2:$D$146,4,0)))</f>
        <v>1215</v>
      </c>
      <c r="Z2432">
        <f t="shared" si="301"/>
        <v>1215</v>
      </c>
      <c r="AA2432" s="3" t="s">
        <v>114</v>
      </c>
      <c r="AB2432" t="str">
        <f t="shared" si="302"/>
        <v>b. Oportuna atención al cliente-Personal que presta el servicio en obra</v>
      </c>
      <c r="AC2432" t="str">
        <f>VLOOKUP(AB2432,CODIFICACION_PREGUNTAS!$C$2:$D$35,2,0)</f>
        <v>PERSONAL002</v>
      </c>
    </row>
    <row r="2433" spans="1:29" x14ac:dyDescent="0.25">
      <c r="A2433" s="3">
        <f t="shared" si="303"/>
        <v>2432</v>
      </c>
      <c r="B2433" s="3" t="s">
        <v>241</v>
      </c>
      <c r="C2433" s="32">
        <v>40787</v>
      </c>
      <c r="D2433" s="3" t="s">
        <v>114</v>
      </c>
      <c r="E2433" s="3"/>
      <c r="F2433" s="3"/>
      <c r="G2433" s="2" t="s">
        <v>26</v>
      </c>
      <c r="H2433" s="3" t="s">
        <v>24</v>
      </c>
      <c r="I2433" s="3">
        <v>4</v>
      </c>
      <c r="J2433" s="3" t="s">
        <v>183</v>
      </c>
      <c r="K2433" s="3"/>
      <c r="L2433" s="3"/>
      <c r="M2433" s="3"/>
      <c r="N2433" s="3"/>
      <c r="O2433" s="3"/>
      <c r="P2433" s="3"/>
      <c r="Q2433" s="3"/>
      <c r="R2433" s="3"/>
      <c r="S2433" s="3"/>
      <c r="T2433" s="3" t="str">
        <f t="shared" si="296"/>
        <v>SIN CECO</v>
      </c>
      <c r="U2433" s="3" t="str">
        <f t="shared" si="297"/>
        <v>NO</v>
      </c>
      <c r="V2433" t="str">
        <f t="shared" si="298"/>
        <v>TELMEX-Personal que presta el servicio en obra</v>
      </c>
      <c r="W2433" s="53">
        <f t="shared" si="299"/>
        <v>4</v>
      </c>
      <c r="X2433">
        <f t="shared" si="300"/>
        <v>4</v>
      </c>
      <c r="Y2433">
        <f>IF(ISNA(VLOOKUP(B2433,CECOS_SIN_IDENTIFICAR!$A$2:$D$146,4,0)),"SIN CECO",IF(VLOOKUP(B2433,CECOS_SIN_IDENTIFICAR!$A$2:$D$146,4,0)=0,"SIN CECO",VLOOKUP(B2433,CECOS_SIN_IDENTIFICAR!$A$2:$D$146,4,0)))</f>
        <v>1215</v>
      </c>
      <c r="Z2433">
        <f t="shared" si="301"/>
        <v>1215</v>
      </c>
      <c r="AA2433" s="3" t="s">
        <v>114</v>
      </c>
      <c r="AB2433" t="str">
        <f t="shared" si="302"/>
        <v>c. Compromiso con el proyecto-Personal que presta el servicio en obra</v>
      </c>
      <c r="AC2433" t="str">
        <f>VLOOKUP(AB2433,CODIFICACION_PREGUNTAS!$C$2:$D$35,2,0)</f>
        <v>PERSONAL003</v>
      </c>
    </row>
    <row r="2434" spans="1:29" x14ac:dyDescent="0.25">
      <c r="A2434" s="3">
        <f t="shared" si="303"/>
        <v>2433</v>
      </c>
      <c r="B2434" s="3" t="s">
        <v>241</v>
      </c>
      <c r="C2434" s="32">
        <v>40787</v>
      </c>
      <c r="D2434" s="3" t="s">
        <v>114</v>
      </c>
      <c r="E2434" s="3"/>
      <c r="F2434" s="3"/>
      <c r="G2434" s="2" t="s">
        <v>21</v>
      </c>
      <c r="H2434" s="3" t="s">
        <v>24</v>
      </c>
      <c r="I2434" s="3">
        <v>4</v>
      </c>
      <c r="J2434" s="3" t="s">
        <v>183</v>
      </c>
      <c r="K2434" s="3"/>
      <c r="L2434" s="3"/>
      <c r="M2434" s="3"/>
      <c r="N2434" s="3"/>
      <c r="O2434" s="3"/>
      <c r="P2434" s="3"/>
      <c r="Q2434" s="3"/>
      <c r="R2434" s="3"/>
      <c r="S2434" s="3"/>
      <c r="T2434" s="3" t="str">
        <f t="shared" si="296"/>
        <v>SIN CECO</v>
      </c>
      <c r="U2434" s="3" t="str">
        <f t="shared" si="297"/>
        <v>NO</v>
      </c>
      <c r="V2434" t="str">
        <f t="shared" si="298"/>
        <v>TELMEX-Personal que presta el servicio en obra</v>
      </c>
      <c r="W2434" s="53">
        <f t="shared" si="299"/>
        <v>4</v>
      </c>
      <c r="X2434">
        <f t="shared" si="300"/>
        <v>4</v>
      </c>
      <c r="Y2434">
        <f>IF(ISNA(VLOOKUP(B2434,CECOS_SIN_IDENTIFICAR!$A$2:$D$146,4,0)),"SIN CECO",IF(VLOOKUP(B2434,CECOS_SIN_IDENTIFICAR!$A$2:$D$146,4,0)=0,"SIN CECO",VLOOKUP(B2434,CECOS_SIN_IDENTIFICAR!$A$2:$D$146,4,0)))</f>
        <v>1215</v>
      </c>
      <c r="Z2434">
        <f t="shared" si="301"/>
        <v>1215</v>
      </c>
      <c r="AA2434" s="3" t="s">
        <v>114</v>
      </c>
      <c r="AB2434" t="str">
        <f t="shared" si="302"/>
        <v>d. Cumplimiento de compromisos-Personal que presta el servicio en obra</v>
      </c>
      <c r="AC2434" t="str">
        <f>VLOOKUP(AB2434,CODIFICACION_PREGUNTAS!$C$2:$D$35,2,0)</f>
        <v>PERSONAL004</v>
      </c>
    </row>
    <row r="2435" spans="1:29" x14ac:dyDescent="0.25">
      <c r="A2435" s="3">
        <f t="shared" si="303"/>
        <v>2434</v>
      </c>
      <c r="B2435" s="3" t="s">
        <v>241</v>
      </c>
      <c r="C2435" s="32">
        <v>40787</v>
      </c>
      <c r="D2435" s="3" t="s">
        <v>114</v>
      </c>
      <c r="E2435" s="3"/>
      <c r="F2435" s="3"/>
      <c r="G2435" s="2" t="s">
        <v>27</v>
      </c>
      <c r="H2435" s="3" t="s">
        <v>24</v>
      </c>
      <c r="I2435" s="3">
        <v>4</v>
      </c>
      <c r="J2435" s="3" t="s">
        <v>183</v>
      </c>
      <c r="K2435" s="3"/>
      <c r="L2435" s="3"/>
      <c r="M2435" s="3"/>
      <c r="N2435" s="3"/>
      <c r="O2435" s="3"/>
      <c r="P2435" s="3"/>
      <c r="Q2435" s="3"/>
      <c r="R2435" s="3"/>
      <c r="S2435" s="3"/>
      <c r="T2435" s="3" t="str">
        <f t="shared" ref="T2435:T2498" si="304">IF(U2435="NO","SIN CECO",LEFT(B2435,4)+0)</f>
        <v>SIN CECO</v>
      </c>
      <c r="U2435" s="3" t="str">
        <f t="shared" ref="U2435:U2498" si="305">IF(ISNUMBER(LEFT(B2435,4)+0),"SI","NO")</f>
        <v>NO</v>
      </c>
      <c r="V2435" t="str">
        <f t="shared" ref="V2435:V2498" si="306">CONCATENATE(B2435,"-",H2435)</f>
        <v>TELMEX-Personal que presta el servicio en obra</v>
      </c>
      <c r="W2435" s="53">
        <f t="shared" ref="W2435:W2498" si="307">I2435</f>
        <v>4</v>
      </c>
      <c r="X2435">
        <f t="shared" ref="X2435:X2498" si="308">IF(ISNUMBER(W2435+0),W2435+0,0)</f>
        <v>4</v>
      </c>
      <c r="Y2435">
        <f>IF(ISNA(VLOOKUP(B2435,CECOS_SIN_IDENTIFICAR!$A$2:$D$146,4,0)),"SIN CECO",IF(VLOOKUP(B2435,CECOS_SIN_IDENTIFICAR!$A$2:$D$146,4,0)=0,"SIN CECO",VLOOKUP(B2435,CECOS_SIN_IDENTIFICAR!$A$2:$D$146,4,0)))</f>
        <v>1215</v>
      </c>
      <c r="Z2435">
        <f t="shared" ref="Z2435:Z2498" si="309">IF(Y2435="SIN CECO",T2435,Y2435)</f>
        <v>1215</v>
      </c>
      <c r="AA2435" s="3" t="s">
        <v>114</v>
      </c>
      <c r="AB2435" t="str">
        <f t="shared" ref="AB2435:AB2498" si="310">CONCATENATE(G2435,"-",H2435)</f>
        <v>e. Proactividad en desarrollo de funciones-Personal que presta el servicio en obra</v>
      </c>
      <c r="AC2435" t="str">
        <f>VLOOKUP(AB2435,CODIFICACION_PREGUNTAS!$C$2:$D$35,2,0)</f>
        <v>PERSONAL005</v>
      </c>
    </row>
    <row r="2436" spans="1:29" x14ac:dyDescent="0.25">
      <c r="A2436" s="3">
        <f t="shared" ref="A2436:A2499" si="311">A2435+1</f>
        <v>2435</v>
      </c>
      <c r="B2436" s="3" t="s">
        <v>241</v>
      </c>
      <c r="C2436" s="32">
        <v>40787</v>
      </c>
      <c r="D2436" s="3" t="s">
        <v>114</v>
      </c>
      <c r="E2436" s="3"/>
      <c r="F2436" s="3"/>
      <c r="G2436" s="2" t="s">
        <v>28</v>
      </c>
      <c r="H2436" s="2" t="s">
        <v>29</v>
      </c>
      <c r="I2436" s="3">
        <v>4</v>
      </c>
      <c r="J2436" s="3" t="s">
        <v>183</v>
      </c>
      <c r="K2436" s="3"/>
      <c r="L2436" s="3"/>
      <c r="M2436" s="3"/>
      <c r="N2436" s="3"/>
      <c r="O2436" s="3"/>
      <c r="P2436" s="3"/>
      <c r="Q2436" s="3"/>
      <c r="R2436" s="3"/>
      <c r="S2436" s="3"/>
      <c r="T2436" s="3" t="str">
        <f t="shared" si="304"/>
        <v>SIN CECO</v>
      </c>
      <c r="U2436" s="3" t="str">
        <f t="shared" si="305"/>
        <v>NO</v>
      </c>
      <c r="V2436" t="str">
        <f t="shared" si="306"/>
        <v>TELMEX-Productos Asociados de PAYC (Informes, Control de presupuesto y Programación y actas)</v>
      </c>
      <c r="W2436" s="53">
        <f t="shared" si="307"/>
        <v>4</v>
      </c>
      <c r="X2436">
        <f t="shared" si="308"/>
        <v>4</v>
      </c>
      <c r="Y2436">
        <f>IF(ISNA(VLOOKUP(B2436,CECOS_SIN_IDENTIFICAR!$A$2:$D$146,4,0)),"SIN CECO",IF(VLOOKUP(B2436,CECOS_SIN_IDENTIFICAR!$A$2:$D$146,4,0)=0,"SIN CECO",VLOOKUP(B2436,CECOS_SIN_IDENTIFICAR!$A$2:$D$146,4,0)))</f>
        <v>1215</v>
      </c>
      <c r="Z2436">
        <f t="shared" si="309"/>
        <v>1215</v>
      </c>
      <c r="AA2436" s="3" t="s">
        <v>114</v>
      </c>
      <c r="AB2436" t="str">
        <f t="shared" si="310"/>
        <v>a. Calidad del Contenido-Productos Asociados de PAYC (Informes, Control de presupuesto y Programación y actas)</v>
      </c>
      <c r="AC2436" t="str">
        <f>VLOOKUP(AB2436,CODIFICACION_PREGUNTAS!$C$2:$D$35,2,0)</f>
        <v>PRODUCTOS001</v>
      </c>
    </row>
    <row r="2437" spans="1:29" x14ac:dyDescent="0.25">
      <c r="A2437" s="3">
        <f t="shared" si="311"/>
        <v>2436</v>
      </c>
      <c r="B2437" s="3" t="s">
        <v>241</v>
      </c>
      <c r="C2437" s="32">
        <v>40787</v>
      </c>
      <c r="D2437" s="3" t="s">
        <v>114</v>
      </c>
      <c r="E2437" s="3"/>
      <c r="F2437" s="3"/>
      <c r="G2437" s="2" t="s">
        <v>30</v>
      </c>
      <c r="H2437" s="2" t="s">
        <v>29</v>
      </c>
      <c r="I2437" s="3">
        <v>4</v>
      </c>
      <c r="J2437" s="3" t="s">
        <v>183</v>
      </c>
      <c r="K2437" s="3"/>
      <c r="L2437" s="3"/>
      <c r="M2437" s="3"/>
      <c r="N2437" s="3"/>
      <c r="O2437" s="3"/>
      <c r="P2437" s="3"/>
      <c r="Q2437" s="3"/>
      <c r="R2437" s="3"/>
      <c r="S2437" s="3"/>
      <c r="T2437" s="3" t="str">
        <f t="shared" si="304"/>
        <v>SIN CECO</v>
      </c>
      <c r="U2437" s="3" t="str">
        <f t="shared" si="305"/>
        <v>NO</v>
      </c>
      <c r="V2437" t="str">
        <f t="shared" si="306"/>
        <v>TELMEX-Productos Asociados de PAYC (Informes, Control de presupuesto y Programación y actas)</v>
      </c>
      <c r="W2437" s="53">
        <f t="shared" si="307"/>
        <v>4</v>
      </c>
      <c r="X2437">
        <f t="shared" si="308"/>
        <v>4</v>
      </c>
      <c r="Y2437">
        <f>IF(ISNA(VLOOKUP(B2437,CECOS_SIN_IDENTIFICAR!$A$2:$D$146,4,0)),"SIN CECO",IF(VLOOKUP(B2437,CECOS_SIN_IDENTIFICAR!$A$2:$D$146,4,0)=0,"SIN CECO",VLOOKUP(B2437,CECOS_SIN_IDENTIFICAR!$A$2:$D$146,4,0)))</f>
        <v>1215</v>
      </c>
      <c r="Z2437">
        <f t="shared" si="309"/>
        <v>1215</v>
      </c>
      <c r="AA2437" s="3" t="s">
        <v>114</v>
      </c>
      <c r="AB2437" t="str">
        <f t="shared" si="310"/>
        <v>b. Claridad del Contenido-Productos Asociados de PAYC (Informes, Control de presupuesto y Programación y actas)</v>
      </c>
      <c r="AC2437" t="str">
        <f>VLOOKUP(AB2437,CODIFICACION_PREGUNTAS!$C$2:$D$35,2,0)</f>
        <v>PRODUCTOS002</v>
      </c>
    </row>
    <row r="2438" spans="1:29" x14ac:dyDescent="0.25">
      <c r="A2438" s="3">
        <f t="shared" si="311"/>
        <v>2437</v>
      </c>
      <c r="B2438" s="3" t="s">
        <v>241</v>
      </c>
      <c r="C2438" s="32">
        <v>40787</v>
      </c>
      <c r="D2438" s="3" t="s">
        <v>114</v>
      </c>
      <c r="E2438" s="3"/>
      <c r="F2438" s="3"/>
      <c r="G2438" s="2" t="s">
        <v>31</v>
      </c>
      <c r="H2438" s="2" t="s">
        <v>29</v>
      </c>
      <c r="I2438" s="3">
        <v>4</v>
      </c>
      <c r="J2438" s="3" t="s">
        <v>183</v>
      </c>
      <c r="K2438" s="3"/>
      <c r="L2438" s="3"/>
      <c r="M2438" s="3"/>
      <c r="N2438" s="3"/>
      <c r="O2438" s="3"/>
      <c r="P2438" s="3"/>
      <c r="Q2438" s="3"/>
      <c r="R2438" s="3"/>
      <c r="S2438" s="3"/>
      <c r="T2438" s="3" t="str">
        <f t="shared" si="304"/>
        <v>SIN CECO</v>
      </c>
      <c r="U2438" s="3" t="str">
        <f t="shared" si="305"/>
        <v>NO</v>
      </c>
      <c r="V2438" t="str">
        <f t="shared" si="306"/>
        <v>TELMEX-Productos Asociados de PAYC (Informes, Control de presupuesto y Programación y actas)</v>
      </c>
      <c r="W2438" s="53">
        <f t="shared" si="307"/>
        <v>4</v>
      </c>
      <c r="X2438">
        <f t="shared" si="308"/>
        <v>4</v>
      </c>
      <c r="Y2438">
        <f>IF(ISNA(VLOOKUP(B2438,CECOS_SIN_IDENTIFICAR!$A$2:$D$146,4,0)),"SIN CECO",IF(VLOOKUP(B2438,CECOS_SIN_IDENTIFICAR!$A$2:$D$146,4,0)=0,"SIN CECO",VLOOKUP(B2438,CECOS_SIN_IDENTIFICAR!$A$2:$D$146,4,0)))</f>
        <v>1215</v>
      </c>
      <c r="Z2438">
        <f t="shared" si="309"/>
        <v>1215</v>
      </c>
      <c r="AA2438" s="3" t="s">
        <v>114</v>
      </c>
      <c r="AB2438" t="str">
        <f t="shared" si="310"/>
        <v>c. Oportunidad en la entrega-Productos Asociados de PAYC (Informes, Control de presupuesto y Programación y actas)</v>
      </c>
      <c r="AC2438" t="str">
        <f>VLOOKUP(AB2438,CODIFICACION_PREGUNTAS!$C$2:$D$35,2,0)</f>
        <v>PRODUCTOS003</v>
      </c>
    </row>
    <row r="2439" spans="1:29" x14ac:dyDescent="0.25">
      <c r="A2439" s="3">
        <f t="shared" si="311"/>
        <v>2438</v>
      </c>
      <c r="B2439" s="3" t="s">
        <v>241</v>
      </c>
      <c r="C2439" s="32">
        <v>40787</v>
      </c>
      <c r="D2439" s="3" t="s">
        <v>114</v>
      </c>
      <c r="E2439" s="3"/>
      <c r="F2439" s="3"/>
      <c r="G2439" s="2" t="s">
        <v>32</v>
      </c>
      <c r="H2439" s="2" t="s">
        <v>29</v>
      </c>
      <c r="I2439" s="3">
        <v>4</v>
      </c>
      <c r="J2439" s="3" t="s">
        <v>183</v>
      </c>
      <c r="K2439" s="3"/>
      <c r="L2439" s="3"/>
      <c r="M2439" s="3"/>
      <c r="N2439" s="3"/>
      <c r="O2439" s="3"/>
      <c r="P2439" s="3"/>
      <c r="Q2439" s="3"/>
      <c r="R2439" s="3"/>
      <c r="S2439" s="3"/>
      <c r="T2439" s="3" t="str">
        <f t="shared" si="304"/>
        <v>SIN CECO</v>
      </c>
      <c r="U2439" s="3" t="str">
        <f t="shared" si="305"/>
        <v>NO</v>
      </c>
      <c r="V2439" t="str">
        <f t="shared" si="306"/>
        <v>TELMEX-Productos Asociados de PAYC (Informes, Control de presupuesto y Programación y actas)</v>
      </c>
      <c r="W2439" s="53">
        <f t="shared" si="307"/>
        <v>4</v>
      </c>
      <c r="X2439">
        <f t="shared" si="308"/>
        <v>4</v>
      </c>
      <c r="Y2439">
        <f>IF(ISNA(VLOOKUP(B2439,CECOS_SIN_IDENTIFICAR!$A$2:$D$146,4,0)),"SIN CECO",IF(VLOOKUP(B2439,CECOS_SIN_IDENTIFICAR!$A$2:$D$146,4,0)=0,"SIN CECO",VLOOKUP(B2439,CECOS_SIN_IDENTIFICAR!$A$2:$D$146,4,0)))</f>
        <v>1215</v>
      </c>
      <c r="Z2439">
        <f t="shared" si="309"/>
        <v>1215</v>
      </c>
      <c r="AA2439" s="3" t="s">
        <v>114</v>
      </c>
      <c r="AB2439" t="str">
        <f t="shared" si="310"/>
        <v>d. Precisión de la información-Productos Asociados de PAYC (Informes, Control de presupuesto y Programación y actas)</v>
      </c>
      <c r="AC2439" t="str">
        <f>VLOOKUP(AB2439,CODIFICACION_PREGUNTAS!$C$2:$D$35,2,0)</f>
        <v>PRODUCTOS004</v>
      </c>
    </row>
    <row r="2440" spans="1:29" x14ac:dyDescent="0.25">
      <c r="A2440" s="3">
        <f t="shared" si="311"/>
        <v>2439</v>
      </c>
      <c r="B2440" s="3" t="s">
        <v>241</v>
      </c>
      <c r="C2440" s="32">
        <v>40787</v>
      </c>
      <c r="D2440" s="3" t="s">
        <v>114</v>
      </c>
      <c r="E2440" s="3"/>
      <c r="F2440" s="3"/>
      <c r="G2440" s="2" t="s">
        <v>33</v>
      </c>
      <c r="H2440" s="2" t="s">
        <v>29</v>
      </c>
      <c r="I2440" s="3">
        <v>4</v>
      </c>
      <c r="J2440" s="3" t="s">
        <v>183</v>
      </c>
      <c r="K2440" s="3"/>
      <c r="L2440" s="3"/>
      <c r="M2440" s="3"/>
      <c r="N2440" s="3"/>
      <c r="O2440" s="3"/>
      <c r="P2440" s="3"/>
      <c r="Q2440" s="3"/>
      <c r="R2440" s="3"/>
      <c r="S2440" s="3"/>
      <c r="T2440" s="3" t="str">
        <f t="shared" si="304"/>
        <v>SIN CECO</v>
      </c>
      <c r="U2440" s="3" t="str">
        <f t="shared" si="305"/>
        <v>NO</v>
      </c>
      <c r="V2440" t="str">
        <f t="shared" si="306"/>
        <v>TELMEX-Productos Asociados de PAYC (Informes, Control de presupuesto y Programación y actas)</v>
      </c>
      <c r="W2440" s="53">
        <f t="shared" si="307"/>
        <v>4</v>
      </c>
      <c r="X2440">
        <f t="shared" si="308"/>
        <v>4</v>
      </c>
      <c r="Y2440">
        <f>IF(ISNA(VLOOKUP(B2440,CECOS_SIN_IDENTIFICAR!$A$2:$D$146,4,0)),"SIN CECO",IF(VLOOKUP(B2440,CECOS_SIN_IDENTIFICAR!$A$2:$D$146,4,0)=0,"SIN CECO",VLOOKUP(B2440,CECOS_SIN_IDENTIFICAR!$A$2:$D$146,4,0)))</f>
        <v>1215</v>
      </c>
      <c r="Z2440">
        <f t="shared" si="309"/>
        <v>1215</v>
      </c>
      <c r="AA2440" s="3" t="s">
        <v>114</v>
      </c>
      <c r="AB2440" t="str">
        <f t="shared" si="310"/>
        <v>e. Diagramación-Productos Asociados de PAYC (Informes, Control de presupuesto y Programación y actas)</v>
      </c>
      <c r="AC2440" t="str">
        <f>VLOOKUP(AB2440,CODIFICACION_PREGUNTAS!$C$2:$D$35,2,0)</f>
        <v>PRODUCTOS005</v>
      </c>
    </row>
    <row r="2441" spans="1:29" x14ac:dyDescent="0.25">
      <c r="A2441" s="3">
        <f t="shared" si="311"/>
        <v>2440</v>
      </c>
      <c r="B2441" s="3" t="s">
        <v>241</v>
      </c>
      <c r="C2441" s="32">
        <v>40787</v>
      </c>
      <c r="D2441" s="3" t="s">
        <v>114</v>
      </c>
      <c r="E2441" s="3"/>
      <c r="F2441" s="3"/>
      <c r="G2441" s="2" t="s">
        <v>34</v>
      </c>
      <c r="H2441" s="2" t="s">
        <v>35</v>
      </c>
      <c r="I2441" s="3">
        <v>4</v>
      </c>
      <c r="J2441" s="3" t="s">
        <v>183</v>
      </c>
      <c r="K2441" s="3"/>
      <c r="L2441" s="3"/>
      <c r="M2441" s="3"/>
      <c r="N2441" s="3"/>
      <c r="O2441" s="3"/>
      <c r="P2441" s="3"/>
      <c r="Q2441" s="3"/>
      <c r="R2441" s="3"/>
      <c r="S2441" s="3"/>
      <c r="T2441" s="3" t="str">
        <f t="shared" si="304"/>
        <v>SIN CECO</v>
      </c>
      <c r="U2441" s="3" t="str">
        <f t="shared" si="305"/>
        <v>NO</v>
      </c>
      <c r="V2441" t="str">
        <f t="shared" si="306"/>
        <v>TELMEX-Compromisos Pactados</v>
      </c>
      <c r="W2441" s="53">
        <f t="shared" si="307"/>
        <v>4</v>
      </c>
      <c r="X2441">
        <f t="shared" si="308"/>
        <v>4</v>
      </c>
      <c r="Y2441">
        <f>IF(ISNA(VLOOKUP(B2441,CECOS_SIN_IDENTIFICAR!$A$2:$D$146,4,0)),"SIN CECO",IF(VLOOKUP(B2441,CECOS_SIN_IDENTIFICAR!$A$2:$D$146,4,0)=0,"SIN CECO",VLOOKUP(B2441,CECOS_SIN_IDENTIFICAR!$A$2:$D$146,4,0)))</f>
        <v>1215</v>
      </c>
      <c r="Z2441">
        <f t="shared" si="309"/>
        <v>1215</v>
      </c>
      <c r="AA2441" s="3" t="s">
        <v>114</v>
      </c>
      <c r="AB2441" t="str">
        <f t="shared" si="310"/>
        <v>a. Cumplimiento-Compromisos Pactados</v>
      </c>
      <c r="AC2441" t="str">
        <f>VLOOKUP(AB2441,CODIFICACION_PREGUNTAS!$C$2:$D$35,2,0)</f>
        <v>COMPROMISOS001</v>
      </c>
    </row>
    <row r="2442" spans="1:29" x14ac:dyDescent="0.25">
      <c r="A2442" s="3">
        <f t="shared" si="311"/>
        <v>2441</v>
      </c>
      <c r="B2442" s="3" t="s">
        <v>241</v>
      </c>
      <c r="C2442" s="32">
        <v>40787</v>
      </c>
      <c r="D2442" s="3" t="s">
        <v>114</v>
      </c>
      <c r="E2442" s="3"/>
      <c r="F2442" s="3"/>
      <c r="G2442" s="2" t="s">
        <v>36</v>
      </c>
      <c r="H2442" s="2" t="s">
        <v>35</v>
      </c>
      <c r="I2442" s="3">
        <v>4</v>
      </c>
      <c r="J2442" s="3" t="s">
        <v>183</v>
      </c>
      <c r="K2442" s="3"/>
      <c r="L2442" s="3"/>
      <c r="M2442" s="3"/>
      <c r="N2442" s="3"/>
      <c r="O2442" s="3"/>
      <c r="P2442" s="3"/>
      <c r="Q2442" s="3"/>
      <c r="R2442" s="3"/>
      <c r="S2442" s="3"/>
      <c r="T2442" s="3" t="str">
        <f t="shared" si="304"/>
        <v>SIN CECO</v>
      </c>
      <c r="U2442" s="3" t="str">
        <f t="shared" si="305"/>
        <v>NO</v>
      </c>
      <c r="V2442" t="str">
        <f t="shared" si="306"/>
        <v>TELMEX-Compromisos Pactados</v>
      </c>
      <c r="W2442" s="53">
        <f t="shared" si="307"/>
        <v>4</v>
      </c>
      <c r="X2442">
        <f t="shared" si="308"/>
        <v>4</v>
      </c>
      <c r="Y2442">
        <f>IF(ISNA(VLOOKUP(B2442,CECOS_SIN_IDENTIFICAR!$A$2:$D$146,4,0)),"SIN CECO",IF(VLOOKUP(B2442,CECOS_SIN_IDENTIFICAR!$A$2:$D$146,4,0)=0,"SIN CECO",VLOOKUP(B2442,CECOS_SIN_IDENTIFICAR!$A$2:$D$146,4,0)))</f>
        <v>1215</v>
      </c>
      <c r="Z2442">
        <f t="shared" si="309"/>
        <v>1215</v>
      </c>
      <c r="AA2442" s="3" t="s">
        <v>114</v>
      </c>
      <c r="AB2442" t="str">
        <f t="shared" si="310"/>
        <v>b. Satisface expectativas-Compromisos Pactados</v>
      </c>
      <c r="AC2442" t="str">
        <f>VLOOKUP(AB2442,CODIFICACION_PREGUNTAS!$C$2:$D$35,2,0)</f>
        <v>COMPROMISOS002</v>
      </c>
    </row>
    <row r="2443" spans="1:29" x14ac:dyDescent="0.25">
      <c r="A2443" s="3">
        <f t="shared" si="311"/>
        <v>2442</v>
      </c>
      <c r="B2443" s="3" t="s">
        <v>241</v>
      </c>
      <c r="C2443" s="32">
        <v>40787</v>
      </c>
      <c r="D2443" s="3" t="s">
        <v>114</v>
      </c>
      <c r="E2443" s="3"/>
      <c r="F2443" s="3"/>
      <c r="G2443" s="2" t="s">
        <v>37</v>
      </c>
      <c r="H2443" s="2" t="s">
        <v>35</v>
      </c>
      <c r="I2443" s="3">
        <v>4</v>
      </c>
      <c r="J2443" s="3" t="s">
        <v>183</v>
      </c>
      <c r="K2443" s="3"/>
      <c r="L2443" s="3"/>
      <c r="M2443" s="3"/>
      <c r="N2443" s="3"/>
      <c r="O2443" s="3"/>
      <c r="P2443" s="3"/>
      <c r="Q2443" s="3"/>
      <c r="R2443" s="3"/>
      <c r="S2443" s="3"/>
      <c r="T2443" s="3" t="str">
        <f t="shared" si="304"/>
        <v>SIN CECO</v>
      </c>
      <c r="U2443" s="3" t="str">
        <f t="shared" si="305"/>
        <v>NO</v>
      </c>
      <c r="V2443" t="str">
        <f t="shared" si="306"/>
        <v>TELMEX-Compromisos Pactados</v>
      </c>
      <c r="W2443" s="53">
        <f t="shared" si="307"/>
        <v>4</v>
      </c>
      <c r="X2443">
        <f t="shared" si="308"/>
        <v>4</v>
      </c>
      <c r="Y2443">
        <f>IF(ISNA(VLOOKUP(B2443,CECOS_SIN_IDENTIFICAR!$A$2:$D$146,4,0)),"SIN CECO",IF(VLOOKUP(B2443,CECOS_SIN_IDENTIFICAR!$A$2:$D$146,4,0)=0,"SIN CECO",VLOOKUP(B2443,CECOS_SIN_IDENTIFICAR!$A$2:$D$146,4,0)))</f>
        <v>1215</v>
      </c>
      <c r="Z2443">
        <f t="shared" si="309"/>
        <v>1215</v>
      </c>
      <c r="AA2443" s="3" t="s">
        <v>114</v>
      </c>
      <c r="AB2443" t="str">
        <f t="shared" si="310"/>
        <v>c. Calidad de la Información suministrada-Compromisos Pactados</v>
      </c>
      <c r="AC2443" t="str">
        <f>VLOOKUP(AB2443,CODIFICACION_PREGUNTAS!$C$2:$D$35,2,0)</f>
        <v>COMPROMISOS003</v>
      </c>
    </row>
    <row r="2444" spans="1:29" x14ac:dyDescent="0.25">
      <c r="A2444" s="3">
        <f t="shared" si="311"/>
        <v>2443</v>
      </c>
      <c r="B2444" s="3" t="s">
        <v>241</v>
      </c>
      <c r="C2444" s="32">
        <v>40787</v>
      </c>
      <c r="D2444" s="3" t="s">
        <v>114</v>
      </c>
      <c r="E2444" s="3"/>
      <c r="F2444" s="3"/>
      <c r="G2444" s="2" t="s">
        <v>38</v>
      </c>
      <c r="H2444" s="2" t="s">
        <v>35</v>
      </c>
      <c r="I2444" s="3">
        <v>4</v>
      </c>
      <c r="J2444" s="3" t="s">
        <v>183</v>
      </c>
      <c r="K2444" s="3"/>
      <c r="L2444" s="3"/>
      <c r="M2444" s="3"/>
      <c r="N2444" s="3"/>
      <c r="O2444" s="3"/>
      <c r="P2444" s="3"/>
      <c r="Q2444" s="3"/>
      <c r="R2444" s="3"/>
      <c r="S2444" s="3"/>
      <c r="T2444" s="3" t="str">
        <f t="shared" si="304"/>
        <v>SIN CECO</v>
      </c>
      <c r="U2444" s="3" t="str">
        <f t="shared" si="305"/>
        <v>NO</v>
      </c>
      <c r="V2444" t="str">
        <f t="shared" si="306"/>
        <v>TELMEX-Compromisos Pactados</v>
      </c>
      <c r="W2444" s="53">
        <f t="shared" si="307"/>
        <v>4</v>
      </c>
      <c r="X2444">
        <f t="shared" si="308"/>
        <v>4</v>
      </c>
      <c r="Y2444">
        <f>IF(ISNA(VLOOKUP(B2444,CECOS_SIN_IDENTIFICAR!$A$2:$D$146,4,0)),"SIN CECO",IF(VLOOKUP(B2444,CECOS_SIN_IDENTIFICAR!$A$2:$D$146,4,0)=0,"SIN CECO",VLOOKUP(B2444,CECOS_SIN_IDENTIFICAR!$A$2:$D$146,4,0)))</f>
        <v>1215</v>
      </c>
      <c r="Z2444">
        <f t="shared" si="309"/>
        <v>1215</v>
      </c>
      <c r="AA2444" s="3" t="s">
        <v>114</v>
      </c>
      <c r="AB2444" t="str">
        <f t="shared" si="310"/>
        <v>d. Disposición del personal de PAYC a las solicitudes del cliente-Compromisos Pactados</v>
      </c>
      <c r="AC2444" t="str">
        <f>VLOOKUP(AB2444,CODIFICACION_PREGUNTAS!$C$2:$D$35,2,0)</f>
        <v>COMPROMISOS004</v>
      </c>
    </row>
    <row r="2445" spans="1:29" x14ac:dyDescent="0.25">
      <c r="A2445" s="3">
        <f t="shared" si="311"/>
        <v>2444</v>
      </c>
      <c r="B2445" s="3" t="s">
        <v>241</v>
      </c>
      <c r="C2445" s="32">
        <v>40787</v>
      </c>
      <c r="D2445" s="3" t="s">
        <v>114</v>
      </c>
      <c r="E2445" s="3"/>
      <c r="F2445" s="3"/>
      <c r="G2445" s="2" t="s">
        <v>39</v>
      </c>
      <c r="H2445" s="2" t="s">
        <v>35</v>
      </c>
      <c r="I2445" s="3">
        <v>4</v>
      </c>
      <c r="J2445" s="3" t="s">
        <v>183</v>
      </c>
      <c r="K2445" s="3"/>
      <c r="L2445" s="3"/>
      <c r="M2445" s="3"/>
      <c r="N2445" s="3"/>
      <c r="O2445" s="3"/>
      <c r="P2445" s="3"/>
      <c r="Q2445" s="3"/>
      <c r="R2445" s="3"/>
      <c r="S2445" s="3"/>
      <c r="T2445" s="3" t="str">
        <f t="shared" si="304"/>
        <v>SIN CECO</v>
      </c>
      <c r="U2445" s="3" t="str">
        <f t="shared" si="305"/>
        <v>NO</v>
      </c>
      <c r="V2445" t="str">
        <f t="shared" si="306"/>
        <v>TELMEX-Compromisos Pactados</v>
      </c>
      <c r="W2445" s="53">
        <f t="shared" si="307"/>
        <v>4</v>
      </c>
      <c r="X2445">
        <f t="shared" si="308"/>
        <v>4</v>
      </c>
      <c r="Y2445">
        <f>IF(ISNA(VLOOKUP(B2445,CECOS_SIN_IDENTIFICAR!$A$2:$D$146,4,0)),"SIN CECO",IF(VLOOKUP(B2445,CECOS_SIN_IDENTIFICAR!$A$2:$D$146,4,0)=0,"SIN CECO",VLOOKUP(B2445,CECOS_SIN_IDENTIFICAR!$A$2:$D$146,4,0)))</f>
        <v>1215</v>
      </c>
      <c r="Z2445">
        <f t="shared" si="309"/>
        <v>1215</v>
      </c>
      <c r="AA2445" s="3" t="s">
        <v>114</v>
      </c>
      <c r="AB2445" t="str">
        <f t="shared" si="310"/>
        <v>e. Coherencia entre lo solicitado y lo entregado-Compromisos Pactados</v>
      </c>
      <c r="AC2445" t="str">
        <f>VLOOKUP(AB2445,CODIFICACION_PREGUNTAS!$C$2:$D$35,2,0)</f>
        <v>COMPROMISOS005</v>
      </c>
    </row>
    <row r="2446" spans="1:29" x14ac:dyDescent="0.25">
      <c r="A2446" s="3">
        <f t="shared" si="311"/>
        <v>2445</v>
      </c>
      <c r="B2446" s="3" t="s">
        <v>241</v>
      </c>
      <c r="C2446" s="32">
        <v>40787</v>
      </c>
      <c r="D2446" s="3" t="s">
        <v>114</v>
      </c>
      <c r="E2446" s="3"/>
      <c r="F2446" s="3"/>
      <c r="G2446" s="2" t="s">
        <v>40</v>
      </c>
      <c r="H2446" s="2" t="s">
        <v>40</v>
      </c>
      <c r="I2446" s="3">
        <v>4</v>
      </c>
      <c r="J2446" s="3" t="s">
        <v>183</v>
      </c>
      <c r="K2446" s="3"/>
      <c r="L2446" s="3"/>
      <c r="M2446" s="3"/>
      <c r="N2446" s="3"/>
      <c r="O2446" s="3"/>
      <c r="P2446" s="3"/>
      <c r="Q2446" s="3"/>
      <c r="R2446" s="3"/>
      <c r="S2446" s="3"/>
      <c r="T2446" s="3" t="str">
        <f t="shared" si="304"/>
        <v>SIN CECO</v>
      </c>
      <c r="U2446" s="3" t="str">
        <f t="shared" si="305"/>
        <v>NO</v>
      </c>
      <c r="V2446" t="str">
        <f t="shared" si="306"/>
        <v>TELMEX-Grado de Satisfacción con el Servicio Prestado</v>
      </c>
      <c r="W2446" s="53">
        <f t="shared" si="307"/>
        <v>4</v>
      </c>
      <c r="X2446">
        <f t="shared" si="308"/>
        <v>4</v>
      </c>
      <c r="Y2446">
        <f>IF(ISNA(VLOOKUP(B2446,CECOS_SIN_IDENTIFICAR!$A$2:$D$146,4,0)),"SIN CECO",IF(VLOOKUP(B2446,CECOS_SIN_IDENTIFICAR!$A$2:$D$146,4,0)=0,"SIN CECO",VLOOKUP(B2446,CECOS_SIN_IDENTIFICAR!$A$2:$D$146,4,0)))</f>
        <v>1215</v>
      </c>
      <c r="Z2446">
        <f t="shared" si="309"/>
        <v>1215</v>
      </c>
      <c r="AA2446" s="3" t="s">
        <v>114</v>
      </c>
      <c r="AB2446" t="str">
        <f t="shared" si="310"/>
        <v>Grado de Satisfacción con el Servicio Prestado-Grado de Satisfacción con el Servicio Prestado</v>
      </c>
      <c r="AC2446" t="str">
        <f>VLOOKUP(AB2446,CODIFICACION_PREGUNTAS!$C$2:$D$35,2,0)</f>
        <v>SATISFACCION001</v>
      </c>
    </row>
    <row r="2447" spans="1:29" x14ac:dyDescent="0.25">
      <c r="A2447" s="3">
        <f t="shared" si="311"/>
        <v>2446</v>
      </c>
      <c r="B2447" s="3" t="s">
        <v>241</v>
      </c>
      <c r="C2447" s="32">
        <v>40787</v>
      </c>
      <c r="D2447" s="3" t="s">
        <v>114</v>
      </c>
      <c r="E2447" s="3"/>
      <c r="F2447" s="3"/>
      <c r="G2447" s="2" t="s">
        <v>41</v>
      </c>
      <c r="H2447" s="2" t="s">
        <v>41</v>
      </c>
      <c r="I2447" s="3">
        <v>4</v>
      </c>
      <c r="J2447" s="3" t="s">
        <v>183</v>
      </c>
      <c r="K2447" s="3"/>
      <c r="L2447" s="3"/>
      <c r="M2447" s="3"/>
      <c r="N2447" s="3"/>
      <c r="O2447" s="3"/>
      <c r="P2447" s="3"/>
      <c r="Q2447" s="3"/>
      <c r="R2447" s="3"/>
      <c r="S2447" s="3"/>
      <c r="T2447" s="3" t="str">
        <f t="shared" si="304"/>
        <v>SIN CECO</v>
      </c>
      <c r="U2447" s="3" t="str">
        <f t="shared" si="305"/>
        <v>NO</v>
      </c>
      <c r="V2447" t="str">
        <f t="shared" si="306"/>
        <v>TELMEX-Posibilidad de Volver a Contratar con PAYC</v>
      </c>
      <c r="W2447" s="53">
        <f t="shared" si="307"/>
        <v>4</v>
      </c>
      <c r="X2447">
        <f t="shared" si="308"/>
        <v>4</v>
      </c>
      <c r="Y2447">
        <f>IF(ISNA(VLOOKUP(B2447,CECOS_SIN_IDENTIFICAR!$A$2:$D$146,4,0)),"SIN CECO",IF(VLOOKUP(B2447,CECOS_SIN_IDENTIFICAR!$A$2:$D$146,4,0)=0,"SIN CECO",VLOOKUP(B2447,CECOS_SIN_IDENTIFICAR!$A$2:$D$146,4,0)))</f>
        <v>1215</v>
      </c>
      <c r="Z2447">
        <f t="shared" si="309"/>
        <v>1215</v>
      </c>
      <c r="AA2447" s="3" t="s">
        <v>114</v>
      </c>
      <c r="AB2447" t="str">
        <f t="shared" si="310"/>
        <v>Posibilidad de Volver a Contratar con PAYC-Posibilidad de Volver a Contratar con PAYC</v>
      </c>
      <c r="AC2447" t="str">
        <f>VLOOKUP(AB2447,CODIFICACION_PREGUNTAS!$C$2:$D$35,2,0)</f>
        <v>VOLVER001</v>
      </c>
    </row>
    <row r="2448" spans="1:29" x14ac:dyDescent="0.25">
      <c r="A2448" s="3">
        <f t="shared" si="311"/>
        <v>2447</v>
      </c>
      <c r="B2448" s="3" t="s">
        <v>241</v>
      </c>
      <c r="C2448" s="32">
        <v>40787</v>
      </c>
      <c r="D2448" s="3" t="s">
        <v>114</v>
      </c>
      <c r="E2448" s="3"/>
      <c r="F2448" s="3"/>
      <c r="G2448" s="2" t="s">
        <v>42</v>
      </c>
      <c r="H2448" s="6" t="s">
        <v>43</v>
      </c>
      <c r="I2448" s="3" t="s">
        <v>56</v>
      </c>
      <c r="J2448" s="3" t="s">
        <v>183</v>
      </c>
      <c r="K2448" s="3"/>
      <c r="L2448" s="3"/>
      <c r="M2448" s="3"/>
      <c r="N2448" s="3"/>
      <c r="O2448" s="3"/>
      <c r="P2448" s="3"/>
      <c r="Q2448" s="3"/>
      <c r="R2448" s="3"/>
      <c r="S2448" s="3"/>
      <c r="T2448" s="3" t="str">
        <f t="shared" si="304"/>
        <v>SIN CECO</v>
      </c>
      <c r="U2448" s="3" t="str">
        <f t="shared" si="305"/>
        <v>NO</v>
      </c>
      <c r="V2448" t="str">
        <f t="shared" si="306"/>
        <v>TELMEX-Fortalezas PAYC</v>
      </c>
      <c r="W2448" s="53" t="str">
        <f t="shared" si="307"/>
        <v>-</v>
      </c>
      <c r="X2448">
        <f t="shared" si="308"/>
        <v>0</v>
      </c>
      <c r="Y2448">
        <f>IF(ISNA(VLOOKUP(B2448,CECOS_SIN_IDENTIFICAR!$A$2:$D$146,4,0)),"SIN CECO",IF(VLOOKUP(B2448,CECOS_SIN_IDENTIFICAR!$A$2:$D$146,4,0)=0,"SIN CECO",VLOOKUP(B2448,CECOS_SIN_IDENTIFICAR!$A$2:$D$146,4,0)))</f>
        <v>1215</v>
      </c>
      <c r="Z2448">
        <f t="shared" si="309"/>
        <v>1215</v>
      </c>
      <c r="AA2448" s="3" t="s">
        <v>114</v>
      </c>
      <c r="AB2448" t="str">
        <f t="shared" si="310"/>
        <v>Principales fortalezas en el servicio que presta PAYC-Fortalezas PAYC</v>
      </c>
      <c r="AC2448" t="str">
        <f>VLOOKUP(AB2448,CODIFICACION_PREGUNTAS!$C$2:$D$35,2,0)</f>
        <v>FORT001</v>
      </c>
    </row>
    <row r="2449" spans="1:29" x14ac:dyDescent="0.25">
      <c r="A2449" s="3">
        <f t="shared" si="311"/>
        <v>2448</v>
      </c>
      <c r="B2449" s="3" t="s">
        <v>241</v>
      </c>
      <c r="C2449" s="32">
        <v>40787</v>
      </c>
      <c r="D2449" s="3" t="s">
        <v>114</v>
      </c>
      <c r="E2449" s="3"/>
      <c r="F2449" s="3"/>
      <c r="G2449" s="2" t="s">
        <v>44</v>
      </c>
      <c r="H2449" s="6" t="s">
        <v>45</v>
      </c>
      <c r="I2449" s="3" t="s">
        <v>56</v>
      </c>
      <c r="J2449" s="3" t="s">
        <v>183</v>
      </c>
      <c r="K2449" s="3"/>
      <c r="L2449" s="3"/>
      <c r="M2449" s="3"/>
      <c r="N2449" s="3"/>
      <c r="O2449" s="3"/>
      <c r="P2449" s="3"/>
      <c r="Q2449" s="3"/>
      <c r="R2449" s="3"/>
      <c r="S2449" s="3"/>
      <c r="T2449" s="3" t="str">
        <f t="shared" si="304"/>
        <v>SIN CECO</v>
      </c>
      <c r="U2449" s="3" t="str">
        <f t="shared" si="305"/>
        <v>NO</v>
      </c>
      <c r="V2449" t="str">
        <f t="shared" si="306"/>
        <v>TELMEX-Debilidades PAYC</v>
      </c>
      <c r="W2449" s="53" t="str">
        <f t="shared" si="307"/>
        <v>-</v>
      </c>
      <c r="X2449">
        <f t="shared" si="308"/>
        <v>0</v>
      </c>
      <c r="Y2449">
        <f>IF(ISNA(VLOOKUP(B2449,CECOS_SIN_IDENTIFICAR!$A$2:$D$146,4,0)),"SIN CECO",IF(VLOOKUP(B2449,CECOS_SIN_IDENTIFICAR!$A$2:$D$146,4,0)=0,"SIN CECO",VLOOKUP(B2449,CECOS_SIN_IDENTIFICAR!$A$2:$D$146,4,0)))</f>
        <v>1215</v>
      </c>
      <c r="Z2449">
        <f t="shared" si="309"/>
        <v>1215</v>
      </c>
      <c r="AA2449" s="3" t="s">
        <v>114</v>
      </c>
      <c r="AB2449" t="str">
        <f t="shared" si="310"/>
        <v>Principales debilidades en el servicio que presta PAYC-Debilidades PAYC</v>
      </c>
      <c r="AC2449" t="str">
        <f>VLOOKUP(AB2449,CODIFICACION_PREGUNTAS!$C$2:$D$35,2,0)</f>
        <v>DEB001</v>
      </c>
    </row>
    <row r="2450" spans="1:29" x14ac:dyDescent="0.25">
      <c r="A2450" s="3">
        <f t="shared" si="311"/>
        <v>2449</v>
      </c>
      <c r="B2450" s="3" t="s">
        <v>242</v>
      </c>
      <c r="C2450" s="32">
        <v>40787</v>
      </c>
      <c r="D2450" s="3" t="s">
        <v>114</v>
      </c>
      <c r="E2450" s="3"/>
      <c r="F2450" s="3"/>
      <c r="G2450" s="2" t="s">
        <v>5</v>
      </c>
      <c r="H2450" s="3" t="s">
        <v>6</v>
      </c>
      <c r="I2450" s="3">
        <v>4</v>
      </c>
      <c r="J2450" s="3" t="s">
        <v>183</v>
      </c>
      <c r="K2450" s="3"/>
      <c r="L2450" s="3"/>
      <c r="M2450" s="3"/>
      <c r="N2450" s="3"/>
      <c r="O2450" s="3"/>
      <c r="P2450" s="3"/>
      <c r="Q2450" s="3"/>
      <c r="R2450" s="3"/>
      <c r="S2450" s="3"/>
      <c r="T2450" s="3" t="str">
        <f t="shared" si="304"/>
        <v>SIN CECO</v>
      </c>
      <c r="U2450" s="3" t="str">
        <f t="shared" si="305"/>
        <v>NO</v>
      </c>
      <c r="V2450" t="str">
        <f t="shared" si="306"/>
        <v>UNICENTRO VILLAVICENCIO-Soporte Técnico</v>
      </c>
      <c r="W2450" s="53">
        <f t="shared" si="307"/>
        <v>4</v>
      </c>
      <c r="X2450">
        <f t="shared" si="308"/>
        <v>4</v>
      </c>
      <c r="Y2450">
        <f>IF(ISNA(VLOOKUP(B2450,CECOS_SIN_IDENTIFICAR!$A$2:$D$146,4,0)),"SIN CECO",IF(VLOOKUP(B2450,CECOS_SIN_IDENTIFICAR!$A$2:$D$146,4,0)=0,"SIN CECO",VLOOKUP(B2450,CECOS_SIN_IDENTIFICAR!$A$2:$D$146,4,0)))</f>
        <v>1490</v>
      </c>
      <c r="Z2450">
        <f t="shared" si="309"/>
        <v>1490</v>
      </c>
      <c r="AA2450" s="3" t="s">
        <v>114</v>
      </c>
      <c r="AB2450" t="str">
        <f t="shared" si="310"/>
        <v>a. Conocimiento específico de temas aplicables al proyecto-Soporte Técnico</v>
      </c>
      <c r="AC2450" t="str">
        <f>VLOOKUP(AB2450,CODIFICACION_PREGUNTAS!$C$2:$D$35,2,0)</f>
        <v>SOPORTE_TEC001</v>
      </c>
    </row>
    <row r="2451" spans="1:29" x14ac:dyDescent="0.25">
      <c r="A2451" s="3">
        <f t="shared" si="311"/>
        <v>2450</v>
      </c>
      <c r="B2451" s="3" t="s">
        <v>242</v>
      </c>
      <c r="C2451" s="32">
        <v>40787</v>
      </c>
      <c r="D2451" s="3" t="s">
        <v>114</v>
      </c>
      <c r="E2451" s="3"/>
      <c r="F2451" s="3"/>
      <c r="G2451" s="2" t="s">
        <v>7</v>
      </c>
      <c r="H2451" s="3" t="s">
        <v>6</v>
      </c>
      <c r="I2451" s="3">
        <v>4</v>
      </c>
      <c r="J2451" s="3" t="s">
        <v>183</v>
      </c>
      <c r="K2451" s="3"/>
      <c r="L2451" s="3"/>
      <c r="M2451" s="3"/>
      <c r="N2451" s="3"/>
      <c r="O2451" s="3"/>
      <c r="P2451" s="3"/>
      <c r="Q2451" s="3"/>
      <c r="R2451" s="3"/>
      <c r="S2451" s="3"/>
      <c r="T2451" s="3" t="str">
        <f t="shared" si="304"/>
        <v>SIN CECO</v>
      </c>
      <c r="U2451" s="3" t="str">
        <f t="shared" si="305"/>
        <v>NO</v>
      </c>
      <c r="V2451" t="str">
        <f t="shared" si="306"/>
        <v>UNICENTRO VILLAVICENCIO-Soporte Técnico</v>
      </c>
      <c r="W2451" s="53">
        <f t="shared" si="307"/>
        <v>4</v>
      </c>
      <c r="X2451">
        <f t="shared" si="308"/>
        <v>4</v>
      </c>
      <c r="Y2451">
        <f>IF(ISNA(VLOOKUP(B2451,CECOS_SIN_IDENTIFICAR!$A$2:$D$146,4,0)),"SIN CECO",IF(VLOOKUP(B2451,CECOS_SIN_IDENTIFICAR!$A$2:$D$146,4,0)=0,"SIN CECO",VLOOKUP(B2451,CECOS_SIN_IDENTIFICAR!$A$2:$D$146,4,0)))</f>
        <v>1490</v>
      </c>
      <c r="Z2451">
        <f t="shared" si="309"/>
        <v>1490</v>
      </c>
      <c r="AA2451" s="3" t="s">
        <v>114</v>
      </c>
      <c r="AB2451" t="str">
        <f t="shared" si="310"/>
        <v>b. Idoneidad y Calidad del soporte-Soporte Técnico</v>
      </c>
      <c r="AC2451" t="str">
        <f>VLOOKUP(AB2451,CODIFICACION_PREGUNTAS!$C$2:$D$35,2,0)</f>
        <v>SOPORTE_TEC002</v>
      </c>
    </row>
    <row r="2452" spans="1:29" x14ac:dyDescent="0.25">
      <c r="A2452" s="3">
        <f t="shared" si="311"/>
        <v>2451</v>
      </c>
      <c r="B2452" s="3" t="s">
        <v>242</v>
      </c>
      <c r="C2452" s="32">
        <v>40787</v>
      </c>
      <c r="D2452" s="3" t="s">
        <v>114</v>
      </c>
      <c r="E2452" s="3"/>
      <c r="F2452" s="3"/>
      <c r="G2452" s="2" t="s">
        <v>8</v>
      </c>
      <c r="H2452" s="3" t="s">
        <v>6</v>
      </c>
      <c r="I2452" s="3">
        <v>4</v>
      </c>
      <c r="J2452" s="3" t="s">
        <v>183</v>
      </c>
      <c r="K2452" s="3"/>
      <c r="L2452" s="3"/>
      <c r="M2452" s="3"/>
      <c r="N2452" s="3"/>
      <c r="O2452" s="3"/>
      <c r="P2452" s="3"/>
      <c r="Q2452" s="3"/>
      <c r="R2452" s="3"/>
      <c r="S2452" s="3"/>
      <c r="T2452" s="3" t="str">
        <f t="shared" si="304"/>
        <v>SIN CECO</v>
      </c>
      <c r="U2452" s="3" t="str">
        <f t="shared" si="305"/>
        <v>NO</v>
      </c>
      <c r="V2452" t="str">
        <f t="shared" si="306"/>
        <v>UNICENTRO VILLAVICENCIO-Soporte Técnico</v>
      </c>
      <c r="W2452" s="53">
        <f t="shared" si="307"/>
        <v>4</v>
      </c>
      <c r="X2452">
        <f t="shared" si="308"/>
        <v>4</v>
      </c>
      <c r="Y2452">
        <f>IF(ISNA(VLOOKUP(B2452,CECOS_SIN_IDENTIFICAR!$A$2:$D$146,4,0)),"SIN CECO",IF(VLOOKUP(B2452,CECOS_SIN_IDENTIFICAR!$A$2:$D$146,4,0)=0,"SIN CECO",VLOOKUP(B2452,CECOS_SIN_IDENTIFICAR!$A$2:$D$146,4,0)))</f>
        <v>1490</v>
      </c>
      <c r="Z2452">
        <f t="shared" si="309"/>
        <v>1490</v>
      </c>
      <c r="AA2452" s="3" t="s">
        <v>114</v>
      </c>
      <c r="AB2452" t="str">
        <f t="shared" si="310"/>
        <v>c. Cumplimiento de especificaciones técnicas de construcción-Soporte Técnico</v>
      </c>
      <c r="AC2452" t="str">
        <f>VLOOKUP(AB2452,CODIFICACION_PREGUNTAS!$C$2:$D$35,2,0)</f>
        <v>SOPORTE_TEC003</v>
      </c>
    </row>
    <row r="2453" spans="1:29" x14ac:dyDescent="0.25">
      <c r="A2453" s="3">
        <f t="shared" si="311"/>
        <v>2452</v>
      </c>
      <c r="B2453" s="3" t="s">
        <v>242</v>
      </c>
      <c r="C2453" s="32">
        <v>40787</v>
      </c>
      <c r="D2453" s="3" t="s">
        <v>114</v>
      </c>
      <c r="E2453" s="3"/>
      <c r="F2453" s="3"/>
      <c r="G2453" s="2" t="s">
        <v>9</v>
      </c>
      <c r="H2453" s="3" t="s">
        <v>6</v>
      </c>
      <c r="I2453" s="3">
        <v>4</v>
      </c>
      <c r="J2453" s="3" t="s">
        <v>183</v>
      </c>
      <c r="K2453" s="3"/>
      <c r="L2453" s="3"/>
      <c r="M2453" s="3"/>
      <c r="N2453" s="3"/>
      <c r="O2453" s="3"/>
      <c r="P2453" s="3"/>
      <c r="Q2453" s="3"/>
      <c r="R2453" s="3"/>
      <c r="S2453" s="3"/>
      <c r="T2453" s="3" t="str">
        <f t="shared" si="304"/>
        <v>SIN CECO</v>
      </c>
      <c r="U2453" s="3" t="str">
        <f t="shared" si="305"/>
        <v>NO</v>
      </c>
      <c r="V2453" t="str">
        <f t="shared" si="306"/>
        <v>UNICENTRO VILLAVICENCIO-Soporte Técnico</v>
      </c>
      <c r="W2453" s="53">
        <f t="shared" si="307"/>
        <v>4</v>
      </c>
      <c r="X2453">
        <f t="shared" si="308"/>
        <v>4</v>
      </c>
      <c r="Y2453">
        <f>IF(ISNA(VLOOKUP(B2453,CECOS_SIN_IDENTIFICAR!$A$2:$D$146,4,0)),"SIN CECO",IF(VLOOKUP(B2453,CECOS_SIN_IDENTIFICAR!$A$2:$D$146,4,0)=0,"SIN CECO",VLOOKUP(B2453,CECOS_SIN_IDENTIFICAR!$A$2:$D$146,4,0)))</f>
        <v>1490</v>
      </c>
      <c r="Z2453">
        <f t="shared" si="309"/>
        <v>1490</v>
      </c>
      <c r="AA2453" s="3" t="s">
        <v>114</v>
      </c>
      <c r="AB2453" t="str">
        <f t="shared" si="310"/>
        <v>d. Confiabilidad de los conceptos aplicados-Soporte Técnico</v>
      </c>
      <c r="AC2453" t="str">
        <f>VLOOKUP(AB2453,CODIFICACION_PREGUNTAS!$C$2:$D$35,2,0)</f>
        <v>SOPORTE_TEC004</v>
      </c>
    </row>
    <row r="2454" spans="1:29" x14ac:dyDescent="0.25">
      <c r="A2454" s="3">
        <f t="shared" si="311"/>
        <v>2453</v>
      </c>
      <c r="B2454" s="3" t="s">
        <v>242</v>
      </c>
      <c r="C2454" s="32">
        <v>40787</v>
      </c>
      <c r="D2454" s="3" t="s">
        <v>114</v>
      </c>
      <c r="E2454" s="3"/>
      <c r="F2454" s="3"/>
      <c r="G2454" s="2" t="s">
        <v>10</v>
      </c>
      <c r="H2454" s="3" t="s">
        <v>6</v>
      </c>
      <c r="I2454" s="3">
        <v>3</v>
      </c>
      <c r="J2454" s="3" t="s">
        <v>183</v>
      </c>
      <c r="K2454" s="3"/>
      <c r="L2454" s="3"/>
      <c r="M2454" s="3"/>
      <c r="N2454" s="3"/>
      <c r="O2454" s="3"/>
      <c r="P2454" s="3"/>
      <c r="Q2454" s="3"/>
      <c r="R2454" s="3"/>
      <c r="S2454" s="3"/>
      <c r="T2454" s="3" t="str">
        <f t="shared" si="304"/>
        <v>SIN CECO</v>
      </c>
      <c r="U2454" s="3" t="str">
        <f t="shared" si="305"/>
        <v>NO</v>
      </c>
      <c r="V2454" t="str">
        <f t="shared" si="306"/>
        <v>UNICENTRO VILLAVICENCIO-Soporte Técnico</v>
      </c>
      <c r="W2454" s="53">
        <f t="shared" si="307"/>
        <v>3</v>
      </c>
      <c r="X2454">
        <f t="shared" si="308"/>
        <v>3</v>
      </c>
      <c r="Y2454">
        <f>IF(ISNA(VLOOKUP(B2454,CECOS_SIN_IDENTIFICAR!$A$2:$D$146,4,0)),"SIN CECO",IF(VLOOKUP(B2454,CECOS_SIN_IDENTIFICAR!$A$2:$D$146,4,0)=0,"SIN CECO",VLOOKUP(B2454,CECOS_SIN_IDENTIFICAR!$A$2:$D$146,4,0)))</f>
        <v>1490</v>
      </c>
      <c r="Z2454">
        <f t="shared" si="309"/>
        <v>1490</v>
      </c>
      <c r="AA2454" s="3" t="s">
        <v>114</v>
      </c>
      <c r="AB2454" t="str">
        <f t="shared" si="310"/>
        <v>e. Oportunidad en entrega de información o requerimientos-Soporte Técnico</v>
      </c>
      <c r="AC2454" t="str">
        <f>VLOOKUP(AB2454,CODIFICACION_PREGUNTAS!$C$2:$D$35,2,0)</f>
        <v>SOPORTE_TEC005</v>
      </c>
    </row>
    <row r="2455" spans="1:29" x14ac:dyDescent="0.25">
      <c r="A2455" s="3">
        <f t="shared" si="311"/>
        <v>2454</v>
      </c>
      <c r="B2455" s="3" t="s">
        <v>242</v>
      </c>
      <c r="C2455" s="32">
        <v>40787</v>
      </c>
      <c r="D2455" s="3" t="s">
        <v>114</v>
      </c>
      <c r="E2455" s="3"/>
      <c r="F2455" s="3"/>
      <c r="G2455" s="2" t="s">
        <v>11</v>
      </c>
      <c r="H2455" s="3" t="s">
        <v>12</v>
      </c>
      <c r="I2455" s="3">
        <v>4</v>
      </c>
      <c r="J2455" s="3" t="s">
        <v>183</v>
      </c>
      <c r="K2455" s="3"/>
      <c r="L2455" s="3"/>
      <c r="M2455" s="3"/>
      <c r="N2455" s="3"/>
      <c r="O2455" s="3"/>
      <c r="P2455" s="3"/>
      <c r="Q2455" s="3"/>
      <c r="R2455" s="3"/>
      <c r="S2455" s="3"/>
      <c r="T2455" s="3" t="str">
        <f t="shared" si="304"/>
        <v>SIN CECO</v>
      </c>
      <c r="U2455" s="3" t="str">
        <f t="shared" si="305"/>
        <v>NO</v>
      </c>
      <c r="V2455" t="str">
        <f t="shared" si="306"/>
        <v>UNICENTRO VILLAVICENCIO-Soporte Administrativo</v>
      </c>
      <c r="W2455" s="53">
        <f t="shared" si="307"/>
        <v>4</v>
      </c>
      <c r="X2455">
        <f t="shared" si="308"/>
        <v>4</v>
      </c>
      <c r="Y2455">
        <f>IF(ISNA(VLOOKUP(B2455,CECOS_SIN_IDENTIFICAR!$A$2:$D$146,4,0)),"SIN CECO",IF(VLOOKUP(B2455,CECOS_SIN_IDENTIFICAR!$A$2:$D$146,4,0)=0,"SIN CECO",VLOOKUP(B2455,CECOS_SIN_IDENTIFICAR!$A$2:$D$146,4,0)))</f>
        <v>1490</v>
      </c>
      <c r="Z2455">
        <f t="shared" si="309"/>
        <v>1490</v>
      </c>
      <c r="AA2455" s="3" t="s">
        <v>114</v>
      </c>
      <c r="AB2455" t="str">
        <f t="shared" si="310"/>
        <v>a. Oportunidad de la gestión en obra-Soporte Administrativo</v>
      </c>
      <c r="AC2455" t="str">
        <f>VLOOKUP(AB2455,CODIFICACION_PREGUNTAS!$C$2:$D$35,2,0)</f>
        <v>SOPORTE_ADMON001</v>
      </c>
    </row>
    <row r="2456" spans="1:29" x14ac:dyDescent="0.25">
      <c r="A2456" s="3">
        <f t="shared" si="311"/>
        <v>2455</v>
      </c>
      <c r="B2456" s="3" t="s">
        <v>242</v>
      </c>
      <c r="C2456" s="32">
        <v>40787</v>
      </c>
      <c r="D2456" s="3" t="s">
        <v>114</v>
      </c>
      <c r="E2456" s="3"/>
      <c r="F2456" s="3"/>
      <c r="G2456" s="2" t="s">
        <v>13</v>
      </c>
      <c r="H2456" s="3" t="s">
        <v>12</v>
      </c>
      <c r="I2456" s="3">
        <v>4</v>
      </c>
      <c r="J2456" s="3" t="s">
        <v>183</v>
      </c>
      <c r="K2456" s="3"/>
      <c r="L2456" s="3"/>
      <c r="M2456" s="3"/>
      <c r="N2456" s="3"/>
      <c r="O2456" s="3"/>
      <c r="P2456" s="3"/>
      <c r="Q2456" s="3"/>
      <c r="R2456" s="3"/>
      <c r="S2456" s="3"/>
      <c r="T2456" s="3" t="str">
        <f t="shared" si="304"/>
        <v>SIN CECO</v>
      </c>
      <c r="U2456" s="3" t="str">
        <f t="shared" si="305"/>
        <v>NO</v>
      </c>
      <c r="V2456" t="str">
        <f t="shared" si="306"/>
        <v>UNICENTRO VILLAVICENCIO-Soporte Administrativo</v>
      </c>
      <c r="W2456" s="53">
        <f t="shared" si="307"/>
        <v>4</v>
      </c>
      <c r="X2456">
        <f t="shared" si="308"/>
        <v>4</v>
      </c>
      <c r="Y2456">
        <f>IF(ISNA(VLOOKUP(B2456,CECOS_SIN_IDENTIFICAR!$A$2:$D$146,4,0)),"SIN CECO",IF(VLOOKUP(B2456,CECOS_SIN_IDENTIFICAR!$A$2:$D$146,4,0)=0,"SIN CECO",VLOOKUP(B2456,CECOS_SIN_IDENTIFICAR!$A$2:$D$146,4,0)))</f>
        <v>1490</v>
      </c>
      <c r="Z2456">
        <f t="shared" si="309"/>
        <v>1490</v>
      </c>
      <c r="AA2456" s="3" t="s">
        <v>114</v>
      </c>
      <c r="AB2456" t="str">
        <f t="shared" si="310"/>
        <v>b. Manejo administrativo del proyecto-Soporte Administrativo</v>
      </c>
      <c r="AC2456" t="str">
        <f>VLOOKUP(AB2456,CODIFICACION_PREGUNTAS!$C$2:$D$35,2,0)</f>
        <v>SOPORTE_ADMON002</v>
      </c>
    </row>
    <row r="2457" spans="1:29" x14ac:dyDescent="0.25">
      <c r="A2457" s="3">
        <f t="shared" si="311"/>
        <v>2456</v>
      </c>
      <c r="B2457" s="3" t="s">
        <v>242</v>
      </c>
      <c r="C2457" s="32">
        <v>40787</v>
      </c>
      <c r="D2457" s="3" t="s">
        <v>114</v>
      </c>
      <c r="E2457" s="3"/>
      <c r="F2457" s="3"/>
      <c r="G2457" s="2" t="s">
        <v>14</v>
      </c>
      <c r="H2457" s="3" t="s">
        <v>12</v>
      </c>
      <c r="I2457" s="3">
        <v>4</v>
      </c>
      <c r="J2457" s="3" t="s">
        <v>183</v>
      </c>
      <c r="K2457" s="3"/>
      <c r="L2457" s="3"/>
      <c r="M2457" s="3"/>
      <c r="N2457" s="3"/>
      <c r="O2457" s="3"/>
      <c r="P2457" s="3"/>
      <c r="Q2457" s="3"/>
      <c r="R2457" s="3"/>
      <c r="S2457" s="3"/>
      <c r="T2457" s="3" t="str">
        <f t="shared" si="304"/>
        <v>SIN CECO</v>
      </c>
      <c r="U2457" s="3" t="str">
        <f t="shared" si="305"/>
        <v>NO</v>
      </c>
      <c r="V2457" t="str">
        <f t="shared" si="306"/>
        <v>UNICENTRO VILLAVICENCIO-Soporte Administrativo</v>
      </c>
      <c r="W2457" s="53">
        <f t="shared" si="307"/>
        <v>4</v>
      </c>
      <c r="X2457">
        <f t="shared" si="308"/>
        <v>4</v>
      </c>
      <c r="Y2457">
        <f>IF(ISNA(VLOOKUP(B2457,CECOS_SIN_IDENTIFICAR!$A$2:$D$146,4,0)),"SIN CECO",IF(VLOOKUP(B2457,CECOS_SIN_IDENTIFICAR!$A$2:$D$146,4,0)=0,"SIN CECO",VLOOKUP(B2457,CECOS_SIN_IDENTIFICAR!$A$2:$D$146,4,0)))</f>
        <v>1490</v>
      </c>
      <c r="Z2457">
        <f t="shared" si="309"/>
        <v>1490</v>
      </c>
      <c r="AA2457" s="3" t="s">
        <v>114</v>
      </c>
      <c r="AB2457" t="str">
        <f t="shared" si="310"/>
        <v>c. Información clara y veraz sobre la administración de proyecto-Soporte Administrativo</v>
      </c>
      <c r="AC2457" t="str">
        <f>VLOOKUP(AB2457,CODIFICACION_PREGUNTAS!$C$2:$D$35,2,0)</f>
        <v>SOPORTE_ADMON003</v>
      </c>
    </row>
    <row r="2458" spans="1:29" x14ac:dyDescent="0.25">
      <c r="A2458" s="3">
        <f t="shared" si="311"/>
        <v>2457</v>
      </c>
      <c r="B2458" s="3" t="s">
        <v>242</v>
      </c>
      <c r="C2458" s="32">
        <v>40787</v>
      </c>
      <c r="D2458" s="3" t="s">
        <v>114</v>
      </c>
      <c r="E2458" s="3"/>
      <c r="F2458" s="3"/>
      <c r="G2458" s="2" t="s">
        <v>15</v>
      </c>
      <c r="H2458" s="3" t="s">
        <v>12</v>
      </c>
      <c r="I2458" s="3">
        <v>4</v>
      </c>
      <c r="J2458" s="3" t="s">
        <v>183</v>
      </c>
      <c r="K2458" s="3"/>
      <c r="L2458" s="3"/>
      <c r="M2458" s="3"/>
      <c r="N2458" s="3"/>
      <c r="O2458" s="3"/>
      <c r="P2458" s="3"/>
      <c r="Q2458" s="3"/>
      <c r="R2458" s="3"/>
      <c r="S2458" s="3"/>
      <c r="T2458" s="3" t="str">
        <f t="shared" si="304"/>
        <v>SIN CECO</v>
      </c>
      <c r="U2458" s="3" t="str">
        <f t="shared" si="305"/>
        <v>NO</v>
      </c>
      <c r="V2458" t="str">
        <f t="shared" si="306"/>
        <v>UNICENTRO VILLAVICENCIO-Soporte Administrativo</v>
      </c>
      <c r="W2458" s="53">
        <f t="shared" si="307"/>
        <v>4</v>
      </c>
      <c r="X2458">
        <f t="shared" si="308"/>
        <v>4</v>
      </c>
      <c r="Y2458">
        <f>IF(ISNA(VLOOKUP(B2458,CECOS_SIN_IDENTIFICAR!$A$2:$D$146,4,0)),"SIN CECO",IF(VLOOKUP(B2458,CECOS_SIN_IDENTIFICAR!$A$2:$D$146,4,0)=0,"SIN CECO",VLOOKUP(B2458,CECOS_SIN_IDENTIFICAR!$A$2:$D$146,4,0)))</f>
        <v>1490</v>
      </c>
      <c r="Z2458">
        <f t="shared" si="309"/>
        <v>1490</v>
      </c>
      <c r="AA2458" s="3" t="s">
        <v>114</v>
      </c>
      <c r="AB2458" t="str">
        <f t="shared" si="310"/>
        <v>d. Cumplimientos con expectativas del cliente-Soporte Administrativo</v>
      </c>
      <c r="AC2458" t="str">
        <f>VLOOKUP(AB2458,CODIFICACION_PREGUNTAS!$C$2:$D$35,2,0)</f>
        <v>SOPORTE_ADMON004</v>
      </c>
    </row>
    <row r="2459" spans="1:29" x14ac:dyDescent="0.25">
      <c r="A2459" s="3">
        <f t="shared" si="311"/>
        <v>2458</v>
      </c>
      <c r="B2459" s="3" t="s">
        <v>242</v>
      </c>
      <c r="C2459" s="32">
        <v>40787</v>
      </c>
      <c r="D2459" s="3" t="s">
        <v>114</v>
      </c>
      <c r="E2459" s="3"/>
      <c r="F2459" s="3"/>
      <c r="G2459" s="2" t="s">
        <v>16</v>
      </c>
      <c r="H2459" s="3" t="s">
        <v>12</v>
      </c>
      <c r="I2459" s="3">
        <v>4</v>
      </c>
      <c r="J2459" s="3" t="s">
        <v>183</v>
      </c>
      <c r="K2459" s="3"/>
      <c r="L2459" s="3"/>
      <c r="M2459" s="3"/>
      <c r="N2459" s="3"/>
      <c r="O2459" s="3"/>
      <c r="P2459" s="3"/>
      <c r="Q2459" s="3"/>
      <c r="R2459" s="3"/>
      <c r="S2459" s="3"/>
      <c r="T2459" s="3" t="str">
        <f t="shared" si="304"/>
        <v>SIN CECO</v>
      </c>
      <c r="U2459" s="3" t="str">
        <f t="shared" si="305"/>
        <v>NO</v>
      </c>
      <c r="V2459" t="str">
        <f t="shared" si="306"/>
        <v>UNICENTRO VILLAVICENCIO-Soporte Administrativo</v>
      </c>
      <c r="W2459" s="53">
        <f t="shared" si="307"/>
        <v>4</v>
      </c>
      <c r="X2459">
        <f t="shared" si="308"/>
        <v>4</v>
      </c>
      <c r="Y2459">
        <f>IF(ISNA(VLOOKUP(B2459,CECOS_SIN_IDENTIFICAR!$A$2:$D$146,4,0)),"SIN CECO",IF(VLOOKUP(B2459,CECOS_SIN_IDENTIFICAR!$A$2:$D$146,4,0)=0,"SIN CECO",VLOOKUP(B2459,CECOS_SIN_IDENTIFICAR!$A$2:$D$146,4,0)))</f>
        <v>1490</v>
      </c>
      <c r="Z2459">
        <f t="shared" si="309"/>
        <v>1490</v>
      </c>
      <c r="AA2459" s="3" t="s">
        <v>114</v>
      </c>
      <c r="AB2459" t="str">
        <f t="shared" si="310"/>
        <v>e. Control de presupuesto-Soporte Administrativo</v>
      </c>
      <c r="AC2459" t="str">
        <f>VLOOKUP(AB2459,CODIFICACION_PREGUNTAS!$C$2:$D$35,2,0)</f>
        <v>SOPORTE_ADMON005</v>
      </c>
    </row>
    <row r="2460" spans="1:29" x14ac:dyDescent="0.25">
      <c r="A2460" s="3">
        <f t="shared" si="311"/>
        <v>2459</v>
      </c>
      <c r="B2460" s="3" t="s">
        <v>242</v>
      </c>
      <c r="C2460" s="32">
        <v>40787</v>
      </c>
      <c r="D2460" s="3" t="s">
        <v>114</v>
      </c>
      <c r="E2460" s="3"/>
      <c r="F2460" s="3"/>
      <c r="G2460" s="2" t="s">
        <v>17</v>
      </c>
      <c r="H2460" s="3" t="s">
        <v>18</v>
      </c>
      <c r="I2460" s="3">
        <v>4</v>
      </c>
      <c r="J2460" s="3" t="s">
        <v>183</v>
      </c>
      <c r="K2460" s="3"/>
      <c r="L2460" s="3"/>
      <c r="M2460" s="3"/>
      <c r="N2460" s="3"/>
      <c r="O2460" s="3"/>
      <c r="P2460" s="3"/>
      <c r="Q2460" s="3"/>
      <c r="R2460" s="3"/>
      <c r="S2460" s="3"/>
      <c r="T2460" s="3" t="str">
        <f t="shared" si="304"/>
        <v>SIN CECO</v>
      </c>
      <c r="U2460" s="3" t="str">
        <f t="shared" si="305"/>
        <v>NO</v>
      </c>
      <c r="V2460" t="str">
        <f t="shared" si="306"/>
        <v>UNICENTRO VILLAVICENCIO-Soporte Directivo (Coordinador y Gerencia)</v>
      </c>
      <c r="W2460" s="53">
        <f t="shared" si="307"/>
        <v>4</v>
      </c>
      <c r="X2460">
        <f t="shared" si="308"/>
        <v>4</v>
      </c>
      <c r="Y2460">
        <f>IF(ISNA(VLOOKUP(B2460,CECOS_SIN_IDENTIFICAR!$A$2:$D$146,4,0)),"SIN CECO",IF(VLOOKUP(B2460,CECOS_SIN_IDENTIFICAR!$A$2:$D$146,4,0)=0,"SIN CECO",VLOOKUP(B2460,CECOS_SIN_IDENTIFICAR!$A$2:$D$146,4,0)))</f>
        <v>1490</v>
      </c>
      <c r="Z2460">
        <f t="shared" si="309"/>
        <v>1490</v>
      </c>
      <c r="AA2460" s="3" t="s">
        <v>114</v>
      </c>
      <c r="AB2460" t="str">
        <f t="shared" si="310"/>
        <v>a. Apoyo y presencia en el proyecto-Soporte Directivo (Coordinador y Gerencia)</v>
      </c>
      <c r="AC2460" t="str">
        <f>VLOOKUP(AB2460,CODIFICACION_PREGUNTAS!$C$2:$D$35,2,0)</f>
        <v>SOPORTE_DIR001</v>
      </c>
    </row>
    <row r="2461" spans="1:29" x14ac:dyDescent="0.25">
      <c r="A2461" s="3">
        <f t="shared" si="311"/>
        <v>2460</v>
      </c>
      <c r="B2461" s="3" t="s">
        <v>242</v>
      </c>
      <c r="C2461" s="32">
        <v>40787</v>
      </c>
      <c r="D2461" s="3" t="s">
        <v>114</v>
      </c>
      <c r="E2461" s="3"/>
      <c r="F2461" s="3"/>
      <c r="G2461" s="2" t="s">
        <v>19</v>
      </c>
      <c r="H2461" s="3" t="s">
        <v>18</v>
      </c>
      <c r="I2461" s="3">
        <v>4</v>
      </c>
      <c r="J2461" s="3" t="s">
        <v>183</v>
      </c>
      <c r="K2461" s="3"/>
      <c r="L2461" s="3"/>
      <c r="M2461" s="3"/>
      <c r="N2461" s="3"/>
      <c r="O2461" s="3"/>
      <c r="P2461" s="3"/>
      <c r="Q2461" s="3"/>
      <c r="R2461" s="3"/>
      <c r="S2461" s="3"/>
      <c r="T2461" s="3" t="str">
        <f t="shared" si="304"/>
        <v>SIN CECO</v>
      </c>
      <c r="U2461" s="3" t="str">
        <f t="shared" si="305"/>
        <v>NO</v>
      </c>
      <c r="V2461" t="str">
        <f t="shared" si="306"/>
        <v>UNICENTRO VILLAVICENCIO-Soporte Directivo (Coordinador y Gerencia)</v>
      </c>
      <c r="W2461" s="53">
        <f t="shared" si="307"/>
        <v>4</v>
      </c>
      <c r="X2461">
        <f t="shared" si="308"/>
        <v>4</v>
      </c>
      <c r="Y2461">
        <f>IF(ISNA(VLOOKUP(B2461,CECOS_SIN_IDENTIFICAR!$A$2:$D$146,4,0)),"SIN CECO",IF(VLOOKUP(B2461,CECOS_SIN_IDENTIFICAR!$A$2:$D$146,4,0)=0,"SIN CECO",VLOOKUP(B2461,CECOS_SIN_IDENTIFICAR!$A$2:$D$146,4,0)))</f>
        <v>1490</v>
      </c>
      <c r="Z2461">
        <f t="shared" si="309"/>
        <v>1490</v>
      </c>
      <c r="AA2461" s="3" t="s">
        <v>114</v>
      </c>
      <c r="AB2461" t="str">
        <f t="shared" si="310"/>
        <v>b. Conocimiento del proyecto-Soporte Directivo (Coordinador y Gerencia)</v>
      </c>
      <c r="AC2461" t="str">
        <f>VLOOKUP(AB2461,CODIFICACION_PREGUNTAS!$C$2:$D$35,2,0)</f>
        <v>SOPORTE_DIR002</v>
      </c>
    </row>
    <row r="2462" spans="1:29" x14ac:dyDescent="0.25">
      <c r="A2462" s="3">
        <f t="shared" si="311"/>
        <v>2461</v>
      </c>
      <c r="B2462" s="3" t="s">
        <v>242</v>
      </c>
      <c r="C2462" s="32">
        <v>40787</v>
      </c>
      <c r="D2462" s="3" t="s">
        <v>114</v>
      </c>
      <c r="E2462" s="3"/>
      <c r="F2462" s="3"/>
      <c r="G2462" s="2" t="s">
        <v>20</v>
      </c>
      <c r="H2462" s="3" t="s">
        <v>18</v>
      </c>
      <c r="I2462" s="3">
        <v>4</v>
      </c>
      <c r="J2462" s="3" t="s">
        <v>183</v>
      </c>
      <c r="K2462" s="3"/>
      <c r="L2462" s="3"/>
      <c r="M2462" s="3"/>
      <c r="N2462" s="3"/>
      <c r="O2462" s="3"/>
      <c r="P2462" s="3"/>
      <c r="Q2462" s="3"/>
      <c r="R2462" s="3"/>
      <c r="S2462" s="3"/>
      <c r="T2462" s="3" t="str">
        <f t="shared" si="304"/>
        <v>SIN CECO</v>
      </c>
      <c r="U2462" s="3" t="str">
        <f t="shared" si="305"/>
        <v>NO</v>
      </c>
      <c r="V2462" t="str">
        <f t="shared" si="306"/>
        <v>UNICENTRO VILLAVICENCIO-Soporte Directivo (Coordinador y Gerencia)</v>
      </c>
      <c r="W2462" s="53">
        <f t="shared" si="307"/>
        <v>4</v>
      </c>
      <c r="X2462">
        <f t="shared" si="308"/>
        <v>4</v>
      </c>
      <c r="Y2462">
        <f>IF(ISNA(VLOOKUP(B2462,CECOS_SIN_IDENTIFICAR!$A$2:$D$146,4,0)),"SIN CECO",IF(VLOOKUP(B2462,CECOS_SIN_IDENTIFICAR!$A$2:$D$146,4,0)=0,"SIN CECO",VLOOKUP(B2462,CECOS_SIN_IDENTIFICAR!$A$2:$D$146,4,0)))</f>
        <v>1490</v>
      </c>
      <c r="Z2462">
        <f t="shared" si="309"/>
        <v>1490</v>
      </c>
      <c r="AA2462" s="3" t="s">
        <v>114</v>
      </c>
      <c r="AB2462" t="str">
        <f t="shared" si="310"/>
        <v>c. Planteamiento de soluciones y manejo de conflictos-Soporte Directivo (Coordinador y Gerencia)</v>
      </c>
      <c r="AC2462" t="str">
        <f>VLOOKUP(AB2462,CODIFICACION_PREGUNTAS!$C$2:$D$35,2,0)</f>
        <v>SOPORTE_DIR003</v>
      </c>
    </row>
    <row r="2463" spans="1:29" x14ac:dyDescent="0.25">
      <c r="A2463" s="3">
        <f t="shared" si="311"/>
        <v>2462</v>
      </c>
      <c r="B2463" s="3" t="s">
        <v>242</v>
      </c>
      <c r="C2463" s="32">
        <v>40787</v>
      </c>
      <c r="D2463" s="3" t="s">
        <v>114</v>
      </c>
      <c r="E2463" s="3"/>
      <c r="F2463" s="3"/>
      <c r="G2463" s="2" t="s">
        <v>21</v>
      </c>
      <c r="H2463" s="3" t="s">
        <v>18</v>
      </c>
      <c r="I2463" s="3">
        <v>4</v>
      </c>
      <c r="J2463" s="3" t="s">
        <v>183</v>
      </c>
      <c r="K2463" s="3"/>
      <c r="L2463" s="3"/>
      <c r="M2463" s="3"/>
      <c r="N2463" s="3"/>
      <c r="O2463" s="3"/>
      <c r="P2463" s="3"/>
      <c r="Q2463" s="3"/>
      <c r="R2463" s="3"/>
      <c r="S2463" s="3"/>
      <c r="T2463" s="3" t="str">
        <f t="shared" si="304"/>
        <v>SIN CECO</v>
      </c>
      <c r="U2463" s="3" t="str">
        <f t="shared" si="305"/>
        <v>NO</v>
      </c>
      <c r="V2463" t="str">
        <f t="shared" si="306"/>
        <v>UNICENTRO VILLAVICENCIO-Soporte Directivo (Coordinador y Gerencia)</v>
      </c>
      <c r="W2463" s="53">
        <f t="shared" si="307"/>
        <v>4</v>
      </c>
      <c r="X2463">
        <f t="shared" si="308"/>
        <v>4</v>
      </c>
      <c r="Y2463">
        <f>IF(ISNA(VLOOKUP(B2463,CECOS_SIN_IDENTIFICAR!$A$2:$D$146,4,0)),"SIN CECO",IF(VLOOKUP(B2463,CECOS_SIN_IDENTIFICAR!$A$2:$D$146,4,0)=0,"SIN CECO",VLOOKUP(B2463,CECOS_SIN_IDENTIFICAR!$A$2:$D$146,4,0)))</f>
        <v>1490</v>
      </c>
      <c r="Z2463">
        <f t="shared" si="309"/>
        <v>1490</v>
      </c>
      <c r="AA2463" s="3" t="s">
        <v>114</v>
      </c>
      <c r="AB2463" t="str">
        <f t="shared" si="310"/>
        <v>d. Cumplimiento de compromisos-Soporte Directivo (Coordinador y Gerencia)</v>
      </c>
      <c r="AC2463" t="str">
        <f>VLOOKUP(AB2463,CODIFICACION_PREGUNTAS!$C$2:$D$35,2,0)</f>
        <v>SOPORTE_DIR004</v>
      </c>
    </row>
    <row r="2464" spans="1:29" x14ac:dyDescent="0.25">
      <c r="A2464" s="3">
        <f t="shared" si="311"/>
        <v>2463</v>
      </c>
      <c r="B2464" s="3" t="s">
        <v>242</v>
      </c>
      <c r="C2464" s="32">
        <v>40787</v>
      </c>
      <c r="D2464" s="3" t="s">
        <v>114</v>
      </c>
      <c r="E2464" s="3"/>
      <c r="F2464" s="3"/>
      <c r="G2464" s="2" t="s">
        <v>22</v>
      </c>
      <c r="H2464" s="3" t="s">
        <v>18</v>
      </c>
      <c r="I2464" s="3">
        <v>4</v>
      </c>
      <c r="J2464" s="3" t="s">
        <v>183</v>
      </c>
      <c r="K2464" s="3"/>
      <c r="L2464" s="3"/>
      <c r="M2464" s="3"/>
      <c r="N2464" s="3"/>
      <c r="O2464" s="3"/>
      <c r="P2464" s="3"/>
      <c r="Q2464" s="3"/>
      <c r="R2464" s="3"/>
      <c r="S2464" s="3"/>
      <c r="T2464" s="3" t="str">
        <f t="shared" si="304"/>
        <v>SIN CECO</v>
      </c>
      <c r="U2464" s="3" t="str">
        <f t="shared" si="305"/>
        <v>NO</v>
      </c>
      <c r="V2464" t="str">
        <f t="shared" si="306"/>
        <v>UNICENTRO VILLAVICENCIO-Soporte Directivo (Coordinador y Gerencia)</v>
      </c>
      <c r="W2464" s="53">
        <f t="shared" si="307"/>
        <v>4</v>
      </c>
      <c r="X2464">
        <f t="shared" si="308"/>
        <v>4</v>
      </c>
      <c r="Y2464">
        <f>IF(ISNA(VLOOKUP(B2464,CECOS_SIN_IDENTIFICAR!$A$2:$D$146,4,0)),"SIN CECO",IF(VLOOKUP(B2464,CECOS_SIN_IDENTIFICAR!$A$2:$D$146,4,0)=0,"SIN CECO",VLOOKUP(B2464,CECOS_SIN_IDENTIFICAR!$A$2:$D$146,4,0)))</f>
        <v>1490</v>
      </c>
      <c r="Z2464">
        <f t="shared" si="309"/>
        <v>1490</v>
      </c>
      <c r="AA2464" s="3" t="s">
        <v>114</v>
      </c>
      <c r="AB2464" t="str">
        <f t="shared" si="310"/>
        <v>e. Manejo del cliente-Soporte Directivo (Coordinador y Gerencia)</v>
      </c>
      <c r="AC2464" t="str">
        <f>VLOOKUP(AB2464,CODIFICACION_PREGUNTAS!$C$2:$D$35,2,0)</f>
        <v>SOPORTE_DIR005</v>
      </c>
    </row>
    <row r="2465" spans="1:29" x14ac:dyDescent="0.25">
      <c r="A2465" s="3">
        <f t="shared" si="311"/>
        <v>2464</v>
      </c>
      <c r="B2465" s="3" t="s">
        <v>242</v>
      </c>
      <c r="C2465" s="32">
        <v>40787</v>
      </c>
      <c r="D2465" s="3" t="s">
        <v>114</v>
      </c>
      <c r="E2465" s="3"/>
      <c r="F2465" s="3"/>
      <c r="G2465" s="2" t="s">
        <v>23</v>
      </c>
      <c r="H2465" s="3" t="s">
        <v>24</v>
      </c>
      <c r="I2465" s="3">
        <v>4</v>
      </c>
      <c r="J2465" s="3" t="s">
        <v>183</v>
      </c>
      <c r="K2465" s="3"/>
      <c r="L2465" s="3"/>
      <c r="M2465" s="3"/>
      <c r="N2465" s="3"/>
      <c r="O2465" s="3"/>
      <c r="P2465" s="3"/>
      <c r="Q2465" s="3"/>
      <c r="R2465" s="3"/>
      <c r="S2465" s="3"/>
      <c r="T2465" s="3" t="str">
        <f t="shared" si="304"/>
        <v>SIN CECO</v>
      </c>
      <c r="U2465" s="3" t="str">
        <f t="shared" si="305"/>
        <v>NO</v>
      </c>
      <c r="V2465" t="str">
        <f t="shared" si="306"/>
        <v>UNICENTRO VILLAVICENCIO-Personal que presta el servicio en obra</v>
      </c>
      <c r="W2465" s="53">
        <f t="shared" si="307"/>
        <v>4</v>
      </c>
      <c r="X2465">
        <f t="shared" si="308"/>
        <v>4</v>
      </c>
      <c r="Y2465">
        <f>IF(ISNA(VLOOKUP(B2465,CECOS_SIN_IDENTIFICAR!$A$2:$D$146,4,0)),"SIN CECO",IF(VLOOKUP(B2465,CECOS_SIN_IDENTIFICAR!$A$2:$D$146,4,0)=0,"SIN CECO",VLOOKUP(B2465,CECOS_SIN_IDENTIFICAR!$A$2:$D$146,4,0)))</f>
        <v>1490</v>
      </c>
      <c r="Z2465">
        <f t="shared" si="309"/>
        <v>1490</v>
      </c>
      <c r="AA2465" s="3" t="s">
        <v>114</v>
      </c>
      <c r="AB2465" t="str">
        <f t="shared" si="310"/>
        <v>a. Idoneidad del personal-Personal que presta el servicio en obra</v>
      </c>
      <c r="AC2465" t="str">
        <f>VLOOKUP(AB2465,CODIFICACION_PREGUNTAS!$C$2:$D$35,2,0)</f>
        <v>PERSONAL001</v>
      </c>
    </row>
    <row r="2466" spans="1:29" x14ac:dyDescent="0.25">
      <c r="A2466" s="3">
        <f t="shared" si="311"/>
        <v>2465</v>
      </c>
      <c r="B2466" s="3" t="s">
        <v>242</v>
      </c>
      <c r="C2466" s="32">
        <v>40787</v>
      </c>
      <c r="D2466" s="3" t="s">
        <v>114</v>
      </c>
      <c r="E2466" s="3"/>
      <c r="F2466" s="3"/>
      <c r="G2466" s="2" t="s">
        <v>25</v>
      </c>
      <c r="H2466" s="3" t="s">
        <v>24</v>
      </c>
      <c r="I2466" s="3">
        <v>4</v>
      </c>
      <c r="J2466" s="3" t="s">
        <v>183</v>
      </c>
      <c r="K2466" s="3"/>
      <c r="L2466" s="3"/>
      <c r="M2466" s="3"/>
      <c r="N2466" s="3"/>
      <c r="O2466" s="3"/>
      <c r="P2466" s="3"/>
      <c r="Q2466" s="3"/>
      <c r="R2466" s="3"/>
      <c r="S2466" s="3"/>
      <c r="T2466" s="3" t="str">
        <f t="shared" si="304"/>
        <v>SIN CECO</v>
      </c>
      <c r="U2466" s="3" t="str">
        <f t="shared" si="305"/>
        <v>NO</v>
      </c>
      <c r="V2466" t="str">
        <f t="shared" si="306"/>
        <v>UNICENTRO VILLAVICENCIO-Personal que presta el servicio en obra</v>
      </c>
      <c r="W2466" s="53">
        <f t="shared" si="307"/>
        <v>4</v>
      </c>
      <c r="X2466">
        <f t="shared" si="308"/>
        <v>4</v>
      </c>
      <c r="Y2466">
        <f>IF(ISNA(VLOOKUP(B2466,CECOS_SIN_IDENTIFICAR!$A$2:$D$146,4,0)),"SIN CECO",IF(VLOOKUP(B2466,CECOS_SIN_IDENTIFICAR!$A$2:$D$146,4,0)=0,"SIN CECO",VLOOKUP(B2466,CECOS_SIN_IDENTIFICAR!$A$2:$D$146,4,0)))</f>
        <v>1490</v>
      </c>
      <c r="Z2466">
        <f t="shared" si="309"/>
        <v>1490</v>
      </c>
      <c r="AA2466" s="3" t="s">
        <v>114</v>
      </c>
      <c r="AB2466" t="str">
        <f t="shared" si="310"/>
        <v>b. Oportuna atención al cliente-Personal que presta el servicio en obra</v>
      </c>
      <c r="AC2466" t="str">
        <f>VLOOKUP(AB2466,CODIFICACION_PREGUNTAS!$C$2:$D$35,2,0)</f>
        <v>PERSONAL002</v>
      </c>
    </row>
    <row r="2467" spans="1:29" x14ac:dyDescent="0.25">
      <c r="A2467" s="3">
        <f t="shared" si="311"/>
        <v>2466</v>
      </c>
      <c r="B2467" s="3" t="s">
        <v>242</v>
      </c>
      <c r="C2467" s="32">
        <v>40787</v>
      </c>
      <c r="D2467" s="3" t="s">
        <v>114</v>
      </c>
      <c r="E2467" s="3"/>
      <c r="F2467" s="3"/>
      <c r="G2467" s="2" t="s">
        <v>26</v>
      </c>
      <c r="H2467" s="3" t="s">
        <v>24</v>
      </c>
      <c r="I2467" s="3">
        <v>4</v>
      </c>
      <c r="J2467" s="3" t="s">
        <v>183</v>
      </c>
      <c r="K2467" s="3"/>
      <c r="L2467" s="3"/>
      <c r="M2467" s="3"/>
      <c r="N2467" s="3"/>
      <c r="O2467" s="3"/>
      <c r="P2467" s="3"/>
      <c r="Q2467" s="3"/>
      <c r="R2467" s="3"/>
      <c r="S2467" s="3"/>
      <c r="T2467" s="3" t="str">
        <f t="shared" si="304"/>
        <v>SIN CECO</v>
      </c>
      <c r="U2467" s="3" t="str">
        <f t="shared" si="305"/>
        <v>NO</v>
      </c>
      <c r="V2467" t="str">
        <f t="shared" si="306"/>
        <v>UNICENTRO VILLAVICENCIO-Personal que presta el servicio en obra</v>
      </c>
      <c r="W2467" s="53">
        <f t="shared" si="307"/>
        <v>4</v>
      </c>
      <c r="X2467">
        <f t="shared" si="308"/>
        <v>4</v>
      </c>
      <c r="Y2467">
        <f>IF(ISNA(VLOOKUP(B2467,CECOS_SIN_IDENTIFICAR!$A$2:$D$146,4,0)),"SIN CECO",IF(VLOOKUP(B2467,CECOS_SIN_IDENTIFICAR!$A$2:$D$146,4,0)=0,"SIN CECO",VLOOKUP(B2467,CECOS_SIN_IDENTIFICAR!$A$2:$D$146,4,0)))</f>
        <v>1490</v>
      </c>
      <c r="Z2467">
        <f t="shared" si="309"/>
        <v>1490</v>
      </c>
      <c r="AA2467" s="3" t="s">
        <v>114</v>
      </c>
      <c r="AB2467" t="str">
        <f t="shared" si="310"/>
        <v>c. Compromiso con el proyecto-Personal que presta el servicio en obra</v>
      </c>
      <c r="AC2467" t="str">
        <f>VLOOKUP(AB2467,CODIFICACION_PREGUNTAS!$C$2:$D$35,2,0)</f>
        <v>PERSONAL003</v>
      </c>
    </row>
    <row r="2468" spans="1:29" x14ac:dyDescent="0.25">
      <c r="A2468" s="3">
        <f t="shared" si="311"/>
        <v>2467</v>
      </c>
      <c r="B2468" s="3" t="s">
        <v>242</v>
      </c>
      <c r="C2468" s="32">
        <v>40787</v>
      </c>
      <c r="D2468" s="3" t="s">
        <v>114</v>
      </c>
      <c r="E2468" s="3"/>
      <c r="F2468" s="3"/>
      <c r="G2468" s="2" t="s">
        <v>21</v>
      </c>
      <c r="H2468" s="3" t="s">
        <v>24</v>
      </c>
      <c r="I2468" s="3">
        <v>4</v>
      </c>
      <c r="J2468" s="3" t="s">
        <v>183</v>
      </c>
      <c r="K2468" s="3"/>
      <c r="L2468" s="3"/>
      <c r="M2468" s="3"/>
      <c r="N2468" s="3"/>
      <c r="O2468" s="3"/>
      <c r="P2468" s="3"/>
      <c r="Q2468" s="3"/>
      <c r="R2468" s="3"/>
      <c r="S2468" s="3"/>
      <c r="T2468" s="3" t="str">
        <f t="shared" si="304"/>
        <v>SIN CECO</v>
      </c>
      <c r="U2468" s="3" t="str">
        <f t="shared" si="305"/>
        <v>NO</v>
      </c>
      <c r="V2468" t="str">
        <f t="shared" si="306"/>
        <v>UNICENTRO VILLAVICENCIO-Personal que presta el servicio en obra</v>
      </c>
      <c r="W2468" s="53">
        <f t="shared" si="307"/>
        <v>4</v>
      </c>
      <c r="X2468">
        <f t="shared" si="308"/>
        <v>4</v>
      </c>
      <c r="Y2468">
        <f>IF(ISNA(VLOOKUP(B2468,CECOS_SIN_IDENTIFICAR!$A$2:$D$146,4,0)),"SIN CECO",IF(VLOOKUP(B2468,CECOS_SIN_IDENTIFICAR!$A$2:$D$146,4,0)=0,"SIN CECO",VLOOKUP(B2468,CECOS_SIN_IDENTIFICAR!$A$2:$D$146,4,0)))</f>
        <v>1490</v>
      </c>
      <c r="Z2468">
        <f t="shared" si="309"/>
        <v>1490</v>
      </c>
      <c r="AA2468" s="3" t="s">
        <v>114</v>
      </c>
      <c r="AB2468" t="str">
        <f t="shared" si="310"/>
        <v>d. Cumplimiento de compromisos-Personal que presta el servicio en obra</v>
      </c>
      <c r="AC2468" t="str">
        <f>VLOOKUP(AB2468,CODIFICACION_PREGUNTAS!$C$2:$D$35,2,0)</f>
        <v>PERSONAL004</v>
      </c>
    </row>
    <row r="2469" spans="1:29" x14ac:dyDescent="0.25">
      <c r="A2469" s="3">
        <f t="shared" si="311"/>
        <v>2468</v>
      </c>
      <c r="B2469" s="3" t="s">
        <v>242</v>
      </c>
      <c r="C2469" s="32">
        <v>40787</v>
      </c>
      <c r="D2469" s="3" t="s">
        <v>114</v>
      </c>
      <c r="E2469" s="3"/>
      <c r="F2469" s="3"/>
      <c r="G2469" s="2" t="s">
        <v>27</v>
      </c>
      <c r="H2469" s="3" t="s">
        <v>24</v>
      </c>
      <c r="I2469" s="3">
        <v>4</v>
      </c>
      <c r="J2469" s="3" t="s">
        <v>183</v>
      </c>
      <c r="K2469" s="3"/>
      <c r="L2469" s="3"/>
      <c r="M2469" s="3"/>
      <c r="N2469" s="3"/>
      <c r="O2469" s="3"/>
      <c r="P2469" s="3"/>
      <c r="Q2469" s="3"/>
      <c r="R2469" s="3"/>
      <c r="S2469" s="3"/>
      <c r="T2469" s="3" t="str">
        <f t="shared" si="304"/>
        <v>SIN CECO</v>
      </c>
      <c r="U2469" s="3" t="str">
        <f t="shared" si="305"/>
        <v>NO</v>
      </c>
      <c r="V2469" t="str">
        <f t="shared" si="306"/>
        <v>UNICENTRO VILLAVICENCIO-Personal que presta el servicio en obra</v>
      </c>
      <c r="W2469" s="53">
        <f t="shared" si="307"/>
        <v>4</v>
      </c>
      <c r="X2469">
        <f t="shared" si="308"/>
        <v>4</v>
      </c>
      <c r="Y2469">
        <f>IF(ISNA(VLOOKUP(B2469,CECOS_SIN_IDENTIFICAR!$A$2:$D$146,4,0)),"SIN CECO",IF(VLOOKUP(B2469,CECOS_SIN_IDENTIFICAR!$A$2:$D$146,4,0)=0,"SIN CECO",VLOOKUP(B2469,CECOS_SIN_IDENTIFICAR!$A$2:$D$146,4,0)))</f>
        <v>1490</v>
      </c>
      <c r="Z2469">
        <f t="shared" si="309"/>
        <v>1490</v>
      </c>
      <c r="AA2469" s="3" t="s">
        <v>114</v>
      </c>
      <c r="AB2469" t="str">
        <f t="shared" si="310"/>
        <v>e. Proactividad en desarrollo de funciones-Personal que presta el servicio en obra</v>
      </c>
      <c r="AC2469" t="str">
        <f>VLOOKUP(AB2469,CODIFICACION_PREGUNTAS!$C$2:$D$35,2,0)</f>
        <v>PERSONAL005</v>
      </c>
    </row>
    <row r="2470" spans="1:29" x14ac:dyDescent="0.25">
      <c r="A2470" s="3">
        <f t="shared" si="311"/>
        <v>2469</v>
      </c>
      <c r="B2470" s="3" t="s">
        <v>242</v>
      </c>
      <c r="C2470" s="32">
        <v>40787</v>
      </c>
      <c r="D2470" s="3" t="s">
        <v>114</v>
      </c>
      <c r="E2470" s="3"/>
      <c r="F2470" s="3"/>
      <c r="G2470" s="2" t="s">
        <v>28</v>
      </c>
      <c r="H2470" s="2" t="s">
        <v>29</v>
      </c>
      <c r="I2470" s="3">
        <v>4</v>
      </c>
      <c r="J2470" s="3" t="s">
        <v>183</v>
      </c>
      <c r="K2470" s="3"/>
      <c r="L2470" s="3"/>
      <c r="M2470" s="3"/>
      <c r="N2470" s="3"/>
      <c r="O2470" s="3"/>
      <c r="P2470" s="3"/>
      <c r="Q2470" s="3"/>
      <c r="R2470" s="3"/>
      <c r="S2470" s="3"/>
      <c r="T2470" s="3" t="str">
        <f t="shared" si="304"/>
        <v>SIN CECO</v>
      </c>
      <c r="U2470" s="3" t="str">
        <f t="shared" si="305"/>
        <v>NO</v>
      </c>
      <c r="V2470" t="str">
        <f t="shared" si="306"/>
        <v>UNICENTRO VILLAVICENCIO-Productos Asociados de PAYC (Informes, Control de presupuesto y Programación y actas)</v>
      </c>
      <c r="W2470" s="53">
        <f t="shared" si="307"/>
        <v>4</v>
      </c>
      <c r="X2470">
        <f t="shared" si="308"/>
        <v>4</v>
      </c>
      <c r="Y2470">
        <f>IF(ISNA(VLOOKUP(B2470,CECOS_SIN_IDENTIFICAR!$A$2:$D$146,4,0)),"SIN CECO",IF(VLOOKUP(B2470,CECOS_SIN_IDENTIFICAR!$A$2:$D$146,4,0)=0,"SIN CECO",VLOOKUP(B2470,CECOS_SIN_IDENTIFICAR!$A$2:$D$146,4,0)))</f>
        <v>1490</v>
      </c>
      <c r="Z2470">
        <f t="shared" si="309"/>
        <v>1490</v>
      </c>
      <c r="AA2470" s="3" t="s">
        <v>114</v>
      </c>
      <c r="AB2470" t="str">
        <f t="shared" si="310"/>
        <v>a. Calidad del Contenido-Productos Asociados de PAYC (Informes, Control de presupuesto y Programación y actas)</v>
      </c>
      <c r="AC2470" t="str">
        <f>VLOOKUP(AB2470,CODIFICACION_PREGUNTAS!$C$2:$D$35,2,0)</f>
        <v>PRODUCTOS001</v>
      </c>
    </row>
    <row r="2471" spans="1:29" x14ac:dyDescent="0.25">
      <c r="A2471" s="3">
        <f t="shared" si="311"/>
        <v>2470</v>
      </c>
      <c r="B2471" s="3" t="s">
        <v>242</v>
      </c>
      <c r="C2471" s="32">
        <v>40787</v>
      </c>
      <c r="D2471" s="3" t="s">
        <v>114</v>
      </c>
      <c r="E2471" s="3"/>
      <c r="F2471" s="3"/>
      <c r="G2471" s="2" t="s">
        <v>30</v>
      </c>
      <c r="H2471" s="2" t="s">
        <v>29</v>
      </c>
      <c r="I2471" s="3">
        <v>4</v>
      </c>
      <c r="J2471" s="3" t="s">
        <v>183</v>
      </c>
      <c r="K2471" s="3"/>
      <c r="L2471" s="3"/>
      <c r="M2471" s="3"/>
      <c r="N2471" s="3"/>
      <c r="O2471" s="3"/>
      <c r="P2471" s="3"/>
      <c r="Q2471" s="3"/>
      <c r="R2471" s="3"/>
      <c r="S2471" s="3"/>
      <c r="T2471" s="3" t="str">
        <f t="shared" si="304"/>
        <v>SIN CECO</v>
      </c>
      <c r="U2471" s="3" t="str">
        <f t="shared" si="305"/>
        <v>NO</v>
      </c>
      <c r="V2471" t="str">
        <f t="shared" si="306"/>
        <v>UNICENTRO VILLAVICENCIO-Productos Asociados de PAYC (Informes, Control de presupuesto y Programación y actas)</v>
      </c>
      <c r="W2471" s="53">
        <f t="shared" si="307"/>
        <v>4</v>
      </c>
      <c r="X2471">
        <f t="shared" si="308"/>
        <v>4</v>
      </c>
      <c r="Y2471">
        <f>IF(ISNA(VLOOKUP(B2471,CECOS_SIN_IDENTIFICAR!$A$2:$D$146,4,0)),"SIN CECO",IF(VLOOKUP(B2471,CECOS_SIN_IDENTIFICAR!$A$2:$D$146,4,0)=0,"SIN CECO",VLOOKUP(B2471,CECOS_SIN_IDENTIFICAR!$A$2:$D$146,4,0)))</f>
        <v>1490</v>
      </c>
      <c r="Z2471">
        <f t="shared" si="309"/>
        <v>1490</v>
      </c>
      <c r="AA2471" s="3" t="s">
        <v>114</v>
      </c>
      <c r="AB2471" t="str">
        <f t="shared" si="310"/>
        <v>b. Claridad del Contenido-Productos Asociados de PAYC (Informes, Control de presupuesto y Programación y actas)</v>
      </c>
      <c r="AC2471" t="str">
        <f>VLOOKUP(AB2471,CODIFICACION_PREGUNTAS!$C$2:$D$35,2,0)</f>
        <v>PRODUCTOS002</v>
      </c>
    </row>
    <row r="2472" spans="1:29" x14ac:dyDescent="0.25">
      <c r="A2472" s="3">
        <f t="shared" si="311"/>
        <v>2471</v>
      </c>
      <c r="B2472" s="3" t="s">
        <v>242</v>
      </c>
      <c r="C2472" s="32">
        <v>40787</v>
      </c>
      <c r="D2472" s="3" t="s">
        <v>114</v>
      </c>
      <c r="E2472" s="3"/>
      <c r="F2472" s="3"/>
      <c r="G2472" s="2" t="s">
        <v>31</v>
      </c>
      <c r="H2472" s="2" t="s">
        <v>29</v>
      </c>
      <c r="I2472" s="3">
        <v>3</v>
      </c>
      <c r="J2472" s="3" t="s">
        <v>183</v>
      </c>
      <c r="K2472" s="3"/>
      <c r="L2472" s="3"/>
      <c r="M2472" s="3"/>
      <c r="N2472" s="3"/>
      <c r="O2472" s="3"/>
      <c r="P2472" s="3"/>
      <c r="Q2472" s="3"/>
      <c r="R2472" s="3"/>
      <c r="S2472" s="3"/>
      <c r="T2472" s="3" t="str">
        <f t="shared" si="304"/>
        <v>SIN CECO</v>
      </c>
      <c r="U2472" s="3" t="str">
        <f t="shared" si="305"/>
        <v>NO</v>
      </c>
      <c r="V2472" t="str">
        <f t="shared" si="306"/>
        <v>UNICENTRO VILLAVICENCIO-Productos Asociados de PAYC (Informes, Control de presupuesto y Programación y actas)</v>
      </c>
      <c r="W2472" s="53">
        <f t="shared" si="307"/>
        <v>3</v>
      </c>
      <c r="X2472">
        <f t="shared" si="308"/>
        <v>3</v>
      </c>
      <c r="Y2472">
        <f>IF(ISNA(VLOOKUP(B2472,CECOS_SIN_IDENTIFICAR!$A$2:$D$146,4,0)),"SIN CECO",IF(VLOOKUP(B2472,CECOS_SIN_IDENTIFICAR!$A$2:$D$146,4,0)=0,"SIN CECO",VLOOKUP(B2472,CECOS_SIN_IDENTIFICAR!$A$2:$D$146,4,0)))</f>
        <v>1490</v>
      </c>
      <c r="Z2472">
        <f t="shared" si="309"/>
        <v>1490</v>
      </c>
      <c r="AA2472" s="3" t="s">
        <v>114</v>
      </c>
      <c r="AB2472" t="str">
        <f t="shared" si="310"/>
        <v>c. Oportunidad en la entrega-Productos Asociados de PAYC (Informes, Control de presupuesto y Programación y actas)</v>
      </c>
      <c r="AC2472" t="str">
        <f>VLOOKUP(AB2472,CODIFICACION_PREGUNTAS!$C$2:$D$35,2,0)</f>
        <v>PRODUCTOS003</v>
      </c>
    </row>
    <row r="2473" spans="1:29" x14ac:dyDescent="0.25">
      <c r="A2473" s="3">
        <f t="shared" si="311"/>
        <v>2472</v>
      </c>
      <c r="B2473" s="3" t="s">
        <v>242</v>
      </c>
      <c r="C2473" s="32">
        <v>40787</v>
      </c>
      <c r="D2473" s="3" t="s">
        <v>114</v>
      </c>
      <c r="E2473" s="3"/>
      <c r="F2473" s="3"/>
      <c r="G2473" s="2" t="s">
        <v>32</v>
      </c>
      <c r="H2473" s="2" t="s">
        <v>29</v>
      </c>
      <c r="I2473" s="3">
        <v>4</v>
      </c>
      <c r="J2473" s="3" t="s">
        <v>183</v>
      </c>
      <c r="K2473" s="3"/>
      <c r="L2473" s="3"/>
      <c r="M2473" s="3"/>
      <c r="N2473" s="3"/>
      <c r="O2473" s="3"/>
      <c r="P2473" s="3"/>
      <c r="Q2473" s="3"/>
      <c r="R2473" s="3"/>
      <c r="S2473" s="3"/>
      <c r="T2473" s="3" t="str">
        <f t="shared" si="304"/>
        <v>SIN CECO</v>
      </c>
      <c r="U2473" s="3" t="str">
        <f t="shared" si="305"/>
        <v>NO</v>
      </c>
      <c r="V2473" t="str">
        <f t="shared" si="306"/>
        <v>UNICENTRO VILLAVICENCIO-Productos Asociados de PAYC (Informes, Control de presupuesto y Programación y actas)</v>
      </c>
      <c r="W2473" s="53">
        <f t="shared" si="307"/>
        <v>4</v>
      </c>
      <c r="X2473">
        <f t="shared" si="308"/>
        <v>4</v>
      </c>
      <c r="Y2473">
        <f>IF(ISNA(VLOOKUP(B2473,CECOS_SIN_IDENTIFICAR!$A$2:$D$146,4,0)),"SIN CECO",IF(VLOOKUP(B2473,CECOS_SIN_IDENTIFICAR!$A$2:$D$146,4,0)=0,"SIN CECO",VLOOKUP(B2473,CECOS_SIN_IDENTIFICAR!$A$2:$D$146,4,0)))</f>
        <v>1490</v>
      </c>
      <c r="Z2473">
        <f t="shared" si="309"/>
        <v>1490</v>
      </c>
      <c r="AA2473" s="3" t="s">
        <v>114</v>
      </c>
      <c r="AB2473" t="str">
        <f t="shared" si="310"/>
        <v>d. Precisión de la información-Productos Asociados de PAYC (Informes, Control de presupuesto y Programación y actas)</v>
      </c>
      <c r="AC2473" t="str">
        <f>VLOOKUP(AB2473,CODIFICACION_PREGUNTAS!$C$2:$D$35,2,0)</f>
        <v>PRODUCTOS004</v>
      </c>
    </row>
    <row r="2474" spans="1:29" x14ac:dyDescent="0.25">
      <c r="A2474" s="3">
        <f t="shared" si="311"/>
        <v>2473</v>
      </c>
      <c r="B2474" s="3" t="s">
        <v>242</v>
      </c>
      <c r="C2474" s="32">
        <v>40787</v>
      </c>
      <c r="D2474" s="3" t="s">
        <v>114</v>
      </c>
      <c r="E2474" s="3"/>
      <c r="F2474" s="3"/>
      <c r="G2474" s="2" t="s">
        <v>33</v>
      </c>
      <c r="H2474" s="2" t="s">
        <v>29</v>
      </c>
      <c r="I2474" s="3">
        <v>4</v>
      </c>
      <c r="J2474" s="3" t="s">
        <v>183</v>
      </c>
      <c r="K2474" s="3"/>
      <c r="L2474" s="3"/>
      <c r="M2474" s="3"/>
      <c r="N2474" s="3"/>
      <c r="O2474" s="3"/>
      <c r="P2474" s="3"/>
      <c r="Q2474" s="3"/>
      <c r="R2474" s="3"/>
      <c r="S2474" s="3"/>
      <c r="T2474" s="3" t="str">
        <f t="shared" si="304"/>
        <v>SIN CECO</v>
      </c>
      <c r="U2474" s="3" t="str">
        <f t="shared" si="305"/>
        <v>NO</v>
      </c>
      <c r="V2474" t="str">
        <f t="shared" si="306"/>
        <v>UNICENTRO VILLAVICENCIO-Productos Asociados de PAYC (Informes, Control de presupuesto y Programación y actas)</v>
      </c>
      <c r="W2474" s="53">
        <f t="shared" si="307"/>
        <v>4</v>
      </c>
      <c r="X2474">
        <f t="shared" si="308"/>
        <v>4</v>
      </c>
      <c r="Y2474">
        <f>IF(ISNA(VLOOKUP(B2474,CECOS_SIN_IDENTIFICAR!$A$2:$D$146,4,0)),"SIN CECO",IF(VLOOKUP(B2474,CECOS_SIN_IDENTIFICAR!$A$2:$D$146,4,0)=0,"SIN CECO",VLOOKUP(B2474,CECOS_SIN_IDENTIFICAR!$A$2:$D$146,4,0)))</f>
        <v>1490</v>
      </c>
      <c r="Z2474">
        <f t="shared" si="309"/>
        <v>1490</v>
      </c>
      <c r="AA2474" s="3" t="s">
        <v>114</v>
      </c>
      <c r="AB2474" t="str">
        <f t="shared" si="310"/>
        <v>e. Diagramación-Productos Asociados de PAYC (Informes, Control de presupuesto y Programación y actas)</v>
      </c>
      <c r="AC2474" t="str">
        <f>VLOOKUP(AB2474,CODIFICACION_PREGUNTAS!$C$2:$D$35,2,0)</f>
        <v>PRODUCTOS005</v>
      </c>
    </row>
    <row r="2475" spans="1:29" x14ac:dyDescent="0.25">
      <c r="A2475" s="3">
        <f t="shared" si="311"/>
        <v>2474</v>
      </c>
      <c r="B2475" s="3" t="s">
        <v>242</v>
      </c>
      <c r="C2475" s="32">
        <v>40787</v>
      </c>
      <c r="D2475" s="3" t="s">
        <v>114</v>
      </c>
      <c r="E2475" s="3"/>
      <c r="F2475" s="3"/>
      <c r="G2475" s="2" t="s">
        <v>34</v>
      </c>
      <c r="H2475" s="2" t="s">
        <v>35</v>
      </c>
      <c r="I2475" s="3">
        <v>4</v>
      </c>
      <c r="J2475" s="3" t="s">
        <v>183</v>
      </c>
      <c r="K2475" s="3"/>
      <c r="L2475" s="3"/>
      <c r="M2475" s="3"/>
      <c r="N2475" s="3"/>
      <c r="O2475" s="3"/>
      <c r="P2475" s="3"/>
      <c r="Q2475" s="3"/>
      <c r="R2475" s="3"/>
      <c r="S2475" s="3"/>
      <c r="T2475" s="3" t="str">
        <f t="shared" si="304"/>
        <v>SIN CECO</v>
      </c>
      <c r="U2475" s="3" t="str">
        <f t="shared" si="305"/>
        <v>NO</v>
      </c>
      <c r="V2475" t="str">
        <f t="shared" si="306"/>
        <v>UNICENTRO VILLAVICENCIO-Compromisos Pactados</v>
      </c>
      <c r="W2475" s="53">
        <f t="shared" si="307"/>
        <v>4</v>
      </c>
      <c r="X2475">
        <f t="shared" si="308"/>
        <v>4</v>
      </c>
      <c r="Y2475">
        <f>IF(ISNA(VLOOKUP(B2475,CECOS_SIN_IDENTIFICAR!$A$2:$D$146,4,0)),"SIN CECO",IF(VLOOKUP(B2475,CECOS_SIN_IDENTIFICAR!$A$2:$D$146,4,0)=0,"SIN CECO",VLOOKUP(B2475,CECOS_SIN_IDENTIFICAR!$A$2:$D$146,4,0)))</f>
        <v>1490</v>
      </c>
      <c r="Z2475">
        <f t="shared" si="309"/>
        <v>1490</v>
      </c>
      <c r="AA2475" s="3" t="s">
        <v>114</v>
      </c>
      <c r="AB2475" t="str">
        <f t="shared" si="310"/>
        <v>a. Cumplimiento-Compromisos Pactados</v>
      </c>
      <c r="AC2475" t="str">
        <f>VLOOKUP(AB2475,CODIFICACION_PREGUNTAS!$C$2:$D$35,2,0)</f>
        <v>COMPROMISOS001</v>
      </c>
    </row>
    <row r="2476" spans="1:29" x14ac:dyDescent="0.25">
      <c r="A2476" s="3">
        <f t="shared" si="311"/>
        <v>2475</v>
      </c>
      <c r="B2476" s="3" t="s">
        <v>242</v>
      </c>
      <c r="C2476" s="32">
        <v>40787</v>
      </c>
      <c r="D2476" s="3" t="s">
        <v>114</v>
      </c>
      <c r="E2476" s="3"/>
      <c r="F2476" s="3"/>
      <c r="G2476" s="2" t="s">
        <v>36</v>
      </c>
      <c r="H2476" s="2" t="s">
        <v>35</v>
      </c>
      <c r="I2476" s="3">
        <v>4</v>
      </c>
      <c r="J2476" s="3" t="s">
        <v>183</v>
      </c>
      <c r="K2476" s="3"/>
      <c r="L2476" s="3"/>
      <c r="M2476" s="3"/>
      <c r="N2476" s="3"/>
      <c r="O2476" s="3"/>
      <c r="P2476" s="3"/>
      <c r="Q2476" s="3"/>
      <c r="R2476" s="3"/>
      <c r="S2476" s="3"/>
      <c r="T2476" s="3" t="str">
        <f t="shared" si="304"/>
        <v>SIN CECO</v>
      </c>
      <c r="U2476" s="3" t="str">
        <f t="shared" si="305"/>
        <v>NO</v>
      </c>
      <c r="V2476" t="str">
        <f t="shared" si="306"/>
        <v>UNICENTRO VILLAVICENCIO-Compromisos Pactados</v>
      </c>
      <c r="W2476" s="53">
        <f t="shared" si="307"/>
        <v>4</v>
      </c>
      <c r="X2476">
        <f t="shared" si="308"/>
        <v>4</v>
      </c>
      <c r="Y2476">
        <f>IF(ISNA(VLOOKUP(B2476,CECOS_SIN_IDENTIFICAR!$A$2:$D$146,4,0)),"SIN CECO",IF(VLOOKUP(B2476,CECOS_SIN_IDENTIFICAR!$A$2:$D$146,4,0)=0,"SIN CECO",VLOOKUP(B2476,CECOS_SIN_IDENTIFICAR!$A$2:$D$146,4,0)))</f>
        <v>1490</v>
      </c>
      <c r="Z2476">
        <f t="shared" si="309"/>
        <v>1490</v>
      </c>
      <c r="AA2476" s="3" t="s">
        <v>114</v>
      </c>
      <c r="AB2476" t="str">
        <f t="shared" si="310"/>
        <v>b. Satisface expectativas-Compromisos Pactados</v>
      </c>
      <c r="AC2476" t="str">
        <f>VLOOKUP(AB2476,CODIFICACION_PREGUNTAS!$C$2:$D$35,2,0)</f>
        <v>COMPROMISOS002</v>
      </c>
    </row>
    <row r="2477" spans="1:29" x14ac:dyDescent="0.25">
      <c r="A2477" s="3">
        <f t="shared" si="311"/>
        <v>2476</v>
      </c>
      <c r="B2477" s="3" t="s">
        <v>242</v>
      </c>
      <c r="C2477" s="32">
        <v>40787</v>
      </c>
      <c r="D2477" s="3" t="s">
        <v>114</v>
      </c>
      <c r="E2477" s="3"/>
      <c r="F2477" s="3"/>
      <c r="G2477" s="2" t="s">
        <v>37</v>
      </c>
      <c r="H2477" s="2" t="s">
        <v>35</v>
      </c>
      <c r="I2477" s="3">
        <v>4</v>
      </c>
      <c r="J2477" s="3" t="s">
        <v>183</v>
      </c>
      <c r="K2477" s="3"/>
      <c r="L2477" s="3"/>
      <c r="M2477" s="3"/>
      <c r="N2477" s="3"/>
      <c r="O2477" s="3"/>
      <c r="P2477" s="3"/>
      <c r="Q2477" s="3"/>
      <c r="R2477" s="3"/>
      <c r="S2477" s="3"/>
      <c r="T2477" s="3" t="str">
        <f t="shared" si="304"/>
        <v>SIN CECO</v>
      </c>
      <c r="U2477" s="3" t="str">
        <f t="shared" si="305"/>
        <v>NO</v>
      </c>
      <c r="V2477" t="str">
        <f t="shared" si="306"/>
        <v>UNICENTRO VILLAVICENCIO-Compromisos Pactados</v>
      </c>
      <c r="W2477" s="53">
        <f t="shared" si="307"/>
        <v>4</v>
      </c>
      <c r="X2477">
        <f t="shared" si="308"/>
        <v>4</v>
      </c>
      <c r="Y2477">
        <f>IF(ISNA(VLOOKUP(B2477,CECOS_SIN_IDENTIFICAR!$A$2:$D$146,4,0)),"SIN CECO",IF(VLOOKUP(B2477,CECOS_SIN_IDENTIFICAR!$A$2:$D$146,4,0)=0,"SIN CECO",VLOOKUP(B2477,CECOS_SIN_IDENTIFICAR!$A$2:$D$146,4,0)))</f>
        <v>1490</v>
      </c>
      <c r="Z2477">
        <f t="shared" si="309"/>
        <v>1490</v>
      </c>
      <c r="AA2477" s="3" t="s">
        <v>114</v>
      </c>
      <c r="AB2477" t="str">
        <f t="shared" si="310"/>
        <v>c. Calidad de la Información suministrada-Compromisos Pactados</v>
      </c>
      <c r="AC2477" t="str">
        <f>VLOOKUP(AB2477,CODIFICACION_PREGUNTAS!$C$2:$D$35,2,0)</f>
        <v>COMPROMISOS003</v>
      </c>
    </row>
    <row r="2478" spans="1:29" x14ac:dyDescent="0.25">
      <c r="A2478" s="3">
        <f t="shared" si="311"/>
        <v>2477</v>
      </c>
      <c r="B2478" s="3" t="s">
        <v>242</v>
      </c>
      <c r="C2478" s="32">
        <v>40787</v>
      </c>
      <c r="D2478" s="3" t="s">
        <v>114</v>
      </c>
      <c r="E2478" s="3"/>
      <c r="F2478" s="3"/>
      <c r="G2478" s="2" t="s">
        <v>38</v>
      </c>
      <c r="H2478" s="2" t="s">
        <v>35</v>
      </c>
      <c r="I2478" s="3">
        <v>4</v>
      </c>
      <c r="J2478" s="3" t="s">
        <v>183</v>
      </c>
      <c r="K2478" s="3"/>
      <c r="L2478" s="3"/>
      <c r="M2478" s="3"/>
      <c r="N2478" s="3"/>
      <c r="O2478" s="3"/>
      <c r="P2478" s="3"/>
      <c r="Q2478" s="3"/>
      <c r="R2478" s="3"/>
      <c r="S2478" s="3"/>
      <c r="T2478" s="3" t="str">
        <f t="shared" si="304"/>
        <v>SIN CECO</v>
      </c>
      <c r="U2478" s="3" t="str">
        <f t="shared" si="305"/>
        <v>NO</v>
      </c>
      <c r="V2478" t="str">
        <f t="shared" si="306"/>
        <v>UNICENTRO VILLAVICENCIO-Compromisos Pactados</v>
      </c>
      <c r="W2478" s="53">
        <f t="shared" si="307"/>
        <v>4</v>
      </c>
      <c r="X2478">
        <f t="shared" si="308"/>
        <v>4</v>
      </c>
      <c r="Y2478">
        <f>IF(ISNA(VLOOKUP(B2478,CECOS_SIN_IDENTIFICAR!$A$2:$D$146,4,0)),"SIN CECO",IF(VLOOKUP(B2478,CECOS_SIN_IDENTIFICAR!$A$2:$D$146,4,0)=0,"SIN CECO",VLOOKUP(B2478,CECOS_SIN_IDENTIFICAR!$A$2:$D$146,4,0)))</f>
        <v>1490</v>
      </c>
      <c r="Z2478">
        <f t="shared" si="309"/>
        <v>1490</v>
      </c>
      <c r="AA2478" s="3" t="s">
        <v>114</v>
      </c>
      <c r="AB2478" t="str">
        <f t="shared" si="310"/>
        <v>d. Disposición del personal de PAYC a las solicitudes del cliente-Compromisos Pactados</v>
      </c>
      <c r="AC2478" t="str">
        <f>VLOOKUP(AB2478,CODIFICACION_PREGUNTAS!$C$2:$D$35,2,0)</f>
        <v>COMPROMISOS004</v>
      </c>
    </row>
    <row r="2479" spans="1:29" x14ac:dyDescent="0.25">
      <c r="A2479" s="3">
        <f t="shared" si="311"/>
        <v>2478</v>
      </c>
      <c r="B2479" s="3" t="s">
        <v>242</v>
      </c>
      <c r="C2479" s="32">
        <v>40787</v>
      </c>
      <c r="D2479" s="3" t="s">
        <v>114</v>
      </c>
      <c r="E2479" s="3"/>
      <c r="F2479" s="3"/>
      <c r="G2479" s="2" t="s">
        <v>39</v>
      </c>
      <c r="H2479" s="2" t="s">
        <v>35</v>
      </c>
      <c r="I2479" s="3">
        <v>4</v>
      </c>
      <c r="J2479" s="3" t="s">
        <v>183</v>
      </c>
      <c r="K2479" s="3"/>
      <c r="L2479" s="3"/>
      <c r="M2479" s="3"/>
      <c r="N2479" s="3"/>
      <c r="O2479" s="3"/>
      <c r="P2479" s="3"/>
      <c r="Q2479" s="3"/>
      <c r="R2479" s="3"/>
      <c r="S2479" s="3"/>
      <c r="T2479" s="3" t="str">
        <f t="shared" si="304"/>
        <v>SIN CECO</v>
      </c>
      <c r="U2479" s="3" t="str">
        <f t="shared" si="305"/>
        <v>NO</v>
      </c>
      <c r="V2479" t="str">
        <f t="shared" si="306"/>
        <v>UNICENTRO VILLAVICENCIO-Compromisos Pactados</v>
      </c>
      <c r="W2479" s="53">
        <f t="shared" si="307"/>
        <v>4</v>
      </c>
      <c r="X2479">
        <f t="shared" si="308"/>
        <v>4</v>
      </c>
      <c r="Y2479">
        <f>IF(ISNA(VLOOKUP(B2479,CECOS_SIN_IDENTIFICAR!$A$2:$D$146,4,0)),"SIN CECO",IF(VLOOKUP(B2479,CECOS_SIN_IDENTIFICAR!$A$2:$D$146,4,0)=0,"SIN CECO",VLOOKUP(B2479,CECOS_SIN_IDENTIFICAR!$A$2:$D$146,4,0)))</f>
        <v>1490</v>
      </c>
      <c r="Z2479">
        <f t="shared" si="309"/>
        <v>1490</v>
      </c>
      <c r="AA2479" s="3" t="s">
        <v>114</v>
      </c>
      <c r="AB2479" t="str">
        <f t="shared" si="310"/>
        <v>e. Coherencia entre lo solicitado y lo entregado-Compromisos Pactados</v>
      </c>
      <c r="AC2479" t="str">
        <f>VLOOKUP(AB2479,CODIFICACION_PREGUNTAS!$C$2:$D$35,2,0)</f>
        <v>COMPROMISOS005</v>
      </c>
    </row>
    <row r="2480" spans="1:29" x14ac:dyDescent="0.25">
      <c r="A2480" s="3">
        <f t="shared" si="311"/>
        <v>2479</v>
      </c>
      <c r="B2480" s="3" t="s">
        <v>242</v>
      </c>
      <c r="C2480" s="32">
        <v>40787</v>
      </c>
      <c r="D2480" s="3" t="s">
        <v>114</v>
      </c>
      <c r="E2480" s="3"/>
      <c r="F2480" s="3"/>
      <c r="G2480" s="2" t="s">
        <v>40</v>
      </c>
      <c r="H2480" s="2" t="s">
        <v>40</v>
      </c>
      <c r="I2480" s="3">
        <v>4</v>
      </c>
      <c r="J2480" s="3" t="s">
        <v>183</v>
      </c>
      <c r="K2480" s="3"/>
      <c r="L2480" s="3"/>
      <c r="M2480" s="3"/>
      <c r="N2480" s="3"/>
      <c r="O2480" s="3"/>
      <c r="P2480" s="3"/>
      <c r="Q2480" s="3"/>
      <c r="R2480" s="3"/>
      <c r="S2480" s="3"/>
      <c r="T2480" s="3" t="str">
        <f t="shared" si="304"/>
        <v>SIN CECO</v>
      </c>
      <c r="U2480" s="3" t="str">
        <f t="shared" si="305"/>
        <v>NO</v>
      </c>
      <c r="V2480" t="str">
        <f t="shared" si="306"/>
        <v>UNICENTRO VILLAVICENCIO-Grado de Satisfacción con el Servicio Prestado</v>
      </c>
      <c r="W2480" s="53">
        <f t="shared" si="307"/>
        <v>4</v>
      </c>
      <c r="X2480">
        <f t="shared" si="308"/>
        <v>4</v>
      </c>
      <c r="Y2480">
        <f>IF(ISNA(VLOOKUP(B2480,CECOS_SIN_IDENTIFICAR!$A$2:$D$146,4,0)),"SIN CECO",IF(VLOOKUP(B2480,CECOS_SIN_IDENTIFICAR!$A$2:$D$146,4,0)=0,"SIN CECO",VLOOKUP(B2480,CECOS_SIN_IDENTIFICAR!$A$2:$D$146,4,0)))</f>
        <v>1490</v>
      </c>
      <c r="Z2480">
        <f t="shared" si="309"/>
        <v>1490</v>
      </c>
      <c r="AA2480" s="3" t="s">
        <v>114</v>
      </c>
      <c r="AB2480" t="str">
        <f t="shared" si="310"/>
        <v>Grado de Satisfacción con el Servicio Prestado-Grado de Satisfacción con el Servicio Prestado</v>
      </c>
      <c r="AC2480" t="str">
        <f>VLOOKUP(AB2480,CODIFICACION_PREGUNTAS!$C$2:$D$35,2,0)</f>
        <v>SATISFACCION001</v>
      </c>
    </row>
    <row r="2481" spans="1:29" x14ac:dyDescent="0.25">
      <c r="A2481" s="3">
        <f t="shared" si="311"/>
        <v>2480</v>
      </c>
      <c r="B2481" s="3" t="s">
        <v>242</v>
      </c>
      <c r="C2481" s="32">
        <v>40787</v>
      </c>
      <c r="D2481" s="3" t="s">
        <v>114</v>
      </c>
      <c r="E2481" s="3"/>
      <c r="F2481" s="3"/>
      <c r="G2481" s="2" t="s">
        <v>41</v>
      </c>
      <c r="H2481" s="2" t="s">
        <v>41</v>
      </c>
      <c r="I2481" s="3"/>
      <c r="J2481" s="3" t="s">
        <v>183</v>
      </c>
      <c r="K2481" s="3"/>
      <c r="L2481" s="3"/>
      <c r="M2481" s="3"/>
      <c r="N2481" s="3"/>
      <c r="O2481" s="3"/>
      <c r="P2481" s="3"/>
      <c r="Q2481" s="3"/>
      <c r="R2481" s="3"/>
      <c r="S2481" s="3"/>
      <c r="T2481" s="3" t="str">
        <f t="shared" si="304"/>
        <v>SIN CECO</v>
      </c>
      <c r="U2481" s="3" t="str">
        <f t="shared" si="305"/>
        <v>NO</v>
      </c>
      <c r="V2481" t="str">
        <f t="shared" si="306"/>
        <v>UNICENTRO VILLAVICENCIO-Posibilidad de Volver a Contratar con PAYC</v>
      </c>
      <c r="W2481" s="53">
        <f t="shared" si="307"/>
        <v>0</v>
      </c>
      <c r="X2481">
        <f t="shared" si="308"/>
        <v>0</v>
      </c>
      <c r="Y2481">
        <f>IF(ISNA(VLOOKUP(B2481,CECOS_SIN_IDENTIFICAR!$A$2:$D$146,4,0)),"SIN CECO",IF(VLOOKUP(B2481,CECOS_SIN_IDENTIFICAR!$A$2:$D$146,4,0)=0,"SIN CECO",VLOOKUP(B2481,CECOS_SIN_IDENTIFICAR!$A$2:$D$146,4,0)))</f>
        <v>1490</v>
      </c>
      <c r="Z2481">
        <f t="shared" si="309"/>
        <v>1490</v>
      </c>
      <c r="AA2481" s="3" t="s">
        <v>114</v>
      </c>
      <c r="AB2481" t="str">
        <f t="shared" si="310"/>
        <v>Posibilidad de Volver a Contratar con PAYC-Posibilidad de Volver a Contratar con PAYC</v>
      </c>
      <c r="AC2481" t="str">
        <f>VLOOKUP(AB2481,CODIFICACION_PREGUNTAS!$C$2:$D$35,2,0)</f>
        <v>VOLVER001</v>
      </c>
    </row>
    <row r="2482" spans="1:29" x14ac:dyDescent="0.25">
      <c r="A2482" s="3">
        <f t="shared" si="311"/>
        <v>2481</v>
      </c>
      <c r="B2482" s="3" t="s">
        <v>242</v>
      </c>
      <c r="C2482" s="32">
        <v>40787</v>
      </c>
      <c r="D2482" s="3" t="s">
        <v>114</v>
      </c>
      <c r="E2482" s="3"/>
      <c r="F2482" s="3"/>
      <c r="G2482" s="2" t="s">
        <v>42</v>
      </c>
      <c r="H2482" s="6" t="s">
        <v>43</v>
      </c>
      <c r="I2482" s="3" t="s">
        <v>56</v>
      </c>
      <c r="J2482" s="3" t="s">
        <v>183</v>
      </c>
      <c r="K2482" s="3"/>
      <c r="L2482" s="3"/>
      <c r="M2482" s="3"/>
      <c r="N2482" s="3"/>
      <c r="O2482" s="3"/>
      <c r="P2482" s="3"/>
      <c r="Q2482" s="3"/>
      <c r="R2482" s="3"/>
      <c r="S2482" s="3"/>
      <c r="T2482" s="3" t="str">
        <f t="shared" si="304"/>
        <v>SIN CECO</v>
      </c>
      <c r="U2482" s="3" t="str">
        <f t="shared" si="305"/>
        <v>NO</v>
      </c>
      <c r="V2482" t="str">
        <f t="shared" si="306"/>
        <v>UNICENTRO VILLAVICENCIO-Fortalezas PAYC</v>
      </c>
      <c r="W2482" s="53" t="str">
        <f t="shared" si="307"/>
        <v>-</v>
      </c>
      <c r="X2482">
        <f t="shared" si="308"/>
        <v>0</v>
      </c>
      <c r="Y2482">
        <f>IF(ISNA(VLOOKUP(B2482,CECOS_SIN_IDENTIFICAR!$A$2:$D$146,4,0)),"SIN CECO",IF(VLOOKUP(B2482,CECOS_SIN_IDENTIFICAR!$A$2:$D$146,4,0)=0,"SIN CECO",VLOOKUP(B2482,CECOS_SIN_IDENTIFICAR!$A$2:$D$146,4,0)))</f>
        <v>1490</v>
      </c>
      <c r="Z2482">
        <f t="shared" si="309"/>
        <v>1490</v>
      </c>
      <c r="AA2482" s="3" t="s">
        <v>114</v>
      </c>
      <c r="AB2482" t="str">
        <f t="shared" si="310"/>
        <v>Principales fortalezas en el servicio que presta PAYC-Fortalezas PAYC</v>
      </c>
      <c r="AC2482" t="str">
        <f>VLOOKUP(AB2482,CODIFICACION_PREGUNTAS!$C$2:$D$35,2,0)</f>
        <v>FORT001</v>
      </c>
    </row>
    <row r="2483" spans="1:29" x14ac:dyDescent="0.25">
      <c r="A2483" s="3">
        <f t="shared" si="311"/>
        <v>2482</v>
      </c>
      <c r="B2483" s="3" t="s">
        <v>242</v>
      </c>
      <c r="C2483" s="32">
        <v>40787</v>
      </c>
      <c r="D2483" s="3" t="s">
        <v>114</v>
      </c>
      <c r="E2483" s="3"/>
      <c r="F2483" s="3"/>
      <c r="G2483" s="2" t="s">
        <v>44</v>
      </c>
      <c r="H2483" s="6" t="s">
        <v>45</v>
      </c>
      <c r="I2483" s="3" t="s">
        <v>56</v>
      </c>
      <c r="J2483" s="3" t="s">
        <v>183</v>
      </c>
      <c r="K2483" s="3"/>
      <c r="L2483" s="3"/>
      <c r="M2483" s="3"/>
      <c r="N2483" s="3"/>
      <c r="O2483" s="3"/>
      <c r="P2483" s="3"/>
      <c r="Q2483" s="3"/>
      <c r="R2483" s="3"/>
      <c r="S2483" s="3"/>
      <c r="T2483" s="3" t="str">
        <f t="shared" si="304"/>
        <v>SIN CECO</v>
      </c>
      <c r="U2483" s="3" t="str">
        <f t="shared" si="305"/>
        <v>NO</v>
      </c>
      <c r="V2483" t="str">
        <f t="shared" si="306"/>
        <v>UNICENTRO VILLAVICENCIO-Debilidades PAYC</v>
      </c>
      <c r="W2483" s="53" t="str">
        <f t="shared" si="307"/>
        <v>-</v>
      </c>
      <c r="X2483">
        <f t="shared" si="308"/>
        <v>0</v>
      </c>
      <c r="Y2483">
        <f>IF(ISNA(VLOOKUP(B2483,CECOS_SIN_IDENTIFICAR!$A$2:$D$146,4,0)),"SIN CECO",IF(VLOOKUP(B2483,CECOS_SIN_IDENTIFICAR!$A$2:$D$146,4,0)=0,"SIN CECO",VLOOKUP(B2483,CECOS_SIN_IDENTIFICAR!$A$2:$D$146,4,0)))</f>
        <v>1490</v>
      </c>
      <c r="Z2483">
        <f t="shared" si="309"/>
        <v>1490</v>
      </c>
      <c r="AA2483" s="3" t="s">
        <v>114</v>
      </c>
      <c r="AB2483" t="str">
        <f t="shared" si="310"/>
        <v>Principales debilidades en el servicio que presta PAYC-Debilidades PAYC</v>
      </c>
      <c r="AC2483" t="str">
        <f>VLOOKUP(AB2483,CODIFICACION_PREGUNTAS!$C$2:$D$35,2,0)</f>
        <v>DEB001</v>
      </c>
    </row>
    <row r="2484" spans="1:29" x14ac:dyDescent="0.25">
      <c r="A2484" s="3">
        <f t="shared" si="311"/>
        <v>2483</v>
      </c>
      <c r="B2484" s="3" t="s">
        <v>243</v>
      </c>
      <c r="C2484" s="32">
        <v>40787</v>
      </c>
      <c r="D2484" s="3" t="s">
        <v>114</v>
      </c>
      <c r="E2484" s="3"/>
      <c r="F2484" s="3"/>
      <c r="G2484" s="2" t="s">
        <v>5</v>
      </c>
      <c r="H2484" s="3" t="s">
        <v>6</v>
      </c>
      <c r="I2484" s="3">
        <v>4</v>
      </c>
      <c r="J2484" s="3" t="s">
        <v>183</v>
      </c>
      <c r="K2484" s="3"/>
      <c r="L2484" s="3"/>
      <c r="M2484" s="3"/>
      <c r="N2484" s="3"/>
      <c r="O2484" s="3"/>
      <c r="P2484" s="3"/>
      <c r="Q2484" s="3"/>
      <c r="R2484" s="3"/>
      <c r="S2484" s="3"/>
      <c r="T2484" s="3" t="str">
        <f t="shared" si="304"/>
        <v>SIN CECO</v>
      </c>
      <c r="U2484" s="3" t="str">
        <f t="shared" si="305"/>
        <v>NO</v>
      </c>
      <c r="V2484" t="str">
        <f t="shared" si="306"/>
        <v>HOMECENTER INDUSTRIALES **-Soporte Técnico</v>
      </c>
      <c r="W2484" s="53">
        <f t="shared" si="307"/>
        <v>4</v>
      </c>
      <c r="X2484">
        <f t="shared" si="308"/>
        <v>4</v>
      </c>
      <c r="Y2484">
        <f>IF(ISNA(VLOOKUP(B2484,CECOS_SIN_IDENTIFICAR!$A$2:$D$146,4,0)),"SIN CECO",IF(VLOOKUP(B2484,CECOS_SIN_IDENTIFICAR!$A$2:$D$146,4,0)=0,"SIN CECO",VLOOKUP(B2484,CECOS_SIN_IDENTIFICAR!$A$2:$D$146,4,0)))</f>
        <v>1214</v>
      </c>
      <c r="Z2484">
        <f t="shared" si="309"/>
        <v>1214</v>
      </c>
      <c r="AA2484" s="3" t="s">
        <v>114</v>
      </c>
      <c r="AB2484" t="str">
        <f t="shared" si="310"/>
        <v>a. Conocimiento específico de temas aplicables al proyecto-Soporte Técnico</v>
      </c>
      <c r="AC2484" t="str">
        <f>VLOOKUP(AB2484,CODIFICACION_PREGUNTAS!$C$2:$D$35,2,0)</f>
        <v>SOPORTE_TEC001</v>
      </c>
    </row>
    <row r="2485" spans="1:29" x14ac:dyDescent="0.25">
      <c r="A2485" s="3">
        <f t="shared" si="311"/>
        <v>2484</v>
      </c>
      <c r="B2485" s="3" t="s">
        <v>243</v>
      </c>
      <c r="C2485" s="32">
        <v>40787</v>
      </c>
      <c r="D2485" s="3" t="s">
        <v>114</v>
      </c>
      <c r="E2485" s="3"/>
      <c r="F2485" s="3"/>
      <c r="G2485" s="2" t="s">
        <v>7</v>
      </c>
      <c r="H2485" s="3" t="s">
        <v>6</v>
      </c>
      <c r="I2485" s="3">
        <v>4</v>
      </c>
      <c r="J2485" s="3" t="s">
        <v>183</v>
      </c>
      <c r="K2485" s="3"/>
      <c r="L2485" s="3"/>
      <c r="M2485" s="3"/>
      <c r="N2485" s="3"/>
      <c r="O2485" s="3"/>
      <c r="P2485" s="3"/>
      <c r="Q2485" s="3"/>
      <c r="R2485" s="3"/>
      <c r="S2485" s="3"/>
      <c r="T2485" s="3" t="str">
        <f t="shared" si="304"/>
        <v>SIN CECO</v>
      </c>
      <c r="U2485" s="3" t="str">
        <f t="shared" si="305"/>
        <v>NO</v>
      </c>
      <c r="V2485" t="str">
        <f t="shared" si="306"/>
        <v>HOMECENTER INDUSTRIALES **-Soporte Técnico</v>
      </c>
      <c r="W2485" s="53">
        <f t="shared" si="307"/>
        <v>4</v>
      </c>
      <c r="X2485">
        <f t="shared" si="308"/>
        <v>4</v>
      </c>
      <c r="Y2485">
        <f>IF(ISNA(VLOOKUP(B2485,CECOS_SIN_IDENTIFICAR!$A$2:$D$146,4,0)),"SIN CECO",IF(VLOOKUP(B2485,CECOS_SIN_IDENTIFICAR!$A$2:$D$146,4,0)=0,"SIN CECO",VLOOKUP(B2485,CECOS_SIN_IDENTIFICAR!$A$2:$D$146,4,0)))</f>
        <v>1214</v>
      </c>
      <c r="Z2485">
        <f t="shared" si="309"/>
        <v>1214</v>
      </c>
      <c r="AA2485" s="3" t="s">
        <v>114</v>
      </c>
      <c r="AB2485" t="str">
        <f t="shared" si="310"/>
        <v>b. Idoneidad y Calidad del soporte-Soporte Técnico</v>
      </c>
      <c r="AC2485" t="str">
        <f>VLOOKUP(AB2485,CODIFICACION_PREGUNTAS!$C$2:$D$35,2,0)</f>
        <v>SOPORTE_TEC002</v>
      </c>
    </row>
    <row r="2486" spans="1:29" x14ac:dyDescent="0.25">
      <c r="A2486" s="3">
        <f t="shared" si="311"/>
        <v>2485</v>
      </c>
      <c r="B2486" s="3" t="s">
        <v>243</v>
      </c>
      <c r="C2486" s="32">
        <v>40787</v>
      </c>
      <c r="D2486" s="3" t="s">
        <v>114</v>
      </c>
      <c r="E2486" s="3"/>
      <c r="F2486" s="3"/>
      <c r="G2486" s="2" t="s">
        <v>8</v>
      </c>
      <c r="H2486" s="3" t="s">
        <v>6</v>
      </c>
      <c r="I2486" s="3">
        <v>4</v>
      </c>
      <c r="J2486" s="3" t="s">
        <v>183</v>
      </c>
      <c r="K2486" s="3"/>
      <c r="L2486" s="3"/>
      <c r="M2486" s="3"/>
      <c r="N2486" s="3"/>
      <c r="O2486" s="3"/>
      <c r="P2486" s="3"/>
      <c r="Q2486" s="3"/>
      <c r="R2486" s="3"/>
      <c r="S2486" s="3"/>
      <c r="T2486" s="3" t="str">
        <f t="shared" si="304"/>
        <v>SIN CECO</v>
      </c>
      <c r="U2486" s="3" t="str">
        <f t="shared" si="305"/>
        <v>NO</v>
      </c>
      <c r="V2486" t="str">
        <f t="shared" si="306"/>
        <v>HOMECENTER INDUSTRIALES **-Soporte Técnico</v>
      </c>
      <c r="W2486" s="53">
        <f t="shared" si="307"/>
        <v>4</v>
      </c>
      <c r="X2486">
        <f t="shared" si="308"/>
        <v>4</v>
      </c>
      <c r="Y2486">
        <f>IF(ISNA(VLOOKUP(B2486,CECOS_SIN_IDENTIFICAR!$A$2:$D$146,4,0)),"SIN CECO",IF(VLOOKUP(B2486,CECOS_SIN_IDENTIFICAR!$A$2:$D$146,4,0)=0,"SIN CECO",VLOOKUP(B2486,CECOS_SIN_IDENTIFICAR!$A$2:$D$146,4,0)))</f>
        <v>1214</v>
      </c>
      <c r="Z2486">
        <f t="shared" si="309"/>
        <v>1214</v>
      </c>
      <c r="AA2486" s="3" t="s">
        <v>114</v>
      </c>
      <c r="AB2486" t="str">
        <f t="shared" si="310"/>
        <v>c. Cumplimiento de especificaciones técnicas de construcción-Soporte Técnico</v>
      </c>
      <c r="AC2486" t="str">
        <f>VLOOKUP(AB2486,CODIFICACION_PREGUNTAS!$C$2:$D$35,2,0)</f>
        <v>SOPORTE_TEC003</v>
      </c>
    </row>
    <row r="2487" spans="1:29" x14ac:dyDescent="0.25">
      <c r="A2487" s="3">
        <f t="shared" si="311"/>
        <v>2486</v>
      </c>
      <c r="B2487" s="3" t="s">
        <v>243</v>
      </c>
      <c r="C2487" s="32">
        <v>40787</v>
      </c>
      <c r="D2487" s="3" t="s">
        <v>114</v>
      </c>
      <c r="E2487" s="3"/>
      <c r="F2487" s="3"/>
      <c r="G2487" s="2" t="s">
        <v>9</v>
      </c>
      <c r="H2487" s="3" t="s">
        <v>6</v>
      </c>
      <c r="I2487" s="3">
        <v>4</v>
      </c>
      <c r="J2487" s="3" t="s">
        <v>183</v>
      </c>
      <c r="K2487" s="3"/>
      <c r="L2487" s="3"/>
      <c r="M2487" s="3"/>
      <c r="N2487" s="3"/>
      <c r="O2487" s="3"/>
      <c r="P2487" s="3"/>
      <c r="Q2487" s="3"/>
      <c r="R2487" s="3"/>
      <c r="S2487" s="3"/>
      <c r="T2487" s="3" t="str">
        <f t="shared" si="304"/>
        <v>SIN CECO</v>
      </c>
      <c r="U2487" s="3" t="str">
        <f t="shared" si="305"/>
        <v>NO</v>
      </c>
      <c r="V2487" t="str">
        <f t="shared" si="306"/>
        <v>HOMECENTER INDUSTRIALES **-Soporte Técnico</v>
      </c>
      <c r="W2487" s="53">
        <f t="shared" si="307"/>
        <v>4</v>
      </c>
      <c r="X2487">
        <f t="shared" si="308"/>
        <v>4</v>
      </c>
      <c r="Y2487">
        <f>IF(ISNA(VLOOKUP(B2487,CECOS_SIN_IDENTIFICAR!$A$2:$D$146,4,0)),"SIN CECO",IF(VLOOKUP(B2487,CECOS_SIN_IDENTIFICAR!$A$2:$D$146,4,0)=0,"SIN CECO",VLOOKUP(B2487,CECOS_SIN_IDENTIFICAR!$A$2:$D$146,4,0)))</f>
        <v>1214</v>
      </c>
      <c r="Z2487">
        <f t="shared" si="309"/>
        <v>1214</v>
      </c>
      <c r="AA2487" s="3" t="s">
        <v>114</v>
      </c>
      <c r="AB2487" t="str">
        <f t="shared" si="310"/>
        <v>d. Confiabilidad de los conceptos aplicados-Soporte Técnico</v>
      </c>
      <c r="AC2487" t="str">
        <f>VLOOKUP(AB2487,CODIFICACION_PREGUNTAS!$C$2:$D$35,2,0)</f>
        <v>SOPORTE_TEC004</v>
      </c>
    </row>
    <row r="2488" spans="1:29" x14ac:dyDescent="0.25">
      <c r="A2488" s="3">
        <f t="shared" si="311"/>
        <v>2487</v>
      </c>
      <c r="B2488" s="3" t="s">
        <v>243</v>
      </c>
      <c r="C2488" s="32">
        <v>40787</v>
      </c>
      <c r="D2488" s="3" t="s">
        <v>114</v>
      </c>
      <c r="E2488" s="3"/>
      <c r="F2488" s="3"/>
      <c r="G2488" s="2" t="s">
        <v>10</v>
      </c>
      <c r="H2488" s="3" t="s">
        <v>6</v>
      </c>
      <c r="I2488" s="3">
        <v>4</v>
      </c>
      <c r="J2488" s="3" t="s">
        <v>183</v>
      </c>
      <c r="K2488" s="3"/>
      <c r="L2488" s="3"/>
      <c r="M2488" s="3"/>
      <c r="N2488" s="3"/>
      <c r="O2488" s="3"/>
      <c r="P2488" s="3"/>
      <c r="Q2488" s="3"/>
      <c r="R2488" s="3"/>
      <c r="S2488" s="3"/>
      <c r="T2488" s="3" t="str">
        <f t="shared" si="304"/>
        <v>SIN CECO</v>
      </c>
      <c r="U2488" s="3" t="str">
        <f t="shared" si="305"/>
        <v>NO</v>
      </c>
      <c r="V2488" t="str">
        <f t="shared" si="306"/>
        <v>HOMECENTER INDUSTRIALES **-Soporte Técnico</v>
      </c>
      <c r="W2488" s="53">
        <f t="shared" si="307"/>
        <v>4</v>
      </c>
      <c r="X2488">
        <f t="shared" si="308"/>
        <v>4</v>
      </c>
      <c r="Y2488">
        <f>IF(ISNA(VLOOKUP(B2488,CECOS_SIN_IDENTIFICAR!$A$2:$D$146,4,0)),"SIN CECO",IF(VLOOKUP(B2488,CECOS_SIN_IDENTIFICAR!$A$2:$D$146,4,0)=0,"SIN CECO",VLOOKUP(B2488,CECOS_SIN_IDENTIFICAR!$A$2:$D$146,4,0)))</f>
        <v>1214</v>
      </c>
      <c r="Z2488">
        <f t="shared" si="309"/>
        <v>1214</v>
      </c>
      <c r="AA2488" s="3" t="s">
        <v>114</v>
      </c>
      <c r="AB2488" t="str">
        <f t="shared" si="310"/>
        <v>e. Oportunidad en entrega de información o requerimientos-Soporte Técnico</v>
      </c>
      <c r="AC2488" t="str">
        <f>VLOOKUP(AB2488,CODIFICACION_PREGUNTAS!$C$2:$D$35,2,0)</f>
        <v>SOPORTE_TEC005</v>
      </c>
    </row>
    <row r="2489" spans="1:29" x14ac:dyDescent="0.25">
      <c r="A2489" s="3">
        <f t="shared" si="311"/>
        <v>2488</v>
      </c>
      <c r="B2489" s="3" t="s">
        <v>243</v>
      </c>
      <c r="C2489" s="32">
        <v>40787</v>
      </c>
      <c r="D2489" s="3" t="s">
        <v>114</v>
      </c>
      <c r="E2489" s="3"/>
      <c r="F2489" s="3"/>
      <c r="G2489" s="2" t="s">
        <v>11</v>
      </c>
      <c r="H2489" s="3" t="s">
        <v>12</v>
      </c>
      <c r="I2489" s="3">
        <v>4</v>
      </c>
      <c r="J2489" s="3" t="s">
        <v>183</v>
      </c>
      <c r="K2489" s="3"/>
      <c r="L2489" s="3"/>
      <c r="M2489" s="3"/>
      <c r="N2489" s="3"/>
      <c r="O2489" s="3"/>
      <c r="P2489" s="3"/>
      <c r="Q2489" s="3"/>
      <c r="R2489" s="3"/>
      <c r="S2489" s="3"/>
      <c r="T2489" s="3" t="str">
        <f t="shared" si="304"/>
        <v>SIN CECO</v>
      </c>
      <c r="U2489" s="3" t="str">
        <f t="shared" si="305"/>
        <v>NO</v>
      </c>
      <c r="V2489" t="str">
        <f t="shared" si="306"/>
        <v>HOMECENTER INDUSTRIALES **-Soporte Administrativo</v>
      </c>
      <c r="W2489" s="53">
        <f t="shared" si="307"/>
        <v>4</v>
      </c>
      <c r="X2489">
        <f t="shared" si="308"/>
        <v>4</v>
      </c>
      <c r="Y2489">
        <f>IF(ISNA(VLOOKUP(B2489,CECOS_SIN_IDENTIFICAR!$A$2:$D$146,4,0)),"SIN CECO",IF(VLOOKUP(B2489,CECOS_SIN_IDENTIFICAR!$A$2:$D$146,4,0)=0,"SIN CECO",VLOOKUP(B2489,CECOS_SIN_IDENTIFICAR!$A$2:$D$146,4,0)))</f>
        <v>1214</v>
      </c>
      <c r="Z2489">
        <f t="shared" si="309"/>
        <v>1214</v>
      </c>
      <c r="AA2489" s="3" t="s">
        <v>114</v>
      </c>
      <c r="AB2489" t="str">
        <f t="shared" si="310"/>
        <v>a. Oportunidad de la gestión en obra-Soporte Administrativo</v>
      </c>
      <c r="AC2489" t="str">
        <f>VLOOKUP(AB2489,CODIFICACION_PREGUNTAS!$C$2:$D$35,2,0)</f>
        <v>SOPORTE_ADMON001</v>
      </c>
    </row>
    <row r="2490" spans="1:29" x14ac:dyDescent="0.25">
      <c r="A2490" s="3">
        <f t="shared" si="311"/>
        <v>2489</v>
      </c>
      <c r="B2490" s="3" t="s">
        <v>243</v>
      </c>
      <c r="C2490" s="32">
        <v>40787</v>
      </c>
      <c r="D2490" s="3" t="s">
        <v>114</v>
      </c>
      <c r="E2490" s="3"/>
      <c r="F2490" s="3"/>
      <c r="G2490" s="2" t="s">
        <v>13</v>
      </c>
      <c r="H2490" s="3" t="s">
        <v>12</v>
      </c>
      <c r="I2490" s="3">
        <v>4</v>
      </c>
      <c r="J2490" s="3" t="s">
        <v>183</v>
      </c>
      <c r="K2490" s="3"/>
      <c r="L2490" s="3"/>
      <c r="M2490" s="3"/>
      <c r="N2490" s="3"/>
      <c r="O2490" s="3"/>
      <c r="P2490" s="3"/>
      <c r="Q2490" s="3"/>
      <c r="R2490" s="3"/>
      <c r="S2490" s="3"/>
      <c r="T2490" s="3" t="str">
        <f t="shared" si="304"/>
        <v>SIN CECO</v>
      </c>
      <c r="U2490" s="3" t="str">
        <f t="shared" si="305"/>
        <v>NO</v>
      </c>
      <c r="V2490" t="str">
        <f t="shared" si="306"/>
        <v>HOMECENTER INDUSTRIALES **-Soporte Administrativo</v>
      </c>
      <c r="W2490" s="53">
        <f t="shared" si="307"/>
        <v>4</v>
      </c>
      <c r="X2490">
        <f t="shared" si="308"/>
        <v>4</v>
      </c>
      <c r="Y2490">
        <f>IF(ISNA(VLOOKUP(B2490,CECOS_SIN_IDENTIFICAR!$A$2:$D$146,4,0)),"SIN CECO",IF(VLOOKUP(B2490,CECOS_SIN_IDENTIFICAR!$A$2:$D$146,4,0)=0,"SIN CECO",VLOOKUP(B2490,CECOS_SIN_IDENTIFICAR!$A$2:$D$146,4,0)))</f>
        <v>1214</v>
      </c>
      <c r="Z2490">
        <f t="shared" si="309"/>
        <v>1214</v>
      </c>
      <c r="AA2490" s="3" t="s">
        <v>114</v>
      </c>
      <c r="AB2490" t="str">
        <f t="shared" si="310"/>
        <v>b. Manejo administrativo del proyecto-Soporte Administrativo</v>
      </c>
      <c r="AC2490" t="str">
        <f>VLOOKUP(AB2490,CODIFICACION_PREGUNTAS!$C$2:$D$35,2,0)</f>
        <v>SOPORTE_ADMON002</v>
      </c>
    </row>
    <row r="2491" spans="1:29" x14ac:dyDescent="0.25">
      <c r="A2491" s="3">
        <f t="shared" si="311"/>
        <v>2490</v>
      </c>
      <c r="B2491" s="3" t="s">
        <v>243</v>
      </c>
      <c r="C2491" s="32">
        <v>40787</v>
      </c>
      <c r="D2491" s="3" t="s">
        <v>114</v>
      </c>
      <c r="E2491" s="3"/>
      <c r="F2491" s="3"/>
      <c r="G2491" s="2" t="s">
        <v>14</v>
      </c>
      <c r="H2491" s="3" t="s">
        <v>12</v>
      </c>
      <c r="I2491" s="3">
        <v>4</v>
      </c>
      <c r="J2491" s="3" t="s">
        <v>183</v>
      </c>
      <c r="K2491" s="3"/>
      <c r="L2491" s="3"/>
      <c r="M2491" s="3"/>
      <c r="N2491" s="3"/>
      <c r="O2491" s="3"/>
      <c r="P2491" s="3"/>
      <c r="Q2491" s="3"/>
      <c r="R2491" s="3"/>
      <c r="S2491" s="3"/>
      <c r="T2491" s="3" t="str">
        <f t="shared" si="304"/>
        <v>SIN CECO</v>
      </c>
      <c r="U2491" s="3" t="str">
        <f t="shared" si="305"/>
        <v>NO</v>
      </c>
      <c r="V2491" t="str">
        <f t="shared" si="306"/>
        <v>HOMECENTER INDUSTRIALES **-Soporte Administrativo</v>
      </c>
      <c r="W2491" s="53">
        <f t="shared" si="307"/>
        <v>4</v>
      </c>
      <c r="X2491">
        <f t="shared" si="308"/>
        <v>4</v>
      </c>
      <c r="Y2491">
        <f>IF(ISNA(VLOOKUP(B2491,CECOS_SIN_IDENTIFICAR!$A$2:$D$146,4,0)),"SIN CECO",IF(VLOOKUP(B2491,CECOS_SIN_IDENTIFICAR!$A$2:$D$146,4,0)=0,"SIN CECO",VLOOKUP(B2491,CECOS_SIN_IDENTIFICAR!$A$2:$D$146,4,0)))</f>
        <v>1214</v>
      </c>
      <c r="Z2491">
        <f t="shared" si="309"/>
        <v>1214</v>
      </c>
      <c r="AA2491" s="3" t="s">
        <v>114</v>
      </c>
      <c r="AB2491" t="str">
        <f t="shared" si="310"/>
        <v>c. Información clara y veraz sobre la administración de proyecto-Soporte Administrativo</v>
      </c>
      <c r="AC2491" t="str">
        <f>VLOOKUP(AB2491,CODIFICACION_PREGUNTAS!$C$2:$D$35,2,0)</f>
        <v>SOPORTE_ADMON003</v>
      </c>
    </row>
    <row r="2492" spans="1:29" x14ac:dyDescent="0.25">
      <c r="A2492" s="3">
        <f t="shared" si="311"/>
        <v>2491</v>
      </c>
      <c r="B2492" s="3" t="s">
        <v>243</v>
      </c>
      <c r="C2492" s="32">
        <v>40787</v>
      </c>
      <c r="D2492" s="3" t="s">
        <v>114</v>
      </c>
      <c r="E2492" s="3"/>
      <c r="F2492" s="3"/>
      <c r="G2492" s="2" t="s">
        <v>15</v>
      </c>
      <c r="H2492" s="3" t="s">
        <v>12</v>
      </c>
      <c r="I2492" s="3">
        <v>4</v>
      </c>
      <c r="J2492" s="3" t="s">
        <v>183</v>
      </c>
      <c r="K2492" s="3"/>
      <c r="L2492" s="3"/>
      <c r="M2492" s="3"/>
      <c r="N2492" s="3"/>
      <c r="O2492" s="3"/>
      <c r="P2492" s="3"/>
      <c r="Q2492" s="3"/>
      <c r="R2492" s="3"/>
      <c r="S2492" s="3"/>
      <c r="T2492" s="3" t="str">
        <f t="shared" si="304"/>
        <v>SIN CECO</v>
      </c>
      <c r="U2492" s="3" t="str">
        <f t="shared" si="305"/>
        <v>NO</v>
      </c>
      <c r="V2492" t="str">
        <f t="shared" si="306"/>
        <v>HOMECENTER INDUSTRIALES **-Soporte Administrativo</v>
      </c>
      <c r="W2492" s="53">
        <f t="shared" si="307"/>
        <v>4</v>
      </c>
      <c r="X2492">
        <f t="shared" si="308"/>
        <v>4</v>
      </c>
      <c r="Y2492">
        <f>IF(ISNA(VLOOKUP(B2492,CECOS_SIN_IDENTIFICAR!$A$2:$D$146,4,0)),"SIN CECO",IF(VLOOKUP(B2492,CECOS_SIN_IDENTIFICAR!$A$2:$D$146,4,0)=0,"SIN CECO",VLOOKUP(B2492,CECOS_SIN_IDENTIFICAR!$A$2:$D$146,4,0)))</f>
        <v>1214</v>
      </c>
      <c r="Z2492">
        <f t="shared" si="309"/>
        <v>1214</v>
      </c>
      <c r="AA2492" s="3" t="s">
        <v>114</v>
      </c>
      <c r="AB2492" t="str">
        <f t="shared" si="310"/>
        <v>d. Cumplimientos con expectativas del cliente-Soporte Administrativo</v>
      </c>
      <c r="AC2492" t="str">
        <f>VLOOKUP(AB2492,CODIFICACION_PREGUNTAS!$C$2:$D$35,2,0)</f>
        <v>SOPORTE_ADMON004</v>
      </c>
    </row>
    <row r="2493" spans="1:29" x14ac:dyDescent="0.25">
      <c r="A2493" s="3">
        <f t="shared" si="311"/>
        <v>2492</v>
      </c>
      <c r="B2493" s="3" t="s">
        <v>243</v>
      </c>
      <c r="C2493" s="32">
        <v>40787</v>
      </c>
      <c r="D2493" s="3" t="s">
        <v>114</v>
      </c>
      <c r="E2493" s="3"/>
      <c r="F2493" s="3"/>
      <c r="G2493" s="2" t="s">
        <v>16</v>
      </c>
      <c r="H2493" s="3" t="s">
        <v>12</v>
      </c>
      <c r="I2493" s="3">
        <v>4</v>
      </c>
      <c r="J2493" s="3" t="s">
        <v>183</v>
      </c>
      <c r="K2493" s="3"/>
      <c r="L2493" s="3"/>
      <c r="M2493" s="3"/>
      <c r="N2493" s="3"/>
      <c r="O2493" s="3"/>
      <c r="P2493" s="3"/>
      <c r="Q2493" s="3"/>
      <c r="R2493" s="3"/>
      <c r="S2493" s="3"/>
      <c r="T2493" s="3" t="str">
        <f t="shared" si="304"/>
        <v>SIN CECO</v>
      </c>
      <c r="U2493" s="3" t="str">
        <f t="shared" si="305"/>
        <v>NO</v>
      </c>
      <c r="V2493" t="str">
        <f t="shared" si="306"/>
        <v>HOMECENTER INDUSTRIALES **-Soporte Administrativo</v>
      </c>
      <c r="W2493" s="53">
        <f t="shared" si="307"/>
        <v>4</v>
      </c>
      <c r="X2493">
        <f t="shared" si="308"/>
        <v>4</v>
      </c>
      <c r="Y2493">
        <f>IF(ISNA(VLOOKUP(B2493,CECOS_SIN_IDENTIFICAR!$A$2:$D$146,4,0)),"SIN CECO",IF(VLOOKUP(B2493,CECOS_SIN_IDENTIFICAR!$A$2:$D$146,4,0)=0,"SIN CECO",VLOOKUP(B2493,CECOS_SIN_IDENTIFICAR!$A$2:$D$146,4,0)))</f>
        <v>1214</v>
      </c>
      <c r="Z2493">
        <f t="shared" si="309"/>
        <v>1214</v>
      </c>
      <c r="AA2493" s="3" t="s">
        <v>114</v>
      </c>
      <c r="AB2493" t="str">
        <f t="shared" si="310"/>
        <v>e. Control de presupuesto-Soporte Administrativo</v>
      </c>
      <c r="AC2493" t="str">
        <f>VLOOKUP(AB2493,CODIFICACION_PREGUNTAS!$C$2:$D$35,2,0)</f>
        <v>SOPORTE_ADMON005</v>
      </c>
    </row>
    <row r="2494" spans="1:29" x14ac:dyDescent="0.25">
      <c r="A2494" s="3">
        <f t="shared" si="311"/>
        <v>2493</v>
      </c>
      <c r="B2494" s="3" t="s">
        <v>243</v>
      </c>
      <c r="C2494" s="32">
        <v>40787</v>
      </c>
      <c r="D2494" s="3" t="s">
        <v>114</v>
      </c>
      <c r="E2494" s="3"/>
      <c r="F2494" s="3"/>
      <c r="G2494" s="2" t="s">
        <v>17</v>
      </c>
      <c r="H2494" s="3" t="s">
        <v>18</v>
      </c>
      <c r="I2494" s="3">
        <v>4</v>
      </c>
      <c r="J2494" s="3" t="s">
        <v>183</v>
      </c>
      <c r="K2494" s="3"/>
      <c r="L2494" s="3"/>
      <c r="M2494" s="3"/>
      <c r="N2494" s="3"/>
      <c r="O2494" s="3"/>
      <c r="P2494" s="3"/>
      <c r="Q2494" s="3"/>
      <c r="R2494" s="3"/>
      <c r="S2494" s="3"/>
      <c r="T2494" s="3" t="str">
        <f t="shared" si="304"/>
        <v>SIN CECO</v>
      </c>
      <c r="U2494" s="3" t="str">
        <f t="shared" si="305"/>
        <v>NO</v>
      </c>
      <c r="V2494" t="str">
        <f t="shared" si="306"/>
        <v>HOMECENTER INDUSTRIALES **-Soporte Directivo (Coordinador y Gerencia)</v>
      </c>
      <c r="W2494" s="53">
        <f t="shared" si="307"/>
        <v>4</v>
      </c>
      <c r="X2494">
        <f t="shared" si="308"/>
        <v>4</v>
      </c>
      <c r="Y2494">
        <f>IF(ISNA(VLOOKUP(B2494,CECOS_SIN_IDENTIFICAR!$A$2:$D$146,4,0)),"SIN CECO",IF(VLOOKUP(B2494,CECOS_SIN_IDENTIFICAR!$A$2:$D$146,4,0)=0,"SIN CECO",VLOOKUP(B2494,CECOS_SIN_IDENTIFICAR!$A$2:$D$146,4,0)))</f>
        <v>1214</v>
      </c>
      <c r="Z2494">
        <f t="shared" si="309"/>
        <v>1214</v>
      </c>
      <c r="AA2494" s="3" t="s">
        <v>114</v>
      </c>
      <c r="AB2494" t="str">
        <f t="shared" si="310"/>
        <v>a. Apoyo y presencia en el proyecto-Soporte Directivo (Coordinador y Gerencia)</v>
      </c>
      <c r="AC2494" t="str">
        <f>VLOOKUP(AB2494,CODIFICACION_PREGUNTAS!$C$2:$D$35,2,0)</f>
        <v>SOPORTE_DIR001</v>
      </c>
    </row>
    <row r="2495" spans="1:29" x14ac:dyDescent="0.25">
      <c r="A2495" s="3">
        <f t="shared" si="311"/>
        <v>2494</v>
      </c>
      <c r="B2495" s="3" t="s">
        <v>243</v>
      </c>
      <c r="C2495" s="32">
        <v>40787</v>
      </c>
      <c r="D2495" s="3" t="s">
        <v>114</v>
      </c>
      <c r="E2495" s="3"/>
      <c r="F2495" s="3"/>
      <c r="G2495" s="2" t="s">
        <v>19</v>
      </c>
      <c r="H2495" s="3" t="s">
        <v>18</v>
      </c>
      <c r="I2495" s="3">
        <v>4</v>
      </c>
      <c r="J2495" s="3" t="s">
        <v>183</v>
      </c>
      <c r="K2495" s="3"/>
      <c r="L2495" s="3"/>
      <c r="M2495" s="3"/>
      <c r="N2495" s="3"/>
      <c r="O2495" s="3"/>
      <c r="P2495" s="3"/>
      <c r="Q2495" s="3"/>
      <c r="R2495" s="3"/>
      <c r="S2495" s="3"/>
      <c r="T2495" s="3" t="str">
        <f t="shared" si="304"/>
        <v>SIN CECO</v>
      </c>
      <c r="U2495" s="3" t="str">
        <f t="shared" si="305"/>
        <v>NO</v>
      </c>
      <c r="V2495" t="str">
        <f t="shared" si="306"/>
        <v>HOMECENTER INDUSTRIALES **-Soporte Directivo (Coordinador y Gerencia)</v>
      </c>
      <c r="W2495" s="53">
        <f t="shared" si="307"/>
        <v>4</v>
      </c>
      <c r="X2495">
        <f t="shared" si="308"/>
        <v>4</v>
      </c>
      <c r="Y2495">
        <f>IF(ISNA(VLOOKUP(B2495,CECOS_SIN_IDENTIFICAR!$A$2:$D$146,4,0)),"SIN CECO",IF(VLOOKUP(B2495,CECOS_SIN_IDENTIFICAR!$A$2:$D$146,4,0)=0,"SIN CECO",VLOOKUP(B2495,CECOS_SIN_IDENTIFICAR!$A$2:$D$146,4,0)))</f>
        <v>1214</v>
      </c>
      <c r="Z2495">
        <f t="shared" si="309"/>
        <v>1214</v>
      </c>
      <c r="AA2495" s="3" t="s">
        <v>114</v>
      </c>
      <c r="AB2495" t="str">
        <f t="shared" si="310"/>
        <v>b. Conocimiento del proyecto-Soporte Directivo (Coordinador y Gerencia)</v>
      </c>
      <c r="AC2495" t="str">
        <f>VLOOKUP(AB2495,CODIFICACION_PREGUNTAS!$C$2:$D$35,2,0)</f>
        <v>SOPORTE_DIR002</v>
      </c>
    </row>
    <row r="2496" spans="1:29" x14ac:dyDescent="0.25">
      <c r="A2496" s="3">
        <f t="shared" si="311"/>
        <v>2495</v>
      </c>
      <c r="B2496" s="3" t="s">
        <v>243</v>
      </c>
      <c r="C2496" s="32">
        <v>40787</v>
      </c>
      <c r="D2496" s="3" t="s">
        <v>114</v>
      </c>
      <c r="E2496" s="3"/>
      <c r="F2496" s="3"/>
      <c r="G2496" s="2" t="s">
        <v>20</v>
      </c>
      <c r="H2496" s="3" t="s">
        <v>18</v>
      </c>
      <c r="I2496" s="3">
        <v>4</v>
      </c>
      <c r="J2496" s="3" t="s">
        <v>183</v>
      </c>
      <c r="K2496" s="3"/>
      <c r="L2496" s="3"/>
      <c r="M2496" s="3"/>
      <c r="N2496" s="3"/>
      <c r="O2496" s="3"/>
      <c r="P2496" s="3"/>
      <c r="Q2496" s="3"/>
      <c r="R2496" s="3"/>
      <c r="S2496" s="3"/>
      <c r="T2496" s="3" t="str">
        <f t="shared" si="304"/>
        <v>SIN CECO</v>
      </c>
      <c r="U2496" s="3" t="str">
        <f t="shared" si="305"/>
        <v>NO</v>
      </c>
      <c r="V2496" t="str">
        <f t="shared" si="306"/>
        <v>HOMECENTER INDUSTRIALES **-Soporte Directivo (Coordinador y Gerencia)</v>
      </c>
      <c r="W2496" s="53">
        <f t="shared" si="307"/>
        <v>4</v>
      </c>
      <c r="X2496">
        <f t="shared" si="308"/>
        <v>4</v>
      </c>
      <c r="Y2496">
        <f>IF(ISNA(VLOOKUP(B2496,CECOS_SIN_IDENTIFICAR!$A$2:$D$146,4,0)),"SIN CECO",IF(VLOOKUP(B2496,CECOS_SIN_IDENTIFICAR!$A$2:$D$146,4,0)=0,"SIN CECO",VLOOKUP(B2496,CECOS_SIN_IDENTIFICAR!$A$2:$D$146,4,0)))</f>
        <v>1214</v>
      </c>
      <c r="Z2496">
        <f t="shared" si="309"/>
        <v>1214</v>
      </c>
      <c r="AA2496" s="3" t="s">
        <v>114</v>
      </c>
      <c r="AB2496" t="str">
        <f t="shared" si="310"/>
        <v>c. Planteamiento de soluciones y manejo de conflictos-Soporte Directivo (Coordinador y Gerencia)</v>
      </c>
      <c r="AC2496" t="str">
        <f>VLOOKUP(AB2496,CODIFICACION_PREGUNTAS!$C$2:$D$35,2,0)</f>
        <v>SOPORTE_DIR003</v>
      </c>
    </row>
    <row r="2497" spans="1:29" x14ac:dyDescent="0.25">
      <c r="A2497" s="3">
        <f t="shared" si="311"/>
        <v>2496</v>
      </c>
      <c r="B2497" s="3" t="s">
        <v>243</v>
      </c>
      <c r="C2497" s="32">
        <v>40787</v>
      </c>
      <c r="D2497" s="3" t="s">
        <v>114</v>
      </c>
      <c r="E2497" s="3"/>
      <c r="F2497" s="3"/>
      <c r="G2497" s="2" t="s">
        <v>21</v>
      </c>
      <c r="H2497" s="3" t="s">
        <v>18</v>
      </c>
      <c r="I2497" s="3">
        <v>4</v>
      </c>
      <c r="J2497" s="3" t="s">
        <v>183</v>
      </c>
      <c r="K2497" s="3"/>
      <c r="L2497" s="3"/>
      <c r="M2497" s="3"/>
      <c r="N2497" s="3"/>
      <c r="O2497" s="3"/>
      <c r="P2497" s="3"/>
      <c r="Q2497" s="3"/>
      <c r="R2497" s="3"/>
      <c r="S2497" s="3"/>
      <c r="T2497" s="3" t="str">
        <f t="shared" si="304"/>
        <v>SIN CECO</v>
      </c>
      <c r="U2497" s="3" t="str">
        <f t="shared" si="305"/>
        <v>NO</v>
      </c>
      <c r="V2497" t="str">
        <f t="shared" si="306"/>
        <v>HOMECENTER INDUSTRIALES **-Soporte Directivo (Coordinador y Gerencia)</v>
      </c>
      <c r="W2497" s="53">
        <f t="shared" si="307"/>
        <v>4</v>
      </c>
      <c r="X2497">
        <f t="shared" si="308"/>
        <v>4</v>
      </c>
      <c r="Y2497">
        <f>IF(ISNA(VLOOKUP(B2497,CECOS_SIN_IDENTIFICAR!$A$2:$D$146,4,0)),"SIN CECO",IF(VLOOKUP(B2497,CECOS_SIN_IDENTIFICAR!$A$2:$D$146,4,0)=0,"SIN CECO",VLOOKUP(B2497,CECOS_SIN_IDENTIFICAR!$A$2:$D$146,4,0)))</f>
        <v>1214</v>
      </c>
      <c r="Z2497">
        <f t="shared" si="309"/>
        <v>1214</v>
      </c>
      <c r="AA2497" s="3" t="s">
        <v>114</v>
      </c>
      <c r="AB2497" t="str">
        <f t="shared" si="310"/>
        <v>d. Cumplimiento de compromisos-Soporte Directivo (Coordinador y Gerencia)</v>
      </c>
      <c r="AC2497" t="str">
        <f>VLOOKUP(AB2497,CODIFICACION_PREGUNTAS!$C$2:$D$35,2,0)</f>
        <v>SOPORTE_DIR004</v>
      </c>
    </row>
    <row r="2498" spans="1:29" x14ac:dyDescent="0.25">
      <c r="A2498" s="3">
        <f t="shared" si="311"/>
        <v>2497</v>
      </c>
      <c r="B2498" s="3" t="s">
        <v>243</v>
      </c>
      <c r="C2498" s="32">
        <v>40787</v>
      </c>
      <c r="D2498" s="3" t="s">
        <v>114</v>
      </c>
      <c r="E2498" s="3"/>
      <c r="F2498" s="3"/>
      <c r="G2498" s="2" t="s">
        <v>22</v>
      </c>
      <c r="H2498" s="3" t="s">
        <v>18</v>
      </c>
      <c r="I2498" s="3">
        <v>4</v>
      </c>
      <c r="J2498" s="3" t="s">
        <v>183</v>
      </c>
      <c r="K2498" s="3"/>
      <c r="L2498" s="3"/>
      <c r="M2498" s="3"/>
      <c r="N2498" s="3"/>
      <c r="O2498" s="3"/>
      <c r="P2498" s="3"/>
      <c r="Q2498" s="3"/>
      <c r="R2498" s="3"/>
      <c r="S2498" s="3"/>
      <c r="T2498" s="3" t="str">
        <f t="shared" si="304"/>
        <v>SIN CECO</v>
      </c>
      <c r="U2498" s="3" t="str">
        <f t="shared" si="305"/>
        <v>NO</v>
      </c>
      <c r="V2498" t="str">
        <f t="shared" si="306"/>
        <v>HOMECENTER INDUSTRIALES **-Soporte Directivo (Coordinador y Gerencia)</v>
      </c>
      <c r="W2498" s="53">
        <f t="shared" si="307"/>
        <v>4</v>
      </c>
      <c r="X2498">
        <f t="shared" si="308"/>
        <v>4</v>
      </c>
      <c r="Y2498">
        <f>IF(ISNA(VLOOKUP(B2498,CECOS_SIN_IDENTIFICAR!$A$2:$D$146,4,0)),"SIN CECO",IF(VLOOKUP(B2498,CECOS_SIN_IDENTIFICAR!$A$2:$D$146,4,0)=0,"SIN CECO",VLOOKUP(B2498,CECOS_SIN_IDENTIFICAR!$A$2:$D$146,4,0)))</f>
        <v>1214</v>
      </c>
      <c r="Z2498">
        <f t="shared" si="309"/>
        <v>1214</v>
      </c>
      <c r="AA2498" s="3" t="s">
        <v>114</v>
      </c>
      <c r="AB2498" t="str">
        <f t="shared" si="310"/>
        <v>e. Manejo del cliente-Soporte Directivo (Coordinador y Gerencia)</v>
      </c>
      <c r="AC2498" t="str">
        <f>VLOOKUP(AB2498,CODIFICACION_PREGUNTAS!$C$2:$D$35,2,0)</f>
        <v>SOPORTE_DIR005</v>
      </c>
    </row>
    <row r="2499" spans="1:29" x14ac:dyDescent="0.25">
      <c r="A2499" s="3">
        <f t="shared" si="311"/>
        <v>2498</v>
      </c>
      <c r="B2499" s="3" t="s">
        <v>243</v>
      </c>
      <c r="C2499" s="32">
        <v>40787</v>
      </c>
      <c r="D2499" s="3" t="s">
        <v>114</v>
      </c>
      <c r="E2499" s="3"/>
      <c r="F2499" s="3"/>
      <c r="G2499" s="2" t="s">
        <v>23</v>
      </c>
      <c r="H2499" s="3" t="s">
        <v>24</v>
      </c>
      <c r="I2499" s="3">
        <v>4</v>
      </c>
      <c r="J2499" s="3" t="s">
        <v>183</v>
      </c>
      <c r="K2499" s="3"/>
      <c r="L2499" s="3"/>
      <c r="M2499" s="3"/>
      <c r="N2499" s="3"/>
      <c r="O2499" s="3"/>
      <c r="P2499" s="3"/>
      <c r="Q2499" s="3"/>
      <c r="R2499" s="3"/>
      <c r="S2499" s="3"/>
      <c r="T2499" s="3" t="str">
        <f t="shared" ref="T2499:T2562" si="312">IF(U2499="NO","SIN CECO",LEFT(B2499,4)+0)</f>
        <v>SIN CECO</v>
      </c>
      <c r="U2499" s="3" t="str">
        <f t="shared" ref="U2499:U2562" si="313">IF(ISNUMBER(LEFT(B2499,4)+0),"SI","NO")</f>
        <v>NO</v>
      </c>
      <c r="V2499" t="str">
        <f t="shared" ref="V2499:V2562" si="314">CONCATENATE(B2499,"-",H2499)</f>
        <v>HOMECENTER INDUSTRIALES **-Personal que presta el servicio en obra</v>
      </c>
      <c r="W2499" s="53">
        <f t="shared" ref="W2499:W2562" si="315">I2499</f>
        <v>4</v>
      </c>
      <c r="X2499">
        <f t="shared" ref="X2499:X2562" si="316">IF(ISNUMBER(W2499+0),W2499+0,0)</f>
        <v>4</v>
      </c>
      <c r="Y2499">
        <f>IF(ISNA(VLOOKUP(B2499,CECOS_SIN_IDENTIFICAR!$A$2:$D$146,4,0)),"SIN CECO",IF(VLOOKUP(B2499,CECOS_SIN_IDENTIFICAR!$A$2:$D$146,4,0)=0,"SIN CECO",VLOOKUP(B2499,CECOS_SIN_IDENTIFICAR!$A$2:$D$146,4,0)))</f>
        <v>1214</v>
      </c>
      <c r="Z2499">
        <f t="shared" ref="Z2499:Z2562" si="317">IF(Y2499="SIN CECO",T2499,Y2499)</f>
        <v>1214</v>
      </c>
      <c r="AA2499" s="3" t="s">
        <v>114</v>
      </c>
      <c r="AB2499" t="str">
        <f t="shared" ref="AB2499:AB2562" si="318">CONCATENATE(G2499,"-",H2499)</f>
        <v>a. Idoneidad del personal-Personal que presta el servicio en obra</v>
      </c>
      <c r="AC2499" t="str">
        <f>VLOOKUP(AB2499,CODIFICACION_PREGUNTAS!$C$2:$D$35,2,0)</f>
        <v>PERSONAL001</v>
      </c>
    </row>
    <row r="2500" spans="1:29" x14ac:dyDescent="0.25">
      <c r="A2500" s="3">
        <f t="shared" ref="A2500:A2563" si="319">A2499+1</f>
        <v>2499</v>
      </c>
      <c r="B2500" s="3" t="s">
        <v>243</v>
      </c>
      <c r="C2500" s="32">
        <v>40787</v>
      </c>
      <c r="D2500" s="3" t="s">
        <v>114</v>
      </c>
      <c r="E2500" s="3"/>
      <c r="F2500" s="3"/>
      <c r="G2500" s="2" t="s">
        <v>25</v>
      </c>
      <c r="H2500" s="3" t="s">
        <v>24</v>
      </c>
      <c r="I2500" s="3">
        <v>4</v>
      </c>
      <c r="J2500" s="3" t="s">
        <v>183</v>
      </c>
      <c r="K2500" s="3"/>
      <c r="L2500" s="3"/>
      <c r="M2500" s="3"/>
      <c r="N2500" s="3"/>
      <c r="O2500" s="3"/>
      <c r="P2500" s="3"/>
      <c r="Q2500" s="3"/>
      <c r="R2500" s="3"/>
      <c r="S2500" s="3"/>
      <c r="T2500" s="3" t="str">
        <f t="shared" si="312"/>
        <v>SIN CECO</v>
      </c>
      <c r="U2500" s="3" t="str">
        <f t="shared" si="313"/>
        <v>NO</v>
      </c>
      <c r="V2500" t="str">
        <f t="shared" si="314"/>
        <v>HOMECENTER INDUSTRIALES **-Personal que presta el servicio en obra</v>
      </c>
      <c r="W2500" s="53">
        <f t="shared" si="315"/>
        <v>4</v>
      </c>
      <c r="X2500">
        <f t="shared" si="316"/>
        <v>4</v>
      </c>
      <c r="Y2500">
        <f>IF(ISNA(VLOOKUP(B2500,CECOS_SIN_IDENTIFICAR!$A$2:$D$146,4,0)),"SIN CECO",IF(VLOOKUP(B2500,CECOS_SIN_IDENTIFICAR!$A$2:$D$146,4,0)=0,"SIN CECO",VLOOKUP(B2500,CECOS_SIN_IDENTIFICAR!$A$2:$D$146,4,0)))</f>
        <v>1214</v>
      </c>
      <c r="Z2500">
        <f t="shared" si="317"/>
        <v>1214</v>
      </c>
      <c r="AA2500" s="3" t="s">
        <v>114</v>
      </c>
      <c r="AB2500" t="str">
        <f t="shared" si="318"/>
        <v>b. Oportuna atención al cliente-Personal que presta el servicio en obra</v>
      </c>
      <c r="AC2500" t="str">
        <f>VLOOKUP(AB2500,CODIFICACION_PREGUNTAS!$C$2:$D$35,2,0)</f>
        <v>PERSONAL002</v>
      </c>
    </row>
    <row r="2501" spans="1:29" x14ac:dyDescent="0.25">
      <c r="A2501" s="3">
        <f t="shared" si="319"/>
        <v>2500</v>
      </c>
      <c r="B2501" s="3" t="s">
        <v>243</v>
      </c>
      <c r="C2501" s="32">
        <v>40787</v>
      </c>
      <c r="D2501" s="3" t="s">
        <v>114</v>
      </c>
      <c r="E2501" s="3"/>
      <c r="F2501" s="3"/>
      <c r="G2501" s="2" t="s">
        <v>26</v>
      </c>
      <c r="H2501" s="3" t="s">
        <v>24</v>
      </c>
      <c r="I2501" s="3">
        <v>4</v>
      </c>
      <c r="J2501" s="3" t="s">
        <v>183</v>
      </c>
      <c r="K2501" s="3"/>
      <c r="L2501" s="3"/>
      <c r="M2501" s="3"/>
      <c r="N2501" s="3"/>
      <c r="O2501" s="3"/>
      <c r="P2501" s="3"/>
      <c r="Q2501" s="3"/>
      <c r="R2501" s="3"/>
      <c r="S2501" s="3"/>
      <c r="T2501" s="3" t="str">
        <f t="shared" si="312"/>
        <v>SIN CECO</v>
      </c>
      <c r="U2501" s="3" t="str">
        <f t="shared" si="313"/>
        <v>NO</v>
      </c>
      <c r="V2501" t="str">
        <f t="shared" si="314"/>
        <v>HOMECENTER INDUSTRIALES **-Personal que presta el servicio en obra</v>
      </c>
      <c r="W2501" s="53">
        <f t="shared" si="315"/>
        <v>4</v>
      </c>
      <c r="X2501">
        <f t="shared" si="316"/>
        <v>4</v>
      </c>
      <c r="Y2501">
        <f>IF(ISNA(VLOOKUP(B2501,CECOS_SIN_IDENTIFICAR!$A$2:$D$146,4,0)),"SIN CECO",IF(VLOOKUP(B2501,CECOS_SIN_IDENTIFICAR!$A$2:$D$146,4,0)=0,"SIN CECO",VLOOKUP(B2501,CECOS_SIN_IDENTIFICAR!$A$2:$D$146,4,0)))</f>
        <v>1214</v>
      </c>
      <c r="Z2501">
        <f t="shared" si="317"/>
        <v>1214</v>
      </c>
      <c r="AA2501" s="3" t="s">
        <v>114</v>
      </c>
      <c r="AB2501" t="str">
        <f t="shared" si="318"/>
        <v>c. Compromiso con el proyecto-Personal que presta el servicio en obra</v>
      </c>
      <c r="AC2501" t="str">
        <f>VLOOKUP(AB2501,CODIFICACION_PREGUNTAS!$C$2:$D$35,2,0)</f>
        <v>PERSONAL003</v>
      </c>
    </row>
    <row r="2502" spans="1:29" x14ac:dyDescent="0.25">
      <c r="A2502" s="3">
        <f t="shared" si="319"/>
        <v>2501</v>
      </c>
      <c r="B2502" s="3" t="s">
        <v>243</v>
      </c>
      <c r="C2502" s="32">
        <v>40787</v>
      </c>
      <c r="D2502" s="3" t="s">
        <v>114</v>
      </c>
      <c r="E2502" s="3"/>
      <c r="F2502" s="3"/>
      <c r="G2502" s="2" t="s">
        <v>21</v>
      </c>
      <c r="H2502" s="3" t="s">
        <v>24</v>
      </c>
      <c r="I2502" s="3">
        <v>4</v>
      </c>
      <c r="J2502" s="3" t="s">
        <v>183</v>
      </c>
      <c r="K2502" s="3"/>
      <c r="L2502" s="3"/>
      <c r="M2502" s="3"/>
      <c r="N2502" s="3"/>
      <c r="O2502" s="3"/>
      <c r="P2502" s="3"/>
      <c r="Q2502" s="3"/>
      <c r="R2502" s="3"/>
      <c r="S2502" s="3"/>
      <c r="T2502" s="3" t="str">
        <f t="shared" si="312"/>
        <v>SIN CECO</v>
      </c>
      <c r="U2502" s="3" t="str">
        <f t="shared" si="313"/>
        <v>NO</v>
      </c>
      <c r="V2502" t="str">
        <f t="shared" si="314"/>
        <v>HOMECENTER INDUSTRIALES **-Personal que presta el servicio en obra</v>
      </c>
      <c r="W2502" s="53">
        <f t="shared" si="315"/>
        <v>4</v>
      </c>
      <c r="X2502">
        <f t="shared" si="316"/>
        <v>4</v>
      </c>
      <c r="Y2502">
        <f>IF(ISNA(VLOOKUP(B2502,CECOS_SIN_IDENTIFICAR!$A$2:$D$146,4,0)),"SIN CECO",IF(VLOOKUP(B2502,CECOS_SIN_IDENTIFICAR!$A$2:$D$146,4,0)=0,"SIN CECO",VLOOKUP(B2502,CECOS_SIN_IDENTIFICAR!$A$2:$D$146,4,0)))</f>
        <v>1214</v>
      </c>
      <c r="Z2502">
        <f t="shared" si="317"/>
        <v>1214</v>
      </c>
      <c r="AA2502" s="3" t="s">
        <v>114</v>
      </c>
      <c r="AB2502" t="str">
        <f t="shared" si="318"/>
        <v>d. Cumplimiento de compromisos-Personal que presta el servicio en obra</v>
      </c>
      <c r="AC2502" t="str">
        <f>VLOOKUP(AB2502,CODIFICACION_PREGUNTAS!$C$2:$D$35,2,0)</f>
        <v>PERSONAL004</v>
      </c>
    </row>
    <row r="2503" spans="1:29" x14ac:dyDescent="0.25">
      <c r="A2503" s="3">
        <f t="shared" si="319"/>
        <v>2502</v>
      </c>
      <c r="B2503" s="3" t="s">
        <v>243</v>
      </c>
      <c r="C2503" s="32">
        <v>40787</v>
      </c>
      <c r="D2503" s="3" t="s">
        <v>114</v>
      </c>
      <c r="E2503" s="3"/>
      <c r="F2503" s="3"/>
      <c r="G2503" s="2" t="s">
        <v>27</v>
      </c>
      <c r="H2503" s="3" t="s">
        <v>24</v>
      </c>
      <c r="I2503" s="3">
        <v>4</v>
      </c>
      <c r="J2503" s="3" t="s">
        <v>183</v>
      </c>
      <c r="K2503" s="3"/>
      <c r="L2503" s="3"/>
      <c r="M2503" s="3"/>
      <c r="N2503" s="3"/>
      <c r="O2503" s="3"/>
      <c r="P2503" s="3"/>
      <c r="Q2503" s="3"/>
      <c r="R2503" s="3"/>
      <c r="S2503" s="3"/>
      <c r="T2503" s="3" t="str">
        <f t="shared" si="312"/>
        <v>SIN CECO</v>
      </c>
      <c r="U2503" s="3" t="str">
        <f t="shared" si="313"/>
        <v>NO</v>
      </c>
      <c r="V2503" t="str">
        <f t="shared" si="314"/>
        <v>HOMECENTER INDUSTRIALES **-Personal que presta el servicio en obra</v>
      </c>
      <c r="W2503" s="53">
        <f t="shared" si="315"/>
        <v>4</v>
      </c>
      <c r="X2503">
        <f t="shared" si="316"/>
        <v>4</v>
      </c>
      <c r="Y2503">
        <f>IF(ISNA(VLOOKUP(B2503,CECOS_SIN_IDENTIFICAR!$A$2:$D$146,4,0)),"SIN CECO",IF(VLOOKUP(B2503,CECOS_SIN_IDENTIFICAR!$A$2:$D$146,4,0)=0,"SIN CECO",VLOOKUP(B2503,CECOS_SIN_IDENTIFICAR!$A$2:$D$146,4,0)))</f>
        <v>1214</v>
      </c>
      <c r="Z2503">
        <f t="shared" si="317"/>
        <v>1214</v>
      </c>
      <c r="AA2503" s="3" t="s">
        <v>114</v>
      </c>
      <c r="AB2503" t="str">
        <f t="shared" si="318"/>
        <v>e. Proactividad en desarrollo de funciones-Personal que presta el servicio en obra</v>
      </c>
      <c r="AC2503" t="str">
        <f>VLOOKUP(AB2503,CODIFICACION_PREGUNTAS!$C$2:$D$35,2,0)</f>
        <v>PERSONAL005</v>
      </c>
    </row>
    <row r="2504" spans="1:29" x14ac:dyDescent="0.25">
      <c r="A2504" s="3">
        <f t="shared" si="319"/>
        <v>2503</v>
      </c>
      <c r="B2504" s="3" t="s">
        <v>243</v>
      </c>
      <c r="C2504" s="32">
        <v>40787</v>
      </c>
      <c r="D2504" s="3" t="s">
        <v>114</v>
      </c>
      <c r="E2504" s="3"/>
      <c r="F2504" s="3"/>
      <c r="G2504" s="2" t="s">
        <v>28</v>
      </c>
      <c r="H2504" s="2" t="s">
        <v>29</v>
      </c>
      <c r="I2504" s="3">
        <v>4</v>
      </c>
      <c r="J2504" s="3" t="s">
        <v>183</v>
      </c>
      <c r="K2504" s="3"/>
      <c r="L2504" s="3"/>
      <c r="M2504" s="3"/>
      <c r="N2504" s="3"/>
      <c r="O2504" s="3"/>
      <c r="P2504" s="3"/>
      <c r="Q2504" s="3"/>
      <c r="R2504" s="3"/>
      <c r="S2504" s="3"/>
      <c r="T2504" s="3" t="str">
        <f t="shared" si="312"/>
        <v>SIN CECO</v>
      </c>
      <c r="U2504" s="3" t="str">
        <f t="shared" si="313"/>
        <v>NO</v>
      </c>
      <c r="V2504" t="str">
        <f t="shared" si="314"/>
        <v>HOMECENTER INDUSTRIALES **-Productos Asociados de PAYC (Informes, Control de presupuesto y Programación y actas)</v>
      </c>
      <c r="W2504" s="53">
        <f t="shared" si="315"/>
        <v>4</v>
      </c>
      <c r="X2504">
        <f t="shared" si="316"/>
        <v>4</v>
      </c>
      <c r="Y2504">
        <f>IF(ISNA(VLOOKUP(B2504,CECOS_SIN_IDENTIFICAR!$A$2:$D$146,4,0)),"SIN CECO",IF(VLOOKUP(B2504,CECOS_SIN_IDENTIFICAR!$A$2:$D$146,4,0)=0,"SIN CECO",VLOOKUP(B2504,CECOS_SIN_IDENTIFICAR!$A$2:$D$146,4,0)))</f>
        <v>1214</v>
      </c>
      <c r="Z2504">
        <f t="shared" si="317"/>
        <v>1214</v>
      </c>
      <c r="AA2504" s="3" t="s">
        <v>114</v>
      </c>
      <c r="AB2504" t="str">
        <f t="shared" si="318"/>
        <v>a. Calidad del Contenido-Productos Asociados de PAYC (Informes, Control de presupuesto y Programación y actas)</v>
      </c>
      <c r="AC2504" t="str">
        <f>VLOOKUP(AB2504,CODIFICACION_PREGUNTAS!$C$2:$D$35,2,0)</f>
        <v>PRODUCTOS001</v>
      </c>
    </row>
    <row r="2505" spans="1:29" x14ac:dyDescent="0.25">
      <c r="A2505" s="3">
        <f t="shared" si="319"/>
        <v>2504</v>
      </c>
      <c r="B2505" s="3" t="s">
        <v>243</v>
      </c>
      <c r="C2505" s="32">
        <v>40787</v>
      </c>
      <c r="D2505" s="3" t="s">
        <v>114</v>
      </c>
      <c r="E2505" s="3"/>
      <c r="F2505" s="3"/>
      <c r="G2505" s="2" t="s">
        <v>30</v>
      </c>
      <c r="H2505" s="2" t="s">
        <v>29</v>
      </c>
      <c r="I2505" s="3">
        <v>4</v>
      </c>
      <c r="J2505" s="3" t="s">
        <v>183</v>
      </c>
      <c r="K2505" s="3"/>
      <c r="L2505" s="3"/>
      <c r="M2505" s="3"/>
      <c r="N2505" s="3"/>
      <c r="O2505" s="3"/>
      <c r="P2505" s="3"/>
      <c r="Q2505" s="3"/>
      <c r="R2505" s="3"/>
      <c r="S2505" s="3"/>
      <c r="T2505" s="3" t="str">
        <f t="shared" si="312"/>
        <v>SIN CECO</v>
      </c>
      <c r="U2505" s="3" t="str">
        <f t="shared" si="313"/>
        <v>NO</v>
      </c>
      <c r="V2505" t="str">
        <f t="shared" si="314"/>
        <v>HOMECENTER INDUSTRIALES **-Productos Asociados de PAYC (Informes, Control de presupuesto y Programación y actas)</v>
      </c>
      <c r="W2505" s="53">
        <f t="shared" si="315"/>
        <v>4</v>
      </c>
      <c r="X2505">
        <f t="shared" si="316"/>
        <v>4</v>
      </c>
      <c r="Y2505">
        <f>IF(ISNA(VLOOKUP(B2505,CECOS_SIN_IDENTIFICAR!$A$2:$D$146,4,0)),"SIN CECO",IF(VLOOKUP(B2505,CECOS_SIN_IDENTIFICAR!$A$2:$D$146,4,0)=0,"SIN CECO",VLOOKUP(B2505,CECOS_SIN_IDENTIFICAR!$A$2:$D$146,4,0)))</f>
        <v>1214</v>
      </c>
      <c r="Z2505">
        <f t="shared" si="317"/>
        <v>1214</v>
      </c>
      <c r="AA2505" s="3" t="s">
        <v>114</v>
      </c>
      <c r="AB2505" t="str">
        <f t="shared" si="318"/>
        <v>b. Claridad del Contenido-Productos Asociados de PAYC (Informes, Control de presupuesto y Programación y actas)</v>
      </c>
      <c r="AC2505" t="str">
        <f>VLOOKUP(AB2505,CODIFICACION_PREGUNTAS!$C$2:$D$35,2,0)</f>
        <v>PRODUCTOS002</v>
      </c>
    </row>
    <row r="2506" spans="1:29" x14ac:dyDescent="0.25">
      <c r="A2506" s="3">
        <f t="shared" si="319"/>
        <v>2505</v>
      </c>
      <c r="B2506" s="3" t="s">
        <v>243</v>
      </c>
      <c r="C2506" s="32">
        <v>40787</v>
      </c>
      <c r="D2506" s="3" t="s">
        <v>114</v>
      </c>
      <c r="E2506" s="3"/>
      <c r="F2506" s="3"/>
      <c r="G2506" s="2" t="s">
        <v>31</v>
      </c>
      <c r="H2506" s="2" t="s">
        <v>29</v>
      </c>
      <c r="I2506" s="3">
        <v>4</v>
      </c>
      <c r="J2506" s="3" t="s">
        <v>183</v>
      </c>
      <c r="K2506" s="3"/>
      <c r="L2506" s="3"/>
      <c r="M2506" s="3"/>
      <c r="N2506" s="3"/>
      <c r="O2506" s="3"/>
      <c r="P2506" s="3"/>
      <c r="Q2506" s="3"/>
      <c r="R2506" s="3"/>
      <c r="S2506" s="3"/>
      <c r="T2506" s="3" t="str">
        <f t="shared" si="312"/>
        <v>SIN CECO</v>
      </c>
      <c r="U2506" s="3" t="str">
        <f t="shared" si="313"/>
        <v>NO</v>
      </c>
      <c r="V2506" t="str">
        <f t="shared" si="314"/>
        <v>HOMECENTER INDUSTRIALES **-Productos Asociados de PAYC (Informes, Control de presupuesto y Programación y actas)</v>
      </c>
      <c r="W2506" s="53">
        <f t="shared" si="315"/>
        <v>4</v>
      </c>
      <c r="X2506">
        <f t="shared" si="316"/>
        <v>4</v>
      </c>
      <c r="Y2506">
        <f>IF(ISNA(VLOOKUP(B2506,CECOS_SIN_IDENTIFICAR!$A$2:$D$146,4,0)),"SIN CECO",IF(VLOOKUP(B2506,CECOS_SIN_IDENTIFICAR!$A$2:$D$146,4,0)=0,"SIN CECO",VLOOKUP(B2506,CECOS_SIN_IDENTIFICAR!$A$2:$D$146,4,0)))</f>
        <v>1214</v>
      </c>
      <c r="Z2506">
        <f t="shared" si="317"/>
        <v>1214</v>
      </c>
      <c r="AA2506" s="3" t="s">
        <v>114</v>
      </c>
      <c r="AB2506" t="str">
        <f t="shared" si="318"/>
        <v>c. Oportunidad en la entrega-Productos Asociados de PAYC (Informes, Control de presupuesto y Programación y actas)</v>
      </c>
      <c r="AC2506" t="str">
        <f>VLOOKUP(AB2506,CODIFICACION_PREGUNTAS!$C$2:$D$35,2,0)</f>
        <v>PRODUCTOS003</v>
      </c>
    </row>
    <row r="2507" spans="1:29" x14ac:dyDescent="0.25">
      <c r="A2507" s="3">
        <f t="shared" si="319"/>
        <v>2506</v>
      </c>
      <c r="B2507" s="3" t="s">
        <v>243</v>
      </c>
      <c r="C2507" s="32">
        <v>40787</v>
      </c>
      <c r="D2507" s="3" t="s">
        <v>114</v>
      </c>
      <c r="E2507" s="3"/>
      <c r="F2507" s="3"/>
      <c r="G2507" s="2" t="s">
        <v>32</v>
      </c>
      <c r="H2507" s="2" t="s">
        <v>29</v>
      </c>
      <c r="I2507" s="3">
        <v>4</v>
      </c>
      <c r="J2507" s="3" t="s">
        <v>183</v>
      </c>
      <c r="K2507" s="3"/>
      <c r="L2507" s="3"/>
      <c r="M2507" s="3"/>
      <c r="N2507" s="3"/>
      <c r="O2507" s="3"/>
      <c r="P2507" s="3"/>
      <c r="Q2507" s="3"/>
      <c r="R2507" s="3"/>
      <c r="S2507" s="3"/>
      <c r="T2507" s="3" t="str">
        <f t="shared" si="312"/>
        <v>SIN CECO</v>
      </c>
      <c r="U2507" s="3" t="str">
        <f t="shared" si="313"/>
        <v>NO</v>
      </c>
      <c r="V2507" t="str">
        <f t="shared" si="314"/>
        <v>HOMECENTER INDUSTRIALES **-Productos Asociados de PAYC (Informes, Control de presupuesto y Programación y actas)</v>
      </c>
      <c r="W2507" s="53">
        <f t="shared" si="315"/>
        <v>4</v>
      </c>
      <c r="X2507">
        <f t="shared" si="316"/>
        <v>4</v>
      </c>
      <c r="Y2507">
        <f>IF(ISNA(VLOOKUP(B2507,CECOS_SIN_IDENTIFICAR!$A$2:$D$146,4,0)),"SIN CECO",IF(VLOOKUP(B2507,CECOS_SIN_IDENTIFICAR!$A$2:$D$146,4,0)=0,"SIN CECO",VLOOKUP(B2507,CECOS_SIN_IDENTIFICAR!$A$2:$D$146,4,0)))</f>
        <v>1214</v>
      </c>
      <c r="Z2507">
        <f t="shared" si="317"/>
        <v>1214</v>
      </c>
      <c r="AA2507" s="3" t="s">
        <v>114</v>
      </c>
      <c r="AB2507" t="str">
        <f t="shared" si="318"/>
        <v>d. Precisión de la información-Productos Asociados de PAYC (Informes, Control de presupuesto y Programación y actas)</v>
      </c>
      <c r="AC2507" t="str">
        <f>VLOOKUP(AB2507,CODIFICACION_PREGUNTAS!$C$2:$D$35,2,0)</f>
        <v>PRODUCTOS004</v>
      </c>
    </row>
    <row r="2508" spans="1:29" x14ac:dyDescent="0.25">
      <c r="A2508" s="3">
        <f t="shared" si="319"/>
        <v>2507</v>
      </c>
      <c r="B2508" s="3" t="s">
        <v>243</v>
      </c>
      <c r="C2508" s="32">
        <v>40787</v>
      </c>
      <c r="D2508" s="3" t="s">
        <v>114</v>
      </c>
      <c r="E2508" s="3"/>
      <c r="F2508" s="3"/>
      <c r="G2508" s="2" t="s">
        <v>33</v>
      </c>
      <c r="H2508" s="2" t="s">
        <v>29</v>
      </c>
      <c r="I2508" s="3">
        <v>4</v>
      </c>
      <c r="J2508" s="3" t="s">
        <v>183</v>
      </c>
      <c r="K2508" s="3"/>
      <c r="L2508" s="3"/>
      <c r="M2508" s="3"/>
      <c r="N2508" s="3"/>
      <c r="O2508" s="3"/>
      <c r="P2508" s="3"/>
      <c r="Q2508" s="3"/>
      <c r="R2508" s="3"/>
      <c r="S2508" s="3"/>
      <c r="T2508" s="3" t="str">
        <f t="shared" si="312"/>
        <v>SIN CECO</v>
      </c>
      <c r="U2508" s="3" t="str">
        <f t="shared" si="313"/>
        <v>NO</v>
      </c>
      <c r="V2508" t="str">
        <f t="shared" si="314"/>
        <v>HOMECENTER INDUSTRIALES **-Productos Asociados de PAYC (Informes, Control de presupuesto y Programación y actas)</v>
      </c>
      <c r="W2508" s="53">
        <f t="shared" si="315"/>
        <v>4</v>
      </c>
      <c r="X2508">
        <f t="shared" si="316"/>
        <v>4</v>
      </c>
      <c r="Y2508">
        <f>IF(ISNA(VLOOKUP(B2508,CECOS_SIN_IDENTIFICAR!$A$2:$D$146,4,0)),"SIN CECO",IF(VLOOKUP(B2508,CECOS_SIN_IDENTIFICAR!$A$2:$D$146,4,0)=0,"SIN CECO",VLOOKUP(B2508,CECOS_SIN_IDENTIFICAR!$A$2:$D$146,4,0)))</f>
        <v>1214</v>
      </c>
      <c r="Z2508">
        <f t="shared" si="317"/>
        <v>1214</v>
      </c>
      <c r="AA2508" s="3" t="s">
        <v>114</v>
      </c>
      <c r="AB2508" t="str">
        <f t="shared" si="318"/>
        <v>e. Diagramación-Productos Asociados de PAYC (Informes, Control de presupuesto y Programación y actas)</v>
      </c>
      <c r="AC2508" t="str">
        <f>VLOOKUP(AB2508,CODIFICACION_PREGUNTAS!$C$2:$D$35,2,0)</f>
        <v>PRODUCTOS005</v>
      </c>
    </row>
    <row r="2509" spans="1:29" x14ac:dyDescent="0.25">
      <c r="A2509" s="3">
        <f t="shared" si="319"/>
        <v>2508</v>
      </c>
      <c r="B2509" s="3" t="s">
        <v>243</v>
      </c>
      <c r="C2509" s="32">
        <v>40787</v>
      </c>
      <c r="D2509" s="3" t="s">
        <v>114</v>
      </c>
      <c r="E2509" s="3"/>
      <c r="F2509" s="3"/>
      <c r="G2509" s="2" t="s">
        <v>34</v>
      </c>
      <c r="H2509" s="2" t="s">
        <v>35</v>
      </c>
      <c r="I2509" s="3">
        <v>4</v>
      </c>
      <c r="J2509" s="3" t="s">
        <v>183</v>
      </c>
      <c r="K2509" s="3"/>
      <c r="L2509" s="3"/>
      <c r="M2509" s="3"/>
      <c r="N2509" s="3"/>
      <c r="O2509" s="3"/>
      <c r="P2509" s="3"/>
      <c r="Q2509" s="3"/>
      <c r="R2509" s="3"/>
      <c r="S2509" s="3"/>
      <c r="T2509" s="3" t="str">
        <f t="shared" si="312"/>
        <v>SIN CECO</v>
      </c>
      <c r="U2509" s="3" t="str">
        <f t="shared" si="313"/>
        <v>NO</v>
      </c>
      <c r="V2509" t="str">
        <f t="shared" si="314"/>
        <v>HOMECENTER INDUSTRIALES **-Compromisos Pactados</v>
      </c>
      <c r="W2509" s="53">
        <f t="shared" si="315"/>
        <v>4</v>
      </c>
      <c r="X2509">
        <f t="shared" si="316"/>
        <v>4</v>
      </c>
      <c r="Y2509">
        <f>IF(ISNA(VLOOKUP(B2509,CECOS_SIN_IDENTIFICAR!$A$2:$D$146,4,0)),"SIN CECO",IF(VLOOKUP(B2509,CECOS_SIN_IDENTIFICAR!$A$2:$D$146,4,0)=0,"SIN CECO",VLOOKUP(B2509,CECOS_SIN_IDENTIFICAR!$A$2:$D$146,4,0)))</f>
        <v>1214</v>
      </c>
      <c r="Z2509">
        <f t="shared" si="317"/>
        <v>1214</v>
      </c>
      <c r="AA2509" s="3" t="s">
        <v>114</v>
      </c>
      <c r="AB2509" t="str">
        <f t="shared" si="318"/>
        <v>a. Cumplimiento-Compromisos Pactados</v>
      </c>
      <c r="AC2509" t="str">
        <f>VLOOKUP(AB2509,CODIFICACION_PREGUNTAS!$C$2:$D$35,2,0)</f>
        <v>COMPROMISOS001</v>
      </c>
    </row>
    <row r="2510" spans="1:29" x14ac:dyDescent="0.25">
      <c r="A2510" s="3">
        <f t="shared" si="319"/>
        <v>2509</v>
      </c>
      <c r="B2510" s="3" t="s">
        <v>243</v>
      </c>
      <c r="C2510" s="32">
        <v>40787</v>
      </c>
      <c r="D2510" s="3" t="s">
        <v>114</v>
      </c>
      <c r="E2510" s="3"/>
      <c r="F2510" s="3"/>
      <c r="G2510" s="2" t="s">
        <v>36</v>
      </c>
      <c r="H2510" s="2" t="s">
        <v>35</v>
      </c>
      <c r="I2510" s="3">
        <v>4</v>
      </c>
      <c r="J2510" s="3" t="s">
        <v>183</v>
      </c>
      <c r="K2510" s="3"/>
      <c r="L2510" s="3"/>
      <c r="M2510" s="3"/>
      <c r="N2510" s="3"/>
      <c r="O2510" s="3"/>
      <c r="P2510" s="3"/>
      <c r="Q2510" s="3"/>
      <c r="R2510" s="3"/>
      <c r="S2510" s="3"/>
      <c r="T2510" s="3" t="str">
        <f t="shared" si="312"/>
        <v>SIN CECO</v>
      </c>
      <c r="U2510" s="3" t="str">
        <f t="shared" si="313"/>
        <v>NO</v>
      </c>
      <c r="V2510" t="str">
        <f t="shared" si="314"/>
        <v>HOMECENTER INDUSTRIALES **-Compromisos Pactados</v>
      </c>
      <c r="W2510" s="53">
        <f t="shared" si="315"/>
        <v>4</v>
      </c>
      <c r="X2510">
        <f t="shared" si="316"/>
        <v>4</v>
      </c>
      <c r="Y2510">
        <f>IF(ISNA(VLOOKUP(B2510,CECOS_SIN_IDENTIFICAR!$A$2:$D$146,4,0)),"SIN CECO",IF(VLOOKUP(B2510,CECOS_SIN_IDENTIFICAR!$A$2:$D$146,4,0)=0,"SIN CECO",VLOOKUP(B2510,CECOS_SIN_IDENTIFICAR!$A$2:$D$146,4,0)))</f>
        <v>1214</v>
      </c>
      <c r="Z2510">
        <f t="shared" si="317"/>
        <v>1214</v>
      </c>
      <c r="AA2510" s="3" t="s">
        <v>114</v>
      </c>
      <c r="AB2510" t="str">
        <f t="shared" si="318"/>
        <v>b. Satisface expectativas-Compromisos Pactados</v>
      </c>
      <c r="AC2510" t="str">
        <f>VLOOKUP(AB2510,CODIFICACION_PREGUNTAS!$C$2:$D$35,2,0)</f>
        <v>COMPROMISOS002</v>
      </c>
    </row>
    <row r="2511" spans="1:29" x14ac:dyDescent="0.25">
      <c r="A2511" s="3">
        <f t="shared" si="319"/>
        <v>2510</v>
      </c>
      <c r="B2511" s="3" t="s">
        <v>243</v>
      </c>
      <c r="C2511" s="32">
        <v>40787</v>
      </c>
      <c r="D2511" s="3" t="s">
        <v>114</v>
      </c>
      <c r="E2511" s="3"/>
      <c r="F2511" s="3"/>
      <c r="G2511" s="2" t="s">
        <v>37</v>
      </c>
      <c r="H2511" s="2" t="s">
        <v>35</v>
      </c>
      <c r="I2511" s="3">
        <v>4</v>
      </c>
      <c r="J2511" s="3" t="s">
        <v>183</v>
      </c>
      <c r="K2511" s="3"/>
      <c r="L2511" s="3"/>
      <c r="M2511" s="3"/>
      <c r="N2511" s="3"/>
      <c r="O2511" s="3"/>
      <c r="P2511" s="3"/>
      <c r="Q2511" s="3"/>
      <c r="R2511" s="3"/>
      <c r="S2511" s="3"/>
      <c r="T2511" s="3" t="str">
        <f t="shared" si="312"/>
        <v>SIN CECO</v>
      </c>
      <c r="U2511" s="3" t="str">
        <f t="shared" si="313"/>
        <v>NO</v>
      </c>
      <c r="V2511" t="str">
        <f t="shared" si="314"/>
        <v>HOMECENTER INDUSTRIALES **-Compromisos Pactados</v>
      </c>
      <c r="W2511" s="53">
        <f t="shared" si="315"/>
        <v>4</v>
      </c>
      <c r="X2511">
        <f t="shared" si="316"/>
        <v>4</v>
      </c>
      <c r="Y2511">
        <f>IF(ISNA(VLOOKUP(B2511,CECOS_SIN_IDENTIFICAR!$A$2:$D$146,4,0)),"SIN CECO",IF(VLOOKUP(B2511,CECOS_SIN_IDENTIFICAR!$A$2:$D$146,4,0)=0,"SIN CECO",VLOOKUP(B2511,CECOS_SIN_IDENTIFICAR!$A$2:$D$146,4,0)))</f>
        <v>1214</v>
      </c>
      <c r="Z2511">
        <f t="shared" si="317"/>
        <v>1214</v>
      </c>
      <c r="AA2511" s="3" t="s">
        <v>114</v>
      </c>
      <c r="AB2511" t="str">
        <f t="shared" si="318"/>
        <v>c. Calidad de la Información suministrada-Compromisos Pactados</v>
      </c>
      <c r="AC2511" t="str">
        <f>VLOOKUP(AB2511,CODIFICACION_PREGUNTAS!$C$2:$D$35,2,0)</f>
        <v>COMPROMISOS003</v>
      </c>
    </row>
    <row r="2512" spans="1:29" x14ac:dyDescent="0.25">
      <c r="A2512" s="3">
        <f t="shared" si="319"/>
        <v>2511</v>
      </c>
      <c r="B2512" s="3" t="s">
        <v>243</v>
      </c>
      <c r="C2512" s="32">
        <v>40787</v>
      </c>
      <c r="D2512" s="3" t="s">
        <v>114</v>
      </c>
      <c r="E2512" s="3"/>
      <c r="F2512" s="3"/>
      <c r="G2512" s="2" t="s">
        <v>38</v>
      </c>
      <c r="H2512" s="2" t="s">
        <v>35</v>
      </c>
      <c r="I2512" s="3">
        <v>4</v>
      </c>
      <c r="J2512" s="3" t="s">
        <v>183</v>
      </c>
      <c r="K2512" s="3"/>
      <c r="L2512" s="3"/>
      <c r="M2512" s="3"/>
      <c r="N2512" s="3"/>
      <c r="O2512" s="3"/>
      <c r="P2512" s="3"/>
      <c r="Q2512" s="3"/>
      <c r="R2512" s="3"/>
      <c r="S2512" s="3"/>
      <c r="T2512" s="3" t="str">
        <f t="shared" si="312"/>
        <v>SIN CECO</v>
      </c>
      <c r="U2512" s="3" t="str">
        <f t="shared" si="313"/>
        <v>NO</v>
      </c>
      <c r="V2512" t="str">
        <f t="shared" si="314"/>
        <v>HOMECENTER INDUSTRIALES **-Compromisos Pactados</v>
      </c>
      <c r="W2512" s="53">
        <f t="shared" si="315"/>
        <v>4</v>
      </c>
      <c r="X2512">
        <f t="shared" si="316"/>
        <v>4</v>
      </c>
      <c r="Y2512">
        <f>IF(ISNA(VLOOKUP(B2512,CECOS_SIN_IDENTIFICAR!$A$2:$D$146,4,0)),"SIN CECO",IF(VLOOKUP(B2512,CECOS_SIN_IDENTIFICAR!$A$2:$D$146,4,0)=0,"SIN CECO",VLOOKUP(B2512,CECOS_SIN_IDENTIFICAR!$A$2:$D$146,4,0)))</f>
        <v>1214</v>
      </c>
      <c r="Z2512">
        <f t="shared" si="317"/>
        <v>1214</v>
      </c>
      <c r="AA2512" s="3" t="s">
        <v>114</v>
      </c>
      <c r="AB2512" t="str">
        <f t="shared" si="318"/>
        <v>d. Disposición del personal de PAYC a las solicitudes del cliente-Compromisos Pactados</v>
      </c>
      <c r="AC2512" t="str">
        <f>VLOOKUP(AB2512,CODIFICACION_PREGUNTAS!$C$2:$D$35,2,0)</f>
        <v>COMPROMISOS004</v>
      </c>
    </row>
    <row r="2513" spans="1:29" x14ac:dyDescent="0.25">
      <c r="A2513" s="3">
        <f t="shared" si="319"/>
        <v>2512</v>
      </c>
      <c r="B2513" s="3" t="s">
        <v>243</v>
      </c>
      <c r="C2513" s="32">
        <v>40787</v>
      </c>
      <c r="D2513" s="3" t="s">
        <v>114</v>
      </c>
      <c r="E2513" s="3"/>
      <c r="F2513" s="3"/>
      <c r="G2513" s="2" t="s">
        <v>39</v>
      </c>
      <c r="H2513" s="2" t="s">
        <v>35</v>
      </c>
      <c r="I2513" s="3">
        <v>4</v>
      </c>
      <c r="J2513" s="3" t="s">
        <v>183</v>
      </c>
      <c r="K2513" s="3"/>
      <c r="L2513" s="3"/>
      <c r="M2513" s="3"/>
      <c r="N2513" s="3"/>
      <c r="O2513" s="3"/>
      <c r="P2513" s="3"/>
      <c r="Q2513" s="3"/>
      <c r="R2513" s="3"/>
      <c r="S2513" s="3"/>
      <c r="T2513" s="3" t="str">
        <f t="shared" si="312"/>
        <v>SIN CECO</v>
      </c>
      <c r="U2513" s="3" t="str">
        <f t="shared" si="313"/>
        <v>NO</v>
      </c>
      <c r="V2513" t="str">
        <f t="shared" si="314"/>
        <v>HOMECENTER INDUSTRIALES **-Compromisos Pactados</v>
      </c>
      <c r="W2513" s="53">
        <f t="shared" si="315"/>
        <v>4</v>
      </c>
      <c r="X2513">
        <f t="shared" si="316"/>
        <v>4</v>
      </c>
      <c r="Y2513">
        <f>IF(ISNA(VLOOKUP(B2513,CECOS_SIN_IDENTIFICAR!$A$2:$D$146,4,0)),"SIN CECO",IF(VLOOKUP(B2513,CECOS_SIN_IDENTIFICAR!$A$2:$D$146,4,0)=0,"SIN CECO",VLOOKUP(B2513,CECOS_SIN_IDENTIFICAR!$A$2:$D$146,4,0)))</f>
        <v>1214</v>
      </c>
      <c r="Z2513">
        <f t="shared" si="317"/>
        <v>1214</v>
      </c>
      <c r="AA2513" s="3" t="s">
        <v>114</v>
      </c>
      <c r="AB2513" t="str">
        <f t="shared" si="318"/>
        <v>e. Coherencia entre lo solicitado y lo entregado-Compromisos Pactados</v>
      </c>
      <c r="AC2513" t="str">
        <f>VLOOKUP(AB2513,CODIFICACION_PREGUNTAS!$C$2:$D$35,2,0)</f>
        <v>COMPROMISOS005</v>
      </c>
    </row>
    <row r="2514" spans="1:29" x14ac:dyDescent="0.25">
      <c r="A2514" s="3">
        <f t="shared" si="319"/>
        <v>2513</v>
      </c>
      <c r="B2514" s="3" t="s">
        <v>243</v>
      </c>
      <c r="C2514" s="32">
        <v>40787</v>
      </c>
      <c r="D2514" s="3" t="s">
        <v>114</v>
      </c>
      <c r="E2514" s="3"/>
      <c r="F2514" s="3"/>
      <c r="G2514" s="2" t="s">
        <v>40</v>
      </c>
      <c r="H2514" s="2" t="s">
        <v>40</v>
      </c>
      <c r="I2514" s="3">
        <v>4</v>
      </c>
      <c r="J2514" s="3" t="s">
        <v>183</v>
      </c>
      <c r="K2514" s="3"/>
      <c r="L2514" s="3"/>
      <c r="M2514" s="3"/>
      <c r="N2514" s="3"/>
      <c r="O2514" s="3"/>
      <c r="P2514" s="3"/>
      <c r="Q2514" s="3"/>
      <c r="R2514" s="3"/>
      <c r="S2514" s="3"/>
      <c r="T2514" s="3" t="str">
        <f t="shared" si="312"/>
        <v>SIN CECO</v>
      </c>
      <c r="U2514" s="3" t="str">
        <f t="shared" si="313"/>
        <v>NO</v>
      </c>
      <c r="V2514" t="str">
        <f t="shared" si="314"/>
        <v>HOMECENTER INDUSTRIALES **-Grado de Satisfacción con el Servicio Prestado</v>
      </c>
      <c r="W2514" s="53">
        <f t="shared" si="315"/>
        <v>4</v>
      </c>
      <c r="X2514">
        <f t="shared" si="316"/>
        <v>4</v>
      </c>
      <c r="Y2514">
        <f>IF(ISNA(VLOOKUP(B2514,CECOS_SIN_IDENTIFICAR!$A$2:$D$146,4,0)),"SIN CECO",IF(VLOOKUP(B2514,CECOS_SIN_IDENTIFICAR!$A$2:$D$146,4,0)=0,"SIN CECO",VLOOKUP(B2514,CECOS_SIN_IDENTIFICAR!$A$2:$D$146,4,0)))</f>
        <v>1214</v>
      </c>
      <c r="Z2514">
        <f t="shared" si="317"/>
        <v>1214</v>
      </c>
      <c r="AA2514" s="3" t="s">
        <v>114</v>
      </c>
      <c r="AB2514" t="str">
        <f t="shared" si="318"/>
        <v>Grado de Satisfacción con el Servicio Prestado-Grado de Satisfacción con el Servicio Prestado</v>
      </c>
      <c r="AC2514" t="str">
        <f>VLOOKUP(AB2514,CODIFICACION_PREGUNTAS!$C$2:$D$35,2,0)</f>
        <v>SATISFACCION001</v>
      </c>
    </row>
    <row r="2515" spans="1:29" x14ac:dyDescent="0.25">
      <c r="A2515" s="3">
        <f t="shared" si="319"/>
        <v>2514</v>
      </c>
      <c r="B2515" s="3" t="s">
        <v>243</v>
      </c>
      <c r="C2515" s="32">
        <v>40787</v>
      </c>
      <c r="D2515" s="3" t="s">
        <v>114</v>
      </c>
      <c r="E2515" s="3"/>
      <c r="F2515" s="3"/>
      <c r="G2515" s="2" t="s">
        <v>41</v>
      </c>
      <c r="H2515" s="2" t="s">
        <v>41</v>
      </c>
      <c r="I2515" s="3">
        <v>4</v>
      </c>
      <c r="J2515" s="3" t="s">
        <v>183</v>
      </c>
      <c r="K2515" s="3"/>
      <c r="L2515" s="3"/>
      <c r="M2515" s="3"/>
      <c r="N2515" s="3"/>
      <c r="O2515" s="3"/>
      <c r="P2515" s="3"/>
      <c r="Q2515" s="3"/>
      <c r="R2515" s="3"/>
      <c r="S2515" s="3"/>
      <c r="T2515" s="3" t="str">
        <f t="shared" si="312"/>
        <v>SIN CECO</v>
      </c>
      <c r="U2515" s="3" t="str">
        <f t="shared" si="313"/>
        <v>NO</v>
      </c>
      <c r="V2515" t="str">
        <f t="shared" si="314"/>
        <v>HOMECENTER INDUSTRIALES **-Posibilidad de Volver a Contratar con PAYC</v>
      </c>
      <c r="W2515" s="53">
        <f t="shared" si="315"/>
        <v>4</v>
      </c>
      <c r="X2515">
        <f t="shared" si="316"/>
        <v>4</v>
      </c>
      <c r="Y2515">
        <f>IF(ISNA(VLOOKUP(B2515,CECOS_SIN_IDENTIFICAR!$A$2:$D$146,4,0)),"SIN CECO",IF(VLOOKUP(B2515,CECOS_SIN_IDENTIFICAR!$A$2:$D$146,4,0)=0,"SIN CECO",VLOOKUP(B2515,CECOS_SIN_IDENTIFICAR!$A$2:$D$146,4,0)))</f>
        <v>1214</v>
      </c>
      <c r="Z2515">
        <f t="shared" si="317"/>
        <v>1214</v>
      </c>
      <c r="AA2515" s="3" t="s">
        <v>114</v>
      </c>
      <c r="AB2515" t="str">
        <f t="shared" si="318"/>
        <v>Posibilidad de Volver a Contratar con PAYC-Posibilidad de Volver a Contratar con PAYC</v>
      </c>
      <c r="AC2515" t="str">
        <f>VLOOKUP(AB2515,CODIFICACION_PREGUNTAS!$C$2:$D$35,2,0)</f>
        <v>VOLVER001</v>
      </c>
    </row>
    <row r="2516" spans="1:29" x14ac:dyDescent="0.25">
      <c r="A2516" s="3">
        <f t="shared" si="319"/>
        <v>2515</v>
      </c>
      <c r="B2516" s="3" t="s">
        <v>243</v>
      </c>
      <c r="C2516" s="32">
        <v>40787</v>
      </c>
      <c r="D2516" s="3" t="s">
        <v>114</v>
      </c>
      <c r="E2516" s="3"/>
      <c r="F2516" s="3"/>
      <c r="G2516" s="2" t="s">
        <v>42</v>
      </c>
      <c r="H2516" s="6" t="s">
        <v>43</v>
      </c>
      <c r="I2516" s="3" t="s">
        <v>56</v>
      </c>
      <c r="J2516" s="3" t="s">
        <v>183</v>
      </c>
      <c r="K2516" s="3"/>
      <c r="L2516" s="3"/>
      <c r="M2516" s="3"/>
      <c r="N2516" s="3"/>
      <c r="O2516" s="3"/>
      <c r="P2516" s="3"/>
      <c r="Q2516" s="3"/>
      <c r="R2516" s="3"/>
      <c r="S2516" s="3"/>
      <c r="T2516" s="3" t="str">
        <f t="shared" si="312"/>
        <v>SIN CECO</v>
      </c>
      <c r="U2516" s="3" t="str">
        <f t="shared" si="313"/>
        <v>NO</v>
      </c>
      <c r="V2516" t="str">
        <f t="shared" si="314"/>
        <v>HOMECENTER INDUSTRIALES **-Fortalezas PAYC</v>
      </c>
      <c r="W2516" s="53" t="str">
        <f t="shared" si="315"/>
        <v>-</v>
      </c>
      <c r="X2516">
        <f t="shared" si="316"/>
        <v>0</v>
      </c>
      <c r="Y2516">
        <f>IF(ISNA(VLOOKUP(B2516,CECOS_SIN_IDENTIFICAR!$A$2:$D$146,4,0)),"SIN CECO",IF(VLOOKUP(B2516,CECOS_SIN_IDENTIFICAR!$A$2:$D$146,4,0)=0,"SIN CECO",VLOOKUP(B2516,CECOS_SIN_IDENTIFICAR!$A$2:$D$146,4,0)))</f>
        <v>1214</v>
      </c>
      <c r="Z2516">
        <f t="shared" si="317"/>
        <v>1214</v>
      </c>
      <c r="AA2516" s="3" t="s">
        <v>114</v>
      </c>
      <c r="AB2516" t="str">
        <f t="shared" si="318"/>
        <v>Principales fortalezas en el servicio que presta PAYC-Fortalezas PAYC</v>
      </c>
      <c r="AC2516" t="str">
        <f>VLOOKUP(AB2516,CODIFICACION_PREGUNTAS!$C$2:$D$35,2,0)</f>
        <v>FORT001</v>
      </c>
    </row>
    <row r="2517" spans="1:29" x14ac:dyDescent="0.25">
      <c r="A2517" s="3">
        <f t="shared" si="319"/>
        <v>2516</v>
      </c>
      <c r="B2517" s="3" t="s">
        <v>243</v>
      </c>
      <c r="C2517" s="32">
        <v>40787</v>
      </c>
      <c r="D2517" s="3" t="s">
        <v>114</v>
      </c>
      <c r="E2517" s="3"/>
      <c r="F2517" s="3"/>
      <c r="G2517" s="2" t="s">
        <v>44</v>
      </c>
      <c r="H2517" s="6" t="s">
        <v>45</v>
      </c>
      <c r="I2517" s="3" t="s">
        <v>56</v>
      </c>
      <c r="J2517" s="3" t="s">
        <v>183</v>
      </c>
      <c r="K2517" s="3"/>
      <c r="L2517" s="3"/>
      <c r="M2517" s="3"/>
      <c r="N2517" s="3"/>
      <c r="O2517" s="3"/>
      <c r="P2517" s="3"/>
      <c r="Q2517" s="3"/>
      <c r="R2517" s="3"/>
      <c r="S2517" s="3"/>
      <c r="T2517" s="3" t="str">
        <f t="shared" si="312"/>
        <v>SIN CECO</v>
      </c>
      <c r="U2517" s="3" t="str">
        <f t="shared" si="313"/>
        <v>NO</v>
      </c>
      <c r="V2517" t="str">
        <f t="shared" si="314"/>
        <v>HOMECENTER INDUSTRIALES **-Debilidades PAYC</v>
      </c>
      <c r="W2517" s="53" t="str">
        <f t="shared" si="315"/>
        <v>-</v>
      </c>
      <c r="X2517">
        <f t="shared" si="316"/>
        <v>0</v>
      </c>
      <c r="Y2517">
        <f>IF(ISNA(VLOOKUP(B2517,CECOS_SIN_IDENTIFICAR!$A$2:$D$146,4,0)),"SIN CECO",IF(VLOOKUP(B2517,CECOS_SIN_IDENTIFICAR!$A$2:$D$146,4,0)=0,"SIN CECO",VLOOKUP(B2517,CECOS_SIN_IDENTIFICAR!$A$2:$D$146,4,0)))</f>
        <v>1214</v>
      </c>
      <c r="Z2517">
        <f t="shared" si="317"/>
        <v>1214</v>
      </c>
      <c r="AA2517" s="3" t="s">
        <v>114</v>
      </c>
      <c r="AB2517" t="str">
        <f t="shared" si="318"/>
        <v>Principales debilidades en el servicio que presta PAYC-Debilidades PAYC</v>
      </c>
      <c r="AC2517" t="str">
        <f>VLOOKUP(AB2517,CODIFICACION_PREGUNTAS!$C$2:$D$35,2,0)</f>
        <v>DEB001</v>
      </c>
    </row>
    <row r="2518" spans="1:29" x14ac:dyDescent="0.25">
      <c r="A2518" s="3">
        <f t="shared" si="319"/>
        <v>2517</v>
      </c>
      <c r="B2518" s="3" t="s">
        <v>244</v>
      </c>
      <c r="C2518" s="32">
        <v>40787</v>
      </c>
      <c r="D2518" s="3" t="s">
        <v>114</v>
      </c>
      <c r="E2518" s="3"/>
      <c r="F2518" s="3"/>
      <c r="G2518" s="2" t="s">
        <v>5</v>
      </c>
      <c r="H2518" s="3" t="s">
        <v>6</v>
      </c>
      <c r="I2518" s="3">
        <v>4</v>
      </c>
      <c r="J2518" s="3" t="s">
        <v>183</v>
      </c>
      <c r="K2518" s="3"/>
      <c r="L2518" s="3"/>
      <c r="M2518" s="3"/>
      <c r="N2518" s="3"/>
      <c r="O2518" s="3"/>
      <c r="P2518" s="3"/>
      <c r="Q2518" s="3"/>
      <c r="R2518" s="3"/>
      <c r="S2518" s="3"/>
      <c r="T2518" s="3" t="str">
        <f t="shared" si="312"/>
        <v>SIN CECO</v>
      </c>
      <c r="U2518" s="3" t="str">
        <f t="shared" si="313"/>
        <v>NO</v>
      </c>
      <c r="V2518" t="str">
        <f t="shared" si="314"/>
        <v>HOMECENTER MONTERÍA **-Soporte Técnico</v>
      </c>
      <c r="W2518" s="53">
        <f t="shared" si="315"/>
        <v>4</v>
      </c>
      <c r="X2518">
        <f t="shared" si="316"/>
        <v>4</v>
      </c>
      <c r="Y2518">
        <f>IF(ISNA(VLOOKUP(B2518,CECOS_SIN_IDENTIFICAR!$A$2:$D$146,4,0)),"SIN CECO",IF(VLOOKUP(B2518,CECOS_SIN_IDENTIFICAR!$A$2:$D$146,4,0)=0,"SIN CECO",VLOOKUP(B2518,CECOS_SIN_IDENTIFICAR!$A$2:$D$146,4,0)))</f>
        <v>1223</v>
      </c>
      <c r="Z2518">
        <f t="shared" si="317"/>
        <v>1223</v>
      </c>
      <c r="AA2518" s="3" t="s">
        <v>114</v>
      </c>
      <c r="AB2518" t="str">
        <f t="shared" si="318"/>
        <v>a. Conocimiento específico de temas aplicables al proyecto-Soporte Técnico</v>
      </c>
      <c r="AC2518" t="str">
        <f>VLOOKUP(AB2518,CODIFICACION_PREGUNTAS!$C$2:$D$35,2,0)</f>
        <v>SOPORTE_TEC001</v>
      </c>
    </row>
    <row r="2519" spans="1:29" x14ac:dyDescent="0.25">
      <c r="A2519" s="3">
        <f t="shared" si="319"/>
        <v>2518</v>
      </c>
      <c r="B2519" s="3" t="s">
        <v>244</v>
      </c>
      <c r="C2519" s="32">
        <v>40787</v>
      </c>
      <c r="D2519" s="3" t="s">
        <v>114</v>
      </c>
      <c r="E2519" s="3"/>
      <c r="F2519" s="3"/>
      <c r="G2519" s="2" t="s">
        <v>7</v>
      </c>
      <c r="H2519" s="3" t="s">
        <v>6</v>
      </c>
      <c r="I2519" s="3">
        <v>4</v>
      </c>
      <c r="J2519" s="3" t="s">
        <v>183</v>
      </c>
      <c r="K2519" s="3"/>
      <c r="L2519" s="3"/>
      <c r="M2519" s="3"/>
      <c r="N2519" s="3"/>
      <c r="O2519" s="3"/>
      <c r="P2519" s="3"/>
      <c r="Q2519" s="3"/>
      <c r="R2519" s="3"/>
      <c r="S2519" s="3"/>
      <c r="T2519" s="3" t="str">
        <f t="shared" si="312"/>
        <v>SIN CECO</v>
      </c>
      <c r="U2519" s="3" t="str">
        <f t="shared" si="313"/>
        <v>NO</v>
      </c>
      <c r="V2519" t="str">
        <f t="shared" si="314"/>
        <v>HOMECENTER MONTERÍA **-Soporte Técnico</v>
      </c>
      <c r="W2519" s="53">
        <f t="shared" si="315"/>
        <v>4</v>
      </c>
      <c r="X2519">
        <f t="shared" si="316"/>
        <v>4</v>
      </c>
      <c r="Y2519">
        <f>IF(ISNA(VLOOKUP(B2519,CECOS_SIN_IDENTIFICAR!$A$2:$D$146,4,0)),"SIN CECO",IF(VLOOKUP(B2519,CECOS_SIN_IDENTIFICAR!$A$2:$D$146,4,0)=0,"SIN CECO",VLOOKUP(B2519,CECOS_SIN_IDENTIFICAR!$A$2:$D$146,4,0)))</f>
        <v>1223</v>
      </c>
      <c r="Z2519">
        <f t="shared" si="317"/>
        <v>1223</v>
      </c>
      <c r="AA2519" s="3" t="s">
        <v>114</v>
      </c>
      <c r="AB2519" t="str">
        <f t="shared" si="318"/>
        <v>b. Idoneidad y Calidad del soporte-Soporte Técnico</v>
      </c>
      <c r="AC2519" t="str">
        <f>VLOOKUP(AB2519,CODIFICACION_PREGUNTAS!$C$2:$D$35,2,0)</f>
        <v>SOPORTE_TEC002</v>
      </c>
    </row>
    <row r="2520" spans="1:29" x14ac:dyDescent="0.25">
      <c r="A2520" s="3">
        <f t="shared" si="319"/>
        <v>2519</v>
      </c>
      <c r="B2520" s="3" t="s">
        <v>244</v>
      </c>
      <c r="C2520" s="32">
        <v>40787</v>
      </c>
      <c r="D2520" s="3" t="s">
        <v>114</v>
      </c>
      <c r="E2520" s="3"/>
      <c r="F2520" s="3"/>
      <c r="G2520" s="2" t="s">
        <v>8</v>
      </c>
      <c r="H2520" s="3" t="s">
        <v>6</v>
      </c>
      <c r="I2520" s="3">
        <v>4</v>
      </c>
      <c r="J2520" s="3" t="s">
        <v>183</v>
      </c>
      <c r="K2520" s="3"/>
      <c r="L2520" s="3"/>
      <c r="M2520" s="3"/>
      <c r="N2520" s="3"/>
      <c r="O2520" s="3"/>
      <c r="P2520" s="3"/>
      <c r="Q2520" s="3"/>
      <c r="R2520" s="3"/>
      <c r="S2520" s="3"/>
      <c r="T2520" s="3" t="str">
        <f t="shared" si="312"/>
        <v>SIN CECO</v>
      </c>
      <c r="U2520" s="3" t="str">
        <f t="shared" si="313"/>
        <v>NO</v>
      </c>
      <c r="V2520" t="str">
        <f t="shared" si="314"/>
        <v>HOMECENTER MONTERÍA **-Soporte Técnico</v>
      </c>
      <c r="W2520" s="53">
        <f t="shared" si="315"/>
        <v>4</v>
      </c>
      <c r="X2520">
        <f t="shared" si="316"/>
        <v>4</v>
      </c>
      <c r="Y2520">
        <f>IF(ISNA(VLOOKUP(B2520,CECOS_SIN_IDENTIFICAR!$A$2:$D$146,4,0)),"SIN CECO",IF(VLOOKUP(B2520,CECOS_SIN_IDENTIFICAR!$A$2:$D$146,4,0)=0,"SIN CECO",VLOOKUP(B2520,CECOS_SIN_IDENTIFICAR!$A$2:$D$146,4,0)))</f>
        <v>1223</v>
      </c>
      <c r="Z2520">
        <f t="shared" si="317"/>
        <v>1223</v>
      </c>
      <c r="AA2520" s="3" t="s">
        <v>114</v>
      </c>
      <c r="AB2520" t="str">
        <f t="shared" si="318"/>
        <v>c. Cumplimiento de especificaciones técnicas de construcción-Soporte Técnico</v>
      </c>
      <c r="AC2520" t="str">
        <f>VLOOKUP(AB2520,CODIFICACION_PREGUNTAS!$C$2:$D$35,2,0)</f>
        <v>SOPORTE_TEC003</v>
      </c>
    </row>
    <row r="2521" spans="1:29" x14ac:dyDescent="0.25">
      <c r="A2521" s="3">
        <f t="shared" si="319"/>
        <v>2520</v>
      </c>
      <c r="B2521" s="3" t="s">
        <v>244</v>
      </c>
      <c r="C2521" s="32">
        <v>40787</v>
      </c>
      <c r="D2521" s="3" t="s">
        <v>114</v>
      </c>
      <c r="E2521" s="3"/>
      <c r="F2521" s="3"/>
      <c r="G2521" s="2" t="s">
        <v>9</v>
      </c>
      <c r="H2521" s="3" t="s">
        <v>6</v>
      </c>
      <c r="I2521" s="3">
        <v>4</v>
      </c>
      <c r="J2521" s="3" t="s">
        <v>183</v>
      </c>
      <c r="K2521" s="3"/>
      <c r="L2521" s="3"/>
      <c r="M2521" s="3"/>
      <c r="N2521" s="3"/>
      <c r="O2521" s="3"/>
      <c r="P2521" s="3"/>
      <c r="Q2521" s="3"/>
      <c r="R2521" s="3"/>
      <c r="S2521" s="3"/>
      <c r="T2521" s="3" t="str">
        <f t="shared" si="312"/>
        <v>SIN CECO</v>
      </c>
      <c r="U2521" s="3" t="str">
        <f t="shared" si="313"/>
        <v>NO</v>
      </c>
      <c r="V2521" t="str">
        <f t="shared" si="314"/>
        <v>HOMECENTER MONTERÍA **-Soporte Técnico</v>
      </c>
      <c r="W2521" s="53">
        <f t="shared" si="315"/>
        <v>4</v>
      </c>
      <c r="X2521">
        <f t="shared" si="316"/>
        <v>4</v>
      </c>
      <c r="Y2521">
        <f>IF(ISNA(VLOOKUP(B2521,CECOS_SIN_IDENTIFICAR!$A$2:$D$146,4,0)),"SIN CECO",IF(VLOOKUP(B2521,CECOS_SIN_IDENTIFICAR!$A$2:$D$146,4,0)=0,"SIN CECO",VLOOKUP(B2521,CECOS_SIN_IDENTIFICAR!$A$2:$D$146,4,0)))</f>
        <v>1223</v>
      </c>
      <c r="Z2521">
        <f t="shared" si="317"/>
        <v>1223</v>
      </c>
      <c r="AA2521" s="3" t="s">
        <v>114</v>
      </c>
      <c r="AB2521" t="str">
        <f t="shared" si="318"/>
        <v>d. Confiabilidad de los conceptos aplicados-Soporte Técnico</v>
      </c>
      <c r="AC2521" t="str">
        <f>VLOOKUP(AB2521,CODIFICACION_PREGUNTAS!$C$2:$D$35,2,0)</f>
        <v>SOPORTE_TEC004</v>
      </c>
    </row>
    <row r="2522" spans="1:29" x14ac:dyDescent="0.25">
      <c r="A2522" s="3">
        <f t="shared" si="319"/>
        <v>2521</v>
      </c>
      <c r="B2522" s="3" t="s">
        <v>244</v>
      </c>
      <c r="C2522" s="32">
        <v>40787</v>
      </c>
      <c r="D2522" s="3" t="s">
        <v>114</v>
      </c>
      <c r="E2522" s="3"/>
      <c r="F2522" s="3"/>
      <c r="G2522" s="2" t="s">
        <v>10</v>
      </c>
      <c r="H2522" s="3" t="s">
        <v>6</v>
      </c>
      <c r="I2522" s="3">
        <v>4</v>
      </c>
      <c r="J2522" s="3" t="s">
        <v>183</v>
      </c>
      <c r="K2522" s="3"/>
      <c r="L2522" s="3"/>
      <c r="M2522" s="3"/>
      <c r="N2522" s="3"/>
      <c r="O2522" s="3"/>
      <c r="P2522" s="3"/>
      <c r="Q2522" s="3"/>
      <c r="R2522" s="3"/>
      <c r="S2522" s="3"/>
      <c r="T2522" s="3" t="str">
        <f t="shared" si="312"/>
        <v>SIN CECO</v>
      </c>
      <c r="U2522" s="3" t="str">
        <f t="shared" si="313"/>
        <v>NO</v>
      </c>
      <c r="V2522" t="str">
        <f t="shared" si="314"/>
        <v>HOMECENTER MONTERÍA **-Soporte Técnico</v>
      </c>
      <c r="W2522" s="53">
        <f t="shared" si="315"/>
        <v>4</v>
      </c>
      <c r="X2522">
        <f t="shared" si="316"/>
        <v>4</v>
      </c>
      <c r="Y2522">
        <f>IF(ISNA(VLOOKUP(B2522,CECOS_SIN_IDENTIFICAR!$A$2:$D$146,4,0)),"SIN CECO",IF(VLOOKUP(B2522,CECOS_SIN_IDENTIFICAR!$A$2:$D$146,4,0)=0,"SIN CECO",VLOOKUP(B2522,CECOS_SIN_IDENTIFICAR!$A$2:$D$146,4,0)))</f>
        <v>1223</v>
      </c>
      <c r="Z2522">
        <f t="shared" si="317"/>
        <v>1223</v>
      </c>
      <c r="AA2522" s="3" t="s">
        <v>114</v>
      </c>
      <c r="AB2522" t="str">
        <f t="shared" si="318"/>
        <v>e. Oportunidad en entrega de información o requerimientos-Soporte Técnico</v>
      </c>
      <c r="AC2522" t="str">
        <f>VLOOKUP(AB2522,CODIFICACION_PREGUNTAS!$C$2:$D$35,2,0)</f>
        <v>SOPORTE_TEC005</v>
      </c>
    </row>
    <row r="2523" spans="1:29" x14ac:dyDescent="0.25">
      <c r="A2523" s="3">
        <f t="shared" si="319"/>
        <v>2522</v>
      </c>
      <c r="B2523" s="3" t="s">
        <v>244</v>
      </c>
      <c r="C2523" s="32">
        <v>40787</v>
      </c>
      <c r="D2523" s="3" t="s">
        <v>114</v>
      </c>
      <c r="E2523" s="3"/>
      <c r="F2523" s="3"/>
      <c r="G2523" s="2" t="s">
        <v>11</v>
      </c>
      <c r="H2523" s="3" t="s">
        <v>12</v>
      </c>
      <c r="I2523" s="3">
        <v>4</v>
      </c>
      <c r="J2523" s="3" t="s">
        <v>183</v>
      </c>
      <c r="K2523" s="3"/>
      <c r="L2523" s="3"/>
      <c r="M2523" s="3"/>
      <c r="N2523" s="3"/>
      <c r="O2523" s="3"/>
      <c r="P2523" s="3"/>
      <c r="Q2523" s="3"/>
      <c r="R2523" s="3"/>
      <c r="S2523" s="3"/>
      <c r="T2523" s="3" t="str">
        <f t="shared" si="312"/>
        <v>SIN CECO</v>
      </c>
      <c r="U2523" s="3" t="str">
        <f t="shared" si="313"/>
        <v>NO</v>
      </c>
      <c r="V2523" t="str">
        <f t="shared" si="314"/>
        <v>HOMECENTER MONTERÍA **-Soporte Administrativo</v>
      </c>
      <c r="W2523" s="53">
        <f t="shared" si="315"/>
        <v>4</v>
      </c>
      <c r="X2523">
        <f t="shared" si="316"/>
        <v>4</v>
      </c>
      <c r="Y2523">
        <f>IF(ISNA(VLOOKUP(B2523,CECOS_SIN_IDENTIFICAR!$A$2:$D$146,4,0)),"SIN CECO",IF(VLOOKUP(B2523,CECOS_SIN_IDENTIFICAR!$A$2:$D$146,4,0)=0,"SIN CECO",VLOOKUP(B2523,CECOS_SIN_IDENTIFICAR!$A$2:$D$146,4,0)))</f>
        <v>1223</v>
      </c>
      <c r="Z2523">
        <f t="shared" si="317"/>
        <v>1223</v>
      </c>
      <c r="AA2523" s="3" t="s">
        <v>114</v>
      </c>
      <c r="AB2523" t="str">
        <f t="shared" si="318"/>
        <v>a. Oportunidad de la gestión en obra-Soporte Administrativo</v>
      </c>
      <c r="AC2523" t="str">
        <f>VLOOKUP(AB2523,CODIFICACION_PREGUNTAS!$C$2:$D$35,2,0)</f>
        <v>SOPORTE_ADMON001</v>
      </c>
    </row>
    <row r="2524" spans="1:29" x14ac:dyDescent="0.25">
      <c r="A2524" s="3">
        <f t="shared" si="319"/>
        <v>2523</v>
      </c>
      <c r="B2524" s="3" t="s">
        <v>244</v>
      </c>
      <c r="C2524" s="32">
        <v>40787</v>
      </c>
      <c r="D2524" s="3" t="s">
        <v>114</v>
      </c>
      <c r="E2524" s="3"/>
      <c r="F2524" s="3"/>
      <c r="G2524" s="2" t="s">
        <v>13</v>
      </c>
      <c r="H2524" s="3" t="s">
        <v>12</v>
      </c>
      <c r="I2524" s="3">
        <v>4</v>
      </c>
      <c r="J2524" s="3" t="s">
        <v>183</v>
      </c>
      <c r="K2524" s="3"/>
      <c r="L2524" s="3"/>
      <c r="M2524" s="3"/>
      <c r="N2524" s="3"/>
      <c r="O2524" s="3"/>
      <c r="P2524" s="3"/>
      <c r="Q2524" s="3"/>
      <c r="R2524" s="3"/>
      <c r="S2524" s="3"/>
      <c r="T2524" s="3" t="str">
        <f t="shared" si="312"/>
        <v>SIN CECO</v>
      </c>
      <c r="U2524" s="3" t="str">
        <f t="shared" si="313"/>
        <v>NO</v>
      </c>
      <c r="V2524" t="str">
        <f t="shared" si="314"/>
        <v>HOMECENTER MONTERÍA **-Soporte Administrativo</v>
      </c>
      <c r="W2524" s="53">
        <f t="shared" si="315"/>
        <v>4</v>
      </c>
      <c r="X2524">
        <f t="shared" si="316"/>
        <v>4</v>
      </c>
      <c r="Y2524">
        <f>IF(ISNA(VLOOKUP(B2524,CECOS_SIN_IDENTIFICAR!$A$2:$D$146,4,0)),"SIN CECO",IF(VLOOKUP(B2524,CECOS_SIN_IDENTIFICAR!$A$2:$D$146,4,0)=0,"SIN CECO",VLOOKUP(B2524,CECOS_SIN_IDENTIFICAR!$A$2:$D$146,4,0)))</f>
        <v>1223</v>
      </c>
      <c r="Z2524">
        <f t="shared" si="317"/>
        <v>1223</v>
      </c>
      <c r="AA2524" s="3" t="s">
        <v>114</v>
      </c>
      <c r="AB2524" t="str">
        <f t="shared" si="318"/>
        <v>b. Manejo administrativo del proyecto-Soporte Administrativo</v>
      </c>
      <c r="AC2524" t="str">
        <f>VLOOKUP(AB2524,CODIFICACION_PREGUNTAS!$C$2:$D$35,2,0)</f>
        <v>SOPORTE_ADMON002</v>
      </c>
    </row>
    <row r="2525" spans="1:29" x14ac:dyDescent="0.25">
      <c r="A2525" s="3">
        <f t="shared" si="319"/>
        <v>2524</v>
      </c>
      <c r="B2525" s="3" t="s">
        <v>244</v>
      </c>
      <c r="C2525" s="32">
        <v>40787</v>
      </c>
      <c r="D2525" s="3" t="s">
        <v>114</v>
      </c>
      <c r="E2525" s="3"/>
      <c r="F2525" s="3"/>
      <c r="G2525" s="2" t="s">
        <v>14</v>
      </c>
      <c r="H2525" s="3" t="s">
        <v>12</v>
      </c>
      <c r="I2525" s="3">
        <v>4</v>
      </c>
      <c r="J2525" s="3" t="s">
        <v>183</v>
      </c>
      <c r="K2525" s="3"/>
      <c r="L2525" s="3"/>
      <c r="M2525" s="3"/>
      <c r="N2525" s="3"/>
      <c r="O2525" s="3"/>
      <c r="P2525" s="3"/>
      <c r="Q2525" s="3"/>
      <c r="R2525" s="3"/>
      <c r="S2525" s="3"/>
      <c r="T2525" s="3" t="str">
        <f t="shared" si="312"/>
        <v>SIN CECO</v>
      </c>
      <c r="U2525" s="3" t="str">
        <f t="shared" si="313"/>
        <v>NO</v>
      </c>
      <c r="V2525" t="str">
        <f t="shared" si="314"/>
        <v>HOMECENTER MONTERÍA **-Soporte Administrativo</v>
      </c>
      <c r="W2525" s="53">
        <f t="shared" si="315"/>
        <v>4</v>
      </c>
      <c r="X2525">
        <f t="shared" si="316"/>
        <v>4</v>
      </c>
      <c r="Y2525">
        <f>IF(ISNA(VLOOKUP(B2525,CECOS_SIN_IDENTIFICAR!$A$2:$D$146,4,0)),"SIN CECO",IF(VLOOKUP(B2525,CECOS_SIN_IDENTIFICAR!$A$2:$D$146,4,0)=0,"SIN CECO",VLOOKUP(B2525,CECOS_SIN_IDENTIFICAR!$A$2:$D$146,4,0)))</f>
        <v>1223</v>
      </c>
      <c r="Z2525">
        <f t="shared" si="317"/>
        <v>1223</v>
      </c>
      <c r="AA2525" s="3" t="s">
        <v>114</v>
      </c>
      <c r="AB2525" t="str">
        <f t="shared" si="318"/>
        <v>c. Información clara y veraz sobre la administración de proyecto-Soporte Administrativo</v>
      </c>
      <c r="AC2525" t="str">
        <f>VLOOKUP(AB2525,CODIFICACION_PREGUNTAS!$C$2:$D$35,2,0)</f>
        <v>SOPORTE_ADMON003</v>
      </c>
    </row>
    <row r="2526" spans="1:29" x14ac:dyDescent="0.25">
      <c r="A2526" s="3">
        <f t="shared" si="319"/>
        <v>2525</v>
      </c>
      <c r="B2526" s="3" t="s">
        <v>244</v>
      </c>
      <c r="C2526" s="32">
        <v>40787</v>
      </c>
      <c r="D2526" s="3" t="s">
        <v>114</v>
      </c>
      <c r="E2526" s="3"/>
      <c r="F2526" s="3"/>
      <c r="G2526" s="2" t="s">
        <v>15</v>
      </c>
      <c r="H2526" s="3" t="s">
        <v>12</v>
      </c>
      <c r="I2526" s="3">
        <v>4</v>
      </c>
      <c r="J2526" s="3" t="s">
        <v>183</v>
      </c>
      <c r="K2526" s="3"/>
      <c r="L2526" s="3"/>
      <c r="M2526" s="3"/>
      <c r="N2526" s="3"/>
      <c r="O2526" s="3"/>
      <c r="P2526" s="3"/>
      <c r="Q2526" s="3"/>
      <c r="R2526" s="3"/>
      <c r="S2526" s="3"/>
      <c r="T2526" s="3" t="str">
        <f t="shared" si="312"/>
        <v>SIN CECO</v>
      </c>
      <c r="U2526" s="3" t="str">
        <f t="shared" si="313"/>
        <v>NO</v>
      </c>
      <c r="V2526" t="str">
        <f t="shared" si="314"/>
        <v>HOMECENTER MONTERÍA **-Soporte Administrativo</v>
      </c>
      <c r="W2526" s="53">
        <f t="shared" si="315"/>
        <v>4</v>
      </c>
      <c r="X2526">
        <f t="shared" si="316"/>
        <v>4</v>
      </c>
      <c r="Y2526">
        <f>IF(ISNA(VLOOKUP(B2526,CECOS_SIN_IDENTIFICAR!$A$2:$D$146,4,0)),"SIN CECO",IF(VLOOKUP(B2526,CECOS_SIN_IDENTIFICAR!$A$2:$D$146,4,0)=0,"SIN CECO",VLOOKUP(B2526,CECOS_SIN_IDENTIFICAR!$A$2:$D$146,4,0)))</f>
        <v>1223</v>
      </c>
      <c r="Z2526">
        <f t="shared" si="317"/>
        <v>1223</v>
      </c>
      <c r="AA2526" s="3" t="s">
        <v>114</v>
      </c>
      <c r="AB2526" t="str">
        <f t="shared" si="318"/>
        <v>d. Cumplimientos con expectativas del cliente-Soporte Administrativo</v>
      </c>
      <c r="AC2526" t="str">
        <f>VLOOKUP(AB2526,CODIFICACION_PREGUNTAS!$C$2:$D$35,2,0)</f>
        <v>SOPORTE_ADMON004</v>
      </c>
    </row>
    <row r="2527" spans="1:29" x14ac:dyDescent="0.25">
      <c r="A2527" s="3">
        <f t="shared" si="319"/>
        <v>2526</v>
      </c>
      <c r="B2527" s="3" t="s">
        <v>244</v>
      </c>
      <c r="C2527" s="32">
        <v>40787</v>
      </c>
      <c r="D2527" s="3" t="s">
        <v>114</v>
      </c>
      <c r="E2527" s="3"/>
      <c r="F2527" s="3"/>
      <c r="G2527" s="2" t="s">
        <v>16</v>
      </c>
      <c r="H2527" s="3" t="s">
        <v>12</v>
      </c>
      <c r="I2527" s="3">
        <v>4</v>
      </c>
      <c r="J2527" s="3" t="s">
        <v>183</v>
      </c>
      <c r="K2527" s="3"/>
      <c r="L2527" s="3"/>
      <c r="M2527" s="3"/>
      <c r="N2527" s="3"/>
      <c r="O2527" s="3"/>
      <c r="P2527" s="3"/>
      <c r="Q2527" s="3"/>
      <c r="R2527" s="3"/>
      <c r="S2527" s="3"/>
      <c r="T2527" s="3" t="str">
        <f t="shared" si="312"/>
        <v>SIN CECO</v>
      </c>
      <c r="U2527" s="3" t="str">
        <f t="shared" si="313"/>
        <v>NO</v>
      </c>
      <c r="V2527" t="str">
        <f t="shared" si="314"/>
        <v>HOMECENTER MONTERÍA **-Soporte Administrativo</v>
      </c>
      <c r="W2527" s="53">
        <f t="shared" si="315"/>
        <v>4</v>
      </c>
      <c r="X2527">
        <f t="shared" si="316"/>
        <v>4</v>
      </c>
      <c r="Y2527">
        <f>IF(ISNA(VLOOKUP(B2527,CECOS_SIN_IDENTIFICAR!$A$2:$D$146,4,0)),"SIN CECO",IF(VLOOKUP(B2527,CECOS_SIN_IDENTIFICAR!$A$2:$D$146,4,0)=0,"SIN CECO",VLOOKUP(B2527,CECOS_SIN_IDENTIFICAR!$A$2:$D$146,4,0)))</f>
        <v>1223</v>
      </c>
      <c r="Z2527">
        <f t="shared" si="317"/>
        <v>1223</v>
      </c>
      <c r="AA2527" s="3" t="s">
        <v>114</v>
      </c>
      <c r="AB2527" t="str">
        <f t="shared" si="318"/>
        <v>e. Control de presupuesto-Soporte Administrativo</v>
      </c>
      <c r="AC2527" t="str">
        <f>VLOOKUP(AB2527,CODIFICACION_PREGUNTAS!$C$2:$D$35,2,0)</f>
        <v>SOPORTE_ADMON005</v>
      </c>
    </row>
    <row r="2528" spans="1:29" x14ac:dyDescent="0.25">
      <c r="A2528" s="3">
        <f t="shared" si="319"/>
        <v>2527</v>
      </c>
      <c r="B2528" s="3" t="s">
        <v>244</v>
      </c>
      <c r="C2528" s="32">
        <v>40787</v>
      </c>
      <c r="D2528" s="3" t="s">
        <v>114</v>
      </c>
      <c r="E2528" s="3"/>
      <c r="F2528" s="3"/>
      <c r="G2528" s="2" t="s">
        <v>17</v>
      </c>
      <c r="H2528" s="3" t="s">
        <v>18</v>
      </c>
      <c r="I2528" s="3">
        <v>4</v>
      </c>
      <c r="J2528" s="3" t="s">
        <v>183</v>
      </c>
      <c r="K2528" s="3"/>
      <c r="L2528" s="3"/>
      <c r="M2528" s="3"/>
      <c r="N2528" s="3"/>
      <c r="O2528" s="3"/>
      <c r="P2528" s="3"/>
      <c r="Q2528" s="3"/>
      <c r="R2528" s="3"/>
      <c r="S2528" s="3"/>
      <c r="T2528" s="3" t="str">
        <f t="shared" si="312"/>
        <v>SIN CECO</v>
      </c>
      <c r="U2528" s="3" t="str">
        <f t="shared" si="313"/>
        <v>NO</v>
      </c>
      <c r="V2528" t="str">
        <f t="shared" si="314"/>
        <v>HOMECENTER MONTERÍA **-Soporte Directivo (Coordinador y Gerencia)</v>
      </c>
      <c r="W2528" s="53">
        <f t="shared" si="315"/>
        <v>4</v>
      </c>
      <c r="X2528">
        <f t="shared" si="316"/>
        <v>4</v>
      </c>
      <c r="Y2528">
        <f>IF(ISNA(VLOOKUP(B2528,CECOS_SIN_IDENTIFICAR!$A$2:$D$146,4,0)),"SIN CECO",IF(VLOOKUP(B2528,CECOS_SIN_IDENTIFICAR!$A$2:$D$146,4,0)=0,"SIN CECO",VLOOKUP(B2528,CECOS_SIN_IDENTIFICAR!$A$2:$D$146,4,0)))</f>
        <v>1223</v>
      </c>
      <c r="Z2528">
        <f t="shared" si="317"/>
        <v>1223</v>
      </c>
      <c r="AA2528" s="3" t="s">
        <v>114</v>
      </c>
      <c r="AB2528" t="str">
        <f t="shared" si="318"/>
        <v>a. Apoyo y presencia en el proyecto-Soporte Directivo (Coordinador y Gerencia)</v>
      </c>
      <c r="AC2528" t="str">
        <f>VLOOKUP(AB2528,CODIFICACION_PREGUNTAS!$C$2:$D$35,2,0)</f>
        <v>SOPORTE_DIR001</v>
      </c>
    </row>
    <row r="2529" spans="1:29" x14ac:dyDescent="0.25">
      <c r="A2529" s="3">
        <f t="shared" si="319"/>
        <v>2528</v>
      </c>
      <c r="B2529" s="3" t="s">
        <v>244</v>
      </c>
      <c r="C2529" s="32">
        <v>40787</v>
      </c>
      <c r="D2529" s="3" t="s">
        <v>114</v>
      </c>
      <c r="E2529" s="3"/>
      <c r="F2529" s="3"/>
      <c r="G2529" s="2" t="s">
        <v>19</v>
      </c>
      <c r="H2529" s="3" t="s">
        <v>18</v>
      </c>
      <c r="I2529" s="3">
        <v>4</v>
      </c>
      <c r="J2529" s="3" t="s">
        <v>183</v>
      </c>
      <c r="K2529" s="3"/>
      <c r="L2529" s="3"/>
      <c r="M2529" s="3"/>
      <c r="N2529" s="3"/>
      <c r="O2529" s="3"/>
      <c r="P2529" s="3"/>
      <c r="Q2529" s="3"/>
      <c r="R2529" s="3"/>
      <c r="S2529" s="3"/>
      <c r="T2529" s="3" t="str">
        <f t="shared" si="312"/>
        <v>SIN CECO</v>
      </c>
      <c r="U2529" s="3" t="str">
        <f t="shared" si="313"/>
        <v>NO</v>
      </c>
      <c r="V2529" t="str">
        <f t="shared" si="314"/>
        <v>HOMECENTER MONTERÍA **-Soporte Directivo (Coordinador y Gerencia)</v>
      </c>
      <c r="W2529" s="53">
        <f t="shared" si="315"/>
        <v>4</v>
      </c>
      <c r="X2529">
        <f t="shared" si="316"/>
        <v>4</v>
      </c>
      <c r="Y2529">
        <f>IF(ISNA(VLOOKUP(B2529,CECOS_SIN_IDENTIFICAR!$A$2:$D$146,4,0)),"SIN CECO",IF(VLOOKUP(B2529,CECOS_SIN_IDENTIFICAR!$A$2:$D$146,4,0)=0,"SIN CECO",VLOOKUP(B2529,CECOS_SIN_IDENTIFICAR!$A$2:$D$146,4,0)))</f>
        <v>1223</v>
      </c>
      <c r="Z2529">
        <f t="shared" si="317"/>
        <v>1223</v>
      </c>
      <c r="AA2529" s="3" t="s">
        <v>114</v>
      </c>
      <c r="AB2529" t="str">
        <f t="shared" si="318"/>
        <v>b. Conocimiento del proyecto-Soporte Directivo (Coordinador y Gerencia)</v>
      </c>
      <c r="AC2529" t="str">
        <f>VLOOKUP(AB2529,CODIFICACION_PREGUNTAS!$C$2:$D$35,2,0)</f>
        <v>SOPORTE_DIR002</v>
      </c>
    </row>
    <row r="2530" spans="1:29" x14ac:dyDescent="0.25">
      <c r="A2530" s="3">
        <f t="shared" si="319"/>
        <v>2529</v>
      </c>
      <c r="B2530" s="3" t="s">
        <v>244</v>
      </c>
      <c r="C2530" s="32">
        <v>40787</v>
      </c>
      <c r="D2530" s="3" t="s">
        <v>114</v>
      </c>
      <c r="E2530" s="3"/>
      <c r="F2530" s="3"/>
      <c r="G2530" s="2" t="s">
        <v>20</v>
      </c>
      <c r="H2530" s="3" t="s">
        <v>18</v>
      </c>
      <c r="I2530" s="3">
        <v>4</v>
      </c>
      <c r="J2530" s="3" t="s">
        <v>183</v>
      </c>
      <c r="K2530" s="3"/>
      <c r="L2530" s="3"/>
      <c r="M2530" s="3"/>
      <c r="N2530" s="3"/>
      <c r="O2530" s="3"/>
      <c r="P2530" s="3"/>
      <c r="Q2530" s="3"/>
      <c r="R2530" s="3"/>
      <c r="S2530" s="3"/>
      <c r="T2530" s="3" t="str">
        <f t="shared" si="312"/>
        <v>SIN CECO</v>
      </c>
      <c r="U2530" s="3" t="str">
        <f t="shared" si="313"/>
        <v>NO</v>
      </c>
      <c r="V2530" t="str">
        <f t="shared" si="314"/>
        <v>HOMECENTER MONTERÍA **-Soporte Directivo (Coordinador y Gerencia)</v>
      </c>
      <c r="W2530" s="53">
        <f t="shared" si="315"/>
        <v>4</v>
      </c>
      <c r="X2530">
        <f t="shared" si="316"/>
        <v>4</v>
      </c>
      <c r="Y2530">
        <f>IF(ISNA(VLOOKUP(B2530,CECOS_SIN_IDENTIFICAR!$A$2:$D$146,4,0)),"SIN CECO",IF(VLOOKUP(B2530,CECOS_SIN_IDENTIFICAR!$A$2:$D$146,4,0)=0,"SIN CECO",VLOOKUP(B2530,CECOS_SIN_IDENTIFICAR!$A$2:$D$146,4,0)))</f>
        <v>1223</v>
      </c>
      <c r="Z2530">
        <f t="shared" si="317"/>
        <v>1223</v>
      </c>
      <c r="AA2530" s="3" t="s">
        <v>114</v>
      </c>
      <c r="AB2530" t="str">
        <f t="shared" si="318"/>
        <v>c. Planteamiento de soluciones y manejo de conflictos-Soporte Directivo (Coordinador y Gerencia)</v>
      </c>
      <c r="AC2530" t="str">
        <f>VLOOKUP(AB2530,CODIFICACION_PREGUNTAS!$C$2:$D$35,2,0)</f>
        <v>SOPORTE_DIR003</v>
      </c>
    </row>
    <row r="2531" spans="1:29" x14ac:dyDescent="0.25">
      <c r="A2531" s="3">
        <f t="shared" si="319"/>
        <v>2530</v>
      </c>
      <c r="B2531" s="3" t="s">
        <v>244</v>
      </c>
      <c r="C2531" s="32">
        <v>40787</v>
      </c>
      <c r="D2531" s="3" t="s">
        <v>114</v>
      </c>
      <c r="E2531" s="3"/>
      <c r="F2531" s="3"/>
      <c r="G2531" s="2" t="s">
        <v>21</v>
      </c>
      <c r="H2531" s="3" t="s">
        <v>18</v>
      </c>
      <c r="I2531" s="3">
        <v>4</v>
      </c>
      <c r="J2531" s="3" t="s">
        <v>183</v>
      </c>
      <c r="K2531" s="3"/>
      <c r="L2531" s="3"/>
      <c r="M2531" s="3"/>
      <c r="N2531" s="3"/>
      <c r="O2531" s="3"/>
      <c r="P2531" s="3"/>
      <c r="Q2531" s="3"/>
      <c r="R2531" s="3"/>
      <c r="S2531" s="3"/>
      <c r="T2531" s="3" t="str">
        <f t="shared" si="312"/>
        <v>SIN CECO</v>
      </c>
      <c r="U2531" s="3" t="str">
        <f t="shared" si="313"/>
        <v>NO</v>
      </c>
      <c r="V2531" t="str">
        <f t="shared" si="314"/>
        <v>HOMECENTER MONTERÍA **-Soporte Directivo (Coordinador y Gerencia)</v>
      </c>
      <c r="W2531" s="53">
        <f t="shared" si="315"/>
        <v>4</v>
      </c>
      <c r="X2531">
        <f t="shared" si="316"/>
        <v>4</v>
      </c>
      <c r="Y2531">
        <f>IF(ISNA(VLOOKUP(B2531,CECOS_SIN_IDENTIFICAR!$A$2:$D$146,4,0)),"SIN CECO",IF(VLOOKUP(B2531,CECOS_SIN_IDENTIFICAR!$A$2:$D$146,4,0)=0,"SIN CECO",VLOOKUP(B2531,CECOS_SIN_IDENTIFICAR!$A$2:$D$146,4,0)))</f>
        <v>1223</v>
      </c>
      <c r="Z2531">
        <f t="shared" si="317"/>
        <v>1223</v>
      </c>
      <c r="AA2531" s="3" t="s">
        <v>114</v>
      </c>
      <c r="AB2531" t="str">
        <f t="shared" si="318"/>
        <v>d. Cumplimiento de compromisos-Soporte Directivo (Coordinador y Gerencia)</v>
      </c>
      <c r="AC2531" t="str">
        <f>VLOOKUP(AB2531,CODIFICACION_PREGUNTAS!$C$2:$D$35,2,0)</f>
        <v>SOPORTE_DIR004</v>
      </c>
    </row>
    <row r="2532" spans="1:29" x14ac:dyDescent="0.25">
      <c r="A2532" s="3">
        <f t="shared" si="319"/>
        <v>2531</v>
      </c>
      <c r="B2532" s="3" t="s">
        <v>244</v>
      </c>
      <c r="C2532" s="32">
        <v>40787</v>
      </c>
      <c r="D2532" s="3" t="s">
        <v>114</v>
      </c>
      <c r="E2532" s="3"/>
      <c r="F2532" s="3"/>
      <c r="G2532" s="2" t="s">
        <v>22</v>
      </c>
      <c r="H2532" s="3" t="s">
        <v>18</v>
      </c>
      <c r="I2532" s="3">
        <v>4</v>
      </c>
      <c r="J2532" s="3" t="s">
        <v>183</v>
      </c>
      <c r="K2532" s="3"/>
      <c r="L2532" s="3"/>
      <c r="M2532" s="3"/>
      <c r="N2532" s="3"/>
      <c r="O2532" s="3"/>
      <c r="P2532" s="3"/>
      <c r="Q2532" s="3"/>
      <c r="R2532" s="3"/>
      <c r="S2532" s="3"/>
      <c r="T2532" s="3" t="str">
        <f t="shared" si="312"/>
        <v>SIN CECO</v>
      </c>
      <c r="U2532" s="3" t="str">
        <f t="shared" si="313"/>
        <v>NO</v>
      </c>
      <c r="V2532" t="str">
        <f t="shared" si="314"/>
        <v>HOMECENTER MONTERÍA **-Soporte Directivo (Coordinador y Gerencia)</v>
      </c>
      <c r="W2532" s="53">
        <f t="shared" si="315"/>
        <v>4</v>
      </c>
      <c r="X2532">
        <f t="shared" si="316"/>
        <v>4</v>
      </c>
      <c r="Y2532">
        <f>IF(ISNA(VLOOKUP(B2532,CECOS_SIN_IDENTIFICAR!$A$2:$D$146,4,0)),"SIN CECO",IF(VLOOKUP(B2532,CECOS_SIN_IDENTIFICAR!$A$2:$D$146,4,0)=0,"SIN CECO",VLOOKUP(B2532,CECOS_SIN_IDENTIFICAR!$A$2:$D$146,4,0)))</f>
        <v>1223</v>
      </c>
      <c r="Z2532">
        <f t="shared" si="317"/>
        <v>1223</v>
      </c>
      <c r="AA2532" s="3" t="s">
        <v>114</v>
      </c>
      <c r="AB2532" t="str">
        <f t="shared" si="318"/>
        <v>e. Manejo del cliente-Soporte Directivo (Coordinador y Gerencia)</v>
      </c>
      <c r="AC2532" t="str">
        <f>VLOOKUP(AB2532,CODIFICACION_PREGUNTAS!$C$2:$D$35,2,0)</f>
        <v>SOPORTE_DIR005</v>
      </c>
    </row>
    <row r="2533" spans="1:29" x14ac:dyDescent="0.25">
      <c r="A2533" s="3">
        <f t="shared" si="319"/>
        <v>2532</v>
      </c>
      <c r="B2533" s="3" t="s">
        <v>244</v>
      </c>
      <c r="C2533" s="32">
        <v>40787</v>
      </c>
      <c r="D2533" s="3" t="s">
        <v>114</v>
      </c>
      <c r="E2533" s="3"/>
      <c r="F2533" s="3"/>
      <c r="G2533" s="2" t="s">
        <v>23</v>
      </c>
      <c r="H2533" s="3" t="s">
        <v>24</v>
      </c>
      <c r="I2533" s="3">
        <v>4</v>
      </c>
      <c r="J2533" s="3" t="s">
        <v>183</v>
      </c>
      <c r="K2533" s="3"/>
      <c r="L2533" s="3"/>
      <c r="M2533" s="3"/>
      <c r="N2533" s="3"/>
      <c r="O2533" s="3"/>
      <c r="P2533" s="3"/>
      <c r="Q2533" s="3"/>
      <c r="R2533" s="3"/>
      <c r="S2533" s="3"/>
      <c r="T2533" s="3" t="str">
        <f t="shared" si="312"/>
        <v>SIN CECO</v>
      </c>
      <c r="U2533" s="3" t="str">
        <f t="shared" si="313"/>
        <v>NO</v>
      </c>
      <c r="V2533" t="str">
        <f t="shared" si="314"/>
        <v>HOMECENTER MONTERÍA **-Personal que presta el servicio en obra</v>
      </c>
      <c r="W2533" s="53">
        <f t="shared" si="315"/>
        <v>4</v>
      </c>
      <c r="X2533">
        <f t="shared" si="316"/>
        <v>4</v>
      </c>
      <c r="Y2533">
        <f>IF(ISNA(VLOOKUP(B2533,CECOS_SIN_IDENTIFICAR!$A$2:$D$146,4,0)),"SIN CECO",IF(VLOOKUP(B2533,CECOS_SIN_IDENTIFICAR!$A$2:$D$146,4,0)=0,"SIN CECO",VLOOKUP(B2533,CECOS_SIN_IDENTIFICAR!$A$2:$D$146,4,0)))</f>
        <v>1223</v>
      </c>
      <c r="Z2533">
        <f t="shared" si="317"/>
        <v>1223</v>
      </c>
      <c r="AA2533" s="3" t="s">
        <v>114</v>
      </c>
      <c r="AB2533" t="str">
        <f t="shared" si="318"/>
        <v>a. Idoneidad del personal-Personal que presta el servicio en obra</v>
      </c>
      <c r="AC2533" t="str">
        <f>VLOOKUP(AB2533,CODIFICACION_PREGUNTAS!$C$2:$D$35,2,0)</f>
        <v>PERSONAL001</v>
      </c>
    </row>
    <row r="2534" spans="1:29" x14ac:dyDescent="0.25">
      <c r="A2534" s="3">
        <f t="shared" si="319"/>
        <v>2533</v>
      </c>
      <c r="B2534" s="3" t="s">
        <v>244</v>
      </c>
      <c r="C2534" s="32">
        <v>40787</v>
      </c>
      <c r="D2534" s="3" t="s">
        <v>114</v>
      </c>
      <c r="E2534" s="3"/>
      <c r="F2534" s="3"/>
      <c r="G2534" s="2" t="s">
        <v>25</v>
      </c>
      <c r="H2534" s="3" t="s">
        <v>24</v>
      </c>
      <c r="I2534" s="3">
        <v>4</v>
      </c>
      <c r="J2534" s="3" t="s">
        <v>183</v>
      </c>
      <c r="K2534" s="3"/>
      <c r="L2534" s="3"/>
      <c r="M2534" s="3"/>
      <c r="N2534" s="3"/>
      <c r="O2534" s="3"/>
      <c r="P2534" s="3"/>
      <c r="Q2534" s="3"/>
      <c r="R2534" s="3"/>
      <c r="S2534" s="3"/>
      <c r="T2534" s="3" t="str">
        <f t="shared" si="312"/>
        <v>SIN CECO</v>
      </c>
      <c r="U2534" s="3" t="str">
        <f t="shared" si="313"/>
        <v>NO</v>
      </c>
      <c r="V2534" t="str">
        <f t="shared" si="314"/>
        <v>HOMECENTER MONTERÍA **-Personal que presta el servicio en obra</v>
      </c>
      <c r="W2534" s="53">
        <f t="shared" si="315"/>
        <v>4</v>
      </c>
      <c r="X2534">
        <f t="shared" si="316"/>
        <v>4</v>
      </c>
      <c r="Y2534">
        <f>IF(ISNA(VLOOKUP(B2534,CECOS_SIN_IDENTIFICAR!$A$2:$D$146,4,0)),"SIN CECO",IF(VLOOKUP(B2534,CECOS_SIN_IDENTIFICAR!$A$2:$D$146,4,0)=0,"SIN CECO",VLOOKUP(B2534,CECOS_SIN_IDENTIFICAR!$A$2:$D$146,4,0)))</f>
        <v>1223</v>
      </c>
      <c r="Z2534">
        <f t="shared" si="317"/>
        <v>1223</v>
      </c>
      <c r="AA2534" s="3" t="s">
        <v>114</v>
      </c>
      <c r="AB2534" t="str">
        <f t="shared" si="318"/>
        <v>b. Oportuna atención al cliente-Personal que presta el servicio en obra</v>
      </c>
      <c r="AC2534" t="str">
        <f>VLOOKUP(AB2534,CODIFICACION_PREGUNTAS!$C$2:$D$35,2,0)</f>
        <v>PERSONAL002</v>
      </c>
    </row>
    <row r="2535" spans="1:29" x14ac:dyDescent="0.25">
      <c r="A2535" s="3">
        <f t="shared" si="319"/>
        <v>2534</v>
      </c>
      <c r="B2535" s="3" t="s">
        <v>244</v>
      </c>
      <c r="C2535" s="32">
        <v>40787</v>
      </c>
      <c r="D2535" s="3" t="s">
        <v>114</v>
      </c>
      <c r="E2535" s="3"/>
      <c r="F2535" s="3"/>
      <c r="G2535" s="2" t="s">
        <v>26</v>
      </c>
      <c r="H2535" s="3" t="s">
        <v>24</v>
      </c>
      <c r="I2535" s="3">
        <v>4</v>
      </c>
      <c r="J2535" s="3" t="s">
        <v>183</v>
      </c>
      <c r="K2535" s="3"/>
      <c r="L2535" s="3"/>
      <c r="M2535" s="3"/>
      <c r="N2535" s="3"/>
      <c r="O2535" s="3"/>
      <c r="P2535" s="3"/>
      <c r="Q2535" s="3"/>
      <c r="R2535" s="3"/>
      <c r="S2535" s="3"/>
      <c r="T2535" s="3" t="str">
        <f t="shared" si="312"/>
        <v>SIN CECO</v>
      </c>
      <c r="U2535" s="3" t="str">
        <f t="shared" si="313"/>
        <v>NO</v>
      </c>
      <c r="V2535" t="str">
        <f t="shared" si="314"/>
        <v>HOMECENTER MONTERÍA **-Personal que presta el servicio en obra</v>
      </c>
      <c r="W2535" s="53">
        <f t="shared" si="315"/>
        <v>4</v>
      </c>
      <c r="X2535">
        <f t="shared" si="316"/>
        <v>4</v>
      </c>
      <c r="Y2535">
        <f>IF(ISNA(VLOOKUP(B2535,CECOS_SIN_IDENTIFICAR!$A$2:$D$146,4,0)),"SIN CECO",IF(VLOOKUP(B2535,CECOS_SIN_IDENTIFICAR!$A$2:$D$146,4,0)=0,"SIN CECO",VLOOKUP(B2535,CECOS_SIN_IDENTIFICAR!$A$2:$D$146,4,0)))</f>
        <v>1223</v>
      </c>
      <c r="Z2535">
        <f t="shared" si="317"/>
        <v>1223</v>
      </c>
      <c r="AA2535" s="3" t="s">
        <v>114</v>
      </c>
      <c r="AB2535" t="str">
        <f t="shared" si="318"/>
        <v>c. Compromiso con el proyecto-Personal que presta el servicio en obra</v>
      </c>
      <c r="AC2535" t="str">
        <f>VLOOKUP(AB2535,CODIFICACION_PREGUNTAS!$C$2:$D$35,2,0)</f>
        <v>PERSONAL003</v>
      </c>
    </row>
    <row r="2536" spans="1:29" x14ac:dyDescent="0.25">
      <c r="A2536" s="3">
        <f t="shared" si="319"/>
        <v>2535</v>
      </c>
      <c r="B2536" s="3" t="s">
        <v>244</v>
      </c>
      <c r="C2536" s="32">
        <v>40787</v>
      </c>
      <c r="D2536" s="3" t="s">
        <v>114</v>
      </c>
      <c r="E2536" s="3"/>
      <c r="F2536" s="3"/>
      <c r="G2536" s="2" t="s">
        <v>21</v>
      </c>
      <c r="H2536" s="3" t="s">
        <v>24</v>
      </c>
      <c r="I2536" s="3">
        <v>4</v>
      </c>
      <c r="J2536" s="3" t="s">
        <v>183</v>
      </c>
      <c r="K2536" s="3"/>
      <c r="L2536" s="3"/>
      <c r="M2536" s="3"/>
      <c r="N2536" s="3"/>
      <c r="O2536" s="3"/>
      <c r="P2536" s="3"/>
      <c r="Q2536" s="3"/>
      <c r="R2536" s="3"/>
      <c r="S2536" s="3"/>
      <c r="T2536" s="3" t="str">
        <f t="shared" si="312"/>
        <v>SIN CECO</v>
      </c>
      <c r="U2536" s="3" t="str">
        <f t="shared" si="313"/>
        <v>NO</v>
      </c>
      <c r="V2536" t="str">
        <f t="shared" si="314"/>
        <v>HOMECENTER MONTERÍA **-Personal que presta el servicio en obra</v>
      </c>
      <c r="W2536" s="53">
        <f t="shared" si="315"/>
        <v>4</v>
      </c>
      <c r="X2536">
        <f t="shared" si="316"/>
        <v>4</v>
      </c>
      <c r="Y2536">
        <f>IF(ISNA(VLOOKUP(B2536,CECOS_SIN_IDENTIFICAR!$A$2:$D$146,4,0)),"SIN CECO",IF(VLOOKUP(B2536,CECOS_SIN_IDENTIFICAR!$A$2:$D$146,4,0)=0,"SIN CECO",VLOOKUP(B2536,CECOS_SIN_IDENTIFICAR!$A$2:$D$146,4,0)))</f>
        <v>1223</v>
      </c>
      <c r="Z2536">
        <f t="shared" si="317"/>
        <v>1223</v>
      </c>
      <c r="AA2536" s="3" t="s">
        <v>114</v>
      </c>
      <c r="AB2536" t="str">
        <f t="shared" si="318"/>
        <v>d. Cumplimiento de compromisos-Personal que presta el servicio en obra</v>
      </c>
      <c r="AC2536" t="str">
        <f>VLOOKUP(AB2536,CODIFICACION_PREGUNTAS!$C$2:$D$35,2,0)</f>
        <v>PERSONAL004</v>
      </c>
    </row>
    <row r="2537" spans="1:29" x14ac:dyDescent="0.25">
      <c r="A2537" s="3">
        <f t="shared" si="319"/>
        <v>2536</v>
      </c>
      <c r="B2537" s="3" t="s">
        <v>244</v>
      </c>
      <c r="C2537" s="32">
        <v>40787</v>
      </c>
      <c r="D2537" s="3" t="s">
        <v>114</v>
      </c>
      <c r="E2537" s="3"/>
      <c r="F2537" s="3"/>
      <c r="G2537" s="2" t="s">
        <v>27</v>
      </c>
      <c r="H2537" s="3" t="s">
        <v>24</v>
      </c>
      <c r="I2537" s="3">
        <v>4</v>
      </c>
      <c r="J2537" s="3" t="s">
        <v>183</v>
      </c>
      <c r="K2537" s="3"/>
      <c r="L2537" s="3"/>
      <c r="M2537" s="3"/>
      <c r="N2537" s="3"/>
      <c r="O2537" s="3"/>
      <c r="P2537" s="3"/>
      <c r="Q2537" s="3"/>
      <c r="R2537" s="3"/>
      <c r="S2537" s="3"/>
      <c r="T2537" s="3" t="str">
        <f t="shared" si="312"/>
        <v>SIN CECO</v>
      </c>
      <c r="U2537" s="3" t="str">
        <f t="shared" si="313"/>
        <v>NO</v>
      </c>
      <c r="V2537" t="str">
        <f t="shared" si="314"/>
        <v>HOMECENTER MONTERÍA **-Personal que presta el servicio en obra</v>
      </c>
      <c r="W2537" s="53">
        <f t="shared" si="315"/>
        <v>4</v>
      </c>
      <c r="X2537">
        <f t="shared" si="316"/>
        <v>4</v>
      </c>
      <c r="Y2537">
        <f>IF(ISNA(VLOOKUP(B2537,CECOS_SIN_IDENTIFICAR!$A$2:$D$146,4,0)),"SIN CECO",IF(VLOOKUP(B2537,CECOS_SIN_IDENTIFICAR!$A$2:$D$146,4,0)=0,"SIN CECO",VLOOKUP(B2537,CECOS_SIN_IDENTIFICAR!$A$2:$D$146,4,0)))</f>
        <v>1223</v>
      </c>
      <c r="Z2537">
        <f t="shared" si="317"/>
        <v>1223</v>
      </c>
      <c r="AA2537" s="3" t="s">
        <v>114</v>
      </c>
      <c r="AB2537" t="str">
        <f t="shared" si="318"/>
        <v>e. Proactividad en desarrollo de funciones-Personal que presta el servicio en obra</v>
      </c>
      <c r="AC2537" t="str">
        <f>VLOOKUP(AB2537,CODIFICACION_PREGUNTAS!$C$2:$D$35,2,0)</f>
        <v>PERSONAL005</v>
      </c>
    </row>
    <row r="2538" spans="1:29" x14ac:dyDescent="0.25">
      <c r="A2538" s="3">
        <f t="shared" si="319"/>
        <v>2537</v>
      </c>
      <c r="B2538" s="3" t="s">
        <v>244</v>
      </c>
      <c r="C2538" s="32">
        <v>40787</v>
      </c>
      <c r="D2538" s="3" t="s">
        <v>114</v>
      </c>
      <c r="E2538" s="3"/>
      <c r="F2538" s="3"/>
      <c r="G2538" s="2" t="s">
        <v>28</v>
      </c>
      <c r="H2538" s="2" t="s">
        <v>29</v>
      </c>
      <c r="I2538" s="3">
        <v>4</v>
      </c>
      <c r="J2538" s="3" t="s">
        <v>183</v>
      </c>
      <c r="K2538" s="3"/>
      <c r="L2538" s="3"/>
      <c r="M2538" s="3"/>
      <c r="N2538" s="3"/>
      <c r="O2538" s="3"/>
      <c r="P2538" s="3"/>
      <c r="Q2538" s="3"/>
      <c r="R2538" s="3"/>
      <c r="S2538" s="3"/>
      <c r="T2538" s="3" t="str">
        <f t="shared" si="312"/>
        <v>SIN CECO</v>
      </c>
      <c r="U2538" s="3" t="str">
        <f t="shared" si="313"/>
        <v>NO</v>
      </c>
      <c r="V2538" t="str">
        <f t="shared" si="314"/>
        <v>HOMECENTER MONTERÍA **-Productos Asociados de PAYC (Informes, Control de presupuesto y Programación y actas)</v>
      </c>
      <c r="W2538" s="53">
        <f t="shared" si="315"/>
        <v>4</v>
      </c>
      <c r="X2538">
        <f t="shared" si="316"/>
        <v>4</v>
      </c>
      <c r="Y2538">
        <f>IF(ISNA(VLOOKUP(B2538,CECOS_SIN_IDENTIFICAR!$A$2:$D$146,4,0)),"SIN CECO",IF(VLOOKUP(B2538,CECOS_SIN_IDENTIFICAR!$A$2:$D$146,4,0)=0,"SIN CECO",VLOOKUP(B2538,CECOS_SIN_IDENTIFICAR!$A$2:$D$146,4,0)))</f>
        <v>1223</v>
      </c>
      <c r="Z2538">
        <f t="shared" si="317"/>
        <v>1223</v>
      </c>
      <c r="AA2538" s="3" t="s">
        <v>114</v>
      </c>
      <c r="AB2538" t="str">
        <f t="shared" si="318"/>
        <v>a. Calidad del Contenido-Productos Asociados de PAYC (Informes, Control de presupuesto y Programación y actas)</v>
      </c>
      <c r="AC2538" t="str">
        <f>VLOOKUP(AB2538,CODIFICACION_PREGUNTAS!$C$2:$D$35,2,0)</f>
        <v>PRODUCTOS001</v>
      </c>
    </row>
    <row r="2539" spans="1:29" x14ac:dyDescent="0.25">
      <c r="A2539" s="3">
        <f t="shared" si="319"/>
        <v>2538</v>
      </c>
      <c r="B2539" s="3" t="s">
        <v>244</v>
      </c>
      <c r="C2539" s="32">
        <v>40787</v>
      </c>
      <c r="D2539" s="3" t="s">
        <v>114</v>
      </c>
      <c r="E2539" s="3"/>
      <c r="F2539" s="3"/>
      <c r="G2539" s="2" t="s">
        <v>30</v>
      </c>
      <c r="H2539" s="2" t="s">
        <v>29</v>
      </c>
      <c r="I2539" s="3">
        <v>4</v>
      </c>
      <c r="J2539" s="3" t="s">
        <v>183</v>
      </c>
      <c r="K2539" s="3"/>
      <c r="L2539" s="3"/>
      <c r="M2539" s="3"/>
      <c r="N2539" s="3"/>
      <c r="O2539" s="3"/>
      <c r="P2539" s="3"/>
      <c r="Q2539" s="3"/>
      <c r="R2539" s="3"/>
      <c r="S2539" s="3"/>
      <c r="T2539" s="3" t="str">
        <f t="shared" si="312"/>
        <v>SIN CECO</v>
      </c>
      <c r="U2539" s="3" t="str">
        <f t="shared" si="313"/>
        <v>NO</v>
      </c>
      <c r="V2539" t="str">
        <f t="shared" si="314"/>
        <v>HOMECENTER MONTERÍA **-Productos Asociados de PAYC (Informes, Control de presupuesto y Programación y actas)</v>
      </c>
      <c r="W2539" s="53">
        <f t="shared" si="315"/>
        <v>4</v>
      </c>
      <c r="X2539">
        <f t="shared" si="316"/>
        <v>4</v>
      </c>
      <c r="Y2539">
        <f>IF(ISNA(VLOOKUP(B2539,CECOS_SIN_IDENTIFICAR!$A$2:$D$146,4,0)),"SIN CECO",IF(VLOOKUP(B2539,CECOS_SIN_IDENTIFICAR!$A$2:$D$146,4,0)=0,"SIN CECO",VLOOKUP(B2539,CECOS_SIN_IDENTIFICAR!$A$2:$D$146,4,0)))</f>
        <v>1223</v>
      </c>
      <c r="Z2539">
        <f t="shared" si="317"/>
        <v>1223</v>
      </c>
      <c r="AA2539" s="3" t="s">
        <v>114</v>
      </c>
      <c r="AB2539" t="str">
        <f t="shared" si="318"/>
        <v>b. Claridad del Contenido-Productos Asociados de PAYC (Informes, Control de presupuesto y Programación y actas)</v>
      </c>
      <c r="AC2539" t="str">
        <f>VLOOKUP(AB2539,CODIFICACION_PREGUNTAS!$C$2:$D$35,2,0)</f>
        <v>PRODUCTOS002</v>
      </c>
    </row>
    <row r="2540" spans="1:29" x14ac:dyDescent="0.25">
      <c r="A2540" s="3">
        <f t="shared" si="319"/>
        <v>2539</v>
      </c>
      <c r="B2540" s="3" t="s">
        <v>244</v>
      </c>
      <c r="C2540" s="32">
        <v>40787</v>
      </c>
      <c r="D2540" s="3" t="s">
        <v>114</v>
      </c>
      <c r="E2540" s="3"/>
      <c r="F2540" s="3"/>
      <c r="G2540" s="2" t="s">
        <v>31</v>
      </c>
      <c r="H2540" s="2" t="s">
        <v>29</v>
      </c>
      <c r="I2540" s="3">
        <v>4</v>
      </c>
      <c r="J2540" s="3" t="s">
        <v>183</v>
      </c>
      <c r="K2540" s="3"/>
      <c r="L2540" s="3"/>
      <c r="M2540" s="3"/>
      <c r="N2540" s="3"/>
      <c r="O2540" s="3"/>
      <c r="P2540" s="3"/>
      <c r="Q2540" s="3"/>
      <c r="R2540" s="3"/>
      <c r="S2540" s="3"/>
      <c r="T2540" s="3" t="str">
        <f t="shared" si="312"/>
        <v>SIN CECO</v>
      </c>
      <c r="U2540" s="3" t="str">
        <f t="shared" si="313"/>
        <v>NO</v>
      </c>
      <c r="V2540" t="str">
        <f t="shared" si="314"/>
        <v>HOMECENTER MONTERÍA **-Productos Asociados de PAYC (Informes, Control de presupuesto y Programación y actas)</v>
      </c>
      <c r="W2540" s="53">
        <f t="shared" si="315"/>
        <v>4</v>
      </c>
      <c r="X2540">
        <f t="shared" si="316"/>
        <v>4</v>
      </c>
      <c r="Y2540">
        <f>IF(ISNA(VLOOKUP(B2540,CECOS_SIN_IDENTIFICAR!$A$2:$D$146,4,0)),"SIN CECO",IF(VLOOKUP(B2540,CECOS_SIN_IDENTIFICAR!$A$2:$D$146,4,0)=0,"SIN CECO",VLOOKUP(B2540,CECOS_SIN_IDENTIFICAR!$A$2:$D$146,4,0)))</f>
        <v>1223</v>
      </c>
      <c r="Z2540">
        <f t="shared" si="317"/>
        <v>1223</v>
      </c>
      <c r="AA2540" s="3" t="s">
        <v>114</v>
      </c>
      <c r="AB2540" t="str">
        <f t="shared" si="318"/>
        <v>c. Oportunidad en la entrega-Productos Asociados de PAYC (Informes, Control de presupuesto y Programación y actas)</v>
      </c>
      <c r="AC2540" t="str">
        <f>VLOOKUP(AB2540,CODIFICACION_PREGUNTAS!$C$2:$D$35,2,0)</f>
        <v>PRODUCTOS003</v>
      </c>
    </row>
    <row r="2541" spans="1:29" x14ac:dyDescent="0.25">
      <c r="A2541" s="3">
        <f t="shared" si="319"/>
        <v>2540</v>
      </c>
      <c r="B2541" s="3" t="s">
        <v>244</v>
      </c>
      <c r="C2541" s="32">
        <v>40787</v>
      </c>
      <c r="D2541" s="3" t="s">
        <v>114</v>
      </c>
      <c r="E2541" s="3"/>
      <c r="F2541" s="3"/>
      <c r="G2541" s="2" t="s">
        <v>32</v>
      </c>
      <c r="H2541" s="2" t="s">
        <v>29</v>
      </c>
      <c r="I2541" s="3">
        <v>4</v>
      </c>
      <c r="J2541" s="3" t="s">
        <v>183</v>
      </c>
      <c r="K2541" s="3"/>
      <c r="L2541" s="3"/>
      <c r="M2541" s="3"/>
      <c r="N2541" s="3"/>
      <c r="O2541" s="3"/>
      <c r="P2541" s="3"/>
      <c r="Q2541" s="3"/>
      <c r="R2541" s="3"/>
      <c r="S2541" s="3"/>
      <c r="T2541" s="3" t="str">
        <f t="shared" si="312"/>
        <v>SIN CECO</v>
      </c>
      <c r="U2541" s="3" t="str">
        <f t="shared" si="313"/>
        <v>NO</v>
      </c>
      <c r="V2541" t="str">
        <f t="shared" si="314"/>
        <v>HOMECENTER MONTERÍA **-Productos Asociados de PAYC (Informes, Control de presupuesto y Programación y actas)</v>
      </c>
      <c r="W2541" s="53">
        <f t="shared" si="315"/>
        <v>4</v>
      </c>
      <c r="X2541">
        <f t="shared" si="316"/>
        <v>4</v>
      </c>
      <c r="Y2541">
        <f>IF(ISNA(VLOOKUP(B2541,CECOS_SIN_IDENTIFICAR!$A$2:$D$146,4,0)),"SIN CECO",IF(VLOOKUP(B2541,CECOS_SIN_IDENTIFICAR!$A$2:$D$146,4,0)=0,"SIN CECO",VLOOKUP(B2541,CECOS_SIN_IDENTIFICAR!$A$2:$D$146,4,0)))</f>
        <v>1223</v>
      </c>
      <c r="Z2541">
        <f t="shared" si="317"/>
        <v>1223</v>
      </c>
      <c r="AA2541" s="3" t="s">
        <v>114</v>
      </c>
      <c r="AB2541" t="str">
        <f t="shared" si="318"/>
        <v>d. Precisión de la información-Productos Asociados de PAYC (Informes, Control de presupuesto y Programación y actas)</v>
      </c>
      <c r="AC2541" t="str">
        <f>VLOOKUP(AB2541,CODIFICACION_PREGUNTAS!$C$2:$D$35,2,0)</f>
        <v>PRODUCTOS004</v>
      </c>
    </row>
    <row r="2542" spans="1:29" x14ac:dyDescent="0.25">
      <c r="A2542" s="3">
        <f t="shared" si="319"/>
        <v>2541</v>
      </c>
      <c r="B2542" s="3" t="s">
        <v>244</v>
      </c>
      <c r="C2542" s="32">
        <v>40787</v>
      </c>
      <c r="D2542" s="3" t="s">
        <v>114</v>
      </c>
      <c r="E2542" s="3"/>
      <c r="F2542" s="3"/>
      <c r="G2542" s="2" t="s">
        <v>33</v>
      </c>
      <c r="H2542" s="2" t="s">
        <v>29</v>
      </c>
      <c r="I2542" s="3">
        <v>4</v>
      </c>
      <c r="J2542" s="3" t="s">
        <v>183</v>
      </c>
      <c r="K2542" s="3"/>
      <c r="L2542" s="3"/>
      <c r="M2542" s="3"/>
      <c r="N2542" s="3"/>
      <c r="O2542" s="3"/>
      <c r="P2542" s="3"/>
      <c r="Q2542" s="3"/>
      <c r="R2542" s="3"/>
      <c r="S2542" s="3"/>
      <c r="T2542" s="3" t="str">
        <f t="shared" si="312"/>
        <v>SIN CECO</v>
      </c>
      <c r="U2542" s="3" t="str">
        <f t="shared" si="313"/>
        <v>NO</v>
      </c>
      <c r="V2542" t="str">
        <f t="shared" si="314"/>
        <v>HOMECENTER MONTERÍA **-Productos Asociados de PAYC (Informes, Control de presupuesto y Programación y actas)</v>
      </c>
      <c r="W2542" s="53">
        <f t="shared" si="315"/>
        <v>4</v>
      </c>
      <c r="X2542">
        <f t="shared" si="316"/>
        <v>4</v>
      </c>
      <c r="Y2542">
        <f>IF(ISNA(VLOOKUP(B2542,CECOS_SIN_IDENTIFICAR!$A$2:$D$146,4,0)),"SIN CECO",IF(VLOOKUP(B2542,CECOS_SIN_IDENTIFICAR!$A$2:$D$146,4,0)=0,"SIN CECO",VLOOKUP(B2542,CECOS_SIN_IDENTIFICAR!$A$2:$D$146,4,0)))</f>
        <v>1223</v>
      </c>
      <c r="Z2542">
        <f t="shared" si="317"/>
        <v>1223</v>
      </c>
      <c r="AA2542" s="3" t="s">
        <v>114</v>
      </c>
      <c r="AB2542" t="str">
        <f t="shared" si="318"/>
        <v>e. Diagramación-Productos Asociados de PAYC (Informes, Control de presupuesto y Programación y actas)</v>
      </c>
      <c r="AC2542" t="str">
        <f>VLOOKUP(AB2542,CODIFICACION_PREGUNTAS!$C$2:$D$35,2,0)</f>
        <v>PRODUCTOS005</v>
      </c>
    </row>
    <row r="2543" spans="1:29" x14ac:dyDescent="0.25">
      <c r="A2543" s="3">
        <f t="shared" si="319"/>
        <v>2542</v>
      </c>
      <c r="B2543" s="3" t="s">
        <v>244</v>
      </c>
      <c r="C2543" s="32">
        <v>40787</v>
      </c>
      <c r="D2543" s="3" t="s">
        <v>114</v>
      </c>
      <c r="E2543" s="3"/>
      <c r="F2543" s="3"/>
      <c r="G2543" s="2" t="s">
        <v>34</v>
      </c>
      <c r="H2543" s="2" t="s">
        <v>35</v>
      </c>
      <c r="I2543" s="3">
        <v>4</v>
      </c>
      <c r="J2543" s="3" t="s">
        <v>183</v>
      </c>
      <c r="K2543" s="3"/>
      <c r="L2543" s="3"/>
      <c r="M2543" s="3"/>
      <c r="N2543" s="3"/>
      <c r="O2543" s="3"/>
      <c r="P2543" s="3"/>
      <c r="Q2543" s="3"/>
      <c r="R2543" s="3"/>
      <c r="S2543" s="3"/>
      <c r="T2543" s="3" t="str">
        <f t="shared" si="312"/>
        <v>SIN CECO</v>
      </c>
      <c r="U2543" s="3" t="str">
        <f t="shared" si="313"/>
        <v>NO</v>
      </c>
      <c r="V2543" t="str">
        <f t="shared" si="314"/>
        <v>HOMECENTER MONTERÍA **-Compromisos Pactados</v>
      </c>
      <c r="W2543" s="53">
        <f t="shared" si="315"/>
        <v>4</v>
      </c>
      <c r="X2543">
        <f t="shared" si="316"/>
        <v>4</v>
      </c>
      <c r="Y2543">
        <f>IF(ISNA(VLOOKUP(B2543,CECOS_SIN_IDENTIFICAR!$A$2:$D$146,4,0)),"SIN CECO",IF(VLOOKUP(B2543,CECOS_SIN_IDENTIFICAR!$A$2:$D$146,4,0)=0,"SIN CECO",VLOOKUP(B2543,CECOS_SIN_IDENTIFICAR!$A$2:$D$146,4,0)))</f>
        <v>1223</v>
      </c>
      <c r="Z2543">
        <f t="shared" si="317"/>
        <v>1223</v>
      </c>
      <c r="AA2543" s="3" t="s">
        <v>114</v>
      </c>
      <c r="AB2543" t="str">
        <f t="shared" si="318"/>
        <v>a. Cumplimiento-Compromisos Pactados</v>
      </c>
      <c r="AC2543" t="str">
        <f>VLOOKUP(AB2543,CODIFICACION_PREGUNTAS!$C$2:$D$35,2,0)</f>
        <v>COMPROMISOS001</v>
      </c>
    </row>
    <row r="2544" spans="1:29" x14ac:dyDescent="0.25">
      <c r="A2544" s="3">
        <f t="shared" si="319"/>
        <v>2543</v>
      </c>
      <c r="B2544" s="3" t="s">
        <v>244</v>
      </c>
      <c r="C2544" s="32">
        <v>40787</v>
      </c>
      <c r="D2544" s="3" t="s">
        <v>114</v>
      </c>
      <c r="E2544" s="3"/>
      <c r="F2544" s="3"/>
      <c r="G2544" s="2" t="s">
        <v>36</v>
      </c>
      <c r="H2544" s="2" t="s">
        <v>35</v>
      </c>
      <c r="I2544" s="3">
        <v>4</v>
      </c>
      <c r="J2544" s="3" t="s">
        <v>183</v>
      </c>
      <c r="K2544" s="3"/>
      <c r="L2544" s="3"/>
      <c r="M2544" s="3"/>
      <c r="N2544" s="3"/>
      <c r="O2544" s="3"/>
      <c r="P2544" s="3"/>
      <c r="Q2544" s="3"/>
      <c r="R2544" s="3"/>
      <c r="S2544" s="3"/>
      <c r="T2544" s="3" t="str">
        <f t="shared" si="312"/>
        <v>SIN CECO</v>
      </c>
      <c r="U2544" s="3" t="str">
        <f t="shared" si="313"/>
        <v>NO</v>
      </c>
      <c r="V2544" t="str">
        <f t="shared" si="314"/>
        <v>HOMECENTER MONTERÍA **-Compromisos Pactados</v>
      </c>
      <c r="W2544" s="53">
        <f t="shared" si="315"/>
        <v>4</v>
      </c>
      <c r="X2544">
        <f t="shared" si="316"/>
        <v>4</v>
      </c>
      <c r="Y2544">
        <f>IF(ISNA(VLOOKUP(B2544,CECOS_SIN_IDENTIFICAR!$A$2:$D$146,4,0)),"SIN CECO",IF(VLOOKUP(B2544,CECOS_SIN_IDENTIFICAR!$A$2:$D$146,4,0)=0,"SIN CECO",VLOOKUP(B2544,CECOS_SIN_IDENTIFICAR!$A$2:$D$146,4,0)))</f>
        <v>1223</v>
      </c>
      <c r="Z2544">
        <f t="shared" si="317"/>
        <v>1223</v>
      </c>
      <c r="AA2544" s="3" t="s">
        <v>114</v>
      </c>
      <c r="AB2544" t="str">
        <f t="shared" si="318"/>
        <v>b. Satisface expectativas-Compromisos Pactados</v>
      </c>
      <c r="AC2544" t="str">
        <f>VLOOKUP(AB2544,CODIFICACION_PREGUNTAS!$C$2:$D$35,2,0)</f>
        <v>COMPROMISOS002</v>
      </c>
    </row>
    <row r="2545" spans="1:29" x14ac:dyDescent="0.25">
      <c r="A2545" s="3">
        <f t="shared" si="319"/>
        <v>2544</v>
      </c>
      <c r="B2545" s="3" t="s">
        <v>244</v>
      </c>
      <c r="C2545" s="32">
        <v>40787</v>
      </c>
      <c r="D2545" s="3" t="s">
        <v>114</v>
      </c>
      <c r="E2545" s="3"/>
      <c r="F2545" s="3"/>
      <c r="G2545" s="2" t="s">
        <v>37</v>
      </c>
      <c r="H2545" s="2" t="s">
        <v>35</v>
      </c>
      <c r="I2545" s="3">
        <v>4</v>
      </c>
      <c r="J2545" s="3" t="s">
        <v>183</v>
      </c>
      <c r="K2545" s="3"/>
      <c r="L2545" s="3"/>
      <c r="M2545" s="3"/>
      <c r="N2545" s="3"/>
      <c r="O2545" s="3"/>
      <c r="P2545" s="3"/>
      <c r="Q2545" s="3"/>
      <c r="R2545" s="3"/>
      <c r="S2545" s="3"/>
      <c r="T2545" s="3" t="str">
        <f t="shared" si="312"/>
        <v>SIN CECO</v>
      </c>
      <c r="U2545" s="3" t="str">
        <f t="shared" si="313"/>
        <v>NO</v>
      </c>
      <c r="V2545" t="str">
        <f t="shared" si="314"/>
        <v>HOMECENTER MONTERÍA **-Compromisos Pactados</v>
      </c>
      <c r="W2545" s="53">
        <f t="shared" si="315"/>
        <v>4</v>
      </c>
      <c r="X2545">
        <f t="shared" si="316"/>
        <v>4</v>
      </c>
      <c r="Y2545">
        <f>IF(ISNA(VLOOKUP(B2545,CECOS_SIN_IDENTIFICAR!$A$2:$D$146,4,0)),"SIN CECO",IF(VLOOKUP(B2545,CECOS_SIN_IDENTIFICAR!$A$2:$D$146,4,0)=0,"SIN CECO",VLOOKUP(B2545,CECOS_SIN_IDENTIFICAR!$A$2:$D$146,4,0)))</f>
        <v>1223</v>
      </c>
      <c r="Z2545">
        <f t="shared" si="317"/>
        <v>1223</v>
      </c>
      <c r="AA2545" s="3" t="s">
        <v>114</v>
      </c>
      <c r="AB2545" t="str">
        <f t="shared" si="318"/>
        <v>c. Calidad de la Información suministrada-Compromisos Pactados</v>
      </c>
      <c r="AC2545" t="str">
        <f>VLOOKUP(AB2545,CODIFICACION_PREGUNTAS!$C$2:$D$35,2,0)</f>
        <v>COMPROMISOS003</v>
      </c>
    </row>
    <row r="2546" spans="1:29" x14ac:dyDescent="0.25">
      <c r="A2546" s="3">
        <f t="shared" si="319"/>
        <v>2545</v>
      </c>
      <c r="B2546" s="3" t="s">
        <v>244</v>
      </c>
      <c r="C2546" s="32">
        <v>40787</v>
      </c>
      <c r="D2546" s="3" t="s">
        <v>114</v>
      </c>
      <c r="E2546" s="3"/>
      <c r="F2546" s="3"/>
      <c r="G2546" s="2" t="s">
        <v>38</v>
      </c>
      <c r="H2546" s="2" t="s">
        <v>35</v>
      </c>
      <c r="I2546" s="3">
        <v>4</v>
      </c>
      <c r="J2546" s="3" t="s">
        <v>183</v>
      </c>
      <c r="K2546" s="3"/>
      <c r="L2546" s="3"/>
      <c r="M2546" s="3"/>
      <c r="N2546" s="3"/>
      <c r="O2546" s="3"/>
      <c r="P2546" s="3"/>
      <c r="Q2546" s="3"/>
      <c r="R2546" s="3"/>
      <c r="S2546" s="3"/>
      <c r="T2546" s="3" t="str">
        <f t="shared" si="312"/>
        <v>SIN CECO</v>
      </c>
      <c r="U2546" s="3" t="str">
        <f t="shared" si="313"/>
        <v>NO</v>
      </c>
      <c r="V2546" t="str">
        <f t="shared" si="314"/>
        <v>HOMECENTER MONTERÍA **-Compromisos Pactados</v>
      </c>
      <c r="W2546" s="53">
        <f t="shared" si="315"/>
        <v>4</v>
      </c>
      <c r="X2546">
        <f t="shared" si="316"/>
        <v>4</v>
      </c>
      <c r="Y2546">
        <f>IF(ISNA(VLOOKUP(B2546,CECOS_SIN_IDENTIFICAR!$A$2:$D$146,4,0)),"SIN CECO",IF(VLOOKUP(B2546,CECOS_SIN_IDENTIFICAR!$A$2:$D$146,4,0)=0,"SIN CECO",VLOOKUP(B2546,CECOS_SIN_IDENTIFICAR!$A$2:$D$146,4,0)))</f>
        <v>1223</v>
      </c>
      <c r="Z2546">
        <f t="shared" si="317"/>
        <v>1223</v>
      </c>
      <c r="AA2546" s="3" t="s">
        <v>114</v>
      </c>
      <c r="AB2546" t="str">
        <f t="shared" si="318"/>
        <v>d. Disposición del personal de PAYC a las solicitudes del cliente-Compromisos Pactados</v>
      </c>
      <c r="AC2546" t="str">
        <f>VLOOKUP(AB2546,CODIFICACION_PREGUNTAS!$C$2:$D$35,2,0)</f>
        <v>COMPROMISOS004</v>
      </c>
    </row>
    <row r="2547" spans="1:29" x14ac:dyDescent="0.25">
      <c r="A2547" s="3">
        <f t="shared" si="319"/>
        <v>2546</v>
      </c>
      <c r="B2547" s="3" t="s">
        <v>244</v>
      </c>
      <c r="C2547" s="32">
        <v>40787</v>
      </c>
      <c r="D2547" s="3" t="s">
        <v>114</v>
      </c>
      <c r="E2547" s="3"/>
      <c r="F2547" s="3"/>
      <c r="G2547" s="2" t="s">
        <v>39</v>
      </c>
      <c r="H2547" s="2" t="s">
        <v>35</v>
      </c>
      <c r="I2547" s="3">
        <v>4</v>
      </c>
      <c r="J2547" s="3" t="s">
        <v>183</v>
      </c>
      <c r="K2547" s="3"/>
      <c r="L2547" s="3"/>
      <c r="M2547" s="3"/>
      <c r="N2547" s="3"/>
      <c r="O2547" s="3"/>
      <c r="P2547" s="3"/>
      <c r="Q2547" s="3"/>
      <c r="R2547" s="3"/>
      <c r="S2547" s="3"/>
      <c r="T2547" s="3" t="str">
        <f t="shared" si="312"/>
        <v>SIN CECO</v>
      </c>
      <c r="U2547" s="3" t="str">
        <f t="shared" si="313"/>
        <v>NO</v>
      </c>
      <c r="V2547" t="str">
        <f t="shared" si="314"/>
        <v>HOMECENTER MONTERÍA **-Compromisos Pactados</v>
      </c>
      <c r="W2547" s="53">
        <f t="shared" si="315"/>
        <v>4</v>
      </c>
      <c r="X2547">
        <f t="shared" si="316"/>
        <v>4</v>
      </c>
      <c r="Y2547">
        <f>IF(ISNA(VLOOKUP(B2547,CECOS_SIN_IDENTIFICAR!$A$2:$D$146,4,0)),"SIN CECO",IF(VLOOKUP(B2547,CECOS_SIN_IDENTIFICAR!$A$2:$D$146,4,0)=0,"SIN CECO",VLOOKUP(B2547,CECOS_SIN_IDENTIFICAR!$A$2:$D$146,4,0)))</f>
        <v>1223</v>
      </c>
      <c r="Z2547">
        <f t="shared" si="317"/>
        <v>1223</v>
      </c>
      <c r="AA2547" s="3" t="s">
        <v>114</v>
      </c>
      <c r="AB2547" t="str">
        <f t="shared" si="318"/>
        <v>e. Coherencia entre lo solicitado y lo entregado-Compromisos Pactados</v>
      </c>
      <c r="AC2547" t="str">
        <f>VLOOKUP(AB2547,CODIFICACION_PREGUNTAS!$C$2:$D$35,2,0)</f>
        <v>COMPROMISOS005</v>
      </c>
    </row>
    <row r="2548" spans="1:29" x14ac:dyDescent="0.25">
      <c r="A2548" s="3">
        <f t="shared" si="319"/>
        <v>2547</v>
      </c>
      <c r="B2548" s="3" t="s">
        <v>244</v>
      </c>
      <c r="C2548" s="32">
        <v>40787</v>
      </c>
      <c r="D2548" s="3" t="s">
        <v>114</v>
      </c>
      <c r="E2548" s="3"/>
      <c r="F2548" s="3"/>
      <c r="G2548" s="2" t="s">
        <v>40</v>
      </c>
      <c r="H2548" s="2" t="s">
        <v>40</v>
      </c>
      <c r="I2548" s="3">
        <v>4</v>
      </c>
      <c r="J2548" s="3" t="s">
        <v>183</v>
      </c>
      <c r="K2548" s="3"/>
      <c r="L2548" s="3"/>
      <c r="M2548" s="3"/>
      <c r="N2548" s="3"/>
      <c r="O2548" s="3"/>
      <c r="P2548" s="3"/>
      <c r="Q2548" s="3"/>
      <c r="R2548" s="3"/>
      <c r="S2548" s="3"/>
      <c r="T2548" s="3" t="str">
        <f t="shared" si="312"/>
        <v>SIN CECO</v>
      </c>
      <c r="U2548" s="3" t="str">
        <f t="shared" si="313"/>
        <v>NO</v>
      </c>
      <c r="V2548" t="str">
        <f t="shared" si="314"/>
        <v>HOMECENTER MONTERÍA **-Grado de Satisfacción con el Servicio Prestado</v>
      </c>
      <c r="W2548" s="53">
        <f t="shared" si="315"/>
        <v>4</v>
      </c>
      <c r="X2548">
        <f t="shared" si="316"/>
        <v>4</v>
      </c>
      <c r="Y2548">
        <f>IF(ISNA(VLOOKUP(B2548,CECOS_SIN_IDENTIFICAR!$A$2:$D$146,4,0)),"SIN CECO",IF(VLOOKUP(B2548,CECOS_SIN_IDENTIFICAR!$A$2:$D$146,4,0)=0,"SIN CECO",VLOOKUP(B2548,CECOS_SIN_IDENTIFICAR!$A$2:$D$146,4,0)))</f>
        <v>1223</v>
      </c>
      <c r="Z2548">
        <f t="shared" si="317"/>
        <v>1223</v>
      </c>
      <c r="AA2548" s="3" t="s">
        <v>114</v>
      </c>
      <c r="AB2548" t="str">
        <f t="shared" si="318"/>
        <v>Grado de Satisfacción con el Servicio Prestado-Grado de Satisfacción con el Servicio Prestado</v>
      </c>
      <c r="AC2548" t="str">
        <f>VLOOKUP(AB2548,CODIFICACION_PREGUNTAS!$C$2:$D$35,2,0)</f>
        <v>SATISFACCION001</v>
      </c>
    </row>
    <row r="2549" spans="1:29" x14ac:dyDescent="0.25">
      <c r="A2549" s="3">
        <f t="shared" si="319"/>
        <v>2548</v>
      </c>
      <c r="B2549" s="3" t="s">
        <v>244</v>
      </c>
      <c r="C2549" s="32">
        <v>40787</v>
      </c>
      <c r="D2549" s="3" t="s">
        <v>114</v>
      </c>
      <c r="E2549" s="3"/>
      <c r="F2549" s="3"/>
      <c r="G2549" s="2" t="s">
        <v>41</v>
      </c>
      <c r="H2549" s="2" t="s">
        <v>41</v>
      </c>
      <c r="I2549" s="3"/>
      <c r="J2549" s="3" t="s">
        <v>183</v>
      </c>
      <c r="K2549" s="3"/>
      <c r="L2549" s="3"/>
      <c r="M2549" s="3"/>
      <c r="N2549" s="3"/>
      <c r="O2549" s="3"/>
      <c r="P2549" s="3"/>
      <c r="Q2549" s="3"/>
      <c r="R2549" s="3"/>
      <c r="S2549" s="3"/>
      <c r="T2549" s="3" t="str">
        <f t="shared" si="312"/>
        <v>SIN CECO</v>
      </c>
      <c r="U2549" s="3" t="str">
        <f t="shared" si="313"/>
        <v>NO</v>
      </c>
      <c r="V2549" t="str">
        <f t="shared" si="314"/>
        <v>HOMECENTER MONTERÍA **-Posibilidad de Volver a Contratar con PAYC</v>
      </c>
      <c r="W2549" s="53">
        <f t="shared" si="315"/>
        <v>0</v>
      </c>
      <c r="X2549">
        <f t="shared" si="316"/>
        <v>0</v>
      </c>
      <c r="Y2549">
        <f>IF(ISNA(VLOOKUP(B2549,CECOS_SIN_IDENTIFICAR!$A$2:$D$146,4,0)),"SIN CECO",IF(VLOOKUP(B2549,CECOS_SIN_IDENTIFICAR!$A$2:$D$146,4,0)=0,"SIN CECO",VLOOKUP(B2549,CECOS_SIN_IDENTIFICAR!$A$2:$D$146,4,0)))</f>
        <v>1223</v>
      </c>
      <c r="Z2549">
        <f t="shared" si="317"/>
        <v>1223</v>
      </c>
      <c r="AA2549" s="3" t="s">
        <v>114</v>
      </c>
      <c r="AB2549" t="str">
        <f t="shared" si="318"/>
        <v>Posibilidad de Volver a Contratar con PAYC-Posibilidad de Volver a Contratar con PAYC</v>
      </c>
      <c r="AC2549" t="str">
        <f>VLOOKUP(AB2549,CODIFICACION_PREGUNTAS!$C$2:$D$35,2,0)</f>
        <v>VOLVER001</v>
      </c>
    </row>
    <row r="2550" spans="1:29" x14ac:dyDescent="0.25">
      <c r="A2550" s="3">
        <f t="shared" si="319"/>
        <v>2549</v>
      </c>
      <c r="B2550" s="3" t="s">
        <v>244</v>
      </c>
      <c r="C2550" s="32">
        <v>40787</v>
      </c>
      <c r="D2550" s="3" t="s">
        <v>114</v>
      </c>
      <c r="E2550" s="3"/>
      <c r="F2550" s="3"/>
      <c r="G2550" s="2" t="s">
        <v>42</v>
      </c>
      <c r="H2550" s="6" t="s">
        <v>43</v>
      </c>
      <c r="I2550" s="3" t="s">
        <v>56</v>
      </c>
      <c r="J2550" s="3" t="s">
        <v>183</v>
      </c>
      <c r="K2550" s="3"/>
      <c r="L2550" s="3"/>
      <c r="M2550" s="3"/>
      <c r="N2550" s="3"/>
      <c r="O2550" s="3"/>
      <c r="P2550" s="3"/>
      <c r="Q2550" s="3"/>
      <c r="R2550" s="3"/>
      <c r="S2550" s="3"/>
      <c r="T2550" s="3" t="str">
        <f t="shared" si="312"/>
        <v>SIN CECO</v>
      </c>
      <c r="U2550" s="3" t="str">
        <f t="shared" si="313"/>
        <v>NO</v>
      </c>
      <c r="V2550" t="str">
        <f t="shared" si="314"/>
        <v>HOMECENTER MONTERÍA **-Fortalezas PAYC</v>
      </c>
      <c r="W2550" s="53" t="str">
        <f t="shared" si="315"/>
        <v>-</v>
      </c>
      <c r="X2550">
        <f t="shared" si="316"/>
        <v>0</v>
      </c>
      <c r="Y2550">
        <f>IF(ISNA(VLOOKUP(B2550,CECOS_SIN_IDENTIFICAR!$A$2:$D$146,4,0)),"SIN CECO",IF(VLOOKUP(B2550,CECOS_SIN_IDENTIFICAR!$A$2:$D$146,4,0)=0,"SIN CECO",VLOOKUP(B2550,CECOS_SIN_IDENTIFICAR!$A$2:$D$146,4,0)))</f>
        <v>1223</v>
      </c>
      <c r="Z2550">
        <f t="shared" si="317"/>
        <v>1223</v>
      </c>
      <c r="AA2550" s="3" t="s">
        <v>114</v>
      </c>
      <c r="AB2550" t="str">
        <f t="shared" si="318"/>
        <v>Principales fortalezas en el servicio que presta PAYC-Fortalezas PAYC</v>
      </c>
      <c r="AC2550" t="str">
        <f>VLOOKUP(AB2550,CODIFICACION_PREGUNTAS!$C$2:$D$35,2,0)</f>
        <v>FORT001</v>
      </c>
    </row>
    <row r="2551" spans="1:29" x14ac:dyDescent="0.25">
      <c r="A2551" s="3">
        <f t="shared" si="319"/>
        <v>2550</v>
      </c>
      <c r="B2551" s="3" t="s">
        <v>244</v>
      </c>
      <c r="C2551" s="32">
        <v>40787</v>
      </c>
      <c r="D2551" s="3" t="s">
        <v>114</v>
      </c>
      <c r="E2551" s="3"/>
      <c r="F2551" s="3"/>
      <c r="G2551" s="2" t="s">
        <v>44</v>
      </c>
      <c r="H2551" s="6" t="s">
        <v>45</v>
      </c>
      <c r="I2551" s="3" t="s">
        <v>56</v>
      </c>
      <c r="J2551" s="3" t="s">
        <v>183</v>
      </c>
      <c r="K2551" s="3"/>
      <c r="L2551" s="3"/>
      <c r="M2551" s="3"/>
      <c r="N2551" s="3"/>
      <c r="O2551" s="3"/>
      <c r="P2551" s="3"/>
      <c r="Q2551" s="3"/>
      <c r="R2551" s="3"/>
      <c r="S2551" s="3"/>
      <c r="T2551" s="3" t="str">
        <f t="shared" si="312"/>
        <v>SIN CECO</v>
      </c>
      <c r="U2551" s="3" t="str">
        <f t="shared" si="313"/>
        <v>NO</v>
      </c>
      <c r="V2551" t="str">
        <f t="shared" si="314"/>
        <v>HOMECENTER MONTERÍA **-Debilidades PAYC</v>
      </c>
      <c r="W2551" s="53" t="str">
        <f t="shared" si="315"/>
        <v>-</v>
      </c>
      <c r="X2551">
        <f t="shared" si="316"/>
        <v>0</v>
      </c>
      <c r="Y2551">
        <f>IF(ISNA(VLOOKUP(B2551,CECOS_SIN_IDENTIFICAR!$A$2:$D$146,4,0)),"SIN CECO",IF(VLOOKUP(B2551,CECOS_SIN_IDENTIFICAR!$A$2:$D$146,4,0)=0,"SIN CECO",VLOOKUP(B2551,CECOS_SIN_IDENTIFICAR!$A$2:$D$146,4,0)))</f>
        <v>1223</v>
      </c>
      <c r="Z2551">
        <f t="shared" si="317"/>
        <v>1223</v>
      </c>
      <c r="AA2551" s="3" t="s">
        <v>114</v>
      </c>
      <c r="AB2551" t="str">
        <f t="shared" si="318"/>
        <v>Principales debilidades en el servicio que presta PAYC-Debilidades PAYC</v>
      </c>
      <c r="AC2551" t="str">
        <f>VLOOKUP(AB2551,CODIFICACION_PREGUNTAS!$C$2:$D$35,2,0)</f>
        <v>DEB001</v>
      </c>
    </row>
    <row r="2552" spans="1:29" x14ac:dyDescent="0.25">
      <c r="A2552" s="3">
        <f t="shared" si="319"/>
        <v>2551</v>
      </c>
      <c r="B2552" s="3" t="s">
        <v>245</v>
      </c>
      <c r="C2552" s="32">
        <v>40787</v>
      </c>
      <c r="D2552" s="3" t="s">
        <v>114</v>
      </c>
      <c r="E2552" s="3"/>
      <c r="F2552" s="3"/>
      <c r="G2552" s="2" t="s">
        <v>5</v>
      </c>
      <c r="H2552" s="3" t="s">
        <v>6</v>
      </c>
      <c r="I2552" s="3">
        <v>4</v>
      </c>
      <c r="J2552" s="3" t="s">
        <v>183</v>
      </c>
      <c r="K2552" s="3"/>
      <c r="L2552" s="3"/>
      <c r="M2552" s="3"/>
      <c r="N2552" s="3"/>
      <c r="O2552" s="3"/>
      <c r="P2552" s="3"/>
      <c r="Q2552" s="3"/>
      <c r="R2552" s="3"/>
      <c r="S2552" s="3"/>
      <c r="T2552" s="3" t="str">
        <f t="shared" si="312"/>
        <v>SIN CECO</v>
      </c>
      <c r="U2552" s="3" t="str">
        <f t="shared" si="313"/>
        <v>NO</v>
      </c>
      <c r="V2552" t="str">
        <f t="shared" si="314"/>
        <v>HOMECENTER CENDRITOS **-Soporte Técnico</v>
      </c>
      <c r="W2552" s="53">
        <f t="shared" si="315"/>
        <v>4</v>
      </c>
      <c r="X2552">
        <f t="shared" si="316"/>
        <v>4</v>
      </c>
      <c r="Y2552">
        <f>IF(ISNA(VLOOKUP(B2552,CECOS_SIN_IDENTIFICAR!$A$2:$D$146,4,0)),"SIN CECO",IF(VLOOKUP(B2552,CECOS_SIN_IDENTIFICAR!$A$2:$D$146,4,0)=0,"SIN CECO",VLOOKUP(B2552,CECOS_SIN_IDENTIFICAR!$A$2:$D$146,4,0)))</f>
        <v>1225</v>
      </c>
      <c r="Z2552">
        <f t="shared" si="317"/>
        <v>1225</v>
      </c>
      <c r="AA2552" s="3" t="s">
        <v>114</v>
      </c>
      <c r="AB2552" t="str">
        <f t="shared" si="318"/>
        <v>a. Conocimiento específico de temas aplicables al proyecto-Soporte Técnico</v>
      </c>
      <c r="AC2552" t="str">
        <f>VLOOKUP(AB2552,CODIFICACION_PREGUNTAS!$C$2:$D$35,2,0)</f>
        <v>SOPORTE_TEC001</v>
      </c>
    </row>
    <row r="2553" spans="1:29" x14ac:dyDescent="0.25">
      <c r="A2553" s="3">
        <f t="shared" si="319"/>
        <v>2552</v>
      </c>
      <c r="B2553" s="3" t="s">
        <v>245</v>
      </c>
      <c r="C2553" s="32">
        <v>40787</v>
      </c>
      <c r="D2553" s="3" t="s">
        <v>114</v>
      </c>
      <c r="E2553" s="3"/>
      <c r="F2553" s="3"/>
      <c r="G2553" s="2" t="s">
        <v>7</v>
      </c>
      <c r="H2553" s="3" t="s">
        <v>6</v>
      </c>
      <c r="I2553" s="3">
        <v>4</v>
      </c>
      <c r="J2553" s="3" t="s">
        <v>183</v>
      </c>
      <c r="K2553" s="3"/>
      <c r="L2553" s="3"/>
      <c r="M2553" s="3"/>
      <c r="N2553" s="3"/>
      <c r="O2553" s="3"/>
      <c r="P2553" s="3"/>
      <c r="Q2553" s="3"/>
      <c r="R2553" s="3"/>
      <c r="S2553" s="3"/>
      <c r="T2553" s="3" t="str">
        <f t="shared" si="312"/>
        <v>SIN CECO</v>
      </c>
      <c r="U2553" s="3" t="str">
        <f t="shared" si="313"/>
        <v>NO</v>
      </c>
      <c r="V2553" t="str">
        <f t="shared" si="314"/>
        <v>HOMECENTER CENDRITOS **-Soporte Técnico</v>
      </c>
      <c r="W2553" s="53">
        <f t="shared" si="315"/>
        <v>4</v>
      </c>
      <c r="X2553">
        <f t="shared" si="316"/>
        <v>4</v>
      </c>
      <c r="Y2553">
        <f>IF(ISNA(VLOOKUP(B2553,CECOS_SIN_IDENTIFICAR!$A$2:$D$146,4,0)),"SIN CECO",IF(VLOOKUP(B2553,CECOS_SIN_IDENTIFICAR!$A$2:$D$146,4,0)=0,"SIN CECO",VLOOKUP(B2553,CECOS_SIN_IDENTIFICAR!$A$2:$D$146,4,0)))</f>
        <v>1225</v>
      </c>
      <c r="Z2553">
        <f t="shared" si="317"/>
        <v>1225</v>
      </c>
      <c r="AA2553" s="3" t="s">
        <v>114</v>
      </c>
      <c r="AB2553" t="str">
        <f t="shared" si="318"/>
        <v>b. Idoneidad y Calidad del soporte-Soporte Técnico</v>
      </c>
      <c r="AC2553" t="str">
        <f>VLOOKUP(AB2553,CODIFICACION_PREGUNTAS!$C$2:$D$35,2,0)</f>
        <v>SOPORTE_TEC002</v>
      </c>
    </row>
    <row r="2554" spans="1:29" x14ac:dyDescent="0.25">
      <c r="A2554" s="3">
        <f t="shared" si="319"/>
        <v>2553</v>
      </c>
      <c r="B2554" s="3" t="s">
        <v>245</v>
      </c>
      <c r="C2554" s="32">
        <v>40787</v>
      </c>
      <c r="D2554" s="3" t="s">
        <v>114</v>
      </c>
      <c r="E2554" s="3"/>
      <c r="F2554" s="3"/>
      <c r="G2554" s="2" t="s">
        <v>8</v>
      </c>
      <c r="H2554" s="3" t="s">
        <v>6</v>
      </c>
      <c r="I2554" s="3">
        <v>4</v>
      </c>
      <c r="J2554" s="3" t="s">
        <v>183</v>
      </c>
      <c r="K2554" s="3"/>
      <c r="L2554" s="3"/>
      <c r="M2554" s="3"/>
      <c r="N2554" s="3"/>
      <c r="O2554" s="3"/>
      <c r="P2554" s="3"/>
      <c r="Q2554" s="3"/>
      <c r="R2554" s="3"/>
      <c r="S2554" s="3"/>
      <c r="T2554" s="3" t="str">
        <f t="shared" si="312"/>
        <v>SIN CECO</v>
      </c>
      <c r="U2554" s="3" t="str">
        <f t="shared" si="313"/>
        <v>NO</v>
      </c>
      <c r="V2554" t="str">
        <f t="shared" si="314"/>
        <v>HOMECENTER CENDRITOS **-Soporte Técnico</v>
      </c>
      <c r="W2554" s="53">
        <f t="shared" si="315"/>
        <v>4</v>
      </c>
      <c r="X2554">
        <f t="shared" si="316"/>
        <v>4</v>
      </c>
      <c r="Y2554">
        <f>IF(ISNA(VLOOKUP(B2554,CECOS_SIN_IDENTIFICAR!$A$2:$D$146,4,0)),"SIN CECO",IF(VLOOKUP(B2554,CECOS_SIN_IDENTIFICAR!$A$2:$D$146,4,0)=0,"SIN CECO",VLOOKUP(B2554,CECOS_SIN_IDENTIFICAR!$A$2:$D$146,4,0)))</f>
        <v>1225</v>
      </c>
      <c r="Z2554">
        <f t="shared" si="317"/>
        <v>1225</v>
      </c>
      <c r="AA2554" s="3" t="s">
        <v>114</v>
      </c>
      <c r="AB2554" t="str">
        <f t="shared" si="318"/>
        <v>c. Cumplimiento de especificaciones técnicas de construcción-Soporte Técnico</v>
      </c>
      <c r="AC2554" t="str">
        <f>VLOOKUP(AB2554,CODIFICACION_PREGUNTAS!$C$2:$D$35,2,0)</f>
        <v>SOPORTE_TEC003</v>
      </c>
    </row>
    <row r="2555" spans="1:29" x14ac:dyDescent="0.25">
      <c r="A2555" s="3">
        <f t="shared" si="319"/>
        <v>2554</v>
      </c>
      <c r="B2555" s="3" t="s">
        <v>245</v>
      </c>
      <c r="C2555" s="32">
        <v>40787</v>
      </c>
      <c r="D2555" s="3" t="s">
        <v>114</v>
      </c>
      <c r="E2555" s="3"/>
      <c r="F2555" s="3"/>
      <c r="G2555" s="2" t="s">
        <v>9</v>
      </c>
      <c r="H2555" s="3" t="s">
        <v>6</v>
      </c>
      <c r="I2555" s="3">
        <v>4</v>
      </c>
      <c r="J2555" s="3" t="s">
        <v>183</v>
      </c>
      <c r="K2555" s="3"/>
      <c r="L2555" s="3"/>
      <c r="M2555" s="3"/>
      <c r="N2555" s="3"/>
      <c r="O2555" s="3"/>
      <c r="P2555" s="3"/>
      <c r="Q2555" s="3"/>
      <c r="R2555" s="3"/>
      <c r="S2555" s="3"/>
      <c r="T2555" s="3" t="str">
        <f t="shared" si="312"/>
        <v>SIN CECO</v>
      </c>
      <c r="U2555" s="3" t="str">
        <f t="shared" si="313"/>
        <v>NO</v>
      </c>
      <c r="V2555" t="str">
        <f t="shared" si="314"/>
        <v>HOMECENTER CENDRITOS **-Soporte Técnico</v>
      </c>
      <c r="W2555" s="53">
        <f t="shared" si="315"/>
        <v>4</v>
      </c>
      <c r="X2555">
        <f t="shared" si="316"/>
        <v>4</v>
      </c>
      <c r="Y2555">
        <f>IF(ISNA(VLOOKUP(B2555,CECOS_SIN_IDENTIFICAR!$A$2:$D$146,4,0)),"SIN CECO",IF(VLOOKUP(B2555,CECOS_SIN_IDENTIFICAR!$A$2:$D$146,4,0)=0,"SIN CECO",VLOOKUP(B2555,CECOS_SIN_IDENTIFICAR!$A$2:$D$146,4,0)))</f>
        <v>1225</v>
      </c>
      <c r="Z2555">
        <f t="shared" si="317"/>
        <v>1225</v>
      </c>
      <c r="AA2555" s="3" t="s">
        <v>114</v>
      </c>
      <c r="AB2555" t="str">
        <f t="shared" si="318"/>
        <v>d. Confiabilidad de los conceptos aplicados-Soporte Técnico</v>
      </c>
      <c r="AC2555" t="str">
        <f>VLOOKUP(AB2555,CODIFICACION_PREGUNTAS!$C$2:$D$35,2,0)</f>
        <v>SOPORTE_TEC004</v>
      </c>
    </row>
    <row r="2556" spans="1:29" x14ac:dyDescent="0.25">
      <c r="A2556" s="3">
        <f t="shared" si="319"/>
        <v>2555</v>
      </c>
      <c r="B2556" s="3" t="s">
        <v>245</v>
      </c>
      <c r="C2556" s="32">
        <v>40787</v>
      </c>
      <c r="D2556" s="3" t="s">
        <v>114</v>
      </c>
      <c r="E2556" s="3"/>
      <c r="F2556" s="3"/>
      <c r="G2556" s="2" t="s">
        <v>10</v>
      </c>
      <c r="H2556" s="3" t="s">
        <v>6</v>
      </c>
      <c r="I2556" s="3">
        <v>4</v>
      </c>
      <c r="J2556" s="3" t="s">
        <v>183</v>
      </c>
      <c r="K2556" s="3"/>
      <c r="L2556" s="3"/>
      <c r="M2556" s="3"/>
      <c r="N2556" s="3"/>
      <c r="O2556" s="3"/>
      <c r="P2556" s="3"/>
      <c r="Q2556" s="3"/>
      <c r="R2556" s="3"/>
      <c r="S2556" s="3"/>
      <c r="T2556" s="3" t="str">
        <f t="shared" si="312"/>
        <v>SIN CECO</v>
      </c>
      <c r="U2556" s="3" t="str">
        <f t="shared" si="313"/>
        <v>NO</v>
      </c>
      <c r="V2556" t="str">
        <f t="shared" si="314"/>
        <v>HOMECENTER CENDRITOS **-Soporte Técnico</v>
      </c>
      <c r="W2556" s="53">
        <f t="shared" si="315"/>
        <v>4</v>
      </c>
      <c r="X2556">
        <f t="shared" si="316"/>
        <v>4</v>
      </c>
      <c r="Y2556">
        <f>IF(ISNA(VLOOKUP(B2556,CECOS_SIN_IDENTIFICAR!$A$2:$D$146,4,0)),"SIN CECO",IF(VLOOKUP(B2556,CECOS_SIN_IDENTIFICAR!$A$2:$D$146,4,0)=0,"SIN CECO",VLOOKUP(B2556,CECOS_SIN_IDENTIFICAR!$A$2:$D$146,4,0)))</f>
        <v>1225</v>
      </c>
      <c r="Z2556">
        <f t="shared" si="317"/>
        <v>1225</v>
      </c>
      <c r="AA2556" s="3" t="s">
        <v>114</v>
      </c>
      <c r="AB2556" t="str">
        <f t="shared" si="318"/>
        <v>e. Oportunidad en entrega de información o requerimientos-Soporte Técnico</v>
      </c>
      <c r="AC2556" t="str">
        <f>VLOOKUP(AB2556,CODIFICACION_PREGUNTAS!$C$2:$D$35,2,0)</f>
        <v>SOPORTE_TEC005</v>
      </c>
    </row>
    <row r="2557" spans="1:29" x14ac:dyDescent="0.25">
      <c r="A2557" s="3">
        <f t="shared" si="319"/>
        <v>2556</v>
      </c>
      <c r="B2557" s="3" t="s">
        <v>245</v>
      </c>
      <c r="C2557" s="32">
        <v>40787</v>
      </c>
      <c r="D2557" s="3" t="s">
        <v>114</v>
      </c>
      <c r="E2557" s="3"/>
      <c r="F2557" s="3"/>
      <c r="G2557" s="2" t="s">
        <v>11</v>
      </c>
      <c r="H2557" s="3" t="s">
        <v>12</v>
      </c>
      <c r="I2557" s="3">
        <v>4</v>
      </c>
      <c r="J2557" s="3" t="s">
        <v>183</v>
      </c>
      <c r="K2557" s="3"/>
      <c r="L2557" s="3"/>
      <c r="M2557" s="3"/>
      <c r="N2557" s="3"/>
      <c r="O2557" s="3"/>
      <c r="P2557" s="3"/>
      <c r="Q2557" s="3"/>
      <c r="R2557" s="3"/>
      <c r="S2557" s="3"/>
      <c r="T2557" s="3" t="str">
        <f t="shared" si="312"/>
        <v>SIN CECO</v>
      </c>
      <c r="U2557" s="3" t="str">
        <f t="shared" si="313"/>
        <v>NO</v>
      </c>
      <c r="V2557" t="str">
        <f t="shared" si="314"/>
        <v>HOMECENTER CENDRITOS **-Soporte Administrativo</v>
      </c>
      <c r="W2557" s="53">
        <f t="shared" si="315"/>
        <v>4</v>
      </c>
      <c r="X2557">
        <f t="shared" si="316"/>
        <v>4</v>
      </c>
      <c r="Y2557">
        <f>IF(ISNA(VLOOKUP(B2557,CECOS_SIN_IDENTIFICAR!$A$2:$D$146,4,0)),"SIN CECO",IF(VLOOKUP(B2557,CECOS_SIN_IDENTIFICAR!$A$2:$D$146,4,0)=0,"SIN CECO",VLOOKUP(B2557,CECOS_SIN_IDENTIFICAR!$A$2:$D$146,4,0)))</f>
        <v>1225</v>
      </c>
      <c r="Z2557">
        <f t="shared" si="317"/>
        <v>1225</v>
      </c>
      <c r="AA2557" s="3" t="s">
        <v>114</v>
      </c>
      <c r="AB2557" t="str">
        <f t="shared" si="318"/>
        <v>a. Oportunidad de la gestión en obra-Soporte Administrativo</v>
      </c>
      <c r="AC2557" t="str">
        <f>VLOOKUP(AB2557,CODIFICACION_PREGUNTAS!$C$2:$D$35,2,0)</f>
        <v>SOPORTE_ADMON001</v>
      </c>
    </row>
    <row r="2558" spans="1:29" x14ac:dyDescent="0.25">
      <c r="A2558" s="3">
        <f t="shared" si="319"/>
        <v>2557</v>
      </c>
      <c r="B2558" s="3" t="s">
        <v>245</v>
      </c>
      <c r="C2558" s="32">
        <v>40787</v>
      </c>
      <c r="D2558" s="3" t="s">
        <v>114</v>
      </c>
      <c r="E2558" s="3"/>
      <c r="F2558" s="3"/>
      <c r="G2558" s="2" t="s">
        <v>13</v>
      </c>
      <c r="H2558" s="3" t="s">
        <v>12</v>
      </c>
      <c r="I2558" s="3">
        <v>4</v>
      </c>
      <c r="J2558" s="3" t="s">
        <v>183</v>
      </c>
      <c r="K2558" s="3"/>
      <c r="L2558" s="3"/>
      <c r="M2558" s="3"/>
      <c r="N2558" s="3"/>
      <c r="O2558" s="3"/>
      <c r="P2558" s="3"/>
      <c r="Q2558" s="3"/>
      <c r="R2558" s="3"/>
      <c r="S2558" s="3"/>
      <c r="T2558" s="3" t="str">
        <f t="shared" si="312"/>
        <v>SIN CECO</v>
      </c>
      <c r="U2558" s="3" t="str">
        <f t="shared" si="313"/>
        <v>NO</v>
      </c>
      <c r="V2558" t="str">
        <f t="shared" si="314"/>
        <v>HOMECENTER CENDRITOS **-Soporte Administrativo</v>
      </c>
      <c r="W2558" s="53">
        <f t="shared" si="315"/>
        <v>4</v>
      </c>
      <c r="X2558">
        <f t="shared" si="316"/>
        <v>4</v>
      </c>
      <c r="Y2558">
        <f>IF(ISNA(VLOOKUP(B2558,CECOS_SIN_IDENTIFICAR!$A$2:$D$146,4,0)),"SIN CECO",IF(VLOOKUP(B2558,CECOS_SIN_IDENTIFICAR!$A$2:$D$146,4,0)=0,"SIN CECO",VLOOKUP(B2558,CECOS_SIN_IDENTIFICAR!$A$2:$D$146,4,0)))</f>
        <v>1225</v>
      </c>
      <c r="Z2558">
        <f t="shared" si="317"/>
        <v>1225</v>
      </c>
      <c r="AA2558" s="3" t="s">
        <v>114</v>
      </c>
      <c r="AB2558" t="str">
        <f t="shared" si="318"/>
        <v>b. Manejo administrativo del proyecto-Soporte Administrativo</v>
      </c>
      <c r="AC2558" t="str">
        <f>VLOOKUP(AB2558,CODIFICACION_PREGUNTAS!$C$2:$D$35,2,0)</f>
        <v>SOPORTE_ADMON002</v>
      </c>
    </row>
    <row r="2559" spans="1:29" x14ac:dyDescent="0.25">
      <c r="A2559" s="3">
        <f t="shared" si="319"/>
        <v>2558</v>
      </c>
      <c r="B2559" s="3" t="s">
        <v>245</v>
      </c>
      <c r="C2559" s="32">
        <v>40787</v>
      </c>
      <c r="D2559" s="3" t="s">
        <v>114</v>
      </c>
      <c r="E2559" s="3"/>
      <c r="F2559" s="3"/>
      <c r="G2559" s="2" t="s">
        <v>14</v>
      </c>
      <c r="H2559" s="3" t="s">
        <v>12</v>
      </c>
      <c r="I2559" s="3">
        <v>4</v>
      </c>
      <c r="J2559" s="3" t="s">
        <v>183</v>
      </c>
      <c r="K2559" s="3"/>
      <c r="L2559" s="3"/>
      <c r="M2559" s="3"/>
      <c r="N2559" s="3"/>
      <c r="O2559" s="3"/>
      <c r="P2559" s="3"/>
      <c r="Q2559" s="3"/>
      <c r="R2559" s="3"/>
      <c r="S2559" s="3"/>
      <c r="T2559" s="3" t="str">
        <f t="shared" si="312"/>
        <v>SIN CECO</v>
      </c>
      <c r="U2559" s="3" t="str">
        <f t="shared" si="313"/>
        <v>NO</v>
      </c>
      <c r="V2559" t="str">
        <f t="shared" si="314"/>
        <v>HOMECENTER CENDRITOS **-Soporte Administrativo</v>
      </c>
      <c r="W2559" s="53">
        <f t="shared" si="315"/>
        <v>4</v>
      </c>
      <c r="X2559">
        <f t="shared" si="316"/>
        <v>4</v>
      </c>
      <c r="Y2559">
        <f>IF(ISNA(VLOOKUP(B2559,CECOS_SIN_IDENTIFICAR!$A$2:$D$146,4,0)),"SIN CECO",IF(VLOOKUP(B2559,CECOS_SIN_IDENTIFICAR!$A$2:$D$146,4,0)=0,"SIN CECO",VLOOKUP(B2559,CECOS_SIN_IDENTIFICAR!$A$2:$D$146,4,0)))</f>
        <v>1225</v>
      </c>
      <c r="Z2559">
        <f t="shared" si="317"/>
        <v>1225</v>
      </c>
      <c r="AA2559" s="3" t="s">
        <v>114</v>
      </c>
      <c r="AB2559" t="str">
        <f t="shared" si="318"/>
        <v>c. Información clara y veraz sobre la administración de proyecto-Soporte Administrativo</v>
      </c>
      <c r="AC2559" t="str">
        <f>VLOOKUP(AB2559,CODIFICACION_PREGUNTAS!$C$2:$D$35,2,0)</f>
        <v>SOPORTE_ADMON003</v>
      </c>
    </row>
    <row r="2560" spans="1:29" x14ac:dyDescent="0.25">
      <c r="A2560" s="3">
        <f t="shared" si="319"/>
        <v>2559</v>
      </c>
      <c r="B2560" s="3" t="s">
        <v>245</v>
      </c>
      <c r="C2560" s="32">
        <v>40787</v>
      </c>
      <c r="D2560" s="3" t="s">
        <v>114</v>
      </c>
      <c r="E2560" s="3"/>
      <c r="F2560" s="3"/>
      <c r="G2560" s="2" t="s">
        <v>15</v>
      </c>
      <c r="H2560" s="3" t="s">
        <v>12</v>
      </c>
      <c r="I2560" s="3">
        <v>4</v>
      </c>
      <c r="J2560" s="3" t="s">
        <v>183</v>
      </c>
      <c r="K2560" s="3"/>
      <c r="L2560" s="3"/>
      <c r="M2560" s="3"/>
      <c r="N2560" s="3"/>
      <c r="O2560" s="3"/>
      <c r="P2560" s="3"/>
      <c r="Q2560" s="3"/>
      <c r="R2560" s="3"/>
      <c r="S2560" s="3"/>
      <c r="T2560" s="3" t="str">
        <f t="shared" si="312"/>
        <v>SIN CECO</v>
      </c>
      <c r="U2560" s="3" t="str">
        <f t="shared" si="313"/>
        <v>NO</v>
      </c>
      <c r="V2560" t="str">
        <f t="shared" si="314"/>
        <v>HOMECENTER CENDRITOS **-Soporte Administrativo</v>
      </c>
      <c r="W2560" s="53">
        <f t="shared" si="315"/>
        <v>4</v>
      </c>
      <c r="X2560">
        <f t="shared" si="316"/>
        <v>4</v>
      </c>
      <c r="Y2560">
        <f>IF(ISNA(VLOOKUP(B2560,CECOS_SIN_IDENTIFICAR!$A$2:$D$146,4,0)),"SIN CECO",IF(VLOOKUP(B2560,CECOS_SIN_IDENTIFICAR!$A$2:$D$146,4,0)=0,"SIN CECO",VLOOKUP(B2560,CECOS_SIN_IDENTIFICAR!$A$2:$D$146,4,0)))</f>
        <v>1225</v>
      </c>
      <c r="Z2560">
        <f t="shared" si="317"/>
        <v>1225</v>
      </c>
      <c r="AA2560" s="3" t="s">
        <v>114</v>
      </c>
      <c r="AB2560" t="str">
        <f t="shared" si="318"/>
        <v>d. Cumplimientos con expectativas del cliente-Soporte Administrativo</v>
      </c>
      <c r="AC2560" t="str">
        <f>VLOOKUP(AB2560,CODIFICACION_PREGUNTAS!$C$2:$D$35,2,0)</f>
        <v>SOPORTE_ADMON004</v>
      </c>
    </row>
    <row r="2561" spans="1:29" x14ac:dyDescent="0.25">
      <c r="A2561" s="3">
        <f t="shared" si="319"/>
        <v>2560</v>
      </c>
      <c r="B2561" s="3" t="s">
        <v>245</v>
      </c>
      <c r="C2561" s="32">
        <v>40787</v>
      </c>
      <c r="D2561" s="3" t="s">
        <v>114</v>
      </c>
      <c r="E2561" s="3"/>
      <c r="F2561" s="3"/>
      <c r="G2561" s="2" t="s">
        <v>16</v>
      </c>
      <c r="H2561" s="3" t="s">
        <v>12</v>
      </c>
      <c r="I2561" s="3">
        <v>4</v>
      </c>
      <c r="J2561" s="3" t="s">
        <v>183</v>
      </c>
      <c r="K2561" s="3"/>
      <c r="L2561" s="3"/>
      <c r="M2561" s="3"/>
      <c r="N2561" s="3"/>
      <c r="O2561" s="3"/>
      <c r="P2561" s="3"/>
      <c r="Q2561" s="3"/>
      <c r="R2561" s="3"/>
      <c r="S2561" s="3"/>
      <c r="T2561" s="3" t="str">
        <f t="shared" si="312"/>
        <v>SIN CECO</v>
      </c>
      <c r="U2561" s="3" t="str">
        <f t="shared" si="313"/>
        <v>NO</v>
      </c>
      <c r="V2561" t="str">
        <f t="shared" si="314"/>
        <v>HOMECENTER CENDRITOS **-Soporte Administrativo</v>
      </c>
      <c r="W2561" s="53">
        <f t="shared" si="315"/>
        <v>4</v>
      </c>
      <c r="X2561">
        <f t="shared" si="316"/>
        <v>4</v>
      </c>
      <c r="Y2561">
        <f>IF(ISNA(VLOOKUP(B2561,CECOS_SIN_IDENTIFICAR!$A$2:$D$146,4,0)),"SIN CECO",IF(VLOOKUP(B2561,CECOS_SIN_IDENTIFICAR!$A$2:$D$146,4,0)=0,"SIN CECO",VLOOKUP(B2561,CECOS_SIN_IDENTIFICAR!$A$2:$D$146,4,0)))</f>
        <v>1225</v>
      </c>
      <c r="Z2561">
        <f t="shared" si="317"/>
        <v>1225</v>
      </c>
      <c r="AA2561" s="3" t="s">
        <v>114</v>
      </c>
      <c r="AB2561" t="str">
        <f t="shared" si="318"/>
        <v>e. Control de presupuesto-Soporte Administrativo</v>
      </c>
      <c r="AC2561" t="str">
        <f>VLOOKUP(AB2561,CODIFICACION_PREGUNTAS!$C$2:$D$35,2,0)</f>
        <v>SOPORTE_ADMON005</v>
      </c>
    </row>
    <row r="2562" spans="1:29" x14ac:dyDescent="0.25">
      <c r="A2562" s="3">
        <f t="shared" si="319"/>
        <v>2561</v>
      </c>
      <c r="B2562" s="3" t="s">
        <v>245</v>
      </c>
      <c r="C2562" s="32">
        <v>40787</v>
      </c>
      <c r="D2562" s="3" t="s">
        <v>114</v>
      </c>
      <c r="E2562" s="3"/>
      <c r="F2562" s="3"/>
      <c r="G2562" s="2" t="s">
        <v>17</v>
      </c>
      <c r="H2562" s="3" t="s">
        <v>18</v>
      </c>
      <c r="I2562" s="3">
        <v>4</v>
      </c>
      <c r="J2562" s="3" t="s">
        <v>183</v>
      </c>
      <c r="K2562" s="3"/>
      <c r="L2562" s="3"/>
      <c r="M2562" s="3"/>
      <c r="N2562" s="3"/>
      <c r="O2562" s="3"/>
      <c r="P2562" s="3"/>
      <c r="Q2562" s="3"/>
      <c r="R2562" s="3"/>
      <c r="S2562" s="3"/>
      <c r="T2562" s="3" t="str">
        <f t="shared" si="312"/>
        <v>SIN CECO</v>
      </c>
      <c r="U2562" s="3" t="str">
        <f t="shared" si="313"/>
        <v>NO</v>
      </c>
      <c r="V2562" t="str">
        <f t="shared" si="314"/>
        <v>HOMECENTER CENDRITOS **-Soporte Directivo (Coordinador y Gerencia)</v>
      </c>
      <c r="W2562" s="53">
        <f t="shared" si="315"/>
        <v>4</v>
      </c>
      <c r="X2562">
        <f t="shared" si="316"/>
        <v>4</v>
      </c>
      <c r="Y2562">
        <f>IF(ISNA(VLOOKUP(B2562,CECOS_SIN_IDENTIFICAR!$A$2:$D$146,4,0)),"SIN CECO",IF(VLOOKUP(B2562,CECOS_SIN_IDENTIFICAR!$A$2:$D$146,4,0)=0,"SIN CECO",VLOOKUP(B2562,CECOS_SIN_IDENTIFICAR!$A$2:$D$146,4,0)))</f>
        <v>1225</v>
      </c>
      <c r="Z2562">
        <f t="shared" si="317"/>
        <v>1225</v>
      </c>
      <c r="AA2562" s="3" t="s">
        <v>114</v>
      </c>
      <c r="AB2562" t="str">
        <f t="shared" si="318"/>
        <v>a. Apoyo y presencia en el proyecto-Soporte Directivo (Coordinador y Gerencia)</v>
      </c>
      <c r="AC2562" t="str">
        <f>VLOOKUP(AB2562,CODIFICACION_PREGUNTAS!$C$2:$D$35,2,0)</f>
        <v>SOPORTE_DIR001</v>
      </c>
    </row>
    <row r="2563" spans="1:29" x14ac:dyDescent="0.25">
      <c r="A2563" s="3">
        <f t="shared" si="319"/>
        <v>2562</v>
      </c>
      <c r="B2563" s="3" t="s">
        <v>245</v>
      </c>
      <c r="C2563" s="32">
        <v>40787</v>
      </c>
      <c r="D2563" s="3" t="s">
        <v>114</v>
      </c>
      <c r="E2563" s="3"/>
      <c r="F2563" s="3"/>
      <c r="G2563" s="2" t="s">
        <v>19</v>
      </c>
      <c r="H2563" s="3" t="s">
        <v>18</v>
      </c>
      <c r="I2563" s="3">
        <v>4</v>
      </c>
      <c r="J2563" s="3" t="s">
        <v>183</v>
      </c>
      <c r="K2563" s="3"/>
      <c r="L2563" s="3"/>
      <c r="M2563" s="3"/>
      <c r="N2563" s="3"/>
      <c r="O2563" s="3"/>
      <c r="P2563" s="3"/>
      <c r="Q2563" s="3"/>
      <c r="R2563" s="3"/>
      <c r="S2563" s="3"/>
      <c r="T2563" s="3" t="str">
        <f t="shared" ref="T2563:T2626" si="320">IF(U2563="NO","SIN CECO",LEFT(B2563,4)+0)</f>
        <v>SIN CECO</v>
      </c>
      <c r="U2563" s="3" t="str">
        <f t="shared" ref="U2563:U2626" si="321">IF(ISNUMBER(LEFT(B2563,4)+0),"SI","NO")</f>
        <v>NO</v>
      </c>
      <c r="V2563" t="str">
        <f t="shared" ref="V2563:V2626" si="322">CONCATENATE(B2563,"-",H2563)</f>
        <v>HOMECENTER CENDRITOS **-Soporte Directivo (Coordinador y Gerencia)</v>
      </c>
      <c r="W2563" s="53">
        <f t="shared" ref="W2563:W2626" si="323">I2563</f>
        <v>4</v>
      </c>
      <c r="X2563">
        <f t="shared" ref="X2563:X2626" si="324">IF(ISNUMBER(W2563+0),W2563+0,0)</f>
        <v>4</v>
      </c>
      <c r="Y2563">
        <f>IF(ISNA(VLOOKUP(B2563,CECOS_SIN_IDENTIFICAR!$A$2:$D$146,4,0)),"SIN CECO",IF(VLOOKUP(B2563,CECOS_SIN_IDENTIFICAR!$A$2:$D$146,4,0)=0,"SIN CECO",VLOOKUP(B2563,CECOS_SIN_IDENTIFICAR!$A$2:$D$146,4,0)))</f>
        <v>1225</v>
      </c>
      <c r="Z2563">
        <f t="shared" ref="Z2563:Z2626" si="325">IF(Y2563="SIN CECO",T2563,Y2563)</f>
        <v>1225</v>
      </c>
      <c r="AA2563" s="3" t="s">
        <v>114</v>
      </c>
      <c r="AB2563" t="str">
        <f t="shared" ref="AB2563:AB2626" si="326">CONCATENATE(G2563,"-",H2563)</f>
        <v>b. Conocimiento del proyecto-Soporte Directivo (Coordinador y Gerencia)</v>
      </c>
      <c r="AC2563" t="str">
        <f>VLOOKUP(AB2563,CODIFICACION_PREGUNTAS!$C$2:$D$35,2,0)</f>
        <v>SOPORTE_DIR002</v>
      </c>
    </row>
    <row r="2564" spans="1:29" x14ac:dyDescent="0.25">
      <c r="A2564" s="3">
        <f t="shared" ref="A2564:A2627" si="327">A2563+1</f>
        <v>2563</v>
      </c>
      <c r="B2564" s="3" t="s">
        <v>245</v>
      </c>
      <c r="C2564" s="32">
        <v>40787</v>
      </c>
      <c r="D2564" s="3" t="s">
        <v>114</v>
      </c>
      <c r="E2564" s="3"/>
      <c r="F2564" s="3"/>
      <c r="G2564" s="2" t="s">
        <v>20</v>
      </c>
      <c r="H2564" s="3" t="s">
        <v>18</v>
      </c>
      <c r="I2564" s="3">
        <v>4</v>
      </c>
      <c r="J2564" s="3" t="s">
        <v>183</v>
      </c>
      <c r="K2564" s="3"/>
      <c r="L2564" s="3"/>
      <c r="M2564" s="3"/>
      <c r="N2564" s="3"/>
      <c r="O2564" s="3"/>
      <c r="P2564" s="3"/>
      <c r="Q2564" s="3"/>
      <c r="R2564" s="3"/>
      <c r="S2564" s="3"/>
      <c r="T2564" s="3" t="str">
        <f t="shared" si="320"/>
        <v>SIN CECO</v>
      </c>
      <c r="U2564" s="3" t="str">
        <f t="shared" si="321"/>
        <v>NO</v>
      </c>
      <c r="V2564" t="str">
        <f t="shared" si="322"/>
        <v>HOMECENTER CENDRITOS **-Soporte Directivo (Coordinador y Gerencia)</v>
      </c>
      <c r="W2564" s="53">
        <f t="shared" si="323"/>
        <v>4</v>
      </c>
      <c r="X2564">
        <f t="shared" si="324"/>
        <v>4</v>
      </c>
      <c r="Y2564">
        <f>IF(ISNA(VLOOKUP(B2564,CECOS_SIN_IDENTIFICAR!$A$2:$D$146,4,0)),"SIN CECO",IF(VLOOKUP(B2564,CECOS_SIN_IDENTIFICAR!$A$2:$D$146,4,0)=0,"SIN CECO",VLOOKUP(B2564,CECOS_SIN_IDENTIFICAR!$A$2:$D$146,4,0)))</f>
        <v>1225</v>
      </c>
      <c r="Z2564">
        <f t="shared" si="325"/>
        <v>1225</v>
      </c>
      <c r="AA2564" s="3" t="s">
        <v>114</v>
      </c>
      <c r="AB2564" t="str">
        <f t="shared" si="326"/>
        <v>c. Planteamiento de soluciones y manejo de conflictos-Soporte Directivo (Coordinador y Gerencia)</v>
      </c>
      <c r="AC2564" t="str">
        <f>VLOOKUP(AB2564,CODIFICACION_PREGUNTAS!$C$2:$D$35,2,0)</f>
        <v>SOPORTE_DIR003</v>
      </c>
    </row>
    <row r="2565" spans="1:29" x14ac:dyDescent="0.25">
      <c r="A2565" s="3">
        <f t="shared" si="327"/>
        <v>2564</v>
      </c>
      <c r="B2565" s="3" t="s">
        <v>245</v>
      </c>
      <c r="C2565" s="32">
        <v>40787</v>
      </c>
      <c r="D2565" s="3" t="s">
        <v>114</v>
      </c>
      <c r="E2565" s="3"/>
      <c r="F2565" s="3"/>
      <c r="G2565" s="2" t="s">
        <v>21</v>
      </c>
      <c r="H2565" s="3" t="s">
        <v>18</v>
      </c>
      <c r="I2565" s="3">
        <v>4</v>
      </c>
      <c r="J2565" s="3" t="s">
        <v>183</v>
      </c>
      <c r="K2565" s="3"/>
      <c r="L2565" s="3"/>
      <c r="M2565" s="3"/>
      <c r="N2565" s="3"/>
      <c r="O2565" s="3"/>
      <c r="P2565" s="3"/>
      <c r="Q2565" s="3"/>
      <c r="R2565" s="3"/>
      <c r="S2565" s="3"/>
      <c r="T2565" s="3" t="str">
        <f t="shared" si="320"/>
        <v>SIN CECO</v>
      </c>
      <c r="U2565" s="3" t="str">
        <f t="shared" si="321"/>
        <v>NO</v>
      </c>
      <c r="V2565" t="str">
        <f t="shared" si="322"/>
        <v>HOMECENTER CENDRITOS **-Soporte Directivo (Coordinador y Gerencia)</v>
      </c>
      <c r="W2565" s="53">
        <f t="shared" si="323"/>
        <v>4</v>
      </c>
      <c r="X2565">
        <f t="shared" si="324"/>
        <v>4</v>
      </c>
      <c r="Y2565">
        <f>IF(ISNA(VLOOKUP(B2565,CECOS_SIN_IDENTIFICAR!$A$2:$D$146,4,0)),"SIN CECO",IF(VLOOKUP(B2565,CECOS_SIN_IDENTIFICAR!$A$2:$D$146,4,0)=0,"SIN CECO",VLOOKUP(B2565,CECOS_SIN_IDENTIFICAR!$A$2:$D$146,4,0)))</f>
        <v>1225</v>
      </c>
      <c r="Z2565">
        <f t="shared" si="325"/>
        <v>1225</v>
      </c>
      <c r="AA2565" s="3" t="s">
        <v>114</v>
      </c>
      <c r="AB2565" t="str">
        <f t="shared" si="326"/>
        <v>d. Cumplimiento de compromisos-Soporte Directivo (Coordinador y Gerencia)</v>
      </c>
      <c r="AC2565" t="str">
        <f>VLOOKUP(AB2565,CODIFICACION_PREGUNTAS!$C$2:$D$35,2,0)</f>
        <v>SOPORTE_DIR004</v>
      </c>
    </row>
    <row r="2566" spans="1:29" x14ac:dyDescent="0.25">
      <c r="A2566" s="3">
        <f t="shared" si="327"/>
        <v>2565</v>
      </c>
      <c r="B2566" s="3" t="s">
        <v>245</v>
      </c>
      <c r="C2566" s="32">
        <v>40787</v>
      </c>
      <c r="D2566" s="3" t="s">
        <v>114</v>
      </c>
      <c r="E2566" s="3"/>
      <c r="F2566" s="3"/>
      <c r="G2566" s="2" t="s">
        <v>22</v>
      </c>
      <c r="H2566" s="3" t="s">
        <v>18</v>
      </c>
      <c r="I2566" s="3">
        <v>4</v>
      </c>
      <c r="J2566" s="3" t="s">
        <v>183</v>
      </c>
      <c r="K2566" s="3"/>
      <c r="L2566" s="3"/>
      <c r="M2566" s="3"/>
      <c r="N2566" s="3"/>
      <c r="O2566" s="3"/>
      <c r="P2566" s="3"/>
      <c r="Q2566" s="3"/>
      <c r="R2566" s="3"/>
      <c r="S2566" s="3"/>
      <c r="T2566" s="3" t="str">
        <f t="shared" si="320"/>
        <v>SIN CECO</v>
      </c>
      <c r="U2566" s="3" t="str">
        <f t="shared" si="321"/>
        <v>NO</v>
      </c>
      <c r="V2566" t="str">
        <f t="shared" si="322"/>
        <v>HOMECENTER CENDRITOS **-Soporte Directivo (Coordinador y Gerencia)</v>
      </c>
      <c r="W2566" s="53">
        <f t="shared" si="323"/>
        <v>4</v>
      </c>
      <c r="X2566">
        <f t="shared" si="324"/>
        <v>4</v>
      </c>
      <c r="Y2566">
        <f>IF(ISNA(VLOOKUP(B2566,CECOS_SIN_IDENTIFICAR!$A$2:$D$146,4,0)),"SIN CECO",IF(VLOOKUP(B2566,CECOS_SIN_IDENTIFICAR!$A$2:$D$146,4,0)=0,"SIN CECO",VLOOKUP(B2566,CECOS_SIN_IDENTIFICAR!$A$2:$D$146,4,0)))</f>
        <v>1225</v>
      </c>
      <c r="Z2566">
        <f t="shared" si="325"/>
        <v>1225</v>
      </c>
      <c r="AA2566" s="3" t="s">
        <v>114</v>
      </c>
      <c r="AB2566" t="str">
        <f t="shared" si="326"/>
        <v>e. Manejo del cliente-Soporte Directivo (Coordinador y Gerencia)</v>
      </c>
      <c r="AC2566" t="str">
        <f>VLOOKUP(AB2566,CODIFICACION_PREGUNTAS!$C$2:$D$35,2,0)</f>
        <v>SOPORTE_DIR005</v>
      </c>
    </row>
    <row r="2567" spans="1:29" x14ac:dyDescent="0.25">
      <c r="A2567" s="3">
        <f t="shared" si="327"/>
        <v>2566</v>
      </c>
      <c r="B2567" s="3" t="s">
        <v>245</v>
      </c>
      <c r="C2567" s="32">
        <v>40787</v>
      </c>
      <c r="D2567" s="3" t="s">
        <v>114</v>
      </c>
      <c r="E2567" s="3"/>
      <c r="F2567" s="3"/>
      <c r="G2567" s="2" t="s">
        <v>23</v>
      </c>
      <c r="H2567" s="3" t="s">
        <v>24</v>
      </c>
      <c r="I2567" s="3">
        <v>4</v>
      </c>
      <c r="J2567" s="3" t="s">
        <v>183</v>
      </c>
      <c r="K2567" s="3"/>
      <c r="L2567" s="3"/>
      <c r="M2567" s="3"/>
      <c r="N2567" s="3"/>
      <c r="O2567" s="3"/>
      <c r="P2567" s="3"/>
      <c r="Q2567" s="3"/>
      <c r="R2567" s="3"/>
      <c r="S2567" s="3"/>
      <c r="T2567" s="3" t="str">
        <f t="shared" si="320"/>
        <v>SIN CECO</v>
      </c>
      <c r="U2567" s="3" t="str">
        <f t="shared" si="321"/>
        <v>NO</v>
      </c>
      <c r="V2567" t="str">
        <f t="shared" si="322"/>
        <v>HOMECENTER CENDRITOS **-Personal que presta el servicio en obra</v>
      </c>
      <c r="W2567" s="53">
        <f t="shared" si="323"/>
        <v>4</v>
      </c>
      <c r="X2567">
        <f t="shared" si="324"/>
        <v>4</v>
      </c>
      <c r="Y2567">
        <f>IF(ISNA(VLOOKUP(B2567,CECOS_SIN_IDENTIFICAR!$A$2:$D$146,4,0)),"SIN CECO",IF(VLOOKUP(B2567,CECOS_SIN_IDENTIFICAR!$A$2:$D$146,4,0)=0,"SIN CECO",VLOOKUP(B2567,CECOS_SIN_IDENTIFICAR!$A$2:$D$146,4,0)))</f>
        <v>1225</v>
      </c>
      <c r="Z2567">
        <f t="shared" si="325"/>
        <v>1225</v>
      </c>
      <c r="AA2567" s="3" t="s">
        <v>114</v>
      </c>
      <c r="AB2567" t="str">
        <f t="shared" si="326"/>
        <v>a. Idoneidad del personal-Personal que presta el servicio en obra</v>
      </c>
      <c r="AC2567" t="str">
        <f>VLOOKUP(AB2567,CODIFICACION_PREGUNTAS!$C$2:$D$35,2,0)</f>
        <v>PERSONAL001</v>
      </c>
    </row>
    <row r="2568" spans="1:29" x14ac:dyDescent="0.25">
      <c r="A2568" s="3">
        <f t="shared" si="327"/>
        <v>2567</v>
      </c>
      <c r="B2568" s="3" t="s">
        <v>245</v>
      </c>
      <c r="C2568" s="32">
        <v>40787</v>
      </c>
      <c r="D2568" s="3" t="s">
        <v>114</v>
      </c>
      <c r="E2568" s="3"/>
      <c r="F2568" s="3"/>
      <c r="G2568" s="2" t="s">
        <v>25</v>
      </c>
      <c r="H2568" s="3" t="s">
        <v>24</v>
      </c>
      <c r="I2568" s="3">
        <v>4</v>
      </c>
      <c r="J2568" s="3" t="s">
        <v>183</v>
      </c>
      <c r="K2568" s="3"/>
      <c r="L2568" s="3"/>
      <c r="M2568" s="3"/>
      <c r="N2568" s="3"/>
      <c r="O2568" s="3"/>
      <c r="P2568" s="3"/>
      <c r="Q2568" s="3"/>
      <c r="R2568" s="3"/>
      <c r="S2568" s="3"/>
      <c r="T2568" s="3" t="str">
        <f t="shared" si="320"/>
        <v>SIN CECO</v>
      </c>
      <c r="U2568" s="3" t="str">
        <f t="shared" si="321"/>
        <v>NO</v>
      </c>
      <c r="V2568" t="str">
        <f t="shared" si="322"/>
        <v>HOMECENTER CENDRITOS **-Personal que presta el servicio en obra</v>
      </c>
      <c r="W2568" s="53">
        <f t="shared" si="323"/>
        <v>4</v>
      </c>
      <c r="X2568">
        <f t="shared" si="324"/>
        <v>4</v>
      </c>
      <c r="Y2568">
        <f>IF(ISNA(VLOOKUP(B2568,CECOS_SIN_IDENTIFICAR!$A$2:$D$146,4,0)),"SIN CECO",IF(VLOOKUP(B2568,CECOS_SIN_IDENTIFICAR!$A$2:$D$146,4,0)=0,"SIN CECO",VLOOKUP(B2568,CECOS_SIN_IDENTIFICAR!$A$2:$D$146,4,0)))</f>
        <v>1225</v>
      </c>
      <c r="Z2568">
        <f t="shared" si="325"/>
        <v>1225</v>
      </c>
      <c r="AA2568" s="3" t="s">
        <v>114</v>
      </c>
      <c r="AB2568" t="str">
        <f t="shared" si="326"/>
        <v>b. Oportuna atención al cliente-Personal que presta el servicio en obra</v>
      </c>
      <c r="AC2568" t="str">
        <f>VLOOKUP(AB2568,CODIFICACION_PREGUNTAS!$C$2:$D$35,2,0)</f>
        <v>PERSONAL002</v>
      </c>
    </row>
    <row r="2569" spans="1:29" x14ac:dyDescent="0.25">
      <c r="A2569" s="3">
        <f t="shared" si="327"/>
        <v>2568</v>
      </c>
      <c r="B2569" s="3" t="s">
        <v>245</v>
      </c>
      <c r="C2569" s="32">
        <v>40787</v>
      </c>
      <c r="D2569" s="3" t="s">
        <v>114</v>
      </c>
      <c r="E2569" s="3"/>
      <c r="F2569" s="3"/>
      <c r="G2569" s="2" t="s">
        <v>26</v>
      </c>
      <c r="H2569" s="3" t="s">
        <v>24</v>
      </c>
      <c r="I2569" s="3">
        <v>4</v>
      </c>
      <c r="J2569" s="3" t="s">
        <v>183</v>
      </c>
      <c r="K2569" s="3"/>
      <c r="L2569" s="3"/>
      <c r="M2569" s="3"/>
      <c r="N2569" s="3"/>
      <c r="O2569" s="3"/>
      <c r="P2569" s="3"/>
      <c r="Q2569" s="3"/>
      <c r="R2569" s="3"/>
      <c r="S2569" s="3"/>
      <c r="T2569" s="3" t="str">
        <f t="shared" si="320"/>
        <v>SIN CECO</v>
      </c>
      <c r="U2569" s="3" t="str">
        <f t="shared" si="321"/>
        <v>NO</v>
      </c>
      <c r="V2569" t="str">
        <f t="shared" si="322"/>
        <v>HOMECENTER CENDRITOS **-Personal que presta el servicio en obra</v>
      </c>
      <c r="W2569" s="53">
        <f t="shared" si="323"/>
        <v>4</v>
      </c>
      <c r="X2569">
        <f t="shared" si="324"/>
        <v>4</v>
      </c>
      <c r="Y2569">
        <f>IF(ISNA(VLOOKUP(B2569,CECOS_SIN_IDENTIFICAR!$A$2:$D$146,4,0)),"SIN CECO",IF(VLOOKUP(B2569,CECOS_SIN_IDENTIFICAR!$A$2:$D$146,4,0)=0,"SIN CECO",VLOOKUP(B2569,CECOS_SIN_IDENTIFICAR!$A$2:$D$146,4,0)))</f>
        <v>1225</v>
      </c>
      <c r="Z2569">
        <f t="shared" si="325"/>
        <v>1225</v>
      </c>
      <c r="AA2569" s="3" t="s">
        <v>114</v>
      </c>
      <c r="AB2569" t="str">
        <f t="shared" si="326"/>
        <v>c. Compromiso con el proyecto-Personal que presta el servicio en obra</v>
      </c>
      <c r="AC2569" t="str">
        <f>VLOOKUP(AB2569,CODIFICACION_PREGUNTAS!$C$2:$D$35,2,0)</f>
        <v>PERSONAL003</v>
      </c>
    </row>
    <row r="2570" spans="1:29" x14ac:dyDescent="0.25">
      <c r="A2570" s="3">
        <f t="shared" si="327"/>
        <v>2569</v>
      </c>
      <c r="B2570" s="3" t="s">
        <v>245</v>
      </c>
      <c r="C2570" s="32">
        <v>40787</v>
      </c>
      <c r="D2570" s="3" t="s">
        <v>114</v>
      </c>
      <c r="E2570" s="3"/>
      <c r="F2570" s="3"/>
      <c r="G2570" s="2" t="s">
        <v>21</v>
      </c>
      <c r="H2570" s="3" t="s">
        <v>24</v>
      </c>
      <c r="I2570" s="3">
        <v>4</v>
      </c>
      <c r="J2570" s="3" t="s">
        <v>183</v>
      </c>
      <c r="K2570" s="3"/>
      <c r="L2570" s="3"/>
      <c r="M2570" s="3"/>
      <c r="N2570" s="3"/>
      <c r="O2570" s="3"/>
      <c r="P2570" s="3"/>
      <c r="Q2570" s="3"/>
      <c r="R2570" s="3"/>
      <c r="S2570" s="3"/>
      <c r="T2570" s="3" t="str">
        <f t="shared" si="320"/>
        <v>SIN CECO</v>
      </c>
      <c r="U2570" s="3" t="str">
        <f t="shared" si="321"/>
        <v>NO</v>
      </c>
      <c r="V2570" t="str">
        <f t="shared" si="322"/>
        <v>HOMECENTER CENDRITOS **-Personal que presta el servicio en obra</v>
      </c>
      <c r="W2570" s="53">
        <f t="shared" si="323"/>
        <v>4</v>
      </c>
      <c r="X2570">
        <f t="shared" si="324"/>
        <v>4</v>
      </c>
      <c r="Y2570">
        <f>IF(ISNA(VLOOKUP(B2570,CECOS_SIN_IDENTIFICAR!$A$2:$D$146,4,0)),"SIN CECO",IF(VLOOKUP(B2570,CECOS_SIN_IDENTIFICAR!$A$2:$D$146,4,0)=0,"SIN CECO",VLOOKUP(B2570,CECOS_SIN_IDENTIFICAR!$A$2:$D$146,4,0)))</f>
        <v>1225</v>
      </c>
      <c r="Z2570">
        <f t="shared" si="325"/>
        <v>1225</v>
      </c>
      <c r="AA2570" s="3" t="s">
        <v>114</v>
      </c>
      <c r="AB2570" t="str">
        <f t="shared" si="326"/>
        <v>d. Cumplimiento de compromisos-Personal que presta el servicio en obra</v>
      </c>
      <c r="AC2570" t="str">
        <f>VLOOKUP(AB2570,CODIFICACION_PREGUNTAS!$C$2:$D$35,2,0)</f>
        <v>PERSONAL004</v>
      </c>
    </row>
    <row r="2571" spans="1:29" x14ac:dyDescent="0.25">
      <c r="A2571" s="3">
        <f t="shared" si="327"/>
        <v>2570</v>
      </c>
      <c r="B2571" s="3" t="s">
        <v>245</v>
      </c>
      <c r="C2571" s="32">
        <v>40787</v>
      </c>
      <c r="D2571" s="3" t="s">
        <v>114</v>
      </c>
      <c r="E2571" s="3"/>
      <c r="F2571" s="3"/>
      <c r="G2571" s="2" t="s">
        <v>27</v>
      </c>
      <c r="H2571" s="3" t="s">
        <v>24</v>
      </c>
      <c r="I2571" s="3">
        <v>4</v>
      </c>
      <c r="J2571" s="3" t="s">
        <v>183</v>
      </c>
      <c r="K2571" s="3"/>
      <c r="L2571" s="3"/>
      <c r="M2571" s="3"/>
      <c r="N2571" s="3"/>
      <c r="O2571" s="3"/>
      <c r="P2571" s="3"/>
      <c r="Q2571" s="3"/>
      <c r="R2571" s="3"/>
      <c r="S2571" s="3"/>
      <c r="T2571" s="3" t="str">
        <f t="shared" si="320"/>
        <v>SIN CECO</v>
      </c>
      <c r="U2571" s="3" t="str">
        <f t="shared" si="321"/>
        <v>NO</v>
      </c>
      <c r="V2571" t="str">
        <f t="shared" si="322"/>
        <v>HOMECENTER CENDRITOS **-Personal que presta el servicio en obra</v>
      </c>
      <c r="W2571" s="53">
        <f t="shared" si="323"/>
        <v>4</v>
      </c>
      <c r="X2571">
        <f t="shared" si="324"/>
        <v>4</v>
      </c>
      <c r="Y2571">
        <f>IF(ISNA(VLOOKUP(B2571,CECOS_SIN_IDENTIFICAR!$A$2:$D$146,4,0)),"SIN CECO",IF(VLOOKUP(B2571,CECOS_SIN_IDENTIFICAR!$A$2:$D$146,4,0)=0,"SIN CECO",VLOOKUP(B2571,CECOS_SIN_IDENTIFICAR!$A$2:$D$146,4,0)))</f>
        <v>1225</v>
      </c>
      <c r="Z2571">
        <f t="shared" si="325"/>
        <v>1225</v>
      </c>
      <c r="AA2571" s="3" t="s">
        <v>114</v>
      </c>
      <c r="AB2571" t="str">
        <f t="shared" si="326"/>
        <v>e. Proactividad en desarrollo de funciones-Personal que presta el servicio en obra</v>
      </c>
      <c r="AC2571" t="str">
        <f>VLOOKUP(AB2571,CODIFICACION_PREGUNTAS!$C$2:$D$35,2,0)</f>
        <v>PERSONAL005</v>
      </c>
    </row>
    <row r="2572" spans="1:29" x14ac:dyDescent="0.25">
      <c r="A2572" s="3">
        <f t="shared" si="327"/>
        <v>2571</v>
      </c>
      <c r="B2572" s="3" t="s">
        <v>245</v>
      </c>
      <c r="C2572" s="32">
        <v>40787</v>
      </c>
      <c r="D2572" s="3" t="s">
        <v>114</v>
      </c>
      <c r="E2572" s="3"/>
      <c r="F2572" s="3"/>
      <c r="G2572" s="2" t="s">
        <v>28</v>
      </c>
      <c r="H2572" s="2" t="s">
        <v>29</v>
      </c>
      <c r="I2572" s="3">
        <v>4</v>
      </c>
      <c r="J2572" s="3" t="s">
        <v>183</v>
      </c>
      <c r="K2572" s="3"/>
      <c r="L2572" s="3"/>
      <c r="M2572" s="3"/>
      <c r="N2572" s="3"/>
      <c r="O2572" s="3"/>
      <c r="P2572" s="3"/>
      <c r="Q2572" s="3"/>
      <c r="R2572" s="3"/>
      <c r="S2572" s="3"/>
      <c r="T2572" s="3" t="str">
        <f t="shared" si="320"/>
        <v>SIN CECO</v>
      </c>
      <c r="U2572" s="3" t="str">
        <f t="shared" si="321"/>
        <v>NO</v>
      </c>
      <c r="V2572" t="str">
        <f t="shared" si="322"/>
        <v>HOMECENTER CENDRITOS **-Productos Asociados de PAYC (Informes, Control de presupuesto y Programación y actas)</v>
      </c>
      <c r="W2572" s="53">
        <f t="shared" si="323"/>
        <v>4</v>
      </c>
      <c r="X2572">
        <f t="shared" si="324"/>
        <v>4</v>
      </c>
      <c r="Y2572">
        <f>IF(ISNA(VLOOKUP(B2572,CECOS_SIN_IDENTIFICAR!$A$2:$D$146,4,0)),"SIN CECO",IF(VLOOKUP(B2572,CECOS_SIN_IDENTIFICAR!$A$2:$D$146,4,0)=0,"SIN CECO",VLOOKUP(B2572,CECOS_SIN_IDENTIFICAR!$A$2:$D$146,4,0)))</f>
        <v>1225</v>
      </c>
      <c r="Z2572">
        <f t="shared" si="325"/>
        <v>1225</v>
      </c>
      <c r="AA2572" s="3" t="s">
        <v>114</v>
      </c>
      <c r="AB2572" t="str">
        <f t="shared" si="326"/>
        <v>a. Calidad del Contenido-Productos Asociados de PAYC (Informes, Control de presupuesto y Programación y actas)</v>
      </c>
      <c r="AC2572" t="str">
        <f>VLOOKUP(AB2572,CODIFICACION_PREGUNTAS!$C$2:$D$35,2,0)</f>
        <v>PRODUCTOS001</v>
      </c>
    </row>
    <row r="2573" spans="1:29" x14ac:dyDescent="0.25">
      <c r="A2573" s="3">
        <f t="shared" si="327"/>
        <v>2572</v>
      </c>
      <c r="B2573" s="3" t="s">
        <v>245</v>
      </c>
      <c r="C2573" s="32">
        <v>40787</v>
      </c>
      <c r="D2573" s="3" t="s">
        <v>114</v>
      </c>
      <c r="E2573" s="3"/>
      <c r="F2573" s="3"/>
      <c r="G2573" s="2" t="s">
        <v>30</v>
      </c>
      <c r="H2573" s="2" t="s">
        <v>29</v>
      </c>
      <c r="I2573" s="3">
        <v>4</v>
      </c>
      <c r="J2573" s="3" t="s">
        <v>183</v>
      </c>
      <c r="K2573" s="3"/>
      <c r="L2573" s="3"/>
      <c r="M2573" s="3"/>
      <c r="N2573" s="3"/>
      <c r="O2573" s="3"/>
      <c r="P2573" s="3"/>
      <c r="Q2573" s="3"/>
      <c r="R2573" s="3"/>
      <c r="S2573" s="3"/>
      <c r="T2573" s="3" t="str">
        <f t="shared" si="320"/>
        <v>SIN CECO</v>
      </c>
      <c r="U2573" s="3" t="str">
        <f t="shared" si="321"/>
        <v>NO</v>
      </c>
      <c r="V2573" t="str">
        <f t="shared" si="322"/>
        <v>HOMECENTER CENDRITOS **-Productos Asociados de PAYC (Informes, Control de presupuesto y Programación y actas)</v>
      </c>
      <c r="W2573" s="53">
        <f t="shared" si="323"/>
        <v>4</v>
      </c>
      <c r="X2573">
        <f t="shared" si="324"/>
        <v>4</v>
      </c>
      <c r="Y2573">
        <f>IF(ISNA(VLOOKUP(B2573,CECOS_SIN_IDENTIFICAR!$A$2:$D$146,4,0)),"SIN CECO",IF(VLOOKUP(B2573,CECOS_SIN_IDENTIFICAR!$A$2:$D$146,4,0)=0,"SIN CECO",VLOOKUP(B2573,CECOS_SIN_IDENTIFICAR!$A$2:$D$146,4,0)))</f>
        <v>1225</v>
      </c>
      <c r="Z2573">
        <f t="shared" si="325"/>
        <v>1225</v>
      </c>
      <c r="AA2573" s="3" t="s">
        <v>114</v>
      </c>
      <c r="AB2573" t="str">
        <f t="shared" si="326"/>
        <v>b. Claridad del Contenido-Productos Asociados de PAYC (Informes, Control de presupuesto y Programación y actas)</v>
      </c>
      <c r="AC2573" t="str">
        <f>VLOOKUP(AB2573,CODIFICACION_PREGUNTAS!$C$2:$D$35,2,0)</f>
        <v>PRODUCTOS002</v>
      </c>
    </row>
    <row r="2574" spans="1:29" x14ac:dyDescent="0.25">
      <c r="A2574" s="3">
        <f t="shared" si="327"/>
        <v>2573</v>
      </c>
      <c r="B2574" s="3" t="s">
        <v>245</v>
      </c>
      <c r="C2574" s="32">
        <v>40787</v>
      </c>
      <c r="D2574" s="3" t="s">
        <v>114</v>
      </c>
      <c r="E2574" s="3"/>
      <c r="F2574" s="3"/>
      <c r="G2574" s="2" t="s">
        <v>31</v>
      </c>
      <c r="H2574" s="2" t="s">
        <v>29</v>
      </c>
      <c r="I2574" s="3">
        <v>4</v>
      </c>
      <c r="J2574" s="3" t="s">
        <v>183</v>
      </c>
      <c r="K2574" s="3"/>
      <c r="L2574" s="3"/>
      <c r="M2574" s="3"/>
      <c r="N2574" s="3"/>
      <c r="O2574" s="3"/>
      <c r="P2574" s="3"/>
      <c r="Q2574" s="3"/>
      <c r="R2574" s="3"/>
      <c r="S2574" s="3"/>
      <c r="T2574" s="3" t="str">
        <f t="shared" si="320"/>
        <v>SIN CECO</v>
      </c>
      <c r="U2574" s="3" t="str">
        <f t="shared" si="321"/>
        <v>NO</v>
      </c>
      <c r="V2574" t="str">
        <f t="shared" si="322"/>
        <v>HOMECENTER CENDRITOS **-Productos Asociados de PAYC (Informes, Control de presupuesto y Programación y actas)</v>
      </c>
      <c r="W2574" s="53">
        <f t="shared" si="323"/>
        <v>4</v>
      </c>
      <c r="X2574">
        <f t="shared" si="324"/>
        <v>4</v>
      </c>
      <c r="Y2574">
        <f>IF(ISNA(VLOOKUP(B2574,CECOS_SIN_IDENTIFICAR!$A$2:$D$146,4,0)),"SIN CECO",IF(VLOOKUP(B2574,CECOS_SIN_IDENTIFICAR!$A$2:$D$146,4,0)=0,"SIN CECO",VLOOKUP(B2574,CECOS_SIN_IDENTIFICAR!$A$2:$D$146,4,0)))</f>
        <v>1225</v>
      </c>
      <c r="Z2574">
        <f t="shared" si="325"/>
        <v>1225</v>
      </c>
      <c r="AA2574" s="3" t="s">
        <v>114</v>
      </c>
      <c r="AB2574" t="str">
        <f t="shared" si="326"/>
        <v>c. Oportunidad en la entrega-Productos Asociados de PAYC (Informes, Control de presupuesto y Programación y actas)</v>
      </c>
      <c r="AC2574" t="str">
        <f>VLOOKUP(AB2574,CODIFICACION_PREGUNTAS!$C$2:$D$35,2,0)</f>
        <v>PRODUCTOS003</v>
      </c>
    </row>
    <row r="2575" spans="1:29" x14ac:dyDescent="0.25">
      <c r="A2575" s="3">
        <f t="shared" si="327"/>
        <v>2574</v>
      </c>
      <c r="B2575" s="3" t="s">
        <v>245</v>
      </c>
      <c r="C2575" s="32">
        <v>40787</v>
      </c>
      <c r="D2575" s="3" t="s">
        <v>114</v>
      </c>
      <c r="E2575" s="3"/>
      <c r="F2575" s="3"/>
      <c r="G2575" s="2" t="s">
        <v>32</v>
      </c>
      <c r="H2575" s="2" t="s">
        <v>29</v>
      </c>
      <c r="I2575" s="3">
        <v>4</v>
      </c>
      <c r="J2575" s="3" t="s">
        <v>183</v>
      </c>
      <c r="K2575" s="3"/>
      <c r="L2575" s="3"/>
      <c r="M2575" s="3"/>
      <c r="N2575" s="3"/>
      <c r="O2575" s="3"/>
      <c r="P2575" s="3"/>
      <c r="Q2575" s="3"/>
      <c r="R2575" s="3"/>
      <c r="S2575" s="3"/>
      <c r="T2575" s="3" t="str">
        <f t="shared" si="320"/>
        <v>SIN CECO</v>
      </c>
      <c r="U2575" s="3" t="str">
        <f t="shared" si="321"/>
        <v>NO</v>
      </c>
      <c r="V2575" t="str">
        <f t="shared" si="322"/>
        <v>HOMECENTER CENDRITOS **-Productos Asociados de PAYC (Informes, Control de presupuesto y Programación y actas)</v>
      </c>
      <c r="W2575" s="53">
        <f t="shared" si="323"/>
        <v>4</v>
      </c>
      <c r="X2575">
        <f t="shared" si="324"/>
        <v>4</v>
      </c>
      <c r="Y2575">
        <f>IF(ISNA(VLOOKUP(B2575,CECOS_SIN_IDENTIFICAR!$A$2:$D$146,4,0)),"SIN CECO",IF(VLOOKUP(B2575,CECOS_SIN_IDENTIFICAR!$A$2:$D$146,4,0)=0,"SIN CECO",VLOOKUP(B2575,CECOS_SIN_IDENTIFICAR!$A$2:$D$146,4,0)))</f>
        <v>1225</v>
      </c>
      <c r="Z2575">
        <f t="shared" si="325"/>
        <v>1225</v>
      </c>
      <c r="AA2575" s="3" t="s">
        <v>114</v>
      </c>
      <c r="AB2575" t="str">
        <f t="shared" si="326"/>
        <v>d. Precisión de la información-Productos Asociados de PAYC (Informes, Control de presupuesto y Programación y actas)</v>
      </c>
      <c r="AC2575" t="str">
        <f>VLOOKUP(AB2575,CODIFICACION_PREGUNTAS!$C$2:$D$35,2,0)</f>
        <v>PRODUCTOS004</v>
      </c>
    </row>
    <row r="2576" spans="1:29" x14ac:dyDescent="0.25">
      <c r="A2576" s="3">
        <f t="shared" si="327"/>
        <v>2575</v>
      </c>
      <c r="B2576" s="3" t="s">
        <v>245</v>
      </c>
      <c r="C2576" s="32">
        <v>40787</v>
      </c>
      <c r="D2576" s="3" t="s">
        <v>114</v>
      </c>
      <c r="E2576" s="3"/>
      <c r="F2576" s="3"/>
      <c r="G2576" s="2" t="s">
        <v>33</v>
      </c>
      <c r="H2576" s="2" t="s">
        <v>29</v>
      </c>
      <c r="I2576" s="3">
        <v>4</v>
      </c>
      <c r="J2576" s="3" t="s">
        <v>183</v>
      </c>
      <c r="K2576" s="3"/>
      <c r="L2576" s="3"/>
      <c r="M2576" s="3"/>
      <c r="N2576" s="3"/>
      <c r="O2576" s="3"/>
      <c r="P2576" s="3"/>
      <c r="Q2576" s="3"/>
      <c r="R2576" s="3"/>
      <c r="S2576" s="3"/>
      <c r="T2576" s="3" t="str">
        <f t="shared" si="320"/>
        <v>SIN CECO</v>
      </c>
      <c r="U2576" s="3" t="str">
        <f t="shared" si="321"/>
        <v>NO</v>
      </c>
      <c r="V2576" t="str">
        <f t="shared" si="322"/>
        <v>HOMECENTER CENDRITOS **-Productos Asociados de PAYC (Informes, Control de presupuesto y Programación y actas)</v>
      </c>
      <c r="W2576" s="53">
        <f t="shared" si="323"/>
        <v>4</v>
      </c>
      <c r="X2576">
        <f t="shared" si="324"/>
        <v>4</v>
      </c>
      <c r="Y2576">
        <f>IF(ISNA(VLOOKUP(B2576,CECOS_SIN_IDENTIFICAR!$A$2:$D$146,4,0)),"SIN CECO",IF(VLOOKUP(B2576,CECOS_SIN_IDENTIFICAR!$A$2:$D$146,4,0)=0,"SIN CECO",VLOOKUP(B2576,CECOS_SIN_IDENTIFICAR!$A$2:$D$146,4,0)))</f>
        <v>1225</v>
      </c>
      <c r="Z2576">
        <f t="shared" si="325"/>
        <v>1225</v>
      </c>
      <c r="AA2576" s="3" t="s">
        <v>114</v>
      </c>
      <c r="AB2576" t="str">
        <f t="shared" si="326"/>
        <v>e. Diagramación-Productos Asociados de PAYC (Informes, Control de presupuesto y Programación y actas)</v>
      </c>
      <c r="AC2576" t="str">
        <f>VLOOKUP(AB2576,CODIFICACION_PREGUNTAS!$C$2:$D$35,2,0)</f>
        <v>PRODUCTOS005</v>
      </c>
    </row>
    <row r="2577" spans="1:29" x14ac:dyDescent="0.25">
      <c r="A2577" s="3">
        <f t="shared" si="327"/>
        <v>2576</v>
      </c>
      <c r="B2577" s="3" t="s">
        <v>245</v>
      </c>
      <c r="C2577" s="32">
        <v>40787</v>
      </c>
      <c r="D2577" s="3" t="s">
        <v>114</v>
      </c>
      <c r="E2577" s="3"/>
      <c r="F2577" s="3"/>
      <c r="G2577" s="2" t="s">
        <v>34</v>
      </c>
      <c r="H2577" s="2" t="s">
        <v>35</v>
      </c>
      <c r="I2577" s="3">
        <v>4</v>
      </c>
      <c r="J2577" s="3" t="s">
        <v>183</v>
      </c>
      <c r="K2577" s="3"/>
      <c r="L2577" s="3"/>
      <c r="M2577" s="3"/>
      <c r="N2577" s="3"/>
      <c r="O2577" s="3"/>
      <c r="P2577" s="3"/>
      <c r="Q2577" s="3"/>
      <c r="R2577" s="3"/>
      <c r="S2577" s="3"/>
      <c r="T2577" s="3" t="str">
        <f t="shared" si="320"/>
        <v>SIN CECO</v>
      </c>
      <c r="U2577" s="3" t="str">
        <f t="shared" si="321"/>
        <v>NO</v>
      </c>
      <c r="V2577" t="str">
        <f t="shared" si="322"/>
        <v>HOMECENTER CENDRITOS **-Compromisos Pactados</v>
      </c>
      <c r="W2577" s="53">
        <f t="shared" si="323"/>
        <v>4</v>
      </c>
      <c r="X2577">
        <f t="shared" si="324"/>
        <v>4</v>
      </c>
      <c r="Y2577">
        <f>IF(ISNA(VLOOKUP(B2577,CECOS_SIN_IDENTIFICAR!$A$2:$D$146,4,0)),"SIN CECO",IF(VLOOKUP(B2577,CECOS_SIN_IDENTIFICAR!$A$2:$D$146,4,0)=0,"SIN CECO",VLOOKUP(B2577,CECOS_SIN_IDENTIFICAR!$A$2:$D$146,4,0)))</f>
        <v>1225</v>
      </c>
      <c r="Z2577">
        <f t="shared" si="325"/>
        <v>1225</v>
      </c>
      <c r="AA2577" s="3" t="s">
        <v>114</v>
      </c>
      <c r="AB2577" t="str">
        <f t="shared" si="326"/>
        <v>a. Cumplimiento-Compromisos Pactados</v>
      </c>
      <c r="AC2577" t="str">
        <f>VLOOKUP(AB2577,CODIFICACION_PREGUNTAS!$C$2:$D$35,2,0)</f>
        <v>COMPROMISOS001</v>
      </c>
    </row>
    <row r="2578" spans="1:29" x14ac:dyDescent="0.25">
      <c r="A2578" s="3">
        <f t="shared" si="327"/>
        <v>2577</v>
      </c>
      <c r="B2578" s="3" t="s">
        <v>245</v>
      </c>
      <c r="C2578" s="32">
        <v>40787</v>
      </c>
      <c r="D2578" s="3" t="s">
        <v>114</v>
      </c>
      <c r="E2578" s="3"/>
      <c r="F2578" s="3"/>
      <c r="G2578" s="2" t="s">
        <v>36</v>
      </c>
      <c r="H2578" s="2" t="s">
        <v>35</v>
      </c>
      <c r="I2578" s="3">
        <v>4</v>
      </c>
      <c r="J2578" s="3" t="s">
        <v>183</v>
      </c>
      <c r="K2578" s="3"/>
      <c r="L2578" s="3"/>
      <c r="M2578" s="3"/>
      <c r="N2578" s="3"/>
      <c r="O2578" s="3"/>
      <c r="P2578" s="3"/>
      <c r="Q2578" s="3"/>
      <c r="R2578" s="3"/>
      <c r="S2578" s="3"/>
      <c r="T2578" s="3" t="str">
        <f t="shared" si="320"/>
        <v>SIN CECO</v>
      </c>
      <c r="U2578" s="3" t="str">
        <f t="shared" si="321"/>
        <v>NO</v>
      </c>
      <c r="V2578" t="str">
        <f t="shared" si="322"/>
        <v>HOMECENTER CENDRITOS **-Compromisos Pactados</v>
      </c>
      <c r="W2578" s="53">
        <f t="shared" si="323"/>
        <v>4</v>
      </c>
      <c r="X2578">
        <f t="shared" si="324"/>
        <v>4</v>
      </c>
      <c r="Y2578">
        <f>IF(ISNA(VLOOKUP(B2578,CECOS_SIN_IDENTIFICAR!$A$2:$D$146,4,0)),"SIN CECO",IF(VLOOKUP(B2578,CECOS_SIN_IDENTIFICAR!$A$2:$D$146,4,0)=0,"SIN CECO",VLOOKUP(B2578,CECOS_SIN_IDENTIFICAR!$A$2:$D$146,4,0)))</f>
        <v>1225</v>
      </c>
      <c r="Z2578">
        <f t="shared" si="325"/>
        <v>1225</v>
      </c>
      <c r="AA2578" s="3" t="s">
        <v>114</v>
      </c>
      <c r="AB2578" t="str">
        <f t="shared" si="326"/>
        <v>b. Satisface expectativas-Compromisos Pactados</v>
      </c>
      <c r="AC2578" t="str">
        <f>VLOOKUP(AB2578,CODIFICACION_PREGUNTAS!$C$2:$D$35,2,0)</f>
        <v>COMPROMISOS002</v>
      </c>
    </row>
    <row r="2579" spans="1:29" x14ac:dyDescent="0.25">
      <c r="A2579" s="3">
        <f t="shared" si="327"/>
        <v>2578</v>
      </c>
      <c r="B2579" s="3" t="s">
        <v>245</v>
      </c>
      <c r="C2579" s="32">
        <v>40787</v>
      </c>
      <c r="D2579" s="3" t="s">
        <v>114</v>
      </c>
      <c r="E2579" s="3"/>
      <c r="F2579" s="3"/>
      <c r="G2579" s="2" t="s">
        <v>37</v>
      </c>
      <c r="H2579" s="2" t="s">
        <v>35</v>
      </c>
      <c r="I2579" s="3">
        <v>4</v>
      </c>
      <c r="J2579" s="3" t="s">
        <v>183</v>
      </c>
      <c r="K2579" s="3"/>
      <c r="L2579" s="3"/>
      <c r="M2579" s="3"/>
      <c r="N2579" s="3"/>
      <c r="O2579" s="3"/>
      <c r="P2579" s="3"/>
      <c r="Q2579" s="3"/>
      <c r="R2579" s="3"/>
      <c r="S2579" s="3"/>
      <c r="T2579" s="3" t="str">
        <f t="shared" si="320"/>
        <v>SIN CECO</v>
      </c>
      <c r="U2579" s="3" t="str">
        <f t="shared" si="321"/>
        <v>NO</v>
      </c>
      <c r="V2579" t="str">
        <f t="shared" si="322"/>
        <v>HOMECENTER CENDRITOS **-Compromisos Pactados</v>
      </c>
      <c r="W2579" s="53">
        <f t="shared" si="323"/>
        <v>4</v>
      </c>
      <c r="X2579">
        <f t="shared" si="324"/>
        <v>4</v>
      </c>
      <c r="Y2579">
        <f>IF(ISNA(VLOOKUP(B2579,CECOS_SIN_IDENTIFICAR!$A$2:$D$146,4,0)),"SIN CECO",IF(VLOOKUP(B2579,CECOS_SIN_IDENTIFICAR!$A$2:$D$146,4,0)=0,"SIN CECO",VLOOKUP(B2579,CECOS_SIN_IDENTIFICAR!$A$2:$D$146,4,0)))</f>
        <v>1225</v>
      </c>
      <c r="Z2579">
        <f t="shared" si="325"/>
        <v>1225</v>
      </c>
      <c r="AA2579" s="3" t="s">
        <v>114</v>
      </c>
      <c r="AB2579" t="str">
        <f t="shared" si="326"/>
        <v>c. Calidad de la Información suministrada-Compromisos Pactados</v>
      </c>
      <c r="AC2579" t="str">
        <f>VLOOKUP(AB2579,CODIFICACION_PREGUNTAS!$C$2:$D$35,2,0)</f>
        <v>COMPROMISOS003</v>
      </c>
    </row>
    <row r="2580" spans="1:29" x14ac:dyDescent="0.25">
      <c r="A2580" s="3">
        <f t="shared" si="327"/>
        <v>2579</v>
      </c>
      <c r="B2580" s="3" t="s">
        <v>245</v>
      </c>
      <c r="C2580" s="32">
        <v>40787</v>
      </c>
      <c r="D2580" s="3" t="s">
        <v>114</v>
      </c>
      <c r="E2580" s="3"/>
      <c r="F2580" s="3"/>
      <c r="G2580" s="2" t="s">
        <v>38</v>
      </c>
      <c r="H2580" s="2" t="s">
        <v>35</v>
      </c>
      <c r="I2580" s="3">
        <v>4</v>
      </c>
      <c r="J2580" s="3" t="s">
        <v>183</v>
      </c>
      <c r="K2580" s="3"/>
      <c r="L2580" s="3"/>
      <c r="M2580" s="3"/>
      <c r="N2580" s="3"/>
      <c r="O2580" s="3"/>
      <c r="P2580" s="3"/>
      <c r="Q2580" s="3"/>
      <c r="R2580" s="3"/>
      <c r="S2580" s="3"/>
      <c r="T2580" s="3" t="str">
        <f t="shared" si="320"/>
        <v>SIN CECO</v>
      </c>
      <c r="U2580" s="3" t="str">
        <f t="shared" si="321"/>
        <v>NO</v>
      </c>
      <c r="V2580" t="str">
        <f t="shared" si="322"/>
        <v>HOMECENTER CENDRITOS **-Compromisos Pactados</v>
      </c>
      <c r="W2580" s="53">
        <f t="shared" si="323"/>
        <v>4</v>
      </c>
      <c r="X2580">
        <f t="shared" si="324"/>
        <v>4</v>
      </c>
      <c r="Y2580">
        <f>IF(ISNA(VLOOKUP(B2580,CECOS_SIN_IDENTIFICAR!$A$2:$D$146,4,0)),"SIN CECO",IF(VLOOKUP(B2580,CECOS_SIN_IDENTIFICAR!$A$2:$D$146,4,0)=0,"SIN CECO",VLOOKUP(B2580,CECOS_SIN_IDENTIFICAR!$A$2:$D$146,4,0)))</f>
        <v>1225</v>
      </c>
      <c r="Z2580">
        <f t="shared" si="325"/>
        <v>1225</v>
      </c>
      <c r="AA2580" s="3" t="s">
        <v>114</v>
      </c>
      <c r="AB2580" t="str">
        <f t="shared" si="326"/>
        <v>d. Disposición del personal de PAYC a las solicitudes del cliente-Compromisos Pactados</v>
      </c>
      <c r="AC2580" t="str">
        <f>VLOOKUP(AB2580,CODIFICACION_PREGUNTAS!$C$2:$D$35,2,0)</f>
        <v>COMPROMISOS004</v>
      </c>
    </row>
    <row r="2581" spans="1:29" x14ac:dyDescent="0.25">
      <c r="A2581" s="3">
        <f t="shared" si="327"/>
        <v>2580</v>
      </c>
      <c r="B2581" s="3" t="s">
        <v>245</v>
      </c>
      <c r="C2581" s="32">
        <v>40787</v>
      </c>
      <c r="D2581" s="3" t="s">
        <v>114</v>
      </c>
      <c r="E2581" s="3"/>
      <c r="F2581" s="3"/>
      <c r="G2581" s="2" t="s">
        <v>39</v>
      </c>
      <c r="H2581" s="2" t="s">
        <v>35</v>
      </c>
      <c r="I2581" s="3">
        <v>4</v>
      </c>
      <c r="J2581" s="3" t="s">
        <v>183</v>
      </c>
      <c r="K2581" s="3"/>
      <c r="L2581" s="3"/>
      <c r="M2581" s="3"/>
      <c r="N2581" s="3"/>
      <c r="O2581" s="3"/>
      <c r="P2581" s="3"/>
      <c r="Q2581" s="3"/>
      <c r="R2581" s="3"/>
      <c r="S2581" s="3"/>
      <c r="T2581" s="3" t="str">
        <f t="shared" si="320"/>
        <v>SIN CECO</v>
      </c>
      <c r="U2581" s="3" t="str">
        <f t="shared" si="321"/>
        <v>NO</v>
      </c>
      <c r="V2581" t="str">
        <f t="shared" si="322"/>
        <v>HOMECENTER CENDRITOS **-Compromisos Pactados</v>
      </c>
      <c r="W2581" s="53">
        <f t="shared" si="323"/>
        <v>4</v>
      </c>
      <c r="X2581">
        <f t="shared" si="324"/>
        <v>4</v>
      </c>
      <c r="Y2581">
        <f>IF(ISNA(VLOOKUP(B2581,CECOS_SIN_IDENTIFICAR!$A$2:$D$146,4,0)),"SIN CECO",IF(VLOOKUP(B2581,CECOS_SIN_IDENTIFICAR!$A$2:$D$146,4,0)=0,"SIN CECO",VLOOKUP(B2581,CECOS_SIN_IDENTIFICAR!$A$2:$D$146,4,0)))</f>
        <v>1225</v>
      </c>
      <c r="Z2581">
        <f t="shared" si="325"/>
        <v>1225</v>
      </c>
      <c r="AA2581" s="3" t="s">
        <v>114</v>
      </c>
      <c r="AB2581" t="str">
        <f t="shared" si="326"/>
        <v>e. Coherencia entre lo solicitado y lo entregado-Compromisos Pactados</v>
      </c>
      <c r="AC2581" t="str">
        <f>VLOOKUP(AB2581,CODIFICACION_PREGUNTAS!$C$2:$D$35,2,0)</f>
        <v>COMPROMISOS005</v>
      </c>
    </row>
    <row r="2582" spans="1:29" x14ac:dyDescent="0.25">
      <c r="A2582" s="3">
        <f t="shared" si="327"/>
        <v>2581</v>
      </c>
      <c r="B2582" s="3" t="s">
        <v>245</v>
      </c>
      <c r="C2582" s="32">
        <v>40787</v>
      </c>
      <c r="D2582" s="3" t="s">
        <v>114</v>
      </c>
      <c r="E2582" s="3"/>
      <c r="F2582" s="3"/>
      <c r="G2582" s="2" t="s">
        <v>40</v>
      </c>
      <c r="H2582" s="2" t="s">
        <v>40</v>
      </c>
      <c r="I2582" s="3">
        <v>4</v>
      </c>
      <c r="J2582" s="3" t="s">
        <v>183</v>
      </c>
      <c r="K2582" s="3"/>
      <c r="L2582" s="3"/>
      <c r="M2582" s="3"/>
      <c r="N2582" s="3"/>
      <c r="O2582" s="3"/>
      <c r="P2582" s="3"/>
      <c r="Q2582" s="3"/>
      <c r="R2582" s="3"/>
      <c r="S2582" s="3"/>
      <c r="T2582" s="3" t="str">
        <f t="shared" si="320"/>
        <v>SIN CECO</v>
      </c>
      <c r="U2582" s="3" t="str">
        <f t="shared" si="321"/>
        <v>NO</v>
      </c>
      <c r="V2582" t="str">
        <f t="shared" si="322"/>
        <v>HOMECENTER CENDRITOS **-Grado de Satisfacción con el Servicio Prestado</v>
      </c>
      <c r="W2582" s="53">
        <f t="shared" si="323"/>
        <v>4</v>
      </c>
      <c r="X2582">
        <f t="shared" si="324"/>
        <v>4</v>
      </c>
      <c r="Y2582">
        <f>IF(ISNA(VLOOKUP(B2582,CECOS_SIN_IDENTIFICAR!$A$2:$D$146,4,0)),"SIN CECO",IF(VLOOKUP(B2582,CECOS_SIN_IDENTIFICAR!$A$2:$D$146,4,0)=0,"SIN CECO",VLOOKUP(B2582,CECOS_SIN_IDENTIFICAR!$A$2:$D$146,4,0)))</f>
        <v>1225</v>
      </c>
      <c r="Z2582">
        <f t="shared" si="325"/>
        <v>1225</v>
      </c>
      <c r="AA2582" s="3" t="s">
        <v>114</v>
      </c>
      <c r="AB2582" t="str">
        <f t="shared" si="326"/>
        <v>Grado de Satisfacción con el Servicio Prestado-Grado de Satisfacción con el Servicio Prestado</v>
      </c>
      <c r="AC2582" t="str">
        <f>VLOOKUP(AB2582,CODIFICACION_PREGUNTAS!$C$2:$D$35,2,0)</f>
        <v>SATISFACCION001</v>
      </c>
    </row>
    <row r="2583" spans="1:29" x14ac:dyDescent="0.25">
      <c r="A2583" s="3">
        <f t="shared" si="327"/>
        <v>2582</v>
      </c>
      <c r="B2583" s="3" t="s">
        <v>245</v>
      </c>
      <c r="C2583" s="32">
        <v>40787</v>
      </c>
      <c r="D2583" s="3" t="s">
        <v>114</v>
      </c>
      <c r="E2583" s="3"/>
      <c r="F2583" s="3"/>
      <c r="G2583" s="2" t="s">
        <v>41</v>
      </c>
      <c r="H2583" s="2" t="s">
        <v>41</v>
      </c>
      <c r="I2583" s="3">
        <v>4</v>
      </c>
      <c r="J2583" s="3" t="s">
        <v>183</v>
      </c>
      <c r="K2583" s="3"/>
      <c r="L2583" s="3"/>
      <c r="M2583" s="3"/>
      <c r="N2583" s="3"/>
      <c r="O2583" s="3"/>
      <c r="P2583" s="3"/>
      <c r="Q2583" s="3"/>
      <c r="R2583" s="3"/>
      <c r="S2583" s="3"/>
      <c r="T2583" s="3" t="str">
        <f t="shared" si="320"/>
        <v>SIN CECO</v>
      </c>
      <c r="U2583" s="3" t="str">
        <f t="shared" si="321"/>
        <v>NO</v>
      </c>
      <c r="V2583" t="str">
        <f t="shared" si="322"/>
        <v>HOMECENTER CENDRITOS **-Posibilidad de Volver a Contratar con PAYC</v>
      </c>
      <c r="W2583" s="53">
        <f t="shared" si="323"/>
        <v>4</v>
      </c>
      <c r="X2583">
        <f t="shared" si="324"/>
        <v>4</v>
      </c>
      <c r="Y2583">
        <f>IF(ISNA(VLOOKUP(B2583,CECOS_SIN_IDENTIFICAR!$A$2:$D$146,4,0)),"SIN CECO",IF(VLOOKUP(B2583,CECOS_SIN_IDENTIFICAR!$A$2:$D$146,4,0)=0,"SIN CECO",VLOOKUP(B2583,CECOS_SIN_IDENTIFICAR!$A$2:$D$146,4,0)))</f>
        <v>1225</v>
      </c>
      <c r="Z2583">
        <f t="shared" si="325"/>
        <v>1225</v>
      </c>
      <c r="AA2583" s="3" t="s">
        <v>114</v>
      </c>
      <c r="AB2583" t="str">
        <f t="shared" si="326"/>
        <v>Posibilidad de Volver a Contratar con PAYC-Posibilidad de Volver a Contratar con PAYC</v>
      </c>
      <c r="AC2583" t="str">
        <f>VLOOKUP(AB2583,CODIFICACION_PREGUNTAS!$C$2:$D$35,2,0)</f>
        <v>VOLVER001</v>
      </c>
    </row>
    <row r="2584" spans="1:29" x14ac:dyDescent="0.25">
      <c r="A2584" s="3">
        <f t="shared" si="327"/>
        <v>2583</v>
      </c>
      <c r="B2584" s="3" t="s">
        <v>245</v>
      </c>
      <c r="C2584" s="32">
        <v>40787</v>
      </c>
      <c r="D2584" s="3" t="s">
        <v>114</v>
      </c>
      <c r="E2584" s="3"/>
      <c r="F2584" s="3"/>
      <c r="G2584" s="2" t="s">
        <v>42</v>
      </c>
      <c r="H2584" s="6" t="s">
        <v>43</v>
      </c>
      <c r="I2584" s="3" t="s">
        <v>56</v>
      </c>
      <c r="J2584" s="3" t="s">
        <v>183</v>
      </c>
      <c r="K2584" s="3"/>
      <c r="L2584" s="3"/>
      <c r="M2584" s="3"/>
      <c r="N2584" s="3"/>
      <c r="O2584" s="3"/>
      <c r="P2584" s="3"/>
      <c r="Q2584" s="3"/>
      <c r="R2584" s="3"/>
      <c r="S2584" s="3"/>
      <c r="T2584" s="3" t="str">
        <f t="shared" si="320"/>
        <v>SIN CECO</v>
      </c>
      <c r="U2584" s="3" t="str">
        <f t="shared" si="321"/>
        <v>NO</v>
      </c>
      <c r="V2584" t="str">
        <f t="shared" si="322"/>
        <v>HOMECENTER CENDRITOS **-Fortalezas PAYC</v>
      </c>
      <c r="W2584" s="53" t="str">
        <f t="shared" si="323"/>
        <v>-</v>
      </c>
      <c r="X2584">
        <f t="shared" si="324"/>
        <v>0</v>
      </c>
      <c r="Y2584">
        <f>IF(ISNA(VLOOKUP(B2584,CECOS_SIN_IDENTIFICAR!$A$2:$D$146,4,0)),"SIN CECO",IF(VLOOKUP(B2584,CECOS_SIN_IDENTIFICAR!$A$2:$D$146,4,0)=0,"SIN CECO",VLOOKUP(B2584,CECOS_SIN_IDENTIFICAR!$A$2:$D$146,4,0)))</f>
        <v>1225</v>
      </c>
      <c r="Z2584">
        <f t="shared" si="325"/>
        <v>1225</v>
      </c>
      <c r="AA2584" s="3" t="s">
        <v>114</v>
      </c>
      <c r="AB2584" t="str">
        <f t="shared" si="326"/>
        <v>Principales fortalezas en el servicio que presta PAYC-Fortalezas PAYC</v>
      </c>
      <c r="AC2584" t="str">
        <f>VLOOKUP(AB2584,CODIFICACION_PREGUNTAS!$C$2:$D$35,2,0)</f>
        <v>FORT001</v>
      </c>
    </row>
    <row r="2585" spans="1:29" x14ac:dyDescent="0.25">
      <c r="A2585" s="3">
        <f t="shared" si="327"/>
        <v>2584</v>
      </c>
      <c r="B2585" s="3" t="s">
        <v>245</v>
      </c>
      <c r="C2585" s="32">
        <v>40787</v>
      </c>
      <c r="D2585" s="3" t="s">
        <v>114</v>
      </c>
      <c r="E2585" s="3"/>
      <c r="F2585" s="3"/>
      <c r="G2585" s="2" t="s">
        <v>44</v>
      </c>
      <c r="H2585" s="6" t="s">
        <v>45</v>
      </c>
      <c r="I2585" s="3" t="s">
        <v>56</v>
      </c>
      <c r="J2585" s="3" t="s">
        <v>183</v>
      </c>
      <c r="K2585" s="3"/>
      <c r="L2585" s="3"/>
      <c r="M2585" s="3"/>
      <c r="N2585" s="3"/>
      <c r="O2585" s="3"/>
      <c r="P2585" s="3"/>
      <c r="Q2585" s="3"/>
      <c r="R2585" s="3"/>
      <c r="S2585" s="3"/>
      <c r="T2585" s="3" t="str">
        <f t="shared" si="320"/>
        <v>SIN CECO</v>
      </c>
      <c r="U2585" s="3" t="str">
        <f t="shared" si="321"/>
        <v>NO</v>
      </c>
      <c r="V2585" t="str">
        <f t="shared" si="322"/>
        <v>HOMECENTER CENDRITOS **-Debilidades PAYC</v>
      </c>
      <c r="W2585" s="53" t="str">
        <f t="shared" si="323"/>
        <v>-</v>
      </c>
      <c r="X2585">
        <f t="shared" si="324"/>
        <v>0</v>
      </c>
      <c r="Y2585">
        <f>IF(ISNA(VLOOKUP(B2585,CECOS_SIN_IDENTIFICAR!$A$2:$D$146,4,0)),"SIN CECO",IF(VLOOKUP(B2585,CECOS_SIN_IDENTIFICAR!$A$2:$D$146,4,0)=0,"SIN CECO",VLOOKUP(B2585,CECOS_SIN_IDENTIFICAR!$A$2:$D$146,4,0)))</f>
        <v>1225</v>
      </c>
      <c r="Z2585">
        <f t="shared" si="325"/>
        <v>1225</v>
      </c>
      <c r="AA2585" s="3" t="s">
        <v>114</v>
      </c>
      <c r="AB2585" t="str">
        <f t="shared" si="326"/>
        <v>Principales debilidades en el servicio que presta PAYC-Debilidades PAYC</v>
      </c>
      <c r="AC2585" t="str">
        <f>VLOOKUP(AB2585,CODIFICACION_PREGUNTAS!$C$2:$D$35,2,0)</f>
        <v>DEB001</v>
      </c>
    </row>
    <row r="2586" spans="1:29" x14ac:dyDescent="0.25">
      <c r="A2586" s="3">
        <f t="shared" si="327"/>
        <v>2585</v>
      </c>
      <c r="B2586" s="3" t="s">
        <v>246</v>
      </c>
      <c r="C2586" s="32">
        <v>40787</v>
      </c>
      <c r="D2586" s="3" t="s">
        <v>114</v>
      </c>
      <c r="E2586" s="3"/>
      <c r="F2586" s="3"/>
      <c r="G2586" s="2" t="s">
        <v>5</v>
      </c>
      <c r="H2586" s="3" t="s">
        <v>6</v>
      </c>
      <c r="I2586" s="3">
        <v>4</v>
      </c>
      <c r="J2586" s="3" t="s">
        <v>183</v>
      </c>
      <c r="K2586" s="3"/>
      <c r="L2586" s="3"/>
      <c r="M2586" s="3"/>
      <c r="N2586" s="3"/>
      <c r="O2586" s="3"/>
      <c r="P2586" s="3"/>
      <c r="Q2586" s="3"/>
      <c r="R2586" s="3"/>
      <c r="S2586" s="3"/>
      <c r="T2586" s="3" t="str">
        <f t="shared" si="320"/>
        <v>SIN CECO</v>
      </c>
      <c r="U2586" s="3" t="str">
        <f t="shared" si="321"/>
        <v>NO</v>
      </c>
      <c r="V2586" t="str">
        <f t="shared" si="322"/>
        <v>ZUANA **-Soporte Técnico</v>
      </c>
      <c r="W2586" s="53">
        <f t="shared" si="323"/>
        <v>4</v>
      </c>
      <c r="X2586">
        <f t="shared" si="324"/>
        <v>4</v>
      </c>
      <c r="Y2586">
        <f>IF(ISNA(VLOOKUP(B2586,CECOS_SIN_IDENTIFICAR!$A$2:$D$146,4,0)),"SIN CECO",IF(VLOOKUP(B2586,CECOS_SIN_IDENTIFICAR!$A$2:$D$146,4,0)=0,"SIN CECO",VLOOKUP(B2586,CECOS_SIN_IDENTIFICAR!$A$2:$D$146,4,0)))</f>
        <v>1169</v>
      </c>
      <c r="Z2586">
        <f t="shared" si="325"/>
        <v>1169</v>
      </c>
      <c r="AA2586" s="3" t="s">
        <v>114</v>
      </c>
      <c r="AB2586" t="str">
        <f t="shared" si="326"/>
        <v>a. Conocimiento específico de temas aplicables al proyecto-Soporte Técnico</v>
      </c>
      <c r="AC2586" t="str">
        <f>VLOOKUP(AB2586,CODIFICACION_PREGUNTAS!$C$2:$D$35,2,0)</f>
        <v>SOPORTE_TEC001</v>
      </c>
    </row>
    <row r="2587" spans="1:29" x14ac:dyDescent="0.25">
      <c r="A2587" s="3">
        <f t="shared" si="327"/>
        <v>2586</v>
      </c>
      <c r="B2587" s="3" t="s">
        <v>246</v>
      </c>
      <c r="C2587" s="32">
        <v>40787</v>
      </c>
      <c r="D2587" s="3" t="s">
        <v>114</v>
      </c>
      <c r="E2587" s="3"/>
      <c r="F2587" s="3"/>
      <c r="G2587" s="2" t="s">
        <v>7</v>
      </c>
      <c r="H2587" s="3" t="s">
        <v>6</v>
      </c>
      <c r="I2587" s="3">
        <v>4</v>
      </c>
      <c r="J2587" s="3" t="s">
        <v>183</v>
      </c>
      <c r="K2587" s="3"/>
      <c r="L2587" s="3"/>
      <c r="M2587" s="3"/>
      <c r="N2587" s="3"/>
      <c r="O2587" s="3"/>
      <c r="P2587" s="3"/>
      <c r="Q2587" s="3"/>
      <c r="R2587" s="3"/>
      <c r="S2587" s="3"/>
      <c r="T2587" s="3" t="str">
        <f t="shared" si="320"/>
        <v>SIN CECO</v>
      </c>
      <c r="U2587" s="3" t="str">
        <f t="shared" si="321"/>
        <v>NO</v>
      </c>
      <c r="V2587" t="str">
        <f t="shared" si="322"/>
        <v>ZUANA **-Soporte Técnico</v>
      </c>
      <c r="W2587" s="53">
        <f t="shared" si="323"/>
        <v>4</v>
      </c>
      <c r="X2587">
        <f t="shared" si="324"/>
        <v>4</v>
      </c>
      <c r="Y2587">
        <f>IF(ISNA(VLOOKUP(B2587,CECOS_SIN_IDENTIFICAR!$A$2:$D$146,4,0)),"SIN CECO",IF(VLOOKUP(B2587,CECOS_SIN_IDENTIFICAR!$A$2:$D$146,4,0)=0,"SIN CECO",VLOOKUP(B2587,CECOS_SIN_IDENTIFICAR!$A$2:$D$146,4,0)))</f>
        <v>1169</v>
      </c>
      <c r="Z2587">
        <f t="shared" si="325"/>
        <v>1169</v>
      </c>
      <c r="AA2587" s="3" t="s">
        <v>114</v>
      </c>
      <c r="AB2587" t="str">
        <f t="shared" si="326"/>
        <v>b. Idoneidad y Calidad del soporte-Soporte Técnico</v>
      </c>
      <c r="AC2587" t="str">
        <f>VLOOKUP(AB2587,CODIFICACION_PREGUNTAS!$C$2:$D$35,2,0)</f>
        <v>SOPORTE_TEC002</v>
      </c>
    </row>
    <row r="2588" spans="1:29" x14ac:dyDescent="0.25">
      <c r="A2588" s="3">
        <f t="shared" si="327"/>
        <v>2587</v>
      </c>
      <c r="B2588" s="3" t="s">
        <v>246</v>
      </c>
      <c r="C2588" s="32">
        <v>40787</v>
      </c>
      <c r="D2588" s="3" t="s">
        <v>114</v>
      </c>
      <c r="E2588" s="3"/>
      <c r="F2588" s="3"/>
      <c r="G2588" s="2" t="s">
        <v>8</v>
      </c>
      <c r="H2588" s="3" t="s">
        <v>6</v>
      </c>
      <c r="I2588" s="3">
        <v>4</v>
      </c>
      <c r="J2588" s="3" t="s">
        <v>183</v>
      </c>
      <c r="K2588" s="3"/>
      <c r="L2588" s="3"/>
      <c r="M2588" s="3"/>
      <c r="N2588" s="3"/>
      <c r="O2588" s="3"/>
      <c r="P2588" s="3"/>
      <c r="Q2588" s="3"/>
      <c r="R2588" s="3"/>
      <c r="S2588" s="3"/>
      <c r="T2588" s="3" t="str">
        <f t="shared" si="320"/>
        <v>SIN CECO</v>
      </c>
      <c r="U2588" s="3" t="str">
        <f t="shared" si="321"/>
        <v>NO</v>
      </c>
      <c r="V2588" t="str">
        <f t="shared" si="322"/>
        <v>ZUANA **-Soporte Técnico</v>
      </c>
      <c r="W2588" s="53">
        <f t="shared" si="323"/>
        <v>4</v>
      </c>
      <c r="X2588">
        <f t="shared" si="324"/>
        <v>4</v>
      </c>
      <c r="Y2588">
        <f>IF(ISNA(VLOOKUP(B2588,CECOS_SIN_IDENTIFICAR!$A$2:$D$146,4,0)),"SIN CECO",IF(VLOOKUP(B2588,CECOS_SIN_IDENTIFICAR!$A$2:$D$146,4,0)=0,"SIN CECO",VLOOKUP(B2588,CECOS_SIN_IDENTIFICAR!$A$2:$D$146,4,0)))</f>
        <v>1169</v>
      </c>
      <c r="Z2588">
        <f t="shared" si="325"/>
        <v>1169</v>
      </c>
      <c r="AA2588" s="3" t="s">
        <v>114</v>
      </c>
      <c r="AB2588" t="str">
        <f t="shared" si="326"/>
        <v>c. Cumplimiento de especificaciones técnicas de construcción-Soporte Técnico</v>
      </c>
      <c r="AC2588" t="str">
        <f>VLOOKUP(AB2588,CODIFICACION_PREGUNTAS!$C$2:$D$35,2,0)</f>
        <v>SOPORTE_TEC003</v>
      </c>
    </row>
    <row r="2589" spans="1:29" x14ac:dyDescent="0.25">
      <c r="A2589" s="3">
        <f t="shared" si="327"/>
        <v>2588</v>
      </c>
      <c r="B2589" s="3" t="s">
        <v>246</v>
      </c>
      <c r="C2589" s="32">
        <v>40787</v>
      </c>
      <c r="D2589" s="3" t="s">
        <v>114</v>
      </c>
      <c r="E2589" s="3"/>
      <c r="F2589" s="3"/>
      <c r="G2589" s="2" t="s">
        <v>9</v>
      </c>
      <c r="H2589" s="3" t="s">
        <v>6</v>
      </c>
      <c r="I2589" s="3">
        <v>4</v>
      </c>
      <c r="J2589" s="3" t="s">
        <v>183</v>
      </c>
      <c r="K2589" s="3"/>
      <c r="L2589" s="3"/>
      <c r="M2589" s="3"/>
      <c r="N2589" s="3"/>
      <c r="O2589" s="3"/>
      <c r="P2589" s="3"/>
      <c r="Q2589" s="3"/>
      <c r="R2589" s="3"/>
      <c r="S2589" s="3"/>
      <c r="T2589" s="3" t="str">
        <f t="shared" si="320"/>
        <v>SIN CECO</v>
      </c>
      <c r="U2589" s="3" t="str">
        <f t="shared" si="321"/>
        <v>NO</v>
      </c>
      <c r="V2589" t="str">
        <f t="shared" si="322"/>
        <v>ZUANA **-Soporte Técnico</v>
      </c>
      <c r="W2589" s="53">
        <f t="shared" si="323"/>
        <v>4</v>
      </c>
      <c r="X2589">
        <f t="shared" si="324"/>
        <v>4</v>
      </c>
      <c r="Y2589">
        <f>IF(ISNA(VLOOKUP(B2589,CECOS_SIN_IDENTIFICAR!$A$2:$D$146,4,0)),"SIN CECO",IF(VLOOKUP(B2589,CECOS_SIN_IDENTIFICAR!$A$2:$D$146,4,0)=0,"SIN CECO",VLOOKUP(B2589,CECOS_SIN_IDENTIFICAR!$A$2:$D$146,4,0)))</f>
        <v>1169</v>
      </c>
      <c r="Z2589">
        <f t="shared" si="325"/>
        <v>1169</v>
      </c>
      <c r="AA2589" s="3" t="s">
        <v>114</v>
      </c>
      <c r="AB2589" t="str">
        <f t="shared" si="326"/>
        <v>d. Confiabilidad de los conceptos aplicados-Soporte Técnico</v>
      </c>
      <c r="AC2589" t="str">
        <f>VLOOKUP(AB2589,CODIFICACION_PREGUNTAS!$C$2:$D$35,2,0)</f>
        <v>SOPORTE_TEC004</v>
      </c>
    </row>
    <row r="2590" spans="1:29" x14ac:dyDescent="0.25">
      <c r="A2590" s="3">
        <f t="shared" si="327"/>
        <v>2589</v>
      </c>
      <c r="B2590" s="3" t="s">
        <v>246</v>
      </c>
      <c r="C2590" s="32">
        <v>40787</v>
      </c>
      <c r="D2590" s="3" t="s">
        <v>114</v>
      </c>
      <c r="E2590" s="3"/>
      <c r="F2590" s="3"/>
      <c r="G2590" s="2" t="s">
        <v>10</v>
      </c>
      <c r="H2590" s="3" t="s">
        <v>6</v>
      </c>
      <c r="I2590" s="3">
        <v>4</v>
      </c>
      <c r="J2590" s="3" t="s">
        <v>183</v>
      </c>
      <c r="K2590" s="3"/>
      <c r="L2590" s="3"/>
      <c r="M2590" s="3"/>
      <c r="N2590" s="3"/>
      <c r="O2590" s="3"/>
      <c r="P2590" s="3"/>
      <c r="Q2590" s="3"/>
      <c r="R2590" s="3"/>
      <c r="S2590" s="3"/>
      <c r="T2590" s="3" t="str">
        <f t="shared" si="320"/>
        <v>SIN CECO</v>
      </c>
      <c r="U2590" s="3" t="str">
        <f t="shared" si="321"/>
        <v>NO</v>
      </c>
      <c r="V2590" t="str">
        <f t="shared" si="322"/>
        <v>ZUANA **-Soporte Técnico</v>
      </c>
      <c r="W2590" s="53">
        <f t="shared" si="323"/>
        <v>4</v>
      </c>
      <c r="X2590">
        <f t="shared" si="324"/>
        <v>4</v>
      </c>
      <c r="Y2590">
        <f>IF(ISNA(VLOOKUP(B2590,CECOS_SIN_IDENTIFICAR!$A$2:$D$146,4,0)),"SIN CECO",IF(VLOOKUP(B2590,CECOS_SIN_IDENTIFICAR!$A$2:$D$146,4,0)=0,"SIN CECO",VLOOKUP(B2590,CECOS_SIN_IDENTIFICAR!$A$2:$D$146,4,0)))</f>
        <v>1169</v>
      </c>
      <c r="Z2590">
        <f t="shared" si="325"/>
        <v>1169</v>
      </c>
      <c r="AA2590" s="3" t="s">
        <v>114</v>
      </c>
      <c r="AB2590" t="str">
        <f t="shared" si="326"/>
        <v>e. Oportunidad en entrega de información o requerimientos-Soporte Técnico</v>
      </c>
      <c r="AC2590" t="str">
        <f>VLOOKUP(AB2590,CODIFICACION_PREGUNTAS!$C$2:$D$35,2,0)</f>
        <v>SOPORTE_TEC005</v>
      </c>
    </row>
    <row r="2591" spans="1:29" x14ac:dyDescent="0.25">
      <c r="A2591" s="3">
        <f t="shared" si="327"/>
        <v>2590</v>
      </c>
      <c r="B2591" s="3" t="s">
        <v>246</v>
      </c>
      <c r="C2591" s="32">
        <v>40787</v>
      </c>
      <c r="D2591" s="3" t="s">
        <v>114</v>
      </c>
      <c r="E2591" s="3"/>
      <c r="F2591" s="3"/>
      <c r="G2591" s="2" t="s">
        <v>11</v>
      </c>
      <c r="H2591" s="3" t="s">
        <v>12</v>
      </c>
      <c r="I2591" s="3">
        <v>4</v>
      </c>
      <c r="J2591" s="3" t="s">
        <v>183</v>
      </c>
      <c r="K2591" s="3"/>
      <c r="L2591" s="3"/>
      <c r="M2591" s="3"/>
      <c r="N2591" s="3"/>
      <c r="O2591" s="3"/>
      <c r="P2591" s="3"/>
      <c r="Q2591" s="3"/>
      <c r="R2591" s="3"/>
      <c r="S2591" s="3"/>
      <c r="T2591" s="3" t="str">
        <f t="shared" si="320"/>
        <v>SIN CECO</v>
      </c>
      <c r="U2591" s="3" t="str">
        <f t="shared" si="321"/>
        <v>NO</v>
      </c>
      <c r="V2591" t="str">
        <f t="shared" si="322"/>
        <v>ZUANA **-Soporte Administrativo</v>
      </c>
      <c r="W2591" s="53">
        <f t="shared" si="323"/>
        <v>4</v>
      </c>
      <c r="X2591">
        <f t="shared" si="324"/>
        <v>4</v>
      </c>
      <c r="Y2591">
        <f>IF(ISNA(VLOOKUP(B2591,CECOS_SIN_IDENTIFICAR!$A$2:$D$146,4,0)),"SIN CECO",IF(VLOOKUP(B2591,CECOS_SIN_IDENTIFICAR!$A$2:$D$146,4,0)=0,"SIN CECO",VLOOKUP(B2591,CECOS_SIN_IDENTIFICAR!$A$2:$D$146,4,0)))</f>
        <v>1169</v>
      </c>
      <c r="Z2591">
        <f t="shared" si="325"/>
        <v>1169</v>
      </c>
      <c r="AA2591" s="3" t="s">
        <v>114</v>
      </c>
      <c r="AB2591" t="str">
        <f t="shared" si="326"/>
        <v>a. Oportunidad de la gestión en obra-Soporte Administrativo</v>
      </c>
      <c r="AC2591" t="str">
        <f>VLOOKUP(AB2591,CODIFICACION_PREGUNTAS!$C$2:$D$35,2,0)</f>
        <v>SOPORTE_ADMON001</v>
      </c>
    </row>
    <row r="2592" spans="1:29" x14ac:dyDescent="0.25">
      <c r="A2592" s="3">
        <f t="shared" si="327"/>
        <v>2591</v>
      </c>
      <c r="B2592" s="3" t="s">
        <v>246</v>
      </c>
      <c r="C2592" s="32">
        <v>40787</v>
      </c>
      <c r="D2592" s="3" t="s">
        <v>114</v>
      </c>
      <c r="E2592" s="3"/>
      <c r="F2592" s="3"/>
      <c r="G2592" s="2" t="s">
        <v>13</v>
      </c>
      <c r="H2592" s="3" t="s">
        <v>12</v>
      </c>
      <c r="I2592" s="3">
        <v>4</v>
      </c>
      <c r="J2592" s="3" t="s">
        <v>183</v>
      </c>
      <c r="K2592" s="3"/>
      <c r="L2592" s="3"/>
      <c r="M2592" s="3"/>
      <c r="N2592" s="3"/>
      <c r="O2592" s="3"/>
      <c r="P2592" s="3"/>
      <c r="Q2592" s="3"/>
      <c r="R2592" s="3"/>
      <c r="S2592" s="3"/>
      <c r="T2592" s="3" t="str">
        <f t="shared" si="320"/>
        <v>SIN CECO</v>
      </c>
      <c r="U2592" s="3" t="str">
        <f t="shared" si="321"/>
        <v>NO</v>
      </c>
      <c r="V2592" t="str">
        <f t="shared" si="322"/>
        <v>ZUANA **-Soporte Administrativo</v>
      </c>
      <c r="W2592" s="53">
        <f t="shared" si="323"/>
        <v>4</v>
      </c>
      <c r="X2592">
        <f t="shared" si="324"/>
        <v>4</v>
      </c>
      <c r="Y2592">
        <f>IF(ISNA(VLOOKUP(B2592,CECOS_SIN_IDENTIFICAR!$A$2:$D$146,4,0)),"SIN CECO",IF(VLOOKUP(B2592,CECOS_SIN_IDENTIFICAR!$A$2:$D$146,4,0)=0,"SIN CECO",VLOOKUP(B2592,CECOS_SIN_IDENTIFICAR!$A$2:$D$146,4,0)))</f>
        <v>1169</v>
      </c>
      <c r="Z2592">
        <f t="shared" si="325"/>
        <v>1169</v>
      </c>
      <c r="AA2592" s="3" t="s">
        <v>114</v>
      </c>
      <c r="AB2592" t="str">
        <f t="shared" si="326"/>
        <v>b. Manejo administrativo del proyecto-Soporte Administrativo</v>
      </c>
      <c r="AC2592" t="str">
        <f>VLOOKUP(AB2592,CODIFICACION_PREGUNTAS!$C$2:$D$35,2,0)</f>
        <v>SOPORTE_ADMON002</v>
      </c>
    </row>
    <row r="2593" spans="1:29" x14ac:dyDescent="0.25">
      <c r="A2593" s="3">
        <f t="shared" si="327"/>
        <v>2592</v>
      </c>
      <c r="B2593" s="3" t="s">
        <v>246</v>
      </c>
      <c r="C2593" s="32">
        <v>40787</v>
      </c>
      <c r="D2593" s="3" t="s">
        <v>114</v>
      </c>
      <c r="E2593" s="3"/>
      <c r="F2593" s="3"/>
      <c r="G2593" s="2" t="s">
        <v>14</v>
      </c>
      <c r="H2593" s="3" t="s">
        <v>12</v>
      </c>
      <c r="I2593" s="3">
        <v>4</v>
      </c>
      <c r="J2593" s="3" t="s">
        <v>183</v>
      </c>
      <c r="K2593" s="3"/>
      <c r="L2593" s="3"/>
      <c r="M2593" s="3"/>
      <c r="N2593" s="3"/>
      <c r="O2593" s="3"/>
      <c r="P2593" s="3"/>
      <c r="Q2593" s="3"/>
      <c r="R2593" s="3"/>
      <c r="S2593" s="3"/>
      <c r="T2593" s="3" t="str">
        <f t="shared" si="320"/>
        <v>SIN CECO</v>
      </c>
      <c r="U2593" s="3" t="str">
        <f t="shared" si="321"/>
        <v>NO</v>
      </c>
      <c r="V2593" t="str">
        <f t="shared" si="322"/>
        <v>ZUANA **-Soporte Administrativo</v>
      </c>
      <c r="W2593" s="53">
        <f t="shared" si="323"/>
        <v>4</v>
      </c>
      <c r="X2593">
        <f t="shared" si="324"/>
        <v>4</v>
      </c>
      <c r="Y2593">
        <f>IF(ISNA(VLOOKUP(B2593,CECOS_SIN_IDENTIFICAR!$A$2:$D$146,4,0)),"SIN CECO",IF(VLOOKUP(B2593,CECOS_SIN_IDENTIFICAR!$A$2:$D$146,4,0)=0,"SIN CECO",VLOOKUP(B2593,CECOS_SIN_IDENTIFICAR!$A$2:$D$146,4,0)))</f>
        <v>1169</v>
      </c>
      <c r="Z2593">
        <f t="shared" si="325"/>
        <v>1169</v>
      </c>
      <c r="AA2593" s="3" t="s">
        <v>114</v>
      </c>
      <c r="AB2593" t="str">
        <f t="shared" si="326"/>
        <v>c. Información clara y veraz sobre la administración de proyecto-Soporte Administrativo</v>
      </c>
      <c r="AC2593" t="str">
        <f>VLOOKUP(AB2593,CODIFICACION_PREGUNTAS!$C$2:$D$35,2,0)</f>
        <v>SOPORTE_ADMON003</v>
      </c>
    </row>
    <row r="2594" spans="1:29" x14ac:dyDescent="0.25">
      <c r="A2594" s="3">
        <f t="shared" si="327"/>
        <v>2593</v>
      </c>
      <c r="B2594" s="3" t="s">
        <v>246</v>
      </c>
      <c r="C2594" s="32">
        <v>40787</v>
      </c>
      <c r="D2594" s="3" t="s">
        <v>114</v>
      </c>
      <c r="E2594" s="3"/>
      <c r="F2594" s="3"/>
      <c r="G2594" s="2" t="s">
        <v>15</v>
      </c>
      <c r="H2594" s="3" t="s">
        <v>12</v>
      </c>
      <c r="I2594" s="3">
        <v>4</v>
      </c>
      <c r="J2594" s="3" t="s">
        <v>183</v>
      </c>
      <c r="K2594" s="3"/>
      <c r="L2594" s="3"/>
      <c r="M2594" s="3"/>
      <c r="N2594" s="3"/>
      <c r="O2594" s="3"/>
      <c r="P2594" s="3"/>
      <c r="Q2594" s="3"/>
      <c r="R2594" s="3"/>
      <c r="S2594" s="3"/>
      <c r="T2594" s="3" t="str">
        <f t="shared" si="320"/>
        <v>SIN CECO</v>
      </c>
      <c r="U2594" s="3" t="str">
        <f t="shared" si="321"/>
        <v>NO</v>
      </c>
      <c r="V2594" t="str">
        <f t="shared" si="322"/>
        <v>ZUANA **-Soporte Administrativo</v>
      </c>
      <c r="W2594" s="53">
        <f t="shared" si="323"/>
        <v>4</v>
      </c>
      <c r="X2594">
        <f t="shared" si="324"/>
        <v>4</v>
      </c>
      <c r="Y2594">
        <f>IF(ISNA(VLOOKUP(B2594,CECOS_SIN_IDENTIFICAR!$A$2:$D$146,4,0)),"SIN CECO",IF(VLOOKUP(B2594,CECOS_SIN_IDENTIFICAR!$A$2:$D$146,4,0)=0,"SIN CECO",VLOOKUP(B2594,CECOS_SIN_IDENTIFICAR!$A$2:$D$146,4,0)))</f>
        <v>1169</v>
      </c>
      <c r="Z2594">
        <f t="shared" si="325"/>
        <v>1169</v>
      </c>
      <c r="AA2594" s="3" t="s">
        <v>114</v>
      </c>
      <c r="AB2594" t="str">
        <f t="shared" si="326"/>
        <v>d. Cumplimientos con expectativas del cliente-Soporte Administrativo</v>
      </c>
      <c r="AC2594" t="str">
        <f>VLOOKUP(AB2594,CODIFICACION_PREGUNTAS!$C$2:$D$35,2,0)</f>
        <v>SOPORTE_ADMON004</v>
      </c>
    </row>
    <row r="2595" spans="1:29" x14ac:dyDescent="0.25">
      <c r="A2595" s="3">
        <f t="shared" si="327"/>
        <v>2594</v>
      </c>
      <c r="B2595" s="3" t="s">
        <v>246</v>
      </c>
      <c r="C2595" s="32">
        <v>40787</v>
      </c>
      <c r="D2595" s="3" t="s">
        <v>114</v>
      </c>
      <c r="E2595" s="3"/>
      <c r="F2595" s="3"/>
      <c r="G2595" s="2" t="s">
        <v>16</v>
      </c>
      <c r="H2595" s="3" t="s">
        <v>12</v>
      </c>
      <c r="I2595" s="3">
        <v>4</v>
      </c>
      <c r="J2595" s="3" t="s">
        <v>183</v>
      </c>
      <c r="K2595" s="3"/>
      <c r="L2595" s="3"/>
      <c r="M2595" s="3"/>
      <c r="N2595" s="3"/>
      <c r="O2595" s="3"/>
      <c r="P2595" s="3"/>
      <c r="Q2595" s="3"/>
      <c r="R2595" s="3"/>
      <c r="S2595" s="3"/>
      <c r="T2595" s="3" t="str">
        <f t="shared" si="320"/>
        <v>SIN CECO</v>
      </c>
      <c r="U2595" s="3" t="str">
        <f t="shared" si="321"/>
        <v>NO</v>
      </c>
      <c r="V2595" t="str">
        <f t="shared" si="322"/>
        <v>ZUANA **-Soporte Administrativo</v>
      </c>
      <c r="W2595" s="53">
        <f t="shared" si="323"/>
        <v>4</v>
      </c>
      <c r="X2595">
        <f t="shared" si="324"/>
        <v>4</v>
      </c>
      <c r="Y2595">
        <f>IF(ISNA(VLOOKUP(B2595,CECOS_SIN_IDENTIFICAR!$A$2:$D$146,4,0)),"SIN CECO",IF(VLOOKUP(B2595,CECOS_SIN_IDENTIFICAR!$A$2:$D$146,4,0)=0,"SIN CECO",VLOOKUP(B2595,CECOS_SIN_IDENTIFICAR!$A$2:$D$146,4,0)))</f>
        <v>1169</v>
      </c>
      <c r="Z2595">
        <f t="shared" si="325"/>
        <v>1169</v>
      </c>
      <c r="AA2595" s="3" t="s">
        <v>114</v>
      </c>
      <c r="AB2595" t="str">
        <f t="shared" si="326"/>
        <v>e. Control de presupuesto-Soporte Administrativo</v>
      </c>
      <c r="AC2595" t="str">
        <f>VLOOKUP(AB2595,CODIFICACION_PREGUNTAS!$C$2:$D$35,2,0)</f>
        <v>SOPORTE_ADMON005</v>
      </c>
    </row>
    <row r="2596" spans="1:29" x14ac:dyDescent="0.25">
      <c r="A2596" s="3">
        <f t="shared" si="327"/>
        <v>2595</v>
      </c>
      <c r="B2596" s="3" t="s">
        <v>246</v>
      </c>
      <c r="C2596" s="32">
        <v>40787</v>
      </c>
      <c r="D2596" s="3" t="s">
        <v>114</v>
      </c>
      <c r="E2596" s="3"/>
      <c r="F2596" s="3"/>
      <c r="G2596" s="2" t="s">
        <v>17</v>
      </c>
      <c r="H2596" s="3" t="s">
        <v>18</v>
      </c>
      <c r="I2596" s="3">
        <v>4</v>
      </c>
      <c r="J2596" s="3" t="s">
        <v>183</v>
      </c>
      <c r="K2596" s="3"/>
      <c r="L2596" s="3"/>
      <c r="M2596" s="3"/>
      <c r="N2596" s="3"/>
      <c r="O2596" s="3"/>
      <c r="P2596" s="3"/>
      <c r="Q2596" s="3"/>
      <c r="R2596" s="3"/>
      <c r="S2596" s="3"/>
      <c r="T2596" s="3" t="str">
        <f t="shared" si="320"/>
        <v>SIN CECO</v>
      </c>
      <c r="U2596" s="3" t="str">
        <f t="shared" si="321"/>
        <v>NO</v>
      </c>
      <c r="V2596" t="str">
        <f t="shared" si="322"/>
        <v>ZUANA **-Soporte Directivo (Coordinador y Gerencia)</v>
      </c>
      <c r="W2596" s="53">
        <f t="shared" si="323"/>
        <v>4</v>
      </c>
      <c r="X2596">
        <f t="shared" si="324"/>
        <v>4</v>
      </c>
      <c r="Y2596">
        <f>IF(ISNA(VLOOKUP(B2596,CECOS_SIN_IDENTIFICAR!$A$2:$D$146,4,0)),"SIN CECO",IF(VLOOKUP(B2596,CECOS_SIN_IDENTIFICAR!$A$2:$D$146,4,0)=0,"SIN CECO",VLOOKUP(B2596,CECOS_SIN_IDENTIFICAR!$A$2:$D$146,4,0)))</f>
        <v>1169</v>
      </c>
      <c r="Z2596">
        <f t="shared" si="325"/>
        <v>1169</v>
      </c>
      <c r="AA2596" s="3" t="s">
        <v>114</v>
      </c>
      <c r="AB2596" t="str">
        <f t="shared" si="326"/>
        <v>a. Apoyo y presencia en el proyecto-Soporte Directivo (Coordinador y Gerencia)</v>
      </c>
      <c r="AC2596" t="str">
        <f>VLOOKUP(AB2596,CODIFICACION_PREGUNTAS!$C$2:$D$35,2,0)</f>
        <v>SOPORTE_DIR001</v>
      </c>
    </row>
    <row r="2597" spans="1:29" x14ac:dyDescent="0.25">
      <c r="A2597" s="3">
        <f t="shared" si="327"/>
        <v>2596</v>
      </c>
      <c r="B2597" s="3" t="s">
        <v>246</v>
      </c>
      <c r="C2597" s="32">
        <v>40787</v>
      </c>
      <c r="D2597" s="3" t="s">
        <v>114</v>
      </c>
      <c r="E2597" s="3"/>
      <c r="F2597" s="3"/>
      <c r="G2597" s="2" t="s">
        <v>19</v>
      </c>
      <c r="H2597" s="3" t="s">
        <v>18</v>
      </c>
      <c r="I2597" s="3">
        <v>4</v>
      </c>
      <c r="J2597" s="3" t="s">
        <v>183</v>
      </c>
      <c r="K2597" s="3"/>
      <c r="L2597" s="3"/>
      <c r="M2597" s="3"/>
      <c r="N2597" s="3"/>
      <c r="O2597" s="3"/>
      <c r="P2597" s="3"/>
      <c r="Q2597" s="3"/>
      <c r="R2597" s="3"/>
      <c r="S2597" s="3"/>
      <c r="T2597" s="3" t="str">
        <f t="shared" si="320"/>
        <v>SIN CECO</v>
      </c>
      <c r="U2597" s="3" t="str">
        <f t="shared" si="321"/>
        <v>NO</v>
      </c>
      <c r="V2597" t="str">
        <f t="shared" si="322"/>
        <v>ZUANA **-Soporte Directivo (Coordinador y Gerencia)</v>
      </c>
      <c r="W2597" s="53">
        <f t="shared" si="323"/>
        <v>4</v>
      </c>
      <c r="X2597">
        <f t="shared" si="324"/>
        <v>4</v>
      </c>
      <c r="Y2597">
        <f>IF(ISNA(VLOOKUP(B2597,CECOS_SIN_IDENTIFICAR!$A$2:$D$146,4,0)),"SIN CECO",IF(VLOOKUP(B2597,CECOS_SIN_IDENTIFICAR!$A$2:$D$146,4,0)=0,"SIN CECO",VLOOKUP(B2597,CECOS_SIN_IDENTIFICAR!$A$2:$D$146,4,0)))</f>
        <v>1169</v>
      </c>
      <c r="Z2597">
        <f t="shared" si="325"/>
        <v>1169</v>
      </c>
      <c r="AA2597" s="3" t="s">
        <v>114</v>
      </c>
      <c r="AB2597" t="str">
        <f t="shared" si="326"/>
        <v>b. Conocimiento del proyecto-Soporte Directivo (Coordinador y Gerencia)</v>
      </c>
      <c r="AC2597" t="str">
        <f>VLOOKUP(AB2597,CODIFICACION_PREGUNTAS!$C$2:$D$35,2,0)</f>
        <v>SOPORTE_DIR002</v>
      </c>
    </row>
    <row r="2598" spans="1:29" x14ac:dyDescent="0.25">
      <c r="A2598" s="3">
        <f t="shared" si="327"/>
        <v>2597</v>
      </c>
      <c r="B2598" s="3" t="s">
        <v>246</v>
      </c>
      <c r="C2598" s="32">
        <v>40787</v>
      </c>
      <c r="D2598" s="3" t="s">
        <v>114</v>
      </c>
      <c r="E2598" s="3"/>
      <c r="F2598" s="3"/>
      <c r="G2598" s="2" t="s">
        <v>20</v>
      </c>
      <c r="H2598" s="3" t="s">
        <v>18</v>
      </c>
      <c r="I2598" s="3">
        <v>4</v>
      </c>
      <c r="J2598" s="3" t="s">
        <v>183</v>
      </c>
      <c r="K2598" s="3"/>
      <c r="L2598" s="3"/>
      <c r="M2598" s="3"/>
      <c r="N2598" s="3"/>
      <c r="O2598" s="3"/>
      <c r="P2598" s="3"/>
      <c r="Q2598" s="3"/>
      <c r="R2598" s="3"/>
      <c r="S2598" s="3"/>
      <c r="T2598" s="3" t="str">
        <f t="shared" si="320"/>
        <v>SIN CECO</v>
      </c>
      <c r="U2598" s="3" t="str">
        <f t="shared" si="321"/>
        <v>NO</v>
      </c>
      <c r="V2598" t="str">
        <f t="shared" si="322"/>
        <v>ZUANA **-Soporte Directivo (Coordinador y Gerencia)</v>
      </c>
      <c r="W2598" s="53">
        <f t="shared" si="323"/>
        <v>4</v>
      </c>
      <c r="X2598">
        <f t="shared" si="324"/>
        <v>4</v>
      </c>
      <c r="Y2598">
        <f>IF(ISNA(VLOOKUP(B2598,CECOS_SIN_IDENTIFICAR!$A$2:$D$146,4,0)),"SIN CECO",IF(VLOOKUP(B2598,CECOS_SIN_IDENTIFICAR!$A$2:$D$146,4,0)=0,"SIN CECO",VLOOKUP(B2598,CECOS_SIN_IDENTIFICAR!$A$2:$D$146,4,0)))</f>
        <v>1169</v>
      </c>
      <c r="Z2598">
        <f t="shared" si="325"/>
        <v>1169</v>
      </c>
      <c r="AA2598" s="3" t="s">
        <v>114</v>
      </c>
      <c r="AB2598" t="str">
        <f t="shared" si="326"/>
        <v>c. Planteamiento de soluciones y manejo de conflictos-Soporte Directivo (Coordinador y Gerencia)</v>
      </c>
      <c r="AC2598" t="str">
        <f>VLOOKUP(AB2598,CODIFICACION_PREGUNTAS!$C$2:$D$35,2,0)</f>
        <v>SOPORTE_DIR003</v>
      </c>
    </row>
    <row r="2599" spans="1:29" x14ac:dyDescent="0.25">
      <c r="A2599" s="3">
        <f t="shared" si="327"/>
        <v>2598</v>
      </c>
      <c r="B2599" s="3" t="s">
        <v>246</v>
      </c>
      <c r="C2599" s="32">
        <v>40787</v>
      </c>
      <c r="D2599" s="3" t="s">
        <v>114</v>
      </c>
      <c r="E2599" s="3"/>
      <c r="F2599" s="3"/>
      <c r="G2599" s="2" t="s">
        <v>21</v>
      </c>
      <c r="H2599" s="3" t="s">
        <v>18</v>
      </c>
      <c r="I2599" s="3">
        <v>4</v>
      </c>
      <c r="J2599" s="3" t="s">
        <v>183</v>
      </c>
      <c r="K2599" s="3"/>
      <c r="L2599" s="3"/>
      <c r="M2599" s="3"/>
      <c r="N2599" s="3"/>
      <c r="O2599" s="3"/>
      <c r="P2599" s="3"/>
      <c r="Q2599" s="3"/>
      <c r="R2599" s="3"/>
      <c r="S2599" s="3"/>
      <c r="T2599" s="3" t="str">
        <f t="shared" si="320"/>
        <v>SIN CECO</v>
      </c>
      <c r="U2599" s="3" t="str">
        <f t="shared" si="321"/>
        <v>NO</v>
      </c>
      <c r="V2599" t="str">
        <f t="shared" si="322"/>
        <v>ZUANA **-Soporte Directivo (Coordinador y Gerencia)</v>
      </c>
      <c r="W2599" s="53">
        <f t="shared" si="323"/>
        <v>4</v>
      </c>
      <c r="X2599">
        <f t="shared" si="324"/>
        <v>4</v>
      </c>
      <c r="Y2599">
        <f>IF(ISNA(VLOOKUP(B2599,CECOS_SIN_IDENTIFICAR!$A$2:$D$146,4,0)),"SIN CECO",IF(VLOOKUP(B2599,CECOS_SIN_IDENTIFICAR!$A$2:$D$146,4,0)=0,"SIN CECO",VLOOKUP(B2599,CECOS_SIN_IDENTIFICAR!$A$2:$D$146,4,0)))</f>
        <v>1169</v>
      </c>
      <c r="Z2599">
        <f t="shared" si="325"/>
        <v>1169</v>
      </c>
      <c r="AA2599" s="3" t="s">
        <v>114</v>
      </c>
      <c r="AB2599" t="str">
        <f t="shared" si="326"/>
        <v>d. Cumplimiento de compromisos-Soporte Directivo (Coordinador y Gerencia)</v>
      </c>
      <c r="AC2599" t="str">
        <f>VLOOKUP(AB2599,CODIFICACION_PREGUNTAS!$C$2:$D$35,2,0)</f>
        <v>SOPORTE_DIR004</v>
      </c>
    </row>
    <row r="2600" spans="1:29" x14ac:dyDescent="0.25">
      <c r="A2600" s="3">
        <f t="shared" si="327"/>
        <v>2599</v>
      </c>
      <c r="B2600" s="3" t="s">
        <v>246</v>
      </c>
      <c r="C2600" s="32">
        <v>40787</v>
      </c>
      <c r="D2600" s="3" t="s">
        <v>114</v>
      </c>
      <c r="E2600" s="3"/>
      <c r="F2600" s="3"/>
      <c r="G2600" s="2" t="s">
        <v>22</v>
      </c>
      <c r="H2600" s="3" t="s">
        <v>18</v>
      </c>
      <c r="I2600" s="3">
        <v>4</v>
      </c>
      <c r="J2600" s="3" t="s">
        <v>183</v>
      </c>
      <c r="K2600" s="3"/>
      <c r="L2600" s="3"/>
      <c r="M2600" s="3"/>
      <c r="N2600" s="3"/>
      <c r="O2600" s="3"/>
      <c r="P2600" s="3"/>
      <c r="Q2600" s="3"/>
      <c r="R2600" s="3"/>
      <c r="S2600" s="3"/>
      <c r="T2600" s="3" t="str">
        <f t="shared" si="320"/>
        <v>SIN CECO</v>
      </c>
      <c r="U2600" s="3" t="str">
        <f t="shared" si="321"/>
        <v>NO</v>
      </c>
      <c r="V2600" t="str">
        <f t="shared" si="322"/>
        <v>ZUANA **-Soporte Directivo (Coordinador y Gerencia)</v>
      </c>
      <c r="W2600" s="53">
        <f t="shared" si="323"/>
        <v>4</v>
      </c>
      <c r="X2600">
        <f t="shared" si="324"/>
        <v>4</v>
      </c>
      <c r="Y2600">
        <f>IF(ISNA(VLOOKUP(B2600,CECOS_SIN_IDENTIFICAR!$A$2:$D$146,4,0)),"SIN CECO",IF(VLOOKUP(B2600,CECOS_SIN_IDENTIFICAR!$A$2:$D$146,4,0)=0,"SIN CECO",VLOOKUP(B2600,CECOS_SIN_IDENTIFICAR!$A$2:$D$146,4,0)))</f>
        <v>1169</v>
      </c>
      <c r="Z2600">
        <f t="shared" si="325"/>
        <v>1169</v>
      </c>
      <c r="AA2600" s="3" t="s">
        <v>114</v>
      </c>
      <c r="AB2600" t="str">
        <f t="shared" si="326"/>
        <v>e. Manejo del cliente-Soporte Directivo (Coordinador y Gerencia)</v>
      </c>
      <c r="AC2600" t="str">
        <f>VLOOKUP(AB2600,CODIFICACION_PREGUNTAS!$C$2:$D$35,2,0)</f>
        <v>SOPORTE_DIR005</v>
      </c>
    </row>
    <row r="2601" spans="1:29" x14ac:dyDescent="0.25">
      <c r="A2601" s="3">
        <f t="shared" si="327"/>
        <v>2600</v>
      </c>
      <c r="B2601" s="3" t="s">
        <v>246</v>
      </c>
      <c r="C2601" s="32">
        <v>40787</v>
      </c>
      <c r="D2601" s="3" t="s">
        <v>114</v>
      </c>
      <c r="E2601" s="3"/>
      <c r="F2601" s="3"/>
      <c r="G2601" s="2" t="s">
        <v>23</v>
      </c>
      <c r="H2601" s="3" t="s">
        <v>24</v>
      </c>
      <c r="I2601" s="3">
        <v>4</v>
      </c>
      <c r="J2601" s="3" t="s">
        <v>183</v>
      </c>
      <c r="K2601" s="3"/>
      <c r="L2601" s="3"/>
      <c r="M2601" s="3"/>
      <c r="N2601" s="3"/>
      <c r="O2601" s="3"/>
      <c r="P2601" s="3"/>
      <c r="Q2601" s="3"/>
      <c r="R2601" s="3"/>
      <c r="S2601" s="3"/>
      <c r="T2601" s="3" t="str">
        <f t="shared" si="320"/>
        <v>SIN CECO</v>
      </c>
      <c r="U2601" s="3" t="str">
        <f t="shared" si="321"/>
        <v>NO</v>
      </c>
      <c r="V2601" t="str">
        <f t="shared" si="322"/>
        <v>ZUANA **-Personal que presta el servicio en obra</v>
      </c>
      <c r="W2601" s="53">
        <f t="shared" si="323"/>
        <v>4</v>
      </c>
      <c r="X2601">
        <f t="shared" si="324"/>
        <v>4</v>
      </c>
      <c r="Y2601">
        <f>IF(ISNA(VLOOKUP(B2601,CECOS_SIN_IDENTIFICAR!$A$2:$D$146,4,0)),"SIN CECO",IF(VLOOKUP(B2601,CECOS_SIN_IDENTIFICAR!$A$2:$D$146,4,0)=0,"SIN CECO",VLOOKUP(B2601,CECOS_SIN_IDENTIFICAR!$A$2:$D$146,4,0)))</f>
        <v>1169</v>
      </c>
      <c r="Z2601">
        <f t="shared" si="325"/>
        <v>1169</v>
      </c>
      <c r="AA2601" s="3" t="s">
        <v>114</v>
      </c>
      <c r="AB2601" t="str">
        <f t="shared" si="326"/>
        <v>a. Idoneidad del personal-Personal que presta el servicio en obra</v>
      </c>
      <c r="AC2601" t="str">
        <f>VLOOKUP(AB2601,CODIFICACION_PREGUNTAS!$C$2:$D$35,2,0)</f>
        <v>PERSONAL001</v>
      </c>
    </row>
    <row r="2602" spans="1:29" x14ac:dyDescent="0.25">
      <c r="A2602" s="3">
        <f t="shared" si="327"/>
        <v>2601</v>
      </c>
      <c r="B2602" s="3" t="s">
        <v>246</v>
      </c>
      <c r="C2602" s="32">
        <v>40787</v>
      </c>
      <c r="D2602" s="3" t="s">
        <v>114</v>
      </c>
      <c r="E2602" s="3"/>
      <c r="F2602" s="3"/>
      <c r="G2602" s="2" t="s">
        <v>25</v>
      </c>
      <c r="H2602" s="3" t="s">
        <v>24</v>
      </c>
      <c r="I2602" s="3">
        <v>4</v>
      </c>
      <c r="J2602" s="3" t="s">
        <v>183</v>
      </c>
      <c r="K2602" s="3"/>
      <c r="L2602" s="3"/>
      <c r="M2602" s="3"/>
      <c r="N2602" s="3"/>
      <c r="O2602" s="3"/>
      <c r="P2602" s="3"/>
      <c r="Q2602" s="3"/>
      <c r="R2602" s="3"/>
      <c r="S2602" s="3"/>
      <c r="T2602" s="3" t="str">
        <f t="shared" si="320"/>
        <v>SIN CECO</v>
      </c>
      <c r="U2602" s="3" t="str">
        <f t="shared" si="321"/>
        <v>NO</v>
      </c>
      <c r="V2602" t="str">
        <f t="shared" si="322"/>
        <v>ZUANA **-Personal que presta el servicio en obra</v>
      </c>
      <c r="W2602" s="53">
        <f t="shared" si="323"/>
        <v>4</v>
      </c>
      <c r="X2602">
        <f t="shared" si="324"/>
        <v>4</v>
      </c>
      <c r="Y2602">
        <f>IF(ISNA(VLOOKUP(B2602,CECOS_SIN_IDENTIFICAR!$A$2:$D$146,4,0)),"SIN CECO",IF(VLOOKUP(B2602,CECOS_SIN_IDENTIFICAR!$A$2:$D$146,4,0)=0,"SIN CECO",VLOOKUP(B2602,CECOS_SIN_IDENTIFICAR!$A$2:$D$146,4,0)))</f>
        <v>1169</v>
      </c>
      <c r="Z2602">
        <f t="shared" si="325"/>
        <v>1169</v>
      </c>
      <c r="AA2602" s="3" t="s">
        <v>114</v>
      </c>
      <c r="AB2602" t="str">
        <f t="shared" si="326"/>
        <v>b. Oportuna atención al cliente-Personal que presta el servicio en obra</v>
      </c>
      <c r="AC2602" t="str">
        <f>VLOOKUP(AB2602,CODIFICACION_PREGUNTAS!$C$2:$D$35,2,0)</f>
        <v>PERSONAL002</v>
      </c>
    </row>
    <row r="2603" spans="1:29" x14ac:dyDescent="0.25">
      <c r="A2603" s="3">
        <f t="shared" si="327"/>
        <v>2602</v>
      </c>
      <c r="B2603" s="3" t="s">
        <v>246</v>
      </c>
      <c r="C2603" s="32">
        <v>40787</v>
      </c>
      <c r="D2603" s="3" t="s">
        <v>114</v>
      </c>
      <c r="E2603" s="3"/>
      <c r="F2603" s="3"/>
      <c r="G2603" s="2" t="s">
        <v>26</v>
      </c>
      <c r="H2603" s="3" t="s">
        <v>24</v>
      </c>
      <c r="I2603" s="3">
        <v>4</v>
      </c>
      <c r="J2603" s="3" t="s">
        <v>183</v>
      </c>
      <c r="K2603" s="3"/>
      <c r="L2603" s="3"/>
      <c r="M2603" s="3"/>
      <c r="N2603" s="3"/>
      <c r="O2603" s="3"/>
      <c r="P2603" s="3"/>
      <c r="Q2603" s="3"/>
      <c r="R2603" s="3"/>
      <c r="S2603" s="3"/>
      <c r="T2603" s="3" t="str">
        <f t="shared" si="320"/>
        <v>SIN CECO</v>
      </c>
      <c r="U2603" s="3" t="str">
        <f t="shared" si="321"/>
        <v>NO</v>
      </c>
      <c r="V2603" t="str">
        <f t="shared" si="322"/>
        <v>ZUANA **-Personal que presta el servicio en obra</v>
      </c>
      <c r="W2603" s="53">
        <f t="shared" si="323"/>
        <v>4</v>
      </c>
      <c r="X2603">
        <f t="shared" si="324"/>
        <v>4</v>
      </c>
      <c r="Y2603">
        <f>IF(ISNA(VLOOKUP(B2603,CECOS_SIN_IDENTIFICAR!$A$2:$D$146,4,0)),"SIN CECO",IF(VLOOKUP(B2603,CECOS_SIN_IDENTIFICAR!$A$2:$D$146,4,0)=0,"SIN CECO",VLOOKUP(B2603,CECOS_SIN_IDENTIFICAR!$A$2:$D$146,4,0)))</f>
        <v>1169</v>
      </c>
      <c r="Z2603">
        <f t="shared" si="325"/>
        <v>1169</v>
      </c>
      <c r="AA2603" s="3" t="s">
        <v>114</v>
      </c>
      <c r="AB2603" t="str">
        <f t="shared" si="326"/>
        <v>c. Compromiso con el proyecto-Personal que presta el servicio en obra</v>
      </c>
      <c r="AC2603" t="str">
        <f>VLOOKUP(AB2603,CODIFICACION_PREGUNTAS!$C$2:$D$35,2,0)</f>
        <v>PERSONAL003</v>
      </c>
    </row>
    <row r="2604" spans="1:29" x14ac:dyDescent="0.25">
      <c r="A2604" s="3">
        <f t="shared" si="327"/>
        <v>2603</v>
      </c>
      <c r="B2604" s="3" t="s">
        <v>246</v>
      </c>
      <c r="C2604" s="32">
        <v>40787</v>
      </c>
      <c r="D2604" s="3" t="s">
        <v>114</v>
      </c>
      <c r="E2604" s="3"/>
      <c r="F2604" s="3"/>
      <c r="G2604" s="2" t="s">
        <v>21</v>
      </c>
      <c r="H2604" s="3" t="s">
        <v>24</v>
      </c>
      <c r="I2604" s="3">
        <v>4</v>
      </c>
      <c r="J2604" s="3" t="s">
        <v>183</v>
      </c>
      <c r="K2604" s="3"/>
      <c r="L2604" s="3"/>
      <c r="M2604" s="3"/>
      <c r="N2604" s="3"/>
      <c r="O2604" s="3"/>
      <c r="P2604" s="3"/>
      <c r="Q2604" s="3"/>
      <c r="R2604" s="3"/>
      <c r="S2604" s="3"/>
      <c r="T2604" s="3" t="str">
        <f t="shared" si="320"/>
        <v>SIN CECO</v>
      </c>
      <c r="U2604" s="3" t="str">
        <f t="shared" si="321"/>
        <v>NO</v>
      </c>
      <c r="V2604" t="str">
        <f t="shared" si="322"/>
        <v>ZUANA **-Personal que presta el servicio en obra</v>
      </c>
      <c r="W2604" s="53">
        <f t="shared" si="323"/>
        <v>4</v>
      </c>
      <c r="X2604">
        <f t="shared" si="324"/>
        <v>4</v>
      </c>
      <c r="Y2604">
        <f>IF(ISNA(VLOOKUP(B2604,CECOS_SIN_IDENTIFICAR!$A$2:$D$146,4,0)),"SIN CECO",IF(VLOOKUP(B2604,CECOS_SIN_IDENTIFICAR!$A$2:$D$146,4,0)=0,"SIN CECO",VLOOKUP(B2604,CECOS_SIN_IDENTIFICAR!$A$2:$D$146,4,0)))</f>
        <v>1169</v>
      </c>
      <c r="Z2604">
        <f t="shared" si="325"/>
        <v>1169</v>
      </c>
      <c r="AA2604" s="3" t="s">
        <v>114</v>
      </c>
      <c r="AB2604" t="str">
        <f t="shared" si="326"/>
        <v>d. Cumplimiento de compromisos-Personal que presta el servicio en obra</v>
      </c>
      <c r="AC2604" t="str">
        <f>VLOOKUP(AB2604,CODIFICACION_PREGUNTAS!$C$2:$D$35,2,0)</f>
        <v>PERSONAL004</v>
      </c>
    </row>
    <row r="2605" spans="1:29" x14ac:dyDescent="0.25">
      <c r="A2605" s="3">
        <f t="shared" si="327"/>
        <v>2604</v>
      </c>
      <c r="B2605" s="3" t="s">
        <v>246</v>
      </c>
      <c r="C2605" s="32">
        <v>40787</v>
      </c>
      <c r="D2605" s="3" t="s">
        <v>114</v>
      </c>
      <c r="E2605" s="3"/>
      <c r="F2605" s="3"/>
      <c r="G2605" s="2" t="s">
        <v>27</v>
      </c>
      <c r="H2605" s="3" t="s">
        <v>24</v>
      </c>
      <c r="I2605" s="3">
        <v>4</v>
      </c>
      <c r="J2605" s="3" t="s">
        <v>183</v>
      </c>
      <c r="K2605" s="3"/>
      <c r="L2605" s="3"/>
      <c r="M2605" s="3"/>
      <c r="N2605" s="3"/>
      <c r="O2605" s="3"/>
      <c r="P2605" s="3"/>
      <c r="Q2605" s="3"/>
      <c r="R2605" s="3"/>
      <c r="S2605" s="3"/>
      <c r="T2605" s="3" t="str">
        <f t="shared" si="320"/>
        <v>SIN CECO</v>
      </c>
      <c r="U2605" s="3" t="str">
        <f t="shared" si="321"/>
        <v>NO</v>
      </c>
      <c r="V2605" t="str">
        <f t="shared" si="322"/>
        <v>ZUANA **-Personal que presta el servicio en obra</v>
      </c>
      <c r="W2605" s="53">
        <f t="shared" si="323"/>
        <v>4</v>
      </c>
      <c r="X2605">
        <f t="shared" si="324"/>
        <v>4</v>
      </c>
      <c r="Y2605">
        <f>IF(ISNA(VLOOKUP(B2605,CECOS_SIN_IDENTIFICAR!$A$2:$D$146,4,0)),"SIN CECO",IF(VLOOKUP(B2605,CECOS_SIN_IDENTIFICAR!$A$2:$D$146,4,0)=0,"SIN CECO",VLOOKUP(B2605,CECOS_SIN_IDENTIFICAR!$A$2:$D$146,4,0)))</f>
        <v>1169</v>
      </c>
      <c r="Z2605">
        <f t="shared" si="325"/>
        <v>1169</v>
      </c>
      <c r="AA2605" s="3" t="s">
        <v>114</v>
      </c>
      <c r="AB2605" t="str">
        <f t="shared" si="326"/>
        <v>e. Proactividad en desarrollo de funciones-Personal que presta el servicio en obra</v>
      </c>
      <c r="AC2605" t="str">
        <f>VLOOKUP(AB2605,CODIFICACION_PREGUNTAS!$C$2:$D$35,2,0)</f>
        <v>PERSONAL005</v>
      </c>
    </row>
    <row r="2606" spans="1:29" x14ac:dyDescent="0.25">
      <c r="A2606" s="3">
        <f t="shared" si="327"/>
        <v>2605</v>
      </c>
      <c r="B2606" s="3" t="s">
        <v>246</v>
      </c>
      <c r="C2606" s="32">
        <v>40787</v>
      </c>
      <c r="D2606" s="3" t="s">
        <v>114</v>
      </c>
      <c r="E2606" s="3"/>
      <c r="F2606" s="3"/>
      <c r="G2606" s="2" t="s">
        <v>28</v>
      </c>
      <c r="H2606" s="2" t="s">
        <v>29</v>
      </c>
      <c r="I2606" s="3">
        <v>4</v>
      </c>
      <c r="J2606" s="3" t="s">
        <v>183</v>
      </c>
      <c r="K2606" s="3"/>
      <c r="L2606" s="3"/>
      <c r="M2606" s="3"/>
      <c r="N2606" s="3"/>
      <c r="O2606" s="3"/>
      <c r="P2606" s="3"/>
      <c r="Q2606" s="3"/>
      <c r="R2606" s="3"/>
      <c r="S2606" s="3"/>
      <c r="T2606" s="3" t="str">
        <f t="shared" si="320"/>
        <v>SIN CECO</v>
      </c>
      <c r="U2606" s="3" t="str">
        <f t="shared" si="321"/>
        <v>NO</v>
      </c>
      <c r="V2606" t="str">
        <f t="shared" si="322"/>
        <v>ZUANA **-Productos Asociados de PAYC (Informes, Control de presupuesto y Programación y actas)</v>
      </c>
      <c r="W2606" s="53">
        <f t="shared" si="323"/>
        <v>4</v>
      </c>
      <c r="X2606">
        <f t="shared" si="324"/>
        <v>4</v>
      </c>
      <c r="Y2606">
        <f>IF(ISNA(VLOOKUP(B2606,CECOS_SIN_IDENTIFICAR!$A$2:$D$146,4,0)),"SIN CECO",IF(VLOOKUP(B2606,CECOS_SIN_IDENTIFICAR!$A$2:$D$146,4,0)=0,"SIN CECO",VLOOKUP(B2606,CECOS_SIN_IDENTIFICAR!$A$2:$D$146,4,0)))</f>
        <v>1169</v>
      </c>
      <c r="Z2606">
        <f t="shared" si="325"/>
        <v>1169</v>
      </c>
      <c r="AA2606" s="3" t="s">
        <v>114</v>
      </c>
      <c r="AB2606" t="str">
        <f t="shared" si="326"/>
        <v>a. Calidad del Contenido-Productos Asociados de PAYC (Informes, Control de presupuesto y Programación y actas)</v>
      </c>
      <c r="AC2606" t="str">
        <f>VLOOKUP(AB2606,CODIFICACION_PREGUNTAS!$C$2:$D$35,2,0)</f>
        <v>PRODUCTOS001</v>
      </c>
    </row>
    <row r="2607" spans="1:29" x14ac:dyDescent="0.25">
      <c r="A2607" s="3">
        <f t="shared" si="327"/>
        <v>2606</v>
      </c>
      <c r="B2607" s="3" t="s">
        <v>246</v>
      </c>
      <c r="C2607" s="32">
        <v>40787</v>
      </c>
      <c r="D2607" s="3" t="s">
        <v>114</v>
      </c>
      <c r="E2607" s="3"/>
      <c r="F2607" s="3"/>
      <c r="G2607" s="2" t="s">
        <v>30</v>
      </c>
      <c r="H2607" s="2" t="s">
        <v>29</v>
      </c>
      <c r="I2607" s="3">
        <v>4</v>
      </c>
      <c r="J2607" s="3" t="s">
        <v>183</v>
      </c>
      <c r="K2607" s="3"/>
      <c r="L2607" s="3"/>
      <c r="M2607" s="3"/>
      <c r="N2607" s="3"/>
      <c r="O2607" s="3"/>
      <c r="P2607" s="3"/>
      <c r="Q2607" s="3"/>
      <c r="R2607" s="3"/>
      <c r="S2607" s="3"/>
      <c r="T2607" s="3" t="str">
        <f t="shared" si="320"/>
        <v>SIN CECO</v>
      </c>
      <c r="U2607" s="3" t="str">
        <f t="shared" si="321"/>
        <v>NO</v>
      </c>
      <c r="V2607" t="str">
        <f t="shared" si="322"/>
        <v>ZUANA **-Productos Asociados de PAYC (Informes, Control de presupuesto y Programación y actas)</v>
      </c>
      <c r="W2607" s="53">
        <f t="shared" si="323"/>
        <v>4</v>
      </c>
      <c r="X2607">
        <f t="shared" si="324"/>
        <v>4</v>
      </c>
      <c r="Y2607">
        <f>IF(ISNA(VLOOKUP(B2607,CECOS_SIN_IDENTIFICAR!$A$2:$D$146,4,0)),"SIN CECO",IF(VLOOKUP(B2607,CECOS_SIN_IDENTIFICAR!$A$2:$D$146,4,0)=0,"SIN CECO",VLOOKUP(B2607,CECOS_SIN_IDENTIFICAR!$A$2:$D$146,4,0)))</f>
        <v>1169</v>
      </c>
      <c r="Z2607">
        <f t="shared" si="325"/>
        <v>1169</v>
      </c>
      <c r="AA2607" s="3" t="s">
        <v>114</v>
      </c>
      <c r="AB2607" t="str">
        <f t="shared" si="326"/>
        <v>b. Claridad del Contenido-Productos Asociados de PAYC (Informes, Control de presupuesto y Programación y actas)</v>
      </c>
      <c r="AC2607" t="str">
        <f>VLOOKUP(AB2607,CODIFICACION_PREGUNTAS!$C$2:$D$35,2,0)</f>
        <v>PRODUCTOS002</v>
      </c>
    </row>
    <row r="2608" spans="1:29" x14ac:dyDescent="0.25">
      <c r="A2608" s="3">
        <f t="shared" si="327"/>
        <v>2607</v>
      </c>
      <c r="B2608" s="3" t="s">
        <v>246</v>
      </c>
      <c r="C2608" s="32">
        <v>40787</v>
      </c>
      <c r="D2608" s="3" t="s">
        <v>114</v>
      </c>
      <c r="E2608" s="3"/>
      <c r="F2608" s="3"/>
      <c r="G2608" s="2" t="s">
        <v>31</v>
      </c>
      <c r="H2608" s="2" t="s">
        <v>29</v>
      </c>
      <c r="I2608" s="3">
        <v>4</v>
      </c>
      <c r="J2608" s="3" t="s">
        <v>183</v>
      </c>
      <c r="K2608" s="3"/>
      <c r="L2608" s="3"/>
      <c r="M2608" s="3"/>
      <c r="N2608" s="3"/>
      <c r="O2608" s="3"/>
      <c r="P2608" s="3"/>
      <c r="Q2608" s="3"/>
      <c r="R2608" s="3"/>
      <c r="S2608" s="3"/>
      <c r="T2608" s="3" t="str">
        <f t="shared" si="320"/>
        <v>SIN CECO</v>
      </c>
      <c r="U2608" s="3" t="str">
        <f t="shared" si="321"/>
        <v>NO</v>
      </c>
      <c r="V2608" t="str">
        <f t="shared" si="322"/>
        <v>ZUANA **-Productos Asociados de PAYC (Informes, Control de presupuesto y Programación y actas)</v>
      </c>
      <c r="W2608" s="53">
        <f t="shared" si="323"/>
        <v>4</v>
      </c>
      <c r="X2608">
        <f t="shared" si="324"/>
        <v>4</v>
      </c>
      <c r="Y2608">
        <f>IF(ISNA(VLOOKUP(B2608,CECOS_SIN_IDENTIFICAR!$A$2:$D$146,4,0)),"SIN CECO",IF(VLOOKUP(B2608,CECOS_SIN_IDENTIFICAR!$A$2:$D$146,4,0)=0,"SIN CECO",VLOOKUP(B2608,CECOS_SIN_IDENTIFICAR!$A$2:$D$146,4,0)))</f>
        <v>1169</v>
      </c>
      <c r="Z2608">
        <f t="shared" si="325"/>
        <v>1169</v>
      </c>
      <c r="AA2608" s="3" t="s">
        <v>114</v>
      </c>
      <c r="AB2608" t="str">
        <f t="shared" si="326"/>
        <v>c. Oportunidad en la entrega-Productos Asociados de PAYC (Informes, Control de presupuesto y Programación y actas)</v>
      </c>
      <c r="AC2608" t="str">
        <f>VLOOKUP(AB2608,CODIFICACION_PREGUNTAS!$C$2:$D$35,2,0)</f>
        <v>PRODUCTOS003</v>
      </c>
    </row>
    <row r="2609" spans="1:29" x14ac:dyDescent="0.25">
      <c r="A2609" s="3">
        <f t="shared" si="327"/>
        <v>2608</v>
      </c>
      <c r="B2609" s="3" t="s">
        <v>246</v>
      </c>
      <c r="C2609" s="32">
        <v>40787</v>
      </c>
      <c r="D2609" s="3" t="s">
        <v>114</v>
      </c>
      <c r="E2609" s="3"/>
      <c r="F2609" s="3"/>
      <c r="G2609" s="2" t="s">
        <v>32</v>
      </c>
      <c r="H2609" s="2" t="s">
        <v>29</v>
      </c>
      <c r="I2609" s="3">
        <v>4</v>
      </c>
      <c r="J2609" s="3" t="s">
        <v>183</v>
      </c>
      <c r="K2609" s="3"/>
      <c r="L2609" s="3"/>
      <c r="M2609" s="3"/>
      <c r="N2609" s="3"/>
      <c r="O2609" s="3"/>
      <c r="P2609" s="3"/>
      <c r="Q2609" s="3"/>
      <c r="R2609" s="3"/>
      <c r="S2609" s="3"/>
      <c r="T2609" s="3" t="str">
        <f t="shared" si="320"/>
        <v>SIN CECO</v>
      </c>
      <c r="U2609" s="3" t="str">
        <f t="shared" si="321"/>
        <v>NO</v>
      </c>
      <c r="V2609" t="str">
        <f t="shared" si="322"/>
        <v>ZUANA **-Productos Asociados de PAYC (Informes, Control de presupuesto y Programación y actas)</v>
      </c>
      <c r="W2609" s="53">
        <f t="shared" si="323"/>
        <v>4</v>
      </c>
      <c r="X2609">
        <f t="shared" si="324"/>
        <v>4</v>
      </c>
      <c r="Y2609">
        <f>IF(ISNA(VLOOKUP(B2609,CECOS_SIN_IDENTIFICAR!$A$2:$D$146,4,0)),"SIN CECO",IF(VLOOKUP(B2609,CECOS_SIN_IDENTIFICAR!$A$2:$D$146,4,0)=0,"SIN CECO",VLOOKUP(B2609,CECOS_SIN_IDENTIFICAR!$A$2:$D$146,4,0)))</f>
        <v>1169</v>
      </c>
      <c r="Z2609">
        <f t="shared" si="325"/>
        <v>1169</v>
      </c>
      <c r="AA2609" s="3" t="s">
        <v>114</v>
      </c>
      <c r="AB2609" t="str">
        <f t="shared" si="326"/>
        <v>d. Precisión de la información-Productos Asociados de PAYC (Informes, Control de presupuesto y Programación y actas)</v>
      </c>
      <c r="AC2609" t="str">
        <f>VLOOKUP(AB2609,CODIFICACION_PREGUNTAS!$C$2:$D$35,2,0)</f>
        <v>PRODUCTOS004</v>
      </c>
    </row>
    <row r="2610" spans="1:29" x14ac:dyDescent="0.25">
      <c r="A2610" s="3">
        <f t="shared" si="327"/>
        <v>2609</v>
      </c>
      <c r="B2610" s="3" t="s">
        <v>246</v>
      </c>
      <c r="C2610" s="32">
        <v>40787</v>
      </c>
      <c r="D2610" s="3" t="s">
        <v>114</v>
      </c>
      <c r="E2610" s="3"/>
      <c r="F2610" s="3"/>
      <c r="G2610" s="2" t="s">
        <v>33</v>
      </c>
      <c r="H2610" s="2" t="s">
        <v>29</v>
      </c>
      <c r="I2610" s="3">
        <v>4</v>
      </c>
      <c r="J2610" s="3" t="s">
        <v>183</v>
      </c>
      <c r="K2610" s="3"/>
      <c r="L2610" s="3"/>
      <c r="M2610" s="3"/>
      <c r="N2610" s="3"/>
      <c r="O2610" s="3"/>
      <c r="P2610" s="3"/>
      <c r="Q2610" s="3"/>
      <c r="R2610" s="3"/>
      <c r="S2610" s="3"/>
      <c r="T2610" s="3" t="str">
        <f t="shared" si="320"/>
        <v>SIN CECO</v>
      </c>
      <c r="U2610" s="3" t="str">
        <f t="shared" si="321"/>
        <v>NO</v>
      </c>
      <c r="V2610" t="str">
        <f t="shared" si="322"/>
        <v>ZUANA **-Productos Asociados de PAYC (Informes, Control de presupuesto y Programación y actas)</v>
      </c>
      <c r="W2610" s="53">
        <f t="shared" si="323"/>
        <v>4</v>
      </c>
      <c r="X2610">
        <f t="shared" si="324"/>
        <v>4</v>
      </c>
      <c r="Y2610">
        <f>IF(ISNA(VLOOKUP(B2610,CECOS_SIN_IDENTIFICAR!$A$2:$D$146,4,0)),"SIN CECO",IF(VLOOKUP(B2610,CECOS_SIN_IDENTIFICAR!$A$2:$D$146,4,0)=0,"SIN CECO",VLOOKUP(B2610,CECOS_SIN_IDENTIFICAR!$A$2:$D$146,4,0)))</f>
        <v>1169</v>
      </c>
      <c r="Z2610">
        <f t="shared" si="325"/>
        <v>1169</v>
      </c>
      <c r="AA2610" s="3" t="s">
        <v>114</v>
      </c>
      <c r="AB2610" t="str">
        <f t="shared" si="326"/>
        <v>e. Diagramación-Productos Asociados de PAYC (Informes, Control de presupuesto y Programación y actas)</v>
      </c>
      <c r="AC2610" t="str">
        <f>VLOOKUP(AB2610,CODIFICACION_PREGUNTAS!$C$2:$D$35,2,0)</f>
        <v>PRODUCTOS005</v>
      </c>
    </row>
    <row r="2611" spans="1:29" x14ac:dyDescent="0.25">
      <c r="A2611" s="3">
        <f t="shared" si="327"/>
        <v>2610</v>
      </c>
      <c r="B2611" s="3" t="s">
        <v>246</v>
      </c>
      <c r="C2611" s="32">
        <v>40787</v>
      </c>
      <c r="D2611" s="3" t="s">
        <v>114</v>
      </c>
      <c r="E2611" s="3"/>
      <c r="F2611" s="3"/>
      <c r="G2611" s="2" t="s">
        <v>34</v>
      </c>
      <c r="H2611" s="2" t="s">
        <v>35</v>
      </c>
      <c r="I2611" s="3">
        <v>4</v>
      </c>
      <c r="J2611" s="3" t="s">
        <v>183</v>
      </c>
      <c r="K2611" s="3"/>
      <c r="L2611" s="3"/>
      <c r="M2611" s="3"/>
      <c r="N2611" s="3"/>
      <c r="O2611" s="3"/>
      <c r="P2611" s="3"/>
      <c r="Q2611" s="3"/>
      <c r="R2611" s="3"/>
      <c r="S2611" s="3"/>
      <c r="T2611" s="3" t="str">
        <f t="shared" si="320"/>
        <v>SIN CECO</v>
      </c>
      <c r="U2611" s="3" t="str">
        <f t="shared" si="321"/>
        <v>NO</v>
      </c>
      <c r="V2611" t="str">
        <f t="shared" si="322"/>
        <v>ZUANA **-Compromisos Pactados</v>
      </c>
      <c r="W2611" s="53">
        <f t="shared" si="323"/>
        <v>4</v>
      </c>
      <c r="X2611">
        <f t="shared" si="324"/>
        <v>4</v>
      </c>
      <c r="Y2611">
        <f>IF(ISNA(VLOOKUP(B2611,CECOS_SIN_IDENTIFICAR!$A$2:$D$146,4,0)),"SIN CECO",IF(VLOOKUP(B2611,CECOS_SIN_IDENTIFICAR!$A$2:$D$146,4,0)=0,"SIN CECO",VLOOKUP(B2611,CECOS_SIN_IDENTIFICAR!$A$2:$D$146,4,0)))</f>
        <v>1169</v>
      </c>
      <c r="Z2611">
        <f t="shared" si="325"/>
        <v>1169</v>
      </c>
      <c r="AA2611" s="3" t="s">
        <v>114</v>
      </c>
      <c r="AB2611" t="str">
        <f t="shared" si="326"/>
        <v>a. Cumplimiento-Compromisos Pactados</v>
      </c>
      <c r="AC2611" t="str">
        <f>VLOOKUP(AB2611,CODIFICACION_PREGUNTAS!$C$2:$D$35,2,0)</f>
        <v>COMPROMISOS001</v>
      </c>
    </row>
    <row r="2612" spans="1:29" x14ac:dyDescent="0.25">
      <c r="A2612" s="3">
        <f t="shared" si="327"/>
        <v>2611</v>
      </c>
      <c r="B2612" s="3" t="s">
        <v>246</v>
      </c>
      <c r="C2612" s="32">
        <v>40787</v>
      </c>
      <c r="D2612" s="3" t="s">
        <v>114</v>
      </c>
      <c r="E2612" s="3"/>
      <c r="F2612" s="3"/>
      <c r="G2612" s="2" t="s">
        <v>36</v>
      </c>
      <c r="H2612" s="2" t="s">
        <v>35</v>
      </c>
      <c r="I2612" s="3">
        <v>4</v>
      </c>
      <c r="J2612" s="3" t="s">
        <v>183</v>
      </c>
      <c r="K2612" s="3"/>
      <c r="L2612" s="3"/>
      <c r="M2612" s="3"/>
      <c r="N2612" s="3"/>
      <c r="O2612" s="3"/>
      <c r="P2612" s="3"/>
      <c r="Q2612" s="3"/>
      <c r="R2612" s="3"/>
      <c r="S2612" s="3"/>
      <c r="T2612" s="3" t="str">
        <f t="shared" si="320"/>
        <v>SIN CECO</v>
      </c>
      <c r="U2612" s="3" t="str">
        <f t="shared" si="321"/>
        <v>NO</v>
      </c>
      <c r="V2612" t="str">
        <f t="shared" si="322"/>
        <v>ZUANA **-Compromisos Pactados</v>
      </c>
      <c r="W2612" s="53">
        <f t="shared" si="323"/>
        <v>4</v>
      </c>
      <c r="X2612">
        <f t="shared" si="324"/>
        <v>4</v>
      </c>
      <c r="Y2612">
        <f>IF(ISNA(VLOOKUP(B2612,CECOS_SIN_IDENTIFICAR!$A$2:$D$146,4,0)),"SIN CECO",IF(VLOOKUP(B2612,CECOS_SIN_IDENTIFICAR!$A$2:$D$146,4,0)=0,"SIN CECO",VLOOKUP(B2612,CECOS_SIN_IDENTIFICAR!$A$2:$D$146,4,0)))</f>
        <v>1169</v>
      </c>
      <c r="Z2612">
        <f t="shared" si="325"/>
        <v>1169</v>
      </c>
      <c r="AA2612" s="3" t="s">
        <v>114</v>
      </c>
      <c r="AB2612" t="str">
        <f t="shared" si="326"/>
        <v>b. Satisface expectativas-Compromisos Pactados</v>
      </c>
      <c r="AC2612" t="str">
        <f>VLOOKUP(AB2612,CODIFICACION_PREGUNTAS!$C$2:$D$35,2,0)</f>
        <v>COMPROMISOS002</v>
      </c>
    </row>
    <row r="2613" spans="1:29" x14ac:dyDescent="0.25">
      <c r="A2613" s="3">
        <f t="shared" si="327"/>
        <v>2612</v>
      </c>
      <c r="B2613" s="3" t="s">
        <v>246</v>
      </c>
      <c r="C2613" s="32">
        <v>40787</v>
      </c>
      <c r="D2613" s="3" t="s">
        <v>114</v>
      </c>
      <c r="E2613" s="3"/>
      <c r="F2613" s="3"/>
      <c r="G2613" s="2" t="s">
        <v>37</v>
      </c>
      <c r="H2613" s="2" t="s">
        <v>35</v>
      </c>
      <c r="I2613" s="3">
        <v>4</v>
      </c>
      <c r="J2613" s="3" t="s">
        <v>183</v>
      </c>
      <c r="K2613" s="3"/>
      <c r="L2613" s="3"/>
      <c r="M2613" s="3"/>
      <c r="N2613" s="3"/>
      <c r="O2613" s="3"/>
      <c r="P2613" s="3"/>
      <c r="Q2613" s="3"/>
      <c r="R2613" s="3"/>
      <c r="S2613" s="3"/>
      <c r="T2613" s="3" t="str">
        <f t="shared" si="320"/>
        <v>SIN CECO</v>
      </c>
      <c r="U2613" s="3" t="str">
        <f t="shared" si="321"/>
        <v>NO</v>
      </c>
      <c r="V2613" t="str">
        <f t="shared" si="322"/>
        <v>ZUANA **-Compromisos Pactados</v>
      </c>
      <c r="W2613" s="53">
        <f t="shared" si="323"/>
        <v>4</v>
      </c>
      <c r="X2613">
        <f t="shared" si="324"/>
        <v>4</v>
      </c>
      <c r="Y2613">
        <f>IF(ISNA(VLOOKUP(B2613,CECOS_SIN_IDENTIFICAR!$A$2:$D$146,4,0)),"SIN CECO",IF(VLOOKUP(B2613,CECOS_SIN_IDENTIFICAR!$A$2:$D$146,4,0)=0,"SIN CECO",VLOOKUP(B2613,CECOS_SIN_IDENTIFICAR!$A$2:$D$146,4,0)))</f>
        <v>1169</v>
      </c>
      <c r="Z2613">
        <f t="shared" si="325"/>
        <v>1169</v>
      </c>
      <c r="AA2613" s="3" t="s">
        <v>114</v>
      </c>
      <c r="AB2613" t="str">
        <f t="shared" si="326"/>
        <v>c. Calidad de la Información suministrada-Compromisos Pactados</v>
      </c>
      <c r="AC2613" t="str">
        <f>VLOOKUP(AB2613,CODIFICACION_PREGUNTAS!$C$2:$D$35,2,0)</f>
        <v>COMPROMISOS003</v>
      </c>
    </row>
    <row r="2614" spans="1:29" x14ac:dyDescent="0.25">
      <c r="A2614" s="3">
        <f t="shared" si="327"/>
        <v>2613</v>
      </c>
      <c r="B2614" s="3" t="s">
        <v>246</v>
      </c>
      <c r="C2614" s="32">
        <v>40787</v>
      </c>
      <c r="D2614" s="3" t="s">
        <v>114</v>
      </c>
      <c r="E2614" s="3"/>
      <c r="F2614" s="3"/>
      <c r="G2614" s="2" t="s">
        <v>38</v>
      </c>
      <c r="H2614" s="2" t="s">
        <v>35</v>
      </c>
      <c r="I2614" s="3">
        <v>4</v>
      </c>
      <c r="J2614" s="3" t="s">
        <v>183</v>
      </c>
      <c r="K2614" s="3"/>
      <c r="L2614" s="3"/>
      <c r="M2614" s="3"/>
      <c r="N2614" s="3"/>
      <c r="O2614" s="3"/>
      <c r="P2614" s="3"/>
      <c r="Q2614" s="3"/>
      <c r="R2614" s="3"/>
      <c r="S2614" s="3"/>
      <c r="T2614" s="3" t="str">
        <f t="shared" si="320"/>
        <v>SIN CECO</v>
      </c>
      <c r="U2614" s="3" t="str">
        <f t="shared" si="321"/>
        <v>NO</v>
      </c>
      <c r="V2614" t="str">
        <f t="shared" si="322"/>
        <v>ZUANA **-Compromisos Pactados</v>
      </c>
      <c r="W2614" s="53">
        <f t="shared" si="323"/>
        <v>4</v>
      </c>
      <c r="X2614">
        <f t="shared" si="324"/>
        <v>4</v>
      </c>
      <c r="Y2614">
        <f>IF(ISNA(VLOOKUP(B2614,CECOS_SIN_IDENTIFICAR!$A$2:$D$146,4,0)),"SIN CECO",IF(VLOOKUP(B2614,CECOS_SIN_IDENTIFICAR!$A$2:$D$146,4,0)=0,"SIN CECO",VLOOKUP(B2614,CECOS_SIN_IDENTIFICAR!$A$2:$D$146,4,0)))</f>
        <v>1169</v>
      </c>
      <c r="Z2614">
        <f t="shared" si="325"/>
        <v>1169</v>
      </c>
      <c r="AA2614" s="3" t="s">
        <v>114</v>
      </c>
      <c r="AB2614" t="str">
        <f t="shared" si="326"/>
        <v>d. Disposición del personal de PAYC a las solicitudes del cliente-Compromisos Pactados</v>
      </c>
      <c r="AC2614" t="str">
        <f>VLOOKUP(AB2614,CODIFICACION_PREGUNTAS!$C$2:$D$35,2,0)</f>
        <v>COMPROMISOS004</v>
      </c>
    </row>
    <row r="2615" spans="1:29" x14ac:dyDescent="0.25">
      <c r="A2615" s="3">
        <f t="shared" si="327"/>
        <v>2614</v>
      </c>
      <c r="B2615" s="3" t="s">
        <v>246</v>
      </c>
      <c r="C2615" s="32">
        <v>40787</v>
      </c>
      <c r="D2615" s="3" t="s">
        <v>114</v>
      </c>
      <c r="E2615" s="3"/>
      <c r="F2615" s="3"/>
      <c r="G2615" s="2" t="s">
        <v>39</v>
      </c>
      <c r="H2615" s="2" t="s">
        <v>35</v>
      </c>
      <c r="I2615" s="3">
        <v>4</v>
      </c>
      <c r="J2615" s="3" t="s">
        <v>183</v>
      </c>
      <c r="K2615" s="3"/>
      <c r="L2615" s="3"/>
      <c r="M2615" s="3"/>
      <c r="N2615" s="3"/>
      <c r="O2615" s="3"/>
      <c r="P2615" s="3"/>
      <c r="Q2615" s="3"/>
      <c r="R2615" s="3"/>
      <c r="S2615" s="3"/>
      <c r="T2615" s="3" t="str">
        <f t="shared" si="320"/>
        <v>SIN CECO</v>
      </c>
      <c r="U2615" s="3" t="str">
        <f t="shared" si="321"/>
        <v>NO</v>
      </c>
      <c r="V2615" t="str">
        <f t="shared" si="322"/>
        <v>ZUANA **-Compromisos Pactados</v>
      </c>
      <c r="W2615" s="53">
        <f t="shared" si="323"/>
        <v>4</v>
      </c>
      <c r="X2615">
        <f t="shared" si="324"/>
        <v>4</v>
      </c>
      <c r="Y2615">
        <f>IF(ISNA(VLOOKUP(B2615,CECOS_SIN_IDENTIFICAR!$A$2:$D$146,4,0)),"SIN CECO",IF(VLOOKUP(B2615,CECOS_SIN_IDENTIFICAR!$A$2:$D$146,4,0)=0,"SIN CECO",VLOOKUP(B2615,CECOS_SIN_IDENTIFICAR!$A$2:$D$146,4,0)))</f>
        <v>1169</v>
      </c>
      <c r="Z2615">
        <f t="shared" si="325"/>
        <v>1169</v>
      </c>
      <c r="AA2615" s="3" t="s">
        <v>114</v>
      </c>
      <c r="AB2615" t="str">
        <f t="shared" si="326"/>
        <v>e. Coherencia entre lo solicitado y lo entregado-Compromisos Pactados</v>
      </c>
      <c r="AC2615" t="str">
        <f>VLOOKUP(AB2615,CODIFICACION_PREGUNTAS!$C$2:$D$35,2,0)</f>
        <v>COMPROMISOS005</v>
      </c>
    </row>
    <row r="2616" spans="1:29" x14ac:dyDescent="0.25">
      <c r="A2616" s="3">
        <f t="shared" si="327"/>
        <v>2615</v>
      </c>
      <c r="B2616" s="3" t="s">
        <v>246</v>
      </c>
      <c r="C2616" s="32">
        <v>40787</v>
      </c>
      <c r="D2616" s="3" t="s">
        <v>114</v>
      </c>
      <c r="E2616" s="3"/>
      <c r="F2616" s="3"/>
      <c r="G2616" s="2" t="s">
        <v>40</v>
      </c>
      <c r="H2616" s="2" t="s">
        <v>40</v>
      </c>
      <c r="I2616" s="3">
        <v>4</v>
      </c>
      <c r="J2616" s="3" t="s">
        <v>183</v>
      </c>
      <c r="K2616" s="3"/>
      <c r="L2616" s="3"/>
      <c r="M2616" s="3"/>
      <c r="N2616" s="3"/>
      <c r="O2616" s="3"/>
      <c r="P2616" s="3"/>
      <c r="Q2616" s="3"/>
      <c r="R2616" s="3"/>
      <c r="S2616" s="3"/>
      <c r="T2616" s="3" t="str">
        <f t="shared" si="320"/>
        <v>SIN CECO</v>
      </c>
      <c r="U2616" s="3" t="str">
        <f t="shared" si="321"/>
        <v>NO</v>
      </c>
      <c r="V2616" t="str">
        <f t="shared" si="322"/>
        <v>ZUANA **-Grado de Satisfacción con el Servicio Prestado</v>
      </c>
      <c r="W2616" s="53">
        <f t="shared" si="323"/>
        <v>4</v>
      </c>
      <c r="X2616">
        <f t="shared" si="324"/>
        <v>4</v>
      </c>
      <c r="Y2616">
        <f>IF(ISNA(VLOOKUP(B2616,CECOS_SIN_IDENTIFICAR!$A$2:$D$146,4,0)),"SIN CECO",IF(VLOOKUP(B2616,CECOS_SIN_IDENTIFICAR!$A$2:$D$146,4,0)=0,"SIN CECO",VLOOKUP(B2616,CECOS_SIN_IDENTIFICAR!$A$2:$D$146,4,0)))</f>
        <v>1169</v>
      </c>
      <c r="Z2616">
        <f t="shared" si="325"/>
        <v>1169</v>
      </c>
      <c r="AA2616" s="3" t="s">
        <v>114</v>
      </c>
      <c r="AB2616" t="str">
        <f t="shared" si="326"/>
        <v>Grado de Satisfacción con el Servicio Prestado-Grado de Satisfacción con el Servicio Prestado</v>
      </c>
      <c r="AC2616" t="str">
        <f>VLOOKUP(AB2616,CODIFICACION_PREGUNTAS!$C$2:$D$35,2,0)</f>
        <v>SATISFACCION001</v>
      </c>
    </row>
    <row r="2617" spans="1:29" x14ac:dyDescent="0.25">
      <c r="A2617" s="3">
        <f t="shared" si="327"/>
        <v>2616</v>
      </c>
      <c r="B2617" s="3" t="s">
        <v>246</v>
      </c>
      <c r="C2617" s="32">
        <v>40787</v>
      </c>
      <c r="D2617" s="3" t="s">
        <v>114</v>
      </c>
      <c r="E2617" s="3"/>
      <c r="F2617" s="3"/>
      <c r="G2617" s="2" t="s">
        <v>41</v>
      </c>
      <c r="H2617" s="2" t="s">
        <v>41</v>
      </c>
      <c r="I2617" s="3">
        <v>4</v>
      </c>
      <c r="J2617" s="3" t="s">
        <v>183</v>
      </c>
      <c r="K2617" s="3"/>
      <c r="L2617" s="3"/>
      <c r="M2617" s="3"/>
      <c r="N2617" s="3"/>
      <c r="O2617" s="3"/>
      <c r="P2617" s="3"/>
      <c r="Q2617" s="3"/>
      <c r="R2617" s="3"/>
      <c r="S2617" s="3"/>
      <c r="T2617" s="3" t="str">
        <f t="shared" si="320"/>
        <v>SIN CECO</v>
      </c>
      <c r="U2617" s="3" t="str">
        <f t="shared" si="321"/>
        <v>NO</v>
      </c>
      <c r="V2617" t="str">
        <f t="shared" si="322"/>
        <v>ZUANA **-Posibilidad de Volver a Contratar con PAYC</v>
      </c>
      <c r="W2617" s="53">
        <f t="shared" si="323"/>
        <v>4</v>
      </c>
      <c r="X2617">
        <f t="shared" si="324"/>
        <v>4</v>
      </c>
      <c r="Y2617">
        <f>IF(ISNA(VLOOKUP(B2617,CECOS_SIN_IDENTIFICAR!$A$2:$D$146,4,0)),"SIN CECO",IF(VLOOKUP(B2617,CECOS_SIN_IDENTIFICAR!$A$2:$D$146,4,0)=0,"SIN CECO",VLOOKUP(B2617,CECOS_SIN_IDENTIFICAR!$A$2:$D$146,4,0)))</f>
        <v>1169</v>
      </c>
      <c r="Z2617">
        <f t="shared" si="325"/>
        <v>1169</v>
      </c>
      <c r="AA2617" s="3" t="s">
        <v>114</v>
      </c>
      <c r="AB2617" t="str">
        <f t="shared" si="326"/>
        <v>Posibilidad de Volver a Contratar con PAYC-Posibilidad de Volver a Contratar con PAYC</v>
      </c>
      <c r="AC2617" t="str">
        <f>VLOOKUP(AB2617,CODIFICACION_PREGUNTAS!$C$2:$D$35,2,0)</f>
        <v>VOLVER001</v>
      </c>
    </row>
    <row r="2618" spans="1:29" x14ac:dyDescent="0.25">
      <c r="A2618" s="3">
        <f t="shared" si="327"/>
        <v>2617</v>
      </c>
      <c r="B2618" s="3" t="s">
        <v>246</v>
      </c>
      <c r="C2618" s="32">
        <v>40787</v>
      </c>
      <c r="D2618" s="3" t="s">
        <v>114</v>
      </c>
      <c r="E2618" s="3"/>
      <c r="F2618" s="3"/>
      <c r="G2618" s="2" t="s">
        <v>42</v>
      </c>
      <c r="H2618" s="6" t="s">
        <v>43</v>
      </c>
      <c r="I2618" s="3" t="s">
        <v>56</v>
      </c>
      <c r="J2618" s="3" t="s">
        <v>183</v>
      </c>
      <c r="K2618" s="3"/>
      <c r="L2618" s="3"/>
      <c r="M2618" s="3"/>
      <c r="N2618" s="3"/>
      <c r="O2618" s="3"/>
      <c r="P2618" s="3"/>
      <c r="Q2618" s="3"/>
      <c r="R2618" s="3"/>
      <c r="S2618" s="3"/>
      <c r="T2618" s="3" t="str">
        <f t="shared" si="320"/>
        <v>SIN CECO</v>
      </c>
      <c r="U2618" s="3" t="str">
        <f t="shared" si="321"/>
        <v>NO</v>
      </c>
      <c r="V2618" t="str">
        <f t="shared" si="322"/>
        <v>ZUANA **-Fortalezas PAYC</v>
      </c>
      <c r="W2618" s="53" t="str">
        <f t="shared" si="323"/>
        <v>-</v>
      </c>
      <c r="X2618">
        <f t="shared" si="324"/>
        <v>0</v>
      </c>
      <c r="Y2618">
        <f>IF(ISNA(VLOOKUP(B2618,CECOS_SIN_IDENTIFICAR!$A$2:$D$146,4,0)),"SIN CECO",IF(VLOOKUP(B2618,CECOS_SIN_IDENTIFICAR!$A$2:$D$146,4,0)=0,"SIN CECO",VLOOKUP(B2618,CECOS_SIN_IDENTIFICAR!$A$2:$D$146,4,0)))</f>
        <v>1169</v>
      </c>
      <c r="Z2618">
        <f t="shared" si="325"/>
        <v>1169</v>
      </c>
      <c r="AA2618" s="3" t="s">
        <v>114</v>
      </c>
      <c r="AB2618" t="str">
        <f t="shared" si="326"/>
        <v>Principales fortalezas en el servicio que presta PAYC-Fortalezas PAYC</v>
      </c>
      <c r="AC2618" t="str">
        <f>VLOOKUP(AB2618,CODIFICACION_PREGUNTAS!$C$2:$D$35,2,0)</f>
        <v>FORT001</v>
      </c>
    </row>
    <row r="2619" spans="1:29" x14ac:dyDescent="0.25">
      <c r="A2619" s="3">
        <f t="shared" si="327"/>
        <v>2618</v>
      </c>
      <c r="B2619" s="3" t="s">
        <v>246</v>
      </c>
      <c r="C2619" s="32">
        <v>40787</v>
      </c>
      <c r="D2619" s="3" t="s">
        <v>114</v>
      </c>
      <c r="E2619" s="3"/>
      <c r="F2619" s="3"/>
      <c r="G2619" s="2" t="s">
        <v>44</v>
      </c>
      <c r="H2619" s="6" t="s">
        <v>45</v>
      </c>
      <c r="I2619" s="3" t="s">
        <v>56</v>
      </c>
      <c r="J2619" s="3" t="s">
        <v>183</v>
      </c>
      <c r="K2619" s="3"/>
      <c r="L2619" s="3"/>
      <c r="M2619" s="3"/>
      <c r="N2619" s="3"/>
      <c r="O2619" s="3"/>
      <c r="P2619" s="3"/>
      <c r="Q2619" s="3"/>
      <c r="R2619" s="3"/>
      <c r="S2619" s="3"/>
      <c r="T2619" s="3" t="str">
        <f t="shared" si="320"/>
        <v>SIN CECO</v>
      </c>
      <c r="U2619" s="3" t="str">
        <f t="shared" si="321"/>
        <v>NO</v>
      </c>
      <c r="V2619" t="str">
        <f t="shared" si="322"/>
        <v>ZUANA **-Debilidades PAYC</v>
      </c>
      <c r="W2619" s="53" t="str">
        <f t="shared" si="323"/>
        <v>-</v>
      </c>
      <c r="X2619">
        <f t="shared" si="324"/>
        <v>0</v>
      </c>
      <c r="Y2619">
        <f>IF(ISNA(VLOOKUP(B2619,CECOS_SIN_IDENTIFICAR!$A$2:$D$146,4,0)),"SIN CECO",IF(VLOOKUP(B2619,CECOS_SIN_IDENTIFICAR!$A$2:$D$146,4,0)=0,"SIN CECO",VLOOKUP(B2619,CECOS_SIN_IDENTIFICAR!$A$2:$D$146,4,0)))</f>
        <v>1169</v>
      </c>
      <c r="Z2619">
        <f t="shared" si="325"/>
        <v>1169</v>
      </c>
      <c r="AA2619" s="3" t="s">
        <v>114</v>
      </c>
      <c r="AB2619" t="str">
        <f t="shared" si="326"/>
        <v>Principales debilidades en el servicio que presta PAYC-Debilidades PAYC</v>
      </c>
      <c r="AC2619" t="str">
        <f>VLOOKUP(AB2619,CODIFICACION_PREGUNTAS!$C$2:$D$35,2,0)</f>
        <v>DEB001</v>
      </c>
    </row>
    <row r="2620" spans="1:29" x14ac:dyDescent="0.25">
      <c r="A2620" s="3">
        <f t="shared" si="327"/>
        <v>2619</v>
      </c>
      <c r="B2620" s="3" t="s">
        <v>247</v>
      </c>
      <c r="C2620" s="32">
        <v>40787</v>
      </c>
      <c r="D2620" s="3" t="s">
        <v>114</v>
      </c>
      <c r="E2620" s="3"/>
      <c r="F2620" s="3"/>
      <c r="G2620" s="2" t="s">
        <v>5</v>
      </c>
      <c r="H2620" s="3" t="s">
        <v>6</v>
      </c>
      <c r="I2620" s="3">
        <v>4</v>
      </c>
      <c r="J2620" s="3" t="s">
        <v>183</v>
      </c>
      <c r="K2620" s="3"/>
      <c r="L2620" s="3"/>
      <c r="M2620" s="3"/>
      <c r="N2620" s="3"/>
      <c r="O2620" s="3"/>
      <c r="P2620" s="3"/>
      <c r="Q2620" s="3"/>
      <c r="R2620" s="3"/>
      <c r="S2620" s="3"/>
      <c r="T2620" s="3" t="str">
        <f t="shared" si="320"/>
        <v>SIN CECO</v>
      </c>
      <c r="U2620" s="3" t="str">
        <f t="shared" si="321"/>
        <v>NO</v>
      </c>
      <c r="V2620" t="str">
        <f t="shared" si="322"/>
        <v>HOTEL ALOFT **-Soporte Técnico</v>
      </c>
      <c r="W2620" s="53">
        <f t="shared" si="323"/>
        <v>4</v>
      </c>
      <c r="X2620">
        <f t="shared" si="324"/>
        <v>4</v>
      </c>
      <c r="Y2620">
        <f>IF(ISNA(VLOOKUP(B2620,CECOS_SIN_IDENTIFICAR!$A$2:$D$146,4,0)),"SIN CECO",IF(VLOOKUP(B2620,CECOS_SIN_IDENTIFICAR!$A$2:$D$146,4,0)=0,"SIN CECO",VLOOKUP(B2620,CECOS_SIN_IDENTIFICAR!$A$2:$D$146,4,0)))</f>
        <v>1212</v>
      </c>
      <c r="Z2620">
        <f t="shared" si="325"/>
        <v>1212</v>
      </c>
      <c r="AA2620" s="3" t="s">
        <v>114</v>
      </c>
      <c r="AB2620" t="str">
        <f t="shared" si="326"/>
        <v>a. Conocimiento específico de temas aplicables al proyecto-Soporte Técnico</v>
      </c>
      <c r="AC2620" t="str">
        <f>VLOOKUP(AB2620,CODIFICACION_PREGUNTAS!$C$2:$D$35,2,0)</f>
        <v>SOPORTE_TEC001</v>
      </c>
    </row>
    <row r="2621" spans="1:29" x14ac:dyDescent="0.25">
      <c r="A2621" s="3">
        <f t="shared" si="327"/>
        <v>2620</v>
      </c>
      <c r="B2621" s="3" t="s">
        <v>247</v>
      </c>
      <c r="C2621" s="32">
        <v>40787</v>
      </c>
      <c r="D2621" s="3" t="s">
        <v>114</v>
      </c>
      <c r="E2621" s="3"/>
      <c r="F2621" s="3"/>
      <c r="G2621" s="2" t="s">
        <v>7</v>
      </c>
      <c r="H2621" s="3" t="s">
        <v>6</v>
      </c>
      <c r="I2621" s="3">
        <v>4</v>
      </c>
      <c r="J2621" s="3" t="s">
        <v>183</v>
      </c>
      <c r="K2621" s="3"/>
      <c r="L2621" s="3"/>
      <c r="M2621" s="3"/>
      <c r="N2621" s="3"/>
      <c r="O2621" s="3"/>
      <c r="P2621" s="3"/>
      <c r="Q2621" s="3"/>
      <c r="R2621" s="3"/>
      <c r="S2621" s="3"/>
      <c r="T2621" s="3" t="str">
        <f t="shared" si="320"/>
        <v>SIN CECO</v>
      </c>
      <c r="U2621" s="3" t="str">
        <f t="shared" si="321"/>
        <v>NO</v>
      </c>
      <c r="V2621" t="str">
        <f t="shared" si="322"/>
        <v>HOTEL ALOFT **-Soporte Técnico</v>
      </c>
      <c r="W2621" s="53">
        <f t="shared" si="323"/>
        <v>4</v>
      </c>
      <c r="X2621">
        <f t="shared" si="324"/>
        <v>4</v>
      </c>
      <c r="Y2621">
        <f>IF(ISNA(VLOOKUP(B2621,CECOS_SIN_IDENTIFICAR!$A$2:$D$146,4,0)),"SIN CECO",IF(VLOOKUP(B2621,CECOS_SIN_IDENTIFICAR!$A$2:$D$146,4,0)=0,"SIN CECO",VLOOKUP(B2621,CECOS_SIN_IDENTIFICAR!$A$2:$D$146,4,0)))</f>
        <v>1212</v>
      </c>
      <c r="Z2621">
        <f t="shared" si="325"/>
        <v>1212</v>
      </c>
      <c r="AA2621" s="3" t="s">
        <v>114</v>
      </c>
      <c r="AB2621" t="str">
        <f t="shared" si="326"/>
        <v>b. Idoneidad y Calidad del soporte-Soporte Técnico</v>
      </c>
      <c r="AC2621" t="str">
        <f>VLOOKUP(AB2621,CODIFICACION_PREGUNTAS!$C$2:$D$35,2,0)</f>
        <v>SOPORTE_TEC002</v>
      </c>
    </row>
    <row r="2622" spans="1:29" x14ac:dyDescent="0.25">
      <c r="A2622" s="3">
        <f t="shared" si="327"/>
        <v>2621</v>
      </c>
      <c r="B2622" s="3" t="s">
        <v>247</v>
      </c>
      <c r="C2622" s="32">
        <v>40787</v>
      </c>
      <c r="D2622" s="3" t="s">
        <v>114</v>
      </c>
      <c r="E2622" s="3"/>
      <c r="F2622" s="3"/>
      <c r="G2622" s="2" t="s">
        <v>8</v>
      </c>
      <c r="H2622" s="3" t="s">
        <v>6</v>
      </c>
      <c r="I2622" s="3">
        <v>4</v>
      </c>
      <c r="J2622" s="3" t="s">
        <v>183</v>
      </c>
      <c r="K2622" s="3"/>
      <c r="L2622" s="3"/>
      <c r="M2622" s="3"/>
      <c r="N2622" s="3"/>
      <c r="O2622" s="3"/>
      <c r="P2622" s="3"/>
      <c r="Q2622" s="3"/>
      <c r="R2622" s="3"/>
      <c r="S2622" s="3"/>
      <c r="T2622" s="3" t="str">
        <f t="shared" si="320"/>
        <v>SIN CECO</v>
      </c>
      <c r="U2622" s="3" t="str">
        <f t="shared" si="321"/>
        <v>NO</v>
      </c>
      <c r="V2622" t="str">
        <f t="shared" si="322"/>
        <v>HOTEL ALOFT **-Soporte Técnico</v>
      </c>
      <c r="W2622" s="53">
        <f t="shared" si="323"/>
        <v>4</v>
      </c>
      <c r="X2622">
        <f t="shared" si="324"/>
        <v>4</v>
      </c>
      <c r="Y2622">
        <f>IF(ISNA(VLOOKUP(B2622,CECOS_SIN_IDENTIFICAR!$A$2:$D$146,4,0)),"SIN CECO",IF(VLOOKUP(B2622,CECOS_SIN_IDENTIFICAR!$A$2:$D$146,4,0)=0,"SIN CECO",VLOOKUP(B2622,CECOS_SIN_IDENTIFICAR!$A$2:$D$146,4,0)))</f>
        <v>1212</v>
      </c>
      <c r="Z2622">
        <f t="shared" si="325"/>
        <v>1212</v>
      </c>
      <c r="AA2622" s="3" t="s">
        <v>114</v>
      </c>
      <c r="AB2622" t="str">
        <f t="shared" si="326"/>
        <v>c. Cumplimiento de especificaciones técnicas de construcción-Soporte Técnico</v>
      </c>
      <c r="AC2622" t="str">
        <f>VLOOKUP(AB2622,CODIFICACION_PREGUNTAS!$C$2:$D$35,2,0)</f>
        <v>SOPORTE_TEC003</v>
      </c>
    </row>
    <row r="2623" spans="1:29" x14ac:dyDescent="0.25">
      <c r="A2623" s="3">
        <f t="shared" si="327"/>
        <v>2622</v>
      </c>
      <c r="B2623" s="3" t="s">
        <v>247</v>
      </c>
      <c r="C2623" s="32">
        <v>40787</v>
      </c>
      <c r="D2623" s="3" t="s">
        <v>114</v>
      </c>
      <c r="E2623" s="3"/>
      <c r="F2623" s="3"/>
      <c r="G2623" s="2" t="s">
        <v>9</v>
      </c>
      <c r="H2623" s="3" t="s">
        <v>6</v>
      </c>
      <c r="I2623" s="3">
        <v>4</v>
      </c>
      <c r="J2623" s="3" t="s">
        <v>183</v>
      </c>
      <c r="K2623" s="3"/>
      <c r="L2623" s="3"/>
      <c r="M2623" s="3"/>
      <c r="N2623" s="3"/>
      <c r="O2623" s="3"/>
      <c r="P2623" s="3"/>
      <c r="Q2623" s="3"/>
      <c r="R2623" s="3"/>
      <c r="S2623" s="3"/>
      <c r="T2623" s="3" t="str">
        <f t="shared" si="320"/>
        <v>SIN CECO</v>
      </c>
      <c r="U2623" s="3" t="str">
        <f t="shared" si="321"/>
        <v>NO</v>
      </c>
      <c r="V2623" t="str">
        <f t="shared" si="322"/>
        <v>HOTEL ALOFT **-Soporte Técnico</v>
      </c>
      <c r="W2623" s="53">
        <f t="shared" si="323"/>
        <v>4</v>
      </c>
      <c r="X2623">
        <f t="shared" si="324"/>
        <v>4</v>
      </c>
      <c r="Y2623">
        <f>IF(ISNA(VLOOKUP(B2623,CECOS_SIN_IDENTIFICAR!$A$2:$D$146,4,0)),"SIN CECO",IF(VLOOKUP(B2623,CECOS_SIN_IDENTIFICAR!$A$2:$D$146,4,0)=0,"SIN CECO",VLOOKUP(B2623,CECOS_SIN_IDENTIFICAR!$A$2:$D$146,4,0)))</f>
        <v>1212</v>
      </c>
      <c r="Z2623">
        <f t="shared" si="325"/>
        <v>1212</v>
      </c>
      <c r="AA2623" s="3" t="s">
        <v>114</v>
      </c>
      <c r="AB2623" t="str">
        <f t="shared" si="326"/>
        <v>d. Confiabilidad de los conceptos aplicados-Soporte Técnico</v>
      </c>
      <c r="AC2623" t="str">
        <f>VLOOKUP(AB2623,CODIFICACION_PREGUNTAS!$C$2:$D$35,2,0)</f>
        <v>SOPORTE_TEC004</v>
      </c>
    </row>
    <row r="2624" spans="1:29" x14ac:dyDescent="0.25">
      <c r="A2624" s="3">
        <f t="shared" si="327"/>
        <v>2623</v>
      </c>
      <c r="B2624" s="3" t="s">
        <v>247</v>
      </c>
      <c r="C2624" s="32">
        <v>40787</v>
      </c>
      <c r="D2624" s="3" t="s">
        <v>114</v>
      </c>
      <c r="E2624" s="3"/>
      <c r="F2624" s="3"/>
      <c r="G2624" s="2" t="s">
        <v>10</v>
      </c>
      <c r="H2624" s="3" t="s">
        <v>6</v>
      </c>
      <c r="I2624" s="3">
        <v>4</v>
      </c>
      <c r="J2624" s="3" t="s">
        <v>183</v>
      </c>
      <c r="K2624" s="3"/>
      <c r="L2624" s="3"/>
      <c r="M2624" s="3"/>
      <c r="N2624" s="3"/>
      <c r="O2624" s="3"/>
      <c r="P2624" s="3"/>
      <c r="Q2624" s="3"/>
      <c r="R2624" s="3"/>
      <c r="S2624" s="3"/>
      <c r="T2624" s="3" t="str">
        <f t="shared" si="320"/>
        <v>SIN CECO</v>
      </c>
      <c r="U2624" s="3" t="str">
        <f t="shared" si="321"/>
        <v>NO</v>
      </c>
      <c r="V2624" t="str">
        <f t="shared" si="322"/>
        <v>HOTEL ALOFT **-Soporte Técnico</v>
      </c>
      <c r="W2624" s="53">
        <f t="shared" si="323"/>
        <v>4</v>
      </c>
      <c r="X2624">
        <f t="shared" si="324"/>
        <v>4</v>
      </c>
      <c r="Y2624">
        <f>IF(ISNA(VLOOKUP(B2624,CECOS_SIN_IDENTIFICAR!$A$2:$D$146,4,0)),"SIN CECO",IF(VLOOKUP(B2624,CECOS_SIN_IDENTIFICAR!$A$2:$D$146,4,0)=0,"SIN CECO",VLOOKUP(B2624,CECOS_SIN_IDENTIFICAR!$A$2:$D$146,4,0)))</f>
        <v>1212</v>
      </c>
      <c r="Z2624">
        <f t="shared" si="325"/>
        <v>1212</v>
      </c>
      <c r="AA2624" s="3" t="s">
        <v>114</v>
      </c>
      <c r="AB2624" t="str">
        <f t="shared" si="326"/>
        <v>e. Oportunidad en entrega de información o requerimientos-Soporte Técnico</v>
      </c>
      <c r="AC2624" t="str">
        <f>VLOOKUP(AB2624,CODIFICACION_PREGUNTAS!$C$2:$D$35,2,0)</f>
        <v>SOPORTE_TEC005</v>
      </c>
    </row>
    <row r="2625" spans="1:29" x14ac:dyDescent="0.25">
      <c r="A2625" s="3">
        <f t="shared" si="327"/>
        <v>2624</v>
      </c>
      <c r="B2625" s="3" t="s">
        <v>247</v>
      </c>
      <c r="C2625" s="32">
        <v>40787</v>
      </c>
      <c r="D2625" s="3" t="s">
        <v>114</v>
      </c>
      <c r="E2625" s="3"/>
      <c r="F2625" s="3"/>
      <c r="G2625" s="2" t="s">
        <v>11</v>
      </c>
      <c r="H2625" s="3" t="s">
        <v>12</v>
      </c>
      <c r="I2625" s="3">
        <v>4</v>
      </c>
      <c r="J2625" s="3" t="s">
        <v>183</v>
      </c>
      <c r="K2625" s="3"/>
      <c r="L2625" s="3"/>
      <c r="M2625" s="3"/>
      <c r="N2625" s="3"/>
      <c r="O2625" s="3"/>
      <c r="P2625" s="3"/>
      <c r="Q2625" s="3"/>
      <c r="R2625" s="3"/>
      <c r="S2625" s="3"/>
      <c r="T2625" s="3" t="str">
        <f t="shared" si="320"/>
        <v>SIN CECO</v>
      </c>
      <c r="U2625" s="3" t="str">
        <f t="shared" si="321"/>
        <v>NO</v>
      </c>
      <c r="V2625" t="str">
        <f t="shared" si="322"/>
        <v>HOTEL ALOFT **-Soporte Administrativo</v>
      </c>
      <c r="W2625" s="53">
        <f t="shared" si="323"/>
        <v>4</v>
      </c>
      <c r="X2625">
        <f t="shared" si="324"/>
        <v>4</v>
      </c>
      <c r="Y2625">
        <f>IF(ISNA(VLOOKUP(B2625,CECOS_SIN_IDENTIFICAR!$A$2:$D$146,4,0)),"SIN CECO",IF(VLOOKUP(B2625,CECOS_SIN_IDENTIFICAR!$A$2:$D$146,4,0)=0,"SIN CECO",VLOOKUP(B2625,CECOS_SIN_IDENTIFICAR!$A$2:$D$146,4,0)))</f>
        <v>1212</v>
      </c>
      <c r="Z2625">
        <f t="shared" si="325"/>
        <v>1212</v>
      </c>
      <c r="AA2625" s="3" t="s">
        <v>114</v>
      </c>
      <c r="AB2625" t="str">
        <f t="shared" si="326"/>
        <v>a. Oportunidad de la gestión en obra-Soporte Administrativo</v>
      </c>
      <c r="AC2625" t="str">
        <f>VLOOKUP(AB2625,CODIFICACION_PREGUNTAS!$C$2:$D$35,2,0)</f>
        <v>SOPORTE_ADMON001</v>
      </c>
    </row>
    <row r="2626" spans="1:29" x14ac:dyDescent="0.25">
      <c r="A2626" s="3">
        <f t="shared" si="327"/>
        <v>2625</v>
      </c>
      <c r="B2626" s="3" t="s">
        <v>247</v>
      </c>
      <c r="C2626" s="32">
        <v>40787</v>
      </c>
      <c r="D2626" s="3" t="s">
        <v>114</v>
      </c>
      <c r="E2626" s="3"/>
      <c r="F2626" s="3"/>
      <c r="G2626" s="2" t="s">
        <v>13</v>
      </c>
      <c r="H2626" s="3" t="s">
        <v>12</v>
      </c>
      <c r="I2626" s="3">
        <v>4</v>
      </c>
      <c r="J2626" s="3" t="s">
        <v>183</v>
      </c>
      <c r="K2626" s="3"/>
      <c r="L2626" s="3"/>
      <c r="M2626" s="3"/>
      <c r="N2626" s="3"/>
      <c r="O2626" s="3"/>
      <c r="P2626" s="3"/>
      <c r="Q2626" s="3"/>
      <c r="R2626" s="3"/>
      <c r="S2626" s="3"/>
      <c r="T2626" s="3" t="str">
        <f t="shared" si="320"/>
        <v>SIN CECO</v>
      </c>
      <c r="U2626" s="3" t="str">
        <f t="shared" si="321"/>
        <v>NO</v>
      </c>
      <c r="V2626" t="str">
        <f t="shared" si="322"/>
        <v>HOTEL ALOFT **-Soporte Administrativo</v>
      </c>
      <c r="W2626" s="53">
        <f t="shared" si="323"/>
        <v>4</v>
      </c>
      <c r="X2626">
        <f t="shared" si="324"/>
        <v>4</v>
      </c>
      <c r="Y2626">
        <f>IF(ISNA(VLOOKUP(B2626,CECOS_SIN_IDENTIFICAR!$A$2:$D$146,4,0)),"SIN CECO",IF(VLOOKUP(B2626,CECOS_SIN_IDENTIFICAR!$A$2:$D$146,4,0)=0,"SIN CECO",VLOOKUP(B2626,CECOS_SIN_IDENTIFICAR!$A$2:$D$146,4,0)))</f>
        <v>1212</v>
      </c>
      <c r="Z2626">
        <f t="shared" si="325"/>
        <v>1212</v>
      </c>
      <c r="AA2626" s="3" t="s">
        <v>114</v>
      </c>
      <c r="AB2626" t="str">
        <f t="shared" si="326"/>
        <v>b. Manejo administrativo del proyecto-Soporte Administrativo</v>
      </c>
      <c r="AC2626" t="str">
        <f>VLOOKUP(AB2626,CODIFICACION_PREGUNTAS!$C$2:$D$35,2,0)</f>
        <v>SOPORTE_ADMON002</v>
      </c>
    </row>
    <row r="2627" spans="1:29" x14ac:dyDescent="0.25">
      <c r="A2627" s="3">
        <f t="shared" si="327"/>
        <v>2626</v>
      </c>
      <c r="B2627" s="3" t="s">
        <v>247</v>
      </c>
      <c r="C2627" s="32">
        <v>40787</v>
      </c>
      <c r="D2627" s="3" t="s">
        <v>114</v>
      </c>
      <c r="E2627" s="3"/>
      <c r="F2627" s="3"/>
      <c r="G2627" s="2" t="s">
        <v>14</v>
      </c>
      <c r="H2627" s="3" t="s">
        <v>12</v>
      </c>
      <c r="I2627" s="3">
        <v>4</v>
      </c>
      <c r="J2627" s="3" t="s">
        <v>183</v>
      </c>
      <c r="K2627" s="3"/>
      <c r="L2627" s="3"/>
      <c r="M2627" s="3"/>
      <c r="N2627" s="3"/>
      <c r="O2627" s="3"/>
      <c r="P2627" s="3"/>
      <c r="Q2627" s="3"/>
      <c r="R2627" s="3"/>
      <c r="S2627" s="3"/>
      <c r="T2627" s="3" t="str">
        <f t="shared" ref="T2627:T2690" si="328">IF(U2627="NO","SIN CECO",LEFT(B2627,4)+0)</f>
        <v>SIN CECO</v>
      </c>
      <c r="U2627" s="3" t="str">
        <f t="shared" ref="U2627:U2690" si="329">IF(ISNUMBER(LEFT(B2627,4)+0),"SI","NO")</f>
        <v>NO</v>
      </c>
      <c r="V2627" t="str">
        <f t="shared" ref="V2627:V2690" si="330">CONCATENATE(B2627,"-",H2627)</f>
        <v>HOTEL ALOFT **-Soporte Administrativo</v>
      </c>
      <c r="W2627" s="53">
        <f t="shared" ref="W2627:W2690" si="331">I2627</f>
        <v>4</v>
      </c>
      <c r="X2627">
        <f t="shared" ref="X2627:X2690" si="332">IF(ISNUMBER(W2627+0),W2627+0,0)</f>
        <v>4</v>
      </c>
      <c r="Y2627">
        <f>IF(ISNA(VLOOKUP(B2627,CECOS_SIN_IDENTIFICAR!$A$2:$D$146,4,0)),"SIN CECO",IF(VLOOKUP(B2627,CECOS_SIN_IDENTIFICAR!$A$2:$D$146,4,0)=0,"SIN CECO",VLOOKUP(B2627,CECOS_SIN_IDENTIFICAR!$A$2:$D$146,4,0)))</f>
        <v>1212</v>
      </c>
      <c r="Z2627">
        <f t="shared" ref="Z2627:Z2690" si="333">IF(Y2627="SIN CECO",T2627,Y2627)</f>
        <v>1212</v>
      </c>
      <c r="AA2627" s="3" t="s">
        <v>114</v>
      </c>
      <c r="AB2627" t="str">
        <f t="shared" ref="AB2627:AB2690" si="334">CONCATENATE(G2627,"-",H2627)</f>
        <v>c. Información clara y veraz sobre la administración de proyecto-Soporte Administrativo</v>
      </c>
      <c r="AC2627" t="str">
        <f>VLOOKUP(AB2627,CODIFICACION_PREGUNTAS!$C$2:$D$35,2,0)</f>
        <v>SOPORTE_ADMON003</v>
      </c>
    </row>
    <row r="2628" spans="1:29" x14ac:dyDescent="0.25">
      <c r="A2628" s="3">
        <f t="shared" ref="A2628:A2691" si="335">A2627+1</f>
        <v>2627</v>
      </c>
      <c r="B2628" s="3" t="s">
        <v>247</v>
      </c>
      <c r="C2628" s="32">
        <v>40787</v>
      </c>
      <c r="D2628" s="3" t="s">
        <v>114</v>
      </c>
      <c r="E2628" s="3"/>
      <c r="F2628" s="3"/>
      <c r="G2628" s="2" t="s">
        <v>15</v>
      </c>
      <c r="H2628" s="3" t="s">
        <v>12</v>
      </c>
      <c r="I2628" s="3">
        <v>4</v>
      </c>
      <c r="J2628" s="3" t="s">
        <v>183</v>
      </c>
      <c r="K2628" s="3"/>
      <c r="L2628" s="3"/>
      <c r="M2628" s="3"/>
      <c r="N2628" s="3"/>
      <c r="O2628" s="3"/>
      <c r="P2628" s="3"/>
      <c r="Q2628" s="3"/>
      <c r="R2628" s="3"/>
      <c r="S2628" s="3"/>
      <c r="T2628" s="3" t="str">
        <f t="shared" si="328"/>
        <v>SIN CECO</v>
      </c>
      <c r="U2628" s="3" t="str">
        <f t="shared" si="329"/>
        <v>NO</v>
      </c>
      <c r="V2628" t="str">
        <f t="shared" si="330"/>
        <v>HOTEL ALOFT **-Soporte Administrativo</v>
      </c>
      <c r="W2628" s="53">
        <f t="shared" si="331"/>
        <v>4</v>
      </c>
      <c r="X2628">
        <f t="shared" si="332"/>
        <v>4</v>
      </c>
      <c r="Y2628">
        <f>IF(ISNA(VLOOKUP(B2628,CECOS_SIN_IDENTIFICAR!$A$2:$D$146,4,0)),"SIN CECO",IF(VLOOKUP(B2628,CECOS_SIN_IDENTIFICAR!$A$2:$D$146,4,0)=0,"SIN CECO",VLOOKUP(B2628,CECOS_SIN_IDENTIFICAR!$A$2:$D$146,4,0)))</f>
        <v>1212</v>
      </c>
      <c r="Z2628">
        <f t="shared" si="333"/>
        <v>1212</v>
      </c>
      <c r="AA2628" s="3" t="s">
        <v>114</v>
      </c>
      <c r="AB2628" t="str">
        <f t="shared" si="334"/>
        <v>d. Cumplimientos con expectativas del cliente-Soporte Administrativo</v>
      </c>
      <c r="AC2628" t="str">
        <f>VLOOKUP(AB2628,CODIFICACION_PREGUNTAS!$C$2:$D$35,2,0)</f>
        <v>SOPORTE_ADMON004</v>
      </c>
    </row>
    <row r="2629" spans="1:29" x14ac:dyDescent="0.25">
      <c r="A2629" s="3">
        <f t="shared" si="335"/>
        <v>2628</v>
      </c>
      <c r="B2629" s="3" t="s">
        <v>247</v>
      </c>
      <c r="C2629" s="32">
        <v>40787</v>
      </c>
      <c r="D2629" s="3" t="s">
        <v>114</v>
      </c>
      <c r="E2629" s="3"/>
      <c r="F2629" s="3"/>
      <c r="G2629" s="2" t="s">
        <v>16</v>
      </c>
      <c r="H2629" s="3" t="s">
        <v>12</v>
      </c>
      <c r="I2629" s="3">
        <v>4</v>
      </c>
      <c r="J2629" s="3" t="s">
        <v>183</v>
      </c>
      <c r="K2629" s="3"/>
      <c r="L2629" s="3"/>
      <c r="M2629" s="3"/>
      <c r="N2629" s="3"/>
      <c r="O2629" s="3"/>
      <c r="P2629" s="3"/>
      <c r="Q2629" s="3"/>
      <c r="R2629" s="3"/>
      <c r="S2629" s="3"/>
      <c r="T2629" s="3" t="str">
        <f t="shared" si="328"/>
        <v>SIN CECO</v>
      </c>
      <c r="U2629" s="3" t="str">
        <f t="shared" si="329"/>
        <v>NO</v>
      </c>
      <c r="V2629" t="str">
        <f t="shared" si="330"/>
        <v>HOTEL ALOFT **-Soporte Administrativo</v>
      </c>
      <c r="W2629" s="53">
        <f t="shared" si="331"/>
        <v>4</v>
      </c>
      <c r="X2629">
        <f t="shared" si="332"/>
        <v>4</v>
      </c>
      <c r="Y2629">
        <f>IF(ISNA(VLOOKUP(B2629,CECOS_SIN_IDENTIFICAR!$A$2:$D$146,4,0)),"SIN CECO",IF(VLOOKUP(B2629,CECOS_SIN_IDENTIFICAR!$A$2:$D$146,4,0)=0,"SIN CECO",VLOOKUP(B2629,CECOS_SIN_IDENTIFICAR!$A$2:$D$146,4,0)))</f>
        <v>1212</v>
      </c>
      <c r="Z2629">
        <f t="shared" si="333"/>
        <v>1212</v>
      </c>
      <c r="AA2629" s="3" t="s">
        <v>114</v>
      </c>
      <c r="AB2629" t="str">
        <f t="shared" si="334"/>
        <v>e. Control de presupuesto-Soporte Administrativo</v>
      </c>
      <c r="AC2629" t="str">
        <f>VLOOKUP(AB2629,CODIFICACION_PREGUNTAS!$C$2:$D$35,2,0)</f>
        <v>SOPORTE_ADMON005</v>
      </c>
    </row>
    <row r="2630" spans="1:29" x14ac:dyDescent="0.25">
      <c r="A2630" s="3">
        <f t="shared" si="335"/>
        <v>2629</v>
      </c>
      <c r="B2630" s="3" t="s">
        <v>247</v>
      </c>
      <c r="C2630" s="32">
        <v>40787</v>
      </c>
      <c r="D2630" s="3" t="s">
        <v>114</v>
      </c>
      <c r="E2630" s="3"/>
      <c r="F2630" s="3"/>
      <c r="G2630" s="2" t="s">
        <v>17</v>
      </c>
      <c r="H2630" s="3" t="s">
        <v>18</v>
      </c>
      <c r="I2630" s="3">
        <v>4</v>
      </c>
      <c r="J2630" s="3" t="s">
        <v>183</v>
      </c>
      <c r="K2630" s="3"/>
      <c r="L2630" s="3"/>
      <c r="M2630" s="3"/>
      <c r="N2630" s="3"/>
      <c r="O2630" s="3"/>
      <c r="P2630" s="3"/>
      <c r="Q2630" s="3"/>
      <c r="R2630" s="3"/>
      <c r="S2630" s="3"/>
      <c r="T2630" s="3" t="str">
        <f t="shared" si="328"/>
        <v>SIN CECO</v>
      </c>
      <c r="U2630" s="3" t="str">
        <f t="shared" si="329"/>
        <v>NO</v>
      </c>
      <c r="V2630" t="str">
        <f t="shared" si="330"/>
        <v>HOTEL ALOFT **-Soporte Directivo (Coordinador y Gerencia)</v>
      </c>
      <c r="W2630" s="53">
        <f t="shared" si="331"/>
        <v>4</v>
      </c>
      <c r="X2630">
        <f t="shared" si="332"/>
        <v>4</v>
      </c>
      <c r="Y2630">
        <f>IF(ISNA(VLOOKUP(B2630,CECOS_SIN_IDENTIFICAR!$A$2:$D$146,4,0)),"SIN CECO",IF(VLOOKUP(B2630,CECOS_SIN_IDENTIFICAR!$A$2:$D$146,4,0)=0,"SIN CECO",VLOOKUP(B2630,CECOS_SIN_IDENTIFICAR!$A$2:$D$146,4,0)))</f>
        <v>1212</v>
      </c>
      <c r="Z2630">
        <f t="shared" si="333"/>
        <v>1212</v>
      </c>
      <c r="AA2630" s="3" t="s">
        <v>114</v>
      </c>
      <c r="AB2630" t="str">
        <f t="shared" si="334"/>
        <v>a. Apoyo y presencia en el proyecto-Soporte Directivo (Coordinador y Gerencia)</v>
      </c>
      <c r="AC2630" t="str">
        <f>VLOOKUP(AB2630,CODIFICACION_PREGUNTAS!$C$2:$D$35,2,0)</f>
        <v>SOPORTE_DIR001</v>
      </c>
    </row>
    <row r="2631" spans="1:29" x14ac:dyDescent="0.25">
      <c r="A2631" s="3">
        <f t="shared" si="335"/>
        <v>2630</v>
      </c>
      <c r="B2631" s="3" t="s">
        <v>247</v>
      </c>
      <c r="C2631" s="32">
        <v>40787</v>
      </c>
      <c r="D2631" s="3" t="s">
        <v>114</v>
      </c>
      <c r="E2631" s="3"/>
      <c r="F2631" s="3"/>
      <c r="G2631" s="2" t="s">
        <v>19</v>
      </c>
      <c r="H2631" s="3" t="s">
        <v>18</v>
      </c>
      <c r="I2631" s="3">
        <v>4</v>
      </c>
      <c r="J2631" s="3" t="s">
        <v>183</v>
      </c>
      <c r="K2631" s="3"/>
      <c r="L2631" s="3"/>
      <c r="M2631" s="3"/>
      <c r="N2631" s="3"/>
      <c r="O2631" s="3"/>
      <c r="P2631" s="3"/>
      <c r="Q2631" s="3"/>
      <c r="R2631" s="3"/>
      <c r="S2631" s="3"/>
      <c r="T2631" s="3" t="str">
        <f t="shared" si="328"/>
        <v>SIN CECO</v>
      </c>
      <c r="U2631" s="3" t="str">
        <f t="shared" si="329"/>
        <v>NO</v>
      </c>
      <c r="V2631" t="str">
        <f t="shared" si="330"/>
        <v>HOTEL ALOFT **-Soporte Directivo (Coordinador y Gerencia)</v>
      </c>
      <c r="W2631" s="53">
        <f t="shared" si="331"/>
        <v>4</v>
      </c>
      <c r="X2631">
        <f t="shared" si="332"/>
        <v>4</v>
      </c>
      <c r="Y2631">
        <f>IF(ISNA(VLOOKUP(B2631,CECOS_SIN_IDENTIFICAR!$A$2:$D$146,4,0)),"SIN CECO",IF(VLOOKUP(B2631,CECOS_SIN_IDENTIFICAR!$A$2:$D$146,4,0)=0,"SIN CECO",VLOOKUP(B2631,CECOS_SIN_IDENTIFICAR!$A$2:$D$146,4,0)))</f>
        <v>1212</v>
      </c>
      <c r="Z2631">
        <f t="shared" si="333"/>
        <v>1212</v>
      </c>
      <c r="AA2631" s="3" t="s">
        <v>114</v>
      </c>
      <c r="AB2631" t="str">
        <f t="shared" si="334"/>
        <v>b. Conocimiento del proyecto-Soporte Directivo (Coordinador y Gerencia)</v>
      </c>
      <c r="AC2631" t="str">
        <f>VLOOKUP(AB2631,CODIFICACION_PREGUNTAS!$C$2:$D$35,2,0)</f>
        <v>SOPORTE_DIR002</v>
      </c>
    </row>
    <row r="2632" spans="1:29" x14ac:dyDescent="0.25">
      <c r="A2632" s="3">
        <f t="shared" si="335"/>
        <v>2631</v>
      </c>
      <c r="B2632" s="3" t="s">
        <v>247</v>
      </c>
      <c r="C2632" s="32">
        <v>40787</v>
      </c>
      <c r="D2632" s="3" t="s">
        <v>114</v>
      </c>
      <c r="E2632" s="3"/>
      <c r="F2632" s="3"/>
      <c r="G2632" s="2" t="s">
        <v>20</v>
      </c>
      <c r="H2632" s="3" t="s">
        <v>18</v>
      </c>
      <c r="I2632" s="3">
        <v>4</v>
      </c>
      <c r="J2632" s="3" t="s">
        <v>183</v>
      </c>
      <c r="K2632" s="3"/>
      <c r="L2632" s="3"/>
      <c r="M2632" s="3"/>
      <c r="N2632" s="3"/>
      <c r="O2632" s="3"/>
      <c r="P2632" s="3"/>
      <c r="Q2632" s="3"/>
      <c r="R2632" s="3"/>
      <c r="S2632" s="3"/>
      <c r="T2632" s="3" t="str">
        <f t="shared" si="328"/>
        <v>SIN CECO</v>
      </c>
      <c r="U2632" s="3" t="str">
        <f t="shared" si="329"/>
        <v>NO</v>
      </c>
      <c r="V2632" t="str">
        <f t="shared" si="330"/>
        <v>HOTEL ALOFT **-Soporte Directivo (Coordinador y Gerencia)</v>
      </c>
      <c r="W2632" s="53">
        <f t="shared" si="331"/>
        <v>4</v>
      </c>
      <c r="X2632">
        <f t="shared" si="332"/>
        <v>4</v>
      </c>
      <c r="Y2632">
        <f>IF(ISNA(VLOOKUP(B2632,CECOS_SIN_IDENTIFICAR!$A$2:$D$146,4,0)),"SIN CECO",IF(VLOOKUP(B2632,CECOS_SIN_IDENTIFICAR!$A$2:$D$146,4,0)=0,"SIN CECO",VLOOKUP(B2632,CECOS_SIN_IDENTIFICAR!$A$2:$D$146,4,0)))</f>
        <v>1212</v>
      </c>
      <c r="Z2632">
        <f t="shared" si="333"/>
        <v>1212</v>
      </c>
      <c r="AA2632" s="3" t="s">
        <v>114</v>
      </c>
      <c r="AB2632" t="str">
        <f t="shared" si="334"/>
        <v>c. Planteamiento de soluciones y manejo de conflictos-Soporte Directivo (Coordinador y Gerencia)</v>
      </c>
      <c r="AC2632" t="str">
        <f>VLOOKUP(AB2632,CODIFICACION_PREGUNTAS!$C$2:$D$35,2,0)</f>
        <v>SOPORTE_DIR003</v>
      </c>
    </row>
    <row r="2633" spans="1:29" x14ac:dyDescent="0.25">
      <c r="A2633" s="3">
        <f t="shared" si="335"/>
        <v>2632</v>
      </c>
      <c r="B2633" s="3" t="s">
        <v>247</v>
      </c>
      <c r="C2633" s="32">
        <v>40787</v>
      </c>
      <c r="D2633" s="3" t="s">
        <v>114</v>
      </c>
      <c r="E2633" s="3"/>
      <c r="F2633" s="3"/>
      <c r="G2633" s="2" t="s">
        <v>21</v>
      </c>
      <c r="H2633" s="3" t="s">
        <v>18</v>
      </c>
      <c r="I2633" s="3">
        <v>4</v>
      </c>
      <c r="J2633" s="3" t="s">
        <v>183</v>
      </c>
      <c r="K2633" s="3"/>
      <c r="L2633" s="3"/>
      <c r="M2633" s="3"/>
      <c r="N2633" s="3"/>
      <c r="O2633" s="3"/>
      <c r="P2633" s="3"/>
      <c r="Q2633" s="3"/>
      <c r="R2633" s="3"/>
      <c r="S2633" s="3"/>
      <c r="T2633" s="3" t="str">
        <f t="shared" si="328"/>
        <v>SIN CECO</v>
      </c>
      <c r="U2633" s="3" t="str">
        <f t="shared" si="329"/>
        <v>NO</v>
      </c>
      <c r="V2633" t="str">
        <f t="shared" si="330"/>
        <v>HOTEL ALOFT **-Soporte Directivo (Coordinador y Gerencia)</v>
      </c>
      <c r="W2633" s="53">
        <f t="shared" si="331"/>
        <v>4</v>
      </c>
      <c r="X2633">
        <f t="shared" si="332"/>
        <v>4</v>
      </c>
      <c r="Y2633">
        <f>IF(ISNA(VLOOKUP(B2633,CECOS_SIN_IDENTIFICAR!$A$2:$D$146,4,0)),"SIN CECO",IF(VLOOKUP(B2633,CECOS_SIN_IDENTIFICAR!$A$2:$D$146,4,0)=0,"SIN CECO",VLOOKUP(B2633,CECOS_SIN_IDENTIFICAR!$A$2:$D$146,4,0)))</f>
        <v>1212</v>
      </c>
      <c r="Z2633">
        <f t="shared" si="333"/>
        <v>1212</v>
      </c>
      <c r="AA2633" s="3" t="s">
        <v>114</v>
      </c>
      <c r="AB2633" t="str">
        <f t="shared" si="334"/>
        <v>d. Cumplimiento de compromisos-Soporte Directivo (Coordinador y Gerencia)</v>
      </c>
      <c r="AC2633" t="str">
        <f>VLOOKUP(AB2633,CODIFICACION_PREGUNTAS!$C$2:$D$35,2,0)</f>
        <v>SOPORTE_DIR004</v>
      </c>
    </row>
    <row r="2634" spans="1:29" x14ac:dyDescent="0.25">
      <c r="A2634" s="3">
        <f t="shared" si="335"/>
        <v>2633</v>
      </c>
      <c r="B2634" s="3" t="s">
        <v>247</v>
      </c>
      <c r="C2634" s="32">
        <v>40787</v>
      </c>
      <c r="D2634" s="3" t="s">
        <v>114</v>
      </c>
      <c r="E2634" s="3"/>
      <c r="F2634" s="3"/>
      <c r="G2634" s="2" t="s">
        <v>22</v>
      </c>
      <c r="H2634" s="3" t="s">
        <v>18</v>
      </c>
      <c r="I2634" s="3">
        <v>4</v>
      </c>
      <c r="J2634" s="3" t="s">
        <v>183</v>
      </c>
      <c r="K2634" s="3"/>
      <c r="L2634" s="3"/>
      <c r="M2634" s="3"/>
      <c r="N2634" s="3"/>
      <c r="O2634" s="3"/>
      <c r="P2634" s="3"/>
      <c r="Q2634" s="3"/>
      <c r="R2634" s="3"/>
      <c r="S2634" s="3"/>
      <c r="T2634" s="3" t="str">
        <f t="shared" si="328"/>
        <v>SIN CECO</v>
      </c>
      <c r="U2634" s="3" t="str">
        <f t="shared" si="329"/>
        <v>NO</v>
      </c>
      <c r="V2634" t="str">
        <f t="shared" si="330"/>
        <v>HOTEL ALOFT **-Soporte Directivo (Coordinador y Gerencia)</v>
      </c>
      <c r="W2634" s="53">
        <f t="shared" si="331"/>
        <v>4</v>
      </c>
      <c r="X2634">
        <f t="shared" si="332"/>
        <v>4</v>
      </c>
      <c r="Y2634">
        <f>IF(ISNA(VLOOKUP(B2634,CECOS_SIN_IDENTIFICAR!$A$2:$D$146,4,0)),"SIN CECO",IF(VLOOKUP(B2634,CECOS_SIN_IDENTIFICAR!$A$2:$D$146,4,0)=0,"SIN CECO",VLOOKUP(B2634,CECOS_SIN_IDENTIFICAR!$A$2:$D$146,4,0)))</f>
        <v>1212</v>
      </c>
      <c r="Z2634">
        <f t="shared" si="333"/>
        <v>1212</v>
      </c>
      <c r="AA2634" s="3" t="s">
        <v>114</v>
      </c>
      <c r="AB2634" t="str">
        <f t="shared" si="334"/>
        <v>e. Manejo del cliente-Soporte Directivo (Coordinador y Gerencia)</v>
      </c>
      <c r="AC2634" t="str">
        <f>VLOOKUP(AB2634,CODIFICACION_PREGUNTAS!$C$2:$D$35,2,0)</f>
        <v>SOPORTE_DIR005</v>
      </c>
    </row>
    <row r="2635" spans="1:29" x14ac:dyDescent="0.25">
      <c r="A2635" s="3">
        <f t="shared" si="335"/>
        <v>2634</v>
      </c>
      <c r="B2635" s="3" t="s">
        <v>247</v>
      </c>
      <c r="C2635" s="32">
        <v>40787</v>
      </c>
      <c r="D2635" s="3" t="s">
        <v>114</v>
      </c>
      <c r="E2635" s="3"/>
      <c r="F2635" s="3"/>
      <c r="G2635" s="2" t="s">
        <v>23</v>
      </c>
      <c r="H2635" s="3" t="s">
        <v>24</v>
      </c>
      <c r="I2635" s="3">
        <v>4</v>
      </c>
      <c r="J2635" s="3" t="s">
        <v>183</v>
      </c>
      <c r="K2635" s="3"/>
      <c r="L2635" s="3"/>
      <c r="M2635" s="3"/>
      <c r="N2635" s="3"/>
      <c r="O2635" s="3"/>
      <c r="P2635" s="3"/>
      <c r="Q2635" s="3"/>
      <c r="R2635" s="3"/>
      <c r="S2635" s="3"/>
      <c r="T2635" s="3" t="str">
        <f t="shared" si="328"/>
        <v>SIN CECO</v>
      </c>
      <c r="U2635" s="3" t="str">
        <f t="shared" si="329"/>
        <v>NO</v>
      </c>
      <c r="V2635" t="str">
        <f t="shared" si="330"/>
        <v>HOTEL ALOFT **-Personal que presta el servicio en obra</v>
      </c>
      <c r="W2635" s="53">
        <f t="shared" si="331"/>
        <v>4</v>
      </c>
      <c r="X2635">
        <f t="shared" si="332"/>
        <v>4</v>
      </c>
      <c r="Y2635">
        <f>IF(ISNA(VLOOKUP(B2635,CECOS_SIN_IDENTIFICAR!$A$2:$D$146,4,0)),"SIN CECO",IF(VLOOKUP(B2635,CECOS_SIN_IDENTIFICAR!$A$2:$D$146,4,0)=0,"SIN CECO",VLOOKUP(B2635,CECOS_SIN_IDENTIFICAR!$A$2:$D$146,4,0)))</f>
        <v>1212</v>
      </c>
      <c r="Z2635">
        <f t="shared" si="333"/>
        <v>1212</v>
      </c>
      <c r="AA2635" s="3" t="s">
        <v>114</v>
      </c>
      <c r="AB2635" t="str">
        <f t="shared" si="334"/>
        <v>a. Idoneidad del personal-Personal que presta el servicio en obra</v>
      </c>
      <c r="AC2635" t="str">
        <f>VLOOKUP(AB2635,CODIFICACION_PREGUNTAS!$C$2:$D$35,2,0)</f>
        <v>PERSONAL001</v>
      </c>
    </row>
    <row r="2636" spans="1:29" x14ac:dyDescent="0.25">
      <c r="A2636" s="3">
        <f t="shared" si="335"/>
        <v>2635</v>
      </c>
      <c r="B2636" s="3" t="s">
        <v>247</v>
      </c>
      <c r="C2636" s="32">
        <v>40787</v>
      </c>
      <c r="D2636" s="3" t="s">
        <v>114</v>
      </c>
      <c r="E2636" s="3"/>
      <c r="F2636" s="3"/>
      <c r="G2636" s="2" t="s">
        <v>25</v>
      </c>
      <c r="H2636" s="3" t="s">
        <v>24</v>
      </c>
      <c r="I2636" s="3">
        <v>4</v>
      </c>
      <c r="J2636" s="3" t="s">
        <v>183</v>
      </c>
      <c r="K2636" s="3"/>
      <c r="L2636" s="3"/>
      <c r="M2636" s="3"/>
      <c r="N2636" s="3"/>
      <c r="O2636" s="3"/>
      <c r="P2636" s="3"/>
      <c r="Q2636" s="3"/>
      <c r="R2636" s="3"/>
      <c r="S2636" s="3"/>
      <c r="T2636" s="3" t="str">
        <f t="shared" si="328"/>
        <v>SIN CECO</v>
      </c>
      <c r="U2636" s="3" t="str">
        <f t="shared" si="329"/>
        <v>NO</v>
      </c>
      <c r="V2636" t="str">
        <f t="shared" si="330"/>
        <v>HOTEL ALOFT **-Personal que presta el servicio en obra</v>
      </c>
      <c r="W2636" s="53">
        <f t="shared" si="331"/>
        <v>4</v>
      </c>
      <c r="X2636">
        <f t="shared" si="332"/>
        <v>4</v>
      </c>
      <c r="Y2636">
        <f>IF(ISNA(VLOOKUP(B2636,CECOS_SIN_IDENTIFICAR!$A$2:$D$146,4,0)),"SIN CECO",IF(VLOOKUP(B2636,CECOS_SIN_IDENTIFICAR!$A$2:$D$146,4,0)=0,"SIN CECO",VLOOKUP(B2636,CECOS_SIN_IDENTIFICAR!$A$2:$D$146,4,0)))</f>
        <v>1212</v>
      </c>
      <c r="Z2636">
        <f t="shared" si="333"/>
        <v>1212</v>
      </c>
      <c r="AA2636" s="3" t="s">
        <v>114</v>
      </c>
      <c r="AB2636" t="str">
        <f t="shared" si="334"/>
        <v>b. Oportuna atención al cliente-Personal que presta el servicio en obra</v>
      </c>
      <c r="AC2636" t="str">
        <f>VLOOKUP(AB2636,CODIFICACION_PREGUNTAS!$C$2:$D$35,2,0)</f>
        <v>PERSONAL002</v>
      </c>
    </row>
    <row r="2637" spans="1:29" x14ac:dyDescent="0.25">
      <c r="A2637" s="3">
        <f t="shared" si="335"/>
        <v>2636</v>
      </c>
      <c r="B2637" s="3" t="s">
        <v>247</v>
      </c>
      <c r="C2637" s="32">
        <v>40787</v>
      </c>
      <c r="D2637" s="3" t="s">
        <v>114</v>
      </c>
      <c r="E2637" s="3"/>
      <c r="F2637" s="3"/>
      <c r="G2637" s="2" t="s">
        <v>26</v>
      </c>
      <c r="H2637" s="3" t="s">
        <v>24</v>
      </c>
      <c r="I2637" s="3">
        <v>4</v>
      </c>
      <c r="J2637" s="3" t="s">
        <v>183</v>
      </c>
      <c r="K2637" s="3"/>
      <c r="L2637" s="3"/>
      <c r="M2637" s="3"/>
      <c r="N2637" s="3"/>
      <c r="O2637" s="3"/>
      <c r="P2637" s="3"/>
      <c r="Q2637" s="3"/>
      <c r="R2637" s="3"/>
      <c r="S2637" s="3"/>
      <c r="T2637" s="3" t="str">
        <f t="shared" si="328"/>
        <v>SIN CECO</v>
      </c>
      <c r="U2637" s="3" t="str">
        <f t="shared" si="329"/>
        <v>NO</v>
      </c>
      <c r="V2637" t="str">
        <f t="shared" si="330"/>
        <v>HOTEL ALOFT **-Personal que presta el servicio en obra</v>
      </c>
      <c r="W2637" s="53">
        <f t="shared" si="331"/>
        <v>4</v>
      </c>
      <c r="X2637">
        <f t="shared" si="332"/>
        <v>4</v>
      </c>
      <c r="Y2637">
        <f>IF(ISNA(VLOOKUP(B2637,CECOS_SIN_IDENTIFICAR!$A$2:$D$146,4,0)),"SIN CECO",IF(VLOOKUP(B2637,CECOS_SIN_IDENTIFICAR!$A$2:$D$146,4,0)=0,"SIN CECO",VLOOKUP(B2637,CECOS_SIN_IDENTIFICAR!$A$2:$D$146,4,0)))</f>
        <v>1212</v>
      </c>
      <c r="Z2637">
        <f t="shared" si="333"/>
        <v>1212</v>
      </c>
      <c r="AA2637" s="3" t="s">
        <v>114</v>
      </c>
      <c r="AB2637" t="str">
        <f t="shared" si="334"/>
        <v>c. Compromiso con el proyecto-Personal que presta el servicio en obra</v>
      </c>
      <c r="AC2637" t="str">
        <f>VLOOKUP(AB2637,CODIFICACION_PREGUNTAS!$C$2:$D$35,2,0)</f>
        <v>PERSONAL003</v>
      </c>
    </row>
    <row r="2638" spans="1:29" x14ac:dyDescent="0.25">
      <c r="A2638" s="3">
        <f t="shared" si="335"/>
        <v>2637</v>
      </c>
      <c r="B2638" s="3" t="s">
        <v>247</v>
      </c>
      <c r="C2638" s="32">
        <v>40787</v>
      </c>
      <c r="D2638" s="3" t="s">
        <v>114</v>
      </c>
      <c r="E2638" s="3"/>
      <c r="F2638" s="3"/>
      <c r="G2638" s="2" t="s">
        <v>21</v>
      </c>
      <c r="H2638" s="3" t="s">
        <v>24</v>
      </c>
      <c r="I2638" s="3">
        <v>4</v>
      </c>
      <c r="J2638" s="3" t="s">
        <v>183</v>
      </c>
      <c r="K2638" s="3"/>
      <c r="L2638" s="3"/>
      <c r="M2638" s="3"/>
      <c r="N2638" s="3"/>
      <c r="O2638" s="3"/>
      <c r="P2638" s="3"/>
      <c r="Q2638" s="3"/>
      <c r="R2638" s="3"/>
      <c r="S2638" s="3"/>
      <c r="T2638" s="3" t="str">
        <f t="shared" si="328"/>
        <v>SIN CECO</v>
      </c>
      <c r="U2638" s="3" t="str">
        <f t="shared" si="329"/>
        <v>NO</v>
      </c>
      <c r="V2638" t="str">
        <f t="shared" si="330"/>
        <v>HOTEL ALOFT **-Personal que presta el servicio en obra</v>
      </c>
      <c r="W2638" s="53">
        <f t="shared" si="331"/>
        <v>4</v>
      </c>
      <c r="X2638">
        <f t="shared" si="332"/>
        <v>4</v>
      </c>
      <c r="Y2638">
        <f>IF(ISNA(VLOOKUP(B2638,CECOS_SIN_IDENTIFICAR!$A$2:$D$146,4,0)),"SIN CECO",IF(VLOOKUP(B2638,CECOS_SIN_IDENTIFICAR!$A$2:$D$146,4,0)=0,"SIN CECO",VLOOKUP(B2638,CECOS_SIN_IDENTIFICAR!$A$2:$D$146,4,0)))</f>
        <v>1212</v>
      </c>
      <c r="Z2638">
        <f t="shared" si="333"/>
        <v>1212</v>
      </c>
      <c r="AA2638" s="3" t="s">
        <v>114</v>
      </c>
      <c r="AB2638" t="str">
        <f t="shared" si="334"/>
        <v>d. Cumplimiento de compromisos-Personal que presta el servicio en obra</v>
      </c>
      <c r="AC2638" t="str">
        <f>VLOOKUP(AB2638,CODIFICACION_PREGUNTAS!$C$2:$D$35,2,0)</f>
        <v>PERSONAL004</v>
      </c>
    </row>
    <row r="2639" spans="1:29" x14ac:dyDescent="0.25">
      <c r="A2639" s="3">
        <f t="shared" si="335"/>
        <v>2638</v>
      </c>
      <c r="B2639" s="3" t="s">
        <v>247</v>
      </c>
      <c r="C2639" s="32">
        <v>40787</v>
      </c>
      <c r="D2639" s="3" t="s">
        <v>114</v>
      </c>
      <c r="E2639" s="3"/>
      <c r="F2639" s="3"/>
      <c r="G2639" s="2" t="s">
        <v>27</v>
      </c>
      <c r="H2639" s="3" t="s">
        <v>24</v>
      </c>
      <c r="I2639" s="3">
        <v>4</v>
      </c>
      <c r="J2639" s="3" t="s">
        <v>183</v>
      </c>
      <c r="K2639" s="3"/>
      <c r="L2639" s="3"/>
      <c r="M2639" s="3"/>
      <c r="N2639" s="3"/>
      <c r="O2639" s="3"/>
      <c r="P2639" s="3"/>
      <c r="Q2639" s="3"/>
      <c r="R2639" s="3"/>
      <c r="S2639" s="3"/>
      <c r="T2639" s="3" t="str">
        <f t="shared" si="328"/>
        <v>SIN CECO</v>
      </c>
      <c r="U2639" s="3" t="str">
        <f t="shared" si="329"/>
        <v>NO</v>
      </c>
      <c r="V2639" t="str">
        <f t="shared" si="330"/>
        <v>HOTEL ALOFT **-Personal que presta el servicio en obra</v>
      </c>
      <c r="W2639" s="53">
        <f t="shared" si="331"/>
        <v>4</v>
      </c>
      <c r="X2639">
        <f t="shared" si="332"/>
        <v>4</v>
      </c>
      <c r="Y2639">
        <f>IF(ISNA(VLOOKUP(B2639,CECOS_SIN_IDENTIFICAR!$A$2:$D$146,4,0)),"SIN CECO",IF(VLOOKUP(B2639,CECOS_SIN_IDENTIFICAR!$A$2:$D$146,4,0)=0,"SIN CECO",VLOOKUP(B2639,CECOS_SIN_IDENTIFICAR!$A$2:$D$146,4,0)))</f>
        <v>1212</v>
      </c>
      <c r="Z2639">
        <f t="shared" si="333"/>
        <v>1212</v>
      </c>
      <c r="AA2639" s="3" t="s">
        <v>114</v>
      </c>
      <c r="AB2639" t="str">
        <f t="shared" si="334"/>
        <v>e. Proactividad en desarrollo de funciones-Personal que presta el servicio en obra</v>
      </c>
      <c r="AC2639" t="str">
        <f>VLOOKUP(AB2639,CODIFICACION_PREGUNTAS!$C$2:$D$35,2,0)</f>
        <v>PERSONAL005</v>
      </c>
    </row>
    <row r="2640" spans="1:29" x14ac:dyDescent="0.25">
      <c r="A2640" s="3">
        <f t="shared" si="335"/>
        <v>2639</v>
      </c>
      <c r="B2640" s="3" t="s">
        <v>247</v>
      </c>
      <c r="C2640" s="32">
        <v>40787</v>
      </c>
      <c r="D2640" s="3" t="s">
        <v>114</v>
      </c>
      <c r="E2640" s="3"/>
      <c r="F2640" s="3"/>
      <c r="G2640" s="2" t="s">
        <v>28</v>
      </c>
      <c r="H2640" s="2" t="s">
        <v>29</v>
      </c>
      <c r="I2640" s="3">
        <v>4</v>
      </c>
      <c r="J2640" s="3" t="s">
        <v>183</v>
      </c>
      <c r="K2640" s="3"/>
      <c r="L2640" s="3"/>
      <c r="M2640" s="3"/>
      <c r="N2640" s="3"/>
      <c r="O2640" s="3"/>
      <c r="P2640" s="3"/>
      <c r="Q2640" s="3"/>
      <c r="R2640" s="3"/>
      <c r="S2640" s="3"/>
      <c r="T2640" s="3" t="str">
        <f t="shared" si="328"/>
        <v>SIN CECO</v>
      </c>
      <c r="U2640" s="3" t="str">
        <f t="shared" si="329"/>
        <v>NO</v>
      </c>
      <c r="V2640" t="str">
        <f t="shared" si="330"/>
        <v>HOTEL ALOFT **-Productos Asociados de PAYC (Informes, Control de presupuesto y Programación y actas)</v>
      </c>
      <c r="W2640" s="53">
        <f t="shared" si="331"/>
        <v>4</v>
      </c>
      <c r="X2640">
        <f t="shared" si="332"/>
        <v>4</v>
      </c>
      <c r="Y2640">
        <f>IF(ISNA(VLOOKUP(B2640,CECOS_SIN_IDENTIFICAR!$A$2:$D$146,4,0)),"SIN CECO",IF(VLOOKUP(B2640,CECOS_SIN_IDENTIFICAR!$A$2:$D$146,4,0)=0,"SIN CECO",VLOOKUP(B2640,CECOS_SIN_IDENTIFICAR!$A$2:$D$146,4,0)))</f>
        <v>1212</v>
      </c>
      <c r="Z2640">
        <f t="shared" si="333"/>
        <v>1212</v>
      </c>
      <c r="AA2640" s="3" t="s">
        <v>114</v>
      </c>
      <c r="AB2640" t="str">
        <f t="shared" si="334"/>
        <v>a. Calidad del Contenido-Productos Asociados de PAYC (Informes, Control de presupuesto y Programación y actas)</v>
      </c>
      <c r="AC2640" t="str">
        <f>VLOOKUP(AB2640,CODIFICACION_PREGUNTAS!$C$2:$D$35,2,0)</f>
        <v>PRODUCTOS001</v>
      </c>
    </row>
    <row r="2641" spans="1:29" x14ac:dyDescent="0.25">
      <c r="A2641" s="3">
        <f t="shared" si="335"/>
        <v>2640</v>
      </c>
      <c r="B2641" s="3" t="s">
        <v>247</v>
      </c>
      <c r="C2641" s="32">
        <v>40787</v>
      </c>
      <c r="D2641" s="3" t="s">
        <v>114</v>
      </c>
      <c r="E2641" s="3"/>
      <c r="F2641" s="3"/>
      <c r="G2641" s="2" t="s">
        <v>30</v>
      </c>
      <c r="H2641" s="2" t="s">
        <v>29</v>
      </c>
      <c r="I2641" s="3">
        <v>4</v>
      </c>
      <c r="J2641" s="3" t="s">
        <v>183</v>
      </c>
      <c r="K2641" s="3"/>
      <c r="L2641" s="3"/>
      <c r="M2641" s="3"/>
      <c r="N2641" s="3"/>
      <c r="O2641" s="3"/>
      <c r="P2641" s="3"/>
      <c r="Q2641" s="3"/>
      <c r="R2641" s="3"/>
      <c r="S2641" s="3"/>
      <c r="T2641" s="3" t="str">
        <f t="shared" si="328"/>
        <v>SIN CECO</v>
      </c>
      <c r="U2641" s="3" t="str">
        <f t="shared" si="329"/>
        <v>NO</v>
      </c>
      <c r="V2641" t="str">
        <f t="shared" si="330"/>
        <v>HOTEL ALOFT **-Productos Asociados de PAYC (Informes, Control de presupuesto y Programación y actas)</v>
      </c>
      <c r="W2641" s="53">
        <f t="shared" si="331"/>
        <v>4</v>
      </c>
      <c r="X2641">
        <f t="shared" si="332"/>
        <v>4</v>
      </c>
      <c r="Y2641">
        <f>IF(ISNA(VLOOKUP(B2641,CECOS_SIN_IDENTIFICAR!$A$2:$D$146,4,0)),"SIN CECO",IF(VLOOKUP(B2641,CECOS_SIN_IDENTIFICAR!$A$2:$D$146,4,0)=0,"SIN CECO",VLOOKUP(B2641,CECOS_SIN_IDENTIFICAR!$A$2:$D$146,4,0)))</f>
        <v>1212</v>
      </c>
      <c r="Z2641">
        <f t="shared" si="333"/>
        <v>1212</v>
      </c>
      <c r="AA2641" s="3" t="s">
        <v>114</v>
      </c>
      <c r="AB2641" t="str">
        <f t="shared" si="334"/>
        <v>b. Claridad del Contenido-Productos Asociados de PAYC (Informes, Control de presupuesto y Programación y actas)</v>
      </c>
      <c r="AC2641" t="str">
        <f>VLOOKUP(AB2641,CODIFICACION_PREGUNTAS!$C$2:$D$35,2,0)</f>
        <v>PRODUCTOS002</v>
      </c>
    </row>
    <row r="2642" spans="1:29" x14ac:dyDescent="0.25">
      <c r="A2642" s="3">
        <f t="shared" si="335"/>
        <v>2641</v>
      </c>
      <c r="B2642" s="3" t="s">
        <v>247</v>
      </c>
      <c r="C2642" s="32">
        <v>40787</v>
      </c>
      <c r="D2642" s="3" t="s">
        <v>114</v>
      </c>
      <c r="E2642" s="3"/>
      <c r="F2642" s="3"/>
      <c r="G2642" s="2" t="s">
        <v>31</v>
      </c>
      <c r="H2642" s="2" t="s">
        <v>29</v>
      </c>
      <c r="I2642" s="3">
        <v>4</v>
      </c>
      <c r="J2642" s="3" t="s">
        <v>183</v>
      </c>
      <c r="K2642" s="3"/>
      <c r="L2642" s="3"/>
      <c r="M2642" s="3"/>
      <c r="N2642" s="3"/>
      <c r="O2642" s="3"/>
      <c r="P2642" s="3"/>
      <c r="Q2642" s="3"/>
      <c r="R2642" s="3"/>
      <c r="S2642" s="3"/>
      <c r="T2642" s="3" t="str">
        <f t="shared" si="328"/>
        <v>SIN CECO</v>
      </c>
      <c r="U2642" s="3" t="str">
        <f t="shared" si="329"/>
        <v>NO</v>
      </c>
      <c r="V2642" t="str">
        <f t="shared" si="330"/>
        <v>HOTEL ALOFT **-Productos Asociados de PAYC (Informes, Control de presupuesto y Programación y actas)</v>
      </c>
      <c r="W2642" s="53">
        <f t="shared" si="331"/>
        <v>4</v>
      </c>
      <c r="X2642">
        <f t="shared" si="332"/>
        <v>4</v>
      </c>
      <c r="Y2642">
        <f>IF(ISNA(VLOOKUP(B2642,CECOS_SIN_IDENTIFICAR!$A$2:$D$146,4,0)),"SIN CECO",IF(VLOOKUP(B2642,CECOS_SIN_IDENTIFICAR!$A$2:$D$146,4,0)=0,"SIN CECO",VLOOKUP(B2642,CECOS_SIN_IDENTIFICAR!$A$2:$D$146,4,0)))</f>
        <v>1212</v>
      </c>
      <c r="Z2642">
        <f t="shared" si="333"/>
        <v>1212</v>
      </c>
      <c r="AA2642" s="3" t="s">
        <v>114</v>
      </c>
      <c r="AB2642" t="str">
        <f t="shared" si="334"/>
        <v>c. Oportunidad en la entrega-Productos Asociados de PAYC (Informes, Control de presupuesto y Programación y actas)</v>
      </c>
      <c r="AC2642" t="str">
        <f>VLOOKUP(AB2642,CODIFICACION_PREGUNTAS!$C$2:$D$35,2,0)</f>
        <v>PRODUCTOS003</v>
      </c>
    </row>
    <row r="2643" spans="1:29" x14ac:dyDescent="0.25">
      <c r="A2643" s="3">
        <f t="shared" si="335"/>
        <v>2642</v>
      </c>
      <c r="B2643" s="3" t="s">
        <v>247</v>
      </c>
      <c r="C2643" s="32">
        <v>40787</v>
      </c>
      <c r="D2643" s="3" t="s">
        <v>114</v>
      </c>
      <c r="E2643" s="3"/>
      <c r="F2643" s="3"/>
      <c r="G2643" s="2" t="s">
        <v>32</v>
      </c>
      <c r="H2643" s="2" t="s">
        <v>29</v>
      </c>
      <c r="I2643" s="3">
        <v>4</v>
      </c>
      <c r="J2643" s="3" t="s">
        <v>183</v>
      </c>
      <c r="K2643" s="3"/>
      <c r="L2643" s="3"/>
      <c r="M2643" s="3"/>
      <c r="N2643" s="3"/>
      <c r="O2643" s="3"/>
      <c r="P2643" s="3"/>
      <c r="Q2643" s="3"/>
      <c r="R2643" s="3"/>
      <c r="S2643" s="3"/>
      <c r="T2643" s="3" t="str">
        <f t="shared" si="328"/>
        <v>SIN CECO</v>
      </c>
      <c r="U2643" s="3" t="str">
        <f t="shared" si="329"/>
        <v>NO</v>
      </c>
      <c r="V2643" t="str">
        <f t="shared" si="330"/>
        <v>HOTEL ALOFT **-Productos Asociados de PAYC (Informes, Control de presupuesto y Programación y actas)</v>
      </c>
      <c r="W2643" s="53">
        <f t="shared" si="331"/>
        <v>4</v>
      </c>
      <c r="X2643">
        <f t="shared" si="332"/>
        <v>4</v>
      </c>
      <c r="Y2643">
        <f>IF(ISNA(VLOOKUP(B2643,CECOS_SIN_IDENTIFICAR!$A$2:$D$146,4,0)),"SIN CECO",IF(VLOOKUP(B2643,CECOS_SIN_IDENTIFICAR!$A$2:$D$146,4,0)=0,"SIN CECO",VLOOKUP(B2643,CECOS_SIN_IDENTIFICAR!$A$2:$D$146,4,0)))</f>
        <v>1212</v>
      </c>
      <c r="Z2643">
        <f t="shared" si="333"/>
        <v>1212</v>
      </c>
      <c r="AA2643" s="3" t="s">
        <v>114</v>
      </c>
      <c r="AB2643" t="str">
        <f t="shared" si="334"/>
        <v>d. Precisión de la información-Productos Asociados de PAYC (Informes, Control de presupuesto y Programación y actas)</v>
      </c>
      <c r="AC2643" t="str">
        <f>VLOOKUP(AB2643,CODIFICACION_PREGUNTAS!$C$2:$D$35,2,0)</f>
        <v>PRODUCTOS004</v>
      </c>
    </row>
    <row r="2644" spans="1:29" x14ac:dyDescent="0.25">
      <c r="A2644" s="3">
        <f t="shared" si="335"/>
        <v>2643</v>
      </c>
      <c r="B2644" s="3" t="s">
        <v>247</v>
      </c>
      <c r="C2644" s="32">
        <v>40787</v>
      </c>
      <c r="D2644" s="3" t="s">
        <v>114</v>
      </c>
      <c r="E2644" s="3"/>
      <c r="F2644" s="3"/>
      <c r="G2644" s="2" t="s">
        <v>33</v>
      </c>
      <c r="H2644" s="2" t="s">
        <v>29</v>
      </c>
      <c r="I2644" s="3">
        <v>4</v>
      </c>
      <c r="J2644" s="3" t="s">
        <v>183</v>
      </c>
      <c r="K2644" s="3"/>
      <c r="L2644" s="3"/>
      <c r="M2644" s="3"/>
      <c r="N2644" s="3"/>
      <c r="O2644" s="3"/>
      <c r="P2644" s="3"/>
      <c r="Q2644" s="3"/>
      <c r="R2644" s="3"/>
      <c r="S2644" s="3"/>
      <c r="T2644" s="3" t="str">
        <f t="shared" si="328"/>
        <v>SIN CECO</v>
      </c>
      <c r="U2644" s="3" t="str">
        <f t="shared" si="329"/>
        <v>NO</v>
      </c>
      <c r="V2644" t="str">
        <f t="shared" si="330"/>
        <v>HOTEL ALOFT **-Productos Asociados de PAYC (Informes, Control de presupuesto y Programación y actas)</v>
      </c>
      <c r="W2644" s="53">
        <f t="shared" si="331"/>
        <v>4</v>
      </c>
      <c r="X2644">
        <f t="shared" si="332"/>
        <v>4</v>
      </c>
      <c r="Y2644">
        <f>IF(ISNA(VLOOKUP(B2644,CECOS_SIN_IDENTIFICAR!$A$2:$D$146,4,0)),"SIN CECO",IF(VLOOKUP(B2644,CECOS_SIN_IDENTIFICAR!$A$2:$D$146,4,0)=0,"SIN CECO",VLOOKUP(B2644,CECOS_SIN_IDENTIFICAR!$A$2:$D$146,4,0)))</f>
        <v>1212</v>
      </c>
      <c r="Z2644">
        <f t="shared" si="333"/>
        <v>1212</v>
      </c>
      <c r="AA2644" s="3" t="s">
        <v>114</v>
      </c>
      <c r="AB2644" t="str">
        <f t="shared" si="334"/>
        <v>e. Diagramación-Productos Asociados de PAYC (Informes, Control de presupuesto y Programación y actas)</v>
      </c>
      <c r="AC2644" t="str">
        <f>VLOOKUP(AB2644,CODIFICACION_PREGUNTAS!$C$2:$D$35,2,0)</f>
        <v>PRODUCTOS005</v>
      </c>
    </row>
    <row r="2645" spans="1:29" x14ac:dyDescent="0.25">
      <c r="A2645" s="3">
        <f t="shared" si="335"/>
        <v>2644</v>
      </c>
      <c r="B2645" s="3" t="s">
        <v>247</v>
      </c>
      <c r="C2645" s="32">
        <v>40787</v>
      </c>
      <c r="D2645" s="3" t="s">
        <v>114</v>
      </c>
      <c r="E2645" s="3"/>
      <c r="F2645" s="3"/>
      <c r="G2645" s="2" t="s">
        <v>34</v>
      </c>
      <c r="H2645" s="2" t="s">
        <v>35</v>
      </c>
      <c r="I2645" s="3">
        <v>4</v>
      </c>
      <c r="J2645" s="3" t="s">
        <v>183</v>
      </c>
      <c r="K2645" s="3"/>
      <c r="L2645" s="3"/>
      <c r="M2645" s="3"/>
      <c r="N2645" s="3"/>
      <c r="O2645" s="3"/>
      <c r="P2645" s="3"/>
      <c r="Q2645" s="3"/>
      <c r="R2645" s="3"/>
      <c r="S2645" s="3"/>
      <c r="T2645" s="3" t="str">
        <f t="shared" si="328"/>
        <v>SIN CECO</v>
      </c>
      <c r="U2645" s="3" t="str">
        <f t="shared" si="329"/>
        <v>NO</v>
      </c>
      <c r="V2645" t="str">
        <f t="shared" si="330"/>
        <v>HOTEL ALOFT **-Compromisos Pactados</v>
      </c>
      <c r="W2645" s="53">
        <f t="shared" si="331"/>
        <v>4</v>
      </c>
      <c r="X2645">
        <f t="shared" si="332"/>
        <v>4</v>
      </c>
      <c r="Y2645">
        <f>IF(ISNA(VLOOKUP(B2645,CECOS_SIN_IDENTIFICAR!$A$2:$D$146,4,0)),"SIN CECO",IF(VLOOKUP(B2645,CECOS_SIN_IDENTIFICAR!$A$2:$D$146,4,0)=0,"SIN CECO",VLOOKUP(B2645,CECOS_SIN_IDENTIFICAR!$A$2:$D$146,4,0)))</f>
        <v>1212</v>
      </c>
      <c r="Z2645">
        <f t="shared" si="333"/>
        <v>1212</v>
      </c>
      <c r="AA2645" s="3" t="s">
        <v>114</v>
      </c>
      <c r="AB2645" t="str">
        <f t="shared" si="334"/>
        <v>a. Cumplimiento-Compromisos Pactados</v>
      </c>
      <c r="AC2645" t="str">
        <f>VLOOKUP(AB2645,CODIFICACION_PREGUNTAS!$C$2:$D$35,2,0)</f>
        <v>COMPROMISOS001</v>
      </c>
    </row>
    <row r="2646" spans="1:29" x14ac:dyDescent="0.25">
      <c r="A2646" s="3">
        <f t="shared" si="335"/>
        <v>2645</v>
      </c>
      <c r="B2646" s="3" t="s">
        <v>247</v>
      </c>
      <c r="C2646" s="32">
        <v>40787</v>
      </c>
      <c r="D2646" s="3" t="s">
        <v>114</v>
      </c>
      <c r="E2646" s="3"/>
      <c r="F2646" s="3"/>
      <c r="G2646" s="2" t="s">
        <v>36</v>
      </c>
      <c r="H2646" s="2" t="s">
        <v>35</v>
      </c>
      <c r="I2646" s="3">
        <v>4</v>
      </c>
      <c r="J2646" s="3" t="s">
        <v>183</v>
      </c>
      <c r="K2646" s="3"/>
      <c r="L2646" s="3"/>
      <c r="M2646" s="3"/>
      <c r="N2646" s="3"/>
      <c r="O2646" s="3"/>
      <c r="P2646" s="3"/>
      <c r="Q2646" s="3"/>
      <c r="R2646" s="3"/>
      <c r="S2646" s="3"/>
      <c r="T2646" s="3" t="str">
        <f t="shared" si="328"/>
        <v>SIN CECO</v>
      </c>
      <c r="U2646" s="3" t="str">
        <f t="shared" si="329"/>
        <v>NO</v>
      </c>
      <c r="V2646" t="str">
        <f t="shared" si="330"/>
        <v>HOTEL ALOFT **-Compromisos Pactados</v>
      </c>
      <c r="W2646" s="53">
        <f t="shared" si="331"/>
        <v>4</v>
      </c>
      <c r="X2646">
        <f t="shared" si="332"/>
        <v>4</v>
      </c>
      <c r="Y2646">
        <f>IF(ISNA(VLOOKUP(B2646,CECOS_SIN_IDENTIFICAR!$A$2:$D$146,4,0)),"SIN CECO",IF(VLOOKUP(B2646,CECOS_SIN_IDENTIFICAR!$A$2:$D$146,4,0)=0,"SIN CECO",VLOOKUP(B2646,CECOS_SIN_IDENTIFICAR!$A$2:$D$146,4,0)))</f>
        <v>1212</v>
      </c>
      <c r="Z2646">
        <f t="shared" si="333"/>
        <v>1212</v>
      </c>
      <c r="AA2646" s="3" t="s">
        <v>114</v>
      </c>
      <c r="AB2646" t="str">
        <f t="shared" si="334"/>
        <v>b. Satisface expectativas-Compromisos Pactados</v>
      </c>
      <c r="AC2646" t="str">
        <f>VLOOKUP(AB2646,CODIFICACION_PREGUNTAS!$C$2:$D$35,2,0)</f>
        <v>COMPROMISOS002</v>
      </c>
    </row>
    <row r="2647" spans="1:29" x14ac:dyDescent="0.25">
      <c r="A2647" s="3">
        <f t="shared" si="335"/>
        <v>2646</v>
      </c>
      <c r="B2647" s="3" t="s">
        <v>247</v>
      </c>
      <c r="C2647" s="32">
        <v>40787</v>
      </c>
      <c r="D2647" s="3" t="s">
        <v>114</v>
      </c>
      <c r="E2647" s="3"/>
      <c r="F2647" s="3"/>
      <c r="G2647" s="2" t="s">
        <v>37</v>
      </c>
      <c r="H2647" s="2" t="s">
        <v>35</v>
      </c>
      <c r="I2647" s="3">
        <v>4</v>
      </c>
      <c r="J2647" s="3" t="s">
        <v>183</v>
      </c>
      <c r="K2647" s="3"/>
      <c r="L2647" s="3"/>
      <c r="M2647" s="3"/>
      <c r="N2647" s="3"/>
      <c r="O2647" s="3"/>
      <c r="P2647" s="3"/>
      <c r="Q2647" s="3"/>
      <c r="R2647" s="3"/>
      <c r="S2647" s="3"/>
      <c r="T2647" s="3" t="str">
        <f t="shared" si="328"/>
        <v>SIN CECO</v>
      </c>
      <c r="U2647" s="3" t="str">
        <f t="shared" si="329"/>
        <v>NO</v>
      </c>
      <c r="V2647" t="str">
        <f t="shared" si="330"/>
        <v>HOTEL ALOFT **-Compromisos Pactados</v>
      </c>
      <c r="W2647" s="53">
        <f t="shared" si="331"/>
        <v>4</v>
      </c>
      <c r="X2647">
        <f t="shared" si="332"/>
        <v>4</v>
      </c>
      <c r="Y2647">
        <f>IF(ISNA(VLOOKUP(B2647,CECOS_SIN_IDENTIFICAR!$A$2:$D$146,4,0)),"SIN CECO",IF(VLOOKUP(B2647,CECOS_SIN_IDENTIFICAR!$A$2:$D$146,4,0)=0,"SIN CECO",VLOOKUP(B2647,CECOS_SIN_IDENTIFICAR!$A$2:$D$146,4,0)))</f>
        <v>1212</v>
      </c>
      <c r="Z2647">
        <f t="shared" si="333"/>
        <v>1212</v>
      </c>
      <c r="AA2647" s="3" t="s">
        <v>114</v>
      </c>
      <c r="AB2647" t="str">
        <f t="shared" si="334"/>
        <v>c. Calidad de la Información suministrada-Compromisos Pactados</v>
      </c>
      <c r="AC2647" t="str">
        <f>VLOOKUP(AB2647,CODIFICACION_PREGUNTAS!$C$2:$D$35,2,0)</f>
        <v>COMPROMISOS003</v>
      </c>
    </row>
    <row r="2648" spans="1:29" x14ac:dyDescent="0.25">
      <c r="A2648" s="3">
        <f t="shared" si="335"/>
        <v>2647</v>
      </c>
      <c r="B2648" s="3" t="s">
        <v>247</v>
      </c>
      <c r="C2648" s="32">
        <v>40787</v>
      </c>
      <c r="D2648" s="3" t="s">
        <v>114</v>
      </c>
      <c r="E2648" s="3"/>
      <c r="F2648" s="3"/>
      <c r="G2648" s="2" t="s">
        <v>38</v>
      </c>
      <c r="H2648" s="2" t="s">
        <v>35</v>
      </c>
      <c r="I2648" s="3">
        <v>4</v>
      </c>
      <c r="J2648" s="3" t="s">
        <v>183</v>
      </c>
      <c r="K2648" s="3"/>
      <c r="L2648" s="3"/>
      <c r="M2648" s="3"/>
      <c r="N2648" s="3"/>
      <c r="O2648" s="3"/>
      <c r="P2648" s="3"/>
      <c r="Q2648" s="3"/>
      <c r="R2648" s="3"/>
      <c r="S2648" s="3"/>
      <c r="T2648" s="3" t="str">
        <f t="shared" si="328"/>
        <v>SIN CECO</v>
      </c>
      <c r="U2648" s="3" t="str">
        <f t="shared" si="329"/>
        <v>NO</v>
      </c>
      <c r="V2648" t="str">
        <f t="shared" si="330"/>
        <v>HOTEL ALOFT **-Compromisos Pactados</v>
      </c>
      <c r="W2648" s="53">
        <f t="shared" si="331"/>
        <v>4</v>
      </c>
      <c r="X2648">
        <f t="shared" si="332"/>
        <v>4</v>
      </c>
      <c r="Y2648">
        <f>IF(ISNA(VLOOKUP(B2648,CECOS_SIN_IDENTIFICAR!$A$2:$D$146,4,0)),"SIN CECO",IF(VLOOKUP(B2648,CECOS_SIN_IDENTIFICAR!$A$2:$D$146,4,0)=0,"SIN CECO",VLOOKUP(B2648,CECOS_SIN_IDENTIFICAR!$A$2:$D$146,4,0)))</f>
        <v>1212</v>
      </c>
      <c r="Z2648">
        <f t="shared" si="333"/>
        <v>1212</v>
      </c>
      <c r="AA2648" s="3" t="s">
        <v>114</v>
      </c>
      <c r="AB2648" t="str">
        <f t="shared" si="334"/>
        <v>d. Disposición del personal de PAYC a las solicitudes del cliente-Compromisos Pactados</v>
      </c>
      <c r="AC2648" t="str">
        <f>VLOOKUP(AB2648,CODIFICACION_PREGUNTAS!$C$2:$D$35,2,0)</f>
        <v>COMPROMISOS004</v>
      </c>
    </row>
    <row r="2649" spans="1:29" x14ac:dyDescent="0.25">
      <c r="A2649" s="3">
        <f t="shared" si="335"/>
        <v>2648</v>
      </c>
      <c r="B2649" s="3" t="s">
        <v>247</v>
      </c>
      <c r="C2649" s="32">
        <v>40787</v>
      </c>
      <c r="D2649" s="3" t="s">
        <v>114</v>
      </c>
      <c r="E2649" s="3"/>
      <c r="F2649" s="3"/>
      <c r="G2649" s="2" t="s">
        <v>39</v>
      </c>
      <c r="H2649" s="2" t="s">
        <v>35</v>
      </c>
      <c r="I2649" s="3">
        <v>4</v>
      </c>
      <c r="J2649" s="3" t="s">
        <v>183</v>
      </c>
      <c r="K2649" s="3"/>
      <c r="L2649" s="3"/>
      <c r="M2649" s="3"/>
      <c r="N2649" s="3"/>
      <c r="O2649" s="3"/>
      <c r="P2649" s="3"/>
      <c r="Q2649" s="3"/>
      <c r="R2649" s="3"/>
      <c r="S2649" s="3"/>
      <c r="T2649" s="3" t="str">
        <f t="shared" si="328"/>
        <v>SIN CECO</v>
      </c>
      <c r="U2649" s="3" t="str">
        <f t="shared" si="329"/>
        <v>NO</v>
      </c>
      <c r="V2649" t="str">
        <f t="shared" si="330"/>
        <v>HOTEL ALOFT **-Compromisos Pactados</v>
      </c>
      <c r="W2649" s="53">
        <f t="shared" si="331"/>
        <v>4</v>
      </c>
      <c r="X2649">
        <f t="shared" si="332"/>
        <v>4</v>
      </c>
      <c r="Y2649">
        <f>IF(ISNA(VLOOKUP(B2649,CECOS_SIN_IDENTIFICAR!$A$2:$D$146,4,0)),"SIN CECO",IF(VLOOKUP(B2649,CECOS_SIN_IDENTIFICAR!$A$2:$D$146,4,0)=0,"SIN CECO",VLOOKUP(B2649,CECOS_SIN_IDENTIFICAR!$A$2:$D$146,4,0)))</f>
        <v>1212</v>
      </c>
      <c r="Z2649">
        <f t="shared" si="333"/>
        <v>1212</v>
      </c>
      <c r="AA2649" s="3" t="s">
        <v>114</v>
      </c>
      <c r="AB2649" t="str">
        <f t="shared" si="334"/>
        <v>e. Coherencia entre lo solicitado y lo entregado-Compromisos Pactados</v>
      </c>
      <c r="AC2649" t="str">
        <f>VLOOKUP(AB2649,CODIFICACION_PREGUNTAS!$C$2:$D$35,2,0)</f>
        <v>COMPROMISOS005</v>
      </c>
    </row>
    <row r="2650" spans="1:29" x14ac:dyDescent="0.25">
      <c r="A2650" s="3">
        <f t="shared" si="335"/>
        <v>2649</v>
      </c>
      <c r="B2650" s="3" t="s">
        <v>247</v>
      </c>
      <c r="C2650" s="32">
        <v>40787</v>
      </c>
      <c r="D2650" s="3" t="s">
        <v>114</v>
      </c>
      <c r="E2650" s="3"/>
      <c r="F2650" s="3"/>
      <c r="G2650" s="2" t="s">
        <v>40</v>
      </c>
      <c r="H2650" s="2" t="s">
        <v>40</v>
      </c>
      <c r="I2650" s="3">
        <v>4</v>
      </c>
      <c r="J2650" s="3" t="s">
        <v>183</v>
      </c>
      <c r="K2650" s="3"/>
      <c r="L2650" s="3"/>
      <c r="M2650" s="3"/>
      <c r="N2650" s="3"/>
      <c r="O2650" s="3"/>
      <c r="P2650" s="3"/>
      <c r="Q2650" s="3"/>
      <c r="R2650" s="3"/>
      <c r="S2650" s="3"/>
      <c r="T2650" s="3" t="str">
        <f t="shared" si="328"/>
        <v>SIN CECO</v>
      </c>
      <c r="U2650" s="3" t="str">
        <f t="shared" si="329"/>
        <v>NO</v>
      </c>
      <c r="V2650" t="str">
        <f t="shared" si="330"/>
        <v>HOTEL ALOFT **-Grado de Satisfacción con el Servicio Prestado</v>
      </c>
      <c r="W2650" s="53">
        <f t="shared" si="331"/>
        <v>4</v>
      </c>
      <c r="X2650">
        <f t="shared" si="332"/>
        <v>4</v>
      </c>
      <c r="Y2650">
        <f>IF(ISNA(VLOOKUP(B2650,CECOS_SIN_IDENTIFICAR!$A$2:$D$146,4,0)),"SIN CECO",IF(VLOOKUP(B2650,CECOS_SIN_IDENTIFICAR!$A$2:$D$146,4,0)=0,"SIN CECO",VLOOKUP(B2650,CECOS_SIN_IDENTIFICAR!$A$2:$D$146,4,0)))</f>
        <v>1212</v>
      </c>
      <c r="Z2650">
        <f t="shared" si="333"/>
        <v>1212</v>
      </c>
      <c r="AA2650" s="3" t="s">
        <v>114</v>
      </c>
      <c r="AB2650" t="str">
        <f t="shared" si="334"/>
        <v>Grado de Satisfacción con el Servicio Prestado-Grado de Satisfacción con el Servicio Prestado</v>
      </c>
      <c r="AC2650" t="str">
        <f>VLOOKUP(AB2650,CODIFICACION_PREGUNTAS!$C$2:$D$35,2,0)</f>
        <v>SATISFACCION001</v>
      </c>
    </row>
    <row r="2651" spans="1:29" x14ac:dyDescent="0.25">
      <c r="A2651" s="3">
        <f t="shared" si="335"/>
        <v>2650</v>
      </c>
      <c r="B2651" s="3" t="s">
        <v>247</v>
      </c>
      <c r="C2651" s="32">
        <v>40787</v>
      </c>
      <c r="D2651" s="3" t="s">
        <v>114</v>
      </c>
      <c r="E2651" s="3"/>
      <c r="F2651" s="3"/>
      <c r="G2651" s="2" t="s">
        <v>41</v>
      </c>
      <c r="H2651" s="2" t="s">
        <v>41</v>
      </c>
      <c r="I2651" s="3">
        <v>4</v>
      </c>
      <c r="J2651" s="3" t="s">
        <v>183</v>
      </c>
      <c r="K2651" s="3"/>
      <c r="L2651" s="3"/>
      <c r="M2651" s="3"/>
      <c r="N2651" s="3"/>
      <c r="O2651" s="3"/>
      <c r="P2651" s="3"/>
      <c r="Q2651" s="3"/>
      <c r="R2651" s="3"/>
      <c r="S2651" s="3"/>
      <c r="T2651" s="3" t="str">
        <f t="shared" si="328"/>
        <v>SIN CECO</v>
      </c>
      <c r="U2651" s="3" t="str">
        <f t="shared" si="329"/>
        <v>NO</v>
      </c>
      <c r="V2651" t="str">
        <f t="shared" si="330"/>
        <v>HOTEL ALOFT **-Posibilidad de Volver a Contratar con PAYC</v>
      </c>
      <c r="W2651" s="53">
        <f t="shared" si="331"/>
        <v>4</v>
      </c>
      <c r="X2651">
        <f t="shared" si="332"/>
        <v>4</v>
      </c>
      <c r="Y2651">
        <f>IF(ISNA(VLOOKUP(B2651,CECOS_SIN_IDENTIFICAR!$A$2:$D$146,4,0)),"SIN CECO",IF(VLOOKUP(B2651,CECOS_SIN_IDENTIFICAR!$A$2:$D$146,4,0)=0,"SIN CECO",VLOOKUP(B2651,CECOS_SIN_IDENTIFICAR!$A$2:$D$146,4,0)))</f>
        <v>1212</v>
      </c>
      <c r="Z2651">
        <f t="shared" si="333"/>
        <v>1212</v>
      </c>
      <c r="AA2651" s="3" t="s">
        <v>114</v>
      </c>
      <c r="AB2651" t="str">
        <f t="shared" si="334"/>
        <v>Posibilidad de Volver a Contratar con PAYC-Posibilidad de Volver a Contratar con PAYC</v>
      </c>
      <c r="AC2651" t="str">
        <f>VLOOKUP(AB2651,CODIFICACION_PREGUNTAS!$C$2:$D$35,2,0)</f>
        <v>VOLVER001</v>
      </c>
    </row>
    <row r="2652" spans="1:29" x14ac:dyDescent="0.25">
      <c r="A2652" s="3">
        <f t="shared" si="335"/>
        <v>2651</v>
      </c>
      <c r="B2652" s="3" t="s">
        <v>247</v>
      </c>
      <c r="C2652" s="32">
        <v>40787</v>
      </c>
      <c r="D2652" s="3" t="s">
        <v>114</v>
      </c>
      <c r="E2652" s="3"/>
      <c r="F2652" s="3"/>
      <c r="G2652" s="2" t="s">
        <v>42</v>
      </c>
      <c r="H2652" s="6" t="s">
        <v>43</v>
      </c>
      <c r="I2652" s="3" t="s">
        <v>56</v>
      </c>
      <c r="J2652" s="3" t="s">
        <v>183</v>
      </c>
      <c r="K2652" s="3"/>
      <c r="L2652" s="3"/>
      <c r="M2652" s="3"/>
      <c r="N2652" s="3"/>
      <c r="O2652" s="3"/>
      <c r="P2652" s="3"/>
      <c r="Q2652" s="3"/>
      <c r="R2652" s="3"/>
      <c r="S2652" s="3"/>
      <c r="T2652" s="3" t="str">
        <f t="shared" si="328"/>
        <v>SIN CECO</v>
      </c>
      <c r="U2652" s="3" t="str">
        <f t="shared" si="329"/>
        <v>NO</v>
      </c>
      <c r="V2652" t="str">
        <f t="shared" si="330"/>
        <v>HOTEL ALOFT **-Fortalezas PAYC</v>
      </c>
      <c r="W2652" s="53" t="str">
        <f t="shared" si="331"/>
        <v>-</v>
      </c>
      <c r="X2652">
        <f t="shared" si="332"/>
        <v>0</v>
      </c>
      <c r="Y2652">
        <f>IF(ISNA(VLOOKUP(B2652,CECOS_SIN_IDENTIFICAR!$A$2:$D$146,4,0)),"SIN CECO",IF(VLOOKUP(B2652,CECOS_SIN_IDENTIFICAR!$A$2:$D$146,4,0)=0,"SIN CECO",VLOOKUP(B2652,CECOS_SIN_IDENTIFICAR!$A$2:$D$146,4,0)))</f>
        <v>1212</v>
      </c>
      <c r="Z2652">
        <f t="shared" si="333"/>
        <v>1212</v>
      </c>
      <c r="AA2652" s="3" t="s">
        <v>114</v>
      </c>
      <c r="AB2652" t="str">
        <f t="shared" si="334"/>
        <v>Principales fortalezas en el servicio que presta PAYC-Fortalezas PAYC</v>
      </c>
      <c r="AC2652" t="str">
        <f>VLOOKUP(AB2652,CODIFICACION_PREGUNTAS!$C$2:$D$35,2,0)</f>
        <v>FORT001</v>
      </c>
    </row>
    <row r="2653" spans="1:29" x14ac:dyDescent="0.25">
      <c r="A2653" s="3">
        <f t="shared" si="335"/>
        <v>2652</v>
      </c>
      <c r="B2653" s="3" t="s">
        <v>247</v>
      </c>
      <c r="C2653" s="32">
        <v>40787</v>
      </c>
      <c r="D2653" s="3" t="s">
        <v>114</v>
      </c>
      <c r="E2653" s="3"/>
      <c r="F2653" s="3"/>
      <c r="G2653" s="2" t="s">
        <v>44</v>
      </c>
      <c r="H2653" s="6" t="s">
        <v>45</v>
      </c>
      <c r="I2653" s="3" t="s">
        <v>56</v>
      </c>
      <c r="J2653" s="3" t="s">
        <v>183</v>
      </c>
      <c r="K2653" s="3"/>
      <c r="L2653" s="3"/>
      <c r="M2653" s="3"/>
      <c r="N2653" s="3"/>
      <c r="O2653" s="3"/>
      <c r="P2653" s="3"/>
      <c r="Q2653" s="3"/>
      <c r="R2653" s="3"/>
      <c r="S2653" s="3"/>
      <c r="T2653" s="3" t="str">
        <f t="shared" si="328"/>
        <v>SIN CECO</v>
      </c>
      <c r="U2653" s="3" t="str">
        <f t="shared" si="329"/>
        <v>NO</v>
      </c>
      <c r="V2653" t="str">
        <f t="shared" si="330"/>
        <v>HOTEL ALOFT **-Debilidades PAYC</v>
      </c>
      <c r="W2653" s="53" t="str">
        <f t="shared" si="331"/>
        <v>-</v>
      </c>
      <c r="X2653">
        <f t="shared" si="332"/>
        <v>0</v>
      </c>
      <c r="Y2653">
        <f>IF(ISNA(VLOOKUP(B2653,CECOS_SIN_IDENTIFICAR!$A$2:$D$146,4,0)),"SIN CECO",IF(VLOOKUP(B2653,CECOS_SIN_IDENTIFICAR!$A$2:$D$146,4,0)=0,"SIN CECO",VLOOKUP(B2653,CECOS_SIN_IDENTIFICAR!$A$2:$D$146,4,0)))</f>
        <v>1212</v>
      </c>
      <c r="Z2653">
        <f t="shared" si="333"/>
        <v>1212</v>
      </c>
      <c r="AA2653" s="3" t="s">
        <v>114</v>
      </c>
      <c r="AB2653" t="str">
        <f t="shared" si="334"/>
        <v>Principales debilidades en el servicio que presta PAYC-Debilidades PAYC</v>
      </c>
      <c r="AC2653" t="str">
        <f>VLOOKUP(AB2653,CODIFICACION_PREGUNTAS!$C$2:$D$35,2,0)</f>
        <v>DEB001</v>
      </c>
    </row>
    <row r="2654" spans="1:29" x14ac:dyDescent="0.25">
      <c r="A2654" s="3">
        <f t="shared" si="335"/>
        <v>2653</v>
      </c>
      <c r="B2654" s="3" t="s">
        <v>248</v>
      </c>
      <c r="C2654" s="32">
        <v>40787</v>
      </c>
      <c r="D2654" s="3" t="s">
        <v>114</v>
      </c>
      <c r="E2654" s="3"/>
      <c r="F2654" s="3"/>
      <c r="G2654" s="2" t="s">
        <v>5</v>
      </c>
      <c r="H2654" s="3" t="s">
        <v>6</v>
      </c>
      <c r="I2654" s="3">
        <v>4</v>
      </c>
      <c r="J2654" s="3" t="s">
        <v>183</v>
      </c>
      <c r="K2654" s="3"/>
      <c r="L2654" s="3"/>
      <c r="M2654" s="3"/>
      <c r="N2654" s="3"/>
      <c r="O2654" s="3"/>
      <c r="P2654" s="3"/>
      <c r="Q2654" s="3"/>
      <c r="R2654" s="3"/>
      <c r="S2654" s="3"/>
      <c r="T2654" s="3" t="str">
        <f t="shared" si="328"/>
        <v>SIN CECO</v>
      </c>
      <c r="U2654" s="3" t="str">
        <f t="shared" si="329"/>
        <v>NO</v>
      </c>
      <c r="V2654" t="str">
        <f t="shared" si="330"/>
        <v>HOMECENTER NEIVA **-Soporte Técnico</v>
      </c>
      <c r="W2654" s="53">
        <f t="shared" si="331"/>
        <v>4</v>
      </c>
      <c r="X2654">
        <f t="shared" si="332"/>
        <v>4</v>
      </c>
      <c r="Y2654">
        <f>IF(ISNA(VLOOKUP(B2654,CECOS_SIN_IDENTIFICAR!$A$2:$D$146,4,0)),"SIN CECO",IF(VLOOKUP(B2654,CECOS_SIN_IDENTIFICAR!$A$2:$D$146,4,0)=0,"SIN CECO",VLOOKUP(B2654,CECOS_SIN_IDENTIFICAR!$A$2:$D$146,4,0)))</f>
        <v>1242</v>
      </c>
      <c r="Z2654">
        <f t="shared" si="333"/>
        <v>1242</v>
      </c>
      <c r="AA2654" s="3" t="s">
        <v>114</v>
      </c>
      <c r="AB2654" t="str">
        <f t="shared" si="334"/>
        <v>a. Conocimiento específico de temas aplicables al proyecto-Soporte Técnico</v>
      </c>
      <c r="AC2654" t="str">
        <f>VLOOKUP(AB2654,CODIFICACION_PREGUNTAS!$C$2:$D$35,2,0)</f>
        <v>SOPORTE_TEC001</v>
      </c>
    </row>
    <row r="2655" spans="1:29" x14ac:dyDescent="0.25">
      <c r="A2655" s="3">
        <f t="shared" si="335"/>
        <v>2654</v>
      </c>
      <c r="B2655" s="3" t="s">
        <v>248</v>
      </c>
      <c r="C2655" s="32">
        <v>40787</v>
      </c>
      <c r="D2655" s="3" t="s">
        <v>114</v>
      </c>
      <c r="E2655" s="3"/>
      <c r="F2655" s="3"/>
      <c r="G2655" s="2" t="s">
        <v>7</v>
      </c>
      <c r="H2655" s="3" t="s">
        <v>6</v>
      </c>
      <c r="I2655" s="3">
        <v>4</v>
      </c>
      <c r="J2655" s="3" t="s">
        <v>183</v>
      </c>
      <c r="K2655" s="3"/>
      <c r="L2655" s="3"/>
      <c r="M2655" s="3"/>
      <c r="N2655" s="3"/>
      <c r="O2655" s="3"/>
      <c r="P2655" s="3"/>
      <c r="Q2655" s="3"/>
      <c r="R2655" s="3"/>
      <c r="S2655" s="3"/>
      <c r="T2655" s="3" t="str">
        <f t="shared" si="328"/>
        <v>SIN CECO</v>
      </c>
      <c r="U2655" s="3" t="str">
        <f t="shared" si="329"/>
        <v>NO</v>
      </c>
      <c r="V2655" t="str">
        <f t="shared" si="330"/>
        <v>HOMECENTER NEIVA **-Soporte Técnico</v>
      </c>
      <c r="W2655" s="53">
        <f t="shared" si="331"/>
        <v>4</v>
      </c>
      <c r="X2655">
        <f t="shared" si="332"/>
        <v>4</v>
      </c>
      <c r="Y2655">
        <f>IF(ISNA(VLOOKUP(B2655,CECOS_SIN_IDENTIFICAR!$A$2:$D$146,4,0)),"SIN CECO",IF(VLOOKUP(B2655,CECOS_SIN_IDENTIFICAR!$A$2:$D$146,4,0)=0,"SIN CECO",VLOOKUP(B2655,CECOS_SIN_IDENTIFICAR!$A$2:$D$146,4,0)))</f>
        <v>1242</v>
      </c>
      <c r="Z2655">
        <f t="shared" si="333"/>
        <v>1242</v>
      </c>
      <c r="AA2655" s="3" t="s">
        <v>114</v>
      </c>
      <c r="AB2655" t="str">
        <f t="shared" si="334"/>
        <v>b. Idoneidad y Calidad del soporte-Soporte Técnico</v>
      </c>
      <c r="AC2655" t="str">
        <f>VLOOKUP(AB2655,CODIFICACION_PREGUNTAS!$C$2:$D$35,2,0)</f>
        <v>SOPORTE_TEC002</v>
      </c>
    </row>
    <row r="2656" spans="1:29" x14ac:dyDescent="0.25">
      <c r="A2656" s="3">
        <f t="shared" si="335"/>
        <v>2655</v>
      </c>
      <c r="B2656" s="3" t="s">
        <v>248</v>
      </c>
      <c r="C2656" s="32">
        <v>40787</v>
      </c>
      <c r="D2656" s="3" t="s">
        <v>114</v>
      </c>
      <c r="E2656" s="3"/>
      <c r="F2656" s="3"/>
      <c r="G2656" s="2" t="s">
        <v>8</v>
      </c>
      <c r="H2656" s="3" t="s">
        <v>6</v>
      </c>
      <c r="I2656" s="3">
        <v>4</v>
      </c>
      <c r="J2656" s="3" t="s">
        <v>183</v>
      </c>
      <c r="K2656" s="3"/>
      <c r="L2656" s="3"/>
      <c r="M2656" s="3"/>
      <c r="N2656" s="3"/>
      <c r="O2656" s="3"/>
      <c r="P2656" s="3"/>
      <c r="Q2656" s="3"/>
      <c r="R2656" s="3"/>
      <c r="S2656" s="3"/>
      <c r="T2656" s="3" t="str">
        <f t="shared" si="328"/>
        <v>SIN CECO</v>
      </c>
      <c r="U2656" s="3" t="str">
        <f t="shared" si="329"/>
        <v>NO</v>
      </c>
      <c r="V2656" t="str">
        <f t="shared" si="330"/>
        <v>HOMECENTER NEIVA **-Soporte Técnico</v>
      </c>
      <c r="W2656" s="53">
        <f t="shared" si="331"/>
        <v>4</v>
      </c>
      <c r="X2656">
        <f t="shared" si="332"/>
        <v>4</v>
      </c>
      <c r="Y2656">
        <f>IF(ISNA(VLOOKUP(B2656,CECOS_SIN_IDENTIFICAR!$A$2:$D$146,4,0)),"SIN CECO",IF(VLOOKUP(B2656,CECOS_SIN_IDENTIFICAR!$A$2:$D$146,4,0)=0,"SIN CECO",VLOOKUP(B2656,CECOS_SIN_IDENTIFICAR!$A$2:$D$146,4,0)))</f>
        <v>1242</v>
      </c>
      <c r="Z2656">
        <f t="shared" si="333"/>
        <v>1242</v>
      </c>
      <c r="AA2656" s="3" t="s">
        <v>114</v>
      </c>
      <c r="AB2656" t="str">
        <f t="shared" si="334"/>
        <v>c. Cumplimiento de especificaciones técnicas de construcción-Soporte Técnico</v>
      </c>
      <c r="AC2656" t="str">
        <f>VLOOKUP(AB2656,CODIFICACION_PREGUNTAS!$C$2:$D$35,2,0)</f>
        <v>SOPORTE_TEC003</v>
      </c>
    </row>
    <row r="2657" spans="1:29" x14ac:dyDescent="0.25">
      <c r="A2657" s="3">
        <f t="shared" si="335"/>
        <v>2656</v>
      </c>
      <c r="B2657" s="3" t="s">
        <v>248</v>
      </c>
      <c r="C2657" s="32">
        <v>40787</v>
      </c>
      <c r="D2657" s="3" t="s">
        <v>114</v>
      </c>
      <c r="E2657" s="3"/>
      <c r="F2657" s="3"/>
      <c r="G2657" s="2" t="s">
        <v>9</v>
      </c>
      <c r="H2657" s="3" t="s">
        <v>6</v>
      </c>
      <c r="I2657" s="3">
        <v>4</v>
      </c>
      <c r="J2657" s="3" t="s">
        <v>183</v>
      </c>
      <c r="K2657" s="3"/>
      <c r="L2657" s="3"/>
      <c r="M2657" s="3"/>
      <c r="N2657" s="3"/>
      <c r="O2657" s="3"/>
      <c r="P2657" s="3"/>
      <c r="Q2657" s="3"/>
      <c r="R2657" s="3"/>
      <c r="S2657" s="3"/>
      <c r="T2657" s="3" t="str">
        <f t="shared" si="328"/>
        <v>SIN CECO</v>
      </c>
      <c r="U2657" s="3" t="str">
        <f t="shared" si="329"/>
        <v>NO</v>
      </c>
      <c r="V2657" t="str">
        <f t="shared" si="330"/>
        <v>HOMECENTER NEIVA **-Soporte Técnico</v>
      </c>
      <c r="W2657" s="53">
        <f t="shared" si="331"/>
        <v>4</v>
      </c>
      <c r="X2657">
        <f t="shared" si="332"/>
        <v>4</v>
      </c>
      <c r="Y2657">
        <f>IF(ISNA(VLOOKUP(B2657,CECOS_SIN_IDENTIFICAR!$A$2:$D$146,4,0)),"SIN CECO",IF(VLOOKUP(B2657,CECOS_SIN_IDENTIFICAR!$A$2:$D$146,4,0)=0,"SIN CECO",VLOOKUP(B2657,CECOS_SIN_IDENTIFICAR!$A$2:$D$146,4,0)))</f>
        <v>1242</v>
      </c>
      <c r="Z2657">
        <f t="shared" si="333"/>
        <v>1242</v>
      </c>
      <c r="AA2657" s="3" t="s">
        <v>114</v>
      </c>
      <c r="AB2657" t="str">
        <f t="shared" si="334"/>
        <v>d. Confiabilidad de los conceptos aplicados-Soporte Técnico</v>
      </c>
      <c r="AC2657" t="str">
        <f>VLOOKUP(AB2657,CODIFICACION_PREGUNTAS!$C$2:$D$35,2,0)</f>
        <v>SOPORTE_TEC004</v>
      </c>
    </row>
    <row r="2658" spans="1:29" x14ac:dyDescent="0.25">
      <c r="A2658" s="3">
        <f t="shared" si="335"/>
        <v>2657</v>
      </c>
      <c r="B2658" s="3" t="s">
        <v>248</v>
      </c>
      <c r="C2658" s="32">
        <v>40787</v>
      </c>
      <c r="D2658" s="3" t="s">
        <v>114</v>
      </c>
      <c r="E2658" s="3"/>
      <c r="F2658" s="3"/>
      <c r="G2658" s="2" t="s">
        <v>10</v>
      </c>
      <c r="H2658" s="3" t="s">
        <v>6</v>
      </c>
      <c r="I2658" s="3">
        <v>4</v>
      </c>
      <c r="J2658" s="3" t="s">
        <v>183</v>
      </c>
      <c r="K2658" s="3"/>
      <c r="L2658" s="3"/>
      <c r="M2658" s="3"/>
      <c r="N2658" s="3"/>
      <c r="O2658" s="3"/>
      <c r="P2658" s="3"/>
      <c r="Q2658" s="3"/>
      <c r="R2658" s="3"/>
      <c r="S2658" s="3"/>
      <c r="T2658" s="3" t="str">
        <f t="shared" si="328"/>
        <v>SIN CECO</v>
      </c>
      <c r="U2658" s="3" t="str">
        <f t="shared" si="329"/>
        <v>NO</v>
      </c>
      <c r="V2658" t="str">
        <f t="shared" si="330"/>
        <v>HOMECENTER NEIVA **-Soporte Técnico</v>
      </c>
      <c r="W2658" s="53">
        <f t="shared" si="331"/>
        <v>4</v>
      </c>
      <c r="X2658">
        <f t="shared" si="332"/>
        <v>4</v>
      </c>
      <c r="Y2658">
        <f>IF(ISNA(VLOOKUP(B2658,CECOS_SIN_IDENTIFICAR!$A$2:$D$146,4,0)),"SIN CECO",IF(VLOOKUP(B2658,CECOS_SIN_IDENTIFICAR!$A$2:$D$146,4,0)=0,"SIN CECO",VLOOKUP(B2658,CECOS_SIN_IDENTIFICAR!$A$2:$D$146,4,0)))</f>
        <v>1242</v>
      </c>
      <c r="Z2658">
        <f t="shared" si="333"/>
        <v>1242</v>
      </c>
      <c r="AA2658" s="3" t="s">
        <v>114</v>
      </c>
      <c r="AB2658" t="str">
        <f t="shared" si="334"/>
        <v>e. Oportunidad en entrega de información o requerimientos-Soporte Técnico</v>
      </c>
      <c r="AC2658" t="str">
        <f>VLOOKUP(AB2658,CODIFICACION_PREGUNTAS!$C$2:$D$35,2,0)</f>
        <v>SOPORTE_TEC005</v>
      </c>
    </row>
    <row r="2659" spans="1:29" x14ac:dyDescent="0.25">
      <c r="A2659" s="3">
        <f t="shared" si="335"/>
        <v>2658</v>
      </c>
      <c r="B2659" s="3" t="s">
        <v>248</v>
      </c>
      <c r="C2659" s="32">
        <v>40787</v>
      </c>
      <c r="D2659" s="3" t="s">
        <v>114</v>
      </c>
      <c r="E2659" s="3"/>
      <c r="F2659" s="3"/>
      <c r="G2659" s="2" t="s">
        <v>11</v>
      </c>
      <c r="H2659" s="3" t="s">
        <v>12</v>
      </c>
      <c r="I2659" s="3">
        <v>4</v>
      </c>
      <c r="J2659" s="3" t="s">
        <v>183</v>
      </c>
      <c r="K2659" s="3"/>
      <c r="L2659" s="3"/>
      <c r="M2659" s="3"/>
      <c r="N2659" s="3"/>
      <c r="O2659" s="3"/>
      <c r="P2659" s="3"/>
      <c r="Q2659" s="3"/>
      <c r="R2659" s="3"/>
      <c r="S2659" s="3"/>
      <c r="T2659" s="3" t="str">
        <f t="shared" si="328"/>
        <v>SIN CECO</v>
      </c>
      <c r="U2659" s="3" t="str">
        <f t="shared" si="329"/>
        <v>NO</v>
      </c>
      <c r="V2659" t="str">
        <f t="shared" si="330"/>
        <v>HOMECENTER NEIVA **-Soporte Administrativo</v>
      </c>
      <c r="W2659" s="53">
        <f t="shared" si="331"/>
        <v>4</v>
      </c>
      <c r="X2659">
        <f t="shared" si="332"/>
        <v>4</v>
      </c>
      <c r="Y2659">
        <f>IF(ISNA(VLOOKUP(B2659,CECOS_SIN_IDENTIFICAR!$A$2:$D$146,4,0)),"SIN CECO",IF(VLOOKUP(B2659,CECOS_SIN_IDENTIFICAR!$A$2:$D$146,4,0)=0,"SIN CECO",VLOOKUP(B2659,CECOS_SIN_IDENTIFICAR!$A$2:$D$146,4,0)))</f>
        <v>1242</v>
      </c>
      <c r="Z2659">
        <f t="shared" si="333"/>
        <v>1242</v>
      </c>
      <c r="AA2659" s="3" t="s">
        <v>114</v>
      </c>
      <c r="AB2659" t="str">
        <f t="shared" si="334"/>
        <v>a. Oportunidad de la gestión en obra-Soporte Administrativo</v>
      </c>
      <c r="AC2659" t="str">
        <f>VLOOKUP(AB2659,CODIFICACION_PREGUNTAS!$C$2:$D$35,2,0)</f>
        <v>SOPORTE_ADMON001</v>
      </c>
    </row>
    <row r="2660" spans="1:29" x14ac:dyDescent="0.25">
      <c r="A2660" s="3">
        <f t="shared" si="335"/>
        <v>2659</v>
      </c>
      <c r="B2660" s="3" t="s">
        <v>248</v>
      </c>
      <c r="C2660" s="32">
        <v>40787</v>
      </c>
      <c r="D2660" s="3" t="s">
        <v>114</v>
      </c>
      <c r="E2660" s="3"/>
      <c r="F2660" s="3"/>
      <c r="G2660" s="2" t="s">
        <v>13</v>
      </c>
      <c r="H2660" s="3" t="s">
        <v>12</v>
      </c>
      <c r="I2660" s="3">
        <v>4</v>
      </c>
      <c r="J2660" s="3" t="s">
        <v>183</v>
      </c>
      <c r="K2660" s="3"/>
      <c r="L2660" s="3"/>
      <c r="M2660" s="3"/>
      <c r="N2660" s="3"/>
      <c r="O2660" s="3"/>
      <c r="P2660" s="3"/>
      <c r="Q2660" s="3"/>
      <c r="R2660" s="3"/>
      <c r="S2660" s="3"/>
      <c r="T2660" s="3" t="str">
        <f t="shared" si="328"/>
        <v>SIN CECO</v>
      </c>
      <c r="U2660" s="3" t="str">
        <f t="shared" si="329"/>
        <v>NO</v>
      </c>
      <c r="V2660" t="str">
        <f t="shared" si="330"/>
        <v>HOMECENTER NEIVA **-Soporte Administrativo</v>
      </c>
      <c r="W2660" s="53">
        <f t="shared" si="331"/>
        <v>4</v>
      </c>
      <c r="X2660">
        <f t="shared" si="332"/>
        <v>4</v>
      </c>
      <c r="Y2660">
        <f>IF(ISNA(VLOOKUP(B2660,CECOS_SIN_IDENTIFICAR!$A$2:$D$146,4,0)),"SIN CECO",IF(VLOOKUP(B2660,CECOS_SIN_IDENTIFICAR!$A$2:$D$146,4,0)=0,"SIN CECO",VLOOKUP(B2660,CECOS_SIN_IDENTIFICAR!$A$2:$D$146,4,0)))</f>
        <v>1242</v>
      </c>
      <c r="Z2660">
        <f t="shared" si="333"/>
        <v>1242</v>
      </c>
      <c r="AA2660" s="3" t="s">
        <v>114</v>
      </c>
      <c r="AB2660" t="str">
        <f t="shared" si="334"/>
        <v>b. Manejo administrativo del proyecto-Soporte Administrativo</v>
      </c>
      <c r="AC2660" t="str">
        <f>VLOOKUP(AB2660,CODIFICACION_PREGUNTAS!$C$2:$D$35,2,0)</f>
        <v>SOPORTE_ADMON002</v>
      </c>
    </row>
    <row r="2661" spans="1:29" x14ac:dyDescent="0.25">
      <c r="A2661" s="3">
        <f t="shared" si="335"/>
        <v>2660</v>
      </c>
      <c r="B2661" s="3" t="s">
        <v>248</v>
      </c>
      <c r="C2661" s="32">
        <v>40787</v>
      </c>
      <c r="D2661" s="3" t="s">
        <v>114</v>
      </c>
      <c r="E2661" s="3"/>
      <c r="F2661" s="3"/>
      <c r="G2661" s="2" t="s">
        <v>14</v>
      </c>
      <c r="H2661" s="3" t="s">
        <v>12</v>
      </c>
      <c r="I2661" s="3">
        <v>4</v>
      </c>
      <c r="J2661" s="3" t="s">
        <v>183</v>
      </c>
      <c r="K2661" s="3"/>
      <c r="L2661" s="3"/>
      <c r="M2661" s="3"/>
      <c r="N2661" s="3"/>
      <c r="O2661" s="3"/>
      <c r="P2661" s="3"/>
      <c r="Q2661" s="3"/>
      <c r="R2661" s="3"/>
      <c r="S2661" s="3"/>
      <c r="T2661" s="3" t="str">
        <f t="shared" si="328"/>
        <v>SIN CECO</v>
      </c>
      <c r="U2661" s="3" t="str">
        <f t="shared" si="329"/>
        <v>NO</v>
      </c>
      <c r="V2661" t="str">
        <f t="shared" si="330"/>
        <v>HOMECENTER NEIVA **-Soporte Administrativo</v>
      </c>
      <c r="W2661" s="53">
        <f t="shared" si="331"/>
        <v>4</v>
      </c>
      <c r="X2661">
        <f t="shared" si="332"/>
        <v>4</v>
      </c>
      <c r="Y2661">
        <f>IF(ISNA(VLOOKUP(B2661,CECOS_SIN_IDENTIFICAR!$A$2:$D$146,4,0)),"SIN CECO",IF(VLOOKUP(B2661,CECOS_SIN_IDENTIFICAR!$A$2:$D$146,4,0)=0,"SIN CECO",VLOOKUP(B2661,CECOS_SIN_IDENTIFICAR!$A$2:$D$146,4,0)))</f>
        <v>1242</v>
      </c>
      <c r="Z2661">
        <f t="shared" si="333"/>
        <v>1242</v>
      </c>
      <c r="AA2661" s="3" t="s">
        <v>114</v>
      </c>
      <c r="AB2661" t="str">
        <f t="shared" si="334"/>
        <v>c. Información clara y veraz sobre la administración de proyecto-Soporte Administrativo</v>
      </c>
      <c r="AC2661" t="str">
        <f>VLOOKUP(AB2661,CODIFICACION_PREGUNTAS!$C$2:$D$35,2,0)</f>
        <v>SOPORTE_ADMON003</v>
      </c>
    </row>
    <row r="2662" spans="1:29" x14ac:dyDescent="0.25">
      <c r="A2662" s="3">
        <f t="shared" si="335"/>
        <v>2661</v>
      </c>
      <c r="B2662" s="3" t="s">
        <v>248</v>
      </c>
      <c r="C2662" s="32">
        <v>40787</v>
      </c>
      <c r="D2662" s="3" t="s">
        <v>114</v>
      </c>
      <c r="E2662" s="3"/>
      <c r="F2662" s="3"/>
      <c r="G2662" s="2" t="s">
        <v>15</v>
      </c>
      <c r="H2662" s="3" t="s">
        <v>12</v>
      </c>
      <c r="I2662" s="3">
        <v>4</v>
      </c>
      <c r="J2662" s="3" t="s">
        <v>183</v>
      </c>
      <c r="K2662" s="3"/>
      <c r="L2662" s="3"/>
      <c r="M2662" s="3"/>
      <c r="N2662" s="3"/>
      <c r="O2662" s="3"/>
      <c r="P2662" s="3"/>
      <c r="Q2662" s="3"/>
      <c r="R2662" s="3"/>
      <c r="S2662" s="3"/>
      <c r="T2662" s="3" t="str">
        <f t="shared" si="328"/>
        <v>SIN CECO</v>
      </c>
      <c r="U2662" s="3" t="str">
        <f t="shared" si="329"/>
        <v>NO</v>
      </c>
      <c r="V2662" t="str">
        <f t="shared" si="330"/>
        <v>HOMECENTER NEIVA **-Soporte Administrativo</v>
      </c>
      <c r="W2662" s="53">
        <f t="shared" si="331"/>
        <v>4</v>
      </c>
      <c r="X2662">
        <f t="shared" si="332"/>
        <v>4</v>
      </c>
      <c r="Y2662">
        <f>IF(ISNA(VLOOKUP(B2662,CECOS_SIN_IDENTIFICAR!$A$2:$D$146,4,0)),"SIN CECO",IF(VLOOKUP(B2662,CECOS_SIN_IDENTIFICAR!$A$2:$D$146,4,0)=0,"SIN CECO",VLOOKUP(B2662,CECOS_SIN_IDENTIFICAR!$A$2:$D$146,4,0)))</f>
        <v>1242</v>
      </c>
      <c r="Z2662">
        <f t="shared" si="333"/>
        <v>1242</v>
      </c>
      <c r="AA2662" s="3" t="s">
        <v>114</v>
      </c>
      <c r="AB2662" t="str">
        <f t="shared" si="334"/>
        <v>d. Cumplimientos con expectativas del cliente-Soporte Administrativo</v>
      </c>
      <c r="AC2662" t="str">
        <f>VLOOKUP(AB2662,CODIFICACION_PREGUNTAS!$C$2:$D$35,2,0)</f>
        <v>SOPORTE_ADMON004</v>
      </c>
    </row>
    <row r="2663" spans="1:29" x14ac:dyDescent="0.25">
      <c r="A2663" s="3">
        <f t="shared" si="335"/>
        <v>2662</v>
      </c>
      <c r="B2663" s="3" t="s">
        <v>248</v>
      </c>
      <c r="C2663" s="32">
        <v>40787</v>
      </c>
      <c r="D2663" s="3" t="s">
        <v>114</v>
      </c>
      <c r="E2663" s="3"/>
      <c r="F2663" s="3"/>
      <c r="G2663" s="2" t="s">
        <v>16</v>
      </c>
      <c r="H2663" s="3" t="s">
        <v>12</v>
      </c>
      <c r="I2663" s="3">
        <v>4</v>
      </c>
      <c r="J2663" s="3" t="s">
        <v>183</v>
      </c>
      <c r="K2663" s="3"/>
      <c r="L2663" s="3"/>
      <c r="M2663" s="3"/>
      <c r="N2663" s="3"/>
      <c r="O2663" s="3"/>
      <c r="P2663" s="3"/>
      <c r="Q2663" s="3"/>
      <c r="R2663" s="3"/>
      <c r="S2663" s="3"/>
      <c r="T2663" s="3" t="str">
        <f t="shared" si="328"/>
        <v>SIN CECO</v>
      </c>
      <c r="U2663" s="3" t="str">
        <f t="shared" si="329"/>
        <v>NO</v>
      </c>
      <c r="V2663" t="str">
        <f t="shared" si="330"/>
        <v>HOMECENTER NEIVA **-Soporte Administrativo</v>
      </c>
      <c r="W2663" s="53">
        <f t="shared" si="331"/>
        <v>4</v>
      </c>
      <c r="X2663">
        <f t="shared" si="332"/>
        <v>4</v>
      </c>
      <c r="Y2663">
        <f>IF(ISNA(VLOOKUP(B2663,CECOS_SIN_IDENTIFICAR!$A$2:$D$146,4,0)),"SIN CECO",IF(VLOOKUP(B2663,CECOS_SIN_IDENTIFICAR!$A$2:$D$146,4,0)=0,"SIN CECO",VLOOKUP(B2663,CECOS_SIN_IDENTIFICAR!$A$2:$D$146,4,0)))</f>
        <v>1242</v>
      </c>
      <c r="Z2663">
        <f t="shared" si="333"/>
        <v>1242</v>
      </c>
      <c r="AA2663" s="3" t="s">
        <v>114</v>
      </c>
      <c r="AB2663" t="str">
        <f t="shared" si="334"/>
        <v>e. Control de presupuesto-Soporte Administrativo</v>
      </c>
      <c r="AC2663" t="str">
        <f>VLOOKUP(AB2663,CODIFICACION_PREGUNTAS!$C$2:$D$35,2,0)</f>
        <v>SOPORTE_ADMON005</v>
      </c>
    </row>
    <row r="2664" spans="1:29" x14ac:dyDescent="0.25">
      <c r="A2664" s="3">
        <f t="shared" si="335"/>
        <v>2663</v>
      </c>
      <c r="B2664" s="3" t="s">
        <v>248</v>
      </c>
      <c r="C2664" s="32">
        <v>40787</v>
      </c>
      <c r="D2664" s="3" t="s">
        <v>114</v>
      </c>
      <c r="E2664" s="3"/>
      <c r="F2664" s="3"/>
      <c r="G2664" s="2" t="s">
        <v>17</v>
      </c>
      <c r="H2664" s="3" t="s">
        <v>18</v>
      </c>
      <c r="I2664" s="3">
        <v>4</v>
      </c>
      <c r="J2664" s="3" t="s">
        <v>183</v>
      </c>
      <c r="K2664" s="3"/>
      <c r="L2664" s="3"/>
      <c r="M2664" s="3"/>
      <c r="N2664" s="3"/>
      <c r="O2664" s="3"/>
      <c r="P2664" s="3"/>
      <c r="Q2664" s="3"/>
      <c r="R2664" s="3"/>
      <c r="S2664" s="3"/>
      <c r="T2664" s="3" t="str">
        <f t="shared" si="328"/>
        <v>SIN CECO</v>
      </c>
      <c r="U2664" s="3" t="str">
        <f t="shared" si="329"/>
        <v>NO</v>
      </c>
      <c r="V2664" t="str">
        <f t="shared" si="330"/>
        <v>HOMECENTER NEIVA **-Soporte Directivo (Coordinador y Gerencia)</v>
      </c>
      <c r="W2664" s="53">
        <f t="shared" si="331"/>
        <v>4</v>
      </c>
      <c r="X2664">
        <f t="shared" si="332"/>
        <v>4</v>
      </c>
      <c r="Y2664">
        <f>IF(ISNA(VLOOKUP(B2664,CECOS_SIN_IDENTIFICAR!$A$2:$D$146,4,0)),"SIN CECO",IF(VLOOKUP(B2664,CECOS_SIN_IDENTIFICAR!$A$2:$D$146,4,0)=0,"SIN CECO",VLOOKUP(B2664,CECOS_SIN_IDENTIFICAR!$A$2:$D$146,4,0)))</f>
        <v>1242</v>
      </c>
      <c r="Z2664">
        <f t="shared" si="333"/>
        <v>1242</v>
      </c>
      <c r="AA2664" s="3" t="s">
        <v>114</v>
      </c>
      <c r="AB2664" t="str">
        <f t="shared" si="334"/>
        <v>a. Apoyo y presencia en el proyecto-Soporte Directivo (Coordinador y Gerencia)</v>
      </c>
      <c r="AC2664" t="str">
        <f>VLOOKUP(AB2664,CODIFICACION_PREGUNTAS!$C$2:$D$35,2,0)</f>
        <v>SOPORTE_DIR001</v>
      </c>
    </row>
    <row r="2665" spans="1:29" x14ac:dyDescent="0.25">
      <c r="A2665" s="3">
        <f t="shared" si="335"/>
        <v>2664</v>
      </c>
      <c r="B2665" s="3" t="s">
        <v>248</v>
      </c>
      <c r="C2665" s="32">
        <v>40787</v>
      </c>
      <c r="D2665" s="3" t="s">
        <v>114</v>
      </c>
      <c r="E2665" s="3"/>
      <c r="F2665" s="3"/>
      <c r="G2665" s="2" t="s">
        <v>19</v>
      </c>
      <c r="H2665" s="3" t="s">
        <v>18</v>
      </c>
      <c r="I2665" s="3">
        <v>4</v>
      </c>
      <c r="J2665" s="3" t="s">
        <v>183</v>
      </c>
      <c r="K2665" s="3"/>
      <c r="L2665" s="3"/>
      <c r="M2665" s="3"/>
      <c r="N2665" s="3"/>
      <c r="O2665" s="3"/>
      <c r="P2665" s="3"/>
      <c r="Q2665" s="3"/>
      <c r="R2665" s="3"/>
      <c r="S2665" s="3"/>
      <c r="T2665" s="3" t="str">
        <f t="shared" si="328"/>
        <v>SIN CECO</v>
      </c>
      <c r="U2665" s="3" t="str">
        <f t="shared" si="329"/>
        <v>NO</v>
      </c>
      <c r="V2665" t="str">
        <f t="shared" si="330"/>
        <v>HOMECENTER NEIVA **-Soporte Directivo (Coordinador y Gerencia)</v>
      </c>
      <c r="W2665" s="53">
        <f t="shared" si="331"/>
        <v>4</v>
      </c>
      <c r="X2665">
        <f t="shared" si="332"/>
        <v>4</v>
      </c>
      <c r="Y2665">
        <f>IF(ISNA(VLOOKUP(B2665,CECOS_SIN_IDENTIFICAR!$A$2:$D$146,4,0)),"SIN CECO",IF(VLOOKUP(B2665,CECOS_SIN_IDENTIFICAR!$A$2:$D$146,4,0)=0,"SIN CECO",VLOOKUP(B2665,CECOS_SIN_IDENTIFICAR!$A$2:$D$146,4,0)))</f>
        <v>1242</v>
      </c>
      <c r="Z2665">
        <f t="shared" si="333"/>
        <v>1242</v>
      </c>
      <c r="AA2665" s="3" t="s">
        <v>114</v>
      </c>
      <c r="AB2665" t="str">
        <f t="shared" si="334"/>
        <v>b. Conocimiento del proyecto-Soporte Directivo (Coordinador y Gerencia)</v>
      </c>
      <c r="AC2665" t="str">
        <f>VLOOKUP(AB2665,CODIFICACION_PREGUNTAS!$C$2:$D$35,2,0)</f>
        <v>SOPORTE_DIR002</v>
      </c>
    </row>
    <row r="2666" spans="1:29" x14ac:dyDescent="0.25">
      <c r="A2666" s="3">
        <f t="shared" si="335"/>
        <v>2665</v>
      </c>
      <c r="B2666" s="3" t="s">
        <v>248</v>
      </c>
      <c r="C2666" s="32">
        <v>40787</v>
      </c>
      <c r="D2666" s="3" t="s">
        <v>114</v>
      </c>
      <c r="E2666" s="3"/>
      <c r="F2666" s="3"/>
      <c r="G2666" s="2" t="s">
        <v>20</v>
      </c>
      <c r="H2666" s="3" t="s">
        <v>18</v>
      </c>
      <c r="I2666" s="3">
        <v>4</v>
      </c>
      <c r="J2666" s="3" t="s">
        <v>183</v>
      </c>
      <c r="K2666" s="3"/>
      <c r="L2666" s="3"/>
      <c r="M2666" s="3"/>
      <c r="N2666" s="3"/>
      <c r="O2666" s="3"/>
      <c r="P2666" s="3"/>
      <c r="Q2666" s="3"/>
      <c r="R2666" s="3"/>
      <c r="S2666" s="3"/>
      <c r="T2666" s="3" t="str">
        <f t="shared" si="328"/>
        <v>SIN CECO</v>
      </c>
      <c r="U2666" s="3" t="str">
        <f t="shared" si="329"/>
        <v>NO</v>
      </c>
      <c r="V2666" t="str">
        <f t="shared" si="330"/>
        <v>HOMECENTER NEIVA **-Soporte Directivo (Coordinador y Gerencia)</v>
      </c>
      <c r="W2666" s="53">
        <f t="shared" si="331"/>
        <v>4</v>
      </c>
      <c r="X2666">
        <f t="shared" si="332"/>
        <v>4</v>
      </c>
      <c r="Y2666">
        <f>IF(ISNA(VLOOKUP(B2666,CECOS_SIN_IDENTIFICAR!$A$2:$D$146,4,0)),"SIN CECO",IF(VLOOKUP(B2666,CECOS_SIN_IDENTIFICAR!$A$2:$D$146,4,0)=0,"SIN CECO",VLOOKUP(B2666,CECOS_SIN_IDENTIFICAR!$A$2:$D$146,4,0)))</f>
        <v>1242</v>
      </c>
      <c r="Z2666">
        <f t="shared" si="333"/>
        <v>1242</v>
      </c>
      <c r="AA2666" s="3" t="s">
        <v>114</v>
      </c>
      <c r="AB2666" t="str">
        <f t="shared" si="334"/>
        <v>c. Planteamiento de soluciones y manejo de conflictos-Soporte Directivo (Coordinador y Gerencia)</v>
      </c>
      <c r="AC2666" t="str">
        <f>VLOOKUP(AB2666,CODIFICACION_PREGUNTAS!$C$2:$D$35,2,0)</f>
        <v>SOPORTE_DIR003</v>
      </c>
    </row>
    <row r="2667" spans="1:29" x14ac:dyDescent="0.25">
      <c r="A2667" s="3">
        <f t="shared" si="335"/>
        <v>2666</v>
      </c>
      <c r="B2667" s="3" t="s">
        <v>248</v>
      </c>
      <c r="C2667" s="32">
        <v>40787</v>
      </c>
      <c r="D2667" s="3" t="s">
        <v>114</v>
      </c>
      <c r="E2667" s="3"/>
      <c r="F2667" s="3"/>
      <c r="G2667" s="2" t="s">
        <v>21</v>
      </c>
      <c r="H2667" s="3" t="s">
        <v>18</v>
      </c>
      <c r="I2667" s="3">
        <v>4</v>
      </c>
      <c r="J2667" s="3" t="s">
        <v>183</v>
      </c>
      <c r="K2667" s="3"/>
      <c r="L2667" s="3"/>
      <c r="M2667" s="3"/>
      <c r="N2667" s="3"/>
      <c r="O2667" s="3"/>
      <c r="P2667" s="3"/>
      <c r="Q2667" s="3"/>
      <c r="R2667" s="3"/>
      <c r="S2667" s="3"/>
      <c r="T2667" s="3" t="str">
        <f t="shared" si="328"/>
        <v>SIN CECO</v>
      </c>
      <c r="U2667" s="3" t="str">
        <f t="shared" si="329"/>
        <v>NO</v>
      </c>
      <c r="V2667" t="str">
        <f t="shared" si="330"/>
        <v>HOMECENTER NEIVA **-Soporte Directivo (Coordinador y Gerencia)</v>
      </c>
      <c r="W2667" s="53">
        <f t="shared" si="331"/>
        <v>4</v>
      </c>
      <c r="X2667">
        <f t="shared" si="332"/>
        <v>4</v>
      </c>
      <c r="Y2667">
        <f>IF(ISNA(VLOOKUP(B2667,CECOS_SIN_IDENTIFICAR!$A$2:$D$146,4,0)),"SIN CECO",IF(VLOOKUP(B2667,CECOS_SIN_IDENTIFICAR!$A$2:$D$146,4,0)=0,"SIN CECO",VLOOKUP(B2667,CECOS_SIN_IDENTIFICAR!$A$2:$D$146,4,0)))</f>
        <v>1242</v>
      </c>
      <c r="Z2667">
        <f t="shared" si="333"/>
        <v>1242</v>
      </c>
      <c r="AA2667" s="3" t="s">
        <v>114</v>
      </c>
      <c r="AB2667" t="str">
        <f t="shared" si="334"/>
        <v>d. Cumplimiento de compromisos-Soporte Directivo (Coordinador y Gerencia)</v>
      </c>
      <c r="AC2667" t="str">
        <f>VLOOKUP(AB2667,CODIFICACION_PREGUNTAS!$C$2:$D$35,2,0)</f>
        <v>SOPORTE_DIR004</v>
      </c>
    </row>
    <row r="2668" spans="1:29" x14ac:dyDescent="0.25">
      <c r="A2668" s="3">
        <f t="shared" si="335"/>
        <v>2667</v>
      </c>
      <c r="B2668" s="3" t="s">
        <v>248</v>
      </c>
      <c r="C2668" s="32">
        <v>40787</v>
      </c>
      <c r="D2668" s="3" t="s">
        <v>114</v>
      </c>
      <c r="E2668" s="3"/>
      <c r="F2668" s="3"/>
      <c r="G2668" s="2" t="s">
        <v>22</v>
      </c>
      <c r="H2668" s="3" t="s">
        <v>18</v>
      </c>
      <c r="I2668" s="3">
        <v>4</v>
      </c>
      <c r="J2668" s="3" t="s">
        <v>183</v>
      </c>
      <c r="K2668" s="3"/>
      <c r="L2668" s="3"/>
      <c r="M2668" s="3"/>
      <c r="N2668" s="3"/>
      <c r="O2668" s="3"/>
      <c r="P2668" s="3"/>
      <c r="Q2668" s="3"/>
      <c r="R2668" s="3"/>
      <c r="S2668" s="3"/>
      <c r="T2668" s="3" t="str">
        <f t="shared" si="328"/>
        <v>SIN CECO</v>
      </c>
      <c r="U2668" s="3" t="str">
        <f t="shared" si="329"/>
        <v>NO</v>
      </c>
      <c r="V2668" t="str">
        <f t="shared" si="330"/>
        <v>HOMECENTER NEIVA **-Soporte Directivo (Coordinador y Gerencia)</v>
      </c>
      <c r="W2668" s="53">
        <f t="shared" si="331"/>
        <v>4</v>
      </c>
      <c r="X2668">
        <f t="shared" si="332"/>
        <v>4</v>
      </c>
      <c r="Y2668">
        <f>IF(ISNA(VLOOKUP(B2668,CECOS_SIN_IDENTIFICAR!$A$2:$D$146,4,0)),"SIN CECO",IF(VLOOKUP(B2668,CECOS_SIN_IDENTIFICAR!$A$2:$D$146,4,0)=0,"SIN CECO",VLOOKUP(B2668,CECOS_SIN_IDENTIFICAR!$A$2:$D$146,4,0)))</f>
        <v>1242</v>
      </c>
      <c r="Z2668">
        <f t="shared" si="333"/>
        <v>1242</v>
      </c>
      <c r="AA2668" s="3" t="s">
        <v>114</v>
      </c>
      <c r="AB2668" t="str">
        <f t="shared" si="334"/>
        <v>e. Manejo del cliente-Soporte Directivo (Coordinador y Gerencia)</v>
      </c>
      <c r="AC2668" t="str">
        <f>VLOOKUP(AB2668,CODIFICACION_PREGUNTAS!$C$2:$D$35,2,0)</f>
        <v>SOPORTE_DIR005</v>
      </c>
    </row>
    <row r="2669" spans="1:29" x14ac:dyDescent="0.25">
      <c r="A2669" s="3">
        <f t="shared" si="335"/>
        <v>2668</v>
      </c>
      <c r="B2669" s="3" t="s">
        <v>248</v>
      </c>
      <c r="C2669" s="32">
        <v>40787</v>
      </c>
      <c r="D2669" s="3" t="s">
        <v>114</v>
      </c>
      <c r="E2669" s="3"/>
      <c r="F2669" s="3"/>
      <c r="G2669" s="2" t="s">
        <v>23</v>
      </c>
      <c r="H2669" s="3" t="s">
        <v>24</v>
      </c>
      <c r="I2669" s="3">
        <v>4</v>
      </c>
      <c r="J2669" s="3" t="s">
        <v>183</v>
      </c>
      <c r="K2669" s="3"/>
      <c r="L2669" s="3"/>
      <c r="M2669" s="3"/>
      <c r="N2669" s="3"/>
      <c r="O2669" s="3"/>
      <c r="P2669" s="3"/>
      <c r="Q2669" s="3"/>
      <c r="R2669" s="3"/>
      <c r="S2669" s="3"/>
      <c r="T2669" s="3" t="str">
        <f t="shared" si="328"/>
        <v>SIN CECO</v>
      </c>
      <c r="U2669" s="3" t="str">
        <f t="shared" si="329"/>
        <v>NO</v>
      </c>
      <c r="V2669" t="str">
        <f t="shared" si="330"/>
        <v>HOMECENTER NEIVA **-Personal que presta el servicio en obra</v>
      </c>
      <c r="W2669" s="53">
        <f t="shared" si="331"/>
        <v>4</v>
      </c>
      <c r="X2669">
        <f t="shared" si="332"/>
        <v>4</v>
      </c>
      <c r="Y2669">
        <f>IF(ISNA(VLOOKUP(B2669,CECOS_SIN_IDENTIFICAR!$A$2:$D$146,4,0)),"SIN CECO",IF(VLOOKUP(B2669,CECOS_SIN_IDENTIFICAR!$A$2:$D$146,4,0)=0,"SIN CECO",VLOOKUP(B2669,CECOS_SIN_IDENTIFICAR!$A$2:$D$146,4,0)))</f>
        <v>1242</v>
      </c>
      <c r="Z2669">
        <f t="shared" si="333"/>
        <v>1242</v>
      </c>
      <c r="AA2669" s="3" t="s">
        <v>114</v>
      </c>
      <c r="AB2669" t="str">
        <f t="shared" si="334"/>
        <v>a. Idoneidad del personal-Personal que presta el servicio en obra</v>
      </c>
      <c r="AC2669" t="str">
        <f>VLOOKUP(AB2669,CODIFICACION_PREGUNTAS!$C$2:$D$35,2,0)</f>
        <v>PERSONAL001</v>
      </c>
    </row>
    <row r="2670" spans="1:29" x14ac:dyDescent="0.25">
      <c r="A2670" s="3">
        <f t="shared" si="335"/>
        <v>2669</v>
      </c>
      <c r="B2670" s="3" t="s">
        <v>248</v>
      </c>
      <c r="C2670" s="32">
        <v>40787</v>
      </c>
      <c r="D2670" s="3" t="s">
        <v>114</v>
      </c>
      <c r="E2670" s="3"/>
      <c r="F2670" s="3"/>
      <c r="G2670" s="2" t="s">
        <v>25</v>
      </c>
      <c r="H2670" s="3" t="s">
        <v>24</v>
      </c>
      <c r="I2670" s="3">
        <v>4</v>
      </c>
      <c r="J2670" s="3" t="s">
        <v>183</v>
      </c>
      <c r="K2670" s="3"/>
      <c r="L2670" s="3"/>
      <c r="M2670" s="3"/>
      <c r="N2670" s="3"/>
      <c r="O2670" s="3"/>
      <c r="P2670" s="3"/>
      <c r="Q2670" s="3"/>
      <c r="R2670" s="3"/>
      <c r="S2670" s="3"/>
      <c r="T2670" s="3" t="str">
        <f t="shared" si="328"/>
        <v>SIN CECO</v>
      </c>
      <c r="U2670" s="3" t="str">
        <f t="shared" si="329"/>
        <v>NO</v>
      </c>
      <c r="V2670" t="str">
        <f t="shared" si="330"/>
        <v>HOMECENTER NEIVA **-Personal que presta el servicio en obra</v>
      </c>
      <c r="W2670" s="53">
        <f t="shared" si="331"/>
        <v>4</v>
      </c>
      <c r="X2670">
        <f t="shared" si="332"/>
        <v>4</v>
      </c>
      <c r="Y2670">
        <f>IF(ISNA(VLOOKUP(B2670,CECOS_SIN_IDENTIFICAR!$A$2:$D$146,4,0)),"SIN CECO",IF(VLOOKUP(B2670,CECOS_SIN_IDENTIFICAR!$A$2:$D$146,4,0)=0,"SIN CECO",VLOOKUP(B2670,CECOS_SIN_IDENTIFICAR!$A$2:$D$146,4,0)))</f>
        <v>1242</v>
      </c>
      <c r="Z2670">
        <f t="shared" si="333"/>
        <v>1242</v>
      </c>
      <c r="AA2670" s="3" t="s">
        <v>114</v>
      </c>
      <c r="AB2670" t="str">
        <f t="shared" si="334"/>
        <v>b. Oportuna atención al cliente-Personal que presta el servicio en obra</v>
      </c>
      <c r="AC2670" t="str">
        <f>VLOOKUP(AB2670,CODIFICACION_PREGUNTAS!$C$2:$D$35,2,0)</f>
        <v>PERSONAL002</v>
      </c>
    </row>
    <row r="2671" spans="1:29" x14ac:dyDescent="0.25">
      <c r="A2671" s="3">
        <f t="shared" si="335"/>
        <v>2670</v>
      </c>
      <c r="B2671" s="3" t="s">
        <v>248</v>
      </c>
      <c r="C2671" s="32">
        <v>40787</v>
      </c>
      <c r="D2671" s="3" t="s">
        <v>114</v>
      </c>
      <c r="E2671" s="3"/>
      <c r="F2671" s="3"/>
      <c r="G2671" s="2" t="s">
        <v>26</v>
      </c>
      <c r="H2671" s="3" t="s">
        <v>24</v>
      </c>
      <c r="I2671" s="3">
        <v>4</v>
      </c>
      <c r="J2671" s="3" t="s">
        <v>183</v>
      </c>
      <c r="K2671" s="3"/>
      <c r="L2671" s="3"/>
      <c r="M2671" s="3"/>
      <c r="N2671" s="3"/>
      <c r="O2671" s="3"/>
      <c r="P2671" s="3"/>
      <c r="Q2671" s="3"/>
      <c r="R2671" s="3"/>
      <c r="S2671" s="3"/>
      <c r="T2671" s="3" t="str">
        <f t="shared" si="328"/>
        <v>SIN CECO</v>
      </c>
      <c r="U2671" s="3" t="str">
        <f t="shared" si="329"/>
        <v>NO</v>
      </c>
      <c r="V2671" t="str">
        <f t="shared" si="330"/>
        <v>HOMECENTER NEIVA **-Personal que presta el servicio en obra</v>
      </c>
      <c r="W2671" s="53">
        <f t="shared" si="331"/>
        <v>4</v>
      </c>
      <c r="X2671">
        <f t="shared" si="332"/>
        <v>4</v>
      </c>
      <c r="Y2671">
        <f>IF(ISNA(VLOOKUP(B2671,CECOS_SIN_IDENTIFICAR!$A$2:$D$146,4,0)),"SIN CECO",IF(VLOOKUP(B2671,CECOS_SIN_IDENTIFICAR!$A$2:$D$146,4,0)=0,"SIN CECO",VLOOKUP(B2671,CECOS_SIN_IDENTIFICAR!$A$2:$D$146,4,0)))</f>
        <v>1242</v>
      </c>
      <c r="Z2671">
        <f t="shared" si="333"/>
        <v>1242</v>
      </c>
      <c r="AA2671" s="3" t="s">
        <v>114</v>
      </c>
      <c r="AB2671" t="str">
        <f t="shared" si="334"/>
        <v>c. Compromiso con el proyecto-Personal que presta el servicio en obra</v>
      </c>
      <c r="AC2671" t="str">
        <f>VLOOKUP(AB2671,CODIFICACION_PREGUNTAS!$C$2:$D$35,2,0)</f>
        <v>PERSONAL003</v>
      </c>
    </row>
    <row r="2672" spans="1:29" x14ac:dyDescent="0.25">
      <c r="A2672" s="3">
        <f t="shared" si="335"/>
        <v>2671</v>
      </c>
      <c r="B2672" s="3" t="s">
        <v>248</v>
      </c>
      <c r="C2672" s="32">
        <v>40787</v>
      </c>
      <c r="D2672" s="3" t="s">
        <v>114</v>
      </c>
      <c r="E2672" s="3"/>
      <c r="F2672" s="3"/>
      <c r="G2672" s="2" t="s">
        <v>21</v>
      </c>
      <c r="H2672" s="3" t="s">
        <v>24</v>
      </c>
      <c r="I2672" s="3">
        <v>4</v>
      </c>
      <c r="J2672" s="3" t="s">
        <v>183</v>
      </c>
      <c r="K2672" s="3"/>
      <c r="L2672" s="3"/>
      <c r="M2672" s="3"/>
      <c r="N2672" s="3"/>
      <c r="O2672" s="3"/>
      <c r="P2672" s="3"/>
      <c r="Q2672" s="3"/>
      <c r="R2672" s="3"/>
      <c r="S2672" s="3"/>
      <c r="T2672" s="3" t="str">
        <f t="shared" si="328"/>
        <v>SIN CECO</v>
      </c>
      <c r="U2672" s="3" t="str">
        <f t="shared" si="329"/>
        <v>NO</v>
      </c>
      <c r="V2672" t="str">
        <f t="shared" si="330"/>
        <v>HOMECENTER NEIVA **-Personal que presta el servicio en obra</v>
      </c>
      <c r="W2672" s="53">
        <f t="shared" si="331"/>
        <v>4</v>
      </c>
      <c r="X2672">
        <f t="shared" si="332"/>
        <v>4</v>
      </c>
      <c r="Y2672">
        <f>IF(ISNA(VLOOKUP(B2672,CECOS_SIN_IDENTIFICAR!$A$2:$D$146,4,0)),"SIN CECO",IF(VLOOKUP(B2672,CECOS_SIN_IDENTIFICAR!$A$2:$D$146,4,0)=0,"SIN CECO",VLOOKUP(B2672,CECOS_SIN_IDENTIFICAR!$A$2:$D$146,4,0)))</f>
        <v>1242</v>
      </c>
      <c r="Z2672">
        <f t="shared" si="333"/>
        <v>1242</v>
      </c>
      <c r="AA2672" s="3" t="s">
        <v>114</v>
      </c>
      <c r="AB2672" t="str">
        <f t="shared" si="334"/>
        <v>d. Cumplimiento de compromisos-Personal que presta el servicio en obra</v>
      </c>
      <c r="AC2672" t="str">
        <f>VLOOKUP(AB2672,CODIFICACION_PREGUNTAS!$C$2:$D$35,2,0)</f>
        <v>PERSONAL004</v>
      </c>
    </row>
    <row r="2673" spans="1:29" x14ac:dyDescent="0.25">
      <c r="A2673" s="3">
        <f t="shared" si="335"/>
        <v>2672</v>
      </c>
      <c r="B2673" s="3" t="s">
        <v>248</v>
      </c>
      <c r="C2673" s="32">
        <v>40787</v>
      </c>
      <c r="D2673" s="3" t="s">
        <v>114</v>
      </c>
      <c r="E2673" s="3"/>
      <c r="F2673" s="3"/>
      <c r="G2673" s="2" t="s">
        <v>27</v>
      </c>
      <c r="H2673" s="3" t="s">
        <v>24</v>
      </c>
      <c r="I2673" s="3">
        <v>4</v>
      </c>
      <c r="J2673" s="3" t="s">
        <v>183</v>
      </c>
      <c r="K2673" s="3"/>
      <c r="L2673" s="3"/>
      <c r="M2673" s="3"/>
      <c r="N2673" s="3"/>
      <c r="O2673" s="3"/>
      <c r="P2673" s="3"/>
      <c r="Q2673" s="3"/>
      <c r="R2673" s="3"/>
      <c r="S2673" s="3"/>
      <c r="T2673" s="3" t="str">
        <f t="shared" si="328"/>
        <v>SIN CECO</v>
      </c>
      <c r="U2673" s="3" t="str">
        <f t="shared" si="329"/>
        <v>NO</v>
      </c>
      <c r="V2673" t="str">
        <f t="shared" si="330"/>
        <v>HOMECENTER NEIVA **-Personal que presta el servicio en obra</v>
      </c>
      <c r="W2673" s="53">
        <f t="shared" si="331"/>
        <v>4</v>
      </c>
      <c r="X2673">
        <f t="shared" si="332"/>
        <v>4</v>
      </c>
      <c r="Y2673">
        <f>IF(ISNA(VLOOKUP(B2673,CECOS_SIN_IDENTIFICAR!$A$2:$D$146,4,0)),"SIN CECO",IF(VLOOKUP(B2673,CECOS_SIN_IDENTIFICAR!$A$2:$D$146,4,0)=0,"SIN CECO",VLOOKUP(B2673,CECOS_SIN_IDENTIFICAR!$A$2:$D$146,4,0)))</f>
        <v>1242</v>
      </c>
      <c r="Z2673">
        <f t="shared" si="333"/>
        <v>1242</v>
      </c>
      <c r="AA2673" s="3" t="s">
        <v>114</v>
      </c>
      <c r="AB2673" t="str">
        <f t="shared" si="334"/>
        <v>e. Proactividad en desarrollo de funciones-Personal que presta el servicio en obra</v>
      </c>
      <c r="AC2673" t="str">
        <f>VLOOKUP(AB2673,CODIFICACION_PREGUNTAS!$C$2:$D$35,2,0)</f>
        <v>PERSONAL005</v>
      </c>
    </row>
    <row r="2674" spans="1:29" x14ac:dyDescent="0.25">
      <c r="A2674" s="3">
        <f t="shared" si="335"/>
        <v>2673</v>
      </c>
      <c r="B2674" s="3" t="s">
        <v>248</v>
      </c>
      <c r="C2674" s="32">
        <v>40787</v>
      </c>
      <c r="D2674" s="3" t="s">
        <v>114</v>
      </c>
      <c r="E2674" s="3"/>
      <c r="F2674" s="3"/>
      <c r="G2674" s="2" t="s">
        <v>28</v>
      </c>
      <c r="H2674" s="2" t="s">
        <v>29</v>
      </c>
      <c r="I2674" s="3">
        <v>4</v>
      </c>
      <c r="J2674" s="3" t="s">
        <v>183</v>
      </c>
      <c r="K2674" s="3"/>
      <c r="L2674" s="3"/>
      <c r="M2674" s="3"/>
      <c r="N2674" s="3"/>
      <c r="O2674" s="3"/>
      <c r="P2674" s="3"/>
      <c r="Q2674" s="3"/>
      <c r="R2674" s="3"/>
      <c r="S2674" s="3"/>
      <c r="T2674" s="3" t="str">
        <f t="shared" si="328"/>
        <v>SIN CECO</v>
      </c>
      <c r="U2674" s="3" t="str">
        <f t="shared" si="329"/>
        <v>NO</v>
      </c>
      <c r="V2674" t="str">
        <f t="shared" si="330"/>
        <v>HOMECENTER NEIVA **-Productos Asociados de PAYC (Informes, Control de presupuesto y Programación y actas)</v>
      </c>
      <c r="W2674" s="53">
        <f t="shared" si="331"/>
        <v>4</v>
      </c>
      <c r="X2674">
        <f t="shared" si="332"/>
        <v>4</v>
      </c>
      <c r="Y2674">
        <f>IF(ISNA(VLOOKUP(B2674,CECOS_SIN_IDENTIFICAR!$A$2:$D$146,4,0)),"SIN CECO",IF(VLOOKUP(B2674,CECOS_SIN_IDENTIFICAR!$A$2:$D$146,4,0)=0,"SIN CECO",VLOOKUP(B2674,CECOS_SIN_IDENTIFICAR!$A$2:$D$146,4,0)))</f>
        <v>1242</v>
      </c>
      <c r="Z2674">
        <f t="shared" si="333"/>
        <v>1242</v>
      </c>
      <c r="AA2674" s="3" t="s">
        <v>114</v>
      </c>
      <c r="AB2674" t="str">
        <f t="shared" si="334"/>
        <v>a. Calidad del Contenido-Productos Asociados de PAYC (Informes, Control de presupuesto y Programación y actas)</v>
      </c>
      <c r="AC2674" t="str">
        <f>VLOOKUP(AB2674,CODIFICACION_PREGUNTAS!$C$2:$D$35,2,0)</f>
        <v>PRODUCTOS001</v>
      </c>
    </row>
    <row r="2675" spans="1:29" x14ac:dyDescent="0.25">
      <c r="A2675" s="3">
        <f t="shared" si="335"/>
        <v>2674</v>
      </c>
      <c r="B2675" s="3" t="s">
        <v>248</v>
      </c>
      <c r="C2675" s="32">
        <v>40787</v>
      </c>
      <c r="D2675" s="3" t="s">
        <v>114</v>
      </c>
      <c r="E2675" s="3"/>
      <c r="F2675" s="3"/>
      <c r="G2675" s="2" t="s">
        <v>30</v>
      </c>
      <c r="H2675" s="2" t="s">
        <v>29</v>
      </c>
      <c r="I2675" s="3">
        <v>4</v>
      </c>
      <c r="J2675" s="3" t="s">
        <v>183</v>
      </c>
      <c r="K2675" s="3"/>
      <c r="L2675" s="3"/>
      <c r="M2675" s="3"/>
      <c r="N2675" s="3"/>
      <c r="O2675" s="3"/>
      <c r="P2675" s="3"/>
      <c r="Q2675" s="3"/>
      <c r="R2675" s="3"/>
      <c r="S2675" s="3"/>
      <c r="T2675" s="3" t="str">
        <f t="shared" si="328"/>
        <v>SIN CECO</v>
      </c>
      <c r="U2675" s="3" t="str">
        <f t="shared" si="329"/>
        <v>NO</v>
      </c>
      <c r="V2675" t="str">
        <f t="shared" si="330"/>
        <v>HOMECENTER NEIVA **-Productos Asociados de PAYC (Informes, Control de presupuesto y Programación y actas)</v>
      </c>
      <c r="W2675" s="53">
        <f t="shared" si="331"/>
        <v>4</v>
      </c>
      <c r="X2675">
        <f t="shared" si="332"/>
        <v>4</v>
      </c>
      <c r="Y2675">
        <f>IF(ISNA(VLOOKUP(B2675,CECOS_SIN_IDENTIFICAR!$A$2:$D$146,4,0)),"SIN CECO",IF(VLOOKUP(B2675,CECOS_SIN_IDENTIFICAR!$A$2:$D$146,4,0)=0,"SIN CECO",VLOOKUP(B2675,CECOS_SIN_IDENTIFICAR!$A$2:$D$146,4,0)))</f>
        <v>1242</v>
      </c>
      <c r="Z2675">
        <f t="shared" si="333"/>
        <v>1242</v>
      </c>
      <c r="AA2675" s="3" t="s">
        <v>114</v>
      </c>
      <c r="AB2675" t="str">
        <f t="shared" si="334"/>
        <v>b. Claridad del Contenido-Productos Asociados de PAYC (Informes, Control de presupuesto y Programación y actas)</v>
      </c>
      <c r="AC2675" t="str">
        <f>VLOOKUP(AB2675,CODIFICACION_PREGUNTAS!$C$2:$D$35,2,0)</f>
        <v>PRODUCTOS002</v>
      </c>
    </row>
    <row r="2676" spans="1:29" x14ac:dyDescent="0.25">
      <c r="A2676" s="3">
        <f t="shared" si="335"/>
        <v>2675</v>
      </c>
      <c r="B2676" s="3" t="s">
        <v>248</v>
      </c>
      <c r="C2676" s="32">
        <v>40787</v>
      </c>
      <c r="D2676" s="3" t="s">
        <v>114</v>
      </c>
      <c r="E2676" s="3"/>
      <c r="F2676" s="3"/>
      <c r="G2676" s="2" t="s">
        <v>31</v>
      </c>
      <c r="H2676" s="2" t="s">
        <v>29</v>
      </c>
      <c r="I2676" s="3">
        <v>4</v>
      </c>
      <c r="J2676" s="3" t="s">
        <v>183</v>
      </c>
      <c r="K2676" s="3"/>
      <c r="L2676" s="3"/>
      <c r="M2676" s="3"/>
      <c r="N2676" s="3"/>
      <c r="O2676" s="3"/>
      <c r="P2676" s="3"/>
      <c r="Q2676" s="3"/>
      <c r="R2676" s="3"/>
      <c r="S2676" s="3"/>
      <c r="T2676" s="3" t="str">
        <f t="shared" si="328"/>
        <v>SIN CECO</v>
      </c>
      <c r="U2676" s="3" t="str">
        <f t="shared" si="329"/>
        <v>NO</v>
      </c>
      <c r="V2676" t="str">
        <f t="shared" si="330"/>
        <v>HOMECENTER NEIVA **-Productos Asociados de PAYC (Informes, Control de presupuesto y Programación y actas)</v>
      </c>
      <c r="W2676" s="53">
        <f t="shared" si="331"/>
        <v>4</v>
      </c>
      <c r="X2676">
        <f t="shared" si="332"/>
        <v>4</v>
      </c>
      <c r="Y2676">
        <f>IF(ISNA(VLOOKUP(B2676,CECOS_SIN_IDENTIFICAR!$A$2:$D$146,4,0)),"SIN CECO",IF(VLOOKUP(B2676,CECOS_SIN_IDENTIFICAR!$A$2:$D$146,4,0)=0,"SIN CECO",VLOOKUP(B2676,CECOS_SIN_IDENTIFICAR!$A$2:$D$146,4,0)))</f>
        <v>1242</v>
      </c>
      <c r="Z2676">
        <f t="shared" si="333"/>
        <v>1242</v>
      </c>
      <c r="AA2676" s="3" t="s">
        <v>114</v>
      </c>
      <c r="AB2676" t="str">
        <f t="shared" si="334"/>
        <v>c. Oportunidad en la entrega-Productos Asociados de PAYC (Informes, Control de presupuesto y Programación y actas)</v>
      </c>
      <c r="AC2676" t="str">
        <f>VLOOKUP(AB2676,CODIFICACION_PREGUNTAS!$C$2:$D$35,2,0)</f>
        <v>PRODUCTOS003</v>
      </c>
    </row>
    <row r="2677" spans="1:29" x14ac:dyDescent="0.25">
      <c r="A2677" s="3">
        <f t="shared" si="335"/>
        <v>2676</v>
      </c>
      <c r="B2677" s="3" t="s">
        <v>248</v>
      </c>
      <c r="C2677" s="32">
        <v>40787</v>
      </c>
      <c r="D2677" s="3" t="s">
        <v>114</v>
      </c>
      <c r="E2677" s="3"/>
      <c r="F2677" s="3"/>
      <c r="G2677" s="2" t="s">
        <v>32</v>
      </c>
      <c r="H2677" s="2" t="s">
        <v>29</v>
      </c>
      <c r="I2677" s="3">
        <v>4</v>
      </c>
      <c r="J2677" s="3" t="s">
        <v>183</v>
      </c>
      <c r="K2677" s="3"/>
      <c r="L2677" s="3"/>
      <c r="M2677" s="3"/>
      <c r="N2677" s="3"/>
      <c r="O2677" s="3"/>
      <c r="P2677" s="3"/>
      <c r="Q2677" s="3"/>
      <c r="R2677" s="3"/>
      <c r="S2677" s="3"/>
      <c r="T2677" s="3" t="str">
        <f t="shared" si="328"/>
        <v>SIN CECO</v>
      </c>
      <c r="U2677" s="3" t="str">
        <f t="shared" si="329"/>
        <v>NO</v>
      </c>
      <c r="V2677" t="str">
        <f t="shared" si="330"/>
        <v>HOMECENTER NEIVA **-Productos Asociados de PAYC (Informes, Control de presupuesto y Programación y actas)</v>
      </c>
      <c r="W2677" s="53">
        <f t="shared" si="331"/>
        <v>4</v>
      </c>
      <c r="X2677">
        <f t="shared" si="332"/>
        <v>4</v>
      </c>
      <c r="Y2677">
        <f>IF(ISNA(VLOOKUP(B2677,CECOS_SIN_IDENTIFICAR!$A$2:$D$146,4,0)),"SIN CECO",IF(VLOOKUP(B2677,CECOS_SIN_IDENTIFICAR!$A$2:$D$146,4,0)=0,"SIN CECO",VLOOKUP(B2677,CECOS_SIN_IDENTIFICAR!$A$2:$D$146,4,0)))</f>
        <v>1242</v>
      </c>
      <c r="Z2677">
        <f t="shared" si="333"/>
        <v>1242</v>
      </c>
      <c r="AA2677" s="3" t="s">
        <v>114</v>
      </c>
      <c r="AB2677" t="str">
        <f t="shared" si="334"/>
        <v>d. Precisión de la información-Productos Asociados de PAYC (Informes, Control de presupuesto y Programación y actas)</v>
      </c>
      <c r="AC2677" t="str">
        <f>VLOOKUP(AB2677,CODIFICACION_PREGUNTAS!$C$2:$D$35,2,0)</f>
        <v>PRODUCTOS004</v>
      </c>
    </row>
    <row r="2678" spans="1:29" x14ac:dyDescent="0.25">
      <c r="A2678" s="3">
        <f t="shared" si="335"/>
        <v>2677</v>
      </c>
      <c r="B2678" s="3" t="s">
        <v>248</v>
      </c>
      <c r="C2678" s="32">
        <v>40787</v>
      </c>
      <c r="D2678" s="3" t="s">
        <v>114</v>
      </c>
      <c r="E2678" s="3"/>
      <c r="F2678" s="3"/>
      <c r="G2678" s="2" t="s">
        <v>33</v>
      </c>
      <c r="H2678" s="2" t="s">
        <v>29</v>
      </c>
      <c r="I2678" s="3">
        <v>4</v>
      </c>
      <c r="J2678" s="3" t="s">
        <v>183</v>
      </c>
      <c r="K2678" s="3"/>
      <c r="L2678" s="3"/>
      <c r="M2678" s="3"/>
      <c r="N2678" s="3"/>
      <c r="O2678" s="3"/>
      <c r="P2678" s="3"/>
      <c r="Q2678" s="3"/>
      <c r="R2678" s="3"/>
      <c r="S2678" s="3"/>
      <c r="T2678" s="3" t="str">
        <f t="shared" si="328"/>
        <v>SIN CECO</v>
      </c>
      <c r="U2678" s="3" t="str">
        <f t="shared" si="329"/>
        <v>NO</v>
      </c>
      <c r="V2678" t="str">
        <f t="shared" si="330"/>
        <v>HOMECENTER NEIVA **-Productos Asociados de PAYC (Informes, Control de presupuesto y Programación y actas)</v>
      </c>
      <c r="W2678" s="53">
        <f t="shared" si="331"/>
        <v>4</v>
      </c>
      <c r="X2678">
        <f t="shared" si="332"/>
        <v>4</v>
      </c>
      <c r="Y2678">
        <f>IF(ISNA(VLOOKUP(B2678,CECOS_SIN_IDENTIFICAR!$A$2:$D$146,4,0)),"SIN CECO",IF(VLOOKUP(B2678,CECOS_SIN_IDENTIFICAR!$A$2:$D$146,4,0)=0,"SIN CECO",VLOOKUP(B2678,CECOS_SIN_IDENTIFICAR!$A$2:$D$146,4,0)))</f>
        <v>1242</v>
      </c>
      <c r="Z2678">
        <f t="shared" si="333"/>
        <v>1242</v>
      </c>
      <c r="AA2678" s="3" t="s">
        <v>114</v>
      </c>
      <c r="AB2678" t="str">
        <f t="shared" si="334"/>
        <v>e. Diagramación-Productos Asociados de PAYC (Informes, Control de presupuesto y Programación y actas)</v>
      </c>
      <c r="AC2678" t="str">
        <f>VLOOKUP(AB2678,CODIFICACION_PREGUNTAS!$C$2:$D$35,2,0)</f>
        <v>PRODUCTOS005</v>
      </c>
    </row>
    <row r="2679" spans="1:29" x14ac:dyDescent="0.25">
      <c r="A2679" s="3">
        <f t="shared" si="335"/>
        <v>2678</v>
      </c>
      <c r="B2679" s="3" t="s">
        <v>248</v>
      </c>
      <c r="C2679" s="32">
        <v>40787</v>
      </c>
      <c r="D2679" s="3" t="s">
        <v>114</v>
      </c>
      <c r="E2679" s="3"/>
      <c r="F2679" s="3"/>
      <c r="G2679" s="2" t="s">
        <v>34</v>
      </c>
      <c r="H2679" s="2" t="s">
        <v>35</v>
      </c>
      <c r="I2679" s="3">
        <v>4</v>
      </c>
      <c r="J2679" s="3" t="s">
        <v>183</v>
      </c>
      <c r="K2679" s="3"/>
      <c r="L2679" s="3"/>
      <c r="M2679" s="3"/>
      <c r="N2679" s="3"/>
      <c r="O2679" s="3"/>
      <c r="P2679" s="3"/>
      <c r="Q2679" s="3"/>
      <c r="R2679" s="3"/>
      <c r="S2679" s="3"/>
      <c r="T2679" s="3" t="str">
        <f t="shared" si="328"/>
        <v>SIN CECO</v>
      </c>
      <c r="U2679" s="3" t="str">
        <f t="shared" si="329"/>
        <v>NO</v>
      </c>
      <c r="V2679" t="str">
        <f t="shared" si="330"/>
        <v>HOMECENTER NEIVA **-Compromisos Pactados</v>
      </c>
      <c r="W2679" s="53">
        <f t="shared" si="331"/>
        <v>4</v>
      </c>
      <c r="X2679">
        <f t="shared" si="332"/>
        <v>4</v>
      </c>
      <c r="Y2679">
        <f>IF(ISNA(VLOOKUP(B2679,CECOS_SIN_IDENTIFICAR!$A$2:$D$146,4,0)),"SIN CECO",IF(VLOOKUP(B2679,CECOS_SIN_IDENTIFICAR!$A$2:$D$146,4,0)=0,"SIN CECO",VLOOKUP(B2679,CECOS_SIN_IDENTIFICAR!$A$2:$D$146,4,0)))</f>
        <v>1242</v>
      </c>
      <c r="Z2679">
        <f t="shared" si="333"/>
        <v>1242</v>
      </c>
      <c r="AA2679" s="3" t="s">
        <v>114</v>
      </c>
      <c r="AB2679" t="str">
        <f t="shared" si="334"/>
        <v>a. Cumplimiento-Compromisos Pactados</v>
      </c>
      <c r="AC2679" t="str">
        <f>VLOOKUP(AB2679,CODIFICACION_PREGUNTAS!$C$2:$D$35,2,0)</f>
        <v>COMPROMISOS001</v>
      </c>
    </row>
    <row r="2680" spans="1:29" x14ac:dyDescent="0.25">
      <c r="A2680" s="3">
        <f t="shared" si="335"/>
        <v>2679</v>
      </c>
      <c r="B2680" s="3" t="s">
        <v>248</v>
      </c>
      <c r="C2680" s="32">
        <v>40787</v>
      </c>
      <c r="D2680" s="3" t="s">
        <v>114</v>
      </c>
      <c r="E2680" s="3"/>
      <c r="F2680" s="3"/>
      <c r="G2680" s="2" t="s">
        <v>36</v>
      </c>
      <c r="H2680" s="2" t="s">
        <v>35</v>
      </c>
      <c r="I2680" s="3">
        <v>4</v>
      </c>
      <c r="J2680" s="3" t="s">
        <v>183</v>
      </c>
      <c r="K2680" s="3"/>
      <c r="L2680" s="3"/>
      <c r="M2680" s="3"/>
      <c r="N2680" s="3"/>
      <c r="O2680" s="3"/>
      <c r="P2680" s="3"/>
      <c r="Q2680" s="3"/>
      <c r="R2680" s="3"/>
      <c r="S2680" s="3"/>
      <c r="T2680" s="3" t="str">
        <f t="shared" si="328"/>
        <v>SIN CECO</v>
      </c>
      <c r="U2680" s="3" t="str">
        <f t="shared" si="329"/>
        <v>NO</v>
      </c>
      <c r="V2680" t="str">
        <f t="shared" si="330"/>
        <v>HOMECENTER NEIVA **-Compromisos Pactados</v>
      </c>
      <c r="W2680" s="53">
        <f t="shared" si="331"/>
        <v>4</v>
      </c>
      <c r="X2680">
        <f t="shared" si="332"/>
        <v>4</v>
      </c>
      <c r="Y2680">
        <f>IF(ISNA(VLOOKUP(B2680,CECOS_SIN_IDENTIFICAR!$A$2:$D$146,4,0)),"SIN CECO",IF(VLOOKUP(B2680,CECOS_SIN_IDENTIFICAR!$A$2:$D$146,4,0)=0,"SIN CECO",VLOOKUP(B2680,CECOS_SIN_IDENTIFICAR!$A$2:$D$146,4,0)))</f>
        <v>1242</v>
      </c>
      <c r="Z2680">
        <f t="shared" si="333"/>
        <v>1242</v>
      </c>
      <c r="AA2680" s="3" t="s">
        <v>114</v>
      </c>
      <c r="AB2680" t="str">
        <f t="shared" si="334"/>
        <v>b. Satisface expectativas-Compromisos Pactados</v>
      </c>
      <c r="AC2680" t="str">
        <f>VLOOKUP(AB2680,CODIFICACION_PREGUNTAS!$C$2:$D$35,2,0)</f>
        <v>COMPROMISOS002</v>
      </c>
    </row>
    <row r="2681" spans="1:29" x14ac:dyDescent="0.25">
      <c r="A2681" s="3">
        <f t="shared" si="335"/>
        <v>2680</v>
      </c>
      <c r="B2681" s="3" t="s">
        <v>248</v>
      </c>
      <c r="C2681" s="32">
        <v>40787</v>
      </c>
      <c r="D2681" s="3" t="s">
        <v>114</v>
      </c>
      <c r="E2681" s="3"/>
      <c r="F2681" s="3"/>
      <c r="G2681" s="2" t="s">
        <v>37</v>
      </c>
      <c r="H2681" s="2" t="s">
        <v>35</v>
      </c>
      <c r="I2681" s="3">
        <v>4</v>
      </c>
      <c r="J2681" s="3" t="s">
        <v>183</v>
      </c>
      <c r="K2681" s="3"/>
      <c r="L2681" s="3"/>
      <c r="M2681" s="3"/>
      <c r="N2681" s="3"/>
      <c r="O2681" s="3"/>
      <c r="P2681" s="3"/>
      <c r="Q2681" s="3"/>
      <c r="R2681" s="3"/>
      <c r="S2681" s="3"/>
      <c r="T2681" s="3" t="str">
        <f t="shared" si="328"/>
        <v>SIN CECO</v>
      </c>
      <c r="U2681" s="3" t="str">
        <f t="shared" si="329"/>
        <v>NO</v>
      </c>
      <c r="V2681" t="str">
        <f t="shared" si="330"/>
        <v>HOMECENTER NEIVA **-Compromisos Pactados</v>
      </c>
      <c r="W2681" s="53">
        <f t="shared" si="331"/>
        <v>4</v>
      </c>
      <c r="X2681">
        <f t="shared" si="332"/>
        <v>4</v>
      </c>
      <c r="Y2681">
        <f>IF(ISNA(VLOOKUP(B2681,CECOS_SIN_IDENTIFICAR!$A$2:$D$146,4,0)),"SIN CECO",IF(VLOOKUP(B2681,CECOS_SIN_IDENTIFICAR!$A$2:$D$146,4,0)=0,"SIN CECO",VLOOKUP(B2681,CECOS_SIN_IDENTIFICAR!$A$2:$D$146,4,0)))</f>
        <v>1242</v>
      </c>
      <c r="Z2681">
        <f t="shared" si="333"/>
        <v>1242</v>
      </c>
      <c r="AA2681" s="3" t="s">
        <v>114</v>
      </c>
      <c r="AB2681" t="str">
        <f t="shared" si="334"/>
        <v>c. Calidad de la Información suministrada-Compromisos Pactados</v>
      </c>
      <c r="AC2681" t="str">
        <f>VLOOKUP(AB2681,CODIFICACION_PREGUNTAS!$C$2:$D$35,2,0)</f>
        <v>COMPROMISOS003</v>
      </c>
    </row>
    <row r="2682" spans="1:29" x14ac:dyDescent="0.25">
      <c r="A2682" s="3">
        <f t="shared" si="335"/>
        <v>2681</v>
      </c>
      <c r="B2682" s="3" t="s">
        <v>248</v>
      </c>
      <c r="C2682" s="32">
        <v>40787</v>
      </c>
      <c r="D2682" s="3" t="s">
        <v>114</v>
      </c>
      <c r="E2682" s="3"/>
      <c r="F2682" s="3"/>
      <c r="G2682" s="2" t="s">
        <v>38</v>
      </c>
      <c r="H2682" s="2" t="s">
        <v>35</v>
      </c>
      <c r="I2682" s="3">
        <v>4</v>
      </c>
      <c r="J2682" s="3" t="s">
        <v>183</v>
      </c>
      <c r="K2682" s="3"/>
      <c r="L2682" s="3"/>
      <c r="M2682" s="3"/>
      <c r="N2682" s="3"/>
      <c r="O2682" s="3"/>
      <c r="P2682" s="3"/>
      <c r="Q2682" s="3"/>
      <c r="R2682" s="3"/>
      <c r="S2682" s="3"/>
      <c r="T2682" s="3" t="str">
        <f t="shared" si="328"/>
        <v>SIN CECO</v>
      </c>
      <c r="U2682" s="3" t="str">
        <f t="shared" si="329"/>
        <v>NO</v>
      </c>
      <c r="V2682" t="str">
        <f t="shared" si="330"/>
        <v>HOMECENTER NEIVA **-Compromisos Pactados</v>
      </c>
      <c r="W2682" s="53">
        <f t="shared" si="331"/>
        <v>4</v>
      </c>
      <c r="X2682">
        <f t="shared" si="332"/>
        <v>4</v>
      </c>
      <c r="Y2682">
        <f>IF(ISNA(VLOOKUP(B2682,CECOS_SIN_IDENTIFICAR!$A$2:$D$146,4,0)),"SIN CECO",IF(VLOOKUP(B2682,CECOS_SIN_IDENTIFICAR!$A$2:$D$146,4,0)=0,"SIN CECO",VLOOKUP(B2682,CECOS_SIN_IDENTIFICAR!$A$2:$D$146,4,0)))</f>
        <v>1242</v>
      </c>
      <c r="Z2682">
        <f t="shared" si="333"/>
        <v>1242</v>
      </c>
      <c r="AA2682" s="3" t="s">
        <v>114</v>
      </c>
      <c r="AB2682" t="str">
        <f t="shared" si="334"/>
        <v>d. Disposición del personal de PAYC a las solicitudes del cliente-Compromisos Pactados</v>
      </c>
      <c r="AC2682" t="str">
        <f>VLOOKUP(AB2682,CODIFICACION_PREGUNTAS!$C$2:$D$35,2,0)</f>
        <v>COMPROMISOS004</v>
      </c>
    </row>
    <row r="2683" spans="1:29" x14ac:dyDescent="0.25">
      <c r="A2683" s="3">
        <f t="shared" si="335"/>
        <v>2682</v>
      </c>
      <c r="B2683" s="3" t="s">
        <v>248</v>
      </c>
      <c r="C2683" s="32">
        <v>40787</v>
      </c>
      <c r="D2683" s="3" t="s">
        <v>114</v>
      </c>
      <c r="E2683" s="3"/>
      <c r="F2683" s="3"/>
      <c r="G2683" s="2" t="s">
        <v>39</v>
      </c>
      <c r="H2683" s="2" t="s">
        <v>35</v>
      </c>
      <c r="I2683" s="3">
        <v>4</v>
      </c>
      <c r="J2683" s="3" t="s">
        <v>183</v>
      </c>
      <c r="K2683" s="3"/>
      <c r="L2683" s="3"/>
      <c r="M2683" s="3"/>
      <c r="N2683" s="3"/>
      <c r="O2683" s="3"/>
      <c r="P2683" s="3"/>
      <c r="Q2683" s="3"/>
      <c r="R2683" s="3"/>
      <c r="S2683" s="3"/>
      <c r="T2683" s="3" t="str">
        <f t="shared" si="328"/>
        <v>SIN CECO</v>
      </c>
      <c r="U2683" s="3" t="str">
        <f t="shared" si="329"/>
        <v>NO</v>
      </c>
      <c r="V2683" t="str">
        <f t="shared" si="330"/>
        <v>HOMECENTER NEIVA **-Compromisos Pactados</v>
      </c>
      <c r="W2683" s="53">
        <f t="shared" si="331"/>
        <v>4</v>
      </c>
      <c r="X2683">
        <f t="shared" si="332"/>
        <v>4</v>
      </c>
      <c r="Y2683">
        <f>IF(ISNA(VLOOKUP(B2683,CECOS_SIN_IDENTIFICAR!$A$2:$D$146,4,0)),"SIN CECO",IF(VLOOKUP(B2683,CECOS_SIN_IDENTIFICAR!$A$2:$D$146,4,0)=0,"SIN CECO",VLOOKUP(B2683,CECOS_SIN_IDENTIFICAR!$A$2:$D$146,4,0)))</f>
        <v>1242</v>
      </c>
      <c r="Z2683">
        <f t="shared" si="333"/>
        <v>1242</v>
      </c>
      <c r="AA2683" s="3" t="s">
        <v>114</v>
      </c>
      <c r="AB2683" t="str">
        <f t="shared" si="334"/>
        <v>e. Coherencia entre lo solicitado y lo entregado-Compromisos Pactados</v>
      </c>
      <c r="AC2683" t="str">
        <f>VLOOKUP(AB2683,CODIFICACION_PREGUNTAS!$C$2:$D$35,2,0)</f>
        <v>COMPROMISOS005</v>
      </c>
    </row>
    <row r="2684" spans="1:29" x14ac:dyDescent="0.25">
      <c r="A2684" s="3">
        <f t="shared" si="335"/>
        <v>2683</v>
      </c>
      <c r="B2684" s="3" t="s">
        <v>248</v>
      </c>
      <c r="C2684" s="32">
        <v>40787</v>
      </c>
      <c r="D2684" s="3" t="s">
        <v>114</v>
      </c>
      <c r="E2684" s="3"/>
      <c r="F2684" s="3"/>
      <c r="G2684" s="2" t="s">
        <v>40</v>
      </c>
      <c r="H2684" s="2" t="s">
        <v>40</v>
      </c>
      <c r="I2684" s="3">
        <v>4</v>
      </c>
      <c r="J2684" s="3" t="s">
        <v>183</v>
      </c>
      <c r="K2684" s="3"/>
      <c r="L2684" s="3"/>
      <c r="M2684" s="3"/>
      <c r="N2684" s="3"/>
      <c r="O2684" s="3"/>
      <c r="P2684" s="3"/>
      <c r="Q2684" s="3"/>
      <c r="R2684" s="3"/>
      <c r="S2684" s="3"/>
      <c r="T2684" s="3" t="str">
        <f t="shared" si="328"/>
        <v>SIN CECO</v>
      </c>
      <c r="U2684" s="3" t="str">
        <f t="shared" si="329"/>
        <v>NO</v>
      </c>
      <c r="V2684" t="str">
        <f t="shared" si="330"/>
        <v>HOMECENTER NEIVA **-Grado de Satisfacción con el Servicio Prestado</v>
      </c>
      <c r="W2684" s="53">
        <f t="shared" si="331"/>
        <v>4</v>
      </c>
      <c r="X2684">
        <f t="shared" si="332"/>
        <v>4</v>
      </c>
      <c r="Y2684">
        <f>IF(ISNA(VLOOKUP(B2684,CECOS_SIN_IDENTIFICAR!$A$2:$D$146,4,0)),"SIN CECO",IF(VLOOKUP(B2684,CECOS_SIN_IDENTIFICAR!$A$2:$D$146,4,0)=0,"SIN CECO",VLOOKUP(B2684,CECOS_SIN_IDENTIFICAR!$A$2:$D$146,4,0)))</f>
        <v>1242</v>
      </c>
      <c r="Z2684">
        <f t="shared" si="333"/>
        <v>1242</v>
      </c>
      <c r="AA2684" s="3" t="s">
        <v>114</v>
      </c>
      <c r="AB2684" t="str">
        <f t="shared" si="334"/>
        <v>Grado de Satisfacción con el Servicio Prestado-Grado de Satisfacción con el Servicio Prestado</v>
      </c>
      <c r="AC2684" t="str">
        <f>VLOOKUP(AB2684,CODIFICACION_PREGUNTAS!$C$2:$D$35,2,0)</f>
        <v>SATISFACCION001</v>
      </c>
    </row>
    <row r="2685" spans="1:29" x14ac:dyDescent="0.25">
      <c r="A2685" s="3">
        <f t="shared" si="335"/>
        <v>2684</v>
      </c>
      <c r="B2685" s="3" t="s">
        <v>248</v>
      </c>
      <c r="C2685" s="32">
        <v>40787</v>
      </c>
      <c r="D2685" s="3" t="s">
        <v>114</v>
      </c>
      <c r="E2685" s="3"/>
      <c r="F2685" s="3"/>
      <c r="G2685" s="2" t="s">
        <v>41</v>
      </c>
      <c r="H2685" s="2" t="s">
        <v>41</v>
      </c>
      <c r="I2685" s="3">
        <v>4</v>
      </c>
      <c r="J2685" s="3" t="s">
        <v>183</v>
      </c>
      <c r="K2685" s="3"/>
      <c r="L2685" s="3"/>
      <c r="M2685" s="3"/>
      <c r="N2685" s="3"/>
      <c r="O2685" s="3"/>
      <c r="P2685" s="3"/>
      <c r="Q2685" s="3"/>
      <c r="R2685" s="3"/>
      <c r="S2685" s="3"/>
      <c r="T2685" s="3" t="str">
        <f t="shared" si="328"/>
        <v>SIN CECO</v>
      </c>
      <c r="U2685" s="3" t="str">
        <f t="shared" si="329"/>
        <v>NO</v>
      </c>
      <c r="V2685" t="str">
        <f t="shared" si="330"/>
        <v>HOMECENTER NEIVA **-Posibilidad de Volver a Contratar con PAYC</v>
      </c>
      <c r="W2685" s="53">
        <f t="shared" si="331"/>
        <v>4</v>
      </c>
      <c r="X2685">
        <f t="shared" si="332"/>
        <v>4</v>
      </c>
      <c r="Y2685">
        <f>IF(ISNA(VLOOKUP(B2685,CECOS_SIN_IDENTIFICAR!$A$2:$D$146,4,0)),"SIN CECO",IF(VLOOKUP(B2685,CECOS_SIN_IDENTIFICAR!$A$2:$D$146,4,0)=0,"SIN CECO",VLOOKUP(B2685,CECOS_SIN_IDENTIFICAR!$A$2:$D$146,4,0)))</f>
        <v>1242</v>
      </c>
      <c r="Z2685">
        <f t="shared" si="333"/>
        <v>1242</v>
      </c>
      <c r="AA2685" s="3" t="s">
        <v>114</v>
      </c>
      <c r="AB2685" t="str">
        <f t="shared" si="334"/>
        <v>Posibilidad de Volver a Contratar con PAYC-Posibilidad de Volver a Contratar con PAYC</v>
      </c>
      <c r="AC2685" t="str">
        <f>VLOOKUP(AB2685,CODIFICACION_PREGUNTAS!$C$2:$D$35,2,0)</f>
        <v>VOLVER001</v>
      </c>
    </row>
    <row r="2686" spans="1:29" x14ac:dyDescent="0.25">
      <c r="A2686" s="3">
        <f t="shared" si="335"/>
        <v>2685</v>
      </c>
      <c r="B2686" s="3" t="s">
        <v>248</v>
      </c>
      <c r="C2686" s="32">
        <v>40787</v>
      </c>
      <c r="D2686" s="3" t="s">
        <v>114</v>
      </c>
      <c r="E2686" s="3"/>
      <c r="F2686" s="3"/>
      <c r="G2686" s="2" t="s">
        <v>42</v>
      </c>
      <c r="H2686" s="6" t="s">
        <v>43</v>
      </c>
      <c r="I2686" s="3" t="s">
        <v>56</v>
      </c>
      <c r="J2686" s="3" t="s">
        <v>183</v>
      </c>
      <c r="K2686" s="3"/>
      <c r="L2686" s="3"/>
      <c r="M2686" s="3"/>
      <c r="N2686" s="3"/>
      <c r="O2686" s="3"/>
      <c r="P2686" s="3"/>
      <c r="Q2686" s="3"/>
      <c r="R2686" s="3"/>
      <c r="S2686" s="3"/>
      <c r="T2686" s="3" t="str">
        <f t="shared" si="328"/>
        <v>SIN CECO</v>
      </c>
      <c r="U2686" s="3" t="str">
        <f t="shared" si="329"/>
        <v>NO</v>
      </c>
      <c r="V2686" t="str">
        <f t="shared" si="330"/>
        <v>HOMECENTER NEIVA **-Fortalezas PAYC</v>
      </c>
      <c r="W2686" s="53" t="str">
        <f t="shared" si="331"/>
        <v>-</v>
      </c>
      <c r="X2686">
        <f t="shared" si="332"/>
        <v>0</v>
      </c>
      <c r="Y2686">
        <f>IF(ISNA(VLOOKUP(B2686,CECOS_SIN_IDENTIFICAR!$A$2:$D$146,4,0)),"SIN CECO",IF(VLOOKUP(B2686,CECOS_SIN_IDENTIFICAR!$A$2:$D$146,4,0)=0,"SIN CECO",VLOOKUP(B2686,CECOS_SIN_IDENTIFICAR!$A$2:$D$146,4,0)))</f>
        <v>1242</v>
      </c>
      <c r="Z2686">
        <f t="shared" si="333"/>
        <v>1242</v>
      </c>
      <c r="AA2686" s="3" t="s">
        <v>114</v>
      </c>
      <c r="AB2686" t="str">
        <f t="shared" si="334"/>
        <v>Principales fortalezas en el servicio que presta PAYC-Fortalezas PAYC</v>
      </c>
      <c r="AC2686" t="str">
        <f>VLOOKUP(AB2686,CODIFICACION_PREGUNTAS!$C$2:$D$35,2,0)</f>
        <v>FORT001</v>
      </c>
    </row>
    <row r="2687" spans="1:29" x14ac:dyDescent="0.25">
      <c r="A2687" s="3">
        <f t="shared" si="335"/>
        <v>2686</v>
      </c>
      <c r="B2687" s="3" t="s">
        <v>248</v>
      </c>
      <c r="C2687" s="32">
        <v>40787</v>
      </c>
      <c r="D2687" s="3" t="s">
        <v>114</v>
      </c>
      <c r="E2687" s="3"/>
      <c r="F2687" s="3"/>
      <c r="G2687" s="2" t="s">
        <v>44</v>
      </c>
      <c r="H2687" s="6" t="s">
        <v>45</v>
      </c>
      <c r="I2687" s="3" t="s">
        <v>56</v>
      </c>
      <c r="J2687" s="3" t="s">
        <v>183</v>
      </c>
      <c r="K2687" s="3"/>
      <c r="L2687" s="3"/>
      <c r="M2687" s="3"/>
      <c r="N2687" s="3"/>
      <c r="O2687" s="3"/>
      <c r="P2687" s="3"/>
      <c r="Q2687" s="3"/>
      <c r="R2687" s="3"/>
      <c r="S2687" s="3"/>
      <c r="T2687" s="3" t="str">
        <f t="shared" si="328"/>
        <v>SIN CECO</v>
      </c>
      <c r="U2687" s="3" t="str">
        <f t="shared" si="329"/>
        <v>NO</v>
      </c>
      <c r="V2687" t="str">
        <f t="shared" si="330"/>
        <v>HOMECENTER NEIVA **-Debilidades PAYC</v>
      </c>
      <c r="W2687" s="53" t="str">
        <f t="shared" si="331"/>
        <v>-</v>
      </c>
      <c r="X2687">
        <f t="shared" si="332"/>
        <v>0</v>
      </c>
      <c r="Y2687">
        <f>IF(ISNA(VLOOKUP(B2687,CECOS_SIN_IDENTIFICAR!$A$2:$D$146,4,0)),"SIN CECO",IF(VLOOKUP(B2687,CECOS_SIN_IDENTIFICAR!$A$2:$D$146,4,0)=0,"SIN CECO",VLOOKUP(B2687,CECOS_SIN_IDENTIFICAR!$A$2:$D$146,4,0)))</f>
        <v>1242</v>
      </c>
      <c r="Z2687">
        <f t="shared" si="333"/>
        <v>1242</v>
      </c>
      <c r="AA2687" s="3" t="s">
        <v>114</v>
      </c>
      <c r="AB2687" t="str">
        <f t="shared" si="334"/>
        <v>Principales debilidades en el servicio que presta PAYC-Debilidades PAYC</v>
      </c>
      <c r="AC2687" t="str">
        <f>VLOOKUP(AB2687,CODIFICACION_PREGUNTAS!$C$2:$D$35,2,0)</f>
        <v>DEB001</v>
      </c>
    </row>
    <row r="2688" spans="1:29" x14ac:dyDescent="0.25">
      <c r="A2688" s="3">
        <f t="shared" si="335"/>
        <v>2687</v>
      </c>
      <c r="B2688" s="3" t="s">
        <v>249</v>
      </c>
      <c r="C2688" s="32">
        <v>40787</v>
      </c>
      <c r="D2688" s="3" t="s">
        <v>114</v>
      </c>
      <c r="E2688" s="3"/>
      <c r="F2688" s="3"/>
      <c r="G2688" s="2" t="s">
        <v>5</v>
      </c>
      <c r="H2688" s="3" t="s">
        <v>6</v>
      </c>
      <c r="I2688" s="3">
        <v>4</v>
      </c>
      <c r="J2688" s="3" t="s">
        <v>183</v>
      </c>
      <c r="K2688" s="3"/>
      <c r="L2688" s="3"/>
      <c r="M2688" s="3"/>
      <c r="N2688" s="3"/>
      <c r="O2688" s="3"/>
      <c r="P2688" s="3"/>
      <c r="Q2688" s="3"/>
      <c r="R2688" s="3"/>
      <c r="S2688" s="3"/>
      <c r="T2688" s="3" t="str">
        <f t="shared" si="328"/>
        <v>SIN CECO</v>
      </c>
      <c r="U2688" s="3" t="str">
        <f t="shared" si="329"/>
        <v>NO</v>
      </c>
      <c r="V2688" t="str">
        <f t="shared" si="330"/>
        <v>BAVARIA EDIFICIO ADMINISTRATIVO **-Soporte Técnico</v>
      </c>
      <c r="W2688" s="53">
        <f t="shared" si="331"/>
        <v>4</v>
      </c>
      <c r="X2688">
        <f t="shared" si="332"/>
        <v>4</v>
      </c>
      <c r="Y2688">
        <f>IF(ISNA(VLOOKUP(B2688,CECOS_SIN_IDENTIFICAR!$A$2:$D$146,4,0)),"SIN CECO",IF(VLOOKUP(B2688,CECOS_SIN_IDENTIFICAR!$A$2:$D$146,4,0)=0,"SIN CECO",VLOOKUP(B2688,CECOS_SIN_IDENTIFICAR!$A$2:$D$146,4,0)))</f>
        <v>1780</v>
      </c>
      <c r="Z2688">
        <f t="shared" si="333"/>
        <v>1780</v>
      </c>
      <c r="AA2688" s="3" t="s">
        <v>114</v>
      </c>
      <c r="AB2688" t="str">
        <f t="shared" si="334"/>
        <v>a. Conocimiento específico de temas aplicables al proyecto-Soporte Técnico</v>
      </c>
      <c r="AC2688" t="str">
        <f>VLOOKUP(AB2688,CODIFICACION_PREGUNTAS!$C$2:$D$35,2,0)</f>
        <v>SOPORTE_TEC001</v>
      </c>
    </row>
    <row r="2689" spans="1:29" x14ac:dyDescent="0.25">
      <c r="A2689" s="3">
        <f t="shared" si="335"/>
        <v>2688</v>
      </c>
      <c r="B2689" s="3" t="s">
        <v>249</v>
      </c>
      <c r="C2689" s="32">
        <v>40787</v>
      </c>
      <c r="D2689" s="3" t="s">
        <v>114</v>
      </c>
      <c r="E2689" s="3"/>
      <c r="F2689" s="3"/>
      <c r="G2689" s="2" t="s">
        <v>7</v>
      </c>
      <c r="H2689" s="3" t="s">
        <v>6</v>
      </c>
      <c r="I2689" s="3">
        <v>4</v>
      </c>
      <c r="J2689" s="3" t="s">
        <v>183</v>
      </c>
      <c r="K2689" s="3"/>
      <c r="L2689" s="3"/>
      <c r="M2689" s="3"/>
      <c r="N2689" s="3"/>
      <c r="O2689" s="3"/>
      <c r="P2689" s="3"/>
      <c r="Q2689" s="3"/>
      <c r="R2689" s="3"/>
      <c r="S2689" s="3"/>
      <c r="T2689" s="3" t="str">
        <f t="shared" si="328"/>
        <v>SIN CECO</v>
      </c>
      <c r="U2689" s="3" t="str">
        <f t="shared" si="329"/>
        <v>NO</v>
      </c>
      <c r="V2689" t="str">
        <f t="shared" si="330"/>
        <v>BAVARIA EDIFICIO ADMINISTRATIVO **-Soporte Técnico</v>
      </c>
      <c r="W2689" s="53">
        <f t="shared" si="331"/>
        <v>4</v>
      </c>
      <c r="X2689">
        <f t="shared" si="332"/>
        <v>4</v>
      </c>
      <c r="Y2689">
        <f>IF(ISNA(VLOOKUP(B2689,CECOS_SIN_IDENTIFICAR!$A$2:$D$146,4,0)),"SIN CECO",IF(VLOOKUP(B2689,CECOS_SIN_IDENTIFICAR!$A$2:$D$146,4,0)=0,"SIN CECO",VLOOKUP(B2689,CECOS_SIN_IDENTIFICAR!$A$2:$D$146,4,0)))</f>
        <v>1780</v>
      </c>
      <c r="Z2689">
        <f t="shared" si="333"/>
        <v>1780</v>
      </c>
      <c r="AA2689" s="3" t="s">
        <v>114</v>
      </c>
      <c r="AB2689" t="str">
        <f t="shared" si="334"/>
        <v>b. Idoneidad y Calidad del soporte-Soporte Técnico</v>
      </c>
      <c r="AC2689" t="str">
        <f>VLOOKUP(AB2689,CODIFICACION_PREGUNTAS!$C$2:$D$35,2,0)</f>
        <v>SOPORTE_TEC002</v>
      </c>
    </row>
    <row r="2690" spans="1:29" x14ac:dyDescent="0.25">
      <c r="A2690" s="3">
        <f t="shared" si="335"/>
        <v>2689</v>
      </c>
      <c r="B2690" s="3" t="s">
        <v>249</v>
      </c>
      <c r="C2690" s="32">
        <v>40787</v>
      </c>
      <c r="D2690" s="3" t="s">
        <v>114</v>
      </c>
      <c r="E2690" s="3"/>
      <c r="F2690" s="3"/>
      <c r="G2690" s="2" t="s">
        <v>8</v>
      </c>
      <c r="H2690" s="3" t="s">
        <v>6</v>
      </c>
      <c r="I2690" s="3">
        <v>4</v>
      </c>
      <c r="J2690" s="3" t="s">
        <v>183</v>
      </c>
      <c r="K2690" s="3"/>
      <c r="L2690" s="3"/>
      <c r="M2690" s="3"/>
      <c r="N2690" s="3"/>
      <c r="O2690" s="3"/>
      <c r="P2690" s="3"/>
      <c r="Q2690" s="3"/>
      <c r="R2690" s="3"/>
      <c r="S2690" s="3"/>
      <c r="T2690" s="3" t="str">
        <f t="shared" si="328"/>
        <v>SIN CECO</v>
      </c>
      <c r="U2690" s="3" t="str">
        <f t="shared" si="329"/>
        <v>NO</v>
      </c>
      <c r="V2690" t="str">
        <f t="shared" si="330"/>
        <v>BAVARIA EDIFICIO ADMINISTRATIVO **-Soporte Técnico</v>
      </c>
      <c r="W2690" s="53">
        <f t="shared" si="331"/>
        <v>4</v>
      </c>
      <c r="X2690">
        <f t="shared" si="332"/>
        <v>4</v>
      </c>
      <c r="Y2690">
        <f>IF(ISNA(VLOOKUP(B2690,CECOS_SIN_IDENTIFICAR!$A$2:$D$146,4,0)),"SIN CECO",IF(VLOOKUP(B2690,CECOS_SIN_IDENTIFICAR!$A$2:$D$146,4,0)=0,"SIN CECO",VLOOKUP(B2690,CECOS_SIN_IDENTIFICAR!$A$2:$D$146,4,0)))</f>
        <v>1780</v>
      </c>
      <c r="Z2690">
        <f t="shared" si="333"/>
        <v>1780</v>
      </c>
      <c r="AA2690" s="3" t="s">
        <v>114</v>
      </c>
      <c r="AB2690" t="str">
        <f t="shared" si="334"/>
        <v>c. Cumplimiento de especificaciones técnicas de construcción-Soporte Técnico</v>
      </c>
      <c r="AC2690" t="str">
        <f>VLOOKUP(AB2690,CODIFICACION_PREGUNTAS!$C$2:$D$35,2,0)</f>
        <v>SOPORTE_TEC003</v>
      </c>
    </row>
    <row r="2691" spans="1:29" x14ac:dyDescent="0.25">
      <c r="A2691" s="3">
        <f t="shared" si="335"/>
        <v>2690</v>
      </c>
      <c r="B2691" s="3" t="s">
        <v>249</v>
      </c>
      <c r="C2691" s="32">
        <v>40787</v>
      </c>
      <c r="D2691" s="3" t="s">
        <v>114</v>
      </c>
      <c r="E2691" s="3"/>
      <c r="F2691" s="3"/>
      <c r="G2691" s="2" t="s">
        <v>9</v>
      </c>
      <c r="H2691" s="3" t="s">
        <v>6</v>
      </c>
      <c r="I2691" s="3">
        <v>4</v>
      </c>
      <c r="J2691" s="3" t="s">
        <v>183</v>
      </c>
      <c r="K2691" s="3"/>
      <c r="L2691" s="3"/>
      <c r="M2691" s="3"/>
      <c r="N2691" s="3"/>
      <c r="O2691" s="3"/>
      <c r="P2691" s="3"/>
      <c r="Q2691" s="3"/>
      <c r="R2691" s="3"/>
      <c r="S2691" s="3"/>
      <c r="T2691" s="3" t="str">
        <f t="shared" ref="T2691:T2754" si="336">IF(U2691="NO","SIN CECO",LEFT(B2691,4)+0)</f>
        <v>SIN CECO</v>
      </c>
      <c r="U2691" s="3" t="str">
        <f t="shared" ref="U2691:U2754" si="337">IF(ISNUMBER(LEFT(B2691,4)+0),"SI","NO")</f>
        <v>NO</v>
      </c>
      <c r="V2691" t="str">
        <f t="shared" ref="V2691:V2754" si="338">CONCATENATE(B2691,"-",H2691)</f>
        <v>BAVARIA EDIFICIO ADMINISTRATIVO **-Soporte Técnico</v>
      </c>
      <c r="W2691" s="53">
        <f t="shared" ref="W2691:W2754" si="339">I2691</f>
        <v>4</v>
      </c>
      <c r="X2691">
        <f t="shared" ref="X2691:X2754" si="340">IF(ISNUMBER(W2691+0),W2691+0,0)</f>
        <v>4</v>
      </c>
      <c r="Y2691">
        <f>IF(ISNA(VLOOKUP(B2691,CECOS_SIN_IDENTIFICAR!$A$2:$D$146,4,0)),"SIN CECO",IF(VLOOKUP(B2691,CECOS_SIN_IDENTIFICAR!$A$2:$D$146,4,0)=0,"SIN CECO",VLOOKUP(B2691,CECOS_SIN_IDENTIFICAR!$A$2:$D$146,4,0)))</f>
        <v>1780</v>
      </c>
      <c r="Z2691">
        <f t="shared" ref="Z2691:Z2754" si="341">IF(Y2691="SIN CECO",T2691,Y2691)</f>
        <v>1780</v>
      </c>
      <c r="AA2691" s="3" t="s">
        <v>114</v>
      </c>
      <c r="AB2691" t="str">
        <f t="shared" ref="AB2691:AB2754" si="342">CONCATENATE(G2691,"-",H2691)</f>
        <v>d. Confiabilidad de los conceptos aplicados-Soporte Técnico</v>
      </c>
      <c r="AC2691" t="str">
        <f>VLOOKUP(AB2691,CODIFICACION_PREGUNTAS!$C$2:$D$35,2,0)</f>
        <v>SOPORTE_TEC004</v>
      </c>
    </row>
    <row r="2692" spans="1:29" x14ac:dyDescent="0.25">
      <c r="A2692" s="3">
        <f t="shared" ref="A2692:A2755" si="343">A2691+1</f>
        <v>2691</v>
      </c>
      <c r="B2692" s="3" t="s">
        <v>249</v>
      </c>
      <c r="C2692" s="32">
        <v>40787</v>
      </c>
      <c r="D2692" s="3" t="s">
        <v>114</v>
      </c>
      <c r="E2692" s="3"/>
      <c r="F2692" s="3"/>
      <c r="G2692" s="2" t="s">
        <v>10</v>
      </c>
      <c r="H2692" s="3" t="s">
        <v>6</v>
      </c>
      <c r="I2692" s="3">
        <v>4</v>
      </c>
      <c r="J2692" s="3" t="s">
        <v>183</v>
      </c>
      <c r="K2692" s="3"/>
      <c r="L2692" s="3"/>
      <c r="M2692" s="3"/>
      <c r="N2692" s="3"/>
      <c r="O2692" s="3"/>
      <c r="P2692" s="3"/>
      <c r="Q2692" s="3"/>
      <c r="R2692" s="3"/>
      <c r="S2692" s="3"/>
      <c r="T2692" s="3" t="str">
        <f t="shared" si="336"/>
        <v>SIN CECO</v>
      </c>
      <c r="U2692" s="3" t="str">
        <f t="shared" si="337"/>
        <v>NO</v>
      </c>
      <c r="V2692" t="str">
        <f t="shared" si="338"/>
        <v>BAVARIA EDIFICIO ADMINISTRATIVO **-Soporte Técnico</v>
      </c>
      <c r="W2692" s="53">
        <f t="shared" si="339"/>
        <v>4</v>
      </c>
      <c r="X2692">
        <f t="shared" si="340"/>
        <v>4</v>
      </c>
      <c r="Y2692">
        <f>IF(ISNA(VLOOKUP(B2692,CECOS_SIN_IDENTIFICAR!$A$2:$D$146,4,0)),"SIN CECO",IF(VLOOKUP(B2692,CECOS_SIN_IDENTIFICAR!$A$2:$D$146,4,0)=0,"SIN CECO",VLOOKUP(B2692,CECOS_SIN_IDENTIFICAR!$A$2:$D$146,4,0)))</f>
        <v>1780</v>
      </c>
      <c r="Z2692">
        <f t="shared" si="341"/>
        <v>1780</v>
      </c>
      <c r="AA2692" s="3" t="s">
        <v>114</v>
      </c>
      <c r="AB2692" t="str">
        <f t="shared" si="342"/>
        <v>e. Oportunidad en entrega de información o requerimientos-Soporte Técnico</v>
      </c>
      <c r="AC2692" t="str">
        <f>VLOOKUP(AB2692,CODIFICACION_PREGUNTAS!$C$2:$D$35,2,0)</f>
        <v>SOPORTE_TEC005</v>
      </c>
    </row>
    <row r="2693" spans="1:29" x14ac:dyDescent="0.25">
      <c r="A2693" s="3">
        <f t="shared" si="343"/>
        <v>2692</v>
      </c>
      <c r="B2693" s="3" t="s">
        <v>249</v>
      </c>
      <c r="C2693" s="32">
        <v>40787</v>
      </c>
      <c r="D2693" s="3" t="s">
        <v>114</v>
      </c>
      <c r="E2693" s="3"/>
      <c r="F2693" s="3"/>
      <c r="G2693" s="2" t="s">
        <v>11</v>
      </c>
      <c r="H2693" s="3" t="s">
        <v>12</v>
      </c>
      <c r="I2693" s="3">
        <v>4</v>
      </c>
      <c r="J2693" s="3" t="s">
        <v>183</v>
      </c>
      <c r="K2693" s="3"/>
      <c r="L2693" s="3"/>
      <c r="M2693" s="3"/>
      <c r="N2693" s="3"/>
      <c r="O2693" s="3"/>
      <c r="P2693" s="3"/>
      <c r="Q2693" s="3"/>
      <c r="R2693" s="3"/>
      <c r="S2693" s="3"/>
      <c r="T2693" s="3" t="str">
        <f t="shared" si="336"/>
        <v>SIN CECO</v>
      </c>
      <c r="U2693" s="3" t="str">
        <f t="shared" si="337"/>
        <v>NO</v>
      </c>
      <c r="V2693" t="str">
        <f t="shared" si="338"/>
        <v>BAVARIA EDIFICIO ADMINISTRATIVO **-Soporte Administrativo</v>
      </c>
      <c r="W2693" s="53">
        <f t="shared" si="339"/>
        <v>4</v>
      </c>
      <c r="X2693">
        <f t="shared" si="340"/>
        <v>4</v>
      </c>
      <c r="Y2693">
        <f>IF(ISNA(VLOOKUP(B2693,CECOS_SIN_IDENTIFICAR!$A$2:$D$146,4,0)),"SIN CECO",IF(VLOOKUP(B2693,CECOS_SIN_IDENTIFICAR!$A$2:$D$146,4,0)=0,"SIN CECO",VLOOKUP(B2693,CECOS_SIN_IDENTIFICAR!$A$2:$D$146,4,0)))</f>
        <v>1780</v>
      </c>
      <c r="Z2693">
        <f t="shared" si="341"/>
        <v>1780</v>
      </c>
      <c r="AA2693" s="3" t="s">
        <v>114</v>
      </c>
      <c r="AB2693" t="str">
        <f t="shared" si="342"/>
        <v>a. Oportunidad de la gestión en obra-Soporte Administrativo</v>
      </c>
      <c r="AC2693" t="str">
        <f>VLOOKUP(AB2693,CODIFICACION_PREGUNTAS!$C$2:$D$35,2,0)</f>
        <v>SOPORTE_ADMON001</v>
      </c>
    </row>
    <row r="2694" spans="1:29" x14ac:dyDescent="0.25">
      <c r="A2694" s="3">
        <f t="shared" si="343"/>
        <v>2693</v>
      </c>
      <c r="B2694" s="3" t="s">
        <v>249</v>
      </c>
      <c r="C2694" s="32">
        <v>40787</v>
      </c>
      <c r="D2694" s="3" t="s">
        <v>114</v>
      </c>
      <c r="E2694" s="3"/>
      <c r="F2694" s="3"/>
      <c r="G2694" s="2" t="s">
        <v>13</v>
      </c>
      <c r="H2694" s="3" t="s">
        <v>12</v>
      </c>
      <c r="I2694" s="3">
        <v>4</v>
      </c>
      <c r="J2694" s="3" t="s">
        <v>183</v>
      </c>
      <c r="K2694" s="3"/>
      <c r="L2694" s="3"/>
      <c r="M2694" s="3"/>
      <c r="N2694" s="3"/>
      <c r="O2694" s="3"/>
      <c r="P2694" s="3"/>
      <c r="Q2694" s="3"/>
      <c r="R2694" s="3"/>
      <c r="S2694" s="3"/>
      <c r="T2694" s="3" t="str">
        <f t="shared" si="336"/>
        <v>SIN CECO</v>
      </c>
      <c r="U2694" s="3" t="str">
        <f t="shared" si="337"/>
        <v>NO</v>
      </c>
      <c r="V2694" t="str">
        <f t="shared" si="338"/>
        <v>BAVARIA EDIFICIO ADMINISTRATIVO **-Soporte Administrativo</v>
      </c>
      <c r="W2694" s="53">
        <f t="shared" si="339"/>
        <v>4</v>
      </c>
      <c r="X2694">
        <f t="shared" si="340"/>
        <v>4</v>
      </c>
      <c r="Y2694">
        <f>IF(ISNA(VLOOKUP(B2694,CECOS_SIN_IDENTIFICAR!$A$2:$D$146,4,0)),"SIN CECO",IF(VLOOKUP(B2694,CECOS_SIN_IDENTIFICAR!$A$2:$D$146,4,0)=0,"SIN CECO",VLOOKUP(B2694,CECOS_SIN_IDENTIFICAR!$A$2:$D$146,4,0)))</f>
        <v>1780</v>
      </c>
      <c r="Z2694">
        <f t="shared" si="341"/>
        <v>1780</v>
      </c>
      <c r="AA2694" s="3" t="s">
        <v>114</v>
      </c>
      <c r="AB2694" t="str">
        <f t="shared" si="342"/>
        <v>b. Manejo administrativo del proyecto-Soporte Administrativo</v>
      </c>
      <c r="AC2694" t="str">
        <f>VLOOKUP(AB2694,CODIFICACION_PREGUNTAS!$C$2:$D$35,2,0)</f>
        <v>SOPORTE_ADMON002</v>
      </c>
    </row>
    <row r="2695" spans="1:29" x14ac:dyDescent="0.25">
      <c r="A2695" s="3">
        <f t="shared" si="343"/>
        <v>2694</v>
      </c>
      <c r="B2695" s="3" t="s">
        <v>249</v>
      </c>
      <c r="C2695" s="32">
        <v>40787</v>
      </c>
      <c r="D2695" s="3" t="s">
        <v>114</v>
      </c>
      <c r="E2695" s="3"/>
      <c r="F2695" s="3"/>
      <c r="G2695" s="2" t="s">
        <v>14</v>
      </c>
      <c r="H2695" s="3" t="s">
        <v>12</v>
      </c>
      <c r="I2695" s="3">
        <v>4</v>
      </c>
      <c r="J2695" s="3" t="s">
        <v>183</v>
      </c>
      <c r="K2695" s="3"/>
      <c r="L2695" s="3"/>
      <c r="M2695" s="3"/>
      <c r="N2695" s="3"/>
      <c r="O2695" s="3"/>
      <c r="P2695" s="3"/>
      <c r="Q2695" s="3"/>
      <c r="R2695" s="3"/>
      <c r="S2695" s="3"/>
      <c r="T2695" s="3" t="str">
        <f t="shared" si="336"/>
        <v>SIN CECO</v>
      </c>
      <c r="U2695" s="3" t="str">
        <f t="shared" si="337"/>
        <v>NO</v>
      </c>
      <c r="V2695" t="str">
        <f t="shared" si="338"/>
        <v>BAVARIA EDIFICIO ADMINISTRATIVO **-Soporte Administrativo</v>
      </c>
      <c r="W2695" s="53">
        <f t="shared" si="339"/>
        <v>4</v>
      </c>
      <c r="X2695">
        <f t="shared" si="340"/>
        <v>4</v>
      </c>
      <c r="Y2695">
        <f>IF(ISNA(VLOOKUP(B2695,CECOS_SIN_IDENTIFICAR!$A$2:$D$146,4,0)),"SIN CECO",IF(VLOOKUP(B2695,CECOS_SIN_IDENTIFICAR!$A$2:$D$146,4,0)=0,"SIN CECO",VLOOKUP(B2695,CECOS_SIN_IDENTIFICAR!$A$2:$D$146,4,0)))</f>
        <v>1780</v>
      </c>
      <c r="Z2695">
        <f t="shared" si="341"/>
        <v>1780</v>
      </c>
      <c r="AA2695" s="3" t="s">
        <v>114</v>
      </c>
      <c r="AB2695" t="str">
        <f t="shared" si="342"/>
        <v>c. Información clara y veraz sobre la administración de proyecto-Soporte Administrativo</v>
      </c>
      <c r="AC2695" t="str">
        <f>VLOOKUP(AB2695,CODIFICACION_PREGUNTAS!$C$2:$D$35,2,0)</f>
        <v>SOPORTE_ADMON003</v>
      </c>
    </row>
    <row r="2696" spans="1:29" x14ac:dyDescent="0.25">
      <c r="A2696" s="3">
        <f t="shared" si="343"/>
        <v>2695</v>
      </c>
      <c r="B2696" s="3" t="s">
        <v>249</v>
      </c>
      <c r="C2696" s="32">
        <v>40787</v>
      </c>
      <c r="D2696" s="3" t="s">
        <v>114</v>
      </c>
      <c r="E2696" s="3"/>
      <c r="F2696" s="3"/>
      <c r="G2696" s="2" t="s">
        <v>15</v>
      </c>
      <c r="H2696" s="3" t="s">
        <v>12</v>
      </c>
      <c r="I2696" s="3">
        <v>4</v>
      </c>
      <c r="J2696" s="3" t="s">
        <v>183</v>
      </c>
      <c r="K2696" s="3"/>
      <c r="L2696" s="3"/>
      <c r="M2696" s="3"/>
      <c r="N2696" s="3"/>
      <c r="O2696" s="3"/>
      <c r="P2696" s="3"/>
      <c r="Q2696" s="3"/>
      <c r="R2696" s="3"/>
      <c r="S2696" s="3"/>
      <c r="T2696" s="3" t="str">
        <f t="shared" si="336"/>
        <v>SIN CECO</v>
      </c>
      <c r="U2696" s="3" t="str">
        <f t="shared" si="337"/>
        <v>NO</v>
      </c>
      <c r="V2696" t="str">
        <f t="shared" si="338"/>
        <v>BAVARIA EDIFICIO ADMINISTRATIVO **-Soporte Administrativo</v>
      </c>
      <c r="W2696" s="53">
        <f t="shared" si="339"/>
        <v>4</v>
      </c>
      <c r="X2696">
        <f t="shared" si="340"/>
        <v>4</v>
      </c>
      <c r="Y2696">
        <f>IF(ISNA(VLOOKUP(B2696,CECOS_SIN_IDENTIFICAR!$A$2:$D$146,4,0)),"SIN CECO",IF(VLOOKUP(B2696,CECOS_SIN_IDENTIFICAR!$A$2:$D$146,4,0)=0,"SIN CECO",VLOOKUP(B2696,CECOS_SIN_IDENTIFICAR!$A$2:$D$146,4,0)))</f>
        <v>1780</v>
      </c>
      <c r="Z2696">
        <f t="shared" si="341"/>
        <v>1780</v>
      </c>
      <c r="AA2696" s="3" t="s">
        <v>114</v>
      </c>
      <c r="AB2696" t="str">
        <f t="shared" si="342"/>
        <v>d. Cumplimientos con expectativas del cliente-Soporte Administrativo</v>
      </c>
      <c r="AC2696" t="str">
        <f>VLOOKUP(AB2696,CODIFICACION_PREGUNTAS!$C$2:$D$35,2,0)</f>
        <v>SOPORTE_ADMON004</v>
      </c>
    </row>
    <row r="2697" spans="1:29" x14ac:dyDescent="0.25">
      <c r="A2697" s="3">
        <f t="shared" si="343"/>
        <v>2696</v>
      </c>
      <c r="B2697" s="3" t="s">
        <v>249</v>
      </c>
      <c r="C2697" s="32">
        <v>40787</v>
      </c>
      <c r="D2697" s="3" t="s">
        <v>114</v>
      </c>
      <c r="E2697" s="3"/>
      <c r="F2697" s="3"/>
      <c r="G2697" s="2" t="s">
        <v>16</v>
      </c>
      <c r="H2697" s="3" t="s">
        <v>12</v>
      </c>
      <c r="I2697" s="3">
        <v>4</v>
      </c>
      <c r="J2697" s="3" t="s">
        <v>183</v>
      </c>
      <c r="K2697" s="3"/>
      <c r="L2697" s="3"/>
      <c r="M2697" s="3"/>
      <c r="N2697" s="3"/>
      <c r="O2697" s="3"/>
      <c r="P2697" s="3"/>
      <c r="Q2697" s="3"/>
      <c r="R2697" s="3"/>
      <c r="S2697" s="3"/>
      <c r="T2697" s="3" t="str">
        <f t="shared" si="336"/>
        <v>SIN CECO</v>
      </c>
      <c r="U2697" s="3" t="str">
        <f t="shared" si="337"/>
        <v>NO</v>
      </c>
      <c r="V2697" t="str">
        <f t="shared" si="338"/>
        <v>BAVARIA EDIFICIO ADMINISTRATIVO **-Soporte Administrativo</v>
      </c>
      <c r="W2697" s="53">
        <f t="shared" si="339"/>
        <v>4</v>
      </c>
      <c r="X2697">
        <f t="shared" si="340"/>
        <v>4</v>
      </c>
      <c r="Y2697">
        <f>IF(ISNA(VLOOKUP(B2697,CECOS_SIN_IDENTIFICAR!$A$2:$D$146,4,0)),"SIN CECO",IF(VLOOKUP(B2697,CECOS_SIN_IDENTIFICAR!$A$2:$D$146,4,0)=0,"SIN CECO",VLOOKUP(B2697,CECOS_SIN_IDENTIFICAR!$A$2:$D$146,4,0)))</f>
        <v>1780</v>
      </c>
      <c r="Z2697">
        <f t="shared" si="341"/>
        <v>1780</v>
      </c>
      <c r="AA2697" s="3" t="s">
        <v>114</v>
      </c>
      <c r="AB2697" t="str">
        <f t="shared" si="342"/>
        <v>e. Control de presupuesto-Soporte Administrativo</v>
      </c>
      <c r="AC2697" t="str">
        <f>VLOOKUP(AB2697,CODIFICACION_PREGUNTAS!$C$2:$D$35,2,0)</f>
        <v>SOPORTE_ADMON005</v>
      </c>
    </row>
    <row r="2698" spans="1:29" x14ac:dyDescent="0.25">
      <c r="A2698" s="3">
        <f t="shared" si="343"/>
        <v>2697</v>
      </c>
      <c r="B2698" s="3" t="s">
        <v>249</v>
      </c>
      <c r="C2698" s="32">
        <v>40787</v>
      </c>
      <c r="D2698" s="3" t="s">
        <v>114</v>
      </c>
      <c r="E2698" s="3"/>
      <c r="F2698" s="3"/>
      <c r="G2698" s="2" t="s">
        <v>17</v>
      </c>
      <c r="H2698" s="3" t="s">
        <v>18</v>
      </c>
      <c r="I2698" s="3">
        <v>4</v>
      </c>
      <c r="J2698" s="3" t="s">
        <v>183</v>
      </c>
      <c r="K2698" s="3"/>
      <c r="L2698" s="3"/>
      <c r="M2698" s="3"/>
      <c r="N2698" s="3"/>
      <c r="O2698" s="3"/>
      <c r="P2698" s="3"/>
      <c r="Q2698" s="3"/>
      <c r="R2698" s="3"/>
      <c r="S2698" s="3"/>
      <c r="T2698" s="3" t="str">
        <f t="shared" si="336"/>
        <v>SIN CECO</v>
      </c>
      <c r="U2698" s="3" t="str">
        <f t="shared" si="337"/>
        <v>NO</v>
      </c>
      <c r="V2698" t="str">
        <f t="shared" si="338"/>
        <v>BAVARIA EDIFICIO ADMINISTRATIVO **-Soporte Directivo (Coordinador y Gerencia)</v>
      </c>
      <c r="W2698" s="53">
        <f t="shared" si="339"/>
        <v>4</v>
      </c>
      <c r="X2698">
        <f t="shared" si="340"/>
        <v>4</v>
      </c>
      <c r="Y2698">
        <f>IF(ISNA(VLOOKUP(B2698,CECOS_SIN_IDENTIFICAR!$A$2:$D$146,4,0)),"SIN CECO",IF(VLOOKUP(B2698,CECOS_SIN_IDENTIFICAR!$A$2:$D$146,4,0)=0,"SIN CECO",VLOOKUP(B2698,CECOS_SIN_IDENTIFICAR!$A$2:$D$146,4,0)))</f>
        <v>1780</v>
      </c>
      <c r="Z2698">
        <f t="shared" si="341"/>
        <v>1780</v>
      </c>
      <c r="AA2698" s="3" t="s">
        <v>114</v>
      </c>
      <c r="AB2698" t="str">
        <f t="shared" si="342"/>
        <v>a. Apoyo y presencia en el proyecto-Soporte Directivo (Coordinador y Gerencia)</v>
      </c>
      <c r="AC2698" t="str">
        <f>VLOOKUP(AB2698,CODIFICACION_PREGUNTAS!$C$2:$D$35,2,0)</f>
        <v>SOPORTE_DIR001</v>
      </c>
    </row>
    <row r="2699" spans="1:29" x14ac:dyDescent="0.25">
      <c r="A2699" s="3">
        <f t="shared" si="343"/>
        <v>2698</v>
      </c>
      <c r="B2699" s="3" t="s">
        <v>249</v>
      </c>
      <c r="C2699" s="32">
        <v>40787</v>
      </c>
      <c r="D2699" s="3" t="s">
        <v>114</v>
      </c>
      <c r="E2699" s="3"/>
      <c r="F2699" s="3"/>
      <c r="G2699" s="2" t="s">
        <v>19</v>
      </c>
      <c r="H2699" s="3" t="s">
        <v>18</v>
      </c>
      <c r="I2699" s="3">
        <v>4</v>
      </c>
      <c r="J2699" s="3" t="s">
        <v>183</v>
      </c>
      <c r="K2699" s="3"/>
      <c r="L2699" s="3"/>
      <c r="M2699" s="3"/>
      <c r="N2699" s="3"/>
      <c r="O2699" s="3"/>
      <c r="P2699" s="3"/>
      <c r="Q2699" s="3"/>
      <c r="R2699" s="3"/>
      <c r="S2699" s="3"/>
      <c r="T2699" s="3" t="str">
        <f t="shared" si="336"/>
        <v>SIN CECO</v>
      </c>
      <c r="U2699" s="3" t="str">
        <f t="shared" si="337"/>
        <v>NO</v>
      </c>
      <c r="V2699" t="str">
        <f t="shared" si="338"/>
        <v>BAVARIA EDIFICIO ADMINISTRATIVO **-Soporte Directivo (Coordinador y Gerencia)</v>
      </c>
      <c r="W2699" s="53">
        <f t="shared" si="339"/>
        <v>4</v>
      </c>
      <c r="X2699">
        <f t="shared" si="340"/>
        <v>4</v>
      </c>
      <c r="Y2699">
        <f>IF(ISNA(VLOOKUP(B2699,CECOS_SIN_IDENTIFICAR!$A$2:$D$146,4,0)),"SIN CECO",IF(VLOOKUP(B2699,CECOS_SIN_IDENTIFICAR!$A$2:$D$146,4,0)=0,"SIN CECO",VLOOKUP(B2699,CECOS_SIN_IDENTIFICAR!$A$2:$D$146,4,0)))</f>
        <v>1780</v>
      </c>
      <c r="Z2699">
        <f t="shared" si="341"/>
        <v>1780</v>
      </c>
      <c r="AA2699" s="3" t="s">
        <v>114</v>
      </c>
      <c r="AB2699" t="str">
        <f t="shared" si="342"/>
        <v>b. Conocimiento del proyecto-Soporte Directivo (Coordinador y Gerencia)</v>
      </c>
      <c r="AC2699" t="str">
        <f>VLOOKUP(AB2699,CODIFICACION_PREGUNTAS!$C$2:$D$35,2,0)</f>
        <v>SOPORTE_DIR002</v>
      </c>
    </row>
    <row r="2700" spans="1:29" x14ac:dyDescent="0.25">
      <c r="A2700" s="3">
        <f t="shared" si="343"/>
        <v>2699</v>
      </c>
      <c r="B2700" s="3" t="s">
        <v>249</v>
      </c>
      <c r="C2700" s="32">
        <v>40787</v>
      </c>
      <c r="D2700" s="3" t="s">
        <v>114</v>
      </c>
      <c r="E2700" s="3"/>
      <c r="F2700" s="3"/>
      <c r="G2700" s="2" t="s">
        <v>20</v>
      </c>
      <c r="H2700" s="3" t="s">
        <v>18</v>
      </c>
      <c r="I2700" s="3">
        <v>4</v>
      </c>
      <c r="J2700" s="3" t="s">
        <v>183</v>
      </c>
      <c r="K2700" s="3"/>
      <c r="L2700" s="3"/>
      <c r="M2700" s="3"/>
      <c r="N2700" s="3"/>
      <c r="O2700" s="3"/>
      <c r="P2700" s="3"/>
      <c r="Q2700" s="3"/>
      <c r="R2700" s="3"/>
      <c r="S2700" s="3"/>
      <c r="T2700" s="3" t="str">
        <f t="shared" si="336"/>
        <v>SIN CECO</v>
      </c>
      <c r="U2700" s="3" t="str">
        <f t="shared" si="337"/>
        <v>NO</v>
      </c>
      <c r="V2700" t="str">
        <f t="shared" si="338"/>
        <v>BAVARIA EDIFICIO ADMINISTRATIVO **-Soporte Directivo (Coordinador y Gerencia)</v>
      </c>
      <c r="W2700" s="53">
        <f t="shared" si="339"/>
        <v>4</v>
      </c>
      <c r="X2700">
        <f t="shared" si="340"/>
        <v>4</v>
      </c>
      <c r="Y2700">
        <f>IF(ISNA(VLOOKUP(B2700,CECOS_SIN_IDENTIFICAR!$A$2:$D$146,4,0)),"SIN CECO",IF(VLOOKUP(B2700,CECOS_SIN_IDENTIFICAR!$A$2:$D$146,4,0)=0,"SIN CECO",VLOOKUP(B2700,CECOS_SIN_IDENTIFICAR!$A$2:$D$146,4,0)))</f>
        <v>1780</v>
      </c>
      <c r="Z2700">
        <f t="shared" si="341"/>
        <v>1780</v>
      </c>
      <c r="AA2700" s="3" t="s">
        <v>114</v>
      </c>
      <c r="AB2700" t="str">
        <f t="shared" si="342"/>
        <v>c. Planteamiento de soluciones y manejo de conflictos-Soporte Directivo (Coordinador y Gerencia)</v>
      </c>
      <c r="AC2700" t="str">
        <f>VLOOKUP(AB2700,CODIFICACION_PREGUNTAS!$C$2:$D$35,2,0)</f>
        <v>SOPORTE_DIR003</v>
      </c>
    </row>
    <row r="2701" spans="1:29" x14ac:dyDescent="0.25">
      <c r="A2701" s="3">
        <f t="shared" si="343"/>
        <v>2700</v>
      </c>
      <c r="B2701" s="3" t="s">
        <v>249</v>
      </c>
      <c r="C2701" s="32">
        <v>40787</v>
      </c>
      <c r="D2701" s="3" t="s">
        <v>114</v>
      </c>
      <c r="E2701" s="3"/>
      <c r="F2701" s="3"/>
      <c r="G2701" s="2" t="s">
        <v>21</v>
      </c>
      <c r="H2701" s="3" t="s">
        <v>18</v>
      </c>
      <c r="I2701" s="3">
        <v>4</v>
      </c>
      <c r="J2701" s="3" t="s">
        <v>183</v>
      </c>
      <c r="K2701" s="3"/>
      <c r="L2701" s="3"/>
      <c r="M2701" s="3"/>
      <c r="N2701" s="3"/>
      <c r="O2701" s="3"/>
      <c r="P2701" s="3"/>
      <c r="Q2701" s="3"/>
      <c r="R2701" s="3"/>
      <c r="S2701" s="3"/>
      <c r="T2701" s="3" t="str">
        <f t="shared" si="336"/>
        <v>SIN CECO</v>
      </c>
      <c r="U2701" s="3" t="str">
        <f t="shared" si="337"/>
        <v>NO</v>
      </c>
      <c r="V2701" t="str">
        <f t="shared" si="338"/>
        <v>BAVARIA EDIFICIO ADMINISTRATIVO **-Soporte Directivo (Coordinador y Gerencia)</v>
      </c>
      <c r="W2701" s="53">
        <f t="shared" si="339"/>
        <v>4</v>
      </c>
      <c r="X2701">
        <f t="shared" si="340"/>
        <v>4</v>
      </c>
      <c r="Y2701">
        <f>IF(ISNA(VLOOKUP(B2701,CECOS_SIN_IDENTIFICAR!$A$2:$D$146,4,0)),"SIN CECO",IF(VLOOKUP(B2701,CECOS_SIN_IDENTIFICAR!$A$2:$D$146,4,0)=0,"SIN CECO",VLOOKUP(B2701,CECOS_SIN_IDENTIFICAR!$A$2:$D$146,4,0)))</f>
        <v>1780</v>
      </c>
      <c r="Z2701">
        <f t="shared" si="341"/>
        <v>1780</v>
      </c>
      <c r="AA2701" s="3" t="s">
        <v>114</v>
      </c>
      <c r="AB2701" t="str">
        <f t="shared" si="342"/>
        <v>d. Cumplimiento de compromisos-Soporte Directivo (Coordinador y Gerencia)</v>
      </c>
      <c r="AC2701" t="str">
        <f>VLOOKUP(AB2701,CODIFICACION_PREGUNTAS!$C$2:$D$35,2,0)</f>
        <v>SOPORTE_DIR004</v>
      </c>
    </row>
    <row r="2702" spans="1:29" x14ac:dyDescent="0.25">
      <c r="A2702" s="3">
        <f t="shared" si="343"/>
        <v>2701</v>
      </c>
      <c r="B2702" s="3" t="s">
        <v>249</v>
      </c>
      <c r="C2702" s="32">
        <v>40787</v>
      </c>
      <c r="D2702" s="3" t="s">
        <v>114</v>
      </c>
      <c r="E2702" s="3"/>
      <c r="F2702" s="3"/>
      <c r="G2702" s="2" t="s">
        <v>22</v>
      </c>
      <c r="H2702" s="3" t="s">
        <v>18</v>
      </c>
      <c r="I2702" s="3">
        <v>4</v>
      </c>
      <c r="J2702" s="3" t="s">
        <v>183</v>
      </c>
      <c r="K2702" s="3"/>
      <c r="L2702" s="3"/>
      <c r="M2702" s="3"/>
      <c r="N2702" s="3"/>
      <c r="O2702" s="3"/>
      <c r="P2702" s="3"/>
      <c r="Q2702" s="3"/>
      <c r="R2702" s="3"/>
      <c r="S2702" s="3"/>
      <c r="T2702" s="3" t="str">
        <f t="shared" si="336"/>
        <v>SIN CECO</v>
      </c>
      <c r="U2702" s="3" t="str">
        <f t="shared" si="337"/>
        <v>NO</v>
      </c>
      <c r="V2702" t="str">
        <f t="shared" si="338"/>
        <v>BAVARIA EDIFICIO ADMINISTRATIVO **-Soporte Directivo (Coordinador y Gerencia)</v>
      </c>
      <c r="W2702" s="53">
        <f t="shared" si="339"/>
        <v>4</v>
      </c>
      <c r="X2702">
        <f t="shared" si="340"/>
        <v>4</v>
      </c>
      <c r="Y2702">
        <f>IF(ISNA(VLOOKUP(B2702,CECOS_SIN_IDENTIFICAR!$A$2:$D$146,4,0)),"SIN CECO",IF(VLOOKUP(B2702,CECOS_SIN_IDENTIFICAR!$A$2:$D$146,4,0)=0,"SIN CECO",VLOOKUP(B2702,CECOS_SIN_IDENTIFICAR!$A$2:$D$146,4,0)))</f>
        <v>1780</v>
      </c>
      <c r="Z2702">
        <f t="shared" si="341"/>
        <v>1780</v>
      </c>
      <c r="AA2702" s="3" t="s">
        <v>114</v>
      </c>
      <c r="AB2702" t="str">
        <f t="shared" si="342"/>
        <v>e. Manejo del cliente-Soporte Directivo (Coordinador y Gerencia)</v>
      </c>
      <c r="AC2702" t="str">
        <f>VLOOKUP(AB2702,CODIFICACION_PREGUNTAS!$C$2:$D$35,2,0)</f>
        <v>SOPORTE_DIR005</v>
      </c>
    </row>
    <row r="2703" spans="1:29" x14ac:dyDescent="0.25">
      <c r="A2703" s="3">
        <f t="shared" si="343"/>
        <v>2702</v>
      </c>
      <c r="B2703" s="3" t="s">
        <v>249</v>
      </c>
      <c r="C2703" s="32">
        <v>40787</v>
      </c>
      <c r="D2703" s="3" t="s">
        <v>114</v>
      </c>
      <c r="E2703" s="3"/>
      <c r="F2703" s="3"/>
      <c r="G2703" s="2" t="s">
        <v>23</v>
      </c>
      <c r="H2703" s="3" t="s">
        <v>24</v>
      </c>
      <c r="I2703" s="3">
        <v>4</v>
      </c>
      <c r="J2703" s="3" t="s">
        <v>183</v>
      </c>
      <c r="K2703" s="3"/>
      <c r="L2703" s="3"/>
      <c r="M2703" s="3"/>
      <c r="N2703" s="3"/>
      <c r="O2703" s="3"/>
      <c r="P2703" s="3"/>
      <c r="Q2703" s="3"/>
      <c r="R2703" s="3"/>
      <c r="S2703" s="3"/>
      <c r="T2703" s="3" t="str">
        <f t="shared" si="336"/>
        <v>SIN CECO</v>
      </c>
      <c r="U2703" s="3" t="str">
        <f t="shared" si="337"/>
        <v>NO</v>
      </c>
      <c r="V2703" t="str">
        <f t="shared" si="338"/>
        <v>BAVARIA EDIFICIO ADMINISTRATIVO **-Personal que presta el servicio en obra</v>
      </c>
      <c r="W2703" s="53">
        <f t="shared" si="339"/>
        <v>4</v>
      </c>
      <c r="X2703">
        <f t="shared" si="340"/>
        <v>4</v>
      </c>
      <c r="Y2703">
        <f>IF(ISNA(VLOOKUP(B2703,CECOS_SIN_IDENTIFICAR!$A$2:$D$146,4,0)),"SIN CECO",IF(VLOOKUP(B2703,CECOS_SIN_IDENTIFICAR!$A$2:$D$146,4,0)=0,"SIN CECO",VLOOKUP(B2703,CECOS_SIN_IDENTIFICAR!$A$2:$D$146,4,0)))</f>
        <v>1780</v>
      </c>
      <c r="Z2703">
        <f t="shared" si="341"/>
        <v>1780</v>
      </c>
      <c r="AA2703" s="3" t="s">
        <v>114</v>
      </c>
      <c r="AB2703" t="str">
        <f t="shared" si="342"/>
        <v>a. Idoneidad del personal-Personal que presta el servicio en obra</v>
      </c>
      <c r="AC2703" t="str">
        <f>VLOOKUP(AB2703,CODIFICACION_PREGUNTAS!$C$2:$D$35,2,0)</f>
        <v>PERSONAL001</v>
      </c>
    </row>
    <row r="2704" spans="1:29" x14ac:dyDescent="0.25">
      <c r="A2704" s="3">
        <f t="shared" si="343"/>
        <v>2703</v>
      </c>
      <c r="B2704" s="3" t="s">
        <v>249</v>
      </c>
      <c r="C2704" s="32">
        <v>40787</v>
      </c>
      <c r="D2704" s="3" t="s">
        <v>114</v>
      </c>
      <c r="E2704" s="3"/>
      <c r="F2704" s="3"/>
      <c r="G2704" s="2" t="s">
        <v>25</v>
      </c>
      <c r="H2704" s="3" t="s">
        <v>24</v>
      </c>
      <c r="I2704" s="3">
        <v>4</v>
      </c>
      <c r="J2704" s="3" t="s">
        <v>183</v>
      </c>
      <c r="K2704" s="3"/>
      <c r="L2704" s="3"/>
      <c r="M2704" s="3"/>
      <c r="N2704" s="3"/>
      <c r="O2704" s="3"/>
      <c r="P2704" s="3"/>
      <c r="Q2704" s="3"/>
      <c r="R2704" s="3"/>
      <c r="S2704" s="3"/>
      <c r="T2704" s="3" t="str">
        <f t="shared" si="336"/>
        <v>SIN CECO</v>
      </c>
      <c r="U2704" s="3" t="str">
        <f t="shared" si="337"/>
        <v>NO</v>
      </c>
      <c r="V2704" t="str">
        <f t="shared" si="338"/>
        <v>BAVARIA EDIFICIO ADMINISTRATIVO **-Personal que presta el servicio en obra</v>
      </c>
      <c r="W2704" s="53">
        <f t="shared" si="339"/>
        <v>4</v>
      </c>
      <c r="X2704">
        <f t="shared" si="340"/>
        <v>4</v>
      </c>
      <c r="Y2704">
        <f>IF(ISNA(VLOOKUP(B2704,CECOS_SIN_IDENTIFICAR!$A$2:$D$146,4,0)),"SIN CECO",IF(VLOOKUP(B2704,CECOS_SIN_IDENTIFICAR!$A$2:$D$146,4,0)=0,"SIN CECO",VLOOKUP(B2704,CECOS_SIN_IDENTIFICAR!$A$2:$D$146,4,0)))</f>
        <v>1780</v>
      </c>
      <c r="Z2704">
        <f t="shared" si="341"/>
        <v>1780</v>
      </c>
      <c r="AA2704" s="3" t="s">
        <v>114</v>
      </c>
      <c r="AB2704" t="str">
        <f t="shared" si="342"/>
        <v>b. Oportuna atención al cliente-Personal que presta el servicio en obra</v>
      </c>
      <c r="AC2704" t="str">
        <f>VLOOKUP(AB2704,CODIFICACION_PREGUNTAS!$C$2:$D$35,2,0)</f>
        <v>PERSONAL002</v>
      </c>
    </row>
    <row r="2705" spans="1:29" x14ac:dyDescent="0.25">
      <c r="A2705" s="3">
        <f t="shared" si="343"/>
        <v>2704</v>
      </c>
      <c r="B2705" s="3" t="s">
        <v>249</v>
      </c>
      <c r="C2705" s="32">
        <v>40787</v>
      </c>
      <c r="D2705" s="3" t="s">
        <v>114</v>
      </c>
      <c r="E2705" s="3"/>
      <c r="F2705" s="3"/>
      <c r="G2705" s="2" t="s">
        <v>26</v>
      </c>
      <c r="H2705" s="3" t="s">
        <v>24</v>
      </c>
      <c r="I2705" s="3">
        <v>4</v>
      </c>
      <c r="J2705" s="3" t="s">
        <v>183</v>
      </c>
      <c r="K2705" s="3"/>
      <c r="L2705" s="3"/>
      <c r="M2705" s="3"/>
      <c r="N2705" s="3"/>
      <c r="O2705" s="3"/>
      <c r="P2705" s="3"/>
      <c r="Q2705" s="3"/>
      <c r="R2705" s="3"/>
      <c r="S2705" s="3"/>
      <c r="T2705" s="3" t="str">
        <f t="shared" si="336"/>
        <v>SIN CECO</v>
      </c>
      <c r="U2705" s="3" t="str">
        <f t="shared" si="337"/>
        <v>NO</v>
      </c>
      <c r="V2705" t="str">
        <f t="shared" si="338"/>
        <v>BAVARIA EDIFICIO ADMINISTRATIVO **-Personal que presta el servicio en obra</v>
      </c>
      <c r="W2705" s="53">
        <f t="shared" si="339"/>
        <v>4</v>
      </c>
      <c r="X2705">
        <f t="shared" si="340"/>
        <v>4</v>
      </c>
      <c r="Y2705">
        <f>IF(ISNA(VLOOKUP(B2705,CECOS_SIN_IDENTIFICAR!$A$2:$D$146,4,0)),"SIN CECO",IF(VLOOKUP(B2705,CECOS_SIN_IDENTIFICAR!$A$2:$D$146,4,0)=0,"SIN CECO",VLOOKUP(B2705,CECOS_SIN_IDENTIFICAR!$A$2:$D$146,4,0)))</f>
        <v>1780</v>
      </c>
      <c r="Z2705">
        <f t="shared" si="341"/>
        <v>1780</v>
      </c>
      <c r="AA2705" s="3" t="s">
        <v>114</v>
      </c>
      <c r="AB2705" t="str">
        <f t="shared" si="342"/>
        <v>c. Compromiso con el proyecto-Personal que presta el servicio en obra</v>
      </c>
      <c r="AC2705" t="str">
        <f>VLOOKUP(AB2705,CODIFICACION_PREGUNTAS!$C$2:$D$35,2,0)</f>
        <v>PERSONAL003</v>
      </c>
    </row>
    <row r="2706" spans="1:29" x14ac:dyDescent="0.25">
      <c r="A2706" s="3">
        <f t="shared" si="343"/>
        <v>2705</v>
      </c>
      <c r="B2706" s="3" t="s">
        <v>249</v>
      </c>
      <c r="C2706" s="32">
        <v>40787</v>
      </c>
      <c r="D2706" s="3" t="s">
        <v>114</v>
      </c>
      <c r="E2706" s="3"/>
      <c r="F2706" s="3"/>
      <c r="G2706" s="2" t="s">
        <v>21</v>
      </c>
      <c r="H2706" s="3" t="s">
        <v>24</v>
      </c>
      <c r="I2706" s="3">
        <v>4</v>
      </c>
      <c r="J2706" s="3" t="s">
        <v>183</v>
      </c>
      <c r="K2706" s="3"/>
      <c r="L2706" s="3"/>
      <c r="M2706" s="3"/>
      <c r="N2706" s="3"/>
      <c r="O2706" s="3"/>
      <c r="P2706" s="3"/>
      <c r="Q2706" s="3"/>
      <c r="R2706" s="3"/>
      <c r="S2706" s="3"/>
      <c r="T2706" s="3" t="str">
        <f t="shared" si="336"/>
        <v>SIN CECO</v>
      </c>
      <c r="U2706" s="3" t="str">
        <f t="shared" si="337"/>
        <v>NO</v>
      </c>
      <c r="V2706" t="str">
        <f t="shared" si="338"/>
        <v>BAVARIA EDIFICIO ADMINISTRATIVO **-Personal que presta el servicio en obra</v>
      </c>
      <c r="W2706" s="53">
        <f t="shared" si="339"/>
        <v>4</v>
      </c>
      <c r="X2706">
        <f t="shared" si="340"/>
        <v>4</v>
      </c>
      <c r="Y2706">
        <f>IF(ISNA(VLOOKUP(B2706,CECOS_SIN_IDENTIFICAR!$A$2:$D$146,4,0)),"SIN CECO",IF(VLOOKUP(B2706,CECOS_SIN_IDENTIFICAR!$A$2:$D$146,4,0)=0,"SIN CECO",VLOOKUP(B2706,CECOS_SIN_IDENTIFICAR!$A$2:$D$146,4,0)))</f>
        <v>1780</v>
      </c>
      <c r="Z2706">
        <f t="shared" si="341"/>
        <v>1780</v>
      </c>
      <c r="AA2706" s="3" t="s">
        <v>114</v>
      </c>
      <c r="AB2706" t="str">
        <f t="shared" si="342"/>
        <v>d. Cumplimiento de compromisos-Personal que presta el servicio en obra</v>
      </c>
      <c r="AC2706" t="str">
        <f>VLOOKUP(AB2706,CODIFICACION_PREGUNTAS!$C$2:$D$35,2,0)</f>
        <v>PERSONAL004</v>
      </c>
    </row>
    <row r="2707" spans="1:29" x14ac:dyDescent="0.25">
      <c r="A2707" s="3">
        <f t="shared" si="343"/>
        <v>2706</v>
      </c>
      <c r="B2707" s="3" t="s">
        <v>249</v>
      </c>
      <c r="C2707" s="32">
        <v>40787</v>
      </c>
      <c r="D2707" s="3" t="s">
        <v>114</v>
      </c>
      <c r="E2707" s="3"/>
      <c r="F2707" s="3"/>
      <c r="G2707" s="2" t="s">
        <v>27</v>
      </c>
      <c r="H2707" s="3" t="s">
        <v>24</v>
      </c>
      <c r="I2707" s="3">
        <v>4</v>
      </c>
      <c r="J2707" s="3" t="s">
        <v>183</v>
      </c>
      <c r="K2707" s="3"/>
      <c r="L2707" s="3"/>
      <c r="M2707" s="3"/>
      <c r="N2707" s="3"/>
      <c r="O2707" s="3"/>
      <c r="P2707" s="3"/>
      <c r="Q2707" s="3"/>
      <c r="R2707" s="3"/>
      <c r="S2707" s="3"/>
      <c r="T2707" s="3" t="str">
        <f t="shared" si="336"/>
        <v>SIN CECO</v>
      </c>
      <c r="U2707" s="3" t="str">
        <f t="shared" si="337"/>
        <v>NO</v>
      </c>
      <c r="V2707" t="str">
        <f t="shared" si="338"/>
        <v>BAVARIA EDIFICIO ADMINISTRATIVO **-Personal que presta el servicio en obra</v>
      </c>
      <c r="W2707" s="53">
        <f t="shared" si="339"/>
        <v>4</v>
      </c>
      <c r="X2707">
        <f t="shared" si="340"/>
        <v>4</v>
      </c>
      <c r="Y2707">
        <f>IF(ISNA(VLOOKUP(B2707,CECOS_SIN_IDENTIFICAR!$A$2:$D$146,4,0)),"SIN CECO",IF(VLOOKUP(B2707,CECOS_SIN_IDENTIFICAR!$A$2:$D$146,4,0)=0,"SIN CECO",VLOOKUP(B2707,CECOS_SIN_IDENTIFICAR!$A$2:$D$146,4,0)))</f>
        <v>1780</v>
      </c>
      <c r="Z2707">
        <f t="shared" si="341"/>
        <v>1780</v>
      </c>
      <c r="AA2707" s="3" t="s">
        <v>114</v>
      </c>
      <c r="AB2707" t="str">
        <f t="shared" si="342"/>
        <v>e. Proactividad en desarrollo de funciones-Personal que presta el servicio en obra</v>
      </c>
      <c r="AC2707" t="str">
        <f>VLOOKUP(AB2707,CODIFICACION_PREGUNTAS!$C$2:$D$35,2,0)</f>
        <v>PERSONAL005</v>
      </c>
    </row>
    <row r="2708" spans="1:29" x14ac:dyDescent="0.25">
      <c r="A2708" s="3">
        <f t="shared" si="343"/>
        <v>2707</v>
      </c>
      <c r="B2708" s="3" t="s">
        <v>249</v>
      </c>
      <c r="C2708" s="32">
        <v>40787</v>
      </c>
      <c r="D2708" s="3" t="s">
        <v>114</v>
      </c>
      <c r="E2708" s="3"/>
      <c r="F2708" s="3"/>
      <c r="G2708" s="2" t="s">
        <v>28</v>
      </c>
      <c r="H2708" s="2" t="s">
        <v>29</v>
      </c>
      <c r="I2708" s="3">
        <v>4</v>
      </c>
      <c r="J2708" s="3" t="s">
        <v>183</v>
      </c>
      <c r="K2708" s="3"/>
      <c r="L2708" s="3"/>
      <c r="M2708" s="3"/>
      <c r="N2708" s="3"/>
      <c r="O2708" s="3"/>
      <c r="P2708" s="3"/>
      <c r="Q2708" s="3"/>
      <c r="R2708" s="3"/>
      <c r="S2708" s="3"/>
      <c r="T2708" s="3" t="str">
        <f t="shared" si="336"/>
        <v>SIN CECO</v>
      </c>
      <c r="U2708" s="3" t="str">
        <f t="shared" si="337"/>
        <v>NO</v>
      </c>
      <c r="V2708" t="str">
        <f t="shared" si="338"/>
        <v>BAVARIA EDIFICIO ADMINISTRATIVO **-Productos Asociados de PAYC (Informes, Control de presupuesto y Programación y actas)</v>
      </c>
      <c r="W2708" s="53">
        <f t="shared" si="339"/>
        <v>4</v>
      </c>
      <c r="X2708">
        <f t="shared" si="340"/>
        <v>4</v>
      </c>
      <c r="Y2708">
        <f>IF(ISNA(VLOOKUP(B2708,CECOS_SIN_IDENTIFICAR!$A$2:$D$146,4,0)),"SIN CECO",IF(VLOOKUP(B2708,CECOS_SIN_IDENTIFICAR!$A$2:$D$146,4,0)=0,"SIN CECO",VLOOKUP(B2708,CECOS_SIN_IDENTIFICAR!$A$2:$D$146,4,0)))</f>
        <v>1780</v>
      </c>
      <c r="Z2708">
        <f t="shared" si="341"/>
        <v>1780</v>
      </c>
      <c r="AA2708" s="3" t="s">
        <v>114</v>
      </c>
      <c r="AB2708" t="str">
        <f t="shared" si="342"/>
        <v>a. Calidad del Contenido-Productos Asociados de PAYC (Informes, Control de presupuesto y Programación y actas)</v>
      </c>
      <c r="AC2708" t="str">
        <f>VLOOKUP(AB2708,CODIFICACION_PREGUNTAS!$C$2:$D$35,2,0)</f>
        <v>PRODUCTOS001</v>
      </c>
    </row>
    <row r="2709" spans="1:29" x14ac:dyDescent="0.25">
      <c r="A2709" s="3">
        <f t="shared" si="343"/>
        <v>2708</v>
      </c>
      <c r="B2709" s="3" t="s">
        <v>249</v>
      </c>
      <c r="C2709" s="32">
        <v>40787</v>
      </c>
      <c r="D2709" s="3" t="s">
        <v>114</v>
      </c>
      <c r="E2709" s="3"/>
      <c r="F2709" s="3"/>
      <c r="G2709" s="2" t="s">
        <v>30</v>
      </c>
      <c r="H2709" s="2" t="s">
        <v>29</v>
      </c>
      <c r="I2709" s="3">
        <v>4</v>
      </c>
      <c r="J2709" s="3" t="s">
        <v>183</v>
      </c>
      <c r="K2709" s="3"/>
      <c r="L2709" s="3"/>
      <c r="M2709" s="3"/>
      <c r="N2709" s="3"/>
      <c r="O2709" s="3"/>
      <c r="P2709" s="3"/>
      <c r="Q2709" s="3"/>
      <c r="R2709" s="3"/>
      <c r="S2709" s="3"/>
      <c r="T2709" s="3" t="str">
        <f t="shared" si="336"/>
        <v>SIN CECO</v>
      </c>
      <c r="U2709" s="3" t="str">
        <f t="shared" si="337"/>
        <v>NO</v>
      </c>
      <c r="V2709" t="str">
        <f t="shared" si="338"/>
        <v>BAVARIA EDIFICIO ADMINISTRATIVO **-Productos Asociados de PAYC (Informes, Control de presupuesto y Programación y actas)</v>
      </c>
      <c r="W2709" s="53">
        <f t="shared" si="339"/>
        <v>4</v>
      </c>
      <c r="X2709">
        <f t="shared" si="340"/>
        <v>4</v>
      </c>
      <c r="Y2709">
        <f>IF(ISNA(VLOOKUP(B2709,CECOS_SIN_IDENTIFICAR!$A$2:$D$146,4,0)),"SIN CECO",IF(VLOOKUP(B2709,CECOS_SIN_IDENTIFICAR!$A$2:$D$146,4,0)=0,"SIN CECO",VLOOKUP(B2709,CECOS_SIN_IDENTIFICAR!$A$2:$D$146,4,0)))</f>
        <v>1780</v>
      </c>
      <c r="Z2709">
        <f t="shared" si="341"/>
        <v>1780</v>
      </c>
      <c r="AA2709" s="3" t="s">
        <v>114</v>
      </c>
      <c r="AB2709" t="str">
        <f t="shared" si="342"/>
        <v>b. Claridad del Contenido-Productos Asociados de PAYC (Informes, Control de presupuesto y Programación y actas)</v>
      </c>
      <c r="AC2709" t="str">
        <f>VLOOKUP(AB2709,CODIFICACION_PREGUNTAS!$C$2:$D$35,2,0)</f>
        <v>PRODUCTOS002</v>
      </c>
    </row>
    <row r="2710" spans="1:29" x14ac:dyDescent="0.25">
      <c r="A2710" s="3">
        <f t="shared" si="343"/>
        <v>2709</v>
      </c>
      <c r="B2710" s="3" t="s">
        <v>249</v>
      </c>
      <c r="C2710" s="32">
        <v>40787</v>
      </c>
      <c r="D2710" s="3" t="s">
        <v>114</v>
      </c>
      <c r="E2710" s="3"/>
      <c r="F2710" s="3"/>
      <c r="G2710" s="2" t="s">
        <v>31</v>
      </c>
      <c r="H2710" s="2" t="s">
        <v>29</v>
      </c>
      <c r="I2710" s="3">
        <v>4</v>
      </c>
      <c r="J2710" s="3" t="s">
        <v>183</v>
      </c>
      <c r="K2710" s="3"/>
      <c r="L2710" s="3"/>
      <c r="M2710" s="3"/>
      <c r="N2710" s="3"/>
      <c r="O2710" s="3"/>
      <c r="P2710" s="3"/>
      <c r="Q2710" s="3"/>
      <c r="R2710" s="3"/>
      <c r="S2710" s="3"/>
      <c r="T2710" s="3" t="str">
        <f t="shared" si="336"/>
        <v>SIN CECO</v>
      </c>
      <c r="U2710" s="3" t="str">
        <f t="shared" si="337"/>
        <v>NO</v>
      </c>
      <c r="V2710" t="str">
        <f t="shared" si="338"/>
        <v>BAVARIA EDIFICIO ADMINISTRATIVO **-Productos Asociados de PAYC (Informes, Control de presupuesto y Programación y actas)</v>
      </c>
      <c r="W2710" s="53">
        <f t="shared" si="339"/>
        <v>4</v>
      </c>
      <c r="X2710">
        <f t="shared" si="340"/>
        <v>4</v>
      </c>
      <c r="Y2710">
        <f>IF(ISNA(VLOOKUP(B2710,CECOS_SIN_IDENTIFICAR!$A$2:$D$146,4,0)),"SIN CECO",IF(VLOOKUP(B2710,CECOS_SIN_IDENTIFICAR!$A$2:$D$146,4,0)=0,"SIN CECO",VLOOKUP(B2710,CECOS_SIN_IDENTIFICAR!$A$2:$D$146,4,0)))</f>
        <v>1780</v>
      </c>
      <c r="Z2710">
        <f t="shared" si="341"/>
        <v>1780</v>
      </c>
      <c r="AA2710" s="3" t="s">
        <v>114</v>
      </c>
      <c r="AB2710" t="str">
        <f t="shared" si="342"/>
        <v>c. Oportunidad en la entrega-Productos Asociados de PAYC (Informes, Control de presupuesto y Programación y actas)</v>
      </c>
      <c r="AC2710" t="str">
        <f>VLOOKUP(AB2710,CODIFICACION_PREGUNTAS!$C$2:$D$35,2,0)</f>
        <v>PRODUCTOS003</v>
      </c>
    </row>
    <row r="2711" spans="1:29" x14ac:dyDescent="0.25">
      <c r="A2711" s="3">
        <f t="shared" si="343"/>
        <v>2710</v>
      </c>
      <c r="B2711" s="3" t="s">
        <v>249</v>
      </c>
      <c r="C2711" s="32">
        <v>40787</v>
      </c>
      <c r="D2711" s="3" t="s">
        <v>114</v>
      </c>
      <c r="E2711" s="3"/>
      <c r="F2711" s="3"/>
      <c r="G2711" s="2" t="s">
        <v>32</v>
      </c>
      <c r="H2711" s="2" t="s">
        <v>29</v>
      </c>
      <c r="I2711" s="3">
        <v>4</v>
      </c>
      <c r="J2711" s="3" t="s">
        <v>183</v>
      </c>
      <c r="K2711" s="3"/>
      <c r="L2711" s="3"/>
      <c r="M2711" s="3"/>
      <c r="N2711" s="3"/>
      <c r="O2711" s="3"/>
      <c r="P2711" s="3"/>
      <c r="Q2711" s="3"/>
      <c r="R2711" s="3"/>
      <c r="S2711" s="3"/>
      <c r="T2711" s="3" t="str">
        <f t="shared" si="336"/>
        <v>SIN CECO</v>
      </c>
      <c r="U2711" s="3" t="str">
        <f t="shared" si="337"/>
        <v>NO</v>
      </c>
      <c r="V2711" t="str">
        <f t="shared" si="338"/>
        <v>BAVARIA EDIFICIO ADMINISTRATIVO **-Productos Asociados de PAYC (Informes, Control de presupuesto y Programación y actas)</v>
      </c>
      <c r="W2711" s="53">
        <f t="shared" si="339"/>
        <v>4</v>
      </c>
      <c r="X2711">
        <f t="shared" si="340"/>
        <v>4</v>
      </c>
      <c r="Y2711">
        <f>IF(ISNA(VLOOKUP(B2711,CECOS_SIN_IDENTIFICAR!$A$2:$D$146,4,0)),"SIN CECO",IF(VLOOKUP(B2711,CECOS_SIN_IDENTIFICAR!$A$2:$D$146,4,0)=0,"SIN CECO",VLOOKUP(B2711,CECOS_SIN_IDENTIFICAR!$A$2:$D$146,4,0)))</f>
        <v>1780</v>
      </c>
      <c r="Z2711">
        <f t="shared" si="341"/>
        <v>1780</v>
      </c>
      <c r="AA2711" s="3" t="s">
        <v>114</v>
      </c>
      <c r="AB2711" t="str">
        <f t="shared" si="342"/>
        <v>d. Precisión de la información-Productos Asociados de PAYC (Informes, Control de presupuesto y Programación y actas)</v>
      </c>
      <c r="AC2711" t="str">
        <f>VLOOKUP(AB2711,CODIFICACION_PREGUNTAS!$C$2:$D$35,2,0)</f>
        <v>PRODUCTOS004</v>
      </c>
    </row>
    <row r="2712" spans="1:29" x14ac:dyDescent="0.25">
      <c r="A2712" s="3">
        <f t="shared" si="343"/>
        <v>2711</v>
      </c>
      <c r="B2712" s="3" t="s">
        <v>249</v>
      </c>
      <c r="C2712" s="32">
        <v>40787</v>
      </c>
      <c r="D2712" s="3" t="s">
        <v>114</v>
      </c>
      <c r="E2712" s="3"/>
      <c r="F2712" s="3"/>
      <c r="G2712" s="2" t="s">
        <v>33</v>
      </c>
      <c r="H2712" s="2" t="s">
        <v>29</v>
      </c>
      <c r="I2712" s="3">
        <v>4</v>
      </c>
      <c r="J2712" s="3" t="s">
        <v>183</v>
      </c>
      <c r="K2712" s="3"/>
      <c r="L2712" s="3"/>
      <c r="M2712" s="3"/>
      <c r="N2712" s="3"/>
      <c r="O2712" s="3"/>
      <c r="P2712" s="3"/>
      <c r="Q2712" s="3"/>
      <c r="R2712" s="3"/>
      <c r="S2712" s="3"/>
      <c r="T2712" s="3" t="str">
        <f t="shared" si="336"/>
        <v>SIN CECO</v>
      </c>
      <c r="U2712" s="3" t="str">
        <f t="shared" si="337"/>
        <v>NO</v>
      </c>
      <c r="V2712" t="str">
        <f t="shared" si="338"/>
        <v>BAVARIA EDIFICIO ADMINISTRATIVO **-Productos Asociados de PAYC (Informes, Control de presupuesto y Programación y actas)</v>
      </c>
      <c r="W2712" s="53">
        <f t="shared" si="339"/>
        <v>4</v>
      </c>
      <c r="X2712">
        <f t="shared" si="340"/>
        <v>4</v>
      </c>
      <c r="Y2712">
        <f>IF(ISNA(VLOOKUP(B2712,CECOS_SIN_IDENTIFICAR!$A$2:$D$146,4,0)),"SIN CECO",IF(VLOOKUP(B2712,CECOS_SIN_IDENTIFICAR!$A$2:$D$146,4,0)=0,"SIN CECO",VLOOKUP(B2712,CECOS_SIN_IDENTIFICAR!$A$2:$D$146,4,0)))</f>
        <v>1780</v>
      </c>
      <c r="Z2712">
        <f t="shared" si="341"/>
        <v>1780</v>
      </c>
      <c r="AA2712" s="3" t="s">
        <v>114</v>
      </c>
      <c r="AB2712" t="str">
        <f t="shared" si="342"/>
        <v>e. Diagramación-Productos Asociados de PAYC (Informes, Control de presupuesto y Programación y actas)</v>
      </c>
      <c r="AC2712" t="str">
        <f>VLOOKUP(AB2712,CODIFICACION_PREGUNTAS!$C$2:$D$35,2,0)</f>
        <v>PRODUCTOS005</v>
      </c>
    </row>
    <row r="2713" spans="1:29" x14ac:dyDescent="0.25">
      <c r="A2713" s="3">
        <f t="shared" si="343"/>
        <v>2712</v>
      </c>
      <c r="B2713" s="3" t="s">
        <v>249</v>
      </c>
      <c r="C2713" s="32">
        <v>40787</v>
      </c>
      <c r="D2713" s="3" t="s">
        <v>114</v>
      </c>
      <c r="E2713" s="3"/>
      <c r="F2713" s="3"/>
      <c r="G2713" s="2" t="s">
        <v>34</v>
      </c>
      <c r="H2713" s="2" t="s">
        <v>35</v>
      </c>
      <c r="I2713" s="3">
        <v>4</v>
      </c>
      <c r="J2713" s="3" t="s">
        <v>183</v>
      </c>
      <c r="K2713" s="3"/>
      <c r="L2713" s="3"/>
      <c r="M2713" s="3"/>
      <c r="N2713" s="3"/>
      <c r="O2713" s="3"/>
      <c r="P2713" s="3"/>
      <c r="Q2713" s="3"/>
      <c r="R2713" s="3"/>
      <c r="S2713" s="3"/>
      <c r="T2713" s="3" t="str">
        <f t="shared" si="336"/>
        <v>SIN CECO</v>
      </c>
      <c r="U2713" s="3" t="str">
        <f t="shared" si="337"/>
        <v>NO</v>
      </c>
      <c r="V2713" t="str">
        <f t="shared" si="338"/>
        <v>BAVARIA EDIFICIO ADMINISTRATIVO **-Compromisos Pactados</v>
      </c>
      <c r="W2713" s="53">
        <f t="shared" si="339"/>
        <v>4</v>
      </c>
      <c r="X2713">
        <f t="shared" si="340"/>
        <v>4</v>
      </c>
      <c r="Y2713">
        <f>IF(ISNA(VLOOKUP(B2713,CECOS_SIN_IDENTIFICAR!$A$2:$D$146,4,0)),"SIN CECO",IF(VLOOKUP(B2713,CECOS_SIN_IDENTIFICAR!$A$2:$D$146,4,0)=0,"SIN CECO",VLOOKUP(B2713,CECOS_SIN_IDENTIFICAR!$A$2:$D$146,4,0)))</f>
        <v>1780</v>
      </c>
      <c r="Z2713">
        <f t="shared" si="341"/>
        <v>1780</v>
      </c>
      <c r="AA2713" s="3" t="s">
        <v>114</v>
      </c>
      <c r="AB2713" t="str">
        <f t="shared" si="342"/>
        <v>a. Cumplimiento-Compromisos Pactados</v>
      </c>
      <c r="AC2713" t="str">
        <f>VLOOKUP(AB2713,CODIFICACION_PREGUNTAS!$C$2:$D$35,2,0)</f>
        <v>COMPROMISOS001</v>
      </c>
    </row>
    <row r="2714" spans="1:29" x14ac:dyDescent="0.25">
      <c r="A2714" s="3">
        <f t="shared" si="343"/>
        <v>2713</v>
      </c>
      <c r="B2714" s="3" t="s">
        <v>249</v>
      </c>
      <c r="C2714" s="32">
        <v>40787</v>
      </c>
      <c r="D2714" s="3" t="s">
        <v>114</v>
      </c>
      <c r="E2714" s="3"/>
      <c r="F2714" s="3"/>
      <c r="G2714" s="2" t="s">
        <v>36</v>
      </c>
      <c r="H2714" s="2" t="s">
        <v>35</v>
      </c>
      <c r="I2714" s="3">
        <v>4</v>
      </c>
      <c r="J2714" s="3" t="s">
        <v>183</v>
      </c>
      <c r="K2714" s="3"/>
      <c r="L2714" s="3"/>
      <c r="M2714" s="3"/>
      <c r="N2714" s="3"/>
      <c r="O2714" s="3"/>
      <c r="P2714" s="3"/>
      <c r="Q2714" s="3"/>
      <c r="R2714" s="3"/>
      <c r="S2714" s="3"/>
      <c r="T2714" s="3" t="str">
        <f t="shared" si="336"/>
        <v>SIN CECO</v>
      </c>
      <c r="U2714" s="3" t="str">
        <f t="shared" si="337"/>
        <v>NO</v>
      </c>
      <c r="V2714" t="str">
        <f t="shared" si="338"/>
        <v>BAVARIA EDIFICIO ADMINISTRATIVO **-Compromisos Pactados</v>
      </c>
      <c r="W2714" s="53">
        <f t="shared" si="339"/>
        <v>4</v>
      </c>
      <c r="X2714">
        <f t="shared" si="340"/>
        <v>4</v>
      </c>
      <c r="Y2714">
        <f>IF(ISNA(VLOOKUP(B2714,CECOS_SIN_IDENTIFICAR!$A$2:$D$146,4,0)),"SIN CECO",IF(VLOOKUP(B2714,CECOS_SIN_IDENTIFICAR!$A$2:$D$146,4,0)=0,"SIN CECO",VLOOKUP(B2714,CECOS_SIN_IDENTIFICAR!$A$2:$D$146,4,0)))</f>
        <v>1780</v>
      </c>
      <c r="Z2714">
        <f t="shared" si="341"/>
        <v>1780</v>
      </c>
      <c r="AA2714" s="3" t="s">
        <v>114</v>
      </c>
      <c r="AB2714" t="str">
        <f t="shared" si="342"/>
        <v>b. Satisface expectativas-Compromisos Pactados</v>
      </c>
      <c r="AC2714" t="str">
        <f>VLOOKUP(AB2714,CODIFICACION_PREGUNTAS!$C$2:$D$35,2,0)</f>
        <v>COMPROMISOS002</v>
      </c>
    </row>
    <row r="2715" spans="1:29" x14ac:dyDescent="0.25">
      <c r="A2715" s="3">
        <f t="shared" si="343"/>
        <v>2714</v>
      </c>
      <c r="B2715" s="3" t="s">
        <v>249</v>
      </c>
      <c r="C2715" s="32">
        <v>40787</v>
      </c>
      <c r="D2715" s="3" t="s">
        <v>114</v>
      </c>
      <c r="E2715" s="3"/>
      <c r="F2715" s="3"/>
      <c r="G2715" s="2" t="s">
        <v>37</v>
      </c>
      <c r="H2715" s="2" t="s">
        <v>35</v>
      </c>
      <c r="I2715" s="3">
        <v>4</v>
      </c>
      <c r="J2715" s="3" t="s">
        <v>183</v>
      </c>
      <c r="K2715" s="3"/>
      <c r="L2715" s="3"/>
      <c r="M2715" s="3"/>
      <c r="N2715" s="3"/>
      <c r="O2715" s="3"/>
      <c r="P2715" s="3"/>
      <c r="Q2715" s="3"/>
      <c r="R2715" s="3"/>
      <c r="S2715" s="3"/>
      <c r="T2715" s="3" t="str">
        <f t="shared" si="336"/>
        <v>SIN CECO</v>
      </c>
      <c r="U2715" s="3" t="str">
        <f t="shared" si="337"/>
        <v>NO</v>
      </c>
      <c r="V2715" t="str">
        <f t="shared" si="338"/>
        <v>BAVARIA EDIFICIO ADMINISTRATIVO **-Compromisos Pactados</v>
      </c>
      <c r="W2715" s="53">
        <f t="shared" si="339"/>
        <v>4</v>
      </c>
      <c r="X2715">
        <f t="shared" si="340"/>
        <v>4</v>
      </c>
      <c r="Y2715">
        <f>IF(ISNA(VLOOKUP(B2715,CECOS_SIN_IDENTIFICAR!$A$2:$D$146,4,0)),"SIN CECO",IF(VLOOKUP(B2715,CECOS_SIN_IDENTIFICAR!$A$2:$D$146,4,0)=0,"SIN CECO",VLOOKUP(B2715,CECOS_SIN_IDENTIFICAR!$A$2:$D$146,4,0)))</f>
        <v>1780</v>
      </c>
      <c r="Z2715">
        <f t="shared" si="341"/>
        <v>1780</v>
      </c>
      <c r="AA2715" s="3" t="s">
        <v>114</v>
      </c>
      <c r="AB2715" t="str">
        <f t="shared" si="342"/>
        <v>c. Calidad de la Información suministrada-Compromisos Pactados</v>
      </c>
      <c r="AC2715" t="str">
        <f>VLOOKUP(AB2715,CODIFICACION_PREGUNTAS!$C$2:$D$35,2,0)</f>
        <v>COMPROMISOS003</v>
      </c>
    </row>
    <row r="2716" spans="1:29" x14ac:dyDescent="0.25">
      <c r="A2716" s="3">
        <f t="shared" si="343"/>
        <v>2715</v>
      </c>
      <c r="B2716" s="3" t="s">
        <v>249</v>
      </c>
      <c r="C2716" s="32">
        <v>40787</v>
      </c>
      <c r="D2716" s="3" t="s">
        <v>114</v>
      </c>
      <c r="E2716" s="3"/>
      <c r="F2716" s="3"/>
      <c r="G2716" s="2" t="s">
        <v>38</v>
      </c>
      <c r="H2716" s="2" t="s">
        <v>35</v>
      </c>
      <c r="I2716" s="3">
        <v>4</v>
      </c>
      <c r="J2716" s="3" t="s">
        <v>183</v>
      </c>
      <c r="K2716" s="3"/>
      <c r="L2716" s="3"/>
      <c r="M2716" s="3"/>
      <c r="N2716" s="3"/>
      <c r="O2716" s="3"/>
      <c r="P2716" s="3"/>
      <c r="Q2716" s="3"/>
      <c r="R2716" s="3"/>
      <c r="S2716" s="3"/>
      <c r="T2716" s="3" t="str">
        <f t="shared" si="336"/>
        <v>SIN CECO</v>
      </c>
      <c r="U2716" s="3" t="str">
        <f t="shared" si="337"/>
        <v>NO</v>
      </c>
      <c r="V2716" t="str">
        <f t="shared" si="338"/>
        <v>BAVARIA EDIFICIO ADMINISTRATIVO **-Compromisos Pactados</v>
      </c>
      <c r="W2716" s="53">
        <f t="shared" si="339"/>
        <v>4</v>
      </c>
      <c r="X2716">
        <f t="shared" si="340"/>
        <v>4</v>
      </c>
      <c r="Y2716">
        <f>IF(ISNA(VLOOKUP(B2716,CECOS_SIN_IDENTIFICAR!$A$2:$D$146,4,0)),"SIN CECO",IF(VLOOKUP(B2716,CECOS_SIN_IDENTIFICAR!$A$2:$D$146,4,0)=0,"SIN CECO",VLOOKUP(B2716,CECOS_SIN_IDENTIFICAR!$A$2:$D$146,4,0)))</f>
        <v>1780</v>
      </c>
      <c r="Z2716">
        <f t="shared" si="341"/>
        <v>1780</v>
      </c>
      <c r="AA2716" s="3" t="s">
        <v>114</v>
      </c>
      <c r="AB2716" t="str">
        <f t="shared" si="342"/>
        <v>d. Disposición del personal de PAYC a las solicitudes del cliente-Compromisos Pactados</v>
      </c>
      <c r="AC2716" t="str">
        <f>VLOOKUP(AB2716,CODIFICACION_PREGUNTAS!$C$2:$D$35,2,0)</f>
        <v>COMPROMISOS004</v>
      </c>
    </row>
    <row r="2717" spans="1:29" x14ac:dyDescent="0.25">
      <c r="A2717" s="3">
        <f t="shared" si="343"/>
        <v>2716</v>
      </c>
      <c r="B2717" s="3" t="s">
        <v>249</v>
      </c>
      <c r="C2717" s="32">
        <v>40787</v>
      </c>
      <c r="D2717" s="3" t="s">
        <v>114</v>
      </c>
      <c r="E2717" s="3"/>
      <c r="F2717" s="3"/>
      <c r="G2717" s="2" t="s">
        <v>39</v>
      </c>
      <c r="H2717" s="2" t="s">
        <v>35</v>
      </c>
      <c r="I2717" s="3">
        <v>4</v>
      </c>
      <c r="J2717" s="3" t="s">
        <v>183</v>
      </c>
      <c r="K2717" s="3"/>
      <c r="L2717" s="3"/>
      <c r="M2717" s="3"/>
      <c r="N2717" s="3"/>
      <c r="O2717" s="3"/>
      <c r="P2717" s="3"/>
      <c r="Q2717" s="3"/>
      <c r="R2717" s="3"/>
      <c r="S2717" s="3"/>
      <c r="T2717" s="3" t="str">
        <f t="shared" si="336"/>
        <v>SIN CECO</v>
      </c>
      <c r="U2717" s="3" t="str">
        <f t="shared" si="337"/>
        <v>NO</v>
      </c>
      <c r="V2717" t="str">
        <f t="shared" si="338"/>
        <v>BAVARIA EDIFICIO ADMINISTRATIVO **-Compromisos Pactados</v>
      </c>
      <c r="W2717" s="53">
        <f t="shared" si="339"/>
        <v>4</v>
      </c>
      <c r="X2717">
        <f t="shared" si="340"/>
        <v>4</v>
      </c>
      <c r="Y2717">
        <f>IF(ISNA(VLOOKUP(B2717,CECOS_SIN_IDENTIFICAR!$A$2:$D$146,4,0)),"SIN CECO",IF(VLOOKUP(B2717,CECOS_SIN_IDENTIFICAR!$A$2:$D$146,4,0)=0,"SIN CECO",VLOOKUP(B2717,CECOS_SIN_IDENTIFICAR!$A$2:$D$146,4,0)))</f>
        <v>1780</v>
      </c>
      <c r="Z2717">
        <f t="shared" si="341"/>
        <v>1780</v>
      </c>
      <c r="AA2717" s="3" t="s">
        <v>114</v>
      </c>
      <c r="AB2717" t="str">
        <f t="shared" si="342"/>
        <v>e. Coherencia entre lo solicitado y lo entregado-Compromisos Pactados</v>
      </c>
      <c r="AC2717" t="str">
        <f>VLOOKUP(AB2717,CODIFICACION_PREGUNTAS!$C$2:$D$35,2,0)</f>
        <v>COMPROMISOS005</v>
      </c>
    </row>
    <row r="2718" spans="1:29" x14ac:dyDescent="0.25">
      <c r="A2718" s="3">
        <f t="shared" si="343"/>
        <v>2717</v>
      </c>
      <c r="B2718" s="3" t="s">
        <v>249</v>
      </c>
      <c r="C2718" s="32">
        <v>40787</v>
      </c>
      <c r="D2718" s="3" t="s">
        <v>114</v>
      </c>
      <c r="E2718" s="3"/>
      <c r="F2718" s="3"/>
      <c r="G2718" s="2" t="s">
        <v>40</v>
      </c>
      <c r="H2718" s="2" t="s">
        <v>40</v>
      </c>
      <c r="I2718" s="3">
        <v>4</v>
      </c>
      <c r="J2718" s="3" t="s">
        <v>183</v>
      </c>
      <c r="K2718" s="3"/>
      <c r="L2718" s="3"/>
      <c r="M2718" s="3"/>
      <c r="N2718" s="3"/>
      <c r="O2718" s="3"/>
      <c r="P2718" s="3"/>
      <c r="Q2718" s="3"/>
      <c r="R2718" s="3"/>
      <c r="S2718" s="3"/>
      <c r="T2718" s="3" t="str">
        <f t="shared" si="336"/>
        <v>SIN CECO</v>
      </c>
      <c r="U2718" s="3" t="str">
        <f t="shared" si="337"/>
        <v>NO</v>
      </c>
      <c r="V2718" t="str">
        <f t="shared" si="338"/>
        <v>BAVARIA EDIFICIO ADMINISTRATIVO **-Grado de Satisfacción con el Servicio Prestado</v>
      </c>
      <c r="W2718" s="53">
        <f t="shared" si="339"/>
        <v>4</v>
      </c>
      <c r="X2718">
        <f t="shared" si="340"/>
        <v>4</v>
      </c>
      <c r="Y2718">
        <f>IF(ISNA(VLOOKUP(B2718,CECOS_SIN_IDENTIFICAR!$A$2:$D$146,4,0)),"SIN CECO",IF(VLOOKUP(B2718,CECOS_SIN_IDENTIFICAR!$A$2:$D$146,4,0)=0,"SIN CECO",VLOOKUP(B2718,CECOS_SIN_IDENTIFICAR!$A$2:$D$146,4,0)))</f>
        <v>1780</v>
      </c>
      <c r="Z2718">
        <f t="shared" si="341"/>
        <v>1780</v>
      </c>
      <c r="AA2718" s="3" t="s">
        <v>114</v>
      </c>
      <c r="AB2718" t="str">
        <f t="shared" si="342"/>
        <v>Grado de Satisfacción con el Servicio Prestado-Grado de Satisfacción con el Servicio Prestado</v>
      </c>
      <c r="AC2718" t="str">
        <f>VLOOKUP(AB2718,CODIFICACION_PREGUNTAS!$C$2:$D$35,2,0)</f>
        <v>SATISFACCION001</v>
      </c>
    </row>
    <row r="2719" spans="1:29" x14ac:dyDescent="0.25">
      <c r="A2719" s="3">
        <f t="shared" si="343"/>
        <v>2718</v>
      </c>
      <c r="B2719" s="3" t="s">
        <v>249</v>
      </c>
      <c r="C2719" s="32">
        <v>40787</v>
      </c>
      <c r="D2719" s="3" t="s">
        <v>114</v>
      </c>
      <c r="E2719" s="3"/>
      <c r="F2719" s="3"/>
      <c r="G2719" s="2" t="s">
        <v>41</v>
      </c>
      <c r="H2719" s="2" t="s">
        <v>41</v>
      </c>
      <c r="I2719" s="3">
        <v>4</v>
      </c>
      <c r="J2719" s="3" t="s">
        <v>183</v>
      </c>
      <c r="K2719" s="3"/>
      <c r="L2719" s="3"/>
      <c r="M2719" s="3"/>
      <c r="N2719" s="3"/>
      <c r="O2719" s="3"/>
      <c r="P2719" s="3"/>
      <c r="Q2719" s="3"/>
      <c r="R2719" s="3"/>
      <c r="S2719" s="3"/>
      <c r="T2719" s="3" t="str">
        <f t="shared" si="336"/>
        <v>SIN CECO</v>
      </c>
      <c r="U2719" s="3" t="str">
        <f t="shared" si="337"/>
        <v>NO</v>
      </c>
      <c r="V2719" t="str">
        <f t="shared" si="338"/>
        <v>BAVARIA EDIFICIO ADMINISTRATIVO **-Posibilidad de Volver a Contratar con PAYC</v>
      </c>
      <c r="W2719" s="53">
        <f t="shared" si="339"/>
        <v>4</v>
      </c>
      <c r="X2719">
        <f t="shared" si="340"/>
        <v>4</v>
      </c>
      <c r="Y2719">
        <f>IF(ISNA(VLOOKUP(B2719,CECOS_SIN_IDENTIFICAR!$A$2:$D$146,4,0)),"SIN CECO",IF(VLOOKUP(B2719,CECOS_SIN_IDENTIFICAR!$A$2:$D$146,4,0)=0,"SIN CECO",VLOOKUP(B2719,CECOS_SIN_IDENTIFICAR!$A$2:$D$146,4,0)))</f>
        <v>1780</v>
      </c>
      <c r="Z2719">
        <f t="shared" si="341"/>
        <v>1780</v>
      </c>
      <c r="AA2719" s="3" t="s">
        <v>114</v>
      </c>
      <c r="AB2719" t="str">
        <f t="shared" si="342"/>
        <v>Posibilidad de Volver a Contratar con PAYC-Posibilidad de Volver a Contratar con PAYC</v>
      </c>
      <c r="AC2719" t="str">
        <f>VLOOKUP(AB2719,CODIFICACION_PREGUNTAS!$C$2:$D$35,2,0)</f>
        <v>VOLVER001</v>
      </c>
    </row>
    <row r="2720" spans="1:29" x14ac:dyDescent="0.25">
      <c r="A2720" s="3">
        <f t="shared" si="343"/>
        <v>2719</v>
      </c>
      <c r="B2720" s="3" t="s">
        <v>249</v>
      </c>
      <c r="C2720" s="32">
        <v>40787</v>
      </c>
      <c r="D2720" s="3" t="s">
        <v>114</v>
      </c>
      <c r="E2720" s="3"/>
      <c r="F2720" s="3"/>
      <c r="G2720" s="2" t="s">
        <v>42</v>
      </c>
      <c r="H2720" s="6" t="s">
        <v>43</v>
      </c>
      <c r="I2720" s="3" t="s">
        <v>56</v>
      </c>
      <c r="J2720" s="3" t="s">
        <v>183</v>
      </c>
      <c r="K2720" s="3"/>
      <c r="L2720" s="3"/>
      <c r="M2720" s="3"/>
      <c r="N2720" s="3"/>
      <c r="O2720" s="3"/>
      <c r="P2720" s="3"/>
      <c r="Q2720" s="3"/>
      <c r="R2720" s="3"/>
      <c r="S2720" s="3"/>
      <c r="T2720" s="3" t="str">
        <f t="shared" si="336"/>
        <v>SIN CECO</v>
      </c>
      <c r="U2720" s="3" t="str">
        <f t="shared" si="337"/>
        <v>NO</v>
      </c>
      <c r="V2720" t="str">
        <f t="shared" si="338"/>
        <v>BAVARIA EDIFICIO ADMINISTRATIVO **-Fortalezas PAYC</v>
      </c>
      <c r="W2720" s="53" t="str">
        <f t="shared" si="339"/>
        <v>-</v>
      </c>
      <c r="X2720">
        <f t="shared" si="340"/>
        <v>0</v>
      </c>
      <c r="Y2720">
        <f>IF(ISNA(VLOOKUP(B2720,CECOS_SIN_IDENTIFICAR!$A$2:$D$146,4,0)),"SIN CECO",IF(VLOOKUP(B2720,CECOS_SIN_IDENTIFICAR!$A$2:$D$146,4,0)=0,"SIN CECO",VLOOKUP(B2720,CECOS_SIN_IDENTIFICAR!$A$2:$D$146,4,0)))</f>
        <v>1780</v>
      </c>
      <c r="Z2720">
        <f t="shared" si="341"/>
        <v>1780</v>
      </c>
      <c r="AA2720" s="3" t="s">
        <v>114</v>
      </c>
      <c r="AB2720" t="str">
        <f t="shared" si="342"/>
        <v>Principales fortalezas en el servicio que presta PAYC-Fortalezas PAYC</v>
      </c>
      <c r="AC2720" t="str">
        <f>VLOOKUP(AB2720,CODIFICACION_PREGUNTAS!$C$2:$D$35,2,0)</f>
        <v>FORT001</v>
      </c>
    </row>
    <row r="2721" spans="1:29" x14ac:dyDescent="0.25">
      <c r="A2721" s="3">
        <f t="shared" si="343"/>
        <v>2720</v>
      </c>
      <c r="B2721" s="3" t="s">
        <v>249</v>
      </c>
      <c r="C2721" s="32">
        <v>40787</v>
      </c>
      <c r="D2721" s="3" t="s">
        <v>114</v>
      </c>
      <c r="E2721" s="3"/>
      <c r="F2721" s="3"/>
      <c r="G2721" s="2" t="s">
        <v>44</v>
      </c>
      <c r="H2721" s="6" t="s">
        <v>45</v>
      </c>
      <c r="I2721" s="3" t="s">
        <v>56</v>
      </c>
      <c r="J2721" s="3" t="s">
        <v>183</v>
      </c>
      <c r="K2721" s="3"/>
      <c r="L2721" s="3"/>
      <c r="M2721" s="3"/>
      <c r="N2721" s="3"/>
      <c r="O2721" s="3"/>
      <c r="P2721" s="3"/>
      <c r="Q2721" s="3"/>
      <c r="R2721" s="3"/>
      <c r="S2721" s="3"/>
      <c r="T2721" s="3" t="str">
        <f t="shared" si="336"/>
        <v>SIN CECO</v>
      </c>
      <c r="U2721" s="3" t="str">
        <f t="shared" si="337"/>
        <v>NO</v>
      </c>
      <c r="V2721" t="str">
        <f t="shared" si="338"/>
        <v>BAVARIA EDIFICIO ADMINISTRATIVO **-Debilidades PAYC</v>
      </c>
      <c r="W2721" s="53" t="str">
        <f t="shared" si="339"/>
        <v>-</v>
      </c>
      <c r="X2721">
        <f t="shared" si="340"/>
        <v>0</v>
      </c>
      <c r="Y2721">
        <f>IF(ISNA(VLOOKUP(B2721,CECOS_SIN_IDENTIFICAR!$A$2:$D$146,4,0)),"SIN CECO",IF(VLOOKUP(B2721,CECOS_SIN_IDENTIFICAR!$A$2:$D$146,4,0)=0,"SIN CECO",VLOOKUP(B2721,CECOS_SIN_IDENTIFICAR!$A$2:$D$146,4,0)))</f>
        <v>1780</v>
      </c>
      <c r="Z2721">
        <f t="shared" si="341"/>
        <v>1780</v>
      </c>
      <c r="AA2721" s="3" t="s">
        <v>114</v>
      </c>
      <c r="AB2721" t="str">
        <f t="shared" si="342"/>
        <v>Principales debilidades en el servicio que presta PAYC-Debilidades PAYC</v>
      </c>
      <c r="AC2721" t="str">
        <f>VLOOKUP(AB2721,CODIFICACION_PREGUNTAS!$C$2:$D$35,2,0)</f>
        <v>DEB001</v>
      </c>
    </row>
    <row r="2722" spans="1:29" x14ac:dyDescent="0.25">
      <c r="A2722" s="3">
        <f t="shared" si="343"/>
        <v>2721</v>
      </c>
      <c r="B2722" s="3" t="s">
        <v>250</v>
      </c>
      <c r="C2722" s="32">
        <v>40787</v>
      </c>
      <c r="D2722" s="3" t="s">
        <v>114</v>
      </c>
      <c r="E2722" s="3"/>
      <c r="F2722" s="3"/>
      <c r="G2722" s="2" t="s">
        <v>5</v>
      </c>
      <c r="H2722" s="3" t="s">
        <v>6</v>
      </c>
      <c r="I2722" s="3">
        <v>4</v>
      </c>
      <c r="J2722" s="3" t="s">
        <v>183</v>
      </c>
      <c r="K2722" s="3"/>
      <c r="L2722" s="3"/>
      <c r="M2722" s="3"/>
      <c r="N2722" s="3"/>
      <c r="O2722" s="3"/>
      <c r="P2722" s="3"/>
      <c r="Q2722" s="3"/>
      <c r="R2722" s="3"/>
      <c r="S2722" s="3"/>
      <c r="T2722" s="3" t="str">
        <f t="shared" si="336"/>
        <v>SIN CECO</v>
      </c>
      <c r="U2722" s="3" t="str">
        <f t="shared" si="337"/>
        <v>NO</v>
      </c>
      <c r="V2722" t="str">
        <f t="shared" si="338"/>
        <v>HOMECENTER MANIZALES **-Soporte Técnico</v>
      </c>
      <c r="W2722" s="53">
        <f t="shared" si="339"/>
        <v>4</v>
      </c>
      <c r="X2722">
        <f t="shared" si="340"/>
        <v>4</v>
      </c>
      <c r="Y2722">
        <f>IF(ISNA(VLOOKUP(B2722,CECOS_SIN_IDENTIFICAR!$A$2:$D$146,4,0)),"SIN CECO",IF(VLOOKUP(B2722,CECOS_SIN_IDENTIFICAR!$A$2:$D$146,4,0)=0,"SIN CECO",VLOOKUP(B2722,CECOS_SIN_IDENTIFICAR!$A$2:$D$146,4,0)))</f>
        <v>1249</v>
      </c>
      <c r="Z2722">
        <f t="shared" si="341"/>
        <v>1249</v>
      </c>
      <c r="AA2722" s="3" t="s">
        <v>114</v>
      </c>
      <c r="AB2722" t="str">
        <f t="shared" si="342"/>
        <v>a. Conocimiento específico de temas aplicables al proyecto-Soporte Técnico</v>
      </c>
      <c r="AC2722" t="str">
        <f>VLOOKUP(AB2722,CODIFICACION_PREGUNTAS!$C$2:$D$35,2,0)</f>
        <v>SOPORTE_TEC001</v>
      </c>
    </row>
    <row r="2723" spans="1:29" x14ac:dyDescent="0.25">
      <c r="A2723" s="3">
        <f t="shared" si="343"/>
        <v>2722</v>
      </c>
      <c r="B2723" s="3" t="s">
        <v>250</v>
      </c>
      <c r="C2723" s="32">
        <v>40787</v>
      </c>
      <c r="D2723" s="3" t="s">
        <v>114</v>
      </c>
      <c r="E2723" s="3"/>
      <c r="F2723" s="3"/>
      <c r="G2723" s="2" t="s">
        <v>7</v>
      </c>
      <c r="H2723" s="3" t="s">
        <v>6</v>
      </c>
      <c r="I2723" s="3">
        <v>4</v>
      </c>
      <c r="J2723" s="3" t="s">
        <v>183</v>
      </c>
      <c r="K2723" s="3"/>
      <c r="L2723" s="3"/>
      <c r="M2723" s="3"/>
      <c r="N2723" s="3"/>
      <c r="O2723" s="3"/>
      <c r="P2723" s="3"/>
      <c r="Q2723" s="3"/>
      <c r="R2723" s="3"/>
      <c r="S2723" s="3"/>
      <c r="T2723" s="3" t="str">
        <f t="shared" si="336"/>
        <v>SIN CECO</v>
      </c>
      <c r="U2723" s="3" t="str">
        <f t="shared" si="337"/>
        <v>NO</v>
      </c>
      <c r="V2723" t="str">
        <f t="shared" si="338"/>
        <v>HOMECENTER MANIZALES **-Soporte Técnico</v>
      </c>
      <c r="W2723" s="53">
        <f t="shared" si="339"/>
        <v>4</v>
      </c>
      <c r="X2723">
        <f t="shared" si="340"/>
        <v>4</v>
      </c>
      <c r="Y2723">
        <f>IF(ISNA(VLOOKUP(B2723,CECOS_SIN_IDENTIFICAR!$A$2:$D$146,4,0)),"SIN CECO",IF(VLOOKUP(B2723,CECOS_SIN_IDENTIFICAR!$A$2:$D$146,4,0)=0,"SIN CECO",VLOOKUP(B2723,CECOS_SIN_IDENTIFICAR!$A$2:$D$146,4,0)))</f>
        <v>1249</v>
      </c>
      <c r="Z2723">
        <f t="shared" si="341"/>
        <v>1249</v>
      </c>
      <c r="AA2723" s="3" t="s">
        <v>114</v>
      </c>
      <c r="AB2723" t="str">
        <f t="shared" si="342"/>
        <v>b. Idoneidad y Calidad del soporte-Soporte Técnico</v>
      </c>
      <c r="AC2723" t="str">
        <f>VLOOKUP(AB2723,CODIFICACION_PREGUNTAS!$C$2:$D$35,2,0)</f>
        <v>SOPORTE_TEC002</v>
      </c>
    </row>
    <row r="2724" spans="1:29" x14ac:dyDescent="0.25">
      <c r="A2724" s="3">
        <f t="shared" si="343"/>
        <v>2723</v>
      </c>
      <c r="B2724" s="3" t="s">
        <v>250</v>
      </c>
      <c r="C2724" s="32">
        <v>40787</v>
      </c>
      <c r="D2724" s="3" t="s">
        <v>114</v>
      </c>
      <c r="E2724" s="3"/>
      <c r="F2724" s="3"/>
      <c r="G2724" s="2" t="s">
        <v>8</v>
      </c>
      <c r="H2724" s="3" t="s">
        <v>6</v>
      </c>
      <c r="I2724" s="3">
        <v>4</v>
      </c>
      <c r="J2724" s="3" t="s">
        <v>183</v>
      </c>
      <c r="K2724" s="3"/>
      <c r="L2724" s="3"/>
      <c r="M2724" s="3"/>
      <c r="N2724" s="3"/>
      <c r="O2724" s="3"/>
      <c r="P2724" s="3"/>
      <c r="Q2724" s="3"/>
      <c r="R2724" s="3"/>
      <c r="S2724" s="3"/>
      <c r="T2724" s="3" t="str">
        <f t="shared" si="336"/>
        <v>SIN CECO</v>
      </c>
      <c r="U2724" s="3" t="str">
        <f t="shared" si="337"/>
        <v>NO</v>
      </c>
      <c r="V2724" t="str">
        <f t="shared" si="338"/>
        <v>HOMECENTER MANIZALES **-Soporte Técnico</v>
      </c>
      <c r="W2724" s="53">
        <f t="shared" si="339"/>
        <v>4</v>
      </c>
      <c r="X2724">
        <f t="shared" si="340"/>
        <v>4</v>
      </c>
      <c r="Y2724">
        <f>IF(ISNA(VLOOKUP(B2724,CECOS_SIN_IDENTIFICAR!$A$2:$D$146,4,0)),"SIN CECO",IF(VLOOKUP(B2724,CECOS_SIN_IDENTIFICAR!$A$2:$D$146,4,0)=0,"SIN CECO",VLOOKUP(B2724,CECOS_SIN_IDENTIFICAR!$A$2:$D$146,4,0)))</f>
        <v>1249</v>
      </c>
      <c r="Z2724">
        <f t="shared" si="341"/>
        <v>1249</v>
      </c>
      <c r="AA2724" s="3" t="s">
        <v>114</v>
      </c>
      <c r="AB2724" t="str">
        <f t="shared" si="342"/>
        <v>c. Cumplimiento de especificaciones técnicas de construcción-Soporte Técnico</v>
      </c>
      <c r="AC2724" t="str">
        <f>VLOOKUP(AB2724,CODIFICACION_PREGUNTAS!$C$2:$D$35,2,0)</f>
        <v>SOPORTE_TEC003</v>
      </c>
    </row>
    <row r="2725" spans="1:29" x14ac:dyDescent="0.25">
      <c r="A2725" s="3">
        <f t="shared" si="343"/>
        <v>2724</v>
      </c>
      <c r="B2725" s="3" t="s">
        <v>250</v>
      </c>
      <c r="C2725" s="32">
        <v>40787</v>
      </c>
      <c r="D2725" s="3" t="s">
        <v>114</v>
      </c>
      <c r="E2725" s="3"/>
      <c r="F2725" s="3"/>
      <c r="G2725" s="2" t="s">
        <v>9</v>
      </c>
      <c r="H2725" s="3" t="s">
        <v>6</v>
      </c>
      <c r="I2725" s="3">
        <v>4</v>
      </c>
      <c r="J2725" s="3" t="s">
        <v>183</v>
      </c>
      <c r="K2725" s="3"/>
      <c r="L2725" s="3"/>
      <c r="M2725" s="3"/>
      <c r="N2725" s="3"/>
      <c r="O2725" s="3"/>
      <c r="P2725" s="3"/>
      <c r="Q2725" s="3"/>
      <c r="R2725" s="3"/>
      <c r="S2725" s="3"/>
      <c r="T2725" s="3" t="str">
        <f t="shared" si="336"/>
        <v>SIN CECO</v>
      </c>
      <c r="U2725" s="3" t="str">
        <f t="shared" si="337"/>
        <v>NO</v>
      </c>
      <c r="V2725" t="str">
        <f t="shared" si="338"/>
        <v>HOMECENTER MANIZALES **-Soporte Técnico</v>
      </c>
      <c r="W2725" s="53">
        <f t="shared" si="339"/>
        <v>4</v>
      </c>
      <c r="X2725">
        <f t="shared" si="340"/>
        <v>4</v>
      </c>
      <c r="Y2725">
        <f>IF(ISNA(VLOOKUP(B2725,CECOS_SIN_IDENTIFICAR!$A$2:$D$146,4,0)),"SIN CECO",IF(VLOOKUP(B2725,CECOS_SIN_IDENTIFICAR!$A$2:$D$146,4,0)=0,"SIN CECO",VLOOKUP(B2725,CECOS_SIN_IDENTIFICAR!$A$2:$D$146,4,0)))</f>
        <v>1249</v>
      </c>
      <c r="Z2725">
        <f t="shared" si="341"/>
        <v>1249</v>
      </c>
      <c r="AA2725" s="3" t="s">
        <v>114</v>
      </c>
      <c r="AB2725" t="str">
        <f t="shared" si="342"/>
        <v>d. Confiabilidad de los conceptos aplicados-Soporte Técnico</v>
      </c>
      <c r="AC2725" t="str">
        <f>VLOOKUP(AB2725,CODIFICACION_PREGUNTAS!$C$2:$D$35,2,0)</f>
        <v>SOPORTE_TEC004</v>
      </c>
    </row>
    <row r="2726" spans="1:29" x14ac:dyDescent="0.25">
      <c r="A2726" s="3">
        <f t="shared" si="343"/>
        <v>2725</v>
      </c>
      <c r="B2726" s="3" t="s">
        <v>250</v>
      </c>
      <c r="C2726" s="32">
        <v>40787</v>
      </c>
      <c r="D2726" s="3" t="s">
        <v>114</v>
      </c>
      <c r="E2726" s="3"/>
      <c r="F2726" s="3"/>
      <c r="G2726" s="2" t="s">
        <v>10</v>
      </c>
      <c r="H2726" s="3" t="s">
        <v>6</v>
      </c>
      <c r="I2726" s="3">
        <v>4</v>
      </c>
      <c r="J2726" s="3" t="s">
        <v>183</v>
      </c>
      <c r="K2726" s="3"/>
      <c r="L2726" s="3"/>
      <c r="M2726" s="3"/>
      <c r="N2726" s="3"/>
      <c r="O2726" s="3"/>
      <c r="P2726" s="3"/>
      <c r="Q2726" s="3"/>
      <c r="R2726" s="3"/>
      <c r="S2726" s="3"/>
      <c r="T2726" s="3" t="str">
        <f t="shared" si="336"/>
        <v>SIN CECO</v>
      </c>
      <c r="U2726" s="3" t="str">
        <f t="shared" si="337"/>
        <v>NO</v>
      </c>
      <c r="V2726" t="str">
        <f t="shared" si="338"/>
        <v>HOMECENTER MANIZALES **-Soporte Técnico</v>
      </c>
      <c r="W2726" s="53">
        <f t="shared" si="339"/>
        <v>4</v>
      </c>
      <c r="X2726">
        <f t="shared" si="340"/>
        <v>4</v>
      </c>
      <c r="Y2726">
        <f>IF(ISNA(VLOOKUP(B2726,CECOS_SIN_IDENTIFICAR!$A$2:$D$146,4,0)),"SIN CECO",IF(VLOOKUP(B2726,CECOS_SIN_IDENTIFICAR!$A$2:$D$146,4,0)=0,"SIN CECO",VLOOKUP(B2726,CECOS_SIN_IDENTIFICAR!$A$2:$D$146,4,0)))</f>
        <v>1249</v>
      </c>
      <c r="Z2726">
        <f t="shared" si="341"/>
        <v>1249</v>
      </c>
      <c r="AA2726" s="3" t="s">
        <v>114</v>
      </c>
      <c r="AB2726" t="str">
        <f t="shared" si="342"/>
        <v>e. Oportunidad en entrega de información o requerimientos-Soporte Técnico</v>
      </c>
      <c r="AC2726" t="str">
        <f>VLOOKUP(AB2726,CODIFICACION_PREGUNTAS!$C$2:$D$35,2,0)</f>
        <v>SOPORTE_TEC005</v>
      </c>
    </row>
    <row r="2727" spans="1:29" x14ac:dyDescent="0.25">
      <c r="A2727" s="3">
        <f t="shared" si="343"/>
        <v>2726</v>
      </c>
      <c r="B2727" s="3" t="s">
        <v>250</v>
      </c>
      <c r="C2727" s="32">
        <v>40787</v>
      </c>
      <c r="D2727" s="3" t="s">
        <v>114</v>
      </c>
      <c r="E2727" s="3"/>
      <c r="F2727" s="3"/>
      <c r="G2727" s="2" t="s">
        <v>11</v>
      </c>
      <c r="H2727" s="3" t="s">
        <v>12</v>
      </c>
      <c r="I2727" s="3">
        <v>4</v>
      </c>
      <c r="J2727" s="3" t="s">
        <v>183</v>
      </c>
      <c r="K2727" s="3"/>
      <c r="L2727" s="3"/>
      <c r="M2727" s="3"/>
      <c r="N2727" s="3"/>
      <c r="O2727" s="3"/>
      <c r="P2727" s="3"/>
      <c r="Q2727" s="3"/>
      <c r="R2727" s="3"/>
      <c r="S2727" s="3"/>
      <c r="T2727" s="3" t="str">
        <f t="shared" si="336"/>
        <v>SIN CECO</v>
      </c>
      <c r="U2727" s="3" t="str">
        <f t="shared" si="337"/>
        <v>NO</v>
      </c>
      <c r="V2727" t="str">
        <f t="shared" si="338"/>
        <v>HOMECENTER MANIZALES **-Soporte Administrativo</v>
      </c>
      <c r="W2727" s="53">
        <f t="shared" si="339"/>
        <v>4</v>
      </c>
      <c r="X2727">
        <f t="shared" si="340"/>
        <v>4</v>
      </c>
      <c r="Y2727">
        <f>IF(ISNA(VLOOKUP(B2727,CECOS_SIN_IDENTIFICAR!$A$2:$D$146,4,0)),"SIN CECO",IF(VLOOKUP(B2727,CECOS_SIN_IDENTIFICAR!$A$2:$D$146,4,0)=0,"SIN CECO",VLOOKUP(B2727,CECOS_SIN_IDENTIFICAR!$A$2:$D$146,4,0)))</f>
        <v>1249</v>
      </c>
      <c r="Z2727">
        <f t="shared" si="341"/>
        <v>1249</v>
      </c>
      <c r="AA2727" s="3" t="s">
        <v>114</v>
      </c>
      <c r="AB2727" t="str">
        <f t="shared" si="342"/>
        <v>a. Oportunidad de la gestión en obra-Soporte Administrativo</v>
      </c>
      <c r="AC2727" t="str">
        <f>VLOOKUP(AB2727,CODIFICACION_PREGUNTAS!$C$2:$D$35,2,0)</f>
        <v>SOPORTE_ADMON001</v>
      </c>
    </row>
    <row r="2728" spans="1:29" x14ac:dyDescent="0.25">
      <c r="A2728" s="3">
        <f t="shared" si="343"/>
        <v>2727</v>
      </c>
      <c r="B2728" s="3" t="s">
        <v>250</v>
      </c>
      <c r="C2728" s="32">
        <v>40787</v>
      </c>
      <c r="D2728" s="3" t="s">
        <v>114</v>
      </c>
      <c r="E2728" s="3"/>
      <c r="F2728" s="3"/>
      <c r="G2728" s="2" t="s">
        <v>13</v>
      </c>
      <c r="H2728" s="3" t="s">
        <v>12</v>
      </c>
      <c r="I2728" s="3">
        <v>4</v>
      </c>
      <c r="J2728" s="3" t="s">
        <v>183</v>
      </c>
      <c r="K2728" s="3"/>
      <c r="L2728" s="3"/>
      <c r="M2728" s="3"/>
      <c r="N2728" s="3"/>
      <c r="O2728" s="3"/>
      <c r="P2728" s="3"/>
      <c r="Q2728" s="3"/>
      <c r="R2728" s="3"/>
      <c r="S2728" s="3"/>
      <c r="T2728" s="3" t="str">
        <f t="shared" si="336"/>
        <v>SIN CECO</v>
      </c>
      <c r="U2728" s="3" t="str">
        <f t="shared" si="337"/>
        <v>NO</v>
      </c>
      <c r="V2728" t="str">
        <f t="shared" si="338"/>
        <v>HOMECENTER MANIZALES **-Soporte Administrativo</v>
      </c>
      <c r="W2728" s="53">
        <f t="shared" si="339"/>
        <v>4</v>
      </c>
      <c r="X2728">
        <f t="shared" si="340"/>
        <v>4</v>
      </c>
      <c r="Y2728">
        <f>IF(ISNA(VLOOKUP(B2728,CECOS_SIN_IDENTIFICAR!$A$2:$D$146,4,0)),"SIN CECO",IF(VLOOKUP(B2728,CECOS_SIN_IDENTIFICAR!$A$2:$D$146,4,0)=0,"SIN CECO",VLOOKUP(B2728,CECOS_SIN_IDENTIFICAR!$A$2:$D$146,4,0)))</f>
        <v>1249</v>
      </c>
      <c r="Z2728">
        <f t="shared" si="341"/>
        <v>1249</v>
      </c>
      <c r="AA2728" s="3" t="s">
        <v>114</v>
      </c>
      <c r="AB2728" t="str">
        <f t="shared" si="342"/>
        <v>b. Manejo administrativo del proyecto-Soporte Administrativo</v>
      </c>
      <c r="AC2728" t="str">
        <f>VLOOKUP(AB2728,CODIFICACION_PREGUNTAS!$C$2:$D$35,2,0)</f>
        <v>SOPORTE_ADMON002</v>
      </c>
    </row>
    <row r="2729" spans="1:29" x14ac:dyDescent="0.25">
      <c r="A2729" s="3">
        <f t="shared" si="343"/>
        <v>2728</v>
      </c>
      <c r="B2729" s="3" t="s">
        <v>250</v>
      </c>
      <c r="C2729" s="32">
        <v>40787</v>
      </c>
      <c r="D2729" s="3" t="s">
        <v>114</v>
      </c>
      <c r="E2729" s="3"/>
      <c r="F2729" s="3"/>
      <c r="G2729" s="2" t="s">
        <v>14</v>
      </c>
      <c r="H2729" s="3" t="s">
        <v>12</v>
      </c>
      <c r="I2729" s="3">
        <v>4</v>
      </c>
      <c r="J2729" s="3" t="s">
        <v>183</v>
      </c>
      <c r="K2729" s="3"/>
      <c r="L2729" s="3"/>
      <c r="M2729" s="3"/>
      <c r="N2729" s="3"/>
      <c r="O2729" s="3"/>
      <c r="P2729" s="3"/>
      <c r="Q2729" s="3"/>
      <c r="R2729" s="3"/>
      <c r="S2729" s="3"/>
      <c r="T2729" s="3" t="str">
        <f t="shared" si="336"/>
        <v>SIN CECO</v>
      </c>
      <c r="U2729" s="3" t="str">
        <f t="shared" si="337"/>
        <v>NO</v>
      </c>
      <c r="V2729" t="str">
        <f t="shared" si="338"/>
        <v>HOMECENTER MANIZALES **-Soporte Administrativo</v>
      </c>
      <c r="W2729" s="53">
        <f t="shared" si="339"/>
        <v>4</v>
      </c>
      <c r="X2729">
        <f t="shared" si="340"/>
        <v>4</v>
      </c>
      <c r="Y2729">
        <f>IF(ISNA(VLOOKUP(B2729,CECOS_SIN_IDENTIFICAR!$A$2:$D$146,4,0)),"SIN CECO",IF(VLOOKUP(B2729,CECOS_SIN_IDENTIFICAR!$A$2:$D$146,4,0)=0,"SIN CECO",VLOOKUP(B2729,CECOS_SIN_IDENTIFICAR!$A$2:$D$146,4,0)))</f>
        <v>1249</v>
      </c>
      <c r="Z2729">
        <f t="shared" si="341"/>
        <v>1249</v>
      </c>
      <c r="AA2729" s="3" t="s">
        <v>114</v>
      </c>
      <c r="AB2729" t="str">
        <f t="shared" si="342"/>
        <v>c. Información clara y veraz sobre la administración de proyecto-Soporte Administrativo</v>
      </c>
      <c r="AC2729" t="str">
        <f>VLOOKUP(AB2729,CODIFICACION_PREGUNTAS!$C$2:$D$35,2,0)</f>
        <v>SOPORTE_ADMON003</v>
      </c>
    </row>
    <row r="2730" spans="1:29" x14ac:dyDescent="0.25">
      <c r="A2730" s="3">
        <f t="shared" si="343"/>
        <v>2729</v>
      </c>
      <c r="B2730" s="3" t="s">
        <v>250</v>
      </c>
      <c r="C2730" s="32">
        <v>40787</v>
      </c>
      <c r="D2730" s="3" t="s">
        <v>114</v>
      </c>
      <c r="E2730" s="3"/>
      <c r="F2730" s="3"/>
      <c r="G2730" s="2" t="s">
        <v>15</v>
      </c>
      <c r="H2730" s="3" t="s">
        <v>12</v>
      </c>
      <c r="I2730" s="3">
        <v>4</v>
      </c>
      <c r="J2730" s="3" t="s">
        <v>183</v>
      </c>
      <c r="K2730" s="3"/>
      <c r="L2730" s="3"/>
      <c r="M2730" s="3"/>
      <c r="N2730" s="3"/>
      <c r="O2730" s="3"/>
      <c r="P2730" s="3"/>
      <c r="Q2730" s="3"/>
      <c r="R2730" s="3"/>
      <c r="S2730" s="3"/>
      <c r="T2730" s="3" t="str">
        <f t="shared" si="336"/>
        <v>SIN CECO</v>
      </c>
      <c r="U2730" s="3" t="str">
        <f t="shared" si="337"/>
        <v>NO</v>
      </c>
      <c r="V2730" t="str">
        <f t="shared" si="338"/>
        <v>HOMECENTER MANIZALES **-Soporte Administrativo</v>
      </c>
      <c r="W2730" s="53">
        <f t="shared" si="339"/>
        <v>4</v>
      </c>
      <c r="X2730">
        <f t="shared" si="340"/>
        <v>4</v>
      </c>
      <c r="Y2730">
        <f>IF(ISNA(VLOOKUP(B2730,CECOS_SIN_IDENTIFICAR!$A$2:$D$146,4,0)),"SIN CECO",IF(VLOOKUP(B2730,CECOS_SIN_IDENTIFICAR!$A$2:$D$146,4,0)=0,"SIN CECO",VLOOKUP(B2730,CECOS_SIN_IDENTIFICAR!$A$2:$D$146,4,0)))</f>
        <v>1249</v>
      </c>
      <c r="Z2730">
        <f t="shared" si="341"/>
        <v>1249</v>
      </c>
      <c r="AA2730" s="3" t="s">
        <v>114</v>
      </c>
      <c r="AB2730" t="str">
        <f t="shared" si="342"/>
        <v>d. Cumplimientos con expectativas del cliente-Soporte Administrativo</v>
      </c>
      <c r="AC2730" t="str">
        <f>VLOOKUP(AB2730,CODIFICACION_PREGUNTAS!$C$2:$D$35,2,0)</f>
        <v>SOPORTE_ADMON004</v>
      </c>
    </row>
    <row r="2731" spans="1:29" x14ac:dyDescent="0.25">
      <c r="A2731" s="3">
        <f t="shared" si="343"/>
        <v>2730</v>
      </c>
      <c r="B2731" s="3" t="s">
        <v>250</v>
      </c>
      <c r="C2731" s="32">
        <v>40787</v>
      </c>
      <c r="D2731" s="3" t="s">
        <v>114</v>
      </c>
      <c r="E2731" s="3"/>
      <c r="F2731" s="3"/>
      <c r="G2731" s="2" t="s">
        <v>16</v>
      </c>
      <c r="H2731" s="3" t="s">
        <v>12</v>
      </c>
      <c r="I2731" s="3">
        <v>4</v>
      </c>
      <c r="J2731" s="3" t="s">
        <v>183</v>
      </c>
      <c r="K2731" s="3"/>
      <c r="L2731" s="3"/>
      <c r="M2731" s="3"/>
      <c r="N2731" s="3"/>
      <c r="O2731" s="3"/>
      <c r="P2731" s="3"/>
      <c r="Q2731" s="3"/>
      <c r="R2731" s="3"/>
      <c r="S2731" s="3"/>
      <c r="T2731" s="3" t="str">
        <f t="shared" si="336"/>
        <v>SIN CECO</v>
      </c>
      <c r="U2731" s="3" t="str">
        <f t="shared" si="337"/>
        <v>NO</v>
      </c>
      <c r="V2731" t="str">
        <f t="shared" si="338"/>
        <v>HOMECENTER MANIZALES **-Soporte Administrativo</v>
      </c>
      <c r="W2731" s="53">
        <f t="shared" si="339"/>
        <v>4</v>
      </c>
      <c r="X2731">
        <f t="shared" si="340"/>
        <v>4</v>
      </c>
      <c r="Y2731">
        <f>IF(ISNA(VLOOKUP(B2731,CECOS_SIN_IDENTIFICAR!$A$2:$D$146,4,0)),"SIN CECO",IF(VLOOKUP(B2731,CECOS_SIN_IDENTIFICAR!$A$2:$D$146,4,0)=0,"SIN CECO",VLOOKUP(B2731,CECOS_SIN_IDENTIFICAR!$A$2:$D$146,4,0)))</f>
        <v>1249</v>
      </c>
      <c r="Z2731">
        <f t="shared" si="341"/>
        <v>1249</v>
      </c>
      <c r="AA2731" s="3" t="s">
        <v>114</v>
      </c>
      <c r="AB2731" t="str">
        <f t="shared" si="342"/>
        <v>e. Control de presupuesto-Soporte Administrativo</v>
      </c>
      <c r="AC2731" t="str">
        <f>VLOOKUP(AB2731,CODIFICACION_PREGUNTAS!$C$2:$D$35,2,0)</f>
        <v>SOPORTE_ADMON005</v>
      </c>
    </row>
    <row r="2732" spans="1:29" x14ac:dyDescent="0.25">
      <c r="A2732" s="3">
        <f t="shared" si="343"/>
        <v>2731</v>
      </c>
      <c r="B2732" s="3" t="s">
        <v>250</v>
      </c>
      <c r="C2732" s="32">
        <v>40787</v>
      </c>
      <c r="D2732" s="3" t="s">
        <v>114</v>
      </c>
      <c r="E2732" s="3"/>
      <c r="F2732" s="3"/>
      <c r="G2732" s="2" t="s">
        <v>17</v>
      </c>
      <c r="H2732" s="3" t="s">
        <v>18</v>
      </c>
      <c r="I2732" s="3">
        <v>4</v>
      </c>
      <c r="J2732" s="3" t="s">
        <v>183</v>
      </c>
      <c r="K2732" s="3"/>
      <c r="L2732" s="3"/>
      <c r="M2732" s="3"/>
      <c r="N2732" s="3"/>
      <c r="O2732" s="3"/>
      <c r="P2732" s="3"/>
      <c r="Q2732" s="3"/>
      <c r="R2732" s="3"/>
      <c r="S2732" s="3"/>
      <c r="T2732" s="3" t="str">
        <f t="shared" si="336"/>
        <v>SIN CECO</v>
      </c>
      <c r="U2732" s="3" t="str">
        <f t="shared" si="337"/>
        <v>NO</v>
      </c>
      <c r="V2732" t="str">
        <f t="shared" si="338"/>
        <v>HOMECENTER MANIZALES **-Soporte Directivo (Coordinador y Gerencia)</v>
      </c>
      <c r="W2732" s="53">
        <f t="shared" si="339"/>
        <v>4</v>
      </c>
      <c r="X2732">
        <f t="shared" si="340"/>
        <v>4</v>
      </c>
      <c r="Y2732">
        <f>IF(ISNA(VLOOKUP(B2732,CECOS_SIN_IDENTIFICAR!$A$2:$D$146,4,0)),"SIN CECO",IF(VLOOKUP(B2732,CECOS_SIN_IDENTIFICAR!$A$2:$D$146,4,0)=0,"SIN CECO",VLOOKUP(B2732,CECOS_SIN_IDENTIFICAR!$A$2:$D$146,4,0)))</f>
        <v>1249</v>
      </c>
      <c r="Z2732">
        <f t="shared" si="341"/>
        <v>1249</v>
      </c>
      <c r="AA2732" s="3" t="s">
        <v>114</v>
      </c>
      <c r="AB2732" t="str">
        <f t="shared" si="342"/>
        <v>a. Apoyo y presencia en el proyecto-Soporte Directivo (Coordinador y Gerencia)</v>
      </c>
      <c r="AC2732" t="str">
        <f>VLOOKUP(AB2732,CODIFICACION_PREGUNTAS!$C$2:$D$35,2,0)</f>
        <v>SOPORTE_DIR001</v>
      </c>
    </row>
    <row r="2733" spans="1:29" x14ac:dyDescent="0.25">
      <c r="A2733" s="3">
        <f t="shared" si="343"/>
        <v>2732</v>
      </c>
      <c r="B2733" s="3" t="s">
        <v>250</v>
      </c>
      <c r="C2733" s="32">
        <v>40787</v>
      </c>
      <c r="D2733" s="3" t="s">
        <v>114</v>
      </c>
      <c r="E2733" s="3"/>
      <c r="F2733" s="3"/>
      <c r="G2733" s="2" t="s">
        <v>19</v>
      </c>
      <c r="H2733" s="3" t="s">
        <v>18</v>
      </c>
      <c r="I2733" s="3">
        <v>4</v>
      </c>
      <c r="J2733" s="3" t="s">
        <v>183</v>
      </c>
      <c r="K2733" s="3"/>
      <c r="L2733" s="3"/>
      <c r="M2733" s="3"/>
      <c r="N2733" s="3"/>
      <c r="O2733" s="3"/>
      <c r="P2733" s="3"/>
      <c r="Q2733" s="3"/>
      <c r="R2733" s="3"/>
      <c r="S2733" s="3"/>
      <c r="T2733" s="3" t="str">
        <f t="shared" si="336"/>
        <v>SIN CECO</v>
      </c>
      <c r="U2733" s="3" t="str">
        <f t="shared" si="337"/>
        <v>NO</v>
      </c>
      <c r="V2733" t="str">
        <f t="shared" si="338"/>
        <v>HOMECENTER MANIZALES **-Soporte Directivo (Coordinador y Gerencia)</v>
      </c>
      <c r="W2733" s="53">
        <f t="shared" si="339"/>
        <v>4</v>
      </c>
      <c r="X2733">
        <f t="shared" si="340"/>
        <v>4</v>
      </c>
      <c r="Y2733">
        <f>IF(ISNA(VLOOKUP(B2733,CECOS_SIN_IDENTIFICAR!$A$2:$D$146,4,0)),"SIN CECO",IF(VLOOKUP(B2733,CECOS_SIN_IDENTIFICAR!$A$2:$D$146,4,0)=0,"SIN CECO",VLOOKUP(B2733,CECOS_SIN_IDENTIFICAR!$A$2:$D$146,4,0)))</f>
        <v>1249</v>
      </c>
      <c r="Z2733">
        <f t="shared" si="341"/>
        <v>1249</v>
      </c>
      <c r="AA2733" s="3" t="s">
        <v>114</v>
      </c>
      <c r="AB2733" t="str">
        <f t="shared" si="342"/>
        <v>b. Conocimiento del proyecto-Soporte Directivo (Coordinador y Gerencia)</v>
      </c>
      <c r="AC2733" t="str">
        <f>VLOOKUP(AB2733,CODIFICACION_PREGUNTAS!$C$2:$D$35,2,0)</f>
        <v>SOPORTE_DIR002</v>
      </c>
    </row>
    <row r="2734" spans="1:29" x14ac:dyDescent="0.25">
      <c r="A2734" s="3">
        <f t="shared" si="343"/>
        <v>2733</v>
      </c>
      <c r="B2734" s="3" t="s">
        <v>250</v>
      </c>
      <c r="C2734" s="32">
        <v>40787</v>
      </c>
      <c r="D2734" s="3" t="s">
        <v>114</v>
      </c>
      <c r="E2734" s="3"/>
      <c r="F2734" s="3"/>
      <c r="G2734" s="2" t="s">
        <v>20</v>
      </c>
      <c r="H2734" s="3" t="s">
        <v>18</v>
      </c>
      <c r="I2734" s="3">
        <v>4</v>
      </c>
      <c r="J2734" s="3" t="s">
        <v>183</v>
      </c>
      <c r="K2734" s="3"/>
      <c r="L2734" s="3"/>
      <c r="M2734" s="3"/>
      <c r="N2734" s="3"/>
      <c r="O2734" s="3"/>
      <c r="P2734" s="3"/>
      <c r="Q2734" s="3"/>
      <c r="R2734" s="3"/>
      <c r="S2734" s="3"/>
      <c r="T2734" s="3" t="str">
        <f t="shared" si="336"/>
        <v>SIN CECO</v>
      </c>
      <c r="U2734" s="3" t="str">
        <f t="shared" si="337"/>
        <v>NO</v>
      </c>
      <c r="V2734" t="str">
        <f t="shared" si="338"/>
        <v>HOMECENTER MANIZALES **-Soporte Directivo (Coordinador y Gerencia)</v>
      </c>
      <c r="W2734" s="53">
        <f t="shared" si="339"/>
        <v>4</v>
      </c>
      <c r="X2734">
        <f t="shared" si="340"/>
        <v>4</v>
      </c>
      <c r="Y2734">
        <f>IF(ISNA(VLOOKUP(B2734,CECOS_SIN_IDENTIFICAR!$A$2:$D$146,4,0)),"SIN CECO",IF(VLOOKUP(B2734,CECOS_SIN_IDENTIFICAR!$A$2:$D$146,4,0)=0,"SIN CECO",VLOOKUP(B2734,CECOS_SIN_IDENTIFICAR!$A$2:$D$146,4,0)))</f>
        <v>1249</v>
      </c>
      <c r="Z2734">
        <f t="shared" si="341"/>
        <v>1249</v>
      </c>
      <c r="AA2734" s="3" t="s">
        <v>114</v>
      </c>
      <c r="AB2734" t="str">
        <f t="shared" si="342"/>
        <v>c. Planteamiento de soluciones y manejo de conflictos-Soporte Directivo (Coordinador y Gerencia)</v>
      </c>
      <c r="AC2734" t="str">
        <f>VLOOKUP(AB2734,CODIFICACION_PREGUNTAS!$C$2:$D$35,2,0)</f>
        <v>SOPORTE_DIR003</v>
      </c>
    </row>
    <row r="2735" spans="1:29" x14ac:dyDescent="0.25">
      <c r="A2735" s="3">
        <f t="shared" si="343"/>
        <v>2734</v>
      </c>
      <c r="B2735" s="3" t="s">
        <v>250</v>
      </c>
      <c r="C2735" s="32">
        <v>40787</v>
      </c>
      <c r="D2735" s="3" t="s">
        <v>114</v>
      </c>
      <c r="E2735" s="3"/>
      <c r="F2735" s="3"/>
      <c r="G2735" s="2" t="s">
        <v>21</v>
      </c>
      <c r="H2735" s="3" t="s">
        <v>18</v>
      </c>
      <c r="I2735" s="3">
        <v>4</v>
      </c>
      <c r="J2735" s="3" t="s">
        <v>183</v>
      </c>
      <c r="K2735" s="3"/>
      <c r="L2735" s="3"/>
      <c r="M2735" s="3"/>
      <c r="N2735" s="3"/>
      <c r="O2735" s="3"/>
      <c r="P2735" s="3"/>
      <c r="Q2735" s="3"/>
      <c r="R2735" s="3"/>
      <c r="S2735" s="3"/>
      <c r="T2735" s="3" t="str">
        <f t="shared" si="336"/>
        <v>SIN CECO</v>
      </c>
      <c r="U2735" s="3" t="str">
        <f t="shared" si="337"/>
        <v>NO</v>
      </c>
      <c r="V2735" t="str">
        <f t="shared" si="338"/>
        <v>HOMECENTER MANIZALES **-Soporte Directivo (Coordinador y Gerencia)</v>
      </c>
      <c r="W2735" s="53">
        <f t="shared" si="339"/>
        <v>4</v>
      </c>
      <c r="X2735">
        <f t="shared" si="340"/>
        <v>4</v>
      </c>
      <c r="Y2735">
        <f>IF(ISNA(VLOOKUP(B2735,CECOS_SIN_IDENTIFICAR!$A$2:$D$146,4,0)),"SIN CECO",IF(VLOOKUP(B2735,CECOS_SIN_IDENTIFICAR!$A$2:$D$146,4,0)=0,"SIN CECO",VLOOKUP(B2735,CECOS_SIN_IDENTIFICAR!$A$2:$D$146,4,0)))</f>
        <v>1249</v>
      </c>
      <c r="Z2735">
        <f t="shared" si="341"/>
        <v>1249</v>
      </c>
      <c r="AA2735" s="3" t="s">
        <v>114</v>
      </c>
      <c r="AB2735" t="str">
        <f t="shared" si="342"/>
        <v>d. Cumplimiento de compromisos-Soporte Directivo (Coordinador y Gerencia)</v>
      </c>
      <c r="AC2735" t="str">
        <f>VLOOKUP(AB2735,CODIFICACION_PREGUNTAS!$C$2:$D$35,2,0)</f>
        <v>SOPORTE_DIR004</v>
      </c>
    </row>
    <row r="2736" spans="1:29" x14ac:dyDescent="0.25">
      <c r="A2736" s="3">
        <f t="shared" si="343"/>
        <v>2735</v>
      </c>
      <c r="B2736" s="3" t="s">
        <v>250</v>
      </c>
      <c r="C2736" s="32">
        <v>40787</v>
      </c>
      <c r="D2736" s="3" t="s">
        <v>114</v>
      </c>
      <c r="E2736" s="3"/>
      <c r="F2736" s="3"/>
      <c r="G2736" s="2" t="s">
        <v>22</v>
      </c>
      <c r="H2736" s="3" t="s">
        <v>18</v>
      </c>
      <c r="I2736" s="3">
        <v>4</v>
      </c>
      <c r="J2736" s="3" t="s">
        <v>183</v>
      </c>
      <c r="K2736" s="3"/>
      <c r="L2736" s="3"/>
      <c r="M2736" s="3"/>
      <c r="N2736" s="3"/>
      <c r="O2736" s="3"/>
      <c r="P2736" s="3"/>
      <c r="Q2736" s="3"/>
      <c r="R2736" s="3"/>
      <c r="S2736" s="3"/>
      <c r="T2736" s="3" t="str">
        <f t="shared" si="336"/>
        <v>SIN CECO</v>
      </c>
      <c r="U2736" s="3" t="str">
        <f t="shared" si="337"/>
        <v>NO</v>
      </c>
      <c r="V2736" t="str">
        <f t="shared" si="338"/>
        <v>HOMECENTER MANIZALES **-Soporte Directivo (Coordinador y Gerencia)</v>
      </c>
      <c r="W2736" s="53">
        <f t="shared" si="339"/>
        <v>4</v>
      </c>
      <c r="X2736">
        <f t="shared" si="340"/>
        <v>4</v>
      </c>
      <c r="Y2736">
        <f>IF(ISNA(VLOOKUP(B2736,CECOS_SIN_IDENTIFICAR!$A$2:$D$146,4,0)),"SIN CECO",IF(VLOOKUP(B2736,CECOS_SIN_IDENTIFICAR!$A$2:$D$146,4,0)=0,"SIN CECO",VLOOKUP(B2736,CECOS_SIN_IDENTIFICAR!$A$2:$D$146,4,0)))</f>
        <v>1249</v>
      </c>
      <c r="Z2736">
        <f t="shared" si="341"/>
        <v>1249</v>
      </c>
      <c r="AA2736" s="3" t="s">
        <v>114</v>
      </c>
      <c r="AB2736" t="str">
        <f t="shared" si="342"/>
        <v>e. Manejo del cliente-Soporte Directivo (Coordinador y Gerencia)</v>
      </c>
      <c r="AC2736" t="str">
        <f>VLOOKUP(AB2736,CODIFICACION_PREGUNTAS!$C$2:$D$35,2,0)</f>
        <v>SOPORTE_DIR005</v>
      </c>
    </row>
    <row r="2737" spans="1:29" x14ac:dyDescent="0.25">
      <c r="A2737" s="3">
        <f t="shared" si="343"/>
        <v>2736</v>
      </c>
      <c r="B2737" s="3" t="s">
        <v>250</v>
      </c>
      <c r="C2737" s="32">
        <v>40787</v>
      </c>
      <c r="D2737" s="3" t="s">
        <v>114</v>
      </c>
      <c r="E2737" s="3"/>
      <c r="F2737" s="3"/>
      <c r="G2737" s="2" t="s">
        <v>23</v>
      </c>
      <c r="H2737" s="3" t="s">
        <v>24</v>
      </c>
      <c r="I2737" s="3">
        <v>4</v>
      </c>
      <c r="J2737" s="3" t="s">
        <v>183</v>
      </c>
      <c r="K2737" s="3"/>
      <c r="L2737" s="3"/>
      <c r="M2737" s="3"/>
      <c r="N2737" s="3"/>
      <c r="O2737" s="3"/>
      <c r="P2737" s="3"/>
      <c r="Q2737" s="3"/>
      <c r="R2737" s="3"/>
      <c r="S2737" s="3"/>
      <c r="T2737" s="3" t="str">
        <f t="shared" si="336"/>
        <v>SIN CECO</v>
      </c>
      <c r="U2737" s="3" t="str">
        <f t="shared" si="337"/>
        <v>NO</v>
      </c>
      <c r="V2737" t="str">
        <f t="shared" si="338"/>
        <v>HOMECENTER MANIZALES **-Personal que presta el servicio en obra</v>
      </c>
      <c r="W2737" s="53">
        <f t="shared" si="339"/>
        <v>4</v>
      </c>
      <c r="X2737">
        <f t="shared" si="340"/>
        <v>4</v>
      </c>
      <c r="Y2737">
        <f>IF(ISNA(VLOOKUP(B2737,CECOS_SIN_IDENTIFICAR!$A$2:$D$146,4,0)),"SIN CECO",IF(VLOOKUP(B2737,CECOS_SIN_IDENTIFICAR!$A$2:$D$146,4,0)=0,"SIN CECO",VLOOKUP(B2737,CECOS_SIN_IDENTIFICAR!$A$2:$D$146,4,0)))</f>
        <v>1249</v>
      </c>
      <c r="Z2737">
        <f t="shared" si="341"/>
        <v>1249</v>
      </c>
      <c r="AA2737" s="3" t="s">
        <v>114</v>
      </c>
      <c r="AB2737" t="str">
        <f t="shared" si="342"/>
        <v>a. Idoneidad del personal-Personal que presta el servicio en obra</v>
      </c>
      <c r="AC2737" t="str">
        <f>VLOOKUP(AB2737,CODIFICACION_PREGUNTAS!$C$2:$D$35,2,0)</f>
        <v>PERSONAL001</v>
      </c>
    </row>
    <row r="2738" spans="1:29" x14ac:dyDescent="0.25">
      <c r="A2738" s="3">
        <f t="shared" si="343"/>
        <v>2737</v>
      </c>
      <c r="B2738" s="3" t="s">
        <v>250</v>
      </c>
      <c r="C2738" s="32">
        <v>40787</v>
      </c>
      <c r="D2738" s="3" t="s">
        <v>114</v>
      </c>
      <c r="E2738" s="3"/>
      <c r="F2738" s="3"/>
      <c r="G2738" s="2" t="s">
        <v>25</v>
      </c>
      <c r="H2738" s="3" t="s">
        <v>24</v>
      </c>
      <c r="I2738" s="3">
        <v>4</v>
      </c>
      <c r="J2738" s="3" t="s">
        <v>183</v>
      </c>
      <c r="K2738" s="3"/>
      <c r="L2738" s="3"/>
      <c r="M2738" s="3"/>
      <c r="N2738" s="3"/>
      <c r="O2738" s="3"/>
      <c r="P2738" s="3"/>
      <c r="Q2738" s="3"/>
      <c r="R2738" s="3"/>
      <c r="S2738" s="3"/>
      <c r="T2738" s="3" t="str">
        <f t="shared" si="336"/>
        <v>SIN CECO</v>
      </c>
      <c r="U2738" s="3" t="str">
        <f t="shared" si="337"/>
        <v>NO</v>
      </c>
      <c r="V2738" t="str">
        <f t="shared" si="338"/>
        <v>HOMECENTER MANIZALES **-Personal que presta el servicio en obra</v>
      </c>
      <c r="W2738" s="53">
        <f t="shared" si="339"/>
        <v>4</v>
      </c>
      <c r="X2738">
        <f t="shared" si="340"/>
        <v>4</v>
      </c>
      <c r="Y2738">
        <f>IF(ISNA(VLOOKUP(B2738,CECOS_SIN_IDENTIFICAR!$A$2:$D$146,4,0)),"SIN CECO",IF(VLOOKUP(B2738,CECOS_SIN_IDENTIFICAR!$A$2:$D$146,4,0)=0,"SIN CECO",VLOOKUP(B2738,CECOS_SIN_IDENTIFICAR!$A$2:$D$146,4,0)))</f>
        <v>1249</v>
      </c>
      <c r="Z2738">
        <f t="shared" si="341"/>
        <v>1249</v>
      </c>
      <c r="AA2738" s="3" t="s">
        <v>114</v>
      </c>
      <c r="AB2738" t="str">
        <f t="shared" si="342"/>
        <v>b. Oportuna atención al cliente-Personal que presta el servicio en obra</v>
      </c>
      <c r="AC2738" t="str">
        <f>VLOOKUP(AB2738,CODIFICACION_PREGUNTAS!$C$2:$D$35,2,0)</f>
        <v>PERSONAL002</v>
      </c>
    </row>
    <row r="2739" spans="1:29" x14ac:dyDescent="0.25">
      <c r="A2739" s="3">
        <f t="shared" si="343"/>
        <v>2738</v>
      </c>
      <c r="B2739" s="3" t="s">
        <v>250</v>
      </c>
      <c r="C2739" s="32">
        <v>40787</v>
      </c>
      <c r="D2739" s="3" t="s">
        <v>114</v>
      </c>
      <c r="E2739" s="3"/>
      <c r="F2739" s="3"/>
      <c r="G2739" s="2" t="s">
        <v>26</v>
      </c>
      <c r="H2739" s="3" t="s">
        <v>24</v>
      </c>
      <c r="I2739" s="3">
        <v>4</v>
      </c>
      <c r="J2739" s="3" t="s">
        <v>183</v>
      </c>
      <c r="K2739" s="3"/>
      <c r="L2739" s="3"/>
      <c r="M2739" s="3"/>
      <c r="N2739" s="3"/>
      <c r="O2739" s="3"/>
      <c r="P2739" s="3"/>
      <c r="Q2739" s="3"/>
      <c r="R2739" s="3"/>
      <c r="S2739" s="3"/>
      <c r="T2739" s="3" t="str">
        <f t="shared" si="336"/>
        <v>SIN CECO</v>
      </c>
      <c r="U2739" s="3" t="str">
        <f t="shared" si="337"/>
        <v>NO</v>
      </c>
      <c r="V2739" t="str">
        <f t="shared" si="338"/>
        <v>HOMECENTER MANIZALES **-Personal que presta el servicio en obra</v>
      </c>
      <c r="W2739" s="53">
        <f t="shared" si="339"/>
        <v>4</v>
      </c>
      <c r="X2739">
        <f t="shared" si="340"/>
        <v>4</v>
      </c>
      <c r="Y2739">
        <f>IF(ISNA(VLOOKUP(B2739,CECOS_SIN_IDENTIFICAR!$A$2:$D$146,4,0)),"SIN CECO",IF(VLOOKUP(B2739,CECOS_SIN_IDENTIFICAR!$A$2:$D$146,4,0)=0,"SIN CECO",VLOOKUP(B2739,CECOS_SIN_IDENTIFICAR!$A$2:$D$146,4,0)))</f>
        <v>1249</v>
      </c>
      <c r="Z2739">
        <f t="shared" si="341"/>
        <v>1249</v>
      </c>
      <c r="AA2739" s="3" t="s">
        <v>114</v>
      </c>
      <c r="AB2739" t="str">
        <f t="shared" si="342"/>
        <v>c. Compromiso con el proyecto-Personal que presta el servicio en obra</v>
      </c>
      <c r="AC2739" t="str">
        <f>VLOOKUP(AB2739,CODIFICACION_PREGUNTAS!$C$2:$D$35,2,0)</f>
        <v>PERSONAL003</v>
      </c>
    </row>
    <row r="2740" spans="1:29" x14ac:dyDescent="0.25">
      <c r="A2740" s="3">
        <f t="shared" si="343"/>
        <v>2739</v>
      </c>
      <c r="B2740" s="3" t="s">
        <v>250</v>
      </c>
      <c r="C2740" s="32">
        <v>40787</v>
      </c>
      <c r="D2740" s="3" t="s">
        <v>114</v>
      </c>
      <c r="E2740" s="3"/>
      <c r="F2740" s="3"/>
      <c r="G2740" s="2" t="s">
        <v>21</v>
      </c>
      <c r="H2740" s="3" t="s">
        <v>24</v>
      </c>
      <c r="I2740" s="3">
        <v>4</v>
      </c>
      <c r="J2740" s="3" t="s">
        <v>183</v>
      </c>
      <c r="K2740" s="3"/>
      <c r="L2740" s="3"/>
      <c r="M2740" s="3"/>
      <c r="N2740" s="3"/>
      <c r="O2740" s="3"/>
      <c r="P2740" s="3"/>
      <c r="Q2740" s="3"/>
      <c r="R2740" s="3"/>
      <c r="S2740" s="3"/>
      <c r="T2740" s="3" t="str">
        <f t="shared" si="336"/>
        <v>SIN CECO</v>
      </c>
      <c r="U2740" s="3" t="str">
        <f t="shared" si="337"/>
        <v>NO</v>
      </c>
      <c r="V2740" t="str">
        <f t="shared" si="338"/>
        <v>HOMECENTER MANIZALES **-Personal que presta el servicio en obra</v>
      </c>
      <c r="W2740" s="53">
        <f t="shared" si="339"/>
        <v>4</v>
      </c>
      <c r="X2740">
        <f t="shared" si="340"/>
        <v>4</v>
      </c>
      <c r="Y2740">
        <f>IF(ISNA(VLOOKUP(B2740,CECOS_SIN_IDENTIFICAR!$A$2:$D$146,4,0)),"SIN CECO",IF(VLOOKUP(B2740,CECOS_SIN_IDENTIFICAR!$A$2:$D$146,4,0)=0,"SIN CECO",VLOOKUP(B2740,CECOS_SIN_IDENTIFICAR!$A$2:$D$146,4,0)))</f>
        <v>1249</v>
      </c>
      <c r="Z2740">
        <f t="shared" si="341"/>
        <v>1249</v>
      </c>
      <c r="AA2740" s="3" t="s">
        <v>114</v>
      </c>
      <c r="AB2740" t="str">
        <f t="shared" si="342"/>
        <v>d. Cumplimiento de compromisos-Personal que presta el servicio en obra</v>
      </c>
      <c r="AC2740" t="str">
        <f>VLOOKUP(AB2740,CODIFICACION_PREGUNTAS!$C$2:$D$35,2,0)</f>
        <v>PERSONAL004</v>
      </c>
    </row>
    <row r="2741" spans="1:29" x14ac:dyDescent="0.25">
      <c r="A2741" s="3">
        <f t="shared" si="343"/>
        <v>2740</v>
      </c>
      <c r="B2741" s="3" t="s">
        <v>250</v>
      </c>
      <c r="C2741" s="32">
        <v>40787</v>
      </c>
      <c r="D2741" s="3" t="s">
        <v>114</v>
      </c>
      <c r="E2741" s="3"/>
      <c r="F2741" s="3"/>
      <c r="G2741" s="2" t="s">
        <v>27</v>
      </c>
      <c r="H2741" s="3" t="s">
        <v>24</v>
      </c>
      <c r="I2741" s="3">
        <v>4</v>
      </c>
      <c r="J2741" s="3" t="s">
        <v>183</v>
      </c>
      <c r="K2741" s="3"/>
      <c r="L2741" s="3"/>
      <c r="M2741" s="3"/>
      <c r="N2741" s="3"/>
      <c r="O2741" s="3"/>
      <c r="P2741" s="3"/>
      <c r="Q2741" s="3"/>
      <c r="R2741" s="3"/>
      <c r="S2741" s="3"/>
      <c r="T2741" s="3" t="str">
        <f t="shared" si="336"/>
        <v>SIN CECO</v>
      </c>
      <c r="U2741" s="3" t="str">
        <f t="shared" si="337"/>
        <v>NO</v>
      </c>
      <c r="V2741" t="str">
        <f t="shared" si="338"/>
        <v>HOMECENTER MANIZALES **-Personal que presta el servicio en obra</v>
      </c>
      <c r="W2741" s="53">
        <f t="shared" si="339"/>
        <v>4</v>
      </c>
      <c r="X2741">
        <f t="shared" si="340"/>
        <v>4</v>
      </c>
      <c r="Y2741">
        <f>IF(ISNA(VLOOKUP(B2741,CECOS_SIN_IDENTIFICAR!$A$2:$D$146,4,0)),"SIN CECO",IF(VLOOKUP(B2741,CECOS_SIN_IDENTIFICAR!$A$2:$D$146,4,0)=0,"SIN CECO",VLOOKUP(B2741,CECOS_SIN_IDENTIFICAR!$A$2:$D$146,4,0)))</f>
        <v>1249</v>
      </c>
      <c r="Z2741">
        <f t="shared" si="341"/>
        <v>1249</v>
      </c>
      <c r="AA2741" s="3" t="s">
        <v>114</v>
      </c>
      <c r="AB2741" t="str">
        <f t="shared" si="342"/>
        <v>e. Proactividad en desarrollo de funciones-Personal que presta el servicio en obra</v>
      </c>
      <c r="AC2741" t="str">
        <f>VLOOKUP(AB2741,CODIFICACION_PREGUNTAS!$C$2:$D$35,2,0)</f>
        <v>PERSONAL005</v>
      </c>
    </row>
    <row r="2742" spans="1:29" x14ac:dyDescent="0.25">
      <c r="A2742" s="3">
        <f t="shared" si="343"/>
        <v>2741</v>
      </c>
      <c r="B2742" s="3" t="s">
        <v>250</v>
      </c>
      <c r="C2742" s="32">
        <v>40787</v>
      </c>
      <c r="D2742" s="3" t="s">
        <v>114</v>
      </c>
      <c r="E2742" s="3"/>
      <c r="F2742" s="3"/>
      <c r="G2742" s="2" t="s">
        <v>28</v>
      </c>
      <c r="H2742" s="2" t="s">
        <v>29</v>
      </c>
      <c r="I2742" s="3">
        <v>4</v>
      </c>
      <c r="J2742" s="3" t="s">
        <v>183</v>
      </c>
      <c r="K2742" s="3"/>
      <c r="L2742" s="3"/>
      <c r="M2742" s="3"/>
      <c r="N2742" s="3"/>
      <c r="O2742" s="3"/>
      <c r="P2742" s="3"/>
      <c r="Q2742" s="3"/>
      <c r="R2742" s="3"/>
      <c r="S2742" s="3"/>
      <c r="T2742" s="3" t="str">
        <f t="shared" si="336"/>
        <v>SIN CECO</v>
      </c>
      <c r="U2742" s="3" t="str">
        <f t="shared" si="337"/>
        <v>NO</v>
      </c>
      <c r="V2742" t="str">
        <f t="shared" si="338"/>
        <v>HOMECENTER MANIZALES **-Productos Asociados de PAYC (Informes, Control de presupuesto y Programación y actas)</v>
      </c>
      <c r="W2742" s="53">
        <f t="shared" si="339"/>
        <v>4</v>
      </c>
      <c r="X2742">
        <f t="shared" si="340"/>
        <v>4</v>
      </c>
      <c r="Y2742">
        <f>IF(ISNA(VLOOKUP(B2742,CECOS_SIN_IDENTIFICAR!$A$2:$D$146,4,0)),"SIN CECO",IF(VLOOKUP(B2742,CECOS_SIN_IDENTIFICAR!$A$2:$D$146,4,0)=0,"SIN CECO",VLOOKUP(B2742,CECOS_SIN_IDENTIFICAR!$A$2:$D$146,4,0)))</f>
        <v>1249</v>
      </c>
      <c r="Z2742">
        <f t="shared" si="341"/>
        <v>1249</v>
      </c>
      <c r="AA2742" s="3" t="s">
        <v>114</v>
      </c>
      <c r="AB2742" t="str">
        <f t="shared" si="342"/>
        <v>a. Calidad del Contenido-Productos Asociados de PAYC (Informes, Control de presupuesto y Programación y actas)</v>
      </c>
      <c r="AC2742" t="str">
        <f>VLOOKUP(AB2742,CODIFICACION_PREGUNTAS!$C$2:$D$35,2,0)</f>
        <v>PRODUCTOS001</v>
      </c>
    </row>
    <row r="2743" spans="1:29" x14ac:dyDescent="0.25">
      <c r="A2743" s="3">
        <f t="shared" si="343"/>
        <v>2742</v>
      </c>
      <c r="B2743" s="3" t="s">
        <v>250</v>
      </c>
      <c r="C2743" s="32">
        <v>40787</v>
      </c>
      <c r="D2743" s="3" t="s">
        <v>114</v>
      </c>
      <c r="E2743" s="3"/>
      <c r="F2743" s="3"/>
      <c r="G2743" s="2" t="s">
        <v>30</v>
      </c>
      <c r="H2743" s="2" t="s">
        <v>29</v>
      </c>
      <c r="I2743" s="3">
        <v>4</v>
      </c>
      <c r="J2743" s="3" t="s">
        <v>183</v>
      </c>
      <c r="K2743" s="3"/>
      <c r="L2743" s="3"/>
      <c r="M2743" s="3"/>
      <c r="N2743" s="3"/>
      <c r="O2743" s="3"/>
      <c r="P2743" s="3"/>
      <c r="Q2743" s="3"/>
      <c r="R2743" s="3"/>
      <c r="S2743" s="3"/>
      <c r="T2743" s="3" t="str">
        <f t="shared" si="336"/>
        <v>SIN CECO</v>
      </c>
      <c r="U2743" s="3" t="str">
        <f t="shared" si="337"/>
        <v>NO</v>
      </c>
      <c r="V2743" t="str">
        <f t="shared" si="338"/>
        <v>HOMECENTER MANIZALES **-Productos Asociados de PAYC (Informes, Control de presupuesto y Programación y actas)</v>
      </c>
      <c r="W2743" s="53">
        <f t="shared" si="339"/>
        <v>4</v>
      </c>
      <c r="X2743">
        <f t="shared" si="340"/>
        <v>4</v>
      </c>
      <c r="Y2743">
        <f>IF(ISNA(VLOOKUP(B2743,CECOS_SIN_IDENTIFICAR!$A$2:$D$146,4,0)),"SIN CECO",IF(VLOOKUP(B2743,CECOS_SIN_IDENTIFICAR!$A$2:$D$146,4,0)=0,"SIN CECO",VLOOKUP(B2743,CECOS_SIN_IDENTIFICAR!$A$2:$D$146,4,0)))</f>
        <v>1249</v>
      </c>
      <c r="Z2743">
        <f t="shared" si="341"/>
        <v>1249</v>
      </c>
      <c r="AA2743" s="3" t="s">
        <v>114</v>
      </c>
      <c r="AB2743" t="str">
        <f t="shared" si="342"/>
        <v>b. Claridad del Contenido-Productos Asociados de PAYC (Informes, Control de presupuesto y Programación y actas)</v>
      </c>
      <c r="AC2743" t="str">
        <f>VLOOKUP(AB2743,CODIFICACION_PREGUNTAS!$C$2:$D$35,2,0)</f>
        <v>PRODUCTOS002</v>
      </c>
    </row>
    <row r="2744" spans="1:29" x14ac:dyDescent="0.25">
      <c r="A2744" s="3">
        <f t="shared" si="343"/>
        <v>2743</v>
      </c>
      <c r="B2744" s="3" t="s">
        <v>250</v>
      </c>
      <c r="C2744" s="32">
        <v>40787</v>
      </c>
      <c r="D2744" s="3" t="s">
        <v>114</v>
      </c>
      <c r="E2744" s="3"/>
      <c r="F2744" s="3"/>
      <c r="G2744" s="2" t="s">
        <v>31</v>
      </c>
      <c r="H2744" s="2" t="s">
        <v>29</v>
      </c>
      <c r="I2744" s="3">
        <v>4</v>
      </c>
      <c r="J2744" s="3" t="s">
        <v>183</v>
      </c>
      <c r="K2744" s="3"/>
      <c r="L2744" s="3"/>
      <c r="M2744" s="3"/>
      <c r="N2744" s="3"/>
      <c r="O2744" s="3"/>
      <c r="P2744" s="3"/>
      <c r="Q2744" s="3"/>
      <c r="R2744" s="3"/>
      <c r="S2744" s="3"/>
      <c r="T2744" s="3" t="str">
        <f t="shared" si="336"/>
        <v>SIN CECO</v>
      </c>
      <c r="U2744" s="3" t="str">
        <f t="shared" si="337"/>
        <v>NO</v>
      </c>
      <c r="V2744" t="str">
        <f t="shared" si="338"/>
        <v>HOMECENTER MANIZALES **-Productos Asociados de PAYC (Informes, Control de presupuesto y Programación y actas)</v>
      </c>
      <c r="W2744" s="53">
        <f t="shared" si="339"/>
        <v>4</v>
      </c>
      <c r="X2744">
        <f t="shared" si="340"/>
        <v>4</v>
      </c>
      <c r="Y2744">
        <f>IF(ISNA(VLOOKUP(B2744,CECOS_SIN_IDENTIFICAR!$A$2:$D$146,4,0)),"SIN CECO",IF(VLOOKUP(B2744,CECOS_SIN_IDENTIFICAR!$A$2:$D$146,4,0)=0,"SIN CECO",VLOOKUP(B2744,CECOS_SIN_IDENTIFICAR!$A$2:$D$146,4,0)))</f>
        <v>1249</v>
      </c>
      <c r="Z2744">
        <f t="shared" si="341"/>
        <v>1249</v>
      </c>
      <c r="AA2744" s="3" t="s">
        <v>114</v>
      </c>
      <c r="AB2744" t="str">
        <f t="shared" si="342"/>
        <v>c. Oportunidad en la entrega-Productos Asociados de PAYC (Informes, Control de presupuesto y Programación y actas)</v>
      </c>
      <c r="AC2744" t="str">
        <f>VLOOKUP(AB2744,CODIFICACION_PREGUNTAS!$C$2:$D$35,2,0)</f>
        <v>PRODUCTOS003</v>
      </c>
    </row>
    <row r="2745" spans="1:29" x14ac:dyDescent="0.25">
      <c r="A2745" s="3">
        <f t="shared" si="343"/>
        <v>2744</v>
      </c>
      <c r="B2745" s="3" t="s">
        <v>250</v>
      </c>
      <c r="C2745" s="32">
        <v>40787</v>
      </c>
      <c r="D2745" s="3" t="s">
        <v>114</v>
      </c>
      <c r="E2745" s="3"/>
      <c r="F2745" s="3"/>
      <c r="G2745" s="2" t="s">
        <v>32</v>
      </c>
      <c r="H2745" s="2" t="s">
        <v>29</v>
      </c>
      <c r="I2745" s="3">
        <v>4</v>
      </c>
      <c r="J2745" s="3" t="s">
        <v>183</v>
      </c>
      <c r="K2745" s="3"/>
      <c r="L2745" s="3"/>
      <c r="M2745" s="3"/>
      <c r="N2745" s="3"/>
      <c r="O2745" s="3"/>
      <c r="P2745" s="3"/>
      <c r="Q2745" s="3"/>
      <c r="R2745" s="3"/>
      <c r="S2745" s="3"/>
      <c r="T2745" s="3" t="str">
        <f t="shared" si="336"/>
        <v>SIN CECO</v>
      </c>
      <c r="U2745" s="3" t="str">
        <f t="shared" si="337"/>
        <v>NO</v>
      </c>
      <c r="V2745" t="str">
        <f t="shared" si="338"/>
        <v>HOMECENTER MANIZALES **-Productos Asociados de PAYC (Informes, Control de presupuesto y Programación y actas)</v>
      </c>
      <c r="W2745" s="53">
        <f t="shared" si="339"/>
        <v>4</v>
      </c>
      <c r="X2745">
        <f t="shared" si="340"/>
        <v>4</v>
      </c>
      <c r="Y2745">
        <f>IF(ISNA(VLOOKUP(B2745,CECOS_SIN_IDENTIFICAR!$A$2:$D$146,4,0)),"SIN CECO",IF(VLOOKUP(B2745,CECOS_SIN_IDENTIFICAR!$A$2:$D$146,4,0)=0,"SIN CECO",VLOOKUP(B2745,CECOS_SIN_IDENTIFICAR!$A$2:$D$146,4,0)))</f>
        <v>1249</v>
      </c>
      <c r="Z2745">
        <f t="shared" si="341"/>
        <v>1249</v>
      </c>
      <c r="AA2745" s="3" t="s">
        <v>114</v>
      </c>
      <c r="AB2745" t="str">
        <f t="shared" si="342"/>
        <v>d. Precisión de la información-Productos Asociados de PAYC (Informes, Control de presupuesto y Programación y actas)</v>
      </c>
      <c r="AC2745" t="str">
        <f>VLOOKUP(AB2745,CODIFICACION_PREGUNTAS!$C$2:$D$35,2,0)</f>
        <v>PRODUCTOS004</v>
      </c>
    </row>
    <row r="2746" spans="1:29" x14ac:dyDescent="0.25">
      <c r="A2746" s="3">
        <f t="shared" si="343"/>
        <v>2745</v>
      </c>
      <c r="B2746" s="3" t="s">
        <v>250</v>
      </c>
      <c r="C2746" s="32">
        <v>40787</v>
      </c>
      <c r="D2746" s="3" t="s">
        <v>114</v>
      </c>
      <c r="E2746" s="3"/>
      <c r="F2746" s="3"/>
      <c r="G2746" s="2" t="s">
        <v>33</v>
      </c>
      <c r="H2746" s="2" t="s">
        <v>29</v>
      </c>
      <c r="I2746" s="3">
        <v>4</v>
      </c>
      <c r="J2746" s="3" t="s">
        <v>183</v>
      </c>
      <c r="K2746" s="3"/>
      <c r="L2746" s="3"/>
      <c r="M2746" s="3"/>
      <c r="N2746" s="3"/>
      <c r="O2746" s="3"/>
      <c r="P2746" s="3"/>
      <c r="Q2746" s="3"/>
      <c r="R2746" s="3"/>
      <c r="S2746" s="3"/>
      <c r="T2746" s="3" t="str">
        <f t="shared" si="336"/>
        <v>SIN CECO</v>
      </c>
      <c r="U2746" s="3" t="str">
        <f t="shared" si="337"/>
        <v>NO</v>
      </c>
      <c r="V2746" t="str">
        <f t="shared" si="338"/>
        <v>HOMECENTER MANIZALES **-Productos Asociados de PAYC (Informes, Control de presupuesto y Programación y actas)</v>
      </c>
      <c r="W2746" s="53">
        <f t="shared" si="339"/>
        <v>4</v>
      </c>
      <c r="X2746">
        <f t="shared" si="340"/>
        <v>4</v>
      </c>
      <c r="Y2746">
        <f>IF(ISNA(VLOOKUP(B2746,CECOS_SIN_IDENTIFICAR!$A$2:$D$146,4,0)),"SIN CECO",IF(VLOOKUP(B2746,CECOS_SIN_IDENTIFICAR!$A$2:$D$146,4,0)=0,"SIN CECO",VLOOKUP(B2746,CECOS_SIN_IDENTIFICAR!$A$2:$D$146,4,0)))</f>
        <v>1249</v>
      </c>
      <c r="Z2746">
        <f t="shared" si="341"/>
        <v>1249</v>
      </c>
      <c r="AA2746" s="3" t="s">
        <v>114</v>
      </c>
      <c r="AB2746" t="str">
        <f t="shared" si="342"/>
        <v>e. Diagramación-Productos Asociados de PAYC (Informes, Control de presupuesto y Programación y actas)</v>
      </c>
      <c r="AC2746" t="str">
        <f>VLOOKUP(AB2746,CODIFICACION_PREGUNTAS!$C$2:$D$35,2,0)</f>
        <v>PRODUCTOS005</v>
      </c>
    </row>
    <row r="2747" spans="1:29" x14ac:dyDescent="0.25">
      <c r="A2747" s="3">
        <f t="shared" si="343"/>
        <v>2746</v>
      </c>
      <c r="B2747" s="3" t="s">
        <v>250</v>
      </c>
      <c r="C2747" s="32">
        <v>40787</v>
      </c>
      <c r="D2747" s="3" t="s">
        <v>114</v>
      </c>
      <c r="E2747" s="3"/>
      <c r="F2747" s="3"/>
      <c r="G2747" s="2" t="s">
        <v>34</v>
      </c>
      <c r="H2747" s="2" t="s">
        <v>35</v>
      </c>
      <c r="I2747" s="3">
        <v>4</v>
      </c>
      <c r="J2747" s="3" t="s">
        <v>183</v>
      </c>
      <c r="K2747" s="3"/>
      <c r="L2747" s="3"/>
      <c r="M2747" s="3"/>
      <c r="N2747" s="3"/>
      <c r="O2747" s="3"/>
      <c r="P2747" s="3"/>
      <c r="Q2747" s="3"/>
      <c r="R2747" s="3"/>
      <c r="S2747" s="3"/>
      <c r="T2747" s="3" t="str">
        <f t="shared" si="336"/>
        <v>SIN CECO</v>
      </c>
      <c r="U2747" s="3" t="str">
        <f t="shared" si="337"/>
        <v>NO</v>
      </c>
      <c r="V2747" t="str">
        <f t="shared" si="338"/>
        <v>HOMECENTER MANIZALES **-Compromisos Pactados</v>
      </c>
      <c r="W2747" s="53">
        <f t="shared" si="339"/>
        <v>4</v>
      </c>
      <c r="X2747">
        <f t="shared" si="340"/>
        <v>4</v>
      </c>
      <c r="Y2747">
        <f>IF(ISNA(VLOOKUP(B2747,CECOS_SIN_IDENTIFICAR!$A$2:$D$146,4,0)),"SIN CECO",IF(VLOOKUP(B2747,CECOS_SIN_IDENTIFICAR!$A$2:$D$146,4,0)=0,"SIN CECO",VLOOKUP(B2747,CECOS_SIN_IDENTIFICAR!$A$2:$D$146,4,0)))</f>
        <v>1249</v>
      </c>
      <c r="Z2747">
        <f t="shared" si="341"/>
        <v>1249</v>
      </c>
      <c r="AA2747" s="3" t="s">
        <v>114</v>
      </c>
      <c r="AB2747" t="str">
        <f t="shared" si="342"/>
        <v>a. Cumplimiento-Compromisos Pactados</v>
      </c>
      <c r="AC2747" t="str">
        <f>VLOOKUP(AB2747,CODIFICACION_PREGUNTAS!$C$2:$D$35,2,0)</f>
        <v>COMPROMISOS001</v>
      </c>
    </row>
    <row r="2748" spans="1:29" x14ac:dyDescent="0.25">
      <c r="A2748" s="3">
        <f t="shared" si="343"/>
        <v>2747</v>
      </c>
      <c r="B2748" s="3" t="s">
        <v>250</v>
      </c>
      <c r="C2748" s="32">
        <v>40787</v>
      </c>
      <c r="D2748" s="3" t="s">
        <v>114</v>
      </c>
      <c r="E2748" s="3"/>
      <c r="F2748" s="3"/>
      <c r="G2748" s="2" t="s">
        <v>36</v>
      </c>
      <c r="H2748" s="2" t="s">
        <v>35</v>
      </c>
      <c r="I2748" s="3">
        <v>4</v>
      </c>
      <c r="J2748" s="3" t="s">
        <v>183</v>
      </c>
      <c r="K2748" s="3"/>
      <c r="L2748" s="3"/>
      <c r="M2748" s="3"/>
      <c r="N2748" s="3"/>
      <c r="O2748" s="3"/>
      <c r="P2748" s="3"/>
      <c r="Q2748" s="3"/>
      <c r="R2748" s="3"/>
      <c r="S2748" s="3"/>
      <c r="T2748" s="3" t="str">
        <f t="shared" si="336"/>
        <v>SIN CECO</v>
      </c>
      <c r="U2748" s="3" t="str">
        <f t="shared" si="337"/>
        <v>NO</v>
      </c>
      <c r="V2748" t="str">
        <f t="shared" si="338"/>
        <v>HOMECENTER MANIZALES **-Compromisos Pactados</v>
      </c>
      <c r="W2748" s="53">
        <f t="shared" si="339"/>
        <v>4</v>
      </c>
      <c r="X2748">
        <f t="shared" si="340"/>
        <v>4</v>
      </c>
      <c r="Y2748">
        <f>IF(ISNA(VLOOKUP(B2748,CECOS_SIN_IDENTIFICAR!$A$2:$D$146,4,0)),"SIN CECO",IF(VLOOKUP(B2748,CECOS_SIN_IDENTIFICAR!$A$2:$D$146,4,0)=0,"SIN CECO",VLOOKUP(B2748,CECOS_SIN_IDENTIFICAR!$A$2:$D$146,4,0)))</f>
        <v>1249</v>
      </c>
      <c r="Z2748">
        <f t="shared" si="341"/>
        <v>1249</v>
      </c>
      <c r="AA2748" s="3" t="s">
        <v>114</v>
      </c>
      <c r="AB2748" t="str">
        <f t="shared" si="342"/>
        <v>b. Satisface expectativas-Compromisos Pactados</v>
      </c>
      <c r="AC2748" t="str">
        <f>VLOOKUP(AB2748,CODIFICACION_PREGUNTAS!$C$2:$D$35,2,0)</f>
        <v>COMPROMISOS002</v>
      </c>
    </row>
    <row r="2749" spans="1:29" x14ac:dyDescent="0.25">
      <c r="A2749" s="3">
        <f t="shared" si="343"/>
        <v>2748</v>
      </c>
      <c r="B2749" s="3" t="s">
        <v>250</v>
      </c>
      <c r="C2749" s="32">
        <v>40787</v>
      </c>
      <c r="D2749" s="3" t="s">
        <v>114</v>
      </c>
      <c r="E2749" s="3"/>
      <c r="F2749" s="3"/>
      <c r="G2749" s="2" t="s">
        <v>37</v>
      </c>
      <c r="H2749" s="2" t="s">
        <v>35</v>
      </c>
      <c r="I2749" s="3">
        <v>4</v>
      </c>
      <c r="J2749" s="3" t="s">
        <v>183</v>
      </c>
      <c r="K2749" s="3"/>
      <c r="L2749" s="3"/>
      <c r="M2749" s="3"/>
      <c r="N2749" s="3"/>
      <c r="O2749" s="3"/>
      <c r="P2749" s="3"/>
      <c r="Q2749" s="3"/>
      <c r="R2749" s="3"/>
      <c r="S2749" s="3"/>
      <c r="T2749" s="3" t="str">
        <f t="shared" si="336"/>
        <v>SIN CECO</v>
      </c>
      <c r="U2749" s="3" t="str">
        <f t="shared" si="337"/>
        <v>NO</v>
      </c>
      <c r="V2749" t="str">
        <f t="shared" si="338"/>
        <v>HOMECENTER MANIZALES **-Compromisos Pactados</v>
      </c>
      <c r="W2749" s="53">
        <f t="shared" si="339"/>
        <v>4</v>
      </c>
      <c r="X2749">
        <f t="shared" si="340"/>
        <v>4</v>
      </c>
      <c r="Y2749">
        <f>IF(ISNA(VLOOKUP(B2749,CECOS_SIN_IDENTIFICAR!$A$2:$D$146,4,0)),"SIN CECO",IF(VLOOKUP(B2749,CECOS_SIN_IDENTIFICAR!$A$2:$D$146,4,0)=0,"SIN CECO",VLOOKUP(B2749,CECOS_SIN_IDENTIFICAR!$A$2:$D$146,4,0)))</f>
        <v>1249</v>
      </c>
      <c r="Z2749">
        <f t="shared" si="341"/>
        <v>1249</v>
      </c>
      <c r="AA2749" s="3" t="s">
        <v>114</v>
      </c>
      <c r="AB2749" t="str">
        <f t="shared" si="342"/>
        <v>c. Calidad de la Información suministrada-Compromisos Pactados</v>
      </c>
      <c r="AC2749" t="str">
        <f>VLOOKUP(AB2749,CODIFICACION_PREGUNTAS!$C$2:$D$35,2,0)</f>
        <v>COMPROMISOS003</v>
      </c>
    </row>
    <row r="2750" spans="1:29" x14ac:dyDescent="0.25">
      <c r="A2750" s="3">
        <f t="shared" si="343"/>
        <v>2749</v>
      </c>
      <c r="B2750" s="3" t="s">
        <v>250</v>
      </c>
      <c r="C2750" s="32">
        <v>40787</v>
      </c>
      <c r="D2750" s="3" t="s">
        <v>114</v>
      </c>
      <c r="E2750" s="3"/>
      <c r="F2750" s="3"/>
      <c r="G2750" s="2" t="s">
        <v>38</v>
      </c>
      <c r="H2750" s="2" t="s">
        <v>35</v>
      </c>
      <c r="I2750" s="3">
        <v>4</v>
      </c>
      <c r="J2750" s="3" t="s">
        <v>183</v>
      </c>
      <c r="K2750" s="3"/>
      <c r="L2750" s="3"/>
      <c r="M2750" s="3"/>
      <c r="N2750" s="3"/>
      <c r="O2750" s="3"/>
      <c r="P2750" s="3"/>
      <c r="Q2750" s="3"/>
      <c r="R2750" s="3"/>
      <c r="S2750" s="3"/>
      <c r="T2750" s="3" t="str">
        <f t="shared" si="336"/>
        <v>SIN CECO</v>
      </c>
      <c r="U2750" s="3" t="str">
        <f t="shared" si="337"/>
        <v>NO</v>
      </c>
      <c r="V2750" t="str">
        <f t="shared" si="338"/>
        <v>HOMECENTER MANIZALES **-Compromisos Pactados</v>
      </c>
      <c r="W2750" s="53">
        <f t="shared" si="339"/>
        <v>4</v>
      </c>
      <c r="X2750">
        <f t="shared" si="340"/>
        <v>4</v>
      </c>
      <c r="Y2750">
        <f>IF(ISNA(VLOOKUP(B2750,CECOS_SIN_IDENTIFICAR!$A$2:$D$146,4,0)),"SIN CECO",IF(VLOOKUP(B2750,CECOS_SIN_IDENTIFICAR!$A$2:$D$146,4,0)=0,"SIN CECO",VLOOKUP(B2750,CECOS_SIN_IDENTIFICAR!$A$2:$D$146,4,0)))</f>
        <v>1249</v>
      </c>
      <c r="Z2750">
        <f t="shared" si="341"/>
        <v>1249</v>
      </c>
      <c r="AA2750" s="3" t="s">
        <v>114</v>
      </c>
      <c r="AB2750" t="str">
        <f t="shared" si="342"/>
        <v>d. Disposición del personal de PAYC a las solicitudes del cliente-Compromisos Pactados</v>
      </c>
      <c r="AC2750" t="str">
        <f>VLOOKUP(AB2750,CODIFICACION_PREGUNTAS!$C$2:$D$35,2,0)</f>
        <v>COMPROMISOS004</v>
      </c>
    </row>
    <row r="2751" spans="1:29" x14ac:dyDescent="0.25">
      <c r="A2751" s="3">
        <f t="shared" si="343"/>
        <v>2750</v>
      </c>
      <c r="B2751" s="3" t="s">
        <v>250</v>
      </c>
      <c r="C2751" s="32">
        <v>40787</v>
      </c>
      <c r="D2751" s="3" t="s">
        <v>114</v>
      </c>
      <c r="E2751" s="3"/>
      <c r="F2751" s="3"/>
      <c r="G2751" s="2" t="s">
        <v>39</v>
      </c>
      <c r="H2751" s="2" t="s">
        <v>35</v>
      </c>
      <c r="I2751" s="3">
        <v>4</v>
      </c>
      <c r="J2751" s="3" t="s">
        <v>183</v>
      </c>
      <c r="K2751" s="3"/>
      <c r="L2751" s="3"/>
      <c r="M2751" s="3"/>
      <c r="N2751" s="3"/>
      <c r="O2751" s="3"/>
      <c r="P2751" s="3"/>
      <c r="Q2751" s="3"/>
      <c r="R2751" s="3"/>
      <c r="S2751" s="3"/>
      <c r="T2751" s="3" t="str">
        <f t="shared" si="336"/>
        <v>SIN CECO</v>
      </c>
      <c r="U2751" s="3" t="str">
        <f t="shared" si="337"/>
        <v>NO</v>
      </c>
      <c r="V2751" t="str">
        <f t="shared" si="338"/>
        <v>HOMECENTER MANIZALES **-Compromisos Pactados</v>
      </c>
      <c r="W2751" s="53">
        <f t="shared" si="339"/>
        <v>4</v>
      </c>
      <c r="X2751">
        <f t="shared" si="340"/>
        <v>4</v>
      </c>
      <c r="Y2751">
        <f>IF(ISNA(VLOOKUP(B2751,CECOS_SIN_IDENTIFICAR!$A$2:$D$146,4,0)),"SIN CECO",IF(VLOOKUP(B2751,CECOS_SIN_IDENTIFICAR!$A$2:$D$146,4,0)=0,"SIN CECO",VLOOKUP(B2751,CECOS_SIN_IDENTIFICAR!$A$2:$D$146,4,0)))</f>
        <v>1249</v>
      </c>
      <c r="Z2751">
        <f t="shared" si="341"/>
        <v>1249</v>
      </c>
      <c r="AA2751" s="3" t="s">
        <v>114</v>
      </c>
      <c r="AB2751" t="str">
        <f t="shared" si="342"/>
        <v>e. Coherencia entre lo solicitado y lo entregado-Compromisos Pactados</v>
      </c>
      <c r="AC2751" t="str">
        <f>VLOOKUP(AB2751,CODIFICACION_PREGUNTAS!$C$2:$D$35,2,0)</f>
        <v>COMPROMISOS005</v>
      </c>
    </row>
    <row r="2752" spans="1:29" x14ac:dyDescent="0.25">
      <c r="A2752" s="3">
        <f t="shared" si="343"/>
        <v>2751</v>
      </c>
      <c r="B2752" s="3" t="s">
        <v>250</v>
      </c>
      <c r="C2752" s="32">
        <v>40787</v>
      </c>
      <c r="D2752" s="3" t="s">
        <v>114</v>
      </c>
      <c r="E2752" s="3"/>
      <c r="F2752" s="3"/>
      <c r="G2752" s="2" t="s">
        <v>40</v>
      </c>
      <c r="H2752" s="2" t="s">
        <v>40</v>
      </c>
      <c r="I2752" s="3">
        <v>4</v>
      </c>
      <c r="J2752" s="3" t="s">
        <v>183</v>
      </c>
      <c r="K2752" s="3"/>
      <c r="L2752" s="3"/>
      <c r="M2752" s="3"/>
      <c r="N2752" s="3"/>
      <c r="O2752" s="3"/>
      <c r="P2752" s="3"/>
      <c r="Q2752" s="3"/>
      <c r="R2752" s="3"/>
      <c r="S2752" s="3"/>
      <c r="T2752" s="3" t="str">
        <f t="shared" si="336"/>
        <v>SIN CECO</v>
      </c>
      <c r="U2752" s="3" t="str">
        <f t="shared" si="337"/>
        <v>NO</v>
      </c>
      <c r="V2752" t="str">
        <f t="shared" si="338"/>
        <v>HOMECENTER MANIZALES **-Grado de Satisfacción con el Servicio Prestado</v>
      </c>
      <c r="W2752" s="53">
        <f t="shared" si="339"/>
        <v>4</v>
      </c>
      <c r="X2752">
        <f t="shared" si="340"/>
        <v>4</v>
      </c>
      <c r="Y2752">
        <f>IF(ISNA(VLOOKUP(B2752,CECOS_SIN_IDENTIFICAR!$A$2:$D$146,4,0)),"SIN CECO",IF(VLOOKUP(B2752,CECOS_SIN_IDENTIFICAR!$A$2:$D$146,4,0)=0,"SIN CECO",VLOOKUP(B2752,CECOS_SIN_IDENTIFICAR!$A$2:$D$146,4,0)))</f>
        <v>1249</v>
      </c>
      <c r="Z2752">
        <f t="shared" si="341"/>
        <v>1249</v>
      </c>
      <c r="AA2752" s="3" t="s">
        <v>114</v>
      </c>
      <c r="AB2752" t="str">
        <f t="shared" si="342"/>
        <v>Grado de Satisfacción con el Servicio Prestado-Grado de Satisfacción con el Servicio Prestado</v>
      </c>
      <c r="AC2752" t="str">
        <f>VLOOKUP(AB2752,CODIFICACION_PREGUNTAS!$C$2:$D$35,2,0)</f>
        <v>SATISFACCION001</v>
      </c>
    </row>
    <row r="2753" spans="1:29" x14ac:dyDescent="0.25">
      <c r="A2753" s="3">
        <f t="shared" si="343"/>
        <v>2752</v>
      </c>
      <c r="B2753" s="3" t="s">
        <v>250</v>
      </c>
      <c r="C2753" s="32">
        <v>40787</v>
      </c>
      <c r="D2753" s="3" t="s">
        <v>114</v>
      </c>
      <c r="E2753" s="3"/>
      <c r="F2753" s="3"/>
      <c r="G2753" s="2" t="s">
        <v>41</v>
      </c>
      <c r="H2753" s="2" t="s">
        <v>41</v>
      </c>
      <c r="I2753" s="3">
        <v>4</v>
      </c>
      <c r="J2753" s="3" t="s">
        <v>183</v>
      </c>
      <c r="K2753" s="3"/>
      <c r="L2753" s="3"/>
      <c r="M2753" s="3"/>
      <c r="N2753" s="3"/>
      <c r="O2753" s="3"/>
      <c r="P2753" s="3"/>
      <c r="Q2753" s="3"/>
      <c r="R2753" s="3"/>
      <c r="S2753" s="3"/>
      <c r="T2753" s="3" t="str">
        <f t="shared" si="336"/>
        <v>SIN CECO</v>
      </c>
      <c r="U2753" s="3" t="str">
        <f t="shared" si="337"/>
        <v>NO</v>
      </c>
      <c r="V2753" t="str">
        <f t="shared" si="338"/>
        <v>HOMECENTER MANIZALES **-Posibilidad de Volver a Contratar con PAYC</v>
      </c>
      <c r="W2753" s="53">
        <f t="shared" si="339"/>
        <v>4</v>
      </c>
      <c r="X2753">
        <f t="shared" si="340"/>
        <v>4</v>
      </c>
      <c r="Y2753">
        <f>IF(ISNA(VLOOKUP(B2753,CECOS_SIN_IDENTIFICAR!$A$2:$D$146,4,0)),"SIN CECO",IF(VLOOKUP(B2753,CECOS_SIN_IDENTIFICAR!$A$2:$D$146,4,0)=0,"SIN CECO",VLOOKUP(B2753,CECOS_SIN_IDENTIFICAR!$A$2:$D$146,4,0)))</f>
        <v>1249</v>
      </c>
      <c r="Z2753">
        <f t="shared" si="341"/>
        <v>1249</v>
      </c>
      <c r="AA2753" s="3" t="s">
        <v>114</v>
      </c>
      <c r="AB2753" t="str">
        <f t="shared" si="342"/>
        <v>Posibilidad de Volver a Contratar con PAYC-Posibilidad de Volver a Contratar con PAYC</v>
      </c>
      <c r="AC2753" t="str">
        <f>VLOOKUP(AB2753,CODIFICACION_PREGUNTAS!$C$2:$D$35,2,0)</f>
        <v>VOLVER001</v>
      </c>
    </row>
    <row r="2754" spans="1:29" x14ac:dyDescent="0.25">
      <c r="A2754" s="3">
        <f t="shared" si="343"/>
        <v>2753</v>
      </c>
      <c r="B2754" s="3" t="s">
        <v>250</v>
      </c>
      <c r="C2754" s="32">
        <v>40787</v>
      </c>
      <c r="D2754" s="3" t="s">
        <v>114</v>
      </c>
      <c r="E2754" s="3"/>
      <c r="F2754" s="3"/>
      <c r="G2754" s="2" t="s">
        <v>42</v>
      </c>
      <c r="H2754" s="6" t="s">
        <v>43</v>
      </c>
      <c r="I2754" s="3" t="s">
        <v>56</v>
      </c>
      <c r="J2754" s="3" t="s">
        <v>183</v>
      </c>
      <c r="K2754" s="3"/>
      <c r="L2754" s="3"/>
      <c r="M2754" s="3"/>
      <c r="N2754" s="3"/>
      <c r="O2754" s="3"/>
      <c r="P2754" s="3"/>
      <c r="Q2754" s="3"/>
      <c r="R2754" s="3"/>
      <c r="S2754" s="3"/>
      <c r="T2754" s="3" t="str">
        <f t="shared" si="336"/>
        <v>SIN CECO</v>
      </c>
      <c r="U2754" s="3" t="str">
        <f t="shared" si="337"/>
        <v>NO</v>
      </c>
      <c r="V2754" t="str">
        <f t="shared" si="338"/>
        <v>HOMECENTER MANIZALES **-Fortalezas PAYC</v>
      </c>
      <c r="W2754" s="53" t="str">
        <f t="shared" si="339"/>
        <v>-</v>
      </c>
      <c r="X2754">
        <f t="shared" si="340"/>
        <v>0</v>
      </c>
      <c r="Y2754">
        <f>IF(ISNA(VLOOKUP(B2754,CECOS_SIN_IDENTIFICAR!$A$2:$D$146,4,0)),"SIN CECO",IF(VLOOKUP(B2754,CECOS_SIN_IDENTIFICAR!$A$2:$D$146,4,0)=0,"SIN CECO",VLOOKUP(B2754,CECOS_SIN_IDENTIFICAR!$A$2:$D$146,4,0)))</f>
        <v>1249</v>
      </c>
      <c r="Z2754">
        <f t="shared" si="341"/>
        <v>1249</v>
      </c>
      <c r="AA2754" s="3" t="s">
        <v>114</v>
      </c>
      <c r="AB2754" t="str">
        <f t="shared" si="342"/>
        <v>Principales fortalezas en el servicio que presta PAYC-Fortalezas PAYC</v>
      </c>
      <c r="AC2754" t="str">
        <f>VLOOKUP(AB2754,CODIFICACION_PREGUNTAS!$C$2:$D$35,2,0)</f>
        <v>FORT001</v>
      </c>
    </row>
    <row r="2755" spans="1:29" x14ac:dyDescent="0.25">
      <c r="A2755" s="3">
        <f t="shared" si="343"/>
        <v>2754</v>
      </c>
      <c r="B2755" s="3" t="s">
        <v>250</v>
      </c>
      <c r="C2755" s="32">
        <v>40787</v>
      </c>
      <c r="D2755" s="3" t="s">
        <v>114</v>
      </c>
      <c r="E2755" s="3"/>
      <c r="F2755" s="3"/>
      <c r="G2755" s="2" t="s">
        <v>44</v>
      </c>
      <c r="H2755" s="6" t="s">
        <v>45</v>
      </c>
      <c r="I2755" s="3" t="s">
        <v>56</v>
      </c>
      <c r="J2755" s="3" t="s">
        <v>183</v>
      </c>
      <c r="K2755" s="3"/>
      <c r="L2755" s="3"/>
      <c r="M2755" s="3"/>
      <c r="N2755" s="3"/>
      <c r="O2755" s="3"/>
      <c r="P2755" s="3"/>
      <c r="Q2755" s="3"/>
      <c r="R2755" s="3"/>
      <c r="S2755" s="3"/>
      <c r="T2755" s="3" t="str">
        <f t="shared" ref="T2755:T2818" si="344">IF(U2755="NO","SIN CECO",LEFT(B2755,4)+0)</f>
        <v>SIN CECO</v>
      </c>
      <c r="U2755" s="3" t="str">
        <f t="shared" ref="U2755:U2818" si="345">IF(ISNUMBER(LEFT(B2755,4)+0),"SI","NO")</f>
        <v>NO</v>
      </c>
      <c r="V2755" t="str">
        <f t="shared" ref="V2755:V2818" si="346">CONCATENATE(B2755,"-",H2755)</f>
        <v>HOMECENTER MANIZALES **-Debilidades PAYC</v>
      </c>
      <c r="W2755" s="53" t="str">
        <f t="shared" ref="W2755:W2818" si="347">I2755</f>
        <v>-</v>
      </c>
      <c r="X2755">
        <f t="shared" ref="X2755:X2818" si="348">IF(ISNUMBER(W2755+0),W2755+0,0)</f>
        <v>0</v>
      </c>
      <c r="Y2755">
        <f>IF(ISNA(VLOOKUP(B2755,CECOS_SIN_IDENTIFICAR!$A$2:$D$146,4,0)),"SIN CECO",IF(VLOOKUP(B2755,CECOS_SIN_IDENTIFICAR!$A$2:$D$146,4,0)=0,"SIN CECO",VLOOKUP(B2755,CECOS_SIN_IDENTIFICAR!$A$2:$D$146,4,0)))</f>
        <v>1249</v>
      </c>
      <c r="Z2755">
        <f t="shared" ref="Z2755:Z2818" si="349">IF(Y2755="SIN CECO",T2755,Y2755)</f>
        <v>1249</v>
      </c>
      <c r="AA2755" s="3" t="s">
        <v>114</v>
      </c>
      <c r="AB2755" t="str">
        <f t="shared" ref="AB2755:AB2818" si="350">CONCATENATE(G2755,"-",H2755)</f>
        <v>Principales debilidades en el servicio que presta PAYC-Debilidades PAYC</v>
      </c>
      <c r="AC2755" t="str">
        <f>VLOOKUP(AB2755,CODIFICACION_PREGUNTAS!$C$2:$D$35,2,0)</f>
        <v>DEB001</v>
      </c>
    </row>
    <row r="2756" spans="1:29" x14ac:dyDescent="0.25">
      <c r="A2756" s="3">
        <f t="shared" ref="A2756:A2819" si="351">A2755+1</f>
        <v>2755</v>
      </c>
      <c r="B2756" s="3" t="s">
        <v>251</v>
      </c>
      <c r="C2756" s="32">
        <v>40787</v>
      </c>
      <c r="D2756" s="3" t="s">
        <v>114</v>
      </c>
      <c r="E2756" s="3"/>
      <c r="F2756" s="3"/>
      <c r="G2756" s="2" t="s">
        <v>5</v>
      </c>
      <c r="H2756" s="3" t="s">
        <v>6</v>
      </c>
      <c r="I2756" s="3">
        <v>5</v>
      </c>
      <c r="J2756" s="3" t="s">
        <v>183</v>
      </c>
      <c r="K2756" s="3"/>
      <c r="L2756" s="3"/>
      <c r="M2756" s="3"/>
      <c r="N2756" s="3"/>
      <c r="O2756" s="3"/>
      <c r="P2756" s="3"/>
      <c r="Q2756" s="3"/>
      <c r="R2756" s="3"/>
      <c r="S2756" s="3"/>
      <c r="T2756" s="3" t="str">
        <f t="shared" si="344"/>
        <v>SIN CECO</v>
      </c>
      <c r="U2756" s="3" t="str">
        <f t="shared" si="345"/>
        <v>NO</v>
      </c>
      <c r="V2756" t="str">
        <f t="shared" si="346"/>
        <v>CAMARA DE COMERCIO SEDE CENTRO-Soporte Técnico</v>
      </c>
      <c r="W2756" s="53">
        <f t="shared" si="347"/>
        <v>5</v>
      </c>
      <c r="X2756">
        <f t="shared" si="348"/>
        <v>5</v>
      </c>
      <c r="Y2756">
        <f>IF(ISNA(VLOOKUP(B2756,CECOS_SIN_IDENTIFICAR!$A$2:$D$146,4,0)),"SIN CECO",IF(VLOOKUP(B2756,CECOS_SIN_IDENTIFICAR!$A$2:$D$146,4,0)=0,"SIN CECO",VLOOKUP(B2756,CECOS_SIN_IDENTIFICAR!$A$2:$D$146,4,0)))</f>
        <v>1226</v>
      </c>
      <c r="Z2756">
        <f t="shared" si="349"/>
        <v>1226</v>
      </c>
      <c r="AA2756" s="3" t="s">
        <v>114</v>
      </c>
      <c r="AB2756" t="str">
        <f t="shared" si="350"/>
        <v>a. Conocimiento específico de temas aplicables al proyecto-Soporte Técnico</v>
      </c>
      <c r="AC2756" t="str">
        <f>VLOOKUP(AB2756,CODIFICACION_PREGUNTAS!$C$2:$D$35,2,0)</f>
        <v>SOPORTE_TEC001</v>
      </c>
    </row>
    <row r="2757" spans="1:29" x14ac:dyDescent="0.25">
      <c r="A2757" s="3">
        <f t="shared" si="351"/>
        <v>2756</v>
      </c>
      <c r="B2757" s="3" t="s">
        <v>251</v>
      </c>
      <c r="C2757" s="32">
        <v>40787</v>
      </c>
      <c r="D2757" s="3" t="s">
        <v>114</v>
      </c>
      <c r="E2757" s="3"/>
      <c r="F2757" s="3"/>
      <c r="G2757" s="2" t="s">
        <v>7</v>
      </c>
      <c r="H2757" s="3" t="s">
        <v>6</v>
      </c>
      <c r="I2757" s="3">
        <v>5</v>
      </c>
      <c r="J2757" s="3" t="s">
        <v>183</v>
      </c>
      <c r="K2757" s="3"/>
      <c r="L2757" s="3"/>
      <c r="M2757" s="3"/>
      <c r="N2757" s="3"/>
      <c r="O2757" s="3"/>
      <c r="P2757" s="3"/>
      <c r="Q2757" s="3"/>
      <c r="R2757" s="3"/>
      <c r="S2757" s="3"/>
      <c r="T2757" s="3" t="str">
        <f t="shared" si="344"/>
        <v>SIN CECO</v>
      </c>
      <c r="U2757" s="3" t="str">
        <f t="shared" si="345"/>
        <v>NO</v>
      </c>
      <c r="V2757" t="str">
        <f t="shared" si="346"/>
        <v>CAMARA DE COMERCIO SEDE CENTRO-Soporte Técnico</v>
      </c>
      <c r="W2757" s="53">
        <f t="shared" si="347"/>
        <v>5</v>
      </c>
      <c r="X2757">
        <f t="shared" si="348"/>
        <v>5</v>
      </c>
      <c r="Y2757">
        <f>IF(ISNA(VLOOKUP(B2757,CECOS_SIN_IDENTIFICAR!$A$2:$D$146,4,0)),"SIN CECO",IF(VLOOKUP(B2757,CECOS_SIN_IDENTIFICAR!$A$2:$D$146,4,0)=0,"SIN CECO",VLOOKUP(B2757,CECOS_SIN_IDENTIFICAR!$A$2:$D$146,4,0)))</f>
        <v>1226</v>
      </c>
      <c r="Z2757">
        <f t="shared" si="349"/>
        <v>1226</v>
      </c>
      <c r="AA2757" s="3" t="s">
        <v>114</v>
      </c>
      <c r="AB2757" t="str">
        <f t="shared" si="350"/>
        <v>b. Idoneidad y Calidad del soporte-Soporte Técnico</v>
      </c>
      <c r="AC2757" t="str">
        <f>VLOOKUP(AB2757,CODIFICACION_PREGUNTAS!$C$2:$D$35,2,0)</f>
        <v>SOPORTE_TEC002</v>
      </c>
    </row>
    <row r="2758" spans="1:29" x14ac:dyDescent="0.25">
      <c r="A2758" s="3">
        <f t="shared" si="351"/>
        <v>2757</v>
      </c>
      <c r="B2758" s="3" t="s">
        <v>251</v>
      </c>
      <c r="C2758" s="32">
        <v>40787</v>
      </c>
      <c r="D2758" s="3" t="s">
        <v>114</v>
      </c>
      <c r="E2758" s="3"/>
      <c r="F2758" s="3"/>
      <c r="G2758" s="2" t="s">
        <v>8</v>
      </c>
      <c r="H2758" s="3" t="s">
        <v>6</v>
      </c>
      <c r="I2758" s="3">
        <v>5</v>
      </c>
      <c r="J2758" s="3" t="s">
        <v>183</v>
      </c>
      <c r="K2758" s="3"/>
      <c r="L2758" s="3"/>
      <c r="M2758" s="3"/>
      <c r="N2758" s="3"/>
      <c r="O2758" s="3"/>
      <c r="P2758" s="3"/>
      <c r="Q2758" s="3"/>
      <c r="R2758" s="3"/>
      <c r="S2758" s="3"/>
      <c r="T2758" s="3" t="str">
        <f t="shared" si="344"/>
        <v>SIN CECO</v>
      </c>
      <c r="U2758" s="3" t="str">
        <f t="shared" si="345"/>
        <v>NO</v>
      </c>
      <c r="V2758" t="str">
        <f t="shared" si="346"/>
        <v>CAMARA DE COMERCIO SEDE CENTRO-Soporte Técnico</v>
      </c>
      <c r="W2758" s="53">
        <f t="shared" si="347"/>
        <v>5</v>
      </c>
      <c r="X2758">
        <f t="shared" si="348"/>
        <v>5</v>
      </c>
      <c r="Y2758">
        <f>IF(ISNA(VLOOKUP(B2758,CECOS_SIN_IDENTIFICAR!$A$2:$D$146,4,0)),"SIN CECO",IF(VLOOKUP(B2758,CECOS_SIN_IDENTIFICAR!$A$2:$D$146,4,0)=0,"SIN CECO",VLOOKUP(B2758,CECOS_SIN_IDENTIFICAR!$A$2:$D$146,4,0)))</f>
        <v>1226</v>
      </c>
      <c r="Z2758">
        <f t="shared" si="349"/>
        <v>1226</v>
      </c>
      <c r="AA2758" s="3" t="s">
        <v>114</v>
      </c>
      <c r="AB2758" t="str">
        <f t="shared" si="350"/>
        <v>c. Cumplimiento de especificaciones técnicas de construcción-Soporte Técnico</v>
      </c>
      <c r="AC2758" t="str">
        <f>VLOOKUP(AB2758,CODIFICACION_PREGUNTAS!$C$2:$D$35,2,0)</f>
        <v>SOPORTE_TEC003</v>
      </c>
    </row>
    <row r="2759" spans="1:29" x14ac:dyDescent="0.25">
      <c r="A2759" s="3">
        <f t="shared" si="351"/>
        <v>2758</v>
      </c>
      <c r="B2759" s="3" t="s">
        <v>251</v>
      </c>
      <c r="C2759" s="32">
        <v>40787</v>
      </c>
      <c r="D2759" s="3" t="s">
        <v>114</v>
      </c>
      <c r="E2759" s="3"/>
      <c r="F2759" s="3"/>
      <c r="G2759" s="2" t="s">
        <v>9</v>
      </c>
      <c r="H2759" s="3" t="s">
        <v>6</v>
      </c>
      <c r="I2759" s="3">
        <v>5</v>
      </c>
      <c r="J2759" s="3" t="s">
        <v>183</v>
      </c>
      <c r="K2759" s="3"/>
      <c r="L2759" s="3"/>
      <c r="M2759" s="3"/>
      <c r="N2759" s="3"/>
      <c r="O2759" s="3"/>
      <c r="P2759" s="3"/>
      <c r="Q2759" s="3"/>
      <c r="R2759" s="3"/>
      <c r="S2759" s="3"/>
      <c r="T2759" s="3" t="str">
        <f t="shared" si="344"/>
        <v>SIN CECO</v>
      </c>
      <c r="U2759" s="3" t="str">
        <f t="shared" si="345"/>
        <v>NO</v>
      </c>
      <c r="V2759" t="str">
        <f t="shared" si="346"/>
        <v>CAMARA DE COMERCIO SEDE CENTRO-Soporte Técnico</v>
      </c>
      <c r="W2759" s="53">
        <f t="shared" si="347"/>
        <v>5</v>
      </c>
      <c r="X2759">
        <f t="shared" si="348"/>
        <v>5</v>
      </c>
      <c r="Y2759">
        <f>IF(ISNA(VLOOKUP(B2759,CECOS_SIN_IDENTIFICAR!$A$2:$D$146,4,0)),"SIN CECO",IF(VLOOKUP(B2759,CECOS_SIN_IDENTIFICAR!$A$2:$D$146,4,0)=0,"SIN CECO",VLOOKUP(B2759,CECOS_SIN_IDENTIFICAR!$A$2:$D$146,4,0)))</f>
        <v>1226</v>
      </c>
      <c r="Z2759">
        <f t="shared" si="349"/>
        <v>1226</v>
      </c>
      <c r="AA2759" s="3" t="s">
        <v>114</v>
      </c>
      <c r="AB2759" t="str">
        <f t="shared" si="350"/>
        <v>d. Confiabilidad de los conceptos aplicados-Soporte Técnico</v>
      </c>
      <c r="AC2759" t="str">
        <f>VLOOKUP(AB2759,CODIFICACION_PREGUNTAS!$C$2:$D$35,2,0)</f>
        <v>SOPORTE_TEC004</v>
      </c>
    </row>
    <row r="2760" spans="1:29" x14ac:dyDescent="0.25">
      <c r="A2760" s="3">
        <f t="shared" si="351"/>
        <v>2759</v>
      </c>
      <c r="B2760" s="3" t="s">
        <v>251</v>
      </c>
      <c r="C2760" s="32">
        <v>40787</v>
      </c>
      <c r="D2760" s="3" t="s">
        <v>114</v>
      </c>
      <c r="E2760" s="3"/>
      <c r="F2760" s="3"/>
      <c r="G2760" s="2" t="s">
        <v>10</v>
      </c>
      <c r="H2760" s="3" t="s">
        <v>6</v>
      </c>
      <c r="I2760" s="3">
        <v>4</v>
      </c>
      <c r="J2760" s="3" t="s">
        <v>183</v>
      </c>
      <c r="K2760" s="3"/>
      <c r="L2760" s="3"/>
      <c r="M2760" s="3"/>
      <c r="N2760" s="3"/>
      <c r="O2760" s="3"/>
      <c r="P2760" s="3"/>
      <c r="Q2760" s="3"/>
      <c r="R2760" s="3"/>
      <c r="S2760" s="3"/>
      <c r="T2760" s="3" t="str">
        <f t="shared" si="344"/>
        <v>SIN CECO</v>
      </c>
      <c r="U2760" s="3" t="str">
        <f t="shared" si="345"/>
        <v>NO</v>
      </c>
      <c r="V2760" t="str">
        <f t="shared" si="346"/>
        <v>CAMARA DE COMERCIO SEDE CENTRO-Soporte Técnico</v>
      </c>
      <c r="W2760" s="53">
        <f t="shared" si="347"/>
        <v>4</v>
      </c>
      <c r="X2760">
        <f t="shared" si="348"/>
        <v>4</v>
      </c>
      <c r="Y2760">
        <f>IF(ISNA(VLOOKUP(B2760,CECOS_SIN_IDENTIFICAR!$A$2:$D$146,4,0)),"SIN CECO",IF(VLOOKUP(B2760,CECOS_SIN_IDENTIFICAR!$A$2:$D$146,4,0)=0,"SIN CECO",VLOOKUP(B2760,CECOS_SIN_IDENTIFICAR!$A$2:$D$146,4,0)))</f>
        <v>1226</v>
      </c>
      <c r="Z2760">
        <f t="shared" si="349"/>
        <v>1226</v>
      </c>
      <c r="AA2760" s="3" t="s">
        <v>114</v>
      </c>
      <c r="AB2760" t="str">
        <f t="shared" si="350"/>
        <v>e. Oportunidad en entrega de información o requerimientos-Soporte Técnico</v>
      </c>
      <c r="AC2760" t="str">
        <f>VLOOKUP(AB2760,CODIFICACION_PREGUNTAS!$C$2:$D$35,2,0)</f>
        <v>SOPORTE_TEC005</v>
      </c>
    </row>
    <row r="2761" spans="1:29" x14ac:dyDescent="0.25">
      <c r="A2761" s="3">
        <f t="shared" si="351"/>
        <v>2760</v>
      </c>
      <c r="B2761" s="3" t="s">
        <v>251</v>
      </c>
      <c r="C2761" s="32">
        <v>40787</v>
      </c>
      <c r="D2761" s="3" t="s">
        <v>114</v>
      </c>
      <c r="E2761" s="3"/>
      <c r="F2761" s="3"/>
      <c r="G2761" s="2" t="s">
        <v>11</v>
      </c>
      <c r="H2761" s="3" t="s">
        <v>12</v>
      </c>
      <c r="I2761" s="3">
        <v>5</v>
      </c>
      <c r="J2761" s="3" t="s">
        <v>183</v>
      </c>
      <c r="K2761" s="3"/>
      <c r="L2761" s="3"/>
      <c r="M2761" s="3"/>
      <c r="N2761" s="3"/>
      <c r="O2761" s="3"/>
      <c r="P2761" s="3"/>
      <c r="Q2761" s="3"/>
      <c r="R2761" s="3"/>
      <c r="S2761" s="3"/>
      <c r="T2761" s="3" t="str">
        <f t="shared" si="344"/>
        <v>SIN CECO</v>
      </c>
      <c r="U2761" s="3" t="str">
        <f t="shared" si="345"/>
        <v>NO</v>
      </c>
      <c r="V2761" t="str">
        <f t="shared" si="346"/>
        <v>CAMARA DE COMERCIO SEDE CENTRO-Soporte Administrativo</v>
      </c>
      <c r="W2761" s="53">
        <f t="shared" si="347"/>
        <v>5</v>
      </c>
      <c r="X2761">
        <f t="shared" si="348"/>
        <v>5</v>
      </c>
      <c r="Y2761">
        <f>IF(ISNA(VLOOKUP(B2761,CECOS_SIN_IDENTIFICAR!$A$2:$D$146,4,0)),"SIN CECO",IF(VLOOKUP(B2761,CECOS_SIN_IDENTIFICAR!$A$2:$D$146,4,0)=0,"SIN CECO",VLOOKUP(B2761,CECOS_SIN_IDENTIFICAR!$A$2:$D$146,4,0)))</f>
        <v>1226</v>
      </c>
      <c r="Z2761">
        <f t="shared" si="349"/>
        <v>1226</v>
      </c>
      <c r="AA2761" s="3" t="s">
        <v>114</v>
      </c>
      <c r="AB2761" t="str">
        <f t="shared" si="350"/>
        <v>a. Oportunidad de la gestión en obra-Soporte Administrativo</v>
      </c>
      <c r="AC2761" t="str">
        <f>VLOOKUP(AB2761,CODIFICACION_PREGUNTAS!$C$2:$D$35,2,0)</f>
        <v>SOPORTE_ADMON001</v>
      </c>
    </row>
    <row r="2762" spans="1:29" x14ac:dyDescent="0.25">
      <c r="A2762" s="3">
        <f t="shared" si="351"/>
        <v>2761</v>
      </c>
      <c r="B2762" s="3" t="s">
        <v>251</v>
      </c>
      <c r="C2762" s="32">
        <v>40787</v>
      </c>
      <c r="D2762" s="3" t="s">
        <v>114</v>
      </c>
      <c r="E2762" s="3"/>
      <c r="F2762" s="3"/>
      <c r="G2762" s="2" t="s">
        <v>13</v>
      </c>
      <c r="H2762" s="3" t="s">
        <v>12</v>
      </c>
      <c r="I2762" s="3">
        <v>4</v>
      </c>
      <c r="J2762" s="3" t="s">
        <v>183</v>
      </c>
      <c r="K2762" s="3"/>
      <c r="L2762" s="3"/>
      <c r="M2762" s="3"/>
      <c r="N2762" s="3"/>
      <c r="O2762" s="3"/>
      <c r="P2762" s="3"/>
      <c r="Q2762" s="3"/>
      <c r="R2762" s="3"/>
      <c r="S2762" s="3"/>
      <c r="T2762" s="3" t="str">
        <f t="shared" si="344"/>
        <v>SIN CECO</v>
      </c>
      <c r="U2762" s="3" t="str">
        <f t="shared" si="345"/>
        <v>NO</v>
      </c>
      <c r="V2762" t="str">
        <f t="shared" si="346"/>
        <v>CAMARA DE COMERCIO SEDE CENTRO-Soporte Administrativo</v>
      </c>
      <c r="W2762" s="53">
        <f t="shared" si="347"/>
        <v>4</v>
      </c>
      <c r="X2762">
        <f t="shared" si="348"/>
        <v>4</v>
      </c>
      <c r="Y2762">
        <f>IF(ISNA(VLOOKUP(B2762,CECOS_SIN_IDENTIFICAR!$A$2:$D$146,4,0)),"SIN CECO",IF(VLOOKUP(B2762,CECOS_SIN_IDENTIFICAR!$A$2:$D$146,4,0)=0,"SIN CECO",VLOOKUP(B2762,CECOS_SIN_IDENTIFICAR!$A$2:$D$146,4,0)))</f>
        <v>1226</v>
      </c>
      <c r="Z2762">
        <f t="shared" si="349"/>
        <v>1226</v>
      </c>
      <c r="AA2762" s="3" t="s">
        <v>114</v>
      </c>
      <c r="AB2762" t="str">
        <f t="shared" si="350"/>
        <v>b. Manejo administrativo del proyecto-Soporte Administrativo</v>
      </c>
      <c r="AC2762" t="str">
        <f>VLOOKUP(AB2762,CODIFICACION_PREGUNTAS!$C$2:$D$35,2,0)</f>
        <v>SOPORTE_ADMON002</v>
      </c>
    </row>
    <row r="2763" spans="1:29" x14ac:dyDescent="0.25">
      <c r="A2763" s="3">
        <f t="shared" si="351"/>
        <v>2762</v>
      </c>
      <c r="B2763" s="3" t="s">
        <v>251</v>
      </c>
      <c r="C2763" s="32">
        <v>40787</v>
      </c>
      <c r="D2763" s="3" t="s">
        <v>114</v>
      </c>
      <c r="E2763" s="3"/>
      <c r="F2763" s="3"/>
      <c r="G2763" s="2" t="s">
        <v>14</v>
      </c>
      <c r="H2763" s="3" t="s">
        <v>12</v>
      </c>
      <c r="I2763" s="3">
        <v>5</v>
      </c>
      <c r="J2763" s="3" t="s">
        <v>183</v>
      </c>
      <c r="K2763" s="3"/>
      <c r="L2763" s="3"/>
      <c r="M2763" s="3"/>
      <c r="N2763" s="3"/>
      <c r="O2763" s="3"/>
      <c r="P2763" s="3"/>
      <c r="Q2763" s="3"/>
      <c r="R2763" s="3"/>
      <c r="S2763" s="3"/>
      <c r="T2763" s="3" t="str">
        <f t="shared" si="344"/>
        <v>SIN CECO</v>
      </c>
      <c r="U2763" s="3" t="str">
        <f t="shared" si="345"/>
        <v>NO</v>
      </c>
      <c r="V2763" t="str">
        <f t="shared" si="346"/>
        <v>CAMARA DE COMERCIO SEDE CENTRO-Soporte Administrativo</v>
      </c>
      <c r="W2763" s="53">
        <f t="shared" si="347"/>
        <v>5</v>
      </c>
      <c r="X2763">
        <f t="shared" si="348"/>
        <v>5</v>
      </c>
      <c r="Y2763">
        <f>IF(ISNA(VLOOKUP(B2763,CECOS_SIN_IDENTIFICAR!$A$2:$D$146,4,0)),"SIN CECO",IF(VLOOKUP(B2763,CECOS_SIN_IDENTIFICAR!$A$2:$D$146,4,0)=0,"SIN CECO",VLOOKUP(B2763,CECOS_SIN_IDENTIFICAR!$A$2:$D$146,4,0)))</f>
        <v>1226</v>
      </c>
      <c r="Z2763">
        <f t="shared" si="349"/>
        <v>1226</v>
      </c>
      <c r="AA2763" s="3" t="s">
        <v>114</v>
      </c>
      <c r="AB2763" t="str">
        <f t="shared" si="350"/>
        <v>c. Información clara y veraz sobre la administración de proyecto-Soporte Administrativo</v>
      </c>
      <c r="AC2763" t="str">
        <f>VLOOKUP(AB2763,CODIFICACION_PREGUNTAS!$C$2:$D$35,2,0)</f>
        <v>SOPORTE_ADMON003</v>
      </c>
    </row>
    <row r="2764" spans="1:29" x14ac:dyDescent="0.25">
      <c r="A2764" s="3">
        <f t="shared" si="351"/>
        <v>2763</v>
      </c>
      <c r="B2764" s="3" t="s">
        <v>251</v>
      </c>
      <c r="C2764" s="32">
        <v>40787</v>
      </c>
      <c r="D2764" s="3" t="s">
        <v>114</v>
      </c>
      <c r="E2764" s="3"/>
      <c r="F2764" s="3"/>
      <c r="G2764" s="2" t="s">
        <v>15</v>
      </c>
      <c r="H2764" s="3" t="s">
        <v>12</v>
      </c>
      <c r="I2764" s="3">
        <v>5</v>
      </c>
      <c r="J2764" s="3" t="s">
        <v>183</v>
      </c>
      <c r="K2764" s="3"/>
      <c r="L2764" s="3"/>
      <c r="M2764" s="3"/>
      <c r="N2764" s="3"/>
      <c r="O2764" s="3"/>
      <c r="P2764" s="3"/>
      <c r="Q2764" s="3"/>
      <c r="R2764" s="3"/>
      <c r="S2764" s="3"/>
      <c r="T2764" s="3" t="str">
        <f t="shared" si="344"/>
        <v>SIN CECO</v>
      </c>
      <c r="U2764" s="3" t="str">
        <f t="shared" si="345"/>
        <v>NO</v>
      </c>
      <c r="V2764" t="str">
        <f t="shared" si="346"/>
        <v>CAMARA DE COMERCIO SEDE CENTRO-Soporte Administrativo</v>
      </c>
      <c r="W2764" s="53">
        <f t="shared" si="347"/>
        <v>5</v>
      </c>
      <c r="X2764">
        <f t="shared" si="348"/>
        <v>5</v>
      </c>
      <c r="Y2764">
        <f>IF(ISNA(VLOOKUP(B2764,CECOS_SIN_IDENTIFICAR!$A$2:$D$146,4,0)),"SIN CECO",IF(VLOOKUP(B2764,CECOS_SIN_IDENTIFICAR!$A$2:$D$146,4,0)=0,"SIN CECO",VLOOKUP(B2764,CECOS_SIN_IDENTIFICAR!$A$2:$D$146,4,0)))</f>
        <v>1226</v>
      </c>
      <c r="Z2764">
        <f t="shared" si="349"/>
        <v>1226</v>
      </c>
      <c r="AA2764" s="3" t="s">
        <v>114</v>
      </c>
      <c r="AB2764" t="str">
        <f t="shared" si="350"/>
        <v>d. Cumplimientos con expectativas del cliente-Soporte Administrativo</v>
      </c>
      <c r="AC2764" t="str">
        <f>VLOOKUP(AB2764,CODIFICACION_PREGUNTAS!$C$2:$D$35,2,0)</f>
        <v>SOPORTE_ADMON004</v>
      </c>
    </row>
    <row r="2765" spans="1:29" x14ac:dyDescent="0.25">
      <c r="A2765" s="3">
        <f t="shared" si="351"/>
        <v>2764</v>
      </c>
      <c r="B2765" s="3" t="s">
        <v>251</v>
      </c>
      <c r="C2765" s="32">
        <v>40787</v>
      </c>
      <c r="D2765" s="3" t="s">
        <v>114</v>
      </c>
      <c r="E2765" s="3"/>
      <c r="F2765" s="3"/>
      <c r="G2765" s="2" t="s">
        <v>16</v>
      </c>
      <c r="H2765" s="3" t="s">
        <v>12</v>
      </c>
      <c r="I2765" s="3">
        <v>4</v>
      </c>
      <c r="J2765" s="3" t="s">
        <v>183</v>
      </c>
      <c r="K2765" s="3"/>
      <c r="L2765" s="3"/>
      <c r="M2765" s="3"/>
      <c r="N2765" s="3"/>
      <c r="O2765" s="3"/>
      <c r="P2765" s="3"/>
      <c r="Q2765" s="3"/>
      <c r="R2765" s="3"/>
      <c r="S2765" s="3"/>
      <c r="T2765" s="3" t="str">
        <f t="shared" si="344"/>
        <v>SIN CECO</v>
      </c>
      <c r="U2765" s="3" t="str">
        <f t="shared" si="345"/>
        <v>NO</v>
      </c>
      <c r="V2765" t="str">
        <f t="shared" si="346"/>
        <v>CAMARA DE COMERCIO SEDE CENTRO-Soporte Administrativo</v>
      </c>
      <c r="W2765" s="53">
        <f t="shared" si="347"/>
        <v>4</v>
      </c>
      <c r="X2765">
        <f t="shared" si="348"/>
        <v>4</v>
      </c>
      <c r="Y2765">
        <f>IF(ISNA(VLOOKUP(B2765,CECOS_SIN_IDENTIFICAR!$A$2:$D$146,4,0)),"SIN CECO",IF(VLOOKUP(B2765,CECOS_SIN_IDENTIFICAR!$A$2:$D$146,4,0)=0,"SIN CECO",VLOOKUP(B2765,CECOS_SIN_IDENTIFICAR!$A$2:$D$146,4,0)))</f>
        <v>1226</v>
      </c>
      <c r="Z2765">
        <f t="shared" si="349"/>
        <v>1226</v>
      </c>
      <c r="AA2765" s="3" t="s">
        <v>114</v>
      </c>
      <c r="AB2765" t="str">
        <f t="shared" si="350"/>
        <v>e. Control de presupuesto-Soporte Administrativo</v>
      </c>
      <c r="AC2765" t="str">
        <f>VLOOKUP(AB2765,CODIFICACION_PREGUNTAS!$C$2:$D$35,2,0)</f>
        <v>SOPORTE_ADMON005</v>
      </c>
    </row>
    <row r="2766" spans="1:29" x14ac:dyDescent="0.25">
      <c r="A2766" s="3">
        <f t="shared" si="351"/>
        <v>2765</v>
      </c>
      <c r="B2766" s="3" t="s">
        <v>251</v>
      </c>
      <c r="C2766" s="32">
        <v>40787</v>
      </c>
      <c r="D2766" s="3" t="s">
        <v>114</v>
      </c>
      <c r="E2766" s="3"/>
      <c r="F2766" s="3"/>
      <c r="G2766" s="2" t="s">
        <v>17</v>
      </c>
      <c r="H2766" s="3" t="s">
        <v>18</v>
      </c>
      <c r="I2766" s="3">
        <v>5</v>
      </c>
      <c r="J2766" s="3" t="s">
        <v>183</v>
      </c>
      <c r="K2766" s="3"/>
      <c r="L2766" s="3"/>
      <c r="M2766" s="3"/>
      <c r="N2766" s="3"/>
      <c r="O2766" s="3"/>
      <c r="P2766" s="3"/>
      <c r="Q2766" s="3"/>
      <c r="R2766" s="3"/>
      <c r="S2766" s="3"/>
      <c r="T2766" s="3" t="str">
        <f t="shared" si="344"/>
        <v>SIN CECO</v>
      </c>
      <c r="U2766" s="3" t="str">
        <f t="shared" si="345"/>
        <v>NO</v>
      </c>
      <c r="V2766" t="str">
        <f t="shared" si="346"/>
        <v>CAMARA DE COMERCIO SEDE CENTRO-Soporte Directivo (Coordinador y Gerencia)</v>
      </c>
      <c r="W2766" s="53">
        <f t="shared" si="347"/>
        <v>5</v>
      </c>
      <c r="X2766">
        <f t="shared" si="348"/>
        <v>5</v>
      </c>
      <c r="Y2766">
        <f>IF(ISNA(VLOOKUP(B2766,CECOS_SIN_IDENTIFICAR!$A$2:$D$146,4,0)),"SIN CECO",IF(VLOOKUP(B2766,CECOS_SIN_IDENTIFICAR!$A$2:$D$146,4,0)=0,"SIN CECO",VLOOKUP(B2766,CECOS_SIN_IDENTIFICAR!$A$2:$D$146,4,0)))</f>
        <v>1226</v>
      </c>
      <c r="Z2766">
        <f t="shared" si="349"/>
        <v>1226</v>
      </c>
      <c r="AA2766" s="3" t="s">
        <v>114</v>
      </c>
      <c r="AB2766" t="str">
        <f t="shared" si="350"/>
        <v>a. Apoyo y presencia en el proyecto-Soporte Directivo (Coordinador y Gerencia)</v>
      </c>
      <c r="AC2766" t="str">
        <f>VLOOKUP(AB2766,CODIFICACION_PREGUNTAS!$C$2:$D$35,2,0)</f>
        <v>SOPORTE_DIR001</v>
      </c>
    </row>
    <row r="2767" spans="1:29" x14ac:dyDescent="0.25">
      <c r="A2767" s="3">
        <f t="shared" si="351"/>
        <v>2766</v>
      </c>
      <c r="B2767" s="3" t="s">
        <v>251</v>
      </c>
      <c r="C2767" s="32">
        <v>40787</v>
      </c>
      <c r="D2767" s="3" t="s">
        <v>114</v>
      </c>
      <c r="E2767" s="3"/>
      <c r="F2767" s="3"/>
      <c r="G2767" s="2" t="s">
        <v>19</v>
      </c>
      <c r="H2767" s="3" t="s">
        <v>18</v>
      </c>
      <c r="I2767" s="3">
        <v>5</v>
      </c>
      <c r="J2767" s="3" t="s">
        <v>183</v>
      </c>
      <c r="K2767" s="3"/>
      <c r="L2767" s="3"/>
      <c r="M2767" s="3"/>
      <c r="N2767" s="3"/>
      <c r="O2767" s="3"/>
      <c r="P2767" s="3"/>
      <c r="Q2767" s="3"/>
      <c r="R2767" s="3"/>
      <c r="S2767" s="3"/>
      <c r="T2767" s="3" t="str">
        <f t="shared" si="344"/>
        <v>SIN CECO</v>
      </c>
      <c r="U2767" s="3" t="str">
        <f t="shared" si="345"/>
        <v>NO</v>
      </c>
      <c r="V2767" t="str">
        <f t="shared" si="346"/>
        <v>CAMARA DE COMERCIO SEDE CENTRO-Soporte Directivo (Coordinador y Gerencia)</v>
      </c>
      <c r="W2767" s="53">
        <f t="shared" si="347"/>
        <v>5</v>
      </c>
      <c r="X2767">
        <f t="shared" si="348"/>
        <v>5</v>
      </c>
      <c r="Y2767">
        <f>IF(ISNA(VLOOKUP(B2767,CECOS_SIN_IDENTIFICAR!$A$2:$D$146,4,0)),"SIN CECO",IF(VLOOKUP(B2767,CECOS_SIN_IDENTIFICAR!$A$2:$D$146,4,0)=0,"SIN CECO",VLOOKUP(B2767,CECOS_SIN_IDENTIFICAR!$A$2:$D$146,4,0)))</f>
        <v>1226</v>
      </c>
      <c r="Z2767">
        <f t="shared" si="349"/>
        <v>1226</v>
      </c>
      <c r="AA2767" s="3" t="s">
        <v>114</v>
      </c>
      <c r="AB2767" t="str">
        <f t="shared" si="350"/>
        <v>b. Conocimiento del proyecto-Soporte Directivo (Coordinador y Gerencia)</v>
      </c>
      <c r="AC2767" t="str">
        <f>VLOOKUP(AB2767,CODIFICACION_PREGUNTAS!$C$2:$D$35,2,0)</f>
        <v>SOPORTE_DIR002</v>
      </c>
    </row>
    <row r="2768" spans="1:29" x14ac:dyDescent="0.25">
      <c r="A2768" s="3">
        <f t="shared" si="351"/>
        <v>2767</v>
      </c>
      <c r="B2768" s="3" t="s">
        <v>251</v>
      </c>
      <c r="C2768" s="32">
        <v>40787</v>
      </c>
      <c r="D2768" s="3" t="s">
        <v>114</v>
      </c>
      <c r="E2768" s="3"/>
      <c r="F2768" s="3"/>
      <c r="G2768" s="2" t="s">
        <v>20</v>
      </c>
      <c r="H2768" s="3" t="s">
        <v>18</v>
      </c>
      <c r="I2768" s="3">
        <v>4</v>
      </c>
      <c r="J2768" s="3" t="s">
        <v>183</v>
      </c>
      <c r="K2768" s="3"/>
      <c r="L2768" s="3"/>
      <c r="M2768" s="3"/>
      <c r="N2768" s="3"/>
      <c r="O2768" s="3"/>
      <c r="P2768" s="3"/>
      <c r="Q2768" s="3"/>
      <c r="R2768" s="3"/>
      <c r="S2768" s="3"/>
      <c r="T2768" s="3" t="str">
        <f t="shared" si="344"/>
        <v>SIN CECO</v>
      </c>
      <c r="U2768" s="3" t="str">
        <f t="shared" si="345"/>
        <v>NO</v>
      </c>
      <c r="V2768" t="str">
        <f t="shared" si="346"/>
        <v>CAMARA DE COMERCIO SEDE CENTRO-Soporte Directivo (Coordinador y Gerencia)</v>
      </c>
      <c r="W2768" s="53">
        <f t="shared" si="347"/>
        <v>4</v>
      </c>
      <c r="X2768">
        <f t="shared" si="348"/>
        <v>4</v>
      </c>
      <c r="Y2768">
        <f>IF(ISNA(VLOOKUP(B2768,CECOS_SIN_IDENTIFICAR!$A$2:$D$146,4,0)),"SIN CECO",IF(VLOOKUP(B2768,CECOS_SIN_IDENTIFICAR!$A$2:$D$146,4,0)=0,"SIN CECO",VLOOKUP(B2768,CECOS_SIN_IDENTIFICAR!$A$2:$D$146,4,0)))</f>
        <v>1226</v>
      </c>
      <c r="Z2768">
        <f t="shared" si="349"/>
        <v>1226</v>
      </c>
      <c r="AA2768" s="3" t="s">
        <v>114</v>
      </c>
      <c r="AB2768" t="str">
        <f t="shared" si="350"/>
        <v>c. Planteamiento de soluciones y manejo de conflictos-Soporte Directivo (Coordinador y Gerencia)</v>
      </c>
      <c r="AC2768" t="str">
        <f>VLOOKUP(AB2768,CODIFICACION_PREGUNTAS!$C$2:$D$35,2,0)</f>
        <v>SOPORTE_DIR003</v>
      </c>
    </row>
    <row r="2769" spans="1:29" x14ac:dyDescent="0.25">
      <c r="A2769" s="3">
        <f t="shared" si="351"/>
        <v>2768</v>
      </c>
      <c r="B2769" s="3" t="s">
        <v>251</v>
      </c>
      <c r="C2769" s="32">
        <v>40787</v>
      </c>
      <c r="D2769" s="3" t="s">
        <v>114</v>
      </c>
      <c r="E2769" s="3"/>
      <c r="F2769" s="3"/>
      <c r="G2769" s="2" t="s">
        <v>21</v>
      </c>
      <c r="H2769" s="3" t="s">
        <v>18</v>
      </c>
      <c r="I2769" s="3">
        <v>5</v>
      </c>
      <c r="J2769" s="3" t="s">
        <v>183</v>
      </c>
      <c r="K2769" s="3"/>
      <c r="L2769" s="3"/>
      <c r="M2769" s="3"/>
      <c r="N2769" s="3"/>
      <c r="O2769" s="3"/>
      <c r="P2769" s="3"/>
      <c r="Q2769" s="3"/>
      <c r="R2769" s="3"/>
      <c r="S2769" s="3"/>
      <c r="T2769" s="3" t="str">
        <f t="shared" si="344"/>
        <v>SIN CECO</v>
      </c>
      <c r="U2769" s="3" t="str">
        <f t="shared" si="345"/>
        <v>NO</v>
      </c>
      <c r="V2769" t="str">
        <f t="shared" si="346"/>
        <v>CAMARA DE COMERCIO SEDE CENTRO-Soporte Directivo (Coordinador y Gerencia)</v>
      </c>
      <c r="W2769" s="53">
        <f t="shared" si="347"/>
        <v>5</v>
      </c>
      <c r="X2769">
        <f t="shared" si="348"/>
        <v>5</v>
      </c>
      <c r="Y2769">
        <f>IF(ISNA(VLOOKUP(B2769,CECOS_SIN_IDENTIFICAR!$A$2:$D$146,4,0)),"SIN CECO",IF(VLOOKUP(B2769,CECOS_SIN_IDENTIFICAR!$A$2:$D$146,4,0)=0,"SIN CECO",VLOOKUP(B2769,CECOS_SIN_IDENTIFICAR!$A$2:$D$146,4,0)))</f>
        <v>1226</v>
      </c>
      <c r="Z2769">
        <f t="shared" si="349"/>
        <v>1226</v>
      </c>
      <c r="AA2769" s="3" t="s">
        <v>114</v>
      </c>
      <c r="AB2769" t="str">
        <f t="shared" si="350"/>
        <v>d. Cumplimiento de compromisos-Soporte Directivo (Coordinador y Gerencia)</v>
      </c>
      <c r="AC2769" t="str">
        <f>VLOOKUP(AB2769,CODIFICACION_PREGUNTAS!$C$2:$D$35,2,0)</f>
        <v>SOPORTE_DIR004</v>
      </c>
    </row>
    <row r="2770" spans="1:29" x14ac:dyDescent="0.25">
      <c r="A2770" s="3">
        <f t="shared" si="351"/>
        <v>2769</v>
      </c>
      <c r="B2770" s="3" t="s">
        <v>251</v>
      </c>
      <c r="C2770" s="32">
        <v>40787</v>
      </c>
      <c r="D2770" s="3" t="s">
        <v>114</v>
      </c>
      <c r="E2770" s="3"/>
      <c r="F2770" s="3"/>
      <c r="G2770" s="2" t="s">
        <v>22</v>
      </c>
      <c r="H2770" s="3" t="s">
        <v>18</v>
      </c>
      <c r="I2770" s="3">
        <v>5</v>
      </c>
      <c r="J2770" s="3" t="s">
        <v>183</v>
      </c>
      <c r="K2770" s="3"/>
      <c r="L2770" s="3"/>
      <c r="M2770" s="3"/>
      <c r="N2770" s="3"/>
      <c r="O2770" s="3"/>
      <c r="P2770" s="3"/>
      <c r="Q2770" s="3"/>
      <c r="R2770" s="3"/>
      <c r="S2770" s="3"/>
      <c r="T2770" s="3" t="str">
        <f t="shared" si="344"/>
        <v>SIN CECO</v>
      </c>
      <c r="U2770" s="3" t="str">
        <f t="shared" si="345"/>
        <v>NO</v>
      </c>
      <c r="V2770" t="str">
        <f t="shared" si="346"/>
        <v>CAMARA DE COMERCIO SEDE CENTRO-Soporte Directivo (Coordinador y Gerencia)</v>
      </c>
      <c r="W2770" s="53">
        <f t="shared" si="347"/>
        <v>5</v>
      </c>
      <c r="X2770">
        <f t="shared" si="348"/>
        <v>5</v>
      </c>
      <c r="Y2770">
        <f>IF(ISNA(VLOOKUP(B2770,CECOS_SIN_IDENTIFICAR!$A$2:$D$146,4,0)),"SIN CECO",IF(VLOOKUP(B2770,CECOS_SIN_IDENTIFICAR!$A$2:$D$146,4,0)=0,"SIN CECO",VLOOKUP(B2770,CECOS_SIN_IDENTIFICAR!$A$2:$D$146,4,0)))</f>
        <v>1226</v>
      </c>
      <c r="Z2770">
        <f t="shared" si="349"/>
        <v>1226</v>
      </c>
      <c r="AA2770" s="3" t="s">
        <v>114</v>
      </c>
      <c r="AB2770" t="str">
        <f t="shared" si="350"/>
        <v>e. Manejo del cliente-Soporte Directivo (Coordinador y Gerencia)</v>
      </c>
      <c r="AC2770" t="str">
        <f>VLOOKUP(AB2770,CODIFICACION_PREGUNTAS!$C$2:$D$35,2,0)</f>
        <v>SOPORTE_DIR005</v>
      </c>
    </row>
    <row r="2771" spans="1:29" x14ac:dyDescent="0.25">
      <c r="A2771" s="3">
        <f t="shared" si="351"/>
        <v>2770</v>
      </c>
      <c r="B2771" s="3" t="s">
        <v>251</v>
      </c>
      <c r="C2771" s="32">
        <v>40787</v>
      </c>
      <c r="D2771" s="3" t="s">
        <v>114</v>
      </c>
      <c r="E2771" s="3"/>
      <c r="F2771" s="3"/>
      <c r="G2771" s="2" t="s">
        <v>23</v>
      </c>
      <c r="H2771" s="3" t="s">
        <v>24</v>
      </c>
      <c r="I2771" s="3">
        <v>5</v>
      </c>
      <c r="J2771" s="3" t="s">
        <v>183</v>
      </c>
      <c r="K2771" s="3"/>
      <c r="L2771" s="3"/>
      <c r="M2771" s="3"/>
      <c r="N2771" s="3"/>
      <c r="O2771" s="3"/>
      <c r="P2771" s="3"/>
      <c r="Q2771" s="3"/>
      <c r="R2771" s="3"/>
      <c r="S2771" s="3"/>
      <c r="T2771" s="3" t="str">
        <f t="shared" si="344"/>
        <v>SIN CECO</v>
      </c>
      <c r="U2771" s="3" t="str">
        <f t="shared" si="345"/>
        <v>NO</v>
      </c>
      <c r="V2771" t="str">
        <f t="shared" si="346"/>
        <v>CAMARA DE COMERCIO SEDE CENTRO-Personal que presta el servicio en obra</v>
      </c>
      <c r="W2771" s="53">
        <f t="shared" si="347"/>
        <v>5</v>
      </c>
      <c r="X2771">
        <f t="shared" si="348"/>
        <v>5</v>
      </c>
      <c r="Y2771">
        <f>IF(ISNA(VLOOKUP(B2771,CECOS_SIN_IDENTIFICAR!$A$2:$D$146,4,0)),"SIN CECO",IF(VLOOKUP(B2771,CECOS_SIN_IDENTIFICAR!$A$2:$D$146,4,0)=0,"SIN CECO",VLOOKUP(B2771,CECOS_SIN_IDENTIFICAR!$A$2:$D$146,4,0)))</f>
        <v>1226</v>
      </c>
      <c r="Z2771">
        <f t="shared" si="349"/>
        <v>1226</v>
      </c>
      <c r="AA2771" s="3" t="s">
        <v>114</v>
      </c>
      <c r="AB2771" t="str">
        <f t="shared" si="350"/>
        <v>a. Idoneidad del personal-Personal que presta el servicio en obra</v>
      </c>
      <c r="AC2771" t="str">
        <f>VLOOKUP(AB2771,CODIFICACION_PREGUNTAS!$C$2:$D$35,2,0)</f>
        <v>PERSONAL001</v>
      </c>
    </row>
    <row r="2772" spans="1:29" x14ac:dyDescent="0.25">
      <c r="A2772" s="3">
        <f t="shared" si="351"/>
        <v>2771</v>
      </c>
      <c r="B2772" s="3" t="s">
        <v>251</v>
      </c>
      <c r="C2772" s="32">
        <v>40787</v>
      </c>
      <c r="D2772" s="3" t="s">
        <v>114</v>
      </c>
      <c r="E2772" s="3"/>
      <c r="F2772" s="3"/>
      <c r="G2772" s="2" t="s">
        <v>25</v>
      </c>
      <c r="H2772" s="3" t="s">
        <v>24</v>
      </c>
      <c r="I2772" s="3">
        <v>5</v>
      </c>
      <c r="J2772" s="3" t="s">
        <v>183</v>
      </c>
      <c r="K2772" s="3"/>
      <c r="L2772" s="3"/>
      <c r="M2772" s="3"/>
      <c r="N2772" s="3"/>
      <c r="O2772" s="3"/>
      <c r="P2772" s="3"/>
      <c r="Q2772" s="3"/>
      <c r="R2772" s="3"/>
      <c r="S2772" s="3"/>
      <c r="T2772" s="3" t="str">
        <f t="shared" si="344"/>
        <v>SIN CECO</v>
      </c>
      <c r="U2772" s="3" t="str">
        <f t="shared" si="345"/>
        <v>NO</v>
      </c>
      <c r="V2772" t="str">
        <f t="shared" si="346"/>
        <v>CAMARA DE COMERCIO SEDE CENTRO-Personal que presta el servicio en obra</v>
      </c>
      <c r="W2772" s="53">
        <f t="shared" si="347"/>
        <v>5</v>
      </c>
      <c r="X2772">
        <f t="shared" si="348"/>
        <v>5</v>
      </c>
      <c r="Y2772">
        <f>IF(ISNA(VLOOKUP(B2772,CECOS_SIN_IDENTIFICAR!$A$2:$D$146,4,0)),"SIN CECO",IF(VLOOKUP(B2772,CECOS_SIN_IDENTIFICAR!$A$2:$D$146,4,0)=0,"SIN CECO",VLOOKUP(B2772,CECOS_SIN_IDENTIFICAR!$A$2:$D$146,4,0)))</f>
        <v>1226</v>
      </c>
      <c r="Z2772">
        <f t="shared" si="349"/>
        <v>1226</v>
      </c>
      <c r="AA2772" s="3" t="s">
        <v>114</v>
      </c>
      <c r="AB2772" t="str">
        <f t="shared" si="350"/>
        <v>b. Oportuna atención al cliente-Personal que presta el servicio en obra</v>
      </c>
      <c r="AC2772" t="str">
        <f>VLOOKUP(AB2772,CODIFICACION_PREGUNTAS!$C$2:$D$35,2,0)</f>
        <v>PERSONAL002</v>
      </c>
    </row>
    <row r="2773" spans="1:29" x14ac:dyDescent="0.25">
      <c r="A2773" s="3">
        <f t="shared" si="351"/>
        <v>2772</v>
      </c>
      <c r="B2773" s="3" t="s">
        <v>251</v>
      </c>
      <c r="C2773" s="32">
        <v>40787</v>
      </c>
      <c r="D2773" s="3" t="s">
        <v>114</v>
      </c>
      <c r="E2773" s="3"/>
      <c r="F2773" s="3"/>
      <c r="G2773" s="2" t="s">
        <v>26</v>
      </c>
      <c r="H2773" s="3" t="s">
        <v>24</v>
      </c>
      <c r="I2773" s="3">
        <v>5</v>
      </c>
      <c r="J2773" s="3" t="s">
        <v>183</v>
      </c>
      <c r="K2773" s="3"/>
      <c r="L2773" s="3"/>
      <c r="M2773" s="3"/>
      <c r="N2773" s="3"/>
      <c r="O2773" s="3"/>
      <c r="P2773" s="3"/>
      <c r="Q2773" s="3"/>
      <c r="R2773" s="3"/>
      <c r="S2773" s="3"/>
      <c r="T2773" s="3" t="str">
        <f t="shared" si="344"/>
        <v>SIN CECO</v>
      </c>
      <c r="U2773" s="3" t="str">
        <f t="shared" si="345"/>
        <v>NO</v>
      </c>
      <c r="V2773" t="str">
        <f t="shared" si="346"/>
        <v>CAMARA DE COMERCIO SEDE CENTRO-Personal que presta el servicio en obra</v>
      </c>
      <c r="W2773" s="53">
        <f t="shared" si="347"/>
        <v>5</v>
      </c>
      <c r="X2773">
        <f t="shared" si="348"/>
        <v>5</v>
      </c>
      <c r="Y2773">
        <f>IF(ISNA(VLOOKUP(B2773,CECOS_SIN_IDENTIFICAR!$A$2:$D$146,4,0)),"SIN CECO",IF(VLOOKUP(B2773,CECOS_SIN_IDENTIFICAR!$A$2:$D$146,4,0)=0,"SIN CECO",VLOOKUP(B2773,CECOS_SIN_IDENTIFICAR!$A$2:$D$146,4,0)))</f>
        <v>1226</v>
      </c>
      <c r="Z2773">
        <f t="shared" si="349"/>
        <v>1226</v>
      </c>
      <c r="AA2773" s="3" t="s">
        <v>114</v>
      </c>
      <c r="AB2773" t="str">
        <f t="shared" si="350"/>
        <v>c. Compromiso con el proyecto-Personal que presta el servicio en obra</v>
      </c>
      <c r="AC2773" t="str">
        <f>VLOOKUP(AB2773,CODIFICACION_PREGUNTAS!$C$2:$D$35,2,0)</f>
        <v>PERSONAL003</v>
      </c>
    </row>
    <row r="2774" spans="1:29" x14ac:dyDescent="0.25">
      <c r="A2774" s="3">
        <f t="shared" si="351"/>
        <v>2773</v>
      </c>
      <c r="B2774" s="3" t="s">
        <v>251</v>
      </c>
      <c r="C2774" s="32">
        <v>40787</v>
      </c>
      <c r="D2774" s="3" t="s">
        <v>114</v>
      </c>
      <c r="E2774" s="3"/>
      <c r="F2774" s="3"/>
      <c r="G2774" s="2" t="s">
        <v>21</v>
      </c>
      <c r="H2774" s="3" t="s">
        <v>24</v>
      </c>
      <c r="I2774" s="3">
        <v>5</v>
      </c>
      <c r="J2774" s="3" t="s">
        <v>183</v>
      </c>
      <c r="K2774" s="3"/>
      <c r="L2774" s="3"/>
      <c r="M2774" s="3"/>
      <c r="N2774" s="3"/>
      <c r="O2774" s="3"/>
      <c r="P2774" s="3"/>
      <c r="Q2774" s="3"/>
      <c r="R2774" s="3"/>
      <c r="S2774" s="3"/>
      <c r="T2774" s="3" t="str">
        <f t="shared" si="344"/>
        <v>SIN CECO</v>
      </c>
      <c r="U2774" s="3" t="str">
        <f t="shared" si="345"/>
        <v>NO</v>
      </c>
      <c r="V2774" t="str">
        <f t="shared" si="346"/>
        <v>CAMARA DE COMERCIO SEDE CENTRO-Personal que presta el servicio en obra</v>
      </c>
      <c r="W2774" s="53">
        <f t="shared" si="347"/>
        <v>5</v>
      </c>
      <c r="X2774">
        <f t="shared" si="348"/>
        <v>5</v>
      </c>
      <c r="Y2774">
        <f>IF(ISNA(VLOOKUP(B2774,CECOS_SIN_IDENTIFICAR!$A$2:$D$146,4,0)),"SIN CECO",IF(VLOOKUP(B2774,CECOS_SIN_IDENTIFICAR!$A$2:$D$146,4,0)=0,"SIN CECO",VLOOKUP(B2774,CECOS_SIN_IDENTIFICAR!$A$2:$D$146,4,0)))</f>
        <v>1226</v>
      </c>
      <c r="Z2774">
        <f t="shared" si="349"/>
        <v>1226</v>
      </c>
      <c r="AA2774" s="3" t="s">
        <v>114</v>
      </c>
      <c r="AB2774" t="str">
        <f t="shared" si="350"/>
        <v>d. Cumplimiento de compromisos-Personal que presta el servicio en obra</v>
      </c>
      <c r="AC2774" t="str">
        <f>VLOOKUP(AB2774,CODIFICACION_PREGUNTAS!$C$2:$D$35,2,0)</f>
        <v>PERSONAL004</v>
      </c>
    </row>
    <row r="2775" spans="1:29" x14ac:dyDescent="0.25">
      <c r="A2775" s="3">
        <f t="shared" si="351"/>
        <v>2774</v>
      </c>
      <c r="B2775" s="3" t="s">
        <v>251</v>
      </c>
      <c r="C2775" s="32">
        <v>40787</v>
      </c>
      <c r="D2775" s="3" t="s">
        <v>114</v>
      </c>
      <c r="E2775" s="3"/>
      <c r="F2775" s="3"/>
      <c r="G2775" s="2" t="s">
        <v>27</v>
      </c>
      <c r="H2775" s="3" t="s">
        <v>24</v>
      </c>
      <c r="I2775" s="3">
        <v>5</v>
      </c>
      <c r="J2775" s="3" t="s">
        <v>183</v>
      </c>
      <c r="K2775" s="3"/>
      <c r="L2775" s="3"/>
      <c r="M2775" s="3"/>
      <c r="N2775" s="3"/>
      <c r="O2775" s="3"/>
      <c r="P2775" s="3"/>
      <c r="Q2775" s="3"/>
      <c r="R2775" s="3"/>
      <c r="S2775" s="3"/>
      <c r="T2775" s="3" t="str">
        <f t="shared" si="344"/>
        <v>SIN CECO</v>
      </c>
      <c r="U2775" s="3" t="str">
        <f t="shared" si="345"/>
        <v>NO</v>
      </c>
      <c r="V2775" t="str">
        <f t="shared" si="346"/>
        <v>CAMARA DE COMERCIO SEDE CENTRO-Personal que presta el servicio en obra</v>
      </c>
      <c r="W2775" s="53">
        <f t="shared" si="347"/>
        <v>5</v>
      </c>
      <c r="X2775">
        <f t="shared" si="348"/>
        <v>5</v>
      </c>
      <c r="Y2775">
        <f>IF(ISNA(VLOOKUP(B2775,CECOS_SIN_IDENTIFICAR!$A$2:$D$146,4,0)),"SIN CECO",IF(VLOOKUP(B2775,CECOS_SIN_IDENTIFICAR!$A$2:$D$146,4,0)=0,"SIN CECO",VLOOKUP(B2775,CECOS_SIN_IDENTIFICAR!$A$2:$D$146,4,0)))</f>
        <v>1226</v>
      </c>
      <c r="Z2775">
        <f t="shared" si="349"/>
        <v>1226</v>
      </c>
      <c r="AA2775" s="3" t="s">
        <v>114</v>
      </c>
      <c r="AB2775" t="str">
        <f t="shared" si="350"/>
        <v>e. Proactividad en desarrollo de funciones-Personal que presta el servicio en obra</v>
      </c>
      <c r="AC2775" t="str">
        <f>VLOOKUP(AB2775,CODIFICACION_PREGUNTAS!$C$2:$D$35,2,0)</f>
        <v>PERSONAL005</v>
      </c>
    </row>
    <row r="2776" spans="1:29" x14ac:dyDescent="0.25">
      <c r="A2776" s="3">
        <f t="shared" si="351"/>
        <v>2775</v>
      </c>
      <c r="B2776" s="3" t="s">
        <v>251</v>
      </c>
      <c r="C2776" s="32">
        <v>40787</v>
      </c>
      <c r="D2776" s="3" t="s">
        <v>114</v>
      </c>
      <c r="E2776" s="3"/>
      <c r="F2776" s="3"/>
      <c r="G2776" s="2" t="s">
        <v>28</v>
      </c>
      <c r="H2776" s="2" t="s">
        <v>29</v>
      </c>
      <c r="I2776" s="3">
        <v>5</v>
      </c>
      <c r="J2776" s="3" t="s">
        <v>183</v>
      </c>
      <c r="K2776" s="3"/>
      <c r="L2776" s="3"/>
      <c r="M2776" s="3"/>
      <c r="N2776" s="3"/>
      <c r="O2776" s="3"/>
      <c r="P2776" s="3"/>
      <c r="Q2776" s="3"/>
      <c r="R2776" s="3"/>
      <c r="S2776" s="3"/>
      <c r="T2776" s="3" t="str">
        <f t="shared" si="344"/>
        <v>SIN CECO</v>
      </c>
      <c r="U2776" s="3" t="str">
        <f t="shared" si="345"/>
        <v>NO</v>
      </c>
      <c r="V2776" t="str">
        <f t="shared" si="346"/>
        <v>CAMARA DE COMERCIO SEDE CENTRO-Productos Asociados de PAYC (Informes, Control de presupuesto y Programación y actas)</v>
      </c>
      <c r="W2776" s="53">
        <f t="shared" si="347"/>
        <v>5</v>
      </c>
      <c r="X2776">
        <f t="shared" si="348"/>
        <v>5</v>
      </c>
      <c r="Y2776">
        <f>IF(ISNA(VLOOKUP(B2776,CECOS_SIN_IDENTIFICAR!$A$2:$D$146,4,0)),"SIN CECO",IF(VLOOKUP(B2776,CECOS_SIN_IDENTIFICAR!$A$2:$D$146,4,0)=0,"SIN CECO",VLOOKUP(B2776,CECOS_SIN_IDENTIFICAR!$A$2:$D$146,4,0)))</f>
        <v>1226</v>
      </c>
      <c r="Z2776">
        <f t="shared" si="349"/>
        <v>1226</v>
      </c>
      <c r="AA2776" s="3" t="s">
        <v>114</v>
      </c>
      <c r="AB2776" t="str">
        <f t="shared" si="350"/>
        <v>a. Calidad del Contenido-Productos Asociados de PAYC (Informes, Control de presupuesto y Programación y actas)</v>
      </c>
      <c r="AC2776" t="str">
        <f>VLOOKUP(AB2776,CODIFICACION_PREGUNTAS!$C$2:$D$35,2,0)</f>
        <v>PRODUCTOS001</v>
      </c>
    </row>
    <row r="2777" spans="1:29" x14ac:dyDescent="0.25">
      <c r="A2777" s="3">
        <f t="shared" si="351"/>
        <v>2776</v>
      </c>
      <c r="B2777" s="3" t="s">
        <v>251</v>
      </c>
      <c r="C2777" s="32">
        <v>40787</v>
      </c>
      <c r="D2777" s="3" t="s">
        <v>114</v>
      </c>
      <c r="E2777" s="3"/>
      <c r="F2777" s="3"/>
      <c r="G2777" s="2" t="s">
        <v>30</v>
      </c>
      <c r="H2777" s="2" t="s">
        <v>29</v>
      </c>
      <c r="I2777" s="3">
        <v>5</v>
      </c>
      <c r="J2777" s="3" t="s">
        <v>183</v>
      </c>
      <c r="K2777" s="3"/>
      <c r="L2777" s="3"/>
      <c r="M2777" s="3"/>
      <c r="N2777" s="3"/>
      <c r="O2777" s="3"/>
      <c r="P2777" s="3"/>
      <c r="Q2777" s="3"/>
      <c r="R2777" s="3"/>
      <c r="S2777" s="3"/>
      <c r="T2777" s="3" t="str">
        <f t="shared" si="344"/>
        <v>SIN CECO</v>
      </c>
      <c r="U2777" s="3" t="str">
        <f t="shared" si="345"/>
        <v>NO</v>
      </c>
      <c r="V2777" t="str">
        <f t="shared" si="346"/>
        <v>CAMARA DE COMERCIO SEDE CENTRO-Productos Asociados de PAYC (Informes, Control de presupuesto y Programación y actas)</v>
      </c>
      <c r="W2777" s="53">
        <f t="shared" si="347"/>
        <v>5</v>
      </c>
      <c r="X2777">
        <f t="shared" si="348"/>
        <v>5</v>
      </c>
      <c r="Y2777">
        <f>IF(ISNA(VLOOKUP(B2777,CECOS_SIN_IDENTIFICAR!$A$2:$D$146,4,0)),"SIN CECO",IF(VLOOKUP(B2777,CECOS_SIN_IDENTIFICAR!$A$2:$D$146,4,0)=0,"SIN CECO",VLOOKUP(B2777,CECOS_SIN_IDENTIFICAR!$A$2:$D$146,4,0)))</f>
        <v>1226</v>
      </c>
      <c r="Z2777">
        <f t="shared" si="349"/>
        <v>1226</v>
      </c>
      <c r="AA2777" s="3" t="s">
        <v>114</v>
      </c>
      <c r="AB2777" t="str">
        <f t="shared" si="350"/>
        <v>b. Claridad del Contenido-Productos Asociados de PAYC (Informes, Control de presupuesto y Programación y actas)</v>
      </c>
      <c r="AC2777" t="str">
        <f>VLOOKUP(AB2777,CODIFICACION_PREGUNTAS!$C$2:$D$35,2,0)</f>
        <v>PRODUCTOS002</v>
      </c>
    </row>
    <row r="2778" spans="1:29" x14ac:dyDescent="0.25">
      <c r="A2778" s="3">
        <f t="shared" si="351"/>
        <v>2777</v>
      </c>
      <c r="B2778" s="3" t="s">
        <v>251</v>
      </c>
      <c r="C2778" s="32">
        <v>40787</v>
      </c>
      <c r="D2778" s="3" t="s">
        <v>114</v>
      </c>
      <c r="E2778" s="3"/>
      <c r="F2778" s="3"/>
      <c r="G2778" s="2" t="s">
        <v>31</v>
      </c>
      <c r="H2778" s="2" t="s">
        <v>29</v>
      </c>
      <c r="I2778" s="3">
        <v>4</v>
      </c>
      <c r="J2778" s="3" t="s">
        <v>183</v>
      </c>
      <c r="K2778" s="3"/>
      <c r="L2778" s="3"/>
      <c r="M2778" s="3"/>
      <c r="N2778" s="3"/>
      <c r="O2778" s="3"/>
      <c r="P2778" s="3"/>
      <c r="Q2778" s="3"/>
      <c r="R2778" s="3"/>
      <c r="S2778" s="3"/>
      <c r="T2778" s="3" t="str">
        <f t="shared" si="344"/>
        <v>SIN CECO</v>
      </c>
      <c r="U2778" s="3" t="str">
        <f t="shared" si="345"/>
        <v>NO</v>
      </c>
      <c r="V2778" t="str">
        <f t="shared" si="346"/>
        <v>CAMARA DE COMERCIO SEDE CENTRO-Productos Asociados de PAYC (Informes, Control de presupuesto y Programación y actas)</v>
      </c>
      <c r="W2778" s="53">
        <f t="shared" si="347"/>
        <v>4</v>
      </c>
      <c r="X2778">
        <f t="shared" si="348"/>
        <v>4</v>
      </c>
      <c r="Y2778">
        <f>IF(ISNA(VLOOKUP(B2778,CECOS_SIN_IDENTIFICAR!$A$2:$D$146,4,0)),"SIN CECO",IF(VLOOKUP(B2778,CECOS_SIN_IDENTIFICAR!$A$2:$D$146,4,0)=0,"SIN CECO",VLOOKUP(B2778,CECOS_SIN_IDENTIFICAR!$A$2:$D$146,4,0)))</f>
        <v>1226</v>
      </c>
      <c r="Z2778">
        <f t="shared" si="349"/>
        <v>1226</v>
      </c>
      <c r="AA2778" s="3" t="s">
        <v>114</v>
      </c>
      <c r="AB2778" t="str">
        <f t="shared" si="350"/>
        <v>c. Oportunidad en la entrega-Productos Asociados de PAYC (Informes, Control de presupuesto y Programación y actas)</v>
      </c>
      <c r="AC2778" t="str">
        <f>VLOOKUP(AB2778,CODIFICACION_PREGUNTAS!$C$2:$D$35,2,0)</f>
        <v>PRODUCTOS003</v>
      </c>
    </row>
    <row r="2779" spans="1:29" x14ac:dyDescent="0.25">
      <c r="A2779" s="3">
        <f t="shared" si="351"/>
        <v>2778</v>
      </c>
      <c r="B2779" s="3" t="s">
        <v>251</v>
      </c>
      <c r="C2779" s="32">
        <v>40787</v>
      </c>
      <c r="D2779" s="3" t="s">
        <v>114</v>
      </c>
      <c r="E2779" s="3"/>
      <c r="F2779" s="3"/>
      <c r="G2779" s="2" t="s">
        <v>32</v>
      </c>
      <c r="H2779" s="2" t="s">
        <v>29</v>
      </c>
      <c r="I2779" s="3">
        <v>5</v>
      </c>
      <c r="J2779" s="3" t="s">
        <v>183</v>
      </c>
      <c r="K2779" s="3"/>
      <c r="L2779" s="3"/>
      <c r="M2779" s="3"/>
      <c r="N2779" s="3"/>
      <c r="O2779" s="3"/>
      <c r="P2779" s="3"/>
      <c r="Q2779" s="3"/>
      <c r="R2779" s="3"/>
      <c r="S2779" s="3"/>
      <c r="T2779" s="3" t="str">
        <f t="shared" si="344"/>
        <v>SIN CECO</v>
      </c>
      <c r="U2779" s="3" t="str">
        <f t="shared" si="345"/>
        <v>NO</v>
      </c>
      <c r="V2779" t="str">
        <f t="shared" si="346"/>
        <v>CAMARA DE COMERCIO SEDE CENTRO-Productos Asociados de PAYC (Informes, Control de presupuesto y Programación y actas)</v>
      </c>
      <c r="W2779" s="53">
        <f t="shared" si="347"/>
        <v>5</v>
      </c>
      <c r="X2779">
        <f t="shared" si="348"/>
        <v>5</v>
      </c>
      <c r="Y2779">
        <f>IF(ISNA(VLOOKUP(B2779,CECOS_SIN_IDENTIFICAR!$A$2:$D$146,4,0)),"SIN CECO",IF(VLOOKUP(B2779,CECOS_SIN_IDENTIFICAR!$A$2:$D$146,4,0)=0,"SIN CECO",VLOOKUP(B2779,CECOS_SIN_IDENTIFICAR!$A$2:$D$146,4,0)))</f>
        <v>1226</v>
      </c>
      <c r="Z2779">
        <f t="shared" si="349"/>
        <v>1226</v>
      </c>
      <c r="AA2779" s="3" t="s">
        <v>114</v>
      </c>
      <c r="AB2779" t="str">
        <f t="shared" si="350"/>
        <v>d. Precisión de la información-Productos Asociados de PAYC (Informes, Control de presupuesto y Programación y actas)</v>
      </c>
      <c r="AC2779" t="str">
        <f>VLOOKUP(AB2779,CODIFICACION_PREGUNTAS!$C$2:$D$35,2,0)</f>
        <v>PRODUCTOS004</v>
      </c>
    </row>
    <row r="2780" spans="1:29" x14ac:dyDescent="0.25">
      <c r="A2780" s="3">
        <f t="shared" si="351"/>
        <v>2779</v>
      </c>
      <c r="B2780" s="3" t="s">
        <v>251</v>
      </c>
      <c r="C2780" s="32">
        <v>40787</v>
      </c>
      <c r="D2780" s="3" t="s">
        <v>114</v>
      </c>
      <c r="E2780" s="3"/>
      <c r="F2780" s="3"/>
      <c r="G2780" s="2" t="s">
        <v>33</v>
      </c>
      <c r="H2780" s="2" t="s">
        <v>29</v>
      </c>
      <c r="I2780" s="3">
        <v>4</v>
      </c>
      <c r="J2780" s="3" t="s">
        <v>183</v>
      </c>
      <c r="K2780" s="3"/>
      <c r="L2780" s="3"/>
      <c r="M2780" s="3"/>
      <c r="N2780" s="3"/>
      <c r="O2780" s="3"/>
      <c r="P2780" s="3"/>
      <c r="Q2780" s="3"/>
      <c r="R2780" s="3"/>
      <c r="S2780" s="3"/>
      <c r="T2780" s="3" t="str">
        <f t="shared" si="344"/>
        <v>SIN CECO</v>
      </c>
      <c r="U2780" s="3" t="str">
        <f t="shared" si="345"/>
        <v>NO</v>
      </c>
      <c r="V2780" t="str">
        <f t="shared" si="346"/>
        <v>CAMARA DE COMERCIO SEDE CENTRO-Productos Asociados de PAYC (Informes, Control de presupuesto y Programación y actas)</v>
      </c>
      <c r="W2780" s="53">
        <f t="shared" si="347"/>
        <v>4</v>
      </c>
      <c r="X2780">
        <f t="shared" si="348"/>
        <v>4</v>
      </c>
      <c r="Y2780">
        <f>IF(ISNA(VLOOKUP(B2780,CECOS_SIN_IDENTIFICAR!$A$2:$D$146,4,0)),"SIN CECO",IF(VLOOKUP(B2780,CECOS_SIN_IDENTIFICAR!$A$2:$D$146,4,0)=0,"SIN CECO",VLOOKUP(B2780,CECOS_SIN_IDENTIFICAR!$A$2:$D$146,4,0)))</f>
        <v>1226</v>
      </c>
      <c r="Z2780">
        <f t="shared" si="349"/>
        <v>1226</v>
      </c>
      <c r="AA2780" s="3" t="s">
        <v>114</v>
      </c>
      <c r="AB2780" t="str">
        <f t="shared" si="350"/>
        <v>e. Diagramación-Productos Asociados de PAYC (Informes, Control de presupuesto y Programación y actas)</v>
      </c>
      <c r="AC2780" t="str">
        <f>VLOOKUP(AB2780,CODIFICACION_PREGUNTAS!$C$2:$D$35,2,0)</f>
        <v>PRODUCTOS005</v>
      </c>
    </row>
    <row r="2781" spans="1:29" x14ac:dyDescent="0.25">
      <c r="A2781" s="3">
        <f t="shared" si="351"/>
        <v>2780</v>
      </c>
      <c r="B2781" s="3" t="s">
        <v>251</v>
      </c>
      <c r="C2781" s="32">
        <v>40787</v>
      </c>
      <c r="D2781" s="3" t="s">
        <v>114</v>
      </c>
      <c r="E2781" s="3"/>
      <c r="F2781" s="3"/>
      <c r="G2781" s="2" t="s">
        <v>34</v>
      </c>
      <c r="H2781" s="2" t="s">
        <v>35</v>
      </c>
      <c r="I2781" s="3">
        <v>4</v>
      </c>
      <c r="J2781" s="3" t="s">
        <v>183</v>
      </c>
      <c r="K2781" s="3"/>
      <c r="L2781" s="3"/>
      <c r="M2781" s="3"/>
      <c r="N2781" s="3"/>
      <c r="O2781" s="3"/>
      <c r="P2781" s="3"/>
      <c r="Q2781" s="3"/>
      <c r="R2781" s="3"/>
      <c r="S2781" s="3"/>
      <c r="T2781" s="3" t="str">
        <f t="shared" si="344"/>
        <v>SIN CECO</v>
      </c>
      <c r="U2781" s="3" t="str">
        <f t="shared" si="345"/>
        <v>NO</v>
      </c>
      <c r="V2781" t="str">
        <f t="shared" si="346"/>
        <v>CAMARA DE COMERCIO SEDE CENTRO-Compromisos Pactados</v>
      </c>
      <c r="W2781" s="53">
        <f t="shared" si="347"/>
        <v>4</v>
      </c>
      <c r="X2781">
        <f t="shared" si="348"/>
        <v>4</v>
      </c>
      <c r="Y2781">
        <f>IF(ISNA(VLOOKUP(B2781,CECOS_SIN_IDENTIFICAR!$A$2:$D$146,4,0)),"SIN CECO",IF(VLOOKUP(B2781,CECOS_SIN_IDENTIFICAR!$A$2:$D$146,4,0)=0,"SIN CECO",VLOOKUP(B2781,CECOS_SIN_IDENTIFICAR!$A$2:$D$146,4,0)))</f>
        <v>1226</v>
      </c>
      <c r="Z2781">
        <f t="shared" si="349"/>
        <v>1226</v>
      </c>
      <c r="AA2781" s="3" t="s">
        <v>114</v>
      </c>
      <c r="AB2781" t="str">
        <f t="shared" si="350"/>
        <v>a. Cumplimiento-Compromisos Pactados</v>
      </c>
      <c r="AC2781" t="str">
        <f>VLOOKUP(AB2781,CODIFICACION_PREGUNTAS!$C$2:$D$35,2,0)</f>
        <v>COMPROMISOS001</v>
      </c>
    </row>
    <row r="2782" spans="1:29" x14ac:dyDescent="0.25">
      <c r="A2782" s="3">
        <f t="shared" si="351"/>
        <v>2781</v>
      </c>
      <c r="B2782" s="3" t="s">
        <v>251</v>
      </c>
      <c r="C2782" s="32">
        <v>40787</v>
      </c>
      <c r="D2782" s="3" t="s">
        <v>114</v>
      </c>
      <c r="E2782" s="3"/>
      <c r="F2782" s="3"/>
      <c r="G2782" s="2" t="s">
        <v>36</v>
      </c>
      <c r="H2782" s="2" t="s">
        <v>35</v>
      </c>
      <c r="I2782" s="3">
        <v>5</v>
      </c>
      <c r="J2782" s="3" t="s">
        <v>183</v>
      </c>
      <c r="K2782" s="3"/>
      <c r="L2782" s="3"/>
      <c r="M2782" s="3"/>
      <c r="N2782" s="3"/>
      <c r="O2782" s="3"/>
      <c r="P2782" s="3"/>
      <c r="Q2782" s="3"/>
      <c r="R2782" s="3"/>
      <c r="S2782" s="3"/>
      <c r="T2782" s="3" t="str">
        <f t="shared" si="344"/>
        <v>SIN CECO</v>
      </c>
      <c r="U2782" s="3" t="str">
        <f t="shared" si="345"/>
        <v>NO</v>
      </c>
      <c r="V2782" t="str">
        <f t="shared" si="346"/>
        <v>CAMARA DE COMERCIO SEDE CENTRO-Compromisos Pactados</v>
      </c>
      <c r="W2782" s="53">
        <f t="shared" si="347"/>
        <v>5</v>
      </c>
      <c r="X2782">
        <f t="shared" si="348"/>
        <v>5</v>
      </c>
      <c r="Y2782">
        <f>IF(ISNA(VLOOKUP(B2782,CECOS_SIN_IDENTIFICAR!$A$2:$D$146,4,0)),"SIN CECO",IF(VLOOKUP(B2782,CECOS_SIN_IDENTIFICAR!$A$2:$D$146,4,0)=0,"SIN CECO",VLOOKUP(B2782,CECOS_SIN_IDENTIFICAR!$A$2:$D$146,4,0)))</f>
        <v>1226</v>
      </c>
      <c r="Z2782">
        <f t="shared" si="349"/>
        <v>1226</v>
      </c>
      <c r="AA2782" s="3" t="s">
        <v>114</v>
      </c>
      <c r="AB2782" t="str">
        <f t="shared" si="350"/>
        <v>b. Satisface expectativas-Compromisos Pactados</v>
      </c>
      <c r="AC2782" t="str">
        <f>VLOOKUP(AB2782,CODIFICACION_PREGUNTAS!$C$2:$D$35,2,0)</f>
        <v>COMPROMISOS002</v>
      </c>
    </row>
    <row r="2783" spans="1:29" x14ac:dyDescent="0.25">
      <c r="A2783" s="3">
        <f t="shared" si="351"/>
        <v>2782</v>
      </c>
      <c r="B2783" s="3" t="s">
        <v>251</v>
      </c>
      <c r="C2783" s="32">
        <v>40787</v>
      </c>
      <c r="D2783" s="3" t="s">
        <v>114</v>
      </c>
      <c r="E2783" s="3"/>
      <c r="F2783" s="3"/>
      <c r="G2783" s="2" t="s">
        <v>37</v>
      </c>
      <c r="H2783" s="2" t="s">
        <v>35</v>
      </c>
      <c r="I2783" s="3">
        <v>5</v>
      </c>
      <c r="J2783" s="3" t="s">
        <v>183</v>
      </c>
      <c r="K2783" s="3"/>
      <c r="L2783" s="3"/>
      <c r="M2783" s="3"/>
      <c r="N2783" s="3"/>
      <c r="O2783" s="3"/>
      <c r="P2783" s="3"/>
      <c r="Q2783" s="3"/>
      <c r="R2783" s="3"/>
      <c r="S2783" s="3"/>
      <c r="T2783" s="3" t="str">
        <f t="shared" si="344"/>
        <v>SIN CECO</v>
      </c>
      <c r="U2783" s="3" t="str">
        <f t="shared" si="345"/>
        <v>NO</v>
      </c>
      <c r="V2783" t="str">
        <f t="shared" si="346"/>
        <v>CAMARA DE COMERCIO SEDE CENTRO-Compromisos Pactados</v>
      </c>
      <c r="W2783" s="53">
        <f t="shared" si="347"/>
        <v>5</v>
      </c>
      <c r="X2783">
        <f t="shared" si="348"/>
        <v>5</v>
      </c>
      <c r="Y2783">
        <f>IF(ISNA(VLOOKUP(B2783,CECOS_SIN_IDENTIFICAR!$A$2:$D$146,4,0)),"SIN CECO",IF(VLOOKUP(B2783,CECOS_SIN_IDENTIFICAR!$A$2:$D$146,4,0)=0,"SIN CECO",VLOOKUP(B2783,CECOS_SIN_IDENTIFICAR!$A$2:$D$146,4,0)))</f>
        <v>1226</v>
      </c>
      <c r="Z2783">
        <f t="shared" si="349"/>
        <v>1226</v>
      </c>
      <c r="AA2783" s="3" t="s">
        <v>114</v>
      </c>
      <c r="AB2783" t="str">
        <f t="shared" si="350"/>
        <v>c. Calidad de la Información suministrada-Compromisos Pactados</v>
      </c>
      <c r="AC2783" t="str">
        <f>VLOOKUP(AB2783,CODIFICACION_PREGUNTAS!$C$2:$D$35,2,0)</f>
        <v>COMPROMISOS003</v>
      </c>
    </row>
    <row r="2784" spans="1:29" x14ac:dyDescent="0.25">
      <c r="A2784" s="3">
        <f t="shared" si="351"/>
        <v>2783</v>
      </c>
      <c r="B2784" s="3" t="s">
        <v>251</v>
      </c>
      <c r="C2784" s="32">
        <v>40787</v>
      </c>
      <c r="D2784" s="3" t="s">
        <v>114</v>
      </c>
      <c r="E2784" s="3"/>
      <c r="F2784" s="3"/>
      <c r="G2784" s="2" t="s">
        <v>38</v>
      </c>
      <c r="H2784" s="2" t="s">
        <v>35</v>
      </c>
      <c r="I2784" s="3">
        <v>5</v>
      </c>
      <c r="J2784" s="3" t="s">
        <v>183</v>
      </c>
      <c r="K2784" s="3"/>
      <c r="L2784" s="3"/>
      <c r="M2784" s="3"/>
      <c r="N2784" s="3"/>
      <c r="O2784" s="3"/>
      <c r="P2784" s="3"/>
      <c r="Q2784" s="3"/>
      <c r="R2784" s="3"/>
      <c r="S2784" s="3"/>
      <c r="T2784" s="3" t="str">
        <f t="shared" si="344"/>
        <v>SIN CECO</v>
      </c>
      <c r="U2784" s="3" t="str">
        <f t="shared" si="345"/>
        <v>NO</v>
      </c>
      <c r="V2784" t="str">
        <f t="shared" si="346"/>
        <v>CAMARA DE COMERCIO SEDE CENTRO-Compromisos Pactados</v>
      </c>
      <c r="W2784" s="53">
        <f t="shared" si="347"/>
        <v>5</v>
      </c>
      <c r="X2784">
        <f t="shared" si="348"/>
        <v>5</v>
      </c>
      <c r="Y2784">
        <f>IF(ISNA(VLOOKUP(B2784,CECOS_SIN_IDENTIFICAR!$A$2:$D$146,4,0)),"SIN CECO",IF(VLOOKUP(B2784,CECOS_SIN_IDENTIFICAR!$A$2:$D$146,4,0)=0,"SIN CECO",VLOOKUP(B2784,CECOS_SIN_IDENTIFICAR!$A$2:$D$146,4,0)))</f>
        <v>1226</v>
      </c>
      <c r="Z2784">
        <f t="shared" si="349"/>
        <v>1226</v>
      </c>
      <c r="AA2784" s="3" t="s">
        <v>114</v>
      </c>
      <c r="AB2784" t="str">
        <f t="shared" si="350"/>
        <v>d. Disposición del personal de PAYC a las solicitudes del cliente-Compromisos Pactados</v>
      </c>
      <c r="AC2784" t="str">
        <f>VLOOKUP(AB2784,CODIFICACION_PREGUNTAS!$C$2:$D$35,2,0)</f>
        <v>COMPROMISOS004</v>
      </c>
    </row>
    <row r="2785" spans="1:29" x14ac:dyDescent="0.25">
      <c r="A2785" s="3">
        <f t="shared" si="351"/>
        <v>2784</v>
      </c>
      <c r="B2785" s="3" t="s">
        <v>251</v>
      </c>
      <c r="C2785" s="32">
        <v>40787</v>
      </c>
      <c r="D2785" s="3" t="s">
        <v>114</v>
      </c>
      <c r="E2785" s="3"/>
      <c r="F2785" s="3"/>
      <c r="G2785" s="2" t="s">
        <v>39</v>
      </c>
      <c r="H2785" s="2" t="s">
        <v>35</v>
      </c>
      <c r="I2785" s="3">
        <v>5</v>
      </c>
      <c r="J2785" s="3" t="s">
        <v>183</v>
      </c>
      <c r="K2785" s="3"/>
      <c r="L2785" s="3"/>
      <c r="M2785" s="3"/>
      <c r="N2785" s="3"/>
      <c r="O2785" s="3"/>
      <c r="P2785" s="3"/>
      <c r="Q2785" s="3"/>
      <c r="R2785" s="3"/>
      <c r="S2785" s="3"/>
      <c r="T2785" s="3" t="str">
        <f t="shared" si="344"/>
        <v>SIN CECO</v>
      </c>
      <c r="U2785" s="3" t="str">
        <f t="shared" si="345"/>
        <v>NO</v>
      </c>
      <c r="V2785" t="str">
        <f t="shared" si="346"/>
        <v>CAMARA DE COMERCIO SEDE CENTRO-Compromisos Pactados</v>
      </c>
      <c r="W2785" s="53">
        <f t="shared" si="347"/>
        <v>5</v>
      </c>
      <c r="X2785">
        <f t="shared" si="348"/>
        <v>5</v>
      </c>
      <c r="Y2785">
        <f>IF(ISNA(VLOOKUP(B2785,CECOS_SIN_IDENTIFICAR!$A$2:$D$146,4,0)),"SIN CECO",IF(VLOOKUP(B2785,CECOS_SIN_IDENTIFICAR!$A$2:$D$146,4,0)=0,"SIN CECO",VLOOKUP(B2785,CECOS_SIN_IDENTIFICAR!$A$2:$D$146,4,0)))</f>
        <v>1226</v>
      </c>
      <c r="Z2785">
        <f t="shared" si="349"/>
        <v>1226</v>
      </c>
      <c r="AA2785" s="3" t="s">
        <v>114</v>
      </c>
      <c r="AB2785" t="str">
        <f t="shared" si="350"/>
        <v>e. Coherencia entre lo solicitado y lo entregado-Compromisos Pactados</v>
      </c>
      <c r="AC2785" t="str">
        <f>VLOOKUP(AB2785,CODIFICACION_PREGUNTAS!$C$2:$D$35,2,0)</f>
        <v>COMPROMISOS005</v>
      </c>
    </row>
    <row r="2786" spans="1:29" x14ac:dyDescent="0.25">
      <c r="A2786" s="3">
        <f t="shared" si="351"/>
        <v>2785</v>
      </c>
      <c r="B2786" s="3" t="s">
        <v>251</v>
      </c>
      <c r="C2786" s="32">
        <v>40787</v>
      </c>
      <c r="D2786" s="3" t="s">
        <v>114</v>
      </c>
      <c r="E2786" s="3"/>
      <c r="F2786" s="3"/>
      <c r="G2786" s="2" t="s">
        <v>40</v>
      </c>
      <c r="H2786" s="2" t="s">
        <v>40</v>
      </c>
      <c r="I2786" s="3">
        <v>5</v>
      </c>
      <c r="J2786" s="3" t="s">
        <v>183</v>
      </c>
      <c r="K2786" s="3"/>
      <c r="L2786" s="3"/>
      <c r="M2786" s="3"/>
      <c r="N2786" s="3"/>
      <c r="O2786" s="3"/>
      <c r="P2786" s="3"/>
      <c r="Q2786" s="3"/>
      <c r="R2786" s="3"/>
      <c r="S2786" s="3"/>
      <c r="T2786" s="3" t="str">
        <f t="shared" si="344"/>
        <v>SIN CECO</v>
      </c>
      <c r="U2786" s="3" t="str">
        <f t="shared" si="345"/>
        <v>NO</v>
      </c>
      <c r="V2786" t="str">
        <f t="shared" si="346"/>
        <v>CAMARA DE COMERCIO SEDE CENTRO-Grado de Satisfacción con el Servicio Prestado</v>
      </c>
      <c r="W2786" s="53">
        <f t="shared" si="347"/>
        <v>5</v>
      </c>
      <c r="X2786">
        <f t="shared" si="348"/>
        <v>5</v>
      </c>
      <c r="Y2786">
        <f>IF(ISNA(VLOOKUP(B2786,CECOS_SIN_IDENTIFICAR!$A$2:$D$146,4,0)),"SIN CECO",IF(VLOOKUP(B2786,CECOS_SIN_IDENTIFICAR!$A$2:$D$146,4,0)=0,"SIN CECO",VLOOKUP(B2786,CECOS_SIN_IDENTIFICAR!$A$2:$D$146,4,0)))</f>
        <v>1226</v>
      </c>
      <c r="Z2786">
        <f t="shared" si="349"/>
        <v>1226</v>
      </c>
      <c r="AA2786" s="3" t="s">
        <v>114</v>
      </c>
      <c r="AB2786" t="str">
        <f t="shared" si="350"/>
        <v>Grado de Satisfacción con el Servicio Prestado-Grado de Satisfacción con el Servicio Prestado</v>
      </c>
      <c r="AC2786" t="str">
        <f>VLOOKUP(AB2786,CODIFICACION_PREGUNTAS!$C$2:$D$35,2,0)</f>
        <v>SATISFACCION001</v>
      </c>
    </row>
    <row r="2787" spans="1:29" x14ac:dyDescent="0.25">
      <c r="A2787" s="3">
        <f t="shared" si="351"/>
        <v>2786</v>
      </c>
      <c r="B2787" s="3" t="s">
        <v>251</v>
      </c>
      <c r="C2787" s="32">
        <v>40787</v>
      </c>
      <c r="D2787" s="3" t="s">
        <v>114</v>
      </c>
      <c r="E2787" s="3"/>
      <c r="F2787" s="3"/>
      <c r="G2787" s="2" t="s">
        <v>41</v>
      </c>
      <c r="H2787" s="2" t="s">
        <v>41</v>
      </c>
      <c r="I2787" s="3">
        <v>5</v>
      </c>
      <c r="J2787" s="3" t="s">
        <v>183</v>
      </c>
      <c r="K2787" s="3"/>
      <c r="L2787" s="3"/>
      <c r="M2787" s="3"/>
      <c r="N2787" s="3"/>
      <c r="O2787" s="3"/>
      <c r="P2787" s="3"/>
      <c r="Q2787" s="3"/>
      <c r="R2787" s="3"/>
      <c r="S2787" s="3"/>
      <c r="T2787" s="3" t="str">
        <f t="shared" si="344"/>
        <v>SIN CECO</v>
      </c>
      <c r="U2787" s="3" t="str">
        <f t="shared" si="345"/>
        <v>NO</v>
      </c>
      <c r="V2787" t="str">
        <f t="shared" si="346"/>
        <v>CAMARA DE COMERCIO SEDE CENTRO-Posibilidad de Volver a Contratar con PAYC</v>
      </c>
      <c r="W2787" s="53">
        <f t="shared" si="347"/>
        <v>5</v>
      </c>
      <c r="X2787">
        <f t="shared" si="348"/>
        <v>5</v>
      </c>
      <c r="Y2787">
        <f>IF(ISNA(VLOOKUP(B2787,CECOS_SIN_IDENTIFICAR!$A$2:$D$146,4,0)),"SIN CECO",IF(VLOOKUP(B2787,CECOS_SIN_IDENTIFICAR!$A$2:$D$146,4,0)=0,"SIN CECO",VLOOKUP(B2787,CECOS_SIN_IDENTIFICAR!$A$2:$D$146,4,0)))</f>
        <v>1226</v>
      </c>
      <c r="Z2787">
        <f t="shared" si="349"/>
        <v>1226</v>
      </c>
      <c r="AA2787" s="3" t="s">
        <v>114</v>
      </c>
      <c r="AB2787" t="str">
        <f t="shared" si="350"/>
        <v>Posibilidad de Volver a Contratar con PAYC-Posibilidad de Volver a Contratar con PAYC</v>
      </c>
      <c r="AC2787" t="str">
        <f>VLOOKUP(AB2787,CODIFICACION_PREGUNTAS!$C$2:$D$35,2,0)</f>
        <v>VOLVER001</v>
      </c>
    </row>
    <row r="2788" spans="1:29" x14ac:dyDescent="0.25">
      <c r="A2788" s="3">
        <f t="shared" si="351"/>
        <v>2787</v>
      </c>
      <c r="B2788" s="3" t="s">
        <v>251</v>
      </c>
      <c r="C2788" s="32">
        <v>40787</v>
      </c>
      <c r="D2788" s="3" t="s">
        <v>114</v>
      </c>
      <c r="E2788" s="3"/>
      <c r="F2788" s="3"/>
      <c r="G2788" s="2" t="s">
        <v>42</v>
      </c>
      <c r="H2788" s="6" t="s">
        <v>43</v>
      </c>
      <c r="I2788" s="3" t="s">
        <v>808</v>
      </c>
      <c r="J2788" s="3" t="s">
        <v>183</v>
      </c>
      <c r="K2788" s="3" t="s">
        <v>560</v>
      </c>
      <c r="L2788" s="3" t="s">
        <v>510</v>
      </c>
      <c r="M2788" s="3"/>
      <c r="N2788" s="3"/>
      <c r="O2788" s="3"/>
      <c r="P2788" s="3"/>
      <c r="Q2788" s="3"/>
      <c r="R2788" s="3"/>
      <c r="S2788" s="3"/>
      <c r="T2788" s="3" t="str">
        <f t="shared" si="344"/>
        <v>SIN CECO</v>
      </c>
      <c r="U2788" s="3" t="str">
        <f t="shared" si="345"/>
        <v>NO</v>
      </c>
      <c r="V2788" t="str">
        <f t="shared" si="346"/>
        <v>CAMARA DE COMERCIO SEDE CENTRO-Fortalezas PAYC</v>
      </c>
      <c r="W2788" s="53" t="str">
        <f t="shared" si="347"/>
        <v>CONOCIMIENTO TECNICO-ORGANIZACIÓN DE LA INFORMACION-</v>
      </c>
      <c r="X2788">
        <f t="shared" si="348"/>
        <v>0</v>
      </c>
      <c r="Y2788">
        <f>IF(ISNA(VLOOKUP(B2788,CECOS_SIN_IDENTIFICAR!$A$2:$D$146,4,0)),"SIN CECO",IF(VLOOKUP(B2788,CECOS_SIN_IDENTIFICAR!$A$2:$D$146,4,0)=0,"SIN CECO",VLOOKUP(B2788,CECOS_SIN_IDENTIFICAR!$A$2:$D$146,4,0)))</f>
        <v>1226</v>
      </c>
      <c r="Z2788">
        <f t="shared" si="349"/>
        <v>1226</v>
      </c>
      <c r="AA2788" s="3" t="s">
        <v>114</v>
      </c>
      <c r="AB2788" t="str">
        <f t="shared" si="350"/>
        <v>Principales fortalezas en el servicio que presta PAYC-Fortalezas PAYC</v>
      </c>
      <c r="AC2788" t="str">
        <f>VLOOKUP(AB2788,CODIFICACION_PREGUNTAS!$C$2:$D$35,2,0)</f>
        <v>FORT001</v>
      </c>
    </row>
    <row r="2789" spans="1:29" x14ac:dyDescent="0.25">
      <c r="A2789" s="3">
        <f t="shared" si="351"/>
        <v>2788</v>
      </c>
      <c r="B2789" s="3" t="s">
        <v>251</v>
      </c>
      <c r="C2789" s="32">
        <v>40787</v>
      </c>
      <c r="D2789" s="3" t="s">
        <v>114</v>
      </c>
      <c r="E2789" s="3"/>
      <c r="F2789" s="3"/>
      <c r="G2789" s="2" t="s">
        <v>44</v>
      </c>
      <c r="H2789" s="6" t="s">
        <v>45</v>
      </c>
      <c r="I2789" s="3" t="s">
        <v>809</v>
      </c>
      <c r="J2789" s="3" t="s">
        <v>183</v>
      </c>
      <c r="K2789" s="3" t="s">
        <v>465</v>
      </c>
      <c r="L2789" s="3" t="s">
        <v>570</v>
      </c>
      <c r="M2789" s="3"/>
      <c r="N2789" s="3"/>
      <c r="O2789" s="3"/>
      <c r="P2789" s="3"/>
      <c r="Q2789" s="3"/>
      <c r="R2789" s="3"/>
      <c r="S2789" s="3"/>
      <c r="T2789" s="3" t="str">
        <f t="shared" si="344"/>
        <v>SIN CECO</v>
      </c>
      <c r="U2789" s="3" t="str">
        <f t="shared" si="345"/>
        <v>NO</v>
      </c>
      <c r="V2789" t="str">
        <f t="shared" si="346"/>
        <v>CAMARA DE COMERCIO SEDE CENTRO-Debilidades PAYC</v>
      </c>
      <c r="W2789" s="53" t="str">
        <f t="shared" si="347"/>
        <v>PROACTIVO EN SOLUCIONES DE CONFLICTO-NO SIEMPRE ESTA DEL LADO DEL CLIENTE-</v>
      </c>
      <c r="X2789">
        <f t="shared" si="348"/>
        <v>0</v>
      </c>
      <c r="Y2789">
        <f>IF(ISNA(VLOOKUP(B2789,CECOS_SIN_IDENTIFICAR!$A$2:$D$146,4,0)),"SIN CECO",IF(VLOOKUP(B2789,CECOS_SIN_IDENTIFICAR!$A$2:$D$146,4,0)=0,"SIN CECO",VLOOKUP(B2789,CECOS_SIN_IDENTIFICAR!$A$2:$D$146,4,0)))</f>
        <v>1226</v>
      </c>
      <c r="Z2789">
        <f t="shared" si="349"/>
        <v>1226</v>
      </c>
      <c r="AA2789" s="3" t="s">
        <v>114</v>
      </c>
      <c r="AB2789" t="str">
        <f t="shared" si="350"/>
        <v>Principales debilidades en el servicio que presta PAYC-Debilidades PAYC</v>
      </c>
      <c r="AC2789" t="str">
        <f>VLOOKUP(AB2789,CODIFICACION_PREGUNTAS!$C$2:$D$35,2,0)</f>
        <v>DEB001</v>
      </c>
    </row>
    <row r="2790" spans="1:29" x14ac:dyDescent="0.25">
      <c r="A2790" s="3">
        <f t="shared" si="351"/>
        <v>2789</v>
      </c>
      <c r="B2790" s="3" t="s">
        <v>242</v>
      </c>
      <c r="C2790" s="32">
        <v>40787</v>
      </c>
      <c r="D2790" s="3" t="s">
        <v>114</v>
      </c>
      <c r="E2790" s="3"/>
      <c r="F2790" s="3"/>
      <c r="G2790" s="2" t="s">
        <v>5</v>
      </c>
      <c r="H2790" s="3" t="s">
        <v>6</v>
      </c>
      <c r="I2790" s="3">
        <v>4</v>
      </c>
      <c r="J2790" s="3" t="s">
        <v>183</v>
      </c>
      <c r="K2790" s="3"/>
      <c r="L2790" s="3"/>
      <c r="M2790" s="3"/>
      <c r="N2790" s="3"/>
      <c r="O2790" s="3"/>
      <c r="P2790" s="3"/>
      <c r="Q2790" s="3"/>
      <c r="R2790" s="3"/>
      <c r="S2790" s="3"/>
      <c r="T2790" s="3" t="str">
        <f t="shared" si="344"/>
        <v>SIN CECO</v>
      </c>
      <c r="U2790" s="3" t="str">
        <f t="shared" si="345"/>
        <v>NO</v>
      </c>
      <c r="V2790" t="str">
        <f t="shared" si="346"/>
        <v>UNICENTRO VILLAVICENCIO-Soporte Técnico</v>
      </c>
      <c r="W2790" s="53">
        <f t="shared" si="347"/>
        <v>4</v>
      </c>
      <c r="X2790">
        <f t="shared" si="348"/>
        <v>4</v>
      </c>
      <c r="Y2790">
        <f>IF(ISNA(VLOOKUP(B2790,CECOS_SIN_IDENTIFICAR!$A$2:$D$146,4,0)),"SIN CECO",IF(VLOOKUP(B2790,CECOS_SIN_IDENTIFICAR!$A$2:$D$146,4,0)=0,"SIN CECO",VLOOKUP(B2790,CECOS_SIN_IDENTIFICAR!$A$2:$D$146,4,0)))</f>
        <v>1490</v>
      </c>
      <c r="Z2790">
        <f t="shared" si="349"/>
        <v>1490</v>
      </c>
      <c r="AA2790" s="3" t="s">
        <v>114</v>
      </c>
      <c r="AB2790" t="str">
        <f t="shared" si="350"/>
        <v>a. Conocimiento específico de temas aplicables al proyecto-Soporte Técnico</v>
      </c>
      <c r="AC2790" t="str">
        <f>VLOOKUP(AB2790,CODIFICACION_PREGUNTAS!$C$2:$D$35,2,0)</f>
        <v>SOPORTE_TEC001</v>
      </c>
    </row>
    <row r="2791" spans="1:29" x14ac:dyDescent="0.25">
      <c r="A2791" s="3">
        <f t="shared" si="351"/>
        <v>2790</v>
      </c>
      <c r="B2791" s="3" t="s">
        <v>242</v>
      </c>
      <c r="C2791" s="32">
        <v>40787</v>
      </c>
      <c r="D2791" s="3" t="s">
        <v>114</v>
      </c>
      <c r="E2791" s="3"/>
      <c r="F2791" s="3"/>
      <c r="G2791" s="2" t="s">
        <v>7</v>
      </c>
      <c r="H2791" s="3" t="s">
        <v>6</v>
      </c>
      <c r="I2791" s="3">
        <v>4</v>
      </c>
      <c r="J2791" s="3" t="s">
        <v>183</v>
      </c>
      <c r="K2791" s="3"/>
      <c r="L2791" s="3"/>
      <c r="M2791" s="3"/>
      <c r="N2791" s="3"/>
      <c r="O2791" s="3"/>
      <c r="P2791" s="3"/>
      <c r="Q2791" s="3"/>
      <c r="R2791" s="3"/>
      <c r="S2791" s="3"/>
      <c r="T2791" s="3" t="str">
        <f t="shared" si="344"/>
        <v>SIN CECO</v>
      </c>
      <c r="U2791" s="3" t="str">
        <f t="shared" si="345"/>
        <v>NO</v>
      </c>
      <c r="V2791" t="str">
        <f t="shared" si="346"/>
        <v>UNICENTRO VILLAVICENCIO-Soporte Técnico</v>
      </c>
      <c r="W2791" s="53">
        <f t="shared" si="347"/>
        <v>4</v>
      </c>
      <c r="X2791">
        <f t="shared" si="348"/>
        <v>4</v>
      </c>
      <c r="Y2791">
        <f>IF(ISNA(VLOOKUP(B2791,CECOS_SIN_IDENTIFICAR!$A$2:$D$146,4,0)),"SIN CECO",IF(VLOOKUP(B2791,CECOS_SIN_IDENTIFICAR!$A$2:$D$146,4,0)=0,"SIN CECO",VLOOKUP(B2791,CECOS_SIN_IDENTIFICAR!$A$2:$D$146,4,0)))</f>
        <v>1490</v>
      </c>
      <c r="Z2791">
        <f t="shared" si="349"/>
        <v>1490</v>
      </c>
      <c r="AA2791" s="3" t="s">
        <v>114</v>
      </c>
      <c r="AB2791" t="str">
        <f t="shared" si="350"/>
        <v>b. Idoneidad y Calidad del soporte-Soporte Técnico</v>
      </c>
      <c r="AC2791" t="str">
        <f>VLOOKUP(AB2791,CODIFICACION_PREGUNTAS!$C$2:$D$35,2,0)</f>
        <v>SOPORTE_TEC002</v>
      </c>
    </row>
    <row r="2792" spans="1:29" x14ac:dyDescent="0.25">
      <c r="A2792" s="3">
        <f t="shared" si="351"/>
        <v>2791</v>
      </c>
      <c r="B2792" s="3" t="s">
        <v>242</v>
      </c>
      <c r="C2792" s="32">
        <v>40787</v>
      </c>
      <c r="D2792" s="3" t="s">
        <v>114</v>
      </c>
      <c r="E2792" s="3"/>
      <c r="F2792" s="3"/>
      <c r="G2792" s="2" t="s">
        <v>8</v>
      </c>
      <c r="H2792" s="3" t="s">
        <v>6</v>
      </c>
      <c r="I2792" s="3">
        <v>3</v>
      </c>
      <c r="J2792" s="3" t="s">
        <v>183</v>
      </c>
      <c r="K2792" s="3"/>
      <c r="L2792" s="3"/>
      <c r="M2792" s="3"/>
      <c r="N2792" s="3"/>
      <c r="O2792" s="3"/>
      <c r="P2792" s="3"/>
      <c r="Q2792" s="3"/>
      <c r="R2792" s="3"/>
      <c r="S2792" s="3"/>
      <c r="T2792" s="3" t="str">
        <f t="shared" si="344"/>
        <v>SIN CECO</v>
      </c>
      <c r="U2792" s="3" t="str">
        <f t="shared" si="345"/>
        <v>NO</v>
      </c>
      <c r="V2792" t="str">
        <f t="shared" si="346"/>
        <v>UNICENTRO VILLAVICENCIO-Soporte Técnico</v>
      </c>
      <c r="W2792" s="53">
        <f t="shared" si="347"/>
        <v>3</v>
      </c>
      <c r="X2792">
        <f t="shared" si="348"/>
        <v>3</v>
      </c>
      <c r="Y2792">
        <f>IF(ISNA(VLOOKUP(B2792,CECOS_SIN_IDENTIFICAR!$A$2:$D$146,4,0)),"SIN CECO",IF(VLOOKUP(B2792,CECOS_SIN_IDENTIFICAR!$A$2:$D$146,4,0)=0,"SIN CECO",VLOOKUP(B2792,CECOS_SIN_IDENTIFICAR!$A$2:$D$146,4,0)))</f>
        <v>1490</v>
      </c>
      <c r="Z2792">
        <f t="shared" si="349"/>
        <v>1490</v>
      </c>
      <c r="AA2792" s="3" t="s">
        <v>114</v>
      </c>
      <c r="AB2792" t="str">
        <f t="shared" si="350"/>
        <v>c. Cumplimiento de especificaciones técnicas de construcción-Soporte Técnico</v>
      </c>
      <c r="AC2792" t="str">
        <f>VLOOKUP(AB2792,CODIFICACION_PREGUNTAS!$C$2:$D$35,2,0)</f>
        <v>SOPORTE_TEC003</v>
      </c>
    </row>
    <row r="2793" spans="1:29" x14ac:dyDescent="0.25">
      <c r="A2793" s="3">
        <f t="shared" si="351"/>
        <v>2792</v>
      </c>
      <c r="B2793" s="3" t="s">
        <v>242</v>
      </c>
      <c r="C2793" s="32">
        <v>40787</v>
      </c>
      <c r="D2793" s="3" t="s">
        <v>114</v>
      </c>
      <c r="E2793" s="3"/>
      <c r="F2793" s="3"/>
      <c r="G2793" s="2" t="s">
        <v>9</v>
      </c>
      <c r="H2793" s="3" t="s">
        <v>6</v>
      </c>
      <c r="I2793" s="3">
        <v>3</v>
      </c>
      <c r="J2793" s="3" t="s">
        <v>183</v>
      </c>
      <c r="K2793" s="3"/>
      <c r="L2793" s="3"/>
      <c r="M2793" s="3"/>
      <c r="N2793" s="3"/>
      <c r="O2793" s="3"/>
      <c r="P2793" s="3"/>
      <c r="Q2793" s="3"/>
      <c r="R2793" s="3"/>
      <c r="S2793" s="3"/>
      <c r="T2793" s="3" t="str">
        <f t="shared" si="344"/>
        <v>SIN CECO</v>
      </c>
      <c r="U2793" s="3" t="str">
        <f t="shared" si="345"/>
        <v>NO</v>
      </c>
      <c r="V2793" t="str">
        <f t="shared" si="346"/>
        <v>UNICENTRO VILLAVICENCIO-Soporte Técnico</v>
      </c>
      <c r="W2793" s="53">
        <f t="shared" si="347"/>
        <v>3</v>
      </c>
      <c r="X2793">
        <f t="shared" si="348"/>
        <v>3</v>
      </c>
      <c r="Y2793">
        <f>IF(ISNA(VLOOKUP(B2793,CECOS_SIN_IDENTIFICAR!$A$2:$D$146,4,0)),"SIN CECO",IF(VLOOKUP(B2793,CECOS_SIN_IDENTIFICAR!$A$2:$D$146,4,0)=0,"SIN CECO",VLOOKUP(B2793,CECOS_SIN_IDENTIFICAR!$A$2:$D$146,4,0)))</f>
        <v>1490</v>
      </c>
      <c r="Z2793">
        <f t="shared" si="349"/>
        <v>1490</v>
      </c>
      <c r="AA2793" s="3" t="s">
        <v>114</v>
      </c>
      <c r="AB2793" t="str">
        <f t="shared" si="350"/>
        <v>d. Confiabilidad de los conceptos aplicados-Soporte Técnico</v>
      </c>
      <c r="AC2793" t="str">
        <f>VLOOKUP(AB2793,CODIFICACION_PREGUNTAS!$C$2:$D$35,2,0)</f>
        <v>SOPORTE_TEC004</v>
      </c>
    </row>
    <row r="2794" spans="1:29" x14ac:dyDescent="0.25">
      <c r="A2794" s="3">
        <f t="shared" si="351"/>
        <v>2793</v>
      </c>
      <c r="B2794" s="3" t="s">
        <v>242</v>
      </c>
      <c r="C2794" s="32">
        <v>40787</v>
      </c>
      <c r="D2794" s="3" t="s">
        <v>114</v>
      </c>
      <c r="E2794" s="3"/>
      <c r="F2794" s="3"/>
      <c r="G2794" s="2" t="s">
        <v>10</v>
      </c>
      <c r="H2794" s="3" t="s">
        <v>6</v>
      </c>
      <c r="I2794" s="3">
        <v>1</v>
      </c>
      <c r="J2794" s="3" t="s">
        <v>183</v>
      </c>
      <c r="K2794" s="3"/>
      <c r="L2794" s="3"/>
      <c r="M2794" s="3"/>
      <c r="N2794" s="3"/>
      <c r="O2794" s="3"/>
      <c r="P2794" s="3"/>
      <c r="Q2794" s="3"/>
      <c r="R2794" s="3"/>
      <c r="S2794" s="3"/>
      <c r="T2794" s="3" t="str">
        <f t="shared" si="344"/>
        <v>SIN CECO</v>
      </c>
      <c r="U2794" s="3" t="str">
        <f t="shared" si="345"/>
        <v>NO</v>
      </c>
      <c r="V2794" t="str">
        <f t="shared" si="346"/>
        <v>UNICENTRO VILLAVICENCIO-Soporte Técnico</v>
      </c>
      <c r="W2794" s="53">
        <f t="shared" si="347"/>
        <v>1</v>
      </c>
      <c r="X2794">
        <f t="shared" si="348"/>
        <v>1</v>
      </c>
      <c r="Y2794">
        <f>IF(ISNA(VLOOKUP(B2794,CECOS_SIN_IDENTIFICAR!$A$2:$D$146,4,0)),"SIN CECO",IF(VLOOKUP(B2794,CECOS_SIN_IDENTIFICAR!$A$2:$D$146,4,0)=0,"SIN CECO",VLOOKUP(B2794,CECOS_SIN_IDENTIFICAR!$A$2:$D$146,4,0)))</f>
        <v>1490</v>
      </c>
      <c r="Z2794">
        <f t="shared" si="349"/>
        <v>1490</v>
      </c>
      <c r="AA2794" s="3" t="s">
        <v>114</v>
      </c>
      <c r="AB2794" t="str">
        <f t="shared" si="350"/>
        <v>e. Oportunidad en entrega de información o requerimientos-Soporte Técnico</v>
      </c>
      <c r="AC2794" t="str">
        <f>VLOOKUP(AB2794,CODIFICACION_PREGUNTAS!$C$2:$D$35,2,0)</f>
        <v>SOPORTE_TEC005</v>
      </c>
    </row>
    <row r="2795" spans="1:29" x14ac:dyDescent="0.25">
      <c r="A2795" s="3">
        <f t="shared" si="351"/>
        <v>2794</v>
      </c>
      <c r="B2795" s="3" t="s">
        <v>242</v>
      </c>
      <c r="C2795" s="32">
        <v>40787</v>
      </c>
      <c r="D2795" s="3" t="s">
        <v>114</v>
      </c>
      <c r="E2795" s="3"/>
      <c r="F2795" s="3"/>
      <c r="G2795" s="2" t="s">
        <v>11</v>
      </c>
      <c r="H2795" s="3" t="s">
        <v>12</v>
      </c>
      <c r="I2795" s="3">
        <v>3</v>
      </c>
      <c r="J2795" s="3" t="s">
        <v>183</v>
      </c>
      <c r="K2795" s="3"/>
      <c r="L2795" s="3"/>
      <c r="M2795" s="3"/>
      <c r="N2795" s="3"/>
      <c r="O2795" s="3"/>
      <c r="P2795" s="3"/>
      <c r="Q2795" s="3"/>
      <c r="R2795" s="3"/>
      <c r="S2795" s="3"/>
      <c r="T2795" s="3" t="str">
        <f t="shared" si="344"/>
        <v>SIN CECO</v>
      </c>
      <c r="U2795" s="3" t="str">
        <f t="shared" si="345"/>
        <v>NO</v>
      </c>
      <c r="V2795" t="str">
        <f t="shared" si="346"/>
        <v>UNICENTRO VILLAVICENCIO-Soporte Administrativo</v>
      </c>
      <c r="W2795" s="53">
        <f t="shared" si="347"/>
        <v>3</v>
      </c>
      <c r="X2795">
        <f t="shared" si="348"/>
        <v>3</v>
      </c>
      <c r="Y2795">
        <f>IF(ISNA(VLOOKUP(B2795,CECOS_SIN_IDENTIFICAR!$A$2:$D$146,4,0)),"SIN CECO",IF(VLOOKUP(B2795,CECOS_SIN_IDENTIFICAR!$A$2:$D$146,4,0)=0,"SIN CECO",VLOOKUP(B2795,CECOS_SIN_IDENTIFICAR!$A$2:$D$146,4,0)))</f>
        <v>1490</v>
      </c>
      <c r="Z2795">
        <f t="shared" si="349"/>
        <v>1490</v>
      </c>
      <c r="AA2795" s="3" t="s">
        <v>114</v>
      </c>
      <c r="AB2795" t="str">
        <f t="shared" si="350"/>
        <v>a. Oportunidad de la gestión en obra-Soporte Administrativo</v>
      </c>
      <c r="AC2795" t="str">
        <f>VLOOKUP(AB2795,CODIFICACION_PREGUNTAS!$C$2:$D$35,2,0)</f>
        <v>SOPORTE_ADMON001</v>
      </c>
    </row>
    <row r="2796" spans="1:29" x14ac:dyDescent="0.25">
      <c r="A2796" s="3">
        <f t="shared" si="351"/>
        <v>2795</v>
      </c>
      <c r="B2796" s="3" t="s">
        <v>242</v>
      </c>
      <c r="C2796" s="32">
        <v>40787</v>
      </c>
      <c r="D2796" s="3" t="s">
        <v>114</v>
      </c>
      <c r="E2796" s="3"/>
      <c r="F2796" s="3"/>
      <c r="G2796" s="2" t="s">
        <v>13</v>
      </c>
      <c r="H2796" s="3" t="s">
        <v>12</v>
      </c>
      <c r="I2796" s="3">
        <v>3</v>
      </c>
      <c r="J2796" s="3" t="s">
        <v>183</v>
      </c>
      <c r="K2796" s="3"/>
      <c r="L2796" s="3"/>
      <c r="M2796" s="3"/>
      <c r="N2796" s="3"/>
      <c r="O2796" s="3"/>
      <c r="P2796" s="3"/>
      <c r="Q2796" s="3"/>
      <c r="R2796" s="3"/>
      <c r="S2796" s="3"/>
      <c r="T2796" s="3" t="str">
        <f t="shared" si="344"/>
        <v>SIN CECO</v>
      </c>
      <c r="U2796" s="3" t="str">
        <f t="shared" si="345"/>
        <v>NO</v>
      </c>
      <c r="V2796" t="str">
        <f t="shared" si="346"/>
        <v>UNICENTRO VILLAVICENCIO-Soporte Administrativo</v>
      </c>
      <c r="W2796" s="53">
        <f t="shared" si="347"/>
        <v>3</v>
      </c>
      <c r="X2796">
        <f t="shared" si="348"/>
        <v>3</v>
      </c>
      <c r="Y2796">
        <f>IF(ISNA(VLOOKUP(B2796,CECOS_SIN_IDENTIFICAR!$A$2:$D$146,4,0)),"SIN CECO",IF(VLOOKUP(B2796,CECOS_SIN_IDENTIFICAR!$A$2:$D$146,4,0)=0,"SIN CECO",VLOOKUP(B2796,CECOS_SIN_IDENTIFICAR!$A$2:$D$146,4,0)))</f>
        <v>1490</v>
      </c>
      <c r="Z2796">
        <f t="shared" si="349"/>
        <v>1490</v>
      </c>
      <c r="AA2796" s="3" t="s">
        <v>114</v>
      </c>
      <c r="AB2796" t="str">
        <f t="shared" si="350"/>
        <v>b. Manejo administrativo del proyecto-Soporte Administrativo</v>
      </c>
      <c r="AC2796" t="str">
        <f>VLOOKUP(AB2796,CODIFICACION_PREGUNTAS!$C$2:$D$35,2,0)</f>
        <v>SOPORTE_ADMON002</v>
      </c>
    </row>
    <row r="2797" spans="1:29" x14ac:dyDescent="0.25">
      <c r="A2797" s="3">
        <f t="shared" si="351"/>
        <v>2796</v>
      </c>
      <c r="B2797" s="3" t="s">
        <v>242</v>
      </c>
      <c r="C2797" s="32">
        <v>40787</v>
      </c>
      <c r="D2797" s="3" t="s">
        <v>114</v>
      </c>
      <c r="E2797" s="3"/>
      <c r="F2797" s="3"/>
      <c r="G2797" s="2" t="s">
        <v>14</v>
      </c>
      <c r="H2797" s="3" t="s">
        <v>12</v>
      </c>
      <c r="I2797" s="3">
        <v>2</v>
      </c>
      <c r="J2797" s="3" t="s">
        <v>183</v>
      </c>
      <c r="K2797" s="3"/>
      <c r="L2797" s="3"/>
      <c r="M2797" s="3"/>
      <c r="N2797" s="3"/>
      <c r="O2797" s="3"/>
      <c r="P2797" s="3"/>
      <c r="Q2797" s="3"/>
      <c r="R2797" s="3"/>
      <c r="S2797" s="3"/>
      <c r="T2797" s="3" t="str">
        <f t="shared" si="344"/>
        <v>SIN CECO</v>
      </c>
      <c r="U2797" s="3" t="str">
        <f t="shared" si="345"/>
        <v>NO</v>
      </c>
      <c r="V2797" t="str">
        <f t="shared" si="346"/>
        <v>UNICENTRO VILLAVICENCIO-Soporte Administrativo</v>
      </c>
      <c r="W2797" s="53">
        <f t="shared" si="347"/>
        <v>2</v>
      </c>
      <c r="X2797">
        <f t="shared" si="348"/>
        <v>2</v>
      </c>
      <c r="Y2797">
        <f>IF(ISNA(VLOOKUP(B2797,CECOS_SIN_IDENTIFICAR!$A$2:$D$146,4,0)),"SIN CECO",IF(VLOOKUP(B2797,CECOS_SIN_IDENTIFICAR!$A$2:$D$146,4,0)=0,"SIN CECO",VLOOKUP(B2797,CECOS_SIN_IDENTIFICAR!$A$2:$D$146,4,0)))</f>
        <v>1490</v>
      </c>
      <c r="Z2797">
        <f t="shared" si="349"/>
        <v>1490</v>
      </c>
      <c r="AA2797" s="3" t="s">
        <v>114</v>
      </c>
      <c r="AB2797" t="str">
        <f t="shared" si="350"/>
        <v>c. Información clara y veraz sobre la administración de proyecto-Soporte Administrativo</v>
      </c>
      <c r="AC2797" t="str">
        <f>VLOOKUP(AB2797,CODIFICACION_PREGUNTAS!$C$2:$D$35,2,0)</f>
        <v>SOPORTE_ADMON003</v>
      </c>
    </row>
    <row r="2798" spans="1:29" x14ac:dyDescent="0.25">
      <c r="A2798" s="3">
        <f t="shared" si="351"/>
        <v>2797</v>
      </c>
      <c r="B2798" s="3" t="s">
        <v>242</v>
      </c>
      <c r="C2798" s="32">
        <v>40787</v>
      </c>
      <c r="D2798" s="3" t="s">
        <v>114</v>
      </c>
      <c r="E2798" s="3"/>
      <c r="F2798" s="3"/>
      <c r="G2798" s="2" t="s">
        <v>15</v>
      </c>
      <c r="H2798" s="3" t="s">
        <v>12</v>
      </c>
      <c r="I2798" s="3">
        <v>2</v>
      </c>
      <c r="J2798" s="3" t="s">
        <v>183</v>
      </c>
      <c r="K2798" s="3"/>
      <c r="L2798" s="3"/>
      <c r="M2798" s="3"/>
      <c r="N2798" s="3"/>
      <c r="O2798" s="3"/>
      <c r="P2798" s="3"/>
      <c r="Q2798" s="3"/>
      <c r="R2798" s="3"/>
      <c r="S2798" s="3"/>
      <c r="T2798" s="3" t="str">
        <f t="shared" si="344"/>
        <v>SIN CECO</v>
      </c>
      <c r="U2798" s="3" t="str">
        <f t="shared" si="345"/>
        <v>NO</v>
      </c>
      <c r="V2798" t="str">
        <f t="shared" si="346"/>
        <v>UNICENTRO VILLAVICENCIO-Soporte Administrativo</v>
      </c>
      <c r="W2798" s="53">
        <f t="shared" si="347"/>
        <v>2</v>
      </c>
      <c r="X2798">
        <f t="shared" si="348"/>
        <v>2</v>
      </c>
      <c r="Y2798">
        <f>IF(ISNA(VLOOKUP(B2798,CECOS_SIN_IDENTIFICAR!$A$2:$D$146,4,0)),"SIN CECO",IF(VLOOKUP(B2798,CECOS_SIN_IDENTIFICAR!$A$2:$D$146,4,0)=0,"SIN CECO",VLOOKUP(B2798,CECOS_SIN_IDENTIFICAR!$A$2:$D$146,4,0)))</f>
        <v>1490</v>
      </c>
      <c r="Z2798">
        <f t="shared" si="349"/>
        <v>1490</v>
      </c>
      <c r="AA2798" s="3" t="s">
        <v>114</v>
      </c>
      <c r="AB2798" t="str">
        <f t="shared" si="350"/>
        <v>d. Cumplimientos con expectativas del cliente-Soporte Administrativo</v>
      </c>
      <c r="AC2798" t="str">
        <f>VLOOKUP(AB2798,CODIFICACION_PREGUNTAS!$C$2:$D$35,2,0)</f>
        <v>SOPORTE_ADMON004</v>
      </c>
    </row>
    <row r="2799" spans="1:29" x14ac:dyDescent="0.25">
      <c r="A2799" s="3">
        <f t="shared" si="351"/>
        <v>2798</v>
      </c>
      <c r="B2799" s="3" t="s">
        <v>242</v>
      </c>
      <c r="C2799" s="32">
        <v>40787</v>
      </c>
      <c r="D2799" s="3" t="s">
        <v>114</v>
      </c>
      <c r="E2799" s="3"/>
      <c r="F2799" s="3"/>
      <c r="G2799" s="2" t="s">
        <v>16</v>
      </c>
      <c r="H2799" s="3" t="s">
        <v>12</v>
      </c>
      <c r="I2799" s="3">
        <v>1</v>
      </c>
      <c r="J2799" s="3" t="s">
        <v>183</v>
      </c>
      <c r="K2799" s="3"/>
      <c r="L2799" s="3"/>
      <c r="M2799" s="3"/>
      <c r="N2799" s="3"/>
      <c r="O2799" s="3"/>
      <c r="P2799" s="3"/>
      <c r="Q2799" s="3"/>
      <c r="R2799" s="3"/>
      <c r="S2799" s="3"/>
      <c r="T2799" s="3" t="str">
        <f t="shared" si="344"/>
        <v>SIN CECO</v>
      </c>
      <c r="U2799" s="3" t="str">
        <f t="shared" si="345"/>
        <v>NO</v>
      </c>
      <c r="V2799" t="str">
        <f t="shared" si="346"/>
        <v>UNICENTRO VILLAVICENCIO-Soporte Administrativo</v>
      </c>
      <c r="W2799" s="53">
        <f t="shared" si="347"/>
        <v>1</v>
      </c>
      <c r="X2799">
        <f t="shared" si="348"/>
        <v>1</v>
      </c>
      <c r="Y2799">
        <f>IF(ISNA(VLOOKUP(B2799,CECOS_SIN_IDENTIFICAR!$A$2:$D$146,4,0)),"SIN CECO",IF(VLOOKUP(B2799,CECOS_SIN_IDENTIFICAR!$A$2:$D$146,4,0)=0,"SIN CECO",VLOOKUP(B2799,CECOS_SIN_IDENTIFICAR!$A$2:$D$146,4,0)))</f>
        <v>1490</v>
      </c>
      <c r="Z2799">
        <f t="shared" si="349"/>
        <v>1490</v>
      </c>
      <c r="AA2799" s="3" t="s">
        <v>114</v>
      </c>
      <c r="AB2799" t="str">
        <f t="shared" si="350"/>
        <v>e. Control de presupuesto-Soporte Administrativo</v>
      </c>
      <c r="AC2799" t="str">
        <f>VLOOKUP(AB2799,CODIFICACION_PREGUNTAS!$C$2:$D$35,2,0)</f>
        <v>SOPORTE_ADMON005</v>
      </c>
    </row>
    <row r="2800" spans="1:29" x14ac:dyDescent="0.25">
      <c r="A2800" s="3">
        <f t="shared" si="351"/>
        <v>2799</v>
      </c>
      <c r="B2800" s="3" t="s">
        <v>242</v>
      </c>
      <c r="C2800" s="32">
        <v>40787</v>
      </c>
      <c r="D2800" s="3" t="s">
        <v>114</v>
      </c>
      <c r="E2800" s="3"/>
      <c r="F2800" s="3"/>
      <c r="G2800" s="2" t="s">
        <v>17</v>
      </c>
      <c r="H2800" s="3" t="s">
        <v>18</v>
      </c>
      <c r="I2800" s="3">
        <v>4</v>
      </c>
      <c r="J2800" s="3" t="s">
        <v>183</v>
      </c>
      <c r="K2800" s="3"/>
      <c r="L2800" s="3"/>
      <c r="M2800" s="3"/>
      <c r="N2800" s="3"/>
      <c r="O2800" s="3"/>
      <c r="P2800" s="3"/>
      <c r="Q2800" s="3"/>
      <c r="R2800" s="3"/>
      <c r="S2800" s="3"/>
      <c r="T2800" s="3" t="str">
        <f t="shared" si="344"/>
        <v>SIN CECO</v>
      </c>
      <c r="U2800" s="3" t="str">
        <f t="shared" si="345"/>
        <v>NO</v>
      </c>
      <c r="V2800" t="str">
        <f t="shared" si="346"/>
        <v>UNICENTRO VILLAVICENCIO-Soporte Directivo (Coordinador y Gerencia)</v>
      </c>
      <c r="W2800" s="53">
        <f t="shared" si="347"/>
        <v>4</v>
      </c>
      <c r="X2800">
        <f t="shared" si="348"/>
        <v>4</v>
      </c>
      <c r="Y2800">
        <f>IF(ISNA(VLOOKUP(B2800,CECOS_SIN_IDENTIFICAR!$A$2:$D$146,4,0)),"SIN CECO",IF(VLOOKUP(B2800,CECOS_SIN_IDENTIFICAR!$A$2:$D$146,4,0)=0,"SIN CECO",VLOOKUP(B2800,CECOS_SIN_IDENTIFICAR!$A$2:$D$146,4,0)))</f>
        <v>1490</v>
      </c>
      <c r="Z2800">
        <f t="shared" si="349"/>
        <v>1490</v>
      </c>
      <c r="AA2800" s="3" t="s">
        <v>114</v>
      </c>
      <c r="AB2800" t="str">
        <f t="shared" si="350"/>
        <v>a. Apoyo y presencia en el proyecto-Soporte Directivo (Coordinador y Gerencia)</v>
      </c>
      <c r="AC2800" t="str">
        <f>VLOOKUP(AB2800,CODIFICACION_PREGUNTAS!$C$2:$D$35,2,0)</f>
        <v>SOPORTE_DIR001</v>
      </c>
    </row>
    <row r="2801" spans="1:29" x14ac:dyDescent="0.25">
      <c r="A2801" s="3">
        <f t="shared" si="351"/>
        <v>2800</v>
      </c>
      <c r="B2801" s="3" t="s">
        <v>242</v>
      </c>
      <c r="C2801" s="32">
        <v>40787</v>
      </c>
      <c r="D2801" s="3" t="s">
        <v>114</v>
      </c>
      <c r="E2801" s="3"/>
      <c r="F2801" s="3"/>
      <c r="G2801" s="2" t="s">
        <v>19</v>
      </c>
      <c r="H2801" s="3" t="s">
        <v>18</v>
      </c>
      <c r="I2801" s="3">
        <v>4</v>
      </c>
      <c r="J2801" s="3" t="s">
        <v>183</v>
      </c>
      <c r="K2801" s="3"/>
      <c r="L2801" s="3"/>
      <c r="M2801" s="3"/>
      <c r="N2801" s="3"/>
      <c r="O2801" s="3"/>
      <c r="P2801" s="3"/>
      <c r="Q2801" s="3"/>
      <c r="R2801" s="3"/>
      <c r="S2801" s="3"/>
      <c r="T2801" s="3" t="str">
        <f t="shared" si="344"/>
        <v>SIN CECO</v>
      </c>
      <c r="U2801" s="3" t="str">
        <f t="shared" si="345"/>
        <v>NO</v>
      </c>
      <c r="V2801" t="str">
        <f t="shared" si="346"/>
        <v>UNICENTRO VILLAVICENCIO-Soporte Directivo (Coordinador y Gerencia)</v>
      </c>
      <c r="W2801" s="53">
        <f t="shared" si="347"/>
        <v>4</v>
      </c>
      <c r="X2801">
        <f t="shared" si="348"/>
        <v>4</v>
      </c>
      <c r="Y2801">
        <f>IF(ISNA(VLOOKUP(B2801,CECOS_SIN_IDENTIFICAR!$A$2:$D$146,4,0)),"SIN CECO",IF(VLOOKUP(B2801,CECOS_SIN_IDENTIFICAR!$A$2:$D$146,4,0)=0,"SIN CECO",VLOOKUP(B2801,CECOS_SIN_IDENTIFICAR!$A$2:$D$146,4,0)))</f>
        <v>1490</v>
      </c>
      <c r="Z2801">
        <f t="shared" si="349"/>
        <v>1490</v>
      </c>
      <c r="AA2801" s="3" t="s">
        <v>114</v>
      </c>
      <c r="AB2801" t="str">
        <f t="shared" si="350"/>
        <v>b. Conocimiento del proyecto-Soporte Directivo (Coordinador y Gerencia)</v>
      </c>
      <c r="AC2801" t="str">
        <f>VLOOKUP(AB2801,CODIFICACION_PREGUNTAS!$C$2:$D$35,2,0)</f>
        <v>SOPORTE_DIR002</v>
      </c>
    </row>
    <row r="2802" spans="1:29" x14ac:dyDescent="0.25">
      <c r="A2802" s="3">
        <f t="shared" si="351"/>
        <v>2801</v>
      </c>
      <c r="B2802" s="3" t="s">
        <v>242</v>
      </c>
      <c r="C2802" s="32">
        <v>40787</v>
      </c>
      <c r="D2802" s="3" t="s">
        <v>114</v>
      </c>
      <c r="E2802" s="3"/>
      <c r="F2802" s="3"/>
      <c r="G2802" s="2" t="s">
        <v>20</v>
      </c>
      <c r="H2802" s="3" t="s">
        <v>18</v>
      </c>
      <c r="I2802" s="3">
        <v>2</v>
      </c>
      <c r="J2802" s="3" t="s">
        <v>183</v>
      </c>
      <c r="K2802" s="3"/>
      <c r="L2802" s="3"/>
      <c r="M2802" s="3"/>
      <c r="N2802" s="3"/>
      <c r="O2802" s="3"/>
      <c r="P2802" s="3"/>
      <c r="Q2802" s="3"/>
      <c r="R2802" s="3"/>
      <c r="S2802" s="3"/>
      <c r="T2802" s="3" t="str">
        <f t="shared" si="344"/>
        <v>SIN CECO</v>
      </c>
      <c r="U2802" s="3" t="str">
        <f t="shared" si="345"/>
        <v>NO</v>
      </c>
      <c r="V2802" t="str">
        <f t="shared" si="346"/>
        <v>UNICENTRO VILLAVICENCIO-Soporte Directivo (Coordinador y Gerencia)</v>
      </c>
      <c r="W2802" s="53">
        <f t="shared" si="347"/>
        <v>2</v>
      </c>
      <c r="X2802">
        <f t="shared" si="348"/>
        <v>2</v>
      </c>
      <c r="Y2802">
        <f>IF(ISNA(VLOOKUP(B2802,CECOS_SIN_IDENTIFICAR!$A$2:$D$146,4,0)),"SIN CECO",IF(VLOOKUP(B2802,CECOS_SIN_IDENTIFICAR!$A$2:$D$146,4,0)=0,"SIN CECO",VLOOKUP(B2802,CECOS_SIN_IDENTIFICAR!$A$2:$D$146,4,0)))</f>
        <v>1490</v>
      </c>
      <c r="Z2802">
        <f t="shared" si="349"/>
        <v>1490</v>
      </c>
      <c r="AA2802" s="3" t="s">
        <v>114</v>
      </c>
      <c r="AB2802" t="str">
        <f t="shared" si="350"/>
        <v>c. Planteamiento de soluciones y manejo de conflictos-Soporte Directivo (Coordinador y Gerencia)</v>
      </c>
      <c r="AC2802" t="str">
        <f>VLOOKUP(AB2802,CODIFICACION_PREGUNTAS!$C$2:$D$35,2,0)</f>
        <v>SOPORTE_DIR003</v>
      </c>
    </row>
    <row r="2803" spans="1:29" x14ac:dyDescent="0.25">
      <c r="A2803" s="3">
        <f t="shared" si="351"/>
        <v>2802</v>
      </c>
      <c r="B2803" s="3" t="s">
        <v>242</v>
      </c>
      <c r="C2803" s="32">
        <v>40787</v>
      </c>
      <c r="D2803" s="3" t="s">
        <v>114</v>
      </c>
      <c r="E2803" s="3"/>
      <c r="F2803" s="3"/>
      <c r="G2803" s="2" t="s">
        <v>21</v>
      </c>
      <c r="H2803" s="3" t="s">
        <v>18</v>
      </c>
      <c r="I2803" s="3">
        <v>3</v>
      </c>
      <c r="J2803" s="3" t="s">
        <v>183</v>
      </c>
      <c r="K2803" s="3"/>
      <c r="L2803" s="3"/>
      <c r="M2803" s="3"/>
      <c r="N2803" s="3"/>
      <c r="O2803" s="3"/>
      <c r="P2803" s="3"/>
      <c r="Q2803" s="3"/>
      <c r="R2803" s="3"/>
      <c r="S2803" s="3"/>
      <c r="T2803" s="3" t="str">
        <f t="shared" si="344"/>
        <v>SIN CECO</v>
      </c>
      <c r="U2803" s="3" t="str">
        <f t="shared" si="345"/>
        <v>NO</v>
      </c>
      <c r="V2803" t="str">
        <f t="shared" si="346"/>
        <v>UNICENTRO VILLAVICENCIO-Soporte Directivo (Coordinador y Gerencia)</v>
      </c>
      <c r="W2803" s="53">
        <f t="shared" si="347"/>
        <v>3</v>
      </c>
      <c r="X2803">
        <f t="shared" si="348"/>
        <v>3</v>
      </c>
      <c r="Y2803">
        <f>IF(ISNA(VLOOKUP(B2803,CECOS_SIN_IDENTIFICAR!$A$2:$D$146,4,0)),"SIN CECO",IF(VLOOKUP(B2803,CECOS_SIN_IDENTIFICAR!$A$2:$D$146,4,0)=0,"SIN CECO",VLOOKUP(B2803,CECOS_SIN_IDENTIFICAR!$A$2:$D$146,4,0)))</f>
        <v>1490</v>
      </c>
      <c r="Z2803">
        <f t="shared" si="349"/>
        <v>1490</v>
      </c>
      <c r="AA2803" s="3" t="s">
        <v>114</v>
      </c>
      <c r="AB2803" t="str">
        <f t="shared" si="350"/>
        <v>d. Cumplimiento de compromisos-Soporte Directivo (Coordinador y Gerencia)</v>
      </c>
      <c r="AC2803" t="str">
        <f>VLOOKUP(AB2803,CODIFICACION_PREGUNTAS!$C$2:$D$35,2,0)</f>
        <v>SOPORTE_DIR004</v>
      </c>
    </row>
    <row r="2804" spans="1:29" x14ac:dyDescent="0.25">
      <c r="A2804" s="3">
        <f t="shared" si="351"/>
        <v>2803</v>
      </c>
      <c r="B2804" s="3" t="s">
        <v>242</v>
      </c>
      <c r="C2804" s="32">
        <v>40787</v>
      </c>
      <c r="D2804" s="3" t="s">
        <v>114</v>
      </c>
      <c r="E2804" s="3"/>
      <c r="F2804" s="3"/>
      <c r="G2804" s="2" t="s">
        <v>22</v>
      </c>
      <c r="H2804" s="3" t="s">
        <v>18</v>
      </c>
      <c r="I2804" s="3">
        <v>3</v>
      </c>
      <c r="J2804" s="3" t="s">
        <v>183</v>
      </c>
      <c r="K2804" s="3"/>
      <c r="L2804" s="3"/>
      <c r="M2804" s="3"/>
      <c r="N2804" s="3"/>
      <c r="O2804" s="3"/>
      <c r="P2804" s="3"/>
      <c r="Q2804" s="3"/>
      <c r="R2804" s="3"/>
      <c r="S2804" s="3"/>
      <c r="T2804" s="3" t="str">
        <f t="shared" si="344"/>
        <v>SIN CECO</v>
      </c>
      <c r="U2804" s="3" t="str">
        <f t="shared" si="345"/>
        <v>NO</v>
      </c>
      <c r="V2804" t="str">
        <f t="shared" si="346"/>
        <v>UNICENTRO VILLAVICENCIO-Soporte Directivo (Coordinador y Gerencia)</v>
      </c>
      <c r="W2804" s="53">
        <f t="shared" si="347"/>
        <v>3</v>
      </c>
      <c r="X2804">
        <f t="shared" si="348"/>
        <v>3</v>
      </c>
      <c r="Y2804">
        <f>IF(ISNA(VLOOKUP(B2804,CECOS_SIN_IDENTIFICAR!$A$2:$D$146,4,0)),"SIN CECO",IF(VLOOKUP(B2804,CECOS_SIN_IDENTIFICAR!$A$2:$D$146,4,0)=0,"SIN CECO",VLOOKUP(B2804,CECOS_SIN_IDENTIFICAR!$A$2:$D$146,4,0)))</f>
        <v>1490</v>
      </c>
      <c r="Z2804">
        <f t="shared" si="349"/>
        <v>1490</v>
      </c>
      <c r="AA2804" s="3" t="s">
        <v>114</v>
      </c>
      <c r="AB2804" t="str">
        <f t="shared" si="350"/>
        <v>e. Manejo del cliente-Soporte Directivo (Coordinador y Gerencia)</v>
      </c>
      <c r="AC2804" t="str">
        <f>VLOOKUP(AB2804,CODIFICACION_PREGUNTAS!$C$2:$D$35,2,0)</f>
        <v>SOPORTE_DIR005</v>
      </c>
    </row>
    <row r="2805" spans="1:29" x14ac:dyDescent="0.25">
      <c r="A2805" s="3">
        <f t="shared" si="351"/>
        <v>2804</v>
      </c>
      <c r="B2805" s="3" t="s">
        <v>242</v>
      </c>
      <c r="C2805" s="32">
        <v>40787</v>
      </c>
      <c r="D2805" s="3" t="s">
        <v>114</v>
      </c>
      <c r="E2805" s="3"/>
      <c r="F2805" s="3"/>
      <c r="G2805" s="2" t="s">
        <v>23</v>
      </c>
      <c r="H2805" s="3" t="s">
        <v>24</v>
      </c>
      <c r="I2805" s="3">
        <v>4</v>
      </c>
      <c r="J2805" s="3" t="s">
        <v>183</v>
      </c>
      <c r="K2805" s="3"/>
      <c r="L2805" s="3"/>
      <c r="M2805" s="3"/>
      <c r="N2805" s="3"/>
      <c r="O2805" s="3"/>
      <c r="P2805" s="3"/>
      <c r="Q2805" s="3"/>
      <c r="R2805" s="3"/>
      <c r="S2805" s="3"/>
      <c r="T2805" s="3" t="str">
        <f t="shared" si="344"/>
        <v>SIN CECO</v>
      </c>
      <c r="U2805" s="3" t="str">
        <f t="shared" si="345"/>
        <v>NO</v>
      </c>
      <c r="V2805" t="str">
        <f t="shared" si="346"/>
        <v>UNICENTRO VILLAVICENCIO-Personal que presta el servicio en obra</v>
      </c>
      <c r="W2805" s="53">
        <f t="shared" si="347"/>
        <v>4</v>
      </c>
      <c r="X2805">
        <f t="shared" si="348"/>
        <v>4</v>
      </c>
      <c r="Y2805">
        <f>IF(ISNA(VLOOKUP(B2805,CECOS_SIN_IDENTIFICAR!$A$2:$D$146,4,0)),"SIN CECO",IF(VLOOKUP(B2805,CECOS_SIN_IDENTIFICAR!$A$2:$D$146,4,0)=0,"SIN CECO",VLOOKUP(B2805,CECOS_SIN_IDENTIFICAR!$A$2:$D$146,4,0)))</f>
        <v>1490</v>
      </c>
      <c r="Z2805">
        <f t="shared" si="349"/>
        <v>1490</v>
      </c>
      <c r="AA2805" s="3" t="s">
        <v>114</v>
      </c>
      <c r="AB2805" t="str">
        <f t="shared" si="350"/>
        <v>a. Idoneidad del personal-Personal que presta el servicio en obra</v>
      </c>
      <c r="AC2805" t="str">
        <f>VLOOKUP(AB2805,CODIFICACION_PREGUNTAS!$C$2:$D$35,2,0)</f>
        <v>PERSONAL001</v>
      </c>
    </row>
    <row r="2806" spans="1:29" x14ac:dyDescent="0.25">
      <c r="A2806" s="3">
        <f t="shared" si="351"/>
        <v>2805</v>
      </c>
      <c r="B2806" s="3" t="s">
        <v>242</v>
      </c>
      <c r="C2806" s="32">
        <v>40787</v>
      </c>
      <c r="D2806" s="3" t="s">
        <v>114</v>
      </c>
      <c r="E2806" s="3"/>
      <c r="F2806" s="3"/>
      <c r="G2806" s="2" t="s">
        <v>25</v>
      </c>
      <c r="H2806" s="3" t="s">
        <v>24</v>
      </c>
      <c r="I2806" s="3">
        <v>3</v>
      </c>
      <c r="J2806" s="3" t="s">
        <v>183</v>
      </c>
      <c r="K2806" s="3"/>
      <c r="L2806" s="3"/>
      <c r="M2806" s="3"/>
      <c r="N2806" s="3"/>
      <c r="O2806" s="3"/>
      <c r="P2806" s="3"/>
      <c r="Q2806" s="3"/>
      <c r="R2806" s="3"/>
      <c r="S2806" s="3"/>
      <c r="T2806" s="3" t="str">
        <f t="shared" si="344"/>
        <v>SIN CECO</v>
      </c>
      <c r="U2806" s="3" t="str">
        <f t="shared" si="345"/>
        <v>NO</v>
      </c>
      <c r="V2806" t="str">
        <f t="shared" si="346"/>
        <v>UNICENTRO VILLAVICENCIO-Personal que presta el servicio en obra</v>
      </c>
      <c r="W2806" s="53">
        <f t="shared" si="347"/>
        <v>3</v>
      </c>
      <c r="X2806">
        <f t="shared" si="348"/>
        <v>3</v>
      </c>
      <c r="Y2806">
        <f>IF(ISNA(VLOOKUP(B2806,CECOS_SIN_IDENTIFICAR!$A$2:$D$146,4,0)),"SIN CECO",IF(VLOOKUP(B2806,CECOS_SIN_IDENTIFICAR!$A$2:$D$146,4,0)=0,"SIN CECO",VLOOKUP(B2806,CECOS_SIN_IDENTIFICAR!$A$2:$D$146,4,0)))</f>
        <v>1490</v>
      </c>
      <c r="Z2806">
        <f t="shared" si="349"/>
        <v>1490</v>
      </c>
      <c r="AA2806" s="3" t="s">
        <v>114</v>
      </c>
      <c r="AB2806" t="str">
        <f t="shared" si="350"/>
        <v>b. Oportuna atención al cliente-Personal que presta el servicio en obra</v>
      </c>
      <c r="AC2806" t="str">
        <f>VLOOKUP(AB2806,CODIFICACION_PREGUNTAS!$C$2:$D$35,2,0)</f>
        <v>PERSONAL002</v>
      </c>
    </row>
    <row r="2807" spans="1:29" x14ac:dyDescent="0.25">
      <c r="A2807" s="3">
        <f t="shared" si="351"/>
        <v>2806</v>
      </c>
      <c r="B2807" s="3" t="s">
        <v>242</v>
      </c>
      <c r="C2807" s="32">
        <v>40787</v>
      </c>
      <c r="D2807" s="3" t="s">
        <v>114</v>
      </c>
      <c r="E2807" s="3"/>
      <c r="F2807" s="3"/>
      <c r="G2807" s="2" t="s">
        <v>26</v>
      </c>
      <c r="H2807" s="3" t="s">
        <v>24</v>
      </c>
      <c r="I2807" s="3">
        <v>3</v>
      </c>
      <c r="J2807" s="3" t="s">
        <v>183</v>
      </c>
      <c r="K2807" s="3"/>
      <c r="L2807" s="3"/>
      <c r="M2807" s="3"/>
      <c r="N2807" s="3"/>
      <c r="O2807" s="3"/>
      <c r="P2807" s="3"/>
      <c r="Q2807" s="3"/>
      <c r="R2807" s="3"/>
      <c r="S2807" s="3"/>
      <c r="T2807" s="3" t="str">
        <f t="shared" si="344"/>
        <v>SIN CECO</v>
      </c>
      <c r="U2807" s="3" t="str">
        <f t="shared" si="345"/>
        <v>NO</v>
      </c>
      <c r="V2807" t="str">
        <f t="shared" si="346"/>
        <v>UNICENTRO VILLAVICENCIO-Personal que presta el servicio en obra</v>
      </c>
      <c r="W2807" s="53">
        <f t="shared" si="347"/>
        <v>3</v>
      </c>
      <c r="X2807">
        <f t="shared" si="348"/>
        <v>3</v>
      </c>
      <c r="Y2807">
        <f>IF(ISNA(VLOOKUP(B2807,CECOS_SIN_IDENTIFICAR!$A$2:$D$146,4,0)),"SIN CECO",IF(VLOOKUP(B2807,CECOS_SIN_IDENTIFICAR!$A$2:$D$146,4,0)=0,"SIN CECO",VLOOKUP(B2807,CECOS_SIN_IDENTIFICAR!$A$2:$D$146,4,0)))</f>
        <v>1490</v>
      </c>
      <c r="Z2807">
        <f t="shared" si="349"/>
        <v>1490</v>
      </c>
      <c r="AA2807" s="3" t="s">
        <v>114</v>
      </c>
      <c r="AB2807" t="str">
        <f t="shared" si="350"/>
        <v>c. Compromiso con el proyecto-Personal que presta el servicio en obra</v>
      </c>
      <c r="AC2807" t="str">
        <f>VLOOKUP(AB2807,CODIFICACION_PREGUNTAS!$C$2:$D$35,2,0)</f>
        <v>PERSONAL003</v>
      </c>
    </row>
    <row r="2808" spans="1:29" x14ac:dyDescent="0.25">
      <c r="A2808" s="3">
        <f t="shared" si="351"/>
        <v>2807</v>
      </c>
      <c r="B2808" s="3" t="s">
        <v>242</v>
      </c>
      <c r="C2808" s="32">
        <v>40787</v>
      </c>
      <c r="D2808" s="3" t="s">
        <v>114</v>
      </c>
      <c r="E2808" s="3"/>
      <c r="F2808" s="3"/>
      <c r="G2808" s="2" t="s">
        <v>21</v>
      </c>
      <c r="H2808" s="3" t="s">
        <v>24</v>
      </c>
      <c r="I2808" s="3">
        <v>2</v>
      </c>
      <c r="J2808" s="3" t="s">
        <v>183</v>
      </c>
      <c r="K2808" s="3"/>
      <c r="L2808" s="3"/>
      <c r="M2808" s="3"/>
      <c r="N2808" s="3"/>
      <c r="O2808" s="3"/>
      <c r="P2808" s="3"/>
      <c r="Q2808" s="3"/>
      <c r="R2808" s="3"/>
      <c r="S2808" s="3"/>
      <c r="T2808" s="3" t="str">
        <f t="shared" si="344"/>
        <v>SIN CECO</v>
      </c>
      <c r="U2808" s="3" t="str">
        <f t="shared" si="345"/>
        <v>NO</v>
      </c>
      <c r="V2808" t="str">
        <f t="shared" si="346"/>
        <v>UNICENTRO VILLAVICENCIO-Personal que presta el servicio en obra</v>
      </c>
      <c r="W2808" s="53">
        <f t="shared" si="347"/>
        <v>2</v>
      </c>
      <c r="X2808">
        <f t="shared" si="348"/>
        <v>2</v>
      </c>
      <c r="Y2808">
        <f>IF(ISNA(VLOOKUP(B2808,CECOS_SIN_IDENTIFICAR!$A$2:$D$146,4,0)),"SIN CECO",IF(VLOOKUP(B2808,CECOS_SIN_IDENTIFICAR!$A$2:$D$146,4,0)=0,"SIN CECO",VLOOKUP(B2808,CECOS_SIN_IDENTIFICAR!$A$2:$D$146,4,0)))</f>
        <v>1490</v>
      </c>
      <c r="Z2808">
        <f t="shared" si="349"/>
        <v>1490</v>
      </c>
      <c r="AA2808" s="3" t="s">
        <v>114</v>
      </c>
      <c r="AB2808" t="str">
        <f t="shared" si="350"/>
        <v>d. Cumplimiento de compromisos-Personal que presta el servicio en obra</v>
      </c>
      <c r="AC2808" t="str">
        <f>VLOOKUP(AB2808,CODIFICACION_PREGUNTAS!$C$2:$D$35,2,0)</f>
        <v>PERSONAL004</v>
      </c>
    </row>
    <row r="2809" spans="1:29" x14ac:dyDescent="0.25">
      <c r="A2809" s="3">
        <f t="shared" si="351"/>
        <v>2808</v>
      </c>
      <c r="B2809" s="3" t="s">
        <v>242</v>
      </c>
      <c r="C2809" s="32">
        <v>40787</v>
      </c>
      <c r="D2809" s="3" t="s">
        <v>114</v>
      </c>
      <c r="E2809" s="3"/>
      <c r="F2809" s="3"/>
      <c r="G2809" s="2" t="s">
        <v>27</v>
      </c>
      <c r="H2809" s="3" t="s">
        <v>24</v>
      </c>
      <c r="I2809" s="3">
        <v>2</v>
      </c>
      <c r="J2809" s="3" t="s">
        <v>183</v>
      </c>
      <c r="K2809" s="3"/>
      <c r="L2809" s="3"/>
      <c r="M2809" s="3"/>
      <c r="N2809" s="3"/>
      <c r="O2809" s="3"/>
      <c r="P2809" s="3"/>
      <c r="Q2809" s="3"/>
      <c r="R2809" s="3"/>
      <c r="S2809" s="3"/>
      <c r="T2809" s="3" t="str">
        <f t="shared" si="344"/>
        <v>SIN CECO</v>
      </c>
      <c r="U2809" s="3" t="str">
        <f t="shared" si="345"/>
        <v>NO</v>
      </c>
      <c r="V2809" t="str">
        <f t="shared" si="346"/>
        <v>UNICENTRO VILLAVICENCIO-Personal que presta el servicio en obra</v>
      </c>
      <c r="W2809" s="53">
        <f t="shared" si="347"/>
        <v>2</v>
      </c>
      <c r="X2809">
        <f t="shared" si="348"/>
        <v>2</v>
      </c>
      <c r="Y2809">
        <f>IF(ISNA(VLOOKUP(B2809,CECOS_SIN_IDENTIFICAR!$A$2:$D$146,4,0)),"SIN CECO",IF(VLOOKUP(B2809,CECOS_SIN_IDENTIFICAR!$A$2:$D$146,4,0)=0,"SIN CECO",VLOOKUP(B2809,CECOS_SIN_IDENTIFICAR!$A$2:$D$146,4,0)))</f>
        <v>1490</v>
      </c>
      <c r="Z2809">
        <f t="shared" si="349"/>
        <v>1490</v>
      </c>
      <c r="AA2809" s="3" t="s">
        <v>114</v>
      </c>
      <c r="AB2809" t="str">
        <f t="shared" si="350"/>
        <v>e. Proactividad en desarrollo de funciones-Personal que presta el servicio en obra</v>
      </c>
      <c r="AC2809" t="str">
        <f>VLOOKUP(AB2809,CODIFICACION_PREGUNTAS!$C$2:$D$35,2,0)</f>
        <v>PERSONAL005</v>
      </c>
    </row>
    <row r="2810" spans="1:29" x14ac:dyDescent="0.25">
      <c r="A2810" s="3">
        <f t="shared" si="351"/>
        <v>2809</v>
      </c>
      <c r="B2810" s="3" t="s">
        <v>242</v>
      </c>
      <c r="C2810" s="32">
        <v>40787</v>
      </c>
      <c r="D2810" s="3" t="s">
        <v>114</v>
      </c>
      <c r="E2810" s="3"/>
      <c r="F2810" s="3"/>
      <c r="G2810" s="2" t="s">
        <v>28</v>
      </c>
      <c r="H2810" s="2" t="s">
        <v>29</v>
      </c>
      <c r="I2810" s="3">
        <v>2</v>
      </c>
      <c r="J2810" s="3" t="s">
        <v>183</v>
      </c>
      <c r="K2810" s="3"/>
      <c r="L2810" s="3"/>
      <c r="M2810" s="3"/>
      <c r="N2810" s="3"/>
      <c r="O2810" s="3"/>
      <c r="P2810" s="3"/>
      <c r="Q2810" s="3"/>
      <c r="R2810" s="3"/>
      <c r="S2810" s="3"/>
      <c r="T2810" s="3" t="str">
        <f t="shared" si="344"/>
        <v>SIN CECO</v>
      </c>
      <c r="U2810" s="3" t="str">
        <f t="shared" si="345"/>
        <v>NO</v>
      </c>
      <c r="V2810" t="str">
        <f t="shared" si="346"/>
        <v>UNICENTRO VILLAVICENCIO-Productos Asociados de PAYC (Informes, Control de presupuesto y Programación y actas)</v>
      </c>
      <c r="W2810" s="53">
        <f t="shared" si="347"/>
        <v>2</v>
      </c>
      <c r="X2810">
        <f t="shared" si="348"/>
        <v>2</v>
      </c>
      <c r="Y2810">
        <f>IF(ISNA(VLOOKUP(B2810,CECOS_SIN_IDENTIFICAR!$A$2:$D$146,4,0)),"SIN CECO",IF(VLOOKUP(B2810,CECOS_SIN_IDENTIFICAR!$A$2:$D$146,4,0)=0,"SIN CECO",VLOOKUP(B2810,CECOS_SIN_IDENTIFICAR!$A$2:$D$146,4,0)))</f>
        <v>1490</v>
      </c>
      <c r="Z2810">
        <f t="shared" si="349"/>
        <v>1490</v>
      </c>
      <c r="AA2810" s="3" t="s">
        <v>114</v>
      </c>
      <c r="AB2810" t="str">
        <f t="shared" si="350"/>
        <v>a. Calidad del Contenido-Productos Asociados de PAYC (Informes, Control de presupuesto y Programación y actas)</v>
      </c>
      <c r="AC2810" t="str">
        <f>VLOOKUP(AB2810,CODIFICACION_PREGUNTAS!$C$2:$D$35,2,0)</f>
        <v>PRODUCTOS001</v>
      </c>
    </row>
    <row r="2811" spans="1:29" x14ac:dyDescent="0.25">
      <c r="A2811" s="3">
        <f t="shared" si="351"/>
        <v>2810</v>
      </c>
      <c r="B2811" s="3" t="s">
        <v>242</v>
      </c>
      <c r="C2811" s="32">
        <v>40787</v>
      </c>
      <c r="D2811" s="3" t="s">
        <v>114</v>
      </c>
      <c r="E2811" s="3"/>
      <c r="F2811" s="3"/>
      <c r="G2811" s="2" t="s">
        <v>30</v>
      </c>
      <c r="H2811" s="2" t="s">
        <v>29</v>
      </c>
      <c r="I2811" s="3">
        <v>3</v>
      </c>
      <c r="J2811" s="3" t="s">
        <v>183</v>
      </c>
      <c r="K2811" s="3"/>
      <c r="L2811" s="3"/>
      <c r="M2811" s="3"/>
      <c r="N2811" s="3"/>
      <c r="O2811" s="3"/>
      <c r="P2811" s="3"/>
      <c r="Q2811" s="3"/>
      <c r="R2811" s="3"/>
      <c r="S2811" s="3"/>
      <c r="T2811" s="3" t="str">
        <f t="shared" si="344"/>
        <v>SIN CECO</v>
      </c>
      <c r="U2811" s="3" t="str">
        <f t="shared" si="345"/>
        <v>NO</v>
      </c>
      <c r="V2811" t="str">
        <f t="shared" si="346"/>
        <v>UNICENTRO VILLAVICENCIO-Productos Asociados de PAYC (Informes, Control de presupuesto y Programación y actas)</v>
      </c>
      <c r="W2811" s="53">
        <f t="shared" si="347"/>
        <v>3</v>
      </c>
      <c r="X2811">
        <f t="shared" si="348"/>
        <v>3</v>
      </c>
      <c r="Y2811">
        <f>IF(ISNA(VLOOKUP(B2811,CECOS_SIN_IDENTIFICAR!$A$2:$D$146,4,0)),"SIN CECO",IF(VLOOKUP(B2811,CECOS_SIN_IDENTIFICAR!$A$2:$D$146,4,0)=0,"SIN CECO",VLOOKUP(B2811,CECOS_SIN_IDENTIFICAR!$A$2:$D$146,4,0)))</f>
        <v>1490</v>
      </c>
      <c r="Z2811">
        <f t="shared" si="349"/>
        <v>1490</v>
      </c>
      <c r="AA2811" s="3" t="s">
        <v>114</v>
      </c>
      <c r="AB2811" t="str">
        <f t="shared" si="350"/>
        <v>b. Claridad del Contenido-Productos Asociados de PAYC (Informes, Control de presupuesto y Programación y actas)</v>
      </c>
      <c r="AC2811" t="str">
        <f>VLOOKUP(AB2811,CODIFICACION_PREGUNTAS!$C$2:$D$35,2,0)</f>
        <v>PRODUCTOS002</v>
      </c>
    </row>
    <row r="2812" spans="1:29" x14ac:dyDescent="0.25">
      <c r="A2812" s="3">
        <f t="shared" si="351"/>
        <v>2811</v>
      </c>
      <c r="B2812" s="3" t="s">
        <v>242</v>
      </c>
      <c r="C2812" s="32">
        <v>40787</v>
      </c>
      <c r="D2812" s="3" t="s">
        <v>114</v>
      </c>
      <c r="E2812" s="3"/>
      <c r="F2812" s="3"/>
      <c r="G2812" s="2" t="s">
        <v>31</v>
      </c>
      <c r="H2812" s="2" t="s">
        <v>29</v>
      </c>
      <c r="I2812" s="3">
        <v>1</v>
      </c>
      <c r="J2812" s="3" t="s">
        <v>183</v>
      </c>
      <c r="K2812" s="3"/>
      <c r="L2812" s="3"/>
      <c r="M2812" s="3"/>
      <c r="N2812" s="3"/>
      <c r="O2812" s="3"/>
      <c r="P2812" s="3"/>
      <c r="Q2812" s="3"/>
      <c r="R2812" s="3"/>
      <c r="S2812" s="3"/>
      <c r="T2812" s="3" t="str">
        <f t="shared" si="344"/>
        <v>SIN CECO</v>
      </c>
      <c r="U2812" s="3" t="str">
        <f t="shared" si="345"/>
        <v>NO</v>
      </c>
      <c r="V2812" t="str">
        <f t="shared" si="346"/>
        <v>UNICENTRO VILLAVICENCIO-Productos Asociados de PAYC (Informes, Control de presupuesto y Programación y actas)</v>
      </c>
      <c r="W2812" s="53">
        <f t="shared" si="347"/>
        <v>1</v>
      </c>
      <c r="X2812">
        <f t="shared" si="348"/>
        <v>1</v>
      </c>
      <c r="Y2812">
        <f>IF(ISNA(VLOOKUP(B2812,CECOS_SIN_IDENTIFICAR!$A$2:$D$146,4,0)),"SIN CECO",IF(VLOOKUP(B2812,CECOS_SIN_IDENTIFICAR!$A$2:$D$146,4,0)=0,"SIN CECO",VLOOKUP(B2812,CECOS_SIN_IDENTIFICAR!$A$2:$D$146,4,0)))</f>
        <v>1490</v>
      </c>
      <c r="Z2812">
        <f t="shared" si="349"/>
        <v>1490</v>
      </c>
      <c r="AA2812" s="3" t="s">
        <v>114</v>
      </c>
      <c r="AB2812" t="str">
        <f t="shared" si="350"/>
        <v>c. Oportunidad en la entrega-Productos Asociados de PAYC (Informes, Control de presupuesto y Programación y actas)</v>
      </c>
      <c r="AC2812" t="str">
        <f>VLOOKUP(AB2812,CODIFICACION_PREGUNTAS!$C$2:$D$35,2,0)</f>
        <v>PRODUCTOS003</v>
      </c>
    </row>
    <row r="2813" spans="1:29" x14ac:dyDescent="0.25">
      <c r="A2813" s="3">
        <f t="shared" si="351"/>
        <v>2812</v>
      </c>
      <c r="B2813" s="3" t="s">
        <v>242</v>
      </c>
      <c r="C2813" s="32">
        <v>40787</v>
      </c>
      <c r="D2813" s="3" t="s">
        <v>114</v>
      </c>
      <c r="E2813" s="3"/>
      <c r="F2813" s="3"/>
      <c r="G2813" s="2" t="s">
        <v>32</v>
      </c>
      <c r="H2813" s="2" t="s">
        <v>29</v>
      </c>
      <c r="I2813" s="3">
        <v>2</v>
      </c>
      <c r="J2813" s="3" t="s">
        <v>183</v>
      </c>
      <c r="K2813" s="3"/>
      <c r="L2813" s="3"/>
      <c r="M2813" s="3"/>
      <c r="N2813" s="3"/>
      <c r="O2813" s="3"/>
      <c r="P2813" s="3"/>
      <c r="Q2813" s="3"/>
      <c r="R2813" s="3"/>
      <c r="S2813" s="3"/>
      <c r="T2813" s="3" t="str">
        <f t="shared" si="344"/>
        <v>SIN CECO</v>
      </c>
      <c r="U2813" s="3" t="str">
        <f t="shared" si="345"/>
        <v>NO</v>
      </c>
      <c r="V2813" t="str">
        <f t="shared" si="346"/>
        <v>UNICENTRO VILLAVICENCIO-Productos Asociados de PAYC (Informes, Control de presupuesto y Programación y actas)</v>
      </c>
      <c r="W2813" s="53">
        <f t="shared" si="347"/>
        <v>2</v>
      </c>
      <c r="X2813">
        <f t="shared" si="348"/>
        <v>2</v>
      </c>
      <c r="Y2813">
        <f>IF(ISNA(VLOOKUP(B2813,CECOS_SIN_IDENTIFICAR!$A$2:$D$146,4,0)),"SIN CECO",IF(VLOOKUP(B2813,CECOS_SIN_IDENTIFICAR!$A$2:$D$146,4,0)=0,"SIN CECO",VLOOKUP(B2813,CECOS_SIN_IDENTIFICAR!$A$2:$D$146,4,0)))</f>
        <v>1490</v>
      </c>
      <c r="Z2813">
        <f t="shared" si="349"/>
        <v>1490</v>
      </c>
      <c r="AA2813" s="3" t="s">
        <v>114</v>
      </c>
      <c r="AB2813" t="str">
        <f t="shared" si="350"/>
        <v>d. Precisión de la información-Productos Asociados de PAYC (Informes, Control de presupuesto y Programación y actas)</v>
      </c>
      <c r="AC2813" t="str">
        <f>VLOOKUP(AB2813,CODIFICACION_PREGUNTAS!$C$2:$D$35,2,0)</f>
        <v>PRODUCTOS004</v>
      </c>
    </row>
    <row r="2814" spans="1:29" x14ac:dyDescent="0.25">
      <c r="A2814" s="3">
        <f t="shared" si="351"/>
        <v>2813</v>
      </c>
      <c r="B2814" s="3" t="s">
        <v>242</v>
      </c>
      <c r="C2814" s="32">
        <v>40787</v>
      </c>
      <c r="D2814" s="3" t="s">
        <v>114</v>
      </c>
      <c r="E2814" s="3"/>
      <c r="F2814" s="3"/>
      <c r="G2814" s="2" t="s">
        <v>33</v>
      </c>
      <c r="H2814" s="2" t="s">
        <v>29</v>
      </c>
      <c r="I2814" s="3">
        <v>3</v>
      </c>
      <c r="J2814" s="3" t="s">
        <v>183</v>
      </c>
      <c r="K2814" s="3"/>
      <c r="L2814" s="3"/>
      <c r="M2814" s="3"/>
      <c r="N2814" s="3"/>
      <c r="O2814" s="3"/>
      <c r="P2814" s="3"/>
      <c r="Q2814" s="3"/>
      <c r="R2814" s="3"/>
      <c r="S2814" s="3"/>
      <c r="T2814" s="3" t="str">
        <f t="shared" si="344"/>
        <v>SIN CECO</v>
      </c>
      <c r="U2814" s="3" t="str">
        <f t="shared" si="345"/>
        <v>NO</v>
      </c>
      <c r="V2814" t="str">
        <f t="shared" si="346"/>
        <v>UNICENTRO VILLAVICENCIO-Productos Asociados de PAYC (Informes, Control de presupuesto y Programación y actas)</v>
      </c>
      <c r="W2814" s="53">
        <f t="shared" si="347"/>
        <v>3</v>
      </c>
      <c r="X2814">
        <f t="shared" si="348"/>
        <v>3</v>
      </c>
      <c r="Y2814">
        <f>IF(ISNA(VLOOKUP(B2814,CECOS_SIN_IDENTIFICAR!$A$2:$D$146,4,0)),"SIN CECO",IF(VLOOKUP(B2814,CECOS_SIN_IDENTIFICAR!$A$2:$D$146,4,0)=0,"SIN CECO",VLOOKUP(B2814,CECOS_SIN_IDENTIFICAR!$A$2:$D$146,4,0)))</f>
        <v>1490</v>
      </c>
      <c r="Z2814">
        <f t="shared" si="349"/>
        <v>1490</v>
      </c>
      <c r="AA2814" s="3" t="s">
        <v>114</v>
      </c>
      <c r="AB2814" t="str">
        <f t="shared" si="350"/>
        <v>e. Diagramación-Productos Asociados de PAYC (Informes, Control de presupuesto y Programación y actas)</v>
      </c>
      <c r="AC2814" t="str">
        <f>VLOOKUP(AB2814,CODIFICACION_PREGUNTAS!$C$2:$D$35,2,0)</f>
        <v>PRODUCTOS005</v>
      </c>
    </row>
    <row r="2815" spans="1:29" x14ac:dyDescent="0.25">
      <c r="A2815" s="3">
        <f t="shared" si="351"/>
        <v>2814</v>
      </c>
      <c r="B2815" s="3" t="s">
        <v>242</v>
      </c>
      <c r="C2815" s="32">
        <v>40787</v>
      </c>
      <c r="D2815" s="3" t="s">
        <v>114</v>
      </c>
      <c r="E2815" s="3"/>
      <c r="F2815" s="3"/>
      <c r="G2815" s="2" t="s">
        <v>34</v>
      </c>
      <c r="H2815" s="2" t="s">
        <v>35</v>
      </c>
      <c r="I2815" s="3">
        <v>3</v>
      </c>
      <c r="J2815" s="3" t="s">
        <v>183</v>
      </c>
      <c r="K2815" s="3"/>
      <c r="L2815" s="3"/>
      <c r="M2815" s="3"/>
      <c r="N2815" s="3"/>
      <c r="O2815" s="3"/>
      <c r="P2815" s="3"/>
      <c r="Q2815" s="3"/>
      <c r="R2815" s="3"/>
      <c r="S2815" s="3"/>
      <c r="T2815" s="3" t="str">
        <f t="shared" si="344"/>
        <v>SIN CECO</v>
      </c>
      <c r="U2815" s="3" t="str">
        <f t="shared" si="345"/>
        <v>NO</v>
      </c>
      <c r="V2815" t="str">
        <f t="shared" si="346"/>
        <v>UNICENTRO VILLAVICENCIO-Compromisos Pactados</v>
      </c>
      <c r="W2815" s="53">
        <f t="shared" si="347"/>
        <v>3</v>
      </c>
      <c r="X2815">
        <f t="shared" si="348"/>
        <v>3</v>
      </c>
      <c r="Y2815">
        <f>IF(ISNA(VLOOKUP(B2815,CECOS_SIN_IDENTIFICAR!$A$2:$D$146,4,0)),"SIN CECO",IF(VLOOKUP(B2815,CECOS_SIN_IDENTIFICAR!$A$2:$D$146,4,0)=0,"SIN CECO",VLOOKUP(B2815,CECOS_SIN_IDENTIFICAR!$A$2:$D$146,4,0)))</f>
        <v>1490</v>
      </c>
      <c r="Z2815">
        <f t="shared" si="349"/>
        <v>1490</v>
      </c>
      <c r="AA2815" s="3" t="s">
        <v>114</v>
      </c>
      <c r="AB2815" t="str">
        <f t="shared" si="350"/>
        <v>a. Cumplimiento-Compromisos Pactados</v>
      </c>
      <c r="AC2815" t="str">
        <f>VLOOKUP(AB2815,CODIFICACION_PREGUNTAS!$C$2:$D$35,2,0)</f>
        <v>COMPROMISOS001</v>
      </c>
    </row>
    <row r="2816" spans="1:29" x14ac:dyDescent="0.25">
      <c r="A2816" s="3">
        <f t="shared" si="351"/>
        <v>2815</v>
      </c>
      <c r="B2816" s="3" t="s">
        <v>242</v>
      </c>
      <c r="C2816" s="32">
        <v>40787</v>
      </c>
      <c r="D2816" s="3" t="s">
        <v>114</v>
      </c>
      <c r="E2816" s="3"/>
      <c r="F2816" s="3"/>
      <c r="G2816" s="2" t="s">
        <v>36</v>
      </c>
      <c r="H2816" s="2" t="s">
        <v>35</v>
      </c>
      <c r="I2816" s="3">
        <v>3</v>
      </c>
      <c r="J2816" s="3" t="s">
        <v>183</v>
      </c>
      <c r="K2816" s="3"/>
      <c r="L2816" s="3"/>
      <c r="M2816" s="3"/>
      <c r="N2816" s="3"/>
      <c r="O2816" s="3"/>
      <c r="P2816" s="3"/>
      <c r="Q2816" s="3"/>
      <c r="R2816" s="3"/>
      <c r="S2816" s="3"/>
      <c r="T2816" s="3" t="str">
        <f t="shared" si="344"/>
        <v>SIN CECO</v>
      </c>
      <c r="U2816" s="3" t="str">
        <f t="shared" si="345"/>
        <v>NO</v>
      </c>
      <c r="V2816" t="str">
        <f t="shared" si="346"/>
        <v>UNICENTRO VILLAVICENCIO-Compromisos Pactados</v>
      </c>
      <c r="W2816" s="53">
        <f t="shared" si="347"/>
        <v>3</v>
      </c>
      <c r="X2816">
        <f t="shared" si="348"/>
        <v>3</v>
      </c>
      <c r="Y2816">
        <f>IF(ISNA(VLOOKUP(B2816,CECOS_SIN_IDENTIFICAR!$A$2:$D$146,4,0)),"SIN CECO",IF(VLOOKUP(B2816,CECOS_SIN_IDENTIFICAR!$A$2:$D$146,4,0)=0,"SIN CECO",VLOOKUP(B2816,CECOS_SIN_IDENTIFICAR!$A$2:$D$146,4,0)))</f>
        <v>1490</v>
      </c>
      <c r="Z2816">
        <f t="shared" si="349"/>
        <v>1490</v>
      </c>
      <c r="AA2816" s="3" t="s">
        <v>114</v>
      </c>
      <c r="AB2816" t="str">
        <f t="shared" si="350"/>
        <v>b. Satisface expectativas-Compromisos Pactados</v>
      </c>
      <c r="AC2816" t="str">
        <f>VLOOKUP(AB2816,CODIFICACION_PREGUNTAS!$C$2:$D$35,2,0)</f>
        <v>COMPROMISOS002</v>
      </c>
    </row>
    <row r="2817" spans="1:29" x14ac:dyDescent="0.25">
      <c r="A2817" s="3">
        <f t="shared" si="351"/>
        <v>2816</v>
      </c>
      <c r="B2817" s="3" t="s">
        <v>242</v>
      </c>
      <c r="C2817" s="32">
        <v>40787</v>
      </c>
      <c r="D2817" s="3" t="s">
        <v>114</v>
      </c>
      <c r="E2817" s="3"/>
      <c r="F2817" s="3"/>
      <c r="G2817" s="2" t="s">
        <v>37</v>
      </c>
      <c r="H2817" s="2" t="s">
        <v>35</v>
      </c>
      <c r="I2817" s="3">
        <v>3</v>
      </c>
      <c r="J2817" s="3" t="s">
        <v>183</v>
      </c>
      <c r="K2817" s="3"/>
      <c r="L2817" s="3"/>
      <c r="M2817" s="3"/>
      <c r="N2817" s="3"/>
      <c r="O2817" s="3"/>
      <c r="P2817" s="3"/>
      <c r="Q2817" s="3"/>
      <c r="R2817" s="3"/>
      <c r="S2817" s="3"/>
      <c r="T2817" s="3" t="str">
        <f t="shared" si="344"/>
        <v>SIN CECO</v>
      </c>
      <c r="U2817" s="3" t="str">
        <f t="shared" si="345"/>
        <v>NO</v>
      </c>
      <c r="V2817" t="str">
        <f t="shared" si="346"/>
        <v>UNICENTRO VILLAVICENCIO-Compromisos Pactados</v>
      </c>
      <c r="W2817" s="53">
        <f t="shared" si="347"/>
        <v>3</v>
      </c>
      <c r="X2817">
        <f t="shared" si="348"/>
        <v>3</v>
      </c>
      <c r="Y2817">
        <f>IF(ISNA(VLOOKUP(B2817,CECOS_SIN_IDENTIFICAR!$A$2:$D$146,4,0)),"SIN CECO",IF(VLOOKUP(B2817,CECOS_SIN_IDENTIFICAR!$A$2:$D$146,4,0)=0,"SIN CECO",VLOOKUP(B2817,CECOS_SIN_IDENTIFICAR!$A$2:$D$146,4,0)))</f>
        <v>1490</v>
      </c>
      <c r="Z2817">
        <f t="shared" si="349"/>
        <v>1490</v>
      </c>
      <c r="AA2817" s="3" t="s">
        <v>114</v>
      </c>
      <c r="AB2817" t="str">
        <f t="shared" si="350"/>
        <v>c. Calidad de la Información suministrada-Compromisos Pactados</v>
      </c>
      <c r="AC2817" t="str">
        <f>VLOOKUP(AB2817,CODIFICACION_PREGUNTAS!$C$2:$D$35,2,0)</f>
        <v>COMPROMISOS003</v>
      </c>
    </row>
    <row r="2818" spans="1:29" x14ac:dyDescent="0.25">
      <c r="A2818" s="3">
        <f t="shared" si="351"/>
        <v>2817</v>
      </c>
      <c r="B2818" s="3" t="s">
        <v>242</v>
      </c>
      <c r="C2818" s="32">
        <v>40787</v>
      </c>
      <c r="D2818" s="3" t="s">
        <v>114</v>
      </c>
      <c r="E2818" s="3"/>
      <c r="F2818" s="3"/>
      <c r="G2818" s="2" t="s">
        <v>38</v>
      </c>
      <c r="H2818" s="2" t="s">
        <v>35</v>
      </c>
      <c r="I2818" s="3">
        <v>3</v>
      </c>
      <c r="J2818" s="3" t="s">
        <v>183</v>
      </c>
      <c r="K2818" s="3"/>
      <c r="L2818" s="3"/>
      <c r="M2818" s="3"/>
      <c r="N2818" s="3"/>
      <c r="O2818" s="3"/>
      <c r="P2818" s="3"/>
      <c r="Q2818" s="3"/>
      <c r="R2818" s="3"/>
      <c r="S2818" s="3"/>
      <c r="T2818" s="3" t="str">
        <f t="shared" si="344"/>
        <v>SIN CECO</v>
      </c>
      <c r="U2818" s="3" t="str">
        <f t="shared" si="345"/>
        <v>NO</v>
      </c>
      <c r="V2818" t="str">
        <f t="shared" si="346"/>
        <v>UNICENTRO VILLAVICENCIO-Compromisos Pactados</v>
      </c>
      <c r="W2818" s="53">
        <f t="shared" si="347"/>
        <v>3</v>
      </c>
      <c r="X2818">
        <f t="shared" si="348"/>
        <v>3</v>
      </c>
      <c r="Y2818">
        <f>IF(ISNA(VLOOKUP(B2818,CECOS_SIN_IDENTIFICAR!$A$2:$D$146,4,0)),"SIN CECO",IF(VLOOKUP(B2818,CECOS_SIN_IDENTIFICAR!$A$2:$D$146,4,0)=0,"SIN CECO",VLOOKUP(B2818,CECOS_SIN_IDENTIFICAR!$A$2:$D$146,4,0)))</f>
        <v>1490</v>
      </c>
      <c r="Z2818">
        <f t="shared" si="349"/>
        <v>1490</v>
      </c>
      <c r="AA2818" s="3" t="s">
        <v>114</v>
      </c>
      <c r="AB2818" t="str">
        <f t="shared" si="350"/>
        <v>d. Disposición del personal de PAYC a las solicitudes del cliente-Compromisos Pactados</v>
      </c>
      <c r="AC2818" t="str">
        <f>VLOOKUP(AB2818,CODIFICACION_PREGUNTAS!$C$2:$D$35,2,0)</f>
        <v>COMPROMISOS004</v>
      </c>
    </row>
    <row r="2819" spans="1:29" x14ac:dyDescent="0.25">
      <c r="A2819" s="3">
        <f t="shared" si="351"/>
        <v>2818</v>
      </c>
      <c r="B2819" s="3" t="s">
        <v>242</v>
      </c>
      <c r="C2819" s="32">
        <v>40787</v>
      </c>
      <c r="D2819" s="3" t="s">
        <v>114</v>
      </c>
      <c r="E2819" s="3"/>
      <c r="F2819" s="3"/>
      <c r="G2819" s="2" t="s">
        <v>39</v>
      </c>
      <c r="H2819" s="2" t="s">
        <v>35</v>
      </c>
      <c r="I2819" s="3">
        <v>3</v>
      </c>
      <c r="J2819" s="3" t="s">
        <v>183</v>
      </c>
      <c r="K2819" s="3"/>
      <c r="L2819" s="3"/>
      <c r="M2819" s="3"/>
      <c r="N2819" s="3"/>
      <c r="O2819" s="3"/>
      <c r="P2819" s="3"/>
      <c r="Q2819" s="3"/>
      <c r="R2819" s="3"/>
      <c r="S2819" s="3"/>
      <c r="T2819" s="3" t="str">
        <f t="shared" ref="T2819:T2882" si="352">IF(U2819="NO","SIN CECO",LEFT(B2819,4)+0)</f>
        <v>SIN CECO</v>
      </c>
      <c r="U2819" s="3" t="str">
        <f t="shared" ref="U2819:U2882" si="353">IF(ISNUMBER(LEFT(B2819,4)+0),"SI","NO")</f>
        <v>NO</v>
      </c>
      <c r="V2819" t="str">
        <f t="shared" ref="V2819:V2882" si="354">CONCATENATE(B2819,"-",H2819)</f>
        <v>UNICENTRO VILLAVICENCIO-Compromisos Pactados</v>
      </c>
      <c r="W2819" s="53">
        <f t="shared" ref="W2819:W2882" si="355">I2819</f>
        <v>3</v>
      </c>
      <c r="X2819">
        <f t="shared" ref="X2819:X2882" si="356">IF(ISNUMBER(W2819+0),W2819+0,0)</f>
        <v>3</v>
      </c>
      <c r="Y2819">
        <f>IF(ISNA(VLOOKUP(B2819,CECOS_SIN_IDENTIFICAR!$A$2:$D$146,4,0)),"SIN CECO",IF(VLOOKUP(B2819,CECOS_SIN_IDENTIFICAR!$A$2:$D$146,4,0)=0,"SIN CECO",VLOOKUP(B2819,CECOS_SIN_IDENTIFICAR!$A$2:$D$146,4,0)))</f>
        <v>1490</v>
      </c>
      <c r="Z2819">
        <f t="shared" ref="Z2819:Z2882" si="357">IF(Y2819="SIN CECO",T2819,Y2819)</f>
        <v>1490</v>
      </c>
      <c r="AA2819" s="3" t="s">
        <v>114</v>
      </c>
      <c r="AB2819" t="str">
        <f t="shared" ref="AB2819:AB2882" si="358">CONCATENATE(G2819,"-",H2819)</f>
        <v>e. Coherencia entre lo solicitado y lo entregado-Compromisos Pactados</v>
      </c>
      <c r="AC2819" t="str">
        <f>VLOOKUP(AB2819,CODIFICACION_PREGUNTAS!$C$2:$D$35,2,0)</f>
        <v>COMPROMISOS005</v>
      </c>
    </row>
    <row r="2820" spans="1:29" x14ac:dyDescent="0.25">
      <c r="A2820" s="3">
        <f t="shared" ref="A2820:A2883" si="359">A2819+1</f>
        <v>2819</v>
      </c>
      <c r="B2820" s="3" t="s">
        <v>242</v>
      </c>
      <c r="C2820" s="32">
        <v>40787</v>
      </c>
      <c r="D2820" s="3" t="s">
        <v>114</v>
      </c>
      <c r="E2820" s="3"/>
      <c r="F2820" s="3"/>
      <c r="G2820" s="2" t="s">
        <v>40</v>
      </c>
      <c r="H2820" s="2" t="s">
        <v>40</v>
      </c>
      <c r="I2820" s="3">
        <v>3</v>
      </c>
      <c r="J2820" s="3" t="s">
        <v>183</v>
      </c>
      <c r="K2820" s="3"/>
      <c r="L2820" s="3"/>
      <c r="M2820" s="3"/>
      <c r="N2820" s="3"/>
      <c r="O2820" s="3"/>
      <c r="P2820" s="3"/>
      <c r="Q2820" s="3"/>
      <c r="R2820" s="3"/>
      <c r="S2820" s="3"/>
      <c r="T2820" s="3" t="str">
        <f t="shared" si="352"/>
        <v>SIN CECO</v>
      </c>
      <c r="U2820" s="3" t="str">
        <f t="shared" si="353"/>
        <v>NO</v>
      </c>
      <c r="V2820" t="str">
        <f t="shared" si="354"/>
        <v>UNICENTRO VILLAVICENCIO-Grado de Satisfacción con el Servicio Prestado</v>
      </c>
      <c r="W2820" s="53">
        <f t="shared" si="355"/>
        <v>3</v>
      </c>
      <c r="X2820">
        <f t="shared" si="356"/>
        <v>3</v>
      </c>
      <c r="Y2820">
        <f>IF(ISNA(VLOOKUP(B2820,CECOS_SIN_IDENTIFICAR!$A$2:$D$146,4,0)),"SIN CECO",IF(VLOOKUP(B2820,CECOS_SIN_IDENTIFICAR!$A$2:$D$146,4,0)=0,"SIN CECO",VLOOKUP(B2820,CECOS_SIN_IDENTIFICAR!$A$2:$D$146,4,0)))</f>
        <v>1490</v>
      </c>
      <c r="Z2820">
        <f t="shared" si="357"/>
        <v>1490</v>
      </c>
      <c r="AA2820" s="3" t="s">
        <v>114</v>
      </c>
      <c r="AB2820" t="str">
        <f t="shared" si="358"/>
        <v>Grado de Satisfacción con el Servicio Prestado-Grado de Satisfacción con el Servicio Prestado</v>
      </c>
      <c r="AC2820" t="str">
        <f>VLOOKUP(AB2820,CODIFICACION_PREGUNTAS!$C$2:$D$35,2,0)</f>
        <v>SATISFACCION001</v>
      </c>
    </row>
    <row r="2821" spans="1:29" x14ac:dyDescent="0.25">
      <c r="A2821" s="3">
        <f t="shared" si="359"/>
        <v>2820</v>
      </c>
      <c r="B2821" s="3" t="s">
        <v>242</v>
      </c>
      <c r="C2821" s="32">
        <v>40787</v>
      </c>
      <c r="D2821" s="3" t="s">
        <v>114</v>
      </c>
      <c r="E2821" s="3"/>
      <c r="F2821" s="3"/>
      <c r="G2821" s="2" t="s">
        <v>41</v>
      </c>
      <c r="H2821" s="2" t="s">
        <v>41</v>
      </c>
      <c r="I2821" s="3">
        <v>3</v>
      </c>
      <c r="J2821" s="3" t="s">
        <v>183</v>
      </c>
      <c r="K2821" s="3"/>
      <c r="L2821" s="3"/>
      <c r="M2821" s="3"/>
      <c r="N2821" s="3"/>
      <c r="O2821" s="3"/>
      <c r="P2821" s="3"/>
      <c r="Q2821" s="3"/>
      <c r="R2821" s="3"/>
      <c r="S2821" s="3"/>
      <c r="T2821" s="3" t="str">
        <f t="shared" si="352"/>
        <v>SIN CECO</v>
      </c>
      <c r="U2821" s="3" t="str">
        <f t="shared" si="353"/>
        <v>NO</v>
      </c>
      <c r="V2821" t="str">
        <f t="shared" si="354"/>
        <v>UNICENTRO VILLAVICENCIO-Posibilidad de Volver a Contratar con PAYC</v>
      </c>
      <c r="W2821" s="53">
        <f t="shared" si="355"/>
        <v>3</v>
      </c>
      <c r="X2821">
        <f t="shared" si="356"/>
        <v>3</v>
      </c>
      <c r="Y2821">
        <f>IF(ISNA(VLOOKUP(B2821,CECOS_SIN_IDENTIFICAR!$A$2:$D$146,4,0)),"SIN CECO",IF(VLOOKUP(B2821,CECOS_SIN_IDENTIFICAR!$A$2:$D$146,4,0)=0,"SIN CECO",VLOOKUP(B2821,CECOS_SIN_IDENTIFICAR!$A$2:$D$146,4,0)))</f>
        <v>1490</v>
      </c>
      <c r="Z2821">
        <f t="shared" si="357"/>
        <v>1490</v>
      </c>
      <c r="AA2821" s="3" t="s">
        <v>114</v>
      </c>
      <c r="AB2821" t="str">
        <f t="shared" si="358"/>
        <v>Posibilidad de Volver a Contratar con PAYC-Posibilidad de Volver a Contratar con PAYC</v>
      </c>
      <c r="AC2821" t="str">
        <f>VLOOKUP(AB2821,CODIFICACION_PREGUNTAS!$C$2:$D$35,2,0)</f>
        <v>VOLVER001</v>
      </c>
    </row>
    <row r="2822" spans="1:29" x14ac:dyDescent="0.25">
      <c r="A2822" s="3">
        <f t="shared" si="359"/>
        <v>2821</v>
      </c>
      <c r="B2822" s="3" t="s">
        <v>242</v>
      </c>
      <c r="C2822" s="32">
        <v>40787</v>
      </c>
      <c r="D2822" s="3" t="s">
        <v>114</v>
      </c>
      <c r="E2822" s="3"/>
      <c r="F2822" s="3"/>
      <c r="G2822" s="2" t="s">
        <v>42</v>
      </c>
      <c r="H2822" s="6" t="s">
        <v>43</v>
      </c>
      <c r="I2822" s="3" t="s">
        <v>810</v>
      </c>
      <c r="J2822" s="3" t="s">
        <v>183</v>
      </c>
      <c r="K2822" s="3" t="s">
        <v>571</v>
      </c>
      <c r="L2822" s="3" t="s">
        <v>572</v>
      </c>
      <c r="M2822" s="3"/>
      <c r="N2822" s="3"/>
      <c r="O2822" s="3"/>
      <c r="P2822" s="3"/>
      <c r="Q2822" s="3"/>
      <c r="R2822" s="3"/>
      <c r="S2822" s="3"/>
      <c r="T2822" s="3" t="str">
        <f t="shared" si="352"/>
        <v>SIN CECO</v>
      </c>
      <c r="U2822" s="3" t="str">
        <f t="shared" si="353"/>
        <v>NO</v>
      </c>
      <c r="V2822" t="str">
        <f t="shared" si="354"/>
        <v>UNICENTRO VILLAVICENCIO-Fortalezas PAYC</v>
      </c>
      <c r="W2822" s="53" t="str">
        <f t="shared" si="355"/>
        <v>RECONOCIMIENTO EN EL SECTOR-HERRAMIENTAS VIRTUALES DE CONTACTO-</v>
      </c>
      <c r="X2822">
        <f t="shared" si="356"/>
        <v>0</v>
      </c>
      <c r="Y2822">
        <f>IF(ISNA(VLOOKUP(B2822,CECOS_SIN_IDENTIFICAR!$A$2:$D$146,4,0)),"SIN CECO",IF(VLOOKUP(B2822,CECOS_SIN_IDENTIFICAR!$A$2:$D$146,4,0)=0,"SIN CECO",VLOOKUP(B2822,CECOS_SIN_IDENTIFICAR!$A$2:$D$146,4,0)))</f>
        <v>1490</v>
      </c>
      <c r="Z2822">
        <f t="shared" si="357"/>
        <v>1490</v>
      </c>
      <c r="AA2822" s="3" t="s">
        <v>114</v>
      </c>
      <c r="AB2822" t="str">
        <f t="shared" si="358"/>
        <v>Principales fortalezas en el servicio que presta PAYC-Fortalezas PAYC</v>
      </c>
      <c r="AC2822" t="str">
        <f>VLOOKUP(AB2822,CODIFICACION_PREGUNTAS!$C$2:$D$35,2,0)</f>
        <v>FORT001</v>
      </c>
    </row>
    <row r="2823" spans="1:29" x14ac:dyDescent="0.25">
      <c r="A2823" s="3">
        <f t="shared" si="359"/>
        <v>2822</v>
      </c>
      <c r="B2823" s="3" t="s">
        <v>242</v>
      </c>
      <c r="C2823" s="32">
        <v>40787</v>
      </c>
      <c r="D2823" s="3" t="s">
        <v>114</v>
      </c>
      <c r="E2823" s="3"/>
      <c r="F2823" s="3"/>
      <c r="G2823" s="2" t="s">
        <v>44</v>
      </c>
      <c r="H2823" s="6" t="s">
        <v>45</v>
      </c>
      <c r="I2823" s="3" t="s">
        <v>760</v>
      </c>
      <c r="J2823" s="3" t="s">
        <v>183</v>
      </c>
      <c r="K2823" s="3" t="s">
        <v>582</v>
      </c>
      <c r="L2823" s="3" t="s">
        <v>573</v>
      </c>
      <c r="M2823" s="3" t="s">
        <v>733</v>
      </c>
      <c r="N2823" s="3"/>
      <c r="O2823" s="3"/>
      <c r="P2823" s="3"/>
      <c r="Q2823" s="3"/>
      <c r="R2823" s="3"/>
      <c r="S2823" s="3"/>
      <c r="T2823" s="3" t="str">
        <f t="shared" si="352"/>
        <v>SIN CECO</v>
      </c>
      <c r="U2823" s="3" t="str">
        <f t="shared" si="353"/>
        <v>NO</v>
      </c>
      <c r="V2823" t="str">
        <f t="shared" si="354"/>
        <v>UNICENTRO VILLAVICENCIO-Debilidades PAYC</v>
      </c>
      <c r="W2823" s="53" t="str">
        <f t="shared" si="355"/>
        <v>DEMORA EN LA ENTREGA DE DOCUMENTOS SOPORTES, ACTAS E INFORMES MENSUALES-NO INFORMAR OPORTUNAMENTE DE HECHOS QUE AFECTAN LA EJECUCION Y EL PRESUPUESTO DE OBRA, ANTES DE SU EJECUCION-DEMORA EN RESPUESTA DE CARTA DE LA NOVEDAD DE MAYORES</v>
      </c>
      <c r="X2823">
        <f t="shared" si="356"/>
        <v>0</v>
      </c>
      <c r="Y2823">
        <f>IF(ISNA(VLOOKUP(B2823,CECOS_SIN_IDENTIFICAR!$A$2:$D$146,4,0)),"SIN CECO",IF(VLOOKUP(B2823,CECOS_SIN_IDENTIFICAR!$A$2:$D$146,4,0)=0,"SIN CECO",VLOOKUP(B2823,CECOS_SIN_IDENTIFICAR!$A$2:$D$146,4,0)))</f>
        <v>1490</v>
      </c>
      <c r="Z2823">
        <f t="shared" si="357"/>
        <v>1490</v>
      </c>
      <c r="AA2823" s="3" t="s">
        <v>114</v>
      </c>
      <c r="AB2823" t="str">
        <f t="shared" si="358"/>
        <v>Principales debilidades en el servicio que presta PAYC-Debilidades PAYC</v>
      </c>
      <c r="AC2823" t="str">
        <f>VLOOKUP(AB2823,CODIFICACION_PREGUNTAS!$C$2:$D$35,2,0)</f>
        <v>DEB001</v>
      </c>
    </row>
    <row r="2824" spans="1:29" x14ac:dyDescent="0.25">
      <c r="A2824" s="3">
        <f t="shared" si="359"/>
        <v>2823</v>
      </c>
      <c r="B2824" s="3" t="s">
        <v>252</v>
      </c>
      <c r="C2824" s="32">
        <v>40787</v>
      </c>
      <c r="D2824" s="3" t="s">
        <v>114</v>
      </c>
      <c r="E2824" s="3"/>
      <c r="F2824" s="3"/>
      <c r="G2824" s="2" t="s">
        <v>5</v>
      </c>
      <c r="H2824" s="3" t="s">
        <v>6</v>
      </c>
      <c r="I2824" s="3">
        <v>4</v>
      </c>
      <c r="J2824" s="3" t="s">
        <v>183</v>
      </c>
      <c r="K2824" s="3"/>
      <c r="L2824" s="3"/>
      <c r="M2824" s="3"/>
      <c r="N2824" s="3"/>
      <c r="O2824" s="3"/>
      <c r="P2824" s="3"/>
      <c r="Q2824" s="3"/>
      <c r="R2824" s="3"/>
      <c r="S2824" s="3"/>
      <c r="T2824" s="3" t="str">
        <f t="shared" si="352"/>
        <v>SIN CECO</v>
      </c>
      <c r="U2824" s="3" t="str">
        <f t="shared" si="353"/>
        <v>NO</v>
      </c>
      <c r="V2824" t="str">
        <f t="shared" si="354"/>
        <v>UNIVERSIDAD SANTO TOMÁS-Soporte Técnico</v>
      </c>
      <c r="W2824" s="53">
        <f t="shared" si="355"/>
        <v>4</v>
      </c>
      <c r="X2824">
        <f t="shared" si="356"/>
        <v>4</v>
      </c>
      <c r="Y2824" t="str">
        <f>IF(ISNA(VLOOKUP(B2824,CECOS_SIN_IDENTIFICAR!$A$2:$D$146,4,0)),"SIN CECO",IF(VLOOKUP(B2824,CECOS_SIN_IDENTIFICAR!$A$2:$D$146,4,0)=0,"SIN CECO",VLOOKUP(B2824,CECOS_SIN_IDENTIFICAR!$A$2:$D$146,4,0)))</f>
        <v/>
      </c>
      <c r="Z2824" t="str">
        <f t="shared" si="357"/>
        <v/>
      </c>
      <c r="AA2824" s="3" t="s">
        <v>114</v>
      </c>
      <c r="AB2824" t="str">
        <f t="shared" si="358"/>
        <v>a. Conocimiento específico de temas aplicables al proyecto-Soporte Técnico</v>
      </c>
      <c r="AC2824" t="str">
        <f>VLOOKUP(AB2824,CODIFICACION_PREGUNTAS!$C$2:$D$35,2,0)</f>
        <v>SOPORTE_TEC001</v>
      </c>
    </row>
    <row r="2825" spans="1:29" x14ac:dyDescent="0.25">
      <c r="A2825" s="3">
        <f t="shared" si="359"/>
        <v>2824</v>
      </c>
      <c r="B2825" s="3" t="s">
        <v>252</v>
      </c>
      <c r="C2825" s="32">
        <v>40787</v>
      </c>
      <c r="D2825" s="3" t="s">
        <v>114</v>
      </c>
      <c r="E2825" s="3"/>
      <c r="F2825" s="3"/>
      <c r="G2825" s="2" t="s">
        <v>7</v>
      </c>
      <c r="H2825" s="3" t="s">
        <v>6</v>
      </c>
      <c r="I2825" s="3">
        <v>4</v>
      </c>
      <c r="J2825" s="3" t="s">
        <v>183</v>
      </c>
      <c r="K2825" s="3"/>
      <c r="L2825" s="3"/>
      <c r="M2825" s="3"/>
      <c r="N2825" s="3"/>
      <c r="O2825" s="3"/>
      <c r="P2825" s="3"/>
      <c r="Q2825" s="3"/>
      <c r="R2825" s="3"/>
      <c r="S2825" s="3"/>
      <c r="T2825" s="3" t="str">
        <f t="shared" si="352"/>
        <v>SIN CECO</v>
      </c>
      <c r="U2825" s="3" t="str">
        <f t="shared" si="353"/>
        <v>NO</v>
      </c>
      <c r="V2825" t="str">
        <f t="shared" si="354"/>
        <v>UNIVERSIDAD SANTO TOMÁS-Soporte Técnico</v>
      </c>
      <c r="W2825" s="53">
        <f t="shared" si="355"/>
        <v>4</v>
      </c>
      <c r="X2825">
        <f t="shared" si="356"/>
        <v>4</v>
      </c>
      <c r="Y2825" t="str">
        <f>IF(ISNA(VLOOKUP(B2825,CECOS_SIN_IDENTIFICAR!$A$2:$D$146,4,0)),"SIN CECO",IF(VLOOKUP(B2825,CECOS_SIN_IDENTIFICAR!$A$2:$D$146,4,0)=0,"SIN CECO",VLOOKUP(B2825,CECOS_SIN_IDENTIFICAR!$A$2:$D$146,4,0)))</f>
        <v/>
      </c>
      <c r="Z2825" t="str">
        <f t="shared" si="357"/>
        <v/>
      </c>
      <c r="AA2825" s="3" t="s">
        <v>114</v>
      </c>
      <c r="AB2825" t="str">
        <f t="shared" si="358"/>
        <v>b. Idoneidad y Calidad del soporte-Soporte Técnico</v>
      </c>
      <c r="AC2825" t="str">
        <f>VLOOKUP(AB2825,CODIFICACION_PREGUNTAS!$C$2:$D$35,2,0)</f>
        <v>SOPORTE_TEC002</v>
      </c>
    </row>
    <row r="2826" spans="1:29" x14ac:dyDescent="0.25">
      <c r="A2826" s="3">
        <f t="shared" si="359"/>
        <v>2825</v>
      </c>
      <c r="B2826" s="3" t="s">
        <v>252</v>
      </c>
      <c r="C2826" s="32">
        <v>40787</v>
      </c>
      <c r="D2826" s="3" t="s">
        <v>114</v>
      </c>
      <c r="E2826" s="3"/>
      <c r="F2826" s="3"/>
      <c r="G2826" s="2" t="s">
        <v>8</v>
      </c>
      <c r="H2826" s="3" t="s">
        <v>6</v>
      </c>
      <c r="I2826" s="3">
        <v>4</v>
      </c>
      <c r="J2826" s="3" t="s">
        <v>183</v>
      </c>
      <c r="K2826" s="3"/>
      <c r="L2826" s="3"/>
      <c r="M2826" s="3"/>
      <c r="N2826" s="3"/>
      <c r="O2826" s="3"/>
      <c r="P2826" s="3"/>
      <c r="Q2826" s="3"/>
      <c r="R2826" s="3"/>
      <c r="S2826" s="3"/>
      <c r="T2826" s="3" t="str">
        <f t="shared" si="352"/>
        <v>SIN CECO</v>
      </c>
      <c r="U2826" s="3" t="str">
        <f t="shared" si="353"/>
        <v>NO</v>
      </c>
      <c r="V2826" t="str">
        <f t="shared" si="354"/>
        <v>UNIVERSIDAD SANTO TOMÁS-Soporte Técnico</v>
      </c>
      <c r="W2826" s="53">
        <f t="shared" si="355"/>
        <v>4</v>
      </c>
      <c r="X2826">
        <f t="shared" si="356"/>
        <v>4</v>
      </c>
      <c r="Y2826" t="str">
        <f>IF(ISNA(VLOOKUP(B2826,CECOS_SIN_IDENTIFICAR!$A$2:$D$146,4,0)),"SIN CECO",IF(VLOOKUP(B2826,CECOS_SIN_IDENTIFICAR!$A$2:$D$146,4,0)=0,"SIN CECO",VLOOKUP(B2826,CECOS_SIN_IDENTIFICAR!$A$2:$D$146,4,0)))</f>
        <v/>
      </c>
      <c r="Z2826" t="str">
        <f t="shared" si="357"/>
        <v/>
      </c>
      <c r="AA2826" s="3" t="s">
        <v>114</v>
      </c>
      <c r="AB2826" t="str">
        <f t="shared" si="358"/>
        <v>c. Cumplimiento de especificaciones técnicas de construcción-Soporte Técnico</v>
      </c>
      <c r="AC2826" t="str">
        <f>VLOOKUP(AB2826,CODIFICACION_PREGUNTAS!$C$2:$D$35,2,0)</f>
        <v>SOPORTE_TEC003</v>
      </c>
    </row>
    <row r="2827" spans="1:29" x14ac:dyDescent="0.25">
      <c r="A2827" s="3">
        <f t="shared" si="359"/>
        <v>2826</v>
      </c>
      <c r="B2827" s="3" t="s">
        <v>252</v>
      </c>
      <c r="C2827" s="32">
        <v>40787</v>
      </c>
      <c r="D2827" s="3" t="s">
        <v>114</v>
      </c>
      <c r="E2827" s="3"/>
      <c r="F2827" s="3"/>
      <c r="G2827" s="2" t="s">
        <v>9</v>
      </c>
      <c r="H2827" s="3" t="s">
        <v>6</v>
      </c>
      <c r="I2827" s="3">
        <v>4</v>
      </c>
      <c r="J2827" s="3" t="s">
        <v>183</v>
      </c>
      <c r="K2827" s="3"/>
      <c r="L2827" s="3"/>
      <c r="M2827" s="3"/>
      <c r="N2827" s="3"/>
      <c r="O2827" s="3"/>
      <c r="P2827" s="3"/>
      <c r="Q2827" s="3"/>
      <c r="R2827" s="3"/>
      <c r="S2827" s="3"/>
      <c r="T2827" s="3" t="str">
        <f t="shared" si="352"/>
        <v>SIN CECO</v>
      </c>
      <c r="U2827" s="3" t="str">
        <f t="shared" si="353"/>
        <v>NO</v>
      </c>
      <c r="V2827" t="str">
        <f t="shared" si="354"/>
        <v>UNIVERSIDAD SANTO TOMÁS-Soporte Técnico</v>
      </c>
      <c r="W2827" s="53">
        <f t="shared" si="355"/>
        <v>4</v>
      </c>
      <c r="X2827">
        <f t="shared" si="356"/>
        <v>4</v>
      </c>
      <c r="Y2827" t="str">
        <f>IF(ISNA(VLOOKUP(B2827,CECOS_SIN_IDENTIFICAR!$A$2:$D$146,4,0)),"SIN CECO",IF(VLOOKUP(B2827,CECOS_SIN_IDENTIFICAR!$A$2:$D$146,4,0)=0,"SIN CECO",VLOOKUP(B2827,CECOS_SIN_IDENTIFICAR!$A$2:$D$146,4,0)))</f>
        <v/>
      </c>
      <c r="Z2827" t="str">
        <f t="shared" si="357"/>
        <v/>
      </c>
      <c r="AA2827" s="3" t="s">
        <v>114</v>
      </c>
      <c r="AB2827" t="str">
        <f t="shared" si="358"/>
        <v>d. Confiabilidad de los conceptos aplicados-Soporte Técnico</v>
      </c>
      <c r="AC2827" t="str">
        <f>VLOOKUP(AB2827,CODIFICACION_PREGUNTAS!$C$2:$D$35,2,0)</f>
        <v>SOPORTE_TEC004</v>
      </c>
    </row>
    <row r="2828" spans="1:29" x14ac:dyDescent="0.25">
      <c r="A2828" s="3">
        <f t="shared" si="359"/>
        <v>2827</v>
      </c>
      <c r="B2828" s="3" t="s">
        <v>252</v>
      </c>
      <c r="C2828" s="32">
        <v>40787</v>
      </c>
      <c r="D2828" s="3" t="s">
        <v>114</v>
      </c>
      <c r="E2828" s="3"/>
      <c r="F2828" s="3"/>
      <c r="G2828" s="2" t="s">
        <v>10</v>
      </c>
      <c r="H2828" s="3" t="s">
        <v>6</v>
      </c>
      <c r="I2828" s="3">
        <v>4</v>
      </c>
      <c r="J2828" s="3" t="s">
        <v>183</v>
      </c>
      <c r="K2828" s="3"/>
      <c r="L2828" s="3"/>
      <c r="M2828" s="3"/>
      <c r="N2828" s="3"/>
      <c r="O2828" s="3"/>
      <c r="P2828" s="3"/>
      <c r="Q2828" s="3"/>
      <c r="R2828" s="3"/>
      <c r="S2828" s="3"/>
      <c r="T2828" s="3" t="str">
        <f t="shared" si="352"/>
        <v>SIN CECO</v>
      </c>
      <c r="U2828" s="3" t="str">
        <f t="shared" si="353"/>
        <v>NO</v>
      </c>
      <c r="V2828" t="str">
        <f t="shared" si="354"/>
        <v>UNIVERSIDAD SANTO TOMÁS-Soporte Técnico</v>
      </c>
      <c r="W2828" s="53">
        <f t="shared" si="355"/>
        <v>4</v>
      </c>
      <c r="X2828">
        <f t="shared" si="356"/>
        <v>4</v>
      </c>
      <c r="Y2828" t="str">
        <f>IF(ISNA(VLOOKUP(B2828,CECOS_SIN_IDENTIFICAR!$A$2:$D$146,4,0)),"SIN CECO",IF(VLOOKUP(B2828,CECOS_SIN_IDENTIFICAR!$A$2:$D$146,4,0)=0,"SIN CECO",VLOOKUP(B2828,CECOS_SIN_IDENTIFICAR!$A$2:$D$146,4,0)))</f>
        <v/>
      </c>
      <c r="Z2828" t="str">
        <f t="shared" si="357"/>
        <v/>
      </c>
      <c r="AA2828" s="3" t="s">
        <v>114</v>
      </c>
      <c r="AB2828" t="str">
        <f t="shared" si="358"/>
        <v>e. Oportunidad en entrega de información o requerimientos-Soporte Técnico</v>
      </c>
      <c r="AC2828" t="str">
        <f>VLOOKUP(AB2828,CODIFICACION_PREGUNTAS!$C$2:$D$35,2,0)</f>
        <v>SOPORTE_TEC005</v>
      </c>
    </row>
    <row r="2829" spans="1:29" x14ac:dyDescent="0.25">
      <c r="A2829" s="3">
        <f t="shared" si="359"/>
        <v>2828</v>
      </c>
      <c r="B2829" s="3" t="s">
        <v>252</v>
      </c>
      <c r="C2829" s="32">
        <v>40787</v>
      </c>
      <c r="D2829" s="3" t="s">
        <v>114</v>
      </c>
      <c r="E2829" s="3"/>
      <c r="F2829" s="3"/>
      <c r="G2829" s="2" t="s">
        <v>11</v>
      </c>
      <c r="H2829" s="3" t="s">
        <v>12</v>
      </c>
      <c r="I2829" s="3">
        <v>4</v>
      </c>
      <c r="J2829" s="3" t="s">
        <v>183</v>
      </c>
      <c r="K2829" s="3"/>
      <c r="L2829" s="3"/>
      <c r="M2829" s="3"/>
      <c r="N2829" s="3"/>
      <c r="O2829" s="3"/>
      <c r="P2829" s="3"/>
      <c r="Q2829" s="3"/>
      <c r="R2829" s="3"/>
      <c r="S2829" s="3"/>
      <c r="T2829" s="3" t="str">
        <f t="shared" si="352"/>
        <v>SIN CECO</v>
      </c>
      <c r="U2829" s="3" t="str">
        <f t="shared" si="353"/>
        <v>NO</v>
      </c>
      <c r="V2829" t="str">
        <f t="shared" si="354"/>
        <v>UNIVERSIDAD SANTO TOMÁS-Soporte Administrativo</v>
      </c>
      <c r="W2829" s="53">
        <f t="shared" si="355"/>
        <v>4</v>
      </c>
      <c r="X2829">
        <f t="shared" si="356"/>
        <v>4</v>
      </c>
      <c r="Y2829" t="str">
        <f>IF(ISNA(VLOOKUP(B2829,CECOS_SIN_IDENTIFICAR!$A$2:$D$146,4,0)),"SIN CECO",IF(VLOOKUP(B2829,CECOS_SIN_IDENTIFICAR!$A$2:$D$146,4,0)=0,"SIN CECO",VLOOKUP(B2829,CECOS_SIN_IDENTIFICAR!$A$2:$D$146,4,0)))</f>
        <v/>
      </c>
      <c r="Z2829" t="str">
        <f t="shared" si="357"/>
        <v/>
      </c>
      <c r="AA2829" s="3" t="s">
        <v>114</v>
      </c>
      <c r="AB2829" t="str">
        <f t="shared" si="358"/>
        <v>a. Oportunidad de la gestión en obra-Soporte Administrativo</v>
      </c>
      <c r="AC2829" t="str">
        <f>VLOOKUP(AB2829,CODIFICACION_PREGUNTAS!$C$2:$D$35,2,0)</f>
        <v>SOPORTE_ADMON001</v>
      </c>
    </row>
    <row r="2830" spans="1:29" x14ac:dyDescent="0.25">
      <c r="A2830" s="3">
        <f t="shared" si="359"/>
        <v>2829</v>
      </c>
      <c r="B2830" s="3" t="s">
        <v>252</v>
      </c>
      <c r="C2830" s="32">
        <v>40787</v>
      </c>
      <c r="D2830" s="3" t="s">
        <v>114</v>
      </c>
      <c r="E2830" s="3"/>
      <c r="F2830" s="3"/>
      <c r="G2830" s="2" t="s">
        <v>13</v>
      </c>
      <c r="H2830" s="3" t="s">
        <v>12</v>
      </c>
      <c r="I2830" s="3">
        <v>4</v>
      </c>
      <c r="J2830" s="3" t="s">
        <v>183</v>
      </c>
      <c r="K2830" s="3"/>
      <c r="L2830" s="3"/>
      <c r="M2830" s="3"/>
      <c r="N2830" s="3"/>
      <c r="O2830" s="3"/>
      <c r="P2830" s="3"/>
      <c r="Q2830" s="3"/>
      <c r="R2830" s="3"/>
      <c r="S2830" s="3"/>
      <c r="T2830" s="3" t="str">
        <f t="shared" si="352"/>
        <v>SIN CECO</v>
      </c>
      <c r="U2830" s="3" t="str">
        <f t="shared" si="353"/>
        <v>NO</v>
      </c>
      <c r="V2830" t="str">
        <f t="shared" si="354"/>
        <v>UNIVERSIDAD SANTO TOMÁS-Soporte Administrativo</v>
      </c>
      <c r="W2830" s="53">
        <f t="shared" si="355"/>
        <v>4</v>
      </c>
      <c r="X2830">
        <f t="shared" si="356"/>
        <v>4</v>
      </c>
      <c r="Y2830" t="str">
        <f>IF(ISNA(VLOOKUP(B2830,CECOS_SIN_IDENTIFICAR!$A$2:$D$146,4,0)),"SIN CECO",IF(VLOOKUP(B2830,CECOS_SIN_IDENTIFICAR!$A$2:$D$146,4,0)=0,"SIN CECO",VLOOKUP(B2830,CECOS_SIN_IDENTIFICAR!$A$2:$D$146,4,0)))</f>
        <v/>
      </c>
      <c r="Z2830" t="str">
        <f t="shared" si="357"/>
        <v/>
      </c>
      <c r="AA2830" s="3" t="s">
        <v>114</v>
      </c>
      <c r="AB2830" t="str">
        <f t="shared" si="358"/>
        <v>b. Manejo administrativo del proyecto-Soporte Administrativo</v>
      </c>
      <c r="AC2830" t="str">
        <f>VLOOKUP(AB2830,CODIFICACION_PREGUNTAS!$C$2:$D$35,2,0)</f>
        <v>SOPORTE_ADMON002</v>
      </c>
    </row>
    <row r="2831" spans="1:29" x14ac:dyDescent="0.25">
      <c r="A2831" s="3">
        <f t="shared" si="359"/>
        <v>2830</v>
      </c>
      <c r="B2831" s="3" t="s">
        <v>252</v>
      </c>
      <c r="C2831" s="32">
        <v>40787</v>
      </c>
      <c r="D2831" s="3" t="s">
        <v>114</v>
      </c>
      <c r="E2831" s="3"/>
      <c r="F2831" s="3"/>
      <c r="G2831" s="2" t="s">
        <v>14</v>
      </c>
      <c r="H2831" s="3" t="s">
        <v>12</v>
      </c>
      <c r="I2831" s="3">
        <v>4</v>
      </c>
      <c r="J2831" s="3" t="s">
        <v>183</v>
      </c>
      <c r="K2831" s="3"/>
      <c r="L2831" s="3"/>
      <c r="M2831" s="3"/>
      <c r="N2831" s="3"/>
      <c r="O2831" s="3"/>
      <c r="P2831" s="3"/>
      <c r="Q2831" s="3"/>
      <c r="R2831" s="3"/>
      <c r="S2831" s="3"/>
      <c r="T2831" s="3" t="str">
        <f t="shared" si="352"/>
        <v>SIN CECO</v>
      </c>
      <c r="U2831" s="3" t="str">
        <f t="shared" si="353"/>
        <v>NO</v>
      </c>
      <c r="V2831" t="str">
        <f t="shared" si="354"/>
        <v>UNIVERSIDAD SANTO TOMÁS-Soporte Administrativo</v>
      </c>
      <c r="W2831" s="53">
        <f t="shared" si="355"/>
        <v>4</v>
      </c>
      <c r="X2831">
        <f t="shared" si="356"/>
        <v>4</v>
      </c>
      <c r="Y2831" t="str">
        <f>IF(ISNA(VLOOKUP(B2831,CECOS_SIN_IDENTIFICAR!$A$2:$D$146,4,0)),"SIN CECO",IF(VLOOKUP(B2831,CECOS_SIN_IDENTIFICAR!$A$2:$D$146,4,0)=0,"SIN CECO",VLOOKUP(B2831,CECOS_SIN_IDENTIFICAR!$A$2:$D$146,4,0)))</f>
        <v/>
      </c>
      <c r="Z2831" t="str">
        <f t="shared" si="357"/>
        <v/>
      </c>
      <c r="AA2831" s="3" t="s">
        <v>114</v>
      </c>
      <c r="AB2831" t="str">
        <f t="shared" si="358"/>
        <v>c. Información clara y veraz sobre la administración de proyecto-Soporte Administrativo</v>
      </c>
      <c r="AC2831" t="str">
        <f>VLOOKUP(AB2831,CODIFICACION_PREGUNTAS!$C$2:$D$35,2,0)</f>
        <v>SOPORTE_ADMON003</v>
      </c>
    </row>
    <row r="2832" spans="1:29" x14ac:dyDescent="0.25">
      <c r="A2832" s="3">
        <f t="shared" si="359"/>
        <v>2831</v>
      </c>
      <c r="B2832" s="3" t="s">
        <v>252</v>
      </c>
      <c r="C2832" s="32">
        <v>40787</v>
      </c>
      <c r="D2832" s="3" t="s">
        <v>114</v>
      </c>
      <c r="E2832" s="3"/>
      <c r="F2832" s="3"/>
      <c r="G2832" s="2" t="s">
        <v>15</v>
      </c>
      <c r="H2832" s="3" t="s">
        <v>12</v>
      </c>
      <c r="I2832" s="3">
        <v>4</v>
      </c>
      <c r="J2832" s="3" t="s">
        <v>183</v>
      </c>
      <c r="K2832" s="3"/>
      <c r="L2832" s="3"/>
      <c r="M2832" s="3"/>
      <c r="N2832" s="3"/>
      <c r="O2832" s="3"/>
      <c r="P2832" s="3"/>
      <c r="Q2832" s="3"/>
      <c r="R2832" s="3"/>
      <c r="S2832" s="3"/>
      <c r="T2832" s="3" t="str">
        <f t="shared" si="352"/>
        <v>SIN CECO</v>
      </c>
      <c r="U2832" s="3" t="str">
        <f t="shared" si="353"/>
        <v>NO</v>
      </c>
      <c r="V2832" t="str">
        <f t="shared" si="354"/>
        <v>UNIVERSIDAD SANTO TOMÁS-Soporte Administrativo</v>
      </c>
      <c r="W2832" s="53">
        <f t="shared" si="355"/>
        <v>4</v>
      </c>
      <c r="X2832">
        <f t="shared" si="356"/>
        <v>4</v>
      </c>
      <c r="Y2832" t="str">
        <f>IF(ISNA(VLOOKUP(B2832,CECOS_SIN_IDENTIFICAR!$A$2:$D$146,4,0)),"SIN CECO",IF(VLOOKUP(B2832,CECOS_SIN_IDENTIFICAR!$A$2:$D$146,4,0)=0,"SIN CECO",VLOOKUP(B2832,CECOS_SIN_IDENTIFICAR!$A$2:$D$146,4,0)))</f>
        <v/>
      </c>
      <c r="Z2832" t="str">
        <f t="shared" si="357"/>
        <v/>
      </c>
      <c r="AA2832" s="3" t="s">
        <v>114</v>
      </c>
      <c r="AB2832" t="str">
        <f t="shared" si="358"/>
        <v>d. Cumplimientos con expectativas del cliente-Soporte Administrativo</v>
      </c>
      <c r="AC2832" t="str">
        <f>VLOOKUP(AB2832,CODIFICACION_PREGUNTAS!$C$2:$D$35,2,0)</f>
        <v>SOPORTE_ADMON004</v>
      </c>
    </row>
    <row r="2833" spans="1:29" x14ac:dyDescent="0.25">
      <c r="A2833" s="3">
        <f t="shared" si="359"/>
        <v>2832</v>
      </c>
      <c r="B2833" s="3" t="s">
        <v>252</v>
      </c>
      <c r="C2833" s="32">
        <v>40787</v>
      </c>
      <c r="D2833" s="3" t="s">
        <v>114</v>
      </c>
      <c r="E2833" s="3"/>
      <c r="F2833" s="3"/>
      <c r="G2833" s="2" t="s">
        <v>16</v>
      </c>
      <c r="H2833" s="3" t="s">
        <v>12</v>
      </c>
      <c r="I2833" s="3">
        <v>4</v>
      </c>
      <c r="J2833" s="3" t="s">
        <v>183</v>
      </c>
      <c r="K2833" s="3"/>
      <c r="L2833" s="3"/>
      <c r="M2833" s="3"/>
      <c r="N2833" s="3"/>
      <c r="O2833" s="3"/>
      <c r="P2833" s="3"/>
      <c r="Q2833" s="3"/>
      <c r="R2833" s="3"/>
      <c r="S2833" s="3"/>
      <c r="T2833" s="3" t="str">
        <f t="shared" si="352"/>
        <v>SIN CECO</v>
      </c>
      <c r="U2833" s="3" t="str">
        <f t="shared" si="353"/>
        <v>NO</v>
      </c>
      <c r="V2833" t="str">
        <f t="shared" si="354"/>
        <v>UNIVERSIDAD SANTO TOMÁS-Soporte Administrativo</v>
      </c>
      <c r="W2833" s="53">
        <f t="shared" si="355"/>
        <v>4</v>
      </c>
      <c r="X2833">
        <f t="shared" si="356"/>
        <v>4</v>
      </c>
      <c r="Y2833" t="str">
        <f>IF(ISNA(VLOOKUP(B2833,CECOS_SIN_IDENTIFICAR!$A$2:$D$146,4,0)),"SIN CECO",IF(VLOOKUP(B2833,CECOS_SIN_IDENTIFICAR!$A$2:$D$146,4,0)=0,"SIN CECO",VLOOKUP(B2833,CECOS_SIN_IDENTIFICAR!$A$2:$D$146,4,0)))</f>
        <v/>
      </c>
      <c r="Z2833" t="str">
        <f t="shared" si="357"/>
        <v/>
      </c>
      <c r="AA2833" s="3" t="s">
        <v>114</v>
      </c>
      <c r="AB2833" t="str">
        <f t="shared" si="358"/>
        <v>e. Control de presupuesto-Soporte Administrativo</v>
      </c>
      <c r="AC2833" t="str">
        <f>VLOOKUP(AB2833,CODIFICACION_PREGUNTAS!$C$2:$D$35,2,0)</f>
        <v>SOPORTE_ADMON005</v>
      </c>
    </row>
    <row r="2834" spans="1:29" x14ac:dyDescent="0.25">
      <c r="A2834" s="3">
        <f t="shared" si="359"/>
        <v>2833</v>
      </c>
      <c r="B2834" s="3" t="s">
        <v>252</v>
      </c>
      <c r="C2834" s="32">
        <v>40787</v>
      </c>
      <c r="D2834" s="3" t="s">
        <v>114</v>
      </c>
      <c r="E2834" s="3"/>
      <c r="F2834" s="3"/>
      <c r="G2834" s="2" t="s">
        <v>17</v>
      </c>
      <c r="H2834" s="3" t="s">
        <v>18</v>
      </c>
      <c r="I2834" s="3">
        <v>5</v>
      </c>
      <c r="J2834" s="3" t="s">
        <v>183</v>
      </c>
      <c r="K2834" s="3"/>
      <c r="L2834" s="3"/>
      <c r="M2834" s="3"/>
      <c r="N2834" s="3"/>
      <c r="O2834" s="3"/>
      <c r="P2834" s="3"/>
      <c r="Q2834" s="3"/>
      <c r="R2834" s="3"/>
      <c r="S2834" s="3"/>
      <c r="T2834" s="3" t="str">
        <f t="shared" si="352"/>
        <v>SIN CECO</v>
      </c>
      <c r="U2834" s="3" t="str">
        <f t="shared" si="353"/>
        <v>NO</v>
      </c>
      <c r="V2834" t="str">
        <f t="shared" si="354"/>
        <v>UNIVERSIDAD SANTO TOMÁS-Soporte Directivo (Coordinador y Gerencia)</v>
      </c>
      <c r="W2834" s="53">
        <f t="shared" si="355"/>
        <v>5</v>
      </c>
      <c r="X2834">
        <f t="shared" si="356"/>
        <v>5</v>
      </c>
      <c r="Y2834" t="str">
        <f>IF(ISNA(VLOOKUP(B2834,CECOS_SIN_IDENTIFICAR!$A$2:$D$146,4,0)),"SIN CECO",IF(VLOOKUP(B2834,CECOS_SIN_IDENTIFICAR!$A$2:$D$146,4,0)=0,"SIN CECO",VLOOKUP(B2834,CECOS_SIN_IDENTIFICAR!$A$2:$D$146,4,0)))</f>
        <v/>
      </c>
      <c r="Z2834" t="str">
        <f t="shared" si="357"/>
        <v/>
      </c>
      <c r="AA2834" s="3" t="s">
        <v>114</v>
      </c>
      <c r="AB2834" t="str">
        <f t="shared" si="358"/>
        <v>a. Apoyo y presencia en el proyecto-Soporte Directivo (Coordinador y Gerencia)</v>
      </c>
      <c r="AC2834" t="str">
        <f>VLOOKUP(AB2834,CODIFICACION_PREGUNTAS!$C$2:$D$35,2,0)</f>
        <v>SOPORTE_DIR001</v>
      </c>
    </row>
    <row r="2835" spans="1:29" x14ac:dyDescent="0.25">
      <c r="A2835" s="3">
        <f t="shared" si="359"/>
        <v>2834</v>
      </c>
      <c r="B2835" s="3" t="s">
        <v>252</v>
      </c>
      <c r="C2835" s="32">
        <v>40787</v>
      </c>
      <c r="D2835" s="3" t="s">
        <v>114</v>
      </c>
      <c r="E2835" s="3"/>
      <c r="F2835" s="3"/>
      <c r="G2835" s="2" t="s">
        <v>19</v>
      </c>
      <c r="H2835" s="3" t="s">
        <v>18</v>
      </c>
      <c r="I2835" s="3">
        <v>5</v>
      </c>
      <c r="J2835" s="3" t="s">
        <v>183</v>
      </c>
      <c r="K2835" s="3"/>
      <c r="L2835" s="3"/>
      <c r="M2835" s="3"/>
      <c r="N2835" s="3"/>
      <c r="O2835" s="3"/>
      <c r="P2835" s="3"/>
      <c r="Q2835" s="3"/>
      <c r="R2835" s="3"/>
      <c r="S2835" s="3"/>
      <c r="T2835" s="3" t="str">
        <f t="shared" si="352"/>
        <v>SIN CECO</v>
      </c>
      <c r="U2835" s="3" t="str">
        <f t="shared" si="353"/>
        <v>NO</v>
      </c>
      <c r="V2835" t="str">
        <f t="shared" si="354"/>
        <v>UNIVERSIDAD SANTO TOMÁS-Soporte Directivo (Coordinador y Gerencia)</v>
      </c>
      <c r="W2835" s="53">
        <f t="shared" si="355"/>
        <v>5</v>
      </c>
      <c r="X2835">
        <f t="shared" si="356"/>
        <v>5</v>
      </c>
      <c r="Y2835" t="str">
        <f>IF(ISNA(VLOOKUP(B2835,CECOS_SIN_IDENTIFICAR!$A$2:$D$146,4,0)),"SIN CECO",IF(VLOOKUP(B2835,CECOS_SIN_IDENTIFICAR!$A$2:$D$146,4,0)=0,"SIN CECO",VLOOKUP(B2835,CECOS_SIN_IDENTIFICAR!$A$2:$D$146,4,0)))</f>
        <v/>
      </c>
      <c r="Z2835" t="str">
        <f t="shared" si="357"/>
        <v/>
      </c>
      <c r="AA2835" s="3" t="s">
        <v>114</v>
      </c>
      <c r="AB2835" t="str">
        <f t="shared" si="358"/>
        <v>b. Conocimiento del proyecto-Soporte Directivo (Coordinador y Gerencia)</v>
      </c>
      <c r="AC2835" t="str">
        <f>VLOOKUP(AB2835,CODIFICACION_PREGUNTAS!$C$2:$D$35,2,0)</f>
        <v>SOPORTE_DIR002</v>
      </c>
    </row>
    <row r="2836" spans="1:29" x14ac:dyDescent="0.25">
      <c r="A2836" s="3">
        <f t="shared" si="359"/>
        <v>2835</v>
      </c>
      <c r="B2836" s="3" t="s">
        <v>252</v>
      </c>
      <c r="C2836" s="32">
        <v>40787</v>
      </c>
      <c r="D2836" s="3" t="s">
        <v>114</v>
      </c>
      <c r="E2836" s="3"/>
      <c r="F2836" s="3"/>
      <c r="G2836" s="2" t="s">
        <v>20</v>
      </c>
      <c r="H2836" s="3" t="s">
        <v>18</v>
      </c>
      <c r="I2836" s="3">
        <v>4</v>
      </c>
      <c r="J2836" s="3" t="s">
        <v>183</v>
      </c>
      <c r="K2836" s="3"/>
      <c r="L2836" s="3"/>
      <c r="M2836" s="3"/>
      <c r="N2836" s="3"/>
      <c r="O2836" s="3"/>
      <c r="P2836" s="3"/>
      <c r="Q2836" s="3"/>
      <c r="R2836" s="3"/>
      <c r="S2836" s="3"/>
      <c r="T2836" s="3" t="str">
        <f t="shared" si="352"/>
        <v>SIN CECO</v>
      </c>
      <c r="U2836" s="3" t="str">
        <f t="shared" si="353"/>
        <v>NO</v>
      </c>
      <c r="V2836" t="str">
        <f t="shared" si="354"/>
        <v>UNIVERSIDAD SANTO TOMÁS-Soporte Directivo (Coordinador y Gerencia)</v>
      </c>
      <c r="W2836" s="53">
        <f t="shared" si="355"/>
        <v>4</v>
      </c>
      <c r="X2836">
        <f t="shared" si="356"/>
        <v>4</v>
      </c>
      <c r="Y2836" t="str">
        <f>IF(ISNA(VLOOKUP(B2836,CECOS_SIN_IDENTIFICAR!$A$2:$D$146,4,0)),"SIN CECO",IF(VLOOKUP(B2836,CECOS_SIN_IDENTIFICAR!$A$2:$D$146,4,0)=0,"SIN CECO",VLOOKUP(B2836,CECOS_SIN_IDENTIFICAR!$A$2:$D$146,4,0)))</f>
        <v/>
      </c>
      <c r="Z2836" t="str">
        <f t="shared" si="357"/>
        <v/>
      </c>
      <c r="AA2836" s="3" t="s">
        <v>114</v>
      </c>
      <c r="AB2836" t="str">
        <f t="shared" si="358"/>
        <v>c. Planteamiento de soluciones y manejo de conflictos-Soporte Directivo (Coordinador y Gerencia)</v>
      </c>
      <c r="AC2836" t="str">
        <f>VLOOKUP(AB2836,CODIFICACION_PREGUNTAS!$C$2:$D$35,2,0)</f>
        <v>SOPORTE_DIR003</v>
      </c>
    </row>
    <row r="2837" spans="1:29" x14ac:dyDescent="0.25">
      <c r="A2837" s="3">
        <f t="shared" si="359"/>
        <v>2836</v>
      </c>
      <c r="B2837" s="3" t="s">
        <v>252</v>
      </c>
      <c r="C2837" s="32">
        <v>40787</v>
      </c>
      <c r="D2837" s="3" t="s">
        <v>114</v>
      </c>
      <c r="E2837" s="3"/>
      <c r="F2837" s="3"/>
      <c r="G2837" s="2" t="s">
        <v>21</v>
      </c>
      <c r="H2837" s="3" t="s">
        <v>18</v>
      </c>
      <c r="I2837" s="3">
        <v>4</v>
      </c>
      <c r="J2837" s="3" t="s">
        <v>183</v>
      </c>
      <c r="K2837" s="3"/>
      <c r="L2837" s="3"/>
      <c r="M2837" s="3"/>
      <c r="N2837" s="3"/>
      <c r="O2837" s="3"/>
      <c r="P2837" s="3"/>
      <c r="Q2837" s="3"/>
      <c r="R2837" s="3"/>
      <c r="S2837" s="3"/>
      <c r="T2837" s="3" t="str">
        <f t="shared" si="352"/>
        <v>SIN CECO</v>
      </c>
      <c r="U2837" s="3" t="str">
        <f t="shared" si="353"/>
        <v>NO</v>
      </c>
      <c r="V2837" t="str">
        <f t="shared" si="354"/>
        <v>UNIVERSIDAD SANTO TOMÁS-Soporte Directivo (Coordinador y Gerencia)</v>
      </c>
      <c r="W2837" s="53">
        <f t="shared" si="355"/>
        <v>4</v>
      </c>
      <c r="X2837">
        <f t="shared" si="356"/>
        <v>4</v>
      </c>
      <c r="Y2837" t="str">
        <f>IF(ISNA(VLOOKUP(B2837,CECOS_SIN_IDENTIFICAR!$A$2:$D$146,4,0)),"SIN CECO",IF(VLOOKUP(B2837,CECOS_SIN_IDENTIFICAR!$A$2:$D$146,4,0)=0,"SIN CECO",VLOOKUP(B2837,CECOS_SIN_IDENTIFICAR!$A$2:$D$146,4,0)))</f>
        <v/>
      </c>
      <c r="Z2837" t="str">
        <f t="shared" si="357"/>
        <v/>
      </c>
      <c r="AA2837" s="3" t="s">
        <v>114</v>
      </c>
      <c r="AB2837" t="str">
        <f t="shared" si="358"/>
        <v>d. Cumplimiento de compromisos-Soporte Directivo (Coordinador y Gerencia)</v>
      </c>
      <c r="AC2837" t="str">
        <f>VLOOKUP(AB2837,CODIFICACION_PREGUNTAS!$C$2:$D$35,2,0)</f>
        <v>SOPORTE_DIR004</v>
      </c>
    </row>
    <row r="2838" spans="1:29" x14ac:dyDescent="0.25">
      <c r="A2838" s="3">
        <f t="shared" si="359"/>
        <v>2837</v>
      </c>
      <c r="B2838" s="3" t="s">
        <v>252</v>
      </c>
      <c r="C2838" s="32">
        <v>40787</v>
      </c>
      <c r="D2838" s="3" t="s">
        <v>114</v>
      </c>
      <c r="E2838" s="3"/>
      <c r="F2838" s="3"/>
      <c r="G2838" s="2" t="s">
        <v>22</v>
      </c>
      <c r="H2838" s="3" t="s">
        <v>18</v>
      </c>
      <c r="I2838" s="3">
        <v>4</v>
      </c>
      <c r="J2838" s="3" t="s">
        <v>183</v>
      </c>
      <c r="K2838" s="3"/>
      <c r="L2838" s="3"/>
      <c r="M2838" s="3"/>
      <c r="N2838" s="3"/>
      <c r="O2838" s="3"/>
      <c r="P2838" s="3"/>
      <c r="Q2838" s="3"/>
      <c r="R2838" s="3"/>
      <c r="S2838" s="3"/>
      <c r="T2838" s="3" t="str">
        <f t="shared" si="352"/>
        <v>SIN CECO</v>
      </c>
      <c r="U2838" s="3" t="str">
        <f t="shared" si="353"/>
        <v>NO</v>
      </c>
      <c r="V2838" t="str">
        <f t="shared" si="354"/>
        <v>UNIVERSIDAD SANTO TOMÁS-Soporte Directivo (Coordinador y Gerencia)</v>
      </c>
      <c r="W2838" s="53">
        <f t="shared" si="355"/>
        <v>4</v>
      </c>
      <c r="X2838">
        <f t="shared" si="356"/>
        <v>4</v>
      </c>
      <c r="Y2838" t="str">
        <f>IF(ISNA(VLOOKUP(B2838,CECOS_SIN_IDENTIFICAR!$A$2:$D$146,4,0)),"SIN CECO",IF(VLOOKUP(B2838,CECOS_SIN_IDENTIFICAR!$A$2:$D$146,4,0)=0,"SIN CECO",VLOOKUP(B2838,CECOS_SIN_IDENTIFICAR!$A$2:$D$146,4,0)))</f>
        <v/>
      </c>
      <c r="Z2838" t="str">
        <f t="shared" si="357"/>
        <v/>
      </c>
      <c r="AA2838" s="3" t="s">
        <v>114</v>
      </c>
      <c r="AB2838" t="str">
        <f t="shared" si="358"/>
        <v>e. Manejo del cliente-Soporte Directivo (Coordinador y Gerencia)</v>
      </c>
      <c r="AC2838" t="str">
        <f>VLOOKUP(AB2838,CODIFICACION_PREGUNTAS!$C$2:$D$35,2,0)</f>
        <v>SOPORTE_DIR005</v>
      </c>
    </row>
    <row r="2839" spans="1:29" x14ac:dyDescent="0.25">
      <c r="A2839" s="3">
        <f t="shared" si="359"/>
        <v>2838</v>
      </c>
      <c r="B2839" s="3" t="s">
        <v>252</v>
      </c>
      <c r="C2839" s="32">
        <v>40787</v>
      </c>
      <c r="D2839" s="3" t="s">
        <v>114</v>
      </c>
      <c r="E2839" s="3"/>
      <c r="F2839" s="3"/>
      <c r="G2839" s="2" t="s">
        <v>23</v>
      </c>
      <c r="H2839" s="3" t="s">
        <v>24</v>
      </c>
      <c r="I2839" s="3">
        <v>4</v>
      </c>
      <c r="J2839" s="3" t="s">
        <v>183</v>
      </c>
      <c r="K2839" s="3"/>
      <c r="L2839" s="3"/>
      <c r="M2839" s="3"/>
      <c r="N2839" s="3"/>
      <c r="O2839" s="3"/>
      <c r="P2839" s="3"/>
      <c r="Q2839" s="3"/>
      <c r="R2839" s="3"/>
      <c r="S2839" s="3"/>
      <c r="T2839" s="3" t="str">
        <f t="shared" si="352"/>
        <v>SIN CECO</v>
      </c>
      <c r="U2839" s="3" t="str">
        <f t="shared" si="353"/>
        <v>NO</v>
      </c>
      <c r="V2839" t="str">
        <f t="shared" si="354"/>
        <v>UNIVERSIDAD SANTO TOMÁS-Personal que presta el servicio en obra</v>
      </c>
      <c r="W2839" s="53">
        <f t="shared" si="355"/>
        <v>4</v>
      </c>
      <c r="X2839">
        <f t="shared" si="356"/>
        <v>4</v>
      </c>
      <c r="Y2839" t="str">
        <f>IF(ISNA(VLOOKUP(B2839,CECOS_SIN_IDENTIFICAR!$A$2:$D$146,4,0)),"SIN CECO",IF(VLOOKUP(B2839,CECOS_SIN_IDENTIFICAR!$A$2:$D$146,4,0)=0,"SIN CECO",VLOOKUP(B2839,CECOS_SIN_IDENTIFICAR!$A$2:$D$146,4,0)))</f>
        <v/>
      </c>
      <c r="Z2839" t="str">
        <f t="shared" si="357"/>
        <v/>
      </c>
      <c r="AA2839" s="3" t="s">
        <v>114</v>
      </c>
      <c r="AB2839" t="str">
        <f t="shared" si="358"/>
        <v>a. Idoneidad del personal-Personal que presta el servicio en obra</v>
      </c>
      <c r="AC2839" t="str">
        <f>VLOOKUP(AB2839,CODIFICACION_PREGUNTAS!$C$2:$D$35,2,0)</f>
        <v>PERSONAL001</v>
      </c>
    </row>
    <row r="2840" spans="1:29" x14ac:dyDescent="0.25">
      <c r="A2840" s="3">
        <f t="shared" si="359"/>
        <v>2839</v>
      </c>
      <c r="B2840" s="3" t="s">
        <v>252</v>
      </c>
      <c r="C2840" s="32">
        <v>40787</v>
      </c>
      <c r="D2840" s="3" t="s">
        <v>114</v>
      </c>
      <c r="E2840" s="3"/>
      <c r="F2840" s="3"/>
      <c r="G2840" s="2" t="s">
        <v>25</v>
      </c>
      <c r="H2840" s="3" t="s">
        <v>24</v>
      </c>
      <c r="I2840" s="3">
        <v>4</v>
      </c>
      <c r="J2840" s="3" t="s">
        <v>183</v>
      </c>
      <c r="K2840" s="3"/>
      <c r="L2840" s="3"/>
      <c r="M2840" s="3"/>
      <c r="N2840" s="3"/>
      <c r="O2840" s="3"/>
      <c r="P2840" s="3"/>
      <c r="Q2840" s="3"/>
      <c r="R2840" s="3"/>
      <c r="S2840" s="3"/>
      <c r="T2840" s="3" t="str">
        <f t="shared" si="352"/>
        <v>SIN CECO</v>
      </c>
      <c r="U2840" s="3" t="str">
        <f t="shared" si="353"/>
        <v>NO</v>
      </c>
      <c r="V2840" t="str">
        <f t="shared" si="354"/>
        <v>UNIVERSIDAD SANTO TOMÁS-Personal que presta el servicio en obra</v>
      </c>
      <c r="W2840" s="53">
        <f t="shared" si="355"/>
        <v>4</v>
      </c>
      <c r="X2840">
        <f t="shared" si="356"/>
        <v>4</v>
      </c>
      <c r="Y2840" t="str">
        <f>IF(ISNA(VLOOKUP(B2840,CECOS_SIN_IDENTIFICAR!$A$2:$D$146,4,0)),"SIN CECO",IF(VLOOKUP(B2840,CECOS_SIN_IDENTIFICAR!$A$2:$D$146,4,0)=0,"SIN CECO",VLOOKUP(B2840,CECOS_SIN_IDENTIFICAR!$A$2:$D$146,4,0)))</f>
        <v/>
      </c>
      <c r="Z2840" t="str">
        <f t="shared" si="357"/>
        <v/>
      </c>
      <c r="AA2840" s="3" t="s">
        <v>114</v>
      </c>
      <c r="AB2840" t="str">
        <f t="shared" si="358"/>
        <v>b. Oportuna atención al cliente-Personal que presta el servicio en obra</v>
      </c>
      <c r="AC2840" t="str">
        <f>VLOOKUP(AB2840,CODIFICACION_PREGUNTAS!$C$2:$D$35,2,0)</f>
        <v>PERSONAL002</v>
      </c>
    </row>
    <row r="2841" spans="1:29" x14ac:dyDescent="0.25">
      <c r="A2841" s="3">
        <f t="shared" si="359"/>
        <v>2840</v>
      </c>
      <c r="B2841" s="3" t="s">
        <v>252</v>
      </c>
      <c r="C2841" s="32">
        <v>40787</v>
      </c>
      <c r="D2841" s="3" t="s">
        <v>114</v>
      </c>
      <c r="E2841" s="3"/>
      <c r="F2841" s="3"/>
      <c r="G2841" s="2" t="s">
        <v>26</v>
      </c>
      <c r="H2841" s="3" t="s">
        <v>24</v>
      </c>
      <c r="I2841" s="3">
        <v>5</v>
      </c>
      <c r="J2841" s="3" t="s">
        <v>183</v>
      </c>
      <c r="K2841" s="3"/>
      <c r="L2841" s="3"/>
      <c r="M2841" s="3"/>
      <c r="N2841" s="3"/>
      <c r="O2841" s="3"/>
      <c r="P2841" s="3"/>
      <c r="Q2841" s="3"/>
      <c r="R2841" s="3"/>
      <c r="S2841" s="3"/>
      <c r="T2841" s="3" t="str">
        <f t="shared" si="352"/>
        <v>SIN CECO</v>
      </c>
      <c r="U2841" s="3" t="str">
        <f t="shared" si="353"/>
        <v>NO</v>
      </c>
      <c r="V2841" t="str">
        <f t="shared" si="354"/>
        <v>UNIVERSIDAD SANTO TOMÁS-Personal que presta el servicio en obra</v>
      </c>
      <c r="W2841" s="53">
        <f t="shared" si="355"/>
        <v>5</v>
      </c>
      <c r="X2841">
        <f t="shared" si="356"/>
        <v>5</v>
      </c>
      <c r="Y2841" t="str">
        <f>IF(ISNA(VLOOKUP(B2841,CECOS_SIN_IDENTIFICAR!$A$2:$D$146,4,0)),"SIN CECO",IF(VLOOKUP(B2841,CECOS_SIN_IDENTIFICAR!$A$2:$D$146,4,0)=0,"SIN CECO",VLOOKUP(B2841,CECOS_SIN_IDENTIFICAR!$A$2:$D$146,4,0)))</f>
        <v/>
      </c>
      <c r="Z2841" t="str">
        <f t="shared" si="357"/>
        <v/>
      </c>
      <c r="AA2841" s="3" t="s">
        <v>114</v>
      </c>
      <c r="AB2841" t="str">
        <f t="shared" si="358"/>
        <v>c. Compromiso con el proyecto-Personal que presta el servicio en obra</v>
      </c>
      <c r="AC2841" t="str">
        <f>VLOOKUP(AB2841,CODIFICACION_PREGUNTAS!$C$2:$D$35,2,0)</f>
        <v>PERSONAL003</v>
      </c>
    </row>
    <row r="2842" spans="1:29" x14ac:dyDescent="0.25">
      <c r="A2842" s="3">
        <f t="shared" si="359"/>
        <v>2841</v>
      </c>
      <c r="B2842" s="3" t="s">
        <v>252</v>
      </c>
      <c r="C2842" s="32">
        <v>40787</v>
      </c>
      <c r="D2842" s="3" t="s">
        <v>114</v>
      </c>
      <c r="E2842" s="3"/>
      <c r="F2842" s="3"/>
      <c r="G2842" s="2" t="s">
        <v>21</v>
      </c>
      <c r="H2842" s="3" t="s">
        <v>24</v>
      </c>
      <c r="I2842" s="3">
        <v>4</v>
      </c>
      <c r="J2842" s="3" t="s">
        <v>183</v>
      </c>
      <c r="K2842" s="3"/>
      <c r="L2842" s="3"/>
      <c r="M2842" s="3"/>
      <c r="N2842" s="3"/>
      <c r="O2842" s="3"/>
      <c r="P2842" s="3"/>
      <c r="Q2842" s="3"/>
      <c r="R2842" s="3"/>
      <c r="S2842" s="3"/>
      <c r="T2842" s="3" t="str">
        <f t="shared" si="352"/>
        <v>SIN CECO</v>
      </c>
      <c r="U2842" s="3" t="str">
        <f t="shared" si="353"/>
        <v>NO</v>
      </c>
      <c r="V2842" t="str">
        <f t="shared" si="354"/>
        <v>UNIVERSIDAD SANTO TOMÁS-Personal que presta el servicio en obra</v>
      </c>
      <c r="W2842" s="53">
        <f t="shared" si="355"/>
        <v>4</v>
      </c>
      <c r="X2842">
        <f t="shared" si="356"/>
        <v>4</v>
      </c>
      <c r="Y2842" t="str">
        <f>IF(ISNA(VLOOKUP(B2842,CECOS_SIN_IDENTIFICAR!$A$2:$D$146,4,0)),"SIN CECO",IF(VLOOKUP(B2842,CECOS_SIN_IDENTIFICAR!$A$2:$D$146,4,0)=0,"SIN CECO",VLOOKUP(B2842,CECOS_SIN_IDENTIFICAR!$A$2:$D$146,4,0)))</f>
        <v/>
      </c>
      <c r="Z2842" t="str">
        <f t="shared" si="357"/>
        <v/>
      </c>
      <c r="AA2842" s="3" t="s">
        <v>114</v>
      </c>
      <c r="AB2842" t="str">
        <f t="shared" si="358"/>
        <v>d. Cumplimiento de compromisos-Personal que presta el servicio en obra</v>
      </c>
      <c r="AC2842" t="str">
        <f>VLOOKUP(AB2842,CODIFICACION_PREGUNTAS!$C$2:$D$35,2,0)</f>
        <v>PERSONAL004</v>
      </c>
    </row>
    <row r="2843" spans="1:29" x14ac:dyDescent="0.25">
      <c r="A2843" s="3">
        <f t="shared" si="359"/>
        <v>2842</v>
      </c>
      <c r="B2843" s="3" t="s">
        <v>252</v>
      </c>
      <c r="C2843" s="32">
        <v>40787</v>
      </c>
      <c r="D2843" s="3" t="s">
        <v>114</v>
      </c>
      <c r="E2843" s="3"/>
      <c r="F2843" s="3"/>
      <c r="G2843" s="2" t="s">
        <v>27</v>
      </c>
      <c r="H2843" s="3" t="s">
        <v>24</v>
      </c>
      <c r="I2843" s="3">
        <v>4</v>
      </c>
      <c r="J2843" s="3" t="s">
        <v>183</v>
      </c>
      <c r="K2843" s="3"/>
      <c r="L2843" s="3"/>
      <c r="M2843" s="3"/>
      <c r="N2843" s="3"/>
      <c r="O2843" s="3"/>
      <c r="P2843" s="3"/>
      <c r="Q2843" s="3"/>
      <c r="R2843" s="3"/>
      <c r="S2843" s="3"/>
      <c r="T2843" s="3" t="str">
        <f t="shared" si="352"/>
        <v>SIN CECO</v>
      </c>
      <c r="U2843" s="3" t="str">
        <f t="shared" si="353"/>
        <v>NO</v>
      </c>
      <c r="V2843" t="str">
        <f t="shared" si="354"/>
        <v>UNIVERSIDAD SANTO TOMÁS-Personal que presta el servicio en obra</v>
      </c>
      <c r="W2843" s="53">
        <f t="shared" si="355"/>
        <v>4</v>
      </c>
      <c r="X2843">
        <f t="shared" si="356"/>
        <v>4</v>
      </c>
      <c r="Y2843" t="str">
        <f>IF(ISNA(VLOOKUP(B2843,CECOS_SIN_IDENTIFICAR!$A$2:$D$146,4,0)),"SIN CECO",IF(VLOOKUP(B2843,CECOS_SIN_IDENTIFICAR!$A$2:$D$146,4,0)=0,"SIN CECO",VLOOKUP(B2843,CECOS_SIN_IDENTIFICAR!$A$2:$D$146,4,0)))</f>
        <v/>
      </c>
      <c r="Z2843" t="str">
        <f t="shared" si="357"/>
        <v/>
      </c>
      <c r="AA2843" s="3" t="s">
        <v>114</v>
      </c>
      <c r="AB2843" t="str">
        <f t="shared" si="358"/>
        <v>e. Proactividad en desarrollo de funciones-Personal que presta el servicio en obra</v>
      </c>
      <c r="AC2843" t="str">
        <f>VLOOKUP(AB2843,CODIFICACION_PREGUNTAS!$C$2:$D$35,2,0)</f>
        <v>PERSONAL005</v>
      </c>
    </row>
    <row r="2844" spans="1:29" x14ac:dyDescent="0.25">
      <c r="A2844" s="3">
        <f t="shared" si="359"/>
        <v>2843</v>
      </c>
      <c r="B2844" s="3" t="s">
        <v>252</v>
      </c>
      <c r="C2844" s="32">
        <v>40787</v>
      </c>
      <c r="D2844" s="3" t="s">
        <v>114</v>
      </c>
      <c r="E2844" s="3"/>
      <c r="F2844" s="3"/>
      <c r="G2844" s="2" t="s">
        <v>28</v>
      </c>
      <c r="H2844" s="2" t="s">
        <v>29</v>
      </c>
      <c r="I2844" s="3">
        <v>4</v>
      </c>
      <c r="J2844" s="3" t="s">
        <v>183</v>
      </c>
      <c r="K2844" s="3"/>
      <c r="L2844" s="3"/>
      <c r="M2844" s="3"/>
      <c r="N2844" s="3"/>
      <c r="O2844" s="3"/>
      <c r="P2844" s="3"/>
      <c r="Q2844" s="3"/>
      <c r="R2844" s="3"/>
      <c r="S2844" s="3"/>
      <c r="T2844" s="3" t="str">
        <f t="shared" si="352"/>
        <v>SIN CECO</v>
      </c>
      <c r="U2844" s="3" t="str">
        <f t="shared" si="353"/>
        <v>NO</v>
      </c>
      <c r="V2844" t="str">
        <f t="shared" si="354"/>
        <v>UNIVERSIDAD SANTO TOMÁS-Productos Asociados de PAYC (Informes, Control de presupuesto y Programación y actas)</v>
      </c>
      <c r="W2844" s="53">
        <f t="shared" si="355"/>
        <v>4</v>
      </c>
      <c r="X2844">
        <f t="shared" si="356"/>
        <v>4</v>
      </c>
      <c r="Y2844" t="str">
        <f>IF(ISNA(VLOOKUP(B2844,CECOS_SIN_IDENTIFICAR!$A$2:$D$146,4,0)),"SIN CECO",IF(VLOOKUP(B2844,CECOS_SIN_IDENTIFICAR!$A$2:$D$146,4,0)=0,"SIN CECO",VLOOKUP(B2844,CECOS_SIN_IDENTIFICAR!$A$2:$D$146,4,0)))</f>
        <v/>
      </c>
      <c r="Z2844" t="str">
        <f t="shared" si="357"/>
        <v/>
      </c>
      <c r="AA2844" s="3" t="s">
        <v>114</v>
      </c>
      <c r="AB2844" t="str">
        <f t="shared" si="358"/>
        <v>a. Calidad del Contenido-Productos Asociados de PAYC (Informes, Control de presupuesto y Programación y actas)</v>
      </c>
      <c r="AC2844" t="str">
        <f>VLOOKUP(AB2844,CODIFICACION_PREGUNTAS!$C$2:$D$35,2,0)</f>
        <v>PRODUCTOS001</v>
      </c>
    </row>
    <row r="2845" spans="1:29" x14ac:dyDescent="0.25">
      <c r="A2845" s="3">
        <f t="shared" si="359"/>
        <v>2844</v>
      </c>
      <c r="B2845" s="3" t="s">
        <v>252</v>
      </c>
      <c r="C2845" s="32">
        <v>40787</v>
      </c>
      <c r="D2845" s="3" t="s">
        <v>114</v>
      </c>
      <c r="E2845" s="3"/>
      <c r="F2845" s="3"/>
      <c r="G2845" s="2" t="s">
        <v>30</v>
      </c>
      <c r="H2845" s="2" t="s">
        <v>29</v>
      </c>
      <c r="I2845" s="3">
        <v>4</v>
      </c>
      <c r="J2845" s="3" t="s">
        <v>183</v>
      </c>
      <c r="K2845" s="3"/>
      <c r="L2845" s="3"/>
      <c r="M2845" s="3"/>
      <c r="N2845" s="3"/>
      <c r="O2845" s="3"/>
      <c r="P2845" s="3"/>
      <c r="Q2845" s="3"/>
      <c r="R2845" s="3"/>
      <c r="S2845" s="3"/>
      <c r="T2845" s="3" t="str">
        <f t="shared" si="352"/>
        <v>SIN CECO</v>
      </c>
      <c r="U2845" s="3" t="str">
        <f t="shared" si="353"/>
        <v>NO</v>
      </c>
      <c r="V2845" t="str">
        <f t="shared" si="354"/>
        <v>UNIVERSIDAD SANTO TOMÁS-Productos Asociados de PAYC (Informes, Control de presupuesto y Programación y actas)</v>
      </c>
      <c r="W2845" s="53">
        <f t="shared" si="355"/>
        <v>4</v>
      </c>
      <c r="X2845">
        <f t="shared" si="356"/>
        <v>4</v>
      </c>
      <c r="Y2845" t="str">
        <f>IF(ISNA(VLOOKUP(B2845,CECOS_SIN_IDENTIFICAR!$A$2:$D$146,4,0)),"SIN CECO",IF(VLOOKUP(B2845,CECOS_SIN_IDENTIFICAR!$A$2:$D$146,4,0)=0,"SIN CECO",VLOOKUP(B2845,CECOS_SIN_IDENTIFICAR!$A$2:$D$146,4,0)))</f>
        <v/>
      </c>
      <c r="Z2845" t="str">
        <f t="shared" si="357"/>
        <v/>
      </c>
      <c r="AA2845" s="3" t="s">
        <v>114</v>
      </c>
      <c r="AB2845" t="str">
        <f t="shared" si="358"/>
        <v>b. Claridad del Contenido-Productos Asociados de PAYC (Informes, Control de presupuesto y Programación y actas)</v>
      </c>
      <c r="AC2845" t="str">
        <f>VLOOKUP(AB2845,CODIFICACION_PREGUNTAS!$C$2:$D$35,2,0)</f>
        <v>PRODUCTOS002</v>
      </c>
    </row>
    <row r="2846" spans="1:29" x14ac:dyDescent="0.25">
      <c r="A2846" s="3">
        <f t="shared" si="359"/>
        <v>2845</v>
      </c>
      <c r="B2846" s="3" t="s">
        <v>252</v>
      </c>
      <c r="C2846" s="32">
        <v>40787</v>
      </c>
      <c r="D2846" s="3" t="s">
        <v>114</v>
      </c>
      <c r="E2846" s="3"/>
      <c r="F2846" s="3"/>
      <c r="G2846" s="2" t="s">
        <v>31</v>
      </c>
      <c r="H2846" s="2" t="s">
        <v>29</v>
      </c>
      <c r="I2846" s="3">
        <v>4</v>
      </c>
      <c r="J2846" s="3" t="s">
        <v>183</v>
      </c>
      <c r="K2846" s="3"/>
      <c r="L2846" s="3"/>
      <c r="M2846" s="3"/>
      <c r="N2846" s="3"/>
      <c r="O2846" s="3"/>
      <c r="P2846" s="3"/>
      <c r="Q2846" s="3"/>
      <c r="R2846" s="3"/>
      <c r="S2846" s="3"/>
      <c r="T2846" s="3" t="str">
        <f t="shared" si="352"/>
        <v>SIN CECO</v>
      </c>
      <c r="U2846" s="3" t="str">
        <f t="shared" si="353"/>
        <v>NO</v>
      </c>
      <c r="V2846" t="str">
        <f t="shared" si="354"/>
        <v>UNIVERSIDAD SANTO TOMÁS-Productos Asociados de PAYC (Informes, Control de presupuesto y Programación y actas)</v>
      </c>
      <c r="W2846" s="53">
        <f t="shared" si="355"/>
        <v>4</v>
      </c>
      <c r="X2846">
        <f t="shared" si="356"/>
        <v>4</v>
      </c>
      <c r="Y2846" t="str">
        <f>IF(ISNA(VLOOKUP(B2846,CECOS_SIN_IDENTIFICAR!$A$2:$D$146,4,0)),"SIN CECO",IF(VLOOKUP(B2846,CECOS_SIN_IDENTIFICAR!$A$2:$D$146,4,0)=0,"SIN CECO",VLOOKUP(B2846,CECOS_SIN_IDENTIFICAR!$A$2:$D$146,4,0)))</f>
        <v/>
      </c>
      <c r="Z2846" t="str">
        <f t="shared" si="357"/>
        <v/>
      </c>
      <c r="AA2846" s="3" t="s">
        <v>114</v>
      </c>
      <c r="AB2846" t="str">
        <f t="shared" si="358"/>
        <v>c. Oportunidad en la entrega-Productos Asociados de PAYC (Informes, Control de presupuesto y Programación y actas)</v>
      </c>
      <c r="AC2846" t="str">
        <f>VLOOKUP(AB2846,CODIFICACION_PREGUNTAS!$C$2:$D$35,2,0)</f>
        <v>PRODUCTOS003</v>
      </c>
    </row>
    <row r="2847" spans="1:29" x14ac:dyDescent="0.25">
      <c r="A2847" s="3">
        <f t="shared" si="359"/>
        <v>2846</v>
      </c>
      <c r="B2847" s="3" t="s">
        <v>252</v>
      </c>
      <c r="C2847" s="32">
        <v>40787</v>
      </c>
      <c r="D2847" s="3" t="s">
        <v>114</v>
      </c>
      <c r="E2847" s="3"/>
      <c r="F2847" s="3"/>
      <c r="G2847" s="2" t="s">
        <v>32</v>
      </c>
      <c r="H2847" s="2" t="s">
        <v>29</v>
      </c>
      <c r="I2847" s="3">
        <v>4</v>
      </c>
      <c r="J2847" s="3" t="s">
        <v>183</v>
      </c>
      <c r="K2847" s="3"/>
      <c r="L2847" s="3"/>
      <c r="M2847" s="3"/>
      <c r="N2847" s="3"/>
      <c r="O2847" s="3"/>
      <c r="P2847" s="3"/>
      <c r="Q2847" s="3"/>
      <c r="R2847" s="3"/>
      <c r="S2847" s="3"/>
      <c r="T2847" s="3" t="str">
        <f t="shared" si="352"/>
        <v>SIN CECO</v>
      </c>
      <c r="U2847" s="3" t="str">
        <f t="shared" si="353"/>
        <v>NO</v>
      </c>
      <c r="V2847" t="str">
        <f t="shared" si="354"/>
        <v>UNIVERSIDAD SANTO TOMÁS-Productos Asociados de PAYC (Informes, Control de presupuesto y Programación y actas)</v>
      </c>
      <c r="W2847" s="53">
        <f t="shared" si="355"/>
        <v>4</v>
      </c>
      <c r="X2847">
        <f t="shared" si="356"/>
        <v>4</v>
      </c>
      <c r="Y2847" t="str">
        <f>IF(ISNA(VLOOKUP(B2847,CECOS_SIN_IDENTIFICAR!$A$2:$D$146,4,0)),"SIN CECO",IF(VLOOKUP(B2847,CECOS_SIN_IDENTIFICAR!$A$2:$D$146,4,0)=0,"SIN CECO",VLOOKUP(B2847,CECOS_SIN_IDENTIFICAR!$A$2:$D$146,4,0)))</f>
        <v/>
      </c>
      <c r="Z2847" t="str">
        <f t="shared" si="357"/>
        <v/>
      </c>
      <c r="AA2847" s="3" t="s">
        <v>114</v>
      </c>
      <c r="AB2847" t="str">
        <f t="shared" si="358"/>
        <v>d. Precisión de la información-Productos Asociados de PAYC (Informes, Control de presupuesto y Programación y actas)</v>
      </c>
      <c r="AC2847" t="str">
        <f>VLOOKUP(AB2847,CODIFICACION_PREGUNTAS!$C$2:$D$35,2,0)</f>
        <v>PRODUCTOS004</v>
      </c>
    </row>
    <row r="2848" spans="1:29" x14ac:dyDescent="0.25">
      <c r="A2848" s="3">
        <f t="shared" si="359"/>
        <v>2847</v>
      </c>
      <c r="B2848" s="3" t="s">
        <v>252</v>
      </c>
      <c r="C2848" s="32">
        <v>40787</v>
      </c>
      <c r="D2848" s="3" t="s">
        <v>114</v>
      </c>
      <c r="E2848" s="3"/>
      <c r="F2848" s="3"/>
      <c r="G2848" s="2" t="s">
        <v>33</v>
      </c>
      <c r="H2848" s="2" t="s">
        <v>29</v>
      </c>
      <c r="I2848" s="3">
        <v>4</v>
      </c>
      <c r="J2848" s="3" t="s">
        <v>183</v>
      </c>
      <c r="K2848" s="3"/>
      <c r="L2848" s="3"/>
      <c r="M2848" s="3"/>
      <c r="N2848" s="3"/>
      <c r="O2848" s="3"/>
      <c r="P2848" s="3"/>
      <c r="Q2848" s="3"/>
      <c r="R2848" s="3"/>
      <c r="S2848" s="3"/>
      <c r="T2848" s="3" t="str">
        <f t="shared" si="352"/>
        <v>SIN CECO</v>
      </c>
      <c r="U2848" s="3" t="str">
        <f t="shared" si="353"/>
        <v>NO</v>
      </c>
      <c r="V2848" t="str">
        <f t="shared" si="354"/>
        <v>UNIVERSIDAD SANTO TOMÁS-Productos Asociados de PAYC (Informes, Control de presupuesto y Programación y actas)</v>
      </c>
      <c r="W2848" s="53">
        <f t="shared" si="355"/>
        <v>4</v>
      </c>
      <c r="X2848">
        <f t="shared" si="356"/>
        <v>4</v>
      </c>
      <c r="Y2848" t="str">
        <f>IF(ISNA(VLOOKUP(B2848,CECOS_SIN_IDENTIFICAR!$A$2:$D$146,4,0)),"SIN CECO",IF(VLOOKUP(B2848,CECOS_SIN_IDENTIFICAR!$A$2:$D$146,4,0)=0,"SIN CECO",VLOOKUP(B2848,CECOS_SIN_IDENTIFICAR!$A$2:$D$146,4,0)))</f>
        <v/>
      </c>
      <c r="Z2848" t="str">
        <f t="shared" si="357"/>
        <v/>
      </c>
      <c r="AA2848" s="3" t="s">
        <v>114</v>
      </c>
      <c r="AB2848" t="str">
        <f t="shared" si="358"/>
        <v>e. Diagramación-Productos Asociados de PAYC (Informes, Control de presupuesto y Programación y actas)</v>
      </c>
      <c r="AC2848" t="str">
        <f>VLOOKUP(AB2848,CODIFICACION_PREGUNTAS!$C$2:$D$35,2,0)</f>
        <v>PRODUCTOS005</v>
      </c>
    </row>
    <row r="2849" spans="1:29" x14ac:dyDescent="0.25">
      <c r="A2849" s="3">
        <f t="shared" si="359"/>
        <v>2848</v>
      </c>
      <c r="B2849" s="3" t="s">
        <v>252</v>
      </c>
      <c r="C2849" s="32">
        <v>40787</v>
      </c>
      <c r="D2849" s="3" t="s">
        <v>114</v>
      </c>
      <c r="E2849" s="3"/>
      <c r="F2849" s="3"/>
      <c r="G2849" s="2" t="s">
        <v>34</v>
      </c>
      <c r="H2849" s="2" t="s">
        <v>35</v>
      </c>
      <c r="I2849" s="3">
        <v>4</v>
      </c>
      <c r="J2849" s="3" t="s">
        <v>183</v>
      </c>
      <c r="K2849" s="3"/>
      <c r="L2849" s="3"/>
      <c r="M2849" s="3"/>
      <c r="N2849" s="3"/>
      <c r="O2849" s="3"/>
      <c r="P2849" s="3"/>
      <c r="Q2849" s="3"/>
      <c r="R2849" s="3"/>
      <c r="S2849" s="3"/>
      <c r="T2849" s="3" t="str">
        <f t="shared" si="352"/>
        <v>SIN CECO</v>
      </c>
      <c r="U2849" s="3" t="str">
        <f t="shared" si="353"/>
        <v>NO</v>
      </c>
      <c r="V2849" t="str">
        <f t="shared" si="354"/>
        <v>UNIVERSIDAD SANTO TOMÁS-Compromisos Pactados</v>
      </c>
      <c r="W2849" s="53">
        <f t="shared" si="355"/>
        <v>4</v>
      </c>
      <c r="X2849">
        <f t="shared" si="356"/>
        <v>4</v>
      </c>
      <c r="Y2849" t="str">
        <f>IF(ISNA(VLOOKUP(B2849,CECOS_SIN_IDENTIFICAR!$A$2:$D$146,4,0)),"SIN CECO",IF(VLOOKUP(B2849,CECOS_SIN_IDENTIFICAR!$A$2:$D$146,4,0)=0,"SIN CECO",VLOOKUP(B2849,CECOS_SIN_IDENTIFICAR!$A$2:$D$146,4,0)))</f>
        <v/>
      </c>
      <c r="Z2849" t="str">
        <f t="shared" si="357"/>
        <v/>
      </c>
      <c r="AA2849" s="3" t="s">
        <v>114</v>
      </c>
      <c r="AB2849" t="str">
        <f t="shared" si="358"/>
        <v>a. Cumplimiento-Compromisos Pactados</v>
      </c>
      <c r="AC2849" t="str">
        <f>VLOOKUP(AB2849,CODIFICACION_PREGUNTAS!$C$2:$D$35,2,0)</f>
        <v>COMPROMISOS001</v>
      </c>
    </row>
    <row r="2850" spans="1:29" x14ac:dyDescent="0.25">
      <c r="A2850" s="3">
        <f t="shared" si="359"/>
        <v>2849</v>
      </c>
      <c r="B2850" s="3" t="s">
        <v>252</v>
      </c>
      <c r="C2850" s="32">
        <v>40787</v>
      </c>
      <c r="D2850" s="3" t="s">
        <v>114</v>
      </c>
      <c r="E2850" s="3"/>
      <c r="F2850" s="3"/>
      <c r="G2850" s="2" t="s">
        <v>36</v>
      </c>
      <c r="H2850" s="2" t="s">
        <v>35</v>
      </c>
      <c r="I2850" s="3">
        <v>4</v>
      </c>
      <c r="J2850" s="3" t="s">
        <v>183</v>
      </c>
      <c r="K2850" s="3"/>
      <c r="L2850" s="3"/>
      <c r="M2850" s="3"/>
      <c r="N2850" s="3"/>
      <c r="O2850" s="3"/>
      <c r="P2850" s="3"/>
      <c r="Q2850" s="3"/>
      <c r="R2850" s="3"/>
      <c r="S2850" s="3"/>
      <c r="T2850" s="3" t="str">
        <f t="shared" si="352"/>
        <v>SIN CECO</v>
      </c>
      <c r="U2850" s="3" t="str">
        <f t="shared" si="353"/>
        <v>NO</v>
      </c>
      <c r="V2850" t="str">
        <f t="shared" si="354"/>
        <v>UNIVERSIDAD SANTO TOMÁS-Compromisos Pactados</v>
      </c>
      <c r="W2850" s="53">
        <f t="shared" si="355"/>
        <v>4</v>
      </c>
      <c r="X2850">
        <f t="shared" si="356"/>
        <v>4</v>
      </c>
      <c r="Y2850" t="str">
        <f>IF(ISNA(VLOOKUP(B2850,CECOS_SIN_IDENTIFICAR!$A$2:$D$146,4,0)),"SIN CECO",IF(VLOOKUP(B2850,CECOS_SIN_IDENTIFICAR!$A$2:$D$146,4,0)=0,"SIN CECO",VLOOKUP(B2850,CECOS_SIN_IDENTIFICAR!$A$2:$D$146,4,0)))</f>
        <v/>
      </c>
      <c r="Z2850" t="str">
        <f t="shared" si="357"/>
        <v/>
      </c>
      <c r="AA2850" s="3" t="s">
        <v>114</v>
      </c>
      <c r="AB2850" t="str">
        <f t="shared" si="358"/>
        <v>b. Satisface expectativas-Compromisos Pactados</v>
      </c>
      <c r="AC2850" t="str">
        <f>VLOOKUP(AB2850,CODIFICACION_PREGUNTAS!$C$2:$D$35,2,0)</f>
        <v>COMPROMISOS002</v>
      </c>
    </row>
    <row r="2851" spans="1:29" x14ac:dyDescent="0.25">
      <c r="A2851" s="3">
        <f t="shared" si="359"/>
        <v>2850</v>
      </c>
      <c r="B2851" s="3" t="s">
        <v>252</v>
      </c>
      <c r="C2851" s="32">
        <v>40787</v>
      </c>
      <c r="D2851" s="3" t="s">
        <v>114</v>
      </c>
      <c r="E2851" s="3"/>
      <c r="F2851" s="3"/>
      <c r="G2851" s="2" t="s">
        <v>37</v>
      </c>
      <c r="H2851" s="2" t="s">
        <v>35</v>
      </c>
      <c r="I2851" s="3">
        <v>4</v>
      </c>
      <c r="J2851" s="3" t="s">
        <v>183</v>
      </c>
      <c r="K2851" s="3"/>
      <c r="L2851" s="3"/>
      <c r="M2851" s="3"/>
      <c r="N2851" s="3"/>
      <c r="O2851" s="3"/>
      <c r="P2851" s="3"/>
      <c r="Q2851" s="3"/>
      <c r="R2851" s="3"/>
      <c r="S2851" s="3"/>
      <c r="T2851" s="3" t="str">
        <f t="shared" si="352"/>
        <v>SIN CECO</v>
      </c>
      <c r="U2851" s="3" t="str">
        <f t="shared" si="353"/>
        <v>NO</v>
      </c>
      <c r="V2851" t="str">
        <f t="shared" si="354"/>
        <v>UNIVERSIDAD SANTO TOMÁS-Compromisos Pactados</v>
      </c>
      <c r="W2851" s="53">
        <f t="shared" si="355"/>
        <v>4</v>
      </c>
      <c r="X2851">
        <f t="shared" si="356"/>
        <v>4</v>
      </c>
      <c r="Y2851" t="str">
        <f>IF(ISNA(VLOOKUP(B2851,CECOS_SIN_IDENTIFICAR!$A$2:$D$146,4,0)),"SIN CECO",IF(VLOOKUP(B2851,CECOS_SIN_IDENTIFICAR!$A$2:$D$146,4,0)=0,"SIN CECO",VLOOKUP(B2851,CECOS_SIN_IDENTIFICAR!$A$2:$D$146,4,0)))</f>
        <v/>
      </c>
      <c r="Z2851" t="str">
        <f t="shared" si="357"/>
        <v/>
      </c>
      <c r="AA2851" s="3" t="s">
        <v>114</v>
      </c>
      <c r="AB2851" t="str">
        <f t="shared" si="358"/>
        <v>c. Calidad de la Información suministrada-Compromisos Pactados</v>
      </c>
      <c r="AC2851" t="str">
        <f>VLOOKUP(AB2851,CODIFICACION_PREGUNTAS!$C$2:$D$35,2,0)</f>
        <v>COMPROMISOS003</v>
      </c>
    </row>
    <row r="2852" spans="1:29" x14ac:dyDescent="0.25">
      <c r="A2852" s="3">
        <f t="shared" si="359"/>
        <v>2851</v>
      </c>
      <c r="B2852" s="3" t="s">
        <v>252</v>
      </c>
      <c r="C2852" s="32">
        <v>40787</v>
      </c>
      <c r="D2852" s="3" t="s">
        <v>114</v>
      </c>
      <c r="E2852" s="3"/>
      <c r="F2852" s="3"/>
      <c r="G2852" s="2" t="s">
        <v>38</v>
      </c>
      <c r="H2852" s="2" t="s">
        <v>35</v>
      </c>
      <c r="I2852" s="3">
        <v>5</v>
      </c>
      <c r="J2852" s="3" t="s">
        <v>183</v>
      </c>
      <c r="K2852" s="3"/>
      <c r="L2852" s="3"/>
      <c r="M2852" s="3"/>
      <c r="N2852" s="3"/>
      <c r="O2852" s="3"/>
      <c r="P2852" s="3"/>
      <c r="Q2852" s="3"/>
      <c r="R2852" s="3"/>
      <c r="S2852" s="3"/>
      <c r="T2852" s="3" t="str">
        <f t="shared" si="352"/>
        <v>SIN CECO</v>
      </c>
      <c r="U2852" s="3" t="str">
        <f t="shared" si="353"/>
        <v>NO</v>
      </c>
      <c r="V2852" t="str">
        <f t="shared" si="354"/>
        <v>UNIVERSIDAD SANTO TOMÁS-Compromisos Pactados</v>
      </c>
      <c r="W2852" s="53">
        <f t="shared" si="355"/>
        <v>5</v>
      </c>
      <c r="X2852">
        <f t="shared" si="356"/>
        <v>5</v>
      </c>
      <c r="Y2852" t="str">
        <f>IF(ISNA(VLOOKUP(B2852,CECOS_SIN_IDENTIFICAR!$A$2:$D$146,4,0)),"SIN CECO",IF(VLOOKUP(B2852,CECOS_SIN_IDENTIFICAR!$A$2:$D$146,4,0)=0,"SIN CECO",VLOOKUP(B2852,CECOS_SIN_IDENTIFICAR!$A$2:$D$146,4,0)))</f>
        <v/>
      </c>
      <c r="Z2852" t="str">
        <f t="shared" si="357"/>
        <v/>
      </c>
      <c r="AA2852" s="3" t="s">
        <v>114</v>
      </c>
      <c r="AB2852" t="str">
        <f t="shared" si="358"/>
        <v>d. Disposición del personal de PAYC a las solicitudes del cliente-Compromisos Pactados</v>
      </c>
      <c r="AC2852" t="str">
        <f>VLOOKUP(AB2852,CODIFICACION_PREGUNTAS!$C$2:$D$35,2,0)</f>
        <v>COMPROMISOS004</v>
      </c>
    </row>
    <row r="2853" spans="1:29" x14ac:dyDescent="0.25">
      <c r="A2853" s="3">
        <f t="shared" si="359"/>
        <v>2852</v>
      </c>
      <c r="B2853" s="3" t="s">
        <v>252</v>
      </c>
      <c r="C2853" s="32">
        <v>40787</v>
      </c>
      <c r="D2853" s="3" t="s">
        <v>114</v>
      </c>
      <c r="E2853" s="3"/>
      <c r="F2853" s="3"/>
      <c r="G2853" s="2" t="s">
        <v>39</v>
      </c>
      <c r="H2853" s="2" t="s">
        <v>35</v>
      </c>
      <c r="I2853" s="3">
        <v>4</v>
      </c>
      <c r="J2853" s="3" t="s">
        <v>183</v>
      </c>
      <c r="K2853" s="3"/>
      <c r="L2853" s="3"/>
      <c r="M2853" s="3"/>
      <c r="N2853" s="3"/>
      <c r="O2853" s="3"/>
      <c r="P2853" s="3"/>
      <c r="Q2853" s="3"/>
      <c r="R2853" s="3"/>
      <c r="S2853" s="3"/>
      <c r="T2853" s="3" t="str">
        <f t="shared" si="352"/>
        <v>SIN CECO</v>
      </c>
      <c r="U2853" s="3" t="str">
        <f t="shared" si="353"/>
        <v>NO</v>
      </c>
      <c r="V2853" t="str">
        <f t="shared" si="354"/>
        <v>UNIVERSIDAD SANTO TOMÁS-Compromisos Pactados</v>
      </c>
      <c r="W2853" s="53">
        <f t="shared" si="355"/>
        <v>4</v>
      </c>
      <c r="X2853">
        <f t="shared" si="356"/>
        <v>4</v>
      </c>
      <c r="Y2853" t="str">
        <f>IF(ISNA(VLOOKUP(B2853,CECOS_SIN_IDENTIFICAR!$A$2:$D$146,4,0)),"SIN CECO",IF(VLOOKUP(B2853,CECOS_SIN_IDENTIFICAR!$A$2:$D$146,4,0)=0,"SIN CECO",VLOOKUP(B2853,CECOS_SIN_IDENTIFICAR!$A$2:$D$146,4,0)))</f>
        <v/>
      </c>
      <c r="Z2853" t="str">
        <f t="shared" si="357"/>
        <v/>
      </c>
      <c r="AA2853" s="3" t="s">
        <v>114</v>
      </c>
      <c r="AB2853" t="str">
        <f t="shared" si="358"/>
        <v>e. Coherencia entre lo solicitado y lo entregado-Compromisos Pactados</v>
      </c>
      <c r="AC2853" t="str">
        <f>VLOOKUP(AB2853,CODIFICACION_PREGUNTAS!$C$2:$D$35,2,0)</f>
        <v>COMPROMISOS005</v>
      </c>
    </row>
    <row r="2854" spans="1:29" x14ac:dyDescent="0.25">
      <c r="A2854" s="3">
        <f t="shared" si="359"/>
        <v>2853</v>
      </c>
      <c r="B2854" s="3" t="s">
        <v>252</v>
      </c>
      <c r="C2854" s="32">
        <v>40787</v>
      </c>
      <c r="D2854" s="3" t="s">
        <v>114</v>
      </c>
      <c r="E2854" s="3"/>
      <c r="F2854" s="3"/>
      <c r="G2854" s="2" t="s">
        <v>40</v>
      </c>
      <c r="H2854" s="2" t="s">
        <v>40</v>
      </c>
      <c r="I2854" s="3">
        <v>4</v>
      </c>
      <c r="J2854" s="3" t="s">
        <v>183</v>
      </c>
      <c r="K2854" s="3"/>
      <c r="L2854" s="3"/>
      <c r="M2854" s="3"/>
      <c r="N2854" s="3"/>
      <c r="O2854" s="3"/>
      <c r="P2854" s="3"/>
      <c r="Q2854" s="3"/>
      <c r="R2854" s="3"/>
      <c r="S2854" s="3"/>
      <c r="T2854" s="3" t="str">
        <f t="shared" si="352"/>
        <v>SIN CECO</v>
      </c>
      <c r="U2854" s="3" t="str">
        <f t="shared" si="353"/>
        <v>NO</v>
      </c>
      <c r="V2854" t="str">
        <f t="shared" si="354"/>
        <v>UNIVERSIDAD SANTO TOMÁS-Grado de Satisfacción con el Servicio Prestado</v>
      </c>
      <c r="W2854" s="53">
        <f t="shared" si="355"/>
        <v>4</v>
      </c>
      <c r="X2854">
        <f t="shared" si="356"/>
        <v>4</v>
      </c>
      <c r="Y2854" t="str">
        <f>IF(ISNA(VLOOKUP(B2854,CECOS_SIN_IDENTIFICAR!$A$2:$D$146,4,0)),"SIN CECO",IF(VLOOKUP(B2854,CECOS_SIN_IDENTIFICAR!$A$2:$D$146,4,0)=0,"SIN CECO",VLOOKUP(B2854,CECOS_SIN_IDENTIFICAR!$A$2:$D$146,4,0)))</f>
        <v/>
      </c>
      <c r="Z2854" t="str">
        <f t="shared" si="357"/>
        <v/>
      </c>
      <c r="AA2854" s="3" t="s">
        <v>114</v>
      </c>
      <c r="AB2854" t="str">
        <f t="shared" si="358"/>
        <v>Grado de Satisfacción con el Servicio Prestado-Grado de Satisfacción con el Servicio Prestado</v>
      </c>
      <c r="AC2854" t="str">
        <f>VLOOKUP(AB2854,CODIFICACION_PREGUNTAS!$C$2:$D$35,2,0)</f>
        <v>SATISFACCION001</v>
      </c>
    </row>
    <row r="2855" spans="1:29" x14ac:dyDescent="0.25">
      <c r="A2855" s="3">
        <f t="shared" si="359"/>
        <v>2854</v>
      </c>
      <c r="B2855" s="3" t="s">
        <v>252</v>
      </c>
      <c r="C2855" s="32">
        <v>40787</v>
      </c>
      <c r="D2855" s="3" t="s">
        <v>114</v>
      </c>
      <c r="E2855" s="3"/>
      <c r="F2855" s="3"/>
      <c r="G2855" s="2" t="s">
        <v>41</v>
      </c>
      <c r="H2855" s="2" t="s">
        <v>41</v>
      </c>
      <c r="I2855" s="3">
        <v>4</v>
      </c>
      <c r="J2855" s="3" t="s">
        <v>183</v>
      </c>
      <c r="K2855" s="3"/>
      <c r="L2855" s="3"/>
      <c r="M2855" s="3"/>
      <c r="N2855" s="3"/>
      <c r="O2855" s="3"/>
      <c r="P2855" s="3"/>
      <c r="Q2855" s="3"/>
      <c r="R2855" s="3"/>
      <c r="S2855" s="3"/>
      <c r="T2855" s="3" t="str">
        <f t="shared" si="352"/>
        <v>SIN CECO</v>
      </c>
      <c r="U2855" s="3" t="str">
        <f t="shared" si="353"/>
        <v>NO</v>
      </c>
      <c r="V2855" t="str">
        <f t="shared" si="354"/>
        <v>UNIVERSIDAD SANTO TOMÁS-Posibilidad de Volver a Contratar con PAYC</v>
      </c>
      <c r="W2855" s="53">
        <f t="shared" si="355"/>
        <v>4</v>
      </c>
      <c r="X2855">
        <f t="shared" si="356"/>
        <v>4</v>
      </c>
      <c r="Y2855" t="str">
        <f>IF(ISNA(VLOOKUP(B2855,CECOS_SIN_IDENTIFICAR!$A$2:$D$146,4,0)),"SIN CECO",IF(VLOOKUP(B2855,CECOS_SIN_IDENTIFICAR!$A$2:$D$146,4,0)=0,"SIN CECO",VLOOKUP(B2855,CECOS_SIN_IDENTIFICAR!$A$2:$D$146,4,0)))</f>
        <v/>
      </c>
      <c r="Z2855" t="str">
        <f t="shared" si="357"/>
        <v/>
      </c>
      <c r="AA2855" s="3" t="s">
        <v>114</v>
      </c>
      <c r="AB2855" t="str">
        <f t="shared" si="358"/>
        <v>Posibilidad de Volver a Contratar con PAYC-Posibilidad de Volver a Contratar con PAYC</v>
      </c>
      <c r="AC2855" t="str">
        <f>VLOOKUP(AB2855,CODIFICACION_PREGUNTAS!$C$2:$D$35,2,0)</f>
        <v>VOLVER001</v>
      </c>
    </row>
    <row r="2856" spans="1:29" x14ac:dyDescent="0.25">
      <c r="A2856" s="3">
        <f t="shared" si="359"/>
        <v>2855</v>
      </c>
      <c r="B2856" s="3" t="s">
        <v>252</v>
      </c>
      <c r="C2856" s="32">
        <v>40787</v>
      </c>
      <c r="D2856" s="3" t="s">
        <v>114</v>
      </c>
      <c r="E2856" s="3"/>
      <c r="F2856" s="3"/>
      <c r="G2856" s="2" t="s">
        <v>42</v>
      </c>
      <c r="H2856" s="6" t="s">
        <v>43</v>
      </c>
      <c r="I2856" s="3" t="s">
        <v>259</v>
      </c>
      <c r="J2856" s="3" t="s">
        <v>183</v>
      </c>
      <c r="K2856" s="3" t="s">
        <v>574</v>
      </c>
      <c r="L2856" s="3" t="s">
        <v>476</v>
      </c>
      <c r="M2856" s="3" t="s">
        <v>479</v>
      </c>
      <c r="N2856" s="3" t="s">
        <v>575</v>
      </c>
      <c r="O2856" s="3"/>
      <c r="P2856" s="3"/>
      <c r="Q2856" s="3"/>
      <c r="R2856" s="3"/>
      <c r="S2856" s="3"/>
      <c r="T2856" s="3" t="str">
        <f t="shared" si="352"/>
        <v>SIN CECO</v>
      </c>
      <c r="U2856" s="3" t="str">
        <f t="shared" si="353"/>
        <v>NO</v>
      </c>
      <c r="V2856" t="str">
        <f t="shared" si="354"/>
        <v>UNIVERSIDAD SANTO TOMÁS-Fortalezas PAYC</v>
      </c>
      <c r="W2856" s="53" t="str">
        <f t="shared" si="355"/>
        <v>PRESENCIA Y APOYO PERMANENTE-COMPROMISO-INFORMACIÓN PRECISA Y PERMANENTE-SEGUIMIENTO CONSTANTE A LOS PROCESOS-</v>
      </c>
      <c r="X2856">
        <f t="shared" si="356"/>
        <v>0</v>
      </c>
      <c r="Y2856" t="str">
        <f>IF(ISNA(VLOOKUP(B2856,CECOS_SIN_IDENTIFICAR!$A$2:$D$146,4,0)),"SIN CECO",IF(VLOOKUP(B2856,CECOS_SIN_IDENTIFICAR!$A$2:$D$146,4,0)=0,"SIN CECO",VLOOKUP(B2856,CECOS_SIN_IDENTIFICAR!$A$2:$D$146,4,0)))</f>
        <v/>
      </c>
      <c r="Z2856" t="str">
        <f t="shared" si="357"/>
        <v/>
      </c>
      <c r="AA2856" s="3" t="s">
        <v>114</v>
      </c>
      <c r="AB2856" t="str">
        <f t="shared" si="358"/>
        <v>Principales fortalezas en el servicio que presta PAYC-Fortalezas PAYC</v>
      </c>
      <c r="AC2856" t="str">
        <f>VLOOKUP(AB2856,CODIFICACION_PREGUNTAS!$C$2:$D$35,2,0)</f>
        <v>FORT001</v>
      </c>
    </row>
    <row r="2857" spans="1:29" x14ac:dyDescent="0.25">
      <c r="A2857" s="3">
        <f t="shared" si="359"/>
        <v>2856</v>
      </c>
      <c r="B2857" s="3" t="s">
        <v>252</v>
      </c>
      <c r="C2857" s="32">
        <v>40787</v>
      </c>
      <c r="D2857" s="3" t="s">
        <v>114</v>
      </c>
      <c r="E2857" s="3"/>
      <c r="F2857" s="3"/>
      <c r="G2857" s="2" t="s">
        <v>44</v>
      </c>
      <c r="H2857" s="6" t="s">
        <v>45</v>
      </c>
      <c r="I2857" s="3" t="s">
        <v>56</v>
      </c>
      <c r="J2857" s="3" t="s">
        <v>183</v>
      </c>
      <c r="K2857" s="3"/>
      <c r="L2857" s="3"/>
      <c r="M2857" s="3"/>
      <c r="N2857" s="3"/>
      <c r="O2857" s="3"/>
      <c r="P2857" s="3"/>
      <c r="Q2857" s="3"/>
      <c r="R2857" s="3"/>
      <c r="S2857" s="3"/>
      <c r="T2857" s="3" t="str">
        <f t="shared" si="352"/>
        <v>SIN CECO</v>
      </c>
      <c r="U2857" s="3" t="str">
        <f t="shared" si="353"/>
        <v>NO</v>
      </c>
      <c r="V2857" t="str">
        <f t="shared" si="354"/>
        <v>UNIVERSIDAD SANTO TOMÁS-Debilidades PAYC</v>
      </c>
      <c r="W2857" s="53" t="str">
        <f t="shared" si="355"/>
        <v>-</v>
      </c>
      <c r="X2857">
        <f t="shared" si="356"/>
        <v>0</v>
      </c>
      <c r="Y2857" t="str">
        <f>IF(ISNA(VLOOKUP(B2857,CECOS_SIN_IDENTIFICAR!$A$2:$D$146,4,0)),"SIN CECO",IF(VLOOKUP(B2857,CECOS_SIN_IDENTIFICAR!$A$2:$D$146,4,0)=0,"SIN CECO",VLOOKUP(B2857,CECOS_SIN_IDENTIFICAR!$A$2:$D$146,4,0)))</f>
        <v/>
      </c>
      <c r="Z2857" t="str">
        <f t="shared" si="357"/>
        <v/>
      </c>
      <c r="AA2857" s="3" t="s">
        <v>114</v>
      </c>
      <c r="AB2857" t="str">
        <f t="shared" si="358"/>
        <v>Principales debilidades en el servicio que presta PAYC-Debilidades PAYC</v>
      </c>
      <c r="AC2857" t="str">
        <f>VLOOKUP(AB2857,CODIFICACION_PREGUNTAS!$C$2:$D$35,2,0)</f>
        <v>DEB001</v>
      </c>
    </row>
    <row r="2858" spans="1:29" x14ac:dyDescent="0.25">
      <c r="A2858" s="3">
        <f t="shared" si="359"/>
        <v>2857</v>
      </c>
      <c r="B2858" s="3" t="s">
        <v>253</v>
      </c>
      <c r="C2858" s="32">
        <v>40787</v>
      </c>
      <c r="D2858" s="3" t="s">
        <v>114</v>
      </c>
      <c r="E2858" s="3"/>
      <c r="F2858" s="3"/>
      <c r="G2858" s="2" t="s">
        <v>5</v>
      </c>
      <c r="H2858" s="3" t="s">
        <v>6</v>
      </c>
      <c r="I2858" s="3">
        <v>5</v>
      </c>
      <c r="J2858" s="3" t="s">
        <v>183</v>
      </c>
      <c r="K2858" s="3"/>
      <c r="L2858" s="3"/>
      <c r="M2858" s="3"/>
      <c r="N2858" s="3"/>
      <c r="O2858" s="3"/>
      <c r="P2858" s="3"/>
      <c r="Q2858" s="3"/>
      <c r="R2858" s="3"/>
      <c r="S2858" s="3"/>
      <c r="T2858" s="3" t="str">
        <f t="shared" si="352"/>
        <v>SIN CECO</v>
      </c>
      <c r="U2858" s="3" t="str">
        <f t="shared" si="353"/>
        <v>NO</v>
      </c>
      <c r="V2858" t="str">
        <f t="shared" si="354"/>
        <v>CLÍNICA SAN AGUSTÍN (COLINA) E PREVIA-Soporte Técnico</v>
      </c>
      <c r="W2858" s="53">
        <f t="shared" si="355"/>
        <v>5</v>
      </c>
      <c r="X2858">
        <f t="shared" si="356"/>
        <v>5</v>
      </c>
      <c r="Y2858">
        <f>IF(ISNA(VLOOKUP(B2858,CECOS_SIN_IDENTIFICAR!$A$2:$D$146,4,0)),"SIN CECO",IF(VLOOKUP(B2858,CECOS_SIN_IDENTIFICAR!$A$2:$D$146,4,0)=0,"SIN CECO",VLOOKUP(B2858,CECOS_SIN_IDENTIFICAR!$A$2:$D$146,4,0)))</f>
        <v>1309</v>
      </c>
      <c r="Z2858">
        <f t="shared" si="357"/>
        <v>1309</v>
      </c>
      <c r="AA2858" s="3" t="s">
        <v>114</v>
      </c>
      <c r="AB2858" t="str">
        <f t="shared" si="358"/>
        <v>a. Conocimiento específico de temas aplicables al proyecto-Soporte Técnico</v>
      </c>
      <c r="AC2858" t="str">
        <f>VLOOKUP(AB2858,CODIFICACION_PREGUNTAS!$C$2:$D$35,2,0)</f>
        <v>SOPORTE_TEC001</v>
      </c>
    </row>
    <row r="2859" spans="1:29" x14ac:dyDescent="0.25">
      <c r="A2859" s="3">
        <f t="shared" si="359"/>
        <v>2858</v>
      </c>
      <c r="B2859" s="3" t="s">
        <v>253</v>
      </c>
      <c r="C2859" s="32">
        <v>40787</v>
      </c>
      <c r="D2859" s="3" t="s">
        <v>114</v>
      </c>
      <c r="E2859" s="3"/>
      <c r="F2859" s="3"/>
      <c r="G2859" s="2" t="s">
        <v>7</v>
      </c>
      <c r="H2859" s="3" t="s">
        <v>6</v>
      </c>
      <c r="I2859" s="3">
        <v>5</v>
      </c>
      <c r="J2859" s="3" t="s">
        <v>183</v>
      </c>
      <c r="K2859" s="3"/>
      <c r="L2859" s="3"/>
      <c r="M2859" s="3"/>
      <c r="N2859" s="3"/>
      <c r="O2859" s="3"/>
      <c r="P2859" s="3"/>
      <c r="Q2859" s="3"/>
      <c r="R2859" s="3"/>
      <c r="S2859" s="3"/>
      <c r="T2859" s="3" t="str">
        <f t="shared" si="352"/>
        <v>SIN CECO</v>
      </c>
      <c r="U2859" s="3" t="str">
        <f t="shared" si="353"/>
        <v>NO</v>
      </c>
      <c r="V2859" t="str">
        <f t="shared" si="354"/>
        <v>CLÍNICA SAN AGUSTÍN (COLINA) E PREVIA-Soporte Técnico</v>
      </c>
      <c r="W2859" s="53">
        <f t="shared" si="355"/>
        <v>5</v>
      </c>
      <c r="X2859">
        <f t="shared" si="356"/>
        <v>5</v>
      </c>
      <c r="Y2859">
        <f>IF(ISNA(VLOOKUP(B2859,CECOS_SIN_IDENTIFICAR!$A$2:$D$146,4,0)),"SIN CECO",IF(VLOOKUP(B2859,CECOS_SIN_IDENTIFICAR!$A$2:$D$146,4,0)=0,"SIN CECO",VLOOKUP(B2859,CECOS_SIN_IDENTIFICAR!$A$2:$D$146,4,0)))</f>
        <v>1309</v>
      </c>
      <c r="Z2859">
        <f t="shared" si="357"/>
        <v>1309</v>
      </c>
      <c r="AA2859" s="3" t="s">
        <v>114</v>
      </c>
      <c r="AB2859" t="str">
        <f t="shared" si="358"/>
        <v>b. Idoneidad y Calidad del soporte-Soporte Técnico</v>
      </c>
      <c r="AC2859" t="str">
        <f>VLOOKUP(AB2859,CODIFICACION_PREGUNTAS!$C$2:$D$35,2,0)</f>
        <v>SOPORTE_TEC002</v>
      </c>
    </row>
    <row r="2860" spans="1:29" x14ac:dyDescent="0.25">
      <c r="A2860" s="3">
        <f t="shared" si="359"/>
        <v>2859</v>
      </c>
      <c r="B2860" s="3" t="s">
        <v>253</v>
      </c>
      <c r="C2860" s="32">
        <v>40787</v>
      </c>
      <c r="D2860" s="3" t="s">
        <v>114</v>
      </c>
      <c r="E2860" s="3"/>
      <c r="F2860" s="3"/>
      <c r="G2860" s="2" t="s">
        <v>8</v>
      </c>
      <c r="H2860" s="3" t="s">
        <v>6</v>
      </c>
      <c r="I2860" s="3">
        <v>5</v>
      </c>
      <c r="J2860" s="3" t="s">
        <v>183</v>
      </c>
      <c r="K2860" s="3"/>
      <c r="L2860" s="3"/>
      <c r="M2860" s="3"/>
      <c r="N2860" s="3"/>
      <c r="O2860" s="3"/>
      <c r="P2860" s="3"/>
      <c r="Q2860" s="3"/>
      <c r="R2860" s="3"/>
      <c r="S2860" s="3"/>
      <c r="T2860" s="3" t="str">
        <f t="shared" si="352"/>
        <v>SIN CECO</v>
      </c>
      <c r="U2860" s="3" t="str">
        <f t="shared" si="353"/>
        <v>NO</v>
      </c>
      <c r="V2860" t="str">
        <f t="shared" si="354"/>
        <v>CLÍNICA SAN AGUSTÍN (COLINA) E PREVIA-Soporte Técnico</v>
      </c>
      <c r="W2860" s="53">
        <f t="shared" si="355"/>
        <v>5</v>
      </c>
      <c r="X2860">
        <f t="shared" si="356"/>
        <v>5</v>
      </c>
      <c r="Y2860">
        <f>IF(ISNA(VLOOKUP(B2860,CECOS_SIN_IDENTIFICAR!$A$2:$D$146,4,0)),"SIN CECO",IF(VLOOKUP(B2860,CECOS_SIN_IDENTIFICAR!$A$2:$D$146,4,0)=0,"SIN CECO",VLOOKUP(B2860,CECOS_SIN_IDENTIFICAR!$A$2:$D$146,4,0)))</f>
        <v>1309</v>
      </c>
      <c r="Z2860">
        <f t="shared" si="357"/>
        <v>1309</v>
      </c>
      <c r="AA2860" s="3" t="s">
        <v>114</v>
      </c>
      <c r="AB2860" t="str">
        <f t="shared" si="358"/>
        <v>c. Cumplimiento de especificaciones técnicas de construcción-Soporte Técnico</v>
      </c>
      <c r="AC2860" t="str">
        <f>VLOOKUP(AB2860,CODIFICACION_PREGUNTAS!$C$2:$D$35,2,0)</f>
        <v>SOPORTE_TEC003</v>
      </c>
    </row>
    <row r="2861" spans="1:29" x14ac:dyDescent="0.25">
      <c r="A2861" s="3">
        <f t="shared" si="359"/>
        <v>2860</v>
      </c>
      <c r="B2861" s="3" t="s">
        <v>253</v>
      </c>
      <c r="C2861" s="32">
        <v>40787</v>
      </c>
      <c r="D2861" s="3" t="s">
        <v>114</v>
      </c>
      <c r="E2861" s="3"/>
      <c r="F2861" s="3"/>
      <c r="G2861" s="2" t="s">
        <v>9</v>
      </c>
      <c r="H2861" s="3" t="s">
        <v>6</v>
      </c>
      <c r="I2861" s="3">
        <v>5</v>
      </c>
      <c r="J2861" s="3" t="s">
        <v>183</v>
      </c>
      <c r="K2861" s="3"/>
      <c r="L2861" s="3"/>
      <c r="M2861" s="3"/>
      <c r="N2861" s="3"/>
      <c r="O2861" s="3"/>
      <c r="P2861" s="3"/>
      <c r="Q2861" s="3"/>
      <c r="R2861" s="3"/>
      <c r="S2861" s="3"/>
      <c r="T2861" s="3" t="str">
        <f t="shared" si="352"/>
        <v>SIN CECO</v>
      </c>
      <c r="U2861" s="3" t="str">
        <f t="shared" si="353"/>
        <v>NO</v>
      </c>
      <c r="V2861" t="str">
        <f t="shared" si="354"/>
        <v>CLÍNICA SAN AGUSTÍN (COLINA) E PREVIA-Soporte Técnico</v>
      </c>
      <c r="W2861" s="53">
        <f t="shared" si="355"/>
        <v>5</v>
      </c>
      <c r="X2861">
        <f t="shared" si="356"/>
        <v>5</v>
      </c>
      <c r="Y2861">
        <f>IF(ISNA(VLOOKUP(B2861,CECOS_SIN_IDENTIFICAR!$A$2:$D$146,4,0)),"SIN CECO",IF(VLOOKUP(B2861,CECOS_SIN_IDENTIFICAR!$A$2:$D$146,4,0)=0,"SIN CECO",VLOOKUP(B2861,CECOS_SIN_IDENTIFICAR!$A$2:$D$146,4,0)))</f>
        <v>1309</v>
      </c>
      <c r="Z2861">
        <f t="shared" si="357"/>
        <v>1309</v>
      </c>
      <c r="AA2861" s="3" t="s">
        <v>114</v>
      </c>
      <c r="AB2861" t="str">
        <f t="shared" si="358"/>
        <v>d. Confiabilidad de los conceptos aplicados-Soporte Técnico</v>
      </c>
      <c r="AC2861" t="str">
        <f>VLOOKUP(AB2861,CODIFICACION_PREGUNTAS!$C$2:$D$35,2,0)</f>
        <v>SOPORTE_TEC004</v>
      </c>
    </row>
    <row r="2862" spans="1:29" x14ac:dyDescent="0.25">
      <c r="A2862" s="3">
        <f t="shared" si="359"/>
        <v>2861</v>
      </c>
      <c r="B2862" s="3" t="s">
        <v>253</v>
      </c>
      <c r="C2862" s="32">
        <v>40787</v>
      </c>
      <c r="D2862" s="3" t="s">
        <v>114</v>
      </c>
      <c r="E2862" s="3"/>
      <c r="F2862" s="3"/>
      <c r="G2862" s="2" t="s">
        <v>10</v>
      </c>
      <c r="H2862" s="3" t="s">
        <v>6</v>
      </c>
      <c r="I2862" s="3">
        <v>5</v>
      </c>
      <c r="J2862" s="3" t="s">
        <v>183</v>
      </c>
      <c r="K2862" s="3"/>
      <c r="L2862" s="3"/>
      <c r="M2862" s="3"/>
      <c r="N2862" s="3"/>
      <c r="O2862" s="3"/>
      <c r="P2862" s="3"/>
      <c r="Q2862" s="3"/>
      <c r="R2862" s="3"/>
      <c r="S2862" s="3"/>
      <c r="T2862" s="3" t="str">
        <f t="shared" si="352"/>
        <v>SIN CECO</v>
      </c>
      <c r="U2862" s="3" t="str">
        <f t="shared" si="353"/>
        <v>NO</v>
      </c>
      <c r="V2862" t="str">
        <f t="shared" si="354"/>
        <v>CLÍNICA SAN AGUSTÍN (COLINA) E PREVIA-Soporte Técnico</v>
      </c>
      <c r="W2862" s="53">
        <f t="shared" si="355"/>
        <v>5</v>
      </c>
      <c r="X2862">
        <f t="shared" si="356"/>
        <v>5</v>
      </c>
      <c r="Y2862">
        <f>IF(ISNA(VLOOKUP(B2862,CECOS_SIN_IDENTIFICAR!$A$2:$D$146,4,0)),"SIN CECO",IF(VLOOKUP(B2862,CECOS_SIN_IDENTIFICAR!$A$2:$D$146,4,0)=0,"SIN CECO",VLOOKUP(B2862,CECOS_SIN_IDENTIFICAR!$A$2:$D$146,4,0)))</f>
        <v>1309</v>
      </c>
      <c r="Z2862">
        <f t="shared" si="357"/>
        <v>1309</v>
      </c>
      <c r="AA2862" s="3" t="s">
        <v>114</v>
      </c>
      <c r="AB2862" t="str">
        <f t="shared" si="358"/>
        <v>e. Oportunidad en entrega de información o requerimientos-Soporte Técnico</v>
      </c>
      <c r="AC2862" t="str">
        <f>VLOOKUP(AB2862,CODIFICACION_PREGUNTAS!$C$2:$D$35,2,0)</f>
        <v>SOPORTE_TEC005</v>
      </c>
    </row>
    <row r="2863" spans="1:29" x14ac:dyDescent="0.25">
      <c r="A2863" s="3">
        <f t="shared" si="359"/>
        <v>2862</v>
      </c>
      <c r="B2863" s="3" t="s">
        <v>253</v>
      </c>
      <c r="C2863" s="32">
        <v>40787</v>
      </c>
      <c r="D2863" s="3" t="s">
        <v>114</v>
      </c>
      <c r="E2863" s="3"/>
      <c r="F2863" s="3"/>
      <c r="G2863" s="2" t="s">
        <v>11</v>
      </c>
      <c r="H2863" s="3" t="s">
        <v>12</v>
      </c>
      <c r="I2863" s="3">
        <v>5</v>
      </c>
      <c r="J2863" s="3" t="s">
        <v>183</v>
      </c>
      <c r="K2863" s="3"/>
      <c r="L2863" s="3"/>
      <c r="M2863" s="3"/>
      <c r="N2863" s="3"/>
      <c r="O2863" s="3"/>
      <c r="P2863" s="3"/>
      <c r="Q2863" s="3"/>
      <c r="R2863" s="3"/>
      <c r="S2863" s="3"/>
      <c r="T2863" s="3" t="str">
        <f t="shared" si="352"/>
        <v>SIN CECO</v>
      </c>
      <c r="U2863" s="3" t="str">
        <f t="shared" si="353"/>
        <v>NO</v>
      </c>
      <c r="V2863" t="str">
        <f t="shared" si="354"/>
        <v>CLÍNICA SAN AGUSTÍN (COLINA) E PREVIA-Soporte Administrativo</v>
      </c>
      <c r="W2863" s="53">
        <f t="shared" si="355"/>
        <v>5</v>
      </c>
      <c r="X2863">
        <f t="shared" si="356"/>
        <v>5</v>
      </c>
      <c r="Y2863">
        <f>IF(ISNA(VLOOKUP(B2863,CECOS_SIN_IDENTIFICAR!$A$2:$D$146,4,0)),"SIN CECO",IF(VLOOKUP(B2863,CECOS_SIN_IDENTIFICAR!$A$2:$D$146,4,0)=0,"SIN CECO",VLOOKUP(B2863,CECOS_SIN_IDENTIFICAR!$A$2:$D$146,4,0)))</f>
        <v>1309</v>
      </c>
      <c r="Z2863">
        <f t="shared" si="357"/>
        <v>1309</v>
      </c>
      <c r="AA2863" s="3" t="s">
        <v>114</v>
      </c>
      <c r="AB2863" t="str">
        <f t="shared" si="358"/>
        <v>a. Oportunidad de la gestión en obra-Soporte Administrativo</v>
      </c>
      <c r="AC2863" t="str">
        <f>VLOOKUP(AB2863,CODIFICACION_PREGUNTAS!$C$2:$D$35,2,0)</f>
        <v>SOPORTE_ADMON001</v>
      </c>
    </row>
    <row r="2864" spans="1:29" x14ac:dyDescent="0.25">
      <c r="A2864" s="3">
        <f t="shared" si="359"/>
        <v>2863</v>
      </c>
      <c r="B2864" s="3" t="s">
        <v>253</v>
      </c>
      <c r="C2864" s="32">
        <v>40787</v>
      </c>
      <c r="D2864" s="3" t="s">
        <v>114</v>
      </c>
      <c r="E2864" s="3"/>
      <c r="F2864" s="3"/>
      <c r="G2864" s="2" t="s">
        <v>13</v>
      </c>
      <c r="H2864" s="3" t="s">
        <v>12</v>
      </c>
      <c r="I2864" s="3">
        <v>5</v>
      </c>
      <c r="J2864" s="3" t="s">
        <v>183</v>
      </c>
      <c r="K2864" s="3"/>
      <c r="L2864" s="3"/>
      <c r="M2864" s="3"/>
      <c r="N2864" s="3"/>
      <c r="O2864" s="3"/>
      <c r="P2864" s="3"/>
      <c r="Q2864" s="3"/>
      <c r="R2864" s="3"/>
      <c r="S2864" s="3"/>
      <c r="T2864" s="3" t="str">
        <f t="shared" si="352"/>
        <v>SIN CECO</v>
      </c>
      <c r="U2864" s="3" t="str">
        <f t="shared" si="353"/>
        <v>NO</v>
      </c>
      <c r="V2864" t="str">
        <f t="shared" si="354"/>
        <v>CLÍNICA SAN AGUSTÍN (COLINA) E PREVIA-Soporte Administrativo</v>
      </c>
      <c r="W2864" s="53">
        <f t="shared" si="355"/>
        <v>5</v>
      </c>
      <c r="X2864">
        <f t="shared" si="356"/>
        <v>5</v>
      </c>
      <c r="Y2864">
        <f>IF(ISNA(VLOOKUP(B2864,CECOS_SIN_IDENTIFICAR!$A$2:$D$146,4,0)),"SIN CECO",IF(VLOOKUP(B2864,CECOS_SIN_IDENTIFICAR!$A$2:$D$146,4,0)=0,"SIN CECO",VLOOKUP(B2864,CECOS_SIN_IDENTIFICAR!$A$2:$D$146,4,0)))</f>
        <v>1309</v>
      </c>
      <c r="Z2864">
        <f t="shared" si="357"/>
        <v>1309</v>
      </c>
      <c r="AA2864" s="3" t="s">
        <v>114</v>
      </c>
      <c r="AB2864" t="str">
        <f t="shared" si="358"/>
        <v>b. Manejo administrativo del proyecto-Soporte Administrativo</v>
      </c>
      <c r="AC2864" t="str">
        <f>VLOOKUP(AB2864,CODIFICACION_PREGUNTAS!$C$2:$D$35,2,0)</f>
        <v>SOPORTE_ADMON002</v>
      </c>
    </row>
    <row r="2865" spans="1:29" x14ac:dyDescent="0.25">
      <c r="A2865" s="3">
        <f t="shared" si="359"/>
        <v>2864</v>
      </c>
      <c r="B2865" s="3" t="s">
        <v>253</v>
      </c>
      <c r="C2865" s="32">
        <v>40787</v>
      </c>
      <c r="D2865" s="3" t="s">
        <v>114</v>
      </c>
      <c r="E2865" s="3"/>
      <c r="F2865" s="3"/>
      <c r="G2865" s="2" t="s">
        <v>14</v>
      </c>
      <c r="H2865" s="3" t="s">
        <v>12</v>
      </c>
      <c r="I2865" s="3">
        <v>5</v>
      </c>
      <c r="J2865" s="3" t="s">
        <v>183</v>
      </c>
      <c r="K2865" s="3"/>
      <c r="L2865" s="3"/>
      <c r="M2865" s="3"/>
      <c r="N2865" s="3"/>
      <c r="O2865" s="3"/>
      <c r="P2865" s="3"/>
      <c r="Q2865" s="3"/>
      <c r="R2865" s="3"/>
      <c r="S2865" s="3"/>
      <c r="T2865" s="3" t="str">
        <f t="shared" si="352"/>
        <v>SIN CECO</v>
      </c>
      <c r="U2865" s="3" t="str">
        <f t="shared" si="353"/>
        <v>NO</v>
      </c>
      <c r="V2865" t="str">
        <f t="shared" si="354"/>
        <v>CLÍNICA SAN AGUSTÍN (COLINA) E PREVIA-Soporte Administrativo</v>
      </c>
      <c r="W2865" s="53">
        <f t="shared" si="355"/>
        <v>5</v>
      </c>
      <c r="X2865">
        <f t="shared" si="356"/>
        <v>5</v>
      </c>
      <c r="Y2865">
        <f>IF(ISNA(VLOOKUP(B2865,CECOS_SIN_IDENTIFICAR!$A$2:$D$146,4,0)),"SIN CECO",IF(VLOOKUP(B2865,CECOS_SIN_IDENTIFICAR!$A$2:$D$146,4,0)=0,"SIN CECO",VLOOKUP(B2865,CECOS_SIN_IDENTIFICAR!$A$2:$D$146,4,0)))</f>
        <v>1309</v>
      </c>
      <c r="Z2865">
        <f t="shared" si="357"/>
        <v>1309</v>
      </c>
      <c r="AA2865" s="3" t="s">
        <v>114</v>
      </c>
      <c r="AB2865" t="str">
        <f t="shared" si="358"/>
        <v>c. Información clara y veraz sobre la administración de proyecto-Soporte Administrativo</v>
      </c>
      <c r="AC2865" t="str">
        <f>VLOOKUP(AB2865,CODIFICACION_PREGUNTAS!$C$2:$D$35,2,0)</f>
        <v>SOPORTE_ADMON003</v>
      </c>
    </row>
    <row r="2866" spans="1:29" x14ac:dyDescent="0.25">
      <c r="A2866" s="3">
        <f t="shared" si="359"/>
        <v>2865</v>
      </c>
      <c r="B2866" s="3" t="s">
        <v>253</v>
      </c>
      <c r="C2866" s="32">
        <v>40787</v>
      </c>
      <c r="D2866" s="3" t="s">
        <v>114</v>
      </c>
      <c r="E2866" s="3"/>
      <c r="F2866" s="3"/>
      <c r="G2866" s="2" t="s">
        <v>15</v>
      </c>
      <c r="H2866" s="3" t="s">
        <v>12</v>
      </c>
      <c r="I2866" s="3">
        <v>5</v>
      </c>
      <c r="J2866" s="3" t="s">
        <v>183</v>
      </c>
      <c r="K2866" s="3"/>
      <c r="L2866" s="3"/>
      <c r="M2866" s="3"/>
      <c r="N2866" s="3"/>
      <c r="O2866" s="3"/>
      <c r="P2866" s="3"/>
      <c r="Q2866" s="3"/>
      <c r="R2866" s="3"/>
      <c r="S2866" s="3"/>
      <c r="T2866" s="3" t="str">
        <f t="shared" si="352"/>
        <v>SIN CECO</v>
      </c>
      <c r="U2866" s="3" t="str">
        <f t="shared" si="353"/>
        <v>NO</v>
      </c>
      <c r="V2866" t="str">
        <f t="shared" si="354"/>
        <v>CLÍNICA SAN AGUSTÍN (COLINA) E PREVIA-Soporte Administrativo</v>
      </c>
      <c r="W2866" s="53">
        <f t="shared" si="355"/>
        <v>5</v>
      </c>
      <c r="X2866">
        <f t="shared" si="356"/>
        <v>5</v>
      </c>
      <c r="Y2866">
        <f>IF(ISNA(VLOOKUP(B2866,CECOS_SIN_IDENTIFICAR!$A$2:$D$146,4,0)),"SIN CECO",IF(VLOOKUP(B2866,CECOS_SIN_IDENTIFICAR!$A$2:$D$146,4,0)=0,"SIN CECO",VLOOKUP(B2866,CECOS_SIN_IDENTIFICAR!$A$2:$D$146,4,0)))</f>
        <v>1309</v>
      </c>
      <c r="Z2866">
        <f t="shared" si="357"/>
        <v>1309</v>
      </c>
      <c r="AA2866" s="3" t="s">
        <v>114</v>
      </c>
      <c r="AB2866" t="str">
        <f t="shared" si="358"/>
        <v>d. Cumplimientos con expectativas del cliente-Soporte Administrativo</v>
      </c>
      <c r="AC2866" t="str">
        <f>VLOOKUP(AB2866,CODIFICACION_PREGUNTAS!$C$2:$D$35,2,0)</f>
        <v>SOPORTE_ADMON004</v>
      </c>
    </row>
    <row r="2867" spans="1:29" x14ac:dyDescent="0.25">
      <c r="A2867" s="3">
        <f t="shared" si="359"/>
        <v>2866</v>
      </c>
      <c r="B2867" s="3" t="s">
        <v>253</v>
      </c>
      <c r="C2867" s="32">
        <v>40787</v>
      </c>
      <c r="D2867" s="3" t="s">
        <v>114</v>
      </c>
      <c r="E2867" s="3"/>
      <c r="F2867" s="3"/>
      <c r="G2867" s="2" t="s">
        <v>16</v>
      </c>
      <c r="H2867" s="3" t="s">
        <v>12</v>
      </c>
      <c r="I2867" s="3">
        <v>5</v>
      </c>
      <c r="J2867" s="3" t="s">
        <v>183</v>
      </c>
      <c r="K2867" s="3"/>
      <c r="L2867" s="3"/>
      <c r="M2867" s="3"/>
      <c r="N2867" s="3"/>
      <c r="O2867" s="3"/>
      <c r="P2867" s="3"/>
      <c r="Q2867" s="3"/>
      <c r="R2867" s="3"/>
      <c r="S2867" s="3"/>
      <c r="T2867" s="3" t="str">
        <f t="shared" si="352"/>
        <v>SIN CECO</v>
      </c>
      <c r="U2867" s="3" t="str">
        <f t="shared" si="353"/>
        <v>NO</v>
      </c>
      <c r="V2867" t="str">
        <f t="shared" si="354"/>
        <v>CLÍNICA SAN AGUSTÍN (COLINA) E PREVIA-Soporte Administrativo</v>
      </c>
      <c r="W2867" s="53">
        <f t="shared" si="355"/>
        <v>5</v>
      </c>
      <c r="X2867">
        <f t="shared" si="356"/>
        <v>5</v>
      </c>
      <c r="Y2867">
        <f>IF(ISNA(VLOOKUP(B2867,CECOS_SIN_IDENTIFICAR!$A$2:$D$146,4,0)),"SIN CECO",IF(VLOOKUP(B2867,CECOS_SIN_IDENTIFICAR!$A$2:$D$146,4,0)=0,"SIN CECO",VLOOKUP(B2867,CECOS_SIN_IDENTIFICAR!$A$2:$D$146,4,0)))</f>
        <v>1309</v>
      </c>
      <c r="Z2867">
        <f t="shared" si="357"/>
        <v>1309</v>
      </c>
      <c r="AA2867" s="3" t="s">
        <v>114</v>
      </c>
      <c r="AB2867" t="str">
        <f t="shared" si="358"/>
        <v>e. Control de presupuesto-Soporte Administrativo</v>
      </c>
      <c r="AC2867" t="str">
        <f>VLOOKUP(AB2867,CODIFICACION_PREGUNTAS!$C$2:$D$35,2,0)</f>
        <v>SOPORTE_ADMON005</v>
      </c>
    </row>
    <row r="2868" spans="1:29" x14ac:dyDescent="0.25">
      <c r="A2868" s="3">
        <f t="shared" si="359"/>
        <v>2867</v>
      </c>
      <c r="B2868" s="3" t="s">
        <v>253</v>
      </c>
      <c r="C2868" s="32">
        <v>40787</v>
      </c>
      <c r="D2868" s="3" t="s">
        <v>114</v>
      </c>
      <c r="E2868" s="3"/>
      <c r="F2868" s="3"/>
      <c r="G2868" s="2" t="s">
        <v>17</v>
      </c>
      <c r="H2868" s="3" t="s">
        <v>18</v>
      </c>
      <c r="I2868" s="3">
        <v>5</v>
      </c>
      <c r="J2868" s="3" t="s">
        <v>183</v>
      </c>
      <c r="K2868" s="3"/>
      <c r="L2868" s="3"/>
      <c r="M2868" s="3"/>
      <c r="N2868" s="3"/>
      <c r="O2868" s="3"/>
      <c r="P2868" s="3"/>
      <c r="Q2868" s="3"/>
      <c r="R2868" s="3"/>
      <c r="S2868" s="3"/>
      <c r="T2868" s="3" t="str">
        <f t="shared" si="352"/>
        <v>SIN CECO</v>
      </c>
      <c r="U2868" s="3" t="str">
        <f t="shared" si="353"/>
        <v>NO</v>
      </c>
      <c r="V2868" t="str">
        <f t="shared" si="354"/>
        <v>CLÍNICA SAN AGUSTÍN (COLINA) E PREVIA-Soporte Directivo (Coordinador y Gerencia)</v>
      </c>
      <c r="W2868" s="53">
        <f t="shared" si="355"/>
        <v>5</v>
      </c>
      <c r="X2868">
        <f t="shared" si="356"/>
        <v>5</v>
      </c>
      <c r="Y2868">
        <f>IF(ISNA(VLOOKUP(B2868,CECOS_SIN_IDENTIFICAR!$A$2:$D$146,4,0)),"SIN CECO",IF(VLOOKUP(B2868,CECOS_SIN_IDENTIFICAR!$A$2:$D$146,4,0)=0,"SIN CECO",VLOOKUP(B2868,CECOS_SIN_IDENTIFICAR!$A$2:$D$146,4,0)))</f>
        <v>1309</v>
      </c>
      <c r="Z2868">
        <f t="shared" si="357"/>
        <v>1309</v>
      </c>
      <c r="AA2868" s="3" t="s">
        <v>114</v>
      </c>
      <c r="AB2868" t="str">
        <f t="shared" si="358"/>
        <v>a. Apoyo y presencia en el proyecto-Soporte Directivo (Coordinador y Gerencia)</v>
      </c>
      <c r="AC2868" t="str">
        <f>VLOOKUP(AB2868,CODIFICACION_PREGUNTAS!$C$2:$D$35,2,0)</f>
        <v>SOPORTE_DIR001</v>
      </c>
    </row>
    <row r="2869" spans="1:29" x14ac:dyDescent="0.25">
      <c r="A2869" s="3">
        <f t="shared" si="359"/>
        <v>2868</v>
      </c>
      <c r="B2869" s="3" t="s">
        <v>253</v>
      </c>
      <c r="C2869" s="32">
        <v>40787</v>
      </c>
      <c r="D2869" s="3" t="s">
        <v>114</v>
      </c>
      <c r="E2869" s="3"/>
      <c r="F2869" s="3"/>
      <c r="G2869" s="2" t="s">
        <v>19</v>
      </c>
      <c r="H2869" s="3" t="s">
        <v>18</v>
      </c>
      <c r="I2869" s="3">
        <v>5</v>
      </c>
      <c r="J2869" s="3" t="s">
        <v>183</v>
      </c>
      <c r="K2869" s="3"/>
      <c r="L2869" s="3"/>
      <c r="M2869" s="3"/>
      <c r="N2869" s="3"/>
      <c r="O2869" s="3"/>
      <c r="P2869" s="3"/>
      <c r="Q2869" s="3"/>
      <c r="R2869" s="3"/>
      <c r="S2869" s="3"/>
      <c r="T2869" s="3" t="str">
        <f t="shared" si="352"/>
        <v>SIN CECO</v>
      </c>
      <c r="U2869" s="3" t="str">
        <f t="shared" si="353"/>
        <v>NO</v>
      </c>
      <c r="V2869" t="str">
        <f t="shared" si="354"/>
        <v>CLÍNICA SAN AGUSTÍN (COLINA) E PREVIA-Soporte Directivo (Coordinador y Gerencia)</v>
      </c>
      <c r="W2869" s="53">
        <f t="shared" si="355"/>
        <v>5</v>
      </c>
      <c r="X2869">
        <f t="shared" si="356"/>
        <v>5</v>
      </c>
      <c r="Y2869">
        <f>IF(ISNA(VLOOKUP(B2869,CECOS_SIN_IDENTIFICAR!$A$2:$D$146,4,0)),"SIN CECO",IF(VLOOKUP(B2869,CECOS_SIN_IDENTIFICAR!$A$2:$D$146,4,0)=0,"SIN CECO",VLOOKUP(B2869,CECOS_SIN_IDENTIFICAR!$A$2:$D$146,4,0)))</f>
        <v>1309</v>
      </c>
      <c r="Z2869">
        <f t="shared" si="357"/>
        <v>1309</v>
      </c>
      <c r="AA2869" s="3" t="s">
        <v>114</v>
      </c>
      <c r="AB2869" t="str">
        <f t="shared" si="358"/>
        <v>b. Conocimiento del proyecto-Soporte Directivo (Coordinador y Gerencia)</v>
      </c>
      <c r="AC2869" t="str">
        <f>VLOOKUP(AB2869,CODIFICACION_PREGUNTAS!$C$2:$D$35,2,0)</f>
        <v>SOPORTE_DIR002</v>
      </c>
    </row>
    <row r="2870" spans="1:29" x14ac:dyDescent="0.25">
      <c r="A2870" s="3">
        <f t="shared" si="359"/>
        <v>2869</v>
      </c>
      <c r="B2870" s="3" t="s">
        <v>253</v>
      </c>
      <c r="C2870" s="32">
        <v>40787</v>
      </c>
      <c r="D2870" s="3" t="s">
        <v>114</v>
      </c>
      <c r="E2870" s="3"/>
      <c r="F2870" s="3"/>
      <c r="G2870" s="2" t="s">
        <v>20</v>
      </c>
      <c r="H2870" s="3" t="s">
        <v>18</v>
      </c>
      <c r="I2870" s="3">
        <v>5</v>
      </c>
      <c r="J2870" s="3" t="s">
        <v>183</v>
      </c>
      <c r="K2870" s="3"/>
      <c r="L2870" s="3"/>
      <c r="M2870" s="3"/>
      <c r="N2870" s="3"/>
      <c r="O2870" s="3"/>
      <c r="P2870" s="3"/>
      <c r="Q2870" s="3"/>
      <c r="R2870" s="3"/>
      <c r="S2870" s="3"/>
      <c r="T2870" s="3" t="str">
        <f t="shared" si="352"/>
        <v>SIN CECO</v>
      </c>
      <c r="U2870" s="3" t="str">
        <f t="shared" si="353"/>
        <v>NO</v>
      </c>
      <c r="V2870" t="str">
        <f t="shared" si="354"/>
        <v>CLÍNICA SAN AGUSTÍN (COLINA) E PREVIA-Soporte Directivo (Coordinador y Gerencia)</v>
      </c>
      <c r="W2870" s="53">
        <f t="shared" si="355"/>
        <v>5</v>
      </c>
      <c r="X2870">
        <f t="shared" si="356"/>
        <v>5</v>
      </c>
      <c r="Y2870">
        <f>IF(ISNA(VLOOKUP(B2870,CECOS_SIN_IDENTIFICAR!$A$2:$D$146,4,0)),"SIN CECO",IF(VLOOKUP(B2870,CECOS_SIN_IDENTIFICAR!$A$2:$D$146,4,0)=0,"SIN CECO",VLOOKUP(B2870,CECOS_SIN_IDENTIFICAR!$A$2:$D$146,4,0)))</f>
        <v>1309</v>
      </c>
      <c r="Z2870">
        <f t="shared" si="357"/>
        <v>1309</v>
      </c>
      <c r="AA2870" s="3" t="s">
        <v>114</v>
      </c>
      <c r="AB2870" t="str">
        <f t="shared" si="358"/>
        <v>c. Planteamiento de soluciones y manejo de conflictos-Soporte Directivo (Coordinador y Gerencia)</v>
      </c>
      <c r="AC2870" t="str">
        <f>VLOOKUP(AB2870,CODIFICACION_PREGUNTAS!$C$2:$D$35,2,0)</f>
        <v>SOPORTE_DIR003</v>
      </c>
    </row>
    <row r="2871" spans="1:29" x14ac:dyDescent="0.25">
      <c r="A2871" s="3">
        <f t="shared" si="359"/>
        <v>2870</v>
      </c>
      <c r="B2871" s="3" t="s">
        <v>253</v>
      </c>
      <c r="C2871" s="32">
        <v>40787</v>
      </c>
      <c r="D2871" s="3" t="s">
        <v>114</v>
      </c>
      <c r="E2871" s="3"/>
      <c r="F2871" s="3"/>
      <c r="G2871" s="2" t="s">
        <v>21</v>
      </c>
      <c r="H2871" s="3" t="s">
        <v>18</v>
      </c>
      <c r="I2871" s="3">
        <v>5</v>
      </c>
      <c r="J2871" s="3" t="s">
        <v>183</v>
      </c>
      <c r="K2871" s="3"/>
      <c r="L2871" s="3"/>
      <c r="M2871" s="3"/>
      <c r="N2871" s="3"/>
      <c r="O2871" s="3"/>
      <c r="P2871" s="3"/>
      <c r="Q2871" s="3"/>
      <c r="R2871" s="3"/>
      <c r="S2871" s="3"/>
      <c r="T2871" s="3" t="str">
        <f t="shared" si="352"/>
        <v>SIN CECO</v>
      </c>
      <c r="U2871" s="3" t="str">
        <f t="shared" si="353"/>
        <v>NO</v>
      </c>
      <c r="V2871" t="str">
        <f t="shared" si="354"/>
        <v>CLÍNICA SAN AGUSTÍN (COLINA) E PREVIA-Soporte Directivo (Coordinador y Gerencia)</v>
      </c>
      <c r="W2871" s="53">
        <f t="shared" si="355"/>
        <v>5</v>
      </c>
      <c r="X2871">
        <f t="shared" si="356"/>
        <v>5</v>
      </c>
      <c r="Y2871">
        <f>IF(ISNA(VLOOKUP(B2871,CECOS_SIN_IDENTIFICAR!$A$2:$D$146,4,0)),"SIN CECO",IF(VLOOKUP(B2871,CECOS_SIN_IDENTIFICAR!$A$2:$D$146,4,0)=0,"SIN CECO",VLOOKUP(B2871,CECOS_SIN_IDENTIFICAR!$A$2:$D$146,4,0)))</f>
        <v>1309</v>
      </c>
      <c r="Z2871">
        <f t="shared" si="357"/>
        <v>1309</v>
      </c>
      <c r="AA2871" s="3" t="s">
        <v>114</v>
      </c>
      <c r="AB2871" t="str">
        <f t="shared" si="358"/>
        <v>d. Cumplimiento de compromisos-Soporte Directivo (Coordinador y Gerencia)</v>
      </c>
      <c r="AC2871" t="str">
        <f>VLOOKUP(AB2871,CODIFICACION_PREGUNTAS!$C$2:$D$35,2,0)</f>
        <v>SOPORTE_DIR004</v>
      </c>
    </row>
    <row r="2872" spans="1:29" x14ac:dyDescent="0.25">
      <c r="A2872" s="3">
        <f t="shared" si="359"/>
        <v>2871</v>
      </c>
      <c r="B2872" s="3" t="s">
        <v>253</v>
      </c>
      <c r="C2872" s="32">
        <v>40787</v>
      </c>
      <c r="D2872" s="3" t="s">
        <v>114</v>
      </c>
      <c r="E2872" s="3"/>
      <c r="F2872" s="3"/>
      <c r="G2872" s="2" t="s">
        <v>22</v>
      </c>
      <c r="H2872" s="3" t="s">
        <v>18</v>
      </c>
      <c r="I2872" s="3">
        <v>5</v>
      </c>
      <c r="J2872" s="3" t="s">
        <v>183</v>
      </c>
      <c r="K2872" s="3"/>
      <c r="L2872" s="3"/>
      <c r="M2872" s="3"/>
      <c r="N2872" s="3"/>
      <c r="O2872" s="3"/>
      <c r="P2872" s="3"/>
      <c r="Q2872" s="3"/>
      <c r="R2872" s="3"/>
      <c r="S2872" s="3"/>
      <c r="T2872" s="3" t="str">
        <f t="shared" si="352"/>
        <v>SIN CECO</v>
      </c>
      <c r="U2872" s="3" t="str">
        <f t="shared" si="353"/>
        <v>NO</v>
      </c>
      <c r="V2872" t="str">
        <f t="shared" si="354"/>
        <v>CLÍNICA SAN AGUSTÍN (COLINA) E PREVIA-Soporte Directivo (Coordinador y Gerencia)</v>
      </c>
      <c r="W2872" s="53">
        <f t="shared" si="355"/>
        <v>5</v>
      </c>
      <c r="X2872">
        <f t="shared" si="356"/>
        <v>5</v>
      </c>
      <c r="Y2872">
        <f>IF(ISNA(VLOOKUP(B2872,CECOS_SIN_IDENTIFICAR!$A$2:$D$146,4,0)),"SIN CECO",IF(VLOOKUP(B2872,CECOS_SIN_IDENTIFICAR!$A$2:$D$146,4,0)=0,"SIN CECO",VLOOKUP(B2872,CECOS_SIN_IDENTIFICAR!$A$2:$D$146,4,0)))</f>
        <v>1309</v>
      </c>
      <c r="Z2872">
        <f t="shared" si="357"/>
        <v>1309</v>
      </c>
      <c r="AA2872" s="3" t="s">
        <v>114</v>
      </c>
      <c r="AB2872" t="str">
        <f t="shared" si="358"/>
        <v>e. Manejo del cliente-Soporte Directivo (Coordinador y Gerencia)</v>
      </c>
      <c r="AC2872" t="str">
        <f>VLOOKUP(AB2872,CODIFICACION_PREGUNTAS!$C$2:$D$35,2,0)</f>
        <v>SOPORTE_DIR005</v>
      </c>
    </row>
    <row r="2873" spans="1:29" x14ac:dyDescent="0.25">
      <c r="A2873" s="3">
        <f t="shared" si="359"/>
        <v>2872</v>
      </c>
      <c r="B2873" s="3" t="s">
        <v>253</v>
      </c>
      <c r="C2873" s="32">
        <v>40787</v>
      </c>
      <c r="D2873" s="3" t="s">
        <v>114</v>
      </c>
      <c r="E2873" s="3"/>
      <c r="F2873" s="3"/>
      <c r="G2873" s="2" t="s">
        <v>23</v>
      </c>
      <c r="H2873" s="3" t="s">
        <v>24</v>
      </c>
      <c r="I2873" s="3">
        <v>5</v>
      </c>
      <c r="J2873" s="3" t="s">
        <v>183</v>
      </c>
      <c r="K2873" s="3"/>
      <c r="L2873" s="3"/>
      <c r="M2873" s="3"/>
      <c r="N2873" s="3"/>
      <c r="O2873" s="3"/>
      <c r="P2873" s="3"/>
      <c r="Q2873" s="3"/>
      <c r="R2873" s="3"/>
      <c r="S2873" s="3"/>
      <c r="T2873" s="3" t="str">
        <f t="shared" si="352"/>
        <v>SIN CECO</v>
      </c>
      <c r="U2873" s="3" t="str">
        <f t="shared" si="353"/>
        <v>NO</v>
      </c>
      <c r="V2873" t="str">
        <f t="shared" si="354"/>
        <v>CLÍNICA SAN AGUSTÍN (COLINA) E PREVIA-Personal que presta el servicio en obra</v>
      </c>
      <c r="W2873" s="53">
        <f t="shared" si="355"/>
        <v>5</v>
      </c>
      <c r="X2873">
        <f t="shared" si="356"/>
        <v>5</v>
      </c>
      <c r="Y2873">
        <f>IF(ISNA(VLOOKUP(B2873,CECOS_SIN_IDENTIFICAR!$A$2:$D$146,4,0)),"SIN CECO",IF(VLOOKUP(B2873,CECOS_SIN_IDENTIFICAR!$A$2:$D$146,4,0)=0,"SIN CECO",VLOOKUP(B2873,CECOS_SIN_IDENTIFICAR!$A$2:$D$146,4,0)))</f>
        <v>1309</v>
      </c>
      <c r="Z2873">
        <f t="shared" si="357"/>
        <v>1309</v>
      </c>
      <c r="AA2873" s="3" t="s">
        <v>114</v>
      </c>
      <c r="AB2873" t="str">
        <f t="shared" si="358"/>
        <v>a. Idoneidad del personal-Personal que presta el servicio en obra</v>
      </c>
      <c r="AC2873" t="str">
        <f>VLOOKUP(AB2873,CODIFICACION_PREGUNTAS!$C$2:$D$35,2,0)</f>
        <v>PERSONAL001</v>
      </c>
    </row>
    <row r="2874" spans="1:29" x14ac:dyDescent="0.25">
      <c r="A2874" s="3">
        <f t="shared" si="359"/>
        <v>2873</v>
      </c>
      <c r="B2874" s="3" t="s">
        <v>253</v>
      </c>
      <c r="C2874" s="32">
        <v>40787</v>
      </c>
      <c r="D2874" s="3" t="s">
        <v>114</v>
      </c>
      <c r="E2874" s="3"/>
      <c r="F2874" s="3"/>
      <c r="G2874" s="2" t="s">
        <v>25</v>
      </c>
      <c r="H2874" s="3" t="s">
        <v>24</v>
      </c>
      <c r="I2874" s="3">
        <v>5</v>
      </c>
      <c r="J2874" s="3" t="s">
        <v>183</v>
      </c>
      <c r="K2874" s="3"/>
      <c r="L2874" s="3"/>
      <c r="M2874" s="3"/>
      <c r="N2874" s="3"/>
      <c r="O2874" s="3"/>
      <c r="P2874" s="3"/>
      <c r="Q2874" s="3"/>
      <c r="R2874" s="3"/>
      <c r="S2874" s="3"/>
      <c r="T2874" s="3" t="str">
        <f t="shared" si="352"/>
        <v>SIN CECO</v>
      </c>
      <c r="U2874" s="3" t="str">
        <f t="shared" si="353"/>
        <v>NO</v>
      </c>
      <c r="V2874" t="str">
        <f t="shared" si="354"/>
        <v>CLÍNICA SAN AGUSTÍN (COLINA) E PREVIA-Personal que presta el servicio en obra</v>
      </c>
      <c r="W2874" s="53">
        <f t="shared" si="355"/>
        <v>5</v>
      </c>
      <c r="X2874">
        <f t="shared" si="356"/>
        <v>5</v>
      </c>
      <c r="Y2874">
        <f>IF(ISNA(VLOOKUP(B2874,CECOS_SIN_IDENTIFICAR!$A$2:$D$146,4,0)),"SIN CECO",IF(VLOOKUP(B2874,CECOS_SIN_IDENTIFICAR!$A$2:$D$146,4,0)=0,"SIN CECO",VLOOKUP(B2874,CECOS_SIN_IDENTIFICAR!$A$2:$D$146,4,0)))</f>
        <v>1309</v>
      </c>
      <c r="Z2874">
        <f t="shared" si="357"/>
        <v>1309</v>
      </c>
      <c r="AA2874" s="3" t="s">
        <v>114</v>
      </c>
      <c r="AB2874" t="str">
        <f t="shared" si="358"/>
        <v>b. Oportuna atención al cliente-Personal que presta el servicio en obra</v>
      </c>
      <c r="AC2874" t="str">
        <f>VLOOKUP(AB2874,CODIFICACION_PREGUNTAS!$C$2:$D$35,2,0)</f>
        <v>PERSONAL002</v>
      </c>
    </row>
    <row r="2875" spans="1:29" x14ac:dyDescent="0.25">
      <c r="A2875" s="3">
        <f t="shared" si="359"/>
        <v>2874</v>
      </c>
      <c r="B2875" s="3" t="s">
        <v>253</v>
      </c>
      <c r="C2875" s="32">
        <v>40787</v>
      </c>
      <c r="D2875" s="3" t="s">
        <v>114</v>
      </c>
      <c r="E2875" s="3"/>
      <c r="F2875" s="3"/>
      <c r="G2875" s="2" t="s">
        <v>26</v>
      </c>
      <c r="H2875" s="3" t="s">
        <v>24</v>
      </c>
      <c r="I2875" s="3">
        <v>5</v>
      </c>
      <c r="J2875" s="3" t="s">
        <v>183</v>
      </c>
      <c r="K2875" s="3"/>
      <c r="L2875" s="3"/>
      <c r="M2875" s="3"/>
      <c r="N2875" s="3"/>
      <c r="O2875" s="3"/>
      <c r="P2875" s="3"/>
      <c r="Q2875" s="3"/>
      <c r="R2875" s="3"/>
      <c r="S2875" s="3"/>
      <c r="T2875" s="3" t="str">
        <f t="shared" si="352"/>
        <v>SIN CECO</v>
      </c>
      <c r="U2875" s="3" t="str">
        <f t="shared" si="353"/>
        <v>NO</v>
      </c>
      <c r="V2875" t="str">
        <f t="shared" si="354"/>
        <v>CLÍNICA SAN AGUSTÍN (COLINA) E PREVIA-Personal que presta el servicio en obra</v>
      </c>
      <c r="W2875" s="53">
        <f t="shared" si="355"/>
        <v>5</v>
      </c>
      <c r="X2875">
        <f t="shared" si="356"/>
        <v>5</v>
      </c>
      <c r="Y2875">
        <f>IF(ISNA(VLOOKUP(B2875,CECOS_SIN_IDENTIFICAR!$A$2:$D$146,4,0)),"SIN CECO",IF(VLOOKUP(B2875,CECOS_SIN_IDENTIFICAR!$A$2:$D$146,4,0)=0,"SIN CECO",VLOOKUP(B2875,CECOS_SIN_IDENTIFICAR!$A$2:$D$146,4,0)))</f>
        <v>1309</v>
      </c>
      <c r="Z2875">
        <f t="shared" si="357"/>
        <v>1309</v>
      </c>
      <c r="AA2875" s="3" t="s">
        <v>114</v>
      </c>
      <c r="AB2875" t="str">
        <f t="shared" si="358"/>
        <v>c. Compromiso con el proyecto-Personal que presta el servicio en obra</v>
      </c>
      <c r="AC2875" t="str">
        <f>VLOOKUP(AB2875,CODIFICACION_PREGUNTAS!$C$2:$D$35,2,0)</f>
        <v>PERSONAL003</v>
      </c>
    </row>
    <row r="2876" spans="1:29" x14ac:dyDescent="0.25">
      <c r="A2876" s="3">
        <f t="shared" si="359"/>
        <v>2875</v>
      </c>
      <c r="B2876" s="3" t="s">
        <v>253</v>
      </c>
      <c r="C2876" s="32">
        <v>40787</v>
      </c>
      <c r="D2876" s="3" t="s">
        <v>114</v>
      </c>
      <c r="E2876" s="3"/>
      <c r="F2876" s="3"/>
      <c r="G2876" s="2" t="s">
        <v>21</v>
      </c>
      <c r="H2876" s="3" t="s">
        <v>24</v>
      </c>
      <c r="I2876" s="3">
        <v>5</v>
      </c>
      <c r="J2876" s="3" t="s">
        <v>183</v>
      </c>
      <c r="K2876" s="3"/>
      <c r="L2876" s="3"/>
      <c r="M2876" s="3"/>
      <c r="N2876" s="3"/>
      <c r="O2876" s="3"/>
      <c r="P2876" s="3"/>
      <c r="Q2876" s="3"/>
      <c r="R2876" s="3"/>
      <c r="S2876" s="3"/>
      <c r="T2876" s="3" t="str">
        <f t="shared" si="352"/>
        <v>SIN CECO</v>
      </c>
      <c r="U2876" s="3" t="str">
        <f t="shared" si="353"/>
        <v>NO</v>
      </c>
      <c r="V2876" t="str">
        <f t="shared" si="354"/>
        <v>CLÍNICA SAN AGUSTÍN (COLINA) E PREVIA-Personal que presta el servicio en obra</v>
      </c>
      <c r="W2876" s="53">
        <f t="shared" si="355"/>
        <v>5</v>
      </c>
      <c r="X2876">
        <f t="shared" si="356"/>
        <v>5</v>
      </c>
      <c r="Y2876">
        <f>IF(ISNA(VLOOKUP(B2876,CECOS_SIN_IDENTIFICAR!$A$2:$D$146,4,0)),"SIN CECO",IF(VLOOKUP(B2876,CECOS_SIN_IDENTIFICAR!$A$2:$D$146,4,0)=0,"SIN CECO",VLOOKUP(B2876,CECOS_SIN_IDENTIFICAR!$A$2:$D$146,4,0)))</f>
        <v>1309</v>
      </c>
      <c r="Z2876">
        <f t="shared" si="357"/>
        <v>1309</v>
      </c>
      <c r="AA2876" s="3" t="s">
        <v>114</v>
      </c>
      <c r="AB2876" t="str">
        <f t="shared" si="358"/>
        <v>d. Cumplimiento de compromisos-Personal que presta el servicio en obra</v>
      </c>
      <c r="AC2876" t="str">
        <f>VLOOKUP(AB2876,CODIFICACION_PREGUNTAS!$C$2:$D$35,2,0)</f>
        <v>PERSONAL004</v>
      </c>
    </row>
    <row r="2877" spans="1:29" x14ac:dyDescent="0.25">
      <c r="A2877" s="3">
        <f t="shared" si="359"/>
        <v>2876</v>
      </c>
      <c r="B2877" s="3" t="s">
        <v>253</v>
      </c>
      <c r="C2877" s="32">
        <v>40787</v>
      </c>
      <c r="D2877" s="3" t="s">
        <v>114</v>
      </c>
      <c r="E2877" s="3"/>
      <c r="F2877" s="3"/>
      <c r="G2877" s="2" t="s">
        <v>27</v>
      </c>
      <c r="H2877" s="3" t="s">
        <v>24</v>
      </c>
      <c r="I2877" s="3">
        <v>5</v>
      </c>
      <c r="J2877" s="3" t="s">
        <v>183</v>
      </c>
      <c r="K2877" s="3"/>
      <c r="L2877" s="3"/>
      <c r="M2877" s="3"/>
      <c r="N2877" s="3"/>
      <c r="O2877" s="3"/>
      <c r="P2877" s="3"/>
      <c r="Q2877" s="3"/>
      <c r="R2877" s="3"/>
      <c r="S2877" s="3"/>
      <c r="T2877" s="3" t="str">
        <f t="shared" si="352"/>
        <v>SIN CECO</v>
      </c>
      <c r="U2877" s="3" t="str">
        <f t="shared" si="353"/>
        <v>NO</v>
      </c>
      <c r="V2877" t="str">
        <f t="shared" si="354"/>
        <v>CLÍNICA SAN AGUSTÍN (COLINA) E PREVIA-Personal que presta el servicio en obra</v>
      </c>
      <c r="W2877" s="53">
        <f t="shared" si="355"/>
        <v>5</v>
      </c>
      <c r="X2877">
        <f t="shared" si="356"/>
        <v>5</v>
      </c>
      <c r="Y2877">
        <f>IF(ISNA(VLOOKUP(B2877,CECOS_SIN_IDENTIFICAR!$A$2:$D$146,4,0)),"SIN CECO",IF(VLOOKUP(B2877,CECOS_SIN_IDENTIFICAR!$A$2:$D$146,4,0)=0,"SIN CECO",VLOOKUP(B2877,CECOS_SIN_IDENTIFICAR!$A$2:$D$146,4,0)))</f>
        <v>1309</v>
      </c>
      <c r="Z2877">
        <f t="shared" si="357"/>
        <v>1309</v>
      </c>
      <c r="AA2877" s="3" t="s">
        <v>114</v>
      </c>
      <c r="AB2877" t="str">
        <f t="shared" si="358"/>
        <v>e. Proactividad en desarrollo de funciones-Personal que presta el servicio en obra</v>
      </c>
      <c r="AC2877" t="str">
        <f>VLOOKUP(AB2877,CODIFICACION_PREGUNTAS!$C$2:$D$35,2,0)</f>
        <v>PERSONAL005</v>
      </c>
    </row>
    <row r="2878" spans="1:29" x14ac:dyDescent="0.25">
      <c r="A2878" s="3">
        <f t="shared" si="359"/>
        <v>2877</v>
      </c>
      <c r="B2878" s="3" t="s">
        <v>253</v>
      </c>
      <c r="C2878" s="32">
        <v>40787</v>
      </c>
      <c r="D2878" s="3" t="s">
        <v>114</v>
      </c>
      <c r="E2878" s="3"/>
      <c r="F2878" s="3"/>
      <c r="G2878" s="2" t="s">
        <v>28</v>
      </c>
      <c r="H2878" s="2" t="s">
        <v>29</v>
      </c>
      <c r="I2878" s="3">
        <v>5</v>
      </c>
      <c r="J2878" s="3" t="s">
        <v>183</v>
      </c>
      <c r="K2878" s="3"/>
      <c r="L2878" s="3"/>
      <c r="M2878" s="3"/>
      <c r="N2878" s="3"/>
      <c r="O2878" s="3"/>
      <c r="P2878" s="3"/>
      <c r="Q2878" s="3"/>
      <c r="R2878" s="3"/>
      <c r="S2878" s="3"/>
      <c r="T2878" s="3" t="str">
        <f t="shared" si="352"/>
        <v>SIN CECO</v>
      </c>
      <c r="U2878" s="3" t="str">
        <f t="shared" si="353"/>
        <v>NO</v>
      </c>
      <c r="V2878" t="str">
        <f t="shared" si="354"/>
        <v>CLÍNICA SAN AGUSTÍN (COLINA) E PREVIA-Productos Asociados de PAYC (Informes, Control de presupuesto y Programación y actas)</v>
      </c>
      <c r="W2878" s="53">
        <f t="shared" si="355"/>
        <v>5</v>
      </c>
      <c r="X2878">
        <f t="shared" si="356"/>
        <v>5</v>
      </c>
      <c r="Y2878">
        <f>IF(ISNA(VLOOKUP(B2878,CECOS_SIN_IDENTIFICAR!$A$2:$D$146,4,0)),"SIN CECO",IF(VLOOKUP(B2878,CECOS_SIN_IDENTIFICAR!$A$2:$D$146,4,0)=0,"SIN CECO",VLOOKUP(B2878,CECOS_SIN_IDENTIFICAR!$A$2:$D$146,4,0)))</f>
        <v>1309</v>
      </c>
      <c r="Z2878">
        <f t="shared" si="357"/>
        <v>1309</v>
      </c>
      <c r="AA2878" s="3" t="s">
        <v>114</v>
      </c>
      <c r="AB2878" t="str">
        <f t="shared" si="358"/>
        <v>a. Calidad del Contenido-Productos Asociados de PAYC (Informes, Control de presupuesto y Programación y actas)</v>
      </c>
      <c r="AC2878" t="str">
        <f>VLOOKUP(AB2878,CODIFICACION_PREGUNTAS!$C$2:$D$35,2,0)</f>
        <v>PRODUCTOS001</v>
      </c>
    </row>
    <row r="2879" spans="1:29" x14ac:dyDescent="0.25">
      <c r="A2879" s="3">
        <f t="shared" si="359"/>
        <v>2878</v>
      </c>
      <c r="B2879" s="3" t="s">
        <v>253</v>
      </c>
      <c r="C2879" s="32">
        <v>40787</v>
      </c>
      <c r="D2879" s="3" t="s">
        <v>114</v>
      </c>
      <c r="E2879" s="3"/>
      <c r="F2879" s="3"/>
      <c r="G2879" s="2" t="s">
        <v>30</v>
      </c>
      <c r="H2879" s="2" t="s">
        <v>29</v>
      </c>
      <c r="I2879" s="3">
        <v>5</v>
      </c>
      <c r="J2879" s="3" t="s">
        <v>183</v>
      </c>
      <c r="K2879" s="3"/>
      <c r="L2879" s="3"/>
      <c r="M2879" s="3"/>
      <c r="N2879" s="3"/>
      <c r="O2879" s="3"/>
      <c r="P2879" s="3"/>
      <c r="Q2879" s="3"/>
      <c r="R2879" s="3"/>
      <c r="S2879" s="3"/>
      <c r="T2879" s="3" t="str">
        <f t="shared" si="352"/>
        <v>SIN CECO</v>
      </c>
      <c r="U2879" s="3" t="str">
        <f t="shared" si="353"/>
        <v>NO</v>
      </c>
      <c r="V2879" t="str">
        <f t="shared" si="354"/>
        <v>CLÍNICA SAN AGUSTÍN (COLINA) E PREVIA-Productos Asociados de PAYC (Informes, Control de presupuesto y Programación y actas)</v>
      </c>
      <c r="W2879" s="53">
        <f t="shared" si="355"/>
        <v>5</v>
      </c>
      <c r="X2879">
        <f t="shared" si="356"/>
        <v>5</v>
      </c>
      <c r="Y2879">
        <f>IF(ISNA(VLOOKUP(B2879,CECOS_SIN_IDENTIFICAR!$A$2:$D$146,4,0)),"SIN CECO",IF(VLOOKUP(B2879,CECOS_SIN_IDENTIFICAR!$A$2:$D$146,4,0)=0,"SIN CECO",VLOOKUP(B2879,CECOS_SIN_IDENTIFICAR!$A$2:$D$146,4,0)))</f>
        <v>1309</v>
      </c>
      <c r="Z2879">
        <f t="shared" si="357"/>
        <v>1309</v>
      </c>
      <c r="AA2879" s="3" t="s">
        <v>114</v>
      </c>
      <c r="AB2879" t="str">
        <f t="shared" si="358"/>
        <v>b. Claridad del Contenido-Productos Asociados de PAYC (Informes, Control de presupuesto y Programación y actas)</v>
      </c>
      <c r="AC2879" t="str">
        <f>VLOOKUP(AB2879,CODIFICACION_PREGUNTAS!$C$2:$D$35,2,0)</f>
        <v>PRODUCTOS002</v>
      </c>
    </row>
    <row r="2880" spans="1:29" x14ac:dyDescent="0.25">
      <c r="A2880" s="3">
        <f t="shared" si="359"/>
        <v>2879</v>
      </c>
      <c r="B2880" s="3" t="s">
        <v>253</v>
      </c>
      <c r="C2880" s="32">
        <v>40787</v>
      </c>
      <c r="D2880" s="3" t="s">
        <v>114</v>
      </c>
      <c r="E2880" s="3"/>
      <c r="F2880" s="3"/>
      <c r="G2880" s="2" t="s">
        <v>31</v>
      </c>
      <c r="H2880" s="2" t="s">
        <v>29</v>
      </c>
      <c r="I2880" s="3">
        <v>5</v>
      </c>
      <c r="J2880" s="3" t="s">
        <v>183</v>
      </c>
      <c r="K2880" s="3"/>
      <c r="L2880" s="3"/>
      <c r="M2880" s="3"/>
      <c r="N2880" s="3"/>
      <c r="O2880" s="3"/>
      <c r="P2880" s="3"/>
      <c r="Q2880" s="3"/>
      <c r="R2880" s="3"/>
      <c r="S2880" s="3"/>
      <c r="T2880" s="3" t="str">
        <f t="shared" si="352"/>
        <v>SIN CECO</v>
      </c>
      <c r="U2880" s="3" t="str">
        <f t="shared" si="353"/>
        <v>NO</v>
      </c>
      <c r="V2880" t="str">
        <f t="shared" si="354"/>
        <v>CLÍNICA SAN AGUSTÍN (COLINA) E PREVIA-Productos Asociados de PAYC (Informes, Control de presupuesto y Programación y actas)</v>
      </c>
      <c r="W2880" s="53">
        <f t="shared" si="355"/>
        <v>5</v>
      </c>
      <c r="X2880">
        <f t="shared" si="356"/>
        <v>5</v>
      </c>
      <c r="Y2880">
        <f>IF(ISNA(VLOOKUP(B2880,CECOS_SIN_IDENTIFICAR!$A$2:$D$146,4,0)),"SIN CECO",IF(VLOOKUP(B2880,CECOS_SIN_IDENTIFICAR!$A$2:$D$146,4,0)=0,"SIN CECO",VLOOKUP(B2880,CECOS_SIN_IDENTIFICAR!$A$2:$D$146,4,0)))</f>
        <v>1309</v>
      </c>
      <c r="Z2880">
        <f t="shared" si="357"/>
        <v>1309</v>
      </c>
      <c r="AA2880" s="3" t="s">
        <v>114</v>
      </c>
      <c r="AB2880" t="str">
        <f t="shared" si="358"/>
        <v>c. Oportunidad en la entrega-Productos Asociados de PAYC (Informes, Control de presupuesto y Programación y actas)</v>
      </c>
      <c r="AC2880" t="str">
        <f>VLOOKUP(AB2880,CODIFICACION_PREGUNTAS!$C$2:$D$35,2,0)</f>
        <v>PRODUCTOS003</v>
      </c>
    </row>
    <row r="2881" spans="1:29" x14ac:dyDescent="0.25">
      <c r="A2881" s="3">
        <f t="shared" si="359"/>
        <v>2880</v>
      </c>
      <c r="B2881" s="3" t="s">
        <v>253</v>
      </c>
      <c r="C2881" s="32">
        <v>40787</v>
      </c>
      <c r="D2881" s="3" t="s">
        <v>114</v>
      </c>
      <c r="E2881" s="3"/>
      <c r="F2881" s="3"/>
      <c r="G2881" s="2" t="s">
        <v>32</v>
      </c>
      <c r="H2881" s="2" t="s">
        <v>29</v>
      </c>
      <c r="I2881" s="3">
        <v>5</v>
      </c>
      <c r="J2881" s="3" t="s">
        <v>183</v>
      </c>
      <c r="K2881" s="3"/>
      <c r="L2881" s="3"/>
      <c r="M2881" s="3"/>
      <c r="N2881" s="3"/>
      <c r="O2881" s="3"/>
      <c r="P2881" s="3"/>
      <c r="Q2881" s="3"/>
      <c r="R2881" s="3"/>
      <c r="S2881" s="3"/>
      <c r="T2881" s="3" t="str">
        <f t="shared" si="352"/>
        <v>SIN CECO</v>
      </c>
      <c r="U2881" s="3" t="str">
        <f t="shared" si="353"/>
        <v>NO</v>
      </c>
      <c r="V2881" t="str">
        <f t="shared" si="354"/>
        <v>CLÍNICA SAN AGUSTÍN (COLINA) E PREVIA-Productos Asociados de PAYC (Informes, Control de presupuesto y Programación y actas)</v>
      </c>
      <c r="W2881" s="53">
        <f t="shared" si="355"/>
        <v>5</v>
      </c>
      <c r="X2881">
        <f t="shared" si="356"/>
        <v>5</v>
      </c>
      <c r="Y2881">
        <f>IF(ISNA(VLOOKUP(B2881,CECOS_SIN_IDENTIFICAR!$A$2:$D$146,4,0)),"SIN CECO",IF(VLOOKUP(B2881,CECOS_SIN_IDENTIFICAR!$A$2:$D$146,4,0)=0,"SIN CECO",VLOOKUP(B2881,CECOS_SIN_IDENTIFICAR!$A$2:$D$146,4,0)))</f>
        <v>1309</v>
      </c>
      <c r="Z2881">
        <f t="shared" si="357"/>
        <v>1309</v>
      </c>
      <c r="AA2881" s="3" t="s">
        <v>114</v>
      </c>
      <c r="AB2881" t="str">
        <f t="shared" si="358"/>
        <v>d. Precisión de la información-Productos Asociados de PAYC (Informes, Control de presupuesto y Programación y actas)</v>
      </c>
      <c r="AC2881" t="str">
        <f>VLOOKUP(AB2881,CODIFICACION_PREGUNTAS!$C$2:$D$35,2,0)</f>
        <v>PRODUCTOS004</v>
      </c>
    </row>
    <row r="2882" spans="1:29" x14ac:dyDescent="0.25">
      <c r="A2882" s="3">
        <f t="shared" si="359"/>
        <v>2881</v>
      </c>
      <c r="B2882" s="3" t="s">
        <v>253</v>
      </c>
      <c r="C2882" s="32">
        <v>40787</v>
      </c>
      <c r="D2882" s="3" t="s">
        <v>114</v>
      </c>
      <c r="E2882" s="3"/>
      <c r="F2882" s="3"/>
      <c r="G2882" s="2" t="s">
        <v>33</v>
      </c>
      <c r="H2882" s="2" t="s">
        <v>29</v>
      </c>
      <c r="I2882" s="3">
        <v>5</v>
      </c>
      <c r="J2882" s="3" t="s">
        <v>183</v>
      </c>
      <c r="K2882" s="3"/>
      <c r="L2882" s="3"/>
      <c r="M2882" s="3"/>
      <c r="N2882" s="3"/>
      <c r="O2882" s="3"/>
      <c r="P2882" s="3"/>
      <c r="Q2882" s="3"/>
      <c r="R2882" s="3"/>
      <c r="S2882" s="3"/>
      <c r="T2882" s="3" t="str">
        <f t="shared" si="352"/>
        <v>SIN CECO</v>
      </c>
      <c r="U2882" s="3" t="str">
        <f t="shared" si="353"/>
        <v>NO</v>
      </c>
      <c r="V2882" t="str">
        <f t="shared" si="354"/>
        <v>CLÍNICA SAN AGUSTÍN (COLINA) E PREVIA-Productos Asociados de PAYC (Informes, Control de presupuesto y Programación y actas)</v>
      </c>
      <c r="W2882" s="53">
        <f t="shared" si="355"/>
        <v>5</v>
      </c>
      <c r="X2882">
        <f t="shared" si="356"/>
        <v>5</v>
      </c>
      <c r="Y2882">
        <f>IF(ISNA(VLOOKUP(B2882,CECOS_SIN_IDENTIFICAR!$A$2:$D$146,4,0)),"SIN CECO",IF(VLOOKUP(B2882,CECOS_SIN_IDENTIFICAR!$A$2:$D$146,4,0)=0,"SIN CECO",VLOOKUP(B2882,CECOS_SIN_IDENTIFICAR!$A$2:$D$146,4,0)))</f>
        <v>1309</v>
      </c>
      <c r="Z2882">
        <f t="shared" si="357"/>
        <v>1309</v>
      </c>
      <c r="AA2882" s="3" t="s">
        <v>114</v>
      </c>
      <c r="AB2882" t="str">
        <f t="shared" si="358"/>
        <v>e. Diagramación-Productos Asociados de PAYC (Informes, Control de presupuesto y Programación y actas)</v>
      </c>
      <c r="AC2882" t="str">
        <f>VLOOKUP(AB2882,CODIFICACION_PREGUNTAS!$C$2:$D$35,2,0)</f>
        <v>PRODUCTOS005</v>
      </c>
    </row>
    <row r="2883" spans="1:29" x14ac:dyDescent="0.25">
      <c r="A2883" s="3">
        <f t="shared" si="359"/>
        <v>2882</v>
      </c>
      <c r="B2883" s="3" t="s">
        <v>253</v>
      </c>
      <c r="C2883" s="32">
        <v>40787</v>
      </c>
      <c r="D2883" s="3" t="s">
        <v>114</v>
      </c>
      <c r="E2883" s="3"/>
      <c r="F2883" s="3"/>
      <c r="G2883" s="2" t="s">
        <v>34</v>
      </c>
      <c r="H2883" s="2" t="s">
        <v>35</v>
      </c>
      <c r="I2883" s="3">
        <v>5</v>
      </c>
      <c r="J2883" s="3" t="s">
        <v>183</v>
      </c>
      <c r="K2883" s="3"/>
      <c r="L2883" s="3"/>
      <c r="M2883" s="3"/>
      <c r="N2883" s="3"/>
      <c r="O2883" s="3"/>
      <c r="P2883" s="3"/>
      <c r="Q2883" s="3"/>
      <c r="R2883" s="3"/>
      <c r="S2883" s="3"/>
      <c r="T2883" s="3" t="str">
        <f t="shared" ref="T2883:T2946" si="360">IF(U2883="NO","SIN CECO",LEFT(B2883,4)+0)</f>
        <v>SIN CECO</v>
      </c>
      <c r="U2883" s="3" t="str">
        <f t="shared" ref="U2883:U2946" si="361">IF(ISNUMBER(LEFT(B2883,4)+0),"SI","NO")</f>
        <v>NO</v>
      </c>
      <c r="V2883" t="str">
        <f t="shared" ref="V2883:V2946" si="362">CONCATENATE(B2883,"-",H2883)</f>
        <v>CLÍNICA SAN AGUSTÍN (COLINA) E PREVIA-Compromisos Pactados</v>
      </c>
      <c r="W2883" s="53">
        <f t="shared" ref="W2883:W2946" si="363">I2883</f>
        <v>5</v>
      </c>
      <c r="X2883">
        <f t="shared" ref="X2883:X2946" si="364">IF(ISNUMBER(W2883+0),W2883+0,0)</f>
        <v>5</v>
      </c>
      <c r="Y2883">
        <f>IF(ISNA(VLOOKUP(B2883,CECOS_SIN_IDENTIFICAR!$A$2:$D$146,4,0)),"SIN CECO",IF(VLOOKUP(B2883,CECOS_SIN_IDENTIFICAR!$A$2:$D$146,4,0)=0,"SIN CECO",VLOOKUP(B2883,CECOS_SIN_IDENTIFICAR!$A$2:$D$146,4,0)))</f>
        <v>1309</v>
      </c>
      <c r="Z2883">
        <f t="shared" ref="Z2883:Z2946" si="365">IF(Y2883="SIN CECO",T2883,Y2883)</f>
        <v>1309</v>
      </c>
      <c r="AA2883" s="3" t="s">
        <v>114</v>
      </c>
      <c r="AB2883" t="str">
        <f t="shared" ref="AB2883:AB2946" si="366">CONCATENATE(G2883,"-",H2883)</f>
        <v>a. Cumplimiento-Compromisos Pactados</v>
      </c>
      <c r="AC2883" t="str">
        <f>VLOOKUP(AB2883,CODIFICACION_PREGUNTAS!$C$2:$D$35,2,0)</f>
        <v>COMPROMISOS001</v>
      </c>
    </row>
    <row r="2884" spans="1:29" x14ac:dyDescent="0.25">
      <c r="A2884" s="3">
        <f t="shared" ref="A2884:A2947" si="367">A2883+1</f>
        <v>2883</v>
      </c>
      <c r="B2884" s="3" t="s">
        <v>253</v>
      </c>
      <c r="C2884" s="32">
        <v>40787</v>
      </c>
      <c r="D2884" s="3" t="s">
        <v>114</v>
      </c>
      <c r="E2884" s="3"/>
      <c r="F2884" s="3"/>
      <c r="G2884" s="2" t="s">
        <v>36</v>
      </c>
      <c r="H2884" s="2" t="s">
        <v>35</v>
      </c>
      <c r="I2884" s="3">
        <v>5</v>
      </c>
      <c r="J2884" s="3" t="s">
        <v>183</v>
      </c>
      <c r="K2884" s="3"/>
      <c r="L2884" s="3"/>
      <c r="M2884" s="3"/>
      <c r="N2884" s="3"/>
      <c r="O2884" s="3"/>
      <c r="P2884" s="3"/>
      <c r="Q2884" s="3"/>
      <c r="R2884" s="3"/>
      <c r="S2884" s="3"/>
      <c r="T2884" s="3" t="str">
        <f t="shared" si="360"/>
        <v>SIN CECO</v>
      </c>
      <c r="U2884" s="3" t="str">
        <f t="shared" si="361"/>
        <v>NO</v>
      </c>
      <c r="V2884" t="str">
        <f t="shared" si="362"/>
        <v>CLÍNICA SAN AGUSTÍN (COLINA) E PREVIA-Compromisos Pactados</v>
      </c>
      <c r="W2884" s="53">
        <f t="shared" si="363"/>
        <v>5</v>
      </c>
      <c r="X2884">
        <f t="shared" si="364"/>
        <v>5</v>
      </c>
      <c r="Y2884">
        <f>IF(ISNA(VLOOKUP(B2884,CECOS_SIN_IDENTIFICAR!$A$2:$D$146,4,0)),"SIN CECO",IF(VLOOKUP(B2884,CECOS_SIN_IDENTIFICAR!$A$2:$D$146,4,0)=0,"SIN CECO",VLOOKUP(B2884,CECOS_SIN_IDENTIFICAR!$A$2:$D$146,4,0)))</f>
        <v>1309</v>
      </c>
      <c r="Z2884">
        <f t="shared" si="365"/>
        <v>1309</v>
      </c>
      <c r="AA2884" s="3" t="s">
        <v>114</v>
      </c>
      <c r="AB2884" t="str">
        <f t="shared" si="366"/>
        <v>b. Satisface expectativas-Compromisos Pactados</v>
      </c>
      <c r="AC2884" t="str">
        <f>VLOOKUP(AB2884,CODIFICACION_PREGUNTAS!$C$2:$D$35,2,0)</f>
        <v>COMPROMISOS002</v>
      </c>
    </row>
    <row r="2885" spans="1:29" x14ac:dyDescent="0.25">
      <c r="A2885" s="3">
        <f t="shared" si="367"/>
        <v>2884</v>
      </c>
      <c r="B2885" s="3" t="s">
        <v>253</v>
      </c>
      <c r="C2885" s="32">
        <v>40787</v>
      </c>
      <c r="D2885" s="3" t="s">
        <v>114</v>
      </c>
      <c r="E2885" s="3"/>
      <c r="F2885" s="3"/>
      <c r="G2885" s="2" t="s">
        <v>37</v>
      </c>
      <c r="H2885" s="2" t="s">
        <v>35</v>
      </c>
      <c r="I2885" s="3">
        <v>5</v>
      </c>
      <c r="J2885" s="3" t="s">
        <v>183</v>
      </c>
      <c r="K2885" s="3"/>
      <c r="L2885" s="3"/>
      <c r="M2885" s="3"/>
      <c r="N2885" s="3"/>
      <c r="O2885" s="3"/>
      <c r="P2885" s="3"/>
      <c r="Q2885" s="3"/>
      <c r="R2885" s="3"/>
      <c r="S2885" s="3"/>
      <c r="T2885" s="3" t="str">
        <f t="shared" si="360"/>
        <v>SIN CECO</v>
      </c>
      <c r="U2885" s="3" t="str">
        <f t="shared" si="361"/>
        <v>NO</v>
      </c>
      <c r="V2885" t="str">
        <f t="shared" si="362"/>
        <v>CLÍNICA SAN AGUSTÍN (COLINA) E PREVIA-Compromisos Pactados</v>
      </c>
      <c r="W2885" s="53">
        <f t="shared" si="363"/>
        <v>5</v>
      </c>
      <c r="X2885">
        <f t="shared" si="364"/>
        <v>5</v>
      </c>
      <c r="Y2885">
        <f>IF(ISNA(VLOOKUP(B2885,CECOS_SIN_IDENTIFICAR!$A$2:$D$146,4,0)),"SIN CECO",IF(VLOOKUP(B2885,CECOS_SIN_IDENTIFICAR!$A$2:$D$146,4,0)=0,"SIN CECO",VLOOKUP(B2885,CECOS_SIN_IDENTIFICAR!$A$2:$D$146,4,0)))</f>
        <v>1309</v>
      </c>
      <c r="Z2885">
        <f t="shared" si="365"/>
        <v>1309</v>
      </c>
      <c r="AA2885" s="3" t="s">
        <v>114</v>
      </c>
      <c r="AB2885" t="str">
        <f t="shared" si="366"/>
        <v>c. Calidad de la Información suministrada-Compromisos Pactados</v>
      </c>
      <c r="AC2885" t="str">
        <f>VLOOKUP(AB2885,CODIFICACION_PREGUNTAS!$C$2:$D$35,2,0)</f>
        <v>COMPROMISOS003</v>
      </c>
    </row>
    <row r="2886" spans="1:29" x14ac:dyDescent="0.25">
      <c r="A2886" s="3">
        <f t="shared" si="367"/>
        <v>2885</v>
      </c>
      <c r="B2886" s="3" t="s">
        <v>253</v>
      </c>
      <c r="C2886" s="32">
        <v>40787</v>
      </c>
      <c r="D2886" s="3" t="s">
        <v>114</v>
      </c>
      <c r="E2886" s="3"/>
      <c r="F2886" s="3"/>
      <c r="G2886" s="2" t="s">
        <v>38</v>
      </c>
      <c r="H2886" s="2" t="s">
        <v>35</v>
      </c>
      <c r="I2886" s="3">
        <v>5</v>
      </c>
      <c r="J2886" s="3" t="s">
        <v>183</v>
      </c>
      <c r="K2886" s="3"/>
      <c r="L2886" s="3"/>
      <c r="M2886" s="3"/>
      <c r="N2886" s="3"/>
      <c r="O2886" s="3"/>
      <c r="P2886" s="3"/>
      <c r="Q2886" s="3"/>
      <c r="R2886" s="3"/>
      <c r="S2886" s="3"/>
      <c r="T2886" s="3" t="str">
        <f t="shared" si="360"/>
        <v>SIN CECO</v>
      </c>
      <c r="U2886" s="3" t="str">
        <f t="shared" si="361"/>
        <v>NO</v>
      </c>
      <c r="V2886" t="str">
        <f t="shared" si="362"/>
        <v>CLÍNICA SAN AGUSTÍN (COLINA) E PREVIA-Compromisos Pactados</v>
      </c>
      <c r="W2886" s="53">
        <f t="shared" si="363"/>
        <v>5</v>
      </c>
      <c r="X2886">
        <f t="shared" si="364"/>
        <v>5</v>
      </c>
      <c r="Y2886">
        <f>IF(ISNA(VLOOKUP(B2886,CECOS_SIN_IDENTIFICAR!$A$2:$D$146,4,0)),"SIN CECO",IF(VLOOKUP(B2886,CECOS_SIN_IDENTIFICAR!$A$2:$D$146,4,0)=0,"SIN CECO",VLOOKUP(B2886,CECOS_SIN_IDENTIFICAR!$A$2:$D$146,4,0)))</f>
        <v>1309</v>
      </c>
      <c r="Z2886">
        <f t="shared" si="365"/>
        <v>1309</v>
      </c>
      <c r="AA2886" s="3" t="s">
        <v>114</v>
      </c>
      <c r="AB2886" t="str">
        <f t="shared" si="366"/>
        <v>d. Disposición del personal de PAYC a las solicitudes del cliente-Compromisos Pactados</v>
      </c>
      <c r="AC2886" t="str">
        <f>VLOOKUP(AB2886,CODIFICACION_PREGUNTAS!$C$2:$D$35,2,0)</f>
        <v>COMPROMISOS004</v>
      </c>
    </row>
    <row r="2887" spans="1:29" x14ac:dyDescent="0.25">
      <c r="A2887" s="3">
        <f t="shared" si="367"/>
        <v>2886</v>
      </c>
      <c r="B2887" s="3" t="s">
        <v>253</v>
      </c>
      <c r="C2887" s="32">
        <v>40787</v>
      </c>
      <c r="D2887" s="3" t="s">
        <v>114</v>
      </c>
      <c r="E2887" s="3"/>
      <c r="F2887" s="3"/>
      <c r="G2887" s="2" t="s">
        <v>39</v>
      </c>
      <c r="H2887" s="2" t="s">
        <v>35</v>
      </c>
      <c r="I2887" s="3">
        <v>5</v>
      </c>
      <c r="J2887" s="3" t="s">
        <v>183</v>
      </c>
      <c r="K2887" s="3"/>
      <c r="L2887" s="3"/>
      <c r="M2887" s="3"/>
      <c r="N2887" s="3"/>
      <c r="O2887" s="3"/>
      <c r="P2887" s="3"/>
      <c r="Q2887" s="3"/>
      <c r="R2887" s="3"/>
      <c r="S2887" s="3"/>
      <c r="T2887" s="3" t="str">
        <f t="shared" si="360"/>
        <v>SIN CECO</v>
      </c>
      <c r="U2887" s="3" t="str">
        <f t="shared" si="361"/>
        <v>NO</v>
      </c>
      <c r="V2887" t="str">
        <f t="shared" si="362"/>
        <v>CLÍNICA SAN AGUSTÍN (COLINA) E PREVIA-Compromisos Pactados</v>
      </c>
      <c r="W2887" s="53">
        <f t="shared" si="363"/>
        <v>5</v>
      </c>
      <c r="X2887">
        <f t="shared" si="364"/>
        <v>5</v>
      </c>
      <c r="Y2887">
        <f>IF(ISNA(VLOOKUP(B2887,CECOS_SIN_IDENTIFICAR!$A$2:$D$146,4,0)),"SIN CECO",IF(VLOOKUP(B2887,CECOS_SIN_IDENTIFICAR!$A$2:$D$146,4,0)=0,"SIN CECO",VLOOKUP(B2887,CECOS_SIN_IDENTIFICAR!$A$2:$D$146,4,0)))</f>
        <v>1309</v>
      </c>
      <c r="Z2887">
        <f t="shared" si="365"/>
        <v>1309</v>
      </c>
      <c r="AA2887" s="3" t="s">
        <v>114</v>
      </c>
      <c r="AB2887" t="str">
        <f t="shared" si="366"/>
        <v>e. Coherencia entre lo solicitado y lo entregado-Compromisos Pactados</v>
      </c>
      <c r="AC2887" t="str">
        <f>VLOOKUP(AB2887,CODIFICACION_PREGUNTAS!$C$2:$D$35,2,0)</f>
        <v>COMPROMISOS005</v>
      </c>
    </row>
    <row r="2888" spans="1:29" x14ac:dyDescent="0.25">
      <c r="A2888" s="3">
        <f t="shared" si="367"/>
        <v>2887</v>
      </c>
      <c r="B2888" s="3" t="s">
        <v>253</v>
      </c>
      <c r="C2888" s="32">
        <v>40787</v>
      </c>
      <c r="D2888" s="3" t="s">
        <v>114</v>
      </c>
      <c r="E2888" s="3"/>
      <c r="F2888" s="3"/>
      <c r="G2888" s="2" t="s">
        <v>40</v>
      </c>
      <c r="H2888" s="2" t="s">
        <v>40</v>
      </c>
      <c r="I2888" s="3">
        <v>5</v>
      </c>
      <c r="J2888" s="3" t="s">
        <v>183</v>
      </c>
      <c r="K2888" s="3"/>
      <c r="L2888" s="3"/>
      <c r="M2888" s="3"/>
      <c r="N2888" s="3"/>
      <c r="O2888" s="3"/>
      <c r="P2888" s="3"/>
      <c r="Q2888" s="3"/>
      <c r="R2888" s="3"/>
      <c r="S2888" s="3"/>
      <c r="T2888" s="3" t="str">
        <f t="shared" si="360"/>
        <v>SIN CECO</v>
      </c>
      <c r="U2888" s="3" t="str">
        <f t="shared" si="361"/>
        <v>NO</v>
      </c>
      <c r="V2888" t="str">
        <f t="shared" si="362"/>
        <v>CLÍNICA SAN AGUSTÍN (COLINA) E PREVIA-Grado de Satisfacción con el Servicio Prestado</v>
      </c>
      <c r="W2888" s="53">
        <f t="shared" si="363"/>
        <v>5</v>
      </c>
      <c r="X2888">
        <f t="shared" si="364"/>
        <v>5</v>
      </c>
      <c r="Y2888">
        <f>IF(ISNA(VLOOKUP(B2888,CECOS_SIN_IDENTIFICAR!$A$2:$D$146,4,0)),"SIN CECO",IF(VLOOKUP(B2888,CECOS_SIN_IDENTIFICAR!$A$2:$D$146,4,0)=0,"SIN CECO",VLOOKUP(B2888,CECOS_SIN_IDENTIFICAR!$A$2:$D$146,4,0)))</f>
        <v>1309</v>
      </c>
      <c r="Z2888">
        <f t="shared" si="365"/>
        <v>1309</v>
      </c>
      <c r="AA2888" s="3" t="s">
        <v>114</v>
      </c>
      <c r="AB2888" t="str">
        <f t="shared" si="366"/>
        <v>Grado de Satisfacción con el Servicio Prestado-Grado de Satisfacción con el Servicio Prestado</v>
      </c>
      <c r="AC2888" t="str">
        <f>VLOOKUP(AB2888,CODIFICACION_PREGUNTAS!$C$2:$D$35,2,0)</f>
        <v>SATISFACCION001</v>
      </c>
    </row>
    <row r="2889" spans="1:29" x14ac:dyDescent="0.25">
      <c r="A2889" s="3">
        <f t="shared" si="367"/>
        <v>2888</v>
      </c>
      <c r="B2889" s="3" t="s">
        <v>253</v>
      </c>
      <c r="C2889" s="32">
        <v>40787</v>
      </c>
      <c r="D2889" s="3" t="s">
        <v>114</v>
      </c>
      <c r="E2889" s="3"/>
      <c r="F2889" s="3"/>
      <c r="G2889" s="2" t="s">
        <v>41</v>
      </c>
      <c r="H2889" s="2" t="s">
        <v>41</v>
      </c>
      <c r="I2889" s="3">
        <v>5</v>
      </c>
      <c r="J2889" s="3" t="s">
        <v>183</v>
      </c>
      <c r="K2889" s="3"/>
      <c r="L2889" s="3"/>
      <c r="M2889" s="3"/>
      <c r="N2889" s="3"/>
      <c r="O2889" s="3"/>
      <c r="P2889" s="3"/>
      <c r="Q2889" s="3"/>
      <c r="R2889" s="3"/>
      <c r="S2889" s="3"/>
      <c r="T2889" s="3" t="str">
        <f t="shared" si="360"/>
        <v>SIN CECO</v>
      </c>
      <c r="U2889" s="3" t="str">
        <f t="shared" si="361"/>
        <v>NO</v>
      </c>
      <c r="V2889" t="str">
        <f t="shared" si="362"/>
        <v>CLÍNICA SAN AGUSTÍN (COLINA) E PREVIA-Posibilidad de Volver a Contratar con PAYC</v>
      </c>
      <c r="W2889" s="53">
        <f t="shared" si="363"/>
        <v>5</v>
      </c>
      <c r="X2889">
        <f t="shared" si="364"/>
        <v>5</v>
      </c>
      <c r="Y2889">
        <f>IF(ISNA(VLOOKUP(B2889,CECOS_SIN_IDENTIFICAR!$A$2:$D$146,4,0)),"SIN CECO",IF(VLOOKUP(B2889,CECOS_SIN_IDENTIFICAR!$A$2:$D$146,4,0)=0,"SIN CECO",VLOOKUP(B2889,CECOS_SIN_IDENTIFICAR!$A$2:$D$146,4,0)))</f>
        <v>1309</v>
      </c>
      <c r="Z2889">
        <f t="shared" si="365"/>
        <v>1309</v>
      </c>
      <c r="AA2889" s="3" t="s">
        <v>114</v>
      </c>
      <c r="AB2889" t="str">
        <f t="shared" si="366"/>
        <v>Posibilidad de Volver a Contratar con PAYC-Posibilidad de Volver a Contratar con PAYC</v>
      </c>
      <c r="AC2889" t="str">
        <f>VLOOKUP(AB2889,CODIFICACION_PREGUNTAS!$C$2:$D$35,2,0)</f>
        <v>VOLVER001</v>
      </c>
    </row>
    <row r="2890" spans="1:29" x14ac:dyDescent="0.25">
      <c r="A2890" s="3">
        <f t="shared" si="367"/>
        <v>2889</v>
      </c>
      <c r="B2890" s="3" t="s">
        <v>253</v>
      </c>
      <c r="C2890" s="32">
        <v>40787</v>
      </c>
      <c r="D2890" s="3" t="s">
        <v>114</v>
      </c>
      <c r="E2890" s="3"/>
      <c r="F2890" s="3"/>
      <c r="G2890" s="2" t="s">
        <v>42</v>
      </c>
      <c r="H2890" s="6" t="s">
        <v>43</v>
      </c>
      <c r="I2890" s="3" t="s">
        <v>811</v>
      </c>
      <c r="J2890" s="3" t="s">
        <v>183</v>
      </c>
      <c r="K2890" s="3" t="s">
        <v>475</v>
      </c>
      <c r="L2890" s="3" t="s">
        <v>479</v>
      </c>
      <c r="M2890" s="3"/>
      <c r="N2890" s="3"/>
      <c r="O2890" s="3"/>
      <c r="P2890" s="3"/>
      <c r="Q2890" s="3"/>
      <c r="R2890" s="3"/>
      <c r="S2890" s="3"/>
      <c r="T2890" s="3" t="str">
        <f t="shared" si="360"/>
        <v>SIN CECO</v>
      </c>
      <c r="U2890" s="3" t="str">
        <f t="shared" si="361"/>
        <v>NO</v>
      </c>
      <c r="V2890" t="str">
        <f t="shared" si="362"/>
        <v>CLÍNICA SAN AGUSTÍN (COLINA) E PREVIA-Fortalezas PAYC</v>
      </c>
      <c r="W2890" s="53" t="str">
        <f t="shared" si="363"/>
        <v>CUMPLIMIENTO-CALIDAD DE LA INFORMACIÓN-</v>
      </c>
      <c r="X2890">
        <f t="shared" si="364"/>
        <v>0</v>
      </c>
      <c r="Y2890">
        <f>IF(ISNA(VLOOKUP(B2890,CECOS_SIN_IDENTIFICAR!$A$2:$D$146,4,0)),"SIN CECO",IF(VLOOKUP(B2890,CECOS_SIN_IDENTIFICAR!$A$2:$D$146,4,0)=0,"SIN CECO",VLOOKUP(B2890,CECOS_SIN_IDENTIFICAR!$A$2:$D$146,4,0)))</f>
        <v>1309</v>
      </c>
      <c r="Z2890">
        <f t="shared" si="365"/>
        <v>1309</v>
      </c>
      <c r="AA2890" s="3" t="s">
        <v>114</v>
      </c>
      <c r="AB2890" t="str">
        <f t="shared" si="366"/>
        <v>Principales fortalezas en el servicio que presta PAYC-Fortalezas PAYC</v>
      </c>
      <c r="AC2890" t="str">
        <f>VLOOKUP(AB2890,CODIFICACION_PREGUNTAS!$C$2:$D$35,2,0)</f>
        <v>FORT001</v>
      </c>
    </row>
    <row r="2891" spans="1:29" x14ac:dyDescent="0.25">
      <c r="A2891" s="3">
        <f t="shared" si="367"/>
        <v>2890</v>
      </c>
      <c r="B2891" s="3" t="s">
        <v>253</v>
      </c>
      <c r="C2891" s="32">
        <v>40787</v>
      </c>
      <c r="D2891" s="3" t="s">
        <v>114</v>
      </c>
      <c r="E2891" s="3"/>
      <c r="F2891" s="3"/>
      <c r="G2891" s="2" t="s">
        <v>44</v>
      </c>
      <c r="H2891" s="6" t="s">
        <v>45</v>
      </c>
      <c r="I2891" s="3" t="s">
        <v>56</v>
      </c>
      <c r="J2891" s="3" t="s">
        <v>183</v>
      </c>
      <c r="K2891" s="3"/>
      <c r="L2891" s="3"/>
      <c r="M2891" s="3"/>
      <c r="N2891" s="3"/>
      <c r="O2891" s="3"/>
      <c r="P2891" s="3"/>
      <c r="Q2891" s="3"/>
      <c r="R2891" s="3"/>
      <c r="S2891" s="3"/>
      <c r="T2891" s="3" t="str">
        <f t="shared" si="360"/>
        <v>SIN CECO</v>
      </c>
      <c r="U2891" s="3" t="str">
        <f t="shared" si="361"/>
        <v>NO</v>
      </c>
      <c r="V2891" t="str">
        <f t="shared" si="362"/>
        <v>CLÍNICA SAN AGUSTÍN (COLINA) E PREVIA-Debilidades PAYC</v>
      </c>
      <c r="W2891" s="53" t="str">
        <f t="shared" si="363"/>
        <v>-</v>
      </c>
      <c r="X2891">
        <f t="shared" si="364"/>
        <v>0</v>
      </c>
      <c r="Y2891">
        <f>IF(ISNA(VLOOKUP(B2891,CECOS_SIN_IDENTIFICAR!$A$2:$D$146,4,0)),"SIN CECO",IF(VLOOKUP(B2891,CECOS_SIN_IDENTIFICAR!$A$2:$D$146,4,0)=0,"SIN CECO",VLOOKUP(B2891,CECOS_SIN_IDENTIFICAR!$A$2:$D$146,4,0)))</f>
        <v>1309</v>
      </c>
      <c r="Z2891">
        <f t="shared" si="365"/>
        <v>1309</v>
      </c>
      <c r="AA2891" s="3" t="s">
        <v>114</v>
      </c>
      <c r="AB2891" t="str">
        <f t="shared" si="366"/>
        <v>Principales debilidades en el servicio que presta PAYC-Debilidades PAYC</v>
      </c>
      <c r="AC2891" t="str">
        <f>VLOOKUP(AB2891,CODIFICACION_PREGUNTAS!$C$2:$D$35,2,0)</f>
        <v>DEB001</v>
      </c>
    </row>
    <row r="2892" spans="1:29" x14ac:dyDescent="0.25">
      <c r="A2892" s="3">
        <f t="shared" si="367"/>
        <v>2891</v>
      </c>
      <c r="B2892" s="3" t="s">
        <v>254</v>
      </c>
      <c r="C2892" s="32">
        <v>40787</v>
      </c>
      <c r="D2892" s="3" t="s">
        <v>213</v>
      </c>
      <c r="E2892" s="3"/>
      <c r="F2892" s="3"/>
      <c r="G2892" s="2" t="s">
        <v>5</v>
      </c>
      <c r="H2892" s="3" t="s">
        <v>6</v>
      </c>
      <c r="I2892" s="3">
        <v>4</v>
      </c>
      <c r="J2892" s="3" t="s">
        <v>183</v>
      </c>
      <c r="K2892" s="3"/>
      <c r="L2892" s="3"/>
      <c r="M2892" s="3"/>
      <c r="N2892" s="3"/>
      <c r="O2892" s="3"/>
      <c r="P2892" s="3"/>
      <c r="Q2892" s="3"/>
      <c r="R2892" s="3"/>
      <c r="S2892" s="3"/>
      <c r="T2892" s="3" t="str">
        <f t="shared" si="360"/>
        <v>SIN CECO</v>
      </c>
      <c r="U2892" s="3" t="str">
        <f t="shared" si="361"/>
        <v>NO</v>
      </c>
      <c r="V2892" t="str">
        <f t="shared" si="362"/>
        <v>COMPLEJO SOCIAL-Soporte Técnico</v>
      </c>
      <c r="W2892" s="53">
        <f t="shared" si="363"/>
        <v>4</v>
      </c>
      <c r="X2892">
        <f t="shared" si="364"/>
        <v>4</v>
      </c>
      <c r="Y2892">
        <f>IF(ISNA(VLOOKUP(B2892,CECOS_SIN_IDENTIFICAR!$A$2:$D$146,4,0)),"SIN CECO",IF(VLOOKUP(B2892,CECOS_SIN_IDENTIFICAR!$A$2:$D$146,4,0)=0,"SIN CECO",VLOOKUP(B2892,CECOS_SIN_IDENTIFICAR!$A$2:$D$146,4,0)))</f>
        <v>1217</v>
      </c>
      <c r="Z2892">
        <f t="shared" si="365"/>
        <v>1217</v>
      </c>
      <c r="AA2892" s="3" t="s">
        <v>213</v>
      </c>
      <c r="AB2892" t="str">
        <f t="shared" si="366"/>
        <v>a. Conocimiento específico de temas aplicables al proyecto-Soporte Técnico</v>
      </c>
      <c r="AC2892" t="str">
        <f>VLOOKUP(AB2892,CODIFICACION_PREGUNTAS!$C$2:$D$35,2,0)</f>
        <v>SOPORTE_TEC001</v>
      </c>
    </row>
    <row r="2893" spans="1:29" x14ac:dyDescent="0.25">
      <c r="A2893" s="3">
        <f t="shared" si="367"/>
        <v>2892</v>
      </c>
      <c r="B2893" s="3" t="s">
        <v>254</v>
      </c>
      <c r="C2893" s="32">
        <v>40787</v>
      </c>
      <c r="D2893" s="3" t="s">
        <v>213</v>
      </c>
      <c r="E2893" s="3"/>
      <c r="F2893" s="3"/>
      <c r="G2893" s="2" t="s">
        <v>7</v>
      </c>
      <c r="H2893" s="3" t="s">
        <v>6</v>
      </c>
      <c r="I2893" s="3">
        <v>4</v>
      </c>
      <c r="J2893" s="3" t="s">
        <v>183</v>
      </c>
      <c r="K2893" s="3"/>
      <c r="L2893" s="3"/>
      <c r="M2893" s="3"/>
      <c r="N2893" s="3"/>
      <c r="O2893" s="3"/>
      <c r="P2893" s="3"/>
      <c r="Q2893" s="3"/>
      <c r="R2893" s="3"/>
      <c r="S2893" s="3"/>
      <c r="T2893" s="3" t="str">
        <f t="shared" si="360"/>
        <v>SIN CECO</v>
      </c>
      <c r="U2893" s="3" t="str">
        <f t="shared" si="361"/>
        <v>NO</v>
      </c>
      <c r="V2893" t="str">
        <f t="shared" si="362"/>
        <v>COMPLEJO SOCIAL-Soporte Técnico</v>
      </c>
      <c r="W2893" s="53">
        <f t="shared" si="363"/>
        <v>4</v>
      </c>
      <c r="X2893">
        <f t="shared" si="364"/>
        <v>4</v>
      </c>
      <c r="Y2893">
        <f>IF(ISNA(VLOOKUP(B2893,CECOS_SIN_IDENTIFICAR!$A$2:$D$146,4,0)),"SIN CECO",IF(VLOOKUP(B2893,CECOS_SIN_IDENTIFICAR!$A$2:$D$146,4,0)=0,"SIN CECO",VLOOKUP(B2893,CECOS_SIN_IDENTIFICAR!$A$2:$D$146,4,0)))</f>
        <v>1217</v>
      </c>
      <c r="Z2893">
        <f t="shared" si="365"/>
        <v>1217</v>
      </c>
      <c r="AA2893" s="3" t="s">
        <v>213</v>
      </c>
      <c r="AB2893" t="str">
        <f t="shared" si="366"/>
        <v>b. Idoneidad y Calidad del soporte-Soporte Técnico</v>
      </c>
      <c r="AC2893" t="str">
        <f>VLOOKUP(AB2893,CODIFICACION_PREGUNTAS!$C$2:$D$35,2,0)</f>
        <v>SOPORTE_TEC002</v>
      </c>
    </row>
    <row r="2894" spans="1:29" x14ac:dyDescent="0.25">
      <c r="A2894" s="3">
        <f t="shared" si="367"/>
        <v>2893</v>
      </c>
      <c r="B2894" s="3" t="s">
        <v>254</v>
      </c>
      <c r="C2894" s="32">
        <v>40787</v>
      </c>
      <c r="D2894" s="3" t="s">
        <v>213</v>
      </c>
      <c r="E2894" s="3"/>
      <c r="F2894" s="3"/>
      <c r="G2894" s="2" t="s">
        <v>8</v>
      </c>
      <c r="H2894" s="3" t="s">
        <v>6</v>
      </c>
      <c r="I2894" s="3" t="s">
        <v>431</v>
      </c>
      <c r="J2894" s="3" t="s">
        <v>183</v>
      </c>
      <c r="K2894" s="3"/>
      <c r="L2894" s="3"/>
      <c r="M2894" s="3"/>
      <c r="N2894" s="3"/>
      <c r="O2894" s="3"/>
      <c r="P2894" s="3"/>
      <c r="Q2894" s="3"/>
      <c r="R2894" s="3"/>
      <c r="S2894" s="3"/>
      <c r="T2894" s="3" t="str">
        <f t="shared" si="360"/>
        <v>SIN CECO</v>
      </c>
      <c r="U2894" s="3" t="str">
        <f t="shared" si="361"/>
        <v>NO</v>
      </c>
      <c r="V2894" t="str">
        <f t="shared" si="362"/>
        <v>COMPLEJO SOCIAL-Soporte Técnico</v>
      </c>
      <c r="W2894" s="53" t="str">
        <f t="shared" si="363"/>
        <v>N/A</v>
      </c>
      <c r="X2894">
        <f t="shared" si="364"/>
        <v>0</v>
      </c>
      <c r="Y2894">
        <f>IF(ISNA(VLOOKUP(B2894,CECOS_SIN_IDENTIFICAR!$A$2:$D$146,4,0)),"SIN CECO",IF(VLOOKUP(B2894,CECOS_SIN_IDENTIFICAR!$A$2:$D$146,4,0)=0,"SIN CECO",VLOOKUP(B2894,CECOS_SIN_IDENTIFICAR!$A$2:$D$146,4,0)))</f>
        <v>1217</v>
      </c>
      <c r="Z2894">
        <f t="shared" si="365"/>
        <v>1217</v>
      </c>
      <c r="AA2894" s="3" t="s">
        <v>213</v>
      </c>
      <c r="AB2894" t="str">
        <f t="shared" si="366"/>
        <v>c. Cumplimiento de especificaciones técnicas de construcción-Soporte Técnico</v>
      </c>
      <c r="AC2894" t="str">
        <f>VLOOKUP(AB2894,CODIFICACION_PREGUNTAS!$C$2:$D$35,2,0)</f>
        <v>SOPORTE_TEC003</v>
      </c>
    </row>
    <row r="2895" spans="1:29" x14ac:dyDescent="0.25">
      <c r="A2895" s="3">
        <f t="shared" si="367"/>
        <v>2894</v>
      </c>
      <c r="B2895" s="3" t="s">
        <v>254</v>
      </c>
      <c r="C2895" s="32">
        <v>40787</v>
      </c>
      <c r="D2895" s="3" t="s">
        <v>213</v>
      </c>
      <c r="E2895" s="3"/>
      <c r="F2895" s="3"/>
      <c r="G2895" s="2" t="s">
        <v>9</v>
      </c>
      <c r="H2895" s="3" t="s">
        <v>6</v>
      </c>
      <c r="I2895" s="3">
        <v>3</v>
      </c>
      <c r="J2895" s="3" t="s">
        <v>183</v>
      </c>
      <c r="K2895" s="3"/>
      <c r="L2895" s="3"/>
      <c r="M2895" s="3"/>
      <c r="N2895" s="3"/>
      <c r="O2895" s="3"/>
      <c r="P2895" s="3"/>
      <c r="Q2895" s="3"/>
      <c r="R2895" s="3"/>
      <c r="S2895" s="3"/>
      <c r="T2895" s="3" t="str">
        <f t="shared" si="360"/>
        <v>SIN CECO</v>
      </c>
      <c r="U2895" s="3" t="str">
        <f t="shared" si="361"/>
        <v>NO</v>
      </c>
      <c r="V2895" t="str">
        <f t="shared" si="362"/>
        <v>COMPLEJO SOCIAL-Soporte Técnico</v>
      </c>
      <c r="W2895" s="53">
        <f t="shared" si="363"/>
        <v>3</v>
      </c>
      <c r="X2895">
        <f t="shared" si="364"/>
        <v>3</v>
      </c>
      <c r="Y2895">
        <f>IF(ISNA(VLOOKUP(B2895,CECOS_SIN_IDENTIFICAR!$A$2:$D$146,4,0)),"SIN CECO",IF(VLOOKUP(B2895,CECOS_SIN_IDENTIFICAR!$A$2:$D$146,4,0)=0,"SIN CECO",VLOOKUP(B2895,CECOS_SIN_IDENTIFICAR!$A$2:$D$146,4,0)))</f>
        <v>1217</v>
      </c>
      <c r="Z2895">
        <f t="shared" si="365"/>
        <v>1217</v>
      </c>
      <c r="AA2895" s="3" t="s">
        <v>213</v>
      </c>
      <c r="AB2895" t="str">
        <f t="shared" si="366"/>
        <v>d. Confiabilidad de los conceptos aplicados-Soporte Técnico</v>
      </c>
      <c r="AC2895" t="str">
        <f>VLOOKUP(AB2895,CODIFICACION_PREGUNTAS!$C$2:$D$35,2,0)</f>
        <v>SOPORTE_TEC004</v>
      </c>
    </row>
    <row r="2896" spans="1:29" x14ac:dyDescent="0.25">
      <c r="A2896" s="3">
        <f t="shared" si="367"/>
        <v>2895</v>
      </c>
      <c r="B2896" s="3" t="s">
        <v>254</v>
      </c>
      <c r="C2896" s="32">
        <v>40787</v>
      </c>
      <c r="D2896" s="3" t="s">
        <v>213</v>
      </c>
      <c r="E2896" s="3"/>
      <c r="F2896" s="3"/>
      <c r="G2896" s="2" t="s">
        <v>10</v>
      </c>
      <c r="H2896" s="3" t="s">
        <v>6</v>
      </c>
      <c r="I2896" s="3">
        <v>3</v>
      </c>
      <c r="J2896" s="3" t="s">
        <v>183</v>
      </c>
      <c r="K2896" s="3"/>
      <c r="L2896" s="3"/>
      <c r="M2896" s="3"/>
      <c r="N2896" s="3"/>
      <c r="O2896" s="3"/>
      <c r="P2896" s="3"/>
      <c r="Q2896" s="3"/>
      <c r="R2896" s="3"/>
      <c r="S2896" s="3"/>
      <c r="T2896" s="3" t="str">
        <f t="shared" si="360"/>
        <v>SIN CECO</v>
      </c>
      <c r="U2896" s="3" t="str">
        <f t="shared" si="361"/>
        <v>NO</v>
      </c>
      <c r="V2896" t="str">
        <f t="shared" si="362"/>
        <v>COMPLEJO SOCIAL-Soporte Técnico</v>
      </c>
      <c r="W2896" s="53">
        <f t="shared" si="363"/>
        <v>3</v>
      </c>
      <c r="X2896">
        <f t="shared" si="364"/>
        <v>3</v>
      </c>
      <c r="Y2896">
        <f>IF(ISNA(VLOOKUP(B2896,CECOS_SIN_IDENTIFICAR!$A$2:$D$146,4,0)),"SIN CECO",IF(VLOOKUP(B2896,CECOS_SIN_IDENTIFICAR!$A$2:$D$146,4,0)=0,"SIN CECO",VLOOKUP(B2896,CECOS_SIN_IDENTIFICAR!$A$2:$D$146,4,0)))</f>
        <v>1217</v>
      </c>
      <c r="Z2896">
        <f t="shared" si="365"/>
        <v>1217</v>
      </c>
      <c r="AA2896" s="3" t="s">
        <v>213</v>
      </c>
      <c r="AB2896" t="str">
        <f t="shared" si="366"/>
        <v>e. Oportunidad en entrega de información o requerimientos-Soporte Técnico</v>
      </c>
      <c r="AC2896" t="str">
        <f>VLOOKUP(AB2896,CODIFICACION_PREGUNTAS!$C$2:$D$35,2,0)</f>
        <v>SOPORTE_TEC005</v>
      </c>
    </row>
    <row r="2897" spans="1:29" x14ac:dyDescent="0.25">
      <c r="A2897" s="3">
        <f t="shared" si="367"/>
        <v>2896</v>
      </c>
      <c r="B2897" s="3" t="s">
        <v>254</v>
      </c>
      <c r="C2897" s="32">
        <v>40787</v>
      </c>
      <c r="D2897" s="3" t="s">
        <v>213</v>
      </c>
      <c r="E2897" s="3"/>
      <c r="F2897" s="3"/>
      <c r="G2897" s="2" t="s">
        <v>11</v>
      </c>
      <c r="H2897" s="3" t="s">
        <v>12</v>
      </c>
      <c r="I2897" s="3" t="s">
        <v>431</v>
      </c>
      <c r="J2897" s="3" t="s">
        <v>183</v>
      </c>
      <c r="K2897" s="3"/>
      <c r="L2897" s="3"/>
      <c r="M2897" s="3"/>
      <c r="N2897" s="3"/>
      <c r="O2897" s="3"/>
      <c r="P2897" s="3"/>
      <c r="Q2897" s="3"/>
      <c r="R2897" s="3"/>
      <c r="S2897" s="3"/>
      <c r="T2897" s="3" t="str">
        <f t="shared" si="360"/>
        <v>SIN CECO</v>
      </c>
      <c r="U2897" s="3" t="str">
        <f t="shared" si="361"/>
        <v>NO</v>
      </c>
      <c r="V2897" t="str">
        <f t="shared" si="362"/>
        <v>COMPLEJO SOCIAL-Soporte Administrativo</v>
      </c>
      <c r="W2897" s="53" t="str">
        <f t="shared" si="363"/>
        <v>N/A</v>
      </c>
      <c r="X2897">
        <f t="shared" si="364"/>
        <v>0</v>
      </c>
      <c r="Y2897">
        <f>IF(ISNA(VLOOKUP(B2897,CECOS_SIN_IDENTIFICAR!$A$2:$D$146,4,0)),"SIN CECO",IF(VLOOKUP(B2897,CECOS_SIN_IDENTIFICAR!$A$2:$D$146,4,0)=0,"SIN CECO",VLOOKUP(B2897,CECOS_SIN_IDENTIFICAR!$A$2:$D$146,4,0)))</f>
        <v>1217</v>
      </c>
      <c r="Z2897">
        <f t="shared" si="365"/>
        <v>1217</v>
      </c>
      <c r="AA2897" s="3" t="s">
        <v>213</v>
      </c>
      <c r="AB2897" t="str">
        <f t="shared" si="366"/>
        <v>a. Oportunidad de la gestión en obra-Soporte Administrativo</v>
      </c>
      <c r="AC2897" t="str">
        <f>VLOOKUP(AB2897,CODIFICACION_PREGUNTAS!$C$2:$D$35,2,0)</f>
        <v>SOPORTE_ADMON001</v>
      </c>
    </row>
    <row r="2898" spans="1:29" x14ac:dyDescent="0.25">
      <c r="A2898" s="3">
        <f t="shared" si="367"/>
        <v>2897</v>
      </c>
      <c r="B2898" s="3" t="s">
        <v>254</v>
      </c>
      <c r="C2898" s="32">
        <v>40787</v>
      </c>
      <c r="D2898" s="3" t="s">
        <v>213</v>
      </c>
      <c r="E2898" s="3"/>
      <c r="F2898" s="3"/>
      <c r="G2898" s="2" t="s">
        <v>13</v>
      </c>
      <c r="H2898" s="3" t="s">
        <v>12</v>
      </c>
      <c r="I2898" s="3" t="s">
        <v>431</v>
      </c>
      <c r="J2898" s="3" t="s">
        <v>183</v>
      </c>
      <c r="K2898" s="3"/>
      <c r="L2898" s="3"/>
      <c r="M2898" s="3"/>
      <c r="N2898" s="3"/>
      <c r="O2898" s="3"/>
      <c r="P2898" s="3"/>
      <c r="Q2898" s="3"/>
      <c r="R2898" s="3"/>
      <c r="S2898" s="3"/>
      <c r="T2898" s="3" t="str">
        <f t="shared" si="360"/>
        <v>SIN CECO</v>
      </c>
      <c r="U2898" s="3" t="str">
        <f t="shared" si="361"/>
        <v>NO</v>
      </c>
      <c r="V2898" t="str">
        <f t="shared" si="362"/>
        <v>COMPLEJO SOCIAL-Soporte Administrativo</v>
      </c>
      <c r="W2898" s="53" t="str">
        <f t="shared" si="363"/>
        <v>N/A</v>
      </c>
      <c r="X2898">
        <f t="shared" si="364"/>
        <v>0</v>
      </c>
      <c r="Y2898">
        <f>IF(ISNA(VLOOKUP(B2898,CECOS_SIN_IDENTIFICAR!$A$2:$D$146,4,0)),"SIN CECO",IF(VLOOKUP(B2898,CECOS_SIN_IDENTIFICAR!$A$2:$D$146,4,0)=0,"SIN CECO",VLOOKUP(B2898,CECOS_SIN_IDENTIFICAR!$A$2:$D$146,4,0)))</f>
        <v>1217</v>
      </c>
      <c r="Z2898">
        <f t="shared" si="365"/>
        <v>1217</v>
      </c>
      <c r="AA2898" s="3" t="s">
        <v>213</v>
      </c>
      <c r="AB2898" t="str">
        <f t="shared" si="366"/>
        <v>b. Manejo administrativo del proyecto-Soporte Administrativo</v>
      </c>
      <c r="AC2898" t="str">
        <f>VLOOKUP(AB2898,CODIFICACION_PREGUNTAS!$C$2:$D$35,2,0)</f>
        <v>SOPORTE_ADMON002</v>
      </c>
    </row>
    <row r="2899" spans="1:29" x14ac:dyDescent="0.25">
      <c r="A2899" s="3">
        <f t="shared" si="367"/>
        <v>2898</v>
      </c>
      <c r="B2899" s="3" t="s">
        <v>254</v>
      </c>
      <c r="C2899" s="32">
        <v>40787</v>
      </c>
      <c r="D2899" s="3" t="s">
        <v>213</v>
      </c>
      <c r="E2899" s="3"/>
      <c r="F2899" s="3"/>
      <c r="G2899" s="2" t="s">
        <v>14</v>
      </c>
      <c r="H2899" s="3" t="s">
        <v>12</v>
      </c>
      <c r="I2899" s="3" t="s">
        <v>431</v>
      </c>
      <c r="J2899" s="3" t="s">
        <v>183</v>
      </c>
      <c r="K2899" s="3"/>
      <c r="L2899" s="3"/>
      <c r="M2899" s="3"/>
      <c r="N2899" s="3"/>
      <c r="O2899" s="3"/>
      <c r="P2899" s="3"/>
      <c r="Q2899" s="3"/>
      <c r="R2899" s="3"/>
      <c r="S2899" s="3"/>
      <c r="T2899" s="3" t="str">
        <f t="shared" si="360"/>
        <v>SIN CECO</v>
      </c>
      <c r="U2899" s="3" t="str">
        <f t="shared" si="361"/>
        <v>NO</v>
      </c>
      <c r="V2899" t="str">
        <f t="shared" si="362"/>
        <v>COMPLEJO SOCIAL-Soporte Administrativo</v>
      </c>
      <c r="W2899" s="53" t="str">
        <f t="shared" si="363"/>
        <v>N/A</v>
      </c>
      <c r="X2899">
        <f t="shared" si="364"/>
        <v>0</v>
      </c>
      <c r="Y2899">
        <f>IF(ISNA(VLOOKUP(B2899,CECOS_SIN_IDENTIFICAR!$A$2:$D$146,4,0)),"SIN CECO",IF(VLOOKUP(B2899,CECOS_SIN_IDENTIFICAR!$A$2:$D$146,4,0)=0,"SIN CECO",VLOOKUP(B2899,CECOS_SIN_IDENTIFICAR!$A$2:$D$146,4,0)))</f>
        <v>1217</v>
      </c>
      <c r="Z2899">
        <f t="shared" si="365"/>
        <v>1217</v>
      </c>
      <c r="AA2899" s="3" t="s">
        <v>213</v>
      </c>
      <c r="AB2899" t="str">
        <f t="shared" si="366"/>
        <v>c. Información clara y veraz sobre la administración de proyecto-Soporte Administrativo</v>
      </c>
      <c r="AC2899" t="str">
        <f>VLOOKUP(AB2899,CODIFICACION_PREGUNTAS!$C$2:$D$35,2,0)</f>
        <v>SOPORTE_ADMON003</v>
      </c>
    </row>
    <row r="2900" spans="1:29" x14ac:dyDescent="0.25">
      <c r="A2900" s="3">
        <f t="shared" si="367"/>
        <v>2899</v>
      </c>
      <c r="B2900" s="3" t="s">
        <v>254</v>
      </c>
      <c r="C2900" s="32">
        <v>40787</v>
      </c>
      <c r="D2900" s="3" t="s">
        <v>213</v>
      </c>
      <c r="E2900" s="3"/>
      <c r="F2900" s="3"/>
      <c r="G2900" s="2" t="s">
        <v>15</v>
      </c>
      <c r="H2900" s="3" t="s">
        <v>12</v>
      </c>
      <c r="I2900" s="3" t="s">
        <v>431</v>
      </c>
      <c r="J2900" s="3" t="s">
        <v>183</v>
      </c>
      <c r="K2900" s="3"/>
      <c r="L2900" s="3"/>
      <c r="M2900" s="3"/>
      <c r="N2900" s="3"/>
      <c r="O2900" s="3"/>
      <c r="P2900" s="3"/>
      <c r="Q2900" s="3"/>
      <c r="R2900" s="3"/>
      <c r="S2900" s="3"/>
      <c r="T2900" s="3" t="str">
        <f t="shared" si="360"/>
        <v>SIN CECO</v>
      </c>
      <c r="U2900" s="3" t="str">
        <f t="shared" si="361"/>
        <v>NO</v>
      </c>
      <c r="V2900" t="str">
        <f t="shared" si="362"/>
        <v>COMPLEJO SOCIAL-Soporte Administrativo</v>
      </c>
      <c r="W2900" s="53" t="str">
        <f t="shared" si="363"/>
        <v>N/A</v>
      </c>
      <c r="X2900">
        <f t="shared" si="364"/>
        <v>0</v>
      </c>
      <c r="Y2900">
        <f>IF(ISNA(VLOOKUP(B2900,CECOS_SIN_IDENTIFICAR!$A$2:$D$146,4,0)),"SIN CECO",IF(VLOOKUP(B2900,CECOS_SIN_IDENTIFICAR!$A$2:$D$146,4,0)=0,"SIN CECO",VLOOKUP(B2900,CECOS_SIN_IDENTIFICAR!$A$2:$D$146,4,0)))</f>
        <v>1217</v>
      </c>
      <c r="Z2900">
        <f t="shared" si="365"/>
        <v>1217</v>
      </c>
      <c r="AA2900" s="3" t="s">
        <v>213</v>
      </c>
      <c r="AB2900" t="str">
        <f t="shared" si="366"/>
        <v>d. Cumplimientos con expectativas del cliente-Soporte Administrativo</v>
      </c>
      <c r="AC2900" t="str">
        <f>VLOOKUP(AB2900,CODIFICACION_PREGUNTAS!$C$2:$D$35,2,0)</f>
        <v>SOPORTE_ADMON004</v>
      </c>
    </row>
    <row r="2901" spans="1:29" x14ac:dyDescent="0.25">
      <c r="A2901" s="3">
        <f t="shared" si="367"/>
        <v>2900</v>
      </c>
      <c r="B2901" s="3" t="s">
        <v>254</v>
      </c>
      <c r="C2901" s="32">
        <v>40787</v>
      </c>
      <c r="D2901" s="3" t="s">
        <v>213</v>
      </c>
      <c r="E2901" s="3"/>
      <c r="F2901" s="3"/>
      <c r="G2901" s="2" t="s">
        <v>16</v>
      </c>
      <c r="H2901" s="3" t="s">
        <v>12</v>
      </c>
      <c r="I2901" s="3" t="s">
        <v>431</v>
      </c>
      <c r="J2901" s="3" t="s">
        <v>183</v>
      </c>
      <c r="K2901" s="3"/>
      <c r="L2901" s="3"/>
      <c r="M2901" s="3"/>
      <c r="N2901" s="3"/>
      <c r="O2901" s="3"/>
      <c r="P2901" s="3"/>
      <c r="Q2901" s="3"/>
      <c r="R2901" s="3"/>
      <c r="S2901" s="3"/>
      <c r="T2901" s="3" t="str">
        <f t="shared" si="360"/>
        <v>SIN CECO</v>
      </c>
      <c r="U2901" s="3" t="str">
        <f t="shared" si="361"/>
        <v>NO</v>
      </c>
      <c r="V2901" t="str">
        <f t="shared" si="362"/>
        <v>COMPLEJO SOCIAL-Soporte Administrativo</v>
      </c>
      <c r="W2901" s="53" t="str">
        <f t="shared" si="363"/>
        <v>N/A</v>
      </c>
      <c r="X2901">
        <f t="shared" si="364"/>
        <v>0</v>
      </c>
      <c r="Y2901">
        <f>IF(ISNA(VLOOKUP(B2901,CECOS_SIN_IDENTIFICAR!$A$2:$D$146,4,0)),"SIN CECO",IF(VLOOKUP(B2901,CECOS_SIN_IDENTIFICAR!$A$2:$D$146,4,0)=0,"SIN CECO",VLOOKUP(B2901,CECOS_SIN_IDENTIFICAR!$A$2:$D$146,4,0)))</f>
        <v>1217</v>
      </c>
      <c r="Z2901">
        <f t="shared" si="365"/>
        <v>1217</v>
      </c>
      <c r="AA2901" s="3" t="s">
        <v>213</v>
      </c>
      <c r="AB2901" t="str">
        <f t="shared" si="366"/>
        <v>e. Control de presupuesto-Soporte Administrativo</v>
      </c>
      <c r="AC2901" t="str">
        <f>VLOOKUP(AB2901,CODIFICACION_PREGUNTAS!$C$2:$D$35,2,0)</f>
        <v>SOPORTE_ADMON005</v>
      </c>
    </row>
    <row r="2902" spans="1:29" x14ac:dyDescent="0.25">
      <c r="A2902" s="3">
        <f t="shared" si="367"/>
        <v>2901</v>
      </c>
      <c r="B2902" s="3" t="s">
        <v>254</v>
      </c>
      <c r="C2902" s="32">
        <v>40787</v>
      </c>
      <c r="D2902" s="3" t="s">
        <v>213</v>
      </c>
      <c r="E2902" s="3"/>
      <c r="F2902" s="3"/>
      <c r="G2902" s="2" t="s">
        <v>17</v>
      </c>
      <c r="H2902" s="3" t="s">
        <v>18</v>
      </c>
      <c r="I2902" s="3">
        <v>3</v>
      </c>
      <c r="J2902" s="3" t="s">
        <v>183</v>
      </c>
      <c r="K2902" s="3"/>
      <c r="L2902" s="3"/>
      <c r="M2902" s="3"/>
      <c r="N2902" s="3"/>
      <c r="O2902" s="3"/>
      <c r="P2902" s="3"/>
      <c r="Q2902" s="3"/>
      <c r="R2902" s="3"/>
      <c r="S2902" s="3"/>
      <c r="T2902" s="3" t="str">
        <f t="shared" si="360"/>
        <v>SIN CECO</v>
      </c>
      <c r="U2902" s="3" t="str">
        <f t="shared" si="361"/>
        <v>NO</v>
      </c>
      <c r="V2902" t="str">
        <f t="shared" si="362"/>
        <v>COMPLEJO SOCIAL-Soporte Directivo (Coordinador y Gerencia)</v>
      </c>
      <c r="W2902" s="53">
        <f t="shared" si="363"/>
        <v>3</v>
      </c>
      <c r="X2902">
        <f t="shared" si="364"/>
        <v>3</v>
      </c>
      <c r="Y2902">
        <f>IF(ISNA(VLOOKUP(B2902,CECOS_SIN_IDENTIFICAR!$A$2:$D$146,4,0)),"SIN CECO",IF(VLOOKUP(B2902,CECOS_SIN_IDENTIFICAR!$A$2:$D$146,4,0)=0,"SIN CECO",VLOOKUP(B2902,CECOS_SIN_IDENTIFICAR!$A$2:$D$146,4,0)))</f>
        <v>1217</v>
      </c>
      <c r="Z2902">
        <f t="shared" si="365"/>
        <v>1217</v>
      </c>
      <c r="AA2902" s="3" t="s">
        <v>213</v>
      </c>
      <c r="AB2902" t="str">
        <f t="shared" si="366"/>
        <v>a. Apoyo y presencia en el proyecto-Soporte Directivo (Coordinador y Gerencia)</v>
      </c>
      <c r="AC2902" t="str">
        <f>VLOOKUP(AB2902,CODIFICACION_PREGUNTAS!$C$2:$D$35,2,0)</f>
        <v>SOPORTE_DIR001</v>
      </c>
    </row>
    <row r="2903" spans="1:29" x14ac:dyDescent="0.25">
      <c r="A2903" s="3">
        <f t="shared" si="367"/>
        <v>2902</v>
      </c>
      <c r="B2903" s="3" t="s">
        <v>254</v>
      </c>
      <c r="C2903" s="32">
        <v>40787</v>
      </c>
      <c r="D2903" s="3" t="s">
        <v>213</v>
      </c>
      <c r="E2903" s="3"/>
      <c r="F2903" s="3"/>
      <c r="G2903" s="2" t="s">
        <v>19</v>
      </c>
      <c r="H2903" s="3" t="s">
        <v>18</v>
      </c>
      <c r="I2903" s="3">
        <v>4</v>
      </c>
      <c r="J2903" s="3" t="s">
        <v>183</v>
      </c>
      <c r="K2903" s="3"/>
      <c r="L2903" s="3"/>
      <c r="M2903" s="3"/>
      <c r="N2903" s="3"/>
      <c r="O2903" s="3"/>
      <c r="P2903" s="3"/>
      <c r="Q2903" s="3"/>
      <c r="R2903" s="3"/>
      <c r="S2903" s="3"/>
      <c r="T2903" s="3" t="str">
        <f t="shared" si="360"/>
        <v>SIN CECO</v>
      </c>
      <c r="U2903" s="3" t="str">
        <f t="shared" si="361"/>
        <v>NO</v>
      </c>
      <c r="V2903" t="str">
        <f t="shared" si="362"/>
        <v>COMPLEJO SOCIAL-Soporte Directivo (Coordinador y Gerencia)</v>
      </c>
      <c r="W2903" s="53">
        <f t="shared" si="363"/>
        <v>4</v>
      </c>
      <c r="X2903">
        <f t="shared" si="364"/>
        <v>4</v>
      </c>
      <c r="Y2903">
        <f>IF(ISNA(VLOOKUP(B2903,CECOS_SIN_IDENTIFICAR!$A$2:$D$146,4,0)),"SIN CECO",IF(VLOOKUP(B2903,CECOS_SIN_IDENTIFICAR!$A$2:$D$146,4,0)=0,"SIN CECO",VLOOKUP(B2903,CECOS_SIN_IDENTIFICAR!$A$2:$D$146,4,0)))</f>
        <v>1217</v>
      </c>
      <c r="Z2903">
        <f t="shared" si="365"/>
        <v>1217</v>
      </c>
      <c r="AA2903" s="3" t="s">
        <v>213</v>
      </c>
      <c r="AB2903" t="str">
        <f t="shared" si="366"/>
        <v>b. Conocimiento del proyecto-Soporte Directivo (Coordinador y Gerencia)</v>
      </c>
      <c r="AC2903" t="str">
        <f>VLOOKUP(AB2903,CODIFICACION_PREGUNTAS!$C$2:$D$35,2,0)</f>
        <v>SOPORTE_DIR002</v>
      </c>
    </row>
    <row r="2904" spans="1:29" x14ac:dyDescent="0.25">
      <c r="A2904" s="3">
        <f t="shared" si="367"/>
        <v>2903</v>
      </c>
      <c r="B2904" s="3" t="s">
        <v>254</v>
      </c>
      <c r="C2904" s="32">
        <v>40787</v>
      </c>
      <c r="D2904" s="3" t="s">
        <v>213</v>
      </c>
      <c r="E2904" s="3"/>
      <c r="F2904" s="3"/>
      <c r="G2904" s="2" t="s">
        <v>20</v>
      </c>
      <c r="H2904" s="3" t="s">
        <v>18</v>
      </c>
      <c r="I2904" s="3">
        <v>3</v>
      </c>
      <c r="J2904" s="3" t="s">
        <v>183</v>
      </c>
      <c r="K2904" s="3"/>
      <c r="L2904" s="3"/>
      <c r="M2904" s="3"/>
      <c r="N2904" s="3"/>
      <c r="O2904" s="3"/>
      <c r="P2904" s="3"/>
      <c r="Q2904" s="3"/>
      <c r="R2904" s="3"/>
      <c r="S2904" s="3"/>
      <c r="T2904" s="3" t="str">
        <f t="shared" si="360"/>
        <v>SIN CECO</v>
      </c>
      <c r="U2904" s="3" t="str">
        <f t="shared" si="361"/>
        <v>NO</v>
      </c>
      <c r="V2904" t="str">
        <f t="shared" si="362"/>
        <v>COMPLEJO SOCIAL-Soporte Directivo (Coordinador y Gerencia)</v>
      </c>
      <c r="W2904" s="53">
        <f t="shared" si="363"/>
        <v>3</v>
      </c>
      <c r="X2904">
        <f t="shared" si="364"/>
        <v>3</v>
      </c>
      <c r="Y2904">
        <f>IF(ISNA(VLOOKUP(B2904,CECOS_SIN_IDENTIFICAR!$A$2:$D$146,4,0)),"SIN CECO",IF(VLOOKUP(B2904,CECOS_SIN_IDENTIFICAR!$A$2:$D$146,4,0)=0,"SIN CECO",VLOOKUP(B2904,CECOS_SIN_IDENTIFICAR!$A$2:$D$146,4,0)))</f>
        <v>1217</v>
      </c>
      <c r="Z2904">
        <f t="shared" si="365"/>
        <v>1217</v>
      </c>
      <c r="AA2904" s="3" t="s">
        <v>213</v>
      </c>
      <c r="AB2904" t="str">
        <f t="shared" si="366"/>
        <v>c. Planteamiento de soluciones y manejo de conflictos-Soporte Directivo (Coordinador y Gerencia)</v>
      </c>
      <c r="AC2904" t="str">
        <f>VLOOKUP(AB2904,CODIFICACION_PREGUNTAS!$C$2:$D$35,2,0)</f>
        <v>SOPORTE_DIR003</v>
      </c>
    </row>
    <row r="2905" spans="1:29" x14ac:dyDescent="0.25">
      <c r="A2905" s="3">
        <f t="shared" si="367"/>
        <v>2904</v>
      </c>
      <c r="B2905" s="3" t="s">
        <v>254</v>
      </c>
      <c r="C2905" s="32">
        <v>40787</v>
      </c>
      <c r="D2905" s="3" t="s">
        <v>213</v>
      </c>
      <c r="E2905" s="3"/>
      <c r="F2905" s="3"/>
      <c r="G2905" s="2" t="s">
        <v>21</v>
      </c>
      <c r="H2905" s="3" t="s">
        <v>18</v>
      </c>
      <c r="I2905" s="3">
        <v>3</v>
      </c>
      <c r="J2905" s="3" t="s">
        <v>183</v>
      </c>
      <c r="K2905" s="3"/>
      <c r="L2905" s="3"/>
      <c r="M2905" s="3"/>
      <c r="N2905" s="3"/>
      <c r="O2905" s="3"/>
      <c r="P2905" s="3"/>
      <c r="Q2905" s="3"/>
      <c r="R2905" s="3"/>
      <c r="S2905" s="3"/>
      <c r="T2905" s="3" t="str">
        <f t="shared" si="360"/>
        <v>SIN CECO</v>
      </c>
      <c r="U2905" s="3" t="str">
        <f t="shared" si="361"/>
        <v>NO</v>
      </c>
      <c r="V2905" t="str">
        <f t="shared" si="362"/>
        <v>COMPLEJO SOCIAL-Soporte Directivo (Coordinador y Gerencia)</v>
      </c>
      <c r="W2905" s="53">
        <f t="shared" si="363"/>
        <v>3</v>
      </c>
      <c r="X2905">
        <f t="shared" si="364"/>
        <v>3</v>
      </c>
      <c r="Y2905">
        <f>IF(ISNA(VLOOKUP(B2905,CECOS_SIN_IDENTIFICAR!$A$2:$D$146,4,0)),"SIN CECO",IF(VLOOKUP(B2905,CECOS_SIN_IDENTIFICAR!$A$2:$D$146,4,0)=0,"SIN CECO",VLOOKUP(B2905,CECOS_SIN_IDENTIFICAR!$A$2:$D$146,4,0)))</f>
        <v>1217</v>
      </c>
      <c r="Z2905">
        <f t="shared" si="365"/>
        <v>1217</v>
      </c>
      <c r="AA2905" s="3" t="s">
        <v>213</v>
      </c>
      <c r="AB2905" t="str">
        <f t="shared" si="366"/>
        <v>d. Cumplimiento de compromisos-Soporte Directivo (Coordinador y Gerencia)</v>
      </c>
      <c r="AC2905" t="str">
        <f>VLOOKUP(AB2905,CODIFICACION_PREGUNTAS!$C$2:$D$35,2,0)</f>
        <v>SOPORTE_DIR004</v>
      </c>
    </row>
    <row r="2906" spans="1:29" x14ac:dyDescent="0.25">
      <c r="A2906" s="3">
        <f t="shared" si="367"/>
        <v>2905</v>
      </c>
      <c r="B2906" s="3" t="s">
        <v>254</v>
      </c>
      <c r="C2906" s="32">
        <v>40787</v>
      </c>
      <c r="D2906" s="3" t="s">
        <v>213</v>
      </c>
      <c r="E2906" s="3"/>
      <c r="F2906" s="3"/>
      <c r="G2906" s="2" t="s">
        <v>22</v>
      </c>
      <c r="H2906" s="3" t="s">
        <v>18</v>
      </c>
      <c r="I2906" s="3">
        <v>4</v>
      </c>
      <c r="J2906" s="3" t="s">
        <v>183</v>
      </c>
      <c r="K2906" s="3"/>
      <c r="L2906" s="3"/>
      <c r="M2906" s="3"/>
      <c r="N2906" s="3"/>
      <c r="O2906" s="3"/>
      <c r="P2906" s="3"/>
      <c r="Q2906" s="3"/>
      <c r="R2906" s="3"/>
      <c r="S2906" s="3"/>
      <c r="T2906" s="3" t="str">
        <f t="shared" si="360"/>
        <v>SIN CECO</v>
      </c>
      <c r="U2906" s="3" t="str">
        <f t="shared" si="361"/>
        <v>NO</v>
      </c>
      <c r="V2906" t="str">
        <f t="shared" si="362"/>
        <v>COMPLEJO SOCIAL-Soporte Directivo (Coordinador y Gerencia)</v>
      </c>
      <c r="W2906" s="53">
        <f t="shared" si="363"/>
        <v>4</v>
      </c>
      <c r="X2906">
        <f t="shared" si="364"/>
        <v>4</v>
      </c>
      <c r="Y2906">
        <f>IF(ISNA(VLOOKUP(B2906,CECOS_SIN_IDENTIFICAR!$A$2:$D$146,4,0)),"SIN CECO",IF(VLOOKUP(B2906,CECOS_SIN_IDENTIFICAR!$A$2:$D$146,4,0)=0,"SIN CECO",VLOOKUP(B2906,CECOS_SIN_IDENTIFICAR!$A$2:$D$146,4,0)))</f>
        <v>1217</v>
      </c>
      <c r="Z2906">
        <f t="shared" si="365"/>
        <v>1217</v>
      </c>
      <c r="AA2906" s="3" t="s">
        <v>213</v>
      </c>
      <c r="AB2906" t="str">
        <f t="shared" si="366"/>
        <v>e. Manejo del cliente-Soporte Directivo (Coordinador y Gerencia)</v>
      </c>
      <c r="AC2906" t="str">
        <f>VLOOKUP(AB2906,CODIFICACION_PREGUNTAS!$C$2:$D$35,2,0)</f>
        <v>SOPORTE_DIR005</v>
      </c>
    </row>
    <row r="2907" spans="1:29" x14ac:dyDescent="0.25">
      <c r="A2907" s="3">
        <f t="shared" si="367"/>
        <v>2906</v>
      </c>
      <c r="B2907" s="3" t="s">
        <v>254</v>
      </c>
      <c r="C2907" s="32">
        <v>40787</v>
      </c>
      <c r="D2907" s="3" t="s">
        <v>213</v>
      </c>
      <c r="E2907" s="3"/>
      <c r="F2907" s="3"/>
      <c r="G2907" s="2" t="s">
        <v>23</v>
      </c>
      <c r="H2907" s="3" t="s">
        <v>24</v>
      </c>
      <c r="I2907" s="3">
        <v>4</v>
      </c>
      <c r="J2907" s="3" t="s">
        <v>183</v>
      </c>
      <c r="K2907" s="3"/>
      <c r="L2907" s="3"/>
      <c r="M2907" s="3"/>
      <c r="N2907" s="3"/>
      <c r="O2907" s="3"/>
      <c r="P2907" s="3"/>
      <c r="Q2907" s="3"/>
      <c r="R2907" s="3"/>
      <c r="S2907" s="3"/>
      <c r="T2907" s="3" t="str">
        <f t="shared" si="360"/>
        <v>SIN CECO</v>
      </c>
      <c r="U2907" s="3" t="str">
        <f t="shared" si="361"/>
        <v>NO</v>
      </c>
      <c r="V2907" t="str">
        <f t="shared" si="362"/>
        <v>COMPLEJO SOCIAL-Personal que presta el servicio en obra</v>
      </c>
      <c r="W2907" s="53">
        <f t="shared" si="363"/>
        <v>4</v>
      </c>
      <c r="X2907">
        <f t="shared" si="364"/>
        <v>4</v>
      </c>
      <c r="Y2907">
        <f>IF(ISNA(VLOOKUP(B2907,CECOS_SIN_IDENTIFICAR!$A$2:$D$146,4,0)),"SIN CECO",IF(VLOOKUP(B2907,CECOS_SIN_IDENTIFICAR!$A$2:$D$146,4,0)=0,"SIN CECO",VLOOKUP(B2907,CECOS_SIN_IDENTIFICAR!$A$2:$D$146,4,0)))</f>
        <v>1217</v>
      </c>
      <c r="Z2907">
        <f t="shared" si="365"/>
        <v>1217</v>
      </c>
      <c r="AA2907" s="3" t="s">
        <v>213</v>
      </c>
      <c r="AB2907" t="str">
        <f t="shared" si="366"/>
        <v>a. Idoneidad del personal-Personal que presta el servicio en obra</v>
      </c>
      <c r="AC2907" t="str">
        <f>VLOOKUP(AB2907,CODIFICACION_PREGUNTAS!$C$2:$D$35,2,0)</f>
        <v>PERSONAL001</v>
      </c>
    </row>
    <row r="2908" spans="1:29" x14ac:dyDescent="0.25">
      <c r="A2908" s="3">
        <f t="shared" si="367"/>
        <v>2907</v>
      </c>
      <c r="B2908" s="3" t="s">
        <v>254</v>
      </c>
      <c r="C2908" s="32">
        <v>40787</v>
      </c>
      <c r="D2908" s="3" t="s">
        <v>213</v>
      </c>
      <c r="E2908" s="3"/>
      <c r="F2908" s="3"/>
      <c r="G2908" s="2" t="s">
        <v>25</v>
      </c>
      <c r="H2908" s="3" t="s">
        <v>24</v>
      </c>
      <c r="I2908" s="3">
        <v>4</v>
      </c>
      <c r="J2908" s="3" t="s">
        <v>183</v>
      </c>
      <c r="K2908" s="3"/>
      <c r="L2908" s="3"/>
      <c r="M2908" s="3"/>
      <c r="N2908" s="3"/>
      <c r="O2908" s="3"/>
      <c r="P2908" s="3"/>
      <c r="Q2908" s="3"/>
      <c r="R2908" s="3"/>
      <c r="S2908" s="3"/>
      <c r="T2908" s="3" t="str">
        <f t="shared" si="360"/>
        <v>SIN CECO</v>
      </c>
      <c r="U2908" s="3" t="str">
        <f t="shared" si="361"/>
        <v>NO</v>
      </c>
      <c r="V2908" t="str">
        <f t="shared" si="362"/>
        <v>COMPLEJO SOCIAL-Personal que presta el servicio en obra</v>
      </c>
      <c r="W2908" s="53">
        <f t="shared" si="363"/>
        <v>4</v>
      </c>
      <c r="X2908">
        <f t="shared" si="364"/>
        <v>4</v>
      </c>
      <c r="Y2908">
        <f>IF(ISNA(VLOOKUP(B2908,CECOS_SIN_IDENTIFICAR!$A$2:$D$146,4,0)),"SIN CECO",IF(VLOOKUP(B2908,CECOS_SIN_IDENTIFICAR!$A$2:$D$146,4,0)=0,"SIN CECO",VLOOKUP(B2908,CECOS_SIN_IDENTIFICAR!$A$2:$D$146,4,0)))</f>
        <v>1217</v>
      </c>
      <c r="Z2908">
        <f t="shared" si="365"/>
        <v>1217</v>
      </c>
      <c r="AA2908" s="3" t="s">
        <v>213</v>
      </c>
      <c r="AB2908" t="str">
        <f t="shared" si="366"/>
        <v>b. Oportuna atención al cliente-Personal que presta el servicio en obra</v>
      </c>
      <c r="AC2908" t="str">
        <f>VLOOKUP(AB2908,CODIFICACION_PREGUNTAS!$C$2:$D$35,2,0)</f>
        <v>PERSONAL002</v>
      </c>
    </row>
    <row r="2909" spans="1:29" x14ac:dyDescent="0.25">
      <c r="A2909" s="3">
        <f t="shared" si="367"/>
        <v>2908</v>
      </c>
      <c r="B2909" s="3" t="s">
        <v>254</v>
      </c>
      <c r="C2909" s="32">
        <v>40787</v>
      </c>
      <c r="D2909" s="3" t="s">
        <v>213</v>
      </c>
      <c r="E2909" s="3"/>
      <c r="F2909" s="3"/>
      <c r="G2909" s="2" t="s">
        <v>26</v>
      </c>
      <c r="H2909" s="3" t="s">
        <v>24</v>
      </c>
      <c r="I2909" s="3">
        <v>4</v>
      </c>
      <c r="J2909" s="3" t="s">
        <v>183</v>
      </c>
      <c r="K2909" s="3"/>
      <c r="L2909" s="3"/>
      <c r="M2909" s="3"/>
      <c r="N2909" s="3"/>
      <c r="O2909" s="3"/>
      <c r="P2909" s="3"/>
      <c r="Q2909" s="3"/>
      <c r="R2909" s="3"/>
      <c r="S2909" s="3"/>
      <c r="T2909" s="3" t="str">
        <f t="shared" si="360"/>
        <v>SIN CECO</v>
      </c>
      <c r="U2909" s="3" t="str">
        <f t="shared" si="361"/>
        <v>NO</v>
      </c>
      <c r="V2909" t="str">
        <f t="shared" si="362"/>
        <v>COMPLEJO SOCIAL-Personal que presta el servicio en obra</v>
      </c>
      <c r="W2909" s="53">
        <f t="shared" si="363"/>
        <v>4</v>
      </c>
      <c r="X2909">
        <f t="shared" si="364"/>
        <v>4</v>
      </c>
      <c r="Y2909">
        <f>IF(ISNA(VLOOKUP(B2909,CECOS_SIN_IDENTIFICAR!$A$2:$D$146,4,0)),"SIN CECO",IF(VLOOKUP(B2909,CECOS_SIN_IDENTIFICAR!$A$2:$D$146,4,0)=0,"SIN CECO",VLOOKUP(B2909,CECOS_SIN_IDENTIFICAR!$A$2:$D$146,4,0)))</f>
        <v>1217</v>
      </c>
      <c r="Z2909">
        <f t="shared" si="365"/>
        <v>1217</v>
      </c>
      <c r="AA2909" s="3" t="s">
        <v>213</v>
      </c>
      <c r="AB2909" t="str">
        <f t="shared" si="366"/>
        <v>c. Compromiso con el proyecto-Personal que presta el servicio en obra</v>
      </c>
      <c r="AC2909" t="str">
        <f>VLOOKUP(AB2909,CODIFICACION_PREGUNTAS!$C$2:$D$35,2,0)</f>
        <v>PERSONAL003</v>
      </c>
    </row>
    <row r="2910" spans="1:29" x14ac:dyDescent="0.25">
      <c r="A2910" s="3">
        <f t="shared" si="367"/>
        <v>2909</v>
      </c>
      <c r="B2910" s="3" t="s">
        <v>254</v>
      </c>
      <c r="C2910" s="32">
        <v>40787</v>
      </c>
      <c r="D2910" s="3" t="s">
        <v>213</v>
      </c>
      <c r="E2910" s="3"/>
      <c r="F2910" s="3"/>
      <c r="G2910" s="2" t="s">
        <v>21</v>
      </c>
      <c r="H2910" s="3" t="s">
        <v>24</v>
      </c>
      <c r="I2910" s="3">
        <v>4</v>
      </c>
      <c r="J2910" s="3" t="s">
        <v>183</v>
      </c>
      <c r="K2910" s="3"/>
      <c r="L2910" s="3"/>
      <c r="M2910" s="3"/>
      <c r="N2910" s="3"/>
      <c r="O2910" s="3"/>
      <c r="P2910" s="3"/>
      <c r="Q2910" s="3"/>
      <c r="R2910" s="3"/>
      <c r="S2910" s="3"/>
      <c r="T2910" s="3" t="str">
        <f t="shared" si="360"/>
        <v>SIN CECO</v>
      </c>
      <c r="U2910" s="3" t="str">
        <f t="shared" si="361"/>
        <v>NO</v>
      </c>
      <c r="V2910" t="str">
        <f t="shared" si="362"/>
        <v>COMPLEJO SOCIAL-Personal que presta el servicio en obra</v>
      </c>
      <c r="W2910" s="53">
        <f t="shared" si="363"/>
        <v>4</v>
      </c>
      <c r="X2910">
        <f t="shared" si="364"/>
        <v>4</v>
      </c>
      <c r="Y2910">
        <f>IF(ISNA(VLOOKUP(B2910,CECOS_SIN_IDENTIFICAR!$A$2:$D$146,4,0)),"SIN CECO",IF(VLOOKUP(B2910,CECOS_SIN_IDENTIFICAR!$A$2:$D$146,4,0)=0,"SIN CECO",VLOOKUP(B2910,CECOS_SIN_IDENTIFICAR!$A$2:$D$146,4,0)))</f>
        <v>1217</v>
      </c>
      <c r="Z2910">
        <f t="shared" si="365"/>
        <v>1217</v>
      </c>
      <c r="AA2910" s="3" t="s">
        <v>213</v>
      </c>
      <c r="AB2910" t="str">
        <f t="shared" si="366"/>
        <v>d. Cumplimiento de compromisos-Personal que presta el servicio en obra</v>
      </c>
      <c r="AC2910" t="str">
        <f>VLOOKUP(AB2910,CODIFICACION_PREGUNTAS!$C$2:$D$35,2,0)</f>
        <v>PERSONAL004</v>
      </c>
    </row>
    <row r="2911" spans="1:29" x14ac:dyDescent="0.25">
      <c r="A2911" s="3">
        <f t="shared" si="367"/>
        <v>2910</v>
      </c>
      <c r="B2911" s="3" t="s">
        <v>254</v>
      </c>
      <c r="C2911" s="32">
        <v>40787</v>
      </c>
      <c r="D2911" s="3" t="s">
        <v>213</v>
      </c>
      <c r="E2911" s="3"/>
      <c r="F2911" s="3"/>
      <c r="G2911" s="2" t="s">
        <v>27</v>
      </c>
      <c r="H2911" s="3" t="s">
        <v>24</v>
      </c>
      <c r="I2911" s="3">
        <v>4</v>
      </c>
      <c r="J2911" s="3" t="s">
        <v>183</v>
      </c>
      <c r="K2911" s="3"/>
      <c r="L2911" s="3"/>
      <c r="M2911" s="3"/>
      <c r="N2911" s="3"/>
      <c r="O2911" s="3"/>
      <c r="P2911" s="3"/>
      <c r="Q2911" s="3"/>
      <c r="R2911" s="3"/>
      <c r="S2911" s="3"/>
      <c r="T2911" s="3" t="str">
        <f t="shared" si="360"/>
        <v>SIN CECO</v>
      </c>
      <c r="U2911" s="3" t="str">
        <f t="shared" si="361"/>
        <v>NO</v>
      </c>
      <c r="V2911" t="str">
        <f t="shared" si="362"/>
        <v>COMPLEJO SOCIAL-Personal que presta el servicio en obra</v>
      </c>
      <c r="W2911" s="53">
        <f t="shared" si="363"/>
        <v>4</v>
      </c>
      <c r="X2911">
        <f t="shared" si="364"/>
        <v>4</v>
      </c>
      <c r="Y2911">
        <f>IF(ISNA(VLOOKUP(B2911,CECOS_SIN_IDENTIFICAR!$A$2:$D$146,4,0)),"SIN CECO",IF(VLOOKUP(B2911,CECOS_SIN_IDENTIFICAR!$A$2:$D$146,4,0)=0,"SIN CECO",VLOOKUP(B2911,CECOS_SIN_IDENTIFICAR!$A$2:$D$146,4,0)))</f>
        <v>1217</v>
      </c>
      <c r="Z2911">
        <f t="shared" si="365"/>
        <v>1217</v>
      </c>
      <c r="AA2911" s="3" t="s">
        <v>213</v>
      </c>
      <c r="AB2911" t="str">
        <f t="shared" si="366"/>
        <v>e. Proactividad en desarrollo de funciones-Personal que presta el servicio en obra</v>
      </c>
      <c r="AC2911" t="str">
        <f>VLOOKUP(AB2911,CODIFICACION_PREGUNTAS!$C$2:$D$35,2,0)</f>
        <v>PERSONAL005</v>
      </c>
    </row>
    <row r="2912" spans="1:29" x14ac:dyDescent="0.25">
      <c r="A2912" s="3">
        <f t="shared" si="367"/>
        <v>2911</v>
      </c>
      <c r="B2912" s="3" t="s">
        <v>254</v>
      </c>
      <c r="C2912" s="32">
        <v>40787</v>
      </c>
      <c r="D2912" s="3" t="s">
        <v>213</v>
      </c>
      <c r="E2912" s="3"/>
      <c r="F2912" s="3"/>
      <c r="G2912" s="2" t="s">
        <v>28</v>
      </c>
      <c r="H2912" s="2" t="s">
        <v>29</v>
      </c>
      <c r="I2912" s="3">
        <v>4</v>
      </c>
      <c r="J2912" s="3" t="s">
        <v>183</v>
      </c>
      <c r="K2912" s="3"/>
      <c r="L2912" s="3"/>
      <c r="M2912" s="3"/>
      <c r="N2912" s="3"/>
      <c r="O2912" s="3"/>
      <c r="P2912" s="3"/>
      <c r="Q2912" s="3"/>
      <c r="R2912" s="3"/>
      <c r="S2912" s="3"/>
      <c r="T2912" s="3" t="str">
        <f t="shared" si="360"/>
        <v>SIN CECO</v>
      </c>
      <c r="U2912" s="3" t="str">
        <f t="shared" si="361"/>
        <v>NO</v>
      </c>
      <c r="V2912" t="str">
        <f t="shared" si="362"/>
        <v>COMPLEJO SOCIAL-Productos Asociados de PAYC (Informes, Control de presupuesto y Programación y actas)</v>
      </c>
      <c r="W2912" s="53">
        <f t="shared" si="363"/>
        <v>4</v>
      </c>
      <c r="X2912">
        <f t="shared" si="364"/>
        <v>4</v>
      </c>
      <c r="Y2912">
        <f>IF(ISNA(VLOOKUP(B2912,CECOS_SIN_IDENTIFICAR!$A$2:$D$146,4,0)),"SIN CECO",IF(VLOOKUP(B2912,CECOS_SIN_IDENTIFICAR!$A$2:$D$146,4,0)=0,"SIN CECO",VLOOKUP(B2912,CECOS_SIN_IDENTIFICAR!$A$2:$D$146,4,0)))</f>
        <v>1217</v>
      </c>
      <c r="Z2912">
        <f t="shared" si="365"/>
        <v>1217</v>
      </c>
      <c r="AA2912" s="3" t="s">
        <v>213</v>
      </c>
      <c r="AB2912" t="str">
        <f t="shared" si="366"/>
        <v>a. Calidad del Contenido-Productos Asociados de PAYC (Informes, Control de presupuesto y Programación y actas)</v>
      </c>
      <c r="AC2912" t="str">
        <f>VLOOKUP(AB2912,CODIFICACION_PREGUNTAS!$C$2:$D$35,2,0)</f>
        <v>PRODUCTOS001</v>
      </c>
    </row>
    <row r="2913" spans="1:29" x14ac:dyDescent="0.25">
      <c r="A2913" s="3">
        <f t="shared" si="367"/>
        <v>2912</v>
      </c>
      <c r="B2913" s="3" t="s">
        <v>254</v>
      </c>
      <c r="C2913" s="32">
        <v>40787</v>
      </c>
      <c r="D2913" s="3" t="s">
        <v>213</v>
      </c>
      <c r="E2913" s="3"/>
      <c r="F2913" s="3"/>
      <c r="G2913" s="2" t="s">
        <v>30</v>
      </c>
      <c r="H2913" s="2" t="s">
        <v>29</v>
      </c>
      <c r="I2913" s="3">
        <v>5</v>
      </c>
      <c r="J2913" s="3" t="s">
        <v>183</v>
      </c>
      <c r="K2913" s="3"/>
      <c r="L2913" s="3"/>
      <c r="M2913" s="3"/>
      <c r="N2913" s="3"/>
      <c r="O2913" s="3"/>
      <c r="P2913" s="3"/>
      <c r="Q2913" s="3"/>
      <c r="R2913" s="3"/>
      <c r="S2913" s="3"/>
      <c r="T2913" s="3" t="str">
        <f t="shared" si="360"/>
        <v>SIN CECO</v>
      </c>
      <c r="U2913" s="3" t="str">
        <f t="shared" si="361"/>
        <v>NO</v>
      </c>
      <c r="V2913" t="str">
        <f t="shared" si="362"/>
        <v>COMPLEJO SOCIAL-Productos Asociados de PAYC (Informes, Control de presupuesto y Programación y actas)</v>
      </c>
      <c r="W2913" s="53">
        <f t="shared" si="363"/>
        <v>5</v>
      </c>
      <c r="X2913">
        <f t="shared" si="364"/>
        <v>5</v>
      </c>
      <c r="Y2913">
        <f>IF(ISNA(VLOOKUP(B2913,CECOS_SIN_IDENTIFICAR!$A$2:$D$146,4,0)),"SIN CECO",IF(VLOOKUP(B2913,CECOS_SIN_IDENTIFICAR!$A$2:$D$146,4,0)=0,"SIN CECO",VLOOKUP(B2913,CECOS_SIN_IDENTIFICAR!$A$2:$D$146,4,0)))</f>
        <v>1217</v>
      </c>
      <c r="Z2913">
        <f t="shared" si="365"/>
        <v>1217</v>
      </c>
      <c r="AA2913" s="3" t="s">
        <v>213</v>
      </c>
      <c r="AB2913" t="str">
        <f t="shared" si="366"/>
        <v>b. Claridad del Contenido-Productos Asociados de PAYC (Informes, Control de presupuesto y Programación y actas)</v>
      </c>
      <c r="AC2913" t="str">
        <f>VLOOKUP(AB2913,CODIFICACION_PREGUNTAS!$C$2:$D$35,2,0)</f>
        <v>PRODUCTOS002</v>
      </c>
    </row>
    <row r="2914" spans="1:29" x14ac:dyDescent="0.25">
      <c r="A2914" s="3">
        <f t="shared" si="367"/>
        <v>2913</v>
      </c>
      <c r="B2914" s="3" t="s">
        <v>254</v>
      </c>
      <c r="C2914" s="32">
        <v>40787</v>
      </c>
      <c r="D2914" s="3" t="s">
        <v>213</v>
      </c>
      <c r="E2914" s="3"/>
      <c r="F2914" s="3"/>
      <c r="G2914" s="2" t="s">
        <v>31</v>
      </c>
      <c r="H2914" s="2" t="s">
        <v>29</v>
      </c>
      <c r="I2914" s="3">
        <v>4</v>
      </c>
      <c r="J2914" s="3" t="s">
        <v>183</v>
      </c>
      <c r="K2914" s="3"/>
      <c r="L2914" s="3"/>
      <c r="M2914" s="3"/>
      <c r="N2914" s="3"/>
      <c r="O2914" s="3"/>
      <c r="P2914" s="3"/>
      <c r="Q2914" s="3"/>
      <c r="R2914" s="3"/>
      <c r="S2914" s="3"/>
      <c r="T2914" s="3" t="str">
        <f t="shared" si="360"/>
        <v>SIN CECO</v>
      </c>
      <c r="U2914" s="3" t="str">
        <f t="shared" si="361"/>
        <v>NO</v>
      </c>
      <c r="V2914" t="str">
        <f t="shared" si="362"/>
        <v>COMPLEJO SOCIAL-Productos Asociados de PAYC (Informes, Control de presupuesto y Programación y actas)</v>
      </c>
      <c r="W2914" s="53">
        <f t="shared" si="363"/>
        <v>4</v>
      </c>
      <c r="X2914">
        <f t="shared" si="364"/>
        <v>4</v>
      </c>
      <c r="Y2914">
        <f>IF(ISNA(VLOOKUP(B2914,CECOS_SIN_IDENTIFICAR!$A$2:$D$146,4,0)),"SIN CECO",IF(VLOOKUP(B2914,CECOS_SIN_IDENTIFICAR!$A$2:$D$146,4,0)=0,"SIN CECO",VLOOKUP(B2914,CECOS_SIN_IDENTIFICAR!$A$2:$D$146,4,0)))</f>
        <v>1217</v>
      </c>
      <c r="Z2914">
        <f t="shared" si="365"/>
        <v>1217</v>
      </c>
      <c r="AA2914" s="3" t="s">
        <v>213</v>
      </c>
      <c r="AB2914" t="str">
        <f t="shared" si="366"/>
        <v>c. Oportunidad en la entrega-Productos Asociados de PAYC (Informes, Control de presupuesto y Programación y actas)</v>
      </c>
      <c r="AC2914" t="str">
        <f>VLOOKUP(AB2914,CODIFICACION_PREGUNTAS!$C$2:$D$35,2,0)</f>
        <v>PRODUCTOS003</v>
      </c>
    </row>
    <row r="2915" spans="1:29" x14ac:dyDescent="0.25">
      <c r="A2915" s="3">
        <f t="shared" si="367"/>
        <v>2914</v>
      </c>
      <c r="B2915" s="3" t="s">
        <v>254</v>
      </c>
      <c r="C2915" s="32">
        <v>40787</v>
      </c>
      <c r="D2915" s="3" t="s">
        <v>213</v>
      </c>
      <c r="E2915" s="3"/>
      <c r="F2915" s="3"/>
      <c r="G2915" s="2" t="s">
        <v>32</v>
      </c>
      <c r="H2915" s="2" t="s">
        <v>29</v>
      </c>
      <c r="I2915" s="3">
        <v>4</v>
      </c>
      <c r="J2915" s="3" t="s">
        <v>183</v>
      </c>
      <c r="K2915" s="3"/>
      <c r="L2915" s="3"/>
      <c r="M2915" s="3"/>
      <c r="N2915" s="3"/>
      <c r="O2915" s="3"/>
      <c r="P2915" s="3"/>
      <c r="Q2915" s="3"/>
      <c r="R2915" s="3"/>
      <c r="S2915" s="3"/>
      <c r="T2915" s="3" t="str">
        <f t="shared" si="360"/>
        <v>SIN CECO</v>
      </c>
      <c r="U2915" s="3" t="str">
        <f t="shared" si="361"/>
        <v>NO</v>
      </c>
      <c r="V2915" t="str">
        <f t="shared" si="362"/>
        <v>COMPLEJO SOCIAL-Productos Asociados de PAYC (Informes, Control de presupuesto y Programación y actas)</v>
      </c>
      <c r="W2915" s="53">
        <f t="shared" si="363"/>
        <v>4</v>
      </c>
      <c r="X2915">
        <f t="shared" si="364"/>
        <v>4</v>
      </c>
      <c r="Y2915">
        <f>IF(ISNA(VLOOKUP(B2915,CECOS_SIN_IDENTIFICAR!$A$2:$D$146,4,0)),"SIN CECO",IF(VLOOKUP(B2915,CECOS_SIN_IDENTIFICAR!$A$2:$D$146,4,0)=0,"SIN CECO",VLOOKUP(B2915,CECOS_SIN_IDENTIFICAR!$A$2:$D$146,4,0)))</f>
        <v>1217</v>
      </c>
      <c r="Z2915">
        <f t="shared" si="365"/>
        <v>1217</v>
      </c>
      <c r="AA2915" s="3" t="s">
        <v>213</v>
      </c>
      <c r="AB2915" t="str">
        <f t="shared" si="366"/>
        <v>d. Precisión de la información-Productos Asociados de PAYC (Informes, Control de presupuesto y Programación y actas)</v>
      </c>
      <c r="AC2915" t="str">
        <f>VLOOKUP(AB2915,CODIFICACION_PREGUNTAS!$C$2:$D$35,2,0)</f>
        <v>PRODUCTOS004</v>
      </c>
    </row>
    <row r="2916" spans="1:29" x14ac:dyDescent="0.25">
      <c r="A2916" s="3">
        <f t="shared" si="367"/>
        <v>2915</v>
      </c>
      <c r="B2916" s="3" t="s">
        <v>254</v>
      </c>
      <c r="C2916" s="32">
        <v>40787</v>
      </c>
      <c r="D2916" s="3" t="s">
        <v>213</v>
      </c>
      <c r="E2916" s="3"/>
      <c r="F2916" s="3"/>
      <c r="G2916" s="2" t="s">
        <v>33</v>
      </c>
      <c r="H2916" s="2" t="s">
        <v>29</v>
      </c>
      <c r="I2916" s="3">
        <v>5</v>
      </c>
      <c r="J2916" s="3" t="s">
        <v>183</v>
      </c>
      <c r="K2916" s="3"/>
      <c r="L2916" s="3"/>
      <c r="M2916" s="3"/>
      <c r="N2916" s="3"/>
      <c r="O2916" s="3"/>
      <c r="P2916" s="3"/>
      <c r="Q2916" s="3"/>
      <c r="R2916" s="3"/>
      <c r="S2916" s="3"/>
      <c r="T2916" s="3" t="str">
        <f t="shared" si="360"/>
        <v>SIN CECO</v>
      </c>
      <c r="U2916" s="3" t="str">
        <f t="shared" si="361"/>
        <v>NO</v>
      </c>
      <c r="V2916" t="str">
        <f t="shared" si="362"/>
        <v>COMPLEJO SOCIAL-Productos Asociados de PAYC (Informes, Control de presupuesto y Programación y actas)</v>
      </c>
      <c r="W2916" s="53">
        <f t="shared" si="363"/>
        <v>5</v>
      </c>
      <c r="X2916">
        <f t="shared" si="364"/>
        <v>5</v>
      </c>
      <c r="Y2916">
        <f>IF(ISNA(VLOOKUP(B2916,CECOS_SIN_IDENTIFICAR!$A$2:$D$146,4,0)),"SIN CECO",IF(VLOOKUP(B2916,CECOS_SIN_IDENTIFICAR!$A$2:$D$146,4,0)=0,"SIN CECO",VLOOKUP(B2916,CECOS_SIN_IDENTIFICAR!$A$2:$D$146,4,0)))</f>
        <v>1217</v>
      </c>
      <c r="Z2916">
        <f t="shared" si="365"/>
        <v>1217</v>
      </c>
      <c r="AA2916" s="3" t="s">
        <v>213</v>
      </c>
      <c r="AB2916" t="str">
        <f t="shared" si="366"/>
        <v>e. Diagramación-Productos Asociados de PAYC (Informes, Control de presupuesto y Programación y actas)</v>
      </c>
      <c r="AC2916" t="str">
        <f>VLOOKUP(AB2916,CODIFICACION_PREGUNTAS!$C$2:$D$35,2,0)</f>
        <v>PRODUCTOS005</v>
      </c>
    </row>
    <row r="2917" spans="1:29" x14ac:dyDescent="0.25">
      <c r="A2917" s="3">
        <f t="shared" si="367"/>
        <v>2916</v>
      </c>
      <c r="B2917" s="3" t="s">
        <v>254</v>
      </c>
      <c r="C2917" s="32">
        <v>40787</v>
      </c>
      <c r="D2917" s="3" t="s">
        <v>213</v>
      </c>
      <c r="E2917" s="3"/>
      <c r="F2917" s="3"/>
      <c r="G2917" s="2" t="s">
        <v>34</v>
      </c>
      <c r="H2917" s="2" t="s">
        <v>35</v>
      </c>
      <c r="I2917" s="3">
        <v>4</v>
      </c>
      <c r="J2917" s="3" t="s">
        <v>183</v>
      </c>
      <c r="K2917" s="3"/>
      <c r="L2917" s="3"/>
      <c r="M2917" s="3"/>
      <c r="N2917" s="3"/>
      <c r="O2917" s="3"/>
      <c r="P2917" s="3"/>
      <c r="Q2917" s="3"/>
      <c r="R2917" s="3"/>
      <c r="S2917" s="3"/>
      <c r="T2917" s="3" t="str">
        <f t="shared" si="360"/>
        <v>SIN CECO</v>
      </c>
      <c r="U2917" s="3" t="str">
        <f t="shared" si="361"/>
        <v>NO</v>
      </c>
      <c r="V2917" t="str">
        <f t="shared" si="362"/>
        <v>COMPLEJO SOCIAL-Compromisos Pactados</v>
      </c>
      <c r="W2917" s="53">
        <f t="shared" si="363"/>
        <v>4</v>
      </c>
      <c r="X2917">
        <f t="shared" si="364"/>
        <v>4</v>
      </c>
      <c r="Y2917">
        <f>IF(ISNA(VLOOKUP(B2917,CECOS_SIN_IDENTIFICAR!$A$2:$D$146,4,0)),"SIN CECO",IF(VLOOKUP(B2917,CECOS_SIN_IDENTIFICAR!$A$2:$D$146,4,0)=0,"SIN CECO",VLOOKUP(B2917,CECOS_SIN_IDENTIFICAR!$A$2:$D$146,4,0)))</f>
        <v>1217</v>
      </c>
      <c r="Z2917">
        <f t="shared" si="365"/>
        <v>1217</v>
      </c>
      <c r="AA2917" s="3" t="s">
        <v>213</v>
      </c>
      <c r="AB2917" t="str">
        <f t="shared" si="366"/>
        <v>a. Cumplimiento-Compromisos Pactados</v>
      </c>
      <c r="AC2917" t="str">
        <f>VLOOKUP(AB2917,CODIFICACION_PREGUNTAS!$C$2:$D$35,2,0)</f>
        <v>COMPROMISOS001</v>
      </c>
    </row>
    <row r="2918" spans="1:29" x14ac:dyDescent="0.25">
      <c r="A2918" s="3">
        <f t="shared" si="367"/>
        <v>2917</v>
      </c>
      <c r="B2918" s="3" t="s">
        <v>254</v>
      </c>
      <c r="C2918" s="32">
        <v>40787</v>
      </c>
      <c r="D2918" s="3" t="s">
        <v>213</v>
      </c>
      <c r="E2918" s="3"/>
      <c r="F2918" s="3"/>
      <c r="G2918" s="2" t="s">
        <v>36</v>
      </c>
      <c r="H2918" s="2" t="s">
        <v>35</v>
      </c>
      <c r="I2918" s="3">
        <v>4</v>
      </c>
      <c r="J2918" s="3" t="s">
        <v>183</v>
      </c>
      <c r="K2918" s="3"/>
      <c r="L2918" s="3"/>
      <c r="M2918" s="3"/>
      <c r="N2918" s="3"/>
      <c r="O2918" s="3"/>
      <c r="P2918" s="3"/>
      <c r="Q2918" s="3"/>
      <c r="R2918" s="3"/>
      <c r="S2918" s="3"/>
      <c r="T2918" s="3" t="str">
        <f t="shared" si="360"/>
        <v>SIN CECO</v>
      </c>
      <c r="U2918" s="3" t="str">
        <f t="shared" si="361"/>
        <v>NO</v>
      </c>
      <c r="V2918" t="str">
        <f t="shared" si="362"/>
        <v>COMPLEJO SOCIAL-Compromisos Pactados</v>
      </c>
      <c r="W2918" s="53">
        <f t="shared" si="363"/>
        <v>4</v>
      </c>
      <c r="X2918">
        <f t="shared" si="364"/>
        <v>4</v>
      </c>
      <c r="Y2918">
        <f>IF(ISNA(VLOOKUP(B2918,CECOS_SIN_IDENTIFICAR!$A$2:$D$146,4,0)),"SIN CECO",IF(VLOOKUP(B2918,CECOS_SIN_IDENTIFICAR!$A$2:$D$146,4,0)=0,"SIN CECO",VLOOKUP(B2918,CECOS_SIN_IDENTIFICAR!$A$2:$D$146,4,0)))</f>
        <v>1217</v>
      </c>
      <c r="Z2918">
        <f t="shared" si="365"/>
        <v>1217</v>
      </c>
      <c r="AA2918" s="3" t="s">
        <v>213</v>
      </c>
      <c r="AB2918" t="str">
        <f t="shared" si="366"/>
        <v>b. Satisface expectativas-Compromisos Pactados</v>
      </c>
      <c r="AC2918" t="str">
        <f>VLOOKUP(AB2918,CODIFICACION_PREGUNTAS!$C$2:$D$35,2,0)</f>
        <v>COMPROMISOS002</v>
      </c>
    </row>
    <row r="2919" spans="1:29" x14ac:dyDescent="0.25">
      <c r="A2919" s="3">
        <f t="shared" si="367"/>
        <v>2918</v>
      </c>
      <c r="B2919" s="3" t="s">
        <v>254</v>
      </c>
      <c r="C2919" s="32">
        <v>40787</v>
      </c>
      <c r="D2919" s="3" t="s">
        <v>213</v>
      </c>
      <c r="E2919" s="3"/>
      <c r="F2919" s="3"/>
      <c r="G2919" s="2" t="s">
        <v>37</v>
      </c>
      <c r="H2919" s="2" t="s">
        <v>35</v>
      </c>
      <c r="I2919" s="3">
        <v>4</v>
      </c>
      <c r="J2919" s="3" t="s">
        <v>183</v>
      </c>
      <c r="K2919" s="3"/>
      <c r="L2919" s="3"/>
      <c r="M2919" s="3"/>
      <c r="N2919" s="3"/>
      <c r="O2919" s="3"/>
      <c r="P2919" s="3"/>
      <c r="Q2919" s="3"/>
      <c r="R2919" s="3"/>
      <c r="S2919" s="3"/>
      <c r="T2919" s="3" t="str">
        <f t="shared" si="360"/>
        <v>SIN CECO</v>
      </c>
      <c r="U2919" s="3" t="str">
        <f t="shared" si="361"/>
        <v>NO</v>
      </c>
      <c r="V2919" t="str">
        <f t="shared" si="362"/>
        <v>COMPLEJO SOCIAL-Compromisos Pactados</v>
      </c>
      <c r="W2919" s="53">
        <f t="shared" si="363"/>
        <v>4</v>
      </c>
      <c r="X2919">
        <f t="shared" si="364"/>
        <v>4</v>
      </c>
      <c r="Y2919">
        <f>IF(ISNA(VLOOKUP(B2919,CECOS_SIN_IDENTIFICAR!$A$2:$D$146,4,0)),"SIN CECO",IF(VLOOKUP(B2919,CECOS_SIN_IDENTIFICAR!$A$2:$D$146,4,0)=0,"SIN CECO",VLOOKUP(B2919,CECOS_SIN_IDENTIFICAR!$A$2:$D$146,4,0)))</f>
        <v>1217</v>
      </c>
      <c r="Z2919">
        <f t="shared" si="365"/>
        <v>1217</v>
      </c>
      <c r="AA2919" s="3" t="s">
        <v>213</v>
      </c>
      <c r="AB2919" t="str">
        <f t="shared" si="366"/>
        <v>c. Calidad de la Información suministrada-Compromisos Pactados</v>
      </c>
      <c r="AC2919" t="str">
        <f>VLOOKUP(AB2919,CODIFICACION_PREGUNTAS!$C$2:$D$35,2,0)</f>
        <v>COMPROMISOS003</v>
      </c>
    </row>
    <row r="2920" spans="1:29" x14ac:dyDescent="0.25">
      <c r="A2920" s="3">
        <f t="shared" si="367"/>
        <v>2919</v>
      </c>
      <c r="B2920" s="3" t="s">
        <v>254</v>
      </c>
      <c r="C2920" s="32">
        <v>40787</v>
      </c>
      <c r="D2920" s="3" t="s">
        <v>213</v>
      </c>
      <c r="E2920" s="3"/>
      <c r="F2920" s="3"/>
      <c r="G2920" s="2" t="s">
        <v>38</v>
      </c>
      <c r="H2920" s="2" t="s">
        <v>35</v>
      </c>
      <c r="I2920" s="3">
        <v>5</v>
      </c>
      <c r="J2920" s="3" t="s">
        <v>183</v>
      </c>
      <c r="K2920" s="3"/>
      <c r="L2920" s="3"/>
      <c r="M2920" s="3"/>
      <c r="N2920" s="3"/>
      <c r="O2920" s="3"/>
      <c r="P2920" s="3"/>
      <c r="Q2920" s="3"/>
      <c r="R2920" s="3"/>
      <c r="S2920" s="3"/>
      <c r="T2920" s="3" t="str">
        <f t="shared" si="360"/>
        <v>SIN CECO</v>
      </c>
      <c r="U2920" s="3" t="str">
        <f t="shared" si="361"/>
        <v>NO</v>
      </c>
      <c r="V2920" t="str">
        <f t="shared" si="362"/>
        <v>COMPLEJO SOCIAL-Compromisos Pactados</v>
      </c>
      <c r="W2920" s="53">
        <f t="shared" si="363"/>
        <v>5</v>
      </c>
      <c r="X2920">
        <f t="shared" si="364"/>
        <v>5</v>
      </c>
      <c r="Y2920">
        <f>IF(ISNA(VLOOKUP(B2920,CECOS_SIN_IDENTIFICAR!$A$2:$D$146,4,0)),"SIN CECO",IF(VLOOKUP(B2920,CECOS_SIN_IDENTIFICAR!$A$2:$D$146,4,0)=0,"SIN CECO",VLOOKUP(B2920,CECOS_SIN_IDENTIFICAR!$A$2:$D$146,4,0)))</f>
        <v>1217</v>
      </c>
      <c r="Z2920">
        <f t="shared" si="365"/>
        <v>1217</v>
      </c>
      <c r="AA2920" s="3" t="s">
        <v>213</v>
      </c>
      <c r="AB2920" t="str">
        <f t="shared" si="366"/>
        <v>d. Disposición del personal de PAYC a las solicitudes del cliente-Compromisos Pactados</v>
      </c>
      <c r="AC2920" t="str">
        <f>VLOOKUP(AB2920,CODIFICACION_PREGUNTAS!$C$2:$D$35,2,0)</f>
        <v>COMPROMISOS004</v>
      </c>
    </row>
    <row r="2921" spans="1:29" x14ac:dyDescent="0.25">
      <c r="A2921" s="3">
        <f t="shared" si="367"/>
        <v>2920</v>
      </c>
      <c r="B2921" s="3" t="s">
        <v>254</v>
      </c>
      <c r="C2921" s="32">
        <v>40787</v>
      </c>
      <c r="D2921" s="3" t="s">
        <v>213</v>
      </c>
      <c r="E2921" s="3"/>
      <c r="F2921" s="3"/>
      <c r="G2921" s="2" t="s">
        <v>39</v>
      </c>
      <c r="H2921" s="2" t="s">
        <v>35</v>
      </c>
      <c r="I2921" s="3">
        <v>4</v>
      </c>
      <c r="J2921" s="3" t="s">
        <v>183</v>
      </c>
      <c r="K2921" s="3"/>
      <c r="L2921" s="3"/>
      <c r="M2921" s="3"/>
      <c r="N2921" s="3"/>
      <c r="O2921" s="3"/>
      <c r="P2921" s="3"/>
      <c r="Q2921" s="3"/>
      <c r="R2921" s="3"/>
      <c r="S2921" s="3"/>
      <c r="T2921" s="3" t="str">
        <f t="shared" si="360"/>
        <v>SIN CECO</v>
      </c>
      <c r="U2921" s="3" t="str">
        <f t="shared" si="361"/>
        <v>NO</v>
      </c>
      <c r="V2921" t="str">
        <f t="shared" si="362"/>
        <v>COMPLEJO SOCIAL-Compromisos Pactados</v>
      </c>
      <c r="W2921" s="53">
        <f t="shared" si="363"/>
        <v>4</v>
      </c>
      <c r="X2921">
        <f t="shared" si="364"/>
        <v>4</v>
      </c>
      <c r="Y2921">
        <f>IF(ISNA(VLOOKUP(B2921,CECOS_SIN_IDENTIFICAR!$A$2:$D$146,4,0)),"SIN CECO",IF(VLOOKUP(B2921,CECOS_SIN_IDENTIFICAR!$A$2:$D$146,4,0)=0,"SIN CECO",VLOOKUP(B2921,CECOS_SIN_IDENTIFICAR!$A$2:$D$146,4,0)))</f>
        <v>1217</v>
      </c>
      <c r="Z2921">
        <f t="shared" si="365"/>
        <v>1217</v>
      </c>
      <c r="AA2921" s="3" t="s">
        <v>213</v>
      </c>
      <c r="AB2921" t="str">
        <f t="shared" si="366"/>
        <v>e. Coherencia entre lo solicitado y lo entregado-Compromisos Pactados</v>
      </c>
      <c r="AC2921" t="str">
        <f>VLOOKUP(AB2921,CODIFICACION_PREGUNTAS!$C$2:$D$35,2,0)</f>
        <v>COMPROMISOS005</v>
      </c>
    </row>
    <row r="2922" spans="1:29" x14ac:dyDescent="0.25">
      <c r="A2922" s="3">
        <f t="shared" si="367"/>
        <v>2921</v>
      </c>
      <c r="B2922" s="3" t="s">
        <v>254</v>
      </c>
      <c r="C2922" s="32">
        <v>40787</v>
      </c>
      <c r="D2922" s="3" t="s">
        <v>213</v>
      </c>
      <c r="E2922" s="3"/>
      <c r="F2922" s="3"/>
      <c r="G2922" s="2" t="s">
        <v>40</v>
      </c>
      <c r="H2922" s="2" t="s">
        <v>40</v>
      </c>
      <c r="I2922" s="3">
        <v>4</v>
      </c>
      <c r="J2922" s="3" t="s">
        <v>183</v>
      </c>
      <c r="K2922" s="3"/>
      <c r="L2922" s="3"/>
      <c r="M2922" s="3"/>
      <c r="N2922" s="3"/>
      <c r="O2922" s="3"/>
      <c r="P2922" s="3"/>
      <c r="Q2922" s="3"/>
      <c r="R2922" s="3"/>
      <c r="S2922" s="3"/>
      <c r="T2922" s="3" t="str">
        <f t="shared" si="360"/>
        <v>SIN CECO</v>
      </c>
      <c r="U2922" s="3" t="str">
        <f t="shared" si="361"/>
        <v>NO</v>
      </c>
      <c r="V2922" t="str">
        <f t="shared" si="362"/>
        <v>COMPLEJO SOCIAL-Grado de Satisfacción con el Servicio Prestado</v>
      </c>
      <c r="W2922" s="53">
        <f t="shared" si="363"/>
        <v>4</v>
      </c>
      <c r="X2922">
        <f t="shared" si="364"/>
        <v>4</v>
      </c>
      <c r="Y2922">
        <f>IF(ISNA(VLOOKUP(B2922,CECOS_SIN_IDENTIFICAR!$A$2:$D$146,4,0)),"SIN CECO",IF(VLOOKUP(B2922,CECOS_SIN_IDENTIFICAR!$A$2:$D$146,4,0)=0,"SIN CECO",VLOOKUP(B2922,CECOS_SIN_IDENTIFICAR!$A$2:$D$146,4,0)))</f>
        <v>1217</v>
      </c>
      <c r="Z2922">
        <f t="shared" si="365"/>
        <v>1217</v>
      </c>
      <c r="AA2922" s="3" t="s">
        <v>213</v>
      </c>
      <c r="AB2922" t="str">
        <f t="shared" si="366"/>
        <v>Grado de Satisfacción con el Servicio Prestado-Grado de Satisfacción con el Servicio Prestado</v>
      </c>
      <c r="AC2922" t="str">
        <f>VLOOKUP(AB2922,CODIFICACION_PREGUNTAS!$C$2:$D$35,2,0)</f>
        <v>SATISFACCION001</v>
      </c>
    </row>
    <row r="2923" spans="1:29" x14ac:dyDescent="0.25">
      <c r="A2923" s="3">
        <f t="shared" si="367"/>
        <v>2922</v>
      </c>
      <c r="B2923" s="3" t="s">
        <v>254</v>
      </c>
      <c r="C2923" s="32">
        <v>40787</v>
      </c>
      <c r="D2923" s="3" t="s">
        <v>213</v>
      </c>
      <c r="E2923" s="3"/>
      <c r="F2923" s="3"/>
      <c r="G2923" s="2" t="s">
        <v>41</v>
      </c>
      <c r="H2923" s="2" t="s">
        <v>41</v>
      </c>
      <c r="I2923" s="3">
        <v>4</v>
      </c>
      <c r="J2923" s="3" t="s">
        <v>183</v>
      </c>
      <c r="K2923" s="3"/>
      <c r="L2923" s="3"/>
      <c r="M2923" s="3"/>
      <c r="N2923" s="3"/>
      <c r="O2923" s="3"/>
      <c r="P2923" s="3"/>
      <c r="Q2923" s="3"/>
      <c r="R2923" s="3"/>
      <c r="S2923" s="3"/>
      <c r="T2923" s="3" t="str">
        <f t="shared" si="360"/>
        <v>SIN CECO</v>
      </c>
      <c r="U2923" s="3" t="str">
        <f t="shared" si="361"/>
        <v>NO</v>
      </c>
      <c r="V2923" t="str">
        <f t="shared" si="362"/>
        <v>COMPLEJO SOCIAL-Posibilidad de Volver a Contratar con PAYC</v>
      </c>
      <c r="W2923" s="53">
        <f t="shared" si="363"/>
        <v>4</v>
      </c>
      <c r="X2923">
        <f t="shared" si="364"/>
        <v>4</v>
      </c>
      <c r="Y2923">
        <f>IF(ISNA(VLOOKUP(B2923,CECOS_SIN_IDENTIFICAR!$A$2:$D$146,4,0)),"SIN CECO",IF(VLOOKUP(B2923,CECOS_SIN_IDENTIFICAR!$A$2:$D$146,4,0)=0,"SIN CECO",VLOOKUP(B2923,CECOS_SIN_IDENTIFICAR!$A$2:$D$146,4,0)))</f>
        <v>1217</v>
      </c>
      <c r="Z2923">
        <f t="shared" si="365"/>
        <v>1217</v>
      </c>
      <c r="AA2923" s="3" t="s">
        <v>213</v>
      </c>
      <c r="AB2923" t="str">
        <f t="shared" si="366"/>
        <v>Posibilidad de Volver a Contratar con PAYC-Posibilidad de Volver a Contratar con PAYC</v>
      </c>
      <c r="AC2923" t="str">
        <f>VLOOKUP(AB2923,CODIFICACION_PREGUNTAS!$C$2:$D$35,2,0)</f>
        <v>VOLVER001</v>
      </c>
    </row>
    <row r="2924" spans="1:29" x14ac:dyDescent="0.25">
      <c r="A2924" s="3">
        <f t="shared" si="367"/>
        <v>2923</v>
      </c>
      <c r="B2924" s="3" t="s">
        <v>254</v>
      </c>
      <c r="C2924" s="32">
        <v>40787</v>
      </c>
      <c r="D2924" s="3" t="s">
        <v>213</v>
      </c>
      <c r="E2924" s="3"/>
      <c r="F2924" s="3"/>
      <c r="G2924" s="2" t="s">
        <v>42</v>
      </c>
      <c r="H2924" s="6" t="s">
        <v>43</v>
      </c>
      <c r="I2924" s="3" t="s">
        <v>812</v>
      </c>
      <c r="J2924" s="3" t="s">
        <v>183</v>
      </c>
      <c r="K2924" s="3" t="s">
        <v>576</v>
      </c>
      <c r="L2924" s="3" t="s">
        <v>577</v>
      </c>
      <c r="M2924" s="3"/>
      <c r="N2924" s="3"/>
      <c r="O2924" s="3"/>
      <c r="P2924" s="3"/>
      <c r="Q2924" s="3"/>
      <c r="R2924" s="3"/>
      <c r="S2924" s="3"/>
      <c r="T2924" s="3" t="str">
        <f t="shared" si="360"/>
        <v>SIN CECO</v>
      </c>
      <c r="U2924" s="3" t="str">
        <f t="shared" si="361"/>
        <v>NO</v>
      </c>
      <c r="V2924" t="str">
        <f t="shared" si="362"/>
        <v>COMPLEJO SOCIAL-Fortalezas PAYC</v>
      </c>
      <c r="W2924" s="53" t="str">
        <f t="shared" si="363"/>
        <v>Pioneros en Colombia en Commissioning-Mejoramiento Continuo-</v>
      </c>
      <c r="X2924">
        <f t="shared" si="364"/>
        <v>0</v>
      </c>
      <c r="Y2924">
        <f>IF(ISNA(VLOOKUP(B2924,CECOS_SIN_IDENTIFICAR!$A$2:$D$146,4,0)),"SIN CECO",IF(VLOOKUP(B2924,CECOS_SIN_IDENTIFICAR!$A$2:$D$146,4,0)=0,"SIN CECO",VLOOKUP(B2924,CECOS_SIN_IDENTIFICAR!$A$2:$D$146,4,0)))</f>
        <v>1217</v>
      </c>
      <c r="Z2924">
        <f t="shared" si="365"/>
        <v>1217</v>
      </c>
      <c r="AA2924" s="3" t="s">
        <v>213</v>
      </c>
      <c r="AB2924" t="str">
        <f t="shared" si="366"/>
        <v>Principales fortalezas en el servicio que presta PAYC-Fortalezas PAYC</v>
      </c>
      <c r="AC2924" t="str">
        <f>VLOOKUP(AB2924,CODIFICACION_PREGUNTAS!$C$2:$D$35,2,0)</f>
        <v>FORT001</v>
      </c>
    </row>
    <row r="2925" spans="1:29" x14ac:dyDescent="0.25">
      <c r="A2925" s="3">
        <f t="shared" si="367"/>
        <v>2924</v>
      </c>
      <c r="B2925" s="3" t="s">
        <v>254</v>
      </c>
      <c r="C2925" s="32">
        <v>40787</v>
      </c>
      <c r="D2925" s="3" t="s">
        <v>213</v>
      </c>
      <c r="E2925" s="3"/>
      <c r="F2925" s="3"/>
      <c r="G2925" s="2" t="s">
        <v>44</v>
      </c>
      <c r="H2925" s="6" t="s">
        <v>45</v>
      </c>
      <c r="I2925" s="3" t="s">
        <v>761</v>
      </c>
      <c r="J2925" s="3" t="s">
        <v>183</v>
      </c>
      <c r="K2925" s="3" t="s">
        <v>578</v>
      </c>
      <c r="L2925" s="3" t="s">
        <v>560</v>
      </c>
      <c r="M2925" s="3"/>
      <c r="N2925" s="3"/>
      <c r="O2925" s="3"/>
      <c r="P2925" s="3"/>
      <c r="Q2925" s="3"/>
      <c r="R2925" s="3"/>
      <c r="S2925" s="3"/>
      <c r="T2925" s="3" t="str">
        <f t="shared" si="360"/>
        <v>SIN CECO</v>
      </c>
      <c r="U2925" s="3" t="str">
        <f t="shared" si="361"/>
        <v>NO</v>
      </c>
      <c r="V2925" t="str">
        <f t="shared" si="362"/>
        <v>COMPLEJO SOCIAL-Debilidades PAYC</v>
      </c>
      <c r="W2925" s="53" t="str">
        <f t="shared" si="363"/>
        <v>Faltó un poco de involucramiento en el proyecto desde el inicio-Por ser de los primeros proyectos que se trabajan en Colombia hay algunos temas técnicos que hacen falta afinar y que seguramente dentro de la politica de calidad de PAYC los irán mejorando-</v>
      </c>
      <c r="X2925">
        <f t="shared" si="364"/>
        <v>0</v>
      </c>
      <c r="Y2925">
        <f>IF(ISNA(VLOOKUP(B2925,CECOS_SIN_IDENTIFICAR!$A$2:$D$146,4,0)),"SIN CECO",IF(VLOOKUP(B2925,CECOS_SIN_IDENTIFICAR!$A$2:$D$146,4,0)=0,"SIN CECO",VLOOKUP(B2925,CECOS_SIN_IDENTIFICAR!$A$2:$D$146,4,0)))</f>
        <v>1217</v>
      </c>
      <c r="Z2925">
        <f t="shared" si="365"/>
        <v>1217</v>
      </c>
      <c r="AA2925" s="3" t="s">
        <v>213</v>
      </c>
      <c r="AB2925" t="str">
        <f t="shared" si="366"/>
        <v>Principales debilidades en el servicio que presta PAYC-Debilidades PAYC</v>
      </c>
      <c r="AC2925" t="str">
        <f>VLOOKUP(AB2925,CODIFICACION_PREGUNTAS!$C$2:$D$35,2,0)</f>
        <v>DEB001</v>
      </c>
    </row>
    <row r="2926" spans="1:29" x14ac:dyDescent="0.25">
      <c r="A2926" s="3">
        <f t="shared" si="367"/>
        <v>2925</v>
      </c>
      <c r="B2926" s="3" t="s">
        <v>247</v>
      </c>
      <c r="C2926" s="32">
        <v>40787</v>
      </c>
      <c r="D2926" s="3" t="s">
        <v>213</v>
      </c>
      <c r="E2926" s="3"/>
      <c r="F2926" s="3"/>
      <c r="G2926" s="2" t="s">
        <v>5</v>
      </c>
      <c r="H2926" s="3" t="s">
        <v>6</v>
      </c>
      <c r="I2926" s="3">
        <v>4</v>
      </c>
      <c r="J2926" s="3" t="s">
        <v>183</v>
      </c>
      <c r="K2926" s="3"/>
      <c r="L2926" s="3"/>
      <c r="M2926" s="3"/>
      <c r="N2926" s="3"/>
      <c r="O2926" s="3"/>
      <c r="P2926" s="3"/>
      <c r="Q2926" s="3"/>
      <c r="R2926" s="3"/>
      <c r="S2926" s="3"/>
      <c r="T2926" s="3" t="str">
        <f t="shared" si="360"/>
        <v>SIN CECO</v>
      </c>
      <c r="U2926" s="3" t="str">
        <f t="shared" si="361"/>
        <v>NO</v>
      </c>
      <c r="V2926" t="str">
        <f t="shared" si="362"/>
        <v>HOTEL ALOFT **-Soporte Técnico</v>
      </c>
      <c r="W2926" s="53">
        <f t="shared" si="363"/>
        <v>4</v>
      </c>
      <c r="X2926">
        <f t="shared" si="364"/>
        <v>4</v>
      </c>
      <c r="Y2926">
        <f>IF(ISNA(VLOOKUP(B2926,CECOS_SIN_IDENTIFICAR!$A$2:$D$146,4,0)),"SIN CECO",IF(VLOOKUP(B2926,CECOS_SIN_IDENTIFICAR!$A$2:$D$146,4,0)=0,"SIN CECO",VLOOKUP(B2926,CECOS_SIN_IDENTIFICAR!$A$2:$D$146,4,0)))</f>
        <v>1212</v>
      </c>
      <c r="Z2926">
        <f t="shared" si="365"/>
        <v>1212</v>
      </c>
      <c r="AA2926" s="3" t="s">
        <v>213</v>
      </c>
      <c r="AB2926" t="str">
        <f t="shared" si="366"/>
        <v>a. Conocimiento específico de temas aplicables al proyecto-Soporte Técnico</v>
      </c>
      <c r="AC2926" t="str">
        <f>VLOOKUP(AB2926,CODIFICACION_PREGUNTAS!$C$2:$D$35,2,0)</f>
        <v>SOPORTE_TEC001</v>
      </c>
    </row>
    <row r="2927" spans="1:29" x14ac:dyDescent="0.25">
      <c r="A2927" s="3">
        <f t="shared" si="367"/>
        <v>2926</v>
      </c>
      <c r="B2927" s="3" t="s">
        <v>247</v>
      </c>
      <c r="C2927" s="32">
        <v>40787</v>
      </c>
      <c r="D2927" s="3" t="s">
        <v>213</v>
      </c>
      <c r="E2927" s="3"/>
      <c r="F2927" s="3"/>
      <c r="G2927" s="2" t="s">
        <v>7</v>
      </c>
      <c r="H2927" s="3" t="s">
        <v>6</v>
      </c>
      <c r="I2927" s="3">
        <v>4</v>
      </c>
      <c r="J2927" s="3" t="s">
        <v>183</v>
      </c>
      <c r="K2927" s="3"/>
      <c r="L2927" s="3"/>
      <c r="M2927" s="3"/>
      <c r="N2927" s="3"/>
      <c r="O2927" s="3"/>
      <c r="P2927" s="3"/>
      <c r="Q2927" s="3"/>
      <c r="R2927" s="3"/>
      <c r="S2927" s="3"/>
      <c r="T2927" s="3" t="str">
        <f t="shared" si="360"/>
        <v>SIN CECO</v>
      </c>
      <c r="U2927" s="3" t="str">
        <f t="shared" si="361"/>
        <v>NO</v>
      </c>
      <c r="V2927" t="str">
        <f t="shared" si="362"/>
        <v>HOTEL ALOFT **-Soporte Técnico</v>
      </c>
      <c r="W2927" s="53">
        <f t="shared" si="363"/>
        <v>4</v>
      </c>
      <c r="X2927">
        <f t="shared" si="364"/>
        <v>4</v>
      </c>
      <c r="Y2927">
        <f>IF(ISNA(VLOOKUP(B2927,CECOS_SIN_IDENTIFICAR!$A$2:$D$146,4,0)),"SIN CECO",IF(VLOOKUP(B2927,CECOS_SIN_IDENTIFICAR!$A$2:$D$146,4,0)=0,"SIN CECO",VLOOKUP(B2927,CECOS_SIN_IDENTIFICAR!$A$2:$D$146,4,0)))</f>
        <v>1212</v>
      </c>
      <c r="Z2927">
        <f t="shared" si="365"/>
        <v>1212</v>
      </c>
      <c r="AA2927" s="3" t="s">
        <v>213</v>
      </c>
      <c r="AB2927" t="str">
        <f t="shared" si="366"/>
        <v>b. Idoneidad y Calidad del soporte-Soporte Técnico</v>
      </c>
      <c r="AC2927" t="str">
        <f>VLOOKUP(AB2927,CODIFICACION_PREGUNTAS!$C$2:$D$35,2,0)</f>
        <v>SOPORTE_TEC002</v>
      </c>
    </row>
    <row r="2928" spans="1:29" x14ac:dyDescent="0.25">
      <c r="A2928" s="3">
        <f t="shared" si="367"/>
        <v>2927</v>
      </c>
      <c r="B2928" s="3" t="s">
        <v>247</v>
      </c>
      <c r="C2928" s="32">
        <v>40787</v>
      </c>
      <c r="D2928" s="3" t="s">
        <v>213</v>
      </c>
      <c r="E2928" s="3"/>
      <c r="F2928" s="3"/>
      <c r="G2928" s="2" t="s">
        <v>8</v>
      </c>
      <c r="H2928" s="3" t="s">
        <v>6</v>
      </c>
      <c r="I2928" s="3" t="s">
        <v>431</v>
      </c>
      <c r="J2928" s="3" t="s">
        <v>183</v>
      </c>
      <c r="K2928" s="3"/>
      <c r="L2928" s="3"/>
      <c r="M2928" s="3"/>
      <c r="N2928" s="3"/>
      <c r="O2928" s="3"/>
      <c r="P2928" s="3"/>
      <c r="Q2928" s="3"/>
      <c r="R2928" s="3"/>
      <c r="S2928" s="3"/>
      <c r="T2928" s="3" t="str">
        <f t="shared" si="360"/>
        <v>SIN CECO</v>
      </c>
      <c r="U2928" s="3" t="str">
        <f t="shared" si="361"/>
        <v>NO</v>
      </c>
      <c r="V2928" t="str">
        <f t="shared" si="362"/>
        <v>HOTEL ALOFT **-Soporte Técnico</v>
      </c>
      <c r="W2928" s="53" t="str">
        <f t="shared" si="363"/>
        <v>N/A</v>
      </c>
      <c r="X2928">
        <f t="shared" si="364"/>
        <v>0</v>
      </c>
      <c r="Y2928">
        <f>IF(ISNA(VLOOKUP(B2928,CECOS_SIN_IDENTIFICAR!$A$2:$D$146,4,0)),"SIN CECO",IF(VLOOKUP(B2928,CECOS_SIN_IDENTIFICAR!$A$2:$D$146,4,0)=0,"SIN CECO",VLOOKUP(B2928,CECOS_SIN_IDENTIFICAR!$A$2:$D$146,4,0)))</f>
        <v>1212</v>
      </c>
      <c r="Z2928">
        <f t="shared" si="365"/>
        <v>1212</v>
      </c>
      <c r="AA2928" s="3" t="s">
        <v>213</v>
      </c>
      <c r="AB2928" t="str">
        <f t="shared" si="366"/>
        <v>c. Cumplimiento de especificaciones técnicas de construcción-Soporte Técnico</v>
      </c>
      <c r="AC2928" t="str">
        <f>VLOOKUP(AB2928,CODIFICACION_PREGUNTAS!$C$2:$D$35,2,0)</f>
        <v>SOPORTE_TEC003</v>
      </c>
    </row>
    <row r="2929" spans="1:29" x14ac:dyDescent="0.25">
      <c r="A2929" s="3">
        <f t="shared" si="367"/>
        <v>2928</v>
      </c>
      <c r="B2929" s="3" t="s">
        <v>247</v>
      </c>
      <c r="C2929" s="32">
        <v>40787</v>
      </c>
      <c r="D2929" s="3" t="s">
        <v>213</v>
      </c>
      <c r="E2929" s="3"/>
      <c r="F2929" s="3"/>
      <c r="G2929" s="2" t="s">
        <v>9</v>
      </c>
      <c r="H2929" s="3" t="s">
        <v>6</v>
      </c>
      <c r="I2929" s="3">
        <v>4</v>
      </c>
      <c r="J2929" s="3" t="s">
        <v>183</v>
      </c>
      <c r="K2929" s="3"/>
      <c r="L2929" s="3"/>
      <c r="M2929" s="3"/>
      <c r="N2929" s="3"/>
      <c r="O2929" s="3"/>
      <c r="P2929" s="3"/>
      <c r="Q2929" s="3"/>
      <c r="R2929" s="3"/>
      <c r="S2929" s="3"/>
      <c r="T2929" s="3" t="str">
        <f t="shared" si="360"/>
        <v>SIN CECO</v>
      </c>
      <c r="U2929" s="3" t="str">
        <f t="shared" si="361"/>
        <v>NO</v>
      </c>
      <c r="V2929" t="str">
        <f t="shared" si="362"/>
        <v>HOTEL ALOFT **-Soporte Técnico</v>
      </c>
      <c r="W2929" s="53">
        <f t="shared" si="363"/>
        <v>4</v>
      </c>
      <c r="X2929">
        <f t="shared" si="364"/>
        <v>4</v>
      </c>
      <c r="Y2929">
        <f>IF(ISNA(VLOOKUP(B2929,CECOS_SIN_IDENTIFICAR!$A$2:$D$146,4,0)),"SIN CECO",IF(VLOOKUP(B2929,CECOS_SIN_IDENTIFICAR!$A$2:$D$146,4,0)=0,"SIN CECO",VLOOKUP(B2929,CECOS_SIN_IDENTIFICAR!$A$2:$D$146,4,0)))</f>
        <v>1212</v>
      </c>
      <c r="Z2929">
        <f t="shared" si="365"/>
        <v>1212</v>
      </c>
      <c r="AA2929" s="3" t="s">
        <v>213</v>
      </c>
      <c r="AB2929" t="str">
        <f t="shared" si="366"/>
        <v>d. Confiabilidad de los conceptos aplicados-Soporte Técnico</v>
      </c>
      <c r="AC2929" t="str">
        <f>VLOOKUP(AB2929,CODIFICACION_PREGUNTAS!$C$2:$D$35,2,0)</f>
        <v>SOPORTE_TEC004</v>
      </c>
    </row>
    <row r="2930" spans="1:29" x14ac:dyDescent="0.25">
      <c r="A2930" s="3">
        <f t="shared" si="367"/>
        <v>2929</v>
      </c>
      <c r="B2930" s="3" t="s">
        <v>247</v>
      </c>
      <c r="C2930" s="32">
        <v>40787</v>
      </c>
      <c r="D2930" s="3" t="s">
        <v>213</v>
      </c>
      <c r="E2930" s="3"/>
      <c r="F2930" s="3"/>
      <c r="G2930" s="2" t="s">
        <v>10</v>
      </c>
      <c r="H2930" s="3" t="s">
        <v>6</v>
      </c>
      <c r="I2930" s="3">
        <v>4</v>
      </c>
      <c r="J2930" s="3" t="s">
        <v>183</v>
      </c>
      <c r="K2930" s="3"/>
      <c r="L2930" s="3"/>
      <c r="M2930" s="3"/>
      <c r="N2930" s="3"/>
      <c r="O2930" s="3"/>
      <c r="P2930" s="3"/>
      <c r="Q2930" s="3"/>
      <c r="R2930" s="3"/>
      <c r="S2930" s="3"/>
      <c r="T2930" s="3" t="str">
        <f t="shared" si="360"/>
        <v>SIN CECO</v>
      </c>
      <c r="U2930" s="3" t="str">
        <f t="shared" si="361"/>
        <v>NO</v>
      </c>
      <c r="V2930" t="str">
        <f t="shared" si="362"/>
        <v>HOTEL ALOFT **-Soporte Técnico</v>
      </c>
      <c r="W2930" s="53">
        <f t="shared" si="363"/>
        <v>4</v>
      </c>
      <c r="X2930">
        <f t="shared" si="364"/>
        <v>4</v>
      </c>
      <c r="Y2930">
        <f>IF(ISNA(VLOOKUP(B2930,CECOS_SIN_IDENTIFICAR!$A$2:$D$146,4,0)),"SIN CECO",IF(VLOOKUP(B2930,CECOS_SIN_IDENTIFICAR!$A$2:$D$146,4,0)=0,"SIN CECO",VLOOKUP(B2930,CECOS_SIN_IDENTIFICAR!$A$2:$D$146,4,0)))</f>
        <v>1212</v>
      </c>
      <c r="Z2930">
        <f t="shared" si="365"/>
        <v>1212</v>
      </c>
      <c r="AA2930" s="3" t="s">
        <v>213</v>
      </c>
      <c r="AB2930" t="str">
        <f t="shared" si="366"/>
        <v>e. Oportunidad en entrega de información o requerimientos-Soporte Técnico</v>
      </c>
      <c r="AC2930" t="str">
        <f>VLOOKUP(AB2930,CODIFICACION_PREGUNTAS!$C$2:$D$35,2,0)</f>
        <v>SOPORTE_TEC005</v>
      </c>
    </row>
    <row r="2931" spans="1:29" x14ac:dyDescent="0.25">
      <c r="A2931" s="3">
        <f t="shared" si="367"/>
        <v>2930</v>
      </c>
      <c r="B2931" s="3" t="s">
        <v>247</v>
      </c>
      <c r="C2931" s="32">
        <v>40787</v>
      </c>
      <c r="D2931" s="3" t="s">
        <v>213</v>
      </c>
      <c r="E2931" s="3"/>
      <c r="F2931" s="3"/>
      <c r="G2931" s="2" t="s">
        <v>11</v>
      </c>
      <c r="H2931" s="3" t="s">
        <v>12</v>
      </c>
      <c r="I2931" s="3" t="s">
        <v>431</v>
      </c>
      <c r="J2931" s="3" t="s">
        <v>183</v>
      </c>
      <c r="K2931" s="3"/>
      <c r="L2931" s="3"/>
      <c r="M2931" s="3"/>
      <c r="N2931" s="3"/>
      <c r="O2931" s="3"/>
      <c r="P2931" s="3"/>
      <c r="Q2931" s="3"/>
      <c r="R2931" s="3"/>
      <c r="S2931" s="3"/>
      <c r="T2931" s="3" t="str">
        <f t="shared" si="360"/>
        <v>SIN CECO</v>
      </c>
      <c r="U2931" s="3" t="str">
        <f t="shared" si="361"/>
        <v>NO</v>
      </c>
      <c r="V2931" t="str">
        <f t="shared" si="362"/>
        <v>HOTEL ALOFT **-Soporte Administrativo</v>
      </c>
      <c r="W2931" s="53" t="str">
        <f t="shared" si="363"/>
        <v>N/A</v>
      </c>
      <c r="X2931">
        <f t="shared" si="364"/>
        <v>0</v>
      </c>
      <c r="Y2931">
        <f>IF(ISNA(VLOOKUP(B2931,CECOS_SIN_IDENTIFICAR!$A$2:$D$146,4,0)),"SIN CECO",IF(VLOOKUP(B2931,CECOS_SIN_IDENTIFICAR!$A$2:$D$146,4,0)=0,"SIN CECO",VLOOKUP(B2931,CECOS_SIN_IDENTIFICAR!$A$2:$D$146,4,0)))</f>
        <v>1212</v>
      </c>
      <c r="Z2931">
        <f t="shared" si="365"/>
        <v>1212</v>
      </c>
      <c r="AA2931" s="3" t="s">
        <v>213</v>
      </c>
      <c r="AB2931" t="str">
        <f t="shared" si="366"/>
        <v>a. Oportunidad de la gestión en obra-Soporte Administrativo</v>
      </c>
      <c r="AC2931" t="str">
        <f>VLOOKUP(AB2931,CODIFICACION_PREGUNTAS!$C$2:$D$35,2,0)</f>
        <v>SOPORTE_ADMON001</v>
      </c>
    </row>
    <row r="2932" spans="1:29" x14ac:dyDescent="0.25">
      <c r="A2932" s="3">
        <f t="shared" si="367"/>
        <v>2931</v>
      </c>
      <c r="B2932" s="3" t="s">
        <v>247</v>
      </c>
      <c r="C2932" s="32">
        <v>40787</v>
      </c>
      <c r="D2932" s="3" t="s">
        <v>213</v>
      </c>
      <c r="E2932" s="3"/>
      <c r="F2932" s="3"/>
      <c r="G2932" s="2" t="s">
        <v>13</v>
      </c>
      <c r="H2932" s="3" t="s">
        <v>12</v>
      </c>
      <c r="I2932" s="3" t="s">
        <v>431</v>
      </c>
      <c r="J2932" s="3" t="s">
        <v>183</v>
      </c>
      <c r="K2932" s="3"/>
      <c r="L2932" s="3"/>
      <c r="M2932" s="3"/>
      <c r="N2932" s="3"/>
      <c r="O2932" s="3"/>
      <c r="P2932" s="3"/>
      <c r="Q2932" s="3"/>
      <c r="R2932" s="3"/>
      <c r="S2932" s="3"/>
      <c r="T2932" s="3" t="str">
        <f t="shared" si="360"/>
        <v>SIN CECO</v>
      </c>
      <c r="U2932" s="3" t="str">
        <f t="shared" si="361"/>
        <v>NO</v>
      </c>
      <c r="V2932" t="str">
        <f t="shared" si="362"/>
        <v>HOTEL ALOFT **-Soporte Administrativo</v>
      </c>
      <c r="W2932" s="53" t="str">
        <f t="shared" si="363"/>
        <v>N/A</v>
      </c>
      <c r="X2932">
        <f t="shared" si="364"/>
        <v>0</v>
      </c>
      <c r="Y2932">
        <f>IF(ISNA(VLOOKUP(B2932,CECOS_SIN_IDENTIFICAR!$A$2:$D$146,4,0)),"SIN CECO",IF(VLOOKUP(B2932,CECOS_SIN_IDENTIFICAR!$A$2:$D$146,4,0)=0,"SIN CECO",VLOOKUP(B2932,CECOS_SIN_IDENTIFICAR!$A$2:$D$146,4,0)))</f>
        <v>1212</v>
      </c>
      <c r="Z2932">
        <f t="shared" si="365"/>
        <v>1212</v>
      </c>
      <c r="AA2932" s="3" t="s">
        <v>213</v>
      </c>
      <c r="AB2932" t="str">
        <f t="shared" si="366"/>
        <v>b. Manejo administrativo del proyecto-Soporte Administrativo</v>
      </c>
      <c r="AC2932" t="str">
        <f>VLOOKUP(AB2932,CODIFICACION_PREGUNTAS!$C$2:$D$35,2,0)</f>
        <v>SOPORTE_ADMON002</v>
      </c>
    </row>
    <row r="2933" spans="1:29" x14ac:dyDescent="0.25">
      <c r="A2933" s="3">
        <f t="shared" si="367"/>
        <v>2932</v>
      </c>
      <c r="B2933" s="3" t="s">
        <v>247</v>
      </c>
      <c r="C2933" s="32">
        <v>40787</v>
      </c>
      <c r="D2933" s="3" t="s">
        <v>213</v>
      </c>
      <c r="E2933" s="3"/>
      <c r="F2933" s="3"/>
      <c r="G2933" s="2" t="s">
        <v>14</v>
      </c>
      <c r="H2933" s="3" t="s">
        <v>12</v>
      </c>
      <c r="I2933" s="3" t="s">
        <v>431</v>
      </c>
      <c r="J2933" s="3" t="s">
        <v>183</v>
      </c>
      <c r="K2933" s="3"/>
      <c r="L2933" s="3"/>
      <c r="M2933" s="3"/>
      <c r="N2933" s="3"/>
      <c r="O2933" s="3"/>
      <c r="P2933" s="3"/>
      <c r="Q2933" s="3"/>
      <c r="R2933" s="3"/>
      <c r="S2933" s="3"/>
      <c r="T2933" s="3" t="str">
        <f t="shared" si="360"/>
        <v>SIN CECO</v>
      </c>
      <c r="U2933" s="3" t="str">
        <f t="shared" si="361"/>
        <v>NO</v>
      </c>
      <c r="V2933" t="str">
        <f t="shared" si="362"/>
        <v>HOTEL ALOFT **-Soporte Administrativo</v>
      </c>
      <c r="W2933" s="53" t="str">
        <f t="shared" si="363"/>
        <v>N/A</v>
      </c>
      <c r="X2933">
        <f t="shared" si="364"/>
        <v>0</v>
      </c>
      <c r="Y2933">
        <f>IF(ISNA(VLOOKUP(B2933,CECOS_SIN_IDENTIFICAR!$A$2:$D$146,4,0)),"SIN CECO",IF(VLOOKUP(B2933,CECOS_SIN_IDENTIFICAR!$A$2:$D$146,4,0)=0,"SIN CECO",VLOOKUP(B2933,CECOS_SIN_IDENTIFICAR!$A$2:$D$146,4,0)))</f>
        <v>1212</v>
      </c>
      <c r="Z2933">
        <f t="shared" si="365"/>
        <v>1212</v>
      </c>
      <c r="AA2933" s="3" t="s">
        <v>213</v>
      </c>
      <c r="AB2933" t="str">
        <f t="shared" si="366"/>
        <v>c. Información clara y veraz sobre la administración de proyecto-Soporte Administrativo</v>
      </c>
      <c r="AC2933" t="str">
        <f>VLOOKUP(AB2933,CODIFICACION_PREGUNTAS!$C$2:$D$35,2,0)</f>
        <v>SOPORTE_ADMON003</v>
      </c>
    </row>
    <row r="2934" spans="1:29" x14ac:dyDescent="0.25">
      <c r="A2934" s="3">
        <f t="shared" si="367"/>
        <v>2933</v>
      </c>
      <c r="B2934" s="3" t="s">
        <v>247</v>
      </c>
      <c r="C2934" s="32">
        <v>40787</v>
      </c>
      <c r="D2934" s="3" t="s">
        <v>213</v>
      </c>
      <c r="E2934" s="3"/>
      <c r="F2934" s="3"/>
      <c r="G2934" s="2" t="s">
        <v>15</v>
      </c>
      <c r="H2934" s="3" t="s">
        <v>12</v>
      </c>
      <c r="I2934" s="3" t="s">
        <v>431</v>
      </c>
      <c r="J2934" s="3" t="s">
        <v>183</v>
      </c>
      <c r="K2934" s="3"/>
      <c r="L2934" s="3"/>
      <c r="M2934" s="3"/>
      <c r="N2934" s="3"/>
      <c r="O2934" s="3"/>
      <c r="P2934" s="3"/>
      <c r="Q2934" s="3"/>
      <c r="R2934" s="3"/>
      <c r="S2934" s="3"/>
      <c r="T2934" s="3" t="str">
        <f t="shared" si="360"/>
        <v>SIN CECO</v>
      </c>
      <c r="U2934" s="3" t="str">
        <f t="shared" si="361"/>
        <v>NO</v>
      </c>
      <c r="V2934" t="str">
        <f t="shared" si="362"/>
        <v>HOTEL ALOFT **-Soporte Administrativo</v>
      </c>
      <c r="W2934" s="53" t="str">
        <f t="shared" si="363"/>
        <v>N/A</v>
      </c>
      <c r="X2934">
        <f t="shared" si="364"/>
        <v>0</v>
      </c>
      <c r="Y2934">
        <f>IF(ISNA(VLOOKUP(B2934,CECOS_SIN_IDENTIFICAR!$A$2:$D$146,4,0)),"SIN CECO",IF(VLOOKUP(B2934,CECOS_SIN_IDENTIFICAR!$A$2:$D$146,4,0)=0,"SIN CECO",VLOOKUP(B2934,CECOS_SIN_IDENTIFICAR!$A$2:$D$146,4,0)))</f>
        <v>1212</v>
      </c>
      <c r="Z2934">
        <f t="shared" si="365"/>
        <v>1212</v>
      </c>
      <c r="AA2934" s="3" t="s">
        <v>213</v>
      </c>
      <c r="AB2934" t="str">
        <f t="shared" si="366"/>
        <v>d. Cumplimientos con expectativas del cliente-Soporte Administrativo</v>
      </c>
      <c r="AC2934" t="str">
        <f>VLOOKUP(AB2934,CODIFICACION_PREGUNTAS!$C$2:$D$35,2,0)</f>
        <v>SOPORTE_ADMON004</v>
      </c>
    </row>
    <row r="2935" spans="1:29" x14ac:dyDescent="0.25">
      <c r="A2935" s="3">
        <f t="shared" si="367"/>
        <v>2934</v>
      </c>
      <c r="B2935" s="3" t="s">
        <v>247</v>
      </c>
      <c r="C2935" s="32">
        <v>40787</v>
      </c>
      <c r="D2935" s="3" t="s">
        <v>213</v>
      </c>
      <c r="E2935" s="3"/>
      <c r="F2935" s="3"/>
      <c r="G2935" s="2" t="s">
        <v>16</v>
      </c>
      <c r="H2935" s="3" t="s">
        <v>12</v>
      </c>
      <c r="I2935" s="3" t="s">
        <v>431</v>
      </c>
      <c r="J2935" s="3" t="s">
        <v>183</v>
      </c>
      <c r="K2935" s="3"/>
      <c r="L2935" s="3"/>
      <c r="M2935" s="3"/>
      <c r="N2935" s="3"/>
      <c r="O2935" s="3"/>
      <c r="P2935" s="3"/>
      <c r="Q2935" s="3"/>
      <c r="R2935" s="3"/>
      <c r="S2935" s="3"/>
      <c r="T2935" s="3" t="str">
        <f t="shared" si="360"/>
        <v>SIN CECO</v>
      </c>
      <c r="U2935" s="3" t="str">
        <f t="shared" si="361"/>
        <v>NO</v>
      </c>
      <c r="V2935" t="str">
        <f t="shared" si="362"/>
        <v>HOTEL ALOFT **-Soporte Administrativo</v>
      </c>
      <c r="W2935" s="53" t="str">
        <f t="shared" si="363"/>
        <v>N/A</v>
      </c>
      <c r="X2935">
        <f t="shared" si="364"/>
        <v>0</v>
      </c>
      <c r="Y2935">
        <f>IF(ISNA(VLOOKUP(B2935,CECOS_SIN_IDENTIFICAR!$A$2:$D$146,4,0)),"SIN CECO",IF(VLOOKUP(B2935,CECOS_SIN_IDENTIFICAR!$A$2:$D$146,4,0)=0,"SIN CECO",VLOOKUP(B2935,CECOS_SIN_IDENTIFICAR!$A$2:$D$146,4,0)))</f>
        <v>1212</v>
      </c>
      <c r="Z2935">
        <f t="shared" si="365"/>
        <v>1212</v>
      </c>
      <c r="AA2935" s="3" t="s">
        <v>213</v>
      </c>
      <c r="AB2935" t="str">
        <f t="shared" si="366"/>
        <v>e. Control de presupuesto-Soporte Administrativo</v>
      </c>
      <c r="AC2935" t="str">
        <f>VLOOKUP(AB2935,CODIFICACION_PREGUNTAS!$C$2:$D$35,2,0)</f>
        <v>SOPORTE_ADMON005</v>
      </c>
    </row>
    <row r="2936" spans="1:29" x14ac:dyDescent="0.25">
      <c r="A2936" s="3">
        <f t="shared" si="367"/>
        <v>2935</v>
      </c>
      <c r="B2936" s="3" t="s">
        <v>247</v>
      </c>
      <c r="C2936" s="32">
        <v>40787</v>
      </c>
      <c r="D2936" s="3" t="s">
        <v>213</v>
      </c>
      <c r="E2936" s="3"/>
      <c r="F2936" s="3"/>
      <c r="G2936" s="2" t="s">
        <v>17</v>
      </c>
      <c r="H2936" s="3" t="s">
        <v>18</v>
      </c>
      <c r="I2936" s="3">
        <v>4</v>
      </c>
      <c r="J2936" s="3" t="s">
        <v>183</v>
      </c>
      <c r="K2936" s="3"/>
      <c r="L2936" s="3"/>
      <c r="M2936" s="3"/>
      <c r="N2936" s="3"/>
      <c r="O2936" s="3"/>
      <c r="P2936" s="3"/>
      <c r="Q2936" s="3"/>
      <c r="R2936" s="3"/>
      <c r="S2936" s="3"/>
      <c r="T2936" s="3" t="str">
        <f t="shared" si="360"/>
        <v>SIN CECO</v>
      </c>
      <c r="U2936" s="3" t="str">
        <f t="shared" si="361"/>
        <v>NO</v>
      </c>
      <c r="V2936" t="str">
        <f t="shared" si="362"/>
        <v>HOTEL ALOFT **-Soporte Directivo (Coordinador y Gerencia)</v>
      </c>
      <c r="W2936" s="53">
        <f t="shared" si="363"/>
        <v>4</v>
      </c>
      <c r="X2936">
        <f t="shared" si="364"/>
        <v>4</v>
      </c>
      <c r="Y2936">
        <f>IF(ISNA(VLOOKUP(B2936,CECOS_SIN_IDENTIFICAR!$A$2:$D$146,4,0)),"SIN CECO",IF(VLOOKUP(B2936,CECOS_SIN_IDENTIFICAR!$A$2:$D$146,4,0)=0,"SIN CECO",VLOOKUP(B2936,CECOS_SIN_IDENTIFICAR!$A$2:$D$146,4,0)))</f>
        <v>1212</v>
      </c>
      <c r="Z2936">
        <f t="shared" si="365"/>
        <v>1212</v>
      </c>
      <c r="AA2936" s="3" t="s">
        <v>213</v>
      </c>
      <c r="AB2936" t="str">
        <f t="shared" si="366"/>
        <v>a. Apoyo y presencia en el proyecto-Soporte Directivo (Coordinador y Gerencia)</v>
      </c>
      <c r="AC2936" t="str">
        <f>VLOOKUP(AB2936,CODIFICACION_PREGUNTAS!$C$2:$D$35,2,0)</f>
        <v>SOPORTE_DIR001</v>
      </c>
    </row>
    <row r="2937" spans="1:29" x14ac:dyDescent="0.25">
      <c r="A2937" s="3">
        <f t="shared" si="367"/>
        <v>2936</v>
      </c>
      <c r="B2937" s="3" t="s">
        <v>247</v>
      </c>
      <c r="C2937" s="32">
        <v>40787</v>
      </c>
      <c r="D2937" s="3" t="s">
        <v>213</v>
      </c>
      <c r="E2937" s="3"/>
      <c r="F2937" s="3"/>
      <c r="G2937" s="2" t="s">
        <v>19</v>
      </c>
      <c r="H2937" s="3" t="s">
        <v>18</v>
      </c>
      <c r="I2937" s="3">
        <v>4</v>
      </c>
      <c r="J2937" s="3" t="s">
        <v>183</v>
      </c>
      <c r="K2937" s="3"/>
      <c r="L2937" s="3"/>
      <c r="M2937" s="3"/>
      <c r="N2937" s="3"/>
      <c r="O2937" s="3"/>
      <c r="P2937" s="3"/>
      <c r="Q2937" s="3"/>
      <c r="R2937" s="3"/>
      <c r="S2937" s="3"/>
      <c r="T2937" s="3" t="str">
        <f t="shared" si="360"/>
        <v>SIN CECO</v>
      </c>
      <c r="U2937" s="3" t="str">
        <f t="shared" si="361"/>
        <v>NO</v>
      </c>
      <c r="V2937" t="str">
        <f t="shared" si="362"/>
        <v>HOTEL ALOFT **-Soporte Directivo (Coordinador y Gerencia)</v>
      </c>
      <c r="W2937" s="53">
        <f t="shared" si="363"/>
        <v>4</v>
      </c>
      <c r="X2937">
        <f t="shared" si="364"/>
        <v>4</v>
      </c>
      <c r="Y2937">
        <f>IF(ISNA(VLOOKUP(B2937,CECOS_SIN_IDENTIFICAR!$A$2:$D$146,4,0)),"SIN CECO",IF(VLOOKUP(B2937,CECOS_SIN_IDENTIFICAR!$A$2:$D$146,4,0)=0,"SIN CECO",VLOOKUP(B2937,CECOS_SIN_IDENTIFICAR!$A$2:$D$146,4,0)))</f>
        <v>1212</v>
      </c>
      <c r="Z2937">
        <f t="shared" si="365"/>
        <v>1212</v>
      </c>
      <c r="AA2937" s="3" t="s">
        <v>213</v>
      </c>
      <c r="AB2937" t="str">
        <f t="shared" si="366"/>
        <v>b. Conocimiento del proyecto-Soporte Directivo (Coordinador y Gerencia)</v>
      </c>
      <c r="AC2937" t="str">
        <f>VLOOKUP(AB2937,CODIFICACION_PREGUNTAS!$C$2:$D$35,2,0)</f>
        <v>SOPORTE_DIR002</v>
      </c>
    </row>
    <row r="2938" spans="1:29" x14ac:dyDescent="0.25">
      <c r="A2938" s="3">
        <f t="shared" si="367"/>
        <v>2937</v>
      </c>
      <c r="B2938" s="3" t="s">
        <v>247</v>
      </c>
      <c r="C2938" s="32">
        <v>40787</v>
      </c>
      <c r="D2938" s="3" t="s">
        <v>213</v>
      </c>
      <c r="E2938" s="3"/>
      <c r="F2938" s="3"/>
      <c r="G2938" s="2" t="s">
        <v>20</v>
      </c>
      <c r="H2938" s="3" t="s">
        <v>18</v>
      </c>
      <c r="I2938" s="3">
        <v>4</v>
      </c>
      <c r="J2938" s="3" t="s">
        <v>183</v>
      </c>
      <c r="K2938" s="3"/>
      <c r="L2938" s="3"/>
      <c r="M2938" s="3"/>
      <c r="N2938" s="3"/>
      <c r="O2938" s="3"/>
      <c r="P2938" s="3"/>
      <c r="Q2938" s="3"/>
      <c r="R2938" s="3"/>
      <c r="S2938" s="3"/>
      <c r="T2938" s="3" t="str">
        <f t="shared" si="360"/>
        <v>SIN CECO</v>
      </c>
      <c r="U2938" s="3" t="str">
        <f t="shared" si="361"/>
        <v>NO</v>
      </c>
      <c r="V2938" t="str">
        <f t="shared" si="362"/>
        <v>HOTEL ALOFT **-Soporte Directivo (Coordinador y Gerencia)</v>
      </c>
      <c r="W2938" s="53">
        <f t="shared" si="363"/>
        <v>4</v>
      </c>
      <c r="X2938">
        <f t="shared" si="364"/>
        <v>4</v>
      </c>
      <c r="Y2938">
        <f>IF(ISNA(VLOOKUP(B2938,CECOS_SIN_IDENTIFICAR!$A$2:$D$146,4,0)),"SIN CECO",IF(VLOOKUP(B2938,CECOS_SIN_IDENTIFICAR!$A$2:$D$146,4,0)=0,"SIN CECO",VLOOKUP(B2938,CECOS_SIN_IDENTIFICAR!$A$2:$D$146,4,0)))</f>
        <v>1212</v>
      </c>
      <c r="Z2938">
        <f t="shared" si="365"/>
        <v>1212</v>
      </c>
      <c r="AA2938" s="3" t="s">
        <v>213</v>
      </c>
      <c r="AB2938" t="str">
        <f t="shared" si="366"/>
        <v>c. Planteamiento de soluciones y manejo de conflictos-Soporte Directivo (Coordinador y Gerencia)</v>
      </c>
      <c r="AC2938" t="str">
        <f>VLOOKUP(AB2938,CODIFICACION_PREGUNTAS!$C$2:$D$35,2,0)</f>
        <v>SOPORTE_DIR003</v>
      </c>
    </row>
    <row r="2939" spans="1:29" x14ac:dyDescent="0.25">
      <c r="A2939" s="3">
        <f t="shared" si="367"/>
        <v>2938</v>
      </c>
      <c r="B2939" s="3" t="s">
        <v>247</v>
      </c>
      <c r="C2939" s="32">
        <v>40787</v>
      </c>
      <c r="D2939" s="3" t="s">
        <v>213</v>
      </c>
      <c r="E2939" s="3"/>
      <c r="F2939" s="3"/>
      <c r="G2939" s="2" t="s">
        <v>21</v>
      </c>
      <c r="H2939" s="3" t="s">
        <v>18</v>
      </c>
      <c r="I2939" s="3">
        <v>4</v>
      </c>
      <c r="J2939" s="3" t="s">
        <v>183</v>
      </c>
      <c r="K2939" s="3"/>
      <c r="L2939" s="3"/>
      <c r="M2939" s="3"/>
      <c r="N2939" s="3"/>
      <c r="O2939" s="3"/>
      <c r="P2939" s="3"/>
      <c r="Q2939" s="3"/>
      <c r="R2939" s="3"/>
      <c r="S2939" s="3"/>
      <c r="T2939" s="3" t="str">
        <f t="shared" si="360"/>
        <v>SIN CECO</v>
      </c>
      <c r="U2939" s="3" t="str">
        <f t="shared" si="361"/>
        <v>NO</v>
      </c>
      <c r="V2939" t="str">
        <f t="shared" si="362"/>
        <v>HOTEL ALOFT **-Soporte Directivo (Coordinador y Gerencia)</v>
      </c>
      <c r="W2939" s="53">
        <f t="shared" si="363"/>
        <v>4</v>
      </c>
      <c r="X2939">
        <f t="shared" si="364"/>
        <v>4</v>
      </c>
      <c r="Y2939">
        <f>IF(ISNA(VLOOKUP(B2939,CECOS_SIN_IDENTIFICAR!$A$2:$D$146,4,0)),"SIN CECO",IF(VLOOKUP(B2939,CECOS_SIN_IDENTIFICAR!$A$2:$D$146,4,0)=0,"SIN CECO",VLOOKUP(B2939,CECOS_SIN_IDENTIFICAR!$A$2:$D$146,4,0)))</f>
        <v>1212</v>
      </c>
      <c r="Z2939">
        <f t="shared" si="365"/>
        <v>1212</v>
      </c>
      <c r="AA2939" s="3" t="s">
        <v>213</v>
      </c>
      <c r="AB2939" t="str">
        <f t="shared" si="366"/>
        <v>d. Cumplimiento de compromisos-Soporte Directivo (Coordinador y Gerencia)</v>
      </c>
      <c r="AC2939" t="str">
        <f>VLOOKUP(AB2939,CODIFICACION_PREGUNTAS!$C$2:$D$35,2,0)</f>
        <v>SOPORTE_DIR004</v>
      </c>
    </row>
    <row r="2940" spans="1:29" x14ac:dyDescent="0.25">
      <c r="A2940" s="3">
        <f t="shared" si="367"/>
        <v>2939</v>
      </c>
      <c r="B2940" s="3" t="s">
        <v>247</v>
      </c>
      <c r="C2940" s="32">
        <v>40787</v>
      </c>
      <c r="D2940" s="3" t="s">
        <v>213</v>
      </c>
      <c r="E2940" s="3"/>
      <c r="F2940" s="3"/>
      <c r="G2940" s="2" t="s">
        <v>22</v>
      </c>
      <c r="H2940" s="3" t="s">
        <v>18</v>
      </c>
      <c r="I2940" s="3">
        <v>4</v>
      </c>
      <c r="J2940" s="3" t="s">
        <v>183</v>
      </c>
      <c r="K2940" s="3"/>
      <c r="L2940" s="3"/>
      <c r="M2940" s="3"/>
      <c r="N2940" s="3"/>
      <c r="O2940" s="3"/>
      <c r="P2940" s="3"/>
      <c r="Q2940" s="3"/>
      <c r="R2940" s="3"/>
      <c r="S2940" s="3"/>
      <c r="T2940" s="3" t="str">
        <f t="shared" si="360"/>
        <v>SIN CECO</v>
      </c>
      <c r="U2940" s="3" t="str">
        <f t="shared" si="361"/>
        <v>NO</v>
      </c>
      <c r="V2940" t="str">
        <f t="shared" si="362"/>
        <v>HOTEL ALOFT **-Soporte Directivo (Coordinador y Gerencia)</v>
      </c>
      <c r="W2940" s="53">
        <f t="shared" si="363"/>
        <v>4</v>
      </c>
      <c r="X2940">
        <f t="shared" si="364"/>
        <v>4</v>
      </c>
      <c r="Y2940">
        <f>IF(ISNA(VLOOKUP(B2940,CECOS_SIN_IDENTIFICAR!$A$2:$D$146,4,0)),"SIN CECO",IF(VLOOKUP(B2940,CECOS_SIN_IDENTIFICAR!$A$2:$D$146,4,0)=0,"SIN CECO",VLOOKUP(B2940,CECOS_SIN_IDENTIFICAR!$A$2:$D$146,4,0)))</f>
        <v>1212</v>
      </c>
      <c r="Z2940">
        <f t="shared" si="365"/>
        <v>1212</v>
      </c>
      <c r="AA2940" s="3" t="s">
        <v>213</v>
      </c>
      <c r="AB2940" t="str">
        <f t="shared" si="366"/>
        <v>e. Manejo del cliente-Soporte Directivo (Coordinador y Gerencia)</v>
      </c>
      <c r="AC2940" t="str">
        <f>VLOOKUP(AB2940,CODIFICACION_PREGUNTAS!$C$2:$D$35,2,0)</f>
        <v>SOPORTE_DIR005</v>
      </c>
    </row>
    <row r="2941" spans="1:29" x14ac:dyDescent="0.25">
      <c r="A2941" s="3">
        <f t="shared" si="367"/>
        <v>2940</v>
      </c>
      <c r="B2941" s="3" t="s">
        <v>247</v>
      </c>
      <c r="C2941" s="32">
        <v>40787</v>
      </c>
      <c r="D2941" s="3" t="s">
        <v>213</v>
      </c>
      <c r="E2941" s="3"/>
      <c r="F2941" s="3"/>
      <c r="G2941" s="2" t="s">
        <v>23</v>
      </c>
      <c r="H2941" s="3" t="s">
        <v>24</v>
      </c>
      <c r="I2941" s="3">
        <v>4</v>
      </c>
      <c r="J2941" s="3" t="s">
        <v>183</v>
      </c>
      <c r="K2941" s="3"/>
      <c r="L2941" s="3"/>
      <c r="M2941" s="3"/>
      <c r="N2941" s="3"/>
      <c r="O2941" s="3"/>
      <c r="P2941" s="3"/>
      <c r="Q2941" s="3"/>
      <c r="R2941" s="3"/>
      <c r="S2941" s="3"/>
      <c r="T2941" s="3" t="str">
        <f t="shared" si="360"/>
        <v>SIN CECO</v>
      </c>
      <c r="U2941" s="3" t="str">
        <f t="shared" si="361"/>
        <v>NO</v>
      </c>
      <c r="V2941" t="str">
        <f t="shared" si="362"/>
        <v>HOTEL ALOFT **-Personal que presta el servicio en obra</v>
      </c>
      <c r="W2941" s="53">
        <f t="shared" si="363"/>
        <v>4</v>
      </c>
      <c r="X2941">
        <f t="shared" si="364"/>
        <v>4</v>
      </c>
      <c r="Y2941">
        <f>IF(ISNA(VLOOKUP(B2941,CECOS_SIN_IDENTIFICAR!$A$2:$D$146,4,0)),"SIN CECO",IF(VLOOKUP(B2941,CECOS_SIN_IDENTIFICAR!$A$2:$D$146,4,0)=0,"SIN CECO",VLOOKUP(B2941,CECOS_SIN_IDENTIFICAR!$A$2:$D$146,4,0)))</f>
        <v>1212</v>
      </c>
      <c r="Z2941">
        <f t="shared" si="365"/>
        <v>1212</v>
      </c>
      <c r="AA2941" s="3" t="s">
        <v>213</v>
      </c>
      <c r="AB2941" t="str">
        <f t="shared" si="366"/>
        <v>a. Idoneidad del personal-Personal que presta el servicio en obra</v>
      </c>
      <c r="AC2941" t="str">
        <f>VLOOKUP(AB2941,CODIFICACION_PREGUNTAS!$C$2:$D$35,2,0)</f>
        <v>PERSONAL001</v>
      </c>
    </row>
    <row r="2942" spans="1:29" x14ac:dyDescent="0.25">
      <c r="A2942" s="3">
        <f t="shared" si="367"/>
        <v>2941</v>
      </c>
      <c r="B2942" s="3" t="s">
        <v>247</v>
      </c>
      <c r="C2942" s="32">
        <v>40787</v>
      </c>
      <c r="D2942" s="3" t="s">
        <v>213</v>
      </c>
      <c r="E2942" s="3"/>
      <c r="F2942" s="3"/>
      <c r="G2942" s="2" t="s">
        <v>25</v>
      </c>
      <c r="H2942" s="3" t="s">
        <v>24</v>
      </c>
      <c r="I2942" s="3">
        <v>4</v>
      </c>
      <c r="J2942" s="3" t="s">
        <v>183</v>
      </c>
      <c r="K2942" s="3"/>
      <c r="L2942" s="3"/>
      <c r="M2942" s="3"/>
      <c r="N2942" s="3"/>
      <c r="O2942" s="3"/>
      <c r="P2942" s="3"/>
      <c r="Q2942" s="3"/>
      <c r="R2942" s="3"/>
      <c r="S2942" s="3"/>
      <c r="T2942" s="3" t="str">
        <f t="shared" si="360"/>
        <v>SIN CECO</v>
      </c>
      <c r="U2942" s="3" t="str">
        <f t="shared" si="361"/>
        <v>NO</v>
      </c>
      <c r="V2942" t="str">
        <f t="shared" si="362"/>
        <v>HOTEL ALOFT **-Personal que presta el servicio en obra</v>
      </c>
      <c r="W2942" s="53">
        <f t="shared" si="363"/>
        <v>4</v>
      </c>
      <c r="X2942">
        <f t="shared" si="364"/>
        <v>4</v>
      </c>
      <c r="Y2942">
        <f>IF(ISNA(VLOOKUP(B2942,CECOS_SIN_IDENTIFICAR!$A$2:$D$146,4,0)),"SIN CECO",IF(VLOOKUP(B2942,CECOS_SIN_IDENTIFICAR!$A$2:$D$146,4,0)=0,"SIN CECO",VLOOKUP(B2942,CECOS_SIN_IDENTIFICAR!$A$2:$D$146,4,0)))</f>
        <v>1212</v>
      </c>
      <c r="Z2942">
        <f t="shared" si="365"/>
        <v>1212</v>
      </c>
      <c r="AA2942" s="3" t="s">
        <v>213</v>
      </c>
      <c r="AB2942" t="str">
        <f t="shared" si="366"/>
        <v>b. Oportuna atención al cliente-Personal que presta el servicio en obra</v>
      </c>
      <c r="AC2942" t="str">
        <f>VLOOKUP(AB2942,CODIFICACION_PREGUNTAS!$C$2:$D$35,2,0)</f>
        <v>PERSONAL002</v>
      </c>
    </row>
    <row r="2943" spans="1:29" x14ac:dyDescent="0.25">
      <c r="A2943" s="3">
        <f t="shared" si="367"/>
        <v>2942</v>
      </c>
      <c r="B2943" s="3" t="s">
        <v>247</v>
      </c>
      <c r="C2943" s="32">
        <v>40787</v>
      </c>
      <c r="D2943" s="3" t="s">
        <v>213</v>
      </c>
      <c r="E2943" s="3"/>
      <c r="F2943" s="3"/>
      <c r="G2943" s="2" t="s">
        <v>26</v>
      </c>
      <c r="H2943" s="3" t="s">
        <v>24</v>
      </c>
      <c r="I2943" s="3">
        <v>4</v>
      </c>
      <c r="J2943" s="3" t="s">
        <v>183</v>
      </c>
      <c r="K2943" s="3"/>
      <c r="L2943" s="3"/>
      <c r="M2943" s="3"/>
      <c r="N2943" s="3"/>
      <c r="O2943" s="3"/>
      <c r="P2943" s="3"/>
      <c r="Q2943" s="3"/>
      <c r="R2943" s="3"/>
      <c r="S2943" s="3"/>
      <c r="T2943" s="3" t="str">
        <f t="shared" si="360"/>
        <v>SIN CECO</v>
      </c>
      <c r="U2943" s="3" t="str">
        <f t="shared" si="361"/>
        <v>NO</v>
      </c>
      <c r="V2943" t="str">
        <f t="shared" si="362"/>
        <v>HOTEL ALOFT **-Personal que presta el servicio en obra</v>
      </c>
      <c r="W2943" s="53">
        <f t="shared" si="363"/>
        <v>4</v>
      </c>
      <c r="X2943">
        <f t="shared" si="364"/>
        <v>4</v>
      </c>
      <c r="Y2943">
        <f>IF(ISNA(VLOOKUP(B2943,CECOS_SIN_IDENTIFICAR!$A$2:$D$146,4,0)),"SIN CECO",IF(VLOOKUP(B2943,CECOS_SIN_IDENTIFICAR!$A$2:$D$146,4,0)=0,"SIN CECO",VLOOKUP(B2943,CECOS_SIN_IDENTIFICAR!$A$2:$D$146,4,0)))</f>
        <v>1212</v>
      </c>
      <c r="Z2943">
        <f t="shared" si="365"/>
        <v>1212</v>
      </c>
      <c r="AA2943" s="3" t="s">
        <v>213</v>
      </c>
      <c r="AB2943" t="str">
        <f t="shared" si="366"/>
        <v>c. Compromiso con el proyecto-Personal que presta el servicio en obra</v>
      </c>
      <c r="AC2943" t="str">
        <f>VLOOKUP(AB2943,CODIFICACION_PREGUNTAS!$C$2:$D$35,2,0)</f>
        <v>PERSONAL003</v>
      </c>
    </row>
    <row r="2944" spans="1:29" x14ac:dyDescent="0.25">
      <c r="A2944" s="3">
        <f t="shared" si="367"/>
        <v>2943</v>
      </c>
      <c r="B2944" s="3" t="s">
        <v>247</v>
      </c>
      <c r="C2944" s="32">
        <v>40787</v>
      </c>
      <c r="D2944" s="3" t="s">
        <v>213</v>
      </c>
      <c r="E2944" s="3"/>
      <c r="F2944" s="3"/>
      <c r="G2944" s="2" t="s">
        <v>21</v>
      </c>
      <c r="H2944" s="3" t="s">
        <v>24</v>
      </c>
      <c r="I2944" s="3">
        <v>4</v>
      </c>
      <c r="J2944" s="3" t="s">
        <v>183</v>
      </c>
      <c r="K2944" s="3"/>
      <c r="L2944" s="3"/>
      <c r="M2944" s="3"/>
      <c r="N2944" s="3"/>
      <c r="O2944" s="3"/>
      <c r="P2944" s="3"/>
      <c r="Q2944" s="3"/>
      <c r="R2944" s="3"/>
      <c r="S2944" s="3"/>
      <c r="T2944" s="3" t="str">
        <f t="shared" si="360"/>
        <v>SIN CECO</v>
      </c>
      <c r="U2944" s="3" t="str">
        <f t="shared" si="361"/>
        <v>NO</v>
      </c>
      <c r="V2944" t="str">
        <f t="shared" si="362"/>
        <v>HOTEL ALOFT **-Personal que presta el servicio en obra</v>
      </c>
      <c r="W2944" s="53">
        <f t="shared" si="363"/>
        <v>4</v>
      </c>
      <c r="X2944">
        <f t="shared" si="364"/>
        <v>4</v>
      </c>
      <c r="Y2944">
        <f>IF(ISNA(VLOOKUP(B2944,CECOS_SIN_IDENTIFICAR!$A$2:$D$146,4,0)),"SIN CECO",IF(VLOOKUP(B2944,CECOS_SIN_IDENTIFICAR!$A$2:$D$146,4,0)=0,"SIN CECO",VLOOKUP(B2944,CECOS_SIN_IDENTIFICAR!$A$2:$D$146,4,0)))</f>
        <v>1212</v>
      </c>
      <c r="Z2944">
        <f t="shared" si="365"/>
        <v>1212</v>
      </c>
      <c r="AA2944" s="3" t="s">
        <v>213</v>
      </c>
      <c r="AB2944" t="str">
        <f t="shared" si="366"/>
        <v>d. Cumplimiento de compromisos-Personal que presta el servicio en obra</v>
      </c>
      <c r="AC2944" t="str">
        <f>VLOOKUP(AB2944,CODIFICACION_PREGUNTAS!$C$2:$D$35,2,0)</f>
        <v>PERSONAL004</v>
      </c>
    </row>
    <row r="2945" spans="1:29" x14ac:dyDescent="0.25">
      <c r="A2945" s="3">
        <f t="shared" si="367"/>
        <v>2944</v>
      </c>
      <c r="B2945" s="3" t="s">
        <v>247</v>
      </c>
      <c r="C2945" s="32">
        <v>40787</v>
      </c>
      <c r="D2945" s="3" t="s">
        <v>213</v>
      </c>
      <c r="E2945" s="3"/>
      <c r="F2945" s="3"/>
      <c r="G2945" s="2" t="s">
        <v>27</v>
      </c>
      <c r="H2945" s="3" t="s">
        <v>24</v>
      </c>
      <c r="I2945" s="3">
        <v>4</v>
      </c>
      <c r="J2945" s="3" t="s">
        <v>183</v>
      </c>
      <c r="K2945" s="3"/>
      <c r="L2945" s="3"/>
      <c r="M2945" s="3"/>
      <c r="N2945" s="3"/>
      <c r="O2945" s="3"/>
      <c r="P2945" s="3"/>
      <c r="Q2945" s="3"/>
      <c r="R2945" s="3"/>
      <c r="S2945" s="3"/>
      <c r="T2945" s="3" t="str">
        <f t="shared" si="360"/>
        <v>SIN CECO</v>
      </c>
      <c r="U2945" s="3" t="str">
        <f t="shared" si="361"/>
        <v>NO</v>
      </c>
      <c r="V2945" t="str">
        <f t="shared" si="362"/>
        <v>HOTEL ALOFT **-Personal que presta el servicio en obra</v>
      </c>
      <c r="W2945" s="53">
        <f t="shared" si="363"/>
        <v>4</v>
      </c>
      <c r="X2945">
        <f t="shared" si="364"/>
        <v>4</v>
      </c>
      <c r="Y2945">
        <f>IF(ISNA(VLOOKUP(B2945,CECOS_SIN_IDENTIFICAR!$A$2:$D$146,4,0)),"SIN CECO",IF(VLOOKUP(B2945,CECOS_SIN_IDENTIFICAR!$A$2:$D$146,4,0)=0,"SIN CECO",VLOOKUP(B2945,CECOS_SIN_IDENTIFICAR!$A$2:$D$146,4,0)))</f>
        <v>1212</v>
      </c>
      <c r="Z2945">
        <f t="shared" si="365"/>
        <v>1212</v>
      </c>
      <c r="AA2945" s="3" t="s">
        <v>213</v>
      </c>
      <c r="AB2945" t="str">
        <f t="shared" si="366"/>
        <v>e. Proactividad en desarrollo de funciones-Personal que presta el servicio en obra</v>
      </c>
      <c r="AC2945" t="str">
        <f>VLOOKUP(AB2945,CODIFICACION_PREGUNTAS!$C$2:$D$35,2,0)</f>
        <v>PERSONAL005</v>
      </c>
    </row>
    <row r="2946" spans="1:29" x14ac:dyDescent="0.25">
      <c r="A2946" s="3">
        <f t="shared" si="367"/>
        <v>2945</v>
      </c>
      <c r="B2946" s="3" t="s">
        <v>247</v>
      </c>
      <c r="C2946" s="32">
        <v>40787</v>
      </c>
      <c r="D2946" s="3" t="s">
        <v>213</v>
      </c>
      <c r="E2946" s="3"/>
      <c r="F2946" s="3"/>
      <c r="G2946" s="2" t="s">
        <v>28</v>
      </c>
      <c r="H2946" s="2" t="s">
        <v>29</v>
      </c>
      <c r="I2946" s="3">
        <v>4</v>
      </c>
      <c r="J2946" s="3" t="s">
        <v>183</v>
      </c>
      <c r="K2946" s="3"/>
      <c r="L2946" s="3"/>
      <c r="M2946" s="3"/>
      <c r="N2946" s="3"/>
      <c r="O2946" s="3"/>
      <c r="P2946" s="3"/>
      <c r="Q2946" s="3"/>
      <c r="R2946" s="3"/>
      <c r="S2946" s="3"/>
      <c r="T2946" s="3" t="str">
        <f t="shared" si="360"/>
        <v>SIN CECO</v>
      </c>
      <c r="U2946" s="3" t="str">
        <f t="shared" si="361"/>
        <v>NO</v>
      </c>
      <c r="V2946" t="str">
        <f t="shared" si="362"/>
        <v>HOTEL ALOFT **-Productos Asociados de PAYC (Informes, Control de presupuesto y Programación y actas)</v>
      </c>
      <c r="W2946" s="53">
        <f t="shared" si="363"/>
        <v>4</v>
      </c>
      <c r="X2946">
        <f t="shared" si="364"/>
        <v>4</v>
      </c>
      <c r="Y2946">
        <f>IF(ISNA(VLOOKUP(B2946,CECOS_SIN_IDENTIFICAR!$A$2:$D$146,4,0)),"SIN CECO",IF(VLOOKUP(B2946,CECOS_SIN_IDENTIFICAR!$A$2:$D$146,4,0)=0,"SIN CECO",VLOOKUP(B2946,CECOS_SIN_IDENTIFICAR!$A$2:$D$146,4,0)))</f>
        <v>1212</v>
      </c>
      <c r="Z2946">
        <f t="shared" si="365"/>
        <v>1212</v>
      </c>
      <c r="AA2946" s="3" t="s">
        <v>213</v>
      </c>
      <c r="AB2946" t="str">
        <f t="shared" si="366"/>
        <v>a. Calidad del Contenido-Productos Asociados de PAYC (Informes, Control de presupuesto y Programación y actas)</v>
      </c>
      <c r="AC2946" t="str">
        <f>VLOOKUP(AB2946,CODIFICACION_PREGUNTAS!$C$2:$D$35,2,0)</f>
        <v>PRODUCTOS001</v>
      </c>
    </row>
    <row r="2947" spans="1:29" x14ac:dyDescent="0.25">
      <c r="A2947" s="3">
        <f t="shared" si="367"/>
        <v>2946</v>
      </c>
      <c r="B2947" s="3" t="s">
        <v>247</v>
      </c>
      <c r="C2947" s="32">
        <v>40787</v>
      </c>
      <c r="D2947" s="3" t="s">
        <v>213</v>
      </c>
      <c r="E2947" s="3"/>
      <c r="F2947" s="3"/>
      <c r="G2947" s="2" t="s">
        <v>30</v>
      </c>
      <c r="H2947" s="2" t="s">
        <v>29</v>
      </c>
      <c r="I2947" s="3">
        <v>4</v>
      </c>
      <c r="J2947" s="3" t="s">
        <v>183</v>
      </c>
      <c r="K2947" s="3"/>
      <c r="L2947" s="3"/>
      <c r="M2947" s="3"/>
      <c r="N2947" s="3"/>
      <c r="O2947" s="3"/>
      <c r="P2947" s="3"/>
      <c r="Q2947" s="3"/>
      <c r="R2947" s="3"/>
      <c r="S2947" s="3"/>
      <c r="T2947" s="3" t="str">
        <f t="shared" ref="T2947:T3010" si="368">IF(U2947="NO","SIN CECO",LEFT(B2947,4)+0)</f>
        <v>SIN CECO</v>
      </c>
      <c r="U2947" s="3" t="str">
        <f t="shared" ref="U2947:U3010" si="369">IF(ISNUMBER(LEFT(B2947,4)+0),"SI","NO")</f>
        <v>NO</v>
      </c>
      <c r="V2947" t="str">
        <f t="shared" ref="V2947:V3010" si="370">CONCATENATE(B2947,"-",H2947)</f>
        <v>HOTEL ALOFT **-Productos Asociados de PAYC (Informes, Control de presupuesto y Programación y actas)</v>
      </c>
      <c r="W2947" s="53">
        <f t="shared" ref="W2947:W3010" si="371">I2947</f>
        <v>4</v>
      </c>
      <c r="X2947">
        <f t="shared" ref="X2947:X3010" si="372">IF(ISNUMBER(W2947+0),W2947+0,0)</f>
        <v>4</v>
      </c>
      <c r="Y2947">
        <f>IF(ISNA(VLOOKUP(B2947,CECOS_SIN_IDENTIFICAR!$A$2:$D$146,4,0)),"SIN CECO",IF(VLOOKUP(B2947,CECOS_SIN_IDENTIFICAR!$A$2:$D$146,4,0)=0,"SIN CECO",VLOOKUP(B2947,CECOS_SIN_IDENTIFICAR!$A$2:$D$146,4,0)))</f>
        <v>1212</v>
      </c>
      <c r="Z2947">
        <f t="shared" ref="Z2947:Z3010" si="373">IF(Y2947="SIN CECO",T2947,Y2947)</f>
        <v>1212</v>
      </c>
      <c r="AA2947" s="3" t="s">
        <v>213</v>
      </c>
      <c r="AB2947" t="str">
        <f t="shared" ref="AB2947:AB3010" si="374">CONCATENATE(G2947,"-",H2947)</f>
        <v>b. Claridad del Contenido-Productos Asociados de PAYC (Informes, Control de presupuesto y Programación y actas)</v>
      </c>
      <c r="AC2947" t="str">
        <f>VLOOKUP(AB2947,CODIFICACION_PREGUNTAS!$C$2:$D$35,2,0)</f>
        <v>PRODUCTOS002</v>
      </c>
    </row>
    <row r="2948" spans="1:29" x14ac:dyDescent="0.25">
      <c r="A2948" s="3">
        <f t="shared" ref="A2948:A3011" si="375">A2947+1</f>
        <v>2947</v>
      </c>
      <c r="B2948" s="3" t="s">
        <v>247</v>
      </c>
      <c r="C2948" s="32">
        <v>40787</v>
      </c>
      <c r="D2948" s="3" t="s">
        <v>213</v>
      </c>
      <c r="E2948" s="3"/>
      <c r="F2948" s="3"/>
      <c r="G2948" s="2" t="s">
        <v>31</v>
      </c>
      <c r="H2948" s="2" t="s">
        <v>29</v>
      </c>
      <c r="I2948" s="3">
        <v>4</v>
      </c>
      <c r="J2948" s="3" t="s">
        <v>183</v>
      </c>
      <c r="K2948" s="3"/>
      <c r="L2948" s="3"/>
      <c r="M2948" s="3"/>
      <c r="N2948" s="3"/>
      <c r="O2948" s="3"/>
      <c r="P2948" s="3"/>
      <c r="Q2948" s="3"/>
      <c r="R2948" s="3"/>
      <c r="S2948" s="3"/>
      <c r="T2948" s="3" t="str">
        <f t="shared" si="368"/>
        <v>SIN CECO</v>
      </c>
      <c r="U2948" s="3" t="str">
        <f t="shared" si="369"/>
        <v>NO</v>
      </c>
      <c r="V2948" t="str">
        <f t="shared" si="370"/>
        <v>HOTEL ALOFT **-Productos Asociados de PAYC (Informes, Control de presupuesto y Programación y actas)</v>
      </c>
      <c r="W2948" s="53">
        <f t="shared" si="371"/>
        <v>4</v>
      </c>
      <c r="X2948">
        <f t="shared" si="372"/>
        <v>4</v>
      </c>
      <c r="Y2948">
        <f>IF(ISNA(VLOOKUP(B2948,CECOS_SIN_IDENTIFICAR!$A$2:$D$146,4,0)),"SIN CECO",IF(VLOOKUP(B2948,CECOS_SIN_IDENTIFICAR!$A$2:$D$146,4,0)=0,"SIN CECO",VLOOKUP(B2948,CECOS_SIN_IDENTIFICAR!$A$2:$D$146,4,0)))</f>
        <v>1212</v>
      </c>
      <c r="Z2948">
        <f t="shared" si="373"/>
        <v>1212</v>
      </c>
      <c r="AA2948" s="3" t="s">
        <v>213</v>
      </c>
      <c r="AB2948" t="str">
        <f t="shared" si="374"/>
        <v>c. Oportunidad en la entrega-Productos Asociados de PAYC (Informes, Control de presupuesto y Programación y actas)</v>
      </c>
      <c r="AC2948" t="str">
        <f>VLOOKUP(AB2948,CODIFICACION_PREGUNTAS!$C$2:$D$35,2,0)</f>
        <v>PRODUCTOS003</v>
      </c>
    </row>
    <row r="2949" spans="1:29" x14ac:dyDescent="0.25">
      <c r="A2949" s="3">
        <f t="shared" si="375"/>
        <v>2948</v>
      </c>
      <c r="B2949" s="3" t="s">
        <v>247</v>
      </c>
      <c r="C2949" s="32">
        <v>40787</v>
      </c>
      <c r="D2949" s="3" t="s">
        <v>213</v>
      </c>
      <c r="E2949" s="3"/>
      <c r="F2949" s="3"/>
      <c r="G2949" s="2" t="s">
        <v>32</v>
      </c>
      <c r="H2949" s="2" t="s">
        <v>29</v>
      </c>
      <c r="I2949" s="3">
        <v>4</v>
      </c>
      <c r="J2949" s="3" t="s">
        <v>183</v>
      </c>
      <c r="K2949" s="3"/>
      <c r="L2949" s="3"/>
      <c r="M2949" s="3"/>
      <c r="N2949" s="3"/>
      <c r="O2949" s="3"/>
      <c r="P2949" s="3"/>
      <c r="Q2949" s="3"/>
      <c r="R2949" s="3"/>
      <c r="S2949" s="3"/>
      <c r="T2949" s="3" t="str">
        <f t="shared" si="368"/>
        <v>SIN CECO</v>
      </c>
      <c r="U2949" s="3" t="str">
        <f t="shared" si="369"/>
        <v>NO</v>
      </c>
      <c r="V2949" t="str">
        <f t="shared" si="370"/>
        <v>HOTEL ALOFT **-Productos Asociados de PAYC (Informes, Control de presupuesto y Programación y actas)</v>
      </c>
      <c r="W2949" s="53">
        <f t="shared" si="371"/>
        <v>4</v>
      </c>
      <c r="X2949">
        <f t="shared" si="372"/>
        <v>4</v>
      </c>
      <c r="Y2949">
        <f>IF(ISNA(VLOOKUP(B2949,CECOS_SIN_IDENTIFICAR!$A$2:$D$146,4,0)),"SIN CECO",IF(VLOOKUP(B2949,CECOS_SIN_IDENTIFICAR!$A$2:$D$146,4,0)=0,"SIN CECO",VLOOKUP(B2949,CECOS_SIN_IDENTIFICAR!$A$2:$D$146,4,0)))</f>
        <v>1212</v>
      </c>
      <c r="Z2949">
        <f t="shared" si="373"/>
        <v>1212</v>
      </c>
      <c r="AA2949" s="3" t="s">
        <v>213</v>
      </c>
      <c r="AB2949" t="str">
        <f t="shared" si="374"/>
        <v>d. Precisión de la información-Productos Asociados de PAYC (Informes, Control de presupuesto y Programación y actas)</v>
      </c>
      <c r="AC2949" t="str">
        <f>VLOOKUP(AB2949,CODIFICACION_PREGUNTAS!$C$2:$D$35,2,0)</f>
        <v>PRODUCTOS004</v>
      </c>
    </row>
    <row r="2950" spans="1:29" x14ac:dyDescent="0.25">
      <c r="A2950" s="3">
        <f t="shared" si="375"/>
        <v>2949</v>
      </c>
      <c r="B2950" s="3" t="s">
        <v>247</v>
      </c>
      <c r="C2950" s="32">
        <v>40787</v>
      </c>
      <c r="D2950" s="3" t="s">
        <v>213</v>
      </c>
      <c r="E2950" s="3"/>
      <c r="F2950" s="3"/>
      <c r="G2950" s="2" t="s">
        <v>33</v>
      </c>
      <c r="H2950" s="2" t="s">
        <v>29</v>
      </c>
      <c r="I2950" s="3">
        <v>4</v>
      </c>
      <c r="J2950" s="3" t="s">
        <v>183</v>
      </c>
      <c r="K2950" s="3"/>
      <c r="L2950" s="3"/>
      <c r="M2950" s="3"/>
      <c r="N2950" s="3"/>
      <c r="O2950" s="3"/>
      <c r="P2950" s="3"/>
      <c r="Q2950" s="3"/>
      <c r="R2950" s="3"/>
      <c r="S2950" s="3"/>
      <c r="T2950" s="3" t="str">
        <f t="shared" si="368"/>
        <v>SIN CECO</v>
      </c>
      <c r="U2950" s="3" t="str">
        <f t="shared" si="369"/>
        <v>NO</v>
      </c>
      <c r="V2950" t="str">
        <f t="shared" si="370"/>
        <v>HOTEL ALOFT **-Productos Asociados de PAYC (Informes, Control de presupuesto y Programación y actas)</v>
      </c>
      <c r="W2950" s="53">
        <f t="shared" si="371"/>
        <v>4</v>
      </c>
      <c r="X2950">
        <f t="shared" si="372"/>
        <v>4</v>
      </c>
      <c r="Y2950">
        <f>IF(ISNA(VLOOKUP(B2950,CECOS_SIN_IDENTIFICAR!$A$2:$D$146,4,0)),"SIN CECO",IF(VLOOKUP(B2950,CECOS_SIN_IDENTIFICAR!$A$2:$D$146,4,0)=0,"SIN CECO",VLOOKUP(B2950,CECOS_SIN_IDENTIFICAR!$A$2:$D$146,4,0)))</f>
        <v>1212</v>
      </c>
      <c r="Z2950">
        <f t="shared" si="373"/>
        <v>1212</v>
      </c>
      <c r="AA2950" s="3" t="s">
        <v>213</v>
      </c>
      <c r="AB2950" t="str">
        <f t="shared" si="374"/>
        <v>e. Diagramación-Productos Asociados de PAYC (Informes, Control de presupuesto y Programación y actas)</v>
      </c>
      <c r="AC2950" t="str">
        <f>VLOOKUP(AB2950,CODIFICACION_PREGUNTAS!$C$2:$D$35,2,0)</f>
        <v>PRODUCTOS005</v>
      </c>
    </row>
    <row r="2951" spans="1:29" x14ac:dyDescent="0.25">
      <c r="A2951" s="3">
        <f t="shared" si="375"/>
        <v>2950</v>
      </c>
      <c r="B2951" s="3" t="s">
        <v>247</v>
      </c>
      <c r="C2951" s="32">
        <v>40787</v>
      </c>
      <c r="D2951" s="3" t="s">
        <v>213</v>
      </c>
      <c r="E2951" s="3"/>
      <c r="F2951" s="3"/>
      <c r="G2951" s="2" t="s">
        <v>34</v>
      </c>
      <c r="H2951" s="2" t="s">
        <v>35</v>
      </c>
      <c r="I2951" s="3">
        <v>4</v>
      </c>
      <c r="J2951" s="3" t="s">
        <v>183</v>
      </c>
      <c r="K2951" s="3"/>
      <c r="L2951" s="3"/>
      <c r="M2951" s="3"/>
      <c r="N2951" s="3"/>
      <c r="O2951" s="3"/>
      <c r="P2951" s="3"/>
      <c r="Q2951" s="3"/>
      <c r="R2951" s="3"/>
      <c r="S2951" s="3"/>
      <c r="T2951" s="3" t="str">
        <f t="shared" si="368"/>
        <v>SIN CECO</v>
      </c>
      <c r="U2951" s="3" t="str">
        <f t="shared" si="369"/>
        <v>NO</v>
      </c>
      <c r="V2951" t="str">
        <f t="shared" si="370"/>
        <v>HOTEL ALOFT **-Compromisos Pactados</v>
      </c>
      <c r="W2951" s="53">
        <f t="shared" si="371"/>
        <v>4</v>
      </c>
      <c r="X2951">
        <f t="shared" si="372"/>
        <v>4</v>
      </c>
      <c r="Y2951">
        <f>IF(ISNA(VLOOKUP(B2951,CECOS_SIN_IDENTIFICAR!$A$2:$D$146,4,0)),"SIN CECO",IF(VLOOKUP(B2951,CECOS_SIN_IDENTIFICAR!$A$2:$D$146,4,0)=0,"SIN CECO",VLOOKUP(B2951,CECOS_SIN_IDENTIFICAR!$A$2:$D$146,4,0)))</f>
        <v>1212</v>
      </c>
      <c r="Z2951">
        <f t="shared" si="373"/>
        <v>1212</v>
      </c>
      <c r="AA2951" s="3" t="s">
        <v>213</v>
      </c>
      <c r="AB2951" t="str">
        <f t="shared" si="374"/>
        <v>a. Cumplimiento-Compromisos Pactados</v>
      </c>
      <c r="AC2951" t="str">
        <f>VLOOKUP(AB2951,CODIFICACION_PREGUNTAS!$C$2:$D$35,2,0)</f>
        <v>COMPROMISOS001</v>
      </c>
    </row>
    <row r="2952" spans="1:29" x14ac:dyDescent="0.25">
      <c r="A2952" s="3">
        <f t="shared" si="375"/>
        <v>2951</v>
      </c>
      <c r="B2952" s="3" t="s">
        <v>247</v>
      </c>
      <c r="C2952" s="32">
        <v>40787</v>
      </c>
      <c r="D2952" s="3" t="s">
        <v>213</v>
      </c>
      <c r="E2952" s="3"/>
      <c r="F2952" s="3"/>
      <c r="G2952" s="2" t="s">
        <v>36</v>
      </c>
      <c r="H2952" s="2" t="s">
        <v>35</v>
      </c>
      <c r="I2952" s="3">
        <v>4</v>
      </c>
      <c r="J2952" s="3" t="s">
        <v>183</v>
      </c>
      <c r="K2952" s="3"/>
      <c r="L2952" s="3"/>
      <c r="M2952" s="3"/>
      <c r="N2952" s="3"/>
      <c r="O2952" s="3"/>
      <c r="P2952" s="3"/>
      <c r="Q2952" s="3"/>
      <c r="R2952" s="3"/>
      <c r="S2952" s="3"/>
      <c r="T2952" s="3" t="str">
        <f t="shared" si="368"/>
        <v>SIN CECO</v>
      </c>
      <c r="U2952" s="3" t="str">
        <f t="shared" si="369"/>
        <v>NO</v>
      </c>
      <c r="V2952" t="str">
        <f t="shared" si="370"/>
        <v>HOTEL ALOFT **-Compromisos Pactados</v>
      </c>
      <c r="W2952" s="53">
        <f t="shared" si="371"/>
        <v>4</v>
      </c>
      <c r="X2952">
        <f t="shared" si="372"/>
        <v>4</v>
      </c>
      <c r="Y2952">
        <f>IF(ISNA(VLOOKUP(B2952,CECOS_SIN_IDENTIFICAR!$A$2:$D$146,4,0)),"SIN CECO",IF(VLOOKUP(B2952,CECOS_SIN_IDENTIFICAR!$A$2:$D$146,4,0)=0,"SIN CECO",VLOOKUP(B2952,CECOS_SIN_IDENTIFICAR!$A$2:$D$146,4,0)))</f>
        <v>1212</v>
      </c>
      <c r="Z2952">
        <f t="shared" si="373"/>
        <v>1212</v>
      </c>
      <c r="AA2952" s="3" t="s">
        <v>213</v>
      </c>
      <c r="AB2952" t="str">
        <f t="shared" si="374"/>
        <v>b. Satisface expectativas-Compromisos Pactados</v>
      </c>
      <c r="AC2952" t="str">
        <f>VLOOKUP(AB2952,CODIFICACION_PREGUNTAS!$C$2:$D$35,2,0)</f>
        <v>COMPROMISOS002</v>
      </c>
    </row>
    <row r="2953" spans="1:29" x14ac:dyDescent="0.25">
      <c r="A2953" s="3">
        <f t="shared" si="375"/>
        <v>2952</v>
      </c>
      <c r="B2953" s="3" t="s">
        <v>247</v>
      </c>
      <c r="C2953" s="32">
        <v>40787</v>
      </c>
      <c r="D2953" s="3" t="s">
        <v>213</v>
      </c>
      <c r="E2953" s="3"/>
      <c r="F2953" s="3"/>
      <c r="G2953" s="2" t="s">
        <v>37</v>
      </c>
      <c r="H2953" s="2" t="s">
        <v>35</v>
      </c>
      <c r="I2953" s="3">
        <v>4</v>
      </c>
      <c r="J2953" s="3" t="s">
        <v>183</v>
      </c>
      <c r="K2953" s="3"/>
      <c r="L2953" s="3"/>
      <c r="M2953" s="3"/>
      <c r="N2953" s="3"/>
      <c r="O2953" s="3"/>
      <c r="P2953" s="3"/>
      <c r="Q2953" s="3"/>
      <c r="R2953" s="3"/>
      <c r="S2953" s="3"/>
      <c r="T2953" s="3" t="str">
        <f t="shared" si="368"/>
        <v>SIN CECO</v>
      </c>
      <c r="U2953" s="3" t="str">
        <f t="shared" si="369"/>
        <v>NO</v>
      </c>
      <c r="V2953" t="str">
        <f t="shared" si="370"/>
        <v>HOTEL ALOFT **-Compromisos Pactados</v>
      </c>
      <c r="W2953" s="53">
        <f t="shared" si="371"/>
        <v>4</v>
      </c>
      <c r="X2953">
        <f t="shared" si="372"/>
        <v>4</v>
      </c>
      <c r="Y2953">
        <f>IF(ISNA(VLOOKUP(B2953,CECOS_SIN_IDENTIFICAR!$A$2:$D$146,4,0)),"SIN CECO",IF(VLOOKUP(B2953,CECOS_SIN_IDENTIFICAR!$A$2:$D$146,4,0)=0,"SIN CECO",VLOOKUP(B2953,CECOS_SIN_IDENTIFICAR!$A$2:$D$146,4,0)))</f>
        <v>1212</v>
      </c>
      <c r="Z2953">
        <f t="shared" si="373"/>
        <v>1212</v>
      </c>
      <c r="AA2953" s="3" t="s">
        <v>213</v>
      </c>
      <c r="AB2953" t="str">
        <f t="shared" si="374"/>
        <v>c. Calidad de la Información suministrada-Compromisos Pactados</v>
      </c>
      <c r="AC2953" t="str">
        <f>VLOOKUP(AB2953,CODIFICACION_PREGUNTAS!$C$2:$D$35,2,0)</f>
        <v>COMPROMISOS003</v>
      </c>
    </row>
    <row r="2954" spans="1:29" x14ac:dyDescent="0.25">
      <c r="A2954" s="3">
        <f t="shared" si="375"/>
        <v>2953</v>
      </c>
      <c r="B2954" s="3" t="s">
        <v>247</v>
      </c>
      <c r="C2954" s="32">
        <v>40787</v>
      </c>
      <c r="D2954" s="3" t="s">
        <v>213</v>
      </c>
      <c r="E2954" s="3"/>
      <c r="F2954" s="3"/>
      <c r="G2954" s="2" t="s">
        <v>38</v>
      </c>
      <c r="H2954" s="2" t="s">
        <v>35</v>
      </c>
      <c r="I2954" s="3">
        <v>4</v>
      </c>
      <c r="J2954" s="3" t="s">
        <v>183</v>
      </c>
      <c r="K2954" s="3"/>
      <c r="L2954" s="3"/>
      <c r="M2954" s="3"/>
      <c r="N2954" s="3"/>
      <c r="O2954" s="3"/>
      <c r="P2954" s="3"/>
      <c r="Q2954" s="3"/>
      <c r="R2954" s="3"/>
      <c r="S2954" s="3"/>
      <c r="T2954" s="3" t="str">
        <f t="shared" si="368"/>
        <v>SIN CECO</v>
      </c>
      <c r="U2954" s="3" t="str">
        <f t="shared" si="369"/>
        <v>NO</v>
      </c>
      <c r="V2954" t="str">
        <f t="shared" si="370"/>
        <v>HOTEL ALOFT **-Compromisos Pactados</v>
      </c>
      <c r="W2954" s="53">
        <f t="shared" si="371"/>
        <v>4</v>
      </c>
      <c r="X2954">
        <f t="shared" si="372"/>
        <v>4</v>
      </c>
      <c r="Y2954">
        <f>IF(ISNA(VLOOKUP(B2954,CECOS_SIN_IDENTIFICAR!$A$2:$D$146,4,0)),"SIN CECO",IF(VLOOKUP(B2954,CECOS_SIN_IDENTIFICAR!$A$2:$D$146,4,0)=0,"SIN CECO",VLOOKUP(B2954,CECOS_SIN_IDENTIFICAR!$A$2:$D$146,4,0)))</f>
        <v>1212</v>
      </c>
      <c r="Z2954">
        <f t="shared" si="373"/>
        <v>1212</v>
      </c>
      <c r="AA2954" s="3" t="s">
        <v>213</v>
      </c>
      <c r="AB2954" t="str">
        <f t="shared" si="374"/>
        <v>d. Disposición del personal de PAYC a las solicitudes del cliente-Compromisos Pactados</v>
      </c>
      <c r="AC2954" t="str">
        <f>VLOOKUP(AB2954,CODIFICACION_PREGUNTAS!$C$2:$D$35,2,0)</f>
        <v>COMPROMISOS004</v>
      </c>
    </row>
    <row r="2955" spans="1:29" x14ac:dyDescent="0.25">
      <c r="A2955" s="3">
        <f t="shared" si="375"/>
        <v>2954</v>
      </c>
      <c r="B2955" s="3" t="s">
        <v>247</v>
      </c>
      <c r="C2955" s="32">
        <v>40787</v>
      </c>
      <c r="D2955" s="3" t="s">
        <v>213</v>
      </c>
      <c r="E2955" s="3"/>
      <c r="F2955" s="3"/>
      <c r="G2955" s="2" t="s">
        <v>39</v>
      </c>
      <c r="H2955" s="2" t="s">
        <v>35</v>
      </c>
      <c r="I2955" s="3">
        <v>4</v>
      </c>
      <c r="J2955" s="3" t="s">
        <v>183</v>
      </c>
      <c r="K2955" s="3"/>
      <c r="L2955" s="3"/>
      <c r="M2955" s="3"/>
      <c r="N2955" s="3"/>
      <c r="O2955" s="3"/>
      <c r="P2955" s="3"/>
      <c r="Q2955" s="3"/>
      <c r="R2955" s="3"/>
      <c r="S2955" s="3"/>
      <c r="T2955" s="3" t="str">
        <f t="shared" si="368"/>
        <v>SIN CECO</v>
      </c>
      <c r="U2955" s="3" t="str">
        <f t="shared" si="369"/>
        <v>NO</v>
      </c>
      <c r="V2955" t="str">
        <f t="shared" si="370"/>
        <v>HOTEL ALOFT **-Compromisos Pactados</v>
      </c>
      <c r="W2955" s="53">
        <f t="shared" si="371"/>
        <v>4</v>
      </c>
      <c r="X2955">
        <f t="shared" si="372"/>
        <v>4</v>
      </c>
      <c r="Y2955">
        <f>IF(ISNA(VLOOKUP(B2955,CECOS_SIN_IDENTIFICAR!$A$2:$D$146,4,0)),"SIN CECO",IF(VLOOKUP(B2955,CECOS_SIN_IDENTIFICAR!$A$2:$D$146,4,0)=0,"SIN CECO",VLOOKUP(B2955,CECOS_SIN_IDENTIFICAR!$A$2:$D$146,4,0)))</f>
        <v>1212</v>
      </c>
      <c r="Z2955">
        <f t="shared" si="373"/>
        <v>1212</v>
      </c>
      <c r="AA2955" s="3" t="s">
        <v>213</v>
      </c>
      <c r="AB2955" t="str">
        <f t="shared" si="374"/>
        <v>e. Coherencia entre lo solicitado y lo entregado-Compromisos Pactados</v>
      </c>
      <c r="AC2955" t="str">
        <f>VLOOKUP(AB2955,CODIFICACION_PREGUNTAS!$C$2:$D$35,2,0)</f>
        <v>COMPROMISOS005</v>
      </c>
    </row>
    <row r="2956" spans="1:29" x14ac:dyDescent="0.25">
      <c r="A2956" s="3">
        <f t="shared" si="375"/>
        <v>2955</v>
      </c>
      <c r="B2956" s="3" t="s">
        <v>247</v>
      </c>
      <c r="C2956" s="32">
        <v>40787</v>
      </c>
      <c r="D2956" s="3" t="s">
        <v>213</v>
      </c>
      <c r="E2956" s="3"/>
      <c r="F2956" s="3"/>
      <c r="G2956" s="2" t="s">
        <v>40</v>
      </c>
      <c r="H2956" s="2" t="s">
        <v>40</v>
      </c>
      <c r="I2956" s="3">
        <v>4</v>
      </c>
      <c r="J2956" s="3" t="s">
        <v>183</v>
      </c>
      <c r="K2956" s="3"/>
      <c r="L2956" s="3"/>
      <c r="M2956" s="3"/>
      <c r="N2956" s="3"/>
      <c r="O2956" s="3"/>
      <c r="P2956" s="3"/>
      <c r="Q2956" s="3"/>
      <c r="R2956" s="3"/>
      <c r="S2956" s="3"/>
      <c r="T2956" s="3" t="str">
        <f t="shared" si="368"/>
        <v>SIN CECO</v>
      </c>
      <c r="U2956" s="3" t="str">
        <f t="shared" si="369"/>
        <v>NO</v>
      </c>
      <c r="V2956" t="str">
        <f t="shared" si="370"/>
        <v>HOTEL ALOFT **-Grado de Satisfacción con el Servicio Prestado</v>
      </c>
      <c r="W2956" s="53">
        <f t="shared" si="371"/>
        <v>4</v>
      </c>
      <c r="X2956">
        <f t="shared" si="372"/>
        <v>4</v>
      </c>
      <c r="Y2956">
        <f>IF(ISNA(VLOOKUP(B2956,CECOS_SIN_IDENTIFICAR!$A$2:$D$146,4,0)),"SIN CECO",IF(VLOOKUP(B2956,CECOS_SIN_IDENTIFICAR!$A$2:$D$146,4,0)=0,"SIN CECO",VLOOKUP(B2956,CECOS_SIN_IDENTIFICAR!$A$2:$D$146,4,0)))</f>
        <v>1212</v>
      </c>
      <c r="Z2956">
        <f t="shared" si="373"/>
        <v>1212</v>
      </c>
      <c r="AA2956" s="3" t="s">
        <v>213</v>
      </c>
      <c r="AB2956" t="str">
        <f t="shared" si="374"/>
        <v>Grado de Satisfacción con el Servicio Prestado-Grado de Satisfacción con el Servicio Prestado</v>
      </c>
      <c r="AC2956" t="str">
        <f>VLOOKUP(AB2956,CODIFICACION_PREGUNTAS!$C$2:$D$35,2,0)</f>
        <v>SATISFACCION001</v>
      </c>
    </row>
    <row r="2957" spans="1:29" x14ac:dyDescent="0.25">
      <c r="A2957" s="3">
        <f t="shared" si="375"/>
        <v>2956</v>
      </c>
      <c r="B2957" s="3" t="s">
        <v>247</v>
      </c>
      <c r="C2957" s="32">
        <v>40787</v>
      </c>
      <c r="D2957" s="3" t="s">
        <v>213</v>
      </c>
      <c r="E2957" s="3"/>
      <c r="F2957" s="3"/>
      <c r="G2957" s="2" t="s">
        <v>41</v>
      </c>
      <c r="H2957" s="2" t="s">
        <v>41</v>
      </c>
      <c r="I2957" s="3">
        <v>4</v>
      </c>
      <c r="J2957" s="3" t="s">
        <v>183</v>
      </c>
      <c r="K2957" s="3"/>
      <c r="L2957" s="3"/>
      <c r="M2957" s="3"/>
      <c r="N2957" s="3"/>
      <c r="O2957" s="3"/>
      <c r="P2957" s="3"/>
      <c r="Q2957" s="3"/>
      <c r="R2957" s="3"/>
      <c r="S2957" s="3"/>
      <c r="T2957" s="3" t="str">
        <f t="shared" si="368"/>
        <v>SIN CECO</v>
      </c>
      <c r="U2957" s="3" t="str">
        <f t="shared" si="369"/>
        <v>NO</v>
      </c>
      <c r="V2957" t="str">
        <f t="shared" si="370"/>
        <v>HOTEL ALOFT **-Posibilidad de Volver a Contratar con PAYC</v>
      </c>
      <c r="W2957" s="53">
        <f t="shared" si="371"/>
        <v>4</v>
      </c>
      <c r="X2957">
        <f t="shared" si="372"/>
        <v>4</v>
      </c>
      <c r="Y2957">
        <f>IF(ISNA(VLOOKUP(B2957,CECOS_SIN_IDENTIFICAR!$A$2:$D$146,4,0)),"SIN CECO",IF(VLOOKUP(B2957,CECOS_SIN_IDENTIFICAR!$A$2:$D$146,4,0)=0,"SIN CECO",VLOOKUP(B2957,CECOS_SIN_IDENTIFICAR!$A$2:$D$146,4,0)))</f>
        <v>1212</v>
      </c>
      <c r="Z2957">
        <f t="shared" si="373"/>
        <v>1212</v>
      </c>
      <c r="AA2957" s="3" t="s">
        <v>213</v>
      </c>
      <c r="AB2957" t="str">
        <f t="shared" si="374"/>
        <v>Posibilidad de Volver a Contratar con PAYC-Posibilidad de Volver a Contratar con PAYC</v>
      </c>
      <c r="AC2957" t="str">
        <f>VLOOKUP(AB2957,CODIFICACION_PREGUNTAS!$C$2:$D$35,2,0)</f>
        <v>VOLVER001</v>
      </c>
    </row>
    <row r="2958" spans="1:29" x14ac:dyDescent="0.25">
      <c r="A2958" s="3">
        <f t="shared" si="375"/>
        <v>2957</v>
      </c>
      <c r="B2958" s="3" t="s">
        <v>247</v>
      </c>
      <c r="C2958" s="32">
        <v>40787</v>
      </c>
      <c r="D2958" s="3" t="s">
        <v>213</v>
      </c>
      <c r="E2958" s="3"/>
      <c r="F2958" s="3"/>
      <c r="G2958" s="2" t="s">
        <v>42</v>
      </c>
      <c r="H2958" s="6" t="s">
        <v>43</v>
      </c>
      <c r="I2958" s="3" t="s">
        <v>56</v>
      </c>
      <c r="J2958" s="3" t="s">
        <v>183</v>
      </c>
      <c r="K2958" s="3"/>
      <c r="L2958" s="3"/>
      <c r="M2958" s="3"/>
      <c r="N2958" s="3"/>
      <c r="O2958" s="3"/>
      <c r="P2958" s="3"/>
      <c r="Q2958" s="3"/>
      <c r="R2958" s="3"/>
      <c r="S2958" s="3"/>
      <c r="T2958" s="3" t="str">
        <f t="shared" si="368"/>
        <v>SIN CECO</v>
      </c>
      <c r="U2958" s="3" t="str">
        <f t="shared" si="369"/>
        <v>NO</v>
      </c>
      <c r="V2958" t="str">
        <f t="shared" si="370"/>
        <v>HOTEL ALOFT **-Fortalezas PAYC</v>
      </c>
      <c r="W2958" s="53" t="str">
        <f t="shared" si="371"/>
        <v>-</v>
      </c>
      <c r="X2958">
        <f t="shared" si="372"/>
        <v>0</v>
      </c>
      <c r="Y2958">
        <f>IF(ISNA(VLOOKUP(B2958,CECOS_SIN_IDENTIFICAR!$A$2:$D$146,4,0)),"SIN CECO",IF(VLOOKUP(B2958,CECOS_SIN_IDENTIFICAR!$A$2:$D$146,4,0)=0,"SIN CECO",VLOOKUP(B2958,CECOS_SIN_IDENTIFICAR!$A$2:$D$146,4,0)))</f>
        <v>1212</v>
      </c>
      <c r="Z2958">
        <f t="shared" si="373"/>
        <v>1212</v>
      </c>
      <c r="AA2958" s="3" t="s">
        <v>213</v>
      </c>
      <c r="AB2958" t="str">
        <f t="shared" si="374"/>
        <v>Principales fortalezas en el servicio que presta PAYC-Fortalezas PAYC</v>
      </c>
      <c r="AC2958" t="str">
        <f>VLOOKUP(AB2958,CODIFICACION_PREGUNTAS!$C$2:$D$35,2,0)</f>
        <v>FORT001</v>
      </c>
    </row>
    <row r="2959" spans="1:29" x14ac:dyDescent="0.25">
      <c r="A2959" s="3">
        <f t="shared" si="375"/>
        <v>2958</v>
      </c>
      <c r="B2959" s="3" t="s">
        <v>247</v>
      </c>
      <c r="C2959" s="32">
        <v>40787</v>
      </c>
      <c r="D2959" s="3" t="s">
        <v>213</v>
      </c>
      <c r="E2959" s="3"/>
      <c r="F2959" s="3"/>
      <c r="G2959" s="2" t="s">
        <v>44</v>
      </c>
      <c r="H2959" s="6" t="s">
        <v>45</v>
      </c>
      <c r="I2959" s="3" t="s">
        <v>56</v>
      </c>
      <c r="J2959" s="3" t="s">
        <v>183</v>
      </c>
      <c r="K2959" s="3"/>
      <c r="L2959" s="3"/>
      <c r="M2959" s="3"/>
      <c r="N2959" s="3"/>
      <c r="O2959" s="3"/>
      <c r="P2959" s="3"/>
      <c r="Q2959" s="3"/>
      <c r="R2959" s="3"/>
      <c r="S2959" s="3"/>
      <c r="T2959" s="3" t="str">
        <f t="shared" si="368"/>
        <v>SIN CECO</v>
      </c>
      <c r="U2959" s="3" t="str">
        <f t="shared" si="369"/>
        <v>NO</v>
      </c>
      <c r="V2959" t="str">
        <f t="shared" si="370"/>
        <v>HOTEL ALOFT **-Debilidades PAYC</v>
      </c>
      <c r="W2959" s="53" t="str">
        <f t="shared" si="371"/>
        <v>-</v>
      </c>
      <c r="X2959">
        <f t="shared" si="372"/>
        <v>0</v>
      </c>
      <c r="Y2959">
        <f>IF(ISNA(VLOOKUP(B2959,CECOS_SIN_IDENTIFICAR!$A$2:$D$146,4,0)),"SIN CECO",IF(VLOOKUP(B2959,CECOS_SIN_IDENTIFICAR!$A$2:$D$146,4,0)=0,"SIN CECO",VLOOKUP(B2959,CECOS_SIN_IDENTIFICAR!$A$2:$D$146,4,0)))</f>
        <v>1212</v>
      </c>
      <c r="Z2959">
        <f t="shared" si="373"/>
        <v>1212</v>
      </c>
      <c r="AA2959" s="3" t="s">
        <v>213</v>
      </c>
      <c r="AB2959" t="str">
        <f t="shared" si="374"/>
        <v>Principales debilidades en el servicio que presta PAYC-Debilidades PAYC</v>
      </c>
      <c r="AC2959" t="str">
        <f>VLOOKUP(AB2959,CODIFICACION_PREGUNTAS!$C$2:$D$35,2,0)</f>
        <v>DEB001</v>
      </c>
    </row>
    <row r="2960" spans="1:29" x14ac:dyDescent="0.25">
      <c r="A2960" s="3">
        <f t="shared" si="375"/>
        <v>2959</v>
      </c>
      <c r="B2960" s="3" t="s">
        <v>270</v>
      </c>
      <c r="C2960" s="32">
        <v>40969</v>
      </c>
      <c r="D2960" s="3" t="s">
        <v>52</v>
      </c>
      <c r="E2960" s="3"/>
      <c r="F2960" s="3"/>
      <c r="G2960" s="2" t="s">
        <v>5</v>
      </c>
      <c r="H2960" s="3" t="s">
        <v>6</v>
      </c>
      <c r="I2960" s="3">
        <v>3</v>
      </c>
      <c r="J2960" s="3" t="s">
        <v>183</v>
      </c>
      <c r="K2960" s="3"/>
      <c r="L2960" s="3"/>
      <c r="M2960" s="3"/>
      <c r="N2960" s="3"/>
      <c r="O2960" s="3"/>
      <c r="P2960" s="3"/>
      <c r="Q2960" s="3"/>
      <c r="R2960" s="3"/>
      <c r="S2960" s="3"/>
      <c r="T2960" s="3" t="str">
        <f t="shared" si="368"/>
        <v>SIN CECO</v>
      </c>
      <c r="U2960" s="3" t="str">
        <f t="shared" si="369"/>
        <v>NO</v>
      </c>
      <c r="V2960" t="str">
        <f t="shared" si="370"/>
        <v>CLÍNICA LA COLINA 12-ABR-12-Soporte Técnico</v>
      </c>
      <c r="W2960" s="53">
        <f t="shared" si="371"/>
        <v>3</v>
      </c>
      <c r="X2960">
        <f t="shared" si="372"/>
        <v>3</v>
      </c>
      <c r="Y2960">
        <f>IF(ISNA(VLOOKUP(B2960,CECOS_SIN_IDENTIFICAR!$A$2:$D$146,4,0)),"SIN CECO",IF(VLOOKUP(B2960,CECOS_SIN_IDENTIFICAR!$A$2:$D$146,4,0)=0,"SIN CECO",VLOOKUP(B2960,CECOS_SIN_IDENTIFICAR!$A$2:$D$146,4,0)))</f>
        <v>1309</v>
      </c>
      <c r="Z2960">
        <f t="shared" si="373"/>
        <v>1309</v>
      </c>
      <c r="AA2960" s="3" t="s">
        <v>52</v>
      </c>
      <c r="AB2960" t="str">
        <f t="shared" si="374"/>
        <v>a. Conocimiento específico de temas aplicables al proyecto-Soporte Técnico</v>
      </c>
      <c r="AC2960" t="str">
        <f>VLOOKUP(AB2960,CODIFICACION_PREGUNTAS!$C$2:$D$35,2,0)</f>
        <v>SOPORTE_TEC001</v>
      </c>
    </row>
    <row r="2961" spans="1:29" x14ac:dyDescent="0.25">
      <c r="A2961" s="3">
        <f t="shared" si="375"/>
        <v>2960</v>
      </c>
      <c r="B2961" s="3" t="s">
        <v>270</v>
      </c>
      <c r="C2961" s="32">
        <v>40969</v>
      </c>
      <c r="D2961" s="3" t="s">
        <v>52</v>
      </c>
      <c r="E2961" s="3"/>
      <c r="F2961" s="3"/>
      <c r="G2961" s="2" t="s">
        <v>7</v>
      </c>
      <c r="H2961" s="3" t="s">
        <v>6</v>
      </c>
      <c r="I2961" s="3">
        <v>4</v>
      </c>
      <c r="J2961" s="3" t="s">
        <v>183</v>
      </c>
      <c r="K2961" s="3"/>
      <c r="L2961" s="3"/>
      <c r="M2961" s="3"/>
      <c r="N2961" s="3"/>
      <c r="O2961" s="3"/>
      <c r="P2961" s="3"/>
      <c r="Q2961" s="3"/>
      <c r="R2961" s="3"/>
      <c r="S2961" s="3"/>
      <c r="T2961" s="3" t="str">
        <f t="shared" si="368"/>
        <v>SIN CECO</v>
      </c>
      <c r="U2961" s="3" t="str">
        <f t="shared" si="369"/>
        <v>NO</v>
      </c>
      <c r="V2961" t="str">
        <f t="shared" si="370"/>
        <v>CLÍNICA LA COLINA 12-ABR-12-Soporte Técnico</v>
      </c>
      <c r="W2961" s="53">
        <f t="shared" si="371"/>
        <v>4</v>
      </c>
      <c r="X2961">
        <f t="shared" si="372"/>
        <v>4</v>
      </c>
      <c r="Y2961">
        <f>IF(ISNA(VLOOKUP(B2961,CECOS_SIN_IDENTIFICAR!$A$2:$D$146,4,0)),"SIN CECO",IF(VLOOKUP(B2961,CECOS_SIN_IDENTIFICAR!$A$2:$D$146,4,0)=0,"SIN CECO",VLOOKUP(B2961,CECOS_SIN_IDENTIFICAR!$A$2:$D$146,4,0)))</f>
        <v>1309</v>
      </c>
      <c r="Z2961">
        <f t="shared" si="373"/>
        <v>1309</v>
      </c>
      <c r="AA2961" s="3" t="s">
        <v>52</v>
      </c>
      <c r="AB2961" t="str">
        <f t="shared" si="374"/>
        <v>b. Idoneidad y Calidad del soporte-Soporte Técnico</v>
      </c>
      <c r="AC2961" t="str">
        <f>VLOOKUP(AB2961,CODIFICACION_PREGUNTAS!$C$2:$D$35,2,0)</f>
        <v>SOPORTE_TEC002</v>
      </c>
    </row>
    <row r="2962" spans="1:29" x14ac:dyDescent="0.25">
      <c r="A2962" s="3">
        <f t="shared" si="375"/>
        <v>2961</v>
      </c>
      <c r="B2962" s="3" t="s">
        <v>270</v>
      </c>
      <c r="C2962" s="32">
        <v>40969</v>
      </c>
      <c r="D2962" s="3" t="s">
        <v>52</v>
      </c>
      <c r="E2962" s="3"/>
      <c r="F2962" s="3"/>
      <c r="G2962" s="2" t="s">
        <v>8</v>
      </c>
      <c r="H2962" s="3" t="s">
        <v>6</v>
      </c>
      <c r="I2962" s="3">
        <v>4</v>
      </c>
      <c r="J2962" s="3" t="s">
        <v>183</v>
      </c>
      <c r="K2962" s="3"/>
      <c r="L2962" s="3"/>
      <c r="M2962" s="3"/>
      <c r="N2962" s="3"/>
      <c r="O2962" s="3"/>
      <c r="P2962" s="3"/>
      <c r="Q2962" s="3"/>
      <c r="R2962" s="3"/>
      <c r="S2962" s="3"/>
      <c r="T2962" s="3" t="str">
        <f t="shared" si="368"/>
        <v>SIN CECO</v>
      </c>
      <c r="U2962" s="3" t="str">
        <f t="shared" si="369"/>
        <v>NO</v>
      </c>
      <c r="V2962" t="str">
        <f t="shared" si="370"/>
        <v>CLÍNICA LA COLINA 12-ABR-12-Soporte Técnico</v>
      </c>
      <c r="W2962" s="53">
        <f t="shared" si="371"/>
        <v>4</v>
      </c>
      <c r="X2962">
        <f t="shared" si="372"/>
        <v>4</v>
      </c>
      <c r="Y2962">
        <f>IF(ISNA(VLOOKUP(B2962,CECOS_SIN_IDENTIFICAR!$A$2:$D$146,4,0)),"SIN CECO",IF(VLOOKUP(B2962,CECOS_SIN_IDENTIFICAR!$A$2:$D$146,4,0)=0,"SIN CECO",VLOOKUP(B2962,CECOS_SIN_IDENTIFICAR!$A$2:$D$146,4,0)))</f>
        <v>1309</v>
      </c>
      <c r="Z2962">
        <f t="shared" si="373"/>
        <v>1309</v>
      </c>
      <c r="AA2962" s="3" t="s">
        <v>52</v>
      </c>
      <c r="AB2962" t="str">
        <f t="shared" si="374"/>
        <v>c. Cumplimiento de especificaciones técnicas de construcción-Soporte Técnico</v>
      </c>
      <c r="AC2962" t="str">
        <f>VLOOKUP(AB2962,CODIFICACION_PREGUNTAS!$C$2:$D$35,2,0)</f>
        <v>SOPORTE_TEC003</v>
      </c>
    </row>
    <row r="2963" spans="1:29" x14ac:dyDescent="0.25">
      <c r="A2963" s="3">
        <f t="shared" si="375"/>
        <v>2962</v>
      </c>
      <c r="B2963" s="3" t="s">
        <v>270</v>
      </c>
      <c r="C2963" s="32">
        <v>40969</v>
      </c>
      <c r="D2963" s="3" t="s">
        <v>52</v>
      </c>
      <c r="E2963" s="3"/>
      <c r="F2963" s="3"/>
      <c r="G2963" s="2" t="s">
        <v>9</v>
      </c>
      <c r="H2963" s="3" t="s">
        <v>6</v>
      </c>
      <c r="I2963" s="3" t="s">
        <v>431</v>
      </c>
      <c r="J2963" s="3" t="s">
        <v>183</v>
      </c>
      <c r="K2963" s="3"/>
      <c r="L2963" s="3"/>
      <c r="M2963" s="3"/>
      <c r="N2963" s="3"/>
      <c r="O2963" s="3"/>
      <c r="P2963" s="3"/>
      <c r="Q2963" s="3"/>
      <c r="R2963" s="3"/>
      <c r="S2963" s="3"/>
      <c r="T2963" s="3" t="str">
        <f t="shared" si="368"/>
        <v>SIN CECO</v>
      </c>
      <c r="U2963" s="3" t="str">
        <f t="shared" si="369"/>
        <v>NO</v>
      </c>
      <c r="V2963" t="str">
        <f t="shared" si="370"/>
        <v>CLÍNICA LA COLINA 12-ABR-12-Soporte Técnico</v>
      </c>
      <c r="W2963" s="53" t="str">
        <f t="shared" si="371"/>
        <v>N/A</v>
      </c>
      <c r="X2963">
        <f t="shared" si="372"/>
        <v>0</v>
      </c>
      <c r="Y2963">
        <f>IF(ISNA(VLOOKUP(B2963,CECOS_SIN_IDENTIFICAR!$A$2:$D$146,4,0)),"SIN CECO",IF(VLOOKUP(B2963,CECOS_SIN_IDENTIFICAR!$A$2:$D$146,4,0)=0,"SIN CECO",VLOOKUP(B2963,CECOS_SIN_IDENTIFICAR!$A$2:$D$146,4,0)))</f>
        <v>1309</v>
      </c>
      <c r="Z2963">
        <f t="shared" si="373"/>
        <v>1309</v>
      </c>
      <c r="AA2963" s="3" t="s">
        <v>52</v>
      </c>
      <c r="AB2963" t="str">
        <f t="shared" si="374"/>
        <v>d. Confiabilidad de los conceptos aplicados-Soporte Técnico</v>
      </c>
      <c r="AC2963" t="str">
        <f>VLOOKUP(AB2963,CODIFICACION_PREGUNTAS!$C$2:$D$35,2,0)</f>
        <v>SOPORTE_TEC004</v>
      </c>
    </row>
    <row r="2964" spans="1:29" x14ac:dyDescent="0.25">
      <c r="A2964" s="3">
        <f t="shared" si="375"/>
        <v>2963</v>
      </c>
      <c r="B2964" s="3" t="s">
        <v>270</v>
      </c>
      <c r="C2964" s="32">
        <v>40969</v>
      </c>
      <c r="D2964" s="3" t="s">
        <v>52</v>
      </c>
      <c r="E2964" s="3"/>
      <c r="F2964" s="3"/>
      <c r="G2964" s="2" t="s">
        <v>10</v>
      </c>
      <c r="H2964" s="3" t="s">
        <v>6</v>
      </c>
      <c r="I2964" s="3">
        <v>3</v>
      </c>
      <c r="J2964" s="3" t="s">
        <v>183</v>
      </c>
      <c r="K2964" s="3"/>
      <c r="L2964" s="3"/>
      <c r="M2964" s="3"/>
      <c r="N2964" s="3"/>
      <c r="O2964" s="3"/>
      <c r="P2964" s="3"/>
      <c r="Q2964" s="3"/>
      <c r="R2964" s="3"/>
      <c r="S2964" s="3"/>
      <c r="T2964" s="3" t="str">
        <f t="shared" si="368"/>
        <v>SIN CECO</v>
      </c>
      <c r="U2964" s="3" t="str">
        <f t="shared" si="369"/>
        <v>NO</v>
      </c>
      <c r="V2964" t="str">
        <f t="shared" si="370"/>
        <v>CLÍNICA LA COLINA 12-ABR-12-Soporte Técnico</v>
      </c>
      <c r="W2964" s="53">
        <f t="shared" si="371"/>
        <v>3</v>
      </c>
      <c r="X2964">
        <f t="shared" si="372"/>
        <v>3</v>
      </c>
      <c r="Y2964">
        <f>IF(ISNA(VLOOKUP(B2964,CECOS_SIN_IDENTIFICAR!$A$2:$D$146,4,0)),"SIN CECO",IF(VLOOKUP(B2964,CECOS_SIN_IDENTIFICAR!$A$2:$D$146,4,0)=0,"SIN CECO",VLOOKUP(B2964,CECOS_SIN_IDENTIFICAR!$A$2:$D$146,4,0)))</f>
        <v>1309</v>
      </c>
      <c r="Z2964">
        <f t="shared" si="373"/>
        <v>1309</v>
      </c>
      <c r="AA2964" s="3" t="s">
        <v>52</v>
      </c>
      <c r="AB2964" t="str">
        <f t="shared" si="374"/>
        <v>e. Oportunidad en entrega de información o requerimientos-Soporte Técnico</v>
      </c>
      <c r="AC2964" t="str">
        <f>VLOOKUP(AB2964,CODIFICACION_PREGUNTAS!$C$2:$D$35,2,0)</f>
        <v>SOPORTE_TEC005</v>
      </c>
    </row>
    <row r="2965" spans="1:29" x14ac:dyDescent="0.25">
      <c r="A2965" s="3">
        <f t="shared" si="375"/>
        <v>2964</v>
      </c>
      <c r="B2965" s="3" t="s">
        <v>270</v>
      </c>
      <c r="C2965" s="32">
        <v>40969</v>
      </c>
      <c r="D2965" s="3" t="s">
        <v>52</v>
      </c>
      <c r="E2965" s="3"/>
      <c r="F2965" s="3"/>
      <c r="G2965" s="2" t="s">
        <v>11</v>
      </c>
      <c r="H2965" s="3" t="s">
        <v>12</v>
      </c>
      <c r="I2965" s="3">
        <v>4</v>
      </c>
      <c r="J2965" s="3" t="s">
        <v>183</v>
      </c>
      <c r="K2965" s="3"/>
      <c r="L2965" s="3"/>
      <c r="M2965" s="3"/>
      <c r="N2965" s="3"/>
      <c r="O2965" s="3"/>
      <c r="P2965" s="3"/>
      <c r="Q2965" s="3"/>
      <c r="R2965" s="3"/>
      <c r="S2965" s="3"/>
      <c r="T2965" s="3" t="str">
        <f t="shared" si="368"/>
        <v>SIN CECO</v>
      </c>
      <c r="U2965" s="3" t="str">
        <f t="shared" si="369"/>
        <v>NO</v>
      </c>
      <c r="V2965" t="str">
        <f t="shared" si="370"/>
        <v>CLÍNICA LA COLINA 12-ABR-12-Soporte Administrativo</v>
      </c>
      <c r="W2965" s="53">
        <f t="shared" si="371"/>
        <v>4</v>
      </c>
      <c r="X2965">
        <f t="shared" si="372"/>
        <v>4</v>
      </c>
      <c r="Y2965">
        <f>IF(ISNA(VLOOKUP(B2965,CECOS_SIN_IDENTIFICAR!$A$2:$D$146,4,0)),"SIN CECO",IF(VLOOKUP(B2965,CECOS_SIN_IDENTIFICAR!$A$2:$D$146,4,0)=0,"SIN CECO",VLOOKUP(B2965,CECOS_SIN_IDENTIFICAR!$A$2:$D$146,4,0)))</f>
        <v>1309</v>
      </c>
      <c r="Z2965">
        <f t="shared" si="373"/>
        <v>1309</v>
      </c>
      <c r="AA2965" s="3" t="s">
        <v>52</v>
      </c>
      <c r="AB2965" t="str">
        <f t="shared" si="374"/>
        <v>a. Oportunidad de la gestión en obra-Soporte Administrativo</v>
      </c>
      <c r="AC2965" t="str">
        <f>VLOOKUP(AB2965,CODIFICACION_PREGUNTAS!$C$2:$D$35,2,0)</f>
        <v>SOPORTE_ADMON001</v>
      </c>
    </row>
    <row r="2966" spans="1:29" x14ac:dyDescent="0.25">
      <c r="A2966" s="3">
        <f t="shared" si="375"/>
        <v>2965</v>
      </c>
      <c r="B2966" s="3" t="s">
        <v>270</v>
      </c>
      <c r="C2966" s="32">
        <v>40969</v>
      </c>
      <c r="D2966" s="3" t="s">
        <v>52</v>
      </c>
      <c r="E2966" s="3"/>
      <c r="F2966" s="3"/>
      <c r="G2966" s="2" t="s">
        <v>13</v>
      </c>
      <c r="H2966" s="3" t="s">
        <v>12</v>
      </c>
      <c r="I2966" s="3">
        <v>4</v>
      </c>
      <c r="J2966" s="3" t="s">
        <v>183</v>
      </c>
      <c r="K2966" s="3"/>
      <c r="L2966" s="3"/>
      <c r="M2966" s="3"/>
      <c r="N2966" s="3"/>
      <c r="O2966" s="3"/>
      <c r="P2966" s="3"/>
      <c r="Q2966" s="3"/>
      <c r="R2966" s="3"/>
      <c r="S2966" s="3"/>
      <c r="T2966" s="3" t="str">
        <f t="shared" si="368"/>
        <v>SIN CECO</v>
      </c>
      <c r="U2966" s="3" t="str">
        <f t="shared" si="369"/>
        <v>NO</v>
      </c>
      <c r="V2966" t="str">
        <f t="shared" si="370"/>
        <v>CLÍNICA LA COLINA 12-ABR-12-Soporte Administrativo</v>
      </c>
      <c r="W2966" s="53">
        <f t="shared" si="371"/>
        <v>4</v>
      </c>
      <c r="X2966">
        <f t="shared" si="372"/>
        <v>4</v>
      </c>
      <c r="Y2966">
        <f>IF(ISNA(VLOOKUP(B2966,CECOS_SIN_IDENTIFICAR!$A$2:$D$146,4,0)),"SIN CECO",IF(VLOOKUP(B2966,CECOS_SIN_IDENTIFICAR!$A$2:$D$146,4,0)=0,"SIN CECO",VLOOKUP(B2966,CECOS_SIN_IDENTIFICAR!$A$2:$D$146,4,0)))</f>
        <v>1309</v>
      </c>
      <c r="Z2966">
        <f t="shared" si="373"/>
        <v>1309</v>
      </c>
      <c r="AA2966" s="3" t="s">
        <v>52</v>
      </c>
      <c r="AB2966" t="str">
        <f t="shared" si="374"/>
        <v>b. Manejo administrativo del proyecto-Soporte Administrativo</v>
      </c>
      <c r="AC2966" t="str">
        <f>VLOOKUP(AB2966,CODIFICACION_PREGUNTAS!$C$2:$D$35,2,0)</f>
        <v>SOPORTE_ADMON002</v>
      </c>
    </row>
    <row r="2967" spans="1:29" x14ac:dyDescent="0.25">
      <c r="A2967" s="3">
        <f t="shared" si="375"/>
        <v>2966</v>
      </c>
      <c r="B2967" s="3" t="s">
        <v>270</v>
      </c>
      <c r="C2967" s="32">
        <v>40969</v>
      </c>
      <c r="D2967" s="3" t="s">
        <v>52</v>
      </c>
      <c r="E2967" s="3"/>
      <c r="F2967" s="3"/>
      <c r="G2967" s="2" t="s">
        <v>14</v>
      </c>
      <c r="H2967" s="3" t="s">
        <v>12</v>
      </c>
      <c r="I2967" s="3">
        <v>3</v>
      </c>
      <c r="J2967" s="3" t="s">
        <v>183</v>
      </c>
      <c r="K2967" s="3"/>
      <c r="L2967" s="3"/>
      <c r="M2967" s="3"/>
      <c r="N2967" s="3"/>
      <c r="O2967" s="3"/>
      <c r="P2967" s="3"/>
      <c r="Q2967" s="3"/>
      <c r="R2967" s="3"/>
      <c r="S2967" s="3"/>
      <c r="T2967" s="3" t="str">
        <f t="shared" si="368"/>
        <v>SIN CECO</v>
      </c>
      <c r="U2967" s="3" t="str">
        <f t="shared" si="369"/>
        <v>NO</v>
      </c>
      <c r="V2967" t="str">
        <f t="shared" si="370"/>
        <v>CLÍNICA LA COLINA 12-ABR-12-Soporte Administrativo</v>
      </c>
      <c r="W2967" s="53">
        <f t="shared" si="371"/>
        <v>3</v>
      </c>
      <c r="X2967">
        <f t="shared" si="372"/>
        <v>3</v>
      </c>
      <c r="Y2967">
        <f>IF(ISNA(VLOOKUP(B2967,CECOS_SIN_IDENTIFICAR!$A$2:$D$146,4,0)),"SIN CECO",IF(VLOOKUP(B2967,CECOS_SIN_IDENTIFICAR!$A$2:$D$146,4,0)=0,"SIN CECO",VLOOKUP(B2967,CECOS_SIN_IDENTIFICAR!$A$2:$D$146,4,0)))</f>
        <v>1309</v>
      </c>
      <c r="Z2967">
        <f t="shared" si="373"/>
        <v>1309</v>
      </c>
      <c r="AA2967" s="3" t="s">
        <v>52</v>
      </c>
      <c r="AB2967" t="str">
        <f t="shared" si="374"/>
        <v>c. Información clara y veraz sobre la administración de proyecto-Soporte Administrativo</v>
      </c>
      <c r="AC2967" t="str">
        <f>VLOOKUP(AB2967,CODIFICACION_PREGUNTAS!$C$2:$D$35,2,0)</f>
        <v>SOPORTE_ADMON003</v>
      </c>
    </row>
    <row r="2968" spans="1:29" x14ac:dyDescent="0.25">
      <c r="A2968" s="3">
        <f t="shared" si="375"/>
        <v>2967</v>
      </c>
      <c r="B2968" s="3" t="s">
        <v>270</v>
      </c>
      <c r="C2968" s="32">
        <v>40969</v>
      </c>
      <c r="D2968" s="3" t="s">
        <v>52</v>
      </c>
      <c r="E2968" s="3"/>
      <c r="F2968" s="3"/>
      <c r="G2968" s="2" t="s">
        <v>15</v>
      </c>
      <c r="H2968" s="3" t="s">
        <v>12</v>
      </c>
      <c r="I2968" s="3">
        <v>4</v>
      </c>
      <c r="J2968" s="3" t="s">
        <v>183</v>
      </c>
      <c r="K2968" s="3"/>
      <c r="L2968" s="3"/>
      <c r="M2968" s="3"/>
      <c r="N2968" s="3"/>
      <c r="O2968" s="3"/>
      <c r="P2968" s="3"/>
      <c r="Q2968" s="3"/>
      <c r="R2968" s="3"/>
      <c r="S2968" s="3"/>
      <c r="T2968" s="3" t="str">
        <f t="shared" si="368"/>
        <v>SIN CECO</v>
      </c>
      <c r="U2968" s="3" t="str">
        <f t="shared" si="369"/>
        <v>NO</v>
      </c>
      <c r="V2968" t="str">
        <f t="shared" si="370"/>
        <v>CLÍNICA LA COLINA 12-ABR-12-Soporte Administrativo</v>
      </c>
      <c r="W2968" s="53">
        <f t="shared" si="371"/>
        <v>4</v>
      </c>
      <c r="X2968">
        <f t="shared" si="372"/>
        <v>4</v>
      </c>
      <c r="Y2968">
        <f>IF(ISNA(VLOOKUP(B2968,CECOS_SIN_IDENTIFICAR!$A$2:$D$146,4,0)),"SIN CECO",IF(VLOOKUP(B2968,CECOS_SIN_IDENTIFICAR!$A$2:$D$146,4,0)=0,"SIN CECO",VLOOKUP(B2968,CECOS_SIN_IDENTIFICAR!$A$2:$D$146,4,0)))</f>
        <v>1309</v>
      </c>
      <c r="Z2968">
        <f t="shared" si="373"/>
        <v>1309</v>
      </c>
      <c r="AA2968" s="3" t="s">
        <v>52</v>
      </c>
      <c r="AB2968" t="str">
        <f t="shared" si="374"/>
        <v>d. Cumplimientos con expectativas del cliente-Soporte Administrativo</v>
      </c>
      <c r="AC2968" t="str">
        <f>VLOOKUP(AB2968,CODIFICACION_PREGUNTAS!$C$2:$D$35,2,0)</f>
        <v>SOPORTE_ADMON004</v>
      </c>
    </row>
    <row r="2969" spans="1:29" x14ac:dyDescent="0.25">
      <c r="A2969" s="3">
        <f t="shared" si="375"/>
        <v>2968</v>
      </c>
      <c r="B2969" s="3" t="s">
        <v>270</v>
      </c>
      <c r="C2969" s="32">
        <v>40969</v>
      </c>
      <c r="D2969" s="3" t="s">
        <v>52</v>
      </c>
      <c r="E2969" s="3"/>
      <c r="F2969" s="3"/>
      <c r="G2969" s="2" t="s">
        <v>16</v>
      </c>
      <c r="H2969" s="3" t="s">
        <v>12</v>
      </c>
      <c r="I2969" s="3">
        <v>4</v>
      </c>
      <c r="J2969" s="3" t="s">
        <v>183</v>
      </c>
      <c r="K2969" s="3"/>
      <c r="L2969" s="3"/>
      <c r="M2969" s="3"/>
      <c r="N2969" s="3"/>
      <c r="O2969" s="3"/>
      <c r="P2969" s="3"/>
      <c r="Q2969" s="3"/>
      <c r="R2969" s="3"/>
      <c r="S2969" s="3"/>
      <c r="T2969" s="3" t="str">
        <f t="shared" si="368"/>
        <v>SIN CECO</v>
      </c>
      <c r="U2969" s="3" t="str">
        <f t="shared" si="369"/>
        <v>NO</v>
      </c>
      <c r="V2969" t="str">
        <f t="shared" si="370"/>
        <v>CLÍNICA LA COLINA 12-ABR-12-Soporte Administrativo</v>
      </c>
      <c r="W2969" s="53">
        <f t="shared" si="371"/>
        <v>4</v>
      </c>
      <c r="X2969">
        <f t="shared" si="372"/>
        <v>4</v>
      </c>
      <c r="Y2969">
        <f>IF(ISNA(VLOOKUP(B2969,CECOS_SIN_IDENTIFICAR!$A$2:$D$146,4,0)),"SIN CECO",IF(VLOOKUP(B2969,CECOS_SIN_IDENTIFICAR!$A$2:$D$146,4,0)=0,"SIN CECO",VLOOKUP(B2969,CECOS_SIN_IDENTIFICAR!$A$2:$D$146,4,0)))</f>
        <v>1309</v>
      </c>
      <c r="Z2969">
        <f t="shared" si="373"/>
        <v>1309</v>
      </c>
      <c r="AA2969" s="3" t="s">
        <v>52</v>
      </c>
      <c r="AB2969" t="str">
        <f t="shared" si="374"/>
        <v>e. Control de presupuesto-Soporte Administrativo</v>
      </c>
      <c r="AC2969" t="str">
        <f>VLOOKUP(AB2969,CODIFICACION_PREGUNTAS!$C$2:$D$35,2,0)</f>
        <v>SOPORTE_ADMON005</v>
      </c>
    </row>
    <row r="2970" spans="1:29" x14ac:dyDescent="0.25">
      <c r="A2970" s="3">
        <f t="shared" si="375"/>
        <v>2969</v>
      </c>
      <c r="B2970" s="3" t="s">
        <v>270</v>
      </c>
      <c r="C2970" s="32">
        <v>40969</v>
      </c>
      <c r="D2970" s="3" t="s">
        <v>52</v>
      </c>
      <c r="E2970" s="3"/>
      <c r="F2970" s="3"/>
      <c r="G2970" s="2" t="s">
        <v>17</v>
      </c>
      <c r="H2970" s="3" t="s">
        <v>18</v>
      </c>
      <c r="I2970" s="3">
        <v>4</v>
      </c>
      <c r="J2970" s="3" t="s">
        <v>183</v>
      </c>
      <c r="K2970" s="3"/>
      <c r="L2970" s="3"/>
      <c r="M2970" s="3"/>
      <c r="N2970" s="3"/>
      <c r="O2970" s="3"/>
      <c r="P2970" s="3"/>
      <c r="Q2970" s="3"/>
      <c r="R2970" s="3"/>
      <c r="S2970" s="3"/>
      <c r="T2970" s="3" t="str">
        <f t="shared" si="368"/>
        <v>SIN CECO</v>
      </c>
      <c r="U2970" s="3" t="str">
        <f t="shared" si="369"/>
        <v>NO</v>
      </c>
      <c r="V2970" t="str">
        <f t="shared" si="370"/>
        <v>CLÍNICA LA COLINA 12-ABR-12-Soporte Directivo (Coordinador y Gerencia)</v>
      </c>
      <c r="W2970" s="53">
        <f t="shared" si="371"/>
        <v>4</v>
      </c>
      <c r="X2970">
        <f t="shared" si="372"/>
        <v>4</v>
      </c>
      <c r="Y2970">
        <f>IF(ISNA(VLOOKUP(B2970,CECOS_SIN_IDENTIFICAR!$A$2:$D$146,4,0)),"SIN CECO",IF(VLOOKUP(B2970,CECOS_SIN_IDENTIFICAR!$A$2:$D$146,4,0)=0,"SIN CECO",VLOOKUP(B2970,CECOS_SIN_IDENTIFICAR!$A$2:$D$146,4,0)))</f>
        <v>1309</v>
      </c>
      <c r="Z2970">
        <f t="shared" si="373"/>
        <v>1309</v>
      </c>
      <c r="AA2970" s="3" t="s">
        <v>52</v>
      </c>
      <c r="AB2970" t="str">
        <f t="shared" si="374"/>
        <v>a. Apoyo y presencia en el proyecto-Soporte Directivo (Coordinador y Gerencia)</v>
      </c>
      <c r="AC2970" t="str">
        <f>VLOOKUP(AB2970,CODIFICACION_PREGUNTAS!$C$2:$D$35,2,0)</f>
        <v>SOPORTE_DIR001</v>
      </c>
    </row>
    <row r="2971" spans="1:29" x14ac:dyDescent="0.25">
      <c r="A2971" s="3">
        <f t="shared" si="375"/>
        <v>2970</v>
      </c>
      <c r="B2971" s="3" t="s">
        <v>270</v>
      </c>
      <c r="C2971" s="32">
        <v>40969</v>
      </c>
      <c r="D2971" s="3" t="s">
        <v>52</v>
      </c>
      <c r="E2971" s="3"/>
      <c r="F2971" s="3"/>
      <c r="G2971" s="2" t="s">
        <v>19</v>
      </c>
      <c r="H2971" s="3" t="s">
        <v>18</v>
      </c>
      <c r="I2971" s="3">
        <v>3</v>
      </c>
      <c r="J2971" s="3" t="s">
        <v>183</v>
      </c>
      <c r="K2971" s="3"/>
      <c r="L2971" s="3"/>
      <c r="M2971" s="3"/>
      <c r="N2971" s="3"/>
      <c r="O2971" s="3"/>
      <c r="P2971" s="3"/>
      <c r="Q2971" s="3"/>
      <c r="R2971" s="3"/>
      <c r="S2971" s="3"/>
      <c r="T2971" s="3" t="str">
        <f t="shared" si="368"/>
        <v>SIN CECO</v>
      </c>
      <c r="U2971" s="3" t="str">
        <f t="shared" si="369"/>
        <v>NO</v>
      </c>
      <c r="V2971" t="str">
        <f t="shared" si="370"/>
        <v>CLÍNICA LA COLINA 12-ABR-12-Soporte Directivo (Coordinador y Gerencia)</v>
      </c>
      <c r="W2971" s="53">
        <f t="shared" si="371"/>
        <v>3</v>
      </c>
      <c r="X2971">
        <f t="shared" si="372"/>
        <v>3</v>
      </c>
      <c r="Y2971">
        <f>IF(ISNA(VLOOKUP(B2971,CECOS_SIN_IDENTIFICAR!$A$2:$D$146,4,0)),"SIN CECO",IF(VLOOKUP(B2971,CECOS_SIN_IDENTIFICAR!$A$2:$D$146,4,0)=0,"SIN CECO",VLOOKUP(B2971,CECOS_SIN_IDENTIFICAR!$A$2:$D$146,4,0)))</f>
        <v>1309</v>
      </c>
      <c r="Z2971">
        <f t="shared" si="373"/>
        <v>1309</v>
      </c>
      <c r="AA2971" s="3" t="s">
        <v>52</v>
      </c>
      <c r="AB2971" t="str">
        <f t="shared" si="374"/>
        <v>b. Conocimiento del proyecto-Soporte Directivo (Coordinador y Gerencia)</v>
      </c>
      <c r="AC2971" t="str">
        <f>VLOOKUP(AB2971,CODIFICACION_PREGUNTAS!$C$2:$D$35,2,0)</f>
        <v>SOPORTE_DIR002</v>
      </c>
    </row>
    <row r="2972" spans="1:29" x14ac:dyDescent="0.25">
      <c r="A2972" s="3">
        <f t="shared" si="375"/>
        <v>2971</v>
      </c>
      <c r="B2972" s="3" t="s">
        <v>270</v>
      </c>
      <c r="C2972" s="32">
        <v>40969</v>
      </c>
      <c r="D2972" s="3" t="s">
        <v>52</v>
      </c>
      <c r="E2972" s="3"/>
      <c r="F2972" s="3"/>
      <c r="G2972" s="2" t="s">
        <v>20</v>
      </c>
      <c r="H2972" s="3" t="s">
        <v>18</v>
      </c>
      <c r="I2972" s="3">
        <v>3</v>
      </c>
      <c r="J2972" s="3" t="s">
        <v>183</v>
      </c>
      <c r="K2972" s="3"/>
      <c r="L2972" s="3"/>
      <c r="M2972" s="3"/>
      <c r="N2972" s="3"/>
      <c r="O2972" s="3"/>
      <c r="P2972" s="3"/>
      <c r="Q2972" s="3"/>
      <c r="R2972" s="3"/>
      <c r="S2972" s="3"/>
      <c r="T2972" s="3" t="str">
        <f t="shared" si="368"/>
        <v>SIN CECO</v>
      </c>
      <c r="U2972" s="3" t="str">
        <f t="shared" si="369"/>
        <v>NO</v>
      </c>
      <c r="V2972" t="str">
        <f t="shared" si="370"/>
        <v>CLÍNICA LA COLINA 12-ABR-12-Soporte Directivo (Coordinador y Gerencia)</v>
      </c>
      <c r="W2972" s="53">
        <f t="shared" si="371"/>
        <v>3</v>
      </c>
      <c r="X2972">
        <f t="shared" si="372"/>
        <v>3</v>
      </c>
      <c r="Y2972">
        <f>IF(ISNA(VLOOKUP(B2972,CECOS_SIN_IDENTIFICAR!$A$2:$D$146,4,0)),"SIN CECO",IF(VLOOKUP(B2972,CECOS_SIN_IDENTIFICAR!$A$2:$D$146,4,0)=0,"SIN CECO",VLOOKUP(B2972,CECOS_SIN_IDENTIFICAR!$A$2:$D$146,4,0)))</f>
        <v>1309</v>
      </c>
      <c r="Z2972">
        <f t="shared" si="373"/>
        <v>1309</v>
      </c>
      <c r="AA2972" s="3" t="s">
        <v>52</v>
      </c>
      <c r="AB2972" t="str">
        <f t="shared" si="374"/>
        <v>c. Planteamiento de soluciones y manejo de conflictos-Soporte Directivo (Coordinador y Gerencia)</v>
      </c>
      <c r="AC2972" t="str">
        <f>VLOOKUP(AB2972,CODIFICACION_PREGUNTAS!$C$2:$D$35,2,0)</f>
        <v>SOPORTE_DIR003</v>
      </c>
    </row>
    <row r="2973" spans="1:29" x14ac:dyDescent="0.25">
      <c r="A2973" s="3">
        <f t="shared" si="375"/>
        <v>2972</v>
      </c>
      <c r="B2973" s="3" t="s">
        <v>270</v>
      </c>
      <c r="C2973" s="32">
        <v>40969</v>
      </c>
      <c r="D2973" s="3" t="s">
        <v>52</v>
      </c>
      <c r="E2973" s="3"/>
      <c r="F2973" s="3"/>
      <c r="G2973" s="2" t="s">
        <v>21</v>
      </c>
      <c r="H2973" s="3" t="s">
        <v>18</v>
      </c>
      <c r="I2973" s="3">
        <v>4</v>
      </c>
      <c r="J2973" s="3" t="s">
        <v>183</v>
      </c>
      <c r="K2973" s="3"/>
      <c r="L2973" s="3"/>
      <c r="M2973" s="3"/>
      <c r="N2973" s="3"/>
      <c r="O2973" s="3"/>
      <c r="P2973" s="3"/>
      <c r="Q2973" s="3"/>
      <c r="R2973" s="3"/>
      <c r="S2973" s="3"/>
      <c r="T2973" s="3" t="str">
        <f t="shared" si="368"/>
        <v>SIN CECO</v>
      </c>
      <c r="U2973" s="3" t="str">
        <f t="shared" si="369"/>
        <v>NO</v>
      </c>
      <c r="V2973" t="str">
        <f t="shared" si="370"/>
        <v>CLÍNICA LA COLINA 12-ABR-12-Soporte Directivo (Coordinador y Gerencia)</v>
      </c>
      <c r="W2973" s="53">
        <f t="shared" si="371"/>
        <v>4</v>
      </c>
      <c r="X2973">
        <f t="shared" si="372"/>
        <v>4</v>
      </c>
      <c r="Y2973">
        <f>IF(ISNA(VLOOKUP(B2973,CECOS_SIN_IDENTIFICAR!$A$2:$D$146,4,0)),"SIN CECO",IF(VLOOKUP(B2973,CECOS_SIN_IDENTIFICAR!$A$2:$D$146,4,0)=0,"SIN CECO",VLOOKUP(B2973,CECOS_SIN_IDENTIFICAR!$A$2:$D$146,4,0)))</f>
        <v>1309</v>
      </c>
      <c r="Z2973">
        <f t="shared" si="373"/>
        <v>1309</v>
      </c>
      <c r="AA2973" s="3" t="s">
        <v>52</v>
      </c>
      <c r="AB2973" t="str">
        <f t="shared" si="374"/>
        <v>d. Cumplimiento de compromisos-Soporte Directivo (Coordinador y Gerencia)</v>
      </c>
      <c r="AC2973" t="str">
        <f>VLOOKUP(AB2973,CODIFICACION_PREGUNTAS!$C$2:$D$35,2,0)</f>
        <v>SOPORTE_DIR004</v>
      </c>
    </row>
    <row r="2974" spans="1:29" x14ac:dyDescent="0.25">
      <c r="A2974" s="3">
        <f t="shared" si="375"/>
        <v>2973</v>
      </c>
      <c r="B2974" s="3" t="s">
        <v>270</v>
      </c>
      <c r="C2974" s="32">
        <v>40969</v>
      </c>
      <c r="D2974" s="3" t="s">
        <v>52</v>
      </c>
      <c r="E2974" s="3"/>
      <c r="F2974" s="3"/>
      <c r="G2974" s="2" t="s">
        <v>22</v>
      </c>
      <c r="H2974" s="3" t="s">
        <v>18</v>
      </c>
      <c r="I2974" s="3">
        <v>4</v>
      </c>
      <c r="J2974" s="3" t="s">
        <v>183</v>
      </c>
      <c r="K2974" s="3"/>
      <c r="L2974" s="3"/>
      <c r="M2974" s="3"/>
      <c r="N2974" s="3"/>
      <c r="O2974" s="3"/>
      <c r="P2974" s="3"/>
      <c r="Q2974" s="3"/>
      <c r="R2974" s="3"/>
      <c r="S2974" s="3"/>
      <c r="T2974" s="3" t="str">
        <f t="shared" si="368"/>
        <v>SIN CECO</v>
      </c>
      <c r="U2974" s="3" t="str">
        <f t="shared" si="369"/>
        <v>NO</v>
      </c>
      <c r="V2974" t="str">
        <f t="shared" si="370"/>
        <v>CLÍNICA LA COLINA 12-ABR-12-Soporte Directivo (Coordinador y Gerencia)</v>
      </c>
      <c r="W2974" s="53">
        <f t="shared" si="371"/>
        <v>4</v>
      </c>
      <c r="X2974">
        <f t="shared" si="372"/>
        <v>4</v>
      </c>
      <c r="Y2974">
        <f>IF(ISNA(VLOOKUP(B2974,CECOS_SIN_IDENTIFICAR!$A$2:$D$146,4,0)),"SIN CECO",IF(VLOOKUP(B2974,CECOS_SIN_IDENTIFICAR!$A$2:$D$146,4,0)=0,"SIN CECO",VLOOKUP(B2974,CECOS_SIN_IDENTIFICAR!$A$2:$D$146,4,0)))</f>
        <v>1309</v>
      </c>
      <c r="Z2974">
        <f t="shared" si="373"/>
        <v>1309</v>
      </c>
      <c r="AA2974" s="3" t="s">
        <v>52</v>
      </c>
      <c r="AB2974" t="str">
        <f t="shared" si="374"/>
        <v>e. Manejo del cliente-Soporte Directivo (Coordinador y Gerencia)</v>
      </c>
      <c r="AC2974" t="str">
        <f>VLOOKUP(AB2974,CODIFICACION_PREGUNTAS!$C$2:$D$35,2,0)</f>
        <v>SOPORTE_DIR005</v>
      </c>
    </row>
    <row r="2975" spans="1:29" x14ac:dyDescent="0.25">
      <c r="A2975" s="3">
        <f t="shared" si="375"/>
        <v>2974</v>
      </c>
      <c r="B2975" s="3" t="s">
        <v>270</v>
      </c>
      <c r="C2975" s="32">
        <v>40969</v>
      </c>
      <c r="D2975" s="3" t="s">
        <v>52</v>
      </c>
      <c r="E2975" s="3"/>
      <c r="F2975" s="3"/>
      <c r="G2975" s="2" t="s">
        <v>23</v>
      </c>
      <c r="H2975" s="3" t="s">
        <v>24</v>
      </c>
      <c r="I2975" s="3">
        <v>4</v>
      </c>
      <c r="J2975" s="3" t="s">
        <v>183</v>
      </c>
      <c r="K2975" s="3"/>
      <c r="L2975" s="3"/>
      <c r="M2975" s="3"/>
      <c r="N2975" s="3"/>
      <c r="O2975" s="3"/>
      <c r="P2975" s="3"/>
      <c r="Q2975" s="3"/>
      <c r="R2975" s="3"/>
      <c r="S2975" s="3"/>
      <c r="T2975" s="3" t="str">
        <f t="shared" si="368"/>
        <v>SIN CECO</v>
      </c>
      <c r="U2975" s="3" t="str">
        <f t="shared" si="369"/>
        <v>NO</v>
      </c>
      <c r="V2975" t="str">
        <f t="shared" si="370"/>
        <v>CLÍNICA LA COLINA 12-ABR-12-Personal que presta el servicio en obra</v>
      </c>
      <c r="W2975" s="53">
        <f t="shared" si="371"/>
        <v>4</v>
      </c>
      <c r="X2975">
        <f t="shared" si="372"/>
        <v>4</v>
      </c>
      <c r="Y2975">
        <f>IF(ISNA(VLOOKUP(B2975,CECOS_SIN_IDENTIFICAR!$A$2:$D$146,4,0)),"SIN CECO",IF(VLOOKUP(B2975,CECOS_SIN_IDENTIFICAR!$A$2:$D$146,4,0)=0,"SIN CECO",VLOOKUP(B2975,CECOS_SIN_IDENTIFICAR!$A$2:$D$146,4,0)))</f>
        <v>1309</v>
      </c>
      <c r="Z2975">
        <f t="shared" si="373"/>
        <v>1309</v>
      </c>
      <c r="AA2975" s="3" t="s">
        <v>52</v>
      </c>
      <c r="AB2975" t="str">
        <f t="shared" si="374"/>
        <v>a. Idoneidad del personal-Personal que presta el servicio en obra</v>
      </c>
      <c r="AC2975" t="str">
        <f>VLOOKUP(AB2975,CODIFICACION_PREGUNTAS!$C$2:$D$35,2,0)</f>
        <v>PERSONAL001</v>
      </c>
    </row>
    <row r="2976" spans="1:29" x14ac:dyDescent="0.25">
      <c r="A2976" s="3">
        <f t="shared" si="375"/>
        <v>2975</v>
      </c>
      <c r="B2976" s="3" t="s">
        <v>270</v>
      </c>
      <c r="C2976" s="32">
        <v>40969</v>
      </c>
      <c r="D2976" s="3" t="s">
        <v>52</v>
      </c>
      <c r="E2976" s="3"/>
      <c r="F2976" s="3"/>
      <c r="G2976" s="2" t="s">
        <v>25</v>
      </c>
      <c r="H2976" s="3" t="s">
        <v>24</v>
      </c>
      <c r="I2976" s="3">
        <v>3</v>
      </c>
      <c r="J2976" s="3" t="s">
        <v>183</v>
      </c>
      <c r="K2976" s="3"/>
      <c r="L2976" s="3"/>
      <c r="M2976" s="3"/>
      <c r="N2976" s="3"/>
      <c r="O2976" s="3"/>
      <c r="P2976" s="3"/>
      <c r="Q2976" s="3"/>
      <c r="R2976" s="3"/>
      <c r="S2976" s="3"/>
      <c r="T2976" s="3" t="str">
        <f t="shared" si="368"/>
        <v>SIN CECO</v>
      </c>
      <c r="U2976" s="3" t="str">
        <f t="shared" si="369"/>
        <v>NO</v>
      </c>
      <c r="V2976" t="str">
        <f t="shared" si="370"/>
        <v>CLÍNICA LA COLINA 12-ABR-12-Personal que presta el servicio en obra</v>
      </c>
      <c r="W2976" s="53">
        <f t="shared" si="371"/>
        <v>3</v>
      </c>
      <c r="X2976">
        <f t="shared" si="372"/>
        <v>3</v>
      </c>
      <c r="Y2976">
        <f>IF(ISNA(VLOOKUP(B2976,CECOS_SIN_IDENTIFICAR!$A$2:$D$146,4,0)),"SIN CECO",IF(VLOOKUP(B2976,CECOS_SIN_IDENTIFICAR!$A$2:$D$146,4,0)=0,"SIN CECO",VLOOKUP(B2976,CECOS_SIN_IDENTIFICAR!$A$2:$D$146,4,0)))</f>
        <v>1309</v>
      </c>
      <c r="Z2976">
        <f t="shared" si="373"/>
        <v>1309</v>
      </c>
      <c r="AA2976" s="3" t="s">
        <v>52</v>
      </c>
      <c r="AB2976" t="str">
        <f t="shared" si="374"/>
        <v>b. Oportuna atención al cliente-Personal que presta el servicio en obra</v>
      </c>
      <c r="AC2976" t="str">
        <f>VLOOKUP(AB2976,CODIFICACION_PREGUNTAS!$C$2:$D$35,2,0)</f>
        <v>PERSONAL002</v>
      </c>
    </row>
    <row r="2977" spans="1:29" x14ac:dyDescent="0.25">
      <c r="A2977" s="3">
        <f t="shared" si="375"/>
        <v>2976</v>
      </c>
      <c r="B2977" s="3" t="s">
        <v>270</v>
      </c>
      <c r="C2977" s="32">
        <v>40969</v>
      </c>
      <c r="D2977" s="3" t="s">
        <v>52</v>
      </c>
      <c r="E2977" s="3"/>
      <c r="F2977" s="3"/>
      <c r="G2977" s="2" t="s">
        <v>26</v>
      </c>
      <c r="H2977" s="3" t="s">
        <v>24</v>
      </c>
      <c r="I2977" s="3">
        <v>4</v>
      </c>
      <c r="J2977" s="3" t="s">
        <v>183</v>
      </c>
      <c r="K2977" s="3"/>
      <c r="L2977" s="3"/>
      <c r="M2977" s="3"/>
      <c r="N2977" s="3"/>
      <c r="O2977" s="3"/>
      <c r="P2977" s="3"/>
      <c r="Q2977" s="3"/>
      <c r="R2977" s="3"/>
      <c r="S2977" s="3"/>
      <c r="T2977" s="3" t="str">
        <f t="shared" si="368"/>
        <v>SIN CECO</v>
      </c>
      <c r="U2977" s="3" t="str">
        <f t="shared" si="369"/>
        <v>NO</v>
      </c>
      <c r="V2977" t="str">
        <f t="shared" si="370"/>
        <v>CLÍNICA LA COLINA 12-ABR-12-Personal que presta el servicio en obra</v>
      </c>
      <c r="W2977" s="53">
        <f t="shared" si="371"/>
        <v>4</v>
      </c>
      <c r="X2977">
        <f t="shared" si="372"/>
        <v>4</v>
      </c>
      <c r="Y2977">
        <f>IF(ISNA(VLOOKUP(B2977,CECOS_SIN_IDENTIFICAR!$A$2:$D$146,4,0)),"SIN CECO",IF(VLOOKUP(B2977,CECOS_SIN_IDENTIFICAR!$A$2:$D$146,4,0)=0,"SIN CECO",VLOOKUP(B2977,CECOS_SIN_IDENTIFICAR!$A$2:$D$146,4,0)))</f>
        <v>1309</v>
      </c>
      <c r="Z2977">
        <f t="shared" si="373"/>
        <v>1309</v>
      </c>
      <c r="AA2977" s="3" t="s">
        <v>52</v>
      </c>
      <c r="AB2977" t="str">
        <f t="shared" si="374"/>
        <v>c. Compromiso con el proyecto-Personal que presta el servicio en obra</v>
      </c>
      <c r="AC2977" t="str">
        <f>VLOOKUP(AB2977,CODIFICACION_PREGUNTAS!$C$2:$D$35,2,0)</f>
        <v>PERSONAL003</v>
      </c>
    </row>
    <row r="2978" spans="1:29" x14ac:dyDescent="0.25">
      <c r="A2978" s="3">
        <f t="shared" si="375"/>
        <v>2977</v>
      </c>
      <c r="B2978" s="3" t="s">
        <v>270</v>
      </c>
      <c r="C2978" s="32">
        <v>40969</v>
      </c>
      <c r="D2978" s="3" t="s">
        <v>52</v>
      </c>
      <c r="E2978" s="3"/>
      <c r="F2978" s="3"/>
      <c r="G2978" s="2" t="s">
        <v>21</v>
      </c>
      <c r="H2978" s="3" t="s">
        <v>24</v>
      </c>
      <c r="I2978" s="3">
        <v>4</v>
      </c>
      <c r="J2978" s="3" t="s">
        <v>183</v>
      </c>
      <c r="K2978" s="3"/>
      <c r="L2978" s="3"/>
      <c r="M2978" s="3"/>
      <c r="N2978" s="3"/>
      <c r="O2978" s="3"/>
      <c r="P2978" s="3"/>
      <c r="Q2978" s="3"/>
      <c r="R2978" s="3"/>
      <c r="S2978" s="3"/>
      <c r="T2978" s="3" t="str">
        <f t="shared" si="368"/>
        <v>SIN CECO</v>
      </c>
      <c r="U2978" s="3" t="str">
        <f t="shared" si="369"/>
        <v>NO</v>
      </c>
      <c r="V2978" t="str">
        <f t="shared" si="370"/>
        <v>CLÍNICA LA COLINA 12-ABR-12-Personal que presta el servicio en obra</v>
      </c>
      <c r="W2978" s="53">
        <f t="shared" si="371"/>
        <v>4</v>
      </c>
      <c r="X2978">
        <f t="shared" si="372"/>
        <v>4</v>
      </c>
      <c r="Y2978">
        <f>IF(ISNA(VLOOKUP(B2978,CECOS_SIN_IDENTIFICAR!$A$2:$D$146,4,0)),"SIN CECO",IF(VLOOKUP(B2978,CECOS_SIN_IDENTIFICAR!$A$2:$D$146,4,0)=0,"SIN CECO",VLOOKUP(B2978,CECOS_SIN_IDENTIFICAR!$A$2:$D$146,4,0)))</f>
        <v>1309</v>
      </c>
      <c r="Z2978">
        <f t="shared" si="373"/>
        <v>1309</v>
      </c>
      <c r="AA2978" s="3" t="s">
        <v>52</v>
      </c>
      <c r="AB2978" t="str">
        <f t="shared" si="374"/>
        <v>d. Cumplimiento de compromisos-Personal que presta el servicio en obra</v>
      </c>
      <c r="AC2978" t="str">
        <f>VLOOKUP(AB2978,CODIFICACION_PREGUNTAS!$C$2:$D$35,2,0)</f>
        <v>PERSONAL004</v>
      </c>
    </row>
    <row r="2979" spans="1:29" x14ac:dyDescent="0.25">
      <c r="A2979" s="3">
        <f t="shared" si="375"/>
        <v>2978</v>
      </c>
      <c r="B2979" s="3" t="s">
        <v>270</v>
      </c>
      <c r="C2979" s="32">
        <v>40969</v>
      </c>
      <c r="D2979" s="3" t="s">
        <v>52</v>
      </c>
      <c r="E2979" s="3"/>
      <c r="F2979" s="3"/>
      <c r="G2979" s="2" t="s">
        <v>27</v>
      </c>
      <c r="H2979" s="3" t="s">
        <v>24</v>
      </c>
      <c r="I2979" s="3">
        <v>3</v>
      </c>
      <c r="J2979" s="3" t="s">
        <v>183</v>
      </c>
      <c r="K2979" s="3"/>
      <c r="L2979" s="3"/>
      <c r="M2979" s="3"/>
      <c r="N2979" s="3"/>
      <c r="O2979" s="3"/>
      <c r="P2979" s="3"/>
      <c r="Q2979" s="3"/>
      <c r="R2979" s="3"/>
      <c r="S2979" s="3"/>
      <c r="T2979" s="3" t="str">
        <f t="shared" si="368"/>
        <v>SIN CECO</v>
      </c>
      <c r="U2979" s="3" t="str">
        <f t="shared" si="369"/>
        <v>NO</v>
      </c>
      <c r="V2979" t="str">
        <f t="shared" si="370"/>
        <v>CLÍNICA LA COLINA 12-ABR-12-Personal que presta el servicio en obra</v>
      </c>
      <c r="W2979" s="53">
        <f t="shared" si="371"/>
        <v>3</v>
      </c>
      <c r="X2979">
        <f t="shared" si="372"/>
        <v>3</v>
      </c>
      <c r="Y2979">
        <f>IF(ISNA(VLOOKUP(B2979,CECOS_SIN_IDENTIFICAR!$A$2:$D$146,4,0)),"SIN CECO",IF(VLOOKUP(B2979,CECOS_SIN_IDENTIFICAR!$A$2:$D$146,4,0)=0,"SIN CECO",VLOOKUP(B2979,CECOS_SIN_IDENTIFICAR!$A$2:$D$146,4,0)))</f>
        <v>1309</v>
      </c>
      <c r="Z2979">
        <f t="shared" si="373"/>
        <v>1309</v>
      </c>
      <c r="AA2979" s="3" t="s">
        <v>52</v>
      </c>
      <c r="AB2979" t="str">
        <f t="shared" si="374"/>
        <v>e. Proactividad en desarrollo de funciones-Personal que presta el servicio en obra</v>
      </c>
      <c r="AC2979" t="str">
        <f>VLOOKUP(AB2979,CODIFICACION_PREGUNTAS!$C$2:$D$35,2,0)</f>
        <v>PERSONAL005</v>
      </c>
    </row>
    <row r="2980" spans="1:29" x14ac:dyDescent="0.25">
      <c r="A2980" s="3">
        <f t="shared" si="375"/>
        <v>2979</v>
      </c>
      <c r="B2980" s="3" t="s">
        <v>270</v>
      </c>
      <c r="C2980" s="32">
        <v>40969</v>
      </c>
      <c r="D2980" s="3" t="s">
        <v>52</v>
      </c>
      <c r="E2980" s="3"/>
      <c r="F2980" s="3"/>
      <c r="G2980" s="2" t="s">
        <v>28</v>
      </c>
      <c r="H2980" s="2" t="s">
        <v>29</v>
      </c>
      <c r="I2980" s="3">
        <v>4</v>
      </c>
      <c r="J2980" s="3" t="s">
        <v>183</v>
      </c>
      <c r="K2980" s="3"/>
      <c r="L2980" s="3"/>
      <c r="M2980" s="3"/>
      <c r="N2980" s="3"/>
      <c r="O2980" s="3"/>
      <c r="P2980" s="3"/>
      <c r="Q2980" s="3"/>
      <c r="R2980" s="3"/>
      <c r="S2980" s="3"/>
      <c r="T2980" s="3" t="str">
        <f t="shared" si="368"/>
        <v>SIN CECO</v>
      </c>
      <c r="U2980" s="3" t="str">
        <f t="shared" si="369"/>
        <v>NO</v>
      </c>
      <c r="V2980" t="str">
        <f t="shared" si="370"/>
        <v>CLÍNICA LA COLINA 12-ABR-12-Productos Asociados de PAYC (Informes, Control de presupuesto y Programación y actas)</v>
      </c>
      <c r="W2980" s="53">
        <f t="shared" si="371"/>
        <v>4</v>
      </c>
      <c r="X2980">
        <f t="shared" si="372"/>
        <v>4</v>
      </c>
      <c r="Y2980">
        <f>IF(ISNA(VLOOKUP(B2980,CECOS_SIN_IDENTIFICAR!$A$2:$D$146,4,0)),"SIN CECO",IF(VLOOKUP(B2980,CECOS_SIN_IDENTIFICAR!$A$2:$D$146,4,0)=0,"SIN CECO",VLOOKUP(B2980,CECOS_SIN_IDENTIFICAR!$A$2:$D$146,4,0)))</f>
        <v>1309</v>
      </c>
      <c r="Z2980">
        <f t="shared" si="373"/>
        <v>1309</v>
      </c>
      <c r="AA2980" s="3" t="s">
        <v>52</v>
      </c>
      <c r="AB2980" t="str">
        <f t="shared" si="374"/>
        <v>a. Calidad del Contenido-Productos Asociados de PAYC (Informes, Control de presupuesto y Programación y actas)</v>
      </c>
      <c r="AC2980" t="str">
        <f>VLOOKUP(AB2980,CODIFICACION_PREGUNTAS!$C$2:$D$35,2,0)</f>
        <v>PRODUCTOS001</v>
      </c>
    </row>
    <row r="2981" spans="1:29" x14ac:dyDescent="0.25">
      <c r="A2981" s="3">
        <f t="shared" si="375"/>
        <v>2980</v>
      </c>
      <c r="B2981" s="3" t="s">
        <v>270</v>
      </c>
      <c r="C2981" s="32">
        <v>40969</v>
      </c>
      <c r="D2981" s="3" t="s">
        <v>52</v>
      </c>
      <c r="E2981" s="3"/>
      <c r="F2981" s="3"/>
      <c r="G2981" s="2" t="s">
        <v>30</v>
      </c>
      <c r="H2981" s="2" t="s">
        <v>29</v>
      </c>
      <c r="I2981" s="3">
        <v>4</v>
      </c>
      <c r="J2981" s="3" t="s">
        <v>183</v>
      </c>
      <c r="K2981" s="3"/>
      <c r="L2981" s="3"/>
      <c r="M2981" s="3"/>
      <c r="N2981" s="3"/>
      <c r="O2981" s="3"/>
      <c r="P2981" s="3"/>
      <c r="Q2981" s="3"/>
      <c r="R2981" s="3"/>
      <c r="S2981" s="3"/>
      <c r="T2981" s="3" t="str">
        <f t="shared" si="368"/>
        <v>SIN CECO</v>
      </c>
      <c r="U2981" s="3" t="str">
        <f t="shared" si="369"/>
        <v>NO</v>
      </c>
      <c r="V2981" t="str">
        <f t="shared" si="370"/>
        <v>CLÍNICA LA COLINA 12-ABR-12-Productos Asociados de PAYC (Informes, Control de presupuesto y Programación y actas)</v>
      </c>
      <c r="W2981" s="53">
        <f t="shared" si="371"/>
        <v>4</v>
      </c>
      <c r="X2981">
        <f t="shared" si="372"/>
        <v>4</v>
      </c>
      <c r="Y2981">
        <f>IF(ISNA(VLOOKUP(B2981,CECOS_SIN_IDENTIFICAR!$A$2:$D$146,4,0)),"SIN CECO",IF(VLOOKUP(B2981,CECOS_SIN_IDENTIFICAR!$A$2:$D$146,4,0)=0,"SIN CECO",VLOOKUP(B2981,CECOS_SIN_IDENTIFICAR!$A$2:$D$146,4,0)))</f>
        <v>1309</v>
      </c>
      <c r="Z2981">
        <f t="shared" si="373"/>
        <v>1309</v>
      </c>
      <c r="AA2981" s="3" t="s">
        <v>52</v>
      </c>
      <c r="AB2981" t="str">
        <f t="shared" si="374"/>
        <v>b. Claridad del Contenido-Productos Asociados de PAYC (Informes, Control de presupuesto y Programación y actas)</v>
      </c>
      <c r="AC2981" t="str">
        <f>VLOOKUP(AB2981,CODIFICACION_PREGUNTAS!$C$2:$D$35,2,0)</f>
        <v>PRODUCTOS002</v>
      </c>
    </row>
    <row r="2982" spans="1:29" x14ac:dyDescent="0.25">
      <c r="A2982" s="3">
        <f t="shared" si="375"/>
        <v>2981</v>
      </c>
      <c r="B2982" s="3" t="s">
        <v>270</v>
      </c>
      <c r="C2982" s="32">
        <v>40969</v>
      </c>
      <c r="D2982" s="3" t="s">
        <v>52</v>
      </c>
      <c r="E2982" s="3"/>
      <c r="F2982" s="3"/>
      <c r="G2982" s="2" t="s">
        <v>31</v>
      </c>
      <c r="H2982" s="2" t="s">
        <v>29</v>
      </c>
      <c r="I2982" s="3">
        <v>3</v>
      </c>
      <c r="J2982" s="3" t="s">
        <v>183</v>
      </c>
      <c r="K2982" s="3"/>
      <c r="L2982" s="3"/>
      <c r="M2982" s="3"/>
      <c r="N2982" s="3"/>
      <c r="O2982" s="3"/>
      <c r="P2982" s="3"/>
      <c r="Q2982" s="3"/>
      <c r="R2982" s="3"/>
      <c r="S2982" s="3"/>
      <c r="T2982" s="3" t="str">
        <f t="shared" si="368"/>
        <v>SIN CECO</v>
      </c>
      <c r="U2982" s="3" t="str">
        <f t="shared" si="369"/>
        <v>NO</v>
      </c>
      <c r="V2982" t="str">
        <f t="shared" si="370"/>
        <v>CLÍNICA LA COLINA 12-ABR-12-Productos Asociados de PAYC (Informes, Control de presupuesto y Programación y actas)</v>
      </c>
      <c r="W2982" s="53">
        <f t="shared" si="371"/>
        <v>3</v>
      </c>
      <c r="X2982">
        <f t="shared" si="372"/>
        <v>3</v>
      </c>
      <c r="Y2982">
        <f>IF(ISNA(VLOOKUP(B2982,CECOS_SIN_IDENTIFICAR!$A$2:$D$146,4,0)),"SIN CECO",IF(VLOOKUP(B2982,CECOS_SIN_IDENTIFICAR!$A$2:$D$146,4,0)=0,"SIN CECO",VLOOKUP(B2982,CECOS_SIN_IDENTIFICAR!$A$2:$D$146,4,0)))</f>
        <v>1309</v>
      </c>
      <c r="Z2982">
        <f t="shared" si="373"/>
        <v>1309</v>
      </c>
      <c r="AA2982" s="3" t="s">
        <v>52</v>
      </c>
      <c r="AB2982" t="str">
        <f t="shared" si="374"/>
        <v>c. Oportunidad en la entrega-Productos Asociados de PAYC (Informes, Control de presupuesto y Programación y actas)</v>
      </c>
      <c r="AC2982" t="str">
        <f>VLOOKUP(AB2982,CODIFICACION_PREGUNTAS!$C$2:$D$35,2,0)</f>
        <v>PRODUCTOS003</v>
      </c>
    </row>
    <row r="2983" spans="1:29" x14ac:dyDescent="0.25">
      <c r="A2983" s="3">
        <f t="shared" si="375"/>
        <v>2982</v>
      </c>
      <c r="B2983" s="3" t="s">
        <v>270</v>
      </c>
      <c r="C2983" s="32">
        <v>40969</v>
      </c>
      <c r="D2983" s="3" t="s">
        <v>52</v>
      </c>
      <c r="E2983" s="3"/>
      <c r="F2983" s="3"/>
      <c r="G2983" s="2" t="s">
        <v>32</v>
      </c>
      <c r="H2983" s="2" t="s">
        <v>29</v>
      </c>
      <c r="I2983" s="3">
        <v>4</v>
      </c>
      <c r="J2983" s="3" t="s">
        <v>183</v>
      </c>
      <c r="K2983" s="3"/>
      <c r="L2983" s="3"/>
      <c r="M2983" s="3"/>
      <c r="N2983" s="3"/>
      <c r="O2983" s="3"/>
      <c r="P2983" s="3"/>
      <c r="Q2983" s="3"/>
      <c r="R2983" s="3"/>
      <c r="S2983" s="3"/>
      <c r="T2983" s="3" t="str">
        <f t="shared" si="368"/>
        <v>SIN CECO</v>
      </c>
      <c r="U2983" s="3" t="str">
        <f t="shared" si="369"/>
        <v>NO</v>
      </c>
      <c r="V2983" t="str">
        <f t="shared" si="370"/>
        <v>CLÍNICA LA COLINA 12-ABR-12-Productos Asociados de PAYC (Informes, Control de presupuesto y Programación y actas)</v>
      </c>
      <c r="W2983" s="53">
        <f t="shared" si="371"/>
        <v>4</v>
      </c>
      <c r="X2983">
        <f t="shared" si="372"/>
        <v>4</v>
      </c>
      <c r="Y2983">
        <f>IF(ISNA(VLOOKUP(B2983,CECOS_SIN_IDENTIFICAR!$A$2:$D$146,4,0)),"SIN CECO",IF(VLOOKUP(B2983,CECOS_SIN_IDENTIFICAR!$A$2:$D$146,4,0)=0,"SIN CECO",VLOOKUP(B2983,CECOS_SIN_IDENTIFICAR!$A$2:$D$146,4,0)))</f>
        <v>1309</v>
      </c>
      <c r="Z2983">
        <f t="shared" si="373"/>
        <v>1309</v>
      </c>
      <c r="AA2983" s="3" t="s">
        <v>52</v>
      </c>
      <c r="AB2983" t="str">
        <f t="shared" si="374"/>
        <v>d. Precisión de la información-Productos Asociados de PAYC (Informes, Control de presupuesto y Programación y actas)</v>
      </c>
      <c r="AC2983" t="str">
        <f>VLOOKUP(AB2983,CODIFICACION_PREGUNTAS!$C$2:$D$35,2,0)</f>
        <v>PRODUCTOS004</v>
      </c>
    </row>
    <row r="2984" spans="1:29" x14ac:dyDescent="0.25">
      <c r="A2984" s="3">
        <f t="shared" si="375"/>
        <v>2983</v>
      </c>
      <c r="B2984" s="3" t="s">
        <v>270</v>
      </c>
      <c r="C2984" s="32">
        <v>40969</v>
      </c>
      <c r="D2984" s="3" t="s">
        <v>52</v>
      </c>
      <c r="E2984" s="3"/>
      <c r="F2984" s="3"/>
      <c r="G2984" s="2" t="s">
        <v>33</v>
      </c>
      <c r="H2984" s="2" t="s">
        <v>29</v>
      </c>
      <c r="I2984" s="3">
        <v>4</v>
      </c>
      <c r="J2984" s="3" t="s">
        <v>183</v>
      </c>
      <c r="K2984" s="3"/>
      <c r="L2984" s="3"/>
      <c r="M2984" s="3"/>
      <c r="N2984" s="3"/>
      <c r="O2984" s="3"/>
      <c r="P2984" s="3"/>
      <c r="Q2984" s="3"/>
      <c r="R2984" s="3"/>
      <c r="S2984" s="3"/>
      <c r="T2984" s="3" t="str">
        <f t="shared" si="368"/>
        <v>SIN CECO</v>
      </c>
      <c r="U2984" s="3" t="str">
        <f t="shared" si="369"/>
        <v>NO</v>
      </c>
      <c r="V2984" t="str">
        <f t="shared" si="370"/>
        <v>CLÍNICA LA COLINA 12-ABR-12-Productos Asociados de PAYC (Informes, Control de presupuesto y Programación y actas)</v>
      </c>
      <c r="W2984" s="53">
        <f t="shared" si="371"/>
        <v>4</v>
      </c>
      <c r="X2984">
        <f t="shared" si="372"/>
        <v>4</v>
      </c>
      <c r="Y2984">
        <f>IF(ISNA(VLOOKUP(B2984,CECOS_SIN_IDENTIFICAR!$A$2:$D$146,4,0)),"SIN CECO",IF(VLOOKUP(B2984,CECOS_SIN_IDENTIFICAR!$A$2:$D$146,4,0)=0,"SIN CECO",VLOOKUP(B2984,CECOS_SIN_IDENTIFICAR!$A$2:$D$146,4,0)))</f>
        <v>1309</v>
      </c>
      <c r="Z2984">
        <f t="shared" si="373"/>
        <v>1309</v>
      </c>
      <c r="AA2984" s="3" t="s">
        <v>52</v>
      </c>
      <c r="AB2984" t="str">
        <f t="shared" si="374"/>
        <v>e. Diagramación-Productos Asociados de PAYC (Informes, Control de presupuesto y Programación y actas)</v>
      </c>
      <c r="AC2984" t="str">
        <f>VLOOKUP(AB2984,CODIFICACION_PREGUNTAS!$C$2:$D$35,2,0)</f>
        <v>PRODUCTOS005</v>
      </c>
    </row>
    <row r="2985" spans="1:29" x14ac:dyDescent="0.25">
      <c r="A2985" s="3">
        <f t="shared" si="375"/>
        <v>2984</v>
      </c>
      <c r="B2985" s="3" t="s">
        <v>270</v>
      </c>
      <c r="C2985" s="32">
        <v>40969</v>
      </c>
      <c r="D2985" s="3" t="s">
        <v>52</v>
      </c>
      <c r="E2985" s="3"/>
      <c r="F2985" s="3"/>
      <c r="G2985" s="2" t="s">
        <v>34</v>
      </c>
      <c r="H2985" s="2" t="s">
        <v>35</v>
      </c>
      <c r="I2985" s="3">
        <v>3</v>
      </c>
      <c r="J2985" s="3" t="s">
        <v>183</v>
      </c>
      <c r="K2985" s="3"/>
      <c r="L2985" s="3"/>
      <c r="M2985" s="3"/>
      <c r="N2985" s="3"/>
      <c r="O2985" s="3"/>
      <c r="P2985" s="3"/>
      <c r="Q2985" s="3"/>
      <c r="R2985" s="3"/>
      <c r="S2985" s="3"/>
      <c r="T2985" s="3" t="str">
        <f t="shared" si="368"/>
        <v>SIN CECO</v>
      </c>
      <c r="U2985" s="3" t="str">
        <f t="shared" si="369"/>
        <v>NO</v>
      </c>
      <c r="V2985" t="str">
        <f t="shared" si="370"/>
        <v>CLÍNICA LA COLINA 12-ABR-12-Compromisos Pactados</v>
      </c>
      <c r="W2985" s="53">
        <f t="shared" si="371"/>
        <v>3</v>
      </c>
      <c r="X2985">
        <f t="shared" si="372"/>
        <v>3</v>
      </c>
      <c r="Y2985">
        <f>IF(ISNA(VLOOKUP(B2985,CECOS_SIN_IDENTIFICAR!$A$2:$D$146,4,0)),"SIN CECO",IF(VLOOKUP(B2985,CECOS_SIN_IDENTIFICAR!$A$2:$D$146,4,0)=0,"SIN CECO",VLOOKUP(B2985,CECOS_SIN_IDENTIFICAR!$A$2:$D$146,4,0)))</f>
        <v>1309</v>
      </c>
      <c r="Z2985">
        <f t="shared" si="373"/>
        <v>1309</v>
      </c>
      <c r="AA2985" s="3" t="s">
        <v>52</v>
      </c>
      <c r="AB2985" t="str">
        <f t="shared" si="374"/>
        <v>a. Cumplimiento-Compromisos Pactados</v>
      </c>
      <c r="AC2985" t="str">
        <f>VLOOKUP(AB2985,CODIFICACION_PREGUNTAS!$C$2:$D$35,2,0)</f>
        <v>COMPROMISOS001</v>
      </c>
    </row>
    <row r="2986" spans="1:29" x14ac:dyDescent="0.25">
      <c r="A2986" s="3">
        <f t="shared" si="375"/>
        <v>2985</v>
      </c>
      <c r="B2986" s="3" t="s">
        <v>270</v>
      </c>
      <c r="C2986" s="32">
        <v>40969</v>
      </c>
      <c r="D2986" s="3" t="s">
        <v>52</v>
      </c>
      <c r="E2986" s="3"/>
      <c r="F2986" s="3"/>
      <c r="G2986" s="2" t="s">
        <v>36</v>
      </c>
      <c r="H2986" s="2" t="s">
        <v>35</v>
      </c>
      <c r="I2986" s="3">
        <v>4</v>
      </c>
      <c r="J2986" s="3" t="s">
        <v>183</v>
      </c>
      <c r="K2986" s="3"/>
      <c r="L2986" s="3"/>
      <c r="M2986" s="3"/>
      <c r="N2986" s="3"/>
      <c r="O2986" s="3"/>
      <c r="P2986" s="3"/>
      <c r="Q2986" s="3"/>
      <c r="R2986" s="3"/>
      <c r="S2986" s="3"/>
      <c r="T2986" s="3" t="str">
        <f t="shared" si="368"/>
        <v>SIN CECO</v>
      </c>
      <c r="U2986" s="3" t="str">
        <f t="shared" si="369"/>
        <v>NO</v>
      </c>
      <c r="V2986" t="str">
        <f t="shared" si="370"/>
        <v>CLÍNICA LA COLINA 12-ABR-12-Compromisos Pactados</v>
      </c>
      <c r="W2986" s="53">
        <f t="shared" si="371"/>
        <v>4</v>
      </c>
      <c r="X2986">
        <f t="shared" si="372"/>
        <v>4</v>
      </c>
      <c r="Y2986">
        <f>IF(ISNA(VLOOKUP(B2986,CECOS_SIN_IDENTIFICAR!$A$2:$D$146,4,0)),"SIN CECO",IF(VLOOKUP(B2986,CECOS_SIN_IDENTIFICAR!$A$2:$D$146,4,0)=0,"SIN CECO",VLOOKUP(B2986,CECOS_SIN_IDENTIFICAR!$A$2:$D$146,4,0)))</f>
        <v>1309</v>
      </c>
      <c r="Z2986">
        <f t="shared" si="373"/>
        <v>1309</v>
      </c>
      <c r="AA2986" s="3" t="s">
        <v>52</v>
      </c>
      <c r="AB2986" t="str">
        <f t="shared" si="374"/>
        <v>b. Satisface expectativas-Compromisos Pactados</v>
      </c>
      <c r="AC2986" t="str">
        <f>VLOOKUP(AB2986,CODIFICACION_PREGUNTAS!$C$2:$D$35,2,0)</f>
        <v>COMPROMISOS002</v>
      </c>
    </row>
    <row r="2987" spans="1:29" x14ac:dyDescent="0.25">
      <c r="A2987" s="3">
        <f t="shared" si="375"/>
        <v>2986</v>
      </c>
      <c r="B2987" s="3" t="s">
        <v>270</v>
      </c>
      <c r="C2987" s="32">
        <v>40969</v>
      </c>
      <c r="D2987" s="3" t="s">
        <v>52</v>
      </c>
      <c r="E2987" s="3"/>
      <c r="F2987" s="3"/>
      <c r="G2987" s="2" t="s">
        <v>37</v>
      </c>
      <c r="H2987" s="2" t="s">
        <v>35</v>
      </c>
      <c r="I2987" s="3">
        <v>4</v>
      </c>
      <c r="J2987" s="3" t="s">
        <v>183</v>
      </c>
      <c r="K2987" s="3"/>
      <c r="L2987" s="3"/>
      <c r="M2987" s="3"/>
      <c r="N2987" s="3"/>
      <c r="O2987" s="3"/>
      <c r="P2987" s="3"/>
      <c r="Q2987" s="3"/>
      <c r="R2987" s="3"/>
      <c r="S2987" s="3"/>
      <c r="T2987" s="3" t="str">
        <f t="shared" si="368"/>
        <v>SIN CECO</v>
      </c>
      <c r="U2987" s="3" t="str">
        <f t="shared" si="369"/>
        <v>NO</v>
      </c>
      <c r="V2987" t="str">
        <f t="shared" si="370"/>
        <v>CLÍNICA LA COLINA 12-ABR-12-Compromisos Pactados</v>
      </c>
      <c r="W2987" s="53">
        <f t="shared" si="371"/>
        <v>4</v>
      </c>
      <c r="X2987">
        <f t="shared" si="372"/>
        <v>4</v>
      </c>
      <c r="Y2987">
        <f>IF(ISNA(VLOOKUP(B2987,CECOS_SIN_IDENTIFICAR!$A$2:$D$146,4,0)),"SIN CECO",IF(VLOOKUP(B2987,CECOS_SIN_IDENTIFICAR!$A$2:$D$146,4,0)=0,"SIN CECO",VLOOKUP(B2987,CECOS_SIN_IDENTIFICAR!$A$2:$D$146,4,0)))</f>
        <v>1309</v>
      </c>
      <c r="Z2987">
        <f t="shared" si="373"/>
        <v>1309</v>
      </c>
      <c r="AA2987" s="3" t="s">
        <v>52</v>
      </c>
      <c r="AB2987" t="str">
        <f t="shared" si="374"/>
        <v>c. Calidad de la Información suministrada-Compromisos Pactados</v>
      </c>
      <c r="AC2987" t="str">
        <f>VLOOKUP(AB2987,CODIFICACION_PREGUNTAS!$C$2:$D$35,2,0)</f>
        <v>COMPROMISOS003</v>
      </c>
    </row>
    <row r="2988" spans="1:29" x14ac:dyDescent="0.25">
      <c r="A2988" s="3">
        <f t="shared" si="375"/>
        <v>2987</v>
      </c>
      <c r="B2988" s="3" t="s">
        <v>270</v>
      </c>
      <c r="C2988" s="32">
        <v>40969</v>
      </c>
      <c r="D2988" s="3" t="s">
        <v>52</v>
      </c>
      <c r="E2988" s="3"/>
      <c r="F2988" s="3"/>
      <c r="G2988" s="2" t="s">
        <v>38</v>
      </c>
      <c r="H2988" s="2" t="s">
        <v>35</v>
      </c>
      <c r="I2988" s="3">
        <v>3</v>
      </c>
      <c r="J2988" s="3" t="s">
        <v>183</v>
      </c>
      <c r="K2988" s="3"/>
      <c r="L2988" s="3"/>
      <c r="M2988" s="3"/>
      <c r="N2988" s="3"/>
      <c r="O2988" s="3"/>
      <c r="P2988" s="3"/>
      <c r="Q2988" s="3"/>
      <c r="R2988" s="3"/>
      <c r="S2988" s="3"/>
      <c r="T2988" s="3" t="str">
        <f t="shared" si="368"/>
        <v>SIN CECO</v>
      </c>
      <c r="U2988" s="3" t="str">
        <f t="shared" si="369"/>
        <v>NO</v>
      </c>
      <c r="V2988" t="str">
        <f t="shared" si="370"/>
        <v>CLÍNICA LA COLINA 12-ABR-12-Compromisos Pactados</v>
      </c>
      <c r="W2988" s="53">
        <f t="shared" si="371"/>
        <v>3</v>
      </c>
      <c r="X2988">
        <f t="shared" si="372"/>
        <v>3</v>
      </c>
      <c r="Y2988">
        <f>IF(ISNA(VLOOKUP(B2988,CECOS_SIN_IDENTIFICAR!$A$2:$D$146,4,0)),"SIN CECO",IF(VLOOKUP(B2988,CECOS_SIN_IDENTIFICAR!$A$2:$D$146,4,0)=0,"SIN CECO",VLOOKUP(B2988,CECOS_SIN_IDENTIFICAR!$A$2:$D$146,4,0)))</f>
        <v>1309</v>
      </c>
      <c r="Z2988">
        <f t="shared" si="373"/>
        <v>1309</v>
      </c>
      <c r="AA2988" s="3" t="s">
        <v>52</v>
      </c>
      <c r="AB2988" t="str">
        <f t="shared" si="374"/>
        <v>d. Disposición del personal de PAYC a las solicitudes del cliente-Compromisos Pactados</v>
      </c>
      <c r="AC2988" t="str">
        <f>VLOOKUP(AB2988,CODIFICACION_PREGUNTAS!$C$2:$D$35,2,0)</f>
        <v>COMPROMISOS004</v>
      </c>
    </row>
    <row r="2989" spans="1:29" x14ac:dyDescent="0.25">
      <c r="A2989" s="3">
        <f t="shared" si="375"/>
        <v>2988</v>
      </c>
      <c r="B2989" s="3" t="s">
        <v>270</v>
      </c>
      <c r="C2989" s="32">
        <v>40969</v>
      </c>
      <c r="D2989" s="3" t="s">
        <v>52</v>
      </c>
      <c r="E2989" s="3"/>
      <c r="F2989" s="3"/>
      <c r="G2989" s="2" t="s">
        <v>39</v>
      </c>
      <c r="H2989" s="2" t="s">
        <v>35</v>
      </c>
      <c r="I2989" s="3">
        <v>3</v>
      </c>
      <c r="J2989" s="3" t="s">
        <v>183</v>
      </c>
      <c r="K2989" s="3"/>
      <c r="L2989" s="3"/>
      <c r="M2989" s="3"/>
      <c r="N2989" s="3"/>
      <c r="O2989" s="3"/>
      <c r="P2989" s="3"/>
      <c r="Q2989" s="3"/>
      <c r="R2989" s="3"/>
      <c r="S2989" s="3"/>
      <c r="T2989" s="3" t="str">
        <f t="shared" si="368"/>
        <v>SIN CECO</v>
      </c>
      <c r="U2989" s="3" t="str">
        <f t="shared" si="369"/>
        <v>NO</v>
      </c>
      <c r="V2989" t="str">
        <f t="shared" si="370"/>
        <v>CLÍNICA LA COLINA 12-ABR-12-Compromisos Pactados</v>
      </c>
      <c r="W2989" s="53">
        <f t="shared" si="371"/>
        <v>3</v>
      </c>
      <c r="X2989">
        <f t="shared" si="372"/>
        <v>3</v>
      </c>
      <c r="Y2989">
        <f>IF(ISNA(VLOOKUP(B2989,CECOS_SIN_IDENTIFICAR!$A$2:$D$146,4,0)),"SIN CECO",IF(VLOOKUP(B2989,CECOS_SIN_IDENTIFICAR!$A$2:$D$146,4,0)=0,"SIN CECO",VLOOKUP(B2989,CECOS_SIN_IDENTIFICAR!$A$2:$D$146,4,0)))</f>
        <v>1309</v>
      </c>
      <c r="Z2989">
        <f t="shared" si="373"/>
        <v>1309</v>
      </c>
      <c r="AA2989" s="3" t="s">
        <v>52</v>
      </c>
      <c r="AB2989" t="str">
        <f t="shared" si="374"/>
        <v>e. Coherencia entre lo solicitado y lo entregado-Compromisos Pactados</v>
      </c>
      <c r="AC2989" t="str">
        <f>VLOOKUP(AB2989,CODIFICACION_PREGUNTAS!$C$2:$D$35,2,0)</f>
        <v>COMPROMISOS005</v>
      </c>
    </row>
    <row r="2990" spans="1:29" x14ac:dyDescent="0.25">
      <c r="A2990" s="3">
        <f t="shared" si="375"/>
        <v>2989</v>
      </c>
      <c r="B2990" s="3" t="s">
        <v>270</v>
      </c>
      <c r="C2990" s="32">
        <v>40969</v>
      </c>
      <c r="D2990" s="3" t="s">
        <v>52</v>
      </c>
      <c r="E2990" s="3"/>
      <c r="F2990" s="3"/>
      <c r="G2990" s="2" t="s">
        <v>40</v>
      </c>
      <c r="H2990" s="2" t="s">
        <v>40</v>
      </c>
      <c r="I2990" s="3">
        <v>4</v>
      </c>
      <c r="J2990" s="3" t="s">
        <v>183</v>
      </c>
      <c r="K2990" s="3"/>
      <c r="L2990" s="3"/>
      <c r="M2990" s="3"/>
      <c r="N2990" s="3"/>
      <c r="O2990" s="3"/>
      <c r="P2990" s="3"/>
      <c r="Q2990" s="3"/>
      <c r="R2990" s="3"/>
      <c r="S2990" s="3"/>
      <c r="T2990" s="3" t="str">
        <f t="shared" si="368"/>
        <v>SIN CECO</v>
      </c>
      <c r="U2990" s="3" t="str">
        <f t="shared" si="369"/>
        <v>NO</v>
      </c>
      <c r="V2990" t="str">
        <f t="shared" si="370"/>
        <v>CLÍNICA LA COLINA 12-ABR-12-Grado de Satisfacción con el Servicio Prestado</v>
      </c>
      <c r="W2990" s="53">
        <f t="shared" si="371"/>
        <v>4</v>
      </c>
      <c r="X2990">
        <f t="shared" si="372"/>
        <v>4</v>
      </c>
      <c r="Y2990">
        <f>IF(ISNA(VLOOKUP(B2990,CECOS_SIN_IDENTIFICAR!$A$2:$D$146,4,0)),"SIN CECO",IF(VLOOKUP(B2990,CECOS_SIN_IDENTIFICAR!$A$2:$D$146,4,0)=0,"SIN CECO",VLOOKUP(B2990,CECOS_SIN_IDENTIFICAR!$A$2:$D$146,4,0)))</f>
        <v>1309</v>
      </c>
      <c r="Z2990">
        <f t="shared" si="373"/>
        <v>1309</v>
      </c>
      <c r="AA2990" s="3" t="s">
        <v>52</v>
      </c>
      <c r="AB2990" t="str">
        <f t="shared" si="374"/>
        <v>Grado de Satisfacción con el Servicio Prestado-Grado de Satisfacción con el Servicio Prestado</v>
      </c>
      <c r="AC2990" t="str">
        <f>VLOOKUP(AB2990,CODIFICACION_PREGUNTAS!$C$2:$D$35,2,0)</f>
        <v>SATISFACCION001</v>
      </c>
    </row>
    <row r="2991" spans="1:29" x14ac:dyDescent="0.25">
      <c r="A2991" s="3">
        <f t="shared" si="375"/>
        <v>2990</v>
      </c>
      <c r="B2991" s="3" t="s">
        <v>270</v>
      </c>
      <c r="C2991" s="32">
        <v>40969</v>
      </c>
      <c r="D2991" s="3" t="s">
        <v>52</v>
      </c>
      <c r="E2991" s="3"/>
      <c r="F2991" s="3"/>
      <c r="G2991" s="2" t="s">
        <v>41</v>
      </c>
      <c r="H2991" s="2" t="s">
        <v>41</v>
      </c>
      <c r="I2991" s="3">
        <v>4</v>
      </c>
      <c r="J2991" s="3" t="s">
        <v>183</v>
      </c>
      <c r="K2991" s="3"/>
      <c r="L2991" s="3"/>
      <c r="M2991" s="3"/>
      <c r="N2991" s="3"/>
      <c r="O2991" s="3"/>
      <c r="P2991" s="3"/>
      <c r="Q2991" s="3"/>
      <c r="R2991" s="3"/>
      <c r="S2991" s="3"/>
      <c r="T2991" s="3" t="str">
        <f t="shared" si="368"/>
        <v>SIN CECO</v>
      </c>
      <c r="U2991" s="3" t="str">
        <f t="shared" si="369"/>
        <v>NO</v>
      </c>
      <c r="V2991" t="str">
        <f t="shared" si="370"/>
        <v>CLÍNICA LA COLINA 12-ABR-12-Posibilidad de Volver a Contratar con PAYC</v>
      </c>
      <c r="W2991" s="53">
        <f t="shared" si="371"/>
        <v>4</v>
      </c>
      <c r="X2991">
        <f t="shared" si="372"/>
        <v>4</v>
      </c>
      <c r="Y2991">
        <f>IF(ISNA(VLOOKUP(B2991,CECOS_SIN_IDENTIFICAR!$A$2:$D$146,4,0)),"SIN CECO",IF(VLOOKUP(B2991,CECOS_SIN_IDENTIFICAR!$A$2:$D$146,4,0)=0,"SIN CECO",VLOOKUP(B2991,CECOS_SIN_IDENTIFICAR!$A$2:$D$146,4,0)))</f>
        <v>1309</v>
      </c>
      <c r="Z2991">
        <f t="shared" si="373"/>
        <v>1309</v>
      </c>
      <c r="AA2991" s="3" t="s">
        <v>52</v>
      </c>
      <c r="AB2991" t="str">
        <f t="shared" si="374"/>
        <v>Posibilidad de Volver a Contratar con PAYC-Posibilidad de Volver a Contratar con PAYC</v>
      </c>
      <c r="AC2991" t="str">
        <f>VLOOKUP(AB2991,CODIFICACION_PREGUNTAS!$C$2:$D$35,2,0)</f>
        <v>VOLVER001</v>
      </c>
    </row>
    <row r="2992" spans="1:29" x14ac:dyDescent="0.25">
      <c r="A2992" s="3">
        <f t="shared" si="375"/>
        <v>2991</v>
      </c>
      <c r="B2992" s="3" t="s">
        <v>270</v>
      </c>
      <c r="C2992" s="32">
        <v>40969</v>
      </c>
      <c r="D2992" s="3" t="s">
        <v>52</v>
      </c>
      <c r="E2992" s="3"/>
      <c r="F2992" s="3"/>
      <c r="G2992" s="2" t="s">
        <v>42</v>
      </c>
      <c r="H2992" s="6" t="s">
        <v>43</v>
      </c>
      <c r="I2992" s="3" t="s">
        <v>282</v>
      </c>
      <c r="J2992" s="3" t="s">
        <v>183</v>
      </c>
      <c r="K2992" s="3" t="s">
        <v>574</v>
      </c>
      <c r="L2992" s="3" t="s">
        <v>579</v>
      </c>
      <c r="M2992" s="3" t="s">
        <v>581</v>
      </c>
      <c r="N2992" s="3" t="s">
        <v>580</v>
      </c>
      <c r="O2992" s="3" t="s">
        <v>501</v>
      </c>
      <c r="P2992" s="3"/>
      <c r="Q2992" s="3"/>
      <c r="R2992" s="3"/>
      <c r="S2992" s="3"/>
      <c r="T2992" s="3" t="str">
        <f t="shared" si="368"/>
        <v>SIN CECO</v>
      </c>
      <c r="U2992" s="3" t="str">
        <f t="shared" si="369"/>
        <v>NO</v>
      </c>
      <c r="V2992" t="str">
        <f t="shared" si="370"/>
        <v>CLÍNICA LA COLINA 12-ABR-12-Fortalezas PAYC</v>
      </c>
      <c r="W2992" s="53" t="str">
        <f t="shared" si="371"/>
        <v xml:space="preserve"> Presencia en la obra-Compromiso del nivel gerencial-estructura de informes-Conocimiento de proveedores y subcontratistas-Experiencia en el sector construcción</v>
      </c>
      <c r="X2992">
        <f t="shared" si="372"/>
        <v>0</v>
      </c>
      <c r="Y2992">
        <f>IF(ISNA(VLOOKUP(B2992,CECOS_SIN_IDENTIFICAR!$A$2:$D$146,4,0)),"SIN CECO",IF(VLOOKUP(B2992,CECOS_SIN_IDENTIFICAR!$A$2:$D$146,4,0)=0,"SIN CECO",VLOOKUP(B2992,CECOS_SIN_IDENTIFICAR!$A$2:$D$146,4,0)))</f>
        <v>1309</v>
      </c>
      <c r="Z2992">
        <f t="shared" si="373"/>
        <v>1309</v>
      </c>
      <c r="AA2992" s="3" t="s">
        <v>52</v>
      </c>
      <c r="AB2992" t="str">
        <f t="shared" si="374"/>
        <v>Principales fortalezas en el servicio que presta PAYC-Fortalezas PAYC</v>
      </c>
      <c r="AC2992" t="str">
        <f>VLOOKUP(AB2992,CODIFICACION_PREGUNTAS!$C$2:$D$35,2,0)</f>
        <v>FORT001</v>
      </c>
    </row>
    <row r="2993" spans="1:29" x14ac:dyDescent="0.25">
      <c r="A2993" s="3">
        <f t="shared" si="375"/>
        <v>2992</v>
      </c>
      <c r="B2993" s="3" t="s">
        <v>270</v>
      </c>
      <c r="C2993" s="32">
        <v>40969</v>
      </c>
      <c r="D2993" s="3" t="s">
        <v>52</v>
      </c>
      <c r="E2993" s="3"/>
      <c r="F2993" s="3"/>
      <c r="G2993" s="2" t="s">
        <v>44</v>
      </c>
      <c r="H2993" s="6" t="s">
        <v>45</v>
      </c>
      <c r="I2993" s="3" t="s">
        <v>292</v>
      </c>
      <c r="J2993" s="3" t="s">
        <v>183</v>
      </c>
      <c r="K2993" s="3" t="s">
        <v>582</v>
      </c>
      <c r="L2993" s="3" t="s">
        <v>560</v>
      </c>
      <c r="M2993" s="3"/>
      <c r="N2993" s="3"/>
      <c r="O2993" s="3"/>
      <c r="P2993" s="3"/>
      <c r="Q2993" s="3"/>
      <c r="R2993" s="3"/>
      <c r="S2993" s="3"/>
      <c r="T2993" s="3" t="str">
        <f t="shared" si="368"/>
        <v>SIN CECO</v>
      </c>
      <c r="U2993" s="3" t="str">
        <f t="shared" si="369"/>
        <v>NO</v>
      </c>
      <c r="V2993" t="str">
        <f t="shared" si="370"/>
        <v>CLÍNICA LA COLINA 12-ABR-12-Debilidades PAYC</v>
      </c>
      <c r="W2993" s="53" t="str">
        <f t="shared" si="371"/>
        <v xml:space="preserve"> Demora en algunos análisis e informes-Desconocimiento de algunas normativas específicas de construcción hospitalaria</v>
      </c>
      <c r="X2993">
        <f t="shared" si="372"/>
        <v>0</v>
      </c>
      <c r="Y2993">
        <f>IF(ISNA(VLOOKUP(B2993,CECOS_SIN_IDENTIFICAR!$A$2:$D$146,4,0)),"SIN CECO",IF(VLOOKUP(B2993,CECOS_SIN_IDENTIFICAR!$A$2:$D$146,4,0)=0,"SIN CECO",VLOOKUP(B2993,CECOS_SIN_IDENTIFICAR!$A$2:$D$146,4,0)))</f>
        <v>1309</v>
      </c>
      <c r="Z2993">
        <f t="shared" si="373"/>
        <v>1309</v>
      </c>
      <c r="AA2993" s="3" t="s">
        <v>52</v>
      </c>
      <c r="AB2993" t="str">
        <f t="shared" si="374"/>
        <v>Principales debilidades en el servicio que presta PAYC-Debilidades PAYC</v>
      </c>
      <c r="AC2993" t="str">
        <f>VLOOKUP(AB2993,CODIFICACION_PREGUNTAS!$C$2:$D$35,2,0)</f>
        <v>DEB001</v>
      </c>
    </row>
    <row r="2994" spans="1:29" x14ac:dyDescent="0.25">
      <c r="A2994" s="3">
        <f t="shared" si="375"/>
        <v>2993</v>
      </c>
      <c r="B2994" s="3" t="s">
        <v>271</v>
      </c>
      <c r="C2994" s="32">
        <v>40969</v>
      </c>
      <c r="D2994" s="3" t="s">
        <v>52</v>
      </c>
      <c r="E2994" s="3"/>
      <c r="F2994" s="3"/>
      <c r="G2994" s="2" t="s">
        <v>5</v>
      </c>
      <c r="H2994" s="3" t="s">
        <v>6</v>
      </c>
      <c r="I2994" s="3">
        <v>4</v>
      </c>
      <c r="J2994" s="3" t="s">
        <v>183</v>
      </c>
      <c r="K2994" s="3"/>
      <c r="L2994" s="3"/>
      <c r="M2994" s="3"/>
      <c r="N2994" s="3"/>
      <c r="O2994" s="3"/>
      <c r="P2994" s="3"/>
      <c r="Q2994" s="3"/>
      <c r="R2994" s="3"/>
      <c r="S2994" s="3"/>
      <c r="T2994" s="3" t="str">
        <f t="shared" si="368"/>
        <v>SIN CECO</v>
      </c>
      <c r="U2994" s="3" t="str">
        <f t="shared" si="369"/>
        <v>NO</v>
      </c>
      <c r="V2994" t="str">
        <f t="shared" si="370"/>
        <v>CLÍNICA DE INCONTINENCIA URINARIA 4-JUN-12-Soporte Técnico</v>
      </c>
      <c r="W2994" s="53">
        <f t="shared" si="371"/>
        <v>4</v>
      </c>
      <c r="X2994">
        <f t="shared" si="372"/>
        <v>4</v>
      </c>
      <c r="Y2994">
        <f>IF(ISNA(VLOOKUP(B2994,CECOS_SIN_IDENTIFICAR!$A$2:$D$146,4,0)),"SIN CECO",IF(VLOOKUP(B2994,CECOS_SIN_IDENTIFICAR!$A$2:$D$146,4,0)=0,"SIN CECO",VLOOKUP(B2994,CECOS_SIN_IDENTIFICAR!$A$2:$D$146,4,0)))</f>
        <v>1350</v>
      </c>
      <c r="Z2994">
        <f t="shared" si="373"/>
        <v>1350</v>
      </c>
      <c r="AA2994" s="3" t="s">
        <v>52</v>
      </c>
      <c r="AB2994" t="str">
        <f t="shared" si="374"/>
        <v>a. Conocimiento específico de temas aplicables al proyecto-Soporte Técnico</v>
      </c>
      <c r="AC2994" t="str">
        <f>VLOOKUP(AB2994,CODIFICACION_PREGUNTAS!$C$2:$D$35,2,0)</f>
        <v>SOPORTE_TEC001</v>
      </c>
    </row>
    <row r="2995" spans="1:29" x14ac:dyDescent="0.25">
      <c r="A2995" s="3">
        <f t="shared" si="375"/>
        <v>2994</v>
      </c>
      <c r="B2995" s="3" t="s">
        <v>271</v>
      </c>
      <c r="C2995" s="32">
        <v>40969</v>
      </c>
      <c r="D2995" s="3" t="s">
        <v>52</v>
      </c>
      <c r="E2995" s="3"/>
      <c r="F2995" s="3"/>
      <c r="G2995" s="2" t="s">
        <v>7</v>
      </c>
      <c r="H2995" s="3" t="s">
        <v>6</v>
      </c>
      <c r="I2995" s="3">
        <v>4</v>
      </c>
      <c r="J2995" s="3" t="s">
        <v>183</v>
      </c>
      <c r="K2995" s="3"/>
      <c r="L2995" s="3"/>
      <c r="M2995" s="3"/>
      <c r="N2995" s="3"/>
      <c r="O2995" s="3"/>
      <c r="P2995" s="3"/>
      <c r="Q2995" s="3"/>
      <c r="R2995" s="3"/>
      <c r="S2995" s="3"/>
      <c r="T2995" s="3" t="str">
        <f t="shared" si="368"/>
        <v>SIN CECO</v>
      </c>
      <c r="U2995" s="3" t="str">
        <f t="shared" si="369"/>
        <v>NO</v>
      </c>
      <c r="V2995" t="str">
        <f t="shared" si="370"/>
        <v>CLÍNICA DE INCONTINENCIA URINARIA 4-JUN-12-Soporte Técnico</v>
      </c>
      <c r="W2995" s="53">
        <f t="shared" si="371"/>
        <v>4</v>
      </c>
      <c r="X2995">
        <f t="shared" si="372"/>
        <v>4</v>
      </c>
      <c r="Y2995">
        <f>IF(ISNA(VLOOKUP(B2995,CECOS_SIN_IDENTIFICAR!$A$2:$D$146,4,0)),"SIN CECO",IF(VLOOKUP(B2995,CECOS_SIN_IDENTIFICAR!$A$2:$D$146,4,0)=0,"SIN CECO",VLOOKUP(B2995,CECOS_SIN_IDENTIFICAR!$A$2:$D$146,4,0)))</f>
        <v>1350</v>
      </c>
      <c r="Z2995">
        <f t="shared" si="373"/>
        <v>1350</v>
      </c>
      <c r="AA2995" s="3" t="s">
        <v>52</v>
      </c>
      <c r="AB2995" t="str">
        <f t="shared" si="374"/>
        <v>b. Idoneidad y Calidad del soporte-Soporte Técnico</v>
      </c>
      <c r="AC2995" t="str">
        <f>VLOOKUP(AB2995,CODIFICACION_PREGUNTAS!$C$2:$D$35,2,0)</f>
        <v>SOPORTE_TEC002</v>
      </c>
    </row>
    <row r="2996" spans="1:29" x14ac:dyDescent="0.25">
      <c r="A2996" s="3">
        <f t="shared" si="375"/>
        <v>2995</v>
      </c>
      <c r="B2996" s="3" t="s">
        <v>271</v>
      </c>
      <c r="C2996" s="32">
        <v>40969</v>
      </c>
      <c r="D2996" s="3" t="s">
        <v>52</v>
      </c>
      <c r="E2996" s="3"/>
      <c r="F2996" s="3"/>
      <c r="G2996" s="2" t="s">
        <v>8</v>
      </c>
      <c r="H2996" s="3" t="s">
        <v>6</v>
      </c>
      <c r="I2996" s="3">
        <v>4</v>
      </c>
      <c r="J2996" s="3" t="s">
        <v>183</v>
      </c>
      <c r="K2996" s="3"/>
      <c r="L2996" s="3"/>
      <c r="M2996" s="3"/>
      <c r="N2996" s="3"/>
      <c r="O2996" s="3"/>
      <c r="P2996" s="3"/>
      <c r="Q2996" s="3"/>
      <c r="R2996" s="3"/>
      <c r="S2996" s="3"/>
      <c r="T2996" s="3" t="str">
        <f t="shared" si="368"/>
        <v>SIN CECO</v>
      </c>
      <c r="U2996" s="3" t="str">
        <f t="shared" si="369"/>
        <v>NO</v>
      </c>
      <c r="V2996" t="str">
        <f t="shared" si="370"/>
        <v>CLÍNICA DE INCONTINENCIA URINARIA 4-JUN-12-Soporte Técnico</v>
      </c>
      <c r="W2996" s="53">
        <f t="shared" si="371"/>
        <v>4</v>
      </c>
      <c r="X2996">
        <f t="shared" si="372"/>
        <v>4</v>
      </c>
      <c r="Y2996">
        <f>IF(ISNA(VLOOKUP(B2996,CECOS_SIN_IDENTIFICAR!$A$2:$D$146,4,0)),"SIN CECO",IF(VLOOKUP(B2996,CECOS_SIN_IDENTIFICAR!$A$2:$D$146,4,0)=0,"SIN CECO",VLOOKUP(B2996,CECOS_SIN_IDENTIFICAR!$A$2:$D$146,4,0)))</f>
        <v>1350</v>
      </c>
      <c r="Z2996">
        <f t="shared" si="373"/>
        <v>1350</v>
      </c>
      <c r="AA2996" s="3" t="s">
        <v>52</v>
      </c>
      <c r="AB2996" t="str">
        <f t="shared" si="374"/>
        <v>c. Cumplimiento de especificaciones técnicas de construcción-Soporte Técnico</v>
      </c>
      <c r="AC2996" t="str">
        <f>VLOOKUP(AB2996,CODIFICACION_PREGUNTAS!$C$2:$D$35,2,0)</f>
        <v>SOPORTE_TEC003</v>
      </c>
    </row>
    <row r="2997" spans="1:29" x14ac:dyDescent="0.25">
      <c r="A2997" s="3">
        <f t="shared" si="375"/>
        <v>2996</v>
      </c>
      <c r="B2997" s="3" t="s">
        <v>271</v>
      </c>
      <c r="C2997" s="32">
        <v>40969</v>
      </c>
      <c r="D2997" s="3" t="s">
        <v>52</v>
      </c>
      <c r="E2997" s="3"/>
      <c r="F2997" s="3"/>
      <c r="G2997" s="2" t="s">
        <v>9</v>
      </c>
      <c r="H2997" s="3" t="s">
        <v>6</v>
      </c>
      <c r="I2997" s="3">
        <v>4</v>
      </c>
      <c r="J2997" s="3" t="s">
        <v>183</v>
      </c>
      <c r="K2997" s="3"/>
      <c r="L2997" s="3"/>
      <c r="M2997" s="3"/>
      <c r="N2997" s="3"/>
      <c r="O2997" s="3"/>
      <c r="P2997" s="3"/>
      <c r="Q2997" s="3"/>
      <c r="R2997" s="3"/>
      <c r="S2997" s="3"/>
      <c r="T2997" s="3" t="str">
        <f t="shared" si="368"/>
        <v>SIN CECO</v>
      </c>
      <c r="U2997" s="3" t="str">
        <f t="shared" si="369"/>
        <v>NO</v>
      </c>
      <c r="V2997" t="str">
        <f t="shared" si="370"/>
        <v>CLÍNICA DE INCONTINENCIA URINARIA 4-JUN-12-Soporte Técnico</v>
      </c>
      <c r="W2997" s="53">
        <f t="shared" si="371"/>
        <v>4</v>
      </c>
      <c r="X2997">
        <f t="shared" si="372"/>
        <v>4</v>
      </c>
      <c r="Y2997">
        <f>IF(ISNA(VLOOKUP(B2997,CECOS_SIN_IDENTIFICAR!$A$2:$D$146,4,0)),"SIN CECO",IF(VLOOKUP(B2997,CECOS_SIN_IDENTIFICAR!$A$2:$D$146,4,0)=0,"SIN CECO",VLOOKUP(B2997,CECOS_SIN_IDENTIFICAR!$A$2:$D$146,4,0)))</f>
        <v>1350</v>
      </c>
      <c r="Z2997">
        <f t="shared" si="373"/>
        <v>1350</v>
      </c>
      <c r="AA2997" s="3" t="s">
        <v>52</v>
      </c>
      <c r="AB2997" t="str">
        <f t="shared" si="374"/>
        <v>d. Confiabilidad de los conceptos aplicados-Soporte Técnico</v>
      </c>
      <c r="AC2997" t="str">
        <f>VLOOKUP(AB2997,CODIFICACION_PREGUNTAS!$C$2:$D$35,2,0)</f>
        <v>SOPORTE_TEC004</v>
      </c>
    </row>
    <row r="2998" spans="1:29" x14ac:dyDescent="0.25">
      <c r="A2998" s="3">
        <f t="shared" si="375"/>
        <v>2997</v>
      </c>
      <c r="B2998" s="3" t="s">
        <v>271</v>
      </c>
      <c r="C2998" s="32">
        <v>40969</v>
      </c>
      <c r="D2998" s="3" t="s">
        <v>52</v>
      </c>
      <c r="E2998" s="3"/>
      <c r="F2998" s="3"/>
      <c r="G2998" s="2" t="s">
        <v>10</v>
      </c>
      <c r="H2998" s="3" t="s">
        <v>6</v>
      </c>
      <c r="I2998" s="3">
        <v>4</v>
      </c>
      <c r="J2998" s="3" t="s">
        <v>183</v>
      </c>
      <c r="K2998" s="3"/>
      <c r="L2998" s="3"/>
      <c r="M2998" s="3"/>
      <c r="N2998" s="3"/>
      <c r="O2998" s="3"/>
      <c r="P2998" s="3"/>
      <c r="Q2998" s="3"/>
      <c r="R2998" s="3"/>
      <c r="S2998" s="3"/>
      <c r="T2998" s="3" t="str">
        <f t="shared" si="368"/>
        <v>SIN CECO</v>
      </c>
      <c r="U2998" s="3" t="str">
        <f t="shared" si="369"/>
        <v>NO</v>
      </c>
      <c r="V2998" t="str">
        <f t="shared" si="370"/>
        <v>CLÍNICA DE INCONTINENCIA URINARIA 4-JUN-12-Soporte Técnico</v>
      </c>
      <c r="W2998" s="53">
        <f t="shared" si="371"/>
        <v>4</v>
      </c>
      <c r="X2998">
        <f t="shared" si="372"/>
        <v>4</v>
      </c>
      <c r="Y2998">
        <f>IF(ISNA(VLOOKUP(B2998,CECOS_SIN_IDENTIFICAR!$A$2:$D$146,4,0)),"SIN CECO",IF(VLOOKUP(B2998,CECOS_SIN_IDENTIFICAR!$A$2:$D$146,4,0)=0,"SIN CECO",VLOOKUP(B2998,CECOS_SIN_IDENTIFICAR!$A$2:$D$146,4,0)))</f>
        <v>1350</v>
      </c>
      <c r="Z2998">
        <f t="shared" si="373"/>
        <v>1350</v>
      </c>
      <c r="AA2998" s="3" t="s">
        <v>52</v>
      </c>
      <c r="AB2998" t="str">
        <f t="shared" si="374"/>
        <v>e. Oportunidad en entrega de información o requerimientos-Soporte Técnico</v>
      </c>
      <c r="AC2998" t="str">
        <f>VLOOKUP(AB2998,CODIFICACION_PREGUNTAS!$C$2:$D$35,2,0)</f>
        <v>SOPORTE_TEC005</v>
      </c>
    </row>
    <row r="2999" spans="1:29" x14ac:dyDescent="0.25">
      <c r="A2999" s="3">
        <f t="shared" si="375"/>
        <v>2998</v>
      </c>
      <c r="B2999" s="3" t="s">
        <v>271</v>
      </c>
      <c r="C2999" s="32">
        <v>40969</v>
      </c>
      <c r="D2999" s="3" t="s">
        <v>52</v>
      </c>
      <c r="E2999" s="3"/>
      <c r="F2999" s="3"/>
      <c r="G2999" s="2" t="s">
        <v>11</v>
      </c>
      <c r="H2999" s="3" t="s">
        <v>12</v>
      </c>
      <c r="I2999" s="3">
        <v>4</v>
      </c>
      <c r="J2999" s="3" t="s">
        <v>183</v>
      </c>
      <c r="K2999" s="3"/>
      <c r="L2999" s="3"/>
      <c r="M2999" s="3"/>
      <c r="N2999" s="3"/>
      <c r="O2999" s="3"/>
      <c r="P2999" s="3"/>
      <c r="Q2999" s="3"/>
      <c r="R2999" s="3"/>
      <c r="S2999" s="3"/>
      <c r="T2999" s="3" t="str">
        <f t="shared" si="368"/>
        <v>SIN CECO</v>
      </c>
      <c r="U2999" s="3" t="str">
        <f t="shared" si="369"/>
        <v>NO</v>
      </c>
      <c r="V2999" t="str">
        <f t="shared" si="370"/>
        <v>CLÍNICA DE INCONTINENCIA URINARIA 4-JUN-12-Soporte Administrativo</v>
      </c>
      <c r="W2999" s="53">
        <f t="shared" si="371"/>
        <v>4</v>
      </c>
      <c r="X2999">
        <f t="shared" si="372"/>
        <v>4</v>
      </c>
      <c r="Y2999">
        <f>IF(ISNA(VLOOKUP(B2999,CECOS_SIN_IDENTIFICAR!$A$2:$D$146,4,0)),"SIN CECO",IF(VLOOKUP(B2999,CECOS_SIN_IDENTIFICAR!$A$2:$D$146,4,0)=0,"SIN CECO",VLOOKUP(B2999,CECOS_SIN_IDENTIFICAR!$A$2:$D$146,4,0)))</f>
        <v>1350</v>
      </c>
      <c r="Z2999">
        <f t="shared" si="373"/>
        <v>1350</v>
      </c>
      <c r="AA2999" s="3" t="s">
        <v>52</v>
      </c>
      <c r="AB2999" t="str">
        <f t="shared" si="374"/>
        <v>a. Oportunidad de la gestión en obra-Soporte Administrativo</v>
      </c>
      <c r="AC2999" t="str">
        <f>VLOOKUP(AB2999,CODIFICACION_PREGUNTAS!$C$2:$D$35,2,0)</f>
        <v>SOPORTE_ADMON001</v>
      </c>
    </row>
    <row r="3000" spans="1:29" x14ac:dyDescent="0.25">
      <c r="A3000" s="3">
        <f t="shared" si="375"/>
        <v>2999</v>
      </c>
      <c r="B3000" s="3" t="s">
        <v>271</v>
      </c>
      <c r="C3000" s="32">
        <v>40969</v>
      </c>
      <c r="D3000" s="3" t="s">
        <v>52</v>
      </c>
      <c r="E3000" s="3"/>
      <c r="F3000" s="3"/>
      <c r="G3000" s="2" t="s">
        <v>13</v>
      </c>
      <c r="H3000" s="3" t="s">
        <v>12</v>
      </c>
      <c r="I3000" s="3">
        <v>4</v>
      </c>
      <c r="J3000" s="3" t="s">
        <v>183</v>
      </c>
      <c r="K3000" s="3"/>
      <c r="L3000" s="3"/>
      <c r="M3000" s="3"/>
      <c r="N3000" s="3"/>
      <c r="O3000" s="3"/>
      <c r="P3000" s="3"/>
      <c r="Q3000" s="3"/>
      <c r="R3000" s="3"/>
      <c r="S3000" s="3"/>
      <c r="T3000" s="3" t="str">
        <f t="shared" si="368"/>
        <v>SIN CECO</v>
      </c>
      <c r="U3000" s="3" t="str">
        <f t="shared" si="369"/>
        <v>NO</v>
      </c>
      <c r="V3000" t="str">
        <f t="shared" si="370"/>
        <v>CLÍNICA DE INCONTINENCIA URINARIA 4-JUN-12-Soporte Administrativo</v>
      </c>
      <c r="W3000" s="53">
        <f t="shared" si="371"/>
        <v>4</v>
      </c>
      <c r="X3000">
        <f t="shared" si="372"/>
        <v>4</v>
      </c>
      <c r="Y3000">
        <f>IF(ISNA(VLOOKUP(B3000,CECOS_SIN_IDENTIFICAR!$A$2:$D$146,4,0)),"SIN CECO",IF(VLOOKUP(B3000,CECOS_SIN_IDENTIFICAR!$A$2:$D$146,4,0)=0,"SIN CECO",VLOOKUP(B3000,CECOS_SIN_IDENTIFICAR!$A$2:$D$146,4,0)))</f>
        <v>1350</v>
      </c>
      <c r="Z3000">
        <f t="shared" si="373"/>
        <v>1350</v>
      </c>
      <c r="AA3000" s="3" t="s">
        <v>52</v>
      </c>
      <c r="AB3000" t="str">
        <f t="shared" si="374"/>
        <v>b. Manejo administrativo del proyecto-Soporte Administrativo</v>
      </c>
      <c r="AC3000" t="str">
        <f>VLOOKUP(AB3000,CODIFICACION_PREGUNTAS!$C$2:$D$35,2,0)</f>
        <v>SOPORTE_ADMON002</v>
      </c>
    </row>
    <row r="3001" spans="1:29" x14ac:dyDescent="0.25">
      <c r="A3001" s="3">
        <f t="shared" si="375"/>
        <v>3000</v>
      </c>
      <c r="B3001" s="3" t="s">
        <v>271</v>
      </c>
      <c r="C3001" s="32">
        <v>40969</v>
      </c>
      <c r="D3001" s="3" t="s">
        <v>52</v>
      </c>
      <c r="E3001" s="3"/>
      <c r="F3001" s="3"/>
      <c r="G3001" s="2" t="s">
        <v>14</v>
      </c>
      <c r="H3001" s="3" t="s">
        <v>12</v>
      </c>
      <c r="I3001" s="3">
        <v>4</v>
      </c>
      <c r="J3001" s="3" t="s">
        <v>183</v>
      </c>
      <c r="K3001" s="3"/>
      <c r="L3001" s="3"/>
      <c r="M3001" s="3"/>
      <c r="N3001" s="3"/>
      <c r="O3001" s="3"/>
      <c r="P3001" s="3"/>
      <c r="Q3001" s="3"/>
      <c r="R3001" s="3"/>
      <c r="S3001" s="3"/>
      <c r="T3001" s="3" t="str">
        <f t="shared" si="368"/>
        <v>SIN CECO</v>
      </c>
      <c r="U3001" s="3" t="str">
        <f t="shared" si="369"/>
        <v>NO</v>
      </c>
      <c r="V3001" t="str">
        <f t="shared" si="370"/>
        <v>CLÍNICA DE INCONTINENCIA URINARIA 4-JUN-12-Soporte Administrativo</v>
      </c>
      <c r="W3001" s="53">
        <f t="shared" si="371"/>
        <v>4</v>
      </c>
      <c r="X3001">
        <f t="shared" si="372"/>
        <v>4</v>
      </c>
      <c r="Y3001">
        <f>IF(ISNA(VLOOKUP(B3001,CECOS_SIN_IDENTIFICAR!$A$2:$D$146,4,0)),"SIN CECO",IF(VLOOKUP(B3001,CECOS_SIN_IDENTIFICAR!$A$2:$D$146,4,0)=0,"SIN CECO",VLOOKUP(B3001,CECOS_SIN_IDENTIFICAR!$A$2:$D$146,4,0)))</f>
        <v>1350</v>
      </c>
      <c r="Z3001">
        <f t="shared" si="373"/>
        <v>1350</v>
      </c>
      <c r="AA3001" s="3" t="s">
        <v>52</v>
      </c>
      <c r="AB3001" t="str">
        <f t="shared" si="374"/>
        <v>c. Información clara y veraz sobre la administración de proyecto-Soporte Administrativo</v>
      </c>
      <c r="AC3001" t="str">
        <f>VLOOKUP(AB3001,CODIFICACION_PREGUNTAS!$C$2:$D$35,2,0)</f>
        <v>SOPORTE_ADMON003</v>
      </c>
    </row>
    <row r="3002" spans="1:29" x14ac:dyDescent="0.25">
      <c r="A3002" s="3">
        <f t="shared" si="375"/>
        <v>3001</v>
      </c>
      <c r="B3002" s="3" t="s">
        <v>271</v>
      </c>
      <c r="C3002" s="32">
        <v>40969</v>
      </c>
      <c r="D3002" s="3" t="s">
        <v>52</v>
      </c>
      <c r="E3002" s="3"/>
      <c r="F3002" s="3"/>
      <c r="G3002" s="2" t="s">
        <v>15</v>
      </c>
      <c r="H3002" s="3" t="s">
        <v>12</v>
      </c>
      <c r="I3002" s="3">
        <v>4</v>
      </c>
      <c r="J3002" s="3" t="s">
        <v>183</v>
      </c>
      <c r="K3002" s="3"/>
      <c r="L3002" s="3"/>
      <c r="M3002" s="3"/>
      <c r="N3002" s="3"/>
      <c r="O3002" s="3"/>
      <c r="P3002" s="3"/>
      <c r="Q3002" s="3"/>
      <c r="R3002" s="3"/>
      <c r="S3002" s="3"/>
      <c r="T3002" s="3" t="str">
        <f t="shared" si="368"/>
        <v>SIN CECO</v>
      </c>
      <c r="U3002" s="3" t="str">
        <f t="shared" si="369"/>
        <v>NO</v>
      </c>
      <c r="V3002" t="str">
        <f t="shared" si="370"/>
        <v>CLÍNICA DE INCONTINENCIA URINARIA 4-JUN-12-Soporte Administrativo</v>
      </c>
      <c r="W3002" s="53">
        <f t="shared" si="371"/>
        <v>4</v>
      </c>
      <c r="X3002">
        <f t="shared" si="372"/>
        <v>4</v>
      </c>
      <c r="Y3002">
        <f>IF(ISNA(VLOOKUP(B3002,CECOS_SIN_IDENTIFICAR!$A$2:$D$146,4,0)),"SIN CECO",IF(VLOOKUP(B3002,CECOS_SIN_IDENTIFICAR!$A$2:$D$146,4,0)=0,"SIN CECO",VLOOKUP(B3002,CECOS_SIN_IDENTIFICAR!$A$2:$D$146,4,0)))</f>
        <v>1350</v>
      </c>
      <c r="Z3002">
        <f t="shared" si="373"/>
        <v>1350</v>
      </c>
      <c r="AA3002" s="3" t="s">
        <v>52</v>
      </c>
      <c r="AB3002" t="str">
        <f t="shared" si="374"/>
        <v>d. Cumplimientos con expectativas del cliente-Soporte Administrativo</v>
      </c>
      <c r="AC3002" t="str">
        <f>VLOOKUP(AB3002,CODIFICACION_PREGUNTAS!$C$2:$D$35,2,0)</f>
        <v>SOPORTE_ADMON004</v>
      </c>
    </row>
    <row r="3003" spans="1:29" x14ac:dyDescent="0.25">
      <c r="A3003" s="3">
        <f t="shared" si="375"/>
        <v>3002</v>
      </c>
      <c r="B3003" s="3" t="s">
        <v>271</v>
      </c>
      <c r="C3003" s="32">
        <v>40969</v>
      </c>
      <c r="D3003" s="3" t="s">
        <v>52</v>
      </c>
      <c r="E3003" s="3"/>
      <c r="F3003" s="3"/>
      <c r="G3003" s="2" t="s">
        <v>16</v>
      </c>
      <c r="H3003" s="3" t="s">
        <v>12</v>
      </c>
      <c r="I3003" s="3">
        <v>4</v>
      </c>
      <c r="J3003" s="3" t="s">
        <v>183</v>
      </c>
      <c r="K3003" s="3"/>
      <c r="L3003" s="3"/>
      <c r="M3003" s="3"/>
      <c r="N3003" s="3"/>
      <c r="O3003" s="3"/>
      <c r="P3003" s="3"/>
      <c r="Q3003" s="3"/>
      <c r="R3003" s="3"/>
      <c r="S3003" s="3"/>
      <c r="T3003" s="3" t="str">
        <f t="shared" si="368"/>
        <v>SIN CECO</v>
      </c>
      <c r="U3003" s="3" t="str">
        <f t="shared" si="369"/>
        <v>NO</v>
      </c>
      <c r="V3003" t="str">
        <f t="shared" si="370"/>
        <v>CLÍNICA DE INCONTINENCIA URINARIA 4-JUN-12-Soporte Administrativo</v>
      </c>
      <c r="W3003" s="53">
        <f t="shared" si="371"/>
        <v>4</v>
      </c>
      <c r="X3003">
        <f t="shared" si="372"/>
        <v>4</v>
      </c>
      <c r="Y3003">
        <f>IF(ISNA(VLOOKUP(B3003,CECOS_SIN_IDENTIFICAR!$A$2:$D$146,4,0)),"SIN CECO",IF(VLOOKUP(B3003,CECOS_SIN_IDENTIFICAR!$A$2:$D$146,4,0)=0,"SIN CECO",VLOOKUP(B3003,CECOS_SIN_IDENTIFICAR!$A$2:$D$146,4,0)))</f>
        <v>1350</v>
      </c>
      <c r="Z3003">
        <f t="shared" si="373"/>
        <v>1350</v>
      </c>
      <c r="AA3003" s="3" t="s">
        <v>52</v>
      </c>
      <c r="AB3003" t="str">
        <f t="shared" si="374"/>
        <v>e. Control de presupuesto-Soporte Administrativo</v>
      </c>
      <c r="AC3003" t="str">
        <f>VLOOKUP(AB3003,CODIFICACION_PREGUNTAS!$C$2:$D$35,2,0)</f>
        <v>SOPORTE_ADMON005</v>
      </c>
    </row>
    <row r="3004" spans="1:29" x14ac:dyDescent="0.25">
      <c r="A3004" s="3">
        <f t="shared" si="375"/>
        <v>3003</v>
      </c>
      <c r="B3004" s="3" t="s">
        <v>271</v>
      </c>
      <c r="C3004" s="32">
        <v>40969</v>
      </c>
      <c r="D3004" s="3" t="s">
        <v>52</v>
      </c>
      <c r="E3004" s="3"/>
      <c r="F3004" s="3"/>
      <c r="G3004" s="2" t="s">
        <v>17</v>
      </c>
      <c r="H3004" s="3" t="s">
        <v>18</v>
      </c>
      <c r="I3004" s="3">
        <v>4</v>
      </c>
      <c r="J3004" s="3" t="s">
        <v>183</v>
      </c>
      <c r="K3004" s="3"/>
      <c r="L3004" s="3"/>
      <c r="M3004" s="3"/>
      <c r="N3004" s="3"/>
      <c r="O3004" s="3"/>
      <c r="P3004" s="3"/>
      <c r="Q3004" s="3"/>
      <c r="R3004" s="3"/>
      <c r="S3004" s="3"/>
      <c r="T3004" s="3" t="str">
        <f t="shared" si="368"/>
        <v>SIN CECO</v>
      </c>
      <c r="U3004" s="3" t="str">
        <f t="shared" si="369"/>
        <v>NO</v>
      </c>
      <c r="V3004" t="str">
        <f t="shared" si="370"/>
        <v>CLÍNICA DE INCONTINENCIA URINARIA 4-JUN-12-Soporte Directivo (Coordinador y Gerencia)</v>
      </c>
      <c r="W3004" s="53">
        <f t="shared" si="371"/>
        <v>4</v>
      </c>
      <c r="X3004">
        <f t="shared" si="372"/>
        <v>4</v>
      </c>
      <c r="Y3004">
        <f>IF(ISNA(VLOOKUP(B3004,CECOS_SIN_IDENTIFICAR!$A$2:$D$146,4,0)),"SIN CECO",IF(VLOOKUP(B3004,CECOS_SIN_IDENTIFICAR!$A$2:$D$146,4,0)=0,"SIN CECO",VLOOKUP(B3004,CECOS_SIN_IDENTIFICAR!$A$2:$D$146,4,0)))</f>
        <v>1350</v>
      </c>
      <c r="Z3004">
        <f t="shared" si="373"/>
        <v>1350</v>
      </c>
      <c r="AA3004" s="3" t="s">
        <v>52</v>
      </c>
      <c r="AB3004" t="str">
        <f t="shared" si="374"/>
        <v>a. Apoyo y presencia en el proyecto-Soporte Directivo (Coordinador y Gerencia)</v>
      </c>
      <c r="AC3004" t="str">
        <f>VLOOKUP(AB3004,CODIFICACION_PREGUNTAS!$C$2:$D$35,2,0)</f>
        <v>SOPORTE_DIR001</v>
      </c>
    </row>
    <row r="3005" spans="1:29" x14ac:dyDescent="0.25">
      <c r="A3005" s="3">
        <f t="shared" si="375"/>
        <v>3004</v>
      </c>
      <c r="B3005" s="3" t="s">
        <v>271</v>
      </c>
      <c r="C3005" s="32">
        <v>40969</v>
      </c>
      <c r="D3005" s="3" t="s">
        <v>52</v>
      </c>
      <c r="E3005" s="3"/>
      <c r="F3005" s="3"/>
      <c r="G3005" s="2" t="s">
        <v>19</v>
      </c>
      <c r="H3005" s="3" t="s">
        <v>18</v>
      </c>
      <c r="I3005" s="3">
        <v>4</v>
      </c>
      <c r="J3005" s="3" t="s">
        <v>183</v>
      </c>
      <c r="K3005" s="3"/>
      <c r="L3005" s="3"/>
      <c r="M3005" s="3"/>
      <c r="N3005" s="3"/>
      <c r="O3005" s="3"/>
      <c r="P3005" s="3"/>
      <c r="Q3005" s="3"/>
      <c r="R3005" s="3"/>
      <c r="S3005" s="3"/>
      <c r="T3005" s="3" t="str">
        <f t="shared" si="368"/>
        <v>SIN CECO</v>
      </c>
      <c r="U3005" s="3" t="str">
        <f t="shared" si="369"/>
        <v>NO</v>
      </c>
      <c r="V3005" t="str">
        <f t="shared" si="370"/>
        <v>CLÍNICA DE INCONTINENCIA URINARIA 4-JUN-12-Soporte Directivo (Coordinador y Gerencia)</v>
      </c>
      <c r="W3005" s="53">
        <f t="shared" si="371"/>
        <v>4</v>
      </c>
      <c r="X3005">
        <f t="shared" si="372"/>
        <v>4</v>
      </c>
      <c r="Y3005">
        <f>IF(ISNA(VLOOKUP(B3005,CECOS_SIN_IDENTIFICAR!$A$2:$D$146,4,0)),"SIN CECO",IF(VLOOKUP(B3005,CECOS_SIN_IDENTIFICAR!$A$2:$D$146,4,0)=0,"SIN CECO",VLOOKUP(B3005,CECOS_SIN_IDENTIFICAR!$A$2:$D$146,4,0)))</f>
        <v>1350</v>
      </c>
      <c r="Z3005">
        <f t="shared" si="373"/>
        <v>1350</v>
      </c>
      <c r="AA3005" s="3" t="s">
        <v>52</v>
      </c>
      <c r="AB3005" t="str">
        <f t="shared" si="374"/>
        <v>b. Conocimiento del proyecto-Soporte Directivo (Coordinador y Gerencia)</v>
      </c>
      <c r="AC3005" t="str">
        <f>VLOOKUP(AB3005,CODIFICACION_PREGUNTAS!$C$2:$D$35,2,0)</f>
        <v>SOPORTE_DIR002</v>
      </c>
    </row>
    <row r="3006" spans="1:29" x14ac:dyDescent="0.25">
      <c r="A3006" s="3">
        <f t="shared" si="375"/>
        <v>3005</v>
      </c>
      <c r="B3006" s="3" t="s">
        <v>271</v>
      </c>
      <c r="C3006" s="32">
        <v>40969</v>
      </c>
      <c r="D3006" s="3" t="s">
        <v>52</v>
      </c>
      <c r="E3006" s="3"/>
      <c r="F3006" s="3"/>
      <c r="G3006" s="2" t="s">
        <v>20</v>
      </c>
      <c r="H3006" s="3" t="s">
        <v>18</v>
      </c>
      <c r="I3006" s="3">
        <v>4</v>
      </c>
      <c r="J3006" s="3" t="s">
        <v>183</v>
      </c>
      <c r="K3006" s="3"/>
      <c r="L3006" s="3"/>
      <c r="M3006" s="3"/>
      <c r="N3006" s="3"/>
      <c r="O3006" s="3"/>
      <c r="P3006" s="3"/>
      <c r="Q3006" s="3"/>
      <c r="R3006" s="3"/>
      <c r="S3006" s="3"/>
      <c r="T3006" s="3" t="str">
        <f t="shared" si="368"/>
        <v>SIN CECO</v>
      </c>
      <c r="U3006" s="3" t="str">
        <f t="shared" si="369"/>
        <v>NO</v>
      </c>
      <c r="V3006" t="str">
        <f t="shared" si="370"/>
        <v>CLÍNICA DE INCONTINENCIA URINARIA 4-JUN-12-Soporte Directivo (Coordinador y Gerencia)</v>
      </c>
      <c r="W3006" s="53">
        <f t="shared" si="371"/>
        <v>4</v>
      </c>
      <c r="X3006">
        <f t="shared" si="372"/>
        <v>4</v>
      </c>
      <c r="Y3006">
        <f>IF(ISNA(VLOOKUP(B3006,CECOS_SIN_IDENTIFICAR!$A$2:$D$146,4,0)),"SIN CECO",IF(VLOOKUP(B3006,CECOS_SIN_IDENTIFICAR!$A$2:$D$146,4,0)=0,"SIN CECO",VLOOKUP(B3006,CECOS_SIN_IDENTIFICAR!$A$2:$D$146,4,0)))</f>
        <v>1350</v>
      </c>
      <c r="Z3006">
        <f t="shared" si="373"/>
        <v>1350</v>
      </c>
      <c r="AA3006" s="3" t="s">
        <v>52</v>
      </c>
      <c r="AB3006" t="str">
        <f t="shared" si="374"/>
        <v>c. Planteamiento de soluciones y manejo de conflictos-Soporte Directivo (Coordinador y Gerencia)</v>
      </c>
      <c r="AC3006" t="str">
        <f>VLOOKUP(AB3006,CODIFICACION_PREGUNTAS!$C$2:$D$35,2,0)</f>
        <v>SOPORTE_DIR003</v>
      </c>
    </row>
    <row r="3007" spans="1:29" x14ac:dyDescent="0.25">
      <c r="A3007" s="3">
        <f t="shared" si="375"/>
        <v>3006</v>
      </c>
      <c r="B3007" s="3" t="s">
        <v>271</v>
      </c>
      <c r="C3007" s="32">
        <v>40969</v>
      </c>
      <c r="D3007" s="3" t="s">
        <v>52</v>
      </c>
      <c r="E3007" s="3"/>
      <c r="F3007" s="3"/>
      <c r="G3007" s="2" t="s">
        <v>21</v>
      </c>
      <c r="H3007" s="3" t="s">
        <v>18</v>
      </c>
      <c r="I3007" s="3">
        <v>4</v>
      </c>
      <c r="J3007" s="3" t="s">
        <v>183</v>
      </c>
      <c r="K3007" s="3"/>
      <c r="L3007" s="3"/>
      <c r="M3007" s="3"/>
      <c r="N3007" s="3"/>
      <c r="O3007" s="3"/>
      <c r="P3007" s="3"/>
      <c r="Q3007" s="3"/>
      <c r="R3007" s="3"/>
      <c r="S3007" s="3"/>
      <c r="T3007" s="3" t="str">
        <f t="shared" si="368"/>
        <v>SIN CECO</v>
      </c>
      <c r="U3007" s="3" t="str">
        <f t="shared" si="369"/>
        <v>NO</v>
      </c>
      <c r="V3007" t="str">
        <f t="shared" si="370"/>
        <v>CLÍNICA DE INCONTINENCIA URINARIA 4-JUN-12-Soporte Directivo (Coordinador y Gerencia)</v>
      </c>
      <c r="W3007" s="53">
        <f t="shared" si="371"/>
        <v>4</v>
      </c>
      <c r="X3007">
        <f t="shared" si="372"/>
        <v>4</v>
      </c>
      <c r="Y3007">
        <f>IF(ISNA(VLOOKUP(B3007,CECOS_SIN_IDENTIFICAR!$A$2:$D$146,4,0)),"SIN CECO",IF(VLOOKUP(B3007,CECOS_SIN_IDENTIFICAR!$A$2:$D$146,4,0)=0,"SIN CECO",VLOOKUP(B3007,CECOS_SIN_IDENTIFICAR!$A$2:$D$146,4,0)))</f>
        <v>1350</v>
      </c>
      <c r="Z3007">
        <f t="shared" si="373"/>
        <v>1350</v>
      </c>
      <c r="AA3007" s="3" t="s">
        <v>52</v>
      </c>
      <c r="AB3007" t="str">
        <f t="shared" si="374"/>
        <v>d. Cumplimiento de compromisos-Soporte Directivo (Coordinador y Gerencia)</v>
      </c>
      <c r="AC3007" t="str">
        <f>VLOOKUP(AB3007,CODIFICACION_PREGUNTAS!$C$2:$D$35,2,0)</f>
        <v>SOPORTE_DIR004</v>
      </c>
    </row>
    <row r="3008" spans="1:29" x14ac:dyDescent="0.25">
      <c r="A3008" s="3">
        <f t="shared" si="375"/>
        <v>3007</v>
      </c>
      <c r="B3008" s="3" t="s">
        <v>271</v>
      </c>
      <c r="C3008" s="32">
        <v>40969</v>
      </c>
      <c r="D3008" s="3" t="s">
        <v>52</v>
      </c>
      <c r="E3008" s="3"/>
      <c r="F3008" s="3"/>
      <c r="G3008" s="2" t="s">
        <v>22</v>
      </c>
      <c r="H3008" s="3" t="s">
        <v>18</v>
      </c>
      <c r="I3008" s="3">
        <v>4</v>
      </c>
      <c r="J3008" s="3" t="s">
        <v>183</v>
      </c>
      <c r="K3008" s="3"/>
      <c r="L3008" s="3"/>
      <c r="M3008" s="3"/>
      <c r="N3008" s="3"/>
      <c r="O3008" s="3"/>
      <c r="P3008" s="3"/>
      <c r="Q3008" s="3"/>
      <c r="R3008" s="3"/>
      <c r="S3008" s="3"/>
      <c r="T3008" s="3" t="str">
        <f t="shared" si="368"/>
        <v>SIN CECO</v>
      </c>
      <c r="U3008" s="3" t="str">
        <f t="shared" si="369"/>
        <v>NO</v>
      </c>
      <c r="V3008" t="str">
        <f t="shared" si="370"/>
        <v>CLÍNICA DE INCONTINENCIA URINARIA 4-JUN-12-Soporte Directivo (Coordinador y Gerencia)</v>
      </c>
      <c r="W3008" s="53">
        <f t="shared" si="371"/>
        <v>4</v>
      </c>
      <c r="X3008">
        <f t="shared" si="372"/>
        <v>4</v>
      </c>
      <c r="Y3008">
        <f>IF(ISNA(VLOOKUP(B3008,CECOS_SIN_IDENTIFICAR!$A$2:$D$146,4,0)),"SIN CECO",IF(VLOOKUP(B3008,CECOS_SIN_IDENTIFICAR!$A$2:$D$146,4,0)=0,"SIN CECO",VLOOKUP(B3008,CECOS_SIN_IDENTIFICAR!$A$2:$D$146,4,0)))</f>
        <v>1350</v>
      </c>
      <c r="Z3008">
        <f t="shared" si="373"/>
        <v>1350</v>
      </c>
      <c r="AA3008" s="3" t="s">
        <v>52</v>
      </c>
      <c r="AB3008" t="str">
        <f t="shared" si="374"/>
        <v>e. Manejo del cliente-Soporte Directivo (Coordinador y Gerencia)</v>
      </c>
      <c r="AC3008" t="str">
        <f>VLOOKUP(AB3008,CODIFICACION_PREGUNTAS!$C$2:$D$35,2,0)</f>
        <v>SOPORTE_DIR005</v>
      </c>
    </row>
    <row r="3009" spans="1:29" x14ac:dyDescent="0.25">
      <c r="A3009" s="3">
        <f t="shared" si="375"/>
        <v>3008</v>
      </c>
      <c r="B3009" s="3" t="s">
        <v>271</v>
      </c>
      <c r="C3009" s="32">
        <v>40969</v>
      </c>
      <c r="D3009" s="3" t="s">
        <v>52</v>
      </c>
      <c r="E3009" s="3"/>
      <c r="F3009" s="3"/>
      <c r="G3009" s="2" t="s">
        <v>23</v>
      </c>
      <c r="H3009" s="3" t="s">
        <v>24</v>
      </c>
      <c r="I3009" s="3">
        <v>4</v>
      </c>
      <c r="J3009" s="3" t="s">
        <v>183</v>
      </c>
      <c r="K3009" s="3"/>
      <c r="L3009" s="3"/>
      <c r="M3009" s="3"/>
      <c r="N3009" s="3"/>
      <c r="O3009" s="3"/>
      <c r="P3009" s="3"/>
      <c r="Q3009" s="3"/>
      <c r="R3009" s="3"/>
      <c r="S3009" s="3"/>
      <c r="T3009" s="3" t="str">
        <f t="shared" si="368"/>
        <v>SIN CECO</v>
      </c>
      <c r="U3009" s="3" t="str">
        <f t="shared" si="369"/>
        <v>NO</v>
      </c>
      <c r="V3009" t="str">
        <f t="shared" si="370"/>
        <v>CLÍNICA DE INCONTINENCIA URINARIA 4-JUN-12-Personal que presta el servicio en obra</v>
      </c>
      <c r="W3009" s="53">
        <f t="shared" si="371"/>
        <v>4</v>
      </c>
      <c r="X3009">
        <f t="shared" si="372"/>
        <v>4</v>
      </c>
      <c r="Y3009">
        <f>IF(ISNA(VLOOKUP(B3009,CECOS_SIN_IDENTIFICAR!$A$2:$D$146,4,0)),"SIN CECO",IF(VLOOKUP(B3009,CECOS_SIN_IDENTIFICAR!$A$2:$D$146,4,0)=0,"SIN CECO",VLOOKUP(B3009,CECOS_SIN_IDENTIFICAR!$A$2:$D$146,4,0)))</f>
        <v>1350</v>
      </c>
      <c r="Z3009">
        <f t="shared" si="373"/>
        <v>1350</v>
      </c>
      <c r="AA3009" s="3" t="s">
        <v>52</v>
      </c>
      <c r="AB3009" t="str">
        <f t="shared" si="374"/>
        <v>a. Idoneidad del personal-Personal que presta el servicio en obra</v>
      </c>
      <c r="AC3009" t="str">
        <f>VLOOKUP(AB3009,CODIFICACION_PREGUNTAS!$C$2:$D$35,2,0)</f>
        <v>PERSONAL001</v>
      </c>
    </row>
    <row r="3010" spans="1:29" x14ac:dyDescent="0.25">
      <c r="A3010" s="3">
        <f t="shared" si="375"/>
        <v>3009</v>
      </c>
      <c r="B3010" s="3" t="s">
        <v>271</v>
      </c>
      <c r="C3010" s="32">
        <v>40969</v>
      </c>
      <c r="D3010" s="3" t="s">
        <v>52</v>
      </c>
      <c r="E3010" s="3"/>
      <c r="F3010" s="3"/>
      <c r="G3010" s="2" t="s">
        <v>25</v>
      </c>
      <c r="H3010" s="3" t="s">
        <v>24</v>
      </c>
      <c r="I3010" s="3">
        <v>4</v>
      </c>
      <c r="J3010" s="3" t="s">
        <v>183</v>
      </c>
      <c r="K3010" s="3"/>
      <c r="L3010" s="3"/>
      <c r="M3010" s="3"/>
      <c r="N3010" s="3"/>
      <c r="O3010" s="3"/>
      <c r="P3010" s="3"/>
      <c r="Q3010" s="3"/>
      <c r="R3010" s="3"/>
      <c r="S3010" s="3"/>
      <c r="T3010" s="3" t="str">
        <f t="shared" si="368"/>
        <v>SIN CECO</v>
      </c>
      <c r="U3010" s="3" t="str">
        <f t="shared" si="369"/>
        <v>NO</v>
      </c>
      <c r="V3010" t="str">
        <f t="shared" si="370"/>
        <v>CLÍNICA DE INCONTINENCIA URINARIA 4-JUN-12-Personal que presta el servicio en obra</v>
      </c>
      <c r="W3010" s="53">
        <f t="shared" si="371"/>
        <v>4</v>
      </c>
      <c r="X3010">
        <f t="shared" si="372"/>
        <v>4</v>
      </c>
      <c r="Y3010">
        <f>IF(ISNA(VLOOKUP(B3010,CECOS_SIN_IDENTIFICAR!$A$2:$D$146,4,0)),"SIN CECO",IF(VLOOKUP(B3010,CECOS_SIN_IDENTIFICAR!$A$2:$D$146,4,0)=0,"SIN CECO",VLOOKUP(B3010,CECOS_SIN_IDENTIFICAR!$A$2:$D$146,4,0)))</f>
        <v>1350</v>
      </c>
      <c r="Z3010">
        <f t="shared" si="373"/>
        <v>1350</v>
      </c>
      <c r="AA3010" s="3" t="s">
        <v>52</v>
      </c>
      <c r="AB3010" t="str">
        <f t="shared" si="374"/>
        <v>b. Oportuna atención al cliente-Personal que presta el servicio en obra</v>
      </c>
      <c r="AC3010" t="str">
        <f>VLOOKUP(AB3010,CODIFICACION_PREGUNTAS!$C$2:$D$35,2,0)</f>
        <v>PERSONAL002</v>
      </c>
    </row>
    <row r="3011" spans="1:29" x14ac:dyDescent="0.25">
      <c r="A3011" s="3">
        <f t="shared" si="375"/>
        <v>3010</v>
      </c>
      <c r="B3011" s="3" t="s">
        <v>271</v>
      </c>
      <c r="C3011" s="32">
        <v>40969</v>
      </c>
      <c r="D3011" s="3" t="s">
        <v>52</v>
      </c>
      <c r="E3011" s="3"/>
      <c r="F3011" s="3"/>
      <c r="G3011" s="2" t="s">
        <v>26</v>
      </c>
      <c r="H3011" s="3" t="s">
        <v>24</v>
      </c>
      <c r="I3011" s="3">
        <v>4</v>
      </c>
      <c r="J3011" s="3" t="s">
        <v>183</v>
      </c>
      <c r="K3011" s="3"/>
      <c r="L3011" s="3"/>
      <c r="M3011" s="3"/>
      <c r="N3011" s="3"/>
      <c r="O3011" s="3"/>
      <c r="P3011" s="3"/>
      <c r="Q3011" s="3"/>
      <c r="R3011" s="3"/>
      <c r="S3011" s="3"/>
      <c r="T3011" s="3" t="str">
        <f t="shared" ref="T3011:T3074" si="376">IF(U3011="NO","SIN CECO",LEFT(B3011,4)+0)</f>
        <v>SIN CECO</v>
      </c>
      <c r="U3011" s="3" t="str">
        <f t="shared" ref="U3011:U3074" si="377">IF(ISNUMBER(LEFT(B3011,4)+0),"SI","NO")</f>
        <v>NO</v>
      </c>
      <c r="V3011" t="str">
        <f t="shared" ref="V3011:V3074" si="378">CONCATENATE(B3011,"-",H3011)</f>
        <v>CLÍNICA DE INCONTINENCIA URINARIA 4-JUN-12-Personal que presta el servicio en obra</v>
      </c>
      <c r="W3011" s="53">
        <f t="shared" ref="W3011:W3074" si="379">I3011</f>
        <v>4</v>
      </c>
      <c r="X3011">
        <f t="shared" ref="X3011:X3074" si="380">IF(ISNUMBER(W3011+0),W3011+0,0)</f>
        <v>4</v>
      </c>
      <c r="Y3011">
        <f>IF(ISNA(VLOOKUP(B3011,CECOS_SIN_IDENTIFICAR!$A$2:$D$146,4,0)),"SIN CECO",IF(VLOOKUP(B3011,CECOS_SIN_IDENTIFICAR!$A$2:$D$146,4,0)=0,"SIN CECO",VLOOKUP(B3011,CECOS_SIN_IDENTIFICAR!$A$2:$D$146,4,0)))</f>
        <v>1350</v>
      </c>
      <c r="Z3011">
        <f t="shared" ref="Z3011:Z3074" si="381">IF(Y3011="SIN CECO",T3011,Y3011)</f>
        <v>1350</v>
      </c>
      <c r="AA3011" s="3" t="s">
        <v>52</v>
      </c>
      <c r="AB3011" t="str">
        <f t="shared" ref="AB3011:AB3074" si="382">CONCATENATE(G3011,"-",H3011)</f>
        <v>c. Compromiso con el proyecto-Personal que presta el servicio en obra</v>
      </c>
      <c r="AC3011" t="str">
        <f>VLOOKUP(AB3011,CODIFICACION_PREGUNTAS!$C$2:$D$35,2,0)</f>
        <v>PERSONAL003</v>
      </c>
    </row>
    <row r="3012" spans="1:29" x14ac:dyDescent="0.25">
      <c r="A3012" s="3">
        <f t="shared" ref="A3012:A3075" si="383">A3011+1</f>
        <v>3011</v>
      </c>
      <c r="B3012" s="3" t="s">
        <v>271</v>
      </c>
      <c r="C3012" s="32">
        <v>40969</v>
      </c>
      <c r="D3012" s="3" t="s">
        <v>52</v>
      </c>
      <c r="E3012" s="3"/>
      <c r="F3012" s="3"/>
      <c r="G3012" s="2" t="s">
        <v>21</v>
      </c>
      <c r="H3012" s="3" t="s">
        <v>24</v>
      </c>
      <c r="I3012" s="3">
        <v>4</v>
      </c>
      <c r="J3012" s="3" t="s">
        <v>183</v>
      </c>
      <c r="K3012" s="3"/>
      <c r="L3012" s="3"/>
      <c r="M3012" s="3"/>
      <c r="N3012" s="3"/>
      <c r="O3012" s="3"/>
      <c r="P3012" s="3"/>
      <c r="Q3012" s="3"/>
      <c r="R3012" s="3"/>
      <c r="S3012" s="3"/>
      <c r="T3012" s="3" t="str">
        <f t="shared" si="376"/>
        <v>SIN CECO</v>
      </c>
      <c r="U3012" s="3" t="str">
        <f t="shared" si="377"/>
        <v>NO</v>
      </c>
      <c r="V3012" t="str">
        <f t="shared" si="378"/>
        <v>CLÍNICA DE INCONTINENCIA URINARIA 4-JUN-12-Personal que presta el servicio en obra</v>
      </c>
      <c r="W3012" s="53">
        <f t="shared" si="379"/>
        <v>4</v>
      </c>
      <c r="X3012">
        <f t="shared" si="380"/>
        <v>4</v>
      </c>
      <c r="Y3012">
        <f>IF(ISNA(VLOOKUP(B3012,CECOS_SIN_IDENTIFICAR!$A$2:$D$146,4,0)),"SIN CECO",IF(VLOOKUP(B3012,CECOS_SIN_IDENTIFICAR!$A$2:$D$146,4,0)=0,"SIN CECO",VLOOKUP(B3012,CECOS_SIN_IDENTIFICAR!$A$2:$D$146,4,0)))</f>
        <v>1350</v>
      </c>
      <c r="Z3012">
        <f t="shared" si="381"/>
        <v>1350</v>
      </c>
      <c r="AA3012" s="3" t="s">
        <v>52</v>
      </c>
      <c r="AB3012" t="str">
        <f t="shared" si="382"/>
        <v>d. Cumplimiento de compromisos-Personal que presta el servicio en obra</v>
      </c>
      <c r="AC3012" t="str">
        <f>VLOOKUP(AB3012,CODIFICACION_PREGUNTAS!$C$2:$D$35,2,0)</f>
        <v>PERSONAL004</v>
      </c>
    </row>
    <row r="3013" spans="1:29" x14ac:dyDescent="0.25">
      <c r="A3013" s="3">
        <f t="shared" si="383"/>
        <v>3012</v>
      </c>
      <c r="B3013" s="3" t="s">
        <v>271</v>
      </c>
      <c r="C3013" s="32">
        <v>40969</v>
      </c>
      <c r="D3013" s="3" t="s">
        <v>52</v>
      </c>
      <c r="E3013" s="3"/>
      <c r="F3013" s="3"/>
      <c r="G3013" s="2" t="s">
        <v>27</v>
      </c>
      <c r="H3013" s="3" t="s">
        <v>24</v>
      </c>
      <c r="I3013" s="3">
        <v>4</v>
      </c>
      <c r="J3013" s="3" t="s">
        <v>183</v>
      </c>
      <c r="K3013" s="3"/>
      <c r="L3013" s="3"/>
      <c r="M3013" s="3"/>
      <c r="N3013" s="3"/>
      <c r="O3013" s="3"/>
      <c r="P3013" s="3"/>
      <c r="Q3013" s="3"/>
      <c r="R3013" s="3"/>
      <c r="S3013" s="3"/>
      <c r="T3013" s="3" t="str">
        <f t="shared" si="376"/>
        <v>SIN CECO</v>
      </c>
      <c r="U3013" s="3" t="str">
        <f t="shared" si="377"/>
        <v>NO</v>
      </c>
      <c r="V3013" t="str">
        <f t="shared" si="378"/>
        <v>CLÍNICA DE INCONTINENCIA URINARIA 4-JUN-12-Personal que presta el servicio en obra</v>
      </c>
      <c r="W3013" s="53">
        <f t="shared" si="379"/>
        <v>4</v>
      </c>
      <c r="X3013">
        <f t="shared" si="380"/>
        <v>4</v>
      </c>
      <c r="Y3013">
        <f>IF(ISNA(VLOOKUP(B3013,CECOS_SIN_IDENTIFICAR!$A$2:$D$146,4,0)),"SIN CECO",IF(VLOOKUP(B3013,CECOS_SIN_IDENTIFICAR!$A$2:$D$146,4,0)=0,"SIN CECO",VLOOKUP(B3013,CECOS_SIN_IDENTIFICAR!$A$2:$D$146,4,0)))</f>
        <v>1350</v>
      </c>
      <c r="Z3013">
        <f t="shared" si="381"/>
        <v>1350</v>
      </c>
      <c r="AA3013" s="3" t="s">
        <v>52</v>
      </c>
      <c r="AB3013" t="str">
        <f t="shared" si="382"/>
        <v>e. Proactividad en desarrollo de funciones-Personal que presta el servicio en obra</v>
      </c>
      <c r="AC3013" t="str">
        <f>VLOOKUP(AB3013,CODIFICACION_PREGUNTAS!$C$2:$D$35,2,0)</f>
        <v>PERSONAL005</v>
      </c>
    </row>
    <row r="3014" spans="1:29" x14ac:dyDescent="0.25">
      <c r="A3014" s="3">
        <f t="shared" si="383"/>
        <v>3013</v>
      </c>
      <c r="B3014" s="3" t="s">
        <v>271</v>
      </c>
      <c r="C3014" s="32">
        <v>40969</v>
      </c>
      <c r="D3014" s="3" t="s">
        <v>52</v>
      </c>
      <c r="E3014" s="3"/>
      <c r="F3014" s="3"/>
      <c r="G3014" s="2" t="s">
        <v>28</v>
      </c>
      <c r="H3014" s="2" t="s">
        <v>29</v>
      </c>
      <c r="I3014" s="3" t="s">
        <v>431</v>
      </c>
      <c r="J3014" s="3" t="s">
        <v>183</v>
      </c>
      <c r="K3014" s="3"/>
      <c r="L3014" s="3"/>
      <c r="M3014" s="3"/>
      <c r="N3014" s="3"/>
      <c r="O3014" s="3"/>
      <c r="P3014" s="3"/>
      <c r="Q3014" s="3"/>
      <c r="R3014" s="3"/>
      <c r="S3014" s="3"/>
      <c r="T3014" s="3" t="str">
        <f t="shared" si="376"/>
        <v>SIN CECO</v>
      </c>
      <c r="U3014" s="3" t="str">
        <f t="shared" si="377"/>
        <v>NO</v>
      </c>
      <c r="V3014" t="str">
        <f t="shared" si="378"/>
        <v>CLÍNICA DE INCONTINENCIA URINARIA 4-JUN-12-Productos Asociados de PAYC (Informes, Control de presupuesto y Programación y actas)</v>
      </c>
      <c r="W3014" s="53" t="str">
        <f t="shared" si="379"/>
        <v>N/A</v>
      </c>
      <c r="X3014">
        <f t="shared" si="380"/>
        <v>0</v>
      </c>
      <c r="Y3014">
        <f>IF(ISNA(VLOOKUP(B3014,CECOS_SIN_IDENTIFICAR!$A$2:$D$146,4,0)),"SIN CECO",IF(VLOOKUP(B3014,CECOS_SIN_IDENTIFICAR!$A$2:$D$146,4,0)=0,"SIN CECO",VLOOKUP(B3014,CECOS_SIN_IDENTIFICAR!$A$2:$D$146,4,0)))</f>
        <v>1350</v>
      </c>
      <c r="Z3014">
        <f t="shared" si="381"/>
        <v>1350</v>
      </c>
      <c r="AA3014" s="3" t="s">
        <v>52</v>
      </c>
      <c r="AB3014" t="str">
        <f t="shared" si="382"/>
        <v>a. Calidad del Contenido-Productos Asociados de PAYC (Informes, Control de presupuesto y Programación y actas)</v>
      </c>
      <c r="AC3014" t="str">
        <f>VLOOKUP(AB3014,CODIFICACION_PREGUNTAS!$C$2:$D$35,2,0)</f>
        <v>PRODUCTOS001</v>
      </c>
    </row>
    <row r="3015" spans="1:29" x14ac:dyDescent="0.25">
      <c r="A3015" s="3">
        <f t="shared" si="383"/>
        <v>3014</v>
      </c>
      <c r="B3015" s="3" t="s">
        <v>271</v>
      </c>
      <c r="C3015" s="32">
        <v>40969</v>
      </c>
      <c r="D3015" s="3" t="s">
        <v>52</v>
      </c>
      <c r="E3015" s="3"/>
      <c r="F3015" s="3"/>
      <c r="G3015" s="2" t="s">
        <v>30</v>
      </c>
      <c r="H3015" s="2" t="s">
        <v>29</v>
      </c>
      <c r="I3015" s="3" t="s">
        <v>431</v>
      </c>
      <c r="J3015" s="3" t="s">
        <v>183</v>
      </c>
      <c r="K3015" s="3"/>
      <c r="L3015" s="3"/>
      <c r="M3015" s="3"/>
      <c r="N3015" s="3"/>
      <c r="O3015" s="3"/>
      <c r="P3015" s="3"/>
      <c r="Q3015" s="3"/>
      <c r="R3015" s="3"/>
      <c r="S3015" s="3"/>
      <c r="T3015" s="3" t="str">
        <f t="shared" si="376"/>
        <v>SIN CECO</v>
      </c>
      <c r="U3015" s="3" t="str">
        <f t="shared" si="377"/>
        <v>NO</v>
      </c>
      <c r="V3015" t="str">
        <f t="shared" si="378"/>
        <v>CLÍNICA DE INCONTINENCIA URINARIA 4-JUN-12-Productos Asociados de PAYC (Informes, Control de presupuesto y Programación y actas)</v>
      </c>
      <c r="W3015" s="53" t="str">
        <f t="shared" si="379"/>
        <v>N/A</v>
      </c>
      <c r="X3015">
        <f t="shared" si="380"/>
        <v>0</v>
      </c>
      <c r="Y3015">
        <f>IF(ISNA(VLOOKUP(B3015,CECOS_SIN_IDENTIFICAR!$A$2:$D$146,4,0)),"SIN CECO",IF(VLOOKUP(B3015,CECOS_SIN_IDENTIFICAR!$A$2:$D$146,4,0)=0,"SIN CECO",VLOOKUP(B3015,CECOS_SIN_IDENTIFICAR!$A$2:$D$146,4,0)))</f>
        <v>1350</v>
      </c>
      <c r="Z3015">
        <f t="shared" si="381"/>
        <v>1350</v>
      </c>
      <c r="AA3015" s="3" t="s">
        <v>52</v>
      </c>
      <c r="AB3015" t="str">
        <f t="shared" si="382"/>
        <v>b. Claridad del Contenido-Productos Asociados de PAYC (Informes, Control de presupuesto y Programación y actas)</v>
      </c>
      <c r="AC3015" t="str">
        <f>VLOOKUP(AB3015,CODIFICACION_PREGUNTAS!$C$2:$D$35,2,0)</f>
        <v>PRODUCTOS002</v>
      </c>
    </row>
    <row r="3016" spans="1:29" x14ac:dyDescent="0.25">
      <c r="A3016" s="3">
        <f t="shared" si="383"/>
        <v>3015</v>
      </c>
      <c r="B3016" s="3" t="s">
        <v>271</v>
      </c>
      <c r="C3016" s="32">
        <v>40969</v>
      </c>
      <c r="D3016" s="3" t="s">
        <v>52</v>
      </c>
      <c r="E3016" s="3"/>
      <c r="F3016" s="3"/>
      <c r="G3016" s="2" t="s">
        <v>31</v>
      </c>
      <c r="H3016" s="2" t="s">
        <v>29</v>
      </c>
      <c r="I3016" s="3" t="s">
        <v>431</v>
      </c>
      <c r="J3016" s="3" t="s">
        <v>183</v>
      </c>
      <c r="K3016" s="3"/>
      <c r="L3016" s="3"/>
      <c r="M3016" s="3"/>
      <c r="N3016" s="3"/>
      <c r="O3016" s="3"/>
      <c r="P3016" s="3"/>
      <c r="Q3016" s="3"/>
      <c r="R3016" s="3"/>
      <c r="S3016" s="3"/>
      <c r="T3016" s="3" t="str">
        <f t="shared" si="376"/>
        <v>SIN CECO</v>
      </c>
      <c r="U3016" s="3" t="str">
        <f t="shared" si="377"/>
        <v>NO</v>
      </c>
      <c r="V3016" t="str">
        <f t="shared" si="378"/>
        <v>CLÍNICA DE INCONTINENCIA URINARIA 4-JUN-12-Productos Asociados de PAYC (Informes, Control de presupuesto y Programación y actas)</v>
      </c>
      <c r="W3016" s="53" t="str">
        <f t="shared" si="379"/>
        <v>N/A</v>
      </c>
      <c r="X3016">
        <f t="shared" si="380"/>
        <v>0</v>
      </c>
      <c r="Y3016">
        <f>IF(ISNA(VLOOKUP(B3016,CECOS_SIN_IDENTIFICAR!$A$2:$D$146,4,0)),"SIN CECO",IF(VLOOKUP(B3016,CECOS_SIN_IDENTIFICAR!$A$2:$D$146,4,0)=0,"SIN CECO",VLOOKUP(B3016,CECOS_SIN_IDENTIFICAR!$A$2:$D$146,4,0)))</f>
        <v>1350</v>
      </c>
      <c r="Z3016">
        <f t="shared" si="381"/>
        <v>1350</v>
      </c>
      <c r="AA3016" s="3" t="s">
        <v>52</v>
      </c>
      <c r="AB3016" t="str">
        <f t="shared" si="382"/>
        <v>c. Oportunidad en la entrega-Productos Asociados de PAYC (Informes, Control de presupuesto y Programación y actas)</v>
      </c>
      <c r="AC3016" t="str">
        <f>VLOOKUP(AB3016,CODIFICACION_PREGUNTAS!$C$2:$D$35,2,0)</f>
        <v>PRODUCTOS003</v>
      </c>
    </row>
    <row r="3017" spans="1:29" x14ac:dyDescent="0.25">
      <c r="A3017" s="3">
        <f t="shared" si="383"/>
        <v>3016</v>
      </c>
      <c r="B3017" s="3" t="s">
        <v>271</v>
      </c>
      <c r="C3017" s="32">
        <v>40969</v>
      </c>
      <c r="D3017" s="3" t="s">
        <v>52</v>
      </c>
      <c r="E3017" s="3"/>
      <c r="F3017" s="3"/>
      <c r="G3017" s="2" t="s">
        <v>32</v>
      </c>
      <c r="H3017" s="2" t="s">
        <v>29</v>
      </c>
      <c r="I3017" s="3" t="s">
        <v>431</v>
      </c>
      <c r="J3017" s="3" t="s">
        <v>183</v>
      </c>
      <c r="K3017" s="3"/>
      <c r="L3017" s="3"/>
      <c r="M3017" s="3"/>
      <c r="N3017" s="3"/>
      <c r="O3017" s="3"/>
      <c r="P3017" s="3"/>
      <c r="Q3017" s="3"/>
      <c r="R3017" s="3"/>
      <c r="S3017" s="3"/>
      <c r="T3017" s="3" t="str">
        <f t="shared" si="376"/>
        <v>SIN CECO</v>
      </c>
      <c r="U3017" s="3" t="str">
        <f t="shared" si="377"/>
        <v>NO</v>
      </c>
      <c r="V3017" t="str">
        <f t="shared" si="378"/>
        <v>CLÍNICA DE INCONTINENCIA URINARIA 4-JUN-12-Productos Asociados de PAYC (Informes, Control de presupuesto y Programación y actas)</v>
      </c>
      <c r="W3017" s="53" t="str">
        <f t="shared" si="379"/>
        <v>N/A</v>
      </c>
      <c r="X3017">
        <f t="shared" si="380"/>
        <v>0</v>
      </c>
      <c r="Y3017">
        <f>IF(ISNA(VLOOKUP(B3017,CECOS_SIN_IDENTIFICAR!$A$2:$D$146,4,0)),"SIN CECO",IF(VLOOKUP(B3017,CECOS_SIN_IDENTIFICAR!$A$2:$D$146,4,0)=0,"SIN CECO",VLOOKUP(B3017,CECOS_SIN_IDENTIFICAR!$A$2:$D$146,4,0)))</f>
        <v>1350</v>
      </c>
      <c r="Z3017">
        <f t="shared" si="381"/>
        <v>1350</v>
      </c>
      <c r="AA3017" s="3" t="s">
        <v>52</v>
      </c>
      <c r="AB3017" t="str">
        <f t="shared" si="382"/>
        <v>d. Precisión de la información-Productos Asociados de PAYC (Informes, Control de presupuesto y Programación y actas)</v>
      </c>
      <c r="AC3017" t="str">
        <f>VLOOKUP(AB3017,CODIFICACION_PREGUNTAS!$C$2:$D$35,2,0)</f>
        <v>PRODUCTOS004</v>
      </c>
    </row>
    <row r="3018" spans="1:29" x14ac:dyDescent="0.25">
      <c r="A3018" s="3">
        <f t="shared" si="383"/>
        <v>3017</v>
      </c>
      <c r="B3018" s="3" t="s">
        <v>271</v>
      </c>
      <c r="C3018" s="32">
        <v>40969</v>
      </c>
      <c r="D3018" s="3" t="s">
        <v>52</v>
      </c>
      <c r="E3018" s="3"/>
      <c r="F3018" s="3"/>
      <c r="G3018" s="2" t="s">
        <v>33</v>
      </c>
      <c r="H3018" s="2" t="s">
        <v>29</v>
      </c>
      <c r="I3018" s="3" t="s">
        <v>431</v>
      </c>
      <c r="J3018" s="3" t="s">
        <v>183</v>
      </c>
      <c r="K3018" s="3"/>
      <c r="L3018" s="3"/>
      <c r="M3018" s="3"/>
      <c r="N3018" s="3"/>
      <c r="O3018" s="3"/>
      <c r="P3018" s="3"/>
      <c r="Q3018" s="3"/>
      <c r="R3018" s="3"/>
      <c r="S3018" s="3"/>
      <c r="T3018" s="3" t="str">
        <f t="shared" si="376"/>
        <v>SIN CECO</v>
      </c>
      <c r="U3018" s="3" t="str">
        <f t="shared" si="377"/>
        <v>NO</v>
      </c>
      <c r="V3018" t="str">
        <f t="shared" si="378"/>
        <v>CLÍNICA DE INCONTINENCIA URINARIA 4-JUN-12-Productos Asociados de PAYC (Informes, Control de presupuesto y Programación y actas)</v>
      </c>
      <c r="W3018" s="53" t="str">
        <f t="shared" si="379"/>
        <v>N/A</v>
      </c>
      <c r="X3018">
        <f t="shared" si="380"/>
        <v>0</v>
      </c>
      <c r="Y3018">
        <f>IF(ISNA(VLOOKUP(B3018,CECOS_SIN_IDENTIFICAR!$A$2:$D$146,4,0)),"SIN CECO",IF(VLOOKUP(B3018,CECOS_SIN_IDENTIFICAR!$A$2:$D$146,4,0)=0,"SIN CECO",VLOOKUP(B3018,CECOS_SIN_IDENTIFICAR!$A$2:$D$146,4,0)))</f>
        <v>1350</v>
      </c>
      <c r="Z3018">
        <f t="shared" si="381"/>
        <v>1350</v>
      </c>
      <c r="AA3018" s="3" t="s">
        <v>52</v>
      </c>
      <c r="AB3018" t="str">
        <f t="shared" si="382"/>
        <v>e. Diagramación-Productos Asociados de PAYC (Informes, Control de presupuesto y Programación y actas)</v>
      </c>
      <c r="AC3018" t="str">
        <f>VLOOKUP(AB3018,CODIFICACION_PREGUNTAS!$C$2:$D$35,2,0)</f>
        <v>PRODUCTOS005</v>
      </c>
    </row>
    <row r="3019" spans="1:29" x14ac:dyDescent="0.25">
      <c r="A3019" s="3">
        <f t="shared" si="383"/>
        <v>3018</v>
      </c>
      <c r="B3019" s="3" t="s">
        <v>271</v>
      </c>
      <c r="C3019" s="32">
        <v>40969</v>
      </c>
      <c r="D3019" s="3" t="s">
        <v>52</v>
      </c>
      <c r="E3019" s="3"/>
      <c r="F3019" s="3"/>
      <c r="G3019" s="2" t="s">
        <v>34</v>
      </c>
      <c r="H3019" s="2" t="s">
        <v>35</v>
      </c>
      <c r="I3019" s="3">
        <v>4</v>
      </c>
      <c r="J3019" s="3" t="s">
        <v>183</v>
      </c>
      <c r="K3019" s="3"/>
      <c r="L3019" s="3"/>
      <c r="M3019" s="3"/>
      <c r="N3019" s="3"/>
      <c r="O3019" s="3"/>
      <c r="P3019" s="3"/>
      <c r="Q3019" s="3"/>
      <c r="R3019" s="3"/>
      <c r="S3019" s="3"/>
      <c r="T3019" s="3" t="str">
        <f t="shared" si="376"/>
        <v>SIN CECO</v>
      </c>
      <c r="U3019" s="3" t="str">
        <f t="shared" si="377"/>
        <v>NO</v>
      </c>
      <c r="V3019" t="str">
        <f t="shared" si="378"/>
        <v>CLÍNICA DE INCONTINENCIA URINARIA 4-JUN-12-Compromisos Pactados</v>
      </c>
      <c r="W3019" s="53">
        <f t="shared" si="379"/>
        <v>4</v>
      </c>
      <c r="X3019">
        <f t="shared" si="380"/>
        <v>4</v>
      </c>
      <c r="Y3019">
        <f>IF(ISNA(VLOOKUP(B3019,CECOS_SIN_IDENTIFICAR!$A$2:$D$146,4,0)),"SIN CECO",IF(VLOOKUP(B3019,CECOS_SIN_IDENTIFICAR!$A$2:$D$146,4,0)=0,"SIN CECO",VLOOKUP(B3019,CECOS_SIN_IDENTIFICAR!$A$2:$D$146,4,0)))</f>
        <v>1350</v>
      </c>
      <c r="Z3019">
        <f t="shared" si="381"/>
        <v>1350</v>
      </c>
      <c r="AA3019" s="3" t="s">
        <v>52</v>
      </c>
      <c r="AB3019" t="str">
        <f t="shared" si="382"/>
        <v>a. Cumplimiento-Compromisos Pactados</v>
      </c>
      <c r="AC3019" t="str">
        <f>VLOOKUP(AB3019,CODIFICACION_PREGUNTAS!$C$2:$D$35,2,0)</f>
        <v>COMPROMISOS001</v>
      </c>
    </row>
    <row r="3020" spans="1:29" x14ac:dyDescent="0.25">
      <c r="A3020" s="3">
        <f t="shared" si="383"/>
        <v>3019</v>
      </c>
      <c r="B3020" s="3" t="s">
        <v>271</v>
      </c>
      <c r="C3020" s="32">
        <v>40969</v>
      </c>
      <c r="D3020" s="3" t="s">
        <v>52</v>
      </c>
      <c r="E3020" s="3"/>
      <c r="F3020" s="3"/>
      <c r="G3020" s="2" t="s">
        <v>36</v>
      </c>
      <c r="H3020" s="2" t="s">
        <v>35</v>
      </c>
      <c r="I3020" s="3">
        <v>4</v>
      </c>
      <c r="J3020" s="3" t="s">
        <v>183</v>
      </c>
      <c r="K3020" s="3"/>
      <c r="L3020" s="3"/>
      <c r="M3020" s="3"/>
      <c r="N3020" s="3"/>
      <c r="O3020" s="3"/>
      <c r="P3020" s="3"/>
      <c r="Q3020" s="3"/>
      <c r="R3020" s="3"/>
      <c r="S3020" s="3"/>
      <c r="T3020" s="3" t="str">
        <f t="shared" si="376"/>
        <v>SIN CECO</v>
      </c>
      <c r="U3020" s="3" t="str">
        <f t="shared" si="377"/>
        <v>NO</v>
      </c>
      <c r="V3020" t="str">
        <f t="shared" si="378"/>
        <v>CLÍNICA DE INCONTINENCIA URINARIA 4-JUN-12-Compromisos Pactados</v>
      </c>
      <c r="W3020" s="53">
        <f t="shared" si="379"/>
        <v>4</v>
      </c>
      <c r="X3020">
        <f t="shared" si="380"/>
        <v>4</v>
      </c>
      <c r="Y3020">
        <f>IF(ISNA(VLOOKUP(B3020,CECOS_SIN_IDENTIFICAR!$A$2:$D$146,4,0)),"SIN CECO",IF(VLOOKUP(B3020,CECOS_SIN_IDENTIFICAR!$A$2:$D$146,4,0)=0,"SIN CECO",VLOOKUP(B3020,CECOS_SIN_IDENTIFICAR!$A$2:$D$146,4,0)))</f>
        <v>1350</v>
      </c>
      <c r="Z3020">
        <f t="shared" si="381"/>
        <v>1350</v>
      </c>
      <c r="AA3020" s="3" t="s">
        <v>52</v>
      </c>
      <c r="AB3020" t="str">
        <f t="shared" si="382"/>
        <v>b. Satisface expectativas-Compromisos Pactados</v>
      </c>
      <c r="AC3020" t="str">
        <f>VLOOKUP(AB3020,CODIFICACION_PREGUNTAS!$C$2:$D$35,2,0)</f>
        <v>COMPROMISOS002</v>
      </c>
    </row>
    <row r="3021" spans="1:29" x14ac:dyDescent="0.25">
      <c r="A3021" s="3">
        <f t="shared" si="383"/>
        <v>3020</v>
      </c>
      <c r="B3021" s="3" t="s">
        <v>271</v>
      </c>
      <c r="C3021" s="32">
        <v>40969</v>
      </c>
      <c r="D3021" s="3" t="s">
        <v>52</v>
      </c>
      <c r="E3021" s="3"/>
      <c r="F3021" s="3"/>
      <c r="G3021" s="2" t="s">
        <v>37</v>
      </c>
      <c r="H3021" s="2" t="s">
        <v>35</v>
      </c>
      <c r="I3021" s="3">
        <v>4</v>
      </c>
      <c r="J3021" s="3" t="s">
        <v>183</v>
      </c>
      <c r="K3021" s="3"/>
      <c r="L3021" s="3"/>
      <c r="M3021" s="3"/>
      <c r="N3021" s="3"/>
      <c r="O3021" s="3"/>
      <c r="P3021" s="3"/>
      <c r="Q3021" s="3"/>
      <c r="R3021" s="3"/>
      <c r="S3021" s="3"/>
      <c r="T3021" s="3" t="str">
        <f t="shared" si="376"/>
        <v>SIN CECO</v>
      </c>
      <c r="U3021" s="3" t="str">
        <f t="shared" si="377"/>
        <v>NO</v>
      </c>
      <c r="V3021" t="str">
        <f t="shared" si="378"/>
        <v>CLÍNICA DE INCONTINENCIA URINARIA 4-JUN-12-Compromisos Pactados</v>
      </c>
      <c r="W3021" s="53">
        <f t="shared" si="379"/>
        <v>4</v>
      </c>
      <c r="X3021">
        <f t="shared" si="380"/>
        <v>4</v>
      </c>
      <c r="Y3021">
        <f>IF(ISNA(VLOOKUP(B3021,CECOS_SIN_IDENTIFICAR!$A$2:$D$146,4,0)),"SIN CECO",IF(VLOOKUP(B3021,CECOS_SIN_IDENTIFICAR!$A$2:$D$146,4,0)=0,"SIN CECO",VLOOKUP(B3021,CECOS_SIN_IDENTIFICAR!$A$2:$D$146,4,0)))</f>
        <v>1350</v>
      </c>
      <c r="Z3021">
        <f t="shared" si="381"/>
        <v>1350</v>
      </c>
      <c r="AA3021" s="3" t="s">
        <v>52</v>
      </c>
      <c r="AB3021" t="str">
        <f t="shared" si="382"/>
        <v>c. Calidad de la Información suministrada-Compromisos Pactados</v>
      </c>
      <c r="AC3021" t="str">
        <f>VLOOKUP(AB3021,CODIFICACION_PREGUNTAS!$C$2:$D$35,2,0)</f>
        <v>COMPROMISOS003</v>
      </c>
    </row>
    <row r="3022" spans="1:29" x14ac:dyDescent="0.25">
      <c r="A3022" s="3">
        <f t="shared" si="383"/>
        <v>3021</v>
      </c>
      <c r="B3022" s="3" t="s">
        <v>271</v>
      </c>
      <c r="C3022" s="32">
        <v>40969</v>
      </c>
      <c r="D3022" s="3" t="s">
        <v>52</v>
      </c>
      <c r="E3022" s="3"/>
      <c r="F3022" s="3"/>
      <c r="G3022" s="2" t="s">
        <v>38</v>
      </c>
      <c r="H3022" s="2" t="s">
        <v>35</v>
      </c>
      <c r="I3022" s="3">
        <v>4</v>
      </c>
      <c r="J3022" s="3" t="s">
        <v>183</v>
      </c>
      <c r="K3022" s="3"/>
      <c r="L3022" s="3"/>
      <c r="M3022" s="3"/>
      <c r="N3022" s="3"/>
      <c r="O3022" s="3"/>
      <c r="P3022" s="3"/>
      <c r="Q3022" s="3"/>
      <c r="R3022" s="3"/>
      <c r="S3022" s="3"/>
      <c r="T3022" s="3" t="str">
        <f t="shared" si="376"/>
        <v>SIN CECO</v>
      </c>
      <c r="U3022" s="3" t="str">
        <f t="shared" si="377"/>
        <v>NO</v>
      </c>
      <c r="V3022" t="str">
        <f t="shared" si="378"/>
        <v>CLÍNICA DE INCONTINENCIA URINARIA 4-JUN-12-Compromisos Pactados</v>
      </c>
      <c r="W3022" s="53">
        <f t="shared" si="379"/>
        <v>4</v>
      </c>
      <c r="X3022">
        <f t="shared" si="380"/>
        <v>4</v>
      </c>
      <c r="Y3022">
        <f>IF(ISNA(VLOOKUP(B3022,CECOS_SIN_IDENTIFICAR!$A$2:$D$146,4,0)),"SIN CECO",IF(VLOOKUP(B3022,CECOS_SIN_IDENTIFICAR!$A$2:$D$146,4,0)=0,"SIN CECO",VLOOKUP(B3022,CECOS_SIN_IDENTIFICAR!$A$2:$D$146,4,0)))</f>
        <v>1350</v>
      </c>
      <c r="Z3022">
        <f t="shared" si="381"/>
        <v>1350</v>
      </c>
      <c r="AA3022" s="3" t="s">
        <v>52</v>
      </c>
      <c r="AB3022" t="str">
        <f t="shared" si="382"/>
        <v>d. Disposición del personal de PAYC a las solicitudes del cliente-Compromisos Pactados</v>
      </c>
      <c r="AC3022" t="str">
        <f>VLOOKUP(AB3022,CODIFICACION_PREGUNTAS!$C$2:$D$35,2,0)</f>
        <v>COMPROMISOS004</v>
      </c>
    </row>
    <row r="3023" spans="1:29" x14ac:dyDescent="0.25">
      <c r="A3023" s="3">
        <f t="shared" si="383"/>
        <v>3022</v>
      </c>
      <c r="B3023" s="3" t="s">
        <v>271</v>
      </c>
      <c r="C3023" s="32">
        <v>40969</v>
      </c>
      <c r="D3023" s="3" t="s">
        <v>52</v>
      </c>
      <c r="E3023" s="3"/>
      <c r="F3023" s="3"/>
      <c r="G3023" s="2" t="s">
        <v>39</v>
      </c>
      <c r="H3023" s="2" t="s">
        <v>35</v>
      </c>
      <c r="I3023" s="3">
        <v>4</v>
      </c>
      <c r="J3023" s="3" t="s">
        <v>183</v>
      </c>
      <c r="K3023" s="3"/>
      <c r="L3023" s="3"/>
      <c r="M3023" s="3"/>
      <c r="N3023" s="3"/>
      <c r="O3023" s="3"/>
      <c r="P3023" s="3"/>
      <c r="Q3023" s="3"/>
      <c r="R3023" s="3"/>
      <c r="S3023" s="3"/>
      <c r="T3023" s="3" t="str">
        <f t="shared" si="376"/>
        <v>SIN CECO</v>
      </c>
      <c r="U3023" s="3" t="str">
        <f t="shared" si="377"/>
        <v>NO</v>
      </c>
      <c r="V3023" t="str">
        <f t="shared" si="378"/>
        <v>CLÍNICA DE INCONTINENCIA URINARIA 4-JUN-12-Compromisos Pactados</v>
      </c>
      <c r="W3023" s="53">
        <f t="shared" si="379"/>
        <v>4</v>
      </c>
      <c r="X3023">
        <f t="shared" si="380"/>
        <v>4</v>
      </c>
      <c r="Y3023">
        <f>IF(ISNA(VLOOKUP(B3023,CECOS_SIN_IDENTIFICAR!$A$2:$D$146,4,0)),"SIN CECO",IF(VLOOKUP(B3023,CECOS_SIN_IDENTIFICAR!$A$2:$D$146,4,0)=0,"SIN CECO",VLOOKUP(B3023,CECOS_SIN_IDENTIFICAR!$A$2:$D$146,4,0)))</f>
        <v>1350</v>
      </c>
      <c r="Z3023">
        <f t="shared" si="381"/>
        <v>1350</v>
      </c>
      <c r="AA3023" s="3" t="s">
        <v>52</v>
      </c>
      <c r="AB3023" t="str">
        <f t="shared" si="382"/>
        <v>e. Coherencia entre lo solicitado y lo entregado-Compromisos Pactados</v>
      </c>
      <c r="AC3023" t="str">
        <f>VLOOKUP(AB3023,CODIFICACION_PREGUNTAS!$C$2:$D$35,2,0)</f>
        <v>COMPROMISOS005</v>
      </c>
    </row>
    <row r="3024" spans="1:29" x14ac:dyDescent="0.25">
      <c r="A3024" s="3">
        <f t="shared" si="383"/>
        <v>3023</v>
      </c>
      <c r="B3024" s="3" t="s">
        <v>271</v>
      </c>
      <c r="C3024" s="32">
        <v>40969</v>
      </c>
      <c r="D3024" s="3" t="s">
        <v>52</v>
      </c>
      <c r="E3024" s="3"/>
      <c r="F3024" s="3"/>
      <c r="G3024" s="2" t="s">
        <v>40</v>
      </c>
      <c r="H3024" s="2" t="s">
        <v>40</v>
      </c>
      <c r="I3024" s="3">
        <v>4</v>
      </c>
      <c r="J3024" s="3" t="s">
        <v>183</v>
      </c>
      <c r="K3024" s="3"/>
      <c r="L3024" s="3"/>
      <c r="M3024" s="3"/>
      <c r="N3024" s="3"/>
      <c r="O3024" s="3"/>
      <c r="P3024" s="3"/>
      <c r="Q3024" s="3"/>
      <c r="R3024" s="3"/>
      <c r="S3024" s="3"/>
      <c r="T3024" s="3" t="str">
        <f t="shared" si="376"/>
        <v>SIN CECO</v>
      </c>
      <c r="U3024" s="3" t="str">
        <f t="shared" si="377"/>
        <v>NO</v>
      </c>
      <c r="V3024" t="str">
        <f t="shared" si="378"/>
        <v>CLÍNICA DE INCONTINENCIA URINARIA 4-JUN-12-Grado de Satisfacción con el Servicio Prestado</v>
      </c>
      <c r="W3024" s="53">
        <f t="shared" si="379"/>
        <v>4</v>
      </c>
      <c r="X3024">
        <f t="shared" si="380"/>
        <v>4</v>
      </c>
      <c r="Y3024">
        <f>IF(ISNA(VLOOKUP(B3024,CECOS_SIN_IDENTIFICAR!$A$2:$D$146,4,0)),"SIN CECO",IF(VLOOKUP(B3024,CECOS_SIN_IDENTIFICAR!$A$2:$D$146,4,0)=0,"SIN CECO",VLOOKUP(B3024,CECOS_SIN_IDENTIFICAR!$A$2:$D$146,4,0)))</f>
        <v>1350</v>
      </c>
      <c r="Z3024">
        <f t="shared" si="381"/>
        <v>1350</v>
      </c>
      <c r="AA3024" s="3" t="s">
        <v>52</v>
      </c>
      <c r="AB3024" t="str">
        <f t="shared" si="382"/>
        <v>Grado de Satisfacción con el Servicio Prestado-Grado de Satisfacción con el Servicio Prestado</v>
      </c>
      <c r="AC3024" t="str">
        <f>VLOOKUP(AB3024,CODIFICACION_PREGUNTAS!$C$2:$D$35,2,0)</f>
        <v>SATISFACCION001</v>
      </c>
    </row>
    <row r="3025" spans="1:29" x14ac:dyDescent="0.25">
      <c r="A3025" s="3">
        <f t="shared" si="383"/>
        <v>3024</v>
      </c>
      <c r="B3025" s="3" t="s">
        <v>271</v>
      </c>
      <c r="C3025" s="32">
        <v>40969</v>
      </c>
      <c r="D3025" s="3" t="s">
        <v>52</v>
      </c>
      <c r="E3025" s="3"/>
      <c r="F3025" s="3"/>
      <c r="G3025" s="2" t="s">
        <v>41</v>
      </c>
      <c r="H3025" s="2" t="s">
        <v>41</v>
      </c>
      <c r="I3025" s="3">
        <v>4</v>
      </c>
      <c r="J3025" s="3" t="s">
        <v>183</v>
      </c>
      <c r="K3025" s="3"/>
      <c r="L3025" s="3"/>
      <c r="M3025" s="3"/>
      <c r="N3025" s="3"/>
      <c r="O3025" s="3"/>
      <c r="P3025" s="3"/>
      <c r="Q3025" s="3"/>
      <c r="R3025" s="3"/>
      <c r="S3025" s="3"/>
      <c r="T3025" s="3" t="str">
        <f t="shared" si="376"/>
        <v>SIN CECO</v>
      </c>
      <c r="U3025" s="3" t="str">
        <f t="shared" si="377"/>
        <v>NO</v>
      </c>
      <c r="V3025" t="str">
        <f t="shared" si="378"/>
        <v>CLÍNICA DE INCONTINENCIA URINARIA 4-JUN-12-Posibilidad de Volver a Contratar con PAYC</v>
      </c>
      <c r="W3025" s="53">
        <f t="shared" si="379"/>
        <v>4</v>
      </c>
      <c r="X3025">
        <f t="shared" si="380"/>
        <v>4</v>
      </c>
      <c r="Y3025">
        <f>IF(ISNA(VLOOKUP(B3025,CECOS_SIN_IDENTIFICAR!$A$2:$D$146,4,0)),"SIN CECO",IF(VLOOKUP(B3025,CECOS_SIN_IDENTIFICAR!$A$2:$D$146,4,0)=0,"SIN CECO",VLOOKUP(B3025,CECOS_SIN_IDENTIFICAR!$A$2:$D$146,4,0)))</f>
        <v>1350</v>
      </c>
      <c r="Z3025">
        <f t="shared" si="381"/>
        <v>1350</v>
      </c>
      <c r="AA3025" s="3" t="s">
        <v>52</v>
      </c>
      <c r="AB3025" t="str">
        <f t="shared" si="382"/>
        <v>Posibilidad de Volver a Contratar con PAYC-Posibilidad de Volver a Contratar con PAYC</v>
      </c>
      <c r="AC3025" t="str">
        <f>VLOOKUP(AB3025,CODIFICACION_PREGUNTAS!$C$2:$D$35,2,0)</f>
        <v>VOLVER001</v>
      </c>
    </row>
    <row r="3026" spans="1:29" x14ac:dyDescent="0.25">
      <c r="A3026" s="3">
        <f t="shared" si="383"/>
        <v>3025</v>
      </c>
      <c r="B3026" s="3" t="s">
        <v>271</v>
      </c>
      <c r="C3026" s="32">
        <v>40969</v>
      </c>
      <c r="D3026" s="3" t="s">
        <v>52</v>
      </c>
      <c r="E3026" s="3"/>
      <c r="F3026" s="3"/>
      <c r="G3026" s="2" t="s">
        <v>42</v>
      </c>
      <c r="H3026" s="6" t="s">
        <v>43</v>
      </c>
      <c r="I3026" s="3" t="s">
        <v>762</v>
      </c>
      <c r="J3026" s="3" t="s">
        <v>183</v>
      </c>
      <c r="K3026" s="3" t="s">
        <v>445</v>
      </c>
      <c r="L3026" s="3" t="s">
        <v>583</v>
      </c>
      <c r="M3026" s="3"/>
      <c r="N3026" s="3"/>
      <c r="O3026" s="3"/>
      <c r="P3026" s="3"/>
      <c r="Q3026" s="3"/>
      <c r="R3026" s="3"/>
      <c r="S3026" s="3"/>
      <c r="T3026" s="3" t="str">
        <f t="shared" si="376"/>
        <v>SIN CECO</v>
      </c>
      <c r="U3026" s="3" t="str">
        <f t="shared" si="377"/>
        <v>NO</v>
      </c>
      <c r="V3026" t="str">
        <f t="shared" si="378"/>
        <v>CLÍNICA DE INCONTINENCIA URINARIA 4-JUN-12-Fortalezas PAYC</v>
      </c>
      <c r="W3026" s="53" t="str">
        <f t="shared" si="379"/>
        <v>Profesionalismo- Muy buena asesoría-Cumpliendo siempre las expectativas del cliente-</v>
      </c>
      <c r="X3026">
        <f t="shared" si="380"/>
        <v>0</v>
      </c>
      <c r="Y3026">
        <f>IF(ISNA(VLOOKUP(B3026,CECOS_SIN_IDENTIFICAR!$A$2:$D$146,4,0)),"SIN CECO",IF(VLOOKUP(B3026,CECOS_SIN_IDENTIFICAR!$A$2:$D$146,4,0)=0,"SIN CECO",VLOOKUP(B3026,CECOS_SIN_IDENTIFICAR!$A$2:$D$146,4,0)))</f>
        <v>1350</v>
      </c>
      <c r="Z3026">
        <f t="shared" si="381"/>
        <v>1350</v>
      </c>
      <c r="AA3026" s="3" t="s">
        <v>52</v>
      </c>
      <c r="AB3026" t="str">
        <f t="shared" si="382"/>
        <v>Principales fortalezas en el servicio que presta PAYC-Fortalezas PAYC</v>
      </c>
      <c r="AC3026" t="str">
        <f>VLOOKUP(AB3026,CODIFICACION_PREGUNTAS!$C$2:$D$35,2,0)</f>
        <v>FORT001</v>
      </c>
    </row>
    <row r="3027" spans="1:29" x14ac:dyDescent="0.25">
      <c r="A3027" s="3">
        <f t="shared" si="383"/>
        <v>3026</v>
      </c>
      <c r="B3027" s="3" t="s">
        <v>271</v>
      </c>
      <c r="C3027" s="32">
        <v>40969</v>
      </c>
      <c r="D3027" s="3" t="s">
        <v>52</v>
      </c>
      <c r="E3027" s="3"/>
      <c r="F3027" s="3"/>
      <c r="G3027" s="2" t="s">
        <v>44</v>
      </c>
      <c r="H3027" s="6" t="s">
        <v>45</v>
      </c>
      <c r="I3027" s="3" t="s">
        <v>293</v>
      </c>
      <c r="J3027" s="3" t="s">
        <v>183</v>
      </c>
      <c r="K3027" s="3" t="s">
        <v>610</v>
      </c>
      <c r="L3027" s="3"/>
      <c r="M3027" s="3"/>
      <c r="N3027" s="3"/>
      <c r="O3027" s="3"/>
      <c r="P3027" s="3"/>
      <c r="Q3027" s="3"/>
      <c r="R3027" s="3"/>
      <c r="S3027" s="3"/>
      <c r="T3027" s="3" t="str">
        <f t="shared" si="376"/>
        <v>SIN CECO</v>
      </c>
      <c r="U3027" s="3" t="str">
        <f t="shared" si="377"/>
        <v>NO</v>
      </c>
      <c r="V3027" t="str">
        <f t="shared" si="378"/>
        <v>CLÍNICA DE INCONTINENCIA URINARIA 4-JUN-12-Debilidades PAYC</v>
      </c>
      <c r="W3027" s="53" t="str">
        <f t="shared" si="379"/>
        <v>Se requiere más rigurosidad en términos administrativos en campo-</v>
      </c>
      <c r="X3027">
        <f t="shared" si="380"/>
        <v>0</v>
      </c>
      <c r="Y3027">
        <f>IF(ISNA(VLOOKUP(B3027,CECOS_SIN_IDENTIFICAR!$A$2:$D$146,4,0)),"SIN CECO",IF(VLOOKUP(B3027,CECOS_SIN_IDENTIFICAR!$A$2:$D$146,4,0)=0,"SIN CECO",VLOOKUP(B3027,CECOS_SIN_IDENTIFICAR!$A$2:$D$146,4,0)))</f>
        <v>1350</v>
      </c>
      <c r="Z3027">
        <f t="shared" si="381"/>
        <v>1350</v>
      </c>
      <c r="AA3027" s="3" t="s">
        <v>52</v>
      </c>
      <c r="AB3027" t="str">
        <f t="shared" si="382"/>
        <v>Principales debilidades en el servicio que presta PAYC-Debilidades PAYC</v>
      </c>
      <c r="AC3027" t="str">
        <f>VLOOKUP(AB3027,CODIFICACION_PREGUNTAS!$C$2:$D$35,2,0)</f>
        <v>DEB001</v>
      </c>
    </row>
    <row r="3028" spans="1:29" x14ac:dyDescent="0.25">
      <c r="A3028" s="3">
        <f t="shared" si="383"/>
        <v>3027</v>
      </c>
      <c r="B3028" s="3" t="s">
        <v>272</v>
      </c>
      <c r="C3028" s="32">
        <v>40969</v>
      </c>
      <c r="D3028" s="3" t="s">
        <v>52</v>
      </c>
      <c r="E3028" s="3"/>
      <c r="F3028" s="3"/>
      <c r="G3028" s="2" t="s">
        <v>5</v>
      </c>
      <c r="H3028" s="3" t="s">
        <v>6</v>
      </c>
      <c r="I3028" s="3">
        <v>4</v>
      </c>
      <c r="J3028" s="3" t="s">
        <v>183</v>
      </c>
      <c r="K3028" s="3"/>
      <c r="L3028" s="3"/>
      <c r="M3028" s="3"/>
      <c r="N3028" s="3"/>
      <c r="O3028" s="3"/>
      <c r="P3028" s="3"/>
      <c r="Q3028" s="3"/>
      <c r="R3028" s="3"/>
      <c r="S3028" s="3"/>
      <c r="T3028" s="3" t="str">
        <f t="shared" si="376"/>
        <v>SIN CECO</v>
      </c>
      <c r="U3028" s="3" t="str">
        <f t="shared" si="377"/>
        <v>NO</v>
      </c>
      <c r="V3028" t="str">
        <f t="shared" si="378"/>
        <v>JAVESALUD 20-JUN-12-Soporte Técnico</v>
      </c>
      <c r="W3028" s="53">
        <f t="shared" si="379"/>
        <v>4</v>
      </c>
      <c r="X3028">
        <f t="shared" si="380"/>
        <v>4</v>
      </c>
      <c r="Y3028">
        <f>IF(ISNA(VLOOKUP(B3028,CECOS_SIN_IDENTIFICAR!$A$2:$D$146,4,0)),"SIN CECO",IF(VLOOKUP(B3028,CECOS_SIN_IDENTIFICAR!$A$2:$D$146,4,0)=0,"SIN CECO",VLOOKUP(B3028,CECOS_SIN_IDENTIFICAR!$A$2:$D$146,4,0)))</f>
        <v>1150</v>
      </c>
      <c r="Z3028">
        <f t="shared" si="381"/>
        <v>1150</v>
      </c>
      <c r="AA3028" s="3" t="s">
        <v>52</v>
      </c>
      <c r="AB3028" t="str">
        <f t="shared" si="382"/>
        <v>a. Conocimiento específico de temas aplicables al proyecto-Soporte Técnico</v>
      </c>
      <c r="AC3028" t="str">
        <f>VLOOKUP(AB3028,CODIFICACION_PREGUNTAS!$C$2:$D$35,2,0)</f>
        <v>SOPORTE_TEC001</v>
      </c>
    </row>
    <row r="3029" spans="1:29" x14ac:dyDescent="0.25">
      <c r="A3029" s="3">
        <f t="shared" si="383"/>
        <v>3028</v>
      </c>
      <c r="B3029" s="3" t="s">
        <v>272</v>
      </c>
      <c r="C3029" s="32">
        <v>40969</v>
      </c>
      <c r="D3029" s="3" t="s">
        <v>52</v>
      </c>
      <c r="E3029" s="3"/>
      <c r="F3029" s="3"/>
      <c r="G3029" s="2" t="s">
        <v>7</v>
      </c>
      <c r="H3029" s="3" t="s">
        <v>6</v>
      </c>
      <c r="I3029" s="3">
        <v>5</v>
      </c>
      <c r="J3029" s="3" t="s">
        <v>183</v>
      </c>
      <c r="K3029" s="3"/>
      <c r="L3029" s="3"/>
      <c r="M3029" s="3"/>
      <c r="N3029" s="3"/>
      <c r="O3029" s="3"/>
      <c r="P3029" s="3"/>
      <c r="Q3029" s="3"/>
      <c r="R3029" s="3"/>
      <c r="S3029" s="3"/>
      <c r="T3029" s="3" t="str">
        <f t="shared" si="376"/>
        <v>SIN CECO</v>
      </c>
      <c r="U3029" s="3" t="str">
        <f t="shared" si="377"/>
        <v>NO</v>
      </c>
      <c r="V3029" t="str">
        <f t="shared" si="378"/>
        <v>JAVESALUD 20-JUN-12-Soporte Técnico</v>
      </c>
      <c r="W3029" s="53">
        <f t="shared" si="379"/>
        <v>5</v>
      </c>
      <c r="X3029">
        <f t="shared" si="380"/>
        <v>5</v>
      </c>
      <c r="Y3029">
        <f>IF(ISNA(VLOOKUP(B3029,CECOS_SIN_IDENTIFICAR!$A$2:$D$146,4,0)),"SIN CECO",IF(VLOOKUP(B3029,CECOS_SIN_IDENTIFICAR!$A$2:$D$146,4,0)=0,"SIN CECO",VLOOKUP(B3029,CECOS_SIN_IDENTIFICAR!$A$2:$D$146,4,0)))</f>
        <v>1150</v>
      </c>
      <c r="Z3029">
        <f t="shared" si="381"/>
        <v>1150</v>
      </c>
      <c r="AA3029" s="3" t="s">
        <v>52</v>
      </c>
      <c r="AB3029" t="str">
        <f t="shared" si="382"/>
        <v>b. Idoneidad y Calidad del soporte-Soporte Técnico</v>
      </c>
      <c r="AC3029" t="str">
        <f>VLOOKUP(AB3029,CODIFICACION_PREGUNTAS!$C$2:$D$35,2,0)</f>
        <v>SOPORTE_TEC002</v>
      </c>
    </row>
    <row r="3030" spans="1:29" x14ac:dyDescent="0.25">
      <c r="A3030" s="3">
        <f t="shared" si="383"/>
        <v>3029</v>
      </c>
      <c r="B3030" s="3" t="s">
        <v>272</v>
      </c>
      <c r="C3030" s="32">
        <v>40969</v>
      </c>
      <c r="D3030" s="3" t="s">
        <v>52</v>
      </c>
      <c r="E3030" s="3"/>
      <c r="F3030" s="3"/>
      <c r="G3030" s="2" t="s">
        <v>8</v>
      </c>
      <c r="H3030" s="3" t="s">
        <v>6</v>
      </c>
      <c r="I3030" s="3">
        <v>4</v>
      </c>
      <c r="J3030" s="3" t="s">
        <v>183</v>
      </c>
      <c r="K3030" s="3"/>
      <c r="L3030" s="3"/>
      <c r="M3030" s="3"/>
      <c r="N3030" s="3"/>
      <c r="O3030" s="3"/>
      <c r="P3030" s="3"/>
      <c r="Q3030" s="3"/>
      <c r="R3030" s="3"/>
      <c r="S3030" s="3"/>
      <c r="T3030" s="3" t="str">
        <f t="shared" si="376"/>
        <v>SIN CECO</v>
      </c>
      <c r="U3030" s="3" t="str">
        <f t="shared" si="377"/>
        <v>NO</v>
      </c>
      <c r="V3030" t="str">
        <f t="shared" si="378"/>
        <v>JAVESALUD 20-JUN-12-Soporte Técnico</v>
      </c>
      <c r="W3030" s="53">
        <f t="shared" si="379"/>
        <v>4</v>
      </c>
      <c r="X3030">
        <f t="shared" si="380"/>
        <v>4</v>
      </c>
      <c r="Y3030">
        <f>IF(ISNA(VLOOKUP(B3030,CECOS_SIN_IDENTIFICAR!$A$2:$D$146,4,0)),"SIN CECO",IF(VLOOKUP(B3030,CECOS_SIN_IDENTIFICAR!$A$2:$D$146,4,0)=0,"SIN CECO",VLOOKUP(B3030,CECOS_SIN_IDENTIFICAR!$A$2:$D$146,4,0)))</f>
        <v>1150</v>
      </c>
      <c r="Z3030">
        <f t="shared" si="381"/>
        <v>1150</v>
      </c>
      <c r="AA3030" s="3" t="s">
        <v>52</v>
      </c>
      <c r="AB3030" t="str">
        <f t="shared" si="382"/>
        <v>c. Cumplimiento de especificaciones técnicas de construcción-Soporte Técnico</v>
      </c>
      <c r="AC3030" t="str">
        <f>VLOOKUP(AB3030,CODIFICACION_PREGUNTAS!$C$2:$D$35,2,0)</f>
        <v>SOPORTE_TEC003</v>
      </c>
    </row>
    <row r="3031" spans="1:29" x14ac:dyDescent="0.25">
      <c r="A3031" s="3">
        <f t="shared" si="383"/>
        <v>3030</v>
      </c>
      <c r="B3031" s="3" t="s">
        <v>272</v>
      </c>
      <c r="C3031" s="32">
        <v>40969</v>
      </c>
      <c r="D3031" s="3" t="s">
        <v>52</v>
      </c>
      <c r="E3031" s="3"/>
      <c r="F3031" s="3"/>
      <c r="G3031" s="2" t="s">
        <v>9</v>
      </c>
      <c r="H3031" s="3" t="s">
        <v>6</v>
      </c>
      <c r="I3031" s="3">
        <v>5</v>
      </c>
      <c r="J3031" s="3" t="s">
        <v>183</v>
      </c>
      <c r="K3031" s="3"/>
      <c r="L3031" s="3"/>
      <c r="M3031" s="3"/>
      <c r="N3031" s="3"/>
      <c r="O3031" s="3"/>
      <c r="P3031" s="3"/>
      <c r="Q3031" s="3"/>
      <c r="R3031" s="3"/>
      <c r="S3031" s="3"/>
      <c r="T3031" s="3" t="str">
        <f t="shared" si="376"/>
        <v>SIN CECO</v>
      </c>
      <c r="U3031" s="3" t="str">
        <f t="shared" si="377"/>
        <v>NO</v>
      </c>
      <c r="V3031" t="str">
        <f t="shared" si="378"/>
        <v>JAVESALUD 20-JUN-12-Soporte Técnico</v>
      </c>
      <c r="W3031" s="53">
        <f t="shared" si="379"/>
        <v>5</v>
      </c>
      <c r="X3031">
        <f t="shared" si="380"/>
        <v>5</v>
      </c>
      <c r="Y3031">
        <f>IF(ISNA(VLOOKUP(B3031,CECOS_SIN_IDENTIFICAR!$A$2:$D$146,4,0)),"SIN CECO",IF(VLOOKUP(B3031,CECOS_SIN_IDENTIFICAR!$A$2:$D$146,4,0)=0,"SIN CECO",VLOOKUP(B3031,CECOS_SIN_IDENTIFICAR!$A$2:$D$146,4,0)))</f>
        <v>1150</v>
      </c>
      <c r="Z3031">
        <f t="shared" si="381"/>
        <v>1150</v>
      </c>
      <c r="AA3031" s="3" t="s">
        <v>52</v>
      </c>
      <c r="AB3031" t="str">
        <f t="shared" si="382"/>
        <v>d. Confiabilidad de los conceptos aplicados-Soporte Técnico</v>
      </c>
      <c r="AC3031" t="str">
        <f>VLOOKUP(AB3031,CODIFICACION_PREGUNTAS!$C$2:$D$35,2,0)</f>
        <v>SOPORTE_TEC004</v>
      </c>
    </row>
    <row r="3032" spans="1:29" x14ac:dyDescent="0.25">
      <c r="A3032" s="3">
        <f t="shared" si="383"/>
        <v>3031</v>
      </c>
      <c r="B3032" s="3" t="s">
        <v>272</v>
      </c>
      <c r="C3032" s="32">
        <v>40969</v>
      </c>
      <c r="D3032" s="3" t="s">
        <v>52</v>
      </c>
      <c r="E3032" s="3"/>
      <c r="F3032" s="3"/>
      <c r="G3032" s="2" t="s">
        <v>10</v>
      </c>
      <c r="H3032" s="3" t="s">
        <v>6</v>
      </c>
      <c r="I3032" s="3">
        <v>4</v>
      </c>
      <c r="J3032" s="3" t="s">
        <v>183</v>
      </c>
      <c r="K3032" s="3"/>
      <c r="L3032" s="3"/>
      <c r="M3032" s="3"/>
      <c r="N3032" s="3"/>
      <c r="O3032" s="3"/>
      <c r="P3032" s="3"/>
      <c r="Q3032" s="3"/>
      <c r="R3032" s="3"/>
      <c r="S3032" s="3"/>
      <c r="T3032" s="3" t="str">
        <f t="shared" si="376"/>
        <v>SIN CECO</v>
      </c>
      <c r="U3032" s="3" t="str">
        <f t="shared" si="377"/>
        <v>NO</v>
      </c>
      <c r="V3032" t="str">
        <f t="shared" si="378"/>
        <v>JAVESALUD 20-JUN-12-Soporte Técnico</v>
      </c>
      <c r="W3032" s="53">
        <f t="shared" si="379"/>
        <v>4</v>
      </c>
      <c r="X3032">
        <f t="shared" si="380"/>
        <v>4</v>
      </c>
      <c r="Y3032">
        <f>IF(ISNA(VLOOKUP(B3032,CECOS_SIN_IDENTIFICAR!$A$2:$D$146,4,0)),"SIN CECO",IF(VLOOKUP(B3032,CECOS_SIN_IDENTIFICAR!$A$2:$D$146,4,0)=0,"SIN CECO",VLOOKUP(B3032,CECOS_SIN_IDENTIFICAR!$A$2:$D$146,4,0)))</f>
        <v>1150</v>
      </c>
      <c r="Z3032">
        <f t="shared" si="381"/>
        <v>1150</v>
      </c>
      <c r="AA3032" s="3" t="s">
        <v>52</v>
      </c>
      <c r="AB3032" t="str">
        <f t="shared" si="382"/>
        <v>e. Oportunidad en entrega de información o requerimientos-Soporte Técnico</v>
      </c>
      <c r="AC3032" t="str">
        <f>VLOOKUP(AB3032,CODIFICACION_PREGUNTAS!$C$2:$D$35,2,0)</f>
        <v>SOPORTE_TEC005</v>
      </c>
    </row>
    <row r="3033" spans="1:29" x14ac:dyDescent="0.25">
      <c r="A3033" s="3">
        <f t="shared" si="383"/>
        <v>3032</v>
      </c>
      <c r="B3033" s="3" t="s">
        <v>272</v>
      </c>
      <c r="C3033" s="32">
        <v>40969</v>
      </c>
      <c r="D3033" s="3" t="s">
        <v>52</v>
      </c>
      <c r="E3033" s="3"/>
      <c r="F3033" s="3"/>
      <c r="G3033" s="2" t="s">
        <v>11</v>
      </c>
      <c r="H3033" s="3" t="s">
        <v>12</v>
      </c>
      <c r="I3033" s="3">
        <v>4</v>
      </c>
      <c r="J3033" s="3" t="s">
        <v>183</v>
      </c>
      <c r="K3033" s="3"/>
      <c r="L3033" s="3"/>
      <c r="M3033" s="3"/>
      <c r="N3033" s="3"/>
      <c r="O3033" s="3"/>
      <c r="P3033" s="3"/>
      <c r="Q3033" s="3"/>
      <c r="R3033" s="3"/>
      <c r="S3033" s="3"/>
      <c r="T3033" s="3" t="str">
        <f t="shared" si="376"/>
        <v>SIN CECO</v>
      </c>
      <c r="U3033" s="3" t="str">
        <f t="shared" si="377"/>
        <v>NO</v>
      </c>
      <c r="V3033" t="str">
        <f t="shared" si="378"/>
        <v>JAVESALUD 20-JUN-12-Soporte Administrativo</v>
      </c>
      <c r="W3033" s="53">
        <f t="shared" si="379"/>
        <v>4</v>
      </c>
      <c r="X3033">
        <f t="shared" si="380"/>
        <v>4</v>
      </c>
      <c r="Y3033">
        <f>IF(ISNA(VLOOKUP(B3033,CECOS_SIN_IDENTIFICAR!$A$2:$D$146,4,0)),"SIN CECO",IF(VLOOKUP(B3033,CECOS_SIN_IDENTIFICAR!$A$2:$D$146,4,0)=0,"SIN CECO",VLOOKUP(B3033,CECOS_SIN_IDENTIFICAR!$A$2:$D$146,4,0)))</f>
        <v>1150</v>
      </c>
      <c r="Z3033">
        <f t="shared" si="381"/>
        <v>1150</v>
      </c>
      <c r="AA3033" s="3" t="s">
        <v>52</v>
      </c>
      <c r="AB3033" t="str">
        <f t="shared" si="382"/>
        <v>a. Oportunidad de la gestión en obra-Soporte Administrativo</v>
      </c>
      <c r="AC3033" t="str">
        <f>VLOOKUP(AB3033,CODIFICACION_PREGUNTAS!$C$2:$D$35,2,0)</f>
        <v>SOPORTE_ADMON001</v>
      </c>
    </row>
    <row r="3034" spans="1:29" x14ac:dyDescent="0.25">
      <c r="A3034" s="3">
        <f t="shared" si="383"/>
        <v>3033</v>
      </c>
      <c r="B3034" s="3" t="s">
        <v>272</v>
      </c>
      <c r="C3034" s="32">
        <v>40969</v>
      </c>
      <c r="D3034" s="3" t="s">
        <v>52</v>
      </c>
      <c r="E3034" s="3"/>
      <c r="F3034" s="3"/>
      <c r="G3034" s="2" t="s">
        <v>13</v>
      </c>
      <c r="H3034" s="3" t="s">
        <v>12</v>
      </c>
      <c r="I3034" s="3">
        <v>5</v>
      </c>
      <c r="J3034" s="3" t="s">
        <v>183</v>
      </c>
      <c r="K3034" s="3"/>
      <c r="L3034" s="3"/>
      <c r="M3034" s="3"/>
      <c r="N3034" s="3"/>
      <c r="O3034" s="3"/>
      <c r="P3034" s="3"/>
      <c r="Q3034" s="3"/>
      <c r="R3034" s="3"/>
      <c r="S3034" s="3"/>
      <c r="T3034" s="3" t="str">
        <f t="shared" si="376"/>
        <v>SIN CECO</v>
      </c>
      <c r="U3034" s="3" t="str">
        <f t="shared" si="377"/>
        <v>NO</v>
      </c>
      <c r="V3034" t="str">
        <f t="shared" si="378"/>
        <v>JAVESALUD 20-JUN-12-Soporte Administrativo</v>
      </c>
      <c r="W3034" s="53">
        <f t="shared" si="379"/>
        <v>5</v>
      </c>
      <c r="X3034">
        <f t="shared" si="380"/>
        <v>5</v>
      </c>
      <c r="Y3034">
        <f>IF(ISNA(VLOOKUP(B3034,CECOS_SIN_IDENTIFICAR!$A$2:$D$146,4,0)),"SIN CECO",IF(VLOOKUP(B3034,CECOS_SIN_IDENTIFICAR!$A$2:$D$146,4,0)=0,"SIN CECO",VLOOKUP(B3034,CECOS_SIN_IDENTIFICAR!$A$2:$D$146,4,0)))</f>
        <v>1150</v>
      </c>
      <c r="Z3034">
        <f t="shared" si="381"/>
        <v>1150</v>
      </c>
      <c r="AA3034" s="3" t="s">
        <v>52</v>
      </c>
      <c r="AB3034" t="str">
        <f t="shared" si="382"/>
        <v>b. Manejo administrativo del proyecto-Soporte Administrativo</v>
      </c>
      <c r="AC3034" t="str">
        <f>VLOOKUP(AB3034,CODIFICACION_PREGUNTAS!$C$2:$D$35,2,0)</f>
        <v>SOPORTE_ADMON002</v>
      </c>
    </row>
    <row r="3035" spans="1:29" x14ac:dyDescent="0.25">
      <c r="A3035" s="3">
        <f t="shared" si="383"/>
        <v>3034</v>
      </c>
      <c r="B3035" s="3" t="s">
        <v>272</v>
      </c>
      <c r="C3035" s="32">
        <v>40969</v>
      </c>
      <c r="D3035" s="3" t="s">
        <v>52</v>
      </c>
      <c r="E3035" s="3"/>
      <c r="F3035" s="3"/>
      <c r="G3035" s="2" t="s">
        <v>14</v>
      </c>
      <c r="H3035" s="3" t="s">
        <v>12</v>
      </c>
      <c r="I3035" s="3">
        <v>5</v>
      </c>
      <c r="J3035" s="3" t="s">
        <v>183</v>
      </c>
      <c r="K3035" s="3"/>
      <c r="L3035" s="3"/>
      <c r="M3035" s="3"/>
      <c r="N3035" s="3"/>
      <c r="O3035" s="3"/>
      <c r="P3035" s="3"/>
      <c r="Q3035" s="3"/>
      <c r="R3035" s="3"/>
      <c r="S3035" s="3"/>
      <c r="T3035" s="3" t="str">
        <f t="shared" si="376"/>
        <v>SIN CECO</v>
      </c>
      <c r="U3035" s="3" t="str">
        <f t="shared" si="377"/>
        <v>NO</v>
      </c>
      <c r="V3035" t="str">
        <f t="shared" si="378"/>
        <v>JAVESALUD 20-JUN-12-Soporte Administrativo</v>
      </c>
      <c r="W3035" s="53">
        <f t="shared" si="379"/>
        <v>5</v>
      </c>
      <c r="X3035">
        <f t="shared" si="380"/>
        <v>5</v>
      </c>
      <c r="Y3035">
        <f>IF(ISNA(VLOOKUP(B3035,CECOS_SIN_IDENTIFICAR!$A$2:$D$146,4,0)),"SIN CECO",IF(VLOOKUP(B3035,CECOS_SIN_IDENTIFICAR!$A$2:$D$146,4,0)=0,"SIN CECO",VLOOKUP(B3035,CECOS_SIN_IDENTIFICAR!$A$2:$D$146,4,0)))</f>
        <v>1150</v>
      </c>
      <c r="Z3035">
        <f t="shared" si="381"/>
        <v>1150</v>
      </c>
      <c r="AA3035" s="3" t="s">
        <v>52</v>
      </c>
      <c r="AB3035" t="str">
        <f t="shared" si="382"/>
        <v>c. Información clara y veraz sobre la administración de proyecto-Soporte Administrativo</v>
      </c>
      <c r="AC3035" t="str">
        <f>VLOOKUP(AB3035,CODIFICACION_PREGUNTAS!$C$2:$D$35,2,0)</f>
        <v>SOPORTE_ADMON003</v>
      </c>
    </row>
    <row r="3036" spans="1:29" x14ac:dyDescent="0.25">
      <c r="A3036" s="3">
        <f t="shared" si="383"/>
        <v>3035</v>
      </c>
      <c r="B3036" s="3" t="s">
        <v>272</v>
      </c>
      <c r="C3036" s="32">
        <v>40969</v>
      </c>
      <c r="D3036" s="3" t="s">
        <v>52</v>
      </c>
      <c r="E3036" s="3"/>
      <c r="F3036" s="3"/>
      <c r="G3036" s="2" t="s">
        <v>15</v>
      </c>
      <c r="H3036" s="3" t="s">
        <v>12</v>
      </c>
      <c r="I3036" s="3">
        <v>4</v>
      </c>
      <c r="J3036" s="3" t="s">
        <v>183</v>
      </c>
      <c r="K3036" s="3"/>
      <c r="L3036" s="3"/>
      <c r="M3036" s="3"/>
      <c r="N3036" s="3"/>
      <c r="O3036" s="3"/>
      <c r="P3036" s="3"/>
      <c r="Q3036" s="3"/>
      <c r="R3036" s="3"/>
      <c r="S3036" s="3"/>
      <c r="T3036" s="3" t="str">
        <f t="shared" si="376"/>
        <v>SIN CECO</v>
      </c>
      <c r="U3036" s="3" t="str">
        <f t="shared" si="377"/>
        <v>NO</v>
      </c>
      <c r="V3036" t="str">
        <f t="shared" si="378"/>
        <v>JAVESALUD 20-JUN-12-Soporte Administrativo</v>
      </c>
      <c r="W3036" s="53">
        <f t="shared" si="379"/>
        <v>4</v>
      </c>
      <c r="X3036">
        <f t="shared" si="380"/>
        <v>4</v>
      </c>
      <c r="Y3036">
        <f>IF(ISNA(VLOOKUP(B3036,CECOS_SIN_IDENTIFICAR!$A$2:$D$146,4,0)),"SIN CECO",IF(VLOOKUP(B3036,CECOS_SIN_IDENTIFICAR!$A$2:$D$146,4,0)=0,"SIN CECO",VLOOKUP(B3036,CECOS_SIN_IDENTIFICAR!$A$2:$D$146,4,0)))</f>
        <v>1150</v>
      </c>
      <c r="Z3036">
        <f t="shared" si="381"/>
        <v>1150</v>
      </c>
      <c r="AA3036" s="3" t="s">
        <v>52</v>
      </c>
      <c r="AB3036" t="str">
        <f t="shared" si="382"/>
        <v>d. Cumplimientos con expectativas del cliente-Soporte Administrativo</v>
      </c>
      <c r="AC3036" t="str">
        <f>VLOOKUP(AB3036,CODIFICACION_PREGUNTAS!$C$2:$D$35,2,0)</f>
        <v>SOPORTE_ADMON004</v>
      </c>
    </row>
    <row r="3037" spans="1:29" x14ac:dyDescent="0.25">
      <c r="A3037" s="3">
        <f t="shared" si="383"/>
        <v>3036</v>
      </c>
      <c r="B3037" s="3" t="s">
        <v>272</v>
      </c>
      <c r="C3037" s="32">
        <v>40969</v>
      </c>
      <c r="D3037" s="3" t="s">
        <v>52</v>
      </c>
      <c r="E3037" s="3"/>
      <c r="F3037" s="3"/>
      <c r="G3037" s="2" t="s">
        <v>16</v>
      </c>
      <c r="H3037" s="3" t="s">
        <v>12</v>
      </c>
      <c r="I3037" s="3">
        <v>3</v>
      </c>
      <c r="J3037" s="3" t="s">
        <v>183</v>
      </c>
      <c r="K3037" s="3"/>
      <c r="L3037" s="3"/>
      <c r="M3037" s="3"/>
      <c r="N3037" s="3"/>
      <c r="O3037" s="3"/>
      <c r="P3037" s="3"/>
      <c r="Q3037" s="3"/>
      <c r="R3037" s="3"/>
      <c r="S3037" s="3"/>
      <c r="T3037" s="3" t="str">
        <f t="shared" si="376"/>
        <v>SIN CECO</v>
      </c>
      <c r="U3037" s="3" t="str">
        <f t="shared" si="377"/>
        <v>NO</v>
      </c>
      <c r="V3037" t="str">
        <f t="shared" si="378"/>
        <v>JAVESALUD 20-JUN-12-Soporte Administrativo</v>
      </c>
      <c r="W3037" s="53">
        <f t="shared" si="379"/>
        <v>3</v>
      </c>
      <c r="X3037">
        <f t="shared" si="380"/>
        <v>3</v>
      </c>
      <c r="Y3037">
        <f>IF(ISNA(VLOOKUP(B3037,CECOS_SIN_IDENTIFICAR!$A$2:$D$146,4,0)),"SIN CECO",IF(VLOOKUP(B3037,CECOS_SIN_IDENTIFICAR!$A$2:$D$146,4,0)=0,"SIN CECO",VLOOKUP(B3037,CECOS_SIN_IDENTIFICAR!$A$2:$D$146,4,0)))</f>
        <v>1150</v>
      </c>
      <c r="Z3037">
        <f t="shared" si="381"/>
        <v>1150</v>
      </c>
      <c r="AA3037" s="3" t="s">
        <v>52</v>
      </c>
      <c r="AB3037" t="str">
        <f t="shared" si="382"/>
        <v>e. Control de presupuesto-Soporte Administrativo</v>
      </c>
      <c r="AC3037" t="str">
        <f>VLOOKUP(AB3037,CODIFICACION_PREGUNTAS!$C$2:$D$35,2,0)</f>
        <v>SOPORTE_ADMON005</v>
      </c>
    </row>
    <row r="3038" spans="1:29" x14ac:dyDescent="0.25">
      <c r="A3038" s="3">
        <f t="shared" si="383"/>
        <v>3037</v>
      </c>
      <c r="B3038" s="3" t="s">
        <v>272</v>
      </c>
      <c r="C3038" s="32">
        <v>40969</v>
      </c>
      <c r="D3038" s="3" t="s">
        <v>52</v>
      </c>
      <c r="E3038" s="3"/>
      <c r="F3038" s="3"/>
      <c r="G3038" s="2" t="s">
        <v>17</v>
      </c>
      <c r="H3038" s="3" t="s">
        <v>18</v>
      </c>
      <c r="I3038" s="3">
        <v>5</v>
      </c>
      <c r="J3038" s="3" t="s">
        <v>183</v>
      </c>
      <c r="K3038" s="3"/>
      <c r="L3038" s="3"/>
      <c r="M3038" s="3"/>
      <c r="N3038" s="3"/>
      <c r="O3038" s="3"/>
      <c r="P3038" s="3"/>
      <c r="Q3038" s="3"/>
      <c r="R3038" s="3"/>
      <c r="S3038" s="3"/>
      <c r="T3038" s="3" t="str">
        <f t="shared" si="376"/>
        <v>SIN CECO</v>
      </c>
      <c r="U3038" s="3" t="str">
        <f t="shared" si="377"/>
        <v>NO</v>
      </c>
      <c r="V3038" t="str">
        <f t="shared" si="378"/>
        <v>JAVESALUD 20-JUN-12-Soporte Directivo (Coordinador y Gerencia)</v>
      </c>
      <c r="W3038" s="53">
        <f t="shared" si="379"/>
        <v>5</v>
      </c>
      <c r="X3038">
        <f t="shared" si="380"/>
        <v>5</v>
      </c>
      <c r="Y3038">
        <f>IF(ISNA(VLOOKUP(B3038,CECOS_SIN_IDENTIFICAR!$A$2:$D$146,4,0)),"SIN CECO",IF(VLOOKUP(B3038,CECOS_SIN_IDENTIFICAR!$A$2:$D$146,4,0)=0,"SIN CECO",VLOOKUP(B3038,CECOS_SIN_IDENTIFICAR!$A$2:$D$146,4,0)))</f>
        <v>1150</v>
      </c>
      <c r="Z3038">
        <f t="shared" si="381"/>
        <v>1150</v>
      </c>
      <c r="AA3038" s="3" t="s">
        <v>52</v>
      </c>
      <c r="AB3038" t="str">
        <f t="shared" si="382"/>
        <v>a. Apoyo y presencia en el proyecto-Soporte Directivo (Coordinador y Gerencia)</v>
      </c>
      <c r="AC3038" t="str">
        <f>VLOOKUP(AB3038,CODIFICACION_PREGUNTAS!$C$2:$D$35,2,0)</f>
        <v>SOPORTE_DIR001</v>
      </c>
    </row>
    <row r="3039" spans="1:29" x14ac:dyDescent="0.25">
      <c r="A3039" s="3">
        <f t="shared" si="383"/>
        <v>3038</v>
      </c>
      <c r="B3039" s="3" t="s">
        <v>272</v>
      </c>
      <c r="C3039" s="32">
        <v>40969</v>
      </c>
      <c r="D3039" s="3" t="s">
        <v>52</v>
      </c>
      <c r="E3039" s="3"/>
      <c r="F3039" s="3"/>
      <c r="G3039" s="2" t="s">
        <v>19</v>
      </c>
      <c r="H3039" s="3" t="s">
        <v>18</v>
      </c>
      <c r="I3039" s="3">
        <v>5</v>
      </c>
      <c r="J3039" s="3" t="s">
        <v>183</v>
      </c>
      <c r="K3039" s="3"/>
      <c r="L3039" s="3"/>
      <c r="M3039" s="3"/>
      <c r="N3039" s="3"/>
      <c r="O3039" s="3"/>
      <c r="P3039" s="3"/>
      <c r="Q3039" s="3"/>
      <c r="R3039" s="3"/>
      <c r="S3039" s="3"/>
      <c r="T3039" s="3" t="str">
        <f t="shared" si="376"/>
        <v>SIN CECO</v>
      </c>
      <c r="U3039" s="3" t="str">
        <f t="shared" si="377"/>
        <v>NO</v>
      </c>
      <c r="V3039" t="str">
        <f t="shared" si="378"/>
        <v>JAVESALUD 20-JUN-12-Soporte Directivo (Coordinador y Gerencia)</v>
      </c>
      <c r="W3039" s="53">
        <f t="shared" si="379"/>
        <v>5</v>
      </c>
      <c r="X3039">
        <f t="shared" si="380"/>
        <v>5</v>
      </c>
      <c r="Y3039">
        <f>IF(ISNA(VLOOKUP(B3039,CECOS_SIN_IDENTIFICAR!$A$2:$D$146,4,0)),"SIN CECO",IF(VLOOKUP(B3039,CECOS_SIN_IDENTIFICAR!$A$2:$D$146,4,0)=0,"SIN CECO",VLOOKUP(B3039,CECOS_SIN_IDENTIFICAR!$A$2:$D$146,4,0)))</f>
        <v>1150</v>
      </c>
      <c r="Z3039">
        <f t="shared" si="381"/>
        <v>1150</v>
      </c>
      <c r="AA3039" s="3" t="s">
        <v>52</v>
      </c>
      <c r="AB3039" t="str">
        <f t="shared" si="382"/>
        <v>b. Conocimiento del proyecto-Soporte Directivo (Coordinador y Gerencia)</v>
      </c>
      <c r="AC3039" t="str">
        <f>VLOOKUP(AB3039,CODIFICACION_PREGUNTAS!$C$2:$D$35,2,0)</f>
        <v>SOPORTE_DIR002</v>
      </c>
    </row>
    <row r="3040" spans="1:29" x14ac:dyDescent="0.25">
      <c r="A3040" s="3">
        <f t="shared" si="383"/>
        <v>3039</v>
      </c>
      <c r="B3040" s="3" t="s">
        <v>272</v>
      </c>
      <c r="C3040" s="32">
        <v>40969</v>
      </c>
      <c r="D3040" s="3" t="s">
        <v>52</v>
      </c>
      <c r="E3040" s="3"/>
      <c r="F3040" s="3"/>
      <c r="G3040" s="2" t="s">
        <v>20</v>
      </c>
      <c r="H3040" s="3" t="s">
        <v>18</v>
      </c>
      <c r="I3040" s="3">
        <v>5</v>
      </c>
      <c r="J3040" s="3" t="s">
        <v>183</v>
      </c>
      <c r="K3040" s="3"/>
      <c r="L3040" s="3"/>
      <c r="M3040" s="3"/>
      <c r="N3040" s="3"/>
      <c r="O3040" s="3"/>
      <c r="P3040" s="3"/>
      <c r="Q3040" s="3"/>
      <c r="R3040" s="3"/>
      <c r="S3040" s="3"/>
      <c r="T3040" s="3" t="str">
        <f t="shared" si="376"/>
        <v>SIN CECO</v>
      </c>
      <c r="U3040" s="3" t="str">
        <f t="shared" si="377"/>
        <v>NO</v>
      </c>
      <c r="V3040" t="str">
        <f t="shared" si="378"/>
        <v>JAVESALUD 20-JUN-12-Soporte Directivo (Coordinador y Gerencia)</v>
      </c>
      <c r="W3040" s="53">
        <f t="shared" si="379"/>
        <v>5</v>
      </c>
      <c r="X3040">
        <f t="shared" si="380"/>
        <v>5</v>
      </c>
      <c r="Y3040">
        <f>IF(ISNA(VLOOKUP(B3040,CECOS_SIN_IDENTIFICAR!$A$2:$D$146,4,0)),"SIN CECO",IF(VLOOKUP(B3040,CECOS_SIN_IDENTIFICAR!$A$2:$D$146,4,0)=0,"SIN CECO",VLOOKUP(B3040,CECOS_SIN_IDENTIFICAR!$A$2:$D$146,4,0)))</f>
        <v>1150</v>
      </c>
      <c r="Z3040">
        <f t="shared" si="381"/>
        <v>1150</v>
      </c>
      <c r="AA3040" s="3" t="s">
        <v>52</v>
      </c>
      <c r="AB3040" t="str">
        <f t="shared" si="382"/>
        <v>c. Planteamiento de soluciones y manejo de conflictos-Soporte Directivo (Coordinador y Gerencia)</v>
      </c>
      <c r="AC3040" t="str">
        <f>VLOOKUP(AB3040,CODIFICACION_PREGUNTAS!$C$2:$D$35,2,0)</f>
        <v>SOPORTE_DIR003</v>
      </c>
    </row>
    <row r="3041" spans="1:29" x14ac:dyDescent="0.25">
      <c r="A3041" s="3">
        <f t="shared" si="383"/>
        <v>3040</v>
      </c>
      <c r="B3041" s="3" t="s">
        <v>272</v>
      </c>
      <c r="C3041" s="32">
        <v>40969</v>
      </c>
      <c r="D3041" s="3" t="s">
        <v>52</v>
      </c>
      <c r="E3041" s="3"/>
      <c r="F3041" s="3"/>
      <c r="G3041" s="2" t="s">
        <v>21</v>
      </c>
      <c r="H3041" s="3" t="s">
        <v>18</v>
      </c>
      <c r="I3041" s="3">
        <v>5</v>
      </c>
      <c r="J3041" s="3" t="s">
        <v>183</v>
      </c>
      <c r="K3041" s="3"/>
      <c r="L3041" s="3"/>
      <c r="M3041" s="3"/>
      <c r="N3041" s="3"/>
      <c r="O3041" s="3"/>
      <c r="P3041" s="3"/>
      <c r="Q3041" s="3"/>
      <c r="R3041" s="3"/>
      <c r="S3041" s="3"/>
      <c r="T3041" s="3" t="str">
        <f t="shared" si="376"/>
        <v>SIN CECO</v>
      </c>
      <c r="U3041" s="3" t="str">
        <f t="shared" si="377"/>
        <v>NO</v>
      </c>
      <c r="V3041" t="str">
        <f t="shared" si="378"/>
        <v>JAVESALUD 20-JUN-12-Soporte Directivo (Coordinador y Gerencia)</v>
      </c>
      <c r="W3041" s="53">
        <f t="shared" si="379"/>
        <v>5</v>
      </c>
      <c r="X3041">
        <f t="shared" si="380"/>
        <v>5</v>
      </c>
      <c r="Y3041">
        <f>IF(ISNA(VLOOKUP(B3041,CECOS_SIN_IDENTIFICAR!$A$2:$D$146,4,0)),"SIN CECO",IF(VLOOKUP(B3041,CECOS_SIN_IDENTIFICAR!$A$2:$D$146,4,0)=0,"SIN CECO",VLOOKUP(B3041,CECOS_SIN_IDENTIFICAR!$A$2:$D$146,4,0)))</f>
        <v>1150</v>
      </c>
      <c r="Z3041">
        <f t="shared" si="381"/>
        <v>1150</v>
      </c>
      <c r="AA3041" s="3" t="s">
        <v>52</v>
      </c>
      <c r="AB3041" t="str">
        <f t="shared" si="382"/>
        <v>d. Cumplimiento de compromisos-Soporte Directivo (Coordinador y Gerencia)</v>
      </c>
      <c r="AC3041" t="str">
        <f>VLOOKUP(AB3041,CODIFICACION_PREGUNTAS!$C$2:$D$35,2,0)</f>
        <v>SOPORTE_DIR004</v>
      </c>
    </row>
    <row r="3042" spans="1:29" x14ac:dyDescent="0.25">
      <c r="A3042" s="3">
        <f t="shared" si="383"/>
        <v>3041</v>
      </c>
      <c r="B3042" s="3" t="s">
        <v>272</v>
      </c>
      <c r="C3042" s="32">
        <v>40969</v>
      </c>
      <c r="D3042" s="3" t="s">
        <v>52</v>
      </c>
      <c r="E3042" s="3"/>
      <c r="F3042" s="3"/>
      <c r="G3042" s="2" t="s">
        <v>22</v>
      </c>
      <c r="H3042" s="3" t="s">
        <v>18</v>
      </c>
      <c r="I3042" s="3">
        <v>5</v>
      </c>
      <c r="J3042" s="3" t="s">
        <v>183</v>
      </c>
      <c r="K3042" s="3"/>
      <c r="L3042" s="3"/>
      <c r="M3042" s="3"/>
      <c r="N3042" s="3"/>
      <c r="O3042" s="3"/>
      <c r="P3042" s="3"/>
      <c r="Q3042" s="3"/>
      <c r="R3042" s="3"/>
      <c r="S3042" s="3"/>
      <c r="T3042" s="3" t="str">
        <f t="shared" si="376"/>
        <v>SIN CECO</v>
      </c>
      <c r="U3042" s="3" t="str">
        <f t="shared" si="377"/>
        <v>NO</v>
      </c>
      <c r="V3042" t="str">
        <f t="shared" si="378"/>
        <v>JAVESALUD 20-JUN-12-Soporte Directivo (Coordinador y Gerencia)</v>
      </c>
      <c r="W3042" s="53">
        <f t="shared" si="379"/>
        <v>5</v>
      </c>
      <c r="X3042">
        <f t="shared" si="380"/>
        <v>5</v>
      </c>
      <c r="Y3042">
        <f>IF(ISNA(VLOOKUP(B3042,CECOS_SIN_IDENTIFICAR!$A$2:$D$146,4,0)),"SIN CECO",IF(VLOOKUP(B3042,CECOS_SIN_IDENTIFICAR!$A$2:$D$146,4,0)=0,"SIN CECO",VLOOKUP(B3042,CECOS_SIN_IDENTIFICAR!$A$2:$D$146,4,0)))</f>
        <v>1150</v>
      </c>
      <c r="Z3042">
        <f t="shared" si="381"/>
        <v>1150</v>
      </c>
      <c r="AA3042" s="3" t="s">
        <v>52</v>
      </c>
      <c r="AB3042" t="str">
        <f t="shared" si="382"/>
        <v>e. Manejo del cliente-Soporte Directivo (Coordinador y Gerencia)</v>
      </c>
      <c r="AC3042" t="str">
        <f>VLOOKUP(AB3042,CODIFICACION_PREGUNTAS!$C$2:$D$35,2,0)</f>
        <v>SOPORTE_DIR005</v>
      </c>
    </row>
    <row r="3043" spans="1:29" x14ac:dyDescent="0.25">
      <c r="A3043" s="3">
        <f t="shared" si="383"/>
        <v>3042</v>
      </c>
      <c r="B3043" s="3" t="s">
        <v>272</v>
      </c>
      <c r="C3043" s="32">
        <v>40969</v>
      </c>
      <c r="D3043" s="3" t="s">
        <v>52</v>
      </c>
      <c r="E3043" s="3"/>
      <c r="F3043" s="3"/>
      <c r="G3043" s="2" t="s">
        <v>23</v>
      </c>
      <c r="H3043" s="3" t="s">
        <v>24</v>
      </c>
      <c r="I3043" s="3">
        <v>4</v>
      </c>
      <c r="J3043" s="3" t="s">
        <v>183</v>
      </c>
      <c r="K3043" s="3"/>
      <c r="L3043" s="3"/>
      <c r="M3043" s="3"/>
      <c r="N3043" s="3"/>
      <c r="O3043" s="3"/>
      <c r="P3043" s="3"/>
      <c r="Q3043" s="3"/>
      <c r="R3043" s="3"/>
      <c r="S3043" s="3"/>
      <c r="T3043" s="3" t="str">
        <f t="shared" si="376"/>
        <v>SIN CECO</v>
      </c>
      <c r="U3043" s="3" t="str">
        <f t="shared" si="377"/>
        <v>NO</v>
      </c>
      <c r="V3043" t="str">
        <f t="shared" si="378"/>
        <v>JAVESALUD 20-JUN-12-Personal que presta el servicio en obra</v>
      </c>
      <c r="W3043" s="53">
        <f t="shared" si="379"/>
        <v>4</v>
      </c>
      <c r="X3043">
        <f t="shared" si="380"/>
        <v>4</v>
      </c>
      <c r="Y3043">
        <f>IF(ISNA(VLOOKUP(B3043,CECOS_SIN_IDENTIFICAR!$A$2:$D$146,4,0)),"SIN CECO",IF(VLOOKUP(B3043,CECOS_SIN_IDENTIFICAR!$A$2:$D$146,4,0)=0,"SIN CECO",VLOOKUP(B3043,CECOS_SIN_IDENTIFICAR!$A$2:$D$146,4,0)))</f>
        <v>1150</v>
      </c>
      <c r="Z3043">
        <f t="shared" si="381"/>
        <v>1150</v>
      </c>
      <c r="AA3043" s="3" t="s">
        <v>52</v>
      </c>
      <c r="AB3043" t="str">
        <f t="shared" si="382"/>
        <v>a. Idoneidad del personal-Personal que presta el servicio en obra</v>
      </c>
      <c r="AC3043" t="str">
        <f>VLOOKUP(AB3043,CODIFICACION_PREGUNTAS!$C$2:$D$35,2,0)</f>
        <v>PERSONAL001</v>
      </c>
    </row>
    <row r="3044" spans="1:29" x14ac:dyDescent="0.25">
      <c r="A3044" s="3">
        <f t="shared" si="383"/>
        <v>3043</v>
      </c>
      <c r="B3044" s="3" t="s">
        <v>272</v>
      </c>
      <c r="C3044" s="32">
        <v>40969</v>
      </c>
      <c r="D3044" s="3" t="s">
        <v>52</v>
      </c>
      <c r="E3044" s="3"/>
      <c r="F3044" s="3"/>
      <c r="G3044" s="2" t="s">
        <v>25</v>
      </c>
      <c r="H3044" s="3" t="s">
        <v>24</v>
      </c>
      <c r="I3044" s="3">
        <v>3</v>
      </c>
      <c r="J3044" s="3" t="s">
        <v>183</v>
      </c>
      <c r="K3044" s="3"/>
      <c r="L3044" s="3"/>
      <c r="M3044" s="3"/>
      <c r="N3044" s="3"/>
      <c r="O3044" s="3"/>
      <c r="P3044" s="3"/>
      <c r="Q3044" s="3"/>
      <c r="R3044" s="3"/>
      <c r="S3044" s="3"/>
      <c r="T3044" s="3" t="str">
        <f t="shared" si="376"/>
        <v>SIN CECO</v>
      </c>
      <c r="U3044" s="3" t="str">
        <f t="shared" si="377"/>
        <v>NO</v>
      </c>
      <c r="V3044" t="str">
        <f t="shared" si="378"/>
        <v>JAVESALUD 20-JUN-12-Personal que presta el servicio en obra</v>
      </c>
      <c r="W3044" s="53">
        <f t="shared" si="379"/>
        <v>3</v>
      </c>
      <c r="X3044">
        <f t="shared" si="380"/>
        <v>3</v>
      </c>
      <c r="Y3044">
        <f>IF(ISNA(VLOOKUP(B3044,CECOS_SIN_IDENTIFICAR!$A$2:$D$146,4,0)),"SIN CECO",IF(VLOOKUP(B3044,CECOS_SIN_IDENTIFICAR!$A$2:$D$146,4,0)=0,"SIN CECO",VLOOKUP(B3044,CECOS_SIN_IDENTIFICAR!$A$2:$D$146,4,0)))</f>
        <v>1150</v>
      </c>
      <c r="Z3044">
        <f t="shared" si="381"/>
        <v>1150</v>
      </c>
      <c r="AA3044" s="3" t="s">
        <v>52</v>
      </c>
      <c r="AB3044" t="str">
        <f t="shared" si="382"/>
        <v>b. Oportuna atención al cliente-Personal que presta el servicio en obra</v>
      </c>
      <c r="AC3044" t="str">
        <f>VLOOKUP(AB3044,CODIFICACION_PREGUNTAS!$C$2:$D$35,2,0)</f>
        <v>PERSONAL002</v>
      </c>
    </row>
    <row r="3045" spans="1:29" x14ac:dyDescent="0.25">
      <c r="A3045" s="3">
        <f t="shared" si="383"/>
        <v>3044</v>
      </c>
      <c r="B3045" s="3" t="s">
        <v>272</v>
      </c>
      <c r="C3045" s="32">
        <v>40969</v>
      </c>
      <c r="D3045" s="3" t="s">
        <v>52</v>
      </c>
      <c r="E3045" s="3"/>
      <c r="F3045" s="3"/>
      <c r="G3045" s="2" t="s">
        <v>26</v>
      </c>
      <c r="H3045" s="3" t="s">
        <v>24</v>
      </c>
      <c r="I3045" s="3">
        <v>4</v>
      </c>
      <c r="J3045" s="3" t="s">
        <v>183</v>
      </c>
      <c r="K3045" s="3"/>
      <c r="L3045" s="3"/>
      <c r="M3045" s="3"/>
      <c r="N3045" s="3"/>
      <c r="O3045" s="3"/>
      <c r="P3045" s="3"/>
      <c r="Q3045" s="3"/>
      <c r="R3045" s="3"/>
      <c r="S3045" s="3"/>
      <c r="T3045" s="3" t="str">
        <f t="shared" si="376"/>
        <v>SIN CECO</v>
      </c>
      <c r="U3045" s="3" t="str">
        <f t="shared" si="377"/>
        <v>NO</v>
      </c>
      <c r="V3045" t="str">
        <f t="shared" si="378"/>
        <v>JAVESALUD 20-JUN-12-Personal que presta el servicio en obra</v>
      </c>
      <c r="W3045" s="53">
        <f t="shared" si="379"/>
        <v>4</v>
      </c>
      <c r="X3045">
        <f t="shared" si="380"/>
        <v>4</v>
      </c>
      <c r="Y3045">
        <f>IF(ISNA(VLOOKUP(B3045,CECOS_SIN_IDENTIFICAR!$A$2:$D$146,4,0)),"SIN CECO",IF(VLOOKUP(B3045,CECOS_SIN_IDENTIFICAR!$A$2:$D$146,4,0)=0,"SIN CECO",VLOOKUP(B3045,CECOS_SIN_IDENTIFICAR!$A$2:$D$146,4,0)))</f>
        <v>1150</v>
      </c>
      <c r="Z3045">
        <f t="shared" si="381"/>
        <v>1150</v>
      </c>
      <c r="AA3045" s="3" t="s">
        <v>52</v>
      </c>
      <c r="AB3045" t="str">
        <f t="shared" si="382"/>
        <v>c. Compromiso con el proyecto-Personal que presta el servicio en obra</v>
      </c>
      <c r="AC3045" t="str">
        <f>VLOOKUP(AB3045,CODIFICACION_PREGUNTAS!$C$2:$D$35,2,0)</f>
        <v>PERSONAL003</v>
      </c>
    </row>
    <row r="3046" spans="1:29" x14ac:dyDescent="0.25">
      <c r="A3046" s="3">
        <f t="shared" si="383"/>
        <v>3045</v>
      </c>
      <c r="B3046" s="3" t="s">
        <v>272</v>
      </c>
      <c r="C3046" s="32">
        <v>40969</v>
      </c>
      <c r="D3046" s="3" t="s">
        <v>52</v>
      </c>
      <c r="E3046" s="3"/>
      <c r="F3046" s="3"/>
      <c r="G3046" s="2" t="s">
        <v>21</v>
      </c>
      <c r="H3046" s="3" t="s">
        <v>24</v>
      </c>
      <c r="I3046" s="3">
        <v>3</v>
      </c>
      <c r="J3046" s="3" t="s">
        <v>183</v>
      </c>
      <c r="K3046" s="3"/>
      <c r="L3046" s="3"/>
      <c r="M3046" s="3"/>
      <c r="N3046" s="3"/>
      <c r="O3046" s="3"/>
      <c r="P3046" s="3"/>
      <c r="Q3046" s="3"/>
      <c r="R3046" s="3"/>
      <c r="S3046" s="3"/>
      <c r="T3046" s="3" t="str">
        <f t="shared" si="376"/>
        <v>SIN CECO</v>
      </c>
      <c r="U3046" s="3" t="str">
        <f t="shared" si="377"/>
        <v>NO</v>
      </c>
      <c r="V3046" t="str">
        <f t="shared" si="378"/>
        <v>JAVESALUD 20-JUN-12-Personal que presta el servicio en obra</v>
      </c>
      <c r="W3046" s="53">
        <f t="shared" si="379"/>
        <v>3</v>
      </c>
      <c r="X3046">
        <f t="shared" si="380"/>
        <v>3</v>
      </c>
      <c r="Y3046">
        <f>IF(ISNA(VLOOKUP(B3046,CECOS_SIN_IDENTIFICAR!$A$2:$D$146,4,0)),"SIN CECO",IF(VLOOKUP(B3046,CECOS_SIN_IDENTIFICAR!$A$2:$D$146,4,0)=0,"SIN CECO",VLOOKUP(B3046,CECOS_SIN_IDENTIFICAR!$A$2:$D$146,4,0)))</f>
        <v>1150</v>
      </c>
      <c r="Z3046">
        <f t="shared" si="381"/>
        <v>1150</v>
      </c>
      <c r="AA3046" s="3" t="s">
        <v>52</v>
      </c>
      <c r="AB3046" t="str">
        <f t="shared" si="382"/>
        <v>d. Cumplimiento de compromisos-Personal que presta el servicio en obra</v>
      </c>
      <c r="AC3046" t="str">
        <f>VLOOKUP(AB3046,CODIFICACION_PREGUNTAS!$C$2:$D$35,2,0)</f>
        <v>PERSONAL004</v>
      </c>
    </row>
    <row r="3047" spans="1:29" x14ac:dyDescent="0.25">
      <c r="A3047" s="3">
        <f t="shared" si="383"/>
        <v>3046</v>
      </c>
      <c r="B3047" s="3" t="s">
        <v>272</v>
      </c>
      <c r="C3047" s="32">
        <v>40969</v>
      </c>
      <c r="D3047" s="3" t="s">
        <v>52</v>
      </c>
      <c r="E3047" s="3"/>
      <c r="F3047" s="3"/>
      <c r="G3047" s="2" t="s">
        <v>27</v>
      </c>
      <c r="H3047" s="3" t="s">
        <v>24</v>
      </c>
      <c r="I3047" s="3">
        <v>4</v>
      </c>
      <c r="J3047" s="3" t="s">
        <v>183</v>
      </c>
      <c r="K3047" s="3"/>
      <c r="L3047" s="3"/>
      <c r="M3047" s="3"/>
      <c r="N3047" s="3"/>
      <c r="O3047" s="3"/>
      <c r="P3047" s="3"/>
      <c r="Q3047" s="3"/>
      <c r="R3047" s="3"/>
      <c r="S3047" s="3"/>
      <c r="T3047" s="3" t="str">
        <f t="shared" si="376"/>
        <v>SIN CECO</v>
      </c>
      <c r="U3047" s="3" t="str">
        <f t="shared" si="377"/>
        <v>NO</v>
      </c>
      <c r="V3047" t="str">
        <f t="shared" si="378"/>
        <v>JAVESALUD 20-JUN-12-Personal que presta el servicio en obra</v>
      </c>
      <c r="W3047" s="53">
        <f t="shared" si="379"/>
        <v>4</v>
      </c>
      <c r="X3047">
        <f t="shared" si="380"/>
        <v>4</v>
      </c>
      <c r="Y3047">
        <f>IF(ISNA(VLOOKUP(B3047,CECOS_SIN_IDENTIFICAR!$A$2:$D$146,4,0)),"SIN CECO",IF(VLOOKUP(B3047,CECOS_SIN_IDENTIFICAR!$A$2:$D$146,4,0)=0,"SIN CECO",VLOOKUP(B3047,CECOS_SIN_IDENTIFICAR!$A$2:$D$146,4,0)))</f>
        <v>1150</v>
      </c>
      <c r="Z3047">
        <f t="shared" si="381"/>
        <v>1150</v>
      </c>
      <c r="AA3047" s="3" t="s">
        <v>52</v>
      </c>
      <c r="AB3047" t="str">
        <f t="shared" si="382"/>
        <v>e. Proactividad en desarrollo de funciones-Personal que presta el servicio en obra</v>
      </c>
      <c r="AC3047" t="str">
        <f>VLOOKUP(AB3047,CODIFICACION_PREGUNTAS!$C$2:$D$35,2,0)</f>
        <v>PERSONAL005</v>
      </c>
    </row>
    <row r="3048" spans="1:29" x14ac:dyDescent="0.25">
      <c r="A3048" s="3">
        <f t="shared" si="383"/>
        <v>3047</v>
      </c>
      <c r="B3048" s="3" t="s">
        <v>272</v>
      </c>
      <c r="C3048" s="32">
        <v>40969</v>
      </c>
      <c r="D3048" s="3" t="s">
        <v>52</v>
      </c>
      <c r="E3048" s="3"/>
      <c r="F3048" s="3"/>
      <c r="G3048" s="2" t="s">
        <v>28</v>
      </c>
      <c r="H3048" s="2" t="s">
        <v>29</v>
      </c>
      <c r="I3048" s="3">
        <v>5</v>
      </c>
      <c r="J3048" s="3" t="s">
        <v>183</v>
      </c>
      <c r="K3048" s="3"/>
      <c r="L3048" s="3"/>
      <c r="M3048" s="3"/>
      <c r="N3048" s="3"/>
      <c r="O3048" s="3"/>
      <c r="P3048" s="3"/>
      <c r="Q3048" s="3"/>
      <c r="R3048" s="3"/>
      <c r="S3048" s="3"/>
      <c r="T3048" s="3" t="str">
        <f t="shared" si="376"/>
        <v>SIN CECO</v>
      </c>
      <c r="U3048" s="3" t="str">
        <f t="shared" si="377"/>
        <v>NO</v>
      </c>
      <c r="V3048" t="str">
        <f t="shared" si="378"/>
        <v>JAVESALUD 20-JUN-12-Productos Asociados de PAYC (Informes, Control de presupuesto y Programación y actas)</v>
      </c>
      <c r="W3048" s="53">
        <f t="shared" si="379"/>
        <v>5</v>
      </c>
      <c r="X3048">
        <f t="shared" si="380"/>
        <v>5</v>
      </c>
      <c r="Y3048">
        <f>IF(ISNA(VLOOKUP(B3048,CECOS_SIN_IDENTIFICAR!$A$2:$D$146,4,0)),"SIN CECO",IF(VLOOKUP(B3048,CECOS_SIN_IDENTIFICAR!$A$2:$D$146,4,0)=0,"SIN CECO",VLOOKUP(B3048,CECOS_SIN_IDENTIFICAR!$A$2:$D$146,4,0)))</f>
        <v>1150</v>
      </c>
      <c r="Z3048">
        <f t="shared" si="381"/>
        <v>1150</v>
      </c>
      <c r="AA3048" s="3" t="s">
        <v>52</v>
      </c>
      <c r="AB3048" t="str">
        <f t="shared" si="382"/>
        <v>a. Calidad del Contenido-Productos Asociados de PAYC (Informes, Control de presupuesto y Programación y actas)</v>
      </c>
      <c r="AC3048" t="str">
        <f>VLOOKUP(AB3048,CODIFICACION_PREGUNTAS!$C$2:$D$35,2,0)</f>
        <v>PRODUCTOS001</v>
      </c>
    </row>
    <row r="3049" spans="1:29" x14ac:dyDescent="0.25">
      <c r="A3049" s="3">
        <f t="shared" si="383"/>
        <v>3048</v>
      </c>
      <c r="B3049" s="3" t="s">
        <v>272</v>
      </c>
      <c r="C3049" s="32">
        <v>40969</v>
      </c>
      <c r="D3049" s="3" t="s">
        <v>52</v>
      </c>
      <c r="E3049" s="3"/>
      <c r="F3049" s="3"/>
      <c r="G3049" s="2" t="s">
        <v>30</v>
      </c>
      <c r="H3049" s="2" t="s">
        <v>29</v>
      </c>
      <c r="I3049" s="3">
        <v>5</v>
      </c>
      <c r="J3049" s="3" t="s">
        <v>183</v>
      </c>
      <c r="K3049" s="3"/>
      <c r="L3049" s="3"/>
      <c r="M3049" s="3"/>
      <c r="N3049" s="3"/>
      <c r="O3049" s="3"/>
      <c r="P3049" s="3"/>
      <c r="Q3049" s="3"/>
      <c r="R3049" s="3"/>
      <c r="S3049" s="3"/>
      <c r="T3049" s="3" t="str">
        <f t="shared" si="376"/>
        <v>SIN CECO</v>
      </c>
      <c r="U3049" s="3" t="str">
        <f t="shared" si="377"/>
        <v>NO</v>
      </c>
      <c r="V3049" t="str">
        <f t="shared" si="378"/>
        <v>JAVESALUD 20-JUN-12-Productos Asociados de PAYC (Informes, Control de presupuesto y Programación y actas)</v>
      </c>
      <c r="W3049" s="53">
        <f t="shared" si="379"/>
        <v>5</v>
      </c>
      <c r="X3049">
        <f t="shared" si="380"/>
        <v>5</v>
      </c>
      <c r="Y3049">
        <f>IF(ISNA(VLOOKUP(B3049,CECOS_SIN_IDENTIFICAR!$A$2:$D$146,4,0)),"SIN CECO",IF(VLOOKUP(B3049,CECOS_SIN_IDENTIFICAR!$A$2:$D$146,4,0)=0,"SIN CECO",VLOOKUP(B3049,CECOS_SIN_IDENTIFICAR!$A$2:$D$146,4,0)))</f>
        <v>1150</v>
      </c>
      <c r="Z3049">
        <f t="shared" si="381"/>
        <v>1150</v>
      </c>
      <c r="AA3049" s="3" t="s">
        <v>52</v>
      </c>
      <c r="AB3049" t="str">
        <f t="shared" si="382"/>
        <v>b. Claridad del Contenido-Productos Asociados de PAYC (Informes, Control de presupuesto y Programación y actas)</v>
      </c>
      <c r="AC3049" t="str">
        <f>VLOOKUP(AB3049,CODIFICACION_PREGUNTAS!$C$2:$D$35,2,0)</f>
        <v>PRODUCTOS002</v>
      </c>
    </row>
    <row r="3050" spans="1:29" x14ac:dyDescent="0.25">
      <c r="A3050" s="3">
        <f t="shared" si="383"/>
        <v>3049</v>
      </c>
      <c r="B3050" s="3" t="s">
        <v>272</v>
      </c>
      <c r="C3050" s="32">
        <v>40969</v>
      </c>
      <c r="D3050" s="3" t="s">
        <v>52</v>
      </c>
      <c r="E3050" s="3"/>
      <c r="F3050" s="3"/>
      <c r="G3050" s="2" t="s">
        <v>31</v>
      </c>
      <c r="H3050" s="2" t="s">
        <v>29</v>
      </c>
      <c r="I3050" s="3">
        <v>4</v>
      </c>
      <c r="J3050" s="3" t="s">
        <v>183</v>
      </c>
      <c r="K3050" s="3"/>
      <c r="L3050" s="3"/>
      <c r="M3050" s="3"/>
      <c r="N3050" s="3"/>
      <c r="O3050" s="3"/>
      <c r="P3050" s="3"/>
      <c r="Q3050" s="3"/>
      <c r="R3050" s="3"/>
      <c r="S3050" s="3"/>
      <c r="T3050" s="3" t="str">
        <f t="shared" si="376"/>
        <v>SIN CECO</v>
      </c>
      <c r="U3050" s="3" t="str">
        <f t="shared" si="377"/>
        <v>NO</v>
      </c>
      <c r="V3050" t="str">
        <f t="shared" si="378"/>
        <v>JAVESALUD 20-JUN-12-Productos Asociados de PAYC (Informes, Control de presupuesto y Programación y actas)</v>
      </c>
      <c r="W3050" s="53">
        <f t="shared" si="379"/>
        <v>4</v>
      </c>
      <c r="X3050">
        <f t="shared" si="380"/>
        <v>4</v>
      </c>
      <c r="Y3050">
        <f>IF(ISNA(VLOOKUP(B3050,CECOS_SIN_IDENTIFICAR!$A$2:$D$146,4,0)),"SIN CECO",IF(VLOOKUP(B3050,CECOS_SIN_IDENTIFICAR!$A$2:$D$146,4,0)=0,"SIN CECO",VLOOKUP(B3050,CECOS_SIN_IDENTIFICAR!$A$2:$D$146,4,0)))</f>
        <v>1150</v>
      </c>
      <c r="Z3050">
        <f t="shared" si="381"/>
        <v>1150</v>
      </c>
      <c r="AA3050" s="3" t="s">
        <v>52</v>
      </c>
      <c r="AB3050" t="str">
        <f t="shared" si="382"/>
        <v>c. Oportunidad en la entrega-Productos Asociados de PAYC (Informes, Control de presupuesto y Programación y actas)</v>
      </c>
      <c r="AC3050" t="str">
        <f>VLOOKUP(AB3050,CODIFICACION_PREGUNTAS!$C$2:$D$35,2,0)</f>
        <v>PRODUCTOS003</v>
      </c>
    </row>
    <row r="3051" spans="1:29" x14ac:dyDescent="0.25">
      <c r="A3051" s="3">
        <f t="shared" si="383"/>
        <v>3050</v>
      </c>
      <c r="B3051" s="3" t="s">
        <v>272</v>
      </c>
      <c r="C3051" s="32">
        <v>40969</v>
      </c>
      <c r="D3051" s="3" t="s">
        <v>52</v>
      </c>
      <c r="E3051" s="3"/>
      <c r="F3051" s="3"/>
      <c r="G3051" s="2" t="s">
        <v>32</v>
      </c>
      <c r="H3051" s="2" t="s">
        <v>29</v>
      </c>
      <c r="I3051" s="3">
        <v>4</v>
      </c>
      <c r="J3051" s="3" t="s">
        <v>183</v>
      </c>
      <c r="K3051" s="3"/>
      <c r="L3051" s="3"/>
      <c r="M3051" s="3"/>
      <c r="N3051" s="3"/>
      <c r="O3051" s="3"/>
      <c r="P3051" s="3"/>
      <c r="Q3051" s="3"/>
      <c r="R3051" s="3"/>
      <c r="S3051" s="3"/>
      <c r="T3051" s="3" t="str">
        <f t="shared" si="376"/>
        <v>SIN CECO</v>
      </c>
      <c r="U3051" s="3" t="str">
        <f t="shared" si="377"/>
        <v>NO</v>
      </c>
      <c r="V3051" t="str">
        <f t="shared" si="378"/>
        <v>JAVESALUD 20-JUN-12-Productos Asociados de PAYC (Informes, Control de presupuesto y Programación y actas)</v>
      </c>
      <c r="W3051" s="53">
        <f t="shared" si="379"/>
        <v>4</v>
      </c>
      <c r="X3051">
        <f t="shared" si="380"/>
        <v>4</v>
      </c>
      <c r="Y3051">
        <f>IF(ISNA(VLOOKUP(B3051,CECOS_SIN_IDENTIFICAR!$A$2:$D$146,4,0)),"SIN CECO",IF(VLOOKUP(B3051,CECOS_SIN_IDENTIFICAR!$A$2:$D$146,4,0)=0,"SIN CECO",VLOOKUP(B3051,CECOS_SIN_IDENTIFICAR!$A$2:$D$146,4,0)))</f>
        <v>1150</v>
      </c>
      <c r="Z3051">
        <f t="shared" si="381"/>
        <v>1150</v>
      </c>
      <c r="AA3051" s="3" t="s">
        <v>52</v>
      </c>
      <c r="AB3051" t="str">
        <f t="shared" si="382"/>
        <v>d. Precisión de la información-Productos Asociados de PAYC (Informes, Control de presupuesto y Programación y actas)</v>
      </c>
      <c r="AC3051" t="str">
        <f>VLOOKUP(AB3051,CODIFICACION_PREGUNTAS!$C$2:$D$35,2,0)</f>
        <v>PRODUCTOS004</v>
      </c>
    </row>
    <row r="3052" spans="1:29" x14ac:dyDescent="0.25">
      <c r="A3052" s="3">
        <f t="shared" si="383"/>
        <v>3051</v>
      </c>
      <c r="B3052" s="3" t="s">
        <v>272</v>
      </c>
      <c r="C3052" s="32">
        <v>40969</v>
      </c>
      <c r="D3052" s="3" t="s">
        <v>52</v>
      </c>
      <c r="E3052" s="3"/>
      <c r="F3052" s="3"/>
      <c r="G3052" s="2" t="s">
        <v>33</v>
      </c>
      <c r="H3052" s="2" t="s">
        <v>29</v>
      </c>
      <c r="I3052" s="3">
        <v>5</v>
      </c>
      <c r="J3052" s="3" t="s">
        <v>183</v>
      </c>
      <c r="K3052" s="3"/>
      <c r="L3052" s="3"/>
      <c r="M3052" s="3"/>
      <c r="N3052" s="3"/>
      <c r="O3052" s="3"/>
      <c r="P3052" s="3"/>
      <c r="Q3052" s="3"/>
      <c r="R3052" s="3"/>
      <c r="S3052" s="3"/>
      <c r="T3052" s="3" t="str">
        <f t="shared" si="376"/>
        <v>SIN CECO</v>
      </c>
      <c r="U3052" s="3" t="str">
        <f t="shared" si="377"/>
        <v>NO</v>
      </c>
      <c r="V3052" t="str">
        <f t="shared" si="378"/>
        <v>JAVESALUD 20-JUN-12-Productos Asociados de PAYC (Informes, Control de presupuesto y Programación y actas)</v>
      </c>
      <c r="W3052" s="53">
        <f t="shared" si="379"/>
        <v>5</v>
      </c>
      <c r="X3052">
        <f t="shared" si="380"/>
        <v>5</v>
      </c>
      <c r="Y3052">
        <f>IF(ISNA(VLOOKUP(B3052,CECOS_SIN_IDENTIFICAR!$A$2:$D$146,4,0)),"SIN CECO",IF(VLOOKUP(B3052,CECOS_SIN_IDENTIFICAR!$A$2:$D$146,4,0)=0,"SIN CECO",VLOOKUP(B3052,CECOS_SIN_IDENTIFICAR!$A$2:$D$146,4,0)))</f>
        <v>1150</v>
      </c>
      <c r="Z3052">
        <f t="shared" si="381"/>
        <v>1150</v>
      </c>
      <c r="AA3052" s="3" t="s">
        <v>52</v>
      </c>
      <c r="AB3052" t="str">
        <f t="shared" si="382"/>
        <v>e. Diagramación-Productos Asociados de PAYC (Informes, Control de presupuesto y Programación y actas)</v>
      </c>
      <c r="AC3052" t="str">
        <f>VLOOKUP(AB3052,CODIFICACION_PREGUNTAS!$C$2:$D$35,2,0)</f>
        <v>PRODUCTOS005</v>
      </c>
    </row>
    <row r="3053" spans="1:29" x14ac:dyDescent="0.25">
      <c r="A3053" s="3">
        <f t="shared" si="383"/>
        <v>3052</v>
      </c>
      <c r="B3053" s="3" t="s">
        <v>272</v>
      </c>
      <c r="C3053" s="32">
        <v>40969</v>
      </c>
      <c r="D3053" s="3" t="s">
        <v>52</v>
      </c>
      <c r="E3053" s="3"/>
      <c r="F3053" s="3"/>
      <c r="G3053" s="2" t="s">
        <v>34</v>
      </c>
      <c r="H3053" s="2" t="s">
        <v>35</v>
      </c>
      <c r="I3053" s="3">
        <v>3</v>
      </c>
      <c r="J3053" s="3" t="s">
        <v>183</v>
      </c>
      <c r="K3053" s="3"/>
      <c r="L3053" s="3"/>
      <c r="M3053" s="3"/>
      <c r="N3053" s="3"/>
      <c r="O3053" s="3"/>
      <c r="P3053" s="3"/>
      <c r="Q3053" s="3"/>
      <c r="R3053" s="3"/>
      <c r="S3053" s="3"/>
      <c r="T3053" s="3" t="str">
        <f t="shared" si="376"/>
        <v>SIN CECO</v>
      </c>
      <c r="U3053" s="3" t="str">
        <f t="shared" si="377"/>
        <v>NO</v>
      </c>
      <c r="V3053" t="str">
        <f t="shared" si="378"/>
        <v>JAVESALUD 20-JUN-12-Compromisos Pactados</v>
      </c>
      <c r="W3053" s="53">
        <f t="shared" si="379"/>
        <v>3</v>
      </c>
      <c r="X3053">
        <f t="shared" si="380"/>
        <v>3</v>
      </c>
      <c r="Y3053">
        <f>IF(ISNA(VLOOKUP(B3053,CECOS_SIN_IDENTIFICAR!$A$2:$D$146,4,0)),"SIN CECO",IF(VLOOKUP(B3053,CECOS_SIN_IDENTIFICAR!$A$2:$D$146,4,0)=0,"SIN CECO",VLOOKUP(B3053,CECOS_SIN_IDENTIFICAR!$A$2:$D$146,4,0)))</f>
        <v>1150</v>
      </c>
      <c r="Z3053">
        <f t="shared" si="381"/>
        <v>1150</v>
      </c>
      <c r="AA3053" s="3" t="s">
        <v>52</v>
      </c>
      <c r="AB3053" t="str">
        <f t="shared" si="382"/>
        <v>a. Cumplimiento-Compromisos Pactados</v>
      </c>
      <c r="AC3053" t="str">
        <f>VLOOKUP(AB3053,CODIFICACION_PREGUNTAS!$C$2:$D$35,2,0)</f>
        <v>COMPROMISOS001</v>
      </c>
    </row>
    <row r="3054" spans="1:29" x14ac:dyDescent="0.25">
      <c r="A3054" s="3">
        <f t="shared" si="383"/>
        <v>3053</v>
      </c>
      <c r="B3054" s="3" t="s">
        <v>272</v>
      </c>
      <c r="C3054" s="32">
        <v>40969</v>
      </c>
      <c r="D3054" s="3" t="s">
        <v>52</v>
      </c>
      <c r="E3054" s="3"/>
      <c r="F3054" s="3"/>
      <c r="G3054" s="2" t="s">
        <v>36</v>
      </c>
      <c r="H3054" s="2" t="s">
        <v>35</v>
      </c>
      <c r="I3054" s="3">
        <v>4</v>
      </c>
      <c r="J3054" s="3" t="s">
        <v>183</v>
      </c>
      <c r="K3054" s="3"/>
      <c r="L3054" s="3"/>
      <c r="M3054" s="3"/>
      <c r="N3054" s="3"/>
      <c r="O3054" s="3"/>
      <c r="P3054" s="3"/>
      <c r="Q3054" s="3"/>
      <c r="R3054" s="3"/>
      <c r="S3054" s="3"/>
      <c r="T3054" s="3" t="str">
        <f t="shared" si="376"/>
        <v>SIN CECO</v>
      </c>
      <c r="U3054" s="3" t="str">
        <f t="shared" si="377"/>
        <v>NO</v>
      </c>
      <c r="V3054" t="str">
        <f t="shared" si="378"/>
        <v>JAVESALUD 20-JUN-12-Compromisos Pactados</v>
      </c>
      <c r="W3054" s="53">
        <f t="shared" si="379"/>
        <v>4</v>
      </c>
      <c r="X3054">
        <f t="shared" si="380"/>
        <v>4</v>
      </c>
      <c r="Y3054">
        <f>IF(ISNA(VLOOKUP(B3054,CECOS_SIN_IDENTIFICAR!$A$2:$D$146,4,0)),"SIN CECO",IF(VLOOKUP(B3054,CECOS_SIN_IDENTIFICAR!$A$2:$D$146,4,0)=0,"SIN CECO",VLOOKUP(B3054,CECOS_SIN_IDENTIFICAR!$A$2:$D$146,4,0)))</f>
        <v>1150</v>
      </c>
      <c r="Z3054">
        <f t="shared" si="381"/>
        <v>1150</v>
      </c>
      <c r="AA3054" s="3" t="s">
        <v>52</v>
      </c>
      <c r="AB3054" t="str">
        <f t="shared" si="382"/>
        <v>b. Satisface expectativas-Compromisos Pactados</v>
      </c>
      <c r="AC3054" t="str">
        <f>VLOOKUP(AB3054,CODIFICACION_PREGUNTAS!$C$2:$D$35,2,0)</f>
        <v>COMPROMISOS002</v>
      </c>
    </row>
    <row r="3055" spans="1:29" x14ac:dyDescent="0.25">
      <c r="A3055" s="3">
        <f t="shared" si="383"/>
        <v>3054</v>
      </c>
      <c r="B3055" s="3" t="s">
        <v>272</v>
      </c>
      <c r="C3055" s="32">
        <v>40969</v>
      </c>
      <c r="D3055" s="3" t="s">
        <v>52</v>
      </c>
      <c r="E3055" s="3"/>
      <c r="F3055" s="3"/>
      <c r="G3055" s="2" t="s">
        <v>37</v>
      </c>
      <c r="H3055" s="2" t="s">
        <v>35</v>
      </c>
      <c r="I3055" s="3">
        <v>4</v>
      </c>
      <c r="J3055" s="3" t="s">
        <v>183</v>
      </c>
      <c r="K3055" s="3"/>
      <c r="L3055" s="3"/>
      <c r="M3055" s="3"/>
      <c r="N3055" s="3"/>
      <c r="O3055" s="3"/>
      <c r="P3055" s="3"/>
      <c r="Q3055" s="3"/>
      <c r="R3055" s="3"/>
      <c r="S3055" s="3"/>
      <c r="T3055" s="3" t="str">
        <f t="shared" si="376"/>
        <v>SIN CECO</v>
      </c>
      <c r="U3055" s="3" t="str">
        <f t="shared" si="377"/>
        <v>NO</v>
      </c>
      <c r="V3055" t="str">
        <f t="shared" si="378"/>
        <v>JAVESALUD 20-JUN-12-Compromisos Pactados</v>
      </c>
      <c r="W3055" s="53">
        <f t="shared" si="379"/>
        <v>4</v>
      </c>
      <c r="X3055">
        <f t="shared" si="380"/>
        <v>4</v>
      </c>
      <c r="Y3055">
        <f>IF(ISNA(VLOOKUP(B3055,CECOS_SIN_IDENTIFICAR!$A$2:$D$146,4,0)),"SIN CECO",IF(VLOOKUP(B3055,CECOS_SIN_IDENTIFICAR!$A$2:$D$146,4,0)=0,"SIN CECO",VLOOKUP(B3055,CECOS_SIN_IDENTIFICAR!$A$2:$D$146,4,0)))</f>
        <v>1150</v>
      </c>
      <c r="Z3055">
        <f t="shared" si="381"/>
        <v>1150</v>
      </c>
      <c r="AA3055" s="3" t="s">
        <v>52</v>
      </c>
      <c r="AB3055" t="str">
        <f t="shared" si="382"/>
        <v>c. Calidad de la Información suministrada-Compromisos Pactados</v>
      </c>
      <c r="AC3055" t="str">
        <f>VLOOKUP(AB3055,CODIFICACION_PREGUNTAS!$C$2:$D$35,2,0)</f>
        <v>COMPROMISOS003</v>
      </c>
    </row>
    <row r="3056" spans="1:29" x14ac:dyDescent="0.25">
      <c r="A3056" s="3">
        <f t="shared" si="383"/>
        <v>3055</v>
      </c>
      <c r="B3056" s="3" t="s">
        <v>272</v>
      </c>
      <c r="C3056" s="32">
        <v>40969</v>
      </c>
      <c r="D3056" s="3" t="s">
        <v>52</v>
      </c>
      <c r="E3056" s="3"/>
      <c r="F3056" s="3"/>
      <c r="G3056" s="2" t="s">
        <v>38</v>
      </c>
      <c r="H3056" s="2" t="s">
        <v>35</v>
      </c>
      <c r="I3056" s="3">
        <v>5</v>
      </c>
      <c r="J3056" s="3" t="s">
        <v>183</v>
      </c>
      <c r="K3056" s="3"/>
      <c r="L3056" s="3"/>
      <c r="M3056" s="3"/>
      <c r="N3056" s="3"/>
      <c r="O3056" s="3"/>
      <c r="P3056" s="3"/>
      <c r="Q3056" s="3"/>
      <c r="R3056" s="3"/>
      <c r="S3056" s="3"/>
      <c r="T3056" s="3" t="str">
        <f t="shared" si="376"/>
        <v>SIN CECO</v>
      </c>
      <c r="U3056" s="3" t="str">
        <f t="shared" si="377"/>
        <v>NO</v>
      </c>
      <c r="V3056" t="str">
        <f t="shared" si="378"/>
        <v>JAVESALUD 20-JUN-12-Compromisos Pactados</v>
      </c>
      <c r="W3056" s="53">
        <f t="shared" si="379"/>
        <v>5</v>
      </c>
      <c r="X3056">
        <f t="shared" si="380"/>
        <v>5</v>
      </c>
      <c r="Y3056">
        <f>IF(ISNA(VLOOKUP(B3056,CECOS_SIN_IDENTIFICAR!$A$2:$D$146,4,0)),"SIN CECO",IF(VLOOKUP(B3056,CECOS_SIN_IDENTIFICAR!$A$2:$D$146,4,0)=0,"SIN CECO",VLOOKUP(B3056,CECOS_SIN_IDENTIFICAR!$A$2:$D$146,4,0)))</f>
        <v>1150</v>
      </c>
      <c r="Z3056">
        <f t="shared" si="381"/>
        <v>1150</v>
      </c>
      <c r="AA3056" s="3" t="s">
        <v>52</v>
      </c>
      <c r="AB3056" t="str">
        <f t="shared" si="382"/>
        <v>d. Disposición del personal de PAYC a las solicitudes del cliente-Compromisos Pactados</v>
      </c>
      <c r="AC3056" t="str">
        <f>VLOOKUP(AB3056,CODIFICACION_PREGUNTAS!$C$2:$D$35,2,0)</f>
        <v>COMPROMISOS004</v>
      </c>
    </row>
    <row r="3057" spans="1:29" x14ac:dyDescent="0.25">
      <c r="A3057" s="3">
        <f t="shared" si="383"/>
        <v>3056</v>
      </c>
      <c r="B3057" s="3" t="s">
        <v>272</v>
      </c>
      <c r="C3057" s="32">
        <v>40969</v>
      </c>
      <c r="D3057" s="3" t="s">
        <v>52</v>
      </c>
      <c r="E3057" s="3"/>
      <c r="F3057" s="3"/>
      <c r="G3057" s="2" t="s">
        <v>39</v>
      </c>
      <c r="H3057" s="2" t="s">
        <v>35</v>
      </c>
      <c r="I3057" s="3">
        <v>4</v>
      </c>
      <c r="J3057" s="3" t="s">
        <v>183</v>
      </c>
      <c r="K3057" s="3"/>
      <c r="L3057" s="3"/>
      <c r="M3057" s="3"/>
      <c r="N3057" s="3"/>
      <c r="O3057" s="3"/>
      <c r="P3057" s="3"/>
      <c r="Q3057" s="3"/>
      <c r="R3057" s="3"/>
      <c r="S3057" s="3"/>
      <c r="T3057" s="3" t="str">
        <f t="shared" si="376"/>
        <v>SIN CECO</v>
      </c>
      <c r="U3057" s="3" t="str">
        <f t="shared" si="377"/>
        <v>NO</v>
      </c>
      <c r="V3057" t="str">
        <f t="shared" si="378"/>
        <v>JAVESALUD 20-JUN-12-Compromisos Pactados</v>
      </c>
      <c r="W3057" s="53">
        <f t="shared" si="379"/>
        <v>4</v>
      </c>
      <c r="X3057">
        <f t="shared" si="380"/>
        <v>4</v>
      </c>
      <c r="Y3057">
        <f>IF(ISNA(VLOOKUP(B3057,CECOS_SIN_IDENTIFICAR!$A$2:$D$146,4,0)),"SIN CECO",IF(VLOOKUP(B3057,CECOS_SIN_IDENTIFICAR!$A$2:$D$146,4,0)=0,"SIN CECO",VLOOKUP(B3057,CECOS_SIN_IDENTIFICAR!$A$2:$D$146,4,0)))</f>
        <v>1150</v>
      </c>
      <c r="Z3057">
        <f t="shared" si="381"/>
        <v>1150</v>
      </c>
      <c r="AA3057" s="3" t="s">
        <v>52</v>
      </c>
      <c r="AB3057" t="str">
        <f t="shared" si="382"/>
        <v>e. Coherencia entre lo solicitado y lo entregado-Compromisos Pactados</v>
      </c>
      <c r="AC3057" t="str">
        <f>VLOOKUP(AB3057,CODIFICACION_PREGUNTAS!$C$2:$D$35,2,0)</f>
        <v>COMPROMISOS005</v>
      </c>
    </row>
    <row r="3058" spans="1:29" x14ac:dyDescent="0.25">
      <c r="A3058" s="3">
        <f t="shared" si="383"/>
        <v>3057</v>
      </c>
      <c r="B3058" s="3" t="s">
        <v>272</v>
      </c>
      <c r="C3058" s="32">
        <v>40969</v>
      </c>
      <c r="D3058" s="3" t="s">
        <v>52</v>
      </c>
      <c r="E3058" s="3"/>
      <c r="F3058" s="3"/>
      <c r="G3058" s="2" t="s">
        <v>40</v>
      </c>
      <c r="H3058" s="2" t="s">
        <v>40</v>
      </c>
      <c r="I3058" s="3">
        <v>4</v>
      </c>
      <c r="J3058" s="3" t="s">
        <v>183</v>
      </c>
      <c r="K3058" s="3"/>
      <c r="L3058" s="3"/>
      <c r="M3058" s="3"/>
      <c r="N3058" s="3"/>
      <c r="O3058" s="3"/>
      <c r="P3058" s="3"/>
      <c r="Q3058" s="3"/>
      <c r="R3058" s="3"/>
      <c r="S3058" s="3"/>
      <c r="T3058" s="3" t="str">
        <f t="shared" si="376"/>
        <v>SIN CECO</v>
      </c>
      <c r="U3058" s="3" t="str">
        <f t="shared" si="377"/>
        <v>NO</v>
      </c>
      <c r="V3058" t="str">
        <f t="shared" si="378"/>
        <v>JAVESALUD 20-JUN-12-Grado de Satisfacción con el Servicio Prestado</v>
      </c>
      <c r="W3058" s="53">
        <f t="shared" si="379"/>
        <v>4</v>
      </c>
      <c r="X3058">
        <f t="shared" si="380"/>
        <v>4</v>
      </c>
      <c r="Y3058">
        <f>IF(ISNA(VLOOKUP(B3058,CECOS_SIN_IDENTIFICAR!$A$2:$D$146,4,0)),"SIN CECO",IF(VLOOKUP(B3058,CECOS_SIN_IDENTIFICAR!$A$2:$D$146,4,0)=0,"SIN CECO",VLOOKUP(B3058,CECOS_SIN_IDENTIFICAR!$A$2:$D$146,4,0)))</f>
        <v>1150</v>
      </c>
      <c r="Z3058">
        <f t="shared" si="381"/>
        <v>1150</v>
      </c>
      <c r="AA3058" s="3" t="s">
        <v>52</v>
      </c>
      <c r="AB3058" t="str">
        <f t="shared" si="382"/>
        <v>Grado de Satisfacción con el Servicio Prestado-Grado de Satisfacción con el Servicio Prestado</v>
      </c>
      <c r="AC3058" t="str">
        <f>VLOOKUP(AB3058,CODIFICACION_PREGUNTAS!$C$2:$D$35,2,0)</f>
        <v>SATISFACCION001</v>
      </c>
    </row>
    <row r="3059" spans="1:29" x14ac:dyDescent="0.25">
      <c r="A3059" s="3">
        <f t="shared" si="383"/>
        <v>3058</v>
      </c>
      <c r="B3059" s="3" t="s">
        <v>272</v>
      </c>
      <c r="C3059" s="32">
        <v>40969</v>
      </c>
      <c r="D3059" s="3" t="s">
        <v>52</v>
      </c>
      <c r="E3059" s="3"/>
      <c r="F3059" s="3"/>
      <c r="G3059" s="2" t="s">
        <v>41</v>
      </c>
      <c r="H3059" s="2" t="s">
        <v>41</v>
      </c>
      <c r="I3059" s="3">
        <v>4</v>
      </c>
      <c r="J3059" s="3" t="s">
        <v>183</v>
      </c>
      <c r="K3059" s="3"/>
      <c r="L3059" s="3"/>
      <c r="M3059" s="3"/>
      <c r="N3059" s="3"/>
      <c r="O3059" s="3"/>
      <c r="P3059" s="3"/>
      <c r="Q3059" s="3"/>
      <c r="R3059" s="3"/>
      <c r="S3059" s="3"/>
      <c r="T3059" s="3" t="str">
        <f t="shared" si="376"/>
        <v>SIN CECO</v>
      </c>
      <c r="U3059" s="3" t="str">
        <f t="shared" si="377"/>
        <v>NO</v>
      </c>
      <c r="V3059" t="str">
        <f t="shared" si="378"/>
        <v>JAVESALUD 20-JUN-12-Posibilidad de Volver a Contratar con PAYC</v>
      </c>
      <c r="W3059" s="53">
        <f t="shared" si="379"/>
        <v>4</v>
      </c>
      <c r="X3059">
        <f t="shared" si="380"/>
        <v>4</v>
      </c>
      <c r="Y3059">
        <f>IF(ISNA(VLOOKUP(B3059,CECOS_SIN_IDENTIFICAR!$A$2:$D$146,4,0)),"SIN CECO",IF(VLOOKUP(B3059,CECOS_SIN_IDENTIFICAR!$A$2:$D$146,4,0)=0,"SIN CECO",VLOOKUP(B3059,CECOS_SIN_IDENTIFICAR!$A$2:$D$146,4,0)))</f>
        <v>1150</v>
      </c>
      <c r="Z3059">
        <f t="shared" si="381"/>
        <v>1150</v>
      </c>
      <c r="AA3059" s="3" t="s">
        <v>52</v>
      </c>
      <c r="AB3059" t="str">
        <f t="shared" si="382"/>
        <v>Posibilidad de Volver a Contratar con PAYC-Posibilidad de Volver a Contratar con PAYC</v>
      </c>
      <c r="AC3059" t="str">
        <f>VLOOKUP(AB3059,CODIFICACION_PREGUNTAS!$C$2:$D$35,2,0)</f>
        <v>VOLVER001</v>
      </c>
    </row>
    <row r="3060" spans="1:29" x14ac:dyDescent="0.25">
      <c r="A3060" s="3">
        <f t="shared" si="383"/>
        <v>3059</v>
      </c>
      <c r="B3060" s="3" t="s">
        <v>272</v>
      </c>
      <c r="C3060" s="32">
        <v>40969</v>
      </c>
      <c r="D3060" s="3" t="s">
        <v>52</v>
      </c>
      <c r="E3060" s="3"/>
      <c r="F3060" s="3"/>
      <c r="G3060" s="2" t="s">
        <v>42</v>
      </c>
      <c r="H3060" s="6" t="s">
        <v>43</v>
      </c>
      <c r="I3060" s="3" t="s">
        <v>763</v>
      </c>
      <c r="J3060" s="3" t="s">
        <v>183</v>
      </c>
      <c r="K3060" s="3" t="s">
        <v>562</v>
      </c>
      <c r="L3060" s="3" t="s">
        <v>585</v>
      </c>
      <c r="M3060" s="3" t="s">
        <v>587</v>
      </c>
      <c r="N3060" s="3" t="s">
        <v>580</v>
      </c>
      <c r="O3060" s="3" t="s">
        <v>479</v>
      </c>
      <c r="P3060" s="3"/>
      <c r="Q3060" s="3"/>
      <c r="R3060" s="3"/>
      <c r="S3060" s="3"/>
      <c r="T3060" s="3" t="str">
        <f t="shared" si="376"/>
        <v>SIN CECO</v>
      </c>
      <c r="U3060" s="3" t="str">
        <f t="shared" si="377"/>
        <v>NO</v>
      </c>
      <c r="V3060" t="str">
        <f t="shared" si="378"/>
        <v>JAVESALUD 20-JUN-12-Fortalezas PAYC</v>
      </c>
      <c r="W3060" s="53" t="str">
        <f t="shared" si="379"/>
        <v>Atención, disponibilidad, idoneidad de los participantes en el proyecto.-Manejo de proveedores asociados al proyecto en la solución de conflictos.-Calidad de la información suministrada.-</v>
      </c>
      <c r="X3060">
        <f t="shared" si="380"/>
        <v>0</v>
      </c>
      <c r="Y3060">
        <f>IF(ISNA(VLOOKUP(B3060,CECOS_SIN_IDENTIFICAR!$A$2:$D$146,4,0)),"SIN CECO",IF(VLOOKUP(B3060,CECOS_SIN_IDENTIFICAR!$A$2:$D$146,4,0)=0,"SIN CECO",VLOOKUP(B3060,CECOS_SIN_IDENTIFICAR!$A$2:$D$146,4,0)))</f>
        <v>1150</v>
      </c>
      <c r="Z3060">
        <f t="shared" si="381"/>
        <v>1150</v>
      </c>
      <c r="AA3060" s="3" t="s">
        <v>52</v>
      </c>
      <c r="AB3060" t="str">
        <f t="shared" si="382"/>
        <v>Principales fortalezas en el servicio que presta PAYC-Fortalezas PAYC</v>
      </c>
      <c r="AC3060" t="str">
        <f>VLOOKUP(AB3060,CODIFICACION_PREGUNTAS!$C$2:$D$35,2,0)</f>
        <v>FORT001</v>
      </c>
    </row>
    <row r="3061" spans="1:29" x14ac:dyDescent="0.25">
      <c r="A3061" s="3">
        <f t="shared" si="383"/>
        <v>3060</v>
      </c>
      <c r="B3061" s="3" t="s">
        <v>272</v>
      </c>
      <c r="C3061" s="32">
        <v>40969</v>
      </c>
      <c r="D3061" s="3" t="s">
        <v>52</v>
      </c>
      <c r="E3061" s="3"/>
      <c r="F3061" s="3"/>
      <c r="G3061" s="2" t="s">
        <v>44</v>
      </c>
      <c r="H3061" s="6" t="s">
        <v>45</v>
      </c>
      <c r="I3061" s="3" t="s">
        <v>294</v>
      </c>
      <c r="J3061" s="3" t="s">
        <v>183</v>
      </c>
      <c r="K3061" s="3" t="s">
        <v>588</v>
      </c>
      <c r="L3061" s="3"/>
      <c r="M3061" s="3"/>
      <c r="N3061" s="3"/>
      <c r="O3061" s="3"/>
      <c r="P3061" s="3"/>
      <c r="Q3061" s="3"/>
      <c r="R3061" s="3"/>
      <c r="S3061" s="3"/>
      <c r="T3061" s="3" t="str">
        <f t="shared" si="376"/>
        <v>SIN CECO</v>
      </c>
      <c r="U3061" s="3" t="str">
        <f t="shared" si="377"/>
        <v>NO</v>
      </c>
      <c r="V3061" t="str">
        <f t="shared" si="378"/>
        <v>JAVESALUD 20-JUN-12-Debilidades PAYC</v>
      </c>
      <c r="W3061" s="53" t="str">
        <f t="shared" si="379"/>
        <v>Envío oportuno de información solicitada.-</v>
      </c>
      <c r="X3061">
        <f t="shared" si="380"/>
        <v>0</v>
      </c>
      <c r="Y3061">
        <f>IF(ISNA(VLOOKUP(B3061,CECOS_SIN_IDENTIFICAR!$A$2:$D$146,4,0)),"SIN CECO",IF(VLOOKUP(B3061,CECOS_SIN_IDENTIFICAR!$A$2:$D$146,4,0)=0,"SIN CECO",VLOOKUP(B3061,CECOS_SIN_IDENTIFICAR!$A$2:$D$146,4,0)))</f>
        <v>1150</v>
      </c>
      <c r="Z3061">
        <f t="shared" si="381"/>
        <v>1150</v>
      </c>
      <c r="AA3061" s="3" t="s">
        <v>52</v>
      </c>
      <c r="AB3061" t="str">
        <f t="shared" si="382"/>
        <v>Principales debilidades en el servicio que presta PAYC-Debilidades PAYC</v>
      </c>
      <c r="AC3061" t="str">
        <f>VLOOKUP(AB3061,CODIFICACION_PREGUNTAS!$C$2:$D$35,2,0)</f>
        <v>DEB001</v>
      </c>
    </row>
    <row r="3062" spans="1:29" x14ac:dyDescent="0.25">
      <c r="A3062" s="3">
        <f t="shared" si="383"/>
        <v>3061</v>
      </c>
      <c r="B3062" s="3" t="s">
        <v>273</v>
      </c>
      <c r="C3062" s="32">
        <v>40969</v>
      </c>
      <c r="D3062" s="3" t="s">
        <v>52</v>
      </c>
      <c r="E3062" s="3"/>
      <c r="F3062" s="3"/>
      <c r="G3062" s="2" t="s">
        <v>5</v>
      </c>
      <c r="H3062" s="3" t="s">
        <v>6</v>
      </c>
      <c r="I3062" s="3">
        <v>4</v>
      </c>
      <c r="J3062" s="3" t="s">
        <v>183</v>
      </c>
      <c r="K3062" s="3"/>
      <c r="L3062" s="3"/>
      <c r="M3062" s="3"/>
      <c r="N3062" s="3"/>
      <c r="O3062" s="3"/>
      <c r="P3062" s="3"/>
      <c r="Q3062" s="3"/>
      <c r="R3062" s="3"/>
      <c r="S3062" s="3"/>
      <c r="T3062" s="3" t="str">
        <f t="shared" si="376"/>
        <v>SIN CECO</v>
      </c>
      <c r="U3062" s="3" t="str">
        <f t="shared" si="377"/>
        <v>NO</v>
      </c>
      <c r="V3062" t="str">
        <f t="shared" si="378"/>
        <v xml:space="preserve"> REFORZAMIENTO CLÍNICA DEL COUNTRY 20-JUN-12-Soporte Técnico</v>
      </c>
      <c r="W3062" s="53">
        <f t="shared" si="379"/>
        <v>4</v>
      </c>
      <c r="X3062">
        <f t="shared" si="380"/>
        <v>4</v>
      </c>
      <c r="Y3062">
        <f>IF(ISNA(VLOOKUP(B3062,CECOS_SIN_IDENTIFICAR!$A$2:$D$146,4,0)),"SIN CECO",IF(VLOOKUP(B3062,CECOS_SIN_IDENTIFICAR!$A$2:$D$146,4,0)=0,"SIN CECO",VLOOKUP(B3062,CECOS_SIN_IDENTIFICAR!$A$2:$D$146,4,0)))</f>
        <v>1336</v>
      </c>
      <c r="Z3062">
        <f t="shared" si="381"/>
        <v>1336</v>
      </c>
      <c r="AA3062" s="3" t="s">
        <v>52</v>
      </c>
      <c r="AB3062" t="str">
        <f t="shared" si="382"/>
        <v>a. Conocimiento específico de temas aplicables al proyecto-Soporte Técnico</v>
      </c>
      <c r="AC3062" t="str">
        <f>VLOOKUP(AB3062,CODIFICACION_PREGUNTAS!$C$2:$D$35,2,0)</f>
        <v>SOPORTE_TEC001</v>
      </c>
    </row>
    <row r="3063" spans="1:29" x14ac:dyDescent="0.25">
      <c r="A3063" s="3">
        <f t="shared" si="383"/>
        <v>3062</v>
      </c>
      <c r="B3063" s="3" t="s">
        <v>273</v>
      </c>
      <c r="C3063" s="32">
        <v>40969</v>
      </c>
      <c r="D3063" s="3" t="s">
        <v>52</v>
      </c>
      <c r="E3063" s="3"/>
      <c r="F3063" s="3"/>
      <c r="G3063" s="2" t="s">
        <v>7</v>
      </c>
      <c r="H3063" s="3" t="s">
        <v>6</v>
      </c>
      <c r="I3063" s="3">
        <v>4</v>
      </c>
      <c r="J3063" s="3" t="s">
        <v>183</v>
      </c>
      <c r="K3063" s="3"/>
      <c r="L3063" s="3"/>
      <c r="M3063" s="3"/>
      <c r="N3063" s="3"/>
      <c r="O3063" s="3"/>
      <c r="P3063" s="3"/>
      <c r="Q3063" s="3"/>
      <c r="R3063" s="3"/>
      <c r="S3063" s="3"/>
      <c r="T3063" s="3" t="str">
        <f t="shared" si="376"/>
        <v>SIN CECO</v>
      </c>
      <c r="U3063" s="3" t="str">
        <f t="shared" si="377"/>
        <v>NO</v>
      </c>
      <c r="V3063" t="str">
        <f t="shared" si="378"/>
        <v xml:space="preserve"> REFORZAMIENTO CLÍNICA DEL COUNTRY 20-JUN-12-Soporte Técnico</v>
      </c>
      <c r="W3063" s="53">
        <f t="shared" si="379"/>
        <v>4</v>
      </c>
      <c r="X3063">
        <f t="shared" si="380"/>
        <v>4</v>
      </c>
      <c r="Y3063">
        <f>IF(ISNA(VLOOKUP(B3063,CECOS_SIN_IDENTIFICAR!$A$2:$D$146,4,0)),"SIN CECO",IF(VLOOKUP(B3063,CECOS_SIN_IDENTIFICAR!$A$2:$D$146,4,0)=0,"SIN CECO",VLOOKUP(B3063,CECOS_SIN_IDENTIFICAR!$A$2:$D$146,4,0)))</f>
        <v>1336</v>
      </c>
      <c r="Z3063">
        <f t="shared" si="381"/>
        <v>1336</v>
      </c>
      <c r="AA3063" s="3" t="s">
        <v>52</v>
      </c>
      <c r="AB3063" t="str">
        <f t="shared" si="382"/>
        <v>b. Idoneidad y Calidad del soporte-Soporte Técnico</v>
      </c>
      <c r="AC3063" t="str">
        <f>VLOOKUP(AB3063,CODIFICACION_PREGUNTAS!$C$2:$D$35,2,0)</f>
        <v>SOPORTE_TEC002</v>
      </c>
    </row>
    <row r="3064" spans="1:29" x14ac:dyDescent="0.25">
      <c r="A3064" s="3">
        <f t="shared" si="383"/>
        <v>3063</v>
      </c>
      <c r="B3064" s="3" t="s">
        <v>273</v>
      </c>
      <c r="C3064" s="32">
        <v>40969</v>
      </c>
      <c r="D3064" s="3" t="s">
        <v>52</v>
      </c>
      <c r="E3064" s="3"/>
      <c r="F3064" s="3"/>
      <c r="G3064" s="2" t="s">
        <v>8</v>
      </c>
      <c r="H3064" s="3" t="s">
        <v>6</v>
      </c>
      <c r="I3064" s="3">
        <v>4</v>
      </c>
      <c r="J3064" s="3" t="s">
        <v>183</v>
      </c>
      <c r="K3064" s="3"/>
      <c r="L3064" s="3"/>
      <c r="M3064" s="3"/>
      <c r="N3064" s="3"/>
      <c r="O3064" s="3"/>
      <c r="P3064" s="3"/>
      <c r="Q3064" s="3"/>
      <c r="R3064" s="3"/>
      <c r="S3064" s="3"/>
      <c r="T3064" s="3" t="str">
        <f t="shared" si="376"/>
        <v>SIN CECO</v>
      </c>
      <c r="U3064" s="3" t="str">
        <f t="shared" si="377"/>
        <v>NO</v>
      </c>
      <c r="V3064" t="str">
        <f t="shared" si="378"/>
        <v xml:space="preserve"> REFORZAMIENTO CLÍNICA DEL COUNTRY 20-JUN-12-Soporte Técnico</v>
      </c>
      <c r="W3064" s="53">
        <f t="shared" si="379"/>
        <v>4</v>
      </c>
      <c r="X3064">
        <f t="shared" si="380"/>
        <v>4</v>
      </c>
      <c r="Y3064">
        <f>IF(ISNA(VLOOKUP(B3064,CECOS_SIN_IDENTIFICAR!$A$2:$D$146,4,0)),"SIN CECO",IF(VLOOKUP(B3064,CECOS_SIN_IDENTIFICAR!$A$2:$D$146,4,0)=0,"SIN CECO",VLOOKUP(B3064,CECOS_SIN_IDENTIFICAR!$A$2:$D$146,4,0)))</f>
        <v>1336</v>
      </c>
      <c r="Z3064">
        <f t="shared" si="381"/>
        <v>1336</v>
      </c>
      <c r="AA3064" s="3" t="s">
        <v>52</v>
      </c>
      <c r="AB3064" t="str">
        <f t="shared" si="382"/>
        <v>c. Cumplimiento de especificaciones técnicas de construcción-Soporte Técnico</v>
      </c>
      <c r="AC3064" t="str">
        <f>VLOOKUP(AB3064,CODIFICACION_PREGUNTAS!$C$2:$D$35,2,0)</f>
        <v>SOPORTE_TEC003</v>
      </c>
    </row>
    <row r="3065" spans="1:29" x14ac:dyDescent="0.25">
      <c r="A3065" s="3">
        <f t="shared" si="383"/>
        <v>3064</v>
      </c>
      <c r="B3065" s="3" t="s">
        <v>273</v>
      </c>
      <c r="C3065" s="32">
        <v>40969</v>
      </c>
      <c r="D3065" s="3" t="s">
        <v>52</v>
      </c>
      <c r="E3065" s="3"/>
      <c r="F3065" s="3"/>
      <c r="G3065" s="2" t="s">
        <v>9</v>
      </c>
      <c r="H3065" s="3" t="s">
        <v>6</v>
      </c>
      <c r="I3065" s="3">
        <v>4</v>
      </c>
      <c r="J3065" s="3" t="s">
        <v>183</v>
      </c>
      <c r="K3065" s="3"/>
      <c r="L3065" s="3"/>
      <c r="M3065" s="3"/>
      <c r="N3065" s="3"/>
      <c r="O3065" s="3"/>
      <c r="P3065" s="3"/>
      <c r="Q3065" s="3"/>
      <c r="R3065" s="3"/>
      <c r="S3065" s="3"/>
      <c r="T3065" s="3" t="str">
        <f t="shared" si="376"/>
        <v>SIN CECO</v>
      </c>
      <c r="U3065" s="3" t="str">
        <f t="shared" si="377"/>
        <v>NO</v>
      </c>
      <c r="V3065" t="str">
        <f t="shared" si="378"/>
        <v xml:space="preserve"> REFORZAMIENTO CLÍNICA DEL COUNTRY 20-JUN-12-Soporte Técnico</v>
      </c>
      <c r="W3065" s="53">
        <f t="shared" si="379"/>
        <v>4</v>
      </c>
      <c r="X3065">
        <f t="shared" si="380"/>
        <v>4</v>
      </c>
      <c r="Y3065">
        <f>IF(ISNA(VLOOKUP(B3065,CECOS_SIN_IDENTIFICAR!$A$2:$D$146,4,0)),"SIN CECO",IF(VLOOKUP(B3065,CECOS_SIN_IDENTIFICAR!$A$2:$D$146,4,0)=0,"SIN CECO",VLOOKUP(B3065,CECOS_SIN_IDENTIFICAR!$A$2:$D$146,4,0)))</f>
        <v>1336</v>
      </c>
      <c r="Z3065">
        <f t="shared" si="381"/>
        <v>1336</v>
      </c>
      <c r="AA3065" s="3" t="s">
        <v>52</v>
      </c>
      <c r="AB3065" t="str">
        <f t="shared" si="382"/>
        <v>d. Confiabilidad de los conceptos aplicados-Soporte Técnico</v>
      </c>
      <c r="AC3065" t="str">
        <f>VLOOKUP(AB3065,CODIFICACION_PREGUNTAS!$C$2:$D$35,2,0)</f>
        <v>SOPORTE_TEC004</v>
      </c>
    </row>
    <row r="3066" spans="1:29" x14ac:dyDescent="0.25">
      <c r="A3066" s="3">
        <f t="shared" si="383"/>
        <v>3065</v>
      </c>
      <c r="B3066" s="3" t="s">
        <v>273</v>
      </c>
      <c r="C3066" s="32">
        <v>40969</v>
      </c>
      <c r="D3066" s="3" t="s">
        <v>52</v>
      </c>
      <c r="E3066" s="3"/>
      <c r="F3066" s="3"/>
      <c r="G3066" s="2" t="s">
        <v>10</v>
      </c>
      <c r="H3066" s="3" t="s">
        <v>6</v>
      </c>
      <c r="I3066" s="3">
        <v>4</v>
      </c>
      <c r="J3066" s="3" t="s">
        <v>183</v>
      </c>
      <c r="K3066" s="3"/>
      <c r="L3066" s="3"/>
      <c r="M3066" s="3"/>
      <c r="N3066" s="3"/>
      <c r="O3066" s="3"/>
      <c r="P3066" s="3"/>
      <c r="Q3066" s="3"/>
      <c r="R3066" s="3"/>
      <c r="S3066" s="3"/>
      <c r="T3066" s="3" t="str">
        <f t="shared" si="376"/>
        <v>SIN CECO</v>
      </c>
      <c r="U3066" s="3" t="str">
        <f t="shared" si="377"/>
        <v>NO</v>
      </c>
      <c r="V3066" t="str">
        <f t="shared" si="378"/>
        <v xml:space="preserve"> REFORZAMIENTO CLÍNICA DEL COUNTRY 20-JUN-12-Soporte Técnico</v>
      </c>
      <c r="W3066" s="53">
        <f t="shared" si="379"/>
        <v>4</v>
      </c>
      <c r="X3066">
        <f t="shared" si="380"/>
        <v>4</v>
      </c>
      <c r="Y3066">
        <f>IF(ISNA(VLOOKUP(B3066,CECOS_SIN_IDENTIFICAR!$A$2:$D$146,4,0)),"SIN CECO",IF(VLOOKUP(B3066,CECOS_SIN_IDENTIFICAR!$A$2:$D$146,4,0)=0,"SIN CECO",VLOOKUP(B3066,CECOS_SIN_IDENTIFICAR!$A$2:$D$146,4,0)))</f>
        <v>1336</v>
      </c>
      <c r="Z3066">
        <f t="shared" si="381"/>
        <v>1336</v>
      </c>
      <c r="AA3066" s="3" t="s">
        <v>52</v>
      </c>
      <c r="AB3066" t="str">
        <f t="shared" si="382"/>
        <v>e. Oportunidad en entrega de información o requerimientos-Soporte Técnico</v>
      </c>
      <c r="AC3066" t="str">
        <f>VLOOKUP(AB3066,CODIFICACION_PREGUNTAS!$C$2:$D$35,2,0)</f>
        <v>SOPORTE_TEC005</v>
      </c>
    </row>
    <row r="3067" spans="1:29" x14ac:dyDescent="0.25">
      <c r="A3067" s="3">
        <f t="shared" si="383"/>
        <v>3066</v>
      </c>
      <c r="B3067" s="3" t="s">
        <v>273</v>
      </c>
      <c r="C3067" s="32">
        <v>40969</v>
      </c>
      <c r="D3067" s="3" t="s">
        <v>52</v>
      </c>
      <c r="E3067" s="3"/>
      <c r="F3067" s="3"/>
      <c r="G3067" s="2" t="s">
        <v>11</v>
      </c>
      <c r="H3067" s="3" t="s">
        <v>12</v>
      </c>
      <c r="I3067" s="3">
        <v>5</v>
      </c>
      <c r="J3067" s="3" t="s">
        <v>183</v>
      </c>
      <c r="K3067" s="3"/>
      <c r="L3067" s="3"/>
      <c r="M3067" s="3"/>
      <c r="N3067" s="3"/>
      <c r="O3067" s="3"/>
      <c r="P3067" s="3"/>
      <c r="Q3067" s="3"/>
      <c r="R3067" s="3"/>
      <c r="S3067" s="3"/>
      <c r="T3067" s="3" t="str">
        <f t="shared" si="376"/>
        <v>SIN CECO</v>
      </c>
      <c r="U3067" s="3" t="str">
        <f t="shared" si="377"/>
        <v>NO</v>
      </c>
      <c r="V3067" t="str">
        <f t="shared" si="378"/>
        <v xml:space="preserve"> REFORZAMIENTO CLÍNICA DEL COUNTRY 20-JUN-12-Soporte Administrativo</v>
      </c>
      <c r="W3067" s="53">
        <f t="shared" si="379"/>
        <v>5</v>
      </c>
      <c r="X3067">
        <f t="shared" si="380"/>
        <v>5</v>
      </c>
      <c r="Y3067">
        <f>IF(ISNA(VLOOKUP(B3067,CECOS_SIN_IDENTIFICAR!$A$2:$D$146,4,0)),"SIN CECO",IF(VLOOKUP(B3067,CECOS_SIN_IDENTIFICAR!$A$2:$D$146,4,0)=0,"SIN CECO",VLOOKUP(B3067,CECOS_SIN_IDENTIFICAR!$A$2:$D$146,4,0)))</f>
        <v>1336</v>
      </c>
      <c r="Z3067">
        <f t="shared" si="381"/>
        <v>1336</v>
      </c>
      <c r="AA3067" s="3" t="s">
        <v>52</v>
      </c>
      <c r="AB3067" t="str">
        <f t="shared" si="382"/>
        <v>a. Oportunidad de la gestión en obra-Soporte Administrativo</v>
      </c>
      <c r="AC3067" t="str">
        <f>VLOOKUP(AB3067,CODIFICACION_PREGUNTAS!$C$2:$D$35,2,0)</f>
        <v>SOPORTE_ADMON001</v>
      </c>
    </row>
    <row r="3068" spans="1:29" x14ac:dyDescent="0.25">
      <c r="A3068" s="3">
        <f t="shared" si="383"/>
        <v>3067</v>
      </c>
      <c r="B3068" s="3" t="s">
        <v>273</v>
      </c>
      <c r="C3068" s="32">
        <v>40969</v>
      </c>
      <c r="D3068" s="3" t="s">
        <v>52</v>
      </c>
      <c r="E3068" s="3"/>
      <c r="F3068" s="3"/>
      <c r="G3068" s="2" t="s">
        <v>13</v>
      </c>
      <c r="H3068" s="3" t="s">
        <v>12</v>
      </c>
      <c r="I3068" s="3">
        <v>5</v>
      </c>
      <c r="J3068" s="3" t="s">
        <v>183</v>
      </c>
      <c r="K3068" s="3"/>
      <c r="L3068" s="3"/>
      <c r="M3068" s="3"/>
      <c r="N3068" s="3"/>
      <c r="O3068" s="3"/>
      <c r="P3068" s="3"/>
      <c r="Q3068" s="3"/>
      <c r="R3068" s="3"/>
      <c r="S3068" s="3"/>
      <c r="T3068" s="3" t="str">
        <f t="shared" si="376"/>
        <v>SIN CECO</v>
      </c>
      <c r="U3068" s="3" t="str">
        <f t="shared" si="377"/>
        <v>NO</v>
      </c>
      <c r="V3068" t="str">
        <f t="shared" si="378"/>
        <v xml:space="preserve"> REFORZAMIENTO CLÍNICA DEL COUNTRY 20-JUN-12-Soporte Administrativo</v>
      </c>
      <c r="W3068" s="53">
        <f t="shared" si="379"/>
        <v>5</v>
      </c>
      <c r="X3068">
        <f t="shared" si="380"/>
        <v>5</v>
      </c>
      <c r="Y3068">
        <f>IF(ISNA(VLOOKUP(B3068,CECOS_SIN_IDENTIFICAR!$A$2:$D$146,4,0)),"SIN CECO",IF(VLOOKUP(B3068,CECOS_SIN_IDENTIFICAR!$A$2:$D$146,4,0)=0,"SIN CECO",VLOOKUP(B3068,CECOS_SIN_IDENTIFICAR!$A$2:$D$146,4,0)))</f>
        <v>1336</v>
      </c>
      <c r="Z3068">
        <f t="shared" si="381"/>
        <v>1336</v>
      </c>
      <c r="AA3068" s="3" t="s">
        <v>52</v>
      </c>
      <c r="AB3068" t="str">
        <f t="shared" si="382"/>
        <v>b. Manejo administrativo del proyecto-Soporte Administrativo</v>
      </c>
      <c r="AC3068" t="str">
        <f>VLOOKUP(AB3068,CODIFICACION_PREGUNTAS!$C$2:$D$35,2,0)</f>
        <v>SOPORTE_ADMON002</v>
      </c>
    </row>
    <row r="3069" spans="1:29" x14ac:dyDescent="0.25">
      <c r="A3069" s="3">
        <f t="shared" si="383"/>
        <v>3068</v>
      </c>
      <c r="B3069" s="3" t="s">
        <v>273</v>
      </c>
      <c r="C3069" s="32">
        <v>40969</v>
      </c>
      <c r="D3069" s="3" t="s">
        <v>52</v>
      </c>
      <c r="E3069" s="3"/>
      <c r="F3069" s="3"/>
      <c r="G3069" s="2" t="s">
        <v>14</v>
      </c>
      <c r="H3069" s="3" t="s">
        <v>12</v>
      </c>
      <c r="I3069" s="3">
        <v>4</v>
      </c>
      <c r="J3069" s="3" t="s">
        <v>183</v>
      </c>
      <c r="K3069" s="3"/>
      <c r="L3069" s="3"/>
      <c r="M3069" s="3"/>
      <c r="N3069" s="3"/>
      <c r="O3069" s="3"/>
      <c r="P3069" s="3"/>
      <c r="Q3069" s="3"/>
      <c r="R3069" s="3"/>
      <c r="S3069" s="3"/>
      <c r="T3069" s="3" t="str">
        <f t="shared" si="376"/>
        <v>SIN CECO</v>
      </c>
      <c r="U3069" s="3" t="str">
        <f t="shared" si="377"/>
        <v>NO</v>
      </c>
      <c r="V3069" t="str">
        <f t="shared" si="378"/>
        <v xml:space="preserve"> REFORZAMIENTO CLÍNICA DEL COUNTRY 20-JUN-12-Soporte Administrativo</v>
      </c>
      <c r="W3069" s="53">
        <f t="shared" si="379"/>
        <v>4</v>
      </c>
      <c r="X3069">
        <f t="shared" si="380"/>
        <v>4</v>
      </c>
      <c r="Y3069">
        <f>IF(ISNA(VLOOKUP(B3069,CECOS_SIN_IDENTIFICAR!$A$2:$D$146,4,0)),"SIN CECO",IF(VLOOKUP(B3069,CECOS_SIN_IDENTIFICAR!$A$2:$D$146,4,0)=0,"SIN CECO",VLOOKUP(B3069,CECOS_SIN_IDENTIFICAR!$A$2:$D$146,4,0)))</f>
        <v>1336</v>
      </c>
      <c r="Z3069">
        <f t="shared" si="381"/>
        <v>1336</v>
      </c>
      <c r="AA3069" s="3" t="s">
        <v>52</v>
      </c>
      <c r="AB3069" t="str">
        <f t="shared" si="382"/>
        <v>c. Información clara y veraz sobre la administración de proyecto-Soporte Administrativo</v>
      </c>
      <c r="AC3069" t="str">
        <f>VLOOKUP(AB3069,CODIFICACION_PREGUNTAS!$C$2:$D$35,2,0)</f>
        <v>SOPORTE_ADMON003</v>
      </c>
    </row>
    <row r="3070" spans="1:29" x14ac:dyDescent="0.25">
      <c r="A3070" s="3">
        <f t="shared" si="383"/>
        <v>3069</v>
      </c>
      <c r="B3070" s="3" t="s">
        <v>273</v>
      </c>
      <c r="C3070" s="32">
        <v>40969</v>
      </c>
      <c r="D3070" s="3" t="s">
        <v>52</v>
      </c>
      <c r="E3070" s="3"/>
      <c r="F3070" s="3"/>
      <c r="G3070" s="2" t="s">
        <v>15</v>
      </c>
      <c r="H3070" s="3" t="s">
        <v>12</v>
      </c>
      <c r="I3070" s="3">
        <v>4</v>
      </c>
      <c r="J3070" s="3" t="s">
        <v>183</v>
      </c>
      <c r="K3070" s="3"/>
      <c r="L3070" s="3"/>
      <c r="M3070" s="3"/>
      <c r="N3070" s="3"/>
      <c r="O3070" s="3"/>
      <c r="P3070" s="3"/>
      <c r="Q3070" s="3"/>
      <c r="R3070" s="3"/>
      <c r="S3070" s="3"/>
      <c r="T3070" s="3" t="str">
        <f t="shared" si="376"/>
        <v>SIN CECO</v>
      </c>
      <c r="U3070" s="3" t="str">
        <f t="shared" si="377"/>
        <v>NO</v>
      </c>
      <c r="V3070" t="str">
        <f t="shared" si="378"/>
        <v xml:space="preserve"> REFORZAMIENTO CLÍNICA DEL COUNTRY 20-JUN-12-Soporte Administrativo</v>
      </c>
      <c r="W3070" s="53">
        <f t="shared" si="379"/>
        <v>4</v>
      </c>
      <c r="X3070">
        <f t="shared" si="380"/>
        <v>4</v>
      </c>
      <c r="Y3070">
        <f>IF(ISNA(VLOOKUP(B3070,CECOS_SIN_IDENTIFICAR!$A$2:$D$146,4,0)),"SIN CECO",IF(VLOOKUP(B3070,CECOS_SIN_IDENTIFICAR!$A$2:$D$146,4,0)=0,"SIN CECO",VLOOKUP(B3070,CECOS_SIN_IDENTIFICAR!$A$2:$D$146,4,0)))</f>
        <v>1336</v>
      </c>
      <c r="Z3070">
        <f t="shared" si="381"/>
        <v>1336</v>
      </c>
      <c r="AA3070" s="3" t="s">
        <v>52</v>
      </c>
      <c r="AB3070" t="str">
        <f t="shared" si="382"/>
        <v>d. Cumplimientos con expectativas del cliente-Soporte Administrativo</v>
      </c>
      <c r="AC3070" t="str">
        <f>VLOOKUP(AB3070,CODIFICACION_PREGUNTAS!$C$2:$D$35,2,0)</f>
        <v>SOPORTE_ADMON004</v>
      </c>
    </row>
    <row r="3071" spans="1:29" x14ac:dyDescent="0.25">
      <c r="A3071" s="3">
        <f t="shared" si="383"/>
        <v>3070</v>
      </c>
      <c r="B3071" s="3" t="s">
        <v>273</v>
      </c>
      <c r="C3071" s="32">
        <v>40969</v>
      </c>
      <c r="D3071" s="3" t="s">
        <v>52</v>
      </c>
      <c r="E3071" s="3"/>
      <c r="F3071" s="3"/>
      <c r="G3071" s="2" t="s">
        <v>16</v>
      </c>
      <c r="H3071" s="3" t="s">
        <v>12</v>
      </c>
      <c r="I3071" s="3">
        <v>4</v>
      </c>
      <c r="J3071" s="3" t="s">
        <v>183</v>
      </c>
      <c r="K3071" s="3"/>
      <c r="L3071" s="3"/>
      <c r="M3071" s="3"/>
      <c r="N3071" s="3"/>
      <c r="O3071" s="3"/>
      <c r="P3071" s="3"/>
      <c r="Q3071" s="3"/>
      <c r="R3071" s="3"/>
      <c r="S3071" s="3"/>
      <c r="T3071" s="3" t="str">
        <f t="shared" si="376"/>
        <v>SIN CECO</v>
      </c>
      <c r="U3071" s="3" t="str">
        <f t="shared" si="377"/>
        <v>NO</v>
      </c>
      <c r="V3071" t="str">
        <f t="shared" si="378"/>
        <v xml:space="preserve"> REFORZAMIENTO CLÍNICA DEL COUNTRY 20-JUN-12-Soporte Administrativo</v>
      </c>
      <c r="W3071" s="53">
        <f t="shared" si="379"/>
        <v>4</v>
      </c>
      <c r="X3071">
        <f t="shared" si="380"/>
        <v>4</v>
      </c>
      <c r="Y3071">
        <f>IF(ISNA(VLOOKUP(B3071,CECOS_SIN_IDENTIFICAR!$A$2:$D$146,4,0)),"SIN CECO",IF(VLOOKUP(B3071,CECOS_SIN_IDENTIFICAR!$A$2:$D$146,4,0)=0,"SIN CECO",VLOOKUP(B3071,CECOS_SIN_IDENTIFICAR!$A$2:$D$146,4,0)))</f>
        <v>1336</v>
      </c>
      <c r="Z3071">
        <f t="shared" si="381"/>
        <v>1336</v>
      </c>
      <c r="AA3071" s="3" t="s">
        <v>52</v>
      </c>
      <c r="AB3071" t="str">
        <f t="shared" si="382"/>
        <v>e. Control de presupuesto-Soporte Administrativo</v>
      </c>
      <c r="AC3071" t="str">
        <f>VLOOKUP(AB3071,CODIFICACION_PREGUNTAS!$C$2:$D$35,2,0)</f>
        <v>SOPORTE_ADMON005</v>
      </c>
    </row>
    <row r="3072" spans="1:29" x14ac:dyDescent="0.25">
      <c r="A3072" s="3">
        <f t="shared" si="383"/>
        <v>3071</v>
      </c>
      <c r="B3072" s="3" t="s">
        <v>273</v>
      </c>
      <c r="C3072" s="32">
        <v>40969</v>
      </c>
      <c r="D3072" s="3" t="s">
        <v>52</v>
      </c>
      <c r="E3072" s="3"/>
      <c r="F3072" s="3"/>
      <c r="G3072" s="2" t="s">
        <v>17</v>
      </c>
      <c r="H3072" s="3" t="s">
        <v>18</v>
      </c>
      <c r="I3072" s="3">
        <v>5</v>
      </c>
      <c r="J3072" s="3" t="s">
        <v>183</v>
      </c>
      <c r="K3072" s="3"/>
      <c r="L3072" s="3"/>
      <c r="M3072" s="3"/>
      <c r="N3072" s="3"/>
      <c r="O3072" s="3"/>
      <c r="P3072" s="3"/>
      <c r="Q3072" s="3"/>
      <c r="R3072" s="3"/>
      <c r="S3072" s="3"/>
      <c r="T3072" s="3" t="str">
        <f t="shared" si="376"/>
        <v>SIN CECO</v>
      </c>
      <c r="U3072" s="3" t="str">
        <f t="shared" si="377"/>
        <v>NO</v>
      </c>
      <c r="V3072" t="str">
        <f t="shared" si="378"/>
        <v xml:space="preserve"> REFORZAMIENTO CLÍNICA DEL COUNTRY 20-JUN-12-Soporte Directivo (Coordinador y Gerencia)</v>
      </c>
      <c r="W3072" s="53">
        <f t="shared" si="379"/>
        <v>5</v>
      </c>
      <c r="X3072">
        <f t="shared" si="380"/>
        <v>5</v>
      </c>
      <c r="Y3072">
        <f>IF(ISNA(VLOOKUP(B3072,CECOS_SIN_IDENTIFICAR!$A$2:$D$146,4,0)),"SIN CECO",IF(VLOOKUP(B3072,CECOS_SIN_IDENTIFICAR!$A$2:$D$146,4,0)=0,"SIN CECO",VLOOKUP(B3072,CECOS_SIN_IDENTIFICAR!$A$2:$D$146,4,0)))</f>
        <v>1336</v>
      </c>
      <c r="Z3072">
        <f t="shared" si="381"/>
        <v>1336</v>
      </c>
      <c r="AA3072" s="3" t="s">
        <v>52</v>
      </c>
      <c r="AB3072" t="str">
        <f t="shared" si="382"/>
        <v>a. Apoyo y presencia en el proyecto-Soporte Directivo (Coordinador y Gerencia)</v>
      </c>
      <c r="AC3072" t="str">
        <f>VLOOKUP(AB3072,CODIFICACION_PREGUNTAS!$C$2:$D$35,2,0)</f>
        <v>SOPORTE_DIR001</v>
      </c>
    </row>
    <row r="3073" spans="1:29" x14ac:dyDescent="0.25">
      <c r="A3073" s="3">
        <f t="shared" si="383"/>
        <v>3072</v>
      </c>
      <c r="B3073" s="3" t="s">
        <v>273</v>
      </c>
      <c r="C3073" s="32">
        <v>40969</v>
      </c>
      <c r="D3073" s="3" t="s">
        <v>52</v>
      </c>
      <c r="E3073" s="3"/>
      <c r="F3073" s="3"/>
      <c r="G3073" s="2" t="s">
        <v>19</v>
      </c>
      <c r="H3073" s="3" t="s">
        <v>18</v>
      </c>
      <c r="I3073" s="3">
        <v>5</v>
      </c>
      <c r="J3073" s="3" t="s">
        <v>183</v>
      </c>
      <c r="K3073" s="3"/>
      <c r="L3073" s="3"/>
      <c r="M3073" s="3"/>
      <c r="N3073" s="3"/>
      <c r="O3073" s="3"/>
      <c r="P3073" s="3"/>
      <c r="Q3073" s="3"/>
      <c r="R3073" s="3"/>
      <c r="S3073" s="3"/>
      <c r="T3073" s="3" t="str">
        <f t="shared" si="376"/>
        <v>SIN CECO</v>
      </c>
      <c r="U3073" s="3" t="str">
        <f t="shared" si="377"/>
        <v>NO</v>
      </c>
      <c r="V3073" t="str">
        <f t="shared" si="378"/>
        <v xml:space="preserve"> REFORZAMIENTO CLÍNICA DEL COUNTRY 20-JUN-12-Soporte Directivo (Coordinador y Gerencia)</v>
      </c>
      <c r="W3073" s="53">
        <f t="shared" si="379"/>
        <v>5</v>
      </c>
      <c r="X3073">
        <f t="shared" si="380"/>
        <v>5</v>
      </c>
      <c r="Y3073">
        <f>IF(ISNA(VLOOKUP(B3073,CECOS_SIN_IDENTIFICAR!$A$2:$D$146,4,0)),"SIN CECO",IF(VLOOKUP(B3073,CECOS_SIN_IDENTIFICAR!$A$2:$D$146,4,0)=0,"SIN CECO",VLOOKUP(B3073,CECOS_SIN_IDENTIFICAR!$A$2:$D$146,4,0)))</f>
        <v>1336</v>
      </c>
      <c r="Z3073">
        <f t="shared" si="381"/>
        <v>1336</v>
      </c>
      <c r="AA3073" s="3" t="s">
        <v>52</v>
      </c>
      <c r="AB3073" t="str">
        <f t="shared" si="382"/>
        <v>b. Conocimiento del proyecto-Soporte Directivo (Coordinador y Gerencia)</v>
      </c>
      <c r="AC3073" t="str">
        <f>VLOOKUP(AB3073,CODIFICACION_PREGUNTAS!$C$2:$D$35,2,0)</f>
        <v>SOPORTE_DIR002</v>
      </c>
    </row>
    <row r="3074" spans="1:29" x14ac:dyDescent="0.25">
      <c r="A3074" s="3">
        <f t="shared" si="383"/>
        <v>3073</v>
      </c>
      <c r="B3074" s="3" t="s">
        <v>273</v>
      </c>
      <c r="C3074" s="32">
        <v>40969</v>
      </c>
      <c r="D3074" s="3" t="s">
        <v>52</v>
      </c>
      <c r="E3074" s="3"/>
      <c r="F3074" s="3"/>
      <c r="G3074" s="2" t="s">
        <v>20</v>
      </c>
      <c r="H3074" s="3" t="s">
        <v>18</v>
      </c>
      <c r="I3074" s="3">
        <v>5</v>
      </c>
      <c r="J3074" s="3" t="s">
        <v>183</v>
      </c>
      <c r="K3074" s="3"/>
      <c r="L3074" s="3"/>
      <c r="M3074" s="3"/>
      <c r="N3074" s="3"/>
      <c r="O3074" s="3"/>
      <c r="P3074" s="3"/>
      <c r="Q3074" s="3"/>
      <c r="R3074" s="3"/>
      <c r="S3074" s="3"/>
      <c r="T3074" s="3" t="str">
        <f t="shared" si="376"/>
        <v>SIN CECO</v>
      </c>
      <c r="U3074" s="3" t="str">
        <f t="shared" si="377"/>
        <v>NO</v>
      </c>
      <c r="V3074" t="str">
        <f t="shared" si="378"/>
        <v xml:space="preserve"> REFORZAMIENTO CLÍNICA DEL COUNTRY 20-JUN-12-Soporte Directivo (Coordinador y Gerencia)</v>
      </c>
      <c r="W3074" s="53">
        <f t="shared" si="379"/>
        <v>5</v>
      </c>
      <c r="X3074">
        <f t="shared" si="380"/>
        <v>5</v>
      </c>
      <c r="Y3074">
        <f>IF(ISNA(VLOOKUP(B3074,CECOS_SIN_IDENTIFICAR!$A$2:$D$146,4,0)),"SIN CECO",IF(VLOOKUP(B3074,CECOS_SIN_IDENTIFICAR!$A$2:$D$146,4,0)=0,"SIN CECO",VLOOKUP(B3074,CECOS_SIN_IDENTIFICAR!$A$2:$D$146,4,0)))</f>
        <v>1336</v>
      </c>
      <c r="Z3074">
        <f t="shared" si="381"/>
        <v>1336</v>
      </c>
      <c r="AA3074" s="3" t="s">
        <v>52</v>
      </c>
      <c r="AB3074" t="str">
        <f t="shared" si="382"/>
        <v>c. Planteamiento de soluciones y manejo de conflictos-Soporte Directivo (Coordinador y Gerencia)</v>
      </c>
      <c r="AC3074" t="str">
        <f>VLOOKUP(AB3074,CODIFICACION_PREGUNTAS!$C$2:$D$35,2,0)</f>
        <v>SOPORTE_DIR003</v>
      </c>
    </row>
    <row r="3075" spans="1:29" x14ac:dyDescent="0.25">
      <c r="A3075" s="3">
        <f t="shared" si="383"/>
        <v>3074</v>
      </c>
      <c r="B3075" s="3" t="s">
        <v>273</v>
      </c>
      <c r="C3075" s="32">
        <v>40969</v>
      </c>
      <c r="D3075" s="3" t="s">
        <v>52</v>
      </c>
      <c r="E3075" s="3"/>
      <c r="F3075" s="3"/>
      <c r="G3075" s="2" t="s">
        <v>21</v>
      </c>
      <c r="H3075" s="3" t="s">
        <v>18</v>
      </c>
      <c r="I3075" s="3">
        <v>5</v>
      </c>
      <c r="J3075" s="3" t="s">
        <v>183</v>
      </c>
      <c r="K3075" s="3"/>
      <c r="L3075" s="3"/>
      <c r="M3075" s="3"/>
      <c r="N3075" s="3"/>
      <c r="O3075" s="3"/>
      <c r="P3075" s="3"/>
      <c r="Q3075" s="3"/>
      <c r="R3075" s="3"/>
      <c r="S3075" s="3"/>
      <c r="T3075" s="3" t="str">
        <f t="shared" ref="T3075:T3138" si="384">IF(U3075="NO","SIN CECO",LEFT(B3075,4)+0)</f>
        <v>SIN CECO</v>
      </c>
      <c r="U3075" s="3" t="str">
        <f t="shared" ref="U3075:U3138" si="385">IF(ISNUMBER(LEFT(B3075,4)+0),"SI","NO")</f>
        <v>NO</v>
      </c>
      <c r="V3075" t="str">
        <f t="shared" ref="V3075:V3138" si="386">CONCATENATE(B3075,"-",H3075)</f>
        <v xml:space="preserve"> REFORZAMIENTO CLÍNICA DEL COUNTRY 20-JUN-12-Soporte Directivo (Coordinador y Gerencia)</v>
      </c>
      <c r="W3075" s="53">
        <f t="shared" ref="W3075:W3138" si="387">I3075</f>
        <v>5</v>
      </c>
      <c r="X3075">
        <f t="shared" ref="X3075:X3138" si="388">IF(ISNUMBER(W3075+0),W3075+0,0)</f>
        <v>5</v>
      </c>
      <c r="Y3075">
        <f>IF(ISNA(VLOOKUP(B3075,CECOS_SIN_IDENTIFICAR!$A$2:$D$146,4,0)),"SIN CECO",IF(VLOOKUP(B3075,CECOS_SIN_IDENTIFICAR!$A$2:$D$146,4,0)=0,"SIN CECO",VLOOKUP(B3075,CECOS_SIN_IDENTIFICAR!$A$2:$D$146,4,0)))</f>
        <v>1336</v>
      </c>
      <c r="Z3075">
        <f t="shared" ref="Z3075:Z3138" si="389">IF(Y3075="SIN CECO",T3075,Y3075)</f>
        <v>1336</v>
      </c>
      <c r="AA3075" s="3" t="s">
        <v>52</v>
      </c>
      <c r="AB3075" t="str">
        <f t="shared" ref="AB3075:AB3138" si="390">CONCATENATE(G3075,"-",H3075)</f>
        <v>d. Cumplimiento de compromisos-Soporte Directivo (Coordinador y Gerencia)</v>
      </c>
      <c r="AC3075" t="str">
        <f>VLOOKUP(AB3075,CODIFICACION_PREGUNTAS!$C$2:$D$35,2,0)</f>
        <v>SOPORTE_DIR004</v>
      </c>
    </row>
    <row r="3076" spans="1:29" x14ac:dyDescent="0.25">
      <c r="A3076" s="3">
        <f t="shared" ref="A3076:A3139" si="391">A3075+1</f>
        <v>3075</v>
      </c>
      <c r="B3076" s="3" t="s">
        <v>273</v>
      </c>
      <c r="C3076" s="32">
        <v>40969</v>
      </c>
      <c r="D3076" s="3" t="s">
        <v>52</v>
      </c>
      <c r="E3076" s="3"/>
      <c r="F3076" s="3"/>
      <c r="G3076" s="2" t="s">
        <v>22</v>
      </c>
      <c r="H3076" s="3" t="s">
        <v>18</v>
      </c>
      <c r="I3076" s="3">
        <v>5</v>
      </c>
      <c r="J3076" s="3" t="s">
        <v>183</v>
      </c>
      <c r="K3076" s="3"/>
      <c r="L3076" s="3"/>
      <c r="M3076" s="3"/>
      <c r="N3076" s="3"/>
      <c r="O3076" s="3"/>
      <c r="P3076" s="3"/>
      <c r="Q3076" s="3"/>
      <c r="R3076" s="3"/>
      <c r="S3076" s="3"/>
      <c r="T3076" s="3" t="str">
        <f t="shared" si="384"/>
        <v>SIN CECO</v>
      </c>
      <c r="U3076" s="3" t="str">
        <f t="shared" si="385"/>
        <v>NO</v>
      </c>
      <c r="V3076" t="str">
        <f t="shared" si="386"/>
        <v xml:space="preserve"> REFORZAMIENTO CLÍNICA DEL COUNTRY 20-JUN-12-Soporte Directivo (Coordinador y Gerencia)</v>
      </c>
      <c r="W3076" s="53">
        <f t="shared" si="387"/>
        <v>5</v>
      </c>
      <c r="X3076">
        <f t="shared" si="388"/>
        <v>5</v>
      </c>
      <c r="Y3076">
        <f>IF(ISNA(VLOOKUP(B3076,CECOS_SIN_IDENTIFICAR!$A$2:$D$146,4,0)),"SIN CECO",IF(VLOOKUP(B3076,CECOS_SIN_IDENTIFICAR!$A$2:$D$146,4,0)=0,"SIN CECO",VLOOKUP(B3076,CECOS_SIN_IDENTIFICAR!$A$2:$D$146,4,0)))</f>
        <v>1336</v>
      </c>
      <c r="Z3076">
        <f t="shared" si="389"/>
        <v>1336</v>
      </c>
      <c r="AA3076" s="3" t="s">
        <v>52</v>
      </c>
      <c r="AB3076" t="str">
        <f t="shared" si="390"/>
        <v>e. Manejo del cliente-Soporte Directivo (Coordinador y Gerencia)</v>
      </c>
      <c r="AC3076" t="str">
        <f>VLOOKUP(AB3076,CODIFICACION_PREGUNTAS!$C$2:$D$35,2,0)</f>
        <v>SOPORTE_DIR005</v>
      </c>
    </row>
    <row r="3077" spans="1:29" x14ac:dyDescent="0.25">
      <c r="A3077" s="3">
        <f t="shared" si="391"/>
        <v>3076</v>
      </c>
      <c r="B3077" s="3" t="s">
        <v>273</v>
      </c>
      <c r="C3077" s="32">
        <v>40969</v>
      </c>
      <c r="D3077" s="3" t="s">
        <v>52</v>
      </c>
      <c r="E3077" s="3"/>
      <c r="F3077" s="3"/>
      <c r="G3077" s="2" t="s">
        <v>23</v>
      </c>
      <c r="H3077" s="3" t="s">
        <v>24</v>
      </c>
      <c r="I3077" s="3">
        <v>4</v>
      </c>
      <c r="J3077" s="3" t="s">
        <v>183</v>
      </c>
      <c r="K3077" s="3"/>
      <c r="L3077" s="3"/>
      <c r="M3077" s="3"/>
      <c r="N3077" s="3"/>
      <c r="O3077" s="3"/>
      <c r="P3077" s="3"/>
      <c r="Q3077" s="3"/>
      <c r="R3077" s="3"/>
      <c r="S3077" s="3"/>
      <c r="T3077" s="3" t="str">
        <f t="shared" si="384"/>
        <v>SIN CECO</v>
      </c>
      <c r="U3077" s="3" t="str">
        <f t="shared" si="385"/>
        <v>NO</v>
      </c>
      <c r="V3077" t="str">
        <f t="shared" si="386"/>
        <v xml:space="preserve"> REFORZAMIENTO CLÍNICA DEL COUNTRY 20-JUN-12-Personal que presta el servicio en obra</v>
      </c>
      <c r="W3077" s="53">
        <f t="shared" si="387"/>
        <v>4</v>
      </c>
      <c r="X3077">
        <f t="shared" si="388"/>
        <v>4</v>
      </c>
      <c r="Y3077">
        <f>IF(ISNA(VLOOKUP(B3077,CECOS_SIN_IDENTIFICAR!$A$2:$D$146,4,0)),"SIN CECO",IF(VLOOKUP(B3077,CECOS_SIN_IDENTIFICAR!$A$2:$D$146,4,0)=0,"SIN CECO",VLOOKUP(B3077,CECOS_SIN_IDENTIFICAR!$A$2:$D$146,4,0)))</f>
        <v>1336</v>
      </c>
      <c r="Z3077">
        <f t="shared" si="389"/>
        <v>1336</v>
      </c>
      <c r="AA3077" s="3" t="s">
        <v>52</v>
      </c>
      <c r="AB3077" t="str">
        <f t="shared" si="390"/>
        <v>a. Idoneidad del personal-Personal que presta el servicio en obra</v>
      </c>
      <c r="AC3077" t="str">
        <f>VLOOKUP(AB3077,CODIFICACION_PREGUNTAS!$C$2:$D$35,2,0)</f>
        <v>PERSONAL001</v>
      </c>
    </row>
    <row r="3078" spans="1:29" x14ac:dyDescent="0.25">
      <c r="A3078" s="3">
        <f t="shared" si="391"/>
        <v>3077</v>
      </c>
      <c r="B3078" s="3" t="s">
        <v>273</v>
      </c>
      <c r="C3078" s="32">
        <v>40969</v>
      </c>
      <c r="D3078" s="3" t="s">
        <v>52</v>
      </c>
      <c r="E3078" s="3"/>
      <c r="F3078" s="3"/>
      <c r="G3078" s="2" t="s">
        <v>25</v>
      </c>
      <c r="H3078" s="3" t="s">
        <v>24</v>
      </c>
      <c r="I3078" s="3">
        <v>5</v>
      </c>
      <c r="J3078" s="3" t="s">
        <v>183</v>
      </c>
      <c r="K3078" s="3"/>
      <c r="L3078" s="3"/>
      <c r="M3078" s="3"/>
      <c r="N3078" s="3"/>
      <c r="O3078" s="3"/>
      <c r="P3078" s="3"/>
      <c r="Q3078" s="3"/>
      <c r="R3078" s="3"/>
      <c r="S3078" s="3"/>
      <c r="T3078" s="3" t="str">
        <f t="shared" si="384"/>
        <v>SIN CECO</v>
      </c>
      <c r="U3078" s="3" t="str">
        <f t="shared" si="385"/>
        <v>NO</v>
      </c>
      <c r="V3078" t="str">
        <f t="shared" si="386"/>
        <v xml:space="preserve"> REFORZAMIENTO CLÍNICA DEL COUNTRY 20-JUN-12-Personal que presta el servicio en obra</v>
      </c>
      <c r="W3078" s="53">
        <f t="shared" si="387"/>
        <v>5</v>
      </c>
      <c r="X3078">
        <f t="shared" si="388"/>
        <v>5</v>
      </c>
      <c r="Y3078">
        <f>IF(ISNA(VLOOKUP(B3078,CECOS_SIN_IDENTIFICAR!$A$2:$D$146,4,0)),"SIN CECO",IF(VLOOKUP(B3078,CECOS_SIN_IDENTIFICAR!$A$2:$D$146,4,0)=0,"SIN CECO",VLOOKUP(B3078,CECOS_SIN_IDENTIFICAR!$A$2:$D$146,4,0)))</f>
        <v>1336</v>
      </c>
      <c r="Z3078">
        <f t="shared" si="389"/>
        <v>1336</v>
      </c>
      <c r="AA3078" s="3" t="s">
        <v>52</v>
      </c>
      <c r="AB3078" t="str">
        <f t="shared" si="390"/>
        <v>b. Oportuna atención al cliente-Personal que presta el servicio en obra</v>
      </c>
      <c r="AC3078" t="str">
        <f>VLOOKUP(AB3078,CODIFICACION_PREGUNTAS!$C$2:$D$35,2,0)</f>
        <v>PERSONAL002</v>
      </c>
    </row>
    <row r="3079" spans="1:29" x14ac:dyDescent="0.25">
      <c r="A3079" s="3">
        <f t="shared" si="391"/>
        <v>3078</v>
      </c>
      <c r="B3079" s="3" t="s">
        <v>273</v>
      </c>
      <c r="C3079" s="32">
        <v>40969</v>
      </c>
      <c r="D3079" s="3" t="s">
        <v>52</v>
      </c>
      <c r="E3079" s="3"/>
      <c r="F3079" s="3"/>
      <c r="G3079" s="2" t="s">
        <v>26</v>
      </c>
      <c r="H3079" s="3" t="s">
        <v>24</v>
      </c>
      <c r="I3079" s="3">
        <v>4</v>
      </c>
      <c r="J3079" s="3" t="s">
        <v>183</v>
      </c>
      <c r="K3079" s="3"/>
      <c r="L3079" s="3"/>
      <c r="M3079" s="3"/>
      <c r="N3079" s="3"/>
      <c r="O3079" s="3"/>
      <c r="P3079" s="3"/>
      <c r="Q3079" s="3"/>
      <c r="R3079" s="3"/>
      <c r="S3079" s="3"/>
      <c r="T3079" s="3" t="str">
        <f t="shared" si="384"/>
        <v>SIN CECO</v>
      </c>
      <c r="U3079" s="3" t="str">
        <f t="shared" si="385"/>
        <v>NO</v>
      </c>
      <c r="V3079" t="str">
        <f t="shared" si="386"/>
        <v xml:space="preserve"> REFORZAMIENTO CLÍNICA DEL COUNTRY 20-JUN-12-Personal que presta el servicio en obra</v>
      </c>
      <c r="W3079" s="53">
        <f t="shared" si="387"/>
        <v>4</v>
      </c>
      <c r="X3079">
        <f t="shared" si="388"/>
        <v>4</v>
      </c>
      <c r="Y3079">
        <f>IF(ISNA(VLOOKUP(B3079,CECOS_SIN_IDENTIFICAR!$A$2:$D$146,4,0)),"SIN CECO",IF(VLOOKUP(B3079,CECOS_SIN_IDENTIFICAR!$A$2:$D$146,4,0)=0,"SIN CECO",VLOOKUP(B3079,CECOS_SIN_IDENTIFICAR!$A$2:$D$146,4,0)))</f>
        <v>1336</v>
      </c>
      <c r="Z3079">
        <f t="shared" si="389"/>
        <v>1336</v>
      </c>
      <c r="AA3079" s="3" t="s">
        <v>52</v>
      </c>
      <c r="AB3079" t="str">
        <f t="shared" si="390"/>
        <v>c. Compromiso con el proyecto-Personal que presta el servicio en obra</v>
      </c>
      <c r="AC3079" t="str">
        <f>VLOOKUP(AB3079,CODIFICACION_PREGUNTAS!$C$2:$D$35,2,0)</f>
        <v>PERSONAL003</v>
      </c>
    </row>
    <row r="3080" spans="1:29" x14ac:dyDescent="0.25">
      <c r="A3080" s="3">
        <f t="shared" si="391"/>
        <v>3079</v>
      </c>
      <c r="B3080" s="3" t="s">
        <v>273</v>
      </c>
      <c r="C3080" s="32">
        <v>40969</v>
      </c>
      <c r="D3080" s="3" t="s">
        <v>52</v>
      </c>
      <c r="E3080" s="3"/>
      <c r="F3080" s="3"/>
      <c r="G3080" s="2" t="s">
        <v>21</v>
      </c>
      <c r="H3080" s="3" t="s">
        <v>24</v>
      </c>
      <c r="I3080" s="3">
        <v>4</v>
      </c>
      <c r="J3080" s="3" t="s">
        <v>183</v>
      </c>
      <c r="K3080" s="3"/>
      <c r="L3080" s="3"/>
      <c r="M3080" s="3"/>
      <c r="N3080" s="3"/>
      <c r="O3080" s="3"/>
      <c r="P3080" s="3"/>
      <c r="Q3080" s="3"/>
      <c r="R3080" s="3"/>
      <c r="S3080" s="3"/>
      <c r="T3080" s="3" t="str">
        <f t="shared" si="384"/>
        <v>SIN CECO</v>
      </c>
      <c r="U3080" s="3" t="str">
        <f t="shared" si="385"/>
        <v>NO</v>
      </c>
      <c r="V3080" t="str">
        <f t="shared" si="386"/>
        <v xml:space="preserve"> REFORZAMIENTO CLÍNICA DEL COUNTRY 20-JUN-12-Personal que presta el servicio en obra</v>
      </c>
      <c r="W3080" s="53">
        <f t="shared" si="387"/>
        <v>4</v>
      </c>
      <c r="X3080">
        <f t="shared" si="388"/>
        <v>4</v>
      </c>
      <c r="Y3080">
        <f>IF(ISNA(VLOOKUP(B3080,CECOS_SIN_IDENTIFICAR!$A$2:$D$146,4,0)),"SIN CECO",IF(VLOOKUP(B3080,CECOS_SIN_IDENTIFICAR!$A$2:$D$146,4,0)=0,"SIN CECO",VLOOKUP(B3080,CECOS_SIN_IDENTIFICAR!$A$2:$D$146,4,0)))</f>
        <v>1336</v>
      </c>
      <c r="Z3080">
        <f t="shared" si="389"/>
        <v>1336</v>
      </c>
      <c r="AA3080" s="3" t="s">
        <v>52</v>
      </c>
      <c r="AB3080" t="str">
        <f t="shared" si="390"/>
        <v>d. Cumplimiento de compromisos-Personal que presta el servicio en obra</v>
      </c>
      <c r="AC3080" t="str">
        <f>VLOOKUP(AB3080,CODIFICACION_PREGUNTAS!$C$2:$D$35,2,0)</f>
        <v>PERSONAL004</v>
      </c>
    </row>
    <row r="3081" spans="1:29" x14ac:dyDescent="0.25">
      <c r="A3081" s="3">
        <f t="shared" si="391"/>
        <v>3080</v>
      </c>
      <c r="B3081" s="3" t="s">
        <v>273</v>
      </c>
      <c r="C3081" s="32">
        <v>40969</v>
      </c>
      <c r="D3081" s="3" t="s">
        <v>52</v>
      </c>
      <c r="E3081" s="3"/>
      <c r="F3081" s="3"/>
      <c r="G3081" s="2" t="s">
        <v>27</v>
      </c>
      <c r="H3081" s="3" t="s">
        <v>24</v>
      </c>
      <c r="I3081" s="3">
        <v>4</v>
      </c>
      <c r="J3081" s="3" t="s">
        <v>183</v>
      </c>
      <c r="K3081" s="3"/>
      <c r="L3081" s="3"/>
      <c r="M3081" s="3"/>
      <c r="N3081" s="3"/>
      <c r="O3081" s="3"/>
      <c r="P3081" s="3"/>
      <c r="Q3081" s="3"/>
      <c r="R3081" s="3"/>
      <c r="S3081" s="3"/>
      <c r="T3081" s="3" t="str">
        <f t="shared" si="384"/>
        <v>SIN CECO</v>
      </c>
      <c r="U3081" s="3" t="str">
        <f t="shared" si="385"/>
        <v>NO</v>
      </c>
      <c r="V3081" t="str">
        <f t="shared" si="386"/>
        <v xml:space="preserve"> REFORZAMIENTO CLÍNICA DEL COUNTRY 20-JUN-12-Personal que presta el servicio en obra</v>
      </c>
      <c r="W3081" s="53">
        <f t="shared" si="387"/>
        <v>4</v>
      </c>
      <c r="X3081">
        <f t="shared" si="388"/>
        <v>4</v>
      </c>
      <c r="Y3081">
        <f>IF(ISNA(VLOOKUP(B3081,CECOS_SIN_IDENTIFICAR!$A$2:$D$146,4,0)),"SIN CECO",IF(VLOOKUP(B3081,CECOS_SIN_IDENTIFICAR!$A$2:$D$146,4,0)=0,"SIN CECO",VLOOKUP(B3081,CECOS_SIN_IDENTIFICAR!$A$2:$D$146,4,0)))</f>
        <v>1336</v>
      </c>
      <c r="Z3081">
        <f t="shared" si="389"/>
        <v>1336</v>
      </c>
      <c r="AA3081" s="3" t="s">
        <v>52</v>
      </c>
      <c r="AB3081" t="str">
        <f t="shared" si="390"/>
        <v>e. Proactividad en desarrollo de funciones-Personal que presta el servicio en obra</v>
      </c>
      <c r="AC3081" t="str">
        <f>VLOOKUP(AB3081,CODIFICACION_PREGUNTAS!$C$2:$D$35,2,0)</f>
        <v>PERSONAL005</v>
      </c>
    </row>
    <row r="3082" spans="1:29" x14ac:dyDescent="0.25">
      <c r="A3082" s="3">
        <f t="shared" si="391"/>
        <v>3081</v>
      </c>
      <c r="B3082" s="3" t="s">
        <v>273</v>
      </c>
      <c r="C3082" s="32">
        <v>40969</v>
      </c>
      <c r="D3082" s="3" t="s">
        <v>52</v>
      </c>
      <c r="E3082" s="3"/>
      <c r="F3082" s="3"/>
      <c r="G3082" s="2" t="s">
        <v>28</v>
      </c>
      <c r="H3082" s="2" t="s">
        <v>29</v>
      </c>
      <c r="I3082" s="3">
        <v>4</v>
      </c>
      <c r="J3082" s="3" t="s">
        <v>183</v>
      </c>
      <c r="K3082" s="3"/>
      <c r="L3082" s="3"/>
      <c r="M3082" s="3"/>
      <c r="N3082" s="3"/>
      <c r="O3082" s="3"/>
      <c r="P3082" s="3"/>
      <c r="Q3082" s="3"/>
      <c r="R3082" s="3"/>
      <c r="S3082" s="3"/>
      <c r="T3082" s="3" t="str">
        <f t="shared" si="384"/>
        <v>SIN CECO</v>
      </c>
      <c r="U3082" s="3" t="str">
        <f t="shared" si="385"/>
        <v>NO</v>
      </c>
      <c r="V3082" t="str">
        <f t="shared" si="386"/>
        <v xml:space="preserve"> REFORZAMIENTO CLÍNICA DEL COUNTRY 20-JUN-12-Productos Asociados de PAYC (Informes, Control de presupuesto y Programación y actas)</v>
      </c>
      <c r="W3082" s="53">
        <f t="shared" si="387"/>
        <v>4</v>
      </c>
      <c r="X3082">
        <f t="shared" si="388"/>
        <v>4</v>
      </c>
      <c r="Y3082">
        <f>IF(ISNA(VLOOKUP(B3082,CECOS_SIN_IDENTIFICAR!$A$2:$D$146,4,0)),"SIN CECO",IF(VLOOKUP(B3082,CECOS_SIN_IDENTIFICAR!$A$2:$D$146,4,0)=0,"SIN CECO",VLOOKUP(B3082,CECOS_SIN_IDENTIFICAR!$A$2:$D$146,4,0)))</f>
        <v>1336</v>
      </c>
      <c r="Z3082">
        <f t="shared" si="389"/>
        <v>1336</v>
      </c>
      <c r="AA3082" s="3" t="s">
        <v>52</v>
      </c>
      <c r="AB3082" t="str">
        <f t="shared" si="390"/>
        <v>a. Calidad del Contenido-Productos Asociados de PAYC (Informes, Control de presupuesto y Programación y actas)</v>
      </c>
      <c r="AC3082" t="str">
        <f>VLOOKUP(AB3082,CODIFICACION_PREGUNTAS!$C$2:$D$35,2,0)</f>
        <v>PRODUCTOS001</v>
      </c>
    </row>
    <row r="3083" spans="1:29" x14ac:dyDescent="0.25">
      <c r="A3083" s="3">
        <f t="shared" si="391"/>
        <v>3082</v>
      </c>
      <c r="B3083" s="3" t="s">
        <v>273</v>
      </c>
      <c r="C3083" s="32">
        <v>40969</v>
      </c>
      <c r="D3083" s="3" t="s">
        <v>52</v>
      </c>
      <c r="E3083" s="3"/>
      <c r="F3083" s="3"/>
      <c r="G3083" s="2" t="s">
        <v>30</v>
      </c>
      <c r="H3083" s="2" t="s">
        <v>29</v>
      </c>
      <c r="I3083" s="3">
        <v>4</v>
      </c>
      <c r="J3083" s="3" t="s">
        <v>183</v>
      </c>
      <c r="K3083" s="3"/>
      <c r="L3083" s="3"/>
      <c r="M3083" s="3"/>
      <c r="N3083" s="3"/>
      <c r="O3083" s="3"/>
      <c r="P3083" s="3"/>
      <c r="Q3083" s="3"/>
      <c r="R3083" s="3"/>
      <c r="S3083" s="3"/>
      <c r="T3083" s="3" t="str">
        <f t="shared" si="384"/>
        <v>SIN CECO</v>
      </c>
      <c r="U3083" s="3" t="str">
        <f t="shared" si="385"/>
        <v>NO</v>
      </c>
      <c r="V3083" t="str">
        <f t="shared" si="386"/>
        <v xml:space="preserve"> REFORZAMIENTO CLÍNICA DEL COUNTRY 20-JUN-12-Productos Asociados de PAYC (Informes, Control de presupuesto y Programación y actas)</v>
      </c>
      <c r="W3083" s="53">
        <f t="shared" si="387"/>
        <v>4</v>
      </c>
      <c r="X3083">
        <f t="shared" si="388"/>
        <v>4</v>
      </c>
      <c r="Y3083">
        <f>IF(ISNA(VLOOKUP(B3083,CECOS_SIN_IDENTIFICAR!$A$2:$D$146,4,0)),"SIN CECO",IF(VLOOKUP(B3083,CECOS_SIN_IDENTIFICAR!$A$2:$D$146,4,0)=0,"SIN CECO",VLOOKUP(B3083,CECOS_SIN_IDENTIFICAR!$A$2:$D$146,4,0)))</f>
        <v>1336</v>
      </c>
      <c r="Z3083">
        <f t="shared" si="389"/>
        <v>1336</v>
      </c>
      <c r="AA3083" s="3" t="s">
        <v>52</v>
      </c>
      <c r="AB3083" t="str">
        <f t="shared" si="390"/>
        <v>b. Claridad del Contenido-Productos Asociados de PAYC (Informes, Control de presupuesto y Programación y actas)</v>
      </c>
      <c r="AC3083" t="str">
        <f>VLOOKUP(AB3083,CODIFICACION_PREGUNTAS!$C$2:$D$35,2,0)</f>
        <v>PRODUCTOS002</v>
      </c>
    </row>
    <row r="3084" spans="1:29" x14ac:dyDescent="0.25">
      <c r="A3084" s="3">
        <f t="shared" si="391"/>
        <v>3083</v>
      </c>
      <c r="B3084" s="3" t="s">
        <v>273</v>
      </c>
      <c r="C3084" s="32">
        <v>40969</v>
      </c>
      <c r="D3084" s="3" t="s">
        <v>52</v>
      </c>
      <c r="E3084" s="3"/>
      <c r="F3084" s="3"/>
      <c r="G3084" s="2" t="s">
        <v>31</v>
      </c>
      <c r="H3084" s="2" t="s">
        <v>29</v>
      </c>
      <c r="I3084" s="3">
        <v>4</v>
      </c>
      <c r="J3084" s="3" t="s">
        <v>183</v>
      </c>
      <c r="K3084" s="3"/>
      <c r="L3084" s="3"/>
      <c r="M3084" s="3"/>
      <c r="N3084" s="3"/>
      <c r="O3084" s="3"/>
      <c r="P3084" s="3"/>
      <c r="Q3084" s="3"/>
      <c r="R3084" s="3"/>
      <c r="S3084" s="3"/>
      <c r="T3084" s="3" t="str">
        <f t="shared" si="384"/>
        <v>SIN CECO</v>
      </c>
      <c r="U3084" s="3" t="str">
        <f t="shared" si="385"/>
        <v>NO</v>
      </c>
      <c r="V3084" t="str">
        <f t="shared" si="386"/>
        <v xml:space="preserve"> REFORZAMIENTO CLÍNICA DEL COUNTRY 20-JUN-12-Productos Asociados de PAYC (Informes, Control de presupuesto y Programación y actas)</v>
      </c>
      <c r="W3084" s="53">
        <f t="shared" si="387"/>
        <v>4</v>
      </c>
      <c r="X3084">
        <f t="shared" si="388"/>
        <v>4</v>
      </c>
      <c r="Y3084">
        <f>IF(ISNA(VLOOKUP(B3084,CECOS_SIN_IDENTIFICAR!$A$2:$D$146,4,0)),"SIN CECO",IF(VLOOKUP(B3084,CECOS_SIN_IDENTIFICAR!$A$2:$D$146,4,0)=0,"SIN CECO",VLOOKUP(B3084,CECOS_SIN_IDENTIFICAR!$A$2:$D$146,4,0)))</f>
        <v>1336</v>
      </c>
      <c r="Z3084">
        <f t="shared" si="389"/>
        <v>1336</v>
      </c>
      <c r="AA3084" s="3" t="s">
        <v>52</v>
      </c>
      <c r="AB3084" t="str">
        <f t="shared" si="390"/>
        <v>c. Oportunidad en la entrega-Productos Asociados de PAYC (Informes, Control de presupuesto y Programación y actas)</v>
      </c>
      <c r="AC3084" t="str">
        <f>VLOOKUP(AB3084,CODIFICACION_PREGUNTAS!$C$2:$D$35,2,0)</f>
        <v>PRODUCTOS003</v>
      </c>
    </row>
    <row r="3085" spans="1:29" x14ac:dyDescent="0.25">
      <c r="A3085" s="3">
        <f t="shared" si="391"/>
        <v>3084</v>
      </c>
      <c r="B3085" s="3" t="s">
        <v>273</v>
      </c>
      <c r="C3085" s="32">
        <v>40969</v>
      </c>
      <c r="D3085" s="3" t="s">
        <v>52</v>
      </c>
      <c r="E3085" s="3"/>
      <c r="F3085" s="3"/>
      <c r="G3085" s="2" t="s">
        <v>32</v>
      </c>
      <c r="H3085" s="2" t="s">
        <v>29</v>
      </c>
      <c r="I3085" s="3">
        <v>4</v>
      </c>
      <c r="J3085" s="3" t="s">
        <v>183</v>
      </c>
      <c r="K3085" s="3"/>
      <c r="L3085" s="3"/>
      <c r="M3085" s="3"/>
      <c r="N3085" s="3"/>
      <c r="O3085" s="3"/>
      <c r="P3085" s="3"/>
      <c r="Q3085" s="3"/>
      <c r="R3085" s="3"/>
      <c r="S3085" s="3"/>
      <c r="T3085" s="3" t="str">
        <f t="shared" si="384"/>
        <v>SIN CECO</v>
      </c>
      <c r="U3085" s="3" t="str">
        <f t="shared" si="385"/>
        <v>NO</v>
      </c>
      <c r="V3085" t="str">
        <f t="shared" si="386"/>
        <v xml:space="preserve"> REFORZAMIENTO CLÍNICA DEL COUNTRY 20-JUN-12-Productos Asociados de PAYC (Informes, Control de presupuesto y Programación y actas)</v>
      </c>
      <c r="W3085" s="53">
        <f t="shared" si="387"/>
        <v>4</v>
      </c>
      <c r="X3085">
        <f t="shared" si="388"/>
        <v>4</v>
      </c>
      <c r="Y3085">
        <f>IF(ISNA(VLOOKUP(B3085,CECOS_SIN_IDENTIFICAR!$A$2:$D$146,4,0)),"SIN CECO",IF(VLOOKUP(B3085,CECOS_SIN_IDENTIFICAR!$A$2:$D$146,4,0)=0,"SIN CECO",VLOOKUP(B3085,CECOS_SIN_IDENTIFICAR!$A$2:$D$146,4,0)))</f>
        <v>1336</v>
      </c>
      <c r="Z3085">
        <f t="shared" si="389"/>
        <v>1336</v>
      </c>
      <c r="AA3085" s="3" t="s">
        <v>52</v>
      </c>
      <c r="AB3085" t="str">
        <f t="shared" si="390"/>
        <v>d. Precisión de la información-Productos Asociados de PAYC (Informes, Control de presupuesto y Programación y actas)</v>
      </c>
      <c r="AC3085" t="str">
        <f>VLOOKUP(AB3085,CODIFICACION_PREGUNTAS!$C$2:$D$35,2,0)</f>
        <v>PRODUCTOS004</v>
      </c>
    </row>
    <row r="3086" spans="1:29" x14ac:dyDescent="0.25">
      <c r="A3086" s="3">
        <f t="shared" si="391"/>
        <v>3085</v>
      </c>
      <c r="B3086" s="3" t="s">
        <v>273</v>
      </c>
      <c r="C3086" s="32">
        <v>40969</v>
      </c>
      <c r="D3086" s="3" t="s">
        <v>52</v>
      </c>
      <c r="E3086" s="3"/>
      <c r="F3086" s="3"/>
      <c r="G3086" s="2" t="s">
        <v>33</v>
      </c>
      <c r="H3086" s="2" t="s">
        <v>29</v>
      </c>
      <c r="I3086" s="3">
        <v>4</v>
      </c>
      <c r="J3086" s="3" t="s">
        <v>183</v>
      </c>
      <c r="K3086" s="3"/>
      <c r="L3086" s="3"/>
      <c r="M3086" s="3"/>
      <c r="N3086" s="3"/>
      <c r="O3086" s="3"/>
      <c r="P3086" s="3"/>
      <c r="Q3086" s="3"/>
      <c r="R3086" s="3"/>
      <c r="S3086" s="3"/>
      <c r="T3086" s="3" t="str">
        <f t="shared" si="384"/>
        <v>SIN CECO</v>
      </c>
      <c r="U3086" s="3" t="str">
        <f t="shared" si="385"/>
        <v>NO</v>
      </c>
      <c r="V3086" t="str">
        <f t="shared" si="386"/>
        <v xml:space="preserve"> REFORZAMIENTO CLÍNICA DEL COUNTRY 20-JUN-12-Productos Asociados de PAYC (Informes, Control de presupuesto y Programación y actas)</v>
      </c>
      <c r="W3086" s="53">
        <f t="shared" si="387"/>
        <v>4</v>
      </c>
      <c r="X3086">
        <f t="shared" si="388"/>
        <v>4</v>
      </c>
      <c r="Y3086">
        <f>IF(ISNA(VLOOKUP(B3086,CECOS_SIN_IDENTIFICAR!$A$2:$D$146,4,0)),"SIN CECO",IF(VLOOKUP(B3086,CECOS_SIN_IDENTIFICAR!$A$2:$D$146,4,0)=0,"SIN CECO",VLOOKUP(B3086,CECOS_SIN_IDENTIFICAR!$A$2:$D$146,4,0)))</f>
        <v>1336</v>
      </c>
      <c r="Z3086">
        <f t="shared" si="389"/>
        <v>1336</v>
      </c>
      <c r="AA3086" s="3" t="s">
        <v>52</v>
      </c>
      <c r="AB3086" t="str">
        <f t="shared" si="390"/>
        <v>e. Diagramación-Productos Asociados de PAYC (Informes, Control de presupuesto y Programación y actas)</v>
      </c>
      <c r="AC3086" t="str">
        <f>VLOOKUP(AB3086,CODIFICACION_PREGUNTAS!$C$2:$D$35,2,0)</f>
        <v>PRODUCTOS005</v>
      </c>
    </row>
    <row r="3087" spans="1:29" x14ac:dyDescent="0.25">
      <c r="A3087" s="3">
        <f t="shared" si="391"/>
        <v>3086</v>
      </c>
      <c r="B3087" s="3" t="s">
        <v>273</v>
      </c>
      <c r="C3087" s="32">
        <v>40969</v>
      </c>
      <c r="D3087" s="3" t="s">
        <v>52</v>
      </c>
      <c r="E3087" s="3"/>
      <c r="F3087" s="3"/>
      <c r="G3087" s="2" t="s">
        <v>34</v>
      </c>
      <c r="H3087" s="2" t="s">
        <v>35</v>
      </c>
      <c r="I3087" s="3">
        <v>4</v>
      </c>
      <c r="J3087" s="3" t="s">
        <v>183</v>
      </c>
      <c r="K3087" s="3"/>
      <c r="L3087" s="3"/>
      <c r="M3087" s="3"/>
      <c r="N3087" s="3"/>
      <c r="O3087" s="3"/>
      <c r="P3087" s="3"/>
      <c r="Q3087" s="3"/>
      <c r="R3087" s="3"/>
      <c r="S3087" s="3"/>
      <c r="T3087" s="3" t="str">
        <f t="shared" si="384"/>
        <v>SIN CECO</v>
      </c>
      <c r="U3087" s="3" t="str">
        <f t="shared" si="385"/>
        <v>NO</v>
      </c>
      <c r="V3087" t="str">
        <f t="shared" si="386"/>
        <v xml:space="preserve"> REFORZAMIENTO CLÍNICA DEL COUNTRY 20-JUN-12-Compromisos Pactados</v>
      </c>
      <c r="W3087" s="53">
        <f t="shared" si="387"/>
        <v>4</v>
      </c>
      <c r="X3087">
        <f t="shared" si="388"/>
        <v>4</v>
      </c>
      <c r="Y3087">
        <f>IF(ISNA(VLOOKUP(B3087,CECOS_SIN_IDENTIFICAR!$A$2:$D$146,4,0)),"SIN CECO",IF(VLOOKUP(B3087,CECOS_SIN_IDENTIFICAR!$A$2:$D$146,4,0)=0,"SIN CECO",VLOOKUP(B3087,CECOS_SIN_IDENTIFICAR!$A$2:$D$146,4,0)))</f>
        <v>1336</v>
      </c>
      <c r="Z3087">
        <f t="shared" si="389"/>
        <v>1336</v>
      </c>
      <c r="AA3087" s="3" t="s">
        <v>52</v>
      </c>
      <c r="AB3087" t="str">
        <f t="shared" si="390"/>
        <v>a. Cumplimiento-Compromisos Pactados</v>
      </c>
      <c r="AC3087" t="str">
        <f>VLOOKUP(AB3087,CODIFICACION_PREGUNTAS!$C$2:$D$35,2,0)</f>
        <v>COMPROMISOS001</v>
      </c>
    </row>
    <row r="3088" spans="1:29" x14ac:dyDescent="0.25">
      <c r="A3088" s="3">
        <f t="shared" si="391"/>
        <v>3087</v>
      </c>
      <c r="B3088" s="3" t="s">
        <v>273</v>
      </c>
      <c r="C3088" s="32">
        <v>40969</v>
      </c>
      <c r="D3088" s="3" t="s">
        <v>52</v>
      </c>
      <c r="E3088" s="3"/>
      <c r="F3088" s="3"/>
      <c r="G3088" s="2" t="s">
        <v>36</v>
      </c>
      <c r="H3088" s="2" t="s">
        <v>35</v>
      </c>
      <c r="I3088" s="3">
        <v>4</v>
      </c>
      <c r="J3088" s="3" t="s">
        <v>183</v>
      </c>
      <c r="K3088" s="3"/>
      <c r="L3088" s="3"/>
      <c r="M3088" s="3"/>
      <c r="N3088" s="3"/>
      <c r="O3088" s="3"/>
      <c r="P3088" s="3"/>
      <c r="Q3088" s="3"/>
      <c r="R3088" s="3"/>
      <c r="S3088" s="3"/>
      <c r="T3088" s="3" t="str">
        <f t="shared" si="384"/>
        <v>SIN CECO</v>
      </c>
      <c r="U3088" s="3" t="str">
        <f t="shared" si="385"/>
        <v>NO</v>
      </c>
      <c r="V3088" t="str">
        <f t="shared" si="386"/>
        <v xml:space="preserve"> REFORZAMIENTO CLÍNICA DEL COUNTRY 20-JUN-12-Compromisos Pactados</v>
      </c>
      <c r="W3088" s="53">
        <f t="shared" si="387"/>
        <v>4</v>
      </c>
      <c r="X3088">
        <f t="shared" si="388"/>
        <v>4</v>
      </c>
      <c r="Y3088">
        <f>IF(ISNA(VLOOKUP(B3088,CECOS_SIN_IDENTIFICAR!$A$2:$D$146,4,0)),"SIN CECO",IF(VLOOKUP(B3088,CECOS_SIN_IDENTIFICAR!$A$2:$D$146,4,0)=0,"SIN CECO",VLOOKUP(B3088,CECOS_SIN_IDENTIFICAR!$A$2:$D$146,4,0)))</f>
        <v>1336</v>
      </c>
      <c r="Z3088">
        <f t="shared" si="389"/>
        <v>1336</v>
      </c>
      <c r="AA3088" s="3" t="s">
        <v>52</v>
      </c>
      <c r="AB3088" t="str">
        <f t="shared" si="390"/>
        <v>b. Satisface expectativas-Compromisos Pactados</v>
      </c>
      <c r="AC3088" t="str">
        <f>VLOOKUP(AB3088,CODIFICACION_PREGUNTAS!$C$2:$D$35,2,0)</f>
        <v>COMPROMISOS002</v>
      </c>
    </row>
    <row r="3089" spans="1:29" x14ac:dyDescent="0.25">
      <c r="A3089" s="3">
        <f t="shared" si="391"/>
        <v>3088</v>
      </c>
      <c r="B3089" s="3" t="s">
        <v>273</v>
      </c>
      <c r="C3089" s="32">
        <v>40969</v>
      </c>
      <c r="D3089" s="3" t="s">
        <v>52</v>
      </c>
      <c r="E3089" s="3"/>
      <c r="F3089" s="3"/>
      <c r="G3089" s="2" t="s">
        <v>37</v>
      </c>
      <c r="H3089" s="2" t="s">
        <v>35</v>
      </c>
      <c r="I3089" s="3">
        <v>4</v>
      </c>
      <c r="J3089" s="3" t="s">
        <v>183</v>
      </c>
      <c r="K3089" s="3"/>
      <c r="L3089" s="3"/>
      <c r="M3089" s="3"/>
      <c r="N3089" s="3"/>
      <c r="O3089" s="3"/>
      <c r="P3089" s="3"/>
      <c r="Q3089" s="3"/>
      <c r="R3089" s="3"/>
      <c r="S3089" s="3"/>
      <c r="T3089" s="3" t="str">
        <f t="shared" si="384"/>
        <v>SIN CECO</v>
      </c>
      <c r="U3089" s="3" t="str">
        <f t="shared" si="385"/>
        <v>NO</v>
      </c>
      <c r="V3089" t="str">
        <f t="shared" si="386"/>
        <v xml:space="preserve"> REFORZAMIENTO CLÍNICA DEL COUNTRY 20-JUN-12-Compromisos Pactados</v>
      </c>
      <c r="W3089" s="53">
        <f t="shared" si="387"/>
        <v>4</v>
      </c>
      <c r="X3089">
        <f t="shared" si="388"/>
        <v>4</v>
      </c>
      <c r="Y3089">
        <f>IF(ISNA(VLOOKUP(B3089,CECOS_SIN_IDENTIFICAR!$A$2:$D$146,4,0)),"SIN CECO",IF(VLOOKUP(B3089,CECOS_SIN_IDENTIFICAR!$A$2:$D$146,4,0)=0,"SIN CECO",VLOOKUP(B3089,CECOS_SIN_IDENTIFICAR!$A$2:$D$146,4,0)))</f>
        <v>1336</v>
      </c>
      <c r="Z3089">
        <f t="shared" si="389"/>
        <v>1336</v>
      </c>
      <c r="AA3089" s="3" t="s">
        <v>52</v>
      </c>
      <c r="AB3089" t="str">
        <f t="shared" si="390"/>
        <v>c. Calidad de la Información suministrada-Compromisos Pactados</v>
      </c>
      <c r="AC3089" t="str">
        <f>VLOOKUP(AB3089,CODIFICACION_PREGUNTAS!$C$2:$D$35,2,0)</f>
        <v>COMPROMISOS003</v>
      </c>
    </row>
    <row r="3090" spans="1:29" x14ac:dyDescent="0.25">
      <c r="A3090" s="3">
        <f t="shared" si="391"/>
        <v>3089</v>
      </c>
      <c r="B3090" s="3" t="s">
        <v>273</v>
      </c>
      <c r="C3090" s="32">
        <v>40969</v>
      </c>
      <c r="D3090" s="3" t="s">
        <v>52</v>
      </c>
      <c r="E3090" s="3"/>
      <c r="F3090" s="3"/>
      <c r="G3090" s="2" t="s">
        <v>38</v>
      </c>
      <c r="H3090" s="2" t="s">
        <v>35</v>
      </c>
      <c r="I3090" s="3">
        <v>4</v>
      </c>
      <c r="J3090" s="3" t="s">
        <v>183</v>
      </c>
      <c r="K3090" s="3"/>
      <c r="L3090" s="3"/>
      <c r="M3090" s="3"/>
      <c r="N3090" s="3"/>
      <c r="O3090" s="3"/>
      <c r="P3090" s="3"/>
      <c r="Q3090" s="3"/>
      <c r="R3090" s="3"/>
      <c r="S3090" s="3"/>
      <c r="T3090" s="3" t="str">
        <f t="shared" si="384"/>
        <v>SIN CECO</v>
      </c>
      <c r="U3090" s="3" t="str">
        <f t="shared" si="385"/>
        <v>NO</v>
      </c>
      <c r="V3090" t="str">
        <f t="shared" si="386"/>
        <v xml:space="preserve"> REFORZAMIENTO CLÍNICA DEL COUNTRY 20-JUN-12-Compromisos Pactados</v>
      </c>
      <c r="W3090" s="53">
        <f t="shared" si="387"/>
        <v>4</v>
      </c>
      <c r="X3090">
        <f t="shared" si="388"/>
        <v>4</v>
      </c>
      <c r="Y3090">
        <f>IF(ISNA(VLOOKUP(B3090,CECOS_SIN_IDENTIFICAR!$A$2:$D$146,4,0)),"SIN CECO",IF(VLOOKUP(B3090,CECOS_SIN_IDENTIFICAR!$A$2:$D$146,4,0)=0,"SIN CECO",VLOOKUP(B3090,CECOS_SIN_IDENTIFICAR!$A$2:$D$146,4,0)))</f>
        <v>1336</v>
      </c>
      <c r="Z3090">
        <f t="shared" si="389"/>
        <v>1336</v>
      </c>
      <c r="AA3090" s="3" t="s">
        <v>52</v>
      </c>
      <c r="AB3090" t="str">
        <f t="shared" si="390"/>
        <v>d. Disposición del personal de PAYC a las solicitudes del cliente-Compromisos Pactados</v>
      </c>
      <c r="AC3090" t="str">
        <f>VLOOKUP(AB3090,CODIFICACION_PREGUNTAS!$C$2:$D$35,2,0)</f>
        <v>COMPROMISOS004</v>
      </c>
    </row>
    <row r="3091" spans="1:29" x14ac:dyDescent="0.25">
      <c r="A3091" s="3">
        <f t="shared" si="391"/>
        <v>3090</v>
      </c>
      <c r="B3091" s="3" t="s">
        <v>273</v>
      </c>
      <c r="C3091" s="32">
        <v>40969</v>
      </c>
      <c r="D3091" s="3" t="s">
        <v>52</v>
      </c>
      <c r="E3091" s="3"/>
      <c r="F3091" s="3"/>
      <c r="G3091" s="2" t="s">
        <v>39</v>
      </c>
      <c r="H3091" s="2" t="s">
        <v>35</v>
      </c>
      <c r="I3091" s="3">
        <v>4</v>
      </c>
      <c r="J3091" s="3" t="s">
        <v>183</v>
      </c>
      <c r="K3091" s="3"/>
      <c r="L3091" s="3"/>
      <c r="M3091" s="3"/>
      <c r="N3091" s="3"/>
      <c r="O3091" s="3"/>
      <c r="P3091" s="3"/>
      <c r="Q3091" s="3"/>
      <c r="R3091" s="3"/>
      <c r="S3091" s="3"/>
      <c r="T3091" s="3" t="str">
        <f t="shared" si="384"/>
        <v>SIN CECO</v>
      </c>
      <c r="U3091" s="3" t="str">
        <f t="shared" si="385"/>
        <v>NO</v>
      </c>
      <c r="V3091" t="str">
        <f t="shared" si="386"/>
        <v xml:space="preserve"> REFORZAMIENTO CLÍNICA DEL COUNTRY 20-JUN-12-Compromisos Pactados</v>
      </c>
      <c r="W3091" s="53">
        <f t="shared" si="387"/>
        <v>4</v>
      </c>
      <c r="X3091">
        <f t="shared" si="388"/>
        <v>4</v>
      </c>
      <c r="Y3091">
        <f>IF(ISNA(VLOOKUP(B3091,CECOS_SIN_IDENTIFICAR!$A$2:$D$146,4,0)),"SIN CECO",IF(VLOOKUP(B3091,CECOS_SIN_IDENTIFICAR!$A$2:$D$146,4,0)=0,"SIN CECO",VLOOKUP(B3091,CECOS_SIN_IDENTIFICAR!$A$2:$D$146,4,0)))</f>
        <v>1336</v>
      </c>
      <c r="Z3091">
        <f t="shared" si="389"/>
        <v>1336</v>
      </c>
      <c r="AA3091" s="3" t="s">
        <v>52</v>
      </c>
      <c r="AB3091" t="str">
        <f t="shared" si="390"/>
        <v>e. Coherencia entre lo solicitado y lo entregado-Compromisos Pactados</v>
      </c>
      <c r="AC3091" t="str">
        <f>VLOOKUP(AB3091,CODIFICACION_PREGUNTAS!$C$2:$D$35,2,0)</f>
        <v>COMPROMISOS005</v>
      </c>
    </row>
    <row r="3092" spans="1:29" x14ac:dyDescent="0.25">
      <c r="A3092" s="3">
        <f t="shared" si="391"/>
        <v>3091</v>
      </c>
      <c r="B3092" s="3" t="s">
        <v>273</v>
      </c>
      <c r="C3092" s="32">
        <v>40969</v>
      </c>
      <c r="D3092" s="3" t="s">
        <v>52</v>
      </c>
      <c r="E3092" s="3"/>
      <c r="F3092" s="3"/>
      <c r="G3092" s="2" t="s">
        <v>40</v>
      </c>
      <c r="H3092" s="2" t="s">
        <v>40</v>
      </c>
      <c r="I3092" s="3">
        <v>4</v>
      </c>
      <c r="J3092" s="3" t="s">
        <v>183</v>
      </c>
      <c r="K3092" s="3"/>
      <c r="L3092" s="3"/>
      <c r="M3092" s="3"/>
      <c r="N3092" s="3"/>
      <c r="O3092" s="3"/>
      <c r="P3092" s="3"/>
      <c r="Q3092" s="3"/>
      <c r="R3092" s="3"/>
      <c r="S3092" s="3"/>
      <c r="T3092" s="3" t="str">
        <f t="shared" si="384"/>
        <v>SIN CECO</v>
      </c>
      <c r="U3092" s="3" t="str">
        <f t="shared" si="385"/>
        <v>NO</v>
      </c>
      <c r="V3092" t="str">
        <f t="shared" si="386"/>
        <v xml:space="preserve"> REFORZAMIENTO CLÍNICA DEL COUNTRY 20-JUN-12-Grado de Satisfacción con el Servicio Prestado</v>
      </c>
      <c r="W3092" s="53">
        <f t="shared" si="387"/>
        <v>4</v>
      </c>
      <c r="X3092">
        <f t="shared" si="388"/>
        <v>4</v>
      </c>
      <c r="Y3092">
        <f>IF(ISNA(VLOOKUP(B3092,CECOS_SIN_IDENTIFICAR!$A$2:$D$146,4,0)),"SIN CECO",IF(VLOOKUP(B3092,CECOS_SIN_IDENTIFICAR!$A$2:$D$146,4,0)=0,"SIN CECO",VLOOKUP(B3092,CECOS_SIN_IDENTIFICAR!$A$2:$D$146,4,0)))</f>
        <v>1336</v>
      </c>
      <c r="Z3092">
        <f t="shared" si="389"/>
        <v>1336</v>
      </c>
      <c r="AA3092" s="3" t="s">
        <v>52</v>
      </c>
      <c r="AB3092" t="str">
        <f t="shared" si="390"/>
        <v>Grado de Satisfacción con el Servicio Prestado-Grado de Satisfacción con el Servicio Prestado</v>
      </c>
      <c r="AC3092" t="str">
        <f>VLOOKUP(AB3092,CODIFICACION_PREGUNTAS!$C$2:$D$35,2,0)</f>
        <v>SATISFACCION001</v>
      </c>
    </row>
    <row r="3093" spans="1:29" x14ac:dyDescent="0.25">
      <c r="A3093" s="3">
        <f t="shared" si="391"/>
        <v>3092</v>
      </c>
      <c r="B3093" s="3" t="s">
        <v>273</v>
      </c>
      <c r="C3093" s="32">
        <v>40969</v>
      </c>
      <c r="D3093" s="3" t="s">
        <v>52</v>
      </c>
      <c r="E3093" s="3"/>
      <c r="F3093" s="3"/>
      <c r="G3093" s="2" t="s">
        <v>41</v>
      </c>
      <c r="H3093" s="2" t="s">
        <v>41</v>
      </c>
      <c r="I3093" s="3">
        <v>4</v>
      </c>
      <c r="J3093" s="3" t="s">
        <v>183</v>
      </c>
      <c r="K3093" s="3"/>
      <c r="L3093" s="3"/>
      <c r="M3093" s="3"/>
      <c r="N3093" s="3"/>
      <c r="O3093" s="3"/>
      <c r="P3093" s="3"/>
      <c r="Q3093" s="3"/>
      <c r="R3093" s="3"/>
      <c r="S3093" s="3"/>
      <c r="T3093" s="3" t="str">
        <f t="shared" si="384"/>
        <v>SIN CECO</v>
      </c>
      <c r="U3093" s="3" t="str">
        <f t="shared" si="385"/>
        <v>NO</v>
      </c>
      <c r="V3093" t="str">
        <f t="shared" si="386"/>
        <v xml:space="preserve"> REFORZAMIENTO CLÍNICA DEL COUNTRY 20-JUN-12-Posibilidad de Volver a Contratar con PAYC</v>
      </c>
      <c r="W3093" s="53">
        <f t="shared" si="387"/>
        <v>4</v>
      </c>
      <c r="X3093">
        <f t="shared" si="388"/>
        <v>4</v>
      </c>
      <c r="Y3093">
        <f>IF(ISNA(VLOOKUP(B3093,CECOS_SIN_IDENTIFICAR!$A$2:$D$146,4,0)),"SIN CECO",IF(VLOOKUP(B3093,CECOS_SIN_IDENTIFICAR!$A$2:$D$146,4,0)=0,"SIN CECO",VLOOKUP(B3093,CECOS_SIN_IDENTIFICAR!$A$2:$D$146,4,0)))</f>
        <v>1336</v>
      </c>
      <c r="Z3093">
        <f t="shared" si="389"/>
        <v>1336</v>
      </c>
      <c r="AA3093" s="3" t="s">
        <v>52</v>
      </c>
      <c r="AB3093" t="str">
        <f t="shared" si="390"/>
        <v>Posibilidad de Volver a Contratar con PAYC-Posibilidad de Volver a Contratar con PAYC</v>
      </c>
      <c r="AC3093" t="str">
        <f>VLOOKUP(AB3093,CODIFICACION_PREGUNTAS!$C$2:$D$35,2,0)</f>
        <v>VOLVER001</v>
      </c>
    </row>
    <row r="3094" spans="1:29" x14ac:dyDescent="0.25">
      <c r="A3094" s="3">
        <f t="shared" si="391"/>
        <v>3093</v>
      </c>
      <c r="B3094" s="3" t="s">
        <v>273</v>
      </c>
      <c r="C3094" s="32">
        <v>40969</v>
      </c>
      <c r="D3094" s="3" t="s">
        <v>52</v>
      </c>
      <c r="E3094" s="3"/>
      <c r="F3094" s="3"/>
      <c r="G3094" s="2" t="s">
        <v>42</v>
      </c>
      <c r="H3094" s="6" t="s">
        <v>43</v>
      </c>
      <c r="I3094" s="3" t="s">
        <v>764</v>
      </c>
      <c r="J3094" s="3" t="s">
        <v>183</v>
      </c>
      <c r="K3094" s="3" t="s">
        <v>525</v>
      </c>
      <c r="L3094" s="3" t="s">
        <v>586</v>
      </c>
      <c r="M3094" s="3" t="s">
        <v>446</v>
      </c>
      <c r="N3094" s="3"/>
      <c r="O3094" s="3"/>
      <c r="P3094" s="3"/>
      <c r="Q3094" s="3"/>
      <c r="R3094" s="3"/>
      <c r="S3094" s="3"/>
      <c r="T3094" s="3" t="str">
        <f t="shared" si="384"/>
        <v>SIN CECO</v>
      </c>
      <c r="U3094" s="3" t="str">
        <f t="shared" si="385"/>
        <v>NO</v>
      </c>
      <c r="V3094" t="str">
        <f t="shared" si="386"/>
        <v xml:space="preserve"> REFORZAMIENTO CLÍNICA DEL COUNTRY 20-JUN-12-Fortalezas PAYC</v>
      </c>
      <c r="W3094" s="53" t="str">
        <f t="shared" si="387"/>
        <v>Proactividad.-Disciplina.-Conocimiento del tema.-</v>
      </c>
      <c r="X3094">
        <f t="shared" si="388"/>
        <v>0</v>
      </c>
      <c r="Y3094">
        <f>IF(ISNA(VLOOKUP(B3094,CECOS_SIN_IDENTIFICAR!$A$2:$D$146,4,0)),"SIN CECO",IF(VLOOKUP(B3094,CECOS_SIN_IDENTIFICAR!$A$2:$D$146,4,0)=0,"SIN CECO",VLOOKUP(B3094,CECOS_SIN_IDENTIFICAR!$A$2:$D$146,4,0)))</f>
        <v>1336</v>
      </c>
      <c r="Z3094">
        <f t="shared" si="389"/>
        <v>1336</v>
      </c>
      <c r="AA3094" s="3" t="s">
        <v>52</v>
      </c>
      <c r="AB3094" t="str">
        <f t="shared" si="390"/>
        <v>Principales fortalezas en el servicio que presta PAYC-Fortalezas PAYC</v>
      </c>
      <c r="AC3094" t="str">
        <f>VLOOKUP(AB3094,CODIFICACION_PREGUNTAS!$C$2:$D$35,2,0)</f>
        <v>FORT001</v>
      </c>
    </row>
    <row r="3095" spans="1:29" x14ac:dyDescent="0.25">
      <c r="A3095" s="3">
        <f t="shared" si="391"/>
        <v>3094</v>
      </c>
      <c r="B3095" s="3" t="s">
        <v>273</v>
      </c>
      <c r="C3095" s="32">
        <v>40969</v>
      </c>
      <c r="D3095" s="3" t="s">
        <v>52</v>
      </c>
      <c r="E3095" s="3"/>
      <c r="F3095" s="3"/>
      <c r="G3095" s="2" t="s">
        <v>44</v>
      </c>
      <c r="H3095" s="6" t="s">
        <v>45</v>
      </c>
      <c r="I3095" s="3" t="s">
        <v>295</v>
      </c>
      <c r="J3095" s="3" t="s">
        <v>183</v>
      </c>
      <c r="K3095" s="3" t="s">
        <v>589</v>
      </c>
      <c r="L3095" s="3"/>
      <c r="M3095" s="3"/>
      <c r="N3095" s="3"/>
      <c r="O3095" s="3"/>
      <c r="P3095" s="3"/>
      <c r="Q3095" s="3"/>
      <c r="R3095" s="3"/>
      <c r="S3095" s="3"/>
      <c r="T3095" s="3" t="str">
        <f t="shared" si="384"/>
        <v>SIN CECO</v>
      </c>
      <c r="U3095" s="3" t="str">
        <f t="shared" si="385"/>
        <v>NO</v>
      </c>
      <c r="V3095" t="str">
        <f t="shared" si="386"/>
        <v xml:space="preserve"> REFORZAMIENTO CLÍNICA DEL COUNTRY 20-JUN-12-Debilidades PAYC</v>
      </c>
      <c r="W3095" s="53" t="str">
        <f t="shared" si="387"/>
        <v xml:space="preserve"> Se debe hacer enfasis en las indicaciones del cliente en el area admon.-</v>
      </c>
      <c r="X3095">
        <f t="shared" si="388"/>
        <v>0</v>
      </c>
      <c r="Y3095">
        <f>IF(ISNA(VLOOKUP(B3095,CECOS_SIN_IDENTIFICAR!$A$2:$D$146,4,0)),"SIN CECO",IF(VLOOKUP(B3095,CECOS_SIN_IDENTIFICAR!$A$2:$D$146,4,0)=0,"SIN CECO",VLOOKUP(B3095,CECOS_SIN_IDENTIFICAR!$A$2:$D$146,4,0)))</f>
        <v>1336</v>
      </c>
      <c r="Z3095">
        <f t="shared" si="389"/>
        <v>1336</v>
      </c>
      <c r="AA3095" s="3" t="s">
        <v>52</v>
      </c>
      <c r="AB3095" t="str">
        <f t="shared" si="390"/>
        <v>Principales debilidades en el servicio que presta PAYC-Debilidades PAYC</v>
      </c>
      <c r="AC3095" t="str">
        <f>VLOOKUP(AB3095,CODIFICACION_PREGUNTAS!$C$2:$D$35,2,0)</f>
        <v>DEB001</v>
      </c>
    </row>
    <row r="3096" spans="1:29" x14ac:dyDescent="0.25">
      <c r="A3096" s="3">
        <f t="shared" si="391"/>
        <v>3095</v>
      </c>
      <c r="B3096" s="3" t="s">
        <v>274</v>
      </c>
      <c r="C3096" s="32">
        <v>40969</v>
      </c>
      <c r="D3096" s="3" t="s">
        <v>52</v>
      </c>
      <c r="E3096" s="3"/>
      <c r="F3096" s="3"/>
      <c r="G3096" s="2" t="s">
        <v>5</v>
      </c>
      <c r="H3096" s="3" t="s">
        <v>6</v>
      </c>
      <c r="I3096" s="3">
        <v>4</v>
      </c>
      <c r="J3096" s="3" t="s">
        <v>183</v>
      </c>
      <c r="K3096" s="3"/>
      <c r="L3096" s="3"/>
      <c r="M3096" s="3"/>
      <c r="N3096" s="3"/>
      <c r="O3096" s="3"/>
      <c r="P3096" s="3"/>
      <c r="Q3096" s="3"/>
      <c r="R3096" s="3"/>
      <c r="S3096" s="3"/>
      <c r="T3096" s="3" t="str">
        <f t="shared" si="384"/>
        <v>SIN CECO</v>
      </c>
      <c r="U3096" s="3" t="str">
        <f t="shared" si="385"/>
        <v>NO</v>
      </c>
      <c r="V3096" t="str">
        <f t="shared" si="386"/>
        <v>REFORZAMIENTO CLÍNICA DEL COUNTRY 09-MAY-12-Soporte Técnico</v>
      </c>
      <c r="W3096" s="53">
        <f t="shared" si="387"/>
        <v>4</v>
      </c>
      <c r="X3096">
        <f t="shared" si="388"/>
        <v>4</v>
      </c>
      <c r="Y3096">
        <f>IF(ISNA(VLOOKUP(B3096,CECOS_SIN_IDENTIFICAR!$A$2:$D$146,4,0)),"SIN CECO",IF(VLOOKUP(B3096,CECOS_SIN_IDENTIFICAR!$A$2:$D$146,4,0)=0,"SIN CECO",VLOOKUP(B3096,CECOS_SIN_IDENTIFICAR!$A$2:$D$146,4,0)))</f>
        <v>1336</v>
      </c>
      <c r="Z3096">
        <f t="shared" si="389"/>
        <v>1336</v>
      </c>
      <c r="AA3096" s="3" t="s">
        <v>52</v>
      </c>
      <c r="AB3096" t="str">
        <f t="shared" si="390"/>
        <v>a. Conocimiento específico de temas aplicables al proyecto-Soporte Técnico</v>
      </c>
      <c r="AC3096" t="str">
        <f>VLOOKUP(AB3096,CODIFICACION_PREGUNTAS!$C$2:$D$35,2,0)</f>
        <v>SOPORTE_TEC001</v>
      </c>
    </row>
    <row r="3097" spans="1:29" x14ac:dyDescent="0.25">
      <c r="A3097" s="3">
        <f t="shared" si="391"/>
        <v>3096</v>
      </c>
      <c r="B3097" s="3" t="s">
        <v>274</v>
      </c>
      <c r="C3097" s="32">
        <v>40969</v>
      </c>
      <c r="D3097" s="3" t="s">
        <v>52</v>
      </c>
      <c r="E3097" s="3"/>
      <c r="F3097" s="3"/>
      <c r="G3097" s="2" t="s">
        <v>7</v>
      </c>
      <c r="H3097" s="3" t="s">
        <v>6</v>
      </c>
      <c r="I3097" s="3">
        <v>4</v>
      </c>
      <c r="J3097" s="3" t="s">
        <v>183</v>
      </c>
      <c r="K3097" s="3"/>
      <c r="L3097" s="3"/>
      <c r="M3097" s="3"/>
      <c r="N3097" s="3"/>
      <c r="O3097" s="3"/>
      <c r="P3097" s="3"/>
      <c r="Q3097" s="3"/>
      <c r="R3097" s="3"/>
      <c r="S3097" s="3"/>
      <c r="T3097" s="3" t="str">
        <f t="shared" si="384"/>
        <v>SIN CECO</v>
      </c>
      <c r="U3097" s="3" t="str">
        <f t="shared" si="385"/>
        <v>NO</v>
      </c>
      <c r="V3097" t="str">
        <f t="shared" si="386"/>
        <v>REFORZAMIENTO CLÍNICA DEL COUNTRY 09-MAY-12-Soporte Técnico</v>
      </c>
      <c r="W3097" s="53">
        <f t="shared" si="387"/>
        <v>4</v>
      </c>
      <c r="X3097">
        <f t="shared" si="388"/>
        <v>4</v>
      </c>
      <c r="Y3097">
        <f>IF(ISNA(VLOOKUP(B3097,CECOS_SIN_IDENTIFICAR!$A$2:$D$146,4,0)),"SIN CECO",IF(VLOOKUP(B3097,CECOS_SIN_IDENTIFICAR!$A$2:$D$146,4,0)=0,"SIN CECO",VLOOKUP(B3097,CECOS_SIN_IDENTIFICAR!$A$2:$D$146,4,0)))</f>
        <v>1336</v>
      </c>
      <c r="Z3097">
        <f t="shared" si="389"/>
        <v>1336</v>
      </c>
      <c r="AA3097" s="3" t="s">
        <v>52</v>
      </c>
      <c r="AB3097" t="str">
        <f t="shared" si="390"/>
        <v>b. Idoneidad y Calidad del soporte-Soporte Técnico</v>
      </c>
      <c r="AC3097" t="str">
        <f>VLOOKUP(AB3097,CODIFICACION_PREGUNTAS!$C$2:$D$35,2,0)</f>
        <v>SOPORTE_TEC002</v>
      </c>
    </row>
    <row r="3098" spans="1:29" x14ac:dyDescent="0.25">
      <c r="A3098" s="3">
        <f t="shared" si="391"/>
        <v>3097</v>
      </c>
      <c r="B3098" s="3" t="s">
        <v>274</v>
      </c>
      <c r="C3098" s="32">
        <v>40969</v>
      </c>
      <c r="D3098" s="3" t="s">
        <v>52</v>
      </c>
      <c r="E3098" s="3"/>
      <c r="F3098" s="3"/>
      <c r="G3098" s="2" t="s">
        <v>8</v>
      </c>
      <c r="H3098" s="3" t="s">
        <v>6</v>
      </c>
      <c r="I3098" s="3">
        <v>4</v>
      </c>
      <c r="J3098" s="3" t="s">
        <v>183</v>
      </c>
      <c r="K3098" s="3"/>
      <c r="L3098" s="3"/>
      <c r="M3098" s="3"/>
      <c r="N3098" s="3"/>
      <c r="O3098" s="3"/>
      <c r="P3098" s="3"/>
      <c r="Q3098" s="3"/>
      <c r="R3098" s="3"/>
      <c r="S3098" s="3"/>
      <c r="T3098" s="3" t="str">
        <f t="shared" si="384"/>
        <v>SIN CECO</v>
      </c>
      <c r="U3098" s="3" t="str">
        <f t="shared" si="385"/>
        <v>NO</v>
      </c>
      <c r="V3098" t="str">
        <f t="shared" si="386"/>
        <v>REFORZAMIENTO CLÍNICA DEL COUNTRY 09-MAY-12-Soporte Técnico</v>
      </c>
      <c r="W3098" s="53">
        <f t="shared" si="387"/>
        <v>4</v>
      </c>
      <c r="X3098">
        <f t="shared" si="388"/>
        <v>4</v>
      </c>
      <c r="Y3098">
        <f>IF(ISNA(VLOOKUP(B3098,CECOS_SIN_IDENTIFICAR!$A$2:$D$146,4,0)),"SIN CECO",IF(VLOOKUP(B3098,CECOS_SIN_IDENTIFICAR!$A$2:$D$146,4,0)=0,"SIN CECO",VLOOKUP(B3098,CECOS_SIN_IDENTIFICAR!$A$2:$D$146,4,0)))</f>
        <v>1336</v>
      </c>
      <c r="Z3098">
        <f t="shared" si="389"/>
        <v>1336</v>
      </c>
      <c r="AA3098" s="3" t="s">
        <v>52</v>
      </c>
      <c r="AB3098" t="str">
        <f t="shared" si="390"/>
        <v>c. Cumplimiento de especificaciones técnicas de construcción-Soporte Técnico</v>
      </c>
      <c r="AC3098" t="str">
        <f>VLOOKUP(AB3098,CODIFICACION_PREGUNTAS!$C$2:$D$35,2,0)</f>
        <v>SOPORTE_TEC003</v>
      </c>
    </row>
    <row r="3099" spans="1:29" x14ac:dyDescent="0.25">
      <c r="A3099" s="3">
        <f t="shared" si="391"/>
        <v>3098</v>
      </c>
      <c r="B3099" s="3" t="s">
        <v>274</v>
      </c>
      <c r="C3099" s="32">
        <v>40969</v>
      </c>
      <c r="D3099" s="3" t="s">
        <v>52</v>
      </c>
      <c r="E3099" s="3"/>
      <c r="F3099" s="3"/>
      <c r="G3099" s="2" t="s">
        <v>9</v>
      </c>
      <c r="H3099" s="3" t="s">
        <v>6</v>
      </c>
      <c r="I3099" s="3">
        <v>4</v>
      </c>
      <c r="J3099" s="3" t="s">
        <v>183</v>
      </c>
      <c r="K3099" s="3"/>
      <c r="L3099" s="3"/>
      <c r="M3099" s="3"/>
      <c r="N3099" s="3"/>
      <c r="O3099" s="3"/>
      <c r="P3099" s="3"/>
      <c r="Q3099" s="3"/>
      <c r="R3099" s="3"/>
      <c r="S3099" s="3"/>
      <c r="T3099" s="3" t="str">
        <f t="shared" si="384"/>
        <v>SIN CECO</v>
      </c>
      <c r="U3099" s="3" t="str">
        <f t="shared" si="385"/>
        <v>NO</v>
      </c>
      <c r="V3099" t="str">
        <f t="shared" si="386"/>
        <v>REFORZAMIENTO CLÍNICA DEL COUNTRY 09-MAY-12-Soporte Técnico</v>
      </c>
      <c r="W3099" s="53">
        <f t="shared" si="387"/>
        <v>4</v>
      </c>
      <c r="X3099">
        <f t="shared" si="388"/>
        <v>4</v>
      </c>
      <c r="Y3099">
        <f>IF(ISNA(VLOOKUP(B3099,CECOS_SIN_IDENTIFICAR!$A$2:$D$146,4,0)),"SIN CECO",IF(VLOOKUP(B3099,CECOS_SIN_IDENTIFICAR!$A$2:$D$146,4,0)=0,"SIN CECO",VLOOKUP(B3099,CECOS_SIN_IDENTIFICAR!$A$2:$D$146,4,0)))</f>
        <v>1336</v>
      </c>
      <c r="Z3099">
        <f t="shared" si="389"/>
        <v>1336</v>
      </c>
      <c r="AA3099" s="3" t="s">
        <v>52</v>
      </c>
      <c r="AB3099" t="str">
        <f t="shared" si="390"/>
        <v>d. Confiabilidad de los conceptos aplicados-Soporte Técnico</v>
      </c>
      <c r="AC3099" t="str">
        <f>VLOOKUP(AB3099,CODIFICACION_PREGUNTAS!$C$2:$D$35,2,0)</f>
        <v>SOPORTE_TEC004</v>
      </c>
    </row>
    <row r="3100" spans="1:29" x14ac:dyDescent="0.25">
      <c r="A3100" s="3">
        <f t="shared" si="391"/>
        <v>3099</v>
      </c>
      <c r="B3100" s="3" t="s">
        <v>274</v>
      </c>
      <c r="C3100" s="32">
        <v>40969</v>
      </c>
      <c r="D3100" s="3" t="s">
        <v>52</v>
      </c>
      <c r="E3100" s="3"/>
      <c r="F3100" s="3"/>
      <c r="G3100" s="2" t="s">
        <v>10</v>
      </c>
      <c r="H3100" s="3" t="s">
        <v>6</v>
      </c>
      <c r="I3100" s="3">
        <v>4</v>
      </c>
      <c r="J3100" s="3" t="s">
        <v>183</v>
      </c>
      <c r="K3100" s="3"/>
      <c r="L3100" s="3"/>
      <c r="M3100" s="3"/>
      <c r="N3100" s="3"/>
      <c r="O3100" s="3"/>
      <c r="P3100" s="3"/>
      <c r="Q3100" s="3"/>
      <c r="R3100" s="3"/>
      <c r="S3100" s="3"/>
      <c r="T3100" s="3" t="str">
        <f t="shared" si="384"/>
        <v>SIN CECO</v>
      </c>
      <c r="U3100" s="3" t="str">
        <f t="shared" si="385"/>
        <v>NO</v>
      </c>
      <c r="V3100" t="str">
        <f t="shared" si="386"/>
        <v>REFORZAMIENTO CLÍNICA DEL COUNTRY 09-MAY-12-Soporte Técnico</v>
      </c>
      <c r="W3100" s="53">
        <f t="shared" si="387"/>
        <v>4</v>
      </c>
      <c r="X3100">
        <f t="shared" si="388"/>
        <v>4</v>
      </c>
      <c r="Y3100">
        <f>IF(ISNA(VLOOKUP(B3100,CECOS_SIN_IDENTIFICAR!$A$2:$D$146,4,0)),"SIN CECO",IF(VLOOKUP(B3100,CECOS_SIN_IDENTIFICAR!$A$2:$D$146,4,0)=0,"SIN CECO",VLOOKUP(B3100,CECOS_SIN_IDENTIFICAR!$A$2:$D$146,4,0)))</f>
        <v>1336</v>
      </c>
      <c r="Z3100">
        <f t="shared" si="389"/>
        <v>1336</v>
      </c>
      <c r="AA3100" s="3" t="s">
        <v>52</v>
      </c>
      <c r="AB3100" t="str">
        <f t="shared" si="390"/>
        <v>e. Oportunidad en entrega de información o requerimientos-Soporte Técnico</v>
      </c>
      <c r="AC3100" t="str">
        <f>VLOOKUP(AB3100,CODIFICACION_PREGUNTAS!$C$2:$D$35,2,0)</f>
        <v>SOPORTE_TEC005</v>
      </c>
    </row>
    <row r="3101" spans="1:29" x14ac:dyDescent="0.25">
      <c r="A3101" s="3">
        <f t="shared" si="391"/>
        <v>3100</v>
      </c>
      <c r="B3101" s="3" t="s">
        <v>274</v>
      </c>
      <c r="C3101" s="32">
        <v>40969</v>
      </c>
      <c r="D3101" s="3" t="s">
        <v>52</v>
      </c>
      <c r="E3101" s="3"/>
      <c r="F3101" s="3"/>
      <c r="G3101" s="2" t="s">
        <v>11</v>
      </c>
      <c r="H3101" s="3" t="s">
        <v>12</v>
      </c>
      <c r="I3101" s="3">
        <v>3</v>
      </c>
      <c r="J3101" s="3" t="s">
        <v>183</v>
      </c>
      <c r="K3101" s="3"/>
      <c r="L3101" s="3"/>
      <c r="M3101" s="3"/>
      <c r="N3101" s="3"/>
      <c r="O3101" s="3"/>
      <c r="P3101" s="3"/>
      <c r="Q3101" s="3"/>
      <c r="R3101" s="3"/>
      <c r="S3101" s="3"/>
      <c r="T3101" s="3" t="str">
        <f t="shared" si="384"/>
        <v>SIN CECO</v>
      </c>
      <c r="U3101" s="3" t="str">
        <f t="shared" si="385"/>
        <v>NO</v>
      </c>
      <c r="V3101" t="str">
        <f t="shared" si="386"/>
        <v>REFORZAMIENTO CLÍNICA DEL COUNTRY 09-MAY-12-Soporte Administrativo</v>
      </c>
      <c r="W3101" s="53">
        <f t="shared" si="387"/>
        <v>3</v>
      </c>
      <c r="X3101">
        <f t="shared" si="388"/>
        <v>3</v>
      </c>
      <c r="Y3101">
        <f>IF(ISNA(VLOOKUP(B3101,CECOS_SIN_IDENTIFICAR!$A$2:$D$146,4,0)),"SIN CECO",IF(VLOOKUP(B3101,CECOS_SIN_IDENTIFICAR!$A$2:$D$146,4,0)=0,"SIN CECO",VLOOKUP(B3101,CECOS_SIN_IDENTIFICAR!$A$2:$D$146,4,0)))</f>
        <v>1336</v>
      </c>
      <c r="Z3101">
        <f t="shared" si="389"/>
        <v>1336</v>
      </c>
      <c r="AA3101" s="3" t="s">
        <v>52</v>
      </c>
      <c r="AB3101" t="str">
        <f t="shared" si="390"/>
        <v>a. Oportunidad de la gestión en obra-Soporte Administrativo</v>
      </c>
      <c r="AC3101" t="str">
        <f>VLOOKUP(AB3101,CODIFICACION_PREGUNTAS!$C$2:$D$35,2,0)</f>
        <v>SOPORTE_ADMON001</v>
      </c>
    </row>
    <row r="3102" spans="1:29" x14ac:dyDescent="0.25">
      <c r="A3102" s="3">
        <f t="shared" si="391"/>
        <v>3101</v>
      </c>
      <c r="B3102" s="3" t="s">
        <v>274</v>
      </c>
      <c r="C3102" s="32">
        <v>40969</v>
      </c>
      <c r="D3102" s="3" t="s">
        <v>52</v>
      </c>
      <c r="E3102" s="3"/>
      <c r="F3102" s="3"/>
      <c r="G3102" s="2" t="s">
        <v>13</v>
      </c>
      <c r="H3102" s="3" t="s">
        <v>12</v>
      </c>
      <c r="I3102" s="3">
        <v>3</v>
      </c>
      <c r="J3102" s="3" t="s">
        <v>183</v>
      </c>
      <c r="K3102" s="3"/>
      <c r="L3102" s="3"/>
      <c r="M3102" s="3"/>
      <c r="N3102" s="3"/>
      <c r="O3102" s="3"/>
      <c r="P3102" s="3"/>
      <c r="Q3102" s="3"/>
      <c r="R3102" s="3"/>
      <c r="S3102" s="3"/>
      <c r="T3102" s="3" t="str">
        <f t="shared" si="384"/>
        <v>SIN CECO</v>
      </c>
      <c r="U3102" s="3" t="str">
        <f t="shared" si="385"/>
        <v>NO</v>
      </c>
      <c r="V3102" t="str">
        <f t="shared" si="386"/>
        <v>REFORZAMIENTO CLÍNICA DEL COUNTRY 09-MAY-12-Soporte Administrativo</v>
      </c>
      <c r="W3102" s="53">
        <f t="shared" si="387"/>
        <v>3</v>
      </c>
      <c r="X3102">
        <f t="shared" si="388"/>
        <v>3</v>
      </c>
      <c r="Y3102">
        <f>IF(ISNA(VLOOKUP(B3102,CECOS_SIN_IDENTIFICAR!$A$2:$D$146,4,0)),"SIN CECO",IF(VLOOKUP(B3102,CECOS_SIN_IDENTIFICAR!$A$2:$D$146,4,0)=0,"SIN CECO",VLOOKUP(B3102,CECOS_SIN_IDENTIFICAR!$A$2:$D$146,4,0)))</f>
        <v>1336</v>
      </c>
      <c r="Z3102">
        <f t="shared" si="389"/>
        <v>1336</v>
      </c>
      <c r="AA3102" s="3" t="s">
        <v>52</v>
      </c>
      <c r="AB3102" t="str">
        <f t="shared" si="390"/>
        <v>b. Manejo administrativo del proyecto-Soporte Administrativo</v>
      </c>
      <c r="AC3102" t="str">
        <f>VLOOKUP(AB3102,CODIFICACION_PREGUNTAS!$C$2:$D$35,2,0)</f>
        <v>SOPORTE_ADMON002</v>
      </c>
    </row>
    <row r="3103" spans="1:29" x14ac:dyDescent="0.25">
      <c r="A3103" s="3">
        <f t="shared" si="391"/>
        <v>3102</v>
      </c>
      <c r="B3103" s="3" t="s">
        <v>274</v>
      </c>
      <c r="C3103" s="32">
        <v>40969</v>
      </c>
      <c r="D3103" s="3" t="s">
        <v>52</v>
      </c>
      <c r="E3103" s="3"/>
      <c r="F3103" s="3"/>
      <c r="G3103" s="2" t="s">
        <v>14</v>
      </c>
      <c r="H3103" s="3" t="s">
        <v>12</v>
      </c>
      <c r="I3103" s="3">
        <v>3</v>
      </c>
      <c r="J3103" s="3" t="s">
        <v>183</v>
      </c>
      <c r="K3103" s="3"/>
      <c r="L3103" s="3"/>
      <c r="M3103" s="3"/>
      <c r="N3103" s="3"/>
      <c r="O3103" s="3"/>
      <c r="P3103" s="3"/>
      <c r="Q3103" s="3"/>
      <c r="R3103" s="3"/>
      <c r="S3103" s="3"/>
      <c r="T3103" s="3" t="str">
        <f t="shared" si="384"/>
        <v>SIN CECO</v>
      </c>
      <c r="U3103" s="3" t="str">
        <f t="shared" si="385"/>
        <v>NO</v>
      </c>
      <c r="V3103" t="str">
        <f t="shared" si="386"/>
        <v>REFORZAMIENTO CLÍNICA DEL COUNTRY 09-MAY-12-Soporte Administrativo</v>
      </c>
      <c r="W3103" s="53">
        <f t="shared" si="387"/>
        <v>3</v>
      </c>
      <c r="X3103">
        <f t="shared" si="388"/>
        <v>3</v>
      </c>
      <c r="Y3103">
        <f>IF(ISNA(VLOOKUP(B3103,CECOS_SIN_IDENTIFICAR!$A$2:$D$146,4,0)),"SIN CECO",IF(VLOOKUP(B3103,CECOS_SIN_IDENTIFICAR!$A$2:$D$146,4,0)=0,"SIN CECO",VLOOKUP(B3103,CECOS_SIN_IDENTIFICAR!$A$2:$D$146,4,0)))</f>
        <v>1336</v>
      </c>
      <c r="Z3103">
        <f t="shared" si="389"/>
        <v>1336</v>
      </c>
      <c r="AA3103" s="3" t="s">
        <v>52</v>
      </c>
      <c r="AB3103" t="str">
        <f t="shared" si="390"/>
        <v>c. Información clara y veraz sobre la administración de proyecto-Soporte Administrativo</v>
      </c>
      <c r="AC3103" t="str">
        <f>VLOOKUP(AB3103,CODIFICACION_PREGUNTAS!$C$2:$D$35,2,0)</f>
        <v>SOPORTE_ADMON003</v>
      </c>
    </row>
    <row r="3104" spans="1:29" x14ac:dyDescent="0.25">
      <c r="A3104" s="3">
        <f t="shared" si="391"/>
        <v>3103</v>
      </c>
      <c r="B3104" s="3" t="s">
        <v>274</v>
      </c>
      <c r="C3104" s="32">
        <v>40969</v>
      </c>
      <c r="D3104" s="3" t="s">
        <v>52</v>
      </c>
      <c r="E3104" s="3"/>
      <c r="F3104" s="3"/>
      <c r="G3104" s="2" t="s">
        <v>15</v>
      </c>
      <c r="H3104" s="3" t="s">
        <v>12</v>
      </c>
      <c r="I3104" s="3">
        <v>3</v>
      </c>
      <c r="J3104" s="3" t="s">
        <v>183</v>
      </c>
      <c r="K3104" s="3"/>
      <c r="L3104" s="3"/>
      <c r="M3104" s="3"/>
      <c r="N3104" s="3"/>
      <c r="O3104" s="3"/>
      <c r="P3104" s="3"/>
      <c r="Q3104" s="3"/>
      <c r="R3104" s="3"/>
      <c r="S3104" s="3"/>
      <c r="T3104" s="3" t="str">
        <f t="shared" si="384"/>
        <v>SIN CECO</v>
      </c>
      <c r="U3104" s="3" t="str">
        <f t="shared" si="385"/>
        <v>NO</v>
      </c>
      <c r="V3104" t="str">
        <f t="shared" si="386"/>
        <v>REFORZAMIENTO CLÍNICA DEL COUNTRY 09-MAY-12-Soporte Administrativo</v>
      </c>
      <c r="W3104" s="53">
        <f t="shared" si="387"/>
        <v>3</v>
      </c>
      <c r="X3104">
        <f t="shared" si="388"/>
        <v>3</v>
      </c>
      <c r="Y3104">
        <f>IF(ISNA(VLOOKUP(B3104,CECOS_SIN_IDENTIFICAR!$A$2:$D$146,4,0)),"SIN CECO",IF(VLOOKUP(B3104,CECOS_SIN_IDENTIFICAR!$A$2:$D$146,4,0)=0,"SIN CECO",VLOOKUP(B3104,CECOS_SIN_IDENTIFICAR!$A$2:$D$146,4,0)))</f>
        <v>1336</v>
      </c>
      <c r="Z3104">
        <f t="shared" si="389"/>
        <v>1336</v>
      </c>
      <c r="AA3104" s="3" t="s">
        <v>52</v>
      </c>
      <c r="AB3104" t="str">
        <f t="shared" si="390"/>
        <v>d. Cumplimientos con expectativas del cliente-Soporte Administrativo</v>
      </c>
      <c r="AC3104" t="str">
        <f>VLOOKUP(AB3104,CODIFICACION_PREGUNTAS!$C$2:$D$35,2,0)</f>
        <v>SOPORTE_ADMON004</v>
      </c>
    </row>
    <row r="3105" spans="1:29" x14ac:dyDescent="0.25">
      <c r="A3105" s="3">
        <f t="shared" si="391"/>
        <v>3104</v>
      </c>
      <c r="B3105" s="3" t="s">
        <v>274</v>
      </c>
      <c r="C3105" s="32">
        <v>40969</v>
      </c>
      <c r="D3105" s="3" t="s">
        <v>52</v>
      </c>
      <c r="E3105" s="3"/>
      <c r="F3105" s="3"/>
      <c r="G3105" s="2" t="s">
        <v>16</v>
      </c>
      <c r="H3105" s="3" t="s">
        <v>12</v>
      </c>
      <c r="I3105" s="3">
        <v>2</v>
      </c>
      <c r="J3105" s="3" t="s">
        <v>183</v>
      </c>
      <c r="K3105" s="3"/>
      <c r="L3105" s="3"/>
      <c r="M3105" s="3"/>
      <c r="N3105" s="3"/>
      <c r="O3105" s="3"/>
      <c r="P3105" s="3"/>
      <c r="Q3105" s="3"/>
      <c r="R3105" s="3"/>
      <c r="S3105" s="3"/>
      <c r="T3105" s="3" t="str">
        <f t="shared" si="384"/>
        <v>SIN CECO</v>
      </c>
      <c r="U3105" s="3" t="str">
        <f t="shared" si="385"/>
        <v>NO</v>
      </c>
      <c r="V3105" t="str">
        <f t="shared" si="386"/>
        <v>REFORZAMIENTO CLÍNICA DEL COUNTRY 09-MAY-12-Soporte Administrativo</v>
      </c>
      <c r="W3105" s="53">
        <f t="shared" si="387"/>
        <v>2</v>
      </c>
      <c r="X3105">
        <f t="shared" si="388"/>
        <v>2</v>
      </c>
      <c r="Y3105">
        <f>IF(ISNA(VLOOKUP(B3105,CECOS_SIN_IDENTIFICAR!$A$2:$D$146,4,0)),"SIN CECO",IF(VLOOKUP(B3105,CECOS_SIN_IDENTIFICAR!$A$2:$D$146,4,0)=0,"SIN CECO",VLOOKUP(B3105,CECOS_SIN_IDENTIFICAR!$A$2:$D$146,4,0)))</f>
        <v>1336</v>
      </c>
      <c r="Z3105">
        <f t="shared" si="389"/>
        <v>1336</v>
      </c>
      <c r="AA3105" s="3" t="s">
        <v>52</v>
      </c>
      <c r="AB3105" t="str">
        <f t="shared" si="390"/>
        <v>e. Control de presupuesto-Soporte Administrativo</v>
      </c>
      <c r="AC3105" t="str">
        <f>VLOOKUP(AB3105,CODIFICACION_PREGUNTAS!$C$2:$D$35,2,0)</f>
        <v>SOPORTE_ADMON005</v>
      </c>
    </row>
    <row r="3106" spans="1:29" x14ac:dyDescent="0.25">
      <c r="A3106" s="3">
        <f t="shared" si="391"/>
        <v>3105</v>
      </c>
      <c r="B3106" s="3" t="s">
        <v>274</v>
      </c>
      <c r="C3106" s="32">
        <v>40969</v>
      </c>
      <c r="D3106" s="3" t="s">
        <v>52</v>
      </c>
      <c r="E3106" s="3"/>
      <c r="F3106" s="3"/>
      <c r="G3106" s="2" t="s">
        <v>17</v>
      </c>
      <c r="H3106" s="3" t="s">
        <v>18</v>
      </c>
      <c r="I3106" s="3">
        <v>4</v>
      </c>
      <c r="J3106" s="3" t="s">
        <v>183</v>
      </c>
      <c r="K3106" s="3"/>
      <c r="L3106" s="3"/>
      <c r="M3106" s="3"/>
      <c r="N3106" s="3"/>
      <c r="O3106" s="3"/>
      <c r="P3106" s="3"/>
      <c r="Q3106" s="3"/>
      <c r="R3106" s="3"/>
      <c r="S3106" s="3"/>
      <c r="T3106" s="3" t="str">
        <f t="shared" si="384"/>
        <v>SIN CECO</v>
      </c>
      <c r="U3106" s="3" t="str">
        <f t="shared" si="385"/>
        <v>NO</v>
      </c>
      <c r="V3106" t="str">
        <f t="shared" si="386"/>
        <v>REFORZAMIENTO CLÍNICA DEL COUNTRY 09-MAY-12-Soporte Directivo (Coordinador y Gerencia)</v>
      </c>
      <c r="W3106" s="53">
        <f t="shared" si="387"/>
        <v>4</v>
      </c>
      <c r="X3106">
        <f t="shared" si="388"/>
        <v>4</v>
      </c>
      <c r="Y3106">
        <f>IF(ISNA(VLOOKUP(B3106,CECOS_SIN_IDENTIFICAR!$A$2:$D$146,4,0)),"SIN CECO",IF(VLOOKUP(B3106,CECOS_SIN_IDENTIFICAR!$A$2:$D$146,4,0)=0,"SIN CECO",VLOOKUP(B3106,CECOS_SIN_IDENTIFICAR!$A$2:$D$146,4,0)))</f>
        <v>1336</v>
      </c>
      <c r="Z3106">
        <f t="shared" si="389"/>
        <v>1336</v>
      </c>
      <c r="AA3106" s="3" t="s">
        <v>52</v>
      </c>
      <c r="AB3106" t="str">
        <f t="shared" si="390"/>
        <v>a. Apoyo y presencia en el proyecto-Soporte Directivo (Coordinador y Gerencia)</v>
      </c>
      <c r="AC3106" t="str">
        <f>VLOOKUP(AB3106,CODIFICACION_PREGUNTAS!$C$2:$D$35,2,0)</f>
        <v>SOPORTE_DIR001</v>
      </c>
    </row>
    <row r="3107" spans="1:29" x14ac:dyDescent="0.25">
      <c r="A3107" s="3">
        <f t="shared" si="391"/>
        <v>3106</v>
      </c>
      <c r="B3107" s="3" t="s">
        <v>274</v>
      </c>
      <c r="C3107" s="32">
        <v>40969</v>
      </c>
      <c r="D3107" s="3" t="s">
        <v>52</v>
      </c>
      <c r="E3107" s="3"/>
      <c r="F3107" s="3"/>
      <c r="G3107" s="2" t="s">
        <v>19</v>
      </c>
      <c r="H3107" s="3" t="s">
        <v>18</v>
      </c>
      <c r="I3107" s="3">
        <v>4</v>
      </c>
      <c r="J3107" s="3" t="s">
        <v>183</v>
      </c>
      <c r="K3107" s="3"/>
      <c r="L3107" s="3"/>
      <c r="M3107" s="3"/>
      <c r="N3107" s="3"/>
      <c r="O3107" s="3"/>
      <c r="P3107" s="3"/>
      <c r="Q3107" s="3"/>
      <c r="R3107" s="3"/>
      <c r="S3107" s="3"/>
      <c r="T3107" s="3" t="str">
        <f t="shared" si="384"/>
        <v>SIN CECO</v>
      </c>
      <c r="U3107" s="3" t="str">
        <f t="shared" si="385"/>
        <v>NO</v>
      </c>
      <c r="V3107" t="str">
        <f t="shared" si="386"/>
        <v>REFORZAMIENTO CLÍNICA DEL COUNTRY 09-MAY-12-Soporte Directivo (Coordinador y Gerencia)</v>
      </c>
      <c r="W3107" s="53">
        <f t="shared" si="387"/>
        <v>4</v>
      </c>
      <c r="X3107">
        <f t="shared" si="388"/>
        <v>4</v>
      </c>
      <c r="Y3107">
        <f>IF(ISNA(VLOOKUP(B3107,CECOS_SIN_IDENTIFICAR!$A$2:$D$146,4,0)),"SIN CECO",IF(VLOOKUP(B3107,CECOS_SIN_IDENTIFICAR!$A$2:$D$146,4,0)=0,"SIN CECO",VLOOKUP(B3107,CECOS_SIN_IDENTIFICAR!$A$2:$D$146,4,0)))</f>
        <v>1336</v>
      </c>
      <c r="Z3107">
        <f t="shared" si="389"/>
        <v>1336</v>
      </c>
      <c r="AA3107" s="3" t="s">
        <v>52</v>
      </c>
      <c r="AB3107" t="str">
        <f t="shared" si="390"/>
        <v>b. Conocimiento del proyecto-Soporte Directivo (Coordinador y Gerencia)</v>
      </c>
      <c r="AC3107" t="str">
        <f>VLOOKUP(AB3107,CODIFICACION_PREGUNTAS!$C$2:$D$35,2,0)</f>
        <v>SOPORTE_DIR002</v>
      </c>
    </row>
    <row r="3108" spans="1:29" x14ac:dyDescent="0.25">
      <c r="A3108" s="3">
        <f t="shared" si="391"/>
        <v>3107</v>
      </c>
      <c r="B3108" s="3" t="s">
        <v>274</v>
      </c>
      <c r="C3108" s="32">
        <v>40969</v>
      </c>
      <c r="D3108" s="3" t="s">
        <v>52</v>
      </c>
      <c r="E3108" s="3"/>
      <c r="F3108" s="3"/>
      <c r="G3108" s="2" t="s">
        <v>20</v>
      </c>
      <c r="H3108" s="3" t="s">
        <v>18</v>
      </c>
      <c r="I3108" s="3">
        <v>4</v>
      </c>
      <c r="J3108" s="3" t="s">
        <v>183</v>
      </c>
      <c r="K3108" s="3"/>
      <c r="L3108" s="3"/>
      <c r="M3108" s="3"/>
      <c r="N3108" s="3"/>
      <c r="O3108" s="3"/>
      <c r="P3108" s="3"/>
      <c r="Q3108" s="3"/>
      <c r="R3108" s="3"/>
      <c r="S3108" s="3"/>
      <c r="T3108" s="3" t="str">
        <f t="shared" si="384"/>
        <v>SIN CECO</v>
      </c>
      <c r="U3108" s="3" t="str">
        <f t="shared" si="385"/>
        <v>NO</v>
      </c>
      <c r="V3108" t="str">
        <f t="shared" si="386"/>
        <v>REFORZAMIENTO CLÍNICA DEL COUNTRY 09-MAY-12-Soporte Directivo (Coordinador y Gerencia)</v>
      </c>
      <c r="W3108" s="53">
        <f t="shared" si="387"/>
        <v>4</v>
      </c>
      <c r="X3108">
        <f t="shared" si="388"/>
        <v>4</v>
      </c>
      <c r="Y3108">
        <f>IF(ISNA(VLOOKUP(B3108,CECOS_SIN_IDENTIFICAR!$A$2:$D$146,4,0)),"SIN CECO",IF(VLOOKUP(B3108,CECOS_SIN_IDENTIFICAR!$A$2:$D$146,4,0)=0,"SIN CECO",VLOOKUP(B3108,CECOS_SIN_IDENTIFICAR!$A$2:$D$146,4,0)))</f>
        <v>1336</v>
      </c>
      <c r="Z3108">
        <f t="shared" si="389"/>
        <v>1336</v>
      </c>
      <c r="AA3108" s="3" t="s">
        <v>52</v>
      </c>
      <c r="AB3108" t="str">
        <f t="shared" si="390"/>
        <v>c. Planteamiento de soluciones y manejo de conflictos-Soporte Directivo (Coordinador y Gerencia)</v>
      </c>
      <c r="AC3108" t="str">
        <f>VLOOKUP(AB3108,CODIFICACION_PREGUNTAS!$C$2:$D$35,2,0)</f>
        <v>SOPORTE_DIR003</v>
      </c>
    </row>
    <row r="3109" spans="1:29" x14ac:dyDescent="0.25">
      <c r="A3109" s="3">
        <f t="shared" si="391"/>
        <v>3108</v>
      </c>
      <c r="B3109" s="3" t="s">
        <v>274</v>
      </c>
      <c r="C3109" s="32">
        <v>40969</v>
      </c>
      <c r="D3109" s="3" t="s">
        <v>52</v>
      </c>
      <c r="E3109" s="3"/>
      <c r="F3109" s="3"/>
      <c r="G3109" s="2" t="s">
        <v>21</v>
      </c>
      <c r="H3109" s="3" t="s">
        <v>18</v>
      </c>
      <c r="I3109" s="3">
        <v>3</v>
      </c>
      <c r="J3109" s="3" t="s">
        <v>183</v>
      </c>
      <c r="K3109" s="3"/>
      <c r="L3109" s="3"/>
      <c r="M3109" s="3"/>
      <c r="N3109" s="3"/>
      <c r="O3109" s="3"/>
      <c r="P3109" s="3"/>
      <c r="Q3109" s="3"/>
      <c r="R3109" s="3"/>
      <c r="S3109" s="3"/>
      <c r="T3109" s="3" t="str">
        <f t="shared" si="384"/>
        <v>SIN CECO</v>
      </c>
      <c r="U3109" s="3" t="str">
        <f t="shared" si="385"/>
        <v>NO</v>
      </c>
      <c r="V3109" t="str">
        <f t="shared" si="386"/>
        <v>REFORZAMIENTO CLÍNICA DEL COUNTRY 09-MAY-12-Soporte Directivo (Coordinador y Gerencia)</v>
      </c>
      <c r="W3109" s="53">
        <f t="shared" si="387"/>
        <v>3</v>
      </c>
      <c r="X3109">
        <f t="shared" si="388"/>
        <v>3</v>
      </c>
      <c r="Y3109">
        <f>IF(ISNA(VLOOKUP(B3109,CECOS_SIN_IDENTIFICAR!$A$2:$D$146,4,0)),"SIN CECO",IF(VLOOKUP(B3109,CECOS_SIN_IDENTIFICAR!$A$2:$D$146,4,0)=0,"SIN CECO",VLOOKUP(B3109,CECOS_SIN_IDENTIFICAR!$A$2:$D$146,4,0)))</f>
        <v>1336</v>
      </c>
      <c r="Z3109">
        <f t="shared" si="389"/>
        <v>1336</v>
      </c>
      <c r="AA3109" s="3" t="s">
        <v>52</v>
      </c>
      <c r="AB3109" t="str">
        <f t="shared" si="390"/>
        <v>d. Cumplimiento de compromisos-Soporte Directivo (Coordinador y Gerencia)</v>
      </c>
      <c r="AC3109" t="str">
        <f>VLOOKUP(AB3109,CODIFICACION_PREGUNTAS!$C$2:$D$35,2,0)</f>
        <v>SOPORTE_DIR004</v>
      </c>
    </row>
    <row r="3110" spans="1:29" x14ac:dyDescent="0.25">
      <c r="A3110" s="3">
        <f t="shared" si="391"/>
        <v>3109</v>
      </c>
      <c r="B3110" s="3" t="s">
        <v>274</v>
      </c>
      <c r="C3110" s="32">
        <v>40969</v>
      </c>
      <c r="D3110" s="3" t="s">
        <v>52</v>
      </c>
      <c r="E3110" s="3"/>
      <c r="F3110" s="3"/>
      <c r="G3110" s="2" t="s">
        <v>22</v>
      </c>
      <c r="H3110" s="3" t="s">
        <v>18</v>
      </c>
      <c r="I3110" s="3">
        <v>4</v>
      </c>
      <c r="J3110" s="3" t="s">
        <v>183</v>
      </c>
      <c r="K3110" s="3"/>
      <c r="L3110" s="3"/>
      <c r="M3110" s="3"/>
      <c r="N3110" s="3"/>
      <c r="O3110" s="3"/>
      <c r="P3110" s="3"/>
      <c r="Q3110" s="3"/>
      <c r="R3110" s="3"/>
      <c r="S3110" s="3"/>
      <c r="T3110" s="3" t="str">
        <f t="shared" si="384"/>
        <v>SIN CECO</v>
      </c>
      <c r="U3110" s="3" t="str">
        <f t="shared" si="385"/>
        <v>NO</v>
      </c>
      <c r="V3110" t="str">
        <f t="shared" si="386"/>
        <v>REFORZAMIENTO CLÍNICA DEL COUNTRY 09-MAY-12-Soporte Directivo (Coordinador y Gerencia)</v>
      </c>
      <c r="W3110" s="53">
        <f t="shared" si="387"/>
        <v>4</v>
      </c>
      <c r="X3110">
        <f t="shared" si="388"/>
        <v>4</v>
      </c>
      <c r="Y3110">
        <f>IF(ISNA(VLOOKUP(B3110,CECOS_SIN_IDENTIFICAR!$A$2:$D$146,4,0)),"SIN CECO",IF(VLOOKUP(B3110,CECOS_SIN_IDENTIFICAR!$A$2:$D$146,4,0)=0,"SIN CECO",VLOOKUP(B3110,CECOS_SIN_IDENTIFICAR!$A$2:$D$146,4,0)))</f>
        <v>1336</v>
      </c>
      <c r="Z3110">
        <f t="shared" si="389"/>
        <v>1336</v>
      </c>
      <c r="AA3110" s="3" t="s">
        <v>52</v>
      </c>
      <c r="AB3110" t="str">
        <f t="shared" si="390"/>
        <v>e. Manejo del cliente-Soporte Directivo (Coordinador y Gerencia)</v>
      </c>
      <c r="AC3110" t="str">
        <f>VLOOKUP(AB3110,CODIFICACION_PREGUNTAS!$C$2:$D$35,2,0)</f>
        <v>SOPORTE_DIR005</v>
      </c>
    </row>
    <row r="3111" spans="1:29" x14ac:dyDescent="0.25">
      <c r="A3111" s="3">
        <f t="shared" si="391"/>
        <v>3110</v>
      </c>
      <c r="B3111" s="3" t="s">
        <v>274</v>
      </c>
      <c r="C3111" s="32">
        <v>40969</v>
      </c>
      <c r="D3111" s="3" t="s">
        <v>52</v>
      </c>
      <c r="E3111" s="3"/>
      <c r="F3111" s="3"/>
      <c r="G3111" s="2" t="s">
        <v>23</v>
      </c>
      <c r="H3111" s="3" t="s">
        <v>24</v>
      </c>
      <c r="I3111" s="3">
        <v>4</v>
      </c>
      <c r="J3111" s="3" t="s">
        <v>183</v>
      </c>
      <c r="K3111" s="3"/>
      <c r="L3111" s="3"/>
      <c r="M3111" s="3"/>
      <c r="N3111" s="3"/>
      <c r="O3111" s="3"/>
      <c r="P3111" s="3"/>
      <c r="Q3111" s="3"/>
      <c r="R3111" s="3"/>
      <c r="S3111" s="3"/>
      <c r="T3111" s="3" t="str">
        <f t="shared" si="384"/>
        <v>SIN CECO</v>
      </c>
      <c r="U3111" s="3" t="str">
        <f t="shared" si="385"/>
        <v>NO</v>
      </c>
      <c r="V3111" t="str">
        <f t="shared" si="386"/>
        <v>REFORZAMIENTO CLÍNICA DEL COUNTRY 09-MAY-12-Personal que presta el servicio en obra</v>
      </c>
      <c r="W3111" s="53">
        <f t="shared" si="387"/>
        <v>4</v>
      </c>
      <c r="X3111">
        <f t="shared" si="388"/>
        <v>4</v>
      </c>
      <c r="Y3111">
        <f>IF(ISNA(VLOOKUP(B3111,CECOS_SIN_IDENTIFICAR!$A$2:$D$146,4,0)),"SIN CECO",IF(VLOOKUP(B3111,CECOS_SIN_IDENTIFICAR!$A$2:$D$146,4,0)=0,"SIN CECO",VLOOKUP(B3111,CECOS_SIN_IDENTIFICAR!$A$2:$D$146,4,0)))</f>
        <v>1336</v>
      </c>
      <c r="Z3111">
        <f t="shared" si="389"/>
        <v>1336</v>
      </c>
      <c r="AA3111" s="3" t="s">
        <v>52</v>
      </c>
      <c r="AB3111" t="str">
        <f t="shared" si="390"/>
        <v>a. Idoneidad del personal-Personal que presta el servicio en obra</v>
      </c>
      <c r="AC3111" t="str">
        <f>VLOOKUP(AB3111,CODIFICACION_PREGUNTAS!$C$2:$D$35,2,0)</f>
        <v>PERSONAL001</v>
      </c>
    </row>
    <row r="3112" spans="1:29" x14ac:dyDescent="0.25">
      <c r="A3112" s="3">
        <f t="shared" si="391"/>
        <v>3111</v>
      </c>
      <c r="B3112" s="3" t="s">
        <v>274</v>
      </c>
      <c r="C3112" s="32">
        <v>40969</v>
      </c>
      <c r="D3112" s="3" t="s">
        <v>52</v>
      </c>
      <c r="E3112" s="3"/>
      <c r="F3112" s="3"/>
      <c r="G3112" s="2" t="s">
        <v>25</v>
      </c>
      <c r="H3112" s="3" t="s">
        <v>24</v>
      </c>
      <c r="I3112" s="3">
        <v>4</v>
      </c>
      <c r="J3112" s="3" t="s">
        <v>183</v>
      </c>
      <c r="K3112" s="3"/>
      <c r="L3112" s="3"/>
      <c r="M3112" s="3"/>
      <c r="N3112" s="3"/>
      <c r="O3112" s="3"/>
      <c r="P3112" s="3"/>
      <c r="Q3112" s="3"/>
      <c r="R3112" s="3"/>
      <c r="S3112" s="3"/>
      <c r="T3112" s="3" t="str">
        <f t="shared" si="384"/>
        <v>SIN CECO</v>
      </c>
      <c r="U3112" s="3" t="str">
        <f t="shared" si="385"/>
        <v>NO</v>
      </c>
      <c r="V3112" t="str">
        <f t="shared" si="386"/>
        <v>REFORZAMIENTO CLÍNICA DEL COUNTRY 09-MAY-12-Personal que presta el servicio en obra</v>
      </c>
      <c r="W3112" s="53">
        <f t="shared" si="387"/>
        <v>4</v>
      </c>
      <c r="X3112">
        <f t="shared" si="388"/>
        <v>4</v>
      </c>
      <c r="Y3112">
        <f>IF(ISNA(VLOOKUP(B3112,CECOS_SIN_IDENTIFICAR!$A$2:$D$146,4,0)),"SIN CECO",IF(VLOOKUP(B3112,CECOS_SIN_IDENTIFICAR!$A$2:$D$146,4,0)=0,"SIN CECO",VLOOKUP(B3112,CECOS_SIN_IDENTIFICAR!$A$2:$D$146,4,0)))</f>
        <v>1336</v>
      </c>
      <c r="Z3112">
        <f t="shared" si="389"/>
        <v>1336</v>
      </c>
      <c r="AA3112" s="3" t="s">
        <v>52</v>
      </c>
      <c r="AB3112" t="str">
        <f t="shared" si="390"/>
        <v>b. Oportuna atención al cliente-Personal que presta el servicio en obra</v>
      </c>
      <c r="AC3112" t="str">
        <f>VLOOKUP(AB3112,CODIFICACION_PREGUNTAS!$C$2:$D$35,2,0)</f>
        <v>PERSONAL002</v>
      </c>
    </row>
    <row r="3113" spans="1:29" x14ac:dyDescent="0.25">
      <c r="A3113" s="3">
        <f t="shared" si="391"/>
        <v>3112</v>
      </c>
      <c r="B3113" s="3" t="s">
        <v>274</v>
      </c>
      <c r="C3113" s="32">
        <v>40969</v>
      </c>
      <c r="D3113" s="3" t="s">
        <v>52</v>
      </c>
      <c r="E3113" s="3"/>
      <c r="F3113" s="3"/>
      <c r="G3113" s="2" t="s">
        <v>26</v>
      </c>
      <c r="H3113" s="3" t="s">
        <v>24</v>
      </c>
      <c r="I3113" s="3">
        <v>4</v>
      </c>
      <c r="J3113" s="3" t="s">
        <v>183</v>
      </c>
      <c r="K3113" s="3"/>
      <c r="L3113" s="3"/>
      <c r="M3113" s="3"/>
      <c r="N3113" s="3"/>
      <c r="O3113" s="3"/>
      <c r="P3113" s="3"/>
      <c r="Q3113" s="3"/>
      <c r="R3113" s="3"/>
      <c r="S3113" s="3"/>
      <c r="T3113" s="3" t="str">
        <f t="shared" si="384"/>
        <v>SIN CECO</v>
      </c>
      <c r="U3113" s="3" t="str">
        <f t="shared" si="385"/>
        <v>NO</v>
      </c>
      <c r="V3113" t="str">
        <f t="shared" si="386"/>
        <v>REFORZAMIENTO CLÍNICA DEL COUNTRY 09-MAY-12-Personal que presta el servicio en obra</v>
      </c>
      <c r="W3113" s="53">
        <f t="shared" si="387"/>
        <v>4</v>
      </c>
      <c r="X3113">
        <f t="shared" si="388"/>
        <v>4</v>
      </c>
      <c r="Y3113">
        <f>IF(ISNA(VLOOKUP(B3113,CECOS_SIN_IDENTIFICAR!$A$2:$D$146,4,0)),"SIN CECO",IF(VLOOKUP(B3113,CECOS_SIN_IDENTIFICAR!$A$2:$D$146,4,0)=0,"SIN CECO",VLOOKUP(B3113,CECOS_SIN_IDENTIFICAR!$A$2:$D$146,4,0)))</f>
        <v>1336</v>
      </c>
      <c r="Z3113">
        <f t="shared" si="389"/>
        <v>1336</v>
      </c>
      <c r="AA3113" s="3" t="s">
        <v>52</v>
      </c>
      <c r="AB3113" t="str">
        <f t="shared" si="390"/>
        <v>c. Compromiso con el proyecto-Personal que presta el servicio en obra</v>
      </c>
      <c r="AC3113" t="str">
        <f>VLOOKUP(AB3113,CODIFICACION_PREGUNTAS!$C$2:$D$35,2,0)</f>
        <v>PERSONAL003</v>
      </c>
    </row>
    <row r="3114" spans="1:29" x14ac:dyDescent="0.25">
      <c r="A3114" s="3">
        <f t="shared" si="391"/>
        <v>3113</v>
      </c>
      <c r="B3114" s="3" t="s">
        <v>274</v>
      </c>
      <c r="C3114" s="32">
        <v>40969</v>
      </c>
      <c r="D3114" s="3" t="s">
        <v>52</v>
      </c>
      <c r="E3114" s="3"/>
      <c r="F3114" s="3"/>
      <c r="G3114" s="2" t="s">
        <v>21</v>
      </c>
      <c r="H3114" s="3" t="s">
        <v>24</v>
      </c>
      <c r="I3114" s="3">
        <v>4</v>
      </c>
      <c r="J3114" s="3" t="s">
        <v>183</v>
      </c>
      <c r="K3114" s="3"/>
      <c r="L3114" s="3"/>
      <c r="M3114" s="3"/>
      <c r="N3114" s="3"/>
      <c r="O3114" s="3"/>
      <c r="P3114" s="3"/>
      <c r="Q3114" s="3"/>
      <c r="R3114" s="3"/>
      <c r="S3114" s="3"/>
      <c r="T3114" s="3" t="str">
        <f t="shared" si="384"/>
        <v>SIN CECO</v>
      </c>
      <c r="U3114" s="3" t="str">
        <f t="shared" si="385"/>
        <v>NO</v>
      </c>
      <c r="V3114" t="str">
        <f t="shared" si="386"/>
        <v>REFORZAMIENTO CLÍNICA DEL COUNTRY 09-MAY-12-Personal que presta el servicio en obra</v>
      </c>
      <c r="W3114" s="53">
        <f t="shared" si="387"/>
        <v>4</v>
      </c>
      <c r="X3114">
        <f t="shared" si="388"/>
        <v>4</v>
      </c>
      <c r="Y3114">
        <f>IF(ISNA(VLOOKUP(B3114,CECOS_SIN_IDENTIFICAR!$A$2:$D$146,4,0)),"SIN CECO",IF(VLOOKUP(B3114,CECOS_SIN_IDENTIFICAR!$A$2:$D$146,4,0)=0,"SIN CECO",VLOOKUP(B3114,CECOS_SIN_IDENTIFICAR!$A$2:$D$146,4,0)))</f>
        <v>1336</v>
      </c>
      <c r="Z3114">
        <f t="shared" si="389"/>
        <v>1336</v>
      </c>
      <c r="AA3114" s="3" t="s">
        <v>52</v>
      </c>
      <c r="AB3114" t="str">
        <f t="shared" si="390"/>
        <v>d. Cumplimiento de compromisos-Personal que presta el servicio en obra</v>
      </c>
      <c r="AC3114" t="str">
        <f>VLOOKUP(AB3114,CODIFICACION_PREGUNTAS!$C$2:$D$35,2,0)</f>
        <v>PERSONAL004</v>
      </c>
    </row>
    <row r="3115" spans="1:29" x14ac:dyDescent="0.25">
      <c r="A3115" s="3">
        <f t="shared" si="391"/>
        <v>3114</v>
      </c>
      <c r="B3115" s="3" t="s">
        <v>274</v>
      </c>
      <c r="C3115" s="32">
        <v>40969</v>
      </c>
      <c r="D3115" s="3" t="s">
        <v>52</v>
      </c>
      <c r="E3115" s="3"/>
      <c r="F3115" s="3"/>
      <c r="G3115" s="2" t="s">
        <v>27</v>
      </c>
      <c r="H3115" s="3" t="s">
        <v>24</v>
      </c>
      <c r="I3115" s="3">
        <v>4</v>
      </c>
      <c r="J3115" s="3" t="s">
        <v>183</v>
      </c>
      <c r="K3115" s="3"/>
      <c r="L3115" s="3"/>
      <c r="M3115" s="3"/>
      <c r="N3115" s="3"/>
      <c r="O3115" s="3"/>
      <c r="P3115" s="3"/>
      <c r="Q3115" s="3"/>
      <c r="R3115" s="3"/>
      <c r="S3115" s="3"/>
      <c r="T3115" s="3" t="str">
        <f t="shared" si="384"/>
        <v>SIN CECO</v>
      </c>
      <c r="U3115" s="3" t="str">
        <f t="shared" si="385"/>
        <v>NO</v>
      </c>
      <c r="V3115" t="str">
        <f t="shared" si="386"/>
        <v>REFORZAMIENTO CLÍNICA DEL COUNTRY 09-MAY-12-Personal que presta el servicio en obra</v>
      </c>
      <c r="W3115" s="53">
        <f t="shared" si="387"/>
        <v>4</v>
      </c>
      <c r="X3115">
        <f t="shared" si="388"/>
        <v>4</v>
      </c>
      <c r="Y3115">
        <f>IF(ISNA(VLOOKUP(B3115,CECOS_SIN_IDENTIFICAR!$A$2:$D$146,4,0)),"SIN CECO",IF(VLOOKUP(B3115,CECOS_SIN_IDENTIFICAR!$A$2:$D$146,4,0)=0,"SIN CECO",VLOOKUP(B3115,CECOS_SIN_IDENTIFICAR!$A$2:$D$146,4,0)))</f>
        <v>1336</v>
      </c>
      <c r="Z3115">
        <f t="shared" si="389"/>
        <v>1336</v>
      </c>
      <c r="AA3115" s="3" t="s">
        <v>52</v>
      </c>
      <c r="AB3115" t="str">
        <f t="shared" si="390"/>
        <v>e. Proactividad en desarrollo de funciones-Personal que presta el servicio en obra</v>
      </c>
      <c r="AC3115" t="str">
        <f>VLOOKUP(AB3115,CODIFICACION_PREGUNTAS!$C$2:$D$35,2,0)</f>
        <v>PERSONAL005</v>
      </c>
    </row>
    <row r="3116" spans="1:29" x14ac:dyDescent="0.25">
      <c r="A3116" s="3">
        <f t="shared" si="391"/>
        <v>3115</v>
      </c>
      <c r="B3116" s="3" t="s">
        <v>274</v>
      </c>
      <c r="C3116" s="32">
        <v>40969</v>
      </c>
      <c r="D3116" s="3" t="s">
        <v>52</v>
      </c>
      <c r="E3116" s="3"/>
      <c r="F3116" s="3"/>
      <c r="G3116" s="2" t="s">
        <v>28</v>
      </c>
      <c r="H3116" s="2" t="s">
        <v>29</v>
      </c>
      <c r="I3116" s="3">
        <v>4</v>
      </c>
      <c r="J3116" s="3" t="s">
        <v>183</v>
      </c>
      <c r="K3116" s="3"/>
      <c r="L3116" s="3"/>
      <c r="M3116" s="3"/>
      <c r="N3116" s="3"/>
      <c r="O3116" s="3"/>
      <c r="P3116" s="3"/>
      <c r="Q3116" s="3"/>
      <c r="R3116" s="3"/>
      <c r="S3116" s="3"/>
      <c r="T3116" s="3" t="str">
        <f t="shared" si="384"/>
        <v>SIN CECO</v>
      </c>
      <c r="U3116" s="3" t="str">
        <f t="shared" si="385"/>
        <v>NO</v>
      </c>
      <c r="V3116" t="str">
        <f t="shared" si="386"/>
        <v>REFORZAMIENTO CLÍNICA DEL COUNTRY 09-MAY-12-Productos Asociados de PAYC (Informes, Control de presupuesto y Programación y actas)</v>
      </c>
      <c r="W3116" s="53">
        <f t="shared" si="387"/>
        <v>4</v>
      </c>
      <c r="X3116">
        <f t="shared" si="388"/>
        <v>4</v>
      </c>
      <c r="Y3116">
        <f>IF(ISNA(VLOOKUP(B3116,CECOS_SIN_IDENTIFICAR!$A$2:$D$146,4,0)),"SIN CECO",IF(VLOOKUP(B3116,CECOS_SIN_IDENTIFICAR!$A$2:$D$146,4,0)=0,"SIN CECO",VLOOKUP(B3116,CECOS_SIN_IDENTIFICAR!$A$2:$D$146,4,0)))</f>
        <v>1336</v>
      </c>
      <c r="Z3116">
        <f t="shared" si="389"/>
        <v>1336</v>
      </c>
      <c r="AA3116" s="3" t="s">
        <v>52</v>
      </c>
      <c r="AB3116" t="str">
        <f t="shared" si="390"/>
        <v>a. Calidad del Contenido-Productos Asociados de PAYC (Informes, Control de presupuesto y Programación y actas)</v>
      </c>
      <c r="AC3116" t="str">
        <f>VLOOKUP(AB3116,CODIFICACION_PREGUNTAS!$C$2:$D$35,2,0)</f>
        <v>PRODUCTOS001</v>
      </c>
    </row>
    <row r="3117" spans="1:29" x14ac:dyDescent="0.25">
      <c r="A3117" s="3">
        <f t="shared" si="391"/>
        <v>3116</v>
      </c>
      <c r="B3117" s="3" t="s">
        <v>274</v>
      </c>
      <c r="C3117" s="32">
        <v>40969</v>
      </c>
      <c r="D3117" s="3" t="s">
        <v>52</v>
      </c>
      <c r="E3117" s="3"/>
      <c r="F3117" s="3"/>
      <c r="G3117" s="2" t="s">
        <v>30</v>
      </c>
      <c r="H3117" s="2" t="s">
        <v>29</v>
      </c>
      <c r="I3117" s="3">
        <v>4</v>
      </c>
      <c r="J3117" s="3" t="s">
        <v>183</v>
      </c>
      <c r="K3117" s="3"/>
      <c r="L3117" s="3"/>
      <c r="M3117" s="3"/>
      <c r="N3117" s="3"/>
      <c r="O3117" s="3"/>
      <c r="P3117" s="3"/>
      <c r="Q3117" s="3"/>
      <c r="R3117" s="3"/>
      <c r="S3117" s="3"/>
      <c r="T3117" s="3" t="str">
        <f t="shared" si="384"/>
        <v>SIN CECO</v>
      </c>
      <c r="U3117" s="3" t="str">
        <f t="shared" si="385"/>
        <v>NO</v>
      </c>
      <c r="V3117" t="str">
        <f t="shared" si="386"/>
        <v>REFORZAMIENTO CLÍNICA DEL COUNTRY 09-MAY-12-Productos Asociados de PAYC (Informes, Control de presupuesto y Programación y actas)</v>
      </c>
      <c r="W3117" s="53">
        <f t="shared" si="387"/>
        <v>4</v>
      </c>
      <c r="X3117">
        <f t="shared" si="388"/>
        <v>4</v>
      </c>
      <c r="Y3117">
        <f>IF(ISNA(VLOOKUP(B3117,CECOS_SIN_IDENTIFICAR!$A$2:$D$146,4,0)),"SIN CECO",IF(VLOOKUP(B3117,CECOS_SIN_IDENTIFICAR!$A$2:$D$146,4,0)=0,"SIN CECO",VLOOKUP(B3117,CECOS_SIN_IDENTIFICAR!$A$2:$D$146,4,0)))</f>
        <v>1336</v>
      </c>
      <c r="Z3117">
        <f t="shared" si="389"/>
        <v>1336</v>
      </c>
      <c r="AA3117" s="3" t="s">
        <v>52</v>
      </c>
      <c r="AB3117" t="str">
        <f t="shared" si="390"/>
        <v>b. Claridad del Contenido-Productos Asociados de PAYC (Informes, Control de presupuesto y Programación y actas)</v>
      </c>
      <c r="AC3117" t="str">
        <f>VLOOKUP(AB3117,CODIFICACION_PREGUNTAS!$C$2:$D$35,2,0)</f>
        <v>PRODUCTOS002</v>
      </c>
    </row>
    <row r="3118" spans="1:29" x14ac:dyDescent="0.25">
      <c r="A3118" s="3">
        <f t="shared" si="391"/>
        <v>3117</v>
      </c>
      <c r="B3118" s="3" t="s">
        <v>274</v>
      </c>
      <c r="C3118" s="32">
        <v>40969</v>
      </c>
      <c r="D3118" s="3" t="s">
        <v>52</v>
      </c>
      <c r="E3118" s="3"/>
      <c r="F3118" s="3"/>
      <c r="G3118" s="2" t="s">
        <v>31</v>
      </c>
      <c r="H3118" s="2" t="s">
        <v>29</v>
      </c>
      <c r="I3118" s="3">
        <v>3</v>
      </c>
      <c r="J3118" s="3" t="s">
        <v>183</v>
      </c>
      <c r="K3118" s="3"/>
      <c r="L3118" s="3"/>
      <c r="M3118" s="3"/>
      <c r="N3118" s="3"/>
      <c r="O3118" s="3"/>
      <c r="P3118" s="3"/>
      <c r="Q3118" s="3"/>
      <c r="R3118" s="3"/>
      <c r="S3118" s="3"/>
      <c r="T3118" s="3" t="str">
        <f t="shared" si="384"/>
        <v>SIN CECO</v>
      </c>
      <c r="U3118" s="3" t="str">
        <f t="shared" si="385"/>
        <v>NO</v>
      </c>
      <c r="V3118" t="str">
        <f t="shared" si="386"/>
        <v>REFORZAMIENTO CLÍNICA DEL COUNTRY 09-MAY-12-Productos Asociados de PAYC (Informes, Control de presupuesto y Programación y actas)</v>
      </c>
      <c r="W3118" s="53">
        <f t="shared" si="387"/>
        <v>3</v>
      </c>
      <c r="X3118">
        <f t="shared" si="388"/>
        <v>3</v>
      </c>
      <c r="Y3118">
        <f>IF(ISNA(VLOOKUP(B3118,CECOS_SIN_IDENTIFICAR!$A$2:$D$146,4,0)),"SIN CECO",IF(VLOOKUP(B3118,CECOS_SIN_IDENTIFICAR!$A$2:$D$146,4,0)=0,"SIN CECO",VLOOKUP(B3118,CECOS_SIN_IDENTIFICAR!$A$2:$D$146,4,0)))</f>
        <v>1336</v>
      </c>
      <c r="Z3118">
        <f t="shared" si="389"/>
        <v>1336</v>
      </c>
      <c r="AA3118" s="3" t="s">
        <v>52</v>
      </c>
      <c r="AB3118" t="str">
        <f t="shared" si="390"/>
        <v>c. Oportunidad en la entrega-Productos Asociados de PAYC (Informes, Control de presupuesto y Programación y actas)</v>
      </c>
      <c r="AC3118" t="str">
        <f>VLOOKUP(AB3118,CODIFICACION_PREGUNTAS!$C$2:$D$35,2,0)</f>
        <v>PRODUCTOS003</v>
      </c>
    </row>
    <row r="3119" spans="1:29" x14ac:dyDescent="0.25">
      <c r="A3119" s="3">
        <f t="shared" si="391"/>
        <v>3118</v>
      </c>
      <c r="B3119" s="3" t="s">
        <v>274</v>
      </c>
      <c r="C3119" s="32">
        <v>40969</v>
      </c>
      <c r="D3119" s="3" t="s">
        <v>52</v>
      </c>
      <c r="E3119" s="3"/>
      <c r="F3119" s="3"/>
      <c r="G3119" s="2" t="s">
        <v>32</v>
      </c>
      <c r="H3119" s="2" t="s">
        <v>29</v>
      </c>
      <c r="I3119" s="3">
        <v>4</v>
      </c>
      <c r="J3119" s="3" t="s">
        <v>183</v>
      </c>
      <c r="K3119" s="3"/>
      <c r="L3119" s="3"/>
      <c r="M3119" s="3"/>
      <c r="N3119" s="3"/>
      <c r="O3119" s="3"/>
      <c r="P3119" s="3"/>
      <c r="Q3119" s="3"/>
      <c r="R3119" s="3"/>
      <c r="S3119" s="3"/>
      <c r="T3119" s="3" t="str">
        <f t="shared" si="384"/>
        <v>SIN CECO</v>
      </c>
      <c r="U3119" s="3" t="str">
        <f t="shared" si="385"/>
        <v>NO</v>
      </c>
      <c r="V3119" t="str">
        <f t="shared" si="386"/>
        <v>REFORZAMIENTO CLÍNICA DEL COUNTRY 09-MAY-12-Productos Asociados de PAYC (Informes, Control de presupuesto y Programación y actas)</v>
      </c>
      <c r="W3119" s="53">
        <f t="shared" si="387"/>
        <v>4</v>
      </c>
      <c r="X3119">
        <f t="shared" si="388"/>
        <v>4</v>
      </c>
      <c r="Y3119">
        <f>IF(ISNA(VLOOKUP(B3119,CECOS_SIN_IDENTIFICAR!$A$2:$D$146,4,0)),"SIN CECO",IF(VLOOKUP(B3119,CECOS_SIN_IDENTIFICAR!$A$2:$D$146,4,0)=0,"SIN CECO",VLOOKUP(B3119,CECOS_SIN_IDENTIFICAR!$A$2:$D$146,4,0)))</f>
        <v>1336</v>
      </c>
      <c r="Z3119">
        <f t="shared" si="389"/>
        <v>1336</v>
      </c>
      <c r="AA3119" s="3" t="s">
        <v>52</v>
      </c>
      <c r="AB3119" t="str">
        <f t="shared" si="390"/>
        <v>d. Precisión de la información-Productos Asociados de PAYC (Informes, Control de presupuesto y Programación y actas)</v>
      </c>
      <c r="AC3119" t="str">
        <f>VLOOKUP(AB3119,CODIFICACION_PREGUNTAS!$C$2:$D$35,2,0)</f>
        <v>PRODUCTOS004</v>
      </c>
    </row>
    <row r="3120" spans="1:29" x14ac:dyDescent="0.25">
      <c r="A3120" s="3">
        <f t="shared" si="391"/>
        <v>3119</v>
      </c>
      <c r="B3120" s="3" t="s">
        <v>274</v>
      </c>
      <c r="C3120" s="32">
        <v>40969</v>
      </c>
      <c r="D3120" s="3" t="s">
        <v>52</v>
      </c>
      <c r="E3120" s="3"/>
      <c r="F3120" s="3"/>
      <c r="G3120" s="2" t="s">
        <v>33</v>
      </c>
      <c r="H3120" s="2" t="s">
        <v>29</v>
      </c>
      <c r="I3120" s="3">
        <v>4</v>
      </c>
      <c r="J3120" s="3" t="s">
        <v>183</v>
      </c>
      <c r="K3120" s="3"/>
      <c r="L3120" s="3"/>
      <c r="M3120" s="3"/>
      <c r="N3120" s="3"/>
      <c r="O3120" s="3"/>
      <c r="P3120" s="3"/>
      <c r="Q3120" s="3"/>
      <c r="R3120" s="3"/>
      <c r="S3120" s="3"/>
      <c r="T3120" s="3" t="str">
        <f t="shared" si="384"/>
        <v>SIN CECO</v>
      </c>
      <c r="U3120" s="3" t="str">
        <f t="shared" si="385"/>
        <v>NO</v>
      </c>
      <c r="V3120" t="str">
        <f t="shared" si="386"/>
        <v>REFORZAMIENTO CLÍNICA DEL COUNTRY 09-MAY-12-Productos Asociados de PAYC (Informes, Control de presupuesto y Programación y actas)</v>
      </c>
      <c r="W3120" s="53">
        <f t="shared" si="387"/>
        <v>4</v>
      </c>
      <c r="X3120">
        <f t="shared" si="388"/>
        <v>4</v>
      </c>
      <c r="Y3120">
        <f>IF(ISNA(VLOOKUP(B3120,CECOS_SIN_IDENTIFICAR!$A$2:$D$146,4,0)),"SIN CECO",IF(VLOOKUP(B3120,CECOS_SIN_IDENTIFICAR!$A$2:$D$146,4,0)=0,"SIN CECO",VLOOKUP(B3120,CECOS_SIN_IDENTIFICAR!$A$2:$D$146,4,0)))</f>
        <v>1336</v>
      </c>
      <c r="Z3120">
        <f t="shared" si="389"/>
        <v>1336</v>
      </c>
      <c r="AA3120" s="3" t="s">
        <v>52</v>
      </c>
      <c r="AB3120" t="str">
        <f t="shared" si="390"/>
        <v>e. Diagramación-Productos Asociados de PAYC (Informes, Control de presupuesto y Programación y actas)</v>
      </c>
      <c r="AC3120" t="str">
        <f>VLOOKUP(AB3120,CODIFICACION_PREGUNTAS!$C$2:$D$35,2,0)</f>
        <v>PRODUCTOS005</v>
      </c>
    </row>
    <row r="3121" spans="1:29" x14ac:dyDescent="0.25">
      <c r="A3121" s="3">
        <f t="shared" si="391"/>
        <v>3120</v>
      </c>
      <c r="B3121" s="3" t="s">
        <v>274</v>
      </c>
      <c r="C3121" s="32">
        <v>40969</v>
      </c>
      <c r="D3121" s="3" t="s">
        <v>52</v>
      </c>
      <c r="E3121" s="3"/>
      <c r="F3121" s="3"/>
      <c r="G3121" s="2" t="s">
        <v>34</v>
      </c>
      <c r="H3121" s="2" t="s">
        <v>35</v>
      </c>
      <c r="I3121" s="3">
        <v>4</v>
      </c>
      <c r="J3121" s="3" t="s">
        <v>183</v>
      </c>
      <c r="K3121" s="3"/>
      <c r="L3121" s="3"/>
      <c r="M3121" s="3"/>
      <c r="N3121" s="3"/>
      <c r="O3121" s="3"/>
      <c r="P3121" s="3"/>
      <c r="Q3121" s="3"/>
      <c r="R3121" s="3"/>
      <c r="S3121" s="3"/>
      <c r="T3121" s="3" t="str">
        <f t="shared" si="384"/>
        <v>SIN CECO</v>
      </c>
      <c r="U3121" s="3" t="str">
        <f t="shared" si="385"/>
        <v>NO</v>
      </c>
      <c r="V3121" t="str">
        <f t="shared" si="386"/>
        <v>REFORZAMIENTO CLÍNICA DEL COUNTRY 09-MAY-12-Compromisos Pactados</v>
      </c>
      <c r="W3121" s="53">
        <f t="shared" si="387"/>
        <v>4</v>
      </c>
      <c r="X3121">
        <f t="shared" si="388"/>
        <v>4</v>
      </c>
      <c r="Y3121">
        <f>IF(ISNA(VLOOKUP(B3121,CECOS_SIN_IDENTIFICAR!$A$2:$D$146,4,0)),"SIN CECO",IF(VLOOKUP(B3121,CECOS_SIN_IDENTIFICAR!$A$2:$D$146,4,0)=0,"SIN CECO",VLOOKUP(B3121,CECOS_SIN_IDENTIFICAR!$A$2:$D$146,4,0)))</f>
        <v>1336</v>
      </c>
      <c r="Z3121">
        <f t="shared" si="389"/>
        <v>1336</v>
      </c>
      <c r="AA3121" s="3" t="s">
        <v>52</v>
      </c>
      <c r="AB3121" t="str">
        <f t="shared" si="390"/>
        <v>a. Cumplimiento-Compromisos Pactados</v>
      </c>
      <c r="AC3121" t="str">
        <f>VLOOKUP(AB3121,CODIFICACION_PREGUNTAS!$C$2:$D$35,2,0)</f>
        <v>COMPROMISOS001</v>
      </c>
    </row>
    <row r="3122" spans="1:29" x14ac:dyDescent="0.25">
      <c r="A3122" s="3">
        <f t="shared" si="391"/>
        <v>3121</v>
      </c>
      <c r="B3122" s="3" t="s">
        <v>274</v>
      </c>
      <c r="C3122" s="32">
        <v>40969</v>
      </c>
      <c r="D3122" s="3" t="s">
        <v>52</v>
      </c>
      <c r="E3122" s="3"/>
      <c r="F3122" s="3"/>
      <c r="G3122" s="2" t="s">
        <v>36</v>
      </c>
      <c r="H3122" s="2" t="s">
        <v>35</v>
      </c>
      <c r="I3122" s="3">
        <v>3</v>
      </c>
      <c r="J3122" s="3" t="s">
        <v>183</v>
      </c>
      <c r="K3122" s="3"/>
      <c r="L3122" s="3"/>
      <c r="M3122" s="3"/>
      <c r="N3122" s="3"/>
      <c r="O3122" s="3"/>
      <c r="P3122" s="3"/>
      <c r="Q3122" s="3"/>
      <c r="R3122" s="3"/>
      <c r="S3122" s="3"/>
      <c r="T3122" s="3" t="str">
        <f t="shared" si="384"/>
        <v>SIN CECO</v>
      </c>
      <c r="U3122" s="3" t="str">
        <f t="shared" si="385"/>
        <v>NO</v>
      </c>
      <c r="V3122" t="str">
        <f t="shared" si="386"/>
        <v>REFORZAMIENTO CLÍNICA DEL COUNTRY 09-MAY-12-Compromisos Pactados</v>
      </c>
      <c r="W3122" s="53">
        <f t="shared" si="387"/>
        <v>3</v>
      </c>
      <c r="X3122">
        <f t="shared" si="388"/>
        <v>3</v>
      </c>
      <c r="Y3122">
        <f>IF(ISNA(VLOOKUP(B3122,CECOS_SIN_IDENTIFICAR!$A$2:$D$146,4,0)),"SIN CECO",IF(VLOOKUP(B3122,CECOS_SIN_IDENTIFICAR!$A$2:$D$146,4,0)=0,"SIN CECO",VLOOKUP(B3122,CECOS_SIN_IDENTIFICAR!$A$2:$D$146,4,0)))</f>
        <v>1336</v>
      </c>
      <c r="Z3122">
        <f t="shared" si="389"/>
        <v>1336</v>
      </c>
      <c r="AA3122" s="3" t="s">
        <v>52</v>
      </c>
      <c r="AB3122" t="str">
        <f t="shared" si="390"/>
        <v>b. Satisface expectativas-Compromisos Pactados</v>
      </c>
      <c r="AC3122" t="str">
        <f>VLOOKUP(AB3122,CODIFICACION_PREGUNTAS!$C$2:$D$35,2,0)</f>
        <v>COMPROMISOS002</v>
      </c>
    </row>
    <row r="3123" spans="1:29" x14ac:dyDescent="0.25">
      <c r="A3123" s="3">
        <f t="shared" si="391"/>
        <v>3122</v>
      </c>
      <c r="B3123" s="3" t="s">
        <v>274</v>
      </c>
      <c r="C3123" s="32">
        <v>40969</v>
      </c>
      <c r="D3123" s="3" t="s">
        <v>52</v>
      </c>
      <c r="E3123" s="3"/>
      <c r="F3123" s="3"/>
      <c r="G3123" s="2" t="s">
        <v>37</v>
      </c>
      <c r="H3123" s="2" t="s">
        <v>35</v>
      </c>
      <c r="I3123" s="3">
        <v>4</v>
      </c>
      <c r="J3123" s="3" t="s">
        <v>183</v>
      </c>
      <c r="K3123" s="3"/>
      <c r="L3123" s="3"/>
      <c r="M3123" s="3"/>
      <c r="N3123" s="3"/>
      <c r="O3123" s="3"/>
      <c r="P3123" s="3"/>
      <c r="Q3123" s="3"/>
      <c r="R3123" s="3"/>
      <c r="S3123" s="3"/>
      <c r="T3123" s="3" t="str">
        <f t="shared" si="384"/>
        <v>SIN CECO</v>
      </c>
      <c r="U3123" s="3" t="str">
        <f t="shared" si="385"/>
        <v>NO</v>
      </c>
      <c r="V3123" t="str">
        <f t="shared" si="386"/>
        <v>REFORZAMIENTO CLÍNICA DEL COUNTRY 09-MAY-12-Compromisos Pactados</v>
      </c>
      <c r="W3123" s="53">
        <f t="shared" si="387"/>
        <v>4</v>
      </c>
      <c r="X3123">
        <f t="shared" si="388"/>
        <v>4</v>
      </c>
      <c r="Y3123">
        <f>IF(ISNA(VLOOKUP(B3123,CECOS_SIN_IDENTIFICAR!$A$2:$D$146,4,0)),"SIN CECO",IF(VLOOKUP(B3123,CECOS_SIN_IDENTIFICAR!$A$2:$D$146,4,0)=0,"SIN CECO",VLOOKUP(B3123,CECOS_SIN_IDENTIFICAR!$A$2:$D$146,4,0)))</f>
        <v>1336</v>
      </c>
      <c r="Z3123">
        <f t="shared" si="389"/>
        <v>1336</v>
      </c>
      <c r="AA3123" s="3" t="s">
        <v>52</v>
      </c>
      <c r="AB3123" t="str">
        <f t="shared" si="390"/>
        <v>c. Calidad de la Información suministrada-Compromisos Pactados</v>
      </c>
      <c r="AC3123" t="str">
        <f>VLOOKUP(AB3123,CODIFICACION_PREGUNTAS!$C$2:$D$35,2,0)</f>
        <v>COMPROMISOS003</v>
      </c>
    </row>
    <row r="3124" spans="1:29" x14ac:dyDescent="0.25">
      <c r="A3124" s="3">
        <f t="shared" si="391"/>
        <v>3123</v>
      </c>
      <c r="B3124" s="3" t="s">
        <v>274</v>
      </c>
      <c r="C3124" s="32">
        <v>40969</v>
      </c>
      <c r="D3124" s="3" t="s">
        <v>52</v>
      </c>
      <c r="E3124" s="3"/>
      <c r="F3124" s="3"/>
      <c r="G3124" s="2" t="s">
        <v>38</v>
      </c>
      <c r="H3124" s="2" t="s">
        <v>35</v>
      </c>
      <c r="I3124" s="3">
        <v>4</v>
      </c>
      <c r="J3124" s="3" t="s">
        <v>183</v>
      </c>
      <c r="K3124" s="3"/>
      <c r="L3124" s="3"/>
      <c r="M3124" s="3"/>
      <c r="N3124" s="3"/>
      <c r="O3124" s="3"/>
      <c r="P3124" s="3"/>
      <c r="Q3124" s="3"/>
      <c r="R3124" s="3"/>
      <c r="S3124" s="3"/>
      <c r="T3124" s="3" t="str">
        <f t="shared" si="384"/>
        <v>SIN CECO</v>
      </c>
      <c r="U3124" s="3" t="str">
        <f t="shared" si="385"/>
        <v>NO</v>
      </c>
      <c r="V3124" t="str">
        <f t="shared" si="386"/>
        <v>REFORZAMIENTO CLÍNICA DEL COUNTRY 09-MAY-12-Compromisos Pactados</v>
      </c>
      <c r="W3124" s="53">
        <f t="shared" si="387"/>
        <v>4</v>
      </c>
      <c r="X3124">
        <f t="shared" si="388"/>
        <v>4</v>
      </c>
      <c r="Y3124">
        <f>IF(ISNA(VLOOKUP(B3124,CECOS_SIN_IDENTIFICAR!$A$2:$D$146,4,0)),"SIN CECO",IF(VLOOKUP(B3124,CECOS_SIN_IDENTIFICAR!$A$2:$D$146,4,0)=0,"SIN CECO",VLOOKUP(B3124,CECOS_SIN_IDENTIFICAR!$A$2:$D$146,4,0)))</f>
        <v>1336</v>
      </c>
      <c r="Z3124">
        <f t="shared" si="389"/>
        <v>1336</v>
      </c>
      <c r="AA3124" s="3" t="s">
        <v>52</v>
      </c>
      <c r="AB3124" t="str">
        <f t="shared" si="390"/>
        <v>d. Disposición del personal de PAYC a las solicitudes del cliente-Compromisos Pactados</v>
      </c>
      <c r="AC3124" t="str">
        <f>VLOOKUP(AB3124,CODIFICACION_PREGUNTAS!$C$2:$D$35,2,0)</f>
        <v>COMPROMISOS004</v>
      </c>
    </row>
    <row r="3125" spans="1:29" x14ac:dyDescent="0.25">
      <c r="A3125" s="3">
        <f t="shared" si="391"/>
        <v>3124</v>
      </c>
      <c r="B3125" s="3" t="s">
        <v>274</v>
      </c>
      <c r="C3125" s="32">
        <v>40969</v>
      </c>
      <c r="D3125" s="3" t="s">
        <v>52</v>
      </c>
      <c r="E3125" s="3"/>
      <c r="F3125" s="3"/>
      <c r="G3125" s="2" t="s">
        <v>39</v>
      </c>
      <c r="H3125" s="2" t="s">
        <v>35</v>
      </c>
      <c r="I3125" s="3">
        <v>4</v>
      </c>
      <c r="J3125" s="3" t="s">
        <v>183</v>
      </c>
      <c r="K3125" s="3"/>
      <c r="L3125" s="3"/>
      <c r="M3125" s="3"/>
      <c r="N3125" s="3"/>
      <c r="O3125" s="3"/>
      <c r="P3125" s="3"/>
      <c r="Q3125" s="3"/>
      <c r="R3125" s="3"/>
      <c r="S3125" s="3"/>
      <c r="T3125" s="3" t="str">
        <f t="shared" si="384"/>
        <v>SIN CECO</v>
      </c>
      <c r="U3125" s="3" t="str">
        <f t="shared" si="385"/>
        <v>NO</v>
      </c>
      <c r="V3125" t="str">
        <f t="shared" si="386"/>
        <v>REFORZAMIENTO CLÍNICA DEL COUNTRY 09-MAY-12-Compromisos Pactados</v>
      </c>
      <c r="W3125" s="53">
        <f t="shared" si="387"/>
        <v>4</v>
      </c>
      <c r="X3125">
        <f t="shared" si="388"/>
        <v>4</v>
      </c>
      <c r="Y3125">
        <f>IF(ISNA(VLOOKUP(B3125,CECOS_SIN_IDENTIFICAR!$A$2:$D$146,4,0)),"SIN CECO",IF(VLOOKUP(B3125,CECOS_SIN_IDENTIFICAR!$A$2:$D$146,4,0)=0,"SIN CECO",VLOOKUP(B3125,CECOS_SIN_IDENTIFICAR!$A$2:$D$146,4,0)))</f>
        <v>1336</v>
      </c>
      <c r="Z3125">
        <f t="shared" si="389"/>
        <v>1336</v>
      </c>
      <c r="AA3125" s="3" t="s">
        <v>52</v>
      </c>
      <c r="AB3125" t="str">
        <f t="shared" si="390"/>
        <v>e. Coherencia entre lo solicitado y lo entregado-Compromisos Pactados</v>
      </c>
      <c r="AC3125" t="str">
        <f>VLOOKUP(AB3125,CODIFICACION_PREGUNTAS!$C$2:$D$35,2,0)</f>
        <v>COMPROMISOS005</v>
      </c>
    </row>
    <row r="3126" spans="1:29" x14ac:dyDescent="0.25">
      <c r="A3126" s="3">
        <f t="shared" si="391"/>
        <v>3125</v>
      </c>
      <c r="B3126" s="3" t="s">
        <v>274</v>
      </c>
      <c r="C3126" s="32">
        <v>40969</v>
      </c>
      <c r="D3126" s="3" t="s">
        <v>52</v>
      </c>
      <c r="E3126" s="3"/>
      <c r="F3126" s="3"/>
      <c r="G3126" s="2" t="s">
        <v>40</v>
      </c>
      <c r="H3126" s="2" t="s">
        <v>40</v>
      </c>
      <c r="I3126" s="3">
        <v>4</v>
      </c>
      <c r="J3126" s="3" t="s">
        <v>183</v>
      </c>
      <c r="K3126" s="3"/>
      <c r="L3126" s="3"/>
      <c r="M3126" s="3"/>
      <c r="N3126" s="3"/>
      <c r="O3126" s="3"/>
      <c r="P3126" s="3"/>
      <c r="Q3126" s="3"/>
      <c r="R3126" s="3"/>
      <c r="S3126" s="3"/>
      <c r="T3126" s="3" t="str">
        <f t="shared" si="384"/>
        <v>SIN CECO</v>
      </c>
      <c r="U3126" s="3" t="str">
        <f t="shared" si="385"/>
        <v>NO</v>
      </c>
      <c r="V3126" t="str">
        <f t="shared" si="386"/>
        <v>REFORZAMIENTO CLÍNICA DEL COUNTRY 09-MAY-12-Grado de Satisfacción con el Servicio Prestado</v>
      </c>
      <c r="W3126" s="53">
        <f t="shared" si="387"/>
        <v>4</v>
      </c>
      <c r="X3126">
        <f t="shared" si="388"/>
        <v>4</v>
      </c>
      <c r="Y3126">
        <f>IF(ISNA(VLOOKUP(B3126,CECOS_SIN_IDENTIFICAR!$A$2:$D$146,4,0)),"SIN CECO",IF(VLOOKUP(B3126,CECOS_SIN_IDENTIFICAR!$A$2:$D$146,4,0)=0,"SIN CECO",VLOOKUP(B3126,CECOS_SIN_IDENTIFICAR!$A$2:$D$146,4,0)))</f>
        <v>1336</v>
      </c>
      <c r="Z3126">
        <f t="shared" si="389"/>
        <v>1336</v>
      </c>
      <c r="AA3126" s="3" t="s">
        <v>52</v>
      </c>
      <c r="AB3126" t="str">
        <f t="shared" si="390"/>
        <v>Grado de Satisfacción con el Servicio Prestado-Grado de Satisfacción con el Servicio Prestado</v>
      </c>
      <c r="AC3126" t="str">
        <f>VLOOKUP(AB3126,CODIFICACION_PREGUNTAS!$C$2:$D$35,2,0)</f>
        <v>SATISFACCION001</v>
      </c>
    </row>
    <row r="3127" spans="1:29" x14ac:dyDescent="0.25">
      <c r="A3127" s="3">
        <f t="shared" si="391"/>
        <v>3126</v>
      </c>
      <c r="B3127" s="3" t="s">
        <v>274</v>
      </c>
      <c r="C3127" s="32">
        <v>40969</v>
      </c>
      <c r="D3127" s="3" t="s">
        <v>52</v>
      </c>
      <c r="E3127" s="3"/>
      <c r="F3127" s="3"/>
      <c r="G3127" s="2" t="s">
        <v>41</v>
      </c>
      <c r="H3127" s="2" t="s">
        <v>41</v>
      </c>
      <c r="I3127" s="3">
        <v>4</v>
      </c>
      <c r="J3127" s="3" t="s">
        <v>183</v>
      </c>
      <c r="K3127" s="3"/>
      <c r="L3127" s="3"/>
      <c r="M3127" s="3"/>
      <c r="N3127" s="3"/>
      <c r="O3127" s="3"/>
      <c r="P3127" s="3"/>
      <c r="Q3127" s="3"/>
      <c r="R3127" s="3"/>
      <c r="S3127" s="3"/>
      <c r="T3127" s="3" t="str">
        <f t="shared" si="384"/>
        <v>SIN CECO</v>
      </c>
      <c r="U3127" s="3" t="str">
        <f t="shared" si="385"/>
        <v>NO</v>
      </c>
      <c r="V3127" t="str">
        <f t="shared" si="386"/>
        <v>REFORZAMIENTO CLÍNICA DEL COUNTRY 09-MAY-12-Posibilidad de Volver a Contratar con PAYC</v>
      </c>
      <c r="W3127" s="53">
        <f t="shared" si="387"/>
        <v>4</v>
      </c>
      <c r="X3127">
        <f t="shared" si="388"/>
        <v>4</v>
      </c>
      <c r="Y3127">
        <f>IF(ISNA(VLOOKUP(B3127,CECOS_SIN_IDENTIFICAR!$A$2:$D$146,4,0)),"SIN CECO",IF(VLOOKUP(B3127,CECOS_SIN_IDENTIFICAR!$A$2:$D$146,4,0)=0,"SIN CECO",VLOOKUP(B3127,CECOS_SIN_IDENTIFICAR!$A$2:$D$146,4,0)))</f>
        <v>1336</v>
      </c>
      <c r="Z3127">
        <f t="shared" si="389"/>
        <v>1336</v>
      </c>
      <c r="AA3127" s="3" t="s">
        <v>52</v>
      </c>
      <c r="AB3127" t="str">
        <f t="shared" si="390"/>
        <v>Posibilidad de Volver a Contratar con PAYC-Posibilidad de Volver a Contratar con PAYC</v>
      </c>
      <c r="AC3127" t="str">
        <f>VLOOKUP(AB3127,CODIFICACION_PREGUNTAS!$C$2:$D$35,2,0)</f>
        <v>VOLVER001</v>
      </c>
    </row>
    <row r="3128" spans="1:29" x14ac:dyDescent="0.25">
      <c r="A3128" s="3">
        <f t="shared" si="391"/>
        <v>3127</v>
      </c>
      <c r="B3128" s="3" t="s">
        <v>274</v>
      </c>
      <c r="C3128" s="32">
        <v>40969</v>
      </c>
      <c r="D3128" s="3" t="s">
        <v>52</v>
      </c>
      <c r="E3128" s="3"/>
      <c r="F3128" s="3"/>
      <c r="G3128" s="2" t="s">
        <v>42</v>
      </c>
      <c r="H3128" s="6" t="s">
        <v>43</v>
      </c>
      <c r="I3128" s="3" t="s">
        <v>56</v>
      </c>
      <c r="J3128" s="3" t="s">
        <v>183</v>
      </c>
      <c r="K3128" s="3"/>
      <c r="L3128" s="3"/>
      <c r="M3128" s="3"/>
      <c r="N3128" s="3"/>
      <c r="O3128" s="3"/>
      <c r="P3128" s="3"/>
      <c r="Q3128" s="3"/>
      <c r="R3128" s="3"/>
      <c r="S3128" s="3"/>
      <c r="T3128" s="3" t="str">
        <f t="shared" si="384"/>
        <v>SIN CECO</v>
      </c>
      <c r="U3128" s="3" t="str">
        <f t="shared" si="385"/>
        <v>NO</v>
      </c>
      <c r="V3128" t="str">
        <f t="shared" si="386"/>
        <v>REFORZAMIENTO CLÍNICA DEL COUNTRY 09-MAY-12-Fortalezas PAYC</v>
      </c>
      <c r="W3128" s="53" t="str">
        <f t="shared" si="387"/>
        <v>-</v>
      </c>
      <c r="X3128">
        <f t="shared" si="388"/>
        <v>0</v>
      </c>
      <c r="Y3128">
        <f>IF(ISNA(VLOOKUP(B3128,CECOS_SIN_IDENTIFICAR!$A$2:$D$146,4,0)),"SIN CECO",IF(VLOOKUP(B3128,CECOS_SIN_IDENTIFICAR!$A$2:$D$146,4,0)=0,"SIN CECO",VLOOKUP(B3128,CECOS_SIN_IDENTIFICAR!$A$2:$D$146,4,0)))</f>
        <v>1336</v>
      </c>
      <c r="Z3128">
        <f t="shared" si="389"/>
        <v>1336</v>
      </c>
      <c r="AA3128" s="3" t="s">
        <v>52</v>
      </c>
      <c r="AB3128" t="str">
        <f t="shared" si="390"/>
        <v>Principales fortalezas en el servicio que presta PAYC-Fortalezas PAYC</v>
      </c>
      <c r="AC3128" t="str">
        <f>VLOOKUP(AB3128,CODIFICACION_PREGUNTAS!$C$2:$D$35,2,0)</f>
        <v>FORT001</v>
      </c>
    </row>
    <row r="3129" spans="1:29" x14ac:dyDescent="0.25">
      <c r="A3129" s="3">
        <f t="shared" si="391"/>
        <v>3128</v>
      </c>
      <c r="B3129" s="3" t="s">
        <v>274</v>
      </c>
      <c r="C3129" s="32">
        <v>40969</v>
      </c>
      <c r="D3129" s="3" t="s">
        <v>52</v>
      </c>
      <c r="E3129" s="3"/>
      <c r="F3129" s="3"/>
      <c r="G3129" s="2" t="s">
        <v>44</v>
      </c>
      <c r="H3129" s="6" t="s">
        <v>45</v>
      </c>
      <c r="I3129" s="3" t="s">
        <v>56</v>
      </c>
      <c r="J3129" s="3" t="s">
        <v>183</v>
      </c>
      <c r="K3129" s="3"/>
      <c r="L3129" s="3"/>
      <c r="M3129" s="3"/>
      <c r="N3129" s="3"/>
      <c r="O3129" s="3"/>
      <c r="P3129" s="3"/>
      <c r="Q3129" s="3"/>
      <c r="R3129" s="3"/>
      <c r="S3129" s="3"/>
      <c r="T3129" s="3" t="str">
        <f t="shared" si="384"/>
        <v>SIN CECO</v>
      </c>
      <c r="U3129" s="3" t="str">
        <f t="shared" si="385"/>
        <v>NO</v>
      </c>
      <c r="V3129" t="str">
        <f t="shared" si="386"/>
        <v>REFORZAMIENTO CLÍNICA DEL COUNTRY 09-MAY-12-Debilidades PAYC</v>
      </c>
      <c r="W3129" s="53" t="str">
        <f t="shared" si="387"/>
        <v>-</v>
      </c>
      <c r="X3129">
        <f t="shared" si="388"/>
        <v>0</v>
      </c>
      <c r="Y3129">
        <f>IF(ISNA(VLOOKUP(B3129,CECOS_SIN_IDENTIFICAR!$A$2:$D$146,4,0)),"SIN CECO",IF(VLOOKUP(B3129,CECOS_SIN_IDENTIFICAR!$A$2:$D$146,4,0)=0,"SIN CECO",VLOOKUP(B3129,CECOS_SIN_IDENTIFICAR!$A$2:$D$146,4,0)))</f>
        <v>1336</v>
      </c>
      <c r="Z3129">
        <f t="shared" si="389"/>
        <v>1336</v>
      </c>
      <c r="AA3129" s="3" t="s">
        <v>52</v>
      </c>
      <c r="AB3129" t="str">
        <f t="shared" si="390"/>
        <v>Principales debilidades en el servicio que presta PAYC-Debilidades PAYC</v>
      </c>
      <c r="AC3129" t="str">
        <f>VLOOKUP(AB3129,CODIFICACION_PREGUNTAS!$C$2:$D$35,2,0)</f>
        <v>DEB001</v>
      </c>
    </row>
    <row r="3130" spans="1:29" x14ac:dyDescent="0.25">
      <c r="A3130" s="3">
        <f t="shared" si="391"/>
        <v>3129</v>
      </c>
      <c r="B3130" s="3" t="s">
        <v>275</v>
      </c>
      <c r="C3130" s="32">
        <v>40969</v>
      </c>
      <c r="D3130" s="3" t="s">
        <v>52</v>
      </c>
      <c r="E3130" s="3"/>
      <c r="F3130" s="3"/>
      <c r="G3130" s="2" t="s">
        <v>5</v>
      </c>
      <c r="H3130" s="3" t="s">
        <v>6</v>
      </c>
      <c r="I3130" s="3">
        <v>4</v>
      </c>
      <c r="J3130" s="3" t="s">
        <v>183</v>
      </c>
      <c r="K3130" s="3"/>
      <c r="L3130" s="3"/>
      <c r="M3130" s="3"/>
      <c r="N3130" s="3"/>
      <c r="O3130" s="3"/>
      <c r="P3130" s="3"/>
      <c r="Q3130" s="3"/>
      <c r="R3130" s="3"/>
      <c r="S3130" s="3"/>
      <c r="T3130" s="3" t="str">
        <f t="shared" si="384"/>
        <v>SIN CECO</v>
      </c>
      <c r="U3130" s="3" t="str">
        <f t="shared" si="385"/>
        <v>NO</v>
      </c>
      <c r="V3130" t="str">
        <f t="shared" si="386"/>
        <v>FUNDACIÓN SANTA FE DE BOGOTA - URGENCIAS 03-MAY-12-Soporte Técnico</v>
      </c>
      <c r="W3130" s="53">
        <f t="shared" si="387"/>
        <v>4</v>
      </c>
      <c r="X3130">
        <f t="shared" si="388"/>
        <v>4</v>
      </c>
      <c r="Y3130">
        <f>IF(ISNA(VLOOKUP(B3130,CECOS_SIN_IDENTIFICAR!$A$2:$D$146,4,0)),"SIN CECO",IF(VLOOKUP(B3130,CECOS_SIN_IDENTIFICAR!$A$2:$D$146,4,0)=0,"SIN CECO",VLOOKUP(B3130,CECOS_SIN_IDENTIFICAR!$A$2:$D$146,4,0)))</f>
        <v>1036</v>
      </c>
      <c r="Z3130">
        <f t="shared" si="389"/>
        <v>1036</v>
      </c>
      <c r="AA3130" s="3" t="s">
        <v>52</v>
      </c>
      <c r="AB3130" t="str">
        <f t="shared" si="390"/>
        <v>a. Conocimiento específico de temas aplicables al proyecto-Soporte Técnico</v>
      </c>
      <c r="AC3130" t="str">
        <f>VLOOKUP(AB3130,CODIFICACION_PREGUNTAS!$C$2:$D$35,2,0)</f>
        <v>SOPORTE_TEC001</v>
      </c>
    </row>
    <row r="3131" spans="1:29" x14ac:dyDescent="0.25">
      <c r="A3131" s="3">
        <f t="shared" si="391"/>
        <v>3130</v>
      </c>
      <c r="B3131" s="3" t="s">
        <v>275</v>
      </c>
      <c r="C3131" s="32">
        <v>40969</v>
      </c>
      <c r="D3131" s="3" t="s">
        <v>52</v>
      </c>
      <c r="E3131" s="3"/>
      <c r="F3131" s="3"/>
      <c r="G3131" s="2" t="s">
        <v>7</v>
      </c>
      <c r="H3131" s="3" t="s">
        <v>6</v>
      </c>
      <c r="I3131" s="3">
        <v>4</v>
      </c>
      <c r="J3131" s="3" t="s">
        <v>183</v>
      </c>
      <c r="K3131" s="3"/>
      <c r="L3131" s="3"/>
      <c r="M3131" s="3"/>
      <c r="N3131" s="3"/>
      <c r="O3131" s="3"/>
      <c r="P3131" s="3"/>
      <c r="Q3131" s="3"/>
      <c r="R3131" s="3"/>
      <c r="S3131" s="3"/>
      <c r="T3131" s="3" t="str">
        <f t="shared" si="384"/>
        <v>SIN CECO</v>
      </c>
      <c r="U3131" s="3" t="str">
        <f t="shared" si="385"/>
        <v>NO</v>
      </c>
      <c r="V3131" t="str">
        <f t="shared" si="386"/>
        <v>FUNDACIÓN SANTA FE DE BOGOTA - URGENCIAS 03-MAY-12-Soporte Técnico</v>
      </c>
      <c r="W3131" s="53">
        <f t="shared" si="387"/>
        <v>4</v>
      </c>
      <c r="X3131">
        <f t="shared" si="388"/>
        <v>4</v>
      </c>
      <c r="Y3131">
        <f>IF(ISNA(VLOOKUP(B3131,CECOS_SIN_IDENTIFICAR!$A$2:$D$146,4,0)),"SIN CECO",IF(VLOOKUP(B3131,CECOS_SIN_IDENTIFICAR!$A$2:$D$146,4,0)=0,"SIN CECO",VLOOKUP(B3131,CECOS_SIN_IDENTIFICAR!$A$2:$D$146,4,0)))</f>
        <v>1036</v>
      </c>
      <c r="Z3131">
        <f t="shared" si="389"/>
        <v>1036</v>
      </c>
      <c r="AA3131" s="3" t="s">
        <v>52</v>
      </c>
      <c r="AB3131" t="str">
        <f t="shared" si="390"/>
        <v>b. Idoneidad y Calidad del soporte-Soporte Técnico</v>
      </c>
      <c r="AC3131" t="str">
        <f>VLOOKUP(AB3131,CODIFICACION_PREGUNTAS!$C$2:$D$35,2,0)</f>
        <v>SOPORTE_TEC002</v>
      </c>
    </row>
    <row r="3132" spans="1:29" x14ac:dyDescent="0.25">
      <c r="A3132" s="3">
        <f t="shared" si="391"/>
        <v>3131</v>
      </c>
      <c r="B3132" s="3" t="s">
        <v>275</v>
      </c>
      <c r="C3132" s="32">
        <v>40969</v>
      </c>
      <c r="D3132" s="3" t="s">
        <v>52</v>
      </c>
      <c r="E3132" s="3"/>
      <c r="F3132" s="3"/>
      <c r="G3132" s="2" t="s">
        <v>8</v>
      </c>
      <c r="H3132" s="3" t="s">
        <v>6</v>
      </c>
      <c r="I3132" s="3">
        <v>4</v>
      </c>
      <c r="J3132" s="3" t="s">
        <v>183</v>
      </c>
      <c r="K3132" s="3"/>
      <c r="L3132" s="3"/>
      <c r="M3132" s="3"/>
      <c r="N3132" s="3"/>
      <c r="O3132" s="3"/>
      <c r="P3132" s="3"/>
      <c r="Q3132" s="3"/>
      <c r="R3132" s="3"/>
      <c r="S3132" s="3"/>
      <c r="T3132" s="3" t="str">
        <f t="shared" si="384"/>
        <v>SIN CECO</v>
      </c>
      <c r="U3132" s="3" t="str">
        <f t="shared" si="385"/>
        <v>NO</v>
      </c>
      <c r="V3132" t="str">
        <f t="shared" si="386"/>
        <v>FUNDACIÓN SANTA FE DE BOGOTA - URGENCIAS 03-MAY-12-Soporte Técnico</v>
      </c>
      <c r="W3132" s="53">
        <f t="shared" si="387"/>
        <v>4</v>
      </c>
      <c r="X3132">
        <f t="shared" si="388"/>
        <v>4</v>
      </c>
      <c r="Y3132">
        <f>IF(ISNA(VLOOKUP(B3132,CECOS_SIN_IDENTIFICAR!$A$2:$D$146,4,0)),"SIN CECO",IF(VLOOKUP(B3132,CECOS_SIN_IDENTIFICAR!$A$2:$D$146,4,0)=0,"SIN CECO",VLOOKUP(B3132,CECOS_SIN_IDENTIFICAR!$A$2:$D$146,4,0)))</f>
        <v>1036</v>
      </c>
      <c r="Z3132">
        <f t="shared" si="389"/>
        <v>1036</v>
      </c>
      <c r="AA3132" s="3" t="s">
        <v>52</v>
      </c>
      <c r="AB3132" t="str">
        <f t="shared" si="390"/>
        <v>c. Cumplimiento de especificaciones técnicas de construcción-Soporte Técnico</v>
      </c>
      <c r="AC3132" t="str">
        <f>VLOOKUP(AB3132,CODIFICACION_PREGUNTAS!$C$2:$D$35,2,0)</f>
        <v>SOPORTE_TEC003</v>
      </c>
    </row>
    <row r="3133" spans="1:29" x14ac:dyDescent="0.25">
      <c r="A3133" s="3">
        <f t="shared" si="391"/>
        <v>3132</v>
      </c>
      <c r="B3133" s="3" t="s">
        <v>275</v>
      </c>
      <c r="C3133" s="32">
        <v>40969</v>
      </c>
      <c r="D3133" s="3" t="s">
        <v>52</v>
      </c>
      <c r="E3133" s="3"/>
      <c r="F3133" s="3"/>
      <c r="G3133" s="2" t="s">
        <v>9</v>
      </c>
      <c r="H3133" s="3" t="s">
        <v>6</v>
      </c>
      <c r="I3133" s="3">
        <v>4</v>
      </c>
      <c r="J3133" s="3" t="s">
        <v>183</v>
      </c>
      <c r="K3133" s="3"/>
      <c r="L3133" s="3"/>
      <c r="M3133" s="3"/>
      <c r="N3133" s="3"/>
      <c r="O3133" s="3"/>
      <c r="P3133" s="3"/>
      <c r="Q3133" s="3"/>
      <c r="R3133" s="3"/>
      <c r="S3133" s="3"/>
      <c r="T3133" s="3" t="str">
        <f t="shared" si="384"/>
        <v>SIN CECO</v>
      </c>
      <c r="U3133" s="3" t="str">
        <f t="shared" si="385"/>
        <v>NO</v>
      </c>
      <c r="V3133" t="str">
        <f t="shared" si="386"/>
        <v>FUNDACIÓN SANTA FE DE BOGOTA - URGENCIAS 03-MAY-12-Soporte Técnico</v>
      </c>
      <c r="W3133" s="53">
        <f t="shared" si="387"/>
        <v>4</v>
      </c>
      <c r="X3133">
        <f t="shared" si="388"/>
        <v>4</v>
      </c>
      <c r="Y3133">
        <f>IF(ISNA(VLOOKUP(B3133,CECOS_SIN_IDENTIFICAR!$A$2:$D$146,4,0)),"SIN CECO",IF(VLOOKUP(B3133,CECOS_SIN_IDENTIFICAR!$A$2:$D$146,4,0)=0,"SIN CECO",VLOOKUP(B3133,CECOS_SIN_IDENTIFICAR!$A$2:$D$146,4,0)))</f>
        <v>1036</v>
      </c>
      <c r="Z3133">
        <f t="shared" si="389"/>
        <v>1036</v>
      </c>
      <c r="AA3133" s="3" t="s">
        <v>52</v>
      </c>
      <c r="AB3133" t="str">
        <f t="shared" si="390"/>
        <v>d. Confiabilidad de los conceptos aplicados-Soporte Técnico</v>
      </c>
      <c r="AC3133" t="str">
        <f>VLOOKUP(AB3133,CODIFICACION_PREGUNTAS!$C$2:$D$35,2,0)</f>
        <v>SOPORTE_TEC004</v>
      </c>
    </row>
    <row r="3134" spans="1:29" x14ac:dyDescent="0.25">
      <c r="A3134" s="3">
        <f t="shared" si="391"/>
        <v>3133</v>
      </c>
      <c r="B3134" s="3" t="s">
        <v>275</v>
      </c>
      <c r="C3134" s="32">
        <v>40969</v>
      </c>
      <c r="D3134" s="3" t="s">
        <v>52</v>
      </c>
      <c r="E3134" s="3"/>
      <c r="F3134" s="3"/>
      <c r="G3134" s="2" t="s">
        <v>10</v>
      </c>
      <c r="H3134" s="3" t="s">
        <v>6</v>
      </c>
      <c r="I3134" s="3">
        <v>3</v>
      </c>
      <c r="J3134" s="3" t="s">
        <v>183</v>
      </c>
      <c r="K3134" s="3"/>
      <c r="L3134" s="3"/>
      <c r="M3134" s="3"/>
      <c r="N3134" s="3"/>
      <c r="O3134" s="3"/>
      <c r="P3134" s="3"/>
      <c r="Q3134" s="3"/>
      <c r="R3134" s="3"/>
      <c r="S3134" s="3"/>
      <c r="T3134" s="3" t="str">
        <f t="shared" si="384"/>
        <v>SIN CECO</v>
      </c>
      <c r="U3134" s="3" t="str">
        <f t="shared" si="385"/>
        <v>NO</v>
      </c>
      <c r="V3134" t="str">
        <f t="shared" si="386"/>
        <v>FUNDACIÓN SANTA FE DE BOGOTA - URGENCIAS 03-MAY-12-Soporte Técnico</v>
      </c>
      <c r="W3134" s="53">
        <f t="shared" si="387"/>
        <v>3</v>
      </c>
      <c r="X3134">
        <f t="shared" si="388"/>
        <v>3</v>
      </c>
      <c r="Y3134">
        <f>IF(ISNA(VLOOKUP(B3134,CECOS_SIN_IDENTIFICAR!$A$2:$D$146,4,0)),"SIN CECO",IF(VLOOKUP(B3134,CECOS_SIN_IDENTIFICAR!$A$2:$D$146,4,0)=0,"SIN CECO",VLOOKUP(B3134,CECOS_SIN_IDENTIFICAR!$A$2:$D$146,4,0)))</f>
        <v>1036</v>
      </c>
      <c r="Z3134">
        <f t="shared" si="389"/>
        <v>1036</v>
      </c>
      <c r="AA3134" s="3" t="s">
        <v>52</v>
      </c>
      <c r="AB3134" t="str">
        <f t="shared" si="390"/>
        <v>e. Oportunidad en entrega de información o requerimientos-Soporte Técnico</v>
      </c>
      <c r="AC3134" t="str">
        <f>VLOOKUP(AB3134,CODIFICACION_PREGUNTAS!$C$2:$D$35,2,0)</f>
        <v>SOPORTE_TEC005</v>
      </c>
    </row>
    <row r="3135" spans="1:29" x14ac:dyDescent="0.25">
      <c r="A3135" s="3">
        <f t="shared" si="391"/>
        <v>3134</v>
      </c>
      <c r="B3135" s="3" t="s">
        <v>275</v>
      </c>
      <c r="C3135" s="32">
        <v>40969</v>
      </c>
      <c r="D3135" s="3" t="s">
        <v>52</v>
      </c>
      <c r="E3135" s="3"/>
      <c r="F3135" s="3"/>
      <c r="G3135" s="2" t="s">
        <v>11</v>
      </c>
      <c r="H3135" s="3" t="s">
        <v>12</v>
      </c>
      <c r="I3135" s="3">
        <v>4</v>
      </c>
      <c r="J3135" s="3" t="s">
        <v>183</v>
      </c>
      <c r="K3135" s="3"/>
      <c r="L3135" s="3"/>
      <c r="M3135" s="3"/>
      <c r="N3135" s="3"/>
      <c r="O3135" s="3"/>
      <c r="P3135" s="3"/>
      <c r="Q3135" s="3"/>
      <c r="R3135" s="3"/>
      <c r="S3135" s="3"/>
      <c r="T3135" s="3" t="str">
        <f t="shared" si="384"/>
        <v>SIN CECO</v>
      </c>
      <c r="U3135" s="3" t="str">
        <f t="shared" si="385"/>
        <v>NO</v>
      </c>
      <c r="V3135" t="str">
        <f t="shared" si="386"/>
        <v>FUNDACIÓN SANTA FE DE BOGOTA - URGENCIAS 03-MAY-12-Soporte Administrativo</v>
      </c>
      <c r="W3135" s="53">
        <f t="shared" si="387"/>
        <v>4</v>
      </c>
      <c r="X3135">
        <f t="shared" si="388"/>
        <v>4</v>
      </c>
      <c r="Y3135">
        <f>IF(ISNA(VLOOKUP(B3135,CECOS_SIN_IDENTIFICAR!$A$2:$D$146,4,0)),"SIN CECO",IF(VLOOKUP(B3135,CECOS_SIN_IDENTIFICAR!$A$2:$D$146,4,0)=0,"SIN CECO",VLOOKUP(B3135,CECOS_SIN_IDENTIFICAR!$A$2:$D$146,4,0)))</f>
        <v>1036</v>
      </c>
      <c r="Z3135">
        <f t="shared" si="389"/>
        <v>1036</v>
      </c>
      <c r="AA3135" s="3" t="s">
        <v>52</v>
      </c>
      <c r="AB3135" t="str">
        <f t="shared" si="390"/>
        <v>a. Oportunidad de la gestión en obra-Soporte Administrativo</v>
      </c>
      <c r="AC3135" t="str">
        <f>VLOOKUP(AB3135,CODIFICACION_PREGUNTAS!$C$2:$D$35,2,0)</f>
        <v>SOPORTE_ADMON001</v>
      </c>
    </row>
    <row r="3136" spans="1:29" x14ac:dyDescent="0.25">
      <c r="A3136" s="3">
        <f t="shared" si="391"/>
        <v>3135</v>
      </c>
      <c r="B3136" s="3" t="s">
        <v>275</v>
      </c>
      <c r="C3136" s="32">
        <v>40969</v>
      </c>
      <c r="D3136" s="3" t="s">
        <v>52</v>
      </c>
      <c r="E3136" s="3"/>
      <c r="F3136" s="3"/>
      <c r="G3136" s="2" t="s">
        <v>13</v>
      </c>
      <c r="H3136" s="3" t="s">
        <v>12</v>
      </c>
      <c r="I3136" s="3">
        <v>4</v>
      </c>
      <c r="J3136" s="3" t="s">
        <v>183</v>
      </c>
      <c r="K3136" s="3"/>
      <c r="L3136" s="3"/>
      <c r="M3136" s="3"/>
      <c r="N3136" s="3"/>
      <c r="O3136" s="3"/>
      <c r="P3136" s="3"/>
      <c r="Q3136" s="3"/>
      <c r="R3136" s="3"/>
      <c r="S3136" s="3"/>
      <c r="T3136" s="3" t="str">
        <f t="shared" si="384"/>
        <v>SIN CECO</v>
      </c>
      <c r="U3136" s="3" t="str">
        <f t="shared" si="385"/>
        <v>NO</v>
      </c>
      <c r="V3136" t="str">
        <f t="shared" si="386"/>
        <v>FUNDACIÓN SANTA FE DE BOGOTA - URGENCIAS 03-MAY-12-Soporte Administrativo</v>
      </c>
      <c r="W3136" s="53">
        <f t="shared" si="387"/>
        <v>4</v>
      </c>
      <c r="X3136">
        <f t="shared" si="388"/>
        <v>4</v>
      </c>
      <c r="Y3136">
        <f>IF(ISNA(VLOOKUP(B3136,CECOS_SIN_IDENTIFICAR!$A$2:$D$146,4,0)),"SIN CECO",IF(VLOOKUP(B3136,CECOS_SIN_IDENTIFICAR!$A$2:$D$146,4,0)=0,"SIN CECO",VLOOKUP(B3136,CECOS_SIN_IDENTIFICAR!$A$2:$D$146,4,0)))</f>
        <v>1036</v>
      </c>
      <c r="Z3136">
        <f t="shared" si="389"/>
        <v>1036</v>
      </c>
      <c r="AA3136" s="3" t="s">
        <v>52</v>
      </c>
      <c r="AB3136" t="str">
        <f t="shared" si="390"/>
        <v>b. Manejo administrativo del proyecto-Soporte Administrativo</v>
      </c>
      <c r="AC3136" t="str">
        <f>VLOOKUP(AB3136,CODIFICACION_PREGUNTAS!$C$2:$D$35,2,0)</f>
        <v>SOPORTE_ADMON002</v>
      </c>
    </row>
    <row r="3137" spans="1:29" x14ac:dyDescent="0.25">
      <c r="A3137" s="3">
        <f t="shared" si="391"/>
        <v>3136</v>
      </c>
      <c r="B3137" s="3" t="s">
        <v>275</v>
      </c>
      <c r="C3137" s="32">
        <v>40969</v>
      </c>
      <c r="D3137" s="3" t="s">
        <v>52</v>
      </c>
      <c r="E3137" s="3"/>
      <c r="F3137" s="3"/>
      <c r="G3137" s="2" t="s">
        <v>14</v>
      </c>
      <c r="H3137" s="3" t="s">
        <v>12</v>
      </c>
      <c r="I3137" s="3">
        <v>4</v>
      </c>
      <c r="J3137" s="3" t="s">
        <v>183</v>
      </c>
      <c r="K3137" s="3"/>
      <c r="L3137" s="3"/>
      <c r="M3137" s="3"/>
      <c r="N3137" s="3"/>
      <c r="O3137" s="3"/>
      <c r="P3137" s="3"/>
      <c r="Q3137" s="3"/>
      <c r="R3137" s="3"/>
      <c r="S3137" s="3"/>
      <c r="T3137" s="3" t="str">
        <f t="shared" si="384"/>
        <v>SIN CECO</v>
      </c>
      <c r="U3137" s="3" t="str">
        <f t="shared" si="385"/>
        <v>NO</v>
      </c>
      <c r="V3137" t="str">
        <f t="shared" si="386"/>
        <v>FUNDACIÓN SANTA FE DE BOGOTA - URGENCIAS 03-MAY-12-Soporte Administrativo</v>
      </c>
      <c r="W3137" s="53">
        <f t="shared" si="387"/>
        <v>4</v>
      </c>
      <c r="X3137">
        <f t="shared" si="388"/>
        <v>4</v>
      </c>
      <c r="Y3137">
        <f>IF(ISNA(VLOOKUP(B3137,CECOS_SIN_IDENTIFICAR!$A$2:$D$146,4,0)),"SIN CECO",IF(VLOOKUP(B3137,CECOS_SIN_IDENTIFICAR!$A$2:$D$146,4,0)=0,"SIN CECO",VLOOKUP(B3137,CECOS_SIN_IDENTIFICAR!$A$2:$D$146,4,0)))</f>
        <v>1036</v>
      </c>
      <c r="Z3137">
        <f t="shared" si="389"/>
        <v>1036</v>
      </c>
      <c r="AA3137" s="3" t="s">
        <v>52</v>
      </c>
      <c r="AB3137" t="str">
        <f t="shared" si="390"/>
        <v>c. Información clara y veraz sobre la administración de proyecto-Soporte Administrativo</v>
      </c>
      <c r="AC3137" t="str">
        <f>VLOOKUP(AB3137,CODIFICACION_PREGUNTAS!$C$2:$D$35,2,0)</f>
        <v>SOPORTE_ADMON003</v>
      </c>
    </row>
    <row r="3138" spans="1:29" x14ac:dyDescent="0.25">
      <c r="A3138" s="3">
        <f t="shared" si="391"/>
        <v>3137</v>
      </c>
      <c r="B3138" s="3" t="s">
        <v>275</v>
      </c>
      <c r="C3138" s="32">
        <v>40969</v>
      </c>
      <c r="D3138" s="3" t="s">
        <v>52</v>
      </c>
      <c r="E3138" s="3"/>
      <c r="F3138" s="3"/>
      <c r="G3138" s="2" t="s">
        <v>15</v>
      </c>
      <c r="H3138" s="3" t="s">
        <v>12</v>
      </c>
      <c r="I3138" s="3">
        <v>4</v>
      </c>
      <c r="J3138" s="3" t="s">
        <v>183</v>
      </c>
      <c r="K3138" s="3"/>
      <c r="L3138" s="3"/>
      <c r="M3138" s="3"/>
      <c r="N3138" s="3"/>
      <c r="O3138" s="3"/>
      <c r="P3138" s="3"/>
      <c r="Q3138" s="3"/>
      <c r="R3138" s="3"/>
      <c r="S3138" s="3"/>
      <c r="T3138" s="3" t="str">
        <f t="shared" si="384"/>
        <v>SIN CECO</v>
      </c>
      <c r="U3138" s="3" t="str">
        <f t="shared" si="385"/>
        <v>NO</v>
      </c>
      <c r="V3138" t="str">
        <f t="shared" si="386"/>
        <v>FUNDACIÓN SANTA FE DE BOGOTA - URGENCIAS 03-MAY-12-Soporte Administrativo</v>
      </c>
      <c r="W3138" s="53">
        <f t="shared" si="387"/>
        <v>4</v>
      </c>
      <c r="X3138">
        <f t="shared" si="388"/>
        <v>4</v>
      </c>
      <c r="Y3138">
        <f>IF(ISNA(VLOOKUP(B3138,CECOS_SIN_IDENTIFICAR!$A$2:$D$146,4,0)),"SIN CECO",IF(VLOOKUP(B3138,CECOS_SIN_IDENTIFICAR!$A$2:$D$146,4,0)=0,"SIN CECO",VLOOKUP(B3138,CECOS_SIN_IDENTIFICAR!$A$2:$D$146,4,0)))</f>
        <v>1036</v>
      </c>
      <c r="Z3138">
        <f t="shared" si="389"/>
        <v>1036</v>
      </c>
      <c r="AA3138" s="3" t="s">
        <v>52</v>
      </c>
      <c r="AB3138" t="str">
        <f t="shared" si="390"/>
        <v>d. Cumplimientos con expectativas del cliente-Soporte Administrativo</v>
      </c>
      <c r="AC3138" t="str">
        <f>VLOOKUP(AB3138,CODIFICACION_PREGUNTAS!$C$2:$D$35,2,0)</f>
        <v>SOPORTE_ADMON004</v>
      </c>
    </row>
    <row r="3139" spans="1:29" x14ac:dyDescent="0.25">
      <c r="A3139" s="3">
        <f t="shared" si="391"/>
        <v>3138</v>
      </c>
      <c r="B3139" s="3" t="s">
        <v>275</v>
      </c>
      <c r="C3139" s="32">
        <v>40969</v>
      </c>
      <c r="D3139" s="3" t="s">
        <v>52</v>
      </c>
      <c r="E3139" s="3"/>
      <c r="F3139" s="3"/>
      <c r="G3139" s="2" t="s">
        <v>16</v>
      </c>
      <c r="H3139" s="3" t="s">
        <v>12</v>
      </c>
      <c r="I3139" s="3" t="s">
        <v>431</v>
      </c>
      <c r="J3139" s="3" t="s">
        <v>183</v>
      </c>
      <c r="K3139" s="3"/>
      <c r="L3139" s="3"/>
      <c r="M3139" s="3"/>
      <c r="N3139" s="3"/>
      <c r="O3139" s="3"/>
      <c r="P3139" s="3"/>
      <c r="Q3139" s="3"/>
      <c r="R3139" s="3"/>
      <c r="S3139" s="3"/>
      <c r="T3139" s="3" t="str">
        <f t="shared" ref="T3139:T3202" si="392">IF(U3139="NO","SIN CECO",LEFT(B3139,4)+0)</f>
        <v>SIN CECO</v>
      </c>
      <c r="U3139" s="3" t="str">
        <f t="shared" ref="U3139:U3202" si="393">IF(ISNUMBER(LEFT(B3139,4)+0),"SI","NO")</f>
        <v>NO</v>
      </c>
      <c r="V3139" t="str">
        <f t="shared" ref="V3139:V3202" si="394">CONCATENATE(B3139,"-",H3139)</f>
        <v>FUNDACIÓN SANTA FE DE BOGOTA - URGENCIAS 03-MAY-12-Soporte Administrativo</v>
      </c>
      <c r="W3139" s="53" t="str">
        <f t="shared" ref="W3139:W3202" si="395">I3139</f>
        <v>N/A</v>
      </c>
      <c r="X3139">
        <f t="shared" ref="X3139:X3202" si="396">IF(ISNUMBER(W3139+0),W3139+0,0)</f>
        <v>0</v>
      </c>
      <c r="Y3139">
        <f>IF(ISNA(VLOOKUP(B3139,CECOS_SIN_IDENTIFICAR!$A$2:$D$146,4,0)),"SIN CECO",IF(VLOOKUP(B3139,CECOS_SIN_IDENTIFICAR!$A$2:$D$146,4,0)=0,"SIN CECO",VLOOKUP(B3139,CECOS_SIN_IDENTIFICAR!$A$2:$D$146,4,0)))</f>
        <v>1036</v>
      </c>
      <c r="Z3139">
        <f t="shared" ref="Z3139:Z3202" si="397">IF(Y3139="SIN CECO",T3139,Y3139)</f>
        <v>1036</v>
      </c>
      <c r="AA3139" s="3" t="s">
        <v>52</v>
      </c>
      <c r="AB3139" t="str">
        <f t="shared" ref="AB3139:AB3202" si="398">CONCATENATE(G3139,"-",H3139)</f>
        <v>e. Control de presupuesto-Soporte Administrativo</v>
      </c>
      <c r="AC3139" t="str">
        <f>VLOOKUP(AB3139,CODIFICACION_PREGUNTAS!$C$2:$D$35,2,0)</f>
        <v>SOPORTE_ADMON005</v>
      </c>
    </row>
    <row r="3140" spans="1:29" x14ac:dyDescent="0.25">
      <c r="A3140" s="3">
        <f t="shared" ref="A3140:A3203" si="399">A3139+1</f>
        <v>3139</v>
      </c>
      <c r="B3140" s="3" t="s">
        <v>275</v>
      </c>
      <c r="C3140" s="32">
        <v>40969</v>
      </c>
      <c r="D3140" s="3" t="s">
        <v>52</v>
      </c>
      <c r="E3140" s="3"/>
      <c r="F3140" s="3"/>
      <c r="G3140" s="2" t="s">
        <v>17</v>
      </c>
      <c r="H3140" s="3" t="s">
        <v>18</v>
      </c>
      <c r="I3140" s="3">
        <v>4</v>
      </c>
      <c r="J3140" s="3" t="s">
        <v>183</v>
      </c>
      <c r="K3140" s="3"/>
      <c r="L3140" s="3"/>
      <c r="M3140" s="3"/>
      <c r="N3140" s="3"/>
      <c r="O3140" s="3"/>
      <c r="P3140" s="3"/>
      <c r="Q3140" s="3"/>
      <c r="R3140" s="3"/>
      <c r="S3140" s="3"/>
      <c r="T3140" s="3" t="str">
        <f t="shared" si="392"/>
        <v>SIN CECO</v>
      </c>
      <c r="U3140" s="3" t="str">
        <f t="shared" si="393"/>
        <v>NO</v>
      </c>
      <c r="V3140" t="str">
        <f t="shared" si="394"/>
        <v>FUNDACIÓN SANTA FE DE BOGOTA - URGENCIAS 03-MAY-12-Soporte Directivo (Coordinador y Gerencia)</v>
      </c>
      <c r="W3140" s="53">
        <f t="shared" si="395"/>
        <v>4</v>
      </c>
      <c r="X3140">
        <f t="shared" si="396"/>
        <v>4</v>
      </c>
      <c r="Y3140">
        <f>IF(ISNA(VLOOKUP(B3140,CECOS_SIN_IDENTIFICAR!$A$2:$D$146,4,0)),"SIN CECO",IF(VLOOKUP(B3140,CECOS_SIN_IDENTIFICAR!$A$2:$D$146,4,0)=0,"SIN CECO",VLOOKUP(B3140,CECOS_SIN_IDENTIFICAR!$A$2:$D$146,4,0)))</f>
        <v>1036</v>
      </c>
      <c r="Z3140">
        <f t="shared" si="397"/>
        <v>1036</v>
      </c>
      <c r="AA3140" s="3" t="s">
        <v>52</v>
      </c>
      <c r="AB3140" t="str">
        <f t="shared" si="398"/>
        <v>a. Apoyo y presencia en el proyecto-Soporte Directivo (Coordinador y Gerencia)</v>
      </c>
      <c r="AC3140" t="str">
        <f>VLOOKUP(AB3140,CODIFICACION_PREGUNTAS!$C$2:$D$35,2,0)</f>
        <v>SOPORTE_DIR001</v>
      </c>
    </row>
    <row r="3141" spans="1:29" x14ac:dyDescent="0.25">
      <c r="A3141" s="3">
        <f t="shared" si="399"/>
        <v>3140</v>
      </c>
      <c r="B3141" s="3" t="s">
        <v>275</v>
      </c>
      <c r="C3141" s="32">
        <v>40969</v>
      </c>
      <c r="D3141" s="3" t="s">
        <v>52</v>
      </c>
      <c r="E3141" s="3"/>
      <c r="F3141" s="3"/>
      <c r="G3141" s="2" t="s">
        <v>19</v>
      </c>
      <c r="H3141" s="3" t="s">
        <v>18</v>
      </c>
      <c r="I3141" s="3">
        <v>4</v>
      </c>
      <c r="J3141" s="3" t="s">
        <v>183</v>
      </c>
      <c r="K3141" s="3"/>
      <c r="L3141" s="3"/>
      <c r="M3141" s="3"/>
      <c r="N3141" s="3"/>
      <c r="O3141" s="3"/>
      <c r="P3141" s="3"/>
      <c r="Q3141" s="3"/>
      <c r="R3141" s="3"/>
      <c r="S3141" s="3"/>
      <c r="T3141" s="3" t="str">
        <f t="shared" si="392"/>
        <v>SIN CECO</v>
      </c>
      <c r="U3141" s="3" t="str">
        <f t="shared" si="393"/>
        <v>NO</v>
      </c>
      <c r="V3141" t="str">
        <f t="shared" si="394"/>
        <v>FUNDACIÓN SANTA FE DE BOGOTA - URGENCIAS 03-MAY-12-Soporte Directivo (Coordinador y Gerencia)</v>
      </c>
      <c r="W3141" s="53">
        <f t="shared" si="395"/>
        <v>4</v>
      </c>
      <c r="X3141">
        <f t="shared" si="396"/>
        <v>4</v>
      </c>
      <c r="Y3141">
        <f>IF(ISNA(VLOOKUP(B3141,CECOS_SIN_IDENTIFICAR!$A$2:$D$146,4,0)),"SIN CECO",IF(VLOOKUP(B3141,CECOS_SIN_IDENTIFICAR!$A$2:$D$146,4,0)=0,"SIN CECO",VLOOKUP(B3141,CECOS_SIN_IDENTIFICAR!$A$2:$D$146,4,0)))</f>
        <v>1036</v>
      </c>
      <c r="Z3141">
        <f t="shared" si="397"/>
        <v>1036</v>
      </c>
      <c r="AA3141" s="3" t="s">
        <v>52</v>
      </c>
      <c r="AB3141" t="str">
        <f t="shared" si="398"/>
        <v>b. Conocimiento del proyecto-Soporte Directivo (Coordinador y Gerencia)</v>
      </c>
      <c r="AC3141" t="str">
        <f>VLOOKUP(AB3141,CODIFICACION_PREGUNTAS!$C$2:$D$35,2,0)</f>
        <v>SOPORTE_DIR002</v>
      </c>
    </row>
    <row r="3142" spans="1:29" x14ac:dyDescent="0.25">
      <c r="A3142" s="3">
        <f t="shared" si="399"/>
        <v>3141</v>
      </c>
      <c r="B3142" s="3" t="s">
        <v>275</v>
      </c>
      <c r="C3142" s="32">
        <v>40969</v>
      </c>
      <c r="D3142" s="3" t="s">
        <v>52</v>
      </c>
      <c r="E3142" s="3"/>
      <c r="F3142" s="3"/>
      <c r="G3142" s="2" t="s">
        <v>20</v>
      </c>
      <c r="H3142" s="3" t="s">
        <v>18</v>
      </c>
      <c r="I3142" s="3">
        <v>4</v>
      </c>
      <c r="J3142" s="3" t="s">
        <v>183</v>
      </c>
      <c r="K3142" s="3"/>
      <c r="L3142" s="3"/>
      <c r="M3142" s="3"/>
      <c r="N3142" s="3"/>
      <c r="O3142" s="3"/>
      <c r="P3142" s="3"/>
      <c r="Q3142" s="3"/>
      <c r="R3142" s="3"/>
      <c r="S3142" s="3"/>
      <c r="T3142" s="3" t="str">
        <f t="shared" si="392"/>
        <v>SIN CECO</v>
      </c>
      <c r="U3142" s="3" t="str">
        <f t="shared" si="393"/>
        <v>NO</v>
      </c>
      <c r="V3142" t="str">
        <f t="shared" si="394"/>
        <v>FUNDACIÓN SANTA FE DE BOGOTA - URGENCIAS 03-MAY-12-Soporte Directivo (Coordinador y Gerencia)</v>
      </c>
      <c r="W3142" s="53">
        <f t="shared" si="395"/>
        <v>4</v>
      </c>
      <c r="X3142">
        <f t="shared" si="396"/>
        <v>4</v>
      </c>
      <c r="Y3142">
        <f>IF(ISNA(VLOOKUP(B3142,CECOS_SIN_IDENTIFICAR!$A$2:$D$146,4,0)),"SIN CECO",IF(VLOOKUP(B3142,CECOS_SIN_IDENTIFICAR!$A$2:$D$146,4,0)=0,"SIN CECO",VLOOKUP(B3142,CECOS_SIN_IDENTIFICAR!$A$2:$D$146,4,0)))</f>
        <v>1036</v>
      </c>
      <c r="Z3142">
        <f t="shared" si="397"/>
        <v>1036</v>
      </c>
      <c r="AA3142" s="3" t="s">
        <v>52</v>
      </c>
      <c r="AB3142" t="str">
        <f t="shared" si="398"/>
        <v>c. Planteamiento de soluciones y manejo de conflictos-Soporte Directivo (Coordinador y Gerencia)</v>
      </c>
      <c r="AC3142" t="str">
        <f>VLOOKUP(AB3142,CODIFICACION_PREGUNTAS!$C$2:$D$35,2,0)</f>
        <v>SOPORTE_DIR003</v>
      </c>
    </row>
    <row r="3143" spans="1:29" x14ac:dyDescent="0.25">
      <c r="A3143" s="3">
        <f t="shared" si="399"/>
        <v>3142</v>
      </c>
      <c r="B3143" s="3" t="s">
        <v>275</v>
      </c>
      <c r="C3143" s="32">
        <v>40969</v>
      </c>
      <c r="D3143" s="3" t="s">
        <v>52</v>
      </c>
      <c r="E3143" s="3"/>
      <c r="F3143" s="3"/>
      <c r="G3143" s="2" t="s">
        <v>21</v>
      </c>
      <c r="H3143" s="3" t="s">
        <v>18</v>
      </c>
      <c r="I3143" s="3">
        <v>3</v>
      </c>
      <c r="J3143" s="3" t="s">
        <v>183</v>
      </c>
      <c r="K3143" s="3"/>
      <c r="L3143" s="3"/>
      <c r="M3143" s="3"/>
      <c r="N3143" s="3"/>
      <c r="O3143" s="3"/>
      <c r="P3143" s="3"/>
      <c r="Q3143" s="3"/>
      <c r="R3143" s="3"/>
      <c r="S3143" s="3"/>
      <c r="T3143" s="3" t="str">
        <f t="shared" si="392"/>
        <v>SIN CECO</v>
      </c>
      <c r="U3143" s="3" t="str">
        <f t="shared" si="393"/>
        <v>NO</v>
      </c>
      <c r="V3143" t="str">
        <f t="shared" si="394"/>
        <v>FUNDACIÓN SANTA FE DE BOGOTA - URGENCIAS 03-MAY-12-Soporte Directivo (Coordinador y Gerencia)</v>
      </c>
      <c r="W3143" s="53">
        <f t="shared" si="395"/>
        <v>3</v>
      </c>
      <c r="X3143">
        <f t="shared" si="396"/>
        <v>3</v>
      </c>
      <c r="Y3143">
        <f>IF(ISNA(VLOOKUP(B3143,CECOS_SIN_IDENTIFICAR!$A$2:$D$146,4,0)),"SIN CECO",IF(VLOOKUP(B3143,CECOS_SIN_IDENTIFICAR!$A$2:$D$146,4,0)=0,"SIN CECO",VLOOKUP(B3143,CECOS_SIN_IDENTIFICAR!$A$2:$D$146,4,0)))</f>
        <v>1036</v>
      </c>
      <c r="Z3143">
        <f t="shared" si="397"/>
        <v>1036</v>
      </c>
      <c r="AA3143" s="3" t="s">
        <v>52</v>
      </c>
      <c r="AB3143" t="str">
        <f t="shared" si="398"/>
        <v>d. Cumplimiento de compromisos-Soporte Directivo (Coordinador y Gerencia)</v>
      </c>
      <c r="AC3143" t="str">
        <f>VLOOKUP(AB3143,CODIFICACION_PREGUNTAS!$C$2:$D$35,2,0)</f>
        <v>SOPORTE_DIR004</v>
      </c>
    </row>
    <row r="3144" spans="1:29" x14ac:dyDescent="0.25">
      <c r="A3144" s="3">
        <f t="shared" si="399"/>
        <v>3143</v>
      </c>
      <c r="B3144" s="3" t="s">
        <v>275</v>
      </c>
      <c r="C3144" s="32">
        <v>40969</v>
      </c>
      <c r="D3144" s="3" t="s">
        <v>52</v>
      </c>
      <c r="E3144" s="3"/>
      <c r="F3144" s="3"/>
      <c r="G3144" s="2" t="s">
        <v>22</v>
      </c>
      <c r="H3144" s="3" t="s">
        <v>18</v>
      </c>
      <c r="I3144" s="3">
        <v>4</v>
      </c>
      <c r="J3144" s="3" t="s">
        <v>183</v>
      </c>
      <c r="K3144" s="3"/>
      <c r="L3144" s="3"/>
      <c r="M3144" s="3"/>
      <c r="N3144" s="3"/>
      <c r="O3144" s="3"/>
      <c r="P3144" s="3"/>
      <c r="Q3144" s="3"/>
      <c r="R3144" s="3"/>
      <c r="S3144" s="3"/>
      <c r="T3144" s="3" t="str">
        <f t="shared" si="392"/>
        <v>SIN CECO</v>
      </c>
      <c r="U3144" s="3" t="str">
        <f t="shared" si="393"/>
        <v>NO</v>
      </c>
      <c r="V3144" t="str">
        <f t="shared" si="394"/>
        <v>FUNDACIÓN SANTA FE DE BOGOTA - URGENCIAS 03-MAY-12-Soporte Directivo (Coordinador y Gerencia)</v>
      </c>
      <c r="W3144" s="53">
        <f t="shared" si="395"/>
        <v>4</v>
      </c>
      <c r="X3144">
        <f t="shared" si="396"/>
        <v>4</v>
      </c>
      <c r="Y3144">
        <f>IF(ISNA(VLOOKUP(B3144,CECOS_SIN_IDENTIFICAR!$A$2:$D$146,4,0)),"SIN CECO",IF(VLOOKUP(B3144,CECOS_SIN_IDENTIFICAR!$A$2:$D$146,4,0)=0,"SIN CECO",VLOOKUP(B3144,CECOS_SIN_IDENTIFICAR!$A$2:$D$146,4,0)))</f>
        <v>1036</v>
      </c>
      <c r="Z3144">
        <f t="shared" si="397"/>
        <v>1036</v>
      </c>
      <c r="AA3144" s="3" t="s">
        <v>52</v>
      </c>
      <c r="AB3144" t="str">
        <f t="shared" si="398"/>
        <v>e. Manejo del cliente-Soporte Directivo (Coordinador y Gerencia)</v>
      </c>
      <c r="AC3144" t="str">
        <f>VLOOKUP(AB3144,CODIFICACION_PREGUNTAS!$C$2:$D$35,2,0)</f>
        <v>SOPORTE_DIR005</v>
      </c>
    </row>
    <row r="3145" spans="1:29" x14ac:dyDescent="0.25">
      <c r="A3145" s="3">
        <f t="shared" si="399"/>
        <v>3144</v>
      </c>
      <c r="B3145" s="3" t="s">
        <v>275</v>
      </c>
      <c r="C3145" s="32">
        <v>40969</v>
      </c>
      <c r="D3145" s="3" t="s">
        <v>52</v>
      </c>
      <c r="E3145" s="3"/>
      <c r="F3145" s="3"/>
      <c r="G3145" s="2" t="s">
        <v>23</v>
      </c>
      <c r="H3145" s="3" t="s">
        <v>24</v>
      </c>
      <c r="I3145" s="3">
        <v>4</v>
      </c>
      <c r="J3145" s="3" t="s">
        <v>183</v>
      </c>
      <c r="K3145" s="3"/>
      <c r="L3145" s="3"/>
      <c r="M3145" s="3"/>
      <c r="N3145" s="3"/>
      <c r="O3145" s="3"/>
      <c r="P3145" s="3"/>
      <c r="Q3145" s="3"/>
      <c r="R3145" s="3"/>
      <c r="S3145" s="3"/>
      <c r="T3145" s="3" t="str">
        <f t="shared" si="392"/>
        <v>SIN CECO</v>
      </c>
      <c r="U3145" s="3" t="str">
        <f t="shared" si="393"/>
        <v>NO</v>
      </c>
      <c r="V3145" t="str">
        <f t="shared" si="394"/>
        <v>FUNDACIÓN SANTA FE DE BOGOTA - URGENCIAS 03-MAY-12-Personal que presta el servicio en obra</v>
      </c>
      <c r="W3145" s="53">
        <f t="shared" si="395"/>
        <v>4</v>
      </c>
      <c r="X3145">
        <f t="shared" si="396"/>
        <v>4</v>
      </c>
      <c r="Y3145">
        <f>IF(ISNA(VLOOKUP(B3145,CECOS_SIN_IDENTIFICAR!$A$2:$D$146,4,0)),"SIN CECO",IF(VLOOKUP(B3145,CECOS_SIN_IDENTIFICAR!$A$2:$D$146,4,0)=0,"SIN CECO",VLOOKUP(B3145,CECOS_SIN_IDENTIFICAR!$A$2:$D$146,4,0)))</f>
        <v>1036</v>
      </c>
      <c r="Z3145">
        <f t="shared" si="397"/>
        <v>1036</v>
      </c>
      <c r="AA3145" s="3" t="s">
        <v>52</v>
      </c>
      <c r="AB3145" t="str">
        <f t="shared" si="398"/>
        <v>a. Idoneidad del personal-Personal que presta el servicio en obra</v>
      </c>
      <c r="AC3145" t="str">
        <f>VLOOKUP(AB3145,CODIFICACION_PREGUNTAS!$C$2:$D$35,2,0)</f>
        <v>PERSONAL001</v>
      </c>
    </row>
    <row r="3146" spans="1:29" x14ac:dyDescent="0.25">
      <c r="A3146" s="3">
        <f t="shared" si="399"/>
        <v>3145</v>
      </c>
      <c r="B3146" s="3" t="s">
        <v>275</v>
      </c>
      <c r="C3146" s="32">
        <v>40969</v>
      </c>
      <c r="D3146" s="3" t="s">
        <v>52</v>
      </c>
      <c r="E3146" s="3"/>
      <c r="F3146" s="3"/>
      <c r="G3146" s="2" t="s">
        <v>25</v>
      </c>
      <c r="H3146" s="3" t="s">
        <v>24</v>
      </c>
      <c r="I3146" s="3">
        <v>4</v>
      </c>
      <c r="J3146" s="3" t="s">
        <v>183</v>
      </c>
      <c r="K3146" s="3"/>
      <c r="L3146" s="3"/>
      <c r="M3146" s="3"/>
      <c r="N3146" s="3"/>
      <c r="O3146" s="3"/>
      <c r="P3146" s="3"/>
      <c r="Q3146" s="3"/>
      <c r="R3146" s="3"/>
      <c r="S3146" s="3"/>
      <c r="T3146" s="3" t="str">
        <f t="shared" si="392"/>
        <v>SIN CECO</v>
      </c>
      <c r="U3146" s="3" t="str">
        <f t="shared" si="393"/>
        <v>NO</v>
      </c>
      <c r="V3146" t="str">
        <f t="shared" si="394"/>
        <v>FUNDACIÓN SANTA FE DE BOGOTA - URGENCIAS 03-MAY-12-Personal que presta el servicio en obra</v>
      </c>
      <c r="W3146" s="53">
        <f t="shared" si="395"/>
        <v>4</v>
      </c>
      <c r="X3146">
        <f t="shared" si="396"/>
        <v>4</v>
      </c>
      <c r="Y3146">
        <f>IF(ISNA(VLOOKUP(B3146,CECOS_SIN_IDENTIFICAR!$A$2:$D$146,4,0)),"SIN CECO",IF(VLOOKUP(B3146,CECOS_SIN_IDENTIFICAR!$A$2:$D$146,4,0)=0,"SIN CECO",VLOOKUP(B3146,CECOS_SIN_IDENTIFICAR!$A$2:$D$146,4,0)))</f>
        <v>1036</v>
      </c>
      <c r="Z3146">
        <f t="shared" si="397"/>
        <v>1036</v>
      </c>
      <c r="AA3146" s="3" t="s">
        <v>52</v>
      </c>
      <c r="AB3146" t="str">
        <f t="shared" si="398"/>
        <v>b. Oportuna atención al cliente-Personal que presta el servicio en obra</v>
      </c>
      <c r="AC3146" t="str">
        <f>VLOOKUP(AB3146,CODIFICACION_PREGUNTAS!$C$2:$D$35,2,0)</f>
        <v>PERSONAL002</v>
      </c>
    </row>
    <row r="3147" spans="1:29" x14ac:dyDescent="0.25">
      <c r="A3147" s="3">
        <f t="shared" si="399"/>
        <v>3146</v>
      </c>
      <c r="B3147" s="3" t="s">
        <v>275</v>
      </c>
      <c r="C3147" s="32">
        <v>40969</v>
      </c>
      <c r="D3147" s="3" t="s">
        <v>52</v>
      </c>
      <c r="E3147" s="3"/>
      <c r="F3147" s="3"/>
      <c r="G3147" s="2" t="s">
        <v>26</v>
      </c>
      <c r="H3147" s="3" t="s">
        <v>24</v>
      </c>
      <c r="I3147" s="3">
        <v>4</v>
      </c>
      <c r="J3147" s="3" t="s">
        <v>183</v>
      </c>
      <c r="K3147" s="3"/>
      <c r="L3147" s="3"/>
      <c r="M3147" s="3"/>
      <c r="N3147" s="3"/>
      <c r="O3147" s="3"/>
      <c r="P3147" s="3"/>
      <c r="Q3147" s="3"/>
      <c r="R3147" s="3"/>
      <c r="S3147" s="3"/>
      <c r="T3147" s="3" t="str">
        <f t="shared" si="392"/>
        <v>SIN CECO</v>
      </c>
      <c r="U3147" s="3" t="str">
        <f t="shared" si="393"/>
        <v>NO</v>
      </c>
      <c r="V3147" t="str">
        <f t="shared" si="394"/>
        <v>FUNDACIÓN SANTA FE DE BOGOTA - URGENCIAS 03-MAY-12-Personal que presta el servicio en obra</v>
      </c>
      <c r="W3147" s="53">
        <f t="shared" si="395"/>
        <v>4</v>
      </c>
      <c r="X3147">
        <f t="shared" si="396"/>
        <v>4</v>
      </c>
      <c r="Y3147">
        <f>IF(ISNA(VLOOKUP(B3147,CECOS_SIN_IDENTIFICAR!$A$2:$D$146,4,0)),"SIN CECO",IF(VLOOKUP(B3147,CECOS_SIN_IDENTIFICAR!$A$2:$D$146,4,0)=0,"SIN CECO",VLOOKUP(B3147,CECOS_SIN_IDENTIFICAR!$A$2:$D$146,4,0)))</f>
        <v>1036</v>
      </c>
      <c r="Z3147">
        <f t="shared" si="397"/>
        <v>1036</v>
      </c>
      <c r="AA3147" s="3" t="s">
        <v>52</v>
      </c>
      <c r="AB3147" t="str">
        <f t="shared" si="398"/>
        <v>c. Compromiso con el proyecto-Personal que presta el servicio en obra</v>
      </c>
      <c r="AC3147" t="str">
        <f>VLOOKUP(AB3147,CODIFICACION_PREGUNTAS!$C$2:$D$35,2,0)</f>
        <v>PERSONAL003</v>
      </c>
    </row>
    <row r="3148" spans="1:29" x14ac:dyDescent="0.25">
      <c r="A3148" s="3">
        <f t="shared" si="399"/>
        <v>3147</v>
      </c>
      <c r="B3148" s="3" t="s">
        <v>275</v>
      </c>
      <c r="C3148" s="32">
        <v>40969</v>
      </c>
      <c r="D3148" s="3" t="s">
        <v>52</v>
      </c>
      <c r="E3148" s="3"/>
      <c r="F3148" s="3"/>
      <c r="G3148" s="2" t="s">
        <v>21</v>
      </c>
      <c r="H3148" s="3" t="s">
        <v>24</v>
      </c>
      <c r="I3148" s="3">
        <v>4</v>
      </c>
      <c r="J3148" s="3" t="s">
        <v>183</v>
      </c>
      <c r="K3148" s="3"/>
      <c r="L3148" s="3"/>
      <c r="M3148" s="3"/>
      <c r="N3148" s="3"/>
      <c r="O3148" s="3"/>
      <c r="P3148" s="3"/>
      <c r="Q3148" s="3"/>
      <c r="R3148" s="3"/>
      <c r="S3148" s="3"/>
      <c r="T3148" s="3" t="str">
        <f t="shared" si="392"/>
        <v>SIN CECO</v>
      </c>
      <c r="U3148" s="3" t="str">
        <f t="shared" si="393"/>
        <v>NO</v>
      </c>
      <c r="V3148" t="str">
        <f t="shared" si="394"/>
        <v>FUNDACIÓN SANTA FE DE BOGOTA - URGENCIAS 03-MAY-12-Personal que presta el servicio en obra</v>
      </c>
      <c r="W3148" s="53">
        <f t="shared" si="395"/>
        <v>4</v>
      </c>
      <c r="X3148">
        <f t="shared" si="396"/>
        <v>4</v>
      </c>
      <c r="Y3148">
        <f>IF(ISNA(VLOOKUP(B3148,CECOS_SIN_IDENTIFICAR!$A$2:$D$146,4,0)),"SIN CECO",IF(VLOOKUP(B3148,CECOS_SIN_IDENTIFICAR!$A$2:$D$146,4,0)=0,"SIN CECO",VLOOKUP(B3148,CECOS_SIN_IDENTIFICAR!$A$2:$D$146,4,0)))</f>
        <v>1036</v>
      </c>
      <c r="Z3148">
        <f t="shared" si="397"/>
        <v>1036</v>
      </c>
      <c r="AA3148" s="3" t="s">
        <v>52</v>
      </c>
      <c r="AB3148" t="str">
        <f t="shared" si="398"/>
        <v>d. Cumplimiento de compromisos-Personal que presta el servicio en obra</v>
      </c>
      <c r="AC3148" t="str">
        <f>VLOOKUP(AB3148,CODIFICACION_PREGUNTAS!$C$2:$D$35,2,0)</f>
        <v>PERSONAL004</v>
      </c>
    </row>
    <row r="3149" spans="1:29" x14ac:dyDescent="0.25">
      <c r="A3149" s="3">
        <f t="shared" si="399"/>
        <v>3148</v>
      </c>
      <c r="B3149" s="3" t="s">
        <v>275</v>
      </c>
      <c r="C3149" s="32">
        <v>40969</v>
      </c>
      <c r="D3149" s="3" t="s">
        <v>52</v>
      </c>
      <c r="E3149" s="3"/>
      <c r="F3149" s="3"/>
      <c r="G3149" s="2" t="s">
        <v>27</v>
      </c>
      <c r="H3149" s="3" t="s">
        <v>24</v>
      </c>
      <c r="I3149" s="3">
        <v>4</v>
      </c>
      <c r="J3149" s="3" t="s">
        <v>183</v>
      </c>
      <c r="K3149" s="3"/>
      <c r="L3149" s="3"/>
      <c r="M3149" s="3"/>
      <c r="N3149" s="3"/>
      <c r="O3149" s="3"/>
      <c r="P3149" s="3"/>
      <c r="Q3149" s="3"/>
      <c r="R3149" s="3"/>
      <c r="S3149" s="3"/>
      <c r="T3149" s="3" t="str">
        <f t="shared" si="392"/>
        <v>SIN CECO</v>
      </c>
      <c r="U3149" s="3" t="str">
        <f t="shared" si="393"/>
        <v>NO</v>
      </c>
      <c r="V3149" t="str">
        <f t="shared" si="394"/>
        <v>FUNDACIÓN SANTA FE DE BOGOTA - URGENCIAS 03-MAY-12-Personal que presta el servicio en obra</v>
      </c>
      <c r="W3149" s="53">
        <f t="shared" si="395"/>
        <v>4</v>
      </c>
      <c r="X3149">
        <f t="shared" si="396"/>
        <v>4</v>
      </c>
      <c r="Y3149">
        <f>IF(ISNA(VLOOKUP(B3149,CECOS_SIN_IDENTIFICAR!$A$2:$D$146,4,0)),"SIN CECO",IF(VLOOKUP(B3149,CECOS_SIN_IDENTIFICAR!$A$2:$D$146,4,0)=0,"SIN CECO",VLOOKUP(B3149,CECOS_SIN_IDENTIFICAR!$A$2:$D$146,4,0)))</f>
        <v>1036</v>
      </c>
      <c r="Z3149">
        <f t="shared" si="397"/>
        <v>1036</v>
      </c>
      <c r="AA3149" s="3" t="s">
        <v>52</v>
      </c>
      <c r="AB3149" t="str">
        <f t="shared" si="398"/>
        <v>e. Proactividad en desarrollo de funciones-Personal que presta el servicio en obra</v>
      </c>
      <c r="AC3149" t="str">
        <f>VLOOKUP(AB3149,CODIFICACION_PREGUNTAS!$C$2:$D$35,2,0)</f>
        <v>PERSONAL005</v>
      </c>
    </row>
    <row r="3150" spans="1:29" x14ac:dyDescent="0.25">
      <c r="A3150" s="3">
        <f t="shared" si="399"/>
        <v>3149</v>
      </c>
      <c r="B3150" s="3" t="s">
        <v>275</v>
      </c>
      <c r="C3150" s="32">
        <v>40969</v>
      </c>
      <c r="D3150" s="3" t="s">
        <v>52</v>
      </c>
      <c r="E3150" s="3"/>
      <c r="F3150" s="3"/>
      <c r="G3150" s="2" t="s">
        <v>28</v>
      </c>
      <c r="H3150" s="2" t="s">
        <v>29</v>
      </c>
      <c r="I3150" s="3">
        <v>4</v>
      </c>
      <c r="J3150" s="3" t="s">
        <v>183</v>
      </c>
      <c r="K3150" s="3"/>
      <c r="L3150" s="3"/>
      <c r="M3150" s="3"/>
      <c r="N3150" s="3"/>
      <c r="O3150" s="3"/>
      <c r="P3150" s="3"/>
      <c r="Q3150" s="3"/>
      <c r="R3150" s="3"/>
      <c r="S3150" s="3"/>
      <c r="T3150" s="3" t="str">
        <f t="shared" si="392"/>
        <v>SIN CECO</v>
      </c>
      <c r="U3150" s="3" t="str">
        <f t="shared" si="393"/>
        <v>NO</v>
      </c>
      <c r="V3150" t="str">
        <f t="shared" si="394"/>
        <v>FUNDACIÓN SANTA FE DE BOGOTA - URGENCIAS 03-MAY-12-Productos Asociados de PAYC (Informes, Control de presupuesto y Programación y actas)</v>
      </c>
      <c r="W3150" s="53">
        <f t="shared" si="395"/>
        <v>4</v>
      </c>
      <c r="X3150">
        <f t="shared" si="396"/>
        <v>4</v>
      </c>
      <c r="Y3150">
        <f>IF(ISNA(VLOOKUP(B3150,CECOS_SIN_IDENTIFICAR!$A$2:$D$146,4,0)),"SIN CECO",IF(VLOOKUP(B3150,CECOS_SIN_IDENTIFICAR!$A$2:$D$146,4,0)=0,"SIN CECO",VLOOKUP(B3150,CECOS_SIN_IDENTIFICAR!$A$2:$D$146,4,0)))</f>
        <v>1036</v>
      </c>
      <c r="Z3150">
        <f t="shared" si="397"/>
        <v>1036</v>
      </c>
      <c r="AA3150" s="3" t="s">
        <v>52</v>
      </c>
      <c r="AB3150" t="str">
        <f t="shared" si="398"/>
        <v>a. Calidad del Contenido-Productos Asociados de PAYC (Informes, Control de presupuesto y Programación y actas)</v>
      </c>
      <c r="AC3150" t="str">
        <f>VLOOKUP(AB3150,CODIFICACION_PREGUNTAS!$C$2:$D$35,2,0)</f>
        <v>PRODUCTOS001</v>
      </c>
    </row>
    <row r="3151" spans="1:29" x14ac:dyDescent="0.25">
      <c r="A3151" s="3">
        <f t="shared" si="399"/>
        <v>3150</v>
      </c>
      <c r="B3151" s="3" t="s">
        <v>275</v>
      </c>
      <c r="C3151" s="32">
        <v>40969</v>
      </c>
      <c r="D3151" s="3" t="s">
        <v>52</v>
      </c>
      <c r="E3151" s="3"/>
      <c r="F3151" s="3"/>
      <c r="G3151" s="2" t="s">
        <v>30</v>
      </c>
      <c r="H3151" s="2" t="s">
        <v>29</v>
      </c>
      <c r="I3151" s="3">
        <v>4</v>
      </c>
      <c r="J3151" s="3" t="s">
        <v>183</v>
      </c>
      <c r="K3151" s="3"/>
      <c r="L3151" s="3"/>
      <c r="M3151" s="3"/>
      <c r="N3151" s="3"/>
      <c r="O3151" s="3"/>
      <c r="P3151" s="3"/>
      <c r="Q3151" s="3"/>
      <c r="R3151" s="3"/>
      <c r="S3151" s="3"/>
      <c r="T3151" s="3" t="str">
        <f t="shared" si="392"/>
        <v>SIN CECO</v>
      </c>
      <c r="U3151" s="3" t="str">
        <f t="shared" si="393"/>
        <v>NO</v>
      </c>
      <c r="V3151" t="str">
        <f t="shared" si="394"/>
        <v>FUNDACIÓN SANTA FE DE BOGOTA - URGENCIAS 03-MAY-12-Productos Asociados de PAYC (Informes, Control de presupuesto y Programación y actas)</v>
      </c>
      <c r="W3151" s="53">
        <f t="shared" si="395"/>
        <v>4</v>
      </c>
      <c r="X3151">
        <f t="shared" si="396"/>
        <v>4</v>
      </c>
      <c r="Y3151">
        <f>IF(ISNA(VLOOKUP(B3151,CECOS_SIN_IDENTIFICAR!$A$2:$D$146,4,0)),"SIN CECO",IF(VLOOKUP(B3151,CECOS_SIN_IDENTIFICAR!$A$2:$D$146,4,0)=0,"SIN CECO",VLOOKUP(B3151,CECOS_SIN_IDENTIFICAR!$A$2:$D$146,4,0)))</f>
        <v>1036</v>
      </c>
      <c r="Z3151">
        <f t="shared" si="397"/>
        <v>1036</v>
      </c>
      <c r="AA3151" s="3" t="s">
        <v>52</v>
      </c>
      <c r="AB3151" t="str">
        <f t="shared" si="398"/>
        <v>b. Claridad del Contenido-Productos Asociados de PAYC (Informes, Control de presupuesto y Programación y actas)</v>
      </c>
      <c r="AC3151" t="str">
        <f>VLOOKUP(AB3151,CODIFICACION_PREGUNTAS!$C$2:$D$35,2,0)</f>
        <v>PRODUCTOS002</v>
      </c>
    </row>
    <row r="3152" spans="1:29" x14ac:dyDescent="0.25">
      <c r="A3152" s="3">
        <f t="shared" si="399"/>
        <v>3151</v>
      </c>
      <c r="B3152" s="3" t="s">
        <v>275</v>
      </c>
      <c r="C3152" s="32">
        <v>40969</v>
      </c>
      <c r="D3152" s="3" t="s">
        <v>52</v>
      </c>
      <c r="E3152" s="3"/>
      <c r="F3152" s="3"/>
      <c r="G3152" s="2" t="s">
        <v>31</v>
      </c>
      <c r="H3152" s="2" t="s">
        <v>29</v>
      </c>
      <c r="I3152" s="3">
        <v>4</v>
      </c>
      <c r="J3152" s="3" t="s">
        <v>183</v>
      </c>
      <c r="K3152" s="3"/>
      <c r="L3152" s="3"/>
      <c r="M3152" s="3"/>
      <c r="N3152" s="3"/>
      <c r="O3152" s="3"/>
      <c r="P3152" s="3"/>
      <c r="Q3152" s="3"/>
      <c r="R3152" s="3"/>
      <c r="S3152" s="3"/>
      <c r="T3152" s="3" t="str">
        <f t="shared" si="392"/>
        <v>SIN CECO</v>
      </c>
      <c r="U3152" s="3" t="str">
        <f t="shared" si="393"/>
        <v>NO</v>
      </c>
      <c r="V3152" t="str">
        <f t="shared" si="394"/>
        <v>FUNDACIÓN SANTA FE DE BOGOTA - URGENCIAS 03-MAY-12-Productos Asociados de PAYC (Informes, Control de presupuesto y Programación y actas)</v>
      </c>
      <c r="W3152" s="53">
        <f t="shared" si="395"/>
        <v>4</v>
      </c>
      <c r="X3152">
        <f t="shared" si="396"/>
        <v>4</v>
      </c>
      <c r="Y3152">
        <f>IF(ISNA(VLOOKUP(B3152,CECOS_SIN_IDENTIFICAR!$A$2:$D$146,4,0)),"SIN CECO",IF(VLOOKUP(B3152,CECOS_SIN_IDENTIFICAR!$A$2:$D$146,4,0)=0,"SIN CECO",VLOOKUP(B3152,CECOS_SIN_IDENTIFICAR!$A$2:$D$146,4,0)))</f>
        <v>1036</v>
      </c>
      <c r="Z3152">
        <f t="shared" si="397"/>
        <v>1036</v>
      </c>
      <c r="AA3152" s="3" t="s">
        <v>52</v>
      </c>
      <c r="AB3152" t="str">
        <f t="shared" si="398"/>
        <v>c. Oportunidad en la entrega-Productos Asociados de PAYC (Informes, Control de presupuesto y Programación y actas)</v>
      </c>
      <c r="AC3152" t="str">
        <f>VLOOKUP(AB3152,CODIFICACION_PREGUNTAS!$C$2:$D$35,2,0)</f>
        <v>PRODUCTOS003</v>
      </c>
    </row>
    <row r="3153" spans="1:29" x14ac:dyDescent="0.25">
      <c r="A3153" s="3">
        <f t="shared" si="399"/>
        <v>3152</v>
      </c>
      <c r="B3153" s="3" t="s">
        <v>275</v>
      </c>
      <c r="C3153" s="32">
        <v>40969</v>
      </c>
      <c r="D3153" s="3" t="s">
        <v>52</v>
      </c>
      <c r="E3153" s="3"/>
      <c r="F3153" s="3"/>
      <c r="G3153" s="2" t="s">
        <v>32</v>
      </c>
      <c r="H3153" s="2" t="s">
        <v>29</v>
      </c>
      <c r="I3153" s="3">
        <v>4</v>
      </c>
      <c r="J3153" s="3" t="s">
        <v>183</v>
      </c>
      <c r="K3153" s="3"/>
      <c r="L3153" s="3"/>
      <c r="M3153" s="3"/>
      <c r="N3153" s="3"/>
      <c r="O3153" s="3"/>
      <c r="P3153" s="3"/>
      <c r="Q3153" s="3"/>
      <c r="R3153" s="3"/>
      <c r="S3153" s="3"/>
      <c r="T3153" s="3" t="str">
        <f t="shared" si="392"/>
        <v>SIN CECO</v>
      </c>
      <c r="U3153" s="3" t="str">
        <f t="shared" si="393"/>
        <v>NO</v>
      </c>
      <c r="V3153" t="str">
        <f t="shared" si="394"/>
        <v>FUNDACIÓN SANTA FE DE BOGOTA - URGENCIAS 03-MAY-12-Productos Asociados de PAYC (Informes, Control de presupuesto y Programación y actas)</v>
      </c>
      <c r="W3153" s="53">
        <f t="shared" si="395"/>
        <v>4</v>
      </c>
      <c r="X3153">
        <f t="shared" si="396"/>
        <v>4</v>
      </c>
      <c r="Y3153">
        <f>IF(ISNA(VLOOKUP(B3153,CECOS_SIN_IDENTIFICAR!$A$2:$D$146,4,0)),"SIN CECO",IF(VLOOKUP(B3153,CECOS_SIN_IDENTIFICAR!$A$2:$D$146,4,0)=0,"SIN CECO",VLOOKUP(B3153,CECOS_SIN_IDENTIFICAR!$A$2:$D$146,4,0)))</f>
        <v>1036</v>
      </c>
      <c r="Z3153">
        <f t="shared" si="397"/>
        <v>1036</v>
      </c>
      <c r="AA3153" s="3" t="s">
        <v>52</v>
      </c>
      <c r="AB3153" t="str">
        <f t="shared" si="398"/>
        <v>d. Precisión de la información-Productos Asociados de PAYC (Informes, Control de presupuesto y Programación y actas)</v>
      </c>
      <c r="AC3153" t="str">
        <f>VLOOKUP(AB3153,CODIFICACION_PREGUNTAS!$C$2:$D$35,2,0)</f>
        <v>PRODUCTOS004</v>
      </c>
    </row>
    <row r="3154" spans="1:29" x14ac:dyDescent="0.25">
      <c r="A3154" s="3">
        <f t="shared" si="399"/>
        <v>3153</v>
      </c>
      <c r="B3154" s="3" t="s">
        <v>275</v>
      </c>
      <c r="C3154" s="32">
        <v>40969</v>
      </c>
      <c r="D3154" s="3" t="s">
        <v>52</v>
      </c>
      <c r="E3154" s="3"/>
      <c r="F3154" s="3"/>
      <c r="G3154" s="2" t="s">
        <v>33</v>
      </c>
      <c r="H3154" s="2" t="s">
        <v>29</v>
      </c>
      <c r="I3154" s="3" t="s">
        <v>431</v>
      </c>
      <c r="J3154" s="3" t="s">
        <v>183</v>
      </c>
      <c r="K3154" s="3"/>
      <c r="L3154" s="3"/>
      <c r="M3154" s="3"/>
      <c r="N3154" s="3"/>
      <c r="O3154" s="3"/>
      <c r="P3154" s="3"/>
      <c r="Q3154" s="3"/>
      <c r="R3154" s="3"/>
      <c r="S3154" s="3"/>
      <c r="T3154" s="3" t="str">
        <f t="shared" si="392"/>
        <v>SIN CECO</v>
      </c>
      <c r="U3154" s="3" t="str">
        <f t="shared" si="393"/>
        <v>NO</v>
      </c>
      <c r="V3154" t="str">
        <f t="shared" si="394"/>
        <v>FUNDACIÓN SANTA FE DE BOGOTA - URGENCIAS 03-MAY-12-Productos Asociados de PAYC (Informes, Control de presupuesto y Programación y actas)</v>
      </c>
      <c r="W3154" s="53" t="str">
        <f t="shared" si="395"/>
        <v>N/A</v>
      </c>
      <c r="X3154">
        <f t="shared" si="396"/>
        <v>0</v>
      </c>
      <c r="Y3154">
        <f>IF(ISNA(VLOOKUP(B3154,CECOS_SIN_IDENTIFICAR!$A$2:$D$146,4,0)),"SIN CECO",IF(VLOOKUP(B3154,CECOS_SIN_IDENTIFICAR!$A$2:$D$146,4,0)=0,"SIN CECO",VLOOKUP(B3154,CECOS_SIN_IDENTIFICAR!$A$2:$D$146,4,0)))</f>
        <v>1036</v>
      </c>
      <c r="Z3154">
        <f t="shared" si="397"/>
        <v>1036</v>
      </c>
      <c r="AA3154" s="3" t="s">
        <v>52</v>
      </c>
      <c r="AB3154" t="str">
        <f t="shared" si="398"/>
        <v>e. Diagramación-Productos Asociados de PAYC (Informes, Control de presupuesto y Programación y actas)</v>
      </c>
      <c r="AC3154" t="str">
        <f>VLOOKUP(AB3154,CODIFICACION_PREGUNTAS!$C$2:$D$35,2,0)</f>
        <v>PRODUCTOS005</v>
      </c>
    </row>
    <row r="3155" spans="1:29" x14ac:dyDescent="0.25">
      <c r="A3155" s="3">
        <f t="shared" si="399"/>
        <v>3154</v>
      </c>
      <c r="B3155" s="3" t="s">
        <v>275</v>
      </c>
      <c r="C3155" s="32">
        <v>40969</v>
      </c>
      <c r="D3155" s="3" t="s">
        <v>52</v>
      </c>
      <c r="E3155" s="3"/>
      <c r="F3155" s="3"/>
      <c r="G3155" s="2" t="s">
        <v>34</v>
      </c>
      <c r="H3155" s="2" t="s">
        <v>35</v>
      </c>
      <c r="I3155" s="3" t="s">
        <v>431</v>
      </c>
      <c r="J3155" s="3" t="s">
        <v>183</v>
      </c>
      <c r="K3155" s="3"/>
      <c r="L3155" s="3"/>
      <c r="M3155" s="3"/>
      <c r="N3155" s="3"/>
      <c r="O3155" s="3"/>
      <c r="P3155" s="3"/>
      <c r="Q3155" s="3"/>
      <c r="R3155" s="3"/>
      <c r="S3155" s="3"/>
      <c r="T3155" s="3" t="str">
        <f t="shared" si="392"/>
        <v>SIN CECO</v>
      </c>
      <c r="U3155" s="3" t="str">
        <f t="shared" si="393"/>
        <v>NO</v>
      </c>
      <c r="V3155" t="str">
        <f t="shared" si="394"/>
        <v>FUNDACIÓN SANTA FE DE BOGOTA - URGENCIAS 03-MAY-12-Compromisos Pactados</v>
      </c>
      <c r="W3155" s="53" t="str">
        <f t="shared" si="395"/>
        <v>N/A</v>
      </c>
      <c r="X3155">
        <f t="shared" si="396"/>
        <v>0</v>
      </c>
      <c r="Y3155">
        <f>IF(ISNA(VLOOKUP(B3155,CECOS_SIN_IDENTIFICAR!$A$2:$D$146,4,0)),"SIN CECO",IF(VLOOKUP(B3155,CECOS_SIN_IDENTIFICAR!$A$2:$D$146,4,0)=0,"SIN CECO",VLOOKUP(B3155,CECOS_SIN_IDENTIFICAR!$A$2:$D$146,4,0)))</f>
        <v>1036</v>
      </c>
      <c r="Z3155">
        <f t="shared" si="397"/>
        <v>1036</v>
      </c>
      <c r="AA3155" s="3" t="s">
        <v>52</v>
      </c>
      <c r="AB3155" t="str">
        <f t="shared" si="398"/>
        <v>a. Cumplimiento-Compromisos Pactados</v>
      </c>
      <c r="AC3155" t="str">
        <f>VLOOKUP(AB3155,CODIFICACION_PREGUNTAS!$C$2:$D$35,2,0)</f>
        <v>COMPROMISOS001</v>
      </c>
    </row>
    <row r="3156" spans="1:29" x14ac:dyDescent="0.25">
      <c r="A3156" s="3">
        <f t="shared" si="399"/>
        <v>3155</v>
      </c>
      <c r="B3156" s="3" t="s">
        <v>275</v>
      </c>
      <c r="C3156" s="32">
        <v>40969</v>
      </c>
      <c r="D3156" s="3" t="s">
        <v>52</v>
      </c>
      <c r="E3156" s="3"/>
      <c r="F3156" s="3"/>
      <c r="G3156" s="2" t="s">
        <v>36</v>
      </c>
      <c r="H3156" s="2" t="s">
        <v>35</v>
      </c>
      <c r="I3156" s="3" t="s">
        <v>431</v>
      </c>
      <c r="J3156" s="3" t="s">
        <v>183</v>
      </c>
      <c r="K3156" s="3"/>
      <c r="L3156" s="3"/>
      <c r="M3156" s="3"/>
      <c r="N3156" s="3"/>
      <c r="O3156" s="3"/>
      <c r="P3156" s="3"/>
      <c r="Q3156" s="3"/>
      <c r="R3156" s="3"/>
      <c r="S3156" s="3"/>
      <c r="T3156" s="3" t="str">
        <f t="shared" si="392"/>
        <v>SIN CECO</v>
      </c>
      <c r="U3156" s="3" t="str">
        <f t="shared" si="393"/>
        <v>NO</v>
      </c>
      <c r="V3156" t="str">
        <f t="shared" si="394"/>
        <v>FUNDACIÓN SANTA FE DE BOGOTA - URGENCIAS 03-MAY-12-Compromisos Pactados</v>
      </c>
      <c r="W3156" s="53" t="str">
        <f t="shared" si="395"/>
        <v>N/A</v>
      </c>
      <c r="X3156">
        <f t="shared" si="396"/>
        <v>0</v>
      </c>
      <c r="Y3156">
        <f>IF(ISNA(VLOOKUP(B3156,CECOS_SIN_IDENTIFICAR!$A$2:$D$146,4,0)),"SIN CECO",IF(VLOOKUP(B3156,CECOS_SIN_IDENTIFICAR!$A$2:$D$146,4,0)=0,"SIN CECO",VLOOKUP(B3156,CECOS_SIN_IDENTIFICAR!$A$2:$D$146,4,0)))</f>
        <v>1036</v>
      </c>
      <c r="Z3156">
        <f t="shared" si="397"/>
        <v>1036</v>
      </c>
      <c r="AA3156" s="3" t="s">
        <v>52</v>
      </c>
      <c r="AB3156" t="str">
        <f t="shared" si="398"/>
        <v>b. Satisface expectativas-Compromisos Pactados</v>
      </c>
      <c r="AC3156" t="str">
        <f>VLOOKUP(AB3156,CODIFICACION_PREGUNTAS!$C$2:$D$35,2,0)</f>
        <v>COMPROMISOS002</v>
      </c>
    </row>
    <row r="3157" spans="1:29" x14ac:dyDescent="0.25">
      <c r="A3157" s="3">
        <f t="shared" si="399"/>
        <v>3156</v>
      </c>
      <c r="B3157" s="3" t="s">
        <v>275</v>
      </c>
      <c r="C3157" s="32">
        <v>40969</v>
      </c>
      <c r="D3157" s="3" t="s">
        <v>52</v>
      </c>
      <c r="E3157" s="3"/>
      <c r="F3157" s="3"/>
      <c r="G3157" s="2" t="s">
        <v>37</v>
      </c>
      <c r="H3157" s="2" t="s">
        <v>35</v>
      </c>
      <c r="I3157" s="3" t="s">
        <v>431</v>
      </c>
      <c r="J3157" s="3" t="s">
        <v>183</v>
      </c>
      <c r="K3157" s="3"/>
      <c r="L3157" s="3"/>
      <c r="M3157" s="3"/>
      <c r="N3157" s="3"/>
      <c r="O3157" s="3"/>
      <c r="P3157" s="3"/>
      <c r="Q3157" s="3"/>
      <c r="R3157" s="3"/>
      <c r="S3157" s="3"/>
      <c r="T3157" s="3" t="str">
        <f t="shared" si="392"/>
        <v>SIN CECO</v>
      </c>
      <c r="U3157" s="3" t="str">
        <f t="shared" si="393"/>
        <v>NO</v>
      </c>
      <c r="V3157" t="str">
        <f t="shared" si="394"/>
        <v>FUNDACIÓN SANTA FE DE BOGOTA - URGENCIAS 03-MAY-12-Compromisos Pactados</v>
      </c>
      <c r="W3157" s="53" t="str">
        <f t="shared" si="395"/>
        <v>N/A</v>
      </c>
      <c r="X3157">
        <f t="shared" si="396"/>
        <v>0</v>
      </c>
      <c r="Y3157">
        <f>IF(ISNA(VLOOKUP(B3157,CECOS_SIN_IDENTIFICAR!$A$2:$D$146,4,0)),"SIN CECO",IF(VLOOKUP(B3157,CECOS_SIN_IDENTIFICAR!$A$2:$D$146,4,0)=0,"SIN CECO",VLOOKUP(B3157,CECOS_SIN_IDENTIFICAR!$A$2:$D$146,4,0)))</f>
        <v>1036</v>
      </c>
      <c r="Z3157">
        <f t="shared" si="397"/>
        <v>1036</v>
      </c>
      <c r="AA3157" s="3" t="s">
        <v>52</v>
      </c>
      <c r="AB3157" t="str">
        <f t="shared" si="398"/>
        <v>c. Calidad de la Información suministrada-Compromisos Pactados</v>
      </c>
      <c r="AC3157" t="str">
        <f>VLOOKUP(AB3157,CODIFICACION_PREGUNTAS!$C$2:$D$35,2,0)</f>
        <v>COMPROMISOS003</v>
      </c>
    </row>
    <row r="3158" spans="1:29" x14ac:dyDescent="0.25">
      <c r="A3158" s="3">
        <f t="shared" si="399"/>
        <v>3157</v>
      </c>
      <c r="B3158" s="3" t="s">
        <v>275</v>
      </c>
      <c r="C3158" s="32">
        <v>40969</v>
      </c>
      <c r="D3158" s="3" t="s">
        <v>52</v>
      </c>
      <c r="E3158" s="3"/>
      <c r="F3158" s="3"/>
      <c r="G3158" s="2" t="s">
        <v>38</v>
      </c>
      <c r="H3158" s="2" t="s">
        <v>35</v>
      </c>
      <c r="I3158" s="3" t="s">
        <v>431</v>
      </c>
      <c r="J3158" s="3" t="s">
        <v>183</v>
      </c>
      <c r="K3158" s="3"/>
      <c r="L3158" s="3"/>
      <c r="M3158" s="3"/>
      <c r="N3158" s="3"/>
      <c r="O3158" s="3"/>
      <c r="P3158" s="3"/>
      <c r="Q3158" s="3"/>
      <c r="R3158" s="3"/>
      <c r="S3158" s="3"/>
      <c r="T3158" s="3" t="str">
        <f t="shared" si="392"/>
        <v>SIN CECO</v>
      </c>
      <c r="U3158" s="3" t="str">
        <f t="shared" si="393"/>
        <v>NO</v>
      </c>
      <c r="V3158" t="str">
        <f t="shared" si="394"/>
        <v>FUNDACIÓN SANTA FE DE BOGOTA - URGENCIAS 03-MAY-12-Compromisos Pactados</v>
      </c>
      <c r="W3158" s="53" t="str">
        <f t="shared" si="395"/>
        <v>N/A</v>
      </c>
      <c r="X3158">
        <f t="shared" si="396"/>
        <v>0</v>
      </c>
      <c r="Y3158">
        <f>IF(ISNA(VLOOKUP(B3158,CECOS_SIN_IDENTIFICAR!$A$2:$D$146,4,0)),"SIN CECO",IF(VLOOKUP(B3158,CECOS_SIN_IDENTIFICAR!$A$2:$D$146,4,0)=0,"SIN CECO",VLOOKUP(B3158,CECOS_SIN_IDENTIFICAR!$A$2:$D$146,4,0)))</f>
        <v>1036</v>
      </c>
      <c r="Z3158">
        <f t="shared" si="397"/>
        <v>1036</v>
      </c>
      <c r="AA3158" s="3" t="s">
        <v>52</v>
      </c>
      <c r="AB3158" t="str">
        <f t="shared" si="398"/>
        <v>d. Disposición del personal de PAYC a las solicitudes del cliente-Compromisos Pactados</v>
      </c>
      <c r="AC3158" t="str">
        <f>VLOOKUP(AB3158,CODIFICACION_PREGUNTAS!$C$2:$D$35,2,0)</f>
        <v>COMPROMISOS004</v>
      </c>
    </row>
    <row r="3159" spans="1:29" x14ac:dyDescent="0.25">
      <c r="A3159" s="3">
        <f t="shared" si="399"/>
        <v>3158</v>
      </c>
      <c r="B3159" s="3" t="s">
        <v>275</v>
      </c>
      <c r="C3159" s="32">
        <v>40969</v>
      </c>
      <c r="D3159" s="3" t="s">
        <v>52</v>
      </c>
      <c r="E3159" s="3"/>
      <c r="F3159" s="3"/>
      <c r="G3159" s="2" t="s">
        <v>39</v>
      </c>
      <c r="H3159" s="2" t="s">
        <v>35</v>
      </c>
      <c r="I3159" s="3" t="s">
        <v>431</v>
      </c>
      <c r="J3159" s="3" t="s">
        <v>183</v>
      </c>
      <c r="K3159" s="3"/>
      <c r="L3159" s="3"/>
      <c r="M3159" s="3"/>
      <c r="N3159" s="3"/>
      <c r="O3159" s="3"/>
      <c r="P3159" s="3"/>
      <c r="Q3159" s="3"/>
      <c r="R3159" s="3"/>
      <c r="S3159" s="3"/>
      <c r="T3159" s="3" t="str">
        <f t="shared" si="392"/>
        <v>SIN CECO</v>
      </c>
      <c r="U3159" s="3" t="str">
        <f t="shared" si="393"/>
        <v>NO</v>
      </c>
      <c r="V3159" t="str">
        <f t="shared" si="394"/>
        <v>FUNDACIÓN SANTA FE DE BOGOTA - URGENCIAS 03-MAY-12-Compromisos Pactados</v>
      </c>
      <c r="W3159" s="53" t="str">
        <f t="shared" si="395"/>
        <v>N/A</v>
      </c>
      <c r="X3159">
        <f t="shared" si="396"/>
        <v>0</v>
      </c>
      <c r="Y3159">
        <f>IF(ISNA(VLOOKUP(B3159,CECOS_SIN_IDENTIFICAR!$A$2:$D$146,4,0)),"SIN CECO",IF(VLOOKUP(B3159,CECOS_SIN_IDENTIFICAR!$A$2:$D$146,4,0)=0,"SIN CECO",VLOOKUP(B3159,CECOS_SIN_IDENTIFICAR!$A$2:$D$146,4,0)))</f>
        <v>1036</v>
      </c>
      <c r="Z3159">
        <f t="shared" si="397"/>
        <v>1036</v>
      </c>
      <c r="AA3159" s="3" t="s">
        <v>52</v>
      </c>
      <c r="AB3159" t="str">
        <f t="shared" si="398"/>
        <v>e. Coherencia entre lo solicitado y lo entregado-Compromisos Pactados</v>
      </c>
      <c r="AC3159" t="str">
        <f>VLOOKUP(AB3159,CODIFICACION_PREGUNTAS!$C$2:$D$35,2,0)</f>
        <v>COMPROMISOS005</v>
      </c>
    </row>
    <row r="3160" spans="1:29" x14ac:dyDescent="0.25">
      <c r="A3160" s="3">
        <f t="shared" si="399"/>
        <v>3159</v>
      </c>
      <c r="B3160" s="3" t="s">
        <v>275</v>
      </c>
      <c r="C3160" s="32">
        <v>40969</v>
      </c>
      <c r="D3160" s="3" t="s">
        <v>52</v>
      </c>
      <c r="E3160" s="3"/>
      <c r="F3160" s="3"/>
      <c r="G3160" s="2" t="s">
        <v>40</v>
      </c>
      <c r="H3160" s="2" t="s">
        <v>40</v>
      </c>
      <c r="I3160" s="3" t="s">
        <v>431</v>
      </c>
      <c r="J3160" s="3" t="s">
        <v>183</v>
      </c>
      <c r="K3160" s="3"/>
      <c r="L3160" s="3"/>
      <c r="M3160" s="3"/>
      <c r="N3160" s="3"/>
      <c r="O3160" s="3"/>
      <c r="P3160" s="3"/>
      <c r="Q3160" s="3"/>
      <c r="R3160" s="3"/>
      <c r="S3160" s="3"/>
      <c r="T3160" s="3" t="str">
        <f t="shared" si="392"/>
        <v>SIN CECO</v>
      </c>
      <c r="U3160" s="3" t="str">
        <f t="shared" si="393"/>
        <v>NO</v>
      </c>
      <c r="V3160" t="str">
        <f t="shared" si="394"/>
        <v>FUNDACIÓN SANTA FE DE BOGOTA - URGENCIAS 03-MAY-12-Grado de Satisfacción con el Servicio Prestado</v>
      </c>
      <c r="W3160" s="53" t="str">
        <f t="shared" si="395"/>
        <v>N/A</v>
      </c>
      <c r="X3160">
        <f t="shared" si="396"/>
        <v>0</v>
      </c>
      <c r="Y3160">
        <f>IF(ISNA(VLOOKUP(B3160,CECOS_SIN_IDENTIFICAR!$A$2:$D$146,4,0)),"SIN CECO",IF(VLOOKUP(B3160,CECOS_SIN_IDENTIFICAR!$A$2:$D$146,4,0)=0,"SIN CECO",VLOOKUP(B3160,CECOS_SIN_IDENTIFICAR!$A$2:$D$146,4,0)))</f>
        <v>1036</v>
      </c>
      <c r="Z3160">
        <f t="shared" si="397"/>
        <v>1036</v>
      </c>
      <c r="AA3160" s="3" t="s">
        <v>52</v>
      </c>
      <c r="AB3160" t="str">
        <f t="shared" si="398"/>
        <v>Grado de Satisfacción con el Servicio Prestado-Grado de Satisfacción con el Servicio Prestado</v>
      </c>
      <c r="AC3160" t="str">
        <f>VLOOKUP(AB3160,CODIFICACION_PREGUNTAS!$C$2:$D$35,2,0)</f>
        <v>SATISFACCION001</v>
      </c>
    </row>
    <row r="3161" spans="1:29" x14ac:dyDescent="0.25">
      <c r="A3161" s="3">
        <f t="shared" si="399"/>
        <v>3160</v>
      </c>
      <c r="B3161" s="3" t="s">
        <v>275</v>
      </c>
      <c r="C3161" s="32">
        <v>40969</v>
      </c>
      <c r="D3161" s="3" t="s">
        <v>52</v>
      </c>
      <c r="E3161" s="3"/>
      <c r="F3161" s="3"/>
      <c r="G3161" s="2" t="s">
        <v>41</v>
      </c>
      <c r="H3161" s="2" t="s">
        <v>41</v>
      </c>
      <c r="I3161" s="3">
        <v>4</v>
      </c>
      <c r="J3161" s="3" t="s">
        <v>183</v>
      </c>
      <c r="K3161" s="3"/>
      <c r="L3161" s="3"/>
      <c r="M3161" s="3"/>
      <c r="N3161" s="3"/>
      <c r="O3161" s="3"/>
      <c r="P3161" s="3"/>
      <c r="Q3161" s="3"/>
      <c r="R3161" s="3"/>
      <c r="S3161" s="3"/>
      <c r="T3161" s="3" t="str">
        <f t="shared" si="392"/>
        <v>SIN CECO</v>
      </c>
      <c r="U3161" s="3" t="str">
        <f t="shared" si="393"/>
        <v>NO</v>
      </c>
      <c r="V3161" t="str">
        <f t="shared" si="394"/>
        <v>FUNDACIÓN SANTA FE DE BOGOTA - URGENCIAS 03-MAY-12-Posibilidad de Volver a Contratar con PAYC</v>
      </c>
      <c r="W3161" s="53">
        <f t="shared" si="395"/>
        <v>4</v>
      </c>
      <c r="X3161">
        <f t="shared" si="396"/>
        <v>4</v>
      </c>
      <c r="Y3161">
        <f>IF(ISNA(VLOOKUP(B3161,CECOS_SIN_IDENTIFICAR!$A$2:$D$146,4,0)),"SIN CECO",IF(VLOOKUP(B3161,CECOS_SIN_IDENTIFICAR!$A$2:$D$146,4,0)=0,"SIN CECO",VLOOKUP(B3161,CECOS_SIN_IDENTIFICAR!$A$2:$D$146,4,0)))</f>
        <v>1036</v>
      </c>
      <c r="Z3161">
        <f t="shared" si="397"/>
        <v>1036</v>
      </c>
      <c r="AA3161" s="3" t="s">
        <v>52</v>
      </c>
      <c r="AB3161" t="str">
        <f t="shared" si="398"/>
        <v>Posibilidad de Volver a Contratar con PAYC-Posibilidad de Volver a Contratar con PAYC</v>
      </c>
      <c r="AC3161" t="str">
        <f>VLOOKUP(AB3161,CODIFICACION_PREGUNTAS!$C$2:$D$35,2,0)</f>
        <v>VOLVER001</v>
      </c>
    </row>
    <row r="3162" spans="1:29" x14ac:dyDescent="0.25">
      <c r="A3162" s="3">
        <f t="shared" si="399"/>
        <v>3161</v>
      </c>
      <c r="B3162" s="3" t="s">
        <v>275</v>
      </c>
      <c r="C3162" s="32">
        <v>40969</v>
      </c>
      <c r="D3162" s="3" t="s">
        <v>52</v>
      </c>
      <c r="E3162" s="3"/>
      <c r="F3162" s="3"/>
      <c r="G3162" s="2" t="s">
        <v>42</v>
      </c>
      <c r="H3162" s="6" t="s">
        <v>43</v>
      </c>
      <c r="I3162" s="3" t="s">
        <v>56</v>
      </c>
      <c r="J3162" s="3" t="s">
        <v>183</v>
      </c>
      <c r="K3162" s="3"/>
      <c r="L3162" s="3"/>
      <c r="M3162" s="3"/>
      <c r="N3162" s="3"/>
      <c r="O3162" s="3"/>
      <c r="P3162" s="3"/>
      <c r="Q3162" s="3"/>
      <c r="R3162" s="3"/>
      <c r="S3162" s="3"/>
      <c r="T3162" s="3" t="str">
        <f t="shared" si="392"/>
        <v>SIN CECO</v>
      </c>
      <c r="U3162" s="3" t="str">
        <f t="shared" si="393"/>
        <v>NO</v>
      </c>
      <c r="V3162" t="str">
        <f t="shared" si="394"/>
        <v>FUNDACIÓN SANTA FE DE BOGOTA - URGENCIAS 03-MAY-12-Fortalezas PAYC</v>
      </c>
      <c r="W3162" s="53" t="str">
        <f t="shared" si="395"/>
        <v>-</v>
      </c>
      <c r="X3162">
        <f t="shared" si="396"/>
        <v>0</v>
      </c>
      <c r="Y3162">
        <f>IF(ISNA(VLOOKUP(B3162,CECOS_SIN_IDENTIFICAR!$A$2:$D$146,4,0)),"SIN CECO",IF(VLOOKUP(B3162,CECOS_SIN_IDENTIFICAR!$A$2:$D$146,4,0)=0,"SIN CECO",VLOOKUP(B3162,CECOS_SIN_IDENTIFICAR!$A$2:$D$146,4,0)))</f>
        <v>1036</v>
      </c>
      <c r="Z3162">
        <f t="shared" si="397"/>
        <v>1036</v>
      </c>
      <c r="AA3162" s="3" t="s">
        <v>52</v>
      </c>
      <c r="AB3162" t="str">
        <f t="shared" si="398"/>
        <v>Principales fortalezas en el servicio que presta PAYC-Fortalezas PAYC</v>
      </c>
      <c r="AC3162" t="str">
        <f>VLOOKUP(AB3162,CODIFICACION_PREGUNTAS!$C$2:$D$35,2,0)</f>
        <v>FORT001</v>
      </c>
    </row>
    <row r="3163" spans="1:29" x14ac:dyDescent="0.25">
      <c r="A3163" s="3">
        <f t="shared" si="399"/>
        <v>3162</v>
      </c>
      <c r="B3163" s="3" t="s">
        <v>275</v>
      </c>
      <c r="C3163" s="32">
        <v>40969</v>
      </c>
      <c r="D3163" s="3" t="s">
        <v>52</v>
      </c>
      <c r="E3163" s="3"/>
      <c r="F3163" s="3"/>
      <c r="G3163" s="2" t="s">
        <v>44</v>
      </c>
      <c r="H3163" s="6" t="s">
        <v>45</v>
      </c>
      <c r="I3163" s="3" t="s">
        <v>296</v>
      </c>
      <c r="J3163" s="3" t="s">
        <v>183</v>
      </c>
      <c r="K3163" s="3" t="s">
        <v>590</v>
      </c>
      <c r="L3163" s="3"/>
      <c r="M3163" s="3"/>
      <c r="N3163" s="3"/>
      <c r="O3163" s="3"/>
      <c r="P3163" s="3"/>
      <c r="Q3163" s="3"/>
      <c r="R3163" s="3"/>
      <c r="S3163" s="3"/>
      <c r="T3163" s="3" t="str">
        <f t="shared" si="392"/>
        <v>SIN CECO</v>
      </c>
      <c r="U3163" s="3" t="str">
        <f t="shared" si="393"/>
        <v>NO</v>
      </c>
      <c r="V3163" t="str">
        <f t="shared" si="394"/>
        <v>FUNDACIÓN SANTA FE DE BOGOTA - URGENCIAS 03-MAY-12-Debilidades PAYC</v>
      </c>
      <c r="W3163" s="53" t="str">
        <f t="shared" si="395"/>
        <v>Al día de hoy no hemos podido firmar acta final-</v>
      </c>
      <c r="X3163">
        <f t="shared" si="396"/>
        <v>0</v>
      </c>
      <c r="Y3163">
        <f>IF(ISNA(VLOOKUP(B3163,CECOS_SIN_IDENTIFICAR!$A$2:$D$146,4,0)),"SIN CECO",IF(VLOOKUP(B3163,CECOS_SIN_IDENTIFICAR!$A$2:$D$146,4,0)=0,"SIN CECO",VLOOKUP(B3163,CECOS_SIN_IDENTIFICAR!$A$2:$D$146,4,0)))</f>
        <v>1036</v>
      </c>
      <c r="Z3163">
        <f t="shared" si="397"/>
        <v>1036</v>
      </c>
      <c r="AA3163" s="3" t="s">
        <v>52</v>
      </c>
      <c r="AB3163" t="str">
        <f t="shared" si="398"/>
        <v>Principales debilidades en el servicio que presta PAYC-Debilidades PAYC</v>
      </c>
      <c r="AC3163" t="str">
        <f>VLOOKUP(AB3163,CODIFICACION_PREGUNTAS!$C$2:$D$35,2,0)</f>
        <v>DEB001</v>
      </c>
    </row>
    <row r="3164" spans="1:29" x14ac:dyDescent="0.25">
      <c r="A3164" s="3">
        <f t="shared" si="399"/>
        <v>3163</v>
      </c>
      <c r="B3164" s="3" t="s">
        <v>276</v>
      </c>
      <c r="C3164" s="32">
        <v>40969</v>
      </c>
      <c r="D3164" s="3" t="s">
        <v>114</v>
      </c>
      <c r="E3164" s="3"/>
      <c r="F3164" s="3"/>
      <c r="G3164" s="2" t="s">
        <v>5</v>
      </c>
      <c r="H3164" s="3" t="s">
        <v>6</v>
      </c>
      <c r="I3164" s="3">
        <v>4</v>
      </c>
      <c r="J3164" s="3" t="s">
        <v>183</v>
      </c>
      <c r="K3164" s="3"/>
      <c r="L3164" s="3"/>
      <c r="M3164" s="3"/>
      <c r="N3164" s="3"/>
      <c r="O3164" s="3"/>
      <c r="P3164" s="3"/>
      <c r="Q3164" s="3"/>
      <c r="R3164" s="3"/>
      <c r="S3164" s="3"/>
      <c r="T3164" s="3" t="str">
        <f t="shared" si="392"/>
        <v>SIN CECO</v>
      </c>
      <c r="U3164" s="3" t="str">
        <f t="shared" si="393"/>
        <v>NO</v>
      </c>
      <c r="V3164" t="str">
        <f t="shared" si="394"/>
        <v>CENTRO INTEGRADO POLICÍA 19-JUN-12-Soporte Técnico</v>
      </c>
      <c r="W3164" s="53">
        <f t="shared" si="395"/>
        <v>4</v>
      </c>
      <c r="X3164">
        <f t="shared" si="396"/>
        <v>4</v>
      </c>
      <c r="Y3164">
        <f>IF(ISNA(VLOOKUP(B3164,CECOS_SIN_IDENTIFICAR!$A$2:$D$146,4,0)),"SIN CECO",IF(VLOOKUP(B3164,CECOS_SIN_IDENTIFICAR!$A$2:$D$146,4,0)=0,"SIN CECO",VLOOKUP(B3164,CECOS_SIN_IDENTIFICAR!$A$2:$D$146,4,0)))</f>
        <v>1355</v>
      </c>
      <c r="Z3164">
        <f t="shared" si="397"/>
        <v>1355</v>
      </c>
      <c r="AA3164" s="3" t="s">
        <v>114</v>
      </c>
      <c r="AB3164" t="str">
        <f t="shared" si="398"/>
        <v>a. Conocimiento específico de temas aplicables al proyecto-Soporte Técnico</v>
      </c>
      <c r="AC3164" t="str">
        <f>VLOOKUP(AB3164,CODIFICACION_PREGUNTAS!$C$2:$D$35,2,0)</f>
        <v>SOPORTE_TEC001</v>
      </c>
    </row>
    <row r="3165" spans="1:29" x14ac:dyDescent="0.25">
      <c r="A3165" s="3">
        <f t="shared" si="399"/>
        <v>3164</v>
      </c>
      <c r="B3165" s="3" t="s">
        <v>276</v>
      </c>
      <c r="C3165" s="32">
        <v>40969</v>
      </c>
      <c r="D3165" s="3" t="s">
        <v>114</v>
      </c>
      <c r="E3165" s="3"/>
      <c r="F3165" s="3"/>
      <c r="G3165" s="2" t="s">
        <v>7</v>
      </c>
      <c r="H3165" s="3" t="s">
        <v>6</v>
      </c>
      <c r="I3165" s="3">
        <v>4</v>
      </c>
      <c r="J3165" s="3" t="s">
        <v>183</v>
      </c>
      <c r="K3165" s="3"/>
      <c r="L3165" s="3"/>
      <c r="M3165" s="3"/>
      <c r="N3165" s="3"/>
      <c r="O3165" s="3"/>
      <c r="P3165" s="3"/>
      <c r="Q3165" s="3"/>
      <c r="R3165" s="3"/>
      <c r="S3165" s="3"/>
      <c r="T3165" s="3" t="str">
        <f t="shared" si="392"/>
        <v>SIN CECO</v>
      </c>
      <c r="U3165" s="3" t="str">
        <f t="shared" si="393"/>
        <v>NO</v>
      </c>
      <c r="V3165" t="str">
        <f t="shared" si="394"/>
        <v>CENTRO INTEGRADO POLICÍA 19-JUN-12-Soporte Técnico</v>
      </c>
      <c r="W3165" s="53">
        <f t="shared" si="395"/>
        <v>4</v>
      </c>
      <c r="X3165">
        <f t="shared" si="396"/>
        <v>4</v>
      </c>
      <c r="Y3165">
        <f>IF(ISNA(VLOOKUP(B3165,CECOS_SIN_IDENTIFICAR!$A$2:$D$146,4,0)),"SIN CECO",IF(VLOOKUP(B3165,CECOS_SIN_IDENTIFICAR!$A$2:$D$146,4,0)=0,"SIN CECO",VLOOKUP(B3165,CECOS_SIN_IDENTIFICAR!$A$2:$D$146,4,0)))</f>
        <v>1355</v>
      </c>
      <c r="Z3165">
        <f t="shared" si="397"/>
        <v>1355</v>
      </c>
      <c r="AA3165" s="3" t="s">
        <v>114</v>
      </c>
      <c r="AB3165" t="str">
        <f t="shared" si="398"/>
        <v>b. Idoneidad y Calidad del soporte-Soporte Técnico</v>
      </c>
      <c r="AC3165" t="str">
        <f>VLOOKUP(AB3165,CODIFICACION_PREGUNTAS!$C$2:$D$35,2,0)</f>
        <v>SOPORTE_TEC002</v>
      </c>
    </row>
    <row r="3166" spans="1:29" x14ac:dyDescent="0.25">
      <c r="A3166" s="3">
        <f t="shared" si="399"/>
        <v>3165</v>
      </c>
      <c r="B3166" s="3" t="s">
        <v>276</v>
      </c>
      <c r="C3166" s="32">
        <v>40969</v>
      </c>
      <c r="D3166" s="3" t="s">
        <v>114</v>
      </c>
      <c r="E3166" s="3"/>
      <c r="F3166" s="3"/>
      <c r="G3166" s="2" t="s">
        <v>8</v>
      </c>
      <c r="H3166" s="3" t="s">
        <v>6</v>
      </c>
      <c r="I3166" s="3">
        <v>4</v>
      </c>
      <c r="J3166" s="3" t="s">
        <v>183</v>
      </c>
      <c r="K3166" s="3"/>
      <c r="L3166" s="3"/>
      <c r="M3166" s="3"/>
      <c r="N3166" s="3"/>
      <c r="O3166" s="3"/>
      <c r="P3166" s="3"/>
      <c r="Q3166" s="3"/>
      <c r="R3166" s="3"/>
      <c r="S3166" s="3"/>
      <c r="T3166" s="3" t="str">
        <f t="shared" si="392"/>
        <v>SIN CECO</v>
      </c>
      <c r="U3166" s="3" t="str">
        <f t="shared" si="393"/>
        <v>NO</v>
      </c>
      <c r="V3166" t="str">
        <f t="shared" si="394"/>
        <v>CENTRO INTEGRADO POLICÍA 19-JUN-12-Soporte Técnico</v>
      </c>
      <c r="W3166" s="53">
        <f t="shared" si="395"/>
        <v>4</v>
      </c>
      <c r="X3166">
        <f t="shared" si="396"/>
        <v>4</v>
      </c>
      <c r="Y3166">
        <f>IF(ISNA(VLOOKUP(B3166,CECOS_SIN_IDENTIFICAR!$A$2:$D$146,4,0)),"SIN CECO",IF(VLOOKUP(B3166,CECOS_SIN_IDENTIFICAR!$A$2:$D$146,4,0)=0,"SIN CECO",VLOOKUP(B3166,CECOS_SIN_IDENTIFICAR!$A$2:$D$146,4,0)))</f>
        <v>1355</v>
      </c>
      <c r="Z3166">
        <f t="shared" si="397"/>
        <v>1355</v>
      </c>
      <c r="AA3166" s="3" t="s">
        <v>114</v>
      </c>
      <c r="AB3166" t="str">
        <f t="shared" si="398"/>
        <v>c. Cumplimiento de especificaciones técnicas de construcción-Soporte Técnico</v>
      </c>
      <c r="AC3166" t="str">
        <f>VLOOKUP(AB3166,CODIFICACION_PREGUNTAS!$C$2:$D$35,2,0)</f>
        <v>SOPORTE_TEC003</v>
      </c>
    </row>
    <row r="3167" spans="1:29" x14ac:dyDescent="0.25">
      <c r="A3167" s="3">
        <f t="shared" si="399"/>
        <v>3166</v>
      </c>
      <c r="B3167" s="3" t="s">
        <v>276</v>
      </c>
      <c r="C3167" s="32">
        <v>40969</v>
      </c>
      <c r="D3167" s="3" t="s">
        <v>114</v>
      </c>
      <c r="E3167" s="3"/>
      <c r="F3167" s="3"/>
      <c r="G3167" s="2" t="s">
        <v>9</v>
      </c>
      <c r="H3167" s="3" t="s">
        <v>6</v>
      </c>
      <c r="I3167" s="3">
        <v>4</v>
      </c>
      <c r="J3167" s="3" t="s">
        <v>183</v>
      </c>
      <c r="K3167" s="3"/>
      <c r="L3167" s="3"/>
      <c r="M3167" s="3"/>
      <c r="N3167" s="3"/>
      <c r="O3167" s="3"/>
      <c r="P3167" s="3"/>
      <c r="Q3167" s="3"/>
      <c r="R3167" s="3"/>
      <c r="S3167" s="3"/>
      <c r="T3167" s="3" t="str">
        <f t="shared" si="392"/>
        <v>SIN CECO</v>
      </c>
      <c r="U3167" s="3" t="str">
        <f t="shared" si="393"/>
        <v>NO</v>
      </c>
      <c r="V3167" t="str">
        <f t="shared" si="394"/>
        <v>CENTRO INTEGRADO POLICÍA 19-JUN-12-Soporte Técnico</v>
      </c>
      <c r="W3167" s="53">
        <f t="shared" si="395"/>
        <v>4</v>
      </c>
      <c r="X3167">
        <f t="shared" si="396"/>
        <v>4</v>
      </c>
      <c r="Y3167">
        <f>IF(ISNA(VLOOKUP(B3167,CECOS_SIN_IDENTIFICAR!$A$2:$D$146,4,0)),"SIN CECO",IF(VLOOKUP(B3167,CECOS_SIN_IDENTIFICAR!$A$2:$D$146,4,0)=0,"SIN CECO",VLOOKUP(B3167,CECOS_SIN_IDENTIFICAR!$A$2:$D$146,4,0)))</f>
        <v>1355</v>
      </c>
      <c r="Z3167">
        <f t="shared" si="397"/>
        <v>1355</v>
      </c>
      <c r="AA3167" s="3" t="s">
        <v>114</v>
      </c>
      <c r="AB3167" t="str">
        <f t="shared" si="398"/>
        <v>d. Confiabilidad de los conceptos aplicados-Soporte Técnico</v>
      </c>
      <c r="AC3167" t="str">
        <f>VLOOKUP(AB3167,CODIFICACION_PREGUNTAS!$C$2:$D$35,2,0)</f>
        <v>SOPORTE_TEC004</v>
      </c>
    </row>
    <row r="3168" spans="1:29" x14ac:dyDescent="0.25">
      <c r="A3168" s="3">
        <f t="shared" si="399"/>
        <v>3167</v>
      </c>
      <c r="B3168" s="3" t="s">
        <v>276</v>
      </c>
      <c r="C3168" s="32">
        <v>40969</v>
      </c>
      <c r="D3168" s="3" t="s">
        <v>114</v>
      </c>
      <c r="E3168" s="3"/>
      <c r="F3168" s="3"/>
      <c r="G3168" s="2" t="s">
        <v>10</v>
      </c>
      <c r="H3168" s="3" t="s">
        <v>6</v>
      </c>
      <c r="I3168" s="3">
        <v>4</v>
      </c>
      <c r="J3168" s="3" t="s">
        <v>183</v>
      </c>
      <c r="K3168" s="3"/>
      <c r="L3168" s="3"/>
      <c r="M3168" s="3"/>
      <c r="N3168" s="3"/>
      <c r="O3168" s="3"/>
      <c r="P3168" s="3"/>
      <c r="Q3168" s="3"/>
      <c r="R3168" s="3"/>
      <c r="S3168" s="3"/>
      <c r="T3168" s="3" t="str">
        <f t="shared" si="392"/>
        <v>SIN CECO</v>
      </c>
      <c r="U3168" s="3" t="str">
        <f t="shared" si="393"/>
        <v>NO</v>
      </c>
      <c r="V3168" t="str">
        <f t="shared" si="394"/>
        <v>CENTRO INTEGRADO POLICÍA 19-JUN-12-Soporte Técnico</v>
      </c>
      <c r="W3168" s="53">
        <f t="shared" si="395"/>
        <v>4</v>
      </c>
      <c r="X3168">
        <f t="shared" si="396"/>
        <v>4</v>
      </c>
      <c r="Y3168">
        <f>IF(ISNA(VLOOKUP(B3168,CECOS_SIN_IDENTIFICAR!$A$2:$D$146,4,0)),"SIN CECO",IF(VLOOKUP(B3168,CECOS_SIN_IDENTIFICAR!$A$2:$D$146,4,0)=0,"SIN CECO",VLOOKUP(B3168,CECOS_SIN_IDENTIFICAR!$A$2:$D$146,4,0)))</f>
        <v>1355</v>
      </c>
      <c r="Z3168">
        <f t="shared" si="397"/>
        <v>1355</v>
      </c>
      <c r="AA3168" s="3" t="s">
        <v>114</v>
      </c>
      <c r="AB3168" t="str">
        <f t="shared" si="398"/>
        <v>e. Oportunidad en entrega de información o requerimientos-Soporte Técnico</v>
      </c>
      <c r="AC3168" t="str">
        <f>VLOOKUP(AB3168,CODIFICACION_PREGUNTAS!$C$2:$D$35,2,0)</f>
        <v>SOPORTE_TEC005</v>
      </c>
    </row>
    <row r="3169" spans="1:29" x14ac:dyDescent="0.25">
      <c r="A3169" s="3">
        <f t="shared" si="399"/>
        <v>3168</v>
      </c>
      <c r="B3169" s="3" t="s">
        <v>276</v>
      </c>
      <c r="C3169" s="32">
        <v>40969</v>
      </c>
      <c r="D3169" s="3" t="s">
        <v>114</v>
      </c>
      <c r="E3169" s="3"/>
      <c r="F3169" s="3"/>
      <c r="G3169" s="2" t="s">
        <v>11</v>
      </c>
      <c r="H3169" s="3" t="s">
        <v>12</v>
      </c>
      <c r="I3169" s="3">
        <v>4</v>
      </c>
      <c r="J3169" s="3" t="s">
        <v>183</v>
      </c>
      <c r="K3169" s="3"/>
      <c r="L3169" s="3"/>
      <c r="M3169" s="3"/>
      <c r="N3169" s="3"/>
      <c r="O3169" s="3"/>
      <c r="P3169" s="3"/>
      <c r="Q3169" s="3"/>
      <c r="R3169" s="3"/>
      <c r="S3169" s="3"/>
      <c r="T3169" s="3" t="str">
        <f t="shared" si="392"/>
        <v>SIN CECO</v>
      </c>
      <c r="U3169" s="3" t="str">
        <f t="shared" si="393"/>
        <v>NO</v>
      </c>
      <c r="V3169" t="str">
        <f t="shared" si="394"/>
        <v>CENTRO INTEGRADO POLICÍA 19-JUN-12-Soporte Administrativo</v>
      </c>
      <c r="W3169" s="53">
        <f t="shared" si="395"/>
        <v>4</v>
      </c>
      <c r="X3169">
        <f t="shared" si="396"/>
        <v>4</v>
      </c>
      <c r="Y3169">
        <f>IF(ISNA(VLOOKUP(B3169,CECOS_SIN_IDENTIFICAR!$A$2:$D$146,4,0)),"SIN CECO",IF(VLOOKUP(B3169,CECOS_SIN_IDENTIFICAR!$A$2:$D$146,4,0)=0,"SIN CECO",VLOOKUP(B3169,CECOS_SIN_IDENTIFICAR!$A$2:$D$146,4,0)))</f>
        <v>1355</v>
      </c>
      <c r="Z3169">
        <f t="shared" si="397"/>
        <v>1355</v>
      </c>
      <c r="AA3169" s="3" t="s">
        <v>114</v>
      </c>
      <c r="AB3169" t="str">
        <f t="shared" si="398"/>
        <v>a. Oportunidad de la gestión en obra-Soporte Administrativo</v>
      </c>
      <c r="AC3169" t="str">
        <f>VLOOKUP(AB3169,CODIFICACION_PREGUNTAS!$C$2:$D$35,2,0)</f>
        <v>SOPORTE_ADMON001</v>
      </c>
    </row>
    <row r="3170" spans="1:29" x14ac:dyDescent="0.25">
      <c r="A3170" s="3">
        <f t="shared" si="399"/>
        <v>3169</v>
      </c>
      <c r="B3170" s="3" t="s">
        <v>276</v>
      </c>
      <c r="C3170" s="32">
        <v>40969</v>
      </c>
      <c r="D3170" s="3" t="s">
        <v>114</v>
      </c>
      <c r="E3170" s="3"/>
      <c r="F3170" s="3"/>
      <c r="G3170" s="2" t="s">
        <v>13</v>
      </c>
      <c r="H3170" s="3" t="s">
        <v>12</v>
      </c>
      <c r="I3170" s="3">
        <v>4</v>
      </c>
      <c r="J3170" s="3" t="s">
        <v>183</v>
      </c>
      <c r="K3170" s="3"/>
      <c r="L3170" s="3"/>
      <c r="M3170" s="3"/>
      <c r="N3170" s="3"/>
      <c r="O3170" s="3"/>
      <c r="P3170" s="3"/>
      <c r="Q3170" s="3"/>
      <c r="R3170" s="3"/>
      <c r="S3170" s="3"/>
      <c r="T3170" s="3" t="str">
        <f t="shared" si="392"/>
        <v>SIN CECO</v>
      </c>
      <c r="U3170" s="3" t="str">
        <f t="shared" si="393"/>
        <v>NO</v>
      </c>
      <c r="V3170" t="str">
        <f t="shared" si="394"/>
        <v>CENTRO INTEGRADO POLICÍA 19-JUN-12-Soporte Administrativo</v>
      </c>
      <c r="W3170" s="53">
        <f t="shared" si="395"/>
        <v>4</v>
      </c>
      <c r="X3170">
        <f t="shared" si="396"/>
        <v>4</v>
      </c>
      <c r="Y3170">
        <f>IF(ISNA(VLOOKUP(B3170,CECOS_SIN_IDENTIFICAR!$A$2:$D$146,4,0)),"SIN CECO",IF(VLOOKUP(B3170,CECOS_SIN_IDENTIFICAR!$A$2:$D$146,4,0)=0,"SIN CECO",VLOOKUP(B3170,CECOS_SIN_IDENTIFICAR!$A$2:$D$146,4,0)))</f>
        <v>1355</v>
      </c>
      <c r="Z3170">
        <f t="shared" si="397"/>
        <v>1355</v>
      </c>
      <c r="AA3170" s="3" t="s">
        <v>114</v>
      </c>
      <c r="AB3170" t="str">
        <f t="shared" si="398"/>
        <v>b. Manejo administrativo del proyecto-Soporte Administrativo</v>
      </c>
      <c r="AC3170" t="str">
        <f>VLOOKUP(AB3170,CODIFICACION_PREGUNTAS!$C$2:$D$35,2,0)</f>
        <v>SOPORTE_ADMON002</v>
      </c>
    </row>
    <row r="3171" spans="1:29" x14ac:dyDescent="0.25">
      <c r="A3171" s="3">
        <f t="shared" si="399"/>
        <v>3170</v>
      </c>
      <c r="B3171" s="3" t="s">
        <v>276</v>
      </c>
      <c r="C3171" s="32">
        <v>40969</v>
      </c>
      <c r="D3171" s="3" t="s">
        <v>114</v>
      </c>
      <c r="E3171" s="3"/>
      <c r="F3171" s="3"/>
      <c r="G3171" s="2" t="s">
        <v>14</v>
      </c>
      <c r="H3171" s="3" t="s">
        <v>12</v>
      </c>
      <c r="I3171" s="3">
        <v>4</v>
      </c>
      <c r="J3171" s="3" t="s">
        <v>183</v>
      </c>
      <c r="K3171" s="3"/>
      <c r="L3171" s="3"/>
      <c r="M3171" s="3"/>
      <c r="N3171" s="3"/>
      <c r="O3171" s="3"/>
      <c r="P3171" s="3"/>
      <c r="Q3171" s="3"/>
      <c r="R3171" s="3"/>
      <c r="S3171" s="3"/>
      <c r="T3171" s="3" t="str">
        <f t="shared" si="392"/>
        <v>SIN CECO</v>
      </c>
      <c r="U3171" s="3" t="str">
        <f t="shared" si="393"/>
        <v>NO</v>
      </c>
      <c r="V3171" t="str">
        <f t="shared" si="394"/>
        <v>CENTRO INTEGRADO POLICÍA 19-JUN-12-Soporte Administrativo</v>
      </c>
      <c r="W3171" s="53">
        <f t="shared" si="395"/>
        <v>4</v>
      </c>
      <c r="X3171">
        <f t="shared" si="396"/>
        <v>4</v>
      </c>
      <c r="Y3171">
        <f>IF(ISNA(VLOOKUP(B3171,CECOS_SIN_IDENTIFICAR!$A$2:$D$146,4,0)),"SIN CECO",IF(VLOOKUP(B3171,CECOS_SIN_IDENTIFICAR!$A$2:$D$146,4,0)=0,"SIN CECO",VLOOKUP(B3171,CECOS_SIN_IDENTIFICAR!$A$2:$D$146,4,0)))</f>
        <v>1355</v>
      </c>
      <c r="Z3171">
        <f t="shared" si="397"/>
        <v>1355</v>
      </c>
      <c r="AA3171" s="3" t="s">
        <v>114</v>
      </c>
      <c r="AB3171" t="str">
        <f t="shared" si="398"/>
        <v>c. Información clara y veraz sobre la administración de proyecto-Soporte Administrativo</v>
      </c>
      <c r="AC3171" t="str">
        <f>VLOOKUP(AB3171,CODIFICACION_PREGUNTAS!$C$2:$D$35,2,0)</f>
        <v>SOPORTE_ADMON003</v>
      </c>
    </row>
    <row r="3172" spans="1:29" x14ac:dyDescent="0.25">
      <c r="A3172" s="3">
        <f t="shared" si="399"/>
        <v>3171</v>
      </c>
      <c r="B3172" s="3" t="s">
        <v>276</v>
      </c>
      <c r="C3172" s="32">
        <v>40969</v>
      </c>
      <c r="D3172" s="3" t="s">
        <v>114</v>
      </c>
      <c r="E3172" s="3"/>
      <c r="F3172" s="3"/>
      <c r="G3172" s="2" t="s">
        <v>15</v>
      </c>
      <c r="H3172" s="3" t="s">
        <v>12</v>
      </c>
      <c r="I3172" s="3">
        <v>4</v>
      </c>
      <c r="J3172" s="3" t="s">
        <v>183</v>
      </c>
      <c r="K3172" s="3"/>
      <c r="L3172" s="3"/>
      <c r="M3172" s="3"/>
      <c r="N3172" s="3"/>
      <c r="O3172" s="3"/>
      <c r="P3172" s="3"/>
      <c r="Q3172" s="3"/>
      <c r="R3172" s="3"/>
      <c r="S3172" s="3"/>
      <c r="T3172" s="3" t="str">
        <f t="shared" si="392"/>
        <v>SIN CECO</v>
      </c>
      <c r="U3172" s="3" t="str">
        <f t="shared" si="393"/>
        <v>NO</v>
      </c>
      <c r="V3172" t="str">
        <f t="shared" si="394"/>
        <v>CENTRO INTEGRADO POLICÍA 19-JUN-12-Soporte Administrativo</v>
      </c>
      <c r="W3172" s="53">
        <f t="shared" si="395"/>
        <v>4</v>
      </c>
      <c r="X3172">
        <f t="shared" si="396"/>
        <v>4</v>
      </c>
      <c r="Y3172">
        <f>IF(ISNA(VLOOKUP(B3172,CECOS_SIN_IDENTIFICAR!$A$2:$D$146,4,0)),"SIN CECO",IF(VLOOKUP(B3172,CECOS_SIN_IDENTIFICAR!$A$2:$D$146,4,0)=0,"SIN CECO",VLOOKUP(B3172,CECOS_SIN_IDENTIFICAR!$A$2:$D$146,4,0)))</f>
        <v>1355</v>
      </c>
      <c r="Z3172">
        <f t="shared" si="397"/>
        <v>1355</v>
      </c>
      <c r="AA3172" s="3" t="s">
        <v>114</v>
      </c>
      <c r="AB3172" t="str">
        <f t="shared" si="398"/>
        <v>d. Cumplimientos con expectativas del cliente-Soporte Administrativo</v>
      </c>
      <c r="AC3172" t="str">
        <f>VLOOKUP(AB3172,CODIFICACION_PREGUNTAS!$C$2:$D$35,2,0)</f>
        <v>SOPORTE_ADMON004</v>
      </c>
    </row>
    <row r="3173" spans="1:29" x14ac:dyDescent="0.25">
      <c r="A3173" s="3">
        <f t="shared" si="399"/>
        <v>3172</v>
      </c>
      <c r="B3173" s="3" t="s">
        <v>276</v>
      </c>
      <c r="C3173" s="32">
        <v>40969</v>
      </c>
      <c r="D3173" s="3" t="s">
        <v>114</v>
      </c>
      <c r="E3173" s="3"/>
      <c r="F3173" s="3"/>
      <c r="G3173" s="2" t="s">
        <v>16</v>
      </c>
      <c r="H3173" s="3" t="s">
        <v>12</v>
      </c>
      <c r="I3173" s="3">
        <v>4</v>
      </c>
      <c r="J3173" s="3" t="s">
        <v>183</v>
      </c>
      <c r="K3173" s="3"/>
      <c r="L3173" s="3"/>
      <c r="M3173" s="3"/>
      <c r="N3173" s="3"/>
      <c r="O3173" s="3"/>
      <c r="P3173" s="3"/>
      <c r="Q3173" s="3"/>
      <c r="R3173" s="3"/>
      <c r="S3173" s="3"/>
      <c r="T3173" s="3" t="str">
        <f t="shared" si="392"/>
        <v>SIN CECO</v>
      </c>
      <c r="U3173" s="3" t="str">
        <f t="shared" si="393"/>
        <v>NO</v>
      </c>
      <c r="V3173" t="str">
        <f t="shared" si="394"/>
        <v>CENTRO INTEGRADO POLICÍA 19-JUN-12-Soporte Administrativo</v>
      </c>
      <c r="W3173" s="53">
        <f t="shared" si="395"/>
        <v>4</v>
      </c>
      <c r="X3173">
        <f t="shared" si="396"/>
        <v>4</v>
      </c>
      <c r="Y3173">
        <f>IF(ISNA(VLOOKUP(B3173,CECOS_SIN_IDENTIFICAR!$A$2:$D$146,4,0)),"SIN CECO",IF(VLOOKUP(B3173,CECOS_SIN_IDENTIFICAR!$A$2:$D$146,4,0)=0,"SIN CECO",VLOOKUP(B3173,CECOS_SIN_IDENTIFICAR!$A$2:$D$146,4,0)))</f>
        <v>1355</v>
      </c>
      <c r="Z3173">
        <f t="shared" si="397"/>
        <v>1355</v>
      </c>
      <c r="AA3173" s="3" t="s">
        <v>114</v>
      </c>
      <c r="AB3173" t="str">
        <f t="shared" si="398"/>
        <v>e. Control de presupuesto-Soporte Administrativo</v>
      </c>
      <c r="AC3173" t="str">
        <f>VLOOKUP(AB3173,CODIFICACION_PREGUNTAS!$C$2:$D$35,2,0)</f>
        <v>SOPORTE_ADMON005</v>
      </c>
    </row>
    <row r="3174" spans="1:29" x14ac:dyDescent="0.25">
      <c r="A3174" s="3">
        <f t="shared" si="399"/>
        <v>3173</v>
      </c>
      <c r="B3174" s="3" t="s">
        <v>276</v>
      </c>
      <c r="C3174" s="32">
        <v>40969</v>
      </c>
      <c r="D3174" s="3" t="s">
        <v>114</v>
      </c>
      <c r="E3174" s="3"/>
      <c r="F3174" s="3"/>
      <c r="G3174" s="2" t="s">
        <v>17</v>
      </c>
      <c r="H3174" s="3" t="s">
        <v>18</v>
      </c>
      <c r="I3174" s="3">
        <v>4</v>
      </c>
      <c r="J3174" s="3" t="s">
        <v>183</v>
      </c>
      <c r="K3174" s="3"/>
      <c r="L3174" s="3"/>
      <c r="M3174" s="3"/>
      <c r="N3174" s="3"/>
      <c r="O3174" s="3"/>
      <c r="P3174" s="3"/>
      <c r="Q3174" s="3"/>
      <c r="R3174" s="3"/>
      <c r="S3174" s="3"/>
      <c r="T3174" s="3" t="str">
        <f t="shared" si="392"/>
        <v>SIN CECO</v>
      </c>
      <c r="U3174" s="3" t="str">
        <f t="shared" si="393"/>
        <v>NO</v>
      </c>
      <c r="V3174" t="str">
        <f t="shared" si="394"/>
        <v>CENTRO INTEGRADO POLICÍA 19-JUN-12-Soporte Directivo (Coordinador y Gerencia)</v>
      </c>
      <c r="W3174" s="53">
        <f t="shared" si="395"/>
        <v>4</v>
      </c>
      <c r="X3174">
        <f t="shared" si="396"/>
        <v>4</v>
      </c>
      <c r="Y3174">
        <f>IF(ISNA(VLOOKUP(B3174,CECOS_SIN_IDENTIFICAR!$A$2:$D$146,4,0)),"SIN CECO",IF(VLOOKUP(B3174,CECOS_SIN_IDENTIFICAR!$A$2:$D$146,4,0)=0,"SIN CECO",VLOOKUP(B3174,CECOS_SIN_IDENTIFICAR!$A$2:$D$146,4,0)))</f>
        <v>1355</v>
      </c>
      <c r="Z3174">
        <f t="shared" si="397"/>
        <v>1355</v>
      </c>
      <c r="AA3174" s="3" t="s">
        <v>114</v>
      </c>
      <c r="AB3174" t="str">
        <f t="shared" si="398"/>
        <v>a. Apoyo y presencia en el proyecto-Soporte Directivo (Coordinador y Gerencia)</v>
      </c>
      <c r="AC3174" t="str">
        <f>VLOOKUP(AB3174,CODIFICACION_PREGUNTAS!$C$2:$D$35,2,0)</f>
        <v>SOPORTE_DIR001</v>
      </c>
    </row>
    <row r="3175" spans="1:29" x14ac:dyDescent="0.25">
      <c r="A3175" s="3">
        <f t="shared" si="399"/>
        <v>3174</v>
      </c>
      <c r="B3175" s="3" t="s">
        <v>276</v>
      </c>
      <c r="C3175" s="32">
        <v>40969</v>
      </c>
      <c r="D3175" s="3" t="s">
        <v>114</v>
      </c>
      <c r="E3175" s="3"/>
      <c r="F3175" s="3"/>
      <c r="G3175" s="2" t="s">
        <v>19</v>
      </c>
      <c r="H3175" s="3" t="s">
        <v>18</v>
      </c>
      <c r="I3175" s="3">
        <v>4</v>
      </c>
      <c r="J3175" s="3" t="s">
        <v>183</v>
      </c>
      <c r="K3175" s="3"/>
      <c r="L3175" s="3"/>
      <c r="M3175" s="3"/>
      <c r="N3175" s="3"/>
      <c r="O3175" s="3"/>
      <c r="P3175" s="3"/>
      <c r="Q3175" s="3"/>
      <c r="R3175" s="3"/>
      <c r="S3175" s="3"/>
      <c r="T3175" s="3" t="str">
        <f t="shared" si="392"/>
        <v>SIN CECO</v>
      </c>
      <c r="U3175" s="3" t="str">
        <f t="shared" si="393"/>
        <v>NO</v>
      </c>
      <c r="V3175" t="str">
        <f t="shared" si="394"/>
        <v>CENTRO INTEGRADO POLICÍA 19-JUN-12-Soporte Directivo (Coordinador y Gerencia)</v>
      </c>
      <c r="W3175" s="53">
        <f t="shared" si="395"/>
        <v>4</v>
      </c>
      <c r="X3175">
        <f t="shared" si="396"/>
        <v>4</v>
      </c>
      <c r="Y3175">
        <f>IF(ISNA(VLOOKUP(B3175,CECOS_SIN_IDENTIFICAR!$A$2:$D$146,4,0)),"SIN CECO",IF(VLOOKUP(B3175,CECOS_SIN_IDENTIFICAR!$A$2:$D$146,4,0)=0,"SIN CECO",VLOOKUP(B3175,CECOS_SIN_IDENTIFICAR!$A$2:$D$146,4,0)))</f>
        <v>1355</v>
      </c>
      <c r="Z3175">
        <f t="shared" si="397"/>
        <v>1355</v>
      </c>
      <c r="AA3175" s="3" t="s">
        <v>114</v>
      </c>
      <c r="AB3175" t="str">
        <f t="shared" si="398"/>
        <v>b. Conocimiento del proyecto-Soporte Directivo (Coordinador y Gerencia)</v>
      </c>
      <c r="AC3175" t="str">
        <f>VLOOKUP(AB3175,CODIFICACION_PREGUNTAS!$C$2:$D$35,2,0)</f>
        <v>SOPORTE_DIR002</v>
      </c>
    </row>
    <row r="3176" spans="1:29" x14ac:dyDescent="0.25">
      <c r="A3176" s="3">
        <f t="shared" si="399"/>
        <v>3175</v>
      </c>
      <c r="B3176" s="3" t="s">
        <v>276</v>
      </c>
      <c r="C3176" s="32">
        <v>40969</v>
      </c>
      <c r="D3176" s="3" t="s">
        <v>114</v>
      </c>
      <c r="E3176" s="3"/>
      <c r="F3176" s="3"/>
      <c r="G3176" s="2" t="s">
        <v>20</v>
      </c>
      <c r="H3176" s="3" t="s">
        <v>18</v>
      </c>
      <c r="I3176" s="3">
        <v>4</v>
      </c>
      <c r="J3176" s="3" t="s">
        <v>183</v>
      </c>
      <c r="K3176" s="3"/>
      <c r="L3176" s="3"/>
      <c r="M3176" s="3"/>
      <c r="N3176" s="3"/>
      <c r="O3176" s="3"/>
      <c r="P3176" s="3"/>
      <c r="Q3176" s="3"/>
      <c r="R3176" s="3"/>
      <c r="S3176" s="3"/>
      <c r="T3176" s="3" t="str">
        <f t="shared" si="392"/>
        <v>SIN CECO</v>
      </c>
      <c r="U3176" s="3" t="str">
        <f t="shared" si="393"/>
        <v>NO</v>
      </c>
      <c r="V3176" t="str">
        <f t="shared" si="394"/>
        <v>CENTRO INTEGRADO POLICÍA 19-JUN-12-Soporte Directivo (Coordinador y Gerencia)</v>
      </c>
      <c r="W3176" s="53">
        <f t="shared" si="395"/>
        <v>4</v>
      </c>
      <c r="X3176">
        <f t="shared" si="396"/>
        <v>4</v>
      </c>
      <c r="Y3176">
        <f>IF(ISNA(VLOOKUP(B3176,CECOS_SIN_IDENTIFICAR!$A$2:$D$146,4,0)),"SIN CECO",IF(VLOOKUP(B3176,CECOS_SIN_IDENTIFICAR!$A$2:$D$146,4,0)=0,"SIN CECO",VLOOKUP(B3176,CECOS_SIN_IDENTIFICAR!$A$2:$D$146,4,0)))</f>
        <v>1355</v>
      </c>
      <c r="Z3176">
        <f t="shared" si="397"/>
        <v>1355</v>
      </c>
      <c r="AA3176" s="3" t="s">
        <v>114</v>
      </c>
      <c r="AB3176" t="str">
        <f t="shared" si="398"/>
        <v>c. Planteamiento de soluciones y manejo de conflictos-Soporte Directivo (Coordinador y Gerencia)</v>
      </c>
      <c r="AC3176" t="str">
        <f>VLOOKUP(AB3176,CODIFICACION_PREGUNTAS!$C$2:$D$35,2,0)</f>
        <v>SOPORTE_DIR003</v>
      </c>
    </row>
    <row r="3177" spans="1:29" x14ac:dyDescent="0.25">
      <c r="A3177" s="3">
        <f t="shared" si="399"/>
        <v>3176</v>
      </c>
      <c r="B3177" s="3" t="s">
        <v>276</v>
      </c>
      <c r="C3177" s="32">
        <v>40969</v>
      </c>
      <c r="D3177" s="3" t="s">
        <v>114</v>
      </c>
      <c r="E3177" s="3"/>
      <c r="F3177" s="3"/>
      <c r="G3177" s="2" t="s">
        <v>21</v>
      </c>
      <c r="H3177" s="3" t="s">
        <v>18</v>
      </c>
      <c r="I3177" s="3">
        <v>4</v>
      </c>
      <c r="J3177" s="3" t="s">
        <v>183</v>
      </c>
      <c r="K3177" s="3"/>
      <c r="L3177" s="3"/>
      <c r="M3177" s="3"/>
      <c r="N3177" s="3"/>
      <c r="O3177" s="3"/>
      <c r="P3177" s="3"/>
      <c r="Q3177" s="3"/>
      <c r="R3177" s="3"/>
      <c r="S3177" s="3"/>
      <c r="T3177" s="3" t="str">
        <f t="shared" si="392"/>
        <v>SIN CECO</v>
      </c>
      <c r="U3177" s="3" t="str">
        <f t="shared" si="393"/>
        <v>NO</v>
      </c>
      <c r="V3177" t="str">
        <f t="shared" si="394"/>
        <v>CENTRO INTEGRADO POLICÍA 19-JUN-12-Soporte Directivo (Coordinador y Gerencia)</v>
      </c>
      <c r="W3177" s="53">
        <f t="shared" si="395"/>
        <v>4</v>
      </c>
      <c r="X3177">
        <f t="shared" si="396"/>
        <v>4</v>
      </c>
      <c r="Y3177">
        <f>IF(ISNA(VLOOKUP(B3177,CECOS_SIN_IDENTIFICAR!$A$2:$D$146,4,0)),"SIN CECO",IF(VLOOKUP(B3177,CECOS_SIN_IDENTIFICAR!$A$2:$D$146,4,0)=0,"SIN CECO",VLOOKUP(B3177,CECOS_SIN_IDENTIFICAR!$A$2:$D$146,4,0)))</f>
        <v>1355</v>
      </c>
      <c r="Z3177">
        <f t="shared" si="397"/>
        <v>1355</v>
      </c>
      <c r="AA3177" s="3" t="s">
        <v>114</v>
      </c>
      <c r="AB3177" t="str">
        <f t="shared" si="398"/>
        <v>d. Cumplimiento de compromisos-Soporte Directivo (Coordinador y Gerencia)</v>
      </c>
      <c r="AC3177" t="str">
        <f>VLOOKUP(AB3177,CODIFICACION_PREGUNTAS!$C$2:$D$35,2,0)</f>
        <v>SOPORTE_DIR004</v>
      </c>
    </row>
    <row r="3178" spans="1:29" x14ac:dyDescent="0.25">
      <c r="A3178" s="3">
        <f t="shared" si="399"/>
        <v>3177</v>
      </c>
      <c r="B3178" s="3" t="s">
        <v>276</v>
      </c>
      <c r="C3178" s="32">
        <v>40969</v>
      </c>
      <c r="D3178" s="3" t="s">
        <v>114</v>
      </c>
      <c r="E3178" s="3"/>
      <c r="F3178" s="3"/>
      <c r="G3178" s="2" t="s">
        <v>22</v>
      </c>
      <c r="H3178" s="3" t="s">
        <v>18</v>
      </c>
      <c r="I3178" s="3">
        <v>4</v>
      </c>
      <c r="J3178" s="3" t="s">
        <v>183</v>
      </c>
      <c r="K3178" s="3"/>
      <c r="L3178" s="3"/>
      <c r="M3178" s="3"/>
      <c r="N3178" s="3"/>
      <c r="O3178" s="3"/>
      <c r="P3178" s="3"/>
      <c r="Q3178" s="3"/>
      <c r="R3178" s="3"/>
      <c r="S3178" s="3"/>
      <c r="T3178" s="3" t="str">
        <f t="shared" si="392"/>
        <v>SIN CECO</v>
      </c>
      <c r="U3178" s="3" t="str">
        <f t="shared" si="393"/>
        <v>NO</v>
      </c>
      <c r="V3178" t="str">
        <f t="shared" si="394"/>
        <v>CENTRO INTEGRADO POLICÍA 19-JUN-12-Soporte Directivo (Coordinador y Gerencia)</v>
      </c>
      <c r="W3178" s="53">
        <f t="shared" si="395"/>
        <v>4</v>
      </c>
      <c r="X3178">
        <f t="shared" si="396"/>
        <v>4</v>
      </c>
      <c r="Y3178">
        <f>IF(ISNA(VLOOKUP(B3178,CECOS_SIN_IDENTIFICAR!$A$2:$D$146,4,0)),"SIN CECO",IF(VLOOKUP(B3178,CECOS_SIN_IDENTIFICAR!$A$2:$D$146,4,0)=0,"SIN CECO",VLOOKUP(B3178,CECOS_SIN_IDENTIFICAR!$A$2:$D$146,4,0)))</f>
        <v>1355</v>
      </c>
      <c r="Z3178">
        <f t="shared" si="397"/>
        <v>1355</v>
      </c>
      <c r="AA3178" s="3" t="s">
        <v>114</v>
      </c>
      <c r="AB3178" t="str">
        <f t="shared" si="398"/>
        <v>e. Manejo del cliente-Soporte Directivo (Coordinador y Gerencia)</v>
      </c>
      <c r="AC3178" t="str">
        <f>VLOOKUP(AB3178,CODIFICACION_PREGUNTAS!$C$2:$D$35,2,0)</f>
        <v>SOPORTE_DIR005</v>
      </c>
    </row>
    <row r="3179" spans="1:29" x14ac:dyDescent="0.25">
      <c r="A3179" s="3">
        <f t="shared" si="399"/>
        <v>3178</v>
      </c>
      <c r="B3179" s="3" t="s">
        <v>276</v>
      </c>
      <c r="C3179" s="32">
        <v>40969</v>
      </c>
      <c r="D3179" s="3" t="s">
        <v>114</v>
      </c>
      <c r="E3179" s="3"/>
      <c r="F3179" s="3"/>
      <c r="G3179" s="2" t="s">
        <v>23</v>
      </c>
      <c r="H3179" s="3" t="s">
        <v>24</v>
      </c>
      <c r="I3179" s="3">
        <v>4</v>
      </c>
      <c r="J3179" s="3" t="s">
        <v>183</v>
      </c>
      <c r="K3179" s="3"/>
      <c r="L3179" s="3"/>
      <c r="M3179" s="3"/>
      <c r="N3179" s="3"/>
      <c r="O3179" s="3"/>
      <c r="P3179" s="3"/>
      <c r="Q3179" s="3"/>
      <c r="R3179" s="3"/>
      <c r="S3179" s="3"/>
      <c r="T3179" s="3" t="str">
        <f t="shared" si="392"/>
        <v>SIN CECO</v>
      </c>
      <c r="U3179" s="3" t="str">
        <f t="shared" si="393"/>
        <v>NO</v>
      </c>
      <c r="V3179" t="str">
        <f t="shared" si="394"/>
        <v>CENTRO INTEGRADO POLICÍA 19-JUN-12-Personal que presta el servicio en obra</v>
      </c>
      <c r="W3179" s="53">
        <f t="shared" si="395"/>
        <v>4</v>
      </c>
      <c r="X3179">
        <f t="shared" si="396"/>
        <v>4</v>
      </c>
      <c r="Y3179">
        <f>IF(ISNA(VLOOKUP(B3179,CECOS_SIN_IDENTIFICAR!$A$2:$D$146,4,0)),"SIN CECO",IF(VLOOKUP(B3179,CECOS_SIN_IDENTIFICAR!$A$2:$D$146,4,0)=0,"SIN CECO",VLOOKUP(B3179,CECOS_SIN_IDENTIFICAR!$A$2:$D$146,4,0)))</f>
        <v>1355</v>
      </c>
      <c r="Z3179">
        <f t="shared" si="397"/>
        <v>1355</v>
      </c>
      <c r="AA3179" s="3" t="s">
        <v>114</v>
      </c>
      <c r="AB3179" t="str">
        <f t="shared" si="398"/>
        <v>a. Idoneidad del personal-Personal que presta el servicio en obra</v>
      </c>
      <c r="AC3179" t="str">
        <f>VLOOKUP(AB3179,CODIFICACION_PREGUNTAS!$C$2:$D$35,2,0)</f>
        <v>PERSONAL001</v>
      </c>
    </row>
    <row r="3180" spans="1:29" x14ac:dyDescent="0.25">
      <c r="A3180" s="3">
        <f t="shared" si="399"/>
        <v>3179</v>
      </c>
      <c r="B3180" s="3" t="s">
        <v>276</v>
      </c>
      <c r="C3180" s="32">
        <v>40969</v>
      </c>
      <c r="D3180" s="3" t="s">
        <v>114</v>
      </c>
      <c r="E3180" s="3"/>
      <c r="F3180" s="3"/>
      <c r="G3180" s="2" t="s">
        <v>25</v>
      </c>
      <c r="H3180" s="3" t="s">
        <v>24</v>
      </c>
      <c r="I3180" s="3">
        <v>4</v>
      </c>
      <c r="J3180" s="3" t="s">
        <v>183</v>
      </c>
      <c r="K3180" s="3"/>
      <c r="L3180" s="3"/>
      <c r="M3180" s="3"/>
      <c r="N3180" s="3"/>
      <c r="O3180" s="3"/>
      <c r="P3180" s="3"/>
      <c r="Q3180" s="3"/>
      <c r="R3180" s="3"/>
      <c r="S3180" s="3"/>
      <c r="T3180" s="3" t="str">
        <f t="shared" si="392"/>
        <v>SIN CECO</v>
      </c>
      <c r="U3180" s="3" t="str">
        <f t="shared" si="393"/>
        <v>NO</v>
      </c>
      <c r="V3180" t="str">
        <f t="shared" si="394"/>
        <v>CENTRO INTEGRADO POLICÍA 19-JUN-12-Personal que presta el servicio en obra</v>
      </c>
      <c r="W3180" s="53">
        <f t="shared" si="395"/>
        <v>4</v>
      </c>
      <c r="X3180">
        <f t="shared" si="396"/>
        <v>4</v>
      </c>
      <c r="Y3180">
        <f>IF(ISNA(VLOOKUP(B3180,CECOS_SIN_IDENTIFICAR!$A$2:$D$146,4,0)),"SIN CECO",IF(VLOOKUP(B3180,CECOS_SIN_IDENTIFICAR!$A$2:$D$146,4,0)=0,"SIN CECO",VLOOKUP(B3180,CECOS_SIN_IDENTIFICAR!$A$2:$D$146,4,0)))</f>
        <v>1355</v>
      </c>
      <c r="Z3180">
        <f t="shared" si="397"/>
        <v>1355</v>
      </c>
      <c r="AA3180" s="3" t="s">
        <v>114</v>
      </c>
      <c r="AB3180" t="str">
        <f t="shared" si="398"/>
        <v>b. Oportuna atención al cliente-Personal que presta el servicio en obra</v>
      </c>
      <c r="AC3180" t="str">
        <f>VLOOKUP(AB3180,CODIFICACION_PREGUNTAS!$C$2:$D$35,2,0)</f>
        <v>PERSONAL002</v>
      </c>
    </row>
    <row r="3181" spans="1:29" x14ac:dyDescent="0.25">
      <c r="A3181" s="3">
        <f t="shared" si="399"/>
        <v>3180</v>
      </c>
      <c r="B3181" s="3" t="s">
        <v>276</v>
      </c>
      <c r="C3181" s="32">
        <v>40969</v>
      </c>
      <c r="D3181" s="3" t="s">
        <v>114</v>
      </c>
      <c r="E3181" s="3"/>
      <c r="F3181" s="3"/>
      <c r="G3181" s="2" t="s">
        <v>26</v>
      </c>
      <c r="H3181" s="3" t="s">
        <v>24</v>
      </c>
      <c r="I3181" s="3">
        <v>4</v>
      </c>
      <c r="J3181" s="3" t="s">
        <v>183</v>
      </c>
      <c r="K3181" s="3"/>
      <c r="L3181" s="3"/>
      <c r="M3181" s="3"/>
      <c r="N3181" s="3"/>
      <c r="O3181" s="3"/>
      <c r="P3181" s="3"/>
      <c r="Q3181" s="3"/>
      <c r="R3181" s="3"/>
      <c r="S3181" s="3"/>
      <c r="T3181" s="3" t="str">
        <f t="shared" si="392"/>
        <v>SIN CECO</v>
      </c>
      <c r="U3181" s="3" t="str">
        <f t="shared" si="393"/>
        <v>NO</v>
      </c>
      <c r="V3181" t="str">
        <f t="shared" si="394"/>
        <v>CENTRO INTEGRADO POLICÍA 19-JUN-12-Personal que presta el servicio en obra</v>
      </c>
      <c r="W3181" s="53">
        <f t="shared" si="395"/>
        <v>4</v>
      </c>
      <c r="X3181">
        <f t="shared" si="396"/>
        <v>4</v>
      </c>
      <c r="Y3181">
        <f>IF(ISNA(VLOOKUP(B3181,CECOS_SIN_IDENTIFICAR!$A$2:$D$146,4,0)),"SIN CECO",IF(VLOOKUP(B3181,CECOS_SIN_IDENTIFICAR!$A$2:$D$146,4,0)=0,"SIN CECO",VLOOKUP(B3181,CECOS_SIN_IDENTIFICAR!$A$2:$D$146,4,0)))</f>
        <v>1355</v>
      </c>
      <c r="Z3181">
        <f t="shared" si="397"/>
        <v>1355</v>
      </c>
      <c r="AA3181" s="3" t="s">
        <v>114</v>
      </c>
      <c r="AB3181" t="str">
        <f t="shared" si="398"/>
        <v>c. Compromiso con el proyecto-Personal que presta el servicio en obra</v>
      </c>
      <c r="AC3181" t="str">
        <f>VLOOKUP(AB3181,CODIFICACION_PREGUNTAS!$C$2:$D$35,2,0)</f>
        <v>PERSONAL003</v>
      </c>
    </row>
    <row r="3182" spans="1:29" x14ac:dyDescent="0.25">
      <c r="A3182" s="3">
        <f t="shared" si="399"/>
        <v>3181</v>
      </c>
      <c r="B3182" s="3" t="s">
        <v>276</v>
      </c>
      <c r="C3182" s="32">
        <v>40969</v>
      </c>
      <c r="D3182" s="3" t="s">
        <v>114</v>
      </c>
      <c r="E3182" s="3"/>
      <c r="F3182" s="3"/>
      <c r="G3182" s="2" t="s">
        <v>21</v>
      </c>
      <c r="H3182" s="3" t="s">
        <v>24</v>
      </c>
      <c r="I3182" s="3">
        <v>4</v>
      </c>
      <c r="J3182" s="3" t="s">
        <v>183</v>
      </c>
      <c r="K3182" s="3"/>
      <c r="L3182" s="3"/>
      <c r="M3182" s="3"/>
      <c r="N3182" s="3"/>
      <c r="O3182" s="3"/>
      <c r="P3182" s="3"/>
      <c r="Q3182" s="3"/>
      <c r="R3182" s="3"/>
      <c r="S3182" s="3"/>
      <c r="T3182" s="3" t="str">
        <f t="shared" si="392"/>
        <v>SIN CECO</v>
      </c>
      <c r="U3182" s="3" t="str">
        <f t="shared" si="393"/>
        <v>NO</v>
      </c>
      <c r="V3182" t="str">
        <f t="shared" si="394"/>
        <v>CENTRO INTEGRADO POLICÍA 19-JUN-12-Personal que presta el servicio en obra</v>
      </c>
      <c r="W3182" s="53">
        <f t="shared" si="395"/>
        <v>4</v>
      </c>
      <c r="X3182">
        <f t="shared" si="396"/>
        <v>4</v>
      </c>
      <c r="Y3182">
        <f>IF(ISNA(VLOOKUP(B3182,CECOS_SIN_IDENTIFICAR!$A$2:$D$146,4,0)),"SIN CECO",IF(VLOOKUP(B3182,CECOS_SIN_IDENTIFICAR!$A$2:$D$146,4,0)=0,"SIN CECO",VLOOKUP(B3182,CECOS_SIN_IDENTIFICAR!$A$2:$D$146,4,0)))</f>
        <v>1355</v>
      </c>
      <c r="Z3182">
        <f t="shared" si="397"/>
        <v>1355</v>
      </c>
      <c r="AA3182" s="3" t="s">
        <v>114</v>
      </c>
      <c r="AB3182" t="str">
        <f t="shared" si="398"/>
        <v>d. Cumplimiento de compromisos-Personal que presta el servicio en obra</v>
      </c>
      <c r="AC3182" t="str">
        <f>VLOOKUP(AB3182,CODIFICACION_PREGUNTAS!$C$2:$D$35,2,0)</f>
        <v>PERSONAL004</v>
      </c>
    </row>
    <row r="3183" spans="1:29" x14ac:dyDescent="0.25">
      <c r="A3183" s="3">
        <f t="shared" si="399"/>
        <v>3182</v>
      </c>
      <c r="B3183" s="3" t="s">
        <v>276</v>
      </c>
      <c r="C3183" s="32">
        <v>40969</v>
      </c>
      <c r="D3183" s="3" t="s">
        <v>114</v>
      </c>
      <c r="E3183" s="3"/>
      <c r="F3183" s="3"/>
      <c r="G3183" s="2" t="s">
        <v>27</v>
      </c>
      <c r="H3183" s="3" t="s">
        <v>24</v>
      </c>
      <c r="I3183" s="3">
        <v>4</v>
      </c>
      <c r="J3183" s="3" t="s">
        <v>183</v>
      </c>
      <c r="K3183" s="3"/>
      <c r="L3183" s="3"/>
      <c r="M3183" s="3"/>
      <c r="N3183" s="3"/>
      <c r="O3183" s="3"/>
      <c r="P3183" s="3"/>
      <c r="Q3183" s="3"/>
      <c r="R3183" s="3"/>
      <c r="S3183" s="3"/>
      <c r="T3183" s="3" t="str">
        <f t="shared" si="392"/>
        <v>SIN CECO</v>
      </c>
      <c r="U3183" s="3" t="str">
        <f t="shared" si="393"/>
        <v>NO</v>
      </c>
      <c r="V3183" t="str">
        <f t="shared" si="394"/>
        <v>CENTRO INTEGRADO POLICÍA 19-JUN-12-Personal que presta el servicio en obra</v>
      </c>
      <c r="W3183" s="53">
        <f t="shared" si="395"/>
        <v>4</v>
      </c>
      <c r="X3183">
        <f t="shared" si="396"/>
        <v>4</v>
      </c>
      <c r="Y3183">
        <f>IF(ISNA(VLOOKUP(B3183,CECOS_SIN_IDENTIFICAR!$A$2:$D$146,4,0)),"SIN CECO",IF(VLOOKUP(B3183,CECOS_SIN_IDENTIFICAR!$A$2:$D$146,4,0)=0,"SIN CECO",VLOOKUP(B3183,CECOS_SIN_IDENTIFICAR!$A$2:$D$146,4,0)))</f>
        <v>1355</v>
      </c>
      <c r="Z3183">
        <f t="shared" si="397"/>
        <v>1355</v>
      </c>
      <c r="AA3183" s="3" t="s">
        <v>114</v>
      </c>
      <c r="AB3183" t="str">
        <f t="shared" si="398"/>
        <v>e. Proactividad en desarrollo de funciones-Personal que presta el servicio en obra</v>
      </c>
      <c r="AC3183" t="str">
        <f>VLOOKUP(AB3183,CODIFICACION_PREGUNTAS!$C$2:$D$35,2,0)</f>
        <v>PERSONAL005</v>
      </c>
    </row>
    <row r="3184" spans="1:29" x14ac:dyDescent="0.25">
      <c r="A3184" s="3">
        <f t="shared" si="399"/>
        <v>3183</v>
      </c>
      <c r="B3184" s="3" t="s">
        <v>276</v>
      </c>
      <c r="C3184" s="32">
        <v>40969</v>
      </c>
      <c r="D3184" s="3" t="s">
        <v>114</v>
      </c>
      <c r="E3184" s="3"/>
      <c r="F3184" s="3"/>
      <c r="G3184" s="2" t="s">
        <v>28</v>
      </c>
      <c r="H3184" s="2" t="s">
        <v>29</v>
      </c>
      <c r="I3184" s="3">
        <v>4</v>
      </c>
      <c r="J3184" s="3" t="s">
        <v>183</v>
      </c>
      <c r="K3184" s="3"/>
      <c r="L3184" s="3"/>
      <c r="M3184" s="3"/>
      <c r="N3184" s="3"/>
      <c r="O3184" s="3"/>
      <c r="P3184" s="3"/>
      <c r="Q3184" s="3"/>
      <c r="R3184" s="3"/>
      <c r="S3184" s="3"/>
      <c r="T3184" s="3" t="str">
        <f t="shared" si="392"/>
        <v>SIN CECO</v>
      </c>
      <c r="U3184" s="3" t="str">
        <f t="shared" si="393"/>
        <v>NO</v>
      </c>
      <c r="V3184" t="str">
        <f t="shared" si="394"/>
        <v>CENTRO INTEGRADO POLICÍA 19-JUN-12-Productos Asociados de PAYC (Informes, Control de presupuesto y Programación y actas)</v>
      </c>
      <c r="W3184" s="53">
        <f t="shared" si="395"/>
        <v>4</v>
      </c>
      <c r="X3184">
        <f t="shared" si="396"/>
        <v>4</v>
      </c>
      <c r="Y3184">
        <f>IF(ISNA(VLOOKUP(B3184,CECOS_SIN_IDENTIFICAR!$A$2:$D$146,4,0)),"SIN CECO",IF(VLOOKUP(B3184,CECOS_SIN_IDENTIFICAR!$A$2:$D$146,4,0)=0,"SIN CECO",VLOOKUP(B3184,CECOS_SIN_IDENTIFICAR!$A$2:$D$146,4,0)))</f>
        <v>1355</v>
      </c>
      <c r="Z3184">
        <f t="shared" si="397"/>
        <v>1355</v>
      </c>
      <c r="AA3184" s="3" t="s">
        <v>114</v>
      </c>
      <c r="AB3184" t="str">
        <f t="shared" si="398"/>
        <v>a. Calidad del Contenido-Productos Asociados de PAYC (Informes, Control de presupuesto y Programación y actas)</v>
      </c>
      <c r="AC3184" t="str">
        <f>VLOOKUP(AB3184,CODIFICACION_PREGUNTAS!$C$2:$D$35,2,0)</f>
        <v>PRODUCTOS001</v>
      </c>
    </row>
    <row r="3185" spans="1:29" x14ac:dyDescent="0.25">
      <c r="A3185" s="3">
        <f t="shared" si="399"/>
        <v>3184</v>
      </c>
      <c r="B3185" s="3" t="s">
        <v>276</v>
      </c>
      <c r="C3185" s="32">
        <v>40969</v>
      </c>
      <c r="D3185" s="3" t="s">
        <v>114</v>
      </c>
      <c r="E3185" s="3"/>
      <c r="F3185" s="3"/>
      <c r="G3185" s="2" t="s">
        <v>30</v>
      </c>
      <c r="H3185" s="2" t="s">
        <v>29</v>
      </c>
      <c r="I3185" s="3">
        <v>4</v>
      </c>
      <c r="J3185" s="3" t="s">
        <v>183</v>
      </c>
      <c r="K3185" s="3"/>
      <c r="L3185" s="3"/>
      <c r="M3185" s="3"/>
      <c r="N3185" s="3"/>
      <c r="O3185" s="3"/>
      <c r="P3185" s="3"/>
      <c r="Q3185" s="3"/>
      <c r="R3185" s="3"/>
      <c r="S3185" s="3"/>
      <c r="T3185" s="3" t="str">
        <f t="shared" si="392"/>
        <v>SIN CECO</v>
      </c>
      <c r="U3185" s="3" t="str">
        <f t="shared" si="393"/>
        <v>NO</v>
      </c>
      <c r="V3185" t="str">
        <f t="shared" si="394"/>
        <v>CENTRO INTEGRADO POLICÍA 19-JUN-12-Productos Asociados de PAYC (Informes, Control de presupuesto y Programación y actas)</v>
      </c>
      <c r="W3185" s="53">
        <f t="shared" si="395"/>
        <v>4</v>
      </c>
      <c r="X3185">
        <f t="shared" si="396"/>
        <v>4</v>
      </c>
      <c r="Y3185">
        <f>IF(ISNA(VLOOKUP(B3185,CECOS_SIN_IDENTIFICAR!$A$2:$D$146,4,0)),"SIN CECO",IF(VLOOKUP(B3185,CECOS_SIN_IDENTIFICAR!$A$2:$D$146,4,0)=0,"SIN CECO",VLOOKUP(B3185,CECOS_SIN_IDENTIFICAR!$A$2:$D$146,4,0)))</f>
        <v>1355</v>
      </c>
      <c r="Z3185">
        <f t="shared" si="397"/>
        <v>1355</v>
      </c>
      <c r="AA3185" s="3" t="s">
        <v>114</v>
      </c>
      <c r="AB3185" t="str">
        <f t="shared" si="398"/>
        <v>b. Claridad del Contenido-Productos Asociados de PAYC (Informes, Control de presupuesto y Programación y actas)</v>
      </c>
      <c r="AC3185" t="str">
        <f>VLOOKUP(AB3185,CODIFICACION_PREGUNTAS!$C$2:$D$35,2,0)</f>
        <v>PRODUCTOS002</v>
      </c>
    </row>
    <row r="3186" spans="1:29" x14ac:dyDescent="0.25">
      <c r="A3186" s="3">
        <f t="shared" si="399"/>
        <v>3185</v>
      </c>
      <c r="B3186" s="3" t="s">
        <v>276</v>
      </c>
      <c r="C3186" s="32">
        <v>40969</v>
      </c>
      <c r="D3186" s="3" t="s">
        <v>114</v>
      </c>
      <c r="E3186" s="3"/>
      <c r="F3186" s="3"/>
      <c r="G3186" s="2" t="s">
        <v>31</v>
      </c>
      <c r="H3186" s="2" t="s">
        <v>29</v>
      </c>
      <c r="I3186" s="3">
        <v>4</v>
      </c>
      <c r="J3186" s="3" t="s">
        <v>183</v>
      </c>
      <c r="K3186" s="3"/>
      <c r="L3186" s="3"/>
      <c r="M3186" s="3"/>
      <c r="N3186" s="3"/>
      <c r="O3186" s="3"/>
      <c r="P3186" s="3"/>
      <c r="Q3186" s="3"/>
      <c r="R3186" s="3"/>
      <c r="S3186" s="3"/>
      <c r="T3186" s="3" t="str">
        <f t="shared" si="392"/>
        <v>SIN CECO</v>
      </c>
      <c r="U3186" s="3" t="str">
        <f t="shared" si="393"/>
        <v>NO</v>
      </c>
      <c r="V3186" t="str">
        <f t="shared" si="394"/>
        <v>CENTRO INTEGRADO POLICÍA 19-JUN-12-Productos Asociados de PAYC (Informes, Control de presupuesto y Programación y actas)</v>
      </c>
      <c r="W3186" s="53">
        <f t="shared" si="395"/>
        <v>4</v>
      </c>
      <c r="X3186">
        <f t="shared" si="396"/>
        <v>4</v>
      </c>
      <c r="Y3186">
        <f>IF(ISNA(VLOOKUP(B3186,CECOS_SIN_IDENTIFICAR!$A$2:$D$146,4,0)),"SIN CECO",IF(VLOOKUP(B3186,CECOS_SIN_IDENTIFICAR!$A$2:$D$146,4,0)=0,"SIN CECO",VLOOKUP(B3186,CECOS_SIN_IDENTIFICAR!$A$2:$D$146,4,0)))</f>
        <v>1355</v>
      </c>
      <c r="Z3186">
        <f t="shared" si="397"/>
        <v>1355</v>
      </c>
      <c r="AA3186" s="3" t="s">
        <v>114</v>
      </c>
      <c r="AB3186" t="str">
        <f t="shared" si="398"/>
        <v>c. Oportunidad en la entrega-Productos Asociados de PAYC (Informes, Control de presupuesto y Programación y actas)</v>
      </c>
      <c r="AC3186" t="str">
        <f>VLOOKUP(AB3186,CODIFICACION_PREGUNTAS!$C$2:$D$35,2,0)</f>
        <v>PRODUCTOS003</v>
      </c>
    </row>
    <row r="3187" spans="1:29" x14ac:dyDescent="0.25">
      <c r="A3187" s="3">
        <f t="shared" si="399"/>
        <v>3186</v>
      </c>
      <c r="B3187" s="3" t="s">
        <v>276</v>
      </c>
      <c r="C3187" s="32">
        <v>40969</v>
      </c>
      <c r="D3187" s="3" t="s">
        <v>114</v>
      </c>
      <c r="E3187" s="3"/>
      <c r="F3187" s="3"/>
      <c r="G3187" s="2" t="s">
        <v>32</v>
      </c>
      <c r="H3187" s="2" t="s">
        <v>29</v>
      </c>
      <c r="I3187" s="3">
        <v>4</v>
      </c>
      <c r="J3187" s="3" t="s">
        <v>183</v>
      </c>
      <c r="K3187" s="3"/>
      <c r="L3187" s="3"/>
      <c r="M3187" s="3"/>
      <c r="N3187" s="3"/>
      <c r="O3187" s="3"/>
      <c r="P3187" s="3"/>
      <c r="Q3187" s="3"/>
      <c r="R3187" s="3"/>
      <c r="S3187" s="3"/>
      <c r="T3187" s="3" t="str">
        <f t="shared" si="392"/>
        <v>SIN CECO</v>
      </c>
      <c r="U3187" s="3" t="str">
        <f t="shared" si="393"/>
        <v>NO</v>
      </c>
      <c r="V3187" t="str">
        <f t="shared" si="394"/>
        <v>CENTRO INTEGRADO POLICÍA 19-JUN-12-Productos Asociados de PAYC (Informes, Control de presupuesto y Programación y actas)</v>
      </c>
      <c r="W3187" s="53">
        <f t="shared" si="395"/>
        <v>4</v>
      </c>
      <c r="X3187">
        <f t="shared" si="396"/>
        <v>4</v>
      </c>
      <c r="Y3187">
        <f>IF(ISNA(VLOOKUP(B3187,CECOS_SIN_IDENTIFICAR!$A$2:$D$146,4,0)),"SIN CECO",IF(VLOOKUP(B3187,CECOS_SIN_IDENTIFICAR!$A$2:$D$146,4,0)=0,"SIN CECO",VLOOKUP(B3187,CECOS_SIN_IDENTIFICAR!$A$2:$D$146,4,0)))</f>
        <v>1355</v>
      </c>
      <c r="Z3187">
        <f t="shared" si="397"/>
        <v>1355</v>
      </c>
      <c r="AA3187" s="3" t="s">
        <v>114</v>
      </c>
      <c r="AB3187" t="str">
        <f t="shared" si="398"/>
        <v>d. Precisión de la información-Productos Asociados de PAYC (Informes, Control de presupuesto y Programación y actas)</v>
      </c>
      <c r="AC3187" t="str">
        <f>VLOOKUP(AB3187,CODIFICACION_PREGUNTAS!$C$2:$D$35,2,0)</f>
        <v>PRODUCTOS004</v>
      </c>
    </row>
    <row r="3188" spans="1:29" x14ac:dyDescent="0.25">
      <c r="A3188" s="3">
        <f t="shared" si="399"/>
        <v>3187</v>
      </c>
      <c r="B3188" s="3" t="s">
        <v>276</v>
      </c>
      <c r="C3188" s="32">
        <v>40969</v>
      </c>
      <c r="D3188" s="3" t="s">
        <v>114</v>
      </c>
      <c r="E3188" s="3"/>
      <c r="F3188" s="3"/>
      <c r="G3188" s="2" t="s">
        <v>33</v>
      </c>
      <c r="H3188" s="2" t="s">
        <v>29</v>
      </c>
      <c r="I3188" s="3">
        <v>4</v>
      </c>
      <c r="J3188" s="3" t="s">
        <v>183</v>
      </c>
      <c r="K3188" s="3"/>
      <c r="L3188" s="3"/>
      <c r="M3188" s="3"/>
      <c r="N3188" s="3"/>
      <c r="O3188" s="3"/>
      <c r="P3188" s="3"/>
      <c r="Q3188" s="3"/>
      <c r="R3188" s="3"/>
      <c r="S3188" s="3"/>
      <c r="T3188" s="3" t="str">
        <f t="shared" si="392"/>
        <v>SIN CECO</v>
      </c>
      <c r="U3188" s="3" t="str">
        <f t="shared" si="393"/>
        <v>NO</v>
      </c>
      <c r="V3188" t="str">
        <f t="shared" si="394"/>
        <v>CENTRO INTEGRADO POLICÍA 19-JUN-12-Productos Asociados de PAYC (Informes, Control de presupuesto y Programación y actas)</v>
      </c>
      <c r="W3188" s="53">
        <f t="shared" si="395"/>
        <v>4</v>
      </c>
      <c r="X3188">
        <f t="shared" si="396"/>
        <v>4</v>
      </c>
      <c r="Y3188">
        <f>IF(ISNA(VLOOKUP(B3188,CECOS_SIN_IDENTIFICAR!$A$2:$D$146,4,0)),"SIN CECO",IF(VLOOKUP(B3188,CECOS_SIN_IDENTIFICAR!$A$2:$D$146,4,0)=0,"SIN CECO",VLOOKUP(B3188,CECOS_SIN_IDENTIFICAR!$A$2:$D$146,4,0)))</f>
        <v>1355</v>
      </c>
      <c r="Z3188">
        <f t="shared" si="397"/>
        <v>1355</v>
      </c>
      <c r="AA3188" s="3" t="s">
        <v>114</v>
      </c>
      <c r="AB3188" t="str">
        <f t="shared" si="398"/>
        <v>e. Diagramación-Productos Asociados de PAYC (Informes, Control de presupuesto y Programación y actas)</v>
      </c>
      <c r="AC3188" t="str">
        <f>VLOOKUP(AB3188,CODIFICACION_PREGUNTAS!$C$2:$D$35,2,0)</f>
        <v>PRODUCTOS005</v>
      </c>
    </row>
    <row r="3189" spans="1:29" x14ac:dyDescent="0.25">
      <c r="A3189" s="3">
        <f t="shared" si="399"/>
        <v>3188</v>
      </c>
      <c r="B3189" s="3" t="s">
        <v>276</v>
      </c>
      <c r="C3189" s="32">
        <v>40969</v>
      </c>
      <c r="D3189" s="3" t="s">
        <v>114</v>
      </c>
      <c r="E3189" s="3"/>
      <c r="F3189" s="3"/>
      <c r="G3189" s="2" t="s">
        <v>34</v>
      </c>
      <c r="H3189" s="2" t="s">
        <v>35</v>
      </c>
      <c r="I3189" s="3">
        <v>4</v>
      </c>
      <c r="J3189" s="3" t="s">
        <v>183</v>
      </c>
      <c r="K3189" s="3"/>
      <c r="L3189" s="3"/>
      <c r="M3189" s="3"/>
      <c r="N3189" s="3"/>
      <c r="O3189" s="3"/>
      <c r="P3189" s="3"/>
      <c r="Q3189" s="3"/>
      <c r="R3189" s="3"/>
      <c r="S3189" s="3"/>
      <c r="T3189" s="3" t="str">
        <f t="shared" si="392"/>
        <v>SIN CECO</v>
      </c>
      <c r="U3189" s="3" t="str">
        <f t="shared" si="393"/>
        <v>NO</v>
      </c>
      <c r="V3189" t="str">
        <f t="shared" si="394"/>
        <v>CENTRO INTEGRADO POLICÍA 19-JUN-12-Compromisos Pactados</v>
      </c>
      <c r="W3189" s="53">
        <f t="shared" si="395"/>
        <v>4</v>
      </c>
      <c r="X3189">
        <f t="shared" si="396"/>
        <v>4</v>
      </c>
      <c r="Y3189">
        <f>IF(ISNA(VLOOKUP(B3189,CECOS_SIN_IDENTIFICAR!$A$2:$D$146,4,0)),"SIN CECO",IF(VLOOKUP(B3189,CECOS_SIN_IDENTIFICAR!$A$2:$D$146,4,0)=0,"SIN CECO",VLOOKUP(B3189,CECOS_SIN_IDENTIFICAR!$A$2:$D$146,4,0)))</f>
        <v>1355</v>
      </c>
      <c r="Z3189">
        <f t="shared" si="397"/>
        <v>1355</v>
      </c>
      <c r="AA3189" s="3" t="s">
        <v>114</v>
      </c>
      <c r="AB3189" t="str">
        <f t="shared" si="398"/>
        <v>a. Cumplimiento-Compromisos Pactados</v>
      </c>
      <c r="AC3189" t="str">
        <f>VLOOKUP(AB3189,CODIFICACION_PREGUNTAS!$C$2:$D$35,2,0)</f>
        <v>COMPROMISOS001</v>
      </c>
    </row>
    <row r="3190" spans="1:29" x14ac:dyDescent="0.25">
      <c r="A3190" s="3">
        <f t="shared" si="399"/>
        <v>3189</v>
      </c>
      <c r="B3190" s="3" t="s">
        <v>276</v>
      </c>
      <c r="C3190" s="32">
        <v>40969</v>
      </c>
      <c r="D3190" s="3" t="s">
        <v>114</v>
      </c>
      <c r="E3190" s="3"/>
      <c r="F3190" s="3"/>
      <c r="G3190" s="2" t="s">
        <v>36</v>
      </c>
      <c r="H3190" s="2" t="s">
        <v>35</v>
      </c>
      <c r="I3190" s="3">
        <v>4</v>
      </c>
      <c r="J3190" s="3" t="s">
        <v>183</v>
      </c>
      <c r="K3190" s="3"/>
      <c r="L3190" s="3"/>
      <c r="M3190" s="3"/>
      <c r="N3190" s="3"/>
      <c r="O3190" s="3"/>
      <c r="P3190" s="3"/>
      <c r="Q3190" s="3"/>
      <c r="R3190" s="3"/>
      <c r="S3190" s="3"/>
      <c r="T3190" s="3" t="str">
        <f t="shared" si="392"/>
        <v>SIN CECO</v>
      </c>
      <c r="U3190" s="3" t="str">
        <f t="shared" si="393"/>
        <v>NO</v>
      </c>
      <c r="V3190" t="str">
        <f t="shared" si="394"/>
        <v>CENTRO INTEGRADO POLICÍA 19-JUN-12-Compromisos Pactados</v>
      </c>
      <c r="W3190" s="53">
        <f t="shared" si="395"/>
        <v>4</v>
      </c>
      <c r="X3190">
        <f t="shared" si="396"/>
        <v>4</v>
      </c>
      <c r="Y3190">
        <f>IF(ISNA(VLOOKUP(B3190,CECOS_SIN_IDENTIFICAR!$A$2:$D$146,4,0)),"SIN CECO",IF(VLOOKUP(B3190,CECOS_SIN_IDENTIFICAR!$A$2:$D$146,4,0)=0,"SIN CECO",VLOOKUP(B3190,CECOS_SIN_IDENTIFICAR!$A$2:$D$146,4,0)))</f>
        <v>1355</v>
      </c>
      <c r="Z3190">
        <f t="shared" si="397"/>
        <v>1355</v>
      </c>
      <c r="AA3190" s="3" t="s">
        <v>114</v>
      </c>
      <c r="AB3190" t="str">
        <f t="shared" si="398"/>
        <v>b. Satisface expectativas-Compromisos Pactados</v>
      </c>
      <c r="AC3190" t="str">
        <f>VLOOKUP(AB3190,CODIFICACION_PREGUNTAS!$C$2:$D$35,2,0)</f>
        <v>COMPROMISOS002</v>
      </c>
    </row>
    <row r="3191" spans="1:29" x14ac:dyDescent="0.25">
      <c r="A3191" s="3">
        <f t="shared" si="399"/>
        <v>3190</v>
      </c>
      <c r="B3191" s="3" t="s">
        <v>276</v>
      </c>
      <c r="C3191" s="32">
        <v>40969</v>
      </c>
      <c r="D3191" s="3" t="s">
        <v>114</v>
      </c>
      <c r="E3191" s="3"/>
      <c r="F3191" s="3"/>
      <c r="G3191" s="2" t="s">
        <v>37</v>
      </c>
      <c r="H3191" s="2" t="s">
        <v>35</v>
      </c>
      <c r="I3191" s="3">
        <v>4</v>
      </c>
      <c r="J3191" s="3" t="s">
        <v>183</v>
      </c>
      <c r="K3191" s="3"/>
      <c r="L3191" s="3"/>
      <c r="M3191" s="3"/>
      <c r="N3191" s="3"/>
      <c r="O3191" s="3"/>
      <c r="P3191" s="3"/>
      <c r="Q3191" s="3"/>
      <c r="R3191" s="3"/>
      <c r="S3191" s="3"/>
      <c r="T3191" s="3" t="str">
        <f t="shared" si="392"/>
        <v>SIN CECO</v>
      </c>
      <c r="U3191" s="3" t="str">
        <f t="shared" si="393"/>
        <v>NO</v>
      </c>
      <c r="V3191" t="str">
        <f t="shared" si="394"/>
        <v>CENTRO INTEGRADO POLICÍA 19-JUN-12-Compromisos Pactados</v>
      </c>
      <c r="W3191" s="53">
        <f t="shared" si="395"/>
        <v>4</v>
      </c>
      <c r="X3191">
        <f t="shared" si="396"/>
        <v>4</v>
      </c>
      <c r="Y3191">
        <f>IF(ISNA(VLOOKUP(B3191,CECOS_SIN_IDENTIFICAR!$A$2:$D$146,4,0)),"SIN CECO",IF(VLOOKUP(B3191,CECOS_SIN_IDENTIFICAR!$A$2:$D$146,4,0)=0,"SIN CECO",VLOOKUP(B3191,CECOS_SIN_IDENTIFICAR!$A$2:$D$146,4,0)))</f>
        <v>1355</v>
      </c>
      <c r="Z3191">
        <f t="shared" si="397"/>
        <v>1355</v>
      </c>
      <c r="AA3191" s="3" t="s">
        <v>114</v>
      </c>
      <c r="AB3191" t="str">
        <f t="shared" si="398"/>
        <v>c. Calidad de la Información suministrada-Compromisos Pactados</v>
      </c>
      <c r="AC3191" t="str">
        <f>VLOOKUP(AB3191,CODIFICACION_PREGUNTAS!$C$2:$D$35,2,0)</f>
        <v>COMPROMISOS003</v>
      </c>
    </row>
    <row r="3192" spans="1:29" x14ac:dyDescent="0.25">
      <c r="A3192" s="3">
        <f t="shared" si="399"/>
        <v>3191</v>
      </c>
      <c r="B3192" s="3" t="s">
        <v>276</v>
      </c>
      <c r="C3192" s="32">
        <v>40969</v>
      </c>
      <c r="D3192" s="3" t="s">
        <v>114</v>
      </c>
      <c r="E3192" s="3"/>
      <c r="F3192" s="3"/>
      <c r="G3192" s="2" t="s">
        <v>38</v>
      </c>
      <c r="H3192" s="2" t="s">
        <v>35</v>
      </c>
      <c r="I3192" s="3">
        <v>4</v>
      </c>
      <c r="J3192" s="3" t="s">
        <v>183</v>
      </c>
      <c r="K3192" s="3"/>
      <c r="L3192" s="3"/>
      <c r="M3192" s="3"/>
      <c r="N3192" s="3"/>
      <c r="O3192" s="3"/>
      <c r="P3192" s="3"/>
      <c r="Q3192" s="3"/>
      <c r="R3192" s="3"/>
      <c r="S3192" s="3"/>
      <c r="T3192" s="3" t="str">
        <f t="shared" si="392"/>
        <v>SIN CECO</v>
      </c>
      <c r="U3192" s="3" t="str">
        <f t="shared" si="393"/>
        <v>NO</v>
      </c>
      <c r="V3192" t="str">
        <f t="shared" si="394"/>
        <v>CENTRO INTEGRADO POLICÍA 19-JUN-12-Compromisos Pactados</v>
      </c>
      <c r="W3192" s="53">
        <f t="shared" si="395"/>
        <v>4</v>
      </c>
      <c r="X3192">
        <f t="shared" si="396"/>
        <v>4</v>
      </c>
      <c r="Y3192">
        <f>IF(ISNA(VLOOKUP(B3192,CECOS_SIN_IDENTIFICAR!$A$2:$D$146,4,0)),"SIN CECO",IF(VLOOKUP(B3192,CECOS_SIN_IDENTIFICAR!$A$2:$D$146,4,0)=0,"SIN CECO",VLOOKUP(B3192,CECOS_SIN_IDENTIFICAR!$A$2:$D$146,4,0)))</f>
        <v>1355</v>
      </c>
      <c r="Z3192">
        <f t="shared" si="397"/>
        <v>1355</v>
      </c>
      <c r="AA3192" s="3" t="s">
        <v>114</v>
      </c>
      <c r="AB3192" t="str">
        <f t="shared" si="398"/>
        <v>d. Disposición del personal de PAYC a las solicitudes del cliente-Compromisos Pactados</v>
      </c>
      <c r="AC3192" t="str">
        <f>VLOOKUP(AB3192,CODIFICACION_PREGUNTAS!$C$2:$D$35,2,0)</f>
        <v>COMPROMISOS004</v>
      </c>
    </row>
    <row r="3193" spans="1:29" x14ac:dyDescent="0.25">
      <c r="A3193" s="3">
        <f t="shared" si="399"/>
        <v>3192</v>
      </c>
      <c r="B3193" s="3" t="s">
        <v>276</v>
      </c>
      <c r="C3193" s="32">
        <v>40969</v>
      </c>
      <c r="D3193" s="3" t="s">
        <v>114</v>
      </c>
      <c r="E3193" s="3"/>
      <c r="F3193" s="3"/>
      <c r="G3193" s="2" t="s">
        <v>39</v>
      </c>
      <c r="H3193" s="2" t="s">
        <v>35</v>
      </c>
      <c r="I3193" s="3">
        <v>4</v>
      </c>
      <c r="J3193" s="3" t="s">
        <v>183</v>
      </c>
      <c r="K3193" s="3"/>
      <c r="L3193" s="3"/>
      <c r="M3193" s="3"/>
      <c r="N3193" s="3"/>
      <c r="O3193" s="3"/>
      <c r="P3193" s="3"/>
      <c r="Q3193" s="3"/>
      <c r="R3193" s="3"/>
      <c r="S3193" s="3"/>
      <c r="T3193" s="3" t="str">
        <f t="shared" si="392"/>
        <v>SIN CECO</v>
      </c>
      <c r="U3193" s="3" t="str">
        <f t="shared" si="393"/>
        <v>NO</v>
      </c>
      <c r="V3193" t="str">
        <f t="shared" si="394"/>
        <v>CENTRO INTEGRADO POLICÍA 19-JUN-12-Compromisos Pactados</v>
      </c>
      <c r="W3193" s="53">
        <f t="shared" si="395"/>
        <v>4</v>
      </c>
      <c r="X3193">
        <f t="shared" si="396"/>
        <v>4</v>
      </c>
      <c r="Y3193">
        <f>IF(ISNA(VLOOKUP(B3193,CECOS_SIN_IDENTIFICAR!$A$2:$D$146,4,0)),"SIN CECO",IF(VLOOKUP(B3193,CECOS_SIN_IDENTIFICAR!$A$2:$D$146,4,0)=0,"SIN CECO",VLOOKUP(B3193,CECOS_SIN_IDENTIFICAR!$A$2:$D$146,4,0)))</f>
        <v>1355</v>
      </c>
      <c r="Z3193">
        <f t="shared" si="397"/>
        <v>1355</v>
      </c>
      <c r="AA3193" s="3" t="s">
        <v>114</v>
      </c>
      <c r="AB3193" t="str">
        <f t="shared" si="398"/>
        <v>e. Coherencia entre lo solicitado y lo entregado-Compromisos Pactados</v>
      </c>
      <c r="AC3193" t="str">
        <f>VLOOKUP(AB3193,CODIFICACION_PREGUNTAS!$C$2:$D$35,2,0)</f>
        <v>COMPROMISOS005</v>
      </c>
    </row>
    <row r="3194" spans="1:29" x14ac:dyDescent="0.25">
      <c r="A3194" s="3">
        <f t="shared" si="399"/>
        <v>3193</v>
      </c>
      <c r="B3194" s="3" t="s">
        <v>276</v>
      </c>
      <c r="C3194" s="32">
        <v>40969</v>
      </c>
      <c r="D3194" s="3" t="s">
        <v>114</v>
      </c>
      <c r="E3194" s="3"/>
      <c r="F3194" s="3"/>
      <c r="G3194" s="2" t="s">
        <v>40</v>
      </c>
      <c r="H3194" s="2" t="s">
        <v>40</v>
      </c>
      <c r="I3194" s="3">
        <v>4</v>
      </c>
      <c r="J3194" s="3" t="s">
        <v>183</v>
      </c>
      <c r="K3194" s="3"/>
      <c r="L3194" s="3"/>
      <c r="M3194" s="3"/>
      <c r="N3194" s="3"/>
      <c r="O3194" s="3"/>
      <c r="P3194" s="3"/>
      <c r="Q3194" s="3"/>
      <c r="R3194" s="3"/>
      <c r="S3194" s="3"/>
      <c r="T3194" s="3" t="str">
        <f t="shared" si="392"/>
        <v>SIN CECO</v>
      </c>
      <c r="U3194" s="3" t="str">
        <f t="shared" si="393"/>
        <v>NO</v>
      </c>
      <c r="V3194" t="str">
        <f t="shared" si="394"/>
        <v>CENTRO INTEGRADO POLICÍA 19-JUN-12-Grado de Satisfacción con el Servicio Prestado</v>
      </c>
      <c r="W3194" s="53">
        <f t="shared" si="395"/>
        <v>4</v>
      </c>
      <c r="X3194">
        <f t="shared" si="396"/>
        <v>4</v>
      </c>
      <c r="Y3194">
        <f>IF(ISNA(VLOOKUP(B3194,CECOS_SIN_IDENTIFICAR!$A$2:$D$146,4,0)),"SIN CECO",IF(VLOOKUP(B3194,CECOS_SIN_IDENTIFICAR!$A$2:$D$146,4,0)=0,"SIN CECO",VLOOKUP(B3194,CECOS_SIN_IDENTIFICAR!$A$2:$D$146,4,0)))</f>
        <v>1355</v>
      </c>
      <c r="Z3194">
        <f t="shared" si="397"/>
        <v>1355</v>
      </c>
      <c r="AA3194" s="3" t="s">
        <v>114</v>
      </c>
      <c r="AB3194" t="str">
        <f t="shared" si="398"/>
        <v>Grado de Satisfacción con el Servicio Prestado-Grado de Satisfacción con el Servicio Prestado</v>
      </c>
      <c r="AC3194" t="str">
        <f>VLOOKUP(AB3194,CODIFICACION_PREGUNTAS!$C$2:$D$35,2,0)</f>
        <v>SATISFACCION001</v>
      </c>
    </row>
    <row r="3195" spans="1:29" x14ac:dyDescent="0.25">
      <c r="A3195" s="3">
        <f t="shared" si="399"/>
        <v>3194</v>
      </c>
      <c r="B3195" s="3" t="s">
        <v>276</v>
      </c>
      <c r="C3195" s="32">
        <v>40969</v>
      </c>
      <c r="D3195" s="3" t="s">
        <v>114</v>
      </c>
      <c r="E3195" s="3"/>
      <c r="F3195" s="3"/>
      <c r="G3195" s="2" t="s">
        <v>41</v>
      </c>
      <c r="H3195" s="2" t="s">
        <v>41</v>
      </c>
      <c r="I3195" s="3">
        <v>4</v>
      </c>
      <c r="J3195" s="3" t="s">
        <v>183</v>
      </c>
      <c r="K3195" s="3"/>
      <c r="L3195" s="3"/>
      <c r="M3195" s="3"/>
      <c r="N3195" s="3"/>
      <c r="O3195" s="3"/>
      <c r="P3195" s="3"/>
      <c r="Q3195" s="3"/>
      <c r="R3195" s="3"/>
      <c r="S3195" s="3"/>
      <c r="T3195" s="3" t="str">
        <f t="shared" si="392"/>
        <v>SIN CECO</v>
      </c>
      <c r="U3195" s="3" t="str">
        <f t="shared" si="393"/>
        <v>NO</v>
      </c>
      <c r="V3195" t="str">
        <f t="shared" si="394"/>
        <v>CENTRO INTEGRADO POLICÍA 19-JUN-12-Posibilidad de Volver a Contratar con PAYC</v>
      </c>
      <c r="W3195" s="53">
        <f t="shared" si="395"/>
        <v>4</v>
      </c>
      <c r="X3195">
        <f t="shared" si="396"/>
        <v>4</v>
      </c>
      <c r="Y3195">
        <f>IF(ISNA(VLOOKUP(B3195,CECOS_SIN_IDENTIFICAR!$A$2:$D$146,4,0)),"SIN CECO",IF(VLOOKUP(B3195,CECOS_SIN_IDENTIFICAR!$A$2:$D$146,4,0)=0,"SIN CECO",VLOOKUP(B3195,CECOS_SIN_IDENTIFICAR!$A$2:$D$146,4,0)))</f>
        <v>1355</v>
      </c>
      <c r="Z3195">
        <f t="shared" si="397"/>
        <v>1355</v>
      </c>
      <c r="AA3195" s="3" t="s">
        <v>114</v>
      </c>
      <c r="AB3195" t="str">
        <f t="shared" si="398"/>
        <v>Posibilidad de Volver a Contratar con PAYC-Posibilidad de Volver a Contratar con PAYC</v>
      </c>
      <c r="AC3195" t="str">
        <f>VLOOKUP(AB3195,CODIFICACION_PREGUNTAS!$C$2:$D$35,2,0)</f>
        <v>VOLVER001</v>
      </c>
    </row>
    <row r="3196" spans="1:29" x14ac:dyDescent="0.25">
      <c r="A3196" s="3">
        <f t="shared" si="399"/>
        <v>3195</v>
      </c>
      <c r="B3196" s="3" t="s">
        <v>276</v>
      </c>
      <c r="C3196" s="32">
        <v>40969</v>
      </c>
      <c r="D3196" s="3" t="s">
        <v>114</v>
      </c>
      <c r="E3196" s="3"/>
      <c r="F3196" s="3"/>
      <c r="G3196" s="2" t="s">
        <v>42</v>
      </c>
      <c r="H3196" s="6" t="s">
        <v>43</v>
      </c>
      <c r="I3196" s="3" t="s">
        <v>765</v>
      </c>
      <c r="J3196" s="3" t="s">
        <v>183</v>
      </c>
      <c r="K3196" s="3" t="s">
        <v>449</v>
      </c>
      <c r="L3196" s="3" t="s">
        <v>560</v>
      </c>
      <c r="M3196" s="3" t="s">
        <v>591</v>
      </c>
      <c r="N3196" s="3"/>
      <c r="O3196" s="3"/>
      <c r="P3196" s="3"/>
      <c r="Q3196" s="3"/>
      <c r="R3196" s="3"/>
      <c r="S3196" s="3"/>
      <c r="T3196" s="3" t="str">
        <f t="shared" si="392"/>
        <v>SIN CECO</v>
      </c>
      <c r="U3196" s="3" t="str">
        <f t="shared" si="393"/>
        <v>NO</v>
      </c>
      <c r="V3196" t="str">
        <f t="shared" si="394"/>
        <v>CENTRO INTEGRADO POLICÍA 19-JUN-12-Fortalezas PAYC</v>
      </c>
      <c r="W3196" s="53" t="str">
        <f t="shared" si="395"/>
        <v>Conocimiento que tienen sobre el proyecto.-Manejo tecnico de la ciencia.-Relación con el cliente-</v>
      </c>
      <c r="X3196">
        <f t="shared" si="396"/>
        <v>0</v>
      </c>
      <c r="Y3196">
        <f>IF(ISNA(VLOOKUP(B3196,CECOS_SIN_IDENTIFICAR!$A$2:$D$146,4,0)),"SIN CECO",IF(VLOOKUP(B3196,CECOS_SIN_IDENTIFICAR!$A$2:$D$146,4,0)=0,"SIN CECO",VLOOKUP(B3196,CECOS_SIN_IDENTIFICAR!$A$2:$D$146,4,0)))</f>
        <v>1355</v>
      </c>
      <c r="Z3196">
        <f t="shared" si="397"/>
        <v>1355</v>
      </c>
      <c r="AA3196" s="3" t="s">
        <v>114</v>
      </c>
      <c r="AB3196" t="str">
        <f t="shared" si="398"/>
        <v>Principales fortalezas en el servicio que presta PAYC-Fortalezas PAYC</v>
      </c>
      <c r="AC3196" t="str">
        <f>VLOOKUP(AB3196,CODIFICACION_PREGUNTAS!$C$2:$D$35,2,0)</f>
        <v>FORT001</v>
      </c>
    </row>
    <row r="3197" spans="1:29" x14ac:dyDescent="0.25">
      <c r="A3197" s="3">
        <f t="shared" si="399"/>
        <v>3196</v>
      </c>
      <c r="B3197" s="3" t="s">
        <v>276</v>
      </c>
      <c r="C3197" s="32">
        <v>40969</v>
      </c>
      <c r="D3197" s="3" t="s">
        <v>114</v>
      </c>
      <c r="E3197" s="3"/>
      <c r="F3197" s="3"/>
      <c r="G3197" s="2" t="s">
        <v>44</v>
      </c>
      <c r="H3197" s="6" t="s">
        <v>45</v>
      </c>
      <c r="I3197" s="3" t="s">
        <v>297</v>
      </c>
      <c r="J3197" s="3" t="s">
        <v>183</v>
      </c>
      <c r="K3197" s="3" t="s">
        <v>458</v>
      </c>
      <c r="L3197" s="3" t="s">
        <v>592</v>
      </c>
      <c r="M3197" s="3" t="s">
        <v>593</v>
      </c>
      <c r="N3197" s="3"/>
      <c r="O3197" s="3"/>
      <c r="P3197" s="3"/>
      <c r="Q3197" s="3"/>
      <c r="R3197" s="3"/>
      <c r="S3197" s="3"/>
      <c r="T3197" s="3" t="str">
        <f t="shared" si="392"/>
        <v>SIN CECO</v>
      </c>
      <c r="U3197" s="3" t="str">
        <f t="shared" si="393"/>
        <v>NO</v>
      </c>
      <c r="V3197" t="str">
        <f t="shared" si="394"/>
        <v>CENTRO INTEGRADO POLICÍA 19-JUN-12-Debilidades PAYC</v>
      </c>
      <c r="W3197" s="53" t="str">
        <f t="shared" si="395"/>
        <v>El cambio de los profesionales en el proyecto.-Deficiencia en los equipos y recursos.</v>
      </c>
      <c r="X3197">
        <f t="shared" si="396"/>
        <v>0</v>
      </c>
      <c r="Y3197">
        <f>IF(ISNA(VLOOKUP(B3197,CECOS_SIN_IDENTIFICAR!$A$2:$D$146,4,0)),"SIN CECO",IF(VLOOKUP(B3197,CECOS_SIN_IDENTIFICAR!$A$2:$D$146,4,0)=0,"SIN CECO",VLOOKUP(B3197,CECOS_SIN_IDENTIFICAR!$A$2:$D$146,4,0)))</f>
        <v>1355</v>
      </c>
      <c r="Z3197">
        <f t="shared" si="397"/>
        <v>1355</v>
      </c>
      <c r="AA3197" s="3" t="s">
        <v>114</v>
      </c>
      <c r="AB3197" t="str">
        <f t="shared" si="398"/>
        <v>Principales debilidades en el servicio que presta PAYC-Debilidades PAYC</v>
      </c>
      <c r="AC3197" t="str">
        <f>VLOOKUP(AB3197,CODIFICACION_PREGUNTAS!$C$2:$D$35,2,0)</f>
        <v>DEB001</v>
      </c>
    </row>
    <row r="3198" spans="1:29" x14ac:dyDescent="0.25">
      <c r="A3198" s="3">
        <f t="shared" si="399"/>
        <v>3197</v>
      </c>
      <c r="B3198" s="3" t="s">
        <v>277</v>
      </c>
      <c r="C3198" s="32">
        <v>40969</v>
      </c>
      <c r="D3198" s="3" t="s">
        <v>114</v>
      </c>
      <c r="E3198" s="3"/>
      <c r="F3198" s="3"/>
      <c r="G3198" s="2" t="s">
        <v>5</v>
      </c>
      <c r="H3198" s="3" t="s">
        <v>6</v>
      </c>
      <c r="I3198" s="3">
        <v>4</v>
      </c>
      <c r="J3198" s="3" t="s">
        <v>183</v>
      </c>
      <c r="K3198" s="3"/>
      <c r="L3198" s="3"/>
      <c r="M3198" s="3"/>
      <c r="N3198" s="3"/>
      <c r="O3198" s="3"/>
      <c r="P3198" s="3"/>
      <c r="Q3198" s="3"/>
      <c r="R3198" s="3"/>
      <c r="S3198" s="3"/>
      <c r="T3198" s="3" t="str">
        <f t="shared" si="392"/>
        <v>SIN CECO</v>
      </c>
      <c r="U3198" s="3" t="str">
        <f t="shared" si="393"/>
        <v>NO</v>
      </c>
      <c r="V3198" t="str">
        <f t="shared" si="394"/>
        <v>CENTRO INTEGRADO POLICÍA 16-ABRI-12-Soporte Técnico</v>
      </c>
      <c r="W3198" s="53">
        <f t="shared" si="395"/>
        <v>4</v>
      </c>
      <c r="X3198">
        <f t="shared" si="396"/>
        <v>4</v>
      </c>
      <c r="Y3198">
        <f>IF(ISNA(VLOOKUP(B3198,CECOS_SIN_IDENTIFICAR!$A$2:$D$146,4,0)),"SIN CECO",IF(VLOOKUP(B3198,CECOS_SIN_IDENTIFICAR!$A$2:$D$146,4,0)=0,"SIN CECO",VLOOKUP(B3198,CECOS_SIN_IDENTIFICAR!$A$2:$D$146,4,0)))</f>
        <v>1355</v>
      </c>
      <c r="Z3198">
        <f t="shared" si="397"/>
        <v>1355</v>
      </c>
      <c r="AA3198" s="3" t="s">
        <v>114</v>
      </c>
      <c r="AB3198" t="str">
        <f t="shared" si="398"/>
        <v>a. Conocimiento específico de temas aplicables al proyecto-Soporte Técnico</v>
      </c>
      <c r="AC3198" t="str">
        <f>VLOOKUP(AB3198,CODIFICACION_PREGUNTAS!$C$2:$D$35,2,0)</f>
        <v>SOPORTE_TEC001</v>
      </c>
    </row>
    <row r="3199" spans="1:29" x14ac:dyDescent="0.25">
      <c r="A3199" s="3">
        <f t="shared" si="399"/>
        <v>3198</v>
      </c>
      <c r="B3199" s="3" t="s">
        <v>277</v>
      </c>
      <c r="C3199" s="32">
        <v>40969</v>
      </c>
      <c r="D3199" s="3" t="s">
        <v>114</v>
      </c>
      <c r="E3199" s="3"/>
      <c r="F3199" s="3"/>
      <c r="G3199" s="2" t="s">
        <v>7</v>
      </c>
      <c r="H3199" s="3" t="s">
        <v>6</v>
      </c>
      <c r="I3199" s="3">
        <v>4</v>
      </c>
      <c r="J3199" s="3" t="s">
        <v>183</v>
      </c>
      <c r="K3199" s="3"/>
      <c r="L3199" s="3"/>
      <c r="M3199" s="3"/>
      <c r="N3199" s="3"/>
      <c r="O3199" s="3"/>
      <c r="P3199" s="3"/>
      <c r="Q3199" s="3"/>
      <c r="R3199" s="3"/>
      <c r="S3199" s="3"/>
      <c r="T3199" s="3" t="str">
        <f t="shared" si="392"/>
        <v>SIN CECO</v>
      </c>
      <c r="U3199" s="3" t="str">
        <f t="shared" si="393"/>
        <v>NO</v>
      </c>
      <c r="V3199" t="str">
        <f t="shared" si="394"/>
        <v>CENTRO INTEGRADO POLICÍA 16-ABRI-12-Soporte Técnico</v>
      </c>
      <c r="W3199" s="53">
        <f t="shared" si="395"/>
        <v>4</v>
      </c>
      <c r="X3199">
        <f t="shared" si="396"/>
        <v>4</v>
      </c>
      <c r="Y3199">
        <f>IF(ISNA(VLOOKUP(B3199,CECOS_SIN_IDENTIFICAR!$A$2:$D$146,4,0)),"SIN CECO",IF(VLOOKUP(B3199,CECOS_SIN_IDENTIFICAR!$A$2:$D$146,4,0)=0,"SIN CECO",VLOOKUP(B3199,CECOS_SIN_IDENTIFICAR!$A$2:$D$146,4,0)))</f>
        <v>1355</v>
      </c>
      <c r="Z3199">
        <f t="shared" si="397"/>
        <v>1355</v>
      </c>
      <c r="AA3199" s="3" t="s">
        <v>114</v>
      </c>
      <c r="AB3199" t="str">
        <f t="shared" si="398"/>
        <v>b. Idoneidad y Calidad del soporte-Soporte Técnico</v>
      </c>
      <c r="AC3199" t="str">
        <f>VLOOKUP(AB3199,CODIFICACION_PREGUNTAS!$C$2:$D$35,2,0)</f>
        <v>SOPORTE_TEC002</v>
      </c>
    </row>
    <row r="3200" spans="1:29" x14ac:dyDescent="0.25">
      <c r="A3200" s="3">
        <f t="shared" si="399"/>
        <v>3199</v>
      </c>
      <c r="B3200" s="3" t="s">
        <v>277</v>
      </c>
      <c r="C3200" s="32">
        <v>40969</v>
      </c>
      <c r="D3200" s="3" t="s">
        <v>114</v>
      </c>
      <c r="E3200" s="3"/>
      <c r="F3200" s="3"/>
      <c r="G3200" s="2" t="s">
        <v>8</v>
      </c>
      <c r="H3200" s="3" t="s">
        <v>6</v>
      </c>
      <c r="I3200" s="3">
        <v>4</v>
      </c>
      <c r="J3200" s="3" t="s">
        <v>183</v>
      </c>
      <c r="K3200" s="3"/>
      <c r="L3200" s="3"/>
      <c r="M3200" s="3"/>
      <c r="N3200" s="3"/>
      <c r="O3200" s="3"/>
      <c r="P3200" s="3"/>
      <c r="Q3200" s="3"/>
      <c r="R3200" s="3"/>
      <c r="S3200" s="3"/>
      <c r="T3200" s="3" t="str">
        <f t="shared" si="392"/>
        <v>SIN CECO</v>
      </c>
      <c r="U3200" s="3" t="str">
        <f t="shared" si="393"/>
        <v>NO</v>
      </c>
      <c r="V3200" t="str">
        <f t="shared" si="394"/>
        <v>CENTRO INTEGRADO POLICÍA 16-ABRI-12-Soporte Técnico</v>
      </c>
      <c r="W3200" s="53">
        <f t="shared" si="395"/>
        <v>4</v>
      </c>
      <c r="X3200">
        <f t="shared" si="396"/>
        <v>4</v>
      </c>
      <c r="Y3200">
        <f>IF(ISNA(VLOOKUP(B3200,CECOS_SIN_IDENTIFICAR!$A$2:$D$146,4,0)),"SIN CECO",IF(VLOOKUP(B3200,CECOS_SIN_IDENTIFICAR!$A$2:$D$146,4,0)=0,"SIN CECO",VLOOKUP(B3200,CECOS_SIN_IDENTIFICAR!$A$2:$D$146,4,0)))</f>
        <v>1355</v>
      </c>
      <c r="Z3200">
        <f t="shared" si="397"/>
        <v>1355</v>
      </c>
      <c r="AA3200" s="3" t="s">
        <v>114</v>
      </c>
      <c r="AB3200" t="str">
        <f t="shared" si="398"/>
        <v>c. Cumplimiento de especificaciones técnicas de construcción-Soporte Técnico</v>
      </c>
      <c r="AC3200" t="str">
        <f>VLOOKUP(AB3200,CODIFICACION_PREGUNTAS!$C$2:$D$35,2,0)</f>
        <v>SOPORTE_TEC003</v>
      </c>
    </row>
    <row r="3201" spans="1:29" x14ac:dyDescent="0.25">
      <c r="A3201" s="3">
        <f t="shared" si="399"/>
        <v>3200</v>
      </c>
      <c r="B3201" s="3" t="s">
        <v>277</v>
      </c>
      <c r="C3201" s="32">
        <v>40969</v>
      </c>
      <c r="D3201" s="3" t="s">
        <v>114</v>
      </c>
      <c r="E3201" s="3"/>
      <c r="F3201" s="3"/>
      <c r="G3201" s="2" t="s">
        <v>9</v>
      </c>
      <c r="H3201" s="3" t="s">
        <v>6</v>
      </c>
      <c r="I3201" s="3">
        <v>5</v>
      </c>
      <c r="J3201" s="3" t="s">
        <v>183</v>
      </c>
      <c r="K3201" s="3"/>
      <c r="L3201" s="3"/>
      <c r="M3201" s="3"/>
      <c r="N3201" s="3"/>
      <c r="O3201" s="3"/>
      <c r="P3201" s="3"/>
      <c r="Q3201" s="3"/>
      <c r="R3201" s="3"/>
      <c r="S3201" s="3"/>
      <c r="T3201" s="3" t="str">
        <f t="shared" si="392"/>
        <v>SIN CECO</v>
      </c>
      <c r="U3201" s="3" t="str">
        <f t="shared" si="393"/>
        <v>NO</v>
      </c>
      <c r="V3201" t="str">
        <f t="shared" si="394"/>
        <v>CENTRO INTEGRADO POLICÍA 16-ABRI-12-Soporte Técnico</v>
      </c>
      <c r="W3201" s="53">
        <f t="shared" si="395"/>
        <v>5</v>
      </c>
      <c r="X3201">
        <f t="shared" si="396"/>
        <v>5</v>
      </c>
      <c r="Y3201">
        <f>IF(ISNA(VLOOKUP(B3201,CECOS_SIN_IDENTIFICAR!$A$2:$D$146,4,0)),"SIN CECO",IF(VLOOKUP(B3201,CECOS_SIN_IDENTIFICAR!$A$2:$D$146,4,0)=0,"SIN CECO",VLOOKUP(B3201,CECOS_SIN_IDENTIFICAR!$A$2:$D$146,4,0)))</f>
        <v>1355</v>
      </c>
      <c r="Z3201">
        <f t="shared" si="397"/>
        <v>1355</v>
      </c>
      <c r="AA3201" s="3" t="s">
        <v>114</v>
      </c>
      <c r="AB3201" t="str">
        <f t="shared" si="398"/>
        <v>d. Confiabilidad de los conceptos aplicados-Soporte Técnico</v>
      </c>
      <c r="AC3201" t="str">
        <f>VLOOKUP(AB3201,CODIFICACION_PREGUNTAS!$C$2:$D$35,2,0)</f>
        <v>SOPORTE_TEC004</v>
      </c>
    </row>
    <row r="3202" spans="1:29" x14ac:dyDescent="0.25">
      <c r="A3202" s="3">
        <f t="shared" si="399"/>
        <v>3201</v>
      </c>
      <c r="B3202" s="3" t="s">
        <v>277</v>
      </c>
      <c r="C3202" s="32">
        <v>40969</v>
      </c>
      <c r="D3202" s="3" t="s">
        <v>114</v>
      </c>
      <c r="E3202" s="3"/>
      <c r="F3202" s="3"/>
      <c r="G3202" s="2" t="s">
        <v>10</v>
      </c>
      <c r="H3202" s="3" t="s">
        <v>6</v>
      </c>
      <c r="I3202" s="3">
        <v>4</v>
      </c>
      <c r="J3202" s="3" t="s">
        <v>183</v>
      </c>
      <c r="K3202" s="3"/>
      <c r="L3202" s="3"/>
      <c r="M3202" s="3"/>
      <c r="N3202" s="3"/>
      <c r="O3202" s="3"/>
      <c r="P3202" s="3"/>
      <c r="Q3202" s="3"/>
      <c r="R3202" s="3"/>
      <c r="S3202" s="3"/>
      <c r="T3202" s="3" t="str">
        <f t="shared" si="392"/>
        <v>SIN CECO</v>
      </c>
      <c r="U3202" s="3" t="str">
        <f t="shared" si="393"/>
        <v>NO</v>
      </c>
      <c r="V3202" t="str">
        <f t="shared" si="394"/>
        <v>CENTRO INTEGRADO POLICÍA 16-ABRI-12-Soporte Técnico</v>
      </c>
      <c r="W3202" s="53">
        <f t="shared" si="395"/>
        <v>4</v>
      </c>
      <c r="X3202">
        <f t="shared" si="396"/>
        <v>4</v>
      </c>
      <c r="Y3202">
        <f>IF(ISNA(VLOOKUP(B3202,CECOS_SIN_IDENTIFICAR!$A$2:$D$146,4,0)),"SIN CECO",IF(VLOOKUP(B3202,CECOS_SIN_IDENTIFICAR!$A$2:$D$146,4,0)=0,"SIN CECO",VLOOKUP(B3202,CECOS_SIN_IDENTIFICAR!$A$2:$D$146,4,0)))</f>
        <v>1355</v>
      </c>
      <c r="Z3202">
        <f t="shared" si="397"/>
        <v>1355</v>
      </c>
      <c r="AA3202" s="3" t="s">
        <v>114</v>
      </c>
      <c r="AB3202" t="str">
        <f t="shared" si="398"/>
        <v>e. Oportunidad en entrega de información o requerimientos-Soporte Técnico</v>
      </c>
      <c r="AC3202" t="str">
        <f>VLOOKUP(AB3202,CODIFICACION_PREGUNTAS!$C$2:$D$35,2,0)</f>
        <v>SOPORTE_TEC005</v>
      </c>
    </row>
    <row r="3203" spans="1:29" x14ac:dyDescent="0.25">
      <c r="A3203" s="3">
        <f t="shared" si="399"/>
        <v>3202</v>
      </c>
      <c r="B3203" s="3" t="s">
        <v>277</v>
      </c>
      <c r="C3203" s="32">
        <v>40969</v>
      </c>
      <c r="D3203" s="3" t="s">
        <v>114</v>
      </c>
      <c r="E3203" s="3"/>
      <c r="F3203" s="3"/>
      <c r="G3203" s="2" t="s">
        <v>11</v>
      </c>
      <c r="H3203" s="3" t="s">
        <v>12</v>
      </c>
      <c r="I3203" s="3">
        <v>4</v>
      </c>
      <c r="J3203" s="3" t="s">
        <v>183</v>
      </c>
      <c r="K3203" s="3"/>
      <c r="L3203" s="3"/>
      <c r="M3203" s="3"/>
      <c r="N3203" s="3"/>
      <c r="O3203" s="3"/>
      <c r="P3203" s="3"/>
      <c r="Q3203" s="3"/>
      <c r="R3203" s="3"/>
      <c r="S3203" s="3"/>
      <c r="T3203" s="3" t="str">
        <f t="shared" ref="T3203:T3266" si="400">IF(U3203="NO","SIN CECO",LEFT(B3203,4)+0)</f>
        <v>SIN CECO</v>
      </c>
      <c r="U3203" s="3" t="str">
        <f t="shared" ref="U3203:U3266" si="401">IF(ISNUMBER(LEFT(B3203,4)+0),"SI","NO")</f>
        <v>NO</v>
      </c>
      <c r="V3203" t="str">
        <f t="shared" ref="V3203:V3266" si="402">CONCATENATE(B3203,"-",H3203)</f>
        <v>CENTRO INTEGRADO POLICÍA 16-ABRI-12-Soporte Administrativo</v>
      </c>
      <c r="W3203" s="53">
        <f t="shared" ref="W3203:W3266" si="403">I3203</f>
        <v>4</v>
      </c>
      <c r="X3203">
        <f t="shared" ref="X3203:X3266" si="404">IF(ISNUMBER(W3203+0),W3203+0,0)</f>
        <v>4</v>
      </c>
      <c r="Y3203">
        <f>IF(ISNA(VLOOKUP(B3203,CECOS_SIN_IDENTIFICAR!$A$2:$D$146,4,0)),"SIN CECO",IF(VLOOKUP(B3203,CECOS_SIN_IDENTIFICAR!$A$2:$D$146,4,0)=0,"SIN CECO",VLOOKUP(B3203,CECOS_SIN_IDENTIFICAR!$A$2:$D$146,4,0)))</f>
        <v>1355</v>
      </c>
      <c r="Z3203">
        <f t="shared" ref="Z3203:Z3266" si="405">IF(Y3203="SIN CECO",T3203,Y3203)</f>
        <v>1355</v>
      </c>
      <c r="AA3203" s="3" t="s">
        <v>114</v>
      </c>
      <c r="AB3203" t="str">
        <f t="shared" ref="AB3203:AB3266" si="406">CONCATENATE(G3203,"-",H3203)</f>
        <v>a. Oportunidad de la gestión en obra-Soporte Administrativo</v>
      </c>
      <c r="AC3203" t="str">
        <f>VLOOKUP(AB3203,CODIFICACION_PREGUNTAS!$C$2:$D$35,2,0)</f>
        <v>SOPORTE_ADMON001</v>
      </c>
    </row>
    <row r="3204" spans="1:29" x14ac:dyDescent="0.25">
      <c r="A3204" s="3">
        <f t="shared" ref="A3204:A3267" si="407">A3203+1</f>
        <v>3203</v>
      </c>
      <c r="B3204" s="3" t="s">
        <v>277</v>
      </c>
      <c r="C3204" s="32">
        <v>40969</v>
      </c>
      <c r="D3204" s="3" t="s">
        <v>114</v>
      </c>
      <c r="E3204" s="3"/>
      <c r="F3204" s="3"/>
      <c r="G3204" s="2" t="s">
        <v>13</v>
      </c>
      <c r="H3204" s="3" t="s">
        <v>12</v>
      </c>
      <c r="I3204" s="3">
        <v>4</v>
      </c>
      <c r="J3204" s="3" t="s">
        <v>183</v>
      </c>
      <c r="K3204" s="3"/>
      <c r="L3204" s="3"/>
      <c r="M3204" s="3"/>
      <c r="N3204" s="3"/>
      <c r="O3204" s="3"/>
      <c r="P3204" s="3"/>
      <c r="Q3204" s="3"/>
      <c r="R3204" s="3"/>
      <c r="S3204" s="3"/>
      <c r="T3204" s="3" t="str">
        <f t="shared" si="400"/>
        <v>SIN CECO</v>
      </c>
      <c r="U3204" s="3" t="str">
        <f t="shared" si="401"/>
        <v>NO</v>
      </c>
      <c r="V3204" t="str">
        <f t="shared" si="402"/>
        <v>CENTRO INTEGRADO POLICÍA 16-ABRI-12-Soporte Administrativo</v>
      </c>
      <c r="W3204" s="53">
        <f t="shared" si="403"/>
        <v>4</v>
      </c>
      <c r="X3204">
        <f t="shared" si="404"/>
        <v>4</v>
      </c>
      <c r="Y3204">
        <f>IF(ISNA(VLOOKUP(B3204,CECOS_SIN_IDENTIFICAR!$A$2:$D$146,4,0)),"SIN CECO",IF(VLOOKUP(B3204,CECOS_SIN_IDENTIFICAR!$A$2:$D$146,4,0)=0,"SIN CECO",VLOOKUP(B3204,CECOS_SIN_IDENTIFICAR!$A$2:$D$146,4,0)))</f>
        <v>1355</v>
      </c>
      <c r="Z3204">
        <f t="shared" si="405"/>
        <v>1355</v>
      </c>
      <c r="AA3204" s="3" t="s">
        <v>114</v>
      </c>
      <c r="AB3204" t="str">
        <f t="shared" si="406"/>
        <v>b. Manejo administrativo del proyecto-Soporte Administrativo</v>
      </c>
      <c r="AC3204" t="str">
        <f>VLOOKUP(AB3204,CODIFICACION_PREGUNTAS!$C$2:$D$35,2,0)</f>
        <v>SOPORTE_ADMON002</v>
      </c>
    </row>
    <row r="3205" spans="1:29" x14ac:dyDescent="0.25">
      <c r="A3205" s="3">
        <f t="shared" si="407"/>
        <v>3204</v>
      </c>
      <c r="B3205" s="3" t="s">
        <v>277</v>
      </c>
      <c r="C3205" s="32">
        <v>40969</v>
      </c>
      <c r="D3205" s="3" t="s">
        <v>114</v>
      </c>
      <c r="E3205" s="3"/>
      <c r="F3205" s="3"/>
      <c r="G3205" s="2" t="s">
        <v>14</v>
      </c>
      <c r="H3205" s="3" t="s">
        <v>12</v>
      </c>
      <c r="I3205" s="3">
        <v>4</v>
      </c>
      <c r="J3205" s="3" t="s">
        <v>183</v>
      </c>
      <c r="K3205" s="3"/>
      <c r="L3205" s="3"/>
      <c r="M3205" s="3"/>
      <c r="N3205" s="3"/>
      <c r="O3205" s="3"/>
      <c r="P3205" s="3"/>
      <c r="Q3205" s="3"/>
      <c r="R3205" s="3"/>
      <c r="S3205" s="3"/>
      <c r="T3205" s="3" t="str">
        <f t="shared" si="400"/>
        <v>SIN CECO</v>
      </c>
      <c r="U3205" s="3" t="str">
        <f t="shared" si="401"/>
        <v>NO</v>
      </c>
      <c r="V3205" t="str">
        <f t="shared" si="402"/>
        <v>CENTRO INTEGRADO POLICÍA 16-ABRI-12-Soporte Administrativo</v>
      </c>
      <c r="W3205" s="53">
        <f t="shared" si="403"/>
        <v>4</v>
      </c>
      <c r="X3205">
        <f t="shared" si="404"/>
        <v>4</v>
      </c>
      <c r="Y3205">
        <f>IF(ISNA(VLOOKUP(B3205,CECOS_SIN_IDENTIFICAR!$A$2:$D$146,4,0)),"SIN CECO",IF(VLOOKUP(B3205,CECOS_SIN_IDENTIFICAR!$A$2:$D$146,4,0)=0,"SIN CECO",VLOOKUP(B3205,CECOS_SIN_IDENTIFICAR!$A$2:$D$146,4,0)))</f>
        <v>1355</v>
      </c>
      <c r="Z3205">
        <f t="shared" si="405"/>
        <v>1355</v>
      </c>
      <c r="AA3205" s="3" t="s">
        <v>114</v>
      </c>
      <c r="AB3205" t="str">
        <f t="shared" si="406"/>
        <v>c. Información clara y veraz sobre la administración de proyecto-Soporte Administrativo</v>
      </c>
      <c r="AC3205" t="str">
        <f>VLOOKUP(AB3205,CODIFICACION_PREGUNTAS!$C$2:$D$35,2,0)</f>
        <v>SOPORTE_ADMON003</v>
      </c>
    </row>
    <row r="3206" spans="1:29" x14ac:dyDescent="0.25">
      <c r="A3206" s="3">
        <f t="shared" si="407"/>
        <v>3205</v>
      </c>
      <c r="B3206" s="3" t="s">
        <v>277</v>
      </c>
      <c r="C3206" s="32">
        <v>40969</v>
      </c>
      <c r="D3206" s="3" t="s">
        <v>114</v>
      </c>
      <c r="E3206" s="3"/>
      <c r="F3206" s="3"/>
      <c r="G3206" s="2" t="s">
        <v>15</v>
      </c>
      <c r="H3206" s="3" t="s">
        <v>12</v>
      </c>
      <c r="I3206" s="3">
        <v>4</v>
      </c>
      <c r="J3206" s="3" t="s">
        <v>183</v>
      </c>
      <c r="K3206" s="3"/>
      <c r="L3206" s="3"/>
      <c r="M3206" s="3"/>
      <c r="N3206" s="3"/>
      <c r="O3206" s="3"/>
      <c r="P3206" s="3"/>
      <c r="Q3206" s="3"/>
      <c r="R3206" s="3"/>
      <c r="S3206" s="3"/>
      <c r="T3206" s="3" t="str">
        <f t="shared" si="400"/>
        <v>SIN CECO</v>
      </c>
      <c r="U3206" s="3" t="str">
        <f t="shared" si="401"/>
        <v>NO</v>
      </c>
      <c r="V3206" t="str">
        <f t="shared" si="402"/>
        <v>CENTRO INTEGRADO POLICÍA 16-ABRI-12-Soporte Administrativo</v>
      </c>
      <c r="W3206" s="53">
        <f t="shared" si="403"/>
        <v>4</v>
      </c>
      <c r="X3206">
        <f t="shared" si="404"/>
        <v>4</v>
      </c>
      <c r="Y3206">
        <f>IF(ISNA(VLOOKUP(B3206,CECOS_SIN_IDENTIFICAR!$A$2:$D$146,4,0)),"SIN CECO",IF(VLOOKUP(B3206,CECOS_SIN_IDENTIFICAR!$A$2:$D$146,4,0)=0,"SIN CECO",VLOOKUP(B3206,CECOS_SIN_IDENTIFICAR!$A$2:$D$146,4,0)))</f>
        <v>1355</v>
      </c>
      <c r="Z3206">
        <f t="shared" si="405"/>
        <v>1355</v>
      </c>
      <c r="AA3206" s="3" t="s">
        <v>114</v>
      </c>
      <c r="AB3206" t="str">
        <f t="shared" si="406"/>
        <v>d. Cumplimientos con expectativas del cliente-Soporte Administrativo</v>
      </c>
      <c r="AC3206" t="str">
        <f>VLOOKUP(AB3206,CODIFICACION_PREGUNTAS!$C$2:$D$35,2,0)</f>
        <v>SOPORTE_ADMON004</v>
      </c>
    </row>
    <row r="3207" spans="1:29" x14ac:dyDescent="0.25">
      <c r="A3207" s="3">
        <f t="shared" si="407"/>
        <v>3206</v>
      </c>
      <c r="B3207" s="3" t="s">
        <v>277</v>
      </c>
      <c r="C3207" s="32">
        <v>40969</v>
      </c>
      <c r="D3207" s="3" t="s">
        <v>114</v>
      </c>
      <c r="E3207" s="3"/>
      <c r="F3207" s="3"/>
      <c r="G3207" s="2" t="s">
        <v>16</v>
      </c>
      <c r="H3207" s="3" t="s">
        <v>12</v>
      </c>
      <c r="I3207" s="3">
        <v>4</v>
      </c>
      <c r="J3207" s="3" t="s">
        <v>183</v>
      </c>
      <c r="K3207" s="3"/>
      <c r="L3207" s="3"/>
      <c r="M3207" s="3"/>
      <c r="N3207" s="3"/>
      <c r="O3207" s="3"/>
      <c r="P3207" s="3"/>
      <c r="Q3207" s="3"/>
      <c r="R3207" s="3"/>
      <c r="S3207" s="3"/>
      <c r="T3207" s="3" t="str">
        <f t="shared" si="400"/>
        <v>SIN CECO</v>
      </c>
      <c r="U3207" s="3" t="str">
        <f t="shared" si="401"/>
        <v>NO</v>
      </c>
      <c r="V3207" t="str">
        <f t="shared" si="402"/>
        <v>CENTRO INTEGRADO POLICÍA 16-ABRI-12-Soporte Administrativo</v>
      </c>
      <c r="W3207" s="53">
        <f t="shared" si="403"/>
        <v>4</v>
      </c>
      <c r="X3207">
        <f t="shared" si="404"/>
        <v>4</v>
      </c>
      <c r="Y3207">
        <f>IF(ISNA(VLOOKUP(B3207,CECOS_SIN_IDENTIFICAR!$A$2:$D$146,4,0)),"SIN CECO",IF(VLOOKUP(B3207,CECOS_SIN_IDENTIFICAR!$A$2:$D$146,4,0)=0,"SIN CECO",VLOOKUP(B3207,CECOS_SIN_IDENTIFICAR!$A$2:$D$146,4,0)))</f>
        <v>1355</v>
      </c>
      <c r="Z3207">
        <f t="shared" si="405"/>
        <v>1355</v>
      </c>
      <c r="AA3207" s="3" t="s">
        <v>114</v>
      </c>
      <c r="AB3207" t="str">
        <f t="shared" si="406"/>
        <v>e. Control de presupuesto-Soporte Administrativo</v>
      </c>
      <c r="AC3207" t="str">
        <f>VLOOKUP(AB3207,CODIFICACION_PREGUNTAS!$C$2:$D$35,2,0)</f>
        <v>SOPORTE_ADMON005</v>
      </c>
    </row>
    <row r="3208" spans="1:29" x14ac:dyDescent="0.25">
      <c r="A3208" s="3">
        <f t="shared" si="407"/>
        <v>3207</v>
      </c>
      <c r="B3208" s="3" t="s">
        <v>277</v>
      </c>
      <c r="C3208" s="32">
        <v>40969</v>
      </c>
      <c r="D3208" s="3" t="s">
        <v>114</v>
      </c>
      <c r="E3208" s="3"/>
      <c r="F3208" s="3"/>
      <c r="G3208" s="2" t="s">
        <v>17</v>
      </c>
      <c r="H3208" s="3" t="s">
        <v>18</v>
      </c>
      <c r="I3208" s="3">
        <v>4</v>
      </c>
      <c r="J3208" s="3" t="s">
        <v>183</v>
      </c>
      <c r="K3208" s="3"/>
      <c r="L3208" s="3"/>
      <c r="M3208" s="3"/>
      <c r="N3208" s="3"/>
      <c r="O3208" s="3"/>
      <c r="P3208" s="3"/>
      <c r="Q3208" s="3"/>
      <c r="R3208" s="3"/>
      <c r="S3208" s="3"/>
      <c r="T3208" s="3" t="str">
        <f t="shared" si="400"/>
        <v>SIN CECO</v>
      </c>
      <c r="U3208" s="3" t="str">
        <f t="shared" si="401"/>
        <v>NO</v>
      </c>
      <c r="V3208" t="str">
        <f t="shared" si="402"/>
        <v>CENTRO INTEGRADO POLICÍA 16-ABRI-12-Soporte Directivo (Coordinador y Gerencia)</v>
      </c>
      <c r="W3208" s="53">
        <f t="shared" si="403"/>
        <v>4</v>
      </c>
      <c r="X3208">
        <f t="shared" si="404"/>
        <v>4</v>
      </c>
      <c r="Y3208">
        <f>IF(ISNA(VLOOKUP(B3208,CECOS_SIN_IDENTIFICAR!$A$2:$D$146,4,0)),"SIN CECO",IF(VLOOKUP(B3208,CECOS_SIN_IDENTIFICAR!$A$2:$D$146,4,0)=0,"SIN CECO",VLOOKUP(B3208,CECOS_SIN_IDENTIFICAR!$A$2:$D$146,4,0)))</f>
        <v>1355</v>
      </c>
      <c r="Z3208">
        <f t="shared" si="405"/>
        <v>1355</v>
      </c>
      <c r="AA3208" s="3" t="s">
        <v>114</v>
      </c>
      <c r="AB3208" t="str">
        <f t="shared" si="406"/>
        <v>a. Apoyo y presencia en el proyecto-Soporte Directivo (Coordinador y Gerencia)</v>
      </c>
      <c r="AC3208" t="str">
        <f>VLOOKUP(AB3208,CODIFICACION_PREGUNTAS!$C$2:$D$35,2,0)</f>
        <v>SOPORTE_DIR001</v>
      </c>
    </row>
    <row r="3209" spans="1:29" x14ac:dyDescent="0.25">
      <c r="A3209" s="3">
        <f t="shared" si="407"/>
        <v>3208</v>
      </c>
      <c r="B3209" s="3" t="s">
        <v>277</v>
      </c>
      <c r="C3209" s="32">
        <v>40969</v>
      </c>
      <c r="D3209" s="3" t="s">
        <v>114</v>
      </c>
      <c r="E3209" s="3"/>
      <c r="F3209" s="3"/>
      <c r="G3209" s="2" t="s">
        <v>19</v>
      </c>
      <c r="H3209" s="3" t="s">
        <v>18</v>
      </c>
      <c r="I3209" s="3">
        <v>4</v>
      </c>
      <c r="J3209" s="3" t="s">
        <v>183</v>
      </c>
      <c r="K3209" s="3"/>
      <c r="L3209" s="3"/>
      <c r="M3209" s="3"/>
      <c r="N3209" s="3"/>
      <c r="O3209" s="3"/>
      <c r="P3209" s="3"/>
      <c r="Q3209" s="3"/>
      <c r="R3209" s="3"/>
      <c r="S3209" s="3"/>
      <c r="T3209" s="3" t="str">
        <f t="shared" si="400"/>
        <v>SIN CECO</v>
      </c>
      <c r="U3209" s="3" t="str">
        <f t="shared" si="401"/>
        <v>NO</v>
      </c>
      <c r="V3209" t="str">
        <f t="shared" si="402"/>
        <v>CENTRO INTEGRADO POLICÍA 16-ABRI-12-Soporte Directivo (Coordinador y Gerencia)</v>
      </c>
      <c r="W3209" s="53">
        <f t="shared" si="403"/>
        <v>4</v>
      </c>
      <c r="X3209">
        <f t="shared" si="404"/>
        <v>4</v>
      </c>
      <c r="Y3209">
        <f>IF(ISNA(VLOOKUP(B3209,CECOS_SIN_IDENTIFICAR!$A$2:$D$146,4,0)),"SIN CECO",IF(VLOOKUP(B3209,CECOS_SIN_IDENTIFICAR!$A$2:$D$146,4,0)=0,"SIN CECO",VLOOKUP(B3209,CECOS_SIN_IDENTIFICAR!$A$2:$D$146,4,0)))</f>
        <v>1355</v>
      </c>
      <c r="Z3209">
        <f t="shared" si="405"/>
        <v>1355</v>
      </c>
      <c r="AA3209" s="3" t="s">
        <v>114</v>
      </c>
      <c r="AB3209" t="str">
        <f t="shared" si="406"/>
        <v>b. Conocimiento del proyecto-Soporte Directivo (Coordinador y Gerencia)</v>
      </c>
      <c r="AC3209" t="str">
        <f>VLOOKUP(AB3209,CODIFICACION_PREGUNTAS!$C$2:$D$35,2,0)</f>
        <v>SOPORTE_DIR002</v>
      </c>
    </row>
    <row r="3210" spans="1:29" x14ac:dyDescent="0.25">
      <c r="A3210" s="3">
        <f t="shared" si="407"/>
        <v>3209</v>
      </c>
      <c r="B3210" s="3" t="s">
        <v>277</v>
      </c>
      <c r="C3210" s="32">
        <v>40969</v>
      </c>
      <c r="D3210" s="3" t="s">
        <v>114</v>
      </c>
      <c r="E3210" s="3"/>
      <c r="F3210" s="3"/>
      <c r="G3210" s="2" t="s">
        <v>20</v>
      </c>
      <c r="H3210" s="3" t="s">
        <v>18</v>
      </c>
      <c r="I3210" s="3">
        <v>4</v>
      </c>
      <c r="J3210" s="3" t="s">
        <v>183</v>
      </c>
      <c r="K3210" s="3"/>
      <c r="L3210" s="3"/>
      <c r="M3210" s="3"/>
      <c r="N3210" s="3"/>
      <c r="O3210" s="3"/>
      <c r="P3210" s="3"/>
      <c r="Q3210" s="3"/>
      <c r="R3210" s="3"/>
      <c r="S3210" s="3"/>
      <c r="T3210" s="3" t="str">
        <f t="shared" si="400"/>
        <v>SIN CECO</v>
      </c>
      <c r="U3210" s="3" t="str">
        <f t="shared" si="401"/>
        <v>NO</v>
      </c>
      <c r="V3210" t="str">
        <f t="shared" si="402"/>
        <v>CENTRO INTEGRADO POLICÍA 16-ABRI-12-Soporte Directivo (Coordinador y Gerencia)</v>
      </c>
      <c r="W3210" s="53">
        <f t="shared" si="403"/>
        <v>4</v>
      </c>
      <c r="X3210">
        <f t="shared" si="404"/>
        <v>4</v>
      </c>
      <c r="Y3210">
        <f>IF(ISNA(VLOOKUP(B3210,CECOS_SIN_IDENTIFICAR!$A$2:$D$146,4,0)),"SIN CECO",IF(VLOOKUP(B3210,CECOS_SIN_IDENTIFICAR!$A$2:$D$146,4,0)=0,"SIN CECO",VLOOKUP(B3210,CECOS_SIN_IDENTIFICAR!$A$2:$D$146,4,0)))</f>
        <v>1355</v>
      </c>
      <c r="Z3210">
        <f t="shared" si="405"/>
        <v>1355</v>
      </c>
      <c r="AA3210" s="3" t="s">
        <v>114</v>
      </c>
      <c r="AB3210" t="str">
        <f t="shared" si="406"/>
        <v>c. Planteamiento de soluciones y manejo de conflictos-Soporte Directivo (Coordinador y Gerencia)</v>
      </c>
      <c r="AC3210" t="str">
        <f>VLOOKUP(AB3210,CODIFICACION_PREGUNTAS!$C$2:$D$35,2,0)</f>
        <v>SOPORTE_DIR003</v>
      </c>
    </row>
    <row r="3211" spans="1:29" x14ac:dyDescent="0.25">
      <c r="A3211" s="3">
        <f t="shared" si="407"/>
        <v>3210</v>
      </c>
      <c r="B3211" s="3" t="s">
        <v>277</v>
      </c>
      <c r="C3211" s="32">
        <v>40969</v>
      </c>
      <c r="D3211" s="3" t="s">
        <v>114</v>
      </c>
      <c r="E3211" s="3"/>
      <c r="F3211" s="3"/>
      <c r="G3211" s="2" t="s">
        <v>21</v>
      </c>
      <c r="H3211" s="3" t="s">
        <v>18</v>
      </c>
      <c r="I3211" s="3">
        <v>4</v>
      </c>
      <c r="J3211" s="3" t="s">
        <v>183</v>
      </c>
      <c r="K3211" s="3"/>
      <c r="L3211" s="3"/>
      <c r="M3211" s="3"/>
      <c r="N3211" s="3"/>
      <c r="O3211" s="3"/>
      <c r="P3211" s="3"/>
      <c r="Q3211" s="3"/>
      <c r="R3211" s="3"/>
      <c r="S3211" s="3"/>
      <c r="T3211" s="3" t="str">
        <f t="shared" si="400"/>
        <v>SIN CECO</v>
      </c>
      <c r="U3211" s="3" t="str">
        <f t="shared" si="401"/>
        <v>NO</v>
      </c>
      <c r="V3211" t="str">
        <f t="shared" si="402"/>
        <v>CENTRO INTEGRADO POLICÍA 16-ABRI-12-Soporte Directivo (Coordinador y Gerencia)</v>
      </c>
      <c r="W3211" s="53">
        <f t="shared" si="403"/>
        <v>4</v>
      </c>
      <c r="X3211">
        <f t="shared" si="404"/>
        <v>4</v>
      </c>
      <c r="Y3211">
        <f>IF(ISNA(VLOOKUP(B3211,CECOS_SIN_IDENTIFICAR!$A$2:$D$146,4,0)),"SIN CECO",IF(VLOOKUP(B3211,CECOS_SIN_IDENTIFICAR!$A$2:$D$146,4,0)=0,"SIN CECO",VLOOKUP(B3211,CECOS_SIN_IDENTIFICAR!$A$2:$D$146,4,0)))</f>
        <v>1355</v>
      </c>
      <c r="Z3211">
        <f t="shared" si="405"/>
        <v>1355</v>
      </c>
      <c r="AA3211" s="3" t="s">
        <v>114</v>
      </c>
      <c r="AB3211" t="str">
        <f t="shared" si="406"/>
        <v>d. Cumplimiento de compromisos-Soporte Directivo (Coordinador y Gerencia)</v>
      </c>
      <c r="AC3211" t="str">
        <f>VLOOKUP(AB3211,CODIFICACION_PREGUNTAS!$C$2:$D$35,2,0)</f>
        <v>SOPORTE_DIR004</v>
      </c>
    </row>
    <row r="3212" spans="1:29" x14ac:dyDescent="0.25">
      <c r="A3212" s="3">
        <f t="shared" si="407"/>
        <v>3211</v>
      </c>
      <c r="B3212" s="3" t="s">
        <v>277</v>
      </c>
      <c r="C3212" s="32">
        <v>40969</v>
      </c>
      <c r="D3212" s="3" t="s">
        <v>114</v>
      </c>
      <c r="E3212" s="3"/>
      <c r="F3212" s="3"/>
      <c r="G3212" s="2" t="s">
        <v>22</v>
      </c>
      <c r="H3212" s="3" t="s">
        <v>18</v>
      </c>
      <c r="I3212" s="3">
        <v>4</v>
      </c>
      <c r="J3212" s="3" t="s">
        <v>183</v>
      </c>
      <c r="K3212" s="3"/>
      <c r="L3212" s="3"/>
      <c r="M3212" s="3"/>
      <c r="N3212" s="3"/>
      <c r="O3212" s="3"/>
      <c r="P3212" s="3"/>
      <c r="Q3212" s="3"/>
      <c r="R3212" s="3"/>
      <c r="S3212" s="3"/>
      <c r="T3212" s="3" t="str">
        <f t="shared" si="400"/>
        <v>SIN CECO</v>
      </c>
      <c r="U3212" s="3" t="str">
        <f t="shared" si="401"/>
        <v>NO</v>
      </c>
      <c r="V3212" t="str">
        <f t="shared" si="402"/>
        <v>CENTRO INTEGRADO POLICÍA 16-ABRI-12-Soporte Directivo (Coordinador y Gerencia)</v>
      </c>
      <c r="W3212" s="53">
        <f t="shared" si="403"/>
        <v>4</v>
      </c>
      <c r="X3212">
        <f t="shared" si="404"/>
        <v>4</v>
      </c>
      <c r="Y3212">
        <f>IF(ISNA(VLOOKUP(B3212,CECOS_SIN_IDENTIFICAR!$A$2:$D$146,4,0)),"SIN CECO",IF(VLOOKUP(B3212,CECOS_SIN_IDENTIFICAR!$A$2:$D$146,4,0)=0,"SIN CECO",VLOOKUP(B3212,CECOS_SIN_IDENTIFICAR!$A$2:$D$146,4,0)))</f>
        <v>1355</v>
      </c>
      <c r="Z3212">
        <f t="shared" si="405"/>
        <v>1355</v>
      </c>
      <c r="AA3212" s="3" t="s">
        <v>114</v>
      </c>
      <c r="AB3212" t="str">
        <f t="shared" si="406"/>
        <v>e. Manejo del cliente-Soporte Directivo (Coordinador y Gerencia)</v>
      </c>
      <c r="AC3212" t="str">
        <f>VLOOKUP(AB3212,CODIFICACION_PREGUNTAS!$C$2:$D$35,2,0)</f>
        <v>SOPORTE_DIR005</v>
      </c>
    </row>
    <row r="3213" spans="1:29" x14ac:dyDescent="0.25">
      <c r="A3213" s="3">
        <f t="shared" si="407"/>
        <v>3212</v>
      </c>
      <c r="B3213" s="3" t="s">
        <v>277</v>
      </c>
      <c r="C3213" s="32">
        <v>40969</v>
      </c>
      <c r="D3213" s="3" t="s">
        <v>114</v>
      </c>
      <c r="E3213" s="3"/>
      <c r="F3213" s="3"/>
      <c r="G3213" s="2" t="s">
        <v>23</v>
      </c>
      <c r="H3213" s="3" t="s">
        <v>24</v>
      </c>
      <c r="I3213" s="3">
        <v>4</v>
      </c>
      <c r="J3213" s="3" t="s">
        <v>183</v>
      </c>
      <c r="K3213" s="3"/>
      <c r="L3213" s="3"/>
      <c r="M3213" s="3"/>
      <c r="N3213" s="3"/>
      <c r="O3213" s="3"/>
      <c r="P3213" s="3"/>
      <c r="Q3213" s="3"/>
      <c r="R3213" s="3"/>
      <c r="S3213" s="3"/>
      <c r="T3213" s="3" t="str">
        <f t="shared" si="400"/>
        <v>SIN CECO</v>
      </c>
      <c r="U3213" s="3" t="str">
        <f t="shared" si="401"/>
        <v>NO</v>
      </c>
      <c r="V3213" t="str">
        <f t="shared" si="402"/>
        <v>CENTRO INTEGRADO POLICÍA 16-ABRI-12-Personal que presta el servicio en obra</v>
      </c>
      <c r="W3213" s="53">
        <f t="shared" si="403"/>
        <v>4</v>
      </c>
      <c r="X3213">
        <f t="shared" si="404"/>
        <v>4</v>
      </c>
      <c r="Y3213">
        <f>IF(ISNA(VLOOKUP(B3213,CECOS_SIN_IDENTIFICAR!$A$2:$D$146,4,0)),"SIN CECO",IF(VLOOKUP(B3213,CECOS_SIN_IDENTIFICAR!$A$2:$D$146,4,0)=0,"SIN CECO",VLOOKUP(B3213,CECOS_SIN_IDENTIFICAR!$A$2:$D$146,4,0)))</f>
        <v>1355</v>
      </c>
      <c r="Z3213">
        <f t="shared" si="405"/>
        <v>1355</v>
      </c>
      <c r="AA3213" s="3" t="s">
        <v>114</v>
      </c>
      <c r="AB3213" t="str">
        <f t="shared" si="406"/>
        <v>a. Idoneidad del personal-Personal que presta el servicio en obra</v>
      </c>
      <c r="AC3213" t="str">
        <f>VLOOKUP(AB3213,CODIFICACION_PREGUNTAS!$C$2:$D$35,2,0)</f>
        <v>PERSONAL001</v>
      </c>
    </row>
    <row r="3214" spans="1:29" x14ac:dyDescent="0.25">
      <c r="A3214" s="3">
        <f t="shared" si="407"/>
        <v>3213</v>
      </c>
      <c r="B3214" s="3" t="s">
        <v>277</v>
      </c>
      <c r="C3214" s="32">
        <v>40969</v>
      </c>
      <c r="D3214" s="3" t="s">
        <v>114</v>
      </c>
      <c r="E3214" s="3"/>
      <c r="F3214" s="3"/>
      <c r="G3214" s="2" t="s">
        <v>25</v>
      </c>
      <c r="H3214" s="3" t="s">
        <v>24</v>
      </c>
      <c r="I3214" s="3">
        <v>4</v>
      </c>
      <c r="J3214" s="3" t="s">
        <v>183</v>
      </c>
      <c r="K3214" s="3"/>
      <c r="L3214" s="3"/>
      <c r="M3214" s="3"/>
      <c r="N3214" s="3"/>
      <c r="O3214" s="3"/>
      <c r="P3214" s="3"/>
      <c r="Q3214" s="3"/>
      <c r="R3214" s="3"/>
      <c r="S3214" s="3"/>
      <c r="T3214" s="3" t="str">
        <f t="shared" si="400"/>
        <v>SIN CECO</v>
      </c>
      <c r="U3214" s="3" t="str">
        <f t="shared" si="401"/>
        <v>NO</v>
      </c>
      <c r="V3214" t="str">
        <f t="shared" si="402"/>
        <v>CENTRO INTEGRADO POLICÍA 16-ABRI-12-Personal que presta el servicio en obra</v>
      </c>
      <c r="W3214" s="53">
        <f t="shared" si="403"/>
        <v>4</v>
      </c>
      <c r="X3214">
        <f t="shared" si="404"/>
        <v>4</v>
      </c>
      <c r="Y3214">
        <f>IF(ISNA(VLOOKUP(B3214,CECOS_SIN_IDENTIFICAR!$A$2:$D$146,4,0)),"SIN CECO",IF(VLOOKUP(B3214,CECOS_SIN_IDENTIFICAR!$A$2:$D$146,4,0)=0,"SIN CECO",VLOOKUP(B3214,CECOS_SIN_IDENTIFICAR!$A$2:$D$146,4,0)))</f>
        <v>1355</v>
      </c>
      <c r="Z3214">
        <f t="shared" si="405"/>
        <v>1355</v>
      </c>
      <c r="AA3214" s="3" t="s">
        <v>114</v>
      </c>
      <c r="AB3214" t="str">
        <f t="shared" si="406"/>
        <v>b. Oportuna atención al cliente-Personal que presta el servicio en obra</v>
      </c>
      <c r="AC3214" t="str">
        <f>VLOOKUP(AB3214,CODIFICACION_PREGUNTAS!$C$2:$D$35,2,0)</f>
        <v>PERSONAL002</v>
      </c>
    </row>
    <row r="3215" spans="1:29" x14ac:dyDescent="0.25">
      <c r="A3215" s="3">
        <f t="shared" si="407"/>
        <v>3214</v>
      </c>
      <c r="B3215" s="3" t="s">
        <v>277</v>
      </c>
      <c r="C3215" s="32">
        <v>40969</v>
      </c>
      <c r="D3215" s="3" t="s">
        <v>114</v>
      </c>
      <c r="E3215" s="3"/>
      <c r="F3215" s="3"/>
      <c r="G3215" s="2" t="s">
        <v>26</v>
      </c>
      <c r="H3215" s="3" t="s">
        <v>24</v>
      </c>
      <c r="I3215" s="3">
        <v>4</v>
      </c>
      <c r="J3215" s="3" t="s">
        <v>183</v>
      </c>
      <c r="K3215" s="3"/>
      <c r="L3215" s="3"/>
      <c r="M3215" s="3"/>
      <c r="N3215" s="3"/>
      <c r="O3215" s="3"/>
      <c r="P3215" s="3"/>
      <c r="Q3215" s="3"/>
      <c r="R3215" s="3"/>
      <c r="S3215" s="3"/>
      <c r="T3215" s="3" t="str">
        <f t="shared" si="400"/>
        <v>SIN CECO</v>
      </c>
      <c r="U3215" s="3" t="str">
        <f t="shared" si="401"/>
        <v>NO</v>
      </c>
      <c r="V3215" t="str">
        <f t="shared" si="402"/>
        <v>CENTRO INTEGRADO POLICÍA 16-ABRI-12-Personal que presta el servicio en obra</v>
      </c>
      <c r="W3215" s="53">
        <f t="shared" si="403"/>
        <v>4</v>
      </c>
      <c r="X3215">
        <f t="shared" si="404"/>
        <v>4</v>
      </c>
      <c r="Y3215">
        <f>IF(ISNA(VLOOKUP(B3215,CECOS_SIN_IDENTIFICAR!$A$2:$D$146,4,0)),"SIN CECO",IF(VLOOKUP(B3215,CECOS_SIN_IDENTIFICAR!$A$2:$D$146,4,0)=0,"SIN CECO",VLOOKUP(B3215,CECOS_SIN_IDENTIFICAR!$A$2:$D$146,4,0)))</f>
        <v>1355</v>
      </c>
      <c r="Z3215">
        <f t="shared" si="405"/>
        <v>1355</v>
      </c>
      <c r="AA3215" s="3" t="s">
        <v>114</v>
      </c>
      <c r="AB3215" t="str">
        <f t="shared" si="406"/>
        <v>c. Compromiso con el proyecto-Personal que presta el servicio en obra</v>
      </c>
      <c r="AC3215" t="str">
        <f>VLOOKUP(AB3215,CODIFICACION_PREGUNTAS!$C$2:$D$35,2,0)</f>
        <v>PERSONAL003</v>
      </c>
    </row>
    <row r="3216" spans="1:29" x14ac:dyDescent="0.25">
      <c r="A3216" s="3">
        <f t="shared" si="407"/>
        <v>3215</v>
      </c>
      <c r="B3216" s="3" t="s">
        <v>277</v>
      </c>
      <c r="C3216" s="32">
        <v>40969</v>
      </c>
      <c r="D3216" s="3" t="s">
        <v>114</v>
      </c>
      <c r="E3216" s="3"/>
      <c r="F3216" s="3"/>
      <c r="G3216" s="2" t="s">
        <v>21</v>
      </c>
      <c r="H3216" s="3" t="s">
        <v>24</v>
      </c>
      <c r="I3216" s="3">
        <v>4</v>
      </c>
      <c r="J3216" s="3" t="s">
        <v>183</v>
      </c>
      <c r="K3216" s="3"/>
      <c r="L3216" s="3"/>
      <c r="M3216" s="3"/>
      <c r="N3216" s="3"/>
      <c r="O3216" s="3"/>
      <c r="P3216" s="3"/>
      <c r="Q3216" s="3"/>
      <c r="R3216" s="3"/>
      <c r="S3216" s="3"/>
      <c r="T3216" s="3" t="str">
        <f t="shared" si="400"/>
        <v>SIN CECO</v>
      </c>
      <c r="U3216" s="3" t="str">
        <f t="shared" si="401"/>
        <v>NO</v>
      </c>
      <c r="V3216" t="str">
        <f t="shared" si="402"/>
        <v>CENTRO INTEGRADO POLICÍA 16-ABRI-12-Personal que presta el servicio en obra</v>
      </c>
      <c r="W3216" s="53">
        <f t="shared" si="403"/>
        <v>4</v>
      </c>
      <c r="X3216">
        <f t="shared" si="404"/>
        <v>4</v>
      </c>
      <c r="Y3216">
        <f>IF(ISNA(VLOOKUP(B3216,CECOS_SIN_IDENTIFICAR!$A$2:$D$146,4,0)),"SIN CECO",IF(VLOOKUP(B3216,CECOS_SIN_IDENTIFICAR!$A$2:$D$146,4,0)=0,"SIN CECO",VLOOKUP(B3216,CECOS_SIN_IDENTIFICAR!$A$2:$D$146,4,0)))</f>
        <v>1355</v>
      </c>
      <c r="Z3216">
        <f t="shared" si="405"/>
        <v>1355</v>
      </c>
      <c r="AA3216" s="3" t="s">
        <v>114</v>
      </c>
      <c r="AB3216" t="str">
        <f t="shared" si="406"/>
        <v>d. Cumplimiento de compromisos-Personal que presta el servicio en obra</v>
      </c>
      <c r="AC3216" t="str">
        <f>VLOOKUP(AB3216,CODIFICACION_PREGUNTAS!$C$2:$D$35,2,0)</f>
        <v>PERSONAL004</v>
      </c>
    </row>
    <row r="3217" spans="1:29" x14ac:dyDescent="0.25">
      <c r="A3217" s="3">
        <f t="shared" si="407"/>
        <v>3216</v>
      </c>
      <c r="B3217" s="3" t="s">
        <v>277</v>
      </c>
      <c r="C3217" s="32">
        <v>40969</v>
      </c>
      <c r="D3217" s="3" t="s">
        <v>114</v>
      </c>
      <c r="E3217" s="3"/>
      <c r="F3217" s="3"/>
      <c r="G3217" s="2" t="s">
        <v>27</v>
      </c>
      <c r="H3217" s="3" t="s">
        <v>24</v>
      </c>
      <c r="I3217" s="3">
        <v>4</v>
      </c>
      <c r="J3217" s="3" t="s">
        <v>183</v>
      </c>
      <c r="K3217" s="3"/>
      <c r="L3217" s="3"/>
      <c r="M3217" s="3"/>
      <c r="N3217" s="3"/>
      <c r="O3217" s="3"/>
      <c r="P3217" s="3"/>
      <c r="Q3217" s="3"/>
      <c r="R3217" s="3"/>
      <c r="S3217" s="3"/>
      <c r="T3217" s="3" t="str">
        <f t="shared" si="400"/>
        <v>SIN CECO</v>
      </c>
      <c r="U3217" s="3" t="str">
        <f t="shared" si="401"/>
        <v>NO</v>
      </c>
      <c r="V3217" t="str">
        <f t="shared" si="402"/>
        <v>CENTRO INTEGRADO POLICÍA 16-ABRI-12-Personal que presta el servicio en obra</v>
      </c>
      <c r="W3217" s="53">
        <f t="shared" si="403"/>
        <v>4</v>
      </c>
      <c r="X3217">
        <f t="shared" si="404"/>
        <v>4</v>
      </c>
      <c r="Y3217">
        <f>IF(ISNA(VLOOKUP(B3217,CECOS_SIN_IDENTIFICAR!$A$2:$D$146,4,0)),"SIN CECO",IF(VLOOKUP(B3217,CECOS_SIN_IDENTIFICAR!$A$2:$D$146,4,0)=0,"SIN CECO",VLOOKUP(B3217,CECOS_SIN_IDENTIFICAR!$A$2:$D$146,4,0)))</f>
        <v>1355</v>
      </c>
      <c r="Z3217">
        <f t="shared" si="405"/>
        <v>1355</v>
      </c>
      <c r="AA3217" s="3" t="s">
        <v>114</v>
      </c>
      <c r="AB3217" t="str">
        <f t="shared" si="406"/>
        <v>e. Proactividad en desarrollo de funciones-Personal que presta el servicio en obra</v>
      </c>
      <c r="AC3217" t="str">
        <f>VLOOKUP(AB3217,CODIFICACION_PREGUNTAS!$C$2:$D$35,2,0)</f>
        <v>PERSONAL005</v>
      </c>
    </row>
    <row r="3218" spans="1:29" x14ac:dyDescent="0.25">
      <c r="A3218" s="3">
        <f t="shared" si="407"/>
        <v>3217</v>
      </c>
      <c r="B3218" s="3" t="s">
        <v>277</v>
      </c>
      <c r="C3218" s="32">
        <v>40969</v>
      </c>
      <c r="D3218" s="3" t="s">
        <v>114</v>
      </c>
      <c r="E3218" s="3"/>
      <c r="F3218" s="3"/>
      <c r="G3218" s="2" t="s">
        <v>28</v>
      </c>
      <c r="H3218" s="2" t="s">
        <v>29</v>
      </c>
      <c r="I3218" s="3">
        <v>5</v>
      </c>
      <c r="J3218" s="3" t="s">
        <v>183</v>
      </c>
      <c r="K3218" s="3"/>
      <c r="L3218" s="3"/>
      <c r="M3218" s="3"/>
      <c r="N3218" s="3"/>
      <c r="O3218" s="3"/>
      <c r="P3218" s="3"/>
      <c r="Q3218" s="3"/>
      <c r="R3218" s="3"/>
      <c r="S3218" s="3"/>
      <c r="T3218" s="3" t="str">
        <f t="shared" si="400"/>
        <v>SIN CECO</v>
      </c>
      <c r="U3218" s="3" t="str">
        <f t="shared" si="401"/>
        <v>NO</v>
      </c>
      <c r="V3218" t="str">
        <f t="shared" si="402"/>
        <v>CENTRO INTEGRADO POLICÍA 16-ABRI-12-Productos Asociados de PAYC (Informes, Control de presupuesto y Programación y actas)</v>
      </c>
      <c r="W3218" s="53">
        <f t="shared" si="403"/>
        <v>5</v>
      </c>
      <c r="X3218">
        <f t="shared" si="404"/>
        <v>5</v>
      </c>
      <c r="Y3218">
        <f>IF(ISNA(VLOOKUP(B3218,CECOS_SIN_IDENTIFICAR!$A$2:$D$146,4,0)),"SIN CECO",IF(VLOOKUP(B3218,CECOS_SIN_IDENTIFICAR!$A$2:$D$146,4,0)=0,"SIN CECO",VLOOKUP(B3218,CECOS_SIN_IDENTIFICAR!$A$2:$D$146,4,0)))</f>
        <v>1355</v>
      </c>
      <c r="Z3218">
        <f t="shared" si="405"/>
        <v>1355</v>
      </c>
      <c r="AA3218" s="3" t="s">
        <v>114</v>
      </c>
      <c r="AB3218" t="str">
        <f t="shared" si="406"/>
        <v>a. Calidad del Contenido-Productos Asociados de PAYC (Informes, Control de presupuesto y Programación y actas)</v>
      </c>
      <c r="AC3218" t="str">
        <f>VLOOKUP(AB3218,CODIFICACION_PREGUNTAS!$C$2:$D$35,2,0)</f>
        <v>PRODUCTOS001</v>
      </c>
    </row>
    <row r="3219" spans="1:29" x14ac:dyDescent="0.25">
      <c r="A3219" s="3">
        <f t="shared" si="407"/>
        <v>3218</v>
      </c>
      <c r="B3219" s="3" t="s">
        <v>277</v>
      </c>
      <c r="C3219" s="32">
        <v>40969</v>
      </c>
      <c r="D3219" s="3" t="s">
        <v>114</v>
      </c>
      <c r="E3219" s="3"/>
      <c r="F3219" s="3"/>
      <c r="G3219" s="2" t="s">
        <v>30</v>
      </c>
      <c r="H3219" s="2" t="s">
        <v>29</v>
      </c>
      <c r="I3219" s="3">
        <v>5</v>
      </c>
      <c r="J3219" s="3" t="s">
        <v>183</v>
      </c>
      <c r="K3219" s="3"/>
      <c r="L3219" s="3"/>
      <c r="M3219" s="3"/>
      <c r="N3219" s="3"/>
      <c r="O3219" s="3"/>
      <c r="P3219" s="3"/>
      <c r="Q3219" s="3"/>
      <c r="R3219" s="3"/>
      <c r="S3219" s="3"/>
      <c r="T3219" s="3" t="str">
        <f t="shared" si="400"/>
        <v>SIN CECO</v>
      </c>
      <c r="U3219" s="3" t="str">
        <f t="shared" si="401"/>
        <v>NO</v>
      </c>
      <c r="V3219" t="str">
        <f t="shared" si="402"/>
        <v>CENTRO INTEGRADO POLICÍA 16-ABRI-12-Productos Asociados de PAYC (Informes, Control de presupuesto y Programación y actas)</v>
      </c>
      <c r="W3219" s="53">
        <f t="shared" si="403"/>
        <v>5</v>
      </c>
      <c r="X3219">
        <f t="shared" si="404"/>
        <v>5</v>
      </c>
      <c r="Y3219">
        <f>IF(ISNA(VLOOKUP(B3219,CECOS_SIN_IDENTIFICAR!$A$2:$D$146,4,0)),"SIN CECO",IF(VLOOKUP(B3219,CECOS_SIN_IDENTIFICAR!$A$2:$D$146,4,0)=0,"SIN CECO",VLOOKUP(B3219,CECOS_SIN_IDENTIFICAR!$A$2:$D$146,4,0)))</f>
        <v>1355</v>
      </c>
      <c r="Z3219">
        <f t="shared" si="405"/>
        <v>1355</v>
      </c>
      <c r="AA3219" s="3" t="s">
        <v>114</v>
      </c>
      <c r="AB3219" t="str">
        <f t="shared" si="406"/>
        <v>b. Claridad del Contenido-Productos Asociados de PAYC (Informes, Control de presupuesto y Programación y actas)</v>
      </c>
      <c r="AC3219" t="str">
        <f>VLOOKUP(AB3219,CODIFICACION_PREGUNTAS!$C$2:$D$35,2,0)</f>
        <v>PRODUCTOS002</v>
      </c>
    </row>
    <row r="3220" spans="1:29" x14ac:dyDescent="0.25">
      <c r="A3220" s="3">
        <f t="shared" si="407"/>
        <v>3219</v>
      </c>
      <c r="B3220" s="3" t="s">
        <v>277</v>
      </c>
      <c r="C3220" s="32">
        <v>40969</v>
      </c>
      <c r="D3220" s="3" t="s">
        <v>114</v>
      </c>
      <c r="E3220" s="3"/>
      <c r="F3220" s="3"/>
      <c r="G3220" s="2" t="s">
        <v>31</v>
      </c>
      <c r="H3220" s="2" t="s">
        <v>29</v>
      </c>
      <c r="I3220" s="3">
        <v>4</v>
      </c>
      <c r="J3220" s="3" t="s">
        <v>183</v>
      </c>
      <c r="K3220" s="3"/>
      <c r="L3220" s="3"/>
      <c r="M3220" s="3"/>
      <c r="N3220" s="3"/>
      <c r="O3220" s="3"/>
      <c r="P3220" s="3"/>
      <c r="Q3220" s="3"/>
      <c r="R3220" s="3"/>
      <c r="S3220" s="3"/>
      <c r="T3220" s="3" t="str">
        <f t="shared" si="400"/>
        <v>SIN CECO</v>
      </c>
      <c r="U3220" s="3" t="str">
        <f t="shared" si="401"/>
        <v>NO</v>
      </c>
      <c r="V3220" t="str">
        <f t="shared" si="402"/>
        <v>CENTRO INTEGRADO POLICÍA 16-ABRI-12-Productos Asociados de PAYC (Informes, Control de presupuesto y Programación y actas)</v>
      </c>
      <c r="W3220" s="53">
        <f t="shared" si="403"/>
        <v>4</v>
      </c>
      <c r="X3220">
        <f t="shared" si="404"/>
        <v>4</v>
      </c>
      <c r="Y3220">
        <f>IF(ISNA(VLOOKUP(B3220,CECOS_SIN_IDENTIFICAR!$A$2:$D$146,4,0)),"SIN CECO",IF(VLOOKUP(B3220,CECOS_SIN_IDENTIFICAR!$A$2:$D$146,4,0)=0,"SIN CECO",VLOOKUP(B3220,CECOS_SIN_IDENTIFICAR!$A$2:$D$146,4,0)))</f>
        <v>1355</v>
      </c>
      <c r="Z3220">
        <f t="shared" si="405"/>
        <v>1355</v>
      </c>
      <c r="AA3220" s="3" t="s">
        <v>114</v>
      </c>
      <c r="AB3220" t="str">
        <f t="shared" si="406"/>
        <v>c. Oportunidad en la entrega-Productos Asociados de PAYC (Informes, Control de presupuesto y Programación y actas)</v>
      </c>
      <c r="AC3220" t="str">
        <f>VLOOKUP(AB3220,CODIFICACION_PREGUNTAS!$C$2:$D$35,2,0)</f>
        <v>PRODUCTOS003</v>
      </c>
    </row>
    <row r="3221" spans="1:29" x14ac:dyDescent="0.25">
      <c r="A3221" s="3">
        <f t="shared" si="407"/>
        <v>3220</v>
      </c>
      <c r="B3221" s="3" t="s">
        <v>277</v>
      </c>
      <c r="C3221" s="32">
        <v>40969</v>
      </c>
      <c r="D3221" s="3" t="s">
        <v>114</v>
      </c>
      <c r="E3221" s="3"/>
      <c r="F3221" s="3"/>
      <c r="G3221" s="2" t="s">
        <v>32</v>
      </c>
      <c r="H3221" s="2" t="s">
        <v>29</v>
      </c>
      <c r="I3221" s="3">
        <v>5</v>
      </c>
      <c r="J3221" s="3" t="s">
        <v>183</v>
      </c>
      <c r="K3221" s="3"/>
      <c r="L3221" s="3"/>
      <c r="M3221" s="3"/>
      <c r="N3221" s="3"/>
      <c r="O3221" s="3"/>
      <c r="P3221" s="3"/>
      <c r="Q3221" s="3"/>
      <c r="R3221" s="3"/>
      <c r="S3221" s="3"/>
      <c r="T3221" s="3" t="str">
        <f t="shared" si="400"/>
        <v>SIN CECO</v>
      </c>
      <c r="U3221" s="3" t="str">
        <f t="shared" si="401"/>
        <v>NO</v>
      </c>
      <c r="V3221" t="str">
        <f t="shared" si="402"/>
        <v>CENTRO INTEGRADO POLICÍA 16-ABRI-12-Productos Asociados de PAYC (Informes, Control de presupuesto y Programación y actas)</v>
      </c>
      <c r="W3221" s="53">
        <f t="shared" si="403"/>
        <v>5</v>
      </c>
      <c r="X3221">
        <f t="shared" si="404"/>
        <v>5</v>
      </c>
      <c r="Y3221">
        <f>IF(ISNA(VLOOKUP(B3221,CECOS_SIN_IDENTIFICAR!$A$2:$D$146,4,0)),"SIN CECO",IF(VLOOKUP(B3221,CECOS_SIN_IDENTIFICAR!$A$2:$D$146,4,0)=0,"SIN CECO",VLOOKUP(B3221,CECOS_SIN_IDENTIFICAR!$A$2:$D$146,4,0)))</f>
        <v>1355</v>
      </c>
      <c r="Z3221">
        <f t="shared" si="405"/>
        <v>1355</v>
      </c>
      <c r="AA3221" s="3" t="s">
        <v>114</v>
      </c>
      <c r="AB3221" t="str">
        <f t="shared" si="406"/>
        <v>d. Precisión de la información-Productos Asociados de PAYC (Informes, Control de presupuesto y Programación y actas)</v>
      </c>
      <c r="AC3221" t="str">
        <f>VLOOKUP(AB3221,CODIFICACION_PREGUNTAS!$C$2:$D$35,2,0)</f>
        <v>PRODUCTOS004</v>
      </c>
    </row>
    <row r="3222" spans="1:29" x14ac:dyDescent="0.25">
      <c r="A3222" s="3">
        <f t="shared" si="407"/>
        <v>3221</v>
      </c>
      <c r="B3222" s="3" t="s">
        <v>277</v>
      </c>
      <c r="C3222" s="32">
        <v>40969</v>
      </c>
      <c r="D3222" s="3" t="s">
        <v>114</v>
      </c>
      <c r="E3222" s="3"/>
      <c r="F3222" s="3"/>
      <c r="G3222" s="2" t="s">
        <v>33</v>
      </c>
      <c r="H3222" s="2" t="s">
        <v>29</v>
      </c>
      <c r="I3222" s="3">
        <v>4</v>
      </c>
      <c r="J3222" s="3" t="s">
        <v>183</v>
      </c>
      <c r="K3222" s="3"/>
      <c r="L3222" s="3"/>
      <c r="M3222" s="3"/>
      <c r="N3222" s="3"/>
      <c r="O3222" s="3"/>
      <c r="P3222" s="3"/>
      <c r="Q3222" s="3"/>
      <c r="R3222" s="3"/>
      <c r="S3222" s="3"/>
      <c r="T3222" s="3" t="str">
        <f t="shared" si="400"/>
        <v>SIN CECO</v>
      </c>
      <c r="U3222" s="3" t="str">
        <f t="shared" si="401"/>
        <v>NO</v>
      </c>
      <c r="V3222" t="str">
        <f t="shared" si="402"/>
        <v>CENTRO INTEGRADO POLICÍA 16-ABRI-12-Productos Asociados de PAYC (Informes, Control de presupuesto y Programación y actas)</v>
      </c>
      <c r="W3222" s="53">
        <f t="shared" si="403"/>
        <v>4</v>
      </c>
      <c r="X3222">
        <f t="shared" si="404"/>
        <v>4</v>
      </c>
      <c r="Y3222">
        <f>IF(ISNA(VLOOKUP(B3222,CECOS_SIN_IDENTIFICAR!$A$2:$D$146,4,0)),"SIN CECO",IF(VLOOKUP(B3222,CECOS_SIN_IDENTIFICAR!$A$2:$D$146,4,0)=0,"SIN CECO",VLOOKUP(B3222,CECOS_SIN_IDENTIFICAR!$A$2:$D$146,4,0)))</f>
        <v>1355</v>
      </c>
      <c r="Z3222">
        <f t="shared" si="405"/>
        <v>1355</v>
      </c>
      <c r="AA3222" s="3" t="s">
        <v>114</v>
      </c>
      <c r="AB3222" t="str">
        <f t="shared" si="406"/>
        <v>e. Diagramación-Productos Asociados de PAYC (Informes, Control de presupuesto y Programación y actas)</v>
      </c>
      <c r="AC3222" t="str">
        <f>VLOOKUP(AB3222,CODIFICACION_PREGUNTAS!$C$2:$D$35,2,0)</f>
        <v>PRODUCTOS005</v>
      </c>
    </row>
    <row r="3223" spans="1:29" x14ac:dyDescent="0.25">
      <c r="A3223" s="3">
        <f t="shared" si="407"/>
        <v>3222</v>
      </c>
      <c r="B3223" s="3" t="s">
        <v>277</v>
      </c>
      <c r="C3223" s="32">
        <v>40969</v>
      </c>
      <c r="D3223" s="3" t="s">
        <v>114</v>
      </c>
      <c r="E3223" s="3"/>
      <c r="F3223" s="3"/>
      <c r="G3223" s="2" t="s">
        <v>34</v>
      </c>
      <c r="H3223" s="2" t="s">
        <v>35</v>
      </c>
      <c r="I3223" s="3">
        <v>4</v>
      </c>
      <c r="J3223" s="3" t="s">
        <v>183</v>
      </c>
      <c r="K3223" s="3"/>
      <c r="L3223" s="3"/>
      <c r="M3223" s="3"/>
      <c r="N3223" s="3"/>
      <c r="O3223" s="3"/>
      <c r="P3223" s="3"/>
      <c r="Q3223" s="3"/>
      <c r="R3223" s="3"/>
      <c r="S3223" s="3"/>
      <c r="T3223" s="3" t="str">
        <f t="shared" si="400"/>
        <v>SIN CECO</v>
      </c>
      <c r="U3223" s="3" t="str">
        <f t="shared" si="401"/>
        <v>NO</v>
      </c>
      <c r="V3223" t="str">
        <f t="shared" si="402"/>
        <v>CENTRO INTEGRADO POLICÍA 16-ABRI-12-Compromisos Pactados</v>
      </c>
      <c r="W3223" s="53">
        <f t="shared" si="403"/>
        <v>4</v>
      </c>
      <c r="X3223">
        <f t="shared" si="404"/>
        <v>4</v>
      </c>
      <c r="Y3223">
        <f>IF(ISNA(VLOOKUP(B3223,CECOS_SIN_IDENTIFICAR!$A$2:$D$146,4,0)),"SIN CECO",IF(VLOOKUP(B3223,CECOS_SIN_IDENTIFICAR!$A$2:$D$146,4,0)=0,"SIN CECO",VLOOKUP(B3223,CECOS_SIN_IDENTIFICAR!$A$2:$D$146,4,0)))</f>
        <v>1355</v>
      </c>
      <c r="Z3223">
        <f t="shared" si="405"/>
        <v>1355</v>
      </c>
      <c r="AA3223" s="3" t="s">
        <v>114</v>
      </c>
      <c r="AB3223" t="str">
        <f t="shared" si="406"/>
        <v>a. Cumplimiento-Compromisos Pactados</v>
      </c>
      <c r="AC3223" t="str">
        <f>VLOOKUP(AB3223,CODIFICACION_PREGUNTAS!$C$2:$D$35,2,0)</f>
        <v>COMPROMISOS001</v>
      </c>
    </row>
    <row r="3224" spans="1:29" x14ac:dyDescent="0.25">
      <c r="A3224" s="3">
        <f t="shared" si="407"/>
        <v>3223</v>
      </c>
      <c r="B3224" s="3" t="s">
        <v>277</v>
      </c>
      <c r="C3224" s="32">
        <v>40969</v>
      </c>
      <c r="D3224" s="3" t="s">
        <v>114</v>
      </c>
      <c r="E3224" s="3"/>
      <c r="F3224" s="3"/>
      <c r="G3224" s="2" t="s">
        <v>36</v>
      </c>
      <c r="H3224" s="2" t="s">
        <v>35</v>
      </c>
      <c r="I3224" s="3">
        <v>4</v>
      </c>
      <c r="J3224" s="3" t="s">
        <v>183</v>
      </c>
      <c r="K3224" s="3"/>
      <c r="L3224" s="3"/>
      <c r="M3224" s="3"/>
      <c r="N3224" s="3"/>
      <c r="O3224" s="3"/>
      <c r="P3224" s="3"/>
      <c r="Q3224" s="3"/>
      <c r="R3224" s="3"/>
      <c r="S3224" s="3"/>
      <c r="T3224" s="3" t="str">
        <f t="shared" si="400"/>
        <v>SIN CECO</v>
      </c>
      <c r="U3224" s="3" t="str">
        <f t="shared" si="401"/>
        <v>NO</v>
      </c>
      <c r="V3224" t="str">
        <f t="shared" si="402"/>
        <v>CENTRO INTEGRADO POLICÍA 16-ABRI-12-Compromisos Pactados</v>
      </c>
      <c r="W3224" s="53">
        <f t="shared" si="403"/>
        <v>4</v>
      </c>
      <c r="X3224">
        <f t="shared" si="404"/>
        <v>4</v>
      </c>
      <c r="Y3224">
        <f>IF(ISNA(VLOOKUP(B3224,CECOS_SIN_IDENTIFICAR!$A$2:$D$146,4,0)),"SIN CECO",IF(VLOOKUP(B3224,CECOS_SIN_IDENTIFICAR!$A$2:$D$146,4,0)=0,"SIN CECO",VLOOKUP(B3224,CECOS_SIN_IDENTIFICAR!$A$2:$D$146,4,0)))</f>
        <v>1355</v>
      </c>
      <c r="Z3224">
        <f t="shared" si="405"/>
        <v>1355</v>
      </c>
      <c r="AA3224" s="3" t="s">
        <v>114</v>
      </c>
      <c r="AB3224" t="str">
        <f t="shared" si="406"/>
        <v>b. Satisface expectativas-Compromisos Pactados</v>
      </c>
      <c r="AC3224" t="str">
        <f>VLOOKUP(AB3224,CODIFICACION_PREGUNTAS!$C$2:$D$35,2,0)</f>
        <v>COMPROMISOS002</v>
      </c>
    </row>
    <row r="3225" spans="1:29" x14ac:dyDescent="0.25">
      <c r="A3225" s="3">
        <f t="shared" si="407"/>
        <v>3224</v>
      </c>
      <c r="B3225" s="3" t="s">
        <v>277</v>
      </c>
      <c r="C3225" s="32">
        <v>40969</v>
      </c>
      <c r="D3225" s="3" t="s">
        <v>114</v>
      </c>
      <c r="E3225" s="3"/>
      <c r="F3225" s="3"/>
      <c r="G3225" s="2" t="s">
        <v>37</v>
      </c>
      <c r="H3225" s="2" t="s">
        <v>35</v>
      </c>
      <c r="I3225" s="3">
        <v>4</v>
      </c>
      <c r="J3225" s="3" t="s">
        <v>183</v>
      </c>
      <c r="K3225" s="3"/>
      <c r="L3225" s="3"/>
      <c r="M3225" s="3"/>
      <c r="N3225" s="3"/>
      <c r="O3225" s="3"/>
      <c r="P3225" s="3"/>
      <c r="Q3225" s="3"/>
      <c r="R3225" s="3"/>
      <c r="S3225" s="3"/>
      <c r="T3225" s="3" t="str">
        <f t="shared" si="400"/>
        <v>SIN CECO</v>
      </c>
      <c r="U3225" s="3" t="str">
        <f t="shared" si="401"/>
        <v>NO</v>
      </c>
      <c r="V3225" t="str">
        <f t="shared" si="402"/>
        <v>CENTRO INTEGRADO POLICÍA 16-ABRI-12-Compromisos Pactados</v>
      </c>
      <c r="W3225" s="53">
        <f t="shared" si="403"/>
        <v>4</v>
      </c>
      <c r="X3225">
        <f t="shared" si="404"/>
        <v>4</v>
      </c>
      <c r="Y3225">
        <f>IF(ISNA(VLOOKUP(B3225,CECOS_SIN_IDENTIFICAR!$A$2:$D$146,4,0)),"SIN CECO",IF(VLOOKUP(B3225,CECOS_SIN_IDENTIFICAR!$A$2:$D$146,4,0)=0,"SIN CECO",VLOOKUP(B3225,CECOS_SIN_IDENTIFICAR!$A$2:$D$146,4,0)))</f>
        <v>1355</v>
      </c>
      <c r="Z3225">
        <f t="shared" si="405"/>
        <v>1355</v>
      </c>
      <c r="AA3225" s="3" t="s">
        <v>114</v>
      </c>
      <c r="AB3225" t="str">
        <f t="shared" si="406"/>
        <v>c. Calidad de la Información suministrada-Compromisos Pactados</v>
      </c>
      <c r="AC3225" t="str">
        <f>VLOOKUP(AB3225,CODIFICACION_PREGUNTAS!$C$2:$D$35,2,0)</f>
        <v>COMPROMISOS003</v>
      </c>
    </row>
    <row r="3226" spans="1:29" x14ac:dyDescent="0.25">
      <c r="A3226" s="3">
        <f t="shared" si="407"/>
        <v>3225</v>
      </c>
      <c r="B3226" s="3" t="s">
        <v>277</v>
      </c>
      <c r="C3226" s="32">
        <v>40969</v>
      </c>
      <c r="D3226" s="3" t="s">
        <v>114</v>
      </c>
      <c r="E3226" s="3"/>
      <c r="F3226" s="3"/>
      <c r="G3226" s="2" t="s">
        <v>38</v>
      </c>
      <c r="H3226" s="2" t="s">
        <v>35</v>
      </c>
      <c r="I3226" s="3">
        <v>4</v>
      </c>
      <c r="J3226" s="3" t="s">
        <v>183</v>
      </c>
      <c r="K3226" s="3"/>
      <c r="L3226" s="3"/>
      <c r="M3226" s="3"/>
      <c r="N3226" s="3"/>
      <c r="O3226" s="3"/>
      <c r="P3226" s="3"/>
      <c r="Q3226" s="3"/>
      <c r="R3226" s="3"/>
      <c r="S3226" s="3"/>
      <c r="T3226" s="3" t="str">
        <f t="shared" si="400"/>
        <v>SIN CECO</v>
      </c>
      <c r="U3226" s="3" t="str">
        <f t="shared" si="401"/>
        <v>NO</v>
      </c>
      <c r="V3226" t="str">
        <f t="shared" si="402"/>
        <v>CENTRO INTEGRADO POLICÍA 16-ABRI-12-Compromisos Pactados</v>
      </c>
      <c r="W3226" s="53">
        <f t="shared" si="403"/>
        <v>4</v>
      </c>
      <c r="X3226">
        <f t="shared" si="404"/>
        <v>4</v>
      </c>
      <c r="Y3226">
        <f>IF(ISNA(VLOOKUP(B3226,CECOS_SIN_IDENTIFICAR!$A$2:$D$146,4,0)),"SIN CECO",IF(VLOOKUP(B3226,CECOS_SIN_IDENTIFICAR!$A$2:$D$146,4,0)=0,"SIN CECO",VLOOKUP(B3226,CECOS_SIN_IDENTIFICAR!$A$2:$D$146,4,0)))</f>
        <v>1355</v>
      </c>
      <c r="Z3226">
        <f t="shared" si="405"/>
        <v>1355</v>
      </c>
      <c r="AA3226" s="3" t="s">
        <v>114</v>
      </c>
      <c r="AB3226" t="str">
        <f t="shared" si="406"/>
        <v>d. Disposición del personal de PAYC a las solicitudes del cliente-Compromisos Pactados</v>
      </c>
      <c r="AC3226" t="str">
        <f>VLOOKUP(AB3226,CODIFICACION_PREGUNTAS!$C$2:$D$35,2,0)</f>
        <v>COMPROMISOS004</v>
      </c>
    </row>
    <row r="3227" spans="1:29" x14ac:dyDescent="0.25">
      <c r="A3227" s="3">
        <f t="shared" si="407"/>
        <v>3226</v>
      </c>
      <c r="B3227" s="3" t="s">
        <v>277</v>
      </c>
      <c r="C3227" s="32">
        <v>40969</v>
      </c>
      <c r="D3227" s="3" t="s">
        <v>114</v>
      </c>
      <c r="E3227" s="3"/>
      <c r="F3227" s="3"/>
      <c r="G3227" s="2" t="s">
        <v>39</v>
      </c>
      <c r="H3227" s="2" t="s">
        <v>35</v>
      </c>
      <c r="I3227" s="3">
        <v>4</v>
      </c>
      <c r="J3227" s="3" t="s">
        <v>183</v>
      </c>
      <c r="K3227" s="3"/>
      <c r="L3227" s="3"/>
      <c r="M3227" s="3"/>
      <c r="N3227" s="3"/>
      <c r="O3227" s="3"/>
      <c r="P3227" s="3"/>
      <c r="Q3227" s="3"/>
      <c r="R3227" s="3"/>
      <c r="S3227" s="3"/>
      <c r="T3227" s="3" t="str">
        <f t="shared" si="400"/>
        <v>SIN CECO</v>
      </c>
      <c r="U3227" s="3" t="str">
        <f t="shared" si="401"/>
        <v>NO</v>
      </c>
      <c r="V3227" t="str">
        <f t="shared" si="402"/>
        <v>CENTRO INTEGRADO POLICÍA 16-ABRI-12-Compromisos Pactados</v>
      </c>
      <c r="W3227" s="53">
        <f t="shared" si="403"/>
        <v>4</v>
      </c>
      <c r="X3227">
        <f t="shared" si="404"/>
        <v>4</v>
      </c>
      <c r="Y3227">
        <f>IF(ISNA(VLOOKUP(B3227,CECOS_SIN_IDENTIFICAR!$A$2:$D$146,4,0)),"SIN CECO",IF(VLOOKUP(B3227,CECOS_SIN_IDENTIFICAR!$A$2:$D$146,4,0)=0,"SIN CECO",VLOOKUP(B3227,CECOS_SIN_IDENTIFICAR!$A$2:$D$146,4,0)))</f>
        <v>1355</v>
      </c>
      <c r="Z3227">
        <f t="shared" si="405"/>
        <v>1355</v>
      </c>
      <c r="AA3227" s="3" t="s">
        <v>114</v>
      </c>
      <c r="AB3227" t="str">
        <f t="shared" si="406"/>
        <v>e. Coherencia entre lo solicitado y lo entregado-Compromisos Pactados</v>
      </c>
      <c r="AC3227" t="str">
        <f>VLOOKUP(AB3227,CODIFICACION_PREGUNTAS!$C$2:$D$35,2,0)</f>
        <v>COMPROMISOS005</v>
      </c>
    </row>
    <row r="3228" spans="1:29" x14ac:dyDescent="0.25">
      <c r="A3228" s="3">
        <f t="shared" si="407"/>
        <v>3227</v>
      </c>
      <c r="B3228" s="3" t="s">
        <v>277</v>
      </c>
      <c r="C3228" s="32">
        <v>40969</v>
      </c>
      <c r="D3228" s="3" t="s">
        <v>114</v>
      </c>
      <c r="E3228" s="3"/>
      <c r="F3228" s="3"/>
      <c r="G3228" s="2" t="s">
        <v>40</v>
      </c>
      <c r="H3228" s="2" t="s">
        <v>40</v>
      </c>
      <c r="I3228" s="3">
        <v>4</v>
      </c>
      <c r="J3228" s="3" t="s">
        <v>183</v>
      </c>
      <c r="K3228" s="3"/>
      <c r="L3228" s="3"/>
      <c r="M3228" s="3"/>
      <c r="N3228" s="3"/>
      <c r="O3228" s="3"/>
      <c r="P3228" s="3"/>
      <c r="Q3228" s="3"/>
      <c r="R3228" s="3"/>
      <c r="S3228" s="3"/>
      <c r="T3228" s="3" t="str">
        <f t="shared" si="400"/>
        <v>SIN CECO</v>
      </c>
      <c r="U3228" s="3" t="str">
        <f t="shared" si="401"/>
        <v>NO</v>
      </c>
      <c r="V3228" t="str">
        <f t="shared" si="402"/>
        <v>CENTRO INTEGRADO POLICÍA 16-ABRI-12-Grado de Satisfacción con el Servicio Prestado</v>
      </c>
      <c r="W3228" s="53">
        <f t="shared" si="403"/>
        <v>4</v>
      </c>
      <c r="X3228">
        <f t="shared" si="404"/>
        <v>4</v>
      </c>
      <c r="Y3228">
        <f>IF(ISNA(VLOOKUP(B3228,CECOS_SIN_IDENTIFICAR!$A$2:$D$146,4,0)),"SIN CECO",IF(VLOOKUP(B3228,CECOS_SIN_IDENTIFICAR!$A$2:$D$146,4,0)=0,"SIN CECO",VLOOKUP(B3228,CECOS_SIN_IDENTIFICAR!$A$2:$D$146,4,0)))</f>
        <v>1355</v>
      </c>
      <c r="Z3228">
        <f t="shared" si="405"/>
        <v>1355</v>
      </c>
      <c r="AA3228" s="3" t="s">
        <v>114</v>
      </c>
      <c r="AB3228" t="str">
        <f t="shared" si="406"/>
        <v>Grado de Satisfacción con el Servicio Prestado-Grado de Satisfacción con el Servicio Prestado</v>
      </c>
      <c r="AC3228" t="str">
        <f>VLOOKUP(AB3228,CODIFICACION_PREGUNTAS!$C$2:$D$35,2,0)</f>
        <v>SATISFACCION001</v>
      </c>
    </row>
    <row r="3229" spans="1:29" x14ac:dyDescent="0.25">
      <c r="A3229" s="3">
        <f t="shared" si="407"/>
        <v>3228</v>
      </c>
      <c r="B3229" s="3" t="s">
        <v>277</v>
      </c>
      <c r="C3229" s="32">
        <v>40969</v>
      </c>
      <c r="D3229" s="3" t="s">
        <v>114</v>
      </c>
      <c r="E3229" s="3"/>
      <c r="F3229" s="3"/>
      <c r="G3229" s="2" t="s">
        <v>41</v>
      </c>
      <c r="H3229" s="2" t="s">
        <v>41</v>
      </c>
      <c r="I3229" s="3">
        <v>4</v>
      </c>
      <c r="J3229" s="3" t="s">
        <v>183</v>
      </c>
      <c r="K3229" s="3"/>
      <c r="L3229" s="3"/>
      <c r="M3229" s="3"/>
      <c r="N3229" s="3"/>
      <c r="O3229" s="3"/>
      <c r="P3229" s="3"/>
      <c r="Q3229" s="3"/>
      <c r="R3229" s="3"/>
      <c r="S3229" s="3"/>
      <c r="T3229" s="3" t="str">
        <f t="shared" si="400"/>
        <v>SIN CECO</v>
      </c>
      <c r="U3229" s="3" t="str">
        <f t="shared" si="401"/>
        <v>NO</v>
      </c>
      <c r="V3229" t="str">
        <f t="shared" si="402"/>
        <v>CENTRO INTEGRADO POLICÍA 16-ABRI-12-Posibilidad de Volver a Contratar con PAYC</v>
      </c>
      <c r="W3229" s="53">
        <f t="shared" si="403"/>
        <v>4</v>
      </c>
      <c r="X3229">
        <f t="shared" si="404"/>
        <v>4</v>
      </c>
      <c r="Y3229">
        <f>IF(ISNA(VLOOKUP(B3229,CECOS_SIN_IDENTIFICAR!$A$2:$D$146,4,0)),"SIN CECO",IF(VLOOKUP(B3229,CECOS_SIN_IDENTIFICAR!$A$2:$D$146,4,0)=0,"SIN CECO",VLOOKUP(B3229,CECOS_SIN_IDENTIFICAR!$A$2:$D$146,4,0)))</f>
        <v>1355</v>
      </c>
      <c r="Z3229">
        <f t="shared" si="405"/>
        <v>1355</v>
      </c>
      <c r="AA3229" s="3" t="s">
        <v>114</v>
      </c>
      <c r="AB3229" t="str">
        <f t="shared" si="406"/>
        <v>Posibilidad de Volver a Contratar con PAYC-Posibilidad de Volver a Contratar con PAYC</v>
      </c>
      <c r="AC3229" t="str">
        <f>VLOOKUP(AB3229,CODIFICACION_PREGUNTAS!$C$2:$D$35,2,0)</f>
        <v>VOLVER001</v>
      </c>
    </row>
    <row r="3230" spans="1:29" x14ac:dyDescent="0.25">
      <c r="A3230" s="3">
        <f t="shared" si="407"/>
        <v>3229</v>
      </c>
      <c r="B3230" s="3" t="s">
        <v>277</v>
      </c>
      <c r="C3230" s="32">
        <v>40969</v>
      </c>
      <c r="D3230" s="3" t="s">
        <v>114</v>
      </c>
      <c r="E3230" s="3"/>
      <c r="F3230" s="3"/>
      <c r="G3230" s="2" t="s">
        <v>42</v>
      </c>
      <c r="H3230" s="6" t="s">
        <v>43</v>
      </c>
      <c r="I3230" s="3" t="s">
        <v>766</v>
      </c>
      <c r="J3230" s="3" t="s">
        <v>183</v>
      </c>
      <c r="K3230" s="3" t="s">
        <v>501</v>
      </c>
      <c r="L3230" s="3" t="s">
        <v>594</v>
      </c>
      <c r="M3230" s="3" t="s">
        <v>591</v>
      </c>
      <c r="N3230" s="3"/>
      <c r="O3230" s="3"/>
      <c r="P3230" s="3"/>
      <c r="Q3230" s="3"/>
      <c r="R3230" s="3"/>
      <c r="S3230" s="3"/>
      <c r="T3230" s="3" t="str">
        <f t="shared" si="400"/>
        <v>SIN CECO</v>
      </c>
      <c r="U3230" s="3" t="str">
        <f t="shared" si="401"/>
        <v>NO</v>
      </c>
      <c r="V3230" t="str">
        <f t="shared" si="402"/>
        <v>CENTRO INTEGRADO POLICÍA 16-ABRI-12-Fortalezas PAYC</v>
      </c>
      <c r="W3230" s="53" t="str">
        <f t="shared" si="403"/>
        <v xml:space="preserve"> Experiencia como empresa-Experiencia profesional-Relación con el cliente-</v>
      </c>
      <c r="X3230">
        <f t="shared" si="404"/>
        <v>0</v>
      </c>
      <c r="Y3230">
        <f>IF(ISNA(VLOOKUP(B3230,CECOS_SIN_IDENTIFICAR!$A$2:$D$146,4,0)),"SIN CECO",IF(VLOOKUP(B3230,CECOS_SIN_IDENTIFICAR!$A$2:$D$146,4,0)=0,"SIN CECO",VLOOKUP(B3230,CECOS_SIN_IDENTIFICAR!$A$2:$D$146,4,0)))</f>
        <v>1355</v>
      </c>
      <c r="Z3230">
        <f t="shared" si="405"/>
        <v>1355</v>
      </c>
      <c r="AA3230" s="3" t="s">
        <v>114</v>
      </c>
      <c r="AB3230" t="str">
        <f t="shared" si="406"/>
        <v>Principales fortalezas en el servicio que presta PAYC-Fortalezas PAYC</v>
      </c>
      <c r="AC3230" t="str">
        <f>VLOOKUP(AB3230,CODIFICACION_PREGUNTAS!$C$2:$D$35,2,0)</f>
        <v>FORT001</v>
      </c>
    </row>
    <row r="3231" spans="1:29" x14ac:dyDescent="0.25">
      <c r="A3231" s="3">
        <f t="shared" si="407"/>
        <v>3230</v>
      </c>
      <c r="B3231" s="3" t="s">
        <v>277</v>
      </c>
      <c r="C3231" s="32">
        <v>40969</v>
      </c>
      <c r="D3231" s="3" t="s">
        <v>114</v>
      </c>
      <c r="E3231" s="3"/>
      <c r="F3231" s="3"/>
      <c r="G3231" s="2" t="s">
        <v>44</v>
      </c>
      <c r="H3231" s="6" t="s">
        <v>45</v>
      </c>
      <c r="I3231" s="3" t="s">
        <v>298</v>
      </c>
      <c r="J3231" s="3" t="s">
        <v>183</v>
      </c>
      <c r="K3231" s="3" t="s">
        <v>621</v>
      </c>
      <c r="L3231" s="3" t="s">
        <v>596</v>
      </c>
      <c r="M3231" s="3" t="s">
        <v>596</v>
      </c>
      <c r="N3231" s="3"/>
      <c r="O3231" s="3"/>
      <c r="P3231" s="3"/>
      <c r="Q3231" s="3"/>
      <c r="R3231" s="3"/>
      <c r="S3231" s="3"/>
      <c r="T3231" s="3" t="str">
        <f t="shared" si="400"/>
        <v>SIN CECO</v>
      </c>
      <c r="U3231" s="3" t="str">
        <f t="shared" si="401"/>
        <v>NO</v>
      </c>
      <c r="V3231" t="str">
        <f t="shared" si="402"/>
        <v>CENTRO INTEGRADO POLICÍA 16-ABRI-12-Debilidades PAYC</v>
      </c>
      <c r="W3231" s="53" t="str">
        <f t="shared" si="403"/>
        <v>Se han tenido inconvenientes en la comunicación con el personal por falta de logística. Equipos celulares-Los medios impresos en blanco y negro hacen perder la claridad de la información</v>
      </c>
      <c r="X3231">
        <f t="shared" si="404"/>
        <v>0</v>
      </c>
      <c r="Y3231">
        <f>IF(ISNA(VLOOKUP(B3231,CECOS_SIN_IDENTIFICAR!$A$2:$D$146,4,0)),"SIN CECO",IF(VLOOKUP(B3231,CECOS_SIN_IDENTIFICAR!$A$2:$D$146,4,0)=0,"SIN CECO",VLOOKUP(B3231,CECOS_SIN_IDENTIFICAR!$A$2:$D$146,4,0)))</f>
        <v>1355</v>
      </c>
      <c r="Z3231">
        <f t="shared" si="405"/>
        <v>1355</v>
      </c>
      <c r="AA3231" s="3" t="s">
        <v>114</v>
      </c>
      <c r="AB3231" t="str">
        <f t="shared" si="406"/>
        <v>Principales debilidades en el servicio que presta PAYC-Debilidades PAYC</v>
      </c>
      <c r="AC3231" t="str">
        <f>VLOOKUP(AB3231,CODIFICACION_PREGUNTAS!$C$2:$D$35,2,0)</f>
        <v>DEB001</v>
      </c>
    </row>
    <row r="3232" spans="1:29" x14ac:dyDescent="0.25">
      <c r="A3232" s="3">
        <f t="shared" si="407"/>
        <v>3231</v>
      </c>
      <c r="B3232" s="3" t="s">
        <v>278</v>
      </c>
      <c r="C3232" s="32">
        <v>40969</v>
      </c>
      <c r="D3232" s="3" t="s">
        <v>114</v>
      </c>
      <c r="E3232" s="3"/>
      <c r="F3232" s="3"/>
      <c r="G3232" s="2" t="s">
        <v>5</v>
      </c>
      <c r="H3232" s="3" t="s">
        <v>6</v>
      </c>
      <c r="I3232" s="3">
        <v>4</v>
      </c>
      <c r="J3232" s="3" t="s">
        <v>183</v>
      </c>
      <c r="K3232" s="3"/>
      <c r="L3232" s="3"/>
      <c r="M3232" s="3"/>
      <c r="N3232" s="3"/>
      <c r="O3232" s="3"/>
      <c r="P3232" s="3"/>
      <c r="Q3232" s="3"/>
      <c r="R3232" s="3"/>
      <c r="S3232" s="3"/>
      <c r="T3232" s="3" t="str">
        <f t="shared" si="400"/>
        <v>SIN CECO</v>
      </c>
      <c r="U3232" s="3" t="str">
        <f t="shared" si="401"/>
        <v>NO</v>
      </c>
      <c r="V3232" t="str">
        <f t="shared" si="402"/>
        <v>COMPENSAR 1A DE MAYO 31-MAY-12-Soporte Técnico</v>
      </c>
      <c r="W3232" s="53">
        <f t="shared" si="403"/>
        <v>4</v>
      </c>
      <c r="X3232">
        <f t="shared" si="404"/>
        <v>4</v>
      </c>
      <c r="Y3232">
        <f>IF(ISNA(VLOOKUP(B3232,CECOS_SIN_IDENTIFICAR!$A$2:$D$146,4,0)),"SIN CECO",IF(VLOOKUP(B3232,CECOS_SIN_IDENTIFICAR!$A$2:$D$146,4,0)=0,"SIN CECO",VLOOKUP(B3232,CECOS_SIN_IDENTIFICAR!$A$2:$D$146,4,0)))</f>
        <v>1188</v>
      </c>
      <c r="Z3232">
        <f t="shared" si="405"/>
        <v>1188</v>
      </c>
      <c r="AA3232" s="3" t="s">
        <v>114</v>
      </c>
      <c r="AB3232" t="str">
        <f t="shared" si="406"/>
        <v>a. Conocimiento específico de temas aplicables al proyecto-Soporte Técnico</v>
      </c>
      <c r="AC3232" t="str">
        <f>VLOOKUP(AB3232,CODIFICACION_PREGUNTAS!$C$2:$D$35,2,0)</f>
        <v>SOPORTE_TEC001</v>
      </c>
    </row>
    <row r="3233" spans="1:29" x14ac:dyDescent="0.25">
      <c r="A3233" s="3">
        <f t="shared" si="407"/>
        <v>3232</v>
      </c>
      <c r="B3233" s="3" t="s">
        <v>278</v>
      </c>
      <c r="C3233" s="32">
        <v>40969</v>
      </c>
      <c r="D3233" s="3" t="s">
        <v>114</v>
      </c>
      <c r="E3233" s="3"/>
      <c r="F3233" s="3"/>
      <c r="G3233" s="2" t="s">
        <v>7</v>
      </c>
      <c r="H3233" s="3" t="s">
        <v>6</v>
      </c>
      <c r="I3233" s="3">
        <v>4</v>
      </c>
      <c r="J3233" s="3" t="s">
        <v>183</v>
      </c>
      <c r="K3233" s="3"/>
      <c r="L3233" s="3"/>
      <c r="M3233" s="3"/>
      <c r="N3233" s="3"/>
      <c r="O3233" s="3"/>
      <c r="P3233" s="3"/>
      <c r="Q3233" s="3"/>
      <c r="R3233" s="3"/>
      <c r="S3233" s="3"/>
      <c r="T3233" s="3" t="str">
        <f t="shared" si="400"/>
        <v>SIN CECO</v>
      </c>
      <c r="U3233" s="3" t="str">
        <f t="shared" si="401"/>
        <v>NO</v>
      </c>
      <c r="V3233" t="str">
        <f t="shared" si="402"/>
        <v>COMPENSAR 1A DE MAYO 31-MAY-12-Soporte Técnico</v>
      </c>
      <c r="W3233" s="53">
        <f t="shared" si="403"/>
        <v>4</v>
      </c>
      <c r="X3233">
        <f t="shared" si="404"/>
        <v>4</v>
      </c>
      <c r="Y3233">
        <f>IF(ISNA(VLOOKUP(B3233,CECOS_SIN_IDENTIFICAR!$A$2:$D$146,4,0)),"SIN CECO",IF(VLOOKUP(B3233,CECOS_SIN_IDENTIFICAR!$A$2:$D$146,4,0)=0,"SIN CECO",VLOOKUP(B3233,CECOS_SIN_IDENTIFICAR!$A$2:$D$146,4,0)))</f>
        <v>1188</v>
      </c>
      <c r="Z3233">
        <f t="shared" si="405"/>
        <v>1188</v>
      </c>
      <c r="AA3233" s="3" t="s">
        <v>114</v>
      </c>
      <c r="AB3233" t="str">
        <f t="shared" si="406"/>
        <v>b. Idoneidad y Calidad del soporte-Soporte Técnico</v>
      </c>
      <c r="AC3233" t="str">
        <f>VLOOKUP(AB3233,CODIFICACION_PREGUNTAS!$C$2:$D$35,2,0)</f>
        <v>SOPORTE_TEC002</v>
      </c>
    </row>
    <row r="3234" spans="1:29" x14ac:dyDescent="0.25">
      <c r="A3234" s="3">
        <f t="shared" si="407"/>
        <v>3233</v>
      </c>
      <c r="B3234" s="3" t="s">
        <v>278</v>
      </c>
      <c r="C3234" s="32">
        <v>40969</v>
      </c>
      <c r="D3234" s="3" t="s">
        <v>114</v>
      </c>
      <c r="E3234" s="3"/>
      <c r="F3234" s="3"/>
      <c r="G3234" s="2" t="s">
        <v>8</v>
      </c>
      <c r="H3234" s="3" t="s">
        <v>6</v>
      </c>
      <c r="I3234" s="3">
        <v>3</v>
      </c>
      <c r="J3234" s="3" t="s">
        <v>183</v>
      </c>
      <c r="K3234" s="3"/>
      <c r="L3234" s="3"/>
      <c r="M3234" s="3"/>
      <c r="N3234" s="3"/>
      <c r="O3234" s="3"/>
      <c r="P3234" s="3"/>
      <c r="Q3234" s="3"/>
      <c r="R3234" s="3"/>
      <c r="S3234" s="3"/>
      <c r="T3234" s="3" t="str">
        <f t="shared" si="400"/>
        <v>SIN CECO</v>
      </c>
      <c r="U3234" s="3" t="str">
        <f t="shared" si="401"/>
        <v>NO</v>
      </c>
      <c r="V3234" t="str">
        <f t="shared" si="402"/>
        <v>COMPENSAR 1A DE MAYO 31-MAY-12-Soporte Técnico</v>
      </c>
      <c r="W3234" s="53">
        <f t="shared" si="403"/>
        <v>3</v>
      </c>
      <c r="X3234">
        <f t="shared" si="404"/>
        <v>3</v>
      </c>
      <c r="Y3234">
        <f>IF(ISNA(VLOOKUP(B3234,CECOS_SIN_IDENTIFICAR!$A$2:$D$146,4,0)),"SIN CECO",IF(VLOOKUP(B3234,CECOS_SIN_IDENTIFICAR!$A$2:$D$146,4,0)=0,"SIN CECO",VLOOKUP(B3234,CECOS_SIN_IDENTIFICAR!$A$2:$D$146,4,0)))</f>
        <v>1188</v>
      </c>
      <c r="Z3234">
        <f t="shared" si="405"/>
        <v>1188</v>
      </c>
      <c r="AA3234" s="3" t="s">
        <v>114</v>
      </c>
      <c r="AB3234" t="str">
        <f t="shared" si="406"/>
        <v>c. Cumplimiento de especificaciones técnicas de construcción-Soporte Técnico</v>
      </c>
      <c r="AC3234" t="str">
        <f>VLOOKUP(AB3234,CODIFICACION_PREGUNTAS!$C$2:$D$35,2,0)</f>
        <v>SOPORTE_TEC003</v>
      </c>
    </row>
    <row r="3235" spans="1:29" x14ac:dyDescent="0.25">
      <c r="A3235" s="3">
        <f t="shared" si="407"/>
        <v>3234</v>
      </c>
      <c r="B3235" s="3" t="s">
        <v>278</v>
      </c>
      <c r="C3235" s="32">
        <v>40969</v>
      </c>
      <c r="D3235" s="3" t="s">
        <v>114</v>
      </c>
      <c r="E3235" s="3"/>
      <c r="F3235" s="3"/>
      <c r="G3235" s="2" t="s">
        <v>9</v>
      </c>
      <c r="H3235" s="3" t="s">
        <v>6</v>
      </c>
      <c r="I3235" s="3">
        <v>4</v>
      </c>
      <c r="J3235" s="3" t="s">
        <v>183</v>
      </c>
      <c r="K3235" s="3"/>
      <c r="L3235" s="3"/>
      <c r="M3235" s="3"/>
      <c r="N3235" s="3"/>
      <c r="O3235" s="3"/>
      <c r="P3235" s="3"/>
      <c r="Q3235" s="3"/>
      <c r="R3235" s="3"/>
      <c r="S3235" s="3"/>
      <c r="T3235" s="3" t="str">
        <f t="shared" si="400"/>
        <v>SIN CECO</v>
      </c>
      <c r="U3235" s="3" t="str">
        <f t="shared" si="401"/>
        <v>NO</v>
      </c>
      <c r="V3235" t="str">
        <f t="shared" si="402"/>
        <v>COMPENSAR 1A DE MAYO 31-MAY-12-Soporte Técnico</v>
      </c>
      <c r="W3235" s="53">
        <f t="shared" si="403"/>
        <v>4</v>
      </c>
      <c r="X3235">
        <f t="shared" si="404"/>
        <v>4</v>
      </c>
      <c r="Y3235">
        <f>IF(ISNA(VLOOKUP(B3235,CECOS_SIN_IDENTIFICAR!$A$2:$D$146,4,0)),"SIN CECO",IF(VLOOKUP(B3235,CECOS_SIN_IDENTIFICAR!$A$2:$D$146,4,0)=0,"SIN CECO",VLOOKUP(B3235,CECOS_SIN_IDENTIFICAR!$A$2:$D$146,4,0)))</f>
        <v>1188</v>
      </c>
      <c r="Z3235">
        <f t="shared" si="405"/>
        <v>1188</v>
      </c>
      <c r="AA3235" s="3" t="s">
        <v>114</v>
      </c>
      <c r="AB3235" t="str">
        <f t="shared" si="406"/>
        <v>d. Confiabilidad de los conceptos aplicados-Soporte Técnico</v>
      </c>
      <c r="AC3235" t="str">
        <f>VLOOKUP(AB3235,CODIFICACION_PREGUNTAS!$C$2:$D$35,2,0)</f>
        <v>SOPORTE_TEC004</v>
      </c>
    </row>
    <row r="3236" spans="1:29" x14ac:dyDescent="0.25">
      <c r="A3236" s="3">
        <f t="shared" si="407"/>
        <v>3235</v>
      </c>
      <c r="B3236" s="3" t="s">
        <v>278</v>
      </c>
      <c r="C3236" s="32">
        <v>40969</v>
      </c>
      <c r="D3236" s="3" t="s">
        <v>114</v>
      </c>
      <c r="E3236" s="3"/>
      <c r="F3236" s="3"/>
      <c r="G3236" s="2" t="s">
        <v>10</v>
      </c>
      <c r="H3236" s="3" t="s">
        <v>6</v>
      </c>
      <c r="I3236" s="3">
        <v>4</v>
      </c>
      <c r="J3236" s="3" t="s">
        <v>183</v>
      </c>
      <c r="K3236" s="3"/>
      <c r="L3236" s="3"/>
      <c r="M3236" s="3"/>
      <c r="N3236" s="3"/>
      <c r="O3236" s="3"/>
      <c r="P3236" s="3"/>
      <c r="Q3236" s="3"/>
      <c r="R3236" s="3"/>
      <c r="S3236" s="3"/>
      <c r="T3236" s="3" t="str">
        <f t="shared" si="400"/>
        <v>SIN CECO</v>
      </c>
      <c r="U3236" s="3" t="str">
        <f t="shared" si="401"/>
        <v>NO</v>
      </c>
      <c r="V3236" t="str">
        <f t="shared" si="402"/>
        <v>COMPENSAR 1A DE MAYO 31-MAY-12-Soporte Técnico</v>
      </c>
      <c r="W3236" s="53">
        <f t="shared" si="403"/>
        <v>4</v>
      </c>
      <c r="X3236">
        <f t="shared" si="404"/>
        <v>4</v>
      </c>
      <c r="Y3236">
        <f>IF(ISNA(VLOOKUP(B3236,CECOS_SIN_IDENTIFICAR!$A$2:$D$146,4,0)),"SIN CECO",IF(VLOOKUP(B3236,CECOS_SIN_IDENTIFICAR!$A$2:$D$146,4,0)=0,"SIN CECO",VLOOKUP(B3236,CECOS_SIN_IDENTIFICAR!$A$2:$D$146,4,0)))</f>
        <v>1188</v>
      </c>
      <c r="Z3236">
        <f t="shared" si="405"/>
        <v>1188</v>
      </c>
      <c r="AA3236" s="3" t="s">
        <v>114</v>
      </c>
      <c r="AB3236" t="str">
        <f t="shared" si="406"/>
        <v>e. Oportunidad en entrega de información o requerimientos-Soporte Técnico</v>
      </c>
      <c r="AC3236" t="str">
        <f>VLOOKUP(AB3236,CODIFICACION_PREGUNTAS!$C$2:$D$35,2,0)</f>
        <v>SOPORTE_TEC005</v>
      </c>
    </row>
    <row r="3237" spans="1:29" x14ac:dyDescent="0.25">
      <c r="A3237" s="3">
        <f t="shared" si="407"/>
        <v>3236</v>
      </c>
      <c r="B3237" s="3" t="s">
        <v>278</v>
      </c>
      <c r="C3237" s="32">
        <v>40969</v>
      </c>
      <c r="D3237" s="3" t="s">
        <v>114</v>
      </c>
      <c r="E3237" s="3"/>
      <c r="F3237" s="3"/>
      <c r="G3237" s="2" t="s">
        <v>11</v>
      </c>
      <c r="H3237" s="3" t="s">
        <v>12</v>
      </c>
      <c r="I3237" s="3">
        <v>4</v>
      </c>
      <c r="J3237" s="3" t="s">
        <v>183</v>
      </c>
      <c r="K3237" s="3"/>
      <c r="L3237" s="3"/>
      <c r="M3237" s="3"/>
      <c r="N3237" s="3"/>
      <c r="O3237" s="3"/>
      <c r="P3237" s="3"/>
      <c r="Q3237" s="3"/>
      <c r="R3237" s="3"/>
      <c r="S3237" s="3"/>
      <c r="T3237" s="3" t="str">
        <f t="shared" si="400"/>
        <v>SIN CECO</v>
      </c>
      <c r="U3237" s="3" t="str">
        <f t="shared" si="401"/>
        <v>NO</v>
      </c>
      <c r="V3237" t="str">
        <f t="shared" si="402"/>
        <v>COMPENSAR 1A DE MAYO 31-MAY-12-Soporte Administrativo</v>
      </c>
      <c r="W3237" s="53">
        <f t="shared" si="403"/>
        <v>4</v>
      </c>
      <c r="X3237">
        <f t="shared" si="404"/>
        <v>4</v>
      </c>
      <c r="Y3237">
        <f>IF(ISNA(VLOOKUP(B3237,CECOS_SIN_IDENTIFICAR!$A$2:$D$146,4,0)),"SIN CECO",IF(VLOOKUP(B3237,CECOS_SIN_IDENTIFICAR!$A$2:$D$146,4,0)=0,"SIN CECO",VLOOKUP(B3237,CECOS_SIN_IDENTIFICAR!$A$2:$D$146,4,0)))</f>
        <v>1188</v>
      </c>
      <c r="Z3237">
        <f t="shared" si="405"/>
        <v>1188</v>
      </c>
      <c r="AA3237" s="3" t="s">
        <v>114</v>
      </c>
      <c r="AB3237" t="str">
        <f t="shared" si="406"/>
        <v>a. Oportunidad de la gestión en obra-Soporte Administrativo</v>
      </c>
      <c r="AC3237" t="str">
        <f>VLOOKUP(AB3237,CODIFICACION_PREGUNTAS!$C$2:$D$35,2,0)</f>
        <v>SOPORTE_ADMON001</v>
      </c>
    </row>
    <row r="3238" spans="1:29" x14ac:dyDescent="0.25">
      <c r="A3238" s="3">
        <f t="shared" si="407"/>
        <v>3237</v>
      </c>
      <c r="B3238" s="3" t="s">
        <v>278</v>
      </c>
      <c r="C3238" s="32">
        <v>40969</v>
      </c>
      <c r="D3238" s="3" t="s">
        <v>114</v>
      </c>
      <c r="E3238" s="3"/>
      <c r="F3238" s="3"/>
      <c r="G3238" s="2" t="s">
        <v>13</v>
      </c>
      <c r="H3238" s="3" t="s">
        <v>12</v>
      </c>
      <c r="I3238" s="3">
        <v>4</v>
      </c>
      <c r="J3238" s="3" t="s">
        <v>183</v>
      </c>
      <c r="K3238" s="3"/>
      <c r="L3238" s="3"/>
      <c r="M3238" s="3"/>
      <c r="N3238" s="3"/>
      <c r="O3238" s="3"/>
      <c r="P3238" s="3"/>
      <c r="Q3238" s="3"/>
      <c r="R3238" s="3"/>
      <c r="S3238" s="3"/>
      <c r="T3238" s="3" t="str">
        <f t="shared" si="400"/>
        <v>SIN CECO</v>
      </c>
      <c r="U3238" s="3" t="str">
        <f t="shared" si="401"/>
        <v>NO</v>
      </c>
      <c r="V3238" t="str">
        <f t="shared" si="402"/>
        <v>COMPENSAR 1A DE MAYO 31-MAY-12-Soporte Administrativo</v>
      </c>
      <c r="W3238" s="53">
        <f t="shared" si="403"/>
        <v>4</v>
      </c>
      <c r="X3238">
        <f t="shared" si="404"/>
        <v>4</v>
      </c>
      <c r="Y3238">
        <f>IF(ISNA(VLOOKUP(B3238,CECOS_SIN_IDENTIFICAR!$A$2:$D$146,4,0)),"SIN CECO",IF(VLOOKUP(B3238,CECOS_SIN_IDENTIFICAR!$A$2:$D$146,4,0)=0,"SIN CECO",VLOOKUP(B3238,CECOS_SIN_IDENTIFICAR!$A$2:$D$146,4,0)))</f>
        <v>1188</v>
      </c>
      <c r="Z3238">
        <f t="shared" si="405"/>
        <v>1188</v>
      </c>
      <c r="AA3238" s="3" t="s">
        <v>114</v>
      </c>
      <c r="AB3238" t="str">
        <f t="shared" si="406"/>
        <v>b. Manejo administrativo del proyecto-Soporte Administrativo</v>
      </c>
      <c r="AC3238" t="str">
        <f>VLOOKUP(AB3238,CODIFICACION_PREGUNTAS!$C$2:$D$35,2,0)</f>
        <v>SOPORTE_ADMON002</v>
      </c>
    </row>
    <row r="3239" spans="1:29" x14ac:dyDescent="0.25">
      <c r="A3239" s="3">
        <f t="shared" si="407"/>
        <v>3238</v>
      </c>
      <c r="B3239" s="3" t="s">
        <v>278</v>
      </c>
      <c r="C3239" s="32">
        <v>40969</v>
      </c>
      <c r="D3239" s="3" t="s">
        <v>114</v>
      </c>
      <c r="E3239" s="3"/>
      <c r="F3239" s="3"/>
      <c r="G3239" s="2" t="s">
        <v>14</v>
      </c>
      <c r="H3239" s="3" t="s">
        <v>12</v>
      </c>
      <c r="I3239" s="3">
        <v>4</v>
      </c>
      <c r="J3239" s="3" t="s">
        <v>183</v>
      </c>
      <c r="K3239" s="3"/>
      <c r="L3239" s="3"/>
      <c r="M3239" s="3"/>
      <c r="N3239" s="3"/>
      <c r="O3239" s="3"/>
      <c r="P3239" s="3"/>
      <c r="Q3239" s="3"/>
      <c r="R3239" s="3"/>
      <c r="S3239" s="3"/>
      <c r="T3239" s="3" t="str">
        <f t="shared" si="400"/>
        <v>SIN CECO</v>
      </c>
      <c r="U3239" s="3" t="str">
        <f t="shared" si="401"/>
        <v>NO</v>
      </c>
      <c r="V3239" t="str">
        <f t="shared" si="402"/>
        <v>COMPENSAR 1A DE MAYO 31-MAY-12-Soporte Administrativo</v>
      </c>
      <c r="W3239" s="53">
        <f t="shared" si="403"/>
        <v>4</v>
      </c>
      <c r="X3239">
        <f t="shared" si="404"/>
        <v>4</v>
      </c>
      <c r="Y3239">
        <f>IF(ISNA(VLOOKUP(B3239,CECOS_SIN_IDENTIFICAR!$A$2:$D$146,4,0)),"SIN CECO",IF(VLOOKUP(B3239,CECOS_SIN_IDENTIFICAR!$A$2:$D$146,4,0)=0,"SIN CECO",VLOOKUP(B3239,CECOS_SIN_IDENTIFICAR!$A$2:$D$146,4,0)))</f>
        <v>1188</v>
      </c>
      <c r="Z3239">
        <f t="shared" si="405"/>
        <v>1188</v>
      </c>
      <c r="AA3239" s="3" t="s">
        <v>114</v>
      </c>
      <c r="AB3239" t="str">
        <f t="shared" si="406"/>
        <v>c. Información clara y veraz sobre la administración de proyecto-Soporte Administrativo</v>
      </c>
      <c r="AC3239" t="str">
        <f>VLOOKUP(AB3239,CODIFICACION_PREGUNTAS!$C$2:$D$35,2,0)</f>
        <v>SOPORTE_ADMON003</v>
      </c>
    </row>
    <row r="3240" spans="1:29" x14ac:dyDescent="0.25">
      <c r="A3240" s="3">
        <f t="shared" si="407"/>
        <v>3239</v>
      </c>
      <c r="B3240" s="3" t="s">
        <v>278</v>
      </c>
      <c r="C3240" s="32">
        <v>40969</v>
      </c>
      <c r="D3240" s="3" t="s">
        <v>114</v>
      </c>
      <c r="E3240" s="3"/>
      <c r="F3240" s="3"/>
      <c r="G3240" s="2" t="s">
        <v>15</v>
      </c>
      <c r="H3240" s="3" t="s">
        <v>12</v>
      </c>
      <c r="I3240" s="3">
        <v>3</v>
      </c>
      <c r="J3240" s="3" t="s">
        <v>183</v>
      </c>
      <c r="K3240" s="3"/>
      <c r="L3240" s="3"/>
      <c r="M3240" s="3"/>
      <c r="N3240" s="3"/>
      <c r="O3240" s="3"/>
      <c r="P3240" s="3"/>
      <c r="Q3240" s="3"/>
      <c r="R3240" s="3"/>
      <c r="S3240" s="3"/>
      <c r="T3240" s="3" t="str">
        <f t="shared" si="400"/>
        <v>SIN CECO</v>
      </c>
      <c r="U3240" s="3" t="str">
        <f t="shared" si="401"/>
        <v>NO</v>
      </c>
      <c r="V3240" t="str">
        <f t="shared" si="402"/>
        <v>COMPENSAR 1A DE MAYO 31-MAY-12-Soporte Administrativo</v>
      </c>
      <c r="W3240" s="53">
        <f t="shared" si="403"/>
        <v>3</v>
      </c>
      <c r="X3240">
        <f t="shared" si="404"/>
        <v>3</v>
      </c>
      <c r="Y3240">
        <f>IF(ISNA(VLOOKUP(B3240,CECOS_SIN_IDENTIFICAR!$A$2:$D$146,4,0)),"SIN CECO",IF(VLOOKUP(B3240,CECOS_SIN_IDENTIFICAR!$A$2:$D$146,4,0)=0,"SIN CECO",VLOOKUP(B3240,CECOS_SIN_IDENTIFICAR!$A$2:$D$146,4,0)))</f>
        <v>1188</v>
      </c>
      <c r="Z3240">
        <f t="shared" si="405"/>
        <v>1188</v>
      </c>
      <c r="AA3240" s="3" t="s">
        <v>114</v>
      </c>
      <c r="AB3240" t="str">
        <f t="shared" si="406"/>
        <v>d. Cumplimientos con expectativas del cliente-Soporte Administrativo</v>
      </c>
      <c r="AC3240" t="str">
        <f>VLOOKUP(AB3240,CODIFICACION_PREGUNTAS!$C$2:$D$35,2,0)</f>
        <v>SOPORTE_ADMON004</v>
      </c>
    </row>
    <row r="3241" spans="1:29" x14ac:dyDescent="0.25">
      <c r="A3241" s="3">
        <f t="shared" si="407"/>
        <v>3240</v>
      </c>
      <c r="B3241" s="3" t="s">
        <v>278</v>
      </c>
      <c r="C3241" s="32">
        <v>40969</v>
      </c>
      <c r="D3241" s="3" t="s">
        <v>114</v>
      </c>
      <c r="E3241" s="3"/>
      <c r="F3241" s="3"/>
      <c r="G3241" s="2" t="s">
        <v>16</v>
      </c>
      <c r="H3241" s="3" t="s">
        <v>12</v>
      </c>
      <c r="I3241" s="3">
        <v>3</v>
      </c>
      <c r="J3241" s="3" t="s">
        <v>183</v>
      </c>
      <c r="K3241" s="3"/>
      <c r="L3241" s="3"/>
      <c r="M3241" s="3"/>
      <c r="N3241" s="3"/>
      <c r="O3241" s="3"/>
      <c r="P3241" s="3"/>
      <c r="Q3241" s="3"/>
      <c r="R3241" s="3"/>
      <c r="S3241" s="3"/>
      <c r="T3241" s="3" t="str">
        <f t="shared" si="400"/>
        <v>SIN CECO</v>
      </c>
      <c r="U3241" s="3" t="str">
        <f t="shared" si="401"/>
        <v>NO</v>
      </c>
      <c r="V3241" t="str">
        <f t="shared" si="402"/>
        <v>COMPENSAR 1A DE MAYO 31-MAY-12-Soporte Administrativo</v>
      </c>
      <c r="W3241" s="53">
        <f t="shared" si="403"/>
        <v>3</v>
      </c>
      <c r="X3241">
        <f t="shared" si="404"/>
        <v>3</v>
      </c>
      <c r="Y3241">
        <f>IF(ISNA(VLOOKUP(B3241,CECOS_SIN_IDENTIFICAR!$A$2:$D$146,4,0)),"SIN CECO",IF(VLOOKUP(B3241,CECOS_SIN_IDENTIFICAR!$A$2:$D$146,4,0)=0,"SIN CECO",VLOOKUP(B3241,CECOS_SIN_IDENTIFICAR!$A$2:$D$146,4,0)))</f>
        <v>1188</v>
      </c>
      <c r="Z3241">
        <f t="shared" si="405"/>
        <v>1188</v>
      </c>
      <c r="AA3241" s="3" t="s">
        <v>114</v>
      </c>
      <c r="AB3241" t="str">
        <f t="shared" si="406"/>
        <v>e. Control de presupuesto-Soporte Administrativo</v>
      </c>
      <c r="AC3241" t="str">
        <f>VLOOKUP(AB3241,CODIFICACION_PREGUNTAS!$C$2:$D$35,2,0)</f>
        <v>SOPORTE_ADMON005</v>
      </c>
    </row>
    <row r="3242" spans="1:29" x14ac:dyDescent="0.25">
      <c r="A3242" s="3">
        <f t="shared" si="407"/>
        <v>3241</v>
      </c>
      <c r="B3242" s="3" t="s">
        <v>278</v>
      </c>
      <c r="C3242" s="32">
        <v>40969</v>
      </c>
      <c r="D3242" s="3" t="s">
        <v>114</v>
      </c>
      <c r="E3242" s="3"/>
      <c r="F3242" s="3"/>
      <c r="G3242" s="2" t="s">
        <v>17</v>
      </c>
      <c r="H3242" s="3" t="s">
        <v>18</v>
      </c>
      <c r="I3242" s="3">
        <v>4</v>
      </c>
      <c r="J3242" s="3" t="s">
        <v>183</v>
      </c>
      <c r="K3242" s="3"/>
      <c r="L3242" s="3"/>
      <c r="M3242" s="3"/>
      <c r="N3242" s="3"/>
      <c r="O3242" s="3"/>
      <c r="P3242" s="3"/>
      <c r="Q3242" s="3"/>
      <c r="R3242" s="3"/>
      <c r="S3242" s="3"/>
      <c r="T3242" s="3" t="str">
        <f t="shared" si="400"/>
        <v>SIN CECO</v>
      </c>
      <c r="U3242" s="3" t="str">
        <f t="shared" si="401"/>
        <v>NO</v>
      </c>
      <c r="V3242" t="str">
        <f t="shared" si="402"/>
        <v>COMPENSAR 1A DE MAYO 31-MAY-12-Soporte Directivo (Coordinador y Gerencia)</v>
      </c>
      <c r="W3242" s="53">
        <f t="shared" si="403"/>
        <v>4</v>
      </c>
      <c r="X3242">
        <f t="shared" si="404"/>
        <v>4</v>
      </c>
      <c r="Y3242">
        <f>IF(ISNA(VLOOKUP(B3242,CECOS_SIN_IDENTIFICAR!$A$2:$D$146,4,0)),"SIN CECO",IF(VLOOKUP(B3242,CECOS_SIN_IDENTIFICAR!$A$2:$D$146,4,0)=0,"SIN CECO",VLOOKUP(B3242,CECOS_SIN_IDENTIFICAR!$A$2:$D$146,4,0)))</f>
        <v>1188</v>
      </c>
      <c r="Z3242">
        <f t="shared" si="405"/>
        <v>1188</v>
      </c>
      <c r="AA3242" s="3" t="s">
        <v>114</v>
      </c>
      <c r="AB3242" t="str">
        <f t="shared" si="406"/>
        <v>a. Apoyo y presencia en el proyecto-Soporte Directivo (Coordinador y Gerencia)</v>
      </c>
      <c r="AC3242" t="str">
        <f>VLOOKUP(AB3242,CODIFICACION_PREGUNTAS!$C$2:$D$35,2,0)</f>
        <v>SOPORTE_DIR001</v>
      </c>
    </row>
    <row r="3243" spans="1:29" x14ac:dyDescent="0.25">
      <c r="A3243" s="3">
        <f t="shared" si="407"/>
        <v>3242</v>
      </c>
      <c r="B3243" s="3" t="s">
        <v>278</v>
      </c>
      <c r="C3243" s="32">
        <v>40969</v>
      </c>
      <c r="D3243" s="3" t="s">
        <v>114</v>
      </c>
      <c r="E3243" s="3"/>
      <c r="F3243" s="3"/>
      <c r="G3243" s="2" t="s">
        <v>19</v>
      </c>
      <c r="H3243" s="3" t="s">
        <v>18</v>
      </c>
      <c r="I3243" s="3">
        <v>5</v>
      </c>
      <c r="J3243" s="3" t="s">
        <v>183</v>
      </c>
      <c r="K3243" s="3"/>
      <c r="L3243" s="3"/>
      <c r="M3243" s="3"/>
      <c r="N3243" s="3"/>
      <c r="O3243" s="3"/>
      <c r="P3243" s="3"/>
      <c r="Q3243" s="3"/>
      <c r="R3243" s="3"/>
      <c r="S3243" s="3"/>
      <c r="T3243" s="3" t="str">
        <f t="shared" si="400"/>
        <v>SIN CECO</v>
      </c>
      <c r="U3243" s="3" t="str">
        <f t="shared" si="401"/>
        <v>NO</v>
      </c>
      <c r="V3243" t="str">
        <f t="shared" si="402"/>
        <v>COMPENSAR 1A DE MAYO 31-MAY-12-Soporte Directivo (Coordinador y Gerencia)</v>
      </c>
      <c r="W3243" s="53">
        <f t="shared" si="403"/>
        <v>5</v>
      </c>
      <c r="X3243">
        <f t="shared" si="404"/>
        <v>5</v>
      </c>
      <c r="Y3243">
        <f>IF(ISNA(VLOOKUP(B3243,CECOS_SIN_IDENTIFICAR!$A$2:$D$146,4,0)),"SIN CECO",IF(VLOOKUP(B3243,CECOS_SIN_IDENTIFICAR!$A$2:$D$146,4,0)=0,"SIN CECO",VLOOKUP(B3243,CECOS_SIN_IDENTIFICAR!$A$2:$D$146,4,0)))</f>
        <v>1188</v>
      </c>
      <c r="Z3243">
        <f t="shared" si="405"/>
        <v>1188</v>
      </c>
      <c r="AA3243" s="3" t="s">
        <v>114</v>
      </c>
      <c r="AB3243" t="str">
        <f t="shared" si="406"/>
        <v>b. Conocimiento del proyecto-Soporte Directivo (Coordinador y Gerencia)</v>
      </c>
      <c r="AC3243" t="str">
        <f>VLOOKUP(AB3243,CODIFICACION_PREGUNTAS!$C$2:$D$35,2,0)</f>
        <v>SOPORTE_DIR002</v>
      </c>
    </row>
    <row r="3244" spans="1:29" x14ac:dyDescent="0.25">
      <c r="A3244" s="3">
        <f t="shared" si="407"/>
        <v>3243</v>
      </c>
      <c r="B3244" s="3" t="s">
        <v>278</v>
      </c>
      <c r="C3244" s="32">
        <v>40969</v>
      </c>
      <c r="D3244" s="3" t="s">
        <v>114</v>
      </c>
      <c r="E3244" s="3"/>
      <c r="F3244" s="3"/>
      <c r="G3244" s="2" t="s">
        <v>20</v>
      </c>
      <c r="H3244" s="3" t="s">
        <v>18</v>
      </c>
      <c r="I3244" s="3">
        <v>5</v>
      </c>
      <c r="J3244" s="3" t="s">
        <v>183</v>
      </c>
      <c r="K3244" s="3"/>
      <c r="L3244" s="3"/>
      <c r="M3244" s="3"/>
      <c r="N3244" s="3"/>
      <c r="O3244" s="3"/>
      <c r="P3244" s="3"/>
      <c r="Q3244" s="3"/>
      <c r="R3244" s="3"/>
      <c r="S3244" s="3"/>
      <c r="T3244" s="3" t="str">
        <f t="shared" si="400"/>
        <v>SIN CECO</v>
      </c>
      <c r="U3244" s="3" t="str">
        <f t="shared" si="401"/>
        <v>NO</v>
      </c>
      <c r="V3244" t="str">
        <f t="shared" si="402"/>
        <v>COMPENSAR 1A DE MAYO 31-MAY-12-Soporte Directivo (Coordinador y Gerencia)</v>
      </c>
      <c r="W3244" s="53">
        <f t="shared" si="403"/>
        <v>5</v>
      </c>
      <c r="X3244">
        <f t="shared" si="404"/>
        <v>5</v>
      </c>
      <c r="Y3244">
        <f>IF(ISNA(VLOOKUP(B3244,CECOS_SIN_IDENTIFICAR!$A$2:$D$146,4,0)),"SIN CECO",IF(VLOOKUP(B3244,CECOS_SIN_IDENTIFICAR!$A$2:$D$146,4,0)=0,"SIN CECO",VLOOKUP(B3244,CECOS_SIN_IDENTIFICAR!$A$2:$D$146,4,0)))</f>
        <v>1188</v>
      </c>
      <c r="Z3244">
        <f t="shared" si="405"/>
        <v>1188</v>
      </c>
      <c r="AA3244" s="3" t="s">
        <v>114</v>
      </c>
      <c r="AB3244" t="str">
        <f t="shared" si="406"/>
        <v>c. Planteamiento de soluciones y manejo de conflictos-Soporte Directivo (Coordinador y Gerencia)</v>
      </c>
      <c r="AC3244" t="str">
        <f>VLOOKUP(AB3244,CODIFICACION_PREGUNTAS!$C$2:$D$35,2,0)</f>
        <v>SOPORTE_DIR003</v>
      </c>
    </row>
    <row r="3245" spans="1:29" x14ac:dyDescent="0.25">
      <c r="A3245" s="3">
        <f t="shared" si="407"/>
        <v>3244</v>
      </c>
      <c r="B3245" s="3" t="s">
        <v>278</v>
      </c>
      <c r="C3245" s="32">
        <v>40969</v>
      </c>
      <c r="D3245" s="3" t="s">
        <v>114</v>
      </c>
      <c r="E3245" s="3"/>
      <c r="F3245" s="3"/>
      <c r="G3245" s="2" t="s">
        <v>21</v>
      </c>
      <c r="H3245" s="3" t="s">
        <v>18</v>
      </c>
      <c r="I3245" s="3">
        <v>5</v>
      </c>
      <c r="J3245" s="3" t="s">
        <v>183</v>
      </c>
      <c r="K3245" s="3"/>
      <c r="L3245" s="3"/>
      <c r="M3245" s="3"/>
      <c r="N3245" s="3"/>
      <c r="O3245" s="3"/>
      <c r="P3245" s="3"/>
      <c r="Q3245" s="3"/>
      <c r="R3245" s="3"/>
      <c r="S3245" s="3"/>
      <c r="T3245" s="3" t="str">
        <f t="shared" si="400"/>
        <v>SIN CECO</v>
      </c>
      <c r="U3245" s="3" t="str">
        <f t="shared" si="401"/>
        <v>NO</v>
      </c>
      <c r="V3245" t="str">
        <f t="shared" si="402"/>
        <v>COMPENSAR 1A DE MAYO 31-MAY-12-Soporte Directivo (Coordinador y Gerencia)</v>
      </c>
      <c r="W3245" s="53">
        <f t="shared" si="403"/>
        <v>5</v>
      </c>
      <c r="X3245">
        <f t="shared" si="404"/>
        <v>5</v>
      </c>
      <c r="Y3245">
        <f>IF(ISNA(VLOOKUP(B3245,CECOS_SIN_IDENTIFICAR!$A$2:$D$146,4,0)),"SIN CECO",IF(VLOOKUP(B3245,CECOS_SIN_IDENTIFICAR!$A$2:$D$146,4,0)=0,"SIN CECO",VLOOKUP(B3245,CECOS_SIN_IDENTIFICAR!$A$2:$D$146,4,0)))</f>
        <v>1188</v>
      </c>
      <c r="Z3245">
        <f t="shared" si="405"/>
        <v>1188</v>
      </c>
      <c r="AA3245" s="3" t="s">
        <v>114</v>
      </c>
      <c r="AB3245" t="str">
        <f t="shared" si="406"/>
        <v>d. Cumplimiento de compromisos-Soporte Directivo (Coordinador y Gerencia)</v>
      </c>
      <c r="AC3245" t="str">
        <f>VLOOKUP(AB3245,CODIFICACION_PREGUNTAS!$C$2:$D$35,2,0)</f>
        <v>SOPORTE_DIR004</v>
      </c>
    </row>
    <row r="3246" spans="1:29" x14ac:dyDescent="0.25">
      <c r="A3246" s="3">
        <f t="shared" si="407"/>
        <v>3245</v>
      </c>
      <c r="B3246" s="3" t="s">
        <v>278</v>
      </c>
      <c r="C3246" s="32">
        <v>40969</v>
      </c>
      <c r="D3246" s="3" t="s">
        <v>114</v>
      </c>
      <c r="E3246" s="3"/>
      <c r="F3246" s="3"/>
      <c r="G3246" s="2" t="s">
        <v>22</v>
      </c>
      <c r="H3246" s="3" t="s">
        <v>18</v>
      </c>
      <c r="I3246" s="3">
        <v>5</v>
      </c>
      <c r="J3246" s="3" t="s">
        <v>183</v>
      </c>
      <c r="K3246" s="3"/>
      <c r="L3246" s="3"/>
      <c r="M3246" s="3"/>
      <c r="N3246" s="3"/>
      <c r="O3246" s="3"/>
      <c r="P3246" s="3"/>
      <c r="Q3246" s="3"/>
      <c r="R3246" s="3"/>
      <c r="S3246" s="3"/>
      <c r="T3246" s="3" t="str">
        <f t="shared" si="400"/>
        <v>SIN CECO</v>
      </c>
      <c r="U3246" s="3" t="str">
        <f t="shared" si="401"/>
        <v>NO</v>
      </c>
      <c r="V3246" t="str">
        <f t="shared" si="402"/>
        <v>COMPENSAR 1A DE MAYO 31-MAY-12-Soporte Directivo (Coordinador y Gerencia)</v>
      </c>
      <c r="W3246" s="53">
        <f t="shared" si="403"/>
        <v>5</v>
      </c>
      <c r="X3246">
        <f t="shared" si="404"/>
        <v>5</v>
      </c>
      <c r="Y3246">
        <f>IF(ISNA(VLOOKUP(B3246,CECOS_SIN_IDENTIFICAR!$A$2:$D$146,4,0)),"SIN CECO",IF(VLOOKUP(B3246,CECOS_SIN_IDENTIFICAR!$A$2:$D$146,4,0)=0,"SIN CECO",VLOOKUP(B3246,CECOS_SIN_IDENTIFICAR!$A$2:$D$146,4,0)))</f>
        <v>1188</v>
      </c>
      <c r="Z3246">
        <f t="shared" si="405"/>
        <v>1188</v>
      </c>
      <c r="AA3246" s="3" t="s">
        <v>114</v>
      </c>
      <c r="AB3246" t="str">
        <f t="shared" si="406"/>
        <v>e. Manejo del cliente-Soporte Directivo (Coordinador y Gerencia)</v>
      </c>
      <c r="AC3246" t="str">
        <f>VLOOKUP(AB3246,CODIFICACION_PREGUNTAS!$C$2:$D$35,2,0)</f>
        <v>SOPORTE_DIR005</v>
      </c>
    </row>
    <row r="3247" spans="1:29" x14ac:dyDescent="0.25">
      <c r="A3247" s="3">
        <f t="shared" si="407"/>
        <v>3246</v>
      </c>
      <c r="B3247" s="3" t="s">
        <v>278</v>
      </c>
      <c r="C3247" s="32">
        <v>40969</v>
      </c>
      <c r="D3247" s="3" t="s">
        <v>114</v>
      </c>
      <c r="E3247" s="3"/>
      <c r="F3247" s="3"/>
      <c r="G3247" s="2" t="s">
        <v>23</v>
      </c>
      <c r="H3247" s="3" t="s">
        <v>24</v>
      </c>
      <c r="I3247" s="3">
        <v>3</v>
      </c>
      <c r="J3247" s="3" t="s">
        <v>183</v>
      </c>
      <c r="K3247" s="3"/>
      <c r="L3247" s="3"/>
      <c r="M3247" s="3"/>
      <c r="N3247" s="3"/>
      <c r="O3247" s="3"/>
      <c r="P3247" s="3"/>
      <c r="Q3247" s="3"/>
      <c r="R3247" s="3"/>
      <c r="S3247" s="3"/>
      <c r="T3247" s="3" t="str">
        <f t="shared" si="400"/>
        <v>SIN CECO</v>
      </c>
      <c r="U3247" s="3" t="str">
        <f t="shared" si="401"/>
        <v>NO</v>
      </c>
      <c r="V3247" t="str">
        <f t="shared" si="402"/>
        <v>COMPENSAR 1A DE MAYO 31-MAY-12-Personal que presta el servicio en obra</v>
      </c>
      <c r="W3247" s="53">
        <f t="shared" si="403"/>
        <v>3</v>
      </c>
      <c r="X3247">
        <f t="shared" si="404"/>
        <v>3</v>
      </c>
      <c r="Y3247">
        <f>IF(ISNA(VLOOKUP(B3247,CECOS_SIN_IDENTIFICAR!$A$2:$D$146,4,0)),"SIN CECO",IF(VLOOKUP(B3247,CECOS_SIN_IDENTIFICAR!$A$2:$D$146,4,0)=0,"SIN CECO",VLOOKUP(B3247,CECOS_SIN_IDENTIFICAR!$A$2:$D$146,4,0)))</f>
        <v>1188</v>
      </c>
      <c r="Z3247">
        <f t="shared" si="405"/>
        <v>1188</v>
      </c>
      <c r="AA3247" s="3" t="s">
        <v>114</v>
      </c>
      <c r="AB3247" t="str">
        <f t="shared" si="406"/>
        <v>a. Idoneidad del personal-Personal que presta el servicio en obra</v>
      </c>
      <c r="AC3247" t="str">
        <f>VLOOKUP(AB3247,CODIFICACION_PREGUNTAS!$C$2:$D$35,2,0)</f>
        <v>PERSONAL001</v>
      </c>
    </row>
    <row r="3248" spans="1:29" x14ac:dyDescent="0.25">
      <c r="A3248" s="3">
        <f t="shared" si="407"/>
        <v>3247</v>
      </c>
      <c r="B3248" s="3" t="s">
        <v>278</v>
      </c>
      <c r="C3248" s="32">
        <v>40969</v>
      </c>
      <c r="D3248" s="3" t="s">
        <v>114</v>
      </c>
      <c r="E3248" s="3"/>
      <c r="F3248" s="3"/>
      <c r="G3248" s="2" t="s">
        <v>25</v>
      </c>
      <c r="H3248" s="3" t="s">
        <v>24</v>
      </c>
      <c r="I3248" s="3">
        <v>4</v>
      </c>
      <c r="J3248" s="3" t="s">
        <v>183</v>
      </c>
      <c r="K3248" s="3"/>
      <c r="L3248" s="3"/>
      <c r="M3248" s="3"/>
      <c r="N3248" s="3"/>
      <c r="O3248" s="3"/>
      <c r="P3248" s="3"/>
      <c r="Q3248" s="3"/>
      <c r="R3248" s="3"/>
      <c r="S3248" s="3"/>
      <c r="T3248" s="3" t="str">
        <f t="shared" si="400"/>
        <v>SIN CECO</v>
      </c>
      <c r="U3248" s="3" t="str">
        <f t="shared" si="401"/>
        <v>NO</v>
      </c>
      <c r="V3248" t="str">
        <f t="shared" si="402"/>
        <v>COMPENSAR 1A DE MAYO 31-MAY-12-Personal que presta el servicio en obra</v>
      </c>
      <c r="W3248" s="53">
        <f t="shared" si="403"/>
        <v>4</v>
      </c>
      <c r="X3248">
        <f t="shared" si="404"/>
        <v>4</v>
      </c>
      <c r="Y3248">
        <f>IF(ISNA(VLOOKUP(B3248,CECOS_SIN_IDENTIFICAR!$A$2:$D$146,4,0)),"SIN CECO",IF(VLOOKUP(B3248,CECOS_SIN_IDENTIFICAR!$A$2:$D$146,4,0)=0,"SIN CECO",VLOOKUP(B3248,CECOS_SIN_IDENTIFICAR!$A$2:$D$146,4,0)))</f>
        <v>1188</v>
      </c>
      <c r="Z3248">
        <f t="shared" si="405"/>
        <v>1188</v>
      </c>
      <c r="AA3248" s="3" t="s">
        <v>114</v>
      </c>
      <c r="AB3248" t="str">
        <f t="shared" si="406"/>
        <v>b. Oportuna atención al cliente-Personal que presta el servicio en obra</v>
      </c>
      <c r="AC3248" t="str">
        <f>VLOOKUP(AB3248,CODIFICACION_PREGUNTAS!$C$2:$D$35,2,0)</f>
        <v>PERSONAL002</v>
      </c>
    </row>
    <row r="3249" spans="1:29" x14ac:dyDescent="0.25">
      <c r="A3249" s="3">
        <f t="shared" si="407"/>
        <v>3248</v>
      </c>
      <c r="B3249" s="3" t="s">
        <v>278</v>
      </c>
      <c r="C3249" s="32">
        <v>40969</v>
      </c>
      <c r="D3249" s="3" t="s">
        <v>114</v>
      </c>
      <c r="E3249" s="3"/>
      <c r="F3249" s="3"/>
      <c r="G3249" s="2" t="s">
        <v>26</v>
      </c>
      <c r="H3249" s="3" t="s">
        <v>24</v>
      </c>
      <c r="I3249" s="3">
        <v>3</v>
      </c>
      <c r="J3249" s="3" t="s">
        <v>183</v>
      </c>
      <c r="K3249" s="3"/>
      <c r="L3249" s="3"/>
      <c r="M3249" s="3"/>
      <c r="N3249" s="3"/>
      <c r="O3249" s="3"/>
      <c r="P3249" s="3"/>
      <c r="Q3249" s="3"/>
      <c r="R3249" s="3"/>
      <c r="S3249" s="3"/>
      <c r="T3249" s="3" t="str">
        <f t="shared" si="400"/>
        <v>SIN CECO</v>
      </c>
      <c r="U3249" s="3" t="str">
        <f t="shared" si="401"/>
        <v>NO</v>
      </c>
      <c r="V3249" t="str">
        <f t="shared" si="402"/>
        <v>COMPENSAR 1A DE MAYO 31-MAY-12-Personal que presta el servicio en obra</v>
      </c>
      <c r="W3249" s="53">
        <f t="shared" si="403"/>
        <v>3</v>
      </c>
      <c r="X3249">
        <f t="shared" si="404"/>
        <v>3</v>
      </c>
      <c r="Y3249">
        <f>IF(ISNA(VLOOKUP(B3249,CECOS_SIN_IDENTIFICAR!$A$2:$D$146,4,0)),"SIN CECO",IF(VLOOKUP(B3249,CECOS_SIN_IDENTIFICAR!$A$2:$D$146,4,0)=0,"SIN CECO",VLOOKUP(B3249,CECOS_SIN_IDENTIFICAR!$A$2:$D$146,4,0)))</f>
        <v>1188</v>
      </c>
      <c r="Z3249">
        <f t="shared" si="405"/>
        <v>1188</v>
      </c>
      <c r="AA3249" s="3" t="s">
        <v>114</v>
      </c>
      <c r="AB3249" t="str">
        <f t="shared" si="406"/>
        <v>c. Compromiso con el proyecto-Personal que presta el servicio en obra</v>
      </c>
      <c r="AC3249" t="str">
        <f>VLOOKUP(AB3249,CODIFICACION_PREGUNTAS!$C$2:$D$35,2,0)</f>
        <v>PERSONAL003</v>
      </c>
    </row>
    <row r="3250" spans="1:29" x14ac:dyDescent="0.25">
      <c r="A3250" s="3">
        <f t="shared" si="407"/>
        <v>3249</v>
      </c>
      <c r="B3250" s="3" t="s">
        <v>278</v>
      </c>
      <c r="C3250" s="32">
        <v>40969</v>
      </c>
      <c r="D3250" s="3" t="s">
        <v>114</v>
      </c>
      <c r="E3250" s="3"/>
      <c r="F3250" s="3"/>
      <c r="G3250" s="2" t="s">
        <v>21</v>
      </c>
      <c r="H3250" s="3" t="s">
        <v>24</v>
      </c>
      <c r="I3250" s="3">
        <v>3</v>
      </c>
      <c r="J3250" s="3" t="s">
        <v>183</v>
      </c>
      <c r="K3250" s="3"/>
      <c r="L3250" s="3"/>
      <c r="M3250" s="3"/>
      <c r="N3250" s="3"/>
      <c r="O3250" s="3"/>
      <c r="P3250" s="3"/>
      <c r="Q3250" s="3"/>
      <c r="R3250" s="3"/>
      <c r="S3250" s="3"/>
      <c r="T3250" s="3" t="str">
        <f t="shared" si="400"/>
        <v>SIN CECO</v>
      </c>
      <c r="U3250" s="3" t="str">
        <f t="shared" si="401"/>
        <v>NO</v>
      </c>
      <c r="V3250" t="str">
        <f t="shared" si="402"/>
        <v>COMPENSAR 1A DE MAYO 31-MAY-12-Personal que presta el servicio en obra</v>
      </c>
      <c r="W3250" s="53">
        <f t="shared" si="403"/>
        <v>3</v>
      </c>
      <c r="X3250">
        <f t="shared" si="404"/>
        <v>3</v>
      </c>
      <c r="Y3250">
        <f>IF(ISNA(VLOOKUP(B3250,CECOS_SIN_IDENTIFICAR!$A$2:$D$146,4,0)),"SIN CECO",IF(VLOOKUP(B3250,CECOS_SIN_IDENTIFICAR!$A$2:$D$146,4,0)=0,"SIN CECO",VLOOKUP(B3250,CECOS_SIN_IDENTIFICAR!$A$2:$D$146,4,0)))</f>
        <v>1188</v>
      </c>
      <c r="Z3250">
        <f t="shared" si="405"/>
        <v>1188</v>
      </c>
      <c r="AA3250" s="3" t="s">
        <v>114</v>
      </c>
      <c r="AB3250" t="str">
        <f t="shared" si="406"/>
        <v>d. Cumplimiento de compromisos-Personal que presta el servicio en obra</v>
      </c>
      <c r="AC3250" t="str">
        <f>VLOOKUP(AB3250,CODIFICACION_PREGUNTAS!$C$2:$D$35,2,0)</f>
        <v>PERSONAL004</v>
      </c>
    </row>
    <row r="3251" spans="1:29" x14ac:dyDescent="0.25">
      <c r="A3251" s="3">
        <f t="shared" si="407"/>
        <v>3250</v>
      </c>
      <c r="B3251" s="3" t="s">
        <v>278</v>
      </c>
      <c r="C3251" s="32">
        <v>40969</v>
      </c>
      <c r="D3251" s="3" t="s">
        <v>114</v>
      </c>
      <c r="E3251" s="3"/>
      <c r="F3251" s="3"/>
      <c r="G3251" s="2" t="s">
        <v>27</v>
      </c>
      <c r="H3251" s="3" t="s">
        <v>24</v>
      </c>
      <c r="I3251" s="3">
        <v>3</v>
      </c>
      <c r="J3251" s="3" t="s">
        <v>183</v>
      </c>
      <c r="K3251" s="3"/>
      <c r="L3251" s="3"/>
      <c r="M3251" s="3"/>
      <c r="N3251" s="3"/>
      <c r="O3251" s="3"/>
      <c r="P3251" s="3"/>
      <c r="Q3251" s="3"/>
      <c r="R3251" s="3"/>
      <c r="S3251" s="3"/>
      <c r="T3251" s="3" t="str">
        <f t="shared" si="400"/>
        <v>SIN CECO</v>
      </c>
      <c r="U3251" s="3" t="str">
        <f t="shared" si="401"/>
        <v>NO</v>
      </c>
      <c r="V3251" t="str">
        <f t="shared" si="402"/>
        <v>COMPENSAR 1A DE MAYO 31-MAY-12-Personal que presta el servicio en obra</v>
      </c>
      <c r="W3251" s="53">
        <f t="shared" si="403"/>
        <v>3</v>
      </c>
      <c r="X3251">
        <f t="shared" si="404"/>
        <v>3</v>
      </c>
      <c r="Y3251">
        <f>IF(ISNA(VLOOKUP(B3251,CECOS_SIN_IDENTIFICAR!$A$2:$D$146,4,0)),"SIN CECO",IF(VLOOKUP(B3251,CECOS_SIN_IDENTIFICAR!$A$2:$D$146,4,0)=0,"SIN CECO",VLOOKUP(B3251,CECOS_SIN_IDENTIFICAR!$A$2:$D$146,4,0)))</f>
        <v>1188</v>
      </c>
      <c r="Z3251">
        <f t="shared" si="405"/>
        <v>1188</v>
      </c>
      <c r="AA3251" s="3" t="s">
        <v>114</v>
      </c>
      <c r="AB3251" t="str">
        <f t="shared" si="406"/>
        <v>e. Proactividad en desarrollo de funciones-Personal que presta el servicio en obra</v>
      </c>
      <c r="AC3251" t="str">
        <f>VLOOKUP(AB3251,CODIFICACION_PREGUNTAS!$C$2:$D$35,2,0)</f>
        <v>PERSONAL005</v>
      </c>
    </row>
    <row r="3252" spans="1:29" x14ac:dyDescent="0.25">
      <c r="A3252" s="3">
        <f t="shared" si="407"/>
        <v>3251</v>
      </c>
      <c r="B3252" s="3" t="s">
        <v>278</v>
      </c>
      <c r="C3252" s="32">
        <v>40969</v>
      </c>
      <c r="D3252" s="3" t="s">
        <v>114</v>
      </c>
      <c r="E3252" s="3"/>
      <c r="F3252" s="3"/>
      <c r="G3252" s="2" t="s">
        <v>28</v>
      </c>
      <c r="H3252" s="2" t="s">
        <v>29</v>
      </c>
      <c r="I3252" s="3">
        <v>4</v>
      </c>
      <c r="J3252" s="3" t="s">
        <v>183</v>
      </c>
      <c r="K3252" s="3"/>
      <c r="L3252" s="3"/>
      <c r="M3252" s="3"/>
      <c r="N3252" s="3"/>
      <c r="O3252" s="3"/>
      <c r="P3252" s="3"/>
      <c r="Q3252" s="3"/>
      <c r="R3252" s="3"/>
      <c r="S3252" s="3"/>
      <c r="T3252" s="3" t="str">
        <f t="shared" si="400"/>
        <v>SIN CECO</v>
      </c>
      <c r="U3252" s="3" t="str">
        <f t="shared" si="401"/>
        <v>NO</v>
      </c>
      <c r="V3252" t="str">
        <f t="shared" si="402"/>
        <v>COMPENSAR 1A DE MAYO 31-MAY-12-Productos Asociados de PAYC (Informes, Control de presupuesto y Programación y actas)</v>
      </c>
      <c r="W3252" s="53">
        <f t="shared" si="403"/>
        <v>4</v>
      </c>
      <c r="X3252">
        <f t="shared" si="404"/>
        <v>4</v>
      </c>
      <c r="Y3252">
        <f>IF(ISNA(VLOOKUP(B3252,CECOS_SIN_IDENTIFICAR!$A$2:$D$146,4,0)),"SIN CECO",IF(VLOOKUP(B3252,CECOS_SIN_IDENTIFICAR!$A$2:$D$146,4,0)=0,"SIN CECO",VLOOKUP(B3252,CECOS_SIN_IDENTIFICAR!$A$2:$D$146,4,0)))</f>
        <v>1188</v>
      </c>
      <c r="Z3252">
        <f t="shared" si="405"/>
        <v>1188</v>
      </c>
      <c r="AA3252" s="3" t="s">
        <v>114</v>
      </c>
      <c r="AB3252" t="str">
        <f t="shared" si="406"/>
        <v>a. Calidad del Contenido-Productos Asociados de PAYC (Informes, Control de presupuesto y Programación y actas)</v>
      </c>
      <c r="AC3252" t="str">
        <f>VLOOKUP(AB3252,CODIFICACION_PREGUNTAS!$C$2:$D$35,2,0)</f>
        <v>PRODUCTOS001</v>
      </c>
    </row>
    <row r="3253" spans="1:29" x14ac:dyDescent="0.25">
      <c r="A3253" s="3">
        <f t="shared" si="407"/>
        <v>3252</v>
      </c>
      <c r="B3253" s="3" t="s">
        <v>278</v>
      </c>
      <c r="C3253" s="32">
        <v>40969</v>
      </c>
      <c r="D3253" s="3" t="s">
        <v>114</v>
      </c>
      <c r="E3253" s="3"/>
      <c r="F3253" s="3"/>
      <c r="G3253" s="2" t="s">
        <v>30</v>
      </c>
      <c r="H3253" s="2" t="s">
        <v>29</v>
      </c>
      <c r="I3253" s="3">
        <v>4</v>
      </c>
      <c r="J3253" s="3" t="s">
        <v>183</v>
      </c>
      <c r="K3253" s="3"/>
      <c r="L3253" s="3"/>
      <c r="M3253" s="3"/>
      <c r="N3253" s="3"/>
      <c r="O3253" s="3"/>
      <c r="P3253" s="3"/>
      <c r="Q3253" s="3"/>
      <c r="R3253" s="3"/>
      <c r="S3253" s="3"/>
      <c r="T3253" s="3" t="str">
        <f t="shared" si="400"/>
        <v>SIN CECO</v>
      </c>
      <c r="U3253" s="3" t="str">
        <f t="shared" si="401"/>
        <v>NO</v>
      </c>
      <c r="V3253" t="str">
        <f t="shared" si="402"/>
        <v>COMPENSAR 1A DE MAYO 31-MAY-12-Productos Asociados de PAYC (Informes, Control de presupuesto y Programación y actas)</v>
      </c>
      <c r="W3253" s="53">
        <f t="shared" si="403"/>
        <v>4</v>
      </c>
      <c r="X3253">
        <f t="shared" si="404"/>
        <v>4</v>
      </c>
      <c r="Y3253">
        <f>IF(ISNA(VLOOKUP(B3253,CECOS_SIN_IDENTIFICAR!$A$2:$D$146,4,0)),"SIN CECO",IF(VLOOKUP(B3253,CECOS_SIN_IDENTIFICAR!$A$2:$D$146,4,0)=0,"SIN CECO",VLOOKUP(B3253,CECOS_SIN_IDENTIFICAR!$A$2:$D$146,4,0)))</f>
        <v>1188</v>
      </c>
      <c r="Z3253">
        <f t="shared" si="405"/>
        <v>1188</v>
      </c>
      <c r="AA3253" s="3" t="s">
        <v>114</v>
      </c>
      <c r="AB3253" t="str">
        <f t="shared" si="406"/>
        <v>b. Claridad del Contenido-Productos Asociados de PAYC (Informes, Control de presupuesto y Programación y actas)</v>
      </c>
      <c r="AC3253" t="str">
        <f>VLOOKUP(AB3253,CODIFICACION_PREGUNTAS!$C$2:$D$35,2,0)</f>
        <v>PRODUCTOS002</v>
      </c>
    </row>
    <row r="3254" spans="1:29" x14ac:dyDescent="0.25">
      <c r="A3254" s="3">
        <f t="shared" si="407"/>
        <v>3253</v>
      </c>
      <c r="B3254" s="3" t="s">
        <v>278</v>
      </c>
      <c r="C3254" s="32">
        <v>40969</v>
      </c>
      <c r="D3254" s="3" t="s">
        <v>114</v>
      </c>
      <c r="E3254" s="3"/>
      <c r="F3254" s="3"/>
      <c r="G3254" s="2" t="s">
        <v>31</v>
      </c>
      <c r="H3254" s="2" t="s">
        <v>29</v>
      </c>
      <c r="I3254" s="3">
        <v>4</v>
      </c>
      <c r="J3254" s="3" t="s">
        <v>183</v>
      </c>
      <c r="K3254" s="3"/>
      <c r="L3254" s="3"/>
      <c r="M3254" s="3"/>
      <c r="N3254" s="3"/>
      <c r="O3254" s="3"/>
      <c r="P3254" s="3"/>
      <c r="Q3254" s="3"/>
      <c r="R3254" s="3"/>
      <c r="S3254" s="3"/>
      <c r="T3254" s="3" t="str">
        <f t="shared" si="400"/>
        <v>SIN CECO</v>
      </c>
      <c r="U3254" s="3" t="str">
        <f t="shared" si="401"/>
        <v>NO</v>
      </c>
      <c r="V3254" t="str">
        <f t="shared" si="402"/>
        <v>COMPENSAR 1A DE MAYO 31-MAY-12-Productos Asociados de PAYC (Informes, Control de presupuesto y Programación y actas)</v>
      </c>
      <c r="W3254" s="53">
        <f t="shared" si="403"/>
        <v>4</v>
      </c>
      <c r="X3254">
        <f t="shared" si="404"/>
        <v>4</v>
      </c>
      <c r="Y3254">
        <f>IF(ISNA(VLOOKUP(B3254,CECOS_SIN_IDENTIFICAR!$A$2:$D$146,4,0)),"SIN CECO",IF(VLOOKUP(B3254,CECOS_SIN_IDENTIFICAR!$A$2:$D$146,4,0)=0,"SIN CECO",VLOOKUP(B3254,CECOS_SIN_IDENTIFICAR!$A$2:$D$146,4,0)))</f>
        <v>1188</v>
      </c>
      <c r="Z3254">
        <f t="shared" si="405"/>
        <v>1188</v>
      </c>
      <c r="AA3254" s="3" t="s">
        <v>114</v>
      </c>
      <c r="AB3254" t="str">
        <f t="shared" si="406"/>
        <v>c. Oportunidad en la entrega-Productos Asociados de PAYC (Informes, Control de presupuesto y Programación y actas)</v>
      </c>
      <c r="AC3254" t="str">
        <f>VLOOKUP(AB3254,CODIFICACION_PREGUNTAS!$C$2:$D$35,2,0)</f>
        <v>PRODUCTOS003</v>
      </c>
    </row>
    <row r="3255" spans="1:29" x14ac:dyDescent="0.25">
      <c r="A3255" s="3">
        <f t="shared" si="407"/>
        <v>3254</v>
      </c>
      <c r="B3255" s="3" t="s">
        <v>278</v>
      </c>
      <c r="C3255" s="32">
        <v>40969</v>
      </c>
      <c r="D3255" s="3" t="s">
        <v>114</v>
      </c>
      <c r="E3255" s="3"/>
      <c r="F3255" s="3"/>
      <c r="G3255" s="2" t="s">
        <v>32</v>
      </c>
      <c r="H3255" s="2" t="s">
        <v>29</v>
      </c>
      <c r="I3255" s="3">
        <v>4</v>
      </c>
      <c r="J3255" s="3" t="s">
        <v>183</v>
      </c>
      <c r="K3255" s="3"/>
      <c r="L3255" s="3"/>
      <c r="M3255" s="3"/>
      <c r="N3255" s="3"/>
      <c r="O3255" s="3"/>
      <c r="P3255" s="3"/>
      <c r="Q3255" s="3"/>
      <c r="R3255" s="3"/>
      <c r="S3255" s="3"/>
      <c r="T3255" s="3" t="str">
        <f t="shared" si="400"/>
        <v>SIN CECO</v>
      </c>
      <c r="U3255" s="3" t="str">
        <f t="shared" si="401"/>
        <v>NO</v>
      </c>
      <c r="V3255" t="str">
        <f t="shared" si="402"/>
        <v>COMPENSAR 1A DE MAYO 31-MAY-12-Productos Asociados de PAYC (Informes, Control de presupuesto y Programación y actas)</v>
      </c>
      <c r="W3255" s="53">
        <f t="shared" si="403"/>
        <v>4</v>
      </c>
      <c r="X3255">
        <f t="shared" si="404"/>
        <v>4</v>
      </c>
      <c r="Y3255">
        <f>IF(ISNA(VLOOKUP(B3255,CECOS_SIN_IDENTIFICAR!$A$2:$D$146,4,0)),"SIN CECO",IF(VLOOKUP(B3255,CECOS_SIN_IDENTIFICAR!$A$2:$D$146,4,0)=0,"SIN CECO",VLOOKUP(B3255,CECOS_SIN_IDENTIFICAR!$A$2:$D$146,4,0)))</f>
        <v>1188</v>
      </c>
      <c r="Z3255">
        <f t="shared" si="405"/>
        <v>1188</v>
      </c>
      <c r="AA3255" s="3" t="s">
        <v>114</v>
      </c>
      <c r="AB3255" t="str">
        <f t="shared" si="406"/>
        <v>d. Precisión de la información-Productos Asociados de PAYC (Informes, Control de presupuesto y Programación y actas)</v>
      </c>
      <c r="AC3255" t="str">
        <f>VLOOKUP(AB3255,CODIFICACION_PREGUNTAS!$C$2:$D$35,2,0)</f>
        <v>PRODUCTOS004</v>
      </c>
    </row>
    <row r="3256" spans="1:29" x14ac:dyDescent="0.25">
      <c r="A3256" s="3">
        <f t="shared" si="407"/>
        <v>3255</v>
      </c>
      <c r="B3256" s="3" t="s">
        <v>278</v>
      </c>
      <c r="C3256" s="32">
        <v>40969</v>
      </c>
      <c r="D3256" s="3" t="s">
        <v>114</v>
      </c>
      <c r="E3256" s="3"/>
      <c r="F3256" s="3"/>
      <c r="G3256" s="2" t="s">
        <v>33</v>
      </c>
      <c r="H3256" s="2" t="s">
        <v>29</v>
      </c>
      <c r="I3256" s="3">
        <v>4</v>
      </c>
      <c r="J3256" s="3" t="s">
        <v>183</v>
      </c>
      <c r="K3256" s="3"/>
      <c r="L3256" s="3"/>
      <c r="M3256" s="3"/>
      <c r="N3256" s="3"/>
      <c r="O3256" s="3"/>
      <c r="P3256" s="3"/>
      <c r="Q3256" s="3"/>
      <c r="R3256" s="3"/>
      <c r="S3256" s="3"/>
      <c r="T3256" s="3" t="str">
        <f t="shared" si="400"/>
        <v>SIN CECO</v>
      </c>
      <c r="U3256" s="3" t="str">
        <f t="shared" si="401"/>
        <v>NO</v>
      </c>
      <c r="V3256" t="str">
        <f t="shared" si="402"/>
        <v>COMPENSAR 1A DE MAYO 31-MAY-12-Productos Asociados de PAYC (Informes, Control de presupuesto y Programación y actas)</v>
      </c>
      <c r="W3256" s="53">
        <f t="shared" si="403"/>
        <v>4</v>
      </c>
      <c r="X3256">
        <f t="shared" si="404"/>
        <v>4</v>
      </c>
      <c r="Y3256">
        <f>IF(ISNA(VLOOKUP(B3256,CECOS_SIN_IDENTIFICAR!$A$2:$D$146,4,0)),"SIN CECO",IF(VLOOKUP(B3256,CECOS_SIN_IDENTIFICAR!$A$2:$D$146,4,0)=0,"SIN CECO",VLOOKUP(B3256,CECOS_SIN_IDENTIFICAR!$A$2:$D$146,4,0)))</f>
        <v>1188</v>
      </c>
      <c r="Z3256">
        <f t="shared" si="405"/>
        <v>1188</v>
      </c>
      <c r="AA3256" s="3" t="s">
        <v>114</v>
      </c>
      <c r="AB3256" t="str">
        <f t="shared" si="406"/>
        <v>e. Diagramación-Productos Asociados de PAYC (Informes, Control de presupuesto y Programación y actas)</v>
      </c>
      <c r="AC3256" t="str">
        <f>VLOOKUP(AB3256,CODIFICACION_PREGUNTAS!$C$2:$D$35,2,0)</f>
        <v>PRODUCTOS005</v>
      </c>
    </row>
    <row r="3257" spans="1:29" x14ac:dyDescent="0.25">
      <c r="A3257" s="3">
        <f t="shared" si="407"/>
        <v>3256</v>
      </c>
      <c r="B3257" s="3" t="s">
        <v>278</v>
      </c>
      <c r="C3257" s="32">
        <v>40969</v>
      </c>
      <c r="D3257" s="3" t="s">
        <v>114</v>
      </c>
      <c r="E3257" s="3"/>
      <c r="F3257" s="3"/>
      <c r="G3257" s="2" t="s">
        <v>34</v>
      </c>
      <c r="H3257" s="2" t="s">
        <v>35</v>
      </c>
      <c r="I3257" s="3">
        <v>4</v>
      </c>
      <c r="J3257" s="3" t="s">
        <v>183</v>
      </c>
      <c r="K3257" s="3"/>
      <c r="L3257" s="3"/>
      <c r="M3257" s="3"/>
      <c r="N3257" s="3"/>
      <c r="O3257" s="3"/>
      <c r="P3257" s="3"/>
      <c r="Q3257" s="3"/>
      <c r="R3257" s="3"/>
      <c r="S3257" s="3"/>
      <c r="T3257" s="3" t="str">
        <f t="shared" si="400"/>
        <v>SIN CECO</v>
      </c>
      <c r="U3257" s="3" t="str">
        <f t="shared" si="401"/>
        <v>NO</v>
      </c>
      <c r="V3257" t="str">
        <f t="shared" si="402"/>
        <v>COMPENSAR 1A DE MAYO 31-MAY-12-Compromisos Pactados</v>
      </c>
      <c r="W3257" s="53">
        <f t="shared" si="403"/>
        <v>4</v>
      </c>
      <c r="X3257">
        <f t="shared" si="404"/>
        <v>4</v>
      </c>
      <c r="Y3257">
        <f>IF(ISNA(VLOOKUP(B3257,CECOS_SIN_IDENTIFICAR!$A$2:$D$146,4,0)),"SIN CECO",IF(VLOOKUP(B3257,CECOS_SIN_IDENTIFICAR!$A$2:$D$146,4,0)=0,"SIN CECO",VLOOKUP(B3257,CECOS_SIN_IDENTIFICAR!$A$2:$D$146,4,0)))</f>
        <v>1188</v>
      </c>
      <c r="Z3257">
        <f t="shared" si="405"/>
        <v>1188</v>
      </c>
      <c r="AA3257" s="3" t="s">
        <v>114</v>
      </c>
      <c r="AB3257" t="str">
        <f t="shared" si="406"/>
        <v>a. Cumplimiento-Compromisos Pactados</v>
      </c>
      <c r="AC3257" t="str">
        <f>VLOOKUP(AB3257,CODIFICACION_PREGUNTAS!$C$2:$D$35,2,0)</f>
        <v>COMPROMISOS001</v>
      </c>
    </row>
    <row r="3258" spans="1:29" x14ac:dyDescent="0.25">
      <c r="A3258" s="3">
        <f t="shared" si="407"/>
        <v>3257</v>
      </c>
      <c r="B3258" s="3" t="s">
        <v>278</v>
      </c>
      <c r="C3258" s="32">
        <v>40969</v>
      </c>
      <c r="D3258" s="3" t="s">
        <v>114</v>
      </c>
      <c r="E3258" s="3"/>
      <c r="F3258" s="3"/>
      <c r="G3258" s="2" t="s">
        <v>36</v>
      </c>
      <c r="H3258" s="2" t="s">
        <v>35</v>
      </c>
      <c r="I3258" s="3">
        <v>4</v>
      </c>
      <c r="J3258" s="3" t="s">
        <v>183</v>
      </c>
      <c r="K3258" s="3"/>
      <c r="L3258" s="3"/>
      <c r="M3258" s="3"/>
      <c r="N3258" s="3"/>
      <c r="O3258" s="3"/>
      <c r="P3258" s="3"/>
      <c r="Q3258" s="3"/>
      <c r="R3258" s="3"/>
      <c r="S3258" s="3"/>
      <c r="T3258" s="3" t="str">
        <f t="shared" si="400"/>
        <v>SIN CECO</v>
      </c>
      <c r="U3258" s="3" t="str">
        <f t="shared" si="401"/>
        <v>NO</v>
      </c>
      <c r="V3258" t="str">
        <f t="shared" si="402"/>
        <v>COMPENSAR 1A DE MAYO 31-MAY-12-Compromisos Pactados</v>
      </c>
      <c r="W3258" s="53">
        <f t="shared" si="403"/>
        <v>4</v>
      </c>
      <c r="X3258">
        <f t="shared" si="404"/>
        <v>4</v>
      </c>
      <c r="Y3258">
        <f>IF(ISNA(VLOOKUP(B3258,CECOS_SIN_IDENTIFICAR!$A$2:$D$146,4,0)),"SIN CECO",IF(VLOOKUP(B3258,CECOS_SIN_IDENTIFICAR!$A$2:$D$146,4,0)=0,"SIN CECO",VLOOKUP(B3258,CECOS_SIN_IDENTIFICAR!$A$2:$D$146,4,0)))</f>
        <v>1188</v>
      </c>
      <c r="Z3258">
        <f t="shared" si="405"/>
        <v>1188</v>
      </c>
      <c r="AA3258" s="3" t="s">
        <v>114</v>
      </c>
      <c r="AB3258" t="str">
        <f t="shared" si="406"/>
        <v>b. Satisface expectativas-Compromisos Pactados</v>
      </c>
      <c r="AC3258" t="str">
        <f>VLOOKUP(AB3258,CODIFICACION_PREGUNTAS!$C$2:$D$35,2,0)</f>
        <v>COMPROMISOS002</v>
      </c>
    </row>
    <row r="3259" spans="1:29" x14ac:dyDescent="0.25">
      <c r="A3259" s="3">
        <f t="shared" si="407"/>
        <v>3258</v>
      </c>
      <c r="B3259" s="3" t="s">
        <v>278</v>
      </c>
      <c r="C3259" s="32">
        <v>40969</v>
      </c>
      <c r="D3259" s="3" t="s">
        <v>114</v>
      </c>
      <c r="E3259" s="3"/>
      <c r="F3259" s="3"/>
      <c r="G3259" s="2" t="s">
        <v>37</v>
      </c>
      <c r="H3259" s="2" t="s">
        <v>35</v>
      </c>
      <c r="I3259" s="3">
        <v>4</v>
      </c>
      <c r="J3259" s="3" t="s">
        <v>183</v>
      </c>
      <c r="K3259" s="3"/>
      <c r="L3259" s="3"/>
      <c r="M3259" s="3"/>
      <c r="N3259" s="3"/>
      <c r="O3259" s="3"/>
      <c r="P3259" s="3"/>
      <c r="Q3259" s="3"/>
      <c r="R3259" s="3"/>
      <c r="S3259" s="3"/>
      <c r="T3259" s="3" t="str">
        <f t="shared" si="400"/>
        <v>SIN CECO</v>
      </c>
      <c r="U3259" s="3" t="str">
        <f t="shared" si="401"/>
        <v>NO</v>
      </c>
      <c r="V3259" t="str">
        <f t="shared" si="402"/>
        <v>COMPENSAR 1A DE MAYO 31-MAY-12-Compromisos Pactados</v>
      </c>
      <c r="W3259" s="53">
        <f t="shared" si="403"/>
        <v>4</v>
      </c>
      <c r="X3259">
        <f t="shared" si="404"/>
        <v>4</v>
      </c>
      <c r="Y3259">
        <f>IF(ISNA(VLOOKUP(B3259,CECOS_SIN_IDENTIFICAR!$A$2:$D$146,4,0)),"SIN CECO",IF(VLOOKUP(B3259,CECOS_SIN_IDENTIFICAR!$A$2:$D$146,4,0)=0,"SIN CECO",VLOOKUP(B3259,CECOS_SIN_IDENTIFICAR!$A$2:$D$146,4,0)))</f>
        <v>1188</v>
      </c>
      <c r="Z3259">
        <f t="shared" si="405"/>
        <v>1188</v>
      </c>
      <c r="AA3259" s="3" t="s">
        <v>114</v>
      </c>
      <c r="AB3259" t="str">
        <f t="shared" si="406"/>
        <v>c. Calidad de la Información suministrada-Compromisos Pactados</v>
      </c>
      <c r="AC3259" t="str">
        <f>VLOOKUP(AB3259,CODIFICACION_PREGUNTAS!$C$2:$D$35,2,0)</f>
        <v>COMPROMISOS003</v>
      </c>
    </row>
    <row r="3260" spans="1:29" x14ac:dyDescent="0.25">
      <c r="A3260" s="3">
        <f t="shared" si="407"/>
        <v>3259</v>
      </c>
      <c r="B3260" s="3" t="s">
        <v>278</v>
      </c>
      <c r="C3260" s="32">
        <v>40969</v>
      </c>
      <c r="D3260" s="3" t="s">
        <v>114</v>
      </c>
      <c r="E3260" s="3"/>
      <c r="F3260" s="3"/>
      <c r="G3260" s="2" t="s">
        <v>38</v>
      </c>
      <c r="H3260" s="2" t="s">
        <v>35</v>
      </c>
      <c r="I3260" s="3">
        <v>3</v>
      </c>
      <c r="J3260" s="3" t="s">
        <v>183</v>
      </c>
      <c r="K3260" s="3"/>
      <c r="L3260" s="3"/>
      <c r="M3260" s="3"/>
      <c r="N3260" s="3"/>
      <c r="O3260" s="3"/>
      <c r="P3260" s="3"/>
      <c r="Q3260" s="3"/>
      <c r="R3260" s="3"/>
      <c r="S3260" s="3"/>
      <c r="T3260" s="3" t="str">
        <f t="shared" si="400"/>
        <v>SIN CECO</v>
      </c>
      <c r="U3260" s="3" t="str">
        <f t="shared" si="401"/>
        <v>NO</v>
      </c>
      <c r="V3260" t="str">
        <f t="shared" si="402"/>
        <v>COMPENSAR 1A DE MAYO 31-MAY-12-Compromisos Pactados</v>
      </c>
      <c r="W3260" s="53">
        <f t="shared" si="403"/>
        <v>3</v>
      </c>
      <c r="X3260">
        <f t="shared" si="404"/>
        <v>3</v>
      </c>
      <c r="Y3260">
        <f>IF(ISNA(VLOOKUP(B3260,CECOS_SIN_IDENTIFICAR!$A$2:$D$146,4,0)),"SIN CECO",IF(VLOOKUP(B3260,CECOS_SIN_IDENTIFICAR!$A$2:$D$146,4,0)=0,"SIN CECO",VLOOKUP(B3260,CECOS_SIN_IDENTIFICAR!$A$2:$D$146,4,0)))</f>
        <v>1188</v>
      </c>
      <c r="Z3260">
        <f t="shared" si="405"/>
        <v>1188</v>
      </c>
      <c r="AA3260" s="3" t="s">
        <v>114</v>
      </c>
      <c r="AB3260" t="str">
        <f t="shared" si="406"/>
        <v>d. Disposición del personal de PAYC a las solicitudes del cliente-Compromisos Pactados</v>
      </c>
      <c r="AC3260" t="str">
        <f>VLOOKUP(AB3260,CODIFICACION_PREGUNTAS!$C$2:$D$35,2,0)</f>
        <v>COMPROMISOS004</v>
      </c>
    </row>
    <row r="3261" spans="1:29" x14ac:dyDescent="0.25">
      <c r="A3261" s="3">
        <f t="shared" si="407"/>
        <v>3260</v>
      </c>
      <c r="B3261" s="3" t="s">
        <v>278</v>
      </c>
      <c r="C3261" s="32">
        <v>40969</v>
      </c>
      <c r="D3261" s="3" t="s">
        <v>114</v>
      </c>
      <c r="E3261" s="3"/>
      <c r="F3261" s="3"/>
      <c r="G3261" s="2" t="s">
        <v>39</v>
      </c>
      <c r="H3261" s="2" t="s">
        <v>35</v>
      </c>
      <c r="I3261" s="3">
        <v>4</v>
      </c>
      <c r="J3261" s="3" t="s">
        <v>183</v>
      </c>
      <c r="K3261" s="3"/>
      <c r="L3261" s="3"/>
      <c r="M3261" s="3"/>
      <c r="N3261" s="3"/>
      <c r="O3261" s="3"/>
      <c r="P3261" s="3"/>
      <c r="Q3261" s="3"/>
      <c r="R3261" s="3"/>
      <c r="S3261" s="3"/>
      <c r="T3261" s="3" t="str">
        <f t="shared" si="400"/>
        <v>SIN CECO</v>
      </c>
      <c r="U3261" s="3" t="str">
        <f t="shared" si="401"/>
        <v>NO</v>
      </c>
      <c r="V3261" t="str">
        <f t="shared" si="402"/>
        <v>COMPENSAR 1A DE MAYO 31-MAY-12-Compromisos Pactados</v>
      </c>
      <c r="W3261" s="53">
        <f t="shared" si="403"/>
        <v>4</v>
      </c>
      <c r="X3261">
        <f t="shared" si="404"/>
        <v>4</v>
      </c>
      <c r="Y3261">
        <f>IF(ISNA(VLOOKUP(B3261,CECOS_SIN_IDENTIFICAR!$A$2:$D$146,4,0)),"SIN CECO",IF(VLOOKUP(B3261,CECOS_SIN_IDENTIFICAR!$A$2:$D$146,4,0)=0,"SIN CECO",VLOOKUP(B3261,CECOS_SIN_IDENTIFICAR!$A$2:$D$146,4,0)))</f>
        <v>1188</v>
      </c>
      <c r="Z3261">
        <f t="shared" si="405"/>
        <v>1188</v>
      </c>
      <c r="AA3261" s="3" t="s">
        <v>114</v>
      </c>
      <c r="AB3261" t="str">
        <f t="shared" si="406"/>
        <v>e. Coherencia entre lo solicitado y lo entregado-Compromisos Pactados</v>
      </c>
      <c r="AC3261" t="str">
        <f>VLOOKUP(AB3261,CODIFICACION_PREGUNTAS!$C$2:$D$35,2,0)</f>
        <v>COMPROMISOS005</v>
      </c>
    </row>
    <row r="3262" spans="1:29" x14ac:dyDescent="0.25">
      <c r="A3262" s="3">
        <f t="shared" si="407"/>
        <v>3261</v>
      </c>
      <c r="B3262" s="3" t="s">
        <v>278</v>
      </c>
      <c r="C3262" s="32">
        <v>40969</v>
      </c>
      <c r="D3262" s="3" t="s">
        <v>114</v>
      </c>
      <c r="E3262" s="3"/>
      <c r="F3262" s="3"/>
      <c r="G3262" s="2" t="s">
        <v>40</v>
      </c>
      <c r="H3262" s="2" t="s">
        <v>40</v>
      </c>
      <c r="I3262" s="3">
        <v>4</v>
      </c>
      <c r="J3262" s="3" t="s">
        <v>183</v>
      </c>
      <c r="K3262" s="3"/>
      <c r="L3262" s="3"/>
      <c r="M3262" s="3"/>
      <c r="N3262" s="3"/>
      <c r="O3262" s="3"/>
      <c r="P3262" s="3"/>
      <c r="Q3262" s="3"/>
      <c r="R3262" s="3"/>
      <c r="S3262" s="3"/>
      <c r="T3262" s="3" t="str">
        <f t="shared" si="400"/>
        <v>SIN CECO</v>
      </c>
      <c r="U3262" s="3" t="str">
        <f t="shared" si="401"/>
        <v>NO</v>
      </c>
      <c r="V3262" t="str">
        <f t="shared" si="402"/>
        <v>COMPENSAR 1A DE MAYO 31-MAY-12-Grado de Satisfacción con el Servicio Prestado</v>
      </c>
      <c r="W3262" s="53">
        <f t="shared" si="403"/>
        <v>4</v>
      </c>
      <c r="X3262">
        <f t="shared" si="404"/>
        <v>4</v>
      </c>
      <c r="Y3262">
        <f>IF(ISNA(VLOOKUP(B3262,CECOS_SIN_IDENTIFICAR!$A$2:$D$146,4,0)),"SIN CECO",IF(VLOOKUP(B3262,CECOS_SIN_IDENTIFICAR!$A$2:$D$146,4,0)=0,"SIN CECO",VLOOKUP(B3262,CECOS_SIN_IDENTIFICAR!$A$2:$D$146,4,0)))</f>
        <v>1188</v>
      </c>
      <c r="Z3262">
        <f t="shared" si="405"/>
        <v>1188</v>
      </c>
      <c r="AA3262" s="3" t="s">
        <v>114</v>
      </c>
      <c r="AB3262" t="str">
        <f t="shared" si="406"/>
        <v>Grado de Satisfacción con el Servicio Prestado-Grado de Satisfacción con el Servicio Prestado</v>
      </c>
      <c r="AC3262" t="str">
        <f>VLOOKUP(AB3262,CODIFICACION_PREGUNTAS!$C$2:$D$35,2,0)</f>
        <v>SATISFACCION001</v>
      </c>
    </row>
    <row r="3263" spans="1:29" x14ac:dyDescent="0.25">
      <c r="A3263" s="3">
        <f t="shared" si="407"/>
        <v>3262</v>
      </c>
      <c r="B3263" s="3" t="s">
        <v>278</v>
      </c>
      <c r="C3263" s="32">
        <v>40969</v>
      </c>
      <c r="D3263" s="3" t="s">
        <v>114</v>
      </c>
      <c r="E3263" s="3"/>
      <c r="F3263" s="3"/>
      <c r="G3263" s="2" t="s">
        <v>41</v>
      </c>
      <c r="H3263" s="2" t="s">
        <v>41</v>
      </c>
      <c r="I3263" s="3">
        <v>4</v>
      </c>
      <c r="J3263" s="3" t="s">
        <v>183</v>
      </c>
      <c r="K3263" s="3"/>
      <c r="L3263" s="3"/>
      <c r="M3263" s="3"/>
      <c r="N3263" s="3"/>
      <c r="O3263" s="3"/>
      <c r="P3263" s="3"/>
      <c r="Q3263" s="3"/>
      <c r="R3263" s="3"/>
      <c r="S3263" s="3"/>
      <c r="T3263" s="3" t="str">
        <f t="shared" si="400"/>
        <v>SIN CECO</v>
      </c>
      <c r="U3263" s="3" t="str">
        <f t="shared" si="401"/>
        <v>NO</v>
      </c>
      <c r="V3263" t="str">
        <f t="shared" si="402"/>
        <v>COMPENSAR 1A DE MAYO 31-MAY-12-Posibilidad de Volver a Contratar con PAYC</v>
      </c>
      <c r="W3263" s="53">
        <f t="shared" si="403"/>
        <v>4</v>
      </c>
      <c r="X3263">
        <f t="shared" si="404"/>
        <v>4</v>
      </c>
      <c r="Y3263">
        <f>IF(ISNA(VLOOKUP(B3263,CECOS_SIN_IDENTIFICAR!$A$2:$D$146,4,0)),"SIN CECO",IF(VLOOKUP(B3263,CECOS_SIN_IDENTIFICAR!$A$2:$D$146,4,0)=0,"SIN CECO",VLOOKUP(B3263,CECOS_SIN_IDENTIFICAR!$A$2:$D$146,4,0)))</f>
        <v>1188</v>
      </c>
      <c r="Z3263">
        <f t="shared" si="405"/>
        <v>1188</v>
      </c>
      <c r="AA3263" s="3" t="s">
        <v>114</v>
      </c>
      <c r="AB3263" t="str">
        <f t="shared" si="406"/>
        <v>Posibilidad de Volver a Contratar con PAYC-Posibilidad de Volver a Contratar con PAYC</v>
      </c>
      <c r="AC3263" t="str">
        <f>VLOOKUP(AB3263,CODIFICACION_PREGUNTAS!$C$2:$D$35,2,0)</f>
        <v>VOLVER001</v>
      </c>
    </row>
    <row r="3264" spans="1:29" x14ac:dyDescent="0.25">
      <c r="A3264" s="3">
        <f t="shared" si="407"/>
        <v>3263</v>
      </c>
      <c r="B3264" s="3" t="s">
        <v>278</v>
      </c>
      <c r="C3264" s="32">
        <v>40969</v>
      </c>
      <c r="D3264" s="3" t="s">
        <v>114</v>
      </c>
      <c r="E3264" s="3"/>
      <c r="F3264" s="3"/>
      <c r="G3264" s="2" t="s">
        <v>42</v>
      </c>
      <c r="H3264" s="6" t="s">
        <v>43</v>
      </c>
      <c r="I3264" s="3" t="s">
        <v>813</v>
      </c>
      <c r="J3264" s="3" t="s">
        <v>183</v>
      </c>
      <c r="K3264" s="3" t="s">
        <v>597</v>
      </c>
      <c r="L3264" s="3" t="s">
        <v>598</v>
      </c>
      <c r="M3264" s="3"/>
      <c r="N3264" s="3"/>
      <c r="O3264" s="3"/>
      <c r="P3264" s="3"/>
      <c r="Q3264" s="3"/>
      <c r="R3264" s="3"/>
      <c r="S3264" s="3"/>
      <c r="T3264" s="3" t="str">
        <f t="shared" si="400"/>
        <v>SIN CECO</v>
      </c>
      <c r="U3264" s="3" t="str">
        <f t="shared" si="401"/>
        <v>NO</v>
      </c>
      <c r="V3264" t="str">
        <f t="shared" si="402"/>
        <v>COMPENSAR 1A DE MAYO 31-MAY-12-Fortalezas PAYC</v>
      </c>
      <c r="W3264" s="53" t="str">
        <f t="shared" si="403"/>
        <v>Experiencia en el área técnica-Experiencia en el administrativa por parte de los coordinadores-</v>
      </c>
      <c r="X3264">
        <f t="shared" si="404"/>
        <v>0</v>
      </c>
      <c r="Y3264">
        <f>IF(ISNA(VLOOKUP(B3264,CECOS_SIN_IDENTIFICAR!$A$2:$D$146,4,0)),"SIN CECO",IF(VLOOKUP(B3264,CECOS_SIN_IDENTIFICAR!$A$2:$D$146,4,0)=0,"SIN CECO",VLOOKUP(B3264,CECOS_SIN_IDENTIFICAR!$A$2:$D$146,4,0)))</f>
        <v>1188</v>
      </c>
      <c r="Z3264">
        <f t="shared" si="405"/>
        <v>1188</v>
      </c>
      <c r="AA3264" s="3" t="s">
        <v>114</v>
      </c>
      <c r="AB3264" t="str">
        <f t="shared" si="406"/>
        <v>Principales fortalezas en el servicio que presta PAYC-Fortalezas PAYC</v>
      </c>
      <c r="AC3264" t="str">
        <f>VLOOKUP(AB3264,CODIFICACION_PREGUNTAS!$C$2:$D$35,2,0)</f>
        <v>FORT001</v>
      </c>
    </row>
    <row r="3265" spans="1:29" x14ac:dyDescent="0.25">
      <c r="A3265" s="3">
        <f t="shared" si="407"/>
        <v>3264</v>
      </c>
      <c r="B3265" s="3" t="s">
        <v>278</v>
      </c>
      <c r="C3265" s="32">
        <v>40969</v>
      </c>
      <c r="D3265" s="3" t="s">
        <v>114</v>
      </c>
      <c r="E3265" s="3"/>
      <c r="F3265" s="3"/>
      <c r="G3265" s="2" t="s">
        <v>44</v>
      </c>
      <c r="H3265" s="6" t="s">
        <v>45</v>
      </c>
      <c r="I3265" s="3" t="s">
        <v>299</v>
      </c>
      <c r="J3265" s="3" t="s">
        <v>183</v>
      </c>
      <c r="K3265" s="3" t="s">
        <v>622</v>
      </c>
      <c r="L3265" s="3" t="s">
        <v>599</v>
      </c>
      <c r="M3265" s="3" t="s">
        <v>600</v>
      </c>
      <c r="N3265" s="3"/>
      <c r="O3265" s="3"/>
      <c r="P3265" s="3"/>
      <c r="Q3265" s="3"/>
      <c r="R3265" s="3"/>
      <c r="S3265" s="3"/>
      <c r="T3265" s="3" t="str">
        <f t="shared" si="400"/>
        <v>SIN CECO</v>
      </c>
      <c r="U3265" s="3" t="str">
        <f t="shared" si="401"/>
        <v>NO</v>
      </c>
      <c r="V3265" t="str">
        <f t="shared" si="402"/>
        <v>COMPENSAR 1A DE MAYO 31-MAY-12-Debilidades PAYC</v>
      </c>
      <c r="W3265" s="53" t="str">
        <f t="shared" si="403"/>
        <v>Falta de experiencia, compromiso y diligencia por parte del personal de obra-</v>
      </c>
      <c r="X3265">
        <f t="shared" si="404"/>
        <v>0</v>
      </c>
      <c r="Y3265">
        <f>IF(ISNA(VLOOKUP(B3265,CECOS_SIN_IDENTIFICAR!$A$2:$D$146,4,0)),"SIN CECO",IF(VLOOKUP(B3265,CECOS_SIN_IDENTIFICAR!$A$2:$D$146,4,0)=0,"SIN CECO",VLOOKUP(B3265,CECOS_SIN_IDENTIFICAR!$A$2:$D$146,4,0)))</f>
        <v>1188</v>
      </c>
      <c r="Z3265">
        <f t="shared" si="405"/>
        <v>1188</v>
      </c>
      <c r="AA3265" s="3" t="s">
        <v>114</v>
      </c>
      <c r="AB3265" t="str">
        <f t="shared" si="406"/>
        <v>Principales debilidades en el servicio que presta PAYC-Debilidades PAYC</v>
      </c>
      <c r="AC3265" t="str">
        <f>VLOOKUP(AB3265,CODIFICACION_PREGUNTAS!$C$2:$D$35,2,0)</f>
        <v>DEB001</v>
      </c>
    </row>
    <row r="3266" spans="1:29" x14ac:dyDescent="0.25">
      <c r="A3266" s="3">
        <f t="shared" si="407"/>
        <v>3265</v>
      </c>
      <c r="B3266" s="3" t="s">
        <v>279</v>
      </c>
      <c r="C3266" s="32">
        <v>40969</v>
      </c>
      <c r="D3266" s="3" t="s">
        <v>114</v>
      </c>
      <c r="E3266" s="3"/>
      <c r="F3266" s="3"/>
      <c r="G3266" s="2" t="s">
        <v>5</v>
      </c>
      <c r="H3266" s="3" t="s">
        <v>6</v>
      </c>
      <c r="I3266" s="3">
        <v>5</v>
      </c>
      <c r="J3266" s="3" t="s">
        <v>183</v>
      </c>
      <c r="K3266" s="3"/>
      <c r="L3266" s="3"/>
      <c r="M3266" s="3"/>
      <c r="N3266" s="3"/>
      <c r="O3266" s="3"/>
      <c r="P3266" s="3"/>
      <c r="Q3266" s="3"/>
      <c r="R3266" s="3"/>
      <c r="S3266" s="3"/>
      <c r="T3266" s="3" t="str">
        <f t="shared" si="400"/>
        <v>SIN CECO</v>
      </c>
      <c r="U3266" s="3" t="str">
        <f t="shared" si="401"/>
        <v>NO</v>
      </c>
      <c r="V3266" t="str">
        <f t="shared" si="402"/>
        <v>COUNTRY MEDICAL CENTER 29-MAY-12-Soporte Técnico</v>
      </c>
      <c r="W3266" s="53">
        <f t="shared" si="403"/>
        <v>5</v>
      </c>
      <c r="X3266">
        <f t="shared" si="404"/>
        <v>5</v>
      </c>
      <c r="Y3266">
        <f>IF(ISNA(VLOOKUP(B3266,CECOS_SIN_IDENTIFICAR!$A$2:$D$146,4,0)),"SIN CECO",IF(VLOOKUP(B3266,CECOS_SIN_IDENTIFICAR!$A$2:$D$146,4,0)=0,"SIN CECO",VLOOKUP(B3266,CECOS_SIN_IDENTIFICAR!$A$2:$D$146,4,0)))</f>
        <v>1265</v>
      </c>
      <c r="Z3266">
        <f t="shared" si="405"/>
        <v>1265</v>
      </c>
      <c r="AA3266" s="3" t="s">
        <v>114</v>
      </c>
      <c r="AB3266" t="str">
        <f t="shared" si="406"/>
        <v>a. Conocimiento específico de temas aplicables al proyecto-Soporte Técnico</v>
      </c>
      <c r="AC3266" t="str">
        <f>VLOOKUP(AB3266,CODIFICACION_PREGUNTAS!$C$2:$D$35,2,0)</f>
        <v>SOPORTE_TEC001</v>
      </c>
    </row>
    <row r="3267" spans="1:29" x14ac:dyDescent="0.25">
      <c r="A3267" s="3">
        <f t="shared" si="407"/>
        <v>3266</v>
      </c>
      <c r="B3267" s="3" t="s">
        <v>279</v>
      </c>
      <c r="C3267" s="32">
        <v>40969</v>
      </c>
      <c r="D3267" s="3" t="s">
        <v>114</v>
      </c>
      <c r="E3267" s="3"/>
      <c r="F3267" s="3"/>
      <c r="G3267" s="2" t="s">
        <v>7</v>
      </c>
      <c r="H3267" s="3" t="s">
        <v>6</v>
      </c>
      <c r="I3267" s="3">
        <v>5</v>
      </c>
      <c r="J3267" s="3" t="s">
        <v>183</v>
      </c>
      <c r="K3267" s="3"/>
      <c r="L3267" s="3"/>
      <c r="M3267" s="3"/>
      <c r="N3267" s="3"/>
      <c r="O3267" s="3"/>
      <c r="P3267" s="3"/>
      <c r="Q3267" s="3"/>
      <c r="R3267" s="3"/>
      <c r="S3267" s="3"/>
      <c r="T3267" s="3" t="str">
        <f t="shared" ref="T3267:T3330" si="408">IF(U3267="NO","SIN CECO",LEFT(B3267,4)+0)</f>
        <v>SIN CECO</v>
      </c>
      <c r="U3267" s="3" t="str">
        <f t="shared" ref="U3267:U3330" si="409">IF(ISNUMBER(LEFT(B3267,4)+0),"SI","NO")</f>
        <v>NO</v>
      </c>
      <c r="V3267" t="str">
        <f t="shared" ref="V3267:V3330" si="410">CONCATENATE(B3267,"-",H3267)</f>
        <v>COUNTRY MEDICAL CENTER 29-MAY-12-Soporte Técnico</v>
      </c>
      <c r="W3267" s="53">
        <f t="shared" ref="W3267:W3330" si="411">I3267</f>
        <v>5</v>
      </c>
      <c r="X3267">
        <f t="shared" ref="X3267:X3330" si="412">IF(ISNUMBER(W3267+0),W3267+0,0)</f>
        <v>5</v>
      </c>
      <c r="Y3267">
        <f>IF(ISNA(VLOOKUP(B3267,CECOS_SIN_IDENTIFICAR!$A$2:$D$146,4,0)),"SIN CECO",IF(VLOOKUP(B3267,CECOS_SIN_IDENTIFICAR!$A$2:$D$146,4,0)=0,"SIN CECO",VLOOKUP(B3267,CECOS_SIN_IDENTIFICAR!$A$2:$D$146,4,0)))</f>
        <v>1265</v>
      </c>
      <c r="Z3267">
        <f t="shared" ref="Z3267:Z3330" si="413">IF(Y3267="SIN CECO",T3267,Y3267)</f>
        <v>1265</v>
      </c>
      <c r="AA3267" s="3" t="s">
        <v>114</v>
      </c>
      <c r="AB3267" t="str">
        <f t="shared" ref="AB3267:AB3330" si="414">CONCATENATE(G3267,"-",H3267)</f>
        <v>b. Idoneidad y Calidad del soporte-Soporte Técnico</v>
      </c>
      <c r="AC3267" t="str">
        <f>VLOOKUP(AB3267,CODIFICACION_PREGUNTAS!$C$2:$D$35,2,0)</f>
        <v>SOPORTE_TEC002</v>
      </c>
    </row>
    <row r="3268" spans="1:29" x14ac:dyDescent="0.25">
      <c r="A3268" s="3">
        <f t="shared" ref="A3268:A3331" si="415">A3267+1</f>
        <v>3267</v>
      </c>
      <c r="B3268" s="3" t="s">
        <v>279</v>
      </c>
      <c r="C3268" s="32">
        <v>40969</v>
      </c>
      <c r="D3268" s="3" t="s">
        <v>114</v>
      </c>
      <c r="E3268" s="3"/>
      <c r="F3268" s="3"/>
      <c r="G3268" s="2" t="s">
        <v>8</v>
      </c>
      <c r="H3268" s="3" t="s">
        <v>6</v>
      </c>
      <c r="I3268" s="3">
        <v>5</v>
      </c>
      <c r="J3268" s="3" t="s">
        <v>183</v>
      </c>
      <c r="K3268" s="3"/>
      <c r="L3268" s="3"/>
      <c r="M3268" s="3"/>
      <c r="N3268" s="3"/>
      <c r="O3268" s="3"/>
      <c r="P3268" s="3"/>
      <c r="Q3268" s="3"/>
      <c r="R3268" s="3"/>
      <c r="S3268" s="3"/>
      <c r="T3268" s="3" t="str">
        <f t="shared" si="408"/>
        <v>SIN CECO</v>
      </c>
      <c r="U3268" s="3" t="str">
        <f t="shared" si="409"/>
        <v>NO</v>
      </c>
      <c r="V3268" t="str">
        <f t="shared" si="410"/>
        <v>COUNTRY MEDICAL CENTER 29-MAY-12-Soporte Técnico</v>
      </c>
      <c r="W3268" s="53">
        <f t="shared" si="411"/>
        <v>5</v>
      </c>
      <c r="X3268">
        <f t="shared" si="412"/>
        <v>5</v>
      </c>
      <c r="Y3268">
        <f>IF(ISNA(VLOOKUP(B3268,CECOS_SIN_IDENTIFICAR!$A$2:$D$146,4,0)),"SIN CECO",IF(VLOOKUP(B3268,CECOS_SIN_IDENTIFICAR!$A$2:$D$146,4,0)=0,"SIN CECO",VLOOKUP(B3268,CECOS_SIN_IDENTIFICAR!$A$2:$D$146,4,0)))</f>
        <v>1265</v>
      </c>
      <c r="Z3268">
        <f t="shared" si="413"/>
        <v>1265</v>
      </c>
      <c r="AA3268" s="3" t="s">
        <v>114</v>
      </c>
      <c r="AB3268" t="str">
        <f t="shared" si="414"/>
        <v>c. Cumplimiento de especificaciones técnicas de construcción-Soporte Técnico</v>
      </c>
      <c r="AC3268" t="str">
        <f>VLOOKUP(AB3268,CODIFICACION_PREGUNTAS!$C$2:$D$35,2,0)</f>
        <v>SOPORTE_TEC003</v>
      </c>
    </row>
    <row r="3269" spans="1:29" x14ac:dyDescent="0.25">
      <c r="A3269" s="3">
        <f t="shared" si="415"/>
        <v>3268</v>
      </c>
      <c r="B3269" s="3" t="s">
        <v>279</v>
      </c>
      <c r="C3269" s="32">
        <v>40969</v>
      </c>
      <c r="D3269" s="3" t="s">
        <v>114</v>
      </c>
      <c r="E3269" s="3"/>
      <c r="F3269" s="3"/>
      <c r="G3269" s="2" t="s">
        <v>9</v>
      </c>
      <c r="H3269" s="3" t="s">
        <v>6</v>
      </c>
      <c r="I3269" s="3">
        <v>5</v>
      </c>
      <c r="J3269" s="3" t="s">
        <v>183</v>
      </c>
      <c r="K3269" s="3"/>
      <c r="L3269" s="3"/>
      <c r="M3269" s="3"/>
      <c r="N3269" s="3"/>
      <c r="O3269" s="3"/>
      <c r="P3269" s="3"/>
      <c r="Q3269" s="3"/>
      <c r="R3269" s="3"/>
      <c r="S3269" s="3"/>
      <c r="T3269" s="3" t="str">
        <f t="shared" si="408"/>
        <v>SIN CECO</v>
      </c>
      <c r="U3269" s="3" t="str">
        <f t="shared" si="409"/>
        <v>NO</v>
      </c>
      <c r="V3269" t="str">
        <f t="shared" si="410"/>
        <v>COUNTRY MEDICAL CENTER 29-MAY-12-Soporte Técnico</v>
      </c>
      <c r="W3269" s="53">
        <f t="shared" si="411"/>
        <v>5</v>
      </c>
      <c r="X3269">
        <f t="shared" si="412"/>
        <v>5</v>
      </c>
      <c r="Y3269">
        <f>IF(ISNA(VLOOKUP(B3269,CECOS_SIN_IDENTIFICAR!$A$2:$D$146,4,0)),"SIN CECO",IF(VLOOKUP(B3269,CECOS_SIN_IDENTIFICAR!$A$2:$D$146,4,0)=0,"SIN CECO",VLOOKUP(B3269,CECOS_SIN_IDENTIFICAR!$A$2:$D$146,4,0)))</f>
        <v>1265</v>
      </c>
      <c r="Z3269">
        <f t="shared" si="413"/>
        <v>1265</v>
      </c>
      <c r="AA3269" s="3" t="s">
        <v>114</v>
      </c>
      <c r="AB3269" t="str">
        <f t="shared" si="414"/>
        <v>d. Confiabilidad de los conceptos aplicados-Soporte Técnico</v>
      </c>
      <c r="AC3269" t="str">
        <f>VLOOKUP(AB3269,CODIFICACION_PREGUNTAS!$C$2:$D$35,2,0)</f>
        <v>SOPORTE_TEC004</v>
      </c>
    </row>
    <row r="3270" spans="1:29" x14ac:dyDescent="0.25">
      <c r="A3270" s="3">
        <f t="shared" si="415"/>
        <v>3269</v>
      </c>
      <c r="B3270" s="3" t="s">
        <v>279</v>
      </c>
      <c r="C3270" s="32">
        <v>40969</v>
      </c>
      <c r="D3270" s="3" t="s">
        <v>114</v>
      </c>
      <c r="E3270" s="3"/>
      <c r="F3270" s="3"/>
      <c r="G3270" s="2" t="s">
        <v>10</v>
      </c>
      <c r="H3270" s="3" t="s">
        <v>6</v>
      </c>
      <c r="I3270" s="3">
        <v>4</v>
      </c>
      <c r="J3270" s="3" t="s">
        <v>183</v>
      </c>
      <c r="K3270" s="3"/>
      <c r="L3270" s="3"/>
      <c r="M3270" s="3"/>
      <c r="N3270" s="3"/>
      <c r="O3270" s="3"/>
      <c r="P3270" s="3"/>
      <c r="Q3270" s="3"/>
      <c r="R3270" s="3"/>
      <c r="S3270" s="3"/>
      <c r="T3270" s="3" t="str">
        <f t="shared" si="408"/>
        <v>SIN CECO</v>
      </c>
      <c r="U3270" s="3" t="str">
        <f t="shared" si="409"/>
        <v>NO</v>
      </c>
      <c r="V3270" t="str">
        <f t="shared" si="410"/>
        <v>COUNTRY MEDICAL CENTER 29-MAY-12-Soporte Técnico</v>
      </c>
      <c r="W3270" s="53">
        <f t="shared" si="411"/>
        <v>4</v>
      </c>
      <c r="X3270">
        <f t="shared" si="412"/>
        <v>4</v>
      </c>
      <c r="Y3270">
        <f>IF(ISNA(VLOOKUP(B3270,CECOS_SIN_IDENTIFICAR!$A$2:$D$146,4,0)),"SIN CECO",IF(VLOOKUP(B3270,CECOS_SIN_IDENTIFICAR!$A$2:$D$146,4,0)=0,"SIN CECO",VLOOKUP(B3270,CECOS_SIN_IDENTIFICAR!$A$2:$D$146,4,0)))</f>
        <v>1265</v>
      </c>
      <c r="Z3270">
        <f t="shared" si="413"/>
        <v>1265</v>
      </c>
      <c r="AA3270" s="3" t="s">
        <v>114</v>
      </c>
      <c r="AB3270" t="str">
        <f t="shared" si="414"/>
        <v>e. Oportunidad en entrega de información o requerimientos-Soporte Técnico</v>
      </c>
      <c r="AC3270" t="str">
        <f>VLOOKUP(AB3270,CODIFICACION_PREGUNTAS!$C$2:$D$35,2,0)</f>
        <v>SOPORTE_TEC005</v>
      </c>
    </row>
    <row r="3271" spans="1:29" x14ac:dyDescent="0.25">
      <c r="A3271" s="3">
        <f t="shared" si="415"/>
        <v>3270</v>
      </c>
      <c r="B3271" s="3" t="s">
        <v>279</v>
      </c>
      <c r="C3271" s="32">
        <v>40969</v>
      </c>
      <c r="D3271" s="3" t="s">
        <v>114</v>
      </c>
      <c r="E3271" s="3"/>
      <c r="F3271" s="3"/>
      <c r="G3271" s="2" t="s">
        <v>11</v>
      </c>
      <c r="H3271" s="3" t="s">
        <v>12</v>
      </c>
      <c r="I3271" s="3">
        <v>4</v>
      </c>
      <c r="J3271" s="3" t="s">
        <v>183</v>
      </c>
      <c r="K3271" s="3"/>
      <c r="L3271" s="3"/>
      <c r="M3271" s="3"/>
      <c r="N3271" s="3"/>
      <c r="O3271" s="3"/>
      <c r="P3271" s="3"/>
      <c r="Q3271" s="3"/>
      <c r="R3271" s="3"/>
      <c r="S3271" s="3"/>
      <c r="T3271" s="3" t="str">
        <f t="shared" si="408"/>
        <v>SIN CECO</v>
      </c>
      <c r="U3271" s="3" t="str">
        <f t="shared" si="409"/>
        <v>NO</v>
      </c>
      <c r="V3271" t="str">
        <f t="shared" si="410"/>
        <v>COUNTRY MEDICAL CENTER 29-MAY-12-Soporte Administrativo</v>
      </c>
      <c r="W3271" s="53">
        <f t="shared" si="411"/>
        <v>4</v>
      </c>
      <c r="X3271">
        <f t="shared" si="412"/>
        <v>4</v>
      </c>
      <c r="Y3271">
        <f>IF(ISNA(VLOOKUP(B3271,CECOS_SIN_IDENTIFICAR!$A$2:$D$146,4,0)),"SIN CECO",IF(VLOOKUP(B3271,CECOS_SIN_IDENTIFICAR!$A$2:$D$146,4,0)=0,"SIN CECO",VLOOKUP(B3271,CECOS_SIN_IDENTIFICAR!$A$2:$D$146,4,0)))</f>
        <v>1265</v>
      </c>
      <c r="Z3271">
        <f t="shared" si="413"/>
        <v>1265</v>
      </c>
      <c r="AA3271" s="3" t="s">
        <v>114</v>
      </c>
      <c r="AB3271" t="str">
        <f t="shared" si="414"/>
        <v>a. Oportunidad de la gestión en obra-Soporte Administrativo</v>
      </c>
      <c r="AC3271" t="str">
        <f>VLOOKUP(AB3271,CODIFICACION_PREGUNTAS!$C$2:$D$35,2,0)</f>
        <v>SOPORTE_ADMON001</v>
      </c>
    </row>
    <row r="3272" spans="1:29" x14ac:dyDescent="0.25">
      <c r="A3272" s="3">
        <f t="shared" si="415"/>
        <v>3271</v>
      </c>
      <c r="B3272" s="3" t="s">
        <v>279</v>
      </c>
      <c r="C3272" s="32">
        <v>40969</v>
      </c>
      <c r="D3272" s="3" t="s">
        <v>114</v>
      </c>
      <c r="E3272" s="3"/>
      <c r="F3272" s="3"/>
      <c r="G3272" s="2" t="s">
        <v>13</v>
      </c>
      <c r="H3272" s="3" t="s">
        <v>12</v>
      </c>
      <c r="I3272" s="3">
        <v>5</v>
      </c>
      <c r="J3272" s="3" t="s">
        <v>183</v>
      </c>
      <c r="K3272" s="3"/>
      <c r="L3272" s="3"/>
      <c r="M3272" s="3"/>
      <c r="N3272" s="3"/>
      <c r="O3272" s="3"/>
      <c r="P3272" s="3"/>
      <c r="Q3272" s="3"/>
      <c r="R3272" s="3"/>
      <c r="S3272" s="3"/>
      <c r="T3272" s="3" t="str">
        <f t="shared" si="408"/>
        <v>SIN CECO</v>
      </c>
      <c r="U3272" s="3" t="str">
        <f t="shared" si="409"/>
        <v>NO</v>
      </c>
      <c r="V3272" t="str">
        <f t="shared" si="410"/>
        <v>COUNTRY MEDICAL CENTER 29-MAY-12-Soporte Administrativo</v>
      </c>
      <c r="W3272" s="53">
        <f t="shared" si="411"/>
        <v>5</v>
      </c>
      <c r="X3272">
        <f t="shared" si="412"/>
        <v>5</v>
      </c>
      <c r="Y3272">
        <f>IF(ISNA(VLOOKUP(B3272,CECOS_SIN_IDENTIFICAR!$A$2:$D$146,4,0)),"SIN CECO",IF(VLOOKUP(B3272,CECOS_SIN_IDENTIFICAR!$A$2:$D$146,4,0)=0,"SIN CECO",VLOOKUP(B3272,CECOS_SIN_IDENTIFICAR!$A$2:$D$146,4,0)))</f>
        <v>1265</v>
      </c>
      <c r="Z3272">
        <f t="shared" si="413"/>
        <v>1265</v>
      </c>
      <c r="AA3272" s="3" t="s">
        <v>114</v>
      </c>
      <c r="AB3272" t="str">
        <f t="shared" si="414"/>
        <v>b. Manejo administrativo del proyecto-Soporte Administrativo</v>
      </c>
      <c r="AC3272" t="str">
        <f>VLOOKUP(AB3272,CODIFICACION_PREGUNTAS!$C$2:$D$35,2,0)</f>
        <v>SOPORTE_ADMON002</v>
      </c>
    </row>
    <row r="3273" spans="1:29" x14ac:dyDescent="0.25">
      <c r="A3273" s="3">
        <f t="shared" si="415"/>
        <v>3272</v>
      </c>
      <c r="B3273" s="3" t="s">
        <v>279</v>
      </c>
      <c r="C3273" s="32">
        <v>40969</v>
      </c>
      <c r="D3273" s="3" t="s">
        <v>114</v>
      </c>
      <c r="E3273" s="3"/>
      <c r="F3273" s="3"/>
      <c r="G3273" s="2" t="s">
        <v>14</v>
      </c>
      <c r="H3273" s="3" t="s">
        <v>12</v>
      </c>
      <c r="I3273" s="3">
        <v>5</v>
      </c>
      <c r="J3273" s="3" t="s">
        <v>183</v>
      </c>
      <c r="K3273" s="3"/>
      <c r="L3273" s="3"/>
      <c r="M3273" s="3"/>
      <c r="N3273" s="3"/>
      <c r="O3273" s="3"/>
      <c r="P3273" s="3"/>
      <c r="Q3273" s="3"/>
      <c r="R3273" s="3"/>
      <c r="S3273" s="3"/>
      <c r="T3273" s="3" t="str">
        <f t="shared" si="408"/>
        <v>SIN CECO</v>
      </c>
      <c r="U3273" s="3" t="str">
        <f t="shared" si="409"/>
        <v>NO</v>
      </c>
      <c r="V3273" t="str">
        <f t="shared" si="410"/>
        <v>COUNTRY MEDICAL CENTER 29-MAY-12-Soporte Administrativo</v>
      </c>
      <c r="W3273" s="53">
        <f t="shared" si="411"/>
        <v>5</v>
      </c>
      <c r="X3273">
        <f t="shared" si="412"/>
        <v>5</v>
      </c>
      <c r="Y3273">
        <f>IF(ISNA(VLOOKUP(B3273,CECOS_SIN_IDENTIFICAR!$A$2:$D$146,4,0)),"SIN CECO",IF(VLOOKUP(B3273,CECOS_SIN_IDENTIFICAR!$A$2:$D$146,4,0)=0,"SIN CECO",VLOOKUP(B3273,CECOS_SIN_IDENTIFICAR!$A$2:$D$146,4,0)))</f>
        <v>1265</v>
      </c>
      <c r="Z3273">
        <f t="shared" si="413"/>
        <v>1265</v>
      </c>
      <c r="AA3273" s="3" t="s">
        <v>114</v>
      </c>
      <c r="AB3273" t="str">
        <f t="shared" si="414"/>
        <v>c. Información clara y veraz sobre la administración de proyecto-Soporte Administrativo</v>
      </c>
      <c r="AC3273" t="str">
        <f>VLOOKUP(AB3273,CODIFICACION_PREGUNTAS!$C$2:$D$35,2,0)</f>
        <v>SOPORTE_ADMON003</v>
      </c>
    </row>
    <row r="3274" spans="1:29" x14ac:dyDescent="0.25">
      <c r="A3274" s="3">
        <f t="shared" si="415"/>
        <v>3273</v>
      </c>
      <c r="B3274" s="3" t="s">
        <v>279</v>
      </c>
      <c r="C3274" s="32">
        <v>40969</v>
      </c>
      <c r="D3274" s="3" t="s">
        <v>114</v>
      </c>
      <c r="E3274" s="3"/>
      <c r="F3274" s="3"/>
      <c r="G3274" s="2" t="s">
        <v>15</v>
      </c>
      <c r="H3274" s="3" t="s">
        <v>12</v>
      </c>
      <c r="I3274" s="3">
        <v>5</v>
      </c>
      <c r="J3274" s="3" t="s">
        <v>183</v>
      </c>
      <c r="K3274" s="3"/>
      <c r="L3274" s="3"/>
      <c r="M3274" s="3"/>
      <c r="N3274" s="3"/>
      <c r="O3274" s="3"/>
      <c r="P3274" s="3"/>
      <c r="Q3274" s="3"/>
      <c r="R3274" s="3"/>
      <c r="S3274" s="3"/>
      <c r="T3274" s="3" t="str">
        <f t="shared" si="408"/>
        <v>SIN CECO</v>
      </c>
      <c r="U3274" s="3" t="str">
        <f t="shared" si="409"/>
        <v>NO</v>
      </c>
      <c r="V3274" t="str">
        <f t="shared" si="410"/>
        <v>COUNTRY MEDICAL CENTER 29-MAY-12-Soporte Administrativo</v>
      </c>
      <c r="W3274" s="53">
        <f t="shared" si="411"/>
        <v>5</v>
      </c>
      <c r="X3274">
        <f t="shared" si="412"/>
        <v>5</v>
      </c>
      <c r="Y3274">
        <f>IF(ISNA(VLOOKUP(B3274,CECOS_SIN_IDENTIFICAR!$A$2:$D$146,4,0)),"SIN CECO",IF(VLOOKUP(B3274,CECOS_SIN_IDENTIFICAR!$A$2:$D$146,4,0)=0,"SIN CECO",VLOOKUP(B3274,CECOS_SIN_IDENTIFICAR!$A$2:$D$146,4,0)))</f>
        <v>1265</v>
      </c>
      <c r="Z3274">
        <f t="shared" si="413"/>
        <v>1265</v>
      </c>
      <c r="AA3274" s="3" t="s">
        <v>114</v>
      </c>
      <c r="AB3274" t="str">
        <f t="shared" si="414"/>
        <v>d. Cumplimientos con expectativas del cliente-Soporte Administrativo</v>
      </c>
      <c r="AC3274" t="str">
        <f>VLOOKUP(AB3274,CODIFICACION_PREGUNTAS!$C$2:$D$35,2,0)</f>
        <v>SOPORTE_ADMON004</v>
      </c>
    </row>
    <row r="3275" spans="1:29" x14ac:dyDescent="0.25">
      <c r="A3275" s="3">
        <f t="shared" si="415"/>
        <v>3274</v>
      </c>
      <c r="B3275" s="3" t="s">
        <v>279</v>
      </c>
      <c r="C3275" s="32">
        <v>40969</v>
      </c>
      <c r="D3275" s="3" t="s">
        <v>114</v>
      </c>
      <c r="E3275" s="3"/>
      <c r="F3275" s="3"/>
      <c r="G3275" s="2" t="s">
        <v>16</v>
      </c>
      <c r="H3275" s="3" t="s">
        <v>12</v>
      </c>
      <c r="I3275" s="3">
        <v>4</v>
      </c>
      <c r="J3275" s="3" t="s">
        <v>183</v>
      </c>
      <c r="K3275" s="3"/>
      <c r="L3275" s="3"/>
      <c r="M3275" s="3"/>
      <c r="N3275" s="3"/>
      <c r="O3275" s="3"/>
      <c r="P3275" s="3"/>
      <c r="Q3275" s="3"/>
      <c r="R3275" s="3"/>
      <c r="S3275" s="3"/>
      <c r="T3275" s="3" t="str">
        <f t="shared" si="408"/>
        <v>SIN CECO</v>
      </c>
      <c r="U3275" s="3" t="str">
        <f t="shared" si="409"/>
        <v>NO</v>
      </c>
      <c r="V3275" t="str">
        <f t="shared" si="410"/>
        <v>COUNTRY MEDICAL CENTER 29-MAY-12-Soporte Administrativo</v>
      </c>
      <c r="W3275" s="53">
        <f t="shared" si="411"/>
        <v>4</v>
      </c>
      <c r="X3275">
        <f t="shared" si="412"/>
        <v>4</v>
      </c>
      <c r="Y3275">
        <f>IF(ISNA(VLOOKUP(B3275,CECOS_SIN_IDENTIFICAR!$A$2:$D$146,4,0)),"SIN CECO",IF(VLOOKUP(B3275,CECOS_SIN_IDENTIFICAR!$A$2:$D$146,4,0)=0,"SIN CECO",VLOOKUP(B3275,CECOS_SIN_IDENTIFICAR!$A$2:$D$146,4,0)))</f>
        <v>1265</v>
      </c>
      <c r="Z3275">
        <f t="shared" si="413"/>
        <v>1265</v>
      </c>
      <c r="AA3275" s="3" t="s">
        <v>114</v>
      </c>
      <c r="AB3275" t="str">
        <f t="shared" si="414"/>
        <v>e. Control de presupuesto-Soporte Administrativo</v>
      </c>
      <c r="AC3275" t="str">
        <f>VLOOKUP(AB3275,CODIFICACION_PREGUNTAS!$C$2:$D$35,2,0)</f>
        <v>SOPORTE_ADMON005</v>
      </c>
    </row>
    <row r="3276" spans="1:29" x14ac:dyDescent="0.25">
      <c r="A3276" s="3">
        <f t="shared" si="415"/>
        <v>3275</v>
      </c>
      <c r="B3276" s="3" t="s">
        <v>279</v>
      </c>
      <c r="C3276" s="32">
        <v>40969</v>
      </c>
      <c r="D3276" s="3" t="s">
        <v>114</v>
      </c>
      <c r="E3276" s="3"/>
      <c r="F3276" s="3"/>
      <c r="G3276" s="2" t="s">
        <v>17</v>
      </c>
      <c r="H3276" s="3" t="s">
        <v>18</v>
      </c>
      <c r="I3276" s="3">
        <v>5</v>
      </c>
      <c r="J3276" s="3" t="s">
        <v>183</v>
      </c>
      <c r="K3276" s="3"/>
      <c r="L3276" s="3"/>
      <c r="M3276" s="3"/>
      <c r="N3276" s="3"/>
      <c r="O3276" s="3"/>
      <c r="P3276" s="3"/>
      <c r="Q3276" s="3"/>
      <c r="R3276" s="3"/>
      <c r="S3276" s="3"/>
      <c r="T3276" s="3" t="str">
        <f t="shared" si="408"/>
        <v>SIN CECO</v>
      </c>
      <c r="U3276" s="3" t="str">
        <f t="shared" si="409"/>
        <v>NO</v>
      </c>
      <c r="V3276" t="str">
        <f t="shared" si="410"/>
        <v>COUNTRY MEDICAL CENTER 29-MAY-12-Soporte Directivo (Coordinador y Gerencia)</v>
      </c>
      <c r="W3276" s="53">
        <f t="shared" si="411"/>
        <v>5</v>
      </c>
      <c r="X3276">
        <f t="shared" si="412"/>
        <v>5</v>
      </c>
      <c r="Y3276">
        <f>IF(ISNA(VLOOKUP(B3276,CECOS_SIN_IDENTIFICAR!$A$2:$D$146,4,0)),"SIN CECO",IF(VLOOKUP(B3276,CECOS_SIN_IDENTIFICAR!$A$2:$D$146,4,0)=0,"SIN CECO",VLOOKUP(B3276,CECOS_SIN_IDENTIFICAR!$A$2:$D$146,4,0)))</f>
        <v>1265</v>
      </c>
      <c r="Z3276">
        <f t="shared" si="413"/>
        <v>1265</v>
      </c>
      <c r="AA3276" s="3" t="s">
        <v>114</v>
      </c>
      <c r="AB3276" t="str">
        <f t="shared" si="414"/>
        <v>a. Apoyo y presencia en el proyecto-Soporte Directivo (Coordinador y Gerencia)</v>
      </c>
      <c r="AC3276" t="str">
        <f>VLOOKUP(AB3276,CODIFICACION_PREGUNTAS!$C$2:$D$35,2,0)</f>
        <v>SOPORTE_DIR001</v>
      </c>
    </row>
    <row r="3277" spans="1:29" x14ac:dyDescent="0.25">
      <c r="A3277" s="3">
        <f t="shared" si="415"/>
        <v>3276</v>
      </c>
      <c r="B3277" s="3" t="s">
        <v>279</v>
      </c>
      <c r="C3277" s="32">
        <v>40969</v>
      </c>
      <c r="D3277" s="3" t="s">
        <v>114</v>
      </c>
      <c r="E3277" s="3"/>
      <c r="F3277" s="3"/>
      <c r="G3277" s="2" t="s">
        <v>19</v>
      </c>
      <c r="H3277" s="3" t="s">
        <v>18</v>
      </c>
      <c r="I3277" s="3">
        <v>5</v>
      </c>
      <c r="J3277" s="3" t="s">
        <v>183</v>
      </c>
      <c r="K3277" s="3"/>
      <c r="L3277" s="3"/>
      <c r="M3277" s="3"/>
      <c r="N3277" s="3"/>
      <c r="O3277" s="3"/>
      <c r="P3277" s="3"/>
      <c r="Q3277" s="3"/>
      <c r="R3277" s="3"/>
      <c r="S3277" s="3"/>
      <c r="T3277" s="3" t="str">
        <f t="shared" si="408"/>
        <v>SIN CECO</v>
      </c>
      <c r="U3277" s="3" t="str">
        <f t="shared" si="409"/>
        <v>NO</v>
      </c>
      <c r="V3277" t="str">
        <f t="shared" si="410"/>
        <v>COUNTRY MEDICAL CENTER 29-MAY-12-Soporte Directivo (Coordinador y Gerencia)</v>
      </c>
      <c r="W3277" s="53">
        <f t="shared" si="411"/>
        <v>5</v>
      </c>
      <c r="X3277">
        <f t="shared" si="412"/>
        <v>5</v>
      </c>
      <c r="Y3277">
        <f>IF(ISNA(VLOOKUP(B3277,CECOS_SIN_IDENTIFICAR!$A$2:$D$146,4,0)),"SIN CECO",IF(VLOOKUP(B3277,CECOS_SIN_IDENTIFICAR!$A$2:$D$146,4,0)=0,"SIN CECO",VLOOKUP(B3277,CECOS_SIN_IDENTIFICAR!$A$2:$D$146,4,0)))</f>
        <v>1265</v>
      </c>
      <c r="Z3277">
        <f t="shared" si="413"/>
        <v>1265</v>
      </c>
      <c r="AA3277" s="3" t="s">
        <v>114</v>
      </c>
      <c r="AB3277" t="str">
        <f t="shared" si="414"/>
        <v>b. Conocimiento del proyecto-Soporte Directivo (Coordinador y Gerencia)</v>
      </c>
      <c r="AC3277" t="str">
        <f>VLOOKUP(AB3277,CODIFICACION_PREGUNTAS!$C$2:$D$35,2,0)</f>
        <v>SOPORTE_DIR002</v>
      </c>
    </row>
    <row r="3278" spans="1:29" x14ac:dyDescent="0.25">
      <c r="A3278" s="3">
        <f t="shared" si="415"/>
        <v>3277</v>
      </c>
      <c r="B3278" s="3" t="s">
        <v>279</v>
      </c>
      <c r="C3278" s="32">
        <v>40969</v>
      </c>
      <c r="D3278" s="3" t="s">
        <v>114</v>
      </c>
      <c r="E3278" s="3"/>
      <c r="F3278" s="3"/>
      <c r="G3278" s="2" t="s">
        <v>20</v>
      </c>
      <c r="H3278" s="3" t="s">
        <v>18</v>
      </c>
      <c r="I3278" s="3">
        <v>5</v>
      </c>
      <c r="J3278" s="3" t="s">
        <v>183</v>
      </c>
      <c r="K3278" s="3"/>
      <c r="L3278" s="3"/>
      <c r="M3278" s="3"/>
      <c r="N3278" s="3"/>
      <c r="O3278" s="3"/>
      <c r="P3278" s="3"/>
      <c r="Q3278" s="3"/>
      <c r="R3278" s="3"/>
      <c r="S3278" s="3"/>
      <c r="T3278" s="3" t="str">
        <f t="shared" si="408"/>
        <v>SIN CECO</v>
      </c>
      <c r="U3278" s="3" t="str">
        <f t="shared" si="409"/>
        <v>NO</v>
      </c>
      <c r="V3278" t="str">
        <f t="shared" si="410"/>
        <v>COUNTRY MEDICAL CENTER 29-MAY-12-Soporte Directivo (Coordinador y Gerencia)</v>
      </c>
      <c r="W3278" s="53">
        <f t="shared" si="411"/>
        <v>5</v>
      </c>
      <c r="X3278">
        <f t="shared" si="412"/>
        <v>5</v>
      </c>
      <c r="Y3278">
        <f>IF(ISNA(VLOOKUP(B3278,CECOS_SIN_IDENTIFICAR!$A$2:$D$146,4,0)),"SIN CECO",IF(VLOOKUP(B3278,CECOS_SIN_IDENTIFICAR!$A$2:$D$146,4,0)=0,"SIN CECO",VLOOKUP(B3278,CECOS_SIN_IDENTIFICAR!$A$2:$D$146,4,0)))</f>
        <v>1265</v>
      </c>
      <c r="Z3278">
        <f t="shared" si="413"/>
        <v>1265</v>
      </c>
      <c r="AA3278" s="3" t="s">
        <v>114</v>
      </c>
      <c r="AB3278" t="str">
        <f t="shared" si="414"/>
        <v>c. Planteamiento de soluciones y manejo de conflictos-Soporte Directivo (Coordinador y Gerencia)</v>
      </c>
      <c r="AC3278" t="str">
        <f>VLOOKUP(AB3278,CODIFICACION_PREGUNTAS!$C$2:$D$35,2,0)</f>
        <v>SOPORTE_DIR003</v>
      </c>
    </row>
    <row r="3279" spans="1:29" x14ac:dyDescent="0.25">
      <c r="A3279" s="3">
        <f t="shared" si="415"/>
        <v>3278</v>
      </c>
      <c r="B3279" s="3" t="s">
        <v>279</v>
      </c>
      <c r="C3279" s="32">
        <v>40969</v>
      </c>
      <c r="D3279" s="3" t="s">
        <v>114</v>
      </c>
      <c r="E3279" s="3"/>
      <c r="F3279" s="3"/>
      <c r="G3279" s="2" t="s">
        <v>21</v>
      </c>
      <c r="H3279" s="3" t="s">
        <v>18</v>
      </c>
      <c r="I3279" s="3">
        <v>5</v>
      </c>
      <c r="J3279" s="3" t="s">
        <v>183</v>
      </c>
      <c r="K3279" s="3"/>
      <c r="L3279" s="3"/>
      <c r="M3279" s="3"/>
      <c r="N3279" s="3"/>
      <c r="O3279" s="3"/>
      <c r="P3279" s="3"/>
      <c r="Q3279" s="3"/>
      <c r="R3279" s="3"/>
      <c r="S3279" s="3"/>
      <c r="T3279" s="3" t="str">
        <f t="shared" si="408"/>
        <v>SIN CECO</v>
      </c>
      <c r="U3279" s="3" t="str">
        <f t="shared" si="409"/>
        <v>NO</v>
      </c>
      <c r="V3279" t="str">
        <f t="shared" si="410"/>
        <v>COUNTRY MEDICAL CENTER 29-MAY-12-Soporte Directivo (Coordinador y Gerencia)</v>
      </c>
      <c r="W3279" s="53">
        <f t="shared" si="411"/>
        <v>5</v>
      </c>
      <c r="X3279">
        <f t="shared" si="412"/>
        <v>5</v>
      </c>
      <c r="Y3279">
        <f>IF(ISNA(VLOOKUP(B3279,CECOS_SIN_IDENTIFICAR!$A$2:$D$146,4,0)),"SIN CECO",IF(VLOOKUP(B3279,CECOS_SIN_IDENTIFICAR!$A$2:$D$146,4,0)=0,"SIN CECO",VLOOKUP(B3279,CECOS_SIN_IDENTIFICAR!$A$2:$D$146,4,0)))</f>
        <v>1265</v>
      </c>
      <c r="Z3279">
        <f t="shared" si="413"/>
        <v>1265</v>
      </c>
      <c r="AA3279" s="3" t="s">
        <v>114</v>
      </c>
      <c r="AB3279" t="str">
        <f t="shared" si="414"/>
        <v>d. Cumplimiento de compromisos-Soporte Directivo (Coordinador y Gerencia)</v>
      </c>
      <c r="AC3279" t="str">
        <f>VLOOKUP(AB3279,CODIFICACION_PREGUNTAS!$C$2:$D$35,2,0)</f>
        <v>SOPORTE_DIR004</v>
      </c>
    </row>
    <row r="3280" spans="1:29" x14ac:dyDescent="0.25">
      <c r="A3280" s="3">
        <f t="shared" si="415"/>
        <v>3279</v>
      </c>
      <c r="B3280" s="3" t="s">
        <v>279</v>
      </c>
      <c r="C3280" s="32">
        <v>40969</v>
      </c>
      <c r="D3280" s="3" t="s">
        <v>114</v>
      </c>
      <c r="E3280" s="3"/>
      <c r="F3280" s="3"/>
      <c r="G3280" s="2" t="s">
        <v>22</v>
      </c>
      <c r="H3280" s="3" t="s">
        <v>18</v>
      </c>
      <c r="I3280" s="3">
        <v>5</v>
      </c>
      <c r="J3280" s="3" t="s">
        <v>183</v>
      </c>
      <c r="K3280" s="3"/>
      <c r="L3280" s="3"/>
      <c r="M3280" s="3"/>
      <c r="N3280" s="3"/>
      <c r="O3280" s="3"/>
      <c r="P3280" s="3"/>
      <c r="Q3280" s="3"/>
      <c r="R3280" s="3"/>
      <c r="S3280" s="3"/>
      <c r="T3280" s="3" t="str">
        <f t="shared" si="408"/>
        <v>SIN CECO</v>
      </c>
      <c r="U3280" s="3" t="str">
        <f t="shared" si="409"/>
        <v>NO</v>
      </c>
      <c r="V3280" t="str">
        <f t="shared" si="410"/>
        <v>COUNTRY MEDICAL CENTER 29-MAY-12-Soporte Directivo (Coordinador y Gerencia)</v>
      </c>
      <c r="W3280" s="53">
        <f t="shared" si="411"/>
        <v>5</v>
      </c>
      <c r="X3280">
        <f t="shared" si="412"/>
        <v>5</v>
      </c>
      <c r="Y3280">
        <f>IF(ISNA(VLOOKUP(B3280,CECOS_SIN_IDENTIFICAR!$A$2:$D$146,4,0)),"SIN CECO",IF(VLOOKUP(B3280,CECOS_SIN_IDENTIFICAR!$A$2:$D$146,4,0)=0,"SIN CECO",VLOOKUP(B3280,CECOS_SIN_IDENTIFICAR!$A$2:$D$146,4,0)))</f>
        <v>1265</v>
      </c>
      <c r="Z3280">
        <f t="shared" si="413"/>
        <v>1265</v>
      </c>
      <c r="AA3280" s="3" t="s">
        <v>114</v>
      </c>
      <c r="AB3280" t="str">
        <f t="shared" si="414"/>
        <v>e. Manejo del cliente-Soporte Directivo (Coordinador y Gerencia)</v>
      </c>
      <c r="AC3280" t="str">
        <f>VLOOKUP(AB3280,CODIFICACION_PREGUNTAS!$C$2:$D$35,2,0)</f>
        <v>SOPORTE_DIR005</v>
      </c>
    </row>
    <row r="3281" spans="1:29" x14ac:dyDescent="0.25">
      <c r="A3281" s="3">
        <f t="shared" si="415"/>
        <v>3280</v>
      </c>
      <c r="B3281" s="3" t="s">
        <v>279</v>
      </c>
      <c r="C3281" s="32">
        <v>40969</v>
      </c>
      <c r="D3281" s="3" t="s">
        <v>114</v>
      </c>
      <c r="E3281" s="3"/>
      <c r="F3281" s="3"/>
      <c r="G3281" s="2" t="s">
        <v>23</v>
      </c>
      <c r="H3281" s="3" t="s">
        <v>24</v>
      </c>
      <c r="I3281" s="3">
        <v>5</v>
      </c>
      <c r="J3281" s="3" t="s">
        <v>183</v>
      </c>
      <c r="K3281" s="3"/>
      <c r="L3281" s="3"/>
      <c r="M3281" s="3"/>
      <c r="N3281" s="3"/>
      <c r="O3281" s="3"/>
      <c r="P3281" s="3"/>
      <c r="Q3281" s="3"/>
      <c r="R3281" s="3"/>
      <c r="S3281" s="3"/>
      <c r="T3281" s="3" t="str">
        <f t="shared" si="408"/>
        <v>SIN CECO</v>
      </c>
      <c r="U3281" s="3" t="str">
        <f t="shared" si="409"/>
        <v>NO</v>
      </c>
      <c r="V3281" t="str">
        <f t="shared" si="410"/>
        <v>COUNTRY MEDICAL CENTER 29-MAY-12-Personal que presta el servicio en obra</v>
      </c>
      <c r="W3281" s="53">
        <f t="shared" si="411"/>
        <v>5</v>
      </c>
      <c r="X3281">
        <f t="shared" si="412"/>
        <v>5</v>
      </c>
      <c r="Y3281">
        <f>IF(ISNA(VLOOKUP(B3281,CECOS_SIN_IDENTIFICAR!$A$2:$D$146,4,0)),"SIN CECO",IF(VLOOKUP(B3281,CECOS_SIN_IDENTIFICAR!$A$2:$D$146,4,0)=0,"SIN CECO",VLOOKUP(B3281,CECOS_SIN_IDENTIFICAR!$A$2:$D$146,4,0)))</f>
        <v>1265</v>
      </c>
      <c r="Z3281">
        <f t="shared" si="413"/>
        <v>1265</v>
      </c>
      <c r="AA3281" s="3" t="s">
        <v>114</v>
      </c>
      <c r="AB3281" t="str">
        <f t="shared" si="414"/>
        <v>a. Idoneidad del personal-Personal que presta el servicio en obra</v>
      </c>
      <c r="AC3281" t="str">
        <f>VLOOKUP(AB3281,CODIFICACION_PREGUNTAS!$C$2:$D$35,2,0)</f>
        <v>PERSONAL001</v>
      </c>
    </row>
    <row r="3282" spans="1:29" x14ac:dyDescent="0.25">
      <c r="A3282" s="3">
        <f t="shared" si="415"/>
        <v>3281</v>
      </c>
      <c r="B3282" s="3" t="s">
        <v>279</v>
      </c>
      <c r="C3282" s="32">
        <v>40969</v>
      </c>
      <c r="D3282" s="3" t="s">
        <v>114</v>
      </c>
      <c r="E3282" s="3"/>
      <c r="F3282" s="3"/>
      <c r="G3282" s="2" t="s">
        <v>25</v>
      </c>
      <c r="H3282" s="3" t="s">
        <v>24</v>
      </c>
      <c r="I3282" s="3">
        <v>5</v>
      </c>
      <c r="J3282" s="3" t="s">
        <v>183</v>
      </c>
      <c r="K3282" s="3"/>
      <c r="L3282" s="3"/>
      <c r="M3282" s="3"/>
      <c r="N3282" s="3"/>
      <c r="O3282" s="3"/>
      <c r="P3282" s="3"/>
      <c r="Q3282" s="3"/>
      <c r="R3282" s="3"/>
      <c r="S3282" s="3"/>
      <c r="T3282" s="3" t="str">
        <f t="shared" si="408"/>
        <v>SIN CECO</v>
      </c>
      <c r="U3282" s="3" t="str">
        <f t="shared" si="409"/>
        <v>NO</v>
      </c>
      <c r="V3282" t="str">
        <f t="shared" si="410"/>
        <v>COUNTRY MEDICAL CENTER 29-MAY-12-Personal que presta el servicio en obra</v>
      </c>
      <c r="W3282" s="53">
        <f t="shared" si="411"/>
        <v>5</v>
      </c>
      <c r="X3282">
        <f t="shared" si="412"/>
        <v>5</v>
      </c>
      <c r="Y3282">
        <f>IF(ISNA(VLOOKUP(B3282,CECOS_SIN_IDENTIFICAR!$A$2:$D$146,4,0)),"SIN CECO",IF(VLOOKUP(B3282,CECOS_SIN_IDENTIFICAR!$A$2:$D$146,4,0)=0,"SIN CECO",VLOOKUP(B3282,CECOS_SIN_IDENTIFICAR!$A$2:$D$146,4,0)))</f>
        <v>1265</v>
      </c>
      <c r="Z3282">
        <f t="shared" si="413"/>
        <v>1265</v>
      </c>
      <c r="AA3282" s="3" t="s">
        <v>114</v>
      </c>
      <c r="AB3282" t="str">
        <f t="shared" si="414"/>
        <v>b. Oportuna atención al cliente-Personal que presta el servicio en obra</v>
      </c>
      <c r="AC3282" t="str">
        <f>VLOOKUP(AB3282,CODIFICACION_PREGUNTAS!$C$2:$D$35,2,0)</f>
        <v>PERSONAL002</v>
      </c>
    </row>
    <row r="3283" spans="1:29" x14ac:dyDescent="0.25">
      <c r="A3283" s="3">
        <f t="shared" si="415"/>
        <v>3282</v>
      </c>
      <c r="B3283" s="3" t="s">
        <v>279</v>
      </c>
      <c r="C3283" s="32">
        <v>40969</v>
      </c>
      <c r="D3283" s="3" t="s">
        <v>114</v>
      </c>
      <c r="E3283" s="3"/>
      <c r="F3283" s="3"/>
      <c r="G3283" s="2" t="s">
        <v>26</v>
      </c>
      <c r="H3283" s="3" t="s">
        <v>24</v>
      </c>
      <c r="I3283" s="3">
        <v>5</v>
      </c>
      <c r="J3283" s="3" t="s">
        <v>183</v>
      </c>
      <c r="K3283" s="3"/>
      <c r="L3283" s="3"/>
      <c r="M3283" s="3"/>
      <c r="N3283" s="3"/>
      <c r="O3283" s="3"/>
      <c r="P3283" s="3"/>
      <c r="Q3283" s="3"/>
      <c r="R3283" s="3"/>
      <c r="S3283" s="3"/>
      <c r="T3283" s="3" t="str">
        <f t="shared" si="408"/>
        <v>SIN CECO</v>
      </c>
      <c r="U3283" s="3" t="str">
        <f t="shared" si="409"/>
        <v>NO</v>
      </c>
      <c r="V3283" t="str">
        <f t="shared" si="410"/>
        <v>COUNTRY MEDICAL CENTER 29-MAY-12-Personal que presta el servicio en obra</v>
      </c>
      <c r="W3283" s="53">
        <f t="shared" si="411"/>
        <v>5</v>
      </c>
      <c r="X3283">
        <f t="shared" si="412"/>
        <v>5</v>
      </c>
      <c r="Y3283">
        <f>IF(ISNA(VLOOKUP(B3283,CECOS_SIN_IDENTIFICAR!$A$2:$D$146,4,0)),"SIN CECO",IF(VLOOKUP(B3283,CECOS_SIN_IDENTIFICAR!$A$2:$D$146,4,0)=0,"SIN CECO",VLOOKUP(B3283,CECOS_SIN_IDENTIFICAR!$A$2:$D$146,4,0)))</f>
        <v>1265</v>
      </c>
      <c r="Z3283">
        <f t="shared" si="413"/>
        <v>1265</v>
      </c>
      <c r="AA3283" s="3" t="s">
        <v>114</v>
      </c>
      <c r="AB3283" t="str">
        <f t="shared" si="414"/>
        <v>c. Compromiso con el proyecto-Personal que presta el servicio en obra</v>
      </c>
      <c r="AC3283" t="str">
        <f>VLOOKUP(AB3283,CODIFICACION_PREGUNTAS!$C$2:$D$35,2,0)</f>
        <v>PERSONAL003</v>
      </c>
    </row>
    <row r="3284" spans="1:29" x14ac:dyDescent="0.25">
      <c r="A3284" s="3">
        <f t="shared" si="415"/>
        <v>3283</v>
      </c>
      <c r="B3284" s="3" t="s">
        <v>279</v>
      </c>
      <c r="C3284" s="32">
        <v>40969</v>
      </c>
      <c r="D3284" s="3" t="s">
        <v>114</v>
      </c>
      <c r="E3284" s="3"/>
      <c r="F3284" s="3"/>
      <c r="G3284" s="2" t="s">
        <v>21</v>
      </c>
      <c r="H3284" s="3" t="s">
        <v>24</v>
      </c>
      <c r="I3284" s="3">
        <v>4</v>
      </c>
      <c r="J3284" s="3" t="s">
        <v>183</v>
      </c>
      <c r="K3284" s="3"/>
      <c r="L3284" s="3"/>
      <c r="M3284" s="3"/>
      <c r="N3284" s="3"/>
      <c r="O3284" s="3"/>
      <c r="P3284" s="3"/>
      <c r="Q3284" s="3"/>
      <c r="R3284" s="3"/>
      <c r="S3284" s="3"/>
      <c r="T3284" s="3" t="str">
        <f t="shared" si="408"/>
        <v>SIN CECO</v>
      </c>
      <c r="U3284" s="3" t="str">
        <f t="shared" si="409"/>
        <v>NO</v>
      </c>
      <c r="V3284" t="str">
        <f t="shared" si="410"/>
        <v>COUNTRY MEDICAL CENTER 29-MAY-12-Personal que presta el servicio en obra</v>
      </c>
      <c r="W3284" s="53">
        <f t="shared" si="411"/>
        <v>4</v>
      </c>
      <c r="X3284">
        <f t="shared" si="412"/>
        <v>4</v>
      </c>
      <c r="Y3284">
        <f>IF(ISNA(VLOOKUP(B3284,CECOS_SIN_IDENTIFICAR!$A$2:$D$146,4,0)),"SIN CECO",IF(VLOOKUP(B3284,CECOS_SIN_IDENTIFICAR!$A$2:$D$146,4,0)=0,"SIN CECO",VLOOKUP(B3284,CECOS_SIN_IDENTIFICAR!$A$2:$D$146,4,0)))</f>
        <v>1265</v>
      </c>
      <c r="Z3284">
        <f t="shared" si="413"/>
        <v>1265</v>
      </c>
      <c r="AA3284" s="3" t="s">
        <v>114</v>
      </c>
      <c r="AB3284" t="str">
        <f t="shared" si="414"/>
        <v>d. Cumplimiento de compromisos-Personal que presta el servicio en obra</v>
      </c>
      <c r="AC3284" t="str">
        <f>VLOOKUP(AB3284,CODIFICACION_PREGUNTAS!$C$2:$D$35,2,0)</f>
        <v>PERSONAL004</v>
      </c>
    </row>
    <row r="3285" spans="1:29" x14ac:dyDescent="0.25">
      <c r="A3285" s="3">
        <f t="shared" si="415"/>
        <v>3284</v>
      </c>
      <c r="B3285" s="3" t="s">
        <v>279</v>
      </c>
      <c r="C3285" s="32">
        <v>40969</v>
      </c>
      <c r="D3285" s="3" t="s">
        <v>114</v>
      </c>
      <c r="E3285" s="3"/>
      <c r="F3285" s="3"/>
      <c r="G3285" s="2" t="s">
        <v>27</v>
      </c>
      <c r="H3285" s="3" t="s">
        <v>24</v>
      </c>
      <c r="I3285" s="3">
        <v>5</v>
      </c>
      <c r="J3285" s="3" t="s">
        <v>183</v>
      </c>
      <c r="K3285" s="3"/>
      <c r="L3285" s="3"/>
      <c r="M3285" s="3"/>
      <c r="N3285" s="3"/>
      <c r="O3285" s="3"/>
      <c r="P3285" s="3"/>
      <c r="Q3285" s="3"/>
      <c r="R3285" s="3"/>
      <c r="S3285" s="3"/>
      <c r="T3285" s="3" t="str">
        <f t="shared" si="408"/>
        <v>SIN CECO</v>
      </c>
      <c r="U3285" s="3" t="str">
        <f t="shared" si="409"/>
        <v>NO</v>
      </c>
      <c r="V3285" t="str">
        <f t="shared" si="410"/>
        <v>COUNTRY MEDICAL CENTER 29-MAY-12-Personal que presta el servicio en obra</v>
      </c>
      <c r="W3285" s="53">
        <f t="shared" si="411"/>
        <v>5</v>
      </c>
      <c r="X3285">
        <f t="shared" si="412"/>
        <v>5</v>
      </c>
      <c r="Y3285">
        <f>IF(ISNA(VLOOKUP(B3285,CECOS_SIN_IDENTIFICAR!$A$2:$D$146,4,0)),"SIN CECO",IF(VLOOKUP(B3285,CECOS_SIN_IDENTIFICAR!$A$2:$D$146,4,0)=0,"SIN CECO",VLOOKUP(B3285,CECOS_SIN_IDENTIFICAR!$A$2:$D$146,4,0)))</f>
        <v>1265</v>
      </c>
      <c r="Z3285">
        <f t="shared" si="413"/>
        <v>1265</v>
      </c>
      <c r="AA3285" s="3" t="s">
        <v>114</v>
      </c>
      <c r="AB3285" t="str">
        <f t="shared" si="414"/>
        <v>e. Proactividad en desarrollo de funciones-Personal que presta el servicio en obra</v>
      </c>
      <c r="AC3285" t="str">
        <f>VLOOKUP(AB3285,CODIFICACION_PREGUNTAS!$C$2:$D$35,2,0)</f>
        <v>PERSONAL005</v>
      </c>
    </row>
    <row r="3286" spans="1:29" x14ac:dyDescent="0.25">
      <c r="A3286" s="3">
        <f t="shared" si="415"/>
        <v>3285</v>
      </c>
      <c r="B3286" s="3" t="s">
        <v>279</v>
      </c>
      <c r="C3286" s="32">
        <v>40969</v>
      </c>
      <c r="D3286" s="3" t="s">
        <v>114</v>
      </c>
      <c r="E3286" s="3"/>
      <c r="F3286" s="3"/>
      <c r="G3286" s="2" t="s">
        <v>28</v>
      </c>
      <c r="H3286" s="2" t="s">
        <v>29</v>
      </c>
      <c r="I3286" s="3">
        <v>5</v>
      </c>
      <c r="J3286" s="3" t="s">
        <v>183</v>
      </c>
      <c r="K3286" s="3"/>
      <c r="L3286" s="3"/>
      <c r="M3286" s="3"/>
      <c r="N3286" s="3"/>
      <c r="O3286" s="3"/>
      <c r="P3286" s="3"/>
      <c r="Q3286" s="3"/>
      <c r="R3286" s="3"/>
      <c r="S3286" s="3"/>
      <c r="T3286" s="3" t="str">
        <f t="shared" si="408"/>
        <v>SIN CECO</v>
      </c>
      <c r="U3286" s="3" t="str">
        <f t="shared" si="409"/>
        <v>NO</v>
      </c>
      <c r="V3286" t="str">
        <f t="shared" si="410"/>
        <v>COUNTRY MEDICAL CENTER 29-MAY-12-Productos Asociados de PAYC (Informes, Control de presupuesto y Programación y actas)</v>
      </c>
      <c r="W3286" s="53">
        <f t="shared" si="411"/>
        <v>5</v>
      </c>
      <c r="X3286">
        <f t="shared" si="412"/>
        <v>5</v>
      </c>
      <c r="Y3286">
        <f>IF(ISNA(VLOOKUP(B3286,CECOS_SIN_IDENTIFICAR!$A$2:$D$146,4,0)),"SIN CECO",IF(VLOOKUP(B3286,CECOS_SIN_IDENTIFICAR!$A$2:$D$146,4,0)=0,"SIN CECO",VLOOKUP(B3286,CECOS_SIN_IDENTIFICAR!$A$2:$D$146,4,0)))</f>
        <v>1265</v>
      </c>
      <c r="Z3286">
        <f t="shared" si="413"/>
        <v>1265</v>
      </c>
      <c r="AA3286" s="3" t="s">
        <v>114</v>
      </c>
      <c r="AB3286" t="str">
        <f t="shared" si="414"/>
        <v>a. Calidad del Contenido-Productos Asociados de PAYC (Informes, Control de presupuesto y Programación y actas)</v>
      </c>
      <c r="AC3286" t="str">
        <f>VLOOKUP(AB3286,CODIFICACION_PREGUNTAS!$C$2:$D$35,2,0)</f>
        <v>PRODUCTOS001</v>
      </c>
    </row>
    <row r="3287" spans="1:29" x14ac:dyDescent="0.25">
      <c r="A3287" s="3">
        <f t="shared" si="415"/>
        <v>3286</v>
      </c>
      <c r="B3287" s="3" t="s">
        <v>279</v>
      </c>
      <c r="C3287" s="32">
        <v>40969</v>
      </c>
      <c r="D3287" s="3" t="s">
        <v>114</v>
      </c>
      <c r="E3287" s="3"/>
      <c r="F3287" s="3"/>
      <c r="G3287" s="2" t="s">
        <v>30</v>
      </c>
      <c r="H3287" s="2" t="s">
        <v>29</v>
      </c>
      <c r="I3287" s="3">
        <v>5</v>
      </c>
      <c r="J3287" s="3" t="s">
        <v>183</v>
      </c>
      <c r="K3287" s="3"/>
      <c r="L3287" s="3"/>
      <c r="M3287" s="3"/>
      <c r="N3287" s="3"/>
      <c r="O3287" s="3"/>
      <c r="P3287" s="3"/>
      <c r="Q3287" s="3"/>
      <c r="R3287" s="3"/>
      <c r="S3287" s="3"/>
      <c r="T3287" s="3" t="str">
        <f t="shared" si="408"/>
        <v>SIN CECO</v>
      </c>
      <c r="U3287" s="3" t="str">
        <f t="shared" si="409"/>
        <v>NO</v>
      </c>
      <c r="V3287" t="str">
        <f t="shared" si="410"/>
        <v>COUNTRY MEDICAL CENTER 29-MAY-12-Productos Asociados de PAYC (Informes, Control de presupuesto y Programación y actas)</v>
      </c>
      <c r="W3287" s="53">
        <f t="shared" si="411"/>
        <v>5</v>
      </c>
      <c r="X3287">
        <f t="shared" si="412"/>
        <v>5</v>
      </c>
      <c r="Y3287">
        <f>IF(ISNA(VLOOKUP(B3287,CECOS_SIN_IDENTIFICAR!$A$2:$D$146,4,0)),"SIN CECO",IF(VLOOKUP(B3287,CECOS_SIN_IDENTIFICAR!$A$2:$D$146,4,0)=0,"SIN CECO",VLOOKUP(B3287,CECOS_SIN_IDENTIFICAR!$A$2:$D$146,4,0)))</f>
        <v>1265</v>
      </c>
      <c r="Z3287">
        <f t="shared" si="413"/>
        <v>1265</v>
      </c>
      <c r="AA3287" s="3" t="s">
        <v>114</v>
      </c>
      <c r="AB3287" t="str">
        <f t="shared" si="414"/>
        <v>b. Claridad del Contenido-Productos Asociados de PAYC (Informes, Control de presupuesto y Programación y actas)</v>
      </c>
      <c r="AC3287" t="str">
        <f>VLOOKUP(AB3287,CODIFICACION_PREGUNTAS!$C$2:$D$35,2,0)</f>
        <v>PRODUCTOS002</v>
      </c>
    </row>
    <row r="3288" spans="1:29" x14ac:dyDescent="0.25">
      <c r="A3288" s="3">
        <f t="shared" si="415"/>
        <v>3287</v>
      </c>
      <c r="B3288" s="3" t="s">
        <v>279</v>
      </c>
      <c r="C3288" s="32">
        <v>40969</v>
      </c>
      <c r="D3288" s="3" t="s">
        <v>114</v>
      </c>
      <c r="E3288" s="3"/>
      <c r="F3288" s="3"/>
      <c r="G3288" s="2" t="s">
        <v>31</v>
      </c>
      <c r="H3288" s="2" t="s">
        <v>29</v>
      </c>
      <c r="I3288" s="3">
        <v>5</v>
      </c>
      <c r="J3288" s="3" t="s">
        <v>183</v>
      </c>
      <c r="K3288" s="3"/>
      <c r="L3288" s="3"/>
      <c r="M3288" s="3"/>
      <c r="N3288" s="3"/>
      <c r="O3288" s="3"/>
      <c r="P3288" s="3"/>
      <c r="Q3288" s="3"/>
      <c r="R3288" s="3"/>
      <c r="S3288" s="3"/>
      <c r="T3288" s="3" t="str">
        <f t="shared" si="408"/>
        <v>SIN CECO</v>
      </c>
      <c r="U3288" s="3" t="str">
        <f t="shared" si="409"/>
        <v>NO</v>
      </c>
      <c r="V3288" t="str">
        <f t="shared" si="410"/>
        <v>COUNTRY MEDICAL CENTER 29-MAY-12-Productos Asociados de PAYC (Informes, Control de presupuesto y Programación y actas)</v>
      </c>
      <c r="W3288" s="53">
        <f t="shared" si="411"/>
        <v>5</v>
      </c>
      <c r="X3288">
        <f t="shared" si="412"/>
        <v>5</v>
      </c>
      <c r="Y3288">
        <f>IF(ISNA(VLOOKUP(B3288,CECOS_SIN_IDENTIFICAR!$A$2:$D$146,4,0)),"SIN CECO",IF(VLOOKUP(B3288,CECOS_SIN_IDENTIFICAR!$A$2:$D$146,4,0)=0,"SIN CECO",VLOOKUP(B3288,CECOS_SIN_IDENTIFICAR!$A$2:$D$146,4,0)))</f>
        <v>1265</v>
      </c>
      <c r="Z3288">
        <f t="shared" si="413"/>
        <v>1265</v>
      </c>
      <c r="AA3288" s="3" t="s">
        <v>114</v>
      </c>
      <c r="AB3288" t="str">
        <f t="shared" si="414"/>
        <v>c. Oportunidad en la entrega-Productos Asociados de PAYC (Informes, Control de presupuesto y Programación y actas)</v>
      </c>
      <c r="AC3288" t="str">
        <f>VLOOKUP(AB3288,CODIFICACION_PREGUNTAS!$C$2:$D$35,2,0)</f>
        <v>PRODUCTOS003</v>
      </c>
    </row>
    <row r="3289" spans="1:29" x14ac:dyDescent="0.25">
      <c r="A3289" s="3">
        <f t="shared" si="415"/>
        <v>3288</v>
      </c>
      <c r="B3289" s="3" t="s">
        <v>279</v>
      </c>
      <c r="C3289" s="32">
        <v>40969</v>
      </c>
      <c r="D3289" s="3" t="s">
        <v>114</v>
      </c>
      <c r="E3289" s="3"/>
      <c r="F3289" s="3"/>
      <c r="G3289" s="2" t="s">
        <v>32</v>
      </c>
      <c r="H3289" s="2" t="s">
        <v>29</v>
      </c>
      <c r="I3289" s="3">
        <v>5</v>
      </c>
      <c r="J3289" s="3" t="s">
        <v>183</v>
      </c>
      <c r="K3289" s="3"/>
      <c r="L3289" s="3"/>
      <c r="M3289" s="3"/>
      <c r="N3289" s="3"/>
      <c r="O3289" s="3"/>
      <c r="P3289" s="3"/>
      <c r="Q3289" s="3"/>
      <c r="R3289" s="3"/>
      <c r="S3289" s="3"/>
      <c r="T3289" s="3" t="str">
        <f t="shared" si="408"/>
        <v>SIN CECO</v>
      </c>
      <c r="U3289" s="3" t="str">
        <f t="shared" si="409"/>
        <v>NO</v>
      </c>
      <c r="V3289" t="str">
        <f t="shared" si="410"/>
        <v>COUNTRY MEDICAL CENTER 29-MAY-12-Productos Asociados de PAYC (Informes, Control de presupuesto y Programación y actas)</v>
      </c>
      <c r="W3289" s="53">
        <f t="shared" si="411"/>
        <v>5</v>
      </c>
      <c r="X3289">
        <f t="shared" si="412"/>
        <v>5</v>
      </c>
      <c r="Y3289">
        <f>IF(ISNA(VLOOKUP(B3289,CECOS_SIN_IDENTIFICAR!$A$2:$D$146,4,0)),"SIN CECO",IF(VLOOKUP(B3289,CECOS_SIN_IDENTIFICAR!$A$2:$D$146,4,0)=0,"SIN CECO",VLOOKUP(B3289,CECOS_SIN_IDENTIFICAR!$A$2:$D$146,4,0)))</f>
        <v>1265</v>
      </c>
      <c r="Z3289">
        <f t="shared" si="413"/>
        <v>1265</v>
      </c>
      <c r="AA3289" s="3" t="s">
        <v>114</v>
      </c>
      <c r="AB3289" t="str">
        <f t="shared" si="414"/>
        <v>d. Precisión de la información-Productos Asociados de PAYC (Informes, Control de presupuesto y Programación y actas)</v>
      </c>
      <c r="AC3289" t="str">
        <f>VLOOKUP(AB3289,CODIFICACION_PREGUNTAS!$C$2:$D$35,2,0)</f>
        <v>PRODUCTOS004</v>
      </c>
    </row>
    <row r="3290" spans="1:29" x14ac:dyDescent="0.25">
      <c r="A3290" s="3">
        <f t="shared" si="415"/>
        <v>3289</v>
      </c>
      <c r="B3290" s="3" t="s">
        <v>279</v>
      </c>
      <c r="C3290" s="32">
        <v>40969</v>
      </c>
      <c r="D3290" s="3" t="s">
        <v>114</v>
      </c>
      <c r="E3290" s="3"/>
      <c r="F3290" s="3"/>
      <c r="G3290" s="2" t="s">
        <v>33</v>
      </c>
      <c r="H3290" s="2" t="s">
        <v>29</v>
      </c>
      <c r="I3290" s="3">
        <v>5</v>
      </c>
      <c r="J3290" s="3" t="s">
        <v>183</v>
      </c>
      <c r="K3290" s="3"/>
      <c r="L3290" s="3"/>
      <c r="M3290" s="3"/>
      <c r="N3290" s="3"/>
      <c r="O3290" s="3"/>
      <c r="P3290" s="3"/>
      <c r="Q3290" s="3"/>
      <c r="R3290" s="3"/>
      <c r="S3290" s="3"/>
      <c r="T3290" s="3" t="str">
        <f t="shared" si="408"/>
        <v>SIN CECO</v>
      </c>
      <c r="U3290" s="3" t="str">
        <f t="shared" si="409"/>
        <v>NO</v>
      </c>
      <c r="V3290" t="str">
        <f t="shared" si="410"/>
        <v>COUNTRY MEDICAL CENTER 29-MAY-12-Productos Asociados de PAYC (Informes, Control de presupuesto y Programación y actas)</v>
      </c>
      <c r="W3290" s="53">
        <f t="shared" si="411"/>
        <v>5</v>
      </c>
      <c r="X3290">
        <f t="shared" si="412"/>
        <v>5</v>
      </c>
      <c r="Y3290">
        <f>IF(ISNA(VLOOKUP(B3290,CECOS_SIN_IDENTIFICAR!$A$2:$D$146,4,0)),"SIN CECO",IF(VLOOKUP(B3290,CECOS_SIN_IDENTIFICAR!$A$2:$D$146,4,0)=0,"SIN CECO",VLOOKUP(B3290,CECOS_SIN_IDENTIFICAR!$A$2:$D$146,4,0)))</f>
        <v>1265</v>
      </c>
      <c r="Z3290">
        <f t="shared" si="413"/>
        <v>1265</v>
      </c>
      <c r="AA3290" s="3" t="s">
        <v>114</v>
      </c>
      <c r="AB3290" t="str">
        <f t="shared" si="414"/>
        <v>e. Diagramación-Productos Asociados de PAYC (Informes, Control de presupuesto y Programación y actas)</v>
      </c>
      <c r="AC3290" t="str">
        <f>VLOOKUP(AB3290,CODIFICACION_PREGUNTAS!$C$2:$D$35,2,0)</f>
        <v>PRODUCTOS005</v>
      </c>
    </row>
    <row r="3291" spans="1:29" x14ac:dyDescent="0.25">
      <c r="A3291" s="3">
        <f t="shared" si="415"/>
        <v>3290</v>
      </c>
      <c r="B3291" s="3" t="s">
        <v>279</v>
      </c>
      <c r="C3291" s="32">
        <v>40969</v>
      </c>
      <c r="D3291" s="3" t="s">
        <v>114</v>
      </c>
      <c r="E3291" s="3"/>
      <c r="F3291" s="3"/>
      <c r="G3291" s="2" t="s">
        <v>34</v>
      </c>
      <c r="H3291" s="2" t="s">
        <v>35</v>
      </c>
      <c r="I3291" s="3">
        <v>4</v>
      </c>
      <c r="J3291" s="3" t="s">
        <v>183</v>
      </c>
      <c r="K3291" s="3"/>
      <c r="L3291" s="3"/>
      <c r="M3291" s="3"/>
      <c r="N3291" s="3"/>
      <c r="O3291" s="3"/>
      <c r="P3291" s="3"/>
      <c r="Q3291" s="3"/>
      <c r="R3291" s="3"/>
      <c r="S3291" s="3"/>
      <c r="T3291" s="3" t="str">
        <f t="shared" si="408"/>
        <v>SIN CECO</v>
      </c>
      <c r="U3291" s="3" t="str">
        <f t="shared" si="409"/>
        <v>NO</v>
      </c>
      <c r="V3291" t="str">
        <f t="shared" si="410"/>
        <v>COUNTRY MEDICAL CENTER 29-MAY-12-Compromisos Pactados</v>
      </c>
      <c r="W3291" s="53">
        <f t="shared" si="411"/>
        <v>4</v>
      </c>
      <c r="X3291">
        <f t="shared" si="412"/>
        <v>4</v>
      </c>
      <c r="Y3291">
        <f>IF(ISNA(VLOOKUP(B3291,CECOS_SIN_IDENTIFICAR!$A$2:$D$146,4,0)),"SIN CECO",IF(VLOOKUP(B3291,CECOS_SIN_IDENTIFICAR!$A$2:$D$146,4,0)=0,"SIN CECO",VLOOKUP(B3291,CECOS_SIN_IDENTIFICAR!$A$2:$D$146,4,0)))</f>
        <v>1265</v>
      </c>
      <c r="Z3291">
        <f t="shared" si="413"/>
        <v>1265</v>
      </c>
      <c r="AA3291" s="3" t="s">
        <v>114</v>
      </c>
      <c r="AB3291" t="str">
        <f t="shared" si="414"/>
        <v>a. Cumplimiento-Compromisos Pactados</v>
      </c>
      <c r="AC3291" t="str">
        <f>VLOOKUP(AB3291,CODIFICACION_PREGUNTAS!$C$2:$D$35,2,0)</f>
        <v>COMPROMISOS001</v>
      </c>
    </row>
    <row r="3292" spans="1:29" x14ac:dyDescent="0.25">
      <c r="A3292" s="3">
        <f t="shared" si="415"/>
        <v>3291</v>
      </c>
      <c r="B3292" s="3" t="s">
        <v>279</v>
      </c>
      <c r="C3292" s="32">
        <v>40969</v>
      </c>
      <c r="D3292" s="3" t="s">
        <v>114</v>
      </c>
      <c r="E3292" s="3"/>
      <c r="F3292" s="3"/>
      <c r="G3292" s="2" t="s">
        <v>36</v>
      </c>
      <c r="H3292" s="2" t="s">
        <v>35</v>
      </c>
      <c r="I3292" s="3">
        <v>5</v>
      </c>
      <c r="J3292" s="3" t="s">
        <v>183</v>
      </c>
      <c r="K3292" s="3"/>
      <c r="L3292" s="3"/>
      <c r="M3292" s="3"/>
      <c r="N3292" s="3"/>
      <c r="O3292" s="3"/>
      <c r="P3292" s="3"/>
      <c r="Q3292" s="3"/>
      <c r="R3292" s="3"/>
      <c r="S3292" s="3"/>
      <c r="T3292" s="3" t="str">
        <f t="shared" si="408"/>
        <v>SIN CECO</v>
      </c>
      <c r="U3292" s="3" t="str">
        <f t="shared" si="409"/>
        <v>NO</v>
      </c>
      <c r="V3292" t="str">
        <f t="shared" si="410"/>
        <v>COUNTRY MEDICAL CENTER 29-MAY-12-Compromisos Pactados</v>
      </c>
      <c r="W3292" s="53">
        <f t="shared" si="411"/>
        <v>5</v>
      </c>
      <c r="X3292">
        <f t="shared" si="412"/>
        <v>5</v>
      </c>
      <c r="Y3292">
        <f>IF(ISNA(VLOOKUP(B3292,CECOS_SIN_IDENTIFICAR!$A$2:$D$146,4,0)),"SIN CECO",IF(VLOOKUP(B3292,CECOS_SIN_IDENTIFICAR!$A$2:$D$146,4,0)=0,"SIN CECO",VLOOKUP(B3292,CECOS_SIN_IDENTIFICAR!$A$2:$D$146,4,0)))</f>
        <v>1265</v>
      </c>
      <c r="Z3292">
        <f t="shared" si="413"/>
        <v>1265</v>
      </c>
      <c r="AA3292" s="3" t="s">
        <v>114</v>
      </c>
      <c r="AB3292" t="str">
        <f t="shared" si="414"/>
        <v>b. Satisface expectativas-Compromisos Pactados</v>
      </c>
      <c r="AC3292" t="str">
        <f>VLOOKUP(AB3292,CODIFICACION_PREGUNTAS!$C$2:$D$35,2,0)</f>
        <v>COMPROMISOS002</v>
      </c>
    </row>
    <row r="3293" spans="1:29" x14ac:dyDescent="0.25">
      <c r="A3293" s="3">
        <f t="shared" si="415"/>
        <v>3292</v>
      </c>
      <c r="B3293" s="3" t="s">
        <v>279</v>
      </c>
      <c r="C3293" s="32">
        <v>40969</v>
      </c>
      <c r="D3293" s="3" t="s">
        <v>114</v>
      </c>
      <c r="E3293" s="3"/>
      <c r="F3293" s="3"/>
      <c r="G3293" s="2" t="s">
        <v>37</v>
      </c>
      <c r="H3293" s="2" t="s">
        <v>35</v>
      </c>
      <c r="I3293" s="3">
        <v>5</v>
      </c>
      <c r="J3293" s="3" t="s">
        <v>183</v>
      </c>
      <c r="K3293" s="3"/>
      <c r="L3293" s="3"/>
      <c r="M3293" s="3"/>
      <c r="N3293" s="3"/>
      <c r="O3293" s="3"/>
      <c r="P3293" s="3"/>
      <c r="Q3293" s="3"/>
      <c r="R3293" s="3"/>
      <c r="S3293" s="3"/>
      <c r="T3293" s="3" t="str">
        <f t="shared" si="408"/>
        <v>SIN CECO</v>
      </c>
      <c r="U3293" s="3" t="str">
        <f t="shared" si="409"/>
        <v>NO</v>
      </c>
      <c r="V3293" t="str">
        <f t="shared" si="410"/>
        <v>COUNTRY MEDICAL CENTER 29-MAY-12-Compromisos Pactados</v>
      </c>
      <c r="W3293" s="53">
        <f t="shared" si="411"/>
        <v>5</v>
      </c>
      <c r="X3293">
        <f t="shared" si="412"/>
        <v>5</v>
      </c>
      <c r="Y3293">
        <f>IF(ISNA(VLOOKUP(B3293,CECOS_SIN_IDENTIFICAR!$A$2:$D$146,4,0)),"SIN CECO",IF(VLOOKUP(B3293,CECOS_SIN_IDENTIFICAR!$A$2:$D$146,4,0)=0,"SIN CECO",VLOOKUP(B3293,CECOS_SIN_IDENTIFICAR!$A$2:$D$146,4,0)))</f>
        <v>1265</v>
      </c>
      <c r="Z3293">
        <f t="shared" si="413"/>
        <v>1265</v>
      </c>
      <c r="AA3293" s="3" t="s">
        <v>114</v>
      </c>
      <c r="AB3293" t="str">
        <f t="shared" si="414"/>
        <v>c. Calidad de la Información suministrada-Compromisos Pactados</v>
      </c>
      <c r="AC3293" t="str">
        <f>VLOOKUP(AB3293,CODIFICACION_PREGUNTAS!$C$2:$D$35,2,0)</f>
        <v>COMPROMISOS003</v>
      </c>
    </row>
    <row r="3294" spans="1:29" x14ac:dyDescent="0.25">
      <c r="A3294" s="3">
        <f t="shared" si="415"/>
        <v>3293</v>
      </c>
      <c r="B3294" s="3" t="s">
        <v>279</v>
      </c>
      <c r="C3294" s="32">
        <v>40969</v>
      </c>
      <c r="D3294" s="3" t="s">
        <v>114</v>
      </c>
      <c r="E3294" s="3"/>
      <c r="F3294" s="3"/>
      <c r="G3294" s="2" t="s">
        <v>38</v>
      </c>
      <c r="H3294" s="2" t="s">
        <v>35</v>
      </c>
      <c r="I3294" s="3">
        <v>5</v>
      </c>
      <c r="J3294" s="3" t="s">
        <v>183</v>
      </c>
      <c r="K3294" s="3"/>
      <c r="L3294" s="3"/>
      <c r="M3294" s="3"/>
      <c r="N3294" s="3"/>
      <c r="O3294" s="3"/>
      <c r="P3294" s="3"/>
      <c r="Q3294" s="3"/>
      <c r="R3294" s="3"/>
      <c r="S3294" s="3"/>
      <c r="T3294" s="3" t="str">
        <f t="shared" si="408"/>
        <v>SIN CECO</v>
      </c>
      <c r="U3294" s="3" t="str">
        <f t="shared" si="409"/>
        <v>NO</v>
      </c>
      <c r="V3294" t="str">
        <f t="shared" si="410"/>
        <v>COUNTRY MEDICAL CENTER 29-MAY-12-Compromisos Pactados</v>
      </c>
      <c r="W3294" s="53">
        <f t="shared" si="411"/>
        <v>5</v>
      </c>
      <c r="X3294">
        <f t="shared" si="412"/>
        <v>5</v>
      </c>
      <c r="Y3294">
        <f>IF(ISNA(VLOOKUP(B3294,CECOS_SIN_IDENTIFICAR!$A$2:$D$146,4,0)),"SIN CECO",IF(VLOOKUP(B3294,CECOS_SIN_IDENTIFICAR!$A$2:$D$146,4,0)=0,"SIN CECO",VLOOKUP(B3294,CECOS_SIN_IDENTIFICAR!$A$2:$D$146,4,0)))</f>
        <v>1265</v>
      </c>
      <c r="Z3294">
        <f t="shared" si="413"/>
        <v>1265</v>
      </c>
      <c r="AA3294" s="3" t="s">
        <v>114</v>
      </c>
      <c r="AB3294" t="str">
        <f t="shared" si="414"/>
        <v>d. Disposición del personal de PAYC a las solicitudes del cliente-Compromisos Pactados</v>
      </c>
      <c r="AC3294" t="str">
        <f>VLOOKUP(AB3294,CODIFICACION_PREGUNTAS!$C$2:$D$35,2,0)</f>
        <v>COMPROMISOS004</v>
      </c>
    </row>
    <row r="3295" spans="1:29" x14ac:dyDescent="0.25">
      <c r="A3295" s="3">
        <f t="shared" si="415"/>
        <v>3294</v>
      </c>
      <c r="B3295" s="3" t="s">
        <v>279</v>
      </c>
      <c r="C3295" s="32">
        <v>40969</v>
      </c>
      <c r="D3295" s="3" t="s">
        <v>114</v>
      </c>
      <c r="E3295" s="3"/>
      <c r="F3295" s="3"/>
      <c r="G3295" s="2" t="s">
        <v>39</v>
      </c>
      <c r="H3295" s="2" t="s">
        <v>35</v>
      </c>
      <c r="I3295" s="3">
        <v>5</v>
      </c>
      <c r="J3295" s="3" t="s">
        <v>183</v>
      </c>
      <c r="K3295" s="3"/>
      <c r="L3295" s="3"/>
      <c r="M3295" s="3"/>
      <c r="N3295" s="3"/>
      <c r="O3295" s="3"/>
      <c r="P3295" s="3"/>
      <c r="Q3295" s="3"/>
      <c r="R3295" s="3"/>
      <c r="S3295" s="3"/>
      <c r="T3295" s="3" t="str">
        <f t="shared" si="408"/>
        <v>SIN CECO</v>
      </c>
      <c r="U3295" s="3" t="str">
        <f t="shared" si="409"/>
        <v>NO</v>
      </c>
      <c r="V3295" t="str">
        <f t="shared" si="410"/>
        <v>COUNTRY MEDICAL CENTER 29-MAY-12-Compromisos Pactados</v>
      </c>
      <c r="W3295" s="53">
        <f t="shared" si="411"/>
        <v>5</v>
      </c>
      <c r="X3295">
        <f t="shared" si="412"/>
        <v>5</v>
      </c>
      <c r="Y3295">
        <f>IF(ISNA(VLOOKUP(B3295,CECOS_SIN_IDENTIFICAR!$A$2:$D$146,4,0)),"SIN CECO",IF(VLOOKUP(B3295,CECOS_SIN_IDENTIFICAR!$A$2:$D$146,4,0)=0,"SIN CECO",VLOOKUP(B3295,CECOS_SIN_IDENTIFICAR!$A$2:$D$146,4,0)))</f>
        <v>1265</v>
      </c>
      <c r="Z3295">
        <f t="shared" si="413"/>
        <v>1265</v>
      </c>
      <c r="AA3295" s="3" t="s">
        <v>114</v>
      </c>
      <c r="AB3295" t="str">
        <f t="shared" si="414"/>
        <v>e. Coherencia entre lo solicitado y lo entregado-Compromisos Pactados</v>
      </c>
      <c r="AC3295" t="str">
        <f>VLOOKUP(AB3295,CODIFICACION_PREGUNTAS!$C$2:$D$35,2,0)</f>
        <v>COMPROMISOS005</v>
      </c>
    </row>
    <row r="3296" spans="1:29" x14ac:dyDescent="0.25">
      <c r="A3296" s="3">
        <f t="shared" si="415"/>
        <v>3295</v>
      </c>
      <c r="B3296" s="3" t="s">
        <v>279</v>
      </c>
      <c r="C3296" s="32">
        <v>40969</v>
      </c>
      <c r="D3296" s="3" t="s">
        <v>114</v>
      </c>
      <c r="E3296" s="3"/>
      <c r="F3296" s="3"/>
      <c r="G3296" s="2" t="s">
        <v>40</v>
      </c>
      <c r="H3296" s="2" t="s">
        <v>40</v>
      </c>
      <c r="I3296" s="3">
        <v>5</v>
      </c>
      <c r="J3296" s="3" t="s">
        <v>183</v>
      </c>
      <c r="K3296" s="3"/>
      <c r="L3296" s="3"/>
      <c r="M3296" s="3"/>
      <c r="N3296" s="3"/>
      <c r="O3296" s="3"/>
      <c r="P3296" s="3"/>
      <c r="Q3296" s="3"/>
      <c r="R3296" s="3"/>
      <c r="S3296" s="3"/>
      <c r="T3296" s="3" t="str">
        <f t="shared" si="408"/>
        <v>SIN CECO</v>
      </c>
      <c r="U3296" s="3" t="str">
        <f t="shared" si="409"/>
        <v>NO</v>
      </c>
      <c r="V3296" t="str">
        <f t="shared" si="410"/>
        <v>COUNTRY MEDICAL CENTER 29-MAY-12-Grado de Satisfacción con el Servicio Prestado</v>
      </c>
      <c r="W3296" s="53">
        <f t="shared" si="411"/>
        <v>5</v>
      </c>
      <c r="X3296">
        <f t="shared" si="412"/>
        <v>5</v>
      </c>
      <c r="Y3296">
        <f>IF(ISNA(VLOOKUP(B3296,CECOS_SIN_IDENTIFICAR!$A$2:$D$146,4,0)),"SIN CECO",IF(VLOOKUP(B3296,CECOS_SIN_IDENTIFICAR!$A$2:$D$146,4,0)=0,"SIN CECO",VLOOKUP(B3296,CECOS_SIN_IDENTIFICAR!$A$2:$D$146,4,0)))</f>
        <v>1265</v>
      </c>
      <c r="Z3296">
        <f t="shared" si="413"/>
        <v>1265</v>
      </c>
      <c r="AA3296" s="3" t="s">
        <v>114</v>
      </c>
      <c r="AB3296" t="str">
        <f t="shared" si="414"/>
        <v>Grado de Satisfacción con el Servicio Prestado-Grado de Satisfacción con el Servicio Prestado</v>
      </c>
      <c r="AC3296" t="str">
        <f>VLOOKUP(AB3296,CODIFICACION_PREGUNTAS!$C$2:$D$35,2,0)</f>
        <v>SATISFACCION001</v>
      </c>
    </row>
    <row r="3297" spans="1:29" x14ac:dyDescent="0.25">
      <c r="A3297" s="3">
        <f t="shared" si="415"/>
        <v>3296</v>
      </c>
      <c r="B3297" s="3" t="s">
        <v>279</v>
      </c>
      <c r="C3297" s="32">
        <v>40969</v>
      </c>
      <c r="D3297" s="3" t="s">
        <v>114</v>
      </c>
      <c r="E3297" s="3"/>
      <c r="F3297" s="3"/>
      <c r="G3297" s="2" t="s">
        <v>41</v>
      </c>
      <c r="H3297" s="2" t="s">
        <v>41</v>
      </c>
      <c r="I3297" s="3">
        <v>5</v>
      </c>
      <c r="J3297" s="3" t="s">
        <v>183</v>
      </c>
      <c r="K3297" s="3"/>
      <c r="L3297" s="3"/>
      <c r="M3297" s="3"/>
      <c r="N3297" s="3"/>
      <c r="O3297" s="3"/>
      <c r="P3297" s="3"/>
      <c r="Q3297" s="3"/>
      <c r="R3297" s="3"/>
      <c r="S3297" s="3"/>
      <c r="T3297" s="3" t="str">
        <f t="shared" si="408"/>
        <v>SIN CECO</v>
      </c>
      <c r="U3297" s="3" t="str">
        <f t="shared" si="409"/>
        <v>NO</v>
      </c>
      <c r="V3297" t="str">
        <f t="shared" si="410"/>
        <v>COUNTRY MEDICAL CENTER 29-MAY-12-Posibilidad de Volver a Contratar con PAYC</v>
      </c>
      <c r="W3297" s="53">
        <f t="shared" si="411"/>
        <v>5</v>
      </c>
      <c r="X3297">
        <f t="shared" si="412"/>
        <v>5</v>
      </c>
      <c r="Y3297">
        <f>IF(ISNA(VLOOKUP(B3297,CECOS_SIN_IDENTIFICAR!$A$2:$D$146,4,0)),"SIN CECO",IF(VLOOKUP(B3297,CECOS_SIN_IDENTIFICAR!$A$2:$D$146,4,0)=0,"SIN CECO",VLOOKUP(B3297,CECOS_SIN_IDENTIFICAR!$A$2:$D$146,4,0)))</f>
        <v>1265</v>
      </c>
      <c r="Z3297">
        <f t="shared" si="413"/>
        <v>1265</v>
      </c>
      <c r="AA3297" s="3" t="s">
        <v>114</v>
      </c>
      <c r="AB3297" t="str">
        <f t="shared" si="414"/>
        <v>Posibilidad de Volver a Contratar con PAYC-Posibilidad de Volver a Contratar con PAYC</v>
      </c>
      <c r="AC3297" t="str">
        <f>VLOOKUP(AB3297,CODIFICACION_PREGUNTAS!$C$2:$D$35,2,0)</f>
        <v>VOLVER001</v>
      </c>
    </row>
    <row r="3298" spans="1:29" x14ac:dyDescent="0.25">
      <c r="A3298" s="3">
        <f t="shared" si="415"/>
        <v>3297</v>
      </c>
      <c r="B3298" s="3" t="s">
        <v>279</v>
      </c>
      <c r="C3298" s="32">
        <v>40969</v>
      </c>
      <c r="D3298" s="3" t="s">
        <v>114</v>
      </c>
      <c r="E3298" s="3"/>
      <c r="F3298" s="3"/>
      <c r="G3298" s="2" t="s">
        <v>42</v>
      </c>
      <c r="H3298" s="6" t="s">
        <v>43</v>
      </c>
      <c r="I3298" s="3" t="s">
        <v>767</v>
      </c>
      <c r="J3298" s="3" t="s">
        <v>183</v>
      </c>
      <c r="K3298" s="3" t="s">
        <v>587</v>
      </c>
      <c r="L3298" s="3" t="s">
        <v>473</v>
      </c>
      <c r="M3298" s="3" t="s">
        <v>500</v>
      </c>
      <c r="N3298" s="3"/>
      <c r="O3298" s="3"/>
      <c r="P3298" s="3"/>
      <c r="Q3298" s="3"/>
      <c r="R3298" s="3"/>
      <c r="S3298" s="3"/>
      <c r="T3298" s="3" t="str">
        <f t="shared" si="408"/>
        <v>SIN CECO</v>
      </c>
      <c r="U3298" s="3" t="str">
        <f t="shared" si="409"/>
        <v>NO</v>
      </c>
      <c r="V3298" t="str">
        <f t="shared" si="410"/>
        <v>COUNTRY MEDICAL CENTER 29-MAY-12-Fortalezas PAYC</v>
      </c>
      <c r="W3298" s="53" t="str">
        <f t="shared" si="411"/>
        <v xml:space="preserve"> Idoneidad del personal en obra-Compromiso adecuado-Experiencia suficiente-</v>
      </c>
      <c r="X3298">
        <f t="shared" si="412"/>
        <v>0</v>
      </c>
      <c r="Y3298">
        <f>IF(ISNA(VLOOKUP(B3298,CECOS_SIN_IDENTIFICAR!$A$2:$D$146,4,0)),"SIN CECO",IF(VLOOKUP(B3298,CECOS_SIN_IDENTIFICAR!$A$2:$D$146,4,0)=0,"SIN CECO",VLOOKUP(B3298,CECOS_SIN_IDENTIFICAR!$A$2:$D$146,4,0)))</f>
        <v>1265</v>
      </c>
      <c r="Z3298">
        <f t="shared" si="413"/>
        <v>1265</v>
      </c>
      <c r="AA3298" s="3" t="s">
        <v>114</v>
      </c>
      <c r="AB3298" t="str">
        <f t="shared" si="414"/>
        <v>Principales fortalezas en el servicio que presta PAYC-Fortalezas PAYC</v>
      </c>
      <c r="AC3298" t="str">
        <f>VLOOKUP(AB3298,CODIFICACION_PREGUNTAS!$C$2:$D$35,2,0)</f>
        <v>FORT001</v>
      </c>
    </row>
    <row r="3299" spans="1:29" x14ac:dyDescent="0.25">
      <c r="A3299" s="3">
        <f t="shared" si="415"/>
        <v>3298</v>
      </c>
      <c r="B3299" s="3" t="s">
        <v>279</v>
      </c>
      <c r="C3299" s="32">
        <v>40969</v>
      </c>
      <c r="D3299" s="3" t="s">
        <v>114</v>
      </c>
      <c r="E3299" s="3"/>
      <c r="F3299" s="3"/>
      <c r="G3299" s="2" t="s">
        <v>44</v>
      </c>
      <c r="H3299" s="6" t="s">
        <v>45</v>
      </c>
      <c r="I3299" s="3" t="s">
        <v>300</v>
      </c>
      <c r="J3299" s="3" t="s">
        <v>183</v>
      </c>
      <c r="K3299" s="3" t="s">
        <v>601</v>
      </c>
      <c r="L3299" s="3" t="s">
        <v>602</v>
      </c>
      <c r="M3299" s="3"/>
      <c r="N3299" s="3"/>
      <c r="O3299" s="3"/>
      <c r="P3299" s="3"/>
      <c r="Q3299" s="3"/>
      <c r="R3299" s="3"/>
      <c r="S3299" s="3"/>
      <c r="T3299" s="3" t="str">
        <f t="shared" si="408"/>
        <v>SIN CECO</v>
      </c>
      <c r="U3299" s="3" t="str">
        <f t="shared" si="409"/>
        <v>NO</v>
      </c>
      <c r="V3299" t="str">
        <f t="shared" si="410"/>
        <v>COUNTRY MEDICAL CENTER 29-MAY-12-Debilidades PAYC</v>
      </c>
      <c r="W3299" s="53" t="str">
        <f t="shared" si="411"/>
        <v>Demoras (o tiempos largos) para revalidar información de referencia o recomendaciones por la oficina central-</v>
      </c>
      <c r="X3299">
        <f t="shared" si="412"/>
        <v>0</v>
      </c>
      <c r="Y3299">
        <f>IF(ISNA(VLOOKUP(B3299,CECOS_SIN_IDENTIFICAR!$A$2:$D$146,4,0)),"SIN CECO",IF(VLOOKUP(B3299,CECOS_SIN_IDENTIFICAR!$A$2:$D$146,4,0)=0,"SIN CECO",VLOOKUP(B3299,CECOS_SIN_IDENTIFICAR!$A$2:$D$146,4,0)))</f>
        <v>1265</v>
      </c>
      <c r="Z3299">
        <f t="shared" si="413"/>
        <v>1265</v>
      </c>
      <c r="AA3299" s="3" t="s">
        <v>114</v>
      </c>
      <c r="AB3299" t="str">
        <f t="shared" si="414"/>
        <v>Principales debilidades en el servicio que presta PAYC-Debilidades PAYC</v>
      </c>
      <c r="AC3299" t="str">
        <f>VLOOKUP(AB3299,CODIFICACION_PREGUNTAS!$C$2:$D$35,2,0)</f>
        <v>DEB001</v>
      </c>
    </row>
    <row r="3300" spans="1:29" x14ac:dyDescent="0.25">
      <c r="A3300" s="3">
        <f t="shared" si="415"/>
        <v>3299</v>
      </c>
      <c r="B3300" s="3" t="s">
        <v>280</v>
      </c>
      <c r="C3300" s="32">
        <v>40969</v>
      </c>
      <c r="D3300" s="3" t="s">
        <v>114</v>
      </c>
      <c r="E3300" s="3"/>
      <c r="F3300" s="3"/>
      <c r="G3300" s="2" t="s">
        <v>5</v>
      </c>
      <c r="H3300" s="3" t="s">
        <v>6</v>
      </c>
      <c r="I3300" s="3">
        <v>4</v>
      </c>
      <c r="J3300" s="3" t="s">
        <v>183</v>
      </c>
      <c r="K3300" s="3"/>
      <c r="L3300" s="3"/>
      <c r="M3300" s="3"/>
      <c r="N3300" s="3"/>
      <c r="O3300" s="3"/>
      <c r="P3300" s="3"/>
      <c r="Q3300" s="3"/>
      <c r="R3300" s="3"/>
      <c r="S3300" s="3"/>
      <c r="T3300" s="3" t="str">
        <f t="shared" si="408"/>
        <v>SIN CECO</v>
      </c>
      <c r="U3300" s="3" t="str">
        <f t="shared" si="409"/>
        <v>NO</v>
      </c>
      <c r="V3300" t="str">
        <f t="shared" si="410"/>
        <v>HC SANTA MARTA 02-MAY-12-Soporte Técnico</v>
      </c>
      <c r="W3300" s="53">
        <f t="shared" si="411"/>
        <v>4</v>
      </c>
      <c r="X3300">
        <f t="shared" si="412"/>
        <v>4</v>
      </c>
      <c r="Y3300">
        <f>IF(ISNA(VLOOKUP(B3300,CECOS_SIN_IDENTIFICAR!$A$2:$D$146,4,0)),"SIN CECO",IF(VLOOKUP(B3300,CECOS_SIN_IDENTIFICAR!$A$2:$D$146,4,0)=0,"SIN CECO",VLOOKUP(B3300,CECOS_SIN_IDENTIFICAR!$A$2:$D$146,4,0)))</f>
        <v>1296</v>
      </c>
      <c r="Z3300">
        <f t="shared" si="413"/>
        <v>1296</v>
      </c>
      <c r="AA3300" s="3" t="s">
        <v>114</v>
      </c>
      <c r="AB3300" t="str">
        <f t="shared" si="414"/>
        <v>a. Conocimiento específico de temas aplicables al proyecto-Soporte Técnico</v>
      </c>
      <c r="AC3300" t="str">
        <f>VLOOKUP(AB3300,CODIFICACION_PREGUNTAS!$C$2:$D$35,2,0)</f>
        <v>SOPORTE_TEC001</v>
      </c>
    </row>
    <row r="3301" spans="1:29" x14ac:dyDescent="0.25">
      <c r="A3301" s="3">
        <f t="shared" si="415"/>
        <v>3300</v>
      </c>
      <c r="B3301" s="3" t="s">
        <v>280</v>
      </c>
      <c r="C3301" s="32">
        <v>40969</v>
      </c>
      <c r="D3301" s="3" t="s">
        <v>114</v>
      </c>
      <c r="E3301" s="3"/>
      <c r="F3301" s="3"/>
      <c r="G3301" s="2" t="s">
        <v>7</v>
      </c>
      <c r="H3301" s="3" t="s">
        <v>6</v>
      </c>
      <c r="I3301" s="3">
        <v>4</v>
      </c>
      <c r="J3301" s="3" t="s">
        <v>183</v>
      </c>
      <c r="K3301" s="3"/>
      <c r="L3301" s="3"/>
      <c r="M3301" s="3"/>
      <c r="N3301" s="3"/>
      <c r="O3301" s="3"/>
      <c r="P3301" s="3"/>
      <c r="Q3301" s="3"/>
      <c r="R3301" s="3"/>
      <c r="S3301" s="3"/>
      <c r="T3301" s="3" t="str">
        <f t="shared" si="408"/>
        <v>SIN CECO</v>
      </c>
      <c r="U3301" s="3" t="str">
        <f t="shared" si="409"/>
        <v>NO</v>
      </c>
      <c r="V3301" t="str">
        <f t="shared" si="410"/>
        <v>HC SANTA MARTA 02-MAY-12-Soporte Técnico</v>
      </c>
      <c r="W3301" s="53">
        <f t="shared" si="411"/>
        <v>4</v>
      </c>
      <c r="X3301">
        <f t="shared" si="412"/>
        <v>4</v>
      </c>
      <c r="Y3301">
        <f>IF(ISNA(VLOOKUP(B3301,CECOS_SIN_IDENTIFICAR!$A$2:$D$146,4,0)),"SIN CECO",IF(VLOOKUP(B3301,CECOS_SIN_IDENTIFICAR!$A$2:$D$146,4,0)=0,"SIN CECO",VLOOKUP(B3301,CECOS_SIN_IDENTIFICAR!$A$2:$D$146,4,0)))</f>
        <v>1296</v>
      </c>
      <c r="Z3301">
        <f t="shared" si="413"/>
        <v>1296</v>
      </c>
      <c r="AA3301" s="3" t="s">
        <v>114</v>
      </c>
      <c r="AB3301" t="str">
        <f t="shared" si="414"/>
        <v>b. Idoneidad y Calidad del soporte-Soporte Técnico</v>
      </c>
      <c r="AC3301" t="str">
        <f>VLOOKUP(AB3301,CODIFICACION_PREGUNTAS!$C$2:$D$35,2,0)</f>
        <v>SOPORTE_TEC002</v>
      </c>
    </row>
    <row r="3302" spans="1:29" x14ac:dyDescent="0.25">
      <c r="A3302" s="3">
        <f t="shared" si="415"/>
        <v>3301</v>
      </c>
      <c r="B3302" s="3" t="s">
        <v>280</v>
      </c>
      <c r="C3302" s="32">
        <v>40969</v>
      </c>
      <c r="D3302" s="3" t="s">
        <v>114</v>
      </c>
      <c r="E3302" s="3"/>
      <c r="F3302" s="3"/>
      <c r="G3302" s="2" t="s">
        <v>8</v>
      </c>
      <c r="H3302" s="3" t="s">
        <v>6</v>
      </c>
      <c r="I3302" s="3">
        <v>4</v>
      </c>
      <c r="J3302" s="3" t="s">
        <v>183</v>
      </c>
      <c r="K3302" s="3"/>
      <c r="L3302" s="3"/>
      <c r="M3302" s="3"/>
      <c r="N3302" s="3"/>
      <c r="O3302" s="3"/>
      <c r="P3302" s="3"/>
      <c r="Q3302" s="3"/>
      <c r="R3302" s="3"/>
      <c r="S3302" s="3"/>
      <c r="T3302" s="3" t="str">
        <f t="shared" si="408"/>
        <v>SIN CECO</v>
      </c>
      <c r="U3302" s="3" t="str">
        <f t="shared" si="409"/>
        <v>NO</v>
      </c>
      <c r="V3302" t="str">
        <f t="shared" si="410"/>
        <v>HC SANTA MARTA 02-MAY-12-Soporte Técnico</v>
      </c>
      <c r="W3302" s="53">
        <f t="shared" si="411"/>
        <v>4</v>
      </c>
      <c r="X3302">
        <f t="shared" si="412"/>
        <v>4</v>
      </c>
      <c r="Y3302">
        <f>IF(ISNA(VLOOKUP(B3302,CECOS_SIN_IDENTIFICAR!$A$2:$D$146,4,0)),"SIN CECO",IF(VLOOKUP(B3302,CECOS_SIN_IDENTIFICAR!$A$2:$D$146,4,0)=0,"SIN CECO",VLOOKUP(B3302,CECOS_SIN_IDENTIFICAR!$A$2:$D$146,4,0)))</f>
        <v>1296</v>
      </c>
      <c r="Z3302">
        <f t="shared" si="413"/>
        <v>1296</v>
      </c>
      <c r="AA3302" s="3" t="s">
        <v>114</v>
      </c>
      <c r="AB3302" t="str">
        <f t="shared" si="414"/>
        <v>c. Cumplimiento de especificaciones técnicas de construcción-Soporte Técnico</v>
      </c>
      <c r="AC3302" t="str">
        <f>VLOOKUP(AB3302,CODIFICACION_PREGUNTAS!$C$2:$D$35,2,0)</f>
        <v>SOPORTE_TEC003</v>
      </c>
    </row>
    <row r="3303" spans="1:29" x14ac:dyDescent="0.25">
      <c r="A3303" s="3">
        <f t="shared" si="415"/>
        <v>3302</v>
      </c>
      <c r="B3303" s="3" t="s">
        <v>280</v>
      </c>
      <c r="C3303" s="32">
        <v>40969</v>
      </c>
      <c r="D3303" s="3" t="s">
        <v>114</v>
      </c>
      <c r="E3303" s="3"/>
      <c r="F3303" s="3"/>
      <c r="G3303" s="2" t="s">
        <v>9</v>
      </c>
      <c r="H3303" s="3" t="s">
        <v>6</v>
      </c>
      <c r="I3303" s="3">
        <v>4</v>
      </c>
      <c r="J3303" s="3" t="s">
        <v>183</v>
      </c>
      <c r="K3303" s="3"/>
      <c r="L3303" s="3"/>
      <c r="M3303" s="3"/>
      <c r="N3303" s="3"/>
      <c r="O3303" s="3"/>
      <c r="P3303" s="3"/>
      <c r="Q3303" s="3"/>
      <c r="R3303" s="3"/>
      <c r="S3303" s="3"/>
      <c r="T3303" s="3" t="str">
        <f t="shared" si="408"/>
        <v>SIN CECO</v>
      </c>
      <c r="U3303" s="3" t="str">
        <f t="shared" si="409"/>
        <v>NO</v>
      </c>
      <c r="V3303" t="str">
        <f t="shared" si="410"/>
        <v>HC SANTA MARTA 02-MAY-12-Soporte Técnico</v>
      </c>
      <c r="W3303" s="53">
        <f t="shared" si="411"/>
        <v>4</v>
      </c>
      <c r="X3303">
        <f t="shared" si="412"/>
        <v>4</v>
      </c>
      <c r="Y3303">
        <f>IF(ISNA(VLOOKUP(B3303,CECOS_SIN_IDENTIFICAR!$A$2:$D$146,4,0)),"SIN CECO",IF(VLOOKUP(B3303,CECOS_SIN_IDENTIFICAR!$A$2:$D$146,4,0)=0,"SIN CECO",VLOOKUP(B3303,CECOS_SIN_IDENTIFICAR!$A$2:$D$146,4,0)))</f>
        <v>1296</v>
      </c>
      <c r="Z3303">
        <f t="shared" si="413"/>
        <v>1296</v>
      </c>
      <c r="AA3303" s="3" t="s">
        <v>114</v>
      </c>
      <c r="AB3303" t="str">
        <f t="shared" si="414"/>
        <v>d. Confiabilidad de los conceptos aplicados-Soporte Técnico</v>
      </c>
      <c r="AC3303" t="str">
        <f>VLOOKUP(AB3303,CODIFICACION_PREGUNTAS!$C$2:$D$35,2,0)</f>
        <v>SOPORTE_TEC004</v>
      </c>
    </row>
    <row r="3304" spans="1:29" x14ac:dyDescent="0.25">
      <c r="A3304" s="3">
        <f t="shared" si="415"/>
        <v>3303</v>
      </c>
      <c r="B3304" s="3" t="s">
        <v>280</v>
      </c>
      <c r="C3304" s="32">
        <v>40969</v>
      </c>
      <c r="D3304" s="3" t="s">
        <v>114</v>
      </c>
      <c r="E3304" s="3"/>
      <c r="F3304" s="3"/>
      <c r="G3304" s="2" t="s">
        <v>10</v>
      </c>
      <c r="H3304" s="3" t="s">
        <v>6</v>
      </c>
      <c r="I3304" s="3">
        <v>4</v>
      </c>
      <c r="J3304" s="3" t="s">
        <v>183</v>
      </c>
      <c r="K3304" s="3"/>
      <c r="L3304" s="3"/>
      <c r="M3304" s="3"/>
      <c r="N3304" s="3"/>
      <c r="O3304" s="3"/>
      <c r="P3304" s="3"/>
      <c r="Q3304" s="3"/>
      <c r="R3304" s="3"/>
      <c r="S3304" s="3"/>
      <c r="T3304" s="3" t="str">
        <f t="shared" si="408"/>
        <v>SIN CECO</v>
      </c>
      <c r="U3304" s="3" t="str">
        <f t="shared" si="409"/>
        <v>NO</v>
      </c>
      <c r="V3304" t="str">
        <f t="shared" si="410"/>
        <v>HC SANTA MARTA 02-MAY-12-Soporte Técnico</v>
      </c>
      <c r="W3304" s="53">
        <f t="shared" si="411"/>
        <v>4</v>
      </c>
      <c r="X3304">
        <f t="shared" si="412"/>
        <v>4</v>
      </c>
      <c r="Y3304">
        <f>IF(ISNA(VLOOKUP(B3304,CECOS_SIN_IDENTIFICAR!$A$2:$D$146,4,0)),"SIN CECO",IF(VLOOKUP(B3304,CECOS_SIN_IDENTIFICAR!$A$2:$D$146,4,0)=0,"SIN CECO",VLOOKUP(B3304,CECOS_SIN_IDENTIFICAR!$A$2:$D$146,4,0)))</f>
        <v>1296</v>
      </c>
      <c r="Z3304">
        <f t="shared" si="413"/>
        <v>1296</v>
      </c>
      <c r="AA3304" s="3" t="s">
        <v>114</v>
      </c>
      <c r="AB3304" t="str">
        <f t="shared" si="414"/>
        <v>e. Oportunidad en entrega de información o requerimientos-Soporte Técnico</v>
      </c>
      <c r="AC3304" t="str">
        <f>VLOOKUP(AB3304,CODIFICACION_PREGUNTAS!$C$2:$D$35,2,0)</f>
        <v>SOPORTE_TEC005</v>
      </c>
    </row>
    <row r="3305" spans="1:29" x14ac:dyDescent="0.25">
      <c r="A3305" s="3">
        <f t="shared" si="415"/>
        <v>3304</v>
      </c>
      <c r="B3305" s="3" t="s">
        <v>280</v>
      </c>
      <c r="C3305" s="32">
        <v>40969</v>
      </c>
      <c r="D3305" s="3" t="s">
        <v>114</v>
      </c>
      <c r="E3305" s="3"/>
      <c r="F3305" s="3"/>
      <c r="G3305" s="2" t="s">
        <v>11</v>
      </c>
      <c r="H3305" s="3" t="s">
        <v>12</v>
      </c>
      <c r="I3305" s="3">
        <v>4</v>
      </c>
      <c r="J3305" s="3" t="s">
        <v>183</v>
      </c>
      <c r="K3305" s="3"/>
      <c r="L3305" s="3"/>
      <c r="M3305" s="3"/>
      <c r="N3305" s="3"/>
      <c r="O3305" s="3"/>
      <c r="P3305" s="3"/>
      <c r="Q3305" s="3"/>
      <c r="R3305" s="3"/>
      <c r="S3305" s="3"/>
      <c r="T3305" s="3" t="str">
        <f t="shared" si="408"/>
        <v>SIN CECO</v>
      </c>
      <c r="U3305" s="3" t="str">
        <f t="shared" si="409"/>
        <v>NO</v>
      </c>
      <c r="V3305" t="str">
        <f t="shared" si="410"/>
        <v>HC SANTA MARTA 02-MAY-12-Soporte Administrativo</v>
      </c>
      <c r="W3305" s="53">
        <f t="shared" si="411"/>
        <v>4</v>
      </c>
      <c r="X3305">
        <f t="shared" si="412"/>
        <v>4</v>
      </c>
      <c r="Y3305">
        <f>IF(ISNA(VLOOKUP(B3305,CECOS_SIN_IDENTIFICAR!$A$2:$D$146,4,0)),"SIN CECO",IF(VLOOKUP(B3305,CECOS_SIN_IDENTIFICAR!$A$2:$D$146,4,0)=0,"SIN CECO",VLOOKUP(B3305,CECOS_SIN_IDENTIFICAR!$A$2:$D$146,4,0)))</f>
        <v>1296</v>
      </c>
      <c r="Z3305">
        <f t="shared" si="413"/>
        <v>1296</v>
      </c>
      <c r="AA3305" s="3" t="s">
        <v>114</v>
      </c>
      <c r="AB3305" t="str">
        <f t="shared" si="414"/>
        <v>a. Oportunidad de la gestión en obra-Soporte Administrativo</v>
      </c>
      <c r="AC3305" t="str">
        <f>VLOOKUP(AB3305,CODIFICACION_PREGUNTAS!$C$2:$D$35,2,0)</f>
        <v>SOPORTE_ADMON001</v>
      </c>
    </row>
    <row r="3306" spans="1:29" x14ac:dyDescent="0.25">
      <c r="A3306" s="3">
        <f t="shared" si="415"/>
        <v>3305</v>
      </c>
      <c r="B3306" s="3" t="s">
        <v>280</v>
      </c>
      <c r="C3306" s="32">
        <v>40969</v>
      </c>
      <c r="D3306" s="3" t="s">
        <v>114</v>
      </c>
      <c r="E3306" s="3"/>
      <c r="F3306" s="3"/>
      <c r="G3306" s="2" t="s">
        <v>13</v>
      </c>
      <c r="H3306" s="3" t="s">
        <v>12</v>
      </c>
      <c r="I3306" s="3">
        <v>4</v>
      </c>
      <c r="J3306" s="3" t="s">
        <v>183</v>
      </c>
      <c r="K3306" s="3"/>
      <c r="L3306" s="3"/>
      <c r="M3306" s="3"/>
      <c r="N3306" s="3"/>
      <c r="O3306" s="3"/>
      <c r="P3306" s="3"/>
      <c r="Q3306" s="3"/>
      <c r="R3306" s="3"/>
      <c r="S3306" s="3"/>
      <c r="T3306" s="3" t="str">
        <f t="shared" si="408"/>
        <v>SIN CECO</v>
      </c>
      <c r="U3306" s="3" t="str">
        <f t="shared" si="409"/>
        <v>NO</v>
      </c>
      <c r="V3306" t="str">
        <f t="shared" si="410"/>
        <v>HC SANTA MARTA 02-MAY-12-Soporte Administrativo</v>
      </c>
      <c r="W3306" s="53">
        <f t="shared" si="411"/>
        <v>4</v>
      </c>
      <c r="X3306">
        <f t="shared" si="412"/>
        <v>4</v>
      </c>
      <c r="Y3306">
        <f>IF(ISNA(VLOOKUP(B3306,CECOS_SIN_IDENTIFICAR!$A$2:$D$146,4,0)),"SIN CECO",IF(VLOOKUP(B3306,CECOS_SIN_IDENTIFICAR!$A$2:$D$146,4,0)=0,"SIN CECO",VLOOKUP(B3306,CECOS_SIN_IDENTIFICAR!$A$2:$D$146,4,0)))</f>
        <v>1296</v>
      </c>
      <c r="Z3306">
        <f t="shared" si="413"/>
        <v>1296</v>
      </c>
      <c r="AA3306" s="3" t="s">
        <v>114</v>
      </c>
      <c r="AB3306" t="str">
        <f t="shared" si="414"/>
        <v>b. Manejo administrativo del proyecto-Soporte Administrativo</v>
      </c>
      <c r="AC3306" t="str">
        <f>VLOOKUP(AB3306,CODIFICACION_PREGUNTAS!$C$2:$D$35,2,0)</f>
        <v>SOPORTE_ADMON002</v>
      </c>
    </row>
    <row r="3307" spans="1:29" x14ac:dyDescent="0.25">
      <c r="A3307" s="3">
        <f t="shared" si="415"/>
        <v>3306</v>
      </c>
      <c r="B3307" s="3" t="s">
        <v>280</v>
      </c>
      <c r="C3307" s="32">
        <v>40969</v>
      </c>
      <c r="D3307" s="3" t="s">
        <v>114</v>
      </c>
      <c r="E3307" s="3"/>
      <c r="F3307" s="3"/>
      <c r="G3307" s="2" t="s">
        <v>14</v>
      </c>
      <c r="H3307" s="3" t="s">
        <v>12</v>
      </c>
      <c r="I3307" s="3">
        <v>4</v>
      </c>
      <c r="J3307" s="3" t="s">
        <v>183</v>
      </c>
      <c r="K3307" s="3"/>
      <c r="L3307" s="3"/>
      <c r="M3307" s="3"/>
      <c r="N3307" s="3"/>
      <c r="O3307" s="3"/>
      <c r="P3307" s="3"/>
      <c r="Q3307" s="3"/>
      <c r="R3307" s="3"/>
      <c r="S3307" s="3"/>
      <c r="T3307" s="3" t="str">
        <f t="shared" si="408"/>
        <v>SIN CECO</v>
      </c>
      <c r="U3307" s="3" t="str">
        <f t="shared" si="409"/>
        <v>NO</v>
      </c>
      <c r="V3307" t="str">
        <f t="shared" si="410"/>
        <v>HC SANTA MARTA 02-MAY-12-Soporte Administrativo</v>
      </c>
      <c r="W3307" s="53">
        <f t="shared" si="411"/>
        <v>4</v>
      </c>
      <c r="X3307">
        <f t="shared" si="412"/>
        <v>4</v>
      </c>
      <c r="Y3307">
        <f>IF(ISNA(VLOOKUP(B3307,CECOS_SIN_IDENTIFICAR!$A$2:$D$146,4,0)),"SIN CECO",IF(VLOOKUP(B3307,CECOS_SIN_IDENTIFICAR!$A$2:$D$146,4,0)=0,"SIN CECO",VLOOKUP(B3307,CECOS_SIN_IDENTIFICAR!$A$2:$D$146,4,0)))</f>
        <v>1296</v>
      </c>
      <c r="Z3307">
        <f t="shared" si="413"/>
        <v>1296</v>
      </c>
      <c r="AA3307" s="3" t="s">
        <v>114</v>
      </c>
      <c r="AB3307" t="str">
        <f t="shared" si="414"/>
        <v>c. Información clara y veraz sobre la administración de proyecto-Soporte Administrativo</v>
      </c>
      <c r="AC3307" t="str">
        <f>VLOOKUP(AB3307,CODIFICACION_PREGUNTAS!$C$2:$D$35,2,0)</f>
        <v>SOPORTE_ADMON003</v>
      </c>
    </row>
    <row r="3308" spans="1:29" x14ac:dyDescent="0.25">
      <c r="A3308" s="3">
        <f t="shared" si="415"/>
        <v>3307</v>
      </c>
      <c r="B3308" s="3" t="s">
        <v>280</v>
      </c>
      <c r="C3308" s="32">
        <v>40969</v>
      </c>
      <c r="D3308" s="3" t="s">
        <v>114</v>
      </c>
      <c r="E3308" s="3"/>
      <c r="F3308" s="3"/>
      <c r="G3308" s="2" t="s">
        <v>15</v>
      </c>
      <c r="H3308" s="3" t="s">
        <v>12</v>
      </c>
      <c r="I3308" s="3">
        <v>4</v>
      </c>
      <c r="J3308" s="3" t="s">
        <v>183</v>
      </c>
      <c r="K3308" s="3"/>
      <c r="L3308" s="3"/>
      <c r="M3308" s="3"/>
      <c r="N3308" s="3"/>
      <c r="O3308" s="3"/>
      <c r="P3308" s="3"/>
      <c r="Q3308" s="3"/>
      <c r="R3308" s="3"/>
      <c r="S3308" s="3"/>
      <c r="T3308" s="3" t="str">
        <f t="shared" si="408"/>
        <v>SIN CECO</v>
      </c>
      <c r="U3308" s="3" t="str">
        <f t="shared" si="409"/>
        <v>NO</v>
      </c>
      <c r="V3308" t="str">
        <f t="shared" si="410"/>
        <v>HC SANTA MARTA 02-MAY-12-Soporte Administrativo</v>
      </c>
      <c r="W3308" s="53">
        <f t="shared" si="411"/>
        <v>4</v>
      </c>
      <c r="X3308">
        <f t="shared" si="412"/>
        <v>4</v>
      </c>
      <c r="Y3308">
        <f>IF(ISNA(VLOOKUP(B3308,CECOS_SIN_IDENTIFICAR!$A$2:$D$146,4,0)),"SIN CECO",IF(VLOOKUP(B3308,CECOS_SIN_IDENTIFICAR!$A$2:$D$146,4,0)=0,"SIN CECO",VLOOKUP(B3308,CECOS_SIN_IDENTIFICAR!$A$2:$D$146,4,0)))</f>
        <v>1296</v>
      </c>
      <c r="Z3308">
        <f t="shared" si="413"/>
        <v>1296</v>
      </c>
      <c r="AA3308" s="3" t="s">
        <v>114</v>
      </c>
      <c r="AB3308" t="str">
        <f t="shared" si="414"/>
        <v>d. Cumplimientos con expectativas del cliente-Soporte Administrativo</v>
      </c>
      <c r="AC3308" t="str">
        <f>VLOOKUP(AB3308,CODIFICACION_PREGUNTAS!$C$2:$D$35,2,0)</f>
        <v>SOPORTE_ADMON004</v>
      </c>
    </row>
    <row r="3309" spans="1:29" x14ac:dyDescent="0.25">
      <c r="A3309" s="3">
        <f t="shared" si="415"/>
        <v>3308</v>
      </c>
      <c r="B3309" s="3" t="s">
        <v>280</v>
      </c>
      <c r="C3309" s="32">
        <v>40969</v>
      </c>
      <c r="D3309" s="3" t="s">
        <v>114</v>
      </c>
      <c r="E3309" s="3"/>
      <c r="F3309" s="3"/>
      <c r="G3309" s="2" t="s">
        <v>16</v>
      </c>
      <c r="H3309" s="3" t="s">
        <v>12</v>
      </c>
      <c r="I3309" s="3" t="s">
        <v>431</v>
      </c>
      <c r="J3309" s="3" t="s">
        <v>183</v>
      </c>
      <c r="K3309" s="3"/>
      <c r="L3309" s="3"/>
      <c r="M3309" s="3"/>
      <c r="N3309" s="3"/>
      <c r="O3309" s="3"/>
      <c r="P3309" s="3"/>
      <c r="Q3309" s="3"/>
      <c r="R3309" s="3"/>
      <c r="S3309" s="3"/>
      <c r="T3309" s="3" t="str">
        <f t="shared" si="408"/>
        <v>SIN CECO</v>
      </c>
      <c r="U3309" s="3" t="str">
        <f t="shared" si="409"/>
        <v>NO</v>
      </c>
      <c r="V3309" t="str">
        <f t="shared" si="410"/>
        <v>HC SANTA MARTA 02-MAY-12-Soporte Administrativo</v>
      </c>
      <c r="W3309" s="53" t="str">
        <f t="shared" si="411"/>
        <v>N/A</v>
      </c>
      <c r="X3309">
        <f t="shared" si="412"/>
        <v>0</v>
      </c>
      <c r="Y3309">
        <f>IF(ISNA(VLOOKUP(B3309,CECOS_SIN_IDENTIFICAR!$A$2:$D$146,4,0)),"SIN CECO",IF(VLOOKUP(B3309,CECOS_SIN_IDENTIFICAR!$A$2:$D$146,4,0)=0,"SIN CECO",VLOOKUP(B3309,CECOS_SIN_IDENTIFICAR!$A$2:$D$146,4,0)))</f>
        <v>1296</v>
      </c>
      <c r="Z3309">
        <f t="shared" si="413"/>
        <v>1296</v>
      </c>
      <c r="AA3309" s="3" t="s">
        <v>114</v>
      </c>
      <c r="AB3309" t="str">
        <f t="shared" si="414"/>
        <v>e. Control de presupuesto-Soporte Administrativo</v>
      </c>
      <c r="AC3309" t="str">
        <f>VLOOKUP(AB3309,CODIFICACION_PREGUNTAS!$C$2:$D$35,2,0)</f>
        <v>SOPORTE_ADMON005</v>
      </c>
    </row>
    <row r="3310" spans="1:29" x14ac:dyDescent="0.25">
      <c r="A3310" s="3">
        <f t="shared" si="415"/>
        <v>3309</v>
      </c>
      <c r="B3310" s="3" t="s">
        <v>280</v>
      </c>
      <c r="C3310" s="32">
        <v>40969</v>
      </c>
      <c r="D3310" s="3" t="s">
        <v>114</v>
      </c>
      <c r="E3310" s="3"/>
      <c r="F3310" s="3"/>
      <c r="G3310" s="2" t="s">
        <v>17</v>
      </c>
      <c r="H3310" s="3" t="s">
        <v>18</v>
      </c>
      <c r="I3310" s="3">
        <v>4</v>
      </c>
      <c r="J3310" s="3" t="s">
        <v>183</v>
      </c>
      <c r="K3310" s="3"/>
      <c r="L3310" s="3"/>
      <c r="M3310" s="3"/>
      <c r="N3310" s="3"/>
      <c r="O3310" s="3"/>
      <c r="P3310" s="3"/>
      <c r="Q3310" s="3"/>
      <c r="R3310" s="3"/>
      <c r="S3310" s="3"/>
      <c r="T3310" s="3" t="str">
        <f t="shared" si="408"/>
        <v>SIN CECO</v>
      </c>
      <c r="U3310" s="3" t="str">
        <f t="shared" si="409"/>
        <v>NO</v>
      </c>
      <c r="V3310" t="str">
        <f t="shared" si="410"/>
        <v>HC SANTA MARTA 02-MAY-12-Soporte Directivo (Coordinador y Gerencia)</v>
      </c>
      <c r="W3310" s="53">
        <f t="shared" si="411"/>
        <v>4</v>
      </c>
      <c r="X3310">
        <f t="shared" si="412"/>
        <v>4</v>
      </c>
      <c r="Y3310">
        <f>IF(ISNA(VLOOKUP(B3310,CECOS_SIN_IDENTIFICAR!$A$2:$D$146,4,0)),"SIN CECO",IF(VLOOKUP(B3310,CECOS_SIN_IDENTIFICAR!$A$2:$D$146,4,0)=0,"SIN CECO",VLOOKUP(B3310,CECOS_SIN_IDENTIFICAR!$A$2:$D$146,4,0)))</f>
        <v>1296</v>
      </c>
      <c r="Z3310">
        <f t="shared" si="413"/>
        <v>1296</v>
      </c>
      <c r="AA3310" s="3" t="s">
        <v>114</v>
      </c>
      <c r="AB3310" t="str">
        <f t="shared" si="414"/>
        <v>a. Apoyo y presencia en el proyecto-Soporte Directivo (Coordinador y Gerencia)</v>
      </c>
      <c r="AC3310" t="str">
        <f>VLOOKUP(AB3310,CODIFICACION_PREGUNTAS!$C$2:$D$35,2,0)</f>
        <v>SOPORTE_DIR001</v>
      </c>
    </row>
    <row r="3311" spans="1:29" x14ac:dyDescent="0.25">
      <c r="A3311" s="3">
        <f t="shared" si="415"/>
        <v>3310</v>
      </c>
      <c r="B3311" s="3" t="s">
        <v>280</v>
      </c>
      <c r="C3311" s="32">
        <v>40969</v>
      </c>
      <c r="D3311" s="3" t="s">
        <v>114</v>
      </c>
      <c r="E3311" s="3"/>
      <c r="F3311" s="3"/>
      <c r="G3311" s="2" t="s">
        <v>19</v>
      </c>
      <c r="H3311" s="3" t="s">
        <v>18</v>
      </c>
      <c r="I3311" s="3">
        <v>4</v>
      </c>
      <c r="J3311" s="3" t="s">
        <v>183</v>
      </c>
      <c r="K3311" s="3"/>
      <c r="L3311" s="3"/>
      <c r="M3311" s="3"/>
      <c r="N3311" s="3"/>
      <c r="O3311" s="3"/>
      <c r="P3311" s="3"/>
      <c r="Q3311" s="3"/>
      <c r="R3311" s="3"/>
      <c r="S3311" s="3"/>
      <c r="T3311" s="3" t="str">
        <f t="shared" si="408"/>
        <v>SIN CECO</v>
      </c>
      <c r="U3311" s="3" t="str">
        <f t="shared" si="409"/>
        <v>NO</v>
      </c>
      <c r="V3311" t="str">
        <f t="shared" si="410"/>
        <v>HC SANTA MARTA 02-MAY-12-Soporte Directivo (Coordinador y Gerencia)</v>
      </c>
      <c r="W3311" s="53">
        <f t="shared" si="411"/>
        <v>4</v>
      </c>
      <c r="X3311">
        <f t="shared" si="412"/>
        <v>4</v>
      </c>
      <c r="Y3311">
        <f>IF(ISNA(VLOOKUP(B3311,CECOS_SIN_IDENTIFICAR!$A$2:$D$146,4,0)),"SIN CECO",IF(VLOOKUP(B3311,CECOS_SIN_IDENTIFICAR!$A$2:$D$146,4,0)=0,"SIN CECO",VLOOKUP(B3311,CECOS_SIN_IDENTIFICAR!$A$2:$D$146,4,0)))</f>
        <v>1296</v>
      </c>
      <c r="Z3311">
        <f t="shared" si="413"/>
        <v>1296</v>
      </c>
      <c r="AA3311" s="3" t="s">
        <v>114</v>
      </c>
      <c r="AB3311" t="str">
        <f t="shared" si="414"/>
        <v>b. Conocimiento del proyecto-Soporte Directivo (Coordinador y Gerencia)</v>
      </c>
      <c r="AC3311" t="str">
        <f>VLOOKUP(AB3311,CODIFICACION_PREGUNTAS!$C$2:$D$35,2,0)</f>
        <v>SOPORTE_DIR002</v>
      </c>
    </row>
    <row r="3312" spans="1:29" x14ac:dyDescent="0.25">
      <c r="A3312" s="3">
        <f t="shared" si="415"/>
        <v>3311</v>
      </c>
      <c r="B3312" s="3" t="s">
        <v>280</v>
      </c>
      <c r="C3312" s="32">
        <v>40969</v>
      </c>
      <c r="D3312" s="3" t="s">
        <v>114</v>
      </c>
      <c r="E3312" s="3"/>
      <c r="F3312" s="3"/>
      <c r="G3312" s="2" t="s">
        <v>20</v>
      </c>
      <c r="H3312" s="3" t="s">
        <v>18</v>
      </c>
      <c r="I3312" s="3">
        <v>4</v>
      </c>
      <c r="J3312" s="3" t="s">
        <v>183</v>
      </c>
      <c r="K3312" s="3"/>
      <c r="L3312" s="3"/>
      <c r="M3312" s="3"/>
      <c r="N3312" s="3"/>
      <c r="O3312" s="3"/>
      <c r="P3312" s="3"/>
      <c r="Q3312" s="3"/>
      <c r="R3312" s="3"/>
      <c r="S3312" s="3"/>
      <c r="T3312" s="3" t="str">
        <f t="shared" si="408"/>
        <v>SIN CECO</v>
      </c>
      <c r="U3312" s="3" t="str">
        <f t="shared" si="409"/>
        <v>NO</v>
      </c>
      <c r="V3312" t="str">
        <f t="shared" si="410"/>
        <v>HC SANTA MARTA 02-MAY-12-Soporte Directivo (Coordinador y Gerencia)</v>
      </c>
      <c r="W3312" s="53">
        <f t="shared" si="411"/>
        <v>4</v>
      </c>
      <c r="X3312">
        <f t="shared" si="412"/>
        <v>4</v>
      </c>
      <c r="Y3312">
        <f>IF(ISNA(VLOOKUP(B3312,CECOS_SIN_IDENTIFICAR!$A$2:$D$146,4,0)),"SIN CECO",IF(VLOOKUP(B3312,CECOS_SIN_IDENTIFICAR!$A$2:$D$146,4,0)=0,"SIN CECO",VLOOKUP(B3312,CECOS_SIN_IDENTIFICAR!$A$2:$D$146,4,0)))</f>
        <v>1296</v>
      </c>
      <c r="Z3312">
        <f t="shared" si="413"/>
        <v>1296</v>
      </c>
      <c r="AA3312" s="3" t="s">
        <v>114</v>
      </c>
      <c r="AB3312" t="str">
        <f t="shared" si="414"/>
        <v>c. Planteamiento de soluciones y manejo de conflictos-Soporte Directivo (Coordinador y Gerencia)</v>
      </c>
      <c r="AC3312" t="str">
        <f>VLOOKUP(AB3312,CODIFICACION_PREGUNTAS!$C$2:$D$35,2,0)</f>
        <v>SOPORTE_DIR003</v>
      </c>
    </row>
    <row r="3313" spans="1:29" x14ac:dyDescent="0.25">
      <c r="A3313" s="3">
        <f t="shared" si="415"/>
        <v>3312</v>
      </c>
      <c r="B3313" s="3" t="s">
        <v>280</v>
      </c>
      <c r="C3313" s="32">
        <v>40969</v>
      </c>
      <c r="D3313" s="3" t="s">
        <v>114</v>
      </c>
      <c r="E3313" s="3"/>
      <c r="F3313" s="3"/>
      <c r="G3313" s="2" t="s">
        <v>21</v>
      </c>
      <c r="H3313" s="3" t="s">
        <v>18</v>
      </c>
      <c r="I3313" s="3">
        <v>4</v>
      </c>
      <c r="J3313" s="3" t="s">
        <v>183</v>
      </c>
      <c r="K3313" s="3"/>
      <c r="L3313" s="3"/>
      <c r="M3313" s="3"/>
      <c r="N3313" s="3"/>
      <c r="O3313" s="3"/>
      <c r="P3313" s="3"/>
      <c r="Q3313" s="3"/>
      <c r="R3313" s="3"/>
      <c r="S3313" s="3"/>
      <c r="T3313" s="3" t="str">
        <f t="shared" si="408"/>
        <v>SIN CECO</v>
      </c>
      <c r="U3313" s="3" t="str">
        <f t="shared" si="409"/>
        <v>NO</v>
      </c>
      <c r="V3313" t="str">
        <f t="shared" si="410"/>
        <v>HC SANTA MARTA 02-MAY-12-Soporte Directivo (Coordinador y Gerencia)</v>
      </c>
      <c r="W3313" s="53">
        <f t="shared" si="411"/>
        <v>4</v>
      </c>
      <c r="X3313">
        <f t="shared" si="412"/>
        <v>4</v>
      </c>
      <c r="Y3313">
        <f>IF(ISNA(VLOOKUP(B3313,CECOS_SIN_IDENTIFICAR!$A$2:$D$146,4,0)),"SIN CECO",IF(VLOOKUP(B3313,CECOS_SIN_IDENTIFICAR!$A$2:$D$146,4,0)=0,"SIN CECO",VLOOKUP(B3313,CECOS_SIN_IDENTIFICAR!$A$2:$D$146,4,0)))</f>
        <v>1296</v>
      </c>
      <c r="Z3313">
        <f t="shared" si="413"/>
        <v>1296</v>
      </c>
      <c r="AA3313" s="3" t="s">
        <v>114</v>
      </c>
      <c r="AB3313" t="str">
        <f t="shared" si="414"/>
        <v>d. Cumplimiento de compromisos-Soporte Directivo (Coordinador y Gerencia)</v>
      </c>
      <c r="AC3313" t="str">
        <f>VLOOKUP(AB3313,CODIFICACION_PREGUNTAS!$C$2:$D$35,2,0)</f>
        <v>SOPORTE_DIR004</v>
      </c>
    </row>
    <row r="3314" spans="1:29" x14ac:dyDescent="0.25">
      <c r="A3314" s="3">
        <f t="shared" si="415"/>
        <v>3313</v>
      </c>
      <c r="B3314" s="3" t="s">
        <v>280</v>
      </c>
      <c r="C3314" s="32">
        <v>40969</v>
      </c>
      <c r="D3314" s="3" t="s">
        <v>114</v>
      </c>
      <c r="E3314" s="3"/>
      <c r="F3314" s="3"/>
      <c r="G3314" s="2" t="s">
        <v>22</v>
      </c>
      <c r="H3314" s="3" t="s">
        <v>18</v>
      </c>
      <c r="I3314" s="3">
        <v>4</v>
      </c>
      <c r="J3314" s="3" t="s">
        <v>183</v>
      </c>
      <c r="K3314" s="3"/>
      <c r="L3314" s="3"/>
      <c r="M3314" s="3"/>
      <c r="N3314" s="3"/>
      <c r="O3314" s="3"/>
      <c r="P3314" s="3"/>
      <c r="Q3314" s="3"/>
      <c r="R3314" s="3"/>
      <c r="S3314" s="3"/>
      <c r="T3314" s="3" t="str">
        <f t="shared" si="408"/>
        <v>SIN CECO</v>
      </c>
      <c r="U3314" s="3" t="str">
        <f t="shared" si="409"/>
        <v>NO</v>
      </c>
      <c r="V3314" t="str">
        <f t="shared" si="410"/>
        <v>HC SANTA MARTA 02-MAY-12-Soporte Directivo (Coordinador y Gerencia)</v>
      </c>
      <c r="W3314" s="53">
        <f t="shared" si="411"/>
        <v>4</v>
      </c>
      <c r="X3314">
        <f t="shared" si="412"/>
        <v>4</v>
      </c>
      <c r="Y3314">
        <f>IF(ISNA(VLOOKUP(B3314,CECOS_SIN_IDENTIFICAR!$A$2:$D$146,4,0)),"SIN CECO",IF(VLOOKUP(B3314,CECOS_SIN_IDENTIFICAR!$A$2:$D$146,4,0)=0,"SIN CECO",VLOOKUP(B3314,CECOS_SIN_IDENTIFICAR!$A$2:$D$146,4,0)))</f>
        <v>1296</v>
      </c>
      <c r="Z3314">
        <f t="shared" si="413"/>
        <v>1296</v>
      </c>
      <c r="AA3314" s="3" t="s">
        <v>114</v>
      </c>
      <c r="AB3314" t="str">
        <f t="shared" si="414"/>
        <v>e. Manejo del cliente-Soporte Directivo (Coordinador y Gerencia)</v>
      </c>
      <c r="AC3314" t="str">
        <f>VLOOKUP(AB3314,CODIFICACION_PREGUNTAS!$C$2:$D$35,2,0)</f>
        <v>SOPORTE_DIR005</v>
      </c>
    </row>
    <row r="3315" spans="1:29" x14ac:dyDescent="0.25">
      <c r="A3315" s="3">
        <f t="shared" si="415"/>
        <v>3314</v>
      </c>
      <c r="B3315" s="3" t="s">
        <v>280</v>
      </c>
      <c r="C3315" s="32">
        <v>40969</v>
      </c>
      <c r="D3315" s="3" t="s">
        <v>114</v>
      </c>
      <c r="E3315" s="3"/>
      <c r="F3315" s="3"/>
      <c r="G3315" s="2" t="s">
        <v>23</v>
      </c>
      <c r="H3315" s="3" t="s">
        <v>24</v>
      </c>
      <c r="I3315" s="3">
        <v>4</v>
      </c>
      <c r="J3315" s="3" t="s">
        <v>183</v>
      </c>
      <c r="K3315" s="3"/>
      <c r="L3315" s="3"/>
      <c r="M3315" s="3"/>
      <c r="N3315" s="3"/>
      <c r="O3315" s="3"/>
      <c r="P3315" s="3"/>
      <c r="Q3315" s="3"/>
      <c r="R3315" s="3"/>
      <c r="S3315" s="3"/>
      <c r="T3315" s="3" t="str">
        <f t="shared" si="408"/>
        <v>SIN CECO</v>
      </c>
      <c r="U3315" s="3" t="str">
        <f t="shared" si="409"/>
        <v>NO</v>
      </c>
      <c r="V3315" t="str">
        <f t="shared" si="410"/>
        <v>HC SANTA MARTA 02-MAY-12-Personal que presta el servicio en obra</v>
      </c>
      <c r="W3315" s="53">
        <f t="shared" si="411"/>
        <v>4</v>
      </c>
      <c r="X3315">
        <f t="shared" si="412"/>
        <v>4</v>
      </c>
      <c r="Y3315">
        <f>IF(ISNA(VLOOKUP(B3315,CECOS_SIN_IDENTIFICAR!$A$2:$D$146,4,0)),"SIN CECO",IF(VLOOKUP(B3315,CECOS_SIN_IDENTIFICAR!$A$2:$D$146,4,0)=0,"SIN CECO",VLOOKUP(B3315,CECOS_SIN_IDENTIFICAR!$A$2:$D$146,4,0)))</f>
        <v>1296</v>
      </c>
      <c r="Z3315">
        <f t="shared" si="413"/>
        <v>1296</v>
      </c>
      <c r="AA3315" s="3" t="s">
        <v>114</v>
      </c>
      <c r="AB3315" t="str">
        <f t="shared" si="414"/>
        <v>a. Idoneidad del personal-Personal que presta el servicio en obra</v>
      </c>
      <c r="AC3315" t="str">
        <f>VLOOKUP(AB3315,CODIFICACION_PREGUNTAS!$C$2:$D$35,2,0)</f>
        <v>PERSONAL001</v>
      </c>
    </row>
    <row r="3316" spans="1:29" x14ac:dyDescent="0.25">
      <c r="A3316" s="3">
        <f t="shared" si="415"/>
        <v>3315</v>
      </c>
      <c r="B3316" s="3" t="s">
        <v>280</v>
      </c>
      <c r="C3316" s="32">
        <v>40969</v>
      </c>
      <c r="D3316" s="3" t="s">
        <v>114</v>
      </c>
      <c r="E3316" s="3"/>
      <c r="F3316" s="3"/>
      <c r="G3316" s="2" t="s">
        <v>25</v>
      </c>
      <c r="H3316" s="3" t="s">
        <v>24</v>
      </c>
      <c r="I3316" s="3">
        <v>4</v>
      </c>
      <c r="J3316" s="3" t="s">
        <v>183</v>
      </c>
      <c r="K3316" s="3"/>
      <c r="L3316" s="3"/>
      <c r="M3316" s="3"/>
      <c r="N3316" s="3"/>
      <c r="O3316" s="3"/>
      <c r="P3316" s="3"/>
      <c r="Q3316" s="3"/>
      <c r="R3316" s="3"/>
      <c r="S3316" s="3"/>
      <c r="T3316" s="3" t="str">
        <f t="shared" si="408"/>
        <v>SIN CECO</v>
      </c>
      <c r="U3316" s="3" t="str">
        <f t="shared" si="409"/>
        <v>NO</v>
      </c>
      <c r="V3316" t="str">
        <f t="shared" si="410"/>
        <v>HC SANTA MARTA 02-MAY-12-Personal que presta el servicio en obra</v>
      </c>
      <c r="W3316" s="53">
        <f t="shared" si="411"/>
        <v>4</v>
      </c>
      <c r="X3316">
        <f t="shared" si="412"/>
        <v>4</v>
      </c>
      <c r="Y3316">
        <f>IF(ISNA(VLOOKUP(B3316,CECOS_SIN_IDENTIFICAR!$A$2:$D$146,4,0)),"SIN CECO",IF(VLOOKUP(B3316,CECOS_SIN_IDENTIFICAR!$A$2:$D$146,4,0)=0,"SIN CECO",VLOOKUP(B3316,CECOS_SIN_IDENTIFICAR!$A$2:$D$146,4,0)))</f>
        <v>1296</v>
      </c>
      <c r="Z3316">
        <f t="shared" si="413"/>
        <v>1296</v>
      </c>
      <c r="AA3316" s="3" t="s">
        <v>114</v>
      </c>
      <c r="AB3316" t="str">
        <f t="shared" si="414"/>
        <v>b. Oportuna atención al cliente-Personal que presta el servicio en obra</v>
      </c>
      <c r="AC3316" t="str">
        <f>VLOOKUP(AB3316,CODIFICACION_PREGUNTAS!$C$2:$D$35,2,0)</f>
        <v>PERSONAL002</v>
      </c>
    </row>
    <row r="3317" spans="1:29" x14ac:dyDescent="0.25">
      <c r="A3317" s="3">
        <f t="shared" si="415"/>
        <v>3316</v>
      </c>
      <c r="B3317" s="3" t="s">
        <v>280</v>
      </c>
      <c r="C3317" s="32">
        <v>40969</v>
      </c>
      <c r="D3317" s="3" t="s">
        <v>114</v>
      </c>
      <c r="E3317" s="3"/>
      <c r="F3317" s="3"/>
      <c r="G3317" s="2" t="s">
        <v>26</v>
      </c>
      <c r="H3317" s="3" t="s">
        <v>24</v>
      </c>
      <c r="I3317" s="3">
        <v>4</v>
      </c>
      <c r="J3317" s="3" t="s">
        <v>183</v>
      </c>
      <c r="K3317" s="3"/>
      <c r="L3317" s="3"/>
      <c r="M3317" s="3"/>
      <c r="N3317" s="3"/>
      <c r="O3317" s="3"/>
      <c r="P3317" s="3"/>
      <c r="Q3317" s="3"/>
      <c r="R3317" s="3"/>
      <c r="S3317" s="3"/>
      <c r="T3317" s="3" t="str">
        <f t="shared" si="408"/>
        <v>SIN CECO</v>
      </c>
      <c r="U3317" s="3" t="str">
        <f t="shared" si="409"/>
        <v>NO</v>
      </c>
      <c r="V3317" t="str">
        <f t="shared" si="410"/>
        <v>HC SANTA MARTA 02-MAY-12-Personal que presta el servicio en obra</v>
      </c>
      <c r="W3317" s="53">
        <f t="shared" si="411"/>
        <v>4</v>
      </c>
      <c r="X3317">
        <f t="shared" si="412"/>
        <v>4</v>
      </c>
      <c r="Y3317">
        <f>IF(ISNA(VLOOKUP(B3317,CECOS_SIN_IDENTIFICAR!$A$2:$D$146,4,0)),"SIN CECO",IF(VLOOKUP(B3317,CECOS_SIN_IDENTIFICAR!$A$2:$D$146,4,0)=0,"SIN CECO",VLOOKUP(B3317,CECOS_SIN_IDENTIFICAR!$A$2:$D$146,4,0)))</f>
        <v>1296</v>
      </c>
      <c r="Z3317">
        <f t="shared" si="413"/>
        <v>1296</v>
      </c>
      <c r="AA3317" s="3" t="s">
        <v>114</v>
      </c>
      <c r="AB3317" t="str">
        <f t="shared" si="414"/>
        <v>c. Compromiso con el proyecto-Personal que presta el servicio en obra</v>
      </c>
      <c r="AC3317" t="str">
        <f>VLOOKUP(AB3317,CODIFICACION_PREGUNTAS!$C$2:$D$35,2,0)</f>
        <v>PERSONAL003</v>
      </c>
    </row>
    <row r="3318" spans="1:29" x14ac:dyDescent="0.25">
      <c r="A3318" s="3">
        <f t="shared" si="415"/>
        <v>3317</v>
      </c>
      <c r="B3318" s="3" t="s">
        <v>280</v>
      </c>
      <c r="C3318" s="32">
        <v>40969</v>
      </c>
      <c r="D3318" s="3" t="s">
        <v>114</v>
      </c>
      <c r="E3318" s="3"/>
      <c r="F3318" s="3"/>
      <c r="G3318" s="2" t="s">
        <v>21</v>
      </c>
      <c r="H3318" s="3" t="s">
        <v>24</v>
      </c>
      <c r="I3318" s="3">
        <v>4</v>
      </c>
      <c r="J3318" s="3" t="s">
        <v>183</v>
      </c>
      <c r="K3318" s="3"/>
      <c r="L3318" s="3"/>
      <c r="M3318" s="3"/>
      <c r="N3318" s="3"/>
      <c r="O3318" s="3"/>
      <c r="P3318" s="3"/>
      <c r="Q3318" s="3"/>
      <c r="R3318" s="3"/>
      <c r="S3318" s="3"/>
      <c r="T3318" s="3" t="str">
        <f t="shared" si="408"/>
        <v>SIN CECO</v>
      </c>
      <c r="U3318" s="3" t="str">
        <f t="shared" si="409"/>
        <v>NO</v>
      </c>
      <c r="V3318" t="str">
        <f t="shared" si="410"/>
        <v>HC SANTA MARTA 02-MAY-12-Personal que presta el servicio en obra</v>
      </c>
      <c r="W3318" s="53">
        <f t="shared" si="411"/>
        <v>4</v>
      </c>
      <c r="X3318">
        <f t="shared" si="412"/>
        <v>4</v>
      </c>
      <c r="Y3318">
        <f>IF(ISNA(VLOOKUP(B3318,CECOS_SIN_IDENTIFICAR!$A$2:$D$146,4,0)),"SIN CECO",IF(VLOOKUP(B3318,CECOS_SIN_IDENTIFICAR!$A$2:$D$146,4,0)=0,"SIN CECO",VLOOKUP(B3318,CECOS_SIN_IDENTIFICAR!$A$2:$D$146,4,0)))</f>
        <v>1296</v>
      </c>
      <c r="Z3318">
        <f t="shared" si="413"/>
        <v>1296</v>
      </c>
      <c r="AA3318" s="3" t="s">
        <v>114</v>
      </c>
      <c r="AB3318" t="str">
        <f t="shared" si="414"/>
        <v>d. Cumplimiento de compromisos-Personal que presta el servicio en obra</v>
      </c>
      <c r="AC3318" t="str">
        <f>VLOOKUP(AB3318,CODIFICACION_PREGUNTAS!$C$2:$D$35,2,0)</f>
        <v>PERSONAL004</v>
      </c>
    </row>
    <row r="3319" spans="1:29" x14ac:dyDescent="0.25">
      <c r="A3319" s="3">
        <f t="shared" si="415"/>
        <v>3318</v>
      </c>
      <c r="B3319" s="3" t="s">
        <v>280</v>
      </c>
      <c r="C3319" s="32">
        <v>40969</v>
      </c>
      <c r="D3319" s="3" t="s">
        <v>114</v>
      </c>
      <c r="E3319" s="3"/>
      <c r="F3319" s="3"/>
      <c r="G3319" s="2" t="s">
        <v>27</v>
      </c>
      <c r="H3319" s="3" t="s">
        <v>24</v>
      </c>
      <c r="I3319" s="3">
        <v>4</v>
      </c>
      <c r="J3319" s="3" t="s">
        <v>183</v>
      </c>
      <c r="K3319" s="3"/>
      <c r="L3319" s="3"/>
      <c r="M3319" s="3"/>
      <c r="N3319" s="3"/>
      <c r="O3319" s="3"/>
      <c r="P3319" s="3"/>
      <c r="Q3319" s="3"/>
      <c r="R3319" s="3"/>
      <c r="S3319" s="3"/>
      <c r="T3319" s="3" t="str">
        <f t="shared" si="408"/>
        <v>SIN CECO</v>
      </c>
      <c r="U3319" s="3" t="str">
        <f t="shared" si="409"/>
        <v>NO</v>
      </c>
      <c r="V3319" t="str">
        <f t="shared" si="410"/>
        <v>HC SANTA MARTA 02-MAY-12-Personal que presta el servicio en obra</v>
      </c>
      <c r="W3319" s="53">
        <f t="shared" si="411"/>
        <v>4</v>
      </c>
      <c r="X3319">
        <f t="shared" si="412"/>
        <v>4</v>
      </c>
      <c r="Y3319">
        <f>IF(ISNA(VLOOKUP(B3319,CECOS_SIN_IDENTIFICAR!$A$2:$D$146,4,0)),"SIN CECO",IF(VLOOKUP(B3319,CECOS_SIN_IDENTIFICAR!$A$2:$D$146,4,0)=0,"SIN CECO",VLOOKUP(B3319,CECOS_SIN_IDENTIFICAR!$A$2:$D$146,4,0)))</f>
        <v>1296</v>
      </c>
      <c r="Z3319">
        <f t="shared" si="413"/>
        <v>1296</v>
      </c>
      <c r="AA3319" s="3" t="s">
        <v>114</v>
      </c>
      <c r="AB3319" t="str">
        <f t="shared" si="414"/>
        <v>e. Proactividad en desarrollo de funciones-Personal que presta el servicio en obra</v>
      </c>
      <c r="AC3319" t="str">
        <f>VLOOKUP(AB3319,CODIFICACION_PREGUNTAS!$C$2:$D$35,2,0)</f>
        <v>PERSONAL005</v>
      </c>
    </row>
    <row r="3320" spans="1:29" x14ac:dyDescent="0.25">
      <c r="A3320" s="3">
        <f t="shared" si="415"/>
        <v>3319</v>
      </c>
      <c r="B3320" s="3" t="s">
        <v>280</v>
      </c>
      <c r="C3320" s="32">
        <v>40969</v>
      </c>
      <c r="D3320" s="3" t="s">
        <v>114</v>
      </c>
      <c r="E3320" s="3"/>
      <c r="F3320" s="3"/>
      <c r="G3320" s="2" t="s">
        <v>28</v>
      </c>
      <c r="H3320" s="2" t="s">
        <v>29</v>
      </c>
      <c r="I3320" s="3">
        <v>4</v>
      </c>
      <c r="J3320" s="3" t="s">
        <v>183</v>
      </c>
      <c r="K3320" s="3"/>
      <c r="L3320" s="3"/>
      <c r="M3320" s="3"/>
      <c r="N3320" s="3"/>
      <c r="O3320" s="3"/>
      <c r="P3320" s="3"/>
      <c r="Q3320" s="3"/>
      <c r="R3320" s="3"/>
      <c r="S3320" s="3"/>
      <c r="T3320" s="3" t="str">
        <f t="shared" si="408"/>
        <v>SIN CECO</v>
      </c>
      <c r="U3320" s="3" t="str">
        <f t="shared" si="409"/>
        <v>NO</v>
      </c>
      <c r="V3320" t="str">
        <f t="shared" si="410"/>
        <v>HC SANTA MARTA 02-MAY-12-Productos Asociados de PAYC (Informes, Control de presupuesto y Programación y actas)</v>
      </c>
      <c r="W3320" s="53">
        <f t="shared" si="411"/>
        <v>4</v>
      </c>
      <c r="X3320">
        <f t="shared" si="412"/>
        <v>4</v>
      </c>
      <c r="Y3320">
        <f>IF(ISNA(VLOOKUP(B3320,CECOS_SIN_IDENTIFICAR!$A$2:$D$146,4,0)),"SIN CECO",IF(VLOOKUP(B3320,CECOS_SIN_IDENTIFICAR!$A$2:$D$146,4,0)=0,"SIN CECO",VLOOKUP(B3320,CECOS_SIN_IDENTIFICAR!$A$2:$D$146,4,0)))</f>
        <v>1296</v>
      </c>
      <c r="Z3320">
        <f t="shared" si="413"/>
        <v>1296</v>
      </c>
      <c r="AA3320" s="3" t="s">
        <v>114</v>
      </c>
      <c r="AB3320" t="str">
        <f t="shared" si="414"/>
        <v>a. Calidad del Contenido-Productos Asociados de PAYC (Informes, Control de presupuesto y Programación y actas)</v>
      </c>
      <c r="AC3320" t="str">
        <f>VLOOKUP(AB3320,CODIFICACION_PREGUNTAS!$C$2:$D$35,2,0)</f>
        <v>PRODUCTOS001</v>
      </c>
    </row>
    <row r="3321" spans="1:29" x14ac:dyDescent="0.25">
      <c r="A3321" s="3">
        <f t="shared" si="415"/>
        <v>3320</v>
      </c>
      <c r="B3321" s="3" t="s">
        <v>280</v>
      </c>
      <c r="C3321" s="32">
        <v>40969</v>
      </c>
      <c r="D3321" s="3" t="s">
        <v>114</v>
      </c>
      <c r="E3321" s="3"/>
      <c r="F3321" s="3"/>
      <c r="G3321" s="2" t="s">
        <v>30</v>
      </c>
      <c r="H3321" s="2" t="s">
        <v>29</v>
      </c>
      <c r="I3321" s="3">
        <v>4</v>
      </c>
      <c r="J3321" s="3" t="s">
        <v>183</v>
      </c>
      <c r="K3321" s="3"/>
      <c r="L3321" s="3"/>
      <c r="M3321" s="3"/>
      <c r="N3321" s="3"/>
      <c r="O3321" s="3"/>
      <c r="P3321" s="3"/>
      <c r="Q3321" s="3"/>
      <c r="R3321" s="3"/>
      <c r="S3321" s="3"/>
      <c r="T3321" s="3" t="str">
        <f t="shared" si="408"/>
        <v>SIN CECO</v>
      </c>
      <c r="U3321" s="3" t="str">
        <f t="shared" si="409"/>
        <v>NO</v>
      </c>
      <c r="V3321" t="str">
        <f t="shared" si="410"/>
        <v>HC SANTA MARTA 02-MAY-12-Productos Asociados de PAYC (Informes, Control de presupuesto y Programación y actas)</v>
      </c>
      <c r="W3321" s="53">
        <f t="shared" si="411"/>
        <v>4</v>
      </c>
      <c r="X3321">
        <f t="shared" si="412"/>
        <v>4</v>
      </c>
      <c r="Y3321">
        <f>IF(ISNA(VLOOKUP(B3321,CECOS_SIN_IDENTIFICAR!$A$2:$D$146,4,0)),"SIN CECO",IF(VLOOKUP(B3321,CECOS_SIN_IDENTIFICAR!$A$2:$D$146,4,0)=0,"SIN CECO",VLOOKUP(B3321,CECOS_SIN_IDENTIFICAR!$A$2:$D$146,4,0)))</f>
        <v>1296</v>
      </c>
      <c r="Z3321">
        <f t="shared" si="413"/>
        <v>1296</v>
      </c>
      <c r="AA3321" s="3" t="s">
        <v>114</v>
      </c>
      <c r="AB3321" t="str">
        <f t="shared" si="414"/>
        <v>b. Claridad del Contenido-Productos Asociados de PAYC (Informes, Control de presupuesto y Programación y actas)</v>
      </c>
      <c r="AC3321" t="str">
        <f>VLOOKUP(AB3321,CODIFICACION_PREGUNTAS!$C$2:$D$35,2,0)</f>
        <v>PRODUCTOS002</v>
      </c>
    </row>
    <row r="3322" spans="1:29" x14ac:dyDescent="0.25">
      <c r="A3322" s="3">
        <f t="shared" si="415"/>
        <v>3321</v>
      </c>
      <c r="B3322" s="3" t="s">
        <v>280</v>
      </c>
      <c r="C3322" s="32">
        <v>40969</v>
      </c>
      <c r="D3322" s="3" t="s">
        <v>114</v>
      </c>
      <c r="E3322" s="3"/>
      <c r="F3322" s="3"/>
      <c r="G3322" s="2" t="s">
        <v>31</v>
      </c>
      <c r="H3322" s="2" t="s">
        <v>29</v>
      </c>
      <c r="I3322" s="3">
        <v>4</v>
      </c>
      <c r="J3322" s="3" t="s">
        <v>183</v>
      </c>
      <c r="K3322" s="3"/>
      <c r="L3322" s="3"/>
      <c r="M3322" s="3"/>
      <c r="N3322" s="3"/>
      <c r="O3322" s="3"/>
      <c r="P3322" s="3"/>
      <c r="Q3322" s="3"/>
      <c r="R3322" s="3"/>
      <c r="S3322" s="3"/>
      <c r="T3322" s="3" t="str">
        <f t="shared" si="408"/>
        <v>SIN CECO</v>
      </c>
      <c r="U3322" s="3" t="str">
        <f t="shared" si="409"/>
        <v>NO</v>
      </c>
      <c r="V3322" t="str">
        <f t="shared" si="410"/>
        <v>HC SANTA MARTA 02-MAY-12-Productos Asociados de PAYC (Informes, Control de presupuesto y Programación y actas)</v>
      </c>
      <c r="W3322" s="53">
        <f t="shared" si="411"/>
        <v>4</v>
      </c>
      <c r="X3322">
        <f t="shared" si="412"/>
        <v>4</v>
      </c>
      <c r="Y3322">
        <f>IF(ISNA(VLOOKUP(B3322,CECOS_SIN_IDENTIFICAR!$A$2:$D$146,4,0)),"SIN CECO",IF(VLOOKUP(B3322,CECOS_SIN_IDENTIFICAR!$A$2:$D$146,4,0)=0,"SIN CECO",VLOOKUP(B3322,CECOS_SIN_IDENTIFICAR!$A$2:$D$146,4,0)))</f>
        <v>1296</v>
      </c>
      <c r="Z3322">
        <f t="shared" si="413"/>
        <v>1296</v>
      </c>
      <c r="AA3322" s="3" t="s">
        <v>114</v>
      </c>
      <c r="AB3322" t="str">
        <f t="shared" si="414"/>
        <v>c. Oportunidad en la entrega-Productos Asociados de PAYC (Informes, Control de presupuesto y Programación y actas)</v>
      </c>
      <c r="AC3322" t="str">
        <f>VLOOKUP(AB3322,CODIFICACION_PREGUNTAS!$C$2:$D$35,2,0)</f>
        <v>PRODUCTOS003</v>
      </c>
    </row>
    <row r="3323" spans="1:29" x14ac:dyDescent="0.25">
      <c r="A3323" s="3">
        <f t="shared" si="415"/>
        <v>3322</v>
      </c>
      <c r="B3323" s="3" t="s">
        <v>280</v>
      </c>
      <c r="C3323" s="32">
        <v>40969</v>
      </c>
      <c r="D3323" s="3" t="s">
        <v>114</v>
      </c>
      <c r="E3323" s="3"/>
      <c r="F3323" s="3"/>
      <c r="G3323" s="2" t="s">
        <v>32</v>
      </c>
      <c r="H3323" s="2" t="s">
        <v>29</v>
      </c>
      <c r="I3323" s="3">
        <v>4</v>
      </c>
      <c r="J3323" s="3" t="s">
        <v>183</v>
      </c>
      <c r="K3323" s="3"/>
      <c r="L3323" s="3"/>
      <c r="M3323" s="3"/>
      <c r="N3323" s="3"/>
      <c r="O3323" s="3"/>
      <c r="P3323" s="3"/>
      <c r="Q3323" s="3"/>
      <c r="R3323" s="3"/>
      <c r="S3323" s="3"/>
      <c r="T3323" s="3" t="str">
        <f t="shared" si="408"/>
        <v>SIN CECO</v>
      </c>
      <c r="U3323" s="3" t="str">
        <f t="shared" si="409"/>
        <v>NO</v>
      </c>
      <c r="V3323" t="str">
        <f t="shared" si="410"/>
        <v>HC SANTA MARTA 02-MAY-12-Productos Asociados de PAYC (Informes, Control de presupuesto y Programación y actas)</v>
      </c>
      <c r="W3323" s="53">
        <f t="shared" si="411"/>
        <v>4</v>
      </c>
      <c r="X3323">
        <f t="shared" si="412"/>
        <v>4</v>
      </c>
      <c r="Y3323">
        <f>IF(ISNA(VLOOKUP(B3323,CECOS_SIN_IDENTIFICAR!$A$2:$D$146,4,0)),"SIN CECO",IF(VLOOKUP(B3323,CECOS_SIN_IDENTIFICAR!$A$2:$D$146,4,0)=0,"SIN CECO",VLOOKUP(B3323,CECOS_SIN_IDENTIFICAR!$A$2:$D$146,4,0)))</f>
        <v>1296</v>
      </c>
      <c r="Z3323">
        <f t="shared" si="413"/>
        <v>1296</v>
      </c>
      <c r="AA3323" s="3" t="s">
        <v>114</v>
      </c>
      <c r="AB3323" t="str">
        <f t="shared" si="414"/>
        <v>d. Precisión de la información-Productos Asociados de PAYC (Informes, Control de presupuesto y Programación y actas)</v>
      </c>
      <c r="AC3323" t="str">
        <f>VLOOKUP(AB3323,CODIFICACION_PREGUNTAS!$C$2:$D$35,2,0)</f>
        <v>PRODUCTOS004</v>
      </c>
    </row>
    <row r="3324" spans="1:29" x14ac:dyDescent="0.25">
      <c r="A3324" s="3">
        <f t="shared" si="415"/>
        <v>3323</v>
      </c>
      <c r="B3324" s="3" t="s">
        <v>280</v>
      </c>
      <c r="C3324" s="32">
        <v>40969</v>
      </c>
      <c r="D3324" s="3" t="s">
        <v>114</v>
      </c>
      <c r="E3324" s="3"/>
      <c r="F3324" s="3"/>
      <c r="G3324" s="2" t="s">
        <v>33</v>
      </c>
      <c r="H3324" s="2" t="s">
        <v>29</v>
      </c>
      <c r="I3324" s="3">
        <v>4</v>
      </c>
      <c r="J3324" s="3" t="s">
        <v>183</v>
      </c>
      <c r="K3324" s="3"/>
      <c r="L3324" s="3"/>
      <c r="M3324" s="3"/>
      <c r="N3324" s="3"/>
      <c r="O3324" s="3"/>
      <c r="P3324" s="3"/>
      <c r="Q3324" s="3"/>
      <c r="R3324" s="3"/>
      <c r="S3324" s="3"/>
      <c r="T3324" s="3" t="str">
        <f t="shared" si="408"/>
        <v>SIN CECO</v>
      </c>
      <c r="U3324" s="3" t="str">
        <f t="shared" si="409"/>
        <v>NO</v>
      </c>
      <c r="V3324" t="str">
        <f t="shared" si="410"/>
        <v>HC SANTA MARTA 02-MAY-12-Productos Asociados de PAYC (Informes, Control de presupuesto y Programación y actas)</v>
      </c>
      <c r="W3324" s="53">
        <f t="shared" si="411"/>
        <v>4</v>
      </c>
      <c r="X3324">
        <f t="shared" si="412"/>
        <v>4</v>
      </c>
      <c r="Y3324">
        <f>IF(ISNA(VLOOKUP(B3324,CECOS_SIN_IDENTIFICAR!$A$2:$D$146,4,0)),"SIN CECO",IF(VLOOKUP(B3324,CECOS_SIN_IDENTIFICAR!$A$2:$D$146,4,0)=0,"SIN CECO",VLOOKUP(B3324,CECOS_SIN_IDENTIFICAR!$A$2:$D$146,4,0)))</f>
        <v>1296</v>
      </c>
      <c r="Z3324">
        <f t="shared" si="413"/>
        <v>1296</v>
      </c>
      <c r="AA3324" s="3" t="s">
        <v>114</v>
      </c>
      <c r="AB3324" t="str">
        <f t="shared" si="414"/>
        <v>e. Diagramación-Productos Asociados de PAYC (Informes, Control de presupuesto y Programación y actas)</v>
      </c>
      <c r="AC3324" t="str">
        <f>VLOOKUP(AB3324,CODIFICACION_PREGUNTAS!$C$2:$D$35,2,0)</f>
        <v>PRODUCTOS005</v>
      </c>
    </row>
    <row r="3325" spans="1:29" x14ac:dyDescent="0.25">
      <c r="A3325" s="3">
        <f t="shared" si="415"/>
        <v>3324</v>
      </c>
      <c r="B3325" s="3" t="s">
        <v>280</v>
      </c>
      <c r="C3325" s="32">
        <v>40969</v>
      </c>
      <c r="D3325" s="3" t="s">
        <v>114</v>
      </c>
      <c r="E3325" s="3"/>
      <c r="F3325" s="3"/>
      <c r="G3325" s="2" t="s">
        <v>34</v>
      </c>
      <c r="H3325" s="2" t="s">
        <v>35</v>
      </c>
      <c r="I3325" s="3">
        <v>4</v>
      </c>
      <c r="J3325" s="3" t="s">
        <v>183</v>
      </c>
      <c r="K3325" s="3"/>
      <c r="L3325" s="3"/>
      <c r="M3325" s="3"/>
      <c r="N3325" s="3"/>
      <c r="O3325" s="3"/>
      <c r="P3325" s="3"/>
      <c r="Q3325" s="3"/>
      <c r="R3325" s="3"/>
      <c r="S3325" s="3"/>
      <c r="T3325" s="3" t="str">
        <f t="shared" si="408"/>
        <v>SIN CECO</v>
      </c>
      <c r="U3325" s="3" t="str">
        <f t="shared" si="409"/>
        <v>NO</v>
      </c>
      <c r="V3325" t="str">
        <f t="shared" si="410"/>
        <v>HC SANTA MARTA 02-MAY-12-Compromisos Pactados</v>
      </c>
      <c r="W3325" s="53">
        <f t="shared" si="411"/>
        <v>4</v>
      </c>
      <c r="X3325">
        <f t="shared" si="412"/>
        <v>4</v>
      </c>
      <c r="Y3325">
        <f>IF(ISNA(VLOOKUP(B3325,CECOS_SIN_IDENTIFICAR!$A$2:$D$146,4,0)),"SIN CECO",IF(VLOOKUP(B3325,CECOS_SIN_IDENTIFICAR!$A$2:$D$146,4,0)=0,"SIN CECO",VLOOKUP(B3325,CECOS_SIN_IDENTIFICAR!$A$2:$D$146,4,0)))</f>
        <v>1296</v>
      </c>
      <c r="Z3325">
        <f t="shared" si="413"/>
        <v>1296</v>
      </c>
      <c r="AA3325" s="3" t="s">
        <v>114</v>
      </c>
      <c r="AB3325" t="str">
        <f t="shared" si="414"/>
        <v>a. Cumplimiento-Compromisos Pactados</v>
      </c>
      <c r="AC3325" t="str">
        <f>VLOOKUP(AB3325,CODIFICACION_PREGUNTAS!$C$2:$D$35,2,0)</f>
        <v>COMPROMISOS001</v>
      </c>
    </row>
    <row r="3326" spans="1:29" x14ac:dyDescent="0.25">
      <c r="A3326" s="3">
        <f t="shared" si="415"/>
        <v>3325</v>
      </c>
      <c r="B3326" s="3" t="s">
        <v>280</v>
      </c>
      <c r="C3326" s="32">
        <v>40969</v>
      </c>
      <c r="D3326" s="3" t="s">
        <v>114</v>
      </c>
      <c r="E3326" s="3"/>
      <c r="F3326" s="3"/>
      <c r="G3326" s="2" t="s">
        <v>36</v>
      </c>
      <c r="H3326" s="2" t="s">
        <v>35</v>
      </c>
      <c r="I3326" s="3">
        <v>4</v>
      </c>
      <c r="J3326" s="3" t="s">
        <v>183</v>
      </c>
      <c r="K3326" s="3"/>
      <c r="L3326" s="3"/>
      <c r="M3326" s="3"/>
      <c r="N3326" s="3"/>
      <c r="O3326" s="3"/>
      <c r="P3326" s="3"/>
      <c r="Q3326" s="3"/>
      <c r="R3326" s="3"/>
      <c r="S3326" s="3"/>
      <c r="T3326" s="3" t="str">
        <f t="shared" si="408"/>
        <v>SIN CECO</v>
      </c>
      <c r="U3326" s="3" t="str">
        <f t="shared" si="409"/>
        <v>NO</v>
      </c>
      <c r="V3326" t="str">
        <f t="shared" si="410"/>
        <v>HC SANTA MARTA 02-MAY-12-Compromisos Pactados</v>
      </c>
      <c r="W3326" s="53">
        <f t="shared" si="411"/>
        <v>4</v>
      </c>
      <c r="X3326">
        <f t="shared" si="412"/>
        <v>4</v>
      </c>
      <c r="Y3326">
        <f>IF(ISNA(VLOOKUP(B3326,CECOS_SIN_IDENTIFICAR!$A$2:$D$146,4,0)),"SIN CECO",IF(VLOOKUP(B3326,CECOS_SIN_IDENTIFICAR!$A$2:$D$146,4,0)=0,"SIN CECO",VLOOKUP(B3326,CECOS_SIN_IDENTIFICAR!$A$2:$D$146,4,0)))</f>
        <v>1296</v>
      </c>
      <c r="Z3326">
        <f t="shared" si="413"/>
        <v>1296</v>
      </c>
      <c r="AA3326" s="3" t="s">
        <v>114</v>
      </c>
      <c r="AB3326" t="str">
        <f t="shared" si="414"/>
        <v>b. Satisface expectativas-Compromisos Pactados</v>
      </c>
      <c r="AC3326" t="str">
        <f>VLOOKUP(AB3326,CODIFICACION_PREGUNTAS!$C$2:$D$35,2,0)</f>
        <v>COMPROMISOS002</v>
      </c>
    </row>
    <row r="3327" spans="1:29" x14ac:dyDescent="0.25">
      <c r="A3327" s="3">
        <f t="shared" si="415"/>
        <v>3326</v>
      </c>
      <c r="B3327" s="3" t="s">
        <v>280</v>
      </c>
      <c r="C3327" s="32">
        <v>40969</v>
      </c>
      <c r="D3327" s="3" t="s">
        <v>114</v>
      </c>
      <c r="E3327" s="3"/>
      <c r="F3327" s="3"/>
      <c r="G3327" s="2" t="s">
        <v>37</v>
      </c>
      <c r="H3327" s="2" t="s">
        <v>35</v>
      </c>
      <c r="I3327" s="3">
        <v>4</v>
      </c>
      <c r="J3327" s="3" t="s">
        <v>183</v>
      </c>
      <c r="K3327" s="3"/>
      <c r="L3327" s="3"/>
      <c r="M3327" s="3"/>
      <c r="N3327" s="3"/>
      <c r="O3327" s="3"/>
      <c r="P3327" s="3"/>
      <c r="Q3327" s="3"/>
      <c r="R3327" s="3"/>
      <c r="S3327" s="3"/>
      <c r="T3327" s="3" t="str">
        <f t="shared" si="408"/>
        <v>SIN CECO</v>
      </c>
      <c r="U3327" s="3" t="str">
        <f t="shared" si="409"/>
        <v>NO</v>
      </c>
      <c r="V3327" t="str">
        <f t="shared" si="410"/>
        <v>HC SANTA MARTA 02-MAY-12-Compromisos Pactados</v>
      </c>
      <c r="W3327" s="53">
        <f t="shared" si="411"/>
        <v>4</v>
      </c>
      <c r="X3327">
        <f t="shared" si="412"/>
        <v>4</v>
      </c>
      <c r="Y3327">
        <f>IF(ISNA(VLOOKUP(B3327,CECOS_SIN_IDENTIFICAR!$A$2:$D$146,4,0)),"SIN CECO",IF(VLOOKUP(B3327,CECOS_SIN_IDENTIFICAR!$A$2:$D$146,4,0)=0,"SIN CECO",VLOOKUP(B3327,CECOS_SIN_IDENTIFICAR!$A$2:$D$146,4,0)))</f>
        <v>1296</v>
      </c>
      <c r="Z3327">
        <f t="shared" si="413"/>
        <v>1296</v>
      </c>
      <c r="AA3327" s="3" t="s">
        <v>114</v>
      </c>
      <c r="AB3327" t="str">
        <f t="shared" si="414"/>
        <v>c. Calidad de la Información suministrada-Compromisos Pactados</v>
      </c>
      <c r="AC3327" t="str">
        <f>VLOOKUP(AB3327,CODIFICACION_PREGUNTAS!$C$2:$D$35,2,0)</f>
        <v>COMPROMISOS003</v>
      </c>
    </row>
    <row r="3328" spans="1:29" x14ac:dyDescent="0.25">
      <c r="A3328" s="3">
        <f t="shared" si="415"/>
        <v>3327</v>
      </c>
      <c r="B3328" s="3" t="s">
        <v>280</v>
      </c>
      <c r="C3328" s="32">
        <v>40969</v>
      </c>
      <c r="D3328" s="3" t="s">
        <v>114</v>
      </c>
      <c r="E3328" s="3"/>
      <c r="F3328" s="3"/>
      <c r="G3328" s="2" t="s">
        <v>38</v>
      </c>
      <c r="H3328" s="2" t="s">
        <v>35</v>
      </c>
      <c r="I3328" s="3">
        <v>4</v>
      </c>
      <c r="J3328" s="3" t="s">
        <v>183</v>
      </c>
      <c r="K3328" s="3"/>
      <c r="L3328" s="3"/>
      <c r="M3328" s="3"/>
      <c r="N3328" s="3"/>
      <c r="O3328" s="3"/>
      <c r="P3328" s="3"/>
      <c r="Q3328" s="3"/>
      <c r="R3328" s="3"/>
      <c r="S3328" s="3"/>
      <c r="T3328" s="3" t="str">
        <f t="shared" si="408"/>
        <v>SIN CECO</v>
      </c>
      <c r="U3328" s="3" t="str">
        <f t="shared" si="409"/>
        <v>NO</v>
      </c>
      <c r="V3328" t="str">
        <f t="shared" si="410"/>
        <v>HC SANTA MARTA 02-MAY-12-Compromisos Pactados</v>
      </c>
      <c r="W3328" s="53">
        <f t="shared" si="411"/>
        <v>4</v>
      </c>
      <c r="X3328">
        <f t="shared" si="412"/>
        <v>4</v>
      </c>
      <c r="Y3328">
        <f>IF(ISNA(VLOOKUP(B3328,CECOS_SIN_IDENTIFICAR!$A$2:$D$146,4,0)),"SIN CECO",IF(VLOOKUP(B3328,CECOS_SIN_IDENTIFICAR!$A$2:$D$146,4,0)=0,"SIN CECO",VLOOKUP(B3328,CECOS_SIN_IDENTIFICAR!$A$2:$D$146,4,0)))</f>
        <v>1296</v>
      </c>
      <c r="Z3328">
        <f t="shared" si="413"/>
        <v>1296</v>
      </c>
      <c r="AA3328" s="3" t="s">
        <v>114</v>
      </c>
      <c r="AB3328" t="str">
        <f t="shared" si="414"/>
        <v>d. Disposición del personal de PAYC a las solicitudes del cliente-Compromisos Pactados</v>
      </c>
      <c r="AC3328" t="str">
        <f>VLOOKUP(AB3328,CODIFICACION_PREGUNTAS!$C$2:$D$35,2,0)</f>
        <v>COMPROMISOS004</v>
      </c>
    </row>
    <row r="3329" spans="1:29" x14ac:dyDescent="0.25">
      <c r="A3329" s="3">
        <f t="shared" si="415"/>
        <v>3328</v>
      </c>
      <c r="B3329" s="3" t="s">
        <v>280</v>
      </c>
      <c r="C3329" s="32">
        <v>40969</v>
      </c>
      <c r="D3329" s="3" t="s">
        <v>114</v>
      </c>
      <c r="E3329" s="3"/>
      <c r="F3329" s="3"/>
      <c r="G3329" s="2" t="s">
        <v>39</v>
      </c>
      <c r="H3329" s="2" t="s">
        <v>35</v>
      </c>
      <c r="I3329" s="3">
        <v>4</v>
      </c>
      <c r="J3329" s="3" t="s">
        <v>183</v>
      </c>
      <c r="K3329" s="3"/>
      <c r="L3329" s="3"/>
      <c r="M3329" s="3"/>
      <c r="N3329" s="3"/>
      <c r="O3329" s="3"/>
      <c r="P3329" s="3"/>
      <c r="Q3329" s="3"/>
      <c r="R3329" s="3"/>
      <c r="S3329" s="3"/>
      <c r="T3329" s="3" t="str">
        <f t="shared" si="408"/>
        <v>SIN CECO</v>
      </c>
      <c r="U3329" s="3" t="str">
        <f t="shared" si="409"/>
        <v>NO</v>
      </c>
      <c r="V3329" t="str">
        <f t="shared" si="410"/>
        <v>HC SANTA MARTA 02-MAY-12-Compromisos Pactados</v>
      </c>
      <c r="W3329" s="53">
        <f t="shared" si="411"/>
        <v>4</v>
      </c>
      <c r="X3329">
        <f t="shared" si="412"/>
        <v>4</v>
      </c>
      <c r="Y3329">
        <f>IF(ISNA(VLOOKUP(B3329,CECOS_SIN_IDENTIFICAR!$A$2:$D$146,4,0)),"SIN CECO",IF(VLOOKUP(B3329,CECOS_SIN_IDENTIFICAR!$A$2:$D$146,4,0)=0,"SIN CECO",VLOOKUP(B3329,CECOS_SIN_IDENTIFICAR!$A$2:$D$146,4,0)))</f>
        <v>1296</v>
      </c>
      <c r="Z3329">
        <f t="shared" si="413"/>
        <v>1296</v>
      </c>
      <c r="AA3329" s="3" t="s">
        <v>114</v>
      </c>
      <c r="AB3329" t="str">
        <f t="shared" si="414"/>
        <v>e. Coherencia entre lo solicitado y lo entregado-Compromisos Pactados</v>
      </c>
      <c r="AC3329" t="str">
        <f>VLOOKUP(AB3329,CODIFICACION_PREGUNTAS!$C$2:$D$35,2,0)</f>
        <v>COMPROMISOS005</v>
      </c>
    </row>
    <row r="3330" spans="1:29" x14ac:dyDescent="0.25">
      <c r="A3330" s="3">
        <f t="shared" si="415"/>
        <v>3329</v>
      </c>
      <c r="B3330" s="3" t="s">
        <v>280</v>
      </c>
      <c r="C3330" s="32">
        <v>40969</v>
      </c>
      <c r="D3330" s="3" t="s">
        <v>114</v>
      </c>
      <c r="E3330" s="3"/>
      <c r="F3330" s="3"/>
      <c r="G3330" s="2" t="s">
        <v>40</v>
      </c>
      <c r="H3330" s="2" t="s">
        <v>40</v>
      </c>
      <c r="I3330" s="3">
        <v>4</v>
      </c>
      <c r="J3330" s="3" t="s">
        <v>183</v>
      </c>
      <c r="K3330" s="3"/>
      <c r="L3330" s="3"/>
      <c r="M3330" s="3"/>
      <c r="N3330" s="3"/>
      <c r="O3330" s="3"/>
      <c r="P3330" s="3"/>
      <c r="Q3330" s="3"/>
      <c r="R3330" s="3"/>
      <c r="S3330" s="3"/>
      <c r="T3330" s="3" t="str">
        <f t="shared" si="408"/>
        <v>SIN CECO</v>
      </c>
      <c r="U3330" s="3" t="str">
        <f t="shared" si="409"/>
        <v>NO</v>
      </c>
      <c r="V3330" t="str">
        <f t="shared" si="410"/>
        <v>HC SANTA MARTA 02-MAY-12-Grado de Satisfacción con el Servicio Prestado</v>
      </c>
      <c r="W3330" s="53">
        <f t="shared" si="411"/>
        <v>4</v>
      </c>
      <c r="X3330">
        <f t="shared" si="412"/>
        <v>4</v>
      </c>
      <c r="Y3330">
        <f>IF(ISNA(VLOOKUP(B3330,CECOS_SIN_IDENTIFICAR!$A$2:$D$146,4,0)),"SIN CECO",IF(VLOOKUP(B3330,CECOS_SIN_IDENTIFICAR!$A$2:$D$146,4,0)=0,"SIN CECO",VLOOKUP(B3330,CECOS_SIN_IDENTIFICAR!$A$2:$D$146,4,0)))</f>
        <v>1296</v>
      </c>
      <c r="Z3330">
        <f t="shared" si="413"/>
        <v>1296</v>
      </c>
      <c r="AA3330" s="3" t="s">
        <v>114</v>
      </c>
      <c r="AB3330" t="str">
        <f t="shared" si="414"/>
        <v>Grado de Satisfacción con el Servicio Prestado-Grado de Satisfacción con el Servicio Prestado</v>
      </c>
      <c r="AC3330" t="str">
        <f>VLOOKUP(AB3330,CODIFICACION_PREGUNTAS!$C$2:$D$35,2,0)</f>
        <v>SATISFACCION001</v>
      </c>
    </row>
    <row r="3331" spans="1:29" x14ac:dyDescent="0.25">
      <c r="A3331" s="3">
        <f t="shared" si="415"/>
        <v>3330</v>
      </c>
      <c r="B3331" s="3" t="s">
        <v>280</v>
      </c>
      <c r="C3331" s="32">
        <v>40969</v>
      </c>
      <c r="D3331" s="3" t="s">
        <v>114</v>
      </c>
      <c r="E3331" s="3"/>
      <c r="F3331" s="3"/>
      <c r="G3331" s="2" t="s">
        <v>41</v>
      </c>
      <c r="H3331" s="2" t="s">
        <v>41</v>
      </c>
      <c r="I3331" s="3">
        <v>4</v>
      </c>
      <c r="J3331" s="3" t="s">
        <v>183</v>
      </c>
      <c r="K3331" s="3"/>
      <c r="L3331" s="3"/>
      <c r="M3331" s="3"/>
      <c r="N3331" s="3"/>
      <c r="O3331" s="3"/>
      <c r="P3331" s="3"/>
      <c r="Q3331" s="3"/>
      <c r="R3331" s="3"/>
      <c r="S3331" s="3"/>
      <c r="T3331" s="3" t="str">
        <f t="shared" ref="T3331:T3394" si="416">IF(U3331="NO","SIN CECO",LEFT(B3331,4)+0)</f>
        <v>SIN CECO</v>
      </c>
      <c r="U3331" s="3" t="str">
        <f t="shared" ref="U3331:U3394" si="417">IF(ISNUMBER(LEFT(B3331,4)+0),"SI","NO")</f>
        <v>NO</v>
      </c>
      <c r="V3331" t="str">
        <f t="shared" ref="V3331:V3394" si="418">CONCATENATE(B3331,"-",H3331)</f>
        <v>HC SANTA MARTA 02-MAY-12-Posibilidad de Volver a Contratar con PAYC</v>
      </c>
      <c r="W3331" s="53">
        <f t="shared" ref="W3331:W3394" si="419">I3331</f>
        <v>4</v>
      </c>
      <c r="X3331">
        <f t="shared" ref="X3331:X3394" si="420">IF(ISNUMBER(W3331+0),W3331+0,0)</f>
        <v>4</v>
      </c>
      <c r="Y3331">
        <f>IF(ISNA(VLOOKUP(B3331,CECOS_SIN_IDENTIFICAR!$A$2:$D$146,4,0)),"SIN CECO",IF(VLOOKUP(B3331,CECOS_SIN_IDENTIFICAR!$A$2:$D$146,4,0)=0,"SIN CECO",VLOOKUP(B3331,CECOS_SIN_IDENTIFICAR!$A$2:$D$146,4,0)))</f>
        <v>1296</v>
      </c>
      <c r="Z3331">
        <f t="shared" ref="Z3331:Z3394" si="421">IF(Y3331="SIN CECO",T3331,Y3331)</f>
        <v>1296</v>
      </c>
      <c r="AA3331" s="3" t="s">
        <v>114</v>
      </c>
      <c r="AB3331" t="str">
        <f t="shared" ref="AB3331:AB3394" si="422">CONCATENATE(G3331,"-",H3331)</f>
        <v>Posibilidad de Volver a Contratar con PAYC-Posibilidad de Volver a Contratar con PAYC</v>
      </c>
      <c r="AC3331" t="str">
        <f>VLOOKUP(AB3331,CODIFICACION_PREGUNTAS!$C$2:$D$35,2,0)</f>
        <v>VOLVER001</v>
      </c>
    </row>
    <row r="3332" spans="1:29" x14ac:dyDescent="0.25">
      <c r="A3332" s="3">
        <f t="shared" ref="A3332:A3395" si="423">A3331+1</f>
        <v>3331</v>
      </c>
      <c r="B3332" s="3" t="s">
        <v>280</v>
      </c>
      <c r="C3332" s="32">
        <v>40969</v>
      </c>
      <c r="D3332" s="3" t="s">
        <v>114</v>
      </c>
      <c r="E3332" s="3"/>
      <c r="F3332" s="3"/>
      <c r="G3332" s="2" t="s">
        <v>42</v>
      </c>
      <c r="H3332" s="6" t="s">
        <v>43</v>
      </c>
      <c r="I3332" s="3" t="s">
        <v>814</v>
      </c>
      <c r="J3332" s="3" t="s">
        <v>183</v>
      </c>
      <c r="K3332" s="3" t="s">
        <v>446</v>
      </c>
      <c r="L3332" s="3" t="s">
        <v>476</v>
      </c>
      <c r="M3332" s="3"/>
      <c r="N3332" s="3"/>
      <c r="O3332" s="3"/>
      <c r="P3332" s="3"/>
      <c r="Q3332" s="3"/>
      <c r="R3332" s="3"/>
      <c r="S3332" s="3"/>
      <c r="T3332" s="3" t="str">
        <f t="shared" si="416"/>
        <v>SIN CECO</v>
      </c>
      <c r="U3332" s="3" t="str">
        <f t="shared" si="417"/>
        <v>NO</v>
      </c>
      <c r="V3332" t="str">
        <f t="shared" si="418"/>
        <v>HC SANTA MARTA 02-MAY-12-Fortalezas PAYC</v>
      </c>
      <c r="W3332" s="53" t="str">
        <f t="shared" si="419"/>
        <v>conocimiento-Apoyo brindado durante la ejecución-</v>
      </c>
      <c r="X3332">
        <f t="shared" si="420"/>
        <v>0</v>
      </c>
      <c r="Y3332">
        <f>IF(ISNA(VLOOKUP(B3332,CECOS_SIN_IDENTIFICAR!$A$2:$D$146,4,0)),"SIN CECO",IF(VLOOKUP(B3332,CECOS_SIN_IDENTIFICAR!$A$2:$D$146,4,0)=0,"SIN CECO",VLOOKUP(B3332,CECOS_SIN_IDENTIFICAR!$A$2:$D$146,4,0)))</f>
        <v>1296</v>
      </c>
      <c r="Z3332">
        <f t="shared" si="421"/>
        <v>1296</v>
      </c>
      <c r="AA3332" s="3" t="s">
        <v>114</v>
      </c>
      <c r="AB3332" t="str">
        <f t="shared" si="422"/>
        <v>Principales fortalezas en el servicio que presta PAYC-Fortalezas PAYC</v>
      </c>
      <c r="AC3332" t="str">
        <f>VLOOKUP(AB3332,CODIFICACION_PREGUNTAS!$C$2:$D$35,2,0)</f>
        <v>FORT001</v>
      </c>
    </row>
    <row r="3333" spans="1:29" x14ac:dyDescent="0.25">
      <c r="A3333" s="3">
        <f t="shared" si="423"/>
        <v>3332</v>
      </c>
      <c r="B3333" s="3" t="s">
        <v>280</v>
      </c>
      <c r="C3333" s="32">
        <v>40969</v>
      </c>
      <c r="D3333" s="3" t="s">
        <v>114</v>
      </c>
      <c r="E3333" s="3"/>
      <c r="F3333" s="3"/>
      <c r="G3333" s="2" t="s">
        <v>44</v>
      </c>
      <c r="H3333" s="6" t="s">
        <v>45</v>
      </c>
      <c r="I3333" s="3" t="s">
        <v>301</v>
      </c>
      <c r="J3333" s="3" t="s">
        <v>183</v>
      </c>
      <c r="K3333" s="3" t="s">
        <v>605</v>
      </c>
      <c r="L3333" s="3"/>
      <c r="M3333" s="3"/>
      <c r="N3333" s="3"/>
      <c r="O3333" s="3"/>
      <c r="P3333" s="3"/>
      <c r="Q3333" s="3"/>
      <c r="R3333" s="3"/>
      <c r="S3333" s="3"/>
      <c r="T3333" s="3" t="str">
        <f t="shared" si="416"/>
        <v>SIN CECO</v>
      </c>
      <c r="U3333" s="3" t="str">
        <f t="shared" si="417"/>
        <v>NO</v>
      </c>
      <c r="V3333" t="str">
        <f t="shared" si="418"/>
        <v>HC SANTA MARTA 02-MAY-12-Debilidades PAYC</v>
      </c>
      <c r="W3333" s="53" t="str">
        <f t="shared" si="419"/>
        <v>Dar un poco más de claridad en los informes o una inducción ya que el constructor es nuevo y o tiene muy claro los indicadores de los informes-</v>
      </c>
      <c r="X3333">
        <f t="shared" si="420"/>
        <v>0</v>
      </c>
      <c r="Y3333">
        <f>IF(ISNA(VLOOKUP(B3333,CECOS_SIN_IDENTIFICAR!$A$2:$D$146,4,0)),"SIN CECO",IF(VLOOKUP(B3333,CECOS_SIN_IDENTIFICAR!$A$2:$D$146,4,0)=0,"SIN CECO",VLOOKUP(B3333,CECOS_SIN_IDENTIFICAR!$A$2:$D$146,4,0)))</f>
        <v>1296</v>
      </c>
      <c r="Z3333">
        <f t="shared" si="421"/>
        <v>1296</v>
      </c>
      <c r="AA3333" s="3" t="s">
        <v>114</v>
      </c>
      <c r="AB3333" t="str">
        <f t="shared" si="422"/>
        <v>Principales debilidades en el servicio que presta PAYC-Debilidades PAYC</v>
      </c>
      <c r="AC3333" t="str">
        <f>VLOOKUP(AB3333,CODIFICACION_PREGUNTAS!$C$2:$D$35,2,0)</f>
        <v>DEB001</v>
      </c>
    </row>
    <row r="3334" spans="1:29" x14ac:dyDescent="0.25">
      <c r="A3334" s="3">
        <f t="shared" si="423"/>
        <v>3333</v>
      </c>
      <c r="B3334" s="3" t="s">
        <v>281</v>
      </c>
      <c r="C3334" s="32">
        <v>40969</v>
      </c>
      <c r="D3334" s="3" t="s">
        <v>114</v>
      </c>
      <c r="E3334" s="3"/>
      <c r="F3334" s="3"/>
      <c r="G3334" s="2" t="s">
        <v>5</v>
      </c>
      <c r="H3334" s="3" t="s">
        <v>6</v>
      </c>
      <c r="I3334" s="3">
        <v>4</v>
      </c>
      <c r="J3334" s="3" t="s">
        <v>183</v>
      </c>
      <c r="K3334" s="3"/>
      <c r="L3334" s="3"/>
      <c r="M3334" s="3"/>
      <c r="N3334" s="3"/>
      <c r="O3334" s="3"/>
      <c r="P3334" s="3"/>
      <c r="Q3334" s="3"/>
      <c r="R3334" s="3"/>
      <c r="S3334" s="3"/>
      <c r="T3334" s="3" t="str">
        <f t="shared" si="416"/>
        <v>SIN CECO</v>
      </c>
      <c r="U3334" s="3" t="str">
        <f t="shared" si="417"/>
        <v>NO</v>
      </c>
      <c r="V3334" t="str">
        <f t="shared" si="418"/>
        <v>HC CEDIS 02-MAY-12-Soporte Técnico</v>
      </c>
      <c r="W3334" s="53">
        <f t="shared" si="419"/>
        <v>4</v>
      </c>
      <c r="X3334">
        <f t="shared" si="420"/>
        <v>4</v>
      </c>
      <c r="Y3334" t="str">
        <f>IF(ISNA(VLOOKUP(B3334,CECOS_SIN_IDENTIFICAR!$A$2:$D$146,4,0)),"SIN CECO",IF(VLOOKUP(B3334,CECOS_SIN_IDENTIFICAR!$A$2:$D$146,4,0)=0,"SIN CECO",VLOOKUP(B3334,CECOS_SIN_IDENTIFICAR!$A$2:$D$146,4,0)))</f>
        <v/>
      </c>
      <c r="Z3334" t="str">
        <f t="shared" si="421"/>
        <v/>
      </c>
      <c r="AA3334" s="3" t="s">
        <v>114</v>
      </c>
      <c r="AB3334" t="str">
        <f t="shared" si="422"/>
        <v>a. Conocimiento específico de temas aplicables al proyecto-Soporte Técnico</v>
      </c>
      <c r="AC3334" t="str">
        <f>VLOOKUP(AB3334,CODIFICACION_PREGUNTAS!$C$2:$D$35,2,0)</f>
        <v>SOPORTE_TEC001</v>
      </c>
    </row>
    <row r="3335" spans="1:29" x14ac:dyDescent="0.25">
      <c r="A3335" s="3">
        <f t="shared" si="423"/>
        <v>3334</v>
      </c>
      <c r="B3335" s="3" t="s">
        <v>281</v>
      </c>
      <c r="C3335" s="32">
        <v>40969</v>
      </c>
      <c r="D3335" s="3" t="s">
        <v>114</v>
      </c>
      <c r="E3335" s="3"/>
      <c r="F3335" s="3"/>
      <c r="G3335" s="2" t="s">
        <v>7</v>
      </c>
      <c r="H3335" s="3" t="s">
        <v>6</v>
      </c>
      <c r="I3335" s="3">
        <v>4</v>
      </c>
      <c r="J3335" s="3" t="s">
        <v>183</v>
      </c>
      <c r="K3335" s="3"/>
      <c r="L3335" s="3"/>
      <c r="M3335" s="3"/>
      <c r="N3335" s="3"/>
      <c r="O3335" s="3"/>
      <c r="P3335" s="3"/>
      <c r="Q3335" s="3"/>
      <c r="R3335" s="3"/>
      <c r="S3335" s="3"/>
      <c r="T3335" s="3" t="str">
        <f t="shared" si="416"/>
        <v>SIN CECO</v>
      </c>
      <c r="U3335" s="3" t="str">
        <f t="shared" si="417"/>
        <v>NO</v>
      </c>
      <c r="V3335" t="str">
        <f t="shared" si="418"/>
        <v>HC CEDIS 02-MAY-12-Soporte Técnico</v>
      </c>
      <c r="W3335" s="53">
        <f t="shared" si="419"/>
        <v>4</v>
      </c>
      <c r="X3335">
        <f t="shared" si="420"/>
        <v>4</v>
      </c>
      <c r="Y3335" t="str">
        <f>IF(ISNA(VLOOKUP(B3335,CECOS_SIN_IDENTIFICAR!$A$2:$D$146,4,0)),"SIN CECO",IF(VLOOKUP(B3335,CECOS_SIN_IDENTIFICAR!$A$2:$D$146,4,0)=0,"SIN CECO",VLOOKUP(B3335,CECOS_SIN_IDENTIFICAR!$A$2:$D$146,4,0)))</f>
        <v/>
      </c>
      <c r="Z3335" t="str">
        <f t="shared" si="421"/>
        <v/>
      </c>
      <c r="AA3335" s="3" t="s">
        <v>114</v>
      </c>
      <c r="AB3335" t="str">
        <f t="shared" si="422"/>
        <v>b. Idoneidad y Calidad del soporte-Soporte Técnico</v>
      </c>
      <c r="AC3335" t="str">
        <f>VLOOKUP(AB3335,CODIFICACION_PREGUNTAS!$C$2:$D$35,2,0)</f>
        <v>SOPORTE_TEC002</v>
      </c>
    </row>
    <row r="3336" spans="1:29" x14ac:dyDescent="0.25">
      <c r="A3336" s="3">
        <f t="shared" si="423"/>
        <v>3335</v>
      </c>
      <c r="B3336" s="3" t="s">
        <v>281</v>
      </c>
      <c r="C3336" s="32">
        <v>40969</v>
      </c>
      <c r="D3336" s="3" t="s">
        <v>114</v>
      </c>
      <c r="E3336" s="3"/>
      <c r="F3336" s="3"/>
      <c r="G3336" s="2" t="s">
        <v>8</v>
      </c>
      <c r="H3336" s="3" t="s">
        <v>6</v>
      </c>
      <c r="I3336" s="3">
        <v>4</v>
      </c>
      <c r="J3336" s="3" t="s">
        <v>183</v>
      </c>
      <c r="K3336" s="3"/>
      <c r="L3336" s="3"/>
      <c r="M3336" s="3"/>
      <c r="N3336" s="3"/>
      <c r="O3336" s="3"/>
      <c r="P3336" s="3"/>
      <c r="Q3336" s="3"/>
      <c r="R3336" s="3"/>
      <c r="S3336" s="3"/>
      <c r="T3336" s="3" t="str">
        <f t="shared" si="416"/>
        <v>SIN CECO</v>
      </c>
      <c r="U3336" s="3" t="str">
        <f t="shared" si="417"/>
        <v>NO</v>
      </c>
      <c r="V3336" t="str">
        <f t="shared" si="418"/>
        <v>HC CEDIS 02-MAY-12-Soporte Técnico</v>
      </c>
      <c r="W3336" s="53">
        <f t="shared" si="419"/>
        <v>4</v>
      </c>
      <c r="X3336">
        <f t="shared" si="420"/>
        <v>4</v>
      </c>
      <c r="Y3336" t="str">
        <f>IF(ISNA(VLOOKUP(B3336,CECOS_SIN_IDENTIFICAR!$A$2:$D$146,4,0)),"SIN CECO",IF(VLOOKUP(B3336,CECOS_SIN_IDENTIFICAR!$A$2:$D$146,4,0)=0,"SIN CECO",VLOOKUP(B3336,CECOS_SIN_IDENTIFICAR!$A$2:$D$146,4,0)))</f>
        <v/>
      </c>
      <c r="Z3336" t="str">
        <f t="shared" si="421"/>
        <v/>
      </c>
      <c r="AA3336" s="3" t="s">
        <v>114</v>
      </c>
      <c r="AB3336" t="str">
        <f t="shared" si="422"/>
        <v>c. Cumplimiento de especificaciones técnicas de construcción-Soporte Técnico</v>
      </c>
      <c r="AC3336" t="str">
        <f>VLOOKUP(AB3336,CODIFICACION_PREGUNTAS!$C$2:$D$35,2,0)</f>
        <v>SOPORTE_TEC003</v>
      </c>
    </row>
    <row r="3337" spans="1:29" x14ac:dyDescent="0.25">
      <c r="A3337" s="3">
        <f t="shared" si="423"/>
        <v>3336</v>
      </c>
      <c r="B3337" s="3" t="s">
        <v>281</v>
      </c>
      <c r="C3337" s="32">
        <v>40969</v>
      </c>
      <c r="D3337" s="3" t="s">
        <v>114</v>
      </c>
      <c r="E3337" s="3"/>
      <c r="F3337" s="3"/>
      <c r="G3337" s="2" t="s">
        <v>9</v>
      </c>
      <c r="H3337" s="3" t="s">
        <v>6</v>
      </c>
      <c r="I3337" s="3">
        <v>4</v>
      </c>
      <c r="J3337" s="3" t="s">
        <v>183</v>
      </c>
      <c r="K3337" s="3"/>
      <c r="L3337" s="3"/>
      <c r="M3337" s="3"/>
      <c r="N3337" s="3"/>
      <c r="O3337" s="3"/>
      <c r="P3337" s="3"/>
      <c r="Q3337" s="3"/>
      <c r="R3337" s="3"/>
      <c r="S3337" s="3"/>
      <c r="T3337" s="3" t="str">
        <f t="shared" si="416"/>
        <v>SIN CECO</v>
      </c>
      <c r="U3337" s="3" t="str">
        <f t="shared" si="417"/>
        <v>NO</v>
      </c>
      <c r="V3337" t="str">
        <f t="shared" si="418"/>
        <v>HC CEDIS 02-MAY-12-Soporte Técnico</v>
      </c>
      <c r="W3337" s="53">
        <f t="shared" si="419"/>
        <v>4</v>
      </c>
      <c r="X3337">
        <f t="shared" si="420"/>
        <v>4</v>
      </c>
      <c r="Y3337" t="str">
        <f>IF(ISNA(VLOOKUP(B3337,CECOS_SIN_IDENTIFICAR!$A$2:$D$146,4,0)),"SIN CECO",IF(VLOOKUP(B3337,CECOS_SIN_IDENTIFICAR!$A$2:$D$146,4,0)=0,"SIN CECO",VLOOKUP(B3337,CECOS_SIN_IDENTIFICAR!$A$2:$D$146,4,0)))</f>
        <v/>
      </c>
      <c r="Z3337" t="str">
        <f t="shared" si="421"/>
        <v/>
      </c>
      <c r="AA3337" s="3" t="s">
        <v>114</v>
      </c>
      <c r="AB3337" t="str">
        <f t="shared" si="422"/>
        <v>d. Confiabilidad de los conceptos aplicados-Soporte Técnico</v>
      </c>
      <c r="AC3337" t="str">
        <f>VLOOKUP(AB3337,CODIFICACION_PREGUNTAS!$C$2:$D$35,2,0)</f>
        <v>SOPORTE_TEC004</v>
      </c>
    </row>
    <row r="3338" spans="1:29" x14ac:dyDescent="0.25">
      <c r="A3338" s="3">
        <f t="shared" si="423"/>
        <v>3337</v>
      </c>
      <c r="B3338" s="3" t="s">
        <v>281</v>
      </c>
      <c r="C3338" s="32">
        <v>40969</v>
      </c>
      <c r="D3338" s="3" t="s">
        <v>114</v>
      </c>
      <c r="E3338" s="3"/>
      <c r="F3338" s="3"/>
      <c r="G3338" s="2" t="s">
        <v>10</v>
      </c>
      <c r="H3338" s="3" t="s">
        <v>6</v>
      </c>
      <c r="I3338" s="3">
        <v>3</v>
      </c>
      <c r="J3338" s="3" t="s">
        <v>183</v>
      </c>
      <c r="K3338" s="3"/>
      <c r="L3338" s="3"/>
      <c r="M3338" s="3"/>
      <c r="N3338" s="3"/>
      <c r="O3338" s="3"/>
      <c r="P3338" s="3"/>
      <c r="Q3338" s="3"/>
      <c r="R3338" s="3"/>
      <c r="S3338" s="3"/>
      <c r="T3338" s="3" t="str">
        <f t="shared" si="416"/>
        <v>SIN CECO</v>
      </c>
      <c r="U3338" s="3" t="str">
        <f t="shared" si="417"/>
        <v>NO</v>
      </c>
      <c r="V3338" t="str">
        <f t="shared" si="418"/>
        <v>HC CEDIS 02-MAY-12-Soporte Técnico</v>
      </c>
      <c r="W3338" s="53">
        <f t="shared" si="419"/>
        <v>3</v>
      </c>
      <c r="X3338">
        <f t="shared" si="420"/>
        <v>3</v>
      </c>
      <c r="Y3338" t="str">
        <f>IF(ISNA(VLOOKUP(B3338,CECOS_SIN_IDENTIFICAR!$A$2:$D$146,4,0)),"SIN CECO",IF(VLOOKUP(B3338,CECOS_SIN_IDENTIFICAR!$A$2:$D$146,4,0)=0,"SIN CECO",VLOOKUP(B3338,CECOS_SIN_IDENTIFICAR!$A$2:$D$146,4,0)))</f>
        <v/>
      </c>
      <c r="Z3338" t="str">
        <f t="shared" si="421"/>
        <v/>
      </c>
      <c r="AA3338" s="3" t="s">
        <v>114</v>
      </c>
      <c r="AB3338" t="str">
        <f t="shared" si="422"/>
        <v>e. Oportunidad en entrega de información o requerimientos-Soporte Técnico</v>
      </c>
      <c r="AC3338" t="str">
        <f>VLOOKUP(AB3338,CODIFICACION_PREGUNTAS!$C$2:$D$35,2,0)</f>
        <v>SOPORTE_TEC005</v>
      </c>
    </row>
    <row r="3339" spans="1:29" x14ac:dyDescent="0.25">
      <c r="A3339" s="3">
        <f t="shared" si="423"/>
        <v>3338</v>
      </c>
      <c r="B3339" s="3" t="s">
        <v>281</v>
      </c>
      <c r="C3339" s="32">
        <v>40969</v>
      </c>
      <c r="D3339" s="3" t="s">
        <v>114</v>
      </c>
      <c r="E3339" s="3"/>
      <c r="F3339" s="3"/>
      <c r="G3339" s="2" t="s">
        <v>11</v>
      </c>
      <c r="H3339" s="3" t="s">
        <v>12</v>
      </c>
      <c r="I3339" s="3">
        <v>4</v>
      </c>
      <c r="J3339" s="3" t="s">
        <v>183</v>
      </c>
      <c r="K3339" s="3"/>
      <c r="L3339" s="3"/>
      <c r="M3339" s="3"/>
      <c r="N3339" s="3"/>
      <c r="O3339" s="3"/>
      <c r="P3339" s="3"/>
      <c r="Q3339" s="3"/>
      <c r="R3339" s="3"/>
      <c r="S3339" s="3"/>
      <c r="T3339" s="3" t="str">
        <f t="shared" si="416"/>
        <v>SIN CECO</v>
      </c>
      <c r="U3339" s="3" t="str">
        <f t="shared" si="417"/>
        <v>NO</v>
      </c>
      <c r="V3339" t="str">
        <f t="shared" si="418"/>
        <v>HC CEDIS 02-MAY-12-Soporte Administrativo</v>
      </c>
      <c r="W3339" s="53">
        <f t="shared" si="419"/>
        <v>4</v>
      </c>
      <c r="X3339">
        <f t="shared" si="420"/>
        <v>4</v>
      </c>
      <c r="Y3339" t="str">
        <f>IF(ISNA(VLOOKUP(B3339,CECOS_SIN_IDENTIFICAR!$A$2:$D$146,4,0)),"SIN CECO",IF(VLOOKUP(B3339,CECOS_SIN_IDENTIFICAR!$A$2:$D$146,4,0)=0,"SIN CECO",VLOOKUP(B3339,CECOS_SIN_IDENTIFICAR!$A$2:$D$146,4,0)))</f>
        <v/>
      </c>
      <c r="Z3339" t="str">
        <f t="shared" si="421"/>
        <v/>
      </c>
      <c r="AA3339" s="3" t="s">
        <v>114</v>
      </c>
      <c r="AB3339" t="str">
        <f t="shared" si="422"/>
        <v>a. Oportunidad de la gestión en obra-Soporte Administrativo</v>
      </c>
      <c r="AC3339" t="str">
        <f>VLOOKUP(AB3339,CODIFICACION_PREGUNTAS!$C$2:$D$35,2,0)</f>
        <v>SOPORTE_ADMON001</v>
      </c>
    </row>
    <row r="3340" spans="1:29" x14ac:dyDescent="0.25">
      <c r="A3340" s="3">
        <f t="shared" si="423"/>
        <v>3339</v>
      </c>
      <c r="B3340" s="3" t="s">
        <v>281</v>
      </c>
      <c r="C3340" s="32">
        <v>40969</v>
      </c>
      <c r="D3340" s="3" t="s">
        <v>114</v>
      </c>
      <c r="E3340" s="3"/>
      <c r="F3340" s="3"/>
      <c r="G3340" s="2" t="s">
        <v>13</v>
      </c>
      <c r="H3340" s="3" t="s">
        <v>12</v>
      </c>
      <c r="I3340" s="3">
        <v>4</v>
      </c>
      <c r="J3340" s="3" t="s">
        <v>183</v>
      </c>
      <c r="K3340" s="3"/>
      <c r="L3340" s="3"/>
      <c r="M3340" s="3"/>
      <c r="N3340" s="3"/>
      <c r="O3340" s="3"/>
      <c r="P3340" s="3"/>
      <c r="Q3340" s="3"/>
      <c r="R3340" s="3"/>
      <c r="S3340" s="3"/>
      <c r="T3340" s="3" t="str">
        <f t="shared" si="416"/>
        <v>SIN CECO</v>
      </c>
      <c r="U3340" s="3" t="str">
        <f t="shared" si="417"/>
        <v>NO</v>
      </c>
      <c r="V3340" t="str">
        <f t="shared" si="418"/>
        <v>HC CEDIS 02-MAY-12-Soporte Administrativo</v>
      </c>
      <c r="W3340" s="53">
        <f t="shared" si="419"/>
        <v>4</v>
      </c>
      <c r="X3340">
        <f t="shared" si="420"/>
        <v>4</v>
      </c>
      <c r="Y3340" t="str">
        <f>IF(ISNA(VLOOKUP(B3340,CECOS_SIN_IDENTIFICAR!$A$2:$D$146,4,0)),"SIN CECO",IF(VLOOKUP(B3340,CECOS_SIN_IDENTIFICAR!$A$2:$D$146,4,0)=0,"SIN CECO",VLOOKUP(B3340,CECOS_SIN_IDENTIFICAR!$A$2:$D$146,4,0)))</f>
        <v/>
      </c>
      <c r="Z3340" t="str">
        <f t="shared" si="421"/>
        <v/>
      </c>
      <c r="AA3340" s="3" t="s">
        <v>114</v>
      </c>
      <c r="AB3340" t="str">
        <f t="shared" si="422"/>
        <v>b. Manejo administrativo del proyecto-Soporte Administrativo</v>
      </c>
      <c r="AC3340" t="str">
        <f>VLOOKUP(AB3340,CODIFICACION_PREGUNTAS!$C$2:$D$35,2,0)</f>
        <v>SOPORTE_ADMON002</v>
      </c>
    </row>
    <row r="3341" spans="1:29" x14ac:dyDescent="0.25">
      <c r="A3341" s="3">
        <f t="shared" si="423"/>
        <v>3340</v>
      </c>
      <c r="B3341" s="3" t="s">
        <v>281</v>
      </c>
      <c r="C3341" s="32">
        <v>40969</v>
      </c>
      <c r="D3341" s="3" t="s">
        <v>114</v>
      </c>
      <c r="E3341" s="3"/>
      <c r="F3341" s="3"/>
      <c r="G3341" s="2" t="s">
        <v>14</v>
      </c>
      <c r="H3341" s="3" t="s">
        <v>12</v>
      </c>
      <c r="I3341" s="3">
        <v>4</v>
      </c>
      <c r="J3341" s="3" t="s">
        <v>183</v>
      </c>
      <c r="K3341" s="3"/>
      <c r="L3341" s="3"/>
      <c r="M3341" s="3"/>
      <c r="N3341" s="3"/>
      <c r="O3341" s="3"/>
      <c r="P3341" s="3"/>
      <c r="Q3341" s="3"/>
      <c r="R3341" s="3"/>
      <c r="S3341" s="3"/>
      <c r="T3341" s="3" t="str">
        <f t="shared" si="416"/>
        <v>SIN CECO</v>
      </c>
      <c r="U3341" s="3" t="str">
        <f t="shared" si="417"/>
        <v>NO</v>
      </c>
      <c r="V3341" t="str">
        <f t="shared" si="418"/>
        <v>HC CEDIS 02-MAY-12-Soporte Administrativo</v>
      </c>
      <c r="W3341" s="53">
        <f t="shared" si="419"/>
        <v>4</v>
      </c>
      <c r="X3341">
        <f t="shared" si="420"/>
        <v>4</v>
      </c>
      <c r="Y3341" t="str">
        <f>IF(ISNA(VLOOKUP(B3341,CECOS_SIN_IDENTIFICAR!$A$2:$D$146,4,0)),"SIN CECO",IF(VLOOKUP(B3341,CECOS_SIN_IDENTIFICAR!$A$2:$D$146,4,0)=0,"SIN CECO",VLOOKUP(B3341,CECOS_SIN_IDENTIFICAR!$A$2:$D$146,4,0)))</f>
        <v/>
      </c>
      <c r="Z3341" t="str">
        <f t="shared" si="421"/>
        <v/>
      </c>
      <c r="AA3341" s="3" t="s">
        <v>114</v>
      </c>
      <c r="AB3341" t="str">
        <f t="shared" si="422"/>
        <v>c. Información clara y veraz sobre la administración de proyecto-Soporte Administrativo</v>
      </c>
      <c r="AC3341" t="str">
        <f>VLOOKUP(AB3341,CODIFICACION_PREGUNTAS!$C$2:$D$35,2,0)</f>
        <v>SOPORTE_ADMON003</v>
      </c>
    </row>
    <row r="3342" spans="1:29" x14ac:dyDescent="0.25">
      <c r="A3342" s="3">
        <f t="shared" si="423"/>
        <v>3341</v>
      </c>
      <c r="B3342" s="3" t="s">
        <v>281</v>
      </c>
      <c r="C3342" s="32">
        <v>40969</v>
      </c>
      <c r="D3342" s="3" t="s">
        <v>114</v>
      </c>
      <c r="E3342" s="3"/>
      <c r="F3342" s="3"/>
      <c r="G3342" s="2" t="s">
        <v>15</v>
      </c>
      <c r="H3342" s="3" t="s">
        <v>12</v>
      </c>
      <c r="I3342" s="3">
        <v>4</v>
      </c>
      <c r="J3342" s="3" t="s">
        <v>183</v>
      </c>
      <c r="K3342" s="3"/>
      <c r="L3342" s="3"/>
      <c r="M3342" s="3"/>
      <c r="N3342" s="3"/>
      <c r="O3342" s="3"/>
      <c r="P3342" s="3"/>
      <c r="Q3342" s="3"/>
      <c r="R3342" s="3"/>
      <c r="S3342" s="3"/>
      <c r="T3342" s="3" t="str">
        <f t="shared" si="416"/>
        <v>SIN CECO</v>
      </c>
      <c r="U3342" s="3" t="str">
        <f t="shared" si="417"/>
        <v>NO</v>
      </c>
      <c r="V3342" t="str">
        <f t="shared" si="418"/>
        <v>HC CEDIS 02-MAY-12-Soporte Administrativo</v>
      </c>
      <c r="W3342" s="53">
        <f t="shared" si="419"/>
        <v>4</v>
      </c>
      <c r="X3342">
        <f t="shared" si="420"/>
        <v>4</v>
      </c>
      <c r="Y3342" t="str">
        <f>IF(ISNA(VLOOKUP(B3342,CECOS_SIN_IDENTIFICAR!$A$2:$D$146,4,0)),"SIN CECO",IF(VLOOKUP(B3342,CECOS_SIN_IDENTIFICAR!$A$2:$D$146,4,0)=0,"SIN CECO",VLOOKUP(B3342,CECOS_SIN_IDENTIFICAR!$A$2:$D$146,4,0)))</f>
        <v/>
      </c>
      <c r="Z3342" t="str">
        <f t="shared" si="421"/>
        <v/>
      </c>
      <c r="AA3342" s="3" t="s">
        <v>114</v>
      </c>
      <c r="AB3342" t="str">
        <f t="shared" si="422"/>
        <v>d. Cumplimientos con expectativas del cliente-Soporte Administrativo</v>
      </c>
      <c r="AC3342" t="str">
        <f>VLOOKUP(AB3342,CODIFICACION_PREGUNTAS!$C$2:$D$35,2,0)</f>
        <v>SOPORTE_ADMON004</v>
      </c>
    </row>
    <row r="3343" spans="1:29" x14ac:dyDescent="0.25">
      <c r="A3343" s="3">
        <f t="shared" si="423"/>
        <v>3342</v>
      </c>
      <c r="B3343" s="3" t="s">
        <v>281</v>
      </c>
      <c r="C3343" s="32">
        <v>40969</v>
      </c>
      <c r="D3343" s="3" t="s">
        <v>114</v>
      </c>
      <c r="E3343" s="3"/>
      <c r="F3343" s="3"/>
      <c r="G3343" s="2" t="s">
        <v>16</v>
      </c>
      <c r="H3343" s="3" t="s">
        <v>12</v>
      </c>
      <c r="I3343" s="3">
        <v>4</v>
      </c>
      <c r="J3343" s="3" t="s">
        <v>183</v>
      </c>
      <c r="K3343" s="3"/>
      <c r="L3343" s="3"/>
      <c r="M3343" s="3"/>
      <c r="N3343" s="3"/>
      <c r="O3343" s="3"/>
      <c r="P3343" s="3"/>
      <c r="Q3343" s="3"/>
      <c r="R3343" s="3"/>
      <c r="S3343" s="3"/>
      <c r="T3343" s="3" t="str">
        <f t="shared" si="416"/>
        <v>SIN CECO</v>
      </c>
      <c r="U3343" s="3" t="str">
        <f t="shared" si="417"/>
        <v>NO</v>
      </c>
      <c r="V3343" t="str">
        <f t="shared" si="418"/>
        <v>HC CEDIS 02-MAY-12-Soporte Administrativo</v>
      </c>
      <c r="W3343" s="53">
        <f t="shared" si="419"/>
        <v>4</v>
      </c>
      <c r="X3343">
        <f t="shared" si="420"/>
        <v>4</v>
      </c>
      <c r="Y3343" t="str">
        <f>IF(ISNA(VLOOKUP(B3343,CECOS_SIN_IDENTIFICAR!$A$2:$D$146,4,0)),"SIN CECO",IF(VLOOKUP(B3343,CECOS_SIN_IDENTIFICAR!$A$2:$D$146,4,0)=0,"SIN CECO",VLOOKUP(B3343,CECOS_SIN_IDENTIFICAR!$A$2:$D$146,4,0)))</f>
        <v/>
      </c>
      <c r="Z3343" t="str">
        <f t="shared" si="421"/>
        <v/>
      </c>
      <c r="AA3343" s="3" t="s">
        <v>114</v>
      </c>
      <c r="AB3343" t="str">
        <f t="shared" si="422"/>
        <v>e. Control de presupuesto-Soporte Administrativo</v>
      </c>
      <c r="AC3343" t="str">
        <f>VLOOKUP(AB3343,CODIFICACION_PREGUNTAS!$C$2:$D$35,2,0)</f>
        <v>SOPORTE_ADMON005</v>
      </c>
    </row>
    <row r="3344" spans="1:29" x14ac:dyDescent="0.25">
      <c r="A3344" s="3">
        <f t="shared" si="423"/>
        <v>3343</v>
      </c>
      <c r="B3344" s="3" t="s">
        <v>281</v>
      </c>
      <c r="C3344" s="32">
        <v>40969</v>
      </c>
      <c r="D3344" s="3" t="s">
        <v>114</v>
      </c>
      <c r="E3344" s="3"/>
      <c r="F3344" s="3"/>
      <c r="G3344" s="2" t="s">
        <v>17</v>
      </c>
      <c r="H3344" s="3" t="s">
        <v>18</v>
      </c>
      <c r="I3344" s="3">
        <v>4</v>
      </c>
      <c r="J3344" s="3" t="s">
        <v>183</v>
      </c>
      <c r="K3344" s="3"/>
      <c r="L3344" s="3"/>
      <c r="M3344" s="3"/>
      <c r="N3344" s="3"/>
      <c r="O3344" s="3"/>
      <c r="P3344" s="3"/>
      <c r="Q3344" s="3"/>
      <c r="R3344" s="3"/>
      <c r="S3344" s="3"/>
      <c r="T3344" s="3" t="str">
        <f t="shared" si="416"/>
        <v>SIN CECO</v>
      </c>
      <c r="U3344" s="3" t="str">
        <f t="shared" si="417"/>
        <v>NO</v>
      </c>
      <c r="V3344" t="str">
        <f t="shared" si="418"/>
        <v>HC CEDIS 02-MAY-12-Soporte Directivo (Coordinador y Gerencia)</v>
      </c>
      <c r="W3344" s="53">
        <f t="shared" si="419"/>
        <v>4</v>
      </c>
      <c r="X3344">
        <f t="shared" si="420"/>
        <v>4</v>
      </c>
      <c r="Y3344" t="str">
        <f>IF(ISNA(VLOOKUP(B3344,CECOS_SIN_IDENTIFICAR!$A$2:$D$146,4,0)),"SIN CECO",IF(VLOOKUP(B3344,CECOS_SIN_IDENTIFICAR!$A$2:$D$146,4,0)=0,"SIN CECO",VLOOKUP(B3344,CECOS_SIN_IDENTIFICAR!$A$2:$D$146,4,0)))</f>
        <v/>
      </c>
      <c r="Z3344" t="str">
        <f t="shared" si="421"/>
        <v/>
      </c>
      <c r="AA3344" s="3" t="s">
        <v>114</v>
      </c>
      <c r="AB3344" t="str">
        <f t="shared" si="422"/>
        <v>a. Apoyo y presencia en el proyecto-Soporte Directivo (Coordinador y Gerencia)</v>
      </c>
      <c r="AC3344" t="str">
        <f>VLOOKUP(AB3344,CODIFICACION_PREGUNTAS!$C$2:$D$35,2,0)</f>
        <v>SOPORTE_DIR001</v>
      </c>
    </row>
    <row r="3345" spans="1:29" x14ac:dyDescent="0.25">
      <c r="A3345" s="3">
        <f t="shared" si="423"/>
        <v>3344</v>
      </c>
      <c r="B3345" s="3" t="s">
        <v>281</v>
      </c>
      <c r="C3345" s="32">
        <v>40969</v>
      </c>
      <c r="D3345" s="3" t="s">
        <v>114</v>
      </c>
      <c r="E3345" s="3"/>
      <c r="F3345" s="3"/>
      <c r="G3345" s="2" t="s">
        <v>19</v>
      </c>
      <c r="H3345" s="3" t="s">
        <v>18</v>
      </c>
      <c r="I3345" s="3">
        <v>4</v>
      </c>
      <c r="J3345" s="3" t="s">
        <v>183</v>
      </c>
      <c r="K3345" s="3"/>
      <c r="L3345" s="3"/>
      <c r="M3345" s="3"/>
      <c r="N3345" s="3"/>
      <c r="O3345" s="3"/>
      <c r="P3345" s="3"/>
      <c r="Q3345" s="3"/>
      <c r="R3345" s="3"/>
      <c r="S3345" s="3"/>
      <c r="T3345" s="3" t="str">
        <f t="shared" si="416"/>
        <v>SIN CECO</v>
      </c>
      <c r="U3345" s="3" t="str">
        <f t="shared" si="417"/>
        <v>NO</v>
      </c>
      <c r="V3345" t="str">
        <f t="shared" si="418"/>
        <v>HC CEDIS 02-MAY-12-Soporte Directivo (Coordinador y Gerencia)</v>
      </c>
      <c r="W3345" s="53">
        <f t="shared" si="419"/>
        <v>4</v>
      </c>
      <c r="X3345">
        <f t="shared" si="420"/>
        <v>4</v>
      </c>
      <c r="Y3345" t="str">
        <f>IF(ISNA(VLOOKUP(B3345,CECOS_SIN_IDENTIFICAR!$A$2:$D$146,4,0)),"SIN CECO",IF(VLOOKUP(B3345,CECOS_SIN_IDENTIFICAR!$A$2:$D$146,4,0)=0,"SIN CECO",VLOOKUP(B3345,CECOS_SIN_IDENTIFICAR!$A$2:$D$146,4,0)))</f>
        <v/>
      </c>
      <c r="Z3345" t="str">
        <f t="shared" si="421"/>
        <v/>
      </c>
      <c r="AA3345" s="3" t="s">
        <v>114</v>
      </c>
      <c r="AB3345" t="str">
        <f t="shared" si="422"/>
        <v>b. Conocimiento del proyecto-Soporte Directivo (Coordinador y Gerencia)</v>
      </c>
      <c r="AC3345" t="str">
        <f>VLOOKUP(AB3345,CODIFICACION_PREGUNTAS!$C$2:$D$35,2,0)</f>
        <v>SOPORTE_DIR002</v>
      </c>
    </row>
    <row r="3346" spans="1:29" x14ac:dyDescent="0.25">
      <c r="A3346" s="3">
        <f t="shared" si="423"/>
        <v>3345</v>
      </c>
      <c r="B3346" s="3" t="s">
        <v>281</v>
      </c>
      <c r="C3346" s="32">
        <v>40969</v>
      </c>
      <c r="D3346" s="3" t="s">
        <v>114</v>
      </c>
      <c r="E3346" s="3"/>
      <c r="F3346" s="3"/>
      <c r="G3346" s="2" t="s">
        <v>20</v>
      </c>
      <c r="H3346" s="3" t="s">
        <v>18</v>
      </c>
      <c r="I3346" s="3">
        <v>4</v>
      </c>
      <c r="J3346" s="3" t="s">
        <v>183</v>
      </c>
      <c r="K3346" s="3"/>
      <c r="L3346" s="3"/>
      <c r="M3346" s="3"/>
      <c r="N3346" s="3"/>
      <c r="O3346" s="3"/>
      <c r="P3346" s="3"/>
      <c r="Q3346" s="3"/>
      <c r="R3346" s="3"/>
      <c r="S3346" s="3"/>
      <c r="T3346" s="3" t="str">
        <f t="shared" si="416"/>
        <v>SIN CECO</v>
      </c>
      <c r="U3346" s="3" t="str">
        <f t="shared" si="417"/>
        <v>NO</v>
      </c>
      <c r="V3346" t="str">
        <f t="shared" si="418"/>
        <v>HC CEDIS 02-MAY-12-Soporte Directivo (Coordinador y Gerencia)</v>
      </c>
      <c r="W3346" s="53">
        <f t="shared" si="419"/>
        <v>4</v>
      </c>
      <c r="X3346">
        <f t="shared" si="420"/>
        <v>4</v>
      </c>
      <c r="Y3346" t="str">
        <f>IF(ISNA(VLOOKUP(B3346,CECOS_SIN_IDENTIFICAR!$A$2:$D$146,4,0)),"SIN CECO",IF(VLOOKUP(B3346,CECOS_SIN_IDENTIFICAR!$A$2:$D$146,4,0)=0,"SIN CECO",VLOOKUP(B3346,CECOS_SIN_IDENTIFICAR!$A$2:$D$146,4,0)))</f>
        <v/>
      </c>
      <c r="Z3346" t="str">
        <f t="shared" si="421"/>
        <v/>
      </c>
      <c r="AA3346" s="3" t="s">
        <v>114</v>
      </c>
      <c r="AB3346" t="str">
        <f t="shared" si="422"/>
        <v>c. Planteamiento de soluciones y manejo de conflictos-Soporte Directivo (Coordinador y Gerencia)</v>
      </c>
      <c r="AC3346" t="str">
        <f>VLOOKUP(AB3346,CODIFICACION_PREGUNTAS!$C$2:$D$35,2,0)</f>
        <v>SOPORTE_DIR003</v>
      </c>
    </row>
    <row r="3347" spans="1:29" x14ac:dyDescent="0.25">
      <c r="A3347" s="3">
        <f t="shared" si="423"/>
        <v>3346</v>
      </c>
      <c r="B3347" s="3" t="s">
        <v>281</v>
      </c>
      <c r="C3347" s="32">
        <v>40969</v>
      </c>
      <c r="D3347" s="3" t="s">
        <v>114</v>
      </c>
      <c r="E3347" s="3"/>
      <c r="F3347" s="3"/>
      <c r="G3347" s="2" t="s">
        <v>21</v>
      </c>
      <c r="H3347" s="3" t="s">
        <v>18</v>
      </c>
      <c r="I3347" s="3">
        <v>4</v>
      </c>
      <c r="J3347" s="3" t="s">
        <v>183</v>
      </c>
      <c r="K3347" s="3"/>
      <c r="L3347" s="3"/>
      <c r="M3347" s="3"/>
      <c r="N3347" s="3"/>
      <c r="O3347" s="3"/>
      <c r="P3347" s="3"/>
      <c r="Q3347" s="3"/>
      <c r="R3347" s="3"/>
      <c r="S3347" s="3"/>
      <c r="T3347" s="3" t="str">
        <f t="shared" si="416"/>
        <v>SIN CECO</v>
      </c>
      <c r="U3347" s="3" t="str">
        <f t="shared" si="417"/>
        <v>NO</v>
      </c>
      <c r="V3347" t="str">
        <f t="shared" si="418"/>
        <v>HC CEDIS 02-MAY-12-Soporte Directivo (Coordinador y Gerencia)</v>
      </c>
      <c r="W3347" s="53">
        <f t="shared" si="419"/>
        <v>4</v>
      </c>
      <c r="X3347">
        <f t="shared" si="420"/>
        <v>4</v>
      </c>
      <c r="Y3347" t="str">
        <f>IF(ISNA(VLOOKUP(B3347,CECOS_SIN_IDENTIFICAR!$A$2:$D$146,4,0)),"SIN CECO",IF(VLOOKUP(B3347,CECOS_SIN_IDENTIFICAR!$A$2:$D$146,4,0)=0,"SIN CECO",VLOOKUP(B3347,CECOS_SIN_IDENTIFICAR!$A$2:$D$146,4,0)))</f>
        <v/>
      </c>
      <c r="Z3347" t="str">
        <f t="shared" si="421"/>
        <v/>
      </c>
      <c r="AA3347" s="3" t="s">
        <v>114</v>
      </c>
      <c r="AB3347" t="str">
        <f t="shared" si="422"/>
        <v>d. Cumplimiento de compromisos-Soporte Directivo (Coordinador y Gerencia)</v>
      </c>
      <c r="AC3347" t="str">
        <f>VLOOKUP(AB3347,CODIFICACION_PREGUNTAS!$C$2:$D$35,2,0)</f>
        <v>SOPORTE_DIR004</v>
      </c>
    </row>
    <row r="3348" spans="1:29" x14ac:dyDescent="0.25">
      <c r="A3348" s="3">
        <f t="shared" si="423"/>
        <v>3347</v>
      </c>
      <c r="B3348" s="3" t="s">
        <v>281</v>
      </c>
      <c r="C3348" s="32">
        <v>40969</v>
      </c>
      <c r="D3348" s="3" t="s">
        <v>114</v>
      </c>
      <c r="E3348" s="3"/>
      <c r="F3348" s="3"/>
      <c r="G3348" s="2" t="s">
        <v>22</v>
      </c>
      <c r="H3348" s="3" t="s">
        <v>18</v>
      </c>
      <c r="I3348" s="3">
        <v>4</v>
      </c>
      <c r="J3348" s="3" t="s">
        <v>183</v>
      </c>
      <c r="K3348" s="3"/>
      <c r="L3348" s="3"/>
      <c r="M3348" s="3"/>
      <c r="N3348" s="3"/>
      <c r="O3348" s="3"/>
      <c r="P3348" s="3"/>
      <c r="Q3348" s="3"/>
      <c r="R3348" s="3"/>
      <c r="S3348" s="3"/>
      <c r="T3348" s="3" t="str">
        <f t="shared" si="416"/>
        <v>SIN CECO</v>
      </c>
      <c r="U3348" s="3" t="str">
        <f t="shared" si="417"/>
        <v>NO</v>
      </c>
      <c r="V3348" t="str">
        <f t="shared" si="418"/>
        <v>HC CEDIS 02-MAY-12-Soporte Directivo (Coordinador y Gerencia)</v>
      </c>
      <c r="W3348" s="53">
        <f t="shared" si="419"/>
        <v>4</v>
      </c>
      <c r="X3348">
        <f t="shared" si="420"/>
        <v>4</v>
      </c>
      <c r="Y3348" t="str">
        <f>IF(ISNA(VLOOKUP(B3348,CECOS_SIN_IDENTIFICAR!$A$2:$D$146,4,0)),"SIN CECO",IF(VLOOKUP(B3348,CECOS_SIN_IDENTIFICAR!$A$2:$D$146,4,0)=0,"SIN CECO",VLOOKUP(B3348,CECOS_SIN_IDENTIFICAR!$A$2:$D$146,4,0)))</f>
        <v/>
      </c>
      <c r="Z3348" t="str">
        <f t="shared" si="421"/>
        <v/>
      </c>
      <c r="AA3348" s="3" t="s">
        <v>114</v>
      </c>
      <c r="AB3348" t="str">
        <f t="shared" si="422"/>
        <v>e. Manejo del cliente-Soporte Directivo (Coordinador y Gerencia)</v>
      </c>
      <c r="AC3348" t="str">
        <f>VLOOKUP(AB3348,CODIFICACION_PREGUNTAS!$C$2:$D$35,2,0)</f>
        <v>SOPORTE_DIR005</v>
      </c>
    </row>
    <row r="3349" spans="1:29" x14ac:dyDescent="0.25">
      <c r="A3349" s="3">
        <f t="shared" si="423"/>
        <v>3348</v>
      </c>
      <c r="B3349" s="3" t="s">
        <v>281</v>
      </c>
      <c r="C3349" s="32">
        <v>40969</v>
      </c>
      <c r="D3349" s="3" t="s">
        <v>114</v>
      </c>
      <c r="E3349" s="3"/>
      <c r="F3349" s="3"/>
      <c r="G3349" s="2" t="s">
        <v>23</v>
      </c>
      <c r="H3349" s="3" t="s">
        <v>24</v>
      </c>
      <c r="I3349" s="3">
        <v>4</v>
      </c>
      <c r="J3349" s="3" t="s">
        <v>183</v>
      </c>
      <c r="K3349" s="3"/>
      <c r="L3349" s="3"/>
      <c r="M3349" s="3"/>
      <c r="N3349" s="3"/>
      <c r="O3349" s="3"/>
      <c r="P3349" s="3"/>
      <c r="Q3349" s="3"/>
      <c r="R3349" s="3"/>
      <c r="S3349" s="3"/>
      <c r="T3349" s="3" t="str">
        <f t="shared" si="416"/>
        <v>SIN CECO</v>
      </c>
      <c r="U3349" s="3" t="str">
        <f t="shared" si="417"/>
        <v>NO</v>
      </c>
      <c r="V3349" t="str">
        <f t="shared" si="418"/>
        <v>HC CEDIS 02-MAY-12-Personal que presta el servicio en obra</v>
      </c>
      <c r="W3349" s="53">
        <f t="shared" si="419"/>
        <v>4</v>
      </c>
      <c r="X3349">
        <f t="shared" si="420"/>
        <v>4</v>
      </c>
      <c r="Y3349" t="str">
        <f>IF(ISNA(VLOOKUP(B3349,CECOS_SIN_IDENTIFICAR!$A$2:$D$146,4,0)),"SIN CECO",IF(VLOOKUP(B3349,CECOS_SIN_IDENTIFICAR!$A$2:$D$146,4,0)=0,"SIN CECO",VLOOKUP(B3349,CECOS_SIN_IDENTIFICAR!$A$2:$D$146,4,0)))</f>
        <v/>
      </c>
      <c r="Z3349" t="str">
        <f t="shared" si="421"/>
        <v/>
      </c>
      <c r="AA3349" s="3" t="s">
        <v>114</v>
      </c>
      <c r="AB3349" t="str">
        <f t="shared" si="422"/>
        <v>a. Idoneidad del personal-Personal que presta el servicio en obra</v>
      </c>
      <c r="AC3349" t="str">
        <f>VLOOKUP(AB3349,CODIFICACION_PREGUNTAS!$C$2:$D$35,2,0)</f>
        <v>PERSONAL001</v>
      </c>
    </row>
    <row r="3350" spans="1:29" x14ac:dyDescent="0.25">
      <c r="A3350" s="3">
        <f t="shared" si="423"/>
        <v>3349</v>
      </c>
      <c r="B3350" s="3" t="s">
        <v>281</v>
      </c>
      <c r="C3350" s="32">
        <v>40969</v>
      </c>
      <c r="D3350" s="3" t="s">
        <v>114</v>
      </c>
      <c r="E3350" s="3"/>
      <c r="F3350" s="3"/>
      <c r="G3350" s="2" t="s">
        <v>25</v>
      </c>
      <c r="H3350" s="3" t="s">
        <v>24</v>
      </c>
      <c r="I3350" s="3">
        <v>4</v>
      </c>
      <c r="J3350" s="3" t="s">
        <v>183</v>
      </c>
      <c r="K3350" s="3"/>
      <c r="L3350" s="3"/>
      <c r="M3350" s="3"/>
      <c r="N3350" s="3"/>
      <c r="O3350" s="3"/>
      <c r="P3350" s="3"/>
      <c r="Q3350" s="3"/>
      <c r="R3350" s="3"/>
      <c r="S3350" s="3"/>
      <c r="T3350" s="3" t="str">
        <f t="shared" si="416"/>
        <v>SIN CECO</v>
      </c>
      <c r="U3350" s="3" t="str">
        <f t="shared" si="417"/>
        <v>NO</v>
      </c>
      <c r="V3350" t="str">
        <f t="shared" si="418"/>
        <v>HC CEDIS 02-MAY-12-Personal que presta el servicio en obra</v>
      </c>
      <c r="W3350" s="53">
        <f t="shared" si="419"/>
        <v>4</v>
      </c>
      <c r="X3350">
        <f t="shared" si="420"/>
        <v>4</v>
      </c>
      <c r="Y3350" t="str">
        <f>IF(ISNA(VLOOKUP(B3350,CECOS_SIN_IDENTIFICAR!$A$2:$D$146,4,0)),"SIN CECO",IF(VLOOKUP(B3350,CECOS_SIN_IDENTIFICAR!$A$2:$D$146,4,0)=0,"SIN CECO",VLOOKUP(B3350,CECOS_SIN_IDENTIFICAR!$A$2:$D$146,4,0)))</f>
        <v/>
      </c>
      <c r="Z3350" t="str">
        <f t="shared" si="421"/>
        <v/>
      </c>
      <c r="AA3350" s="3" t="s">
        <v>114</v>
      </c>
      <c r="AB3350" t="str">
        <f t="shared" si="422"/>
        <v>b. Oportuna atención al cliente-Personal que presta el servicio en obra</v>
      </c>
      <c r="AC3350" t="str">
        <f>VLOOKUP(AB3350,CODIFICACION_PREGUNTAS!$C$2:$D$35,2,0)</f>
        <v>PERSONAL002</v>
      </c>
    </row>
    <row r="3351" spans="1:29" x14ac:dyDescent="0.25">
      <c r="A3351" s="3">
        <f t="shared" si="423"/>
        <v>3350</v>
      </c>
      <c r="B3351" s="3" t="s">
        <v>281</v>
      </c>
      <c r="C3351" s="32">
        <v>40969</v>
      </c>
      <c r="D3351" s="3" t="s">
        <v>114</v>
      </c>
      <c r="E3351" s="3"/>
      <c r="F3351" s="3"/>
      <c r="G3351" s="2" t="s">
        <v>26</v>
      </c>
      <c r="H3351" s="3" t="s">
        <v>24</v>
      </c>
      <c r="I3351" s="3">
        <v>4</v>
      </c>
      <c r="J3351" s="3" t="s">
        <v>183</v>
      </c>
      <c r="K3351" s="3"/>
      <c r="L3351" s="3"/>
      <c r="M3351" s="3"/>
      <c r="N3351" s="3"/>
      <c r="O3351" s="3"/>
      <c r="P3351" s="3"/>
      <c r="Q3351" s="3"/>
      <c r="R3351" s="3"/>
      <c r="S3351" s="3"/>
      <c r="T3351" s="3" t="str">
        <f t="shared" si="416"/>
        <v>SIN CECO</v>
      </c>
      <c r="U3351" s="3" t="str">
        <f t="shared" si="417"/>
        <v>NO</v>
      </c>
      <c r="V3351" t="str">
        <f t="shared" si="418"/>
        <v>HC CEDIS 02-MAY-12-Personal que presta el servicio en obra</v>
      </c>
      <c r="W3351" s="53">
        <f t="shared" si="419"/>
        <v>4</v>
      </c>
      <c r="X3351">
        <f t="shared" si="420"/>
        <v>4</v>
      </c>
      <c r="Y3351" t="str">
        <f>IF(ISNA(VLOOKUP(B3351,CECOS_SIN_IDENTIFICAR!$A$2:$D$146,4,0)),"SIN CECO",IF(VLOOKUP(B3351,CECOS_SIN_IDENTIFICAR!$A$2:$D$146,4,0)=0,"SIN CECO",VLOOKUP(B3351,CECOS_SIN_IDENTIFICAR!$A$2:$D$146,4,0)))</f>
        <v/>
      </c>
      <c r="Z3351" t="str">
        <f t="shared" si="421"/>
        <v/>
      </c>
      <c r="AA3351" s="3" t="s">
        <v>114</v>
      </c>
      <c r="AB3351" t="str">
        <f t="shared" si="422"/>
        <v>c. Compromiso con el proyecto-Personal que presta el servicio en obra</v>
      </c>
      <c r="AC3351" t="str">
        <f>VLOOKUP(AB3351,CODIFICACION_PREGUNTAS!$C$2:$D$35,2,0)</f>
        <v>PERSONAL003</v>
      </c>
    </row>
    <row r="3352" spans="1:29" x14ac:dyDescent="0.25">
      <c r="A3352" s="3">
        <f t="shared" si="423"/>
        <v>3351</v>
      </c>
      <c r="B3352" s="3" t="s">
        <v>281</v>
      </c>
      <c r="C3352" s="32">
        <v>40969</v>
      </c>
      <c r="D3352" s="3" t="s">
        <v>114</v>
      </c>
      <c r="E3352" s="3"/>
      <c r="F3352" s="3"/>
      <c r="G3352" s="2" t="s">
        <v>21</v>
      </c>
      <c r="H3352" s="3" t="s">
        <v>24</v>
      </c>
      <c r="I3352" s="3">
        <v>4</v>
      </c>
      <c r="J3352" s="3" t="s">
        <v>183</v>
      </c>
      <c r="K3352" s="3"/>
      <c r="L3352" s="3"/>
      <c r="M3352" s="3"/>
      <c r="N3352" s="3"/>
      <c r="O3352" s="3"/>
      <c r="P3352" s="3"/>
      <c r="Q3352" s="3"/>
      <c r="R3352" s="3"/>
      <c r="S3352" s="3"/>
      <c r="T3352" s="3" t="str">
        <f t="shared" si="416"/>
        <v>SIN CECO</v>
      </c>
      <c r="U3352" s="3" t="str">
        <f t="shared" si="417"/>
        <v>NO</v>
      </c>
      <c r="V3352" t="str">
        <f t="shared" si="418"/>
        <v>HC CEDIS 02-MAY-12-Personal que presta el servicio en obra</v>
      </c>
      <c r="W3352" s="53">
        <f t="shared" si="419"/>
        <v>4</v>
      </c>
      <c r="X3352">
        <f t="shared" si="420"/>
        <v>4</v>
      </c>
      <c r="Y3352" t="str">
        <f>IF(ISNA(VLOOKUP(B3352,CECOS_SIN_IDENTIFICAR!$A$2:$D$146,4,0)),"SIN CECO",IF(VLOOKUP(B3352,CECOS_SIN_IDENTIFICAR!$A$2:$D$146,4,0)=0,"SIN CECO",VLOOKUP(B3352,CECOS_SIN_IDENTIFICAR!$A$2:$D$146,4,0)))</f>
        <v/>
      </c>
      <c r="Z3352" t="str">
        <f t="shared" si="421"/>
        <v/>
      </c>
      <c r="AA3352" s="3" t="s">
        <v>114</v>
      </c>
      <c r="AB3352" t="str">
        <f t="shared" si="422"/>
        <v>d. Cumplimiento de compromisos-Personal que presta el servicio en obra</v>
      </c>
      <c r="AC3352" t="str">
        <f>VLOOKUP(AB3352,CODIFICACION_PREGUNTAS!$C$2:$D$35,2,0)</f>
        <v>PERSONAL004</v>
      </c>
    </row>
    <row r="3353" spans="1:29" x14ac:dyDescent="0.25">
      <c r="A3353" s="3">
        <f t="shared" si="423"/>
        <v>3352</v>
      </c>
      <c r="B3353" s="3" t="s">
        <v>281</v>
      </c>
      <c r="C3353" s="32">
        <v>40969</v>
      </c>
      <c r="D3353" s="3" t="s">
        <v>114</v>
      </c>
      <c r="E3353" s="3"/>
      <c r="F3353" s="3"/>
      <c r="G3353" s="2" t="s">
        <v>27</v>
      </c>
      <c r="H3353" s="3" t="s">
        <v>24</v>
      </c>
      <c r="I3353" s="3">
        <v>4</v>
      </c>
      <c r="J3353" s="3" t="s">
        <v>183</v>
      </c>
      <c r="K3353" s="3"/>
      <c r="L3353" s="3"/>
      <c r="M3353" s="3"/>
      <c r="N3353" s="3"/>
      <c r="O3353" s="3"/>
      <c r="P3353" s="3"/>
      <c r="Q3353" s="3"/>
      <c r="R3353" s="3"/>
      <c r="S3353" s="3"/>
      <c r="T3353" s="3" t="str">
        <f t="shared" si="416"/>
        <v>SIN CECO</v>
      </c>
      <c r="U3353" s="3" t="str">
        <f t="shared" si="417"/>
        <v>NO</v>
      </c>
      <c r="V3353" t="str">
        <f t="shared" si="418"/>
        <v>HC CEDIS 02-MAY-12-Personal que presta el servicio en obra</v>
      </c>
      <c r="W3353" s="53">
        <f t="shared" si="419"/>
        <v>4</v>
      </c>
      <c r="X3353">
        <f t="shared" si="420"/>
        <v>4</v>
      </c>
      <c r="Y3353" t="str">
        <f>IF(ISNA(VLOOKUP(B3353,CECOS_SIN_IDENTIFICAR!$A$2:$D$146,4,0)),"SIN CECO",IF(VLOOKUP(B3353,CECOS_SIN_IDENTIFICAR!$A$2:$D$146,4,0)=0,"SIN CECO",VLOOKUP(B3353,CECOS_SIN_IDENTIFICAR!$A$2:$D$146,4,0)))</f>
        <v/>
      </c>
      <c r="Z3353" t="str">
        <f t="shared" si="421"/>
        <v/>
      </c>
      <c r="AA3353" s="3" t="s">
        <v>114</v>
      </c>
      <c r="AB3353" t="str">
        <f t="shared" si="422"/>
        <v>e. Proactividad en desarrollo de funciones-Personal que presta el servicio en obra</v>
      </c>
      <c r="AC3353" t="str">
        <f>VLOOKUP(AB3353,CODIFICACION_PREGUNTAS!$C$2:$D$35,2,0)</f>
        <v>PERSONAL005</v>
      </c>
    </row>
    <row r="3354" spans="1:29" x14ac:dyDescent="0.25">
      <c r="A3354" s="3">
        <f t="shared" si="423"/>
        <v>3353</v>
      </c>
      <c r="B3354" s="3" t="s">
        <v>281</v>
      </c>
      <c r="C3354" s="32">
        <v>40969</v>
      </c>
      <c r="D3354" s="3" t="s">
        <v>114</v>
      </c>
      <c r="E3354" s="3"/>
      <c r="F3354" s="3"/>
      <c r="G3354" s="2" t="s">
        <v>28</v>
      </c>
      <c r="H3354" s="2" t="s">
        <v>29</v>
      </c>
      <c r="I3354" s="3">
        <v>4</v>
      </c>
      <c r="J3354" s="3" t="s">
        <v>183</v>
      </c>
      <c r="K3354" s="3"/>
      <c r="L3354" s="3"/>
      <c r="M3354" s="3"/>
      <c r="N3354" s="3"/>
      <c r="O3354" s="3"/>
      <c r="P3354" s="3"/>
      <c r="Q3354" s="3"/>
      <c r="R3354" s="3"/>
      <c r="S3354" s="3"/>
      <c r="T3354" s="3" t="str">
        <f t="shared" si="416"/>
        <v>SIN CECO</v>
      </c>
      <c r="U3354" s="3" t="str">
        <f t="shared" si="417"/>
        <v>NO</v>
      </c>
      <c r="V3354" t="str">
        <f t="shared" si="418"/>
        <v>HC CEDIS 02-MAY-12-Productos Asociados de PAYC (Informes, Control de presupuesto y Programación y actas)</v>
      </c>
      <c r="W3354" s="53">
        <f t="shared" si="419"/>
        <v>4</v>
      </c>
      <c r="X3354">
        <f t="shared" si="420"/>
        <v>4</v>
      </c>
      <c r="Y3354" t="str">
        <f>IF(ISNA(VLOOKUP(B3354,CECOS_SIN_IDENTIFICAR!$A$2:$D$146,4,0)),"SIN CECO",IF(VLOOKUP(B3354,CECOS_SIN_IDENTIFICAR!$A$2:$D$146,4,0)=0,"SIN CECO",VLOOKUP(B3354,CECOS_SIN_IDENTIFICAR!$A$2:$D$146,4,0)))</f>
        <v/>
      </c>
      <c r="Z3354" t="str">
        <f t="shared" si="421"/>
        <v/>
      </c>
      <c r="AA3354" s="3" t="s">
        <v>114</v>
      </c>
      <c r="AB3354" t="str">
        <f t="shared" si="422"/>
        <v>a. Calidad del Contenido-Productos Asociados de PAYC (Informes, Control de presupuesto y Programación y actas)</v>
      </c>
      <c r="AC3354" t="str">
        <f>VLOOKUP(AB3354,CODIFICACION_PREGUNTAS!$C$2:$D$35,2,0)</f>
        <v>PRODUCTOS001</v>
      </c>
    </row>
    <row r="3355" spans="1:29" x14ac:dyDescent="0.25">
      <c r="A3355" s="3">
        <f t="shared" si="423"/>
        <v>3354</v>
      </c>
      <c r="B3355" s="3" t="s">
        <v>281</v>
      </c>
      <c r="C3355" s="32">
        <v>40969</v>
      </c>
      <c r="D3355" s="3" t="s">
        <v>114</v>
      </c>
      <c r="E3355" s="3"/>
      <c r="F3355" s="3"/>
      <c r="G3355" s="2" t="s">
        <v>30</v>
      </c>
      <c r="H3355" s="2" t="s">
        <v>29</v>
      </c>
      <c r="I3355" s="3">
        <v>4</v>
      </c>
      <c r="J3355" s="3" t="s">
        <v>183</v>
      </c>
      <c r="K3355" s="3"/>
      <c r="L3355" s="3"/>
      <c r="M3355" s="3"/>
      <c r="N3355" s="3"/>
      <c r="O3355" s="3"/>
      <c r="P3355" s="3"/>
      <c r="Q3355" s="3"/>
      <c r="R3355" s="3"/>
      <c r="S3355" s="3"/>
      <c r="T3355" s="3" t="str">
        <f t="shared" si="416"/>
        <v>SIN CECO</v>
      </c>
      <c r="U3355" s="3" t="str">
        <f t="shared" si="417"/>
        <v>NO</v>
      </c>
      <c r="V3355" t="str">
        <f t="shared" si="418"/>
        <v>HC CEDIS 02-MAY-12-Productos Asociados de PAYC (Informes, Control de presupuesto y Programación y actas)</v>
      </c>
      <c r="W3355" s="53">
        <f t="shared" si="419"/>
        <v>4</v>
      </c>
      <c r="X3355">
        <f t="shared" si="420"/>
        <v>4</v>
      </c>
      <c r="Y3355" t="str">
        <f>IF(ISNA(VLOOKUP(B3355,CECOS_SIN_IDENTIFICAR!$A$2:$D$146,4,0)),"SIN CECO",IF(VLOOKUP(B3355,CECOS_SIN_IDENTIFICAR!$A$2:$D$146,4,0)=0,"SIN CECO",VLOOKUP(B3355,CECOS_SIN_IDENTIFICAR!$A$2:$D$146,4,0)))</f>
        <v/>
      </c>
      <c r="Z3355" t="str">
        <f t="shared" si="421"/>
        <v/>
      </c>
      <c r="AA3355" s="3" t="s">
        <v>114</v>
      </c>
      <c r="AB3355" t="str">
        <f t="shared" si="422"/>
        <v>b. Claridad del Contenido-Productos Asociados de PAYC (Informes, Control de presupuesto y Programación y actas)</v>
      </c>
      <c r="AC3355" t="str">
        <f>VLOOKUP(AB3355,CODIFICACION_PREGUNTAS!$C$2:$D$35,2,0)</f>
        <v>PRODUCTOS002</v>
      </c>
    </row>
    <row r="3356" spans="1:29" x14ac:dyDescent="0.25">
      <c r="A3356" s="3">
        <f t="shared" si="423"/>
        <v>3355</v>
      </c>
      <c r="B3356" s="3" t="s">
        <v>281</v>
      </c>
      <c r="C3356" s="32">
        <v>40969</v>
      </c>
      <c r="D3356" s="3" t="s">
        <v>114</v>
      </c>
      <c r="E3356" s="3"/>
      <c r="F3356" s="3"/>
      <c r="G3356" s="2" t="s">
        <v>31</v>
      </c>
      <c r="H3356" s="2" t="s">
        <v>29</v>
      </c>
      <c r="I3356" s="3">
        <v>3</v>
      </c>
      <c r="J3356" s="3" t="s">
        <v>183</v>
      </c>
      <c r="K3356" s="3"/>
      <c r="L3356" s="3"/>
      <c r="M3356" s="3"/>
      <c r="N3356" s="3"/>
      <c r="O3356" s="3"/>
      <c r="P3356" s="3"/>
      <c r="Q3356" s="3"/>
      <c r="R3356" s="3"/>
      <c r="S3356" s="3"/>
      <c r="T3356" s="3" t="str">
        <f t="shared" si="416"/>
        <v>SIN CECO</v>
      </c>
      <c r="U3356" s="3" t="str">
        <f t="shared" si="417"/>
        <v>NO</v>
      </c>
      <c r="V3356" t="str">
        <f t="shared" si="418"/>
        <v>HC CEDIS 02-MAY-12-Productos Asociados de PAYC (Informes, Control de presupuesto y Programación y actas)</v>
      </c>
      <c r="W3356" s="53">
        <f t="shared" si="419"/>
        <v>3</v>
      </c>
      <c r="X3356">
        <f t="shared" si="420"/>
        <v>3</v>
      </c>
      <c r="Y3356" t="str">
        <f>IF(ISNA(VLOOKUP(B3356,CECOS_SIN_IDENTIFICAR!$A$2:$D$146,4,0)),"SIN CECO",IF(VLOOKUP(B3356,CECOS_SIN_IDENTIFICAR!$A$2:$D$146,4,0)=0,"SIN CECO",VLOOKUP(B3356,CECOS_SIN_IDENTIFICAR!$A$2:$D$146,4,0)))</f>
        <v/>
      </c>
      <c r="Z3356" t="str">
        <f t="shared" si="421"/>
        <v/>
      </c>
      <c r="AA3356" s="3" t="s">
        <v>114</v>
      </c>
      <c r="AB3356" t="str">
        <f t="shared" si="422"/>
        <v>c. Oportunidad en la entrega-Productos Asociados de PAYC (Informes, Control de presupuesto y Programación y actas)</v>
      </c>
      <c r="AC3356" t="str">
        <f>VLOOKUP(AB3356,CODIFICACION_PREGUNTAS!$C$2:$D$35,2,0)</f>
        <v>PRODUCTOS003</v>
      </c>
    </row>
    <row r="3357" spans="1:29" x14ac:dyDescent="0.25">
      <c r="A3357" s="3">
        <f t="shared" si="423"/>
        <v>3356</v>
      </c>
      <c r="B3357" s="3" t="s">
        <v>281</v>
      </c>
      <c r="C3357" s="32">
        <v>40969</v>
      </c>
      <c r="D3357" s="3" t="s">
        <v>114</v>
      </c>
      <c r="E3357" s="3"/>
      <c r="F3357" s="3"/>
      <c r="G3357" s="2" t="s">
        <v>32</v>
      </c>
      <c r="H3357" s="2" t="s">
        <v>29</v>
      </c>
      <c r="I3357" s="3">
        <v>4</v>
      </c>
      <c r="J3357" s="3" t="s">
        <v>183</v>
      </c>
      <c r="K3357" s="3"/>
      <c r="L3357" s="3"/>
      <c r="M3357" s="3"/>
      <c r="N3357" s="3"/>
      <c r="O3357" s="3"/>
      <c r="P3357" s="3"/>
      <c r="Q3357" s="3"/>
      <c r="R3357" s="3"/>
      <c r="S3357" s="3"/>
      <c r="T3357" s="3" t="str">
        <f t="shared" si="416"/>
        <v>SIN CECO</v>
      </c>
      <c r="U3357" s="3" t="str">
        <f t="shared" si="417"/>
        <v>NO</v>
      </c>
      <c r="V3357" t="str">
        <f t="shared" si="418"/>
        <v>HC CEDIS 02-MAY-12-Productos Asociados de PAYC (Informes, Control de presupuesto y Programación y actas)</v>
      </c>
      <c r="W3357" s="53">
        <f t="shared" si="419"/>
        <v>4</v>
      </c>
      <c r="X3357">
        <f t="shared" si="420"/>
        <v>4</v>
      </c>
      <c r="Y3357" t="str">
        <f>IF(ISNA(VLOOKUP(B3357,CECOS_SIN_IDENTIFICAR!$A$2:$D$146,4,0)),"SIN CECO",IF(VLOOKUP(B3357,CECOS_SIN_IDENTIFICAR!$A$2:$D$146,4,0)=0,"SIN CECO",VLOOKUP(B3357,CECOS_SIN_IDENTIFICAR!$A$2:$D$146,4,0)))</f>
        <v/>
      </c>
      <c r="Z3357" t="str">
        <f t="shared" si="421"/>
        <v/>
      </c>
      <c r="AA3357" s="3" t="s">
        <v>114</v>
      </c>
      <c r="AB3357" t="str">
        <f t="shared" si="422"/>
        <v>d. Precisión de la información-Productos Asociados de PAYC (Informes, Control de presupuesto y Programación y actas)</v>
      </c>
      <c r="AC3357" t="str">
        <f>VLOOKUP(AB3357,CODIFICACION_PREGUNTAS!$C$2:$D$35,2,0)</f>
        <v>PRODUCTOS004</v>
      </c>
    </row>
    <row r="3358" spans="1:29" x14ac:dyDescent="0.25">
      <c r="A3358" s="3">
        <f t="shared" si="423"/>
        <v>3357</v>
      </c>
      <c r="B3358" s="3" t="s">
        <v>281</v>
      </c>
      <c r="C3358" s="32">
        <v>40969</v>
      </c>
      <c r="D3358" s="3" t="s">
        <v>114</v>
      </c>
      <c r="E3358" s="3"/>
      <c r="F3358" s="3"/>
      <c r="G3358" s="2" t="s">
        <v>33</v>
      </c>
      <c r="H3358" s="2" t="s">
        <v>29</v>
      </c>
      <c r="I3358" s="3">
        <v>4</v>
      </c>
      <c r="J3358" s="3" t="s">
        <v>183</v>
      </c>
      <c r="K3358" s="3"/>
      <c r="L3358" s="3"/>
      <c r="M3358" s="3"/>
      <c r="N3358" s="3"/>
      <c r="O3358" s="3"/>
      <c r="P3358" s="3"/>
      <c r="Q3358" s="3"/>
      <c r="R3358" s="3"/>
      <c r="S3358" s="3"/>
      <c r="T3358" s="3" t="str">
        <f t="shared" si="416"/>
        <v>SIN CECO</v>
      </c>
      <c r="U3358" s="3" t="str">
        <f t="shared" si="417"/>
        <v>NO</v>
      </c>
      <c r="V3358" t="str">
        <f t="shared" si="418"/>
        <v>HC CEDIS 02-MAY-12-Productos Asociados de PAYC (Informes, Control de presupuesto y Programación y actas)</v>
      </c>
      <c r="W3358" s="53">
        <f t="shared" si="419"/>
        <v>4</v>
      </c>
      <c r="X3358">
        <f t="shared" si="420"/>
        <v>4</v>
      </c>
      <c r="Y3358" t="str">
        <f>IF(ISNA(VLOOKUP(B3358,CECOS_SIN_IDENTIFICAR!$A$2:$D$146,4,0)),"SIN CECO",IF(VLOOKUP(B3358,CECOS_SIN_IDENTIFICAR!$A$2:$D$146,4,0)=0,"SIN CECO",VLOOKUP(B3358,CECOS_SIN_IDENTIFICAR!$A$2:$D$146,4,0)))</f>
        <v/>
      </c>
      <c r="Z3358" t="str">
        <f t="shared" si="421"/>
        <v/>
      </c>
      <c r="AA3358" s="3" t="s">
        <v>114</v>
      </c>
      <c r="AB3358" t="str">
        <f t="shared" si="422"/>
        <v>e. Diagramación-Productos Asociados de PAYC (Informes, Control de presupuesto y Programación y actas)</v>
      </c>
      <c r="AC3358" t="str">
        <f>VLOOKUP(AB3358,CODIFICACION_PREGUNTAS!$C$2:$D$35,2,0)</f>
        <v>PRODUCTOS005</v>
      </c>
    </row>
    <row r="3359" spans="1:29" x14ac:dyDescent="0.25">
      <c r="A3359" s="3">
        <f t="shared" si="423"/>
        <v>3358</v>
      </c>
      <c r="B3359" s="3" t="s">
        <v>281</v>
      </c>
      <c r="C3359" s="32">
        <v>40969</v>
      </c>
      <c r="D3359" s="3" t="s">
        <v>114</v>
      </c>
      <c r="E3359" s="3"/>
      <c r="F3359" s="3"/>
      <c r="G3359" s="2" t="s">
        <v>34</v>
      </c>
      <c r="H3359" s="2" t="s">
        <v>35</v>
      </c>
      <c r="I3359" s="3">
        <v>4</v>
      </c>
      <c r="J3359" s="3" t="s">
        <v>183</v>
      </c>
      <c r="K3359" s="3"/>
      <c r="L3359" s="3"/>
      <c r="M3359" s="3"/>
      <c r="N3359" s="3"/>
      <c r="O3359" s="3"/>
      <c r="P3359" s="3"/>
      <c r="Q3359" s="3"/>
      <c r="R3359" s="3"/>
      <c r="S3359" s="3"/>
      <c r="T3359" s="3" t="str">
        <f t="shared" si="416"/>
        <v>SIN CECO</v>
      </c>
      <c r="U3359" s="3" t="str">
        <f t="shared" si="417"/>
        <v>NO</v>
      </c>
      <c r="V3359" t="str">
        <f t="shared" si="418"/>
        <v>HC CEDIS 02-MAY-12-Compromisos Pactados</v>
      </c>
      <c r="W3359" s="53">
        <f t="shared" si="419"/>
        <v>4</v>
      </c>
      <c r="X3359">
        <f t="shared" si="420"/>
        <v>4</v>
      </c>
      <c r="Y3359" t="str">
        <f>IF(ISNA(VLOOKUP(B3359,CECOS_SIN_IDENTIFICAR!$A$2:$D$146,4,0)),"SIN CECO",IF(VLOOKUP(B3359,CECOS_SIN_IDENTIFICAR!$A$2:$D$146,4,0)=0,"SIN CECO",VLOOKUP(B3359,CECOS_SIN_IDENTIFICAR!$A$2:$D$146,4,0)))</f>
        <v/>
      </c>
      <c r="Z3359" t="str">
        <f t="shared" si="421"/>
        <v/>
      </c>
      <c r="AA3359" s="3" t="s">
        <v>114</v>
      </c>
      <c r="AB3359" t="str">
        <f t="shared" si="422"/>
        <v>a. Cumplimiento-Compromisos Pactados</v>
      </c>
      <c r="AC3359" t="str">
        <f>VLOOKUP(AB3359,CODIFICACION_PREGUNTAS!$C$2:$D$35,2,0)</f>
        <v>COMPROMISOS001</v>
      </c>
    </row>
    <row r="3360" spans="1:29" x14ac:dyDescent="0.25">
      <c r="A3360" s="3">
        <f t="shared" si="423"/>
        <v>3359</v>
      </c>
      <c r="B3360" s="3" t="s">
        <v>281</v>
      </c>
      <c r="C3360" s="32">
        <v>40969</v>
      </c>
      <c r="D3360" s="3" t="s">
        <v>114</v>
      </c>
      <c r="E3360" s="3"/>
      <c r="F3360" s="3"/>
      <c r="G3360" s="2" t="s">
        <v>36</v>
      </c>
      <c r="H3360" s="2" t="s">
        <v>35</v>
      </c>
      <c r="I3360" s="3">
        <v>4</v>
      </c>
      <c r="J3360" s="3" t="s">
        <v>183</v>
      </c>
      <c r="K3360" s="3"/>
      <c r="L3360" s="3"/>
      <c r="M3360" s="3"/>
      <c r="N3360" s="3"/>
      <c r="O3360" s="3"/>
      <c r="P3360" s="3"/>
      <c r="Q3360" s="3"/>
      <c r="R3360" s="3"/>
      <c r="S3360" s="3"/>
      <c r="T3360" s="3" t="str">
        <f t="shared" si="416"/>
        <v>SIN CECO</v>
      </c>
      <c r="U3360" s="3" t="str">
        <f t="shared" si="417"/>
        <v>NO</v>
      </c>
      <c r="V3360" t="str">
        <f t="shared" si="418"/>
        <v>HC CEDIS 02-MAY-12-Compromisos Pactados</v>
      </c>
      <c r="W3360" s="53">
        <f t="shared" si="419"/>
        <v>4</v>
      </c>
      <c r="X3360">
        <f t="shared" si="420"/>
        <v>4</v>
      </c>
      <c r="Y3360" t="str">
        <f>IF(ISNA(VLOOKUP(B3360,CECOS_SIN_IDENTIFICAR!$A$2:$D$146,4,0)),"SIN CECO",IF(VLOOKUP(B3360,CECOS_SIN_IDENTIFICAR!$A$2:$D$146,4,0)=0,"SIN CECO",VLOOKUP(B3360,CECOS_SIN_IDENTIFICAR!$A$2:$D$146,4,0)))</f>
        <v/>
      </c>
      <c r="Z3360" t="str">
        <f t="shared" si="421"/>
        <v/>
      </c>
      <c r="AA3360" s="3" t="s">
        <v>114</v>
      </c>
      <c r="AB3360" t="str">
        <f t="shared" si="422"/>
        <v>b. Satisface expectativas-Compromisos Pactados</v>
      </c>
      <c r="AC3360" t="str">
        <f>VLOOKUP(AB3360,CODIFICACION_PREGUNTAS!$C$2:$D$35,2,0)</f>
        <v>COMPROMISOS002</v>
      </c>
    </row>
    <row r="3361" spans="1:29" x14ac:dyDescent="0.25">
      <c r="A3361" s="3">
        <f t="shared" si="423"/>
        <v>3360</v>
      </c>
      <c r="B3361" s="3" t="s">
        <v>281</v>
      </c>
      <c r="C3361" s="32">
        <v>40969</v>
      </c>
      <c r="D3361" s="3" t="s">
        <v>114</v>
      </c>
      <c r="E3361" s="3"/>
      <c r="F3361" s="3"/>
      <c r="G3361" s="2" t="s">
        <v>37</v>
      </c>
      <c r="H3361" s="2" t="s">
        <v>35</v>
      </c>
      <c r="I3361" s="3">
        <v>4</v>
      </c>
      <c r="J3361" s="3" t="s">
        <v>183</v>
      </c>
      <c r="K3361" s="3"/>
      <c r="L3361" s="3"/>
      <c r="M3361" s="3"/>
      <c r="N3361" s="3"/>
      <c r="O3361" s="3"/>
      <c r="P3361" s="3"/>
      <c r="Q3361" s="3"/>
      <c r="R3361" s="3"/>
      <c r="S3361" s="3"/>
      <c r="T3361" s="3" t="str">
        <f t="shared" si="416"/>
        <v>SIN CECO</v>
      </c>
      <c r="U3361" s="3" t="str">
        <f t="shared" si="417"/>
        <v>NO</v>
      </c>
      <c r="V3361" t="str">
        <f t="shared" si="418"/>
        <v>HC CEDIS 02-MAY-12-Compromisos Pactados</v>
      </c>
      <c r="W3361" s="53">
        <f t="shared" si="419"/>
        <v>4</v>
      </c>
      <c r="X3361">
        <f t="shared" si="420"/>
        <v>4</v>
      </c>
      <c r="Y3361" t="str">
        <f>IF(ISNA(VLOOKUP(B3361,CECOS_SIN_IDENTIFICAR!$A$2:$D$146,4,0)),"SIN CECO",IF(VLOOKUP(B3361,CECOS_SIN_IDENTIFICAR!$A$2:$D$146,4,0)=0,"SIN CECO",VLOOKUP(B3361,CECOS_SIN_IDENTIFICAR!$A$2:$D$146,4,0)))</f>
        <v/>
      </c>
      <c r="Z3361" t="str">
        <f t="shared" si="421"/>
        <v/>
      </c>
      <c r="AA3361" s="3" t="s">
        <v>114</v>
      </c>
      <c r="AB3361" t="str">
        <f t="shared" si="422"/>
        <v>c. Calidad de la Información suministrada-Compromisos Pactados</v>
      </c>
      <c r="AC3361" t="str">
        <f>VLOOKUP(AB3361,CODIFICACION_PREGUNTAS!$C$2:$D$35,2,0)</f>
        <v>COMPROMISOS003</v>
      </c>
    </row>
    <row r="3362" spans="1:29" x14ac:dyDescent="0.25">
      <c r="A3362" s="3">
        <f t="shared" si="423"/>
        <v>3361</v>
      </c>
      <c r="B3362" s="3" t="s">
        <v>281</v>
      </c>
      <c r="C3362" s="32">
        <v>40969</v>
      </c>
      <c r="D3362" s="3" t="s">
        <v>114</v>
      </c>
      <c r="E3362" s="3"/>
      <c r="F3362" s="3"/>
      <c r="G3362" s="2" t="s">
        <v>38</v>
      </c>
      <c r="H3362" s="2" t="s">
        <v>35</v>
      </c>
      <c r="I3362" s="3">
        <v>4</v>
      </c>
      <c r="J3362" s="3" t="s">
        <v>183</v>
      </c>
      <c r="K3362" s="3"/>
      <c r="L3362" s="3"/>
      <c r="M3362" s="3"/>
      <c r="N3362" s="3"/>
      <c r="O3362" s="3"/>
      <c r="P3362" s="3"/>
      <c r="Q3362" s="3"/>
      <c r="R3362" s="3"/>
      <c r="S3362" s="3"/>
      <c r="T3362" s="3" t="str">
        <f t="shared" si="416"/>
        <v>SIN CECO</v>
      </c>
      <c r="U3362" s="3" t="str">
        <f t="shared" si="417"/>
        <v>NO</v>
      </c>
      <c r="V3362" t="str">
        <f t="shared" si="418"/>
        <v>HC CEDIS 02-MAY-12-Compromisos Pactados</v>
      </c>
      <c r="W3362" s="53">
        <f t="shared" si="419"/>
        <v>4</v>
      </c>
      <c r="X3362">
        <f t="shared" si="420"/>
        <v>4</v>
      </c>
      <c r="Y3362" t="str">
        <f>IF(ISNA(VLOOKUP(B3362,CECOS_SIN_IDENTIFICAR!$A$2:$D$146,4,0)),"SIN CECO",IF(VLOOKUP(B3362,CECOS_SIN_IDENTIFICAR!$A$2:$D$146,4,0)=0,"SIN CECO",VLOOKUP(B3362,CECOS_SIN_IDENTIFICAR!$A$2:$D$146,4,0)))</f>
        <v/>
      </c>
      <c r="Z3362" t="str">
        <f t="shared" si="421"/>
        <v/>
      </c>
      <c r="AA3362" s="3" t="s">
        <v>114</v>
      </c>
      <c r="AB3362" t="str">
        <f t="shared" si="422"/>
        <v>d. Disposición del personal de PAYC a las solicitudes del cliente-Compromisos Pactados</v>
      </c>
      <c r="AC3362" t="str">
        <f>VLOOKUP(AB3362,CODIFICACION_PREGUNTAS!$C$2:$D$35,2,0)</f>
        <v>COMPROMISOS004</v>
      </c>
    </row>
    <row r="3363" spans="1:29" x14ac:dyDescent="0.25">
      <c r="A3363" s="3">
        <f t="shared" si="423"/>
        <v>3362</v>
      </c>
      <c r="B3363" s="3" t="s">
        <v>281</v>
      </c>
      <c r="C3363" s="32">
        <v>40969</v>
      </c>
      <c r="D3363" s="3" t="s">
        <v>114</v>
      </c>
      <c r="E3363" s="3"/>
      <c r="F3363" s="3"/>
      <c r="G3363" s="2" t="s">
        <v>39</v>
      </c>
      <c r="H3363" s="2" t="s">
        <v>35</v>
      </c>
      <c r="I3363" s="3">
        <v>4</v>
      </c>
      <c r="J3363" s="3" t="s">
        <v>183</v>
      </c>
      <c r="K3363" s="3"/>
      <c r="L3363" s="3"/>
      <c r="M3363" s="3"/>
      <c r="N3363" s="3"/>
      <c r="O3363" s="3"/>
      <c r="P3363" s="3"/>
      <c r="Q3363" s="3"/>
      <c r="R3363" s="3"/>
      <c r="S3363" s="3"/>
      <c r="T3363" s="3" t="str">
        <f t="shared" si="416"/>
        <v>SIN CECO</v>
      </c>
      <c r="U3363" s="3" t="str">
        <f t="shared" si="417"/>
        <v>NO</v>
      </c>
      <c r="V3363" t="str">
        <f t="shared" si="418"/>
        <v>HC CEDIS 02-MAY-12-Compromisos Pactados</v>
      </c>
      <c r="W3363" s="53">
        <f t="shared" si="419"/>
        <v>4</v>
      </c>
      <c r="X3363">
        <f t="shared" si="420"/>
        <v>4</v>
      </c>
      <c r="Y3363" t="str">
        <f>IF(ISNA(VLOOKUP(B3363,CECOS_SIN_IDENTIFICAR!$A$2:$D$146,4,0)),"SIN CECO",IF(VLOOKUP(B3363,CECOS_SIN_IDENTIFICAR!$A$2:$D$146,4,0)=0,"SIN CECO",VLOOKUP(B3363,CECOS_SIN_IDENTIFICAR!$A$2:$D$146,4,0)))</f>
        <v/>
      </c>
      <c r="Z3363" t="str">
        <f t="shared" si="421"/>
        <v/>
      </c>
      <c r="AA3363" s="3" t="s">
        <v>114</v>
      </c>
      <c r="AB3363" t="str">
        <f t="shared" si="422"/>
        <v>e. Coherencia entre lo solicitado y lo entregado-Compromisos Pactados</v>
      </c>
      <c r="AC3363" t="str">
        <f>VLOOKUP(AB3363,CODIFICACION_PREGUNTAS!$C$2:$D$35,2,0)</f>
        <v>COMPROMISOS005</v>
      </c>
    </row>
    <row r="3364" spans="1:29" x14ac:dyDescent="0.25">
      <c r="A3364" s="3">
        <f t="shared" si="423"/>
        <v>3363</v>
      </c>
      <c r="B3364" s="3" t="s">
        <v>281</v>
      </c>
      <c r="C3364" s="32">
        <v>40969</v>
      </c>
      <c r="D3364" s="3" t="s">
        <v>114</v>
      </c>
      <c r="E3364" s="3"/>
      <c r="F3364" s="3"/>
      <c r="G3364" s="2" t="s">
        <v>40</v>
      </c>
      <c r="H3364" s="2" t="s">
        <v>40</v>
      </c>
      <c r="I3364" s="3">
        <v>4</v>
      </c>
      <c r="J3364" s="3" t="s">
        <v>183</v>
      </c>
      <c r="K3364" s="3"/>
      <c r="L3364" s="3"/>
      <c r="M3364" s="3"/>
      <c r="N3364" s="3"/>
      <c r="O3364" s="3"/>
      <c r="P3364" s="3"/>
      <c r="Q3364" s="3"/>
      <c r="R3364" s="3"/>
      <c r="S3364" s="3"/>
      <c r="T3364" s="3" t="str">
        <f t="shared" si="416"/>
        <v>SIN CECO</v>
      </c>
      <c r="U3364" s="3" t="str">
        <f t="shared" si="417"/>
        <v>NO</v>
      </c>
      <c r="V3364" t="str">
        <f t="shared" si="418"/>
        <v>HC CEDIS 02-MAY-12-Grado de Satisfacción con el Servicio Prestado</v>
      </c>
      <c r="W3364" s="53">
        <f t="shared" si="419"/>
        <v>4</v>
      </c>
      <c r="X3364">
        <f t="shared" si="420"/>
        <v>4</v>
      </c>
      <c r="Y3364" t="str">
        <f>IF(ISNA(VLOOKUP(B3364,CECOS_SIN_IDENTIFICAR!$A$2:$D$146,4,0)),"SIN CECO",IF(VLOOKUP(B3364,CECOS_SIN_IDENTIFICAR!$A$2:$D$146,4,0)=0,"SIN CECO",VLOOKUP(B3364,CECOS_SIN_IDENTIFICAR!$A$2:$D$146,4,0)))</f>
        <v/>
      </c>
      <c r="Z3364" t="str">
        <f t="shared" si="421"/>
        <v/>
      </c>
      <c r="AA3364" s="3" t="s">
        <v>114</v>
      </c>
      <c r="AB3364" t="str">
        <f t="shared" si="422"/>
        <v>Grado de Satisfacción con el Servicio Prestado-Grado de Satisfacción con el Servicio Prestado</v>
      </c>
      <c r="AC3364" t="str">
        <f>VLOOKUP(AB3364,CODIFICACION_PREGUNTAS!$C$2:$D$35,2,0)</f>
        <v>SATISFACCION001</v>
      </c>
    </row>
    <row r="3365" spans="1:29" x14ac:dyDescent="0.25">
      <c r="A3365" s="3">
        <f t="shared" si="423"/>
        <v>3364</v>
      </c>
      <c r="B3365" s="3" t="s">
        <v>281</v>
      </c>
      <c r="C3365" s="32">
        <v>40969</v>
      </c>
      <c r="D3365" s="3" t="s">
        <v>114</v>
      </c>
      <c r="E3365" s="3"/>
      <c r="F3365" s="3"/>
      <c r="G3365" s="2" t="s">
        <v>41</v>
      </c>
      <c r="H3365" s="2" t="s">
        <v>41</v>
      </c>
      <c r="I3365" s="3">
        <v>4</v>
      </c>
      <c r="J3365" s="3" t="s">
        <v>183</v>
      </c>
      <c r="K3365" s="3"/>
      <c r="L3365" s="3"/>
      <c r="M3365" s="3"/>
      <c r="N3365" s="3"/>
      <c r="O3365" s="3"/>
      <c r="P3365" s="3"/>
      <c r="Q3365" s="3"/>
      <c r="R3365" s="3"/>
      <c r="S3365" s="3"/>
      <c r="T3365" s="3" t="str">
        <f t="shared" si="416"/>
        <v>SIN CECO</v>
      </c>
      <c r="U3365" s="3" t="str">
        <f t="shared" si="417"/>
        <v>NO</v>
      </c>
      <c r="V3365" t="str">
        <f t="shared" si="418"/>
        <v>HC CEDIS 02-MAY-12-Posibilidad de Volver a Contratar con PAYC</v>
      </c>
      <c r="W3365" s="53">
        <f t="shared" si="419"/>
        <v>4</v>
      </c>
      <c r="X3365">
        <f t="shared" si="420"/>
        <v>4</v>
      </c>
      <c r="Y3365" t="str">
        <f>IF(ISNA(VLOOKUP(B3365,CECOS_SIN_IDENTIFICAR!$A$2:$D$146,4,0)),"SIN CECO",IF(VLOOKUP(B3365,CECOS_SIN_IDENTIFICAR!$A$2:$D$146,4,0)=0,"SIN CECO",VLOOKUP(B3365,CECOS_SIN_IDENTIFICAR!$A$2:$D$146,4,0)))</f>
        <v/>
      </c>
      <c r="Z3365" t="str">
        <f t="shared" si="421"/>
        <v/>
      </c>
      <c r="AA3365" s="3" t="s">
        <v>114</v>
      </c>
      <c r="AB3365" t="str">
        <f t="shared" si="422"/>
        <v>Posibilidad de Volver a Contratar con PAYC-Posibilidad de Volver a Contratar con PAYC</v>
      </c>
      <c r="AC3365" t="str">
        <f>VLOOKUP(AB3365,CODIFICACION_PREGUNTAS!$C$2:$D$35,2,0)</f>
        <v>VOLVER001</v>
      </c>
    </row>
    <row r="3366" spans="1:29" x14ac:dyDescent="0.25">
      <c r="A3366" s="3">
        <f t="shared" si="423"/>
        <v>3365</v>
      </c>
      <c r="B3366" s="3" t="s">
        <v>281</v>
      </c>
      <c r="C3366" s="32">
        <v>40969</v>
      </c>
      <c r="D3366" s="3" t="s">
        <v>114</v>
      </c>
      <c r="E3366" s="3"/>
      <c r="F3366" s="3"/>
      <c r="G3366" s="2" t="s">
        <v>42</v>
      </c>
      <c r="H3366" s="6" t="s">
        <v>43</v>
      </c>
      <c r="I3366" s="3" t="s">
        <v>768</v>
      </c>
      <c r="J3366" s="3" t="s">
        <v>183</v>
      </c>
      <c r="K3366" s="3" t="s">
        <v>446</v>
      </c>
      <c r="L3366" s="3" t="s">
        <v>603</v>
      </c>
      <c r="M3366" s="3" t="s">
        <v>606</v>
      </c>
      <c r="N3366" s="3"/>
      <c r="O3366" s="3"/>
      <c r="P3366" s="3"/>
      <c r="Q3366" s="3"/>
      <c r="R3366" s="3"/>
      <c r="S3366" s="3"/>
      <c r="T3366" s="3" t="str">
        <f t="shared" si="416"/>
        <v>SIN CECO</v>
      </c>
      <c r="U3366" s="3" t="str">
        <f t="shared" si="417"/>
        <v>NO</v>
      </c>
      <c r="V3366" t="str">
        <f t="shared" si="418"/>
        <v>HC CEDIS 02-MAY-12-Fortalezas PAYC</v>
      </c>
      <c r="W3366" s="53" t="str">
        <f t="shared" si="419"/>
        <v>CONOCIMIENTO-RESPONSABILIDAD-ORDEN-</v>
      </c>
      <c r="X3366">
        <f t="shared" si="420"/>
        <v>0</v>
      </c>
      <c r="Y3366" t="str">
        <f>IF(ISNA(VLOOKUP(B3366,CECOS_SIN_IDENTIFICAR!$A$2:$D$146,4,0)),"SIN CECO",IF(VLOOKUP(B3366,CECOS_SIN_IDENTIFICAR!$A$2:$D$146,4,0)=0,"SIN CECO",VLOOKUP(B3366,CECOS_SIN_IDENTIFICAR!$A$2:$D$146,4,0)))</f>
        <v/>
      </c>
      <c r="Z3366" t="str">
        <f t="shared" si="421"/>
        <v/>
      </c>
      <c r="AA3366" s="3" t="s">
        <v>114</v>
      </c>
      <c r="AB3366" t="str">
        <f t="shared" si="422"/>
        <v>Principales fortalezas en el servicio que presta PAYC-Fortalezas PAYC</v>
      </c>
      <c r="AC3366" t="str">
        <f>VLOOKUP(AB3366,CODIFICACION_PREGUNTAS!$C$2:$D$35,2,0)</f>
        <v>FORT001</v>
      </c>
    </row>
    <row r="3367" spans="1:29" x14ac:dyDescent="0.25">
      <c r="A3367" s="3">
        <f t="shared" si="423"/>
        <v>3366</v>
      </c>
      <c r="B3367" s="3" t="s">
        <v>281</v>
      </c>
      <c r="C3367" s="32">
        <v>40969</v>
      </c>
      <c r="D3367" s="3" t="s">
        <v>114</v>
      </c>
      <c r="E3367" s="3"/>
      <c r="F3367" s="3"/>
      <c r="G3367" s="2" t="s">
        <v>44</v>
      </c>
      <c r="H3367" s="6" t="s">
        <v>45</v>
      </c>
      <c r="I3367" s="3" t="s">
        <v>302</v>
      </c>
      <c r="J3367" s="3" t="s">
        <v>183</v>
      </c>
      <c r="K3367" s="3" t="s">
        <v>582</v>
      </c>
      <c r="L3367" s="3"/>
      <c r="M3367" s="3"/>
      <c r="N3367" s="3"/>
      <c r="O3367" s="3"/>
      <c r="P3367" s="3"/>
      <c r="Q3367" s="3"/>
      <c r="R3367" s="3"/>
      <c r="S3367" s="3"/>
      <c r="T3367" s="3" t="str">
        <f t="shared" si="416"/>
        <v>SIN CECO</v>
      </c>
      <c r="U3367" s="3" t="str">
        <f t="shared" si="417"/>
        <v>NO</v>
      </c>
      <c r="V3367" t="str">
        <f t="shared" si="418"/>
        <v>HC CEDIS 02-MAY-12-Debilidades PAYC</v>
      </c>
      <c r="W3367" s="53" t="str">
        <f t="shared" si="419"/>
        <v>CUMPLIMIENTO EN LAS ENTREGAS DE LOS INFORMES-</v>
      </c>
      <c r="X3367">
        <f t="shared" si="420"/>
        <v>0</v>
      </c>
      <c r="Y3367" t="str">
        <f>IF(ISNA(VLOOKUP(B3367,CECOS_SIN_IDENTIFICAR!$A$2:$D$146,4,0)),"SIN CECO",IF(VLOOKUP(B3367,CECOS_SIN_IDENTIFICAR!$A$2:$D$146,4,0)=0,"SIN CECO",VLOOKUP(B3367,CECOS_SIN_IDENTIFICAR!$A$2:$D$146,4,0)))</f>
        <v/>
      </c>
      <c r="Z3367" t="str">
        <f t="shared" si="421"/>
        <v/>
      </c>
      <c r="AA3367" s="3" t="s">
        <v>114</v>
      </c>
      <c r="AB3367" t="str">
        <f t="shared" si="422"/>
        <v>Principales debilidades en el servicio que presta PAYC-Debilidades PAYC</v>
      </c>
      <c r="AC3367" t="str">
        <f>VLOOKUP(AB3367,CODIFICACION_PREGUNTAS!$C$2:$D$35,2,0)</f>
        <v>DEB001</v>
      </c>
    </row>
    <row r="3368" spans="1:29" x14ac:dyDescent="0.25">
      <c r="A3368" s="3">
        <f t="shared" si="423"/>
        <v>3367</v>
      </c>
      <c r="B3368" s="3" t="s">
        <v>270</v>
      </c>
      <c r="C3368" s="32">
        <v>41153</v>
      </c>
      <c r="D3368" s="3" t="s">
        <v>52</v>
      </c>
      <c r="E3368" s="3"/>
      <c r="F3368" s="3"/>
      <c r="G3368" s="2" t="s">
        <v>5</v>
      </c>
      <c r="H3368" s="3" t="s">
        <v>6</v>
      </c>
      <c r="I3368" s="3">
        <v>3</v>
      </c>
      <c r="J3368" s="3" t="s">
        <v>183</v>
      </c>
      <c r="K3368" s="3"/>
      <c r="L3368" s="3"/>
      <c r="M3368" s="3"/>
      <c r="N3368" s="3"/>
      <c r="O3368" s="3"/>
      <c r="P3368" s="3"/>
      <c r="Q3368" s="3"/>
      <c r="R3368" s="3"/>
      <c r="S3368" s="3"/>
      <c r="T3368" s="3" t="str">
        <f t="shared" si="416"/>
        <v>SIN CECO</v>
      </c>
      <c r="U3368" s="3" t="str">
        <f t="shared" si="417"/>
        <v>NO</v>
      </c>
      <c r="V3368" t="str">
        <f t="shared" si="418"/>
        <v>CLÍNICA LA COLINA 12-ABR-12-Soporte Técnico</v>
      </c>
      <c r="W3368" s="53">
        <f t="shared" si="419"/>
        <v>3</v>
      </c>
      <c r="X3368">
        <f t="shared" si="420"/>
        <v>3</v>
      </c>
      <c r="Y3368">
        <f>IF(ISNA(VLOOKUP(B3368,CECOS_SIN_IDENTIFICAR!$A$2:$D$146,4,0)),"SIN CECO",IF(VLOOKUP(B3368,CECOS_SIN_IDENTIFICAR!$A$2:$D$146,4,0)=0,"SIN CECO",VLOOKUP(B3368,CECOS_SIN_IDENTIFICAR!$A$2:$D$146,4,0)))</f>
        <v>1309</v>
      </c>
      <c r="Z3368">
        <f t="shared" si="421"/>
        <v>1309</v>
      </c>
      <c r="AA3368" s="3" t="s">
        <v>52</v>
      </c>
      <c r="AB3368" t="str">
        <f t="shared" si="422"/>
        <v>a. Conocimiento específico de temas aplicables al proyecto-Soporte Técnico</v>
      </c>
      <c r="AC3368" t="str">
        <f>VLOOKUP(AB3368,CODIFICACION_PREGUNTAS!$C$2:$D$35,2,0)</f>
        <v>SOPORTE_TEC001</v>
      </c>
    </row>
    <row r="3369" spans="1:29" x14ac:dyDescent="0.25">
      <c r="A3369" s="3">
        <f t="shared" si="423"/>
        <v>3368</v>
      </c>
      <c r="B3369" s="3" t="s">
        <v>270</v>
      </c>
      <c r="C3369" s="32">
        <v>41153</v>
      </c>
      <c r="D3369" s="3" t="s">
        <v>52</v>
      </c>
      <c r="E3369" s="3"/>
      <c r="F3369" s="3"/>
      <c r="G3369" s="2" t="s">
        <v>7</v>
      </c>
      <c r="H3369" s="3" t="s">
        <v>6</v>
      </c>
      <c r="I3369" s="3">
        <v>4</v>
      </c>
      <c r="J3369" s="3" t="s">
        <v>183</v>
      </c>
      <c r="K3369" s="3"/>
      <c r="L3369" s="3"/>
      <c r="M3369" s="3"/>
      <c r="N3369" s="3"/>
      <c r="O3369" s="3"/>
      <c r="P3369" s="3"/>
      <c r="Q3369" s="3"/>
      <c r="R3369" s="3"/>
      <c r="S3369" s="3"/>
      <c r="T3369" s="3" t="str">
        <f t="shared" si="416"/>
        <v>SIN CECO</v>
      </c>
      <c r="U3369" s="3" t="str">
        <f t="shared" si="417"/>
        <v>NO</v>
      </c>
      <c r="V3369" t="str">
        <f t="shared" si="418"/>
        <v>CLÍNICA LA COLINA 12-ABR-12-Soporte Técnico</v>
      </c>
      <c r="W3369" s="53">
        <f t="shared" si="419"/>
        <v>4</v>
      </c>
      <c r="X3369">
        <f t="shared" si="420"/>
        <v>4</v>
      </c>
      <c r="Y3369">
        <f>IF(ISNA(VLOOKUP(B3369,CECOS_SIN_IDENTIFICAR!$A$2:$D$146,4,0)),"SIN CECO",IF(VLOOKUP(B3369,CECOS_SIN_IDENTIFICAR!$A$2:$D$146,4,0)=0,"SIN CECO",VLOOKUP(B3369,CECOS_SIN_IDENTIFICAR!$A$2:$D$146,4,0)))</f>
        <v>1309</v>
      </c>
      <c r="Z3369">
        <f t="shared" si="421"/>
        <v>1309</v>
      </c>
      <c r="AA3369" s="3" t="s">
        <v>52</v>
      </c>
      <c r="AB3369" t="str">
        <f t="shared" si="422"/>
        <v>b. Idoneidad y Calidad del soporte-Soporte Técnico</v>
      </c>
      <c r="AC3369" t="str">
        <f>VLOOKUP(AB3369,CODIFICACION_PREGUNTAS!$C$2:$D$35,2,0)</f>
        <v>SOPORTE_TEC002</v>
      </c>
    </row>
    <row r="3370" spans="1:29" x14ac:dyDescent="0.25">
      <c r="A3370" s="3">
        <f t="shared" si="423"/>
        <v>3369</v>
      </c>
      <c r="B3370" s="3" t="s">
        <v>270</v>
      </c>
      <c r="C3370" s="32">
        <v>41153</v>
      </c>
      <c r="D3370" s="3" t="s">
        <v>52</v>
      </c>
      <c r="E3370" s="3"/>
      <c r="F3370" s="3"/>
      <c r="G3370" s="2" t="s">
        <v>8</v>
      </c>
      <c r="H3370" s="3" t="s">
        <v>6</v>
      </c>
      <c r="I3370" s="3">
        <v>4</v>
      </c>
      <c r="J3370" s="3" t="s">
        <v>183</v>
      </c>
      <c r="K3370" s="3"/>
      <c r="L3370" s="3"/>
      <c r="M3370" s="3"/>
      <c r="N3370" s="3"/>
      <c r="O3370" s="3"/>
      <c r="P3370" s="3"/>
      <c r="Q3370" s="3"/>
      <c r="R3370" s="3"/>
      <c r="S3370" s="3"/>
      <c r="T3370" s="3" t="str">
        <f t="shared" si="416"/>
        <v>SIN CECO</v>
      </c>
      <c r="U3370" s="3" t="str">
        <f t="shared" si="417"/>
        <v>NO</v>
      </c>
      <c r="V3370" t="str">
        <f t="shared" si="418"/>
        <v>CLÍNICA LA COLINA 12-ABR-12-Soporte Técnico</v>
      </c>
      <c r="W3370" s="53">
        <f t="shared" si="419"/>
        <v>4</v>
      </c>
      <c r="X3370">
        <f t="shared" si="420"/>
        <v>4</v>
      </c>
      <c r="Y3370">
        <f>IF(ISNA(VLOOKUP(B3370,CECOS_SIN_IDENTIFICAR!$A$2:$D$146,4,0)),"SIN CECO",IF(VLOOKUP(B3370,CECOS_SIN_IDENTIFICAR!$A$2:$D$146,4,0)=0,"SIN CECO",VLOOKUP(B3370,CECOS_SIN_IDENTIFICAR!$A$2:$D$146,4,0)))</f>
        <v>1309</v>
      </c>
      <c r="Z3370">
        <f t="shared" si="421"/>
        <v>1309</v>
      </c>
      <c r="AA3370" s="3" t="s">
        <v>52</v>
      </c>
      <c r="AB3370" t="str">
        <f t="shared" si="422"/>
        <v>c. Cumplimiento de especificaciones técnicas de construcción-Soporte Técnico</v>
      </c>
      <c r="AC3370" t="str">
        <f>VLOOKUP(AB3370,CODIFICACION_PREGUNTAS!$C$2:$D$35,2,0)</f>
        <v>SOPORTE_TEC003</v>
      </c>
    </row>
    <row r="3371" spans="1:29" x14ac:dyDescent="0.25">
      <c r="A3371" s="3">
        <f t="shared" si="423"/>
        <v>3370</v>
      </c>
      <c r="B3371" s="3" t="s">
        <v>270</v>
      </c>
      <c r="C3371" s="32">
        <v>41153</v>
      </c>
      <c r="D3371" s="3" t="s">
        <v>52</v>
      </c>
      <c r="E3371" s="3"/>
      <c r="F3371" s="3"/>
      <c r="G3371" s="2" t="s">
        <v>9</v>
      </c>
      <c r="H3371" s="3" t="s">
        <v>6</v>
      </c>
      <c r="I3371" s="3" t="s">
        <v>431</v>
      </c>
      <c r="J3371" s="3" t="s">
        <v>183</v>
      </c>
      <c r="K3371" s="3"/>
      <c r="L3371" s="3"/>
      <c r="M3371" s="3"/>
      <c r="N3371" s="3"/>
      <c r="O3371" s="3"/>
      <c r="P3371" s="3"/>
      <c r="Q3371" s="3"/>
      <c r="R3371" s="3"/>
      <c r="S3371" s="3"/>
      <c r="T3371" s="3" t="str">
        <f t="shared" si="416"/>
        <v>SIN CECO</v>
      </c>
      <c r="U3371" s="3" t="str">
        <f t="shared" si="417"/>
        <v>NO</v>
      </c>
      <c r="V3371" t="str">
        <f t="shared" si="418"/>
        <v>CLÍNICA LA COLINA 12-ABR-12-Soporte Técnico</v>
      </c>
      <c r="W3371" s="53" t="str">
        <f t="shared" si="419"/>
        <v>N/A</v>
      </c>
      <c r="X3371">
        <f t="shared" si="420"/>
        <v>0</v>
      </c>
      <c r="Y3371">
        <f>IF(ISNA(VLOOKUP(B3371,CECOS_SIN_IDENTIFICAR!$A$2:$D$146,4,0)),"SIN CECO",IF(VLOOKUP(B3371,CECOS_SIN_IDENTIFICAR!$A$2:$D$146,4,0)=0,"SIN CECO",VLOOKUP(B3371,CECOS_SIN_IDENTIFICAR!$A$2:$D$146,4,0)))</f>
        <v>1309</v>
      </c>
      <c r="Z3371">
        <f t="shared" si="421"/>
        <v>1309</v>
      </c>
      <c r="AA3371" s="3" t="s">
        <v>52</v>
      </c>
      <c r="AB3371" t="str">
        <f t="shared" si="422"/>
        <v>d. Confiabilidad de los conceptos aplicados-Soporte Técnico</v>
      </c>
      <c r="AC3371" t="str">
        <f>VLOOKUP(AB3371,CODIFICACION_PREGUNTAS!$C$2:$D$35,2,0)</f>
        <v>SOPORTE_TEC004</v>
      </c>
    </row>
    <row r="3372" spans="1:29" x14ac:dyDescent="0.25">
      <c r="A3372" s="3">
        <f t="shared" si="423"/>
        <v>3371</v>
      </c>
      <c r="B3372" s="3" t="s">
        <v>270</v>
      </c>
      <c r="C3372" s="32">
        <v>41153</v>
      </c>
      <c r="D3372" s="3" t="s">
        <v>52</v>
      </c>
      <c r="E3372" s="3"/>
      <c r="F3372" s="3"/>
      <c r="G3372" s="2" t="s">
        <v>10</v>
      </c>
      <c r="H3372" s="3" t="s">
        <v>6</v>
      </c>
      <c r="I3372" s="3">
        <v>3</v>
      </c>
      <c r="J3372" s="3" t="s">
        <v>183</v>
      </c>
      <c r="K3372" s="3"/>
      <c r="L3372" s="3"/>
      <c r="M3372" s="3"/>
      <c r="N3372" s="3"/>
      <c r="O3372" s="3"/>
      <c r="P3372" s="3"/>
      <c r="Q3372" s="3"/>
      <c r="R3372" s="3"/>
      <c r="S3372" s="3"/>
      <c r="T3372" s="3" t="str">
        <f t="shared" si="416"/>
        <v>SIN CECO</v>
      </c>
      <c r="U3372" s="3" t="str">
        <f t="shared" si="417"/>
        <v>NO</v>
      </c>
      <c r="V3372" t="str">
        <f t="shared" si="418"/>
        <v>CLÍNICA LA COLINA 12-ABR-12-Soporte Técnico</v>
      </c>
      <c r="W3372" s="53">
        <f t="shared" si="419"/>
        <v>3</v>
      </c>
      <c r="X3372">
        <f t="shared" si="420"/>
        <v>3</v>
      </c>
      <c r="Y3372">
        <f>IF(ISNA(VLOOKUP(B3372,CECOS_SIN_IDENTIFICAR!$A$2:$D$146,4,0)),"SIN CECO",IF(VLOOKUP(B3372,CECOS_SIN_IDENTIFICAR!$A$2:$D$146,4,0)=0,"SIN CECO",VLOOKUP(B3372,CECOS_SIN_IDENTIFICAR!$A$2:$D$146,4,0)))</f>
        <v>1309</v>
      </c>
      <c r="Z3372">
        <f t="shared" si="421"/>
        <v>1309</v>
      </c>
      <c r="AA3372" s="3" t="s">
        <v>52</v>
      </c>
      <c r="AB3372" t="str">
        <f t="shared" si="422"/>
        <v>e. Oportunidad en entrega de información o requerimientos-Soporte Técnico</v>
      </c>
      <c r="AC3372" t="str">
        <f>VLOOKUP(AB3372,CODIFICACION_PREGUNTAS!$C$2:$D$35,2,0)</f>
        <v>SOPORTE_TEC005</v>
      </c>
    </row>
    <row r="3373" spans="1:29" x14ac:dyDescent="0.25">
      <c r="A3373" s="3">
        <f t="shared" si="423"/>
        <v>3372</v>
      </c>
      <c r="B3373" s="3" t="s">
        <v>270</v>
      </c>
      <c r="C3373" s="32">
        <v>41153</v>
      </c>
      <c r="D3373" s="3" t="s">
        <v>52</v>
      </c>
      <c r="E3373" s="3"/>
      <c r="F3373" s="3"/>
      <c r="G3373" s="2" t="s">
        <v>11</v>
      </c>
      <c r="H3373" s="3" t="s">
        <v>12</v>
      </c>
      <c r="I3373" s="3">
        <v>4</v>
      </c>
      <c r="J3373" s="3" t="s">
        <v>183</v>
      </c>
      <c r="K3373" s="3"/>
      <c r="L3373" s="3"/>
      <c r="M3373" s="3"/>
      <c r="N3373" s="3"/>
      <c r="O3373" s="3"/>
      <c r="P3373" s="3"/>
      <c r="Q3373" s="3"/>
      <c r="R3373" s="3"/>
      <c r="S3373" s="3"/>
      <c r="T3373" s="3" t="str">
        <f t="shared" si="416"/>
        <v>SIN CECO</v>
      </c>
      <c r="U3373" s="3" t="str">
        <f t="shared" si="417"/>
        <v>NO</v>
      </c>
      <c r="V3373" t="str">
        <f t="shared" si="418"/>
        <v>CLÍNICA LA COLINA 12-ABR-12-Soporte Administrativo</v>
      </c>
      <c r="W3373" s="53">
        <f t="shared" si="419"/>
        <v>4</v>
      </c>
      <c r="X3373">
        <f t="shared" si="420"/>
        <v>4</v>
      </c>
      <c r="Y3373">
        <f>IF(ISNA(VLOOKUP(B3373,CECOS_SIN_IDENTIFICAR!$A$2:$D$146,4,0)),"SIN CECO",IF(VLOOKUP(B3373,CECOS_SIN_IDENTIFICAR!$A$2:$D$146,4,0)=0,"SIN CECO",VLOOKUP(B3373,CECOS_SIN_IDENTIFICAR!$A$2:$D$146,4,0)))</f>
        <v>1309</v>
      </c>
      <c r="Z3373">
        <f t="shared" si="421"/>
        <v>1309</v>
      </c>
      <c r="AA3373" s="3" t="s">
        <v>52</v>
      </c>
      <c r="AB3373" t="str">
        <f t="shared" si="422"/>
        <v>a. Oportunidad de la gestión en obra-Soporte Administrativo</v>
      </c>
      <c r="AC3373" t="str">
        <f>VLOOKUP(AB3373,CODIFICACION_PREGUNTAS!$C$2:$D$35,2,0)</f>
        <v>SOPORTE_ADMON001</v>
      </c>
    </row>
    <row r="3374" spans="1:29" x14ac:dyDescent="0.25">
      <c r="A3374" s="3">
        <f t="shared" si="423"/>
        <v>3373</v>
      </c>
      <c r="B3374" s="3" t="s">
        <v>270</v>
      </c>
      <c r="C3374" s="32">
        <v>41153</v>
      </c>
      <c r="D3374" s="3" t="s">
        <v>52</v>
      </c>
      <c r="E3374" s="3"/>
      <c r="F3374" s="3"/>
      <c r="G3374" s="2" t="s">
        <v>13</v>
      </c>
      <c r="H3374" s="3" t="s">
        <v>12</v>
      </c>
      <c r="I3374" s="3">
        <v>4</v>
      </c>
      <c r="J3374" s="3" t="s">
        <v>183</v>
      </c>
      <c r="K3374" s="3"/>
      <c r="L3374" s="3"/>
      <c r="M3374" s="3"/>
      <c r="N3374" s="3"/>
      <c r="O3374" s="3"/>
      <c r="P3374" s="3"/>
      <c r="Q3374" s="3"/>
      <c r="R3374" s="3"/>
      <c r="S3374" s="3"/>
      <c r="T3374" s="3" t="str">
        <f t="shared" si="416"/>
        <v>SIN CECO</v>
      </c>
      <c r="U3374" s="3" t="str">
        <f t="shared" si="417"/>
        <v>NO</v>
      </c>
      <c r="V3374" t="str">
        <f t="shared" si="418"/>
        <v>CLÍNICA LA COLINA 12-ABR-12-Soporte Administrativo</v>
      </c>
      <c r="W3374" s="53">
        <f t="shared" si="419"/>
        <v>4</v>
      </c>
      <c r="X3374">
        <f t="shared" si="420"/>
        <v>4</v>
      </c>
      <c r="Y3374">
        <f>IF(ISNA(VLOOKUP(B3374,CECOS_SIN_IDENTIFICAR!$A$2:$D$146,4,0)),"SIN CECO",IF(VLOOKUP(B3374,CECOS_SIN_IDENTIFICAR!$A$2:$D$146,4,0)=0,"SIN CECO",VLOOKUP(B3374,CECOS_SIN_IDENTIFICAR!$A$2:$D$146,4,0)))</f>
        <v>1309</v>
      </c>
      <c r="Z3374">
        <f t="shared" si="421"/>
        <v>1309</v>
      </c>
      <c r="AA3374" s="3" t="s">
        <v>52</v>
      </c>
      <c r="AB3374" t="str">
        <f t="shared" si="422"/>
        <v>b. Manejo administrativo del proyecto-Soporte Administrativo</v>
      </c>
      <c r="AC3374" t="str">
        <f>VLOOKUP(AB3374,CODIFICACION_PREGUNTAS!$C$2:$D$35,2,0)</f>
        <v>SOPORTE_ADMON002</v>
      </c>
    </row>
    <row r="3375" spans="1:29" x14ac:dyDescent="0.25">
      <c r="A3375" s="3">
        <f t="shared" si="423"/>
        <v>3374</v>
      </c>
      <c r="B3375" s="3" t="s">
        <v>270</v>
      </c>
      <c r="C3375" s="32">
        <v>41153</v>
      </c>
      <c r="D3375" s="3" t="s">
        <v>52</v>
      </c>
      <c r="E3375" s="3"/>
      <c r="F3375" s="3"/>
      <c r="G3375" s="2" t="s">
        <v>14</v>
      </c>
      <c r="H3375" s="3" t="s">
        <v>12</v>
      </c>
      <c r="I3375" s="3">
        <v>3</v>
      </c>
      <c r="J3375" s="3" t="s">
        <v>183</v>
      </c>
      <c r="K3375" s="3"/>
      <c r="L3375" s="3"/>
      <c r="M3375" s="3"/>
      <c r="N3375" s="3"/>
      <c r="O3375" s="3"/>
      <c r="P3375" s="3"/>
      <c r="Q3375" s="3"/>
      <c r="R3375" s="3"/>
      <c r="S3375" s="3"/>
      <c r="T3375" s="3" t="str">
        <f t="shared" si="416"/>
        <v>SIN CECO</v>
      </c>
      <c r="U3375" s="3" t="str">
        <f t="shared" si="417"/>
        <v>NO</v>
      </c>
      <c r="V3375" t="str">
        <f t="shared" si="418"/>
        <v>CLÍNICA LA COLINA 12-ABR-12-Soporte Administrativo</v>
      </c>
      <c r="W3375" s="53">
        <f t="shared" si="419"/>
        <v>3</v>
      </c>
      <c r="X3375">
        <f t="shared" si="420"/>
        <v>3</v>
      </c>
      <c r="Y3375">
        <f>IF(ISNA(VLOOKUP(B3375,CECOS_SIN_IDENTIFICAR!$A$2:$D$146,4,0)),"SIN CECO",IF(VLOOKUP(B3375,CECOS_SIN_IDENTIFICAR!$A$2:$D$146,4,0)=0,"SIN CECO",VLOOKUP(B3375,CECOS_SIN_IDENTIFICAR!$A$2:$D$146,4,0)))</f>
        <v>1309</v>
      </c>
      <c r="Z3375">
        <f t="shared" si="421"/>
        <v>1309</v>
      </c>
      <c r="AA3375" s="3" t="s">
        <v>52</v>
      </c>
      <c r="AB3375" t="str">
        <f t="shared" si="422"/>
        <v>c. Información clara y veraz sobre la administración de proyecto-Soporte Administrativo</v>
      </c>
      <c r="AC3375" t="str">
        <f>VLOOKUP(AB3375,CODIFICACION_PREGUNTAS!$C$2:$D$35,2,0)</f>
        <v>SOPORTE_ADMON003</v>
      </c>
    </row>
    <row r="3376" spans="1:29" x14ac:dyDescent="0.25">
      <c r="A3376" s="3">
        <f t="shared" si="423"/>
        <v>3375</v>
      </c>
      <c r="B3376" s="3" t="s">
        <v>270</v>
      </c>
      <c r="C3376" s="32">
        <v>41153</v>
      </c>
      <c r="D3376" s="3" t="s">
        <v>52</v>
      </c>
      <c r="E3376" s="3"/>
      <c r="F3376" s="3"/>
      <c r="G3376" s="2" t="s">
        <v>15</v>
      </c>
      <c r="H3376" s="3" t="s">
        <v>12</v>
      </c>
      <c r="I3376" s="3">
        <v>4</v>
      </c>
      <c r="J3376" s="3" t="s">
        <v>183</v>
      </c>
      <c r="K3376" s="3"/>
      <c r="L3376" s="3"/>
      <c r="M3376" s="3"/>
      <c r="N3376" s="3"/>
      <c r="O3376" s="3"/>
      <c r="P3376" s="3"/>
      <c r="Q3376" s="3"/>
      <c r="R3376" s="3"/>
      <c r="S3376" s="3"/>
      <c r="T3376" s="3" t="str">
        <f t="shared" si="416"/>
        <v>SIN CECO</v>
      </c>
      <c r="U3376" s="3" t="str">
        <f t="shared" si="417"/>
        <v>NO</v>
      </c>
      <c r="V3376" t="str">
        <f t="shared" si="418"/>
        <v>CLÍNICA LA COLINA 12-ABR-12-Soporte Administrativo</v>
      </c>
      <c r="W3376" s="53">
        <f t="shared" si="419"/>
        <v>4</v>
      </c>
      <c r="X3376">
        <f t="shared" si="420"/>
        <v>4</v>
      </c>
      <c r="Y3376">
        <f>IF(ISNA(VLOOKUP(B3376,CECOS_SIN_IDENTIFICAR!$A$2:$D$146,4,0)),"SIN CECO",IF(VLOOKUP(B3376,CECOS_SIN_IDENTIFICAR!$A$2:$D$146,4,0)=0,"SIN CECO",VLOOKUP(B3376,CECOS_SIN_IDENTIFICAR!$A$2:$D$146,4,0)))</f>
        <v>1309</v>
      </c>
      <c r="Z3376">
        <f t="shared" si="421"/>
        <v>1309</v>
      </c>
      <c r="AA3376" s="3" t="s">
        <v>52</v>
      </c>
      <c r="AB3376" t="str">
        <f t="shared" si="422"/>
        <v>d. Cumplimientos con expectativas del cliente-Soporte Administrativo</v>
      </c>
      <c r="AC3376" t="str">
        <f>VLOOKUP(AB3376,CODIFICACION_PREGUNTAS!$C$2:$D$35,2,0)</f>
        <v>SOPORTE_ADMON004</v>
      </c>
    </row>
    <row r="3377" spans="1:29" x14ac:dyDescent="0.25">
      <c r="A3377" s="3">
        <f t="shared" si="423"/>
        <v>3376</v>
      </c>
      <c r="B3377" s="3" t="s">
        <v>270</v>
      </c>
      <c r="C3377" s="32">
        <v>41153</v>
      </c>
      <c r="D3377" s="3" t="s">
        <v>52</v>
      </c>
      <c r="E3377" s="3"/>
      <c r="F3377" s="3"/>
      <c r="G3377" s="2" t="s">
        <v>16</v>
      </c>
      <c r="H3377" s="3" t="s">
        <v>12</v>
      </c>
      <c r="I3377" s="3">
        <v>4</v>
      </c>
      <c r="J3377" s="3" t="s">
        <v>183</v>
      </c>
      <c r="K3377" s="3"/>
      <c r="L3377" s="3"/>
      <c r="M3377" s="3"/>
      <c r="N3377" s="3"/>
      <c r="O3377" s="3"/>
      <c r="P3377" s="3"/>
      <c r="Q3377" s="3"/>
      <c r="R3377" s="3"/>
      <c r="S3377" s="3"/>
      <c r="T3377" s="3" t="str">
        <f t="shared" si="416"/>
        <v>SIN CECO</v>
      </c>
      <c r="U3377" s="3" t="str">
        <f t="shared" si="417"/>
        <v>NO</v>
      </c>
      <c r="V3377" t="str">
        <f t="shared" si="418"/>
        <v>CLÍNICA LA COLINA 12-ABR-12-Soporte Administrativo</v>
      </c>
      <c r="W3377" s="53">
        <f t="shared" si="419"/>
        <v>4</v>
      </c>
      <c r="X3377">
        <f t="shared" si="420"/>
        <v>4</v>
      </c>
      <c r="Y3377">
        <f>IF(ISNA(VLOOKUP(B3377,CECOS_SIN_IDENTIFICAR!$A$2:$D$146,4,0)),"SIN CECO",IF(VLOOKUP(B3377,CECOS_SIN_IDENTIFICAR!$A$2:$D$146,4,0)=0,"SIN CECO",VLOOKUP(B3377,CECOS_SIN_IDENTIFICAR!$A$2:$D$146,4,0)))</f>
        <v>1309</v>
      </c>
      <c r="Z3377">
        <f t="shared" si="421"/>
        <v>1309</v>
      </c>
      <c r="AA3377" s="3" t="s">
        <v>52</v>
      </c>
      <c r="AB3377" t="str">
        <f t="shared" si="422"/>
        <v>e. Control de presupuesto-Soporte Administrativo</v>
      </c>
      <c r="AC3377" t="str">
        <f>VLOOKUP(AB3377,CODIFICACION_PREGUNTAS!$C$2:$D$35,2,0)</f>
        <v>SOPORTE_ADMON005</v>
      </c>
    </row>
    <row r="3378" spans="1:29" x14ac:dyDescent="0.25">
      <c r="A3378" s="3">
        <f t="shared" si="423"/>
        <v>3377</v>
      </c>
      <c r="B3378" s="3" t="s">
        <v>270</v>
      </c>
      <c r="C3378" s="32">
        <v>41153</v>
      </c>
      <c r="D3378" s="3" t="s">
        <v>52</v>
      </c>
      <c r="E3378" s="3"/>
      <c r="F3378" s="3"/>
      <c r="G3378" s="2" t="s">
        <v>17</v>
      </c>
      <c r="H3378" s="3" t="s">
        <v>18</v>
      </c>
      <c r="I3378" s="3">
        <v>4</v>
      </c>
      <c r="J3378" s="3" t="s">
        <v>183</v>
      </c>
      <c r="K3378" s="3"/>
      <c r="L3378" s="3"/>
      <c r="M3378" s="3"/>
      <c r="N3378" s="3"/>
      <c r="O3378" s="3"/>
      <c r="P3378" s="3"/>
      <c r="Q3378" s="3"/>
      <c r="R3378" s="3"/>
      <c r="S3378" s="3"/>
      <c r="T3378" s="3" t="str">
        <f t="shared" si="416"/>
        <v>SIN CECO</v>
      </c>
      <c r="U3378" s="3" t="str">
        <f t="shared" si="417"/>
        <v>NO</v>
      </c>
      <c r="V3378" t="str">
        <f t="shared" si="418"/>
        <v>CLÍNICA LA COLINA 12-ABR-12-Soporte Directivo (Coordinador y Gerencia)</v>
      </c>
      <c r="W3378" s="53">
        <f t="shared" si="419"/>
        <v>4</v>
      </c>
      <c r="X3378">
        <f t="shared" si="420"/>
        <v>4</v>
      </c>
      <c r="Y3378">
        <f>IF(ISNA(VLOOKUP(B3378,CECOS_SIN_IDENTIFICAR!$A$2:$D$146,4,0)),"SIN CECO",IF(VLOOKUP(B3378,CECOS_SIN_IDENTIFICAR!$A$2:$D$146,4,0)=0,"SIN CECO",VLOOKUP(B3378,CECOS_SIN_IDENTIFICAR!$A$2:$D$146,4,0)))</f>
        <v>1309</v>
      </c>
      <c r="Z3378">
        <f t="shared" si="421"/>
        <v>1309</v>
      </c>
      <c r="AA3378" s="3" t="s">
        <v>52</v>
      </c>
      <c r="AB3378" t="str">
        <f t="shared" si="422"/>
        <v>a. Apoyo y presencia en el proyecto-Soporte Directivo (Coordinador y Gerencia)</v>
      </c>
      <c r="AC3378" t="str">
        <f>VLOOKUP(AB3378,CODIFICACION_PREGUNTAS!$C$2:$D$35,2,0)</f>
        <v>SOPORTE_DIR001</v>
      </c>
    </row>
    <row r="3379" spans="1:29" x14ac:dyDescent="0.25">
      <c r="A3379" s="3">
        <f t="shared" si="423"/>
        <v>3378</v>
      </c>
      <c r="B3379" s="3" t="s">
        <v>270</v>
      </c>
      <c r="C3379" s="32">
        <v>41153</v>
      </c>
      <c r="D3379" s="3" t="s">
        <v>52</v>
      </c>
      <c r="E3379" s="3"/>
      <c r="F3379" s="3"/>
      <c r="G3379" s="2" t="s">
        <v>19</v>
      </c>
      <c r="H3379" s="3" t="s">
        <v>18</v>
      </c>
      <c r="I3379" s="3">
        <v>3</v>
      </c>
      <c r="J3379" s="3" t="s">
        <v>183</v>
      </c>
      <c r="K3379" s="3"/>
      <c r="L3379" s="3"/>
      <c r="M3379" s="3"/>
      <c r="N3379" s="3"/>
      <c r="O3379" s="3"/>
      <c r="P3379" s="3"/>
      <c r="Q3379" s="3"/>
      <c r="R3379" s="3"/>
      <c r="S3379" s="3"/>
      <c r="T3379" s="3" t="str">
        <f t="shared" si="416"/>
        <v>SIN CECO</v>
      </c>
      <c r="U3379" s="3" t="str">
        <f t="shared" si="417"/>
        <v>NO</v>
      </c>
      <c r="V3379" t="str">
        <f t="shared" si="418"/>
        <v>CLÍNICA LA COLINA 12-ABR-12-Soporte Directivo (Coordinador y Gerencia)</v>
      </c>
      <c r="W3379" s="53">
        <f t="shared" si="419"/>
        <v>3</v>
      </c>
      <c r="X3379">
        <f t="shared" si="420"/>
        <v>3</v>
      </c>
      <c r="Y3379">
        <f>IF(ISNA(VLOOKUP(B3379,CECOS_SIN_IDENTIFICAR!$A$2:$D$146,4,0)),"SIN CECO",IF(VLOOKUP(B3379,CECOS_SIN_IDENTIFICAR!$A$2:$D$146,4,0)=0,"SIN CECO",VLOOKUP(B3379,CECOS_SIN_IDENTIFICAR!$A$2:$D$146,4,0)))</f>
        <v>1309</v>
      </c>
      <c r="Z3379">
        <f t="shared" si="421"/>
        <v>1309</v>
      </c>
      <c r="AA3379" s="3" t="s">
        <v>52</v>
      </c>
      <c r="AB3379" t="str">
        <f t="shared" si="422"/>
        <v>b. Conocimiento del proyecto-Soporte Directivo (Coordinador y Gerencia)</v>
      </c>
      <c r="AC3379" t="str">
        <f>VLOOKUP(AB3379,CODIFICACION_PREGUNTAS!$C$2:$D$35,2,0)</f>
        <v>SOPORTE_DIR002</v>
      </c>
    </row>
    <row r="3380" spans="1:29" x14ac:dyDescent="0.25">
      <c r="A3380" s="3">
        <f t="shared" si="423"/>
        <v>3379</v>
      </c>
      <c r="B3380" s="3" t="s">
        <v>270</v>
      </c>
      <c r="C3380" s="32">
        <v>41153</v>
      </c>
      <c r="D3380" s="3" t="s">
        <v>52</v>
      </c>
      <c r="E3380" s="3"/>
      <c r="F3380" s="3"/>
      <c r="G3380" s="2" t="s">
        <v>20</v>
      </c>
      <c r="H3380" s="3" t="s">
        <v>18</v>
      </c>
      <c r="I3380" s="3">
        <v>3</v>
      </c>
      <c r="J3380" s="3" t="s">
        <v>183</v>
      </c>
      <c r="K3380" s="3"/>
      <c r="L3380" s="3"/>
      <c r="M3380" s="3"/>
      <c r="N3380" s="3"/>
      <c r="O3380" s="3"/>
      <c r="P3380" s="3"/>
      <c r="Q3380" s="3"/>
      <c r="R3380" s="3"/>
      <c r="S3380" s="3"/>
      <c r="T3380" s="3" t="str">
        <f t="shared" si="416"/>
        <v>SIN CECO</v>
      </c>
      <c r="U3380" s="3" t="str">
        <f t="shared" si="417"/>
        <v>NO</v>
      </c>
      <c r="V3380" t="str">
        <f t="shared" si="418"/>
        <v>CLÍNICA LA COLINA 12-ABR-12-Soporte Directivo (Coordinador y Gerencia)</v>
      </c>
      <c r="W3380" s="53">
        <f t="shared" si="419"/>
        <v>3</v>
      </c>
      <c r="X3380">
        <f t="shared" si="420"/>
        <v>3</v>
      </c>
      <c r="Y3380">
        <f>IF(ISNA(VLOOKUP(B3380,CECOS_SIN_IDENTIFICAR!$A$2:$D$146,4,0)),"SIN CECO",IF(VLOOKUP(B3380,CECOS_SIN_IDENTIFICAR!$A$2:$D$146,4,0)=0,"SIN CECO",VLOOKUP(B3380,CECOS_SIN_IDENTIFICAR!$A$2:$D$146,4,0)))</f>
        <v>1309</v>
      </c>
      <c r="Z3380">
        <f t="shared" si="421"/>
        <v>1309</v>
      </c>
      <c r="AA3380" s="3" t="s">
        <v>52</v>
      </c>
      <c r="AB3380" t="str">
        <f t="shared" si="422"/>
        <v>c. Planteamiento de soluciones y manejo de conflictos-Soporte Directivo (Coordinador y Gerencia)</v>
      </c>
      <c r="AC3380" t="str">
        <f>VLOOKUP(AB3380,CODIFICACION_PREGUNTAS!$C$2:$D$35,2,0)</f>
        <v>SOPORTE_DIR003</v>
      </c>
    </row>
    <row r="3381" spans="1:29" x14ac:dyDescent="0.25">
      <c r="A3381" s="3">
        <f t="shared" si="423"/>
        <v>3380</v>
      </c>
      <c r="B3381" s="3" t="s">
        <v>270</v>
      </c>
      <c r="C3381" s="32">
        <v>41153</v>
      </c>
      <c r="D3381" s="3" t="s">
        <v>52</v>
      </c>
      <c r="E3381" s="3"/>
      <c r="F3381" s="3"/>
      <c r="G3381" s="2" t="s">
        <v>21</v>
      </c>
      <c r="H3381" s="3" t="s">
        <v>18</v>
      </c>
      <c r="I3381" s="3">
        <v>4</v>
      </c>
      <c r="J3381" s="3" t="s">
        <v>183</v>
      </c>
      <c r="K3381" s="3"/>
      <c r="L3381" s="3"/>
      <c r="M3381" s="3"/>
      <c r="N3381" s="3"/>
      <c r="O3381" s="3"/>
      <c r="P3381" s="3"/>
      <c r="Q3381" s="3"/>
      <c r="R3381" s="3"/>
      <c r="S3381" s="3"/>
      <c r="T3381" s="3" t="str">
        <f t="shared" si="416"/>
        <v>SIN CECO</v>
      </c>
      <c r="U3381" s="3" t="str">
        <f t="shared" si="417"/>
        <v>NO</v>
      </c>
      <c r="V3381" t="str">
        <f t="shared" si="418"/>
        <v>CLÍNICA LA COLINA 12-ABR-12-Soporte Directivo (Coordinador y Gerencia)</v>
      </c>
      <c r="W3381" s="53">
        <f t="shared" si="419"/>
        <v>4</v>
      </c>
      <c r="X3381">
        <f t="shared" si="420"/>
        <v>4</v>
      </c>
      <c r="Y3381">
        <f>IF(ISNA(VLOOKUP(B3381,CECOS_SIN_IDENTIFICAR!$A$2:$D$146,4,0)),"SIN CECO",IF(VLOOKUP(B3381,CECOS_SIN_IDENTIFICAR!$A$2:$D$146,4,0)=0,"SIN CECO",VLOOKUP(B3381,CECOS_SIN_IDENTIFICAR!$A$2:$D$146,4,0)))</f>
        <v>1309</v>
      </c>
      <c r="Z3381">
        <f t="shared" si="421"/>
        <v>1309</v>
      </c>
      <c r="AA3381" s="3" t="s">
        <v>52</v>
      </c>
      <c r="AB3381" t="str">
        <f t="shared" si="422"/>
        <v>d. Cumplimiento de compromisos-Soporte Directivo (Coordinador y Gerencia)</v>
      </c>
      <c r="AC3381" t="str">
        <f>VLOOKUP(AB3381,CODIFICACION_PREGUNTAS!$C$2:$D$35,2,0)</f>
        <v>SOPORTE_DIR004</v>
      </c>
    </row>
    <row r="3382" spans="1:29" x14ac:dyDescent="0.25">
      <c r="A3382" s="3">
        <f t="shared" si="423"/>
        <v>3381</v>
      </c>
      <c r="B3382" s="3" t="s">
        <v>270</v>
      </c>
      <c r="C3382" s="32">
        <v>41153</v>
      </c>
      <c r="D3382" s="3" t="s">
        <v>52</v>
      </c>
      <c r="E3382" s="3"/>
      <c r="F3382" s="3"/>
      <c r="G3382" s="2" t="s">
        <v>22</v>
      </c>
      <c r="H3382" s="3" t="s">
        <v>18</v>
      </c>
      <c r="I3382" s="3">
        <v>4</v>
      </c>
      <c r="J3382" s="3" t="s">
        <v>183</v>
      </c>
      <c r="K3382" s="3"/>
      <c r="L3382" s="3"/>
      <c r="M3382" s="3"/>
      <c r="N3382" s="3"/>
      <c r="O3382" s="3"/>
      <c r="P3382" s="3"/>
      <c r="Q3382" s="3"/>
      <c r="R3382" s="3"/>
      <c r="S3382" s="3"/>
      <c r="T3382" s="3" t="str">
        <f t="shared" si="416"/>
        <v>SIN CECO</v>
      </c>
      <c r="U3382" s="3" t="str">
        <f t="shared" si="417"/>
        <v>NO</v>
      </c>
      <c r="V3382" t="str">
        <f t="shared" si="418"/>
        <v>CLÍNICA LA COLINA 12-ABR-12-Soporte Directivo (Coordinador y Gerencia)</v>
      </c>
      <c r="W3382" s="53">
        <f t="shared" si="419"/>
        <v>4</v>
      </c>
      <c r="X3382">
        <f t="shared" si="420"/>
        <v>4</v>
      </c>
      <c r="Y3382">
        <f>IF(ISNA(VLOOKUP(B3382,CECOS_SIN_IDENTIFICAR!$A$2:$D$146,4,0)),"SIN CECO",IF(VLOOKUP(B3382,CECOS_SIN_IDENTIFICAR!$A$2:$D$146,4,0)=0,"SIN CECO",VLOOKUP(B3382,CECOS_SIN_IDENTIFICAR!$A$2:$D$146,4,0)))</f>
        <v>1309</v>
      </c>
      <c r="Z3382">
        <f t="shared" si="421"/>
        <v>1309</v>
      </c>
      <c r="AA3382" s="3" t="s">
        <v>52</v>
      </c>
      <c r="AB3382" t="str">
        <f t="shared" si="422"/>
        <v>e. Manejo del cliente-Soporte Directivo (Coordinador y Gerencia)</v>
      </c>
      <c r="AC3382" t="str">
        <f>VLOOKUP(AB3382,CODIFICACION_PREGUNTAS!$C$2:$D$35,2,0)</f>
        <v>SOPORTE_DIR005</v>
      </c>
    </row>
    <row r="3383" spans="1:29" x14ac:dyDescent="0.25">
      <c r="A3383" s="3">
        <f t="shared" si="423"/>
        <v>3382</v>
      </c>
      <c r="B3383" s="3" t="s">
        <v>270</v>
      </c>
      <c r="C3383" s="32">
        <v>41153</v>
      </c>
      <c r="D3383" s="3" t="s">
        <v>52</v>
      </c>
      <c r="E3383" s="3"/>
      <c r="F3383" s="3"/>
      <c r="G3383" s="2" t="s">
        <v>23</v>
      </c>
      <c r="H3383" s="3" t="s">
        <v>24</v>
      </c>
      <c r="I3383" s="3">
        <v>4</v>
      </c>
      <c r="J3383" s="3" t="s">
        <v>183</v>
      </c>
      <c r="K3383" s="3"/>
      <c r="L3383" s="3"/>
      <c r="M3383" s="3"/>
      <c r="N3383" s="3"/>
      <c r="O3383" s="3"/>
      <c r="P3383" s="3"/>
      <c r="Q3383" s="3"/>
      <c r="R3383" s="3"/>
      <c r="S3383" s="3"/>
      <c r="T3383" s="3" t="str">
        <f t="shared" si="416"/>
        <v>SIN CECO</v>
      </c>
      <c r="U3383" s="3" t="str">
        <f t="shared" si="417"/>
        <v>NO</v>
      </c>
      <c r="V3383" t="str">
        <f t="shared" si="418"/>
        <v>CLÍNICA LA COLINA 12-ABR-12-Personal que presta el servicio en obra</v>
      </c>
      <c r="W3383" s="53">
        <f t="shared" si="419"/>
        <v>4</v>
      </c>
      <c r="X3383">
        <f t="shared" si="420"/>
        <v>4</v>
      </c>
      <c r="Y3383">
        <f>IF(ISNA(VLOOKUP(B3383,CECOS_SIN_IDENTIFICAR!$A$2:$D$146,4,0)),"SIN CECO",IF(VLOOKUP(B3383,CECOS_SIN_IDENTIFICAR!$A$2:$D$146,4,0)=0,"SIN CECO",VLOOKUP(B3383,CECOS_SIN_IDENTIFICAR!$A$2:$D$146,4,0)))</f>
        <v>1309</v>
      </c>
      <c r="Z3383">
        <f t="shared" si="421"/>
        <v>1309</v>
      </c>
      <c r="AA3383" s="3" t="s">
        <v>52</v>
      </c>
      <c r="AB3383" t="str">
        <f t="shared" si="422"/>
        <v>a. Idoneidad del personal-Personal que presta el servicio en obra</v>
      </c>
      <c r="AC3383" t="str">
        <f>VLOOKUP(AB3383,CODIFICACION_PREGUNTAS!$C$2:$D$35,2,0)</f>
        <v>PERSONAL001</v>
      </c>
    </row>
    <row r="3384" spans="1:29" x14ac:dyDescent="0.25">
      <c r="A3384" s="3">
        <f t="shared" si="423"/>
        <v>3383</v>
      </c>
      <c r="B3384" s="3" t="s">
        <v>270</v>
      </c>
      <c r="C3384" s="32">
        <v>41153</v>
      </c>
      <c r="D3384" s="3" t="s">
        <v>52</v>
      </c>
      <c r="E3384" s="3"/>
      <c r="F3384" s="3"/>
      <c r="G3384" s="2" t="s">
        <v>25</v>
      </c>
      <c r="H3384" s="3" t="s">
        <v>24</v>
      </c>
      <c r="I3384" s="3">
        <v>3</v>
      </c>
      <c r="J3384" s="3" t="s">
        <v>183</v>
      </c>
      <c r="K3384" s="3"/>
      <c r="L3384" s="3"/>
      <c r="M3384" s="3"/>
      <c r="N3384" s="3"/>
      <c r="O3384" s="3"/>
      <c r="P3384" s="3"/>
      <c r="Q3384" s="3"/>
      <c r="R3384" s="3"/>
      <c r="S3384" s="3"/>
      <c r="T3384" s="3" t="str">
        <f t="shared" si="416"/>
        <v>SIN CECO</v>
      </c>
      <c r="U3384" s="3" t="str">
        <f t="shared" si="417"/>
        <v>NO</v>
      </c>
      <c r="V3384" t="str">
        <f t="shared" si="418"/>
        <v>CLÍNICA LA COLINA 12-ABR-12-Personal que presta el servicio en obra</v>
      </c>
      <c r="W3384" s="53">
        <f t="shared" si="419"/>
        <v>3</v>
      </c>
      <c r="X3384">
        <f t="shared" si="420"/>
        <v>3</v>
      </c>
      <c r="Y3384">
        <f>IF(ISNA(VLOOKUP(B3384,CECOS_SIN_IDENTIFICAR!$A$2:$D$146,4,0)),"SIN CECO",IF(VLOOKUP(B3384,CECOS_SIN_IDENTIFICAR!$A$2:$D$146,4,0)=0,"SIN CECO",VLOOKUP(B3384,CECOS_SIN_IDENTIFICAR!$A$2:$D$146,4,0)))</f>
        <v>1309</v>
      </c>
      <c r="Z3384">
        <f t="shared" si="421"/>
        <v>1309</v>
      </c>
      <c r="AA3384" s="3" t="s">
        <v>52</v>
      </c>
      <c r="AB3384" t="str">
        <f t="shared" si="422"/>
        <v>b. Oportuna atención al cliente-Personal que presta el servicio en obra</v>
      </c>
      <c r="AC3384" t="str">
        <f>VLOOKUP(AB3384,CODIFICACION_PREGUNTAS!$C$2:$D$35,2,0)</f>
        <v>PERSONAL002</v>
      </c>
    </row>
    <row r="3385" spans="1:29" x14ac:dyDescent="0.25">
      <c r="A3385" s="3">
        <f t="shared" si="423"/>
        <v>3384</v>
      </c>
      <c r="B3385" s="3" t="s">
        <v>270</v>
      </c>
      <c r="C3385" s="32">
        <v>41153</v>
      </c>
      <c r="D3385" s="3" t="s">
        <v>52</v>
      </c>
      <c r="E3385" s="3"/>
      <c r="F3385" s="3"/>
      <c r="G3385" s="2" t="s">
        <v>26</v>
      </c>
      <c r="H3385" s="3" t="s">
        <v>24</v>
      </c>
      <c r="I3385" s="3">
        <v>4</v>
      </c>
      <c r="J3385" s="3" t="s">
        <v>183</v>
      </c>
      <c r="K3385" s="3"/>
      <c r="L3385" s="3"/>
      <c r="M3385" s="3"/>
      <c r="N3385" s="3"/>
      <c r="O3385" s="3"/>
      <c r="P3385" s="3"/>
      <c r="Q3385" s="3"/>
      <c r="R3385" s="3"/>
      <c r="S3385" s="3"/>
      <c r="T3385" s="3" t="str">
        <f t="shared" si="416"/>
        <v>SIN CECO</v>
      </c>
      <c r="U3385" s="3" t="str">
        <f t="shared" si="417"/>
        <v>NO</v>
      </c>
      <c r="V3385" t="str">
        <f t="shared" si="418"/>
        <v>CLÍNICA LA COLINA 12-ABR-12-Personal que presta el servicio en obra</v>
      </c>
      <c r="W3385" s="53">
        <f t="shared" si="419"/>
        <v>4</v>
      </c>
      <c r="X3385">
        <f t="shared" si="420"/>
        <v>4</v>
      </c>
      <c r="Y3385">
        <f>IF(ISNA(VLOOKUP(B3385,CECOS_SIN_IDENTIFICAR!$A$2:$D$146,4,0)),"SIN CECO",IF(VLOOKUP(B3385,CECOS_SIN_IDENTIFICAR!$A$2:$D$146,4,0)=0,"SIN CECO",VLOOKUP(B3385,CECOS_SIN_IDENTIFICAR!$A$2:$D$146,4,0)))</f>
        <v>1309</v>
      </c>
      <c r="Z3385">
        <f t="shared" si="421"/>
        <v>1309</v>
      </c>
      <c r="AA3385" s="3" t="s">
        <v>52</v>
      </c>
      <c r="AB3385" t="str">
        <f t="shared" si="422"/>
        <v>c. Compromiso con el proyecto-Personal que presta el servicio en obra</v>
      </c>
      <c r="AC3385" t="str">
        <f>VLOOKUP(AB3385,CODIFICACION_PREGUNTAS!$C$2:$D$35,2,0)</f>
        <v>PERSONAL003</v>
      </c>
    </row>
    <row r="3386" spans="1:29" x14ac:dyDescent="0.25">
      <c r="A3386" s="3">
        <f t="shared" si="423"/>
        <v>3385</v>
      </c>
      <c r="B3386" s="3" t="s">
        <v>270</v>
      </c>
      <c r="C3386" s="32">
        <v>41153</v>
      </c>
      <c r="D3386" s="3" t="s">
        <v>52</v>
      </c>
      <c r="E3386" s="3"/>
      <c r="F3386" s="3"/>
      <c r="G3386" s="2" t="s">
        <v>21</v>
      </c>
      <c r="H3386" s="3" t="s">
        <v>24</v>
      </c>
      <c r="I3386" s="3">
        <v>4</v>
      </c>
      <c r="J3386" s="3" t="s">
        <v>183</v>
      </c>
      <c r="K3386" s="3"/>
      <c r="L3386" s="3"/>
      <c r="M3386" s="3"/>
      <c r="N3386" s="3"/>
      <c r="O3386" s="3"/>
      <c r="P3386" s="3"/>
      <c r="Q3386" s="3"/>
      <c r="R3386" s="3"/>
      <c r="S3386" s="3"/>
      <c r="T3386" s="3" t="str">
        <f t="shared" si="416"/>
        <v>SIN CECO</v>
      </c>
      <c r="U3386" s="3" t="str">
        <f t="shared" si="417"/>
        <v>NO</v>
      </c>
      <c r="V3386" t="str">
        <f t="shared" si="418"/>
        <v>CLÍNICA LA COLINA 12-ABR-12-Personal que presta el servicio en obra</v>
      </c>
      <c r="W3386" s="53">
        <f t="shared" si="419"/>
        <v>4</v>
      </c>
      <c r="X3386">
        <f t="shared" si="420"/>
        <v>4</v>
      </c>
      <c r="Y3386">
        <f>IF(ISNA(VLOOKUP(B3386,CECOS_SIN_IDENTIFICAR!$A$2:$D$146,4,0)),"SIN CECO",IF(VLOOKUP(B3386,CECOS_SIN_IDENTIFICAR!$A$2:$D$146,4,0)=0,"SIN CECO",VLOOKUP(B3386,CECOS_SIN_IDENTIFICAR!$A$2:$D$146,4,0)))</f>
        <v>1309</v>
      </c>
      <c r="Z3386">
        <f t="shared" si="421"/>
        <v>1309</v>
      </c>
      <c r="AA3386" s="3" t="s">
        <v>52</v>
      </c>
      <c r="AB3386" t="str">
        <f t="shared" si="422"/>
        <v>d. Cumplimiento de compromisos-Personal que presta el servicio en obra</v>
      </c>
      <c r="AC3386" t="str">
        <f>VLOOKUP(AB3386,CODIFICACION_PREGUNTAS!$C$2:$D$35,2,0)</f>
        <v>PERSONAL004</v>
      </c>
    </row>
    <row r="3387" spans="1:29" x14ac:dyDescent="0.25">
      <c r="A3387" s="3">
        <f t="shared" si="423"/>
        <v>3386</v>
      </c>
      <c r="B3387" s="3" t="s">
        <v>270</v>
      </c>
      <c r="C3387" s="32">
        <v>41153</v>
      </c>
      <c r="D3387" s="3" t="s">
        <v>52</v>
      </c>
      <c r="E3387" s="3"/>
      <c r="F3387" s="3"/>
      <c r="G3387" s="2" t="s">
        <v>27</v>
      </c>
      <c r="H3387" s="3" t="s">
        <v>24</v>
      </c>
      <c r="I3387" s="3">
        <v>3</v>
      </c>
      <c r="J3387" s="3" t="s">
        <v>183</v>
      </c>
      <c r="K3387" s="3"/>
      <c r="L3387" s="3"/>
      <c r="M3387" s="3"/>
      <c r="N3387" s="3"/>
      <c r="O3387" s="3"/>
      <c r="P3387" s="3"/>
      <c r="Q3387" s="3"/>
      <c r="R3387" s="3"/>
      <c r="S3387" s="3"/>
      <c r="T3387" s="3" t="str">
        <f t="shared" si="416"/>
        <v>SIN CECO</v>
      </c>
      <c r="U3387" s="3" t="str">
        <f t="shared" si="417"/>
        <v>NO</v>
      </c>
      <c r="V3387" t="str">
        <f t="shared" si="418"/>
        <v>CLÍNICA LA COLINA 12-ABR-12-Personal que presta el servicio en obra</v>
      </c>
      <c r="W3387" s="53">
        <f t="shared" si="419"/>
        <v>3</v>
      </c>
      <c r="X3387">
        <f t="shared" si="420"/>
        <v>3</v>
      </c>
      <c r="Y3387">
        <f>IF(ISNA(VLOOKUP(B3387,CECOS_SIN_IDENTIFICAR!$A$2:$D$146,4,0)),"SIN CECO",IF(VLOOKUP(B3387,CECOS_SIN_IDENTIFICAR!$A$2:$D$146,4,0)=0,"SIN CECO",VLOOKUP(B3387,CECOS_SIN_IDENTIFICAR!$A$2:$D$146,4,0)))</f>
        <v>1309</v>
      </c>
      <c r="Z3387">
        <f t="shared" si="421"/>
        <v>1309</v>
      </c>
      <c r="AA3387" s="3" t="s">
        <v>52</v>
      </c>
      <c r="AB3387" t="str">
        <f t="shared" si="422"/>
        <v>e. Proactividad en desarrollo de funciones-Personal que presta el servicio en obra</v>
      </c>
      <c r="AC3387" t="str">
        <f>VLOOKUP(AB3387,CODIFICACION_PREGUNTAS!$C$2:$D$35,2,0)</f>
        <v>PERSONAL005</v>
      </c>
    </row>
    <row r="3388" spans="1:29" x14ac:dyDescent="0.25">
      <c r="A3388" s="3">
        <f t="shared" si="423"/>
        <v>3387</v>
      </c>
      <c r="B3388" s="3" t="s">
        <v>270</v>
      </c>
      <c r="C3388" s="32">
        <v>41153</v>
      </c>
      <c r="D3388" s="3" t="s">
        <v>52</v>
      </c>
      <c r="E3388" s="3"/>
      <c r="F3388" s="3"/>
      <c r="G3388" s="2" t="s">
        <v>28</v>
      </c>
      <c r="H3388" s="2" t="s">
        <v>29</v>
      </c>
      <c r="I3388" s="3">
        <v>4</v>
      </c>
      <c r="J3388" s="3" t="s">
        <v>183</v>
      </c>
      <c r="K3388" s="3"/>
      <c r="L3388" s="3"/>
      <c r="M3388" s="3"/>
      <c r="N3388" s="3"/>
      <c r="O3388" s="3"/>
      <c r="P3388" s="3"/>
      <c r="Q3388" s="3"/>
      <c r="R3388" s="3"/>
      <c r="S3388" s="3"/>
      <c r="T3388" s="3" t="str">
        <f t="shared" si="416"/>
        <v>SIN CECO</v>
      </c>
      <c r="U3388" s="3" t="str">
        <f t="shared" si="417"/>
        <v>NO</v>
      </c>
      <c r="V3388" t="str">
        <f t="shared" si="418"/>
        <v>CLÍNICA LA COLINA 12-ABR-12-Productos Asociados de PAYC (Informes, Control de presupuesto y Programación y actas)</v>
      </c>
      <c r="W3388" s="53">
        <f t="shared" si="419"/>
        <v>4</v>
      </c>
      <c r="X3388">
        <f t="shared" si="420"/>
        <v>4</v>
      </c>
      <c r="Y3388">
        <f>IF(ISNA(VLOOKUP(B3388,CECOS_SIN_IDENTIFICAR!$A$2:$D$146,4,0)),"SIN CECO",IF(VLOOKUP(B3388,CECOS_SIN_IDENTIFICAR!$A$2:$D$146,4,0)=0,"SIN CECO",VLOOKUP(B3388,CECOS_SIN_IDENTIFICAR!$A$2:$D$146,4,0)))</f>
        <v>1309</v>
      </c>
      <c r="Z3388">
        <f t="shared" si="421"/>
        <v>1309</v>
      </c>
      <c r="AA3388" s="3" t="s">
        <v>52</v>
      </c>
      <c r="AB3388" t="str">
        <f t="shared" si="422"/>
        <v>a. Calidad del Contenido-Productos Asociados de PAYC (Informes, Control de presupuesto y Programación y actas)</v>
      </c>
      <c r="AC3388" t="str">
        <f>VLOOKUP(AB3388,CODIFICACION_PREGUNTAS!$C$2:$D$35,2,0)</f>
        <v>PRODUCTOS001</v>
      </c>
    </row>
    <row r="3389" spans="1:29" x14ac:dyDescent="0.25">
      <c r="A3389" s="3">
        <f t="shared" si="423"/>
        <v>3388</v>
      </c>
      <c r="B3389" s="3" t="s">
        <v>270</v>
      </c>
      <c r="C3389" s="32">
        <v>41153</v>
      </c>
      <c r="D3389" s="3" t="s">
        <v>52</v>
      </c>
      <c r="E3389" s="3"/>
      <c r="F3389" s="3"/>
      <c r="G3389" s="2" t="s">
        <v>30</v>
      </c>
      <c r="H3389" s="2" t="s">
        <v>29</v>
      </c>
      <c r="I3389" s="3">
        <v>4</v>
      </c>
      <c r="J3389" s="3" t="s">
        <v>183</v>
      </c>
      <c r="K3389" s="3"/>
      <c r="L3389" s="3"/>
      <c r="M3389" s="3"/>
      <c r="N3389" s="3"/>
      <c r="O3389" s="3"/>
      <c r="P3389" s="3"/>
      <c r="Q3389" s="3"/>
      <c r="R3389" s="3"/>
      <c r="S3389" s="3"/>
      <c r="T3389" s="3" t="str">
        <f t="shared" si="416"/>
        <v>SIN CECO</v>
      </c>
      <c r="U3389" s="3" t="str">
        <f t="shared" si="417"/>
        <v>NO</v>
      </c>
      <c r="V3389" t="str">
        <f t="shared" si="418"/>
        <v>CLÍNICA LA COLINA 12-ABR-12-Productos Asociados de PAYC (Informes, Control de presupuesto y Programación y actas)</v>
      </c>
      <c r="W3389" s="53">
        <f t="shared" si="419"/>
        <v>4</v>
      </c>
      <c r="X3389">
        <f t="shared" si="420"/>
        <v>4</v>
      </c>
      <c r="Y3389">
        <f>IF(ISNA(VLOOKUP(B3389,CECOS_SIN_IDENTIFICAR!$A$2:$D$146,4,0)),"SIN CECO",IF(VLOOKUP(B3389,CECOS_SIN_IDENTIFICAR!$A$2:$D$146,4,0)=0,"SIN CECO",VLOOKUP(B3389,CECOS_SIN_IDENTIFICAR!$A$2:$D$146,4,0)))</f>
        <v>1309</v>
      </c>
      <c r="Z3389">
        <f t="shared" si="421"/>
        <v>1309</v>
      </c>
      <c r="AA3389" s="3" t="s">
        <v>52</v>
      </c>
      <c r="AB3389" t="str">
        <f t="shared" si="422"/>
        <v>b. Claridad del Contenido-Productos Asociados de PAYC (Informes, Control de presupuesto y Programación y actas)</v>
      </c>
      <c r="AC3389" t="str">
        <f>VLOOKUP(AB3389,CODIFICACION_PREGUNTAS!$C$2:$D$35,2,0)</f>
        <v>PRODUCTOS002</v>
      </c>
    </row>
    <row r="3390" spans="1:29" x14ac:dyDescent="0.25">
      <c r="A3390" s="3">
        <f t="shared" si="423"/>
        <v>3389</v>
      </c>
      <c r="B3390" s="3" t="s">
        <v>270</v>
      </c>
      <c r="C3390" s="32">
        <v>41153</v>
      </c>
      <c r="D3390" s="3" t="s">
        <v>52</v>
      </c>
      <c r="E3390" s="3"/>
      <c r="F3390" s="3"/>
      <c r="G3390" s="2" t="s">
        <v>31</v>
      </c>
      <c r="H3390" s="2" t="s">
        <v>29</v>
      </c>
      <c r="I3390" s="3">
        <v>3</v>
      </c>
      <c r="J3390" s="3" t="s">
        <v>183</v>
      </c>
      <c r="K3390" s="3"/>
      <c r="L3390" s="3"/>
      <c r="M3390" s="3"/>
      <c r="N3390" s="3"/>
      <c r="O3390" s="3"/>
      <c r="P3390" s="3"/>
      <c r="Q3390" s="3"/>
      <c r="R3390" s="3"/>
      <c r="S3390" s="3"/>
      <c r="T3390" s="3" t="str">
        <f t="shared" si="416"/>
        <v>SIN CECO</v>
      </c>
      <c r="U3390" s="3" t="str">
        <f t="shared" si="417"/>
        <v>NO</v>
      </c>
      <c r="V3390" t="str">
        <f t="shared" si="418"/>
        <v>CLÍNICA LA COLINA 12-ABR-12-Productos Asociados de PAYC (Informes, Control de presupuesto y Programación y actas)</v>
      </c>
      <c r="W3390" s="53">
        <f t="shared" si="419"/>
        <v>3</v>
      </c>
      <c r="X3390">
        <f t="shared" si="420"/>
        <v>3</v>
      </c>
      <c r="Y3390">
        <f>IF(ISNA(VLOOKUP(B3390,CECOS_SIN_IDENTIFICAR!$A$2:$D$146,4,0)),"SIN CECO",IF(VLOOKUP(B3390,CECOS_SIN_IDENTIFICAR!$A$2:$D$146,4,0)=0,"SIN CECO",VLOOKUP(B3390,CECOS_SIN_IDENTIFICAR!$A$2:$D$146,4,0)))</f>
        <v>1309</v>
      </c>
      <c r="Z3390">
        <f t="shared" si="421"/>
        <v>1309</v>
      </c>
      <c r="AA3390" s="3" t="s">
        <v>52</v>
      </c>
      <c r="AB3390" t="str">
        <f t="shared" si="422"/>
        <v>c. Oportunidad en la entrega-Productos Asociados de PAYC (Informes, Control de presupuesto y Programación y actas)</v>
      </c>
      <c r="AC3390" t="str">
        <f>VLOOKUP(AB3390,CODIFICACION_PREGUNTAS!$C$2:$D$35,2,0)</f>
        <v>PRODUCTOS003</v>
      </c>
    </row>
    <row r="3391" spans="1:29" x14ac:dyDescent="0.25">
      <c r="A3391" s="3">
        <f t="shared" si="423"/>
        <v>3390</v>
      </c>
      <c r="B3391" s="3" t="s">
        <v>270</v>
      </c>
      <c r="C3391" s="32">
        <v>41153</v>
      </c>
      <c r="D3391" s="3" t="s">
        <v>52</v>
      </c>
      <c r="E3391" s="3"/>
      <c r="F3391" s="3"/>
      <c r="G3391" s="2" t="s">
        <v>32</v>
      </c>
      <c r="H3391" s="2" t="s">
        <v>29</v>
      </c>
      <c r="I3391" s="3">
        <v>4</v>
      </c>
      <c r="J3391" s="3" t="s">
        <v>183</v>
      </c>
      <c r="K3391" s="3"/>
      <c r="L3391" s="3"/>
      <c r="M3391" s="3"/>
      <c r="N3391" s="3"/>
      <c r="O3391" s="3"/>
      <c r="P3391" s="3"/>
      <c r="Q3391" s="3"/>
      <c r="R3391" s="3"/>
      <c r="S3391" s="3"/>
      <c r="T3391" s="3" t="str">
        <f t="shared" si="416"/>
        <v>SIN CECO</v>
      </c>
      <c r="U3391" s="3" t="str">
        <f t="shared" si="417"/>
        <v>NO</v>
      </c>
      <c r="V3391" t="str">
        <f t="shared" si="418"/>
        <v>CLÍNICA LA COLINA 12-ABR-12-Productos Asociados de PAYC (Informes, Control de presupuesto y Programación y actas)</v>
      </c>
      <c r="W3391" s="53">
        <f t="shared" si="419"/>
        <v>4</v>
      </c>
      <c r="X3391">
        <f t="shared" si="420"/>
        <v>4</v>
      </c>
      <c r="Y3391">
        <f>IF(ISNA(VLOOKUP(B3391,CECOS_SIN_IDENTIFICAR!$A$2:$D$146,4,0)),"SIN CECO",IF(VLOOKUP(B3391,CECOS_SIN_IDENTIFICAR!$A$2:$D$146,4,0)=0,"SIN CECO",VLOOKUP(B3391,CECOS_SIN_IDENTIFICAR!$A$2:$D$146,4,0)))</f>
        <v>1309</v>
      </c>
      <c r="Z3391">
        <f t="shared" si="421"/>
        <v>1309</v>
      </c>
      <c r="AA3391" s="3" t="s">
        <v>52</v>
      </c>
      <c r="AB3391" t="str">
        <f t="shared" si="422"/>
        <v>d. Precisión de la información-Productos Asociados de PAYC (Informes, Control de presupuesto y Programación y actas)</v>
      </c>
      <c r="AC3391" t="str">
        <f>VLOOKUP(AB3391,CODIFICACION_PREGUNTAS!$C$2:$D$35,2,0)</f>
        <v>PRODUCTOS004</v>
      </c>
    </row>
    <row r="3392" spans="1:29" x14ac:dyDescent="0.25">
      <c r="A3392" s="3">
        <f t="shared" si="423"/>
        <v>3391</v>
      </c>
      <c r="B3392" s="3" t="s">
        <v>270</v>
      </c>
      <c r="C3392" s="32">
        <v>41153</v>
      </c>
      <c r="D3392" s="3" t="s">
        <v>52</v>
      </c>
      <c r="E3392" s="3"/>
      <c r="F3392" s="3"/>
      <c r="G3392" s="2" t="s">
        <v>33</v>
      </c>
      <c r="H3392" s="2" t="s">
        <v>29</v>
      </c>
      <c r="I3392" s="3">
        <v>4</v>
      </c>
      <c r="J3392" s="3" t="s">
        <v>183</v>
      </c>
      <c r="K3392" s="3"/>
      <c r="L3392" s="3"/>
      <c r="M3392" s="3"/>
      <c r="N3392" s="3"/>
      <c r="O3392" s="3"/>
      <c r="P3392" s="3"/>
      <c r="Q3392" s="3"/>
      <c r="R3392" s="3"/>
      <c r="S3392" s="3"/>
      <c r="T3392" s="3" t="str">
        <f t="shared" si="416"/>
        <v>SIN CECO</v>
      </c>
      <c r="U3392" s="3" t="str">
        <f t="shared" si="417"/>
        <v>NO</v>
      </c>
      <c r="V3392" t="str">
        <f t="shared" si="418"/>
        <v>CLÍNICA LA COLINA 12-ABR-12-Productos Asociados de PAYC (Informes, Control de presupuesto y Programación y actas)</v>
      </c>
      <c r="W3392" s="53">
        <f t="shared" si="419"/>
        <v>4</v>
      </c>
      <c r="X3392">
        <f t="shared" si="420"/>
        <v>4</v>
      </c>
      <c r="Y3392">
        <f>IF(ISNA(VLOOKUP(B3392,CECOS_SIN_IDENTIFICAR!$A$2:$D$146,4,0)),"SIN CECO",IF(VLOOKUP(B3392,CECOS_SIN_IDENTIFICAR!$A$2:$D$146,4,0)=0,"SIN CECO",VLOOKUP(B3392,CECOS_SIN_IDENTIFICAR!$A$2:$D$146,4,0)))</f>
        <v>1309</v>
      </c>
      <c r="Z3392">
        <f t="shared" si="421"/>
        <v>1309</v>
      </c>
      <c r="AA3392" s="3" t="s">
        <v>52</v>
      </c>
      <c r="AB3392" t="str">
        <f t="shared" si="422"/>
        <v>e. Diagramación-Productos Asociados de PAYC (Informes, Control de presupuesto y Programación y actas)</v>
      </c>
      <c r="AC3392" t="str">
        <f>VLOOKUP(AB3392,CODIFICACION_PREGUNTAS!$C$2:$D$35,2,0)</f>
        <v>PRODUCTOS005</v>
      </c>
    </row>
    <row r="3393" spans="1:29" x14ac:dyDescent="0.25">
      <c r="A3393" s="3">
        <f t="shared" si="423"/>
        <v>3392</v>
      </c>
      <c r="B3393" s="3" t="s">
        <v>270</v>
      </c>
      <c r="C3393" s="32">
        <v>41153</v>
      </c>
      <c r="D3393" s="3" t="s">
        <v>52</v>
      </c>
      <c r="E3393" s="3"/>
      <c r="F3393" s="3"/>
      <c r="G3393" s="2" t="s">
        <v>34</v>
      </c>
      <c r="H3393" s="2" t="s">
        <v>35</v>
      </c>
      <c r="I3393" s="3">
        <v>3</v>
      </c>
      <c r="J3393" s="3" t="s">
        <v>183</v>
      </c>
      <c r="K3393" s="3"/>
      <c r="L3393" s="3"/>
      <c r="M3393" s="3"/>
      <c r="N3393" s="3"/>
      <c r="O3393" s="3"/>
      <c r="P3393" s="3"/>
      <c r="Q3393" s="3"/>
      <c r="R3393" s="3"/>
      <c r="S3393" s="3"/>
      <c r="T3393" s="3" t="str">
        <f t="shared" si="416"/>
        <v>SIN CECO</v>
      </c>
      <c r="U3393" s="3" t="str">
        <f t="shared" si="417"/>
        <v>NO</v>
      </c>
      <c r="V3393" t="str">
        <f t="shared" si="418"/>
        <v>CLÍNICA LA COLINA 12-ABR-12-Compromisos Pactados</v>
      </c>
      <c r="W3393" s="53">
        <f t="shared" si="419"/>
        <v>3</v>
      </c>
      <c r="X3393">
        <f t="shared" si="420"/>
        <v>3</v>
      </c>
      <c r="Y3393">
        <f>IF(ISNA(VLOOKUP(B3393,CECOS_SIN_IDENTIFICAR!$A$2:$D$146,4,0)),"SIN CECO",IF(VLOOKUP(B3393,CECOS_SIN_IDENTIFICAR!$A$2:$D$146,4,0)=0,"SIN CECO",VLOOKUP(B3393,CECOS_SIN_IDENTIFICAR!$A$2:$D$146,4,0)))</f>
        <v>1309</v>
      </c>
      <c r="Z3393">
        <f t="shared" si="421"/>
        <v>1309</v>
      </c>
      <c r="AA3393" s="3" t="s">
        <v>52</v>
      </c>
      <c r="AB3393" t="str">
        <f t="shared" si="422"/>
        <v>a. Cumplimiento-Compromisos Pactados</v>
      </c>
      <c r="AC3393" t="str">
        <f>VLOOKUP(AB3393,CODIFICACION_PREGUNTAS!$C$2:$D$35,2,0)</f>
        <v>COMPROMISOS001</v>
      </c>
    </row>
    <row r="3394" spans="1:29" x14ac:dyDescent="0.25">
      <c r="A3394" s="3">
        <f t="shared" si="423"/>
        <v>3393</v>
      </c>
      <c r="B3394" s="3" t="s">
        <v>270</v>
      </c>
      <c r="C3394" s="32">
        <v>41153</v>
      </c>
      <c r="D3394" s="3" t="s">
        <v>52</v>
      </c>
      <c r="E3394" s="3"/>
      <c r="F3394" s="3"/>
      <c r="G3394" s="2" t="s">
        <v>36</v>
      </c>
      <c r="H3394" s="2" t="s">
        <v>35</v>
      </c>
      <c r="I3394" s="3">
        <v>4</v>
      </c>
      <c r="J3394" s="3" t="s">
        <v>183</v>
      </c>
      <c r="K3394" s="3"/>
      <c r="L3394" s="3"/>
      <c r="M3394" s="3"/>
      <c r="N3394" s="3"/>
      <c r="O3394" s="3"/>
      <c r="P3394" s="3"/>
      <c r="Q3394" s="3"/>
      <c r="R3394" s="3"/>
      <c r="S3394" s="3"/>
      <c r="T3394" s="3" t="str">
        <f t="shared" si="416"/>
        <v>SIN CECO</v>
      </c>
      <c r="U3394" s="3" t="str">
        <f t="shared" si="417"/>
        <v>NO</v>
      </c>
      <c r="V3394" t="str">
        <f t="shared" si="418"/>
        <v>CLÍNICA LA COLINA 12-ABR-12-Compromisos Pactados</v>
      </c>
      <c r="W3394" s="53">
        <f t="shared" si="419"/>
        <v>4</v>
      </c>
      <c r="X3394">
        <f t="shared" si="420"/>
        <v>4</v>
      </c>
      <c r="Y3394">
        <f>IF(ISNA(VLOOKUP(B3394,CECOS_SIN_IDENTIFICAR!$A$2:$D$146,4,0)),"SIN CECO",IF(VLOOKUP(B3394,CECOS_SIN_IDENTIFICAR!$A$2:$D$146,4,0)=0,"SIN CECO",VLOOKUP(B3394,CECOS_SIN_IDENTIFICAR!$A$2:$D$146,4,0)))</f>
        <v>1309</v>
      </c>
      <c r="Z3394">
        <f t="shared" si="421"/>
        <v>1309</v>
      </c>
      <c r="AA3394" s="3" t="s">
        <v>52</v>
      </c>
      <c r="AB3394" t="str">
        <f t="shared" si="422"/>
        <v>b. Satisface expectativas-Compromisos Pactados</v>
      </c>
      <c r="AC3394" t="str">
        <f>VLOOKUP(AB3394,CODIFICACION_PREGUNTAS!$C$2:$D$35,2,0)</f>
        <v>COMPROMISOS002</v>
      </c>
    </row>
    <row r="3395" spans="1:29" x14ac:dyDescent="0.25">
      <c r="A3395" s="3">
        <f t="shared" si="423"/>
        <v>3394</v>
      </c>
      <c r="B3395" s="3" t="s">
        <v>270</v>
      </c>
      <c r="C3395" s="32">
        <v>41153</v>
      </c>
      <c r="D3395" s="3" t="s">
        <v>52</v>
      </c>
      <c r="E3395" s="3"/>
      <c r="F3395" s="3"/>
      <c r="G3395" s="2" t="s">
        <v>37</v>
      </c>
      <c r="H3395" s="2" t="s">
        <v>35</v>
      </c>
      <c r="I3395" s="3">
        <v>4</v>
      </c>
      <c r="J3395" s="3" t="s">
        <v>183</v>
      </c>
      <c r="K3395" s="3"/>
      <c r="L3395" s="3"/>
      <c r="M3395" s="3"/>
      <c r="N3395" s="3"/>
      <c r="O3395" s="3"/>
      <c r="P3395" s="3"/>
      <c r="Q3395" s="3"/>
      <c r="R3395" s="3"/>
      <c r="S3395" s="3"/>
      <c r="T3395" s="3" t="str">
        <f t="shared" ref="T3395:T3458" si="424">IF(U3395="NO","SIN CECO",LEFT(B3395,4)+0)</f>
        <v>SIN CECO</v>
      </c>
      <c r="U3395" s="3" t="str">
        <f t="shared" ref="U3395:U3458" si="425">IF(ISNUMBER(LEFT(B3395,4)+0),"SI","NO")</f>
        <v>NO</v>
      </c>
      <c r="V3395" t="str">
        <f t="shared" ref="V3395:V3458" si="426">CONCATENATE(B3395,"-",H3395)</f>
        <v>CLÍNICA LA COLINA 12-ABR-12-Compromisos Pactados</v>
      </c>
      <c r="W3395" s="53">
        <f t="shared" ref="W3395:W3458" si="427">I3395</f>
        <v>4</v>
      </c>
      <c r="X3395">
        <f t="shared" ref="X3395:X3458" si="428">IF(ISNUMBER(W3395+0),W3395+0,0)</f>
        <v>4</v>
      </c>
      <c r="Y3395">
        <f>IF(ISNA(VLOOKUP(B3395,CECOS_SIN_IDENTIFICAR!$A$2:$D$146,4,0)),"SIN CECO",IF(VLOOKUP(B3395,CECOS_SIN_IDENTIFICAR!$A$2:$D$146,4,0)=0,"SIN CECO",VLOOKUP(B3395,CECOS_SIN_IDENTIFICAR!$A$2:$D$146,4,0)))</f>
        <v>1309</v>
      </c>
      <c r="Z3395">
        <f t="shared" ref="Z3395:Z3458" si="429">IF(Y3395="SIN CECO",T3395,Y3395)</f>
        <v>1309</v>
      </c>
      <c r="AA3395" s="3" t="s">
        <v>52</v>
      </c>
      <c r="AB3395" t="str">
        <f t="shared" ref="AB3395:AB3458" si="430">CONCATENATE(G3395,"-",H3395)</f>
        <v>c. Calidad de la Información suministrada-Compromisos Pactados</v>
      </c>
      <c r="AC3395" t="str">
        <f>VLOOKUP(AB3395,CODIFICACION_PREGUNTAS!$C$2:$D$35,2,0)</f>
        <v>COMPROMISOS003</v>
      </c>
    </row>
    <row r="3396" spans="1:29" x14ac:dyDescent="0.25">
      <c r="A3396" s="3">
        <f t="shared" ref="A3396:A3459" si="431">A3395+1</f>
        <v>3395</v>
      </c>
      <c r="B3396" s="3" t="s">
        <v>270</v>
      </c>
      <c r="C3396" s="32">
        <v>41153</v>
      </c>
      <c r="D3396" s="3" t="s">
        <v>52</v>
      </c>
      <c r="E3396" s="3"/>
      <c r="F3396" s="3"/>
      <c r="G3396" s="2" t="s">
        <v>38</v>
      </c>
      <c r="H3396" s="2" t="s">
        <v>35</v>
      </c>
      <c r="I3396" s="3">
        <v>3</v>
      </c>
      <c r="J3396" s="3" t="s">
        <v>183</v>
      </c>
      <c r="K3396" s="3"/>
      <c r="L3396" s="3"/>
      <c r="M3396" s="3"/>
      <c r="N3396" s="3"/>
      <c r="O3396" s="3"/>
      <c r="P3396" s="3"/>
      <c r="Q3396" s="3"/>
      <c r="R3396" s="3"/>
      <c r="S3396" s="3"/>
      <c r="T3396" s="3" t="str">
        <f t="shared" si="424"/>
        <v>SIN CECO</v>
      </c>
      <c r="U3396" s="3" t="str">
        <f t="shared" si="425"/>
        <v>NO</v>
      </c>
      <c r="V3396" t="str">
        <f t="shared" si="426"/>
        <v>CLÍNICA LA COLINA 12-ABR-12-Compromisos Pactados</v>
      </c>
      <c r="W3396" s="53">
        <f t="shared" si="427"/>
        <v>3</v>
      </c>
      <c r="X3396">
        <f t="shared" si="428"/>
        <v>3</v>
      </c>
      <c r="Y3396">
        <f>IF(ISNA(VLOOKUP(B3396,CECOS_SIN_IDENTIFICAR!$A$2:$D$146,4,0)),"SIN CECO",IF(VLOOKUP(B3396,CECOS_SIN_IDENTIFICAR!$A$2:$D$146,4,0)=0,"SIN CECO",VLOOKUP(B3396,CECOS_SIN_IDENTIFICAR!$A$2:$D$146,4,0)))</f>
        <v>1309</v>
      </c>
      <c r="Z3396">
        <f t="shared" si="429"/>
        <v>1309</v>
      </c>
      <c r="AA3396" s="3" t="s">
        <v>52</v>
      </c>
      <c r="AB3396" t="str">
        <f t="shared" si="430"/>
        <v>d. Disposición del personal de PAYC a las solicitudes del cliente-Compromisos Pactados</v>
      </c>
      <c r="AC3396" t="str">
        <f>VLOOKUP(AB3396,CODIFICACION_PREGUNTAS!$C$2:$D$35,2,0)</f>
        <v>COMPROMISOS004</v>
      </c>
    </row>
    <row r="3397" spans="1:29" x14ac:dyDescent="0.25">
      <c r="A3397" s="3">
        <f t="shared" si="431"/>
        <v>3396</v>
      </c>
      <c r="B3397" s="3" t="s">
        <v>270</v>
      </c>
      <c r="C3397" s="32">
        <v>41153</v>
      </c>
      <c r="D3397" s="3" t="s">
        <v>52</v>
      </c>
      <c r="E3397" s="3"/>
      <c r="F3397" s="3"/>
      <c r="G3397" s="2" t="s">
        <v>39</v>
      </c>
      <c r="H3397" s="2" t="s">
        <v>35</v>
      </c>
      <c r="I3397" s="3">
        <v>3</v>
      </c>
      <c r="J3397" s="3" t="s">
        <v>183</v>
      </c>
      <c r="K3397" s="3"/>
      <c r="L3397" s="3"/>
      <c r="M3397" s="3"/>
      <c r="N3397" s="3"/>
      <c r="O3397" s="3"/>
      <c r="P3397" s="3"/>
      <c r="Q3397" s="3"/>
      <c r="R3397" s="3"/>
      <c r="S3397" s="3"/>
      <c r="T3397" s="3" t="str">
        <f t="shared" si="424"/>
        <v>SIN CECO</v>
      </c>
      <c r="U3397" s="3" t="str">
        <f t="shared" si="425"/>
        <v>NO</v>
      </c>
      <c r="V3397" t="str">
        <f t="shared" si="426"/>
        <v>CLÍNICA LA COLINA 12-ABR-12-Compromisos Pactados</v>
      </c>
      <c r="W3397" s="53">
        <f t="shared" si="427"/>
        <v>3</v>
      </c>
      <c r="X3397">
        <f t="shared" si="428"/>
        <v>3</v>
      </c>
      <c r="Y3397">
        <f>IF(ISNA(VLOOKUP(B3397,CECOS_SIN_IDENTIFICAR!$A$2:$D$146,4,0)),"SIN CECO",IF(VLOOKUP(B3397,CECOS_SIN_IDENTIFICAR!$A$2:$D$146,4,0)=0,"SIN CECO",VLOOKUP(B3397,CECOS_SIN_IDENTIFICAR!$A$2:$D$146,4,0)))</f>
        <v>1309</v>
      </c>
      <c r="Z3397">
        <f t="shared" si="429"/>
        <v>1309</v>
      </c>
      <c r="AA3397" s="3" t="s">
        <v>52</v>
      </c>
      <c r="AB3397" t="str">
        <f t="shared" si="430"/>
        <v>e. Coherencia entre lo solicitado y lo entregado-Compromisos Pactados</v>
      </c>
      <c r="AC3397" t="str">
        <f>VLOOKUP(AB3397,CODIFICACION_PREGUNTAS!$C$2:$D$35,2,0)</f>
        <v>COMPROMISOS005</v>
      </c>
    </row>
    <row r="3398" spans="1:29" x14ac:dyDescent="0.25">
      <c r="A3398" s="3">
        <f t="shared" si="431"/>
        <v>3397</v>
      </c>
      <c r="B3398" s="3" t="s">
        <v>270</v>
      </c>
      <c r="C3398" s="32">
        <v>41153</v>
      </c>
      <c r="D3398" s="3" t="s">
        <v>52</v>
      </c>
      <c r="E3398" s="3"/>
      <c r="F3398" s="3"/>
      <c r="G3398" s="2" t="s">
        <v>40</v>
      </c>
      <c r="H3398" s="2" t="s">
        <v>40</v>
      </c>
      <c r="I3398" s="3">
        <v>4</v>
      </c>
      <c r="J3398" s="3" t="s">
        <v>183</v>
      </c>
      <c r="K3398" s="3"/>
      <c r="L3398" s="3"/>
      <c r="M3398" s="3"/>
      <c r="N3398" s="3"/>
      <c r="O3398" s="3"/>
      <c r="P3398" s="3"/>
      <c r="Q3398" s="3"/>
      <c r="R3398" s="3"/>
      <c r="S3398" s="3"/>
      <c r="T3398" s="3" t="str">
        <f t="shared" si="424"/>
        <v>SIN CECO</v>
      </c>
      <c r="U3398" s="3" t="str">
        <f t="shared" si="425"/>
        <v>NO</v>
      </c>
      <c r="V3398" t="str">
        <f t="shared" si="426"/>
        <v>CLÍNICA LA COLINA 12-ABR-12-Grado de Satisfacción con el Servicio Prestado</v>
      </c>
      <c r="W3398" s="53">
        <f t="shared" si="427"/>
        <v>4</v>
      </c>
      <c r="X3398">
        <f t="shared" si="428"/>
        <v>4</v>
      </c>
      <c r="Y3398">
        <f>IF(ISNA(VLOOKUP(B3398,CECOS_SIN_IDENTIFICAR!$A$2:$D$146,4,0)),"SIN CECO",IF(VLOOKUP(B3398,CECOS_SIN_IDENTIFICAR!$A$2:$D$146,4,0)=0,"SIN CECO",VLOOKUP(B3398,CECOS_SIN_IDENTIFICAR!$A$2:$D$146,4,0)))</f>
        <v>1309</v>
      </c>
      <c r="Z3398">
        <f t="shared" si="429"/>
        <v>1309</v>
      </c>
      <c r="AA3398" s="3" t="s">
        <v>52</v>
      </c>
      <c r="AB3398" t="str">
        <f t="shared" si="430"/>
        <v>Grado de Satisfacción con el Servicio Prestado-Grado de Satisfacción con el Servicio Prestado</v>
      </c>
      <c r="AC3398" t="str">
        <f>VLOOKUP(AB3398,CODIFICACION_PREGUNTAS!$C$2:$D$35,2,0)</f>
        <v>SATISFACCION001</v>
      </c>
    </row>
    <row r="3399" spans="1:29" x14ac:dyDescent="0.25">
      <c r="A3399" s="3">
        <f t="shared" si="431"/>
        <v>3398</v>
      </c>
      <c r="B3399" s="3" t="s">
        <v>270</v>
      </c>
      <c r="C3399" s="32">
        <v>41153</v>
      </c>
      <c r="D3399" s="3" t="s">
        <v>52</v>
      </c>
      <c r="E3399" s="3"/>
      <c r="F3399" s="3"/>
      <c r="G3399" s="2" t="s">
        <v>41</v>
      </c>
      <c r="H3399" s="2" t="s">
        <v>41</v>
      </c>
      <c r="I3399" s="3">
        <v>4</v>
      </c>
      <c r="J3399" s="3" t="s">
        <v>183</v>
      </c>
      <c r="K3399" s="3"/>
      <c r="L3399" s="3"/>
      <c r="M3399" s="3"/>
      <c r="N3399" s="3"/>
      <c r="O3399" s="3"/>
      <c r="P3399" s="3"/>
      <c r="Q3399" s="3"/>
      <c r="R3399" s="3"/>
      <c r="S3399" s="3"/>
      <c r="T3399" s="3" t="str">
        <f t="shared" si="424"/>
        <v>SIN CECO</v>
      </c>
      <c r="U3399" s="3" t="str">
        <f t="shared" si="425"/>
        <v>NO</v>
      </c>
      <c r="V3399" t="str">
        <f t="shared" si="426"/>
        <v>CLÍNICA LA COLINA 12-ABR-12-Posibilidad de Volver a Contratar con PAYC</v>
      </c>
      <c r="W3399" s="53">
        <f t="shared" si="427"/>
        <v>4</v>
      </c>
      <c r="X3399">
        <f t="shared" si="428"/>
        <v>4</v>
      </c>
      <c r="Y3399">
        <f>IF(ISNA(VLOOKUP(B3399,CECOS_SIN_IDENTIFICAR!$A$2:$D$146,4,0)),"SIN CECO",IF(VLOOKUP(B3399,CECOS_SIN_IDENTIFICAR!$A$2:$D$146,4,0)=0,"SIN CECO",VLOOKUP(B3399,CECOS_SIN_IDENTIFICAR!$A$2:$D$146,4,0)))</f>
        <v>1309</v>
      </c>
      <c r="Z3399">
        <f t="shared" si="429"/>
        <v>1309</v>
      </c>
      <c r="AA3399" s="3" t="s">
        <v>52</v>
      </c>
      <c r="AB3399" t="str">
        <f t="shared" si="430"/>
        <v>Posibilidad de Volver a Contratar con PAYC-Posibilidad de Volver a Contratar con PAYC</v>
      </c>
      <c r="AC3399" t="str">
        <f>VLOOKUP(AB3399,CODIFICACION_PREGUNTAS!$C$2:$D$35,2,0)</f>
        <v>VOLVER001</v>
      </c>
    </row>
    <row r="3400" spans="1:29" x14ac:dyDescent="0.25">
      <c r="A3400" s="3">
        <f t="shared" si="431"/>
        <v>3399</v>
      </c>
      <c r="B3400" s="3" t="s">
        <v>270</v>
      </c>
      <c r="C3400" s="32">
        <v>41153</v>
      </c>
      <c r="D3400" s="3" t="s">
        <v>52</v>
      </c>
      <c r="E3400" s="3"/>
      <c r="F3400" s="3"/>
      <c r="G3400" s="2" t="s">
        <v>42</v>
      </c>
      <c r="H3400" s="6" t="s">
        <v>43</v>
      </c>
      <c r="I3400" s="3" t="s">
        <v>282</v>
      </c>
      <c r="J3400" s="3" t="s">
        <v>183</v>
      </c>
      <c r="K3400" s="3" t="s">
        <v>574</v>
      </c>
      <c r="L3400" s="3" t="s">
        <v>473</v>
      </c>
      <c r="M3400" s="3" t="s">
        <v>607</v>
      </c>
      <c r="N3400" s="3" t="s">
        <v>580</v>
      </c>
      <c r="O3400" s="3" t="s">
        <v>501</v>
      </c>
      <c r="P3400" s="3"/>
      <c r="Q3400" s="3"/>
      <c r="R3400" s="3"/>
      <c r="S3400" s="3"/>
      <c r="T3400" s="3" t="str">
        <f t="shared" si="424"/>
        <v>SIN CECO</v>
      </c>
      <c r="U3400" s="3" t="str">
        <f t="shared" si="425"/>
        <v>NO</v>
      </c>
      <c r="V3400" t="str">
        <f t="shared" si="426"/>
        <v>CLÍNICA LA COLINA 12-ABR-12-Fortalezas PAYC</v>
      </c>
      <c r="W3400" s="53" t="str">
        <f t="shared" si="427"/>
        <v xml:space="preserve"> Presencia en la obra-Compromiso del nivel gerencial-estructura de informes-Conocimiento de proveedores y subcontratistas-Experiencia en el sector construcción</v>
      </c>
      <c r="X3400">
        <f t="shared" si="428"/>
        <v>0</v>
      </c>
      <c r="Y3400">
        <f>IF(ISNA(VLOOKUP(B3400,CECOS_SIN_IDENTIFICAR!$A$2:$D$146,4,0)),"SIN CECO",IF(VLOOKUP(B3400,CECOS_SIN_IDENTIFICAR!$A$2:$D$146,4,0)=0,"SIN CECO",VLOOKUP(B3400,CECOS_SIN_IDENTIFICAR!$A$2:$D$146,4,0)))</f>
        <v>1309</v>
      </c>
      <c r="Z3400">
        <f t="shared" si="429"/>
        <v>1309</v>
      </c>
      <c r="AA3400" s="3" t="s">
        <v>52</v>
      </c>
      <c r="AB3400" t="str">
        <f t="shared" si="430"/>
        <v>Principales fortalezas en el servicio que presta PAYC-Fortalezas PAYC</v>
      </c>
      <c r="AC3400" t="str">
        <f>VLOOKUP(AB3400,CODIFICACION_PREGUNTAS!$C$2:$D$35,2,0)</f>
        <v>FORT001</v>
      </c>
    </row>
    <row r="3401" spans="1:29" x14ac:dyDescent="0.25">
      <c r="A3401" s="3">
        <f t="shared" si="431"/>
        <v>3400</v>
      </c>
      <c r="B3401" s="3" t="s">
        <v>270</v>
      </c>
      <c r="C3401" s="32">
        <v>41153</v>
      </c>
      <c r="D3401" s="3" t="s">
        <v>52</v>
      </c>
      <c r="E3401" s="3"/>
      <c r="F3401" s="3"/>
      <c r="G3401" s="2" t="s">
        <v>44</v>
      </c>
      <c r="H3401" s="6" t="s">
        <v>45</v>
      </c>
      <c r="I3401" s="3" t="s">
        <v>316</v>
      </c>
      <c r="J3401" s="3" t="s">
        <v>183</v>
      </c>
      <c r="K3401" s="3" t="s">
        <v>582</v>
      </c>
      <c r="L3401" s="3" t="s">
        <v>560</v>
      </c>
      <c r="M3401" s="3"/>
      <c r="N3401" s="3"/>
      <c r="O3401" s="3"/>
      <c r="P3401" s="3"/>
      <c r="Q3401" s="3"/>
      <c r="R3401" s="3"/>
      <c r="S3401" s="3"/>
      <c r="T3401" s="3" t="str">
        <f t="shared" si="424"/>
        <v>SIN CECO</v>
      </c>
      <c r="U3401" s="3" t="str">
        <f t="shared" si="425"/>
        <v>NO</v>
      </c>
      <c r="V3401" t="str">
        <f t="shared" si="426"/>
        <v>CLÍNICA LA COLINA 12-ABR-12-Debilidades PAYC</v>
      </c>
      <c r="W3401" s="53" t="str">
        <f t="shared" si="427"/>
        <v xml:space="preserve"> Demora en algunos análisis e informes-Desconocimiento de algunas normativas específicas de construcción hospitalaria-</v>
      </c>
      <c r="X3401">
        <f t="shared" si="428"/>
        <v>0</v>
      </c>
      <c r="Y3401">
        <f>IF(ISNA(VLOOKUP(B3401,CECOS_SIN_IDENTIFICAR!$A$2:$D$146,4,0)),"SIN CECO",IF(VLOOKUP(B3401,CECOS_SIN_IDENTIFICAR!$A$2:$D$146,4,0)=0,"SIN CECO",VLOOKUP(B3401,CECOS_SIN_IDENTIFICAR!$A$2:$D$146,4,0)))</f>
        <v>1309</v>
      </c>
      <c r="Z3401">
        <f t="shared" si="429"/>
        <v>1309</v>
      </c>
      <c r="AA3401" s="3" t="s">
        <v>52</v>
      </c>
      <c r="AB3401" t="str">
        <f t="shared" si="430"/>
        <v>Principales debilidades en el servicio que presta PAYC-Debilidades PAYC</v>
      </c>
      <c r="AC3401" t="str">
        <f>VLOOKUP(AB3401,CODIFICACION_PREGUNTAS!$C$2:$D$35,2,0)</f>
        <v>DEB001</v>
      </c>
    </row>
    <row r="3402" spans="1:29" x14ac:dyDescent="0.25">
      <c r="A3402" s="3">
        <f t="shared" si="431"/>
        <v>3401</v>
      </c>
      <c r="B3402" s="3" t="s">
        <v>271</v>
      </c>
      <c r="C3402" s="32">
        <v>41153</v>
      </c>
      <c r="D3402" s="3" t="s">
        <v>52</v>
      </c>
      <c r="E3402" s="3"/>
      <c r="F3402" s="3"/>
      <c r="G3402" s="2" t="s">
        <v>5</v>
      </c>
      <c r="H3402" s="3" t="s">
        <v>6</v>
      </c>
      <c r="I3402" s="3">
        <v>4</v>
      </c>
      <c r="J3402" s="3" t="s">
        <v>183</v>
      </c>
      <c r="K3402" s="3"/>
      <c r="L3402" s="3"/>
      <c r="M3402" s="3"/>
      <c r="N3402" s="3"/>
      <c r="O3402" s="3"/>
      <c r="P3402" s="3"/>
      <c r="Q3402" s="3"/>
      <c r="R3402" s="3"/>
      <c r="S3402" s="3"/>
      <c r="T3402" s="3" t="str">
        <f t="shared" si="424"/>
        <v>SIN CECO</v>
      </c>
      <c r="U3402" s="3" t="str">
        <f t="shared" si="425"/>
        <v>NO</v>
      </c>
      <c r="V3402" t="str">
        <f t="shared" si="426"/>
        <v>CLÍNICA DE INCONTINENCIA URINARIA 4-JUN-12-Soporte Técnico</v>
      </c>
      <c r="W3402" s="53">
        <f t="shared" si="427"/>
        <v>4</v>
      </c>
      <c r="X3402">
        <f t="shared" si="428"/>
        <v>4</v>
      </c>
      <c r="Y3402">
        <f>IF(ISNA(VLOOKUP(B3402,CECOS_SIN_IDENTIFICAR!$A$2:$D$146,4,0)),"SIN CECO",IF(VLOOKUP(B3402,CECOS_SIN_IDENTIFICAR!$A$2:$D$146,4,0)=0,"SIN CECO",VLOOKUP(B3402,CECOS_SIN_IDENTIFICAR!$A$2:$D$146,4,0)))</f>
        <v>1350</v>
      </c>
      <c r="Z3402">
        <f t="shared" si="429"/>
        <v>1350</v>
      </c>
      <c r="AA3402" s="3" t="s">
        <v>52</v>
      </c>
      <c r="AB3402" t="str">
        <f t="shared" si="430"/>
        <v>a. Conocimiento específico de temas aplicables al proyecto-Soporte Técnico</v>
      </c>
      <c r="AC3402" t="str">
        <f>VLOOKUP(AB3402,CODIFICACION_PREGUNTAS!$C$2:$D$35,2,0)</f>
        <v>SOPORTE_TEC001</v>
      </c>
    </row>
    <row r="3403" spans="1:29" x14ac:dyDescent="0.25">
      <c r="A3403" s="3">
        <f t="shared" si="431"/>
        <v>3402</v>
      </c>
      <c r="B3403" s="3" t="s">
        <v>271</v>
      </c>
      <c r="C3403" s="32">
        <v>41153</v>
      </c>
      <c r="D3403" s="3" t="s">
        <v>52</v>
      </c>
      <c r="E3403" s="3"/>
      <c r="F3403" s="3"/>
      <c r="G3403" s="2" t="s">
        <v>7</v>
      </c>
      <c r="H3403" s="3" t="s">
        <v>6</v>
      </c>
      <c r="I3403" s="3">
        <v>4</v>
      </c>
      <c r="J3403" s="3" t="s">
        <v>183</v>
      </c>
      <c r="K3403" s="3"/>
      <c r="L3403" s="3"/>
      <c r="M3403" s="3"/>
      <c r="N3403" s="3"/>
      <c r="O3403" s="3"/>
      <c r="P3403" s="3"/>
      <c r="Q3403" s="3"/>
      <c r="R3403" s="3"/>
      <c r="S3403" s="3"/>
      <c r="T3403" s="3" t="str">
        <f t="shared" si="424"/>
        <v>SIN CECO</v>
      </c>
      <c r="U3403" s="3" t="str">
        <f t="shared" si="425"/>
        <v>NO</v>
      </c>
      <c r="V3403" t="str">
        <f t="shared" si="426"/>
        <v>CLÍNICA DE INCONTINENCIA URINARIA 4-JUN-12-Soporte Técnico</v>
      </c>
      <c r="W3403" s="53">
        <f t="shared" si="427"/>
        <v>4</v>
      </c>
      <c r="X3403">
        <f t="shared" si="428"/>
        <v>4</v>
      </c>
      <c r="Y3403">
        <f>IF(ISNA(VLOOKUP(B3403,CECOS_SIN_IDENTIFICAR!$A$2:$D$146,4,0)),"SIN CECO",IF(VLOOKUP(B3403,CECOS_SIN_IDENTIFICAR!$A$2:$D$146,4,0)=0,"SIN CECO",VLOOKUP(B3403,CECOS_SIN_IDENTIFICAR!$A$2:$D$146,4,0)))</f>
        <v>1350</v>
      </c>
      <c r="Z3403">
        <f t="shared" si="429"/>
        <v>1350</v>
      </c>
      <c r="AA3403" s="3" t="s">
        <v>52</v>
      </c>
      <c r="AB3403" t="str">
        <f t="shared" si="430"/>
        <v>b. Idoneidad y Calidad del soporte-Soporte Técnico</v>
      </c>
      <c r="AC3403" t="str">
        <f>VLOOKUP(AB3403,CODIFICACION_PREGUNTAS!$C$2:$D$35,2,0)</f>
        <v>SOPORTE_TEC002</v>
      </c>
    </row>
    <row r="3404" spans="1:29" x14ac:dyDescent="0.25">
      <c r="A3404" s="3">
        <f t="shared" si="431"/>
        <v>3403</v>
      </c>
      <c r="B3404" s="3" t="s">
        <v>271</v>
      </c>
      <c r="C3404" s="32">
        <v>41153</v>
      </c>
      <c r="D3404" s="3" t="s">
        <v>52</v>
      </c>
      <c r="E3404" s="3"/>
      <c r="F3404" s="3"/>
      <c r="G3404" s="2" t="s">
        <v>8</v>
      </c>
      <c r="H3404" s="3" t="s">
        <v>6</v>
      </c>
      <c r="I3404" s="3">
        <v>4</v>
      </c>
      <c r="J3404" s="3" t="s">
        <v>183</v>
      </c>
      <c r="K3404" s="3"/>
      <c r="L3404" s="3"/>
      <c r="M3404" s="3"/>
      <c r="N3404" s="3"/>
      <c r="O3404" s="3"/>
      <c r="P3404" s="3"/>
      <c r="Q3404" s="3"/>
      <c r="R3404" s="3"/>
      <c r="S3404" s="3"/>
      <c r="T3404" s="3" t="str">
        <f t="shared" si="424"/>
        <v>SIN CECO</v>
      </c>
      <c r="U3404" s="3" t="str">
        <f t="shared" si="425"/>
        <v>NO</v>
      </c>
      <c r="V3404" t="str">
        <f t="shared" si="426"/>
        <v>CLÍNICA DE INCONTINENCIA URINARIA 4-JUN-12-Soporte Técnico</v>
      </c>
      <c r="W3404" s="53">
        <f t="shared" si="427"/>
        <v>4</v>
      </c>
      <c r="X3404">
        <f t="shared" si="428"/>
        <v>4</v>
      </c>
      <c r="Y3404">
        <f>IF(ISNA(VLOOKUP(B3404,CECOS_SIN_IDENTIFICAR!$A$2:$D$146,4,0)),"SIN CECO",IF(VLOOKUP(B3404,CECOS_SIN_IDENTIFICAR!$A$2:$D$146,4,0)=0,"SIN CECO",VLOOKUP(B3404,CECOS_SIN_IDENTIFICAR!$A$2:$D$146,4,0)))</f>
        <v>1350</v>
      </c>
      <c r="Z3404">
        <f t="shared" si="429"/>
        <v>1350</v>
      </c>
      <c r="AA3404" s="3" t="s">
        <v>52</v>
      </c>
      <c r="AB3404" t="str">
        <f t="shared" si="430"/>
        <v>c. Cumplimiento de especificaciones técnicas de construcción-Soporte Técnico</v>
      </c>
      <c r="AC3404" t="str">
        <f>VLOOKUP(AB3404,CODIFICACION_PREGUNTAS!$C$2:$D$35,2,0)</f>
        <v>SOPORTE_TEC003</v>
      </c>
    </row>
    <row r="3405" spans="1:29" x14ac:dyDescent="0.25">
      <c r="A3405" s="3">
        <f t="shared" si="431"/>
        <v>3404</v>
      </c>
      <c r="B3405" s="3" t="s">
        <v>271</v>
      </c>
      <c r="C3405" s="32">
        <v>41153</v>
      </c>
      <c r="D3405" s="3" t="s">
        <v>52</v>
      </c>
      <c r="E3405" s="3"/>
      <c r="F3405" s="3"/>
      <c r="G3405" s="2" t="s">
        <v>9</v>
      </c>
      <c r="H3405" s="3" t="s">
        <v>6</v>
      </c>
      <c r="I3405" s="3">
        <v>4</v>
      </c>
      <c r="J3405" s="3" t="s">
        <v>183</v>
      </c>
      <c r="K3405" s="3"/>
      <c r="L3405" s="3"/>
      <c r="M3405" s="3"/>
      <c r="N3405" s="3"/>
      <c r="O3405" s="3"/>
      <c r="P3405" s="3"/>
      <c r="Q3405" s="3"/>
      <c r="R3405" s="3"/>
      <c r="S3405" s="3"/>
      <c r="T3405" s="3" t="str">
        <f t="shared" si="424"/>
        <v>SIN CECO</v>
      </c>
      <c r="U3405" s="3" t="str">
        <f t="shared" si="425"/>
        <v>NO</v>
      </c>
      <c r="V3405" t="str">
        <f t="shared" si="426"/>
        <v>CLÍNICA DE INCONTINENCIA URINARIA 4-JUN-12-Soporte Técnico</v>
      </c>
      <c r="W3405" s="53">
        <f t="shared" si="427"/>
        <v>4</v>
      </c>
      <c r="X3405">
        <f t="shared" si="428"/>
        <v>4</v>
      </c>
      <c r="Y3405">
        <f>IF(ISNA(VLOOKUP(B3405,CECOS_SIN_IDENTIFICAR!$A$2:$D$146,4,0)),"SIN CECO",IF(VLOOKUP(B3405,CECOS_SIN_IDENTIFICAR!$A$2:$D$146,4,0)=0,"SIN CECO",VLOOKUP(B3405,CECOS_SIN_IDENTIFICAR!$A$2:$D$146,4,0)))</f>
        <v>1350</v>
      </c>
      <c r="Z3405">
        <f t="shared" si="429"/>
        <v>1350</v>
      </c>
      <c r="AA3405" s="3" t="s">
        <v>52</v>
      </c>
      <c r="AB3405" t="str">
        <f t="shared" si="430"/>
        <v>d. Confiabilidad de los conceptos aplicados-Soporte Técnico</v>
      </c>
      <c r="AC3405" t="str">
        <f>VLOOKUP(AB3405,CODIFICACION_PREGUNTAS!$C$2:$D$35,2,0)</f>
        <v>SOPORTE_TEC004</v>
      </c>
    </row>
    <row r="3406" spans="1:29" x14ac:dyDescent="0.25">
      <c r="A3406" s="3">
        <f t="shared" si="431"/>
        <v>3405</v>
      </c>
      <c r="B3406" s="3" t="s">
        <v>271</v>
      </c>
      <c r="C3406" s="32">
        <v>41153</v>
      </c>
      <c r="D3406" s="3" t="s">
        <v>52</v>
      </c>
      <c r="E3406" s="3"/>
      <c r="F3406" s="3"/>
      <c r="G3406" s="2" t="s">
        <v>10</v>
      </c>
      <c r="H3406" s="3" t="s">
        <v>6</v>
      </c>
      <c r="I3406" s="3">
        <v>4</v>
      </c>
      <c r="J3406" s="3" t="s">
        <v>183</v>
      </c>
      <c r="K3406" s="3"/>
      <c r="L3406" s="3"/>
      <c r="M3406" s="3"/>
      <c r="N3406" s="3"/>
      <c r="O3406" s="3"/>
      <c r="P3406" s="3"/>
      <c r="Q3406" s="3"/>
      <c r="R3406" s="3"/>
      <c r="S3406" s="3"/>
      <c r="T3406" s="3" t="str">
        <f t="shared" si="424"/>
        <v>SIN CECO</v>
      </c>
      <c r="U3406" s="3" t="str">
        <f t="shared" si="425"/>
        <v>NO</v>
      </c>
      <c r="V3406" t="str">
        <f t="shared" si="426"/>
        <v>CLÍNICA DE INCONTINENCIA URINARIA 4-JUN-12-Soporte Técnico</v>
      </c>
      <c r="W3406" s="53">
        <f t="shared" si="427"/>
        <v>4</v>
      </c>
      <c r="X3406">
        <f t="shared" si="428"/>
        <v>4</v>
      </c>
      <c r="Y3406">
        <f>IF(ISNA(VLOOKUP(B3406,CECOS_SIN_IDENTIFICAR!$A$2:$D$146,4,0)),"SIN CECO",IF(VLOOKUP(B3406,CECOS_SIN_IDENTIFICAR!$A$2:$D$146,4,0)=0,"SIN CECO",VLOOKUP(B3406,CECOS_SIN_IDENTIFICAR!$A$2:$D$146,4,0)))</f>
        <v>1350</v>
      </c>
      <c r="Z3406">
        <f t="shared" si="429"/>
        <v>1350</v>
      </c>
      <c r="AA3406" s="3" t="s">
        <v>52</v>
      </c>
      <c r="AB3406" t="str">
        <f t="shared" si="430"/>
        <v>e. Oportunidad en entrega de información o requerimientos-Soporte Técnico</v>
      </c>
      <c r="AC3406" t="str">
        <f>VLOOKUP(AB3406,CODIFICACION_PREGUNTAS!$C$2:$D$35,2,0)</f>
        <v>SOPORTE_TEC005</v>
      </c>
    </row>
    <row r="3407" spans="1:29" x14ac:dyDescent="0.25">
      <c r="A3407" s="3">
        <f t="shared" si="431"/>
        <v>3406</v>
      </c>
      <c r="B3407" s="3" t="s">
        <v>271</v>
      </c>
      <c r="C3407" s="32">
        <v>41153</v>
      </c>
      <c r="D3407" s="3" t="s">
        <v>52</v>
      </c>
      <c r="E3407" s="3"/>
      <c r="F3407" s="3"/>
      <c r="G3407" s="2" t="s">
        <v>11</v>
      </c>
      <c r="H3407" s="3" t="s">
        <v>12</v>
      </c>
      <c r="I3407" s="3">
        <v>4</v>
      </c>
      <c r="J3407" s="3" t="s">
        <v>183</v>
      </c>
      <c r="K3407" s="3"/>
      <c r="L3407" s="3"/>
      <c r="M3407" s="3"/>
      <c r="N3407" s="3"/>
      <c r="O3407" s="3"/>
      <c r="P3407" s="3"/>
      <c r="Q3407" s="3"/>
      <c r="R3407" s="3"/>
      <c r="S3407" s="3"/>
      <c r="T3407" s="3" t="str">
        <f t="shared" si="424"/>
        <v>SIN CECO</v>
      </c>
      <c r="U3407" s="3" t="str">
        <f t="shared" si="425"/>
        <v>NO</v>
      </c>
      <c r="V3407" t="str">
        <f t="shared" si="426"/>
        <v>CLÍNICA DE INCONTINENCIA URINARIA 4-JUN-12-Soporte Administrativo</v>
      </c>
      <c r="W3407" s="53">
        <f t="shared" si="427"/>
        <v>4</v>
      </c>
      <c r="X3407">
        <f t="shared" si="428"/>
        <v>4</v>
      </c>
      <c r="Y3407">
        <f>IF(ISNA(VLOOKUP(B3407,CECOS_SIN_IDENTIFICAR!$A$2:$D$146,4,0)),"SIN CECO",IF(VLOOKUP(B3407,CECOS_SIN_IDENTIFICAR!$A$2:$D$146,4,0)=0,"SIN CECO",VLOOKUP(B3407,CECOS_SIN_IDENTIFICAR!$A$2:$D$146,4,0)))</f>
        <v>1350</v>
      </c>
      <c r="Z3407">
        <f t="shared" si="429"/>
        <v>1350</v>
      </c>
      <c r="AA3407" s="3" t="s">
        <v>52</v>
      </c>
      <c r="AB3407" t="str">
        <f t="shared" si="430"/>
        <v>a. Oportunidad de la gestión en obra-Soporte Administrativo</v>
      </c>
      <c r="AC3407" t="str">
        <f>VLOOKUP(AB3407,CODIFICACION_PREGUNTAS!$C$2:$D$35,2,0)</f>
        <v>SOPORTE_ADMON001</v>
      </c>
    </row>
    <row r="3408" spans="1:29" x14ac:dyDescent="0.25">
      <c r="A3408" s="3">
        <f t="shared" si="431"/>
        <v>3407</v>
      </c>
      <c r="B3408" s="3" t="s">
        <v>271</v>
      </c>
      <c r="C3408" s="32">
        <v>41153</v>
      </c>
      <c r="D3408" s="3" t="s">
        <v>52</v>
      </c>
      <c r="E3408" s="3"/>
      <c r="F3408" s="3"/>
      <c r="G3408" s="2" t="s">
        <v>13</v>
      </c>
      <c r="H3408" s="3" t="s">
        <v>12</v>
      </c>
      <c r="I3408" s="3">
        <v>4</v>
      </c>
      <c r="J3408" s="3" t="s">
        <v>183</v>
      </c>
      <c r="K3408" s="3"/>
      <c r="L3408" s="3"/>
      <c r="M3408" s="3"/>
      <c r="N3408" s="3"/>
      <c r="O3408" s="3"/>
      <c r="P3408" s="3"/>
      <c r="Q3408" s="3"/>
      <c r="R3408" s="3"/>
      <c r="S3408" s="3"/>
      <c r="T3408" s="3" t="str">
        <f t="shared" si="424"/>
        <v>SIN CECO</v>
      </c>
      <c r="U3408" s="3" t="str">
        <f t="shared" si="425"/>
        <v>NO</v>
      </c>
      <c r="V3408" t="str">
        <f t="shared" si="426"/>
        <v>CLÍNICA DE INCONTINENCIA URINARIA 4-JUN-12-Soporte Administrativo</v>
      </c>
      <c r="W3408" s="53">
        <f t="shared" si="427"/>
        <v>4</v>
      </c>
      <c r="X3408">
        <f t="shared" si="428"/>
        <v>4</v>
      </c>
      <c r="Y3408">
        <f>IF(ISNA(VLOOKUP(B3408,CECOS_SIN_IDENTIFICAR!$A$2:$D$146,4,0)),"SIN CECO",IF(VLOOKUP(B3408,CECOS_SIN_IDENTIFICAR!$A$2:$D$146,4,0)=0,"SIN CECO",VLOOKUP(B3408,CECOS_SIN_IDENTIFICAR!$A$2:$D$146,4,0)))</f>
        <v>1350</v>
      </c>
      <c r="Z3408">
        <f t="shared" si="429"/>
        <v>1350</v>
      </c>
      <c r="AA3408" s="3" t="s">
        <v>52</v>
      </c>
      <c r="AB3408" t="str">
        <f t="shared" si="430"/>
        <v>b. Manejo administrativo del proyecto-Soporte Administrativo</v>
      </c>
      <c r="AC3408" t="str">
        <f>VLOOKUP(AB3408,CODIFICACION_PREGUNTAS!$C$2:$D$35,2,0)</f>
        <v>SOPORTE_ADMON002</v>
      </c>
    </row>
    <row r="3409" spans="1:29" x14ac:dyDescent="0.25">
      <c r="A3409" s="3">
        <f t="shared" si="431"/>
        <v>3408</v>
      </c>
      <c r="B3409" s="3" t="s">
        <v>271</v>
      </c>
      <c r="C3409" s="32">
        <v>41153</v>
      </c>
      <c r="D3409" s="3" t="s">
        <v>52</v>
      </c>
      <c r="E3409" s="3"/>
      <c r="F3409" s="3"/>
      <c r="G3409" s="2" t="s">
        <v>14</v>
      </c>
      <c r="H3409" s="3" t="s">
        <v>12</v>
      </c>
      <c r="I3409" s="3">
        <v>4</v>
      </c>
      <c r="J3409" s="3" t="s">
        <v>183</v>
      </c>
      <c r="K3409" s="3"/>
      <c r="L3409" s="3"/>
      <c r="M3409" s="3"/>
      <c r="N3409" s="3"/>
      <c r="O3409" s="3"/>
      <c r="P3409" s="3"/>
      <c r="Q3409" s="3"/>
      <c r="R3409" s="3"/>
      <c r="S3409" s="3"/>
      <c r="T3409" s="3" t="str">
        <f t="shared" si="424"/>
        <v>SIN CECO</v>
      </c>
      <c r="U3409" s="3" t="str">
        <f t="shared" si="425"/>
        <v>NO</v>
      </c>
      <c r="V3409" t="str">
        <f t="shared" si="426"/>
        <v>CLÍNICA DE INCONTINENCIA URINARIA 4-JUN-12-Soporte Administrativo</v>
      </c>
      <c r="W3409" s="53">
        <f t="shared" si="427"/>
        <v>4</v>
      </c>
      <c r="X3409">
        <f t="shared" si="428"/>
        <v>4</v>
      </c>
      <c r="Y3409">
        <f>IF(ISNA(VLOOKUP(B3409,CECOS_SIN_IDENTIFICAR!$A$2:$D$146,4,0)),"SIN CECO",IF(VLOOKUP(B3409,CECOS_SIN_IDENTIFICAR!$A$2:$D$146,4,0)=0,"SIN CECO",VLOOKUP(B3409,CECOS_SIN_IDENTIFICAR!$A$2:$D$146,4,0)))</f>
        <v>1350</v>
      </c>
      <c r="Z3409">
        <f t="shared" si="429"/>
        <v>1350</v>
      </c>
      <c r="AA3409" s="3" t="s">
        <v>52</v>
      </c>
      <c r="AB3409" t="str">
        <f t="shared" si="430"/>
        <v>c. Información clara y veraz sobre la administración de proyecto-Soporte Administrativo</v>
      </c>
      <c r="AC3409" t="str">
        <f>VLOOKUP(AB3409,CODIFICACION_PREGUNTAS!$C$2:$D$35,2,0)</f>
        <v>SOPORTE_ADMON003</v>
      </c>
    </row>
    <row r="3410" spans="1:29" x14ac:dyDescent="0.25">
      <c r="A3410" s="3">
        <f t="shared" si="431"/>
        <v>3409</v>
      </c>
      <c r="B3410" s="3" t="s">
        <v>271</v>
      </c>
      <c r="C3410" s="32">
        <v>41153</v>
      </c>
      <c r="D3410" s="3" t="s">
        <v>52</v>
      </c>
      <c r="E3410" s="3"/>
      <c r="F3410" s="3"/>
      <c r="G3410" s="2" t="s">
        <v>15</v>
      </c>
      <c r="H3410" s="3" t="s">
        <v>12</v>
      </c>
      <c r="I3410" s="3">
        <v>4</v>
      </c>
      <c r="J3410" s="3" t="s">
        <v>183</v>
      </c>
      <c r="K3410" s="3"/>
      <c r="L3410" s="3"/>
      <c r="M3410" s="3"/>
      <c r="N3410" s="3"/>
      <c r="O3410" s="3"/>
      <c r="P3410" s="3"/>
      <c r="Q3410" s="3"/>
      <c r="R3410" s="3"/>
      <c r="S3410" s="3"/>
      <c r="T3410" s="3" t="str">
        <f t="shared" si="424"/>
        <v>SIN CECO</v>
      </c>
      <c r="U3410" s="3" t="str">
        <f t="shared" si="425"/>
        <v>NO</v>
      </c>
      <c r="V3410" t="str">
        <f t="shared" si="426"/>
        <v>CLÍNICA DE INCONTINENCIA URINARIA 4-JUN-12-Soporte Administrativo</v>
      </c>
      <c r="W3410" s="53">
        <f t="shared" si="427"/>
        <v>4</v>
      </c>
      <c r="X3410">
        <f t="shared" si="428"/>
        <v>4</v>
      </c>
      <c r="Y3410">
        <f>IF(ISNA(VLOOKUP(B3410,CECOS_SIN_IDENTIFICAR!$A$2:$D$146,4,0)),"SIN CECO",IF(VLOOKUP(B3410,CECOS_SIN_IDENTIFICAR!$A$2:$D$146,4,0)=0,"SIN CECO",VLOOKUP(B3410,CECOS_SIN_IDENTIFICAR!$A$2:$D$146,4,0)))</f>
        <v>1350</v>
      </c>
      <c r="Z3410">
        <f t="shared" si="429"/>
        <v>1350</v>
      </c>
      <c r="AA3410" s="3" t="s">
        <v>52</v>
      </c>
      <c r="AB3410" t="str">
        <f t="shared" si="430"/>
        <v>d. Cumplimientos con expectativas del cliente-Soporte Administrativo</v>
      </c>
      <c r="AC3410" t="str">
        <f>VLOOKUP(AB3410,CODIFICACION_PREGUNTAS!$C$2:$D$35,2,0)</f>
        <v>SOPORTE_ADMON004</v>
      </c>
    </row>
    <row r="3411" spans="1:29" x14ac:dyDescent="0.25">
      <c r="A3411" s="3">
        <f t="shared" si="431"/>
        <v>3410</v>
      </c>
      <c r="B3411" s="3" t="s">
        <v>271</v>
      </c>
      <c r="C3411" s="32">
        <v>41153</v>
      </c>
      <c r="D3411" s="3" t="s">
        <v>52</v>
      </c>
      <c r="E3411" s="3"/>
      <c r="F3411" s="3"/>
      <c r="G3411" s="2" t="s">
        <v>16</v>
      </c>
      <c r="H3411" s="3" t="s">
        <v>12</v>
      </c>
      <c r="I3411" s="3">
        <v>4</v>
      </c>
      <c r="J3411" s="3" t="s">
        <v>183</v>
      </c>
      <c r="K3411" s="3"/>
      <c r="L3411" s="3"/>
      <c r="M3411" s="3"/>
      <c r="N3411" s="3"/>
      <c r="O3411" s="3"/>
      <c r="P3411" s="3"/>
      <c r="Q3411" s="3"/>
      <c r="R3411" s="3"/>
      <c r="S3411" s="3"/>
      <c r="T3411" s="3" t="str">
        <f t="shared" si="424"/>
        <v>SIN CECO</v>
      </c>
      <c r="U3411" s="3" t="str">
        <f t="shared" si="425"/>
        <v>NO</v>
      </c>
      <c r="V3411" t="str">
        <f t="shared" si="426"/>
        <v>CLÍNICA DE INCONTINENCIA URINARIA 4-JUN-12-Soporte Administrativo</v>
      </c>
      <c r="W3411" s="53">
        <f t="shared" si="427"/>
        <v>4</v>
      </c>
      <c r="X3411">
        <f t="shared" si="428"/>
        <v>4</v>
      </c>
      <c r="Y3411">
        <f>IF(ISNA(VLOOKUP(B3411,CECOS_SIN_IDENTIFICAR!$A$2:$D$146,4,0)),"SIN CECO",IF(VLOOKUP(B3411,CECOS_SIN_IDENTIFICAR!$A$2:$D$146,4,0)=0,"SIN CECO",VLOOKUP(B3411,CECOS_SIN_IDENTIFICAR!$A$2:$D$146,4,0)))</f>
        <v>1350</v>
      </c>
      <c r="Z3411">
        <f t="shared" si="429"/>
        <v>1350</v>
      </c>
      <c r="AA3411" s="3" t="s">
        <v>52</v>
      </c>
      <c r="AB3411" t="str">
        <f t="shared" si="430"/>
        <v>e. Control de presupuesto-Soporte Administrativo</v>
      </c>
      <c r="AC3411" t="str">
        <f>VLOOKUP(AB3411,CODIFICACION_PREGUNTAS!$C$2:$D$35,2,0)</f>
        <v>SOPORTE_ADMON005</v>
      </c>
    </row>
    <row r="3412" spans="1:29" x14ac:dyDescent="0.25">
      <c r="A3412" s="3">
        <f t="shared" si="431"/>
        <v>3411</v>
      </c>
      <c r="B3412" s="3" t="s">
        <v>271</v>
      </c>
      <c r="C3412" s="32">
        <v>41153</v>
      </c>
      <c r="D3412" s="3" t="s">
        <v>52</v>
      </c>
      <c r="E3412" s="3"/>
      <c r="F3412" s="3"/>
      <c r="G3412" s="2" t="s">
        <v>17</v>
      </c>
      <c r="H3412" s="3" t="s">
        <v>18</v>
      </c>
      <c r="I3412" s="3">
        <v>4</v>
      </c>
      <c r="J3412" s="3" t="s">
        <v>183</v>
      </c>
      <c r="K3412" s="3"/>
      <c r="L3412" s="3"/>
      <c r="M3412" s="3"/>
      <c r="N3412" s="3"/>
      <c r="O3412" s="3"/>
      <c r="P3412" s="3"/>
      <c r="Q3412" s="3"/>
      <c r="R3412" s="3"/>
      <c r="S3412" s="3"/>
      <c r="T3412" s="3" t="str">
        <f t="shared" si="424"/>
        <v>SIN CECO</v>
      </c>
      <c r="U3412" s="3" t="str">
        <f t="shared" si="425"/>
        <v>NO</v>
      </c>
      <c r="V3412" t="str">
        <f t="shared" si="426"/>
        <v>CLÍNICA DE INCONTINENCIA URINARIA 4-JUN-12-Soporte Directivo (Coordinador y Gerencia)</v>
      </c>
      <c r="W3412" s="53">
        <f t="shared" si="427"/>
        <v>4</v>
      </c>
      <c r="X3412">
        <f t="shared" si="428"/>
        <v>4</v>
      </c>
      <c r="Y3412">
        <f>IF(ISNA(VLOOKUP(B3412,CECOS_SIN_IDENTIFICAR!$A$2:$D$146,4,0)),"SIN CECO",IF(VLOOKUP(B3412,CECOS_SIN_IDENTIFICAR!$A$2:$D$146,4,0)=0,"SIN CECO",VLOOKUP(B3412,CECOS_SIN_IDENTIFICAR!$A$2:$D$146,4,0)))</f>
        <v>1350</v>
      </c>
      <c r="Z3412">
        <f t="shared" si="429"/>
        <v>1350</v>
      </c>
      <c r="AA3412" s="3" t="s">
        <v>52</v>
      </c>
      <c r="AB3412" t="str">
        <f t="shared" si="430"/>
        <v>a. Apoyo y presencia en el proyecto-Soporte Directivo (Coordinador y Gerencia)</v>
      </c>
      <c r="AC3412" t="str">
        <f>VLOOKUP(AB3412,CODIFICACION_PREGUNTAS!$C$2:$D$35,2,0)</f>
        <v>SOPORTE_DIR001</v>
      </c>
    </row>
    <row r="3413" spans="1:29" x14ac:dyDescent="0.25">
      <c r="A3413" s="3">
        <f t="shared" si="431"/>
        <v>3412</v>
      </c>
      <c r="B3413" s="3" t="s">
        <v>271</v>
      </c>
      <c r="C3413" s="32">
        <v>41153</v>
      </c>
      <c r="D3413" s="3" t="s">
        <v>52</v>
      </c>
      <c r="E3413" s="3"/>
      <c r="F3413" s="3"/>
      <c r="G3413" s="2" t="s">
        <v>19</v>
      </c>
      <c r="H3413" s="3" t="s">
        <v>18</v>
      </c>
      <c r="I3413" s="3">
        <v>4</v>
      </c>
      <c r="J3413" s="3" t="s">
        <v>183</v>
      </c>
      <c r="K3413" s="3"/>
      <c r="L3413" s="3"/>
      <c r="M3413" s="3"/>
      <c r="N3413" s="3"/>
      <c r="O3413" s="3"/>
      <c r="P3413" s="3"/>
      <c r="Q3413" s="3"/>
      <c r="R3413" s="3"/>
      <c r="S3413" s="3"/>
      <c r="T3413" s="3" t="str">
        <f t="shared" si="424"/>
        <v>SIN CECO</v>
      </c>
      <c r="U3413" s="3" t="str">
        <f t="shared" si="425"/>
        <v>NO</v>
      </c>
      <c r="V3413" t="str">
        <f t="shared" si="426"/>
        <v>CLÍNICA DE INCONTINENCIA URINARIA 4-JUN-12-Soporte Directivo (Coordinador y Gerencia)</v>
      </c>
      <c r="W3413" s="53">
        <f t="shared" si="427"/>
        <v>4</v>
      </c>
      <c r="X3413">
        <f t="shared" si="428"/>
        <v>4</v>
      </c>
      <c r="Y3413">
        <f>IF(ISNA(VLOOKUP(B3413,CECOS_SIN_IDENTIFICAR!$A$2:$D$146,4,0)),"SIN CECO",IF(VLOOKUP(B3413,CECOS_SIN_IDENTIFICAR!$A$2:$D$146,4,0)=0,"SIN CECO",VLOOKUP(B3413,CECOS_SIN_IDENTIFICAR!$A$2:$D$146,4,0)))</f>
        <v>1350</v>
      </c>
      <c r="Z3413">
        <f t="shared" si="429"/>
        <v>1350</v>
      </c>
      <c r="AA3413" s="3" t="s">
        <v>52</v>
      </c>
      <c r="AB3413" t="str">
        <f t="shared" si="430"/>
        <v>b. Conocimiento del proyecto-Soporte Directivo (Coordinador y Gerencia)</v>
      </c>
      <c r="AC3413" t="str">
        <f>VLOOKUP(AB3413,CODIFICACION_PREGUNTAS!$C$2:$D$35,2,0)</f>
        <v>SOPORTE_DIR002</v>
      </c>
    </row>
    <row r="3414" spans="1:29" x14ac:dyDescent="0.25">
      <c r="A3414" s="3">
        <f t="shared" si="431"/>
        <v>3413</v>
      </c>
      <c r="B3414" s="3" t="s">
        <v>271</v>
      </c>
      <c r="C3414" s="32">
        <v>41153</v>
      </c>
      <c r="D3414" s="3" t="s">
        <v>52</v>
      </c>
      <c r="E3414" s="3"/>
      <c r="F3414" s="3"/>
      <c r="G3414" s="2" t="s">
        <v>20</v>
      </c>
      <c r="H3414" s="3" t="s">
        <v>18</v>
      </c>
      <c r="I3414" s="3">
        <v>4</v>
      </c>
      <c r="J3414" s="3" t="s">
        <v>183</v>
      </c>
      <c r="K3414" s="3"/>
      <c r="L3414" s="3"/>
      <c r="M3414" s="3"/>
      <c r="N3414" s="3"/>
      <c r="O3414" s="3"/>
      <c r="P3414" s="3"/>
      <c r="Q3414" s="3"/>
      <c r="R3414" s="3"/>
      <c r="S3414" s="3"/>
      <c r="T3414" s="3" t="str">
        <f t="shared" si="424"/>
        <v>SIN CECO</v>
      </c>
      <c r="U3414" s="3" t="str">
        <f t="shared" si="425"/>
        <v>NO</v>
      </c>
      <c r="V3414" t="str">
        <f t="shared" si="426"/>
        <v>CLÍNICA DE INCONTINENCIA URINARIA 4-JUN-12-Soporte Directivo (Coordinador y Gerencia)</v>
      </c>
      <c r="W3414" s="53">
        <f t="shared" si="427"/>
        <v>4</v>
      </c>
      <c r="X3414">
        <f t="shared" si="428"/>
        <v>4</v>
      </c>
      <c r="Y3414">
        <f>IF(ISNA(VLOOKUP(B3414,CECOS_SIN_IDENTIFICAR!$A$2:$D$146,4,0)),"SIN CECO",IF(VLOOKUP(B3414,CECOS_SIN_IDENTIFICAR!$A$2:$D$146,4,0)=0,"SIN CECO",VLOOKUP(B3414,CECOS_SIN_IDENTIFICAR!$A$2:$D$146,4,0)))</f>
        <v>1350</v>
      </c>
      <c r="Z3414">
        <f t="shared" si="429"/>
        <v>1350</v>
      </c>
      <c r="AA3414" s="3" t="s">
        <v>52</v>
      </c>
      <c r="AB3414" t="str">
        <f t="shared" si="430"/>
        <v>c. Planteamiento de soluciones y manejo de conflictos-Soporte Directivo (Coordinador y Gerencia)</v>
      </c>
      <c r="AC3414" t="str">
        <f>VLOOKUP(AB3414,CODIFICACION_PREGUNTAS!$C$2:$D$35,2,0)</f>
        <v>SOPORTE_DIR003</v>
      </c>
    </row>
    <row r="3415" spans="1:29" x14ac:dyDescent="0.25">
      <c r="A3415" s="3">
        <f t="shared" si="431"/>
        <v>3414</v>
      </c>
      <c r="B3415" s="3" t="s">
        <v>271</v>
      </c>
      <c r="C3415" s="32">
        <v>41153</v>
      </c>
      <c r="D3415" s="3" t="s">
        <v>52</v>
      </c>
      <c r="E3415" s="3"/>
      <c r="F3415" s="3"/>
      <c r="G3415" s="2" t="s">
        <v>21</v>
      </c>
      <c r="H3415" s="3" t="s">
        <v>18</v>
      </c>
      <c r="I3415" s="3">
        <v>4</v>
      </c>
      <c r="J3415" s="3" t="s">
        <v>183</v>
      </c>
      <c r="K3415" s="3"/>
      <c r="L3415" s="3"/>
      <c r="M3415" s="3"/>
      <c r="N3415" s="3"/>
      <c r="O3415" s="3"/>
      <c r="P3415" s="3"/>
      <c r="Q3415" s="3"/>
      <c r="R3415" s="3"/>
      <c r="S3415" s="3"/>
      <c r="T3415" s="3" t="str">
        <f t="shared" si="424"/>
        <v>SIN CECO</v>
      </c>
      <c r="U3415" s="3" t="str">
        <f t="shared" si="425"/>
        <v>NO</v>
      </c>
      <c r="V3415" t="str">
        <f t="shared" si="426"/>
        <v>CLÍNICA DE INCONTINENCIA URINARIA 4-JUN-12-Soporte Directivo (Coordinador y Gerencia)</v>
      </c>
      <c r="W3415" s="53">
        <f t="shared" si="427"/>
        <v>4</v>
      </c>
      <c r="X3415">
        <f t="shared" si="428"/>
        <v>4</v>
      </c>
      <c r="Y3415">
        <f>IF(ISNA(VLOOKUP(B3415,CECOS_SIN_IDENTIFICAR!$A$2:$D$146,4,0)),"SIN CECO",IF(VLOOKUP(B3415,CECOS_SIN_IDENTIFICAR!$A$2:$D$146,4,0)=0,"SIN CECO",VLOOKUP(B3415,CECOS_SIN_IDENTIFICAR!$A$2:$D$146,4,0)))</f>
        <v>1350</v>
      </c>
      <c r="Z3415">
        <f t="shared" si="429"/>
        <v>1350</v>
      </c>
      <c r="AA3415" s="3" t="s">
        <v>52</v>
      </c>
      <c r="AB3415" t="str">
        <f t="shared" si="430"/>
        <v>d. Cumplimiento de compromisos-Soporte Directivo (Coordinador y Gerencia)</v>
      </c>
      <c r="AC3415" t="str">
        <f>VLOOKUP(AB3415,CODIFICACION_PREGUNTAS!$C$2:$D$35,2,0)</f>
        <v>SOPORTE_DIR004</v>
      </c>
    </row>
    <row r="3416" spans="1:29" x14ac:dyDescent="0.25">
      <c r="A3416" s="3">
        <f t="shared" si="431"/>
        <v>3415</v>
      </c>
      <c r="B3416" s="3" t="s">
        <v>271</v>
      </c>
      <c r="C3416" s="32">
        <v>41153</v>
      </c>
      <c r="D3416" s="3" t="s">
        <v>52</v>
      </c>
      <c r="E3416" s="3"/>
      <c r="F3416" s="3"/>
      <c r="G3416" s="2" t="s">
        <v>22</v>
      </c>
      <c r="H3416" s="3" t="s">
        <v>18</v>
      </c>
      <c r="I3416" s="3">
        <v>4</v>
      </c>
      <c r="J3416" s="3" t="s">
        <v>183</v>
      </c>
      <c r="K3416" s="3"/>
      <c r="L3416" s="3"/>
      <c r="M3416" s="3"/>
      <c r="N3416" s="3"/>
      <c r="O3416" s="3"/>
      <c r="P3416" s="3"/>
      <c r="Q3416" s="3"/>
      <c r="R3416" s="3"/>
      <c r="S3416" s="3"/>
      <c r="T3416" s="3" t="str">
        <f t="shared" si="424"/>
        <v>SIN CECO</v>
      </c>
      <c r="U3416" s="3" t="str">
        <f t="shared" si="425"/>
        <v>NO</v>
      </c>
      <c r="V3416" t="str">
        <f t="shared" si="426"/>
        <v>CLÍNICA DE INCONTINENCIA URINARIA 4-JUN-12-Soporte Directivo (Coordinador y Gerencia)</v>
      </c>
      <c r="W3416" s="53">
        <f t="shared" si="427"/>
        <v>4</v>
      </c>
      <c r="X3416">
        <f t="shared" si="428"/>
        <v>4</v>
      </c>
      <c r="Y3416">
        <f>IF(ISNA(VLOOKUP(B3416,CECOS_SIN_IDENTIFICAR!$A$2:$D$146,4,0)),"SIN CECO",IF(VLOOKUP(B3416,CECOS_SIN_IDENTIFICAR!$A$2:$D$146,4,0)=0,"SIN CECO",VLOOKUP(B3416,CECOS_SIN_IDENTIFICAR!$A$2:$D$146,4,0)))</f>
        <v>1350</v>
      </c>
      <c r="Z3416">
        <f t="shared" si="429"/>
        <v>1350</v>
      </c>
      <c r="AA3416" s="3" t="s">
        <v>52</v>
      </c>
      <c r="AB3416" t="str">
        <f t="shared" si="430"/>
        <v>e. Manejo del cliente-Soporte Directivo (Coordinador y Gerencia)</v>
      </c>
      <c r="AC3416" t="str">
        <f>VLOOKUP(AB3416,CODIFICACION_PREGUNTAS!$C$2:$D$35,2,0)</f>
        <v>SOPORTE_DIR005</v>
      </c>
    </row>
    <row r="3417" spans="1:29" x14ac:dyDescent="0.25">
      <c r="A3417" s="3">
        <f t="shared" si="431"/>
        <v>3416</v>
      </c>
      <c r="B3417" s="3" t="s">
        <v>271</v>
      </c>
      <c r="C3417" s="32">
        <v>41153</v>
      </c>
      <c r="D3417" s="3" t="s">
        <v>52</v>
      </c>
      <c r="E3417" s="3"/>
      <c r="F3417" s="3"/>
      <c r="G3417" s="2" t="s">
        <v>23</v>
      </c>
      <c r="H3417" s="3" t="s">
        <v>24</v>
      </c>
      <c r="I3417" s="3">
        <v>4</v>
      </c>
      <c r="J3417" s="3" t="s">
        <v>183</v>
      </c>
      <c r="K3417" s="3"/>
      <c r="L3417" s="3"/>
      <c r="M3417" s="3"/>
      <c r="N3417" s="3"/>
      <c r="O3417" s="3"/>
      <c r="P3417" s="3"/>
      <c r="Q3417" s="3"/>
      <c r="R3417" s="3"/>
      <c r="S3417" s="3"/>
      <c r="T3417" s="3" t="str">
        <f t="shared" si="424"/>
        <v>SIN CECO</v>
      </c>
      <c r="U3417" s="3" t="str">
        <f t="shared" si="425"/>
        <v>NO</v>
      </c>
      <c r="V3417" t="str">
        <f t="shared" si="426"/>
        <v>CLÍNICA DE INCONTINENCIA URINARIA 4-JUN-12-Personal que presta el servicio en obra</v>
      </c>
      <c r="W3417" s="53">
        <f t="shared" si="427"/>
        <v>4</v>
      </c>
      <c r="X3417">
        <f t="shared" si="428"/>
        <v>4</v>
      </c>
      <c r="Y3417">
        <f>IF(ISNA(VLOOKUP(B3417,CECOS_SIN_IDENTIFICAR!$A$2:$D$146,4,0)),"SIN CECO",IF(VLOOKUP(B3417,CECOS_SIN_IDENTIFICAR!$A$2:$D$146,4,0)=0,"SIN CECO",VLOOKUP(B3417,CECOS_SIN_IDENTIFICAR!$A$2:$D$146,4,0)))</f>
        <v>1350</v>
      </c>
      <c r="Z3417">
        <f t="shared" si="429"/>
        <v>1350</v>
      </c>
      <c r="AA3417" s="3" t="s">
        <v>52</v>
      </c>
      <c r="AB3417" t="str">
        <f t="shared" si="430"/>
        <v>a. Idoneidad del personal-Personal que presta el servicio en obra</v>
      </c>
      <c r="AC3417" t="str">
        <f>VLOOKUP(AB3417,CODIFICACION_PREGUNTAS!$C$2:$D$35,2,0)</f>
        <v>PERSONAL001</v>
      </c>
    </row>
    <row r="3418" spans="1:29" x14ac:dyDescent="0.25">
      <c r="A3418" s="3">
        <f t="shared" si="431"/>
        <v>3417</v>
      </c>
      <c r="B3418" s="3" t="s">
        <v>271</v>
      </c>
      <c r="C3418" s="32">
        <v>41153</v>
      </c>
      <c r="D3418" s="3" t="s">
        <v>52</v>
      </c>
      <c r="E3418" s="3"/>
      <c r="F3418" s="3"/>
      <c r="G3418" s="2" t="s">
        <v>25</v>
      </c>
      <c r="H3418" s="3" t="s">
        <v>24</v>
      </c>
      <c r="I3418" s="3">
        <v>4</v>
      </c>
      <c r="J3418" s="3" t="s">
        <v>183</v>
      </c>
      <c r="K3418" s="3"/>
      <c r="L3418" s="3"/>
      <c r="M3418" s="3"/>
      <c r="N3418" s="3"/>
      <c r="O3418" s="3"/>
      <c r="P3418" s="3"/>
      <c r="Q3418" s="3"/>
      <c r="R3418" s="3"/>
      <c r="S3418" s="3"/>
      <c r="T3418" s="3" t="str">
        <f t="shared" si="424"/>
        <v>SIN CECO</v>
      </c>
      <c r="U3418" s="3" t="str">
        <f t="shared" si="425"/>
        <v>NO</v>
      </c>
      <c r="V3418" t="str">
        <f t="shared" si="426"/>
        <v>CLÍNICA DE INCONTINENCIA URINARIA 4-JUN-12-Personal que presta el servicio en obra</v>
      </c>
      <c r="W3418" s="53">
        <f t="shared" si="427"/>
        <v>4</v>
      </c>
      <c r="X3418">
        <f t="shared" si="428"/>
        <v>4</v>
      </c>
      <c r="Y3418">
        <f>IF(ISNA(VLOOKUP(B3418,CECOS_SIN_IDENTIFICAR!$A$2:$D$146,4,0)),"SIN CECO",IF(VLOOKUP(B3418,CECOS_SIN_IDENTIFICAR!$A$2:$D$146,4,0)=0,"SIN CECO",VLOOKUP(B3418,CECOS_SIN_IDENTIFICAR!$A$2:$D$146,4,0)))</f>
        <v>1350</v>
      </c>
      <c r="Z3418">
        <f t="shared" si="429"/>
        <v>1350</v>
      </c>
      <c r="AA3418" s="3" t="s">
        <v>52</v>
      </c>
      <c r="AB3418" t="str">
        <f t="shared" si="430"/>
        <v>b. Oportuna atención al cliente-Personal que presta el servicio en obra</v>
      </c>
      <c r="AC3418" t="str">
        <f>VLOOKUP(AB3418,CODIFICACION_PREGUNTAS!$C$2:$D$35,2,0)</f>
        <v>PERSONAL002</v>
      </c>
    </row>
    <row r="3419" spans="1:29" x14ac:dyDescent="0.25">
      <c r="A3419" s="3">
        <f t="shared" si="431"/>
        <v>3418</v>
      </c>
      <c r="B3419" s="3" t="s">
        <v>271</v>
      </c>
      <c r="C3419" s="32">
        <v>41153</v>
      </c>
      <c r="D3419" s="3" t="s">
        <v>52</v>
      </c>
      <c r="E3419" s="3"/>
      <c r="F3419" s="3"/>
      <c r="G3419" s="2" t="s">
        <v>26</v>
      </c>
      <c r="H3419" s="3" t="s">
        <v>24</v>
      </c>
      <c r="I3419" s="3">
        <v>4</v>
      </c>
      <c r="J3419" s="3" t="s">
        <v>183</v>
      </c>
      <c r="K3419" s="3"/>
      <c r="L3419" s="3"/>
      <c r="M3419" s="3"/>
      <c r="N3419" s="3"/>
      <c r="O3419" s="3"/>
      <c r="P3419" s="3"/>
      <c r="Q3419" s="3"/>
      <c r="R3419" s="3"/>
      <c r="S3419" s="3"/>
      <c r="T3419" s="3" t="str">
        <f t="shared" si="424"/>
        <v>SIN CECO</v>
      </c>
      <c r="U3419" s="3" t="str">
        <f t="shared" si="425"/>
        <v>NO</v>
      </c>
      <c r="V3419" t="str">
        <f t="shared" si="426"/>
        <v>CLÍNICA DE INCONTINENCIA URINARIA 4-JUN-12-Personal que presta el servicio en obra</v>
      </c>
      <c r="W3419" s="53">
        <f t="shared" si="427"/>
        <v>4</v>
      </c>
      <c r="X3419">
        <f t="shared" si="428"/>
        <v>4</v>
      </c>
      <c r="Y3419">
        <f>IF(ISNA(VLOOKUP(B3419,CECOS_SIN_IDENTIFICAR!$A$2:$D$146,4,0)),"SIN CECO",IF(VLOOKUP(B3419,CECOS_SIN_IDENTIFICAR!$A$2:$D$146,4,0)=0,"SIN CECO",VLOOKUP(B3419,CECOS_SIN_IDENTIFICAR!$A$2:$D$146,4,0)))</f>
        <v>1350</v>
      </c>
      <c r="Z3419">
        <f t="shared" si="429"/>
        <v>1350</v>
      </c>
      <c r="AA3419" s="3" t="s">
        <v>52</v>
      </c>
      <c r="AB3419" t="str">
        <f t="shared" si="430"/>
        <v>c. Compromiso con el proyecto-Personal que presta el servicio en obra</v>
      </c>
      <c r="AC3419" t="str">
        <f>VLOOKUP(AB3419,CODIFICACION_PREGUNTAS!$C$2:$D$35,2,0)</f>
        <v>PERSONAL003</v>
      </c>
    </row>
    <row r="3420" spans="1:29" x14ac:dyDescent="0.25">
      <c r="A3420" s="3">
        <f t="shared" si="431"/>
        <v>3419</v>
      </c>
      <c r="B3420" s="3" t="s">
        <v>271</v>
      </c>
      <c r="C3420" s="32">
        <v>41153</v>
      </c>
      <c r="D3420" s="3" t="s">
        <v>52</v>
      </c>
      <c r="E3420" s="3"/>
      <c r="F3420" s="3"/>
      <c r="G3420" s="2" t="s">
        <v>21</v>
      </c>
      <c r="H3420" s="3" t="s">
        <v>24</v>
      </c>
      <c r="I3420" s="3">
        <v>4</v>
      </c>
      <c r="J3420" s="3" t="s">
        <v>183</v>
      </c>
      <c r="K3420" s="3"/>
      <c r="L3420" s="3"/>
      <c r="M3420" s="3"/>
      <c r="N3420" s="3"/>
      <c r="O3420" s="3"/>
      <c r="P3420" s="3"/>
      <c r="Q3420" s="3"/>
      <c r="R3420" s="3"/>
      <c r="S3420" s="3"/>
      <c r="T3420" s="3" t="str">
        <f t="shared" si="424"/>
        <v>SIN CECO</v>
      </c>
      <c r="U3420" s="3" t="str">
        <f t="shared" si="425"/>
        <v>NO</v>
      </c>
      <c r="V3420" t="str">
        <f t="shared" si="426"/>
        <v>CLÍNICA DE INCONTINENCIA URINARIA 4-JUN-12-Personal que presta el servicio en obra</v>
      </c>
      <c r="W3420" s="53">
        <f t="shared" si="427"/>
        <v>4</v>
      </c>
      <c r="X3420">
        <f t="shared" si="428"/>
        <v>4</v>
      </c>
      <c r="Y3420">
        <f>IF(ISNA(VLOOKUP(B3420,CECOS_SIN_IDENTIFICAR!$A$2:$D$146,4,0)),"SIN CECO",IF(VLOOKUP(B3420,CECOS_SIN_IDENTIFICAR!$A$2:$D$146,4,0)=0,"SIN CECO",VLOOKUP(B3420,CECOS_SIN_IDENTIFICAR!$A$2:$D$146,4,0)))</f>
        <v>1350</v>
      </c>
      <c r="Z3420">
        <f t="shared" si="429"/>
        <v>1350</v>
      </c>
      <c r="AA3420" s="3" t="s">
        <v>52</v>
      </c>
      <c r="AB3420" t="str">
        <f t="shared" si="430"/>
        <v>d. Cumplimiento de compromisos-Personal que presta el servicio en obra</v>
      </c>
      <c r="AC3420" t="str">
        <f>VLOOKUP(AB3420,CODIFICACION_PREGUNTAS!$C$2:$D$35,2,0)</f>
        <v>PERSONAL004</v>
      </c>
    </row>
    <row r="3421" spans="1:29" x14ac:dyDescent="0.25">
      <c r="A3421" s="3">
        <f t="shared" si="431"/>
        <v>3420</v>
      </c>
      <c r="B3421" s="3" t="s">
        <v>271</v>
      </c>
      <c r="C3421" s="32">
        <v>41153</v>
      </c>
      <c r="D3421" s="3" t="s">
        <v>52</v>
      </c>
      <c r="E3421" s="3"/>
      <c r="F3421" s="3"/>
      <c r="G3421" s="2" t="s">
        <v>27</v>
      </c>
      <c r="H3421" s="3" t="s">
        <v>24</v>
      </c>
      <c r="I3421" s="3">
        <v>4</v>
      </c>
      <c r="J3421" s="3" t="s">
        <v>183</v>
      </c>
      <c r="K3421" s="3"/>
      <c r="L3421" s="3"/>
      <c r="M3421" s="3"/>
      <c r="N3421" s="3"/>
      <c r="O3421" s="3"/>
      <c r="P3421" s="3"/>
      <c r="Q3421" s="3"/>
      <c r="R3421" s="3"/>
      <c r="S3421" s="3"/>
      <c r="T3421" s="3" t="str">
        <f t="shared" si="424"/>
        <v>SIN CECO</v>
      </c>
      <c r="U3421" s="3" t="str">
        <f t="shared" si="425"/>
        <v>NO</v>
      </c>
      <c r="V3421" t="str">
        <f t="shared" si="426"/>
        <v>CLÍNICA DE INCONTINENCIA URINARIA 4-JUN-12-Personal que presta el servicio en obra</v>
      </c>
      <c r="W3421" s="53">
        <f t="shared" si="427"/>
        <v>4</v>
      </c>
      <c r="X3421">
        <f t="shared" si="428"/>
        <v>4</v>
      </c>
      <c r="Y3421">
        <f>IF(ISNA(VLOOKUP(B3421,CECOS_SIN_IDENTIFICAR!$A$2:$D$146,4,0)),"SIN CECO",IF(VLOOKUP(B3421,CECOS_SIN_IDENTIFICAR!$A$2:$D$146,4,0)=0,"SIN CECO",VLOOKUP(B3421,CECOS_SIN_IDENTIFICAR!$A$2:$D$146,4,0)))</f>
        <v>1350</v>
      </c>
      <c r="Z3421">
        <f t="shared" si="429"/>
        <v>1350</v>
      </c>
      <c r="AA3421" s="3" t="s">
        <v>52</v>
      </c>
      <c r="AB3421" t="str">
        <f t="shared" si="430"/>
        <v>e. Proactividad en desarrollo de funciones-Personal que presta el servicio en obra</v>
      </c>
      <c r="AC3421" t="str">
        <f>VLOOKUP(AB3421,CODIFICACION_PREGUNTAS!$C$2:$D$35,2,0)</f>
        <v>PERSONAL005</v>
      </c>
    </row>
    <row r="3422" spans="1:29" x14ac:dyDescent="0.25">
      <c r="A3422" s="3">
        <f t="shared" si="431"/>
        <v>3421</v>
      </c>
      <c r="B3422" s="3" t="s">
        <v>271</v>
      </c>
      <c r="C3422" s="32">
        <v>41153</v>
      </c>
      <c r="D3422" s="3" t="s">
        <v>52</v>
      </c>
      <c r="E3422" s="3"/>
      <c r="F3422" s="3"/>
      <c r="G3422" s="2" t="s">
        <v>28</v>
      </c>
      <c r="H3422" s="2" t="s">
        <v>29</v>
      </c>
      <c r="I3422" s="3" t="s">
        <v>431</v>
      </c>
      <c r="J3422" s="3" t="s">
        <v>183</v>
      </c>
      <c r="K3422" s="3"/>
      <c r="L3422" s="3"/>
      <c r="M3422" s="3"/>
      <c r="N3422" s="3"/>
      <c r="O3422" s="3"/>
      <c r="P3422" s="3"/>
      <c r="Q3422" s="3"/>
      <c r="R3422" s="3"/>
      <c r="S3422" s="3"/>
      <c r="T3422" s="3" t="str">
        <f t="shared" si="424"/>
        <v>SIN CECO</v>
      </c>
      <c r="U3422" s="3" t="str">
        <f t="shared" si="425"/>
        <v>NO</v>
      </c>
      <c r="V3422" t="str">
        <f t="shared" si="426"/>
        <v>CLÍNICA DE INCONTINENCIA URINARIA 4-JUN-12-Productos Asociados de PAYC (Informes, Control de presupuesto y Programación y actas)</v>
      </c>
      <c r="W3422" s="53" t="str">
        <f t="shared" si="427"/>
        <v>N/A</v>
      </c>
      <c r="X3422">
        <f t="shared" si="428"/>
        <v>0</v>
      </c>
      <c r="Y3422">
        <f>IF(ISNA(VLOOKUP(B3422,CECOS_SIN_IDENTIFICAR!$A$2:$D$146,4,0)),"SIN CECO",IF(VLOOKUP(B3422,CECOS_SIN_IDENTIFICAR!$A$2:$D$146,4,0)=0,"SIN CECO",VLOOKUP(B3422,CECOS_SIN_IDENTIFICAR!$A$2:$D$146,4,0)))</f>
        <v>1350</v>
      </c>
      <c r="Z3422">
        <f t="shared" si="429"/>
        <v>1350</v>
      </c>
      <c r="AA3422" s="3" t="s">
        <v>52</v>
      </c>
      <c r="AB3422" t="str">
        <f t="shared" si="430"/>
        <v>a. Calidad del Contenido-Productos Asociados de PAYC (Informes, Control de presupuesto y Programación y actas)</v>
      </c>
      <c r="AC3422" t="str">
        <f>VLOOKUP(AB3422,CODIFICACION_PREGUNTAS!$C$2:$D$35,2,0)</f>
        <v>PRODUCTOS001</v>
      </c>
    </row>
    <row r="3423" spans="1:29" x14ac:dyDescent="0.25">
      <c r="A3423" s="3">
        <f t="shared" si="431"/>
        <v>3422</v>
      </c>
      <c r="B3423" s="3" t="s">
        <v>271</v>
      </c>
      <c r="C3423" s="32">
        <v>41153</v>
      </c>
      <c r="D3423" s="3" t="s">
        <v>52</v>
      </c>
      <c r="E3423" s="3"/>
      <c r="F3423" s="3"/>
      <c r="G3423" s="2" t="s">
        <v>30</v>
      </c>
      <c r="H3423" s="2" t="s">
        <v>29</v>
      </c>
      <c r="I3423" s="3" t="s">
        <v>431</v>
      </c>
      <c r="J3423" s="3" t="s">
        <v>183</v>
      </c>
      <c r="K3423" s="3"/>
      <c r="L3423" s="3"/>
      <c r="M3423" s="3"/>
      <c r="N3423" s="3"/>
      <c r="O3423" s="3"/>
      <c r="P3423" s="3"/>
      <c r="Q3423" s="3"/>
      <c r="R3423" s="3"/>
      <c r="S3423" s="3"/>
      <c r="T3423" s="3" t="str">
        <f t="shared" si="424"/>
        <v>SIN CECO</v>
      </c>
      <c r="U3423" s="3" t="str">
        <f t="shared" si="425"/>
        <v>NO</v>
      </c>
      <c r="V3423" t="str">
        <f t="shared" si="426"/>
        <v>CLÍNICA DE INCONTINENCIA URINARIA 4-JUN-12-Productos Asociados de PAYC (Informes, Control de presupuesto y Programación y actas)</v>
      </c>
      <c r="W3423" s="53" t="str">
        <f t="shared" si="427"/>
        <v>N/A</v>
      </c>
      <c r="X3423">
        <f t="shared" si="428"/>
        <v>0</v>
      </c>
      <c r="Y3423">
        <f>IF(ISNA(VLOOKUP(B3423,CECOS_SIN_IDENTIFICAR!$A$2:$D$146,4,0)),"SIN CECO",IF(VLOOKUP(B3423,CECOS_SIN_IDENTIFICAR!$A$2:$D$146,4,0)=0,"SIN CECO",VLOOKUP(B3423,CECOS_SIN_IDENTIFICAR!$A$2:$D$146,4,0)))</f>
        <v>1350</v>
      </c>
      <c r="Z3423">
        <f t="shared" si="429"/>
        <v>1350</v>
      </c>
      <c r="AA3423" s="3" t="s">
        <v>52</v>
      </c>
      <c r="AB3423" t="str">
        <f t="shared" si="430"/>
        <v>b. Claridad del Contenido-Productos Asociados de PAYC (Informes, Control de presupuesto y Programación y actas)</v>
      </c>
      <c r="AC3423" t="str">
        <f>VLOOKUP(AB3423,CODIFICACION_PREGUNTAS!$C$2:$D$35,2,0)</f>
        <v>PRODUCTOS002</v>
      </c>
    </row>
    <row r="3424" spans="1:29" x14ac:dyDescent="0.25">
      <c r="A3424" s="3">
        <f t="shared" si="431"/>
        <v>3423</v>
      </c>
      <c r="B3424" s="3" t="s">
        <v>271</v>
      </c>
      <c r="C3424" s="32">
        <v>41153</v>
      </c>
      <c r="D3424" s="3" t="s">
        <v>52</v>
      </c>
      <c r="E3424" s="3"/>
      <c r="F3424" s="3"/>
      <c r="G3424" s="2" t="s">
        <v>31</v>
      </c>
      <c r="H3424" s="2" t="s">
        <v>29</v>
      </c>
      <c r="I3424" s="3" t="s">
        <v>431</v>
      </c>
      <c r="J3424" s="3" t="s">
        <v>183</v>
      </c>
      <c r="K3424" s="3"/>
      <c r="L3424" s="3"/>
      <c r="M3424" s="3"/>
      <c r="N3424" s="3"/>
      <c r="O3424" s="3"/>
      <c r="P3424" s="3"/>
      <c r="Q3424" s="3"/>
      <c r="R3424" s="3"/>
      <c r="S3424" s="3"/>
      <c r="T3424" s="3" t="str">
        <f t="shared" si="424"/>
        <v>SIN CECO</v>
      </c>
      <c r="U3424" s="3" t="str">
        <f t="shared" si="425"/>
        <v>NO</v>
      </c>
      <c r="V3424" t="str">
        <f t="shared" si="426"/>
        <v>CLÍNICA DE INCONTINENCIA URINARIA 4-JUN-12-Productos Asociados de PAYC (Informes, Control de presupuesto y Programación y actas)</v>
      </c>
      <c r="W3424" s="53" t="str">
        <f t="shared" si="427"/>
        <v>N/A</v>
      </c>
      <c r="X3424">
        <f t="shared" si="428"/>
        <v>0</v>
      </c>
      <c r="Y3424">
        <f>IF(ISNA(VLOOKUP(B3424,CECOS_SIN_IDENTIFICAR!$A$2:$D$146,4,0)),"SIN CECO",IF(VLOOKUP(B3424,CECOS_SIN_IDENTIFICAR!$A$2:$D$146,4,0)=0,"SIN CECO",VLOOKUP(B3424,CECOS_SIN_IDENTIFICAR!$A$2:$D$146,4,0)))</f>
        <v>1350</v>
      </c>
      <c r="Z3424">
        <f t="shared" si="429"/>
        <v>1350</v>
      </c>
      <c r="AA3424" s="3" t="s">
        <v>52</v>
      </c>
      <c r="AB3424" t="str">
        <f t="shared" si="430"/>
        <v>c. Oportunidad en la entrega-Productos Asociados de PAYC (Informes, Control de presupuesto y Programación y actas)</v>
      </c>
      <c r="AC3424" t="str">
        <f>VLOOKUP(AB3424,CODIFICACION_PREGUNTAS!$C$2:$D$35,2,0)</f>
        <v>PRODUCTOS003</v>
      </c>
    </row>
    <row r="3425" spans="1:29" x14ac:dyDescent="0.25">
      <c r="A3425" s="3">
        <f t="shared" si="431"/>
        <v>3424</v>
      </c>
      <c r="B3425" s="3" t="s">
        <v>271</v>
      </c>
      <c r="C3425" s="32">
        <v>41153</v>
      </c>
      <c r="D3425" s="3" t="s">
        <v>52</v>
      </c>
      <c r="E3425" s="3"/>
      <c r="F3425" s="3"/>
      <c r="G3425" s="2" t="s">
        <v>32</v>
      </c>
      <c r="H3425" s="2" t="s">
        <v>29</v>
      </c>
      <c r="I3425" s="3" t="s">
        <v>431</v>
      </c>
      <c r="J3425" s="3" t="s">
        <v>183</v>
      </c>
      <c r="K3425" s="3"/>
      <c r="L3425" s="3"/>
      <c r="M3425" s="3"/>
      <c r="N3425" s="3"/>
      <c r="O3425" s="3"/>
      <c r="P3425" s="3"/>
      <c r="Q3425" s="3"/>
      <c r="R3425" s="3"/>
      <c r="S3425" s="3"/>
      <c r="T3425" s="3" t="str">
        <f t="shared" si="424"/>
        <v>SIN CECO</v>
      </c>
      <c r="U3425" s="3" t="str">
        <f t="shared" si="425"/>
        <v>NO</v>
      </c>
      <c r="V3425" t="str">
        <f t="shared" si="426"/>
        <v>CLÍNICA DE INCONTINENCIA URINARIA 4-JUN-12-Productos Asociados de PAYC (Informes, Control de presupuesto y Programación y actas)</v>
      </c>
      <c r="W3425" s="53" t="str">
        <f t="shared" si="427"/>
        <v>N/A</v>
      </c>
      <c r="X3425">
        <f t="shared" si="428"/>
        <v>0</v>
      </c>
      <c r="Y3425">
        <f>IF(ISNA(VLOOKUP(B3425,CECOS_SIN_IDENTIFICAR!$A$2:$D$146,4,0)),"SIN CECO",IF(VLOOKUP(B3425,CECOS_SIN_IDENTIFICAR!$A$2:$D$146,4,0)=0,"SIN CECO",VLOOKUP(B3425,CECOS_SIN_IDENTIFICAR!$A$2:$D$146,4,0)))</f>
        <v>1350</v>
      </c>
      <c r="Z3425">
        <f t="shared" si="429"/>
        <v>1350</v>
      </c>
      <c r="AA3425" s="3" t="s">
        <v>52</v>
      </c>
      <c r="AB3425" t="str">
        <f t="shared" si="430"/>
        <v>d. Precisión de la información-Productos Asociados de PAYC (Informes, Control de presupuesto y Programación y actas)</v>
      </c>
      <c r="AC3425" t="str">
        <f>VLOOKUP(AB3425,CODIFICACION_PREGUNTAS!$C$2:$D$35,2,0)</f>
        <v>PRODUCTOS004</v>
      </c>
    </row>
    <row r="3426" spans="1:29" x14ac:dyDescent="0.25">
      <c r="A3426" s="3">
        <f t="shared" si="431"/>
        <v>3425</v>
      </c>
      <c r="B3426" s="3" t="s">
        <v>271</v>
      </c>
      <c r="C3426" s="32">
        <v>41153</v>
      </c>
      <c r="D3426" s="3" t="s">
        <v>52</v>
      </c>
      <c r="E3426" s="3"/>
      <c r="F3426" s="3"/>
      <c r="G3426" s="2" t="s">
        <v>33</v>
      </c>
      <c r="H3426" s="2" t="s">
        <v>29</v>
      </c>
      <c r="I3426" s="3" t="s">
        <v>431</v>
      </c>
      <c r="J3426" s="3" t="s">
        <v>183</v>
      </c>
      <c r="K3426" s="3"/>
      <c r="L3426" s="3"/>
      <c r="M3426" s="3"/>
      <c r="N3426" s="3"/>
      <c r="O3426" s="3"/>
      <c r="P3426" s="3"/>
      <c r="Q3426" s="3"/>
      <c r="R3426" s="3"/>
      <c r="S3426" s="3"/>
      <c r="T3426" s="3" t="str">
        <f t="shared" si="424"/>
        <v>SIN CECO</v>
      </c>
      <c r="U3426" s="3" t="str">
        <f t="shared" si="425"/>
        <v>NO</v>
      </c>
      <c r="V3426" t="str">
        <f t="shared" si="426"/>
        <v>CLÍNICA DE INCONTINENCIA URINARIA 4-JUN-12-Productos Asociados de PAYC (Informes, Control de presupuesto y Programación y actas)</v>
      </c>
      <c r="W3426" s="53" t="str">
        <f t="shared" si="427"/>
        <v>N/A</v>
      </c>
      <c r="X3426">
        <f t="shared" si="428"/>
        <v>0</v>
      </c>
      <c r="Y3426">
        <f>IF(ISNA(VLOOKUP(B3426,CECOS_SIN_IDENTIFICAR!$A$2:$D$146,4,0)),"SIN CECO",IF(VLOOKUP(B3426,CECOS_SIN_IDENTIFICAR!$A$2:$D$146,4,0)=0,"SIN CECO",VLOOKUP(B3426,CECOS_SIN_IDENTIFICAR!$A$2:$D$146,4,0)))</f>
        <v>1350</v>
      </c>
      <c r="Z3426">
        <f t="shared" si="429"/>
        <v>1350</v>
      </c>
      <c r="AA3426" s="3" t="s">
        <v>52</v>
      </c>
      <c r="AB3426" t="str">
        <f t="shared" si="430"/>
        <v>e. Diagramación-Productos Asociados de PAYC (Informes, Control de presupuesto y Programación y actas)</v>
      </c>
      <c r="AC3426" t="str">
        <f>VLOOKUP(AB3426,CODIFICACION_PREGUNTAS!$C$2:$D$35,2,0)</f>
        <v>PRODUCTOS005</v>
      </c>
    </row>
    <row r="3427" spans="1:29" x14ac:dyDescent="0.25">
      <c r="A3427" s="3">
        <f t="shared" si="431"/>
        <v>3426</v>
      </c>
      <c r="B3427" s="3" t="s">
        <v>271</v>
      </c>
      <c r="C3427" s="32">
        <v>41153</v>
      </c>
      <c r="D3427" s="3" t="s">
        <v>52</v>
      </c>
      <c r="E3427" s="3"/>
      <c r="F3427" s="3"/>
      <c r="G3427" s="2" t="s">
        <v>34</v>
      </c>
      <c r="H3427" s="2" t="s">
        <v>35</v>
      </c>
      <c r="I3427" s="3">
        <v>4</v>
      </c>
      <c r="J3427" s="3" t="s">
        <v>183</v>
      </c>
      <c r="K3427" s="3"/>
      <c r="L3427" s="3"/>
      <c r="M3427" s="3"/>
      <c r="N3427" s="3"/>
      <c r="O3427" s="3"/>
      <c r="P3427" s="3"/>
      <c r="Q3427" s="3"/>
      <c r="R3427" s="3"/>
      <c r="S3427" s="3"/>
      <c r="T3427" s="3" t="str">
        <f t="shared" si="424"/>
        <v>SIN CECO</v>
      </c>
      <c r="U3427" s="3" t="str">
        <f t="shared" si="425"/>
        <v>NO</v>
      </c>
      <c r="V3427" t="str">
        <f t="shared" si="426"/>
        <v>CLÍNICA DE INCONTINENCIA URINARIA 4-JUN-12-Compromisos Pactados</v>
      </c>
      <c r="W3427" s="53">
        <f t="shared" si="427"/>
        <v>4</v>
      </c>
      <c r="X3427">
        <f t="shared" si="428"/>
        <v>4</v>
      </c>
      <c r="Y3427">
        <f>IF(ISNA(VLOOKUP(B3427,CECOS_SIN_IDENTIFICAR!$A$2:$D$146,4,0)),"SIN CECO",IF(VLOOKUP(B3427,CECOS_SIN_IDENTIFICAR!$A$2:$D$146,4,0)=0,"SIN CECO",VLOOKUP(B3427,CECOS_SIN_IDENTIFICAR!$A$2:$D$146,4,0)))</f>
        <v>1350</v>
      </c>
      <c r="Z3427">
        <f t="shared" si="429"/>
        <v>1350</v>
      </c>
      <c r="AA3427" s="3" t="s">
        <v>52</v>
      </c>
      <c r="AB3427" t="str">
        <f t="shared" si="430"/>
        <v>a. Cumplimiento-Compromisos Pactados</v>
      </c>
      <c r="AC3427" t="str">
        <f>VLOOKUP(AB3427,CODIFICACION_PREGUNTAS!$C$2:$D$35,2,0)</f>
        <v>COMPROMISOS001</v>
      </c>
    </row>
    <row r="3428" spans="1:29" x14ac:dyDescent="0.25">
      <c r="A3428" s="3">
        <f t="shared" si="431"/>
        <v>3427</v>
      </c>
      <c r="B3428" s="3" t="s">
        <v>271</v>
      </c>
      <c r="C3428" s="32">
        <v>41153</v>
      </c>
      <c r="D3428" s="3" t="s">
        <v>52</v>
      </c>
      <c r="E3428" s="3"/>
      <c r="F3428" s="3"/>
      <c r="G3428" s="2" t="s">
        <v>36</v>
      </c>
      <c r="H3428" s="2" t="s">
        <v>35</v>
      </c>
      <c r="I3428" s="3">
        <v>4</v>
      </c>
      <c r="J3428" s="3" t="s">
        <v>183</v>
      </c>
      <c r="K3428" s="3"/>
      <c r="L3428" s="3"/>
      <c r="M3428" s="3"/>
      <c r="N3428" s="3"/>
      <c r="O3428" s="3"/>
      <c r="P3428" s="3"/>
      <c r="Q3428" s="3"/>
      <c r="R3428" s="3"/>
      <c r="S3428" s="3"/>
      <c r="T3428" s="3" t="str">
        <f t="shared" si="424"/>
        <v>SIN CECO</v>
      </c>
      <c r="U3428" s="3" t="str">
        <f t="shared" si="425"/>
        <v>NO</v>
      </c>
      <c r="V3428" t="str">
        <f t="shared" si="426"/>
        <v>CLÍNICA DE INCONTINENCIA URINARIA 4-JUN-12-Compromisos Pactados</v>
      </c>
      <c r="W3428" s="53">
        <f t="shared" si="427"/>
        <v>4</v>
      </c>
      <c r="X3428">
        <f t="shared" si="428"/>
        <v>4</v>
      </c>
      <c r="Y3428">
        <f>IF(ISNA(VLOOKUP(B3428,CECOS_SIN_IDENTIFICAR!$A$2:$D$146,4,0)),"SIN CECO",IF(VLOOKUP(B3428,CECOS_SIN_IDENTIFICAR!$A$2:$D$146,4,0)=0,"SIN CECO",VLOOKUP(B3428,CECOS_SIN_IDENTIFICAR!$A$2:$D$146,4,0)))</f>
        <v>1350</v>
      </c>
      <c r="Z3428">
        <f t="shared" si="429"/>
        <v>1350</v>
      </c>
      <c r="AA3428" s="3" t="s">
        <v>52</v>
      </c>
      <c r="AB3428" t="str">
        <f t="shared" si="430"/>
        <v>b. Satisface expectativas-Compromisos Pactados</v>
      </c>
      <c r="AC3428" t="str">
        <f>VLOOKUP(AB3428,CODIFICACION_PREGUNTAS!$C$2:$D$35,2,0)</f>
        <v>COMPROMISOS002</v>
      </c>
    </row>
    <row r="3429" spans="1:29" x14ac:dyDescent="0.25">
      <c r="A3429" s="3">
        <f t="shared" si="431"/>
        <v>3428</v>
      </c>
      <c r="B3429" s="3" t="s">
        <v>271</v>
      </c>
      <c r="C3429" s="32">
        <v>41153</v>
      </c>
      <c r="D3429" s="3" t="s">
        <v>52</v>
      </c>
      <c r="E3429" s="3"/>
      <c r="F3429" s="3"/>
      <c r="G3429" s="2" t="s">
        <v>37</v>
      </c>
      <c r="H3429" s="2" t="s">
        <v>35</v>
      </c>
      <c r="I3429" s="3">
        <v>4</v>
      </c>
      <c r="J3429" s="3" t="s">
        <v>183</v>
      </c>
      <c r="K3429" s="3"/>
      <c r="L3429" s="3"/>
      <c r="M3429" s="3"/>
      <c r="N3429" s="3"/>
      <c r="O3429" s="3"/>
      <c r="P3429" s="3"/>
      <c r="Q3429" s="3"/>
      <c r="R3429" s="3"/>
      <c r="S3429" s="3"/>
      <c r="T3429" s="3" t="str">
        <f t="shared" si="424"/>
        <v>SIN CECO</v>
      </c>
      <c r="U3429" s="3" t="str">
        <f t="shared" si="425"/>
        <v>NO</v>
      </c>
      <c r="V3429" t="str">
        <f t="shared" si="426"/>
        <v>CLÍNICA DE INCONTINENCIA URINARIA 4-JUN-12-Compromisos Pactados</v>
      </c>
      <c r="W3429" s="53">
        <f t="shared" si="427"/>
        <v>4</v>
      </c>
      <c r="X3429">
        <f t="shared" si="428"/>
        <v>4</v>
      </c>
      <c r="Y3429">
        <f>IF(ISNA(VLOOKUP(B3429,CECOS_SIN_IDENTIFICAR!$A$2:$D$146,4,0)),"SIN CECO",IF(VLOOKUP(B3429,CECOS_SIN_IDENTIFICAR!$A$2:$D$146,4,0)=0,"SIN CECO",VLOOKUP(B3429,CECOS_SIN_IDENTIFICAR!$A$2:$D$146,4,0)))</f>
        <v>1350</v>
      </c>
      <c r="Z3429">
        <f t="shared" si="429"/>
        <v>1350</v>
      </c>
      <c r="AA3429" s="3" t="s">
        <v>52</v>
      </c>
      <c r="AB3429" t="str">
        <f t="shared" si="430"/>
        <v>c. Calidad de la Información suministrada-Compromisos Pactados</v>
      </c>
      <c r="AC3429" t="str">
        <f>VLOOKUP(AB3429,CODIFICACION_PREGUNTAS!$C$2:$D$35,2,0)</f>
        <v>COMPROMISOS003</v>
      </c>
    </row>
    <row r="3430" spans="1:29" x14ac:dyDescent="0.25">
      <c r="A3430" s="3">
        <f t="shared" si="431"/>
        <v>3429</v>
      </c>
      <c r="B3430" s="3" t="s">
        <v>271</v>
      </c>
      <c r="C3430" s="32">
        <v>41153</v>
      </c>
      <c r="D3430" s="3" t="s">
        <v>52</v>
      </c>
      <c r="E3430" s="3"/>
      <c r="F3430" s="3"/>
      <c r="G3430" s="2" t="s">
        <v>38</v>
      </c>
      <c r="H3430" s="2" t="s">
        <v>35</v>
      </c>
      <c r="I3430" s="3">
        <v>4</v>
      </c>
      <c r="J3430" s="3" t="s">
        <v>183</v>
      </c>
      <c r="K3430" s="3"/>
      <c r="L3430" s="3"/>
      <c r="M3430" s="3"/>
      <c r="N3430" s="3"/>
      <c r="O3430" s="3"/>
      <c r="P3430" s="3"/>
      <c r="Q3430" s="3"/>
      <c r="R3430" s="3"/>
      <c r="S3430" s="3"/>
      <c r="T3430" s="3" t="str">
        <f t="shared" si="424"/>
        <v>SIN CECO</v>
      </c>
      <c r="U3430" s="3" t="str">
        <f t="shared" si="425"/>
        <v>NO</v>
      </c>
      <c r="V3430" t="str">
        <f t="shared" si="426"/>
        <v>CLÍNICA DE INCONTINENCIA URINARIA 4-JUN-12-Compromisos Pactados</v>
      </c>
      <c r="W3430" s="53">
        <f t="shared" si="427"/>
        <v>4</v>
      </c>
      <c r="X3430">
        <f t="shared" si="428"/>
        <v>4</v>
      </c>
      <c r="Y3430">
        <f>IF(ISNA(VLOOKUP(B3430,CECOS_SIN_IDENTIFICAR!$A$2:$D$146,4,0)),"SIN CECO",IF(VLOOKUP(B3430,CECOS_SIN_IDENTIFICAR!$A$2:$D$146,4,0)=0,"SIN CECO",VLOOKUP(B3430,CECOS_SIN_IDENTIFICAR!$A$2:$D$146,4,0)))</f>
        <v>1350</v>
      </c>
      <c r="Z3430">
        <f t="shared" si="429"/>
        <v>1350</v>
      </c>
      <c r="AA3430" s="3" t="s">
        <v>52</v>
      </c>
      <c r="AB3430" t="str">
        <f t="shared" si="430"/>
        <v>d. Disposición del personal de PAYC a las solicitudes del cliente-Compromisos Pactados</v>
      </c>
      <c r="AC3430" t="str">
        <f>VLOOKUP(AB3430,CODIFICACION_PREGUNTAS!$C$2:$D$35,2,0)</f>
        <v>COMPROMISOS004</v>
      </c>
    </row>
    <row r="3431" spans="1:29" x14ac:dyDescent="0.25">
      <c r="A3431" s="3">
        <f t="shared" si="431"/>
        <v>3430</v>
      </c>
      <c r="B3431" s="3" t="s">
        <v>271</v>
      </c>
      <c r="C3431" s="32">
        <v>41153</v>
      </c>
      <c r="D3431" s="3" t="s">
        <v>52</v>
      </c>
      <c r="E3431" s="3"/>
      <c r="F3431" s="3"/>
      <c r="G3431" s="2" t="s">
        <v>39</v>
      </c>
      <c r="H3431" s="2" t="s">
        <v>35</v>
      </c>
      <c r="I3431" s="3">
        <v>4</v>
      </c>
      <c r="J3431" s="3" t="s">
        <v>183</v>
      </c>
      <c r="K3431" s="3"/>
      <c r="L3431" s="3"/>
      <c r="M3431" s="3"/>
      <c r="N3431" s="3"/>
      <c r="O3431" s="3"/>
      <c r="P3431" s="3"/>
      <c r="Q3431" s="3"/>
      <c r="R3431" s="3"/>
      <c r="S3431" s="3"/>
      <c r="T3431" s="3" t="str">
        <f t="shared" si="424"/>
        <v>SIN CECO</v>
      </c>
      <c r="U3431" s="3" t="str">
        <f t="shared" si="425"/>
        <v>NO</v>
      </c>
      <c r="V3431" t="str">
        <f t="shared" si="426"/>
        <v>CLÍNICA DE INCONTINENCIA URINARIA 4-JUN-12-Compromisos Pactados</v>
      </c>
      <c r="W3431" s="53">
        <f t="shared" si="427"/>
        <v>4</v>
      </c>
      <c r="X3431">
        <f t="shared" si="428"/>
        <v>4</v>
      </c>
      <c r="Y3431">
        <f>IF(ISNA(VLOOKUP(B3431,CECOS_SIN_IDENTIFICAR!$A$2:$D$146,4,0)),"SIN CECO",IF(VLOOKUP(B3431,CECOS_SIN_IDENTIFICAR!$A$2:$D$146,4,0)=0,"SIN CECO",VLOOKUP(B3431,CECOS_SIN_IDENTIFICAR!$A$2:$D$146,4,0)))</f>
        <v>1350</v>
      </c>
      <c r="Z3431">
        <f t="shared" si="429"/>
        <v>1350</v>
      </c>
      <c r="AA3431" s="3" t="s">
        <v>52</v>
      </c>
      <c r="AB3431" t="str">
        <f t="shared" si="430"/>
        <v>e. Coherencia entre lo solicitado y lo entregado-Compromisos Pactados</v>
      </c>
      <c r="AC3431" t="str">
        <f>VLOOKUP(AB3431,CODIFICACION_PREGUNTAS!$C$2:$D$35,2,0)</f>
        <v>COMPROMISOS005</v>
      </c>
    </row>
    <row r="3432" spans="1:29" x14ac:dyDescent="0.25">
      <c r="A3432" s="3">
        <f t="shared" si="431"/>
        <v>3431</v>
      </c>
      <c r="B3432" s="3" t="s">
        <v>271</v>
      </c>
      <c r="C3432" s="32">
        <v>41153</v>
      </c>
      <c r="D3432" s="3" t="s">
        <v>52</v>
      </c>
      <c r="E3432" s="3"/>
      <c r="F3432" s="3"/>
      <c r="G3432" s="2" t="s">
        <v>40</v>
      </c>
      <c r="H3432" s="2" t="s">
        <v>40</v>
      </c>
      <c r="I3432" s="3">
        <v>4</v>
      </c>
      <c r="J3432" s="3" t="s">
        <v>183</v>
      </c>
      <c r="K3432" s="3"/>
      <c r="L3432" s="3"/>
      <c r="M3432" s="3"/>
      <c r="N3432" s="3"/>
      <c r="O3432" s="3"/>
      <c r="P3432" s="3"/>
      <c r="Q3432" s="3"/>
      <c r="R3432" s="3"/>
      <c r="S3432" s="3"/>
      <c r="T3432" s="3" t="str">
        <f t="shared" si="424"/>
        <v>SIN CECO</v>
      </c>
      <c r="U3432" s="3" t="str">
        <f t="shared" si="425"/>
        <v>NO</v>
      </c>
      <c r="V3432" t="str">
        <f t="shared" si="426"/>
        <v>CLÍNICA DE INCONTINENCIA URINARIA 4-JUN-12-Grado de Satisfacción con el Servicio Prestado</v>
      </c>
      <c r="W3432" s="53">
        <f t="shared" si="427"/>
        <v>4</v>
      </c>
      <c r="X3432">
        <f t="shared" si="428"/>
        <v>4</v>
      </c>
      <c r="Y3432">
        <f>IF(ISNA(VLOOKUP(B3432,CECOS_SIN_IDENTIFICAR!$A$2:$D$146,4,0)),"SIN CECO",IF(VLOOKUP(B3432,CECOS_SIN_IDENTIFICAR!$A$2:$D$146,4,0)=0,"SIN CECO",VLOOKUP(B3432,CECOS_SIN_IDENTIFICAR!$A$2:$D$146,4,0)))</f>
        <v>1350</v>
      </c>
      <c r="Z3432">
        <f t="shared" si="429"/>
        <v>1350</v>
      </c>
      <c r="AA3432" s="3" t="s">
        <v>52</v>
      </c>
      <c r="AB3432" t="str">
        <f t="shared" si="430"/>
        <v>Grado de Satisfacción con el Servicio Prestado-Grado de Satisfacción con el Servicio Prestado</v>
      </c>
      <c r="AC3432" t="str">
        <f>VLOOKUP(AB3432,CODIFICACION_PREGUNTAS!$C$2:$D$35,2,0)</f>
        <v>SATISFACCION001</v>
      </c>
    </row>
    <row r="3433" spans="1:29" x14ac:dyDescent="0.25">
      <c r="A3433" s="3">
        <f t="shared" si="431"/>
        <v>3432</v>
      </c>
      <c r="B3433" s="3" t="s">
        <v>271</v>
      </c>
      <c r="C3433" s="32">
        <v>41153</v>
      </c>
      <c r="D3433" s="3" t="s">
        <v>52</v>
      </c>
      <c r="E3433" s="3"/>
      <c r="F3433" s="3"/>
      <c r="G3433" s="2" t="s">
        <v>41</v>
      </c>
      <c r="H3433" s="2" t="s">
        <v>41</v>
      </c>
      <c r="I3433" s="3">
        <v>4</v>
      </c>
      <c r="J3433" s="3" t="s">
        <v>183</v>
      </c>
      <c r="K3433" s="3"/>
      <c r="L3433" s="3"/>
      <c r="M3433" s="3"/>
      <c r="N3433" s="3"/>
      <c r="O3433" s="3"/>
      <c r="P3433" s="3"/>
      <c r="Q3433" s="3"/>
      <c r="R3433" s="3"/>
      <c r="S3433" s="3"/>
      <c r="T3433" s="3" t="str">
        <f t="shared" si="424"/>
        <v>SIN CECO</v>
      </c>
      <c r="U3433" s="3" t="str">
        <f t="shared" si="425"/>
        <v>NO</v>
      </c>
      <c r="V3433" t="str">
        <f t="shared" si="426"/>
        <v>CLÍNICA DE INCONTINENCIA URINARIA 4-JUN-12-Posibilidad de Volver a Contratar con PAYC</v>
      </c>
      <c r="W3433" s="53">
        <f t="shared" si="427"/>
        <v>4</v>
      </c>
      <c r="X3433">
        <f t="shared" si="428"/>
        <v>4</v>
      </c>
      <c r="Y3433">
        <f>IF(ISNA(VLOOKUP(B3433,CECOS_SIN_IDENTIFICAR!$A$2:$D$146,4,0)),"SIN CECO",IF(VLOOKUP(B3433,CECOS_SIN_IDENTIFICAR!$A$2:$D$146,4,0)=0,"SIN CECO",VLOOKUP(B3433,CECOS_SIN_IDENTIFICAR!$A$2:$D$146,4,0)))</f>
        <v>1350</v>
      </c>
      <c r="Z3433">
        <f t="shared" si="429"/>
        <v>1350</v>
      </c>
      <c r="AA3433" s="3" t="s">
        <v>52</v>
      </c>
      <c r="AB3433" t="str">
        <f t="shared" si="430"/>
        <v>Posibilidad de Volver a Contratar con PAYC-Posibilidad de Volver a Contratar con PAYC</v>
      </c>
      <c r="AC3433" t="str">
        <f>VLOOKUP(AB3433,CODIFICACION_PREGUNTAS!$C$2:$D$35,2,0)</f>
        <v>VOLVER001</v>
      </c>
    </row>
    <row r="3434" spans="1:29" x14ac:dyDescent="0.25">
      <c r="A3434" s="3">
        <f t="shared" si="431"/>
        <v>3433</v>
      </c>
      <c r="B3434" s="3" t="s">
        <v>271</v>
      </c>
      <c r="C3434" s="32">
        <v>41153</v>
      </c>
      <c r="D3434" s="3" t="s">
        <v>52</v>
      </c>
      <c r="E3434" s="3"/>
      <c r="F3434" s="3"/>
      <c r="G3434" s="2" t="s">
        <v>42</v>
      </c>
      <c r="H3434" s="6" t="s">
        <v>43</v>
      </c>
      <c r="I3434" s="3" t="s">
        <v>762</v>
      </c>
      <c r="J3434" s="3" t="s">
        <v>183</v>
      </c>
      <c r="K3434" s="3" t="s">
        <v>445</v>
      </c>
      <c r="L3434" s="3" t="s">
        <v>608</v>
      </c>
      <c r="M3434" s="3" t="s">
        <v>609</v>
      </c>
      <c r="N3434" s="3"/>
      <c r="O3434" s="3"/>
      <c r="P3434" s="3"/>
      <c r="Q3434" s="3"/>
      <c r="R3434" s="3"/>
      <c r="S3434" s="3"/>
      <c r="T3434" s="3" t="str">
        <f t="shared" si="424"/>
        <v>SIN CECO</v>
      </c>
      <c r="U3434" s="3" t="str">
        <f t="shared" si="425"/>
        <v>NO</v>
      </c>
      <c r="V3434" t="str">
        <f t="shared" si="426"/>
        <v>CLÍNICA DE INCONTINENCIA URINARIA 4-JUN-12-Fortalezas PAYC</v>
      </c>
      <c r="W3434" s="53" t="str">
        <f t="shared" si="427"/>
        <v>Profesionalismo- Muy buena asesoría-Cumpliendo siempre las expectativas del cliente-</v>
      </c>
      <c r="X3434">
        <f t="shared" si="428"/>
        <v>0</v>
      </c>
      <c r="Y3434">
        <f>IF(ISNA(VLOOKUP(B3434,CECOS_SIN_IDENTIFICAR!$A$2:$D$146,4,0)),"SIN CECO",IF(VLOOKUP(B3434,CECOS_SIN_IDENTIFICAR!$A$2:$D$146,4,0)=0,"SIN CECO",VLOOKUP(B3434,CECOS_SIN_IDENTIFICAR!$A$2:$D$146,4,0)))</f>
        <v>1350</v>
      </c>
      <c r="Z3434">
        <f t="shared" si="429"/>
        <v>1350</v>
      </c>
      <c r="AA3434" s="3" t="s">
        <v>52</v>
      </c>
      <c r="AB3434" t="str">
        <f t="shared" si="430"/>
        <v>Principales fortalezas en el servicio que presta PAYC-Fortalezas PAYC</v>
      </c>
      <c r="AC3434" t="str">
        <f>VLOOKUP(AB3434,CODIFICACION_PREGUNTAS!$C$2:$D$35,2,0)</f>
        <v>FORT001</v>
      </c>
    </row>
    <row r="3435" spans="1:29" x14ac:dyDescent="0.25">
      <c r="A3435" s="3">
        <f t="shared" si="431"/>
        <v>3434</v>
      </c>
      <c r="B3435" s="3" t="s">
        <v>271</v>
      </c>
      <c r="C3435" s="32">
        <v>41153</v>
      </c>
      <c r="D3435" s="3" t="s">
        <v>52</v>
      </c>
      <c r="E3435" s="3"/>
      <c r="F3435" s="3"/>
      <c r="G3435" s="2" t="s">
        <v>44</v>
      </c>
      <c r="H3435" s="6" t="s">
        <v>45</v>
      </c>
      <c r="I3435" s="3" t="s">
        <v>293</v>
      </c>
      <c r="J3435" s="3" t="s">
        <v>183</v>
      </c>
      <c r="K3435" s="3" t="s">
        <v>610</v>
      </c>
      <c r="L3435" s="3"/>
      <c r="M3435" s="3"/>
      <c r="N3435" s="3"/>
      <c r="O3435" s="3"/>
      <c r="P3435" s="3"/>
      <c r="Q3435" s="3"/>
      <c r="R3435" s="3"/>
      <c r="S3435" s="3"/>
      <c r="T3435" s="3" t="str">
        <f t="shared" si="424"/>
        <v>SIN CECO</v>
      </c>
      <c r="U3435" s="3" t="str">
        <f t="shared" si="425"/>
        <v>NO</v>
      </c>
      <c r="V3435" t="str">
        <f t="shared" si="426"/>
        <v>CLÍNICA DE INCONTINENCIA URINARIA 4-JUN-12-Debilidades PAYC</v>
      </c>
      <c r="W3435" s="53" t="str">
        <f t="shared" si="427"/>
        <v>Se requiere más rigurosidad en términos administrativos en campo-</v>
      </c>
      <c r="X3435">
        <f t="shared" si="428"/>
        <v>0</v>
      </c>
      <c r="Y3435">
        <f>IF(ISNA(VLOOKUP(B3435,CECOS_SIN_IDENTIFICAR!$A$2:$D$146,4,0)),"SIN CECO",IF(VLOOKUP(B3435,CECOS_SIN_IDENTIFICAR!$A$2:$D$146,4,0)=0,"SIN CECO",VLOOKUP(B3435,CECOS_SIN_IDENTIFICAR!$A$2:$D$146,4,0)))</f>
        <v>1350</v>
      </c>
      <c r="Z3435">
        <f t="shared" si="429"/>
        <v>1350</v>
      </c>
      <c r="AA3435" s="3" t="s">
        <v>52</v>
      </c>
      <c r="AB3435" t="str">
        <f t="shared" si="430"/>
        <v>Principales debilidades en el servicio que presta PAYC-Debilidades PAYC</v>
      </c>
      <c r="AC3435" t="str">
        <f>VLOOKUP(AB3435,CODIFICACION_PREGUNTAS!$C$2:$D$35,2,0)</f>
        <v>DEB001</v>
      </c>
    </row>
    <row r="3436" spans="1:29" x14ac:dyDescent="0.25">
      <c r="A3436" s="3">
        <f t="shared" si="431"/>
        <v>3435</v>
      </c>
      <c r="B3436" s="3" t="s">
        <v>303</v>
      </c>
      <c r="C3436" s="32">
        <v>41153</v>
      </c>
      <c r="D3436" s="3" t="s">
        <v>52</v>
      </c>
      <c r="E3436" s="3"/>
      <c r="F3436" s="3"/>
      <c r="G3436" s="2" t="s">
        <v>5</v>
      </c>
      <c r="H3436" s="3" t="s">
        <v>6</v>
      </c>
      <c r="I3436" s="3">
        <v>4</v>
      </c>
      <c r="J3436" s="3" t="s">
        <v>183</v>
      </c>
      <c r="K3436" s="3"/>
      <c r="L3436" s="3"/>
      <c r="M3436" s="3"/>
      <c r="N3436" s="3"/>
      <c r="O3436" s="3"/>
      <c r="P3436" s="3"/>
      <c r="Q3436" s="3"/>
      <c r="R3436" s="3"/>
      <c r="S3436" s="3"/>
      <c r="T3436" s="3" t="str">
        <f t="shared" si="424"/>
        <v>SIN CECO</v>
      </c>
      <c r="U3436" s="3" t="str">
        <f t="shared" si="425"/>
        <v>NO</v>
      </c>
      <c r="V3436" t="str">
        <f t="shared" si="426"/>
        <v>CLÍNICA DE INCONTINENCIA URINARIA 13-NOV-12-Soporte Técnico</v>
      </c>
      <c r="W3436" s="53">
        <f t="shared" si="427"/>
        <v>4</v>
      </c>
      <c r="X3436">
        <f t="shared" si="428"/>
        <v>4</v>
      </c>
      <c r="Y3436">
        <f>IF(ISNA(VLOOKUP(B3436,CECOS_SIN_IDENTIFICAR!$A$2:$D$146,4,0)),"SIN CECO",IF(VLOOKUP(B3436,CECOS_SIN_IDENTIFICAR!$A$2:$D$146,4,0)=0,"SIN CECO",VLOOKUP(B3436,CECOS_SIN_IDENTIFICAR!$A$2:$D$146,4,0)))</f>
        <v>1350</v>
      </c>
      <c r="Z3436">
        <f t="shared" si="429"/>
        <v>1350</v>
      </c>
      <c r="AA3436" s="3" t="s">
        <v>52</v>
      </c>
      <c r="AB3436" t="str">
        <f t="shared" si="430"/>
        <v>a. Conocimiento específico de temas aplicables al proyecto-Soporte Técnico</v>
      </c>
      <c r="AC3436" t="str">
        <f>VLOOKUP(AB3436,CODIFICACION_PREGUNTAS!$C$2:$D$35,2,0)</f>
        <v>SOPORTE_TEC001</v>
      </c>
    </row>
    <row r="3437" spans="1:29" x14ac:dyDescent="0.25">
      <c r="A3437" s="3">
        <f t="shared" si="431"/>
        <v>3436</v>
      </c>
      <c r="B3437" s="3" t="s">
        <v>303</v>
      </c>
      <c r="C3437" s="32">
        <v>41153</v>
      </c>
      <c r="D3437" s="3" t="s">
        <v>52</v>
      </c>
      <c r="E3437" s="3"/>
      <c r="F3437" s="3"/>
      <c r="G3437" s="2" t="s">
        <v>7</v>
      </c>
      <c r="H3437" s="3" t="s">
        <v>6</v>
      </c>
      <c r="I3437" s="3">
        <v>4</v>
      </c>
      <c r="J3437" s="3" t="s">
        <v>183</v>
      </c>
      <c r="K3437" s="3"/>
      <c r="L3437" s="3"/>
      <c r="M3437" s="3"/>
      <c r="N3437" s="3"/>
      <c r="O3437" s="3"/>
      <c r="P3437" s="3"/>
      <c r="Q3437" s="3"/>
      <c r="R3437" s="3"/>
      <c r="S3437" s="3"/>
      <c r="T3437" s="3" t="str">
        <f t="shared" si="424"/>
        <v>SIN CECO</v>
      </c>
      <c r="U3437" s="3" t="str">
        <f t="shared" si="425"/>
        <v>NO</v>
      </c>
      <c r="V3437" t="str">
        <f t="shared" si="426"/>
        <v>CLÍNICA DE INCONTINENCIA URINARIA 13-NOV-12-Soporte Técnico</v>
      </c>
      <c r="W3437" s="53">
        <f t="shared" si="427"/>
        <v>4</v>
      </c>
      <c r="X3437">
        <f t="shared" si="428"/>
        <v>4</v>
      </c>
      <c r="Y3437">
        <f>IF(ISNA(VLOOKUP(B3437,CECOS_SIN_IDENTIFICAR!$A$2:$D$146,4,0)),"SIN CECO",IF(VLOOKUP(B3437,CECOS_SIN_IDENTIFICAR!$A$2:$D$146,4,0)=0,"SIN CECO",VLOOKUP(B3437,CECOS_SIN_IDENTIFICAR!$A$2:$D$146,4,0)))</f>
        <v>1350</v>
      </c>
      <c r="Z3437">
        <f t="shared" si="429"/>
        <v>1350</v>
      </c>
      <c r="AA3437" s="3" t="s">
        <v>52</v>
      </c>
      <c r="AB3437" t="str">
        <f t="shared" si="430"/>
        <v>b. Idoneidad y Calidad del soporte-Soporte Técnico</v>
      </c>
      <c r="AC3437" t="str">
        <f>VLOOKUP(AB3437,CODIFICACION_PREGUNTAS!$C$2:$D$35,2,0)</f>
        <v>SOPORTE_TEC002</v>
      </c>
    </row>
    <row r="3438" spans="1:29" x14ac:dyDescent="0.25">
      <c r="A3438" s="3">
        <f t="shared" si="431"/>
        <v>3437</v>
      </c>
      <c r="B3438" s="3" t="s">
        <v>303</v>
      </c>
      <c r="C3438" s="32">
        <v>41153</v>
      </c>
      <c r="D3438" s="3" t="s">
        <v>52</v>
      </c>
      <c r="E3438" s="3"/>
      <c r="F3438" s="3"/>
      <c r="G3438" s="2" t="s">
        <v>8</v>
      </c>
      <c r="H3438" s="3" t="s">
        <v>6</v>
      </c>
      <c r="I3438" s="3">
        <v>4</v>
      </c>
      <c r="J3438" s="3" t="s">
        <v>183</v>
      </c>
      <c r="K3438" s="3"/>
      <c r="L3438" s="3"/>
      <c r="M3438" s="3"/>
      <c r="N3438" s="3"/>
      <c r="O3438" s="3"/>
      <c r="P3438" s="3"/>
      <c r="Q3438" s="3"/>
      <c r="R3438" s="3"/>
      <c r="S3438" s="3"/>
      <c r="T3438" s="3" t="str">
        <f t="shared" si="424"/>
        <v>SIN CECO</v>
      </c>
      <c r="U3438" s="3" t="str">
        <f t="shared" si="425"/>
        <v>NO</v>
      </c>
      <c r="V3438" t="str">
        <f t="shared" si="426"/>
        <v>CLÍNICA DE INCONTINENCIA URINARIA 13-NOV-12-Soporte Técnico</v>
      </c>
      <c r="W3438" s="53">
        <f t="shared" si="427"/>
        <v>4</v>
      </c>
      <c r="X3438">
        <f t="shared" si="428"/>
        <v>4</v>
      </c>
      <c r="Y3438">
        <f>IF(ISNA(VLOOKUP(B3438,CECOS_SIN_IDENTIFICAR!$A$2:$D$146,4,0)),"SIN CECO",IF(VLOOKUP(B3438,CECOS_SIN_IDENTIFICAR!$A$2:$D$146,4,0)=0,"SIN CECO",VLOOKUP(B3438,CECOS_SIN_IDENTIFICAR!$A$2:$D$146,4,0)))</f>
        <v>1350</v>
      </c>
      <c r="Z3438">
        <f t="shared" si="429"/>
        <v>1350</v>
      </c>
      <c r="AA3438" s="3" t="s">
        <v>52</v>
      </c>
      <c r="AB3438" t="str">
        <f t="shared" si="430"/>
        <v>c. Cumplimiento de especificaciones técnicas de construcción-Soporte Técnico</v>
      </c>
      <c r="AC3438" t="str">
        <f>VLOOKUP(AB3438,CODIFICACION_PREGUNTAS!$C$2:$D$35,2,0)</f>
        <v>SOPORTE_TEC003</v>
      </c>
    </row>
    <row r="3439" spans="1:29" x14ac:dyDescent="0.25">
      <c r="A3439" s="3">
        <f t="shared" si="431"/>
        <v>3438</v>
      </c>
      <c r="B3439" s="3" t="s">
        <v>303</v>
      </c>
      <c r="C3439" s="32">
        <v>41153</v>
      </c>
      <c r="D3439" s="3" t="s">
        <v>52</v>
      </c>
      <c r="E3439" s="3"/>
      <c r="F3439" s="3"/>
      <c r="G3439" s="2" t="s">
        <v>9</v>
      </c>
      <c r="H3439" s="3" t="s">
        <v>6</v>
      </c>
      <c r="I3439" s="3">
        <v>4</v>
      </c>
      <c r="J3439" s="3" t="s">
        <v>183</v>
      </c>
      <c r="K3439" s="3"/>
      <c r="L3439" s="3"/>
      <c r="M3439" s="3"/>
      <c r="N3439" s="3"/>
      <c r="O3439" s="3"/>
      <c r="P3439" s="3"/>
      <c r="Q3439" s="3"/>
      <c r="R3439" s="3"/>
      <c r="S3439" s="3"/>
      <c r="T3439" s="3" t="str">
        <f t="shared" si="424"/>
        <v>SIN CECO</v>
      </c>
      <c r="U3439" s="3" t="str">
        <f t="shared" si="425"/>
        <v>NO</v>
      </c>
      <c r="V3439" t="str">
        <f t="shared" si="426"/>
        <v>CLÍNICA DE INCONTINENCIA URINARIA 13-NOV-12-Soporte Técnico</v>
      </c>
      <c r="W3439" s="53">
        <f t="shared" si="427"/>
        <v>4</v>
      </c>
      <c r="X3439">
        <f t="shared" si="428"/>
        <v>4</v>
      </c>
      <c r="Y3439">
        <f>IF(ISNA(VLOOKUP(B3439,CECOS_SIN_IDENTIFICAR!$A$2:$D$146,4,0)),"SIN CECO",IF(VLOOKUP(B3439,CECOS_SIN_IDENTIFICAR!$A$2:$D$146,4,0)=0,"SIN CECO",VLOOKUP(B3439,CECOS_SIN_IDENTIFICAR!$A$2:$D$146,4,0)))</f>
        <v>1350</v>
      </c>
      <c r="Z3439">
        <f t="shared" si="429"/>
        <v>1350</v>
      </c>
      <c r="AA3439" s="3" t="s">
        <v>52</v>
      </c>
      <c r="AB3439" t="str">
        <f t="shared" si="430"/>
        <v>d. Confiabilidad de los conceptos aplicados-Soporte Técnico</v>
      </c>
      <c r="AC3439" t="str">
        <f>VLOOKUP(AB3439,CODIFICACION_PREGUNTAS!$C$2:$D$35,2,0)</f>
        <v>SOPORTE_TEC004</v>
      </c>
    </row>
    <row r="3440" spans="1:29" x14ac:dyDescent="0.25">
      <c r="A3440" s="3">
        <f t="shared" si="431"/>
        <v>3439</v>
      </c>
      <c r="B3440" s="3" t="s">
        <v>303</v>
      </c>
      <c r="C3440" s="32">
        <v>41153</v>
      </c>
      <c r="D3440" s="3" t="s">
        <v>52</v>
      </c>
      <c r="E3440" s="3"/>
      <c r="F3440" s="3"/>
      <c r="G3440" s="2" t="s">
        <v>10</v>
      </c>
      <c r="H3440" s="3" t="s">
        <v>6</v>
      </c>
      <c r="I3440" s="3">
        <v>3</v>
      </c>
      <c r="J3440" s="3" t="s">
        <v>183</v>
      </c>
      <c r="K3440" s="3"/>
      <c r="L3440" s="3"/>
      <c r="M3440" s="3"/>
      <c r="N3440" s="3"/>
      <c r="O3440" s="3"/>
      <c r="P3440" s="3"/>
      <c r="Q3440" s="3"/>
      <c r="R3440" s="3"/>
      <c r="S3440" s="3"/>
      <c r="T3440" s="3" t="str">
        <f t="shared" si="424"/>
        <v>SIN CECO</v>
      </c>
      <c r="U3440" s="3" t="str">
        <f t="shared" si="425"/>
        <v>NO</v>
      </c>
      <c r="V3440" t="str">
        <f t="shared" si="426"/>
        <v>CLÍNICA DE INCONTINENCIA URINARIA 13-NOV-12-Soporte Técnico</v>
      </c>
      <c r="W3440" s="53">
        <f t="shared" si="427"/>
        <v>3</v>
      </c>
      <c r="X3440">
        <f t="shared" si="428"/>
        <v>3</v>
      </c>
      <c r="Y3440">
        <f>IF(ISNA(VLOOKUP(B3440,CECOS_SIN_IDENTIFICAR!$A$2:$D$146,4,0)),"SIN CECO",IF(VLOOKUP(B3440,CECOS_SIN_IDENTIFICAR!$A$2:$D$146,4,0)=0,"SIN CECO",VLOOKUP(B3440,CECOS_SIN_IDENTIFICAR!$A$2:$D$146,4,0)))</f>
        <v>1350</v>
      </c>
      <c r="Z3440">
        <f t="shared" si="429"/>
        <v>1350</v>
      </c>
      <c r="AA3440" s="3" t="s">
        <v>52</v>
      </c>
      <c r="AB3440" t="str">
        <f t="shared" si="430"/>
        <v>e. Oportunidad en entrega de información o requerimientos-Soporte Técnico</v>
      </c>
      <c r="AC3440" t="str">
        <f>VLOOKUP(AB3440,CODIFICACION_PREGUNTAS!$C$2:$D$35,2,0)</f>
        <v>SOPORTE_TEC005</v>
      </c>
    </row>
    <row r="3441" spans="1:29" x14ac:dyDescent="0.25">
      <c r="A3441" s="3">
        <f t="shared" si="431"/>
        <v>3440</v>
      </c>
      <c r="B3441" s="3" t="s">
        <v>303</v>
      </c>
      <c r="C3441" s="32">
        <v>41153</v>
      </c>
      <c r="D3441" s="3" t="s">
        <v>52</v>
      </c>
      <c r="E3441" s="3"/>
      <c r="F3441" s="3"/>
      <c r="G3441" s="2" t="s">
        <v>11</v>
      </c>
      <c r="H3441" s="3" t="s">
        <v>12</v>
      </c>
      <c r="I3441" s="3">
        <v>3</v>
      </c>
      <c r="J3441" s="3" t="s">
        <v>183</v>
      </c>
      <c r="K3441" s="3"/>
      <c r="L3441" s="3"/>
      <c r="M3441" s="3"/>
      <c r="N3441" s="3"/>
      <c r="O3441" s="3"/>
      <c r="P3441" s="3"/>
      <c r="Q3441" s="3"/>
      <c r="R3441" s="3"/>
      <c r="S3441" s="3"/>
      <c r="T3441" s="3" t="str">
        <f t="shared" si="424"/>
        <v>SIN CECO</v>
      </c>
      <c r="U3441" s="3" t="str">
        <f t="shared" si="425"/>
        <v>NO</v>
      </c>
      <c r="V3441" t="str">
        <f t="shared" si="426"/>
        <v>CLÍNICA DE INCONTINENCIA URINARIA 13-NOV-12-Soporte Administrativo</v>
      </c>
      <c r="W3441" s="53">
        <f t="shared" si="427"/>
        <v>3</v>
      </c>
      <c r="X3441">
        <f t="shared" si="428"/>
        <v>3</v>
      </c>
      <c r="Y3441">
        <f>IF(ISNA(VLOOKUP(B3441,CECOS_SIN_IDENTIFICAR!$A$2:$D$146,4,0)),"SIN CECO",IF(VLOOKUP(B3441,CECOS_SIN_IDENTIFICAR!$A$2:$D$146,4,0)=0,"SIN CECO",VLOOKUP(B3441,CECOS_SIN_IDENTIFICAR!$A$2:$D$146,4,0)))</f>
        <v>1350</v>
      </c>
      <c r="Z3441">
        <f t="shared" si="429"/>
        <v>1350</v>
      </c>
      <c r="AA3441" s="3" t="s">
        <v>52</v>
      </c>
      <c r="AB3441" t="str">
        <f t="shared" si="430"/>
        <v>a. Oportunidad de la gestión en obra-Soporte Administrativo</v>
      </c>
      <c r="AC3441" t="str">
        <f>VLOOKUP(AB3441,CODIFICACION_PREGUNTAS!$C$2:$D$35,2,0)</f>
        <v>SOPORTE_ADMON001</v>
      </c>
    </row>
    <row r="3442" spans="1:29" x14ac:dyDescent="0.25">
      <c r="A3442" s="3">
        <f t="shared" si="431"/>
        <v>3441</v>
      </c>
      <c r="B3442" s="3" t="s">
        <v>303</v>
      </c>
      <c r="C3442" s="32">
        <v>41153</v>
      </c>
      <c r="D3442" s="3" t="s">
        <v>52</v>
      </c>
      <c r="E3442" s="3"/>
      <c r="F3442" s="3"/>
      <c r="G3442" s="2" t="s">
        <v>13</v>
      </c>
      <c r="H3442" s="3" t="s">
        <v>12</v>
      </c>
      <c r="I3442" s="3">
        <v>3</v>
      </c>
      <c r="J3442" s="3" t="s">
        <v>183</v>
      </c>
      <c r="K3442" s="3"/>
      <c r="L3442" s="3"/>
      <c r="M3442" s="3"/>
      <c r="N3442" s="3"/>
      <c r="O3442" s="3"/>
      <c r="P3442" s="3"/>
      <c r="Q3442" s="3"/>
      <c r="R3442" s="3"/>
      <c r="S3442" s="3"/>
      <c r="T3442" s="3" t="str">
        <f t="shared" si="424"/>
        <v>SIN CECO</v>
      </c>
      <c r="U3442" s="3" t="str">
        <f t="shared" si="425"/>
        <v>NO</v>
      </c>
      <c r="V3442" t="str">
        <f t="shared" si="426"/>
        <v>CLÍNICA DE INCONTINENCIA URINARIA 13-NOV-12-Soporte Administrativo</v>
      </c>
      <c r="W3442" s="53">
        <f t="shared" si="427"/>
        <v>3</v>
      </c>
      <c r="X3442">
        <f t="shared" si="428"/>
        <v>3</v>
      </c>
      <c r="Y3442">
        <f>IF(ISNA(VLOOKUP(B3442,CECOS_SIN_IDENTIFICAR!$A$2:$D$146,4,0)),"SIN CECO",IF(VLOOKUP(B3442,CECOS_SIN_IDENTIFICAR!$A$2:$D$146,4,0)=0,"SIN CECO",VLOOKUP(B3442,CECOS_SIN_IDENTIFICAR!$A$2:$D$146,4,0)))</f>
        <v>1350</v>
      </c>
      <c r="Z3442">
        <f t="shared" si="429"/>
        <v>1350</v>
      </c>
      <c r="AA3442" s="3" t="s">
        <v>52</v>
      </c>
      <c r="AB3442" t="str">
        <f t="shared" si="430"/>
        <v>b. Manejo administrativo del proyecto-Soporte Administrativo</v>
      </c>
      <c r="AC3442" t="str">
        <f>VLOOKUP(AB3442,CODIFICACION_PREGUNTAS!$C$2:$D$35,2,0)</f>
        <v>SOPORTE_ADMON002</v>
      </c>
    </row>
    <row r="3443" spans="1:29" x14ac:dyDescent="0.25">
      <c r="A3443" s="3">
        <f t="shared" si="431"/>
        <v>3442</v>
      </c>
      <c r="B3443" s="3" t="s">
        <v>303</v>
      </c>
      <c r="C3443" s="32">
        <v>41153</v>
      </c>
      <c r="D3443" s="3" t="s">
        <v>52</v>
      </c>
      <c r="E3443" s="3"/>
      <c r="F3443" s="3"/>
      <c r="G3443" s="2" t="s">
        <v>14</v>
      </c>
      <c r="H3443" s="3" t="s">
        <v>12</v>
      </c>
      <c r="I3443" s="3">
        <v>3</v>
      </c>
      <c r="J3443" s="3" t="s">
        <v>183</v>
      </c>
      <c r="K3443" s="3"/>
      <c r="L3443" s="3"/>
      <c r="M3443" s="3"/>
      <c r="N3443" s="3"/>
      <c r="O3443" s="3"/>
      <c r="P3443" s="3"/>
      <c r="Q3443" s="3"/>
      <c r="R3443" s="3"/>
      <c r="S3443" s="3"/>
      <c r="T3443" s="3" t="str">
        <f t="shared" si="424"/>
        <v>SIN CECO</v>
      </c>
      <c r="U3443" s="3" t="str">
        <f t="shared" si="425"/>
        <v>NO</v>
      </c>
      <c r="V3443" t="str">
        <f t="shared" si="426"/>
        <v>CLÍNICA DE INCONTINENCIA URINARIA 13-NOV-12-Soporte Administrativo</v>
      </c>
      <c r="W3443" s="53">
        <f t="shared" si="427"/>
        <v>3</v>
      </c>
      <c r="X3443">
        <f t="shared" si="428"/>
        <v>3</v>
      </c>
      <c r="Y3443">
        <f>IF(ISNA(VLOOKUP(B3443,CECOS_SIN_IDENTIFICAR!$A$2:$D$146,4,0)),"SIN CECO",IF(VLOOKUP(B3443,CECOS_SIN_IDENTIFICAR!$A$2:$D$146,4,0)=0,"SIN CECO",VLOOKUP(B3443,CECOS_SIN_IDENTIFICAR!$A$2:$D$146,4,0)))</f>
        <v>1350</v>
      </c>
      <c r="Z3443">
        <f t="shared" si="429"/>
        <v>1350</v>
      </c>
      <c r="AA3443" s="3" t="s">
        <v>52</v>
      </c>
      <c r="AB3443" t="str">
        <f t="shared" si="430"/>
        <v>c. Información clara y veraz sobre la administración de proyecto-Soporte Administrativo</v>
      </c>
      <c r="AC3443" t="str">
        <f>VLOOKUP(AB3443,CODIFICACION_PREGUNTAS!$C$2:$D$35,2,0)</f>
        <v>SOPORTE_ADMON003</v>
      </c>
    </row>
    <row r="3444" spans="1:29" x14ac:dyDescent="0.25">
      <c r="A3444" s="3">
        <f t="shared" si="431"/>
        <v>3443</v>
      </c>
      <c r="B3444" s="3" t="s">
        <v>303</v>
      </c>
      <c r="C3444" s="32">
        <v>41153</v>
      </c>
      <c r="D3444" s="3" t="s">
        <v>52</v>
      </c>
      <c r="E3444" s="3"/>
      <c r="F3444" s="3"/>
      <c r="G3444" s="2" t="s">
        <v>15</v>
      </c>
      <c r="H3444" s="3" t="s">
        <v>12</v>
      </c>
      <c r="I3444" s="3">
        <v>3</v>
      </c>
      <c r="J3444" s="3" t="s">
        <v>183</v>
      </c>
      <c r="K3444" s="3"/>
      <c r="L3444" s="3"/>
      <c r="M3444" s="3"/>
      <c r="N3444" s="3"/>
      <c r="O3444" s="3"/>
      <c r="P3444" s="3"/>
      <c r="Q3444" s="3"/>
      <c r="R3444" s="3"/>
      <c r="S3444" s="3"/>
      <c r="T3444" s="3" t="str">
        <f t="shared" si="424"/>
        <v>SIN CECO</v>
      </c>
      <c r="U3444" s="3" t="str">
        <f t="shared" si="425"/>
        <v>NO</v>
      </c>
      <c r="V3444" t="str">
        <f t="shared" si="426"/>
        <v>CLÍNICA DE INCONTINENCIA URINARIA 13-NOV-12-Soporte Administrativo</v>
      </c>
      <c r="W3444" s="53">
        <f t="shared" si="427"/>
        <v>3</v>
      </c>
      <c r="X3444">
        <f t="shared" si="428"/>
        <v>3</v>
      </c>
      <c r="Y3444">
        <f>IF(ISNA(VLOOKUP(B3444,CECOS_SIN_IDENTIFICAR!$A$2:$D$146,4,0)),"SIN CECO",IF(VLOOKUP(B3444,CECOS_SIN_IDENTIFICAR!$A$2:$D$146,4,0)=0,"SIN CECO",VLOOKUP(B3444,CECOS_SIN_IDENTIFICAR!$A$2:$D$146,4,0)))</f>
        <v>1350</v>
      </c>
      <c r="Z3444">
        <f t="shared" si="429"/>
        <v>1350</v>
      </c>
      <c r="AA3444" s="3" t="s">
        <v>52</v>
      </c>
      <c r="AB3444" t="str">
        <f t="shared" si="430"/>
        <v>d. Cumplimientos con expectativas del cliente-Soporte Administrativo</v>
      </c>
      <c r="AC3444" t="str">
        <f>VLOOKUP(AB3444,CODIFICACION_PREGUNTAS!$C$2:$D$35,2,0)</f>
        <v>SOPORTE_ADMON004</v>
      </c>
    </row>
    <row r="3445" spans="1:29" x14ac:dyDescent="0.25">
      <c r="A3445" s="3">
        <f t="shared" si="431"/>
        <v>3444</v>
      </c>
      <c r="B3445" s="3" t="s">
        <v>303</v>
      </c>
      <c r="C3445" s="32">
        <v>41153</v>
      </c>
      <c r="D3445" s="3" t="s">
        <v>52</v>
      </c>
      <c r="E3445" s="3"/>
      <c r="F3445" s="3"/>
      <c r="G3445" s="2" t="s">
        <v>16</v>
      </c>
      <c r="H3445" s="3" t="s">
        <v>12</v>
      </c>
      <c r="I3445" s="3">
        <v>3</v>
      </c>
      <c r="J3445" s="3" t="s">
        <v>183</v>
      </c>
      <c r="K3445" s="3"/>
      <c r="L3445" s="3"/>
      <c r="M3445" s="3"/>
      <c r="N3445" s="3"/>
      <c r="O3445" s="3"/>
      <c r="P3445" s="3"/>
      <c r="Q3445" s="3"/>
      <c r="R3445" s="3"/>
      <c r="S3445" s="3"/>
      <c r="T3445" s="3" t="str">
        <f t="shared" si="424"/>
        <v>SIN CECO</v>
      </c>
      <c r="U3445" s="3" t="str">
        <f t="shared" si="425"/>
        <v>NO</v>
      </c>
      <c r="V3445" t="str">
        <f t="shared" si="426"/>
        <v>CLÍNICA DE INCONTINENCIA URINARIA 13-NOV-12-Soporte Administrativo</v>
      </c>
      <c r="W3445" s="53">
        <f t="shared" si="427"/>
        <v>3</v>
      </c>
      <c r="X3445">
        <f t="shared" si="428"/>
        <v>3</v>
      </c>
      <c r="Y3445">
        <f>IF(ISNA(VLOOKUP(B3445,CECOS_SIN_IDENTIFICAR!$A$2:$D$146,4,0)),"SIN CECO",IF(VLOOKUP(B3445,CECOS_SIN_IDENTIFICAR!$A$2:$D$146,4,0)=0,"SIN CECO",VLOOKUP(B3445,CECOS_SIN_IDENTIFICAR!$A$2:$D$146,4,0)))</f>
        <v>1350</v>
      </c>
      <c r="Z3445">
        <f t="shared" si="429"/>
        <v>1350</v>
      </c>
      <c r="AA3445" s="3" t="s">
        <v>52</v>
      </c>
      <c r="AB3445" t="str">
        <f t="shared" si="430"/>
        <v>e. Control de presupuesto-Soporte Administrativo</v>
      </c>
      <c r="AC3445" t="str">
        <f>VLOOKUP(AB3445,CODIFICACION_PREGUNTAS!$C$2:$D$35,2,0)</f>
        <v>SOPORTE_ADMON005</v>
      </c>
    </row>
    <row r="3446" spans="1:29" x14ac:dyDescent="0.25">
      <c r="A3446" s="3">
        <f t="shared" si="431"/>
        <v>3445</v>
      </c>
      <c r="B3446" s="3" t="s">
        <v>303</v>
      </c>
      <c r="C3446" s="32">
        <v>41153</v>
      </c>
      <c r="D3446" s="3" t="s">
        <v>52</v>
      </c>
      <c r="E3446" s="3"/>
      <c r="F3446" s="3"/>
      <c r="G3446" s="2" t="s">
        <v>17</v>
      </c>
      <c r="H3446" s="3" t="s">
        <v>18</v>
      </c>
      <c r="I3446" s="3">
        <v>3</v>
      </c>
      <c r="J3446" s="3" t="s">
        <v>183</v>
      </c>
      <c r="K3446" s="3"/>
      <c r="L3446" s="3"/>
      <c r="M3446" s="3"/>
      <c r="N3446" s="3"/>
      <c r="O3446" s="3"/>
      <c r="P3446" s="3"/>
      <c r="Q3446" s="3"/>
      <c r="R3446" s="3"/>
      <c r="S3446" s="3"/>
      <c r="T3446" s="3" t="str">
        <f t="shared" si="424"/>
        <v>SIN CECO</v>
      </c>
      <c r="U3446" s="3" t="str">
        <f t="shared" si="425"/>
        <v>NO</v>
      </c>
      <c r="V3446" t="str">
        <f t="shared" si="426"/>
        <v>CLÍNICA DE INCONTINENCIA URINARIA 13-NOV-12-Soporte Directivo (Coordinador y Gerencia)</v>
      </c>
      <c r="W3446" s="53">
        <f t="shared" si="427"/>
        <v>3</v>
      </c>
      <c r="X3446">
        <f t="shared" si="428"/>
        <v>3</v>
      </c>
      <c r="Y3446">
        <f>IF(ISNA(VLOOKUP(B3446,CECOS_SIN_IDENTIFICAR!$A$2:$D$146,4,0)),"SIN CECO",IF(VLOOKUP(B3446,CECOS_SIN_IDENTIFICAR!$A$2:$D$146,4,0)=0,"SIN CECO",VLOOKUP(B3446,CECOS_SIN_IDENTIFICAR!$A$2:$D$146,4,0)))</f>
        <v>1350</v>
      </c>
      <c r="Z3446">
        <f t="shared" si="429"/>
        <v>1350</v>
      </c>
      <c r="AA3446" s="3" t="s">
        <v>52</v>
      </c>
      <c r="AB3446" t="str">
        <f t="shared" si="430"/>
        <v>a. Apoyo y presencia en el proyecto-Soporte Directivo (Coordinador y Gerencia)</v>
      </c>
      <c r="AC3446" t="str">
        <f>VLOOKUP(AB3446,CODIFICACION_PREGUNTAS!$C$2:$D$35,2,0)</f>
        <v>SOPORTE_DIR001</v>
      </c>
    </row>
    <row r="3447" spans="1:29" x14ac:dyDescent="0.25">
      <c r="A3447" s="3">
        <f t="shared" si="431"/>
        <v>3446</v>
      </c>
      <c r="B3447" s="3" t="s">
        <v>303</v>
      </c>
      <c r="C3447" s="32">
        <v>41153</v>
      </c>
      <c r="D3447" s="3" t="s">
        <v>52</v>
      </c>
      <c r="E3447" s="3"/>
      <c r="F3447" s="3"/>
      <c r="G3447" s="2" t="s">
        <v>19</v>
      </c>
      <c r="H3447" s="3" t="s">
        <v>18</v>
      </c>
      <c r="I3447" s="3">
        <v>3</v>
      </c>
      <c r="J3447" s="3" t="s">
        <v>183</v>
      </c>
      <c r="K3447" s="3"/>
      <c r="L3447" s="3"/>
      <c r="M3447" s="3"/>
      <c r="N3447" s="3"/>
      <c r="O3447" s="3"/>
      <c r="P3447" s="3"/>
      <c r="Q3447" s="3"/>
      <c r="R3447" s="3"/>
      <c r="S3447" s="3"/>
      <c r="T3447" s="3" t="str">
        <f t="shared" si="424"/>
        <v>SIN CECO</v>
      </c>
      <c r="U3447" s="3" t="str">
        <f t="shared" si="425"/>
        <v>NO</v>
      </c>
      <c r="V3447" t="str">
        <f t="shared" si="426"/>
        <v>CLÍNICA DE INCONTINENCIA URINARIA 13-NOV-12-Soporte Directivo (Coordinador y Gerencia)</v>
      </c>
      <c r="W3447" s="53">
        <f t="shared" si="427"/>
        <v>3</v>
      </c>
      <c r="X3447">
        <f t="shared" si="428"/>
        <v>3</v>
      </c>
      <c r="Y3447">
        <f>IF(ISNA(VLOOKUP(B3447,CECOS_SIN_IDENTIFICAR!$A$2:$D$146,4,0)),"SIN CECO",IF(VLOOKUP(B3447,CECOS_SIN_IDENTIFICAR!$A$2:$D$146,4,0)=0,"SIN CECO",VLOOKUP(B3447,CECOS_SIN_IDENTIFICAR!$A$2:$D$146,4,0)))</f>
        <v>1350</v>
      </c>
      <c r="Z3447">
        <f t="shared" si="429"/>
        <v>1350</v>
      </c>
      <c r="AA3447" s="3" t="s">
        <v>52</v>
      </c>
      <c r="AB3447" t="str">
        <f t="shared" si="430"/>
        <v>b. Conocimiento del proyecto-Soporte Directivo (Coordinador y Gerencia)</v>
      </c>
      <c r="AC3447" t="str">
        <f>VLOOKUP(AB3447,CODIFICACION_PREGUNTAS!$C$2:$D$35,2,0)</f>
        <v>SOPORTE_DIR002</v>
      </c>
    </row>
    <row r="3448" spans="1:29" x14ac:dyDescent="0.25">
      <c r="A3448" s="3">
        <f t="shared" si="431"/>
        <v>3447</v>
      </c>
      <c r="B3448" s="3" t="s">
        <v>303</v>
      </c>
      <c r="C3448" s="32">
        <v>41153</v>
      </c>
      <c r="D3448" s="3" t="s">
        <v>52</v>
      </c>
      <c r="E3448" s="3"/>
      <c r="F3448" s="3"/>
      <c r="G3448" s="2" t="s">
        <v>20</v>
      </c>
      <c r="H3448" s="3" t="s">
        <v>18</v>
      </c>
      <c r="I3448" s="3">
        <v>3</v>
      </c>
      <c r="J3448" s="3" t="s">
        <v>183</v>
      </c>
      <c r="K3448" s="3"/>
      <c r="L3448" s="3"/>
      <c r="M3448" s="3"/>
      <c r="N3448" s="3"/>
      <c r="O3448" s="3"/>
      <c r="P3448" s="3"/>
      <c r="Q3448" s="3"/>
      <c r="R3448" s="3"/>
      <c r="S3448" s="3"/>
      <c r="T3448" s="3" t="str">
        <f t="shared" si="424"/>
        <v>SIN CECO</v>
      </c>
      <c r="U3448" s="3" t="str">
        <f t="shared" si="425"/>
        <v>NO</v>
      </c>
      <c r="V3448" t="str">
        <f t="shared" si="426"/>
        <v>CLÍNICA DE INCONTINENCIA URINARIA 13-NOV-12-Soporte Directivo (Coordinador y Gerencia)</v>
      </c>
      <c r="W3448" s="53">
        <f t="shared" si="427"/>
        <v>3</v>
      </c>
      <c r="X3448">
        <f t="shared" si="428"/>
        <v>3</v>
      </c>
      <c r="Y3448">
        <f>IF(ISNA(VLOOKUP(B3448,CECOS_SIN_IDENTIFICAR!$A$2:$D$146,4,0)),"SIN CECO",IF(VLOOKUP(B3448,CECOS_SIN_IDENTIFICAR!$A$2:$D$146,4,0)=0,"SIN CECO",VLOOKUP(B3448,CECOS_SIN_IDENTIFICAR!$A$2:$D$146,4,0)))</f>
        <v>1350</v>
      </c>
      <c r="Z3448">
        <f t="shared" si="429"/>
        <v>1350</v>
      </c>
      <c r="AA3448" s="3" t="s">
        <v>52</v>
      </c>
      <c r="AB3448" t="str">
        <f t="shared" si="430"/>
        <v>c. Planteamiento de soluciones y manejo de conflictos-Soporte Directivo (Coordinador y Gerencia)</v>
      </c>
      <c r="AC3448" t="str">
        <f>VLOOKUP(AB3448,CODIFICACION_PREGUNTAS!$C$2:$D$35,2,0)</f>
        <v>SOPORTE_DIR003</v>
      </c>
    </row>
    <row r="3449" spans="1:29" x14ac:dyDescent="0.25">
      <c r="A3449" s="3">
        <f t="shared" si="431"/>
        <v>3448</v>
      </c>
      <c r="B3449" s="3" t="s">
        <v>303</v>
      </c>
      <c r="C3449" s="32">
        <v>41153</v>
      </c>
      <c r="D3449" s="3" t="s">
        <v>52</v>
      </c>
      <c r="E3449" s="3"/>
      <c r="F3449" s="3"/>
      <c r="G3449" s="2" t="s">
        <v>21</v>
      </c>
      <c r="H3449" s="3" t="s">
        <v>18</v>
      </c>
      <c r="I3449" s="3">
        <v>3</v>
      </c>
      <c r="J3449" s="3" t="s">
        <v>183</v>
      </c>
      <c r="K3449" s="3"/>
      <c r="L3449" s="3"/>
      <c r="M3449" s="3"/>
      <c r="N3449" s="3"/>
      <c r="O3449" s="3"/>
      <c r="P3449" s="3"/>
      <c r="Q3449" s="3"/>
      <c r="R3449" s="3"/>
      <c r="S3449" s="3"/>
      <c r="T3449" s="3" t="str">
        <f t="shared" si="424"/>
        <v>SIN CECO</v>
      </c>
      <c r="U3449" s="3" t="str">
        <f t="shared" si="425"/>
        <v>NO</v>
      </c>
      <c r="V3449" t="str">
        <f t="shared" si="426"/>
        <v>CLÍNICA DE INCONTINENCIA URINARIA 13-NOV-12-Soporte Directivo (Coordinador y Gerencia)</v>
      </c>
      <c r="W3449" s="53">
        <f t="shared" si="427"/>
        <v>3</v>
      </c>
      <c r="X3449">
        <f t="shared" si="428"/>
        <v>3</v>
      </c>
      <c r="Y3449">
        <f>IF(ISNA(VLOOKUP(B3449,CECOS_SIN_IDENTIFICAR!$A$2:$D$146,4,0)),"SIN CECO",IF(VLOOKUP(B3449,CECOS_SIN_IDENTIFICAR!$A$2:$D$146,4,0)=0,"SIN CECO",VLOOKUP(B3449,CECOS_SIN_IDENTIFICAR!$A$2:$D$146,4,0)))</f>
        <v>1350</v>
      </c>
      <c r="Z3449">
        <f t="shared" si="429"/>
        <v>1350</v>
      </c>
      <c r="AA3449" s="3" t="s">
        <v>52</v>
      </c>
      <c r="AB3449" t="str">
        <f t="shared" si="430"/>
        <v>d. Cumplimiento de compromisos-Soporte Directivo (Coordinador y Gerencia)</v>
      </c>
      <c r="AC3449" t="str">
        <f>VLOOKUP(AB3449,CODIFICACION_PREGUNTAS!$C$2:$D$35,2,0)</f>
        <v>SOPORTE_DIR004</v>
      </c>
    </row>
    <row r="3450" spans="1:29" x14ac:dyDescent="0.25">
      <c r="A3450" s="3">
        <f t="shared" si="431"/>
        <v>3449</v>
      </c>
      <c r="B3450" s="3" t="s">
        <v>303</v>
      </c>
      <c r="C3450" s="32">
        <v>41153</v>
      </c>
      <c r="D3450" s="3" t="s">
        <v>52</v>
      </c>
      <c r="E3450" s="3"/>
      <c r="F3450" s="3"/>
      <c r="G3450" s="2" t="s">
        <v>22</v>
      </c>
      <c r="H3450" s="3" t="s">
        <v>18</v>
      </c>
      <c r="I3450" s="3">
        <v>3</v>
      </c>
      <c r="J3450" s="3" t="s">
        <v>183</v>
      </c>
      <c r="K3450" s="3"/>
      <c r="L3450" s="3"/>
      <c r="M3450" s="3"/>
      <c r="N3450" s="3"/>
      <c r="O3450" s="3"/>
      <c r="P3450" s="3"/>
      <c r="Q3450" s="3"/>
      <c r="R3450" s="3"/>
      <c r="S3450" s="3"/>
      <c r="T3450" s="3" t="str">
        <f t="shared" si="424"/>
        <v>SIN CECO</v>
      </c>
      <c r="U3450" s="3" t="str">
        <f t="shared" si="425"/>
        <v>NO</v>
      </c>
      <c r="V3450" t="str">
        <f t="shared" si="426"/>
        <v>CLÍNICA DE INCONTINENCIA URINARIA 13-NOV-12-Soporte Directivo (Coordinador y Gerencia)</v>
      </c>
      <c r="W3450" s="53">
        <f t="shared" si="427"/>
        <v>3</v>
      </c>
      <c r="X3450">
        <f t="shared" si="428"/>
        <v>3</v>
      </c>
      <c r="Y3450">
        <f>IF(ISNA(VLOOKUP(B3450,CECOS_SIN_IDENTIFICAR!$A$2:$D$146,4,0)),"SIN CECO",IF(VLOOKUP(B3450,CECOS_SIN_IDENTIFICAR!$A$2:$D$146,4,0)=0,"SIN CECO",VLOOKUP(B3450,CECOS_SIN_IDENTIFICAR!$A$2:$D$146,4,0)))</f>
        <v>1350</v>
      </c>
      <c r="Z3450">
        <f t="shared" si="429"/>
        <v>1350</v>
      </c>
      <c r="AA3450" s="3" t="s">
        <v>52</v>
      </c>
      <c r="AB3450" t="str">
        <f t="shared" si="430"/>
        <v>e. Manejo del cliente-Soporte Directivo (Coordinador y Gerencia)</v>
      </c>
      <c r="AC3450" t="str">
        <f>VLOOKUP(AB3450,CODIFICACION_PREGUNTAS!$C$2:$D$35,2,0)</f>
        <v>SOPORTE_DIR005</v>
      </c>
    </row>
    <row r="3451" spans="1:29" x14ac:dyDescent="0.25">
      <c r="A3451" s="3">
        <f t="shared" si="431"/>
        <v>3450</v>
      </c>
      <c r="B3451" s="3" t="s">
        <v>303</v>
      </c>
      <c r="C3451" s="32">
        <v>41153</v>
      </c>
      <c r="D3451" s="3" t="s">
        <v>52</v>
      </c>
      <c r="E3451" s="3"/>
      <c r="F3451" s="3"/>
      <c r="G3451" s="2" t="s">
        <v>23</v>
      </c>
      <c r="H3451" s="3" t="s">
        <v>24</v>
      </c>
      <c r="I3451" s="3">
        <v>3</v>
      </c>
      <c r="J3451" s="3" t="s">
        <v>183</v>
      </c>
      <c r="K3451" s="3"/>
      <c r="L3451" s="3"/>
      <c r="M3451" s="3"/>
      <c r="N3451" s="3"/>
      <c r="O3451" s="3"/>
      <c r="P3451" s="3"/>
      <c r="Q3451" s="3"/>
      <c r="R3451" s="3"/>
      <c r="S3451" s="3"/>
      <c r="T3451" s="3" t="str">
        <f t="shared" si="424"/>
        <v>SIN CECO</v>
      </c>
      <c r="U3451" s="3" t="str">
        <f t="shared" si="425"/>
        <v>NO</v>
      </c>
      <c r="V3451" t="str">
        <f t="shared" si="426"/>
        <v>CLÍNICA DE INCONTINENCIA URINARIA 13-NOV-12-Personal que presta el servicio en obra</v>
      </c>
      <c r="W3451" s="53">
        <f t="shared" si="427"/>
        <v>3</v>
      </c>
      <c r="X3451">
        <f t="shared" si="428"/>
        <v>3</v>
      </c>
      <c r="Y3451">
        <f>IF(ISNA(VLOOKUP(B3451,CECOS_SIN_IDENTIFICAR!$A$2:$D$146,4,0)),"SIN CECO",IF(VLOOKUP(B3451,CECOS_SIN_IDENTIFICAR!$A$2:$D$146,4,0)=0,"SIN CECO",VLOOKUP(B3451,CECOS_SIN_IDENTIFICAR!$A$2:$D$146,4,0)))</f>
        <v>1350</v>
      </c>
      <c r="Z3451">
        <f t="shared" si="429"/>
        <v>1350</v>
      </c>
      <c r="AA3451" s="3" t="s">
        <v>52</v>
      </c>
      <c r="AB3451" t="str">
        <f t="shared" si="430"/>
        <v>a. Idoneidad del personal-Personal que presta el servicio en obra</v>
      </c>
      <c r="AC3451" t="str">
        <f>VLOOKUP(AB3451,CODIFICACION_PREGUNTAS!$C$2:$D$35,2,0)</f>
        <v>PERSONAL001</v>
      </c>
    </row>
    <row r="3452" spans="1:29" x14ac:dyDescent="0.25">
      <c r="A3452" s="3">
        <f t="shared" si="431"/>
        <v>3451</v>
      </c>
      <c r="B3452" s="3" t="s">
        <v>303</v>
      </c>
      <c r="C3452" s="32">
        <v>41153</v>
      </c>
      <c r="D3452" s="3" t="s">
        <v>52</v>
      </c>
      <c r="E3452" s="3"/>
      <c r="F3452" s="3"/>
      <c r="G3452" s="2" t="s">
        <v>25</v>
      </c>
      <c r="H3452" s="3" t="s">
        <v>24</v>
      </c>
      <c r="I3452" s="3">
        <v>3</v>
      </c>
      <c r="J3452" s="3" t="s">
        <v>183</v>
      </c>
      <c r="K3452" s="3"/>
      <c r="L3452" s="3"/>
      <c r="M3452" s="3"/>
      <c r="N3452" s="3"/>
      <c r="O3452" s="3"/>
      <c r="P3452" s="3"/>
      <c r="Q3452" s="3"/>
      <c r="R3452" s="3"/>
      <c r="S3452" s="3"/>
      <c r="T3452" s="3" t="str">
        <f t="shared" si="424"/>
        <v>SIN CECO</v>
      </c>
      <c r="U3452" s="3" t="str">
        <f t="shared" si="425"/>
        <v>NO</v>
      </c>
      <c r="V3452" t="str">
        <f t="shared" si="426"/>
        <v>CLÍNICA DE INCONTINENCIA URINARIA 13-NOV-12-Personal que presta el servicio en obra</v>
      </c>
      <c r="W3452" s="53">
        <f t="shared" si="427"/>
        <v>3</v>
      </c>
      <c r="X3452">
        <f t="shared" si="428"/>
        <v>3</v>
      </c>
      <c r="Y3452">
        <f>IF(ISNA(VLOOKUP(B3452,CECOS_SIN_IDENTIFICAR!$A$2:$D$146,4,0)),"SIN CECO",IF(VLOOKUP(B3452,CECOS_SIN_IDENTIFICAR!$A$2:$D$146,4,0)=0,"SIN CECO",VLOOKUP(B3452,CECOS_SIN_IDENTIFICAR!$A$2:$D$146,4,0)))</f>
        <v>1350</v>
      </c>
      <c r="Z3452">
        <f t="shared" si="429"/>
        <v>1350</v>
      </c>
      <c r="AA3452" s="3" t="s">
        <v>52</v>
      </c>
      <c r="AB3452" t="str">
        <f t="shared" si="430"/>
        <v>b. Oportuna atención al cliente-Personal que presta el servicio en obra</v>
      </c>
      <c r="AC3452" t="str">
        <f>VLOOKUP(AB3452,CODIFICACION_PREGUNTAS!$C$2:$D$35,2,0)</f>
        <v>PERSONAL002</v>
      </c>
    </row>
    <row r="3453" spans="1:29" x14ac:dyDescent="0.25">
      <c r="A3453" s="3">
        <f t="shared" si="431"/>
        <v>3452</v>
      </c>
      <c r="B3453" s="3" t="s">
        <v>303</v>
      </c>
      <c r="C3453" s="32">
        <v>41153</v>
      </c>
      <c r="D3453" s="3" t="s">
        <v>52</v>
      </c>
      <c r="E3453" s="3"/>
      <c r="F3453" s="3"/>
      <c r="G3453" s="2" t="s">
        <v>26</v>
      </c>
      <c r="H3453" s="3" t="s">
        <v>24</v>
      </c>
      <c r="I3453" s="3">
        <v>3</v>
      </c>
      <c r="J3453" s="3" t="s">
        <v>183</v>
      </c>
      <c r="K3453" s="3"/>
      <c r="L3453" s="3"/>
      <c r="M3453" s="3"/>
      <c r="N3453" s="3"/>
      <c r="O3453" s="3"/>
      <c r="P3453" s="3"/>
      <c r="Q3453" s="3"/>
      <c r="R3453" s="3"/>
      <c r="S3453" s="3"/>
      <c r="T3453" s="3" t="str">
        <f t="shared" si="424"/>
        <v>SIN CECO</v>
      </c>
      <c r="U3453" s="3" t="str">
        <f t="shared" si="425"/>
        <v>NO</v>
      </c>
      <c r="V3453" t="str">
        <f t="shared" si="426"/>
        <v>CLÍNICA DE INCONTINENCIA URINARIA 13-NOV-12-Personal que presta el servicio en obra</v>
      </c>
      <c r="W3453" s="53">
        <f t="shared" si="427"/>
        <v>3</v>
      </c>
      <c r="X3453">
        <f t="shared" si="428"/>
        <v>3</v>
      </c>
      <c r="Y3453">
        <f>IF(ISNA(VLOOKUP(B3453,CECOS_SIN_IDENTIFICAR!$A$2:$D$146,4,0)),"SIN CECO",IF(VLOOKUP(B3453,CECOS_SIN_IDENTIFICAR!$A$2:$D$146,4,0)=0,"SIN CECO",VLOOKUP(B3453,CECOS_SIN_IDENTIFICAR!$A$2:$D$146,4,0)))</f>
        <v>1350</v>
      </c>
      <c r="Z3453">
        <f t="shared" si="429"/>
        <v>1350</v>
      </c>
      <c r="AA3453" s="3" t="s">
        <v>52</v>
      </c>
      <c r="AB3453" t="str">
        <f t="shared" si="430"/>
        <v>c. Compromiso con el proyecto-Personal que presta el servicio en obra</v>
      </c>
      <c r="AC3453" t="str">
        <f>VLOOKUP(AB3453,CODIFICACION_PREGUNTAS!$C$2:$D$35,2,0)</f>
        <v>PERSONAL003</v>
      </c>
    </row>
    <row r="3454" spans="1:29" x14ac:dyDescent="0.25">
      <c r="A3454" s="3">
        <f t="shared" si="431"/>
        <v>3453</v>
      </c>
      <c r="B3454" s="3" t="s">
        <v>303</v>
      </c>
      <c r="C3454" s="32">
        <v>41153</v>
      </c>
      <c r="D3454" s="3" t="s">
        <v>52</v>
      </c>
      <c r="E3454" s="3"/>
      <c r="F3454" s="3"/>
      <c r="G3454" s="2" t="s">
        <v>21</v>
      </c>
      <c r="H3454" s="3" t="s">
        <v>24</v>
      </c>
      <c r="I3454" s="3">
        <v>3</v>
      </c>
      <c r="J3454" s="3" t="s">
        <v>183</v>
      </c>
      <c r="K3454" s="3"/>
      <c r="L3454" s="3"/>
      <c r="M3454" s="3"/>
      <c r="N3454" s="3"/>
      <c r="O3454" s="3"/>
      <c r="P3454" s="3"/>
      <c r="Q3454" s="3"/>
      <c r="R3454" s="3"/>
      <c r="S3454" s="3"/>
      <c r="T3454" s="3" t="str">
        <f t="shared" si="424"/>
        <v>SIN CECO</v>
      </c>
      <c r="U3454" s="3" t="str">
        <f t="shared" si="425"/>
        <v>NO</v>
      </c>
      <c r="V3454" t="str">
        <f t="shared" si="426"/>
        <v>CLÍNICA DE INCONTINENCIA URINARIA 13-NOV-12-Personal que presta el servicio en obra</v>
      </c>
      <c r="W3454" s="53">
        <f t="shared" si="427"/>
        <v>3</v>
      </c>
      <c r="X3454">
        <f t="shared" si="428"/>
        <v>3</v>
      </c>
      <c r="Y3454">
        <f>IF(ISNA(VLOOKUP(B3454,CECOS_SIN_IDENTIFICAR!$A$2:$D$146,4,0)),"SIN CECO",IF(VLOOKUP(B3454,CECOS_SIN_IDENTIFICAR!$A$2:$D$146,4,0)=0,"SIN CECO",VLOOKUP(B3454,CECOS_SIN_IDENTIFICAR!$A$2:$D$146,4,0)))</f>
        <v>1350</v>
      </c>
      <c r="Z3454">
        <f t="shared" si="429"/>
        <v>1350</v>
      </c>
      <c r="AA3454" s="3" t="s">
        <v>52</v>
      </c>
      <c r="AB3454" t="str">
        <f t="shared" si="430"/>
        <v>d. Cumplimiento de compromisos-Personal que presta el servicio en obra</v>
      </c>
      <c r="AC3454" t="str">
        <f>VLOOKUP(AB3454,CODIFICACION_PREGUNTAS!$C$2:$D$35,2,0)</f>
        <v>PERSONAL004</v>
      </c>
    </row>
    <row r="3455" spans="1:29" x14ac:dyDescent="0.25">
      <c r="A3455" s="3">
        <f t="shared" si="431"/>
        <v>3454</v>
      </c>
      <c r="B3455" s="3" t="s">
        <v>303</v>
      </c>
      <c r="C3455" s="32">
        <v>41153</v>
      </c>
      <c r="D3455" s="3" t="s">
        <v>52</v>
      </c>
      <c r="E3455" s="3"/>
      <c r="F3455" s="3"/>
      <c r="G3455" s="2" t="s">
        <v>27</v>
      </c>
      <c r="H3455" s="3" t="s">
        <v>24</v>
      </c>
      <c r="I3455" s="3">
        <v>3</v>
      </c>
      <c r="J3455" s="3" t="s">
        <v>183</v>
      </c>
      <c r="K3455" s="3"/>
      <c r="L3455" s="3"/>
      <c r="M3455" s="3"/>
      <c r="N3455" s="3"/>
      <c r="O3455" s="3"/>
      <c r="P3455" s="3"/>
      <c r="Q3455" s="3"/>
      <c r="R3455" s="3"/>
      <c r="S3455" s="3"/>
      <c r="T3455" s="3" t="str">
        <f t="shared" si="424"/>
        <v>SIN CECO</v>
      </c>
      <c r="U3455" s="3" t="str">
        <f t="shared" si="425"/>
        <v>NO</v>
      </c>
      <c r="V3455" t="str">
        <f t="shared" si="426"/>
        <v>CLÍNICA DE INCONTINENCIA URINARIA 13-NOV-12-Personal que presta el servicio en obra</v>
      </c>
      <c r="W3455" s="53">
        <f t="shared" si="427"/>
        <v>3</v>
      </c>
      <c r="X3455">
        <f t="shared" si="428"/>
        <v>3</v>
      </c>
      <c r="Y3455">
        <f>IF(ISNA(VLOOKUP(B3455,CECOS_SIN_IDENTIFICAR!$A$2:$D$146,4,0)),"SIN CECO",IF(VLOOKUP(B3455,CECOS_SIN_IDENTIFICAR!$A$2:$D$146,4,0)=0,"SIN CECO",VLOOKUP(B3455,CECOS_SIN_IDENTIFICAR!$A$2:$D$146,4,0)))</f>
        <v>1350</v>
      </c>
      <c r="Z3455">
        <f t="shared" si="429"/>
        <v>1350</v>
      </c>
      <c r="AA3455" s="3" t="s">
        <v>52</v>
      </c>
      <c r="AB3455" t="str">
        <f t="shared" si="430"/>
        <v>e. Proactividad en desarrollo de funciones-Personal que presta el servicio en obra</v>
      </c>
      <c r="AC3455" t="str">
        <f>VLOOKUP(AB3455,CODIFICACION_PREGUNTAS!$C$2:$D$35,2,0)</f>
        <v>PERSONAL005</v>
      </c>
    </row>
    <row r="3456" spans="1:29" x14ac:dyDescent="0.25">
      <c r="A3456" s="3">
        <f t="shared" si="431"/>
        <v>3455</v>
      </c>
      <c r="B3456" s="3" t="s">
        <v>303</v>
      </c>
      <c r="C3456" s="32">
        <v>41153</v>
      </c>
      <c r="D3456" s="3" t="s">
        <v>52</v>
      </c>
      <c r="E3456" s="3"/>
      <c r="F3456" s="3"/>
      <c r="G3456" s="2" t="s">
        <v>28</v>
      </c>
      <c r="H3456" s="2" t="s">
        <v>29</v>
      </c>
      <c r="I3456" s="3">
        <v>3</v>
      </c>
      <c r="J3456" s="3" t="s">
        <v>183</v>
      </c>
      <c r="K3456" s="3"/>
      <c r="L3456" s="3"/>
      <c r="M3456" s="3"/>
      <c r="N3456" s="3"/>
      <c r="O3456" s="3"/>
      <c r="P3456" s="3"/>
      <c r="Q3456" s="3"/>
      <c r="R3456" s="3"/>
      <c r="S3456" s="3"/>
      <c r="T3456" s="3" t="str">
        <f t="shared" si="424"/>
        <v>SIN CECO</v>
      </c>
      <c r="U3456" s="3" t="str">
        <f t="shared" si="425"/>
        <v>NO</v>
      </c>
      <c r="V3456" t="str">
        <f t="shared" si="426"/>
        <v>CLÍNICA DE INCONTINENCIA URINARIA 13-NOV-12-Productos Asociados de PAYC (Informes, Control de presupuesto y Programación y actas)</v>
      </c>
      <c r="W3456" s="53">
        <f t="shared" si="427"/>
        <v>3</v>
      </c>
      <c r="X3456">
        <f t="shared" si="428"/>
        <v>3</v>
      </c>
      <c r="Y3456">
        <f>IF(ISNA(VLOOKUP(B3456,CECOS_SIN_IDENTIFICAR!$A$2:$D$146,4,0)),"SIN CECO",IF(VLOOKUP(B3456,CECOS_SIN_IDENTIFICAR!$A$2:$D$146,4,0)=0,"SIN CECO",VLOOKUP(B3456,CECOS_SIN_IDENTIFICAR!$A$2:$D$146,4,0)))</f>
        <v>1350</v>
      </c>
      <c r="Z3456">
        <f t="shared" si="429"/>
        <v>1350</v>
      </c>
      <c r="AA3456" s="3" t="s">
        <v>52</v>
      </c>
      <c r="AB3456" t="str">
        <f t="shared" si="430"/>
        <v>a. Calidad del Contenido-Productos Asociados de PAYC (Informes, Control de presupuesto y Programación y actas)</v>
      </c>
      <c r="AC3456" t="str">
        <f>VLOOKUP(AB3456,CODIFICACION_PREGUNTAS!$C$2:$D$35,2,0)</f>
        <v>PRODUCTOS001</v>
      </c>
    </row>
    <row r="3457" spans="1:29" x14ac:dyDescent="0.25">
      <c r="A3457" s="3">
        <f t="shared" si="431"/>
        <v>3456</v>
      </c>
      <c r="B3457" s="3" t="s">
        <v>303</v>
      </c>
      <c r="C3457" s="32">
        <v>41153</v>
      </c>
      <c r="D3457" s="3" t="s">
        <v>52</v>
      </c>
      <c r="E3457" s="3"/>
      <c r="F3457" s="3"/>
      <c r="G3457" s="2" t="s">
        <v>30</v>
      </c>
      <c r="H3457" s="2" t="s">
        <v>29</v>
      </c>
      <c r="I3457" s="3">
        <v>3</v>
      </c>
      <c r="J3457" s="3" t="s">
        <v>183</v>
      </c>
      <c r="K3457" s="3"/>
      <c r="L3457" s="3"/>
      <c r="M3457" s="3"/>
      <c r="N3457" s="3"/>
      <c r="O3457" s="3"/>
      <c r="P3457" s="3"/>
      <c r="Q3457" s="3"/>
      <c r="R3457" s="3"/>
      <c r="S3457" s="3"/>
      <c r="T3457" s="3" t="str">
        <f t="shared" si="424"/>
        <v>SIN CECO</v>
      </c>
      <c r="U3457" s="3" t="str">
        <f t="shared" si="425"/>
        <v>NO</v>
      </c>
      <c r="V3457" t="str">
        <f t="shared" si="426"/>
        <v>CLÍNICA DE INCONTINENCIA URINARIA 13-NOV-12-Productos Asociados de PAYC (Informes, Control de presupuesto y Programación y actas)</v>
      </c>
      <c r="W3457" s="53">
        <f t="shared" si="427"/>
        <v>3</v>
      </c>
      <c r="X3457">
        <f t="shared" si="428"/>
        <v>3</v>
      </c>
      <c r="Y3457">
        <f>IF(ISNA(VLOOKUP(B3457,CECOS_SIN_IDENTIFICAR!$A$2:$D$146,4,0)),"SIN CECO",IF(VLOOKUP(B3457,CECOS_SIN_IDENTIFICAR!$A$2:$D$146,4,0)=0,"SIN CECO",VLOOKUP(B3457,CECOS_SIN_IDENTIFICAR!$A$2:$D$146,4,0)))</f>
        <v>1350</v>
      </c>
      <c r="Z3457">
        <f t="shared" si="429"/>
        <v>1350</v>
      </c>
      <c r="AA3457" s="3" t="s">
        <v>52</v>
      </c>
      <c r="AB3457" t="str">
        <f t="shared" si="430"/>
        <v>b. Claridad del Contenido-Productos Asociados de PAYC (Informes, Control de presupuesto y Programación y actas)</v>
      </c>
      <c r="AC3457" t="str">
        <f>VLOOKUP(AB3457,CODIFICACION_PREGUNTAS!$C$2:$D$35,2,0)</f>
        <v>PRODUCTOS002</v>
      </c>
    </row>
    <row r="3458" spans="1:29" x14ac:dyDescent="0.25">
      <c r="A3458" s="3">
        <f t="shared" si="431"/>
        <v>3457</v>
      </c>
      <c r="B3458" s="3" t="s">
        <v>303</v>
      </c>
      <c r="C3458" s="32">
        <v>41153</v>
      </c>
      <c r="D3458" s="3" t="s">
        <v>52</v>
      </c>
      <c r="E3458" s="3"/>
      <c r="F3458" s="3"/>
      <c r="G3458" s="2" t="s">
        <v>31</v>
      </c>
      <c r="H3458" s="2" t="s">
        <v>29</v>
      </c>
      <c r="I3458" s="3">
        <v>3</v>
      </c>
      <c r="J3458" s="3" t="s">
        <v>183</v>
      </c>
      <c r="K3458" s="3"/>
      <c r="L3458" s="3"/>
      <c r="M3458" s="3"/>
      <c r="N3458" s="3"/>
      <c r="O3458" s="3"/>
      <c r="P3458" s="3"/>
      <c r="Q3458" s="3"/>
      <c r="R3458" s="3"/>
      <c r="S3458" s="3"/>
      <c r="T3458" s="3" t="str">
        <f t="shared" si="424"/>
        <v>SIN CECO</v>
      </c>
      <c r="U3458" s="3" t="str">
        <f t="shared" si="425"/>
        <v>NO</v>
      </c>
      <c r="V3458" t="str">
        <f t="shared" si="426"/>
        <v>CLÍNICA DE INCONTINENCIA URINARIA 13-NOV-12-Productos Asociados de PAYC (Informes, Control de presupuesto y Programación y actas)</v>
      </c>
      <c r="W3458" s="53">
        <f t="shared" si="427"/>
        <v>3</v>
      </c>
      <c r="X3458">
        <f t="shared" si="428"/>
        <v>3</v>
      </c>
      <c r="Y3458">
        <f>IF(ISNA(VLOOKUP(B3458,CECOS_SIN_IDENTIFICAR!$A$2:$D$146,4,0)),"SIN CECO",IF(VLOOKUP(B3458,CECOS_SIN_IDENTIFICAR!$A$2:$D$146,4,0)=0,"SIN CECO",VLOOKUP(B3458,CECOS_SIN_IDENTIFICAR!$A$2:$D$146,4,0)))</f>
        <v>1350</v>
      </c>
      <c r="Z3458">
        <f t="shared" si="429"/>
        <v>1350</v>
      </c>
      <c r="AA3458" s="3" t="s">
        <v>52</v>
      </c>
      <c r="AB3458" t="str">
        <f t="shared" si="430"/>
        <v>c. Oportunidad en la entrega-Productos Asociados de PAYC (Informes, Control de presupuesto y Programación y actas)</v>
      </c>
      <c r="AC3458" t="str">
        <f>VLOOKUP(AB3458,CODIFICACION_PREGUNTAS!$C$2:$D$35,2,0)</f>
        <v>PRODUCTOS003</v>
      </c>
    </row>
    <row r="3459" spans="1:29" x14ac:dyDescent="0.25">
      <c r="A3459" s="3">
        <f t="shared" si="431"/>
        <v>3458</v>
      </c>
      <c r="B3459" s="3" t="s">
        <v>303</v>
      </c>
      <c r="C3459" s="32">
        <v>41153</v>
      </c>
      <c r="D3459" s="3" t="s">
        <v>52</v>
      </c>
      <c r="E3459" s="3"/>
      <c r="F3459" s="3"/>
      <c r="G3459" s="2" t="s">
        <v>32</v>
      </c>
      <c r="H3459" s="2" t="s">
        <v>29</v>
      </c>
      <c r="I3459" s="3">
        <v>3</v>
      </c>
      <c r="J3459" s="3" t="s">
        <v>183</v>
      </c>
      <c r="K3459" s="3"/>
      <c r="L3459" s="3"/>
      <c r="M3459" s="3"/>
      <c r="N3459" s="3"/>
      <c r="O3459" s="3"/>
      <c r="P3459" s="3"/>
      <c r="Q3459" s="3"/>
      <c r="R3459" s="3"/>
      <c r="S3459" s="3"/>
      <c r="T3459" s="3" t="str">
        <f t="shared" ref="T3459:T3522" si="432">IF(U3459="NO","SIN CECO",LEFT(B3459,4)+0)</f>
        <v>SIN CECO</v>
      </c>
      <c r="U3459" s="3" t="str">
        <f t="shared" ref="U3459:U3522" si="433">IF(ISNUMBER(LEFT(B3459,4)+0),"SI","NO")</f>
        <v>NO</v>
      </c>
      <c r="V3459" t="str">
        <f t="shared" ref="V3459:V3522" si="434">CONCATENATE(B3459,"-",H3459)</f>
        <v>CLÍNICA DE INCONTINENCIA URINARIA 13-NOV-12-Productos Asociados de PAYC (Informes, Control de presupuesto y Programación y actas)</v>
      </c>
      <c r="W3459" s="53">
        <f t="shared" ref="W3459:W3522" si="435">I3459</f>
        <v>3</v>
      </c>
      <c r="X3459">
        <f t="shared" ref="X3459:X3522" si="436">IF(ISNUMBER(W3459+0),W3459+0,0)</f>
        <v>3</v>
      </c>
      <c r="Y3459">
        <f>IF(ISNA(VLOOKUP(B3459,CECOS_SIN_IDENTIFICAR!$A$2:$D$146,4,0)),"SIN CECO",IF(VLOOKUP(B3459,CECOS_SIN_IDENTIFICAR!$A$2:$D$146,4,0)=0,"SIN CECO",VLOOKUP(B3459,CECOS_SIN_IDENTIFICAR!$A$2:$D$146,4,0)))</f>
        <v>1350</v>
      </c>
      <c r="Z3459">
        <f t="shared" ref="Z3459:Z3522" si="437">IF(Y3459="SIN CECO",T3459,Y3459)</f>
        <v>1350</v>
      </c>
      <c r="AA3459" s="3" t="s">
        <v>52</v>
      </c>
      <c r="AB3459" t="str">
        <f t="shared" ref="AB3459:AB3522" si="438">CONCATENATE(G3459,"-",H3459)</f>
        <v>d. Precisión de la información-Productos Asociados de PAYC (Informes, Control de presupuesto y Programación y actas)</v>
      </c>
      <c r="AC3459" t="str">
        <f>VLOOKUP(AB3459,CODIFICACION_PREGUNTAS!$C$2:$D$35,2,0)</f>
        <v>PRODUCTOS004</v>
      </c>
    </row>
    <row r="3460" spans="1:29" x14ac:dyDescent="0.25">
      <c r="A3460" s="3">
        <f t="shared" ref="A3460:A3523" si="439">A3459+1</f>
        <v>3459</v>
      </c>
      <c r="B3460" s="3" t="s">
        <v>303</v>
      </c>
      <c r="C3460" s="32">
        <v>41153</v>
      </c>
      <c r="D3460" s="3" t="s">
        <v>52</v>
      </c>
      <c r="E3460" s="3"/>
      <c r="F3460" s="3"/>
      <c r="G3460" s="2" t="s">
        <v>33</v>
      </c>
      <c r="H3460" s="2" t="s">
        <v>29</v>
      </c>
      <c r="I3460" s="3">
        <v>3</v>
      </c>
      <c r="J3460" s="3" t="s">
        <v>183</v>
      </c>
      <c r="K3460" s="3"/>
      <c r="L3460" s="3"/>
      <c r="M3460" s="3"/>
      <c r="N3460" s="3"/>
      <c r="O3460" s="3"/>
      <c r="P3460" s="3"/>
      <c r="Q3460" s="3"/>
      <c r="R3460" s="3"/>
      <c r="S3460" s="3"/>
      <c r="T3460" s="3" t="str">
        <f t="shared" si="432"/>
        <v>SIN CECO</v>
      </c>
      <c r="U3460" s="3" t="str">
        <f t="shared" si="433"/>
        <v>NO</v>
      </c>
      <c r="V3460" t="str">
        <f t="shared" si="434"/>
        <v>CLÍNICA DE INCONTINENCIA URINARIA 13-NOV-12-Productos Asociados de PAYC (Informes, Control de presupuesto y Programación y actas)</v>
      </c>
      <c r="W3460" s="53">
        <f t="shared" si="435"/>
        <v>3</v>
      </c>
      <c r="X3460">
        <f t="shared" si="436"/>
        <v>3</v>
      </c>
      <c r="Y3460">
        <f>IF(ISNA(VLOOKUP(B3460,CECOS_SIN_IDENTIFICAR!$A$2:$D$146,4,0)),"SIN CECO",IF(VLOOKUP(B3460,CECOS_SIN_IDENTIFICAR!$A$2:$D$146,4,0)=0,"SIN CECO",VLOOKUP(B3460,CECOS_SIN_IDENTIFICAR!$A$2:$D$146,4,0)))</f>
        <v>1350</v>
      </c>
      <c r="Z3460">
        <f t="shared" si="437"/>
        <v>1350</v>
      </c>
      <c r="AA3460" s="3" t="s">
        <v>52</v>
      </c>
      <c r="AB3460" t="str">
        <f t="shared" si="438"/>
        <v>e. Diagramación-Productos Asociados de PAYC (Informes, Control de presupuesto y Programación y actas)</v>
      </c>
      <c r="AC3460" t="str">
        <f>VLOOKUP(AB3460,CODIFICACION_PREGUNTAS!$C$2:$D$35,2,0)</f>
        <v>PRODUCTOS005</v>
      </c>
    </row>
    <row r="3461" spans="1:29" x14ac:dyDescent="0.25">
      <c r="A3461" s="3">
        <f t="shared" si="439"/>
        <v>3460</v>
      </c>
      <c r="B3461" s="3" t="s">
        <v>303</v>
      </c>
      <c r="C3461" s="32">
        <v>41153</v>
      </c>
      <c r="D3461" s="3" t="s">
        <v>52</v>
      </c>
      <c r="E3461" s="3"/>
      <c r="F3461" s="3"/>
      <c r="G3461" s="2" t="s">
        <v>34</v>
      </c>
      <c r="H3461" s="2" t="s">
        <v>35</v>
      </c>
      <c r="I3461" s="3">
        <v>3</v>
      </c>
      <c r="J3461" s="3" t="s">
        <v>183</v>
      </c>
      <c r="K3461" s="3"/>
      <c r="L3461" s="3"/>
      <c r="M3461" s="3"/>
      <c r="N3461" s="3"/>
      <c r="O3461" s="3"/>
      <c r="P3461" s="3"/>
      <c r="Q3461" s="3"/>
      <c r="R3461" s="3"/>
      <c r="S3461" s="3"/>
      <c r="T3461" s="3" t="str">
        <f t="shared" si="432"/>
        <v>SIN CECO</v>
      </c>
      <c r="U3461" s="3" t="str">
        <f t="shared" si="433"/>
        <v>NO</v>
      </c>
      <c r="V3461" t="str">
        <f t="shared" si="434"/>
        <v>CLÍNICA DE INCONTINENCIA URINARIA 13-NOV-12-Compromisos Pactados</v>
      </c>
      <c r="W3461" s="53">
        <f t="shared" si="435"/>
        <v>3</v>
      </c>
      <c r="X3461">
        <f t="shared" si="436"/>
        <v>3</v>
      </c>
      <c r="Y3461">
        <f>IF(ISNA(VLOOKUP(B3461,CECOS_SIN_IDENTIFICAR!$A$2:$D$146,4,0)),"SIN CECO",IF(VLOOKUP(B3461,CECOS_SIN_IDENTIFICAR!$A$2:$D$146,4,0)=0,"SIN CECO",VLOOKUP(B3461,CECOS_SIN_IDENTIFICAR!$A$2:$D$146,4,0)))</f>
        <v>1350</v>
      </c>
      <c r="Z3461">
        <f t="shared" si="437"/>
        <v>1350</v>
      </c>
      <c r="AA3461" s="3" t="s">
        <v>52</v>
      </c>
      <c r="AB3461" t="str">
        <f t="shared" si="438"/>
        <v>a. Cumplimiento-Compromisos Pactados</v>
      </c>
      <c r="AC3461" t="str">
        <f>VLOOKUP(AB3461,CODIFICACION_PREGUNTAS!$C$2:$D$35,2,0)</f>
        <v>COMPROMISOS001</v>
      </c>
    </row>
    <row r="3462" spans="1:29" x14ac:dyDescent="0.25">
      <c r="A3462" s="3">
        <f t="shared" si="439"/>
        <v>3461</v>
      </c>
      <c r="B3462" s="3" t="s">
        <v>303</v>
      </c>
      <c r="C3462" s="32">
        <v>41153</v>
      </c>
      <c r="D3462" s="3" t="s">
        <v>52</v>
      </c>
      <c r="E3462" s="3"/>
      <c r="F3462" s="3"/>
      <c r="G3462" s="2" t="s">
        <v>36</v>
      </c>
      <c r="H3462" s="2" t="s">
        <v>35</v>
      </c>
      <c r="I3462" s="3">
        <v>3</v>
      </c>
      <c r="J3462" s="3" t="s">
        <v>183</v>
      </c>
      <c r="K3462" s="3"/>
      <c r="L3462" s="3"/>
      <c r="M3462" s="3"/>
      <c r="N3462" s="3"/>
      <c r="O3462" s="3"/>
      <c r="P3462" s="3"/>
      <c r="Q3462" s="3"/>
      <c r="R3462" s="3"/>
      <c r="S3462" s="3"/>
      <c r="T3462" s="3" t="str">
        <f t="shared" si="432"/>
        <v>SIN CECO</v>
      </c>
      <c r="U3462" s="3" t="str">
        <f t="shared" si="433"/>
        <v>NO</v>
      </c>
      <c r="V3462" t="str">
        <f t="shared" si="434"/>
        <v>CLÍNICA DE INCONTINENCIA URINARIA 13-NOV-12-Compromisos Pactados</v>
      </c>
      <c r="W3462" s="53">
        <f t="shared" si="435"/>
        <v>3</v>
      </c>
      <c r="X3462">
        <f t="shared" si="436"/>
        <v>3</v>
      </c>
      <c r="Y3462">
        <f>IF(ISNA(VLOOKUP(B3462,CECOS_SIN_IDENTIFICAR!$A$2:$D$146,4,0)),"SIN CECO",IF(VLOOKUP(B3462,CECOS_SIN_IDENTIFICAR!$A$2:$D$146,4,0)=0,"SIN CECO",VLOOKUP(B3462,CECOS_SIN_IDENTIFICAR!$A$2:$D$146,4,0)))</f>
        <v>1350</v>
      </c>
      <c r="Z3462">
        <f t="shared" si="437"/>
        <v>1350</v>
      </c>
      <c r="AA3462" s="3" t="s">
        <v>52</v>
      </c>
      <c r="AB3462" t="str">
        <f t="shared" si="438"/>
        <v>b. Satisface expectativas-Compromisos Pactados</v>
      </c>
      <c r="AC3462" t="str">
        <f>VLOOKUP(AB3462,CODIFICACION_PREGUNTAS!$C$2:$D$35,2,0)</f>
        <v>COMPROMISOS002</v>
      </c>
    </row>
    <row r="3463" spans="1:29" x14ac:dyDescent="0.25">
      <c r="A3463" s="3">
        <f t="shared" si="439"/>
        <v>3462</v>
      </c>
      <c r="B3463" s="3" t="s">
        <v>303</v>
      </c>
      <c r="C3463" s="32">
        <v>41153</v>
      </c>
      <c r="D3463" s="3" t="s">
        <v>52</v>
      </c>
      <c r="E3463" s="3"/>
      <c r="F3463" s="3"/>
      <c r="G3463" s="2" t="s">
        <v>37</v>
      </c>
      <c r="H3463" s="2" t="s">
        <v>35</v>
      </c>
      <c r="I3463" s="3">
        <v>3</v>
      </c>
      <c r="J3463" s="3" t="s">
        <v>183</v>
      </c>
      <c r="K3463" s="3"/>
      <c r="L3463" s="3"/>
      <c r="M3463" s="3"/>
      <c r="N3463" s="3"/>
      <c r="O3463" s="3"/>
      <c r="P3463" s="3"/>
      <c r="Q3463" s="3"/>
      <c r="R3463" s="3"/>
      <c r="S3463" s="3"/>
      <c r="T3463" s="3" t="str">
        <f t="shared" si="432"/>
        <v>SIN CECO</v>
      </c>
      <c r="U3463" s="3" t="str">
        <f t="shared" si="433"/>
        <v>NO</v>
      </c>
      <c r="V3463" t="str">
        <f t="shared" si="434"/>
        <v>CLÍNICA DE INCONTINENCIA URINARIA 13-NOV-12-Compromisos Pactados</v>
      </c>
      <c r="W3463" s="53">
        <f t="shared" si="435"/>
        <v>3</v>
      </c>
      <c r="X3463">
        <f t="shared" si="436"/>
        <v>3</v>
      </c>
      <c r="Y3463">
        <f>IF(ISNA(VLOOKUP(B3463,CECOS_SIN_IDENTIFICAR!$A$2:$D$146,4,0)),"SIN CECO",IF(VLOOKUP(B3463,CECOS_SIN_IDENTIFICAR!$A$2:$D$146,4,0)=0,"SIN CECO",VLOOKUP(B3463,CECOS_SIN_IDENTIFICAR!$A$2:$D$146,4,0)))</f>
        <v>1350</v>
      </c>
      <c r="Z3463">
        <f t="shared" si="437"/>
        <v>1350</v>
      </c>
      <c r="AA3463" s="3" t="s">
        <v>52</v>
      </c>
      <c r="AB3463" t="str">
        <f t="shared" si="438"/>
        <v>c. Calidad de la Información suministrada-Compromisos Pactados</v>
      </c>
      <c r="AC3463" t="str">
        <f>VLOOKUP(AB3463,CODIFICACION_PREGUNTAS!$C$2:$D$35,2,0)</f>
        <v>COMPROMISOS003</v>
      </c>
    </row>
    <row r="3464" spans="1:29" x14ac:dyDescent="0.25">
      <c r="A3464" s="3">
        <f t="shared" si="439"/>
        <v>3463</v>
      </c>
      <c r="B3464" s="3" t="s">
        <v>303</v>
      </c>
      <c r="C3464" s="32">
        <v>41153</v>
      </c>
      <c r="D3464" s="3" t="s">
        <v>52</v>
      </c>
      <c r="E3464" s="3"/>
      <c r="F3464" s="3"/>
      <c r="G3464" s="2" t="s">
        <v>38</v>
      </c>
      <c r="H3464" s="2" t="s">
        <v>35</v>
      </c>
      <c r="I3464" s="3">
        <v>3</v>
      </c>
      <c r="J3464" s="3" t="s">
        <v>183</v>
      </c>
      <c r="K3464" s="3"/>
      <c r="L3464" s="3"/>
      <c r="M3464" s="3"/>
      <c r="N3464" s="3"/>
      <c r="O3464" s="3"/>
      <c r="P3464" s="3"/>
      <c r="Q3464" s="3"/>
      <c r="R3464" s="3"/>
      <c r="S3464" s="3"/>
      <c r="T3464" s="3" t="str">
        <f t="shared" si="432"/>
        <v>SIN CECO</v>
      </c>
      <c r="U3464" s="3" t="str">
        <f t="shared" si="433"/>
        <v>NO</v>
      </c>
      <c r="V3464" t="str">
        <f t="shared" si="434"/>
        <v>CLÍNICA DE INCONTINENCIA URINARIA 13-NOV-12-Compromisos Pactados</v>
      </c>
      <c r="W3464" s="53">
        <f t="shared" si="435"/>
        <v>3</v>
      </c>
      <c r="X3464">
        <f t="shared" si="436"/>
        <v>3</v>
      </c>
      <c r="Y3464">
        <f>IF(ISNA(VLOOKUP(B3464,CECOS_SIN_IDENTIFICAR!$A$2:$D$146,4,0)),"SIN CECO",IF(VLOOKUP(B3464,CECOS_SIN_IDENTIFICAR!$A$2:$D$146,4,0)=0,"SIN CECO",VLOOKUP(B3464,CECOS_SIN_IDENTIFICAR!$A$2:$D$146,4,0)))</f>
        <v>1350</v>
      </c>
      <c r="Z3464">
        <f t="shared" si="437"/>
        <v>1350</v>
      </c>
      <c r="AA3464" s="3" t="s">
        <v>52</v>
      </c>
      <c r="AB3464" t="str">
        <f t="shared" si="438"/>
        <v>d. Disposición del personal de PAYC a las solicitudes del cliente-Compromisos Pactados</v>
      </c>
      <c r="AC3464" t="str">
        <f>VLOOKUP(AB3464,CODIFICACION_PREGUNTAS!$C$2:$D$35,2,0)</f>
        <v>COMPROMISOS004</v>
      </c>
    </row>
    <row r="3465" spans="1:29" x14ac:dyDescent="0.25">
      <c r="A3465" s="3">
        <f t="shared" si="439"/>
        <v>3464</v>
      </c>
      <c r="B3465" s="3" t="s">
        <v>303</v>
      </c>
      <c r="C3465" s="32">
        <v>41153</v>
      </c>
      <c r="D3465" s="3" t="s">
        <v>52</v>
      </c>
      <c r="E3465" s="3"/>
      <c r="F3465" s="3"/>
      <c r="G3465" s="2" t="s">
        <v>39</v>
      </c>
      <c r="H3465" s="2" t="s">
        <v>35</v>
      </c>
      <c r="I3465" s="3">
        <v>3</v>
      </c>
      <c r="J3465" s="3" t="s">
        <v>183</v>
      </c>
      <c r="K3465" s="3"/>
      <c r="L3465" s="3"/>
      <c r="M3465" s="3"/>
      <c r="N3465" s="3"/>
      <c r="O3465" s="3"/>
      <c r="P3465" s="3"/>
      <c r="Q3465" s="3"/>
      <c r="R3465" s="3"/>
      <c r="S3465" s="3"/>
      <c r="T3465" s="3" t="str">
        <f t="shared" si="432"/>
        <v>SIN CECO</v>
      </c>
      <c r="U3465" s="3" t="str">
        <f t="shared" si="433"/>
        <v>NO</v>
      </c>
      <c r="V3465" t="str">
        <f t="shared" si="434"/>
        <v>CLÍNICA DE INCONTINENCIA URINARIA 13-NOV-12-Compromisos Pactados</v>
      </c>
      <c r="W3465" s="53">
        <f t="shared" si="435"/>
        <v>3</v>
      </c>
      <c r="X3465">
        <f t="shared" si="436"/>
        <v>3</v>
      </c>
      <c r="Y3465">
        <f>IF(ISNA(VLOOKUP(B3465,CECOS_SIN_IDENTIFICAR!$A$2:$D$146,4,0)),"SIN CECO",IF(VLOOKUP(B3465,CECOS_SIN_IDENTIFICAR!$A$2:$D$146,4,0)=0,"SIN CECO",VLOOKUP(B3465,CECOS_SIN_IDENTIFICAR!$A$2:$D$146,4,0)))</f>
        <v>1350</v>
      </c>
      <c r="Z3465">
        <f t="shared" si="437"/>
        <v>1350</v>
      </c>
      <c r="AA3465" s="3" t="s">
        <v>52</v>
      </c>
      <c r="AB3465" t="str">
        <f t="shared" si="438"/>
        <v>e. Coherencia entre lo solicitado y lo entregado-Compromisos Pactados</v>
      </c>
      <c r="AC3465" t="str">
        <f>VLOOKUP(AB3465,CODIFICACION_PREGUNTAS!$C$2:$D$35,2,0)</f>
        <v>COMPROMISOS005</v>
      </c>
    </row>
    <row r="3466" spans="1:29" x14ac:dyDescent="0.25">
      <c r="A3466" s="3">
        <f t="shared" si="439"/>
        <v>3465</v>
      </c>
      <c r="B3466" s="3" t="s">
        <v>303</v>
      </c>
      <c r="C3466" s="32">
        <v>41153</v>
      </c>
      <c r="D3466" s="3" t="s">
        <v>52</v>
      </c>
      <c r="E3466" s="3"/>
      <c r="F3466" s="3"/>
      <c r="G3466" s="2" t="s">
        <v>40</v>
      </c>
      <c r="H3466" s="2" t="s">
        <v>40</v>
      </c>
      <c r="I3466" s="3">
        <v>3</v>
      </c>
      <c r="J3466" s="3" t="s">
        <v>183</v>
      </c>
      <c r="K3466" s="3"/>
      <c r="L3466" s="3"/>
      <c r="M3466" s="3"/>
      <c r="N3466" s="3"/>
      <c r="O3466" s="3"/>
      <c r="P3466" s="3"/>
      <c r="Q3466" s="3"/>
      <c r="R3466" s="3"/>
      <c r="S3466" s="3"/>
      <c r="T3466" s="3" t="str">
        <f t="shared" si="432"/>
        <v>SIN CECO</v>
      </c>
      <c r="U3466" s="3" t="str">
        <f t="shared" si="433"/>
        <v>NO</v>
      </c>
      <c r="V3466" t="str">
        <f t="shared" si="434"/>
        <v>CLÍNICA DE INCONTINENCIA URINARIA 13-NOV-12-Grado de Satisfacción con el Servicio Prestado</v>
      </c>
      <c r="W3466" s="53">
        <f t="shared" si="435"/>
        <v>3</v>
      </c>
      <c r="X3466">
        <f t="shared" si="436"/>
        <v>3</v>
      </c>
      <c r="Y3466">
        <f>IF(ISNA(VLOOKUP(B3466,CECOS_SIN_IDENTIFICAR!$A$2:$D$146,4,0)),"SIN CECO",IF(VLOOKUP(B3466,CECOS_SIN_IDENTIFICAR!$A$2:$D$146,4,0)=0,"SIN CECO",VLOOKUP(B3466,CECOS_SIN_IDENTIFICAR!$A$2:$D$146,4,0)))</f>
        <v>1350</v>
      </c>
      <c r="Z3466">
        <f t="shared" si="437"/>
        <v>1350</v>
      </c>
      <c r="AA3466" s="3" t="s">
        <v>52</v>
      </c>
      <c r="AB3466" t="str">
        <f t="shared" si="438"/>
        <v>Grado de Satisfacción con el Servicio Prestado-Grado de Satisfacción con el Servicio Prestado</v>
      </c>
      <c r="AC3466" t="str">
        <f>VLOOKUP(AB3466,CODIFICACION_PREGUNTAS!$C$2:$D$35,2,0)</f>
        <v>SATISFACCION001</v>
      </c>
    </row>
    <row r="3467" spans="1:29" x14ac:dyDescent="0.25">
      <c r="A3467" s="3">
        <f t="shared" si="439"/>
        <v>3466</v>
      </c>
      <c r="B3467" s="3" t="s">
        <v>303</v>
      </c>
      <c r="C3467" s="32">
        <v>41153</v>
      </c>
      <c r="D3467" s="3" t="s">
        <v>52</v>
      </c>
      <c r="E3467" s="3"/>
      <c r="F3467" s="3"/>
      <c r="G3467" s="2" t="s">
        <v>41</v>
      </c>
      <c r="H3467" s="2" t="s">
        <v>41</v>
      </c>
      <c r="I3467" s="3"/>
      <c r="J3467" s="3" t="s">
        <v>183</v>
      </c>
      <c r="K3467" s="3"/>
      <c r="L3467" s="3"/>
      <c r="M3467" s="3"/>
      <c r="N3467" s="3"/>
      <c r="O3467" s="3"/>
      <c r="P3467" s="3"/>
      <c r="Q3467" s="3"/>
      <c r="R3467" s="3"/>
      <c r="S3467" s="3"/>
      <c r="T3467" s="3" t="str">
        <f t="shared" si="432"/>
        <v>SIN CECO</v>
      </c>
      <c r="U3467" s="3" t="str">
        <f t="shared" si="433"/>
        <v>NO</v>
      </c>
      <c r="V3467" t="str">
        <f t="shared" si="434"/>
        <v>CLÍNICA DE INCONTINENCIA URINARIA 13-NOV-12-Posibilidad de Volver a Contratar con PAYC</v>
      </c>
      <c r="W3467" s="53">
        <f t="shared" si="435"/>
        <v>0</v>
      </c>
      <c r="X3467">
        <f t="shared" si="436"/>
        <v>0</v>
      </c>
      <c r="Y3467">
        <f>IF(ISNA(VLOOKUP(B3467,CECOS_SIN_IDENTIFICAR!$A$2:$D$146,4,0)),"SIN CECO",IF(VLOOKUP(B3467,CECOS_SIN_IDENTIFICAR!$A$2:$D$146,4,0)=0,"SIN CECO",VLOOKUP(B3467,CECOS_SIN_IDENTIFICAR!$A$2:$D$146,4,0)))</f>
        <v>1350</v>
      </c>
      <c r="Z3467">
        <f t="shared" si="437"/>
        <v>1350</v>
      </c>
      <c r="AA3467" s="3" t="s">
        <v>52</v>
      </c>
      <c r="AB3467" t="str">
        <f t="shared" si="438"/>
        <v>Posibilidad de Volver a Contratar con PAYC-Posibilidad de Volver a Contratar con PAYC</v>
      </c>
      <c r="AC3467" t="str">
        <f>VLOOKUP(AB3467,CODIFICACION_PREGUNTAS!$C$2:$D$35,2,0)</f>
        <v>VOLVER001</v>
      </c>
    </row>
    <row r="3468" spans="1:29" x14ac:dyDescent="0.25">
      <c r="A3468" s="3">
        <f t="shared" si="439"/>
        <v>3467</v>
      </c>
      <c r="B3468" s="3" t="s">
        <v>303</v>
      </c>
      <c r="C3468" s="32">
        <v>41153</v>
      </c>
      <c r="D3468" s="3" t="s">
        <v>52</v>
      </c>
      <c r="E3468" s="3"/>
      <c r="F3468" s="3"/>
      <c r="G3468" s="2" t="s">
        <v>42</v>
      </c>
      <c r="H3468" s="6" t="s">
        <v>43</v>
      </c>
      <c r="I3468" s="3" t="s">
        <v>769</v>
      </c>
      <c r="J3468" s="3" t="s">
        <v>183</v>
      </c>
      <c r="K3468" s="3" t="s">
        <v>611</v>
      </c>
      <c r="L3468" s="3" t="s">
        <v>562</v>
      </c>
      <c r="M3468" s="3" t="s">
        <v>445</v>
      </c>
      <c r="N3468" s="3" t="s">
        <v>612</v>
      </c>
      <c r="O3468" s="3"/>
      <c r="P3468" s="3"/>
      <c r="Q3468" s="3"/>
      <c r="R3468" s="3"/>
      <c r="S3468" s="3"/>
      <c r="T3468" s="3" t="str">
        <f t="shared" si="432"/>
        <v>SIN CECO</v>
      </c>
      <c r="U3468" s="3" t="str">
        <f t="shared" si="433"/>
        <v>NO</v>
      </c>
      <c r="V3468" t="str">
        <f t="shared" si="434"/>
        <v>CLÍNICA DE INCONTINENCIA URINARIA 13-NOV-12-Fortalezas PAYC</v>
      </c>
      <c r="W3468" s="53" t="str">
        <f t="shared" si="435"/>
        <v>Respaldo de varias áreas soporte para el cumplimiento de los objetivos -Las solicitudes del cilente son prioritarias-Profesionalismo y trayectoria-</v>
      </c>
      <c r="X3468">
        <f t="shared" si="436"/>
        <v>0</v>
      </c>
      <c r="Y3468">
        <f>IF(ISNA(VLOOKUP(B3468,CECOS_SIN_IDENTIFICAR!$A$2:$D$146,4,0)),"SIN CECO",IF(VLOOKUP(B3468,CECOS_SIN_IDENTIFICAR!$A$2:$D$146,4,0)=0,"SIN CECO",VLOOKUP(B3468,CECOS_SIN_IDENTIFICAR!$A$2:$D$146,4,0)))</f>
        <v>1350</v>
      </c>
      <c r="Z3468">
        <f t="shared" si="437"/>
        <v>1350</v>
      </c>
      <c r="AA3468" s="3" t="s">
        <v>52</v>
      </c>
      <c r="AB3468" t="str">
        <f t="shared" si="438"/>
        <v>Principales fortalezas en el servicio que presta PAYC-Fortalezas PAYC</v>
      </c>
      <c r="AC3468" t="str">
        <f>VLOOKUP(AB3468,CODIFICACION_PREGUNTAS!$C$2:$D$35,2,0)</f>
        <v>FORT001</v>
      </c>
    </row>
    <row r="3469" spans="1:29" x14ac:dyDescent="0.25">
      <c r="A3469" s="3">
        <f t="shared" si="439"/>
        <v>3468</v>
      </c>
      <c r="B3469" s="3" t="s">
        <v>303</v>
      </c>
      <c r="C3469" s="32">
        <v>41153</v>
      </c>
      <c r="D3469" s="3" t="s">
        <v>52</v>
      </c>
      <c r="E3469" s="3"/>
      <c r="F3469" s="3"/>
      <c r="G3469" s="2" t="s">
        <v>44</v>
      </c>
      <c r="H3469" s="6" t="s">
        <v>45</v>
      </c>
      <c r="I3469" s="3" t="s">
        <v>318</v>
      </c>
      <c r="J3469" s="3" t="s">
        <v>183</v>
      </c>
      <c r="K3469" s="3" t="s">
        <v>613</v>
      </c>
      <c r="L3469" s="3" t="s">
        <v>614</v>
      </c>
      <c r="M3469" s="3" t="s">
        <v>615</v>
      </c>
      <c r="N3469" s="3"/>
      <c r="O3469" s="3"/>
      <c r="P3469" s="3"/>
      <c r="Q3469" s="3"/>
      <c r="R3469" s="3"/>
      <c r="S3469" s="3"/>
      <c r="T3469" s="3" t="str">
        <f t="shared" si="432"/>
        <v>SIN CECO</v>
      </c>
      <c r="U3469" s="3" t="str">
        <f t="shared" si="433"/>
        <v>NO</v>
      </c>
      <c r="V3469" t="str">
        <f t="shared" si="434"/>
        <v>CLÍNICA DE INCONTINENCIA URINARIA 13-NOV-12-Debilidades PAYC</v>
      </c>
      <c r="W3469" s="53" t="str">
        <f t="shared" si="435"/>
        <v>Desorden en aspectos administrativos relevantes- Incumplimiento de compromisos pactados-Falta de mayor interventoria a los contratistas seleccionados</v>
      </c>
      <c r="X3469">
        <f t="shared" si="436"/>
        <v>0</v>
      </c>
      <c r="Y3469">
        <f>IF(ISNA(VLOOKUP(B3469,CECOS_SIN_IDENTIFICAR!$A$2:$D$146,4,0)),"SIN CECO",IF(VLOOKUP(B3469,CECOS_SIN_IDENTIFICAR!$A$2:$D$146,4,0)=0,"SIN CECO",VLOOKUP(B3469,CECOS_SIN_IDENTIFICAR!$A$2:$D$146,4,0)))</f>
        <v>1350</v>
      </c>
      <c r="Z3469">
        <f t="shared" si="437"/>
        <v>1350</v>
      </c>
      <c r="AA3469" s="3" t="s">
        <v>52</v>
      </c>
      <c r="AB3469" t="str">
        <f t="shared" si="438"/>
        <v>Principales debilidades en el servicio que presta PAYC-Debilidades PAYC</v>
      </c>
      <c r="AC3469" t="str">
        <f>VLOOKUP(AB3469,CODIFICACION_PREGUNTAS!$C$2:$D$35,2,0)</f>
        <v>DEB001</v>
      </c>
    </row>
    <row r="3470" spans="1:29" x14ac:dyDescent="0.25">
      <c r="A3470" s="3">
        <f t="shared" si="439"/>
        <v>3469</v>
      </c>
      <c r="B3470" s="3" t="s">
        <v>272</v>
      </c>
      <c r="C3470" s="32">
        <v>41153</v>
      </c>
      <c r="D3470" s="3" t="s">
        <v>52</v>
      </c>
      <c r="E3470" s="3"/>
      <c r="F3470" s="3"/>
      <c r="G3470" s="2" t="s">
        <v>5</v>
      </c>
      <c r="H3470" s="3" t="s">
        <v>6</v>
      </c>
      <c r="I3470" s="3">
        <v>4</v>
      </c>
      <c r="J3470" s="3" t="s">
        <v>183</v>
      </c>
      <c r="K3470" s="3"/>
      <c r="L3470" s="3"/>
      <c r="M3470" s="3"/>
      <c r="N3470" s="3"/>
      <c r="O3470" s="3"/>
      <c r="P3470" s="3"/>
      <c r="Q3470" s="3"/>
      <c r="R3470" s="3"/>
      <c r="S3470" s="3"/>
      <c r="T3470" s="3" t="str">
        <f t="shared" si="432"/>
        <v>SIN CECO</v>
      </c>
      <c r="U3470" s="3" t="str">
        <f t="shared" si="433"/>
        <v>NO</v>
      </c>
      <c r="V3470" t="str">
        <f t="shared" si="434"/>
        <v>JAVESALUD 20-JUN-12-Soporte Técnico</v>
      </c>
      <c r="W3470" s="53">
        <f t="shared" si="435"/>
        <v>4</v>
      </c>
      <c r="X3470">
        <f t="shared" si="436"/>
        <v>4</v>
      </c>
      <c r="Y3470">
        <f>IF(ISNA(VLOOKUP(B3470,CECOS_SIN_IDENTIFICAR!$A$2:$D$146,4,0)),"SIN CECO",IF(VLOOKUP(B3470,CECOS_SIN_IDENTIFICAR!$A$2:$D$146,4,0)=0,"SIN CECO",VLOOKUP(B3470,CECOS_SIN_IDENTIFICAR!$A$2:$D$146,4,0)))</f>
        <v>1150</v>
      </c>
      <c r="Z3470">
        <f t="shared" si="437"/>
        <v>1150</v>
      </c>
      <c r="AA3470" s="3" t="s">
        <v>52</v>
      </c>
      <c r="AB3470" t="str">
        <f t="shared" si="438"/>
        <v>a. Conocimiento específico de temas aplicables al proyecto-Soporte Técnico</v>
      </c>
      <c r="AC3470" t="str">
        <f>VLOOKUP(AB3470,CODIFICACION_PREGUNTAS!$C$2:$D$35,2,0)</f>
        <v>SOPORTE_TEC001</v>
      </c>
    </row>
    <row r="3471" spans="1:29" x14ac:dyDescent="0.25">
      <c r="A3471" s="3">
        <f t="shared" si="439"/>
        <v>3470</v>
      </c>
      <c r="B3471" s="3" t="s">
        <v>272</v>
      </c>
      <c r="C3471" s="32">
        <v>41153</v>
      </c>
      <c r="D3471" s="3" t="s">
        <v>52</v>
      </c>
      <c r="E3471" s="3"/>
      <c r="F3471" s="3"/>
      <c r="G3471" s="2" t="s">
        <v>7</v>
      </c>
      <c r="H3471" s="3" t="s">
        <v>6</v>
      </c>
      <c r="I3471" s="3">
        <v>5</v>
      </c>
      <c r="J3471" s="3" t="s">
        <v>183</v>
      </c>
      <c r="K3471" s="3"/>
      <c r="L3471" s="3"/>
      <c r="M3471" s="3"/>
      <c r="N3471" s="3"/>
      <c r="O3471" s="3"/>
      <c r="P3471" s="3"/>
      <c r="Q3471" s="3"/>
      <c r="R3471" s="3"/>
      <c r="S3471" s="3"/>
      <c r="T3471" s="3" t="str">
        <f t="shared" si="432"/>
        <v>SIN CECO</v>
      </c>
      <c r="U3471" s="3" t="str">
        <f t="shared" si="433"/>
        <v>NO</v>
      </c>
      <c r="V3471" t="str">
        <f t="shared" si="434"/>
        <v>JAVESALUD 20-JUN-12-Soporte Técnico</v>
      </c>
      <c r="W3471" s="53">
        <f t="shared" si="435"/>
        <v>5</v>
      </c>
      <c r="X3471">
        <f t="shared" si="436"/>
        <v>5</v>
      </c>
      <c r="Y3471">
        <f>IF(ISNA(VLOOKUP(B3471,CECOS_SIN_IDENTIFICAR!$A$2:$D$146,4,0)),"SIN CECO",IF(VLOOKUP(B3471,CECOS_SIN_IDENTIFICAR!$A$2:$D$146,4,0)=0,"SIN CECO",VLOOKUP(B3471,CECOS_SIN_IDENTIFICAR!$A$2:$D$146,4,0)))</f>
        <v>1150</v>
      </c>
      <c r="Z3471">
        <f t="shared" si="437"/>
        <v>1150</v>
      </c>
      <c r="AA3471" s="3" t="s">
        <v>52</v>
      </c>
      <c r="AB3471" t="str">
        <f t="shared" si="438"/>
        <v>b. Idoneidad y Calidad del soporte-Soporte Técnico</v>
      </c>
      <c r="AC3471" t="str">
        <f>VLOOKUP(AB3471,CODIFICACION_PREGUNTAS!$C$2:$D$35,2,0)</f>
        <v>SOPORTE_TEC002</v>
      </c>
    </row>
    <row r="3472" spans="1:29" x14ac:dyDescent="0.25">
      <c r="A3472" s="3">
        <f t="shared" si="439"/>
        <v>3471</v>
      </c>
      <c r="B3472" s="3" t="s">
        <v>272</v>
      </c>
      <c r="C3472" s="32">
        <v>41153</v>
      </c>
      <c r="D3472" s="3" t="s">
        <v>52</v>
      </c>
      <c r="E3472" s="3"/>
      <c r="F3472" s="3"/>
      <c r="G3472" s="2" t="s">
        <v>8</v>
      </c>
      <c r="H3472" s="3" t="s">
        <v>6</v>
      </c>
      <c r="I3472" s="3">
        <v>4</v>
      </c>
      <c r="J3472" s="3" t="s">
        <v>183</v>
      </c>
      <c r="K3472" s="3"/>
      <c r="L3472" s="3"/>
      <c r="M3472" s="3"/>
      <c r="N3472" s="3"/>
      <c r="O3472" s="3"/>
      <c r="P3472" s="3"/>
      <c r="Q3472" s="3"/>
      <c r="R3472" s="3"/>
      <c r="S3472" s="3"/>
      <c r="T3472" s="3" t="str">
        <f t="shared" si="432"/>
        <v>SIN CECO</v>
      </c>
      <c r="U3472" s="3" t="str">
        <f t="shared" si="433"/>
        <v>NO</v>
      </c>
      <c r="V3472" t="str">
        <f t="shared" si="434"/>
        <v>JAVESALUD 20-JUN-12-Soporte Técnico</v>
      </c>
      <c r="W3472" s="53">
        <f t="shared" si="435"/>
        <v>4</v>
      </c>
      <c r="X3472">
        <f t="shared" si="436"/>
        <v>4</v>
      </c>
      <c r="Y3472">
        <f>IF(ISNA(VLOOKUP(B3472,CECOS_SIN_IDENTIFICAR!$A$2:$D$146,4,0)),"SIN CECO",IF(VLOOKUP(B3472,CECOS_SIN_IDENTIFICAR!$A$2:$D$146,4,0)=0,"SIN CECO",VLOOKUP(B3472,CECOS_SIN_IDENTIFICAR!$A$2:$D$146,4,0)))</f>
        <v>1150</v>
      </c>
      <c r="Z3472">
        <f t="shared" si="437"/>
        <v>1150</v>
      </c>
      <c r="AA3472" s="3" t="s">
        <v>52</v>
      </c>
      <c r="AB3472" t="str">
        <f t="shared" si="438"/>
        <v>c. Cumplimiento de especificaciones técnicas de construcción-Soporte Técnico</v>
      </c>
      <c r="AC3472" t="str">
        <f>VLOOKUP(AB3472,CODIFICACION_PREGUNTAS!$C$2:$D$35,2,0)</f>
        <v>SOPORTE_TEC003</v>
      </c>
    </row>
    <row r="3473" spans="1:29" x14ac:dyDescent="0.25">
      <c r="A3473" s="3">
        <f t="shared" si="439"/>
        <v>3472</v>
      </c>
      <c r="B3473" s="3" t="s">
        <v>272</v>
      </c>
      <c r="C3473" s="32">
        <v>41153</v>
      </c>
      <c r="D3473" s="3" t="s">
        <v>52</v>
      </c>
      <c r="E3473" s="3"/>
      <c r="F3473" s="3"/>
      <c r="G3473" s="2" t="s">
        <v>9</v>
      </c>
      <c r="H3473" s="3" t="s">
        <v>6</v>
      </c>
      <c r="I3473" s="3">
        <v>5</v>
      </c>
      <c r="J3473" s="3" t="s">
        <v>183</v>
      </c>
      <c r="K3473" s="3"/>
      <c r="L3473" s="3"/>
      <c r="M3473" s="3"/>
      <c r="N3473" s="3"/>
      <c r="O3473" s="3"/>
      <c r="P3473" s="3"/>
      <c r="Q3473" s="3"/>
      <c r="R3473" s="3"/>
      <c r="S3473" s="3"/>
      <c r="T3473" s="3" t="str">
        <f t="shared" si="432"/>
        <v>SIN CECO</v>
      </c>
      <c r="U3473" s="3" t="str">
        <f t="shared" si="433"/>
        <v>NO</v>
      </c>
      <c r="V3473" t="str">
        <f t="shared" si="434"/>
        <v>JAVESALUD 20-JUN-12-Soporte Técnico</v>
      </c>
      <c r="W3473" s="53">
        <f t="shared" si="435"/>
        <v>5</v>
      </c>
      <c r="X3473">
        <f t="shared" si="436"/>
        <v>5</v>
      </c>
      <c r="Y3473">
        <f>IF(ISNA(VLOOKUP(B3473,CECOS_SIN_IDENTIFICAR!$A$2:$D$146,4,0)),"SIN CECO",IF(VLOOKUP(B3473,CECOS_SIN_IDENTIFICAR!$A$2:$D$146,4,0)=0,"SIN CECO",VLOOKUP(B3473,CECOS_SIN_IDENTIFICAR!$A$2:$D$146,4,0)))</f>
        <v>1150</v>
      </c>
      <c r="Z3473">
        <f t="shared" si="437"/>
        <v>1150</v>
      </c>
      <c r="AA3473" s="3" t="s">
        <v>52</v>
      </c>
      <c r="AB3473" t="str">
        <f t="shared" si="438"/>
        <v>d. Confiabilidad de los conceptos aplicados-Soporte Técnico</v>
      </c>
      <c r="AC3473" t="str">
        <f>VLOOKUP(AB3473,CODIFICACION_PREGUNTAS!$C$2:$D$35,2,0)</f>
        <v>SOPORTE_TEC004</v>
      </c>
    </row>
    <row r="3474" spans="1:29" x14ac:dyDescent="0.25">
      <c r="A3474" s="3">
        <f t="shared" si="439"/>
        <v>3473</v>
      </c>
      <c r="B3474" s="3" t="s">
        <v>272</v>
      </c>
      <c r="C3474" s="32">
        <v>41153</v>
      </c>
      <c r="D3474" s="3" t="s">
        <v>52</v>
      </c>
      <c r="E3474" s="3"/>
      <c r="F3474" s="3"/>
      <c r="G3474" s="2" t="s">
        <v>10</v>
      </c>
      <c r="H3474" s="3" t="s">
        <v>6</v>
      </c>
      <c r="I3474" s="3">
        <v>4</v>
      </c>
      <c r="J3474" s="3" t="s">
        <v>183</v>
      </c>
      <c r="K3474" s="3"/>
      <c r="L3474" s="3"/>
      <c r="M3474" s="3"/>
      <c r="N3474" s="3"/>
      <c r="O3474" s="3"/>
      <c r="P3474" s="3"/>
      <c r="Q3474" s="3"/>
      <c r="R3474" s="3"/>
      <c r="S3474" s="3"/>
      <c r="T3474" s="3" t="str">
        <f t="shared" si="432"/>
        <v>SIN CECO</v>
      </c>
      <c r="U3474" s="3" t="str">
        <f t="shared" si="433"/>
        <v>NO</v>
      </c>
      <c r="V3474" t="str">
        <f t="shared" si="434"/>
        <v>JAVESALUD 20-JUN-12-Soporte Técnico</v>
      </c>
      <c r="W3474" s="53">
        <f t="shared" si="435"/>
        <v>4</v>
      </c>
      <c r="X3474">
        <f t="shared" si="436"/>
        <v>4</v>
      </c>
      <c r="Y3474">
        <f>IF(ISNA(VLOOKUP(B3474,CECOS_SIN_IDENTIFICAR!$A$2:$D$146,4,0)),"SIN CECO",IF(VLOOKUP(B3474,CECOS_SIN_IDENTIFICAR!$A$2:$D$146,4,0)=0,"SIN CECO",VLOOKUP(B3474,CECOS_SIN_IDENTIFICAR!$A$2:$D$146,4,0)))</f>
        <v>1150</v>
      </c>
      <c r="Z3474">
        <f t="shared" si="437"/>
        <v>1150</v>
      </c>
      <c r="AA3474" s="3" t="s">
        <v>52</v>
      </c>
      <c r="AB3474" t="str">
        <f t="shared" si="438"/>
        <v>e. Oportunidad en entrega de información o requerimientos-Soporte Técnico</v>
      </c>
      <c r="AC3474" t="str">
        <f>VLOOKUP(AB3474,CODIFICACION_PREGUNTAS!$C$2:$D$35,2,0)</f>
        <v>SOPORTE_TEC005</v>
      </c>
    </row>
    <row r="3475" spans="1:29" x14ac:dyDescent="0.25">
      <c r="A3475" s="3">
        <f t="shared" si="439"/>
        <v>3474</v>
      </c>
      <c r="B3475" s="3" t="s">
        <v>272</v>
      </c>
      <c r="C3475" s="32">
        <v>41153</v>
      </c>
      <c r="D3475" s="3" t="s">
        <v>52</v>
      </c>
      <c r="E3475" s="3"/>
      <c r="F3475" s="3"/>
      <c r="G3475" s="2" t="s">
        <v>11</v>
      </c>
      <c r="H3475" s="3" t="s">
        <v>12</v>
      </c>
      <c r="I3475" s="3">
        <v>4</v>
      </c>
      <c r="J3475" s="3" t="s">
        <v>183</v>
      </c>
      <c r="K3475" s="3"/>
      <c r="L3475" s="3"/>
      <c r="M3475" s="3"/>
      <c r="N3475" s="3"/>
      <c r="O3475" s="3"/>
      <c r="P3475" s="3"/>
      <c r="Q3475" s="3"/>
      <c r="R3475" s="3"/>
      <c r="S3475" s="3"/>
      <c r="T3475" s="3" t="str">
        <f t="shared" si="432"/>
        <v>SIN CECO</v>
      </c>
      <c r="U3475" s="3" t="str">
        <f t="shared" si="433"/>
        <v>NO</v>
      </c>
      <c r="V3475" t="str">
        <f t="shared" si="434"/>
        <v>JAVESALUD 20-JUN-12-Soporte Administrativo</v>
      </c>
      <c r="W3475" s="53">
        <f t="shared" si="435"/>
        <v>4</v>
      </c>
      <c r="X3475">
        <f t="shared" si="436"/>
        <v>4</v>
      </c>
      <c r="Y3475">
        <f>IF(ISNA(VLOOKUP(B3475,CECOS_SIN_IDENTIFICAR!$A$2:$D$146,4,0)),"SIN CECO",IF(VLOOKUP(B3475,CECOS_SIN_IDENTIFICAR!$A$2:$D$146,4,0)=0,"SIN CECO",VLOOKUP(B3475,CECOS_SIN_IDENTIFICAR!$A$2:$D$146,4,0)))</f>
        <v>1150</v>
      </c>
      <c r="Z3475">
        <f t="shared" si="437"/>
        <v>1150</v>
      </c>
      <c r="AA3475" s="3" t="s">
        <v>52</v>
      </c>
      <c r="AB3475" t="str">
        <f t="shared" si="438"/>
        <v>a. Oportunidad de la gestión en obra-Soporte Administrativo</v>
      </c>
      <c r="AC3475" t="str">
        <f>VLOOKUP(AB3475,CODIFICACION_PREGUNTAS!$C$2:$D$35,2,0)</f>
        <v>SOPORTE_ADMON001</v>
      </c>
    </row>
    <row r="3476" spans="1:29" x14ac:dyDescent="0.25">
      <c r="A3476" s="3">
        <f t="shared" si="439"/>
        <v>3475</v>
      </c>
      <c r="B3476" s="3" t="s">
        <v>272</v>
      </c>
      <c r="C3476" s="32">
        <v>41153</v>
      </c>
      <c r="D3476" s="3" t="s">
        <v>52</v>
      </c>
      <c r="E3476" s="3"/>
      <c r="F3476" s="3"/>
      <c r="G3476" s="2" t="s">
        <v>13</v>
      </c>
      <c r="H3476" s="3" t="s">
        <v>12</v>
      </c>
      <c r="I3476" s="3">
        <v>5</v>
      </c>
      <c r="J3476" s="3" t="s">
        <v>183</v>
      </c>
      <c r="K3476" s="3"/>
      <c r="L3476" s="3"/>
      <c r="M3476" s="3"/>
      <c r="N3476" s="3"/>
      <c r="O3476" s="3"/>
      <c r="P3476" s="3"/>
      <c r="Q3476" s="3"/>
      <c r="R3476" s="3"/>
      <c r="S3476" s="3"/>
      <c r="T3476" s="3" t="str">
        <f t="shared" si="432"/>
        <v>SIN CECO</v>
      </c>
      <c r="U3476" s="3" t="str">
        <f t="shared" si="433"/>
        <v>NO</v>
      </c>
      <c r="V3476" t="str">
        <f t="shared" si="434"/>
        <v>JAVESALUD 20-JUN-12-Soporte Administrativo</v>
      </c>
      <c r="W3476" s="53">
        <f t="shared" si="435"/>
        <v>5</v>
      </c>
      <c r="X3476">
        <f t="shared" si="436"/>
        <v>5</v>
      </c>
      <c r="Y3476">
        <f>IF(ISNA(VLOOKUP(B3476,CECOS_SIN_IDENTIFICAR!$A$2:$D$146,4,0)),"SIN CECO",IF(VLOOKUP(B3476,CECOS_SIN_IDENTIFICAR!$A$2:$D$146,4,0)=0,"SIN CECO",VLOOKUP(B3476,CECOS_SIN_IDENTIFICAR!$A$2:$D$146,4,0)))</f>
        <v>1150</v>
      </c>
      <c r="Z3476">
        <f t="shared" si="437"/>
        <v>1150</v>
      </c>
      <c r="AA3476" s="3" t="s">
        <v>52</v>
      </c>
      <c r="AB3476" t="str">
        <f t="shared" si="438"/>
        <v>b. Manejo administrativo del proyecto-Soporte Administrativo</v>
      </c>
      <c r="AC3476" t="str">
        <f>VLOOKUP(AB3476,CODIFICACION_PREGUNTAS!$C$2:$D$35,2,0)</f>
        <v>SOPORTE_ADMON002</v>
      </c>
    </row>
    <row r="3477" spans="1:29" x14ac:dyDescent="0.25">
      <c r="A3477" s="3">
        <f t="shared" si="439"/>
        <v>3476</v>
      </c>
      <c r="B3477" s="3" t="s">
        <v>272</v>
      </c>
      <c r="C3477" s="32">
        <v>41153</v>
      </c>
      <c r="D3477" s="3" t="s">
        <v>52</v>
      </c>
      <c r="E3477" s="3"/>
      <c r="F3477" s="3"/>
      <c r="G3477" s="2" t="s">
        <v>14</v>
      </c>
      <c r="H3477" s="3" t="s">
        <v>12</v>
      </c>
      <c r="I3477" s="3">
        <v>5</v>
      </c>
      <c r="J3477" s="3" t="s">
        <v>183</v>
      </c>
      <c r="K3477" s="3"/>
      <c r="L3477" s="3"/>
      <c r="M3477" s="3"/>
      <c r="N3477" s="3"/>
      <c r="O3477" s="3"/>
      <c r="P3477" s="3"/>
      <c r="Q3477" s="3"/>
      <c r="R3477" s="3"/>
      <c r="S3477" s="3"/>
      <c r="T3477" s="3" t="str">
        <f t="shared" si="432"/>
        <v>SIN CECO</v>
      </c>
      <c r="U3477" s="3" t="str">
        <f t="shared" si="433"/>
        <v>NO</v>
      </c>
      <c r="V3477" t="str">
        <f t="shared" si="434"/>
        <v>JAVESALUD 20-JUN-12-Soporte Administrativo</v>
      </c>
      <c r="W3477" s="53">
        <f t="shared" si="435"/>
        <v>5</v>
      </c>
      <c r="X3477">
        <f t="shared" si="436"/>
        <v>5</v>
      </c>
      <c r="Y3477">
        <f>IF(ISNA(VLOOKUP(B3477,CECOS_SIN_IDENTIFICAR!$A$2:$D$146,4,0)),"SIN CECO",IF(VLOOKUP(B3477,CECOS_SIN_IDENTIFICAR!$A$2:$D$146,4,0)=0,"SIN CECO",VLOOKUP(B3477,CECOS_SIN_IDENTIFICAR!$A$2:$D$146,4,0)))</f>
        <v>1150</v>
      </c>
      <c r="Z3477">
        <f t="shared" si="437"/>
        <v>1150</v>
      </c>
      <c r="AA3477" s="3" t="s">
        <v>52</v>
      </c>
      <c r="AB3477" t="str">
        <f t="shared" si="438"/>
        <v>c. Información clara y veraz sobre la administración de proyecto-Soporte Administrativo</v>
      </c>
      <c r="AC3477" t="str">
        <f>VLOOKUP(AB3477,CODIFICACION_PREGUNTAS!$C$2:$D$35,2,0)</f>
        <v>SOPORTE_ADMON003</v>
      </c>
    </row>
    <row r="3478" spans="1:29" x14ac:dyDescent="0.25">
      <c r="A3478" s="3">
        <f t="shared" si="439"/>
        <v>3477</v>
      </c>
      <c r="B3478" s="3" t="s">
        <v>272</v>
      </c>
      <c r="C3478" s="32">
        <v>41153</v>
      </c>
      <c r="D3478" s="3" t="s">
        <v>52</v>
      </c>
      <c r="E3478" s="3"/>
      <c r="F3478" s="3"/>
      <c r="G3478" s="2" t="s">
        <v>15</v>
      </c>
      <c r="H3478" s="3" t="s">
        <v>12</v>
      </c>
      <c r="I3478" s="3">
        <v>4</v>
      </c>
      <c r="J3478" s="3" t="s">
        <v>183</v>
      </c>
      <c r="K3478" s="3"/>
      <c r="L3478" s="3"/>
      <c r="M3478" s="3"/>
      <c r="N3478" s="3"/>
      <c r="O3478" s="3"/>
      <c r="P3478" s="3"/>
      <c r="Q3478" s="3"/>
      <c r="R3478" s="3"/>
      <c r="S3478" s="3"/>
      <c r="T3478" s="3" t="str">
        <f t="shared" si="432"/>
        <v>SIN CECO</v>
      </c>
      <c r="U3478" s="3" t="str">
        <f t="shared" si="433"/>
        <v>NO</v>
      </c>
      <c r="V3478" t="str">
        <f t="shared" si="434"/>
        <v>JAVESALUD 20-JUN-12-Soporte Administrativo</v>
      </c>
      <c r="W3478" s="53">
        <f t="shared" si="435"/>
        <v>4</v>
      </c>
      <c r="X3478">
        <f t="shared" si="436"/>
        <v>4</v>
      </c>
      <c r="Y3478">
        <f>IF(ISNA(VLOOKUP(B3478,CECOS_SIN_IDENTIFICAR!$A$2:$D$146,4,0)),"SIN CECO",IF(VLOOKUP(B3478,CECOS_SIN_IDENTIFICAR!$A$2:$D$146,4,0)=0,"SIN CECO",VLOOKUP(B3478,CECOS_SIN_IDENTIFICAR!$A$2:$D$146,4,0)))</f>
        <v>1150</v>
      </c>
      <c r="Z3478">
        <f t="shared" si="437"/>
        <v>1150</v>
      </c>
      <c r="AA3478" s="3" t="s">
        <v>52</v>
      </c>
      <c r="AB3478" t="str">
        <f t="shared" si="438"/>
        <v>d. Cumplimientos con expectativas del cliente-Soporte Administrativo</v>
      </c>
      <c r="AC3478" t="str">
        <f>VLOOKUP(AB3478,CODIFICACION_PREGUNTAS!$C$2:$D$35,2,0)</f>
        <v>SOPORTE_ADMON004</v>
      </c>
    </row>
    <row r="3479" spans="1:29" x14ac:dyDescent="0.25">
      <c r="A3479" s="3">
        <f t="shared" si="439"/>
        <v>3478</v>
      </c>
      <c r="B3479" s="3" t="s">
        <v>272</v>
      </c>
      <c r="C3479" s="32">
        <v>41153</v>
      </c>
      <c r="D3479" s="3" t="s">
        <v>52</v>
      </c>
      <c r="E3479" s="3"/>
      <c r="F3479" s="3"/>
      <c r="G3479" s="2" t="s">
        <v>16</v>
      </c>
      <c r="H3479" s="3" t="s">
        <v>12</v>
      </c>
      <c r="I3479" s="3">
        <v>3</v>
      </c>
      <c r="J3479" s="3" t="s">
        <v>183</v>
      </c>
      <c r="K3479" s="3"/>
      <c r="L3479" s="3"/>
      <c r="M3479" s="3"/>
      <c r="N3479" s="3"/>
      <c r="O3479" s="3"/>
      <c r="P3479" s="3"/>
      <c r="Q3479" s="3"/>
      <c r="R3479" s="3"/>
      <c r="S3479" s="3"/>
      <c r="T3479" s="3" t="str">
        <f t="shared" si="432"/>
        <v>SIN CECO</v>
      </c>
      <c r="U3479" s="3" t="str">
        <f t="shared" si="433"/>
        <v>NO</v>
      </c>
      <c r="V3479" t="str">
        <f t="shared" si="434"/>
        <v>JAVESALUD 20-JUN-12-Soporte Administrativo</v>
      </c>
      <c r="W3479" s="53">
        <f t="shared" si="435"/>
        <v>3</v>
      </c>
      <c r="X3479">
        <f t="shared" si="436"/>
        <v>3</v>
      </c>
      <c r="Y3479">
        <f>IF(ISNA(VLOOKUP(B3479,CECOS_SIN_IDENTIFICAR!$A$2:$D$146,4,0)),"SIN CECO",IF(VLOOKUP(B3479,CECOS_SIN_IDENTIFICAR!$A$2:$D$146,4,0)=0,"SIN CECO",VLOOKUP(B3479,CECOS_SIN_IDENTIFICAR!$A$2:$D$146,4,0)))</f>
        <v>1150</v>
      </c>
      <c r="Z3479">
        <f t="shared" si="437"/>
        <v>1150</v>
      </c>
      <c r="AA3479" s="3" t="s">
        <v>52</v>
      </c>
      <c r="AB3479" t="str">
        <f t="shared" si="438"/>
        <v>e. Control de presupuesto-Soporte Administrativo</v>
      </c>
      <c r="AC3479" t="str">
        <f>VLOOKUP(AB3479,CODIFICACION_PREGUNTAS!$C$2:$D$35,2,0)</f>
        <v>SOPORTE_ADMON005</v>
      </c>
    </row>
    <row r="3480" spans="1:29" x14ac:dyDescent="0.25">
      <c r="A3480" s="3">
        <f t="shared" si="439"/>
        <v>3479</v>
      </c>
      <c r="B3480" s="3" t="s">
        <v>272</v>
      </c>
      <c r="C3480" s="32">
        <v>41153</v>
      </c>
      <c r="D3480" s="3" t="s">
        <v>52</v>
      </c>
      <c r="E3480" s="3"/>
      <c r="F3480" s="3"/>
      <c r="G3480" s="2" t="s">
        <v>17</v>
      </c>
      <c r="H3480" s="3" t="s">
        <v>18</v>
      </c>
      <c r="I3480" s="3">
        <v>5</v>
      </c>
      <c r="J3480" s="3" t="s">
        <v>183</v>
      </c>
      <c r="K3480" s="3"/>
      <c r="L3480" s="3"/>
      <c r="M3480" s="3"/>
      <c r="N3480" s="3"/>
      <c r="O3480" s="3"/>
      <c r="P3480" s="3"/>
      <c r="Q3480" s="3"/>
      <c r="R3480" s="3"/>
      <c r="S3480" s="3"/>
      <c r="T3480" s="3" t="str">
        <f t="shared" si="432"/>
        <v>SIN CECO</v>
      </c>
      <c r="U3480" s="3" t="str">
        <f t="shared" si="433"/>
        <v>NO</v>
      </c>
      <c r="V3480" t="str">
        <f t="shared" si="434"/>
        <v>JAVESALUD 20-JUN-12-Soporte Directivo (Coordinador y Gerencia)</v>
      </c>
      <c r="W3480" s="53">
        <f t="shared" si="435"/>
        <v>5</v>
      </c>
      <c r="X3480">
        <f t="shared" si="436"/>
        <v>5</v>
      </c>
      <c r="Y3480">
        <f>IF(ISNA(VLOOKUP(B3480,CECOS_SIN_IDENTIFICAR!$A$2:$D$146,4,0)),"SIN CECO",IF(VLOOKUP(B3480,CECOS_SIN_IDENTIFICAR!$A$2:$D$146,4,0)=0,"SIN CECO",VLOOKUP(B3480,CECOS_SIN_IDENTIFICAR!$A$2:$D$146,4,0)))</f>
        <v>1150</v>
      </c>
      <c r="Z3480">
        <f t="shared" si="437"/>
        <v>1150</v>
      </c>
      <c r="AA3480" s="3" t="s">
        <v>52</v>
      </c>
      <c r="AB3480" t="str">
        <f t="shared" si="438"/>
        <v>a. Apoyo y presencia en el proyecto-Soporte Directivo (Coordinador y Gerencia)</v>
      </c>
      <c r="AC3480" t="str">
        <f>VLOOKUP(AB3480,CODIFICACION_PREGUNTAS!$C$2:$D$35,2,0)</f>
        <v>SOPORTE_DIR001</v>
      </c>
    </row>
    <row r="3481" spans="1:29" x14ac:dyDescent="0.25">
      <c r="A3481" s="3">
        <f t="shared" si="439"/>
        <v>3480</v>
      </c>
      <c r="B3481" s="3" t="s">
        <v>272</v>
      </c>
      <c r="C3481" s="32">
        <v>41153</v>
      </c>
      <c r="D3481" s="3" t="s">
        <v>52</v>
      </c>
      <c r="E3481" s="3"/>
      <c r="F3481" s="3"/>
      <c r="G3481" s="2" t="s">
        <v>19</v>
      </c>
      <c r="H3481" s="3" t="s">
        <v>18</v>
      </c>
      <c r="I3481" s="3">
        <v>5</v>
      </c>
      <c r="J3481" s="3" t="s">
        <v>183</v>
      </c>
      <c r="K3481" s="3"/>
      <c r="L3481" s="3"/>
      <c r="M3481" s="3"/>
      <c r="N3481" s="3"/>
      <c r="O3481" s="3"/>
      <c r="P3481" s="3"/>
      <c r="Q3481" s="3"/>
      <c r="R3481" s="3"/>
      <c r="S3481" s="3"/>
      <c r="T3481" s="3" t="str">
        <f t="shared" si="432"/>
        <v>SIN CECO</v>
      </c>
      <c r="U3481" s="3" t="str">
        <f t="shared" si="433"/>
        <v>NO</v>
      </c>
      <c r="V3481" t="str">
        <f t="shared" si="434"/>
        <v>JAVESALUD 20-JUN-12-Soporte Directivo (Coordinador y Gerencia)</v>
      </c>
      <c r="W3481" s="53">
        <f t="shared" si="435"/>
        <v>5</v>
      </c>
      <c r="X3481">
        <f t="shared" si="436"/>
        <v>5</v>
      </c>
      <c r="Y3481">
        <f>IF(ISNA(VLOOKUP(B3481,CECOS_SIN_IDENTIFICAR!$A$2:$D$146,4,0)),"SIN CECO",IF(VLOOKUP(B3481,CECOS_SIN_IDENTIFICAR!$A$2:$D$146,4,0)=0,"SIN CECO",VLOOKUP(B3481,CECOS_SIN_IDENTIFICAR!$A$2:$D$146,4,0)))</f>
        <v>1150</v>
      </c>
      <c r="Z3481">
        <f t="shared" si="437"/>
        <v>1150</v>
      </c>
      <c r="AA3481" s="3" t="s">
        <v>52</v>
      </c>
      <c r="AB3481" t="str">
        <f t="shared" si="438"/>
        <v>b. Conocimiento del proyecto-Soporte Directivo (Coordinador y Gerencia)</v>
      </c>
      <c r="AC3481" t="str">
        <f>VLOOKUP(AB3481,CODIFICACION_PREGUNTAS!$C$2:$D$35,2,0)</f>
        <v>SOPORTE_DIR002</v>
      </c>
    </row>
    <row r="3482" spans="1:29" x14ac:dyDescent="0.25">
      <c r="A3482" s="3">
        <f t="shared" si="439"/>
        <v>3481</v>
      </c>
      <c r="B3482" s="3" t="s">
        <v>272</v>
      </c>
      <c r="C3482" s="32">
        <v>41153</v>
      </c>
      <c r="D3482" s="3" t="s">
        <v>52</v>
      </c>
      <c r="E3482" s="3"/>
      <c r="F3482" s="3"/>
      <c r="G3482" s="2" t="s">
        <v>20</v>
      </c>
      <c r="H3482" s="3" t="s">
        <v>18</v>
      </c>
      <c r="I3482" s="3">
        <v>5</v>
      </c>
      <c r="J3482" s="3" t="s">
        <v>183</v>
      </c>
      <c r="K3482" s="3"/>
      <c r="L3482" s="3"/>
      <c r="M3482" s="3"/>
      <c r="N3482" s="3"/>
      <c r="O3482" s="3"/>
      <c r="P3482" s="3"/>
      <c r="Q3482" s="3"/>
      <c r="R3482" s="3"/>
      <c r="S3482" s="3"/>
      <c r="T3482" s="3" t="str">
        <f t="shared" si="432"/>
        <v>SIN CECO</v>
      </c>
      <c r="U3482" s="3" t="str">
        <f t="shared" si="433"/>
        <v>NO</v>
      </c>
      <c r="V3482" t="str">
        <f t="shared" si="434"/>
        <v>JAVESALUD 20-JUN-12-Soporte Directivo (Coordinador y Gerencia)</v>
      </c>
      <c r="W3482" s="53">
        <f t="shared" si="435"/>
        <v>5</v>
      </c>
      <c r="X3482">
        <f t="shared" si="436"/>
        <v>5</v>
      </c>
      <c r="Y3482">
        <f>IF(ISNA(VLOOKUP(B3482,CECOS_SIN_IDENTIFICAR!$A$2:$D$146,4,0)),"SIN CECO",IF(VLOOKUP(B3482,CECOS_SIN_IDENTIFICAR!$A$2:$D$146,4,0)=0,"SIN CECO",VLOOKUP(B3482,CECOS_SIN_IDENTIFICAR!$A$2:$D$146,4,0)))</f>
        <v>1150</v>
      </c>
      <c r="Z3482">
        <f t="shared" si="437"/>
        <v>1150</v>
      </c>
      <c r="AA3482" s="3" t="s">
        <v>52</v>
      </c>
      <c r="AB3482" t="str">
        <f t="shared" si="438"/>
        <v>c. Planteamiento de soluciones y manejo de conflictos-Soporte Directivo (Coordinador y Gerencia)</v>
      </c>
      <c r="AC3482" t="str">
        <f>VLOOKUP(AB3482,CODIFICACION_PREGUNTAS!$C$2:$D$35,2,0)</f>
        <v>SOPORTE_DIR003</v>
      </c>
    </row>
    <row r="3483" spans="1:29" x14ac:dyDescent="0.25">
      <c r="A3483" s="3">
        <f t="shared" si="439"/>
        <v>3482</v>
      </c>
      <c r="B3483" s="3" t="s">
        <v>272</v>
      </c>
      <c r="C3483" s="32">
        <v>41153</v>
      </c>
      <c r="D3483" s="3" t="s">
        <v>52</v>
      </c>
      <c r="E3483" s="3"/>
      <c r="F3483" s="3"/>
      <c r="G3483" s="2" t="s">
        <v>21</v>
      </c>
      <c r="H3483" s="3" t="s">
        <v>18</v>
      </c>
      <c r="I3483" s="3">
        <v>5</v>
      </c>
      <c r="J3483" s="3" t="s">
        <v>183</v>
      </c>
      <c r="K3483" s="3"/>
      <c r="L3483" s="3"/>
      <c r="M3483" s="3"/>
      <c r="N3483" s="3"/>
      <c r="O3483" s="3"/>
      <c r="P3483" s="3"/>
      <c r="Q3483" s="3"/>
      <c r="R3483" s="3"/>
      <c r="S3483" s="3"/>
      <c r="T3483" s="3" t="str">
        <f t="shared" si="432"/>
        <v>SIN CECO</v>
      </c>
      <c r="U3483" s="3" t="str">
        <f t="shared" si="433"/>
        <v>NO</v>
      </c>
      <c r="V3483" t="str">
        <f t="shared" si="434"/>
        <v>JAVESALUD 20-JUN-12-Soporte Directivo (Coordinador y Gerencia)</v>
      </c>
      <c r="W3483" s="53">
        <f t="shared" si="435"/>
        <v>5</v>
      </c>
      <c r="X3483">
        <f t="shared" si="436"/>
        <v>5</v>
      </c>
      <c r="Y3483">
        <f>IF(ISNA(VLOOKUP(B3483,CECOS_SIN_IDENTIFICAR!$A$2:$D$146,4,0)),"SIN CECO",IF(VLOOKUP(B3483,CECOS_SIN_IDENTIFICAR!$A$2:$D$146,4,0)=0,"SIN CECO",VLOOKUP(B3483,CECOS_SIN_IDENTIFICAR!$A$2:$D$146,4,0)))</f>
        <v>1150</v>
      </c>
      <c r="Z3483">
        <f t="shared" si="437"/>
        <v>1150</v>
      </c>
      <c r="AA3483" s="3" t="s">
        <v>52</v>
      </c>
      <c r="AB3483" t="str">
        <f t="shared" si="438"/>
        <v>d. Cumplimiento de compromisos-Soporte Directivo (Coordinador y Gerencia)</v>
      </c>
      <c r="AC3483" t="str">
        <f>VLOOKUP(AB3483,CODIFICACION_PREGUNTAS!$C$2:$D$35,2,0)</f>
        <v>SOPORTE_DIR004</v>
      </c>
    </row>
    <row r="3484" spans="1:29" x14ac:dyDescent="0.25">
      <c r="A3484" s="3">
        <f t="shared" si="439"/>
        <v>3483</v>
      </c>
      <c r="B3484" s="3" t="s">
        <v>272</v>
      </c>
      <c r="C3484" s="32">
        <v>41153</v>
      </c>
      <c r="D3484" s="3" t="s">
        <v>52</v>
      </c>
      <c r="E3484" s="3"/>
      <c r="F3484" s="3"/>
      <c r="G3484" s="2" t="s">
        <v>22</v>
      </c>
      <c r="H3484" s="3" t="s">
        <v>18</v>
      </c>
      <c r="I3484" s="3">
        <v>5</v>
      </c>
      <c r="J3484" s="3" t="s">
        <v>183</v>
      </c>
      <c r="K3484" s="3"/>
      <c r="L3484" s="3"/>
      <c r="M3484" s="3"/>
      <c r="N3484" s="3"/>
      <c r="O3484" s="3"/>
      <c r="P3484" s="3"/>
      <c r="Q3484" s="3"/>
      <c r="R3484" s="3"/>
      <c r="S3484" s="3"/>
      <c r="T3484" s="3" t="str">
        <f t="shared" si="432"/>
        <v>SIN CECO</v>
      </c>
      <c r="U3484" s="3" t="str">
        <f t="shared" si="433"/>
        <v>NO</v>
      </c>
      <c r="V3484" t="str">
        <f t="shared" si="434"/>
        <v>JAVESALUD 20-JUN-12-Soporte Directivo (Coordinador y Gerencia)</v>
      </c>
      <c r="W3484" s="53">
        <f t="shared" si="435"/>
        <v>5</v>
      </c>
      <c r="X3484">
        <f t="shared" si="436"/>
        <v>5</v>
      </c>
      <c r="Y3484">
        <f>IF(ISNA(VLOOKUP(B3484,CECOS_SIN_IDENTIFICAR!$A$2:$D$146,4,0)),"SIN CECO",IF(VLOOKUP(B3484,CECOS_SIN_IDENTIFICAR!$A$2:$D$146,4,0)=0,"SIN CECO",VLOOKUP(B3484,CECOS_SIN_IDENTIFICAR!$A$2:$D$146,4,0)))</f>
        <v>1150</v>
      </c>
      <c r="Z3484">
        <f t="shared" si="437"/>
        <v>1150</v>
      </c>
      <c r="AA3484" s="3" t="s">
        <v>52</v>
      </c>
      <c r="AB3484" t="str">
        <f t="shared" si="438"/>
        <v>e. Manejo del cliente-Soporte Directivo (Coordinador y Gerencia)</v>
      </c>
      <c r="AC3484" t="str">
        <f>VLOOKUP(AB3484,CODIFICACION_PREGUNTAS!$C$2:$D$35,2,0)</f>
        <v>SOPORTE_DIR005</v>
      </c>
    </row>
    <row r="3485" spans="1:29" x14ac:dyDescent="0.25">
      <c r="A3485" s="3">
        <f t="shared" si="439"/>
        <v>3484</v>
      </c>
      <c r="B3485" s="3" t="s">
        <v>272</v>
      </c>
      <c r="C3485" s="32">
        <v>41153</v>
      </c>
      <c r="D3485" s="3" t="s">
        <v>52</v>
      </c>
      <c r="E3485" s="3"/>
      <c r="F3485" s="3"/>
      <c r="G3485" s="2" t="s">
        <v>23</v>
      </c>
      <c r="H3485" s="3" t="s">
        <v>24</v>
      </c>
      <c r="I3485" s="3">
        <v>4</v>
      </c>
      <c r="J3485" s="3" t="s">
        <v>183</v>
      </c>
      <c r="K3485" s="3"/>
      <c r="L3485" s="3"/>
      <c r="M3485" s="3"/>
      <c r="N3485" s="3"/>
      <c r="O3485" s="3"/>
      <c r="P3485" s="3"/>
      <c r="Q3485" s="3"/>
      <c r="R3485" s="3"/>
      <c r="S3485" s="3"/>
      <c r="T3485" s="3" t="str">
        <f t="shared" si="432"/>
        <v>SIN CECO</v>
      </c>
      <c r="U3485" s="3" t="str">
        <f t="shared" si="433"/>
        <v>NO</v>
      </c>
      <c r="V3485" t="str">
        <f t="shared" si="434"/>
        <v>JAVESALUD 20-JUN-12-Personal que presta el servicio en obra</v>
      </c>
      <c r="W3485" s="53">
        <f t="shared" si="435"/>
        <v>4</v>
      </c>
      <c r="X3485">
        <f t="shared" si="436"/>
        <v>4</v>
      </c>
      <c r="Y3485">
        <f>IF(ISNA(VLOOKUP(B3485,CECOS_SIN_IDENTIFICAR!$A$2:$D$146,4,0)),"SIN CECO",IF(VLOOKUP(B3485,CECOS_SIN_IDENTIFICAR!$A$2:$D$146,4,0)=0,"SIN CECO",VLOOKUP(B3485,CECOS_SIN_IDENTIFICAR!$A$2:$D$146,4,0)))</f>
        <v>1150</v>
      </c>
      <c r="Z3485">
        <f t="shared" si="437"/>
        <v>1150</v>
      </c>
      <c r="AA3485" s="3" t="s">
        <v>52</v>
      </c>
      <c r="AB3485" t="str">
        <f t="shared" si="438"/>
        <v>a. Idoneidad del personal-Personal que presta el servicio en obra</v>
      </c>
      <c r="AC3485" t="str">
        <f>VLOOKUP(AB3485,CODIFICACION_PREGUNTAS!$C$2:$D$35,2,0)</f>
        <v>PERSONAL001</v>
      </c>
    </row>
    <row r="3486" spans="1:29" x14ac:dyDescent="0.25">
      <c r="A3486" s="3">
        <f t="shared" si="439"/>
        <v>3485</v>
      </c>
      <c r="B3486" s="3" t="s">
        <v>272</v>
      </c>
      <c r="C3486" s="32">
        <v>41153</v>
      </c>
      <c r="D3486" s="3" t="s">
        <v>52</v>
      </c>
      <c r="E3486" s="3"/>
      <c r="F3486" s="3"/>
      <c r="G3486" s="2" t="s">
        <v>25</v>
      </c>
      <c r="H3486" s="3" t="s">
        <v>24</v>
      </c>
      <c r="I3486" s="3">
        <v>3</v>
      </c>
      <c r="J3486" s="3" t="s">
        <v>183</v>
      </c>
      <c r="K3486" s="3"/>
      <c r="L3486" s="3"/>
      <c r="M3486" s="3"/>
      <c r="N3486" s="3"/>
      <c r="O3486" s="3"/>
      <c r="P3486" s="3"/>
      <c r="Q3486" s="3"/>
      <c r="R3486" s="3"/>
      <c r="S3486" s="3"/>
      <c r="T3486" s="3" t="str">
        <f t="shared" si="432"/>
        <v>SIN CECO</v>
      </c>
      <c r="U3486" s="3" t="str">
        <f t="shared" si="433"/>
        <v>NO</v>
      </c>
      <c r="V3486" t="str">
        <f t="shared" si="434"/>
        <v>JAVESALUD 20-JUN-12-Personal que presta el servicio en obra</v>
      </c>
      <c r="W3486" s="53">
        <f t="shared" si="435"/>
        <v>3</v>
      </c>
      <c r="X3486">
        <f t="shared" si="436"/>
        <v>3</v>
      </c>
      <c r="Y3486">
        <f>IF(ISNA(VLOOKUP(B3486,CECOS_SIN_IDENTIFICAR!$A$2:$D$146,4,0)),"SIN CECO",IF(VLOOKUP(B3486,CECOS_SIN_IDENTIFICAR!$A$2:$D$146,4,0)=0,"SIN CECO",VLOOKUP(B3486,CECOS_SIN_IDENTIFICAR!$A$2:$D$146,4,0)))</f>
        <v>1150</v>
      </c>
      <c r="Z3486">
        <f t="shared" si="437"/>
        <v>1150</v>
      </c>
      <c r="AA3486" s="3" t="s">
        <v>52</v>
      </c>
      <c r="AB3486" t="str">
        <f t="shared" si="438"/>
        <v>b. Oportuna atención al cliente-Personal que presta el servicio en obra</v>
      </c>
      <c r="AC3486" t="str">
        <f>VLOOKUP(AB3486,CODIFICACION_PREGUNTAS!$C$2:$D$35,2,0)</f>
        <v>PERSONAL002</v>
      </c>
    </row>
    <row r="3487" spans="1:29" x14ac:dyDescent="0.25">
      <c r="A3487" s="3">
        <f t="shared" si="439"/>
        <v>3486</v>
      </c>
      <c r="B3487" s="3" t="s">
        <v>272</v>
      </c>
      <c r="C3487" s="32">
        <v>41153</v>
      </c>
      <c r="D3487" s="3" t="s">
        <v>52</v>
      </c>
      <c r="E3487" s="3"/>
      <c r="F3487" s="3"/>
      <c r="G3487" s="2" t="s">
        <v>26</v>
      </c>
      <c r="H3487" s="3" t="s">
        <v>24</v>
      </c>
      <c r="I3487" s="3">
        <v>4</v>
      </c>
      <c r="J3487" s="3" t="s">
        <v>183</v>
      </c>
      <c r="K3487" s="3"/>
      <c r="L3487" s="3"/>
      <c r="M3487" s="3"/>
      <c r="N3487" s="3"/>
      <c r="O3487" s="3"/>
      <c r="P3487" s="3"/>
      <c r="Q3487" s="3"/>
      <c r="R3487" s="3"/>
      <c r="S3487" s="3"/>
      <c r="T3487" s="3" t="str">
        <f t="shared" si="432"/>
        <v>SIN CECO</v>
      </c>
      <c r="U3487" s="3" t="str">
        <f t="shared" si="433"/>
        <v>NO</v>
      </c>
      <c r="V3487" t="str">
        <f t="shared" si="434"/>
        <v>JAVESALUD 20-JUN-12-Personal que presta el servicio en obra</v>
      </c>
      <c r="W3487" s="53">
        <f t="shared" si="435"/>
        <v>4</v>
      </c>
      <c r="X3487">
        <f t="shared" si="436"/>
        <v>4</v>
      </c>
      <c r="Y3487">
        <f>IF(ISNA(VLOOKUP(B3487,CECOS_SIN_IDENTIFICAR!$A$2:$D$146,4,0)),"SIN CECO",IF(VLOOKUP(B3487,CECOS_SIN_IDENTIFICAR!$A$2:$D$146,4,0)=0,"SIN CECO",VLOOKUP(B3487,CECOS_SIN_IDENTIFICAR!$A$2:$D$146,4,0)))</f>
        <v>1150</v>
      </c>
      <c r="Z3487">
        <f t="shared" si="437"/>
        <v>1150</v>
      </c>
      <c r="AA3487" s="3" t="s">
        <v>52</v>
      </c>
      <c r="AB3487" t="str">
        <f t="shared" si="438"/>
        <v>c. Compromiso con el proyecto-Personal que presta el servicio en obra</v>
      </c>
      <c r="AC3487" t="str">
        <f>VLOOKUP(AB3487,CODIFICACION_PREGUNTAS!$C$2:$D$35,2,0)</f>
        <v>PERSONAL003</v>
      </c>
    </row>
    <row r="3488" spans="1:29" x14ac:dyDescent="0.25">
      <c r="A3488" s="3">
        <f t="shared" si="439"/>
        <v>3487</v>
      </c>
      <c r="B3488" s="3" t="s">
        <v>272</v>
      </c>
      <c r="C3488" s="32">
        <v>41153</v>
      </c>
      <c r="D3488" s="3" t="s">
        <v>52</v>
      </c>
      <c r="E3488" s="3"/>
      <c r="F3488" s="3"/>
      <c r="G3488" s="2" t="s">
        <v>21</v>
      </c>
      <c r="H3488" s="3" t="s">
        <v>24</v>
      </c>
      <c r="I3488" s="3">
        <v>3</v>
      </c>
      <c r="J3488" s="3" t="s">
        <v>183</v>
      </c>
      <c r="K3488" s="3"/>
      <c r="L3488" s="3"/>
      <c r="M3488" s="3"/>
      <c r="N3488" s="3"/>
      <c r="O3488" s="3"/>
      <c r="P3488" s="3"/>
      <c r="Q3488" s="3"/>
      <c r="R3488" s="3"/>
      <c r="S3488" s="3"/>
      <c r="T3488" s="3" t="str">
        <f t="shared" si="432"/>
        <v>SIN CECO</v>
      </c>
      <c r="U3488" s="3" t="str">
        <f t="shared" si="433"/>
        <v>NO</v>
      </c>
      <c r="V3488" t="str">
        <f t="shared" si="434"/>
        <v>JAVESALUD 20-JUN-12-Personal que presta el servicio en obra</v>
      </c>
      <c r="W3488" s="53">
        <f t="shared" si="435"/>
        <v>3</v>
      </c>
      <c r="X3488">
        <f t="shared" si="436"/>
        <v>3</v>
      </c>
      <c r="Y3488">
        <f>IF(ISNA(VLOOKUP(B3488,CECOS_SIN_IDENTIFICAR!$A$2:$D$146,4,0)),"SIN CECO",IF(VLOOKUP(B3488,CECOS_SIN_IDENTIFICAR!$A$2:$D$146,4,0)=0,"SIN CECO",VLOOKUP(B3488,CECOS_SIN_IDENTIFICAR!$A$2:$D$146,4,0)))</f>
        <v>1150</v>
      </c>
      <c r="Z3488">
        <f t="shared" si="437"/>
        <v>1150</v>
      </c>
      <c r="AA3488" s="3" t="s">
        <v>52</v>
      </c>
      <c r="AB3488" t="str">
        <f t="shared" si="438"/>
        <v>d. Cumplimiento de compromisos-Personal que presta el servicio en obra</v>
      </c>
      <c r="AC3488" t="str">
        <f>VLOOKUP(AB3488,CODIFICACION_PREGUNTAS!$C$2:$D$35,2,0)</f>
        <v>PERSONAL004</v>
      </c>
    </row>
    <row r="3489" spans="1:29" x14ac:dyDescent="0.25">
      <c r="A3489" s="3">
        <f t="shared" si="439"/>
        <v>3488</v>
      </c>
      <c r="B3489" s="3" t="s">
        <v>272</v>
      </c>
      <c r="C3489" s="32">
        <v>41153</v>
      </c>
      <c r="D3489" s="3" t="s">
        <v>52</v>
      </c>
      <c r="E3489" s="3"/>
      <c r="F3489" s="3"/>
      <c r="G3489" s="2" t="s">
        <v>27</v>
      </c>
      <c r="H3489" s="3" t="s">
        <v>24</v>
      </c>
      <c r="I3489" s="3">
        <v>4</v>
      </c>
      <c r="J3489" s="3" t="s">
        <v>183</v>
      </c>
      <c r="K3489" s="3"/>
      <c r="L3489" s="3"/>
      <c r="M3489" s="3"/>
      <c r="N3489" s="3"/>
      <c r="O3489" s="3"/>
      <c r="P3489" s="3"/>
      <c r="Q3489" s="3"/>
      <c r="R3489" s="3"/>
      <c r="S3489" s="3"/>
      <c r="T3489" s="3" t="str">
        <f t="shared" si="432"/>
        <v>SIN CECO</v>
      </c>
      <c r="U3489" s="3" t="str">
        <f t="shared" si="433"/>
        <v>NO</v>
      </c>
      <c r="V3489" t="str">
        <f t="shared" si="434"/>
        <v>JAVESALUD 20-JUN-12-Personal que presta el servicio en obra</v>
      </c>
      <c r="W3489" s="53">
        <f t="shared" si="435"/>
        <v>4</v>
      </c>
      <c r="X3489">
        <f t="shared" si="436"/>
        <v>4</v>
      </c>
      <c r="Y3489">
        <f>IF(ISNA(VLOOKUP(B3489,CECOS_SIN_IDENTIFICAR!$A$2:$D$146,4,0)),"SIN CECO",IF(VLOOKUP(B3489,CECOS_SIN_IDENTIFICAR!$A$2:$D$146,4,0)=0,"SIN CECO",VLOOKUP(B3489,CECOS_SIN_IDENTIFICAR!$A$2:$D$146,4,0)))</f>
        <v>1150</v>
      </c>
      <c r="Z3489">
        <f t="shared" si="437"/>
        <v>1150</v>
      </c>
      <c r="AA3489" s="3" t="s">
        <v>52</v>
      </c>
      <c r="AB3489" t="str">
        <f t="shared" si="438"/>
        <v>e. Proactividad en desarrollo de funciones-Personal que presta el servicio en obra</v>
      </c>
      <c r="AC3489" t="str">
        <f>VLOOKUP(AB3489,CODIFICACION_PREGUNTAS!$C$2:$D$35,2,0)</f>
        <v>PERSONAL005</v>
      </c>
    </row>
    <row r="3490" spans="1:29" x14ac:dyDescent="0.25">
      <c r="A3490" s="3">
        <f t="shared" si="439"/>
        <v>3489</v>
      </c>
      <c r="B3490" s="3" t="s">
        <v>272</v>
      </c>
      <c r="C3490" s="32">
        <v>41153</v>
      </c>
      <c r="D3490" s="3" t="s">
        <v>52</v>
      </c>
      <c r="E3490" s="3"/>
      <c r="F3490" s="3"/>
      <c r="G3490" s="2" t="s">
        <v>28</v>
      </c>
      <c r="H3490" s="2" t="s">
        <v>29</v>
      </c>
      <c r="I3490" s="3">
        <v>5</v>
      </c>
      <c r="J3490" s="3" t="s">
        <v>183</v>
      </c>
      <c r="K3490" s="3"/>
      <c r="L3490" s="3"/>
      <c r="M3490" s="3"/>
      <c r="N3490" s="3"/>
      <c r="O3490" s="3"/>
      <c r="P3490" s="3"/>
      <c r="Q3490" s="3"/>
      <c r="R3490" s="3"/>
      <c r="S3490" s="3"/>
      <c r="T3490" s="3" t="str">
        <f t="shared" si="432"/>
        <v>SIN CECO</v>
      </c>
      <c r="U3490" s="3" t="str">
        <f t="shared" si="433"/>
        <v>NO</v>
      </c>
      <c r="V3490" t="str">
        <f t="shared" si="434"/>
        <v>JAVESALUD 20-JUN-12-Productos Asociados de PAYC (Informes, Control de presupuesto y Programación y actas)</v>
      </c>
      <c r="W3490" s="53">
        <f t="shared" si="435"/>
        <v>5</v>
      </c>
      <c r="X3490">
        <f t="shared" si="436"/>
        <v>5</v>
      </c>
      <c r="Y3490">
        <f>IF(ISNA(VLOOKUP(B3490,CECOS_SIN_IDENTIFICAR!$A$2:$D$146,4,0)),"SIN CECO",IF(VLOOKUP(B3490,CECOS_SIN_IDENTIFICAR!$A$2:$D$146,4,0)=0,"SIN CECO",VLOOKUP(B3490,CECOS_SIN_IDENTIFICAR!$A$2:$D$146,4,0)))</f>
        <v>1150</v>
      </c>
      <c r="Z3490">
        <f t="shared" si="437"/>
        <v>1150</v>
      </c>
      <c r="AA3490" s="3" t="s">
        <v>52</v>
      </c>
      <c r="AB3490" t="str">
        <f t="shared" si="438"/>
        <v>a. Calidad del Contenido-Productos Asociados de PAYC (Informes, Control de presupuesto y Programación y actas)</v>
      </c>
      <c r="AC3490" t="str">
        <f>VLOOKUP(AB3490,CODIFICACION_PREGUNTAS!$C$2:$D$35,2,0)</f>
        <v>PRODUCTOS001</v>
      </c>
    </row>
    <row r="3491" spans="1:29" x14ac:dyDescent="0.25">
      <c r="A3491" s="3">
        <f t="shared" si="439"/>
        <v>3490</v>
      </c>
      <c r="B3491" s="3" t="s">
        <v>272</v>
      </c>
      <c r="C3491" s="32">
        <v>41153</v>
      </c>
      <c r="D3491" s="3" t="s">
        <v>52</v>
      </c>
      <c r="E3491" s="3"/>
      <c r="F3491" s="3"/>
      <c r="G3491" s="2" t="s">
        <v>30</v>
      </c>
      <c r="H3491" s="2" t="s">
        <v>29</v>
      </c>
      <c r="I3491" s="3">
        <v>5</v>
      </c>
      <c r="J3491" s="3" t="s">
        <v>183</v>
      </c>
      <c r="K3491" s="3"/>
      <c r="L3491" s="3"/>
      <c r="M3491" s="3"/>
      <c r="N3491" s="3"/>
      <c r="O3491" s="3"/>
      <c r="P3491" s="3"/>
      <c r="Q3491" s="3"/>
      <c r="R3491" s="3"/>
      <c r="S3491" s="3"/>
      <c r="T3491" s="3" t="str">
        <f t="shared" si="432"/>
        <v>SIN CECO</v>
      </c>
      <c r="U3491" s="3" t="str">
        <f t="shared" si="433"/>
        <v>NO</v>
      </c>
      <c r="V3491" t="str">
        <f t="shared" si="434"/>
        <v>JAVESALUD 20-JUN-12-Productos Asociados de PAYC (Informes, Control de presupuesto y Programación y actas)</v>
      </c>
      <c r="W3491" s="53">
        <f t="shared" si="435"/>
        <v>5</v>
      </c>
      <c r="X3491">
        <f t="shared" si="436"/>
        <v>5</v>
      </c>
      <c r="Y3491">
        <f>IF(ISNA(VLOOKUP(B3491,CECOS_SIN_IDENTIFICAR!$A$2:$D$146,4,0)),"SIN CECO",IF(VLOOKUP(B3491,CECOS_SIN_IDENTIFICAR!$A$2:$D$146,4,0)=0,"SIN CECO",VLOOKUP(B3491,CECOS_SIN_IDENTIFICAR!$A$2:$D$146,4,0)))</f>
        <v>1150</v>
      </c>
      <c r="Z3491">
        <f t="shared" si="437"/>
        <v>1150</v>
      </c>
      <c r="AA3491" s="3" t="s">
        <v>52</v>
      </c>
      <c r="AB3491" t="str">
        <f t="shared" si="438"/>
        <v>b. Claridad del Contenido-Productos Asociados de PAYC (Informes, Control de presupuesto y Programación y actas)</v>
      </c>
      <c r="AC3491" t="str">
        <f>VLOOKUP(AB3491,CODIFICACION_PREGUNTAS!$C$2:$D$35,2,0)</f>
        <v>PRODUCTOS002</v>
      </c>
    </row>
    <row r="3492" spans="1:29" x14ac:dyDescent="0.25">
      <c r="A3492" s="3">
        <f t="shared" si="439"/>
        <v>3491</v>
      </c>
      <c r="B3492" s="3" t="s">
        <v>272</v>
      </c>
      <c r="C3492" s="32">
        <v>41153</v>
      </c>
      <c r="D3492" s="3" t="s">
        <v>52</v>
      </c>
      <c r="E3492" s="3"/>
      <c r="F3492" s="3"/>
      <c r="G3492" s="2" t="s">
        <v>31</v>
      </c>
      <c r="H3492" s="2" t="s">
        <v>29</v>
      </c>
      <c r="I3492" s="3">
        <v>4</v>
      </c>
      <c r="J3492" s="3" t="s">
        <v>183</v>
      </c>
      <c r="K3492" s="3"/>
      <c r="L3492" s="3"/>
      <c r="M3492" s="3"/>
      <c r="N3492" s="3"/>
      <c r="O3492" s="3"/>
      <c r="P3492" s="3"/>
      <c r="Q3492" s="3"/>
      <c r="R3492" s="3"/>
      <c r="S3492" s="3"/>
      <c r="T3492" s="3" t="str">
        <f t="shared" si="432"/>
        <v>SIN CECO</v>
      </c>
      <c r="U3492" s="3" t="str">
        <f t="shared" si="433"/>
        <v>NO</v>
      </c>
      <c r="V3492" t="str">
        <f t="shared" si="434"/>
        <v>JAVESALUD 20-JUN-12-Productos Asociados de PAYC (Informes, Control de presupuesto y Programación y actas)</v>
      </c>
      <c r="W3492" s="53">
        <f t="shared" si="435"/>
        <v>4</v>
      </c>
      <c r="X3492">
        <f t="shared" si="436"/>
        <v>4</v>
      </c>
      <c r="Y3492">
        <f>IF(ISNA(VLOOKUP(B3492,CECOS_SIN_IDENTIFICAR!$A$2:$D$146,4,0)),"SIN CECO",IF(VLOOKUP(B3492,CECOS_SIN_IDENTIFICAR!$A$2:$D$146,4,0)=0,"SIN CECO",VLOOKUP(B3492,CECOS_SIN_IDENTIFICAR!$A$2:$D$146,4,0)))</f>
        <v>1150</v>
      </c>
      <c r="Z3492">
        <f t="shared" si="437"/>
        <v>1150</v>
      </c>
      <c r="AA3492" s="3" t="s">
        <v>52</v>
      </c>
      <c r="AB3492" t="str">
        <f t="shared" si="438"/>
        <v>c. Oportunidad en la entrega-Productos Asociados de PAYC (Informes, Control de presupuesto y Programación y actas)</v>
      </c>
      <c r="AC3492" t="str">
        <f>VLOOKUP(AB3492,CODIFICACION_PREGUNTAS!$C$2:$D$35,2,0)</f>
        <v>PRODUCTOS003</v>
      </c>
    </row>
    <row r="3493" spans="1:29" x14ac:dyDescent="0.25">
      <c r="A3493" s="3">
        <f t="shared" si="439"/>
        <v>3492</v>
      </c>
      <c r="B3493" s="3" t="s">
        <v>272</v>
      </c>
      <c r="C3493" s="32">
        <v>41153</v>
      </c>
      <c r="D3493" s="3" t="s">
        <v>52</v>
      </c>
      <c r="E3493" s="3"/>
      <c r="F3493" s="3"/>
      <c r="G3493" s="2" t="s">
        <v>32</v>
      </c>
      <c r="H3493" s="2" t="s">
        <v>29</v>
      </c>
      <c r="I3493" s="3">
        <v>4</v>
      </c>
      <c r="J3493" s="3" t="s">
        <v>183</v>
      </c>
      <c r="K3493" s="3"/>
      <c r="L3493" s="3"/>
      <c r="M3493" s="3"/>
      <c r="N3493" s="3"/>
      <c r="O3493" s="3"/>
      <c r="P3493" s="3"/>
      <c r="Q3493" s="3"/>
      <c r="R3493" s="3"/>
      <c r="S3493" s="3"/>
      <c r="T3493" s="3" t="str">
        <f t="shared" si="432"/>
        <v>SIN CECO</v>
      </c>
      <c r="U3493" s="3" t="str">
        <f t="shared" si="433"/>
        <v>NO</v>
      </c>
      <c r="V3493" t="str">
        <f t="shared" si="434"/>
        <v>JAVESALUD 20-JUN-12-Productos Asociados de PAYC (Informes, Control de presupuesto y Programación y actas)</v>
      </c>
      <c r="W3493" s="53">
        <f t="shared" si="435"/>
        <v>4</v>
      </c>
      <c r="X3493">
        <f t="shared" si="436"/>
        <v>4</v>
      </c>
      <c r="Y3493">
        <f>IF(ISNA(VLOOKUP(B3493,CECOS_SIN_IDENTIFICAR!$A$2:$D$146,4,0)),"SIN CECO",IF(VLOOKUP(B3493,CECOS_SIN_IDENTIFICAR!$A$2:$D$146,4,0)=0,"SIN CECO",VLOOKUP(B3493,CECOS_SIN_IDENTIFICAR!$A$2:$D$146,4,0)))</f>
        <v>1150</v>
      </c>
      <c r="Z3493">
        <f t="shared" si="437"/>
        <v>1150</v>
      </c>
      <c r="AA3493" s="3" t="s">
        <v>52</v>
      </c>
      <c r="AB3493" t="str">
        <f t="shared" si="438"/>
        <v>d. Precisión de la información-Productos Asociados de PAYC (Informes, Control de presupuesto y Programación y actas)</v>
      </c>
      <c r="AC3493" t="str">
        <f>VLOOKUP(AB3493,CODIFICACION_PREGUNTAS!$C$2:$D$35,2,0)</f>
        <v>PRODUCTOS004</v>
      </c>
    </row>
    <row r="3494" spans="1:29" x14ac:dyDescent="0.25">
      <c r="A3494" s="3">
        <f t="shared" si="439"/>
        <v>3493</v>
      </c>
      <c r="B3494" s="3" t="s">
        <v>272</v>
      </c>
      <c r="C3494" s="32">
        <v>41153</v>
      </c>
      <c r="D3494" s="3" t="s">
        <v>52</v>
      </c>
      <c r="E3494" s="3"/>
      <c r="F3494" s="3"/>
      <c r="G3494" s="2" t="s">
        <v>33</v>
      </c>
      <c r="H3494" s="2" t="s">
        <v>29</v>
      </c>
      <c r="I3494" s="3">
        <v>5</v>
      </c>
      <c r="J3494" s="3" t="s">
        <v>183</v>
      </c>
      <c r="K3494" s="3"/>
      <c r="L3494" s="3"/>
      <c r="M3494" s="3"/>
      <c r="N3494" s="3"/>
      <c r="O3494" s="3"/>
      <c r="P3494" s="3"/>
      <c r="Q3494" s="3"/>
      <c r="R3494" s="3"/>
      <c r="S3494" s="3"/>
      <c r="T3494" s="3" t="str">
        <f t="shared" si="432"/>
        <v>SIN CECO</v>
      </c>
      <c r="U3494" s="3" t="str">
        <f t="shared" si="433"/>
        <v>NO</v>
      </c>
      <c r="V3494" t="str">
        <f t="shared" si="434"/>
        <v>JAVESALUD 20-JUN-12-Productos Asociados de PAYC (Informes, Control de presupuesto y Programación y actas)</v>
      </c>
      <c r="W3494" s="53">
        <f t="shared" si="435"/>
        <v>5</v>
      </c>
      <c r="X3494">
        <f t="shared" si="436"/>
        <v>5</v>
      </c>
      <c r="Y3494">
        <f>IF(ISNA(VLOOKUP(B3494,CECOS_SIN_IDENTIFICAR!$A$2:$D$146,4,0)),"SIN CECO",IF(VLOOKUP(B3494,CECOS_SIN_IDENTIFICAR!$A$2:$D$146,4,0)=0,"SIN CECO",VLOOKUP(B3494,CECOS_SIN_IDENTIFICAR!$A$2:$D$146,4,0)))</f>
        <v>1150</v>
      </c>
      <c r="Z3494">
        <f t="shared" si="437"/>
        <v>1150</v>
      </c>
      <c r="AA3494" s="3" t="s">
        <v>52</v>
      </c>
      <c r="AB3494" t="str">
        <f t="shared" si="438"/>
        <v>e. Diagramación-Productos Asociados de PAYC (Informes, Control de presupuesto y Programación y actas)</v>
      </c>
      <c r="AC3494" t="str">
        <f>VLOOKUP(AB3494,CODIFICACION_PREGUNTAS!$C$2:$D$35,2,0)</f>
        <v>PRODUCTOS005</v>
      </c>
    </row>
    <row r="3495" spans="1:29" x14ac:dyDescent="0.25">
      <c r="A3495" s="3">
        <f t="shared" si="439"/>
        <v>3494</v>
      </c>
      <c r="B3495" s="3" t="s">
        <v>272</v>
      </c>
      <c r="C3495" s="32">
        <v>41153</v>
      </c>
      <c r="D3495" s="3" t="s">
        <v>52</v>
      </c>
      <c r="E3495" s="3"/>
      <c r="F3495" s="3"/>
      <c r="G3495" s="2" t="s">
        <v>34</v>
      </c>
      <c r="H3495" s="2" t="s">
        <v>35</v>
      </c>
      <c r="I3495" s="3">
        <v>3</v>
      </c>
      <c r="J3495" s="3" t="s">
        <v>183</v>
      </c>
      <c r="K3495" s="3"/>
      <c r="L3495" s="3"/>
      <c r="M3495" s="3"/>
      <c r="N3495" s="3"/>
      <c r="O3495" s="3"/>
      <c r="P3495" s="3"/>
      <c r="Q3495" s="3"/>
      <c r="R3495" s="3"/>
      <c r="S3495" s="3"/>
      <c r="T3495" s="3" t="str">
        <f t="shared" si="432"/>
        <v>SIN CECO</v>
      </c>
      <c r="U3495" s="3" t="str">
        <f t="shared" si="433"/>
        <v>NO</v>
      </c>
      <c r="V3495" t="str">
        <f t="shared" si="434"/>
        <v>JAVESALUD 20-JUN-12-Compromisos Pactados</v>
      </c>
      <c r="W3495" s="53">
        <f t="shared" si="435"/>
        <v>3</v>
      </c>
      <c r="X3495">
        <f t="shared" si="436"/>
        <v>3</v>
      </c>
      <c r="Y3495">
        <f>IF(ISNA(VLOOKUP(B3495,CECOS_SIN_IDENTIFICAR!$A$2:$D$146,4,0)),"SIN CECO",IF(VLOOKUP(B3495,CECOS_SIN_IDENTIFICAR!$A$2:$D$146,4,0)=0,"SIN CECO",VLOOKUP(B3495,CECOS_SIN_IDENTIFICAR!$A$2:$D$146,4,0)))</f>
        <v>1150</v>
      </c>
      <c r="Z3495">
        <f t="shared" si="437"/>
        <v>1150</v>
      </c>
      <c r="AA3495" s="3" t="s">
        <v>52</v>
      </c>
      <c r="AB3495" t="str">
        <f t="shared" si="438"/>
        <v>a. Cumplimiento-Compromisos Pactados</v>
      </c>
      <c r="AC3495" t="str">
        <f>VLOOKUP(AB3495,CODIFICACION_PREGUNTAS!$C$2:$D$35,2,0)</f>
        <v>COMPROMISOS001</v>
      </c>
    </row>
    <row r="3496" spans="1:29" x14ac:dyDescent="0.25">
      <c r="A3496" s="3">
        <f t="shared" si="439"/>
        <v>3495</v>
      </c>
      <c r="B3496" s="3" t="s">
        <v>272</v>
      </c>
      <c r="C3496" s="32">
        <v>41153</v>
      </c>
      <c r="D3496" s="3" t="s">
        <v>52</v>
      </c>
      <c r="E3496" s="3"/>
      <c r="F3496" s="3"/>
      <c r="G3496" s="2" t="s">
        <v>36</v>
      </c>
      <c r="H3496" s="2" t="s">
        <v>35</v>
      </c>
      <c r="I3496" s="3">
        <v>4</v>
      </c>
      <c r="J3496" s="3" t="s">
        <v>183</v>
      </c>
      <c r="K3496" s="3"/>
      <c r="L3496" s="3"/>
      <c r="M3496" s="3"/>
      <c r="N3496" s="3"/>
      <c r="O3496" s="3"/>
      <c r="P3496" s="3"/>
      <c r="Q3496" s="3"/>
      <c r="R3496" s="3"/>
      <c r="S3496" s="3"/>
      <c r="T3496" s="3" t="str">
        <f t="shared" si="432"/>
        <v>SIN CECO</v>
      </c>
      <c r="U3496" s="3" t="str">
        <f t="shared" si="433"/>
        <v>NO</v>
      </c>
      <c r="V3496" t="str">
        <f t="shared" si="434"/>
        <v>JAVESALUD 20-JUN-12-Compromisos Pactados</v>
      </c>
      <c r="W3496" s="53">
        <f t="shared" si="435"/>
        <v>4</v>
      </c>
      <c r="X3496">
        <f t="shared" si="436"/>
        <v>4</v>
      </c>
      <c r="Y3496">
        <f>IF(ISNA(VLOOKUP(B3496,CECOS_SIN_IDENTIFICAR!$A$2:$D$146,4,0)),"SIN CECO",IF(VLOOKUP(B3496,CECOS_SIN_IDENTIFICAR!$A$2:$D$146,4,0)=0,"SIN CECO",VLOOKUP(B3496,CECOS_SIN_IDENTIFICAR!$A$2:$D$146,4,0)))</f>
        <v>1150</v>
      </c>
      <c r="Z3496">
        <f t="shared" si="437"/>
        <v>1150</v>
      </c>
      <c r="AA3496" s="3" t="s">
        <v>52</v>
      </c>
      <c r="AB3496" t="str">
        <f t="shared" si="438"/>
        <v>b. Satisface expectativas-Compromisos Pactados</v>
      </c>
      <c r="AC3496" t="str">
        <f>VLOOKUP(AB3496,CODIFICACION_PREGUNTAS!$C$2:$D$35,2,0)</f>
        <v>COMPROMISOS002</v>
      </c>
    </row>
    <row r="3497" spans="1:29" x14ac:dyDescent="0.25">
      <c r="A3497" s="3">
        <f t="shared" si="439"/>
        <v>3496</v>
      </c>
      <c r="B3497" s="3" t="s">
        <v>272</v>
      </c>
      <c r="C3497" s="32">
        <v>41153</v>
      </c>
      <c r="D3497" s="3" t="s">
        <v>52</v>
      </c>
      <c r="E3497" s="3"/>
      <c r="F3497" s="3"/>
      <c r="G3497" s="2" t="s">
        <v>37</v>
      </c>
      <c r="H3497" s="2" t="s">
        <v>35</v>
      </c>
      <c r="I3497" s="3">
        <v>4</v>
      </c>
      <c r="J3497" s="3" t="s">
        <v>183</v>
      </c>
      <c r="K3497" s="3"/>
      <c r="L3497" s="3"/>
      <c r="M3497" s="3"/>
      <c r="N3497" s="3"/>
      <c r="O3497" s="3"/>
      <c r="P3497" s="3"/>
      <c r="Q3497" s="3"/>
      <c r="R3497" s="3"/>
      <c r="S3497" s="3"/>
      <c r="T3497" s="3" t="str">
        <f t="shared" si="432"/>
        <v>SIN CECO</v>
      </c>
      <c r="U3497" s="3" t="str">
        <f t="shared" si="433"/>
        <v>NO</v>
      </c>
      <c r="V3497" t="str">
        <f t="shared" si="434"/>
        <v>JAVESALUD 20-JUN-12-Compromisos Pactados</v>
      </c>
      <c r="W3497" s="53">
        <f t="shared" si="435"/>
        <v>4</v>
      </c>
      <c r="X3497">
        <f t="shared" si="436"/>
        <v>4</v>
      </c>
      <c r="Y3497">
        <f>IF(ISNA(VLOOKUP(B3497,CECOS_SIN_IDENTIFICAR!$A$2:$D$146,4,0)),"SIN CECO",IF(VLOOKUP(B3497,CECOS_SIN_IDENTIFICAR!$A$2:$D$146,4,0)=0,"SIN CECO",VLOOKUP(B3497,CECOS_SIN_IDENTIFICAR!$A$2:$D$146,4,0)))</f>
        <v>1150</v>
      </c>
      <c r="Z3497">
        <f t="shared" si="437"/>
        <v>1150</v>
      </c>
      <c r="AA3497" s="3" t="s">
        <v>52</v>
      </c>
      <c r="AB3497" t="str">
        <f t="shared" si="438"/>
        <v>c. Calidad de la Información suministrada-Compromisos Pactados</v>
      </c>
      <c r="AC3497" t="str">
        <f>VLOOKUP(AB3497,CODIFICACION_PREGUNTAS!$C$2:$D$35,2,0)</f>
        <v>COMPROMISOS003</v>
      </c>
    </row>
    <row r="3498" spans="1:29" x14ac:dyDescent="0.25">
      <c r="A3498" s="3">
        <f t="shared" si="439"/>
        <v>3497</v>
      </c>
      <c r="B3498" s="3" t="s">
        <v>272</v>
      </c>
      <c r="C3498" s="32">
        <v>41153</v>
      </c>
      <c r="D3498" s="3" t="s">
        <v>52</v>
      </c>
      <c r="E3498" s="3"/>
      <c r="F3498" s="3"/>
      <c r="G3498" s="2" t="s">
        <v>38</v>
      </c>
      <c r="H3498" s="2" t="s">
        <v>35</v>
      </c>
      <c r="I3498" s="3">
        <v>5</v>
      </c>
      <c r="J3498" s="3" t="s">
        <v>183</v>
      </c>
      <c r="K3498" s="3"/>
      <c r="L3498" s="3"/>
      <c r="M3498" s="3"/>
      <c r="N3498" s="3"/>
      <c r="O3498" s="3"/>
      <c r="P3498" s="3"/>
      <c r="Q3498" s="3"/>
      <c r="R3498" s="3"/>
      <c r="S3498" s="3"/>
      <c r="T3498" s="3" t="str">
        <f t="shared" si="432"/>
        <v>SIN CECO</v>
      </c>
      <c r="U3498" s="3" t="str">
        <f t="shared" si="433"/>
        <v>NO</v>
      </c>
      <c r="V3498" t="str">
        <f t="shared" si="434"/>
        <v>JAVESALUD 20-JUN-12-Compromisos Pactados</v>
      </c>
      <c r="W3498" s="53">
        <f t="shared" si="435"/>
        <v>5</v>
      </c>
      <c r="X3498">
        <f t="shared" si="436"/>
        <v>5</v>
      </c>
      <c r="Y3498">
        <f>IF(ISNA(VLOOKUP(B3498,CECOS_SIN_IDENTIFICAR!$A$2:$D$146,4,0)),"SIN CECO",IF(VLOOKUP(B3498,CECOS_SIN_IDENTIFICAR!$A$2:$D$146,4,0)=0,"SIN CECO",VLOOKUP(B3498,CECOS_SIN_IDENTIFICAR!$A$2:$D$146,4,0)))</f>
        <v>1150</v>
      </c>
      <c r="Z3498">
        <f t="shared" si="437"/>
        <v>1150</v>
      </c>
      <c r="AA3498" s="3" t="s">
        <v>52</v>
      </c>
      <c r="AB3498" t="str">
        <f t="shared" si="438"/>
        <v>d. Disposición del personal de PAYC a las solicitudes del cliente-Compromisos Pactados</v>
      </c>
      <c r="AC3498" t="str">
        <f>VLOOKUP(AB3498,CODIFICACION_PREGUNTAS!$C$2:$D$35,2,0)</f>
        <v>COMPROMISOS004</v>
      </c>
    </row>
    <row r="3499" spans="1:29" x14ac:dyDescent="0.25">
      <c r="A3499" s="3">
        <f t="shared" si="439"/>
        <v>3498</v>
      </c>
      <c r="B3499" s="3" t="s">
        <v>272</v>
      </c>
      <c r="C3499" s="32">
        <v>41153</v>
      </c>
      <c r="D3499" s="3" t="s">
        <v>52</v>
      </c>
      <c r="E3499" s="3"/>
      <c r="F3499" s="3"/>
      <c r="G3499" s="2" t="s">
        <v>39</v>
      </c>
      <c r="H3499" s="2" t="s">
        <v>35</v>
      </c>
      <c r="I3499" s="3">
        <v>4</v>
      </c>
      <c r="J3499" s="3" t="s">
        <v>183</v>
      </c>
      <c r="K3499" s="3"/>
      <c r="L3499" s="3"/>
      <c r="M3499" s="3"/>
      <c r="N3499" s="3"/>
      <c r="O3499" s="3"/>
      <c r="P3499" s="3"/>
      <c r="Q3499" s="3"/>
      <c r="R3499" s="3"/>
      <c r="S3499" s="3"/>
      <c r="T3499" s="3" t="str">
        <f t="shared" si="432"/>
        <v>SIN CECO</v>
      </c>
      <c r="U3499" s="3" t="str">
        <f t="shared" si="433"/>
        <v>NO</v>
      </c>
      <c r="V3499" t="str">
        <f t="shared" si="434"/>
        <v>JAVESALUD 20-JUN-12-Compromisos Pactados</v>
      </c>
      <c r="W3499" s="53">
        <f t="shared" si="435"/>
        <v>4</v>
      </c>
      <c r="X3499">
        <f t="shared" si="436"/>
        <v>4</v>
      </c>
      <c r="Y3499">
        <f>IF(ISNA(VLOOKUP(B3499,CECOS_SIN_IDENTIFICAR!$A$2:$D$146,4,0)),"SIN CECO",IF(VLOOKUP(B3499,CECOS_SIN_IDENTIFICAR!$A$2:$D$146,4,0)=0,"SIN CECO",VLOOKUP(B3499,CECOS_SIN_IDENTIFICAR!$A$2:$D$146,4,0)))</f>
        <v>1150</v>
      </c>
      <c r="Z3499">
        <f t="shared" si="437"/>
        <v>1150</v>
      </c>
      <c r="AA3499" s="3" t="s">
        <v>52</v>
      </c>
      <c r="AB3499" t="str">
        <f t="shared" si="438"/>
        <v>e. Coherencia entre lo solicitado y lo entregado-Compromisos Pactados</v>
      </c>
      <c r="AC3499" t="str">
        <f>VLOOKUP(AB3499,CODIFICACION_PREGUNTAS!$C$2:$D$35,2,0)</f>
        <v>COMPROMISOS005</v>
      </c>
    </row>
    <row r="3500" spans="1:29" x14ac:dyDescent="0.25">
      <c r="A3500" s="3">
        <f t="shared" si="439"/>
        <v>3499</v>
      </c>
      <c r="B3500" s="3" t="s">
        <v>272</v>
      </c>
      <c r="C3500" s="32">
        <v>41153</v>
      </c>
      <c r="D3500" s="3" t="s">
        <v>52</v>
      </c>
      <c r="E3500" s="3"/>
      <c r="F3500" s="3"/>
      <c r="G3500" s="2" t="s">
        <v>40</v>
      </c>
      <c r="H3500" s="2" t="s">
        <v>40</v>
      </c>
      <c r="I3500" s="3">
        <v>4</v>
      </c>
      <c r="J3500" s="3" t="s">
        <v>183</v>
      </c>
      <c r="K3500" s="3"/>
      <c r="L3500" s="3"/>
      <c r="M3500" s="3"/>
      <c r="N3500" s="3"/>
      <c r="O3500" s="3"/>
      <c r="P3500" s="3"/>
      <c r="Q3500" s="3"/>
      <c r="R3500" s="3"/>
      <c r="S3500" s="3"/>
      <c r="T3500" s="3" t="str">
        <f t="shared" si="432"/>
        <v>SIN CECO</v>
      </c>
      <c r="U3500" s="3" t="str">
        <f t="shared" si="433"/>
        <v>NO</v>
      </c>
      <c r="V3500" t="str">
        <f t="shared" si="434"/>
        <v>JAVESALUD 20-JUN-12-Grado de Satisfacción con el Servicio Prestado</v>
      </c>
      <c r="W3500" s="53">
        <f t="shared" si="435"/>
        <v>4</v>
      </c>
      <c r="X3500">
        <f t="shared" si="436"/>
        <v>4</v>
      </c>
      <c r="Y3500">
        <f>IF(ISNA(VLOOKUP(B3500,CECOS_SIN_IDENTIFICAR!$A$2:$D$146,4,0)),"SIN CECO",IF(VLOOKUP(B3500,CECOS_SIN_IDENTIFICAR!$A$2:$D$146,4,0)=0,"SIN CECO",VLOOKUP(B3500,CECOS_SIN_IDENTIFICAR!$A$2:$D$146,4,0)))</f>
        <v>1150</v>
      </c>
      <c r="Z3500">
        <f t="shared" si="437"/>
        <v>1150</v>
      </c>
      <c r="AA3500" s="3" t="s">
        <v>52</v>
      </c>
      <c r="AB3500" t="str">
        <f t="shared" si="438"/>
        <v>Grado de Satisfacción con el Servicio Prestado-Grado de Satisfacción con el Servicio Prestado</v>
      </c>
      <c r="AC3500" t="str">
        <f>VLOOKUP(AB3500,CODIFICACION_PREGUNTAS!$C$2:$D$35,2,0)</f>
        <v>SATISFACCION001</v>
      </c>
    </row>
    <row r="3501" spans="1:29" x14ac:dyDescent="0.25">
      <c r="A3501" s="3">
        <f t="shared" si="439"/>
        <v>3500</v>
      </c>
      <c r="B3501" s="3" t="s">
        <v>272</v>
      </c>
      <c r="C3501" s="32">
        <v>41153</v>
      </c>
      <c r="D3501" s="3" t="s">
        <v>52</v>
      </c>
      <c r="E3501" s="3"/>
      <c r="F3501" s="3"/>
      <c r="G3501" s="2" t="s">
        <v>41</v>
      </c>
      <c r="H3501" s="2" t="s">
        <v>41</v>
      </c>
      <c r="I3501" s="3">
        <v>4</v>
      </c>
      <c r="J3501" s="3" t="s">
        <v>183</v>
      </c>
      <c r="K3501" s="3"/>
      <c r="L3501" s="3"/>
      <c r="M3501" s="3"/>
      <c r="N3501" s="3"/>
      <c r="O3501" s="3"/>
      <c r="P3501" s="3"/>
      <c r="Q3501" s="3"/>
      <c r="R3501" s="3"/>
      <c r="S3501" s="3"/>
      <c r="T3501" s="3" t="str">
        <f t="shared" si="432"/>
        <v>SIN CECO</v>
      </c>
      <c r="U3501" s="3" t="str">
        <f t="shared" si="433"/>
        <v>NO</v>
      </c>
      <c r="V3501" t="str">
        <f t="shared" si="434"/>
        <v>JAVESALUD 20-JUN-12-Posibilidad de Volver a Contratar con PAYC</v>
      </c>
      <c r="W3501" s="53">
        <f t="shared" si="435"/>
        <v>4</v>
      </c>
      <c r="X3501">
        <f t="shared" si="436"/>
        <v>4</v>
      </c>
      <c r="Y3501">
        <f>IF(ISNA(VLOOKUP(B3501,CECOS_SIN_IDENTIFICAR!$A$2:$D$146,4,0)),"SIN CECO",IF(VLOOKUP(B3501,CECOS_SIN_IDENTIFICAR!$A$2:$D$146,4,0)=0,"SIN CECO",VLOOKUP(B3501,CECOS_SIN_IDENTIFICAR!$A$2:$D$146,4,0)))</f>
        <v>1150</v>
      </c>
      <c r="Z3501">
        <f t="shared" si="437"/>
        <v>1150</v>
      </c>
      <c r="AA3501" s="3" t="s">
        <v>52</v>
      </c>
      <c r="AB3501" t="str">
        <f t="shared" si="438"/>
        <v>Posibilidad de Volver a Contratar con PAYC-Posibilidad de Volver a Contratar con PAYC</v>
      </c>
      <c r="AC3501" t="str">
        <f>VLOOKUP(AB3501,CODIFICACION_PREGUNTAS!$C$2:$D$35,2,0)</f>
        <v>VOLVER001</v>
      </c>
    </row>
    <row r="3502" spans="1:29" x14ac:dyDescent="0.25">
      <c r="A3502" s="3">
        <f t="shared" si="439"/>
        <v>3501</v>
      </c>
      <c r="B3502" s="3" t="s">
        <v>272</v>
      </c>
      <c r="C3502" s="32">
        <v>41153</v>
      </c>
      <c r="D3502" s="3" t="s">
        <v>52</v>
      </c>
      <c r="E3502" s="3"/>
      <c r="F3502" s="3"/>
      <c r="G3502" s="2" t="s">
        <v>42</v>
      </c>
      <c r="H3502" s="6" t="s">
        <v>43</v>
      </c>
      <c r="I3502" s="3" t="s">
        <v>763</v>
      </c>
      <c r="J3502" s="3" t="s">
        <v>183</v>
      </c>
      <c r="K3502" s="3" t="s">
        <v>562</v>
      </c>
      <c r="L3502" s="3" t="s">
        <v>585</v>
      </c>
      <c r="M3502" s="3" t="s">
        <v>587</v>
      </c>
      <c r="N3502" s="3" t="s">
        <v>580</v>
      </c>
      <c r="O3502" s="3"/>
      <c r="P3502" s="3"/>
      <c r="Q3502" s="3"/>
      <c r="R3502" s="3"/>
      <c r="S3502" s="3"/>
      <c r="T3502" s="3" t="str">
        <f t="shared" si="432"/>
        <v>SIN CECO</v>
      </c>
      <c r="U3502" s="3" t="str">
        <f t="shared" si="433"/>
        <v>NO</v>
      </c>
      <c r="V3502" t="str">
        <f t="shared" si="434"/>
        <v>JAVESALUD 20-JUN-12-Fortalezas PAYC</v>
      </c>
      <c r="W3502" s="53" t="str">
        <f t="shared" si="435"/>
        <v>Atención, disponibilidad, idoneidad de los participantes en el proyecto.-Manejo de proveedores asociados al proyecto en la solución de conflictos.-Calidad de la información suministrada.-</v>
      </c>
      <c r="X3502">
        <f t="shared" si="436"/>
        <v>0</v>
      </c>
      <c r="Y3502">
        <f>IF(ISNA(VLOOKUP(B3502,CECOS_SIN_IDENTIFICAR!$A$2:$D$146,4,0)),"SIN CECO",IF(VLOOKUP(B3502,CECOS_SIN_IDENTIFICAR!$A$2:$D$146,4,0)=0,"SIN CECO",VLOOKUP(B3502,CECOS_SIN_IDENTIFICAR!$A$2:$D$146,4,0)))</f>
        <v>1150</v>
      </c>
      <c r="Z3502">
        <f t="shared" si="437"/>
        <v>1150</v>
      </c>
      <c r="AA3502" s="3" t="s">
        <v>52</v>
      </c>
      <c r="AB3502" t="str">
        <f t="shared" si="438"/>
        <v>Principales fortalezas en el servicio que presta PAYC-Fortalezas PAYC</v>
      </c>
      <c r="AC3502" t="str">
        <f>VLOOKUP(AB3502,CODIFICACION_PREGUNTAS!$C$2:$D$35,2,0)</f>
        <v>FORT001</v>
      </c>
    </row>
    <row r="3503" spans="1:29" x14ac:dyDescent="0.25">
      <c r="A3503" s="3">
        <f t="shared" si="439"/>
        <v>3502</v>
      </c>
      <c r="B3503" s="3" t="s">
        <v>272</v>
      </c>
      <c r="C3503" s="32">
        <v>41153</v>
      </c>
      <c r="D3503" s="3" t="s">
        <v>52</v>
      </c>
      <c r="E3503" s="3"/>
      <c r="F3503" s="3"/>
      <c r="G3503" s="2" t="s">
        <v>44</v>
      </c>
      <c r="H3503" s="6" t="s">
        <v>45</v>
      </c>
      <c r="I3503" s="3" t="s">
        <v>294</v>
      </c>
      <c r="J3503" s="3" t="s">
        <v>183</v>
      </c>
      <c r="K3503" s="3" t="s">
        <v>588</v>
      </c>
      <c r="L3503" s="3"/>
      <c r="M3503" s="3"/>
      <c r="N3503" s="3"/>
      <c r="O3503" s="3"/>
      <c r="P3503" s="3"/>
      <c r="Q3503" s="3"/>
      <c r="R3503" s="3"/>
      <c r="S3503" s="3"/>
      <c r="T3503" s="3" t="str">
        <f t="shared" si="432"/>
        <v>SIN CECO</v>
      </c>
      <c r="U3503" s="3" t="str">
        <f t="shared" si="433"/>
        <v>NO</v>
      </c>
      <c r="V3503" t="str">
        <f t="shared" si="434"/>
        <v>JAVESALUD 20-JUN-12-Debilidades PAYC</v>
      </c>
      <c r="W3503" s="53" t="str">
        <f t="shared" si="435"/>
        <v>Envío oportuno de información solicitada.-</v>
      </c>
      <c r="X3503">
        <f t="shared" si="436"/>
        <v>0</v>
      </c>
      <c r="Y3503">
        <f>IF(ISNA(VLOOKUP(B3503,CECOS_SIN_IDENTIFICAR!$A$2:$D$146,4,0)),"SIN CECO",IF(VLOOKUP(B3503,CECOS_SIN_IDENTIFICAR!$A$2:$D$146,4,0)=0,"SIN CECO",VLOOKUP(B3503,CECOS_SIN_IDENTIFICAR!$A$2:$D$146,4,0)))</f>
        <v>1150</v>
      </c>
      <c r="Z3503">
        <f t="shared" si="437"/>
        <v>1150</v>
      </c>
      <c r="AA3503" s="3" t="s">
        <v>52</v>
      </c>
      <c r="AB3503" t="str">
        <f t="shared" si="438"/>
        <v>Principales debilidades en el servicio que presta PAYC-Debilidades PAYC</v>
      </c>
      <c r="AC3503" t="str">
        <f>VLOOKUP(AB3503,CODIFICACION_PREGUNTAS!$C$2:$D$35,2,0)</f>
        <v>DEB001</v>
      </c>
    </row>
    <row r="3504" spans="1:29" x14ac:dyDescent="0.25">
      <c r="A3504" s="3">
        <f t="shared" si="439"/>
        <v>3503</v>
      </c>
      <c r="B3504" s="3" t="s">
        <v>273</v>
      </c>
      <c r="C3504" s="32">
        <v>41153</v>
      </c>
      <c r="D3504" s="3" t="s">
        <v>52</v>
      </c>
      <c r="E3504" s="3"/>
      <c r="F3504" s="3"/>
      <c r="G3504" s="2" t="s">
        <v>5</v>
      </c>
      <c r="H3504" s="3" t="s">
        <v>6</v>
      </c>
      <c r="I3504" s="3">
        <v>4</v>
      </c>
      <c r="J3504" s="3" t="s">
        <v>183</v>
      </c>
      <c r="K3504" s="3"/>
      <c r="L3504" s="3"/>
      <c r="M3504" s="3"/>
      <c r="N3504" s="3"/>
      <c r="O3504" s="3"/>
      <c r="P3504" s="3"/>
      <c r="Q3504" s="3"/>
      <c r="R3504" s="3"/>
      <c r="S3504" s="3"/>
      <c r="T3504" s="3" t="str">
        <f t="shared" si="432"/>
        <v>SIN CECO</v>
      </c>
      <c r="U3504" s="3" t="str">
        <f t="shared" si="433"/>
        <v>NO</v>
      </c>
      <c r="V3504" t="str">
        <f t="shared" si="434"/>
        <v xml:space="preserve"> REFORZAMIENTO CLÍNICA DEL COUNTRY 20-JUN-12-Soporte Técnico</v>
      </c>
      <c r="W3504" s="53">
        <f t="shared" si="435"/>
        <v>4</v>
      </c>
      <c r="X3504">
        <f t="shared" si="436"/>
        <v>4</v>
      </c>
      <c r="Y3504">
        <f>IF(ISNA(VLOOKUP(B3504,CECOS_SIN_IDENTIFICAR!$A$2:$D$146,4,0)),"SIN CECO",IF(VLOOKUP(B3504,CECOS_SIN_IDENTIFICAR!$A$2:$D$146,4,0)=0,"SIN CECO",VLOOKUP(B3504,CECOS_SIN_IDENTIFICAR!$A$2:$D$146,4,0)))</f>
        <v>1336</v>
      </c>
      <c r="Z3504">
        <f t="shared" si="437"/>
        <v>1336</v>
      </c>
      <c r="AA3504" s="3" t="s">
        <v>52</v>
      </c>
      <c r="AB3504" t="str">
        <f t="shared" si="438"/>
        <v>a. Conocimiento específico de temas aplicables al proyecto-Soporte Técnico</v>
      </c>
      <c r="AC3504" t="str">
        <f>VLOOKUP(AB3504,CODIFICACION_PREGUNTAS!$C$2:$D$35,2,0)</f>
        <v>SOPORTE_TEC001</v>
      </c>
    </row>
    <row r="3505" spans="1:29" x14ac:dyDescent="0.25">
      <c r="A3505" s="3">
        <f t="shared" si="439"/>
        <v>3504</v>
      </c>
      <c r="B3505" s="3" t="s">
        <v>273</v>
      </c>
      <c r="C3505" s="32">
        <v>41153</v>
      </c>
      <c r="D3505" s="3" t="s">
        <v>52</v>
      </c>
      <c r="E3505" s="3"/>
      <c r="F3505" s="3"/>
      <c r="G3505" s="2" t="s">
        <v>7</v>
      </c>
      <c r="H3505" s="3" t="s">
        <v>6</v>
      </c>
      <c r="I3505" s="3">
        <v>4</v>
      </c>
      <c r="J3505" s="3" t="s">
        <v>183</v>
      </c>
      <c r="K3505" s="3"/>
      <c r="L3505" s="3"/>
      <c r="M3505" s="3"/>
      <c r="N3505" s="3"/>
      <c r="O3505" s="3"/>
      <c r="P3505" s="3"/>
      <c r="Q3505" s="3"/>
      <c r="R3505" s="3"/>
      <c r="S3505" s="3"/>
      <c r="T3505" s="3" t="str">
        <f t="shared" si="432"/>
        <v>SIN CECO</v>
      </c>
      <c r="U3505" s="3" t="str">
        <f t="shared" si="433"/>
        <v>NO</v>
      </c>
      <c r="V3505" t="str">
        <f t="shared" si="434"/>
        <v xml:space="preserve"> REFORZAMIENTO CLÍNICA DEL COUNTRY 20-JUN-12-Soporte Técnico</v>
      </c>
      <c r="W3505" s="53">
        <f t="shared" si="435"/>
        <v>4</v>
      </c>
      <c r="X3505">
        <f t="shared" si="436"/>
        <v>4</v>
      </c>
      <c r="Y3505">
        <f>IF(ISNA(VLOOKUP(B3505,CECOS_SIN_IDENTIFICAR!$A$2:$D$146,4,0)),"SIN CECO",IF(VLOOKUP(B3505,CECOS_SIN_IDENTIFICAR!$A$2:$D$146,4,0)=0,"SIN CECO",VLOOKUP(B3505,CECOS_SIN_IDENTIFICAR!$A$2:$D$146,4,0)))</f>
        <v>1336</v>
      </c>
      <c r="Z3505">
        <f t="shared" si="437"/>
        <v>1336</v>
      </c>
      <c r="AA3505" s="3" t="s">
        <v>52</v>
      </c>
      <c r="AB3505" t="str">
        <f t="shared" si="438"/>
        <v>b. Idoneidad y Calidad del soporte-Soporte Técnico</v>
      </c>
      <c r="AC3505" t="str">
        <f>VLOOKUP(AB3505,CODIFICACION_PREGUNTAS!$C$2:$D$35,2,0)</f>
        <v>SOPORTE_TEC002</v>
      </c>
    </row>
    <row r="3506" spans="1:29" x14ac:dyDescent="0.25">
      <c r="A3506" s="3">
        <f t="shared" si="439"/>
        <v>3505</v>
      </c>
      <c r="B3506" s="3" t="s">
        <v>273</v>
      </c>
      <c r="C3506" s="32">
        <v>41153</v>
      </c>
      <c r="D3506" s="3" t="s">
        <v>52</v>
      </c>
      <c r="E3506" s="3"/>
      <c r="F3506" s="3"/>
      <c r="G3506" s="2" t="s">
        <v>8</v>
      </c>
      <c r="H3506" s="3" t="s">
        <v>6</v>
      </c>
      <c r="I3506" s="3">
        <v>4</v>
      </c>
      <c r="J3506" s="3" t="s">
        <v>183</v>
      </c>
      <c r="K3506" s="3"/>
      <c r="L3506" s="3"/>
      <c r="M3506" s="3"/>
      <c r="N3506" s="3"/>
      <c r="O3506" s="3"/>
      <c r="P3506" s="3"/>
      <c r="Q3506" s="3"/>
      <c r="R3506" s="3"/>
      <c r="S3506" s="3"/>
      <c r="T3506" s="3" t="str">
        <f t="shared" si="432"/>
        <v>SIN CECO</v>
      </c>
      <c r="U3506" s="3" t="str">
        <f t="shared" si="433"/>
        <v>NO</v>
      </c>
      <c r="V3506" t="str">
        <f t="shared" si="434"/>
        <v xml:space="preserve"> REFORZAMIENTO CLÍNICA DEL COUNTRY 20-JUN-12-Soporte Técnico</v>
      </c>
      <c r="W3506" s="53">
        <f t="shared" si="435"/>
        <v>4</v>
      </c>
      <c r="X3506">
        <f t="shared" si="436"/>
        <v>4</v>
      </c>
      <c r="Y3506">
        <f>IF(ISNA(VLOOKUP(B3506,CECOS_SIN_IDENTIFICAR!$A$2:$D$146,4,0)),"SIN CECO",IF(VLOOKUP(B3506,CECOS_SIN_IDENTIFICAR!$A$2:$D$146,4,0)=0,"SIN CECO",VLOOKUP(B3506,CECOS_SIN_IDENTIFICAR!$A$2:$D$146,4,0)))</f>
        <v>1336</v>
      </c>
      <c r="Z3506">
        <f t="shared" si="437"/>
        <v>1336</v>
      </c>
      <c r="AA3506" s="3" t="s">
        <v>52</v>
      </c>
      <c r="AB3506" t="str">
        <f t="shared" si="438"/>
        <v>c. Cumplimiento de especificaciones técnicas de construcción-Soporte Técnico</v>
      </c>
      <c r="AC3506" t="str">
        <f>VLOOKUP(AB3506,CODIFICACION_PREGUNTAS!$C$2:$D$35,2,0)</f>
        <v>SOPORTE_TEC003</v>
      </c>
    </row>
    <row r="3507" spans="1:29" x14ac:dyDescent="0.25">
      <c r="A3507" s="3">
        <f t="shared" si="439"/>
        <v>3506</v>
      </c>
      <c r="B3507" s="3" t="s">
        <v>273</v>
      </c>
      <c r="C3507" s="32">
        <v>41153</v>
      </c>
      <c r="D3507" s="3" t="s">
        <v>52</v>
      </c>
      <c r="E3507" s="3"/>
      <c r="F3507" s="3"/>
      <c r="G3507" s="2" t="s">
        <v>9</v>
      </c>
      <c r="H3507" s="3" t="s">
        <v>6</v>
      </c>
      <c r="I3507" s="3">
        <v>4</v>
      </c>
      <c r="J3507" s="3" t="s">
        <v>183</v>
      </c>
      <c r="K3507" s="3"/>
      <c r="L3507" s="3"/>
      <c r="M3507" s="3"/>
      <c r="N3507" s="3"/>
      <c r="O3507" s="3"/>
      <c r="P3507" s="3"/>
      <c r="Q3507" s="3"/>
      <c r="R3507" s="3"/>
      <c r="S3507" s="3"/>
      <c r="T3507" s="3" t="str">
        <f t="shared" si="432"/>
        <v>SIN CECO</v>
      </c>
      <c r="U3507" s="3" t="str">
        <f t="shared" si="433"/>
        <v>NO</v>
      </c>
      <c r="V3507" t="str">
        <f t="shared" si="434"/>
        <v xml:space="preserve"> REFORZAMIENTO CLÍNICA DEL COUNTRY 20-JUN-12-Soporte Técnico</v>
      </c>
      <c r="W3507" s="53">
        <f t="shared" si="435"/>
        <v>4</v>
      </c>
      <c r="X3507">
        <f t="shared" si="436"/>
        <v>4</v>
      </c>
      <c r="Y3507">
        <f>IF(ISNA(VLOOKUP(B3507,CECOS_SIN_IDENTIFICAR!$A$2:$D$146,4,0)),"SIN CECO",IF(VLOOKUP(B3507,CECOS_SIN_IDENTIFICAR!$A$2:$D$146,4,0)=0,"SIN CECO",VLOOKUP(B3507,CECOS_SIN_IDENTIFICAR!$A$2:$D$146,4,0)))</f>
        <v>1336</v>
      </c>
      <c r="Z3507">
        <f t="shared" si="437"/>
        <v>1336</v>
      </c>
      <c r="AA3507" s="3" t="s">
        <v>52</v>
      </c>
      <c r="AB3507" t="str">
        <f t="shared" si="438"/>
        <v>d. Confiabilidad de los conceptos aplicados-Soporte Técnico</v>
      </c>
      <c r="AC3507" t="str">
        <f>VLOOKUP(AB3507,CODIFICACION_PREGUNTAS!$C$2:$D$35,2,0)</f>
        <v>SOPORTE_TEC004</v>
      </c>
    </row>
    <row r="3508" spans="1:29" x14ac:dyDescent="0.25">
      <c r="A3508" s="3">
        <f t="shared" si="439"/>
        <v>3507</v>
      </c>
      <c r="B3508" s="3" t="s">
        <v>273</v>
      </c>
      <c r="C3508" s="32">
        <v>41153</v>
      </c>
      <c r="D3508" s="3" t="s">
        <v>52</v>
      </c>
      <c r="E3508" s="3"/>
      <c r="F3508" s="3"/>
      <c r="G3508" s="2" t="s">
        <v>10</v>
      </c>
      <c r="H3508" s="3" t="s">
        <v>6</v>
      </c>
      <c r="I3508" s="3">
        <v>4</v>
      </c>
      <c r="J3508" s="3" t="s">
        <v>183</v>
      </c>
      <c r="K3508" s="3"/>
      <c r="L3508" s="3"/>
      <c r="M3508" s="3"/>
      <c r="N3508" s="3"/>
      <c r="O3508" s="3"/>
      <c r="P3508" s="3"/>
      <c r="Q3508" s="3"/>
      <c r="R3508" s="3"/>
      <c r="S3508" s="3"/>
      <c r="T3508" s="3" t="str">
        <f t="shared" si="432"/>
        <v>SIN CECO</v>
      </c>
      <c r="U3508" s="3" t="str">
        <f t="shared" si="433"/>
        <v>NO</v>
      </c>
      <c r="V3508" t="str">
        <f t="shared" si="434"/>
        <v xml:space="preserve"> REFORZAMIENTO CLÍNICA DEL COUNTRY 20-JUN-12-Soporte Técnico</v>
      </c>
      <c r="W3508" s="53">
        <f t="shared" si="435"/>
        <v>4</v>
      </c>
      <c r="X3508">
        <f t="shared" si="436"/>
        <v>4</v>
      </c>
      <c r="Y3508">
        <f>IF(ISNA(VLOOKUP(B3508,CECOS_SIN_IDENTIFICAR!$A$2:$D$146,4,0)),"SIN CECO",IF(VLOOKUP(B3508,CECOS_SIN_IDENTIFICAR!$A$2:$D$146,4,0)=0,"SIN CECO",VLOOKUP(B3508,CECOS_SIN_IDENTIFICAR!$A$2:$D$146,4,0)))</f>
        <v>1336</v>
      </c>
      <c r="Z3508">
        <f t="shared" si="437"/>
        <v>1336</v>
      </c>
      <c r="AA3508" s="3" t="s">
        <v>52</v>
      </c>
      <c r="AB3508" t="str">
        <f t="shared" si="438"/>
        <v>e. Oportunidad en entrega de información o requerimientos-Soporte Técnico</v>
      </c>
      <c r="AC3508" t="str">
        <f>VLOOKUP(AB3508,CODIFICACION_PREGUNTAS!$C$2:$D$35,2,0)</f>
        <v>SOPORTE_TEC005</v>
      </c>
    </row>
    <row r="3509" spans="1:29" x14ac:dyDescent="0.25">
      <c r="A3509" s="3">
        <f t="shared" si="439"/>
        <v>3508</v>
      </c>
      <c r="B3509" s="3" t="s">
        <v>273</v>
      </c>
      <c r="C3509" s="32">
        <v>41153</v>
      </c>
      <c r="D3509" s="3" t="s">
        <v>52</v>
      </c>
      <c r="E3509" s="3"/>
      <c r="F3509" s="3"/>
      <c r="G3509" s="2" t="s">
        <v>11</v>
      </c>
      <c r="H3509" s="3" t="s">
        <v>12</v>
      </c>
      <c r="I3509" s="3">
        <v>5</v>
      </c>
      <c r="J3509" s="3" t="s">
        <v>183</v>
      </c>
      <c r="K3509" s="3"/>
      <c r="L3509" s="3"/>
      <c r="M3509" s="3"/>
      <c r="N3509" s="3"/>
      <c r="O3509" s="3"/>
      <c r="P3509" s="3"/>
      <c r="Q3509" s="3"/>
      <c r="R3509" s="3"/>
      <c r="S3509" s="3"/>
      <c r="T3509" s="3" t="str">
        <f t="shared" si="432"/>
        <v>SIN CECO</v>
      </c>
      <c r="U3509" s="3" t="str">
        <f t="shared" si="433"/>
        <v>NO</v>
      </c>
      <c r="V3509" t="str">
        <f t="shared" si="434"/>
        <v xml:space="preserve"> REFORZAMIENTO CLÍNICA DEL COUNTRY 20-JUN-12-Soporte Administrativo</v>
      </c>
      <c r="W3509" s="53">
        <f t="shared" si="435"/>
        <v>5</v>
      </c>
      <c r="X3509">
        <f t="shared" si="436"/>
        <v>5</v>
      </c>
      <c r="Y3509">
        <f>IF(ISNA(VLOOKUP(B3509,CECOS_SIN_IDENTIFICAR!$A$2:$D$146,4,0)),"SIN CECO",IF(VLOOKUP(B3509,CECOS_SIN_IDENTIFICAR!$A$2:$D$146,4,0)=0,"SIN CECO",VLOOKUP(B3509,CECOS_SIN_IDENTIFICAR!$A$2:$D$146,4,0)))</f>
        <v>1336</v>
      </c>
      <c r="Z3509">
        <f t="shared" si="437"/>
        <v>1336</v>
      </c>
      <c r="AA3509" s="3" t="s">
        <v>52</v>
      </c>
      <c r="AB3509" t="str">
        <f t="shared" si="438"/>
        <v>a. Oportunidad de la gestión en obra-Soporte Administrativo</v>
      </c>
      <c r="AC3509" t="str">
        <f>VLOOKUP(AB3509,CODIFICACION_PREGUNTAS!$C$2:$D$35,2,0)</f>
        <v>SOPORTE_ADMON001</v>
      </c>
    </row>
    <row r="3510" spans="1:29" x14ac:dyDescent="0.25">
      <c r="A3510" s="3">
        <f t="shared" si="439"/>
        <v>3509</v>
      </c>
      <c r="B3510" s="3" t="s">
        <v>273</v>
      </c>
      <c r="C3510" s="32">
        <v>41153</v>
      </c>
      <c r="D3510" s="3" t="s">
        <v>52</v>
      </c>
      <c r="E3510" s="3"/>
      <c r="F3510" s="3"/>
      <c r="G3510" s="2" t="s">
        <v>13</v>
      </c>
      <c r="H3510" s="3" t="s">
        <v>12</v>
      </c>
      <c r="I3510" s="3">
        <v>5</v>
      </c>
      <c r="J3510" s="3" t="s">
        <v>183</v>
      </c>
      <c r="K3510" s="3"/>
      <c r="L3510" s="3"/>
      <c r="M3510" s="3"/>
      <c r="N3510" s="3"/>
      <c r="O3510" s="3"/>
      <c r="P3510" s="3"/>
      <c r="Q3510" s="3"/>
      <c r="R3510" s="3"/>
      <c r="S3510" s="3"/>
      <c r="T3510" s="3" t="str">
        <f t="shared" si="432"/>
        <v>SIN CECO</v>
      </c>
      <c r="U3510" s="3" t="str">
        <f t="shared" si="433"/>
        <v>NO</v>
      </c>
      <c r="V3510" t="str">
        <f t="shared" si="434"/>
        <v xml:space="preserve"> REFORZAMIENTO CLÍNICA DEL COUNTRY 20-JUN-12-Soporte Administrativo</v>
      </c>
      <c r="W3510" s="53">
        <f t="shared" si="435"/>
        <v>5</v>
      </c>
      <c r="X3510">
        <f t="shared" si="436"/>
        <v>5</v>
      </c>
      <c r="Y3510">
        <f>IF(ISNA(VLOOKUP(B3510,CECOS_SIN_IDENTIFICAR!$A$2:$D$146,4,0)),"SIN CECO",IF(VLOOKUP(B3510,CECOS_SIN_IDENTIFICAR!$A$2:$D$146,4,0)=0,"SIN CECO",VLOOKUP(B3510,CECOS_SIN_IDENTIFICAR!$A$2:$D$146,4,0)))</f>
        <v>1336</v>
      </c>
      <c r="Z3510">
        <f t="shared" si="437"/>
        <v>1336</v>
      </c>
      <c r="AA3510" s="3" t="s">
        <v>52</v>
      </c>
      <c r="AB3510" t="str">
        <f t="shared" si="438"/>
        <v>b. Manejo administrativo del proyecto-Soporte Administrativo</v>
      </c>
      <c r="AC3510" t="str">
        <f>VLOOKUP(AB3510,CODIFICACION_PREGUNTAS!$C$2:$D$35,2,0)</f>
        <v>SOPORTE_ADMON002</v>
      </c>
    </row>
    <row r="3511" spans="1:29" x14ac:dyDescent="0.25">
      <c r="A3511" s="3">
        <f t="shared" si="439"/>
        <v>3510</v>
      </c>
      <c r="B3511" s="3" t="s">
        <v>273</v>
      </c>
      <c r="C3511" s="32">
        <v>41153</v>
      </c>
      <c r="D3511" s="3" t="s">
        <v>52</v>
      </c>
      <c r="E3511" s="3"/>
      <c r="F3511" s="3"/>
      <c r="G3511" s="2" t="s">
        <v>14</v>
      </c>
      <c r="H3511" s="3" t="s">
        <v>12</v>
      </c>
      <c r="I3511" s="3">
        <v>4</v>
      </c>
      <c r="J3511" s="3" t="s">
        <v>183</v>
      </c>
      <c r="K3511" s="3"/>
      <c r="L3511" s="3"/>
      <c r="M3511" s="3"/>
      <c r="N3511" s="3"/>
      <c r="O3511" s="3"/>
      <c r="P3511" s="3"/>
      <c r="Q3511" s="3"/>
      <c r="R3511" s="3"/>
      <c r="S3511" s="3"/>
      <c r="T3511" s="3" t="str">
        <f t="shared" si="432"/>
        <v>SIN CECO</v>
      </c>
      <c r="U3511" s="3" t="str">
        <f t="shared" si="433"/>
        <v>NO</v>
      </c>
      <c r="V3511" t="str">
        <f t="shared" si="434"/>
        <v xml:space="preserve"> REFORZAMIENTO CLÍNICA DEL COUNTRY 20-JUN-12-Soporte Administrativo</v>
      </c>
      <c r="W3511" s="53">
        <f t="shared" si="435"/>
        <v>4</v>
      </c>
      <c r="X3511">
        <f t="shared" si="436"/>
        <v>4</v>
      </c>
      <c r="Y3511">
        <f>IF(ISNA(VLOOKUP(B3511,CECOS_SIN_IDENTIFICAR!$A$2:$D$146,4,0)),"SIN CECO",IF(VLOOKUP(B3511,CECOS_SIN_IDENTIFICAR!$A$2:$D$146,4,0)=0,"SIN CECO",VLOOKUP(B3511,CECOS_SIN_IDENTIFICAR!$A$2:$D$146,4,0)))</f>
        <v>1336</v>
      </c>
      <c r="Z3511">
        <f t="shared" si="437"/>
        <v>1336</v>
      </c>
      <c r="AA3511" s="3" t="s">
        <v>52</v>
      </c>
      <c r="AB3511" t="str">
        <f t="shared" si="438"/>
        <v>c. Información clara y veraz sobre la administración de proyecto-Soporte Administrativo</v>
      </c>
      <c r="AC3511" t="str">
        <f>VLOOKUP(AB3511,CODIFICACION_PREGUNTAS!$C$2:$D$35,2,0)</f>
        <v>SOPORTE_ADMON003</v>
      </c>
    </row>
    <row r="3512" spans="1:29" x14ac:dyDescent="0.25">
      <c r="A3512" s="3">
        <f t="shared" si="439"/>
        <v>3511</v>
      </c>
      <c r="B3512" s="3" t="s">
        <v>273</v>
      </c>
      <c r="C3512" s="32">
        <v>41153</v>
      </c>
      <c r="D3512" s="3" t="s">
        <v>52</v>
      </c>
      <c r="E3512" s="3"/>
      <c r="F3512" s="3"/>
      <c r="G3512" s="2" t="s">
        <v>15</v>
      </c>
      <c r="H3512" s="3" t="s">
        <v>12</v>
      </c>
      <c r="I3512" s="3">
        <v>4</v>
      </c>
      <c r="J3512" s="3" t="s">
        <v>183</v>
      </c>
      <c r="K3512" s="3"/>
      <c r="L3512" s="3"/>
      <c r="M3512" s="3"/>
      <c r="N3512" s="3"/>
      <c r="O3512" s="3"/>
      <c r="P3512" s="3"/>
      <c r="Q3512" s="3"/>
      <c r="R3512" s="3"/>
      <c r="S3512" s="3"/>
      <c r="T3512" s="3" t="str">
        <f t="shared" si="432"/>
        <v>SIN CECO</v>
      </c>
      <c r="U3512" s="3" t="str">
        <f t="shared" si="433"/>
        <v>NO</v>
      </c>
      <c r="V3512" t="str">
        <f t="shared" si="434"/>
        <v xml:space="preserve"> REFORZAMIENTO CLÍNICA DEL COUNTRY 20-JUN-12-Soporte Administrativo</v>
      </c>
      <c r="W3512" s="53">
        <f t="shared" si="435"/>
        <v>4</v>
      </c>
      <c r="X3512">
        <f t="shared" si="436"/>
        <v>4</v>
      </c>
      <c r="Y3512">
        <f>IF(ISNA(VLOOKUP(B3512,CECOS_SIN_IDENTIFICAR!$A$2:$D$146,4,0)),"SIN CECO",IF(VLOOKUP(B3512,CECOS_SIN_IDENTIFICAR!$A$2:$D$146,4,0)=0,"SIN CECO",VLOOKUP(B3512,CECOS_SIN_IDENTIFICAR!$A$2:$D$146,4,0)))</f>
        <v>1336</v>
      </c>
      <c r="Z3512">
        <f t="shared" si="437"/>
        <v>1336</v>
      </c>
      <c r="AA3512" s="3" t="s">
        <v>52</v>
      </c>
      <c r="AB3512" t="str">
        <f t="shared" si="438"/>
        <v>d. Cumplimientos con expectativas del cliente-Soporte Administrativo</v>
      </c>
      <c r="AC3512" t="str">
        <f>VLOOKUP(AB3512,CODIFICACION_PREGUNTAS!$C$2:$D$35,2,0)</f>
        <v>SOPORTE_ADMON004</v>
      </c>
    </row>
    <row r="3513" spans="1:29" x14ac:dyDescent="0.25">
      <c r="A3513" s="3">
        <f t="shared" si="439"/>
        <v>3512</v>
      </c>
      <c r="B3513" s="3" t="s">
        <v>273</v>
      </c>
      <c r="C3513" s="32">
        <v>41153</v>
      </c>
      <c r="D3513" s="3" t="s">
        <v>52</v>
      </c>
      <c r="E3513" s="3"/>
      <c r="F3513" s="3"/>
      <c r="G3513" s="2" t="s">
        <v>16</v>
      </c>
      <c r="H3513" s="3" t="s">
        <v>12</v>
      </c>
      <c r="I3513" s="3">
        <v>4</v>
      </c>
      <c r="J3513" s="3" t="s">
        <v>183</v>
      </c>
      <c r="K3513" s="3"/>
      <c r="L3513" s="3"/>
      <c r="M3513" s="3"/>
      <c r="N3513" s="3"/>
      <c r="O3513" s="3"/>
      <c r="P3513" s="3"/>
      <c r="Q3513" s="3"/>
      <c r="R3513" s="3"/>
      <c r="S3513" s="3"/>
      <c r="T3513" s="3" t="str">
        <f t="shared" si="432"/>
        <v>SIN CECO</v>
      </c>
      <c r="U3513" s="3" t="str">
        <f t="shared" si="433"/>
        <v>NO</v>
      </c>
      <c r="V3513" t="str">
        <f t="shared" si="434"/>
        <v xml:space="preserve"> REFORZAMIENTO CLÍNICA DEL COUNTRY 20-JUN-12-Soporte Administrativo</v>
      </c>
      <c r="W3513" s="53">
        <f t="shared" si="435"/>
        <v>4</v>
      </c>
      <c r="X3513">
        <f t="shared" si="436"/>
        <v>4</v>
      </c>
      <c r="Y3513">
        <f>IF(ISNA(VLOOKUP(B3513,CECOS_SIN_IDENTIFICAR!$A$2:$D$146,4,0)),"SIN CECO",IF(VLOOKUP(B3513,CECOS_SIN_IDENTIFICAR!$A$2:$D$146,4,0)=0,"SIN CECO",VLOOKUP(B3513,CECOS_SIN_IDENTIFICAR!$A$2:$D$146,4,0)))</f>
        <v>1336</v>
      </c>
      <c r="Z3513">
        <f t="shared" si="437"/>
        <v>1336</v>
      </c>
      <c r="AA3513" s="3" t="s">
        <v>52</v>
      </c>
      <c r="AB3513" t="str">
        <f t="shared" si="438"/>
        <v>e. Control de presupuesto-Soporte Administrativo</v>
      </c>
      <c r="AC3513" t="str">
        <f>VLOOKUP(AB3513,CODIFICACION_PREGUNTAS!$C$2:$D$35,2,0)</f>
        <v>SOPORTE_ADMON005</v>
      </c>
    </row>
    <row r="3514" spans="1:29" x14ac:dyDescent="0.25">
      <c r="A3514" s="3">
        <f t="shared" si="439"/>
        <v>3513</v>
      </c>
      <c r="B3514" s="3" t="s">
        <v>273</v>
      </c>
      <c r="C3514" s="32">
        <v>41153</v>
      </c>
      <c r="D3514" s="3" t="s">
        <v>52</v>
      </c>
      <c r="E3514" s="3"/>
      <c r="F3514" s="3"/>
      <c r="G3514" s="2" t="s">
        <v>17</v>
      </c>
      <c r="H3514" s="3" t="s">
        <v>18</v>
      </c>
      <c r="I3514" s="3">
        <v>5</v>
      </c>
      <c r="J3514" s="3" t="s">
        <v>183</v>
      </c>
      <c r="K3514" s="3"/>
      <c r="L3514" s="3"/>
      <c r="M3514" s="3"/>
      <c r="N3514" s="3"/>
      <c r="O3514" s="3"/>
      <c r="P3514" s="3"/>
      <c r="Q3514" s="3"/>
      <c r="R3514" s="3"/>
      <c r="S3514" s="3"/>
      <c r="T3514" s="3" t="str">
        <f t="shared" si="432"/>
        <v>SIN CECO</v>
      </c>
      <c r="U3514" s="3" t="str">
        <f t="shared" si="433"/>
        <v>NO</v>
      </c>
      <c r="V3514" t="str">
        <f t="shared" si="434"/>
        <v xml:space="preserve"> REFORZAMIENTO CLÍNICA DEL COUNTRY 20-JUN-12-Soporte Directivo (Coordinador y Gerencia)</v>
      </c>
      <c r="W3514" s="53">
        <f t="shared" si="435"/>
        <v>5</v>
      </c>
      <c r="X3514">
        <f t="shared" si="436"/>
        <v>5</v>
      </c>
      <c r="Y3514">
        <f>IF(ISNA(VLOOKUP(B3514,CECOS_SIN_IDENTIFICAR!$A$2:$D$146,4,0)),"SIN CECO",IF(VLOOKUP(B3514,CECOS_SIN_IDENTIFICAR!$A$2:$D$146,4,0)=0,"SIN CECO",VLOOKUP(B3514,CECOS_SIN_IDENTIFICAR!$A$2:$D$146,4,0)))</f>
        <v>1336</v>
      </c>
      <c r="Z3514">
        <f t="shared" si="437"/>
        <v>1336</v>
      </c>
      <c r="AA3514" s="3" t="s">
        <v>52</v>
      </c>
      <c r="AB3514" t="str">
        <f t="shared" si="438"/>
        <v>a. Apoyo y presencia en el proyecto-Soporte Directivo (Coordinador y Gerencia)</v>
      </c>
      <c r="AC3514" t="str">
        <f>VLOOKUP(AB3514,CODIFICACION_PREGUNTAS!$C$2:$D$35,2,0)</f>
        <v>SOPORTE_DIR001</v>
      </c>
    </row>
    <row r="3515" spans="1:29" x14ac:dyDescent="0.25">
      <c r="A3515" s="3">
        <f t="shared" si="439"/>
        <v>3514</v>
      </c>
      <c r="B3515" s="3" t="s">
        <v>273</v>
      </c>
      <c r="C3515" s="32">
        <v>41153</v>
      </c>
      <c r="D3515" s="3" t="s">
        <v>52</v>
      </c>
      <c r="E3515" s="3"/>
      <c r="F3515" s="3"/>
      <c r="G3515" s="2" t="s">
        <v>19</v>
      </c>
      <c r="H3515" s="3" t="s">
        <v>18</v>
      </c>
      <c r="I3515" s="3">
        <v>5</v>
      </c>
      <c r="J3515" s="3" t="s">
        <v>183</v>
      </c>
      <c r="K3515" s="3"/>
      <c r="L3515" s="3"/>
      <c r="M3515" s="3"/>
      <c r="N3515" s="3"/>
      <c r="O3515" s="3"/>
      <c r="P3515" s="3"/>
      <c r="Q3515" s="3"/>
      <c r="R3515" s="3"/>
      <c r="S3515" s="3"/>
      <c r="T3515" s="3" t="str">
        <f t="shared" si="432"/>
        <v>SIN CECO</v>
      </c>
      <c r="U3515" s="3" t="str">
        <f t="shared" si="433"/>
        <v>NO</v>
      </c>
      <c r="V3515" t="str">
        <f t="shared" si="434"/>
        <v xml:space="preserve"> REFORZAMIENTO CLÍNICA DEL COUNTRY 20-JUN-12-Soporte Directivo (Coordinador y Gerencia)</v>
      </c>
      <c r="W3515" s="53">
        <f t="shared" si="435"/>
        <v>5</v>
      </c>
      <c r="X3515">
        <f t="shared" si="436"/>
        <v>5</v>
      </c>
      <c r="Y3515">
        <f>IF(ISNA(VLOOKUP(B3515,CECOS_SIN_IDENTIFICAR!$A$2:$D$146,4,0)),"SIN CECO",IF(VLOOKUP(B3515,CECOS_SIN_IDENTIFICAR!$A$2:$D$146,4,0)=0,"SIN CECO",VLOOKUP(B3515,CECOS_SIN_IDENTIFICAR!$A$2:$D$146,4,0)))</f>
        <v>1336</v>
      </c>
      <c r="Z3515">
        <f t="shared" si="437"/>
        <v>1336</v>
      </c>
      <c r="AA3515" s="3" t="s">
        <v>52</v>
      </c>
      <c r="AB3515" t="str">
        <f t="shared" si="438"/>
        <v>b. Conocimiento del proyecto-Soporte Directivo (Coordinador y Gerencia)</v>
      </c>
      <c r="AC3515" t="str">
        <f>VLOOKUP(AB3515,CODIFICACION_PREGUNTAS!$C$2:$D$35,2,0)</f>
        <v>SOPORTE_DIR002</v>
      </c>
    </row>
    <row r="3516" spans="1:29" x14ac:dyDescent="0.25">
      <c r="A3516" s="3">
        <f t="shared" si="439"/>
        <v>3515</v>
      </c>
      <c r="B3516" s="3" t="s">
        <v>273</v>
      </c>
      <c r="C3516" s="32">
        <v>41153</v>
      </c>
      <c r="D3516" s="3" t="s">
        <v>52</v>
      </c>
      <c r="E3516" s="3"/>
      <c r="F3516" s="3"/>
      <c r="G3516" s="2" t="s">
        <v>20</v>
      </c>
      <c r="H3516" s="3" t="s">
        <v>18</v>
      </c>
      <c r="I3516" s="3">
        <v>5</v>
      </c>
      <c r="J3516" s="3" t="s">
        <v>183</v>
      </c>
      <c r="K3516" s="3"/>
      <c r="L3516" s="3"/>
      <c r="M3516" s="3"/>
      <c r="N3516" s="3"/>
      <c r="O3516" s="3"/>
      <c r="P3516" s="3"/>
      <c r="Q3516" s="3"/>
      <c r="R3516" s="3"/>
      <c r="S3516" s="3"/>
      <c r="T3516" s="3" t="str">
        <f t="shared" si="432"/>
        <v>SIN CECO</v>
      </c>
      <c r="U3516" s="3" t="str">
        <f t="shared" si="433"/>
        <v>NO</v>
      </c>
      <c r="V3516" t="str">
        <f t="shared" si="434"/>
        <v xml:space="preserve"> REFORZAMIENTO CLÍNICA DEL COUNTRY 20-JUN-12-Soporte Directivo (Coordinador y Gerencia)</v>
      </c>
      <c r="W3516" s="53">
        <f t="shared" si="435"/>
        <v>5</v>
      </c>
      <c r="X3516">
        <f t="shared" si="436"/>
        <v>5</v>
      </c>
      <c r="Y3516">
        <f>IF(ISNA(VLOOKUP(B3516,CECOS_SIN_IDENTIFICAR!$A$2:$D$146,4,0)),"SIN CECO",IF(VLOOKUP(B3516,CECOS_SIN_IDENTIFICAR!$A$2:$D$146,4,0)=0,"SIN CECO",VLOOKUP(B3516,CECOS_SIN_IDENTIFICAR!$A$2:$D$146,4,0)))</f>
        <v>1336</v>
      </c>
      <c r="Z3516">
        <f t="shared" si="437"/>
        <v>1336</v>
      </c>
      <c r="AA3516" s="3" t="s">
        <v>52</v>
      </c>
      <c r="AB3516" t="str">
        <f t="shared" si="438"/>
        <v>c. Planteamiento de soluciones y manejo de conflictos-Soporte Directivo (Coordinador y Gerencia)</v>
      </c>
      <c r="AC3516" t="str">
        <f>VLOOKUP(AB3516,CODIFICACION_PREGUNTAS!$C$2:$D$35,2,0)</f>
        <v>SOPORTE_DIR003</v>
      </c>
    </row>
    <row r="3517" spans="1:29" x14ac:dyDescent="0.25">
      <c r="A3517" s="3">
        <f t="shared" si="439"/>
        <v>3516</v>
      </c>
      <c r="B3517" s="3" t="s">
        <v>273</v>
      </c>
      <c r="C3517" s="32">
        <v>41153</v>
      </c>
      <c r="D3517" s="3" t="s">
        <v>52</v>
      </c>
      <c r="E3517" s="3"/>
      <c r="F3517" s="3"/>
      <c r="G3517" s="2" t="s">
        <v>21</v>
      </c>
      <c r="H3517" s="3" t="s">
        <v>18</v>
      </c>
      <c r="I3517" s="3">
        <v>5</v>
      </c>
      <c r="J3517" s="3" t="s">
        <v>183</v>
      </c>
      <c r="K3517" s="3"/>
      <c r="L3517" s="3"/>
      <c r="M3517" s="3"/>
      <c r="N3517" s="3"/>
      <c r="O3517" s="3"/>
      <c r="P3517" s="3"/>
      <c r="Q3517" s="3"/>
      <c r="R3517" s="3"/>
      <c r="S3517" s="3"/>
      <c r="T3517" s="3" t="str">
        <f t="shared" si="432"/>
        <v>SIN CECO</v>
      </c>
      <c r="U3517" s="3" t="str">
        <f t="shared" si="433"/>
        <v>NO</v>
      </c>
      <c r="V3517" t="str">
        <f t="shared" si="434"/>
        <v xml:space="preserve"> REFORZAMIENTO CLÍNICA DEL COUNTRY 20-JUN-12-Soporte Directivo (Coordinador y Gerencia)</v>
      </c>
      <c r="W3517" s="53">
        <f t="shared" si="435"/>
        <v>5</v>
      </c>
      <c r="X3517">
        <f t="shared" si="436"/>
        <v>5</v>
      </c>
      <c r="Y3517">
        <f>IF(ISNA(VLOOKUP(B3517,CECOS_SIN_IDENTIFICAR!$A$2:$D$146,4,0)),"SIN CECO",IF(VLOOKUP(B3517,CECOS_SIN_IDENTIFICAR!$A$2:$D$146,4,0)=0,"SIN CECO",VLOOKUP(B3517,CECOS_SIN_IDENTIFICAR!$A$2:$D$146,4,0)))</f>
        <v>1336</v>
      </c>
      <c r="Z3517">
        <f t="shared" si="437"/>
        <v>1336</v>
      </c>
      <c r="AA3517" s="3" t="s">
        <v>52</v>
      </c>
      <c r="AB3517" t="str">
        <f t="shared" si="438"/>
        <v>d. Cumplimiento de compromisos-Soporte Directivo (Coordinador y Gerencia)</v>
      </c>
      <c r="AC3517" t="str">
        <f>VLOOKUP(AB3517,CODIFICACION_PREGUNTAS!$C$2:$D$35,2,0)</f>
        <v>SOPORTE_DIR004</v>
      </c>
    </row>
    <row r="3518" spans="1:29" x14ac:dyDescent="0.25">
      <c r="A3518" s="3">
        <f t="shared" si="439"/>
        <v>3517</v>
      </c>
      <c r="B3518" s="3" t="s">
        <v>273</v>
      </c>
      <c r="C3518" s="32">
        <v>41153</v>
      </c>
      <c r="D3518" s="3" t="s">
        <v>52</v>
      </c>
      <c r="E3518" s="3"/>
      <c r="F3518" s="3"/>
      <c r="G3518" s="2" t="s">
        <v>22</v>
      </c>
      <c r="H3518" s="3" t="s">
        <v>18</v>
      </c>
      <c r="I3518" s="3">
        <v>5</v>
      </c>
      <c r="J3518" s="3" t="s">
        <v>183</v>
      </c>
      <c r="K3518" s="3"/>
      <c r="L3518" s="3"/>
      <c r="M3518" s="3"/>
      <c r="N3518" s="3"/>
      <c r="O3518" s="3"/>
      <c r="P3518" s="3"/>
      <c r="Q3518" s="3"/>
      <c r="R3518" s="3"/>
      <c r="S3518" s="3"/>
      <c r="T3518" s="3" t="str">
        <f t="shared" si="432"/>
        <v>SIN CECO</v>
      </c>
      <c r="U3518" s="3" t="str">
        <f t="shared" si="433"/>
        <v>NO</v>
      </c>
      <c r="V3518" t="str">
        <f t="shared" si="434"/>
        <v xml:space="preserve"> REFORZAMIENTO CLÍNICA DEL COUNTRY 20-JUN-12-Soporte Directivo (Coordinador y Gerencia)</v>
      </c>
      <c r="W3518" s="53">
        <f t="shared" si="435"/>
        <v>5</v>
      </c>
      <c r="X3518">
        <f t="shared" si="436"/>
        <v>5</v>
      </c>
      <c r="Y3518">
        <f>IF(ISNA(VLOOKUP(B3518,CECOS_SIN_IDENTIFICAR!$A$2:$D$146,4,0)),"SIN CECO",IF(VLOOKUP(B3518,CECOS_SIN_IDENTIFICAR!$A$2:$D$146,4,0)=0,"SIN CECO",VLOOKUP(B3518,CECOS_SIN_IDENTIFICAR!$A$2:$D$146,4,0)))</f>
        <v>1336</v>
      </c>
      <c r="Z3518">
        <f t="shared" si="437"/>
        <v>1336</v>
      </c>
      <c r="AA3518" s="3" t="s">
        <v>52</v>
      </c>
      <c r="AB3518" t="str">
        <f t="shared" si="438"/>
        <v>e. Manejo del cliente-Soporte Directivo (Coordinador y Gerencia)</v>
      </c>
      <c r="AC3518" t="str">
        <f>VLOOKUP(AB3518,CODIFICACION_PREGUNTAS!$C$2:$D$35,2,0)</f>
        <v>SOPORTE_DIR005</v>
      </c>
    </row>
    <row r="3519" spans="1:29" x14ac:dyDescent="0.25">
      <c r="A3519" s="3">
        <f t="shared" si="439"/>
        <v>3518</v>
      </c>
      <c r="B3519" s="3" t="s">
        <v>273</v>
      </c>
      <c r="C3519" s="32">
        <v>41153</v>
      </c>
      <c r="D3519" s="3" t="s">
        <v>52</v>
      </c>
      <c r="E3519" s="3"/>
      <c r="F3519" s="3"/>
      <c r="G3519" s="2" t="s">
        <v>23</v>
      </c>
      <c r="H3519" s="3" t="s">
        <v>24</v>
      </c>
      <c r="I3519" s="3">
        <v>4</v>
      </c>
      <c r="J3519" s="3" t="s">
        <v>183</v>
      </c>
      <c r="K3519" s="3"/>
      <c r="L3519" s="3"/>
      <c r="M3519" s="3"/>
      <c r="N3519" s="3"/>
      <c r="O3519" s="3"/>
      <c r="P3519" s="3"/>
      <c r="Q3519" s="3"/>
      <c r="R3519" s="3"/>
      <c r="S3519" s="3"/>
      <c r="T3519" s="3" t="str">
        <f t="shared" si="432"/>
        <v>SIN CECO</v>
      </c>
      <c r="U3519" s="3" t="str">
        <f t="shared" si="433"/>
        <v>NO</v>
      </c>
      <c r="V3519" t="str">
        <f t="shared" si="434"/>
        <v xml:space="preserve"> REFORZAMIENTO CLÍNICA DEL COUNTRY 20-JUN-12-Personal que presta el servicio en obra</v>
      </c>
      <c r="W3519" s="53">
        <f t="shared" si="435"/>
        <v>4</v>
      </c>
      <c r="X3519">
        <f t="shared" si="436"/>
        <v>4</v>
      </c>
      <c r="Y3519">
        <f>IF(ISNA(VLOOKUP(B3519,CECOS_SIN_IDENTIFICAR!$A$2:$D$146,4,0)),"SIN CECO",IF(VLOOKUP(B3519,CECOS_SIN_IDENTIFICAR!$A$2:$D$146,4,0)=0,"SIN CECO",VLOOKUP(B3519,CECOS_SIN_IDENTIFICAR!$A$2:$D$146,4,0)))</f>
        <v>1336</v>
      </c>
      <c r="Z3519">
        <f t="shared" si="437"/>
        <v>1336</v>
      </c>
      <c r="AA3519" s="3" t="s">
        <v>52</v>
      </c>
      <c r="AB3519" t="str">
        <f t="shared" si="438"/>
        <v>a. Idoneidad del personal-Personal que presta el servicio en obra</v>
      </c>
      <c r="AC3519" t="str">
        <f>VLOOKUP(AB3519,CODIFICACION_PREGUNTAS!$C$2:$D$35,2,0)</f>
        <v>PERSONAL001</v>
      </c>
    </row>
    <row r="3520" spans="1:29" x14ac:dyDescent="0.25">
      <c r="A3520" s="3">
        <f t="shared" si="439"/>
        <v>3519</v>
      </c>
      <c r="B3520" s="3" t="s">
        <v>273</v>
      </c>
      <c r="C3520" s="32">
        <v>41153</v>
      </c>
      <c r="D3520" s="3" t="s">
        <v>52</v>
      </c>
      <c r="E3520" s="3"/>
      <c r="F3520" s="3"/>
      <c r="G3520" s="2" t="s">
        <v>25</v>
      </c>
      <c r="H3520" s="3" t="s">
        <v>24</v>
      </c>
      <c r="I3520" s="3">
        <v>5</v>
      </c>
      <c r="J3520" s="3" t="s">
        <v>183</v>
      </c>
      <c r="K3520" s="3"/>
      <c r="L3520" s="3"/>
      <c r="M3520" s="3"/>
      <c r="N3520" s="3"/>
      <c r="O3520" s="3"/>
      <c r="P3520" s="3"/>
      <c r="Q3520" s="3"/>
      <c r="R3520" s="3"/>
      <c r="S3520" s="3"/>
      <c r="T3520" s="3" t="str">
        <f t="shared" si="432"/>
        <v>SIN CECO</v>
      </c>
      <c r="U3520" s="3" t="str">
        <f t="shared" si="433"/>
        <v>NO</v>
      </c>
      <c r="V3520" t="str">
        <f t="shared" si="434"/>
        <v xml:space="preserve"> REFORZAMIENTO CLÍNICA DEL COUNTRY 20-JUN-12-Personal que presta el servicio en obra</v>
      </c>
      <c r="W3520" s="53">
        <f t="shared" si="435"/>
        <v>5</v>
      </c>
      <c r="X3520">
        <f t="shared" si="436"/>
        <v>5</v>
      </c>
      <c r="Y3520">
        <f>IF(ISNA(VLOOKUP(B3520,CECOS_SIN_IDENTIFICAR!$A$2:$D$146,4,0)),"SIN CECO",IF(VLOOKUP(B3520,CECOS_SIN_IDENTIFICAR!$A$2:$D$146,4,0)=0,"SIN CECO",VLOOKUP(B3520,CECOS_SIN_IDENTIFICAR!$A$2:$D$146,4,0)))</f>
        <v>1336</v>
      </c>
      <c r="Z3520">
        <f t="shared" si="437"/>
        <v>1336</v>
      </c>
      <c r="AA3520" s="3" t="s">
        <v>52</v>
      </c>
      <c r="AB3520" t="str">
        <f t="shared" si="438"/>
        <v>b. Oportuna atención al cliente-Personal que presta el servicio en obra</v>
      </c>
      <c r="AC3520" t="str">
        <f>VLOOKUP(AB3520,CODIFICACION_PREGUNTAS!$C$2:$D$35,2,0)</f>
        <v>PERSONAL002</v>
      </c>
    </row>
    <row r="3521" spans="1:29" x14ac:dyDescent="0.25">
      <c r="A3521" s="3">
        <f t="shared" si="439"/>
        <v>3520</v>
      </c>
      <c r="B3521" s="3" t="s">
        <v>273</v>
      </c>
      <c r="C3521" s="32">
        <v>41153</v>
      </c>
      <c r="D3521" s="3" t="s">
        <v>52</v>
      </c>
      <c r="E3521" s="3"/>
      <c r="F3521" s="3"/>
      <c r="G3521" s="2" t="s">
        <v>26</v>
      </c>
      <c r="H3521" s="3" t="s">
        <v>24</v>
      </c>
      <c r="I3521" s="3">
        <v>4</v>
      </c>
      <c r="J3521" s="3" t="s">
        <v>183</v>
      </c>
      <c r="K3521" s="3"/>
      <c r="L3521" s="3"/>
      <c r="M3521" s="3"/>
      <c r="N3521" s="3"/>
      <c r="O3521" s="3"/>
      <c r="P3521" s="3"/>
      <c r="Q3521" s="3"/>
      <c r="R3521" s="3"/>
      <c r="S3521" s="3"/>
      <c r="T3521" s="3" t="str">
        <f t="shared" si="432"/>
        <v>SIN CECO</v>
      </c>
      <c r="U3521" s="3" t="str">
        <f t="shared" si="433"/>
        <v>NO</v>
      </c>
      <c r="V3521" t="str">
        <f t="shared" si="434"/>
        <v xml:space="preserve"> REFORZAMIENTO CLÍNICA DEL COUNTRY 20-JUN-12-Personal que presta el servicio en obra</v>
      </c>
      <c r="W3521" s="53">
        <f t="shared" si="435"/>
        <v>4</v>
      </c>
      <c r="X3521">
        <f t="shared" si="436"/>
        <v>4</v>
      </c>
      <c r="Y3521">
        <f>IF(ISNA(VLOOKUP(B3521,CECOS_SIN_IDENTIFICAR!$A$2:$D$146,4,0)),"SIN CECO",IF(VLOOKUP(B3521,CECOS_SIN_IDENTIFICAR!$A$2:$D$146,4,0)=0,"SIN CECO",VLOOKUP(B3521,CECOS_SIN_IDENTIFICAR!$A$2:$D$146,4,0)))</f>
        <v>1336</v>
      </c>
      <c r="Z3521">
        <f t="shared" si="437"/>
        <v>1336</v>
      </c>
      <c r="AA3521" s="3" t="s">
        <v>52</v>
      </c>
      <c r="AB3521" t="str">
        <f t="shared" si="438"/>
        <v>c. Compromiso con el proyecto-Personal que presta el servicio en obra</v>
      </c>
      <c r="AC3521" t="str">
        <f>VLOOKUP(AB3521,CODIFICACION_PREGUNTAS!$C$2:$D$35,2,0)</f>
        <v>PERSONAL003</v>
      </c>
    </row>
    <row r="3522" spans="1:29" x14ac:dyDescent="0.25">
      <c r="A3522" s="3">
        <f t="shared" si="439"/>
        <v>3521</v>
      </c>
      <c r="B3522" s="3" t="s">
        <v>273</v>
      </c>
      <c r="C3522" s="32">
        <v>41153</v>
      </c>
      <c r="D3522" s="3" t="s">
        <v>52</v>
      </c>
      <c r="E3522" s="3"/>
      <c r="F3522" s="3"/>
      <c r="G3522" s="2" t="s">
        <v>21</v>
      </c>
      <c r="H3522" s="3" t="s">
        <v>24</v>
      </c>
      <c r="I3522" s="3">
        <v>4</v>
      </c>
      <c r="J3522" s="3" t="s">
        <v>183</v>
      </c>
      <c r="K3522" s="3"/>
      <c r="L3522" s="3"/>
      <c r="M3522" s="3"/>
      <c r="N3522" s="3"/>
      <c r="O3522" s="3"/>
      <c r="P3522" s="3"/>
      <c r="Q3522" s="3"/>
      <c r="R3522" s="3"/>
      <c r="S3522" s="3"/>
      <c r="T3522" s="3" t="str">
        <f t="shared" si="432"/>
        <v>SIN CECO</v>
      </c>
      <c r="U3522" s="3" t="str">
        <f t="shared" si="433"/>
        <v>NO</v>
      </c>
      <c r="V3522" t="str">
        <f t="shared" si="434"/>
        <v xml:space="preserve"> REFORZAMIENTO CLÍNICA DEL COUNTRY 20-JUN-12-Personal que presta el servicio en obra</v>
      </c>
      <c r="W3522" s="53">
        <f t="shared" si="435"/>
        <v>4</v>
      </c>
      <c r="X3522">
        <f t="shared" si="436"/>
        <v>4</v>
      </c>
      <c r="Y3522">
        <f>IF(ISNA(VLOOKUP(B3522,CECOS_SIN_IDENTIFICAR!$A$2:$D$146,4,0)),"SIN CECO",IF(VLOOKUP(B3522,CECOS_SIN_IDENTIFICAR!$A$2:$D$146,4,0)=0,"SIN CECO",VLOOKUP(B3522,CECOS_SIN_IDENTIFICAR!$A$2:$D$146,4,0)))</f>
        <v>1336</v>
      </c>
      <c r="Z3522">
        <f t="shared" si="437"/>
        <v>1336</v>
      </c>
      <c r="AA3522" s="3" t="s">
        <v>52</v>
      </c>
      <c r="AB3522" t="str">
        <f t="shared" si="438"/>
        <v>d. Cumplimiento de compromisos-Personal que presta el servicio en obra</v>
      </c>
      <c r="AC3522" t="str">
        <f>VLOOKUP(AB3522,CODIFICACION_PREGUNTAS!$C$2:$D$35,2,0)</f>
        <v>PERSONAL004</v>
      </c>
    </row>
    <row r="3523" spans="1:29" x14ac:dyDescent="0.25">
      <c r="A3523" s="3">
        <f t="shared" si="439"/>
        <v>3522</v>
      </c>
      <c r="B3523" s="3" t="s">
        <v>273</v>
      </c>
      <c r="C3523" s="32">
        <v>41153</v>
      </c>
      <c r="D3523" s="3" t="s">
        <v>52</v>
      </c>
      <c r="E3523" s="3"/>
      <c r="F3523" s="3"/>
      <c r="G3523" s="2" t="s">
        <v>27</v>
      </c>
      <c r="H3523" s="3" t="s">
        <v>24</v>
      </c>
      <c r="I3523" s="3">
        <v>4</v>
      </c>
      <c r="J3523" s="3" t="s">
        <v>183</v>
      </c>
      <c r="K3523" s="3"/>
      <c r="L3523" s="3"/>
      <c r="M3523" s="3"/>
      <c r="N3523" s="3"/>
      <c r="O3523" s="3"/>
      <c r="P3523" s="3"/>
      <c r="Q3523" s="3"/>
      <c r="R3523" s="3"/>
      <c r="S3523" s="3"/>
      <c r="T3523" s="3" t="str">
        <f t="shared" ref="T3523:T3586" si="440">IF(U3523="NO","SIN CECO",LEFT(B3523,4)+0)</f>
        <v>SIN CECO</v>
      </c>
      <c r="U3523" s="3" t="str">
        <f t="shared" ref="U3523:U3586" si="441">IF(ISNUMBER(LEFT(B3523,4)+0),"SI","NO")</f>
        <v>NO</v>
      </c>
      <c r="V3523" t="str">
        <f t="shared" ref="V3523:V3586" si="442">CONCATENATE(B3523,"-",H3523)</f>
        <v xml:space="preserve"> REFORZAMIENTO CLÍNICA DEL COUNTRY 20-JUN-12-Personal que presta el servicio en obra</v>
      </c>
      <c r="W3523" s="53">
        <f t="shared" ref="W3523:W3586" si="443">I3523</f>
        <v>4</v>
      </c>
      <c r="X3523">
        <f t="shared" ref="X3523:X3586" si="444">IF(ISNUMBER(W3523+0),W3523+0,0)</f>
        <v>4</v>
      </c>
      <c r="Y3523">
        <f>IF(ISNA(VLOOKUP(B3523,CECOS_SIN_IDENTIFICAR!$A$2:$D$146,4,0)),"SIN CECO",IF(VLOOKUP(B3523,CECOS_SIN_IDENTIFICAR!$A$2:$D$146,4,0)=0,"SIN CECO",VLOOKUP(B3523,CECOS_SIN_IDENTIFICAR!$A$2:$D$146,4,0)))</f>
        <v>1336</v>
      </c>
      <c r="Z3523">
        <f t="shared" ref="Z3523:Z3586" si="445">IF(Y3523="SIN CECO",T3523,Y3523)</f>
        <v>1336</v>
      </c>
      <c r="AA3523" s="3" t="s">
        <v>52</v>
      </c>
      <c r="AB3523" t="str">
        <f t="shared" ref="AB3523:AB3586" si="446">CONCATENATE(G3523,"-",H3523)</f>
        <v>e. Proactividad en desarrollo de funciones-Personal que presta el servicio en obra</v>
      </c>
      <c r="AC3523" t="str">
        <f>VLOOKUP(AB3523,CODIFICACION_PREGUNTAS!$C$2:$D$35,2,0)</f>
        <v>PERSONAL005</v>
      </c>
    </row>
    <row r="3524" spans="1:29" x14ac:dyDescent="0.25">
      <c r="A3524" s="3">
        <f t="shared" ref="A3524:A3587" si="447">A3523+1</f>
        <v>3523</v>
      </c>
      <c r="B3524" s="3" t="s">
        <v>273</v>
      </c>
      <c r="C3524" s="32">
        <v>41153</v>
      </c>
      <c r="D3524" s="3" t="s">
        <v>52</v>
      </c>
      <c r="E3524" s="3"/>
      <c r="F3524" s="3"/>
      <c r="G3524" s="2" t="s">
        <v>28</v>
      </c>
      <c r="H3524" s="2" t="s">
        <v>29</v>
      </c>
      <c r="I3524" s="3">
        <v>4</v>
      </c>
      <c r="J3524" s="3" t="s">
        <v>183</v>
      </c>
      <c r="K3524" s="3"/>
      <c r="L3524" s="3"/>
      <c r="M3524" s="3"/>
      <c r="N3524" s="3"/>
      <c r="O3524" s="3"/>
      <c r="P3524" s="3"/>
      <c r="Q3524" s="3"/>
      <c r="R3524" s="3"/>
      <c r="S3524" s="3"/>
      <c r="T3524" s="3" t="str">
        <f t="shared" si="440"/>
        <v>SIN CECO</v>
      </c>
      <c r="U3524" s="3" t="str">
        <f t="shared" si="441"/>
        <v>NO</v>
      </c>
      <c r="V3524" t="str">
        <f t="shared" si="442"/>
        <v xml:space="preserve"> REFORZAMIENTO CLÍNICA DEL COUNTRY 20-JUN-12-Productos Asociados de PAYC (Informes, Control de presupuesto y Programación y actas)</v>
      </c>
      <c r="W3524" s="53">
        <f t="shared" si="443"/>
        <v>4</v>
      </c>
      <c r="X3524">
        <f t="shared" si="444"/>
        <v>4</v>
      </c>
      <c r="Y3524">
        <f>IF(ISNA(VLOOKUP(B3524,CECOS_SIN_IDENTIFICAR!$A$2:$D$146,4,0)),"SIN CECO",IF(VLOOKUP(B3524,CECOS_SIN_IDENTIFICAR!$A$2:$D$146,4,0)=0,"SIN CECO",VLOOKUP(B3524,CECOS_SIN_IDENTIFICAR!$A$2:$D$146,4,0)))</f>
        <v>1336</v>
      </c>
      <c r="Z3524">
        <f t="shared" si="445"/>
        <v>1336</v>
      </c>
      <c r="AA3524" s="3" t="s">
        <v>52</v>
      </c>
      <c r="AB3524" t="str">
        <f t="shared" si="446"/>
        <v>a. Calidad del Contenido-Productos Asociados de PAYC (Informes, Control de presupuesto y Programación y actas)</v>
      </c>
      <c r="AC3524" t="str">
        <f>VLOOKUP(AB3524,CODIFICACION_PREGUNTAS!$C$2:$D$35,2,0)</f>
        <v>PRODUCTOS001</v>
      </c>
    </row>
    <row r="3525" spans="1:29" x14ac:dyDescent="0.25">
      <c r="A3525" s="3">
        <f t="shared" si="447"/>
        <v>3524</v>
      </c>
      <c r="B3525" s="3" t="s">
        <v>273</v>
      </c>
      <c r="C3525" s="32">
        <v>41153</v>
      </c>
      <c r="D3525" s="3" t="s">
        <v>52</v>
      </c>
      <c r="E3525" s="3"/>
      <c r="F3525" s="3"/>
      <c r="G3525" s="2" t="s">
        <v>30</v>
      </c>
      <c r="H3525" s="2" t="s">
        <v>29</v>
      </c>
      <c r="I3525" s="3">
        <v>4</v>
      </c>
      <c r="J3525" s="3" t="s">
        <v>183</v>
      </c>
      <c r="K3525" s="3"/>
      <c r="L3525" s="3"/>
      <c r="M3525" s="3"/>
      <c r="N3525" s="3"/>
      <c r="O3525" s="3"/>
      <c r="P3525" s="3"/>
      <c r="Q3525" s="3"/>
      <c r="R3525" s="3"/>
      <c r="S3525" s="3"/>
      <c r="T3525" s="3" t="str">
        <f t="shared" si="440"/>
        <v>SIN CECO</v>
      </c>
      <c r="U3525" s="3" t="str">
        <f t="shared" si="441"/>
        <v>NO</v>
      </c>
      <c r="V3525" t="str">
        <f t="shared" si="442"/>
        <v xml:space="preserve"> REFORZAMIENTO CLÍNICA DEL COUNTRY 20-JUN-12-Productos Asociados de PAYC (Informes, Control de presupuesto y Programación y actas)</v>
      </c>
      <c r="W3525" s="53">
        <f t="shared" si="443"/>
        <v>4</v>
      </c>
      <c r="X3525">
        <f t="shared" si="444"/>
        <v>4</v>
      </c>
      <c r="Y3525">
        <f>IF(ISNA(VLOOKUP(B3525,CECOS_SIN_IDENTIFICAR!$A$2:$D$146,4,0)),"SIN CECO",IF(VLOOKUP(B3525,CECOS_SIN_IDENTIFICAR!$A$2:$D$146,4,0)=0,"SIN CECO",VLOOKUP(B3525,CECOS_SIN_IDENTIFICAR!$A$2:$D$146,4,0)))</f>
        <v>1336</v>
      </c>
      <c r="Z3525">
        <f t="shared" si="445"/>
        <v>1336</v>
      </c>
      <c r="AA3525" s="3" t="s">
        <v>52</v>
      </c>
      <c r="AB3525" t="str">
        <f t="shared" si="446"/>
        <v>b. Claridad del Contenido-Productos Asociados de PAYC (Informes, Control de presupuesto y Programación y actas)</v>
      </c>
      <c r="AC3525" t="str">
        <f>VLOOKUP(AB3525,CODIFICACION_PREGUNTAS!$C$2:$D$35,2,0)</f>
        <v>PRODUCTOS002</v>
      </c>
    </row>
    <row r="3526" spans="1:29" x14ac:dyDescent="0.25">
      <c r="A3526" s="3">
        <f t="shared" si="447"/>
        <v>3525</v>
      </c>
      <c r="B3526" s="3" t="s">
        <v>273</v>
      </c>
      <c r="C3526" s="32">
        <v>41153</v>
      </c>
      <c r="D3526" s="3" t="s">
        <v>52</v>
      </c>
      <c r="E3526" s="3"/>
      <c r="F3526" s="3"/>
      <c r="G3526" s="2" t="s">
        <v>31</v>
      </c>
      <c r="H3526" s="2" t="s">
        <v>29</v>
      </c>
      <c r="I3526" s="3">
        <v>4</v>
      </c>
      <c r="J3526" s="3" t="s">
        <v>183</v>
      </c>
      <c r="K3526" s="3"/>
      <c r="L3526" s="3"/>
      <c r="M3526" s="3"/>
      <c r="N3526" s="3"/>
      <c r="O3526" s="3"/>
      <c r="P3526" s="3"/>
      <c r="Q3526" s="3"/>
      <c r="R3526" s="3"/>
      <c r="S3526" s="3"/>
      <c r="T3526" s="3" t="str">
        <f t="shared" si="440"/>
        <v>SIN CECO</v>
      </c>
      <c r="U3526" s="3" t="str">
        <f t="shared" si="441"/>
        <v>NO</v>
      </c>
      <c r="V3526" t="str">
        <f t="shared" si="442"/>
        <v xml:space="preserve"> REFORZAMIENTO CLÍNICA DEL COUNTRY 20-JUN-12-Productos Asociados de PAYC (Informes, Control de presupuesto y Programación y actas)</v>
      </c>
      <c r="W3526" s="53">
        <f t="shared" si="443"/>
        <v>4</v>
      </c>
      <c r="X3526">
        <f t="shared" si="444"/>
        <v>4</v>
      </c>
      <c r="Y3526">
        <f>IF(ISNA(VLOOKUP(B3526,CECOS_SIN_IDENTIFICAR!$A$2:$D$146,4,0)),"SIN CECO",IF(VLOOKUP(B3526,CECOS_SIN_IDENTIFICAR!$A$2:$D$146,4,0)=0,"SIN CECO",VLOOKUP(B3526,CECOS_SIN_IDENTIFICAR!$A$2:$D$146,4,0)))</f>
        <v>1336</v>
      </c>
      <c r="Z3526">
        <f t="shared" si="445"/>
        <v>1336</v>
      </c>
      <c r="AA3526" s="3" t="s">
        <v>52</v>
      </c>
      <c r="AB3526" t="str">
        <f t="shared" si="446"/>
        <v>c. Oportunidad en la entrega-Productos Asociados de PAYC (Informes, Control de presupuesto y Programación y actas)</v>
      </c>
      <c r="AC3526" t="str">
        <f>VLOOKUP(AB3526,CODIFICACION_PREGUNTAS!$C$2:$D$35,2,0)</f>
        <v>PRODUCTOS003</v>
      </c>
    </row>
    <row r="3527" spans="1:29" x14ac:dyDescent="0.25">
      <c r="A3527" s="3">
        <f t="shared" si="447"/>
        <v>3526</v>
      </c>
      <c r="B3527" s="3" t="s">
        <v>273</v>
      </c>
      <c r="C3527" s="32">
        <v>41153</v>
      </c>
      <c r="D3527" s="3" t="s">
        <v>52</v>
      </c>
      <c r="E3527" s="3"/>
      <c r="F3527" s="3"/>
      <c r="G3527" s="2" t="s">
        <v>32</v>
      </c>
      <c r="H3527" s="2" t="s">
        <v>29</v>
      </c>
      <c r="I3527" s="3">
        <v>4</v>
      </c>
      <c r="J3527" s="3" t="s">
        <v>183</v>
      </c>
      <c r="K3527" s="3"/>
      <c r="L3527" s="3"/>
      <c r="M3527" s="3"/>
      <c r="N3527" s="3"/>
      <c r="O3527" s="3"/>
      <c r="P3527" s="3"/>
      <c r="Q3527" s="3"/>
      <c r="R3527" s="3"/>
      <c r="S3527" s="3"/>
      <c r="T3527" s="3" t="str">
        <f t="shared" si="440"/>
        <v>SIN CECO</v>
      </c>
      <c r="U3527" s="3" t="str">
        <f t="shared" si="441"/>
        <v>NO</v>
      </c>
      <c r="V3527" t="str">
        <f t="shared" si="442"/>
        <v xml:space="preserve"> REFORZAMIENTO CLÍNICA DEL COUNTRY 20-JUN-12-Productos Asociados de PAYC (Informes, Control de presupuesto y Programación y actas)</v>
      </c>
      <c r="W3527" s="53">
        <f t="shared" si="443"/>
        <v>4</v>
      </c>
      <c r="X3527">
        <f t="shared" si="444"/>
        <v>4</v>
      </c>
      <c r="Y3527">
        <f>IF(ISNA(VLOOKUP(B3527,CECOS_SIN_IDENTIFICAR!$A$2:$D$146,4,0)),"SIN CECO",IF(VLOOKUP(B3527,CECOS_SIN_IDENTIFICAR!$A$2:$D$146,4,0)=0,"SIN CECO",VLOOKUP(B3527,CECOS_SIN_IDENTIFICAR!$A$2:$D$146,4,0)))</f>
        <v>1336</v>
      </c>
      <c r="Z3527">
        <f t="shared" si="445"/>
        <v>1336</v>
      </c>
      <c r="AA3527" s="3" t="s">
        <v>52</v>
      </c>
      <c r="AB3527" t="str">
        <f t="shared" si="446"/>
        <v>d. Precisión de la información-Productos Asociados de PAYC (Informes, Control de presupuesto y Programación y actas)</v>
      </c>
      <c r="AC3527" t="str">
        <f>VLOOKUP(AB3527,CODIFICACION_PREGUNTAS!$C$2:$D$35,2,0)</f>
        <v>PRODUCTOS004</v>
      </c>
    </row>
    <row r="3528" spans="1:29" x14ac:dyDescent="0.25">
      <c r="A3528" s="3">
        <f t="shared" si="447"/>
        <v>3527</v>
      </c>
      <c r="B3528" s="3" t="s">
        <v>273</v>
      </c>
      <c r="C3528" s="32">
        <v>41153</v>
      </c>
      <c r="D3528" s="3" t="s">
        <v>52</v>
      </c>
      <c r="E3528" s="3"/>
      <c r="F3528" s="3"/>
      <c r="G3528" s="2" t="s">
        <v>33</v>
      </c>
      <c r="H3528" s="2" t="s">
        <v>29</v>
      </c>
      <c r="I3528" s="3">
        <v>4</v>
      </c>
      <c r="J3528" s="3" t="s">
        <v>183</v>
      </c>
      <c r="K3528" s="3"/>
      <c r="L3528" s="3"/>
      <c r="M3528" s="3"/>
      <c r="N3528" s="3"/>
      <c r="O3528" s="3"/>
      <c r="P3528" s="3"/>
      <c r="Q3528" s="3"/>
      <c r="R3528" s="3"/>
      <c r="S3528" s="3"/>
      <c r="T3528" s="3" t="str">
        <f t="shared" si="440"/>
        <v>SIN CECO</v>
      </c>
      <c r="U3528" s="3" t="str">
        <f t="shared" si="441"/>
        <v>NO</v>
      </c>
      <c r="V3528" t="str">
        <f t="shared" si="442"/>
        <v xml:space="preserve"> REFORZAMIENTO CLÍNICA DEL COUNTRY 20-JUN-12-Productos Asociados de PAYC (Informes, Control de presupuesto y Programación y actas)</v>
      </c>
      <c r="W3528" s="53">
        <f t="shared" si="443"/>
        <v>4</v>
      </c>
      <c r="X3528">
        <f t="shared" si="444"/>
        <v>4</v>
      </c>
      <c r="Y3528">
        <f>IF(ISNA(VLOOKUP(B3528,CECOS_SIN_IDENTIFICAR!$A$2:$D$146,4,0)),"SIN CECO",IF(VLOOKUP(B3528,CECOS_SIN_IDENTIFICAR!$A$2:$D$146,4,0)=0,"SIN CECO",VLOOKUP(B3528,CECOS_SIN_IDENTIFICAR!$A$2:$D$146,4,0)))</f>
        <v>1336</v>
      </c>
      <c r="Z3528">
        <f t="shared" si="445"/>
        <v>1336</v>
      </c>
      <c r="AA3528" s="3" t="s">
        <v>52</v>
      </c>
      <c r="AB3528" t="str">
        <f t="shared" si="446"/>
        <v>e. Diagramación-Productos Asociados de PAYC (Informes, Control de presupuesto y Programación y actas)</v>
      </c>
      <c r="AC3528" t="str">
        <f>VLOOKUP(AB3528,CODIFICACION_PREGUNTAS!$C$2:$D$35,2,0)</f>
        <v>PRODUCTOS005</v>
      </c>
    </row>
    <row r="3529" spans="1:29" x14ac:dyDescent="0.25">
      <c r="A3529" s="3">
        <f t="shared" si="447"/>
        <v>3528</v>
      </c>
      <c r="B3529" s="3" t="s">
        <v>273</v>
      </c>
      <c r="C3529" s="32">
        <v>41153</v>
      </c>
      <c r="D3529" s="3" t="s">
        <v>52</v>
      </c>
      <c r="E3529" s="3"/>
      <c r="F3529" s="3"/>
      <c r="G3529" s="2" t="s">
        <v>34</v>
      </c>
      <c r="H3529" s="2" t="s">
        <v>35</v>
      </c>
      <c r="I3529" s="3">
        <v>4</v>
      </c>
      <c r="J3529" s="3" t="s">
        <v>183</v>
      </c>
      <c r="K3529" s="3"/>
      <c r="L3529" s="3"/>
      <c r="M3529" s="3"/>
      <c r="N3529" s="3"/>
      <c r="O3529" s="3"/>
      <c r="P3529" s="3"/>
      <c r="Q3529" s="3"/>
      <c r="R3529" s="3"/>
      <c r="S3529" s="3"/>
      <c r="T3529" s="3" t="str">
        <f t="shared" si="440"/>
        <v>SIN CECO</v>
      </c>
      <c r="U3529" s="3" t="str">
        <f t="shared" si="441"/>
        <v>NO</v>
      </c>
      <c r="V3529" t="str">
        <f t="shared" si="442"/>
        <v xml:space="preserve"> REFORZAMIENTO CLÍNICA DEL COUNTRY 20-JUN-12-Compromisos Pactados</v>
      </c>
      <c r="W3529" s="53">
        <f t="shared" si="443"/>
        <v>4</v>
      </c>
      <c r="X3529">
        <f t="shared" si="444"/>
        <v>4</v>
      </c>
      <c r="Y3529">
        <f>IF(ISNA(VLOOKUP(B3529,CECOS_SIN_IDENTIFICAR!$A$2:$D$146,4,0)),"SIN CECO",IF(VLOOKUP(B3529,CECOS_SIN_IDENTIFICAR!$A$2:$D$146,4,0)=0,"SIN CECO",VLOOKUP(B3529,CECOS_SIN_IDENTIFICAR!$A$2:$D$146,4,0)))</f>
        <v>1336</v>
      </c>
      <c r="Z3529">
        <f t="shared" si="445"/>
        <v>1336</v>
      </c>
      <c r="AA3529" s="3" t="s">
        <v>52</v>
      </c>
      <c r="AB3529" t="str">
        <f t="shared" si="446"/>
        <v>a. Cumplimiento-Compromisos Pactados</v>
      </c>
      <c r="AC3529" t="str">
        <f>VLOOKUP(AB3529,CODIFICACION_PREGUNTAS!$C$2:$D$35,2,0)</f>
        <v>COMPROMISOS001</v>
      </c>
    </row>
    <row r="3530" spans="1:29" x14ac:dyDescent="0.25">
      <c r="A3530" s="3">
        <f t="shared" si="447"/>
        <v>3529</v>
      </c>
      <c r="B3530" s="3" t="s">
        <v>273</v>
      </c>
      <c r="C3530" s="32">
        <v>41153</v>
      </c>
      <c r="D3530" s="3" t="s">
        <v>52</v>
      </c>
      <c r="E3530" s="3"/>
      <c r="F3530" s="3"/>
      <c r="G3530" s="2" t="s">
        <v>36</v>
      </c>
      <c r="H3530" s="2" t="s">
        <v>35</v>
      </c>
      <c r="I3530" s="3">
        <v>4</v>
      </c>
      <c r="J3530" s="3" t="s">
        <v>183</v>
      </c>
      <c r="K3530" s="3"/>
      <c r="L3530" s="3"/>
      <c r="M3530" s="3"/>
      <c r="N3530" s="3"/>
      <c r="O3530" s="3"/>
      <c r="P3530" s="3"/>
      <c r="Q3530" s="3"/>
      <c r="R3530" s="3"/>
      <c r="S3530" s="3"/>
      <c r="T3530" s="3" t="str">
        <f t="shared" si="440"/>
        <v>SIN CECO</v>
      </c>
      <c r="U3530" s="3" t="str">
        <f t="shared" si="441"/>
        <v>NO</v>
      </c>
      <c r="V3530" t="str">
        <f t="shared" si="442"/>
        <v xml:space="preserve"> REFORZAMIENTO CLÍNICA DEL COUNTRY 20-JUN-12-Compromisos Pactados</v>
      </c>
      <c r="W3530" s="53">
        <f t="shared" si="443"/>
        <v>4</v>
      </c>
      <c r="X3530">
        <f t="shared" si="444"/>
        <v>4</v>
      </c>
      <c r="Y3530">
        <f>IF(ISNA(VLOOKUP(B3530,CECOS_SIN_IDENTIFICAR!$A$2:$D$146,4,0)),"SIN CECO",IF(VLOOKUP(B3530,CECOS_SIN_IDENTIFICAR!$A$2:$D$146,4,0)=0,"SIN CECO",VLOOKUP(B3530,CECOS_SIN_IDENTIFICAR!$A$2:$D$146,4,0)))</f>
        <v>1336</v>
      </c>
      <c r="Z3530">
        <f t="shared" si="445"/>
        <v>1336</v>
      </c>
      <c r="AA3530" s="3" t="s">
        <v>52</v>
      </c>
      <c r="AB3530" t="str">
        <f t="shared" si="446"/>
        <v>b. Satisface expectativas-Compromisos Pactados</v>
      </c>
      <c r="AC3530" t="str">
        <f>VLOOKUP(AB3530,CODIFICACION_PREGUNTAS!$C$2:$D$35,2,0)</f>
        <v>COMPROMISOS002</v>
      </c>
    </row>
    <row r="3531" spans="1:29" x14ac:dyDescent="0.25">
      <c r="A3531" s="3">
        <f t="shared" si="447"/>
        <v>3530</v>
      </c>
      <c r="B3531" s="3" t="s">
        <v>273</v>
      </c>
      <c r="C3531" s="32">
        <v>41153</v>
      </c>
      <c r="D3531" s="3" t="s">
        <v>52</v>
      </c>
      <c r="E3531" s="3"/>
      <c r="F3531" s="3"/>
      <c r="G3531" s="2" t="s">
        <v>37</v>
      </c>
      <c r="H3531" s="2" t="s">
        <v>35</v>
      </c>
      <c r="I3531" s="3">
        <v>4</v>
      </c>
      <c r="J3531" s="3" t="s">
        <v>183</v>
      </c>
      <c r="K3531" s="3"/>
      <c r="L3531" s="3"/>
      <c r="M3531" s="3"/>
      <c r="N3531" s="3"/>
      <c r="O3531" s="3"/>
      <c r="P3531" s="3"/>
      <c r="Q3531" s="3"/>
      <c r="R3531" s="3"/>
      <c r="S3531" s="3"/>
      <c r="T3531" s="3" t="str">
        <f t="shared" si="440"/>
        <v>SIN CECO</v>
      </c>
      <c r="U3531" s="3" t="str">
        <f t="shared" si="441"/>
        <v>NO</v>
      </c>
      <c r="V3531" t="str">
        <f t="shared" si="442"/>
        <v xml:space="preserve"> REFORZAMIENTO CLÍNICA DEL COUNTRY 20-JUN-12-Compromisos Pactados</v>
      </c>
      <c r="W3531" s="53">
        <f t="shared" si="443"/>
        <v>4</v>
      </c>
      <c r="X3531">
        <f t="shared" si="444"/>
        <v>4</v>
      </c>
      <c r="Y3531">
        <f>IF(ISNA(VLOOKUP(B3531,CECOS_SIN_IDENTIFICAR!$A$2:$D$146,4,0)),"SIN CECO",IF(VLOOKUP(B3531,CECOS_SIN_IDENTIFICAR!$A$2:$D$146,4,0)=0,"SIN CECO",VLOOKUP(B3531,CECOS_SIN_IDENTIFICAR!$A$2:$D$146,4,0)))</f>
        <v>1336</v>
      </c>
      <c r="Z3531">
        <f t="shared" si="445"/>
        <v>1336</v>
      </c>
      <c r="AA3531" s="3" t="s">
        <v>52</v>
      </c>
      <c r="AB3531" t="str">
        <f t="shared" si="446"/>
        <v>c. Calidad de la Información suministrada-Compromisos Pactados</v>
      </c>
      <c r="AC3531" t="str">
        <f>VLOOKUP(AB3531,CODIFICACION_PREGUNTAS!$C$2:$D$35,2,0)</f>
        <v>COMPROMISOS003</v>
      </c>
    </row>
    <row r="3532" spans="1:29" x14ac:dyDescent="0.25">
      <c r="A3532" s="3">
        <f t="shared" si="447"/>
        <v>3531</v>
      </c>
      <c r="B3532" s="3" t="s">
        <v>273</v>
      </c>
      <c r="C3532" s="32">
        <v>41153</v>
      </c>
      <c r="D3532" s="3" t="s">
        <v>52</v>
      </c>
      <c r="E3532" s="3"/>
      <c r="F3532" s="3"/>
      <c r="G3532" s="2" t="s">
        <v>38</v>
      </c>
      <c r="H3532" s="2" t="s">
        <v>35</v>
      </c>
      <c r="I3532" s="3">
        <v>4</v>
      </c>
      <c r="J3532" s="3" t="s">
        <v>183</v>
      </c>
      <c r="K3532" s="3"/>
      <c r="L3532" s="3"/>
      <c r="M3532" s="3"/>
      <c r="N3532" s="3"/>
      <c r="O3532" s="3"/>
      <c r="P3532" s="3"/>
      <c r="Q3532" s="3"/>
      <c r="R3532" s="3"/>
      <c r="S3532" s="3"/>
      <c r="T3532" s="3" t="str">
        <f t="shared" si="440"/>
        <v>SIN CECO</v>
      </c>
      <c r="U3532" s="3" t="str">
        <f t="shared" si="441"/>
        <v>NO</v>
      </c>
      <c r="V3532" t="str">
        <f t="shared" si="442"/>
        <v xml:space="preserve"> REFORZAMIENTO CLÍNICA DEL COUNTRY 20-JUN-12-Compromisos Pactados</v>
      </c>
      <c r="W3532" s="53">
        <f t="shared" si="443"/>
        <v>4</v>
      </c>
      <c r="X3532">
        <f t="shared" si="444"/>
        <v>4</v>
      </c>
      <c r="Y3532">
        <f>IF(ISNA(VLOOKUP(B3532,CECOS_SIN_IDENTIFICAR!$A$2:$D$146,4,0)),"SIN CECO",IF(VLOOKUP(B3532,CECOS_SIN_IDENTIFICAR!$A$2:$D$146,4,0)=0,"SIN CECO",VLOOKUP(B3532,CECOS_SIN_IDENTIFICAR!$A$2:$D$146,4,0)))</f>
        <v>1336</v>
      </c>
      <c r="Z3532">
        <f t="shared" si="445"/>
        <v>1336</v>
      </c>
      <c r="AA3532" s="3" t="s">
        <v>52</v>
      </c>
      <c r="AB3532" t="str">
        <f t="shared" si="446"/>
        <v>d. Disposición del personal de PAYC a las solicitudes del cliente-Compromisos Pactados</v>
      </c>
      <c r="AC3532" t="str">
        <f>VLOOKUP(AB3532,CODIFICACION_PREGUNTAS!$C$2:$D$35,2,0)</f>
        <v>COMPROMISOS004</v>
      </c>
    </row>
    <row r="3533" spans="1:29" x14ac:dyDescent="0.25">
      <c r="A3533" s="3">
        <f t="shared" si="447"/>
        <v>3532</v>
      </c>
      <c r="B3533" s="3" t="s">
        <v>273</v>
      </c>
      <c r="C3533" s="32">
        <v>41153</v>
      </c>
      <c r="D3533" s="3" t="s">
        <v>52</v>
      </c>
      <c r="E3533" s="3"/>
      <c r="F3533" s="3"/>
      <c r="G3533" s="2" t="s">
        <v>39</v>
      </c>
      <c r="H3533" s="2" t="s">
        <v>35</v>
      </c>
      <c r="I3533" s="3">
        <v>4</v>
      </c>
      <c r="J3533" s="3" t="s">
        <v>183</v>
      </c>
      <c r="K3533" s="3"/>
      <c r="L3533" s="3"/>
      <c r="M3533" s="3"/>
      <c r="N3533" s="3"/>
      <c r="O3533" s="3"/>
      <c r="P3533" s="3"/>
      <c r="Q3533" s="3"/>
      <c r="R3533" s="3"/>
      <c r="S3533" s="3"/>
      <c r="T3533" s="3" t="str">
        <f t="shared" si="440"/>
        <v>SIN CECO</v>
      </c>
      <c r="U3533" s="3" t="str">
        <f t="shared" si="441"/>
        <v>NO</v>
      </c>
      <c r="V3533" t="str">
        <f t="shared" si="442"/>
        <v xml:space="preserve"> REFORZAMIENTO CLÍNICA DEL COUNTRY 20-JUN-12-Compromisos Pactados</v>
      </c>
      <c r="W3533" s="53">
        <f t="shared" si="443"/>
        <v>4</v>
      </c>
      <c r="X3533">
        <f t="shared" si="444"/>
        <v>4</v>
      </c>
      <c r="Y3533">
        <f>IF(ISNA(VLOOKUP(B3533,CECOS_SIN_IDENTIFICAR!$A$2:$D$146,4,0)),"SIN CECO",IF(VLOOKUP(B3533,CECOS_SIN_IDENTIFICAR!$A$2:$D$146,4,0)=0,"SIN CECO",VLOOKUP(B3533,CECOS_SIN_IDENTIFICAR!$A$2:$D$146,4,0)))</f>
        <v>1336</v>
      </c>
      <c r="Z3533">
        <f t="shared" si="445"/>
        <v>1336</v>
      </c>
      <c r="AA3533" s="3" t="s">
        <v>52</v>
      </c>
      <c r="AB3533" t="str">
        <f t="shared" si="446"/>
        <v>e. Coherencia entre lo solicitado y lo entregado-Compromisos Pactados</v>
      </c>
      <c r="AC3533" t="str">
        <f>VLOOKUP(AB3533,CODIFICACION_PREGUNTAS!$C$2:$D$35,2,0)</f>
        <v>COMPROMISOS005</v>
      </c>
    </row>
    <row r="3534" spans="1:29" x14ac:dyDescent="0.25">
      <c r="A3534" s="3">
        <f t="shared" si="447"/>
        <v>3533</v>
      </c>
      <c r="B3534" s="3" t="s">
        <v>273</v>
      </c>
      <c r="C3534" s="32">
        <v>41153</v>
      </c>
      <c r="D3534" s="3" t="s">
        <v>52</v>
      </c>
      <c r="E3534" s="3"/>
      <c r="F3534" s="3"/>
      <c r="G3534" s="2" t="s">
        <v>40</v>
      </c>
      <c r="H3534" s="2" t="s">
        <v>40</v>
      </c>
      <c r="I3534" s="3">
        <v>4</v>
      </c>
      <c r="J3534" s="3" t="s">
        <v>183</v>
      </c>
      <c r="K3534" s="3"/>
      <c r="L3534" s="3"/>
      <c r="M3534" s="3"/>
      <c r="N3534" s="3"/>
      <c r="O3534" s="3"/>
      <c r="P3534" s="3"/>
      <c r="Q3534" s="3"/>
      <c r="R3534" s="3"/>
      <c r="S3534" s="3"/>
      <c r="T3534" s="3" t="str">
        <f t="shared" si="440"/>
        <v>SIN CECO</v>
      </c>
      <c r="U3534" s="3" t="str">
        <f t="shared" si="441"/>
        <v>NO</v>
      </c>
      <c r="V3534" t="str">
        <f t="shared" si="442"/>
        <v xml:space="preserve"> REFORZAMIENTO CLÍNICA DEL COUNTRY 20-JUN-12-Grado de Satisfacción con el Servicio Prestado</v>
      </c>
      <c r="W3534" s="53">
        <f t="shared" si="443"/>
        <v>4</v>
      </c>
      <c r="X3534">
        <f t="shared" si="444"/>
        <v>4</v>
      </c>
      <c r="Y3534">
        <f>IF(ISNA(VLOOKUP(B3534,CECOS_SIN_IDENTIFICAR!$A$2:$D$146,4,0)),"SIN CECO",IF(VLOOKUP(B3534,CECOS_SIN_IDENTIFICAR!$A$2:$D$146,4,0)=0,"SIN CECO",VLOOKUP(B3534,CECOS_SIN_IDENTIFICAR!$A$2:$D$146,4,0)))</f>
        <v>1336</v>
      </c>
      <c r="Z3534">
        <f t="shared" si="445"/>
        <v>1336</v>
      </c>
      <c r="AA3534" s="3" t="s">
        <v>52</v>
      </c>
      <c r="AB3534" t="str">
        <f t="shared" si="446"/>
        <v>Grado de Satisfacción con el Servicio Prestado-Grado de Satisfacción con el Servicio Prestado</v>
      </c>
      <c r="AC3534" t="str">
        <f>VLOOKUP(AB3534,CODIFICACION_PREGUNTAS!$C$2:$D$35,2,0)</f>
        <v>SATISFACCION001</v>
      </c>
    </row>
    <row r="3535" spans="1:29" x14ac:dyDescent="0.25">
      <c r="A3535" s="3">
        <f t="shared" si="447"/>
        <v>3534</v>
      </c>
      <c r="B3535" s="3" t="s">
        <v>273</v>
      </c>
      <c r="C3535" s="32">
        <v>41153</v>
      </c>
      <c r="D3535" s="3" t="s">
        <v>52</v>
      </c>
      <c r="E3535" s="3"/>
      <c r="F3535" s="3"/>
      <c r="G3535" s="2" t="s">
        <v>41</v>
      </c>
      <c r="H3535" s="2" t="s">
        <v>41</v>
      </c>
      <c r="I3535" s="3">
        <v>4</v>
      </c>
      <c r="J3535" s="3" t="s">
        <v>183</v>
      </c>
      <c r="K3535" s="3"/>
      <c r="L3535" s="3"/>
      <c r="M3535" s="3"/>
      <c r="N3535" s="3"/>
      <c r="O3535" s="3"/>
      <c r="P3535" s="3"/>
      <c r="Q3535" s="3"/>
      <c r="R3535" s="3"/>
      <c r="S3535" s="3"/>
      <c r="T3535" s="3" t="str">
        <f t="shared" si="440"/>
        <v>SIN CECO</v>
      </c>
      <c r="U3535" s="3" t="str">
        <f t="shared" si="441"/>
        <v>NO</v>
      </c>
      <c r="V3535" t="str">
        <f t="shared" si="442"/>
        <v xml:space="preserve"> REFORZAMIENTO CLÍNICA DEL COUNTRY 20-JUN-12-Posibilidad de Volver a Contratar con PAYC</v>
      </c>
      <c r="W3535" s="53">
        <f t="shared" si="443"/>
        <v>4</v>
      </c>
      <c r="X3535">
        <f t="shared" si="444"/>
        <v>4</v>
      </c>
      <c r="Y3535">
        <f>IF(ISNA(VLOOKUP(B3535,CECOS_SIN_IDENTIFICAR!$A$2:$D$146,4,0)),"SIN CECO",IF(VLOOKUP(B3535,CECOS_SIN_IDENTIFICAR!$A$2:$D$146,4,0)=0,"SIN CECO",VLOOKUP(B3535,CECOS_SIN_IDENTIFICAR!$A$2:$D$146,4,0)))</f>
        <v>1336</v>
      </c>
      <c r="Z3535">
        <f t="shared" si="445"/>
        <v>1336</v>
      </c>
      <c r="AA3535" s="3" t="s">
        <v>52</v>
      </c>
      <c r="AB3535" t="str">
        <f t="shared" si="446"/>
        <v>Posibilidad de Volver a Contratar con PAYC-Posibilidad de Volver a Contratar con PAYC</v>
      </c>
      <c r="AC3535" t="str">
        <f>VLOOKUP(AB3535,CODIFICACION_PREGUNTAS!$C$2:$D$35,2,0)</f>
        <v>VOLVER001</v>
      </c>
    </row>
    <row r="3536" spans="1:29" x14ac:dyDescent="0.25">
      <c r="A3536" s="3">
        <f t="shared" si="447"/>
        <v>3535</v>
      </c>
      <c r="B3536" s="3" t="s">
        <v>273</v>
      </c>
      <c r="C3536" s="32">
        <v>41153</v>
      </c>
      <c r="D3536" s="3" t="s">
        <v>52</v>
      </c>
      <c r="E3536" s="3"/>
      <c r="F3536" s="3"/>
      <c r="G3536" s="2" t="s">
        <v>42</v>
      </c>
      <c r="H3536" s="6" t="s">
        <v>43</v>
      </c>
      <c r="I3536" s="3" t="s">
        <v>764</v>
      </c>
      <c r="J3536" s="3" t="s">
        <v>183</v>
      </c>
      <c r="K3536" s="3" t="s">
        <v>525</v>
      </c>
      <c r="L3536" s="3" t="s">
        <v>586</v>
      </c>
      <c r="M3536" s="3" t="s">
        <v>446</v>
      </c>
      <c r="N3536" s="3"/>
      <c r="O3536" s="3"/>
      <c r="P3536" s="3"/>
      <c r="Q3536" s="3"/>
      <c r="R3536" s="3"/>
      <c r="S3536" s="3"/>
      <c r="T3536" s="3" t="str">
        <f t="shared" si="440"/>
        <v>SIN CECO</v>
      </c>
      <c r="U3536" s="3" t="str">
        <f t="shared" si="441"/>
        <v>NO</v>
      </c>
      <c r="V3536" t="str">
        <f t="shared" si="442"/>
        <v xml:space="preserve"> REFORZAMIENTO CLÍNICA DEL COUNTRY 20-JUN-12-Fortalezas PAYC</v>
      </c>
      <c r="W3536" s="53" t="str">
        <f t="shared" si="443"/>
        <v>Proactividad.-Disciplina.-Conocimiento del tema.-</v>
      </c>
      <c r="X3536">
        <f t="shared" si="444"/>
        <v>0</v>
      </c>
      <c r="Y3536">
        <f>IF(ISNA(VLOOKUP(B3536,CECOS_SIN_IDENTIFICAR!$A$2:$D$146,4,0)),"SIN CECO",IF(VLOOKUP(B3536,CECOS_SIN_IDENTIFICAR!$A$2:$D$146,4,0)=0,"SIN CECO",VLOOKUP(B3536,CECOS_SIN_IDENTIFICAR!$A$2:$D$146,4,0)))</f>
        <v>1336</v>
      </c>
      <c r="Z3536">
        <f t="shared" si="445"/>
        <v>1336</v>
      </c>
      <c r="AA3536" s="3" t="s">
        <v>52</v>
      </c>
      <c r="AB3536" t="str">
        <f t="shared" si="446"/>
        <v>Principales fortalezas en el servicio que presta PAYC-Fortalezas PAYC</v>
      </c>
      <c r="AC3536" t="str">
        <f>VLOOKUP(AB3536,CODIFICACION_PREGUNTAS!$C$2:$D$35,2,0)</f>
        <v>FORT001</v>
      </c>
    </row>
    <row r="3537" spans="1:29" x14ac:dyDescent="0.25">
      <c r="A3537" s="3">
        <f t="shared" si="447"/>
        <v>3536</v>
      </c>
      <c r="B3537" s="3" t="s">
        <v>273</v>
      </c>
      <c r="C3537" s="32">
        <v>41153</v>
      </c>
      <c r="D3537" s="3" t="s">
        <v>52</v>
      </c>
      <c r="E3537" s="3"/>
      <c r="F3537" s="3"/>
      <c r="G3537" s="2" t="s">
        <v>44</v>
      </c>
      <c r="H3537" s="6" t="s">
        <v>45</v>
      </c>
      <c r="I3537" s="3" t="s">
        <v>295</v>
      </c>
      <c r="J3537" s="3" t="s">
        <v>183</v>
      </c>
      <c r="K3537" s="3" t="s">
        <v>589</v>
      </c>
      <c r="L3537" s="3"/>
      <c r="M3537" s="3"/>
      <c r="N3537" s="3"/>
      <c r="O3537" s="3"/>
      <c r="P3537" s="3"/>
      <c r="Q3537" s="3"/>
      <c r="R3537" s="3"/>
      <c r="S3537" s="3"/>
      <c r="T3537" s="3" t="str">
        <f t="shared" si="440"/>
        <v>SIN CECO</v>
      </c>
      <c r="U3537" s="3" t="str">
        <f t="shared" si="441"/>
        <v>NO</v>
      </c>
      <c r="V3537" t="str">
        <f t="shared" si="442"/>
        <v xml:space="preserve"> REFORZAMIENTO CLÍNICA DEL COUNTRY 20-JUN-12-Debilidades PAYC</v>
      </c>
      <c r="W3537" s="53" t="str">
        <f t="shared" si="443"/>
        <v xml:space="preserve"> Se debe hacer enfasis en las indicaciones del cliente en el area admon.-</v>
      </c>
      <c r="X3537">
        <f t="shared" si="444"/>
        <v>0</v>
      </c>
      <c r="Y3537">
        <f>IF(ISNA(VLOOKUP(B3537,CECOS_SIN_IDENTIFICAR!$A$2:$D$146,4,0)),"SIN CECO",IF(VLOOKUP(B3537,CECOS_SIN_IDENTIFICAR!$A$2:$D$146,4,0)=0,"SIN CECO",VLOOKUP(B3537,CECOS_SIN_IDENTIFICAR!$A$2:$D$146,4,0)))</f>
        <v>1336</v>
      </c>
      <c r="Z3537">
        <f t="shared" si="445"/>
        <v>1336</v>
      </c>
      <c r="AA3537" s="3" t="s">
        <v>52</v>
      </c>
      <c r="AB3537" t="str">
        <f t="shared" si="446"/>
        <v>Principales debilidades en el servicio que presta PAYC-Debilidades PAYC</v>
      </c>
      <c r="AC3537" t="str">
        <f>VLOOKUP(AB3537,CODIFICACION_PREGUNTAS!$C$2:$D$35,2,0)</f>
        <v>DEB001</v>
      </c>
    </row>
    <row r="3538" spans="1:29" x14ac:dyDescent="0.25">
      <c r="A3538" s="3">
        <f t="shared" si="447"/>
        <v>3537</v>
      </c>
      <c r="B3538" s="3" t="s">
        <v>304</v>
      </c>
      <c r="C3538" s="32">
        <v>41153</v>
      </c>
      <c r="D3538" s="3" t="s">
        <v>52</v>
      </c>
      <c r="E3538" s="3"/>
      <c r="F3538" s="3"/>
      <c r="G3538" s="2" t="s">
        <v>5</v>
      </c>
      <c r="H3538" s="3" t="s">
        <v>6</v>
      </c>
      <c r="I3538" s="3">
        <v>5</v>
      </c>
      <c r="J3538" s="3" t="s">
        <v>183</v>
      </c>
      <c r="K3538" s="3"/>
      <c r="L3538" s="3"/>
      <c r="M3538" s="3"/>
      <c r="N3538" s="3"/>
      <c r="O3538" s="3"/>
      <c r="P3538" s="3"/>
      <c r="Q3538" s="3"/>
      <c r="R3538" s="3"/>
      <c r="S3538" s="3"/>
      <c r="T3538" s="3" t="str">
        <f t="shared" si="440"/>
        <v>SIN CECO</v>
      </c>
      <c r="U3538" s="3" t="str">
        <f t="shared" si="441"/>
        <v>NO</v>
      </c>
      <c r="V3538" t="str">
        <f t="shared" si="442"/>
        <v>AMPLIACION CC PALATINO P.H. 14-DIC-12-Soporte Técnico</v>
      </c>
      <c r="W3538" s="53">
        <f t="shared" si="443"/>
        <v>5</v>
      </c>
      <c r="X3538">
        <f t="shared" si="444"/>
        <v>5</v>
      </c>
      <c r="Y3538">
        <f>IF(ISNA(VLOOKUP(B3538,CECOS_SIN_IDENTIFICAR!$A$2:$D$146,4,0)),"SIN CECO",IF(VLOOKUP(B3538,CECOS_SIN_IDENTIFICAR!$A$2:$D$146,4,0)=0,"SIN CECO",VLOOKUP(B3538,CECOS_SIN_IDENTIFICAR!$A$2:$D$146,4,0)))</f>
        <v>1346</v>
      </c>
      <c r="Z3538">
        <f t="shared" si="445"/>
        <v>1346</v>
      </c>
      <c r="AA3538" s="3" t="s">
        <v>52</v>
      </c>
      <c r="AB3538" t="str">
        <f t="shared" si="446"/>
        <v>a. Conocimiento específico de temas aplicables al proyecto-Soporte Técnico</v>
      </c>
      <c r="AC3538" t="str">
        <f>VLOOKUP(AB3538,CODIFICACION_PREGUNTAS!$C$2:$D$35,2,0)</f>
        <v>SOPORTE_TEC001</v>
      </c>
    </row>
    <row r="3539" spans="1:29" x14ac:dyDescent="0.25">
      <c r="A3539" s="3">
        <f t="shared" si="447"/>
        <v>3538</v>
      </c>
      <c r="B3539" s="3" t="s">
        <v>304</v>
      </c>
      <c r="C3539" s="32">
        <v>41153</v>
      </c>
      <c r="D3539" s="3" t="s">
        <v>52</v>
      </c>
      <c r="E3539" s="3"/>
      <c r="F3539" s="3"/>
      <c r="G3539" s="2" t="s">
        <v>7</v>
      </c>
      <c r="H3539" s="3" t="s">
        <v>6</v>
      </c>
      <c r="I3539" s="3">
        <v>5</v>
      </c>
      <c r="J3539" s="3" t="s">
        <v>183</v>
      </c>
      <c r="K3539" s="3"/>
      <c r="L3539" s="3"/>
      <c r="M3539" s="3"/>
      <c r="N3539" s="3"/>
      <c r="O3539" s="3"/>
      <c r="P3539" s="3"/>
      <c r="Q3539" s="3"/>
      <c r="R3539" s="3"/>
      <c r="S3539" s="3"/>
      <c r="T3539" s="3" t="str">
        <f t="shared" si="440"/>
        <v>SIN CECO</v>
      </c>
      <c r="U3539" s="3" t="str">
        <f t="shared" si="441"/>
        <v>NO</v>
      </c>
      <c r="V3539" t="str">
        <f t="shared" si="442"/>
        <v>AMPLIACION CC PALATINO P.H. 14-DIC-12-Soporte Técnico</v>
      </c>
      <c r="W3539" s="53">
        <f t="shared" si="443"/>
        <v>5</v>
      </c>
      <c r="X3539">
        <f t="shared" si="444"/>
        <v>5</v>
      </c>
      <c r="Y3539">
        <f>IF(ISNA(VLOOKUP(B3539,CECOS_SIN_IDENTIFICAR!$A$2:$D$146,4,0)),"SIN CECO",IF(VLOOKUP(B3539,CECOS_SIN_IDENTIFICAR!$A$2:$D$146,4,0)=0,"SIN CECO",VLOOKUP(B3539,CECOS_SIN_IDENTIFICAR!$A$2:$D$146,4,0)))</f>
        <v>1346</v>
      </c>
      <c r="Z3539">
        <f t="shared" si="445"/>
        <v>1346</v>
      </c>
      <c r="AA3539" s="3" t="s">
        <v>52</v>
      </c>
      <c r="AB3539" t="str">
        <f t="shared" si="446"/>
        <v>b. Idoneidad y Calidad del soporte-Soporte Técnico</v>
      </c>
      <c r="AC3539" t="str">
        <f>VLOOKUP(AB3539,CODIFICACION_PREGUNTAS!$C$2:$D$35,2,0)</f>
        <v>SOPORTE_TEC002</v>
      </c>
    </row>
    <row r="3540" spans="1:29" x14ac:dyDescent="0.25">
      <c r="A3540" s="3">
        <f t="shared" si="447"/>
        <v>3539</v>
      </c>
      <c r="B3540" s="3" t="s">
        <v>304</v>
      </c>
      <c r="C3540" s="32">
        <v>41153</v>
      </c>
      <c r="D3540" s="3" t="s">
        <v>52</v>
      </c>
      <c r="E3540" s="3"/>
      <c r="F3540" s="3"/>
      <c r="G3540" s="2" t="s">
        <v>8</v>
      </c>
      <c r="H3540" s="3" t="s">
        <v>6</v>
      </c>
      <c r="I3540" s="3" t="s">
        <v>431</v>
      </c>
      <c r="J3540" s="3" t="s">
        <v>183</v>
      </c>
      <c r="K3540" s="3"/>
      <c r="L3540" s="3"/>
      <c r="M3540" s="3"/>
      <c r="N3540" s="3"/>
      <c r="O3540" s="3"/>
      <c r="P3540" s="3"/>
      <c r="Q3540" s="3"/>
      <c r="R3540" s="3"/>
      <c r="S3540" s="3"/>
      <c r="T3540" s="3" t="str">
        <f t="shared" si="440"/>
        <v>SIN CECO</v>
      </c>
      <c r="U3540" s="3" t="str">
        <f t="shared" si="441"/>
        <v>NO</v>
      </c>
      <c r="V3540" t="str">
        <f t="shared" si="442"/>
        <v>AMPLIACION CC PALATINO P.H. 14-DIC-12-Soporte Técnico</v>
      </c>
      <c r="W3540" s="53" t="str">
        <f t="shared" si="443"/>
        <v>N/A</v>
      </c>
      <c r="X3540">
        <f t="shared" si="444"/>
        <v>0</v>
      </c>
      <c r="Y3540">
        <f>IF(ISNA(VLOOKUP(B3540,CECOS_SIN_IDENTIFICAR!$A$2:$D$146,4,0)),"SIN CECO",IF(VLOOKUP(B3540,CECOS_SIN_IDENTIFICAR!$A$2:$D$146,4,0)=0,"SIN CECO",VLOOKUP(B3540,CECOS_SIN_IDENTIFICAR!$A$2:$D$146,4,0)))</f>
        <v>1346</v>
      </c>
      <c r="Z3540">
        <f t="shared" si="445"/>
        <v>1346</v>
      </c>
      <c r="AA3540" s="3" t="s">
        <v>52</v>
      </c>
      <c r="AB3540" t="str">
        <f t="shared" si="446"/>
        <v>c. Cumplimiento de especificaciones técnicas de construcción-Soporte Técnico</v>
      </c>
      <c r="AC3540" t="str">
        <f>VLOOKUP(AB3540,CODIFICACION_PREGUNTAS!$C$2:$D$35,2,0)</f>
        <v>SOPORTE_TEC003</v>
      </c>
    </row>
    <row r="3541" spans="1:29" x14ac:dyDescent="0.25">
      <c r="A3541" s="3">
        <f t="shared" si="447"/>
        <v>3540</v>
      </c>
      <c r="B3541" s="3" t="s">
        <v>304</v>
      </c>
      <c r="C3541" s="32">
        <v>41153</v>
      </c>
      <c r="D3541" s="3" t="s">
        <v>52</v>
      </c>
      <c r="E3541" s="3"/>
      <c r="F3541" s="3"/>
      <c r="G3541" s="2" t="s">
        <v>9</v>
      </c>
      <c r="H3541" s="3" t="s">
        <v>6</v>
      </c>
      <c r="I3541" s="3">
        <v>5</v>
      </c>
      <c r="J3541" s="3" t="s">
        <v>183</v>
      </c>
      <c r="K3541" s="3"/>
      <c r="L3541" s="3"/>
      <c r="M3541" s="3"/>
      <c r="N3541" s="3"/>
      <c r="O3541" s="3"/>
      <c r="P3541" s="3"/>
      <c r="Q3541" s="3"/>
      <c r="R3541" s="3"/>
      <c r="S3541" s="3"/>
      <c r="T3541" s="3" t="str">
        <f t="shared" si="440"/>
        <v>SIN CECO</v>
      </c>
      <c r="U3541" s="3" t="str">
        <f t="shared" si="441"/>
        <v>NO</v>
      </c>
      <c r="V3541" t="str">
        <f t="shared" si="442"/>
        <v>AMPLIACION CC PALATINO P.H. 14-DIC-12-Soporte Técnico</v>
      </c>
      <c r="W3541" s="53">
        <f t="shared" si="443"/>
        <v>5</v>
      </c>
      <c r="X3541">
        <f t="shared" si="444"/>
        <v>5</v>
      </c>
      <c r="Y3541">
        <f>IF(ISNA(VLOOKUP(B3541,CECOS_SIN_IDENTIFICAR!$A$2:$D$146,4,0)),"SIN CECO",IF(VLOOKUP(B3541,CECOS_SIN_IDENTIFICAR!$A$2:$D$146,4,0)=0,"SIN CECO",VLOOKUP(B3541,CECOS_SIN_IDENTIFICAR!$A$2:$D$146,4,0)))</f>
        <v>1346</v>
      </c>
      <c r="Z3541">
        <f t="shared" si="445"/>
        <v>1346</v>
      </c>
      <c r="AA3541" s="3" t="s">
        <v>52</v>
      </c>
      <c r="AB3541" t="str">
        <f t="shared" si="446"/>
        <v>d. Confiabilidad de los conceptos aplicados-Soporte Técnico</v>
      </c>
      <c r="AC3541" t="str">
        <f>VLOOKUP(AB3541,CODIFICACION_PREGUNTAS!$C$2:$D$35,2,0)</f>
        <v>SOPORTE_TEC004</v>
      </c>
    </row>
    <row r="3542" spans="1:29" x14ac:dyDescent="0.25">
      <c r="A3542" s="3">
        <f t="shared" si="447"/>
        <v>3541</v>
      </c>
      <c r="B3542" s="3" t="s">
        <v>304</v>
      </c>
      <c r="C3542" s="32">
        <v>41153</v>
      </c>
      <c r="D3542" s="3" t="s">
        <v>52</v>
      </c>
      <c r="E3542" s="3"/>
      <c r="F3542" s="3"/>
      <c r="G3542" s="2" t="s">
        <v>10</v>
      </c>
      <c r="H3542" s="3" t="s">
        <v>6</v>
      </c>
      <c r="I3542" s="3">
        <v>5</v>
      </c>
      <c r="J3542" s="3" t="s">
        <v>183</v>
      </c>
      <c r="K3542" s="3"/>
      <c r="L3542" s="3"/>
      <c r="M3542" s="3"/>
      <c r="N3542" s="3"/>
      <c r="O3542" s="3"/>
      <c r="P3542" s="3"/>
      <c r="Q3542" s="3"/>
      <c r="R3542" s="3"/>
      <c r="S3542" s="3"/>
      <c r="T3542" s="3" t="str">
        <f t="shared" si="440"/>
        <v>SIN CECO</v>
      </c>
      <c r="U3542" s="3" t="str">
        <f t="shared" si="441"/>
        <v>NO</v>
      </c>
      <c r="V3542" t="str">
        <f t="shared" si="442"/>
        <v>AMPLIACION CC PALATINO P.H. 14-DIC-12-Soporte Técnico</v>
      </c>
      <c r="W3542" s="53">
        <f t="shared" si="443"/>
        <v>5</v>
      </c>
      <c r="X3542">
        <f t="shared" si="444"/>
        <v>5</v>
      </c>
      <c r="Y3542">
        <f>IF(ISNA(VLOOKUP(B3542,CECOS_SIN_IDENTIFICAR!$A$2:$D$146,4,0)),"SIN CECO",IF(VLOOKUP(B3542,CECOS_SIN_IDENTIFICAR!$A$2:$D$146,4,0)=0,"SIN CECO",VLOOKUP(B3542,CECOS_SIN_IDENTIFICAR!$A$2:$D$146,4,0)))</f>
        <v>1346</v>
      </c>
      <c r="Z3542">
        <f t="shared" si="445"/>
        <v>1346</v>
      </c>
      <c r="AA3542" s="3" t="s">
        <v>52</v>
      </c>
      <c r="AB3542" t="str">
        <f t="shared" si="446"/>
        <v>e. Oportunidad en entrega de información o requerimientos-Soporte Técnico</v>
      </c>
      <c r="AC3542" t="str">
        <f>VLOOKUP(AB3542,CODIFICACION_PREGUNTAS!$C$2:$D$35,2,0)</f>
        <v>SOPORTE_TEC005</v>
      </c>
    </row>
    <row r="3543" spans="1:29" x14ac:dyDescent="0.25">
      <c r="A3543" s="3">
        <f t="shared" si="447"/>
        <v>3542</v>
      </c>
      <c r="B3543" s="3" t="s">
        <v>304</v>
      </c>
      <c r="C3543" s="32">
        <v>41153</v>
      </c>
      <c r="D3543" s="3" t="s">
        <v>52</v>
      </c>
      <c r="E3543" s="3"/>
      <c r="F3543" s="3"/>
      <c r="G3543" s="2" t="s">
        <v>11</v>
      </c>
      <c r="H3543" s="3" t="s">
        <v>12</v>
      </c>
      <c r="I3543" s="3">
        <v>4</v>
      </c>
      <c r="J3543" s="3" t="s">
        <v>183</v>
      </c>
      <c r="K3543" s="3"/>
      <c r="L3543" s="3"/>
      <c r="M3543" s="3"/>
      <c r="N3543" s="3"/>
      <c r="O3543" s="3"/>
      <c r="P3543" s="3"/>
      <c r="Q3543" s="3"/>
      <c r="R3543" s="3"/>
      <c r="S3543" s="3"/>
      <c r="T3543" s="3" t="str">
        <f t="shared" si="440"/>
        <v>SIN CECO</v>
      </c>
      <c r="U3543" s="3" t="str">
        <f t="shared" si="441"/>
        <v>NO</v>
      </c>
      <c r="V3543" t="str">
        <f t="shared" si="442"/>
        <v>AMPLIACION CC PALATINO P.H. 14-DIC-12-Soporte Administrativo</v>
      </c>
      <c r="W3543" s="53">
        <f t="shared" si="443"/>
        <v>4</v>
      </c>
      <c r="X3543">
        <f t="shared" si="444"/>
        <v>4</v>
      </c>
      <c r="Y3543">
        <f>IF(ISNA(VLOOKUP(B3543,CECOS_SIN_IDENTIFICAR!$A$2:$D$146,4,0)),"SIN CECO",IF(VLOOKUP(B3543,CECOS_SIN_IDENTIFICAR!$A$2:$D$146,4,0)=0,"SIN CECO",VLOOKUP(B3543,CECOS_SIN_IDENTIFICAR!$A$2:$D$146,4,0)))</f>
        <v>1346</v>
      </c>
      <c r="Z3543">
        <f t="shared" si="445"/>
        <v>1346</v>
      </c>
      <c r="AA3543" s="3" t="s">
        <v>52</v>
      </c>
      <c r="AB3543" t="str">
        <f t="shared" si="446"/>
        <v>a. Oportunidad de la gestión en obra-Soporte Administrativo</v>
      </c>
      <c r="AC3543" t="str">
        <f>VLOOKUP(AB3543,CODIFICACION_PREGUNTAS!$C$2:$D$35,2,0)</f>
        <v>SOPORTE_ADMON001</v>
      </c>
    </row>
    <row r="3544" spans="1:29" x14ac:dyDescent="0.25">
      <c r="A3544" s="3">
        <f t="shared" si="447"/>
        <v>3543</v>
      </c>
      <c r="B3544" s="3" t="s">
        <v>304</v>
      </c>
      <c r="C3544" s="32">
        <v>41153</v>
      </c>
      <c r="D3544" s="3" t="s">
        <v>52</v>
      </c>
      <c r="E3544" s="3"/>
      <c r="F3544" s="3"/>
      <c r="G3544" s="2" t="s">
        <v>13</v>
      </c>
      <c r="H3544" s="3" t="s">
        <v>12</v>
      </c>
      <c r="I3544" s="3">
        <v>5</v>
      </c>
      <c r="J3544" s="3" t="s">
        <v>183</v>
      </c>
      <c r="K3544" s="3"/>
      <c r="L3544" s="3"/>
      <c r="M3544" s="3"/>
      <c r="N3544" s="3"/>
      <c r="O3544" s="3"/>
      <c r="P3544" s="3"/>
      <c r="Q3544" s="3"/>
      <c r="R3544" s="3"/>
      <c r="S3544" s="3"/>
      <c r="T3544" s="3" t="str">
        <f t="shared" si="440"/>
        <v>SIN CECO</v>
      </c>
      <c r="U3544" s="3" t="str">
        <f t="shared" si="441"/>
        <v>NO</v>
      </c>
      <c r="V3544" t="str">
        <f t="shared" si="442"/>
        <v>AMPLIACION CC PALATINO P.H. 14-DIC-12-Soporte Administrativo</v>
      </c>
      <c r="W3544" s="53">
        <f t="shared" si="443"/>
        <v>5</v>
      </c>
      <c r="X3544">
        <f t="shared" si="444"/>
        <v>5</v>
      </c>
      <c r="Y3544">
        <f>IF(ISNA(VLOOKUP(B3544,CECOS_SIN_IDENTIFICAR!$A$2:$D$146,4,0)),"SIN CECO",IF(VLOOKUP(B3544,CECOS_SIN_IDENTIFICAR!$A$2:$D$146,4,0)=0,"SIN CECO",VLOOKUP(B3544,CECOS_SIN_IDENTIFICAR!$A$2:$D$146,4,0)))</f>
        <v>1346</v>
      </c>
      <c r="Z3544">
        <f t="shared" si="445"/>
        <v>1346</v>
      </c>
      <c r="AA3544" s="3" t="s">
        <v>52</v>
      </c>
      <c r="AB3544" t="str">
        <f t="shared" si="446"/>
        <v>b. Manejo administrativo del proyecto-Soporte Administrativo</v>
      </c>
      <c r="AC3544" t="str">
        <f>VLOOKUP(AB3544,CODIFICACION_PREGUNTAS!$C$2:$D$35,2,0)</f>
        <v>SOPORTE_ADMON002</v>
      </c>
    </row>
    <row r="3545" spans="1:29" x14ac:dyDescent="0.25">
      <c r="A3545" s="3">
        <f t="shared" si="447"/>
        <v>3544</v>
      </c>
      <c r="B3545" s="3" t="s">
        <v>304</v>
      </c>
      <c r="C3545" s="32">
        <v>41153</v>
      </c>
      <c r="D3545" s="3" t="s">
        <v>52</v>
      </c>
      <c r="E3545" s="3"/>
      <c r="F3545" s="3"/>
      <c r="G3545" s="2" t="s">
        <v>14</v>
      </c>
      <c r="H3545" s="3" t="s">
        <v>12</v>
      </c>
      <c r="I3545" s="3">
        <v>5</v>
      </c>
      <c r="J3545" s="3" t="s">
        <v>183</v>
      </c>
      <c r="K3545" s="3"/>
      <c r="L3545" s="3"/>
      <c r="M3545" s="3"/>
      <c r="N3545" s="3"/>
      <c r="O3545" s="3"/>
      <c r="P3545" s="3"/>
      <c r="Q3545" s="3"/>
      <c r="R3545" s="3"/>
      <c r="S3545" s="3"/>
      <c r="T3545" s="3" t="str">
        <f t="shared" si="440"/>
        <v>SIN CECO</v>
      </c>
      <c r="U3545" s="3" t="str">
        <f t="shared" si="441"/>
        <v>NO</v>
      </c>
      <c r="V3545" t="str">
        <f t="shared" si="442"/>
        <v>AMPLIACION CC PALATINO P.H. 14-DIC-12-Soporte Administrativo</v>
      </c>
      <c r="W3545" s="53">
        <f t="shared" si="443"/>
        <v>5</v>
      </c>
      <c r="X3545">
        <f t="shared" si="444"/>
        <v>5</v>
      </c>
      <c r="Y3545">
        <f>IF(ISNA(VLOOKUP(B3545,CECOS_SIN_IDENTIFICAR!$A$2:$D$146,4,0)),"SIN CECO",IF(VLOOKUP(B3545,CECOS_SIN_IDENTIFICAR!$A$2:$D$146,4,0)=0,"SIN CECO",VLOOKUP(B3545,CECOS_SIN_IDENTIFICAR!$A$2:$D$146,4,0)))</f>
        <v>1346</v>
      </c>
      <c r="Z3545">
        <f t="shared" si="445"/>
        <v>1346</v>
      </c>
      <c r="AA3545" s="3" t="s">
        <v>52</v>
      </c>
      <c r="AB3545" t="str">
        <f t="shared" si="446"/>
        <v>c. Información clara y veraz sobre la administración de proyecto-Soporte Administrativo</v>
      </c>
      <c r="AC3545" t="str">
        <f>VLOOKUP(AB3545,CODIFICACION_PREGUNTAS!$C$2:$D$35,2,0)</f>
        <v>SOPORTE_ADMON003</v>
      </c>
    </row>
    <row r="3546" spans="1:29" x14ac:dyDescent="0.25">
      <c r="A3546" s="3">
        <f t="shared" si="447"/>
        <v>3545</v>
      </c>
      <c r="B3546" s="3" t="s">
        <v>304</v>
      </c>
      <c r="C3546" s="32">
        <v>41153</v>
      </c>
      <c r="D3546" s="3" t="s">
        <v>52</v>
      </c>
      <c r="E3546" s="3"/>
      <c r="F3546" s="3"/>
      <c r="G3546" s="2" t="s">
        <v>15</v>
      </c>
      <c r="H3546" s="3" t="s">
        <v>12</v>
      </c>
      <c r="I3546" s="3">
        <v>5</v>
      </c>
      <c r="J3546" s="3" t="s">
        <v>183</v>
      </c>
      <c r="K3546" s="3"/>
      <c r="L3546" s="3"/>
      <c r="M3546" s="3"/>
      <c r="N3546" s="3"/>
      <c r="O3546" s="3"/>
      <c r="P3546" s="3"/>
      <c r="Q3546" s="3"/>
      <c r="R3546" s="3"/>
      <c r="S3546" s="3"/>
      <c r="T3546" s="3" t="str">
        <f t="shared" si="440"/>
        <v>SIN CECO</v>
      </c>
      <c r="U3546" s="3" t="str">
        <f t="shared" si="441"/>
        <v>NO</v>
      </c>
      <c r="V3546" t="str">
        <f t="shared" si="442"/>
        <v>AMPLIACION CC PALATINO P.H. 14-DIC-12-Soporte Administrativo</v>
      </c>
      <c r="W3546" s="53">
        <f t="shared" si="443"/>
        <v>5</v>
      </c>
      <c r="X3546">
        <f t="shared" si="444"/>
        <v>5</v>
      </c>
      <c r="Y3546">
        <f>IF(ISNA(VLOOKUP(B3546,CECOS_SIN_IDENTIFICAR!$A$2:$D$146,4,0)),"SIN CECO",IF(VLOOKUP(B3546,CECOS_SIN_IDENTIFICAR!$A$2:$D$146,4,0)=0,"SIN CECO",VLOOKUP(B3546,CECOS_SIN_IDENTIFICAR!$A$2:$D$146,4,0)))</f>
        <v>1346</v>
      </c>
      <c r="Z3546">
        <f t="shared" si="445"/>
        <v>1346</v>
      </c>
      <c r="AA3546" s="3" t="s">
        <v>52</v>
      </c>
      <c r="AB3546" t="str">
        <f t="shared" si="446"/>
        <v>d. Cumplimientos con expectativas del cliente-Soporte Administrativo</v>
      </c>
      <c r="AC3546" t="str">
        <f>VLOOKUP(AB3546,CODIFICACION_PREGUNTAS!$C$2:$D$35,2,0)</f>
        <v>SOPORTE_ADMON004</v>
      </c>
    </row>
    <row r="3547" spans="1:29" x14ac:dyDescent="0.25">
      <c r="A3547" s="3">
        <f t="shared" si="447"/>
        <v>3546</v>
      </c>
      <c r="B3547" s="3" t="s">
        <v>304</v>
      </c>
      <c r="C3547" s="32">
        <v>41153</v>
      </c>
      <c r="D3547" s="3" t="s">
        <v>52</v>
      </c>
      <c r="E3547" s="3"/>
      <c r="F3547" s="3"/>
      <c r="G3547" s="2" t="s">
        <v>16</v>
      </c>
      <c r="H3547" s="3" t="s">
        <v>12</v>
      </c>
      <c r="I3547" s="3" t="s">
        <v>431</v>
      </c>
      <c r="J3547" s="3" t="s">
        <v>183</v>
      </c>
      <c r="K3547" s="3"/>
      <c r="L3547" s="3"/>
      <c r="M3547" s="3"/>
      <c r="N3547" s="3"/>
      <c r="O3547" s="3"/>
      <c r="P3547" s="3"/>
      <c r="Q3547" s="3"/>
      <c r="R3547" s="3"/>
      <c r="S3547" s="3"/>
      <c r="T3547" s="3" t="str">
        <f t="shared" si="440"/>
        <v>SIN CECO</v>
      </c>
      <c r="U3547" s="3" t="str">
        <f t="shared" si="441"/>
        <v>NO</v>
      </c>
      <c r="V3547" t="str">
        <f t="shared" si="442"/>
        <v>AMPLIACION CC PALATINO P.H. 14-DIC-12-Soporte Administrativo</v>
      </c>
      <c r="W3547" s="53" t="str">
        <f t="shared" si="443"/>
        <v>N/A</v>
      </c>
      <c r="X3547">
        <f t="shared" si="444"/>
        <v>0</v>
      </c>
      <c r="Y3547">
        <f>IF(ISNA(VLOOKUP(B3547,CECOS_SIN_IDENTIFICAR!$A$2:$D$146,4,0)),"SIN CECO",IF(VLOOKUP(B3547,CECOS_SIN_IDENTIFICAR!$A$2:$D$146,4,0)=0,"SIN CECO",VLOOKUP(B3547,CECOS_SIN_IDENTIFICAR!$A$2:$D$146,4,0)))</f>
        <v>1346</v>
      </c>
      <c r="Z3547">
        <f t="shared" si="445"/>
        <v>1346</v>
      </c>
      <c r="AA3547" s="3" t="s">
        <v>52</v>
      </c>
      <c r="AB3547" t="str">
        <f t="shared" si="446"/>
        <v>e. Control de presupuesto-Soporte Administrativo</v>
      </c>
      <c r="AC3547" t="str">
        <f>VLOOKUP(AB3547,CODIFICACION_PREGUNTAS!$C$2:$D$35,2,0)</f>
        <v>SOPORTE_ADMON005</v>
      </c>
    </row>
    <row r="3548" spans="1:29" x14ac:dyDescent="0.25">
      <c r="A3548" s="3">
        <f t="shared" si="447"/>
        <v>3547</v>
      </c>
      <c r="B3548" s="3" t="s">
        <v>304</v>
      </c>
      <c r="C3548" s="32">
        <v>41153</v>
      </c>
      <c r="D3548" s="3" t="s">
        <v>52</v>
      </c>
      <c r="E3548" s="3"/>
      <c r="F3548" s="3"/>
      <c r="G3548" s="2" t="s">
        <v>17</v>
      </c>
      <c r="H3548" s="3" t="s">
        <v>18</v>
      </c>
      <c r="I3548" s="3">
        <v>5</v>
      </c>
      <c r="J3548" s="3" t="s">
        <v>183</v>
      </c>
      <c r="K3548" s="3"/>
      <c r="L3548" s="3"/>
      <c r="M3548" s="3"/>
      <c r="N3548" s="3"/>
      <c r="O3548" s="3"/>
      <c r="P3548" s="3"/>
      <c r="Q3548" s="3"/>
      <c r="R3548" s="3"/>
      <c r="S3548" s="3"/>
      <c r="T3548" s="3" t="str">
        <f t="shared" si="440"/>
        <v>SIN CECO</v>
      </c>
      <c r="U3548" s="3" t="str">
        <f t="shared" si="441"/>
        <v>NO</v>
      </c>
      <c r="V3548" t="str">
        <f t="shared" si="442"/>
        <v>AMPLIACION CC PALATINO P.H. 14-DIC-12-Soporte Directivo (Coordinador y Gerencia)</v>
      </c>
      <c r="W3548" s="53">
        <f t="shared" si="443"/>
        <v>5</v>
      </c>
      <c r="X3548">
        <f t="shared" si="444"/>
        <v>5</v>
      </c>
      <c r="Y3548">
        <f>IF(ISNA(VLOOKUP(B3548,CECOS_SIN_IDENTIFICAR!$A$2:$D$146,4,0)),"SIN CECO",IF(VLOOKUP(B3548,CECOS_SIN_IDENTIFICAR!$A$2:$D$146,4,0)=0,"SIN CECO",VLOOKUP(B3548,CECOS_SIN_IDENTIFICAR!$A$2:$D$146,4,0)))</f>
        <v>1346</v>
      </c>
      <c r="Z3548">
        <f t="shared" si="445"/>
        <v>1346</v>
      </c>
      <c r="AA3548" s="3" t="s">
        <v>52</v>
      </c>
      <c r="AB3548" t="str">
        <f t="shared" si="446"/>
        <v>a. Apoyo y presencia en el proyecto-Soporte Directivo (Coordinador y Gerencia)</v>
      </c>
      <c r="AC3548" t="str">
        <f>VLOOKUP(AB3548,CODIFICACION_PREGUNTAS!$C$2:$D$35,2,0)</f>
        <v>SOPORTE_DIR001</v>
      </c>
    </row>
    <row r="3549" spans="1:29" x14ac:dyDescent="0.25">
      <c r="A3549" s="3">
        <f t="shared" si="447"/>
        <v>3548</v>
      </c>
      <c r="B3549" s="3" t="s">
        <v>304</v>
      </c>
      <c r="C3549" s="32">
        <v>41153</v>
      </c>
      <c r="D3549" s="3" t="s">
        <v>52</v>
      </c>
      <c r="E3549" s="3"/>
      <c r="F3549" s="3"/>
      <c r="G3549" s="2" t="s">
        <v>19</v>
      </c>
      <c r="H3549" s="3" t="s">
        <v>18</v>
      </c>
      <c r="I3549" s="3">
        <v>5</v>
      </c>
      <c r="J3549" s="3" t="s">
        <v>183</v>
      </c>
      <c r="K3549" s="3"/>
      <c r="L3549" s="3"/>
      <c r="M3549" s="3"/>
      <c r="N3549" s="3"/>
      <c r="O3549" s="3"/>
      <c r="P3549" s="3"/>
      <c r="Q3549" s="3"/>
      <c r="R3549" s="3"/>
      <c r="S3549" s="3"/>
      <c r="T3549" s="3" t="str">
        <f t="shared" si="440"/>
        <v>SIN CECO</v>
      </c>
      <c r="U3549" s="3" t="str">
        <f t="shared" si="441"/>
        <v>NO</v>
      </c>
      <c r="V3549" t="str">
        <f t="shared" si="442"/>
        <v>AMPLIACION CC PALATINO P.H. 14-DIC-12-Soporte Directivo (Coordinador y Gerencia)</v>
      </c>
      <c r="W3549" s="53">
        <f t="shared" si="443"/>
        <v>5</v>
      </c>
      <c r="X3549">
        <f t="shared" si="444"/>
        <v>5</v>
      </c>
      <c r="Y3549">
        <f>IF(ISNA(VLOOKUP(B3549,CECOS_SIN_IDENTIFICAR!$A$2:$D$146,4,0)),"SIN CECO",IF(VLOOKUP(B3549,CECOS_SIN_IDENTIFICAR!$A$2:$D$146,4,0)=0,"SIN CECO",VLOOKUP(B3549,CECOS_SIN_IDENTIFICAR!$A$2:$D$146,4,0)))</f>
        <v>1346</v>
      </c>
      <c r="Z3549">
        <f t="shared" si="445"/>
        <v>1346</v>
      </c>
      <c r="AA3549" s="3" t="s">
        <v>52</v>
      </c>
      <c r="AB3549" t="str">
        <f t="shared" si="446"/>
        <v>b. Conocimiento del proyecto-Soporte Directivo (Coordinador y Gerencia)</v>
      </c>
      <c r="AC3549" t="str">
        <f>VLOOKUP(AB3549,CODIFICACION_PREGUNTAS!$C$2:$D$35,2,0)</f>
        <v>SOPORTE_DIR002</v>
      </c>
    </row>
    <row r="3550" spans="1:29" x14ac:dyDescent="0.25">
      <c r="A3550" s="3">
        <f t="shared" si="447"/>
        <v>3549</v>
      </c>
      <c r="B3550" s="3" t="s">
        <v>304</v>
      </c>
      <c r="C3550" s="32">
        <v>41153</v>
      </c>
      <c r="D3550" s="3" t="s">
        <v>52</v>
      </c>
      <c r="E3550" s="3"/>
      <c r="F3550" s="3"/>
      <c r="G3550" s="2" t="s">
        <v>20</v>
      </c>
      <c r="H3550" s="3" t="s">
        <v>18</v>
      </c>
      <c r="I3550" s="3" t="s">
        <v>431</v>
      </c>
      <c r="J3550" s="3" t="s">
        <v>183</v>
      </c>
      <c r="K3550" s="3"/>
      <c r="L3550" s="3"/>
      <c r="M3550" s="3"/>
      <c r="N3550" s="3"/>
      <c r="O3550" s="3"/>
      <c r="P3550" s="3"/>
      <c r="Q3550" s="3"/>
      <c r="R3550" s="3"/>
      <c r="S3550" s="3"/>
      <c r="T3550" s="3" t="str">
        <f t="shared" si="440"/>
        <v>SIN CECO</v>
      </c>
      <c r="U3550" s="3" t="str">
        <f t="shared" si="441"/>
        <v>NO</v>
      </c>
      <c r="V3550" t="str">
        <f t="shared" si="442"/>
        <v>AMPLIACION CC PALATINO P.H. 14-DIC-12-Soporte Directivo (Coordinador y Gerencia)</v>
      </c>
      <c r="W3550" s="53" t="str">
        <f t="shared" si="443"/>
        <v>N/A</v>
      </c>
      <c r="X3550">
        <f t="shared" si="444"/>
        <v>0</v>
      </c>
      <c r="Y3550">
        <f>IF(ISNA(VLOOKUP(B3550,CECOS_SIN_IDENTIFICAR!$A$2:$D$146,4,0)),"SIN CECO",IF(VLOOKUP(B3550,CECOS_SIN_IDENTIFICAR!$A$2:$D$146,4,0)=0,"SIN CECO",VLOOKUP(B3550,CECOS_SIN_IDENTIFICAR!$A$2:$D$146,4,0)))</f>
        <v>1346</v>
      </c>
      <c r="Z3550">
        <f t="shared" si="445"/>
        <v>1346</v>
      </c>
      <c r="AA3550" s="3" t="s">
        <v>52</v>
      </c>
      <c r="AB3550" t="str">
        <f t="shared" si="446"/>
        <v>c. Planteamiento de soluciones y manejo de conflictos-Soporte Directivo (Coordinador y Gerencia)</v>
      </c>
      <c r="AC3550" t="str">
        <f>VLOOKUP(AB3550,CODIFICACION_PREGUNTAS!$C$2:$D$35,2,0)</f>
        <v>SOPORTE_DIR003</v>
      </c>
    </row>
    <row r="3551" spans="1:29" x14ac:dyDescent="0.25">
      <c r="A3551" s="3">
        <f t="shared" si="447"/>
        <v>3550</v>
      </c>
      <c r="B3551" s="3" t="s">
        <v>304</v>
      </c>
      <c r="C3551" s="32">
        <v>41153</v>
      </c>
      <c r="D3551" s="3" t="s">
        <v>52</v>
      </c>
      <c r="E3551" s="3"/>
      <c r="F3551" s="3"/>
      <c r="G3551" s="2" t="s">
        <v>21</v>
      </c>
      <c r="H3551" s="3" t="s">
        <v>18</v>
      </c>
      <c r="I3551" s="3">
        <v>5</v>
      </c>
      <c r="J3551" s="3" t="s">
        <v>183</v>
      </c>
      <c r="K3551" s="3"/>
      <c r="L3551" s="3"/>
      <c r="M3551" s="3"/>
      <c r="N3551" s="3"/>
      <c r="O3551" s="3"/>
      <c r="P3551" s="3"/>
      <c r="Q3551" s="3"/>
      <c r="R3551" s="3"/>
      <c r="S3551" s="3"/>
      <c r="T3551" s="3" t="str">
        <f t="shared" si="440"/>
        <v>SIN CECO</v>
      </c>
      <c r="U3551" s="3" t="str">
        <f t="shared" si="441"/>
        <v>NO</v>
      </c>
      <c r="V3551" t="str">
        <f t="shared" si="442"/>
        <v>AMPLIACION CC PALATINO P.H. 14-DIC-12-Soporte Directivo (Coordinador y Gerencia)</v>
      </c>
      <c r="W3551" s="53">
        <f t="shared" si="443"/>
        <v>5</v>
      </c>
      <c r="X3551">
        <f t="shared" si="444"/>
        <v>5</v>
      </c>
      <c r="Y3551">
        <f>IF(ISNA(VLOOKUP(B3551,CECOS_SIN_IDENTIFICAR!$A$2:$D$146,4,0)),"SIN CECO",IF(VLOOKUP(B3551,CECOS_SIN_IDENTIFICAR!$A$2:$D$146,4,0)=0,"SIN CECO",VLOOKUP(B3551,CECOS_SIN_IDENTIFICAR!$A$2:$D$146,4,0)))</f>
        <v>1346</v>
      </c>
      <c r="Z3551">
        <f t="shared" si="445"/>
        <v>1346</v>
      </c>
      <c r="AA3551" s="3" t="s">
        <v>52</v>
      </c>
      <c r="AB3551" t="str">
        <f t="shared" si="446"/>
        <v>d. Cumplimiento de compromisos-Soporte Directivo (Coordinador y Gerencia)</v>
      </c>
      <c r="AC3551" t="str">
        <f>VLOOKUP(AB3551,CODIFICACION_PREGUNTAS!$C$2:$D$35,2,0)</f>
        <v>SOPORTE_DIR004</v>
      </c>
    </row>
    <row r="3552" spans="1:29" x14ac:dyDescent="0.25">
      <c r="A3552" s="3">
        <f t="shared" si="447"/>
        <v>3551</v>
      </c>
      <c r="B3552" s="3" t="s">
        <v>304</v>
      </c>
      <c r="C3552" s="32">
        <v>41153</v>
      </c>
      <c r="D3552" s="3" t="s">
        <v>52</v>
      </c>
      <c r="E3552" s="3"/>
      <c r="F3552" s="3"/>
      <c r="G3552" s="2" t="s">
        <v>22</v>
      </c>
      <c r="H3552" s="3" t="s">
        <v>18</v>
      </c>
      <c r="I3552" s="3">
        <v>5</v>
      </c>
      <c r="J3552" s="3" t="s">
        <v>183</v>
      </c>
      <c r="K3552" s="3"/>
      <c r="L3552" s="3"/>
      <c r="M3552" s="3"/>
      <c r="N3552" s="3"/>
      <c r="O3552" s="3"/>
      <c r="P3552" s="3"/>
      <c r="Q3552" s="3"/>
      <c r="R3552" s="3"/>
      <c r="S3552" s="3"/>
      <c r="T3552" s="3" t="str">
        <f t="shared" si="440"/>
        <v>SIN CECO</v>
      </c>
      <c r="U3552" s="3" t="str">
        <f t="shared" si="441"/>
        <v>NO</v>
      </c>
      <c r="V3552" t="str">
        <f t="shared" si="442"/>
        <v>AMPLIACION CC PALATINO P.H. 14-DIC-12-Soporte Directivo (Coordinador y Gerencia)</v>
      </c>
      <c r="W3552" s="53">
        <f t="shared" si="443"/>
        <v>5</v>
      </c>
      <c r="X3552">
        <f t="shared" si="444"/>
        <v>5</v>
      </c>
      <c r="Y3552">
        <f>IF(ISNA(VLOOKUP(B3552,CECOS_SIN_IDENTIFICAR!$A$2:$D$146,4,0)),"SIN CECO",IF(VLOOKUP(B3552,CECOS_SIN_IDENTIFICAR!$A$2:$D$146,4,0)=0,"SIN CECO",VLOOKUP(B3552,CECOS_SIN_IDENTIFICAR!$A$2:$D$146,4,0)))</f>
        <v>1346</v>
      </c>
      <c r="Z3552">
        <f t="shared" si="445"/>
        <v>1346</v>
      </c>
      <c r="AA3552" s="3" t="s">
        <v>52</v>
      </c>
      <c r="AB3552" t="str">
        <f t="shared" si="446"/>
        <v>e. Manejo del cliente-Soporte Directivo (Coordinador y Gerencia)</v>
      </c>
      <c r="AC3552" t="str">
        <f>VLOOKUP(AB3552,CODIFICACION_PREGUNTAS!$C$2:$D$35,2,0)</f>
        <v>SOPORTE_DIR005</v>
      </c>
    </row>
    <row r="3553" spans="1:29" x14ac:dyDescent="0.25">
      <c r="A3553" s="3">
        <f t="shared" si="447"/>
        <v>3552</v>
      </c>
      <c r="B3553" s="3" t="s">
        <v>304</v>
      </c>
      <c r="C3553" s="32">
        <v>41153</v>
      </c>
      <c r="D3553" s="3" t="s">
        <v>52</v>
      </c>
      <c r="E3553" s="3"/>
      <c r="F3553" s="3"/>
      <c r="G3553" s="2" t="s">
        <v>23</v>
      </c>
      <c r="H3553" s="3" t="s">
        <v>24</v>
      </c>
      <c r="I3553" s="3">
        <v>5</v>
      </c>
      <c r="J3553" s="3" t="s">
        <v>183</v>
      </c>
      <c r="K3553" s="3"/>
      <c r="L3553" s="3"/>
      <c r="M3553" s="3"/>
      <c r="N3553" s="3"/>
      <c r="O3553" s="3"/>
      <c r="P3553" s="3"/>
      <c r="Q3553" s="3"/>
      <c r="R3553" s="3"/>
      <c r="S3553" s="3"/>
      <c r="T3553" s="3" t="str">
        <f t="shared" si="440"/>
        <v>SIN CECO</v>
      </c>
      <c r="U3553" s="3" t="str">
        <f t="shared" si="441"/>
        <v>NO</v>
      </c>
      <c r="V3553" t="str">
        <f t="shared" si="442"/>
        <v>AMPLIACION CC PALATINO P.H. 14-DIC-12-Personal que presta el servicio en obra</v>
      </c>
      <c r="W3553" s="53">
        <f t="shared" si="443"/>
        <v>5</v>
      </c>
      <c r="X3553">
        <f t="shared" si="444"/>
        <v>5</v>
      </c>
      <c r="Y3553">
        <f>IF(ISNA(VLOOKUP(B3553,CECOS_SIN_IDENTIFICAR!$A$2:$D$146,4,0)),"SIN CECO",IF(VLOOKUP(B3553,CECOS_SIN_IDENTIFICAR!$A$2:$D$146,4,0)=0,"SIN CECO",VLOOKUP(B3553,CECOS_SIN_IDENTIFICAR!$A$2:$D$146,4,0)))</f>
        <v>1346</v>
      </c>
      <c r="Z3553">
        <f t="shared" si="445"/>
        <v>1346</v>
      </c>
      <c r="AA3553" s="3" t="s">
        <v>52</v>
      </c>
      <c r="AB3553" t="str">
        <f t="shared" si="446"/>
        <v>a. Idoneidad del personal-Personal que presta el servicio en obra</v>
      </c>
      <c r="AC3553" t="str">
        <f>VLOOKUP(AB3553,CODIFICACION_PREGUNTAS!$C$2:$D$35,2,0)</f>
        <v>PERSONAL001</v>
      </c>
    </row>
    <row r="3554" spans="1:29" x14ac:dyDescent="0.25">
      <c r="A3554" s="3">
        <f t="shared" si="447"/>
        <v>3553</v>
      </c>
      <c r="B3554" s="3" t="s">
        <v>304</v>
      </c>
      <c r="C3554" s="32">
        <v>41153</v>
      </c>
      <c r="D3554" s="3" t="s">
        <v>52</v>
      </c>
      <c r="E3554" s="3"/>
      <c r="F3554" s="3"/>
      <c r="G3554" s="2" t="s">
        <v>25</v>
      </c>
      <c r="H3554" s="3" t="s">
        <v>24</v>
      </c>
      <c r="I3554" s="3">
        <v>5</v>
      </c>
      <c r="J3554" s="3" t="s">
        <v>183</v>
      </c>
      <c r="K3554" s="3"/>
      <c r="L3554" s="3"/>
      <c r="M3554" s="3"/>
      <c r="N3554" s="3"/>
      <c r="O3554" s="3"/>
      <c r="P3554" s="3"/>
      <c r="Q3554" s="3"/>
      <c r="R3554" s="3"/>
      <c r="S3554" s="3"/>
      <c r="T3554" s="3" t="str">
        <f t="shared" si="440"/>
        <v>SIN CECO</v>
      </c>
      <c r="U3554" s="3" t="str">
        <f t="shared" si="441"/>
        <v>NO</v>
      </c>
      <c r="V3554" t="str">
        <f t="shared" si="442"/>
        <v>AMPLIACION CC PALATINO P.H. 14-DIC-12-Personal que presta el servicio en obra</v>
      </c>
      <c r="W3554" s="53">
        <f t="shared" si="443"/>
        <v>5</v>
      </c>
      <c r="X3554">
        <f t="shared" si="444"/>
        <v>5</v>
      </c>
      <c r="Y3554">
        <f>IF(ISNA(VLOOKUP(B3554,CECOS_SIN_IDENTIFICAR!$A$2:$D$146,4,0)),"SIN CECO",IF(VLOOKUP(B3554,CECOS_SIN_IDENTIFICAR!$A$2:$D$146,4,0)=0,"SIN CECO",VLOOKUP(B3554,CECOS_SIN_IDENTIFICAR!$A$2:$D$146,4,0)))</f>
        <v>1346</v>
      </c>
      <c r="Z3554">
        <f t="shared" si="445"/>
        <v>1346</v>
      </c>
      <c r="AA3554" s="3" t="s">
        <v>52</v>
      </c>
      <c r="AB3554" t="str">
        <f t="shared" si="446"/>
        <v>b. Oportuna atención al cliente-Personal que presta el servicio en obra</v>
      </c>
      <c r="AC3554" t="str">
        <f>VLOOKUP(AB3554,CODIFICACION_PREGUNTAS!$C$2:$D$35,2,0)</f>
        <v>PERSONAL002</v>
      </c>
    </row>
    <row r="3555" spans="1:29" x14ac:dyDescent="0.25">
      <c r="A3555" s="3">
        <f t="shared" si="447"/>
        <v>3554</v>
      </c>
      <c r="B3555" s="3" t="s">
        <v>304</v>
      </c>
      <c r="C3555" s="32">
        <v>41153</v>
      </c>
      <c r="D3555" s="3" t="s">
        <v>52</v>
      </c>
      <c r="E3555" s="3"/>
      <c r="F3555" s="3"/>
      <c r="G3555" s="2" t="s">
        <v>26</v>
      </c>
      <c r="H3555" s="3" t="s">
        <v>24</v>
      </c>
      <c r="I3555" s="3">
        <v>5</v>
      </c>
      <c r="J3555" s="3" t="s">
        <v>183</v>
      </c>
      <c r="K3555" s="3"/>
      <c r="L3555" s="3"/>
      <c r="M3555" s="3"/>
      <c r="N3555" s="3"/>
      <c r="O3555" s="3"/>
      <c r="P3555" s="3"/>
      <c r="Q3555" s="3"/>
      <c r="R3555" s="3"/>
      <c r="S3555" s="3"/>
      <c r="T3555" s="3" t="str">
        <f t="shared" si="440"/>
        <v>SIN CECO</v>
      </c>
      <c r="U3555" s="3" t="str">
        <f t="shared" si="441"/>
        <v>NO</v>
      </c>
      <c r="V3555" t="str">
        <f t="shared" si="442"/>
        <v>AMPLIACION CC PALATINO P.H. 14-DIC-12-Personal que presta el servicio en obra</v>
      </c>
      <c r="W3555" s="53">
        <f t="shared" si="443"/>
        <v>5</v>
      </c>
      <c r="X3555">
        <f t="shared" si="444"/>
        <v>5</v>
      </c>
      <c r="Y3555">
        <f>IF(ISNA(VLOOKUP(B3555,CECOS_SIN_IDENTIFICAR!$A$2:$D$146,4,0)),"SIN CECO",IF(VLOOKUP(B3555,CECOS_SIN_IDENTIFICAR!$A$2:$D$146,4,0)=0,"SIN CECO",VLOOKUP(B3555,CECOS_SIN_IDENTIFICAR!$A$2:$D$146,4,0)))</f>
        <v>1346</v>
      </c>
      <c r="Z3555">
        <f t="shared" si="445"/>
        <v>1346</v>
      </c>
      <c r="AA3555" s="3" t="s">
        <v>52</v>
      </c>
      <c r="AB3555" t="str">
        <f t="shared" si="446"/>
        <v>c. Compromiso con el proyecto-Personal que presta el servicio en obra</v>
      </c>
      <c r="AC3555" t="str">
        <f>VLOOKUP(AB3555,CODIFICACION_PREGUNTAS!$C$2:$D$35,2,0)</f>
        <v>PERSONAL003</v>
      </c>
    </row>
    <row r="3556" spans="1:29" x14ac:dyDescent="0.25">
      <c r="A3556" s="3">
        <f t="shared" si="447"/>
        <v>3555</v>
      </c>
      <c r="B3556" s="3" t="s">
        <v>304</v>
      </c>
      <c r="C3556" s="32">
        <v>41153</v>
      </c>
      <c r="D3556" s="3" t="s">
        <v>52</v>
      </c>
      <c r="E3556" s="3"/>
      <c r="F3556" s="3"/>
      <c r="G3556" s="2" t="s">
        <v>21</v>
      </c>
      <c r="H3556" s="3" t="s">
        <v>24</v>
      </c>
      <c r="I3556" s="3">
        <v>5</v>
      </c>
      <c r="J3556" s="3" t="s">
        <v>183</v>
      </c>
      <c r="K3556" s="3"/>
      <c r="L3556" s="3"/>
      <c r="M3556" s="3"/>
      <c r="N3556" s="3"/>
      <c r="O3556" s="3"/>
      <c r="P3556" s="3"/>
      <c r="Q3556" s="3"/>
      <c r="R3556" s="3"/>
      <c r="S3556" s="3"/>
      <c r="T3556" s="3" t="str">
        <f t="shared" si="440"/>
        <v>SIN CECO</v>
      </c>
      <c r="U3556" s="3" t="str">
        <f t="shared" si="441"/>
        <v>NO</v>
      </c>
      <c r="V3556" t="str">
        <f t="shared" si="442"/>
        <v>AMPLIACION CC PALATINO P.H. 14-DIC-12-Personal que presta el servicio en obra</v>
      </c>
      <c r="W3556" s="53">
        <f t="shared" si="443"/>
        <v>5</v>
      </c>
      <c r="X3556">
        <f t="shared" si="444"/>
        <v>5</v>
      </c>
      <c r="Y3556">
        <f>IF(ISNA(VLOOKUP(B3556,CECOS_SIN_IDENTIFICAR!$A$2:$D$146,4,0)),"SIN CECO",IF(VLOOKUP(B3556,CECOS_SIN_IDENTIFICAR!$A$2:$D$146,4,0)=0,"SIN CECO",VLOOKUP(B3556,CECOS_SIN_IDENTIFICAR!$A$2:$D$146,4,0)))</f>
        <v>1346</v>
      </c>
      <c r="Z3556">
        <f t="shared" si="445"/>
        <v>1346</v>
      </c>
      <c r="AA3556" s="3" t="s">
        <v>52</v>
      </c>
      <c r="AB3556" t="str">
        <f t="shared" si="446"/>
        <v>d. Cumplimiento de compromisos-Personal que presta el servicio en obra</v>
      </c>
      <c r="AC3556" t="str">
        <f>VLOOKUP(AB3556,CODIFICACION_PREGUNTAS!$C$2:$D$35,2,0)</f>
        <v>PERSONAL004</v>
      </c>
    </row>
    <row r="3557" spans="1:29" x14ac:dyDescent="0.25">
      <c r="A3557" s="3">
        <f t="shared" si="447"/>
        <v>3556</v>
      </c>
      <c r="B3557" s="3" t="s">
        <v>304</v>
      </c>
      <c r="C3557" s="32">
        <v>41153</v>
      </c>
      <c r="D3557" s="3" t="s">
        <v>52</v>
      </c>
      <c r="E3557" s="3"/>
      <c r="F3557" s="3"/>
      <c r="G3557" s="2" t="s">
        <v>27</v>
      </c>
      <c r="H3557" s="3" t="s">
        <v>24</v>
      </c>
      <c r="I3557" s="3">
        <v>5</v>
      </c>
      <c r="J3557" s="3" t="s">
        <v>183</v>
      </c>
      <c r="K3557" s="3"/>
      <c r="L3557" s="3"/>
      <c r="M3557" s="3"/>
      <c r="N3557" s="3"/>
      <c r="O3557" s="3"/>
      <c r="P3557" s="3"/>
      <c r="Q3557" s="3"/>
      <c r="R3557" s="3"/>
      <c r="S3557" s="3"/>
      <c r="T3557" s="3" t="str">
        <f t="shared" si="440"/>
        <v>SIN CECO</v>
      </c>
      <c r="U3557" s="3" t="str">
        <f t="shared" si="441"/>
        <v>NO</v>
      </c>
      <c r="V3557" t="str">
        <f t="shared" si="442"/>
        <v>AMPLIACION CC PALATINO P.H. 14-DIC-12-Personal que presta el servicio en obra</v>
      </c>
      <c r="W3557" s="53">
        <f t="shared" si="443"/>
        <v>5</v>
      </c>
      <c r="X3557">
        <f t="shared" si="444"/>
        <v>5</v>
      </c>
      <c r="Y3557">
        <f>IF(ISNA(VLOOKUP(B3557,CECOS_SIN_IDENTIFICAR!$A$2:$D$146,4,0)),"SIN CECO",IF(VLOOKUP(B3557,CECOS_SIN_IDENTIFICAR!$A$2:$D$146,4,0)=0,"SIN CECO",VLOOKUP(B3557,CECOS_SIN_IDENTIFICAR!$A$2:$D$146,4,0)))</f>
        <v>1346</v>
      </c>
      <c r="Z3557">
        <f t="shared" si="445"/>
        <v>1346</v>
      </c>
      <c r="AA3557" s="3" t="s">
        <v>52</v>
      </c>
      <c r="AB3557" t="str">
        <f t="shared" si="446"/>
        <v>e. Proactividad en desarrollo de funciones-Personal que presta el servicio en obra</v>
      </c>
      <c r="AC3557" t="str">
        <f>VLOOKUP(AB3557,CODIFICACION_PREGUNTAS!$C$2:$D$35,2,0)</f>
        <v>PERSONAL005</v>
      </c>
    </row>
    <row r="3558" spans="1:29" x14ac:dyDescent="0.25">
      <c r="A3558" s="3">
        <f t="shared" si="447"/>
        <v>3557</v>
      </c>
      <c r="B3558" s="3" t="s">
        <v>304</v>
      </c>
      <c r="C3558" s="32">
        <v>41153</v>
      </c>
      <c r="D3558" s="3" t="s">
        <v>52</v>
      </c>
      <c r="E3558" s="3"/>
      <c r="F3558" s="3"/>
      <c r="G3558" s="2" t="s">
        <v>28</v>
      </c>
      <c r="H3558" s="2" t="s">
        <v>29</v>
      </c>
      <c r="I3558" s="3">
        <v>4</v>
      </c>
      <c r="J3558" s="3" t="s">
        <v>183</v>
      </c>
      <c r="K3558" s="3"/>
      <c r="L3558" s="3"/>
      <c r="M3558" s="3"/>
      <c r="N3558" s="3"/>
      <c r="O3558" s="3"/>
      <c r="P3558" s="3"/>
      <c r="Q3558" s="3"/>
      <c r="R3558" s="3"/>
      <c r="S3558" s="3"/>
      <c r="T3558" s="3" t="str">
        <f t="shared" si="440"/>
        <v>SIN CECO</v>
      </c>
      <c r="U3558" s="3" t="str">
        <f t="shared" si="441"/>
        <v>NO</v>
      </c>
      <c r="V3558" t="str">
        <f t="shared" si="442"/>
        <v>AMPLIACION CC PALATINO P.H. 14-DIC-12-Productos Asociados de PAYC (Informes, Control de presupuesto y Programación y actas)</v>
      </c>
      <c r="W3558" s="53">
        <f t="shared" si="443"/>
        <v>4</v>
      </c>
      <c r="X3558">
        <f t="shared" si="444"/>
        <v>4</v>
      </c>
      <c r="Y3558">
        <f>IF(ISNA(VLOOKUP(B3558,CECOS_SIN_IDENTIFICAR!$A$2:$D$146,4,0)),"SIN CECO",IF(VLOOKUP(B3558,CECOS_SIN_IDENTIFICAR!$A$2:$D$146,4,0)=0,"SIN CECO",VLOOKUP(B3558,CECOS_SIN_IDENTIFICAR!$A$2:$D$146,4,0)))</f>
        <v>1346</v>
      </c>
      <c r="Z3558">
        <f t="shared" si="445"/>
        <v>1346</v>
      </c>
      <c r="AA3558" s="3" t="s">
        <v>52</v>
      </c>
      <c r="AB3558" t="str">
        <f t="shared" si="446"/>
        <v>a. Calidad del Contenido-Productos Asociados de PAYC (Informes, Control de presupuesto y Programación y actas)</v>
      </c>
      <c r="AC3558" t="str">
        <f>VLOOKUP(AB3558,CODIFICACION_PREGUNTAS!$C$2:$D$35,2,0)</f>
        <v>PRODUCTOS001</v>
      </c>
    </row>
    <row r="3559" spans="1:29" x14ac:dyDescent="0.25">
      <c r="A3559" s="3">
        <f t="shared" si="447"/>
        <v>3558</v>
      </c>
      <c r="B3559" s="3" t="s">
        <v>304</v>
      </c>
      <c r="C3559" s="32">
        <v>41153</v>
      </c>
      <c r="D3559" s="3" t="s">
        <v>52</v>
      </c>
      <c r="E3559" s="3"/>
      <c r="F3559" s="3"/>
      <c r="G3559" s="2" t="s">
        <v>30</v>
      </c>
      <c r="H3559" s="2" t="s">
        <v>29</v>
      </c>
      <c r="I3559" s="3">
        <v>4</v>
      </c>
      <c r="J3559" s="3" t="s">
        <v>183</v>
      </c>
      <c r="K3559" s="3"/>
      <c r="L3559" s="3"/>
      <c r="M3559" s="3"/>
      <c r="N3559" s="3"/>
      <c r="O3559" s="3"/>
      <c r="P3559" s="3"/>
      <c r="Q3559" s="3"/>
      <c r="R3559" s="3"/>
      <c r="S3559" s="3"/>
      <c r="T3559" s="3" t="str">
        <f t="shared" si="440"/>
        <v>SIN CECO</v>
      </c>
      <c r="U3559" s="3" t="str">
        <f t="shared" si="441"/>
        <v>NO</v>
      </c>
      <c r="V3559" t="str">
        <f t="shared" si="442"/>
        <v>AMPLIACION CC PALATINO P.H. 14-DIC-12-Productos Asociados de PAYC (Informes, Control de presupuesto y Programación y actas)</v>
      </c>
      <c r="W3559" s="53">
        <f t="shared" si="443"/>
        <v>4</v>
      </c>
      <c r="X3559">
        <f t="shared" si="444"/>
        <v>4</v>
      </c>
      <c r="Y3559">
        <f>IF(ISNA(VLOOKUP(B3559,CECOS_SIN_IDENTIFICAR!$A$2:$D$146,4,0)),"SIN CECO",IF(VLOOKUP(B3559,CECOS_SIN_IDENTIFICAR!$A$2:$D$146,4,0)=0,"SIN CECO",VLOOKUP(B3559,CECOS_SIN_IDENTIFICAR!$A$2:$D$146,4,0)))</f>
        <v>1346</v>
      </c>
      <c r="Z3559">
        <f t="shared" si="445"/>
        <v>1346</v>
      </c>
      <c r="AA3559" s="3" t="s">
        <v>52</v>
      </c>
      <c r="AB3559" t="str">
        <f t="shared" si="446"/>
        <v>b. Claridad del Contenido-Productos Asociados de PAYC (Informes, Control de presupuesto y Programación y actas)</v>
      </c>
      <c r="AC3559" t="str">
        <f>VLOOKUP(AB3559,CODIFICACION_PREGUNTAS!$C$2:$D$35,2,0)</f>
        <v>PRODUCTOS002</v>
      </c>
    </row>
    <row r="3560" spans="1:29" x14ac:dyDescent="0.25">
      <c r="A3560" s="3">
        <f t="shared" si="447"/>
        <v>3559</v>
      </c>
      <c r="B3560" s="3" t="s">
        <v>304</v>
      </c>
      <c r="C3560" s="32">
        <v>41153</v>
      </c>
      <c r="D3560" s="3" t="s">
        <v>52</v>
      </c>
      <c r="E3560" s="3"/>
      <c r="F3560" s="3"/>
      <c r="G3560" s="2" t="s">
        <v>31</v>
      </c>
      <c r="H3560" s="2" t="s">
        <v>29</v>
      </c>
      <c r="I3560" s="3">
        <v>4</v>
      </c>
      <c r="J3560" s="3" t="s">
        <v>183</v>
      </c>
      <c r="K3560" s="3"/>
      <c r="L3560" s="3"/>
      <c r="M3560" s="3"/>
      <c r="N3560" s="3"/>
      <c r="O3560" s="3"/>
      <c r="P3560" s="3"/>
      <c r="Q3560" s="3"/>
      <c r="R3560" s="3"/>
      <c r="S3560" s="3"/>
      <c r="T3560" s="3" t="str">
        <f t="shared" si="440"/>
        <v>SIN CECO</v>
      </c>
      <c r="U3560" s="3" t="str">
        <f t="shared" si="441"/>
        <v>NO</v>
      </c>
      <c r="V3560" t="str">
        <f t="shared" si="442"/>
        <v>AMPLIACION CC PALATINO P.H. 14-DIC-12-Productos Asociados de PAYC (Informes, Control de presupuesto y Programación y actas)</v>
      </c>
      <c r="W3560" s="53">
        <f t="shared" si="443"/>
        <v>4</v>
      </c>
      <c r="X3560">
        <f t="shared" si="444"/>
        <v>4</v>
      </c>
      <c r="Y3560">
        <f>IF(ISNA(VLOOKUP(B3560,CECOS_SIN_IDENTIFICAR!$A$2:$D$146,4,0)),"SIN CECO",IF(VLOOKUP(B3560,CECOS_SIN_IDENTIFICAR!$A$2:$D$146,4,0)=0,"SIN CECO",VLOOKUP(B3560,CECOS_SIN_IDENTIFICAR!$A$2:$D$146,4,0)))</f>
        <v>1346</v>
      </c>
      <c r="Z3560">
        <f t="shared" si="445"/>
        <v>1346</v>
      </c>
      <c r="AA3560" s="3" t="s">
        <v>52</v>
      </c>
      <c r="AB3560" t="str">
        <f t="shared" si="446"/>
        <v>c. Oportunidad en la entrega-Productos Asociados de PAYC (Informes, Control de presupuesto y Programación y actas)</v>
      </c>
      <c r="AC3560" t="str">
        <f>VLOOKUP(AB3560,CODIFICACION_PREGUNTAS!$C$2:$D$35,2,0)</f>
        <v>PRODUCTOS003</v>
      </c>
    </row>
    <row r="3561" spans="1:29" x14ac:dyDescent="0.25">
      <c r="A3561" s="3">
        <f t="shared" si="447"/>
        <v>3560</v>
      </c>
      <c r="B3561" s="3" t="s">
        <v>304</v>
      </c>
      <c r="C3561" s="32">
        <v>41153</v>
      </c>
      <c r="D3561" s="3" t="s">
        <v>52</v>
      </c>
      <c r="E3561" s="3"/>
      <c r="F3561" s="3"/>
      <c r="G3561" s="2" t="s">
        <v>32</v>
      </c>
      <c r="H3561" s="2" t="s">
        <v>29</v>
      </c>
      <c r="I3561" s="3">
        <v>4</v>
      </c>
      <c r="J3561" s="3" t="s">
        <v>183</v>
      </c>
      <c r="K3561" s="3"/>
      <c r="L3561" s="3"/>
      <c r="M3561" s="3"/>
      <c r="N3561" s="3"/>
      <c r="O3561" s="3"/>
      <c r="P3561" s="3"/>
      <c r="Q3561" s="3"/>
      <c r="R3561" s="3"/>
      <c r="S3561" s="3"/>
      <c r="T3561" s="3" t="str">
        <f t="shared" si="440"/>
        <v>SIN CECO</v>
      </c>
      <c r="U3561" s="3" t="str">
        <f t="shared" si="441"/>
        <v>NO</v>
      </c>
      <c r="V3561" t="str">
        <f t="shared" si="442"/>
        <v>AMPLIACION CC PALATINO P.H. 14-DIC-12-Productos Asociados de PAYC (Informes, Control de presupuesto y Programación y actas)</v>
      </c>
      <c r="W3561" s="53">
        <f t="shared" si="443"/>
        <v>4</v>
      </c>
      <c r="X3561">
        <f t="shared" si="444"/>
        <v>4</v>
      </c>
      <c r="Y3561">
        <f>IF(ISNA(VLOOKUP(B3561,CECOS_SIN_IDENTIFICAR!$A$2:$D$146,4,0)),"SIN CECO",IF(VLOOKUP(B3561,CECOS_SIN_IDENTIFICAR!$A$2:$D$146,4,0)=0,"SIN CECO",VLOOKUP(B3561,CECOS_SIN_IDENTIFICAR!$A$2:$D$146,4,0)))</f>
        <v>1346</v>
      </c>
      <c r="Z3561">
        <f t="shared" si="445"/>
        <v>1346</v>
      </c>
      <c r="AA3561" s="3" t="s">
        <v>52</v>
      </c>
      <c r="AB3561" t="str">
        <f t="shared" si="446"/>
        <v>d. Precisión de la información-Productos Asociados de PAYC (Informes, Control de presupuesto y Programación y actas)</v>
      </c>
      <c r="AC3561" t="str">
        <f>VLOOKUP(AB3561,CODIFICACION_PREGUNTAS!$C$2:$D$35,2,0)</f>
        <v>PRODUCTOS004</v>
      </c>
    </row>
    <row r="3562" spans="1:29" x14ac:dyDescent="0.25">
      <c r="A3562" s="3">
        <f t="shared" si="447"/>
        <v>3561</v>
      </c>
      <c r="B3562" s="3" t="s">
        <v>304</v>
      </c>
      <c r="C3562" s="32">
        <v>41153</v>
      </c>
      <c r="D3562" s="3" t="s">
        <v>52</v>
      </c>
      <c r="E3562" s="3"/>
      <c r="F3562" s="3"/>
      <c r="G3562" s="2" t="s">
        <v>33</v>
      </c>
      <c r="H3562" s="2" t="s">
        <v>29</v>
      </c>
      <c r="I3562" s="3">
        <v>4</v>
      </c>
      <c r="J3562" s="3" t="s">
        <v>183</v>
      </c>
      <c r="K3562" s="3"/>
      <c r="L3562" s="3"/>
      <c r="M3562" s="3"/>
      <c r="N3562" s="3"/>
      <c r="O3562" s="3"/>
      <c r="P3562" s="3"/>
      <c r="Q3562" s="3"/>
      <c r="R3562" s="3"/>
      <c r="S3562" s="3"/>
      <c r="T3562" s="3" t="str">
        <f t="shared" si="440"/>
        <v>SIN CECO</v>
      </c>
      <c r="U3562" s="3" t="str">
        <f t="shared" si="441"/>
        <v>NO</v>
      </c>
      <c r="V3562" t="str">
        <f t="shared" si="442"/>
        <v>AMPLIACION CC PALATINO P.H. 14-DIC-12-Productos Asociados de PAYC (Informes, Control de presupuesto y Programación y actas)</v>
      </c>
      <c r="W3562" s="53">
        <f t="shared" si="443"/>
        <v>4</v>
      </c>
      <c r="X3562">
        <f t="shared" si="444"/>
        <v>4</v>
      </c>
      <c r="Y3562">
        <f>IF(ISNA(VLOOKUP(B3562,CECOS_SIN_IDENTIFICAR!$A$2:$D$146,4,0)),"SIN CECO",IF(VLOOKUP(B3562,CECOS_SIN_IDENTIFICAR!$A$2:$D$146,4,0)=0,"SIN CECO",VLOOKUP(B3562,CECOS_SIN_IDENTIFICAR!$A$2:$D$146,4,0)))</f>
        <v>1346</v>
      </c>
      <c r="Z3562">
        <f t="shared" si="445"/>
        <v>1346</v>
      </c>
      <c r="AA3562" s="3" t="s">
        <v>52</v>
      </c>
      <c r="AB3562" t="str">
        <f t="shared" si="446"/>
        <v>e. Diagramación-Productos Asociados de PAYC (Informes, Control de presupuesto y Programación y actas)</v>
      </c>
      <c r="AC3562" t="str">
        <f>VLOOKUP(AB3562,CODIFICACION_PREGUNTAS!$C$2:$D$35,2,0)</f>
        <v>PRODUCTOS005</v>
      </c>
    </row>
    <row r="3563" spans="1:29" x14ac:dyDescent="0.25">
      <c r="A3563" s="3">
        <f t="shared" si="447"/>
        <v>3562</v>
      </c>
      <c r="B3563" s="3" t="s">
        <v>304</v>
      </c>
      <c r="C3563" s="32">
        <v>41153</v>
      </c>
      <c r="D3563" s="3" t="s">
        <v>52</v>
      </c>
      <c r="E3563" s="3"/>
      <c r="F3563" s="3"/>
      <c r="G3563" s="2" t="s">
        <v>34</v>
      </c>
      <c r="H3563" s="2" t="s">
        <v>35</v>
      </c>
      <c r="I3563" s="3">
        <v>4</v>
      </c>
      <c r="J3563" s="3" t="s">
        <v>183</v>
      </c>
      <c r="K3563" s="3"/>
      <c r="L3563" s="3"/>
      <c r="M3563" s="3"/>
      <c r="N3563" s="3"/>
      <c r="O3563" s="3"/>
      <c r="P3563" s="3"/>
      <c r="Q3563" s="3"/>
      <c r="R3563" s="3"/>
      <c r="S3563" s="3"/>
      <c r="T3563" s="3" t="str">
        <f t="shared" si="440"/>
        <v>SIN CECO</v>
      </c>
      <c r="U3563" s="3" t="str">
        <f t="shared" si="441"/>
        <v>NO</v>
      </c>
      <c r="V3563" t="str">
        <f t="shared" si="442"/>
        <v>AMPLIACION CC PALATINO P.H. 14-DIC-12-Compromisos Pactados</v>
      </c>
      <c r="W3563" s="53">
        <f t="shared" si="443"/>
        <v>4</v>
      </c>
      <c r="X3563">
        <f t="shared" si="444"/>
        <v>4</v>
      </c>
      <c r="Y3563">
        <f>IF(ISNA(VLOOKUP(B3563,CECOS_SIN_IDENTIFICAR!$A$2:$D$146,4,0)),"SIN CECO",IF(VLOOKUP(B3563,CECOS_SIN_IDENTIFICAR!$A$2:$D$146,4,0)=0,"SIN CECO",VLOOKUP(B3563,CECOS_SIN_IDENTIFICAR!$A$2:$D$146,4,0)))</f>
        <v>1346</v>
      </c>
      <c r="Z3563">
        <f t="shared" si="445"/>
        <v>1346</v>
      </c>
      <c r="AA3563" s="3" t="s">
        <v>52</v>
      </c>
      <c r="AB3563" t="str">
        <f t="shared" si="446"/>
        <v>a. Cumplimiento-Compromisos Pactados</v>
      </c>
      <c r="AC3563" t="str">
        <f>VLOOKUP(AB3563,CODIFICACION_PREGUNTAS!$C$2:$D$35,2,0)</f>
        <v>COMPROMISOS001</v>
      </c>
    </row>
    <row r="3564" spans="1:29" x14ac:dyDescent="0.25">
      <c r="A3564" s="3">
        <f t="shared" si="447"/>
        <v>3563</v>
      </c>
      <c r="B3564" s="3" t="s">
        <v>304</v>
      </c>
      <c r="C3564" s="32">
        <v>41153</v>
      </c>
      <c r="D3564" s="3" t="s">
        <v>52</v>
      </c>
      <c r="E3564" s="3"/>
      <c r="F3564" s="3"/>
      <c r="G3564" s="2" t="s">
        <v>36</v>
      </c>
      <c r="H3564" s="2" t="s">
        <v>35</v>
      </c>
      <c r="I3564" s="3">
        <v>4</v>
      </c>
      <c r="J3564" s="3" t="s">
        <v>183</v>
      </c>
      <c r="K3564" s="3"/>
      <c r="L3564" s="3"/>
      <c r="M3564" s="3"/>
      <c r="N3564" s="3"/>
      <c r="O3564" s="3"/>
      <c r="P3564" s="3"/>
      <c r="Q3564" s="3"/>
      <c r="R3564" s="3"/>
      <c r="S3564" s="3"/>
      <c r="T3564" s="3" t="str">
        <f t="shared" si="440"/>
        <v>SIN CECO</v>
      </c>
      <c r="U3564" s="3" t="str">
        <f t="shared" si="441"/>
        <v>NO</v>
      </c>
      <c r="V3564" t="str">
        <f t="shared" si="442"/>
        <v>AMPLIACION CC PALATINO P.H. 14-DIC-12-Compromisos Pactados</v>
      </c>
      <c r="W3564" s="53">
        <f t="shared" si="443"/>
        <v>4</v>
      </c>
      <c r="X3564">
        <f t="shared" si="444"/>
        <v>4</v>
      </c>
      <c r="Y3564">
        <f>IF(ISNA(VLOOKUP(B3564,CECOS_SIN_IDENTIFICAR!$A$2:$D$146,4,0)),"SIN CECO",IF(VLOOKUP(B3564,CECOS_SIN_IDENTIFICAR!$A$2:$D$146,4,0)=0,"SIN CECO",VLOOKUP(B3564,CECOS_SIN_IDENTIFICAR!$A$2:$D$146,4,0)))</f>
        <v>1346</v>
      </c>
      <c r="Z3564">
        <f t="shared" si="445"/>
        <v>1346</v>
      </c>
      <c r="AA3564" s="3" t="s">
        <v>52</v>
      </c>
      <c r="AB3564" t="str">
        <f t="shared" si="446"/>
        <v>b. Satisface expectativas-Compromisos Pactados</v>
      </c>
      <c r="AC3564" t="str">
        <f>VLOOKUP(AB3564,CODIFICACION_PREGUNTAS!$C$2:$D$35,2,0)</f>
        <v>COMPROMISOS002</v>
      </c>
    </row>
    <row r="3565" spans="1:29" x14ac:dyDescent="0.25">
      <c r="A3565" s="3">
        <f t="shared" si="447"/>
        <v>3564</v>
      </c>
      <c r="B3565" s="3" t="s">
        <v>304</v>
      </c>
      <c r="C3565" s="32">
        <v>41153</v>
      </c>
      <c r="D3565" s="3" t="s">
        <v>52</v>
      </c>
      <c r="E3565" s="3"/>
      <c r="F3565" s="3"/>
      <c r="G3565" s="2" t="s">
        <v>37</v>
      </c>
      <c r="H3565" s="2" t="s">
        <v>35</v>
      </c>
      <c r="I3565" s="3">
        <v>4</v>
      </c>
      <c r="J3565" s="3" t="s">
        <v>183</v>
      </c>
      <c r="K3565" s="3"/>
      <c r="L3565" s="3"/>
      <c r="M3565" s="3"/>
      <c r="N3565" s="3"/>
      <c r="O3565" s="3"/>
      <c r="P3565" s="3"/>
      <c r="Q3565" s="3"/>
      <c r="R3565" s="3"/>
      <c r="S3565" s="3"/>
      <c r="T3565" s="3" t="str">
        <f t="shared" si="440"/>
        <v>SIN CECO</v>
      </c>
      <c r="U3565" s="3" t="str">
        <f t="shared" si="441"/>
        <v>NO</v>
      </c>
      <c r="V3565" t="str">
        <f t="shared" si="442"/>
        <v>AMPLIACION CC PALATINO P.H. 14-DIC-12-Compromisos Pactados</v>
      </c>
      <c r="W3565" s="53">
        <f t="shared" si="443"/>
        <v>4</v>
      </c>
      <c r="X3565">
        <f t="shared" si="444"/>
        <v>4</v>
      </c>
      <c r="Y3565">
        <f>IF(ISNA(VLOOKUP(B3565,CECOS_SIN_IDENTIFICAR!$A$2:$D$146,4,0)),"SIN CECO",IF(VLOOKUP(B3565,CECOS_SIN_IDENTIFICAR!$A$2:$D$146,4,0)=0,"SIN CECO",VLOOKUP(B3565,CECOS_SIN_IDENTIFICAR!$A$2:$D$146,4,0)))</f>
        <v>1346</v>
      </c>
      <c r="Z3565">
        <f t="shared" si="445"/>
        <v>1346</v>
      </c>
      <c r="AA3565" s="3" t="s">
        <v>52</v>
      </c>
      <c r="AB3565" t="str">
        <f t="shared" si="446"/>
        <v>c. Calidad de la Información suministrada-Compromisos Pactados</v>
      </c>
      <c r="AC3565" t="str">
        <f>VLOOKUP(AB3565,CODIFICACION_PREGUNTAS!$C$2:$D$35,2,0)</f>
        <v>COMPROMISOS003</v>
      </c>
    </row>
    <row r="3566" spans="1:29" x14ac:dyDescent="0.25">
      <c r="A3566" s="3">
        <f t="shared" si="447"/>
        <v>3565</v>
      </c>
      <c r="B3566" s="3" t="s">
        <v>304</v>
      </c>
      <c r="C3566" s="32">
        <v>41153</v>
      </c>
      <c r="D3566" s="3" t="s">
        <v>52</v>
      </c>
      <c r="E3566" s="3"/>
      <c r="F3566" s="3"/>
      <c r="G3566" s="2" t="s">
        <v>38</v>
      </c>
      <c r="H3566" s="2" t="s">
        <v>35</v>
      </c>
      <c r="I3566" s="3" t="s">
        <v>431</v>
      </c>
      <c r="J3566" s="3" t="s">
        <v>183</v>
      </c>
      <c r="K3566" s="3"/>
      <c r="L3566" s="3"/>
      <c r="M3566" s="3"/>
      <c r="N3566" s="3"/>
      <c r="O3566" s="3"/>
      <c r="P3566" s="3"/>
      <c r="Q3566" s="3"/>
      <c r="R3566" s="3"/>
      <c r="S3566" s="3"/>
      <c r="T3566" s="3" t="str">
        <f t="shared" si="440"/>
        <v>SIN CECO</v>
      </c>
      <c r="U3566" s="3" t="str">
        <f t="shared" si="441"/>
        <v>NO</v>
      </c>
      <c r="V3566" t="str">
        <f t="shared" si="442"/>
        <v>AMPLIACION CC PALATINO P.H. 14-DIC-12-Compromisos Pactados</v>
      </c>
      <c r="W3566" s="53" t="str">
        <f t="shared" si="443"/>
        <v>N/A</v>
      </c>
      <c r="X3566">
        <f t="shared" si="444"/>
        <v>0</v>
      </c>
      <c r="Y3566">
        <f>IF(ISNA(VLOOKUP(B3566,CECOS_SIN_IDENTIFICAR!$A$2:$D$146,4,0)),"SIN CECO",IF(VLOOKUP(B3566,CECOS_SIN_IDENTIFICAR!$A$2:$D$146,4,0)=0,"SIN CECO",VLOOKUP(B3566,CECOS_SIN_IDENTIFICAR!$A$2:$D$146,4,0)))</f>
        <v>1346</v>
      </c>
      <c r="Z3566">
        <f t="shared" si="445"/>
        <v>1346</v>
      </c>
      <c r="AA3566" s="3" t="s">
        <v>52</v>
      </c>
      <c r="AB3566" t="str">
        <f t="shared" si="446"/>
        <v>d. Disposición del personal de PAYC a las solicitudes del cliente-Compromisos Pactados</v>
      </c>
      <c r="AC3566" t="str">
        <f>VLOOKUP(AB3566,CODIFICACION_PREGUNTAS!$C$2:$D$35,2,0)</f>
        <v>COMPROMISOS004</v>
      </c>
    </row>
    <row r="3567" spans="1:29" x14ac:dyDescent="0.25">
      <c r="A3567" s="3">
        <f t="shared" si="447"/>
        <v>3566</v>
      </c>
      <c r="B3567" s="3" t="s">
        <v>304</v>
      </c>
      <c r="C3567" s="32">
        <v>41153</v>
      </c>
      <c r="D3567" s="3" t="s">
        <v>52</v>
      </c>
      <c r="E3567" s="3"/>
      <c r="F3567" s="3"/>
      <c r="G3567" s="2" t="s">
        <v>39</v>
      </c>
      <c r="H3567" s="2" t="s">
        <v>35</v>
      </c>
      <c r="I3567" s="3">
        <v>4</v>
      </c>
      <c r="J3567" s="3" t="s">
        <v>183</v>
      </c>
      <c r="K3567" s="3"/>
      <c r="L3567" s="3"/>
      <c r="M3567" s="3"/>
      <c r="N3567" s="3"/>
      <c r="O3567" s="3"/>
      <c r="P3567" s="3"/>
      <c r="Q3567" s="3"/>
      <c r="R3567" s="3"/>
      <c r="S3567" s="3"/>
      <c r="T3567" s="3" t="str">
        <f t="shared" si="440"/>
        <v>SIN CECO</v>
      </c>
      <c r="U3567" s="3" t="str">
        <f t="shared" si="441"/>
        <v>NO</v>
      </c>
      <c r="V3567" t="str">
        <f t="shared" si="442"/>
        <v>AMPLIACION CC PALATINO P.H. 14-DIC-12-Compromisos Pactados</v>
      </c>
      <c r="W3567" s="53">
        <f t="shared" si="443"/>
        <v>4</v>
      </c>
      <c r="X3567">
        <f t="shared" si="444"/>
        <v>4</v>
      </c>
      <c r="Y3567">
        <f>IF(ISNA(VLOOKUP(B3567,CECOS_SIN_IDENTIFICAR!$A$2:$D$146,4,0)),"SIN CECO",IF(VLOOKUP(B3567,CECOS_SIN_IDENTIFICAR!$A$2:$D$146,4,0)=0,"SIN CECO",VLOOKUP(B3567,CECOS_SIN_IDENTIFICAR!$A$2:$D$146,4,0)))</f>
        <v>1346</v>
      </c>
      <c r="Z3567">
        <f t="shared" si="445"/>
        <v>1346</v>
      </c>
      <c r="AA3567" s="3" t="s">
        <v>52</v>
      </c>
      <c r="AB3567" t="str">
        <f t="shared" si="446"/>
        <v>e. Coherencia entre lo solicitado y lo entregado-Compromisos Pactados</v>
      </c>
      <c r="AC3567" t="str">
        <f>VLOOKUP(AB3567,CODIFICACION_PREGUNTAS!$C$2:$D$35,2,0)</f>
        <v>COMPROMISOS005</v>
      </c>
    </row>
    <row r="3568" spans="1:29" x14ac:dyDescent="0.25">
      <c r="A3568" s="3">
        <f t="shared" si="447"/>
        <v>3567</v>
      </c>
      <c r="B3568" s="3" t="s">
        <v>304</v>
      </c>
      <c r="C3568" s="32">
        <v>41153</v>
      </c>
      <c r="D3568" s="3" t="s">
        <v>52</v>
      </c>
      <c r="E3568" s="3"/>
      <c r="F3568" s="3"/>
      <c r="G3568" s="2" t="s">
        <v>40</v>
      </c>
      <c r="H3568" s="2" t="s">
        <v>40</v>
      </c>
      <c r="I3568" s="3">
        <v>4</v>
      </c>
      <c r="J3568" s="3" t="s">
        <v>183</v>
      </c>
      <c r="K3568" s="3"/>
      <c r="L3568" s="3"/>
      <c r="M3568" s="3"/>
      <c r="N3568" s="3"/>
      <c r="O3568" s="3"/>
      <c r="P3568" s="3"/>
      <c r="Q3568" s="3"/>
      <c r="R3568" s="3"/>
      <c r="S3568" s="3"/>
      <c r="T3568" s="3" t="str">
        <f t="shared" si="440"/>
        <v>SIN CECO</v>
      </c>
      <c r="U3568" s="3" t="str">
        <f t="shared" si="441"/>
        <v>NO</v>
      </c>
      <c r="V3568" t="str">
        <f t="shared" si="442"/>
        <v>AMPLIACION CC PALATINO P.H. 14-DIC-12-Grado de Satisfacción con el Servicio Prestado</v>
      </c>
      <c r="W3568" s="53">
        <f t="shared" si="443"/>
        <v>4</v>
      </c>
      <c r="X3568">
        <f t="shared" si="444"/>
        <v>4</v>
      </c>
      <c r="Y3568">
        <f>IF(ISNA(VLOOKUP(B3568,CECOS_SIN_IDENTIFICAR!$A$2:$D$146,4,0)),"SIN CECO",IF(VLOOKUP(B3568,CECOS_SIN_IDENTIFICAR!$A$2:$D$146,4,0)=0,"SIN CECO",VLOOKUP(B3568,CECOS_SIN_IDENTIFICAR!$A$2:$D$146,4,0)))</f>
        <v>1346</v>
      </c>
      <c r="Z3568">
        <f t="shared" si="445"/>
        <v>1346</v>
      </c>
      <c r="AA3568" s="3" t="s">
        <v>52</v>
      </c>
      <c r="AB3568" t="str">
        <f t="shared" si="446"/>
        <v>Grado de Satisfacción con el Servicio Prestado-Grado de Satisfacción con el Servicio Prestado</v>
      </c>
      <c r="AC3568" t="str">
        <f>VLOOKUP(AB3568,CODIFICACION_PREGUNTAS!$C$2:$D$35,2,0)</f>
        <v>SATISFACCION001</v>
      </c>
    </row>
    <row r="3569" spans="1:29" x14ac:dyDescent="0.25">
      <c r="A3569" s="3">
        <f t="shared" si="447"/>
        <v>3568</v>
      </c>
      <c r="B3569" s="3" t="s">
        <v>304</v>
      </c>
      <c r="C3569" s="32">
        <v>41153</v>
      </c>
      <c r="D3569" s="3" t="s">
        <v>52</v>
      </c>
      <c r="E3569" s="3"/>
      <c r="F3569" s="3"/>
      <c r="G3569" s="2" t="s">
        <v>41</v>
      </c>
      <c r="H3569" s="2" t="s">
        <v>41</v>
      </c>
      <c r="I3569" s="3">
        <v>4</v>
      </c>
      <c r="J3569" s="3" t="s">
        <v>183</v>
      </c>
      <c r="K3569" s="3"/>
      <c r="L3569" s="3"/>
      <c r="M3569" s="3"/>
      <c r="N3569" s="3"/>
      <c r="O3569" s="3"/>
      <c r="P3569" s="3"/>
      <c r="Q3569" s="3"/>
      <c r="R3569" s="3"/>
      <c r="S3569" s="3"/>
      <c r="T3569" s="3" t="str">
        <f t="shared" si="440"/>
        <v>SIN CECO</v>
      </c>
      <c r="U3569" s="3" t="str">
        <f t="shared" si="441"/>
        <v>NO</v>
      </c>
      <c r="V3569" t="str">
        <f t="shared" si="442"/>
        <v>AMPLIACION CC PALATINO P.H. 14-DIC-12-Posibilidad de Volver a Contratar con PAYC</v>
      </c>
      <c r="W3569" s="53">
        <f t="shared" si="443"/>
        <v>4</v>
      </c>
      <c r="X3569">
        <f t="shared" si="444"/>
        <v>4</v>
      </c>
      <c r="Y3569">
        <f>IF(ISNA(VLOOKUP(B3569,CECOS_SIN_IDENTIFICAR!$A$2:$D$146,4,0)),"SIN CECO",IF(VLOOKUP(B3569,CECOS_SIN_IDENTIFICAR!$A$2:$D$146,4,0)=0,"SIN CECO",VLOOKUP(B3569,CECOS_SIN_IDENTIFICAR!$A$2:$D$146,4,0)))</f>
        <v>1346</v>
      </c>
      <c r="Z3569">
        <f t="shared" si="445"/>
        <v>1346</v>
      </c>
      <c r="AA3569" s="3" t="s">
        <v>52</v>
      </c>
      <c r="AB3569" t="str">
        <f t="shared" si="446"/>
        <v>Posibilidad de Volver a Contratar con PAYC-Posibilidad de Volver a Contratar con PAYC</v>
      </c>
      <c r="AC3569" t="str">
        <f>VLOOKUP(AB3569,CODIFICACION_PREGUNTAS!$C$2:$D$35,2,0)</f>
        <v>VOLVER001</v>
      </c>
    </row>
    <row r="3570" spans="1:29" x14ac:dyDescent="0.25">
      <c r="A3570" s="3">
        <f t="shared" si="447"/>
        <v>3569</v>
      </c>
      <c r="B3570" s="3" t="s">
        <v>304</v>
      </c>
      <c r="C3570" s="32">
        <v>41153</v>
      </c>
      <c r="D3570" s="3" t="s">
        <v>52</v>
      </c>
      <c r="E3570" s="3"/>
      <c r="F3570" s="3"/>
      <c r="G3570" s="2" t="s">
        <v>42</v>
      </c>
      <c r="H3570" s="6" t="s">
        <v>43</v>
      </c>
      <c r="I3570" s="3" t="s">
        <v>770</v>
      </c>
      <c r="J3570" s="3" t="s">
        <v>183</v>
      </c>
      <c r="K3570" s="3" t="s">
        <v>445</v>
      </c>
      <c r="L3570" s="3" t="s">
        <v>526</v>
      </c>
      <c r="M3570" s="3" t="s">
        <v>617</v>
      </c>
      <c r="N3570" s="3"/>
      <c r="O3570" s="3"/>
      <c r="P3570" s="3"/>
      <c r="Q3570" s="3"/>
      <c r="R3570" s="3"/>
      <c r="S3570" s="3"/>
      <c r="T3570" s="3" t="str">
        <f t="shared" si="440"/>
        <v>SIN CECO</v>
      </c>
      <c r="U3570" s="3" t="str">
        <f t="shared" si="441"/>
        <v>NO</v>
      </c>
      <c r="V3570" t="str">
        <f t="shared" si="442"/>
        <v>AMPLIACION CC PALATINO P.H. 14-DIC-12-Fortalezas PAYC</v>
      </c>
      <c r="W3570" s="53" t="str">
        <f t="shared" si="443"/>
        <v>integral-profesional-oportuno-</v>
      </c>
      <c r="X3570">
        <f t="shared" si="444"/>
        <v>0</v>
      </c>
      <c r="Y3570">
        <f>IF(ISNA(VLOOKUP(B3570,CECOS_SIN_IDENTIFICAR!$A$2:$D$146,4,0)),"SIN CECO",IF(VLOOKUP(B3570,CECOS_SIN_IDENTIFICAR!$A$2:$D$146,4,0)=0,"SIN CECO",VLOOKUP(B3570,CECOS_SIN_IDENTIFICAR!$A$2:$D$146,4,0)))</f>
        <v>1346</v>
      </c>
      <c r="Z3570">
        <f t="shared" si="445"/>
        <v>1346</v>
      </c>
      <c r="AA3570" s="3" t="s">
        <v>52</v>
      </c>
      <c r="AB3570" t="str">
        <f t="shared" si="446"/>
        <v>Principales fortalezas en el servicio que presta PAYC-Fortalezas PAYC</v>
      </c>
      <c r="AC3570" t="str">
        <f>VLOOKUP(AB3570,CODIFICACION_PREGUNTAS!$C$2:$D$35,2,0)</f>
        <v>FORT001</v>
      </c>
    </row>
    <row r="3571" spans="1:29" x14ac:dyDescent="0.25">
      <c r="A3571" s="3">
        <f t="shared" si="447"/>
        <v>3570</v>
      </c>
      <c r="B3571" s="3" t="s">
        <v>304</v>
      </c>
      <c r="C3571" s="32">
        <v>41153</v>
      </c>
      <c r="D3571" s="3" t="s">
        <v>52</v>
      </c>
      <c r="E3571" s="3"/>
      <c r="F3571" s="3"/>
      <c r="G3571" s="2" t="s">
        <v>44</v>
      </c>
      <c r="H3571" s="6" t="s">
        <v>45</v>
      </c>
      <c r="I3571" s="3" t="s">
        <v>323</v>
      </c>
      <c r="J3571" s="3" t="s">
        <v>183</v>
      </c>
      <c r="K3571" s="3" t="s">
        <v>618</v>
      </c>
      <c r="L3571" s="3" t="s">
        <v>619</v>
      </c>
      <c r="M3571" s="3"/>
      <c r="N3571" s="3"/>
      <c r="O3571" s="3"/>
      <c r="P3571" s="3"/>
      <c r="Q3571" s="3"/>
      <c r="R3571" s="3"/>
      <c r="S3571" s="3"/>
      <c r="T3571" s="3" t="str">
        <f t="shared" si="440"/>
        <v>SIN CECO</v>
      </c>
      <c r="U3571" s="3" t="str">
        <f t="shared" si="441"/>
        <v>NO</v>
      </c>
      <c r="V3571" t="str">
        <f t="shared" si="442"/>
        <v>AMPLIACION CC PALATINO P.H. 14-DIC-12-Debilidades PAYC</v>
      </c>
      <c r="W3571" s="53" t="str">
        <f t="shared" si="443"/>
        <v>documentos que envian no son claros-al inicio demora en el inicio del contrato-</v>
      </c>
      <c r="X3571">
        <f t="shared" si="444"/>
        <v>0</v>
      </c>
      <c r="Y3571">
        <f>IF(ISNA(VLOOKUP(B3571,CECOS_SIN_IDENTIFICAR!$A$2:$D$146,4,0)),"SIN CECO",IF(VLOOKUP(B3571,CECOS_SIN_IDENTIFICAR!$A$2:$D$146,4,0)=0,"SIN CECO",VLOOKUP(B3571,CECOS_SIN_IDENTIFICAR!$A$2:$D$146,4,0)))</f>
        <v>1346</v>
      </c>
      <c r="Z3571">
        <f t="shared" si="445"/>
        <v>1346</v>
      </c>
      <c r="AA3571" s="3" t="s">
        <v>52</v>
      </c>
      <c r="AB3571" t="str">
        <f t="shared" si="446"/>
        <v>Principales debilidades en el servicio que presta PAYC-Debilidades PAYC</v>
      </c>
      <c r="AC3571" t="str">
        <f>VLOOKUP(AB3571,CODIFICACION_PREGUNTAS!$C$2:$D$35,2,0)</f>
        <v>DEB001</v>
      </c>
    </row>
    <row r="3572" spans="1:29" x14ac:dyDescent="0.25">
      <c r="A3572" s="3">
        <f t="shared" si="447"/>
        <v>3571</v>
      </c>
      <c r="B3572" s="3" t="s">
        <v>305</v>
      </c>
      <c r="C3572" s="32">
        <v>41153</v>
      </c>
      <c r="D3572" s="3" t="s">
        <v>52</v>
      </c>
      <c r="E3572" s="3"/>
      <c r="F3572" s="3"/>
      <c r="G3572" s="2" t="s">
        <v>5</v>
      </c>
      <c r="H3572" s="3" t="s">
        <v>6</v>
      </c>
      <c r="I3572" s="3">
        <v>4</v>
      </c>
      <c r="J3572" s="3" t="s">
        <v>183</v>
      </c>
      <c r="K3572" s="3"/>
      <c r="L3572" s="3"/>
      <c r="M3572" s="3"/>
      <c r="N3572" s="3"/>
      <c r="O3572" s="3"/>
      <c r="P3572" s="3"/>
      <c r="Q3572" s="3"/>
      <c r="R3572" s="3"/>
      <c r="S3572" s="3"/>
      <c r="T3572" s="3" t="str">
        <f t="shared" si="440"/>
        <v>SIN CECO</v>
      </c>
      <c r="U3572" s="3" t="str">
        <f t="shared" si="441"/>
        <v>NO</v>
      </c>
      <c r="V3572" t="str">
        <f t="shared" si="442"/>
        <v>EDIFICIO CALLE 119 22-ENE-13-Soporte Técnico</v>
      </c>
      <c r="W3572" s="53">
        <f t="shared" si="443"/>
        <v>4</v>
      </c>
      <c r="X3572">
        <f t="shared" si="444"/>
        <v>4</v>
      </c>
      <c r="Y3572">
        <f>IF(ISNA(VLOOKUP(B3572,CECOS_SIN_IDENTIFICAR!$A$2:$D$146,4,0)),"SIN CECO",IF(VLOOKUP(B3572,CECOS_SIN_IDENTIFICAR!$A$2:$D$146,4,0)=0,"SIN CECO",VLOOKUP(B3572,CECOS_SIN_IDENTIFICAR!$A$2:$D$146,4,0)))</f>
        <v>1411</v>
      </c>
      <c r="Z3572">
        <f t="shared" si="445"/>
        <v>1411</v>
      </c>
      <c r="AA3572" s="3" t="s">
        <v>52</v>
      </c>
      <c r="AB3572" t="str">
        <f t="shared" si="446"/>
        <v>a. Conocimiento específico de temas aplicables al proyecto-Soporte Técnico</v>
      </c>
      <c r="AC3572" t="str">
        <f>VLOOKUP(AB3572,CODIFICACION_PREGUNTAS!$C$2:$D$35,2,0)</f>
        <v>SOPORTE_TEC001</v>
      </c>
    </row>
    <row r="3573" spans="1:29" x14ac:dyDescent="0.25">
      <c r="A3573" s="3">
        <f t="shared" si="447"/>
        <v>3572</v>
      </c>
      <c r="B3573" s="3" t="s">
        <v>305</v>
      </c>
      <c r="C3573" s="32">
        <v>41153</v>
      </c>
      <c r="D3573" s="3" t="s">
        <v>52</v>
      </c>
      <c r="E3573" s="3"/>
      <c r="F3573" s="3"/>
      <c r="G3573" s="2" t="s">
        <v>7</v>
      </c>
      <c r="H3573" s="3" t="s">
        <v>6</v>
      </c>
      <c r="I3573" s="3">
        <v>4</v>
      </c>
      <c r="J3573" s="3" t="s">
        <v>183</v>
      </c>
      <c r="K3573" s="3"/>
      <c r="L3573" s="3"/>
      <c r="M3573" s="3"/>
      <c r="N3573" s="3"/>
      <c r="O3573" s="3"/>
      <c r="P3573" s="3"/>
      <c r="Q3573" s="3"/>
      <c r="R3573" s="3"/>
      <c r="S3573" s="3"/>
      <c r="T3573" s="3" t="str">
        <f t="shared" si="440"/>
        <v>SIN CECO</v>
      </c>
      <c r="U3573" s="3" t="str">
        <f t="shared" si="441"/>
        <v>NO</v>
      </c>
      <c r="V3573" t="str">
        <f t="shared" si="442"/>
        <v>EDIFICIO CALLE 119 22-ENE-13-Soporte Técnico</v>
      </c>
      <c r="W3573" s="53">
        <f t="shared" si="443"/>
        <v>4</v>
      </c>
      <c r="X3573">
        <f t="shared" si="444"/>
        <v>4</v>
      </c>
      <c r="Y3573">
        <f>IF(ISNA(VLOOKUP(B3573,CECOS_SIN_IDENTIFICAR!$A$2:$D$146,4,0)),"SIN CECO",IF(VLOOKUP(B3573,CECOS_SIN_IDENTIFICAR!$A$2:$D$146,4,0)=0,"SIN CECO",VLOOKUP(B3573,CECOS_SIN_IDENTIFICAR!$A$2:$D$146,4,0)))</f>
        <v>1411</v>
      </c>
      <c r="Z3573">
        <f t="shared" si="445"/>
        <v>1411</v>
      </c>
      <c r="AA3573" s="3" t="s">
        <v>52</v>
      </c>
      <c r="AB3573" t="str">
        <f t="shared" si="446"/>
        <v>b. Idoneidad y Calidad del soporte-Soporte Técnico</v>
      </c>
      <c r="AC3573" t="str">
        <f>VLOOKUP(AB3573,CODIFICACION_PREGUNTAS!$C$2:$D$35,2,0)</f>
        <v>SOPORTE_TEC002</v>
      </c>
    </row>
    <row r="3574" spans="1:29" x14ac:dyDescent="0.25">
      <c r="A3574" s="3">
        <f t="shared" si="447"/>
        <v>3573</v>
      </c>
      <c r="B3574" s="3" t="s">
        <v>305</v>
      </c>
      <c r="C3574" s="32">
        <v>41153</v>
      </c>
      <c r="D3574" s="3" t="s">
        <v>52</v>
      </c>
      <c r="E3574" s="3"/>
      <c r="F3574" s="3"/>
      <c r="G3574" s="2" t="s">
        <v>8</v>
      </c>
      <c r="H3574" s="3" t="s">
        <v>6</v>
      </c>
      <c r="I3574" s="3" t="s">
        <v>431</v>
      </c>
      <c r="J3574" s="3" t="s">
        <v>183</v>
      </c>
      <c r="K3574" s="3"/>
      <c r="L3574" s="3"/>
      <c r="M3574" s="3"/>
      <c r="N3574" s="3"/>
      <c r="O3574" s="3"/>
      <c r="P3574" s="3"/>
      <c r="Q3574" s="3"/>
      <c r="R3574" s="3"/>
      <c r="S3574" s="3"/>
      <c r="T3574" s="3" t="str">
        <f t="shared" si="440"/>
        <v>SIN CECO</v>
      </c>
      <c r="U3574" s="3" t="str">
        <f t="shared" si="441"/>
        <v>NO</v>
      </c>
      <c r="V3574" t="str">
        <f t="shared" si="442"/>
        <v>EDIFICIO CALLE 119 22-ENE-13-Soporte Técnico</v>
      </c>
      <c r="W3574" s="53" t="str">
        <f t="shared" si="443"/>
        <v>N/A</v>
      </c>
      <c r="X3574">
        <f t="shared" si="444"/>
        <v>0</v>
      </c>
      <c r="Y3574">
        <f>IF(ISNA(VLOOKUP(B3574,CECOS_SIN_IDENTIFICAR!$A$2:$D$146,4,0)),"SIN CECO",IF(VLOOKUP(B3574,CECOS_SIN_IDENTIFICAR!$A$2:$D$146,4,0)=0,"SIN CECO",VLOOKUP(B3574,CECOS_SIN_IDENTIFICAR!$A$2:$D$146,4,0)))</f>
        <v>1411</v>
      </c>
      <c r="Z3574">
        <f t="shared" si="445"/>
        <v>1411</v>
      </c>
      <c r="AA3574" s="3" t="s">
        <v>52</v>
      </c>
      <c r="AB3574" t="str">
        <f t="shared" si="446"/>
        <v>c. Cumplimiento de especificaciones técnicas de construcción-Soporte Técnico</v>
      </c>
      <c r="AC3574" t="str">
        <f>VLOOKUP(AB3574,CODIFICACION_PREGUNTAS!$C$2:$D$35,2,0)</f>
        <v>SOPORTE_TEC003</v>
      </c>
    </row>
    <row r="3575" spans="1:29" x14ac:dyDescent="0.25">
      <c r="A3575" s="3">
        <f t="shared" si="447"/>
        <v>3574</v>
      </c>
      <c r="B3575" s="3" t="s">
        <v>305</v>
      </c>
      <c r="C3575" s="32">
        <v>41153</v>
      </c>
      <c r="D3575" s="3" t="s">
        <v>52</v>
      </c>
      <c r="E3575" s="3"/>
      <c r="F3575" s="3"/>
      <c r="G3575" s="2" t="s">
        <v>9</v>
      </c>
      <c r="H3575" s="3" t="s">
        <v>6</v>
      </c>
      <c r="I3575" s="3">
        <v>4</v>
      </c>
      <c r="J3575" s="3" t="s">
        <v>183</v>
      </c>
      <c r="K3575" s="3"/>
      <c r="L3575" s="3"/>
      <c r="M3575" s="3"/>
      <c r="N3575" s="3"/>
      <c r="O3575" s="3"/>
      <c r="P3575" s="3"/>
      <c r="Q3575" s="3"/>
      <c r="R3575" s="3"/>
      <c r="S3575" s="3"/>
      <c r="T3575" s="3" t="str">
        <f t="shared" si="440"/>
        <v>SIN CECO</v>
      </c>
      <c r="U3575" s="3" t="str">
        <f t="shared" si="441"/>
        <v>NO</v>
      </c>
      <c r="V3575" t="str">
        <f t="shared" si="442"/>
        <v>EDIFICIO CALLE 119 22-ENE-13-Soporte Técnico</v>
      </c>
      <c r="W3575" s="53">
        <f t="shared" si="443"/>
        <v>4</v>
      </c>
      <c r="X3575">
        <f t="shared" si="444"/>
        <v>4</v>
      </c>
      <c r="Y3575">
        <f>IF(ISNA(VLOOKUP(B3575,CECOS_SIN_IDENTIFICAR!$A$2:$D$146,4,0)),"SIN CECO",IF(VLOOKUP(B3575,CECOS_SIN_IDENTIFICAR!$A$2:$D$146,4,0)=0,"SIN CECO",VLOOKUP(B3575,CECOS_SIN_IDENTIFICAR!$A$2:$D$146,4,0)))</f>
        <v>1411</v>
      </c>
      <c r="Z3575">
        <f t="shared" si="445"/>
        <v>1411</v>
      </c>
      <c r="AA3575" s="3" t="s">
        <v>52</v>
      </c>
      <c r="AB3575" t="str">
        <f t="shared" si="446"/>
        <v>d. Confiabilidad de los conceptos aplicados-Soporte Técnico</v>
      </c>
      <c r="AC3575" t="str">
        <f>VLOOKUP(AB3575,CODIFICACION_PREGUNTAS!$C$2:$D$35,2,0)</f>
        <v>SOPORTE_TEC004</v>
      </c>
    </row>
    <row r="3576" spans="1:29" x14ac:dyDescent="0.25">
      <c r="A3576" s="3">
        <f t="shared" si="447"/>
        <v>3575</v>
      </c>
      <c r="B3576" s="3" t="s">
        <v>305</v>
      </c>
      <c r="C3576" s="32">
        <v>41153</v>
      </c>
      <c r="D3576" s="3" t="s">
        <v>52</v>
      </c>
      <c r="E3576" s="3"/>
      <c r="F3576" s="3"/>
      <c r="G3576" s="2" t="s">
        <v>10</v>
      </c>
      <c r="H3576" s="3" t="s">
        <v>6</v>
      </c>
      <c r="I3576" s="3">
        <v>4</v>
      </c>
      <c r="J3576" s="3" t="s">
        <v>183</v>
      </c>
      <c r="K3576" s="3"/>
      <c r="L3576" s="3"/>
      <c r="M3576" s="3"/>
      <c r="N3576" s="3"/>
      <c r="O3576" s="3"/>
      <c r="P3576" s="3"/>
      <c r="Q3576" s="3"/>
      <c r="R3576" s="3"/>
      <c r="S3576" s="3"/>
      <c r="T3576" s="3" t="str">
        <f t="shared" si="440"/>
        <v>SIN CECO</v>
      </c>
      <c r="U3576" s="3" t="str">
        <f t="shared" si="441"/>
        <v>NO</v>
      </c>
      <c r="V3576" t="str">
        <f t="shared" si="442"/>
        <v>EDIFICIO CALLE 119 22-ENE-13-Soporte Técnico</v>
      </c>
      <c r="W3576" s="53">
        <f t="shared" si="443"/>
        <v>4</v>
      </c>
      <c r="X3576">
        <f t="shared" si="444"/>
        <v>4</v>
      </c>
      <c r="Y3576">
        <f>IF(ISNA(VLOOKUP(B3576,CECOS_SIN_IDENTIFICAR!$A$2:$D$146,4,0)),"SIN CECO",IF(VLOOKUP(B3576,CECOS_SIN_IDENTIFICAR!$A$2:$D$146,4,0)=0,"SIN CECO",VLOOKUP(B3576,CECOS_SIN_IDENTIFICAR!$A$2:$D$146,4,0)))</f>
        <v>1411</v>
      </c>
      <c r="Z3576">
        <f t="shared" si="445"/>
        <v>1411</v>
      </c>
      <c r="AA3576" s="3" t="s">
        <v>52</v>
      </c>
      <c r="AB3576" t="str">
        <f t="shared" si="446"/>
        <v>e. Oportunidad en entrega de información o requerimientos-Soporte Técnico</v>
      </c>
      <c r="AC3576" t="str">
        <f>VLOOKUP(AB3576,CODIFICACION_PREGUNTAS!$C$2:$D$35,2,0)</f>
        <v>SOPORTE_TEC005</v>
      </c>
    </row>
    <row r="3577" spans="1:29" x14ac:dyDescent="0.25">
      <c r="A3577" s="3">
        <f t="shared" si="447"/>
        <v>3576</v>
      </c>
      <c r="B3577" s="3" t="s">
        <v>305</v>
      </c>
      <c r="C3577" s="32">
        <v>41153</v>
      </c>
      <c r="D3577" s="3" t="s">
        <v>52</v>
      </c>
      <c r="E3577" s="3"/>
      <c r="F3577" s="3"/>
      <c r="G3577" s="2" t="s">
        <v>11</v>
      </c>
      <c r="H3577" s="3" t="s">
        <v>12</v>
      </c>
      <c r="I3577" s="3">
        <v>4</v>
      </c>
      <c r="J3577" s="3" t="s">
        <v>183</v>
      </c>
      <c r="K3577" s="3"/>
      <c r="L3577" s="3"/>
      <c r="M3577" s="3"/>
      <c r="N3577" s="3"/>
      <c r="O3577" s="3"/>
      <c r="P3577" s="3"/>
      <c r="Q3577" s="3"/>
      <c r="R3577" s="3"/>
      <c r="S3577" s="3"/>
      <c r="T3577" s="3" t="str">
        <f t="shared" si="440"/>
        <v>SIN CECO</v>
      </c>
      <c r="U3577" s="3" t="str">
        <f t="shared" si="441"/>
        <v>NO</v>
      </c>
      <c r="V3577" t="str">
        <f t="shared" si="442"/>
        <v>EDIFICIO CALLE 119 22-ENE-13-Soporte Administrativo</v>
      </c>
      <c r="W3577" s="53">
        <f t="shared" si="443"/>
        <v>4</v>
      </c>
      <c r="X3577">
        <f t="shared" si="444"/>
        <v>4</v>
      </c>
      <c r="Y3577">
        <f>IF(ISNA(VLOOKUP(B3577,CECOS_SIN_IDENTIFICAR!$A$2:$D$146,4,0)),"SIN CECO",IF(VLOOKUP(B3577,CECOS_SIN_IDENTIFICAR!$A$2:$D$146,4,0)=0,"SIN CECO",VLOOKUP(B3577,CECOS_SIN_IDENTIFICAR!$A$2:$D$146,4,0)))</f>
        <v>1411</v>
      </c>
      <c r="Z3577">
        <f t="shared" si="445"/>
        <v>1411</v>
      </c>
      <c r="AA3577" s="3" t="s">
        <v>52</v>
      </c>
      <c r="AB3577" t="str">
        <f t="shared" si="446"/>
        <v>a. Oportunidad de la gestión en obra-Soporte Administrativo</v>
      </c>
      <c r="AC3577" t="str">
        <f>VLOOKUP(AB3577,CODIFICACION_PREGUNTAS!$C$2:$D$35,2,0)</f>
        <v>SOPORTE_ADMON001</v>
      </c>
    </row>
    <row r="3578" spans="1:29" x14ac:dyDescent="0.25">
      <c r="A3578" s="3">
        <f t="shared" si="447"/>
        <v>3577</v>
      </c>
      <c r="B3578" s="3" t="s">
        <v>305</v>
      </c>
      <c r="C3578" s="32">
        <v>41153</v>
      </c>
      <c r="D3578" s="3" t="s">
        <v>52</v>
      </c>
      <c r="E3578" s="3"/>
      <c r="F3578" s="3"/>
      <c r="G3578" s="2" t="s">
        <v>13</v>
      </c>
      <c r="H3578" s="3" t="s">
        <v>12</v>
      </c>
      <c r="I3578" s="3">
        <v>4</v>
      </c>
      <c r="J3578" s="3" t="s">
        <v>183</v>
      </c>
      <c r="K3578" s="3"/>
      <c r="L3578" s="3"/>
      <c r="M3578" s="3"/>
      <c r="N3578" s="3"/>
      <c r="O3578" s="3"/>
      <c r="P3578" s="3"/>
      <c r="Q3578" s="3"/>
      <c r="R3578" s="3"/>
      <c r="S3578" s="3"/>
      <c r="T3578" s="3" t="str">
        <f t="shared" si="440"/>
        <v>SIN CECO</v>
      </c>
      <c r="U3578" s="3" t="str">
        <f t="shared" si="441"/>
        <v>NO</v>
      </c>
      <c r="V3578" t="str">
        <f t="shared" si="442"/>
        <v>EDIFICIO CALLE 119 22-ENE-13-Soporte Administrativo</v>
      </c>
      <c r="W3578" s="53">
        <f t="shared" si="443"/>
        <v>4</v>
      </c>
      <c r="X3578">
        <f t="shared" si="444"/>
        <v>4</v>
      </c>
      <c r="Y3578">
        <f>IF(ISNA(VLOOKUP(B3578,CECOS_SIN_IDENTIFICAR!$A$2:$D$146,4,0)),"SIN CECO",IF(VLOOKUP(B3578,CECOS_SIN_IDENTIFICAR!$A$2:$D$146,4,0)=0,"SIN CECO",VLOOKUP(B3578,CECOS_SIN_IDENTIFICAR!$A$2:$D$146,4,0)))</f>
        <v>1411</v>
      </c>
      <c r="Z3578">
        <f t="shared" si="445"/>
        <v>1411</v>
      </c>
      <c r="AA3578" s="3" t="s">
        <v>52</v>
      </c>
      <c r="AB3578" t="str">
        <f t="shared" si="446"/>
        <v>b. Manejo administrativo del proyecto-Soporte Administrativo</v>
      </c>
      <c r="AC3578" t="str">
        <f>VLOOKUP(AB3578,CODIFICACION_PREGUNTAS!$C$2:$D$35,2,0)</f>
        <v>SOPORTE_ADMON002</v>
      </c>
    </row>
    <row r="3579" spans="1:29" x14ac:dyDescent="0.25">
      <c r="A3579" s="3">
        <f t="shared" si="447"/>
        <v>3578</v>
      </c>
      <c r="B3579" s="3" t="s">
        <v>305</v>
      </c>
      <c r="C3579" s="32">
        <v>41153</v>
      </c>
      <c r="D3579" s="3" t="s">
        <v>52</v>
      </c>
      <c r="E3579" s="3"/>
      <c r="F3579" s="3"/>
      <c r="G3579" s="2" t="s">
        <v>14</v>
      </c>
      <c r="H3579" s="3" t="s">
        <v>12</v>
      </c>
      <c r="I3579" s="3">
        <v>4</v>
      </c>
      <c r="J3579" s="3" t="s">
        <v>183</v>
      </c>
      <c r="K3579" s="3"/>
      <c r="L3579" s="3"/>
      <c r="M3579" s="3"/>
      <c r="N3579" s="3"/>
      <c r="O3579" s="3"/>
      <c r="P3579" s="3"/>
      <c r="Q3579" s="3"/>
      <c r="R3579" s="3"/>
      <c r="S3579" s="3"/>
      <c r="T3579" s="3" t="str">
        <f t="shared" si="440"/>
        <v>SIN CECO</v>
      </c>
      <c r="U3579" s="3" t="str">
        <f t="shared" si="441"/>
        <v>NO</v>
      </c>
      <c r="V3579" t="str">
        <f t="shared" si="442"/>
        <v>EDIFICIO CALLE 119 22-ENE-13-Soporte Administrativo</v>
      </c>
      <c r="W3579" s="53">
        <f t="shared" si="443"/>
        <v>4</v>
      </c>
      <c r="X3579">
        <f t="shared" si="444"/>
        <v>4</v>
      </c>
      <c r="Y3579">
        <f>IF(ISNA(VLOOKUP(B3579,CECOS_SIN_IDENTIFICAR!$A$2:$D$146,4,0)),"SIN CECO",IF(VLOOKUP(B3579,CECOS_SIN_IDENTIFICAR!$A$2:$D$146,4,0)=0,"SIN CECO",VLOOKUP(B3579,CECOS_SIN_IDENTIFICAR!$A$2:$D$146,4,0)))</f>
        <v>1411</v>
      </c>
      <c r="Z3579">
        <f t="shared" si="445"/>
        <v>1411</v>
      </c>
      <c r="AA3579" s="3" t="s">
        <v>52</v>
      </c>
      <c r="AB3579" t="str">
        <f t="shared" si="446"/>
        <v>c. Información clara y veraz sobre la administración de proyecto-Soporte Administrativo</v>
      </c>
      <c r="AC3579" t="str">
        <f>VLOOKUP(AB3579,CODIFICACION_PREGUNTAS!$C$2:$D$35,2,0)</f>
        <v>SOPORTE_ADMON003</v>
      </c>
    </row>
    <row r="3580" spans="1:29" x14ac:dyDescent="0.25">
      <c r="A3580" s="3">
        <f t="shared" si="447"/>
        <v>3579</v>
      </c>
      <c r="B3580" s="3" t="s">
        <v>305</v>
      </c>
      <c r="C3580" s="32">
        <v>41153</v>
      </c>
      <c r="D3580" s="3" t="s">
        <v>52</v>
      </c>
      <c r="E3580" s="3"/>
      <c r="F3580" s="3"/>
      <c r="G3580" s="2" t="s">
        <v>15</v>
      </c>
      <c r="H3580" s="3" t="s">
        <v>12</v>
      </c>
      <c r="I3580" s="3">
        <v>4</v>
      </c>
      <c r="J3580" s="3" t="s">
        <v>183</v>
      </c>
      <c r="K3580" s="3"/>
      <c r="L3580" s="3"/>
      <c r="M3580" s="3"/>
      <c r="N3580" s="3"/>
      <c r="O3580" s="3"/>
      <c r="P3580" s="3"/>
      <c r="Q3580" s="3"/>
      <c r="R3580" s="3"/>
      <c r="S3580" s="3"/>
      <c r="T3580" s="3" t="str">
        <f t="shared" si="440"/>
        <v>SIN CECO</v>
      </c>
      <c r="U3580" s="3" t="str">
        <f t="shared" si="441"/>
        <v>NO</v>
      </c>
      <c r="V3580" t="str">
        <f t="shared" si="442"/>
        <v>EDIFICIO CALLE 119 22-ENE-13-Soporte Administrativo</v>
      </c>
      <c r="W3580" s="53">
        <f t="shared" si="443"/>
        <v>4</v>
      </c>
      <c r="X3580">
        <f t="shared" si="444"/>
        <v>4</v>
      </c>
      <c r="Y3580">
        <f>IF(ISNA(VLOOKUP(B3580,CECOS_SIN_IDENTIFICAR!$A$2:$D$146,4,0)),"SIN CECO",IF(VLOOKUP(B3580,CECOS_SIN_IDENTIFICAR!$A$2:$D$146,4,0)=0,"SIN CECO",VLOOKUP(B3580,CECOS_SIN_IDENTIFICAR!$A$2:$D$146,4,0)))</f>
        <v>1411</v>
      </c>
      <c r="Z3580">
        <f t="shared" si="445"/>
        <v>1411</v>
      </c>
      <c r="AA3580" s="3" t="s">
        <v>52</v>
      </c>
      <c r="AB3580" t="str">
        <f t="shared" si="446"/>
        <v>d. Cumplimientos con expectativas del cliente-Soporte Administrativo</v>
      </c>
      <c r="AC3580" t="str">
        <f>VLOOKUP(AB3580,CODIFICACION_PREGUNTAS!$C$2:$D$35,2,0)</f>
        <v>SOPORTE_ADMON004</v>
      </c>
    </row>
    <row r="3581" spans="1:29" x14ac:dyDescent="0.25">
      <c r="A3581" s="3">
        <f t="shared" si="447"/>
        <v>3580</v>
      </c>
      <c r="B3581" s="3" t="s">
        <v>305</v>
      </c>
      <c r="C3581" s="32">
        <v>41153</v>
      </c>
      <c r="D3581" s="3" t="s">
        <v>52</v>
      </c>
      <c r="E3581" s="3"/>
      <c r="F3581" s="3"/>
      <c r="G3581" s="2" t="s">
        <v>16</v>
      </c>
      <c r="H3581" s="3" t="s">
        <v>12</v>
      </c>
      <c r="I3581" s="3" t="s">
        <v>431</v>
      </c>
      <c r="J3581" s="3" t="s">
        <v>183</v>
      </c>
      <c r="K3581" s="3"/>
      <c r="L3581" s="3"/>
      <c r="M3581" s="3"/>
      <c r="N3581" s="3"/>
      <c r="O3581" s="3"/>
      <c r="P3581" s="3"/>
      <c r="Q3581" s="3"/>
      <c r="R3581" s="3"/>
      <c r="S3581" s="3"/>
      <c r="T3581" s="3" t="str">
        <f t="shared" si="440"/>
        <v>SIN CECO</v>
      </c>
      <c r="U3581" s="3" t="str">
        <f t="shared" si="441"/>
        <v>NO</v>
      </c>
      <c r="V3581" t="str">
        <f t="shared" si="442"/>
        <v>EDIFICIO CALLE 119 22-ENE-13-Soporte Administrativo</v>
      </c>
      <c r="W3581" s="53" t="str">
        <f t="shared" si="443"/>
        <v>N/A</v>
      </c>
      <c r="X3581">
        <f t="shared" si="444"/>
        <v>0</v>
      </c>
      <c r="Y3581">
        <f>IF(ISNA(VLOOKUP(B3581,CECOS_SIN_IDENTIFICAR!$A$2:$D$146,4,0)),"SIN CECO",IF(VLOOKUP(B3581,CECOS_SIN_IDENTIFICAR!$A$2:$D$146,4,0)=0,"SIN CECO",VLOOKUP(B3581,CECOS_SIN_IDENTIFICAR!$A$2:$D$146,4,0)))</f>
        <v>1411</v>
      </c>
      <c r="Z3581">
        <f t="shared" si="445"/>
        <v>1411</v>
      </c>
      <c r="AA3581" s="3" t="s">
        <v>52</v>
      </c>
      <c r="AB3581" t="str">
        <f t="shared" si="446"/>
        <v>e. Control de presupuesto-Soporte Administrativo</v>
      </c>
      <c r="AC3581" t="str">
        <f>VLOOKUP(AB3581,CODIFICACION_PREGUNTAS!$C$2:$D$35,2,0)</f>
        <v>SOPORTE_ADMON005</v>
      </c>
    </row>
    <row r="3582" spans="1:29" x14ac:dyDescent="0.25">
      <c r="A3582" s="3">
        <f t="shared" si="447"/>
        <v>3581</v>
      </c>
      <c r="B3582" s="3" t="s">
        <v>305</v>
      </c>
      <c r="C3582" s="32">
        <v>41153</v>
      </c>
      <c r="D3582" s="3" t="s">
        <v>52</v>
      </c>
      <c r="E3582" s="3"/>
      <c r="F3582" s="3"/>
      <c r="G3582" s="2" t="s">
        <v>17</v>
      </c>
      <c r="H3582" s="3" t="s">
        <v>18</v>
      </c>
      <c r="I3582" s="3">
        <v>4</v>
      </c>
      <c r="J3582" s="3" t="s">
        <v>183</v>
      </c>
      <c r="K3582" s="3"/>
      <c r="L3582" s="3"/>
      <c r="M3582" s="3"/>
      <c r="N3582" s="3"/>
      <c r="O3582" s="3"/>
      <c r="P3582" s="3"/>
      <c r="Q3582" s="3"/>
      <c r="R3582" s="3"/>
      <c r="S3582" s="3"/>
      <c r="T3582" s="3" t="str">
        <f t="shared" si="440"/>
        <v>SIN CECO</v>
      </c>
      <c r="U3582" s="3" t="str">
        <f t="shared" si="441"/>
        <v>NO</v>
      </c>
      <c r="V3582" t="str">
        <f t="shared" si="442"/>
        <v>EDIFICIO CALLE 119 22-ENE-13-Soporte Directivo (Coordinador y Gerencia)</v>
      </c>
      <c r="W3582" s="53">
        <f t="shared" si="443"/>
        <v>4</v>
      </c>
      <c r="X3582">
        <f t="shared" si="444"/>
        <v>4</v>
      </c>
      <c r="Y3582">
        <f>IF(ISNA(VLOOKUP(B3582,CECOS_SIN_IDENTIFICAR!$A$2:$D$146,4,0)),"SIN CECO",IF(VLOOKUP(B3582,CECOS_SIN_IDENTIFICAR!$A$2:$D$146,4,0)=0,"SIN CECO",VLOOKUP(B3582,CECOS_SIN_IDENTIFICAR!$A$2:$D$146,4,0)))</f>
        <v>1411</v>
      </c>
      <c r="Z3582">
        <f t="shared" si="445"/>
        <v>1411</v>
      </c>
      <c r="AA3582" s="3" t="s">
        <v>52</v>
      </c>
      <c r="AB3582" t="str">
        <f t="shared" si="446"/>
        <v>a. Apoyo y presencia en el proyecto-Soporte Directivo (Coordinador y Gerencia)</v>
      </c>
      <c r="AC3582" t="str">
        <f>VLOOKUP(AB3582,CODIFICACION_PREGUNTAS!$C$2:$D$35,2,0)</f>
        <v>SOPORTE_DIR001</v>
      </c>
    </row>
    <row r="3583" spans="1:29" x14ac:dyDescent="0.25">
      <c r="A3583" s="3">
        <f t="shared" si="447"/>
        <v>3582</v>
      </c>
      <c r="B3583" s="3" t="s">
        <v>305</v>
      </c>
      <c r="C3583" s="32">
        <v>41153</v>
      </c>
      <c r="D3583" s="3" t="s">
        <v>52</v>
      </c>
      <c r="E3583" s="3"/>
      <c r="F3583" s="3"/>
      <c r="G3583" s="2" t="s">
        <v>19</v>
      </c>
      <c r="H3583" s="3" t="s">
        <v>18</v>
      </c>
      <c r="I3583" s="3">
        <v>4</v>
      </c>
      <c r="J3583" s="3" t="s">
        <v>183</v>
      </c>
      <c r="K3583" s="3"/>
      <c r="L3583" s="3"/>
      <c r="M3583" s="3"/>
      <c r="N3583" s="3"/>
      <c r="O3583" s="3"/>
      <c r="P3583" s="3"/>
      <c r="Q3583" s="3"/>
      <c r="R3583" s="3"/>
      <c r="S3583" s="3"/>
      <c r="T3583" s="3" t="str">
        <f t="shared" si="440"/>
        <v>SIN CECO</v>
      </c>
      <c r="U3583" s="3" t="str">
        <f t="shared" si="441"/>
        <v>NO</v>
      </c>
      <c r="V3583" t="str">
        <f t="shared" si="442"/>
        <v>EDIFICIO CALLE 119 22-ENE-13-Soporte Directivo (Coordinador y Gerencia)</v>
      </c>
      <c r="W3583" s="53">
        <f t="shared" si="443"/>
        <v>4</v>
      </c>
      <c r="X3583">
        <f t="shared" si="444"/>
        <v>4</v>
      </c>
      <c r="Y3583">
        <f>IF(ISNA(VLOOKUP(B3583,CECOS_SIN_IDENTIFICAR!$A$2:$D$146,4,0)),"SIN CECO",IF(VLOOKUP(B3583,CECOS_SIN_IDENTIFICAR!$A$2:$D$146,4,0)=0,"SIN CECO",VLOOKUP(B3583,CECOS_SIN_IDENTIFICAR!$A$2:$D$146,4,0)))</f>
        <v>1411</v>
      </c>
      <c r="Z3583">
        <f t="shared" si="445"/>
        <v>1411</v>
      </c>
      <c r="AA3583" s="3" t="s">
        <v>52</v>
      </c>
      <c r="AB3583" t="str">
        <f t="shared" si="446"/>
        <v>b. Conocimiento del proyecto-Soporte Directivo (Coordinador y Gerencia)</v>
      </c>
      <c r="AC3583" t="str">
        <f>VLOOKUP(AB3583,CODIFICACION_PREGUNTAS!$C$2:$D$35,2,0)</f>
        <v>SOPORTE_DIR002</v>
      </c>
    </row>
    <row r="3584" spans="1:29" x14ac:dyDescent="0.25">
      <c r="A3584" s="3">
        <f t="shared" si="447"/>
        <v>3583</v>
      </c>
      <c r="B3584" s="3" t="s">
        <v>305</v>
      </c>
      <c r="C3584" s="32">
        <v>41153</v>
      </c>
      <c r="D3584" s="3" t="s">
        <v>52</v>
      </c>
      <c r="E3584" s="3"/>
      <c r="F3584" s="3"/>
      <c r="G3584" s="2" t="s">
        <v>20</v>
      </c>
      <c r="H3584" s="3" t="s">
        <v>18</v>
      </c>
      <c r="I3584" s="3">
        <v>4</v>
      </c>
      <c r="J3584" s="3" t="s">
        <v>183</v>
      </c>
      <c r="K3584" s="3"/>
      <c r="L3584" s="3"/>
      <c r="M3584" s="3"/>
      <c r="N3584" s="3"/>
      <c r="O3584" s="3"/>
      <c r="P3584" s="3"/>
      <c r="Q3584" s="3"/>
      <c r="R3584" s="3"/>
      <c r="S3584" s="3"/>
      <c r="T3584" s="3" t="str">
        <f t="shared" si="440"/>
        <v>SIN CECO</v>
      </c>
      <c r="U3584" s="3" t="str">
        <f t="shared" si="441"/>
        <v>NO</v>
      </c>
      <c r="V3584" t="str">
        <f t="shared" si="442"/>
        <v>EDIFICIO CALLE 119 22-ENE-13-Soporte Directivo (Coordinador y Gerencia)</v>
      </c>
      <c r="W3584" s="53">
        <f t="shared" si="443"/>
        <v>4</v>
      </c>
      <c r="X3584">
        <f t="shared" si="444"/>
        <v>4</v>
      </c>
      <c r="Y3584">
        <f>IF(ISNA(VLOOKUP(B3584,CECOS_SIN_IDENTIFICAR!$A$2:$D$146,4,0)),"SIN CECO",IF(VLOOKUP(B3584,CECOS_SIN_IDENTIFICAR!$A$2:$D$146,4,0)=0,"SIN CECO",VLOOKUP(B3584,CECOS_SIN_IDENTIFICAR!$A$2:$D$146,4,0)))</f>
        <v>1411</v>
      </c>
      <c r="Z3584">
        <f t="shared" si="445"/>
        <v>1411</v>
      </c>
      <c r="AA3584" s="3" t="s">
        <v>52</v>
      </c>
      <c r="AB3584" t="str">
        <f t="shared" si="446"/>
        <v>c. Planteamiento de soluciones y manejo de conflictos-Soporte Directivo (Coordinador y Gerencia)</v>
      </c>
      <c r="AC3584" t="str">
        <f>VLOOKUP(AB3584,CODIFICACION_PREGUNTAS!$C$2:$D$35,2,0)</f>
        <v>SOPORTE_DIR003</v>
      </c>
    </row>
    <row r="3585" spans="1:29" x14ac:dyDescent="0.25">
      <c r="A3585" s="3">
        <f t="shared" si="447"/>
        <v>3584</v>
      </c>
      <c r="B3585" s="3" t="s">
        <v>305</v>
      </c>
      <c r="C3585" s="32">
        <v>41153</v>
      </c>
      <c r="D3585" s="3" t="s">
        <v>52</v>
      </c>
      <c r="E3585" s="3"/>
      <c r="F3585" s="3"/>
      <c r="G3585" s="2" t="s">
        <v>21</v>
      </c>
      <c r="H3585" s="3" t="s">
        <v>18</v>
      </c>
      <c r="I3585" s="3">
        <v>4</v>
      </c>
      <c r="J3585" s="3" t="s">
        <v>183</v>
      </c>
      <c r="K3585" s="3"/>
      <c r="L3585" s="3"/>
      <c r="M3585" s="3"/>
      <c r="N3585" s="3"/>
      <c r="O3585" s="3"/>
      <c r="P3585" s="3"/>
      <c r="Q3585" s="3"/>
      <c r="R3585" s="3"/>
      <c r="S3585" s="3"/>
      <c r="T3585" s="3" t="str">
        <f t="shared" si="440"/>
        <v>SIN CECO</v>
      </c>
      <c r="U3585" s="3" t="str">
        <f t="shared" si="441"/>
        <v>NO</v>
      </c>
      <c r="V3585" t="str">
        <f t="shared" si="442"/>
        <v>EDIFICIO CALLE 119 22-ENE-13-Soporte Directivo (Coordinador y Gerencia)</v>
      </c>
      <c r="W3585" s="53">
        <f t="shared" si="443"/>
        <v>4</v>
      </c>
      <c r="X3585">
        <f t="shared" si="444"/>
        <v>4</v>
      </c>
      <c r="Y3585">
        <f>IF(ISNA(VLOOKUP(B3585,CECOS_SIN_IDENTIFICAR!$A$2:$D$146,4,0)),"SIN CECO",IF(VLOOKUP(B3585,CECOS_SIN_IDENTIFICAR!$A$2:$D$146,4,0)=0,"SIN CECO",VLOOKUP(B3585,CECOS_SIN_IDENTIFICAR!$A$2:$D$146,4,0)))</f>
        <v>1411</v>
      </c>
      <c r="Z3585">
        <f t="shared" si="445"/>
        <v>1411</v>
      </c>
      <c r="AA3585" s="3" t="s">
        <v>52</v>
      </c>
      <c r="AB3585" t="str">
        <f t="shared" si="446"/>
        <v>d. Cumplimiento de compromisos-Soporte Directivo (Coordinador y Gerencia)</v>
      </c>
      <c r="AC3585" t="str">
        <f>VLOOKUP(AB3585,CODIFICACION_PREGUNTAS!$C$2:$D$35,2,0)</f>
        <v>SOPORTE_DIR004</v>
      </c>
    </row>
    <row r="3586" spans="1:29" x14ac:dyDescent="0.25">
      <c r="A3586" s="3">
        <f t="shared" si="447"/>
        <v>3585</v>
      </c>
      <c r="B3586" s="3" t="s">
        <v>305</v>
      </c>
      <c r="C3586" s="32">
        <v>41153</v>
      </c>
      <c r="D3586" s="3" t="s">
        <v>52</v>
      </c>
      <c r="E3586" s="3"/>
      <c r="F3586" s="3"/>
      <c r="G3586" s="2" t="s">
        <v>22</v>
      </c>
      <c r="H3586" s="3" t="s">
        <v>18</v>
      </c>
      <c r="I3586" s="3">
        <v>4</v>
      </c>
      <c r="J3586" s="3" t="s">
        <v>183</v>
      </c>
      <c r="K3586" s="3"/>
      <c r="L3586" s="3"/>
      <c r="M3586" s="3"/>
      <c r="N3586" s="3"/>
      <c r="O3586" s="3"/>
      <c r="P3586" s="3"/>
      <c r="Q3586" s="3"/>
      <c r="R3586" s="3"/>
      <c r="S3586" s="3"/>
      <c r="T3586" s="3" t="str">
        <f t="shared" si="440"/>
        <v>SIN CECO</v>
      </c>
      <c r="U3586" s="3" t="str">
        <f t="shared" si="441"/>
        <v>NO</v>
      </c>
      <c r="V3586" t="str">
        <f t="shared" si="442"/>
        <v>EDIFICIO CALLE 119 22-ENE-13-Soporte Directivo (Coordinador y Gerencia)</v>
      </c>
      <c r="W3586" s="53">
        <f t="shared" si="443"/>
        <v>4</v>
      </c>
      <c r="X3586">
        <f t="shared" si="444"/>
        <v>4</v>
      </c>
      <c r="Y3586">
        <f>IF(ISNA(VLOOKUP(B3586,CECOS_SIN_IDENTIFICAR!$A$2:$D$146,4,0)),"SIN CECO",IF(VLOOKUP(B3586,CECOS_SIN_IDENTIFICAR!$A$2:$D$146,4,0)=0,"SIN CECO",VLOOKUP(B3586,CECOS_SIN_IDENTIFICAR!$A$2:$D$146,4,0)))</f>
        <v>1411</v>
      </c>
      <c r="Z3586">
        <f t="shared" si="445"/>
        <v>1411</v>
      </c>
      <c r="AA3586" s="3" t="s">
        <v>52</v>
      </c>
      <c r="AB3586" t="str">
        <f t="shared" si="446"/>
        <v>e. Manejo del cliente-Soporte Directivo (Coordinador y Gerencia)</v>
      </c>
      <c r="AC3586" t="str">
        <f>VLOOKUP(AB3586,CODIFICACION_PREGUNTAS!$C$2:$D$35,2,0)</f>
        <v>SOPORTE_DIR005</v>
      </c>
    </row>
    <row r="3587" spans="1:29" x14ac:dyDescent="0.25">
      <c r="A3587" s="3">
        <f t="shared" si="447"/>
        <v>3586</v>
      </c>
      <c r="B3587" s="3" t="s">
        <v>305</v>
      </c>
      <c r="C3587" s="32">
        <v>41153</v>
      </c>
      <c r="D3587" s="3" t="s">
        <v>52</v>
      </c>
      <c r="E3587" s="3"/>
      <c r="F3587" s="3"/>
      <c r="G3587" s="2" t="s">
        <v>23</v>
      </c>
      <c r="H3587" s="3" t="s">
        <v>24</v>
      </c>
      <c r="I3587" s="3">
        <v>4</v>
      </c>
      <c r="J3587" s="3" t="s">
        <v>183</v>
      </c>
      <c r="K3587" s="3"/>
      <c r="L3587" s="3"/>
      <c r="M3587" s="3"/>
      <c r="N3587" s="3"/>
      <c r="O3587" s="3"/>
      <c r="P3587" s="3"/>
      <c r="Q3587" s="3"/>
      <c r="R3587" s="3"/>
      <c r="S3587" s="3"/>
      <c r="T3587" s="3" t="str">
        <f t="shared" ref="T3587:T3650" si="448">IF(U3587="NO","SIN CECO",LEFT(B3587,4)+0)</f>
        <v>SIN CECO</v>
      </c>
      <c r="U3587" s="3" t="str">
        <f t="shared" ref="U3587:U3650" si="449">IF(ISNUMBER(LEFT(B3587,4)+0),"SI","NO")</f>
        <v>NO</v>
      </c>
      <c r="V3587" t="str">
        <f t="shared" ref="V3587:V3650" si="450">CONCATENATE(B3587,"-",H3587)</f>
        <v>EDIFICIO CALLE 119 22-ENE-13-Personal que presta el servicio en obra</v>
      </c>
      <c r="W3587" s="53">
        <f t="shared" ref="W3587:W3650" si="451">I3587</f>
        <v>4</v>
      </c>
      <c r="X3587">
        <f t="shared" ref="X3587:X3650" si="452">IF(ISNUMBER(W3587+0),W3587+0,0)</f>
        <v>4</v>
      </c>
      <c r="Y3587">
        <f>IF(ISNA(VLOOKUP(B3587,CECOS_SIN_IDENTIFICAR!$A$2:$D$146,4,0)),"SIN CECO",IF(VLOOKUP(B3587,CECOS_SIN_IDENTIFICAR!$A$2:$D$146,4,0)=0,"SIN CECO",VLOOKUP(B3587,CECOS_SIN_IDENTIFICAR!$A$2:$D$146,4,0)))</f>
        <v>1411</v>
      </c>
      <c r="Z3587">
        <f t="shared" ref="Z3587:Z3650" si="453">IF(Y3587="SIN CECO",T3587,Y3587)</f>
        <v>1411</v>
      </c>
      <c r="AA3587" s="3" t="s">
        <v>52</v>
      </c>
      <c r="AB3587" t="str">
        <f t="shared" ref="AB3587:AB3650" si="454">CONCATENATE(G3587,"-",H3587)</f>
        <v>a. Idoneidad del personal-Personal que presta el servicio en obra</v>
      </c>
      <c r="AC3587" t="str">
        <f>VLOOKUP(AB3587,CODIFICACION_PREGUNTAS!$C$2:$D$35,2,0)</f>
        <v>PERSONAL001</v>
      </c>
    </row>
    <row r="3588" spans="1:29" x14ac:dyDescent="0.25">
      <c r="A3588" s="3">
        <f t="shared" ref="A3588:A3651" si="455">A3587+1</f>
        <v>3587</v>
      </c>
      <c r="B3588" s="3" t="s">
        <v>305</v>
      </c>
      <c r="C3588" s="32">
        <v>41153</v>
      </c>
      <c r="D3588" s="3" t="s">
        <v>52</v>
      </c>
      <c r="E3588" s="3"/>
      <c r="F3588" s="3"/>
      <c r="G3588" s="2" t="s">
        <v>25</v>
      </c>
      <c r="H3588" s="3" t="s">
        <v>24</v>
      </c>
      <c r="I3588" s="3">
        <v>4</v>
      </c>
      <c r="J3588" s="3" t="s">
        <v>183</v>
      </c>
      <c r="K3588" s="3"/>
      <c r="L3588" s="3"/>
      <c r="M3588" s="3"/>
      <c r="N3588" s="3"/>
      <c r="O3588" s="3"/>
      <c r="P3588" s="3"/>
      <c r="Q3588" s="3"/>
      <c r="R3588" s="3"/>
      <c r="S3588" s="3"/>
      <c r="T3588" s="3" t="str">
        <f t="shared" si="448"/>
        <v>SIN CECO</v>
      </c>
      <c r="U3588" s="3" t="str">
        <f t="shared" si="449"/>
        <v>NO</v>
      </c>
      <c r="V3588" t="str">
        <f t="shared" si="450"/>
        <v>EDIFICIO CALLE 119 22-ENE-13-Personal que presta el servicio en obra</v>
      </c>
      <c r="W3588" s="53">
        <f t="shared" si="451"/>
        <v>4</v>
      </c>
      <c r="X3588">
        <f t="shared" si="452"/>
        <v>4</v>
      </c>
      <c r="Y3588">
        <f>IF(ISNA(VLOOKUP(B3588,CECOS_SIN_IDENTIFICAR!$A$2:$D$146,4,0)),"SIN CECO",IF(VLOOKUP(B3588,CECOS_SIN_IDENTIFICAR!$A$2:$D$146,4,0)=0,"SIN CECO",VLOOKUP(B3588,CECOS_SIN_IDENTIFICAR!$A$2:$D$146,4,0)))</f>
        <v>1411</v>
      </c>
      <c r="Z3588">
        <f t="shared" si="453"/>
        <v>1411</v>
      </c>
      <c r="AA3588" s="3" t="s">
        <v>52</v>
      </c>
      <c r="AB3588" t="str">
        <f t="shared" si="454"/>
        <v>b. Oportuna atención al cliente-Personal que presta el servicio en obra</v>
      </c>
      <c r="AC3588" t="str">
        <f>VLOOKUP(AB3588,CODIFICACION_PREGUNTAS!$C$2:$D$35,2,0)</f>
        <v>PERSONAL002</v>
      </c>
    </row>
    <row r="3589" spans="1:29" x14ac:dyDescent="0.25">
      <c r="A3589" s="3">
        <f t="shared" si="455"/>
        <v>3588</v>
      </c>
      <c r="B3589" s="3" t="s">
        <v>305</v>
      </c>
      <c r="C3589" s="32">
        <v>41153</v>
      </c>
      <c r="D3589" s="3" t="s">
        <v>52</v>
      </c>
      <c r="E3589" s="3"/>
      <c r="F3589" s="3"/>
      <c r="G3589" s="2" t="s">
        <v>26</v>
      </c>
      <c r="H3589" s="3" t="s">
        <v>24</v>
      </c>
      <c r="I3589" s="3">
        <v>4</v>
      </c>
      <c r="J3589" s="3" t="s">
        <v>183</v>
      </c>
      <c r="K3589" s="3"/>
      <c r="L3589" s="3"/>
      <c r="M3589" s="3"/>
      <c r="N3589" s="3"/>
      <c r="O3589" s="3"/>
      <c r="P3589" s="3"/>
      <c r="Q3589" s="3"/>
      <c r="R3589" s="3"/>
      <c r="S3589" s="3"/>
      <c r="T3589" s="3" t="str">
        <f t="shared" si="448"/>
        <v>SIN CECO</v>
      </c>
      <c r="U3589" s="3" t="str">
        <f t="shared" si="449"/>
        <v>NO</v>
      </c>
      <c r="V3589" t="str">
        <f t="shared" si="450"/>
        <v>EDIFICIO CALLE 119 22-ENE-13-Personal que presta el servicio en obra</v>
      </c>
      <c r="W3589" s="53">
        <f t="shared" si="451"/>
        <v>4</v>
      </c>
      <c r="X3589">
        <f t="shared" si="452"/>
        <v>4</v>
      </c>
      <c r="Y3589">
        <f>IF(ISNA(VLOOKUP(B3589,CECOS_SIN_IDENTIFICAR!$A$2:$D$146,4,0)),"SIN CECO",IF(VLOOKUP(B3589,CECOS_SIN_IDENTIFICAR!$A$2:$D$146,4,0)=0,"SIN CECO",VLOOKUP(B3589,CECOS_SIN_IDENTIFICAR!$A$2:$D$146,4,0)))</f>
        <v>1411</v>
      </c>
      <c r="Z3589">
        <f t="shared" si="453"/>
        <v>1411</v>
      </c>
      <c r="AA3589" s="3" t="s">
        <v>52</v>
      </c>
      <c r="AB3589" t="str">
        <f t="shared" si="454"/>
        <v>c. Compromiso con el proyecto-Personal que presta el servicio en obra</v>
      </c>
      <c r="AC3589" t="str">
        <f>VLOOKUP(AB3589,CODIFICACION_PREGUNTAS!$C$2:$D$35,2,0)</f>
        <v>PERSONAL003</v>
      </c>
    </row>
    <row r="3590" spans="1:29" x14ac:dyDescent="0.25">
      <c r="A3590" s="3">
        <f t="shared" si="455"/>
        <v>3589</v>
      </c>
      <c r="B3590" s="3" t="s">
        <v>305</v>
      </c>
      <c r="C3590" s="32">
        <v>41153</v>
      </c>
      <c r="D3590" s="3" t="s">
        <v>52</v>
      </c>
      <c r="E3590" s="3"/>
      <c r="F3590" s="3"/>
      <c r="G3590" s="2" t="s">
        <v>21</v>
      </c>
      <c r="H3590" s="3" t="s">
        <v>24</v>
      </c>
      <c r="I3590" s="3">
        <v>4</v>
      </c>
      <c r="J3590" s="3" t="s">
        <v>183</v>
      </c>
      <c r="K3590" s="3"/>
      <c r="L3590" s="3"/>
      <c r="M3590" s="3"/>
      <c r="N3590" s="3"/>
      <c r="O3590" s="3"/>
      <c r="P3590" s="3"/>
      <c r="Q3590" s="3"/>
      <c r="R3590" s="3"/>
      <c r="S3590" s="3"/>
      <c r="T3590" s="3" t="str">
        <f t="shared" si="448"/>
        <v>SIN CECO</v>
      </c>
      <c r="U3590" s="3" t="str">
        <f t="shared" si="449"/>
        <v>NO</v>
      </c>
      <c r="V3590" t="str">
        <f t="shared" si="450"/>
        <v>EDIFICIO CALLE 119 22-ENE-13-Personal que presta el servicio en obra</v>
      </c>
      <c r="W3590" s="53">
        <f t="shared" si="451"/>
        <v>4</v>
      </c>
      <c r="X3590">
        <f t="shared" si="452"/>
        <v>4</v>
      </c>
      <c r="Y3590">
        <f>IF(ISNA(VLOOKUP(B3590,CECOS_SIN_IDENTIFICAR!$A$2:$D$146,4,0)),"SIN CECO",IF(VLOOKUP(B3590,CECOS_SIN_IDENTIFICAR!$A$2:$D$146,4,0)=0,"SIN CECO",VLOOKUP(B3590,CECOS_SIN_IDENTIFICAR!$A$2:$D$146,4,0)))</f>
        <v>1411</v>
      </c>
      <c r="Z3590">
        <f t="shared" si="453"/>
        <v>1411</v>
      </c>
      <c r="AA3590" s="3" t="s">
        <v>52</v>
      </c>
      <c r="AB3590" t="str">
        <f t="shared" si="454"/>
        <v>d. Cumplimiento de compromisos-Personal que presta el servicio en obra</v>
      </c>
      <c r="AC3590" t="str">
        <f>VLOOKUP(AB3590,CODIFICACION_PREGUNTAS!$C$2:$D$35,2,0)</f>
        <v>PERSONAL004</v>
      </c>
    </row>
    <row r="3591" spans="1:29" x14ac:dyDescent="0.25">
      <c r="A3591" s="3">
        <f t="shared" si="455"/>
        <v>3590</v>
      </c>
      <c r="B3591" s="3" t="s">
        <v>305</v>
      </c>
      <c r="C3591" s="32">
        <v>41153</v>
      </c>
      <c r="D3591" s="3" t="s">
        <v>52</v>
      </c>
      <c r="E3591" s="3"/>
      <c r="F3591" s="3"/>
      <c r="G3591" s="2" t="s">
        <v>27</v>
      </c>
      <c r="H3591" s="3" t="s">
        <v>24</v>
      </c>
      <c r="I3591" s="3">
        <v>4</v>
      </c>
      <c r="J3591" s="3" t="s">
        <v>183</v>
      </c>
      <c r="K3591" s="3"/>
      <c r="L3591" s="3"/>
      <c r="M3591" s="3"/>
      <c r="N3591" s="3"/>
      <c r="O3591" s="3"/>
      <c r="P3591" s="3"/>
      <c r="Q3591" s="3"/>
      <c r="R3591" s="3"/>
      <c r="S3591" s="3"/>
      <c r="T3591" s="3" t="str">
        <f t="shared" si="448"/>
        <v>SIN CECO</v>
      </c>
      <c r="U3591" s="3" t="str">
        <f t="shared" si="449"/>
        <v>NO</v>
      </c>
      <c r="V3591" t="str">
        <f t="shared" si="450"/>
        <v>EDIFICIO CALLE 119 22-ENE-13-Personal que presta el servicio en obra</v>
      </c>
      <c r="W3591" s="53">
        <f t="shared" si="451"/>
        <v>4</v>
      </c>
      <c r="X3591">
        <f t="shared" si="452"/>
        <v>4</v>
      </c>
      <c r="Y3591">
        <f>IF(ISNA(VLOOKUP(B3591,CECOS_SIN_IDENTIFICAR!$A$2:$D$146,4,0)),"SIN CECO",IF(VLOOKUP(B3591,CECOS_SIN_IDENTIFICAR!$A$2:$D$146,4,0)=0,"SIN CECO",VLOOKUP(B3591,CECOS_SIN_IDENTIFICAR!$A$2:$D$146,4,0)))</f>
        <v>1411</v>
      </c>
      <c r="Z3591">
        <f t="shared" si="453"/>
        <v>1411</v>
      </c>
      <c r="AA3591" s="3" t="s">
        <v>52</v>
      </c>
      <c r="AB3591" t="str">
        <f t="shared" si="454"/>
        <v>e. Proactividad en desarrollo de funciones-Personal que presta el servicio en obra</v>
      </c>
      <c r="AC3591" t="str">
        <f>VLOOKUP(AB3591,CODIFICACION_PREGUNTAS!$C$2:$D$35,2,0)</f>
        <v>PERSONAL005</v>
      </c>
    </row>
    <row r="3592" spans="1:29" x14ac:dyDescent="0.25">
      <c r="A3592" s="3">
        <f t="shared" si="455"/>
        <v>3591</v>
      </c>
      <c r="B3592" s="3" t="s">
        <v>305</v>
      </c>
      <c r="C3592" s="32">
        <v>41153</v>
      </c>
      <c r="D3592" s="3" t="s">
        <v>52</v>
      </c>
      <c r="E3592" s="3"/>
      <c r="F3592" s="3"/>
      <c r="G3592" s="2" t="s">
        <v>28</v>
      </c>
      <c r="H3592" s="2" t="s">
        <v>29</v>
      </c>
      <c r="I3592" s="3">
        <v>4</v>
      </c>
      <c r="J3592" s="3" t="s">
        <v>183</v>
      </c>
      <c r="K3592" s="3"/>
      <c r="L3592" s="3"/>
      <c r="M3592" s="3"/>
      <c r="N3592" s="3"/>
      <c r="O3592" s="3"/>
      <c r="P3592" s="3"/>
      <c r="Q3592" s="3"/>
      <c r="R3592" s="3"/>
      <c r="S3592" s="3"/>
      <c r="T3592" s="3" t="str">
        <f t="shared" si="448"/>
        <v>SIN CECO</v>
      </c>
      <c r="U3592" s="3" t="str">
        <f t="shared" si="449"/>
        <v>NO</v>
      </c>
      <c r="V3592" t="str">
        <f t="shared" si="450"/>
        <v>EDIFICIO CALLE 119 22-ENE-13-Productos Asociados de PAYC (Informes, Control de presupuesto y Programación y actas)</v>
      </c>
      <c r="W3592" s="53">
        <f t="shared" si="451"/>
        <v>4</v>
      </c>
      <c r="X3592">
        <f t="shared" si="452"/>
        <v>4</v>
      </c>
      <c r="Y3592">
        <f>IF(ISNA(VLOOKUP(B3592,CECOS_SIN_IDENTIFICAR!$A$2:$D$146,4,0)),"SIN CECO",IF(VLOOKUP(B3592,CECOS_SIN_IDENTIFICAR!$A$2:$D$146,4,0)=0,"SIN CECO",VLOOKUP(B3592,CECOS_SIN_IDENTIFICAR!$A$2:$D$146,4,0)))</f>
        <v>1411</v>
      </c>
      <c r="Z3592">
        <f t="shared" si="453"/>
        <v>1411</v>
      </c>
      <c r="AA3592" s="3" t="s">
        <v>52</v>
      </c>
      <c r="AB3592" t="str">
        <f t="shared" si="454"/>
        <v>a. Calidad del Contenido-Productos Asociados de PAYC (Informes, Control de presupuesto y Programación y actas)</v>
      </c>
      <c r="AC3592" t="str">
        <f>VLOOKUP(AB3592,CODIFICACION_PREGUNTAS!$C$2:$D$35,2,0)</f>
        <v>PRODUCTOS001</v>
      </c>
    </row>
    <row r="3593" spans="1:29" x14ac:dyDescent="0.25">
      <c r="A3593" s="3">
        <f t="shared" si="455"/>
        <v>3592</v>
      </c>
      <c r="B3593" s="3" t="s">
        <v>305</v>
      </c>
      <c r="C3593" s="32">
        <v>41153</v>
      </c>
      <c r="D3593" s="3" t="s">
        <v>52</v>
      </c>
      <c r="E3593" s="3"/>
      <c r="F3593" s="3"/>
      <c r="G3593" s="2" t="s">
        <v>30</v>
      </c>
      <c r="H3593" s="2" t="s">
        <v>29</v>
      </c>
      <c r="I3593" s="3">
        <v>4</v>
      </c>
      <c r="J3593" s="3" t="s">
        <v>183</v>
      </c>
      <c r="K3593" s="3"/>
      <c r="L3593" s="3"/>
      <c r="M3593" s="3"/>
      <c r="N3593" s="3"/>
      <c r="O3593" s="3"/>
      <c r="P3593" s="3"/>
      <c r="Q3593" s="3"/>
      <c r="R3593" s="3"/>
      <c r="S3593" s="3"/>
      <c r="T3593" s="3" t="str">
        <f t="shared" si="448"/>
        <v>SIN CECO</v>
      </c>
      <c r="U3593" s="3" t="str">
        <f t="shared" si="449"/>
        <v>NO</v>
      </c>
      <c r="V3593" t="str">
        <f t="shared" si="450"/>
        <v>EDIFICIO CALLE 119 22-ENE-13-Productos Asociados de PAYC (Informes, Control de presupuesto y Programación y actas)</v>
      </c>
      <c r="W3593" s="53">
        <f t="shared" si="451"/>
        <v>4</v>
      </c>
      <c r="X3593">
        <f t="shared" si="452"/>
        <v>4</v>
      </c>
      <c r="Y3593">
        <f>IF(ISNA(VLOOKUP(B3593,CECOS_SIN_IDENTIFICAR!$A$2:$D$146,4,0)),"SIN CECO",IF(VLOOKUP(B3593,CECOS_SIN_IDENTIFICAR!$A$2:$D$146,4,0)=0,"SIN CECO",VLOOKUP(B3593,CECOS_SIN_IDENTIFICAR!$A$2:$D$146,4,0)))</f>
        <v>1411</v>
      </c>
      <c r="Z3593">
        <f t="shared" si="453"/>
        <v>1411</v>
      </c>
      <c r="AA3593" s="3" t="s">
        <v>52</v>
      </c>
      <c r="AB3593" t="str">
        <f t="shared" si="454"/>
        <v>b. Claridad del Contenido-Productos Asociados de PAYC (Informes, Control de presupuesto y Programación y actas)</v>
      </c>
      <c r="AC3593" t="str">
        <f>VLOOKUP(AB3593,CODIFICACION_PREGUNTAS!$C$2:$D$35,2,0)</f>
        <v>PRODUCTOS002</v>
      </c>
    </row>
    <row r="3594" spans="1:29" x14ac:dyDescent="0.25">
      <c r="A3594" s="3">
        <f t="shared" si="455"/>
        <v>3593</v>
      </c>
      <c r="B3594" s="3" t="s">
        <v>305</v>
      </c>
      <c r="C3594" s="32">
        <v>41153</v>
      </c>
      <c r="D3594" s="3" t="s">
        <v>52</v>
      </c>
      <c r="E3594" s="3"/>
      <c r="F3594" s="3"/>
      <c r="G3594" s="2" t="s">
        <v>31</v>
      </c>
      <c r="H3594" s="2" t="s">
        <v>29</v>
      </c>
      <c r="I3594" s="3">
        <v>4</v>
      </c>
      <c r="J3594" s="3" t="s">
        <v>183</v>
      </c>
      <c r="K3594" s="3"/>
      <c r="L3594" s="3"/>
      <c r="M3594" s="3"/>
      <c r="N3594" s="3"/>
      <c r="O3594" s="3"/>
      <c r="P3594" s="3"/>
      <c r="Q3594" s="3"/>
      <c r="R3594" s="3"/>
      <c r="S3594" s="3"/>
      <c r="T3594" s="3" t="str">
        <f t="shared" si="448"/>
        <v>SIN CECO</v>
      </c>
      <c r="U3594" s="3" t="str">
        <f t="shared" si="449"/>
        <v>NO</v>
      </c>
      <c r="V3594" t="str">
        <f t="shared" si="450"/>
        <v>EDIFICIO CALLE 119 22-ENE-13-Productos Asociados de PAYC (Informes, Control de presupuesto y Programación y actas)</v>
      </c>
      <c r="W3594" s="53">
        <f t="shared" si="451"/>
        <v>4</v>
      </c>
      <c r="X3594">
        <f t="shared" si="452"/>
        <v>4</v>
      </c>
      <c r="Y3594">
        <f>IF(ISNA(VLOOKUP(B3594,CECOS_SIN_IDENTIFICAR!$A$2:$D$146,4,0)),"SIN CECO",IF(VLOOKUP(B3594,CECOS_SIN_IDENTIFICAR!$A$2:$D$146,4,0)=0,"SIN CECO",VLOOKUP(B3594,CECOS_SIN_IDENTIFICAR!$A$2:$D$146,4,0)))</f>
        <v>1411</v>
      </c>
      <c r="Z3594">
        <f t="shared" si="453"/>
        <v>1411</v>
      </c>
      <c r="AA3594" s="3" t="s">
        <v>52</v>
      </c>
      <c r="AB3594" t="str">
        <f t="shared" si="454"/>
        <v>c. Oportunidad en la entrega-Productos Asociados de PAYC (Informes, Control de presupuesto y Programación y actas)</v>
      </c>
      <c r="AC3594" t="str">
        <f>VLOOKUP(AB3594,CODIFICACION_PREGUNTAS!$C$2:$D$35,2,0)</f>
        <v>PRODUCTOS003</v>
      </c>
    </row>
    <row r="3595" spans="1:29" x14ac:dyDescent="0.25">
      <c r="A3595" s="3">
        <f t="shared" si="455"/>
        <v>3594</v>
      </c>
      <c r="B3595" s="3" t="s">
        <v>305</v>
      </c>
      <c r="C3595" s="32">
        <v>41153</v>
      </c>
      <c r="D3595" s="3" t="s">
        <v>52</v>
      </c>
      <c r="E3595" s="3"/>
      <c r="F3595" s="3"/>
      <c r="G3595" s="2" t="s">
        <v>32</v>
      </c>
      <c r="H3595" s="2" t="s">
        <v>29</v>
      </c>
      <c r="I3595" s="3">
        <v>4</v>
      </c>
      <c r="J3595" s="3" t="s">
        <v>183</v>
      </c>
      <c r="K3595" s="3"/>
      <c r="L3595" s="3"/>
      <c r="M3595" s="3"/>
      <c r="N3595" s="3"/>
      <c r="O3595" s="3"/>
      <c r="P3595" s="3"/>
      <c r="Q3595" s="3"/>
      <c r="R3595" s="3"/>
      <c r="S3595" s="3"/>
      <c r="T3595" s="3" t="str">
        <f t="shared" si="448"/>
        <v>SIN CECO</v>
      </c>
      <c r="U3595" s="3" t="str">
        <f t="shared" si="449"/>
        <v>NO</v>
      </c>
      <c r="V3595" t="str">
        <f t="shared" si="450"/>
        <v>EDIFICIO CALLE 119 22-ENE-13-Productos Asociados de PAYC (Informes, Control de presupuesto y Programación y actas)</v>
      </c>
      <c r="W3595" s="53">
        <f t="shared" si="451"/>
        <v>4</v>
      </c>
      <c r="X3595">
        <f t="shared" si="452"/>
        <v>4</v>
      </c>
      <c r="Y3595">
        <f>IF(ISNA(VLOOKUP(B3595,CECOS_SIN_IDENTIFICAR!$A$2:$D$146,4,0)),"SIN CECO",IF(VLOOKUP(B3595,CECOS_SIN_IDENTIFICAR!$A$2:$D$146,4,0)=0,"SIN CECO",VLOOKUP(B3595,CECOS_SIN_IDENTIFICAR!$A$2:$D$146,4,0)))</f>
        <v>1411</v>
      </c>
      <c r="Z3595">
        <f t="shared" si="453"/>
        <v>1411</v>
      </c>
      <c r="AA3595" s="3" t="s">
        <v>52</v>
      </c>
      <c r="AB3595" t="str">
        <f t="shared" si="454"/>
        <v>d. Precisión de la información-Productos Asociados de PAYC (Informes, Control de presupuesto y Programación y actas)</v>
      </c>
      <c r="AC3595" t="str">
        <f>VLOOKUP(AB3595,CODIFICACION_PREGUNTAS!$C$2:$D$35,2,0)</f>
        <v>PRODUCTOS004</v>
      </c>
    </row>
    <row r="3596" spans="1:29" x14ac:dyDescent="0.25">
      <c r="A3596" s="3">
        <f t="shared" si="455"/>
        <v>3595</v>
      </c>
      <c r="B3596" s="3" t="s">
        <v>305</v>
      </c>
      <c r="C3596" s="32">
        <v>41153</v>
      </c>
      <c r="D3596" s="3" t="s">
        <v>52</v>
      </c>
      <c r="E3596" s="3"/>
      <c r="F3596" s="3"/>
      <c r="G3596" s="2" t="s">
        <v>33</v>
      </c>
      <c r="H3596" s="2" t="s">
        <v>29</v>
      </c>
      <c r="I3596" s="3">
        <v>4</v>
      </c>
      <c r="J3596" s="3" t="s">
        <v>183</v>
      </c>
      <c r="K3596" s="3"/>
      <c r="L3596" s="3"/>
      <c r="M3596" s="3"/>
      <c r="N3596" s="3"/>
      <c r="O3596" s="3"/>
      <c r="P3596" s="3"/>
      <c r="Q3596" s="3"/>
      <c r="R3596" s="3"/>
      <c r="S3596" s="3"/>
      <c r="T3596" s="3" t="str">
        <f t="shared" si="448"/>
        <v>SIN CECO</v>
      </c>
      <c r="U3596" s="3" t="str">
        <f t="shared" si="449"/>
        <v>NO</v>
      </c>
      <c r="V3596" t="str">
        <f t="shared" si="450"/>
        <v>EDIFICIO CALLE 119 22-ENE-13-Productos Asociados de PAYC (Informes, Control de presupuesto y Programación y actas)</v>
      </c>
      <c r="W3596" s="53">
        <f t="shared" si="451"/>
        <v>4</v>
      </c>
      <c r="X3596">
        <f t="shared" si="452"/>
        <v>4</v>
      </c>
      <c r="Y3596">
        <f>IF(ISNA(VLOOKUP(B3596,CECOS_SIN_IDENTIFICAR!$A$2:$D$146,4,0)),"SIN CECO",IF(VLOOKUP(B3596,CECOS_SIN_IDENTIFICAR!$A$2:$D$146,4,0)=0,"SIN CECO",VLOOKUP(B3596,CECOS_SIN_IDENTIFICAR!$A$2:$D$146,4,0)))</f>
        <v>1411</v>
      </c>
      <c r="Z3596">
        <f t="shared" si="453"/>
        <v>1411</v>
      </c>
      <c r="AA3596" s="3" t="s">
        <v>52</v>
      </c>
      <c r="AB3596" t="str">
        <f t="shared" si="454"/>
        <v>e. Diagramación-Productos Asociados de PAYC (Informes, Control de presupuesto y Programación y actas)</v>
      </c>
      <c r="AC3596" t="str">
        <f>VLOOKUP(AB3596,CODIFICACION_PREGUNTAS!$C$2:$D$35,2,0)</f>
        <v>PRODUCTOS005</v>
      </c>
    </row>
    <row r="3597" spans="1:29" x14ac:dyDescent="0.25">
      <c r="A3597" s="3">
        <f t="shared" si="455"/>
        <v>3596</v>
      </c>
      <c r="B3597" s="3" t="s">
        <v>305</v>
      </c>
      <c r="C3597" s="32">
        <v>41153</v>
      </c>
      <c r="D3597" s="3" t="s">
        <v>52</v>
      </c>
      <c r="E3597" s="3"/>
      <c r="F3597" s="3"/>
      <c r="G3597" s="2" t="s">
        <v>34</v>
      </c>
      <c r="H3597" s="2" t="s">
        <v>35</v>
      </c>
      <c r="I3597" s="3">
        <v>4</v>
      </c>
      <c r="J3597" s="3" t="s">
        <v>183</v>
      </c>
      <c r="K3597" s="3"/>
      <c r="L3597" s="3"/>
      <c r="M3597" s="3"/>
      <c r="N3597" s="3"/>
      <c r="O3597" s="3"/>
      <c r="P3597" s="3"/>
      <c r="Q3597" s="3"/>
      <c r="R3597" s="3"/>
      <c r="S3597" s="3"/>
      <c r="T3597" s="3" t="str">
        <f t="shared" si="448"/>
        <v>SIN CECO</v>
      </c>
      <c r="U3597" s="3" t="str">
        <f t="shared" si="449"/>
        <v>NO</v>
      </c>
      <c r="V3597" t="str">
        <f t="shared" si="450"/>
        <v>EDIFICIO CALLE 119 22-ENE-13-Compromisos Pactados</v>
      </c>
      <c r="W3597" s="53">
        <f t="shared" si="451"/>
        <v>4</v>
      </c>
      <c r="X3597">
        <f t="shared" si="452"/>
        <v>4</v>
      </c>
      <c r="Y3597">
        <f>IF(ISNA(VLOOKUP(B3597,CECOS_SIN_IDENTIFICAR!$A$2:$D$146,4,0)),"SIN CECO",IF(VLOOKUP(B3597,CECOS_SIN_IDENTIFICAR!$A$2:$D$146,4,0)=0,"SIN CECO",VLOOKUP(B3597,CECOS_SIN_IDENTIFICAR!$A$2:$D$146,4,0)))</f>
        <v>1411</v>
      </c>
      <c r="Z3597">
        <f t="shared" si="453"/>
        <v>1411</v>
      </c>
      <c r="AA3597" s="3" t="s">
        <v>52</v>
      </c>
      <c r="AB3597" t="str">
        <f t="shared" si="454"/>
        <v>a. Cumplimiento-Compromisos Pactados</v>
      </c>
      <c r="AC3597" t="str">
        <f>VLOOKUP(AB3597,CODIFICACION_PREGUNTAS!$C$2:$D$35,2,0)</f>
        <v>COMPROMISOS001</v>
      </c>
    </row>
    <row r="3598" spans="1:29" x14ac:dyDescent="0.25">
      <c r="A3598" s="3">
        <f t="shared" si="455"/>
        <v>3597</v>
      </c>
      <c r="B3598" s="3" t="s">
        <v>305</v>
      </c>
      <c r="C3598" s="32">
        <v>41153</v>
      </c>
      <c r="D3598" s="3" t="s">
        <v>52</v>
      </c>
      <c r="E3598" s="3"/>
      <c r="F3598" s="3"/>
      <c r="G3598" s="2" t="s">
        <v>36</v>
      </c>
      <c r="H3598" s="2" t="s">
        <v>35</v>
      </c>
      <c r="I3598" s="3">
        <v>4</v>
      </c>
      <c r="J3598" s="3" t="s">
        <v>183</v>
      </c>
      <c r="K3598" s="3"/>
      <c r="L3598" s="3"/>
      <c r="M3598" s="3"/>
      <c r="N3598" s="3"/>
      <c r="O3598" s="3"/>
      <c r="P3598" s="3"/>
      <c r="Q3598" s="3"/>
      <c r="R3598" s="3"/>
      <c r="S3598" s="3"/>
      <c r="T3598" s="3" t="str">
        <f t="shared" si="448"/>
        <v>SIN CECO</v>
      </c>
      <c r="U3598" s="3" t="str">
        <f t="shared" si="449"/>
        <v>NO</v>
      </c>
      <c r="V3598" t="str">
        <f t="shared" si="450"/>
        <v>EDIFICIO CALLE 119 22-ENE-13-Compromisos Pactados</v>
      </c>
      <c r="W3598" s="53">
        <f t="shared" si="451"/>
        <v>4</v>
      </c>
      <c r="X3598">
        <f t="shared" si="452"/>
        <v>4</v>
      </c>
      <c r="Y3598">
        <f>IF(ISNA(VLOOKUP(B3598,CECOS_SIN_IDENTIFICAR!$A$2:$D$146,4,0)),"SIN CECO",IF(VLOOKUP(B3598,CECOS_SIN_IDENTIFICAR!$A$2:$D$146,4,0)=0,"SIN CECO",VLOOKUP(B3598,CECOS_SIN_IDENTIFICAR!$A$2:$D$146,4,0)))</f>
        <v>1411</v>
      </c>
      <c r="Z3598">
        <f t="shared" si="453"/>
        <v>1411</v>
      </c>
      <c r="AA3598" s="3" t="s">
        <v>52</v>
      </c>
      <c r="AB3598" t="str">
        <f t="shared" si="454"/>
        <v>b. Satisface expectativas-Compromisos Pactados</v>
      </c>
      <c r="AC3598" t="str">
        <f>VLOOKUP(AB3598,CODIFICACION_PREGUNTAS!$C$2:$D$35,2,0)</f>
        <v>COMPROMISOS002</v>
      </c>
    </row>
    <row r="3599" spans="1:29" x14ac:dyDescent="0.25">
      <c r="A3599" s="3">
        <f t="shared" si="455"/>
        <v>3598</v>
      </c>
      <c r="B3599" s="3" t="s">
        <v>305</v>
      </c>
      <c r="C3599" s="32">
        <v>41153</v>
      </c>
      <c r="D3599" s="3" t="s">
        <v>52</v>
      </c>
      <c r="E3599" s="3"/>
      <c r="F3599" s="3"/>
      <c r="G3599" s="2" t="s">
        <v>37</v>
      </c>
      <c r="H3599" s="2" t="s">
        <v>35</v>
      </c>
      <c r="I3599" s="3">
        <v>4</v>
      </c>
      <c r="J3599" s="3" t="s">
        <v>183</v>
      </c>
      <c r="K3599" s="3"/>
      <c r="L3599" s="3"/>
      <c r="M3599" s="3"/>
      <c r="N3599" s="3"/>
      <c r="O3599" s="3"/>
      <c r="P3599" s="3"/>
      <c r="Q3599" s="3"/>
      <c r="R3599" s="3"/>
      <c r="S3599" s="3"/>
      <c r="T3599" s="3" t="str">
        <f t="shared" si="448"/>
        <v>SIN CECO</v>
      </c>
      <c r="U3599" s="3" t="str">
        <f t="shared" si="449"/>
        <v>NO</v>
      </c>
      <c r="V3599" t="str">
        <f t="shared" si="450"/>
        <v>EDIFICIO CALLE 119 22-ENE-13-Compromisos Pactados</v>
      </c>
      <c r="W3599" s="53">
        <f t="shared" si="451"/>
        <v>4</v>
      </c>
      <c r="X3599">
        <f t="shared" si="452"/>
        <v>4</v>
      </c>
      <c r="Y3599">
        <f>IF(ISNA(VLOOKUP(B3599,CECOS_SIN_IDENTIFICAR!$A$2:$D$146,4,0)),"SIN CECO",IF(VLOOKUP(B3599,CECOS_SIN_IDENTIFICAR!$A$2:$D$146,4,0)=0,"SIN CECO",VLOOKUP(B3599,CECOS_SIN_IDENTIFICAR!$A$2:$D$146,4,0)))</f>
        <v>1411</v>
      </c>
      <c r="Z3599">
        <f t="shared" si="453"/>
        <v>1411</v>
      </c>
      <c r="AA3599" s="3" t="s">
        <v>52</v>
      </c>
      <c r="AB3599" t="str">
        <f t="shared" si="454"/>
        <v>c. Calidad de la Información suministrada-Compromisos Pactados</v>
      </c>
      <c r="AC3599" t="str">
        <f>VLOOKUP(AB3599,CODIFICACION_PREGUNTAS!$C$2:$D$35,2,0)</f>
        <v>COMPROMISOS003</v>
      </c>
    </row>
    <row r="3600" spans="1:29" x14ac:dyDescent="0.25">
      <c r="A3600" s="3">
        <f t="shared" si="455"/>
        <v>3599</v>
      </c>
      <c r="B3600" s="3" t="s">
        <v>305</v>
      </c>
      <c r="C3600" s="32">
        <v>41153</v>
      </c>
      <c r="D3600" s="3" t="s">
        <v>52</v>
      </c>
      <c r="E3600" s="3"/>
      <c r="F3600" s="3"/>
      <c r="G3600" s="2" t="s">
        <v>38</v>
      </c>
      <c r="H3600" s="2" t="s">
        <v>35</v>
      </c>
      <c r="I3600" s="3">
        <v>4</v>
      </c>
      <c r="J3600" s="3" t="s">
        <v>183</v>
      </c>
      <c r="K3600" s="3"/>
      <c r="L3600" s="3"/>
      <c r="M3600" s="3"/>
      <c r="N3600" s="3"/>
      <c r="O3600" s="3"/>
      <c r="P3600" s="3"/>
      <c r="Q3600" s="3"/>
      <c r="R3600" s="3"/>
      <c r="S3600" s="3"/>
      <c r="T3600" s="3" t="str">
        <f t="shared" si="448"/>
        <v>SIN CECO</v>
      </c>
      <c r="U3600" s="3" t="str">
        <f t="shared" si="449"/>
        <v>NO</v>
      </c>
      <c r="V3600" t="str">
        <f t="shared" si="450"/>
        <v>EDIFICIO CALLE 119 22-ENE-13-Compromisos Pactados</v>
      </c>
      <c r="W3600" s="53">
        <f t="shared" si="451"/>
        <v>4</v>
      </c>
      <c r="X3600">
        <f t="shared" si="452"/>
        <v>4</v>
      </c>
      <c r="Y3600">
        <f>IF(ISNA(VLOOKUP(B3600,CECOS_SIN_IDENTIFICAR!$A$2:$D$146,4,0)),"SIN CECO",IF(VLOOKUP(B3600,CECOS_SIN_IDENTIFICAR!$A$2:$D$146,4,0)=0,"SIN CECO",VLOOKUP(B3600,CECOS_SIN_IDENTIFICAR!$A$2:$D$146,4,0)))</f>
        <v>1411</v>
      </c>
      <c r="Z3600">
        <f t="shared" si="453"/>
        <v>1411</v>
      </c>
      <c r="AA3600" s="3" t="s">
        <v>52</v>
      </c>
      <c r="AB3600" t="str">
        <f t="shared" si="454"/>
        <v>d. Disposición del personal de PAYC a las solicitudes del cliente-Compromisos Pactados</v>
      </c>
      <c r="AC3600" t="str">
        <f>VLOOKUP(AB3600,CODIFICACION_PREGUNTAS!$C$2:$D$35,2,0)</f>
        <v>COMPROMISOS004</v>
      </c>
    </row>
    <row r="3601" spans="1:29" x14ac:dyDescent="0.25">
      <c r="A3601" s="3">
        <f t="shared" si="455"/>
        <v>3600</v>
      </c>
      <c r="B3601" s="3" t="s">
        <v>305</v>
      </c>
      <c r="C3601" s="32">
        <v>41153</v>
      </c>
      <c r="D3601" s="3" t="s">
        <v>52</v>
      </c>
      <c r="E3601" s="3"/>
      <c r="F3601" s="3"/>
      <c r="G3601" s="2" t="s">
        <v>39</v>
      </c>
      <c r="H3601" s="2" t="s">
        <v>35</v>
      </c>
      <c r="I3601" s="3">
        <v>4</v>
      </c>
      <c r="J3601" s="3" t="s">
        <v>183</v>
      </c>
      <c r="K3601" s="3"/>
      <c r="L3601" s="3"/>
      <c r="M3601" s="3"/>
      <c r="N3601" s="3"/>
      <c r="O3601" s="3"/>
      <c r="P3601" s="3"/>
      <c r="Q3601" s="3"/>
      <c r="R3601" s="3"/>
      <c r="S3601" s="3"/>
      <c r="T3601" s="3" t="str">
        <f t="shared" si="448"/>
        <v>SIN CECO</v>
      </c>
      <c r="U3601" s="3" t="str">
        <f t="shared" si="449"/>
        <v>NO</v>
      </c>
      <c r="V3601" t="str">
        <f t="shared" si="450"/>
        <v>EDIFICIO CALLE 119 22-ENE-13-Compromisos Pactados</v>
      </c>
      <c r="W3601" s="53">
        <f t="shared" si="451"/>
        <v>4</v>
      </c>
      <c r="X3601">
        <f t="shared" si="452"/>
        <v>4</v>
      </c>
      <c r="Y3601">
        <f>IF(ISNA(VLOOKUP(B3601,CECOS_SIN_IDENTIFICAR!$A$2:$D$146,4,0)),"SIN CECO",IF(VLOOKUP(B3601,CECOS_SIN_IDENTIFICAR!$A$2:$D$146,4,0)=0,"SIN CECO",VLOOKUP(B3601,CECOS_SIN_IDENTIFICAR!$A$2:$D$146,4,0)))</f>
        <v>1411</v>
      </c>
      <c r="Z3601">
        <f t="shared" si="453"/>
        <v>1411</v>
      </c>
      <c r="AA3601" s="3" t="s">
        <v>52</v>
      </c>
      <c r="AB3601" t="str">
        <f t="shared" si="454"/>
        <v>e. Coherencia entre lo solicitado y lo entregado-Compromisos Pactados</v>
      </c>
      <c r="AC3601" t="str">
        <f>VLOOKUP(AB3601,CODIFICACION_PREGUNTAS!$C$2:$D$35,2,0)</f>
        <v>COMPROMISOS005</v>
      </c>
    </row>
    <row r="3602" spans="1:29" x14ac:dyDescent="0.25">
      <c r="A3602" s="3">
        <f t="shared" si="455"/>
        <v>3601</v>
      </c>
      <c r="B3602" s="3" t="s">
        <v>305</v>
      </c>
      <c r="C3602" s="32">
        <v>41153</v>
      </c>
      <c r="D3602" s="3" t="s">
        <v>52</v>
      </c>
      <c r="E3602" s="3"/>
      <c r="F3602" s="3"/>
      <c r="G3602" s="2" t="s">
        <v>40</v>
      </c>
      <c r="H3602" s="2" t="s">
        <v>40</v>
      </c>
      <c r="I3602" s="3">
        <v>4</v>
      </c>
      <c r="J3602" s="3" t="s">
        <v>183</v>
      </c>
      <c r="K3602" s="3"/>
      <c r="L3602" s="3"/>
      <c r="M3602" s="3"/>
      <c r="N3602" s="3"/>
      <c r="O3602" s="3"/>
      <c r="P3602" s="3"/>
      <c r="Q3602" s="3"/>
      <c r="R3602" s="3"/>
      <c r="S3602" s="3"/>
      <c r="T3602" s="3" t="str">
        <f t="shared" si="448"/>
        <v>SIN CECO</v>
      </c>
      <c r="U3602" s="3" t="str">
        <f t="shared" si="449"/>
        <v>NO</v>
      </c>
      <c r="V3602" t="str">
        <f t="shared" si="450"/>
        <v>EDIFICIO CALLE 119 22-ENE-13-Grado de Satisfacción con el Servicio Prestado</v>
      </c>
      <c r="W3602" s="53">
        <f t="shared" si="451"/>
        <v>4</v>
      </c>
      <c r="X3602">
        <f t="shared" si="452"/>
        <v>4</v>
      </c>
      <c r="Y3602">
        <f>IF(ISNA(VLOOKUP(B3602,CECOS_SIN_IDENTIFICAR!$A$2:$D$146,4,0)),"SIN CECO",IF(VLOOKUP(B3602,CECOS_SIN_IDENTIFICAR!$A$2:$D$146,4,0)=0,"SIN CECO",VLOOKUP(B3602,CECOS_SIN_IDENTIFICAR!$A$2:$D$146,4,0)))</f>
        <v>1411</v>
      </c>
      <c r="Z3602">
        <f t="shared" si="453"/>
        <v>1411</v>
      </c>
      <c r="AA3602" s="3" t="s">
        <v>52</v>
      </c>
      <c r="AB3602" t="str">
        <f t="shared" si="454"/>
        <v>Grado de Satisfacción con el Servicio Prestado-Grado de Satisfacción con el Servicio Prestado</v>
      </c>
      <c r="AC3602" t="str">
        <f>VLOOKUP(AB3602,CODIFICACION_PREGUNTAS!$C$2:$D$35,2,0)</f>
        <v>SATISFACCION001</v>
      </c>
    </row>
    <row r="3603" spans="1:29" x14ac:dyDescent="0.25">
      <c r="A3603" s="3">
        <f t="shared" si="455"/>
        <v>3602</v>
      </c>
      <c r="B3603" s="3" t="s">
        <v>305</v>
      </c>
      <c r="C3603" s="32">
        <v>41153</v>
      </c>
      <c r="D3603" s="3" t="s">
        <v>52</v>
      </c>
      <c r="E3603" s="3"/>
      <c r="F3603" s="3"/>
      <c r="G3603" s="2" t="s">
        <v>41</v>
      </c>
      <c r="H3603" s="2" t="s">
        <v>41</v>
      </c>
      <c r="I3603" s="3">
        <v>4</v>
      </c>
      <c r="J3603" s="3" t="s">
        <v>183</v>
      </c>
      <c r="K3603" s="3"/>
      <c r="L3603" s="3"/>
      <c r="M3603" s="3"/>
      <c r="N3603" s="3"/>
      <c r="O3603" s="3"/>
      <c r="P3603" s="3"/>
      <c r="Q3603" s="3"/>
      <c r="R3603" s="3"/>
      <c r="S3603" s="3"/>
      <c r="T3603" s="3" t="str">
        <f t="shared" si="448"/>
        <v>SIN CECO</v>
      </c>
      <c r="U3603" s="3" t="str">
        <f t="shared" si="449"/>
        <v>NO</v>
      </c>
      <c r="V3603" t="str">
        <f t="shared" si="450"/>
        <v>EDIFICIO CALLE 119 22-ENE-13-Posibilidad de Volver a Contratar con PAYC</v>
      </c>
      <c r="W3603" s="53">
        <f t="shared" si="451"/>
        <v>4</v>
      </c>
      <c r="X3603">
        <f t="shared" si="452"/>
        <v>4</v>
      </c>
      <c r="Y3603">
        <f>IF(ISNA(VLOOKUP(B3603,CECOS_SIN_IDENTIFICAR!$A$2:$D$146,4,0)),"SIN CECO",IF(VLOOKUP(B3603,CECOS_SIN_IDENTIFICAR!$A$2:$D$146,4,0)=0,"SIN CECO",VLOOKUP(B3603,CECOS_SIN_IDENTIFICAR!$A$2:$D$146,4,0)))</f>
        <v>1411</v>
      </c>
      <c r="Z3603">
        <f t="shared" si="453"/>
        <v>1411</v>
      </c>
      <c r="AA3603" s="3" t="s">
        <v>52</v>
      </c>
      <c r="AB3603" t="str">
        <f t="shared" si="454"/>
        <v>Posibilidad de Volver a Contratar con PAYC-Posibilidad de Volver a Contratar con PAYC</v>
      </c>
      <c r="AC3603" t="str">
        <f>VLOOKUP(AB3603,CODIFICACION_PREGUNTAS!$C$2:$D$35,2,0)</f>
        <v>VOLVER001</v>
      </c>
    </row>
    <row r="3604" spans="1:29" x14ac:dyDescent="0.25">
      <c r="A3604" s="3">
        <f t="shared" si="455"/>
        <v>3603</v>
      </c>
      <c r="B3604" s="3" t="s">
        <v>305</v>
      </c>
      <c r="C3604" s="32">
        <v>41153</v>
      </c>
      <c r="D3604" s="3" t="s">
        <v>52</v>
      </c>
      <c r="E3604" s="3"/>
      <c r="F3604" s="3"/>
      <c r="G3604" s="2" t="s">
        <v>42</v>
      </c>
      <c r="H3604" s="6" t="s">
        <v>43</v>
      </c>
      <c r="I3604" s="3" t="s">
        <v>56</v>
      </c>
      <c r="J3604" s="3" t="s">
        <v>183</v>
      </c>
      <c r="K3604" s="3"/>
      <c r="L3604" s="3"/>
      <c r="M3604" s="3"/>
      <c r="N3604" s="3"/>
      <c r="O3604" s="3"/>
      <c r="P3604" s="3"/>
      <c r="Q3604" s="3"/>
      <c r="R3604" s="3"/>
      <c r="S3604" s="3"/>
      <c r="T3604" s="3" t="str">
        <f t="shared" si="448"/>
        <v>SIN CECO</v>
      </c>
      <c r="U3604" s="3" t="str">
        <f t="shared" si="449"/>
        <v>NO</v>
      </c>
      <c r="V3604" t="str">
        <f t="shared" si="450"/>
        <v>EDIFICIO CALLE 119 22-ENE-13-Fortalezas PAYC</v>
      </c>
      <c r="W3604" s="53" t="str">
        <f t="shared" si="451"/>
        <v>-</v>
      </c>
      <c r="X3604">
        <f t="shared" si="452"/>
        <v>0</v>
      </c>
      <c r="Y3604">
        <f>IF(ISNA(VLOOKUP(B3604,CECOS_SIN_IDENTIFICAR!$A$2:$D$146,4,0)),"SIN CECO",IF(VLOOKUP(B3604,CECOS_SIN_IDENTIFICAR!$A$2:$D$146,4,0)=0,"SIN CECO",VLOOKUP(B3604,CECOS_SIN_IDENTIFICAR!$A$2:$D$146,4,0)))</f>
        <v>1411</v>
      </c>
      <c r="Z3604">
        <f t="shared" si="453"/>
        <v>1411</v>
      </c>
      <c r="AA3604" s="3" t="s">
        <v>52</v>
      </c>
      <c r="AB3604" t="str">
        <f t="shared" si="454"/>
        <v>Principales fortalezas en el servicio que presta PAYC-Fortalezas PAYC</v>
      </c>
      <c r="AC3604" t="str">
        <f>VLOOKUP(AB3604,CODIFICACION_PREGUNTAS!$C$2:$D$35,2,0)</f>
        <v>FORT001</v>
      </c>
    </row>
    <row r="3605" spans="1:29" x14ac:dyDescent="0.25">
      <c r="A3605" s="3">
        <f t="shared" si="455"/>
        <v>3604</v>
      </c>
      <c r="B3605" s="3" t="s">
        <v>305</v>
      </c>
      <c r="C3605" s="32">
        <v>41153</v>
      </c>
      <c r="D3605" s="3" t="s">
        <v>52</v>
      </c>
      <c r="E3605" s="3"/>
      <c r="F3605" s="3"/>
      <c r="G3605" s="2" t="s">
        <v>44</v>
      </c>
      <c r="H3605" s="6" t="s">
        <v>45</v>
      </c>
      <c r="I3605" s="3" t="s">
        <v>56</v>
      </c>
      <c r="J3605" s="3" t="s">
        <v>183</v>
      </c>
      <c r="K3605" s="3"/>
      <c r="L3605" s="3"/>
      <c r="M3605" s="3"/>
      <c r="N3605" s="3"/>
      <c r="O3605" s="3"/>
      <c r="P3605" s="3"/>
      <c r="Q3605" s="3"/>
      <c r="R3605" s="3"/>
      <c r="S3605" s="3"/>
      <c r="T3605" s="3" t="str">
        <f t="shared" si="448"/>
        <v>SIN CECO</v>
      </c>
      <c r="U3605" s="3" t="str">
        <f t="shared" si="449"/>
        <v>NO</v>
      </c>
      <c r="V3605" t="str">
        <f t="shared" si="450"/>
        <v>EDIFICIO CALLE 119 22-ENE-13-Debilidades PAYC</v>
      </c>
      <c r="W3605" s="53" t="str">
        <f t="shared" si="451"/>
        <v>-</v>
      </c>
      <c r="X3605">
        <f t="shared" si="452"/>
        <v>0</v>
      </c>
      <c r="Y3605">
        <f>IF(ISNA(VLOOKUP(B3605,CECOS_SIN_IDENTIFICAR!$A$2:$D$146,4,0)),"SIN CECO",IF(VLOOKUP(B3605,CECOS_SIN_IDENTIFICAR!$A$2:$D$146,4,0)=0,"SIN CECO",VLOOKUP(B3605,CECOS_SIN_IDENTIFICAR!$A$2:$D$146,4,0)))</f>
        <v>1411</v>
      </c>
      <c r="Z3605">
        <f t="shared" si="453"/>
        <v>1411</v>
      </c>
      <c r="AA3605" s="3" t="s">
        <v>52</v>
      </c>
      <c r="AB3605" t="str">
        <f t="shared" si="454"/>
        <v>Principales debilidades en el servicio que presta PAYC-Debilidades PAYC</v>
      </c>
      <c r="AC3605" t="str">
        <f>VLOOKUP(AB3605,CODIFICACION_PREGUNTAS!$C$2:$D$35,2,0)</f>
        <v>DEB001</v>
      </c>
    </row>
    <row r="3606" spans="1:29" x14ac:dyDescent="0.25">
      <c r="A3606" s="3">
        <f t="shared" si="455"/>
        <v>3605</v>
      </c>
      <c r="B3606" s="3" t="s">
        <v>306</v>
      </c>
      <c r="C3606" s="32">
        <v>41153</v>
      </c>
      <c r="D3606" s="3" t="s">
        <v>52</v>
      </c>
      <c r="E3606" s="3"/>
      <c r="F3606" s="3"/>
      <c r="G3606" s="2" t="s">
        <v>5</v>
      </c>
      <c r="H3606" s="3" t="s">
        <v>6</v>
      </c>
      <c r="I3606" s="3">
        <v>4</v>
      </c>
      <c r="J3606" s="3" t="s">
        <v>183</v>
      </c>
      <c r="K3606" s="3"/>
      <c r="L3606" s="3"/>
      <c r="M3606" s="3"/>
      <c r="N3606" s="3"/>
      <c r="O3606" s="3"/>
      <c r="P3606" s="3"/>
      <c r="Q3606" s="3"/>
      <c r="R3606" s="3"/>
      <c r="S3606" s="3"/>
      <c r="T3606" s="3" t="str">
        <f t="shared" si="448"/>
        <v>SIN CECO</v>
      </c>
      <c r="U3606" s="3" t="str">
        <f t="shared" si="449"/>
        <v>NO</v>
      </c>
      <c r="V3606" t="str">
        <f t="shared" si="450"/>
        <v>AMPLIACION DEL HOSPITAL UNIVERSITARIO 13-NOV-12-Soporte Técnico</v>
      </c>
      <c r="W3606" s="53">
        <f t="shared" si="451"/>
        <v>4</v>
      </c>
      <c r="X3606">
        <f t="shared" si="452"/>
        <v>4</v>
      </c>
      <c r="Y3606">
        <f>IF(ISNA(VLOOKUP(B3606,CECOS_SIN_IDENTIFICAR!$A$2:$D$146,4,0)),"SIN CECO",IF(VLOOKUP(B3606,CECOS_SIN_IDENTIFICAR!$A$2:$D$146,4,0)=0,"SIN CECO",VLOOKUP(B3606,CECOS_SIN_IDENTIFICAR!$A$2:$D$146,4,0)))</f>
        <v>1289</v>
      </c>
      <c r="Z3606">
        <f t="shared" si="453"/>
        <v>1289</v>
      </c>
      <c r="AA3606" s="3" t="s">
        <v>52</v>
      </c>
      <c r="AB3606" t="str">
        <f t="shared" si="454"/>
        <v>a. Conocimiento específico de temas aplicables al proyecto-Soporte Técnico</v>
      </c>
      <c r="AC3606" t="str">
        <f>VLOOKUP(AB3606,CODIFICACION_PREGUNTAS!$C$2:$D$35,2,0)</f>
        <v>SOPORTE_TEC001</v>
      </c>
    </row>
    <row r="3607" spans="1:29" x14ac:dyDescent="0.25">
      <c r="A3607" s="3">
        <f t="shared" si="455"/>
        <v>3606</v>
      </c>
      <c r="B3607" s="3" t="s">
        <v>306</v>
      </c>
      <c r="C3607" s="32">
        <v>41153</v>
      </c>
      <c r="D3607" s="3" t="s">
        <v>52</v>
      </c>
      <c r="E3607" s="3"/>
      <c r="F3607" s="3"/>
      <c r="G3607" s="2" t="s">
        <v>7</v>
      </c>
      <c r="H3607" s="3" t="s">
        <v>6</v>
      </c>
      <c r="I3607" s="3">
        <v>4</v>
      </c>
      <c r="J3607" s="3" t="s">
        <v>183</v>
      </c>
      <c r="K3607" s="3"/>
      <c r="L3607" s="3"/>
      <c r="M3607" s="3"/>
      <c r="N3607" s="3"/>
      <c r="O3607" s="3"/>
      <c r="P3607" s="3"/>
      <c r="Q3607" s="3"/>
      <c r="R3607" s="3"/>
      <c r="S3607" s="3"/>
      <c r="T3607" s="3" t="str">
        <f t="shared" si="448"/>
        <v>SIN CECO</v>
      </c>
      <c r="U3607" s="3" t="str">
        <f t="shared" si="449"/>
        <v>NO</v>
      </c>
      <c r="V3607" t="str">
        <f t="shared" si="450"/>
        <v>AMPLIACION DEL HOSPITAL UNIVERSITARIO 13-NOV-12-Soporte Técnico</v>
      </c>
      <c r="W3607" s="53">
        <f t="shared" si="451"/>
        <v>4</v>
      </c>
      <c r="X3607">
        <f t="shared" si="452"/>
        <v>4</v>
      </c>
      <c r="Y3607">
        <f>IF(ISNA(VLOOKUP(B3607,CECOS_SIN_IDENTIFICAR!$A$2:$D$146,4,0)),"SIN CECO",IF(VLOOKUP(B3607,CECOS_SIN_IDENTIFICAR!$A$2:$D$146,4,0)=0,"SIN CECO",VLOOKUP(B3607,CECOS_SIN_IDENTIFICAR!$A$2:$D$146,4,0)))</f>
        <v>1289</v>
      </c>
      <c r="Z3607">
        <f t="shared" si="453"/>
        <v>1289</v>
      </c>
      <c r="AA3607" s="3" t="s">
        <v>52</v>
      </c>
      <c r="AB3607" t="str">
        <f t="shared" si="454"/>
        <v>b. Idoneidad y Calidad del soporte-Soporte Técnico</v>
      </c>
      <c r="AC3607" t="str">
        <f>VLOOKUP(AB3607,CODIFICACION_PREGUNTAS!$C$2:$D$35,2,0)</f>
        <v>SOPORTE_TEC002</v>
      </c>
    </row>
    <row r="3608" spans="1:29" x14ac:dyDescent="0.25">
      <c r="A3608" s="3">
        <f t="shared" si="455"/>
        <v>3607</v>
      </c>
      <c r="B3608" s="3" t="s">
        <v>306</v>
      </c>
      <c r="C3608" s="32">
        <v>41153</v>
      </c>
      <c r="D3608" s="3" t="s">
        <v>52</v>
      </c>
      <c r="E3608" s="3"/>
      <c r="F3608" s="3"/>
      <c r="G3608" s="2" t="s">
        <v>8</v>
      </c>
      <c r="H3608" s="3" t="s">
        <v>6</v>
      </c>
      <c r="I3608" s="3" t="s">
        <v>431</v>
      </c>
      <c r="J3608" s="3" t="s">
        <v>183</v>
      </c>
      <c r="K3608" s="3"/>
      <c r="L3608" s="3"/>
      <c r="M3608" s="3"/>
      <c r="N3608" s="3"/>
      <c r="O3608" s="3"/>
      <c r="P3608" s="3"/>
      <c r="Q3608" s="3"/>
      <c r="R3608" s="3"/>
      <c r="S3608" s="3"/>
      <c r="T3608" s="3" t="str">
        <f t="shared" si="448"/>
        <v>SIN CECO</v>
      </c>
      <c r="U3608" s="3" t="str">
        <f t="shared" si="449"/>
        <v>NO</v>
      </c>
      <c r="V3608" t="str">
        <f t="shared" si="450"/>
        <v>AMPLIACION DEL HOSPITAL UNIVERSITARIO 13-NOV-12-Soporte Técnico</v>
      </c>
      <c r="W3608" s="53" t="str">
        <f t="shared" si="451"/>
        <v>N/A</v>
      </c>
      <c r="X3608">
        <f t="shared" si="452"/>
        <v>0</v>
      </c>
      <c r="Y3608">
        <f>IF(ISNA(VLOOKUP(B3608,CECOS_SIN_IDENTIFICAR!$A$2:$D$146,4,0)),"SIN CECO",IF(VLOOKUP(B3608,CECOS_SIN_IDENTIFICAR!$A$2:$D$146,4,0)=0,"SIN CECO",VLOOKUP(B3608,CECOS_SIN_IDENTIFICAR!$A$2:$D$146,4,0)))</f>
        <v>1289</v>
      </c>
      <c r="Z3608">
        <f t="shared" si="453"/>
        <v>1289</v>
      </c>
      <c r="AA3608" s="3" t="s">
        <v>52</v>
      </c>
      <c r="AB3608" t="str">
        <f t="shared" si="454"/>
        <v>c. Cumplimiento de especificaciones técnicas de construcción-Soporte Técnico</v>
      </c>
      <c r="AC3608" t="str">
        <f>VLOOKUP(AB3608,CODIFICACION_PREGUNTAS!$C$2:$D$35,2,0)</f>
        <v>SOPORTE_TEC003</v>
      </c>
    </row>
    <row r="3609" spans="1:29" x14ac:dyDescent="0.25">
      <c r="A3609" s="3">
        <f t="shared" si="455"/>
        <v>3608</v>
      </c>
      <c r="B3609" s="3" t="s">
        <v>306</v>
      </c>
      <c r="C3609" s="32">
        <v>41153</v>
      </c>
      <c r="D3609" s="3" t="s">
        <v>52</v>
      </c>
      <c r="E3609" s="3"/>
      <c r="F3609" s="3"/>
      <c r="G3609" s="2" t="s">
        <v>9</v>
      </c>
      <c r="H3609" s="3" t="s">
        <v>6</v>
      </c>
      <c r="I3609" s="3">
        <v>5</v>
      </c>
      <c r="J3609" s="3" t="s">
        <v>183</v>
      </c>
      <c r="K3609" s="3"/>
      <c r="L3609" s="3"/>
      <c r="M3609" s="3"/>
      <c r="N3609" s="3"/>
      <c r="O3609" s="3"/>
      <c r="P3609" s="3"/>
      <c r="Q3609" s="3"/>
      <c r="R3609" s="3"/>
      <c r="S3609" s="3"/>
      <c r="T3609" s="3" t="str">
        <f t="shared" si="448"/>
        <v>SIN CECO</v>
      </c>
      <c r="U3609" s="3" t="str">
        <f t="shared" si="449"/>
        <v>NO</v>
      </c>
      <c r="V3609" t="str">
        <f t="shared" si="450"/>
        <v>AMPLIACION DEL HOSPITAL UNIVERSITARIO 13-NOV-12-Soporte Técnico</v>
      </c>
      <c r="W3609" s="53">
        <f t="shared" si="451"/>
        <v>5</v>
      </c>
      <c r="X3609">
        <f t="shared" si="452"/>
        <v>5</v>
      </c>
      <c r="Y3609">
        <f>IF(ISNA(VLOOKUP(B3609,CECOS_SIN_IDENTIFICAR!$A$2:$D$146,4,0)),"SIN CECO",IF(VLOOKUP(B3609,CECOS_SIN_IDENTIFICAR!$A$2:$D$146,4,0)=0,"SIN CECO",VLOOKUP(B3609,CECOS_SIN_IDENTIFICAR!$A$2:$D$146,4,0)))</f>
        <v>1289</v>
      </c>
      <c r="Z3609">
        <f t="shared" si="453"/>
        <v>1289</v>
      </c>
      <c r="AA3609" s="3" t="s">
        <v>52</v>
      </c>
      <c r="AB3609" t="str">
        <f t="shared" si="454"/>
        <v>d. Confiabilidad de los conceptos aplicados-Soporte Técnico</v>
      </c>
      <c r="AC3609" t="str">
        <f>VLOOKUP(AB3609,CODIFICACION_PREGUNTAS!$C$2:$D$35,2,0)</f>
        <v>SOPORTE_TEC004</v>
      </c>
    </row>
    <row r="3610" spans="1:29" x14ac:dyDescent="0.25">
      <c r="A3610" s="3">
        <f t="shared" si="455"/>
        <v>3609</v>
      </c>
      <c r="B3610" s="3" t="s">
        <v>306</v>
      </c>
      <c r="C3610" s="32">
        <v>41153</v>
      </c>
      <c r="D3610" s="3" t="s">
        <v>52</v>
      </c>
      <c r="E3610" s="3"/>
      <c r="F3610" s="3"/>
      <c r="G3610" s="2" t="s">
        <v>10</v>
      </c>
      <c r="H3610" s="3" t="s">
        <v>6</v>
      </c>
      <c r="I3610" s="3">
        <v>4</v>
      </c>
      <c r="J3610" s="3" t="s">
        <v>183</v>
      </c>
      <c r="K3610" s="3"/>
      <c r="L3610" s="3"/>
      <c r="M3610" s="3"/>
      <c r="N3610" s="3"/>
      <c r="O3610" s="3"/>
      <c r="P3610" s="3"/>
      <c r="Q3610" s="3"/>
      <c r="R3610" s="3"/>
      <c r="S3610" s="3"/>
      <c r="T3610" s="3" t="str">
        <f t="shared" si="448"/>
        <v>SIN CECO</v>
      </c>
      <c r="U3610" s="3" t="str">
        <f t="shared" si="449"/>
        <v>NO</v>
      </c>
      <c r="V3610" t="str">
        <f t="shared" si="450"/>
        <v>AMPLIACION DEL HOSPITAL UNIVERSITARIO 13-NOV-12-Soporte Técnico</v>
      </c>
      <c r="W3610" s="53">
        <f t="shared" si="451"/>
        <v>4</v>
      </c>
      <c r="X3610">
        <f t="shared" si="452"/>
        <v>4</v>
      </c>
      <c r="Y3610">
        <f>IF(ISNA(VLOOKUP(B3610,CECOS_SIN_IDENTIFICAR!$A$2:$D$146,4,0)),"SIN CECO",IF(VLOOKUP(B3610,CECOS_SIN_IDENTIFICAR!$A$2:$D$146,4,0)=0,"SIN CECO",VLOOKUP(B3610,CECOS_SIN_IDENTIFICAR!$A$2:$D$146,4,0)))</f>
        <v>1289</v>
      </c>
      <c r="Z3610">
        <f t="shared" si="453"/>
        <v>1289</v>
      </c>
      <c r="AA3610" s="3" t="s">
        <v>52</v>
      </c>
      <c r="AB3610" t="str">
        <f t="shared" si="454"/>
        <v>e. Oportunidad en entrega de información o requerimientos-Soporte Técnico</v>
      </c>
      <c r="AC3610" t="str">
        <f>VLOOKUP(AB3610,CODIFICACION_PREGUNTAS!$C$2:$D$35,2,0)</f>
        <v>SOPORTE_TEC005</v>
      </c>
    </row>
    <row r="3611" spans="1:29" x14ac:dyDescent="0.25">
      <c r="A3611" s="3">
        <f t="shared" si="455"/>
        <v>3610</v>
      </c>
      <c r="B3611" s="3" t="s">
        <v>306</v>
      </c>
      <c r="C3611" s="32">
        <v>41153</v>
      </c>
      <c r="D3611" s="3" t="s">
        <v>52</v>
      </c>
      <c r="E3611" s="3"/>
      <c r="F3611" s="3"/>
      <c r="G3611" s="2" t="s">
        <v>11</v>
      </c>
      <c r="H3611" s="3" t="s">
        <v>12</v>
      </c>
      <c r="I3611" s="3">
        <v>4</v>
      </c>
      <c r="J3611" s="3" t="s">
        <v>183</v>
      </c>
      <c r="K3611" s="3"/>
      <c r="L3611" s="3"/>
      <c r="M3611" s="3"/>
      <c r="N3611" s="3"/>
      <c r="O3611" s="3"/>
      <c r="P3611" s="3"/>
      <c r="Q3611" s="3"/>
      <c r="R3611" s="3"/>
      <c r="S3611" s="3"/>
      <c r="T3611" s="3" t="str">
        <f t="shared" si="448"/>
        <v>SIN CECO</v>
      </c>
      <c r="U3611" s="3" t="str">
        <f t="shared" si="449"/>
        <v>NO</v>
      </c>
      <c r="V3611" t="str">
        <f t="shared" si="450"/>
        <v>AMPLIACION DEL HOSPITAL UNIVERSITARIO 13-NOV-12-Soporte Administrativo</v>
      </c>
      <c r="W3611" s="53">
        <f t="shared" si="451"/>
        <v>4</v>
      </c>
      <c r="X3611">
        <f t="shared" si="452"/>
        <v>4</v>
      </c>
      <c r="Y3611">
        <f>IF(ISNA(VLOOKUP(B3611,CECOS_SIN_IDENTIFICAR!$A$2:$D$146,4,0)),"SIN CECO",IF(VLOOKUP(B3611,CECOS_SIN_IDENTIFICAR!$A$2:$D$146,4,0)=0,"SIN CECO",VLOOKUP(B3611,CECOS_SIN_IDENTIFICAR!$A$2:$D$146,4,0)))</f>
        <v>1289</v>
      </c>
      <c r="Z3611">
        <f t="shared" si="453"/>
        <v>1289</v>
      </c>
      <c r="AA3611" s="3" t="s">
        <v>52</v>
      </c>
      <c r="AB3611" t="str">
        <f t="shared" si="454"/>
        <v>a. Oportunidad de la gestión en obra-Soporte Administrativo</v>
      </c>
      <c r="AC3611" t="str">
        <f>VLOOKUP(AB3611,CODIFICACION_PREGUNTAS!$C$2:$D$35,2,0)</f>
        <v>SOPORTE_ADMON001</v>
      </c>
    </row>
    <row r="3612" spans="1:29" x14ac:dyDescent="0.25">
      <c r="A3612" s="3">
        <f t="shared" si="455"/>
        <v>3611</v>
      </c>
      <c r="B3612" s="3" t="s">
        <v>306</v>
      </c>
      <c r="C3612" s="32">
        <v>41153</v>
      </c>
      <c r="D3612" s="3" t="s">
        <v>52</v>
      </c>
      <c r="E3612" s="3"/>
      <c r="F3612" s="3"/>
      <c r="G3612" s="2" t="s">
        <v>13</v>
      </c>
      <c r="H3612" s="3" t="s">
        <v>12</v>
      </c>
      <c r="I3612" s="3">
        <v>4</v>
      </c>
      <c r="J3612" s="3" t="s">
        <v>183</v>
      </c>
      <c r="K3612" s="3"/>
      <c r="L3612" s="3"/>
      <c r="M3612" s="3"/>
      <c r="N3612" s="3"/>
      <c r="O3612" s="3"/>
      <c r="P3612" s="3"/>
      <c r="Q3612" s="3"/>
      <c r="R3612" s="3"/>
      <c r="S3612" s="3"/>
      <c r="T3612" s="3" t="str">
        <f t="shared" si="448"/>
        <v>SIN CECO</v>
      </c>
      <c r="U3612" s="3" t="str">
        <f t="shared" si="449"/>
        <v>NO</v>
      </c>
      <c r="V3612" t="str">
        <f t="shared" si="450"/>
        <v>AMPLIACION DEL HOSPITAL UNIVERSITARIO 13-NOV-12-Soporte Administrativo</v>
      </c>
      <c r="W3612" s="53">
        <f t="shared" si="451"/>
        <v>4</v>
      </c>
      <c r="X3612">
        <f t="shared" si="452"/>
        <v>4</v>
      </c>
      <c r="Y3612">
        <f>IF(ISNA(VLOOKUP(B3612,CECOS_SIN_IDENTIFICAR!$A$2:$D$146,4,0)),"SIN CECO",IF(VLOOKUP(B3612,CECOS_SIN_IDENTIFICAR!$A$2:$D$146,4,0)=0,"SIN CECO",VLOOKUP(B3612,CECOS_SIN_IDENTIFICAR!$A$2:$D$146,4,0)))</f>
        <v>1289</v>
      </c>
      <c r="Z3612">
        <f t="shared" si="453"/>
        <v>1289</v>
      </c>
      <c r="AA3612" s="3" t="s">
        <v>52</v>
      </c>
      <c r="AB3612" t="str">
        <f t="shared" si="454"/>
        <v>b. Manejo administrativo del proyecto-Soporte Administrativo</v>
      </c>
      <c r="AC3612" t="str">
        <f>VLOOKUP(AB3612,CODIFICACION_PREGUNTAS!$C$2:$D$35,2,0)</f>
        <v>SOPORTE_ADMON002</v>
      </c>
    </row>
    <row r="3613" spans="1:29" x14ac:dyDescent="0.25">
      <c r="A3613" s="3">
        <f t="shared" si="455"/>
        <v>3612</v>
      </c>
      <c r="B3613" s="3" t="s">
        <v>306</v>
      </c>
      <c r="C3613" s="32">
        <v>41153</v>
      </c>
      <c r="D3613" s="3" t="s">
        <v>52</v>
      </c>
      <c r="E3613" s="3"/>
      <c r="F3613" s="3"/>
      <c r="G3613" s="2" t="s">
        <v>14</v>
      </c>
      <c r="H3613" s="3" t="s">
        <v>12</v>
      </c>
      <c r="I3613" s="3">
        <v>4</v>
      </c>
      <c r="J3613" s="3" t="s">
        <v>183</v>
      </c>
      <c r="K3613" s="3"/>
      <c r="L3613" s="3"/>
      <c r="M3613" s="3"/>
      <c r="N3613" s="3"/>
      <c r="O3613" s="3"/>
      <c r="P3613" s="3"/>
      <c r="Q3613" s="3"/>
      <c r="R3613" s="3"/>
      <c r="S3613" s="3"/>
      <c r="T3613" s="3" t="str">
        <f t="shared" si="448"/>
        <v>SIN CECO</v>
      </c>
      <c r="U3613" s="3" t="str">
        <f t="shared" si="449"/>
        <v>NO</v>
      </c>
      <c r="V3613" t="str">
        <f t="shared" si="450"/>
        <v>AMPLIACION DEL HOSPITAL UNIVERSITARIO 13-NOV-12-Soporte Administrativo</v>
      </c>
      <c r="W3613" s="53">
        <f t="shared" si="451"/>
        <v>4</v>
      </c>
      <c r="X3613">
        <f t="shared" si="452"/>
        <v>4</v>
      </c>
      <c r="Y3613">
        <f>IF(ISNA(VLOOKUP(B3613,CECOS_SIN_IDENTIFICAR!$A$2:$D$146,4,0)),"SIN CECO",IF(VLOOKUP(B3613,CECOS_SIN_IDENTIFICAR!$A$2:$D$146,4,0)=0,"SIN CECO",VLOOKUP(B3613,CECOS_SIN_IDENTIFICAR!$A$2:$D$146,4,0)))</f>
        <v>1289</v>
      </c>
      <c r="Z3613">
        <f t="shared" si="453"/>
        <v>1289</v>
      </c>
      <c r="AA3613" s="3" t="s">
        <v>52</v>
      </c>
      <c r="AB3613" t="str">
        <f t="shared" si="454"/>
        <v>c. Información clara y veraz sobre la administración de proyecto-Soporte Administrativo</v>
      </c>
      <c r="AC3613" t="str">
        <f>VLOOKUP(AB3613,CODIFICACION_PREGUNTAS!$C$2:$D$35,2,0)</f>
        <v>SOPORTE_ADMON003</v>
      </c>
    </row>
    <row r="3614" spans="1:29" x14ac:dyDescent="0.25">
      <c r="A3614" s="3">
        <f t="shared" si="455"/>
        <v>3613</v>
      </c>
      <c r="B3614" s="3" t="s">
        <v>306</v>
      </c>
      <c r="C3614" s="32">
        <v>41153</v>
      </c>
      <c r="D3614" s="3" t="s">
        <v>52</v>
      </c>
      <c r="E3614" s="3"/>
      <c r="F3614" s="3"/>
      <c r="G3614" s="2" t="s">
        <v>15</v>
      </c>
      <c r="H3614" s="3" t="s">
        <v>12</v>
      </c>
      <c r="I3614" s="3">
        <v>4</v>
      </c>
      <c r="J3614" s="3" t="s">
        <v>183</v>
      </c>
      <c r="K3614" s="3"/>
      <c r="L3614" s="3"/>
      <c r="M3614" s="3"/>
      <c r="N3614" s="3"/>
      <c r="O3614" s="3"/>
      <c r="P3614" s="3"/>
      <c r="Q3614" s="3"/>
      <c r="R3614" s="3"/>
      <c r="S3614" s="3"/>
      <c r="T3614" s="3" t="str">
        <f t="shared" si="448"/>
        <v>SIN CECO</v>
      </c>
      <c r="U3614" s="3" t="str">
        <f t="shared" si="449"/>
        <v>NO</v>
      </c>
      <c r="V3614" t="str">
        <f t="shared" si="450"/>
        <v>AMPLIACION DEL HOSPITAL UNIVERSITARIO 13-NOV-12-Soporte Administrativo</v>
      </c>
      <c r="W3614" s="53">
        <f t="shared" si="451"/>
        <v>4</v>
      </c>
      <c r="X3614">
        <f t="shared" si="452"/>
        <v>4</v>
      </c>
      <c r="Y3614">
        <f>IF(ISNA(VLOOKUP(B3614,CECOS_SIN_IDENTIFICAR!$A$2:$D$146,4,0)),"SIN CECO",IF(VLOOKUP(B3614,CECOS_SIN_IDENTIFICAR!$A$2:$D$146,4,0)=0,"SIN CECO",VLOOKUP(B3614,CECOS_SIN_IDENTIFICAR!$A$2:$D$146,4,0)))</f>
        <v>1289</v>
      </c>
      <c r="Z3614">
        <f t="shared" si="453"/>
        <v>1289</v>
      </c>
      <c r="AA3614" s="3" t="s">
        <v>52</v>
      </c>
      <c r="AB3614" t="str">
        <f t="shared" si="454"/>
        <v>d. Cumplimientos con expectativas del cliente-Soporte Administrativo</v>
      </c>
      <c r="AC3614" t="str">
        <f>VLOOKUP(AB3614,CODIFICACION_PREGUNTAS!$C$2:$D$35,2,0)</f>
        <v>SOPORTE_ADMON004</v>
      </c>
    </row>
    <row r="3615" spans="1:29" x14ac:dyDescent="0.25">
      <c r="A3615" s="3">
        <f t="shared" si="455"/>
        <v>3614</v>
      </c>
      <c r="B3615" s="3" t="s">
        <v>306</v>
      </c>
      <c r="C3615" s="32">
        <v>41153</v>
      </c>
      <c r="D3615" s="3" t="s">
        <v>52</v>
      </c>
      <c r="E3615" s="3"/>
      <c r="F3615" s="3"/>
      <c r="G3615" s="2" t="s">
        <v>16</v>
      </c>
      <c r="H3615" s="3" t="s">
        <v>12</v>
      </c>
      <c r="I3615" s="3" t="s">
        <v>431</v>
      </c>
      <c r="J3615" s="3" t="s">
        <v>183</v>
      </c>
      <c r="K3615" s="3"/>
      <c r="L3615" s="3"/>
      <c r="M3615" s="3"/>
      <c r="N3615" s="3"/>
      <c r="O3615" s="3"/>
      <c r="P3615" s="3"/>
      <c r="Q3615" s="3"/>
      <c r="R3615" s="3"/>
      <c r="S3615" s="3"/>
      <c r="T3615" s="3" t="str">
        <f t="shared" si="448"/>
        <v>SIN CECO</v>
      </c>
      <c r="U3615" s="3" t="str">
        <f t="shared" si="449"/>
        <v>NO</v>
      </c>
      <c r="V3615" t="str">
        <f t="shared" si="450"/>
        <v>AMPLIACION DEL HOSPITAL UNIVERSITARIO 13-NOV-12-Soporte Administrativo</v>
      </c>
      <c r="W3615" s="53" t="str">
        <f t="shared" si="451"/>
        <v>N/A</v>
      </c>
      <c r="X3615">
        <f t="shared" si="452"/>
        <v>0</v>
      </c>
      <c r="Y3615">
        <f>IF(ISNA(VLOOKUP(B3615,CECOS_SIN_IDENTIFICAR!$A$2:$D$146,4,0)),"SIN CECO",IF(VLOOKUP(B3615,CECOS_SIN_IDENTIFICAR!$A$2:$D$146,4,0)=0,"SIN CECO",VLOOKUP(B3615,CECOS_SIN_IDENTIFICAR!$A$2:$D$146,4,0)))</f>
        <v>1289</v>
      </c>
      <c r="Z3615">
        <f t="shared" si="453"/>
        <v>1289</v>
      </c>
      <c r="AA3615" s="3" t="s">
        <v>52</v>
      </c>
      <c r="AB3615" t="str">
        <f t="shared" si="454"/>
        <v>e. Control de presupuesto-Soporte Administrativo</v>
      </c>
      <c r="AC3615" t="str">
        <f>VLOOKUP(AB3615,CODIFICACION_PREGUNTAS!$C$2:$D$35,2,0)</f>
        <v>SOPORTE_ADMON005</v>
      </c>
    </row>
    <row r="3616" spans="1:29" x14ac:dyDescent="0.25">
      <c r="A3616" s="3">
        <f t="shared" si="455"/>
        <v>3615</v>
      </c>
      <c r="B3616" s="3" t="s">
        <v>306</v>
      </c>
      <c r="C3616" s="32">
        <v>41153</v>
      </c>
      <c r="D3616" s="3" t="s">
        <v>52</v>
      </c>
      <c r="E3616" s="3"/>
      <c r="F3616" s="3"/>
      <c r="G3616" s="2" t="s">
        <v>17</v>
      </c>
      <c r="H3616" s="3" t="s">
        <v>18</v>
      </c>
      <c r="I3616" s="3">
        <v>5</v>
      </c>
      <c r="J3616" s="3" t="s">
        <v>183</v>
      </c>
      <c r="K3616" s="3"/>
      <c r="L3616" s="3"/>
      <c r="M3616" s="3"/>
      <c r="N3616" s="3"/>
      <c r="O3616" s="3"/>
      <c r="P3616" s="3"/>
      <c r="Q3616" s="3"/>
      <c r="R3616" s="3"/>
      <c r="S3616" s="3"/>
      <c r="T3616" s="3" t="str">
        <f t="shared" si="448"/>
        <v>SIN CECO</v>
      </c>
      <c r="U3616" s="3" t="str">
        <f t="shared" si="449"/>
        <v>NO</v>
      </c>
      <c r="V3616" t="str">
        <f t="shared" si="450"/>
        <v>AMPLIACION DEL HOSPITAL UNIVERSITARIO 13-NOV-12-Soporte Directivo (Coordinador y Gerencia)</v>
      </c>
      <c r="W3616" s="53">
        <f t="shared" si="451"/>
        <v>5</v>
      </c>
      <c r="X3616">
        <f t="shared" si="452"/>
        <v>5</v>
      </c>
      <c r="Y3616">
        <f>IF(ISNA(VLOOKUP(B3616,CECOS_SIN_IDENTIFICAR!$A$2:$D$146,4,0)),"SIN CECO",IF(VLOOKUP(B3616,CECOS_SIN_IDENTIFICAR!$A$2:$D$146,4,0)=0,"SIN CECO",VLOOKUP(B3616,CECOS_SIN_IDENTIFICAR!$A$2:$D$146,4,0)))</f>
        <v>1289</v>
      </c>
      <c r="Z3616">
        <f t="shared" si="453"/>
        <v>1289</v>
      </c>
      <c r="AA3616" s="3" t="s">
        <v>52</v>
      </c>
      <c r="AB3616" t="str">
        <f t="shared" si="454"/>
        <v>a. Apoyo y presencia en el proyecto-Soporte Directivo (Coordinador y Gerencia)</v>
      </c>
      <c r="AC3616" t="str">
        <f>VLOOKUP(AB3616,CODIFICACION_PREGUNTAS!$C$2:$D$35,2,0)</f>
        <v>SOPORTE_DIR001</v>
      </c>
    </row>
    <row r="3617" spans="1:29" x14ac:dyDescent="0.25">
      <c r="A3617" s="3">
        <f t="shared" si="455"/>
        <v>3616</v>
      </c>
      <c r="B3617" s="3" t="s">
        <v>306</v>
      </c>
      <c r="C3617" s="32">
        <v>41153</v>
      </c>
      <c r="D3617" s="3" t="s">
        <v>52</v>
      </c>
      <c r="E3617" s="3"/>
      <c r="F3617" s="3"/>
      <c r="G3617" s="2" t="s">
        <v>19</v>
      </c>
      <c r="H3617" s="3" t="s">
        <v>18</v>
      </c>
      <c r="I3617" s="3">
        <v>5</v>
      </c>
      <c r="J3617" s="3" t="s">
        <v>183</v>
      </c>
      <c r="K3617" s="3"/>
      <c r="L3617" s="3"/>
      <c r="M3617" s="3"/>
      <c r="N3617" s="3"/>
      <c r="O3617" s="3"/>
      <c r="P3617" s="3"/>
      <c r="Q3617" s="3"/>
      <c r="R3617" s="3"/>
      <c r="S3617" s="3"/>
      <c r="T3617" s="3" t="str">
        <f t="shared" si="448"/>
        <v>SIN CECO</v>
      </c>
      <c r="U3617" s="3" t="str">
        <f t="shared" si="449"/>
        <v>NO</v>
      </c>
      <c r="V3617" t="str">
        <f t="shared" si="450"/>
        <v>AMPLIACION DEL HOSPITAL UNIVERSITARIO 13-NOV-12-Soporte Directivo (Coordinador y Gerencia)</v>
      </c>
      <c r="W3617" s="53">
        <f t="shared" si="451"/>
        <v>5</v>
      </c>
      <c r="X3617">
        <f t="shared" si="452"/>
        <v>5</v>
      </c>
      <c r="Y3617">
        <f>IF(ISNA(VLOOKUP(B3617,CECOS_SIN_IDENTIFICAR!$A$2:$D$146,4,0)),"SIN CECO",IF(VLOOKUP(B3617,CECOS_SIN_IDENTIFICAR!$A$2:$D$146,4,0)=0,"SIN CECO",VLOOKUP(B3617,CECOS_SIN_IDENTIFICAR!$A$2:$D$146,4,0)))</f>
        <v>1289</v>
      </c>
      <c r="Z3617">
        <f t="shared" si="453"/>
        <v>1289</v>
      </c>
      <c r="AA3617" s="3" t="s">
        <v>52</v>
      </c>
      <c r="AB3617" t="str">
        <f t="shared" si="454"/>
        <v>b. Conocimiento del proyecto-Soporte Directivo (Coordinador y Gerencia)</v>
      </c>
      <c r="AC3617" t="str">
        <f>VLOOKUP(AB3617,CODIFICACION_PREGUNTAS!$C$2:$D$35,2,0)</f>
        <v>SOPORTE_DIR002</v>
      </c>
    </row>
    <row r="3618" spans="1:29" x14ac:dyDescent="0.25">
      <c r="A3618" s="3">
        <f t="shared" si="455"/>
        <v>3617</v>
      </c>
      <c r="B3618" s="3" t="s">
        <v>306</v>
      </c>
      <c r="C3618" s="32">
        <v>41153</v>
      </c>
      <c r="D3618" s="3" t="s">
        <v>52</v>
      </c>
      <c r="E3618" s="3"/>
      <c r="F3618" s="3"/>
      <c r="G3618" s="2" t="s">
        <v>20</v>
      </c>
      <c r="H3618" s="3" t="s">
        <v>18</v>
      </c>
      <c r="I3618" s="3">
        <v>5</v>
      </c>
      <c r="J3618" s="3" t="s">
        <v>183</v>
      </c>
      <c r="K3618" s="3"/>
      <c r="L3618" s="3"/>
      <c r="M3618" s="3"/>
      <c r="N3618" s="3"/>
      <c r="O3618" s="3"/>
      <c r="P3618" s="3"/>
      <c r="Q3618" s="3"/>
      <c r="R3618" s="3"/>
      <c r="S3618" s="3"/>
      <c r="T3618" s="3" t="str">
        <f t="shared" si="448"/>
        <v>SIN CECO</v>
      </c>
      <c r="U3618" s="3" t="str">
        <f t="shared" si="449"/>
        <v>NO</v>
      </c>
      <c r="V3618" t="str">
        <f t="shared" si="450"/>
        <v>AMPLIACION DEL HOSPITAL UNIVERSITARIO 13-NOV-12-Soporte Directivo (Coordinador y Gerencia)</v>
      </c>
      <c r="W3618" s="53">
        <f t="shared" si="451"/>
        <v>5</v>
      </c>
      <c r="X3618">
        <f t="shared" si="452"/>
        <v>5</v>
      </c>
      <c r="Y3618">
        <f>IF(ISNA(VLOOKUP(B3618,CECOS_SIN_IDENTIFICAR!$A$2:$D$146,4,0)),"SIN CECO",IF(VLOOKUP(B3618,CECOS_SIN_IDENTIFICAR!$A$2:$D$146,4,0)=0,"SIN CECO",VLOOKUP(B3618,CECOS_SIN_IDENTIFICAR!$A$2:$D$146,4,0)))</f>
        <v>1289</v>
      </c>
      <c r="Z3618">
        <f t="shared" si="453"/>
        <v>1289</v>
      </c>
      <c r="AA3618" s="3" t="s">
        <v>52</v>
      </c>
      <c r="AB3618" t="str">
        <f t="shared" si="454"/>
        <v>c. Planteamiento de soluciones y manejo de conflictos-Soporte Directivo (Coordinador y Gerencia)</v>
      </c>
      <c r="AC3618" t="str">
        <f>VLOOKUP(AB3618,CODIFICACION_PREGUNTAS!$C$2:$D$35,2,0)</f>
        <v>SOPORTE_DIR003</v>
      </c>
    </row>
    <row r="3619" spans="1:29" x14ac:dyDescent="0.25">
      <c r="A3619" s="3">
        <f t="shared" si="455"/>
        <v>3618</v>
      </c>
      <c r="B3619" s="3" t="s">
        <v>306</v>
      </c>
      <c r="C3619" s="32">
        <v>41153</v>
      </c>
      <c r="D3619" s="3" t="s">
        <v>52</v>
      </c>
      <c r="E3619" s="3"/>
      <c r="F3619" s="3"/>
      <c r="G3619" s="2" t="s">
        <v>21</v>
      </c>
      <c r="H3619" s="3" t="s">
        <v>18</v>
      </c>
      <c r="I3619" s="3">
        <v>5</v>
      </c>
      <c r="J3619" s="3" t="s">
        <v>183</v>
      </c>
      <c r="K3619" s="3"/>
      <c r="L3619" s="3"/>
      <c r="M3619" s="3"/>
      <c r="N3619" s="3"/>
      <c r="O3619" s="3"/>
      <c r="P3619" s="3"/>
      <c r="Q3619" s="3"/>
      <c r="R3619" s="3"/>
      <c r="S3619" s="3"/>
      <c r="T3619" s="3" t="str">
        <f t="shared" si="448"/>
        <v>SIN CECO</v>
      </c>
      <c r="U3619" s="3" t="str">
        <f t="shared" si="449"/>
        <v>NO</v>
      </c>
      <c r="V3619" t="str">
        <f t="shared" si="450"/>
        <v>AMPLIACION DEL HOSPITAL UNIVERSITARIO 13-NOV-12-Soporte Directivo (Coordinador y Gerencia)</v>
      </c>
      <c r="W3619" s="53">
        <f t="shared" si="451"/>
        <v>5</v>
      </c>
      <c r="X3619">
        <f t="shared" si="452"/>
        <v>5</v>
      </c>
      <c r="Y3619">
        <f>IF(ISNA(VLOOKUP(B3619,CECOS_SIN_IDENTIFICAR!$A$2:$D$146,4,0)),"SIN CECO",IF(VLOOKUP(B3619,CECOS_SIN_IDENTIFICAR!$A$2:$D$146,4,0)=0,"SIN CECO",VLOOKUP(B3619,CECOS_SIN_IDENTIFICAR!$A$2:$D$146,4,0)))</f>
        <v>1289</v>
      </c>
      <c r="Z3619">
        <f t="shared" si="453"/>
        <v>1289</v>
      </c>
      <c r="AA3619" s="3" t="s">
        <v>52</v>
      </c>
      <c r="AB3619" t="str">
        <f t="shared" si="454"/>
        <v>d. Cumplimiento de compromisos-Soporte Directivo (Coordinador y Gerencia)</v>
      </c>
      <c r="AC3619" t="str">
        <f>VLOOKUP(AB3619,CODIFICACION_PREGUNTAS!$C$2:$D$35,2,0)</f>
        <v>SOPORTE_DIR004</v>
      </c>
    </row>
    <row r="3620" spans="1:29" x14ac:dyDescent="0.25">
      <c r="A3620" s="3">
        <f t="shared" si="455"/>
        <v>3619</v>
      </c>
      <c r="B3620" s="3" t="s">
        <v>306</v>
      </c>
      <c r="C3620" s="32">
        <v>41153</v>
      </c>
      <c r="D3620" s="3" t="s">
        <v>52</v>
      </c>
      <c r="E3620" s="3"/>
      <c r="F3620" s="3"/>
      <c r="G3620" s="2" t="s">
        <v>22</v>
      </c>
      <c r="H3620" s="3" t="s">
        <v>18</v>
      </c>
      <c r="I3620" s="3">
        <v>5</v>
      </c>
      <c r="J3620" s="3" t="s">
        <v>183</v>
      </c>
      <c r="K3620" s="3"/>
      <c r="L3620" s="3"/>
      <c r="M3620" s="3"/>
      <c r="N3620" s="3"/>
      <c r="O3620" s="3"/>
      <c r="P3620" s="3"/>
      <c r="Q3620" s="3"/>
      <c r="R3620" s="3"/>
      <c r="S3620" s="3"/>
      <c r="T3620" s="3" t="str">
        <f t="shared" si="448"/>
        <v>SIN CECO</v>
      </c>
      <c r="U3620" s="3" t="str">
        <f t="shared" si="449"/>
        <v>NO</v>
      </c>
      <c r="V3620" t="str">
        <f t="shared" si="450"/>
        <v>AMPLIACION DEL HOSPITAL UNIVERSITARIO 13-NOV-12-Soporte Directivo (Coordinador y Gerencia)</v>
      </c>
      <c r="W3620" s="53">
        <f t="shared" si="451"/>
        <v>5</v>
      </c>
      <c r="X3620">
        <f t="shared" si="452"/>
        <v>5</v>
      </c>
      <c r="Y3620">
        <f>IF(ISNA(VLOOKUP(B3620,CECOS_SIN_IDENTIFICAR!$A$2:$D$146,4,0)),"SIN CECO",IF(VLOOKUP(B3620,CECOS_SIN_IDENTIFICAR!$A$2:$D$146,4,0)=0,"SIN CECO",VLOOKUP(B3620,CECOS_SIN_IDENTIFICAR!$A$2:$D$146,4,0)))</f>
        <v>1289</v>
      </c>
      <c r="Z3620">
        <f t="shared" si="453"/>
        <v>1289</v>
      </c>
      <c r="AA3620" s="3" t="s">
        <v>52</v>
      </c>
      <c r="AB3620" t="str">
        <f t="shared" si="454"/>
        <v>e. Manejo del cliente-Soporte Directivo (Coordinador y Gerencia)</v>
      </c>
      <c r="AC3620" t="str">
        <f>VLOOKUP(AB3620,CODIFICACION_PREGUNTAS!$C$2:$D$35,2,0)</f>
        <v>SOPORTE_DIR005</v>
      </c>
    </row>
    <row r="3621" spans="1:29" x14ac:dyDescent="0.25">
      <c r="A3621" s="3">
        <f t="shared" si="455"/>
        <v>3620</v>
      </c>
      <c r="B3621" s="3" t="s">
        <v>306</v>
      </c>
      <c r="C3621" s="32">
        <v>41153</v>
      </c>
      <c r="D3621" s="3" t="s">
        <v>52</v>
      </c>
      <c r="E3621" s="3"/>
      <c r="F3621" s="3"/>
      <c r="G3621" s="2" t="s">
        <v>23</v>
      </c>
      <c r="H3621" s="3" t="s">
        <v>24</v>
      </c>
      <c r="I3621" s="3">
        <v>4</v>
      </c>
      <c r="J3621" s="3" t="s">
        <v>183</v>
      </c>
      <c r="K3621" s="3"/>
      <c r="L3621" s="3"/>
      <c r="M3621" s="3"/>
      <c r="N3621" s="3"/>
      <c r="O3621" s="3"/>
      <c r="P3621" s="3"/>
      <c r="Q3621" s="3"/>
      <c r="R3621" s="3"/>
      <c r="S3621" s="3"/>
      <c r="T3621" s="3" t="str">
        <f t="shared" si="448"/>
        <v>SIN CECO</v>
      </c>
      <c r="U3621" s="3" t="str">
        <f t="shared" si="449"/>
        <v>NO</v>
      </c>
      <c r="V3621" t="str">
        <f t="shared" si="450"/>
        <v>AMPLIACION DEL HOSPITAL UNIVERSITARIO 13-NOV-12-Personal que presta el servicio en obra</v>
      </c>
      <c r="W3621" s="53">
        <f t="shared" si="451"/>
        <v>4</v>
      </c>
      <c r="X3621">
        <f t="shared" si="452"/>
        <v>4</v>
      </c>
      <c r="Y3621">
        <f>IF(ISNA(VLOOKUP(B3621,CECOS_SIN_IDENTIFICAR!$A$2:$D$146,4,0)),"SIN CECO",IF(VLOOKUP(B3621,CECOS_SIN_IDENTIFICAR!$A$2:$D$146,4,0)=0,"SIN CECO",VLOOKUP(B3621,CECOS_SIN_IDENTIFICAR!$A$2:$D$146,4,0)))</f>
        <v>1289</v>
      </c>
      <c r="Z3621">
        <f t="shared" si="453"/>
        <v>1289</v>
      </c>
      <c r="AA3621" s="3" t="s">
        <v>52</v>
      </c>
      <c r="AB3621" t="str">
        <f t="shared" si="454"/>
        <v>a. Idoneidad del personal-Personal que presta el servicio en obra</v>
      </c>
      <c r="AC3621" t="str">
        <f>VLOOKUP(AB3621,CODIFICACION_PREGUNTAS!$C$2:$D$35,2,0)</f>
        <v>PERSONAL001</v>
      </c>
    </row>
    <row r="3622" spans="1:29" x14ac:dyDescent="0.25">
      <c r="A3622" s="3">
        <f t="shared" si="455"/>
        <v>3621</v>
      </c>
      <c r="B3622" s="3" t="s">
        <v>306</v>
      </c>
      <c r="C3622" s="32">
        <v>41153</v>
      </c>
      <c r="D3622" s="3" t="s">
        <v>52</v>
      </c>
      <c r="E3622" s="3"/>
      <c r="F3622" s="3"/>
      <c r="G3622" s="2" t="s">
        <v>25</v>
      </c>
      <c r="H3622" s="3" t="s">
        <v>24</v>
      </c>
      <c r="I3622" s="3">
        <v>4</v>
      </c>
      <c r="J3622" s="3" t="s">
        <v>183</v>
      </c>
      <c r="K3622" s="3"/>
      <c r="L3622" s="3"/>
      <c r="M3622" s="3"/>
      <c r="N3622" s="3"/>
      <c r="O3622" s="3"/>
      <c r="P3622" s="3"/>
      <c r="Q3622" s="3"/>
      <c r="R3622" s="3"/>
      <c r="S3622" s="3"/>
      <c r="T3622" s="3" t="str">
        <f t="shared" si="448"/>
        <v>SIN CECO</v>
      </c>
      <c r="U3622" s="3" t="str">
        <f t="shared" si="449"/>
        <v>NO</v>
      </c>
      <c r="V3622" t="str">
        <f t="shared" si="450"/>
        <v>AMPLIACION DEL HOSPITAL UNIVERSITARIO 13-NOV-12-Personal que presta el servicio en obra</v>
      </c>
      <c r="W3622" s="53">
        <f t="shared" si="451"/>
        <v>4</v>
      </c>
      <c r="X3622">
        <f t="shared" si="452"/>
        <v>4</v>
      </c>
      <c r="Y3622">
        <f>IF(ISNA(VLOOKUP(B3622,CECOS_SIN_IDENTIFICAR!$A$2:$D$146,4,0)),"SIN CECO",IF(VLOOKUP(B3622,CECOS_SIN_IDENTIFICAR!$A$2:$D$146,4,0)=0,"SIN CECO",VLOOKUP(B3622,CECOS_SIN_IDENTIFICAR!$A$2:$D$146,4,0)))</f>
        <v>1289</v>
      </c>
      <c r="Z3622">
        <f t="shared" si="453"/>
        <v>1289</v>
      </c>
      <c r="AA3622" s="3" t="s">
        <v>52</v>
      </c>
      <c r="AB3622" t="str">
        <f t="shared" si="454"/>
        <v>b. Oportuna atención al cliente-Personal que presta el servicio en obra</v>
      </c>
      <c r="AC3622" t="str">
        <f>VLOOKUP(AB3622,CODIFICACION_PREGUNTAS!$C$2:$D$35,2,0)</f>
        <v>PERSONAL002</v>
      </c>
    </row>
    <row r="3623" spans="1:29" x14ac:dyDescent="0.25">
      <c r="A3623" s="3">
        <f t="shared" si="455"/>
        <v>3622</v>
      </c>
      <c r="B3623" s="3" t="s">
        <v>306</v>
      </c>
      <c r="C3623" s="32">
        <v>41153</v>
      </c>
      <c r="D3623" s="3" t="s">
        <v>52</v>
      </c>
      <c r="E3623" s="3"/>
      <c r="F3623" s="3"/>
      <c r="G3623" s="2" t="s">
        <v>26</v>
      </c>
      <c r="H3623" s="3" t="s">
        <v>24</v>
      </c>
      <c r="I3623" s="3">
        <v>4</v>
      </c>
      <c r="J3623" s="3" t="s">
        <v>183</v>
      </c>
      <c r="K3623" s="3"/>
      <c r="L3623" s="3"/>
      <c r="M3623" s="3"/>
      <c r="N3623" s="3"/>
      <c r="O3623" s="3"/>
      <c r="P3623" s="3"/>
      <c r="Q3623" s="3"/>
      <c r="R3623" s="3"/>
      <c r="S3623" s="3"/>
      <c r="T3623" s="3" t="str">
        <f t="shared" si="448"/>
        <v>SIN CECO</v>
      </c>
      <c r="U3623" s="3" t="str">
        <f t="shared" si="449"/>
        <v>NO</v>
      </c>
      <c r="V3623" t="str">
        <f t="shared" si="450"/>
        <v>AMPLIACION DEL HOSPITAL UNIVERSITARIO 13-NOV-12-Personal que presta el servicio en obra</v>
      </c>
      <c r="W3623" s="53">
        <f t="shared" si="451"/>
        <v>4</v>
      </c>
      <c r="X3623">
        <f t="shared" si="452"/>
        <v>4</v>
      </c>
      <c r="Y3623">
        <f>IF(ISNA(VLOOKUP(B3623,CECOS_SIN_IDENTIFICAR!$A$2:$D$146,4,0)),"SIN CECO",IF(VLOOKUP(B3623,CECOS_SIN_IDENTIFICAR!$A$2:$D$146,4,0)=0,"SIN CECO",VLOOKUP(B3623,CECOS_SIN_IDENTIFICAR!$A$2:$D$146,4,0)))</f>
        <v>1289</v>
      </c>
      <c r="Z3623">
        <f t="shared" si="453"/>
        <v>1289</v>
      </c>
      <c r="AA3623" s="3" t="s">
        <v>52</v>
      </c>
      <c r="AB3623" t="str">
        <f t="shared" si="454"/>
        <v>c. Compromiso con el proyecto-Personal que presta el servicio en obra</v>
      </c>
      <c r="AC3623" t="str">
        <f>VLOOKUP(AB3623,CODIFICACION_PREGUNTAS!$C$2:$D$35,2,0)</f>
        <v>PERSONAL003</v>
      </c>
    </row>
    <row r="3624" spans="1:29" x14ac:dyDescent="0.25">
      <c r="A3624" s="3">
        <f t="shared" si="455"/>
        <v>3623</v>
      </c>
      <c r="B3624" s="3" t="s">
        <v>306</v>
      </c>
      <c r="C3624" s="32">
        <v>41153</v>
      </c>
      <c r="D3624" s="3" t="s">
        <v>52</v>
      </c>
      <c r="E3624" s="3"/>
      <c r="F3624" s="3"/>
      <c r="G3624" s="2" t="s">
        <v>21</v>
      </c>
      <c r="H3624" s="3" t="s">
        <v>24</v>
      </c>
      <c r="I3624" s="3">
        <v>4</v>
      </c>
      <c r="J3624" s="3" t="s">
        <v>183</v>
      </c>
      <c r="K3624" s="3"/>
      <c r="L3624" s="3"/>
      <c r="M3624" s="3"/>
      <c r="N3624" s="3"/>
      <c r="O3624" s="3"/>
      <c r="P3624" s="3"/>
      <c r="Q3624" s="3"/>
      <c r="R3624" s="3"/>
      <c r="S3624" s="3"/>
      <c r="T3624" s="3" t="str">
        <f t="shared" si="448"/>
        <v>SIN CECO</v>
      </c>
      <c r="U3624" s="3" t="str">
        <f t="shared" si="449"/>
        <v>NO</v>
      </c>
      <c r="V3624" t="str">
        <f t="shared" si="450"/>
        <v>AMPLIACION DEL HOSPITAL UNIVERSITARIO 13-NOV-12-Personal que presta el servicio en obra</v>
      </c>
      <c r="W3624" s="53">
        <f t="shared" si="451"/>
        <v>4</v>
      </c>
      <c r="X3624">
        <f t="shared" si="452"/>
        <v>4</v>
      </c>
      <c r="Y3624">
        <f>IF(ISNA(VLOOKUP(B3624,CECOS_SIN_IDENTIFICAR!$A$2:$D$146,4,0)),"SIN CECO",IF(VLOOKUP(B3624,CECOS_SIN_IDENTIFICAR!$A$2:$D$146,4,0)=0,"SIN CECO",VLOOKUP(B3624,CECOS_SIN_IDENTIFICAR!$A$2:$D$146,4,0)))</f>
        <v>1289</v>
      </c>
      <c r="Z3624">
        <f t="shared" si="453"/>
        <v>1289</v>
      </c>
      <c r="AA3624" s="3" t="s">
        <v>52</v>
      </c>
      <c r="AB3624" t="str">
        <f t="shared" si="454"/>
        <v>d. Cumplimiento de compromisos-Personal que presta el servicio en obra</v>
      </c>
      <c r="AC3624" t="str">
        <f>VLOOKUP(AB3624,CODIFICACION_PREGUNTAS!$C$2:$D$35,2,0)</f>
        <v>PERSONAL004</v>
      </c>
    </row>
    <row r="3625" spans="1:29" x14ac:dyDescent="0.25">
      <c r="A3625" s="3">
        <f t="shared" si="455"/>
        <v>3624</v>
      </c>
      <c r="B3625" s="3" t="s">
        <v>306</v>
      </c>
      <c r="C3625" s="32">
        <v>41153</v>
      </c>
      <c r="D3625" s="3" t="s">
        <v>52</v>
      </c>
      <c r="E3625" s="3"/>
      <c r="F3625" s="3"/>
      <c r="G3625" s="2" t="s">
        <v>27</v>
      </c>
      <c r="H3625" s="3" t="s">
        <v>24</v>
      </c>
      <c r="I3625" s="3">
        <v>4</v>
      </c>
      <c r="J3625" s="3" t="s">
        <v>183</v>
      </c>
      <c r="K3625" s="3"/>
      <c r="L3625" s="3"/>
      <c r="M3625" s="3"/>
      <c r="N3625" s="3"/>
      <c r="O3625" s="3"/>
      <c r="P3625" s="3"/>
      <c r="Q3625" s="3"/>
      <c r="R3625" s="3"/>
      <c r="S3625" s="3"/>
      <c r="T3625" s="3" t="str">
        <f t="shared" si="448"/>
        <v>SIN CECO</v>
      </c>
      <c r="U3625" s="3" t="str">
        <f t="shared" si="449"/>
        <v>NO</v>
      </c>
      <c r="V3625" t="str">
        <f t="shared" si="450"/>
        <v>AMPLIACION DEL HOSPITAL UNIVERSITARIO 13-NOV-12-Personal que presta el servicio en obra</v>
      </c>
      <c r="W3625" s="53">
        <f t="shared" si="451"/>
        <v>4</v>
      </c>
      <c r="X3625">
        <f t="shared" si="452"/>
        <v>4</v>
      </c>
      <c r="Y3625">
        <f>IF(ISNA(VLOOKUP(B3625,CECOS_SIN_IDENTIFICAR!$A$2:$D$146,4,0)),"SIN CECO",IF(VLOOKUP(B3625,CECOS_SIN_IDENTIFICAR!$A$2:$D$146,4,0)=0,"SIN CECO",VLOOKUP(B3625,CECOS_SIN_IDENTIFICAR!$A$2:$D$146,4,0)))</f>
        <v>1289</v>
      </c>
      <c r="Z3625">
        <f t="shared" si="453"/>
        <v>1289</v>
      </c>
      <c r="AA3625" s="3" t="s">
        <v>52</v>
      </c>
      <c r="AB3625" t="str">
        <f t="shared" si="454"/>
        <v>e. Proactividad en desarrollo de funciones-Personal que presta el servicio en obra</v>
      </c>
      <c r="AC3625" t="str">
        <f>VLOOKUP(AB3625,CODIFICACION_PREGUNTAS!$C$2:$D$35,2,0)</f>
        <v>PERSONAL005</v>
      </c>
    </row>
    <row r="3626" spans="1:29" x14ac:dyDescent="0.25">
      <c r="A3626" s="3">
        <f t="shared" si="455"/>
        <v>3625</v>
      </c>
      <c r="B3626" s="3" t="s">
        <v>306</v>
      </c>
      <c r="C3626" s="32">
        <v>41153</v>
      </c>
      <c r="D3626" s="3" t="s">
        <v>52</v>
      </c>
      <c r="E3626" s="3"/>
      <c r="F3626" s="3"/>
      <c r="G3626" s="2" t="s">
        <v>28</v>
      </c>
      <c r="H3626" s="2" t="s">
        <v>29</v>
      </c>
      <c r="I3626" s="3">
        <v>4</v>
      </c>
      <c r="J3626" s="3" t="s">
        <v>183</v>
      </c>
      <c r="K3626" s="3"/>
      <c r="L3626" s="3"/>
      <c r="M3626" s="3"/>
      <c r="N3626" s="3"/>
      <c r="O3626" s="3"/>
      <c r="P3626" s="3"/>
      <c r="Q3626" s="3"/>
      <c r="R3626" s="3"/>
      <c r="S3626" s="3"/>
      <c r="T3626" s="3" t="str">
        <f t="shared" si="448"/>
        <v>SIN CECO</v>
      </c>
      <c r="U3626" s="3" t="str">
        <f t="shared" si="449"/>
        <v>NO</v>
      </c>
      <c r="V3626" t="str">
        <f t="shared" si="450"/>
        <v>AMPLIACION DEL HOSPITAL UNIVERSITARIO 13-NOV-12-Productos Asociados de PAYC (Informes, Control de presupuesto y Programación y actas)</v>
      </c>
      <c r="W3626" s="53">
        <f t="shared" si="451"/>
        <v>4</v>
      </c>
      <c r="X3626">
        <f t="shared" si="452"/>
        <v>4</v>
      </c>
      <c r="Y3626">
        <f>IF(ISNA(VLOOKUP(B3626,CECOS_SIN_IDENTIFICAR!$A$2:$D$146,4,0)),"SIN CECO",IF(VLOOKUP(B3626,CECOS_SIN_IDENTIFICAR!$A$2:$D$146,4,0)=0,"SIN CECO",VLOOKUP(B3626,CECOS_SIN_IDENTIFICAR!$A$2:$D$146,4,0)))</f>
        <v>1289</v>
      </c>
      <c r="Z3626">
        <f t="shared" si="453"/>
        <v>1289</v>
      </c>
      <c r="AA3626" s="3" t="s">
        <v>52</v>
      </c>
      <c r="AB3626" t="str">
        <f t="shared" si="454"/>
        <v>a. Calidad del Contenido-Productos Asociados de PAYC (Informes, Control de presupuesto y Programación y actas)</v>
      </c>
      <c r="AC3626" t="str">
        <f>VLOOKUP(AB3626,CODIFICACION_PREGUNTAS!$C$2:$D$35,2,0)</f>
        <v>PRODUCTOS001</v>
      </c>
    </row>
    <row r="3627" spans="1:29" x14ac:dyDescent="0.25">
      <c r="A3627" s="3">
        <f t="shared" si="455"/>
        <v>3626</v>
      </c>
      <c r="B3627" s="3" t="s">
        <v>306</v>
      </c>
      <c r="C3627" s="32">
        <v>41153</v>
      </c>
      <c r="D3627" s="3" t="s">
        <v>52</v>
      </c>
      <c r="E3627" s="3"/>
      <c r="F3627" s="3"/>
      <c r="G3627" s="2" t="s">
        <v>30</v>
      </c>
      <c r="H3627" s="2" t="s">
        <v>29</v>
      </c>
      <c r="I3627" s="3">
        <v>4</v>
      </c>
      <c r="J3627" s="3" t="s">
        <v>183</v>
      </c>
      <c r="K3627" s="3"/>
      <c r="L3627" s="3"/>
      <c r="M3627" s="3"/>
      <c r="N3627" s="3"/>
      <c r="O3627" s="3"/>
      <c r="P3627" s="3"/>
      <c r="Q3627" s="3"/>
      <c r="R3627" s="3"/>
      <c r="S3627" s="3"/>
      <c r="T3627" s="3" t="str">
        <f t="shared" si="448"/>
        <v>SIN CECO</v>
      </c>
      <c r="U3627" s="3" t="str">
        <f t="shared" si="449"/>
        <v>NO</v>
      </c>
      <c r="V3627" t="str">
        <f t="shared" si="450"/>
        <v>AMPLIACION DEL HOSPITAL UNIVERSITARIO 13-NOV-12-Productos Asociados de PAYC (Informes, Control de presupuesto y Programación y actas)</v>
      </c>
      <c r="W3627" s="53">
        <f t="shared" si="451"/>
        <v>4</v>
      </c>
      <c r="X3627">
        <f t="shared" si="452"/>
        <v>4</v>
      </c>
      <c r="Y3627">
        <f>IF(ISNA(VLOOKUP(B3627,CECOS_SIN_IDENTIFICAR!$A$2:$D$146,4,0)),"SIN CECO",IF(VLOOKUP(B3627,CECOS_SIN_IDENTIFICAR!$A$2:$D$146,4,0)=0,"SIN CECO",VLOOKUP(B3627,CECOS_SIN_IDENTIFICAR!$A$2:$D$146,4,0)))</f>
        <v>1289</v>
      </c>
      <c r="Z3627">
        <f t="shared" si="453"/>
        <v>1289</v>
      </c>
      <c r="AA3627" s="3" t="s">
        <v>52</v>
      </c>
      <c r="AB3627" t="str">
        <f t="shared" si="454"/>
        <v>b. Claridad del Contenido-Productos Asociados de PAYC (Informes, Control de presupuesto y Programación y actas)</v>
      </c>
      <c r="AC3627" t="str">
        <f>VLOOKUP(AB3627,CODIFICACION_PREGUNTAS!$C$2:$D$35,2,0)</f>
        <v>PRODUCTOS002</v>
      </c>
    </row>
    <row r="3628" spans="1:29" x14ac:dyDescent="0.25">
      <c r="A3628" s="3">
        <f t="shared" si="455"/>
        <v>3627</v>
      </c>
      <c r="B3628" s="3" t="s">
        <v>306</v>
      </c>
      <c r="C3628" s="32">
        <v>41153</v>
      </c>
      <c r="D3628" s="3" t="s">
        <v>52</v>
      </c>
      <c r="E3628" s="3"/>
      <c r="F3628" s="3"/>
      <c r="G3628" s="2" t="s">
        <v>31</v>
      </c>
      <c r="H3628" s="2" t="s">
        <v>29</v>
      </c>
      <c r="I3628" s="3">
        <v>4</v>
      </c>
      <c r="J3628" s="3" t="s">
        <v>183</v>
      </c>
      <c r="K3628" s="3"/>
      <c r="L3628" s="3"/>
      <c r="M3628" s="3"/>
      <c r="N3628" s="3"/>
      <c r="O3628" s="3"/>
      <c r="P3628" s="3"/>
      <c r="Q3628" s="3"/>
      <c r="R3628" s="3"/>
      <c r="S3628" s="3"/>
      <c r="T3628" s="3" t="str">
        <f t="shared" si="448"/>
        <v>SIN CECO</v>
      </c>
      <c r="U3628" s="3" t="str">
        <f t="shared" si="449"/>
        <v>NO</v>
      </c>
      <c r="V3628" t="str">
        <f t="shared" si="450"/>
        <v>AMPLIACION DEL HOSPITAL UNIVERSITARIO 13-NOV-12-Productos Asociados de PAYC (Informes, Control de presupuesto y Programación y actas)</v>
      </c>
      <c r="W3628" s="53">
        <f t="shared" si="451"/>
        <v>4</v>
      </c>
      <c r="X3628">
        <f t="shared" si="452"/>
        <v>4</v>
      </c>
      <c r="Y3628">
        <f>IF(ISNA(VLOOKUP(B3628,CECOS_SIN_IDENTIFICAR!$A$2:$D$146,4,0)),"SIN CECO",IF(VLOOKUP(B3628,CECOS_SIN_IDENTIFICAR!$A$2:$D$146,4,0)=0,"SIN CECO",VLOOKUP(B3628,CECOS_SIN_IDENTIFICAR!$A$2:$D$146,4,0)))</f>
        <v>1289</v>
      </c>
      <c r="Z3628">
        <f t="shared" si="453"/>
        <v>1289</v>
      </c>
      <c r="AA3628" s="3" t="s">
        <v>52</v>
      </c>
      <c r="AB3628" t="str">
        <f t="shared" si="454"/>
        <v>c. Oportunidad en la entrega-Productos Asociados de PAYC (Informes, Control de presupuesto y Programación y actas)</v>
      </c>
      <c r="AC3628" t="str">
        <f>VLOOKUP(AB3628,CODIFICACION_PREGUNTAS!$C$2:$D$35,2,0)</f>
        <v>PRODUCTOS003</v>
      </c>
    </row>
    <row r="3629" spans="1:29" x14ac:dyDescent="0.25">
      <c r="A3629" s="3">
        <f t="shared" si="455"/>
        <v>3628</v>
      </c>
      <c r="B3629" s="3" t="s">
        <v>306</v>
      </c>
      <c r="C3629" s="32">
        <v>41153</v>
      </c>
      <c r="D3629" s="3" t="s">
        <v>52</v>
      </c>
      <c r="E3629" s="3"/>
      <c r="F3629" s="3"/>
      <c r="G3629" s="2" t="s">
        <v>32</v>
      </c>
      <c r="H3629" s="2" t="s">
        <v>29</v>
      </c>
      <c r="I3629" s="3">
        <v>4</v>
      </c>
      <c r="J3629" s="3" t="s">
        <v>183</v>
      </c>
      <c r="K3629" s="3"/>
      <c r="L3629" s="3"/>
      <c r="M3629" s="3"/>
      <c r="N3629" s="3"/>
      <c r="O3629" s="3"/>
      <c r="P3629" s="3"/>
      <c r="Q3629" s="3"/>
      <c r="R3629" s="3"/>
      <c r="S3629" s="3"/>
      <c r="T3629" s="3" t="str">
        <f t="shared" si="448"/>
        <v>SIN CECO</v>
      </c>
      <c r="U3629" s="3" t="str">
        <f t="shared" si="449"/>
        <v>NO</v>
      </c>
      <c r="V3629" t="str">
        <f t="shared" si="450"/>
        <v>AMPLIACION DEL HOSPITAL UNIVERSITARIO 13-NOV-12-Productos Asociados de PAYC (Informes, Control de presupuesto y Programación y actas)</v>
      </c>
      <c r="W3629" s="53">
        <f t="shared" si="451"/>
        <v>4</v>
      </c>
      <c r="X3629">
        <f t="shared" si="452"/>
        <v>4</v>
      </c>
      <c r="Y3629">
        <f>IF(ISNA(VLOOKUP(B3629,CECOS_SIN_IDENTIFICAR!$A$2:$D$146,4,0)),"SIN CECO",IF(VLOOKUP(B3629,CECOS_SIN_IDENTIFICAR!$A$2:$D$146,4,0)=0,"SIN CECO",VLOOKUP(B3629,CECOS_SIN_IDENTIFICAR!$A$2:$D$146,4,0)))</f>
        <v>1289</v>
      </c>
      <c r="Z3629">
        <f t="shared" si="453"/>
        <v>1289</v>
      </c>
      <c r="AA3629" s="3" t="s">
        <v>52</v>
      </c>
      <c r="AB3629" t="str">
        <f t="shared" si="454"/>
        <v>d. Precisión de la información-Productos Asociados de PAYC (Informes, Control de presupuesto y Programación y actas)</v>
      </c>
      <c r="AC3629" t="str">
        <f>VLOOKUP(AB3629,CODIFICACION_PREGUNTAS!$C$2:$D$35,2,0)</f>
        <v>PRODUCTOS004</v>
      </c>
    </row>
    <row r="3630" spans="1:29" x14ac:dyDescent="0.25">
      <c r="A3630" s="3">
        <f t="shared" si="455"/>
        <v>3629</v>
      </c>
      <c r="B3630" s="3" t="s">
        <v>306</v>
      </c>
      <c r="C3630" s="32">
        <v>41153</v>
      </c>
      <c r="D3630" s="3" t="s">
        <v>52</v>
      </c>
      <c r="E3630" s="3"/>
      <c r="F3630" s="3"/>
      <c r="G3630" s="2" t="s">
        <v>33</v>
      </c>
      <c r="H3630" s="2" t="s">
        <v>29</v>
      </c>
      <c r="I3630" s="3">
        <v>4</v>
      </c>
      <c r="J3630" s="3" t="s">
        <v>183</v>
      </c>
      <c r="K3630" s="3"/>
      <c r="L3630" s="3"/>
      <c r="M3630" s="3"/>
      <c r="N3630" s="3"/>
      <c r="O3630" s="3"/>
      <c r="P3630" s="3"/>
      <c r="Q3630" s="3"/>
      <c r="R3630" s="3"/>
      <c r="S3630" s="3"/>
      <c r="T3630" s="3" t="str">
        <f t="shared" si="448"/>
        <v>SIN CECO</v>
      </c>
      <c r="U3630" s="3" t="str">
        <f t="shared" si="449"/>
        <v>NO</v>
      </c>
      <c r="V3630" t="str">
        <f t="shared" si="450"/>
        <v>AMPLIACION DEL HOSPITAL UNIVERSITARIO 13-NOV-12-Productos Asociados de PAYC (Informes, Control de presupuesto y Programación y actas)</v>
      </c>
      <c r="W3630" s="53">
        <f t="shared" si="451"/>
        <v>4</v>
      </c>
      <c r="X3630">
        <f t="shared" si="452"/>
        <v>4</v>
      </c>
      <c r="Y3630">
        <f>IF(ISNA(VLOOKUP(B3630,CECOS_SIN_IDENTIFICAR!$A$2:$D$146,4,0)),"SIN CECO",IF(VLOOKUP(B3630,CECOS_SIN_IDENTIFICAR!$A$2:$D$146,4,0)=0,"SIN CECO",VLOOKUP(B3630,CECOS_SIN_IDENTIFICAR!$A$2:$D$146,4,0)))</f>
        <v>1289</v>
      </c>
      <c r="Z3630">
        <f t="shared" si="453"/>
        <v>1289</v>
      </c>
      <c r="AA3630" s="3" t="s">
        <v>52</v>
      </c>
      <c r="AB3630" t="str">
        <f t="shared" si="454"/>
        <v>e. Diagramación-Productos Asociados de PAYC (Informes, Control de presupuesto y Programación y actas)</v>
      </c>
      <c r="AC3630" t="str">
        <f>VLOOKUP(AB3630,CODIFICACION_PREGUNTAS!$C$2:$D$35,2,0)</f>
        <v>PRODUCTOS005</v>
      </c>
    </row>
    <row r="3631" spans="1:29" x14ac:dyDescent="0.25">
      <c r="A3631" s="3">
        <f t="shared" si="455"/>
        <v>3630</v>
      </c>
      <c r="B3631" s="3" t="s">
        <v>306</v>
      </c>
      <c r="C3631" s="32">
        <v>41153</v>
      </c>
      <c r="D3631" s="3" t="s">
        <v>52</v>
      </c>
      <c r="E3631" s="3"/>
      <c r="F3631" s="3"/>
      <c r="G3631" s="2" t="s">
        <v>34</v>
      </c>
      <c r="H3631" s="2" t="s">
        <v>35</v>
      </c>
      <c r="I3631" s="3">
        <v>5</v>
      </c>
      <c r="J3631" s="3" t="s">
        <v>183</v>
      </c>
      <c r="K3631" s="3"/>
      <c r="L3631" s="3"/>
      <c r="M3631" s="3"/>
      <c r="N3631" s="3"/>
      <c r="O3631" s="3"/>
      <c r="P3631" s="3"/>
      <c r="Q3631" s="3"/>
      <c r="R3631" s="3"/>
      <c r="S3631" s="3"/>
      <c r="T3631" s="3" t="str">
        <f t="shared" si="448"/>
        <v>SIN CECO</v>
      </c>
      <c r="U3631" s="3" t="str">
        <f t="shared" si="449"/>
        <v>NO</v>
      </c>
      <c r="V3631" t="str">
        <f t="shared" si="450"/>
        <v>AMPLIACION DEL HOSPITAL UNIVERSITARIO 13-NOV-12-Compromisos Pactados</v>
      </c>
      <c r="W3631" s="53">
        <f t="shared" si="451"/>
        <v>5</v>
      </c>
      <c r="X3631">
        <f t="shared" si="452"/>
        <v>5</v>
      </c>
      <c r="Y3631">
        <f>IF(ISNA(VLOOKUP(B3631,CECOS_SIN_IDENTIFICAR!$A$2:$D$146,4,0)),"SIN CECO",IF(VLOOKUP(B3631,CECOS_SIN_IDENTIFICAR!$A$2:$D$146,4,0)=0,"SIN CECO",VLOOKUP(B3631,CECOS_SIN_IDENTIFICAR!$A$2:$D$146,4,0)))</f>
        <v>1289</v>
      </c>
      <c r="Z3631">
        <f t="shared" si="453"/>
        <v>1289</v>
      </c>
      <c r="AA3631" s="3" t="s">
        <v>52</v>
      </c>
      <c r="AB3631" t="str">
        <f t="shared" si="454"/>
        <v>a. Cumplimiento-Compromisos Pactados</v>
      </c>
      <c r="AC3631" t="str">
        <f>VLOOKUP(AB3631,CODIFICACION_PREGUNTAS!$C$2:$D$35,2,0)</f>
        <v>COMPROMISOS001</v>
      </c>
    </row>
    <row r="3632" spans="1:29" x14ac:dyDescent="0.25">
      <c r="A3632" s="3">
        <f t="shared" si="455"/>
        <v>3631</v>
      </c>
      <c r="B3632" s="3" t="s">
        <v>306</v>
      </c>
      <c r="C3632" s="32">
        <v>41153</v>
      </c>
      <c r="D3632" s="3" t="s">
        <v>52</v>
      </c>
      <c r="E3632" s="3"/>
      <c r="F3632" s="3"/>
      <c r="G3632" s="2" t="s">
        <v>36</v>
      </c>
      <c r="H3632" s="2" t="s">
        <v>35</v>
      </c>
      <c r="I3632" s="3">
        <v>5</v>
      </c>
      <c r="J3632" s="3" t="s">
        <v>183</v>
      </c>
      <c r="K3632" s="3"/>
      <c r="L3632" s="3"/>
      <c r="M3632" s="3"/>
      <c r="N3632" s="3"/>
      <c r="O3632" s="3"/>
      <c r="P3632" s="3"/>
      <c r="Q3632" s="3"/>
      <c r="R3632" s="3"/>
      <c r="S3632" s="3"/>
      <c r="T3632" s="3" t="str">
        <f t="shared" si="448"/>
        <v>SIN CECO</v>
      </c>
      <c r="U3632" s="3" t="str">
        <f t="shared" si="449"/>
        <v>NO</v>
      </c>
      <c r="V3632" t="str">
        <f t="shared" si="450"/>
        <v>AMPLIACION DEL HOSPITAL UNIVERSITARIO 13-NOV-12-Compromisos Pactados</v>
      </c>
      <c r="W3632" s="53">
        <f t="shared" si="451"/>
        <v>5</v>
      </c>
      <c r="X3632">
        <f t="shared" si="452"/>
        <v>5</v>
      </c>
      <c r="Y3632">
        <f>IF(ISNA(VLOOKUP(B3632,CECOS_SIN_IDENTIFICAR!$A$2:$D$146,4,0)),"SIN CECO",IF(VLOOKUP(B3632,CECOS_SIN_IDENTIFICAR!$A$2:$D$146,4,0)=0,"SIN CECO",VLOOKUP(B3632,CECOS_SIN_IDENTIFICAR!$A$2:$D$146,4,0)))</f>
        <v>1289</v>
      </c>
      <c r="Z3632">
        <f t="shared" si="453"/>
        <v>1289</v>
      </c>
      <c r="AA3632" s="3" t="s">
        <v>52</v>
      </c>
      <c r="AB3632" t="str">
        <f t="shared" si="454"/>
        <v>b. Satisface expectativas-Compromisos Pactados</v>
      </c>
      <c r="AC3632" t="str">
        <f>VLOOKUP(AB3632,CODIFICACION_PREGUNTAS!$C$2:$D$35,2,0)</f>
        <v>COMPROMISOS002</v>
      </c>
    </row>
    <row r="3633" spans="1:29" x14ac:dyDescent="0.25">
      <c r="A3633" s="3">
        <f t="shared" si="455"/>
        <v>3632</v>
      </c>
      <c r="B3633" s="3" t="s">
        <v>306</v>
      </c>
      <c r="C3633" s="32">
        <v>41153</v>
      </c>
      <c r="D3633" s="3" t="s">
        <v>52</v>
      </c>
      <c r="E3633" s="3"/>
      <c r="F3633" s="3"/>
      <c r="G3633" s="2" t="s">
        <v>37</v>
      </c>
      <c r="H3633" s="2" t="s">
        <v>35</v>
      </c>
      <c r="I3633" s="3">
        <v>5</v>
      </c>
      <c r="J3633" s="3" t="s">
        <v>183</v>
      </c>
      <c r="K3633" s="3"/>
      <c r="L3633" s="3"/>
      <c r="M3633" s="3"/>
      <c r="N3633" s="3"/>
      <c r="O3633" s="3"/>
      <c r="P3633" s="3"/>
      <c r="Q3633" s="3"/>
      <c r="R3633" s="3"/>
      <c r="S3633" s="3"/>
      <c r="T3633" s="3" t="str">
        <f t="shared" si="448"/>
        <v>SIN CECO</v>
      </c>
      <c r="U3633" s="3" t="str">
        <f t="shared" si="449"/>
        <v>NO</v>
      </c>
      <c r="V3633" t="str">
        <f t="shared" si="450"/>
        <v>AMPLIACION DEL HOSPITAL UNIVERSITARIO 13-NOV-12-Compromisos Pactados</v>
      </c>
      <c r="W3633" s="53">
        <f t="shared" si="451"/>
        <v>5</v>
      </c>
      <c r="X3633">
        <f t="shared" si="452"/>
        <v>5</v>
      </c>
      <c r="Y3633">
        <f>IF(ISNA(VLOOKUP(B3633,CECOS_SIN_IDENTIFICAR!$A$2:$D$146,4,0)),"SIN CECO",IF(VLOOKUP(B3633,CECOS_SIN_IDENTIFICAR!$A$2:$D$146,4,0)=0,"SIN CECO",VLOOKUP(B3633,CECOS_SIN_IDENTIFICAR!$A$2:$D$146,4,0)))</f>
        <v>1289</v>
      </c>
      <c r="Z3633">
        <f t="shared" si="453"/>
        <v>1289</v>
      </c>
      <c r="AA3633" s="3" t="s">
        <v>52</v>
      </c>
      <c r="AB3633" t="str">
        <f t="shared" si="454"/>
        <v>c. Calidad de la Información suministrada-Compromisos Pactados</v>
      </c>
      <c r="AC3633" t="str">
        <f>VLOOKUP(AB3633,CODIFICACION_PREGUNTAS!$C$2:$D$35,2,0)</f>
        <v>COMPROMISOS003</v>
      </c>
    </row>
    <row r="3634" spans="1:29" x14ac:dyDescent="0.25">
      <c r="A3634" s="3">
        <f t="shared" si="455"/>
        <v>3633</v>
      </c>
      <c r="B3634" s="3" t="s">
        <v>306</v>
      </c>
      <c r="C3634" s="32">
        <v>41153</v>
      </c>
      <c r="D3634" s="3" t="s">
        <v>52</v>
      </c>
      <c r="E3634" s="3"/>
      <c r="F3634" s="3"/>
      <c r="G3634" s="2" t="s">
        <v>38</v>
      </c>
      <c r="H3634" s="2" t="s">
        <v>35</v>
      </c>
      <c r="I3634" s="3">
        <v>5</v>
      </c>
      <c r="J3634" s="3" t="s">
        <v>183</v>
      </c>
      <c r="K3634" s="3"/>
      <c r="L3634" s="3"/>
      <c r="M3634" s="3"/>
      <c r="N3634" s="3"/>
      <c r="O3634" s="3"/>
      <c r="P3634" s="3"/>
      <c r="Q3634" s="3"/>
      <c r="R3634" s="3"/>
      <c r="S3634" s="3"/>
      <c r="T3634" s="3" t="str">
        <f t="shared" si="448"/>
        <v>SIN CECO</v>
      </c>
      <c r="U3634" s="3" t="str">
        <f t="shared" si="449"/>
        <v>NO</v>
      </c>
      <c r="V3634" t="str">
        <f t="shared" si="450"/>
        <v>AMPLIACION DEL HOSPITAL UNIVERSITARIO 13-NOV-12-Compromisos Pactados</v>
      </c>
      <c r="W3634" s="53">
        <f t="shared" si="451"/>
        <v>5</v>
      </c>
      <c r="X3634">
        <f t="shared" si="452"/>
        <v>5</v>
      </c>
      <c r="Y3634">
        <f>IF(ISNA(VLOOKUP(B3634,CECOS_SIN_IDENTIFICAR!$A$2:$D$146,4,0)),"SIN CECO",IF(VLOOKUP(B3634,CECOS_SIN_IDENTIFICAR!$A$2:$D$146,4,0)=0,"SIN CECO",VLOOKUP(B3634,CECOS_SIN_IDENTIFICAR!$A$2:$D$146,4,0)))</f>
        <v>1289</v>
      </c>
      <c r="Z3634">
        <f t="shared" si="453"/>
        <v>1289</v>
      </c>
      <c r="AA3634" s="3" t="s">
        <v>52</v>
      </c>
      <c r="AB3634" t="str">
        <f t="shared" si="454"/>
        <v>d. Disposición del personal de PAYC a las solicitudes del cliente-Compromisos Pactados</v>
      </c>
      <c r="AC3634" t="str">
        <f>VLOOKUP(AB3634,CODIFICACION_PREGUNTAS!$C$2:$D$35,2,0)</f>
        <v>COMPROMISOS004</v>
      </c>
    </row>
    <row r="3635" spans="1:29" x14ac:dyDescent="0.25">
      <c r="A3635" s="3">
        <f t="shared" si="455"/>
        <v>3634</v>
      </c>
      <c r="B3635" s="3" t="s">
        <v>306</v>
      </c>
      <c r="C3635" s="32">
        <v>41153</v>
      </c>
      <c r="D3635" s="3" t="s">
        <v>52</v>
      </c>
      <c r="E3635" s="3"/>
      <c r="F3635" s="3"/>
      <c r="G3635" s="2" t="s">
        <v>39</v>
      </c>
      <c r="H3635" s="2" t="s">
        <v>35</v>
      </c>
      <c r="I3635" s="3">
        <v>5</v>
      </c>
      <c r="J3635" s="3" t="s">
        <v>183</v>
      </c>
      <c r="K3635" s="3"/>
      <c r="L3635" s="3"/>
      <c r="M3635" s="3"/>
      <c r="N3635" s="3"/>
      <c r="O3635" s="3"/>
      <c r="P3635" s="3"/>
      <c r="Q3635" s="3"/>
      <c r="R3635" s="3"/>
      <c r="S3635" s="3"/>
      <c r="T3635" s="3" t="str">
        <f t="shared" si="448"/>
        <v>SIN CECO</v>
      </c>
      <c r="U3635" s="3" t="str">
        <f t="shared" si="449"/>
        <v>NO</v>
      </c>
      <c r="V3635" t="str">
        <f t="shared" si="450"/>
        <v>AMPLIACION DEL HOSPITAL UNIVERSITARIO 13-NOV-12-Compromisos Pactados</v>
      </c>
      <c r="W3635" s="53">
        <f t="shared" si="451"/>
        <v>5</v>
      </c>
      <c r="X3635">
        <f t="shared" si="452"/>
        <v>5</v>
      </c>
      <c r="Y3635">
        <f>IF(ISNA(VLOOKUP(B3635,CECOS_SIN_IDENTIFICAR!$A$2:$D$146,4,0)),"SIN CECO",IF(VLOOKUP(B3635,CECOS_SIN_IDENTIFICAR!$A$2:$D$146,4,0)=0,"SIN CECO",VLOOKUP(B3635,CECOS_SIN_IDENTIFICAR!$A$2:$D$146,4,0)))</f>
        <v>1289</v>
      </c>
      <c r="Z3635">
        <f t="shared" si="453"/>
        <v>1289</v>
      </c>
      <c r="AA3635" s="3" t="s">
        <v>52</v>
      </c>
      <c r="AB3635" t="str">
        <f t="shared" si="454"/>
        <v>e. Coherencia entre lo solicitado y lo entregado-Compromisos Pactados</v>
      </c>
      <c r="AC3635" t="str">
        <f>VLOOKUP(AB3635,CODIFICACION_PREGUNTAS!$C$2:$D$35,2,0)</f>
        <v>COMPROMISOS005</v>
      </c>
    </row>
    <row r="3636" spans="1:29" x14ac:dyDescent="0.25">
      <c r="A3636" s="3">
        <f t="shared" si="455"/>
        <v>3635</v>
      </c>
      <c r="B3636" s="3" t="s">
        <v>306</v>
      </c>
      <c r="C3636" s="32">
        <v>41153</v>
      </c>
      <c r="D3636" s="3" t="s">
        <v>52</v>
      </c>
      <c r="E3636" s="3"/>
      <c r="F3636" s="3"/>
      <c r="G3636" s="2" t="s">
        <v>40</v>
      </c>
      <c r="H3636" s="2" t="s">
        <v>40</v>
      </c>
      <c r="I3636" s="3">
        <v>4</v>
      </c>
      <c r="J3636" s="3" t="s">
        <v>183</v>
      </c>
      <c r="K3636" s="3"/>
      <c r="L3636" s="3"/>
      <c r="M3636" s="3"/>
      <c r="N3636" s="3"/>
      <c r="O3636" s="3"/>
      <c r="P3636" s="3"/>
      <c r="Q3636" s="3"/>
      <c r="R3636" s="3"/>
      <c r="S3636" s="3"/>
      <c r="T3636" s="3" t="str">
        <f t="shared" si="448"/>
        <v>SIN CECO</v>
      </c>
      <c r="U3636" s="3" t="str">
        <f t="shared" si="449"/>
        <v>NO</v>
      </c>
      <c r="V3636" t="str">
        <f t="shared" si="450"/>
        <v>AMPLIACION DEL HOSPITAL UNIVERSITARIO 13-NOV-12-Grado de Satisfacción con el Servicio Prestado</v>
      </c>
      <c r="W3636" s="53">
        <f t="shared" si="451"/>
        <v>4</v>
      </c>
      <c r="X3636">
        <f t="shared" si="452"/>
        <v>4</v>
      </c>
      <c r="Y3636">
        <f>IF(ISNA(VLOOKUP(B3636,CECOS_SIN_IDENTIFICAR!$A$2:$D$146,4,0)),"SIN CECO",IF(VLOOKUP(B3636,CECOS_SIN_IDENTIFICAR!$A$2:$D$146,4,0)=0,"SIN CECO",VLOOKUP(B3636,CECOS_SIN_IDENTIFICAR!$A$2:$D$146,4,0)))</f>
        <v>1289</v>
      </c>
      <c r="Z3636">
        <f t="shared" si="453"/>
        <v>1289</v>
      </c>
      <c r="AA3636" s="3" t="s">
        <v>52</v>
      </c>
      <c r="AB3636" t="str">
        <f t="shared" si="454"/>
        <v>Grado de Satisfacción con el Servicio Prestado-Grado de Satisfacción con el Servicio Prestado</v>
      </c>
      <c r="AC3636" t="str">
        <f>VLOOKUP(AB3636,CODIFICACION_PREGUNTAS!$C$2:$D$35,2,0)</f>
        <v>SATISFACCION001</v>
      </c>
    </row>
    <row r="3637" spans="1:29" x14ac:dyDescent="0.25">
      <c r="A3637" s="3">
        <f t="shared" si="455"/>
        <v>3636</v>
      </c>
      <c r="B3637" s="3" t="s">
        <v>306</v>
      </c>
      <c r="C3637" s="32">
        <v>41153</v>
      </c>
      <c r="D3637" s="3" t="s">
        <v>52</v>
      </c>
      <c r="E3637" s="3"/>
      <c r="F3637" s="3"/>
      <c r="G3637" s="2" t="s">
        <v>41</v>
      </c>
      <c r="H3637" s="2" t="s">
        <v>41</v>
      </c>
      <c r="I3637" s="3">
        <v>4</v>
      </c>
      <c r="J3637" s="3" t="s">
        <v>183</v>
      </c>
      <c r="K3637" s="3"/>
      <c r="L3637" s="3"/>
      <c r="M3637" s="3"/>
      <c r="N3637" s="3"/>
      <c r="O3637" s="3"/>
      <c r="P3637" s="3"/>
      <c r="Q3637" s="3"/>
      <c r="R3637" s="3"/>
      <c r="S3637" s="3"/>
      <c r="T3637" s="3" t="str">
        <f t="shared" si="448"/>
        <v>SIN CECO</v>
      </c>
      <c r="U3637" s="3" t="str">
        <f t="shared" si="449"/>
        <v>NO</v>
      </c>
      <c r="V3637" t="str">
        <f t="shared" si="450"/>
        <v>AMPLIACION DEL HOSPITAL UNIVERSITARIO 13-NOV-12-Posibilidad de Volver a Contratar con PAYC</v>
      </c>
      <c r="W3637" s="53">
        <f t="shared" si="451"/>
        <v>4</v>
      </c>
      <c r="X3637">
        <f t="shared" si="452"/>
        <v>4</v>
      </c>
      <c r="Y3637">
        <f>IF(ISNA(VLOOKUP(B3637,CECOS_SIN_IDENTIFICAR!$A$2:$D$146,4,0)),"SIN CECO",IF(VLOOKUP(B3637,CECOS_SIN_IDENTIFICAR!$A$2:$D$146,4,0)=0,"SIN CECO",VLOOKUP(B3637,CECOS_SIN_IDENTIFICAR!$A$2:$D$146,4,0)))</f>
        <v>1289</v>
      </c>
      <c r="Z3637">
        <f t="shared" si="453"/>
        <v>1289</v>
      </c>
      <c r="AA3637" s="3" t="s">
        <v>52</v>
      </c>
      <c r="AB3637" t="str">
        <f t="shared" si="454"/>
        <v>Posibilidad de Volver a Contratar con PAYC-Posibilidad de Volver a Contratar con PAYC</v>
      </c>
      <c r="AC3637" t="str">
        <f>VLOOKUP(AB3637,CODIFICACION_PREGUNTAS!$C$2:$D$35,2,0)</f>
        <v>VOLVER001</v>
      </c>
    </row>
    <row r="3638" spans="1:29" x14ac:dyDescent="0.25">
      <c r="A3638" s="3">
        <f t="shared" si="455"/>
        <v>3637</v>
      </c>
      <c r="B3638" s="3" t="s">
        <v>306</v>
      </c>
      <c r="C3638" s="32">
        <v>41153</v>
      </c>
      <c r="D3638" s="3" t="s">
        <v>52</v>
      </c>
      <c r="E3638" s="3"/>
      <c r="F3638" s="3"/>
      <c r="G3638" s="2" t="s">
        <v>42</v>
      </c>
      <c r="H3638" s="6" t="s">
        <v>43</v>
      </c>
      <c r="I3638" s="3" t="s">
        <v>771</v>
      </c>
      <c r="J3638" s="3" t="s">
        <v>183</v>
      </c>
      <c r="K3638" s="3" t="s">
        <v>562</v>
      </c>
      <c r="L3638" s="3" t="s">
        <v>620</v>
      </c>
      <c r="M3638" s="3"/>
      <c r="N3638" s="3"/>
      <c r="O3638" s="3"/>
      <c r="P3638" s="3"/>
      <c r="Q3638" s="3"/>
      <c r="R3638" s="3"/>
      <c r="S3638" s="3"/>
      <c r="T3638" s="3" t="str">
        <f t="shared" si="448"/>
        <v>SIN CECO</v>
      </c>
      <c r="U3638" s="3" t="str">
        <f t="shared" si="449"/>
        <v>NO</v>
      </c>
      <c r="V3638" t="str">
        <f t="shared" si="450"/>
        <v>AMPLIACION DEL HOSPITAL UNIVERSITARIO 13-NOV-12-Fortalezas PAYC</v>
      </c>
      <c r="W3638" s="53" t="str">
        <f t="shared" si="451"/>
        <v>La administracion y gerencia del proyecto hacen un trabajo sobresaliente-Totalmente atentos a los requerimientos del cliente-Completa disposicion a solucionar incovenientes o imprevistos-</v>
      </c>
      <c r="X3638">
        <f t="shared" si="452"/>
        <v>0</v>
      </c>
      <c r="Y3638">
        <f>IF(ISNA(VLOOKUP(B3638,CECOS_SIN_IDENTIFICAR!$A$2:$D$146,4,0)),"SIN CECO",IF(VLOOKUP(B3638,CECOS_SIN_IDENTIFICAR!$A$2:$D$146,4,0)=0,"SIN CECO",VLOOKUP(B3638,CECOS_SIN_IDENTIFICAR!$A$2:$D$146,4,0)))</f>
        <v>1289</v>
      </c>
      <c r="Z3638">
        <f t="shared" si="453"/>
        <v>1289</v>
      </c>
      <c r="AA3638" s="3" t="s">
        <v>52</v>
      </c>
      <c r="AB3638" t="str">
        <f t="shared" si="454"/>
        <v>Principales fortalezas en el servicio que presta PAYC-Fortalezas PAYC</v>
      </c>
      <c r="AC3638" t="str">
        <f>VLOOKUP(AB3638,CODIFICACION_PREGUNTAS!$C$2:$D$35,2,0)</f>
        <v>FORT001</v>
      </c>
    </row>
    <row r="3639" spans="1:29" x14ac:dyDescent="0.25">
      <c r="A3639" s="3">
        <f t="shared" si="455"/>
        <v>3638</v>
      </c>
      <c r="B3639" s="3" t="s">
        <v>306</v>
      </c>
      <c r="C3639" s="32">
        <v>41153</v>
      </c>
      <c r="D3639" s="3" t="s">
        <v>52</v>
      </c>
      <c r="E3639" s="3"/>
      <c r="F3639" s="3"/>
      <c r="G3639" s="2" t="s">
        <v>44</v>
      </c>
      <c r="H3639" s="6" t="s">
        <v>45</v>
      </c>
      <c r="I3639" s="3" t="s">
        <v>56</v>
      </c>
      <c r="J3639" s="3" t="s">
        <v>183</v>
      </c>
      <c r="K3639" s="3"/>
      <c r="L3639" s="3"/>
      <c r="M3639" s="3"/>
      <c r="N3639" s="3"/>
      <c r="O3639" s="3"/>
      <c r="P3639" s="3"/>
      <c r="Q3639" s="3"/>
      <c r="R3639" s="3"/>
      <c r="S3639" s="3"/>
      <c r="T3639" s="3" t="str">
        <f t="shared" si="448"/>
        <v>SIN CECO</v>
      </c>
      <c r="U3639" s="3" t="str">
        <f t="shared" si="449"/>
        <v>NO</v>
      </c>
      <c r="V3639" t="str">
        <f t="shared" si="450"/>
        <v>AMPLIACION DEL HOSPITAL UNIVERSITARIO 13-NOV-12-Debilidades PAYC</v>
      </c>
      <c r="W3639" s="53" t="str">
        <f t="shared" si="451"/>
        <v>-</v>
      </c>
      <c r="X3639">
        <f t="shared" si="452"/>
        <v>0</v>
      </c>
      <c r="Y3639">
        <f>IF(ISNA(VLOOKUP(B3639,CECOS_SIN_IDENTIFICAR!$A$2:$D$146,4,0)),"SIN CECO",IF(VLOOKUP(B3639,CECOS_SIN_IDENTIFICAR!$A$2:$D$146,4,0)=0,"SIN CECO",VLOOKUP(B3639,CECOS_SIN_IDENTIFICAR!$A$2:$D$146,4,0)))</f>
        <v>1289</v>
      </c>
      <c r="Z3639">
        <f t="shared" si="453"/>
        <v>1289</v>
      </c>
      <c r="AA3639" s="3" t="s">
        <v>52</v>
      </c>
      <c r="AB3639" t="str">
        <f t="shared" si="454"/>
        <v>Principales debilidades en el servicio que presta PAYC-Debilidades PAYC</v>
      </c>
      <c r="AC3639" t="str">
        <f>VLOOKUP(AB3639,CODIFICACION_PREGUNTAS!$C$2:$D$35,2,0)</f>
        <v>DEB001</v>
      </c>
    </row>
    <row r="3640" spans="1:29" x14ac:dyDescent="0.25">
      <c r="A3640" s="3">
        <f t="shared" si="455"/>
        <v>3639</v>
      </c>
      <c r="B3640" s="3" t="s">
        <v>276</v>
      </c>
      <c r="C3640" s="32">
        <v>41153</v>
      </c>
      <c r="D3640" s="3" t="s">
        <v>114</v>
      </c>
      <c r="E3640" s="3"/>
      <c r="F3640" s="3"/>
      <c r="G3640" s="2" t="s">
        <v>5</v>
      </c>
      <c r="H3640" s="3" t="s">
        <v>6</v>
      </c>
      <c r="I3640" s="3">
        <v>4</v>
      </c>
      <c r="J3640" s="3" t="s">
        <v>183</v>
      </c>
      <c r="K3640" s="3"/>
      <c r="L3640" s="3"/>
      <c r="M3640" s="3"/>
      <c r="N3640" s="3"/>
      <c r="O3640" s="3"/>
      <c r="P3640" s="3"/>
      <c r="Q3640" s="3"/>
      <c r="R3640" s="3"/>
      <c r="S3640" s="3"/>
      <c r="T3640" s="3" t="str">
        <f t="shared" si="448"/>
        <v>SIN CECO</v>
      </c>
      <c r="U3640" s="3" t="str">
        <f t="shared" si="449"/>
        <v>NO</v>
      </c>
      <c r="V3640" t="str">
        <f t="shared" si="450"/>
        <v>CENTRO INTEGRADO POLICÍA 19-JUN-12-Soporte Técnico</v>
      </c>
      <c r="W3640" s="53">
        <f t="shared" si="451"/>
        <v>4</v>
      </c>
      <c r="X3640">
        <f t="shared" si="452"/>
        <v>4</v>
      </c>
      <c r="Y3640">
        <f>IF(ISNA(VLOOKUP(B3640,CECOS_SIN_IDENTIFICAR!$A$2:$D$146,4,0)),"SIN CECO",IF(VLOOKUP(B3640,CECOS_SIN_IDENTIFICAR!$A$2:$D$146,4,0)=0,"SIN CECO",VLOOKUP(B3640,CECOS_SIN_IDENTIFICAR!$A$2:$D$146,4,0)))</f>
        <v>1355</v>
      </c>
      <c r="Z3640">
        <f t="shared" si="453"/>
        <v>1355</v>
      </c>
      <c r="AA3640" s="3" t="s">
        <v>114</v>
      </c>
      <c r="AB3640" t="str">
        <f t="shared" si="454"/>
        <v>a. Conocimiento específico de temas aplicables al proyecto-Soporte Técnico</v>
      </c>
      <c r="AC3640" t="str">
        <f>VLOOKUP(AB3640,CODIFICACION_PREGUNTAS!$C$2:$D$35,2,0)</f>
        <v>SOPORTE_TEC001</v>
      </c>
    </row>
    <row r="3641" spans="1:29" x14ac:dyDescent="0.25">
      <c r="A3641" s="3">
        <f t="shared" si="455"/>
        <v>3640</v>
      </c>
      <c r="B3641" s="3" t="s">
        <v>276</v>
      </c>
      <c r="C3641" s="32">
        <v>41153</v>
      </c>
      <c r="D3641" s="3" t="s">
        <v>114</v>
      </c>
      <c r="E3641" s="3"/>
      <c r="F3641" s="3"/>
      <c r="G3641" s="2" t="s">
        <v>7</v>
      </c>
      <c r="H3641" s="3" t="s">
        <v>6</v>
      </c>
      <c r="I3641" s="3">
        <v>4</v>
      </c>
      <c r="J3641" s="3" t="s">
        <v>183</v>
      </c>
      <c r="K3641" s="3"/>
      <c r="L3641" s="3"/>
      <c r="M3641" s="3"/>
      <c r="N3641" s="3"/>
      <c r="O3641" s="3"/>
      <c r="P3641" s="3"/>
      <c r="Q3641" s="3"/>
      <c r="R3641" s="3"/>
      <c r="S3641" s="3"/>
      <c r="T3641" s="3" t="str">
        <f t="shared" si="448"/>
        <v>SIN CECO</v>
      </c>
      <c r="U3641" s="3" t="str">
        <f t="shared" si="449"/>
        <v>NO</v>
      </c>
      <c r="V3641" t="str">
        <f t="shared" si="450"/>
        <v>CENTRO INTEGRADO POLICÍA 19-JUN-12-Soporte Técnico</v>
      </c>
      <c r="W3641" s="53">
        <f t="shared" si="451"/>
        <v>4</v>
      </c>
      <c r="X3641">
        <f t="shared" si="452"/>
        <v>4</v>
      </c>
      <c r="Y3641">
        <f>IF(ISNA(VLOOKUP(B3641,CECOS_SIN_IDENTIFICAR!$A$2:$D$146,4,0)),"SIN CECO",IF(VLOOKUP(B3641,CECOS_SIN_IDENTIFICAR!$A$2:$D$146,4,0)=0,"SIN CECO",VLOOKUP(B3641,CECOS_SIN_IDENTIFICAR!$A$2:$D$146,4,0)))</f>
        <v>1355</v>
      </c>
      <c r="Z3641">
        <f t="shared" si="453"/>
        <v>1355</v>
      </c>
      <c r="AA3641" s="3" t="s">
        <v>114</v>
      </c>
      <c r="AB3641" t="str">
        <f t="shared" si="454"/>
        <v>b. Idoneidad y Calidad del soporte-Soporte Técnico</v>
      </c>
      <c r="AC3641" t="str">
        <f>VLOOKUP(AB3641,CODIFICACION_PREGUNTAS!$C$2:$D$35,2,0)</f>
        <v>SOPORTE_TEC002</v>
      </c>
    </row>
    <row r="3642" spans="1:29" x14ac:dyDescent="0.25">
      <c r="A3642" s="3">
        <f t="shared" si="455"/>
        <v>3641</v>
      </c>
      <c r="B3642" s="3" t="s">
        <v>276</v>
      </c>
      <c r="C3642" s="32">
        <v>41153</v>
      </c>
      <c r="D3642" s="3" t="s">
        <v>114</v>
      </c>
      <c r="E3642" s="3"/>
      <c r="F3642" s="3"/>
      <c r="G3642" s="2" t="s">
        <v>8</v>
      </c>
      <c r="H3642" s="3" t="s">
        <v>6</v>
      </c>
      <c r="I3642" s="3">
        <v>4</v>
      </c>
      <c r="J3642" s="3" t="s">
        <v>183</v>
      </c>
      <c r="K3642" s="3"/>
      <c r="L3642" s="3"/>
      <c r="M3642" s="3"/>
      <c r="N3642" s="3"/>
      <c r="O3642" s="3"/>
      <c r="P3642" s="3"/>
      <c r="Q3642" s="3"/>
      <c r="R3642" s="3"/>
      <c r="S3642" s="3"/>
      <c r="T3642" s="3" t="str">
        <f t="shared" si="448"/>
        <v>SIN CECO</v>
      </c>
      <c r="U3642" s="3" t="str">
        <f t="shared" si="449"/>
        <v>NO</v>
      </c>
      <c r="V3642" t="str">
        <f t="shared" si="450"/>
        <v>CENTRO INTEGRADO POLICÍA 19-JUN-12-Soporte Técnico</v>
      </c>
      <c r="W3642" s="53">
        <f t="shared" si="451"/>
        <v>4</v>
      </c>
      <c r="X3642">
        <f t="shared" si="452"/>
        <v>4</v>
      </c>
      <c r="Y3642">
        <f>IF(ISNA(VLOOKUP(B3642,CECOS_SIN_IDENTIFICAR!$A$2:$D$146,4,0)),"SIN CECO",IF(VLOOKUP(B3642,CECOS_SIN_IDENTIFICAR!$A$2:$D$146,4,0)=0,"SIN CECO",VLOOKUP(B3642,CECOS_SIN_IDENTIFICAR!$A$2:$D$146,4,0)))</f>
        <v>1355</v>
      </c>
      <c r="Z3642">
        <f t="shared" si="453"/>
        <v>1355</v>
      </c>
      <c r="AA3642" s="3" t="s">
        <v>114</v>
      </c>
      <c r="AB3642" t="str">
        <f t="shared" si="454"/>
        <v>c. Cumplimiento de especificaciones técnicas de construcción-Soporte Técnico</v>
      </c>
      <c r="AC3642" t="str">
        <f>VLOOKUP(AB3642,CODIFICACION_PREGUNTAS!$C$2:$D$35,2,0)</f>
        <v>SOPORTE_TEC003</v>
      </c>
    </row>
    <row r="3643" spans="1:29" x14ac:dyDescent="0.25">
      <c r="A3643" s="3">
        <f t="shared" si="455"/>
        <v>3642</v>
      </c>
      <c r="B3643" s="3" t="s">
        <v>276</v>
      </c>
      <c r="C3643" s="32">
        <v>41153</v>
      </c>
      <c r="D3643" s="3" t="s">
        <v>114</v>
      </c>
      <c r="E3643" s="3"/>
      <c r="F3643" s="3"/>
      <c r="G3643" s="2" t="s">
        <v>9</v>
      </c>
      <c r="H3643" s="3" t="s">
        <v>6</v>
      </c>
      <c r="I3643" s="3">
        <v>4</v>
      </c>
      <c r="J3643" s="3" t="s">
        <v>183</v>
      </c>
      <c r="K3643" s="3"/>
      <c r="L3643" s="3"/>
      <c r="M3643" s="3"/>
      <c r="N3643" s="3"/>
      <c r="O3643" s="3"/>
      <c r="P3643" s="3"/>
      <c r="Q3643" s="3"/>
      <c r="R3643" s="3"/>
      <c r="S3643" s="3"/>
      <c r="T3643" s="3" t="str">
        <f t="shared" si="448"/>
        <v>SIN CECO</v>
      </c>
      <c r="U3643" s="3" t="str">
        <f t="shared" si="449"/>
        <v>NO</v>
      </c>
      <c r="V3643" t="str">
        <f t="shared" si="450"/>
        <v>CENTRO INTEGRADO POLICÍA 19-JUN-12-Soporte Técnico</v>
      </c>
      <c r="W3643" s="53">
        <f t="shared" si="451"/>
        <v>4</v>
      </c>
      <c r="X3643">
        <f t="shared" si="452"/>
        <v>4</v>
      </c>
      <c r="Y3643">
        <f>IF(ISNA(VLOOKUP(B3643,CECOS_SIN_IDENTIFICAR!$A$2:$D$146,4,0)),"SIN CECO",IF(VLOOKUP(B3643,CECOS_SIN_IDENTIFICAR!$A$2:$D$146,4,0)=0,"SIN CECO",VLOOKUP(B3643,CECOS_SIN_IDENTIFICAR!$A$2:$D$146,4,0)))</f>
        <v>1355</v>
      </c>
      <c r="Z3643">
        <f t="shared" si="453"/>
        <v>1355</v>
      </c>
      <c r="AA3643" s="3" t="s">
        <v>114</v>
      </c>
      <c r="AB3643" t="str">
        <f t="shared" si="454"/>
        <v>d. Confiabilidad de los conceptos aplicados-Soporte Técnico</v>
      </c>
      <c r="AC3643" t="str">
        <f>VLOOKUP(AB3643,CODIFICACION_PREGUNTAS!$C$2:$D$35,2,0)</f>
        <v>SOPORTE_TEC004</v>
      </c>
    </row>
    <row r="3644" spans="1:29" x14ac:dyDescent="0.25">
      <c r="A3644" s="3">
        <f t="shared" si="455"/>
        <v>3643</v>
      </c>
      <c r="B3644" s="3" t="s">
        <v>276</v>
      </c>
      <c r="C3644" s="32">
        <v>41153</v>
      </c>
      <c r="D3644" s="3" t="s">
        <v>114</v>
      </c>
      <c r="E3644" s="3"/>
      <c r="F3644" s="3"/>
      <c r="G3644" s="2" t="s">
        <v>10</v>
      </c>
      <c r="H3644" s="3" t="s">
        <v>6</v>
      </c>
      <c r="I3644" s="3">
        <v>4</v>
      </c>
      <c r="J3644" s="3" t="s">
        <v>183</v>
      </c>
      <c r="K3644" s="3"/>
      <c r="L3644" s="3"/>
      <c r="M3644" s="3"/>
      <c r="N3644" s="3"/>
      <c r="O3644" s="3"/>
      <c r="P3644" s="3"/>
      <c r="Q3644" s="3"/>
      <c r="R3644" s="3"/>
      <c r="S3644" s="3"/>
      <c r="T3644" s="3" t="str">
        <f t="shared" si="448"/>
        <v>SIN CECO</v>
      </c>
      <c r="U3644" s="3" t="str">
        <f t="shared" si="449"/>
        <v>NO</v>
      </c>
      <c r="V3644" t="str">
        <f t="shared" si="450"/>
        <v>CENTRO INTEGRADO POLICÍA 19-JUN-12-Soporte Técnico</v>
      </c>
      <c r="W3644" s="53">
        <f t="shared" si="451"/>
        <v>4</v>
      </c>
      <c r="X3644">
        <f t="shared" si="452"/>
        <v>4</v>
      </c>
      <c r="Y3644">
        <f>IF(ISNA(VLOOKUP(B3644,CECOS_SIN_IDENTIFICAR!$A$2:$D$146,4,0)),"SIN CECO",IF(VLOOKUP(B3644,CECOS_SIN_IDENTIFICAR!$A$2:$D$146,4,0)=0,"SIN CECO",VLOOKUP(B3644,CECOS_SIN_IDENTIFICAR!$A$2:$D$146,4,0)))</f>
        <v>1355</v>
      </c>
      <c r="Z3644">
        <f t="shared" si="453"/>
        <v>1355</v>
      </c>
      <c r="AA3644" s="3" t="s">
        <v>114</v>
      </c>
      <c r="AB3644" t="str">
        <f t="shared" si="454"/>
        <v>e. Oportunidad en entrega de información o requerimientos-Soporte Técnico</v>
      </c>
      <c r="AC3644" t="str">
        <f>VLOOKUP(AB3644,CODIFICACION_PREGUNTAS!$C$2:$D$35,2,0)</f>
        <v>SOPORTE_TEC005</v>
      </c>
    </row>
    <row r="3645" spans="1:29" x14ac:dyDescent="0.25">
      <c r="A3645" s="3">
        <f t="shared" si="455"/>
        <v>3644</v>
      </c>
      <c r="B3645" s="3" t="s">
        <v>276</v>
      </c>
      <c r="C3645" s="32">
        <v>41153</v>
      </c>
      <c r="D3645" s="3" t="s">
        <v>114</v>
      </c>
      <c r="E3645" s="3"/>
      <c r="F3645" s="3"/>
      <c r="G3645" s="2" t="s">
        <v>11</v>
      </c>
      <c r="H3645" s="3" t="s">
        <v>12</v>
      </c>
      <c r="I3645" s="3">
        <v>4</v>
      </c>
      <c r="J3645" s="3" t="s">
        <v>183</v>
      </c>
      <c r="K3645" s="3"/>
      <c r="L3645" s="3"/>
      <c r="M3645" s="3"/>
      <c r="N3645" s="3"/>
      <c r="O3645" s="3"/>
      <c r="P3645" s="3"/>
      <c r="Q3645" s="3"/>
      <c r="R3645" s="3"/>
      <c r="S3645" s="3"/>
      <c r="T3645" s="3" t="str">
        <f t="shared" si="448"/>
        <v>SIN CECO</v>
      </c>
      <c r="U3645" s="3" t="str">
        <f t="shared" si="449"/>
        <v>NO</v>
      </c>
      <c r="V3645" t="str">
        <f t="shared" si="450"/>
        <v>CENTRO INTEGRADO POLICÍA 19-JUN-12-Soporte Administrativo</v>
      </c>
      <c r="W3645" s="53">
        <f t="shared" si="451"/>
        <v>4</v>
      </c>
      <c r="X3645">
        <f t="shared" si="452"/>
        <v>4</v>
      </c>
      <c r="Y3645">
        <f>IF(ISNA(VLOOKUP(B3645,CECOS_SIN_IDENTIFICAR!$A$2:$D$146,4,0)),"SIN CECO",IF(VLOOKUP(B3645,CECOS_SIN_IDENTIFICAR!$A$2:$D$146,4,0)=0,"SIN CECO",VLOOKUP(B3645,CECOS_SIN_IDENTIFICAR!$A$2:$D$146,4,0)))</f>
        <v>1355</v>
      </c>
      <c r="Z3645">
        <f t="shared" si="453"/>
        <v>1355</v>
      </c>
      <c r="AA3645" s="3" t="s">
        <v>114</v>
      </c>
      <c r="AB3645" t="str">
        <f t="shared" si="454"/>
        <v>a. Oportunidad de la gestión en obra-Soporte Administrativo</v>
      </c>
      <c r="AC3645" t="str">
        <f>VLOOKUP(AB3645,CODIFICACION_PREGUNTAS!$C$2:$D$35,2,0)</f>
        <v>SOPORTE_ADMON001</v>
      </c>
    </row>
    <row r="3646" spans="1:29" x14ac:dyDescent="0.25">
      <c r="A3646" s="3">
        <f t="shared" si="455"/>
        <v>3645</v>
      </c>
      <c r="B3646" s="3" t="s">
        <v>276</v>
      </c>
      <c r="C3646" s="32">
        <v>41153</v>
      </c>
      <c r="D3646" s="3" t="s">
        <v>114</v>
      </c>
      <c r="E3646" s="3"/>
      <c r="F3646" s="3"/>
      <c r="G3646" s="2" t="s">
        <v>13</v>
      </c>
      <c r="H3646" s="3" t="s">
        <v>12</v>
      </c>
      <c r="I3646" s="3">
        <v>4</v>
      </c>
      <c r="J3646" s="3" t="s">
        <v>183</v>
      </c>
      <c r="K3646" s="3"/>
      <c r="L3646" s="3"/>
      <c r="M3646" s="3"/>
      <c r="N3646" s="3"/>
      <c r="O3646" s="3"/>
      <c r="P3646" s="3"/>
      <c r="Q3646" s="3"/>
      <c r="R3646" s="3"/>
      <c r="S3646" s="3"/>
      <c r="T3646" s="3" t="str">
        <f t="shared" si="448"/>
        <v>SIN CECO</v>
      </c>
      <c r="U3646" s="3" t="str">
        <f t="shared" si="449"/>
        <v>NO</v>
      </c>
      <c r="V3646" t="str">
        <f t="shared" si="450"/>
        <v>CENTRO INTEGRADO POLICÍA 19-JUN-12-Soporte Administrativo</v>
      </c>
      <c r="W3646" s="53">
        <f t="shared" si="451"/>
        <v>4</v>
      </c>
      <c r="X3646">
        <f t="shared" si="452"/>
        <v>4</v>
      </c>
      <c r="Y3646">
        <f>IF(ISNA(VLOOKUP(B3646,CECOS_SIN_IDENTIFICAR!$A$2:$D$146,4,0)),"SIN CECO",IF(VLOOKUP(B3646,CECOS_SIN_IDENTIFICAR!$A$2:$D$146,4,0)=0,"SIN CECO",VLOOKUP(B3646,CECOS_SIN_IDENTIFICAR!$A$2:$D$146,4,0)))</f>
        <v>1355</v>
      </c>
      <c r="Z3646">
        <f t="shared" si="453"/>
        <v>1355</v>
      </c>
      <c r="AA3646" s="3" t="s">
        <v>114</v>
      </c>
      <c r="AB3646" t="str">
        <f t="shared" si="454"/>
        <v>b. Manejo administrativo del proyecto-Soporte Administrativo</v>
      </c>
      <c r="AC3646" t="str">
        <f>VLOOKUP(AB3646,CODIFICACION_PREGUNTAS!$C$2:$D$35,2,0)</f>
        <v>SOPORTE_ADMON002</v>
      </c>
    </row>
    <row r="3647" spans="1:29" x14ac:dyDescent="0.25">
      <c r="A3647" s="3">
        <f t="shared" si="455"/>
        <v>3646</v>
      </c>
      <c r="B3647" s="3" t="s">
        <v>276</v>
      </c>
      <c r="C3647" s="32">
        <v>41153</v>
      </c>
      <c r="D3647" s="3" t="s">
        <v>114</v>
      </c>
      <c r="E3647" s="3"/>
      <c r="F3647" s="3"/>
      <c r="G3647" s="2" t="s">
        <v>14</v>
      </c>
      <c r="H3647" s="3" t="s">
        <v>12</v>
      </c>
      <c r="I3647" s="3">
        <v>4</v>
      </c>
      <c r="J3647" s="3" t="s">
        <v>183</v>
      </c>
      <c r="K3647" s="3"/>
      <c r="L3647" s="3"/>
      <c r="M3647" s="3"/>
      <c r="N3647" s="3"/>
      <c r="O3647" s="3"/>
      <c r="P3647" s="3"/>
      <c r="Q3647" s="3"/>
      <c r="R3647" s="3"/>
      <c r="S3647" s="3"/>
      <c r="T3647" s="3" t="str">
        <f t="shared" si="448"/>
        <v>SIN CECO</v>
      </c>
      <c r="U3647" s="3" t="str">
        <f t="shared" si="449"/>
        <v>NO</v>
      </c>
      <c r="V3647" t="str">
        <f t="shared" si="450"/>
        <v>CENTRO INTEGRADO POLICÍA 19-JUN-12-Soporte Administrativo</v>
      </c>
      <c r="W3647" s="53">
        <f t="shared" si="451"/>
        <v>4</v>
      </c>
      <c r="X3647">
        <f t="shared" si="452"/>
        <v>4</v>
      </c>
      <c r="Y3647">
        <f>IF(ISNA(VLOOKUP(B3647,CECOS_SIN_IDENTIFICAR!$A$2:$D$146,4,0)),"SIN CECO",IF(VLOOKUP(B3647,CECOS_SIN_IDENTIFICAR!$A$2:$D$146,4,0)=0,"SIN CECO",VLOOKUP(B3647,CECOS_SIN_IDENTIFICAR!$A$2:$D$146,4,0)))</f>
        <v>1355</v>
      </c>
      <c r="Z3647">
        <f t="shared" si="453"/>
        <v>1355</v>
      </c>
      <c r="AA3647" s="3" t="s">
        <v>114</v>
      </c>
      <c r="AB3647" t="str">
        <f t="shared" si="454"/>
        <v>c. Información clara y veraz sobre la administración de proyecto-Soporte Administrativo</v>
      </c>
      <c r="AC3647" t="str">
        <f>VLOOKUP(AB3647,CODIFICACION_PREGUNTAS!$C$2:$D$35,2,0)</f>
        <v>SOPORTE_ADMON003</v>
      </c>
    </row>
    <row r="3648" spans="1:29" x14ac:dyDescent="0.25">
      <c r="A3648" s="3">
        <f t="shared" si="455"/>
        <v>3647</v>
      </c>
      <c r="B3648" s="3" t="s">
        <v>276</v>
      </c>
      <c r="C3648" s="32">
        <v>41153</v>
      </c>
      <c r="D3648" s="3" t="s">
        <v>114</v>
      </c>
      <c r="E3648" s="3"/>
      <c r="F3648" s="3"/>
      <c r="G3648" s="2" t="s">
        <v>15</v>
      </c>
      <c r="H3648" s="3" t="s">
        <v>12</v>
      </c>
      <c r="I3648" s="3">
        <v>4</v>
      </c>
      <c r="J3648" s="3" t="s">
        <v>183</v>
      </c>
      <c r="K3648" s="3"/>
      <c r="L3648" s="3"/>
      <c r="M3648" s="3"/>
      <c r="N3648" s="3"/>
      <c r="O3648" s="3"/>
      <c r="P3648" s="3"/>
      <c r="Q3648" s="3"/>
      <c r="R3648" s="3"/>
      <c r="S3648" s="3"/>
      <c r="T3648" s="3" t="str">
        <f t="shared" si="448"/>
        <v>SIN CECO</v>
      </c>
      <c r="U3648" s="3" t="str">
        <f t="shared" si="449"/>
        <v>NO</v>
      </c>
      <c r="V3648" t="str">
        <f t="shared" si="450"/>
        <v>CENTRO INTEGRADO POLICÍA 19-JUN-12-Soporte Administrativo</v>
      </c>
      <c r="W3648" s="53">
        <f t="shared" si="451"/>
        <v>4</v>
      </c>
      <c r="X3648">
        <f t="shared" si="452"/>
        <v>4</v>
      </c>
      <c r="Y3648">
        <f>IF(ISNA(VLOOKUP(B3648,CECOS_SIN_IDENTIFICAR!$A$2:$D$146,4,0)),"SIN CECO",IF(VLOOKUP(B3648,CECOS_SIN_IDENTIFICAR!$A$2:$D$146,4,0)=0,"SIN CECO",VLOOKUP(B3648,CECOS_SIN_IDENTIFICAR!$A$2:$D$146,4,0)))</f>
        <v>1355</v>
      </c>
      <c r="Z3648">
        <f t="shared" si="453"/>
        <v>1355</v>
      </c>
      <c r="AA3648" s="3" t="s">
        <v>114</v>
      </c>
      <c r="AB3648" t="str">
        <f t="shared" si="454"/>
        <v>d. Cumplimientos con expectativas del cliente-Soporte Administrativo</v>
      </c>
      <c r="AC3648" t="str">
        <f>VLOOKUP(AB3648,CODIFICACION_PREGUNTAS!$C$2:$D$35,2,0)</f>
        <v>SOPORTE_ADMON004</v>
      </c>
    </row>
    <row r="3649" spans="1:29" x14ac:dyDescent="0.25">
      <c r="A3649" s="3">
        <f t="shared" si="455"/>
        <v>3648</v>
      </c>
      <c r="B3649" s="3" t="s">
        <v>276</v>
      </c>
      <c r="C3649" s="32">
        <v>41153</v>
      </c>
      <c r="D3649" s="3" t="s">
        <v>114</v>
      </c>
      <c r="E3649" s="3"/>
      <c r="F3649" s="3"/>
      <c r="G3649" s="2" t="s">
        <v>16</v>
      </c>
      <c r="H3649" s="3" t="s">
        <v>12</v>
      </c>
      <c r="I3649" s="3">
        <v>4</v>
      </c>
      <c r="J3649" s="3" t="s">
        <v>183</v>
      </c>
      <c r="K3649" s="3"/>
      <c r="L3649" s="3"/>
      <c r="M3649" s="3"/>
      <c r="N3649" s="3"/>
      <c r="O3649" s="3"/>
      <c r="P3649" s="3"/>
      <c r="Q3649" s="3"/>
      <c r="R3649" s="3"/>
      <c r="S3649" s="3"/>
      <c r="T3649" s="3" t="str">
        <f t="shared" si="448"/>
        <v>SIN CECO</v>
      </c>
      <c r="U3649" s="3" t="str">
        <f t="shared" si="449"/>
        <v>NO</v>
      </c>
      <c r="V3649" t="str">
        <f t="shared" si="450"/>
        <v>CENTRO INTEGRADO POLICÍA 19-JUN-12-Soporte Administrativo</v>
      </c>
      <c r="W3649" s="53">
        <f t="shared" si="451"/>
        <v>4</v>
      </c>
      <c r="X3649">
        <f t="shared" si="452"/>
        <v>4</v>
      </c>
      <c r="Y3649">
        <f>IF(ISNA(VLOOKUP(B3649,CECOS_SIN_IDENTIFICAR!$A$2:$D$146,4,0)),"SIN CECO",IF(VLOOKUP(B3649,CECOS_SIN_IDENTIFICAR!$A$2:$D$146,4,0)=0,"SIN CECO",VLOOKUP(B3649,CECOS_SIN_IDENTIFICAR!$A$2:$D$146,4,0)))</f>
        <v>1355</v>
      </c>
      <c r="Z3649">
        <f t="shared" si="453"/>
        <v>1355</v>
      </c>
      <c r="AA3649" s="3" t="s">
        <v>114</v>
      </c>
      <c r="AB3649" t="str">
        <f t="shared" si="454"/>
        <v>e. Control de presupuesto-Soporte Administrativo</v>
      </c>
      <c r="AC3649" t="str">
        <f>VLOOKUP(AB3649,CODIFICACION_PREGUNTAS!$C$2:$D$35,2,0)</f>
        <v>SOPORTE_ADMON005</v>
      </c>
    </row>
    <row r="3650" spans="1:29" x14ac:dyDescent="0.25">
      <c r="A3650" s="3">
        <f t="shared" si="455"/>
        <v>3649</v>
      </c>
      <c r="B3650" s="3" t="s">
        <v>276</v>
      </c>
      <c r="C3650" s="32">
        <v>41153</v>
      </c>
      <c r="D3650" s="3" t="s">
        <v>114</v>
      </c>
      <c r="E3650" s="3"/>
      <c r="F3650" s="3"/>
      <c r="G3650" s="2" t="s">
        <v>17</v>
      </c>
      <c r="H3650" s="3" t="s">
        <v>18</v>
      </c>
      <c r="I3650" s="3">
        <v>4</v>
      </c>
      <c r="J3650" s="3" t="s">
        <v>183</v>
      </c>
      <c r="K3650" s="3"/>
      <c r="L3650" s="3"/>
      <c r="M3650" s="3"/>
      <c r="N3650" s="3"/>
      <c r="O3650" s="3"/>
      <c r="P3650" s="3"/>
      <c r="Q3650" s="3"/>
      <c r="R3650" s="3"/>
      <c r="S3650" s="3"/>
      <c r="T3650" s="3" t="str">
        <f t="shared" si="448"/>
        <v>SIN CECO</v>
      </c>
      <c r="U3650" s="3" t="str">
        <f t="shared" si="449"/>
        <v>NO</v>
      </c>
      <c r="V3650" t="str">
        <f t="shared" si="450"/>
        <v>CENTRO INTEGRADO POLICÍA 19-JUN-12-Soporte Directivo (Coordinador y Gerencia)</v>
      </c>
      <c r="W3650" s="53">
        <f t="shared" si="451"/>
        <v>4</v>
      </c>
      <c r="X3650">
        <f t="shared" si="452"/>
        <v>4</v>
      </c>
      <c r="Y3650">
        <f>IF(ISNA(VLOOKUP(B3650,CECOS_SIN_IDENTIFICAR!$A$2:$D$146,4,0)),"SIN CECO",IF(VLOOKUP(B3650,CECOS_SIN_IDENTIFICAR!$A$2:$D$146,4,0)=0,"SIN CECO",VLOOKUP(B3650,CECOS_SIN_IDENTIFICAR!$A$2:$D$146,4,0)))</f>
        <v>1355</v>
      </c>
      <c r="Z3650">
        <f t="shared" si="453"/>
        <v>1355</v>
      </c>
      <c r="AA3650" s="3" t="s">
        <v>114</v>
      </c>
      <c r="AB3650" t="str">
        <f t="shared" si="454"/>
        <v>a. Apoyo y presencia en el proyecto-Soporte Directivo (Coordinador y Gerencia)</v>
      </c>
      <c r="AC3650" t="str">
        <f>VLOOKUP(AB3650,CODIFICACION_PREGUNTAS!$C$2:$D$35,2,0)</f>
        <v>SOPORTE_DIR001</v>
      </c>
    </row>
    <row r="3651" spans="1:29" x14ac:dyDescent="0.25">
      <c r="A3651" s="3">
        <f t="shared" si="455"/>
        <v>3650</v>
      </c>
      <c r="B3651" s="3" t="s">
        <v>276</v>
      </c>
      <c r="C3651" s="32">
        <v>41153</v>
      </c>
      <c r="D3651" s="3" t="s">
        <v>114</v>
      </c>
      <c r="E3651" s="3"/>
      <c r="F3651" s="3"/>
      <c r="G3651" s="2" t="s">
        <v>19</v>
      </c>
      <c r="H3651" s="3" t="s">
        <v>18</v>
      </c>
      <c r="I3651" s="3">
        <v>4</v>
      </c>
      <c r="J3651" s="3" t="s">
        <v>183</v>
      </c>
      <c r="K3651" s="3"/>
      <c r="L3651" s="3"/>
      <c r="M3651" s="3"/>
      <c r="N3651" s="3"/>
      <c r="O3651" s="3"/>
      <c r="P3651" s="3"/>
      <c r="Q3651" s="3"/>
      <c r="R3651" s="3"/>
      <c r="S3651" s="3"/>
      <c r="T3651" s="3" t="str">
        <f t="shared" ref="T3651:T3714" si="456">IF(U3651="NO","SIN CECO",LEFT(B3651,4)+0)</f>
        <v>SIN CECO</v>
      </c>
      <c r="U3651" s="3" t="str">
        <f t="shared" ref="U3651:U3714" si="457">IF(ISNUMBER(LEFT(B3651,4)+0),"SI","NO")</f>
        <v>NO</v>
      </c>
      <c r="V3651" t="str">
        <f t="shared" ref="V3651:V3714" si="458">CONCATENATE(B3651,"-",H3651)</f>
        <v>CENTRO INTEGRADO POLICÍA 19-JUN-12-Soporte Directivo (Coordinador y Gerencia)</v>
      </c>
      <c r="W3651" s="53">
        <f t="shared" ref="W3651:W3714" si="459">I3651</f>
        <v>4</v>
      </c>
      <c r="X3651">
        <f t="shared" ref="X3651:X3714" si="460">IF(ISNUMBER(W3651+0),W3651+0,0)</f>
        <v>4</v>
      </c>
      <c r="Y3651">
        <f>IF(ISNA(VLOOKUP(B3651,CECOS_SIN_IDENTIFICAR!$A$2:$D$146,4,0)),"SIN CECO",IF(VLOOKUP(B3651,CECOS_SIN_IDENTIFICAR!$A$2:$D$146,4,0)=0,"SIN CECO",VLOOKUP(B3651,CECOS_SIN_IDENTIFICAR!$A$2:$D$146,4,0)))</f>
        <v>1355</v>
      </c>
      <c r="Z3651">
        <f t="shared" ref="Z3651:Z3714" si="461">IF(Y3651="SIN CECO",T3651,Y3651)</f>
        <v>1355</v>
      </c>
      <c r="AA3651" s="3" t="s">
        <v>114</v>
      </c>
      <c r="AB3651" t="str">
        <f t="shared" ref="AB3651:AB3714" si="462">CONCATENATE(G3651,"-",H3651)</f>
        <v>b. Conocimiento del proyecto-Soporte Directivo (Coordinador y Gerencia)</v>
      </c>
      <c r="AC3651" t="str">
        <f>VLOOKUP(AB3651,CODIFICACION_PREGUNTAS!$C$2:$D$35,2,0)</f>
        <v>SOPORTE_DIR002</v>
      </c>
    </row>
    <row r="3652" spans="1:29" x14ac:dyDescent="0.25">
      <c r="A3652" s="3">
        <f t="shared" ref="A3652:A3715" si="463">A3651+1</f>
        <v>3651</v>
      </c>
      <c r="B3652" s="3" t="s">
        <v>276</v>
      </c>
      <c r="C3652" s="32">
        <v>41153</v>
      </c>
      <c r="D3652" s="3" t="s">
        <v>114</v>
      </c>
      <c r="E3652" s="3"/>
      <c r="F3652" s="3"/>
      <c r="G3652" s="2" t="s">
        <v>20</v>
      </c>
      <c r="H3652" s="3" t="s">
        <v>18</v>
      </c>
      <c r="I3652" s="3">
        <v>4</v>
      </c>
      <c r="J3652" s="3" t="s">
        <v>183</v>
      </c>
      <c r="K3652" s="3"/>
      <c r="L3652" s="3"/>
      <c r="M3652" s="3"/>
      <c r="N3652" s="3"/>
      <c r="O3652" s="3"/>
      <c r="P3652" s="3"/>
      <c r="Q3652" s="3"/>
      <c r="R3652" s="3"/>
      <c r="S3652" s="3"/>
      <c r="T3652" s="3" t="str">
        <f t="shared" si="456"/>
        <v>SIN CECO</v>
      </c>
      <c r="U3652" s="3" t="str">
        <f t="shared" si="457"/>
        <v>NO</v>
      </c>
      <c r="V3652" t="str">
        <f t="shared" si="458"/>
        <v>CENTRO INTEGRADO POLICÍA 19-JUN-12-Soporte Directivo (Coordinador y Gerencia)</v>
      </c>
      <c r="W3652" s="53">
        <f t="shared" si="459"/>
        <v>4</v>
      </c>
      <c r="X3652">
        <f t="shared" si="460"/>
        <v>4</v>
      </c>
      <c r="Y3652">
        <f>IF(ISNA(VLOOKUP(B3652,CECOS_SIN_IDENTIFICAR!$A$2:$D$146,4,0)),"SIN CECO",IF(VLOOKUP(B3652,CECOS_SIN_IDENTIFICAR!$A$2:$D$146,4,0)=0,"SIN CECO",VLOOKUP(B3652,CECOS_SIN_IDENTIFICAR!$A$2:$D$146,4,0)))</f>
        <v>1355</v>
      </c>
      <c r="Z3652">
        <f t="shared" si="461"/>
        <v>1355</v>
      </c>
      <c r="AA3652" s="3" t="s">
        <v>114</v>
      </c>
      <c r="AB3652" t="str">
        <f t="shared" si="462"/>
        <v>c. Planteamiento de soluciones y manejo de conflictos-Soporte Directivo (Coordinador y Gerencia)</v>
      </c>
      <c r="AC3652" t="str">
        <f>VLOOKUP(AB3652,CODIFICACION_PREGUNTAS!$C$2:$D$35,2,0)</f>
        <v>SOPORTE_DIR003</v>
      </c>
    </row>
    <row r="3653" spans="1:29" x14ac:dyDescent="0.25">
      <c r="A3653" s="3">
        <f t="shared" si="463"/>
        <v>3652</v>
      </c>
      <c r="B3653" s="3" t="s">
        <v>276</v>
      </c>
      <c r="C3653" s="32">
        <v>41153</v>
      </c>
      <c r="D3653" s="3" t="s">
        <v>114</v>
      </c>
      <c r="E3653" s="3"/>
      <c r="F3653" s="3"/>
      <c r="G3653" s="2" t="s">
        <v>21</v>
      </c>
      <c r="H3653" s="3" t="s">
        <v>18</v>
      </c>
      <c r="I3653" s="3">
        <v>4</v>
      </c>
      <c r="J3653" s="3" t="s">
        <v>183</v>
      </c>
      <c r="K3653" s="3"/>
      <c r="L3653" s="3"/>
      <c r="M3653" s="3"/>
      <c r="N3653" s="3"/>
      <c r="O3653" s="3"/>
      <c r="P3653" s="3"/>
      <c r="Q3653" s="3"/>
      <c r="R3653" s="3"/>
      <c r="S3653" s="3"/>
      <c r="T3653" s="3" t="str">
        <f t="shared" si="456"/>
        <v>SIN CECO</v>
      </c>
      <c r="U3653" s="3" t="str">
        <f t="shared" si="457"/>
        <v>NO</v>
      </c>
      <c r="V3653" t="str">
        <f t="shared" si="458"/>
        <v>CENTRO INTEGRADO POLICÍA 19-JUN-12-Soporte Directivo (Coordinador y Gerencia)</v>
      </c>
      <c r="W3653" s="53">
        <f t="shared" si="459"/>
        <v>4</v>
      </c>
      <c r="X3653">
        <f t="shared" si="460"/>
        <v>4</v>
      </c>
      <c r="Y3653">
        <f>IF(ISNA(VLOOKUP(B3653,CECOS_SIN_IDENTIFICAR!$A$2:$D$146,4,0)),"SIN CECO",IF(VLOOKUP(B3653,CECOS_SIN_IDENTIFICAR!$A$2:$D$146,4,0)=0,"SIN CECO",VLOOKUP(B3653,CECOS_SIN_IDENTIFICAR!$A$2:$D$146,4,0)))</f>
        <v>1355</v>
      </c>
      <c r="Z3653">
        <f t="shared" si="461"/>
        <v>1355</v>
      </c>
      <c r="AA3653" s="3" t="s">
        <v>114</v>
      </c>
      <c r="AB3653" t="str">
        <f t="shared" si="462"/>
        <v>d. Cumplimiento de compromisos-Soporte Directivo (Coordinador y Gerencia)</v>
      </c>
      <c r="AC3653" t="str">
        <f>VLOOKUP(AB3653,CODIFICACION_PREGUNTAS!$C$2:$D$35,2,0)</f>
        <v>SOPORTE_DIR004</v>
      </c>
    </row>
    <row r="3654" spans="1:29" x14ac:dyDescent="0.25">
      <c r="A3654" s="3">
        <f t="shared" si="463"/>
        <v>3653</v>
      </c>
      <c r="B3654" s="3" t="s">
        <v>276</v>
      </c>
      <c r="C3654" s="32">
        <v>41153</v>
      </c>
      <c r="D3654" s="3" t="s">
        <v>114</v>
      </c>
      <c r="E3654" s="3"/>
      <c r="F3654" s="3"/>
      <c r="G3654" s="2" t="s">
        <v>22</v>
      </c>
      <c r="H3654" s="3" t="s">
        <v>18</v>
      </c>
      <c r="I3654" s="3">
        <v>4</v>
      </c>
      <c r="J3654" s="3" t="s">
        <v>183</v>
      </c>
      <c r="K3654" s="3"/>
      <c r="L3654" s="3"/>
      <c r="M3654" s="3"/>
      <c r="N3654" s="3"/>
      <c r="O3654" s="3"/>
      <c r="P3654" s="3"/>
      <c r="Q3654" s="3"/>
      <c r="R3654" s="3"/>
      <c r="S3654" s="3"/>
      <c r="T3654" s="3" t="str">
        <f t="shared" si="456"/>
        <v>SIN CECO</v>
      </c>
      <c r="U3654" s="3" t="str">
        <f t="shared" si="457"/>
        <v>NO</v>
      </c>
      <c r="V3654" t="str">
        <f t="shared" si="458"/>
        <v>CENTRO INTEGRADO POLICÍA 19-JUN-12-Soporte Directivo (Coordinador y Gerencia)</v>
      </c>
      <c r="W3654" s="53">
        <f t="shared" si="459"/>
        <v>4</v>
      </c>
      <c r="X3654">
        <f t="shared" si="460"/>
        <v>4</v>
      </c>
      <c r="Y3654">
        <f>IF(ISNA(VLOOKUP(B3654,CECOS_SIN_IDENTIFICAR!$A$2:$D$146,4,0)),"SIN CECO",IF(VLOOKUP(B3654,CECOS_SIN_IDENTIFICAR!$A$2:$D$146,4,0)=0,"SIN CECO",VLOOKUP(B3654,CECOS_SIN_IDENTIFICAR!$A$2:$D$146,4,0)))</f>
        <v>1355</v>
      </c>
      <c r="Z3654">
        <f t="shared" si="461"/>
        <v>1355</v>
      </c>
      <c r="AA3654" s="3" t="s">
        <v>114</v>
      </c>
      <c r="AB3654" t="str">
        <f t="shared" si="462"/>
        <v>e. Manejo del cliente-Soporte Directivo (Coordinador y Gerencia)</v>
      </c>
      <c r="AC3654" t="str">
        <f>VLOOKUP(AB3654,CODIFICACION_PREGUNTAS!$C$2:$D$35,2,0)</f>
        <v>SOPORTE_DIR005</v>
      </c>
    </row>
    <row r="3655" spans="1:29" x14ac:dyDescent="0.25">
      <c r="A3655" s="3">
        <f t="shared" si="463"/>
        <v>3654</v>
      </c>
      <c r="B3655" s="3" t="s">
        <v>276</v>
      </c>
      <c r="C3655" s="32">
        <v>41153</v>
      </c>
      <c r="D3655" s="3" t="s">
        <v>114</v>
      </c>
      <c r="E3655" s="3"/>
      <c r="F3655" s="3"/>
      <c r="G3655" s="2" t="s">
        <v>23</v>
      </c>
      <c r="H3655" s="3" t="s">
        <v>24</v>
      </c>
      <c r="I3655" s="3">
        <v>4</v>
      </c>
      <c r="J3655" s="3" t="s">
        <v>183</v>
      </c>
      <c r="K3655" s="3"/>
      <c r="L3655" s="3"/>
      <c r="M3655" s="3"/>
      <c r="N3655" s="3"/>
      <c r="O3655" s="3"/>
      <c r="P3655" s="3"/>
      <c r="Q3655" s="3"/>
      <c r="R3655" s="3"/>
      <c r="S3655" s="3"/>
      <c r="T3655" s="3" t="str">
        <f t="shared" si="456"/>
        <v>SIN CECO</v>
      </c>
      <c r="U3655" s="3" t="str">
        <f t="shared" si="457"/>
        <v>NO</v>
      </c>
      <c r="V3655" t="str">
        <f t="shared" si="458"/>
        <v>CENTRO INTEGRADO POLICÍA 19-JUN-12-Personal que presta el servicio en obra</v>
      </c>
      <c r="W3655" s="53">
        <f t="shared" si="459"/>
        <v>4</v>
      </c>
      <c r="X3655">
        <f t="shared" si="460"/>
        <v>4</v>
      </c>
      <c r="Y3655">
        <f>IF(ISNA(VLOOKUP(B3655,CECOS_SIN_IDENTIFICAR!$A$2:$D$146,4,0)),"SIN CECO",IF(VLOOKUP(B3655,CECOS_SIN_IDENTIFICAR!$A$2:$D$146,4,0)=0,"SIN CECO",VLOOKUP(B3655,CECOS_SIN_IDENTIFICAR!$A$2:$D$146,4,0)))</f>
        <v>1355</v>
      </c>
      <c r="Z3655">
        <f t="shared" si="461"/>
        <v>1355</v>
      </c>
      <c r="AA3655" s="3" t="s">
        <v>114</v>
      </c>
      <c r="AB3655" t="str">
        <f t="shared" si="462"/>
        <v>a. Idoneidad del personal-Personal que presta el servicio en obra</v>
      </c>
      <c r="AC3655" t="str">
        <f>VLOOKUP(AB3655,CODIFICACION_PREGUNTAS!$C$2:$D$35,2,0)</f>
        <v>PERSONAL001</v>
      </c>
    </row>
    <row r="3656" spans="1:29" x14ac:dyDescent="0.25">
      <c r="A3656" s="3">
        <f t="shared" si="463"/>
        <v>3655</v>
      </c>
      <c r="B3656" s="3" t="s">
        <v>276</v>
      </c>
      <c r="C3656" s="32">
        <v>41153</v>
      </c>
      <c r="D3656" s="3" t="s">
        <v>114</v>
      </c>
      <c r="E3656" s="3"/>
      <c r="F3656" s="3"/>
      <c r="G3656" s="2" t="s">
        <v>25</v>
      </c>
      <c r="H3656" s="3" t="s">
        <v>24</v>
      </c>
      <c r="I3656" s="3">
        <v>4</v>
      </c>
      <c r="J3656" s="3" t="s">
        <v>183</v>
      </c>
      <c r="K3656" s="3"/>
      <c r="L3656" s="3"/>
      <c r="M3656" s="3"/>
      <c r="N3656" s="3"/>
      <c r="O3656" s="3"/>
      <c r="P3656" s="3"/>
      <c r="Q3656" s="3"/>
      <c r="R3656" s="3"/>
      <c r="S3656" s="3"/>
      <c r="T3656" s="3" t="str">
        <f t="shared" si="456"/>
        <v>SIN CECO</v>
      </c>
      <c r="U3656" s="3" t="str">
        <f t="shared" si="457"/>
        <v>NO</v>
      </c>
      <c r="V3656" t="str">
        <f t="shared" si="458"/>
        <v>CENTRO INTEGRADO POLICÍA 19-JUN-12-Personal que presta el servicio en obra</v>
      </c>
      <c r="W3656" s="53">
        <f t="shared" si="459"/>
        <v>4</v>
      </c>
      <c r="X3656">
        <f t="shared" si="460"/>
        <v>4</v>
      </c>
      <c r="Y3656">
        <f>IF(ISNA(VLOOKUP(B3656,CECOS_SIN_IDENTIFICAR!$A$2:$D$146,4,0)),"SIN CECO",IF(VLOOKUP(B3656,CECOS_SIN_IDENTIFICAR!$A$2:$D$146,4,0)=0,"SIN CECO",VLOOKUP(B3656,CECOS_SIN_IDENTIFICAR!$A$2:$D$146,4,0)))</f>
        <v>1355</v>
      </c>
      <c r="Z3656">
        <f t="shared" si="461"/>
        <v>1355</v>
      </c>
      <c r="AA3656" s="3" t="s">
        <v>114</v>
      </c>
      <c r="AB3656" t="str">
        <f t="shared" si="462"/>
        <v>b. Oportuna atención al cliente-Personal que presta el servicio en obra</v>
      </c>
      <c r="AC3656" t="str">
        <f>VLOOKUP(AB3656,CODIFICACION_PREGUNTAS!$C$2:$D$35,2,0)</f>
        <v>PERSONAL002</v>
      </c>
    </row>
    <row r="3657" spans="1:29" x14ac:dyDescent="0.25">
      <c r="A3657" s="3">
        <f t="shared" si="463"/>
        <v>3656</v>
      </c>
      <c r="B3657" s="3" t="s">
        <v>276</v>
      </c>
      <c r="C3657" s="32">
        <v>41153</v>
      </c>
      <c r="D3657" s="3" t="s">
        <v>114</v>
      </c>
      <c r="E3657" s="3"/>
      <c r="F3657" s="3"/>
      <c r="G3657" s="2" t="s">
        <v>26</v>
      </c>
      <c r="H3657" s="3" t="s">
        <v>24</v>
      </c>
      <c r="I3657" s="3">
        <v>4</v>
      </c>
      <c r="J3657" s="3" t="s">
        <v>183</v>
      </c>
      <c r="K3657" s="3"/>
      <c r="L3657" s="3"/>
      <c r="M3657" s="3"/>
      <c r="N3657" s="3"/>
      <c r="O3657" s="3"/>
      <c r="P3657" s="3"/>
      <c r="Q3657" s="3"/>
      <c r="R3657" s="3"/>
      <c r="S3657" s="3"/>
      <c r="T3657" s="3" t="str">
        <f t="shared" si="456"/>
        <v>SIN CECO</v>
      </c>
      <c r="U3657" s="3" t="str">
        <f t="shared" si="457"/>
        <v>NO</v>
      </c>
      <c r="V3657" t="str">
        <f t="shared" si="458"/>
        <v>CENTRO INTEGRADO POLICÍA 19-JUN-12-Personal que presta el servicio en obra</v>
      </c>
      <c r="W3657" s="53">
        <f t="shared" si="459"/>
        <v>4</v>
      </c>
      <c r="X3657">
        <f t="shared" si="460"/>
        <v>4</v>
      </c>
      <c r="Y3657">
        <f>IF(ISNA(VLOOKUP(B3657,CECOS_SIN_IDENTIFICAR!$A$2:$D$146,4,0)),"SIN CECO",IF(VLOOKUP(B3657,CECOS_SIN_IDENTIFICAR!$A$2:$D$146,4,0)=0,"SIN CECO",VLOOKUP(B3657,CECOS_SIN_IDENTIFICAR!$A$2:$D$146,4,0)))</f>
        <v>1355</v>
      </c>
      <c r="Z3657">
        <f t="shared" si="461"/>
        <v>1355</v>
      </c>
      <c r="AA3657" s="3" t="s">
        <v>114</v>
      </c>
      <c r="AB3657" t="str">
        <f t="shared" si="462"/>
        <v>c. Compromiso con el proyecto-Personal que presta el servicio en obra</v>
      </c>
      <c r="AC3657" t="str">
        <f>VLOOKUP(AB3657,CODIFICACION_PREGUNTAS!$C$2:$D$35,2,0)</f>
        <v>PERSONAL003</v>
      </c>
    </row>
    <row r="3658" spans="1:29" x14ac:dyDescent="0.25">
      <c r="A3658" s="3">
        <f t="shared" si="463"/>
        <v>3657</v>
      </c>
      <c r="B3658" s="3" t="s">
        <v>276</v>
      </c>
      <c r="C3658" s="32">
        <v>41153</v>
      </c>
      <c r="D3658" s="3" t="s">
        <v>114</v>
      </c>
      <c r="E3658" s="3"/>
      <c r="F3658" s="3"/>
      <c r="G3658" s="2" t="s">
        <v>21</v>
      </c>
      <c r="H3658" s="3" t="s">
        <v>24</v>
      </c>
      <c r="I3658" s="3">
        <v>4</v>
      </c>
      <c r="J3658" s="3" t="s">
        <v>183</v>
      </c>
      <c r="K3658" s="3"/>
      <c r="L3658" s="3"/>
      <c r="M3658" s="3"/>
      <c r="N3658" s="3"/>
      <c r="O3658" s="3"/>
      <c r="P3658" s="3"/>
      <c r="Q3658" s="3"/>
      <c r="R3658" s="3"/>
      <c r="S3658" s="3"/>
      <c r="T3658" s="3" t="str">
        <f t="shared" si="456"/>
        <v>SIN CECO</v>
      </c>
      <c r="U3658" s="3" t="str">
        <f t="shared" si="457"/>
        <v>NO</v>
      </c>
      <c r="V3658" t="str">
        <f t="shared" si="458"/>
        <v>CENTRO INTEGRADO POLICÍA 19-JUN-12-Personal que presta el servicio en obra</v>
      </c>
      <c r="W3658" s="53">
        <f t="shared" si="459"/>
        <v>4</v>
      </c>
      <c r="X3658">
        <f t="shared" si="460"/>
        <v>4</v>
      </c>
      <c r="Y3658">
        <f>IF(ISNA(VLOOKUP(B3658,CECOS_SIN_IDENTIFICAR!$A$2:$D$146,4,0)),"SIN CECO",IF(VLOOKUP(B3658,CECOS_SIN_IDENTIFICAR!$A$2:$D$146,4,0)=0,"SIN CECO",VLOOKUP(B3658,CECOS_SIN_IDENTIFICAR!$A$2:$D$146,4,0)))</f>
        <v>1355</v>
      </c>
      <c r="Z3658">
        <f t="shared" si="461"/>
        <v>1355</v>
      </c>
      <c r="AA3658" s="3" t="s">
        <v>114</v>
      </c>
      <c r="AB3658" t="str">
        <f t="shared" si="462"/>
        <v>d. Cumplimiento de compromisos-Personal que presta el servicio en obra</v>
      </c>
      <c r="AC3658" t="str">
        <f>VLOOKUP(AB3658,CODIFICACION_PREGUNTAS!$C$2:$D$35,2,0)</f>
        <v>PERSONAL004</v>
      </c>
    </row>
    <row r="3659" spans="1:29" x14ac:dyDescent="0.25">
      <c r="A3659" s="3">
        <f t="shared" si="463"/>
        <v>3658</v>
      </c>
      <c r="B3659" s="3" t="s">
        <v>276</v>
      </c>
      <c r="C3659" s="32">
        <v>41153</v>
      </c>
      <c r="D3659" s="3" t="s">
        <v>114</v>
      </c>
      <c r="E3659" s="3"/>
      <c r="F3659" s="3"/>
      <c r="G3659" s="2" t="s">
        <v>27</v>
      </c>
      <c r="H3659" s="3" t="s">
        <v>24</v>
      </c>
      <c r="I3659" s="3">
        <v>4</v>
      </c>
      <c r="J3659" s="3" t="s">
        <v>183</v>
      </c>
      <c r="K3659" s="3"/>
      <c r="L3659" s="3"/>
      <c r="M3659" s="3"/>
      <c r="N3659" s="3"/>
      <c r="O3659" s="3"/>
      <c r="P3659" s="3"/>
      <c r="Q3659" s="3"/>
      <c r="R3659" s="3"/>
      <c r="S3659" s="3"/>
      <c r="T3659" s="3" t="str">
        <f t="shared" si="456"/>
        <v>SIN CECO</v>
      </c>
      <c r="U3659" s="3" t="str">
        <f t="shared" si="457"/>
        <v>NO</v>
      </c>
      <c r="V3659" t="str">
        <f t="shared" si="458"/>
        <v>CENTRO INTEGRADO POLICÍA 19-JUN-12-Personal que presta el servicio en obra</v>
      </c>
      <c r="W3659" s="53">
        <f t="shared" si="459"/>
        <v>4</v>
      </c>
      <c r="X3659">
        <f t="shared" si="460"/>
        <v>4</v>
      </c>
      <c r="Y3659">
        <f>IF(ISNA(VLOOKUP(B3659,CECOS_SIN_IDENTIFICAR!$A$2:$D$146,4,0)),"SIN CECO",IF(VLOOKUP(B3659,CECOS_SIN_IDENTIFICAR!$A$2:$D$146,4,0)=0,"SIN CECO",VLOOKUP(B3659,CECOS_SIN_IDENTIFICAR!$A$2:$D$146,4,0)))</f>
        <v>1355</v>
      </c>
      <c r="Z3659">
        <f t="shared" si="461"/>
        <v>1355</v>
      </c>
      <c r="AA3659" s="3" t="s">
        <v>114</v>
      </c>
      <c r="AB3659" t="str">
        <f t="shared" si="462"/>
        <v>e. Proactividad en desarrollo de funciones-Personal que presta el servicio en obra</v>
      </c>
      <c r="AC3659" t="str">
        <f>VLOOKUP(AB3659,CODIFICACION_PREGUNTAS!$C$2:$D$35,2,0)</f>
        <v>PERSONAL005</v>
      </c>
    </row>
    <row r="3660" spans="1:29" x14ac:dyDescent="0.25">
      <c r="A3660" s="3">
        <f t="shared" si="463"/>
        <v>3659</v>
      </c>
      <c r="B3660" s="3" t="s">
        <v>276</v>
      </c>
      <c r="C3660" s="32">
        <v>41153</v>
      </c>
      <c r="D3660" s="3" t="s">
        <v>114</v>
      </c>
      <c r="E3660" s="3"/>
      <c r="F3660" s="3"/>
      <c r="G3660" s="2" t="s">
        <v>28</v>
      </c>
      <c r="H3660" s="2" t="s">
        <v>29</v>
      </c>
      <c r="I3660" s="3">
        <v>4</v>
      </c>
      <c r="J3660" s="3" t="s">
        <v>183</v>
      </c>
      <c r="K3660" s="3"/>
      <c r="L3660" s="3"/>
      <c r="M3660" s="3"/>
      <c r="N3660" s="3"/>
      <c r="O3660" s="3"/>
      <c r="P3660" s="3"/>
      <c r="Q3660" s="3"/>
      <c r="R3660" s="3"/>
      <c r="S3660" s="3"/>
      <c r="T3660" s="3" t="str">
        <f t="shared" si="456"/>
        <v>SIN CECO</v>
      </c>
      <c r="U3660" s="3" t="str">
        <f t="shared" si="457"/>
        <v>NO</v>
      </c>
      <c r="V3660" t="str">
        <f t="shared" si="458"/>
        <v>CENTRO INTEGRADO POLICÍA 19-JUN-12-Productos Asociados de PAYC (Informes, Control de presupuesto y Programación y actas)</v>
      </c>
      <c r="W3660" s="53">
        <f t="shared" si="459"/>
        <v>4</v>
      </c>
      <c r="X3660">
        <f t="shared" si="460"/>
        <v>4</v>
      </c>
      <c r="Y3660">
        <f>IF(ISNA(VLOOKUP(B3660,CECOS_SIN_IDENTIFICAR!$A$2:$D$146,4,0)),"SIN CECO",IF(VLOOKUP(B3660,CECOS_SIN_IDENTIFICAR!$A$2:$D$146,4,0)=0,"SIN CECO",VLOOKUP(B3660,CECOS_SIN_IDENTIFICAR!$A$2:$D$146,4,0)))</f>
        <v>1355</v>
      </c>
      <c r="Z3660">
        <f t="shared" si="461"/>
        <v>1355</v>
      </c>
      <c r="AA3660" s="3" t="s">
        <v>114</v>
      </c>
      <c r="AB3660" t="str">
        <f t="shared" si="462"/>
        <v>a. Calidad del Contenido-Productos Asociados de PAYC (Informes, Control de presupuesto y Programación y actas)</v>
      </c>
      <c r="AC3660" t="str">
        <f>VLOOKUP(AB3660,CODIFICACION_PREGUNTAS!$C$2:$D$35,2,0)</f>
        <v>PRODUCTOS001</v>
      </c>
    </row>
    <row r="3661" spans="1:29" x14ac:dyDescent="0.25">
      <c r="A3661" s="3">
        <f t="shared" si="463"/>
        <v>3660</v>
      </c>
      <c r="B3661" s="3" t="s">
        <v>276</v>
      </c>
      <c r="C3661" s="32">
        <v>41153</v>
      </c>
      <c r="D3661" s="3" t="s">
        <v>114</v>
      </c>
      <c r="E3661" s="3"/>
      <c r="F3661" s="3"/>
      <c r="G3661" s="2" t="s">
        <v>30</v>
      </c>
      <c r="H3661" s="2" t="s">
        <v>29</v>
      </c>
      <c r="I3661" s="3">
        <v>4</v>
      </c>
      <c r="J3661" s="3" t="s">
        <v>183</v>
      </c>
      <c r="K3661" s="3"/>
      <c r="L3661" s="3"/>
      <c r="M3661" s="3"/>
      <c r="N3661" s="3"/>
      <c r="O3661" s="3"/>
      <c r="P3661" s="3"/>
      <c r="Q3661" s="3"/>
      <c r="R3661" s="3"/>
      <c r="S3661" s="3"/>
      <c r="T3661" s="3" t="str">
        <f t="shared" si="456"/>
        <v>SIN CECO</v>
      </c>
      <c r="U3661" s="3" t="str">
        <f t="shared" si="457"/>
        <v>NO</v>
      </c>
      <c r="V3661" t="str">
        <f t="shared" si="458"/>
        <v>CENTRO INTEGRADO POLICÍA 19-JUN-12-Productos Asociados de PAYC (Informes, Control de presupuesto y Programación y actas)</v>
      </c>
      <c r="W3661" s="53">
        <f t="shared" si="459"/>
        <v>4</v>
      </c>
      <c r="X3661">
        <f t="shared" si="460"/>
        <v>4</v>
      </c>
      <c r="Y3661">
        <f>IF(ISNA(VLOOKUP(B3661,CECOS_SIN_IDENTIFICAR!$A$2:$D$146,4,0)),"SIN CECO",IF(VLOOKUP(B3661,CECOS_SIN_IDENTIFICAR!$A$2:$D$146,4,0)=0,"SIN CECO",VLOOKUP(B3661,CECOS_SIN_IDENTIFICAR!$A$2:$D$146,4,0)))</f>
        <v>1355</v>
      </c>
      <c r="Z3661">
        <f t="shared" si="461"/>
        <v>1355</v>
      </c>
      <c r="AA3661" s="3" t="s">
        <v>114</v>
      </c>
      <c r="AB3661" t="str">
        <f t="shared" si="462"/>
        <v>b. Claridad del Contenido-Productos Asociados de PAYC (Informes, Control de presupuesto y Programación y actas)</v>
      </c>
      <c r="AC3661" t="str">
        <f>VLOOKUP(AB3661,CODIFICACION_PREGUNTAS!$C$2:$D$35,2,0)</f>
        <v>PRODUCTOS002</v>
      </c>
    </row>
    <row r="3662" spans="1:29" x14ac:dyDescent="0.25">
      <c r="A3662" s="3">
        <f t="shared" si="463"/>
        <v>3661</v>
      </c>
      <c r="B3662" s="3" t="s">
        <v>276</v>
      </c>
      <c r="C3662" s="32">
        <v>41153</v>
      </c>
      <c r="D3662" s="3" t="s">
        <v>114</v>
      </c>
      <c r="E3662" s="3"/>
      <c r="F3662" s="3"/>
      <c r="G3662" s="2" t="s">
        <v>31</v>
      </c>
      <c r="H3662" s="2" t="s">
        <v>29</v>
      </c>
      <c r="I3662" s="3">
        <v>4</v>
      </c>
      <c r="J3662" s="3" t="s">
        <v>183</v>
      </c>
      <c r="K3662" s="3"/>
      <c r="L3662" s="3"/>
      <c r="M3662" s="3"/>
      <c r="N3662" s="3"/>
      <c r="O3662" s="3"/>
      <c r="P3662" s="3"/>
      <c r="Q3662" s="3"/>
      <c r="R3662" s="3"/>
      <c r="S3662" s="3"/>
      <c r="T3662" s="3" t="str">
        <f t="shared" si="456"/>
        <v>SIN CECO</v>
      </c>
      <c r="U3662" s="3" t="str">
        <f t="shared" si="457"/>
        <v>NO</v>
      </c>
      <c r="V3662" t="str">
        <f t="shared" si="458"/>
        <v>CENTRO INTEGRADO POLICÍA 19-JUN-12-Productos Asociados de PAYC (Informes, Control de presupuesto y Programación y actas)</v>
      </c>
      <c r="W3662" s="53">
        <f t="shared" si="459"/>
        <v>4</v>
      </c>
      <c r="X3662">
        <f t="shared" si="460"/>
        <v>4</v>
      </c>
      <c r="Y3662">
        <f>IF(ISNA(VLOOKUP(B3662,CECOS_SIN_IDENTIFICAR!$A$2:$D$146,4,0)),"SIN CECO",IF(VLOOKUP(B3662,CECOS_SIN_IDENTIFICAR!$A$2:$D$146,4,0)=0,"SIN CECO",VLOOKUP(B3662,CECOS_SIN_IDENTIFICAR!$A$2:$D$146,4,0)))</f>
        <v>1355</v>
      </c>
      <c r="Z3662">
        <f t="shared" si="461"/>
        <v>1355</v>
      </c>
      <c r="AA3662" s="3" t="s">
        <v>114</v>
      </c>
      <c r="AB3662" t="str">
        <f t="shared" si="462"/>
        <v>c. Oportunidad en la entrega-Productos Asociados de PAYC (Informes, Control de presupuesto y Programación y actas)</v>
      </c>
      <c r="AC3662" t="str">
        <f>VLOOKUP(AB3662,CODIFICACION_PREGUNTAS!$C$2:$D$35,2,0)</f>
        <v>PRODUCTOS003</v>
      </c>
    </row>
    <row r="3663" spans="1:29" x14ac:dyDescent="0.25">
      <c r="A3663" s="3">
        <f t="shared" si="463"/>
        <v>3662</v>
      </c>
      <c r="B3663" s="3" t="s">
        <v>276</v>
      </c>
      <c r="C3663" s="32">
        <v>41153</v>
      </c>
      <c r="D3663" s="3" t="s">
        <v>114</v>
      </c>
      <c r="E3663" s="3"/>
      <c r="F3663" s="3"/>
      <c r="G3663" s="2" t="s">
        <v>32</v>
      </c>
      <c r="H3663" s="2" t="s">
        <v>29</v>
      </c>
      <c r="I3663" s="3">
        <v>4</v>
      </c>
      <c r="J3663" s="3" t="s">
        <v>183</v>
      </c>
      <c r="K3663" s="3"/>
      <c r="L3663" s="3"/>
      <c r="M3663" s="3"/>
      <c r="N3663" s="3"/>
      <c r="O3663" s="3"/>
      <c r="P3663" s="3"/>
      <c r="Q3663" s="3"/>
      <c r="R3663" s="3"/>
      <c r="S3663" s="3"/>
      <c r="T3663" s="3" t="str">
        <f t="shared" si="456"/>
        <v>SIN CECO</v>
      </c>
      <c r="U3663" s="3" t="str">
        <f t="shared" si="457"/>
        <v>NO</v>
      </c>
      <c r="V3663" t="str">
        <f t="shared" si="458"/>
        <v>CENTRO INTEGRADO POLICÍA 19-JUN-12-Productos Asociados de PAYC (Informes, Control de presupuesto y Programación y actas)</v>
      </c>
      <c r="W3663" s="53">
        <f t="shared" si="459"/>
        <v>4</v>
      </c>
      <c r="X3663">
        <f t="shared" si="460"/>
        <v>4</v>
      </c>
      <c r="Y3663">
        <f>IF(ISNA(VLOOKUP(B3663,CECOS_SIN_IDENTIFICAR!$A$2:$D$146,4,0)),"SIN CECO",IF(VLOOKUP(B3663,CECOS_SIN_IDENTIFICAR!$A$2:$D$146,4,0)=0,"SIN CECO",VLOOKUP(B3663,CECOS_SIN_IDENTIFICAR!$A$2:$D$146,4,0)))</f>
        <v>1355</v>
      </c>
      <c r="Z3663">
        <f t="shared" si="461"/>
        <v>1355</v>
      </c>
      <c r="AA3663" s="3" t="s">
        <v>114</v>
      </c>
      <c r="AB3663" t="str">
        <f t="shared" si="462"/>
        <v>d. Precisión de la información-Productos Asociados de PAYC (Informes, Control de presupuesto y Programación y actas)</v>
      </c>
      <c r="AC3663" t="str">
        <f>VLOOKUP(AB3663,CODIFICACION_PREGUNTAS!$C$2:$D$35,2,0)</f>
        <v>PRODUCTOS004</v>
      </c>
    </row>
    <row r="3664" spans="1:29" x14ac:dyDescent="0.25">
      <c r="A3664" s="3">
        <f t="shared" si="463"/>
        <v>3663</v>
      </c>
      <c r="B3664" s="3" t="s">
        <v>276</v>
      </c>
      <c r="C3664" s="32">
        <v>41153</v>
      </c>
      <c r="D3664" s="3" t="s">
        <v>114</v>
      </c>
      <c r="E3664" s="3"/>
      <c r="F3664" s="3"/>
      <c r="G3664" s="2" t="s">
        <v>33</v>
      </c>
      <c r="H3664" s="2" t="s">
        <v>29</v>
      </c>
      <c r="I3664" s="3">
        <v>4</v>
      </c>
      <c r="J3664" s="3" t="s">
        <v>183</v>
      </c>
      <c r="K3664" s="3"/>
      <c r="L3664" s="3"/>
      <c r="M3664" s="3"/>
      <c r="N3664" s="3"/>
      <c r="O3664" s="3"/>
      <c r="P3664" s="3"/>
      <c r="Q3664" s="3"/>
      <c r="R3664" s="3"/>
      <c r="S3664" s="3"/>
      <c r="T3664" s="3" t="str">
        <f t="shared" si="456"/>
        <v>SIN CECO</v>
      </c>
      <c r="U3664" s="3" t="str">
        <f t="shared" si="457"/>
        <v>NO</v>
      </c>
      <c r="V3664" t="str">
        <f t="shared" si="458"/>
        <v>CENTRO INTEGRADO POLICÍA 19-JUN-12-Productos Asociados de PAYC (Informes, Control de presupuesto y Programación y actas)</v>
      </c>
      <c r="W3664" s="53">
        <f t="shared" si="459"/>
        <v>4</v>
      </c>
      <c r="X3664">
        <f t="shared" si="460"/>
        <v>4</v>
      </c>
      <c r="Y3664">
        <f>IF(ISNA(VLOOKUP(B3664,CECOS_SIN_IDENTIFICAR!$A$2:$D$146,4,0)),"SIN CECO",IF(VLOOKUP(B3664,CECOS_SIN_IDENTIFICAR!$A$2:$D$146,4,0)=0,"SIN CECO",VLOOKUP(B3664,CECOS_SIN_IDENTIFICAR!$A$2:$D$146,4,0)))</f>
        <v>1355</v>
      </c>
      <c r="Z3664">
        <f t="shared" si="461"/>
        <v>1355</v>
      </c>
      <c r="AA3664" s="3" t="s">
        <v>114</v>
      </c>
      <c r="AB3664" t="str">
        <f t="shared" si="462"/>
        <v>e. Diagramación-Productos Asociados de PAYC (Informes, Control de presupuesto y Programación y actas)</v>
      </c>
      <c r="AC3664" t="str">
        <f>VLOOKUP(AB3664,CODIFICACION_PREGUNTAS!$C$2:$D$35,2,0)</f>
        <v>PRODUCTOS005</v>
      </c>
    </row>
    <row r="3665" spans="1:29" x14ac:dyDescent="0.25">
      <c r="A3665" s="3">
        <f t="shared" si="463"/>
        <v>3664</v>
      </c>
      <c r="B3665" s="3" t="s">
        <v>276</v>
      </c>
      <c r="C3665" s="32">
        <v>41153</v>
      </c>
      <c r="D3665" s="3" t="s">
        <v>114</v>
      </c>
      <c r="E3665" s="3"/>
      <c r="F3665" s="3"/>
      <c r="G3665" s="2" t="s">
        <v>34</v>
      </c>
      <c r="H3665" s="2" t="s">
        <v>35</v>
      </c>
      <c r="I3665" s="3">
        <v>4</v>
      </c>
      <c r="J3665" s="3" t="s">
        <v>183</v>
      </c>
      <c r="K3665" s="3"/>
      <c r="L3665" s="3"/>
      <c r="M3665" s="3"/>
      <c r="N3665" s="3"/>
      <c r="O3665" s="3"/>
      <c r="P3665" s="3"/>
      <c r="Q3665" s="3"/>
      <c r="R3665" s="3"/>
      <c r="S3665" s="3"/>
      <c r="T3665" s="3" t="str">
        <f t="shared" si="456"/>
        <v>SIN CECO</v>
      </c>
      <c r="U3665" s="3" t="str">
        <f t="shared" si="457"/>
        <v>NO</v>
      </c>
      <c r="V3665" t="str">
        <f t="shared" si="458"/>
        <v>CENTRO INTEGRADO POLICÍA 19-JUN-12-Compromisos Pactados</v>
      </c>
      <c r="W3665" s="53">
        <f t="shared" si="459"/>
        <v>4</v>
      </c>
      <c r="X3665">
        <f t="shared" si="460"/>
        <v>4</v>
      </c>
      <c r="Y3665">
        <f>IF(ISNA(VLOOKUP(B3665,CECOS_SIN_IDENTIFICAR!$A$2:$D$146,4,0)),"SIN CECO",IF(VLOOKUP(B3665,CECOS_SIN_IDENTIFICAR!$A$2:$D$146,4,0)=0,"SIN CECO",VLOOKUP(B3665,CECOS_SIN_IDENTIFICAR!$A$2:$D$146,4,0)))</f>
        <v>1355</v>
      </c>
      <c r="Z3665">
        <f t="shared" si="461"/>
        <v>1355</v>
      </c>
      <c r="AA3665" s="3" t="s">
        <v>114</v>
      </c>
      <c r="AB3665" t="str">
        <f t="shared" si="462"/>
        <v>a. Cumplimiento-Compromisos Pactados</v>
      </c>
      <c r="AC3665" t="str">
        <f>VLOOKUP(AB3665,CODIFICACION_PREGUNTAS!$C$2:$D$35,2,0)</f>
        <v>COMPROMISOS001</v>
      </c>
    </row>
    <row r="3666" spans="1:29" x14ac:dyDescent="0.25">
      <c r="A3666" s="3">
        <f t="shared" si="463"/>
        <v>3665</v>
      </c>
      <c r="B3666" s="3" t="s">
        <v>276</v>
      </c>
      <c r="C3666" s="32">
        <v>41153</v>
      </c>
      <c r="D3666" s="3" t="s">
        <v>114</v>
      </c>
      <c r="E3666" s="3"/>
      <c r="F3666" s="3"/>
      <c r="G3666" s="2" t="s">
        <v>36</v>
      </c>
      <c r="H3666" s="2" t="s">
        <v>35</v>
      </c>
      <c r="I3666" s="3">
        <v>4</v>
      </c>
      <c r="J3666" s="3" t="s">
        <v>183</v>
      </c>
      <c r="K3666" s="3"/>
      <c r="L3666" s="3"/>
      <c r="M3666" s="3"/>
      <c r="N3666" s="3"/>
      <c r="O3666" s="3"/>
      <c r="P3666" s="3"/>
      <c r="Q3666" s="3"/>
      <c r="R3666" s="3"/>
      <c r="S3666" s="3"/>
      <c r="T3666" s="3" t="str">
        <f t="shared" si="456"/>
        <v>SIN CECO</v>
      </c>
      <c r="U3666" s="3" t="str">
        <f t="shared" si="457"/>
        <v>NO</v>
      </c>
      <c r="V3666" t="str">
        <f t="shared" si="458"/>
        <v>CENTRO INTEGRADO POLICÍA 19-JUN-12-Compromisos Pactados</v>
      </c>
      <c r="W3666" s="53">
        <f t="shared" si="459"/>
        <v>4</v>
      </c>
      <c r="X3666">
        <f t="shared" si="460"/>
        <v>4</v>
      </c>
      <c r="Y3666">
        <f>IF(ISNA(VLOOKUP(B3666,CECOS_SIN_IDENTIFICAR!$A$2:$D$146,4,0)),"SIN CECO",IF(VLOOKUP(B3666,CECOS_SIN_IDENTIFICAR!$A$2:$D$146,4,0)=0,"SIN CECO",VLOOKUP(B3666,CECOS_SIN_IDENTIFICAR!$A$2:$D$146,4,0)))</f>
        <v>1355</v>
      </c>
      <c r="Z3666">
        <f t="shared" si="461"/>
        <v>1355</v>
      </c>
      <c r="AA3666" s="3" t="s">
        <v>114</v>
      </c>
      <c r="AB3666" t="str">
        <f t="shared" si="462"/>
        <v>b. Satisface expectativas-Compromisos Pactados</v>
      </c>
      <c r="AC3666" t="str">
        <f>VLOOKUP(AB3666,CODIFICACION_PREGUNTAS!$C$2:$D$35,2,0)</f>
        <v>COMPROMISOS002</v>
      </c>
    </row>
    <row r="3667" spans="1:29" x14ac:dyDescent="0.25">
      <c r="A3667" s="3">
        <f t="shared" si="463"/>
        <v>3666</v>
      </c>
      <c r="B3667" s="3" t="s">
        <v>276</v>
      </c>
      <c r="C3667" s="32">
        <v>41153</v>
      </c>
      <c r="D3667" s="3" t="s">
        <v>114</v>
      </c>
      <c r="E3667" s="3"/>
      <c r="F3667" s="3"/>
      <c r="G3667" s="2" t="s">
        <v>37</v>
      </c>
      <c r="H3667" s="2" t="s">
        <v>35</v>
      </c>
      <c r="I3667" s="3">
        <v>4</v>
      </c>
      <c r="J3667" s="3" t="s">
        <v>183</v>
      </c>
      <c r="K3667" s="3"/>
      <c r="L3667" s="3"/>
      <c r="M3667" s="3"/>
      <c r="N3667" s="3"/>
      <c r="O3667" s="3"/>
      <c r="P3667" s="3"/>
      <c r="Q3667" s="3"/>
      <c r="R3667" s="3"/>
      <c r="S3667" s="3"/>
      <c r="T3667" s="3" t="str">
        <f t="shared" si="456"/>
        <v>SIN CECO</v>
      </c>
      <c r="U3667" s="3" t="str">
        <f t="shared" si="457"/>
        <v>NO</v>
      </c>
      <c r="V3667" t="str">
        <f t="shared" si="458"/>
        <v>CENTRO INTEGRADO POLICÍA 19-JUN-12-Compromisos Pactados</v>
      </c>
      <c r="W3667" s="53">
        <f t="shared" si="459"/>
        <v>4</v>
      </c>
      <c r="X3667">
        <f t="shared" si="460"/>
        <v>4</v>
      </c>
      <c r="Y3667">
        <f>IF(ISNA(VLOOKUP(B3667,CECOS_SIN_IDENTIFICAR!$A$2:$D$146,4,0)),"SIN CECO",IF(VLOOKUP(B3667,CECOS_SIN_IDENTIFICAR!$A$2:$D$146,4,0)=0,"SIN CECO",VLOOKUP(B3667,CECOS_SIN_IDENTIFICAR!$A$2:$D$146,4,0)))</f>
        <v>1355</v>
      </c>
      <c r="Z3667">
        <f t="shared" si="461"/>
        <v>1355</v>
      </c>
      <c r="AA3667" s="3" t="s">
        <v>114</v>
      </c>
      <c r="AB3667" t="str">
        <f t="shared" si="462"/>
        <v>c. Calidad de la Información suministrada-Compromisos Pactados</v>
      </c>
      <c r="AC3667" t="str">
        <f>VLOOKUP(AB3667,CODIFICACION_PREGUNTAS!$C$2:$D$35,2,0)</f>
        <v>COMPROMISOS003</v>
      </c>
    </row>
    <row r="3668" spans="1:29" x14ac:dyDescent="0.25">
      <c r="A3668" s="3">
        <f t="shared" si="463"/>
        <v>3667</v>
      </c>
      <c r="B3668" s="3" t="s">
        <v>276</v>
      </c>
      <c r="C3668" s="32">
        <v>41153</v>
      </c>
      <c r="D3668" s="3" t="s">
        <v>114</v>
      </c>
      <c r="E3668" s="3"/>
      <c r="F3668" s="3"/>
      <c r="G3668" s="2" t="s">
        <v>38</v>
      </c>
      <c r="H3668" s="2" t="s">
        <v>35</v>
      </c>
      <c r="I3668" s="3">
        <v>4</v>
      </c>
      <c r="J3668" s="3" t="s">
        <v>183</v>
      </c>
      <c r="K3668" s="3"/>
      <c r="L3668" s="3"/>
      <c r="M3668" s="3"/>
      <c r="N3668" s="3"/>
      <c r="O3668" s="3"/>
      <c r="P3668" s="3"/>
      <c r="Q3668" s="3"/>
      <c r="R3668" s="3"/>
      <c r="S3668" s="3"/>
      <c r="T3668" s="3" t="str">
        <f t="shared" si="456"/>
        <v>SIN CECO</v>
      </c>
      <c r="U3668" s="3" t="str">
        <f t="shared" si="457"/>
        <v>NO</v>
      </c>
      <c r="V3668" t="str">
        <f t="shared" si="458"/>
        <v>CENTRO INTEGRADO POLICÍA 19-JUN-12-Compromisos Pactados</v>
      </c>
      <c r="W3668" s="53">
        <f t="shared" si="459"/>
        <v>4</v>
      </c>
      <c r="X3668">
        <f t="shared" si="460"/>
        <v>4</v>
      </c>
      <c r="Y3668">
        <f>IF(ISNA(VLOOKUP(B3668,CECOS_SIN_IDENTIFICAR!$A$2:$D$146,4,0)),"SIN CECO",IF(VLOOKUP(B3668,CECOS_SIN_IDENTIFICAR!$A$2:$D$146,4,0)=0,"SIN CECO",VLOOKUP(B3668,CECOS_SIN_IDENTIFICAR!$A$2:$D$146,4,0)))</f>
        <v>1355</v>
      </c>
      <c r="Z3668">
        <f t="shared" si="461"/>
        <v>1355</v>
      </c>
      <c r="AA3668" s="3" t="s">
        <v>114</v>
      </c>
      <c r="AB3668" t="str">
        <f t="shared" si="462"/>
        <v>d. Disposición del personal de PAYC a las solicitudes del cliente-Compromisos Pactados</v>
      </c>
      <c r="AC3668" t="str">
        <f>VLOOKUP(AB3668,CODIFICACION_PREGUNTAS!$C$2:$D$35,2,0)</f>
        <v>COMPROMISOS004</v>
      </c>
    </row>
    <row r="3669" spans="1:29" x14ac:dyDescent="0.25">
      <c r="A3669" s="3">
        <f t="shared" si="463"/>
        <v>3668</v>
      </c>
      <c r="B3669" s="3" t="s">
        <v>276</v>
      </c>
      <c r="C3669" s="32">
        <v>41153</v>
      </c>
      <c r="D3669" s="3" t="s">
        <v>114</v>
      </c>
      <c r="E3669" s="3"/>
      <c r="F3669" s="3"/>
      <c r="G3669" s="2" t="s">
        <v>39</v>
      </c>
      <c r="H3669" s="2" t="s">
        <v>35</v>
      </c>
      <c r="I3669" s="3">
        <v>4</v>
      </c>
      <c r="J3669" s="3" t="s">
        <v>183</v>
      </c>
      <c r="K3669" s="3"/>
      <c r="L3669" s="3"/>
      <c r="M3669" s="3"/>
      <c r="N3669" s="3"/>
      <c r="O3669" s="3"/>
      <c r="P3669" s="3"/>
      <c r="Q3669" s="3"/>
      <c r="R3669" s="3"/>
      <c r="S3669" s="3"/>
      <c r="T3669" s="3" t="str">
        <f t="shared" si="456"/>
        <v>SIN CECO</v>
      </c>
      <c r="U3669" s="3" t="str">
        <f t="shared" si="457"/>
        <v>NO</v>
      </c>
      <c r="V3669" t="str">
        <f t="shared" si="458"/>
        <v>CENTRO INTEGRADO POLICÍA 19-JUN-12-Compromisos Pactados</v>
      </c>
      <c r="W3669" s="53">
        <f t="shared" si="459"/>
        <v>4</v>
      </c>
      <c r="X3669">
        <f t="shared" si="460"/>
        <v>4</v>
      </c>
      <c r="Y3669">
        <f>IF(ISNA(VLOOKUP(B3669,CECOS_SIN_IDENTIFICAR!$A$2:$D$146,4,0)),"SIN CECO",IF(VLOOKUP(B3669,CECOS_SIN_IDENTIFICAR!$A$2:$D$146,4,0)=0,"SIN CECO",VLOOKUP(B3669,CECOS_SIN_IDENTIFICAR!$A$2:$D$146,4,0)))</f>
        <v>1355</v>
      </c>
      <c r="Z3669">
        <f t="shared" si="461"/>
        <v>1355</v>
      </c>
      <c r="AA3669" s="3" t="s">
        <v>114</v>
      </c>
      <c r="AB3669" t="str">
        <f t="shared" si="462"/>
        <v>e. Coherencia entre lo solicitado y lo entregado-Compromisos Pactados</v>
      </c>
      <c r="AC3669" t="str">
        <f>VLOOKUP(AB3669,CODIFICACION_PREGUNTAS!$C$2:$D$35,2,0)</f>
        <v>COMPROMISOS005</v>
      </c>
    </row>
    <row r="3670" spans="1:29" x14ac:dyDescent="0.25">
      <c r="A3670" s="3">
        <f t="shared" si="463"/>
        <v>3669</v>
      </c>
      <c r="B3670" s="3" t="s">
        <v>276</v>
      </c>
      <c r="C3670" s="32">
        <v>41153</v>
      </c>
      <c r="D3670" s="3" t="s">
        <v>114</v>
      </c>
      <c r="E3670" s="3"/>
      <c r="F3670" s="3"/>
      <c r="G3670" s="2" t="s">
        <v>40</v>
      </c>
      <c r="H3670" s="2" t="s">
        <v>40</v>
      </c>
      <c r="I3670" s="3">
        <v>4</v>
      </c>
      <c r="J3670" s="3" t="s">
        <v>183</v>
      </c>
      <c r="K3670" s="3"/>
      <c r="L3670" s="3"/>
      <c r="M3670" s="3"/>
      <c r="N3670" s="3"/>
      <c r="O3670" s="3"/>
      <c r="P3670" s="3"/>
      <c r="Q3670" s="3"/>
      <c r="R3670" s="3"/>
      <c r="S3670" s="3"/>
      <c r="T3670" s="3" t="str">
        <f t="shared" si="456"/>
        <v>SIN CECO</v>
      </c>
      <c r="U3670" s="3" t="str">
        <f t="shared" si="457"/>
        <v>NO</v>
      </c>
      <c r="V3670" t="str">
        <f t="shared" si="458"/>
        <v>CENTRO INTEGRADO POLICÍA 19-JUN-12-Grado de Satisfacción con el Servicio Prestado</v>
      </c>
      <c r="W3670" s="53">
        <f t="shared" si="459"/>
        <v>4</v>
      </c>
      <c r="X3670">
        <f t="shared" si="460"/>
        <v>4</v>
      </c>
      <c r="Y3670">
        <f>IF(ISNA(VLOOKUP(B3670,CECOS_SIN_IDENTIFICAR!$A$2:$D$146,4,0)),"SIN CECO",IF(VLOOKUP(B3670,CECOS_SIN_IDENTIFICAR!$A$2:$D$146,4,0)=0,"SIN CECO",VLOOKUP(B3670,CECOS_SIN_IDENTIFICAR!$A$2:$D$146,4,0)))</f>
        <v>1355</v>
      </c>
      <c r="Z3670">
        <f t="shared" si="461"/>
        <v>1355</v>
      </c>
      <c r="AA3670" s="3" t="s">
        <v>114</v>
      </c>
      <c r="AB3670" t="str">
        <f t="shared" si="462"/>
        <v>Grado de Satisfacción con el Servicio Prestado-Grado de Satisfacción con el Servicio Prestado</v>
      </c>
      <c r="AC3670" t="str">
        <f>VLOOKUP(AB3670,CODIFICACION_PREGUNTAS!$C$2:$D$35,2,0)</f>
        <v>SATISFACCION001</v>
      </c>
    </row>
    <row r="3671" spans="1:29" x14ac:dyDescent="0.25">
      <c r="A3671" s="3">
        <f t="shared" si="463"/>
        <v>3670</v>
      </c>
      <c r="B3671" s="3" t="s">
        <v>276</v>
      </c>
      <c r="C3671" s="32">
        <v>41153</v>
      </c>
      <c r="D3671" s="3" t="s">
        <v>114</v>
      </c>
      <c r="E3671" s="3"/>
      <c r="F3671" s="3"/>
      <c r="G3671" s="2" t="s">
        <v>41</v>
      </c>
      <c r="H3671" s="2" t="s">
        <v>41</v>
      </c>
      <c r="I3671" s="3">
        <v>4</v>
      </c>
      <c r="J3671" s="3" t="s">
        <v>183</v>
      </c>
      <c r="K3671" s="3"/>
      <c r="L3671" s="3"/>
      <c r="M3671" s="3"/>
      <c r="N3671" s="3"/>
      <c r="O3671" s="3"/>
      <c r="P3671" s="3"/>
      <c r="Q3671" s="3"/>
      <c r="R3671" s="3"/>
      <c r="S3671" s="3"/>
      <c r="T3671" s="3" t="str">
        <f t="shared" si="456"/>
        <v>SIN CECO</v>
      </c>
      <c r="U3671" s="3" t="str">
        <f t="shared" si="457"/>
        <v>NO</v>
      </c>
      <c r="V3671" t="str">
        <f t="shared" si="458"/>
        <v>CENTRO INTEGRADO POLICÍA 19-JUN-12-Posibilidad de Volver a Contratar con PAYC</v>
      </c>
      <c r="W3671" s="53">
        <f t="shared" si="459"/>
        <v>4</v>
      </c>
      <c r="X3671">
        <f t="shared" si="460"/>
        <v>4</v>
      </c>
      <c r="Y3671">
        <f>IF(ISNA(VLOOKUP(B3671,CECOS_SIN_IDENTIFICAR!$A$2:$D$146,4,0)),"SIN CECO",IF(VLOOKUP(B3671,CECOS_SIN_IDENTIFICAR!$A$2:$D$146,4,0)=0,"SIN CECO",VLOOKUP(B3671,CECOS_SIN_IDENTIFICAR!$A$2:$D$146,4,0)))</f>
        <v>1355</v>
      </c>
      <c r="Z3671">
        <f t="shared" si="461"/>
        <v>1355</v>
      </c>
      <c r="AA3671" s="3" t="s">
        <v>114</v>
      </c>
      <c r="AB3671" t="str">
        <f t="shared" si="462"/>
        <v>Posibilidad de Volver a Contratar con PAYC-Posibilidad de Volver a Contratar con PAYC</v>
      </c>
      <c r="AC3671" t="str">
        <f>VLOOKUP(AB3671,CODIFICACION_PREGUNTAS!$C$2:$D$35,2,0)</f>
        <v>VOLVER001</v>
      </c>
    </row>
    <row r="3672" spans="1:29" x14ac:dyDescent="0.25">
      <c r="A3672" s="3">
        <f t="shared" si="463"/>
        <v>3671</v>
      </c>
      <c r="B3672" s="3" t="s">
        <v>276</v>
      </c>
      <c r="C3672" s="32">
        <v>41153</v>
      </c>
      <c r="D3672" s="3" t="s">
        <v>114</v>
      </c>
      <c r="E3672" s="3"/>
      <c r="F3672" s="3"/>
      <c r="G3672" s="2" t="s">
        <v>42</v>
      </c>
      <c r="H3672" s="6" t="s">
        <v>43</v>
      </c>
      <c r="I3672" s="3" t="s">
        <v>765</v>
      </c>
      <c r="J3672" s="3" t="s">
        <v>183</v>
      </c>
      <c r="K3672" s="3" t="s">
        <v>449</v>
      </c>
      <c r="L3672" s="3" t="s">
        <v>560</v>
      </c>
      <c r="M3672" s="3" t="s">
        <v>591</v>
      </c>
      <c r="N3672" s="3"/>
      <c r="O3672" s="3"/>
      <c r="P3672" s="3"/>
      <c r="Q3672" s="3"/>
      <c r="R3672" s="3"/>
      <c r="S3672" s="3"/>
      <c r="T3672" s="3" t="str">
        <f t="shared" si="456"/>
        <v>SIN CECO</v>
      </c>
      <c r="U3672" s="3" t="str">
        <f t="shared" si="457"/>
        <v>NO</v>
      </c>
      <c r="V3672" t="str">
        <f t="shared" si="458"/>
        <v>CENTRO INTEGRADO POLICÍA 19-JUN-12-Fortalezas PAYC</v>
      </c>
      <c r="W3672" s="53" t="str">
        <f t="shared" si="459"/>
        <v>Conocimiento que tienen sobre el proyecto.-Manejo tecnico de la ciencia.-Relación con el cliente-</v>
      </c>
      <c r="X3672">
        <f t="shared" si="460"/>
        <v>0</v>
      </c>
      <c r="Y3672">
        <f>IF(ISNA(VLOOKUP(B3672,CECOS_SIN_IDENTIFICAR!$A$2:$D$146,4,0)),"SIN CECO",IF(VLOOKUP(B3672,CECOS_SIN_IDENTIFICAR!$A$2:$D$146,4,0)=0,"SIN CECO",VLOOKUP(B3672,CECOS_SIN_IDENTIFICAR!$A$2:$D$146,4,0)))</f>
        <v>1355</v>
      </c>
      <c r="Z3672">
        <f t="shared" si="461"/>
        <v>1355</v>
      </c>
      <c r="AA3672" s="3" t="s">
        <v>114</v>
      </c>
      <c r="AB3672" t="str">
        <f t="shared" si="462"/>
        <v>Principales fortalezas en el servicio que presta PAYC-Fortalezas PAYC</v>
      </c>
      <c r="AC3672" t="str">
        <f>VLOOKUP(AB3672,CODIFICACION_PREGUNTAS!$C$2:$D$35,2,0)</f>
        <v>FORT001</v>
      </c>
    </row>
    <row r="3673" spans="1:29" x14ac:dyDescent="0.25">
      <c r="A3673" s="3">
        <f t="shared" si="463"/>
        <v>3672</v>
      </c>
      <c r="B3673" s="3" t="s">
        <v>276</v>
      </c>
      <c r="C3673" s="32">
        <v>41153</v>
      </c>
      <c r="D3673" s="3" t="s">
        <v>114</v>
      </c>
      <c r="E3673" s="3"/>
      <c r="F3673" s="3"/>
      <c r="G3673" s="2" t="s">
        <v>44</v>
      </c>
      <c r="H3673" s="6" t="s">
        <v>45</v>
      </c>
      <c r="I3673" s="3" t="s">
        <v>324</v>
      </c>
      <c r="J3673" s="3" t="s">
        <v>183</v>
      </c>
      <c r="K3673" s="3" t="s">
        <v>458</v>
      </c>
      <c r="L3673" s="3" t="s">
        <v>593</v>
      </c>
      <c r="M3673" s="3" t="s">
        <v>592</v>
      </c>
      <c r="N3673" s="3"/>
      <c r="O3673" s="3"/>
      <c r="P3673" s="3"/>
      <c r="Q3673" s="3"/>
      <c r="R3673" s="3"/>
      <c r="S3673" s="3"/>
      <c r="T3673" s="3" t="str">
        <f t="shared" si="456"/>
        <v>SIN CECO</v>
      </c>
      <c r="U3673" s="3" t="str">
        <f t="shared" si="457"/>
        <v>NO</v>
      </c>
      <c r="V3673" t="str">
        <f t="shared" si="458"/>
        <v>CENTRO INTEGRADO POLICÍA 19-JUN-12-Debilidades PAYC</v>
      </c>
      <c r="W3673" s="53" t="str">
        <f t="shared" si="459"/>
        <v>El cambio de los profesionales en el proyecto.-Deficiencia en los equipos y recursos.-</v>
      </c>
      <c r="X3673">
        <f t="shared" si="460"/>
        <v>0</v>
      </c>
      <c r="Y3673">
        <f>IF(ISNA(VLOOKUP(B3673,CECOS_SIN_IDENTIFICAR!$A$2:$D$146,4,0)),"SIN CECO",IF(VLOOKUP(B3673,CECOS_SIN_IDENTIFICAR!$A$2:$D$146,4,0)=0,"SIN CECO",VLOOKUP(B3673,CECOS_SIN_IDENTIFICAR!$A$2:$D$146,4,0)))</f>
        <v>1355</v>
      </c>
      <c r="Z3673">
        <f t="shared" si="461"/>
        <v>1355</v>
      </c>
      <c r="AA3673" s="3" t="s">
        <v>114</v>
      </c>
      <c r="AB3673" t="str">
        <f t="shared" si="462"/>
        <v>Principales debilidades en el servicio que presta PAYC-Debilidades PAYC</v>
      </c>
      <c r="AC3673" t="str">
        <f>VLOOKUP(AB3673,CODIFICACION_PREGUNTAS!$C$2:$D$35,2,0)</f>
        <v>DEB001</v>
      </c>
    </row>
    <row r="3674" spans="1:29" x14ac:dyDescent="0.25">
      <c r="A3674" s="3">
        <f t="shared" si="463"/>
        <v>3673</v>
      </c>
      <c r="B3674" s="3" t="s">
        <v>277</v>
      </c>
      <c r="C3674" s="32">
        <v>41153</v>
      </c>
      <c r="D3674" s="3" t="s">
        <v>114</v>
      </c>
      <c r="E3674" s="3"/>
      <c r="F3674" s="3"/>
      <c r="G3674" s="2" t="s">
        <v>5</v>
      </c>
      <c r="H3674" s="3" t="s">
        <v>6</v>
      </c>
      <c r="I3674" s="3">
        <v>4</v>
      </c>
      <c r="J3674" s="3" t="s">
        <v>183</v>
      </c>
      <c r="K3674" s="3"/>
      <c r="L3674" s="3"/>
      <c r="M3674" s="3"/>
      <c r="N3674" s="3"/>
      <c r="O3674" s="3"/>
      <c r="P3674" s="3"/>
      <c r="Q3674" s="3"/>
      <c r="R3674" s="3"/>
      <c r="S3674" s="3"/>
      <c r="T3674" s="3" t="str">
        <f t="shared" si="456"/>
        <v>SIN CECO</v>
      </c>
      <c r="U3674" s="3" t="str">
        <f t="shared" si="457"/>
        <v>NO</v>
      </c>
      <c r="V3674" t="str">
        <f t="shared" si="458"/>
        <v>CENTRO INTEGRADO POLICÍA 16-ABRI-12-Soporte Técnico</v>
      </c>
      <c r="W3674" s="53">
        <f t="shared" si="459"/>
        <v>4</v>
      </c>
      <c r="X3674">
        <f t="shared" si="460"/>
        <v>4</v>
      </c>
      <c r="Y3674">
        <f>IF(ISNA(VLOOKUP(B3674,CECOS_SIN_IDENTIFICAR!$A$2:$D$146,4,0)),"SIN CECO",IF(VLOOKUP(B3674,CECOS_SIN_IDENTIFICAR!$A$2:$D$146,4,0)=0,"SIN CECO",VLOOKUP(B3674,CECOS_SIN_IDENTIFICAR!$A$2:$D$146,4,0)))</f>
        <v>1355</v>
      </c>
      <c r="Z3674">
        <f t="shared" si="461"/>
        <v>1355</v>
      </c>
      <c r="AA3674" s="3" t="s">
        <v>114</v>
      </c>
      <c r="AB3674" t="str">
        <f t="shared" si="462"/>
        <v>a. Conocimiento específico de temas aplicables al proyecto-Soporte Técnico</v>
      </c>
      <c r="AC3674" t="str">
        <f>VLOOKUP(AB3674,CODIFICACION_PREGUNTAS!$C$2:$D$35,2,0)</f>
        <v>SOPORTE_TEC001</v>
      </c>
    </row>
    <row r="3675" spans="1:29" x14ac:dyDescent="0.25">
      <c r="A3675" s="3">
        <f t="shared" si="463"/>
        <v>3674</v>
      </c>
      <c r="B3675" s="3" t="s">
        <v>277</v>
      </c>
      <c r="C3675" s="32">
        <v>41153</v>
      </c>
      <c r="D3675" s="3" t="s">
        <v>114</v>
      </c>
      <c r="E3675" s="3"/>
      <c r="F3675" s="3"/>
      <c r="G3675" s="2" t="s">
        <v>7</v>
      </c>
      <c r="H3675" s="3" t="s">
        <v>6</v>
      </c>
      <c r="I3675" s="3">
        <v>4</v>
      </c>
      <c r="J3675" s="3" t="s">
        <v>183</v>
      </c>
      <c r="K3675" s="3"/>
      <c r="L3675" s="3"/>
      <c r="M3675" s="3"/>
      <c r="N3675" s="3"/>
      <c r="O3675" s="3"/>
      <c r="P3675" s="3"/>
      <c r="Q3675" s="3"/>
      <c r="R3675" s="3"/>
      <c r="S3675" s="3"/>
      <c r="T3675" s="3" t="str">
        <f t="shared" si="456"/>
        <v>SIN CECO</v>
      </c>
      <c r="U3675" s="3" t="str">
        <f t="shared" si="457"/>
        <v>NO</v>
      </c>
      <c r="V3675" t="str">
        <f t="shared" si="458"/>
        <v>CENTRO INTEGRADO POLICÍA 16-ABRI-12-Soporte Técnico</v>
      </c>
      <c r="W3675" s="53">
        <f t="shared" si="459"/>
        <v>4</v>
      </c>
      <c r="X3675">
        <f t="shared" si="460"/>
        <v>4</v>
      </c>
      <c r="Y3675">
        <f>IF(ISNA(VLOOKUP(B3675,CECOS_SIN_IDENTIFICAR!$A$2:$D$146,4,0)),"SIN CECO",IF(VLOOKUP(B3675,CECOS_SIN_IDENTIFICAR!$A$2:$D$146,4,0)=0,"SIN CECO",VLOOKUP(B3675,CECOS_SIN_IDENTIFICAR!$A$2:$D$146,4,0)))</f>
        <v>1355</v>
      </c>
      <c r="Z3675">
        <f t="shared" si="461"/>
        <v>1355</v>
      </c>
      <c r="AA3675" s="3" t="s">
        <v>114</v>
      </c>
      <c r="AB3675" t="str">
        <f t="shared" si="462"/>
        <v>b. Idoneidad y Calidad del soporte-Soporte Técnico</v>
      </c>
      <c r="AC3675" t="str">
        <f>VLOOKUP(AB3675,CODIFICACION_PREGUNTAS!$C$2:$D$35,2,0)</f>
        <v>SOPORTE_TEC002</v>
      </c>
    </row>
    <row r="3676" spans="1:29" x14ac:dyDescent="0.25">
      <c r="A3676" s="3">
        <f t="shared" si="463"/>
        <v>3675</v>
      </c>
      <c r="B3676" s="3" t="s">
        <v>277</v>
      </c>
      <c r="C3676" s="32">
        <v>41153</v>
      </c>
      <c r="D3676" s="3" t="s">
        <v>114</v>
      </c>
      <c r="E3676" s="3"/>
      <c r="F3676" s="3"/>
      <c r="G3676" s="2" t="s">
        <v>8</v>
      </c>
      <c r="H3676" s="3" t="s">
        <v>6</v>
      </c>
      <c r="I3676" s="3">
        <v>4</v>
      </c>
      <c r="J3676" s="3" t="s">
        <v>183</v>
      </c>
      <c r="K3676" s="3"/>
      <c r="L3676" s="3"/>
      <c r="M3676" s="3"/>
      <c r="N3676" s="3"/>
      <c r="O3676" s="3"/>
      <c r="P3676" s="3"/>
      <c r="Q3676" s="3"/>
      <c r="R3676" s="3"/>
      <c r="S3676" s="3"/>
      <c r="T3676" s="3" t="str">
        <f t="shared" si="456"/>
        <v>SIN CECO</v>
      </c>
      <c r="U3676" s="3" t="str">
        <f t="shared" si="457"/>
        <v>NO</v>
      </c>
      <c r="V3676" t="str">
        <f t="shared" si="458"/>
        <v>CENTRO INTEGRADO POLICÍA 16-ABRI-12-Soporte Técnico</v>
      </c>
      <c r="W3676" s="53">
        <f t="shared" si="459"/>
        <v>4</v>
      </c>
      <c r="X3676">
        <f t="shared" si="460"/>
        <v>4</v>
      </c>
      <c r="Y3676">
        <f>IF(ISNA(VLOOKUP(B3676,CECOS_SIN_IDENTIFICAR!$A$2:$D$146,4,0)),"SIN CECO",IF(VLOOKUP(B3676,CECOS_SIN_IDENTIFICAR!$A$2:$D$146,4,0)=0,"SIN CECO",VLOOKUP(B3676,CECOS_SIN_IDENTIFICAR!$A$2:$D$146,4,0)))</f>
        <v>1355</v>
      </c>
      <c r="Z3676">
        <f t="shared" si="461"/>
        <v>1355</v>
      </c>
      <c r="AA3676" s="3" t="s">
        <v>114</v>
      </c>
      <c r="AB3676" t="str">
        <f t="shared" si="462"/>
        <v>c. Cumplimiento de especificaciones técnicas de construcción-Soporte Técnico</v>
      </c>
      <c r="AC3676" t="str">
        <f>VLOOKUP(AB3676,CODIFICACION_PREGUNTAS!$C$2:$D$35,2,0)</f>
        <v>SOPORTE_TEC003</v>
      </c>
    </row>
    <row r="3677" spans="1:29" x14ac:dyDescent="0.25">
      <c r="A3677" s="3">
        <f t="shared" si="463"/>
        <v>3676</v>
      </c>
      <c r="B3677" s="3" t="s">
        <v>277</v>
      </c>
      <c r="C3677" s="32">
        <v>41153</v>
      </c>
      <c r="D3677" s="3" t="s">
        <v>114</v>
      </c>
      <c r="E3677" s="3"/>
      <c r="F3677" s="3"/>
      <c r="G3677" s="2" t="s">
        <v>9</v>
      </c>
      <c r="H3677" s="3" t="s">
        <v>6</v>
      </c>
      <c r="I3677" s="3">
        <v>5</v>
      </c>
      <c r="J3677" s="3" t="s">
        <v>183</v>
      </c>
      <c r="K3677" s="3"/>
      <c r="L3677" s="3"/>
      <c r="M3677" s="3"/>
      <c r="N3677" s="3"/>
      <c r="O3677" s="3"/>
      <c r="P3677" s="3"/>
      <c r="Q3677" s="3"/>
      <c r="R3677" s="3"/>
      <c r="S3677" s="3"/>
      <c r="T3677" s="3" t="str">
        <f t="shared" si="456"/>
        <v>SIN CECO</v>
      </c>
      <c r="U3677" s="3" t="str">
        <f t="shared" si="457"/>
        <v>NO</v>
      </c>
      <c r="V3677" t="str">
        <f t="shared" si="458"/>
        <v>CENTRO INTEGRADO POLICÍA 16-ABRI-12-Soporte Técnico</v>
      </c>
      <c r="W3677" s="53">
        <f t="shared" si="459"/>
        <v>5</v>
      </c>
      <c r="X3677">
        <f t="shared" si="460"/>
        <v>5</v>
      </c>
      <c r="Y3677">
        <f>IF(ISNA(VLOOKUP(B3677,CECOS_SIN_IDENTIFICAR!$A$2:$D$146,4,0)),"SIN CECO",IF(VLOOKUP(B3677,CECOS_SIN_IDENTIFICAR!$A$2:$D$146,4,0)=0,"SIN CECO",VLOOKUP(B3677,CECOS_SIN_IDENTIFICAR!$A$2:$D$146,4,0)))</f>
        <v>1355</v>
      </c>
      <c r="Z3677">
        <f t="shared" si="461"/>
        <v>1355</v>
      </c>
      <c r="AA3677" s="3" t="s">
        <v>114</v>
      </c>
      <c r="AB3677" t="str">
        <f t="shared" si="462"/>
        <v>d. Confiabilidad de los conceptos aplicados-Soporte Técnico</v>
      </c>
      <c r="AC3677" t="str">
        <f>VLOOKUP(AB3677,CODIFICACION_PREGUNTAS!$C$2:$D$35,2,0)</f>
        <v>SOPORTE_TEC004</v>
      </c>
    </row>
    <row r="3678" spans="1:29" x14ac:dyDescent="0.25">
      <c r="A3678" s="3">
        <f t="shared" si="463"/>
        <v>3677</v>
      </c>
      <c r="B3678" s="3" t="s">
        <v>277</v>
      </c>
      <c r="C3678" s="32">
        <v>41153</v>
      </c>
      <c r="D3678" s="3" t="s">
        <v>114</v>
      </c>
      <c r="E3678" s="3"/>
      <c r="F3678" s="3"/>
      <c r="G3678" s="2" t="s">
        <v>10</v>
      </c>
      <c r="H3678" s="3" t="s">
        <v>6</v>
      </c>
      <c r="I3678" s="3">
        <v>4</v>
      </c>
      <c r="J3678" s="3" t="s">
        <v>183</v>
      </c>
      <c r="K3678" s="3"/>
      <c r="L3678" s="3"/>
      <c r="M3678" s="3"/>
      <c r="N3678" s="3"/>
      <c r="O3678" s="3"/>
      <c r="P3678" s="3"/>
      <c r="Q3678" s="3"/>
      <c r="R3678" s="3"/>
      <c r="S3678" s="3"/>
      <c r="T3678" s="3" t="str">
        <f t="shared" si="456"/>
        <v>SIN CECO</v>
      </c>
      <c r="U3678" s="3" t="str">
        <f t="shared" si="457"/>
        <v>NO</v>
      </c>
      <c r="V3678" t="str">
        <f t="shared" si="458"/>
        <v>CENTRO INTEGRADO POLICÍA 16-ABRI-12-Soporte Técnico</v>
      </c>
      <c r="W3678" s="53">
        <f t="shared" si="459"/>
        <v>4</v>
      </c>
      <c r="X3678">
        <f t="shared" si="460"/>
        <v>4</v>
      </c>
      <c r="Y3678">
        <f>IF(ISNA(VLOOKUP(B3678,CECOS_SIN_IDENTIFICAR!$A$2:$D$146,4,0)),"SIN CECO",IF(VLOOKUP(B3678,CECOS_SIN_IDENTIFICAR!$A$2:$D$146,4,0)=0,"SIN CECO",VLOOKUP(B3678,CECOS_SIN_IDENTIFICAR!$A$2:$D$146,4,0)))</f>
        <v>1355</v>
      </c>
      <c r="Z3678">
        <f t="shared" si="461"/>
        <v>1355</v>
      </c>
      <c r="AA3678" s="3" t="s">
        <v>114</v>
      </c>
      <c r="AB3678" t="str">
        <f t="shared" si="462"/>
        <v>e. Oportunidad en entrega de información o requerimientos-Soporte Técnico</v>
      </c>
      <c r="AC3678" t="str">
        <f>VLOOKUP(AB3678,CODIFICACION_PREGUNTAS!$C$2:$D$35,2,0)</f>
        <v>SOPORTE_TEC005</v>
      </c>
    </row>
    <row r="3679" spans="1:29" x14ac:dyDescent="0.25">
      <c r="A3679" s="3">
        <f t="shared" si="463"/>
        <v>3678</v>
      </c>
      <c r="B3679" s="3" t="s">
        <v>277</v>
      </c>
      <c r="C3679" s="32">
        <v>41153</v>
      </c>
      <c r="D3679" s="3" t="s">
        <v>114</v>
      </c>
      <c r="E3679" s="3"/>
      <c r="F3679" s="3"/>
      <c r="G3679" s="2" t="s">
        <v>11</v>
      </c>
      <c r="H3679" s="3" t="s">
        <v>12</v>
      </c>
      <c r="I3679" s="3">
        <v>4</v>
      </c>
      <c r="J3679" s="3" t="s">
        <v>183</v>
      </c>
      <c r="K3679" s="3"/>
      <c r="L3679" s="3"/>
      <c r="M3679" s="3"/>
      <c r="N3679" s="3"/>
      <c r="O3679" s="3"/>
      <c r="P3679" s="3"/>
      <c r="Q3679" s="3"/>
      <c r="R3679" s="3"/>
      <c r="S3679" s="3"/>
      <c r="T3679" s="3" t="str">
        <f t="shared" si="456"/>
        <v>SIN CECO</v>
      </c>
      <c r="U3679" s="3" t="str">
        <f t="shared" si="457"/>
        <v>NO</v>
      </c>
      <c r="V3679" t="str">
        <f t="shared" si="458"/>
        <v>CENTRO INTEGRADO POLICÍA 16-ABRI-12-Soporte Administrativo</v>
      </c>
      <c r="W3679" s="53">
        <f t="shared" si="459"/>
        <v>4</v>
      </c>
      <c r="X3679">
        <f t="shared" si="460"/>
        <v>4</v>
      </c>
      <c r="Y3679">
        <f>IF(ISNA(VLOOKUP(B3679,CECOS_SIN_IDENTIFICAR!$A$2:$D$146,4,0)),"SIN CECO",IF(VLOOKUP(B3679,CECOS_SIN_IDENTIFICAR!$A$2:$D$146,4,0)=0,"SIN CECO",VLOOKUP(B3679,CECOS_SIN_IDENTIFICAR!$A$2:$D$146,4,0)))</f>
        <v>1355</v>
      </c>
      <c r="Z3679">
        <f t="shared" si="461"/>
        <v>1355</v>
      </c>
      <c r="AA3679" s="3" t="s">
        <v>114</v>
      </c>
      <c r="AB3679" t="str">
        <f t="shared" si="462"/>
        <v>a. Oportunidad de la gestión en obra-Soporte Administrativo</v>
      </c>
      <c r="AC3679" t="str">
        <f>VLOOKUP(AB3679,CODIFICACION_PREGUNTAS!$C$2:$D$35,2,0)</f>
        <v>SOPORTE_ADMON001</v>
      </c>
    </row>
    <row r="3680" spans="1:29" x14ac:dyDescent="0.25">
      <c r="A3680" s="3">
        <f t="shared" si="463"/>
        <v>3679</v>
      </c>
      <c r="B3680" s="3" t="s">
        <v>277</v>
      </c>
      <c r="C3680" s="32">
        <v>41153</v>
      </c>
      <c r="D3680" s="3" t="s">
        <v>114</v>
      </c>
      <c r="E3680" s="3"/>
      <c r="F3680" s="3"/>
      <c r="G3680" s="2" t="s">
        <v>13</v>
      </c>
      <c r="H3680" s="3" t="s">
        <v>12</v>
      </c>
      <c r="I3680" s="3">
        <v>4</v>
      </c>
      <c r="J3680" s="3" t="s">
        <v>183</v>
      </c>
      <c r="K3680" s="3"/>
      <c r="L3680" s="3"/>
      <c r="M3680" s="3"/>
      <c r="N3680" s="3"/>
      <c r="O3680" s="3"/>
      <c r="P3680" s="3"/>
      <c r="Q3680" s="3"/>
      <c r="R3680" s="3"/>
      <c r="S3680" s="3"/>
      <c r="T3680" s="3" t="str">
        <f t="shared" si="456"/>
        <v>SIN CECO</v>
      </c>
      <c r="U3680" s="3" t="str">
        <f t="shared" si="457"/>
        <v>NO</v>
      </c>
      <c r="V3680" t="str">
        <f t="shared" si="458"/>
        <v>CENTRO INTEGRADO POLICÍA 16-ABRI-12-Soporte Administrativo</v>
      </c>
      <c r="W3680" s="53">
        <f t="shared" si="459"/>
        <v>4</v>
      </c>
      <c r="X3680">
        <f t="shared" si="460"/>
        <v>4</v>
      </c>
      <c r="Y3680">
        <f>IF(ISNA(VLOOKUP(B3680,CECOS_SIN_IDENTIFICAR!$A$2:$D$146,4,0)),"SIN CECO",IF(VLOOKUP(B3680,CECOS_SIN_IDENTIFICAR!$A$2:$D$146,4,0)=0,"SIN CECO",VLOOKUP(B3680,CECOS_SIN_IDENTIFICAR!$A$2:$D$146,4,0)))</f>
        <v>1355</v>
      </c>
      <c r="Z3680">
        <f t="shared" si="461"/>
        <v>1355</v>
      </c>
      <c r="AA3680" s="3" t="s">
        <v>114</v>
      </c>
      <c r="AB3680" t="str">
        <f t="shared" si="462"/>
        <v>b. Manejo administrativo del proyecto-Soporte Administrativo</v>
      </c>
      <c r="AC3680" t="str">
        <f>VLOOKUP(AB3680,CODIFICACION_PREGUNTAS!$C$2:$D$35,2,0)</f>
        <v>SOPORTE_ADMON002</v>
      </c>
    </row>
    <row r="3681" spans="1:29" x14ac:dyDescent="0.25">
      <c r="A3681" s="3">
        <f t="shared" si="463"/>
        <v>3680</v>
      </c>
      <c r="B3681" s="3" t="s">
        <v>277</v>
      </c>
      <c r="C3681" s="32">
        <v>41153</v>
      </c>
      <c r="D3681" s="3" t="s">
        <v>114</v>
      </c>
      <c r="E3681" s="3"/>
      <c r="F3681" s="3"/>
      <c r="G3681" s="2" t="s">
        <v>14</v>
      </c>
      <c r="H3681" s="3" t="s">
        <v>12</v>
      </c>
      <c r="I3681" s="3">
        <v>4</v>
      </c>
      <c r="J3681" s="3" t="s">
        <v>183</v>
      </c>
      <c r="K3681" s="3"/>
      <c r="L3681" s="3"/>
      <c r="M3681" s="3"/>
      <c r="N3681" s="3"/>
      <c r="O3681" s="3"/>
      <c r="P3681" s="3"/>
      <c r="Q3681" s="3"/>
      <c r="R3681" s="3"/>
      <c r="S3681" s="3"/>
      <c r="T3681" s="3" t="str">
        <f t="shared" si="456"/>
        <v>SIN CECO</v>
      </c>
      <c r="U3681" s="3" t="str">
        <f t="shared" si="457"/>
        <v>NO</v>
      </c>
      <c r="V3681" t="str">
        <f t="shared" si="458"/>
        <v>CENTRO INTEGRADO POLICÍA 16-ABRI-12-Soporte Administrativo</v>
      </c>
      <c r="W3681" s="53">
        <f t="shared" si="459"/>
        <v>4</v>
      </c>
      <c r="X3681">
        <f t="shared" si="460"/>
        <v>4</v>
      </c>
      <c r="Y3681">
        <f>IF(ISNA(VLOOKUP(B3681,CECOS_SIN_IDENTIFICAR!$A$2:$D$146,4,0)),"SIN CECO",IF(VLOOKUP(B3681,CECOS_SIN_IDENTIFICAR!$A$2:$D$146,4,0)=0,"SIN CECO",VLOOKUP(B3681,CECOS_SIN_IDENTIFICAR!$A$2:$D$146,4,0)))</f>
        <v>1355</v>
      </c>
      <c r="Z3681">
        <f t="shared" si="461"/>
        <v>1355</v>
      </c>
      <c r="AA3681" s="3" t="s">
        <v>114</v>
      </c>
      <c r="AB3681" t="str">
        <f t="shared" si="462"/>
        <v>c. Información clara y veraz sobre la administración de proyecto-Soporte Administrativo</v>
      </c>
      <c r="AC3681" t="str">
        <f>VLOOKUP(AB3681,CODIFICACION_PREGUNTAS!$C$2:$D$35,2,0)</f>
        <v>SOPORTE_ADMON003</v>
      </c>
    </row>
    <row r="3682" spans="1:29" x14ac:dyDescent="0.25">
      <c r="A3682" s="3">
        <f t="shared" si="463"/>
        <v>3681</v>
      </c>
      <c r="B3682" s="3" t="s">
        <v>277</v>
      </c>
      <c r="C3682" s="32">
        <v>41153</v>
      </c>
      <c r="D3682" s="3" t="s">
        <v>114</v>
      </c>
      <c r="E3682" s="3"/>
      <c r="F3682" s="3"/>
      <c r="G3682" s="2" t="s">
        <v>15</v>
      </c>
      <c r="H3682" s="3" t="s">
        <v>12</v>
      </c>
      <c r="I3682" s="3">
        <v>4</v>
      </c>
      <c r="J3682" s="3" t="s">
        <v>183</v>
      </c>
      <c r="K3682" s="3"/>
      <c r="L3682" s="3"/>
      <c r="M3682" s="3"/>
      <c r="N3682" s="3"/>
      <c r="O3682" s="3"/>
      <c r="P3682" s="3"/>
      <c r="Q3682" s="3"/>
      <c r="R3682" s="3"/>
      <c r="S3682" s="3"/>
      <c r="T3682" s="3" t="str">
        <f t="shared" si="456"/>
        <v>SIN CECO</v>
      </c>
      <c r="U3682" s="3" t="str">
        <f t="shared" si="457"/>
        <v>NO</v>
      </c>
      <c r="V3682" t="str">
        <f t="shared" si="458"/>
        <v>CENTRO INTEGRADO POLICÍA 16-ABRI-12-Soporte Administrativo</v>
      </c>
      <c r="W3682" s="53">
        <f t="shared" si="459"/>
        <v>4</v>
      </c>
      <c r="X3682">
        <f t="shared" si="460"/>
        <v>4</v>
      </c>
      <c r="Y3682">
        <f>IF(ISNA(VLOOKUP(B3682,CECOS_SIN_IDENTIFICAR!$A$2:$D$146,4,0)),"SIN CECO",IF(VLOOKUP(B3682,CECOS_SIN_IDENTIFICAR!$A$2:$D$146,4,0)=0,"SIN CECO",VLOOKUP(B3682,CECOS_SIN_IDENTIFICAR!$A$2:$D$146,4,0)))</f>
        <v>1355</v>
      </c>
      <c r="Z3682">
        <f t="shared" si="461"/>
        <v>1355</v>
      </c>
      <c r="AA3682" s="3" t="s">
        <v>114</v>
      </c>
      <c r="AB3682" t="str">
        <f t="shared" si="462"/>
        <v>d. Cumplimientos con expectativas del cliente-Soporte Administrativo</v>
      </c>
      <c r="AC3682" t="str">
        <f>VLOOKUP(AB3682,CODIFICACION_PREGUNTAS!$C$2:$D$35,2,0)</f>
        <v>SOPORTE_ADMON004</v>
      </c>
    </row>
    <row r="3683" spans="1:29" x14ac:dyDescent="0.25">
      <c r="A3683" s="3">
        <f t="shared" si="463"/>
        <v>3682</v>
      </c>
      <c r="B3683" s="3" t="s">
        <v>277</v>
      </c>
      <c r="C3683" s="32">
        <v>41153</v>
      </c>
      <c r="D3683" s="3" t="s">
        <v>114</v>
      </c>
      <c r="E3683" s="3"/>
      <c r="F3683" s="3"/>
      <c r="G3683" s="2" t="s">
        <v>16</v>
      </c>
      <c r="H3683" s="3" t="s">
        <v>12</v>
      </c>
      <c r="I3683" s="3">
        <v>4</v>
      </c>
      <c r="J3683" s="3" t="s">
        <v>183</v>
      </c>
      <c r="K3683" s="3"/>
      <c r="L3683" s="3"/>
      <c r="M3683" s="3"/>
      <c r="N3683" s="3"/>
      <c r="O3683" s="3"/>
      <c r="P3683" s="3"/>
      <c r="Q3683" s="3"/>
      <c r="R3683" s="3"/>
      <c r="S3683" s="3"/>
      <c r="T3683" s="3" t="str">
        <f t="shared" si="456"/>
        <v>SIN CECO</v>
      </c>
      <c r="U3683" s="3" t="str">
        <f t="shared" si="457"/>
        <v>NO</v>
      </c>
      <c r="V3683" t="str">
        <f t="shared" si="458"/>
        <v>CENTRO INTEGRADO POLICÍA 16-ABRI-12-Soporte Administrativo</v>
      </c>
      <c r="W3683" s="53">
        <f t="shared" si="459"/>
        <v>4</v>
      </c>
      <c r="X3683">
        <f t="shared" si="460"/>
        <v>4</v>
      </c>
      <c r="Y3683">
        <f>IF(ISNA(VLOOKUP(B3683,CECOS_SIN_IDENTIFICAR!$A$2:$D$146,4,0)),"SIN CECO",IF(VLOOKUP(B3683,CECOS_SIN_IDENTIFICAR!$A$2:$D$146,4,0)=0,"SIN CECO",VLOOKUP(B3683,CECOS_SIN_IDENTIFICAR!$A$2:$D$146,4,0)))</f>
        <v>1355</v>
      </c>
      <c r="Z3683">
        <f t="shared" si="461"/>
        <v>1355</v>
      </c>
      <c r="AA3683" s="3" t="s">
        <v>114</v>
      </c>
      <c r="AB3683" t="str">
        <f t="shared" si="462"/>
        <v>e. Control de presupuesto-Soporte Administrativo</v>
      </c>
      <c r="AC3683" t="str">
        <f>VLOOKUP(AB3683,CODIFICACION_PREGUNTAS!$C$2:$D$35,2,0)</f>
        <v>SOPORTE_ADMON005</v>
      </c>
    </row>
    <row r="3684" spans="1:29" x14ac:dyDescent="0.25">
      <c r="A3684" s="3">
        <f t="shared" si="463"/>
        <v>3683</v>
      </c>
      <c r="B3684" s="3" t="s">
        <v>277</v>
      </c>
      <c r="C3684" s="32">
        <v>41153</v>
      </c>
      <c r="D3684" s="3" t="s">
        <v>114</v>
      </c>
      <c r="E3684" s="3"/>
      <c r="F3684" s="3"/>
      <c r="G3684" s="2" t="s">
        <v>17</v>
      </c>
      <c r="H3684" s="3" t="s">
        <v>18</v>
      </c>
      <c r="I3684" s="3">
        <v>4</v>
      </c>
      <c r="J3684" s="3" t="s">
        <v>183</v>
      </c>
      <c r="K3684" s="3"/>
      <c r="L3684" s="3"/>
      <c r="M3684" s="3"/>
      <c r="N3684" s="3"/>
      <c r="O3684" s="3"/>
      <c r="P3684" s="3"/>
      <c r="Q3684" s="3"/>
      <c r="R3684" s="3"/>
      <c r="S3684" s="3"/>
      <c r="T3684" s="3" t="str">
        <f t="shared" si="456"/>
        <v>SIN CECO</v>
      </c>
      <c r="U3684" s="3" t="str">
        <f t="shared" si="457"/>
        <v>NO</v>
      </c>
      <c r="V3684" t="str">
        <f t="shared" si="458"/>
        <v>CENTRO INTEGRADO POLICÍA 16-ABRI-12-Soporte Directivo (Coordinador y Gerencia)</v>
      </c>
      <c r="W3684" s="53">
        <f t="shared" si="459"/>
        <v>4</v>
      </c>
      <c r="X3684">
        <f t="shared" si="460"/>
        <v>4</v>
      </c>
      <c r="Y3684">
        <f>IF(ISNA(VLOOKUP(B3684,CECOS_SIN_IDENTIFICAR!$A$2:$D$146,4,0)),"SIN CECO",IF(VLOOKUP(B3684,CECOS_SIN_IDENTIFICAR!$A$2:$D$146,4,0)=0,"SIN CECO",VLOOKUP(B3684,CECOS_SIN_IDENTIFICAR!$A$2:$D$146,4,0)))</f>
        <v>1355</v>
      </c>
      <c r="Z3684">
        <f t="shared" si="461"/>
        <v>1355</v>
      </c>
      <c r="AA3684" s="3" t="s">
        <v>114</v>
      </c>
      <c r="AB3684" t="str">
        <f t="shared" si="462"/>
        <v>a. Apoyo y presencia en el proyecto-Soporte Directivo (Coordinador y Gerencia)</v>
      </c>
      <c r="AC3684" t="str">
        <f>VLOOKUP(AB3684,CODIFICACION_PREGUNTAS!$C$2:$D$35,2,0)</f>
        <v>SOPORTE_DIR001</v>
      </c>
    </row>
    <row r="3685" spans="1:29" x14ac:dyDescent="0.25">
      <c r="A3685" s="3">
        <f t="shared" si="463"/>
        <v>3684</v>
      </c>
      <c r="B3685" s="3" t="s">
        <v>277</v>
      </c>
      <c r="C3685" s="32">
        <v>41153</v>
      </c>
      <c r="D3685" s="3" t="s">
        <v>114</v>
      </c>
      <c r="E3685" s="3"/>
      <c r="F3685" s="3"/>
      <c r="G3685" s="2" t="s">
        <v>19</v>
      </c>
      <c r="H3685" s="3" t="s">
        <v>18</v>
      </c>
      <c r="I3685" s="3">
        <v>4</v>
      </c>
      <c r="J3685" s="3" t="s">
        <v>183</v>
      </c>
      <c r="K3685" s="3"/>
      <c r="L3685" s="3"/>
      <c r="M3685" s="3"/>
      <c r="N3685" s="3"/>
      <c r="O3685" s="3"/>
      <c r="P3685" s="3"/>
      <c r="Q3685" s="3"/>
      <c r="R3685" s="3"/>
      <c r="S3685" s="3"/>
      <c r="T3685" s="3" t="str">
        <f t="shared" si="456"/>
        <v>SIN CECO</v>
      </c>
      <c r="U3685" s="3" t="str">
        <f t="shared" si="457"/>
        <v>NO</v>
      </c>
      <c r="V3685" t="str">
        <f t="shared" si="458"/>
        <v>CENTRO INTEGRADO POLICÍA 16-ABRI-12-Soporte Directivo (Coordinador y Gerencia)</v>
      </c>
      <c r="W3685" s="53">
        <f t="shared" si="459"/>
        <v>4</v>
      </c>
      <c r="X3685">
        <f t="shared" si="460"/>
        <v>4</v>
      </c>
      <c r="Y3685">
        <f>IF(ISNA(VLOOKUP(B3685,CECOS_SIN_IDENTIFICAR!$A$2:$D$146,4,0)),"SIN CECO",IF(VLOOKUP(B3685,CECOS_SIN_IDENTIFICAR!$A$2:$D$146,4,0)=0,"SIN CECO",VLOOKUP(B3685,CECOS_SIN_IDENTIFICAR!$A$2:$D$146,4,0)))</f>
        <v>1355</v>
      </c>
      <c r="Z3685">
        <f t="shared" si="461"/>
        <v>1355</v>
      </c>
      <c r="AA3685" s="3" t="s">
        <v>114</v>
      </c>
      <c r="AB3685" t="str">
        <f t="shared" si="462"/>
        <v>b. Conocimiento del proyecto-Soporte Directivo (Coordinador y Gerencia)</v>
      </c>
      <c r="AC3685" t="str">
        <f>VLOOKUP(AB3685,CODIFICACION_PREGUNTAS!$C$2:$D$35,2,0)</f>
        <v>SOPORTE_DIR002</v>
      </c>
    </row>
    <row r="3686" spans="1:29" x14ac:dyDescent="0.25">
      <c r="A3686" s="3">
        <f t="shared" si="463"/>
        <v>3685</v>
      </c>
      <c r="B3686" s="3" t="s">
        <v>277</v>
      </c>
      <c r="C3686" s="32">
        <v>41153</v>
      </c>
      <c r="D3686" s="3" t="s">
        <v>114</v>
      </c>
      <c r="E3686" s="3"/>
      <c r="F3686" s="3"/>
      <c r="G3686" s="2" t="s">
        <v>20</v>
      </c>
      <c r="H3686" s="3" t="s">
        <v>18</v>
      </c>
      <c r="I3686" s="3">
        <v>4</v>
      </c>
      <c r="J3686" s="3" t="s">
        <v>183</v>
      </c>
      <c r="K3686" s="3"/>
      <c r="L3686" s="3"/>
      <c r="M3686" s="3"/>
      <c r="N3686" s="3"/>
      <c r="O3686" s="3"/>
      <c r="P3686" s="3"/>
      <c r="Q3686" s="3"/>
      <c r="R3686" s="3"/>
      <c r="S3686" s="3"/>
      <c r="T3686" s="3" t="str">
        <f t="shared" si="456"/>
        <v>SIN CECO</v>
      </c>
      <c r="U3686" s="3" t="str">
        <f t="shared" si="457"/>
        <v>NO</v>
      </c>
      <c r="V3686" t="str">
        <f t="shared" si="458"/>
        <v>CENTRO INTEGRADO POLICÍA 16-ABRI-12-Soporte Directivo (Coordinador y Gerencia)</v>
      </c>
      <c r="W3686" s="53">
        <f t="shared" si="459"/>
        <v>4</v>
      </c>
      <c r="X3686">
        <f t="shared" si="460"/>
        <v>4</v>
      </c>
      <c r="Y3686">
        <f>IF(ISNA(VLOOKUP(B3686,CECOS_SIN_IDENTIFICAR!$A$2:$D$146,4,0)),"SIN CECO",IF(VLOOKUP(B3686,CECOS_SIN_IDENTIFICAR!$A$2:$D$146,4,0)=0,"SIN CECO",VLOOKUP(B3686,CECOS_SIN_IDENTIFICAR!$A$2:$D$146,4,0)))</f>
        <v>1355</v>
      </c>
      <c r="Z3686">
        <f t="shared" si="461"/>
        <v>1355</v>
      </c>
      <c r="AA3686" s="3" t="s">
        <v>114</v>
      </c>
      <c r="AB3686" t="str">
        <f t="shared" si="462"/>
        <v>c. Planteamiento de soluciones y manejo de conflictos-Soporte Directivo (Coordinador y Gerencia)</v>
      </c>
      <c r="AC3686" t="str">
        <f>VLOOKUP(AB3686,CODIFICACION_PREGUNTAS!$C$2:$D$35,2,0)</f>
        <v>SOPORTE_DIR003</v>
      </c>
    </row>
    <row r="3687" spans="1:29" x14ac:dyDescent="0.25">
      <c r="A3687" s="3">
        <f t="shared" si="463"/>
        <v>3686</v>
      </c>
      <c r="B3687" s="3" t="s">
        <v>277</v>
      </c>
      <c r="C3687" s="32">
        <v>41153</v>
      </c>
      <c r="D3687" s="3" t="s">
        <v>114</v>
      </c>
      <c r="E3687" s="3"/>
      <c r="F3687" s="3"/>
      <c r="G3687" s="2" t="s">
        <v>21</v>
      </c>
      <c r="H3687" s="3" t="s">
        <v>18</v>
      </c>
      <c r="I3687" s="3">
        <v>4</v>
      </c>
      <c r="J3687" s="3" t="s">
        <v>183</v>
      </c>
      <c r="K3687" s="3"/>
      <c r="L3687" s="3"/>
      <c r="M3687" s="3"/>
      <c r="N3687" s="3"/>
      <c r="O3687" s="3"/>
      <c r="P3687" s="3"/>
      <c r="Q3687" s="3"/>
      <c r="R3687" s="3"/>
      <c r="S3687" s="3"/>
      <c r="T3687" s="3" t="str">
        <f t="shared" si="456"/>
        <v>SIN CECO</v>
      </c>
      <c r="U3687" s="3" t="str">
        <f t="shared" si="457"/>
        <v>NO</v>
      </c>
      <c r="V3687" t="str">
        <f t="shared" si="458"/>
        <v>CENTRO INTEGRADO POLICÍA 16-ABRI-12-Soporte Directivo (Coordinador y Gerencia)</v>
      </c>
      <c r="W3687" s="53">
        <f t="shared" si="459"/>
        <v>4</v>
      </c>
      <c r="X3687">
        <f t="shared" si="460"/>
        <v>4</v>
      </c>
      <c r="Y3687">
        <f>IF(ISNA(VLOOKUP(B3687,CECOS_SIN_IDENTIFICAR!$A$2:$D$146,4,0)),"SIN CECO",IF(VLOOKUP(B3687,CECOS_SIN_IDENTIFICAR!$A$2:$D$146,4,0)=0,"SIN CECO",VLOOKUP(B3687,CECOS_SIN_IDENTIFICAR!$A$2:$D$146,4,0)))</f>
        <v>1355</v>
      </c>
      <c r="Z3687">
        <f t="shared" si="461"/>
        <v>1355</v>
      </c>
      <c r="AA3687" s="3" t="s">
        <v>114</v>
      </c>
      <c r="AB3687" t="str">
        <f t="shared" si="462"/>
        <v>d. Cumplimiento de compromisos-Soporte Directivo (Coordinador y Gerencia)</v>
      </c>
      <c r="AC3687" t="str">
        <f>VLOOKUP(AB3687,CODIFICACION_PREGUNTAS!$C$2:$D$35,2,0)</f>
        <v>SOPORTE_DIR004</v>
      </c>
    </row>
    <row r="3688" spans="1:29" x14ac:dyDescent="0.25">
      <c r="A3688" s="3">
        <f t="shared" si="463"/>
        <v>3687</v>
      </c>
      <c r="B3688" s="3" t="s">
        <v>277</v>
      </c>
      <c r="C3688" s="32">
        <v>41153</v>
      </c>
      <c r="D3688" s="3" t="s">
        <v>114</v>
      </c>
      <c r="E3688" s="3"/>
      <c r="F3688" s="3"/>
      <c r="G3688" s="2" t="s">
        <v>22</v>
      </c>
      <c r="H3688" s="3" t="s">
        <v>18</v>
      </c>
      <c r="I3688" s="3">
        <v>4</v>
      </c>
      <c r="J3688" s="3" t="s">
        <v>183</v>
      </c>
      <c r="K3688" s="3"/>
      <c r="L3688" s="3"/>
      <c r="M3688" s="3"/>
      <c r="N3688" s="3"/>
      <c r="O3688" s="3"/>
      <c r="P3688" s="3"/>
      <c r="Q3688" s="3"/>
      <c r="R3688" s="3"/>
      <c r="S3688" s="3"/>
      <c r="T3688" s="3" t="str">
        <f t="shared" si="456"/>
        <v>SIN CECO</v>
      </c>
      <c r="U3688" s="3" t="str">
        <f t="shared" si="457"/>
        <v>NO</v>
      </c>
      <c r="V3688" t="str">
        <f t="shared" si="458"/>
        <v>CENTRO INTEGRADO POLICÍA 16-ABRI-12-Soporte Directivo (Coordinador y Gerencia)</v>
      </c>
      <c r="W3688" s="53">
        <f t="shared" si="459"/>
        <v>4</v>
      </c>
      <c r="X3688">
        <f t="shared" si="460"/>
        <v>4</v>
      </c>
      <c r="Y3688">
        <f>IF(ISNA(VLOOKUP(B3688,CECOS_SIN_IDENTIFICAR!$A$2:$D$146,4,0)),"SIN CECO",IF(VLOOKUP(B3688,CECOS_SIN_IDENTIFICAR!$A$2:$D$146,4,0)=0,"SIN CECO",VLOOKUP(B3688,CECOS_SIN_IDENTIFICAR!$A$2:$D$146,4,0)))</f>
        <v>1355</v>
      </c>
      <c r="Z3688">
        <f t="shared" si="461"/>
        <v>1355</v>
      </c>
      <c r="AA3688" s="3" t="s">
        <v>114</v>
      </c>
      <c r="AB3688" t="str">
        <f t="shared" si="462"/>
        <v>e. Manejo del cliente-Soporte Directivo (Coordinador y Gerencia)</v>
      </c>
      <c r="AC3688" t="str">
        <f>VLOOKUP(AB3688,CODIFICACION_PREGUNTAS!$C$2:$D$35,2,0)</f>
        <v>SOPORTE_DIR005</v>
      </c>
    </row>
    <row r="3689" spans="1:29" x14ac:dyDescent="0.25">
      <c r="A3689" s="3">
        <f t="shared" si="463"/>
        <v>3688</v>
      </c>
      <c r="B3689" s="3" t="s">
        <v>277</v>
      </c>
      <c r="C3689" s="32">
        <v>41153</v>
      </c>
      <c r="D3689" s="3" t="s">
        <v>114</v>
      </c>
      <c r="E3689" s="3"/>
      <c r="F3689" s="3"/>
      <c r="G3689" s="2" t="s">
        <v>23</v>
      </c>
      <c r="H3689" s="3" t="s">
        <v>24</v>
      </c>
      <c r="I3689" s="3">
        <v>4</v>
      </c>
      <c r="J3689" s="3" t="s">
        <v>183</v>
      </c>
      <c r="K3689" s="3"/>
      <c r="L3689" s="3"/>
      <c r="M3689" s="3"/>
      <c r="N3689" s="3"/>
      <c r="O3689" s="3"/>
      <c r="P3689" s="3"/>
      <c r="Q3689" s="3"/>
      <c r="R3689" s="3"/>
      <c r="S3689" s="3"/>
      <c r="T3689" s="3" t="str">
        <f t="shared" si="456"/>
        <v>SIN CECO</v>
      </c>
      <c r="U3689" s="3" t="str">
        <f t="shared" si="457"/>
        <v>NO</v>
      </c>
      <c r="V3689" t="str">
        <f t="shared" si="458"/>
        <v>CENTRO INTEGRADO POLICÍA 16-ABRI-12-Personal que presta el servicio en obra</v>
      </c>
      <c r="W3689" s="53">
        <f t="shared" si="459"/>
        <v>4</v>
      </c>
      <c r="X3689">
        <f t="shared" si="460"/>
        <v>4</v>
      </c>
      <c r="Y3689">
        <f>IF(ISNA(VLOOKUP(B3689,CECOS_SIN_IDENTIFICAR!$A$2:$D$146,4,0)),"SIN CECO",IF(VLOOKUP(B3689,CECOS_SIN_IDENTIFICAR!$A$2:$D$146,4,0)=0,"SIN CECO",VLOOKUP(B3689,CECOS_SIN_IDENTIFICAR!$A$2:$D$146,4,0)))</f>
        <v>1355</v>
      </c>
      <c r="Z3689">
        <f t="shared" si="461"/>
        <v>1355</v>
      </c>
      <c r="AA3689" s="3" t="s">
        <v>114</v>
      </c>
      <c r="AB3689" t="str">
        <f t="shared" si="462"/>
        <v>a. Idoneidad del personal-Personal que presta el servicio en obra</v>
      </c>
      <c r="AC3689" t="str">
        <f>VLOOKUP(AB3689,CODIFICACION_PREGUNTAS!$C$2:$D$35,2,0)</f>
        <v>PERSONAL001</v>
      </c>
    </row>
    <row r="3690" spans="1:29" x14ac:dyDescent="0.25">
      <c r="A3690" s="3">
        <f t="shared" si="463"/>
        <v>3689</v>
      </c>
      <c r="B3690" s="3" t="s">
        <v>277</v>
      </c>
      <c r="C3690" s="32">
        <v>41153</v>
      </c>
      <c r="D3690" s="3" t="s">
        <v>114</v>
      </c>
      <c r="E3690" s="3"/>
      <c r="F3690" s="3"/>
      <c r="G3690" s="2" t="s">
        <v>25</v>
      </c>
      <c r="H3690" s="3" t="s">
        <v>24</v>
      </c>
      <c r="I3690" s="3">
        <v>4</v>
      </c>
      <c r="J3690" s="3" t="s">
        <v>183</v>
      </c>
      <c r="K3690" s="3"/>
      <c r="L3690" s="3"/>
      <c r="M3690" s="3"/>
      <c r="N3690" s="3"/>
      <c r="O3690" s="3"/>
      <c r="P3690" s="3"/>
      <c r="Q3690" s="3"/>
      <c r="R3690" s="3"/>
      <c r="S3690" s="3"/>
      <c r="T3690" s="3" t="str">
        <f t="shared" si="456"/>
        <v>SIN CECO</v>
      </c>
      <c r="U3690" s="3" t="str">
        <f t="shared" si="457"/>
        <v>NO</v>
      </c>
      <c r="V3690" t="str">
        <f t="shared" si="458"/>
        <v>CENTRO INTEGRADO POLICÍA 16-ABRI-12-Personal que presta el servicio en obra</v>
      </c>
      <c r="W3690" s="53">
        <f t="shared" si="459"/>
        <v>4</v>
      </c>
      <c r="X3690">
        <f t="shared" si="460"/>
        <v>4</v>
      </c>
      <c r="Y3690">
        <f>IF(ISNA(VLOOKUP(B3690,CECOS_SIN_IDENTIFICAR!$A$2:$D$146,4,0)),"SIN CECO",IF(VLOOKUP(B3690,CECOS_SIN_IDENTIFICAR!$A$2:$D$146,4,0)=0,"SIN CECO",VLOOKUP(B3690,CECOS_SIN_IDENTIFICAR!$A$2:$D$146,4,0)))</f>
        <v>1355</v>
      </c>
      <c r="Z3690">
        <f t="shared" si="461"/>
        <v>1355</v>
      </c>
      <c r="AA3690" s="3" t="s">
        <v>114</v>
      </c>
      <c r="AB3690" t="str">
        <f t="shared" si="462"/>
        <v>b. Oportuna atención al cliente-Personal que presta el servicio en obra</v>
      </c>
      <c r="AC3690" t="str">
        <f>VLOOKUP(AB3690,CODIFICACION_PREGUNTAS!$C$2:$D$35,2,0)</f>
        <v>PERSONAL002</v>
      </c>
    </row>
    <row r="3691" spans="1:29" x14ac:dyDescent="0.25">
      <c r="A3691" s="3">
        <f t="shared" si="463"/>
        <v>3690</v>
      </c>
      <c r="B3691" s="3" t="s">
        <v>277</v>
      </c>
      <c r="C3691" s="32">
        <v>41153</v>
      </c>
      <c r="D3691" s="3" t="s">
        <v>114</v>
      </c>
      <c r="E3691" s="3"/>
      <c r="F3691" s="3"/>
      <c r="G3691" s="2" t="s">
        <v>26</v>
      </c>
      <c r="H3691" s="3" t="s">
        <v>24</v>
      </c>
      <c r="I3691" s="3">
        <v>4</v>
      </c>
      <c r="J3691" s="3" t="s">
        <v>183</v>
      </c>
      <c r="K3691" s="3"/>
      <c r="L3691" s="3"/>
      <c r="M3691" s="3"/>
      <c r="N3691" s="3"/>
      <c r="O3691" s="3"/>
      <c r="P3691" s="3"/>
      <c r="Q3691" s="3"/>
      <c r="R3691" s="3"/>
      <c r="S3691" s="3"/>
      <c r="T3691" s="3" t="str">
        <f t="shared" si="456"/>
        <v>SIN CECO</v>
      </c>
      <c r="U3691" s="3" t="str">
        <f t="shared" si="457"/>
        <v>NO</v>
      </c>
      <c r="V3691" t="str">
        <f t="shared" si="458"/>
        <v>CENTRO INTEGRADO POLICÍA 16-ABRI-12-Personal que presta el servicio en obra</v>
      </c>
      <c r="W3691" s="53">
        <f t="shared" si="459"/>
        <v>4</v>
      </c>
      <c r="X3691">
        <f t="shared" si="460"/>
        <v>4</v>
      </c>
      <c r="Y3691">
        <f>IF(ISNA(VLOOKUP(B3691,CECOS_SIN_IDENTIFICAR!$A$2:$D$146,4,0)),"SIN CECO",IF(VLOOKUP(B3691,CECOS_SIN_IDENTIFICAR!$A$2:$D$146,4,0)=0,"SIN CECO",VLOOKUP(B3691,CECOS_SIN_IDENTIFICAR!$A$2:$D$146,4,0)))</f>
        <v>1355</v>
      </c>
      <c r="Z3691">
        <f t="shared" si="461"/>
        <v>1355</v>
      </c>
      <c r="AA3691" s="3" t="s">
        <v>114</v>
      </c>
      <c r="AB3691" t="str">
        <f t="shared" si="462"/>
        <v>c. Compromiso con el proyecto-Personal que presta el servicio en obra</v>
      </c>
      <c r="AC3691" t="str">
        <f>VLOOKUP(AB3691,CODIFICACION_PREGUNTAS!$C$2:$D$35,2,0)</f>
        <v>PERSONAL003</v>
      </c>
    </row>
    <row r="3692" spans="1:29" x14ac:dyDescent="0.25">
      <c r="A3692" s="3">
        <f t="shared" si="463"/>
        <v>3691</v>
      </c>
      <c r="B3692" s="3" t="s">
        <v>277</v>
      </c>
      <c r="C3692" s="32">
        <v>41153</v>
      </c>
      <c r="D3692" s="3" t="s">
        <v>114</v>
      </c>
      <c r="E3692" s="3"/>
      <c r="F3692" s="3"/>
      <c r="G3692" s="2" t="s">
        <v>21</v>
      </c>
      <c r="H3692" s="3" t="s">
        <v>24</v>
      </c>
      <c r="I3692" s="3">
        <v>4</v>
      </c>
      <c r="J3692" s="3" t="s">
        <v>183</v>
      </c>
      <c r="K3692" s="3"/>
      <c r="L3692" s="3"/>
      <c r="M3692" s="3"/>
      <c r="N3692" s="3"/>
      <c r="O3692" s="3"/>
      <c r="P3692" s="3"/>
      <c r="Q3692" s="3"/>
      <c r="R3692" s="3"/>
      <c r="S3692" s="3"/>
      <c r="T3692" s="3" t="str">
        <f t="shared" si="456"/>
        <v>SIN CECO</v>
      </c>
      <c r="U3692" s="3" t="str">
        <f t="shared" si="457"/>
        <v>NO</v>
      </c>
      <c r="V3692" t="str">
        <f t="shared" si="458"/>
        <v>CENTRO INTEGRADO POLICÍA 16-ABRI-12-Personal que presta el servicio en obra</v>
      </c>
      <c r="W3692" s="53">
        <f t="shared" si="459"/>
        <v>4</v>
      </c>
      <c r="X3692">
        <f t="shared" si="460"/>
        <v>4</v>
      </c>
      <c r="Y3692">
        <f>IF(ISNA(VLOOKUP(B3692,CECOS_SIN_IDENTIFICAR!$A$2:$D$146,4,0)),"SIN CECO",IF(VLOOKUP(B3692,CECOS_SIN_IDENTIFICAR!$A$2:$D$146,4,0)=0,"SIN CECO",VLOOKUP(B3692,CECOS_SIN_IDENTIFICAR!$A$2:$D$146,4,0)))</f>
        <v>1355</v>
      </c>
      <c r="Z3692">
        <f t="shared" si="461"/>
        <v>1355</v>
      </c>
      <c r="AA3692" s="3" t="s">
        <v>114</v>
      </c>
      <c r="AB3692" t="str">
        <f t="shared" si="462"/>
        <v>d. Cumplimiento de compromisos-Personal que presta el servicio en obra</v>
      </c>
      <c r="AC3692" t="str">
        <f>VLOOKUP(AB3692,CODIFICACION_PREGUNTAS!$C$2:$D$35,2,0)</f>
        <v>PERSONAL004</v>
      </c>
    </row>
    <row r="3693" spans="1:29" x14ac:dyDescent="0.25">
      <c r="A3693" s="3">
        <f t="shared" si="463"/>
        <v>3692</v>
      </c>
      <c r="B3693" s="3" t="s">
        <v>277</v>
      </c>
      <c r="C3693" s="32">
        <v>41153</v>
      </c>
      <c r="D3693" s="3" t="s">
        <v>114</v>
      </c>
      <c r="E3693" s="3"/>
      <c r="F3693" s="3"/>
      <c r="G3693" s="2" t="s">
        <v>27</v>
      </c>
      <c r="H3693" s="3" t="s">
        <v>24</v>
      </c>
      <c r="I3693" s="3">
        <v>4</v>
      </c>
      <c r="J3693" s="3" t="s">
        <v>183</v>
      </c>
      <c r="K3693" s="3"/>
      <c r="L3693" s="3"/>
      <c r="M3693" s="3"/>
      <c r="N3693" s="3"/>
      <c r="O3693" s="3"/>
      <c r="P3693" s="3"/>
      <c r="Q3693" s="3"/>
      <c r="R3693" s="3"/>
      <c r="S3693" s="3"/>
      <c r="T3693" s="3" t="str">
        <f t="shared" si="456"/>
        <v>SIN CECO</v>
      </c>
      <c r="U3693" s="3" t="str">
        <f t="shared" si="457"/>
        <v>NO</v>
      </c>
      <c r="V3693" t="str">
        <f t="shared" si="458"/>
        <v>CENTRO INTEGRADO POLICÍA 16-ABRI-12-Personal que presta el servicio en obra</v>
      </c>
      <c r="W3693" s="53">
        <f t="shared" si="459"/>
        <v>4</v>
      </c>
      <c r="X3693">
        <f t="shared" si="460"/>
        <v>4</v>
      </c>
      <c r="Y3693">
        <f>IF(ISNA(VLOOKUP(B3693,CECOS_SIN_IDENTIFICAR!$A$2:$D$146,4,0)),"SIN CECO",IF(VLOOKUP(B3693,CECOS_SIN_IDENTIFICAR!$A$2:$D$146,4,0)=0,"SIN CECO",VLOOKUP(B3693,CECOS_SIN_IDENTIFICAR!$A$2:$D$146,4,0)))</f>
        <v>1355</v>
      </c>
      <c r="Z3693">
        <f t="shared" si="461"/>
        <v>1355</v>
      </c>
      <c r="AA3693" s="3" t="s">
        <v>114</v>
      </c>
      <c r="AB3693" t="str">
        <f t="shared" si="462"/>
        <v>e. Proactividad en desarrollo de funciones-Personal que presta el servicio en obra</v>
      </c>
      <c r="AC3693" t="str">
        <f>VLOOKUP(AB3693,CODIFICACION_PREGUNTAS!$C$2:$D$35,2,0)</f>
        <v>PERSONAL005</v>
      </c>
    </row>
    <row r="3694" spans="1:29" x14ac:dyDescent="0.25">
      <c r="A3694" s="3">
        <f t="shared" si="463"/>
        <v>3693</v>
      </c>
      <c r="B3694" s="3" t="s">
        <v>277</v>
      </c>
      <c r="C3694" s="32">
        <v>41153</v>
      </c>
      <c r="D3694" s="3" t="s">
        <v>114</v>
      </c>
      <c r="E3694" s="3"/>
      <c r="F3694" s="3"/>
      <c r="G3694" s="2" t="s">
        <v>28</v>
      </c>
      <c r="H3694" s="2" t="s">
        <v>29</v>
      </c>
      <c r="I3694" s="3">
        <v>5</v>
      </c>
      <c r="J3694" s="3" t="s">
        <v>183</v>
      </c>
      <c r="K3694" s="3"/>
      <c r="L3694" s="3"/>
      <c r="M3694" s="3"/>
      <c r="N3694" s="3"/>
      <c r="O3694" s="3"/>
      <c r="P3694" s="3"/>
      <c r="Q3694" s="3"/>
      <c r="R3694" s="3"/>
      <c r="S3694" s="3"/>
      <c r="T3694" s="3" t="str">
        <f t="shared" si="456"/>
        <v>SIN CECO</v>
      </c>
      <c r="U3694" s="3" t="str">
        <f t="shared" si="457"/>
        <v>NO</v>
      </c>
      <c r="V3694" t="str">
        <f t="shared" si="458"/>
        <v>CENTRO INTEGRADO POLICÍA 16-ABRI-12-Productos Asociados de PAYC (Informes, Control de presupuesto y Programación y actas)</v>
      </c>
      <c r="W3694" s="53">
        <f t="shared" si="459"/>
        <v>5</v>
      </c>
      <c r="X3694">
        <f t="shared" si="460"/>
        <v>5</v>
      </c>
      <c r="Y3694">
        <f>IF(ISNA(VLOOKUP(B3694,CECOS_SIN_IDENTIFICAR!$A$2:$D$146,4,0)),"SIN CECO",IF(VLOOKUP(B3694,CECOS_SIN_IDENTIFICAR!$A$2:$D$146,4,0)=0,"SIN CECO",VLOOKUP(B3694,CECOS_SIN_IDENTIFICAR!$A$2:$D$146,4,0)))</f>
        <v>1355</v>
      </c>
      <c r="Z3694">
        <f t="shared" si="461"/>
        <v>1355</v>
      </c>
      <c r="AA3694" s="3" t="s">
        <v>114</v>
      </c>
      <c r="AB3694" t="str">
        <f t="shared" si="462"/>
        <v>a. Calidad del Contenido-Productos Asociados de PAYC (Informes, Control de presupuesto y Programación y actas)</v>
      </c>
      <c r="AC3694" t="str">
        <f>VLOOKUP(AB3694,CODIFICACION_PREGUNTAS!$C$2:$D$35,2,0)</f>
        <v>PRODUCTOS001</v>
      </c>
    </row>
    <row r="3695" spans="1:29" x14ac:dyDescent="0.25">
      <c r="A3695" s="3">
        <f t="shared" si="463"/>
        <v>3694</v>
      </c>
      <c r="B3695" s="3" t="s">
        <v>277</v>
      </c>
      <c r="C3695" s="32">
        <v>41153</v>
      </c>
      <c r="D3695" s="3" t="s">
        <v>114</v>
      </c>
      <c r="E3695" s="3"/>
      <c r="F3695" s="3"/>
      <c r="G3695" s="2" t="s">
        <v>30</v>
      </c>
      <c r="H3695" s="2" t="s">
        <v>29</v>
      </c>
      <c r="I3695" s="3">
        <v>5</v>
      </c>
      <c r="J3695" s="3" t="s">
        <v>183</v>
      </c>
      <c r="K3695" s="3"/>
      <c r="L3695" s="3"/>
      <c r="M3695" s="3"/>
      <c r="N3695" s="3"/>
      <c r="O3695" s="3"/>
      <c r="P3695" s="3"/>
      <c r="Q3695" s="3"/>
      <c r="R3695" s="3"/>
      <c r="S3695" s="3"/>
      <c r="T3695" s="3" t="str">
        <f t="shared" si="456"/>
        <v>SIN CECO</v>
      </c>
      <c r="U3695" s="3" t="str">
        <f t="shared" si="457"/>
        <v>NO</v>
      </c>
      <c r="V3695" t="str">
        <f t="shared" si="458"/>
        <v>CENTRO INTEGRADO POLICÍA 16-ABRI-12-Productos Asociados de PAYC (Informes, Control de presupuesto y Programación y actas)</v>
      </c>
      <c r="W3695" s="53">
        <f t="shared" si="459"/>
        <v>5</v>
      </c>
      <c r="X3695">
        <f t="shared" si="460"/>
        <v>5</v>
      </c>
      <c r="Y3695">
        <f>IF(ISNA(VLOOKUP(B3695,CECOS_SIN_IDENTIFICAR!$A$2:$D$146,4,0)),"SIN CECO",IF(VLOOKUP(B3695,CECOS_SIN_IDENTIFICAR!$A$2:$D$146,4,0)=0,"SIN CECO",VLOOKUP(B3695,CECOS_SIN_IDENTIFICAR!$A$2:$D$146,4,0)))</f>
        <v>1355</v>
      </c>
      <c r="Z3695">
        <f t="shared" si="461"/>
        <v>1355</v>
      </c>
      <c r="AA3695" s="3" t="s">
        <v>114</v>
      </c>
      <c r="AB3695" t="str">
        <f t="shared" si="462"/>
        <v>b. Claridad del Contenido-Productos Asociados de PAYC (Informes, Control de presupuesto y Programación y actas)</v>
      </c>
      <c r="AC3695" t="str">
        <f>VLOOKUP(AB3695,CODIFICACION_PREGUNTAS!$C$2:$D$35,2,0)</f>
        <v>PRODUCTOS002</v>
      </c>
    </row>
    <row r="3696" spans="1:29" x14ac:dyDescent="0.25">
      <c r="A3696" s="3">
        <f t="shared" si="463"/>
        <v>3695</v>
      </c>
      <c r="B3696" s="3" t="s">
        <v>277</v>
      </c>
      <c r="C3696" s="32">
        <v>41153</v>
      </c>
      <c r="D3696" s="3" t="s">
        <v>114</v>
      </c>
      <c r="E3696" s="3"/>
      <c r="F3696" s="3"/>
      <c r="G3696" s="2" t="s">
        <v>31</v>
      </c>
      <c r="H3696" s="2" t="s">
        <v>29</v>
      </c>
      <c r="I3696" s="3">
        <v>4</v>
      </c>
      <c r="J3696" s="3" t="s">
        <v>183</v>
      </c>
      <c r="K3696" s="3"/>
      <c r="L3696" s="3"/>
      <c r="M3696" s="3"/>
      <c r="N3696" s="3"/>
      <c r="O3696" s="3"/>
      <c r="P3696" s="3"/>
      <c r="Q3696" s="3"/>
      <c r="R3696" s="3"/>
      <c r="S3696" s="3"/>
      <c r="T3696" s="3" t="str">
        <f t="shared" si="456"/>
        <v>SIN CECO</v>
      </c>
      <c r="U3696" s="3" t="str">
        <f t="shared" si="457"/>
        <v>NO</v>
      </c>
      <c r="V3696" t="str">
        <f t="shared" si="458"/>
        <v>CENTRO INTEGRADO POLICÍA 16-ABRI-12-Productos Asociados de PAYC (Informes, Control de presupuesto y Programación y actas)</v>
      </c>
      <c r="W3696" s="53">
        <f t="shared" si="459"/>
        <v>4</v>
      </c>
      <c r="X3696">
        <f t="shared" si="460"/>
        <v>4</v>
      </c>
      <c r="Y3696">
        <f>IF(ISNA(VLOOKUP(B3696,CECOS_SIN_IDENTIFICAR!$A$2:$D$146,4,0)),"SIN CECO",IF(VLOOKUP(B3696,CECOS_SIN_IDENTIFICAR!$A$2:$D$146,4,0)=0,"SIN CECO",VLOOKUP(B3696,CECOS_SIN_IDENTIFICAR!$A$2:$D$146,4,0)))</f>
        <v>1355</v>
      </c>
      <c r="Z3696">
        <f t="shared" si="461"/>
        <v>1355</v>
      </c>
      <c r="AA3696" s="3" t="s">
        <v>114</v>
      </c>
      <c r="AB3696" t="str">
        <f t="shared" si="462"/>
        <v>c. Oportunidad en la entrega-Productos Asociados de PAYC (Informes, Control de presupuesto y Programación y actas)</v>
      </c>
      <c r="AC3696" t="str">
        <f>VLOOKUP(AB3696,CODIFICACION_PREGUNTAS!$C$2:$D$35,2,0)</f>
        <v>PRODUCTOS003</v>
      </c>
    </row>
    <row r="3697" spans="1:29" x14ac:dyDescent="0.25">
      <c r="A3697" s="3">
        <f t="shared" si="463"/>
        <v>3696</v>
      </c>
      <c r="B3697" s="3" t="s">
        <v>277</v>
      </c>
      <c r="C3697" s="32">
        <v>41153</v>
      </c>
      <c r="D3697" s="3" t="s">
        <v>114</v>
      </c>
      <c r="E3697" s="3"/>
      <c r="F3697" s="3"/>
      <c r="G3697" s="2" t="s">
        <v>32</v>
      </c>
      <c r="H3697" s="2" t="s">
        <v>29</v>
      </c>
      <c r="I3697" s="3">
        <v>5</v>
      </c>
      <c r="J3697" s="3" t="s">
        <v>183</v>
      </c>
      <c r="K3697" s="3"/>
      <c r="L3697" s="3"/>
      <c r="M3697" s="3"/>
      <c r="N3697" s="3"/>
      <c r="O3697" s="3"/>
      <c r="P3697" s="3"/>
      <c r="Q3697" s="3"/>
      <c r="R3697" s="3"/>
      <c r="S3697" s="3"/>
      <c r="T3697" s="3" t="str">
        <f t="shared" si="456"/>
        <v>SIN CECO</v>
      </c>
      <c r="U3697" s="3" t="str">
        <f t="shared" si="457"/>
        <v>NO</v>
      </c>
      <c r="V3697" t="str">
        <f t="shared" si="458"/>
        <v>CENTRO INTEGRADO POLICÍA 16-ABRI-12-Productos Asociados de PAYC (Informes, Control de presupuesto y Programación y actas)</v>
      </c>
      <c r="W3697" s="53">
        <f t="shared" si="459"/>
        <v>5</v>
      </c>
      <c r="X3697">
        <f t="shared" si="460"/>
        <v>5</v>
      </c>
      <c r="Y3697">
        <f>IF(ISNA(VLOOKUP(B3697,CECOS_SIN_IDENTIFICAR!$A$2:$D$146,4,0)),"SIN CECO",IF(VLOOKUP(B3697,CECOS_SIN_IDENTIFICAR!$A$2:$D$146,4,0)=0,"SIN CECO",VLOOKUP(B3697,CECOS_SIN_IDENTIFICAR!$A$2:$D$146,4,0)))</f>
        <v>1355</v>
      </c>
      <c r="Z3697">
        <f t="shared" si="461"/>
        <v>1355</v>
      </c>
      <c r="AA3697" s="3" t="s">
        <v>114</v>
      </c>
      <c r="AB3697" t="str">
        <f t="shared" si="462"/>
        <v>d. Precisión de la información-Productos Asociados de PAYC (Informes, Control de presupuesto y Programación y actas)</v>
      </c>
      <c r="AC3697" t="str">
        <f>VLOOKUP(AB3697,CODIFICACION_PREGUNTAS!$C$2:$D$35,2,0)</f>
        <v>PRODUCTOS004</v>
      </c>
    </row>
    <row r="3698" spans="1:29" x14ac:dyDescent="0.25">
      <c r="A3698" s="3">
        <f t="shared" si="463"/>
        <v>3697</v>
      </c>
      <c r="B3698" s="3" t="s">
        <v>277</v>
      </c>
      <c r="C3698" s="32">
        <v>41153</v>
      </c>
      <c r="D3698" s="3" t="s">
        <v>114</v>
      </c>
      <c r="E3698" s="3"/>
      <c r="F3698" s="3"/>
      <c r="G3698" s="2" t="s">
        <v>33</v>
      </c>
      <c r="H3698" s="2" t="s">
        <v>29</v>
      </c>
      <c r="I3698" s="3">
        <v>4</v>
      </c>
      <c r="J3698" s="3" t="s">
        <v>183</v>
      </c>
      <c r="K3698" s="3"/>
      <c r="L3698" s="3"/>
      <c r="M3698" s="3"/>
      <c r="N3698" s="3"/>
      <c r="O3698" s="3"/>
      <c r="P3698" s="3"/>
      <c r="Q3698" s="3"/>
      <c r="R3698" s="3"/>
      <c r="S3698" s="3"/>
      <c r="T3698" s="3" t="str">
        <f t="shared" si="456"/>
        <v>SIN CECO</v>
      </c>
      <c r="U3698" s="3" t="str">
        <f t="shared" si="457"/>
        <v>NO</v>
      </c>
      <c r="V3698" t="str">
        <f t="shared" si="458"/>
        <v>CENTRO INTEGRADO POLICÍA 16-ABRI-12-Productos Asociados de PAYC (Informes, Control de presupuesto y Programación y actas)</v>
      </c>
      <c r="W3698" s="53">
        <f t="shared" si="459"/>
        <v>4</v>
      </c>
      <c r="X3698">
        <f t="shared" si="460"/>
        <v>4</v>
      </c>
      <c r="Y3698">
        <f>IF(ISNA(VLOOKUP(B3698,CECOS_SIN_IDENTIFICAR!$A$2:$D$146,4,0)),"SIN CECO",IF(VLOOKUP(B3698,CECOS_SIN_IDENTIFICAR!$A$2:$D$146,4,0)=0,"SIN CECO",VLOOKUP(B3698,CECOS_SIN_IDENTIFICAR!$A$2:$D$146,4,0)))</f>
        <v>1355</v>
      </c>
      <c r="Z3698">
        <f t="shared" si="461"/>
        <v>1355</v>
      </c>
      <c r="AA3698" s="3" t="s">
        <v>114</v>
      </c>
      <c r="AB3698" t="str">
        <f t="shared" si="462"/>
        <v>e. Diagramación-Productos Asociados de PAYC (Informes, Control de presupuesto y Programación y actas)</v>
      </c>
      <c r="AC3698" t="str">
        <f>VLOOKUP(AB3698,CODIFICACION_PREGUNTAS!$C$2:$D$35,2,0)</f>
        <v>PRODUCTOS005</v>
      </c>
    </row>
    <row r="3699" spans="1:29" x14ac:dyDescent="0.25">
      <c r="A3699" s="3">
        <f t="shared" si="463"/>
        <v>3698</v>
      </c>
      <c r="B3699" s="3" t="s">
        <v>277</v>
      </c>
      <c r="C3699" s="32">
        <v>41153</v>
      </c>
      <c r="D3699" s="3" t="s">
        <v>114</v>
      </c>
      <c r="E3699" s="3"/>
      <c r="F3699" s="3"/>
      <c r="G3699" s="2" t="s">
        <v>34</v>
      </c>
      <c r="H3699" s="2" t="s">
        <v>35</v>
      </c>
      <c r="I3699" s="3">
        <v>4</v>
      </c>
      <c r="J3699" s="3" t="s">
        <v>183</v>
      </c>
      <c r="K3699" s="3"/>
      <c r="L3699" s="3"/>
      <c r="M3699" s="3"/>
      <c r="N3699" s="3"/>
      <c r="O3699" s="3"/>
      <c r="P3699" s="3"/>
      <c r="Q3699" s="3"/>
      <c r="R3699" s="3"/>
      <c r="S3699" s="3"/>
      <c r="T3699" s="3" t="str">
        <f t="shared" si="456"/>
        <v>SIN CECO</v>
      </c>
      <c r="U3699" s="3" t="str">
        <f t="shared" si="457"/>
        <v>NO</v>
      </c>
      <c r="V3699" t="str">
        <f t="shared" si="458"/>
        <v>CENTRO INTEGRADO POLICÍA 16-ABRI-12-Compromisos Pactados</v>
      </c>
      <c r="W3699" s="53">
        <f t="shared" si="459"/>
        <v>4</v>
      </c>
      <c r="X3699">
        <f t="shared" si="460"/>
        <v>4</v>
      </c>
      <c r="Y3699">
        <f>IF(ISNA(VLOOKUP(B3699,CECOS_SIN_IDENTIFICAR!$A$2:$D$146,4,0)),"SIN CECO",IF(VLOOKUP(B3699,CECOS_SIN_IDENTIFICAR!$A$2:$D$146,4,0)=0,"SIN CECO",VLOOKUP(B3699,CECOS_SIN_IDENTIFICAR!$A$2:$D$146,4,0)))</f>
        <v>1355</v>
      </c>
      <c r="Z3699">
        <f t="shared" si="461"/>
        <v>1355</v>
      </c>
      <c r="AA3699" s="3" t="s">
        <v>114</v>
      </c>
      <c r="AB3699" t="str">
        <f t="shared" si="462"/>
        <v>a. Cumplimiento-Compromisos Pactados</v>
      </c>
      <c r="AC3699" t="str">
        <f>VLOOKUP(AB3699,CODIFICACION_PREGUNTAS!$C$2:$D$35,2,0)</f>
        <v>COMPROMISOS001</v>
      </c>
    </row>
    <row r="3700" spans="1:29" x14ac:dyDescent="0.25">
      <c r="A3700" s="3">
        <f t="shared" si="463"/>
        <v>3699</v>
      </c>
      <c r="B3700" s="3" t="s">
        <v>277</v>
      </c>
      <c r="C3700" s="32">
        <v>41153</v>
      </c>
      <c r="D3700" s="3" t="s">
        <v>114</v>
      </c>
      <c r="E3700" s="3"/>
      <c r="F3700" s="3"/>
      <c r="G3700" s="2" t="s">
        <v>36</v>
      </c>
      <c r="H3700" s="2" t="s">
        <v>35</v>
      </c>
      <c r="I3700" s="3">
        <v>4</v>
      </c>
      <c r="J3700" s="3" t="s">
        <v>183</v>
      </c>
      <c r="K3700" s="3"/>
      <c r="L3700" s="3"/>
      <c r="M3700" s="3"/>
      <c r="N3700" s="3"/>
      <c r="O3700" s="3"/>
      <c r="P3700" s="3"/>
      <c r="Q3700" s="3"/>
      <c r="R3700" s="3"/>
      <c r="S3700" s="3"/>
      <c r="T3700" s="3" t="str">
        <f t="shared" si="456"/>
        <v>SIN CECO</v>
      </c>
      <c r="U3700" s="3" t="str">
        <f t="shared" si="457"/>
        <v>NO</v>
      </c>
      <c r="V3700" t="str">
        <f t="shared" si="458"/>
        <v>CENTRO INTEGRADO POLICÍA 16-ABRI-12-Compromisos Pactados</v>
      </c>
      <c r="W3700" s="53">
        <f t="shared" si="459"/>
        <v>4</v>
      </c>
      <c r="X3700">
        <f t="shared" si="460"/>
        <v>4</v>
      </c>
      <c r="Y3700">
        <f>IF(ISNA(VLOOKUP(B3700,CECOS_SIN_IDENTIFICAR!$A$2:$D$146,4,0)),"SIN CECO",IF(VLOOKUP(B3700,CECOS_SIN_IDENTIFICAR!$A$2:$D$146,4,0)=0,"SIN CECO",VLOOKUP(B3700,CECOS_SIN_IDENTIFICAR!$A$2:$D$146,4,0)))</f>
        <v>1355</v>
      </c>
      <c r="Z3700">
        <f t="shared" si="461"/>
        <v>1355</v>
      </c>
      <c r="AA3700" s="3" t="s">
        <v>114</v>
      </c>
      <c r="AB3700" t="str">
        <f t="shared" si="462"/>
        <v>b. Satisface expectativas-Compromisos Pactados</v>
      </c>
      <c r="AC3700" t="str">
        <f>VLOOKUP(AB3700,CODIFICACION_PREGUNTAS!$C$2:$D$35,2,0)</f>
        <v>COMPROMISOS002</v>
      </c>
    </row>
    <row r="3701" spans="1:29" x14ac:dyDescent="0.25">
      <c r="A3701" s="3">
        <f t="shared" si="463"/>
        <v>3700</v>
      </c>
      <c r="B3701" s="3" t="s">
        <v>277</v>
      </c>
      <c r="C3701" s="32">
        <v>41153</v>
      </c>
      <c r="D3701" s="3" t="s">
        <v>114</v>
      </c>
      <c r="E3701" s="3"/>
      <c r="F3701" s="3"/>
      <c r="G3701" s="2" t="s">
        <v>37</v>
      </c>
      <c r="H3701" s="2" t="s">
        <v>35</v>
      </c>
      <c r="I3701" s="3">
        <v>4</v>
      </c>
      <c r="J3701" s="3" t="s">
        <v>183</v>
      </c>
      <c r="K3701" s="3"/>
      <c r="L3701" s="3"/>
      <c r="M3701" s="3"/>
      <c r="N3701" s="3"/>
      <c r="O3701" s="3"/>
      <c r="P3701" s="3"/>
      <c r="Q3701" s="3"/>
      <c r="R3701" s="3"/>
      <c r="S3701" s="3"/>
      <c r="T3701" s="3" t="str">
        <f t="shared" si="456"/>
        <v>SIN CECO</v>
      </c>
      <c r="U3701" s="3" t="str">
        <f t="shared" si="457"/>
        <v>NO</v>
      </c>
      <c r="V3701" t="str">
        <f t="shared" si="458"/>
        <v>CENTRO INTEGRADO POLICÍA 16-ABRI-12-Compromisos Pactados</v>
      </c>
      <c r="W3701" s="53">
        <f t="shared" si="459"/>
        <v>4</v>
      </c>
      <c r="X3701">
        <f t="shared" si="460"/>
        <v>4</v>
      </c>
      <c r="Y3701">
        <f>IF(ISNA(VLOOKUP(B3701,CECOS_SIN_IDENTIFICAR!$A$2:$D$146,4,0)),"SIN CECO",IF(VLOOKUP(B3701,CECOS_SIN_IDENTIFICAR!$A$2:$D$146,4,0)=0,"SIN CECO",VLOOKUP(B3701,CECOS_SIN_IDENTIFICAR!$A$2:$D$146,4,0)))</f>
        <v>1355</v>
      </c>
      <c r="Z3701">
        <f t="shared" si="461"/>
        <v>1355</v>
      </c>
      <c r="AA3701" s="3" t="s">
        <v>114</v>
      </c>
      <c r="AB3701" t="str">
        <f t="shared" si="462"/>
        <v>c. Calidad de la Información suministrada-Compromisos Pactados</v>
      </c>
      <c r="AC3701" t="str">
        <f>VLOOKUP(AB3701,CODIFICACION_PREGUNTAS!$C$2:$D$35,2,0)</f>
        <v>COMPROMISOS003</v>
      </c>
    </row>
    <row r="3702" spans="1:29" x14ac:dyDescent="0.25">
      <c r="A3702" s="3">
        <f t="shared" si="463"/>
        <v>3701</v>
      </c>
      <c r="B3702" s="3" t="s">
        <v>277</v>
      </c>
      <c r="C3702" s="32">
        <v>41153</v>
      </c>
      <c r="D3702" s="3" t="s">
        <v>114</v>
      </c>
      <c r="E3702" s="3"/>
      <c r="F3702" s="3"/>
      <c r="G3702" s="2" t="s">
        <v>38</v>
      </c>
      <c r="H3702" s="2" t="s">
        <v>35</v>
      </c>
      <c r="I3702" s="3">
        <v>4</v>
      </c>
      <c r="J3702" s="3" t="s">
        <v>183</v>
      </c>
      <c r="K3702" s="3"/>
      <c r="L3702" s="3"/>
      <c r="M3702" s="3"/>
      <c r="N3702" s="3"/>
      <c r="O3702" s="3"/>
      <c r="P3702" s="3"/>
      <c r="Q3702" s="3"/>
      <c r="R3702" s="3"/>
      <c r="S3702" s="3"/>
      <c r="T3702" s="3" t="str">
        <f t="shared" si="456"/>
        <v>SIN CECO</v>
      </c>
      <c r="U3702" s="3" t="str">
        <f t="shared" si="457"/>
        <v>NO</v>
      </c>
      <c r="V3702" t="str">
        <f t="shared" si="458"/>
        <v>CENTRO INTEGRADO POLICÍA 16-ABRI-12-Compromisos Pactados</v>
      </c>
      <c r="W3702" s="53">
        <f t="shared" si="459"/>
        <v>4</v>
      </c>
      <c r="X3702">
        <f t="shared" si="460"/>
        <v>4</v>
      </c>
      <c r="Y3702">
        <f>IF(ISNA(VLOOKUP(B3702,CECOS_SIN_IDENTIFICAR!$A$2:$D$146,4,0)),"SIN CECO",IF(VLOOKUP(B3702,CECOS_SIN_IDENTIFICAR!$A$2:$D$146,4,0)=0,"SIN CECO",VLOOKUP(B3702,CECOS_SIN_IDENTIFICAR!$A$2:$D$146,4,0)))</f>
        <v>1355</v>
      </c>
      <c r="Z3702">
        <f t="shared" si="461"/>
        <v>1355</v>
      </c>
      <c r="AA3702" s="3" t="s">
        <v>114</v>
      </c>
      <c r="AB3702" t="str">
        <f t="shared" si="462"/>
        <v>d. Disposición del personal de PAYC a las solicitudes del cliente-Compromisos Pactados</v>
      </c>
      <c r="AC3702" t="str">
        <f>VLOOKUP(AB3702,CODIFICACION_PREGUNTAS!$C$2:$D$35,2,0)</f>
        <v>COMPROMISOS004</v>
      </c>
    </row>
    <row r="3703" spans="1:29" x14ac:dyDescent="0.25">
      <c r="A3703" s="3">
        <f t="shared" si="463"/>
        <v>3702</v>
      </c>
      <c r="B3703" s="3" t="s">
        <v>277</v>
      </c>
      <c r="C3703" s="32">
        <v>41153</v>
      </c>
      <c r="D3703" s="3" t="s">
        <v>114</v>
      </c>
      <c r="E3703" s="3"/>
      <c r="F3703" s="3"/>
      <c r="G3703" s="2" t="s">
        <v>39</v>
      </c>
      <c r="H3703" s="2" t="s">
        <v>35</v>
      </c>
      <c r="I3703" s="3">
        <v>4</v>
      </c>
      <c r="J3703" s="3" t="s">
        <v>183</v>
      </c>
      <c r="K3703" s="3"/>
      <c r="L3703" s="3"/>
      <c r="M3703" s="3"/>
      <c r="N3703" s="3"/>
      <c r="O3703" s="3"/>
      <c r="P3703" s="3"/>
      <c r="Q3703" s="3"/>
      <c r="R3703" s="3"/>
      <c r="S3703" s="3"/>
      <c r="T3703" s="3" t="str">
        <f t="shared" si="456"/>
        <v>SIN CECO</v>
      </c>
      <c r="U3703" s="3" t="str">
        <f t="shared" si="457"/>
        <v>NO</v>
      </c>
      <c r="V3703" t="str">
        <f t="shared" si="458"/>
        <v>CENTRO INTEGRADO POLICÍA 16-ABRI-12-Compromisos Pactados</v>
      </c>
      <c r="W3703" s="53">
        <f t="shared" si="459"/>
        <v>4</v>
      </c>
      <c r="X3703">
        <f t="shared" si="460"/>
        <v>4</v>
      </c>
      <c r="Y3703">
        <f>IF(ISNA(VLOOKUP(B3703,CECOS_SIN_IDENTIFICAR!$A$2:$D$146,4,0)),"SIN CECO",IF(VLOOKUP(B3703,CECOS_SIN_IDENTIFICAR!$A$2:$D$146,4,0)=0,"SIN CECO",VLOOKUP(B3703,CECOS_SIN_IDENTIFICAR!$A$2:$D$146,4,0)))</f>
        <v>1355</v>
      </c>
      <c r="Z3703">
        <f t="shared" si="461"/>
        <v>1355</v>
      </c>
      <c r="AA3703" s="3" t="s">
        <v>114</v>
      </c>
      <c r="AB3703" t="str">
        <f t="shared" si="462"/>
        <v>e. Coherencia entre lo solicitado y lo entregado-Compromisos Pactados</v>
      </c>
      <c r="AC3703" t="str">
        <f>VLOOKUP(AB3703,CODIFICACION_PREGUNTAS!$C$2:$D$35,2,0)</f>
        <v>COMPROMISOS005</v>
      </c>
    </row>
    <row r="3704" spans="1:29" x14ac:dyDescent="0.25">
      <c r="A3704" s="3">
        <f t="shared" si="463"/>
        <v>3703</v>
      </c>
      <c r="B3704" s="3" t="s">
        <v>277</v>
      </c>
      <c r="C3704" s="32">
        <v>41153</v>
      </c>
      <c r="D3704" s="3" t="s">
        <v>114</v>
      </c>
      <c r="E3704" s="3"/>
      <c r="F3704" s="3"/>
      <c r="G3704" s="2" t="s">
        <v>40</v>
      </c>
      <c r="H3704" s="2" t="s">
        <v>40</v>
      </c>
      <c r="I3704" s="3">
        <v>4</v>
      </c>
      <c r="J3704" s="3" t="s">
        <v>183</v>
      </c>
      <c r="K3704" s="3"/>
      <c r="L3704" s="3"/>
      <c r="M3704" s="3"/>
      <c r="N3704" s="3"/>
      <c r="O3704" s="3"/>
      <c r="P3704" s="3"/>
      <c r="Q3704" s="3"/>
      <c r="R3704" s="3"/>
      <c r="S3704" s="3"/>
      <c r="T3704" s="3" t="str">
        <f t="shared" si="456"/>
        <v>SIN CECO</v>
      </c>
      <c r="U3704" s="3" t="str">
        <f t="shared" si="457"/>
        <v>NO</v>
      </c>
      <c r="V3704" t="str">
        <f t="shared" si="458"/>
        <v>CENTRO INTEGRADO POLICÍA 16-ABRI-12-Grado de Satisfacción con el Servicio Prestado</v>
      </c>
      <c r="W3704" s="53">
        <f t="shared" si="459"/>
        <v>4</v>
      </c>
      <c r="X3704">
        <f t="shared" si="460"/>
        <v>4</v>
      </c>
      <c r="Y3704">
        <f>IF(ISNA(VLOOKUP(B3704,CECOS_SIN_IDENTIFICAR!$A$2:$D$146,4,0)),"SIN CECO",IF(VLOOKUP(B3704,CECOS_SIN_IDENTIFICAR!$A$2:$D$146,4,0)=0,"SIN CECO",VLOOKUP(B3704,CECOS_SIN_IDENTIFICAR!$A$2:$D$146,4,0)))</f>
        <v>1355</v>
      </c>
      <c r="Z3704">
        <f t="shared" si="461"/>
        <v>1355</v>
      </c>
      <c r="AA3704" s="3" t="s">
        <v>114</v>
      </c>
      <c r="AB3704" t="str">
        <f t="shared" si="462"/>
        <v>Grado de Satisfacción con el Servicio Prestado-Grado de Satisfacción con el Servicio Prestado</v>
      </c>
      <c r="AC3704" t="str">
        <f>VLOOKUP(AB3704,CODIFICACION_PREGUNTAS!$C$2:$D$35,2,0)</f>
        <v>SATISFACCION001</v>
      </c>
    </row>
    <row r="3705" spans="1:29" x14ac:dyDescent="0.25">
      <c r="A3705" s="3">
        <f t="shared" si="463"/>
        <v>3704</v>
      </c>
      <c r="B3705" s="3" t="s">
        <v>277</v>
      </c>
      <c r="C3705" s="32">
        <v>41153</v>
      </c>
      <c r="D3705" s="3" t="s">
        <v>114</v>
      </c>
      <c r="E3705" s="3"/>
      <c r="F3705" s="3"/>
      <c r="G3705" s="2" t="s">
        <v>41</v>
      </c>
      <c r="H3705" s="2" t="s">
        <v>41</v>
      </c>
      <c r="I3705" s="3">
        <v>4</v>
      </c>
      <c r="J3705" s="3" t="s">
        <v>183</v>
      </c>
      <c r="K3705" s="3"/>
      <c r="L3705" s="3"/>
      <c r="M3705" s="3"/>
      <c r="N3705" s="3"/>
      <c r="O3705" s="3"/>
      <c r="P3705" s="3"/>
      <c r="Q3705" s="3"/>
      <c r="R3705" s="3"/>
      <c r="S3705" s="3"/>
      <c r="T3705" s="3" t="str">
        <f t="shared" si="456"/>
        <v>SIN CECO</v>
      </c>
      <c r="U3705" s="3" t="str">
        <f t="shared" si="457"/>
        <v>NO</v>
      </c>
      <c r="V3705" t="str">
        <f t="shared" si="458"/>
        <v>CENTRO INTEGRADO POLICÍA 16-ABRI-12-Posibilidad de Volver a Contratar con PAYC</v>
      </c>
      <c r="W3705" s="53">
        <f t="shared" si="459"/>
        <v>4</v>
      </c>
      <c r="X3705">
        <f t="shared" si="460"/>
        <v>4</v>
      </c>
      <c r="Y3705">
        <f>IF(ISNA(VLOOKUP(B3705,CECOS_SIN_IDENTIFICAR!$A$2:$D$146,4,0)),"SIN CECO",IF(VLOOKUP(B3705,CECOS_SIN_IDENTIFICAR!$A$2:$D$146,4,0)=0,"SIN CECO",VLOOKUP(B3705,CECOS_SIN_IDENTIFICAR!$A$2:$D$146,4,0)))</f>
        <v>1355</v>
      </c>
      <c r="Z3705">
        <f t="shared" si="461"/>
        <v>1355</v>
      </c>
      <c r="AA3705" s="3" t="s">
        <v>114</v>
      </c>
      <c r="AB3705" t="str">
        <f t="shared" si="462"/>
        <v>Posibilidad de Volver a Contratar con PAYC-Posibilidad de Volver a Contratar con PAYC</v>
      </c>
      <c r="AC3705" t="str">
        <f>VLOOKUP(AB3705,CODIFICACION_PREGUNTAS!$C$2:$D$35,2,0)</f>
        <v>VOLVER001</v>
      </c>
    </row>
    <row r="3706" spans="1:29" x14ac:dyDescent="0.25">
      <c r="A3706" s="3">
        <f t="shared" si="463"/>
        <v>3705</v>
      </c>
      <c r="B3706" s="3" t="s">
        <v>277</v>
      </c>
      <c r="C3706" s="32">
        <v>41153</v>
      </c>
      <c r="D3706" s="3" t="s">
        <v>114</v>
      </c>
      <c r="E3706" s="3"/>
      <c r="F3706" s="3"/>
      <c r="G3706" s="2" t="s">
        <v>42</v>
      </c>
      <c r="H3706" s="6" t="s">
        <v>43</v>
      </c>
      <c r="I3706" s="3" t="s">
        <v>766</v>
      </c>
      <c r="J3706" s="3" t="s">
        <v>183</v>
      </c>
      <c r="K3706" s="3" t="s">
        <v>501</v>
      </c>
      <c r="L3706" s="3" t="s">
        <v>594</v>
      </c>
      <c r="M3706" s="3" t="s">
        <v>591</v>
      </c>
      <c r="N3706" s="3"/>
      <c r="O3706" s="3"/>
      <c r="P3706" s="3"/>
      <c r="Q3706" s="3"/>
      <c r="R3706" s="3"/>
      <c r="S3706" s="3"/>
      <c r="T3706" s="3" t="str">
        <f t="shared" si="456"/>
        <v>SIN CECO</v>
      </c>
      <c r="U3706" s="3" t="str">
        <f t="shared" si="457"/>
        <v>NO</v>
      </c>
      <c r="V3706" t="str">
        <f t="shared" si="458"/>
        <v>CENTRO INTEGRADO POLICÍA 16-ABRI-12-Fortalezas PAYC</v>
      </c>
      <c r="W3706" s="53" t="str">
        <f t="shared" si="459"/>
        <v xml:space="preserve"> Experiencia como empresa-Experiencia profesional-Relación con el cliente-</v>
      </c>
      <c r="X3706">
        <f t="shared" si="460"/>
        <v>0</v>
      </c>
      <c r="Y3706">
        <f>IF(ISNA(VLOOKUP(B3706,CECOS_SIN_IDENTIFICAR!$A$2:$D$146,4,0)),"SIN CECO",IF(VLOOKUP(B3706,CECOS_SIN_IDENTIFICAR!$A$2:$D$146,4,0)=0,"SIN CECO",VLOOKUP(B3706,CECOS_SIN_IDENTIFICAR!$A$2:$D$146,4,0)))</f>
        <v>1355</v>
      </c>
      <c r="Z3706">
        <f t="shared" si="461"/>
        <v>1355</v>
      </c>
      <c r="AA3706" s="3" t="s">
        <v>114</v>
      </c>
      <c r="AB3706" t="str">
        <f t="shared" si="462"/>
        <v>Principales fortalezas en el servicio que presta PAYC-Fortalezas PAYC</v>
      </c>
      <c r="AC3706" t="str">
        <f>VLOOKUP(AB3706,CODIFICACION_PREGUNTAS!$C$2:$D$35,2,0)</f>
        <v>FORT001</v>
      </c>
    </row>
    <row r="3707" spans="1:29" x14ac:dyDescent="0.25">
      <c r="A3707" s="3">
        <f t="shared" si="463"/>
        <v>3706</v>
      </c>
      <c r="B3707" s="3" t="s">
        <v>277</v>
      </c>
      <c r="C3707" s="32">
        <v>41153</v>
      </c>
      <c r="D3707" s="3" t="s">
        <v>114</v>
      </c>
      <c r="E3707" s="3"/>
      <c r="F3707" s="3"/>
      <c r="G3707" s="2" t="s">
        <v>44</v>
      </c>
      <c r="H3707" s="6" t="s">
        <v>45</v>
      </c>
      <c r="I3707" s="3" t="s">
        <v>325</v>
      </c>
      <c r="J3707" s="3" t="s">
        <v>183</v>
      </c>
      <c r="K3707" s="3" t="s">
        <v>621</v>
      </c>
      <c r="L3707" s="3" t="s">
        <v>596</v>
      </c>
      <c r="M3707" s="3"/>
      <c r="N3707" s="3"/>
      <c r="O3707" s="3"/>
      <c r="P3707" s="3"/>
      <c r="Q3707" s="3"/>
      <c r="R3707" s="3"/>
      <c r="S3707" s="3"/>
      <c r="T3707" s="3" t="str">
        <f t="shared" si="456"/>
        <v>SIN CECO</v>
      </c>
      <c r="U3707" s="3" t="str">
        <f t="shared" si="457"/>
        <v>NO</v>
      </c>
      <c r="V3707" t="str">
        <f t="shared" si="458"/>
        <v>CENTRO INTEGRADO POLICÍA 16-ABRI-12-Debilidades PAYC</v>
      </c>
      <c r="W3707" s="53" t="str">
        <f t="shared" si="459"/>
        <v>Se han tenido inconvenientes en la comunicación con el personal por falta de logística. Equipos celulares-Los medios impresos en blanco y negro hacen perder la claridad de la información-</v>
      </c>
      <c r="X3707">
        <f t="shared" si="460"/>
        <v>0</v>
      </c>
      <c r="Y3707">
        <f>IF(ISNA(VLOOKUP(B3707,CECOS_SIN_IDENTIFICAR!$A$2:$D$146,4,0)),"SIN CECO",IF(VLOOKUP(B3707,CECOS_SIN_IDENTIFICAR!$A$2:$D$146,4,0)=0,"SIN CECO",VLOOKUP(B3707,CECOS_SIN_IDENTIFICAR!$A$2:$D$146,4,0)))</f>
        <v>1355</v>
      </c>
      <c r="Z3707">
        <f t="shared" si="461"/>
        <v>1355</v>
      </c>
      <c r="AA3707" s="3" t="s">
        <v>114</v>
      </c>
      <c r="AB3707" t="str">
        <f t="shared" si="462"/>
        <v>Principales debilidades en el servicio que presta PAYC-Debilidades PAYC</v>
      </c>
      <c r="AC3707" t="str">
        <f>VLOOKUP(AB3707,CODIFICACION_PREGUNTAS!$C$2:$D$35,2,0)</f>
        <v>DEB001</v>
      </c>
    </row>
    <row r="3708" spans="1:29" x14ac:dyDescent="0.25">
      <c r="A3708" s="3">
        <f t="shared" si="463"/>
        <v>3707</v>
      </c>
      <c r="B3708" s="3" t="s">
        <v>278</v>
      </c>
      <c r="C3708" s="32">
        <v>41153</v>
      </c>
      <c r="D3708" s="3" t="s">
        <v>114</v>
      </c>
      <c r="E3708" s="3"/>
      <c r="F3708" s="3"/>
      <c r="G3708" s="2" t="s">
        <v>5</v>
      </c>
      <c r="H3708" s="3" t="s">
        <v>6</v>
      </c>
      <c r="I3708" s="3">
        <v>4</v>
      </c>
      <c r="J3708" s="3" t="s">
        <v>183</v>
      </c>
      <c r="K3708" s="3"/>
      <c r="L3708" s="3"/>
      <c r="M3708" s="3"/>
      <c r="N3708" s="3"/>
      <c r="O3708" s="3"/>
      <c r="P3708" s="3"/>
      <c r="Q3708" s="3"/>
      <c r="R3708" s="3"/>
      <c r="S3708" s="3"/>
      <c r="T3708" s="3" t="str">
        <f t="shared" si="456"/>
        <v>SIN CECO</v>
      </c>
      <c r="U3708" s="3" t="str">
        <f t="shared" si="457"/>
        <v>NO</v>
      </c>
      <c r="V3708" t="str">
        <f t="shared" si="458"/>
        <v>COMPENSAR 1A DE MAYO 31-MAY-12-Soporte Técnico</v>
      </c>
      <c r="W3708" s="53">
        <f t="shared" si="459"/>
        <v>4</v>
      </c>
      <c r="X3708">
        <f t="shared" si="460"/>
        <v>4</v>
      </c>
      <c r="Y3708">
        <f>IF(ISNA(VLOOKUP(B3708,CECOS_SIN_IDENTIFICAR!$A$2:$D$146,4,0)),"SIN CECO",IF(VLOOKUP(B3708,CECOS_SIN_IDENTIFICAR!$A$2:$D$146,4,0)=0,"SIN CECO",VLOOKUP(B3708,CECOS_SIN_IDENTIFICAR!$A$2:$D$146,4,0)))</f>
        <v>1188</v>
      </c>
      <c r="Z3708">
        <f t="shared" si="461"/>
        <v>1188</v>
      </c>
      <c r="AA3708" s="3" t="s">
        <v>114</v>
      </c>
      <c r="AB3708" t="str">
        <f t="shared" si="462"/>
        <v>a. Conocimiento específico de temas aplicables al proyecto-Soporte Técnico</v>
      </c>
      <c r="AC3708" t="str">
        <f>VLOOKUP(AB3708,CODIFICACION_PREGUNTAS!$C$2:$D$35,2,0)</f>
        <v>SOPORTE_TEC001</v>
      </c>
    </row>
    <row r="3709" spans="1:29" x14ac:dyDescent="0.25">
      <c r="A3709" s="3">
        <f t="shared" si="463"/>
        <v>3708</v>
      </c>
      <c r="B3709" s="3" t="s">
        <v>278</v>
      </c>
      <c r="C3709" s="32">
        <v>41153</v>
      </c>
      <c r="D3709" s="3" t="s">
        <v>114</v>
      </c>
      <c r="E3709" s="3"/>
      <c r="F3709" s="3"/>
      <c r="G3709" s="2" t="s">
        <v>7</v>
      </c>
      <c r="H3709" s="3" t="s">
        <v>6</v>
      </c>
      <c r="I3709" s="3">
        <v>4</v>
      </c>
      <c r="J3709" s="3" t="s">
        <v>183</v>
      </c>
      <c r="K3709" s="3"/>
      <c r="L3709" s="3"/>
      <c r="M3709" s="3"/>
      <c r="N3709" s="3"/>
      <c r="O3709" s="3"/>
      <c r="P3709" s="3"/>
      <c r="Q3709" s="3"/>
      <c r="R3709" s="3"/>
      <c r="S3709" s="3"/>
      <c r="T3709" s="3" t="str">
        <f t="shared" si="456"/>
        <v>SIN CECO</v>
      </c>
      <c r="U3709" s="3" t="str">
        <f t="shared" si="457"/>
        <v>NO</v>
      </c>
      <c r="V3709" t="str">
        <f t="shared" si="458"/>
        <v>COMPENSAR 1A DE MAYO 31-MAY-12-Soporte Técnico</v>
      </c>
      <c r="W3709" s="53">
        <f t="shared" si="459"/>
        <v>4</v>
      </c>
      <c r="X3709">
        <f t="shared" si="460"/>
        <v>4</v>
      </c>
      <c r="Y3709">
        <f>IF(ISNA(VLOOKUP(B3709,CECOS_SIN_IDENTIFICAR!$A$2:$D$146,4,0)),"SIN CECO",IF(VLOOKUP(B3709,CECOS_SIN_IDENTIFICAR!$A$2:$D$146,4,0)=0,"SIN CECO",VLOOKUP(B3709,CECOS_SIN_IDENTIFICAR!$A$2:$D$146,4,0)))</f>
        <v>1188</v>
      </c>
      <c r="Z3709">
        <f t="shared" si="461"/>
        <v>1188</v>
      </c>
      <c r="AA3709" s="3" t="s">
        <v>114</v>
      </c>
      <c r="AB3709" t="str">
        <f t="shared" si="462"/>
        <v>b. Idoneidad y Calidad del soporte-Soporte Técnico</v>
      </c>
      <c r="AC3709" t="str">
        <f>VLOOKUP(AB3709,CODIFICACION_PREGUNTAS!$C$2:$D$35,2,0)</f>
        <v>SOPORTE_TEC002</v>
      </c>
    </row>
    <row r="3710" spans="1:29" x14ac:dyDescent="0.25">
      <c r="A3710" s="3">
        <f t="shared" si="463"/>
        <v>3709</v>
      </c>
      <c r="B3710" s="3" t="s">
        <v>278</v>
      </c>
      <c r="C3710" s="32">
        <v>41153</v>
      </c>
      <c r="D3710" s="3" t="s">
        <v>114</v>
      </c>
      <c r="E3710" s="3"/>
      <c r="F3710" s="3"/>
      <c r="G3710" s="2" t="s">
        <v>8</v>
      </c>
      <c r="H3710" s="3" t="s">
        <v>6</v>
      </c>
      <c r="I3710" s="3">
        <v>3</v>
      </c>
      <c r="J3710" s="3" t="s">
        <v>183</v>
      </c>
      <c r="K3710" s="3"/>
      <c r="L3710" s="3"/>
      <c r="M3710" s="3"/>
      <c r="N3710" s="3"/>
      <c r="O3710" s="3"/>
      <c r="P3710" s="3"/>
      <c r="Q3710" s="3"/>
      <c r="R3710" s="3"/>
      <c r="S3710" s="3"/>
      <c r="T3710" s="3" t="str">
        <f t="shared" si="456"/>
        <v>SIN CECO</v>
      </c>
      <c r="U3710" s="3" t="str">
        <f t="shared" si="457"/>
        <v>NO</v>
      </c>
      <c r="V3710" t="str">
        <f t="shared" si="458"/>
        <v>COMPENSAR 1A DE MAYO 31-MAY-12-Soporte Técnico</v>
      </c>
      <c r="W3710" s="53">
        <f t="shared" si="459"/>
        <v>3</v>
      </c>
      <c r="X3710">
        <f t="shared" si="460"/>
        <v>3</v>
      </c>
      <c r="Y3710">
        <f>IF(ISNA(VLOOKUP(B3710,CECOS_SIN_IDENTIFICAR!$A$2:$D$146,4,0)),"SIN CECO",IF(VLOOKUP(B3710,CECOS_SIN_IDENTIFICAR!$A$2:$D$146,4,0)=0,"SIN CECO",VLOOKUP(B3710,CECOS_SIN_IDENTIFICAR!$A$2:$D$146,4,0)))</f>
        <v>1188</v>
      </c>
      <c r="Z3710">
        <f t="shared" si="461"/>
        <v>1188</v>
      </c>
      <c r="AA3710" s="3" t="s">
        <v>114</v>
      </c>
      <c r="AB3710" t="str">
        <f t="shared" si="462"/>
        <v>c. Cumplimiento de especificaciones técnicas de construcción-Soporte Técnico</v>
      </c>
      <c r="AC3710" t="str">
        <f>VLOOKUP(AB3710,CODIFICACION_PREGUNTAS!$C$2:$D$35,2,0)</f>
        <v>SOPORTE_TEC003</v>
      </c>
    </row>
    <row r="3711" spans="1:29" x14ac:dyDescent="0.25">
      <c r="A3711" s="3">
        <f t="shared" si="463"/>
        <v>3710</v>
      </c>
      <c r="B3711" s="3" t="s">
        <v>278</v>
      </c>
      <c r="C3711" s="32">
        <v>41153</v>
      </c>
      <c r="D3711" s="3" t="s">
        <v>114</v>
      </c>
      <c r="E3711" s="3"/>
      <c r="F3711" s="3"/>
      <c r="G3711" s="2" t="s">
        <v>9</v>
      </c>
      <c r="H3711" s="3" t="s">
        <v>6</v>
      </c>
      <c r="I3711" s="3">
        <v>4</v>
      </c>
      <c r="J3711" s="3" t="s">
        <v>183</v>
      </c>
      <c r="K3711" s="3"/>
      <c r="L3711" s="3"/>
      <c r="M3711" s="3"/>
      <c r="N3711" s="3"/>
      <c r="O3711" s="3"/>
      <c r="P3711" s="3"/>
      <c r="Q3711" s="3"/>
      <c r="R3711" s="3"/>
      <c r="S3711" s="3"/>
      <c r="T3711" s="3" t="str">
        <f t="shared" si="456"/>
        <v>SIN CECO</v>
      </c>
      <c r="U3711" s="3" t="str">
        <f t="shared" si="457"/>
        <v>NO</v>
      </c>
      <c r="V3711" t="str">
        <f t="shared" si="458"/>
        <v>COMPENSAR 1A DE MAYO 31-MAY-12-Soporte Técnico</v>
      </c>
      <c r="W3711" s="53">
        <f t="shared" si="459"/>
        <v>4</v>
      </c>
      <c r="X3711">
        <f t="shared" si="460"/>
        <v>4</v>
      </c>
      <c r="Y3711">
        <f>IF(ISNA(VLOOKUP(B3711,CECOS_SIN_IDENTIFICAR!$A$2:$D$146,4,0)),"SIN CECO",IF(VLOOKUP(B3711,CECOS_SIN_IDENTIFICAR!$A$2:$D$146,4,0)=0,"SIN CECO",VLOOKUP(B3711,CECOS_SIN_IDENTIFICAR!$A$2:$D$146,4,0)))</f>
        <v>1188</v>
      </c>
      <c r="Z3711">
        <f t="shared" si="461"/>
        <v>1188</v>
      </c>
      <c r="AA3711" s="3" t="s">
        <v>114</v>
      </c>
      <c r="AB3711" t="str">
        <f t="shared" si="462"/>
        <v>d. Confiabilidad de los conceptos aplicados-Soporte Técnico</v>
      </c>
      <c r="AC3711" t="str">
        <f>VLOOKUP(AB3711,CODIFICACION_PREGUNTAS!$C$2:$D$35,2,0)</f>
        <v>SOPORTE_TEC004</v>
      </c>
    </row>
    <row r="3712" spans="1:29" x14ac:dyDescent="0.25">
      <c r="A3712" s="3">
        <f t="shared" si="463"/>
        <v>3711</v>
      </c>
      <c r="B3712" s="3" t="s">
        <v>278</v>
      </c>
      <c r="C3712" s="32">
        <v>41153</v>
      </c>
      <c r="D3712" s="3" t="s">
        <v>114</v>
      </c>
      <c r="E3712" s="3"/>
      <c r="F3712" s="3"/>
      <c r="G3712" s="2" t="s">
        <v>10</v>
      </c>
      <c r="H3712" s="3" t="s">
        <v>6</v>
      </c>
      <c r="I3712" s="3">
        <v>4</v>
      </c>
      <c r="J3712" s="3" t="s">
        <v>183</v>
      </c>
      <c r="K3712" s="3"/>
      <c r="L3712" s="3"/>
      <c r="M3712" s="3"/>
      <c r="N3712" s="3"/>
      <c r="O3712" s="3"/>
      <c r="P3712" s="3"/>
      <c r="Q3712" s="3"/>
      <c r="R3712" s="3"/>
      <c r="S3712" s="3"/>
      <c r="T3712" s="3" t="str">
        <f t="shared" si="456"/>
        <v>SIN CECO</v>
      </c>
      <c r="U3712" s="3" t="str">
        <f t="shared" si="457"/>
        <v>NO</v>
      </c>
      <c r="V3712" t="str">
        <f t="shared" si="458"/>
        <v>COMPENSAR 1A DE MAYO 31-MAY-12-Soporte Técnico</v>
      </c>
      <c r="W3712" s="53">
        <f t="shared" si="459"/>
        <v>4</v>
      </c>
      <c r="X3712">
        <f t="shared" si="460"/>
        <v>4</v>
      </c>
      <c r="Y3712">
        <f>IF(ISNA(VLOOKUP(B3712,CECOS_SIN_IDENTIFICAR!$A$2:$D$146,4,0)),"SIN CECO",IF(VLOOKUP(B3712,CECOS_SIN_IDENTIFICAR!$A$2:$D$146,4,0)=0,"SIN CECO",VLOOKUP(B3712,CECOS_SIN_IDENTIFICAR!$A$2:$D$146,4,0)))</f>
        <v>1188</v>
      </c>
      <c r="Z3712">
        <f t="shared" si="461"/>
        <v>1188</v>
      </c>
      <c r="AA3712" s="3" t="s">
        <v>114</v>
      </c>
      <c r="AB3712" t="str">
        <f t="shared" si="462"/>
        <v>e. Oportunidad en entrega de información o requerimientos-Soporte Técnico</v>
      </c>
      <c r="AC3712" t="str">
        <f>VLOOKUP(AB3712,CODIFICACION_PREGUNTAS!$C$2:$D$35,2,0)</f>
        <v>SOPORTE_TEC005</v>
      </c>
    </row>
    <row r="3713" spans="1:29" x14ac:dyDescent="0.25">
      <c r="A3713" s="3">
        <f t="shared" si="463"/>
        <v>3712</v>
      </c>
      <c r="B3713" s="3" t="s">
        <v>278</v>
      </c>
      <c r="C3713" s="32">
        <v>41153</v>
      </c>
      <c r="D3713" s="3" t="s">
        <v>114</v>
      </c>
      <c r="E3713" s="3"/>
      <c r="F3713" s="3"/>
      <c r="G3713" s="2" t="s">
        <v>11</v>
      </c>
      <c r="H3713" s="3" t="s">
        <v>12</v>
      </c>
      <c r="I3713" s="3">
        <v>4</v>
      </c>
      <c r="J3713" s="3" t="s">
        <v>183</v>
      </c>
      <c r="K3713" s="3"/>
      <c r="L3713" s="3"/>
      <c r="M3713" s="3"/>
      <c r="N3713" s="3"/>
      <c r="O3713" s="3"/>
      <c r="P3713" s="3"/>
      <c r="Q3713" s="3"/>
      <c r="R3713" s="3"/>
      <c r="S3713" s="3"/>
      <c r="T3713" s="3" t="str">
        <f t="shared" si="456"/>
        <v>SIN CECO</v>
      </c>
      <c r="U3713" s="3" t="str">
        <f t="shared" si="457"/>
        <v>NO</v>
      </c>
      <c r="V3713" t="str">
        <f t="shared" si="458"/>
        <v>COMPENSAR 1A DE MAYO 31-MAY-12-Soporte Administrativo</v>
      </c>
      <c r="W3713" s="53">
        <f t="shared" si="459"/>
        <v>4</v>
      </c>
      <c r="X3713">
        <f t="shared" si="460"/>
        <v>4</v>
      </c>
      <c r="Y3713">
        <f>IF(ISNA(VLOOKUP(B3713,CECOS_SIN_IDENTIFICAR!$A$2:$D$146,4,0)),"SIN CECO",IF(VLOOKUP(B3713,CECOS_SIN_IDENTIFICAR!$A$2:$D$146,4,0)=0,"SIN CECO",VLOOKUP(B3713,CECOS_SIN_IDENTIFICAR!$A$2:$D$146,4,0)))</f>
        <v>1188</v>
      </c>
      <c r="Z3713">
        <f t="shared" si="461"/>
        <v>1188</v>
      </c>
      <c r="AA3713" s="3" t="s">
        <v>114</v>
      </c>
      <c r="AB3713" t="str">
        <f t="shared" si="462"/>
        <v>a. Oportunidad de la gestión en obra-Soporte Administrativo</v>
      </c>
      <c r="AC3713" t="str">
        <f>VLOOKUP(AB3713,CODIFICACION_PREGUNTAS!$C$2:$D$35,2,0)</f>
        <v>SOPORTE_ADMON001</v>
      </c>
    </row>
    <row r="3714" spans="1:29" x14ac:dyDescent="0.25">
      <c r="A3714" s="3">
        <f t="shared" si="463"/>
        <v>3713</v>
      </c>
      <c r="B3714" s="3" t="s">
        <v>278</v>
      </c>
      <c r="C3714" s="32">
        <v>41153</v>
      </c>
      <c r="D3714" s="3" t="s">
        <v>114</v>
      </c>
      <c r="E3714" s="3"/>
      <c r="F3714" s="3"/>
      <c r="G3714" s="2" t="s">
        <v>13</v>
      </c>
      <c r="H3714" s="3" t="s">
        <v>12</v>
      </c>
      <c r="I3714" s="3">
        <v>4</v>
      </c>
      <c r="J3714" s="3" t="s">
        <v>183</v>
      </c>
      <c r="K3714" s="3"/>
      <c r="L3714" s="3"/>
      <c r="M3714" s="3"/>
      <c r="N3714" s="3"/>
      <c r="O3714" s="3"/>
      <c r="P3714" s="3"/>
      <c r="Q3714" s="3"/>
      <c r="R3714" s="3"/>
      <c r="S3714" s="3"/>
      <c r="T3714" s="3" t="str">
        <f t="shared" si="456"/>
        <v>SIN CECO</v>
      </c>
      <c r="U3714" s="3" t="str">
        <f t="shared" si="457"/>
        <v>NO</v>
      </c>
      <c r="V3714" t="str">
        <f t="shared" si="458"/>
        <v>COMPENSAR 1A DE MAYO 31-MAY-12-Soporte Administrativo</v>
      </c>
      <c r="W3714" s="53">
        <f t="shared" si="459"/>
        <v>4</v>
      </c>
      <c r="X3714">
        <f t="shared" si="460"/>
        <v>4</v>
      </c>
      <c r="Y3714">
        <f>IF(ISNA(VLOOKUP(B3714,CECOS_SIN_IDENTIFICAR!$A$2:$D$146,4,0)),"SIN CECO",IF(VLOOKUP(B3714,CECOS_SIN_IDENTIFICAR!$A$2:$D$146,4,0)=0,"SIN CECO",VLOOKUP(B3714,CECOS_SIN_IDENTIFICAR!$A$2:$D$146,4,0)))</f>
        <v>1188</v>
      </c>
      <c r="Z3714">
        <f t="shared" si="461"/>
        <v>1188</v>
      </c>
      <c r="AA3714" s="3" t="s">
        <v>114</v>
      </c>
      <c r="AB3714" t="str">
        <f t="shared" si="462"/>
        <v>b. Manejo administrativo del proyecto-Soporte Administrativo</v>
      </c>
      <c r="AC3714" t="str">
        <f>VLOOKUP(AB3714,CODIFICACION_PREGUNTAS!$C$2:$D$35,2,0)</f>
        <v>SOPORTE_ADMON002</v>
      </c>
    </row>
    <row r="3715" spans="1:29" x14ac:dyDescent="0.25">
      <c r="A3715" s="3">
        <f t="shared" si="463"/>
        <v>3714</v>
      </c>
      <c r="B3715" s="3" t="s">
        <v>278</v>
      </c>
      <c r="C3715" s="32">
        <v>41153</v>
      </c>
      <c r="D3715" s="3" t="s">
        <v>114</v>
      </c>
      <c r="E3715" s="3"/>
      <c r="F3715" s="3"/>
      <c r="G3715" s="2" t="s">
        <v>14</v>
      </c>
      <c r="H3715" s="3" t="s">
        <v>12</v>
      </c>
      <c r="I3715" s="3">
        <v>4</v>
      </c>
      <c r="J3715" s="3" t="s">
        <v>183</v>
      </c>
      <c r="K3715" s="3"/>
      <c r="L3715" s="3"/>
      <c r="M3715" s="3"/>
      <c r="N3715" s="3"/>
      <c r="O3715" s="3"/>
      <c r="P3715" s="3"/>
      <c r="Q3715" s="3"/>
      <c r="R3715" s="3"/>
      <c r="S3715" s="3"/>
      <c r="T3715" s="3" t="str">
        <f t="shared" ref="T3715:T3778" si="464">IF(U3715="NO","SIN CECO",LEFT(B3715,4)+0)</f>
        <v>SIN CECO</v>
      </c>
      <c r="U3715" s="3" t="str">
        <f t="shared" ref="U3715:U3778" si="465">IF(ISNUMBER(LEFT(B3715,4)+0),"SI","NO")</f>
        <v>NO</v>
      </c>
      <c r="V3715" t="str">
        <f t="shared" ref="V3715:V3778" si="466">CONCATENATE(B3715,"-",H3715)</f>
        <v>COMPENSAR 1A DE MAYO 31-MAY-12-Soporte Administrativo</v>
      </c>
      <c r="W3715" s="53">
        <f t="shared" ref="W3715:W3778" si="467">I3715</f>
        <v>4</v>
      </c>
      <c r="X3715">
        <f t="shared" ref="X3715:X3778" si="468">IF(ISNUMBER(W3715+0),W3715+0,0)</f>
        <v>4</v>
      </c>
      <c r="Y3715">
        <f>IF(ISNA(VLOOKUP(B3715,CECOS_SIN_IDENTIFICAR!$A$2:$D$146,4,0)),"SIN CECO",IF(VLOOKUP(B3715,CECOS_SIN_IDENTIFICAR!$A$2:$D$146,4,0)=0,"SIN CECO",VLOOKUP(B3715,CECOS_SIN_IDENTIFICAR!$A$2:$D$146,4,0)))</f>
        <v>1188</v>
      </c>
      <c r="Z3715">
        <f t="shared" ref="Z3715:Z3778" si="469">IF(Y3715="SIN CECO",T3715,Y3715)</f>
        <v>1188</v>
      </c>
      <c r="AA3715" s="3" t="s">
        <v>114</v>
      </c>
      <c r="AB3715" t="str">
        <f t="shared" ref="AB3715:AB3778" si="470">CONCATENATE(G3715,"-",H3715)</f>
        <v>c. Información clara y veraz sobre la administración de proyecto-Soporte Administrativo</v>
      </c>
      <c r="AC3715" t="str">
        <f>VLOOKUP(AB3715,CODIFICACION_PREGUNTAS!$C$2:$D$35,2,0)</f>
        <v>SOPORTE_ADMON003</v>
      </c>
    </row>
    <row r="3716" spans="1:29" x14ac:dyDescent="0.25">
      <c r="A3716" s="3">
        <f t="shared" ref="A3716:A3779" si="471">A3715+1</f>
        <v>3715</v>
      </c>
      <c r="B3716" s="3" t="s">
        <v>278</v>
      </c>
      <c r="C3716" s="32">
        <v>41153</v>
      </c>
      <c r="D3716" s="3" t="s">
        <v>114</v>
      </c>
      <c r="E3716" s="3"/>
      <c r="F3716" s="3"/>
      <c r="G3716" s="2" t="s">
        <v>15</v>
      </c>
      <c r="H3716" s="3" t="s">
        <v>12</v>
      </c>
      <c r="I3716" s="3">
        <v>3</v>
      </c>
      <c r="J3716" s="3" t="s">
        <v>183</v>
      </c>
      <c r="K3716" s="3"/>
      <c r="L3716" s="3"/>
      <c r="M3716" s="3"/>
      <c r="N3716" s="3"/>
      <c r="O3716" s="3"/>
      <c r="P3716" s="3"/>
      <c r="Q3716" s="3"/>
      <c r="R3716" s="3"/>
      <c r="S3716" s="3"/>
      <c r="T3716" s="3" t="str">
        <f t="shared" si="464"/>
        <v>SIN CECO</v>
      </c>
      <c r="U3716" s="3" t="str">
        <f t="shared" si="465"/>
        <v>NO</v>
      </c>
      <c r="V3716" t="str">
        <f t="shared" si="466"/>
        <v>COMPENSAR 1A DE MAYO 31-MAY-12-Soporte Administrativo</v>
      </c>
      <c r="W3716" s="53">
        <f t="shared" si="467"/>
        <v>3</v>
      </c>
      <c r="X3716">
        <f t="shared" si="468"/>
        <v>3</v>
      </c>
      <c r="Y3716">
        <f>IF(ISNA(VLOOKUP(B3716,CECOS_SIN_IDENTIFICAR!$A$2:$D$146,4,0)),"SIN CECO",IF(VLOOKUP(B3716,CECOS_SIN_IDENTIFICAR!$A$2:$D$146,4,0)=0,"SIN CECO",VLOOKUP(B3716,CECOS_SIN_IDENTIFICAR!$A$2:$D$146,4,0)))</f>
        <v>1188</v>
      </c>
      <c r="Z3716">
        <f t="shared" si="469"/>
        <v>1188</v>
      </c>
      <c r="AA3716" s="3" t="s">
        <v>114</v>
      </c>
      <c r="AB3716" t="str">
        <f t="shared" si="470"/>
        <v>d. Cumplimientos con expectativas del cliente-Soporte Administrativo</v>
      </c>
      <c r="AC3716" t="str">
        <f>VLOOKUP(AB3716,CODIFICACION_PREGUNTAS!$C$2:$D$35,2,0)</f>
        <v>SOPORTE_ADMON004</v>
      </c>
    </row>
    <row r="3717" spans="1:29" x14ac:dyDescent="0.25">
      <c r="A3717" s="3">
        <f t="shared" si="471"/>
        <v>3716</v>
      </c>
      <c r="B3717" s="3" t="s">
        <v>278</v>
      </c>
      <c r="C3717" s="32">
        <v>41153</v>
      </c>
      <c r="D3717" s="3" t="s">
        <v>114</v>
      </c>
      <c r="E3717" s="3"/>
      <c r="F3717" s="3"/>
      <c r="G3717" s="2" t="s">
        <v>16</v>
      </c>
      <c r="H3717" s="3" t="s">
        <v>12</v>
      </c>
      <c r="I3717" s="3">
        <v>3</v>
      </c>
      <c r="J3717" s="3" t="s">
        <v>183</v>
      </c>
      <c r="K3717" s="3"/>
      <c r="L3717" s="3"/>
      <c r="M3717" s="3"/>
      <c r="N3717" s="3"/>
      <c r="O3717" s="3"/>
      <c r="P3717" s="3"/>
      <c r="Q3717" s="3"/>
      <c r="R3717" s="3"/>
      <c r="S3717" s="3"/>
      <c r="T3717" s="3" t="str">
        <f t="shared" si="464"/>
        <v>SIN CECO</v>
      </c>
      <c r="U3717" s="3" t="str">
        <f t="shared" si="465"/>
        <v>NO</v>
      </c>
      <c r="V3717" t="str">
        <f t="shared" si="466"/>
        <v>COMPENSAR 1A DE MAYO 31-MAY-12-Soporte Administrativo</v>
      </c>
      <c r="W3717" s="53">
        <f t="shared" si="467"/>
        <v>3</v>
      </c>
      <c r="X3717">
        <f t="shared" si="468"/>
        <v>3</v>
      </c>
      <c r="Y3717">
        <f>IF(ISNA(VLOOKUP(B3717,CECOS_SIN_IDENTIFICAR!$A$2:$D$146,4,0)),"SIN CECO",IF(VLOOKUP(B3717,CECOS_SIN_IDENTIFICAR!$A$2:$D$146,4,0)=0,"SIN CECO",VLOOKUP(B3717,CECOS_SIN_IDENTIFICAR!$A$2:$D$146,4,0)))</f>
        <v>1188</v>
      </c>
      <c r="Z3717">
        <f t="shared" si="469"/>
        <v>1188</v>
      </c>
      <c r="AA3717" s="3" t="s">
        <v>114</v>
      </c>
      <c r="AB3717" t="str">
        <f t="shared" si="470"/>
        <v>e. Control de presupuesto-Soporte Administrativo</v>
      </c>
      <c r="AC3717" t="str">
        <f>VLOOKUP(AB3717,CODIFICACION_PREGUNTAS!$C$2:$D$35,2,0)</f>
        <v>SOPORTE_ADMON005</v>
      </c>
    </row>
    <row r="3718" spans="1:29" x14ac:dyDescent="0.25">
      <c r="A3718" s="3">
        <f t="shared" si="471"/>
        <v>3717</v>
      </c>
      <c r="B3718" s="3" t="s">
        <v>278</v>
      </c>
      <c r="C3718" s="32">
        <v>41153</v>
      </c>
      <c r="D3718" s="3" t="s">
        <v>114</v>
      </c>
      <c r="E3718" s="3"/>
      <c r="F3718" s="3"/>
      <c r="G3718" s="2" t="s">
        <v>17</v>
      </c>
      <c r="H3718" s="3" t="s">
        <v>18</v>
      </c>
      <c r="I3718" s="3">
        <v>4</v>
      </c>
      <c r="J3718" s="3" t="s">
        <v>183</v>
      </c>
      <c r="K3718" s="3"/>
      <c r="L3718" s="3"/>
      <c r="M3718" s="3"/>
      <c r="N3718" s="3"/>
      <c r="O3718" s="3"/>
      <c r="P3718" s="3"/>
      <c r="Q3718" s="3"/>
      <c r="R3718" s="3"/>
      <c r="S3718" s="3"/>
      <c r="T3718" s="3" t="str">
        <f t="shared" si="464"/>
        <v>SIN CECO</v>
      </c>
      <c r="U3718" s="3" t="str">
        <f t="shared" si="465"/>
        <v>NO</v>
      </c>
      <c r="V3718" t="str">
        <f t="shared" si="466"/>
        <v>COMPENSAR 1A DE MAYO 31-MAY-12-Soporte Directivo (Coordinador y Gerencia)</v>
      </c>
      <c r="W3718" s="53">
        <f t="shared" si="467"/>
        <v>4</v>
      </c>
      <c r="X3718">
        <f t="shared" si="468"/>
        <v>4</v>
      </c>
      <c r="Y3718">
        <f>IF(ISNA(VLOOKUP(B3718,CECOS_SIN_IDENTIFICAR!$A$2:$D$146,4,0)),"SIN CECO",IF(VLOOKUP(B3718,CECOS_SIN_IDENTIFICAR!$A$2:$D$146,4,0)=0,"SIN CECO",VLOOKUP(B3718,CECOS_SIN_IDENTIFICAR!$A$2:$D$146,4,0)))</f>
        <v>1188</v>
      </c>
      <c r="Z3718">
        <f t="shared" si="469"/>
        <v>1188</v>
      </c>
      <c r="AA3718" s="3" t="s">
        <v>114</v>
      </c>
      <c r="AB3718" t="str">
        <f t="shared" si="470"/>
        <v>a. Apoyo y presencia en el proyecto-Soporte Directivo (Coordinador y Gerencia)</v>
      </c>
      <c r="AC3718" t="str">
        <f>VLOOKUP(AB3718,CODIFICACION_PREGUNTAS!$C$2:$D$35,2,0)</f>
        <v>SOPORTE_DIR001</v>
      </c>
    </row>
    <row r="3719" spans="1:29" x14ac:dyDescent="0.25">
      <c r="A3719" s="3">
        <f t="shared" si="471"/>
        <v>3718</v>
      </c>
      <c r="B3719" s="3" t="s">
        <v>278</v>
      </c>
      <c r="C3719" s="32">
        <v>41153</v>
      </c>
      <c r="D3719" s="3" t="s">
        <v>114</v>
      </c>
      <c r="E3719" s="3"/>
      <c r="F3719" s="3"/>
      <c r="G3719" s="2" t="s">
        <v>19</v>
      </c>
      <c r="H3719" s="3" t="s">
        <v>18</v>
      </c>
      <c r="I3719" s="3">
        <v>5</v>
      </c>
      <c r="J3719" s="3" t="s">
        <v>183</v>
      </c>
      <c r="K3719" s="3"/>
      <c r="L3719" s="3"/>
      <c r="M3719" s="3"/>
      <c r="N3719" s="3"/>
      <c r="O3719" s="3"/>
      <c r="P3719" s="3"/>
      <c r="Q3719" s="3"/>
      <c r="R3719" s="3"/>
      <c r="S3719" s="3"/>
      <c r="T3719" s="3" t="str">
        <f t="shared" si="464"/>
        <v>SIN CECO</v>
      </c>
      <c r="U3719" s="3" t="str">
        <f t="shared" si="465"/>
        <v>NO</v>
      </c>
      <c r="V3719" t="str">
        <f t="shared" si="466"/>
        <v>COMPENSAR 1A DE MAYO 31-MAY-12-Soporte Directivo (Coordinador y Gerencia)</v>
      </c>
      <c r="W3719" s="53">
        <f t="shared" si="467"/>
        <v>5</v>
      </c>
      <c r="X3719">
        <f t="shared" si="468"/>
        <v>5</v>
      </c>
      <c r="Y3719">
        <f>IF(ISNA(VLOOKUP(B3719,CECOS_SIN_IDENTIFICAR!$A$2:$D$146,4,0)),"SIN CECO",IF(VLOOKUP(B3719,CECOS_SIN_IDENTIFICAR!$A$2:$D$146,4,0)=0,"SIN CECO",VLOOKUP(B3719,CECOS_SIN_IDENTIFICAR!$A$2:$D$146,4,0)))</f>
        <v>1188</v>
      </c>
      <c r="Z3719">
        <f t="shared" si="469"/>
        <v>1188</v>
      </c>
      <c r="AA3719" s="3" t="s">
        <v>114</v>
      </c>
      <c r="AB3719" t="str">
        <f t="shared" si="470"/>
        <v>b. Conocimiento del proyecto-Soporte Directivo (Coordinador y Gerencia)</v>
      </c>
      <c r="AC3719" t="str">
        <f>VLOOKUP(AB3719,CODIFICACION_PREGUNTAS!$C$2:$D$35,2,0)</f>
        <v>SOPORTE_DIR002</v>
      </c>
    </row>
    <row r="3720" spans="1:29" x14ac:dyDescent="0.25">
      <c r="A3720" s="3">
        <f t="shared" si="471"/>
        <v>3719</v>
      </c>
      <c r="B3720" s="3" t="s">
        <v>278</v>
      </c>
      <c r="C3720" s="32">
        <v>41153</v>
      </c>
      <c r="D3720" s="3" t="s">
        <v>114</v>
      </c>
      <c r="E3720" s="3"/>
      <c r="F3720" s="3"/>
      <c r="G3720" s="2" t="s">
        <v>20</v>
      </c>
      <c r="H3720" s="3" t="s">
        <v>18</v>
      </c>
      <c r="I3720" s="3">
        <v>5</v>
      </c>
      <c r="J3720" s="3" t="s">
        <v>183</v>
      </c>
      <c r="K3720" s="3"/>
      <c r="L3720" s="3"/>
      <c r="M3720" s="3"/>
      <c r="N3720" s="3"/>
      <c r="O3720" s="3"/>
      <c r="P3720" s="3"/>
      <c r="Q3720" s="3"/>
      <c r="R3720" s="3"/>
      <c r="S3720" s="3"/>
      <c r="T3720" s="3" t="str">
        <f t="shared" si="464"/>
        <v>SIN CECO</v>
      </c>
      <c r="U3720" s="3" t="str">
        <f t="shared" si="465"/>
        <v>NO</v>
      </c>
      <c r="V3720" t="str">
        <f t="shared" si="466"/>
        <v>COMPENSAR 1A DE MAYO 31-MAY-12-Soporte Directivo (Coordinador y Gerencia)</v>
      </c>
      <c r="W3720" s="53">
        <f t="shared" si="467"/>
        <v>5</v>
      </c>
      <c r="X3720">
        <f t="shared" si="468"/>
        <v>5</v>
      </c>
      <c r="Y3720">
        <f>IF(ISNA(VLOOKUP(B3720,CECOS_SIN_IDENTIFICAR!$A$2:$D$146,4,0)),"SIN CECO",IF(VLOOKUP(B3720,CECOS_SIN_IDENTIFICAR!$A$2:$D$146,4,0)=0,"SIN CECO",VLOOKUP(B3720,CECOS_SIN_IDENTIFICAR!$A$2:$D$146,4,0)))</f>
        <v>1188</v>
      </c>
      <c r="Z3720">
        <f t="shared" si="469"/>
        <v>1188</v>
      </c>
      <c r="AA3720" s="3" t="s">
        <v>114</v>
      </c>
      <c r="AB3720" t="str">
        <f t="shared" si="470"/>
        <v>c. Planteamiento de soluciones y manejo de conflictos-Soporte Directivo (Coordinador y Gerencia)</v>
      </c>
      <c r="AC3720" t="str">
        <f>VLOOKUP(AB3720,CODIFICACION_PREGUNTAS!$C$2:$D$35,2,0)</f>
        <v>SOPORTE_DIR003</v>
      </c>
    </row>
    <row r="3721" spans="1:29" x14ac:dyDescent="0.25">
      <c r="A3721" s="3">
        <f t="shared" si="471"/>
        <v>3720</v>
      </c>
      <c r="B3721" s="3" t="s">
        <v>278</v>
      </c>
      <c r="C3721" s="32">
        <v>41153</v>
      </c>
      <c r="D3721" s="3" t="s">
        <v>114</v>
      </c>
      <c r="E3721" s="3"/>
      <c r="F3721" s="3"/>
      <c r="G3721" s="2" t="s">
        <v>21</v>
      </c>
      <c r="H3721" s="3" t="s">
        <v>18</v>
      </c>
      <c r="I3721" s="3">
        <v>5</v>
      </c>
      <c r="J3721" s="3" t="s">
        <v>183</v>
      </c>
      <c r="K3721" s="3"/>
      <c r="L3721" s="3"/>
      <c r="M3721" s="3"/>
      <c r="N3721" s="3"/>
      <c r="O3721" s="3"/>
      <c r="P3721" s="3"/>
      <c r="Q3721" s="3"/>
      <c r="R3721" s="3"/>
      <c r="S3721" s="3"/>
      <c r="T3721" s="3" t="str">
        <f t="shared" si="464"/>
        <v>SIN CECO</v>
      </c>
      <c r="U3721" s="3" t="str">
        <f t="shared" si="465"/>
        <v>NO</v>
      </c>
      <c r="V3721" t="str">
        <f t="shared" si="466"/>
        <v>COMPENSAR 1A DE MAYO 31-MAY-12-Soporte Directivo (Coordinador y Gerencia)</v>
      </c>
      <c r="W3721" s="53">
        <f t="shared" si="467"/>
        <v>5</v>
      </c>
      <c r="X3721">
        <f t="shared" si="468"/>
        <v>5</v>
      </c>
      <c r="Y3721">
        <f>IF(ISNA(VLOOKUP(B3721,CECOS_SIN_IDENTIFICAR!$A$2:$D$146,4,0)),"SIN CECO",IF(VLOOKUP(B3721,CECOS_SIN_IDENTIFICAR!$A$2:$D$146,4,0)=0,"SIN CECO",VLOOKUP(B3721,CECOS_SIN_IDENTIFICAR!$A$2:$D$146,4,0)))</f>
        <v>1188</v>
      </c>
      <c r="Z3721">
        <f t="shared" si="469"/>
        <v>1188</v>
      </c>
      <c r="AA3721" s="3" t="s">
        <v>114</v>
      </c>
      <c r="AB3721" t="str">
        <f t="shared" si="470"/>
        <v>d. Cumplimiento de compromisos-Soporte Directivo (Coordinador y Gerencia)</v>
      </c>
      <c r="AC3721" t="str">
        <f>VLOOKUP(AB3721,CODIFICACION_PREGUNTAS!$C$2:$D$35,2,0)</f>
        <v>SOPORTE_DIR004</v>
      </c>
    </row>
    <row r="3722" spans="1:29" x14ac:dyDescent="0.25">
      <c r="A3722" s="3">
        <f t="shared" si="471"/>
        <v>3721</v>
      </c>
      <c r="B3722" s="3" t="s">
        <v>278</v>
      </c>
      <c r="C3722" s="32">
        <v>41153</v>
      </c>
      <c r="D3722" s="3" t="s">
        <v>114</v>
      </c>
      <c r="E3722" s="3"/>
      <c r="F3722" s="3"/>
      <c r="G3722" s="2" t="s">
        <v>22</v>
      </c>
      <c r="H3722" s="3" t="s">
        <v>18</v>
      </c>
      <c r="I3722" s="3">
        <v>5</v>
      </c>
      <c r="J3722" s="3" t="s">
        <v>183</v>
      </c>
      <c r="K3722" s="3"/>
      <c r="L3722" s="3"/>
      <c r="M3722" s="3"/>
      <c r="N3722" s="3"/>
      <c r="O3722" s="3"/>
      <c r="P3722" s="3"/>
      <c r="Q3722" s="3"/>
      <c r="R3722" s="3"/>
      <c r="S3722" s="3"/>
      <c r="T3722" s="3" t="str">
        <f t="shared" si="464"/>
        <v>SIN CECO</v>
      </c>
      <c r="U3722" s="3" t="str">
        <f t="shared" si="465"/>
        <v>NO</v>
      </c>
      <c r="V3722" t="str">
        <f t="shared" si="466"/>
        <v>COMPENSAR 1A DE MAYO 31-MAY-12-Soporte Directivo (Coordinador y Gerencia)</v>
      </c>
      <c r="W3722" s="53">
        <f t="shared" si="467"/>
        <v>5</v>
      </c>
      <c r="X3722">
        <f t="shared" si="468"/>
        <v>5</v>
      </c>
      <c r="Y3722">
        <f>IF(ISNA(VLOOKUP(B3722,CECOS_SIN_IDENTIFICAR!$A$2:$D$146,4,0)),"SIN CECO",IF(VLOOKUP(B3722,CECOS_SIN_IDENTIFICAR!$A$2:$D$146,4,0)=0,"SIN CECO",VLOOKUP(B3722,CECOS_SIN_IDENTIFICAR!$A$2:$D$146,4,0)))</f>
        <v>1188</v>
      </c>
      <c r="Z3722">
        <f t="shared" si="469"/>
        <v>1188</v>
      </c>
      <c r="AA3722" s="3" t="s">
        <v>114</v>
      </c>
      <c r="AB3722" t="str">
        <f t="shared" si="470"/>
        <v>e. Manejo del cliente-Soporte Directivo (Coordinador y Gerencia)</v>
      </c>
      <c r="AC3722" t="str">
        <f>VLOOKUP(AB3722,CODIFICACION_PREGUNTAS!$C$2:$D$35,2,0)</f>
        <v>SOPORTE_DIR005</v>
      </c>
    </row>
    <row r="3723" spans="1:29" x14ac:dyDescent="0.25">
      <c r="A3723" s="3">
        <f t="shared" si="471"/>
        <v>3722</v>
      </c>
      <c r="B3723" s="3" t="s">
        <v>278</v>
      </c>
      <c r="C3723" s="32">
        <v>41153</v>
      </c>
      <c r="D3723" s="3" t="s">
        <v>114</v>
      </c>
      <c r="E3723" s="3"/>
      <c r="F3723" s="3"/>
      <c r="G3723" s="2" t="s">
        <v>23</v>
      </c>
      <c r="H3723" s="3" t="s">
        <v>24</v>
      </c>
      <c r="I3723" s="3">
        <v>3</v>
      </c>
      <c r="J3723" s="3" t="s">
        <v>183</v>
      </c>
      <c r="K3723" s="3"/>
      <c r="L3723" s="3"/>
      <c r="M3723" s="3"/>
      <c r="N3723" s="3"/>
      <c r="O3723" s="3"/>
      <c r="P3723" s="3"/>
      <c r="Q3723" s="3"/>
      <c r="R3723" s="3"/>
      <c r="S3723" s="3"/>
      <c r="T3723" s="3" t="str">
        <f t="shared" si="464"/>
        <v>SIN CECO</v>
      </c>
      <c r="U3723" s="3" t="str">
        <f t="shared" si="465"/>
        <v>NO</v>
      </c>
      <c r="V3723" t="str">
        <f t="shared" si="466"/>
        <v>COMPENSAR 1A DE MAYO 31-MAY-12-Personal que presta el servicio en obra</v>
      </c>
      <c r="W3723" s="53">
        <f t="shared" si="467"/>
        <v>3</v>
      </c>
      <c r="X3723">
        <f t="shared" si="468"/>
        <v>3</v>
      </c>
      <c r="Y3723">
        <f>IF(ISNA(VLOOKUP(B3723,CECOS_SIN_IDENTIFICAR!$A$2:$D$146,4,0)),"SIN CECO",IF(VLOOKUP(B3723,CECOS_SIN_IDENTIFICAR!$A$2:$D$146,4,0)=0,"SIN CECO",VLOOKUP(B3723,CECOS_SIN_IDENTIFICAR!$A$2:$D$146,4,0)))</f>
        <v>1188</v>
      </c>
      <c r="Z3723">
        <f t="shared" si="469"/>
        <v>1188</v>
      </c>
      <c r="AA3723" s="3" t="s">
        <v>114</v>
      </c>
      <c r="AB3723" t="str">
        <f t="shared" si="470"/>
        <v>a. Idoneidad del personal-Personal que presta el servicio en obra</v>
      </c>
      <c r="AC3723" t="str">
        <f>VLOOKUP(AB3723,CODIFICACION_PREGUNTAS!$C$2:$D$35,2,0)</f>
        <v>PERSONAL001</v>
      </c>
    </row>
    <row r="3724" spans="1:29" x14ac:dyDescent="0.25">
      <c r="A3724" s="3">
        <f t="shared" si="471"/>
        <v>3723</v>
      </c>
      <c r="B3724" s="3" t="s">
        <v>278</v>
      </c>
      <c r="C3724" s="32">
        <v>41153</v>
      </c>
      <c r="D3724" s="3" t="s">
        <v>114</v>
      </c>
      <c r="E3724" s="3"/>
      <c r="F3724" s="3"/>
      <c r="G3724" s="2" t="s">
        <v>25</v>
      </c>
      <c r="H3724" s="3" t="s">
        <v>24</v>
      </c>
      <c r="I3724" s="3">
        <v>4</v>
      </c>
      <c r="J3724" s="3" t="s">
        <v>183</v>
      </c>
      <c r="K3724" s="3"/>
      <c r="L3724" s="3"/>
      <c r="M3724" s="3"/>
      <c r="N3724" s="3"/>
      <c r="O3724" s="3"/>
      <c r="P3724" s="3"/>
      <c r="Q3724" s="3"/>
      <c r="R3724" s="3"/>
      <c r="S3724" s="3"/>
      <c r="T3724" s="3" t="str">
        <f t="shared" si="464"/>
        <v>SIN CECO</v>
      </c>
      <c r="U3724" s="3" t="str">
        <f t="shared" si="465"/>
        <v>NO</v>
      </c>
      <c r="V3724" t="str">
        <f t="shared" si="466"/>
        <v>COMPENSAR 1A DE MAYO 31-MAY-12-Personal que presta el servicio en obra</v>
      </c>
      <c r="W3724" s="53">
        <f t="shared" si="467"/>
        <v>4</v>
      </c>
      <c r="X3724">
        <f t="shared" si="468"/>
        <v>4</v>
      </c>
      <c r="Y3724">
        <f>IF(ISNA(VLOOKUP(B3724,CECOS_SIN_IDENTIFICAR!$A$2:$D$146,4,0)),"SIN CECO",IF(VLOOKUP(B3724,CECOS_SIN_IDENTIFICAR!$A$2:$D$146,4,0)=0,"SIN CECO",VLOOKUP(B3724,CECOS_SIN_IDENTIFICAR!$A$2:$D$146,4,0)))</f>
        <v>1188</v>
      </c>
      <c r="Z3724">
        <f t="shared" si="469"/>
        <v>1188</v>
      </c>
      <c r="AA3724" s="3" t="s">
        <v>114</v>
      </c>
      <c r="AB3724" t="str">
        <f t="shared" si="470"/>
        <v>b. Oportuna atención al cliente-Personal que presta el servicio en obra</v>
      </c>
      <c r="AC3724" t="str">
        <f>VLOOKUP(AB3724,CODIFICACION_PREGUNTAS!$C$2:$D$35,2,0)</f>
        <v>PERSONAL002</v>
      </c>
    </row>
    <row r="3725" spans="1:29" x14ac:dyDescent="0.25">
      <c r="A3725" s="3">
        <f t="shared" si="471"/>
        <v>3724</v>
      </c>
      <c r="B3725" s="3" t="s">
        <v>278</v>
      </c>
      <c r="C3725" s="32">
        <v>41153</v>
      </c>
      <c r="D3725" s="3" t="s">
        <v>114</v>
      </c>
      <c r="E3725" s="3"/>
      <c r="F3725" s="3"/>
      <c r="G3725" s="2" t="s">
        <v>26</v>
      </c>
      <c r="H3725" s="3" t="s">
        <v>24</v>
      </c>
      <c r="I3725" s="3">
        <v>3</v>
      </c>
      <c r="J3725" s="3" t="s">
        <v>183</v>
      </c>
      <c r="K3725" s="3"/>
      <c r="L3725" s="3"/>
      <c r="M3725" s="3"/>
      <c r="N3725" s="3"/>
      <c r="O3725" s="3"/>
      <c r="P3725" s="3"/>
      <c r="Q3725" s="3"/>
      <c r="R3725" s="3"/>
      <c r="S3725" s="3"/>
      <c r="T3725" s="3" t="str">
        <f t="shared" si="464"/>
        <v>SIN CECO</v>
      </c>
      <c r="U3725" s="3" t="str">
        <f t="shared" si="465"/>
        <v>NO</v>
      </c>
      <c r="V3725" t="str">
        <f t="shared" si="466"/>
        <v>COMPENSAR 1A DE MAYO 31-MAY-12-Personal que presta el servicio en obra</v>
      </c>
      <c r="W3725" s="53">
        <f t="shared" si="467"/>
        <v>3</v>
      </c>
      <c r="X3725">
        <f t="shared" si="468"/>
        <v>3</v>
      </c>
      <c r="Y3725">
        <f>IF(ISNA(VLOOKUP(B3725,CECOS_SIN_IDENTIFICAR!$A$2:$D$146,4,0)),"SIN CECO",IF(VLOOKUP(B3725,CECOS_SIN_IDENTIFICAR!$A$2:$D$146,4,0)=0,"SIN CECO",VLOOKUP(B3725,CECOS_SIN_IDENTIFICAR!$A$2:$D$146,4,0)))</f>
        <v>1188</v>
      </c>
      <c r="Z3725">
        <f t="shared" si="469"/>
        <v>1188</v>
      </c>
      <c r="AA3725" s="3" t="s">
        <v>114</v>
      </c>
      <c r="AB3725" t="str">
        <f t="shared" si="470"/>
        <v>c. Compromiso con el proyecto-Personal que presta el servicio en obra</v>
      </c>
      <c r="AC3725" t="str">
        <f>VLOOKUP(AB3725,CODIFICACION_PREGUNTAS!$C$2:$D$35,2,0)</f>
        <v>PERSONAL003</v>
      </c>
    </row>
    <row r="3726" spans="1:29" x14ac:dyDescent="0.25">
      <c r="A3726" s="3">
        <f t="shared" si="471"/>
        <v>3725</v>
      </c>
      <c r="B3726" s="3" t="s">
        <v>278</v>
      </c>
      <c r="C3726" s="32">
        <v>41153</v>
      </c>
      <c r="D3726" s="3" t="s">
        <v>114</v>
      </c>
      <c r="E3726" s="3"/>
      <c r="F3726" s="3"/>
      <c r="G3726" s="2" t="s">
        <v>21</v>
      </c>
      <c r="H3726" s="3" t="s">
        <v>24</v>
      </c>
      <c r="I3726" s="3">
        <v>3</v>
      </c>
      <c r="J3726" s="3" t="s">
        <v>183</v>
      </c>
      <c r="K3726" s="3"/>
      <c r="L3726" s="3"/>
      <c r="M3726" s="3"/>
      <c r="N3726" s="3"/>
      <c r="O3726" s="3"/>
      <c r="P3726" s="3"/>
      <c r="Q3726" s="3"/>
      <c r="R3726" s="3"/>
      <c r="S3726" s="3"/>
      <c r="T3726" s="3" t="str">
        <f t="shared" si="464"/>
        <v>SIN CECO</v>
      </c>
      <c r="U3726" s="3" t="str">
        <f t="shared" si="465"/>
        <v>NO</v>
      </c>
      <c r="V3726" t="str">
        <f t="shared" si="466"/>
        <v>COMPENSAR 1A DE MAYO 31-MAY-12-Personal que presta el servicio en obra</v>
      </c>
      <c r="W3726" s="53">
        <f t="shared" si="467"/>
        <v>3</v>
      </c>
      <c r="X3726">
        <f t="shared" si="468"/>
        <v>3</v>
      </c>
      <c r="Y3726">
        <f>IF(ISNA(VLOOKUP(B3726,CECOS_SIN_IDENTIFICAR!$A$2:$D$146,4,0)),"SIN CECO",IF(VLOOKUP(B3726,CECOS_SIN_IDENTIFICAR!$A$2:$D$146,4,0)=0,"SIN CECO",VLOOKUP(B3726,CECOS_SIN_IDENTIFICAR!$A$2:$D$146,4,0)))</f>
        <v>1188</v>
      </c>
      <c r="Z3726">
        <f t="shared" si="469"/>
        <v>1188</v>
      </c>
      <c r="AA3726" s="3" t="s">
        <v>114</v>
      </c>
      <c r="AB3726" t="str">
        <f t="shared" si="470"/>
        <v>d. Cumplimiento de compromisos-Personal que presta el servicio en obra</v>
      </c>
      <c r="AC3726" t="str">
        <f>VLOOKUP(AB3726,CODIFICACION_PREGUNTAS!$C$2:$D$35,2,0)</f>
        <v>PERSONAL004</v>
      </c>
    </row>
    <row r="3727" spans="1:29" x14ac:dyDescent="0.25">
      <c r="A3727" s="3">
        <f t="shared" si="471"/>
        <v>3726</v>
      </c>
      <c r="B3727" s="3" t="s">
        <v>278</v>
      </c>
      <c r="C3727" s="32">
        <v>41153</v>
      </c>
      <c r="D3727" s="3" t="s">
        <v>114</v>
      </c>
      <c r="E3727" s="3"/>
      <c r="F3727" s="3"/>
      <c r="G3727" s="2" t="s">
        <v>27</v>
      </c>
      <c r="H3727" s="3" t="s">
        <v>24</v>
      </c>
      <c r="I3727" s="3">
        <v>3</v>
      </c>
      <c r="J3727" s="3" t="s">
        <v>183</v>
      </c>
      <c r="K3727" s="3"/>
      <c r="L3727" s="3"/>
      <c r="M3727" s="3"/>
      <c r="N3727" s="3"/>
      <c r="O3727" s="3"/>
      <c r="P3727" s="3"/>
      <c r="Q3727" s="3"/>
      <c r="R3727" s="3"/>
      <c r="S3727" s="3"/>
      <c r="T3727" s="3" t="str">
        <f t="shared" si="464"/>
        <v>SIN CECO</v>
      </c>
      <c r="U3727" s="3" t="str">
        <f t="shared" si="465"/>
        <v>NO</v>
      </c>
      <c r="V3727" t="str">
        <f t="shared" si="466"/>
        <v>COMPENSAR 1A DE MAYO 31-MAY-12-Personal que presta el servicio en obra</v>
      </c>
      <c r="W3727" s="53">
        <f t="shared" si="467"/>
        <v>3</v>
      </c>
      <c r="X3727">
        <f t="shared" si="468"/>
        <v>3</v>
      </c>
      <c r="Y3727">
        <f>IF(ISNA(VLOOKUP(B3727,CECOS_SIN_IDENTIFICAR!$A$2:$D$146,4,0)),"SIN CECO",IF(VLOOKUP(B3727,CECOS_SIN_IDENTIFICAR!$A$2:$D$146,4,0)=0,"SIN CECO",VLOOKUP(B3727,CECOS_SIN_IDENTIFICAR!$A$2:$D$146,4,0)))</f>
        <v>1188</v>
      </c>
      <c r="Z3727">
        <f t="shared" si="469"/>
        <v>1188</v>
      </c>
      <c r="AA3727" s="3" t="s">
        <v>114</v>
      </c>
      <c r="AB3727" t="str">
        <f t="shared" si="470"/>
        <v>e. Proactividad en desarrollo de funciones-Personal que presta el servicio en obra</v>
      </c>
      <c r="AC3727" t="str">
        <f>VLOOKUP(AB3727,CODIFICACION_PREGUNTAS!$C$2:$D$35,2,0)</f>
        <v>PERSONAL005</v>
      </c>
    </row>
    <row r="3728" spans="1:29" x14ac:dyDescent="0.25">
      <c r="A3728" s="3">
        <f t="shared" si="471"/>
        <v>3727</v>
      </c>
      <c r="B3728" s="3" t="s">
        <v>278</v>
      </c>
      <c r="C3728" s="32">
        <v>41153</v>
      </c>
      <c r="D3728" s="3" t="s">
        <v>114</v>
      </c>
      <c r="E3728" s="3"/>
      <c r="F3728" s="3"/>
      <c r="G3728" s="2" t="s">
        <v>28</v>
      </c>
      <c r="H3728" s="2" t="s">
        <v>29</v>
      </c>
      <c r="I3728" s="3">
        <v>4</v>
      </c>
      <c r="J3728" s="3" t="s">
        <v>183</v>
      </c>
      <c r="K3728" s="3"/>
      <c r="L3728" s="3"/>
      <c r="M3728" s="3"/>
      <c r="N3728" s="3"/>
      <c r="O3728" s="3"/>
      <c r="P3728" s="3"/>
      <c r="Q3728" s="3"/>
      <c r="R3728" s="3"/>
      <c r="S3728" s="3"/>
      <c r="T3728" s="3" t="str">
        <f t="shared" si="464"/>
        <v>SIN CECO</v>
      </c>
      <c r="U3728" s="3" t="str">
        <f t="shared" si="465"/>
        <v>NO</v>
      </c>
      <c r="V3728" t="str">
        <f t="shared" si="466"/>
        <v>COMPENSAR 1A DE MAYO 31-MAY-12-Productos Asociados de PAYC (Informes, Control de presupuesto y Programación y actas)</v>
      </c>
      <c r="W3728" s="53">
        <f t="shared" si="467"/>
        <v>4</v>
      </c>
      <c r="X3728">
        <f t="shared" si="468"/>
        <v>4</v>
      </c>
      <c r="Y3728">
        <f>IF(ISNA(VLOOKUP(B3728,CECOS_SIN_IDENTIFICAR!$A$2:$D$146,4,0)),"SIN CECO",IF(VLOOKUP(B3728,CECOS_SIN_IDENTIFICAR!$A$2:$D$146,4,0)=0,"SIN CECO",VLOOKUP(B3728,CECOS_SIN_IDENTIFICAR!$A$2:$D$146,4,0)))</f>
        <v>1188</v>
      </c>
      <c r="Z3728">
        <f t="shared" si="469"/>
        <v>1188</v>
      </c>
      <c r="AA3728" s="3" t="s">
        <v>114</v>
      </c>
      <c r="AB3728" t="str">
        <f t="shared" si="470"/>
        <v>a. Calidad del Contenido-Productos Asociados de PAYC (Informes, Control de presupuesto y Programación y actas)</v>
      </c>
      <c r="AC3728" t="str">
        <f>VLOOKUP(AB3728,CODIFICACION_PREGUNTAS!$C$2:$D$35,2,0)</f>
        <v>PRODUCTOS001</v>
      </c>
    </row>
    <row r="3729" spans="1:29" x14ac:dyDescent="0.25">
      <c r="A3729" s="3">
        <f t="shared" si="471"/>
        <v>3728</v>
      </c>
      <c r="B3729" s="3" t="s">
        <v>278</v>
      </c>
      <c r="C3729" s="32">
        <v>41153</v>
      </c>
      <c r="D3729" s="3" t="s">
        <v>114</v>
      </c>
      <c r="E3729" s="3"/>
      <c r="F3729" s="3"/>
      <c r="G3729" s="2" t="s">
        <v>30</v>
      </c>
      <c r="H3729" s="2" t="s">
        <v>29</v>
      </c>
      <c r="I3729" s="3">
        <v>4</v>
      </c>
      <c r="J3729" s="3" t="s">
        <v>183</v>
      </c>
      <c r="K3729" s="3"/>
      <c r="L3729" s="3"/>
      <c r="M3729" s="3"/>
      <c r="N3729" s="3"/>
      <c r="O3729" s="3"/>
      <c r="P3729" s="3"/>
      <c r="Q3729" s="3"/>
      <c r="R3729" s="3"/>
      <c r="S3729" s="3"/>
      <c r="T3729" s="3" t="str">
        <f t="shared" si="464"/>
        <v>SIN CECO</v>
      </c>
      <c r="U3729" s="3" t="str">
        <f t="shared" si="465"/>
        <v>NO</v>
      </c>
      <c r="V3729" t="str">
        <f t="shared" si="466"/>
        <v>COMPENSAR 1A DE MAYO 31-MAY-12-Productos Asociados de PAYC (Informes, Control de presupuesto y Programación y actas)</v>
      </c>
      <c r="W3729" s="53">
        <f t="shared" si="467"/>
        <v>4</v>
      </c>
      <c r="X3729">
        <f t="shared" si="468"/>
        <v>4</v>
      </c>
      <c r="Y3729">
        <f>IF(ISNA(VLOOKUP(B3729,CECOS_SIN_IDENTIFICAR!$A$2:$D$146,4,0)),"SIN CECO",IF(VLOOKUP(B3729,CECOS_SIN_IDENTIFICAR!$A$2:$D$146,4,0)=0,"SIN CECO",VLOOKUP(B3729,CECOS_SIN_IDENTIFICAR!$A$2:$D$146,4,0)))</f>
        <v>1188</v>
      </c>
      <c r="Z3729">
        <f t="shared" si="469"/>
        <v>1188</v>
      </c>
      <c r="AA3729" s="3" t="s">
        <v>114</v>
      </c>
      <c r="AB3729" t="str">
        <f t="shared" si="470"/>
        <v>b. Claridad del Contenido-Productos Asociados de PAYC (Informes, Control de presupuesto y Programación y actas)</v>
      </c>
      <c r="AC3729" t="str">
        <f>VLOOKUP(AB3729,CODIFICACION_PREGUNTAS!$C$2:$D$35,2,0)</f>
        <v>PRODUCTOS002</v>
      </c>
    </row>
    <row r="3730" spans="1:29" x14ac:dyDescent="0.25">
      <c r="A3730" s="3">
        <f t="shared" si="471"/>
        <v>3729</v>
      </c>
      <c r="B3730" s="3" t="s">
        <v>278</v>
      </c>
      <c r="C3730" s="32">
        <v>41153</v>
      </c>
      <c r="D3730" s="3" t="s">
        <v>114</v>
      </c>
      <c r="E3730" s="3"/>
      <c r="F3730" s="3"/>
      <c r="G3730" s="2" t="s">
        <v>31</v>
      </c>
      <c r="H3730" s="2" t="s">
        <v>29</v>
      </c>
      <c r="I3730" s="3">
        <v>4</v>
      </c>
      <c r="J3730" s="3" t="s">
        <v>183</v>
      </c>
      <c r="K3730" s="3"/>
      <c r="L3730" s="3"/>
      <c r="M3730" s="3"/>
      <c r="N3730" s="3"/>
      <c r="O3730" s="3"/>
      <c r="P3730" s="3"/>
      <c r="Q3730" s="3"/>
      <c r="R3730" s="3"/>
      <c r="S3730" s="3"/>
      <c r="T3730" s="3" t="str">
        <f t="shared" si="464"/>
        <v>SIN CECO</v>
      </c>
      <c r="U3730" s="3" t="str">
        <f t="shared" si="465"/>
        <v>NO</v>
      </c>
      <c r="V3730" t="str">
        <f t="shared" si="466"/>
        <v>COMPENSAR 1A DE MAYO 31-MAY-12-Productos Asociados de PAYC (Informes, Control de presupuesto y Programación y actas)</v>
      </c>
      <c r="W3730" s="53">
        <f t="shared" si="467"/>
        <v>4</v>
      </c>
      <c r="X3730">
        <f t="shared" si="468"/>
        <v>4</v>
      </c>
      <c r="Y3730">
        <f>IF(ISNA(VLOOKUP(B3730,CECOS_SIN_IDENTIFICAR!$A$2:$D$146,4,0)),"SIN CECO",IF(VLOOKUP(B3730,CECOS_SIN_IDENTIFICAR!$A$2:$D$146,4,0)=0,"SIN CECO",VLOOKUP(B3730,CECOS_SIN_IDENTIFICAR!$A$2:$D$146,4,0)))</f>
        <v>1188</v>
      </c>
      <c r="Z3730">
        <f t="shared" si="469"/>
        <v>1188</v>
      </c>
      <c r="AA3730" s="3" t="s">
        <v>114</v>
      </c>
      <c r="AB3730" t="str">
        <f t="shared" si="470"/>
        <v>c. Oportunidad en la entrega-Productos Asociados de PAYC (Informes, Control de presupuesto y Programación y actas)</v>
      </c>
      <c r="AC3730" t="str">
        <f>VLOOKUP(AB3730,CODIFICACION_PREGUNTAS!$C$2:$D$35,2,0)</f>
        <v>PRODUCTOS003</v>
      </c>
    </row>
    <row r="3731" spans="1:29" x14ac:dyDescent="0.25">
      <c r="A3731" s="3">
        <f t="shared" si="471"/>
        <v>3730</v>
      </c>
      <c r="B3731" s="3" t="s">
        <v>278</v>
      </c>
      <c r="C3731" s="32">
        <v>41153</v>
      </c>
      <c r="D3731" s="3" t="s">
        <v>114</v>
      </c>
      <c r="E3731" s="3"/>
      <c r="F3731" s="3"/>
      <c r="G3731" s="2" t="s">
        <v>32</v>
      </c>
      <c r="H3731" s="2" t="s">
        <v>29</v>
      </c>
      <c r="I3731" s="3">
        <v>4</v>
      </c>
      <c r="J3731" s="3" t="s">
        <v>183</v>
      </c>
      <c r="K3731" s="3"/>
      <c r="L3731" s="3"/>
      <c r="M3731" s="3"/>
      <c r="N3731" s="3"/>
      <c r="O3731" s="3"/>
      <c r="P3731" s="3"/>
      <c r="Q3731" s="3"/>
      <c r="R3731" s="3"/>
      <c r="S3731" s="3"/>
      <c r="T3731" s="3" t="str">
        <f t="shared" si="464"/>
        <v>SIN CECO</v>
      </c>
      <c r="U3731" s="3" t="str">
        <f t="shared" si="465"/>
        <v>NO</v>
      </c>
      <c r="V3731" t="str">
        <f t="shared" si="466"/>
        <v>COMPENSAR 1A DE MAYO 31-MAY-12-Productos Asociados de PAYC (Informes, Control de presupuesto y Programación y actas)</v>
      </c>
      <c r="W3731" s="53">
        <f t="shared" si="467"/>
        <v>4</v>
      </c>
      <c r="X3731">
        <f t="shared" si="468"/>
        <v>4</v>
      </c>
      <c r="Y3731">
        <f>IF(ISNA(VLOOKUP(B3731,CECOS_SIN_IDENTIFICAR!$A$2:$D$146,4,0)),"SIN CECO",IF(VLOOKUP(B3731,CECOS_SIN_IDENTIFICAR!$A$2:$D$146,4,0)=0,"SIN CECO",VLOOKUP(B3731,CECOS_SIN_IDENTIFICAR!$A$2:$D$146,4,0)))</f>
        <v>1188</v>
      </c>
      <c r="Z3731">
        <f t="shared" si="469"/>
        <v>1188</v>
      </c>
      <c r="AA3731" s="3" t="s">
        <v>114</v>
      </c>
      <c r="AB3731" t="str">
        <f t="shared" si="470"/>
        <v>d. Precisión de la información-Productos Asociados de PAYC (Informes, Control de presupuesto y Programación y actas)</v>
      </c>
      <c r="AC3731" t="str">
        <f>VLOOKUP(AB3731,CODIFICACION_PREGUNTAS!$C$2:$D$35,2,0)</f>
        <v>PRODUCTOS004</v>
      </c>
    </row>
    <row r="3732" spans="1:29" x14ac:dyDescent="0.25">
      <c r="A3732" s="3">
        <f t="shared" si="471"/>
        <v>3731</v>
      </c>
      <c r="B3732" s="3" t="s">
        <v>278</v>
      </c>
      <c r="C3732" s="32">
        <v>41153</v>
      </c>
      <c r="D3732" s="3" t="s">
        <v>114</v>
      </c>
      <c r="E3732" s="3"/>
      <c r="F3732" s="3"/>
      <c r="G3732" s="2" t="s">
        <v>33</v>
      </c>
      <c r="H3732" s="2" t="s">
        <v>29</v>
      </c>
      <c r="I3732" s="3">
        <v>4</v>
      </c>
      <c r="J3732" s="3" t="s">
        <v>183</v>
      </c>
      <c r="K3732" s="3"/>
      <c r="L3732" s="3"/>
      <c r="M3732" s="3"/>
      <c r="N3732" s="3"/>
      <c r="O3732" s="3"/>
      <c r="P3732" s="3"/>
      <c r="Q3732" s="3"/>
      <c r="R3732" s="3"/>
      <c r="S3732" s="3"/>
      <c r="T3732" s="3" t="str">
        <f t="shared" si="464"/>
        <v>SIN CECO</v>
      </c>
      <c r="U3732" s="3" t="str">
        <f t="shared" si="465"/>
        <v>NO</v>
      </c>
      <c r="V3732" t="str">
        <f t="shared" si="466"/>
        <v>COMPENSAR 1A DE MAYO 31-MAY-12-Productos Asociados de PAYC (Informes, Control de presupuesto y Programación y actas)</v>
      </c>
      <c r="W3732" s="53">
        <f t="shared" si="467"/>
        <v>4</v>
      </c>
      <c r="X3732">
        <f t="shared" si="468"/>
        <v>4</v>
      </c>
      <c r="Y3732">
        <f>IF(ISNA(VLOOKUP(B3732,CECOS_SIN_IDENTIFICAR!$A$2:$D$146,4,0)),"SIN CECO",IF(VLOOKUP(B3732,CECOS_SIN_IDENTIFICAR!$A$2:$D$146,4,0)=0,"SIN CECO",VLOOKUP(B3732,CECOS_SIN_IDENTIFICAR!$A$2:$D$146,4,0)))</f>
        <v>1188</v>
      </c>
      <c r="Z3732">
        <f t="shared" si="469"/>
        <v>1188</v>
      </c>
      <c r="AA3732" s="3" t="s">
        <v>114</v>
      </c>
      <c r="AB3732" t="str">
        <f t="shared" si="470"/>
        <v>e. Diagramación-Productos Asociados de PAYC (Informes, Control de presupuesto y Programación y actas)</v>
      </c>
      <c r="AC3732" t="str">
        <f>VLOOKUP(AB3732,CODIFICACION_PREGUNTAS!$C$2:$D$35,2,0)</f>
        <v>PRODUCTOS005</v>
      </c>
    </row>
    <row r="3733" spans="1:29" x14ac:dyDescent="0.25">
      <c r="A3733" s="3">
        <f t="shared" si="471"/>
        <v>3732</v>
      </c>
      <c r="B3733" s="3" t="s">
        <v>278</v>
      </c>
      <c r="C3733" s="32">
        <v>41153</v>
      </c>
      <c r="D3733" s="3" t="s">
        <v>114</v>
      </c>
      <c r="E3733" s="3"/>
      <c r="F3733" s="3"/>
      <c r="G3733" s="2" t="s">
        <v>34</v>
      </c>
      <c r="H3733" s="2" t="s">
        <v>35</v>
      </c>
      <c r="I3733" s="3">
        <v>4</v>
      </c>
      <c r="J3733" s="3" t="s">
        <v>183</v>
      </c>
      <c r="K3733" s="3"/>
      <c r="L3733" s="3"/>
      <c r="M3733" s="3"/>
      <c r="N3733" s="3"/>
      <c r="O3733" s="3"/>
      <c r="P3733" s="3"/>
      <c r="Q3733" s="3"/>
      <c r="R3733" s="3"/>
      <c r="S3733" s="3"/>
      <c r="T3733" s="3" t="str">
        <f t="shared" si="464"/>
        <v>SIN CECO</v>
      </c>
      <c r="U3733" s="3" t="str">
        <f t="shared" si="465"/>
        <v>NO</v>
      </c>
      <c r="V3733" t="str">
        <f t="shared" si="466"/>
        <v>COMPENSAR 1A DE MAYO 31-MAY-12-Compromisos Pactados</v>
      </c>
      <c r="W3733" s="53">
        <f t="shared" si="467"/>
        <v>4</v>
      </c>
      <c r="X3733">
        <f t="shared" si="468"/>
        <v>4</v>
      </c>
      <c r="Y3733">
        <f>IF(ISNA(VLOOKUP(B3733,CECOS_SIN_IDENTIFICAR!$A$2:$D$146,4,0)),"SIN CECO",IF(VLOOKUP(B3733,CECOS_SIN_IDENTIFICAR!$A$2:$D$146,4,0)=0,"SIN CECO",VLOOKUP(B3733,CECOS_SIN_IDENTIFICAR!$A$2:$D$146,4,0)))</f>
        <v>1188</v>
      </c>
      <c r="Z3733">
        <f t="shared" si="469"/>
        <v>1188</v>
      </c>
      <c r="AA3733" s="3" t="s">
        <v>114</v>
      </c>
      <c r="AB3733" t="str">
        <f t="shared" si="470"/>
        <v>a. Cumplimiento-Compromisos Pactados</v>
      </c>
      <c r="AC3733" t="str">
        <f>VLOOKUP(AB3733,CODIFICACION_PREGUNTAS!$C$2:$D$35,2,0)</f>
        <v>COMPROMISOS001</v>
      </c>
    </row>
    <row r="3734" spans="1:29" x14ac:dyDescent="0.25">
      <c r="A3734" s="3">
        <f t="shared" si="471"/>
        <v>3733</v>
      </c>
      <c r="B3734" s="3" t="s">
        <v>278</v>
      </c>
      <c r="C3734" s="32">
        <v>41153</v>
      </c>
      <c r="D3734" s="3" t="s">
        <v>114</v>
      </c>
      <c r="E3734" s="3"/>
      <c r="F3734" s="3"/>
      <c r="G3734" s="2" t="s">
        <v>36</v>
      </c>
      <c r="H3734" s="2" t="s">
        <v>35</v>
      </c>
      <c r="I3734" s="3">
        <v>4</v>
      </c>
      <c r="J3734" s="3" t="s">
        <v>183</v>
      </c>
      <c r="K3734" s="3"/>
      <c r="L3734" s="3"/>
      <c r="M3734" s="3"/>
      <c r="N3734" s="3"/>
      <c r="O3734" s="3"/>
      <c r="P3734" s="3"/>
      <c r="Q3734" s="3"/>
      <c r="R3734" s="3"/>
      <c r="S3734" s="3"/>
      <c r="T3734" s="3" t="str">
        <f t="shared" si="464"/>
        <v>SIN CECO</v>
      </c>
      <c r="U3734" s="3" t="str">
        <f t="shared" si="465"/>
        <v>NO</v>
      </c>
      <c r="V3734" t="str">
        <f t="shared" si="466"/>
        <v>COMPENSAR 1A DE MAYO 31-MAY-12-Compromisos Pactados</v>
      </c>
      <c r="W3734" s="53">
        <f t="shared" si="467"/>
        <v>4</v>
      </c>
      <c r="X3734">
        <f t="shared" si="468"/>
        <v>4</v>
      </c>
      <c r="Y3734">
        <f>IF(ISNA(VLOOKUP(B3734,CECOS_SIN_IDENTIFICAR!$A$2:$D$146,4,0)),"SIN CECO",IF(VLOOKUP(B3734,CECOS_SIN_IDENTIFICAR!$A$2:$D$146,4,0)=0,"SIN CECO",VLOOKUP(B3734,CECOS_SIN_IDENTIFICAR!$A$2:$D$146,4,0)))</f>
        <v>1188</v>
      </c>
      <c r="Z3734">
        <f t="shared" si="469"/>
        <v>1188</v>
      </c>
      <c r="AA3734" s="3" t="s">
        <v>114</v>
      </c>
      <c r="AB3734" t="str">
        <f t="shared" si="470"/>
        <v>b. Satisface expectativas-Compromisos Pactados</v>
      </c>
      <c r="AC3734" t="str">
        <f>VLOOKUP(AB3734,CODIFICACION_PREGUNTAS!$C$2:$D$35,2,0)</f>
        <v>COMPROMISOS002</v>
      </c>
    </row>
    <row r="3735" spans="1:29" x14ac:dyDescent="0.25">
      <c r="A3735" s="3">
        <f t="shared" si="471"/>
        <v>3734</v>
      </c>
      <c r="B3735" s="3" t="s">
        <v>278</v>
      </c>
      <c r="C3735" s="32">
        <v>41153</v>
      </c>
      <c r="D3735" s="3" t="s">
        <v>114</v>
      </c>
      <c r="E3735" s="3"/>
      <c r="F3735" s="3"/>
      <c r="G3735" s="2" t="s">
        <v>37</v>
      </c>
      <c r="H3735" s="2" t="s">
        <v>35</v>
      </c>
      <c r="I3735" s="3">
        <v>4</v>
      </c>
      <c r="J3735" s="3" t="s">
        <v>183</v>
      </c>
      <c r="K3735" s="3"/>
      <c r="L3735" s="3"/>
      <c r="M3735" s="3"/>
      <c r="N3735" s="3"/>
      <c r="O3735" s="3"/>
      <c r="P3735" s="3"/>
      <c r="Q3735" s="3"/>
      <c r="R3735" s="3"/>
      <c r="S3735" s="3"/>
      <c r="T3735" s="3" t="str">
        <f t="shared" si="464"/>
        <v>SIN CECO</v>
      </c>
      <c r="U3735" s="3" t="str">
        <f t="shared" si="465"/>
        <v>NO</v>
      </c>
      <c r="V3735" t="str">
        <f t="shared" si="466"/>
        <v>COMPENSAR 1A DE MAYO 31-MAY-12-Compromisos Pactados</v>
      </c>
      <c r="W3735" s="53">
        <f t="shared" si="467"/>
        <v>4</v>
      </c>
      <c r="X3735">
        <f t="shared" si="468"/>
        <v>4</v>
      </c>
      <c r="Y3735">
        <f>IF(ISNA(VLOOKUP(B3735,CECOS_SIN_IDENTIFICAR!$A$2:$D$146,4,0)),"SIN CECO",IF(VLOOKUP(B3735,CECOS_SIN_IDENTIFICAR!$A$2:$D$146,4,0)=0,"SIN CECO",VLOOKUP(B3735,CECOS_SIN_IDENTIFICAR!$A$2:$D$146,4,0)))</f>
        <v>1188</v>
      </c>
      <c r="Z3735">
        <f t="shared" si="469"/>
        <v>1188</v>
      </c>
      <c r="AA3735" s="3" t="s">
        <v>114</v>
      </c>
      <c r="AB3735" t="str">
        <f t="shared" si="470"/>
        <v>c. Calidad de la Información suministrada-Compromisos Pactados</v>
      </c>
      <c r="AC3735" t="str">
        <f>VLOOKUP(AB3735,CODIFICACION_PREGUNTAS!$C$2:$D$35,2,0)</f>
        <v>COMPROMISOS003</v>
      </c>
    </row>
    <row r="3736" spans="1:29" x14ac:dyDescent="0.25">
      <c r="A3736" s="3">
        <f t="shared" si="471"/>
        <v>3735</v>
      </c>
      <c r="B3736" s="3" t="s">
        <v>278</v>
      </c>
      <c r="C3736" s="32">
        <v>41153</v>
      </c>
      <c r="D3736" s="3" t="s">
        <v>114</v>
      </c>
      <c r="E3736" s="3"/>
      <c r="F3736" s="3"/>
      <c r="G3736" s="2" t="s">
        <v>38</v>
      </c>
      <c r="H3736" s="2" t="s">
        <v>35</v>
      </c>
      <c r="I3736" s="3">
        <v>3</v>
      </c>
      <c r="J3736" s="3" t="s">
        <v>183</v>
      </c>
      <c r="K3736" s="3"/>
      <c r="L3736" s="3"/>
      <c r="M3736" s="3"/>
      <c r="N3736" s="3"/>
      <c r="O3736" s="3"/>
      <c r="P3736" s="3"/>
      <c r="Q3736" s="3"/>
      <c r="R3736" s="3"/>
      <c r="S3736" s="3"/>
      <c r="T3736" s="3" t="str">
        <f t="shared" si="464"/>
        <v>SIN CECO</v>
      </c>
      <c r="U3736" s="3" t="str">
        <f t="shared" si="465"/>
        <v>NO</v>
      </c>
      <c r="V3736" t="str">
        <f t="shared" si="466"/>
        <v>COMPENSAR 1A DE MAYO 31-MAY-12-Compromisos Pactados</v>
      </c>
      <c r="W3736" s="53">
        <f t="shared" si="467"/>
        <v>3</v>
      </c>
      <c r="X3736">
        <f t="shared" si="468"/>
        <v>3</v>
      </c>
      <c r="Y3736">
        <f>IF(ISNA(VLOOKUP(B3736,CECOS_SIN_IDENTIFICAR!$A$2:$D$146,4,0)),"SIN CECO",IF(VLOOKUP(B3736,CECOS_SIN_IDENTIFICAR!$A$2:$D$146,4,0)=0,"SIN CECO",VLOOKUP(B3736,CECOS_SIN_IDENTIFICAR!$A$2:$D$146,4,0)))</f>
        <v>1188</v>
      </c>
      <c r="Z3736">
        <f t="shared" si="469"/>
        <v>1188</v>
      </c>
      <c r="AA3736" s="3" t="s">
        <v>114</v>
      </c>
      <c r="AB3736" t="str">
        <f t="shared" si="470"/>
        <v>d. Disposición del personal de PAYC a las solicitudes del cliente-Compromisos Pactados</v>
      </c>
      <c r="AC3736" t="str">
        <f>VLOOKUP(AB3736,CODIFICACION_PREGUNTAS!$C$2:$D$35,2,0)</f>
        <v>COMPROMISOS004</v>
      </c>
    </row>
    <row r="3737" spans="1:29" x14ac:dyDescent="0.25">
      <c r="A3737" s="3">
        <f t="shared" si="471"/>
        <v>3736</v>
      </c>
      <c r="B3737" s="3" t="s">
        <v>278</v>
      </c>
      <c r="C3737" s="32">
        <v>41153</v>
      </c>
      <c r="D3737" s="3" t="s">
        <v>114</v>
      </c>
      <c r="E3737" s="3"/>
      <c r="F3737" s="3"/>
      <c r="G3737" s="2" t="s">
        <v>39</v>
      </c>
      <c r="H3737" s="2" t="s">
        <v>35</v>
      </c>
      <c r="I3737" s="3">
        <v>4</v>
      </c>
      <c r="J3737" s="3" t="s">
        <v>183</v>
      </c>
      <c r="K3737" s="3"/>
      <c r="L3737" s="3"/>
      <c r="M3737" s="3"/>
      <c r="N3737" s="3"/>
      <c r="O3737" s="3"/>
      <c r="P3737" s="3"/>
      <c r="Q3737" s="3"/>
      <c r="R3737" s="3"/>
      <c r="S3737" s="3"/>
      <c r="T3737" s="3" t="str">
        <f t="shared" si="464"/>
        <v>SIN CECO</v>
      </c>
      <c r="U3737" s="3" t="str">
        <f t="shared" si="465"/>
        <v>NO</v>
      </c>
      <c r="V3737" t="str">
        <f t="shared" si="466"/>
        <v>COMPENSAR 1A DE MAYO 31-MAY-12-Compromisos Pactados</v>
      </c>
      <c r="W3737" s="53">
        <f t="shared" si="467"/>
        <v>4</v>
      </c>
      <c r="X3737">
        <f t="shared" si="468"/>
        <v>4</v>
      </c>
      <c r="Y3737">
        <f>IF(ISNA(VLOOKUP(B3737,CECOS_SIN_IDENTIFICAR!$A$2:$D$146,4,0)),"SIN CECO",IF(VLOOKUP(B3737,CECOS_SIN_IDENTIFICAR!$A$2:$D$146,4,0)=0,"SIN CECO",VLOOKUP(B3737,CECOS_SIN_IDENTIFICAR!$A$2:$D$146,4,0)))</f>
        <v>1188</v>
      </c>
      <c r="Z3737">
        <f t="shared" si="469"/>
        <v>1188</v>
      </c>
      <c r="AA3737" s="3" t="s">
        <v>114</v>
      </c>
      <c r="AB3737" t="str">
        <f t="shared" si="470"/>
        <v>e. Coherencia entre lo solicitado y lo entregado-Compromisos Pactados</v>
      </c>
      <c r="AC3737" t="str">
        <f>VLOOKUP(AB3737,CODIFICACION_PREGUNTAS!$C$2:$D$35,2,0)</f>
        <v>COMPROMISOS005</v>
      </c>
    </row>
    <row r="3738" spans="1:29" x14ac:dyDescent="0.25">
      <c r="A3738" s="3">
        <f t="shared" si="471"/>
        <v>3737</v>
      </c>
      <c r="B3738" s="3" t="s">
        <v>278</v>
      </c>
      <c r="C3738" s="32">
        <v>41153</v>
      </c>
      <c r="D3738" s="3" t="s">
        <v>114</v>
      </c>
      <c r="E3738" s="3"/>
      <c r="F3738" s="3"/>
      <c r="G3738" s="2" t="s">
        <v>40</v>
      </c>
      <c r="H3738" s="2" t="s">
        <v>40</v>
      </c>
      <c r="I3738" s="3">
        <v>4</v>
      </c>
      <c r="J3738" s="3" t="s">
        <v>183</v>
      </c>
      <c r="K3738" s="3"/>
      <c r="L3738" s="3"/>
      <c r="M3738" s="3"/>
      <c r="N3738" s="3"/>
      <c r="O3738" s="3"/>
      <c r="P3738" s="3"/>
      <c r="Q3738" s="3"/>
      <c r="R3738" s="3"/>
      <c r="S3738" s="3"/>
      <c r="T3738" s="3" t="str">
        <f t="shared" si="464"/>
        <v>SIN CECO</v>
      </c>
      <c r="U3738" s="3" t="str">
        <f t="shared" si="465"/>
        <v>NO</v>
      </c>
      <c r="V3738" t="str">
        <f t="shared" si="466"/>
        <v>COMPENSAR 1A DE MAYO 31-MAY-12-Grado de Satisfacción con el Servicio Prestado</v>
      </c>
      <c r="W3738" s="53">
        <f t="shared" si="467"/>
        <v>4</v>
      </c>
      <c r="X3738">
        <f t="shared" si="468"/>
        <v>4</v>
      </c>
      <c r="Y3738">
        <f>IF(ISNA(VLOOKUP(B3738,CECOS_SIN_IDENTIFICAR!$A$2:$D$146,4,0)),"SIN CECO",IF(VLOOKUP(B3738,CECOS_SIN_IDENTIFICAR!$A$2:$D$146,4,0)=0,"SIN CECO",VLOOKUP(B3738,CECOS_SIN_IDENTIFICAR!$A$2:$D$146,4,0)))</f>
        <v>1188</v>
      </c>
      <c r="Z3738">
        <f t="shared" si="469"/>
        <v>1188</v>
      </c>
      <c r="AA3738" s="3" t="s">
        <v>114</v>
      </c>
      <c r="AB3738" t="str">
        <f t="shared" si="470"/>
        <v>Grado de Satisfacción con el Servicio Prestado-Grado de Satisfacción con el Servicio Prestado</v>
      </c>
      <c r="AC3738" t="str">
        <f>VLOOKUP(AB3738,CODIFICACION_PREGUNTAS!$C$2:$D$35,2,0)</f>
        <v>SATISFACCION001</v>
      </c>
    </row>
    <row r="3739" spans="1:29" x14ac:dyDescent="0.25">
      <c r="A3739" s="3">
        <f t="shared" si="471"/>
        <v>3738</v>
      </c>
      <c r="B3739" s="3" t="s">
        <v>278</v>
      </c>
      <c r="C3739" s="32">
        <v>41153</v>
      </c>
      <c r="D3739" s="3" t="s">
        <v>114</v>
      </c>
      <c r="E3739" s="3"/>
      <c r="F3739" s="3"/>
      <c r="G3739" s="2" t="s">
        <v>41</v>
      </c>
      <c r="H3739" s="2" t="s">
        <v>41</v>
      </c>
      <c r="I3739" s="3">
        <v>4</v>
      </c>
      <c r="J3739" s="3" t="s">
        <v>183</v>
      </c>
      <c r="K3739" s="3"/>
      <c r="L3739" s="3"/>
      <c r="M3739" s="3"/>
      <c r="N3739" s="3"/>
      <c r="O3739" s="3"/>
      <c r="P3739" s="3"/>
      <c r="Q3739" s="3"/>
      <c r="R3739" s="3"/>
      <c r="S3739" s="3"/>
      <c r="T3739" s="3" t="str">
        <f t="shared" si="464"/>
        <v>SIN CECO</v>
      </c>
      <c r="U3739" s="3" t="str">
        <f t="shared" si="465"/>
        <v>NO</v>
      </c>
      <c r="V3739" t="str">
        <f t="shared" si="466"/>
        <v>COMPENSAR 1A DE MAYO 31-MAY-12-Posibilidad de Volver a Contratar con PAYC</v>
      </c>
      <c r="W3739" s="53">
        <f t="shared" si="467"/>
        <v>4</v>
      </c>
      <c r="X3739">
        <f t="shared" si="468"/>
        <v>4</v>
      </c>
      <c r="Y3739">
        <f>IF(ISNA(VLOOKUP(B3739,CECOS_SIN_IDENTIFICAR!$A$2:$D$146,4,0)),"SIN CECO",IF(VLOOKUP(B3739,CECOS_SIN_IDENTIFICAR!$A$2:$D$146,4,0)=0,"SIN CECO",VLOOKUP(B3739,CECOS_SIN_IDENTIFICAR!$A$2:$D$146,4,0)))</f>
        <v>1188</v>
      </c>
      <c r="Z3739">
        <f t="shared" si="469"/>
        <v>1188</v>
      </c>
      <c r="AA3739" s="3" t="s">
        <v>114</v>
      </c>
      <c r="AB3739" t="str">
        <f t="shared" si="470"/>
        <v>Posibilidad de Volver a Contratar con PAYC-Posibilidad de Volver a Contratar con PAYC</v>
      </c>
      <c r="AC3739" t="str">
        <f>VLOOKUP(AB3739,CODIFICACION_PREGUNTAS!$C$2:$D$35,2,0)</f>
        <v>VOLVER001</v>
      </c>
    </row>
    <row r="3740" spans="1:29" x14ac:dyDescent="0.25">
      <c r="A3740" s="3">
        <f t="shared" si="471"/>
        <v>3739</v>
      </c>
      <c r="B3740" s="3" t="s">
        <v>278</v>
      </c>
      <c r="C3740" s="32">
        <v>41153</v>
      </c>
      <c r="D3740" s="3" t="s">
        <v>114</v>
      </c>
      <c r="E3740" s="3"/>
      <c r="F3740" s="3"/>
      <c r="G3740" s="2" t="s">
        <v>42</v>
      </c>
      <c r="H3740" s="6" t="s">
        <v>43</v>
      </c>
      <c r="I3740" s="3" t="s">
        <v>813</v>
      </c>
      <c r="J3740" s="3" t="s">
        <v>183</v>
      </c>
      <c r="K3740" s="3" t="s">
        <v>597</v>
      </c>
      <c r="L3740" s="3" t="s">
        <v>598</v>
      </c>
      <c r="M3740" s="3"/>
      <c r="N3740" s="3"/>
      <c r="O3740" s="3"/>
      <c r="P3740" s="3"/>
      <c r="Q3740" s="3"/>
      <c r="R3740" s="3"/>
      <c r="S3740" s="3"/>
      <c r="T3740" s="3" t="str">
        <f t="shared" si="464"/>
        <v>SIN CECO</v>
      </c>
      <c r="U3740" s="3" t="str">
        <f t="shared" si="465"/>
        <v>NO</v>
      </c>
      <c r="V3740" t="str">
        <f t="shared" si="466"/>
        <v>COMPENSAR 1A DE MAYO 31-MAY-12-Fortalezas PAYC</v>
      </c>
      <c r="W3740" s="53" t="str">
        <f t="shared" si="467"/>
        <v>Experiencia en el área técnica-Experiencia en el administrativa por parte de los coordinadores-</v>
      </c>
      <c r="X3740">
        <f t="shared" si="468"/>
        <v>0</v>
      </c>
      <c r="Y3740">
        <f>IF(ISNA(VLOOKUP(B3740,CECOS_SIN_IDENTIFICAR!$A$2:$D$146,4,0)),"SIN CECO",IF(VLOOKUP(B3740,CECOS_SIN_IDENTIFICAR!$A$2:$D$146,4,0)=0,"SIN CECO",VLOOKUP(B3740,CECOS_SIN_IDENTIFICAR!$A$2:$D$146,4,0)))</f>
        <v>1188</v>
      </c>
      <c r="Z3740">
        <f t="shared" si="469"/>
        <v>1188</v>
      </c>
      <c r="AA3740" s="3" t="s">
        <v>114</v>
      </c>
      <c r="AB3740" t="str">
        <f t="shared" si="470"/>
        <v>Principales fortalezas en el servicio que presta PAYC-Fortalezas PAYC</v>
      </c>
      <c r="AC3740" t="str">
        <f>VLOOKUP(AB3740,CODIFICACION_PREGUNTAS!$C$2:$D$35,2,0)</f>
        <v>FORT001</v>
      </c>
    </row>
    <row r="3741" spans="1:29" x14ac:dyDescent="0.25">
      <c r="A3741" s="3">
        <f t="shared" si="471"/>
        <v>3740</v>
      </c>
      <c r="B3741" s="3" t="s">
        <v>278</v>
      </c>
      <c r="C3741" s="32">
        <v>41153</v>
      </c>
      <c r="D3741" s="3" t="s">
        <v>114</v>
      </c>
      <c r="E3741" s="3"/>
      <c r="F3741" s="3"/>
      <c r="G3741" s="2" t="s">
        <v>44</v>
      </c>
      <c r="H3741" s="6" t="s">
        <v>45</v>
      </c>
      <c r="I3741" s="3" t="s">
        <v>299</v>
      </c>
      <c r="J3741" s="3" t="s">
        <v>183</v>
      </c>
      <c r="K3741" s="3" t="s">
        <v>599</v>
      </c>
      <c r="L3741" s="3" t="s">
        <v>473</v>
      </c>
      <c r="M3741" s="3" t="s">
        <v>600</v>
      </c>
      <c r="N3741" s="3"/>
      <c r="O3741" s="3"/>
      <c r="P3741" s="3"/>
      <c r="Q3741" s="3"/>
      <c r="R3741" s="3"/>
      <c r="S3741" s="3"/>
      <c r="T3741" s="3" t="str">
        <f t="shared" si="464"/>
        <v>SIN CECO</v>
      </c>
      <c r="U3741" s="3" t="str">
        <f t="shared" si="465"/>
        <v>NO</v>
      </c>
      <c r="V3741" t="str">
        <f t="shared" si="466"/>
        <v>COMPENSAR 1A DE MAYO 31-MAY-12-Debilidades PAYC</v>
      </c>
      <c r="W3741" s="53" t="str">
        <f t="shared" si="467"/>
        <v>Falta de experiencia, compromiso y diligencia por parte del personal de obra-</v>
      </c>
      <c r="X3741">
        <f t="shared" si="468"/>
        <v>0</v>
      </c>
      <c r="Y3741">
        <f>IF(ISNA(VLOOKUP(B3741,CECOS_SIN_IDENTIFICAR!$A$2:$D$146,4,0)),"SIN CECO",IF(VLOOKUP(B3741,CECOS_SIN_IDENTIFICAR!$A$2:$D$146,4,0)=0,"SIN CECO",VLOOKUP(B3741,CECOS_SIN_IDENTIFICAR!$A$2:$D$146,4,0)))</f>
        <v>1188</v>
      </c>
      <c r="Z3741">
        <f t="shared" si="469"/>
        <v>1188</v>
      </c>
      <c r="AA3741" s="3" t="s">
        <v>114</v>
      </c>
      <c r="AB3741" t="str">
        <f t="shared" si="470"/>
        <v>Principales debilidades en el servicio que presta PAYC-Debilidades PAYC</v>
      </c>
      <c r="AC3741" t="str">
        <f>VLOOKUP(AB3741,CODIFICACION_PREGUNTAS!$C$2:$D$35,2,0)</f>
        <v>DEB001</v>
      </c>
    </row>
    <row r="3742" spans="1:29" x14ac:dyDescent="0.25">
      <c r="A3742" s="3">
        <f t="shared" si="471"/>
        <v>3741</v>
      </c>
      <c r="B3742" s="3" t="s">
        <v>308</v>
      </c>
      <c r="C3742" s="32">
        <v>41153</v>
      </c>
      <c r="D3742" s="3" t="s">
        <v>114</v>
      </c>
      <c r="E3742" s="3"/>
      <c r="F3742" s="3"/>
      <c r="G3742" s="2" t="s">
        <v>5</v>
      </c>
      <c r="H3742" s="3" t="s">
        <v>6</v>
      </c>
      <c r="I3742" s="3">
        <v>3</v>
      </c>
      <c r="J3742" s="3" t="s">
        <v>183</v>
      </c>
      <c r="K3742" s="3"/>
      <c r="L3742" s="3"/>
      <c r="M3742" s="3"/>
      <c r="N3742" s="3"/>
      <c r="O3742" s="3"/>
      <c r="P3742" s="3"/>
      <c r="Q3742" s="3"/>
      <c r="R3742" s="3"/>
      <c r="S3742" s="3"/>
      <c r="T3742" s="3" t="str">
        <f t="shared" si="464"/>
        <v>SIN CECO</v>
      </c>
      <c r="U3742" s="3" t="str">
        <f t="shared" si="465"/>
        <v>NO</v>
      </c>
      <c r="V3742" t="str">
        <f t="shared" si="466"/>
        <v>COUNTRY MEDICAL CENTER 09-NOV-12-Soporte Técnico</v>
      </c>
      <c r="W3742" s="53">
        <f t="shared" si="467"/>
        <v>3</v>
      </c>
      <c r="X3742">
        <f t="shared" si="468"/>
        <v>3</v>
      </c>
      <c r="Y3742">
        <f>IF(ISNA(VLOOKUP(B3742,CECOS_SIN_IDENTIFICAR!$A$2:$D$146,4,0)),"SIN CECO",IF(VLOOKUP(B3742,CECOS_SIN_IDENTIFICAR!$A$2:$D$146,4,0)=0,"SIN CECO",VLOOKUP(B3742,CECOS_SIN_IDENTIFICAR!$A$2:$D$146,4,0)))</f>
        <v>1265</v>
      </c>
      <c r="Z3742">
        <f t="shared" si="469"/>
        <v>1265</v>
      </c>
      <c r="AA3742" s="3" t="s">
        <v>114</v>
      </c>
      <c r="AB3742" t="str">
        <f t="shared" si="470"/>
        <v>a. Conocimiento específico de temas aplicables al proyecto-Soporte Técnico</v>
      </c>
      <c r="AC3742" t="str">
        <f>VLOOKUP(AB3742,CODIFICACION_PREGUNTAS!$C$2:$D$35,2,0)</f>
        <v>SOPORTE_TEC001</v>
      </c>
    </row>
    <row r="3743" spans="1:29" x14ac:dyDescent="0.25">
      <c r="A3743" s="3">
        <f t="shared" si="471"/>
        <v>3742</v>
      </c>
      <c r="B3743" s="3" t="s">
        <v>308</v>
      </c>
      <c r="C3743" s="32">
        <v>41153</v>
      </c>
      <c r="D3743" s="3" t="s">
        <v>114</v>
      </c>
      <c r="E3743" s="3"/>
      <c r="F3743" s="3"/>
      <c r="G3743" s="2" t="s">
        <v>7</v>
      </c>
      <c r="H3743" s="3" t="s">
        <v>6</v>
      </c>
      <c r="I3743" s="3">
        <v>4</v>
      </c>
      <c r="J3743" s="3" t="s">
        <v>183</v>
      </c>
      <c r="K3743" s="3"/>
      <c r="L3743" s="3"/>
      <c r="M3743" s="3"/>
      <c r="N3743" s="3"/>
      <c r="O3743" s="3"/>
      <c r="P3743" s="3"/>
      <c r="Q3743" s="3"/>
      <c r="R3743" s="3"/>
      <c r="S3743" s="3"/>
      <c r="T3743" s="3" t="str">
        <f t="shared" si="464"/>
        <v>SIN CECO</v>
      </c>
      <c r="U3743" s="3" t="str">
        <f t="shared" si="465"/>
        <v>NO</v>
      </c>
      <c r="V3743" t="str">
        <f t="shared" si="466"/>
        <v>COUNTRY MEDICAL CENTER 09-NOV-12-Soporte Técnico</v>
      </c>
      <c r="W3743" s="53">
        <f t="shared" si="467"/>
        <v>4</v>
      </c>
      <c r="X3743">
        <f t="shared" si="468"/>
        <v>4</v>
      </c>
      <c r="Y3743">
        <f>IF(ISNA(VLOOKUP(B3743,CECOS_SIN_IDENTIFICAR!$A$2:$D$146,4,0)),"SIN CECO",IF(VLOOKUP(B3743,CECOS_SIN_IDENTIFICAR!$A$2:$D$146,4,0)=0,"SIN CECO",VLOOKUP(B3743,CECOS_SIN_IDENTIFICAR!$A$2:$D$146,4,0)))</f>
        <v>1265</v>
      </c>
      <c r="Z3743">
        <f t="shared" si="469"/>
        <v>1265</v>
      </c>
      <c r="AA3743" s="3" t="s">
        <v>114</v>
      </c>
      <c r="AB3743" t="str">
        <f t="shared" si="470"/>
        <v>b. Idoneidad y Calidad del soporte-Soporte Técnico</v>
      </c>
      <c r="AC3743" t="str">
        <f>VLOOKUP(AB3743,CODIFICACION_PREGUNTAS!$C$2:$D$35,2,0)</f>
        <v>SOPORTE_TEC002</v>
      </c>
    </row>
    <row r="3744" spans="1:29" x14ac:dyDescent="0.25">
      <c r="A3744" s="3">
        <f t="shared" si="471"/>
        <v>3743</v>
      </c>
      <c r="B3744" s="3" t="s">
        <v>308</v>
      </c>
      <c r="C3744" s="32">
        <v>41153</v>
      </c>
      <c r="D3744" s="3" t="s">
        <v>114</v>
      </c>
      <c r="E3744" s="3"/>
      <c r="F3744" s="3"/>
      <c r="G3744" s="2" t="s">
        <v>8</v>
      </c>
      <c r="H3744" s="3" t="s">
        <v>6</v>
      </c>
      <c r="I3744" s="3">
        <v>5</v>
      </c>
      <c r="J3744" s="3" t="s">
        <v>183</v>
      </c>
      <c r="K3744" s="3"/>
      <c r="L3744" s="3"/>
      <c r="M3744" s="3"/>
      <c r="N3744" s="3"/>
      <c r="O3744" s="3"/>
      <c r="P3744" s="3"/>
      <c r="Q3744" s="3"/>
      <c r="R3744" s="3"/>
      <c r="S3744" s="3"/>
      <c r="T3744" s="3" t="str">
        <f t="shared" si="464"/>
        <v>SIN CECO</v>
      </c>
      <c r="U3744" s="3" t="str">
        <f t="shared" si="465"/>
        <v>NO</v>
      </c>
      <c r="V3744" t="str">
        <f t="shared" si="466"/>
        <v>COUNTRY MEDICAL CENTER 09-NOV-12-Soporte Técnico</v>
      </c>
      <c r="W3744" s="53">
        <f t="shared" si="467"/>
        <v>5</v>
      </c>
      <c r="X3744">
        <f t="shared" si="468"/>
        <v>5</v>
      </c>
      <c r="Y3744">
        <f>IF(ISNA(VLOOKUP(B3744,CECOS_SIN_IDENTIFICAR!$A$2:$D$146,4,0)),"SIN CECO",IF(VLOOKUP(B3744,CECOS_SIN_IDENTIFICAR!$A$2:$D$146,4,0)=0,"SIN CECO",VLOOKUP(B3744,CECOS_SIN_IDENTIFICAR!$A$2:$D$146,4,0)))</f>
        <v>1265</v>
      </c>
      <c r="Z3744">
        <f t="shared" si="469"/>
        <v>1265</v>
      </c>
      <c r="AA3744" s="3" t="s">
        <v>114</v>
      </c>
      <c r="AB3744" t="str">
        <f t="shared" si="470"/>
        <v>c. Cumplimiento de especificaciones técnicas de construcción-Soporte Técnico</v>
      </c>
      <c r="AC3744" t="str">
        <f>VLOOKUP(AB3744,CODIFICACION_PREGUNTAS!$C$2:$D$35,2,0)</f>
        <v>SOPORTE_TEC003</v>
      </c>
    </row>
    <row r="3745" spans="1:29" x14ac:dyDescent="0.25">
      <c r="A3745" s="3">
        <f t="shared" si="471"/>
        <v>3744</v>
      </c>
      <c r="B3745" s="3" t="s">
        <v>308</v>
      </c>
      <c r="C3745" s="32">
        <v>41153</v>
      </c>
      <c r="D3745" s="3" t="s">
        <v>114</v>
      </c>
      <c r="E3745" s="3"/>
      <c r="F3745" s="3"/>
      <c r="G3745" s="2" t="s">
        <v>9</v>
      </c>
      <c r="H3745" s="3" t="s">
        <v>6</v>
      </c>
      <c r="I3745" s="3">
        <v>4</v>
      </c>
      <c r="J3745" s="3" t="s">
        <v>183</v>
      </c>
      <c r="K3745" s="3"/>
      <c r="L3745" s="3"/>
      <c r="M3745" s="3"/>
      <c r="N3745" s="3"/>
      <c r="O3745" s="3"/>
      <c r="P3745" s="3"/>
      <c r="Q3745" s="3"/>
      <c r="R3745" s="3"/>
      <c r="S3745" s="3"/>
      <c r="T3745" s="3" t="str">
        <f t="shared" si="464"/>
        <v>SIN CECO</v>
      </c>
      <c r="U3745" s="3" t="str">
        <f t="shared" si="465"/>
        <v>NO</v>
      </c>
      <c r="V3745" t="str">
        <f t="shared" si="466"/>
        <v>COUNTRY MEDICAL CENTER 09-NOV-12-Soporte Técnico</v>
      </c>
      <c r="W3745" s="53">
        <f t="shared" si="467"/>
        <v>4</v>
      </c>
      <c r="X3745">
        <f t="shared" si="468"/>
        <v>4</v>
      </c>
      <c r="Y3745">
        <f>IF(ISNA(VLOOKUP(B3745,CECOS_SIN_IDENTIFICAR!$A$2:$D$146,4,0)),"SIN CECO",IF(VLOOKUP(B3745,CECOS_SIN_IDENTIFICAR!$A$2:$D$146,4,0)=0,"SIN CECO",VLOOKUP(B3745,CECOS_SIN_IDENTIFICAR!$A$2:$D$146,4,0)))</f>
        <v>1265</v>
      </c>
      <c r="Z3745">
        <f t="shared" si="469"/>
        <v>1265</v>
      </c>
      <c r="AA3745" s="3" t="s">
        <v>114</v>
      </c>
      <c r="AB3745" t="str">
        <f t="shared" si="470"/>
        <v>d. Confiabilidad de los conceptos aplicados-Soporte Técnico</v>
      </c>
      <c r="AC3745" t="str">
        <f>VLOOKUP(AB3745,CODIFICACION_PREGUNTAS!$C$2:$D$35,2,0)</f>
        <v>SOPORTE_TEC004</v>
      </c>
    </row>
    <row r="3746" spans="1:29" x14ac:dyDescent="0.25">
      <c r="A3746" s="3">
        <f t="shared" si="471"/>
        <v>3745</v>
      </c>
      <c r="B3746" s="3" t="s">
        <v>308</v>
      </c>
      <c r="C3746" s="32">
        <v>41153</v>
      </c>
      <c r="D3746" s="3" t="s">
        <v>114</v>
      </c>
      <c r="E3746" s="3"/>
      <c r="F3746" s="3"/>
      <c r="G3746" s="2" t="s">
        <v>10</v>
      </c>
      <c r="H3746" s="3" t="s">
        <v>6</v>
      </c>
      <c r="I3746" s="3">
        <v>4</v>
      </c>
      <c r="J3746" s="3" t="s">
        <v>183</v>
      </c>
      <c r="K3746" s="3"/>
      <c r="L3746" s="3"/>
      <c r="M3746" s="3"/>
      <c r="N3746" s="3"/>
      <c r="O3746" s="3"/>
      <c r="P3746" s="3"/>
      <c r="Q3746" s="3"/>
      <c r="R3746" s="3"/>
      <c r="S3746" s="3"/>
      <c r="T3746" s="3" t="str">
        <f t="shared" si="464"/>
        <v>SIN CECO</v>
      </c>
      <c r="U3746" s="3" t="str">
        <f t="shared" si="465"/>
        <v>NO</v>
      </c>
      <c r="V3746" t="str">
        <f t="shared" si="466"/>
        <v>COUNTRY MEDICAL CENTER 09-NOV-12-Soporte Técnico</v>
      </c>
      <c r="W3746" s="53">
        <f t="shared" si="467"/>
        <v>4</v>
      </c>
      <c r="X3746">
        <f t="shared" si="468"/>
        <v>4</v>
      </c>
      <c r="Y3746">
        <f>IF(ISNA(VLOOKUP(B3746,CECOS_SIN_IDENTIFICAR!$A$2:$D$146,4,0)),"SIN CECO",IF(VLOOKUP(B3746,CECOS_SIN_IDENTIFICAR!$A$2:$D$146,4,0)=0,"SIN CECO",VLOOKUP(B3746,CECOS_SIN_IDENTIFICAR!$A$2:$D$146,4,0)))</f>
        <v>1265</v>
      </c>
      <c r="Z3746">
        <f t="shared" si="469"/>
        <v>1265</v>
      </c>
      <c r="AA3746" s="3" t="s">
        <v>114</v>
      </c>
      <c r="AB3746" t="str">
        <f t="shared" si="470"/>
        <v>e. Oportunidad en entrega de información o requerimientos-Soporte Técnico</v>
      </c>
      <c r="AC3746" t="str">
        <f>VLOOKUP(AB3746,CODIFICACION_PREGUNTAS!$C$2:$D$35,2,0)</f>
        <v>SOPORTE_TEC005</v>
      </c>
    </row>
    <row r="3747" spans="1:29" x14ac:dyDescent="0.25">
      <c r="A3747" s="3">
        <f t="shared" si="471"/>
        <v>3746</v>
      </c>
      <c r="B3747" s="3" t="s">
        <v>308</v>
      </c>
      <c r="C3747" s="32">
        <v>41153</v>
      </c>
      <c r="D3747" s="3" t="s">
        <v>114</v>
      </c>
      <c r="E3747" s="3"/>
      <c r="F3747" s="3"/>
      <c r="G3747" s="2" t="s">
        <v>11</v>
      </c>
      <c r="H3747" s="3" t="s">
        <v>12</v>
      </c>
      <c r="I3747" s="3">
        <v>5</v>
      </c>
      <c r="J3747" s="3" t="s">
        <v>183</v>
      </c>
      <c r="K3747" s="3"/>
      <c r="L3747" s="3"/>
      <c r="M3747" s="3"/>
      <c r="N3747" s="3"/>
      <c r="O3747" s="3"/>
      <c r="P3747" s="3"/>
      <c r="Q3747" s="3"/>
      <c r="R3747" s="3"/>
      <c r="S3747" s="3"/>
      <c r="T3747" s="3" t="str">
        <f t="shared" si="464"/>
        <v>SIN CECO</v>
      </c>
      <c r="U3747" s="3" t="str">
        <f t="shared" si="465"/>
        <v>NO</v>
      </c>
      <c r="V3747" t="str">
        <f t="shared" si="466"/>
        <v>COUNTRY MEDICAL CENTER 09-NOV-12-Soporte Administrativo</v>
      </c>
      <c r="W3747" s="53">
        <f t="shared" si="467"/>
        <v>5</v>
      </c>
      <c r="X3747">
        <f t="shared" si="468"/>
        <v>5</v>
      </c>
      <c r="Y3747">
        <f>IF(ISNA(VLOOKUP(B3747,CECOS_SIN_IDENTIFICAR!$A$2:$D$146,4,0)),"SIN CECO",IF(VLOOKUP(B3747,CECOS_SIN_IDENTIFICAR!$A$2:$D$146,4,0)=0,"SIN CECO",VLOOKUP(B3747,CECOS_SIN_IDENTIFICAR!$A$2:$D$146,4,0)))</f>
        <v>1265</v>
      </c>
      <c r="Z3747">
        <f t="shared" si="469"/>
        <v>1265</v>
      </c>
      <c r="AA3747" s="3" t="s">
        <v>114</v>
      </c>
      <c r="AB3747" t="str">
        <f t="shared" si="470"/>
        <v>a. Oportunidad de la gestión en obra-Soporte Administrativo</v>
      </c>
      <c r="AC3747" t="str">
        <f>VLOOKUP(AB3747,CODIFICACION_PREGUNTAS!$C$2:$D$35,2,0)</f>
        <v>SOPORTE_ADMON001</v>
      </c>
    </row>
    <row r="3748" spans="1:29" x14ac:dyDescent="0.25">
      <c r="A3748" s="3">
        <f t="shared" si="471"/>
        <v>3747</v>
      </c>
      <c r="B3748" s="3" t="s">
        <v>308</v>
      </c>
      <c r="C3748" s="32">
        <v>41153</v>
      </c>
      <c r="D3748" s="3" t="s">
        <v>114</v>
      </c>
      <c r="E3748" s="3"/>
      <c r="F3748" s="3"/>
      <c r="G3748" s="2" t="s">
        <v>13</v>
      </c>
      <c r="H3748" s="3" t="s">
        <v>12</v>
      </c>
      <c r="I3748" s="3">
        <v>5</v>
      </c>
      <c r="J3748" s="3" t="s">
        <v>183</v>
      </c>
      <c r="K3748" s="3"/>
      <c r="L3748" s="3"/>
      <c r="M3748" s="3"/>
      <c r="N3748" s="3"/>
      <c r="O3748" s="3"/>
      <c r="P3748" s="3"/>
      <c r="Q3748" s="3"/>
      <c r="R3748" s="3"/>
      <c r="S3748" s="3"/>
      <c r="T3748" s="3" t="str">
        <f t="shared" si="464"/>
        <v>SIN CECO</v>
      </c>
      <c r="U3748" s="3" t="str">
        <f t="shared" si="465"/>
        <v>NO</v>
      </c>
      <c r="V3748" t="str">
        <f t="shared" si="466"/>
        <v>COUNTRY MEDICAL CENTER 09-NOV-12-Soporte Administrativo</v>
      </c>
      <c r="W3748" s="53">
        <f t="shared" si="467"/>
        <v>5</v>
      </c>
      <c r="X3748">
        <f t="shared" si="468"/>
        <v>5</v>
      </c>
      <c r="Y3748">
        <f>IF(ISNA(VLOOKUP(B3748,CECOS_SIN_IDENTIFICAR!$A$2:$D$146,4,0)),"SIN CECO",IF(VLOOKUP(B3748,CECOS_SIN_IDENTIFICAR!$A$2:$D$146,4,0)=0,"SIN CECO",VLOOKUP(B3748,CECOS_SIN_IDENTIFICAR!$A$2:$D$146,4,0)))</f>
        <v>1265</v>
      </c>
      <c r="Z3748">
        <f t="shared" si="469"/>
        <v>1265</v>
      </c>
      <c r="AA3748" s="3" t="s">
        <v>114</v>
      </c>
      <c r="AB3748" t="str">
        <f t="shared" si="470"/>
        <v>b. Manejo administrativo del proyecto-Soporte Administrativo</v>
      </c>
      <c r="AC3748" t="str">
        <f>VLOOKUP(AB3748,CODIFICACION_PREGUNTAS!$C$2:$D$35,2,0)</f>
        <v>SOPORTE_ADMON002</v>
      </c>
    </row>
    <row r="3749" spans="1:29" x14ac:dyDescent="0.25">
      <c r="A3749" s="3">
        <f t="shared" si="471"/>
        <v>3748</v>
      </c>
      <c r="B3749" s="3" t="s">
        <v>308</v>
      </c>
      <c r="C3749" s="32">
        <v>41153</v>
      </c>
      <c r="D3749" s="3" t="s">
        <v>114</v>
      </c>
      <c r="E3749" s="3"/>
      <c r="F3749" s="3"/>
      <c r="G3749" s="2" t="s">
        <v>14</v>
      </c>
      <c r="H3749" s="3" t="s">
        <v>12</v>
      </c>
      <c r="I3749" s="3">
        <v>5</v>
      </c>
      <c r="J3749" s="3" t="s">
        <v>183</v>
      </c>
      <c r="K3749" s="3"/>
      <c r="L3749" s="3"/>
      <c r="M3749" s="3"/>
      <c r="N3749" s="3"/>
      <c r="O3749" s="3"/>
      <c r="P3749" s="3"/>
      <c r="Q3749" s="3"/>
      <c r="R3749" s="3"/>
      <c r="S3749" s="3"/>
      <c r="T3749" s="3" t="str">
        <f t="shared" si="464"/>
        <v>SIN CECO</v>
      </c>
      <c r="U3749" s="3" t="str">
        <f t="shared" si="465"/>
        <v>NO</v>
      </c>
      <c r="V3749" t="str">
        <f t="shared" si="466"/>
        <v>COUNTRY MEDICAL CENTER 09-NOV-12-Soporte Administrativo</v>
      </c>
      <c r="W3749" s="53">
        <f t="shared" si="467"/>
        <v>5</v>
      </c>
      <c r="X3749">
        <f t="shared" si="468"/>
        <v>5</v>
      </c>
      <c r="Y3749">
        <f>IF(ISNA(VLOOKUP(B3749,CECOS_SIN_IDENTIFICAR!$A$2:$D$146,4,0)),"SIN CECO",IF(VLOOKUP(B3749,CECOS_SIN_IDENTIFICAR!$A$2:$D$146,4,0)=0,"SIN CECO",VLOOKUP(B3749,CECOS_SIN_IDENTIFICAR!$A$2:$D$146,4,0)))</f>
        <v>1265</v>
      </c>
      <c r="Z3749">
        <f t="shared" si="469"/>
        <v>1265</v>
      </c>
      <c r="AA3749" s="3" t="s">
        <v>114</v>
      </c>
      <c r="AB3749" t="str">
        <f t="shared" si="470"/>
        <v>c. Información clara y veraz sobre la administración de proyecto-Soporte Administrativo</v>
      </c>
      <c r="AC3749" t="str">
        <f>VLOOKUP(AB3749,CODIFICACION_PREGUNTAS!$C$2:$D$35,2,0)</f>
        <v>SOPORTE_ADMON003</v>
      </c>
    </row>
    <row r="3750" spans="1:29" x14ac:dyDescent="0.25">
      <c r="A3750" s="3">
        <f t="shared" si="471"/>
        <v>3749</v>
      </c>
      <c r="B3750" s="3" t="s">
        <v>308</v>
      </c>
      <c r="C3750" s="32">
        <v>41153</v>
      </c>
      <c r="D3750" s="3" t="s">
        <v>114</v>
      </c>
      <c r="E3750" s="3"/>
      <c r="F3750" s="3"/>
      <c r="G3750" s="2" t="s">
        <v>15</v>
      </c>
      <c r="H3750" s="3" t="s">
        <v>12</v>
      </c>
      <c r="I3750" s="3">
        <v>4</v>
      </c>
      <c r="J3750" s="3" t="s">
        <v>183</v>
      </c>
      <c r="K3750" s="3"/>
      <c r="L3750" s="3"/>
      <c r="M3750" s="3"/>
      <c r="N3750" s="3"/>
      <c r="O3750" s="3"/>
      <c r="P3750" s="3"/>
      <c r="Q3750" s="3"/>
      <c r="R3750" s="3"/>
      <c r="S3750" s="3"/>
      <c r="T3750" s="3" t="str">
        <f t="shared" si="464"/>
        <v>SIN CECO</v>
      </c>
      <c r="U3750" s="3" t="str">
        <f t="shared" si="465"/>
        <v>NO</v>
      </c>
      <c r="V3750" t="str">
        <f t="shared" si="466"/>
        <v>COUNTRY MEDICAL CENTER 09-NOV-12-Soporte Administrativo</v>
      </c>
      <c r="W3750" s="53">
        <f t="shared" si="467"/>
        <v>4</v>
      </c>
      <c r="X3750">
        <f t="shared" si="468"/>
        <v>4</v>
      </c>
      <c r="Y3750">
        <f>IF(ISNA(VLOOKUP(B3750,CECOS_SIN_IDENTIFICAR!$A$2:$D$146,4,0)),"SIN CECO",IF(VLOOKUP(B3750,CECOS_SIN_IDENTIFICAR!$A$2:$D$146,4,0)=0,"SIN CECO",VLOOKUP(B3750,CECOS_SIN_IDENTIFICAR!$A$2:$D$146,4,0)))</f>
        <v>1265</v>
      </c>
      <c r="Z3750">
        <f t="shared" si="469"/>
        <v>1265</v>
      </c>
      <c r="AA3750" s="3" t="s">
        <v>114</v>
      </c>
      <c r="AB3750" t="str">
        <f t="shared" si="470"/>
        <v>d. Cumplimientos con expectativas del cliente-Soporte Administrativo</v>
      </c>
      <c r="AC3750" t="str">
        <f>VLOOKUP(AB3750,CODIFICACION_PREGUNTAS!$C$2:$D$35,2,0)</f>
        <v>SOPORTE_ADMON004</v>
      </c>
    </row>
    <row r="3751" spans="1:29" x14ac:dyDescent="0.25">
      <c r="A3751" s="3">
        <f t="shared" si="471"/>
        <v>3750</v>
      </c>
      <c r="B3751" s="3" t="s">
        <v>308</v>
      </c>
      <c r="C3751" s="32">
        <v>41153</v>
      </c>
      <c r="D3751" s="3" t="s">
        <v>114</v>
      </c>
      <c r="E3751" s="3"/>
      <c r="F3751" s="3"/>
      <c r="G3751" s="2" t="s">
        <v>16</v>
      </c>
      <c r="H3751" s="3" t="s">
        <v>12</v>
      </c>
      <c r="I3751" s="3">
        <v>4</v>
      </c>
      <c r="J3751" s="3" t="s">
        <v>183</v>
      </c>
      <c r="K3751" s="3"/>
      <c r="L3751" s="3"/>
      <c r="M3751" s="3"/>
      <c r="N3751" s="3"/>
      <c r="O3751" s="3"/>
      <c r="P3751" s="3"/>
      <c r="Q3751" s="3"/>
      <c r="R3751" s="3"/>
      <c r="S3751" s="3"/>
      <c r="T3751" s="3" t="str">
        <f t="shared" si="464"/>
        <v>SIN CECO</v>
      </c>
      <c r="U3751" s="3" t="str">
        <f t="shared" si="465"/>
        <v>NO</v>
      </c>
      <c r="V3751" t="str">
        <f t="shared" si="466"/>
        <v>COUNTRY MEDICAL CENTER 09-NOV-12-Soporte Administrativo</v>
      </c>
      <c r="W3751" s="53">
        <f t="shared" si="467"/>
        <v>4</v>
      </c>
      <c r="X3751">
        <f t="shared" si="468"/>
        <v>4</v>
      </c>
      <c r="Y3751">
        <f>IF(ISNA(VLOOKUP(B3751,CECOS_SIN_IDENTIFICAR!$A$2:$D$146,4,0)),"SIN CECO",IF(VLOOKUP(B3751,CECOS_SIN_IDENTIFICAR!$A$2:$D$146,4,0)=0,"SIN CECO",VLOOKUP(B3751,CECOS_SIN_IDENTIFICAR!$A$2:$D$146,4,0)))</f>
        <v>1265</v>
      </c>
      <c r="Z3751">
        <f t="shared" si="469"/>
        <v>1265</v>
      </c>
      <c r="AA3751" s="3" t="s">
        <v>114</v>
      </c>
      <c r="AB3751" t="str">
        <f t="shared" si="470"/>
        <v>e. Control de presupuesto-Soporte Administrativo</v>
      </c>
      <c r="AC3751" t="str">
        <f>VLOOKUP(AB3751,CODIFICACION_PREGUNTAS!$C$2:$D$35,2,0)</f>
        <v>SOPORTE_ADMON005</v>
      </c>
    </row>
    <row r="3752" spans="1:29" x14ac:dyDescent="0.25">
      <c r="A3752" s="3">
        <f t="shared" si="471"/>
        <v>3751</v>
      </c>
      <c r="B3752" s="3" t="s">
        <v>308</v>
      </c>
      <c r="C3752" s="32">
        <v>41153</v>
      </c>
      <c r="D3752" s="3" t="s">
        <v>114</v>
      </c>
      <c r="E3752" s="3"/>
      <c r="F3752" s="3"/>
      <c r="G3752" s="2" t="s">
        <v>17</v>
      </c>
      <c r="H3752" s="3" t="s">
        <v>18</v>
      </c>
      <c r="I3752" s="3">
        <v>5</v>
      </c>
      <c r="J3752" s="3" t="s">
        <v>183</v>
      </c>
      <c r="K3752" s="3"/>
      <c r="L3752" s="3"/>
      <c r="M3752" s="3"/>
      <c r="N3752" s="3"/>
      <c r="O3752" s="3"/>
      <c r="P3752" s="3"/>
      <c r="Q3752" s="3"/>
      <c r="R3752" s="3"/>
      <c r="S3752" s="3"/>
      <c r="T3752" s="3" t="str">
        <f t="shared" si="464"/>
        <v>SIN CECO</v>
      </c>
      <c r="U3752" s="3" t="str">
        <f t="shared" si="465"/>
        <v>NO</v>
      </c>
      <c r="V3752" t="str">
        <f t="shared" si="466"/>
        <v>COUNTRY MEDICAL CENTER 09-NOV-12-Soporte Directivo (Coordinador y Gerencia)</v>
      </c>
      <c r="W3752" s="53">
        <f t="shared" si="467"/>
        <v>5</v>
      </c>
      <c r="X3752">
        <f t="shared" si="468"/>
        <v>5</v>
      </c>
      <c r="Y3752">
        <f>IF(ISNA(VLOOKUP(B3752,CECOS_SIN_IDENTIFICAR!$A$2:$D$146,4,0)),"SIN CECO",IF(VLOOKUP(B3752,CECOS_SIN_IDENTIFICAR!$A$2:$D$146,4,0)=0,"SIN CECO",VLOOKUP(B3752,CECOS_SIN_IDENTIFICAR!$A$2:$D$146,4,0)))</f>
        <v>1265</v>
      </c>
      <c r="Z3752">
        <f t="shared" si="469"/>
        <v>1265</v>
      </c>
      <c r="AA3752" s="3" t="s">
        <v>114</v>
      </c>
      <c r="AB3752" t="str">
        <f t="shared" si="470"/>
        <v>a. Apoyo y presencia en el proyecto-Soporte Directivo (Coordinador y Gerencia)</v>
      </c>
      <c r="AC3752" t="str">
        <f>VLOOKUP(AB3752,CODIFICACION_PREGUNTAS!$C$2:$D$35,2,0)</f>
        <v>SOPORTE_DIR001</v>
      </c>
    </row>
    <row r="3753" spans="1:29" x14ac:dyDescent="0.25">
      <c r="A3753" s="3">
        <f t="shared" si="471"/>
        <v>3752</v>
      </c>
      <c r="B3753" s="3" t="s">
        <v>308</v>
      </c>
      <c r="C3753" s="32">
        <v>41153</v>
      </c>
      <c r="D3753" s="3" t="s">
        <v>114</v>
      </c>
      <c r="E3753" s="3"/>
      <c r="F3753" s="3"/>
      <c r="G3753" s="2" t="s">
        <v>19</v>
      </c>
      <c r="H3753" s="3" t="s">
        <v>18</v>
      </c>
      <c r="I3753" s="3">
        <v>3</v>
      </c>
      <c r="J3753" s="3" t="s">
        <v>183</v>
      </c>
      <c r="K3753" s="3"/>
      <c r="L3753" s="3"/>
      <c r="M3753" s="3"/>
      <c r="N3753" s="3"/>
      <c r="O3753" s="3"/>
      <c r="P3753" s="3"/>
      <c r="Q3753" s="3"/>
      <c r="R3753" s="3"/>
      <c r="S3753" s="3"/>
      <c r="T3753" s="3" t="str">
        <f t="shared" si="464"/>
        <v>SIN CECO</v>
      </c>
      <c r="U3753" s="3" t="str">
        <f t="shared" si="465"/>
        <v>NO</v>
      </c>
      <c r="V3753" t="str">
        <f t="shared" si="466"/>
        <v>COUNTRY MEDICAL CENTER 09-NOV-12-Soporte Directivo (Coordinador y Gerencia)</v>
      </c>
      <c r="W3753" s="53">
        <f t="shared" si="467"/>
        <v>3</v>
      </c>
      <c r="X3753">
        <f t="shared" si="468"/>
        <v>3</v>
      </c>
      <c r="Y3753">
        <f>IF(ISNA(VLOOKUP(B3753,CECOS_SIN_IDENTIFICAR!$A$2:$D$146,4,0)),"SIN CECO",IF(VLOOKUP(B3753,CECOS_SIN_IDENTIFICAR!$A$2:$D$146,4,0)=0,"SIN CECO",VLOOKUP(B3753,CECOS_SIN_IDENTIFICAR!$A$2:$D$146,4,0)))</f>
        <v>1265</v>
      </c>
      <c r="Z3753">
        <f t="shared" si="469"/>
        <v>1265</v>
      </c>
      <c r="AA3753" s="3" t="s">
        <v>114</v>
      </c>
      <c r="AB3753" t="str">
        <f t="shared" si="470"/>
        <v>b. Conocimiento del proyecto-Soporte Directivo (Coordinador y Gerencia)</v>
      </c>
      <c r="AC3753" t="str">
        <f>VLOOKUP(AB3753,CODIFICACION_PREGUNTAS!$C$2:$D$35,2,0)</f>
        <v>SOPORTE_DIR002</v>
      </c>
    </row>
    <row r="3754" spans="1:29" x14ac:dyDescent="0.25">
      <c r="A3754" s="3">
        <f t="shared" si="471"/>
        <v>3753</v>
      </c>
      <c r="B3754" s="3" t="s">
        <v>308</v>
      </c>
      <c r="C3754" s="32">
        <v>41153</v>
      </c>
      <c r="D3754" s="3" t="s">
        <v>114</v>
      </c>
      <c r="E3754" s="3"/>
      <c r="F3754" s="3"/>
      <c r="G3754" s="2" t="s">
        <v>20</v>
      </c>
      <c r="H3754" s="3" t="s">
        <v>18</v>
      </c>
      <c r="I3754" s="3">
        <v>3</v>
      </c>
      <c r="J3754" s="3" t="s">
        <v>183</v>
      </c>
      <c r="K3754" s="3"/>
      <c r="L3754" s="3"/>
      <c r="M3754" s="3"/>
      <c r="N3754" s="3"/>
      <c r="O3754" s="3"/>
      <c r="P3754" s="3"/>
      <c r="Q3754" s="3"/>
      <c r="R3754" s="3"/>
      <c r="S3754" s="3"/>
      <c r="T3754" s="3" t="str">
        <f t="shared" si="464"/>
        <v>SIN CECO</v>
      </c>
      <c r="U3754" s="3" t="str">
        <f t="shared" si="465"/>
        <v>NO</v>
      </c>
      <c r="V3754" t="str">
        <f t="shared" si="466"/>
        <v>COUNTRY MEDICAL CENTER 09-NOV-12-Soporte Directivo (Coordinador y Gerencia)</v>
      </c>
      <c r="W3754" s="53">
        <f t="shared" si="467"/>
        <v>3</v>
      </c>
      <c r="X3754">
        <f t="shared" si="468"/>
        <v>3</v>
      </c>
      <c r="Y3754">
        <f>IF(ISNA(VLOOKUP(B3754,CECOS_SIN_IDENTIFICAR!$A$2:$D$146,4,0)),"SIN CECO",IF(VLOOKUP(B3754,CECOS_SIN_IDENTIFICAR!$A$2:$D$146,4,0)=0,"SIN CECO",VLOOKUP(B3754,CECOS_SIN_IDENTIFICAR!$A$2:$D$146,4,0)))</f>
        <v>1265</v>
      </c>
      <c r="Z3754">
        <f t="shared" si="469"/>
        <v>1265</v>
      </c>
      <c r="AA3754" s="3" t="s">
        <v>114</v>
      </c>
      <c r="AB3754" t="str">
        <f t="shared" si="470"/>
        <v>c. Planteamiento de soluciones y manejo de conflictos-Soporte Directivo (Coordinador y Gerencia)</v>
      </c>
      <c r="AC3754" t="str">
        <f>VLOOKUP(AB3754,CODIFICACION_PREGUNTAS!$C$2:$D$35,2,0)</f>
        <v>SOPORTE_DIR003</v>
      </c>
    </row>
    <row r="3755" spans="1:29" x14ac:dyDescent="0.25">
      <c r="A3755" s="3">
        <f t="shared" si="471"/>
        <v>3754</v>
      </c>
      <c r="B3755" s="3" t="s">
        <v>308</v>
      </c>
      <c r="C3755" s="32">
        <v>41153</v>
      </c>
      <c r="D3755" s="3" t="s">
        <v>114</v>
      </c>
      <c r="E3755" s="3"/>
      <c r="F3755" s="3"/>
      <c r="G3755" s="2" t="s">
        <v>21</v>
      </c>
      <c r="H3755" s="3" t="s">
        <v>18</v>
      </c>
      <c r="I3755" s="3">
        <v>5</v>
      </c>
      <c r="J3755" s="3" t="s">
        <v>183</v>
      </c>
      <c r="K3755" s="3"/>
      <c r="L3755" s="3"/>
      <c r="M3755" s="3"/>
      <c r="N3755" s="3"/>
      <c r="O3755" s="3"/>
      <c r="P3755" s="3"/>
      <c r="Q3755" s="3"/>
      <c r="R3755" s="3"/>
      <c r="S3755" s="3"/>
      <c r="T3755" s="3" t="str">
        <f t="shared" si="464"/>
        <v>SIN CECO</v>
      </c>
      <c r="U3755" s="3" t="str">
        <f t="shared" si="465"/>
        <v>NO</v>
      </c>
      <c r="V3755" t="str">
        <f t="shared" si="466"/>
        <v>COUNTRY MEDICAL CENTER 09-NOV-12-Soporte Directivo (Coordinador y Gerencia)</v>
      </c>
      <c r="W3755" s="53">
        <f t="shared" si="467"/>
        <v>5</v>
      </c>
      <c r="X3755">
        <f t="shared" si="468"/>
        <v>5</v>
      </c>
      <c r="Y3755">
        <f>IF(ISNA(VLOOKUP(B3755,CECOS_SIN_IDENTIFICAR!$A$2:$D$146,4,0)),"SIN CECO",IF(VLOOKUP(B3755,CECOS_SIN_IDENTIFICAR!$A$2:$D$146,4,0)=0,"SIN CECO",VLOOKUP(B3755,CECOS_SIN_IDENTIFICAR!$A$2:$D$146,4,0)))</f>
        <v>1265</v>
      </c>
      <c r="Z3755">
        <f t="shared" si="469"/>
        <v>1265</v>
      </c>
      <c r="AA3755" s="3" t="s">
        <v>114</v>
      </c>
      <c r="AB3755" t="str">
        <f t="shared" si="470"/>
        <v>d. Cumplimiento de compromisos-Soporte Directivo (Coordinador y Gerencia)</v>
      </c>
      <c r="AC3755" t="str">
        <f>VLOOKUP(AB3755,CODIFICACION_PREGUNTAS!$C$2:$D$35,2,0)</f>
        <v>SOPORTE_DIR004</v>
      </c>
    </row>
    <row r="3756" spans="1:29" x14ac:dyDescent="0.25">
      <c r="A3756" s="3">
        <f t="shared" si="471"/>
        <v>3755</v>
      </c>
      <c r="B3756" s="3" t="s">
        <v>308</v>
      </c>
      <c r="C3756" s="32">
        <v>41153</v>
      </c>
      <c r="D3756" s="3" t="s">
        <v>114</v>
      </c>
      <c r="E3756" s="3"/>
      <c r="F3756" s="3"/>
      <c r="G3756" s="2" t="s">
        <v>22</v>
      </c>
      <c r="H3756" s="3" t="s">
        <v>18</v>
      </c>
      <c r="I3756" s="3">
        <v>4</v>
      </c>
      <c r="J3756" s="3" t="s">
        <v>183</v>
      </c>
      <c r="K3756" s="3"/>
      <c r="L3756" s="3"/>
      <c r="M3756" s="3"/>
      <c r="N3756" s="3"/>
      <c r="O3756" s="3"/>
      <c r="P3756" s="3"/>
      <c r="Q3756" s="3"/>
      <c r="R3756" s="3"/>
      <c r="S3756" s="3"/>
      <c r="T3756" s="3" t="str">
        <f t="shared" si="464"/>
        <v>SIN CECO</v>
      </c>
      <c r="U3756" s="3" t="str">
        <f t="shared" si="465"/>
        <v>NO</v>
      </c>
      <c r="V3756" t="str">
        <f t="shared" si="466"/>
        <v>COUNTRY MEDICAL CENTER 09-NOV-12-Soporte Directivo (Coordinador y Gerencia)</v>
      </c>
      <c r="W3756" s="53">
        <f t="shared" si="467"/>
        <v>4</v>
      </c>
      <c r="X3756">
        <f t="shared" si="468"/>
        <v>4</v>
      </c>
      <c r="Y3756">
        <f>IF(ISNA(VLOOKUP(B3756,CECOS_SIN_IDENTIFICAR!$A$2:$D$146,4,0)),"SIN CECO",IF(VLOOKUP(B3756,CECOS_SIN_IDENTIFICAR!$A$2:$D$146,4,0)=0,"SIN CECO",VLOOKUP(B3756,CECOS_SIN_IDENTIFICAR!$A$2:$D$146,4,0)))</f>
        <v>1265</v>
      </c>
      <c r="Z3756">
        <f t="shared" si="469"/>
        <v>1265</v>
      </c>
      <c r="AA3756" s="3" t="s">
        <v>114</v>
      </c>
      <c r="AB3756" t="str">
        <f t="shared" si="470"/>
        <v>e. Manejo del cliente-Soporte Directivo (Coordinador y Gerencia)</v>
      </c>
      <c r="AC3756" t="str">
        <f>VLOOKUP(AB3756,CODIFICACION_PREGUNTAS!$C$2:$D$35,2,0)</f>
        <v>SOPORTE_DIR005</v>
      </c>
    </row>
    <row r="3757" spans="1:29" x14ac:dyDescent="0.25">
      <c r="A3757" s="3">
        <f t="shared" si="471"/>
        <v>3756</v>
      </c>
      <c r="B3757" s="3" t="s">
        <v>308</v>
      </c>
      <c r="C3757" s="32">
        <v>41153</v>
      </c>
      <c r="D3757" s="3" t="s">
        <v>114</v>
      </c>
      <c r="E3757" s="3"/>
      <c r="F3757" s="3"/>
      <c r="G3757" s="2" t="s">
        <v>23</v>
      </c>
      <c r="H3757" s="3" t="s">
        <v>24</v>
      </c>
      <c r="I3757" s="3">
        <v>4</v>
      </c>
      <c r="J3757" s="3" t="s">
        <v>183</v>
      </c>
      <c r="K3757" s="3"/>
      <c r="L3757" s="3"/>
      <c r="M3757" s="3"/>
      <c r="N3757" s="3"/>
      <c r="O3757" s="3"/>
      <c r="P3757" s="3"/>
      <c r="Q3757" s="3"/>
      <c r="R3757" s="3"/>
      <c r="S3757" s="3"/>
      <c r="T3757" s="3" t="str">
        <f t="shared" si="464"/>
        <v>SIN CECO</v>
      </c>
      <c r="U3757" s="3" t="str">
        <f t="shared" si="465"/>
        <v>NO</v>
      </c>
      <c r="V3757" t="str">
        <f t="shared" si="466"/>
        <v>COUNTRY MEDICAL CENTER 09-NOV-12-Personal que presta el servicio en obra</v>
      </c>
      <c r="W3757" s="53">
        <f t="shared" si="467"/>
        <v>4</v>
      </c>
      <c r="X3757">
        <f t="shared" si="468"/>
        <v>4</v>
      </c>
      <c r="Y3757">
        <f>IF(ISNA(VLOOKUP(B3757,CECOS_SIN_IDENTIFICAR!$A$2:$D$146,4,0)),"SIN CECO",IF(VLOOKUP(B3757,CECOS_SIN_IDENTIFICAR!$A$2:$D$146,4,0)=0,"SIN CECO",VLOOKUP(B3757,CECOS_SIN_IDENTIFICAR!$A$2:$D$146,4,0)))</f>
        <v>1265</v>
      </c>
      <c r="Z3757">
        <f t="shared" si="469"/>
        <v>1265</v>
      </c>
      <c r="AA3757" s="3" t="s">
        <v>114</v>
      </c>
      <c r="AB3757" t="str">
        <f t="shared" si="470"/>
        <v>a. Idoneidad del personal-Personal que presta el servicio en obra</v>
      </c>
      <c r="AC3757" t="str">
        <f>VLOOKUP(AB3757,CODIFICACION_PREGUNTAS!$C$2:$D$35,2,0)</f>
        <v>PERSONAL001</v>
      </c>
    </row>
    <row r="3758" spans="1:29" x14ac:dyDescent="0.25">
      <c r="A3758" s="3">
        <f t="shared" si="471"/>
        <v>3757</v>
      </c>
      <c r="B3758" s="3" t="s">
        <v>308</v>
      </c>
      <c r="C3758" s="32">
        <v>41153</v>
      </c>
      <c r="D3758" s="3" t="s">
        <v>114</v>
      </c>
      <c r="E3758" s="3"/>
      <c r="F3758" s="3"/>
      <c r="G3758" s="2" t="s">
        <v>25</v>
      </c>
      <c r="H3758" s="3" t="s">
        <v>24</v>
      </c>
      <c r="I3758" s="3">
        <v>5</v>
      </c>
      <c r="J3758" s="3" t="s">
        <v>183</v>
      </c>
      <c r="K3758" s="3"/>
      <c r="L3758" s="3"/>
      <c r="M3758" s="3"/>
      <c r="N3758" s="3"/>
      <c r="O3758" s="3"/>
      <c r="P3758" s="3"/>
      <c r="Q3758" s="3"/>
      <c r="R3758" s="3"/>
      <c r="S3758" s="3"/>
      <c r="T3758" s="3" t="str">
        <f t="shared" si="464"/>
        <v>SIN CECO</v>
      </c>
      <c r="U3758" s="3" t="str">
        <f t="shared" si="465"/>
        <v>NO</v>
      </c>
      <c r="V3758" t="str">
        <f t="shared" si="466"/>
        <v>COUNTRY MEDICAL CENTER 09-NOV-12-Personal que presta el servicio en obra</v>
      </c>
      <c r="W3758" s="53">
        <f t="shared" si="467"/>
        <v>5</v>
      </c>
      <c r="X3758">
        <f t="shared" si="468"/>
        <v>5</v>
      </c>
      <c r="Y3758">
        <f>IF(ISNA(VLOOKUP(B3758,CECOS_SIN_IDENTIFICAR!$A$2:$D$146,4,0)),"SIN CECO",IF(VLOOKUP(B3758,CECOS_SIN_IDENTIFICAR!$A$2:$D$146,4,0)=0,"SIN CECO",VLOOKUP(B3758,CECOS_SIN_IDENTIFICAR!$A$2:$D$146,4,0)))</f>
        <v>1265</v>
      </c>
      <c r="Z3758">
        <f t="shared" si="469"/>
        <v>1265</v>
      </c>
      <c r="AA3758" s="3" t="s">
        <v>114</v>
      </c>
      <c r="AB3758" t="str">
        <f t="shared" si="470"/>
        <v>b. Oportuna atención al cliente-Personal que presta el servicio en obra</v>
      </c>
      <c r="AC3758" t="str">
        <f>VLOOKUP(AB3758,CODIFICACION_PREGUNTAS!$C$2:$D$35,2,0)</f>
        <v>PERSONAL002</v>
      </c>
    </row>
    <row r="3759" spans="1:29" x14ac:dyDescent="0.25">
      <c r="A3759" s="3">
        <f t="shared" si="471"/>
        <v>3758</v>
      </c>
      <c r="B3759" s="3" t="s">
        <v>308</v>
      </c>
      <c r="C3759" s="32">
        <v>41153</v>
      </c>
      <c r="D3759" s="3" t="s">
        <v>114</v>
      </c>
      <c r="E3759" s="3"/>
      <c r="F3759" s="3"/>
      <c r="G3759" s="2" t="s">
        <v>26</v>
      </c>
      <c r="H3759" s="3" t="s">
        <v>24</v>
      </c>
      <c r="I3759" s="3">
        <v>4</v>
      </c>
      <c r="J3759" s="3" t="s">
        <v>183</v>
      </c>
      <c r="K3759" s="3"/>
      <c r="L3759" s="3"/>
      <c r="M3759" s="3"/>
      <c r="N3759" s="3"/>
      <c r="O3759" s="3"/>
      <c r="P3759" s="3"/>
      <c r="Q3759" s="3"/>
      <c r="R3759" s="3"/>
      <c r="S3759" s="3"/>
      <c r="T3759" s="3" t="str">
        <f t="shared" si="464"/>
        <v>SIN CECO</v>
      </c>
      <c r="U3759" s="3" t="str">
        <f t="shared" si="465"/>
        <v>NO</v>
      </c>
      <c r="V3759" t="str">
        <f t="shared" si="466"/>
        <v>COUNTRY MEDICAL CENTER 09-NOV-12-Personal que presta el servicio en obra</v>
      </c>
      <c r="W3759" s="53">
        <f t="shared" si="467"/>
        <v>4</v>
      </c>
      <c r="X3759">
        <f t="shared" si="468"/>
        <v>4</v>
      </c>
      <c r="Y3759">
        <f>IF(ISNA(VLOOKUP(B3759,CECOS_SIN_IDENTIFICAR!$A$2:$D$146,4,0)),"SIN CECO",IF(VLOOKUP(B3759,CECOS_SIN_IDENTIFICAR!$A$2:$D$146,4,0)=0,"SIN CECO",VLOOKUP(B3759,CECOS_SIN_IDENTIFICAR!$A$2:$D$146,4,0)))</f>
        <v>1265</v>
      </c>
      <c r="Z3759">
        <f t="shared" si="469"/>
        <v>1265</v>
      </c>
      <c r="AA3759" s="3" t="s">
        <v>114</v>
      </c>
      <c r="AB3759" t="str">
        <f t="shared" si="470"/>
        <v>c. Compromiso con el proyecto-Personal que presta el servicio en obra</v>
      </c>
      <c r="AC3759" t="str">
        <f>VLOOKUP(AB3759,CODIFICACION_PREGUNTAS!$C$2:$D$35,2,0)</f>
        <v>PERSONAL003</v>
      </c>
    </row>
    <row r="3760" spans="1:29" x14ac:dyDescent="0.25">
      <c r="A3760" s="3">
        <f t="shared" si="471"/>
        <v>3759</v>
      </c>
      <c r="B3760" s="3" t="s">
        <v>308</v>
      </c>
      <c r="C3760" s="32">
        <v>41153</v>
      </c>
      <c r="D3760" s="3" t="s">
        <v>114</v>
      </c>
      <c r="E3760" s="3"/>
      <c r="F3760" s="3"/>
      <c r="G3760" s="2" t="s">
        <v>21</v>
      </c>
      <c r="H3760" s="3" t="s">
        <v>24</v>
      </c>
      <c r="I3760" s="3">
        <v>5</v>
      </c>
      <c r="J3760" s="3" t="s">
        <v>183</v>
      </c>
      <c r="K3760" s="3"/>
      <c r="L3760" s="3"/>
      <c r="M3760" s="3"/>
      <c r="N3760" s="3"/>
      <c r="O3760" s="3"/>
      <c r="P3760" s="3"/>
      <c r="Q3760" s="3"/>
      <c r="R3760" s="3"/>
      <c r="S3760" s="3"/>
      <c r="T3760" s="3" t="str">
        <f t="shared" si="464"/>
        <v>SIN CECO</v>
      </c>
      <c r="U3760" s="3" t="str">
        <f t="shared" si="465"/>
        <v>NO</v>
      </c>
      <c r="V3760" t="str">
        <f t="shared" si="466"/>
        <v>COUNTRY MEDICAL CENTER 09-NOV-12-Personal que presta el servicio en obra</v>
      </c>
      <c r="W3760" s="53">
        <f t="shared" si="467"/>
        <v>5</v>
      </c>
      <c r="X3760">
        <f t="shared" si="468"/>
        <v>5</v>
      </c>
      <c r="Y3760">
        <f>IF(ISNA(VLOOKUP(B3760,CECOS_SIN_IDENTIFICAR!$A$2:$D$146,4,0)),"SIN CECO",IF(VLOOKUP(B3760,CECOS_SIN_IDENTIFICAR!$A$2:$D$146,4,0)=0,"SIN CECO",VLOOKUP(B3760,CECOS_SIN_IDENTIFICAR!$A$2:$D$146,4,0)))</f>
        <v>1265</v>
      </c>
      <c r="Z3760">
        <f t="shared" si="469"/>
        <v>1265</v>
      </c>
      <c r="AA3760" s="3" t="s">
        <v>114</v>
      </c>
      <c r="AB3760" t="str">
        <f t="shared" si="470"/>
        <v>d. Cumplimiento de compromisos-Personal que presta el servicio en obra</v>
      </c>
      <c r="AC3760" t="str">
        <f>VLOOKUP(AB3760,CODIFICACION_PREGUNTAS!$C$2:$D$35,2,0)</f>
        <v>PERSONAL004</v>
      </c>
    </row>
    <row r="3761" spans="1:29" x14ac:dyDescent="0.25">
      <c r="A3761" s="3">
        <f t="shared" si="471"/>
        <v>3760</v>
      </c>
      <c r="B3761" s="3" t="s">
        <v>308</v>
      </c>
      <c r="C3761" s="32">
        <v>41153</v>
      </c>
      <c r="D3761" s="3" t="s">
        <v>114</v>
      </c>
      <c r="E3761" s="3"/>
      <c r="F3761" s="3"/>
      <c r="G3761" s="2" t="s">
        <v>27</v>
      </c>
      <c r="H3761" s="3" t="s">
        <v>24</v>
      </c>
      <c r="I3761" s="3">
        <v>3</v>
      </c>
      <c r="J3761" s="3" t="s">
        <v>183</v>
      </c>
      <c r="K3761" s="3"/>
      <c r="L3761" s="3"/>
      <c r="M3761" s="3"/>
      <c r="N3761" s="3"/>
      <c r="O3761" s="3"/>
      <c r="P3761" s="3"/>
      <c r="Q3761" s="3"/>
      <c r="R3761" s="3"/>
      <c r="S3761" s="3"/>
      <c r="T3761" s="3" t="str">
        <f t="shared" si="464"/>
        <v>SIN CECO</v>
      </c>
      <c r="U3761" s="3" t="str">
        <f t="shared" si="465"/>
        <v>NO</v>
      </c>
      <c r="V3761" t="str">
        <f t="shared" si="466"/>
        <v>COUNTRY MEDICAL CENTER 09-NOV-12-Personal que presta el servicio en obra</v>
      </c>
      <c r="W3761" s="53">
        <f t="shared" si="467"/>
        <v>3</v>
      </c>
      <c r="X3761">
        <f t="shared" si="468"/>
        <v>3</v>
      </c>
      <c r="Y3761">
        <f>IF(ISNA(VLOOKUP(B3761,CECOS_SIN_IDENTIFICAR!$A$2:$D$146,4,0)),"SIN CECO",IF(VLOOKUP(B3761,CECOS_SIN_IDENTIFICAR!$A$2:$D$146,4,0)=0,"SIN CECO",VLOOKUP(B3761,CECOS_SIN_IDENTIFICAR!$A$2:$D$146,4,0)))</f>
        <v>1265</v>
      </c>
      <c r="Z3761">
        <f t="shared" si="469"/>
        <v>1265</v>
      </c>
      <c r="AA3761" s="3" t="s">
        <v>114</v>
      </c>
      <c r="AB3761" t="str">
        <f t="shared" si="470"/>
        <v>e. Proactividad en desarrollo de funciones-Personal que presta el servicio en obra</v>
      </c>
      <c r="AC3761" t="str">
        <f>VLOOKUP(AB3761,CODIFICACION_PREGUNTAS!$C$2:$D$35,2,0)</f>
        <v>PERSONAL005</v>
      </c>
    </row>
    <row r="3762" spans="1:29" x14ac:dyDescent="0.25">
      <c r="A3762" s="3">
        <f t="shared" si="471"/>
        <v>3761</v>
      </c>
      <c r="B3762" s="3" t="s">
        <v>308</v>
      </c>
      <c r="C3762" s="32">
        <v>41153</v>
      </c>
      <c r="D3762" s="3" t="s">
        <v>114</v>
      </c>
      <c r="E3762" s="3"/>
      <c r="F3762" s="3"/>
      <c r="G3762" s="2" t="s">
        <v>28</v>
      </c>
      <c r="H3762" s="2" t="s">
        <v>29</v>
      </c>
      <c r="I3762" s="3">
        <v>5</v>
      </c>
      <c r="J3762" s="3" t="s">
        <v>183</v>
      </c>
      <c r="K3762" s="3"/>
      <c r="L3762" s="3"/>
      <c r="M3762" s="3"/>
      <c r="N3762" s="3"/>
      <c r="O3762" s="3"/>
      <c r="P3762" s="3"/>
      <c r="Q3762" s="3"/>
      <c r="R3762" s="3"/>
      <c r="S3762" s="3"/>
      <c r="T3762" s="3" t="str">
        <f t="shared" si="464"/>
        <v>SIN CECO</v>
      </c>
      <c r="U3762" s="3" t="str">
        <f t="shared" si="465"/>
        <v>NO</v>
      </c>
      <c r="V3762" t="str">
        <f t="shared" si="466"/>
        <v>COUNTRY MEDICAL CENTER 09-NOV-12-Productos Asociados de PAYC (Informes, Control de presupuesto y Programación y actas)</v>
      </c>
      <c r="W3762" s="53">
        <f t="shared" si="467"/>
        <v>5</v>
      </c>
      <c r="X3762">
        <f t="shared" si="468"/>
        <v>5</v>
      </c>
      <c r="Y3762">
        <f>IF(ISNA(VLOOKUP(B3762,CECOS_SIN_IDENTIFICAR!$A$2:$D$146,4,0)),"SIN CECO",IF(VLOOKUP(B3762,CECOS_SIN_IDENTIFICAR!$A$2:$D$146,4,0)=0,"SIN CECO",VLOOKUP(B3762,CECOS_SIN_IDENTIFICAR!$A$2:$D$146,4,0)))</f>
        <v>1265</v>
      </c>
      <c r="Z3762">
        <f t="shared" si="469"/>
        <v>1265</v>
      </c>
      <c r="AA3762" s="3" t="s">
        <v>114</v>
      </c>
      <c r="AB3762" t="str">
        <f t="shared" si="470"/>
        <v>a. Calidad del Contenido-Productos Asociados de PAYC (Informes, Control de presupuesto y Programación y actas)</v>
      </c>
      <c r="AC3762" t="str">
        <f>VLOOKUP(AB3762,CODIFICACION_PREGUNTAS!$C$2:$D$35,2,0)</f>
        <v>PRODUCTOS001</v>
      </c>
    </row>
    <row r="3763" spans="1:29" x14ac:dyDescent="0.25">
      <c r="A3763" s="3">
        <f t="shared" si="471"/>
        <v>3762</v>
      </c>
      <c r="B3763" s="3" t="s">
        <v>308</v>
      </c>
      <c r="C3763" s="32">
        <v>41153</v>
      </c>
      <c r="D3763" s="3" t="s">
        <v>114</v>
      </c>
      <c r="E3763" s="3"/>
      <c r="F3763" s="3"/>
      <c r="G3763" s="2" t="s">
        <v>30</v>
      </c>
      <c r="H3763" s="2" t="s">
        <v>29</v>
      </c>
      <c r="I3763" s="3">
        <v>5</v>
      </c>
      <c r="J3763" s="3" t="s">
        <v>183</v>
      </c>
      <c r="K3763" s="3"/>
      <c r="L3763" s="3"/>
      <c r="M3763" s="3"/>
      <c r="N3763" s="3"/>
      <c r="O3763" s="3"/>
      <c r="P3763" s="3"/>
      <c r="Q3763" s="3"/>
      <c r="R3763" s="3"/>
      <c r="S3763" s="3"/>
      <c r="T3763" s="3" t="str">
        <f t="shared" si="464"/>
        <v>SIN CECO</v>
      </c>
      <c r="U3763" s="3" t="str">
        <f t="shared" si="465"/>
        <v>NO</v>
      </c>
      <c r="V3763" t="str">
        <f t="shared" si="466"/>
        <v>COUNTRY MEDICAL CENTER 09-NOV-12-Productos Asociados de PAYC (Informes, Control de presupuesto y Programación y actas)</v>
      </c>
      <c r="W3763" s="53">
        <f t="shared" si="467"/>
        <v>5</v>
      </c>
      <c r="X3763">
        <f t="shared" si="468"/>
        <v>5</v>
      </c>
      <c r="Y3763">
        <f>IF(ISNA(VLOOKUP(B3763,CECOS_SIN_IDENTIFICAR!$A$2:$D$146,4,0)),"SIN CECO",IF(VLOOKUP(B3763,CECOS_SIN_IDENTIFICAR!$A$2:$D$146,4,0)=0,"SIN CECO",VLOOKUP(B3763,CECOS_SIN_IDENTIFICAR!$A$2:$D$146,4,0)))</f>
        <v>1265</v>
      </c>
      <c r="Z3763">
        <f t="shared" si="469"/>
        <v>1265</v>
      </c>
      <c r="AA3763" s="3" t="s">
        <v>114</v>
      </c>
      <c r="AB3763" t="str">
        <f t="shared" si="470"/>
        <v>b. Claridad del Contenido-Productos Asociados de PAYC (Informes, Control de presupuesto y Programación y actas)</v>
      </c>
      <c r="AC3763" t="str">
        <f>VLOOKUP(AB3763,CODIFICACION_PREGUNTAS!$C$2:$D$35,2,0)</f>
        <v>PRODUCTOS002</v>
      </c>
    </row>
    <row r="3764" spans="1:29" x14ac:dyDescent="0.25">
      <c r="A3764" s="3">
        <f t="shared" si="471"/>
        <v>3763</v>
      </c>
      <c r="B3764" s="3" t="s">
        <v>308</v>
      </c>
      <c r="C3764" s="32">
        <v>41153</v>
      </c>
      <c r="D3764" s="3" t="s">
        <v>114</v>
      </c>
      <c r="E3764" s="3"/>
      <c r="F3764" s="3"/>
      <c r="G3764" s="2" t="s">
        <v>31</v>
      </c>
      <c r="H3764" s="2" t="s">
        <v>29</v>
      </c>
      <c r="I3764" s="3">
        <v>5</v>
      </c>
      <c r="J3764" s="3" t="s">
        <v>183</v>
      </c>
      <c r="K3764" s="3"/>
      <c r="L3764" s="3"/>
      <c r="M3764" s="3"/>
      <c r="N3764" s="3"/>
      <c r="O3764" s="3"/>
      <c r="P3764" s="3"/>
      <c r="Q3764" s="3"/>
      <c r="R3764" s="3"/>
      <c r="S3764" s="3"/>
      <c r="T3764" s="3" t="str">
        <f t="shared" si="464"/>
        <v>SIN CECO</v>
      </c>
      <c r="U3764" s="3" t="str">
        <f t="shared" si="465"/>
        <v>NO</v>
      </c>
      <c r="V3764" t="str">
        <f t="shared" si="466"/>
        <v>COUNTRY MEDICAL CENTER 09-NOV-12-Productos Asociados de PAYC (Informes, Control de presupuesto y Programación y actas)</v>
      </c>
      <c r="W3764" s="53">
        <f t="shared" si="467"/>
        <v>5</v>
      </c>
      <c r="X3764">
        <f t="shared" si="468"/>
        <v>5</v>
      </c>
      <c r="Y3764">
        <f>IF(ISNA(VLOOKUP(B3764,CECOS_SIN_IDENTIFICAR!$A$2:$D$146,4,0)),"SIN CECO",IF(VLOOKUP(B3764,CECOS_SIN_IDENTIFICAR!$A$2:$D$146,4,0)=0,"SIN CECO",VLOOKUP(B3764,CECOS_SIN_IDENTIFICAR!$A$2:$D$146,4,0)))</f>
        <v>1265</v>
      </c>
      <c r="Z3764">
        <f t="shared" si="469"/>
        <v>1265</v>
      </c>
      <c r="AA3764" s="3" t="s">
        <v>114</v>
      </c>
      <c r="AB3764" t="str">
        <f t="shared" si="470"/>
        <v>c. Oportunidad en la entrega-Productos Asociados de PAYC (Informes, Control de presupuesto y Programación y actas)</v>
      </c>
      <c r="AC3764" t="str">
        <f>VLOOKUP(AB3764,CODIFICACION_PREGUNTAS!$C$2:$D$35,2,0)</f>
        <v>PRODUCTOS003</v>
      </c>
    </row>
    <row r="3765" spans="1:29" x14ac:dyDescent="0.25">
      <c r="A3765" s="3">
        <f t="shared" si="471"/>
        <v>3764</v>
      </c>
      <c r="B3765" s="3" t="s">
        <v>308</v>
      </c>
      <c r="C3765" s="32">
        <v>41153</v>
      </c>
      <c r="D3765" s="3" t="s">
        <v>114</v>
      </c>
      <c r="E3765" s="3"/>
      <c r="F3765" s="3"/>
      <c r="G3765" s="2" t="s">
        <v>32</v>
      </c>
      <c r="H3765" s="2" t="s">
        <v>29</v>
      </c>
      <c r="I3765" s="3">
        <v>5</v>
      </c>
      <c r="J3765" s="3" t="s">
        <v>183</v>
      </c>
      <c r="K3765" s="3"/>
      <c r="L3765" s="3"/>
      <c r="M3765" s="3"/>
      <c r="N3765" s="3"/>
      <c r="O3765" s="3"/>
      <c r="P3765" s="3"/>
      <c r="Q3765" s="3"/>
      <c r="R3765" s="3"/>
      <c r="S3765" s="3"/>
      <c r="T3765" s="3" t="str">
        <f t="shared" si="464"/>
        <v>SIN CECO</v>
      </c>
      <c r="U3765" s="3" t="str">
        <f t="shared" si="465"/>
        <v>NO</v>
      </c>
      <c r="V3765" t="str">
        <f t="shared" si="466"/>
        <v>COUNTRY MEDICAL CENTER 09-NOV-12-Productos Asociados de PAYC (Informes, Control de presupuesto y Programación y actas)</v>
      </c>
      <c r="W3765" s="53">
        <f t="shared" si="467"/>
        <v>5</v>
      </c>
      <c r="X3765">
        <f t="shared" si="468"/>
        <v>5</v>
      </c>
      <c r="Y3765">
        <f>IF(ISNA(VLOOKUP(B3765,CECOS_SIN_IDENTIFICAR!$A$2:$D$146,4,0)),"SIN CECO",IF(VLOOKUP(B3765,CECOS_SIN_IDENTIFICAR!$A$2:$D$146,4,0)=0,"SIN CECO",VLOOKUP(B3765,CECOS_SIN_IDENTIFICAR!$A$2:$D$146,4,0)))</f>
        <v>1265</v>
      </c>
      <c r="Z3765">
        <f t="shared" si="469"/>
        <v>1265</v>
      </c>
      <c r="AA3765" s="3" t="s">
        <v>114</v>
      </c>
      <c r="AB3765" t="str">
        <f t="shared" si="470"/>
        <v>d. Precisión de la información-Productos Asociados de PAYC (Informes, Control de presupuesto y Programación y actas)</v>
      </c>
      <c r="AC3765" t="str">
        <f>VLOOKUP(AB3765,CODIFICACION_PREGUNTAS!$C$2:$D$35,2,0)</f>
        <v>PRODUCTOS004</v>
      </c>
    </row>
    <row r="3766" spans="1:29" x14ac:dyDescent="0.25">
      <c r="A3766" s="3">
        <f t="shared" si="471"/>
        <v>3765</v>
      </c>
      <c r="B3766" s="3" t="s">
        <v>308</v>
      </c>
      <c r="C3766" s="32">
        <v>41153</v>
      </c>
      <c r="D3766" s="3" t="s">
        <v>114</v>
      </c>
      <c r="E3766" s="3"/>
      <c r="F3766" s="3"/>
      <c r="G3766" s="2" t="s">
        <v>33</v>
      </c>
      <c r="H3766" s="2" t="s">
        <v>29</v>
      </c>
      <c r="I3766" s="3">
        <v>5</v>
      </c>
      <c r="J3766" s="3" t="s">
        <v>183</v>
      </c>
      <c r="K3766" s="3"/>
      <c r="L3766" s="3"/>
      <c r="M3766" s="3"/>
      <c r="N3766" s="3"/>
      <c r="O3766" s="3"/>
      <c r="P3766" s="3"/>
      <c r="Q3766" s="3"/>
      <c r="R3766" s="3"/>
      <c r="S3766" s="3"/>
      <c r="T3766" s="3" t="str">
        <f t="shared" si="464"/>
        <v>SIN CECO</v>
      </c>
      <c r="U3766" s="3" t="str">
        <f t="shared" si="465"/>
        <v>NO</v>
      </c>
      <c r="V3766" t="str">
        <f t="shared" si="466"/>
        <v>COUNTRY MEDICAL CENTER 09-NOV-12-Productos Asociados de PAYC (Informes, Control de presupuesto y Programación y actas)</v>
      </c>
      <c r="W3766" s="53">
        <f t="shared" si="467"/>
        <v>5</v>
      </c>
      <c r="X3766">
        <f t="shared" si="468"/>
        <v>5</v>
      </c>
      <c r="Y3766">
        <f>IF(ISNA(VLOOKUP(B3766,CECOS_SIN_IDENTIFICAR!$A$2:$D$146,4,0)),"SIN CECO",IF(VLOOKUP(B3766,CECOS_SIN_IDENTIFICAR!$A$2:$D$146,4,0)=0,"SIN CECO",VLOOKUP(B3766,CECOS_SIN_IDENTIFICAR!$A$2:$D$146,4,0)))</f>
        <v>1265</v>
      </c>
      <c r="Z3766">
        <f t="shared" si="469"/>
        <v>1265</v>
      </c>
      <c r="AA3766" s="3" t="s">
        <v>114</v>
      </c>
      <c r="AB3766" t="str">
        <f t="shared" si="470"/>
        <v>e. Diagramación-Productos Asociados de PAYC (Informes, Control de presupuesto y Programación y actas)</v>
      </c>
      <c r="AC3766" t="str">
        <f>VLOOKUP(AB3766,CODIFICACION_PREGUNTAS!$C$2:$D$35,2,0)</f>
        <v>PRODUCTOS005</v>
      </c>
    </row>
    <row r="3767" spans="1:29" x14ac:dyDescent="0.25">
      <c r="A3767" s="3">
        <f t="shared" si="471"/>
        <v>3766</v>
      </c>
      <c r="B3767" s="3" t="s">
        <v>308</v>
      </c>
      <c r="C3767" s="32">
        <v>41153</v>
      </c>
      <c r="D3767" s="3" t="s">
        <v>114</v>
      </c>
      <c r="E3767" s="3"/>
      <c r="F3767" s="3"/>
      <c r="G3767" s="2" t="s">
        <v>34</v>
      </c>
      <c r="H3767" s="2" t="s">
        <v>35</v>
      </c>
      <c r="I3767" s="3">
        <v>5</v>
      </c>
      <c r="J3767" s="3" t="s">
        <v>183</v>
      </c>
      <c r="K3767" s="3"/>
      <c r="L3767" s="3"/>
      <c r="M3767" s="3"/>
      <c r="N3767" s="3"/>
      <c r="O3767" s="3"/>
      <c r="P3767" s="3"/>
      <c r="Q3767" s="3"/>
      <c r="R3767" s="3"/>
      <c r="S3767" s="3"/>
      <c r="T3767" s="3" t="str">
        <f t="shared" si="464"/>
        <v>SIN CECO</v>
      </c>
      <c r="U3767" s="3" t="str">
        <f t="shared" si="465"/>
        <v>NO</v>
      </c>
      <c r="V3767" t="str">
        <f t="shared" si="466"/>
        <v>COUNTRY MEDICAL CENTER 09-NOV-12-Compromisos Pactados</v>
      </c>
      <c r="W3767" s="53">
        <f t="shared" si="467"/>
        <v>5</v>
      </c>
      <c r="X3767">
        <f t="shared" si="468"/>
        <v>5</v>
      </c>
      <c r="Y3767">
        <f>IF(ISNA(VLOOKUP(B3767,CECOS_SIN_IDENTIFICAR!$A$2:$D$146,4,0)),"SIN CECO",IF(VLOOKUP(B3767,CECOS_SIN_IDENTIFICAR!$A$2:$D$146,4,0)=0,"SIN CECO",VLOOKUP(B3767,CECOS_SIN_IDENTIFICAR!$A$2:$D$146,4,0)))</f>
        <v>1265</v>
      </c>
      <c r="Z3767">
        <f t="shared" si="469"/>
        <v>1265</v>
      </c>
      <c r="AA3767" s="3" t="s">
        <v>114</v>
      </c>
      <c r="AB3767" t="str">
        <f t="shared" si="470"/>
        <v>a. Cumplimiento-Compromisos Pactados</v>
      </c>
      <c r="AC3767" t="str">
        <f>VLOOKUP(AB3767,CODIFICACION_PREGUNTAS!$C$2:$D$35,2,0)</f>
        <v>COMPROMISOS001</v>
      </c>
    </row>
    <row r="3768" spans="1:29" x14ac:dyDescent="0.25">
      <c r="A3768" s="3">
        <f t="shared" si="471"/>
        <v>3767</v>
      </c>
      <c r="B3768" s="3" t="s">
        <v>308</v>
      </c>
      <c r="C3768" s="32">
        <v>41153</v>
      </c>
      <c r="D3768" s="3" t="s">
        <v>114</v>
      </c>
      <c r="E3768" s="3"/>
      <c r="F3768" s="3"/>
      <c r="G3768" s="2" t="s">
        <v>36</v>
      </c>
      <c r="H3768" s="2" t="s">
        <v>35</v>
      </c>
      <c r="I3768" s="3">
        <v>5</v>
      </c>
      <c r="J3768" s="3" t="s">
        <v>183</v>
      </c>
      <c r="K3768" s="3"/>
      <c r="L3768" s="3"/>
      <c r="M3768" s="3"/>
      <c r="N3768" s="3"/>
      <c r="O3768" s="3"/>
      <c r="P3768" s="3"/>
      <c r="Q3768" s="3"/>
      <c r="R3768" s="3"/>
      <c r="S3768" s="3"/>
      <c r="T3768" s="3" t="str">
        <f t="shared" si="464"/>
        <v>SIN CECO</v>
      </c>
      <c r="U3768" s="3" t="str">
        <f t="shared" si="465"/>
        <v>NO</v>
      </c>
      <c r="V3768" t="str">
        <f t="shared" si="466"/>
        <v>COUNTRY MEDICAL CENTER 09-NOV-12-Compromisos Pactados</v>
      </c>
      <c r="W3768" s="53">
        <f t="shared" si="467"/>
        <v>5</v>
      </c>
      <c r="X3768">
        <f t="shared" si="468"/>
        <v>5</v>
      </c>
      <c r="Y3768">
        <f>IF(ISNA(VLOOKUP(B3768,CECOS_SIN_IDENTIFICAR!$A$2:$D$146,4,0)),"SIN CECO",IF(VLOOKUP(B3768,CECOS_SIN_IDENTIFICAR!$A$2:$D$146,4,0)=0,"SIN CECO",VLOOKUP(B3768,CECOS_SIN_IDENTIFICAR!$A$2:$D$146,4,0)))</f>
        <v>1265</v>
      </c>
      <c r="Z3768">
        <f t="shared" si="469"/>
        <v>1265</v>
      </c>
      <c r="AA3768" s="3" t="s">
        <v>114</v>
      </c>
      <c r="AB3768" t="str">
        <f t="shared" si="470"/>
        <v>b. Satisface expectativas-Compromisos Pactados</v>
      </c>
      <c r="AC3768" t="str">
        <f>VLOOKUP(AB3768,CODIFICACION_PREGUNTAS!$C$2:$D$35,2,0)</f>
        <v>COMPROMISOS002</v>
      </c>
    </row>
    <row r="3769" spans="1:29" x14ac:dyDescent="0.25">
      <c r="A3769" s="3">
        <f t="shared" si="471"/>
        <v>3768</v>
      </c>
      <c r="B3769" s="3" t="s">
        <v>308</v>
      </c>
      <c r="C3769" s="32">
        <v>41153</v>
      </c>
      <c r="D3769" s="3" t="s">
        <v>114</v>
      </c>
      <c r="E3769" s="3"/>
      <c r="F3769" s="3"/>
      <c r="G3769" s="2" t="s">
        <v>37</v>
      </c>
      <c r="H3769" s="2" t="s">
        <v>35</v>
      </c>
      <c r="I3769" s="3">
        <v>5</v>
      </c>
      <c r="J3769" s="3" t="s">
        <v>183</v>
      </c>
      <c r="K3769" s="3"/>
      <c r="L3769" s="3"/>
      <c r="M3769" s="3"/>
      <c r="N3769" s="3"/>
      <c r="O3769" s="3"/>
      <c r="P3769" s="3"/>
      <c r="Q3769" s="3"/>
      <c r="R3769" s="3"/>
      <c r="S3769" s="3"/>
      <c r="T3769" s="3" t="str">
        <f t="shared" si="464"/>
        <v>SIN CECO</v>
      </c>
      <c r="U3769" s="3" t="str">
        <f t="shared" si="465"/>
        <v>NO</v>
      </c>
      <c r="V3769" t="str">
        <f t="shared" si="466"/>
        <v>COUNTRY MEDICAL CENTER 09-NOV-12-Compromisos Pactados</v>
      </c>
      <c r="W3769" s="53">
        <f t="shared" si="467"/>
        <v>5</v>
      </c>
      <c r="X3769">
        <f t="shared" si="468"/>
        <v>5</v>
      </c>
      <c r="Y3769">
        <f>IF(ISNA(VLOOKUP(B3769,CECOS_SIN_IDENTIFICAR!$A$2:$D$146,4,0)),"SIN CECO",IF(VLOOKUP(B3769,CECOS_SIN_IDENTIFICAR!$A$2:$D$146,4,0)=0,"SIN CECO",VLOOKUP(B3769,CECOS_SIN_IDENTIFICAR!$A$2:$D$146,4,0)))</f>
        <v>1265</v>
      </c>
      <c r="Z3769">
        <f t="shared" si="469"/>
        <v>1265</v>
      </c>
      <c r="AA3769" s="3" t="s">
        <v>114</v>
      </c>
      <c r="AB3769" t="str">
        <f t="shared" si="470"/>
        <v>c. Calidad de la Información suministrada-Compromisos Pactados</v>
      </c>
      <c r="AC3769" t="str">
        <f>VLOOKUP(AB3769,CODIFICACION_PREGUNTAS!$C$2:$D$35,2,0)</f>
        <v>COMPROMISOS003</v>
      </c>
    </row>
    <row r="3770" spans="1:29" x14ac:dyDescent="0.25">
      <c r="A3770" s="3">
        <f t="shared" si="471"/>
        <v>3769</v>
      </c>
      <c r="B3770" s="3" t="s">
        <v>308</v>
      </c>
      <c r="C3770" s="32">
        <v>41153</v>
      </c>
      <c r="D3770" s="3" t="s">
        <v>114</v>
      </c>
      <c r="E3770" s="3"/>
      <c r="F3770" s="3"/>
      <c r="G3770" s="2" t="s">
        <v>38</v>
      </c>
      <c r="H3770" s="2" t="s">
        <v>35</v>
      </c>
      <c r="I3770" s="3">
        <v>5</v>
      </c>
      <c r="J3770" s="3" t="s">
        <v>183</v>
      </c>
      <c r="K3770" s="3"/>
      <c r="L3770" s="3"/>
      <c r="M3770" s="3"/>
      <c r="N3770" s="3"/>
      <c r="O3770" s="3"/>
      <c r="P3770" s="3"/>
      <c r="Q3770" s="3"/>
      <c r="R3770" s="3"/>
      <c r="S3770" s="3"/>
      <c r="T3770" s="3" t="str">
        <f t="shared" si="464"/>
        <v>SIN CECO</v>
      </c>
      <c r="U3770" s="3" t="str">
        <f t="shared" si="465"/>
        <v>NO</v>
      </c>
      <c r="V3770" t="str">
        <f t="shared" si="466"/>
        <v>COUNTRY MEDICAL CENTER 09-NOV-12-Compromisos Pactados</v>
      </c>
      <c r="W3770" s="53">
        <f t="shared" si="467"/>
        <v>5</v>
      </c>
      <c r="X3770">
        <f t="shared" si="468"/>
        <v>5</v>
      </c>
      <c r="Y3770">
        <f>IF(ISNA(VLOOKUP(B3770,CECOS_SIN_IDENTIFICAR!$A$2:$D$146,4,0)),"SIN CECO",IF(VLOOKUP(B3770,CECOS_SIN_IDENTIFICAR!$A$2:$D$146,4,0)=0,"SIN CECO",VLOOKUP(B3770,CECOS_SIN_IDENTIFICAR!$A$2:$D$146,4,0)))</f>
        <v>1265</v>
      </c>
      <c r="Z3770">
        <f t="shared" si="469"/>
        <v>1265</v>
      </c>
      <c r="AA3770" s="3" t="s">
        <v>114</v>
      </c>
      <c r="AB3770" t="str">
        <f t="shared" si="470"/>
        <v>d. Disposición del personal de PAYC a las solicitudes del cliente-Compromisos Pactados</v>
      </c>
      <c r="AC3770" t="str">
        <f>VLOOKUP(AB3770,CODIFICACION_PREGUNTAS!$C$2:$D$35,2,0)</f>
        <v>COMPROMISOS004</v>
      </c>
    </row>
    <row r="3771" spans="1:29" x14ac:dyDescent="0.25">
      <c r="A3771" s="3">
        <f t="shared" si="471"/>
        <v>3770</v>
      </c>
      <c r="B3771" s="3" t="s">
        <v>308</v>
      </c>
      <c r="C3771" s="32">
        <v>41153</v>
      </c>
      <c r="D3771" s="3" t="s">
        <v>114</v>
      </c>
      <c r="E3771" s="3"/>
      <c r="F3771" s="3"/>
      <c r="G3771" s="2" t="s">
        <v>39</v>
      </c>
      <c r="H3771" s="2" t="s">
        <v>35</v>
      </c>
      <c r="I3771" s="3">
        <v>4</v>
      </c>
      <c r="J3771" s="3" t="s">
        <v>183</v>
      </c>
      <c r="K3771" s="3"/>
      <c r="L3771" s="3"/>
      <c r="M3771" s="3"/>
      <c r="N3771" s="3"/>
      <c r="O3771" s="3"/>
      <c r="P3771" s="3"/>
      <c r="Q3771" s="3"/>
      <c r="R3771" s="3"/>
      <c r="S3771" s="3"/>
      <c r="T3771" s="3" t="str">
        <f t="shared" si="464"/>
        <v>SIN CECO</v>
      </c>
      <c r="U3771" s="3" t="str">
        <f t="shared" si="465"/>
        <v>NO</v>
      </c>
      <c r="V3771" t="str">
        <f t="shared" si="466"/>
        <v>COUNTRY MEDICAL CENTER 09-NOV-12-Compromisos Pactados</v>
      </c>
      <c r="W3771" s="53">
        <f t="shared" si="467"/>
        <v>4</v>
      </c>
      <c r="X3771">
        <f t="shared" si="468"/>
        <v>4</v>
      </c>
      <c r="Y3771">
        <f>IF(ISNA(VLOOKUP(B3771,CECOS_SIN_IDENTIFICAR!$A$2:$D$146,4,0)),"SIN CECO",IF(VLOOKUP(B3771,CECOS_SIN_IDENTIFICAR!$A$2:$D$146,4,0)=0,"SIN CECO",VLOOKUP(B3771,CECOS_SIN_IDENTIFICAR!$A$2:$D$146,4,0)))</f>
        <v>1265</v>
      </c>
      <c r="Z3771">
        <f t="shared" si="469"/>
        <v>1265</v>
      </c>
      <c r="AA3771" s="3" t="s">
        <v>114</v>
      </c>
      <c r="AB3771" t="str">
        <f t="shared" si="470"/>
        <v>e. Coherencia entre lo solicitado y lo entregado-Compromisos Pactados</v>
      </c>
      <c r="AC3771" t="str">
        <f>VLOOKUP(AB3771,CODIFICACION_PREGUNTAS!$C$2:$D$35,2,0)</f>
        <v>COMPROMISOS005</v>
      </c>
    </row>
    <row r="3772" spans="1:29" x14ac:dyDescent="0.25">
      <c r="A3772" s="3">
        <f t="shared" si="471"/>
        <v>3771</v>
      </c>
      <c r="B3772" s="3" t="s">
        <v>308</v>
      </c>
      <c r="C3772" s="32">
        <v>41153</v>
      </c>
      <c r="D3772" s="3" t="s">
        <v>114</v>
      </c>
      <c r="E3772" s="3"/>
      <c r="F3772" s="3"/>
      <c r="G3772" s="2" t="s">
        <v>40</v>
      </c>
      <c r="H3772" s="2" t="s">
        <v>40</v>
      </c>
      <c r="I3772" s="3">
        <v>4</v>
      </c>
      <c r="J3772" s="3" t="s">
        <v>183</v>
      </c>
      <c r="K3772" s="3"/>
      <c r="L3772" s="3"/>
      <c r="M3772" s="3"/>
      <c r="N3772" s="3"/>
      <c r="O3772" s="3"/>
      <c r="P3772" s="3"/>
      <c r="Q3772" s="3"/>
      <c r="R3772" s="3"/>
      <c r="S3772" s="3"/>
      <c r="T3772" s="3" t="str">
        <f t="shared" si="464"/>
        <v>SIN CECO</v>
      </c>
      <c r="U3772" s="3" t="str">
        <f t="shared" si="465"/>
        <v>NO</v>
      </c>
      <c r="V3772" t="str">
        <f t="shared" si="466"/>
        <v>COUNTRY MEDICAL CENTER 09-NOV-12-Grado de Satisfacción con el Servicio Prestado</v>
      </c>
      <c r="W3772" s="53">
        <f t="shared" si="467"/>
        <v>4</v>
      </c>
      <c r="X3772">
        <f t="shared" si="468"/>
        <v>4</v>
      </c>
      <c r="Y3772">
        <f>IF(ISNA(VLOOKUP(B3772,CECOS_SIN_IDENTIFICAR!$A$2:$D$146,4,0)),"SIN CECO",IF(VLOOKUP(B3772,CECOS_SIN_IDENTIFICAR!$A$2:$D$146,4,0)=0,"SIN CECO",VLOOKUP(B3772,CECOS_SIN_IDENTIFICAR!$A$2:$D$146,4,0)))</f>
        <v>1265</v>
      </c>
      <c r="Z3772">
        <f t="shared" si="469"/>
        <v>1265</v>
      </c>
      <c r="AA3772" s="3" t="s">
        <v>114</v>
      </c>
      <c r="AB3772" t="str">
        <f t="shared" si="470"/>
        <v>Grado de Satisfacción con el Servicio Prestado-Grado de Satisfacción con el Servicio Prestado</v>
      </c>
      <c r="AC3772" t="str">
        <f>VLOOKUP(AB3772,CODIFICACION_PREGUNTAS!$C$2:$D$35,2,0)</f>
        <v>SATISFACCION001</v>
      </c>
    </row>
    <row r="3773" spans="1:29" x14ac:dyDescent="0.25">
      <c r="A3773" s="3">
        <f t="shared" si="471"/>
        <v>3772</v>
      </c>
      <c r="B3773" s="3" t="s">
        <v>308</v>
      </c>
      <c r="C3773" s="32">
        <v>41153</v>
      </c>
      <c r="D3773" s="3" t="s">
        <v>114</v>
      </c>
      <c r="E3773" s="3"/>
      <c r="F3773" s="3"/>
      <c r="G3773" s="2" t="s">
        <v>41</v>
      </c>
      <c r="H3773" s="2" t="s">
        <v>41</v>
      </c>
      <c r="I3773" s="3">
        <v>4</v>
      </c>
      <c r="J3773" s="3" t="s">
        <v>183</v>
      </c>
      <c r="K3773" s="3"/>
      <c r="L3773" s="3"/>
      <c r="M3773" s="3"/>
      <c r="N3773" s="3"/>
      <c r="O3773" s="3"/>
      <c r="P3773" s="3"/>
      <c r="Q3773" s="3"/>
      <c r="R3773" s="3"/>
      <c r="S3773" s="3"/>
      <c r="T3773" s="3" t="str">
        <f t="shared" si="464"/>
        <v>SIN CECO</v>
      </c>
      <c r="U3773" s="3" t="str">
        <f t="shared" si="465"/>
        <v>NO</v>
      </c>
      <c r="V3773" t="str">
        <f t="shared" si="466"/>
        <v>COUNTRY MEDICAL CENTER 09-NOV-12-Posibilidad de Volver a Contratar con PAYC</v>
      </c>
      <c r="W3773" s="53">
        <f t="shared" si="467"/>
        <v>4</v>
      </c>
      <c r="X3773">
        <f t="shared" si="468"/>
        <v>4</v>
      </c>
      <c r="Y3773">
        <f>IF(ISNA(VLOOKUP(B3773,CECOS_SIN_IDENTIFICAR!$A$2:$D$146,4,0)),"SIN CECO",IF(VLOOKUP(B3773,CECOS_SIN_IDENTIFICAR!$A$2:$D$146,4,0)=0,"SIN CECO",VLOOKUP(B3773,CECOS_SIN_IDENTIFICAR!$A$2:$D$146,4,0)))</f>
        <v>1265</v>
      </c>
      <c r="Z3773">
        <f t="shared" si="469"/>
        <v>1265</v>
      </c>
      <c r="AA3773" s="3" t="s">
        <v>114</v>
      </c>
      <c r="AB3773" t="str">
        <f t="shared" si="470"/>
        <v>Posibilidad de Volver a Contratar con PAYC-Posibilidad de Volver a Contratar con PAYC</v>
      </c>
      <c r="AC3773" t="str">
        <f>VLOOKUP(AB3773,CODIFICACION_PREGUNTAS!$C$2:$D$35,2,0)</f>
        <v>VOLVER001</v>
      </c>
    </row>
    <row r="3774" spans="1:29" x14ac:dyDescent="0.25">
      <c r="A3774" s="3">
        <f t="shared" si="471"/>
        <v>3773</v>
      </c>
      <c r="B3774" s="3" t="s">
        <v>308</v>
      </c>
      <c r="C3774" s="32">
        <v>41153</v>
      </c>
      <c r="D3774" s="3" t="s">
        <v>114</v>
      </c>
      <c r="E3774" s="3"/>
      <c r="F3774" s="3"/>
      <c r="G3774" s="2" t="s">
        <v>42</v>
      </c>
      <c r="H3774" s="6" t="s">
        <v>43</v>
      </c>
      <c r="I3774" s="3" t="s">
        <v>338</v>
      </c>
      <c r="J3774" s="3" t="s">
        <v>183</v>
      </c>
      <c r="K3774" s="3" t="s">
        <v>623</v>
      </c>
      <c r="L3774" s="3" t="s">
        <v>624</v>
      </c>
      <c r="M3774" s="3" t="s">
        <v>625</v>
      </c>
      <c r="N3774" s="3" t="s">
        <v>562</v>
      </c>
      <c r="O3774" s="3" t="s">
        <v>626</v>
      </c>
      <c r="P3774" s="3" t="s">
        <v>627</v>
      </c>
      <c r="Q3774" s="3"/>
      <c r="R3774" s="3"/>
      <c r="S3774" s="3"/>
      <c r="T3774" s="3" t="str">
        <f t="shared" si="464"/>
        <v>SIN CECO</v>
      </c>
      <c r="U3774" s="3" t="str">
        <f t="shared" si="465"/>
        <v>NO</v>
      </c>
      <c r="V3774" t="str">
        <f t="shared" si="466"/>
        <v>COUNTRY MEDICAL CENTER 09-NOV-12-Fortalezas PAYC</v>
      </c>
      <c r="W3774" s="53" t="str">
        <f t="shared" si="467"/>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X3774">
        <f t="shared" si="468"/>
        <v>0</v>
      </c>
      <c r="Y3774">
        <f>IF(ISNA(VLOOKUP(B3774,CECOS_SIN_IDENTIFICAR!$A$2:$D$146,4,0)),"SIN CECO",IF(VLOOKUP(B3774,CECOS_SIN_IDENTIFICAR!$A$2:$D$146,4,0)=0,"SIN CECO",VLOOKUP(B3774,CECOS_SIN_IDENTIFICAR!$A$2:$D$146,4,0)))</f>
        <v>1265</v>
      </c>
      <c r="Z3774">
        <f t="shared" si="469"/>
        <v>1265</v>
      </c>
      <c r="AA3774" s="3" t="s">
        <v>114</v>
      </c>
      <c r="AB3774" t="str">
        <f t="shared" si="470"/>
        <v>Principales fortalezas en el servicio que presta PAYC-Fortalezas PAYC</v>
      </c>
      <c r="AC3774" t="str">
        <f>VLOOKUP(AB3774,CODIFICACION_PREGUNTAS!$C$2:$D$35,2,0)</f>
        <v>FORT001</v>
      </c>
    </row>
    <row r="3775" spans="1:29" x14ac:dyDescent="0.25">
      <c r="A3775" s="3">
        <f t="shared" si="471"/>
        <v>3774</v>
      </c>
      <c r="B3775" s="3" t="s">
        <v>308</v>
      </c>
      <c r="C3775" s="32">
        <v>41153</v>
      </c>
      <c r="D3775" s="3" t="s">
        <v>114</v>
      </c>
      <c r="E3775" s="3"/>
      <c r="F3775" s="3"/>
      <c r="G3775" s="2" t="s">
        <v>44</v>
      </c>
      <c r="H3775" s="6" t="s">
        <v>45</v>
      </c>
      <c r="I3775" s="3" t="s">
        <v>328</v>
      </c>
      <c r="J3775" s="3" t="s">
        <v>183</v>
      </c>
      <c r="K3775" s="3" t="s">
        <v>525</v>
      </c>
      <c r="L3775" s="3" t="s">
        <v>458</v>
      </c>
      <c r="M3775" s="3"/>
      <c r="N3775" s="3"/>
      <c r="O3775" s="3"/>
      <c r="P3775" s="3"/>
      <c r="Q3775" s="3"/>
      <c r="R3775" s="3"/>
      <c r="S3775" s="3"/>
      <c r="T3775" s="3" t="str">
        <f t="shared" si="464"/>
        <v>SIN CECO</v>
      </c>
      <c r="U3775" s="3" t="str">
        <f t="shared" si="465"/>
        <v>NO</v>
      </c>
      <c r="V3775" t="str">
        <f t="shared" si="466"/>
        <v>COUNTRY MEDICAL CENTER 09-NOV-12-Debilidades PAYC</v>
      </c>
      <c r="W3775" s="53" t="str">
        <f t="shared" si="467"/>
        <v>Falta un poco de proactividad para la ejecución de actividades-Deben evitar que se de la rotación de profesionales pues genera reprocesos administrativos-</v>
      </c>
      <c r="X3775">
        <f t="shared" si="468"/>
        <v>0</v>
      </c>
      <c r="Y3775">
        <f>IF(ISNA(VLOOKUP(B3775,CECOS_SIN_IDENTIFICAR!$A$2:$D$146,4,0)),"SIN CECO",IF(VLOOKUP(B3775,CECOS_SIN_IDENTIFICAR!$A$2:$D$146,4,0)=0,"SIN CECO",VLOOKUP(B3775,CECOS_SIN_IDENTIFICAR!$A$2:$D$146,4,0)))</f>
        <v>1265</v>
      </c>
      <c r="Z3775">
        <f t="shared" si="469"/>
        <v>1265</v>
      </c>
      <c r="AA3775" s="3" t="s">
        <v>114</v>
      </c>
      <c r="AB3775" t="str">
        <f t="shared" si="470"/>
        <v>Principales debilidades en el servicio que presta PAYC-Debilidades PAYC</v>
      </c>
      <c r="AC3775" t="str">
        <f>VLOOKUP(AB3775,CODIFICACION_PREGUNTAS!$C$2:$D$35,2,0)</f>
        <v>DEB001</v>
      </c>
    </row>
    <row r="3776" spans="1:29" x14ac:dyDescent="0.25">
      <c r="A3776" s="3">
        <f t="shared" si="471"/>
        <v>3775</v>
      </c>
      <c r="B3776" s="3" t="s">
        <v>309</v>
      </c>
      <c r="C3776" s="32">
        <v>41153</v>
      </c>
      <c r="D3776" s="3" t="s">
        <v>114</v>
      </c>
      <c r="E3776" s="3"/>
      <c r="F3776" s="3"/>
      <c r="G3776" s="2" t="s">
        <v>5</v>
      </c>
      <c r="H3776" s="3" t="s">
        <v>6</v>
      </c>
      <c r="I3776" s="3">
        <v>5</v>
      </c>
      <c r="J3776" s="3" t="s">
        <v>183</v>
      </c>
      <c r="K3776" s="3"/>
      <c r="L3776" s="3"/>
      <c r="M3776" s="3"/>
      <c r="N3776" s="3"/>
      <c r="O3776" s="3"/>
      <c r="P3776" s="3"/>
      <c r="Q3776" s="3"/>
      <c r="R3776" s="3"/>
      <c r="S3776" s="3"/>
      <c r="T3776" s="3" t="str">
        <f t="shared" si="464"/>
        <v>SIN CECO</v>
      </c>
      <c r="U3776" s="3" t="str">
        <f t="shared" si="465"/>
        <v>NO</v>
      </c>
      <c r="V3776" t="str">
        <f t="shared" si="466"/>
        <v>EDIFICIO ADMO. OIXGENOS DE COL. 26-NOV-12-Soporte Técnico</v>
      </c>
      <c r="W3776" s="53">
        <f t="shared" si="467"/>
        <v>5</v>
      </c>
      <c r="X3776">
        <f t="shared" si="468"/>
        <v>5</v>
      </c>
      <c r="Y3776">
        <f>IF(ISNA(VLOOKUP(B3776,CECOS_SIN_IDENTIFICAR!$A$2:$D$146,4,0)),"SIN CECO",IF(VLOOKUP(B3776,CECOS_SIN_IDENTIFICAR!$A$2:$D$146,4,0)=0,"SIN CECO",VLOOKUP(B3776,CECOS_SIN_IDENTIFICAR!$A$2:$D$146,4,0)))</f>
        <v>1397</v>
      </c>
      <c r="Z3776">
        <f t="shared" si="469"/>
        <v>1397</v>
      </c>
      <c r="AA3776" s="3" t="s">
        <v>114</v>
      </c>
      <c r="AB3776" t="str">
        <f t="shared" si="470"/>
        <v>a. Conocimiento específico de temas aplicables al proyecto-Soporte Técnico</v>
      </c>
      <c r="AC3776" t="str">
        <f>VLOOKUP(AB3776,CODIFICACION_PREGUNTAS!$C$2:$D$35,2,0)</f>
        <v>SOPORTE_TEC001</v>
      </c>
    </row>
    <row r="3777" spans="1:29" x14ac:dyDescent="0.25">
      <c r="A3777" s="3">
        <f t="shared" si="471"/>
        <v>3776</v>
      </c>
      <c r="B3777" s="3" t="s">
        <v>309</v>
      </c>
      <c r="C3777" s="32">
        <v>41153</v>
      </c>
      <c r="D3777" s="3" t="s">
        <v>114</v>
      </c>
      <c r="E3777" s="3"/>
      <c r="F3777" s="3"/>
      <c r="G3777" s="2" t="s">
        <v>7</v>
      </c>
      <c r="H3777" s="3" t="s">
        <v>6</v>
      </c>
      <c r="I3777" s="3">
        <v>5</v>
      </c>
      <c r="J3777" s="3" t="s">
        <v>183</v>
      </c>
      <c r="K3777" s="3"/>
      <c r="L3777" s="3"/>
      <c r="M3777" s="3"/>
      <c r="N3777" s="3"/>
      <c r="O3777" s="3"/>
      <c r="P3777" s="3"/>
      <c r="Q3777" s="3"/>
      <c r="R3777" s="3"/>
      <c r="S3777" s="3"/>
      <c r="T3777" s="3" t="str">
        <f t="shared" si="464"/>
        <v>SIN CECO</v>
      </c>
      <c r="U3777" s="3" t="str">
        <f t="shared" si="465"/>
        <v>NO</v>
      </c>
      <c r="V3777" t="str">
        <f t="shared" si="466"/>
        <v>EDIFICIO ADMO. OIXGENOS DE COL. 26-NOV-12-Soporte Técnico</v>
      </c>
      <c r="W3777" s="53">
        <f t="shared" si="467"/>
        <v>5</v>
      </c>
      <c r="X3777">
        <f t="shared" si="468"/>
        <v>5</v>
      </c>
      <c r="Y3777">
        <f>IF(ISNA(VLOOKUP(B3777,CECOS_SIN_IDENTIFICAR!$A$2:$D$146,4,0)),"SIN CECO",IF(VLOOKUP(B3777,CECOS_SIN_IDENTIFICAR!$A$2:$D$146,4,0)=0,"SIN CECO",VLOOKUP(B3777,CECOS_SIN_IDENTIFICAR!$A$2:$D$146,4,0)))</f>
        <v>1397</v>
      </c>
      <c r="Z3777">
        <f t="shared" si="469"/>
        <v>1397</v>
      </c>
      <c r="AA3777" s="3" t="s">
        <v>114</v>
      </c>
      <c r="AB3777" t="str">
        <f t="shared" si="470"/>
        <v>b. Idoneidad y Calidad del soporte-Soporte Técnico</v>
      </c>
      <c r="AC3777" t="str">
        <f>VLOOKUP(AB3777,CODIFICACION_PREGUNTAS!$C$2:$D$35,2,0)</f>
        <v>SOPORTE_TEC002</v>
      </c>
    </row>
    <row r="3778" spans="1:29" x14ac:dyDescent="0.25">
      <c r="A3778" s="3">
        <f t="shared" si="471"/>
        <v>3777</v>
      </c>
      <c r="B3778" s="3" t="s">
        <v>309</v>
      </c>
      <c r="C3778" s="32">
        <v>41153</v>
      </c>
      <c r="D3778" s="3" t="s">
        <v>114</v>
      </c>
      <c r="E3778" s="3"/>
      <c r="F3778" s="3"/>
      <c r="G3778" s="2" t="s">
        <v>8</v>
      </c>
      <c r="H3778" s="3" t="s">
        <v>6</v>
      </c>
      <c r="I3778" s="3">
        <v>5</v>
      </c>
      <c r="J3778" s="3" t="s">
        <v>183</v>
      </c>
      <c r="K3778" s="3"/>
      <c r="L3778" s="3"/>
      <c r="M3778" s="3"/>
      <c r="N3778" s="3"/>
      <c r="O3778" s="3"/>
      <c r="P3778" s="3"/>
      <c r="Q3778" s="3"/>
      <c r="R3778" s="3"/>
      <c r="S3778" s="3"/>
      <c r="T3778" s="3" t="str">
        <f t="shared" si="464"/>
        <v>SIN CECO</v>
      </c>
      <c r="U3778" s="3" t="str">
        <f t="shared" si="465"/>
        <v>NO</v>
      </c>
      <c r="V3778" t="str">
        <f t="shared" si="466"/>
        <v>EDIFICIO ADMO. OIXGENOS DE COL. 26-NOV-12-Soporte Técnico</v>
      </c>
      <c r="W3778" s="53">
        <f t="shared" si="467"/>
        <v>5</v>
      </c>
      <c r="X3778">
        <f t="shared" si="468"/>
        <v>5</v>
      </c>
      <c r="Y3778">
        <f>IF(ISNA(VLOOKUP(B3778,CECOS_SIN_IDENTIFICAR!$A$2:$D$146,4,0)),"SIN CECO",IF(VLOOKUP(B3778,CECOS_SIN_IDENTIFICAR!$A$2:$D$146,4,0)=0,"SIN CECO",VLOOKUP(B3778,CECOS_SIN_IDENTIFICAR!$A$2:$D$146,4,0)))</f>
        <v>1397</v>
      </c>
      <c r="Z3778">
        <f t="shared" si="469"/>
        <v>1397</v>
      </c>
      <c r="AA3778" s="3" t="s">
        <v>114</v>
      </c>
      <c r="AB3778" t="str">
        <f t="shared" si="470"/>
        <v>c. Cumplimiento de especificaciones técnicas de construcción-Soporte Técnico</v>
      </c>
      <c r="AC3778" t="str">
        <f>VLOOKUP(AB3778,CODIFICACION_PREGUNTAS!$C$2:$D$35,2,0)</f>
        <v>SOPORTE_TEC003</v>
      </c>
    </row>
    <row r="3779" spans="1:29" x14ac:dyDescent="0.25">
      <c r="A3779" s="3">
        <f t="shared" si="471"/>
        <v>3778</v>
      </c>
      <c r="B3779" s="3" t="s">
        <v>309</v>
      </c>
      <c r="C3779" s="32">
        <v>41153</v>
      </c>
      <c r="D3779" s="3" t="s">
        <v>114</v>
      </c>
      <c r="E3779" s="3"/>
      <c r="F3779" s="3"/>
      <c r="G3779" s="2" t="s">
        <v>9</v>
      </c>
      <c r="H3779" s="3" t="s">
        <v>6</v>
      </c>
      <c r="I3779" s="3">
        <v>5</v>
      </c>
      <c r="J3779" s="3" t="s">
        <v>183</v>
      </c>
      <c r="K3779" s="3"/>
      <c r="L3779" s="3"/>
      <c r="M3779" s="3"/>
      <c r="N3779" s="3"/>
      <c r="O3779" s="3"/>
      <c r="P3779" s="3"/>
      <c r="Q3779" s="3"/>
      <c r="R3779" s="3"/>
      <c r="S3779" s="3"/>
      <c r="T3779" s="3" t="str">
        <f t="shared" ref="T3779:T3842" si="472">IF(U3779="NO","SIN CECO",LEFT(B3779,4)+0)</f>
        <v>SIN CECO</v>
      </c>
      <c r="U3779" s="3" t="str">
        <f t="shared" ref="U3779:U3842" si="473">IF(ISNUMBER(LEFT(B3779,4)+0),"SI","NO")</f>
        <v>NO</v>
      </c>
      <c r="V3779" t="str">
        <f t="shared" ref="V3779:V3842" si="474">CONCATENATE(B3779,"-",H3779)</f>
        <v>EDIFICIO ADMO. OIXGENOS DE COL. 26-NOV-12-Soporte Técnico</v>
      </c>
      <c r="W3779" s="53">
        <f t="shared" ref="W3779:W3842" si="475">I3779</f>
        <v>5</v>
      </c>
      <c r="X3779">
        <f t="shared" ref="X3779:X3842" si="476">IF(ISNUMBER(W3779+0),W3779+0,0)</f>
        <v>5</v>
      </c>
      <c r="Y3779">
        <f>IF(ISNA(VLOOKUP(B3779,CECOS_SIN_IDENTIFICAR!$A$2:$D$146,4,0)),"SIN CECO",IF(VLOOKUP(B3779,CECOS_SIN_IDENTIFICAR!$A$2:$D$146,4,0)=0,"SIN CECO",VLOOKUP(B3779,CECOS_SIN_IDENTIFICAR!$A$2:$D$146,4,0)))</f>
        <v>1397</v>
      </c>
      <c r="Z3779">
        <f t="shared" ref="Z3779:Z3842" si="477">IF(Y3779="SIN CECO",T3779,Y3779)</f>
        <v>1397</v>
      </c>
      <c r="AA3779" s="3" t="s">
        <v>114</v>
      </c>
      <c r="AB3779" t="str">
        <f t="shared" ref="AB3779:AB3842" si="478">CONCATENATE(G3779,"-",H3779)</f>
        <v>d. Confiabilidad de los conceptos aplicados-Soporte Técnico</v>
      </c>
      <c r="AC3779" t="str">
        <f>VLOOKUP(AB3779,CODIFICACION_PREGUNTAS!$C$2:$D$35,2,0)</f>
        <v>SOPORTE_TEC004</v>
      </c>
    </row>
    <row r="3780" spans="1:29" x14ac:dyDescent="0.25">
      <c r="A3780" s="3">
        <f t="shared" ref="A3780:A3843" si="479">A3779+1</f>
        <v>3779</v>
      </c>
      <c r="B3780" s="3" t="s">
        <v>309</v>
      </c>
      <c r="C3780" s="32">
        <v>41153</v>
      </c>
      <c r="D3780" s="3" t="s">
        <v>114</v>
      </c>
      <c r="E3780" s="3"/>
      <c r="F3780" s="3"/>
      <c r="G3780" s="2" t="s">
        <v>10</v>
      </c>
      <c r="H3780" s="3" t="s">
        <v>6</v>
      </c>
      <c r="I3780" s="3">
        <v>5</v>
      </c>
      <c r="J3780" s="3" t="s">
        <v>183</v>
      </c>
      <c r="K3780" s="3"/>
      <c r="L3780" s="3"/>
      <c r="M3780" s="3"/>
      <c r="N3780" s="3"/>
      <c r="O3780" s="3"/>
      <c r="P3780" s="3"/>
      <c r="Q3780" s="3"/>
      <c r="R3780" s="3"/>
      <c r="S3780" s="3"/>
      <c r="T3780" s="3" t="str">
        <f t="shared" si="472"/>
        <v>SIN CECO</v>
      </c>
      <c r="U3780" s="3" t="str">
        <f t="shared" si="473"/>
        <v>NO</v>
      </c>
      <c r="V3780" t="str">
        <f t="shared" si="474"/>
        <v>EDIFICIO ADMO. OIXGENOS DE COL. 26-NOV-12-Soporte Técnico</v>
      </c>
      <c r="W3780" s="53">
        <f t="shared" si="475"/>
        <v>5</v>
      </c>
      <c r="X3780">
        <f t="shared" si="476"/>
        <v>5</v>
      </c>
      <c r="Y3780">
        <f>IF(ISNA(VLOOKUP(B3780,CECOS_SIN_IDENTIFICAR!$A$2:$D$146,4,0)),"SIN CECO",IF(VLOOKUP(B3780,CECOS_SIN_IDENTIFICAR!$A$2:$D$146,4,0)=0,"SIN CECO",VLOOKUP(B3780,CECOS_SIN_IDENTIFICAR!$A$2:$D$146,4,0)))</f>
        <v>1397</v>
      </c>
      <c r="Z3780">
        <f t="shared" si="477"/>
        <v>1397</v>
      </c>
      <c r="AA3780" s="3" t="s">
        <v>114</v>
      </c>
      <c r="AB3780" t="str">
        <f t="shared" si="478"/>
        <v>e. Oportunidad en entrega de información o requerimientos-Soporte Técnico</v>
      </c>
      <c r="AC3780" t="str">
        <f>VLOOKUP(AB3780,CODIFICACION_PREGUNTAS!$C$2:$D$35,2,0)</f>
        <v>SOPORTE_TEC005</v>
      </c>
    </row>
    <row r="3781" spans="1:29" x14ac:dyDescent="0.25">
      <c r="A3781" s="3">
        <f t="shared" si="479"/>
        <v>3780</v>
      </c>
      <c r="B3781" s="3" t="s">
        <v>309</v>
      </c>
      <c r="C3781" s="32">
        <v>41153</v>
      </c>
      <c r="D3781" s="3" t="s">
        <v>114</v>
      </c>
      <c r="E3781" s="3"/>
      <c r="F3781" s="3"/>
      <c r="G3781" s="2" t="s">
        <v>11</v>
      </c>
      <c r="H3781" s="3" t="s">
        <v>12</v>
      </c>
      <c r="I3781" s="3">
        <v>4</v>
      </c>
      <c r="J3781" s="3" t="s">
        <v>183</v>
      </c>
      <c r="K3781" s="3"/>
      <c r="L3781" s="3"/>
      <c r="M3781" s="3"/>
      <c r="N3781" s="3"/>
      <c r="O3781" s="3"/>
      <c r="P3781" s="3"/>
      <c r="Q3781" s="3"/>
      <c r="R3781" s="3"/>
      <c r="S3781" s="3"/>
      <c r="T3781" s="3" t="str">
        <f t="shared" si="472"/>
        <v>SIN CECO</v>
      </c>
      <c r="U3781" s="3" t="str">
        <f t="shared" si="473"/>
        <v>NO</v>
      </c>
      <c r="V3781" t="str">
        <f t="shared" si="474"/>
        <v>EDIFICIO ADMO. OIXGENOS DE COL. 26-NOV-12-Soporte Administrativo</v>
      </c>
      <c r="W3781" s="53">
        <f t="shared" si="475"/>
        <v>4</v>
      </c>
      <c r="X3781">
        <f t="shared" si="476"/>
        <v>4</v>
      </c>
      <c r="Y3781">
        <f>IF(ISNA(VLOOKUP(B3781,CECOS_SIN_IDENTIFICAR!$A$2:$D$146,4,0)),"SIN CECO",IF(VLOOKUP(B3781,CECOS_SIN_IDENTIFICAR!$A$2:$D$146,4,0)=0,"SIN CECO",VLOOKUP(B3781,CECOS_SIN_IDENTIFICAR!$A$2:$D$146,4,0)))</f>
        <v>1397</v>
      </c>
      <c r="Z3781">
        <f t="shared" si="477"/>
        <v>1397</v>
      </c>
      <c r="AA3781" s="3" t="s">
        <v>114</v>
      </c>
      <c r="AB3781" t="str">
        <f t="shared" si="478"/>
        <v>a. Oportunidad de la gestión en obra-Soporte Administrativo</v>
      </c>
      <c r="AC3781" t="str">
        <f>VLOOKUP(AB3781,CODIFICACION_PREGUNTAS!$C$2:$D$35,2,0)</f>
        <v>SOPORTE_ADMON001</v>
      </c>
    </row>
    <row r="3782" spans="1:29" x14ac:dyDescent="0.25">
      <c r="A3782" s="3">
        <f t="shared" si="479"/>
        <v>3781</v>
      </c>
      <c r="B3782" s="3" t="s">
        <v>309</v>
      </c>
      <c r="C3782" s="32">
        <v>41153</v>
      </c>
      <c r="D3782" s="3" t="s">
        <v>114</v>
      </c>
      <c r="E3782" s="3"/>
      <c r="F3782" s="3"/>
      <c r="G3782" s="2" t="s">
        <v>13</v>
      </c>
      <c r="H3782" s="3" t="s">
        <v>12</v>
      </c>
      <c r="I3782" s="3">
        <v>5</v>
      </c>
      <c r="J3782" s="3" t="s">
        <v>183</v>
      </c>
      <c r="K3782" s="3"/>
      <c r="L3782" s="3"/>
      <c r="M3782" s="3"/>
      <c r="N3782" s="3"/>
      <c r="O3782" s="3"/>
      <c r="P3782" s="3"/>
      <c r="Q3782" s="3"/>
      <c r="R3782" s="3"/>
      <c r="S3782" s="3"/>
      <c r="T3782" s="3" t="str">
        <f t="shared" si="472"/>
        <v>SIN CECO</v>
      </c>
      <c r="U3782" s="3" t="str">
        <f t="shared" si="473"/>
        <v>NO</v>
      </c>
      <c r="V3782" t="str">
        <f t="shared" si="474"/>
        <v>EDIFICIO ADMO. OIXGENOS DE COL. 26-NOV-12-Soporte Administrativo</v>
      </c>
      <c r="W3782" s="53">
        <f t="shared" si="475"/>
        <v>5</v>
      </c>
      <c r="X3782">
        <f t="shared" si="476"/>
        <v>5</v>
      </c>
      <c r="Y3782">
        <f>IF(ISNA(VLOOKUP(B3782,CECOS_SIN_IDENTIFICAR!$A$2:$D$146,4,0)),"SIN CECO",IF(VLOOKUP(B3782,CECOS_SIN_IDENTIFICAR!$A$2:$D$146,4,0)=0,"SIN CECO",VLOOKUP(B3782,CECOS_SIN_IDENTIFICAR!$A$2:$D$146,4,0)))</f>
        <v>1397</v>
      </c>
      <c r="Z3782">
        <f t="shared" si="477"/>
        <v>1397</v>
      </c>
      <c r="AA3782" s="3" t="s">
        <v>114</v>
      </c>
      <c r="AB3782" t="str">
        <f t="shared" si="478"/>
        <v>b. Manejo administrativo del proyecto-Soporte Administrativo</v>
      </c>
      <c r="AC3782" t="str">
        <f>VLOOKUP(AB3782,CODIFICACION_PREGUNTAS!$C$2:$D$35,2,0)</f>
        <v>SOPORTE_ADMON002</v>
      </c>
    </row>
    <row r="3783" spans="1:29" x14ac:dyDescent="0.25">
      <c r="A3783" s="3">
        <f t="shared" si="479"/>
        <v>3782</v>
      </c>
      <c r="B3783" s="3" t="s">
        <v>309</v>
      </c>
      <c r="C3783" s="32">
        <v>41153</v>
      </c>
      <c r="D3783" s="3" t="s">
        <v>114</v>
      </c>
      <c r="E3783" s="3"/>
      <c r="F3783" s="3"/>
      <c r="G3783" s="2" t="s">
        <v>14</v>
      </c>
      <c r="H3783" s="3" t="s">
        <v>12</v>
      </c>
      <c r="I3783" s="3">
        <v>5</v>
      </c>
      <c r="J3783" s="3" t="s">
        <v>183</v>
      </c>
      <c r="K3783" s="3"/>
      <c r="L3783" s="3"/>
      <c r="M3783" s="3"/>
      <c r="N3783" s="3"/>
      <c r="O3783" s="3"/>
      <c r="P3783" s="3"/>
      <c r="Q3783" s="3"/>
      <c r="R3783" s="3"/>
      <c r="S3783" s="3"/>
      <c r="T3783" s="3" t="str">
        <f t="shared" si="472"/>
        <v>SIN CECO</v>
      </c>
      <c r="U3783" s="3" t="str">
        <f t="shared" si="473"/>
        <v>NO</v>
      </c>
      <c r="V3783" t="str">
        <f t="shared" si="474"/>
        <v>EDIFICIO ADMO. OIXGENOS DE COL. 26-NOV-12-Soporte Administrativo</v>
      </c>
      <c r="W3783" s="53">
        <f t="shared" si="475"/>
        <v>5</v>
      </c>
      <c r="X3783">
        <f t="shared" si="476"/>
        <v>5</v>
      </c>
      <c r="Y3783">
        <f>IF(ISNA(VLOOKUP(B3783,CECOS_SIN_IDENTIFICAR!$A$2:$D$146,4,0)),"SIN CECO",IF(VLOOKUP(B3783,CECOS_SIN_IDENTIFICAR!$A$2:$D$146,4,0)=0,"SIN CECO",VLOOKUP(B3783,CECOS_SIN_IDENTIFICAR!$A$2:$D$146,4,0)))</f>
        <v>1397</v>
      </c>
      <c r="Z3783">
        <f t="shared" si="477"/>
        <v>1397</v>
      </c>
      <c r="AA3783" s="3" t="s">
        <v>114</v>
      </c>
      <c r="AB3783" t="str">
        <f t="shared" si="478"/>
        <v>c. Información clara y veraz sobre la administración de proyecto-Soporte Administrativo</v>
      </c>
      <c r="AC3783" t="str">
        <f>VLOOKUP(AB3783,CODIFICACION_PREGUNTAS!$C$2:$D$35,2,0)</f>
        <v>SOPORTE_ADMON003</v>
      </c>
    </row>
    <row r="3784" spans="1:29" x14ac:dyDescent="0.25">
      <c r="A3784" s="3">
        <f t="shared" si="479"/>
        <v>3783</v>
      </c>
      <c r="B3784" s="3" t="s">
        <v>309</v>
      </c>
      <c r="C3784" s="32">
        <v>41153</v>
      </c>
      <c r="D3784" s="3" t="s">
        <v>114</v>
      </c>
      <c r="E3784" s="3"/>
      <c r="F3784" s="3"/>
      <c r="G3784" s="2" t="s">
        <v>15</v>
      </c>
      <c r="H3784" s="3" t="s">
        <v>12</v>
      </c>
      <c r="I3784" s="3">
        <v>5</v>
      </c>
      <c r="J3784" s="3" t="s">
        <v>183</v>
      </c>
      <c r="K3784" s="3"/>
      <c r="L3784" s="3"/>
      <c r="M3784" s="3"/>
      <c r="N3784" s="3"/>
      <c r="O3784" s="3"/>
      <c r="P3784" s="3"/>
      <c r="Q3784" s="3"/>
      <c r="R3784" s="3"/>
      <c r="S3784" s="3"/>
      <c r="T3784" s="3" t="str">
        <f t="shared" si="472"/>
        <v>SIN CECO</v>
      </c>
      <c r="U3784" s="3" t="str">
        <f t="shared" si="473"/>
        <v>NO</v>
      </c>
      <c r="V3784" t="str">
        <f t="shared" si="474"/>
        <v>EDIFICIO ADMO. OIXGENOS DE COL. 26-NOV-12-Soporte Administrativo</v>
      </c>
      <c r="W3784" s="53">
        <f t="shared" si="475"/>
        <v>5</v>
      </c>
      <c r="X3784">
        <f t="shared" si="476"/>
        <v>5</v>
      </c>
      <c r="Y3784">
        <f>IF(ISNA(VLOOKUP(B3784,CECOS_SIN_IDENTIFICAR!$A$2:$D$146,4,0)),"SIN CECO",IF(VLOOKUP(B3784,CECOS_SIN_IDENTIFICAR!$A$2:$D$146,4,0)=0,"SIN CECO",VLOOKUP(B3784,CECOS_SIN_IDENTIFICAR!$A$2:$D$146,4,0)))</f>
        <v>1397</v>
      </c>
      <c r="Z3784">
        <f t="shared" si="477"/>
        <v>1397</v>
      </c>
      <c r="AA3784" s="3" t="s">
        <v>114</v>
      </c>
      <c r="AB3784" t="str">
        <f t="shared" si="478"/>
        <v>d. Cumplimientos con expectativas del cliente-Soporte Administrativo</v>
      </c>
      <c r="AC3784" t="str">
        <f>VLOOKUP(AB3784,CODIFICACION_PREGUNTAS!$C$2:$D$35,2,0)</f>
        <v>SOPORTE_ADMON004</v>
      </c>
    </row>
    <row r="3785" spans="1:29" x14ac:dyDescent="0.25">
      <c r="A3785" s="3">
        <f t="shared" si="479"/>
        <v>3784</v>
      </c>
      <c r="B3785" s="3" t="s">
        <v>309</v>
      </c>
      <c r="C3785" s="32">
        <v>41153</v>
      </c>
      <c r="D3785" s="3" t="s">
        <v>114</v>
      </c>
      <c r="E3785" s="3"/>
      <c r="F3785" s="3"/>
      <c r="G3785" s="2" t="s">
        <v>16</v>
      </c>
      <c r="H3785" s="3" t="s">
        <v>12</v>
      </c>
      <c r="I3785" s="3">
        <v>5</v>
      </c>
      <c r="J3785" s="3" t="s">
        <v>183</v>
      </c>
      <c r="K3785" s="3"/>
      <c r="L3785" s="3"/>
      <c r="M3785" s="3"/>
      <c r="N3785" s="3"/>
      <c r="O3785" s="3"/>
      <c r="P3785" s="3"/>
      <c r="Q3785" s="3"/>
      <c r="R3785" s="3"/>
      <c r="S3785" s="3"/>
      <c r="T3785" s="3" t="str">
        <f t="shared" si="472"/>
        <v>SIN CECO</v>
      </c>
      <c r="U3785" s="3" t="str">
        <f t="shared" si="473"/>
        <v>NO</v>
      </c>
      <c r="V3785" t="str">
        <f t="shared" si="474"/>
        <v>EDIFICIO ADMO. OIXGENOS DE COL. 26-NOV-12-Soporte Administrativo</v>
      </c>
      <c r="W3785" s="53">
        <f t="shared" si="475"/>
        <v>5</v>
      </c>
      <c r="X3785">
        <f t="shared" si="476"/>
        <v>5</v>
      </c>
      <c r="Y3785">
        <f>IF(ISNA(VLOOKUP(B3785,CECOS_SIN_IDENTIFICAR!$A$2:$D$146,4,0)),"SIN CECO",IF(VLOOKUP(B3785,CECOS_SIN_IDENTIFICAR!$A$2:$D$146,4,0)=0,"SIN CECO",VLOOKUP(B3785,CECOS_SIN_IDENTIFICAR!$A$2:$D$146,4,0)))</f>
        <v>1397</v>
      </c>
      <c r="Z3785">
        <f t="shared" si="477"/>
        <v>1397</v>
      </c>
      <c r="AA3785" s="3" t="s">
        <v>114</v>
      </c>
      <c r="AB3785" t="str">
        <f t="shared" si="478"/>
        <v>e. Control de presupuesto-Soporte Administrativo</v>
      </c>
      <c r="AC3785" t="str">
        <f>VLOOKUP(AB3785,CODIFICACION_PREGUNTAS!$C$2:$D$35,2,0)</f>
        <v>SOPORTE_ADMON005</v>
      </c>
    </row>
    <row r="3786" spans="1:29" x14ac:dyDescent="0.25">
      <c r="A3786" s="3">
        <f t="shared" si="479"/>
        <v>3785</v>
      </c>
      <c r="B3786" s="3" t="s">
        <v>309</v>
      </c>
      <c r="C3786" s="32">
        <v>41153</v>
      </c>
      <c r="D3786" s="3" t="s">
        <v>114</v>
      </c>
      <c r="E3786" s="3"/>
      <c r="F3786" s="3"/>
      <c r="G3786" s="2" t="s">
        <v>17</v>
      </c>
      <c r="H3786" s="3" t="s">
        <v>18</v>
      </c>
      <c r="I3786" s="3">
        <v>5</v>
      </c>
      <c r="J3786" s="3" t="s">
        <v>183</v>
      </c>
      <c r="K3786" s="3"/>
      <c r="L3786" s="3"/>
      <c r="M3786" s="3"/>
      <c r="N3786" s="3"/>
      <c r="O3786" s="3"/>
      <c r="P3786" s="3"/>
      <c r="Q3786" s="3"/>
      <c r="R3786" s="3"/>
      <c r="S3786" s="3"/>
      <c r="T3786" s="3" t="str">
        <f t="shared" si="472"/>
        <v>SIN CECO</v>
      </c>
      <c r="U3786" s="3" t="str">
        <f t="shared" si="473"/>
        <v>NO</v>
      </c>
      <c r="V3786" t="str">
        <f t="shared" si="474"/>
        <v>EDIFICIO ADMO. OIXGENOS DE COL. 26-NOV-12-Soporte Directivo (Coordinador y Gerencia)</v>
      </c>
      <c r="W3786" s="53">
        <f t="shared" si="475"/>
        <v>5</v>
      </c>
      <c r="X3786">
        <f t="shared" si="476"/>
        <v>5</v>
      </c>
      <c r="Y3786">
        <f>IF(ISNA(VLOOKUP(B3786,CECOS_SIN_IDENTIFICAR!$A$2:$D$146,4,0)),"SIN CECO",IF(VLOOKUP(B3786,CECOS_SIN_IDENTIFICAR!$A$2:$D$146,4,0)=0,"SIN CECO",VLOOKUP(B3786,CECOS_SIN_IDENTIFICAR!$A$2:$D$146,4,0)))</f>
        <v>1397</v>
      </c>
      <c r="Z3786">
        <f t="shared" si="477"/>
        <v>1397</v>
      </c>
      <c r="AA3786" s="3" t="s">
        <v>114</v>
      </c>
      <c r="AB3786" t="str">
        <f t="shared" si="478"/>
        <v>a. Apoyo y presencia en el proyecto-Soporte Directivo (Coordinador y Gerencia)</v>
      </c>
      <c r="AC3786" t="str">
        <f>VLOOKUP(AB3786,CODIFICACION_PREGUNTAS!$C$2:$D$35,2,0)</f>
        <v>SOPORTE_DIR001</v>
      </c>
    </row>
    <row r="3787" spans="1:29" x14ac:dyDescent="0.25">
      <c r="A3787" s="3">
        <f t="shared" si="479"/>
        <v>3786</v>
      </c>
      <c r="B3787" s="3" t="s">
        <v>309</v>
      </c>
      <c r="C3787" s="32">
        <v>41153</v>
      </c>
      <c r="D3787" s="3" t="s">
        <v>114</v>
      </c>
      <c r="E3787" s="3"/>
      <c r="F3787" s="3"/>
      <c r="G3787" s="2" t="s">
        <v>19</v>
      </c>
      <c r="H3787" s="3" t="s">
        <v>18</v>
      </c>
      <c r="I3787" s="3">
        <v>5</v>
      </c>
      <c r="J3787" s="3" t="s">
        <v>183</v>
      </c>
      <c r="K3787" s="3"/>
      <c r="L3787" s="3"/>
      <c r="M3787" s="3"/>
      <c r="N3787" s="3"/>
      <c r="O3787" s="3"/>
      <c r="P3787" s="3"/>
      <c r="Q3787" s="3"/>
      <c r="R3787" s="3"/>
      <c r="S3787" s="3"/>
      <c r="T3787" s="3" t="str">
        <f t="shared" si="472"/>
        <v>SIN CECO</v>
      </c>
      <c r="U3787" s="3" t="str">
        <f t="shared" si="473"/>
        <v>NO</v>
      </c>
      <c r="V3787" t="str">
        <f t="shared" si="474"/>
        <v>EDIFICIO ADMO. OIXGENOS DE COL. 26-NOV-12-Soporte Directivo (Coordinador y Gerencia)</v>
      </c>
      <c r="W3787" s="53">
        <f t="shared" si="475"/>
        <v>5</v>
      </c>
      <c r="X3787">
        <f t="shared" si="476"/>
        <v>5</v>
      </c>
      <c r="Y3787">
        <f>IF(ISNA(VLOOKUP(B3787,CECOS_SIN_IDENTIFICAR!$A$2:$D$146,4,0)),"SIN CECO",IF(VLOOKUP(B3787,CECOS_SIN_IDENTIFICAR!$A$2:$D$146,4,0)=0,"SIN CECO",VLOOKUP(B3787,CECOS_SIN_IDENTIFICAR!$A$2:$D$146,4,0)))</f>
        <v>1397</v>
      </c>
      <c r="Z3787">
        <f t="shared" si="477"/>
        <v>1397</v>
      </c>
      <c r="AA3787" s="3" t="s">
        <v>114</v>
      </c>
      <c r="AB3787" t="str">
        <f t="shared" si="478"/>
        <v>b. Conocimiento del proyecto-Soporte Directivo (Coordinador y Gerencia)</v>
      </c>
      <c r="AC3787" t="str">
        <f>VLOOKUP(AB3787,CODIFICACION_PREGUNTAS!$C$2:$D$35,2,0)</f>
        <v>SOPORTE_DIR002</v>
      </c>
    </row>
    <row r="3788" spans="1:29" x14ac:dyDescent="0.25">
      <c r="A3788" s="3">
        <f t="shared" si="479"/>
        <v>3787</v>
      </c>
      <c r="B3788" s="3" t="s">
        <v>309</v>
      </c>
      <c r="C3788" s="32">
        <v>41153</v>
      </c>
      <c r="D3788" s="3" t="s">
        <v>114</v>
      </c>
      <c r="E3788" s="3"/>
      <c r="F3788" s="3"/>
      <c r="G3788" s="2" t="s">
        <v>20</v>
      </c>
      <c r="H3788" s="3" t="s">
        <v>18</v>
      </c>
      <c r="I3788" s="3">
        <v>5</v>
      </c>
      <c r="J3788" s="3" t="s">
        <v>183</v>
      </c>
      <c r="K3788" s="3"/>
      <c r="L3788" s="3"/>
      <c r="M3788" s="3"/>
      <c r="N3788" s="3"/>
      <c r="O3788" s="3"/>
      <c r="P3788" s="3"/>
      <c r="Q3788" s="3"/>
      <c r="R3788" s="3"/>
      <c r="S3788" s="3"/>
      <c r="T3788" s="3" t="str">
        <f t="shared" si="472"/>
        <v>SIN CECO</v>
      </c>
      <c r="U3788" s="3" t="str">
        <f t="shared" si="473"/>
        <v>NO</v>
      </c>
      <c r="V3788" t="str">
        <f t="shared" si="474"/>
        <v>EDIFICIO ADMO. OIXGENOS DE COL. 26-NOV-12-Soporte Directivo (Coordinador y Gerencia)</v>
      </c>
      <c r="W3788" s="53">
        <f t="shared" si="475"/>
        <v>5</v>
      </c>
      <c r="X3788">
        <f t="shared" si="476"/>
        <v>5</v>
      </c>
      <c r="Y3788">
        <f>IF(ISNA(VLOOKUP(B3788,CECOS_SIN_IDENTIFICAR!$A$2:$D$146,4,0)),"SIN CECO",IF(VLOOKUP(B3788,CECOS_SIN_IDENTIFICAR!$A$2:$D$146,4,0)=0,"SIN CECO",VLOOKUP(B3788,CECOS_SIN_IDENTIFICAR!$A$2:$D$146,4,0)))</f>
        <v>1397</v>
      </c>
      <c r="Z3788">
        <f t="shared" si="477"/>
        <v>1397</v>
      </c>
      <c r="AA3788" s="3" t="s">
        <v>114</v>
      </c>
      <c r="AB3788" t="str">
        <f t="shared" si="478"/>
        <v>c. Planteamiento de soluciones y manejo de conflictos-Soporte Directivo (Coordinador y Gerencia)</v>
      </c>
      <c r="AC3788" t="str">
        <f>VLOOKUP(AB3788,CODIFICACION_PREGUNTAS!$C$2:$D$35,2,0)</f>
        <v>SOPORTE_DIR003</v>
      </c>
    </row>
    <row r="3789" spans="1:29" x14ac:dyDescent="0.25">
      <c r="A3789" s="3">
        <f t="shared" si="479"/>
        <v>3788</v>
      </c>
      <c r="B3789" s="3" t="s">
        <v>309</v>
      </c>
      <c r="C3789" s="32">
        <v>41153</v>
      </c>
      <c r="D3789" s="3" t="s">
        <v>114</v>
      </c>
      <c r="E3789" s="3"/>
      <c r="F3789" s="3"/>
      <c r="G3789" s="2" t="s">
        <v>21</v>
      </c>
      <c r="H3789" s="3" t="s">
        <v>18</v>
      </c>
      <c r="I3789" s="3">
        <v>5</v>
      </c>
      <c r="J3789" s="3" t="s">
        <v>183</v>
      </c>
      <c r="K3789" s="3"/>
      <c r="L3789" s="3"/>
      <c r="M3789" s="3"/>
      <c r="N3789" s="3"/>
      <c r="O3789" s="3"/>
      <c r="P3789" s="3"/>
      <c r="Q3789" s="3"/>
      <c r="R3789" s="3"/>
      <c r="S3789" s="3"/>
      <c r="T3789" s="3" t="str">
        <f t="shared" si="472"/>
        <v>SIN CECO</v>
      </c>
      <c r="U3789" s="3" t="str">
        <f t="shared" si="473"/>
        <v>NO</v>
      </c>
      <c r="V3789" t="str">
        <f t="shared" si="474"/>
        <v>EDIFICIO ADMO. OIXGENOS DE COL. 26-NOV-12-Soporte Directivo (Coordinador y Gerencia)</v>
      </c>
      <c r="W3789" s="53">
        <f t="shared" si="475"/>
        <v>5</v>
      </c>
      <c r="X3789">
        <f t="shared" si="476"/>
        <v>5</v>
      </c>
      <c r="Y3789">
        <f>IF(ISNA(VLOOKUP(B3789,CECOS_SIN_IDENTIFICAR!$A$2:$D$146,4,0)),"SIN CECO",IF(VLOOKUP(B3789,CECOS_SIN_IDENTIFICAR!$A$2:$D$146,4,0)=0,"SIN CECO",VLOOKUP(B3789,CECOS_SIN_IDENTIFICAR!$A$2:$D$146,4,0)))</f>
        <v>1397</v>
      </c>
      <c r="Z3789">
        <f t="shared" si="477"/>
        <v>1397</v>
      </c>
      <c r="AA3789" s="3" t="s">
        <v>114</v>
      </c>
      <c r="AB3789" t="str">
        <f t="shared" si="478"/>
        <v>d. Cumplimiento de compromisos-Soporte Directivo (Coordinador y Gerencia)</v>
      </c>
      <c r="AC3789" t="str">
        <f>VLOOKUP(AB3789,CODIFICACION_PREGUNTAS!$C$2:$D$35,2,0)</f>
        <v>SOPORTE_DIR004</v>
      </c>
    </row>
    <row r="3790" spans="1:29" x14ac:dyDescent="0.25">
      <c r="A3790" s="3">
        <f t="shared" si="479"/>
        <v>3789</v>
      </c>
      <c r="B3790" s="3" t="s">
        <v>309</v>
      </c>
      <c r="C3790" s="32">
        <v>41153</v>
      </c>
      <c r="D3790" s="3" t="s">
        <v>114</v>
      </c>
      <c r="E3790" s="3"/>
      <c r="F3790" s="3"/>
      <c r="G3790" s="2" t="s">
        <v>22</v>
      </c>
      <c r="H3790" s="3" t="s">
        <v>18</v>
      </c>
      <c r="I3790" s="3">
        <v>4</v>
      </c>
      <c r="J3790" s="3" t="s">
        <v>183</v>
      </c>
      <c r="K3790" s="3"/>
      <c r="L3790" s="3"/>
      <c r="M3790" s="3"/>
      <c r="N3790" s="3"/>
      <c r="O3790" s="3"/>
      <c r="P3790" s="3"/>
      <c r="Q3790" s="3"/>
      <c r="R3790" s="3"/>
      <c r="S3790" s="3"/>
      <c r="T3790" s="3" t="str">
        <f t="shared" si="472"/>
        <v>SIN CECO</v>
      </c>
      <c r="U3790" s="3" t="str">
        <f t="shared" si="473"/>
        <v>NO</v>
      </c>
      <c r="V3790" t="str">
        <f t="shared" si="474"/>
        <v>EDIFICIO ADMO. OIXGENOS DE COL. 26-NOV-12-Soporte Directivo (Coordinador y Gerencia)</v>
      </c>
      <c r="W3790" s="53">
        <f t="shared" si="475"/>
        <v>4</v>
      </c>
      <c r="X3790">
        <f t="shared" si="476"/>
        <v>4</v>
      </c>
      <c r="Y3790">
        <f>IF(ISNA(VLOOKUP(B3790,CECOS_SIN_IDENTIFICAR!$A$2:$D$146,4,0)),"SIN CECO",IF(VLOOKUP(B3790,CECOS_SIN_IDENTIFICAR!$A$2:$D$146,4,0)=0,"SIN CECO",VLOOKUP(B3790,CECOS_SIN_IDENTIFICAR!$A$2:$D$146,4,0)))</f>
        <v>1397</v>
      </c>
      <c r="Z3790">
        <f t="shared" si="477"/>
        <v>1397</v>
      </c>
      <c r="AA3790" s="3" t="s">
        <v>114</v>
      </c>
      <c r="AB3790" t="str">
        <f t="shared" si="478"/>
        <v>e. Manejo del cliente-Soporte Directivo (Coordinador y Gerencia)</v>
      </c>
      <c r="AC3790" t="str">
        <f>VLOOKUP(AB3790,CODIFICACION_PREGUNTAS!$C$2:$D$35,2,0)</f>
        <v>SOPORTE_DIR005</v>
      </c>
    </row>
    <row r="3791" spans="1:29" x14ac:dyDescent="0.25">
      <c r="A3791" s="3">
        <f t="shared" si="479"/>
        <v>3790</v>
      </c>
      <c r="B3791" s="3" t="s">
        <v>309</v>
      </c>
      <c r="C3791" s="32">
        <v>41153</v>
      </c>
      <c r="D3791" s="3" t="s">
        <v>114</v>
      </c>
      <c r="E3791" s="3"/>
      <c r="F3791" s="3"/>
      <c r="G3791" s="2" t="s">
        <v>23</v>
      </c>
      <c r="H3791" s="3" t="s">
        <v>24</v>
      </c>
      <c r="I3791" s="3">
        <v>4</v>
      </c>
      <c r="J3791" s="3" t="s">
        <v>183</v>
      </c>
      <c r="K3791" s="3"/>
      <c r="L3791" s="3"/>
      <c r="M3791" s="3"/>
      <c r="N3791" s="3"/>
      <c r="O3791" s="3"/>
      <c r="P3791" s="3"/>
      <c r="Q3791" s="3"/>
      <c r="R3791" s="3"/>
      <c r="S3791" s="3"/>
      <c r="T3791" s="3" t="str">
        <f t="shared" si="472"/>
        <v>SIN CECO</v>
      </c>
      <c r="U3791" s="3" t="str">
        <f t="shared" si="473"/>
        <v>NO</v>
      </c>
      <c r="V3791" t="str">
        <f t="shared" si="474"/>
        <v>EDIFICIO ADMO. OIXGENOS DE COL. 26-NOV-12-Personal que presta el servicio en obra</v>
      </c>
      <c r="W3791" s="53">
        <f t="shared" si="475"/>
        <v>4</v>
      </c>
      <c r="X3791">
        <f t="shared" si="476"/>
        <v>4</v>
      </c>
      <c r="Y3791">
        <f>IF(ISNA(VLOOKUP(B3791,CECOS_SIN_IDENTIFICAR!$A$2:$D$146,4,0)),"SIN CECO",IF(VLOOKUP(B3791,CECOS_SIN_IDENTIFICAR!$A$2:$D$146,4,0)=0,"SIN CECO",VLOOKUP(B3791,CECOS_SIN_IDENTIFICAR!$A$2:$D$146,4,0)))</f>
        <v>1397</v>
      </c>
      <c r="Z3791">
        <f t="shared" si="477"/>
        <v>1397</v>
      </c>
      <c r="AA3791" s="3" t="s">
        <v>114</v>
      </c>
      <c r="AB3791" t="str">
        <f t="shared" si="478"/>
        <v>a. Idoneidad del personal-Personal que presta el servicio en obra</v>
      </c>
      <c r="AC3791" t="str">
        <f>VLOOKUP(AB3791,CODIFICACION_PREGUNTAS!$C$2:$D$35,2,0)</f>
        <v>PERSONAL001</v>
      </c>
    </row>
    <row r="3792" spans="1:29" x14ac:dyDescent="0.25">
      <c r="A3792" s="3">
        <f t="shared" si="479"/>
        <v>3791</v>
      </c>
      <c r="B3792" s="3" t="s">
        <v>309</v>
      </c>
      <c r="C3792" s="32">
        <v>41153</v>
      </c>
      <c r="D3792" s="3" t="s">
        <v>114</v>
      </c>
      <c r="E3792" s="3"/>
      <c r="F3792" s="3"/>
      <c r="G3792" s="2" t="s">
        <v>25</v>
      </c>
      <c r="H3792" s="3" t="s">
        <v>24</v>
      </c>
      <c r="I3792" s="3">
        <v>4</v>
      </c>
      <c r="J3792" s="3" t="s">
        <v>183</v>
      </c>
      <c r="K3792" s="3"/>
      <c r="L3792" s="3"/>
      <c r="M3792" s="3"/>
      <c r="N3792" s="3"/>
      <c r="O3792" s="3"/>
      <c r="P3792" s="3"/>
      <c r="Q3792" s="3"/>
      <c r="R3792" s="3"/>
      <c r="S3792" s="3"/>
      <c r="T3792" s="3" t="str">
        <f t="shared" si="472"/>
        <v>SIN CECO</v>
      </c>
      <c r="U3792" s="3" t="str">
        <f t="shared" si="473"/>
        <v>NO</v>
      </c>
      <c r="V3792" t="str">
        <f t="shared" si="474"/>
        <v>EDIFICIO ADMO. OIXGENOS DE COL. 26-NOV-12-Personal que presta el servicio en obra</v>
      </c>
      <c r="W3792" s="53">
        <f t="shared" si="475"/>
        <v>4</v>
      </c>
      <c r="X3792">
        <f t="shared" si="476"/>
        <v>4</v>
      </c>
      <c r="Y3792">
        <f>IF(ISNA(VLOOKUP(B3792,CECOS_SIN_IDENTIFICAR!$A$2:$D$146,4,0)),"SIN CECO",IF(VLOOKUP(B3792,CECOS_SIN_IDENTIFICAR!$A$2:$D$146,4,0)=0,"SIN CECO",VLOOKUP(B3792,CECOS_SIN_IDENTIFICAR!$A$2:$D$146,4,0)))</f>
        <v>1397</v>
      </c>
      <c r="Z3792">
        <f t="shared" si="477"/>
        <v>1397</v>
      </c>
      <c r="AA3792" s="3" t="s">
        <v>114</v>
      </c>
      <c r="AB3792" t="str">
        <f t="shared" si="478"/>
        <v>b. Oportuna atención al cliente-Personal que presta el servicio en obra</v>
      </c>
      <c r="AC3792" t="str">
        <f>VLOOKUP(AB3792,CODIFICACION_PREGUNTAS!$C$2:$D$35,2,0)</f>
        <v>PERSONAL002</v>
      </c>
    </row>
    <row r="3793" spans="1:29" x14ac:dyDescent="0.25">
      <c r="A3793" s="3">
        <f t="shared" si="479"/>
        <v>3792</v>
      </c>
      <c r="B3793" s="3" t="s">
        <v>309</v>
      </c>
      <c r="C3793" s="32">
        <v>41153</v>
      </c>
      <c r="D3793" s="3" t="s">
        <v>114</v>
      </c>
      <c r="E3793" s="3"/>
      <c r="F3793" s="3"/>
      <c r="G3793" s="2" t="s">
        <v>26</v>
      </c>
      <c r="H3793" s="3" t="s">
        <v>24</v>
      </c>
      <c r="I3793" s="3">
        <v>4</v>
      </c>
      <c r="J3793" s="3" t="s">
        <v>183</v>
      </c>
      <c r="K3793" s="3"/>
      <c r="L3793" s="3"/>
      <c r="M3793" s="3"/>
      <c r="N3793" s="3"/>
      <c r="O3793" s="3"/>
      <c r="P3793" s="3"/>
      <c r="Q3793" s="3"/>
      <c r="R3793" s="3"/>
      <c r="S3793" s="3"/>
      <c r="T3793" s="3" t="str">
        <f t="shared" si="472"/>
        <v>SIN CECO</v>
      </c>
      <c r="U3793" s="3" t="str">
        <f t="shared" si="473"/>
        <v>NO</v>
      </c>
      <c r="V3793" t="str">
        <f t="shared" si="474"/>
        <v>EDIFICIO ADMO. OIXGENOS DE COL. 26-NOV-12-Personal que presta el servicio en obra</v>
      </c>
      <c r="W3793" s="53">
        <f t="shared" si="475"/>
        <v>4</v>
      </c>
      <c r="X3793">
        <f t="shared" si="476"/>
        <v>4</v>
      </c>
      <c r="Y3793">
        <f>IF(ISNA(VLOOKUP(B3793,CECOS_SIN_IDENTIFICAR!$A$2:$D$146,4,0)),"SIN CECO",IF(VLOOKUP(B3793,CECOS_SIN_IDENTIFICAR!$A$2:$D$146,4,0)=0,"SIN CECO",VLOOKUP(B3793,CECOS_SIN_IDENTIFICAR!$A$2:$D$146,4,0)))</f>
        <v>1397</v>
      </c>
      <c r="Z3793">
        <f t="shared" si="477"/>
        <v>1397</v>
      </c>
      <c r="AA3793" s="3" t="s">
        <v>114</v>
      </c>
      <c r="AB3793" t="str">
        <f t="shared" si="478"/>
        <v>c. Compromiso con el proyecto-Personal que presta el servicio en obra</v>
      </c>
      <c r="AC3793" t="str">
        <f>VLOOKUP(AB3793,CODIFICACION_PREGUNTAS!$C$2:$D$35,2,0)</f>
        <v>PERSONAL003</v>
      </c>
    </row>
    <row r="3794" spans="1:29" x14ac:dyDescent="0.25">
      <c r="A3794" s="3">
        <f t="shared" si="479"/>
        <v>3793</v>
      </c>
      <c r="B3794" s="3" t="s">
        <v>309</v>
      </c>
      <c r="C3794" s="32">
        <v>41153</v>
      </c>
      <c r="D3794" s="3" t="s">
        <v>114</v>
      </c>
      <c r="E3794" s="3"/>
      <c r="F3794" s="3"/>
      <c r="G3794" s="2" t="s">
        <v>21</v>
      </c>
      <c r="H3794" s="3" t="s">
        <v>24</v>
      </c>
      <c r="I3794" s="3">
        <v>4</v>
      </c>
      <c r="J3794" s="3" t="s">
        <v>183</v>
      </c>
      <c r="K3794" s="3"/>
      <c r="L3794" s="3"/>
      <c r="M3794" s="3"/>
      <c r="N3794" s="3"/>
      <c r="O3794" s="3"/>
      <c r="P3794" s="3"/>
      <c r="Q3794" s="3"/>
      <c r="R3794" s="3"/>
      <c r="S3794" s="3"/>
      <c r="T3794" s="3" t="str">
        <f t="shared" si="472"/>
        <v>SIN CECO</v>
      </c>
      <c r="U3794" s="3" t="str">
        <f t="shared" si="473"/>
        <v>NO</v>
      </c>
      <c r="V3794" t="str">
        <f t="shared" si="474"/>
        <v>EDIFICIO ADMO. OIXGENOS DE COL. 26-NOV-12-Personal que presta el servicio en obra</v>
      </c>
      <c r="W3794" s="53">
        <f t="shared" si="475"/>
        <v>4</v>
      </c>
      <c r="X3794">
        <f t="shared" si="476"/>
        <v>4</v>
      </c>
      <c r="Y3794">
        <f>IF(ISNA(VLOOKUP(B3794,CECOS_SIN_IDENTIFICAR!$A$2:$D$146,4,0)),"SIN CECO",IF(VLOOKUP(B3794,CECOS_SIN_IDENTIFICAR!$A$2:$D$146,4,0)=0,"SIN CECO",VLOOKUP(B3794,CECOS_SIN_IDENTIFICAR!$A$2:$D$146,4,0)))</f>
        <v>1397</v>
      </c>
      <c r="Z3794">
        <f t="shared" si="477"/>
        <v>1397</v>
      </c>
      <c r="AA3794" s="3" t="s">
        <v>114</v>
      </c>
      <c r="AB3794" t="str">
        <f t="shared" si="478"/>
        <v>d. Cumplimiento de compromisos-Personal que presta el servicio en obra</v>
      </c>
      <c r="AC3794" t="str">
        <f>VLOOKUP(AB3794,CODIFICACION_PREGUNTAS!$C$2:$D$35,2,0)</f>
        <v>PERSONAL004</v>
      </c>
    </row>
    <row r="3795" spans="1:29" x14ac:dyDescent="0.25">
      <c r="A3795" s="3">
        <f t="shared" si="479"/>
        <v>3794</v>
      </c>
      <c r="B3795" s="3" t="s">
        <v>309</v>
      </c>
      <c r="C3795" s="32">
        <v>41153</v>
      </c>
      <c r="D3795" s="3" t="s">
        <v>114</v>
      </c>
      <c r="E3795" s="3"/>
      <c r="F3795" s="3"/>
      <c r="G3795" s="2" t="s">
        <v>27</v>
      </c>
      <c r="H3795" s="3" t="s">
        <v>24</v>
      </c>
      <c r="I3795" s="3">
        <v>5</v>
      </c>
      <c r="J3795" s="3" t="s">
        <v>183</v>
      </c>
      <c r="K3795" s="3"/>
      <c r="L3795" s="3"/>
      <c r="M3795" s="3"/>
      <c r="N3795" s="3"/>
      <c r="O3795" s="3"/>
      <c r="P3795" s="3"/>
      <c r="Q3795" s="3"/>
      <c r="R3795" s="3"/>
      <c r="S3795" s="3"/>
      <c r="T3795" s="3" t="str">
        <f t="shared" si="472"/>
        <v>SIN CECO</v>
      </c>
      <c r="U3795" s="3" t="str">
        <f t="shared" si="473"/>
        <v>NO</v>
      </c>
      <c r="V3795" t="str">
        <f t="shared" si="474"/>
        <v>EDIFICIO ADMO. OIXGENOS DE COL. 26-NOV-12-Personal que presta el servicio en obra</v>
      </c>
      <c r="W3795" s="53">
        <f t="shared" si="475"/>
        <v>5</v>
      </c>
      <c r="X3795">
        <f t="shared" si="476"/>
        <v>5</v>
      </c>
      <c r="Y3795">
        <f>IF(ISNA(VLOOKUP(B3795,CECOS_SIN_IDENTIFICAR!$A$2:$D$146,4,0)),"SIN CECO",IF(VLOOKUP(B3795,CECOS_SIN_IDENTIFICAR!$A$2:$D$146,4,0)=0,"SIN CECO",VLOOKUP(B3795,CECOS_SIN_IDENTIFICAR!$A$2:$D$146,4,0)))</f>
        <v>1397</v>
      </c>
      <c r="Z3795">
        <f t="shared" si="477"/>
        <v>1397</v>
      </c>
      <c r="AA3795" s="3" t="s">
        <v>114</v>
      </c>
      <c r="AB3795" t="str">
        <f t="shared" si="478"/>
        <v>e. Proactividad en desarrollo de funciones-Personal que presta el servicio en obra</v>
      </c>
      <c r="AC3795" t="str">
        <f>VLOOKUP(AB3795,CODIFICACION_PREGUNTAS!$C$2:$D$35,2,0)</f>
        <v>PERSONAL005</v>
      </c>
    </row>
    <row r="3796" spans="1:29" x14ac:dyDescent="0.25">
      <c r="A3796" s="3">
        <f t="shared" si="479"/>
        <v>3795</v>
      </c>
      <c r="B3796" s="3" t="s">
        <v>309</v>
      </c>
      <c r="C3796" s="32">
        <v>41153</v>
      </c>
      <c r="D3796" s="3" t="s">
        <v>114</v>
      </c>
      <c r="E3796" s="3"/>
      <c r="F3796" s="3"/>
      <c r="G3796" s="2" t="s">
        <v>28</v>
      </c>
      <c r="H3796" s="2" t="s">
        <v>29</v>
      </c>
      <c r="I3796" s="3">
        <v>5</v>
      </c>
      <c r="J3796" s="3" t="s">
        <v>183</v>
      </c>
      <c r="K3796" s="3"/>
      <c r="L3796" s="3"/>
      <c r="M3796" s="3"/>
      <c r="N3796" s="3"/>
      <c r="O3796" s="3"/>
      <c r="P3796" s="3"/>
      <c r="Q3796" s="3"/>
      <c r="R3796" s="3"/>
      <c r="S3796" s="3"/>
      <c r="T3796" s="3" t="str">
        <f t="shared" si="472"/>
        <v>SIN CECO</v>
      </c>
      <c r="U3796" s="3" t="str">
        <f t="shared" si="473"/>
        <v>NO</v>
      </c>
      <c r="V3796" t="str">
        <f t="shared" si="474"/>
        <v>EDIFICIO ADMO. OIXGENOS DE COL. 26-NOV-12-Productos Asociados de PAYC (Informes, Control de presupuesto y Programación y actas)</v>
      </c>
      <c r="W3796" s="53">
        <f t="shared" si="475"/>
        <v>5</v>
      </c>
      <c r="X3796">
        <f t="shared" si="476"/>
        <v>5</v>
      </c>
      <c r="Y3796">
        <f>IF(ISNA(VLOOKUP(B3796,CECOS_SIN_IDENTIFICAR!$A$2:$D$146,4,0)),"SIN CECO",IF(VLOOKUP(B3796,CECOS_SIN_IDENTIFICAR!$A$2:$D$146,4,0)=0,"SIN CECO",VLOOKUP(B3796,CECOS_SIN_IDENTIFICAR!$A$2:$D$146,4,0)))</f>
        <v>1397</v>
      </c>
      <c r="Z3796">
        <f t="shared" si="477"/>
        <v>1397</v>
      </c>
      <c r="AA3796" s="3" t="s">
        <v>114</v>
      </c>
      <c r="AB3796" t="str">
        <f t="shared" si="478"/>
        <v>a. Calidad del Contenido-Productos Asociados de PAYC (Informes, Control de presupuesto y Programación y actas)</v>
      </c>
      <c r="AC3796" t="str">
        <f>VLOOKUP(AB3796,CODIFICACION_PREGUNTAS!$C$2:$D$35,2,0)</f>
        <v>PRODUCTOS001</v>
      </c>
    </row>
    <row r="3797" spans="1:29" x14ac:dyDescent="0.25">
      <c r="A3797" s="3">
        <f t="shared" si="479"/>
        <v>3796</v>
      </c>
      <c r="B3797" s="3" t="s">
        <v>309</v>
      </c>
      <c r="C3797" s="32">
        <v>41153</v>
      </c>
      <c r="D3797" s="3" t="s">
        <v>114</v>
      </c>
      <c r="E3797" s="3"/>
      <c r="F3797" s="3"/>
      <c r="G3797" s="2" t="s">
        <v>30</v>
      </c>
      <c r="H3797" s="2" t="s">
        <v>29</v>
      </c>
      <c r="I3797" s="3">
        <v>5</v>
      </c>
      <c r="J3797" s="3" t="s">
        <v>183</v>
      </c>
      <c r="K3797" s="3"/>
      <c r="L3797" s="3"/>
      <c r="M3797" s="3"/>
      <c r="N3797" s="3"/>
      <c r="O3797" s="3"/>
      <c r="P3797" s="3"/>
      <c r="Q3797" s="3"/>
      <c r="R3797" s="3"/>
      <c r="S3797" s="3"/>
      <c r="T3797" s="3" t="str">
        <f t="shared" si="472"/>
        <v>SIN CECO</v>
      </c>
      <c r="U3797" s="3" t="str">
        <f t="shared" si="473"/>
        <v>NO</v>
      </c>
      <c r="V3797" t="str">
        <f t="shared" si="474"/>
        <v>EDIFICIO ADMO. OIXGENOS DE COL. 26-NOV-12-Productos Asociados de PAYC (Informes, Control de presupuesto y Programación y actas)</v>
      </c>
      <c r="W3797" s="53">
        <f t="shared" si="475"/>
        <v>5</v>
      </c>
      <c r="X3797">
        <f t="shared" si="476"/>
        <v>5</v>
      </c>
      <c r="Y3797">
        <f>IF(ISNA(VLOOKUP(B3797,CECOS_SIN_IDENTIFICAR!$A$2:$D$146,4,0)),"SIN CECO",IF(VLOOKUP(B3797,CECOS_SIN_IDENTIFICAR!$A$2:$D$146,4,0)=0,"SIN CECO",VLOOKUP(B3797,CECOS_SIN_IDENTIFICAR!$A$2:$D$146,4,0)))</f>
        <v>1397</v>
      </c>
      <c r="Z3797">
        <f t="shared" si="477"/>
        <v>1397</v>
      </c>
      <c r="AA3797" s="3" t="s">
        <v>114</v>
      </c>
      <c r="AB3797" t="str">
        <f t="shared" si="478"/>
        <v>b. Claridad del Contenido-Productos Asociados de PAYC (Informes, Control de presupuesto y Programación y actas)</v>
      </c>
      <c r="AC3797" t="str">
        <f>VLOOKUP(AB3797,CODIFICACION_PREGUNTAS!$C$2:$D$35,2,0)</f>
        <v>PRODUCTOS002</v>
      </c>
    </row>
    <row r="3798" spans="1:29" x14ac:dyDescent="0.25">
      <c r="A3798" s="3">
        <f t="shared" si="479"/>
        <v>3797</v>
      </c>
      <c r="B3798" s="3" t="s">
        <v>309</v>
      </c>
      <c r="C3798" s="32">
        <v>41153</v>
      </c>
      <c r="D3798" s="3" t="s">
        <v>114</v>
      </c>
      <c r="E3798" s="3"/>
      <c r="F3798" s="3"/>
      <c r="G3798" s="2" t="s">
        <v>31</v>
      </c>
      <c r="H3798" s="2" t="s">
        <v>29</v>
      </c>
      <c r="I3798" s="3">
        <v>5</v>
      </c>
      <c r="J3798" s="3" t="s">
        <v>183</v>
      </c>
      <c r="K3798" s="3"/>
      <c r="L3798" s="3"/>
      <c r="M3798" s="3"/>
      <c r="N3798" s="3"/>
      <c r="O3798" s="3"/>
      <c r="P3798" s="3"/>
      <c r="Q3798" s="3"/>
      <c r="R3798" s="3"/>
      <c r="S3798" s="3"/>
      <c r="T3798" s="3" t="str">
        <f t="shared" si="472"/>
        <v>SIN CECO</v>
      </c>
      <c r="U3798" s="3" t="str">
        <f t="shared" si="473"/>
        <v>NO</v>
      </c>
      <c r="V3798" t="str">
        <f t="shared" si="474"/>
        <v>EDIFICIO ADMO. OIXGENOS DE COL. 26-NOV-12-Productos Asociados de PAYC (Informes, Control de presupuesto y Programación y actas)</v>
      </c>
      <c r="W3798" s="53">
        <f t="shared" si="475"/>
        <v>5</v>
      </c>
      <c r="X3798">
        <f t="shared" si="476"/>
        <v>5</v>
      </c>
      <c r="Y3798">
        <f>IF(ISNA(VLOOKUP(B3798,CECOS_SIN_IDENTIFICAR!$A$2:$D$146,4,0)),"SIN CECO",IF(VLOOKUP(B3798,CECOS_SIN_IDENTIFICAR!$A$2:$D$146,4,0)=0,"SIN CECO",VLOOKUP(B3798,CECOS_SIN_IDENTIFICAR!$A$2:$D$146,4,0)))</f>
        <v>1397</v>
      </c>
      <c r="Z3798">
        <f t="shared" si="477"/>
        <v>1397</v>
      </c>
      <c r="AA3798" s="3" t="s">
        <v>114</v>
      </c>
      <c r="AB3798" t="str">
        <f t="shared" si="478"/>
        <v>c. Oportunidad en la entrega-Productos Asociados de PAYC (Informes, Control de presupuesto y Programación y actas)</v>
      </c>
      <c r="AC3798" t="str">
        <f>VLOOKUP(AB3798,CODIFICACION_PREGUNTAS!$C$2:$D$35,2,0)</f>
        <v>PRODUCTOS003</v>
      </c>
    </row>
    <row r="3799" spans="1:29" x14ac:dyDescent="0.25">
      <c r="A3799" s="3">
        <f t="shared" si="479"/>
        <v>3798</v>
      </c>
      <c r="B3799" s="3" t="s">
        <v>309</v>
      </c>
      <c r="C3799" s="32">
        <v>41153</v>
      </c>
      <c r="D3799" s="3" t="s">
        <v>114</v>
      </c>
      <c r="E3799" s="3"/>
      <c r="F3799" s="3"/>
      <c r="G3799" s="2" t="s">
        <v>32</v>
      </c>
      <c r="H3799" s="2" t="s">
        <v>29</v>
      </c>
      <c r="I3799" s="3">
        <v>5</v>
      </c>
      <c r="J3799" s="3" t="s">
        <v>183</v>
      </c>
      <c r="K3799" s="3"/>
      <c r="L3799" s="3"/>
      <c r="M3799" s="3"/>
      <c r="N3799" s="3"/>
      <c r="O3799" s="3"/>
      <c r="P3799" s="3"/>
      <c r="Q3799" s="3"/>
      <c r="R3799" s="3"/>
      <c r="S3799" s="3"/>
      <c r="T3799" s="3" t="str">
        <f t="shared" si="472"/>
        <v>SIN CECO</v>
      </c>
      <c r="U3799" s="3" t="str">
        <f t="shared" si="473"/>
        <v>NO</v>
      </c>
      <c r="V3799" t="str">
        <f t="shared" si="474"/>
        <v>EDIFICIO ADMO. OIXGENOS DE COL. 26-NOV-12-Productos Asociados de PAYC (Informes, Control de presupuesto y Programación y actas)</v>
      </c>
      <c r="W3799" s="53">
        <f t="shared" si="475"/>
        <v>5</v>
      </c>
      <c r="X3799">
        <f t="shared" si="476"/>
        <v>5</v>
      </c>
      <c r="Y3799">
        <f>IF(ISNA(VLOOKUP(B3799,CECOS_SIN_IDENTIFICAR!$A$2:$D$146,4,0)),"SIN CECO",IF(VLOOKUP(B3799,CECOS_SIN_IDENTIFICAR!$A$2:$D$146,4,0)=0,"SIN CECO",VLOOKUP(B3799,CECOS_SIN_IDENTIFICAR!$A$2:$D$146,4,0)))</f>
        <v>1397</v>
      </c>
      <c r="Z3799">
        <f t="shared" si="477"/>
        <v>1397</v>
      </c>
      <c r="AA3799" s="3" t="s">
        <v>114</v>
      </c>
      <c r="AB3799" t="str">
        <f t="shared" si="478"/>
        <v>d. Precisión de la información-Productos Asociados de PAYC (Informes, Control de presupuesto y Programación y actas)</v>
      </c>
      <c r="AC3799" t="str">
        <f>VLOOKUP(AB3799,CODIFICACION_PREGUNTAS!$C$2:$D$35,2,0)</f>
        <v>PRODUCTOS004</v>
      </c>
    </row>
    <row r="3800" spans="1:29" x14ac:dyDescent="0.25">
      <c r="A3800" s="3">
        <f t="shared" si="479"/>
        <v>3799</v>
      </c>
      <c r="B3800" s="3" t="s">
        <v>309</v>
      </c>
      <c r="C3800" s="32">
        <v>41153</v>
      </c>
      <c r="D3800" s="3" t="s">
        <v>114</v>
      </c>
      <c r="E3800" s="3"/>
      <c r="F3800" s="3"/>
      <c r="G3800" s="2" t="s">
        <v>33</v>
      </c>
      <c r="H3800" s="2" t="s">
        <v>29</v>
      </c>
      <c r="I3800" s="3">
        <v>5</v>
      </c>
      <c r="J3800" s="3" t="s">
        <v>183</v>
      </c>
      <c r="K3800" s="3"/>
      <c r="L3800" s="3"/>
      <c r="M3800" s="3"/>
      <c r="N3800" s="3"/>
      <c r="O3800" s="3"/>
      <c r="P3800" s="3"/>
      <c r="Q3800" s="3"/>
      <c r="R3800" s="3"/>
      <c r="S3800" s="3"/>
      <c r="T3800" s="3" t="str">
        <f t="shared" si="472"/>
        <v>SIN CECO</v>
      </c>
      <c r="U3800" s="3" t="str">
        <f t="shared" si="473"/>
        <v>NO</v>
      </c>
      <c r="V3800" t="str">
        <f t="shared" si="474"/>
        <v>EDIFICIO ADMO. OIXGENOS DE COL. 26-NOV-12-Productos Asociados de PAYC (Informes, Control de presupuesto y Programación y actas)</v>
      </c>
      <c r="W3800" s="53">
        <f t="shared" si="475"/>
        <v>5</v>
      </c>
      <c r="X3800">
        <f t="shared" si="476"/>
        <v>5</v>
      </c>
      <c r="Y3800">
        <f>IF(ISNA(VLOOKUP(B3800,CECOS_SIN_IDENTIFICAR!$A$2:$D$146,4,0)),"SIN CECO",IF(VLOOKUP(B3800,CECOS_SIN_IDENTIFICAR!$A$2:$D$146,4,0)=0,"SIN CECO",VLOOKUP(B3800,CECOS_SIN_IDENTIFICAR!$A$2:$D$146,4,0)))</f>
        <v>1397</v>
      </c>
      <c r="Z3800">
        <f t="shared" si="477"/>
        <v>1397</v>
      </c>
      <c r="AA3800" s="3" t="s">
        <v>114</v>
      </c>
      <c r="AB3800" t="str">
        <f t="shared" si="478"/>
        <v>e. Diagramación-Productos Asociados de PAYC (Informes, Control de presupuesto y Programación y actas)</v>
      </c>
      <c r="AC3800" t="str">
        <f>VLOOKUP(AB3800,CODIFICACION_PREGUNTAS!$C$2:$D$35,2,0)</f>
        <v>PRODUCTOS005</v>
      </c>
    </row>
    <row r="3801" spans="1:29" x14ac:dyDescent="0.25">
      <c r="A3801" s="3">
        <f t="shared" si="479"/>
        <v>3800</v>
      </c>
      <c r="B3801" s="3" t="s">
        <v>309</v>
      </c>
      <c r="C3801" s="32">
        <v>41153</v>
      </c>
      <c r="D3801" s="3" t="s">
        <v>114</v>
      </c>
      <c r="E3801" s="3"/>
      <c r="F3801" s="3"/>
      <c r="G3801" s="2" t="s">
        <v>34</v>
      </c>
      <c r="H3801" s="2" t="s">
        <v>35</v>
      </c>
      <c r="I3801" s="3">
        <v>4</v>
      </c>
      <c r="J3801" s="3" t="s">
        <v>183</v>
      </c>
      <c r="K3801" s="3"/>
      <c r="L3801" s="3"/>
      <c r="M3801" s="3"/>
      <c r="N3801" s="3"/>
      <c r="O3801" s="3"/>
      <c r="P3801" s="3"/>
      <c r="Q3801" s="3"/>
      <c r="R3801" s="3"/>
      <c r="S3801" s="3"/>
      <c r="T3801" s="3" t="str">
        <f t="shared" si="472"/>
        <v>SIN CECO</v>
      </c>
      <c r="U3801" s="3" t="str">
        <f t="shared" si="473"/>
        <v>NO</v>
      </c>
      <c r="V3801" t="str">
        <f t="shared" si="474"/>
        <v>EDIFICIO ADMO. OIXGENOS DE COL. 26-NOV-12-Compromisos Pactados</v>
      </c>
      <c r="W3801" s="53">
        <f t="shared" si="475"/>
        <v>4</v>
      </c>
      <c r="X3801">
        <f t="shared" si="476"/>
        <v>4</v>
      </c>
      <c r="Y3801">
        <f>IF(ISNA(VLOOKUP(B3801,CECOS_SIN_IDENTIFICAR!$A$2:$D$146,4,0)),"SIN CECO",IF(VLOOKUP(B3801,CECOS_SIN_IDENTIFICAR!$A$2:$D$146,4,0)=0,"SIN CECO",VLOOKUP(B3801,CECOS_SIN_IDENTIFICAR!$A$2:$D$146,4,0)))</f>
        <v>1397</v>
      </c>
      <c r="Z3801">
        <f t="shared" si="477"/>
        <v>1397</v>
      </c>
      <c r="AA3801" s="3" t="s">
        <v>114</v>
      </c>
      <c r="AB3801" t="str">
        <f t="shared" si="478"/>
        <v>a. Cumplimiento-Compromisos Pactados</v>
      </c>
      <c r="AC3801" t="str">
        <f>VLOOKUP(AB3801,CODIFICACION_PREGUNTAS!$C$2:$D$35,2,0)</f>
        <v>COMPROMISOS001</v>
      </c>
    </row>
    <row r="3802" spans="1:29" x14ac:dyDescent="0.25">
      <c r="A3802" s="3">
        <f t="shared" si="479"/>
        <v>3801</v>
      </c>
      <c r="B3802" s="3" t="s">
        <v>309</v>
      </c>
      <c r="C3802" s="32">
        <v>41153</v>
      </c>
      <c r="D3802" s="3" t="s">
        <v>114</v>
      </c>
      <c r="E3802" s="3"/>
      <c r="F3802" s="3"/>
      <c r="G3802" s="2" t="s">
        <v>36</v>
      </c>
      <c r="H3802" s="2" t="s">
        <v>35</v>
      </c>
      <c r="I3802" s="3">
        <v>5</v>
      </c>
      <c r="J3802" s="3" t="s">
        <v>183</v>
      </c>
      <c r="K3802" s="3"/>
      <c r="L3802" s="3"/>
      <c r="M3802" s="3"/>
      <c r="N3802" s="3"/>
      <c r="O3802" s="3"/>
      <c r="P3802" s="3"/>
      <c r="Q3802" s="3"/>
      <c r="R3802" s="3"/>
      <c r="S3802" s="3"/>
      <c r="T3802" s="3" t="str">
        <f t="shared" si="472"/>
        <v>SIN CECO</v>
      </c>
      <c r="U3802" s="3" t="str">
        <f t="shared" si="473"/>
        <v>NO</v>
      </c>
      <c r="V3802" t="str">
        <f t="shared" si="474"/>
        <v>EDIFICIO ADMO. OIXGENOS DE COL. 26-NOV-12-Compromisos Pactados</v>
      </c>
      <c r="W3802" s="53">
        <f t="shared" si="475"/>
        <v>5</v>
      </c>
      <c r="X3802">
        <f t="shared" si="476"/>
        <v>5</v>
      </c>
      <c r="Y3802">
        <f>IF(ISNA(VLOOKUP(B3802,CECOS_SIN_IDENTIFICAR!$A$2:$D$146,4,0)),"SIN CECO",IF(VLOOKUP(B3802,CECOS_SIN_IDENTIFICAR!$A$2:$D$146,4,0)=0,"SIN CECO",VLOOKUP(B3802,CECOS_SIN_IDENTIFICAR!$A$2:$D$146,4,0)))</f>
        <v>1397</v>
      </c>
      <c r="Z3802">
        <f t="shared" si="477"/>
        <v>1397</v>
      </c>
      <c r="AA3802" s="3" t="s">
        <v>114</v>
      </c>
      <c r="AB3802" t="str">
        <f t="shared" si="478"/>
        <v>b. Satisface expectativas-Compromisos Pactados</v>
      </c>
      <c r="AC3802" t="str">
        <f>VLOOKUP(AB3802,CODIFICACION_PREGUNTAS!$C$2:$D$35,2,0)</f>
        <v>COMPROMISOS002</v>
      </c>
    </row>
    <row r="3803" spans="1:29" x14ac:dyDescent="0.25">
      <c r="A3803" s="3">
        <f t="shared" si="479"/>
        <v>3802</v>
      </c>
      <c r="B3803" s="3" t="s">
        <v>309</v>
      </c>
      <c r="C3803" s="32">
        <v>41153</v>
      </c>
      <c r="D3803" s="3" t="s">
        <v>114</v>
      </c>
      <c r="E3803" s="3"/>
      <c r="F3803" s="3"/>
      <c r="G3803" s="2" t="s">
        <v>37</v>
      </c>
      <c r="H3803" s="2" t="s">
        <v>35</v>
      </c>
      <c r="I3803" s="3">
        <v>5</v>
      </c>
      <c r="J3803" s="3" t="s">
        <v>183</v>
      </c>
      <c r="K3803" s="3"/>
      <c r="L3803" s="3"/>
      <c r="M3803" s="3"/>
      <c r="N3803" s="3"/>
      <c r="O3803" s="3"/>
      <c r="P3803" s="3"/>
      <c r="Q3803" s="3"/>
      <c r="R3803" s="3"/>
      <c r="S3803" s="3"/>
      <c r="T3803" s="3" t="str">
        <f t="shared" si="472"/>
        <v>SIN CECO</v>
      </c>
      <c r="U3803" s="3" t="str">
        <f t="shared" si="473"/>
        <v>NO</v>
      </c>
      <c r="V3803" t="str">
        <f t="shared" si="474"/>
        <v>EDIFICIO ADMO. OIXGENOS DE COL. 26-NOV-12-Compromisos Pactados</v>
      </c>
      <c r="W3803" s="53">
        <f t="shared" si="475"/>
        <v>5</v>
      </c>
      <c r="X3803">
        <f t="shared" si="476"/>
        <v>5</v>
      </c>
      <c r="Y3803">
        <f>IF(ISNA(VLOOKUP(B3803,CECOS_SIN_IDENTIFICAR!$A$2:$D$146,4,0)),"SIN CECO",IF(VLOOKUP(B3803,CECOS_SIN_IDENTIFICAR!$A$2:$D$146,4,0)=0,"SIN CECO",VLOOKUP(B3803,CECOS_SIN_IDENTIFICAR!$A$2:$D$146,4,0)))</f>
        <v>1397</v>
      </c>
      <c r="Z3803">
        <f t="shared" si="477"/>
        <v>1397</v>
      </c>
      <c r="AA3803" s="3" t="s">
        <v>114</v>
      </c>
      <c r="AB3803" t="str">
        <f t="shared" si="478"/>
        <v>c. Calidad de la Información suministrada-Compromisos Pactados</v>
      </c>
      <c r="AC3803" t="str">
        <f>VLOOKUP(AB3803,CODIFICACION_PREGUNTAS!$C$2:$D$35,2,0)</f>
        <v>COMPROMISOS003</v>
      </c>
    </row>
    <row r="3804" spans="1:29" x14ac:dyDescent="0.25">
      <c r="A3804" s="3">
        <f t="shared" si="479"/>
        <v>3803</v>
      </c>
      <c r="B3804" s="3" t="s">
        <v>309</v>
      </c>
      <c r="C3804" s="32">
        <v>41153</v>
      </c>
      <c r="D3804" s="3" t="s">
        <v>114</v>
      </c>
      <c r="E3804" s="3"/>
      <c r="F3804" s="3"/>
      <c r="G3804" s="2" t="s">
        <v>38</v>
      </c>
      <c r="H3804" s="2" t="s">
        <v>35</v>
      </c>
      <c r="I3804" s="3">
        <v>4</v>
      </c>
      <c r="J3804" s="3" t="s">
        <v>183</v>
      </c>
      <c r="K3804" s="3"/>
      <c r="L3804" s="3"/>
      <c r="M3804" s="3"/>
      <c r="N3804" s="3"/>
      <c r="O3804" s="3"/>
      <c r="P3804" s="3"/>
      <c r="Q3804" s="3"/>
      <c r="R3804" s="3"/>
      <c r="S3804" s="3"/>
      <c r="T3804" s="3" t="str">
        <f t="shared" si="472"/>
        <v>SIN CECO</v>
      </c>
      <c r="U3804" s="3" t="str">
        <f t="shared" si="473"/>
        <v>NO</v>
      </c>
      <c r="V3804" t="str">
        <f t="shared" si="474"/>
        <v>EDIFICIO ADMO. OIXGENOS DE COL. 26-NOV-12-Compromisos Pactados</v>
      </c>
      <c r="W3804" s="53">
        <f t="shared" si="475"/>
        <v>4</v>
      </c>
      <c r="X3804">
        <f t="shared" si="476"/>
        <v>4</v>
      </c>
      <c r="Y3804">
        <f>IF(ISNA(VLOOKUP(B3804,CECOS_SIN_IDENTIFICAR!$A$2:$D$146,4,0)),"SIN CECO",IF(VLOOKUP(B3804,CECOS_SIN_IDENTIFICAR!$A$2:$D$146,4,0)=0,"SIN CECO",VLOOKUP(B3804,CECOS_SIN_IDENTIFICAR!$A$2:$D$146,4,0)))</f>
        <v>1397</v>
      </c>
      <c r="Z3804">
        <f t="shared" si="477"/>
        <v>1397</v>
      </c>
      <c r="AA3804" s="3" t="s">
        <v>114</v>
      </c>
      <c r="AB3804" t="str">
        <f t="shared" si="478"/>
        <v>d. Disposición del personal de PAYC a las solicitudes del cliente-Compromisos Pactados</v>
      </c>
      <c r="AC3804" t="str">
        <f>VLOOKUP(AB3804,CODIFICACION_PREGUNTAS!$C$2:$D$35,2,0)</f>
        <v>COMPROMISOS004</v>
      </c>
    </row>
    <row r="3805" spans="1:29" x14ac:dyDescent="0.25">
      <c r="A3805" s="3">
        <f t="shared" si="479"/>
        <v>3804</v>
      </c>
      <c r="B3805" s="3" t="s">
        <v>309</v>
      </c>
      <c r="C3805" s="32">
        <v>41153</v>
      </c>
      <c r="D3805" s="3" t="s">
        <v>114</v>
      </c>
      <c r="E3805" s="3"/>
      <c r="F3805" s="3"/>
      <c r="G3805" s="2" t="s">
        <v>39</v>
      </c>
      <c r="H3805" s="2" t="s">
        <v>35</v>
      </c>
      <c r="I3805" s="3">
        <v>4</v>
      </c>
      <c r="J3805" s="3" t="s">
        <v>183</v>
      </c>
      <c r="K3805" s="3"/>
      <c r="L3805" s="3"/>
      <c r="M3805" s="3"/>
      <c r="N3805" s="3"/>
      <c r="O3805" s="3"/>
      <c r="P3805" s="3"/>
      <c r="Q3805" s="3"/>
      <c r="R3805" s="3"/>
      <c r="S3805" s="3"/>
      <c r="T3805" s="3" t="str">
        <f t="shared" si="472"/>
        <v>SIN CECO</v>
      </c>
      <c r="U3805" s="3" t="str">
        <f t="shared" si="473"/>
        <v>NO</v>
      </c>
      <c r="V3805" t="str">
        <f t="shared" si="474"/>
        <v>EDIFICIO ADMO. OIXGENOS DE COL. 26-NOV-12-Compromisos Pactados</v>
      </c>
      <c r="W3805" s="53">
        <f t="shared" si="475"/>
        <v>4</v>
      </c>
      <c r="X3805">
        <f t="shared" si="476"/>
        <v>4</v>
      </c>
      <c r="Y3805">
        <f>IF(ISNA(VLOOKUP(B3805,CECOS_SIN_IDENTIFICAR!$A$2:$D$146,4,0)),"SIN CECO",IF(VLOOKUP(B3805,CECOS_SIN_IDENTIFICAR!$A$2:$D$146,4,0)=0,"SIN CECO",VLOOKUP(B3805,CECOS_SIN_IDENTIFICAR!$A$2:$D$146,4,0)))</f>
        <v>1397</v>
      </c>
      <c r="Z3805">
        <f t="shared" si="477"/>
        <v>1397</v>
      </c>
      <c r="AA3805" s="3" t="s">
        <v>114</v>
      </c>
      <c r="AB3805" t="str">
        <f t="shared" si="478"/>
        <v>e. Coherencia entre lo solicitado y lo entregado-Compromisos Pactados</v>
      </c>
      <c r="AC3805" t="str">
        <f>VLOOKUP(AB3805,CODIFICACION_PREGUNTAS!$C$2:$D$35,2,0)</f>
        <v>COMPROMISOS005</v>
      </c>
    </row>
    <row r="3806" spans="1:29" x14ac:dyDescent="0.25">
      <c r="A3806" s="3">
        <f t="shared" si="479"/>
        <v>3805</v>
      </c>
      <c r="B3806" s="3" t="s">
        <v>309</v>
      </c>
      <c r="C3806" s="32">
        <v>41153</v>
      </c>
      <c r="D3806" s="3" t="s">
        <v>114</v>
      </c>
      <c r="E3806" s="3"/>
      <c r="F3806" s="3"/>
      <c r="G3806" s="2" t="s">
        <v>40</v>
      </c>
      <c r="H3806" s="2" t="s">
        <v>40</v>
      </c>
      <c r="I3806" s="3">
        <v>4</v>
      </c>
      <c r="J3806" s="3" t="s">
        <v>183</v>
      </c>
      <c r="K3806" s="3"/>
      <c r="L3806" s="3"/>
      <c r="M3806" s="3"/>
      <c r="N3806" s="3"/>
      <c r="O3806" s="3"/>
      <c r="P3806" s="3"/>
      <c r="Q3806" s="3"/>
      <c r="R3806" s="3"/>
      <c r="S3806" s="3"/>
      <c r="T3806" s="3" t="str">
        <f t="shared" si="472"/>
        <v>SIN CECO</v>
      </c>
      <c r="U3806" s="3" t="str">
        <f t="shared" si="473"/>
        <v>NO</v>
      </c>
      <c r="V3806" t="str">
        <f t="shared" si="474"/>
        <v>EDIFICIO ADMO. OIXGENOS DE COL. 26-NOV-12-Grado de Satisfacción con el Servicio Prestado</v>
      </c>
      <c r="W3806" s="53">
        <f t="shared" si="475"/>
        <v>4</v>
      </c>
      <c r="X3806">
        <f t="shared" si="476"/>
        <v>4</v>
      </c>
      <c r="Y3806">
        <f>IF(ISNA(VLOOKUP(B3806,CECOS_SIN_IDENTIFICAR!$A$2:$D$146,4,0)),"SIN CECO",IF(VLOOKUP(B3806,CECOS_SIN_IDENTIFICAR!$A$2:$D$146,4,0)=0,"SIN CECO",VLOOKUP(B3806,CECOS_SIN_IDENTIFICAR!$A$2:$D$146,4,0)))</f>
        <v>1397</v>
      </c>
      <c r="Z3806">
        <f t="shared" si="477"/>
        <v>1397</v>
      </c>
      <c r="AA3806" s="3" t="s">
        <v>114</v>
      </c>
      <c r="AB3806" t="str">
        <f t="shared" si="478"/>
        <v>Grado de Satisfacción con el Servicio Prestado-Grado de Satisfacción con el Servicio Prestado</v>
      </c>
      <c r="AC3806" t="str">
        <f>VLOOKUP(AB3806,CODIFICACION_PREGUNTAS!$C$2:$D$35,2,0)</f>
        <v>SATISFACCION001</v>
      </c>
    </row>
    <row r="3807" spans="1:29" x14ac:dyDescent="0.25">
      <c r="A3807" s="3">
        <f t="shared" si="479"/>
        <v>3806</v>
      </c>
      <c r="B3807" s="3" t="s">
        <v>309</v>
      </c>
      <c r="C3807" s="32">
        <v>41153</v>
      </c>
      <c r="D3807" s="3" t="s">
        <v>114</v>
      </c>
      <c r="E3807" s="3"/>
      <c r="F3807" s="3"/>
      <c r="G3807" s="2" t="s">
        <v>41</v>
      </c>
      <c r="H3807" s="2" t="s">
        <v>41</v>
      </c>
      <c r="I3807" s="3">
        <v>4</v>
      </c>
      <c r="J3807" s="3" t="s">
        <v>183</v>
      </c>
      <c r="K3807" s="3"/>
      <c r="L3807" s="3"/>
      <c r="M3807" s="3"/>
      <c r="N3807" s="3"/>
      <c r="O3807" s="3"/>
      <c r="P3807" s="3"/>
      <c r="Q3807" s="3"/>
      <c r="R3807" s="3"/>
      <c r="S3807" s="3"/>
      <c r="T3807" s="3" t="str">
        <f t="shared" si="472"/>
        <v>SIN CECO</v>
      </c>
      <c r="U3807" s="3" t="str">
        <f t="shared" si="473"/>
        <v>NO</v>
      </c>
      <c r="V3807" t="str">
        <f t="shared" si="474"/>
        <v>EDIFICIO ADMO. OIXGENOS DE COL. 26-NOV-12-Posibilidad de Volver a Contratar con PAYC</v>
      </c>
      <c r="W3807" s="53">
        <f t="shared" si="475"/>
        <v>4</v>
      </c>
      <c r="X3807">
        <f t="shared" si="476"/>
        <v>4</v>
      </c>
      <c r="Y3807">
        <f>IF(ISNA(VLOOKUP(B3807,CECOS_SIN_IDENTIFICAR!$A$2:$D$146,4,0)),"SIN CECO",IF(VLOOKUP(B3807,CECOS_SIN_IDENTIFICAR!$A$2:$D$146,4,0)=0,"SIN CECO",VLOOKUP(B3807,CECOS_SIN_IDENTIFICAR!$A$2:$D$146,4,0)))</f>
        <v>1397</v>
      </c>
      <c r="Z3807">
        <f t="shared" si="477"/>
        <v>1397</v>
      </c>
      <c r="AA3807" s="3" t="s">
        <v>114</v>
      </c>
      <c r="AB3807" t="str">
        <f t="shared" si="478"/>
        <v>Posibilidad de Volver a Contratar con PAYC-Posibilidad de Volver a Contratar con PAYC</v>
      </c>
      <c r="AC3807" t="str">
        <f>VLOOKUP(AB3807,CODIFICACION_PREGUNTAS!$C$2:$D$35,2,0)</f>
        <v>VOLVER001</v>
      </c>
    </row>
    <row r="3808" spans="1:29" x14ac:dyDescent="0.25">
      <c r="A3808" s="3">
        <f t="shared" si="479"/>
        <v>3807</v>
      </c>
      <c r="B3808" s="3" t="s">
        <v>309</v>
      </c>
      <c r="C3808" s="32">
        <v>41153</v>
      </c>
      <c r="D3808" s="3" t="s">
        <v>114</v>
      </c>
      <c r="E3808" s="3"/>
      <c r="F3808" s="3"/>
      <c r="G3808" s="2" t="s">
        <v>42</v>
      </c>
      <c r="H3808" s="6" t="s">
        <v>43</v>
      </c>
      <c r="I3808" s="3" t="s">
        <v>772</v>
      </c>
      <c r="J3808" s="3" t="s">
        <v>183</v>
      </c>
      <c r="K3808" s="3" t="s">
        <v>567</v>
      </c>
      <c r="L3808" s="3" t="s">
        <v>594</v>
      </c>
      <c r="M3808" s="3" t="s">
        <v>628</v>
      </c>
      <c r="N3808" s="3"/>
      <c r="O3808" s="3"/>
      <c r="P3808" s="3"/>
      <c r="Q3808" s="3"/>
      <c r="R3808" s="3"/>
      <c r="S3808" s="3"/>
      <c r="T3808" s="3" t="str">
        <f t="shared" si="472"/>
        <v>SIN CECO</v>
      </c>
      <c r="U3808" s="3" t="str">
        <f t="shared" si="473"/>
        <v>NO</v>
      </c>
      <c r="V3808" t="str">
        <f t="shared" si="474"/>
        <v>EDIFICIO ADMO. OIXGENOS DE COL. 26-NOV-12-Fortalezas PAYC</v>
      </c>
      <c r="W3808" s="53" t="str">
        <f t="shared" si="475"/>
        <v>Personal capacitado-Personal con experiencia-Actitud para resolver problemas-</v>
      </c>
      <c r="X3808">
        <f t="shared" si="476"/>
        <v>0</v>
      </c>
      <c r="Y3808">
        <f>IF(ISNA(VLOOKUP(B3808,CECOS_SIN_IDENTIFICAR!$A$2:$D$146,4,0)),"SIN CECO",IF(VLOOKUP(B3808,CECOS_SIN_IDENTIFICAR!$A$2:$D$146,4,0)=0,"SIN CECO",VLOOKUP(B3808,CECOS_SIN_IDENTIFICAR!$A$2:$D$146,4,0)))</f>
        <v>1397</v>
      </c>
      <c r="Z3808">
        <f t="shared" si="477"/>
        <v>1397</v>
      </c>
      <c r="AA3808" s="3" t="s">
        <v>114</v>
      </c>
      <c r="AB3808" t="str">
        <f t="shared" si="478"/>
        <v>Principales fortalezas en el servicio que presta PAYC-Fortalezas PAYC</v>
      </c>
      <c r="AC3808" t="str">
        <f>VLOOKUP(AB3808,CODIFICACION_PREGUNTAS!$C$2:$D$35,2,0)</f>
        <v>FORT001</v>
      </c>
    </row>
    <row r="3809" spans="1:29" x14ac:dyDescent="0.25">
      <c r="A3809" s="3">
        <f t="shared" si="479"/>
        <v>3808</v>
      </c>
      <c r="B3809" s="3" t="s">
        <v>309</v>
      </c>
      <c r="C3809" s="32">
        <v>41153</v>
      </c>
      <c r="D3809" s="3" t="s">
        <v>114</v>
      </c>
      <c r="E3809" s="3"/>
      <c r="F3809" s="3"/>
      <c r="G3809" s="2" t="s">
        <v>44</v>
      </c>
      <c r="H3809" s="6" t="s">
        <v>45</v>
      </c>
      <c r="I3809" s="3" t="s">
        <v>329</v>
      </c>
      <c r="J3809" s="3" t="s">
        <v>183</v>
      </c>
      <c r="K3809" s="3" t="s">
        <v>630</v>
      </c>
      <c r="L3809" s="3"/>
      <c r="M3809" s="3"/>
      <c r="N3809" s="3"/>
      <c r="O3809" s="3"/>
      <c r="P3809" s="3"/>
      <c r="Q3809" s="3"/>
      <c r="R3809" s="3"/>
      <c r="S3809" s="3"/>
      <c r="T3809" s="3" t="str">
        <f t="shared" si="472"/>
        <v>SIN CECO</v>
      </c>
      <c r="U3809" s="3" t="str">
        <f t="shared" si="473"/>
        <v>NO</v>
      </c>
      <c r="V3809" t="str">
        <f t="shared" si="474"/>
        <v>EDIFICIO ADMO. OIXGENOS DE COL. 26-NOV-12-Debilidades PAYC</v>
      </c>
      <c r="W3809" s="53" t="str">
        <f t="shared" si="475"/>
        <v>Seguimiento el fin de semana-Comunicación de novedades el fin de semana-</v>
      </c>
      <c r="X3809">
        <f t="shared" si="476"/>
        <v>0</v>
      </c>
      <c r="Y3809">
        <f>IF(ISNA(VLOOKUP(B3809,CECOS_SIN_IDENTIFICAR!$A$2:$D$146,4,0)),"SIN CECO",IF(VLOOKUP(B3809,CECOS_SIN_IDENTIFICAR!$A$2:$D$146,4,0)=0,"SIN CECO",VLOOKUP(B3809,CECOS_SIN_IDENTIFICAR!$A$2:$D$146,4,0)))</f>
        <v>1397</v>
      </c>
      <c r="Z3809">
        <f t="shared" si="477"/>
        <v>1397</v>
      </c>
      <c r="AA3809" s="3" t="s">
        <v>114</v>
      </c>
      <c r="AB3809" t="str">
        <f t="shared" si="478"/>
        <v>Principales debilidades en el servicio que presta PAYC-Debilidades PAYC</v>
      </c>
      <c r="AC3809" t="str">
        <f>VLOOKUP(AB3809,CODIFICACION_PREGUNTAS!$C$2:$D$35,2,0)</f>
        <v>DEB001</v>
      </c>
    </row>
    <row r="3810" spans="1:29" x14ac:dyDescent="0.25">
      <c r="A3810" s="3">
        <f t="shared" si="479"/>
        <v>3809</v>
      </c>
      <c r="B3810" s="3" t="s">
        <v>310</v>
      </c>
      <c r="C3810" s="32">
        <v>41153</v>
      </c>
      <c r="D3810" s="3" t="s">
        <v>114</v>
      </c>
      <c r="E3810" s="3"/>
      <c r="F3810" s="3"/>
      <c r="G3810" s="2" t="s">
        <v>5</v>
      </c>
      <c r="H3810" s="3" t="s">
        <v>6</v>
      </c>
      <c r="I3810" s="3">
        <v>4</v>
      </c>
      <c r="J3810" s="3" t="s">
        <v>183</v>
      </c>
      <c r="K3810" s="3"/>
      <c r="L3810" s="3"/>
      <c r="M3810" s="3"/>
      <c r="N3810" s="3"/>
      <c r="O3810" s="3"/>
      <c r="P3810" s="3"/>
      <c r="Q3810" s="3"/>
      <c r="R3810" s="3"/>
      <c r="S3810" s="3"/>
      <c r="T3810" s="3" t="str">
        <f t="shared" si="472"/>
        <v>SIN CECO</v>
      </c>
      <c r="U3810" s="3" t="str">
        <f t="shared" si="473"/>
        <v>NO</v>
      </c>
      <c r="V3810" t="str">
        <f t="shared" si="474"/>
        <v>NUEVA SEDE EAAB 04-DIC-12-Soporte Técnico</v>
      </c>
      <c r="W3810" s="53">
        <f t="shared" si="475"/>
        <v>4</v>
      </c>
      <c r="X3810">
        <f t="shared" si="476"/>
        <v>4</v>
      </c>
      <c r="Y3810">
        <f>IF(ISNA(VLOOKUP(B3810,CECOS_SIN_IDENTIFICAR!$A$2:$D$146,4,0)),"SIN CECO",IF(VLOOKUP(B3810,CECOS_SIN_IDENTIFICAR!$A$2:$D$146,4,0)=0,"SIN CECO",VLOOKUP(B3810,CECOS_SIN_IDENTIFICAR!$A$2:$D$146,4,0)))</f>
        <v>1343</v>
      </c>
      <c r="Z3810">
        <f t="shared" si="477"/>
        <v>1343</v>
      </c>
      <c r="AA3810" s="3" t="s">
        <v>114</v>
      </c>
      <c r="AB3810" t="str">
        <f t="shared" si="478"/>
        <v>a. Conocimiento específico de temas aplicables al proyecto-Soporte Técnico</v>
      </c>
      <c r="AC3810" t="str">
        <f>VLOOKUP(AB3810,CODIFICACION_PREGUNTAS!$C$2:$D$35,2,0)</f>
        <v>SOPORTE_TEC001</v>
      </c>
    </row>
    <row r="3811" spans="1:29" x14ac:dyDescent="0.25">
      <c r="A3811" s="3">
        <f t="shared" si="479"/>
        <v>3810</v>
      </c>
      <c r="B3811" s="3" t="s">
        <v>310</v>
      </c>
      <c r="C3811" s="32">
        <v>41153</v>
      </c>
      <c r="D3811" s="3" t="s">
        <v>114</v>
      </c>
      <c r="E3811" s="3"/>
      <c r="F3811" s="3"/>
      <c r="G3811" s="2" t="s">
        <v>7</v>
      </c>
      <c r="H3811" s="3" t="s">
        <v>6</v>
      </c>
      <c r="I3811" s="3">
        <v>5</v>
      </c>
      <c r="J3811" s="3" t="s">
        <v>183</v>
      </c>
      <c r="K3811" s="3"/>
      <c r="L3811" s="3"/>
      <c r="M3811" s="3"/>
      <c r="N3811" s="3"/>
      <c r="O3811" s="3"/>
      <c r="P3811" s="3"/>
      <c r="Q3811" s="3"/>
      <c r="R3811" s="3"/>
      <c r="S3811" s="3"/>
      <c r="T3811" s="3" t="str">
        <f t="shared" si="472"/>
        <v>SIN CECO</v>
      </c>
      <c r="U3811" s="3" t="str">
        <f t="shared" si="473"/>
        <v>NO</v>
      </c>
      <c r="V3811" t="str">
        <f t="shared" si="474"/>
        <v>NUEVA SEDE EAAB 04-DIC-12-Soporte Técnico</v>
      </c>
      <c r="W3811" s="53">
        <f t="shared" si="475"/>
        <v>5</v>
      </c>
      <c r="X3811">
        <f t="shared" si="476"/>
        <v>5</v>
      </c>
      <c r="Y3811">
        <f>IF(ISNA(VLOOKUP(B3811,CECOS_SIN_IDENTIFICAR!$A$2:$D$146,4,0)),"SIN CECO",IF(VLOOKUP(B3811,CECOS_SIN_IDENTIFICAR!$A$2:$D$146,4,0)=0,"SIN CECO",VLOOKUP(B3811,CECOS_SIN_IDENTIFICAR!$A$2:$D$146,4,0)))</f>
        <v>1343</v>
      </c>
      <c r="Z3811">
        <f t="shared" si="477"/>
        <v>1343</v>
      </c>
      <c r="AA3811" s="3" t="s">
        <v>114</v>
      </c>
      <c r="AB3811" t="str">
        <f t="shared" si="478"/>
        <v>b. Idoneidad y Calidad del soporte-Soporte Técnico</v>
      </c>
      <c r="AC3811" t="str">
        <f>VLOOKUP(AB3811,CODIFICACION_PREGUNTAS!$C$2:$D$35,2,0)</f>
        <v>SOPORTE_TEC002</v>
      </c>
    </row>
    <row r="3812" spans="1:29" x14ac:dyDescent="0.25">
      <c r="A3812" s="3">
        <f t="shared" si="479"/>
        <v>3811</v>
      </c>
      <c r="B3812" s="3" t="s">
        <v>310</v>
      </c>
      <c r="C3812" s="32">
        <v>41153</v>
      </c>
      <c r="D3812" s="3" t="s">
        <v>114</v>
      </c>
      <c r="E3812" s="3"/>
      <c r="F3812" s="3"/>
      <c r="G3812" s="2" t="s">
        <v>8</v>
      </c>
      <c r="H3812" s="3" t="s">
        <v>6</v>
      </c>
      <c r="I3812" s="3">
        <v>4</v>
      </c>
      <c r="J3812" s="3" t="s">
        <v>183</v>
      </c>
      <c r="K3812" s="3"/>
      <c r="L3812" s="3"/>
      <c r="M3812" s="3"/>
      <c r="N3812" s="3"/>
      <c r="O3812" s="3"/>
      <c r="P3812" s="3"/>
      <c r="Q3812" s="3"/>
      <c r="R3812" s="3"/>
      <c r="S3812" s="3"/>
      <c r="T3812" s="3" t="str">
        <f t="shared" si="472"/>
        <v>SIN CECO</v>
      </c>
      <c r="U3812" s="3" t="str">
        <f t="shared" si="473"/>
        <v>NO</v>
      </c>
      <c r="V3812" t="str">
        <f t="shared" si="474"/>
        <v>NUEVA SEDE EAAB 04-DIC-12-Soporte Técnico</v>
      </c>
      <c r="W3812" s="53">
        <f t="shared" si="475"/>
        <v>4</v>
      </c>
      <c r="X3812">
        <f t="shared" si="476"/>
        <v>4</v>
      </c>
      <c r="Y3812">
        <f>IF(ISNA(VLOOKUP(B3812,CECOS_SIN_IDENTIFICAR!$A$2:$D$146,4,0)),"SIN CECO",IF(VLOOKUP(B3812,CECOS_SIN_IDENTIFICAR!$A$2:$D$146,4,0)=0,"SIN CECO",VLOOKUP(B3812,CECOS_SIN_IDENTIFICAR!$A$2:$D$146,4,0)))</f>
        <v>1343</v>
      </c>
      <c r="Z3812">
        <f t="shared" si="477"/>
        <v>1343</v>
      </c>
      <c r="AA3812" s="3" t="s">
        <v>114</v>
      </c>
      <c r="AB3812" t="str">
        <f t="shared" si="478"/>
        <v>c. Cumplimiento de especificaciones técnicas de construcción-Soporte Técnico</v>
      </c>
      <c r="AC3812" t="str">
        <f>VLOOKUP(AB3812,CODIFICACION_PREGUNTAS!$C$2:$D$35,2,0)</f>
        <v>SOPORTE_TEC003</v>
      </c>
    </row>
    <row r="3813" spans="1:29" x14ac:dyDescent="0.25">
      <c r="A3813" s="3">
        <f t="shared" si="479"/>
        <v>3812</v>
      </c>
      <c r="B3813" s="3" t="s">
        <v>310</v>
      </c>
      <c r="C3813" s="32">
        <v>41153</v>
      </c>
      <c r="D3813" s="3" t="s">
        <v>114</v>
      </c>
      <c r="E3813" s="3"/>
      <c r="F3813" s="3"/>
      <c r="G3813" s="2" t="s">
        <v>9</v>
      </c>
      <c r="H3813" s="3" t="s">
        <v>6</v>
      </c>
      <c r="I3813" s="3">
        <v>4</v>
      </c>
      <c r="J3813" s="3" t="s">
        <v>183</v>
      </c>
      <c r="K3813" s="3"/>
      <c r="L3813" s="3"/>
      <c r="M3813" s="3"/>
      <c r="N3813" s="3"/>
      <c r="O3813" s="3"/>
      <c r="P3813" s="3"/>
      <c r="Q3813" s="3"/>
      <c r="R3813" s="3"/>
      <c r="S3813" s="3"/>
      <c r="T3813" s="3" t="str">
        <f t="shared" si="472"/>
        <v>SIN CECO</v>
      </c>
      <c r="U3813" s="3" t="str">
        <f t="shared" si="473"/>
        <v>NO</v>
      </c>
      <c r="V3813" t="str">
        <f t="shared" si="474"/>
        <v>NUEVA SEDE EAAB 04-DIC-12-Soporte Técnico</v>
      </c>
      <c r="W3813" s="53">
        <f t="shared" si="475"/>
        <v>4</v>
      </c>
      <c r="X3813">
        <f t="shared" si="476"/>
        <v>4</v>
      </c>
      <c r="Y3813">
        <f>IF(ISNA(VLOOKUP(B3813,CECOS_SIN_IDENTIFICAR!$A$2:$D$146,4,0)),"SIN CECO",IF(VLOOKUP(B3813,CECOS_SIN_IDENTIFICAR!$A$2:$D$146,4,0)=0,"SIN CECO",VLOOKUP(B3813,CECOS_SIN_IDENTIFICAR!$A$2:$D$146,4,0)))</f>
        <v>1343</v>
      </c>
      <c r="Z3813">
        <f t="shared" si="477"/>
        <v>1343</v>
      </c>
      <c r="AA3813" s="3" t="s">
        <v>114</v>
      </c>
      <c r="AB3813" t="str">
        <f t="shared" si="478"/>
        <v>d. Confiabilidad de los conceptos aplicados-Soporte Técnico</v>
      </c>
      <c r="AC3813" t="str">
        <f>VLOOKUP(AB3813,CODIFICACION_PREGUNTAS!$C$2:$D$35,2,0)</f>
        <v>SOPORTE_TEC004</v>
      </c>
    </row>
    <row r="3814" spans="1:29" x14ac:dyDescent="0.25">
      <c r="A3814" s="3">
        <f t="shared" si="479"/>
        <v>3813</v>
      </c>
      <c r="B3814" s="3" t="s">
        <v>310</v>
      </c>
      <c r="C3814" s="32">
        <v>41153</v>
      </c>
      <c r="D3814" s="3" t="s">
        <v>114</v>
      </c>
      <c r="E3814" s="3"/>
      <c r="F3814" s="3"/>
      <c r="G3814" s="2" t="s">
        <v>10</v>
      </c>
      <c r="H3814" s="3" t="s">
        <v>6</v>
      </c>
      <c r="I3814" s="3">
        <v>4</v>
      </c>
      <c r="J3814" s="3" t="s">
        <v>183</v>
      </c>
      <c r="K3814" s="3"/>
      <c r="L3814" s="3"/>
      <c r="M3814" s="3"/>
      <c r="N3814" s="3"/>
      <c r="O3814" s="3"/>
      <c r="P3814" s="3"/>
      <c r="Q3814" s="3"/>
      <c r="R3814" s="3"/>
      <c r="S3814" s="3"/>
      <c r="T3814" s="3" t="str">
        <f t="shared" si="472"/>
        <v>SIN CECO</v>
      </c>
      <c r="U3814" s="3" t="str">
        <f t="shared" si="473"/>
        <v>NO</v>
      </c>
      <c r="V3814" t="str">
        <f t="shared" si="474"/>
        <v>NUEVA SEDE EAAB 04-DIC-12-Soporte Técnico</v>
      </c>
      <c r="W3814" s="53">
        <f t="shared" si="475"/>
        <v>4</v>
      </c>
      <c r="X3814">
        <f t="shared" si="476"/>
        <v>4</v>
      </c>
      <c r="Y3814">
        <f>IF(ISNA(VLOOKUP(B3814,CECOS_SIN_IDENTIFICAR!$A$2:$D$146,4,0)),"SIN CECO",IF(VLOOKUP(B3814,CECOS_SIN_IDENTIFICAR!$A$2:$D$146,4,0)=0,"SIN CECO",VLOOKUP(B3814,CECOS_SIN_IDENTIFICAR!$A$2:$D$146,4,0)))</f>
        <v>1343</v>
      </c>
      <c r="Z3814">
        <f t="shared" si="477"/>
        <v>1343</v>
      </c>
      <c r="AA3814" s="3" t="s">
        <v>114</v>
      </c>
      <c r="AB3814" t="str">
        <f t="shared" si="478"/>
        <v>e. Oportunidad en entrega de información o requerimientos-Soporte Técnico</v>
      </c>
      <c r="AC3814" t="str">
        <f>VLOOKUP(AB3814,CODIFICACION_PREGUNTAS!$C$2:$D$35,2,0)</f>
        <v>SOPORTE_TEC005</v>
      </c>
    </row>
    <row r="3815" spans="1:29" x14ac:dyDescent="0.25">
      <c r="A3815" s="3">
        <f t="shared" si="479"/>
        <v>3814</v>
      </c>
      <c r="B3815" s="3" t="s">
        <v>310</v>
      </c>
      <c r="C3815" s="32">
        <v>41153</v>
      </c>
      <c r="D3815" s="3" t="s">
        <v>114</v>
      </c>
      <c r="E3815" s="3"/>
      <c r="F3815" s="3"/>
      <c r="G3815" s="2" t="s">
        <v>11</v>
      </c>
      <c r="H3815" s="3" t="s">
        <v>12</v>
      </c>
      <c r="I3815" s="3">
        <v>5</v>
      </c>
      <c r="J3815" s="3" t="s">
        <v>183</v>
      </c>
      <c r="K3815" s="3"/>
      <c r="L3815" s="3"/>
      <c r="M3815" s="3"/>
      <c r="N3815" s="3"/>
      <c r="O3815" s="3"/>
      <c r="P3815" s="3"/>
      <c r="Q3815" s="3"/>
      <c r="R3815" s="3"/>
      <c r="S3815" s="3"/>
      <c r="T3815" s="3" t="str">
        <f t="shared" si="472"/>
        <v>SIN CECO</v>
      </c>
      <c r="U3815" s="3" t="str">
        <f t="shared" si="473"/>
        <v>NO</v>
      </c>
      <c r="V3815" t="str">
        <f t="shared" si="474"/>
        <v>NUEVA SEDE EAAB 04-DIC-12-Soporte Administrativo</v>
      </c>
      <c r="W3815" s="53">
        <f t="shared" si="475"/>
        <v>5</v>
      </c>
      <c r="X3815">
        <f t="shared" si="476"/>
        <v>5</v>
      </c>
      <c r="Y3815">
        <f>IF(ISNA(VLOOKUP(B3815,CECOS_SIN_IDENTIFICAR!$A$2:$D$146,4,0)),"SIN CECO",IF(VLOOKUP(B3815,CECOS_SIN_IDENTIFICAR!$A$2:$D$146,4,0)=0,"SIN CECO",VLOOKUP(B3815,CECOS_SIN_IDENTIFICAR!$A$2:$D$146,4,0)))</f>
        <v>1343</v>
      </c>
      <c r="Z3815">
        <f t="shared" si="477"/>
        <v>1343</v>
      </c>
      <c r="AA3815" s="3" t="s">
        <v>114</v>
      </c>
      <c r="AB3815" t="str">
        <f t="shared" si="478"/>
        <v>a. Oportunidad de la gestión en obra-Soporte Administrativo</v>
      </c>
      <c r="AC3815" t="str">
        <f>VLOOKUP(AB3815,CODIFICACION_PREGUNTAS!$C$2:$D$35,2,0)</f>
        <v>SOPORTE_ADMON001</v>
      </c>
    </row>
    <row r="3816" spans="1:29" x14ac:dyDescent="0.25">
      <c r="A3816" s="3">
        <f t="shared" si="479"/>
        <v>3815</v>
      </c>
      <c r="B3816" s="3" t="s">
        <v>310</v>
      </c>
      <c r="C3816" s="32">
        <v>41153</v>
      </c>
      <c r="D3816" s="3" t="s">
        <v>114</v>
      </c>
      <c r="E3816" s="3"/>
      <c r="F3816" s="3"/>
      <c r="G3816" s="2" t="s">
        <v>13</v>
      </c>
      <c r="H3816" s="3" t="s">
        <v>12</v>
      </c>
      <c r="I3816" s="3">
        <v>5</v>
      </c>
      <c r="J3816" s="3" t="s">
        <v>183</v>
      </c>
      <c r="K3816" s="3"/>
      <c r="L3816" s="3"/>
      <c r="M3816" s="3"/>
      <c r="N3816" s="3"/>
      <c r="O3816" s="3"/>
      <c r="P3816" s="3"/>
      <c r="Q3816" s="3"/>
      <c r="R3816" s="3"/>
      <c r="S3816" s="3"/>
      <c r="T3816" s="3" t="str">
        <f t="shared" si="472"/>
        <v>SIN CECO</v>
      </c>
      <c r="U3816" s="3" t="str">
        <f t="shared" si="473"/>
        <v>NO</v>
      </c>
      <c r="V3816" t="str">
        <f t="shared" si="474"/>
        <v>NUEVA SEDE EAAB 04-DIC-12-Soporte Administrativo</v>
      </c>
      <c r="W3816" s="53">
        <f t="shared" si="475"/>
        <v>5</v>
      </c>
      <c r="X3816">
        <f t="shared" si="476"/>
        <v>5</v>
      </c>
      <c r="Y3816">
        <f>IF(ISNA(VLOOKUP(B3816,CECOS_SIN_IDENTIFICAR!$A$2:$D$146,4,0)),"SIN CECO",IF(VLOOKUP(B3816,CECOS_SIN_IDENTIFICAR!$A$2:$D$146,4,0)=0,"SIN CECO",VLOOKUP(B3816,CECOS_SIN_IDENTIFICAR!$A$2:$D$146,4,0)))</f>
        <v>1343</v>
      </c>
      <c r="Z3816">
        <f t="shared" si="477"/>
        <v>1343</v>
      </c>
      <c r="AA3816" s="3" t="s">
        <v>114</v>
      </c>
      <c r="AB3816" t="str">
        <f t="shared" si="478"/>
        <v>b. Manejo administrativo del proyecto-Soporte Administrativo</v>
      </c>
      <c r="AC3816" t="str">
        <f>VLOOKUP(AB3816,CODIFICACION_PREGUNTAS!$C$2:$D$35,2,0)</f>
        <v>SOPORTE_ADMON002</v>
      </c>
    </row>
    <row r="3817" spans="1:29" x14ac:dyDescent="0.25">
      <c r="A3817" s="3">
        <f t="shared" si="479"/>
        <v>3816</v>
      </c>
      <c r="B3817" s="3" t="s">
        <v>310</v>
      </c>
      <c r="C3817" s="32">
        <v>41153</v>
      </c>
      <c r="D3817" s="3" t="s">
        <v>114</v>
      </c>
      <c r="E3817" s="3"/>
      <c r="F3817" s="3"/>
      <c r="G3817" s="2" t="s">
        <v>14</v>
      </c>
      <c r="H3817" s="3" t="s">
        <v>12</v>
      </c>
      <c r="I3817" s="3">
        <v>5</v>
      </c>
      <c r="J3817" s="3" t="s">
        <v>183</v>
      </c>
      <c r="K3817" s="3"/>
      <c r="L3817" s="3"/>
      <c r="M3817" s="3"/>
      <c r="N3817" s="3"/>
      <c r="O3817" s="3"/>
      <c r="P3817" s="3"/>
      <c r="Q3817" s="3"/>
      <c r="R3817" s="3"/>
      <c r="S3817" s="3"/>
      <c r="T3817" s="3" t="str">
        <f t="shared" si="472"/>
        <v>SIN CECO</v>
      </c>
      <c r="U3817" s="3" t="str">
        <f t="shared" si="473"/>
        <v>NO</v>
      </c>
      <c r="V3817" t="str">
        <f t="shared" si="474"/>
        <v>NUEVA SEDE EAAB 04-DIC-12-Soporte Administrativo</v>
      </c>
      <c r="W3817" s="53">
        <f t="shared" si="475"/>
        <v>5</v>
      </c>
      <c r="X3817">
        <f t="shared" si="476"/>
        <v>5</v>
      </c>
      <c r="Y3817">
        <f>IF(ISNA(VLOOKUP(B3817,CECOS_SIN_IDENTIFICAR!$A$2:$D$146,4,0)),"SIN CECO",IF(VLOOKUP(B3817,CECOS_SIN_IDENTIFICAR!$A$2:$D$146,4,0)=0,"SIN CECO",VLOOKUP(B3817,CECOS_SIN_IDENTIFICAR!$A$2:$D$146,4,0)))</f>
        <v>1343</v>
      </c>
      <c r="Z3817">
        <f t="shared" si="477"/>
        <v>1343</v>
      </c>
      <c r="AA3817" s="3" t="s">
        <v>114</v>
      </c>
      <c r="AB3817" t="str">
        <f t="shared" si="478"/>
        <v>c. Información clara y veraz sobre la administración de proyecto-Soporte Administrativo</v>
      </c>
      <c r="AC3817" t="str">
        <f>VLOOKUP(AB3817,CODIFICACION_PREGUNTAS!$C$2:$D$35,2,0)</f>
        <v>SOPORTE_ADMON003</v>
      </c>
    </row>
    <row r="3818" spans="1:29" x14ac:dyDescent="0.25">
      <c r="A3818" s="3">
        <f t="shared" si="479"/>
        <v>3817</v>
      </c>
      <c r="B3818" s="3" t="s">
        <v>310</v>
      </c>
      <c r="C3818" s="32">
        <v>41153</v>
      </c>
      <c r="D3818" s="3" t="s">
        <v>114</v>
      </c>
      <c r="E3818" s="3"/>
      <c r="F3818" s="3"/>
      <c r="G3818" s="2" t="s">
        <v>15</v>
      </c>
      <c r="H3818" s="3" t="s">
        <v>12</v>
      </c>
      <c r="I3818" s="3">
        <v>5</v>
      </c>
      <c r="J3818" s="3" t="s">
        <v>183</v>
      </c>
      <c r="K3818" s="3"/>
      <c r="L3818" s="3"/>
      <c r="M3818" s="3"/>
      <c r="N3818" s="3"/>
      <c r="O3818" s="3"/>
      <c r="P3818" s="3"/>
      <c r="Q3818" s="3"/>
      <c r="R3818" s="3"/>
      <c r="S3818" s="3"/>
      <c r="T3818" s="3" t="str">
        <f t="shared" si="472"/>
        <v>SIN CECO</v>
      </c>
      <c r="U3818" s="3" t="str">
        <f t="shared" si="473"/>
        <v>NO</v>
      </c>
      <c r="V3818" t="str">
        <f t="shared" si="474"/>
        <v>NUEVA SEDE EAAB 04-DIC-12-Soporte Administrativo</v>
      </c>
      <c r="W3818" s="53">
        <f t="shared" si="475"/>
        <v>5</v>
      </c>
      <c r="X3818">
        <f t="shared" si="476"/>
        <v>5</v>
      </c>
      <c r="Y3818">
        <f>IF(ISNA(VLOOKUP(B3818,CECOS_SIN_IDENTIFICAR!$A$2:$D$146,4,0)),"SIN CECO",IF(VLOOKUP(B3818,CECOS_SIN_IDENTIFICAR!$A$2:$D$146,4,0)=0,"SIN CECO",VLOOKUP(B3818,CECOS_SIN_IDENTIFICAR!$A$2:$D$146,4,0)))</f>
        <v>1343</v>
      </c>
      <c r="Z3818">
        <f t="shared" si="477"/>
        <v>1343</v>
      </c>
      <c r="AA3818" s="3" t="s">
        <v>114</v>
      </c>
      <c r="AB3818" t="str">
        <f t="shared" si="478"/>
        <v>d. Cumplimientos con expectativas del cliente-Soporte Administrativo</v>
      </c>
      <c r="AC3818" t="str">
        <f>VLOOKUP(AB3818,CODIFICACION_PREGUNTAS!$C$2:$D$35,2,0)</f>
        <v>SOPORTE_ADMON004</v>
      </c>
    </row>
    <row r="3819" spans="1:29" x14ac:dyDescent="0.25">
      <c r="A3819" s="3">
        <f t="shared" si="479"/>
        <v>3818</v>
      </c>
      <c r="B3819" s="3" t="s">
        <v>310</v>
      </c>
      <c r="C3819" s="32">
        <v>41153</v>
      </c>
      <c r="D3819" s="3" t="s">
        <v>114</v>
      </c>
      <c r="E3819" s="3"/>
      <c r="F3819" s="3"/>
      <c r="G3819" s="2" t="s">
        <v>16</v>
      </c>
      <c r="H3819" s="3" t="s">
        <v>12</v>
      </c>
      <c r="I3819" s="3">
        <v>5</v>
      </c>
      <c r="J3819" s="3" t="s">
        <v>183</v>
      </c>
      <c r="K3819" s="3"/>
      <c r="L3819" s="3"/>
      <c r="M3819" s="3"/>
      <c r="N3819" s="3"/>
      <c r="O3819" s="3"/>
      <c r="P3819" s="3"/>
      <c r="Q3819" s="3"/>
      <c r="R3819" s="3"/>
      <c r="S3819" s="3"/>
      <c r="T3819" s="3" t="str">
        <f t="shared" si="472"/>
        <v>SIN CECO</v>
      </c>
      <c r="U3819" s="3" t="str">
        <f t="shared" si="473"/>
        <v>NO</v>
      </c>
      <c r="V3819" t="str">
        <f t="shared" si="474"/>
        <v>NUEVA SEDE EAAB 04-DIC-12-Soporte Administrativo</v>
      </c>
      <c r="W3819" s="53">
        <f t="shared" si="475"/>
        <v>5</v>
      </c>
      <c r="X3819">
        <f t="shared" si="476"/>
        <v>5</v>
      </c>
      <c r="Y3819">
        <f>IF(ISNA(VLOOKUP(B3819,CECOS_SIN_IDENTIFICAR!$A$2:$D$146,4,0)),"SIN CECO",IF(VLOOKUP(B3819,CECOS_SIN_IDENTIFICAR!$A$2:$D$146,4,0)=0,"SIN CECO",VLOOKUP(B3819,CECOS_SIN_IDENTIFICAR!$A$2:$D$146,4,0)))</f>
        <v>1343</v>
      </c>
      <c r="Z3819">
        <f t="shared" si="477"/>
        <v>1343</v>
      </c>
      <c r="AA3819" s="3" t="s">
        <v>114</v>
      </c>
      <c r="AB3819" t="str">
        <f t="shared" si="478"/>
        <v>e. Control de presupuesto-Soporte Administrativo</v>
      </c>
      <c r="AC3819" t="str">
        <f>VLOOKUP(AB3819,CODIFICACION_PREGUNTAS!$C$2:$D$35,2,0)</f>
        <v>SOPORTE_ADMON005</v>
      </c>
    </row>
    <row r="3820" spans="1:29" x14ac:dyDescent="0.25">
      <c r="A3820" s="3">
        <f t="shared" si="479"/>
        <v>3819</v>
      </c>
      <c r="B3820" s="3" t="s">
        <v>310</v>
      </c>
      <c r="C3820" s="32">
        <v>41153</v>
      </c>
      <c r="D3820" s="3" t="s">
        <v>114</v>
      </c>
      <c r="E3820" s="3"/>
      <c r="F3820" s="3"/>
      <c r="G3820" s="2" t="s">
        <v>17</v>
      </c>
      <c r="H3820" s="3" t="s">
        <v>18</v>
      </c>
      <c r="I3820" s="3">
        <v>5</v>
      </c>
      <c r="J3820" s="3" t="s">
        <v>183</v>
      </c>
      <c r="K3820" s="3"/>
      <c r="L3820" s="3"/>
      <c r="M3820" s="3"/>
      <c r="N3820" s="3"/>
      <c r="O3820" s="3"/>
      <c r="P3820" s="3"/>
      <c r="Q3820" s="3"/>
      <c r="R3820" s="3"/>
      <c r="S3820" s="3"/>
      <c r="T3820" s="3" t="str">
        <f t="shared" si="472"/>
        <v>SIN CECO</v>
      </c>
      <c r="U3820" s="3" t="str">
        <f t="shared" si="473"/>
        <v>NO</v>
      </c>
      <c r="V3820" t="str">
        <f t="shared" si="474"/>
        <v>NUEVA SEDE EAAB 04-DIC-12-Soporte Directivo (Coordinador y Gerencia)</v>
      </c>
      <c r="W3820" s="53">
        <f t="shared" si="475"/>
        <v>5</v>
      </c>
      <c r="X3820">
        <f t="shared" si="476"/>
        <v>5</v>
      </c>
      <c r="Y3820">
        <f>IF(ISNA(VLOOKUP(B3820,CECOS_SIN_IDENTIFICAR!$A$2:$D$146,4,0)),"SIN CECO",IF(VLOOKUP(B3820,CECOS_SIN_IDENTIFICAR!$A$2:$D$146,4,0)=0,"SIN CECO",VLOOKUP(B3820,CECOS_SIN_IDENTIFICAR!$A$2:$D$146,4,0)))</f>
        <v>1343</v>
      </c>
      <c r="Z3820">
        <f t="shared" si="477"/>
        <v>1343</v>
      </c>
      <c r="AA3820" s="3" t="s">
        <v>114</v>
      </c>
      <c r="AB3820" t="str">
        <f t="shared" si="478"/>
        <v>a. Apoyo y presencia en el proyecto-Soporte Directivo (Coordinador y Gerencia)</v>
      </c>
      <c r="AC3820" t="str">
        <f>VLOOKUP(AB3820,CODIFICACION_PREGUNTAS!$C$2:$D$35,2,0)</f>
        <v>SOPORTE_DIR001</v>
      </c>
    </row>
    <row r="3821" spans="1:29" x14ac:dyDescent="0.25">
      <c r="A3821" s="3">
        <f t="shared" si="479"/>
        <v>3820</v>
      </c>
      <c r="B3821" s="3" t="s">
        <v>310</v>
      </c>
      <c r="C3821" s="32">
        <v>41153</v>
      </c>
      <c r="D3821" s="3" t="s">
        <v>114</v>
      </c>
      <c r="E3821" s="3"/>
      <c r="F3821" s="3"/>
      <c r="G3821" s="2" t="s">
        <v>19</v>
      </c>
      <c r="H3821" s="3" t="s">
        <v>18</v>
      </c>
      <c r="I3821" s="3">
        <v>5</v>
      </c>
      <c r="J3821" s="3" t="s">
        <v>183</v>
      </c>
      <c r="K3821" s="3"/>
      <c r="L3821" s="3"/>
      <c r="M3821" s="3"/>
      <c r="N3821" s="3"/>
      <c r="O3821" s="3"/>
      <c r="P3821" s="3"/>
      <c r="Q3821" s="3"/>
      <c r="R3821" s="3"/>
      <c r="S3821" s="3"/>
      <c r="T3821" s="3" t="str">
        <f t="shared" si="472"/>
        <v>SIN CECO</v>
      </c>
      <c r="U3821" s="3" t="str">
        <f t="shared" si="473"/>
        <v>NO</v>
      </c>
      <c r="V3821" t="str">
        <f t="shared" si="474"/>
        <v>NUEVA SEDE EAAB 04-DIC-12-Soporte Directivo (Coordinador y Gerencia)</v>
      </c>
      <c r="W3821" s="53">
        <f t="shared" si="475"/>
        <v>5</v>
      </c>
      <c r="X3821">
        <f t="shared" si="476"/>
        <v>5</v>
      </c>
      <c r="Y3821">
        <f>IF(ISNA(VLOOKUP(B3821,CECOS_SIN_IDENTIFICAR!$A$2:$D$146,4,0)),"SIN CECO",IF(VLOOKUP(B3821,CECOS_SIN_IDENTIFICAR!$A$2:$D$146,4,0)=0,"SIN CECO",VLOOKUP(B3821,CECOS_SIN_IDENTIFICAR!$A$2:$D$146,4,0)))</f>
        <v>1343</v>
      </c>
      <c r="Z3821">
        <f t="shared" si="477"/>
        <v>1343</v>
      </c>
      <c r="AA3821" s="3" t="s">
        <v>114</v>
      </c>
      <c r="AB3821" t="str">
        <f t="shared" si="478"/>
        <v>b. Conocimiento del proyecto-Soporte Directivo (Coordinador y Gerencia)</v>
      </c>
      <c r="AC3821" t="str">
        <f>VLOOKUP(AB3821,CODIFICACION_PREGUNTAS!$C$2:$D$35,2,0)</f>
        <v>SOPORTE_DIR002</v>
      </c>
    </row>
    <row r="3822" spans="1:29" x14ac:dyDescent="0.25">
      <c r="A3822" s="3">
        <f t="shared" si="479"/>
        <v>3821</v>
      </c>
      <c r="B3822" s="3" t="s">
        <v>310</v>
      </c>
      <c r="C3822" s="32">
        <v>41153</v>
      </c>
      <c r="D3822" s="3" t="s">
        <v>114</v>
      </c>
      <c r="E3822" s="3"/>
      <c r="F3822" s="3"/>
      <c r="G3822" s="2" t="s">
        <v>20</v>
      </c>
      <c r="H3822" s="3" t="s">
        <v>18</v>
      </c>
      <c r="I3822" s="3">
        <v>4</v>
      </c>
      <c r="J3822" s="3" t="s">
        <v>183</v>
      </c>
      <c r="K3822" s="3"/>
      <c r="L3822" s="3"/>
      <c r="M3822" s="3"/>
      <c r="N3822" s="3"/>
      <c r="O3822" s="3"/>
      <c r="P3822" s="3"/>
      <c r="Q3822" s="3"/>
      <c r="R3822" s="3"/>
      <c r="S3822" s="3"/>
      <c r="T3822" s="3" t="str">
        <f t="shared" si="472"/>
        <v>SIN CECO</v>
      </c>
      <c r="U3822" s="3" t="str">
        <f t="shared" si="473"/>
        <v>NO</v>
      </c>
      <c r="V3822" t="str">
        <f t="shared" si="474"/>
        <v>NUEVA SEDE EAAB 04-DIC-12-Soporte Directivo (Coordinador y Gerencia)</v>
      </c>
      <c r="W3822" s="53">
        <f t="shared" si="475"/>
        <v>4</v>
      </c>
      <c r="X3822">
        <f t="shared" si="476"/>
        <v>4</v>
      </c>
      <c r="Y3822">
        <f>IF(ISNA(VLOOKUP(B3822,CECOS_SIN_IDENTIFICAR!$A$2:$D$146,4,0)),"SIN CECO",IF(VLOOKUP(B3822,CECOS_SIN_IDENTIFICAR!$A$2:$D$146,4,0)=0,"SIN CECO",VLOOKUP(B3822,CECOS_SIN_IDENTIFICAR!$A$2:$D$146,4,0)))</f>
        <v>1343</v>
      </c>
      <c r="Z3822">
        <f t="shared" si="477"/>
        <v>1343</v>
      </c>
      <c r="AA3822" s="3" t="s">
        <v>114</v>
      </c>
      <c r="AB3822" t="str">
        <f t="shared" si="478"/>
        <v>c. Planteamiento de soluciones y manejo de conflictos-Soporte Directivo (Coordinador y Gerencia)</v>
      </c>
      <c r="AC3822" t="str">
        <f>VLOOKUP(AB3822,CODIFICACION_PREGUNTAS!$C$2:$D$35,2,0)</f>
        <v>SOPORTE_DIR003</v>
      </c>
    </row>
    <row r="3823" spans="1:29" x14ac:dyDescent="0.25">
      <c r="A3823" s="3">
        <f t="shared" si="479"/>
        <v>3822</v>
      </c>
      <c r="B3823" s="3" t="s">
        <v>310</v>
      </c>
      <c r="C3823" s="32">
        <v>41153</v>
      </c>
      <c r="D3823" s="3" t="s">
        <v>114</v>
      </c>
      <c r="E3823" s="3"/>
      <c r="F3823" s="3"/>
      <c r="G3823" s="2" t="s">
        <v>21</v>
      </c>
      <c r="H3823" s="3" t="s">
        <v>18</v>
      </c>
      <c r="I3823" s="3">
        <v>4</v>
      </c>
      <c r="J3823" s="3" t="s">
        <v>183</v>
      </c>
      <c r="K3823" s="3"/>
      <c r="L3823" s="3"/>
      <c r="M3823" s="3"/>
      <c r="N3823" s="3"/>
      <c r="O3823" s="3"/>
      <c r="P3823" s="3"/>
      <c r="Q3823" s="3"/>
      <c r="R3823" s="3"/>
      <c r="S3823" s="3"/>
      <c r="T3823" s="3" t="str">
        <f t="shared" si="472"/>
        <v>SIN CECO</v>
      </c>
      <c r="U3823" s="3" t="str">
        <f t="shared" si="473"/>
        <v>NO</v>
      </c>
      <c r="V3823" t="str">
        <f t="shared" si="474"/>
        <v>NUEVA SEDE EAAB 04-DIC-12-Soporte Directivo (Coordinador y Gerencia)</v>
      </c>
      <c r="W3823" s="53">
        <f t="shared" si="475"/>
        <v>4</v>
      </c>
      <c r="X3823">
        <f t="shared" si="476"/>
        <v>4</v>
      </c>
      <c r="Y3823">
        <f>IF(ISNA(VLOOKUP(B3823,CECOS_SIN_IDENTIFICAR!$A$2:$D$146,4,0)),"SIN CECO",IF(VLOOKUP(B3823,CECOS_SIN_IDENTIFICAR!$A$2:$D$146,4,0)=0,"SIN CECO",VLOOKUP(B3823,CECOS_SIN_IDENTIFICAR!$A$2:$D$146,4,0)))</f>
        <v>1343</v>
      </c>
      <c r="Z3823">
        <f t="shared" si="477"/>
        <v>1343</v>
      </c>
      <c r="AA3823" s="3" t="s">
        <v>114</v>
      </c>
      <c r="AB3823" t="str">
        <f t="shared" si="478"/>
        <v>d. Cumplimiento de compromisos-Soporte Directivo (Coordinador y Gerencia)</v>
      </c>
      <c r="AC3823" t="str">
        <f>VLOOKUP(AB3823,CODIFICACION_PREGUNTAS!$C$2:$D$35,2,0)</f>
        <v>SOPORTE_DIR004</v>
      </c>
    </row>
    <row r="3824" spans="1:29" x14ac:dyDescent="0.25">
      <c r="A3824" s="3">
        <f t="shared" si="479"/>
        <v>3823</v>
      </c>
      <c r="B3824" s="3" t="s">
        <v>310</v>
      </c>
      <c r="C3824" s="32">
        <v>41153</v>
      </c>
      <c r="D3824" s="3" t="s">
        <v>114</v>
      </c>
      <c r="E3824" s="3"/>
      <c r="F3824" s="3"/>
      <c r="G3824" s="2" t="s">
        <v>22</v>
      </c>
      <c r="H3824" s="3" t="s">
        <v>18</v>
      </c>
      <c r="I3824" s="3">
        <v>4</v>
      </c>
      <c r="J3824" s="3" t="s">
        <v>183</v>
      </c>
      <c r="K3824" s="3"/>
      <c r="L3824" s="3"/>
      <c r="M3824" s="3"/>
      <c r="N3824" s="3"/>
      <c r="O3824" s="3"/>
      <c r="P3824" s="3"/>
      <c r="Q3824" s="3"/>
      <c r="R3824" s="3"/>
      <c r="S3824" s="3"/>
      <c r="T3824" s="3" t="str">
        <f t="shared" si="472"/>
        <v>SIN CECO</v>
      </c>
      <c r="U3824" s="3" t="str">
        <f t="shared" si="473"/>
        <v>NO</v>
      </c>
      <c r="V3824" t="str">
        <f t="shared" si="474"/>
        <v>NUEVA SEDE EAAB 04-DIC-12-Soporte Directivo (Coordinador y Gerencia)</v>
      </c>
      <c r="W3824" s="53">
        <f t="shared" si="475"/>
        <v>4</v>
      </c>
      <c r="X3824">
        <f t="shared" si="476"/>
        <v>4</v>
      </c>
      <c r="Y3824">
        <f>IF(ISNA(VLOOKUP(B3824,CECOS_SIN_IDENTIFICAR!$A$2:$D$146,4,0)),"SIN CECO",IF(VLOOKUP(B3824,CECOS_SIN_IDENTIFICAR!$A$2:$D$146,4,0)=0,"SIN CECO",VLOOKUP(B3824,CECOS_SIN_IDENTIFICAR!$A$2:$D$146,4,0)))</f>
        <v>1343</v>
      </c>
      <c r="Z3824">
        <f t="shared" si="477"/>
        <v>1343</v>
      </c>
      <c r="AA3824" s="3" t="s">
        <v>114</v>
      </c>
      <c r="AB3824" t="str">
        <f t="shared" si="478"/>
        <v>e. Manejo del cliente-Soporte Directivo (Coordinador y Gerencia)</v>
      </c>
      <c r="AC3824" t="str">
        <f>VLOOKUP(AB3824,CODIFICACION_PREGUNTAS!$C$2:$D$35,2,0)</f>
        <v>SOPORTE_DIR005</v>
      </c>
    </row>
    <row r="3825" spans="1:29" x14ac:dyDescent="0.25">
      <c r="A3825" s="3">
        <f t="shared" si="479"/>
        <v>3824</v>
      </c>
      <c r="B3825" s="3" t="s">
        <v>310</v>
      </c>
      <c r="C3825" s="32">
        <v>41153</v>
      </c>
      <c r="D3825" s="3" t="s">
        <v>114</v>
      </c>
      <c r="E3825" s="3"/>
      <c r="F3825" s="3"/>
      <c r="G3825" s="2" t="s">
        <v>23</v>
      </c>
      <c r="H3825" s="3" t="s">
        <v>24</v>
      </c>
      <c r="I3825" s="3">
        <v>4</v>
      </c>
      <c r="J3825" s="3" t="s">
        <v>183</v>
      </c>
      <c r="K3825" s="3"/>
      <c r="L3825" s="3"/>
      <c r="M3825" s="3"/>
      <c r="N3825" s="3"/>
      <c r="O3825" s="3"/>
      <c r="P3825" s="3"/>
      <c r="Q3825" s="3"/>
      <c r="R3825" s="3"/>
      <c r="S3825" s="3"/>
      <c r="T3825" s="3" t="str">
        <f t="shared" si="472"/>
        <v>SIN CECO</v>
      </c>
      <c r="U3825" s="3" t="str">
        <f t="shared" si="473"/>
        <v>NO</v>
      </c>
      <c r="V3825" t="str">
        <f t="shared" si="474"/>
        <v>NUEVA SEDE EAAB 04-DIC-12-Personal que presta el servicio en obra</v>
      </c>
      <c r="W3825" s="53">
        <f t="shared" si="475"/>
        <v>4</v>
      </c>
      <c r="X3825">
        <f t="shared" si="476"/>
        <v>4</v>
      </c>
      <c r="Y3825">
        <f>IF(ISNA(VLOOKUP(B3825,CECOS_SIN_IDENTIFICAR!$A$2:$D$146,4,0)),"SIN CECO",IF(VLOOKUP(B3825,CECOS_SIN_IDENTIFICAR!$A$2:$D$146,4,0)=0,"SIN CECO",VLOOKUP(B3825,CECOS_SIN_IDENTIFICAR!$A$2:$D$146,4,0)))</f>
        <v>1343</v>
      </c>
      <c r="Z3825">
        <f t="shared" si="477"/>
        <v>1343</v>
      </c>
      <c r="AA3825" s="3" t="s">
        <v>114</v>
      </c>
      <c r="AB3825" t="str">
        <f t="shared" si="478"/>
        <v>a. Idoneidad del personal-Personal que presta el servicio en obra</v>
      </c>
      <c r="AC3825" t="str">
        <f>VLOOKUP(AB3825,CODIFICACION_PREGUNTAS!$C$2:$D$35,2,0)</f>
        <v>PERSONAL001</v>
      </c>
    </row>
    <row r="3826" spans="1:29" x14ac:dyDescent="0.25">
      <c r="A3826" s="3">
        <f t="shared" si="479"/>
        <v>3825</v>
      </c>
      <c r="B3826" s="3" t="s">
        <v>310</v>
      </c>
      <c r="C3826" s="32">
        <v>41153</v>
      </c>
      <c r="D3826" s="3" t="s">
        <v>114</v>
      </c>
      <c r="E3826" s="3"/>
      <c r="F3826" s="3"/>
      <c r="G3826" s="2" t="s">
        <v>25</v>
      </c>
      <c r="H3826" s="3" t="s">
        <v>24</v>
      </c>
      <c r="I3826" s="3">
        <v>4</v>
      </c>
      <c r="J3826" s="3" t="s">
        <v>183</v>
      </c>
      <c r="K3826" s="3"/>
      <c r="L3826" s="3"/>
      <c r="M3826" s="3"/>
      <c r="N3826" s="3"/>
      <c r="O3826" s="3"/>
      <c r="P3826" s="3"/>
      <c r="Q3826" s="3"/>
      <c r="R3826" s="3"/>
      <c r="S3826" s="3"/>
      <c r="T3826" s="3" t="str">
        <f t="shared" si="472"/>
        <v>SIN CECO</v>
      </c>
      <c r="U3826" s="3" t="str">
        <f t="shared" si="473"/>
        <v>NO</v>
      </c>
      <c r="V3826" t="str">
        <f t="shared" si="474"/>
        <v>NUEVA SEDE EAAB 04-DIC-12-Personal que presta el servicio en obra</v>
      </c>
      <c r="W3826" s="53">
        <f t="shared" si="475"/>
        <v>4</v>
      </c>
      <c r="X3826">
        <f t="shared" si="476"/>
        <v>4</v>
      </c>
      <c r="Y3826">
        <f>IF(ISNA(VLOOKUP(B3826,CECOS_SIN_IDENTIFICAR!$A$2:$D$146,4,0)),"SIN CECO",IF(VLOOKUP(B3826,CECOS_SIN_IDENTIFICAR!$A$2:$D$146,4,0)=0,"SIN CECO",VLOOKUP(B3826,CECOS_SIN_IDENTIFICAR!$A$2:$D$146,4,0)))</f>
        <v>1343</v>
      </c>
      <c r="Z3826">
        <f t="shared" si="477"/>
        <v>1343</v>
      </c>
      <c r="AA3826" s="3" t="s">
        <v>114</v>
      </c>
      <c r="AB3826" t="str">
        <f t="shared" si="478"/>
        <v>b. Oportuna atención al cliente-Personal que presta el servicio en obra</v>
      </c>
      <c r="AC3826" t="str">
        <f>VLOOKUP(AB3826,CODIFICACION_PREGUNTAS!$C$2:$D$35,2,0)</f>
        <v>PERSONAL002</v>
      </c>
    </row>
    <row r="3827" spans="1:29" x14ac:dyDescent="0.25">
      <c r="A3827" s="3">
        <f t="shared" si="479"/>
        <v>3826</v>
      </c>
      <c r="B3827" s="3" t="s">
        <v>310</v>
      </c>
      <c r="C3827" s="32">
        <v>41153</v>
      </c>
      <c r="D3827" s="3" t="s">
        <v>114</v>
      </c>
      <c r="E3827" s="3"/>
      <c r="F3827" s="3"/>
      <c r="G3827" s="2" t="s">
        <v>26</v>
      </c>
      <c r="H3827" s="3" t="s">
        <v>24</v>
      </c>
      <c r="I3827" s="3">
        <v>5</v>
      </c>
      <c r="J3827" s="3" t="s">
        <v>183</v>
      </c>
      <c r="K3827" s="3"/>
      <c r="L3827" s="3"/>
      <c r="M3827" s="3"/>
      <c r="N3827" s="3"/>
      <c r="O3827" s="3"/>
      <c r="P3827" s="3"/>
      <c r="Q3827" s="3"/>
      <c r="R3827" s="3"/>
      <c r="S3827" s="3"/>
      <c r="T3827" s="3" t="str">
        <f t="shared" si="472"/>
        <v>SIN CECO</v>
      </c>
      <c r="U3827" s="3" t="str">
        <f t="shared" si="473"/>
        <v>NO</v>
      </c>
      <c r="V3827" t="str">
        <f t="shared" si="474"/>
        <v>NUEVA SEDE EAAB 04-DIC-12-Personal que presta el servicio en obra</v>
      </c>
      <c r="W3827" s="53">
        <f t="shared" si="475"/>
        <v>5</v>
      </c>
      <c r="X3827">
        <f t="shared" si="476"/>
        <v>5</v>
      </c>
      <c r="Y3827">
        <f>IF(ISNA(VLOOKUP(B3827,CECOS_SIN_IDENTIFICAR!$A$2:$D$146,4,0)),"SIN CECO",IF(VLOOKUP(B3827,CECOS_SIN_IDENTIFICAR!$A$2:$D$146,4,0)=0,"SIN CECO",VLOOKUP(B3827,CECOS_SIN_IDENTIFICAR!$A$2:$D$146,4,0)))</f>
        <v>1343</v>
      </c>
      <c r="Z3827">
        <f t="shared" si="477"/>
        <v>1343</v>
      </c>
      <c r="AA3827" s="3" t="s">
        <v>114</v>
      </c>
      <c r="AB3827" t="str">
        <f t="shared" si="478"/>
        <v>c. Compromiso con el proyecto-Personal que presta el servicio en obra</v>
      </c>
      <c r="AC3827" t="str">
        <f>VLOOKUP(AB3827,CODIFICACION_PREGUNTAS!$C$2:$D$35,2,0)</f>
        <v>PERSONAL003</v>
      </c>
    </row>
    <row r="3828" spans="1:29" x14ac:dyDescent="0.25">
      <c r="A3828" s="3">
        <f t="shared" si="479"/>
        <v>3827</v>
      </c>
      <c r="B3828" s="3" t="s">
        <v>310</v>
      </c>
      <c r="C3828" s="32">
        <v>41153</v>
      </c>
      <c r="D3828" s="3" t="s">
        <v>114</v>
      </c>
      <c r="E3828" s="3"/>
      <c r="F3828" s="3"/>
      <c r="G3828" s="2" t="s">
        <v>21</v>
      </c>
      <c r="H3828" s="3" t="s">
        <v>24</v>
      </c>
      <c r="I3828" s="3">
        <v>5</v>
      </c>
      <c r="J3828" s="3" t="s">
        <v>183</v>
      </c>
      <c r="K3828" s="3"/>
      <c r="L3828" s="3"/>
      <c r="M3828" s="3"/>
      <c r="N3828" s="3"/>
      <c r="O3828" s="3"/>
      <c r="P3828" s="3"/>
      <c r="Q3828" s="3"/>
      <c r="R3828" s="3"/>
      <c r="S3828" s="3"/>
      <c r="T3828" s="3" t="str">
        <f t="shared" si="472"/>
        <v>SIN CECO</v>
      </c>
      <c r="U3828" s="3" t="str">
        <f t="shared" si="473"/>
        <v>NO</v>
      </c>
      <c r="V3828" t="str">
        <f t="shared" si="474"/>
        <v>NUEVA SEDE EAAB 04-DIC-12-Personal que presta el servicio en obra</v>
      </c>
      <c r="W3828" s="53">
        <f t="shared" si="475"/>
        <v>5</v>
      </c>
      <c r="X3828">
        <f t="shared" si="476"/>
        <v>5</v>
      </c>
      <c r="Y3828">
        <f>IF(ISNA(VLOOKUP(B3828,CECOS_SIN_IDENTIFICAR!$A$2:$D$146,4,0)),"SIN CECO",IF(VLOOKUP(B3828,CECOS_SIN_IDENTIFICAR!$A$2:$D$146,4,0)=0,"SIN CECO",VLOOKUP(B3828,CECOS_SIN_IDENTIFICAR!$A$2:$D$146,4,0)))</f>
        <v>1343</v>
      </c>
      <c r="Z3828">
        <f t="shared" si="477"/>
        <v>1343</v>
      </c>
      <c r="AA3828" s="3" t="s">
        <v>114</v>
      </c>
      <c r="AB3828" t="str">
        <f t="shared" si="478"/>
        <v>d. Cumplimiento de compromisos-Personal que presta el servicio en obra</v>
      </c>
      <c r="AC3828" t="str">
        <f>VLOOKUP(AB3828,CODIFICACION_PREGUNTAS!$C$2:$D$35,2,0)</f>
        <v>PERSONAL004</v>
      </c>
    </row>
    <row r="3829" spans="1:29" x14ac:dyDescent="0.25">
      <c r="A3829" s="3">
        <f t="shared" si="479"/>
        <v>3828</v>
      </c>
      <c r="B3829" s="3" t="s">
        <v>310</v>
      </c>
      <c r="C3829" s="32">
        <v>41153</v>
      </c>
      <c r="D3829" s="3" t="s">
        <v>114</v>
      </c>
      <c r="E3829" s="3"/>
      <c r="F3829" s="3"/>
      <c r="G3829" s="2" t="s">
        <v>27</v>
      </c>
      <c r="H3829" s="3" t="s">
        <v>24</v>
      </c>
      <c r="I3829" s="3">
        <v>4</v>
      </c>
      <c r="J3829" s="3" t="s">
        <v>183</v>
      </c>
      <c r="K3829" s="3"/>
      <c r="L3829" s="3"/>
      <c r="M3829" s="3"/>
      <c r="N3829" s="3"/>
      <c r="O3829" s="3"/>
      <c r="P3829" s="3"/>
      <c r="Q3829" s="3"/>
      <c r="R3829" s="3"/>
      <c r="S3829" s="3"/>
      <c r="T3829" s="3" t="str">
        <f t="shared" si="472"/>
        <v>SIN CECO</v>
      </c>
      <c r="U3829" s="3" t="str">
        <f t="shared" si="473"/>
        <v>NO</v>
      </c>
      <c r="V3829" t="str">
        <f t="shared" si="474"/>
        <v>NUEVA SEDE EAAB 04-DIC-12-Personal que presta el servicio en obra</v>
      </c>
      <c r="W3829" s="53">
        <f t="shared" si="475"/>
        <v>4</v>
      </c>
      <c r="X3829">
        <f t="shared" si="476"/>
        <v>4</v>
      </c>
      <c r="Y3829">
        <f>IF(ISNA(VLOOKUP(B3829,CECOS_SIN_IDENTIFICAR!$A$2:$D$146,4,0)),"SIN CECO",IF(VLOOKUP(B3829,CECOS_SIN_IDENTIFICAR!$A$2:$D$146,4,0)=0,"SIN CECO",VLOOKUP(B3829,CECOS_SIN_IDENTIFICAR!$A$2:$D$146,4,0)))</f>
        <v>1343</v>
      </c>
      <c r="Z3829">
        <f t="shared" si="477"/>
        <v>1343</v>
      </c>
      <c r="AA3829" s="3" t="s">
        <v>114</v>
      </c>
      <c r="AB3829" t="str">
        <f t="shared" si="478"/>
        <v>e. Proactividad en desarrollo de funciones-Personal que presta el servicio en obra</v>
      </c>
      <c r="AC3829" t="str">
        <f>VLOOKUP(AB3829,CODIFICACION_PREGUNTAS!$C$2:$D$35,2,0)</f>
        <v>PERSONAL005</v>
      </c>
    </row>
    <row r="3830" spans="1:29" x14ac:dyDescent="0.25">
      <c r="A3830" s="3">
        <f t="shared" si="479"/>
        <v>3829</v>
      </c>
      <c r="B3830" s="3" t="s">
        <v>310</v>
      </c>
      <c r="C3830" s="32">
        <v>41153</v>
      </c>
      <c r="D3830" s="3" t="s">
        <v>114</v>
      </c>
      <c r="E3830" s="3"/>
      <c r="F3830" s="3"/>
      <c r="G3830" s="2" t="s">
        <v>28</v>
      </c>
      <c r="H3830" s="2" t="s">
        <v>29</v>
      </c>
      <c r="I3830" s="3">
        <v>4</v>
      </c>
      <c r="J3830" s="3" t="s">
        <v>183</v>
      </c>
      <c r="K3830" s="3"/>
      <c r="L3830" s="3"/>
      <c r="M3830" s="3"/>
      <c r="N3830" s="3"/>
      <c r="O3830" s="3"/>
      <c r="P3830" s="3"/>
      <c r="Q3830" s="3"/>
      <c r="R3830" s="3"/>
      <c r="S3830" s="3"/>
      <c r="T3830" s="3" t="str">
        <f t="shared" si="472"/>
        <v>SIN CECO</v>
      </c>
      <c r="U3830" s="3" t="str">
        <f t="shared" si="473"/>
        <v>NO</v>
      </c>
      <c r="V3830" t="str">
        <f t="shared" si="474"/>
        <v>NUEVA SEDE EAAB 04-DIC-12-Productos Asociados de PAYC (Informes, Control de presupuesto y Programación y actas)</v>
      </c>
      <c r="W3830" s="53">
        <f t="shared" si="475"/>
        <v>4</v>
      </c>
      <c r="X3830">
        <f t="shared" si="476"/>
        <v>4</v>
      </c>
      <c r="Y3830">
        <f>IF(ISNA(VLOOKUP(B3830,CECOS_SIN_IDENTIFICAR!$A$2:$D$146,4,0)),"SIN CECO",IF(VLOOKUP(B3830,CECOS_SIN_IDENTIFICAR!$A$2:$D$146,4,0)=0,"SIN CECO",VLOOKUP(B3830,CECOS_SIN_IDENTIFICAR!$A$2:$D$146,4,0)))</f>
        <v>1343</v>
      </c>
      <c r="Z3830">
        <f t="shared" si="477"/>
        <v>1343</v>
      </c>
      <c r="AA3830" s="3" t="s">
        <v>114</v>
      </c>
      <c r="AB3830" t="str">
        <f t="shared" si="478"/>
        <v>a. Calidad del Contenido-Productos Asociados de PAYC (Informes, Control de presupuesto y Programación y actas)</v>
      </c>
      <c r="AC3830" t="str">
        <f>VLOOKUP(AB3830,CODIFICACION_PREGUNTAS!$C$2:$D$35,2,0)</f>
        <v>PRODUCTOS001</v>
      </c>
    </row>
    <row r="3831" spans="1:29" x14ac:dyDescent="0.25">
      <c r="A3831" s="3">
        <f t="shared" si="479"/>
        <v>3830</v>
      </c>
      <c r="B3831" s="3" t="s">
        <v>310</v>
      </c>
      <c r="C3831" s="32">
        <v>41153</v>
      </c>
      <c r="D3831" s="3" t="s">
        <v>114</v>
      </c>
      <c r="E3831" s="3"/>
      <c r="F3831" s="3"/>
      <c r="G3831" s="2" t="s">
        <v>30</v>
      </c>
      <c r="H3831" s="2" t="s">
        <v>29</v>
      </c>
      <c r="I3831" s="3">
        <v>4</v>
      </c>
      <c r="J3831" s="3" t="s">
        <v>183</v>
      </c>
      <c r="K3831" s="3"/>
      <c r="L3831" s="3"/>
      <c r="M3831" s="3"/>
      <c r="N3831" s="3"/>
      <c r="O3831" s="3"/>
      <c r="P3831" s="3"/>
      <c r="Q3831" s="3"/>
      <c r="R3831" s="3"/>
      <c r="S3831" s="3"/>
      <c r="T3831" s="3" t="str">
        <f t="shared" si="472"/>
        <v>SIN CECO</v>
      </c>
      <c r="U3831" s="3" t="str">
        <f t="shared" si="473"/>
        <v>NO</v>
      </c>
      <c r="V3831" t="str">
        <f t="shared" si="474"/>
        <v>NUEVA SEDE EAAB 04-DIC-12-Productos Asociados de PAYC (Informes, Control de presupuesto y Programación y actas)</v>
      </c>
      <c r="W3831" s="53">
        <f t="shared" si="475"/>
        <v>4</v>
      </c>
      <c r="X3831">
        <f t="shared" si="476"/>
        <v>4</v>
      </c>
      <c r="Y3831">
        <f>IF(ISNA(VLOOKUP(B3831,CECOS_SIN_IDENTIFICAR!$A$2:$D$146,4,0)),"SIN CECO",IF(VLOOKUP(B3831,CECOS_SIN_IDENTIFICAR!$A$2:$D$146,4,0)=0,"SIN CECO",VLOOKUP(B3831,CECOS_SIN_IDENTIFICAR!$A$2:$D$146,4,0)))</f>
        <v>1343</v>
      </c>
      <c r="Z3831">
        <f t="shared" si="477"/>
        <v>1343</v>
      </c>
      <c r="AA3831" s="3" t="s">
        <v>114</v>
      </c>
      <c r="AB3831" t="str">
        <f t="shared" si="478"/>
        <v>b. Claridad del Contenido-Productos Asociados de PAYC (Informes, Control de presupuesto y Programación y actas)</v>
      </c>
      <c r="AC3831" t="str">
        <f>VLOOKUP(AB3831,CODIFICACION_PREGUNTAS!$C$2:$D$35,2,0)</f>
        <v>PRODUCTOS002</v>
      </c>
    </row>
    <row r="3832" spans="1:29" x14ac:dyDescent="0.25">
      <c r="A3832" s="3">
        <f t="shared" si="479"/>
        <v>3831</v>
      </c>
      <c r="B3832" s="3" t="s">
        <v>310</v>
      </c>
      <c r="C3832" s="32">
        <v>41153</v>
      </c>
      <c r="D3832" s="3" t="s">
        <v>114</v>
      </c>
      <c r="E3832" s="3"/>
      <c r="F3832" s="3"/>
      <c r="G3832" s="2" t="s">
        <v>31</v>
      </c>
      <c r="H3832" s="2" t="s">
        <v>29</v>
      </c>
      <c r="I3832" s="3">
        <v>4</v>
      </c>
      <c r="J3832" s="3" t="s">
        <v>183</v>
      </c>
      <c r="K3832" s="3"/>
      <c r="L3832" s="3"/>
      <c r="M3832" s="3"/>
      <c r="N3832" s="3"/>
      <c r="O3832" s="3"/>
      <c r="P3832" s="3"/>
      <c r="Q3832" s="3"/>
      <c r="R3832" s="3"/>
      <c r="S3832" s="3"/>
      <c r="T3832" s="3" t="str">
        <f t="shared" si="472"/>
        <v>SIN CECO</v>
      </c>
      <c r="U3832" s="3" t="str">
        <f t="shared" si="473"/>
        <v>NO</v>
      </c>
      <c r="V3832" t="str">
        <f t="shared" si="474"/>
        <v>NUEVA SEDE EAAB 04-DIC-12-Productos Asociados de PAYC (Informes, Control de presupuesto y Programación y actas)</v>
      </c>
      <c r="W3832" s="53">
        <f t="shared" si="475"/>
        <v>4</v>
      </c>
      <c r="X3832">
        <f t="shared" si="476"/>
        <v>4</v>
      </c>
      <c r="Y3832">
        <f>IF(ISNA(VLOOKUP(B3832,CECOS_SIN_IDENTIFICAR!$A$2:$D$146,4,0)),"SIN CECO",IF(VLOOKUP(B3832,CECOS_SIN_IDENTIFICAR!$A$2:$D$146,4,0)=0,"SIN CECO",VLOOKUP(B3832,CECOS_SIN_IDENTIFICAR!$A$2:$D$146,4,0)))</f>
        <v>1343</v>
      </c>
      <c r="Z3832">
        <f t="shared" si="477"/>
        <v>1343</v>
      </c>
      <c r="AA3832" s="3" t="s">
        <v>114</v>
      </c>
      <c r="AB3832" t="str">
        <f t="shared" si="478"/>
        <v>c. Oportunidad en la entrega-Productos Asociados de PAYC (Informes, Control de presupuesto y Programación y actas)</v>
      </c>
      <c r="AC3832" t="str">
        <f>VLOOKUP(AB3832,CODIFICACION_PREGUNTAS!$C$2:$D$35,2,0)</f>
        <v>PRODUCTOS003</v>
      </c>
    </row>
    <row r="3833" spans="1:29" x14ac:dyDescent="0.25">
      <c r="A3833" s="3">
        <f t="shared" si="479"/>
        <v>3832</v>
      </c>
      <c r="B3833" s="3" t="s">
        <v>310</v>
      </c>
      <c r="C3833" s="32">
        <v>41153</v>
      </c>
      <c r="D3833" s="3" t="s">
        <v>114</v>
      </c>
      <c r="E3833" s="3"/>
      <c r="F3833" s="3"/>
      <c r="G3833" s="2" t="s">
        <v>32</v>
      </c>
      <c r="H3833" s="2" t="s">
        <v>29</v>
      </c>
      <c r="I3833" s="3">
        <v>4</v>
      </c>
      <c r="J3833" s="3" t="s">
        <v>183</v>
      </c>
      <c r="K3833" s="3"/>
      <c r="L3833" s="3"/>
      <c r="M3833" s="3"/>
      <c r="N3833" s="3"/>
      <c r="O3833" s="3"/>
      <c r="P3833" s="3"/>
      <c r="Q3833" s="3"/>
      <c r="R3833" s="3"/>
      <c r="S3833" s="3"/>
      <c r="T3833" s="3" t="str">
        <f t="shared" si="472"/>
        <v>SIN CECO</v>
      </c>
      <c r="U3833" s="3" t="str">
        <f t="shared" si="473"/>
        <v>NO</v>
      </c>
      <c r="V3833" t="str">
        <f t="shared" si="474"/>
        <v>NUEVA SEDE EAAB 04-DIC-12-Productos Asociados de PAYC (Informes, Control de presupuesto y Programación y actas)</v>
      </c>
      <c r="W3833" s="53">
        <f t="shared" si="475"/>
        <v>4</v>
      </c>
      <c r="X3833">
        <f t="shared" si="476"/>
        <v>4</v>
      </c>
      <c r="Y3833">
        <f>IF(ISNA(VLOOKUP(B3833,CECOS_SIN_IDENTIFICAR!$A$2:$D$146,4,0)),"SIN CECO",IF(VLOOKUP(B3833,CECOS_SIN_IDENTIFICAR!$A$2:$D$146,4,0)=0,"SIN CECO",VLOOKUP(B3833,CECOS_SIN_IDENTIFICAR!$A$2:$D$146,4,0)))</f>
        <v>1343</v>
      </c>
      <c r="Z3833">
        <f t="shared" si="477"/>
        <v>1343</v>
      </c>
      <c r="AA3833" s="3" t="s">
        <v>114</v>
      </c>
      <c r="AB3833" t="str">
        <f t="shared" si="478"/>
        <v>d. Precisión de la información-Productos Asociados de PAYC (Informes, Control de presupuesto y Programación y actas)</v>
      </c>
      <c r="AC3833" t="str">
        <f>VLOOKUP(AB3833,CODIFICACION_PREGUNTAS!$C$2:$D$35,2,0)</f>
        <v>PRODUCTOS004</v>
      </c>
    </row>
    <row r="3834" spans="1:29" x14ac:dyDescent="0.25">
      <c r="A3834" s="3">
        <f t="shared" si="479"/>
        <v>3833</v>
      </c>
      <c r="B3834" s="3" t="s">
        <v>310</v>
      </c>
      <c r="C3834" s="32">
        <v>41153</v>
      </c>
      <c r="D3834" s="3" t="s">
        <v>114</v>
      </c>
      <c r="E3834" s="3"/>
      <c r="F3834" s="3"/>
      <c r="G3834" s="2" t="s">
        <v>33</v>
      </c>
      <c r="H3834" s="2" t="s">
        <v>29</v>
      </c>
      <c r="I3834" s="3">
        <v>4</v>
      </c>
      <c r="J3834" s="3" t="s">
        <v>183</v>
      </c>
      <c r="K3834" s="3"/>
      <c r="L3834" s="3"/>
      <c r="M3834" s="3"/>
      <c r="N3834" s="3"/>
      <c r="O3834" s="3"/>
      <c r="P3834" s="3"/>
      <c r="Q3834" s="3"/>
      <c r="R3834" s="3"/>
      <c r="S3834" s="3"/>
      <c r="T3834" s="3" t="str">
        <f t="shared" si="472"/>
        <v>SIN CECO</v>
      </c>
      <c r="U3834" s="3" t="str">
        <f t="shared" si="473"/>
        <v>NO</v>
      </c>
      <c r="V3834" t="str">
        <f t="shared" si="474"/>
        <v>NUEVA SEDE EAAB 04-DIC-12-Productos Asociados de PAYC (Informes, Control de presupuesto y Programación y actas)</v>
      </c>
      <c r="W3834" s="53">
        <f t="shared" si="475"/>
        <v>4</v>
      </c>
      <c r="X3834">
        <f t="shared" si="476"/>
        <v>4</v>
      </c>
      <c r="Y3834">
        <f>IF(ISNA(VLOOKUP(B3834,CECOS_SIN_IDENTIFICAR!$A$2:$D$146,4,0)),"SIN CECO",IF(VLOOKUP(B3834,CECOS_SIN_IDENTIFICAR!$A$2:$D$146,4,0)=0,"SIN CECO",VLOOKUP(B3834,CECOS_SIN_IDENTIFICAR!$A$2:$D$146,4,0)))</f>
        <v>1343</v>
      </c>
      <c r="Z3834">
        <f t="shared" si="477"/>
        <v>1343</v>
      </c>
      <c r="AA3834" s="3" t="s">
        <v>114</v>
      </c>
      <c r="AB3834" t="str">
        <f t="shared" si="478"/>
        <v>e. Diagramación-Productos Asociados de PAYC (Informes, Control de presupuesto y Programación y actas)</v>
      </c>
      <c r="AC3834" t="str">
        <f>VLOOKUP(AB3834,CODIFICACION_PREGUNTAS!$C$2:$D$35,2,0)</f>
        <v>PRODUCTOS005</v>
      </c>
    </row>
    <row r="3835" spans="1:29" x14ac:dyDescent="0.25">
      <c r="A3835" s="3">
        <f t="shared" si="479"/>
        <v>3834</v>
      </c>
      <c r="B3835" s="3" t="s">
        <v>310</v>
      </c>
      <c r="C3835" s="32">
        <v>41153</v>
      </c>
      <c r="D3835" s="3" t="s">
        <v>114</v>
      </c>
      <c r="E3835" s="3"/>
      <c r="F3835" s="3"/>
      <c r="G3835" s="2" t="s">
        <v>34</v>
      </c>
      <c r="H3835" s="2" t="s">
        <v>35</v>
      </c>
      <c r="I3835" s="3">
        <v>4</v>
      </c>
      <c r="J3835" s="3" t="s">
        <v>183</v>
      </c>
      <c r="K3835" s="3"/>
      <c r="L3835" s="3"/>
      <c r="M3835" s="3"/>
      <c r="N3835" s="3"/>
      <c r="O3835" s="3"/>
      <c r="P3835" s="3"/>
      <c r="Q3835" s="3"/>
      <c r="R3835" s="3"/>
      <c r="S3835" s="3"/>
      <c r="T3835" s="3" t="str">
        <f t="shared" si="472"/>
        <v>SIN CECO</v>
      </c>
      <c r="U3835" s="3" t="str">
        <f t="shared" si="473"/>
        <v>NO</v>
      </c>
      <c r="V3835" t="str">
        <f t="shared" si="474"/>
        <v>NUEVA SEDE EAAB 04-DIC-12-Compromisos Pactados</v>
      </c>
      <c r="W3835" s="53">
        <f t="shared" si="475"/>
        <v>4</v>
      </c>
      <c r="X3835">
        <f t="shared" si="476"/>
        <v>4</v>
      </c>
      <c r="Y3835">
        <f>IF(ISNA(VLOOKUP(B3835,CECOS_SIN_IDENTIFICAR!$A$2:$D$146,4,0)),"SIN CECO",IF(VLOOKUP(B3835,CECOS_SIN_IDENTIFICAR!$A$2:$D$146,4,0)=0,"SIN CECO",VLOOKUP(B3835,CECOS_SIN_IDENTIFICAR!$A$2:$D$146,4,0)))</f>
        <v>1343</v>
      </c>
      <c r="Z3835">
        <f t="shared" si="477"/>
        <v>1343</v>
      </c>
      <c r="AA3835" s="3" t="s">
        <v>114</v>
      </c>
      <c r="AB3835" t="str">
        <f t="shared" si="478"/>
        <v>a. Cumplimiento-Compromisos Pactados</v>
      </c>
      <c r="AC3835" t="str">
        <f>VLOOKUP(AB3835,CODIFICACION_PREGUNTAS!$C$2:$D$35,2,0)</f>
        <v>COMPROMISOS001</v>
      </c>
    </row>
    <row r="3836" spans="1:29" x14ac:dyDescent="0.25">
      <c r="A3836" s="3">
        <f t="shared" si="479"/>
        <v>3835</v>
      </c>
      <c r="B3836" s="3" t="s">
        <v>310</v>
      </c>
      <c r="C3836" s="32">
        <v>41153</v>
      </c>
      <c r="D3836" s="3" t="s">
        <v>114</v>
      </c>
      <c r="E3836" s="3"/>
      <c r="F3836" s="3"/>
      <c r="G3836" s="2" t="s">
        <v>36</v>
      </c>
      <c r="H3836" s="2" t="s">
        <v>35</v>
      </c>
      <c r="I3836" s="3">
        <v>4</v>
      </c>
      <c r="J3836" s="3" t="s">
        <v>183</v>
      </c>
      <c r="K3836" s="3"/>
      <c r="L3836" s="3"/>
      <c r="M3836" s="3"/>
      <c r="N3836" s="3"/>
      <c r="O3836" s="3"/>
      <c r="P3836" s="3"/>
      <c r="Q3836" s="3"/>
      <c r="R3836" s="3"/>
      <c r="S3836" s="3"/>
      <c r="T3836" s="3" t="str">
        <f t="shared" si="472"/>
        <v>SIN CECO</v>
      </c>
      <c r="U3836" s="3" t="str">
        <f t="shared" si="473"/>
        <v>NO</v>
      </c>
      <c r="V3836" t="str">
        <f t="shared" si="474"/>
        <v>NUEVA SEDE EAAB 04-DIC-12-Compromisos Pactados</v>
      </c>
      <c r="W3836" s="53">
        <f t="shared" si="475"/>
        <v>4</v>
      </c>
      <c r="X3836">
        <f t="shared" si="476"/>
        <v>4</v>
      </c>
      <c r="Y3836">
        <f>IF(ISNA(VLOOKUP(B3836,CECOS_SIN_IDENTIFICAR!$A$2:$D$146,4,0)),"SIN CECO",IF(VLOOKUP(B3836,CECOS_SIN_IDENTIFICAR!$A$2:$D$146,4,0)=0,"SIN CECO",VLOOKUP(B3836,CECOS_SIN_IDENTIFICAR!$A$2:$D$146,4,0)))</f>
        <v>1343</v>
      </c>
      <c r="Z3836">
        <f t="shared" si="477"/>
        <v>1343</v>
      </c>
      <c r="AA3836" s="3" t="s">
        <v>114</v>
      </c>
      <c r="AB3836" t="str">
        <f t="shared" si="478"/>
        <v>b. Satisface expectativas-Compromisos Pactados</v>
      </c>
      <c r="AC3836" t="str">
        <f>VLOOKUP(AB3836,CODIFICACION_PREGUNTAS!$C$2:$D$35,2,0)</f>
        <v>COMPROMISOS002</v>
      </c>
    </row>
    <row r="3837" spans="1:29" x14ac:dyDescent="0.25">
      <c r="A3837" s="3">
        <f t="shared" si="479"/>
        <v>3836</v>
      </c>
      <c r="B3837" s="3" t="s">
        <v>310</v>
      </c>
      <c r="C3837" s="32">
        <v>41153</v>
      </c>
      <c r="D3837" s="3" t="s">
        <v>114</v>
      </c>
      <c r="E3837" s="3"/>
      <c r="F3837" s="3"/>
      <c r="G3837" s="2" t="s">
        <v>37</v>
      </c>
      <c r="H3837" s="2" t="s">
        <v>35</v>
      </c>
      <c r="I3837" s="3">
        <v>4</v>
      </c>
      <c r="J3837" s="3" t="s">
        <v>183</v>
      </c>
      <c r="K3837" s="3"/>
      <c r="L3837" s="3"/>
      <c r="M3837" s="3"/>
      <c r="N3837" s="3"/>
      <c r="O3837" s="3"/>
      <c r="P3837" s="3"/>
      <c r="Q3837" s="3"/>
      <c r="R3837" s="3"/>
      <c r="S3837" s="3"/>
      <c r="T3837" s="3" t="str">
        <f t="shared" si="472"/>
        <v>SIN CECO</v>
      </c>
      <c r="U3837" s="3" t="str">
        <f t="shared" si="473"/>
        <v>NO</v>
      </c>
      <c r="V3837" t="str">
        <f t="shared" si="474"/>
        <v>NUEVA SEDE EAAB 04-DIC-12-Compromisos Pactados</v>
      </c>
      <c r="W3837" s="53">
        <f t="shared" si="475"/>
        <v>4</v>
      </c>
      <c r="X3837">
        <f t="shared" si="476"/>
        <v>4</v>
      </c>
      <c r="Y3837">
        <f>IF(ISNA(VLOOKUP(B3837,CECOS_SIN_IDENTIFICAR!$A$2:$D$146,4,0)),"SIN CECO",IF(VLOOKUP(B3837,CECOS_SIN_IDENTIFICAR!$A$2:$D$146,4,0)=0,"SIN CECO",VLOOKUP(B3837,CECOS_SIN_IDENTIFICAR!$A$2:$D$146,4,0)))</f>
        <v>1343</v>
      </c>
      <c r="Z3837">
        <f t="shared" si="477"/>
        <v>1343</v>
      </c>
      <c r="AA3837" s="3" t="s">
        <v>114</v>
      </c>
      <c r="AB3837" t="str">
        <f t="shared" si="478"/>
        <v>c. Calidad de la Información suministrada-Compromisos Pactados</v>
      </c>
      <c r="AC3837" t="str">
        <f>VLOOKUP(AB3837,CODIFICACION_PREGUNTAS!$C$2:$D$35,2,0)</f>
        <v>COMPROMISOS003</v>
      </c>
    </row>
    <row r="3838" spans="1:29" x14ac:dyDescent="0.25">
      <c r="A3838" s="3">
        <f t="shared" si="479"/>
        <v>3837</v>
      </c>
      <c r="B3838" s="3" t="s">
        <v>310</v>
      </c>
      <c r="C3838" s="32">
        <v>41153</v>
      </c>
      <c r="D3838" s="3" t="s">
        <v>114</v>
      </c>
      <c r="E3838" s="3"/>
      <c r="F3838" s="3"/>
      <c r="G3838" s="2" t="s">
        <v>38</v>
      </c>
      <c r="H3838" s="2" t="s">
        <v>35</v>
      </c>
      <c r="I3838" s="3">
        <v>5</v>
      </c>
      <c r="J3838" s="3" t="s">
        <v>183</v>
      </c>
      <c r="K3838" s="3"/>
      <c r="L3838" s="3"/>
      <c r="M3838" s="3"/>
      <c r="N3838" s="3"/>
      <c r="O3838" s="3"/>
      <c r="P3838" s="3"/>
      <c r="Q3838" s="3"/>
      <c r="R3838" s="3"/>
      <c r="S3838" s="3"/>
      <c r="T3838" s="3" t="str">
        <f t="shared" si="472"/>
        <v>SIN CECO</v>
      </c>
      <c r="U3838" s="3" t="str">
        <f t="shared" si="473"/>
        <v>NO</v>
      </c>
      <c r="V3838" t="str">
        <f t="shared" si="474"/>
        <v>NUEVA SEDE EAAB 04-DIC-12-Compromisos Pactados</v>
      </c>
      <c r="W3838" s="53">
        <f t="shared" si="475"/>
        <v>5</v>
      </c>
      <c r="X3838">
        <f t="shared" si="476"/>
        <v>5</v>
      </c>
      <c r="Y3838">
        <f>IF(ISNA(VLOOKUP(B3838,CECOS_SIN_IDENTIFICAR!$A$2:$D$146,4,0)),"SIN CECO",IF(VLOOKUP(B3838,CECOS_SIN_IDENTIFICAR!$A$2:$D$146,4,0)=0,"SIN CECO",VLOOKUP(B3838,CECOS_SIN_IDENTIFICAR!$A$2:$D$146,4,0)))</f>
        <v>1343</v>
      </c>
      <c r="Z3838">
        <f t="shared" si="477"/>
        <v>1343</v>
      </c>
      <c r="AA3838" s="3" t="s">
        <v>114</v>
      </c>
      <c r="AB3838" t="str">
        <f t="shared" si="478"/>
        <v>d. Disposición del personal de PAYC a las solicitudes del cliente-Compromisos Pactados</v>
      </c>
      <c r="AC3838" t="str">
        <f>VLOOKUP(AB3838,CODIFICACION_PREGUNTAS!$C$2:$D$35,2,0)</f>
        <v>COMPROMISOS004</v>
      </c>
    </row>
    <row r="3839" spans="1:29" x14ac:dyDescent="0.25">
      <c r="A3839" s="3">
        <f t="shared" si="479"/>
        <v>3838</v>
      </c>
      <c r="B3839" s="3" t="s">
        <v>310</v>
      </c>
      <c r="C3839" s="32">
        <v>41153</v>
      </c>
      <c r="D3839" s="3" t="s">
        <v>114</v>
      </c>
      <c r="E3839" s="3"/>
      <c r="F3839" s="3"/>
      <c r="G3839" s="2" t="s">
        <v>39</v>
      </c>
      <c r="H3839" s="2" t="s">
        <v>35</v>
      </c>
      <c r="I3839" s="3">
        <v>4</v>
      </c>
      <c r="J3839" s="3" t="s">
        <v>183</v>
      </c>
      <c r="K3839" s="3"/>
      <c r="L3839" s="3"/>
      <c r="M3839" s="3"/>
      <c r="N3839" s="3"/>
      <c r="O3839" s="3"/>
      <c r="P3839" s="3"/>
      <c r="Q3839" s="3"/>
      <c r="R3839" s="3"/>
      <c r="S3839" s="3"/>
      <c r="T3839" s="3" t="str">
        <f t="shared" si="472"/>
        <v>SIN CECO</v>
      </c>
      <c r="U3839" s="3" t="str">
        <f t="shared" si="473"/>
        <v>NO</v>
      </c>
      <c r="V3839" t="str">
        <f t="shared" si="474"/>
        <v>NUEVA SEDE EAAB 04-DIC-12-Compromisos Pactados</v>
      </c>
      <c r="W3839" s="53">
        <f t="shared" si="475"/>
        <v>4</v>
      </c>
      <c r="X3839">
        <f t="shared" si="476"/>
        <v>4</v>
      </c>
      <c r="Y3839">
        <f>IF(ISNA(VLOOKUP(B3839,CECOS_SIN_IDENTIFICAR!$A$2:$D$146,4,0)),"SIN CECO",IF(VLOOKUP(B3839,CECOS_SIN_IDENTIFICAR!$A$2:$D$146,4,0)=0,"SIN CECO",VLOOKUP(B3839,CECOS_SIN_IDENTIFICAR!$A$2:$D$146,4,0)))</f>
        <v>1343</v>
      </c>
      <c r="Z3839">
        <f t="shared" si="477"/>
        <v>1343</v>
      </c>
      <c r="AA3839" s="3" t="s">
        <v>114</v>
      </c>
      <c r="AB3839" t="str">
        <f t="shared" si="478"/>
        <v>e. Coherencia entre lo solicitado y lo entregado-Compromisos Pactados</v>
      </c>
      <c r="AC3839" t="str">
        <f>VLOOKUP(AB3839,CODIFICACION_PREGUNTAS!$C$2:$D$35,2,0)</f>
        <v>COMPROMISOS005</v>
      </c>
    </row>
    <row r="3840" spans="1:29" x14ac:dyDescent="0.25">
      <c r="A3840" s="3">
        <f t="shared" si="479"/>
        <v>3839</v>
      </c>
      <c r="B3840" s="3" t="s">
        <v>310</v>
      </c>
      <c r="C3840" s="32">
        <v>41153</v>
      </c>
      <c r="D3840" s="3" t="s">
        <v>114</v>
      </c>
      <c r="E3840" s="3"/>
      <c r="F3840" s="3"/>
      <c r="G3840" s="2" t="s">
        <v>40</v>
      </c>
      <c r="H3840" s="2" t="s">
        <v>40</v>
      </c>
      <c r="I3840" s="3">
        <v>4</v>
      </c>
      <c r="J3840" s="3" t="s">
        <v>183</v>
      </c>
      <c r="K3840" s="3"/>
      <c r="L3840" s="3"/>
      <c r="M3840" s="3"/>
      <c r="N3840" s="3"/>
      <c r="O3840" s="3"/>
      <c r="P3840" s="3"/>
      <c r="Q3840" s="3"/>
      <c r="R3840" s="3"/>
      <c r="S3840" s="3"/>
      <c r="T3840" s="3" t="str">
        <f t="shared" si="472"/>
        <v>SIN CECO</v>
      </c>
      <c r="U3840" s="3" t="str">
        <f t="shared" si="473"/>
        <v>NO</v>
      </c>
      <c r="V3840" t="str">
        <f t="shared" si="474"/>
        <v>NUEVA SEDE EAAB 04-DIC-12-Grado de Satisfacción con el Servicio Prestado</v>
      </c>
      <c r="W3840" s="53">
        <f t="shared" si="475"/>
        <v>4</v>
      </c>
      <c r="X3840">
        <f t="shared" si="476"/>
        <v>4</v>
      </c>
      <c r="Y3840">
        <f>IF(ISNA(VLOOKUP(B3840,CECOS_SIN_IDENTIFICAR!$A$2:$D$146,4,0)),"SIN CECO",IF(VLOOKUP(B3840,CECOS_SIN_IDENTIFICAR!$A$2:$D$146,4,0)=0,"SIN CECO",VLOOKUP(B3840,CECOS_SIN_IDENTIFICAR!$A$2:$D$146,4,0)))</f>
        <v>1343</v>
      </c>
      <c r="Z3840">
        <f t="shared" si="477"/>
        <v>1343</v>
      </c>
      <c r="AA3840" s="3" t="s">
        <v>114</v>
      </c>
      <c r="AB3840" t="str">
        <f t="shared" si="478"/>
        <v>Grado de Satisfacción con el Servicio Prestado-Grado de Satisfacción con el Servicio Prestado</v>
      </c>
      <c r="AC3840" t="str">
        <f>VLOOKUP(AB3840,CODIFICACION_PREGUNTAS!$C$2:$D$35,2,0)</f>
        <v>SATISFACCION001</v>
      </c>
    </row>
    <row r="3841" spans="1:29" x14ac:dyDescent="0.25">
      <c r="A3841" s="3">
        <f t="shared" si="479"/>
        <v>3840</v>
      </c>
      <c r="B3841" s="3" t="s">
        <v>310</v>
      </c>
      <c r="C3841" s="32">
        <v>41153</v>
      </c>
      <c r="D3841" s="3" t="s">
        <v>114</v>
      </c>
      <c r="E3841" s="3"/>
      <c r="F3841" s="3"/>
      <c r="G3841" s="2" t="s">
        <v>41</v>
      </c>
      <c r="H3841" s="2" t="s">
        <v>41</v>
      </c>
      <c r="I3841" s="3"/>
      <c r="J3841" s="3" t="s">
        <v>183</v>
      </c>
      <c r="K3841" s="3"/>
      <c r="L3841" s="3"/>
      <c r="M3841" s="3"/>
      <c r="N3841" s="3"/>
      <c r="O3841" s="3"/>
      <c r="P3841" s="3"/>
      <c r="Q3841" s="3"/>
      <c r="R3841" s="3"/>
      <c r="S3841" s="3"/>
      <c r="T3841" s="3" t="str">
        <f t="shared" si="472"/>
        <v>SIN CECO</v>
      </c>
      <c r="U3841" s="3" t="str">
        <f t="shared" si="473"/>
        <v>NO</v>
      </c>
      <c r="V3841" t="str">
        <f t="shared" si="474"/>
        <v>NUEVA SEDE EAAB 04-DIC-12-Posibilidad de Volver a Contratar con PAYC</v>
      </c>
      <c r="W3841" s="53">
        <f t="shared" si="475"/>
        <v>0</v>
      </c>
      <c r="X3841">
        <f t="shared" si="476"/>
        <v>0</v>
      </c>
      <c r="Y3841">
        <f>IF(ISNA(VLOOKUP(B3841,CECOS_SIN_IDENTIFICAR!$A$2:$D$146,4,0)),"SIN CECO",IF(VLOOKUP(B3841,CECOS_SIN_IDENTIFICAR!$A$2:$D$146,4,0)=0,"SIN CECO",VLOOKUP(B3841,CECOS_SIN_IDENTIFICAR!$A$2:$D$146,4,0)))</f>
        <v>1343</v>
      </c>
      <c r="Z3841">
        <f t="shared" si="477"/>
        <v>1343</v>
      </c>
      <c r="AA3841" s="3" t="s">
        <v>114</v>
      </c>
      <c r="AB3841" t="str">
        <f t="shared" si="478"/>
        <v>Posibilidad de Volver a Contratar con PAYC-Posibilidad de Volver a Contratar con PAYC</v>
      </c>
      <c r="AC3841" t="str">
        <f>VLOOKUP(AB3841,CODIFICACION_PREGUNTAS!$C$2:$D$35,2,0)</f>
        <v>VOLVER001</v>
      </c>
    </row>
    <row r="3842" spans="1:29" x14ac:dyDescent="0.25">
      <c r="A3842" s="3">
        <f t="shared" si="479"/>
        <v>3841</v>
      </c>
      <c r="B3842" s="3" t="s">
        <v>310</v>
      </c>
      <c r="C3842" s="32">
        <v>41153</v>
      </c>
      <c r="D3842" s="3" t="s">
        <v>114</v>
      </c>
      <c r="E3842" s="3"/>
      <c r="F3842" s="3"/>
      <c r="G3842" s="2" t="s">
        <v>42</v>
      </c>
      <c r="H3842" s="6" t="s">
        <v>43</v>
      </c>
      <c r="I3842" s="3" t="s">
        <v>340</v>
      </c>
      <c r="J3842" s="3" t="s">
        <v>183</v>
      </c>
      <c r="K3842" s="3" t="s">
        <v>445</v>
      </c>
      <c r="L3842" s="3" t="s">
        <v>473</v>
      </c>
      <c r="M3842" s="3" t="s">
        <v>629</v>
      </c>
      <c r="N3842" s="3" t="s">
        <v>631</v>
      </c>
      <c r="O3842" s="3"/>
      <c r="P3842" s="3"/>
      <c r="Q3842" s="3"/>
      <c r="R3842" s="3"/>
      <c r="S3842" s="3"/>
      <c r="T3842" s="3" t="str">
        <f t="shared" si="472"/>
        <v>SIN CECO</v>
      </c>
      <c r="U3842" s="3" t="str">
        <f t="shared" si="473"/>
        <v>NO</v>
      </c>
      <c r="V3842" t="str">
        <f t="shared" si="474"/>
        <v>NUEVA SEDE EAAB 04-DIC-12-Fortalezas PAYC</v>
      </c>
      <c r="W3842" s="53" t="str">
        <f t="shared" si="475"/>
        <v>profesionalismo-compromiso-seriedad-identidad-</v>
      </c>
      <c r="X3842">
        <f t="shared" si="476"/>
        <v>0</v>
      </c>
      <c r="Y3842">
        <f>IF(ISNA(VLOOKUP(B3842,CECOS_SIN_IDENTIFICAR!$A$2:$D$146,4,0)),"SIN CECO",IF(VLOOKUP(B3842,CECOS_SIN_IDENTIFICAR!$A$2:$D$146,4,0)=0,"SIN CECO",VLOOKUP(B3842,CECOS_SIN_IDENTIFICAR!$A$2:$D$146,4,0)))</f>
        <v>1343</v>
      </c>
      <c r="Z3842">
        <f t="shared" si="477"/>
        <v>1343</v>
      </c>
      <c r="AA3842" s="3" t="s">
        <v>114</v>
      </c>
      <c r="AB3842" t="str">
        <f t="shared" si="478"/>
        <v>Principales fortalezas en el servicio que presta PAYC-Fortalezas PAYC</v>
      </c>
      <c r="AC3842" t="str">
        <f>VLOOKUP(AB3842,CODIFICACION_PREGUNTAS!$C$2:$D$35,2,0)</f>
        <v>FORT001</v>
      </c>
    </row>
    <row r="3843" spans="1:29" x14ac:dyDescent="0.25">
      <c r="A3843" s="3">
        <f t="shared" si="479"/>
        <v>3842</v>
      </c>
      <c r="B3843" s="3" t="s">
        <v>310</v>
      </c>
      <c r="C3843" s="32">
        <v>41153</v>
      </c>
      <c r="D3843" s="3" t="s">
        <v>114</v>
      </c>
      <c r="E3843" s="3"/>
      <c r="F3843" s="3"/>
      <c r="G3843" s="2" t="s">
        <v>44</v>
      </c>
      <c r="H3843" s="6" t="s">
        <v>45</v>
      </c>
      <c r="I3843" s="3" t="s">
        <v>773</v>
      </c>
      <c r="J3843" s="3" t="s">
        <v>183</v>
      </c>
      <c r="K3843" s="3"/>
      <c r="L3843" s="3"/>
      <c r="M3843" s="3"/>
      <c r="N3843" s="3"/>
      <c r="O3843" s="3"/>
      <c r="P3843" s="3"/>
      <c r="Q3843" s="3"/>
      <c r="R3843" s="3"/>
      <c r="S3843" s="3"/>
      <c r="T3843" s="3" t="str">
        <f t="shared" ref="T3843:T3906" si="480">IF(U3843="NO","SIN CECO",LEFT(B3843,4)+0)</f>
        <v>SIN CECO</v>
      </c>
      <c r="U3843" s="3" t="str">
        <f t="shared" ref="U3843:U3906" si="481">IF(ISNUMBER(LEFT(B3843,4)+0),"SI","NO")</f>
        <v>NO</v>
      </c>
      <c r="V3843" t="str">
        <f t="shared" ref="V3843:V3906" si="482">CONCATENATE(B3843,"-",H3843)</f>
        <v>NUEVA SEDE EAAB 04-DIC-12-Debilidades PAYC</v>
      </c>
      <c r="W3843" s="53" t="str">
        <f t="shared" ref="W3843:W3906" si="483">I3843</f>
        <v>hasta el momento no se encuentra ninguna debilidad destacada que comprometa el buen nombre de la empresa-</v>
      </c>
      <c r="X3843">
        <f t="shared" ref="X3843:X3906" si="484">IF(ISNUMBER(W3843+0),W3843+0,0)</f>
        <v>0</v>
      </c>
      <c r="Y3843">
        <f>IF(ISNA(VLOOKUP(B3843,CECOS_SIN_IDENTIFICAR!$A$2:$D$146,4,0)),"SIN CECO",IF(VLOOKUP(B3843,CECOS_SIN_IDENTIFICAR!$A$2:$D$146,4,0)=0,"SIN CECO",VLOOKUP(B3843,CECOS_SIN_IDENTIFICAR!$A$2:$D$146,4,0)))</f>
        <v>1343</v>
      </c>
      <c r="Z3843">
        <f t="shared" ref="Z3843:Z3906" si="485">IF(Y3843="SIN CECO",T3843,Y3843)</f>
        <v>1343</v>
      </c>
      <c r="AA3843" s="3" t="s">
        <v>114</v>
      </c>
      <c r="AB3843" t="str">
        <f t="shared" ref="AB3843:AB3906" si="486">CONCATENATE(G3843,"-",H3843)</f>
        <v>Principales debilidades en el servicio que presta PAYC-Debilidades PAYC</v>
      </c>
      <c r="AC3843" t="str">
        <f>VLOOKUP(AB3843,CODIFICACION_PREGUNTAS!$C$2:$D$35,2,0)</f>
        <v>DEB001</v>
      </c>
    </row>
    <row r="3844" spans="1:29" x14ac:dyDescent="0.25">
      <c r="A3844" s="3">
        <f t="shared" ref="A3844:A3907" si="487">A3843+1</f>
        <v>3843</v>
      </c>
      <c r="B3844" s="3" t="s">
        <v>311</v>
      </c>
      <c r="C3844" s="32">
        <v>41153</v>
      </c>
      <c r="D3844" s="3" t="s">
        <v>114</v>
      </c>
      <c r="E3844" s="3"/>
      <c r="F3844" s="3"/>
      <c r="G3844" s="2" t="s">
        <v>5</v>
      </c>
      <c r="H3844" s="3" t="s">
        <v>6</v>
      </c>
      <c r="I3844" s="3">
        <v>5</v>
      </c>
      <c r="J3844" s="3" t="s">
        <v>183</v>
      </c>
      <c r="K3844" s="3"/>
      <c r="L3844" s="3"/>
      <c r="M3844" s="3"/>
      <c r="N3844" s="3"/>
      <c r="O3844" s="3"/>
      <c r="P3844" s="3"/>
      <c r="Q3844" s="3"/>
      <c r="R3844" s="3"/>
      <c r="S3844" s="3"/>
      <c r="T3844" s="3" t="str">
        <f t="shared" si="480"/>
        <v>SIN CECO</v>
      </c>
      <c r="U3844" s="3" t="str">
        <f t="shared" si="481"/>
        <v>NO</v>
      </c>
      <c r="V3844" t="str">
        <f t="shared" si="482"/>
        <v>HC PALMIRA 13-NOV-12-Soporte Técnico</v>
      </c>
      <c r="W3844" s="53">
        <f t="shared" si="483"/>
        <v>5</v>
      </c>
      <c r="X3844">
        <f t="shared" si="484"/>
        <v>5</v>
      </c>
      <c r="Y3844">
        <f>IF(ISNA(VLOOKUP(B3844,CECOS_SIN_IDENTIFICAR!$A$2:$D$146,4,0)),"SIN CECO",IF(VLOOKUP(B3844,CECOS_SIN_IDENTIFICAR!$A$2:$D$146,4,0)=0,"SIN CECO",VLOOKUP(B3844,CECOS_SIN_IDENTIFICAR!$A$2:$D$146,4,0)))</f>
        <v>1378</v>
      </c>
      <c r="Z3844">
        <f t="shared" si="485"/>
        <v>1378</v>
      </c>
      <c r="AA3844" s="3" t="s">
        <v>114</v>
      </c>
      <c r="AB3844" t="str">
        <f t="shared" si="486"/>
        <v>a. Conocimiento específico de temas aplicables al proyecto-Soporte Técnico</v>
      </c>
      <c r="AC3844" t="str">
        <f>VLOOKUP(AB3844,CODIFICACION_PREGUNTAS!$C$2:$D$35,2,0)</f>
        <v>SOPORTE_TEC001</v>
      </c>
    </row>
    <row r="3845" spans="1:29" x14ac:dyDescent="0.25">
      <c r="A3845" s="3">
        <f t="shared" si="487"/>
        <v>3844</v>
      </c>
      <c r="B3845" s="3" t="s">
        <v>311</v>
      </c>
      <c r="C3845" s="32">
        <v>41153</v>
      </c>
      <c r="D3845" s="3" t="s">
        <v>114</v>
      </c>
      <c r="E3845" s="3"/>
      <c r="F3845" s="3"/>
      <c r="G3845" s="2" t="s">
        <v>7</v>
      </c>
      <c r="H3845" s="3" t="s">
        <v>6</v>
      </c>
      <c r="I3845" s="3">
        <v>5</v>
      </c>
      <c r="J3845" s="3" t="s">
        <v>183</v>
      </c>
      <c r="K3845" s="3"/>
      <c r="L3845" s="3"/>
      <c r="M3845" s="3"/>
      <c r="N3845" s="3"/>
      <c r="O3845" s="3"/>
      <c r="P3845" s="3"/>
      <c r="Q3845" s="3"/>
      <c r="R3845" s="3"/>
      <c r="S3845" s="3"/>
      <c r="T3845" s="3" t="str">
        <f t="shared" si="480"/>
        <v>SIN CECO</v>
      </c>
      <c r="U3845" s="3" t="str">
        <f t="shared" si="481"/>
        <v>NO</v>
      </c>
      <c r="V3845" t="str">
        <f t="shared" si="482"/>
        <v>HC PALMIRA 13-NOV-12-Soporte Técnico</v>
      </c>
      <c r="W3845" s="53">
        <f t="shared" si="483"/>
        <v>5</v>
      </c>
      <c r="X3845">
        <f t="shared" si="484"/>
        <v>5</v>
      </c>
      <c r="Y3845">
        <f>IF(ISNA(VLOOKUP(B3845,CECOS_SIN_IDENTIFICAR!$A$2:$D$146,4,0)),"SIN CECO",IF(VLOOKUP(B3845,CECOS_SIN_IDENTIFICAR!$A$2:$D$146,4,0)=0,"SIN CECO",VLOOKUP(B3845,CECOS_SIN_IDENTIFICAR!$A$2:$D$146,4,0)))</f>
        <v>1378</v>
      </c>
      <c r="Z3845">
        <f t="shared" si="485"/>
        <v>1378</v>
      </c>
      <c r="AA3845" s="3" t="s">
        <v>114</v>
      </c>
      <c r="AB3845" t="str">
        <f t="shared" si="486"/>
        <v>b. Idoneidad y Calidad del soporte-Soporte Técnico</v>
      </c>
      <c r="AC3845" t="str">
        <f>VLOOKUP(AB3845,CODIFICACION_PREGUNTAS!$C$2:$D$35,2,0)</f>
        <v>SOPORTE_TEC002</v>
      </c>
    </row>
    <row r="3846" spans="1:29" x14ac:dyDescent="0.25">
      <c r="A3846" s="3">
        <f t="shared" si="487"/>
        <v>3845</v>
      </c>
      <c r="B3846" s="3" t="s">
        <v>311</v>
      </c>
      <c r="C3846" s="32">
        <v>41153</v>
      </c>
      <c r="D3846" s="3" t="s">
        <v>114</v>
      </c>
      <c r="E3846" s="3"/>
      <c r="F3846" s="3"/>
      <c r="G3846" s="2" t="s">
        <v>8</v>
      </c>
      <c r="H3846" s="3" t="s">
        <v>6</v>
      </c>
      <c r="I3846" s="3">
        <v>5</v>
      </c>
      <c r="J3846" s="3" t="s">
        <v>183</v>
      </c>
      <c r="K3846" s="3"/>
      <c r="L3846" s="3"/>
      <c r="M3846" s="3"/>
      <c r="N3846" s="3"/>
      <c r="O3846" s="3"/>
      <c r="P3846" s="3"/>
      <c r="Q3846" s="3"/>
      <c r="R3846" s="3"/>
      <c r="S3846" s="3"/>
      <c r="T3846" s="3" t="str">
        <f t="shared" si="480"/>
        <v>SIN CECO</v>
      </c>
      <c r="U3846" s="3" t="str">
        <f t="shared" si="481"/>
        <v>NO</v>
      </c>
      <c r="V3846" t="str">
        <f t="shared" si="482"/>
        <v>HC PALMIRA 13-NOV-12-Soporte Técnico</v>
      </c>
      <c r="W3846" s="53">
        <f t="shared" si="483"/>
        <v>5</v>
      </c>
      <c r="X3846">
        <f t="shared" si="484"/>
        <v>5</v>
      </c>
      <c r="Y3846">
        <f>IF(ISNA(VLOOKUP(B3846,CECOS_SIN_IDENTIFICAR!$A$2:$D$146,4,0)),"SIN CECO",IF(VLOOKUP(B3846,CECOS_SIN_IDENTIFICAR!$A$2:$D$146,4,0)=0,"SIN CECO",VLOOKUP(B3846,CECOS_SIN_IDENTIFICAR!$A$2:$D$146,4,0)))</f>
        <v>1378</v>
      </c>
      <c r="Z3846">
        <f t="shared" si="485"/>
        <v>1378</v>
      </c>
      <c r="AA3846" s="3" t="s">
        <v>114</v>
      </c>
      <c r="AB3846" t="str">
        <f t="shared" si="486"/>
        <v>c. Cumplimiento de especificaciones técnicas de construcción-Soporte Técnico</v>
      </c>
      <c r="AC3846" t="str">
        <f>VLOOKUP(AB3846,CODIFICACION_PREGUNTAS!$C$2:$D$35,2,0)</f>
        <v>SOPORTE_TEC003</v>
      </c>
    </row>
    <row r="3847" spans="1:29" x14ac:dyDescent="0.25">
      <c r="A3847" s="3">
        <f t="shared" si="487"/>
        <v>3846</v>
      </c>
      <c r="B3847" s="3" t="s">
        <v>311</v>
      </c>
      <c r="C3847" s="32">
        <v>41153</v>
      </c>
      <c r="D3847" s="3" t="s">
        <v>114</v>
      </c>
      <c r="E3847" s="3"/>
      <c r="F3847" s="3"/>
      <c r="G3847" s="2" t="s">
        <v>9</v>
      </c>
      <c r="H3847" s="3" t="s">
        <v>6</v>
      </c>
      <c r="I3847" s="3">
        <v>5</v>
      </c>
      <c r="J3847" s="3" t="s">
        <v>183</v>
      </c>
      <c r="K3847" s="3"/>
      <c r="L3847" s="3"/>
      <c r="M3847" s="3"/>
      <c r="N3847" s="3"/>
      <c r="O3847" s="3"/>
      <c r="P3847" s="3"/>
      <c r="Q3847" s="3"/>
      <c r="R3847" s="3"/>
      <c r="S3847" s="3"/>
      <c r="T3847" s="3" t="str">
        <f t="shared" si="480"/>
        <v>SIN CECO</v>
      </c>
      <c r="U3847" s="3" t="str">
        <f t="shared" si="481"/>
        <v>NO</v>
      </c>
      <c r="V3847" t="str">
        <f t="shared" si="482"/>
        <v>HC PALMIRA 13-NOV-12-Soporte Técnico</v>
      </c>
      <c r="W3847" s="53">
        <f t="shared" si="483"/>
        <v>5</v>
      </c>
      <c r="X3847">
        <f t="shared" si="484"/>
        <v>5</v>
      </c>
      <c r="Y3847">
        <f>IF(ISNA(VLOOKUP(B3847,CECOS_SIN_IDENTIFICAR!$A$2:$D$146,4,0)),"SIN CECO",IF(VLOOKUP(B3847,CECOS_SIN_IDENTIFICAR!$A$2:$D$146,4,0)=0,"SIN CECO",VLOOKUP(B3847,CECOS_SIN_IDENTIFICAR!$A$2:$D$146,4,0)))</f>
        <v>1378</v>
      </c>
      <c r="Z3847">
        <f t="shared" si="485"/>
        <v>1378</v>
      </c>
      <c r="AA3847" s="3" t="s">
        <v>114</v>
      </c>
      <c r="AB3847" t="str">
        <f t="shared" si="486"/>
        <v>d. Confiabilidad de los conceptos aplicados-Soporte Técnico</v>
      </c>
      <c r="AC3847" t="str">
        <f>VLOOKUP(AB3847,CODIFICACION_PREGUNTAS!$C$2:$D$35,2,0)</f>
        <v>SOPORTE_TEC004</v>
      </c>
    </row>
    <row r="3848" spans="1:29" x14ac:dyDescent="0.25">
      <c r="A3848" s="3">
        <f t="shared" si="487"/>
        <v>3847</v>
      </c>
      <c r="B3848" s="3" t="s">
        <v>311</v>
      </c>
      <c r="C3848" s="32">
        <v>41153</v>
      </c>
      <c r="D3848" s="3" t="s">
        <v>114</v>
      </c>
      <c r="E3848" s="3"/>
      <c r="F3848" s="3"/>
      <c r="G3848" s="2" t="s">
        <v>10</v>
      </c>
      <c r="H3848" s="3" t="s">
        <v>6</v>
      </c>
      <c r="I3848" s="3">
        <v>5</v>
      </c>
      <c r="J3848" s="3" t="s">
        <v>183</v>
      </c>
      <c r="K3848" s="3"/>
      <c r="L3848" s="3"/>
      <c r="M3848" s="3"/>
      <c r="N3848" s="3"/>
      <c r="O3848" s="3"/>
      <c r="P3848" s="3"/>
      <c r="Q3848" s="3"/>
      <c r="R3848" s="3"/>
      <c r="S3848" s="3"/>
      <c r="T3848" s="3" t="str">
        <f t="shared" si="480"/>
        <v>SIN CECO</v>
      </c>
      <c r="U3848" s="3" t="str">
        <f t="shared" si="481"/>
        <v>NO</v>
      </c>
      <c r="V3848" t="str">
        <f t="shared" si="482"/>
        <v>HC PALMIRA 13-NOV-12-Soporte Técnico</v>
      </c>
      <c r="W3848" s="53">
        <f t="shared" si="483"/>
        <v>5</v>
      </c>
      <c r="X3848">
        <f t="shared" si="484"/>
        <v>5</v>
      </c>
      <c r="Y3848">
        <f>IF(ISNA(VLOOKUP(B3848,CECOS_SIN_IDENTIFICAR!$A$2:$D$146,4,0)),"SIN CECO",IF(VLOOKUP(B3848,CECOS_SIN_IDENTIFICAR!$A$2:$D$146,4,0)=0,"SIN CECO",VLOOKUP(B3848,CECOS_SIN_IDENTIFICAR!$A$2:$D$146,4,0)))</f>
        <v>1378</v>
      </c>
      <c r="Z3848">
        <f t="shared" si="485"/>
        <v>1378</v>
      </c>
      <c r="AA3848" s="3" t="s">
        <v>114</v>
      </c>
      <c r="AB3848" t="str">
        <f t="shared" si="486"/>
        <v>e. Oportunidad en entrega de información o requerimientos-Soporte Técnico</v>
      </c>
      <c r="AC3848" t="str">
        <f>VLOOKUP(AB3848,CODIFICACION_PREGUNTAS!$C$2:$D$35,2,0)</f>
        <v>SOPORTE_TEC005</v>
      </c>
    </row>
    <row r="3849" spans="1:29" x14ac:dyDescent="0.25">
      <c r="A3849" s="3">
        <f t="shared" si="487"/>
        <v>3848</v>
      </c>
      <c r="B3849" s="3" t="s">
        <v>311</v>
      </c>
      <c r="C3849" s="32">
        <v>41153</v>
      </c>
      <c r="D3849" s="3" t="s">
        <v>114</v>
      </c>
      <c r="E3849" s="3"/>
      <c r="F3849" s="3"/>
      <c r="G3849" s="2" t="s">
        <v>11</v>
      </c>
      <c r="H3849" s="3" t="s">
        <v>12</v>
      </c>
      <c r="I3849" s="3">
        <v>5</v>
      </c>
      <c r="J3849" s="3" t="s">
        <v>183</v>
      </c>
      <c r="K3849" s="3"/>
      <c r="L3849" s="3"/>
      <c r="M3849" s="3"/>
      <c r="N3849" s="3"/>
      <c r="O3849" s="3"/>
      <c r="P3849" s="3"/>
      <c r="Q3849" s="3"/>
      <c r="R3849" s="3"/>
      <c r="S3849" s="3"/>
      <c r="T3849" s="3" t="str">
        <f t="shared" si="480"/>
        <v>SIN CECO</v>
      </c>
      <c r="U3849" s="3" t="str">
        <f t="shared" si="481"/>
        <v>NO</v>
      </c>
      <c r="V3849" t="str">
        <f t="shared" si="482"/>
        <v>HC PALMIRA 13-NOV-12-Soporte Administrativo</v>
      </c>
      <c r="W3849" s="53">
        <f t="shared" si="483"/>
        <v>5</v>
      </c>
      <c r="X3849">
        <f t="shared" si="484"/>
        <v>5</v>
      </c>
      <c r="Y3849">
        <f>IF(ISNA(VLOOKUP(B3849,CECOS_SIN_IDENTIFICAR!$A$2:$D$146,4,0)),"SIN CECO",IF(VLOOKUP(B3849,CECOS_SIN_IDENTIFICAR!$A$2:$D$146,4,0)=0,"SIN CECO",VLOOKUP(B3849,CECOS_SIN_IDENTIFICAR!$A$2:$D$146,4,0)))</f>
        <v>1378</v>
      </c>
      <c r="Z3849">
        <f t="shared" si="485"/>
        <v>1378</v>
      </c>
      <c r="AA3849" s="3" t="s">
        <v>114</v>
      </c>
      <c r="AB3849" t="str">
        <f t="shared" si="486"/>
        <v>a. Oportunidad de la gestión en obra-Soporte Administrativo</v>
      </c>
      <c r="AC3849" t="str">
        <f>VLOOKUP(AB3849,CODIFICACION_PREGUNTAS!$C$2:$D$35,2,0)</f>
        <v>SOPORTE_ADMON001</v>
      </c>
    </row>
    <row r="3850" spans="1:29" x14ac:dyDescent="0.25">
      <c r="A3850" s="3">
        <f t="shared" si="487"/>
        <v>3849</v>
      </c>
      <c r="B3850" s="3" t="s">
        <v>311</v>
      </c>
      <c r="C3850" s="32">
        <v>41153</v>
      </c>
      <c r="D3850" s="3" t="s">
        <v>114</v>
      </c>
      <c r="E3850" s="3"/>
      <c r="F3850" s="3"/>
      <c r="G3850" s="2" t="s">
        <v>13</v>
      </c>
      <c r="H3850" s="3" t="s">
        <v>12</v>
      </c>
      <c r="I3850" s="3">
        <v>5</v>
      </c>
      <c r="J3850" s="3" t="s">
        <v>183</v>
      </c>
      <c r="K3850" s="3"/>
      <c r="L3850" s="3"/>
      <c r="M3850" s="3"/>
      <c r="N3850" s="3"/>
      <c r="O3850" s="3"/>
      <c r="P3850" s="3"/>
      <c r="Q3850" s="3"/>
      <c r="R3850" s="3"/>
      <c r="S3850" s="3"/>
      <c r="T3850" s="3" t="str">
        <f t="shared" si="480"/>
        <v>SIN CECO</v>
      </c>
      <c r="U3850" s="3" t="str">
        <f t="shared" si="481"/>
        <v>NO</v>
      </c>
      <c r="V3850" t="str">
        <f t="shared" si="482"/>
        <v>HC PALMIRA 13-NOV-12-Soporte Administrativo</v>
      </c>
      <c r="W3850" s="53">
        <f t="shared" si="483"/>
        <v>5</v>
      </c>
      <c r="X3850">
        <f t="shared" si="484"/>
        <v>5</v>
      </c>
      <c r="Y3850">
        <f>IF(ISNA(VLOOKUP(B3850,CECOS_SIN_IDENTIFICAR!$A$2:$D$146,4,0)),"SIN CECO",IF(VLOOKUP(B3850,CECOS_SIN_IDENTIFICAR!$A$2:$D$146,4,0)=0,"SIN CECO",VLOOKUP(B3850,CECOS_SIN_IDENTIFICAR!$A$2:$D$146,4,0)))</f>
        <v>1378</v>
      </c>
      <c r="Z3850">
        <f t="shared" si="485"/>
        <v>1378</v>
      </c>
      <c r="AA3850" s="3" t="s">
        <v>114</v>
      </c>
      <c r="AB3850" t="str">
        <f t="shared" si="486"/>
        <v>b. Manejo administrativo del proyecto-Soporte Administrativo</v>
      </c>
      <c r="AC3850" t="str">
        <f>VLOOKUP(AB3850,CODIFICACION_PREGUNTAS!$C$2:$D$35,2,0)</f>
        <v>SOPORTE_ADMON002</v>
      </c>
    </row>
    <row r="3851" spans="1:29" x14ac:dyDescent="0.25">
      <c r="A3851" s="3">
        <f t="shared" si="487"/>
        <v>3850</v>
      </c>
      <c r="B3851" s="3" t="s">
        <v>311</v>
      </c>
      <c r="C3851" s="32">
        <v>41153</v>
      </c>
      <c r="D3851" s="3" t="s">
        <v>114</v>
      </c>
      <c r="E3851" s="3"/>
      <c r="F3851" s="3"/>
      <c r="G3851" s="2" t="s">
        <v>14</v>
      </c>
      <c r="H3851" s="3" t="s">
        <v>12</v>
      </c>
      <c r="I3851" s="3">
        <v>5</v>
      </c>
      <c r="J3851" s="3" t="s">
        <v>183</v>
      </c>
      <c r="K3851" s="3"/>
      <c r="L3851" s="3"/>
      <c r="M3851" s="3"/>
      <c r="N3851" s="3"/>
      <c r="O3851" s="3"/>
      <c r="P3851" s="3"/>
      <c r="Q3851" s="3"/>
      <c r="R3851" s="3"/>
      <c r="S3851" s="3"/>
      <c r="T3851" s="3" t="str">
        <f t="shared" si="480"/>
        <v>SIN CECO</v>
      </c>
      <c r="U3851" s="3" t="str">
        <f t="shared" si="481"/>
        <v>NO</v>
      </c>
      <c r="V3851" t="str">
        <f t="shared" si="482"/>
        <v>HC PALMIRA 13-NOV-12-Soporte Administrativo</v>
      </c>
      <c r="W3851" s="53">
        <f t="shared" si="483"/>
        <v>5</v>
      </c>
      <c r="X3851">
        <f t="shared" si="484"/>
        <v>5</v>
      </c>
      <c r="Y3851">
        <f>IF(ISNA(VLOOKUP(B3851,CECOS_SIN_IDENTIFICAR!$A$2:$D$146,4,0)),"SIN CECO",IF(VLOOKUP(B3851,CECOS_SIN_IDENTIFICAR!$A$2:$D$146,4,0)=0,"SIN CECO",VLOOKUP(B3851,CECOS_SIN_IDENTIFICAR!$A$2:$D$146,4,0)))</f>
        <v>1378</v>
      </c>
      <c r="Z3851">
        <f t="shared" si="485"/>
        <v>1378</v>
      </c>
      <c r="AA3851" s="3" t="s">
        <v>114</v>
      </c>
      <c r="AB3851" t="str">
        <f t="shared" si="486"/>
        <v>c. Información clara y veraz sobre la administración de proyecto-Soporte Administrativo</v>
      </c>
      <c r="AC3851" t="str">
        <f>VLOOKUP(AB3851,CODIFICACION_PREGUNTAS!$C$2:$D$35,2,0)</f>
        <v>SOPORTE_ADMON003</v>
      </c>
    </row>
    <row r="3852" spans="1:29" x14ac:dyDescent="0.25">
      <c r="A3852" s="3">
        <f t="shared" si="487"/>
        <v>3851</v>
      </c>
      <c r="B3852" s="3" t="s">
        <v>311</v>
      </c>
      <c r="C3852" s="32">
        <v>41153</v>
      </c>
      <c r="D3852" s="3" t="s">
        <v>114</v>
      </c>
      <c r="E3852" s="3"/>
      <c r="F3852" s="3"/>
      <c r="G3852" s="2" t="s">
        <v>15</v>
      </c>
      <c r="H3852" s="3" t="s">
        <v>12</v>
      </c>
      <c r="I3852" s="3">
        <v>5</v>
      </c>
      <c r="J3852" s="3" t="s">
        <v>183</v>
      </c>
      <c r="K3852" s="3"/>
      <c r="L3852" s="3"/>
      <c r="M3852" s="3"/>
      <c r="N3852" s="3"/>
      <c r="O3852" s="3"/>
      <c r="P3852" s="3"/>
      <c r="Q3852" s="3"/>
      <c r="R3852" s="3"/>
      <c r="S3852" s="3"/>
      <c r="T3852" s="3" t="str">
        <f t="shared" si="480"/>
        <v>SIN CECO</v>
      </c>
      <c r="U3852" s="3" t="str">
        <f t="shared" si="481"/>
        <v>NO</v>
      </c>
      <c r="V3852" t="str">
        <f t="shared" si="482"/>
        <v>HC PALMIRA 13-NOV-12-Soporte Administrativo</v>
      </c>
      <c r="W3852" s="53">
        <f t="shared" si="483"/>
        <v>5</v>
      </c>
      <c r="X3852">
        <f t="shared" si="484"/>
        <v>5</v>
      </c>
      <c r="Y3852">
        <f>IF(ISNA(VLOOKUP(B3852,CECOS_SIN_IDENTIFICAR!$A$2:$D$146,4,0)),"SIN CECO",IF(VLOOKUP(B3852,CECOS_SIN_IDENTIFICAR!$A$2:$D$146,4,0)=0,"SIN CECO",VLOOKUP(B3852,CECOS_SIN_IDENTIFICAR!$A$2:$D$146,4,0)))</f>
        <v>1378</v>
      </c>
      <c r="Z3852">
        <f t="shared" si="485"/>
        <v>1378</v>
      </c>
      <c r="AA3852" s="3" t="s">
        <v>114</v>
      </c>
      <c r="AB3852" t="str">
        <f t="shared" si="486"/>
        <v>d. Cumplimientos con expectativas del cliente-Soporte Administrativo</v>
      </c>
      <c r="AC3852" t="str">
        <f>VLOOKUP(AB3852,CODIFICACION_PREGUNTAS!$C$2:$D$35,2,0)</f>
        <v>SOPORTE_ADMON004</v>
      </c>
    </row>
    <row r="3853" spans="1:29" x14ac:dyDescent="0.25">
      <c r="A3853" s="3">
        <f t="shared" si="487"/>
        <v>3852</v>
      </c>
      <c r="B3853" s="3" t="s">
        <v>311</v>
      </c>
      <c r="C3853" s="32">
        <v>41153</v>
      </c>
      <c r="D3853" s="3" t="s">
        <v>114</v>
      </c>
      <c r="E3853" s="3"/>
      <c r="F3853" s="3"/>
      <c r="G3853" s="2" t="s">
        <v>16</v>
      </c>
      <c r="H3853" s="3" t="s">
        <v>12</v>
      </c>
      <c r="I3853" s="3">
        <v>5</v>
      </c>
      <c r="J3853" s="3" t="s">
        <v>183</v>
      </c>
      <c r="K3853" s="3"/>
      <c r="L3853" s="3"/>
      <c r="M3853" s="3"/>
      <c r="N3853" s="3"/>
      <c r="O3853" s="3"/>
      <c r="P3853" s="3"/>
      <c r="Q3853" s="3"/>
      <c r="R3853" s="3"/>
      <c r="S3853" s="3"/>
      <c r="T3853" s="3" t="str">
        <f t="shared" si="480"/>
        <v>SIN CECO</v>
      </c>
      <c r="U3853" s="3" t="str">
        <f t="shared" si="481"/>
        <v>NO</v>
      </c>
      <c r="V3853" t="str">
        <f t="shared" si="482"/>
        <v>HC PALMIRA 13-NOV-12-Soporte Administrativo</v>
      </c>
      <c r="W3853" s="53">
        <f t="shared" si="483"/>
        <v>5</v>
      </c>
      <c r="X3853">
        <f t="shared" si="484"/>
        <v>5</v>
      </c>
      <c r="Y3853">
        <f>IF(ISNA(VLOOKUP(B3853,CECOS_SIN_IDENTIFICAR!$A$2:$D$146,4,0)),"SIN CECO",IF(VLOOKUP(B3853,CECOS_SIN_IDENTIFICAR!$A$2:$D$146,4,0)=0,"SIN CECO",VLOOKUP(B3853,CECOS_SIN_IDENTIFICAR!$A$2:$D$146,4,0)))</f>
        <v>1378</v>
      </c>
      <c r="Z3853">
        <f t="shared" si="485"/>
        <v>1378</v>
      </c>
      <c r="AA3853" s="3" t="s">
        <v>114</v>
      </c>
      <c r="AB3853" t="str">
        <f t="shared" si="486"/>
        <v>e. Control de presupuesto-Soporte Administrativo</v>
      </c>
      <c r="AC3853" t="str">
        <f>VLOOKUP(AB3853,CODIFICACION_PREGUNTAS!$C$2:$D$35,2,0)</f>
        <v>SOPORTE_ADMON005</v>
      </c>
    </row>
    <row r="3854" spans="1:29" x14ac:dyDescent="0.25">
      <c r="A3854" s="3">
        <f t="shared" si="487"/>
        <v>3853</v>
      </c>
      <c r="B3854" s="3" t="s">
        <v>311</v>
      </c>
      <c r="C3854" s="32">
        <v>41153</v>
      </c>
      <c r="D3854" s="3" t="s">
        <v>114</v>
      </c>
      <c r="E3854" s="3"/>
      <c r="F3854" s="3"/>
      <c r="G3854" s="2" t="s">
        <v>17</v>
      </c>
      <c r="H3854" s="3" t="s">
        <v>18</v>
      </c>
      <c r="I3854" s="3">
        <v>5</v>
      </c>
      <c r="J3854" s="3" t="s">
        <v>183</v>
      </c>
      <c r="K3854" s="3"/>
      <c r="L3854" s="3"/>
      <c r="M3854" s="3"/>
      <c r="N3854" s="3"/>
      <c r="O3854" s="3"/>
      <c r="P3854" s="3"/>
      <c r="Q3854" s="3"/>
      <c r="R3854" s="3"/>
      <c r="S3854" s="3"/>
      <c r="T3854" s="3" t="str">
        <f t="shared" si="480"/>
        <v>SIN CECO</v>
      </c>
      <c r="U3854" s="3" t="str">
        <f t="shared" si="481"/>
        <v>NO</v>
      </c>
      <c r="V3854" t="str">
        <f t="shared" si="482"/>
        <v>HC PALMIRA 13-NOV-12-Soporte Directivo (Coordinador y Gerencia)</v>
      </c>
      <c r="W3854" s="53">
        <f t="shared" si="483"/>
        <v>5</v>
      </c>
      <c r="X3854">
        <f t="shared" si="484"/>
        <v>5</v>
      </c>
      <c r="Y3854">
        <f>IF(ISNA(VLOOKUP(B3854,CECOS_SIN_IDENTIFICAR!$A$2:$D$146,4,0)),"SIN CECO",IF(VLOOKUP(B3854,CECOS_SIN_IDENTIFICAR!$A$2:$D$146,4,0)=0,"SIN CECO",VLOOKUP(B3854,CECOS_SIN_IDENTIFICAR!$A$2:$D$146,4,0)))</f>
        <v>1378</v>
      </c>
      <c r="Z3854">
        <f t="shared" si="485"/>
        <v>1378</v>
      </c>
      <c r="AA3854" s="3" t="s">
        <v>114</v>
      </c>
      <c r="AB3854" t="str">
        <f t="shared" si="486"/>
        <v>a. Apoyo y presencia en el proyecto-Soporte Directivo (Coordinador y Gerencia)</v>
      </c>
      <c r="AC3854" t="str">
        <f>VLOOKUP(AB3854,CODIFICACION_PREGUNTAS!$C$2:$D$35,2,0)</f>
        <v>SOPORTE_DIR001</v>
      </c>
    </row>
    <row r="3855" spans="1:29" x14ac:dyDescent="0.25">
      <c r="A3855" s="3">
        <f t="shared" si="487"/>
        <v>3854</v>
      </c>
      <c r="B3855" s="3" t="s">
        <v>311</v>
      </c>
      <c r="C3855" s="32">
        <v>41153</v>
      </c>
      <c r="D3855" s="3" t="s">
        <v>114</v>
      </c>
      <c r="E3855" s="3"/>
      <c r="F3855" s="3"/>
      <c r="G3855" s="2" t="s">
        <v>19</v>
      </c>
      <c r="H3855" s="3" t="s">
        <v>18</v>
      </c>
      <c r="I3855" s="3">
        <v>5</v>
      </c>
      <c r="J3855" s="3" t="s">
        <v>183</v>
      </c>
      <c r="K3855" s="3"/>
      <c r="L3855" s="3"/>
      <c r="M3855" s="3"/>
      <c r="N3855" s="3"/>
      <c r="O3855" s="3"/>
      <c r="P3855" s="3"/>
      <c r="Q3855" s="3"/>
      <c r="R3855" s="3"/>
      <c r="S3855" s="3"/>
      <c r="T3855" s="3" t="str">
        <f t="shared" si="480"/>
        <v>SIN CECO</v>
      </c>
      <c r="U3855" s="3" t="str">
        <f t="shared" si="481"/>
        <v>NO</v>
      </c>
      <c r="V3855" t="str">
        <f t="shared" si="482"/>
        <v>HC PALMIRA 13-NOV-12-Soporte Directivo (Coordinador y Gerencia)</v>
      </c>
      <c r="W3855" s="53">
        <f t="shared" si="483"/>
        <v>5</v>
      </c>
      <c r="X3855">
        <f t="shared" si="484"/>
        <v>5</v>
      </c>
      <c r="Y3855">
        <f>IF(ISNA(VLOOKUP(B3855,CECOS_SIN_IDENTIFICAR!$A$2:$D$146,4,0)),"SIN CECO",IF(VLOOKUP(B3855,CECOS_SIN_IDENTIFICAR!$A$2:$D$146,4,0)=0,"SIN CECO",VLOOKUP(B3855,CECOS_SIN_IDENTIFICAR!$A$2:$D$146,4,0)))</f>
        <v>1378</v>
      </c>
      <c r="Z3855">
        <f t="shared" si="485"/>
        <v>1378</v>
      </c>
      <c r="AA3855" s="3" t="s">
        <v>114</v>
      </c>
      <c r="AB3855" t="str">
        <f t="shared" si="486"/>
        <v>b. Conocimiento del proyecto-Soporte Directivo (Coordinador y Gerencia)</v>
      </c>
      <c r="AC3855" t="str">
        <f>VLOOKUP(AB3855,CODIFICACION_PREGUNTAS!$C$2:$D$35,2,0)</f>
        <v>SOPORTE_DIR002</v>
      </c>
    </row>
    <row r="3856" spans="1:29" x14ac:dyDescent="0.25">
      <c r="A3856" s="3">
        <f t="shared" si="487"/>
        <v>3855</v>
      </c>
      <c r="B3856" s="3" t="s">
        <v>311</v>
      </c>
      <c r="C3856" s="32">
        <v>41153</v>
      </c>
      <c r="D3856" s="3" t="s">
        <v>114</v>
      </c>
      <c r="E3856" s="3"/>
      <c r="F3856" s="3"/>
      <c r="G3856" s="2" t="s">
        <v>20</v>
      </c>
      <c r="H3856" s="3" t="s">
        <v>18</v>
      </c>
      <c r="I3856" s="3">
        <v>5</v>
      </c>
      <c r="J3856" s="3" t="s">
        <v>183</v>
      </c>
      <c r="K3856" s="3"/>
      <c r="L3856" s="3"/>
      <c r="M3856" s="3"/>
      <c r="N3856" s="3"/>
      <c r="O3856" s="3"/>
      <c r="P3856" s="3"/>
      <c r="Q3856" s="3"/>
      <c r="R3856" s="3"/>
      <c r="S3856" s="3"/>
      <c r="T3856" s="3" t="str">
        <f t="shared" si="480"/>
        <v>SIN CECO</v>
      </c>
      <c r="U3856" s="3" t="str">
        <f t="shared" si="481"/>
        <v>NO</v>
      </c>
      <c r="V3856" t="str">
        <f t="shared" si="482"/>
        <v>HC PALMIRA 13-NOV-12-Soporte Directivo (Coordinador y Gerencia)</v>
      </c>
      <c r="W3856" s="53">
        <f t="shared" si="483"/>
        <v>5</v>
      </c>
      <c r="X3856">
        <f t="shared" si="484"/>
        <v>5</v>
      </c>
      <c r="Y3856">
        <f>IF(ISNA(VLOOKUP(B3856,CECOS_SIN_IDENTIFICAR!$A$2:$D$146,4,0)),"SIN CECO",IF(VLOOKUP(B3856,CECOS_SIN_IDENTIFICAR!$A$2:$D$146,4,0)=0,"SIN CECO",VLOOKUP(B3856,CECOS_SIN_IDENTIFICAR!$A$2:$D$146,4,0)))</f>
        <v>1378</v>
      </c>
      <c r="Z3856">
        <f t="shared" si="485"/>
        <v>1378</v>
      </c>
      <c r="AA3856" s="3" t="s">
        <v>114</v>
      </c>
      <c r="AB3856" t="str">
        <f t="shared" si="486"/>
        <v>c. Planteamiento de soluciones y manejo de conflictos-Soporte Directivo (Coordinador y Gerencia)</v>
      </c>
      <c r="AC3856" t="str">
        <f>VLOOKUP(AB3856,CODIFICACION_PREGUNTAS!$C$2:$D$35,2,0)</f>
        <v>SOPORTE_DIR003</v>
      </c>
    </row>
    <row r="3857" spans="1:29" x14ac:dyDescent="0.25">
      <c r="A3857" s="3">
        <f t="shared" si="487"/>
        <v>3856</v>
      </c>
      <c r="B3857" s="3" t="s">
        <v>311</v>
      </c>
      <c r="C3857" s="32">
        <v>41153</v>
      </c>
      <c r="D3857" s="3" t="s">
        <v>114</v>
      </c>
      <c r="E3857" s="3"/>
      <c r="F3857" s="3"/>
      <c r="G3857" s="2" t="s">
        <v>21</v>
      </c>
      <c r="H3857" s="3" t="s">
        <v>18</v>
      </c>
      <c r="I3857" s="3">
        <v>5</v>
      </c>
      <c r="J3857" s="3" t="s">
        <v>183</v>
      </c>
      <c r="K3857" s="3"/>
      <c r="L3857" s="3"/>
      <c r="M3857" s="3"/>
      <c r="N3857" s="3"/>
      <c r="O3857" s="3"/>
      <c r="P3857" s="3"/>
      <c r="Q3857" s="3"/>
      <c r="R3857" s="3"/>
      <c r="S3857" s="3"/>
      <c r="T3857" s="3" t="str">
        <f t="shared" si="480"/>
        <v>SIN CECO</v>
      </c>
      <c r="U3857" s="3" t="str">
        <f t="shared" si="481"/>
        <v>NO</v>
      </c>
      <c r="V3857" t="str">
        <f t="shared" si="482"/>
        <v>HC PALMIRA 13-NOV-12-Soporte Directivo (Coordinador y Gerencia)</v>
      </c>
      <c r="W3857" s="53">
        <f t="shared" si="483"/>
        <v>5</v>
      </c>
      <c r="X3857">
        <f t="shared" si="484"/>
        <v>5</v>
      </c>
      <c r="Y3857">
        <f>IF(ISNA(VLOOKUP(B3857,CECOS_SIN_IDENTIFICAR!$A$2:$D$146,4,0)),"SIN CECO",IF(VLOOKUP(B3857,CECOS_SIN_IDENTIFICAR!$A$2:$D$146,4,0)=0,"SIN CECO",VLOOKUP(B3857,CECOS_SIN_IDENTIFICAR!$A$2:$D$146,4,0)))</f>
        <v>1378</v>
      </c>
      <c r="Z3857">
        <f t="shared" si="485"/>
        <v>1378</v>
      </c>
      <c r="AA3857" s="3" t="s">
        <v>114</v>
      </c>
      <c r="AB3857" t="str">
        <f t="shared" si="486"/>
        <v>d. Cumplimiento de compromisos-Soporte Directivo (Coordinador y Gerencia)</v>
      </c>
      <c r="AC3857" t="str">
        <f>VLOOKUP(AB3857,CODIFICACION_PREGUNTAS!$C$2:$D$35,2,0)</f>
        <v>SOPORTE_DIR004</v>
      </c>
    </row>
    <row r="3858" spans="1:29" x14ac:dyDescent="0.25">
      <c r="A3858" s="3">
        <f t="shared" si="487"/>
        <v>3857</v>
      </c>
      <c r="B3858" s="3" t="s">
        <v>311</v>
      </c>
      <c r="C3858" s="32">
        <v>41153</v>
      </c>
      <c r="D3858" s="3" t="s">
        <v>114</v>
      </c>
      <c r="E3858" s="3"/>
      <c r="F3858" s="3"/>
      <c r="G3858" s="2" t="s">
        <v>22</v>
      </c>
      <c r="H3858" s="3" t="s">
        <v>18</v>
      </c>
      <c r="I3858" s="3">
        <v>5</v>
      </c>
      <c r="J3858" s="3" t="s">
        <v>183</v>
      </c>
      <c r="K3858" s="3"/>
      <c r="L3858" s="3"/>
      <c r="M3858" s="3"/>
      <c r="N3858" s="3"/>
      <c r="O3858" s="3"/>
      <c r="P3858" s="3"/>
      <c r="Q3858" s="3"/>
      <c r="R3858" s="3"/>
      <c r="S3858" s="3"/>
      <c r="T3858" s="3" t="str">
        <f t="shared" si="480"/>
        <v>SIN CECO</v>
      </c>
      <c r="U3858" s="3" t="str">
        <f t="shared" si="481"/>
        <v>NO</v>
      </c>
      <c r="V3858" t="str">
        <f t="shared" si="482"/>
        <v>HC PALMIRA 13-NOV-12-Soporte Directivo (Coordinador y Gerencia)</v>
      </c>
      <c r="W3858" s="53">
        <f t="shared" si="483"/>
        <v>5</v>
      </c>
      <c r="X3858">
        <f t="shared" si="484"/>
        <v>5</v>
      </c>
      <c r="Y3858">
        <f>IF(ISNA(VLOOKUP(B3858,CECOS_SIN_IDENTIFICAR!$A$2:$D$146,4,0)),"SIN CECO",IF(VLOOKUP(B3858,CECOS_SIN_IDENTIFICAR!$A$2:$D$146,4,0)=0,"SIN CECO",VLOOKUP(B3858,CECOS_SIN_IDENTIFICAR!$A$2:$D$146,4,0)))</f>
        <v>1378</v>
      </c>
      <c r="Z3858">
        <f t="shared" si="485"/>
        <v>1378</v>
      </c>
      <c r="AA3858" s="3" t="s">
        <v>114</v>
      </c>
      <c r="AB3858" t="str">
        <f t="shared" si="486"/>
        <v>e. Manejo del cliente-Soporte Directivo (Coordinador y Gerencia)</v>
      </c>
      <c r="AC3858" t="str">
        <f>VLOOKUP(AB3858,CODIFICACION_PREGUNTAS!$C$2:$D$35,2,0)</f>
        <v>SOPORTE_DIR005</v>
      </c>
    </row>
    <row r="3859" spans="1:29" x14ac:dyDescent="0.25">
      <c r="A3859" s="3">
        <f t="shared" si="487"/>
        <v>3858</v>
      </c>
      <c r="B3859" s="3" t="s">
        <v>311</v>
      </c>
      <c r="C3859" s="32">
        <v>41153</v>
      </c>
      <c r="D3859" s="3" t="s">
        <v>114</v>
      </c>
      <c r="E3859" s="3"/>
      <c r="F3859" s="3"/>
      <c r="G3859" s="2" t="s">
        <v>23</v>
      </c>
      <c r="H3859" s="3" t="s">
        <v>24</v>
      </c>
      <c r="I3859" s="3">
        <v>5</v>
      </c>
      <c r="J3859" s="3" t="s">
        <v>183</v>
      </c>
      <c r="K3859" s="3"/>
      <c r="L3859" s="3"/>
      <c r="M3859" s="3"/>
      <c r="N3859" s="3"/>
      <c r="O3859" s="3"/>
      <c r="P3859" s="3"/>
      <c r="Q3859" s="3"/>
      <c r="R3859" s="3"/>
      <c r="S3859" s="3"/>
      <c r="T3859" s="3" t="str">
        <f t="shared" si="480"/>
        <v>SIN CECO</v>
      </c>
      <c r="U3859" s="3" t="str">
        <f t="shared" si="481"/>
        <v>NO</v>
      </c>
      <c r="V3859" t="str">
        <f t="shared" si="482"/>
        <v>HC PALMIRA 13-NOV-12-Personal que presta el servicio en obra</v>
      </c>
      <c r="W3859" s="53">
        <f t="shared" si="483"/>
        <v>5</v>
      </c>
      <c r="X3859">
        <f t="shared" si="484"/>
        <v>5</v>
      </c>
      <c r="Y3859">
        <f>IF(ISNA(VLOOKUP(B3859,CECOS_SIN_IDENTIFICAR!$A$2:$D$146,4,0)),"SIN CECO",IF(VLOOKUP(B3859,CECOS_SIN_IDENTIFICAR!$A$2:$D$146,4,0)=0,"SIN CECO",VLOOKUP(B3859,CECOS_SIN_IDENTIFICAR!$A$2:$D$146,4,0)))</f>
        <v>1378</v>
      </c>
      <c r="Z3859">
        <f t="shared" si="485"/>
        <v>1378</v>
      </c>
      <c r="AA3859" s="3" t="s">
        <v>114</v>
      </c>
      <c r="AB3859" t="str">
        <f t="shared" si="486"/>
        <v>a. Idoneidad del personal-Personal que presta el servicio en obra</v>
      </c>
      <c r="AC3859" t="str">
        <f>VLOOKUP(AB3859,CODIFICACION_PREGUNTAS!$C$2:$D$35,2,0)</f>
        <v>PERSONAL001</v>
      </c>
    </row>
    <row r="3860" spans="1:29" x14ac:dyDescent="0.25">
      <c r="A3860" s="3">
        <f t="shared" si="487"/>
        <v>3859</v>
      </c>
      <c r="B3860" s="3" t="s">
        <v>311</v>
      </c>
      <c r="C3860" s="32">
        <v>41153</v>
      </c>
      <c r="D3860" s="3" t="s">
        <v>114</v>
      </c>
      <c r="E3860" s="3"/>
      <c r="F3860" s="3"/>
      <c r="G3860" s="2" t="s">
        <v>25</v>
      </c>
      <c r="H3860" s="3" t="s">
        <v>24</v>
      </c>
      <c r="I3860" s="3">
        <v>5</v>
      </c>
      <c r="J3860" s="3" t="s">
        <v>183</v>
      </c>
      <c r="K3860" s="3"/>
      <c r="L3860" s="3"/>
      <c r="M3860" s="3"/>
      <c r="N3860" s="3"/>
      <c r="O3860" s="3"/>
      <c r="P3860" s="3"/>
      <c r="Q3860" s="3"/>
      <c r="R3860" s="3"/>
      <c r="S3860" s="3"/>
      <c r="T3860" s="3" t="str">
        <f t="shared" si="480"/>
        <v>SIN CECO</v>
      </c>
      <c r="U3860" s="3" t="str">
        <f t="shared" si="481"/>
        <v>NO</v>
      </c>
      <c r="V3860" t="str">
        <f t="shared" si="482"/>
        <v>HC PALMIRA 13-NOV-12-Personal que presta el servicio en obra</v>
      </c>
      <c r="W3860" s="53">
        <f t="shared" si="483"/>
        <v>5</v>
      </c>
      <c r="X3860">
        <f t="shared" si="484"/>
        <v>5</v>
      </c>
      <c r="Y3860">
        <f>IF(ISNA(VLOOKUP(B3860,CECOS_SIN_IDENTIFICAR!$A$2:$D$146,4,0)),"SIN CECO",IF(VLOOKUP(B3860,CECOS_SIN_IDENTIFICAR!$A$2:$D$146,4,0)=0,"SIN CECO",VLOOKUP(B3860,CECOS_SIN_IDENTIFICAR!$A$2:$D$146,4,0)))</f>
        <v>1378</v>
      </c>
      <c r="Z3860">
        <f t="shared" si="485"/>
        <v>1378</v>
      </c>
      <c r="AA3860" s="3" t="s">
        <v>114</v>
      </c>
      <c r="AB3860" t="str">
        <f t="shared" si="486"/>
        <v>b. Oportuna atención al cliente-Personal que presta el servicio en obra</v>
      </c>
      <c r="AC3860" t="str">
        <f>VLOOKUP(AB3860,CODIFICACION_PREGUNTAS!$C$2:$D$35,2,0)</f>
        <v>PERSONAL002</v>
      </c>
    </row>
    <row r="3861" spans="1:29" x14ac:dyDescent="0.25">
      <c r="A3861" s="3">
        <f t="shared" si="487"/>
        <v>3860</v>
      </c>
      <c r="B3861" s="3" t="s">
        <v>311</v>
      </c>
      <c r="C3861" s="32">
        <v>41153</v>
      </c>
      <c r="D3861" s="3" t="s">
        <v>114</v>
      </c>
      <c r="E3861" s="3"/>
      <c r="F3861" s="3"/>
      <c r="G3861" s="2" t="s">
        <v>26</v>
      </c>
      <c r="H3861" s="3" t="s">
        <v>24</v>
      </c>
      <c r="I3861" s="3">
        <v>5</v>
      </c>
      <c r="J3861" s="3" t="s">
        <v>183</v>
      </c>
      <c r="K3861" s="3"/>
      <c r="L3861" s="3"/>
      <c r="M3861" s="3"/>
      <c r="N3861" s="3"/>
      <c r="O3861" s="3"/>
      <c r="P3861" s="3"/>
      <c r="Q3861" s="3"/>
      <c r="R3861" s="3"/>
      <c r="S3861" s="3"/>
      <c r="T3861" s="3" t="str">
        <f t="shared" si="480"/>
        <v>SIN CECO</v>
      </c>
      <c r="U3861" s="3" t="str">
        <f t="shared" si="481"/>
        <v>NO</v>
      </c>
      <c r="V3861" t="str">
        <f t="shared" si="482"/>
        <v>HC PALMIRA 13-NOV-12-Personal que presta el servicio en obra</v>
      </c>
      <c r="W3861" s="53">
        <f t="shared" si="483"/>
        <v>5</v>
      </c>
      <c r="X3861">
        <f t="shared" si="484"/>
        <v>5</v>
      </c>
      <c r="Y3861">
        <f>IF(ISNA(VLOOKUP(B3861,CECOS_SIN_IDENTIFICAR!$A$2:$D$146,4,0)),"SIN CECO",IF(VLOOKUP(B3861,CECOS_SIN_IDENTIFICAR!$A$2:$D$146,4,0)=0,"SIN CECO",VLOOKUP(B3861,CECOS_SIN_IDENTIFICAR!$A$2:$D$146,4,0)))</f>
        <v>1378</v>
      </c>
      <c r="Z3861">
        <f t="shared" si="485"/>
        <v>1378</v>
      </c>
      <c r="AA3861" s="3" t="s">
        <v>114</v>
      </c>
      <c r="AB3861" t="str">
        <f t="shared" si="486"/>
        <v>c. Compromiso con el proyecto-Personal que presta el servicio en obra</v>
      </c>
      <c r="AC3861" t="str">
        <f>VLOOKUP(AB3861,CODIFICACION_PREGUNTAS!$C$2:$D$35,2,0)</f>
        <v>PERSONAL003</v>
      </c>
    </row>
    <row r="3862" spans="1:29" x14ac:dyDescent="0.25">
      <c r="A3862" s="3">
        <f t="shared" si="487"/>
        <v>3861</v>
      </c>
      <c r="B3862" s="3" t="s">
        <v>311</v>
      </c>
      <c r="C3862" s="32">
        <v>41153</v>
      </c>
      <c r="D3862" s="3" t="s">
        <v>114</v>
      </c>
      <c r="E3862" s="3"/>
      <c r="F3862" s="3"/>
      <c r="G3862" s="2" t="s">
        <v>21</v>
      </c>
      <c r="H3862" s="3" t="s">
        <v>24</v>
      </c>
      <c r="I3862" s="3">
        <v>5</v>
      </c>
      <c r="J3862" s="3" t="s">
        <v>183</v>
      </c>
      <c r="K3862" s="3"/>
      <c r="L3862" s="3"/>
      <c r="M3862" s="3"/>
      <c r="N3862" s="3"/>
      <c r="O3862" s="3"/>
      <c r="P3862" s="3"/>
      <c r="Q3862" s="3"/>
      <c r="R3862" s="3"/>
      <c r="S3862" s="3"/>
      <c r="T3862" s="3" t="str">
        <f t="shared" si="480"/>
        <v>SIN CECO</v>
      </c>
      <c r="U3862" s="3" t="str">
        <f t="shared" si="481"/>
        <v>NO</v>
      </c>
      <c r="V3862" t="str">
        <f t="shared" si="482"/>
        <v>HC PALMIRA 13-NOV-12-Personal que presta el servicio en obra</v>
      </c>
      <c r="W3862" s="53">
        <f t="shared" si="483"/>
        <v>5</v>
      </c>
      <c r="X3862">
        <f t="shared" si="484"/>
        <v>5</v>
      </c>
      <c r="Y3862">
        <f>IF(ISNA(VLOOKUP(B3862,CECOS_SIN_IDENTIFICAR!$A$2:$D$146,4,0)),"SIN CECO",IF(VLOOKUP(B3862,CECOS_SIN_IDENTIFICAR!$A$2:$D$146,4,0)=0,"SIN CECO",VLOOKUP(B3862,CECOS_SIN_IDENTIFICAR!$A$2:$D$146,4,0)))</f>
        <v>1378</v>
      </c>
      <c r="Z3862">
        <f t="shared" si="485"/>
        <v>1378</v>
      </c>
      <c r="AA3862" s="3" t="s">
        <v>114</v>
      </c>
      <c r="AB3862" t="str">
        <f t="shared" si="486"/>
        <v>d. Cumplimiento de compromisos-Personal que presta el servicio en obra</v>
      </c>
      <c r="AC3862" t="str">
        <f>VLOOKUP(AB3862,CODIFICACION_PREGUNTAS!$C$2:$D$35,2,0)</f>
        <v>PERSONAL004</v>
      </c>
    </row>
    <row r="3863" spans="1:29" x14ac:dyDescent="0.25">
      <c r="A3863" s="3">
        <f t="shared" si="487"/>
        <v>3862</v>
      </c>
      <c r="B3863" s="3" t="s">
        <v>311</v>
      </c>
      <c r="C3863" s="32">
        <v>41153</v>
      </c>
      <c r="D3863" s="3" t="s">
        <v>114</v>
      </c>
      <c r="E3863" s="3"/>
      <c r="F3863" s="3"/>
      <c r="G3863" s="2" t="s">
        <v>27</v>
      </c>
      <c r="H3863" s="3" t="s">
        <v>24</v>
      </c>
      <c r="I3863" s="3">
        <v>5</v>
      </c>
      <c r="J3863" s="3" t="s">
        <v>183</v>
      </c>
      <c r="K3863" s="3"/>
      <c r="L3863" s="3"/>
      <c r="M3863" s="3"/>
      <c r="N3863" s="3"/>
      <c r="O3863" s="3"/>
      <c r="P3863" s="3"/>
      <c r="Q3863" s="3"/>
      <c r="R3863" s="3"/>
      <c r="S3863" s="3"/>
      <c r="T3863" s="3" t="str">
        <f t="shared" si="480"/>
        <v>SIN CECO</v>
      </c>
      <c r="U3863" s="3" t="str">
        <f t="shared" si="481"/>
        <v>NO</v>
      </c>
      <c r="V3863" t="str">
        <f t="shared" si="482"/>
        <v>HC PALMIRA 13-NOV-12-Personal que presta el servicio en obra</v>
      </c>
      <c r="W3863" s="53">
        <f t="shared" si="483"/>
        <v>5</v>
      </c>
      <c r="X3863">
        <f t="shared" si="484"/>
        <v>5</v>
      </c>
      <c r="Y3863">
        <f>IF(ISNA(VLOOKUP(B3863,CECOS_SIN_IDENTIFICAR!$A$2:$D$146,4,0)),"SIN CECO",IF(VLOOKUP(B3863,CECOS_SIN_IDENTIFICAR!$A$2:$D$146,4,0)=0,"SIN CECO",VLOOKUP(B3863,CECOS_SIN_IDENTIFICAR!$A$2:$D$146,4,0)))</f>
        <v>1378</v>
      </c>
      <c r="Z3863">
        <f t="shared" si="485"/>
        <v>1378</v>
      </c>
      <c r="AA3863" s="3" t="s">
        <v>114</v>
      </c>
      <c r="AB3863" t="str">
        <f t="shared" si="486"/>
        <v>e. Proactividad en desarrollo de funciones-Personal que presta el servicio en obra</v>
      </c>
      <c r="AC3863" t="str">
        <f>VLOOKUP(AB3863,CODIFICACION_PREGUNTAS!$C$2:$D$35,2,0)</f>
        <v>PERSONAL005</v>
      </c>
    </row>
    <row r="3864" spans="1:29" x14ac:dyDescent="0.25">
      <c r="A3864" s="3">
        <f t="shared" si="487"/>
        <v>3863</v>
      </c>
      <c r="B3864" s="3" t="s">
        <v>311</v>
      </c>
      <c r="C3864" s="32">
        <v>41153</v>
      </c>
      <c r="D3864" s="3" t="s">
        <v>114</v>
      </c>
      <c r="E3864" s="3"/>
      <c r="F3864" s="3"/>
      <c r="G3864" s="2" t="s">
        <v>28</v>
      </c>
      <c r="H3864" s="2" t="s">
        <v>29</v>
      </c>
      <c r="I3864" s="3">
        <v>5</v>
      </c>
      <c r="J3864" s="3" t="s">
        <v>183</v>
      </c>
      <c r="K3864" s="3"/>
      <c r="L3864" s="3"/>
      <c r="M3864" s="3"/>
      <c r="N3864" s="3"/>
      <c r="O3864" s="3"/>
      <c r="P3864" s="3"/>
      <c r="Q3864" s="3"/>
      <c r="R3864" s="3"/>
      <c r="S3864" s="3"/>
      <c r="T3864" s="3" t="str">
        <f t="shared" si="480"/>
        <v>SIN CECO</v>
      </c>
      <c r="U3864" s="3" t="str">
        <f t="shared" si="481"/>
        <v>NO</v>
      </c>
      <c r="V3864" t="str">
        <f t="shared" si="482"/>
        <v>HC PALMIRA 13-NOV-12-Productos Asociados de PAYC (Informes, Control de presupuesto y Programación y actas)</v>
      </c>
      <c r="W3864" s="53">
        <f t="shared" si="483"/>
        <v>5</v>
      </c>
      <c r="X3864">
        <f t="shared" si="484"/>
        <v>5</v>
      </c>
      <c r="Y3864">
        <f>IF(ISNA(VLOOKUP(B3864,CECOS_SIN_IDENTIFICAR!$A$2:$D$146,4,0)),"SIN CECO",IF(VLOOKUP(B3864,CECOS_SIN_IDENTIFICAR!$A$2:$D$146,4,0)=0,"SIN CECO",VLOOKUP(B3864,CECOS_SIN_IDENTIFICAR!$A$2:$D$146,4,0)))</f>
        <v>1378</v>
      </c>
      <c r="Z3864">
        <f t="shared" si="485"/>
        <v>1378</v>
      </c>
      <c r="AA3864" s="3" t="s">
        <v>114</v>
      </c>
      <c r="AB3864" t="str">
        <f t="shared" si="486"/>
        <v>a. Calidad del Contenido-Productos Asociados de PAYC (Informes, Control de presupuesto y Programación y actas)</v>
      </c>
      <c r="AC3864" t="str">
        <f>VLOOKUP(AB3864,CODIFICACION_PREGUNTAS!$C$2:$D$35,2,0)</f>
        <v>PRODUCTOS001</v>
      </c>
    </row>
    <row r="3865" spans="1:29" x14ac:dyDescent="0.25">
      <c r="A3865" s="3">
        <f t="shared" si="487"/>
        <v>3864</v>
      </c>
      <c r="B3865" s="3" t="s">
        <v>311</v>
      </c>
      <c r="C3865" s="32">
        <v>41153</v>
      </c>
      <c r="D3865" s="3" t="s">
        <v>114</v>
      </c>
      <c r="E3865" s="3"/>
      <c r="F3865" s="3"/>
      <c r="G3865" s="2" t="s">
        <v>30</v>
      </c>
      <c r="H3865" s="2" t="s">
        <v>29</v>
      </c>
      <c r="I3865" s="3">
        <v>5</v>
      </c>
      <c r="J3865" s="3" t="s">
        <v>183</v>
      </c>
      <c r="K3865" s="3"/>
      <c r="L3865" s="3"/>
      <c r="M3865" s="3"/>
      <c r="N3865" s="3"/>
      <c r="O3865" s="3"/>
      <c r="P3865" s="3"/>
      <c r="Q3865" s="3"/>
      <c r="R3865" s="3"/>
      <c r="S3865" s="3"/>
      <c r="T3865" s="3" t="str">
        <f t="shared" si="480"/>
        <v>SIN CECO</v>
      </c>
      <c r="U3865" s="3" t="str">
        <f t="shared" si="481"/>
        <v>NO</v>
      </c>
      <c r="V3865" t="str">
        <f t="shared" si="482"/>
        <v>HC PALMIRA 13-NOV-12-Productos Asociados de PAYC (Informes, Control de presupuesto y Programación y actas)</v>
      </c>
      <c r="W3865" s="53">
        <f t="shared" si="483"/>
        <v>5</v>
      </c>
      <c r="X3865">
        <f t="shared" si="484"/>
        <v>5</v>
      </c>
      <c r="Y3865">
        <f>IF(ISNA(VLOOKUP(B3865,CECOS_SIN_IDENTIFICAR!$A$2:$D$146,4,0)),"SIN CECO",IF(VLOOKUP(B3865,CECOS_SIN_IDENTIFICAR!$A$2:$D$146,4,0)=0,"SIN CECO",VLOOKUP(B3865,CECOS_SIN_IDENTIFICAR!$A$2:$D$146,4,0)))</f>
        <v>1378</v>
      </c>
      <c r="Z3865">
        <f t="shared" si="485"/>
        <v>1378</v>
      </c>
      <c r="AA3865" s="3" t="s">
        <v>114</v>
      </c>
      <c r="AB3865" t="str">
        <f t="shared" si="486"/>
        <v>b. Claridad del Contenido-Productos Asociados de PAYC (Informes, Control de presupuesto y Programación y actas)</v>
      </c>
      <c r="AC3865" t="str">
        <f>VLOOKUP(AB3865,CODIFICACION_PREGUNTAS!$C$2:$D$35,2,0)</f>
        <v>PRODUCTOS002</v>
      </c>
    </row>
    <row r="3866" spans="1:29" x14ac:dyDescent="0.25">
      <c r="A3866" s="3">
        <f t="shared" si="487"/>
        <v>3865</v>
      </c>
      <c r="B3866" s="3" t="s">
        <v>311</v>
      </c>
      <c r="C3866" s="32">
        <v>41153</v>
      </c>
      <c r="D3866" s="3" t="s">
        <v>114</v>
      </c>
      <c r="E3866" s="3"/>
      <c r="F3866" s="3"/>
      <c r="G3866" s="2" t="s">
        <v>31</v>
      </c>
      <c r="H3866" s="2" t="s">
        <v>29</v>
      </c>
      <c r="I3866" s="3">
        <v>5</v>
      </c>
      <c r="J3866" s="3" t="s">
        <v>183</v>
      </c>
      <c r="K3866" s="3"/>
      <c r="L3866" s="3"/>
      <c r="M3866" s="3"/>
      <c r="N3866" s="3"/>
      <c r="O3866" s="3"/>
      <c r="P3866" s="3"/>
      <c r="Q3866" s="3"/>
      <c r="R3866" s="3"/>
      <c r="S3866" s="3"/>
      <c r="T3866" s="3" t="str">
        <f t="shared" si="480"/>
        <v>SIN CECO</v>
      </c>
      <c r="U3866" s="3" t="str">
        <f t="shared" si="481"/>
        <v>NO</v>
      </c>
      <c r="V3866" t="str">
        <f t="shared" si="482"/>
        <v>HC PALMIRA 13-NOV-12-Productos Asociados de PAYC (Informes, Control de presupuesto y Programación y actas)</v>
      </c>
      <c r="W3866" s="53">
        <f t="shared" si="483"/>
        <v>5</v>
      </c>
      <c r="X3866">
        <f t="shared" si="484"/>
        <v>5</v>
      </c>
      <c r="Y3866">
        <f>IF(ISNA(VLOOKUP(B3866,CECOS_SIN_IDENTIFICAR!$A$2:$D$146,4,0)),"SIN CECO",IF(VLOOKUP(B3866,CECOS_SIN_IDENTIFICAR!$A$2:$D$146,4,0)=0,"SIN CECO",VLOOKUP(B3866,CECOS_SIN_IDENTIFICAR!$A$2:$D$146,4,0)))</f>
        <v>1378</v>
      </c>
      <c r="Z3866">
        <f t="shared" si="485"/>
        <v>1378</v>
      </c>
      <c r="AA3866" s="3" t="s">
        <v>114</v>
      </c>
      <c r="AB3866" t="str">
        <f t="shared" si="486"/>
        <v>c. Oportunidad en la entrega-Productos Asociados de PAYC (Informes, Control de presupuesto y Programación y actas)</v>
      </c>
      <c r="AC3866" t="str">
        <f>VLOOKUP(AB3866,CODIFICACION_PREGUNTAS!$C$2:$D$35,2,0)</f>
        <v>PRODUCTOS003</v>
      </c>
    </row>
    <row r="3867" spans="1:29" x14ac:dyDescent="0.25">
      <c r="A3867" s="3">
        <f t="shared" si="487"/>
        <v>3866</v>
      </c>
      <c r="B3867" s="3" t="s">
        <v>311</v>
      </c>
      <c r="C3867" s="32">
        <v>41153</v>
      </c>
      <c r="D3867" s="3" t="s">
        <v>114</v>
      </c>
      <c r="E3867" s="3"/>
      <c r="F3867" s="3"/>
      <c r="G3867" s="2" t="s">
        <v>32</v>
      </c>
      <c r="H3867" s="2" t="s">
        <v>29</v>
      </c>
      <c r="I3867" s="3">
        <v>5</v>
      </c>
      <c r="J3867" s="3" t="s">
        <v>183</v>
      </c>
      <c r="K3867" s="3"/>
      <c r="L3867" s="3"/>
      <c r="M3867" s="3"/>
      <c r="N3867" s="3"/>
      <c r="O3867" s="3"/>
      <c r="P3867" s="3"/>
      <c r="Q3867" s="3"/>
      <c r="R3867" s="3"/>
      <c r="S3867" s="3"/>
      <c r="T3867" s="3" t="str">
        <f t="shared" si="480"/>
        <v>SIN CECO</v>
      </c>
      <c r="U3867" s="3" t="str">
        <f t="shared" si="481"/>
        <v>NO</v>
      </c>
      <c r="V3867" t="str">
        <f t="shared" si="482"/>
        <v>HC PALMIRA 13-NOV-12-Productos Asociados de PAYC (Informes, Control de presupuesto y Programación y actas)</v>
      </c>
      <c r="W3867" s="53">
        <f t="shared" si="483"/>
        <v>5</v>
      </c>
      <c r="X3867">
        <f t="shared" si="484"/>
        <v>5</v>
      </c>
      <c r="Y3867">
        <f>IF(ISNA(VLOOKUP(B3867,CECOS_SIN_IDENTIFICAR!$A$2:$D$146,4,0)),"SIN CECO",IF(VLOOKUP(B3867,CECOS_SIN_IDENTIFICAR!$A$2:$D$146,4,0)=0,"SIN CECO",VLOOKUP(B3867,CECOS_SIN_IDENTIFICAR!$A$2:$D$146,4,0)))</f>
        <v>1378</v>
      </c>
      <c r="Z3867">
        <f t="shared" si="485"/>
        <v>1378</v>
      </c>
      <c r="AA3867" s="3" t="s">
        <v>114</v>
      </c>
      <c r="AB3867" t="str">
        <f t="shared" si="486"/>
        <v>d. Precisión de la información-Productos Asociados de PAYC (Informes, Control de presupuesto y Programación y actas)</v>
      </c>
      <c r="AC3867" t="str">
        <f>VLOOKUP(AB3867,CODIFICACION_PREGUNTAS!$C$2:$D$35,2,0)</f>
        <v>PRODUCTOS004</v>
      </c>
    </row>
    <row r="3868" spans="1:29" x14ac:dyDescent="0.25">
      <c r="A3868" s="3">
        <f t="shared" si="487"/>
        <v>3867</v>
      </c>
      <c r="B3868" s="3" t="s">
        <v>311</v>
      </c>
      <c r="C3868" s="32">
        <v>41153</v>
      </c>
      <c r="D3868" s="3" t="s">
        <v>114</v>
      </c>
      <c r="E3868" s="3"/>
      <c r="F3868" s="3"/>
      <c r="G3868" s="2" t="s">
        <v>33</v>
      </c>
      <c r="H3868" s="2" t="s">
        <v>29</v>
      </c>
      <c r="I3868" s="3">
        <v>5</v>
      </c>
      <c r="J3868" s="3" t="s">
        <v>183</v>
      </c>
      <c r="K3868" s="3"/>
      <c r="L3868" s="3"/>
      <c r="M3868" s="3"/>
      <c r="N3868" s="3"/>
      <c r="O3868" s="3"/>
      <c r="P3868" s="3"/>
      <c r="Q3868" s="3"/>
      <c r="R3868" s="3"/>
      <c r="S3868" s="3"/>
      <c r="T3868" s="3" t="str">
        <f t="shared" si="480"/>
        <v>SIN CECO</v>
      </c>
      <c r="U3868" s="3" t="str">
        <f t="shared" si="481"/>
        <v>NO</v>
      </c>
      <c r="V3868" t="str">
        <f t="shared" si="482"/>
        <v>HC PALMIRA 13-NOV-12-Productos Asociados de PAYC (Informes, Control de presupuesto y Programación y actas)</v>
      </c>
      <c r="W3868" s="53">
        <f t="shared" si="483"/>
        <v>5</v>
      </c>
      <c r="X3868">
        <f t="shared" si="484"/>
        <v>5</v>
      </c>
      <c r="Y3868">
        <f>IF(ISNA(VLOOKUP(B3868,CECOS_SIN_IDENTIFICAR!$A$2:$D$146,4,0)),"SIN CECO",IF(VLOOKUP(B3868,CECOS_SIN_IDENTIFICAR!$A$2:$D$146,4,0)=0,"SIN CECO",VLOOKUP(B3868,CECOS_SIN_IDENTIFICAR!$A$2:$D$146,4,0)))</f>
        <v>1378</v>
      </c>
      <c r="Z3868">
        <f t="shared" si="485"/>
        <v>1378</v>
      </c>
      <c r="AA3868" s="3" t="s">
        <v>114</v>
      </c>
      <c r="AB3868" t="str">
        <f t="shared" si="486"/>
        <v>e. Diagramación-Productos Asociados de PAYC (Informes, Control de presupuesto y Programación y actas)</v>
      </c>
      <c r="AC3868" t="str">
        <f>VLOOKUP(AB3868,CODIFICACION_PREGUNTAS!$C$2:$D$35,2,0)</f>
        <v>PRODUCTOS005</v>
      </c>
    </row>
    <row r="3869" spans="1:29" x14ac:dyDescent="0.25">
      <c r="A3869" s="3">
        <f t="shared" si="487"/>
        <v>3868</v>
      </c>
      <c r="B3869" s="3" t="s">
        <v>311</v>
      </c>
      <c r="C3869" s="32">
        <v>41153</v>
      </c>
      <c r="D3869" s="3" t="s">
        <v>114</v>
      </c>
      <c r="E3869" s="3"/>
      <c r="F3869" s="3"/>
      <c r="G3869" s="2" t="s">
        <v>34</v>
      </c>
      <c r="H3869" s="2" t="s">
        <v>35</v>
      </c>
      <c r="I3869" s="3">
        <v>5</v>
      </c>
      <c r="J3869" s="3" t="s">
        <v>183</v>
      </c>
      <c r="K3869" s="3"/>
      <c r="L3869" s="3"/>
      <c r="M3869" s="3"/>
      <c r="N3869" s="3"/>
      <c r="O3869" s="3"/>
      <c r="P3869" s="3"/>
      <c r="Q3869" s="3"/>
      <c r="R3869" s="3"/>
      <c r="S3869" s="3"/>
      <c r="T3869" s="3" t="str">
        <f t="shared" si="480"/>
        <v>SIN CECO</v>
      </c>
      <c r="U3869" s="3" t="str">
        <f t="shared" si="481"/>
        <v>NO</v>
      </c>
      <c r="V3869" t="str">
        <f t="shared" si="482"/>
        <v>HC PALMIRA 13-NOV-12-Compromisos Pactados</v>
      </c>
      <c r="W3869" s="53">
        <f t="shared" si="483"/>
        <v>5</v>
      </c>
      <c r="X3869">
        <f t="shared" si="484"/>
        <v>5</v>
      </c>
      <c r="Y3869">
        <f>IF(ISNA(VLOOKUP(B3869,CECOS_SIN_IDENTIFICAR!$A$2:$D$146,4,0)),"SIN CECO",IF(VLOOKUP(B3869,CECOS_SIN_IDENTIFICAR!$A$2:$D$146,4,0)=0,"SIN CECO",VLOOKUP(B3869,CECOS_SIN_IDENTIFICAR!$A$2:$D$146,4,0)))</f>
        <v>1378</v>
      </c>
      <c r="Z3869">
        <f t="shared" si="485"/>
        <v>1378</v>
      </c>
      <c r="AA3869" s="3" t="s">
        <v>114</v>
      </c>
      <c r="AB3869" t="str">
        <f t="shared" si="486"/>
        <v>a. Cumplimiento-Compromisos Pactados</v>
      </c>
      <c r="AC3869" t="str">
        <f>VLOOKUP(AB3869,CODIFICACION_PREGUNTAS!$C$2:$D$35,2,0)</f>
        <v>COMPROMISOS001</v>
      </c>
    </row>
    <row r="3870" spans="1:29" x14ac:dyDescent="0.25">
      <c r="A3870" s="3">
        <f t="shared" si="487"/>
        <v>3869</v>
      </c>
      <c r="B3870" s="3" t="s">
        <v>311</v>
      </c>
      <c r="C3870" s="32">
        <v>41153</v>
      </c>
      <c r="D3870" s="3" t="s">
        <v>114</v>
      </c>
      <c r="E3870" s="3"/>
      <c r="F3870" s="3"/>
      <c r="G3870" s="2" t="s">
        <v>36</v>
      </c>
      <c r="H3870" s="2" t="s">
        <v>35</v>
      </c>
      <c r="I3870" s="3">
        <v>5</v>
      </c>
      <c r="J3870" s="3" t="s">
        <v>183</v>
      </c>
      <c r="K3870" s="3"/>
      <c r="L3870" s="3"/>
      <c r="M3870" s="3"/>
      <c r="N3870" s="3"/>
      <c r="O3870" s="3"/>
      <c r="P3870" s="3"/>
      <c r="Q3870" s="3"/>
      <c r="R3870" s="3"/>
      <c r="S3870" s="3"/>
      <c r="T3870" s="3" t="str">
        <f t="shared" si="480"/>
        <v>SIN CECO</v>
      </c>
      <c r="U3870" s="3" t="str">
        <f t="shared" si="481"/>
        <v>NO</v>
      </c>
      <c r="V3870" t="str">
        <f t="shared" si="482"/>
        <v>HC PALMIRA 13-NOV-12-Compromisos Pactados</v>
      </c>
      <c r="W3870" s="53">
        <f t="shared" si="483"/>
        <v>5</v>
      </c>
      <c r="X3870">
        <f t="shared" si="484"/>
        <v>5</v>
      </c>
      <c r="Y3870">
        <f>IF(ISNA(VLOOKUP(B3870,CECOS_SIN_IDENTIFICAR!$A$2:$D$146,4,0)),"SIN CECO",IF(VLOOKUP(B3870,CECOS_SIN_IDENTIFICAR!$A$2:$D$146,4,0)=0,"SIN CECO",VLOOKUP(B3870,CECOS_SIN_IDENTIFICAR!$A$2:$D$146,4,0)))</f>
        <v>1378</v>
      </c>
      <c r="Z3870">
        <f t="shared" si="485"/>
        <v>1378</v>
      </c>
      <c r="AA3870" s="3" t="s">
        <v>114</v>
      </c>
      <c r="AB3870" t="str">
        <f t="shared" si="486"/>
        <v>b. Satisface expectativas-Compromisos Pactados</v>
      </c>
      <c r="AC3870" t="str">
        <f>VLOOKUP(AB3870,CODIFICACION_PREGUNTAS!$C$2:$D$35,2,0)</f>
        <v>COMPROMISOS002</v>
      </c>
    </row>
    <row r="3871" spans="1:29" x14ac:dyDescent="0.25">
      <c r="A3871" s="3">
        <f t="shared" si="487"/>
        <v>3870</v>
      </c>
      <c r="B3871" s="3" t="s">
        <v>311</v>
      </c>
      <c r="C3871" s="32">
        <v>41153</v>
      </c>
      <c r="D3871" s="3" t="s">
        <v>114</v>
      </c>
      <c r="E3871" s="3"/>
      <c r="F3871" s="3"/>
      <c r="G3871" s="2" t="s">
        <v>37</v>
      </c>
      <c r="H3871" s="2" t="s">
        <v>35</v>
      </c>
      <c r="I3871" s="3">
        <v>5</v>
      </c>
      <c r="J3871" s="3" t="s">
        <v>183</v>
      </c>
      <c r="K3871" s="3"/>
      <c r="L3871" s="3"/>
      <c r="M3871" s="3"/>
      <c r="N3871" s="3"/>
      <c r="O3871" s="3"/>
      <c r="P3871" s="3"/>
      <c r="Q3871" s="3"/>
      <c r="R3871" s="3"/>
      <c r="S3871" s="3"/>
      <c r="T3871" s="3" t="str">
        <f t="shared" si="480"/>
        <v>SIN CECO</v>
      </c>
      <c r="U3871" s="3" t="str">
        <f t="shared" si="481"/>
        <v>NO</v>
      </c>
      <c r="V3871" t="str">
        <f t="shared" si="482"/>
        <v>HC PALMIRA 13-NOV-12-Compromisos Pactados</v>
      </c>
      <c r="W3871" s="53">
        <f t="shared" si="483"/>
        <v>5</v>
      </c>
      <c r="X3871">
        <f t="shared" si="484"/>
        <v>5</v>
      </c>
      <c r="Y3871">
        <f>IF(ISNA(VLOOKUP(B3871,CECOS_SIN_IDENTIFICAR!$A$2:$D$146,4,0)),"SIN CECO",IF(VLOOKUP(B3871,CECOS_SIN_IDENTIFICAR!$A$2:$D$146,4,0)=0,"SIN CECO",VLOOKUP(B3871,CECOS_SIN_IDENTIFICAR!$A$2:$D$146,4,0)))</f>
        <v>1378</v>
      </c>
      <c r="Z3871">
        <f t="shared" si="485"/>
        <v>1378</v>
      </c>
      <c r="AA3871" s="3" t="s">
        <v>114</v>
      </c>
      <c r="AB3871" t="str">
        <f t="shared" si="486"/>
        <v>c. Calidad de la Información suministrada-Compromisos Pactados</v>
      </c>
      <c r="AC3871" t="str">
        <f>VLOOKUP(AB3871,CODIFICACION_PREGUNTAS!$C$2:$D$35,2,0)</f>
        <v>COMPROMISOS003</v>
      </c>
    </row>
    <row r="3872" spans="1:29" x14ac:dyDescent="0.25">
      <c r="A3872" s="3">
        <f t="shared" si="487"/>
        <v>3871</v>
      </c>
      <c r="B3872" s="3" t="s">
        <v>311</v>
      </c>
      <c r="C3872" s="32">
        <v>41153</v>
      </c>
      <c r="D3872" s="3" t="s">
        <v>114</v>
      </c>
      <c r="E3872" s="3"/>
      <c r="F3872" s="3"/>
      <c r="G3872" s="2" t="s">
        <v>38</v>
      </c>
      <c r="H3872" s="2" t="s">
        <v>35</v>
      </c>
      <c r="I3872" s="3">
        <v>5</v>
      </c>
      <c r="J3872" s="3" t="s">
        <v>183</v>
      </c>
      <c r="K3872" s="3"/>
      <c r="L3872" s="3"/>
      <c r="M3872" s="3"/>
      <c r="N3872" s="3"/>
      <c r="O3872" s="3"/>
      <c r="P3872" s="3"/>
      <c r="Q3872" s="3"/>
      <c r="R3872" s="3"/>
      <c r="S3872" s="3"/>
      <c r="T3872" s="3" t="str">
        <f t="shared" si="480"/>
        <v>SIN CECO</v>
      </c>
      <c r="U3872" s="3" t="str">
        <f t="shared" si="481"/>
        <v>NO</v>
      </c>
      <c r="V3872" t="str">
        <f t="shared" si="482"/>
        <v>HC PALMIRA 13-NOV-12-Compromisos Pactados</v>
      </c>
      <c r="W3872" s="53">
        <f t="shared" si="483"/>
        <v>5</v>
      </c>
      <c r="X3872">
        <f t="shared" si="484"/>
        <v>5</v>
      </c>
      <c r="Y3872">
        <f>IF(ISNA(VLOOKUP(B3872,CECOS_SIN_IDENTIFICAR!$A$2:$D$146,4,0)),"SIN CECO",IF(VLOOKUP(B3872,CECOS_SIN_IDENTIFICAR!$A$2:$D$146,4,0)=0,"SIN CECO",VLOOKUP(B3872,CECOS_SIN_IDENTIFICAR!$A$2:$D$146,4,0)))</f>
        <v>1378</v>
      </c>
      <c r="Z3872">
        <f t="shared" si="485"/>
        <v>1378</v>
      </c>
      <c r="AA3872" s="3" t="s">
        <v>114</v>
      </c>
      <c r="AB3872" t="str">
        <f t="shared" si="486"/>
        <v>d. Disposición del personal de PAYC a las solicitudes del cliente-Compromisos Pactados</v>
      </c>
      <c r="AC3872" t="str">
        <f>VLOOKUP(AB3872,CODIFICACION_PREGUNTAS!$C$2:$D$35,2,0)</f>
        <v>COMPROMISOS004</v>
      </c>
    </row>
    <row r="3873" spans="1:29" x14ac:dyDescent="0.25">
      <c r="A3873" s="3">
        <f t="shared" si="487"/>
        <v>3872</v>
      </c>
      <c r="B3873" s="3" t="s">
        <v>311</v>
      </c>
      <c r="C3873" s="32">
        <v>41153</v>
      </c>
      <c r="D3873" s="3" t="s">
        <v>114</v>
      </c>
      <c r="E3873" s="3"/>
      <c r="F3873" s="3"/>
      <c r="G3873" s="2" t="s">
        <v>39</v>
      </c>
      <c r="H3873" s="2" t="s">
        <v>35</v>
      </c>
      <c r="I3873" s="3">
        <v>5</v>
      </c>
      <c r="J3873" s="3" t="s">
        <v>183</v>
      </c>
      <c r="K3873" s="3"/>
      <c r="L3873" s="3"/>
      <c r="M3873" s="3"/>
      <c r="N3873" s="3"/>
      <c r="O3873" s="3"/>
      <c r="P3873" s="3"/>
      <c r="Q3873" s="3"/>
      <c r="R3873" s="3"/>
      <c r="S3873" s="3"/>
      <c r="T3873" s="3" t="str">
        <f t="shared" si="480"/>
        <v>SIN CECO</v>
      </c>
      <c r="U3873" s="3" t="str">
        <f t="shared" si="481"/>
        <v>NO</v>
      </c>
      <c r="V3873" t="str">
        <f t="shared" si="482"/>
        <v>HC PALMIRA 13-NOV-12-Compromisos Pactados</v>
      </c>
      <c r="W3873" s="53">
        <f t="shared" si="483"/>
        <v>5</v>
      </c>
      <c r="X3873">
        <f t="shared" si="484"/>
        <v>5</v>
      </c>
      <c r="Y3873">
        <f>IF(ISNA(VLOOKUP(B3873,CECOS_SIN_IDENTIFICAR!$A$2:$D$146,4,0)),"SIN CECO",IF(VLOOKUP(B3873,CECOS_SIN_IDENTIFICAR!$A$2:$D$146,4,0)=0,"SIN CECO",VLOOKUP(B3873,CECOS_SIN_IDENTIFICAR!$A$2:$D$146,4,0)))</f>
        <v>1378</v>
      </c>
      <c r="Z3873">
        <f t="shared" si="485"/>
        <v>1378</v>
      </c>
      <c r="AA3873" s="3" t="s">
        <v>114</v>
      </c>
      <c r="AB3873" t="str">
        <f t="shared" si="486"/>
        <v>e. Coherencia entre lo solicitado y lo entregado-Compromisos Pactados</v>
      </c>
      <c r="AC3873" t="str">
        <f>VLOOKUP(AB3873,CODIFICACION_PREGUNTAS!$C$2:$D$35,2,0)</f>
        <v>COMPROMISOS005</v>
      </c>
    </row>
    <row r="3874" spans="1:29" x14ac:dyDescent="0.25">
      <c r="A3874" s="3">
        <f t="shared" si="487"/>
        <v>3873</v>
      </c>
      <c r="B3874" s="3" t="s">
        <v>311</v>
      </c>
      <c r="C3874" s="32">
        <v>41153</v>
      </c>
      <c r="D3874" s="3" t="s">
        <v>114</v>
      </c>
      <c r="E3874" s="3"/>
      <c r="F3874" s="3"/>
      <c r="G3874" s="2" t="s">
        <v>40</v>
      </c>
      <c r="H3874" s="2" t="s">
        <v>40</v>
      </c>
      <c r="I3874" s="3">
        <v>5</v>
      </c>
      <c r="J3874" s="3" t="s">
        <v>183</v>
      </c>
      <c r="K3874" s="3"/>
      <c r="L3874" s="3"/>
      <c r="M3874" s="3"/>
      <c r="N3874" s="3"/>
      <c r="O3874" s="3"/>
      <c r="P3874" s="3"/>
      <c r="Q3874" s="3"/>
      <c r="R3874" s="3"/>
      <c r="S3874" s="3"/>
      <c r="T3874" s="3" t="str">
        <f t="shared" si="480"/>
        <v>SIN CECO</v>
      </c>
      <c r="U3874" s="3" t="str">
        <f t="shared" si="481"/>
        <v>NO</v>
      </c>
      <c r="V3874" t="str">
        <f t="shared" si="482"/>
        <v>HC PALMIRA 13-NOV-12-Grado de Satisfacción con el Servicio Prestado</v>
      </c>
      <c r="W3874" s="53">
        <f t="shared" si="483"/>
        <v>5</v>
      </c>
      <c r="X3874">
        <f t="shared" si="484"/>
        <v>5</v>
      </c>
      <c r="Y3874">
        <f>IF(ISNA(VLOOKUP(B3874,CECOS_SIN_IDENTIFICAR!$A$2:$D$146,4,0)),"SIN CECO",IF(VLOOKUP(B3874,CECOS_SIN_IDENTIFICAR!$A$2:$D$146,4,0)=0,"SIN CECO",VLOOKUP(B3874,CECOS_SIN_IDENTIFICAR!$A$2:$D$146,4,0)))</f>
        <v>1378</v>
      </c>
      <c r="Z3874">
        <f t="shared" si="485"/>
        <v>1378</v>
      </c>
      <c r="AA3874" s="3" t="s">
        <v>114</v>
      </c>
      <c r="AB3874" t="str">
        <f t="shared" si="486"/>
        <v>Grado de Satisfacción con el Servicio Prestado-Grado de Satisfacción con el Servicio Prestado</v>
      </c>
      <c r="AC3874" t="str">
        <f>VLOOKUP(AB3874,CODIFICACION_PREGUNTAS!$C$2:$D$35,2,0)</f>
        <v>SATISFACCION001</v>
      </c>
    </row>
    <row r="3875" spans="1:29" x14ac:dyDescent="0.25">
      <c r="A3875" s="3">
        <f t="shared" si="487"/>
        <v>3874</v>
      </c>
      <c r="B3875" s="3" t="s">
        <v>311</v>
      </c>
      <c r="C3875" s="32">
        <v>41153</v>
      </c>
      <c r="D3875" s="3" t="s">
        <v>114</v>
      </c>
      <c r="E3875" s="3"/>
      <c r="F3875" s="3"/>
      <c r="G3875" s="2" t="s">
        <v>41</v>
      </c>
      <c r="H3875" s="2" t="s">
        <v>41</v>
      </c>
      <c r="I3875" s="3">
        <v>5</v>
      </c>
      <c r="J3875" s="3" t="s">
        <v>183</v>
      </c>
      <c r="K3875" s="3"/>
      <c r="L3875" s="3"/>
      <c r="M3875" s="3"/>
      <c r="N3875" s="3"/>
      <c r="O3875" s="3"/>
      <c r="P3875" s="3"/>
      <c r="Q3875" s="3"/>
      <c r="R3875" s="3"/>
      <c r="S3875" s="3"/>
      <c r="T3875" s="3" t="str">
        <f t="shared" si="480"/>
        <v>SIN CECO</v>
      </c>
      <c r="U3875" s="3" t="str">
        <f t="shared" si="481"/>
        <v>NO</v>
      </c>
      <c r="V3875" t="str">
        <f t="shared" si="482"/>
        <v>HC PALMIRA 13-NOV-12-Posibilidad de Volver a Contratar con PAYC</v>
      </c>
      <c r="W3875" s="53">
        <f t="shared" si="483"/>
        <v>5</v>
      </c>
      <c r="X3875">
        <f t="shared" si="484"/>
        <v>5</v>
      </c>
      <c r="Y3875">
        <f>IF(ISNA(VLOOKUP(B3875,CECOS_SIN_IDENTIFICAR!$A$2:$D$146,4,0)),"SIN CECO",IF(VLOOKUP(B3875,CECOS_SIN_IDENTIFICAR!$A$2:$D$146,4,0)=0,"SIN CECO",VLOOKUP(B3875,CECOS_SIN_IDENTIFICAR!$A$2:$D$146,4,0)))</f>
        <v>1378</v>
      </c>
      <c r="Z3875">
        <f t="shared" si="485"/>
        <v>1378</v>
      </c>
      <c r="AA3875" s="3" t="s">
        <v>114</v>
      </c>
      <c r="AB3875" t="str">
        <f t="shared" si="486"/>
        <v>Posibilidad de Volver a Contratar con PAYC-Posibilidad de Volver a Contratar con PAYC</v>
      </c>
      <c r="AC3875" t="str">
        <f>VLOOKUP(AB3875,CODIFICACION_PREGUNTAS!$C$2:$D$35,2,0)</f>
        <v>VOLVER001</v>
      </c>
    </row>
    <row r="3876" spans="1:29" x14ac:dyDescent="0.25">
      <c r="A3876" s="3">
        <f t="shared" si="487"/>
        <v>3875</v>
      </c>
      <c r="B3876" s="3" t="s">
        <v>311</v>
      </c>
      <c r="C3876" s="32">
        <v>41153</v>
      </c>
      <c r="D3876" s="3" t="s">
        <v>114</v>
      </c>
      <c r="E3876" s="3"/>
      <c r="F3876" s="3"/>
      <c r="G3876" s="2" t="s">
        <v>42</v>
      </c>
      <c r="H3876" s="6" t="s">
        <v>43</v>
      </c>
      <c r="I3876" s="3" t="s">
        <v>56</v>
      </c>
      <c r="J3876" s="3" t="s">
        <v>183</v>
      </c>
      <c r="K3876" s="3"/>
      <c r="L3876" s="3"/>
      <c r="M3876" s="3"/>
      <c r="N3876" s="3"/>
      <c r="O3876" s="3"/>
      <c r="P3876" s="3"/>
      <c r="Q3876" s="3"/>
      <c r="R3876" s="3"/>
      <c r="S3876" s="3"/>
      <c r="T3876" s="3" t="str">
        <f t="shared" si="480"/>
        <v>SIN CECO</v>
      </c>
      <c r="U3876" s="3" t="str">
        <f t="shared" si="481"/>
        <v>NO</v>
      </c>
      <c r="V3876" t="str">
        <f t="shared" si="482"/>
        <v>HC PALMIRA 13-NOV-12-Fortalezas PAYC</v>
      </c>
      <c r="W3876" s="53" t="str">
        <f t="shared" si="483"/>
        <v>-</v>
      </c>
      <c r="X3876">
        <f t="shared" si="484"/>
        <v>0</v>
      </c>
      <c r="Y3876">
        <f>IF(ISNA(VLOOKUP(B3876,CECOS_SIN_IDENTIFICAR!$A$2:$D$146,4,0)),"SIN CECO",IF(VLOOKUP(B3876,CECOS_SIN_IDENTIFICAR!$A$2:$D$146,4,0)=0,"SIN CECO",VLOOKUP(B3876,CECOS_SIN_IDENTIFICAR!$A$2:$D$146,4,0)))</f>
        <v>1378</v>
      </c>
      <c r="Z3876">
        <f t="shared" si="485"/>
        <v>1378</v>
      </c>
      <c r="AA3876" s="3" t="s">
        <v>114</v>
      </c>
      <c r="AB3876" t="str">
        <f t="shared" si="486"/>
        <v>Principales fortalezas en el servicio que presta PAYC-Fortalezas PAYC</v>
      </c>
      <c r="AC3876" t="str">
        <f>VLOOKUP(AB3876,CODIFICACION_PREGUNTAS!$C$2:$D$35,2,0)</f>
        <v>FORT001</v>
      </c>
    </row>
    <row r="3877" spans="1:29" x14ac:dyDescent="0.25">
      <c r="A3877" s="3">
        <f t="shared" si="487"/>
        <v>3876</v>
      </c>
      <c r="B3877" s="3" t="s">
        <v>311</v>
      </c>
      <c r="C3877" s="32">
        <v>41153</v>
      </c>
      <c r="D3877" s="3" t="s">
        <v>114</v>
      </c>
      <c r="E3877" s="3"/>
      <c r="F3877" s="3"/>
      <c r="G3877" s="2" t="s">
        <v>44</v>
      </c>
      <c r="H3877" s="6" t="s">
        <v>45</v>
      </c>
      <c r="I3877" s="3" t="s">
        <v>56</v>
      </c>
      <c r="J3877" s="3" t="s">
        <v>183</v>
      </c>
      <c r="K3877" s="3"/>
      <c r="L3877" s="3"/>
      <c r="M3877" s="3"/>
      <c r="N3877" s="3"/>
      <c r="O3877" s="3"/>
      <c r="P3877" s="3"/>
      <c r="Q3877" s="3"/>
      <c r="R3877" s="3"/>
      <c r="S3877" s="3"/>
      <c r="T3877" s="3" t="str">
        <f t="shared" si="480"/>
        <v>SIN CECO</v>
      </c>
      <c r="U3877" s="3" t="str">
        <f t="shared" si="481"/>
        <v>NO</v>
      </c>
      <c r="V3877" t="str">
        <f t="shared" si="482"/>
        <v>HC PALMIRA 13-NOV-12-Debilidades PAYC</v>
      </c>
      <c r="W3877" s="53" t="str">
        <f t="shared" si="483"/>
        <v>-</v>
      </c>
      <c r="X3877">
        <f t="shared" si="484"/>
        <v>0</v>
      </c>
      <c r="Y3877">
        <f>IF(ISNA(VLOOKUP(B3877,CECOS_SIN_IDENTIFICAR!$A$2:$D$146,4,0)),"SIN CECO",IF(VLOOKUP(B3877,CECOS_SIN_IDENTIFICAR!$A$2:$D$146,4,0)=0,"SIN CECO",VLOOKUP(B3877,CECOS_SIN_IDENTIFICAR!$A$2:$D$146,4,0)))</f>
        <v>1378</v>
      </c>
      <c r="Z3877">
        <f t="shared" si="485"/>
        <v>1378</v>
      </c>
      <c r="AA3877" s="3" t="s">
        <v>114</v>
      </c>
      <c r="AB3877" t="str">
        <f t="shared" si="486"/>
        <v>Principales debilidades en el servicio que presta PAYC-Debilidades PAYC</v>
      </c>
      <c r="AC3877" t="str">
        <f>VLOOKUP(AB3877,CODIFICACION_PREGUNTAS!$C$2:$D$35,2,0)</f>
        <v>DEB001</v>
      </c>
    </row>
    <row r="3878" spans="1:29" x14ac:dyDescent="0.25">
      <c r="A3878" s="3">
        <f t="shared" si="487"/>
        <v>3877</v>
      </c>
      <c r="B3878" s="3" t="s">
        <v>312</v>
      </c>
      <c r="C3878" s="32">
        <v>41334</v>
      </c>
      <c r="D3878" s="3" t="s">
        <v>114</v>
      </c>
      <c r="E3878" s="3"/>
      <c r="F3878" s="3"/>
      <c r="G3878" s="2" t="s">
        <v>5</v>
      </c>
      <c r="H3878" s="3" t="s">
        <v>6</v>
      </c>
      <c r="I3878" s="3">
        <v>5</v>
      </c>
      <c r="J3878" s="3" t="s">
        <v>183</v>
      </c>
      <c r="K3878" s="3"/>
      <c r="L3878" s="3"/>
      <c r="M3878" s="3"/>
      <c r="N3878" s="3"/>
      <c r="O3878" s="3"/>
      <c r="P3878" s="3"/>
      <c r="Q3878" s="3"/>
      <c r="R3878" s="3"/>
      <c r="S3878" s="3"/>
      <c r="T3878" s="3" t="str">
        <f t="shared" si="480"/>
        <v>SIN CECO</v>
      </c>
      <c r="U3878" s="3" t="str">
        <f t="shared" si="481"/>
        <v>NO</v>
      </c>
      <c r="V3878" t="str">
        <f t="shared" si="482"/>
        <v>URBANISMO CEDRITOS 04-FEB-13-Soporte Técnico</v>
      </c>
      <c r="W3878" s="53">
        <f t="shared" si="483"/>
        <v>5</v>
      </c>
      <c r="X3878">
        <f t="shared" si="484"/>
        <v>5</v>
      </c>
      <c r="Y3878">
        <f>IF(ISNA(VLOOKUP(B3878,CECOS_SIN_IDENTIFICAR!$A$2:$D$146,4,0)),"SIN CECO",IF(VLOOKUP(B3878,CECOS_SIN_IDENTIFICAR!$A$2:$D$146,4,0)=0,"SIN CECO",VLOOKUP(B3878,CECOS_SIN_IDENTIFICAR!$A$2:$D$146,4,0)))</f>
        <v>1326</v>
      </c>
      <c r="Z3878">
        <f t="shared" si="485"/>
        <v>1326</v>
      </c>
      <c r="AA3878" s="3" t="s">
        <v>114</v>
      </c>
      <c r="AB3878" t="str">
        <f t="shared" si="486"/>
        <v>a. Conocimiento específico de temas aplicables al proyecto-Soporte Técnico</v>
      </c>
      <c r="AC3878" t="str">
        <f>VLOOKUP(AB3878,CODIFICACION_PREGUNTAS!$C$2:$D$35,2,0)</f>
        <v>SOPORTE_TEC001</v>
      </c>
    </row>
    <row r="3879" spans="1:29" x14ac:dyDescent="0.25">
      <c r="A3879" s="3">
        <f t="shared" si="487"/>
        <v>3878</v>
      </c>
      <c r="B3879" s="3" t="s">
        <v>312</v>
      </c>
      <c r="C3879" s="32">
        <v>41334</v>
      </c>
      <c r="D3879" s="3" t="s">
        <v>114</v>
      </c>
      <c r="E3879" s="3"/>
      <c r="F3879" s="3"/>
      <c r="G3879" s="2" t="s">
        <v>7</v>
      </c>
      <c r="H3879" s="3" t="s">
        <v>6</v>
      </c>
      <c r="I3879" s="3">
        <v>5</v>
      </c>
      <c r="J3879" s="3" t="s">
        <v>183</v>
      </c>
      <c r="K3879" s="3"/>
      <c r="L3879" s="3"/>
      <c r="M3879" s="3"/>
      <c r="N3879" s="3"/>
      <c r="O3879" s="3"/>
      <c r="P3879" s="3"/>
      <c r="Q3879" s="3"/>
      <c r="R3879" s="3"/>
      <c r="S3879" s="3"/>
      <c r="T3879" s="3" t="str">
        <f t="shared" si="480"/>
        <v>SIN CECO</v>
      </c>
      <c r="U3879" s="3" t="str">
        <f t="shared" si="481"/>
        <v>NO</v>
      </c>
      <c r="V3879" t="str">
        <f t="shared" si="482"/>
        <v>URBANISMO CEDRITOS 04-FEB-13-Soporte Técnico</v>
      </c>
      <c r="W3879" s="53">
        <f t="shared" si="483"/>
        <v>5</v>
      </c>
      <c r="X3879">
        <f t="shared" si="484"/>
        <v>5</v>
      </c>
      <c r="Y3879">
        <f>IF(ISNA(VLOOKUP(B3879,CECOS_SIN_IDENTIFICAR!$A$2:$D$146,4,0)),"SIN CECO",IF(VLOOKUP(B3879,CECOS_SIN_IDENTIFICAR!$A$2:$D$146,4,0)=0,"SIN CECO",VLOOKUP(B3879,CECOS_SIN_IDENTIFICAR!$A$2:$D$146,4,0)))</f>
        <v>1326</v>
      </c>
      <c r="Z3879">
        <f t="shared" si="485"/>
        <v>1326</v>
      </c>
      <c r="AA3879" s="3" t="s">
        <v>114</v>
      </c>
      <c r="AB3879" t="str">
        <f t="shared" si="486"/>
        <v>b. Idoneidad y Calidad del soporte-Soporte Técnico</v>
      </c>
      <c r="AC3879" t="str">
        <f>VLOOKUP(AB3879,CODIFICACION_PREGUNTAS!$C$2:$D$35,2,0)</f>
        <v>SOPORTE_TEC002</v>
      </c>
    </row>
    <row r="3880" spans="1:29" x14ac:dyDescent="0.25">
      <c r="A3880" s="3">
        <f t="shared" si="487"/>
        <v>3879</v>
      </c>
      <c r="B3880" s="3" t="s">
        <v>312</v>
      </c>
      <c r="C3880" s="32">
        <v>41334</v>
      </c>
      <c r="D3880" s="3" t="s">
        <v>114</v>
      </c>
      <c r="E3880" s="3"/>
      <c r="F3880" s="3"/>
      <c r="G3880" s="2" t="s">
        <v>8</v>
      </c>
      <c r="H3880" s="3" t="s">
        <v>6</v>
      </c>
      <c r="I3880" s="3">
        <v>5</v>
      </c>
      <c r="J3880" s="3" t="s">
        <v>183</v>
      </c>
      <c r="K3880" s="3"/>
      <c r="L3880" s="3"/>
      <c r="M3880" s="3"/>
      <c r="N3880" s="3"/>
      <c r="O3880" s="3"/>
      <c r="P3880" s="3"/>
      <c r="Q3880" s="3"/>
      <c r="R3880" s="3"/>
      <c r="S3880" s="3"/>
      <c r="T3880" s="3" t="str">
        <f t="shared" si="480"/>
        <v>SIN CECO</v>
      </c>
      <c r="U3880" s="3" t="str">
        <f t="shared" si="481"/>
        <v>NO</v>
      </c>
      <c r="V3880" t="str">
        <f t="shared" si="482"/>
        <v>URBANISMO CEDRITOS 04-FEB-13-Soporte Técnico</v>
      </c>
      <c r="W3880" s="53">
        <f t="shared" si="483"/>
        <v>5</v>
      </c>
      <c r="X3880">
        <f t="shared" si="484"/>
        <v>5</v>
      </c>
      <c r="Y3880">
        <f>IF(ISNA(VLOOKUP(B3880,CECOS_SIN_IDENTIFICAR!$A$2:$D$146,4,0)),"SIN CECO",IF(VLOOKUP(B3880,CECOS_SIN_IDENTIFICAR!$A$2:$D$146,4,0)=0,"SIN CECO",VLOOKUP(B3880,CECOS_SIN_IDENTIFICAR!$A$2:$D$146,4,0)))</f>
        <v>1326</v>
      </c>
      <c r="Z3880">
        <f t="shared" si="485"/>
        <v>1326</v>
      </c>
      <c r="AA3880" s="3" t="s">
        <v>114</v>
      </c>
      <c r="AB3880" t="str">
        <f t="shared" si="486"/>
        <v>c. Cumplimiento de especificaciones técnicas de construcción-Soporte Técnico</v>
      </c>
      <c r="AC3880" t="str">
        <f>VLOOKUP(AB3880,CODIFICACION_PREGUNTAS!$C$2:$D$35,2,0)</f>
        <v>SOPORTE_TEC003</v>
      </c>
    </row>
    <row r="3881" spans="1:29" x14ac:dyDescent="0.25">
      <c r="A3881" s="3">
        <f t="shared" si="487"/>
        <v>3880</v>
      </c>
      <c r="B3881" s="3" t="s">
        <v>312</v>
      </c>
      <c r="C3881" s="32">
        <v>41334</v>
      </c>
      <c r="D3881" s="3" t="s">
        <v>114</v>
      </c>
      <c r="E3881" s="3"/>
      <c r="F3881" s="3"/>
      <c r="G3881" s="2" t="s">
        <v>9</v>
      </c>
      <c r="H3881" s="3" t="s">
        <v>6</v>
      </c>
      <c r="I3881" s="3">
        <v>5</v>
      </c>
      <c r="J3881" s="3" t="s">
        <v>183</v>
      </c>
      <c r="K3881" s="3"/>
      <c r="L3881" s="3"/>
      <c r="M3881" s="3"/>
      <c r="N3881" s="3"/>
      <c r="O3881" s="3"/>
      <c r="P3881" s="3"/>
      <c r="Q3881" s="3"/>
      <c r="R3881" s="3"/>
      <c r="S3881" s="3"/>
      <c r="T3881" s="3" t="str">
        <f t="shared" si="480"/>
        <v>SIN CECO</v>
      </c>
      <c r="U3881" s="3" t="str">
        <f t="shared" si="481"/>
        <v>NO</v>
      </c>
      <c r="V3881" t="str">
        <f t="shared" si="482"/>
        <v>URBANISMO CEDRITOS 04-FEB-13-Soporte Técnico</v>
      </c>
      <c r="W3881" s="53">
        <f t="shared" si="483"/>
        <v>5</v>
      </c>
      <c r="X3881">
        <f t="shared" si="484"/>
        <v>5</v>
      </c>
      <c r="Y3881">
        <f>IF(ISNA(VLOOKUP(B3881,CECOS_SIN_IDENTIFICAR!$A$2:$D$146,4,0)),"SIN CECO",IF(VLOOKUP(B3881,CECOS_SIN_IDENTIFICAR!$A$2:$D$146,4,0)=0,"SIN CECO",VLOOKUP(B3881,CECOS_SIN_IDENTIFICAR!$A$2:$D$146,4,0)))</f>
        <v>1326</v>
      </c>
      <c r="Z3881">
        <f t="shared" si="485"/>
        <v>1326</v>
      </c>
      <c r="AA3881" s="3" t="s">
        <v>114</v>
      </c>
      <c r="AB3881" t="str">
        <f t="shared" si="486"/>
        <v>d. Confiabilidad de los conceptos aplicados-Soporte Técnico</v>
      </c>
      <c r="AC3881" t="str">
        <f>VLOOKUP(AB3881,CODIFICACION_PREGUNTAS!$C$2:$D$35,2,0)</f>
        <v>SOPORTE_TEC004</v>
      </c>
    </row>
    <row r="3882" spans="1:29" x14ac:dyDescent="0.25">
      <c r="A3882" s="3">
        <f t="shared" si="487"/>
        <v>3881</v>
      </c>
      <c r="B3882" s="3" t="s">
        <v>312</v>
      </c>
      <c r="C3882" s="32">
        <v>41334</v>
      </c>
      <c r="D3882" s="3" t="s">
        <v>114</v>
      </c>
      <c r="E3882" s="3"/>
      <c r="F3882" s="3"/>
      <c r="G3882" s="2" t="s">
        <v>10</v>
      </c>
      <c r="H3882" s="3" t="s">
        <v>6</v>
      </c>
      <c r="I3882" s="3">
        <v>4</v>
      </c>
      <c r="J3882" s="3" t="s">
        <v>183</v>
      </c>
      <c r="K3882" s="3"/>
      <c r="L3882" s="3"/>
      <c r="M3882" s="3"/>
      <c r="N3882" s="3"/>
      <c r="O3882" s="3"/>
      <c r="P3882" s="3"/>
      <c r="Q3882" s="3"/>
      <c r="R3882" s="3"/>
      <c r="S3882" s="3"/>
      <c r="T3882" s="3" t="str">
        <f t="shared" si="480"/>
        <v>SIN CECO</v>
      </c>
      <c r="U3882" s="3" t="str">
        <f t="shared" si="481"/>
        <v>NO</v>
      </c>
      <c r="V3882" t="str">
        <f t="shared" si="482"/>
        <v>URBANISMO CEDRITOS 04-FEB-13-Soporte Técnico</v>
      </c>
      <c r="W3882" s="53">
        <f t="shared" si="483"/>
        <v>4</v>
      </c>
      <c r="X3882">
        <f t="shared" si="484"/>
        <v>4</v>
      </c>
      <c r="Y3882">
        <f>IF(ISNA(VLOOKUP(B3882,CECOS_SIN_IDENTIFICAR!$A$2:$D$146,4,0)),"SIN CECO",IF(VLOOKUP(B3882,CECOS_SIN_IDENTIFICAR!$A$2:$D$146,4,0)=0,"SIN CECO",VLOOKUP(B3882,CECOS_SIN_IDENTIFICAR!$A$2:$D$146,4,0)))</f>
        <v>1326</v>
      </c>
      <c r="Z3882">
        <f t="shared" si="485"/>
        <v>1326</v>
      </c>
      <c r="AA3882" s="3" t="s">
        <v>114</v>
      </c>
      <c r="AB3882" t="str">
        <f t="shared" si="486"/>
        <v>e. Oportunidad en entrega de información o requerimientos-Soporte Técnico</v>
      </c>
      <c r="AC3882" t="str">
        <f>VLOOKUP(AB3882,CODIFICACION_PREGUNTAS!$C$2:$D$35,2,0)</f>
        <v>SOPORTE_TEC005</v>
      </c>
    </row>
    <row r="3883" spans="1:29" x14ac:dyDescent="0.25">
      <c r="A3883" s="3">
        <f t="shared" si="487"/>
        <v>3882</v>
      </c>
      <c r="B3883" s="3" t="s">
        <v>312</v>
      </c>
      <c r="C3883" s="32">
        <v>41334</v>
      </c>
      <c r="D3883" s="3" t="s">
        <v>114</v>
      </c>
      <c r="E3883" s="3"/>
      <c r="F3883" s="3"/>
      <c r="G3883" s="2" t="s">
        <v>11</v>
      </c>
      <c r="H3883" s="3" t="s">
        <v>12</v>
      </c>
      <c r="I3883" s="3">
        <v>5</v>
      </c>
      <c r="J3883" s="3" t="s">
        <v>183</v>
      </c>
      <c r="K3883" s="3"/>
      <c r="L3883" s="3"/>
      <c r="M3883" s="3"/>
      <c r="N3883" s="3"/>
      <c r="O3883" s="3"/>
      <c r="P3883" s="3"/>
      <c r="Q3883" s="3"/>
      <c r="R3883" s="3"/>
      <c r="S3883" s="3"/>
      <c r="T3883" s="3" t="str">
        <f t="shared" si="480"/>
        <v>SIN CECO</v>
      </c>
      <c r="U3883" s="3" t="str">
        <f t="shared" si="481"/>
        <v>NO</v>
      </c>
      <c r="V3883" t="str">
        <f t="shared" si="482"/>
        <v>URBANISMO CEDRITOS 04-FEB-13-Soporte Administrativo</v>
      </c>
      <c r="W3883" s="53">
        <f t="shared" si="483"/>
        <v>5</v>
      </c>
      <c r="X3883">
        <f t="shared" si="484"/>
        <v>5</v>
      </c>
      <c r="Y3883">
        <f>IF(ISNA(VLOOKUP(B3883,CECOS_SIN_IDENTIFICAR!$A$2:$D$146,4,0)),"SIN CECO",IF(VLOOKUP(B3883,CECOS_SIN_IDENTIFICAR!$A$2:$D$146,4,0)=0,"SIN CECO",VLOOKUP(B3883,CECOS_SIN_IDENTIFICAR!$A$2:$D$146,4,0)))</f>
        <v>1326</v>
      </c>
      <c r="Z3883">
        <f t="shared" si="485"/>
        <v>1326</v>
      </c>
      <c r="AA3883" s="3" t="s">
        <v>114</v>
      </c>
      <c r="AB3883" t="str">
        <f t="shared" si="486"/>
        <v>a. Oportunidad de la gestión en obra-Soporte Administrativo</v>
      </c>
      <c r="AC3883" t="str">
        <f>VLOOKUP(AB3883,CODIFICACION_PREGUNTAS!$C$2:$D$35,2,0)</f>
        <v>SOPORTE_ADMON001</v>
      </c>
    </row>
    <row r="3884" spans="1:29" x14ac:dyDescent="0.25">
      <c r="A3884" s="3">
        <f t="shared" si="487"/>
        <v>3883</v>
      </c>
      <c r="B3884" s="3" t="s">
        <v>312</v>
      </c>
      <c r="C3884" s="32">
        <v>41334</v>
      </c>
      <c r="D3884" s="3" t="s">
        <v>114</v>
      </c>
      <c r="E3884" s="3"/>
      <c r="F3884" s="3"/>
      <c r="G3884" s="2" t="s">
        <v>13</v>
      </c>
      <c r="H3884" s="3" t="s">
        <v>12</v>
      </c>
      <c r="I3884" s="3">
        <v>5</v>
      </c>
      <c r="J3884" s="3" t="s">
        <v>183</v>
      </c>
      <c r="K3884" s="3"/>
      <c r="L3884" s="3"/>
      <c r="M3884" s="3"/>
      <c r="N3884" s="3"/>
      <c r="O3884" s="3"/>
      <c r="P3884" s="3"/>
      <c r="Q3884" s="3"/>
      <c r="R3884" s="3"/>
      <c r="S3884" s="3"/>
      <c r="T3884" s="3" t="str">
        <f t="shared" si="480"/>
        <v>SIN CECO</v>
      </c>
      <c r="U3884" s="3" t="str">
        <f t="shared" si="481"/>
        <v>NO</v>
      </c>
      <c r="V3884" t="str">
        <f t="shared" si="482"/>
        <v>URBANISMO CEDRITOS 04-FEB-13-Soporte Administrativo</v>
      </c>
      <c r="W3884" s="53">
        <f t="shared" si="483"/>
        <v>5</v>
      </c>
      <c r="X3884">
        <f t="shared" si="484"/>
        <v>5</v>
      </c>
      <c r="Y3884">
        <f>IF(ISNA(VLOOKUP(B3884,CECOS_SIN_IDENTIFICAR!$A$2:$D$146,4,0)),"SIN CECO",IF(VLOOKUP(B3884,CECOS_SIN_IDENTIFICAR!$A$2:$D$146,4,0)=0,"SIN CECO",VLOOKUP(B3884,CECOS_SIN_IDENTIFICAR!$A$2:$D$146,4,0)))</f>
        <v>1326</v>
      </c>
      <c r="Z3884">
        <f t="shared" si="485"/>
        <v>1326</v>
      </c>
      <c r="AA3884" s="3" t="s">
        <v>114</v>
      </c>
      <c r="AB3884" t="str">
        <f t="shared" si="486"/>
        <v>b. Manejo administrativo del proyecto-Soporte Administrativo</v>
      </c>
      <c r="AC3884" t="str">
        <f>VLOOKUP(AB3884,CODIFICACION_PREGUNTAS!$C$2:$D$35,2,0)</f>
        <v>SOPORTE_ADMON002</v>
      </c>
    </row>
    <row r="3885" spans="1:29" x14ac:dyDescent="0.25">
      <c r="A3885" s="3">
        <f t="shared" si="487"/>
        <v>3884</v>
      </c>
      <c r="B3885" s="3" t="s">
        <v>312</v>
      </c>
      <c r="C3885" s="32">
        <v>41334</v>
      </c>
      <c r="D3885" s="3" t="s">
        <v>114</v>
      </c>
      <c r="E3885" s="3"/>
      <c r="F3885" s="3"/>
      <c r="G3885" s="2" t="s">
        <v>14</v>
      </c>
      <c r="H3885" s="3" t="s">
        <v>12</v>
      </c>
      <c r="I3885" s="3">
        <v>5</v>
      </c>
      <c r="J3885" s="3" t="s">
        <v>183</v>
      </c>
      <c r="K3885" s="3"/>
      <c r="L3885" s="3"/>
      <c r="M3885" s="3"/>
      <c r="N3885" s="3"/>
      <c r="O3885" s="3"/>
      <c r="P3885" s="3"/>
      <c r="Q3885" s="3"/>
      <c r="R3885" s="3"/>
      <c r="S3885" s="3"/>
      <c r="T3885" s="3" t="str">
        <f t="shared" si="480"/>
        <v>SIN CECO</v>
      </c>
      <c r="U3885" s="3" t="str">
        <f t="shared" si="481"/>
        <v>NO</v>
      </c>
      <c r="V3885" t="str">
        <f t="shared" si="482"/>
        <v>URBANISMO CEDRITOS 04-FEB-13-Soporte Administrativo</v>
      </c>
      <c r="W3885" s="53">
        <f t="shared" si="483"/>
        <v>5</v>
      </c>
      <c r="X3885">
        <f t="shared" si="484"/>
        <v>5</v>
      </c>
      <c r="Y3885">
        <f>IF(ISNA(VLOOKUP(B3885,CECOS_SIN_IDENTIFICAR!$A$2:$D$146,4,0)),"SIN CECO",IF(VLOOKUP(B3885,CECOS_SIN_IDENTIFICAR!$A$2:$D$146,4,0)=0,"SIN CECO",VLOOKUP(B3885,CECOS_SIN_IDENTIFICAR!$A$2:$D$146,4,0)))</f>
        <v>1326</v>
      </c>
      <c r="Z3885">
        <f t="shared" si="485"/>
        <v>1326</v>
      </c>
      <c r="AA3885" s="3" t="s">
        <v>114</v>
      </c>
      <c r="AB3885" t="str">
        <f t="shared" si="486"/>
        <v>c. Información clara y veraz sobre la administración de proyecto-Soporte Administrativo</v>
      </c>
      <c r="AC3885" t="str">
        <f>VLOOKUP(AB3885,CODIFICACION_PREGUNTAS!$C$2:$D$35,2,0)</f>
        <v>SOPORTE_ADMON003</v>
      </c>
    </row>
    <row r="3886" spans="1:29" x14ac:dyDescent="0.25">
      <c r="A3886" s="3">
        <f t="shared" si="487"/>
        <v>3885</v>
      </c>
      <c r="B3886" s="3" t="s">
        <v>312</v>
      </c>
      <c r="C3886" s="32">
        <v>41334</v>
      </c>
      <c r="D3886" s="3" t="s">
        <v>114</v>
      </c>
      <c r="E3886" s="3"/>
      <c r="F3886" s="3"/>
      <c r="G3886" s="2" t="s">
        <v>15</v>
      </c>
      <c r="H3886" s="3" t="s">
        <v>12</v>
      </c>
      <c r="I3886" s="3">
        <v>5</v>
      </c>
      <c r="J3886" s="3" t="s">
        <v>183</v>
      </c>
      <c r="K3886" s="3"/>
      <c r="L3886" s="3"/>
      <c r="M3886" s="3"/>
      <c r="N3886" s="3"/>
      <c r="O3886" s="3"/>
      <c r="P3886" s="3"/>
      <c r="Q3886" s="3"/>
      <c r="R3886" s="3"/>
      <c r="S3886" s="3"/>
      <c r="T3886" s="3" t="str">
        <f t="shared" si="480"/>
        <v>SIN CECO</v>
      </c>
      <c r="U3886" s="3" t="str">
        <f t="shared" si="481"/>
        <v>NO</v>
      </c>
      <c r="V3886" t="str">
        <f t="shared" si="482"/>
        <v>URBANISMO CEDRITOS 04-FEB-13-Soporte Administrativo</v>
      </c>
      <c r="W3886" s="53">
        <f t="shared" si="483"/>
        <v>5</v>
      </c>
      <c r="X3886">
        <f t="shared" si="484"/>
        <v>5</v>
      </c>
      <c r="Y3886">
        <f>IF(ISNA(VLOOKUP(B3886,CECOS_SIN_IDENTIFICAR!$A$2:$D$146,4,0)),"SIN CECO",IF(VLOOKUP(B3886,CECOS_SIN_IDENTIFICAR!$A$2:$D$146,4,0)=0,"SIN CECO",VLOOKUP(B3886,CECOS_SIN_IDENTIFICAR!$A$2:$D$146,4,0)))</f>
        <v>1326</v>
      </c>
      <c r="Z3886">
        <f t="shared" si="485"/>
        <v>1326</v>
      </c>
      <c r="AA3886" s="3" t="s">
        <v>114</v>
      </c>
      <c r="AB3886" t="str">
        <f t="shared" si="486"/>
        <v>d. Cumplimientos con expectativas del cliente-Soporte Administrativo</v>
      </c>
      <c r="AC3886" t="str">
        <f>VLOOKUP(AB3886,CODIFICACION_PREGUNTAS!$C$2:$D$35,2,0)</f>
        <v>SOPORTE_ADMON004</v>
      </c>
    </row>
    <row r="3887" spans="1:29" x14ac:dyDescent="0.25">
      <c r="A3887" s="3">
        <f t="shared" si="487"/>
        <v>3886</v>
      </c>
      <c r="B3887" s="3" t="s">
        <v>312</v>
      </c>
      <c r="C3887" s="32">
        <v>41334</v>
      </c>
      <c r="D3887" s="3" t="s">
        <v>114</v>
      </c>
      <c r="E3887" s="3"/>
      <c r="F3887" s="3"/>
      <c r="G3887" s="2" t="s">
        <v>16</v>
      </c>
      <c r="H3887" s="3" t="s">
        <v>12</v>
      </c>
      <c r="I3887" s="3">
        <v>5</v>
      </c>
      <c r="J3887" s="3" t="s">
        <v>183</v>
      </c>
      <c r="K3887" s="3"/>
      <c r="L3887" s="3"/>
      <c r="M3887" s="3"/>
      <c r="N3887" s="3"/>
      <c r="O3887" s="3"/>
      <c r="P3887" s="3"/>
      <c r="Q3887" s="3"/>
      <c r="R3887" s="3"/>
      <c r="S3887" s="3"/>
      <c r="T3887" s="3" t="str">
        <f t="shared" si="480"/>
        <v>SIN CECO</v>
      </c>
      <c r="U3887" s="3" t="str">
        <f t="shared" si="481"/>
        <v>NO</v>
      </c>
      <c r="V3887" t="str">
        <f t="shared" si="482"/>
        <v>URBANISMO CEDRITOS 04-FEB-13-Soporte Administrativo</v>
      </c>
      <c r="W3887" s="53">
        <f t="shared" si="483"/>
        <v>5</v>
      </c>
      <c r="X3887">
        <f t="shared" si="484"/>
        <v>5</v>
      </c>
      <c r="Y3887">
        <f>IF(ISNA(VLOOKUP(B3887,CECOS_SIN_IDENTIFICAR!$A$2:$D$146,4,0)),"SIN CECO",IF(VLOOKUP(B3887,CECOS_SIN_IDENTIFICAR!$A$2:$D$146,4,0)=0,"SIN CECO",VLOOKUP(B3887,CECOS_SIN_IDENTIFICAR!$A$2:$D$146,4,0)))</f>
        <v>1326</v>
      </c>
      <c r="Z3887">
        <f t="shared" si="485"/>
        <v>1326</v>
      </c>
      <c r="AA3887" s="3" t="s">
        <v>114</v>
      </c>
      <c r="AB3887" t="str">
        <f t="shared" si="486"/>
        <v>e. Control de presupuesto-Soporte Administrativo</v>
      </c>
      <c r="AC3887" t="str">
        <f>VLOOKUP(AB3887,CODIFICACION_PREGUNTAS!$C$2:$D$35,2,0)</f>
        <v>SOPORTE_ADMON005</v>
      </c>
    </row>
    <row r="3888" spans="1:29" x14ac:dyDescent="0.25">
      <c r="A3888" s="3">
        <f t="shared" si="487"/>
        <v>3887</v>
      </c>
      <c r="B3888" s="3" t="s">
        <v>312</v>
      </c>
      <c r="C3888" s="32">
        <v>41334</v>
      </c>
      <c r="D3888" s="3" t="s">
        <v>114</v>
      </c>
      <c r="E3888" s="3"/>
      <c r="F3888" s="3"/>
      <c r="G3888" s="2" t="s">
        <v>17</v>
      </c>
      <c r="H3888" s="3" t="s">
        <v>18</v>
      </c>
      <c r="I3888" s="3">
        <v>5</v>
      </c>
      <c r="J3888" s="3" t="s">
        <v>183</v>
      </c>
      <c r="K3888" s="3"/>
      <c r="L3888" s="3"/>
      <c r="M3888" s="3"/>
      <c r="N3888" s="3"/>
      <c r="O3888" s="3"/>
      <c r="P3888" s="3"/>
      <c r="Q3888" s="3"/>
      <c r="R3888" s="3"/>
      <c r="S3888" s="3"/>
      <c r="T3888" s="3" t="str">
        <f t="shared" si="480"/>
        <v>SIN CECO</v>
      </c>
      <c r="U3888" s="3" t="str">
        <f t="shared" si="481"/>
        <v>NO</v>
      </c>
      <c r="V3888" t="str">
        <f t="shared" si="482"/>
        <v>URBANISMO CEDRITOS 04-FEB-13-Soporte Directivo (Coordinador y Gerencia)</v>
      </c>
      <c r="W3888" s="53">
        <f t="shared" si="483"/>
        <v>5</v>
      </c>
      <c r="X3888">
        <f t="shared" si="484"/>
        <v>5</v>
      </c>
      <c r="Y3888">
        <f>IF(ISNA(VLOOKUP(B3888,CECOS_SIN_IDENTIFICAR!$A$2:$D$146,4,0)),"SIN CECO",IF(VLOOKUP(B3888,CECOS_SIN_IDENTIFICAR!$A$2:$D$146,4,0)=0,"SIN CECO",VLOOKUP(B3888,CECOS_SIN_IDENTIFICAR!$A$2:$D$146,4,0)))</f>
        <v>1326</v>
      </c>
      <c r="Z3888">
        <f t="shared" si="485"/>
        <v>1326</v>
      </c>
      <c r="AA3888" s="3" t="s">
        <v>114</v>
      </c>
      <c r="AB3888" t="str">
        <f t="shared" si="486"/>
        <v>a. Apoyo y presencia en el proyecto-Soporte Directivo (Coordinador y Gerencia)</v>
      </c>
      <c r="AC3888" t="str">
        <f>VLOOKUP(AB3888,CODIFICACION_PREGUNTAS!$C$2:$D$35,2,0)</f>
        <v>SOPORTE_DIR001</v>
      </c>
    </row>
    <row r="3889" spans="1:29" x14ac:dyDescent="0.25">
      <c r="A3889" s="3">
        <f t="shared" si="487"/>
        <v>3888</v>
      </c>
      <c r="B3889" s="3" t="s">
        <v>312</v>
      </c>
      <c r="C3889" s="32">
        <v>41334</v>
      </c>
      <c r="D3889" s="3" t="s">
        <v>114</v>
      </c>
      <c r="E3889" s="3"/>
      <c r="F3889" s="3"/>
      <c r="G3889" s="2" t="s">
        <v>19</v>
      </c>
      <c r="H3889" s="3" t="s">
        <v>18</v>
      </c>
      <c r="I3889" s="3">
        <v>5</v>
      </c>
      <c r="J3889" s="3" t="s">
        <v>183</v>
      </c>
      <c r="K3889" s="3"/>
      <c r="L3889" s="3"/>
      <c r="M3889" s="3"/>
      <c r="N3889" s="3"/>
      <c r="O3889" s="3"/>
      <c r="P3889" s="3"/>
      <c r="Q3889" s="3"/>
      <c r="R3889" s="3"/>
      <c r="S3889" s="3"/>
      <c r="T3889" s="3" t="str">
        <f t="shared" si="480"/>
        <v>SIN CECO</v>
      </c>
      <c r="U3889" s="3" t="str">
        <f t="shared" si="481"/>
        <v>NO</v>
      </c>
      <c r="V3889" t="str">
        <f t="shared" si="482"/>
        <v>URBANISMO CEDRITOS 04-FEB-13-Soporte Directivo (Coordinador y Gerencia)</v>
      </c>
      <c r="W3889" s="53">
        <f t="shared" si="483"/>
        <v>5</v>
      </c>
      <c r="X3889">
        <f t="shared" si="484"/>
        <v>5</v>
      </c>
      <c r="Y3889">
        <f>IF(ISNA(VLOOKUP(B3889,CECOS_SIN_IDENTIFICAR!$A$2:$D$146,4,0)),"SIN CECO",IF(VLOOKUP(B3889,CECOS_SIN_IDENTIFICAR!$A$2:$D$146,4,0)=0,"SIN CECO",VLOOKUP(B3889,CECOS_SIN_IDENTIFICAR!$A$2:$D$146,4,0)))</f>
        <v>1326</v>
      </c>
      <c r="Z3889">
        <f t="shared" si="485"/>
        <v>1326</v>
      </c>
      <c r="AA3889" s="3" t="s">
        <v>114</v>
      </c>
      <c r="AB3889" t="str">
        <f t="shared" si="486"/>
        <v>b. Conocimiento del proyecto-Soporte Directivo (Coordinador y Gerencia)</v>
      </c>
      <c r="AC3889" t="str">
        <f>VLOOKUP(AB3889,CODIFICACION_PREGUNTAS!$C$2:$D$35,2,0)</f>
        <v>SOPORTE_DIR002</v>
      </c>
    </row>
    <row r="3890" spans="1:29" x14ac:dyDescent="0.25">
      <c r="A3890" s="3">
        <f t="shared" si="487"/>
        <v>3889</v>
      </c>
      <c r="B3890" s="3" t="s">
        <v>312</v>
      </c>
      <c r="C3890" s="32">
        <v>41334</v>
      </c>
      <c r="D3890" s="3" t="s">
        <v>114</v>
      </c>
      <c r="E3890" s="3"/>
      <c r="F3890" s="3"/>
      <c r="G3890" s="2" t="s">
        <v>20</v>
      </c>
      <c r="H3890" s="3" t="s">
        <v>18</v>
      </c>
      <c r="I3890" s="3">
        <v>5</v>
      </c>
      <c r="J3890" s="3" t="s">
        <v>183</v>
      </c>
      <c r="K3890" s="3"/>
      <c r="L3890" s="3"/>
      <c r="M3890" s="3"/>
      <c r="N3890" s="3"/>
      <c r="O3890" s="3"/>
      <c r="P3890" s="3"/>
      <c r="Q3890" s="3"/>
      <c r="R3890" s="3"/>
      <c r="S3890" s="3"/>
      <c r="T3890" s="3" t="str">
        <f t="shared" si="480"/>
        <v>SIN CECO</v>
      </c>
      <c r="U3890" s="3" t="str">
        <f t="shared" si="481"/>
        <v>NO</v>
      </c>
      <c r="V3890" t="str">
        <f t="shared" si="482"/>
        <v>URBANISMO CEDRITOS 04-FEB-13-Soporte Directivo (Coordinador y Gerencia)</v>
      </c>
      <c r="W3890" s="53">
        <f t="shared" si="483"/>
        <v>5</v>
      </c>
      <c r="X3890">
        <f t="shared" si="484"/>
        <v>5</v>
      </c>
      <c r="Y3890">
        <f>IF(ISNA(VLOOKUP(B3890,CECOS_SIN_IDENTIFICAR!$A$2:$D$146,4,0)),"SIN CECO",IF(VLOOKUP(B3890,CECOS_SIN_IDENTIFICAR!$A$2:$D$146,4,0)=0,"SIN CECO",VLOOKUP(B3890,CECOS_SIN_IDENTIFICAR!$A$2:$D$146,4,0)))</f>
        <v>1326</v>
      </c>
      <c r="Z3890">
        <f t="shared" si="485"/>
        <v>1326</v>
      </c>
      <c r="AA3890" s="3" t="s">
        <v>114</v>
      </c>
      <c r="AB3890" t="str">
        <f t="shared" si="486"/>
        <v>c. Planteamiento de soluciones y manejo de conflictos-Soporte Directivo (Coordinador y Gerencia)</v>
      </c>
      <c r="AC3890" t="str">
        <f>VLOOKUP(AB3890,CODIFICACION_PREGUNTAS!$C$2:$D$35,2,0)</f>
        <v>SOPORTE_DIR003</v>
      </c>
    </row>
    <row r="3891" spans="1:29" x14ac:dyDescent="0.25">
      <c r="A3891" s="3">
        <f t="shared" si="487"/>
        <v>3890</v>
      </c>
      <c r="B3891" s="3" t="s">
        <v>312</v>
      </c>
      <c r="C3891" s="32">
        <v>41334</v>
      </c>
      <c r="D3891" s="3" t="s">
        <v>114</v>
      </c>
      <c r="E3891" s="3"/>
      <c r="F3891" s="3"/>
      <c r="G3891" s="2" t="s">
        <v>21</v>
      </c>
      <c r="H3891" s="3" t="s">
        <v>18</v>
      </c>
      <c r="I3891" s="3">
        <v>5</v>
      </c>
      <c r="J3891" s="3" t="s">
        <v>183</v>
      </c>
      <c r="K3891" s="3"/>
      <c r="L3891" s="3"/>
      <c r="M3891" s="3"/>
      <c r="N3891" s="3"/>
      <c r="O3891" s="3"/>
      <c r="P3891" s="3"/>
      <c r="Q3891" s="3"/>
      <c r="R3891" s="3"/>
      <c r="S3891" s="3"/>
      <c r="T3891" s="3" t="str">
        <f t="shared" si="480"/>
        <v>SIN CECO</v>
      </c>
      <c r="U3891" s="3" t="str">
        <f t="shared" si="481"/>
        <v>NO</v>
      </c>
      <c r="V3891" t="str">
        <f t="shared" si="482"/>
        <v>URBANISMO CEDRITOS 04-FEB-13-Soporte Directivo (Coordinador y Gerencia)</v>
      </c>
      <c r="W3891" s="53">
        <f t="shared" si="483"/>
        <v>5</v>
      </c>
      <c r="X3891">
        <f t="shared" si="484"/>
        <v>5</v>
      </c>
      <c r="Y3891">
        <f>IF(ISNA(VLOOKUP(B3891,CECOS_SIN_IDENTIFICAR!$A$2:$D$146,4,0)),"SIN CECO",IF(VLOOKUP(B3891,CECOS_SIN_IDENTIFICAR!$A$2:$D$146,4,0)=0,"SIN CECO",VLOOKUP(B3891,CECOS_SIN_IDENTIFICAR!$A$2:$D$146,4,0)))</f>
        <v>1326</v>
      </c>
      <c r="Z3891">
        <f t="shared" si="485"/>
        <v>1326</v>
      </c>
      <c r="AA3891" s="3" t="s">
        <v>114</v>
      </c>
      <c r="AB3891" t="str">
        <f t="shared" si="486"/>
        <v>d. Cumplimiento de compromisos-Soporte Directivo (Coordinador y Gerencia)</v>
      </c>
      <c r="AC3891" t="str">
        <f>VLOOKUP(AB3891,CODIFICACION_PREGUNTAS!$C$2:$D$35,2,0)</f>
        <v>SOPORTE_DIR004</v>
      </c>
    </row>
    <row r="3892" spans="1:29" x14ac:dyDescent="0.25">
      <c r="A3892" s="3">
        <f t="shared" si="487"/>
        <v>3891</v>
      </c>
      <c r="B3892" s="3" t="s">
        <v>312</v>
      </c>
      <c r="C3892" s="32">
        <v>41334</v>
      </c>
      <c r="D3892" s="3" t="s">
        <v>114</v>
      </c>
      <c r="E3892" s="3"/>
      <c r="F3892" s="3"/>
      <c r="G3892" s="2" t="s">
        <v>22</v>
      </c>
      <c r="H3892" s="3" t="s">
        <v>18</v>
      </c>
      <c r="I3892" s="3">
        <v>5</v>
      </c>
      <c r="J3892" s="3" t="s">
        <v>183</v>
      </c>
      <c r="K3892" s="3"/>
      <c r="L3892" s="3"/>
      <c r="M3892" s="3"/>
      <c r="N3892" s="3"/>
      <c r="O3892" s="3"/>
      <c r="P3892" s="3"/>
      <c r="Q3892" s="3"/>
      <c r="R3892" s="3"/>
      <c r="S3892" s="3"/>
      <c r="T3892" s="3" t="str">
        <f t="shared" si="480"/>
        <v>SIN CECO</v>
      </c>
      <c r="U3892" s="3" t="str">
        <f t="shared" si="481"/>
        <v>NO</v>
      </c>
      <c r="V3892" t="str">
        <f t="shared" si="482"/>
        <v>URBANISMO CEDRITOS 04-FEB-13-Soporte Directivo (Coordinador y Gerencia)</v>
      </c>
      <c r="W3892" s="53">
        <f t="shared" si="483"/>
        <v>5</v>
      </c>
      <c r="X3892">
        <f t="shared" si="484"/>
        <v>5</v>
      </c>
      <c r="Y3892">
        <f>IF(ISNA(VLOOKUP(B3892,CECOS_SIN_IDENTIFICAR!$A$2:$D$146,4,0)),"SIN CECO",IF(VLOOKUP(B3892,CECOS_SIN_IDENTIFICAR!$A$2:$D$146,4,0)=0,"SIN CECO",VLOOKUP(B3892,CECOS_SIN_IDENTIFICAR!$A$2:$D$146,4,0)))</f>
        <v>1326</v>
      </c>
      <c r="Z3892">
        <f t="shared" si="485"/>
        <v>1326</v>
      </c>
      <c r="AA3892" s="3" t="s">
        <v>114</v>
      </c>
      <c r="AB3892" t="str">
        <f t="shared" si="486"/>
        <v>e. Manejo del cliente-Soporte Directivo (Coordinador y Gerencia)</v>
      </c>
      <c r="AC3892" t="str">
        <f>VLOOKUP(AB3892,CODIFICACION_PREGUNTAS!$C$2:$D$35,2,0)</f>
        <v>SOPORTE_DIR005</v>
      </c>
    </row>
    <row r="3893" spans="1:29" x14ac:dyDescent="0.25">
      <c r="A3893" s="3">
        <f t="shared" si="487"/>
        <v>3892</v>
      </c>
      <c r="B3893" s="3" t="s">
        <v>312</v>
      </c>
      <c r="C3893" s="32">
        <v>41334</v>
      </c>
      <c r="D3893" s="3" t="s">
        <v>114</v>
      </c>
      <c r="E3893" s="3"/>
      <c r="F3893" s="3"/>
      <c r="G3893" s="2" t="s">
        <v>23</v>
      </c>
      <c r="H3893" s="3" t="s">
        <v>24</v>
      </c>
      <c r="I3893" s="3">
        <v>5</v>
      </c>
      <c r="J3893" s="3" t="s">
        <v>183</v>
      </c>
      <c r="K3893" s="3"/>
      <c r="L3893" s="3"/>
      <c r="M3893" s="3"/>
      <c r="N3893" s="3"/>
      <c r="O3893" s="3"/>
      <c r="P3893" s="3"/>
      <c r="Q3893" s="3"/>
      <c r="R3893" s="3"/>
      <c r="S3893" s="3"/>
      <c r="T3893" s="3" t="str">
        <f t="shared" si="480"/>
        <v>SIN CECO</v>
      </c>
      <c r="U3893" s="3" t="str">
        <f t="shared" si="481"/>
        <v>NO</v>
      </c>
      <c r="V3893" t="str">
        <f t="shared" si="482"/>
        <v>URBANISMO CEDRITOS 04-FEB-13-Personal que presta el servicio en obra</v>
      </c>
      <c r="W3893" s="53">
        <f t="shared" si="483"/>
        <v>5</v>
      </c>
      <c r="X3893">
        <f t="shared" si="484"/>
        <v>5</v>
      </c>
      <c r="Y3893">
        <f>IF(ISNA(VLOOKUP(B3893,CECOS_SIN_IDENTIFICAR!$A$2:$D$146,4,0)),"SIN CECO",IF(VLOOKUP(B3893,CECOS_SIN_IDENTIFICAR!$A$2:$D$146,4,0)=0,"SIN CECO",VLOOKUP(B3893,CECOS_SIN_IDENTIFICAR!$A$2:$D$146,4,0)))</f>
        <v>1326</v>
      </c>
      <c r="Z3893">
        <f t="shared" si="485"/>
        <v>1326</v>
      </c>
      <c r="AA3893" s="3" t="s">
        <v>114</v>
      </c>
      <c r="AB3893" t="str">
        <f t="shared" si="486"/>
        <v>a. Idoneidad del personal-Personal que presta el servicio en obra</v>
      </c>
      <c r="AC3893" t="str">
        <f>VLOOKUP(AB3893,CODIFICACION_PREGUNTAS!$C$2:$D$35,2,0)</f>
        <v>PERSONAL001</v>
      </c>
    </row>
    <row r="3894" spans="1:29" x14ac:dyDescent="0.25">
      <c r="A3894" s="3">
        <f t="shared" si="487"/>
        <v>3893</v>
      </c>
      <c r="B3894" s="3" t="s">
        <v>312</v>
      </c>
      <c r="C3894" s="32">
        <v>41334</v>
      </c>
      <c r="D3894" s="3" t="s">
        <v>114</v>
      </c>
      <c r="E3894" s="3"/>
      <c r="F3894" s="3"/>
      <c r="G3894" s="2" t="s">
        <v>25</v>
      </c>
      <c r="H3894" s="3" t="s">
        <v>24</v>
      </c>
      <c r="I3894" s="3">
        <v>4</v>
      </c>
      <c r="J3894" s="3" t="s">
        <v>183</v>
      </c>
      <c r="K3894" s="3"/>
      <c r="L3894" s="3"/>
      <c r="M3894" s="3"/>
      <c r="N3894" s="3"/>
      <c r="O3894" s="3"/>
      <c r="P3894" s="3"/>
      <c r="Q3894" s="3"/>
      <c r="R3894" s="3"/>
      <c r="S3894" s="3"/>
      <c r="T3894" s="3" t="str">
        <f t="shared" si="480"/>
        <v>SIN CECO</v>
      </c>
      <c r="U3894" s="3" t="str">
        <f t="shared" si="481"/>
        <v>NO</v>
      </c>
      <c r="V3894" t="str">
        <f t="shared" si="482"/>
        <v>URBANISMO CEDRITOS 04-FEB-13-Personal que presta el servicio en obra</v>
      </c>
      <c r="W3894" s="53">
        <f t="shared" si="483"/>
        <v>4</v>
      </c>
      <c r="X3894">
        <f t="shared" si="484"/>
        <v>4</v>
      </c>
      <c r="Y3894">
        <f>IF(ISNA(VLOOKUP(B3894,CECOS_SIN_IDENTIFICAR!$A$2:$D$146,4,0)),"SIN CECO",IF(VLOOKUP(B3894,CECOS_SIN_IDENTIFICAR!$A$2:$D$146,4,0)=0,"SIN CECO",VLOOKUP(B3894,CECOS_SIN_IDENTIFICAR!$A$2:$D$146,4,0)))</f>
        <v>1326</v>
      </c>
      <c r="Z3894">
        <f t="shared" si="485"/>
        <v>1326</v>
      </c>
      <c r="AA3894" s="3" t="s">
        <v>114</v>
      </c>
      <c r="AB3894" t="str">
        <f t="shared" si="486"/>
        <v>b. Oportuna atención al cliente-Personal que presta el servicio en obra</v>
      </c>
      <c r="AC3894" t="str">
        <f>VLOOKUP(AB3894,CODIFICACION_PREGUNTAS!$C$2:$D$35,2,0)</f>
        <v>PERSONAL002</v>
      </c>
    </row>
    <row r="3895" spans="1:29" x14ac:dyDescent="0.25">
      <c r="A3895" s="3">
        <f t="shared" si="487"/>
        <v>3894</v>
      </c>
      <c r="B3895" s="3" t="s">
        <v>312</v>
      </c>
      <c r="C3895" s="32">
        <v>41334</v>
      </c>
      <c r="D3895" s="3" t="s">
        <v>114</v>
      </c>
      <c r="E3895" s="3"/>
      <c r="F3895" s="3"/>
      <c r="G3895" s="2" t="s">
        <v>26</v>
      </c>
      <c r="H3895" s="3" t="s">
        <v>24</v>
      </c>
      <c r="I3895" s="3">
        <v>5</v>
      </c>
      <c r="J3895" s="3" t="s">
        <v>183</v>
      </c>
      <c r="K3895" s="3"/>
      <c r="L3895" s="3"/>
      <c r="M3895" s="3"/>
      <c r="N3895" s="3"/>
      <c r="O3895" s="3"/>
      <c r="P3895" s="3"/>
      <c r="Q3895" s="3"/>
      <c r="R3895" s="3"/>
      <c r="S3895" s="3"/>
      <c r="T3895" s="3" t="str">
        <f t="shared" si="480"/>
        <v>SIN CECO</v>
      </c>
      <c r="U3895" s="3" t="str">
        <f t="shared" si="481"/>
        <v>NO</v>
      </c>
      <c r="V3895" t="str">
        <f t="shared" si="482"/>
        <v>URBANISMO CEDRITOS 04-FEB-13-Personal que presta el servicio en obra</v>
      </c>
      <c r="W3895" s="53">
        <f t="shared" si="483"/>
        <v>5</v>
      </c>
      <c r="X3895">
        <f t="shared" si="484"/>
        <v>5</v>
      </c>
      <c r="Y3895">
        <f>IF(ISNA(VLOOKUP(B3895,CECOS_SIN_IDENTIFICAR!$A$2:$D$146,4,0)),"SIN CECO",IF(VLOOKUP(B3895,CECOS_SIN_IDENTIFICAR!$A$2:$D$146,4,0)=0,"SIN CECO",VLOOKUP(B3895,CECOS_SIN_IDENTIFICAR!$A$2:$D$146,4,0)))</f>
        <v>1326</v>
      </c>
      <c r="Z3895">
        <f t="shared" si="485"/>
        <v>1326</v>
      </c>
      <c r="AA3895" s="3" t="s">
        <v>114</v>
      </c>
      <c r="AB3895" t="str">
        <f t="shared" si="486"/>
        <v>c. Compromiso con el proyecto-Personal que presta el servicio en obra</v>
      </c>
      <c r="AC3895" t="str">
        <f>VLOOKUP(AB3895,CODIFICACION_PREGUNTAS!$C$2:$D$35,2,0)</f>
        <v>PERSONAL003</v>
      </c>
    </row>
    <row r="3896" spans="1:29" x14ac:dyDescent="0.25">
      <c r="A3896" s="3">
        <f t="shared" si="487"/>
        <v>3895</v>
      </c>
      <c r="B3896" s="3" t="s">
        <v>312</v>
      </c>
      <c r="C3896" s="32">
        <v>41334</v>
      </c>
      <c r="D3896" s="3" t="s">
        <v>114</v>
      </c>
      <c r="E3896" s="3"/>
      <c r="F3896" s="3"/>
      <c r="G3896" s="2" t="s">
        <v>21</v>
      </c>
      <c r="H3896" s="3" t="s">
        <v>24</v>
      </c>
      <c r="I3896" s="3">
        <v>5</v>
      </c>
      <c r="J3896" s="3" t="s">
        <v>183</v>
      </c>
      <c r="K3896" s="3"/>
      <c r="L3896" s="3"/>
      <c r="M3896" s="3"/>
      <c r="N3896" s="3"/>
      <c r="O3896" s="3"/>
      <c r="P3896" s="3"/>
      <c r="Q3896" s="3"/>
      <c r="R3896" s="3"/>
      <c r="S3896" s="3"/>
      <c r="T3896" s="3" t="str">
        <f t="shared" si="480"/>
        <v>SIN CECO</v>
      </c>
      <c r="U3896" s="3" t="str">
        <f t="shared" si="481"/>
        <v>NO</v>
      </c>
      <c r="V3896" t="str">
        <f t="shared" si="482"/>
        <v>URBANISMO CEDRITOS 04-FEB-13-Personal que presta el servicio en obra</v>
      </c>
      <c r="W3896" s="53">
        <f t="shared" si="483"/>
        <v>5</v>
      </c>
      <c r="X3896">
        <f t="shared" si="484"/>
        <v>5</v>
      </c>
      <c r="Y3896">
        <f>IF(ISNA(VLOOKUP(B3896,CECOS_SIN_IDENTIFICAR!$A$2:$D$146,4,0)),"SIN CECO",IF(VLOOKUP(B3896,CECOS_SIN_IDENTIFICAR!$A$2:$D$146,4,0)=0,"SIN CECO",VLOOKUP(B3896,CECOS_SIN_IDENTIFICAR!$A$2:$D$146,4,0)))</f>
        <v>1326</v>
      </c>
      <c r="Z3896">
        <f t="shared" si="485"/>
        <v>1326</v>
      </c>
      <c r="AA3896" s="3" t="s">
        <v>114</v>
      </c>
      <c r="AB3896" t="str">
        <f t="shared" si="486"/>
        <v>d. Cumplimiento de compromisos-Personal que presta el servicio en obra</v>
      </c>
      <c r="AC3896" t="str">
        <f>VLOOKUP(AB3896,CODIFICACION_PREGUNTAS!$C$2:$D$35,2,0)</f>
        <v>PERSONAL004</v>
      </c>
    </row>
    <row r="3897" spans="1:29" x14ac:dyDescent="0.25">
      <c r="A3897" s="3">
        <f t="shared" si="487"/>
        <v>3896</v>
      </c>
      <c r="B3897" s="3" t="s">
        <v>312</v>
      </c>
      <c r="C3897" s="32">
        <v>41334</v>
      </c>
      <c r="D3897" s="3" t="s">
        <v>114</v>
      </c>
      <c r="E3897" s="3"/>
      <c r="F3897" s="3"/>
      <c r="G3897" s="2" t="s">
        <v>27</v>
      </c>
      <c r="H3897" s="3" t="s">
        <v>24</v>
      </c>
      <c r="I3897" s="3">
        <v>5</v>
      </c>
      <c r="J3897" s="3" t="s">
        <v>183</v>
      </c>
      <c r="K3897" s="3"/>
      <c r="L3897" s="3"/>
      <c r="M3897" s="3"/>
      <c r="N3897" s="3"/>
      <c r="O3897" s="3"/>
      <c r="P3897" s="3"/>
      <c r="Q3897" s="3"/>
      <c r="R3897" s="3"/>
      <c r="S3897" s="3"/>
      <c r="T3897" s="3" t="str">
        <f t="shared" si="480"/>
        <v>SIN CECO</v>
      </c>
      <c r="U3897" s="3" t="str">
        <f t="shared" si="481"/>
        <v>NO</v>
      </c>
      <c r="V3897" t="str">
        <f t="shared" si="482"/>
        <v>URBANISMO CEDRITOS 04-FEB-13-Personal que presta el servicio en obra</v>
      </c>
      <c r="W3897" s="53">
        <f t="shared" si="483"/>
        <v>5</v>
      </c>
      <c r="X3897">
        <f t="shared" si="484"/>
        <v>5</v>
      </c>
      <c r="Y3897">
        <f>IF(ISNA(VLOOKUP(B3897,CECOS_SIN_IDENTIFICAR!$A$2:$D$146,4,0)),"SIN CECO",IF(VLOOKUP(B3897,CECOS_SIN_IDENTIFICAR!$A$2:$D$146,4,0)=0,"SIN CECO",VLOOKUP(B3897,CECOS_SIN_IDENTIFICAR!$A$2:$D$146,4,0)))</f>
        <v>1326</v>
      </c>
      <c r="Z3897">
        <f t="shared" si="485"/>
        <v>1326</v>
      </c>
      <c r="AA3897" s="3" t="s">
        <v>114</v>
      </c>
      <c r="AB3897" t="str">
        <f t="shared" si="486"/>
        <v>e. Proactividad en desarrollo de funciones-Personal que presta el servicio en obra</v>
      </c>
      <c r="AC3897" t="str">
        <f>VLOOKUP(AB3897,CODIFICACION_PREGUNTAS!$C$2:$D$35,2,0)</f>
        <v>PERSONAL005</v>
      </c>
    </row>
    <row r="3898" spans="1:29" x14ac:dyDescent="0.25">
      <c r="A3898" s="3">
        <f t="shared" si="487"/>
        <v>3897</v>
      </c>
      <c r="B3898" s="3" t="s">
        <v>312</v>
      </c>
      <c r="C3898" s="32">
        <v>41334</v>
      </c>
      <c r="D3898" s="3" t="s">
        <v>114</v>
      </c>
      <c r="E3898" s="3"/>
      <c r="F3898" s="3"/>
      <c r="G3898" s="2" t="s">
        <v>28</v>
      </c>
      <c r="H3898" s="2" t="s">
        <v>29</v>
      </c>
      <c r="I3898" s="3">
        <v>5</v>
      </c>
      <c r="J3898" s="3" t="s">
        <v>183</v>
      </c>
      <c r="K3898" s="3"/>
      <c r="L3898" s="3"/>
      <c r="M3898" s="3"/>
      <c r="N3898" s="3"/>
      <c r="O3898" s="3"/>
      <c r="P3898" s="3"/>
      <c r="Q3898" s="3"/>
      <c r="R3898" s="3"/>
      <c r="S3898" s="3"/>
      <c r="T3898" s="3" t="str">
        <f t="shared" si="480"/>
        <v>SIN CECO</v>
      </c>
      <c r="U3898" s="3" t="str">
        <f t="shared" si="481"/>
        <v>NO</v>
      </c>
      <c r="V3898" t="str">
        <f t="shared" si="482"/>
        <v>URBANISMO CEDRITOS 04-FEB-13-Productos Asociados de PAYC (Informes, Control de presupuesto y Programación y actas)</v>
      </c>
      <c r="W3898" s="53">
        <f t="shared" si="483"/>
        <v>5</v>
      </c>
      <c r="X3898">
        <f t="shared" si="484"/>
        <v>5</v>
      </c>
      <c r="Y3898">
        <f>IF(ISNA(VLOOKUP(B3898,CECOS_SIN_IDENTIFICAR!$A$2:$D$146,4,0)),"SIN CECO",IF(VLOOKUP(B3898,CECOS_SIN_IDENTIFICAR!$A$2:$D$146,4,0)=0,"SIN CECO",VLOOKUP(B3898,CECOS_SIN_IDENTIFICAR!$A$2:$D$146,4,0)))</f>
        <v>1326</v>
      </c>
      <c r="Z3898">
        <f t="shared" si="485"/>
        <v>1326</v>
      </c>
      <c r="AA3898" s="3" t="s">
        <v>114</v>
      </c>
      <c r="AB3898" t="str">
        <f t="shared" si="486"/>
        <v>a. Calidad del Contenido-Productos Asociados de PAYC (Informes, Control de presupuesto y Programación y actas)</v>
      </c>
      <c r="AC3898" t="str">
        <f>VLOOKUP(AB3898,CODIFICACION_PREGUNTAS!$C$2:$D$35,2,0)</f>
        <v>PRODUCTOS001</v>
      </c>
    </row>
    <row r="3899" spans="1:29" x14ac:dyDescent="0.25">
      <c r="A3899" s="3">
        <f t="shared" si="487"/>
        <v>3898</v>
      </c>
      <c r="B3899" s="3" t="s">
        <v>312</v>
      </c>
      <c r="C3899" s="32">
        <v>41334</v>
      </c>
      <c r="D3899" s="3" t="s">
        <v>114</v>
      </c>
      <c r="E3899" s="3"/>
      <c r="F3899" s="3"/>
      <c r="G3899" s="2" t="s">
        <v>30</v>
      </c>
      <c r="H3899" s="2" t="s">
        <v>29</v>
      </c>
      <c r="I3899" s="3">
        <v>5</v>
      </c>
      <c r="J3899" s="3" t="s">
        <v>183</v>
      </c>
      <c r="K3899" s="3"/>
      <c r="L3899" s="3"/>
      <c r="M3899" s="3"/>
      <c r="N3899" s="3"/>
      <c r="O3899" s="3"/>
      <c r="P3899" s="3"/>
      <c r="Q3899" s="3"/>
      <c r="R3899" s="3"/>
      <c r="S3899" s="3"/>
      <c r="T3899" s="3" t="str">
        <f t="shared" si="480"/>
        <v>SIN CECO</v>
      </c>
      <c r="U3899" s="3" t="str">
        <f t="shared" si="481"/>
        <v>NO</v>
      </c>
      <c r="V3899" t="str">
        <f t="shared" si="482"/>
        <v>URBANISMO CEDRITOS 04-FEB-13-Productos Asociados de PAYC (Informes, Control de presupuesto y Programación y actas)</v>
      </c>
      <c r="W3899" s="53">
        <f t="shared" si="483"/>
        <v>5</v>
      </c>
      <c r="X3899">
        <f t="shared" si="484"/>
        <v>5</v>
      </c>
      <c r="Y3899">
        <f>IF(ISNA(VLOOKUP(B3899,CECOS_SIN_IDENTIFICAR!$A$2:$D$146,4,0)),"SIN CECO",IF(VLOOKUP(B3899,CECOS_SIN_IDENTIFICAR!$A$2:$D$146,4,0)=0,"SIN CECO",VLOOKUP(B3899,CECOS_SIN_IDENTIFICAR!$A$2:$D$146,4,0)))</f>
        <v>1326</v>
      </c>
      <c r="Z3899">
        <f t="shared" si="485"/>
        <v>1326</v>
      </c>
      <c r="AA3899" s="3" t="s">
        <v>114</v>
      </c>
      <c r="AB3899" t="str">
        <f t="shared" si="486"/>
        <v>b. Claridad del Contenido-Productos Asociados de PAYC (Informes, Control de presupuesto y Programación y actas)</v>
      </c>
      <c r="AC3899" t="str">
        <f>VLOOKUP(AB3899,CODIFICACION_PREGUNTAS!$C$2:$D$35,2,0)</f>
        <v>PRODUCTOS002</v>
      </c>
    </row>
    <row r="3900" spans="1:29" x14ac:dyDescent="0.25">
      <c r="A3900" s="3">
        <f t="shared" si="487"/>
        <v>3899</v>
      </c>
      <c r="B3900" s="3" t="s">
        <v>312</v>
      </c>
      <c r="C3900" s="32">
        <v>41334</v>
      </c>
      <c r="D3900" s="3" t="s">
        <v>114</v>
      </c>
      <c r="E3900" s="3"/>
      <c r="F3900" s="3"/>
      <c r="G3900" s="2" t="s">
        <v>31</v>
      </c>
      <c r="H3900" s="2" t="s">
        <v>29</v>
      </c>
      <c r="I3900" s="3">
        <v>5</v>
      </c>
      <c r="J3900" s="3" t="s">
        <v>183</v>
      </c>
      <c r="K3900" s="3"/>
      <c r="L3900" s="3"/>
      <c r="M3900" s="3"/>
      <c r="N3900" s="3"/>
      <c r="O3900" s="3"/>
      <c r="P3900" s="3"/>
      <c r="Q3900" s="3"/>
      <c r="R3900" s="3"/>
      <c r="S3900" s="3"/>
      <c r="T3900" s="3" t="str">
        <f t="shared" si="480"/>
        <v>SIN CECO</v>
      </c>
      <c r="U3900" s="3" t="str">
        <f t="shared" si="481"/>
        <v>NO</v>
      </c>
      <c r="V3900" t="str">
        <f t="shared" si="482"/>
        <v>URBANISMO CEDRITOS 04-FEB-13-Productos Asociados de PAYC (Informes, Control de presupuesto y Programación y actas)</v>
      </c>
      <c r="W3900" s="53">
        <f t="shared" si="483"/>
        <v>5</v>
      </c>
      <c r="X3900">
        <f t="shared" si="484"/>
        <v>5</v>
      </c>
      <c r="Y3900">
        <f>IF(ISNA(VLOOKUP(B3900,CECOS_SIN_IDENTIFICAR!$A$2:$D$146,4,0)),"SIN CECO",IF(VLOOKUP(B3900,CECOS_SIN_IDENTIFICAR!$A$2:$D$146,4,0)=0,"SIN CECO",VLOOKUP(B3900,CECOS_SIN_IDENTIFICAR!$A$2:$D$146,4,0)))</f>
        <v>1326</v>
      </c>
      <c r="Z3900">
        <f t="shared" si="485"/>
        <v>1326</v>
      </c>
      <c r="AA3900" s="3" t="s">
        <v>114</v>
      </c>
      <c r="AB3900" t="str">
        <f t="shared" si="486"/>
        <v>c. Oportunidad en la entrega-Productos Asociados de PAYC (Informes, Control de presupuesto y Programación y actas)</v>
      </c>
      <c r="AC3900" t="str">
        <f>VLOOKUP(AB3900,CODIFICACION_PREGUNTAS!$C$2:$D$35,2,0)</f>
        <v>PRODUCTOS003</v>
      </c>
    </row>
    <row r="3901" spans="1:29" x14ac:dyDescent="0.25">
      <c r="A3901" s="3">
        <f t="shared" si="487"/>
        <v>3900</v>
      </c>
      <c r="B3901" s="3" t="s">
        <v>312</v>
      </c>
      <c r="C3901" s="32">
        <v>41334</v>
      </c>
      <c r="D3901" s="3" t="s">
        <v>114</v>
      </c>
      <c r="E3901" s="3"/>
      <c r="F3901" s="3"/>
      <c r="G3901" s="2" t="s">
        <v>32</v>
      </c>
      <c r="H3901" s="2" t="s">
        <v>29</v>
      </c>
      <c r="I3901" s="3">
        <v>5</v>
      </c>
      <c r="J3901" s="3" t="s">
        <v>183</v>
      </c>
      <c r="K3901" s="3"/>
      <c r="L3901" s="3"/>
      <c r="M3901" s="3"/>
      <c r="N3901" s="3"/>
      <c r="O3901" s="3"/>
      <c r="P3901" s="3"/>
      <c r="Q3901" s="3"/>
      <c r="R3901" s="3"/>
      <c r="S3901" s="3"/>
      <c r="T3901" s="3" t="str">
        <f t="shared" si="480"/>
        <v>SIN CECO</v>
      </c>
      <c r="U3901" s="3" t="str">
        <f t="shared" si="481"/>
        <v>NO</v>
      </c>
      <c r="V3901" t="str">
        <f t="shared" si="482"/>
        <v>URBANISMO CEDRITOS 04-FEB-13-Productos Asociados de PAYC (Informes, Control de presupuesto y Programación y actas)</v>
      </c>
      <c r="W3901" s="53">
        <f t="shared" si="483"/>
        <v>5</v>
      </c>
      <c r="X3901">
        <f t="shared" si="484"/>
        <v>5</v>
      </c>
      <c r="Y3901">
        <f>IF(ISNA(VLOOKUP(B3901,CECOS_SIN_IDENTIFICAR!$A$2:$D$146,4,0)),"SIN CECO",IF(VLOOKUP(B3901,CECOS_SIN_IDENTIFICAR!$A$2:$D$146,4,0)=0,"SIN CECO",VLOOKUP(B3901,CECOS_SIN_IDENTIFICAR!$A$2:$D$146,4,0)))</f>
        <v>1326</v>
      </c>
      <c r="Z3901">
        <f t="shared" si="485"/>
        <v>1326</v>
      </c>
      <c r="AA3901" s="3" t="s">
        <v>114</v>
      </c>
      <c r="AB3901" t="str">
        <f t="shared" si="486"/>
        <v>d. Precisión de la información-Productos Asociados de PAYC (Informes, Control de presupuesto y Programación y actas)</v>
      </c>
      <c r="AC3901" t="str">
        <f>VLOOKUP(AB3901,CODIFICACION_PREGUNTAS!$C$2:$D$35,2,0)</f>
        <v>PRODUCTOS004</v>
      </c>
    </row>
    <row r="3902" spans="1:29" x14ac:dyDescent="0.25">
      <c r="A3902" s="3">
        <f t="shared" si="487"/>
        <v>3901</v>
      </c>
      <c r="B3902" s="3" t="s">
        <v>312</v>
      </c>
      <c r="C3902" s="32">
        <v>41334</v>
      </c>
      <c r="D3902" s="3" t="s">
        <v>114</v>
      </c>
      <c r="E3902" s="3"/>
      <c r="F3902" s="3"/>
      <c r="G3902" s="2" t="s">
        <v>33</v>
      </c>
      <c r="H3902" s="2" t="s">
        <v>29</v>
      </c>
      <c r="I3902" s="3">
        <v>5</v>
      </c>
      <c r="J3902" s="3" t="s">
        <v>183</v>
      </c>
      <c r="K3902" s="3"/>
      <c r="L3902" s="3"/>
      <c r="M3902" s="3"/>
      <c r="N3902" s="3"/>
      <c r="O3902" s="3"/>
      <c r="P3902" s="3"/>
      <c r="Q3902" s="3"/>
      <c r="R3902" s="3"/>
      <c r="S3902" s="3"/>
      <c r="T3902" s="3" t="str">
        <f t="shared" si="480"/>
        <v>SIN CECO</v>
      </c>
      <c r="U3902" s="3" t="str">
        <f t="shared" si="481"/>
        <v>NO</v>
      </c>
      <c r="V3902" t="str">
        <f t="shared" si="482"/>
        <v>URBANISMO CEDRITOS 04-FEB-13-Productos Asociados de PAYC (Informes, Control de presupuesto y Programación y actas)</v>
      </c>
      <c r="W3902" s="53">
        <f t="shared" si="483"/>
        <v>5</v>
      </c>
      <c r="X3902">
        <f t="shared" si="484"/>
        <v>5</v>
      </c>
      <c r="Y3902">
        <f>IF(ISNA(VLOOKUP(B3902,CECOS_SIN_IDENTIFICAR!$A$2:$D$146,4,0)),"SIN CECO",IF(VLOOKUP(B3902,CECOS_SIN_IDENTIFICAR!$A$2:$D$146,4,0)=0,"SIN CECO",VLOOKUP(B3902,CECOS_SIN_IDENTIFICAR!$A$2:$D$146,4,0)))</f>
        <v>1326</v>
      </c>
      <c r="Z3902">
        <f t="shared" si="485"/>
        <v>1326</v>
      </c>
      <c r="AA3902" s="3" t="s">
        <v>114</v>
      </c>
      <c r="AB3902" t="str">
        <f t="shared" si="486"/>
        <v>e. Diagramación-Productos Asociados de PAYC (Informes, Control de presupuesto y Programación y actas)</v>
      </c>
      <c r="AC3902" t="str">
        <f>VLOOKUP(AB3902,CODIFICACION_PREGUNTAS!$C$2:$D$35,2,0)</f>
        <v>PRODUCTOS005</v>
      </c>
    </row>
    <row r="3903" spans="1:29" x14ac:dyDescent="0.25">
      <c r="A3903" s="3">
        <f t="shared" si="487"/>
        <v>3902</v>
      </c>
      <c r="B3903" s="3" t="s">
        <v>312</v>
      </c>
      <c r="C3903" s="32">
        <v>41334</v>
      </c>
      <c r="D3903" s="3" t="s">
        <v>114</v>
      </c>
      <c r="E3903" s="3"/>
      <c r="F3903" s="3"/>
      <c r="G3903" s="2" t="s">
        <v>34</v>
      </c>
      <c r="H3903" s="2" t="s">
        <v>35</v>
      </c>
      <c r="I3903" s="3">
        <v>4</v>
      </c>
      <c r="J3903" s="3" t="s">
        <v>183</v>
      </c>
      <c r="K3903" s="3"/>
      <c r="L3903" s="3"/>
      <c r="M3903" s="3"/>
      <c r="N3903" s="3"/>
      <c r="O3903" s="3"/>
      <c r="P3903" s="3"/>
      <c r="Q3903" s="3"/>
      <c r="R3903" s="3"/>
      <c r="S3903" s="3"/>
      <c r="T3903" s="3" t="str">
        <f t="shared" si="480"/>
        <v>SIN CECO</v>
      </c>
      <c r="U3903" s="3" t="str">
        <f t="shared" si="481"/>
        <v>NO</v>
      </c>
      <c r="V3903" t="str">
        <f t="shared" si="482"/>
        <v>URBANISMO CEDRITOS 04-FEB-13-Compromisos Pactados</v>
      </c>
      <c r="W3903" s="53">
        <f t="shared" si="483"/>
        <v>4</v>
      </c>
      <c r="X3903">
        <f t="shared" si="484"/>
        <v>4</v>
      </c>
      <c r="Y3903">
        <f>IF(ISNA(VLOOKUP(B3903,CECOS_SIN_IDENTIFICAR!$A$2:$D$146,4,0)),"SIN CECO",IF(VLOOKUP(B3903,CECOS_SIN_IDENTIFICAR!$A$2:$D$146,4,0)=0,"SIN CECO",VLOOKUP(B3903,CECOS_SIN_IDENTIFICAR!$A$2:$D$146,4,0)))</f>
        <v>1326</v>
      </c>
      <c r="Z3903">
        <f t="shared" si="485"/>
        <v>1326</v>
      </c>
      <c r="AA3903" s="3" t="s">
        <v>114</v>
      </c>
      <c r="AB3903" t="str">
        <f t="shared" si="486"/>
        <v>a. Cumplimiento-Compromisos Pactados</v>
      </c>
      <c r="AC3903" t="str">
        <f>VLOOKUP(AB3903,CODIFICACION_PREGUNTAS!$C$2:$D$35,2,0)</f>
        <v>COMPROMISOS001</v>
      </c>
    </row>
    <row r="3904" spans="1:29" x14ac:dyDescent="0.25">
      <c r="A3904" s="3">
        <f t="shared" si="487"/>
        <v>3903</v>
      </c>
      <c r="B3904" s="3" t="s">
        <v>312</v>
      </c>
      <c r="C3904" s="32">
        <v>41334</v>
      </c>
      <c r="D3904" s="3" t="s">
        <v>114</v>
      </c>
      <c r="E3904" s="3"/>
      <c r="F3904" s="3"/>
      <c r="G3904" s="2" t="s">
        <v>36</v>
      </c>
      <c r="H3904" s="2" t="s">
        <v>35</v>
      </c>
      <c r="I3904" s="3">
        <v>5</v>
      </c>
      <c r="J3904" s="3" t="s">
        <v>183</v>
      </c>
      <c r="K3904" s="3"/>
      <c r="L3904" s="3"/>
      <c r="M3904" s="3"/>
      <c r="N3904" s="3"/>
      <c r="O3904" s="3"/>
      <c r="P3904" s="3"/>
      <c r="Q3904" s="3"/>
      <c r="R3904" s="3"/>
      <c r="S3904" s="3"/>
      <c r="T3904" s="3" t="str">
        <f t="shared" si="480"/>
        <v>SIN CECO</v>
      </c>
      <c r="U3904" s="3" t="str">
        <f t="shared" si="481"/>
        <v>NO</v>
      </c>
      <c r="V3904" t="str">
        <f t="shared" si="482"/>
        <v>URBANISMO CEDRITOS 04-FEB-13-Compromisos Pactados</v>
      </c>
      <c r="W3904" s="53">
        <f t="shared" si="483"/>
        <v>5</v>
      </c>
      <c r="X3904">
        <f t="shared" si="484"/>
        <v>5</v>
      </c>
      <c r="Y3904">
        <f>IF(ISNA(VLOOKUP(B3904,CECOS_SIN_IDENTIFICAR!$A$2:$D$146,4,0)),"SIN CECO",IF(VLOOKUP(B3904,CECOS_SIN_IDENTIFICAR!$A$2:$D$146,4,0)=0,"SIN CECO",VLOOKUP(B3904,CECOS_SIN_IDENTIFICAR!$A$2:$D$146,4,0)))</f>
        <v>1326</v>
      </c>
      <c r="Z3904">
        <f t="shared" si="485"/>
        <v>1326</v>
      </c>
      <c r="AA3904" s="3" t="s">
        <v>114</v>
      </c>
      <c r="AB3904" t="str">
        <f t="shared" si="486"/>
        <v>b. Satisface expectativas-Compromisos Pactados</v>
      </c>
      <c r="AC3904" t="str">
        <f>VLOOKUP(AB3904,CODIFICACION_PREGUNTAS!$C$2:$D$35,2,0)</f>
        <v>COMPROMISOS002</v>
      </c>
    </row>
    <row r="3905" spans="1:29" x14ac:dyDescent="0.25">
      <c r="A3905" s="3">
        <f t="shared" si="487"/>
        <v>3904</v>
      </c>
      <c r="B3905" s="3" t="s">
        <v>312</v>
      </c>
      <c r="C3905" s="32">
        <v>41334</v>
      </c>
      <c r="D3905" s="3" t="s">
        <v>114</v>
      </c>
      <c r="E3905" s="3"/>
      <c r="F3905" s="3"/>
      <c r="G3905" s="2" t="s">
        <v>37</v>
      </c>
      <c r="H3905" s="2" t="s">
        <v>35</v>
      </c>
      <c r="I3905" s="3">
        <v>5</v>
      </c>
      <c r="J3905" s="3" t="s">
        <v>183</v>
      </c>
      <c r="K3905" s="3"/>
      <c r="L3905" s="3"/>
      <c r="M3905" s="3"/>
      <c r="N3905" s="3"/>
      <c r="O3905" s="3"/>
      <c r="P3905" s="3"/>
      <c r="Q3905" s="3"/>
      <c r="R3905" s="3"/>
      <c r="S3905" s="3"/>
      <c r="T3905" s="3" t="str">
        <f t="shared" si="480"/>
        <v>SIN CECO</v>
      </c>
      <c r="U3905" s="3" t="str">
        <f t="shared" si="481"/>
        <v>NO</v>
      </c>
      <c r="V3905" t="str">
        <f t="shared" si="482"/>
        <v>URBANISMO CEDRITOS 04-FEB-13-Compromisos Pactados</v>
      </c>
      <c r="W3905" s="53">
        <f t="shared" si="483"/>
        <v>5</v>
      </c>
      <c r="X3905">
        <f t="shared" si="484"/>
        <v>5</v>
      </c>
      <c r="Y3905">
        <f>IF(ISNA(VLOOKUP(B3905,CECOS_SIN_IDENTIFICAR!$A$2:$D$146,4,0)),"SIN CECO",IF(VLOOKUP(B3905,CECOS_SIN_IDENTIFICAR!$A$2:$D$146,4,0)=0,"SIN CECO",VLOOKUP(B3905,CECOS_SIN_IDENTIFICAR!$A$2:$D$146,4,0)))</f>
        <v>1326</v>
      </c>
      <c r="Z3905">
        <f t="shared" si="485"/>
        <v>1326</v>
      </c>
      <c r="AA3905" s="3" t="s">
        <v>114</v>
      </c>
      <c r="AB3905" t="str">
        <f t="shared" si="486"/>
        <v>c. Calidad de la Información suministrada-Compromisos Pactados</v>
      </c>
      <c r="AC3905" t="str">
        <f>VLOOKUP(AB3905,CODIFICACION_PREGUNTAS!$C$2:$D$35,2,0)</f>
        <v>COMPROMISOS003</v>
      </c>
    </row>
    <row r="3906" spans="1:29" x14ac:dyDescent="0.25">
      <c r="A3906" s="3">
        <f t="shared" si="487"/>
        <v>3905</v>
      </c>
      <c r="B3906" s="3" t="s">
        <v>312</v>
      </c>
      <c r="C3906" s="32">
        <v>41334</v>
      </c>
      <c r="D3906" s="3" t="s">
        <v>114</v>
      </c>
      <c r="E3906" s="3"/>
      <c r="F3906" s="3"/>
      <c r="G3906" s="2" t="s">
        <v>38</v>
      </c>
      <c r="H3906" s="2" t="s">
        <v>35</v>
      </c>
      <c r="I3906" s="3">
        <v>5</v>
      </c>
      <c r="J3906" s="3" t="s">
        <v>183</v>
      </c>
      <c r="K3906" s="3"/>
      <c r="L3906" s="3"/>
      <c r="M3906" s="3"/>
      <c r="N3906" s="3"/>
      <c r="O3906" s="3"/>
      <c r="P3906" s="3"/>
      <c r="Q3906" s="3"/>
      <c r="R3906" s="3"/>
      <c r="S3906" s="3"/>
      <c r="T3906" s="3" t="str">
        <f t="shared" si="480"/>
        <v>SIN CECO</v>
      </c>
      <c r="U3906" s="3" t="str">
        <f t="shared" si="481"/>
        <v>NO</v>
      </c>
      <c r="V3906" t="str">
        <f t="shared" si="482"/>
        <v>URBANISMO CEDRITOS 04-FEB-13-Compromisos Pactados</v>
      </c>
      <c r="W3906" s="53">
        <f t="shared" si="483"/>
        <v>5</v>
      </c>
      <c r="X3906">
        <f t="shared" si="484"/>
        <v>5</v>
      </c>
      <c r="Y3906">
        <f>IF(ISNA(VLOOKUP(B3906,CECOS_SIN_IDENTIFICAR!$A$2:$D$146,4,0)),"SIN CECO",IF(VLOOKUP(B3906,CECOS_SIN_IDENTIFICAR!$A$2:$D$146,4,0)=0,"SIN CECO",VLOOKUP(B3906,CECOS_SIN_IDENTIFICAR!$A$2:$D$146,4,0)))</f>
        <v>1326</v>
      </c>
      <c r="Z3906">
        <f t="shared" si="485"/>
        <v>1326</v>
      </c>
      <c r="AA3906" s="3" t="s">
        <v>114</v>
      </c>
      <c r="AB3906" t="str">
        <f t="shared" si="486"/>
        <v>d. Disposición del personal de PAYC a las solicitudes del cliente-Compromisos Pactados</v>
      </c>
      <c r="AC3906" t="str">
        <f>VLOOKUP(AB3906,CODIFICACION_PREGUNTAS!$C$2:$D$35,2,0)</f>
        <v>COMPROMISOS004</v>
      </c>
    </row>
    <row r="3907" spans="1:29" x14ac:dyDescent="0.25">
      <c r="A3907" s="3">
        <f t="shared" si="487"/>
        <v>3906</v>
      </c>
      <c r="B3907" s="3" t="s">
        <v>312</v>
      </c>
      <c r="C3907" s="32">
        <v>41334</v>
      </c>
      <c r="D3907" s="3" t="s">
        <v>114</v>
      </c>
      <c r="E3907" s="3"/>
      <c r="F3907" s="3"/>
      <c r="G3907" s="2" t="s">
        <v>39</v>
      </c>
      <c r="H3907" s="2" t="s">
        <v>35</v>
      </c>
      <c r="I3907" s="3">
        <v>5</v>
      </c>
      <c r="J3907" s="3" t="s">
        <v>183</v>
      </c>
      <c r="K3907" s="3"/>
      <c r="L3907" s="3"/>
      <c r="M3907" s="3"/>
      <c r="N3907" s="3"/>
      <c r="O3907" s="3"/>
      <c r="P3907" s="3"/>
      <c r="Q3907" s="3"/>
      <c r="R3907" s="3"/>
      <c r="S3907" s="3"/>
      <c r="T3907" s="3" t="str">
        <f t="shared" ref="T3907:T3970" si="488">IF(U3907="NO","SIN CECO",LEFT(B3907,4)+0)</f>
        <v>SIN CECO</v>
      </c>
      <c r="U3907" s="3" t="str">
        <f t="shared" ref="U3907:U3970" si="489">IF(ISNUMBER(LEFT(B3907,4)+0),"SI","NO")</f>
        <v>NO</v>
      </c>
      <c r="V3907" t="str">
        <f t="shared" ref="V3907:V3970" si="490">CONCATENATE(B3907,"-",H3907)</f>
        <v>URBANISMO CEDRITOS 04-FEB-13-Compromisos Pactados</v>
      </c>
      <c r="W3907" s="53">
        <f t="shared" ref="W3907:W3970" si="491">I3907</f>
        <v>5</v>
      </c>
      <c r="X3907">
        <f t="shared" ref="X3907:X3970" si="492">IF(ISNUMBER(W3907+0),W3907+0,0)</f>
        <v>5</v>
      </c>
      <c r="Y3907">
        <f>IF(ISNA(VLOOKUP(B3907,CECOS_SIN_IDENTIFICAR!$A$2:$D$146,4,0)),"SIN CECO",IF(VLOOKUP(B3907,CECOS_SIN_IDENTIFICAR!$A$2:$D$146,4,0)=0,"SIN CECO",VLOOKUP(B3907,CECOS_SIN_IDENTIFICAR!$A$2:$D$146,4,0)))</f>
        <v>1326</v>
      </c>
      <c r="Z3907">
        <f t="shared" ref="Z3907:Z3970" si="493">IF(Y3907="SIN CECO",T3907,Y3907)</f>
        <v>1326</v>
      </c>
      <c r="AA3907" s="3" t="s">
        <v>114</v>
      </c>
      <c r="AB3907" t="str">
        <f t="shared" ref="AB3907:AB3970" si="494">CONCATENATE(G3907,"-",H3907)</f>
        <v>e. Coherencia entre lo solicitado y lo entregado-Compromisos Pactados</v>
      </c>
      <c r="AC3907" t="str">
        <f>VLOOKUP(AB3907,CODIFICACION_PREGUNTAS!$C$2:$D$35,2,0)</f>
        <v>COMPROMISOS005</v>
      </c>
    </row>
    <row r="3908" spans="1:29" x14ac:dyDescent="0.25">
      <c r="A3908" s="3">
        <f t="shared" ref="A3908:A3971" si="495">A3907+1</f>
        <v>3907</v>
      </c>
      <c r="B3908" s="3" t="s">
        <v>312</v>
      </c>
      <c r="C3908" s="32">
        <v>41334</v>
      </c>
      <c r="D3908" s="3" t="s">
        <v>114</v>
      </c>
      <c r="E3908" s="3"/>
      <c r="F3908" s="3"/>
      <c r="G3908" s="2" t="s">
        <v>40</v>
      </c>
      <c r="H3908" s="2" t="s">
        <v>40</v>
      </c>
      <c r="I3908" s="3">
        <v>5</v>
      </c>
      <c r="J3908" s="3" t="s">
        <v>183</v>
      </c>
      <c r="K3908" s="3"/>
      <c r="L3908" s="3"/>
      <c r="M3908" s="3"/>
      <c r="N3908" s="3"/>
      <c r="O3908" s="3"/>
      <c r="P3908" s="3"/>
      <c r="Q3908" s="3"/>
      <c r="R3908" s="3"/>
      <c r="S3908" s="3"/>
      <c r="T3908" s="3" t="str">
        <f t="shared" si="488"/>
        <v>SIN CECO</v>
      </c>
      <c r="U3908" s="3" t="str">
        <f t="shared" si="489"/>
        <v>NO</v>
      </c>
      <c r="V3908" t="str">
        <f t="shared" si="490"/>
        <v>URBANISMO CEDRITOS 04-FEB-13-Grado de Satisfacción con el Servicio Prestado</v>
      </c>
      <c r="W3908" s="53">
        <f t="shared" si="491"/>
        <v>5</v>
      </c>
      <c r="X3908">
        <f t="shared" si="492"/>
        <v>5</v>
      </c>
      <c r="Y3908">
        <f>IF(ISNA(VLOOKUP(B3908,CECOS_SIN_IDENTIFICAR!$A$2:$D$146,4,0)),"SIN CECO",IF(VLOOKUP(B3908,CECOS_SIN_IDENTIFICAR!$A$2:$D$146,4,0)=0,"SIN CECO",VLOOKUP(B3908,CECOS_SIN_IDENTIFICAR!$A$2:$D$146,4,0)))</f>
        <v>1326</v>
      </c>
      <c r="Z3908">
        <f t="shared" si="493"/>
        <v>1326</v>
      </c>
      <c r="AA3908" s="3" t="s">
        <v>114</v>
      </c>
      <c r="AB3908" t="str">
        <f t="shared" si="494"/>
        <v>Grado de Satisfacción con el Servicio Prestado-Grado de Satisfacción con el Servicio Prestado</v>
      </c>
      <c r="AC3908" t="str">
        <f>VLOOKUP(AB3908,CODIFICACION_PREGUNTAS!$C$2:$D$35,2,0)</f>
        <v>SATISFACCION001</v>
      </c>
    </row>
    <row r="3909" spans="1:29" x14ac:dyDescent="0.25">
      <c r="A3909" s="3">
        <f t="shared" si="495"/>
        <v>3908</v>
      </c>
      <c r="B3909" s="3" t="s">
        <v>312</v>
      </c>
      <c r="C3909" s="32">
        <v>41334</v>
      </c>
      <c r="D3909" s="3" t="s">
        <v>114</v>
      </c>
      <c r="E3909" s="3"/>
      <c r="F3909" s="3"/>
      <c r="G3909" s="2" t="s">
        <v>41</v>
      </c>
      <c r="H3909" s="2" t="s">
        <v>41</v>
      </c>
      <c r="I3909" s="3">
        <v>5</v>
      </c>
      <c r="J3909" s="3" t="s">
        <v>183</v>
      </c>
      <c r="K3909" s="3"/>
      <c r="L3909" s="3"/>
      <c r="M3909" s="3"/>
      <c r="N3909" s="3"/>
      <c r="O3909" s="3"/>
      <c r="P3909" s="3"/>
      <c r="Q3909" s="3"/>
      <c r="R3909" s="3"/>
      <c r="S3909" s="3"/>
      <c r="T3909" s="3" t="str">
        <f t="shared" si="488"/>
        <v>SIN CECO</v>
      </c>
      <c r="U3909" s="3" t="str">
        <f t="shared" si="489"/>
        <v>NO</v>
      </c>
      <c r="V3909" t="str">
        <f t="shared" si="490"/>
        <v>URBANISMO CEDRITOS 04-FEB-13-Posibilidad de Volver a Contratar con PAYC</v>
      </c>
      <c r="W3909" s="53">
        <f t="shared" si="491"/>
        <v>5</v>
      </c>
      <c r="X3909">
        <f t="shared" si="492"/>
        <v>5</v>
      </c>
      <c r="Y3909">
        <f>IF(ISNA(VLOOKUP(B3909,CECOS_SIN_IDENTIFICAR!$A$2:$D$146,4,0)),"SIN CECO",IF(VLOOKUP(B3909,CECOS_SIN_IDENTIFICAR!$A$2:$D$146,4,0)=0,"SIN CECO",VLOOKUP(B3909,CECOS_SIN_IDENTIFICAR!$A$2:$D$146,4,0)))</f>
        <v>1326</v>
      </c>
      <c r="Z3909">
        <f t="shared" si="493"/>
        <v>1326</v>
      </c>
      <c r="AA3909" s="3" t="s">
        <v>114</v>
      </c>
      <c r="AB3909" t="str">
        <f t="shared" si="494"/>
        <v>Posibilidad de Volver a Contratar con PAYC-Posibilidad de Volver a Contratar con PAYC</v>
      </c>
      <c r="AC3909" t="str">
        <f>VLOOKUP(AB3909,CODIFICACION_PREGUNTAS!$C$2:$D$35,2,0)</f>
        <v>VOLVER001</v>
      </c>
    </row>
    <row r="3910" spans="1:29" x14ac:dyDescent="0.25">
      <c r="A3910" s="3">
        <f t="shared" si="495"/>
        <v>3909</v>
      </c>
      <c r="B3910" s="3" t="s">
        <v>312</v>
      </c>
      <c r="C3910" s="32">
        <v>41334</v>
      </c>
      <c r="D3910" s="3" t="s">
        <v>114</v>
      </c>
      <c r="E3910" s="3"/>
      <c r="F3910" s="3"/>
      <c r="G3910" s="2" t="s">
        <v>42</v>
      </c>
      <c r="H3910" s="6" t="s">
        <v>43</v>
      </c>
      <c r="I3910" s="3" t="s">
        <v>341</v>
      </c>
      <c r="J3910" s="3" t="s">
        <v>183</v>
      </c>
      <c r="K3910" s="3" t="s">
        <v>560</v>
      </c>
      <c r="L3910" s="3" t="s">
        <v>632</v>
      </c>
      <c r="M3910" s="3" t="s">
        <v>633</v>
      </c>
      <c r="N3910" s="3" t="s">
        <v>525</v>
      </c>
      <c r="O3910" s="3" t="s">
        <v>626</v>
      </c>
      <c r="P3910" s="3" t="s">
        <v>634</v>
      </c>
      <c r="Q3910" s="3"/>
      <c r="R3910" s="3"/>
      <c r="S3910" s="3"/>
      <c r="T3910" s="3" t="str">
        <f t="shared" si="488"/>
        <v>SIN CECO</v>
      </c>
      <c r="U3910" s="3" t="str">
        <f t="shared" si="489"/>
        <v>NO</v>
      </c>
      <c r="V3910" t="str">
        <f t="shared" si="490"/>
        <v>URBANISMO CEDRITOS 04-FEB-13-Fortalezas PAYC</v>
      </c>
      <c r="W3910" s="53" t="str">
        <f t="shared" si="491"/>
        <v>excelente conocimiento tecnico de las obras-son muy organizados con la informacion - sitio de trabajo-proactivos para resolver problemas o dificultades de obra-excelente presentacion de informes, muy claros y concisos-</v>
      </c>
      <c r="X3910">
        <f t="shared" si="492"/>
        <v>0</v>
      </c>
      <c r="Y3910">
        <f>IF(ISNA(VLOOKUP(B3910,CECOS_SIN_IDENTIFICAR!$A$2:$D$146,4,0)),"SIN CECO",IF(VLOOKUP(B3910,CECOS_SIN_IDENTIFICAR!$A$2:$D$146,4,0)=0,"SIN CECO",VLOOKUP(B3910,CECOS_SIN_IDENTIFICAR!$A$2:$D$146,4,0)))</f>
        <v>1326</v>
      </c>
      <c r="Z3910">
        <f t="shared" si="493"/>
        <v>1326</v>
      </c>
      <c r="AA3910" s="3" t="s">
        <v>114</v>
      </c>
      <c r="AB3910" t="str">
        <f t="shared" si="494"/>
        <v>Principales fortalezas en el servicio que presta PAYC-Fortalezas PAYC</v>
      </c>
      <c r="AC3910" t="str">
        <f>VLOOKUP(AB3910,CODIFICACION_PREGUNTAS!$C$2:$D$35,2,0)</f>
        <v>FORT001</v>
      </c>
    </row>
    <row r="3911" spans="1:29" x14ac:dyDescent="0.25">
      <c r="A3911" s="3">
        <f t="shared" si="495"/>
        <v>3910</v>
      </c>
      <c r="B3911" s="3" t="s">
        <v>312</v>
      </c>
      <c r="C3911" s="32">
        <v>41334</v>
      </c>
      <c r="D3911" s="3" t="s">
        <v>114</v>
      </c>
      <c r="E3911" s="3"/>
      <c r="F3911" s="3"/>
      <c r="G3911" s="2" t="s">
        <v>44</v>
      </c>
      <c r="H3911" s="6" t="s">
        <v>45</v>
      </c>
      <c r="I3911" s="3" t="s">
        <v>332</v>
      </c>
      <c r="J3911" s="3" t="s">
        <v>183</v>
      </c>
      <c r="K3911" s="3" t="s">
        <v>635</v>
      </c>
      <c r="L3911" s="3" t="s">
        <v>636</v>
      </c>
      <c r="M3911" s="3"/>
      <c r="N3911" s="3"/>
      <c r="O3911" s="3"/>
      <c r="P3911" s="3"/>
      <c r="Q3911" s="3"/>
      <c r="R3911" s="3"/>
      <c r="S3911" s="3"/>
      <c r="T3911" s="3" t="str">
        <f t="shared" si="488"/>
        <v>SIN CECO</v>
      </c>
      <c r="U3911" s="3" t="str">
        <f t="shared" si="489"/>
        <v>NO</v>
      </c>
      <c r="V3911" t="str">
        <f t="shared" si="490"/>
        <v>URBANISMO CEDRITOS 04-FEB-13-Debilidades PAYC</v>
      </c>
      <c r="W3911" s="53" t="str">
        <f t="shared" si="491"/>
        <v>a veces la comunicación es lenta, se demoran en contestar las ofectas economicas solicitadas-con respecto a los precios del mercado PAYC es alto en las ofertas comerciales, seria un buen punto a reevaluar para competir.-</v>
      </c>
      <c r="X3911">
        <f t="shared" si="492"/>
        <v>0</v>
      </c>
      <c r="Y3911">
        <f>IF(ISNA(VLOOKUP(B3911,CECOS_SIN_IDENTIFICAR!$A$2:$D$146,4,0)),"SIN CECO",IF(VLOOKUP(B3911,CECOS_SIN_IDENTIFICAR!$A$2:$D$146,4,0)=0,"SIN CECO",VLOOKUP(B3911,CECOS_SIN_IDENTIFICAR!$A$2:$D$146,4,0)))</f>
        <v>1326</v>
      </c>
      <c r="Z3911">
        <f t="shared" si="493"/>
        <v>1326</v>
      </c>
      <c r="AA3911" s="3" t="s">
        <v>114</v>
      </c>
      <c r="AB3911" t="str">
        <f t="shared" si="494"/>
        <v>Principales debilidades en el servicio que presta PAYC-Debilidades PAYC</v>
      </c>
      <c r="AC3911" t="str">
        <f>VLOOKUP(AB3911,CODIFICACION_PREGUNTAS!$C$2:$D$35,2,0)</f>
        <v>DEB001</v>
      </c>
    </row>
    <row r="3912" spans="1:29" x14ac:dyDescent="0.25">
      <c r="A3912" s="3">
        <f t="shared" si="495"/>
        <v>3911</v>
      </c>
      <c r="B3912" s="3" t="s">
        <v>313</v>
      </c>
      <c r="C3912" s="32">
        <v>41334</v>
      </c>
      <c r="D3912" s="3" t="s">
        <v>114</v>
      </c>
      <c r="E3912" s="3"/>
      <c r="F3912" s="3"/>
      <c r="G3912" s="2" t="s">
        <v>5</v>
      </c>
      <c r="H3912" s="3" t="s">
        <v>6</v>
      </c>
      <c r="I3912" s="3">
        <v>4</v>
      </c>
      <c r="J3912" s="3" t="s">
        <v>183</v>
      </c>
      <c r="K3912" s="3"/>
      <c r="L3912" s="3"/>
      <c r="M3912" s="3"/>
      <c r="N3912" s="3"/>
      <c r="O3912" s="3"/>
      <c r="P3912" s="3"/>
      <c r="Q3912" s="3"/>
      <c r="R3912" s="3"/>
      <c r="S3912" s="3"/>
      <c r="T3912" s="3" t="str">
        <f t="shared" si="488"/>
        <v>SIN CECO</v>
      </c>
      <c r="U3912" s="3" t="str">
        <f t="shared" si="489"/>
        <v>NO</v>
      </c>
      <c r="V3912" t="str">
        <f t="shared" si="490"/>
        <v>COMPENSAR SUBA 10-ENE-13-Soporte Técnico</v>
      </c>
      <c r="W3912" s="53">
        <f t="shared" si="491"/>
        <v>4</v>
      </c>
      <c r="X3912">
        <f t="shared" si="492"/>
        <v>4</v>
      </c>
      <c r="Y3912">
        <f>IF(ISNA(VLOOKUP(B3912,CECOS_SIN_IDENTIFICAR!$A$2:$D$146,4,0)),"SIN CECO",IF(VLOOKUP(B3912,CECOS_SIN_IDENTIFICAR!$A$2:$D$146,4,0)=0,"SIN CECO",VLOOKUP(B3912,CECOS_SIN_IDENTIFICAR!$A$2:$D$146,4,0)))</f>
        <v>1156</v>
      </c>
      <c r="Z3912">
        <f t="shared" si="493"/>
        <v>1156</v>
      </c>
      <c r="AA3912" s="3" t="s">
        <v>114</v>
      </c>
      <c r="AB3912" t="str">
        <f t="shared" si="494"/>
        <v>a. Conocimiento específico de temas aplicables al proyecto-Soporte Técnico</v>
      </c>
      <c r="AC3912" t="str">
        <f>VLOOKUP(AB3912,CODIFICACION_PREGUNTAS!$C$2:$D$35,2,0)</f>
        <v>SOPORTE_TEC001</v>
      </c>
    </row>
    <row r="3913" spans="1:29" x14ac:dyDescent="0.25">
      <c r="A3913" s="3">
        <f t="shared" si="495"/>
        <v>3912</v>
      </c>
      <c r="B3913" s="3" t="s">
        <v>313</v>
      </c>
      <c r="C3913" s="32">
        <v>41334</v>
      </c>
      <c r="D3913" s="3" t="s">
        <v>114</v>
      </c>
      <c r="E3913" s="3"/>
      <c r="F3913" s="3"/>
      <c r="G3913" s="2" t="s">
        <v>7</v>
      </c>
      <c r="H3913" s="3" t="s">
        <v>6</v>
      </c>
      <c r="I3913" s="3">
        <v>4</v>
      </c>
      <c r="J3913" s="3" t="s">
        <v>183</v>
      </c>
      <c r="K3913" s="3"/>
      <c r="L3913" s="3"/>
      <c r="M3913" s="3"/>
      <c r="N3913" s="3"/>
      <c r="O3913" s="3"/>
      <c r="P3913" s="3"/>
      <c r="Q3913" s="3"/>
      <c r="R3913" s="3"/>
      <c r="S3913" s="3"/>
      <c r="T3913" s="3" t="str">
        <f t="shared" si="488"/>
        <v>SIN CECO</v>
      </c>
      <c r="U3913" s="3" t="str">
        <f t="shared" si="489"/>
        <v>NO</v>
      </c>
      <c r="V3913" t="str">
        <f t="shared" si="490"/>
        <v>COMPENSAR SUBA 10-ENE-13-Soporte Técnico</v>
      </c>
      <c r="W3913" s="53">
        <f t="shared" si="491"/>
        <v>4</v>
      </c>
      <c r="X3913">
        <f t="shared" si="492"/>
        <v>4</v>
      </c>
      <c r="Y3913">
        <f>IF(ISNA(VLOOKUP(B3913,CECOS_SIN_IDENTIFICAR!$A$2:$D$146,4,0)),"SIN CECO",IF(VLOOKUP(B3913,CECOS_SIN_IDENTIFICAR!$A$2:$D$146,4,0)=0,"SIN CECO",VLOOKUP(B3913,CECOS_SIN_IDENTIFICAR!$A$2:$D$146,4,0)))</f>
        <v>1156</v>
      </c>
      <c r="Z3913">
        <f t="shared" si="493"/>
        <v>1156</v>
      </c>
      <c r="AA3913" s="3" t="s">
        <v>114</v>
      </c>
      <c r="AB3913" t="str">
        <f t="shared" si="494"/>
        <v>b. Idoneidad y Calidad del soporte-Soporte Técnico</v>
      </c>
      <c r="AC3913" t="str">
        <f>VLOOKUP(AB3913,CODIFICACION_PREGUNTAS!$C$2:$D$35,2,0)</f>
        <v>SOPORTE_TEC002</v>
      </c>
    </row>
    <row r="3914" spans="1:29" x14ac:dyDescent="0.25">
      <c r="A3914" s="3">
        <f t="shared" si="495"/>
        <v>3913</v>
      </c>
      <c r="B3914" s="3" t="s">
        <v>313</v>
      </c>
      <c r="C3914" s="32">
        <v>41334</v>
      </c>
      <c r="D3914" s="3" t="s">
        <v>114</v>
      </c>
      <c r="E3914" s="3"/>
      <c r="F3914" s="3"/>
      <c r="G3914" s="2" t="s">
        <v>8</v>
      </c>
      <c r="H3914" s="3" t="s">
        <v>6</v>
      </c>
      <c r="I3914" s="3">
        <v>5</v>
      </c>
      <c r="J3914" s="3" t="s">
        <v>183</v>
      </c>
      <c r="K3914" s="3"/>
      <c r="L3914" s="3"/>
      <c r="M3914" s="3"/>
      <c r="N3914" s="3"/>
      <c r="O3914" s="3"/>
      <c r="P3914" s="3"/>
      <c r="Q3914" s="3"/>
      <c r="R3914" s="3"/>
      <c r="S3914" s="3"/>
      <c r="T3914" s="3" t="str">
        <f t="shared" si="488"/>
        <v>SIN CECO</v>
      </c>
      <c r="U3914" s="3" t="str">
        <f t="shared" si="489"/>
        <v>NO</v>
      </c>
      <c r="V3914" t="str">
        <f t="shared" si="490"/>
        <v>COMPENSAR SUBA 10-ENE-13-Soporte Técnico</v>
      </c>
      <c r="W3914" s="53">
        <f t="shared" si="491"/>
        <v>5</v>
      </c>
      <c r="X3914">
        <f t="shared" si="492"/>
        <v>5</v>
      </c>
      <c r="Y3914">
        <f>IF(ISNA(VLOOKUP(B3914,CECOS_SIN_IDENTIFICAR!$A$2:$D$146,4,0)),"SIN CECO",IF(VLOOKUP(B3914,CECOS_SIN_IDENTIFICAR!$A$2:$D$146,4,0)=0,"SIN CECO",VLOOKUP(B3914,CECOS_SIN_IDENTIFICAR!$A$2:$D$146,4,0)))</f>
        <v>1156</v>
      </c>
      <c r="Z3914">
        <f t="shared" si="493"/>
        <v>1156</v>
      </c>
      <c r="AA3914" s="3" t="s">
        <v>114</v>
      </c>
      <c r="AB3914" t="str">
        <f t="shared" si="494"/>
        <v>c. Cumplimiento de especificaciones técnicas de construcción-Soporte Técnico</v>
      </c>
      <c r="AC3914" t="str">
        <f>VLOOKUP(AB3914,CODIFICACION_PREGUNTAS!$C$2:$D$35,2,0)</f>
        <v>SOPORTE_TEC003</v>
      </c>
    </row>
    <row r="3915" spans="1:29" x14ac:dyDescent="0.25">
      <c r="A3915" s="3">
        <f t="shared" si="495"/>
        <v>3914</v>
      </c>
      <c r="B3915" s="3" t="s">
        <v>313</v>
      </c>
      <c r="C3915" s="32">
        <v>41334</v>
      </c>
      <c r="D3915" s="3" t="s">
        <v>114</v>
      </c>
      <c r="E3915" s="3"/>
      <c r="F3915" s="3"/>
      <c r="G3915" s="2" t="s">
        <v>9</v>
      </c>
      <c r="H3915" s="3" t="s">
        <v>6</v>
      </c>
      <c r="I3915" s="3">
        <v>5</v>
      </c>
      <c r="J3915" s="3" t="s">
        <v>183</v>
      </c>
      <c r="K3915" s="3"/>
      <c r="L3915" s="3"/>
      <c r="M3915" s="3"/>
      <c r="N3915" s="3"/>
      <c r="O3915" s="3"/>
      <c r="P3915" s="3"/>
      <c r="Q3915" s="3"/>
      <c r="R3915" s="3"/>
      <c r="S3915" s="3"/>
      <c r="T3915" s="3" t="str">
        <f t="shared" si="488"/>
        <v>SIN CECO</v>
      </c>
      <c r="U3915" s="3" t="str">
        <f t="shared" si="489"/>
        <v>NO</v>
      </c>
      <c r="V3915" t="str">
        <f t="shared" si="490"/>
        <v>COMPENSAR SUBA 10-ENE-13-Soporte Técnico</v>
      </c>
      <c r="W3915" s="53">
        <f t="shared" si="491"/>
        <v>5</v>
      </c>
      <c r="X3915">
        <f t="shared" si="492"/>
        <v>5</v>
      </c>
      <c r="Y3915">
        <f>IF(ISNA(VLOOKUP(B3915,CECOS_SIN_IDENTIFICAR!$A$2:$D$146,4,0)),"SIN CECO",IF(VLOOKUP(B3915,CECOS_SIN_IDENTIFICAR!$A$2:$D$146,4,0)=0,"SIN CECO",VLOOKUP(B3915,CECOS_SIN_IDENTIFICAR!$A$2:$D$146,4,0)))</f>
        <v>1156</v>
      </c>
      <c r="Z3915">
        <f t="shared" si="493"/>
        <v>1156</v>
      </c>
      <c r="AA3915" s="3" t="s">
        <v>114</v>
      </c>
      <c r="AB3915" t="str">
        <f t="shared" si="494"/>
        <v>d. Confiabilidad de los conceptos aplicados-Soporte Técnico</v>
      </c>
      <c r="AC3915" t="str">
        <f>VLOOKUP(AB3915,CODIFICACION_PREGUNTAS!$C$2:$D$35,2,0)</f>
        <v>SOPORTE_TEC004</v>
      </c>
    </row>
    <row r="3916" spans="1:29" x14ac:dyDescent="0.25">
      <c r="A3916" s="3">
        <f t="shared" si="495"/>
        <v>3915</v>
      </c>
      <c r="B3916" s="3" t="s">
        <v>313</v>
      </c>
      <c r="C3916" s="32">
        <v>41334</v>
      </c>
      <c r="D3916" s="3" t="s">
        <v>114</v>
      </c>
      <c r="E3916" s="3"/>
      <c r="F3916" s="3"/>
      <c r="G3916" s="2" t="s">
        <v>10</v>
      </c>
      <c r="H3916" s="3" t="s">
        <v>6</v>
      </c>
      <c r="I3916" s="3">
        <v>5</v>
      </c>
      <c r="J3916" s="3" t="s">
        <v>183</v>
      </c>
      <c r="K3916" s="3"/>
      <c r="L3916" s="3"/>
      <c r="M3916" s="3"/>
      <c r="N3916" s="3"/>
      <c r="O3916" s="3"/>
      <c r="P3916" s="3"/>
      <c r="Q3916" s="3"/>
      <c r="R3916" s="3"/>
      <c r="S3916" s="3"/>
      <c r="T3916" s="3" t="str">
        <f t="shared" si="488"/>
        <v>SIN CECO</v>
      </c>
      <c r="U3916" s="3" t="str">
        <f t="shared" si="489"/>
        <v>NO</v>
      </c>
      <c r="V3916" t="str">
        <f t="shared" si="490"/>
        <v>COMPENSAR SUBA 10-ENE-13-Soporte Técnico</v>
      </c>
      <c r="W3916" s="53">
        <f t="shared" si="491"/>
        <v>5</v>
      </c>
      <c r="X3916">
        <f t="shared" si="492"/>
        <v>5</v>
      </c>
      <c r="Y3916">
        <f>IF(ISNA(VLOOKUP(B3916,CECOS_SIN_IDENTIFICAR!$A$2:$D$146,4,0)),"SIN CECO",IF(VLOOKUP(B3916,CECOS_SIN_IDENTIFICAR!$A$2:$D$146,4,0)=0,"SIN CECO",VLOOKUP(B3916,CECOS_SIN_IDENTIFICAR!$A$2:$D$146,4,0)))</f>
        <v>1156</v>
      </c>
      <c r="Z3916">
        <f t="shared" si="493"/>
        <v>1156</v>
      </c>
      <c r="AA3916" s="3" t="s">
        <v>114</v>
      </c>
      <c r="AB3916" t="str">
        <f t="shared" si="494"/>
        <v>e. Oportunidad en entrega de información o requerimientos-Soporte Técnico</v>
      </c>
      <c r="AC3916" t="str">
        <f>VLOOKUP(AB3916,CODIFICACION_PREGUNTAS!$C$2:$D$35,2,0)</f>
        <v>SOPORTE_TEC005</v>
      </c>
    </row>
    <row r="3917" spans="1:29" x14ac:dyDescent="0.25">
      <c r="A3917" s="3">
        <f t="shared" si="495"/>
        <v>3916</v>
      </c>
      <c r="B3917" s="3" t="s">
        <v>313</v>
      </c>
      <c r="C3917" s="32">
        <v>41334</v>
      </c>
      <c r="D3917" s="3" t="s">
        <v>114</v>
      </c>
      <c r="E3917" s="3"/>
      <c r="F3917" s="3"/>
      <c r="G3917" s="2" t="s">
        <v>11</v>
      </c>
      <c r="H3917" s="3" t="s">
        <v>12</v>
      </c>
      <c r="I3917" s="3">
        <v>5</v>
      </c>
      <c r="J3917" s="3" t="s">
        <v>183</v>
      </c>
      <c r="K3917" s="3"/>
      <c r="L3917" s="3"/>
      <c r="M3917" s="3"/>
      <c r="N3917" s="3"/>
      <c r="O3917" s="3"/>
      <c r="P3917" s="3"/>
      <c r="Q3917" s="3"/>
      <c r="R3917" s="3"/>
      <c r="S3917" s="3"/>
      <c r="T3917" s="3" t="str">
        <f t="shared" si="488"/>
        <v>SIN CECO</v>
      </c>
      <c r="U3917" s="3" t="str">
        <f t="shared" si="489"/>
        <v>NO</v>
      </c>
      <c r="V3917" t="str">
        <f t="shared" si="490"/>
        <v>COMPENSAR SUBA 10-ENE-13-Soporte Administrativo</v>
      </c>
      <c r="W3917" s="53">
        <f t="shared" si="491"/>
        <v>5</v>
      </c>
      <c r="X3917">
        <f t="shared" si="492"/>
        <v>5</v>
      </c>
      <c r="Y3917">
        <f>IF(ISNA(VLOOKUP(B3917,CECOS_SIN_IDENTIFICAR!$A$2:$D$146,4,0)),"SIN CECO",IF(VLOOKUP(B3917,CECOS_SIN_IDENTIFICAR!$A$2:$D$146,4,0)=0,"SIN CECO",VLOOKUP(B3917,CECOS_SIN_IDENTIFICAR!$A$2:$D$146,4,0)))</f>
        <v>1156</v>
      </c>
      <c r="Z3917">
        <f t="shared" si="493"/>
        <v>1156</v>
      </c>
      <c r="AA3917" s="3" t="s">
        <v>114</v>
      </c>
      <c r="AB3917" t="str">
        <f t="shared" si="494"/>
        <v>a. Oportunidad de la gestión en obra-Soporte Administrativo</v>
      </c>
      <c r="AC3917" t="str">
        <f>VLOOKUP(AB3917,CODIFICACION_PREGUNTAS!$C$2:$D$35,2,0)</f>
        <v>SOPORTE_ADMON001</v>
      </c>
    </row>
    <row r="3918" spans="1:29" x14ac:dyDescent="0.25">
      <c r="A3918" s="3">
        <f t="shared" si="495"/>
        <v>3917</v>
      </c>
      <c r="B3918" s="3" t="s">
        <v>313</v>
      </c>
      <c r="C3918" s="32">
        <v>41334</v>
      </c>
      <c r="D3918" s="3" t="s">
        <v>114</v>
      </c>
      <c r="E3918" s="3"/>
      <c r="F3918" s="3"/>
      <c r="G3918" s="2" t="s">
        <v>13</v>
      </c>
      <c r="H3918" s="3" t="s">
        <v>12</v>
      </c>
      <c r="I3918" s="3">
        <v>5</v>
      </c>
      <c r="J3918" s="3" t="s">
        <v>183</v>
      </c>
      <c r="K3918" s="3"/>
      <c r="L3918" s="3"/>
      <c r="M3918" s="3"/>
      <c r="N3918" s="3"/>
      <c r="O3918" s="3"/>
      <c r="P3918" s="3"/>
      <c r="Q3918" s="3"/>
      <c r="R3918" s="3"/>
      <c r="S3918" s="3"/>
      <c r="T3918" s="3" t="str">
        <f t="shared" si="488"/>
        <v>SIN CECO</v>
      </c>
      <c r="U3918" s="3" t="str">
        <f t="shared" si="489"/>
        <v>NO</v>
      </c>
      <c r="V3918" t="str">
        <f t="shared" si="490"/>
        <v>COMPENSAR SUBA 10-ENE-13-Soporte Administrativo</v>
      </c>
      <c r="W3918" s="53">
        <f t="shared" si="491"/>
        <v>5</v>
      </c>
      <c r="X3918">
        <f t="shared" si="492"/>
        <v>5</v>
      </c>
      <c r="Y3918">
        <f>IF(ISNA(VLOOKUP(B3918,CECOS_SIN_IDENTIFICAR!$A$2:$D$146,4,0)),"SIN CECO",IF(VLOOKUP(B3918,CECOS_SIN_IDENTIFICAR!$A$2:$D$146,4,0)=0,"SIN CECO",VLOOKUP(B3918,CECOS_SIN_IDENTIFICAR!$A$2:$D$146,4,0)))</f>
        <v>1156</v>
      </c>
      <c r="Z3918">
        <f t="shared" si="493"/>
        <v>1156</v>
      </c>
      <c r="AA3918" s="3" t="s">
        <v>114</v>
      </c>
      <c r="AB3918" t="str">
        <f t="shared" si="494"/>
        <v>b. Manejo administrativo del proyecto-Soporte Administrativo</v>
      </c>
      <c r="AC3918" t="str">
        <f>VLOOKUP(AB3918,CODIFICACION_PREGUNTAS!$C$2:$D$35,2,0)</f>
        <v>SOPORTE_ADMON002</v>
      </c>
    </row>
    <row r="3919" spans="1:29" x14ac:dyDescent="0.25">
      <c r="A3919" s="3">
        <f t="shared" si="495"/>
        <v>3918</v>
      </c>
      <c r="B3919" s="3" t="s">
        <v>313</v>
      </c>
      <c r="C3919" s="32">
        <v>41334</v>
      </c>
      <c r="D3919" s="3" t="s">
        <v>114</v>
      </c>
      <c r="E3919" s="3"/>
      <c r="F3919" s="3"/>
      <c r="G3919" s="2" t="s">
        <v>14</v>
      </c>
      <c r="H3919" s="3" t="s">
        <v>12</v>
      </c>
      <c r="I3919" s="3">
        <v>5</v>
      </c>
      <c r="J3919" s="3" t="s">
        <v>183</v>
      </c>
      <c r="K3919" s="3"/>
      <c r="L3919" s="3"/>
      <c r="M3919" s="3"/>
      <c r="N3919" s="3"/>
      <c r="O3919" s="3"/>
      <c r="P3919" s="3"/>
      <c r="Q3919" s="3"/>
      <c r="R3919" s="3"/>
      <c r="S3919" s="3"/>
      <c r="T3919" s="3" t="str">
        <f t="shared" si="488"/>
        <v>SIN CECO</v>
      </c>
      <c r="U3919" s="3" t="str">
        <f t="shared" si="489"/>
        <v>NO</v>
      </c>
      <c r="V3919" t="str">
        <f t="shared" si="490"/>
        <v>COMPENSAR SUBA 10-ENE-13-Soporte Administrativo</v>
      </c>
      <c r="W3919" s="53">
        <f t="shared" si="491"/>
        <v>5</v>
      </c>
      <c r="X3919">
        <f t="shared" si="492"/>
        <v>5</v>
      </c>
      <c r="Y3919">
        <f>IF(ISNA(VLOOKUP(B3919,CECOS_SIN_IDENTIFICAR!$A$2:$D$146,4,0)),"SIN CECO",IF(VLOOKUP(B3919,CECOS_SIN_IDENTIFICAR!$A$2:$D$146,4,0)=0,"SIN CECO",VLOOKUP(B3919,CECOS_SIN_IDENTIFICAR!$A$2:$D$146,4,0)))</f>
        <v>1156</v>
      </c>
      <c r="Z3919">
        <f t="shared" si="493"/>
        <v>1156</v>
      </c>
      <c r="AA3919" s="3" t="s">
        <v>114</v>
      </c>
      <c r="AB3919" t="str">
        <f t="shared" si="494"/>
        <v>c. Información clara y veraz sobre la administración de proyecto-Soporte Administrativo</v>
      </c>
      <c r="AC3919" t="str">
        <f>VLOOKUP(AB3919,CODIFICACION_PREGUNTAS!$C$2:$D$35,2,0)</f>
        <v>SOPORTE_ADMON003</v>
      </c>
    </row>
    <row r="3920" spans="1:29" x14ac:dyDescent="0.25">
      <c r="A3920" s="3">
        <f t="shared" si="495"/>
        <v>3919</v>
      </c>
      <c r="B3920" s="3" t="s">
        <v>313</v>
      </c>
      <c r="C3920" s="32">
        <v>41334</v>
      </c>
      <c r="D3920" s="3" t="s">
        <v>114</v>
      </c>
      <c r="E3920" s="3"/>
      <c r="F3920" s="3"/>
      <c r="G3920" s="2" t="s">
        <v>15</v>
      </c>
      <c r="H3920" s="3" t="s">
        <v>12</v>
      </c>
      <c r="I3920" s="3">
        <v>5</v>
      </c>
      <c r="J3920" s="3" t="s">
        <v>183</v>
      </c>
      <c r="K3920" s="3"/>
      <c r="L3920" s="3"/>
      <c r="M3920" s="3"/>
      <c r="N3920" s="3"/>
      <c r="O3920" s="3"/>
      <c r="P3920" s="3"/>
      <c r="Q3920" s="3"/>
      <c r="R3920" s="3"/>
      <c r="S3920" s="3"/>
      <c r="T3920" s="3" t="str">
        <f t="shared" si="488"/>
        <v>SIN CECO</v>
      </c>
      <c r="U3920" s="3" t="str">
        <f t="shared" si="489"/>
        <v>NO</v>
      </c>
      <c r="V3920" t="str">
        <f t="shared" si="490"/>
        <v>COMPENSAR SUBA 10-ENE-13-Soporte Administrativo</v>
      </c>
      <c r="W3920" s="53">
        <f t="shared" si="491"/>
        <v>5</v>
      </c>
      <c r="X3920">
        <f t="shared" si="492"/>
        <v>5</v>
      </c>
      <c r="Y3920">
        <f>IF(ISNA(VLOOKUP(B3920,CECOS_SIN_IDENTIFICAR!$A$2:$D$146,4,0)),"SIN CECO",IF(VLOOKUP(B3920,CECOS_SIN_IDENTIFICAR!$A$2:$D$146,4,0)=0,"SIN CECO",VLOOKUP(B3920,CECOS_SIN_IDENTIFICAR!$A$2:$D$146,4,0)))</f>
        <v>1156</v>
      </c>
      <c r="Z3920">
        <f t="shared" si="493"/>
        <v>1156</v>
      </c>
      <c r="AA3920" s="3" t="s">
        <v>114</v>
      </c>
      <c r="AB3920" t="str">
        <f t="shared" si="494"/>
        <v>d. Cumplimientos con expectativas del cliente-Soporte Administrativo</v>
      </c>
      <c r="AC3920" t="str">
        <f>VLOOKUP(AB3920,CODIFICACION_PREGUNTAS!$C$2:$D$35,2,0)</f>
        <v>SOPORTE_ADMON004</v>
      </c>
    </row>
    <row r="3921" spans="1:29" x14ac:dyDescent="0.25">
      <c r="A3921" s="3">
        <f t="shared" si="495"/>
        <v>3920</v>
      </c>
      <c r="B3921" s="3" t="s">
        <v>313</v>
      </c>
      <c r="C3921" s="32">
        <v>41334</v>
      </c>
      <c r="D3921" s="3" t="s">
        <v>114</v>
      </c>
      <c r="E3921" s="3"/>
      <c r="F3921" s="3"/>
      <c r="G3921" s="2" t="s">
        <v>16</v>
      </c>
      <c r="H3921" s="3" t="s">
        <v>12</v>
      </c>
      <c r="I3921" s="3">
        <v>4</v>
      </c>
      <c r="J3921" s="3" t="s">
        <v>183</v>
      </c>
      <c r="K3921" s="3"/>
      <c r="L3921" s="3"/>
      <c r="M3921" s="3"/>
      <c r="N3921" s="3"/>
      <c r="O3921" s="3"/>
      <c r="P3921" s="3"/>
      <c r="Q3921" s="3"/>
      <c r="R3921" s="3"/>
      <c r="S3921" s="3"/>
      <c r="T3921" s="3" t="str">
        <f t="shared" si="488"/>
        <v>SIN CECO</v>
      </c>
      <c r="U3921" s="3" t="str">
        <f t="shared" si="489"/>
        <v>NO</v>
      </c>
      <c r="V3921" t="str">
        <f t="shared" si="490"/>
        <v>COMPENSAR SUBA 10-ENE-13-Soporte Administrativo</v>
      </c>
      <c r="W3921" s="53">
        <f t="shared" si="491"/>
        <v>4</v>
      </c>
      <c r="X3921">
        <f t="shared" si="492"/>
        <v>4</v>
      </c>
      <c r="Y3921">
        <f>IF(ISNA(VLOOKUP(B3921,CECOS_SIN_IDENTIFICAR!$A$2:$D$146,4,0)),"SIN CECO",IF(VLOOKUP(B3921,CECOS_SIN_IDENTIFICAR!$A$2:$D$146,4,0)=0,"SIN CECO",VLOOKUP(B3921,CECOS_SIN_IDENTIFICAR!$A$2:$D$146,4,0)))</f>
        <v>1156</v>
      </c>
      <c r="Z3921">
        <f t="shared" si="493"/>
        <v>1156</v>
      </c>
      <c r="AA3921" s="3" t="s">
        <v>114</v>
      </c>
      <c r="AB3921" t="str">
        <f t="shared" si="494"/>
        <v>e. Control de presupuesto-Soporte Administrativo</v>
      </c>
      <c r="AC3921" t="str">
        <f>VLOOKUP(AB3921,CODIFICACION_PREGUNTAS!$C$2:$D$35,2,0)</f>
        <v>SOPORTE_ADMON005</v>
      </c>
    </row>
    <row r="3922" spans="1:29" x14ac:dyDescent="0.25">
      <c r="A3922" s="3">
        <f t="shared" si="495"/>
        <v>3921</v>
      </c>
      <c r="B3922" s="3" t="s">
        <v>313</v>
      </c>
      <c r="C3922" s="32">
        <v>41334</v>
      </c>
      <c r="D3922" s="3" t="s">
        <v>114</v>
      </c>
      <c r="E3922" s="3"/>
      <c r="F3922" s="3"/>
      <c r="G3922" s="2" t="s">
        <v>17</v>
      </c>
      <c r="H3922" s="3" t="s">
        <v>18</v>
      </c>
      <c r="I3922" s="3">
        <v>4</v>
      </c>
      <c r="J3922" s="3" t="s">
        <v>183</v>
      </c>
      <c r="K3922" s="3"/>
      <c r="L3922" s="3"/>
      <c r="M3922" s="3"/>
      <c r="N3922" s="3"/>
      <c r="O3922" s="3"/>
      <c r="P3922" s="3"/>
      <c r="Q3922" s="3"/>
      <c r="R3922" s="3"/>
      <c r="S3922" s="3"/>
      <c r="T3922" s="3" t="str">
        <f t="shared" si="488"/>
        <v>SIN CECO</v>
      </c>
      <c r="U3922" s="3" t="str">
        <f t="shared" si="489"/>
        <v>NO</v>
      </c>
      <c r="V3922" t="str">
        <f t="shared" si="490"/>
        <v>COMPENSAR SUBA 10-ENE-13-Soporte Directivo (Coordinador y Gerencia)</v>
      </c>
      <c r="W3922" s="53">
        <f t="shared" si="491"/>
        <v>4</v>
      </c>
      <c r="X3922">
        <f t="shared" si="492"/>
        <v>4</v>
      </c>
      <c r="Y3922">
        <f>IF(ISNA(VLOOKUP(B3922,CECOS_SIN_IDENTIFICAR!$A$2:$D$146,4,0)),"SIN CECO",IF(VLOOKUP(B3922,CECOS_SIN_IDENTIFICAR!$A$2:$D$146,4,0)=0,"SIN CECO",VLOOKUP(B3922,CECOS_SIN_IDENTIFICAR!$A$2:$D$146,4,0)))</f>
        <v>1156</v>
      </c>
      <c r="Z3922">
        <f t="shared" si="493"/>
        <v>1156</v>
      </c>
      <c r="AA3922" s="3" t="s">
        <v>114</v>
      </c>
      <c r="AB3922" t="str">
        <f t="shared" si="494"/>
        <v>a. Apoyo y presencia en el proyecto-Soporte Directivo (Coordinador y Gerencia)</v>
      </c>
      <c r="AC3922" t="str">
        <f>VLOOKUP(AB3922,CODIFICACION_PREGUNTAS!$C$2:$D$35,2,0)</f>
        <v>SOPORTE_DIR001</v>
      </c>
    </row>
    <row r="3923" spans="1:29" x14ac:dyDescent="0.25">
      <c r="A3923" s="3">
        <f t="shared" si="495"/>
        <v>3922</v>
      </c>
      <c r="B3923" s="3" t="s">
        <v>313</v>
      </c>
      <c r="C3923" s="32">
        <v>41334</v>
      </c>
      <c r="D3923" s="3" t="s">
        <v>114</v>
      </c>
      <c r="E3923" s="3"/>
      <c r="F3923" s="3"/>
      <c r="G3923" s="2" t="s">
        <v>19</v>
      </c>
      <c r="H3923" s="3" t="s">
        <v>18</v>
      </c>
      <c r="I3923" s="3">
        <v>5</v>
      </c>
      <c r="J3923" s="3" t="s">
        <v>183</v>
      </c>
      <c r="K3923" s="3"/>
      <c r="L3923" s="3"/>
      <c r="M3923" s="3"/>
      <c r="N3923" s="3"/>
      <c r="O3923" s="3"/>
      <c r="P3923" s="3"/>
      <c r="Q3923" s="3"/>
      <c r="R3923" s="3"/>
      <c r="S3923" s="3"/>
      <c r="T3923" s="3" t="str">
        <f t="shared" si="488"/>
        <v>SIN CECO</v>
      </c>
      <c r="U3923" s="3" t="str">
        <f t="shared" si="489"/>
        <v>NO</v>
      </c>
      <c r="V3923" t="str">
        <f t="shared" si="490"/>
        <v>COMPENSAR SUBA 10-ENE-13-Soporte Directivo (Coordinador y Gerencia)</v>
      </c>
      <c r="W3923" s="53">
        <f t="shared" si="491"/>
        <v>5</v>
      </c>
      <c r="X3923">
        <f t="shared" si="492"/>
        <v>5</v>
      </c>
      <c r="Y3923">
        <f>IF(ISNA(VLOOKUP(B3923,CECOS_SIN_IDENTIFICAR!$A$2:$D$146,4,0)),"SIN CECO",IF(VLOOKUP(B3923,CECOS_SIN_IDENTIFICAR!$A$2:$D$146,4,0)=0,"SIN CECO",VLOOKUP(B3923,CECOS_SIN_IDENTIFICAR!$A$2:$D$146,4,0)))</f>
        <v>1156</v>
      </c>
      <c r="Z3923">
        <f t="shared" si="493"/>
        <v>1156</v>
      </c>
      <c r="AA3923" s="3" t="s">
        <v>114</v>
      </c>
      <c r="AB3923" t="str">
        <f t="shared" si="494"/>
        <v>b. Conocimiento del proyecto-Soporte Directivo (Coordinador y Gerencia)</v>
      </c>
      <c r="AC3923" t="str">
        <f>VLOOKUP(AB3923,CODIFICACION_PREGUNTAS!$C$2:$D$35,2,0)</f>
        <v>SOPORTE_DIR002</v>
      </c>
    </row>
    <row r="3924" spans="1:29" x14ac:dyDescent="0.25">
      <c r="A3924" s="3">
        <f t="shared" si="495"/>
        <v>3923</v>
      </c>
      <c r="B3924" s="3" t="s">
        <v>313</v>
      </c>
      <c r="C3924" s="32">
        <v>41334</v>
      </c>
      <c r="D3924" s="3" t="s">
        <v>114</v>
      </c>
      <c r="E3924" s="3"/>
      <c r="F3924" s="3"/>
      <c r="G3924" s="2" t="s">
        <v>20</v>
      </c>
      <c r="H3924" s="3" t="s">
        <v>18</v>
      </c>
      <c r="I3924" s="3">
        <v>5</v>
      </c>
      <c r="J3924" s="3" t="s">
        <v>183</v>
      </c>
      <c r="K3924" s="3"/>
      <c r="L3924" s="3"/>
      <c r="M3924" s="3"/>
      <c r="N3924" s="3"/>
      <c r="O3924" s="3"/>
      <c r="P3924" s="3"/>
      <c r="Q3924" s="3"/>
      <c r="R3924" s="3"/>
      <c r="S3924" s="3"/>
      <c r="T3924" s="3" t="str">
        <f t="shared" si="488"/>
        <v>SIN CECO</v>
      </c>
      <c r="U3924" s="3" t="str">
        <f t="shared" si="489"/>
        <v>NO</v>
      </c>
      <c r="V3924" t="str">
        <f t="shared" si="490"/>
        <v>COMPENSAR SUBA 10-ENE-13-Soporte Directivo (Coordinador y Gerencia)</v>
      </c>
      <c r="W3924" s="53">
        <f t="shared" si="491"/>
        <v>5</v>
      </c>
      <c r="X3924">
        <f t="shared" si="492"/>
        <v>5</v>
      </c>
      <c r="Y3924">
        <f>IF(ISNA(VLOOKUP(B3924,CECOS_SIN_IDENTIFICAR!$A$2:$D$146,4,0)),"SIN CECO",IF(VLOOKUP(B3924,CECOS_SIN_IDENTIFICAR!$A$2:$D$146,4,0)=0,"SIN CECO",VLOOKUP(B3924,CECOS_SIN_IDENTIFICAR!$A$2:$D$146,4,0)))</f>
        <v>1156</v>
      </c>
      <c r="Z3924">
        <f t="shared" si="493"/>
        <v>1156</v>
      </c>
      <c r="AA3924" s="3" t="s">
        <v>114</v>
      </c>
      <c r="AB3924" t="str">
        <f t="shared" si="494"/>
        <v>c. Planteamiento de soluciones y manejo de conflictos-Soporte Directivo (Coordinador y Gerencia)</v>
      </c>
      <c r="AC3924" t="str">
        <f>VLOOKUP(AB3924,CODIFICACION_PREGUNTAS!$C$2:$D$35,2,0)</f>
        <v>SOPORTE_DIR003</v>
      </c>
    </row>
    <row r="3925" spans="1:29" x14ac:dyDescent="0.25">
      <c r="A3925" s="3">
        <f t="shared" si="495"/>
        <v>3924</v>
      </c>
      <c r="B3925" s="3" t="s">
        <v>313</v>
      </c>
      <c r="C3925" s="32">
        <v>41334</v>
      </c>
      <c r="D3925" s="3" t="s">
        <v>114</v>
      </c>
      <c r="E3925" s="3"/>
      <c r="F3925" s="3"/>
      <c r="G3925" s="2" t="s">
        <v>21</v>
      </c>
      <c r="H3925" s="3" t="s">
        <v>18</v>
      </c>
      <c r="I3925" s="3">
        <v>5</v>
      </c>
      <c r="J3925" s="3" t="s">
        <v>183</v>
      </c>
      <c r="K3925" s="3"/>
      <c r="L3925" s="3"/>
      <c r="M3925" s="3"/>
      <c r="N3925" s="3"/>
      <c r="O3925" s="3"/>
      <c r="P3925" s="3"/>
      <c r="Q3925" s="3"/>
      <c r="R3925" s="3"/>
      <c r="S3925" s="3"/>
      <c r="T3925" s="3" t="str">
        <f t="shared" si="488"/>
        <v>SIN CECO</v>
      </c>
      <c r="U3925" s="3" t="str">
        <f t="shared" si="489"/>
        <v>NO</v>
      </c>
      <c r="V3925" t="str">
        <f t="shared" si="490"/>
        <v>COMPENSAR SUBA 10-ENE-13-Soporte Directivo (Coordinador y Gerencia)</v>
      </c>
      <c r="W3925" s="53">
        <f t="shared" si="491"/>
        <v>5</v>
      </c>
      <c r="X3925">
        <f t="shared" si="492"/>
        <v>5</v>
      </c>
      <c r="Y3925">
        <f>IF(ISNA(VLOOKUP(B3925,CECOS_SIN_IDENTIFICAR!$A$2:$D$146,4,0)),"SIN CECO",IF(VLOOKUP(B3925,CECOS_SIN_IDENTIFICAR!$A$2:$D$146,4,0)=0,"SIN CECO",VLOOKUP(B3925,CECOS_SIN_IDENTIFICAR!$A$2:$D$146,4,0)))</f>
        <v>1156</v>
      </c>
      <c r="Z3925">
        <f t="shared" si="493"/>
        <v>1156</v>
      </c>
      <c r="AA3925" s="3" t="s">
        <v>114</v>
      </c>
      <c r="AB3925" t="str">
        <f t="shared" si="494"/>
        <v>d. Cumplimiento de compromisos-Soporte Directivo (Coordinador y Gerencia)</v>
      </c>
      <c r="AC3925" t="str">
        <f>VLOOKUP(AB3925,CODIFICACION_PREGUNTAS!$C$2:$D$35,2,0)</f>
        <v>SOPORTE_DIR004</v>
      </c>
    </row>
    <row r="3926" spans="1:29" x14ac:dyDescent="0.25">
      <c r="A3926" s="3">
        <f t="shared" si="495"/>
        <v>3925</v>
      </c>
      <c r="B3926" s="3" t="s">
        <v>313</v>
      </c>
      <c r="C3926" s="32">
        <v>41334</v>
      </c>
      <c r="D3926" s="3" t="s">
        <v>114</v>
      </c>
      <c r="E3926" s="3"/>
      <c r="F3926" s="3"/>
      <c r="G3926" s="2" t="s">
        <v>22</v>
      </c>
      <c r="H3926" s="3" t="s">
        <v>18</v>
      </c>
      <c r="I3926" s="3">
        <v>5</v>
      </c>
      <c r="J3926" s="3" t="s">
        <v>183</v>
      </c>
      <c r="K3926" s="3"/>
      <c r="L3926" s="3"/>
      <c r="M3926" s="3"/>
      <c r="N3926" s="3"/>
      <c r="O3926" s="3"/>
      <c r="P3926" s="3"/>
      <c r="Q3926" s="3"/>
      <c r="R3926" s="3"/>
      <c r="S3926" s="3"/>
      <c r="T3926" s="3" t="str">
        <f t="shared" si="488"/>
        <v>SIN CECO</v>
      </c>
      <c r="U3926" s="3" t="str">
        <f t="shared" si="489"/>
        <v>NO</v>
      </c>
      <c r="V3926" t="str">
        <f t="shared" si="490"/>
        <v>COMPENSAR SUBA 10-ENE-13-Soporte Directivo (Coordinador y Gerencia)</v>
      </c>
      <c r="W3926" s="53">
        <f t="shared" si="491"/>
        <v>5</v>
      </c>
      <c r="X3926">
        <f t="shared" si="492"/>
        <v>5</v>
      </c>
      <c r="Y3926">
        <f>IF(ISNA(VLOOKUP(B3926,CECOS_SIN_IDENTIFICAR!$A$2:$D$146,4,0)),"SIN CECO",IF(VLOOKUP(B3926,CECOS_SIN_IDENTIFICAR!$A$2:$D$146,4,0)=0,"SIN CECO",VLOOKUP(B3926,CECOS_SIN_IDENTIFICAR!$A$2:$D$146,4,0)))</f>
        <v>1156</v>
      </c>
      <c r="Z3926">
        <f t="shared" si="493"/>
        <v>1156</v>
      </c>
      <c r="AA3926" s="3" t="s">
        <v>114</v>
      </c>
      <c r="AB3926" t="str">
        <f t="shared" si="494"/>
        <v>e. Manejo del cliente-Soporte Directivo (Coordinador y Gerencia)</v>
      </c>
      <c r="AC3926" t="str">
        <f>VLOOKUP(AB3926,CODIFICACION_PREGUNTAS!$C$2:$D$35,2,0)</f>
        <v>SOPORTE_DIR005</v>
      </c>
    </row>
    <row r="3927" spans="1:29" x14ac:dyDescent="0.25">
      <c r="A3927" s="3">
        <f t="shared" si="495"/>
        <v>3926</v>
      </c>
      <c r="B3927" s="3" t="s">
        <v>313</v>
      </c>
      <c r="C3927" s="32">
        <v>41334</v>
      </c>
      <c r="D3927" s="3" t="s">
        <v>114</v>
      </c>
      <c r="E3927" s="3"/>
      <c r="F3927" s="3"/>
      <c r="G3927" s="2" t="s">
        <v>23</v>
      </c>
      <c r="H3927" s="3" t="s">
        <v>24</v>
      </c>
      <c r="I3927" s="3">
        <v>5</v>
      </c>
      <c r="J3927" s="3" t="s">
        <v>183</v>
      </c>
      <c r="K3927" s="3"/>
      <c r="L3927" s="3"/>
      <c r="M3927" s="3"/>
      <c r="N3927" s="3"/>
      <c r="O3927" s="3"/>
      <c r="P3927" s="3"/>
      <c r="Q3927" s="3"/>
      <c r="R3927" s="3"/>
      <c r="S3927" s="3"/>
      <c r="T3927" s="3" t="str">
        <f t="shared" si="488"/>
        <v>SIN CECO</v>
      </c>
      <c r="U3927" s="3" t="str">
        <f t="shared" si="489"/>
        <v>NO</v>
      </c>
      <c r="V3927" t="str">
        <f t="shared" si="490"/>
        <v>COMPENSAR SUBA 10-ENE-13-Personal que presta el servicio en obra</v>
      </c>
      <c r="W3927" s="53">
        <f t="shared" si="491"/>
        <v>5</v>
      </c>
      <c r="X3927">
        <f t="shared" si="492"/>
        <v>5</v>
      </c>
      <c r="Y3927">
        <f>IF(ISNA(VLOOKUP(B3927,CECOS_SIN_IDENTIFICAR!$A$2:$D$146,4,0)),"SIN CECO",IF(VLOOKUP(B3927,CECOS_SIN_IDENTIFICAR!$A$2:$D$146,4,0)=0,"SIN CECO",VLOOKUP(B3927,CECOS_SIN_IDENTIFICAR!$A$2:$D$146,4,0)))</f>
        <v>1156</v>
      </c>
      <c r="Z3927">
        <f t="shared" si="493"/>
        <v>1156</v>
      </c>
      <c r="AA3927" s="3" t="s">
        <v>114</v>
      </c>
      <c r="AB3927" t="str">
        <f t="shared" si="494"/>
        <v>a. Idoneidad del personal-Personal que presta el servicio en obra</v>
      </c>
      <c r="AC3927" t="str">
        <f>VLOOKUP(AB3927,CODIFICACION_PREGUNTAS!$C$2:$D$35,2,0)</f>
        <v>PERSONAL001</v>
      </c>
    </row>
    <row r="3928" spans="1:29" x14ac:dyDescent="0.25">
      <c r="A3928" s="3">
        <f t="shared" si="495"/>
        <v>3927</v>
      </c>
      <c r="B3928" s="3" t="s">
        <v>313</v>
      </c>
      <c r="C3928" s="32">
        <v>41334</v>
      </c>
      <c r="D3928" s="3" t="s">
        <v>114</v>
      </c>
      <c r="E3928" s="3"/>
      <c r="F3928" s="3"/>
      <c r="G3928" s="2" t="s">
        <v>25</v>
      </c>
      <c r="H3928" s="3" t="s">
        <v>24</v>
      </c>
      <c r="I3928" s="3">
        <v>5</v>
      </c>
      <c r="J3928" s="3" t="s">
        <v>183</v>
      </c>
      <c r="K3928" s="3"/>
      <c r="L3928" s="3"/>
      <c r="M3928" s="3"/>
      <c r="N3928" s="3"/>
      <c r="O3928" s="3"/>
      <c r="P3928" s="3"/>
      <c r="Q3928" s="3"/>
      <c r="R3928" s="3"/>
      <c r="S3928" s="3"/>
      <c r="T3928" s="3" t="str">
        <f t="shared" si="488"/>
        <v>SIN CECO</v>
      </c>
      <c r="U3928" s="3" t="str">
        <f t="shared" si="489"/>
        <v>NO</v>
      </c>
      <c r="V3928" t="str">
        <f t="shared" si="490"/>
        <v>COMPENSAR SUBA 10-ENE-13-Personal que presta el servicio en obra</v>
      </c>
      <c r="W3928" s="53">
        <f t="shared" si="491"/>
        <v>5</v>
      </c>
      <c r="X3928">
        <f t="shared" si="492"/>
        <v>5</v>
      </c>
      <c r="Y3928">
        <f>IF(ISNA(VLOOKUP(B3928,CECOS_SIN_IDENTIFICAR!$A$2:$D$146,4,0)),"SIN CECO",IF(VLOOKUP(B3928,CECOS_SIN_IDENTIFICAR!$A$2:$D$146,4,0)=0,"SIN CECO",VLOOKUP(B3928,CECOS_SIN_IDENTIFICAR!$A$2:$D$146,4,0)))</f>
        <v>1156</v>
      </c>
      <c r="Z3928">
        <f t="shared" si="493"/>
        <v>1156</v>
      </c>
      <c r="AA3928" s="3" t="s">
        <v>114</v>
      </c>
      <c r="AB3928" t="str">
        <f t="shared" si="494"/>
        <v>b. Oportuna atención al cliente-Personal que presta el servicio en obra</v>
      </c>
      <c r="AC3928" t="str">
        <f>VLOOKUP(AB3928,CODIFICACION_PREGUNTAS!$C$2:$D$35,2,0)</f>
        <v>PERSONAL002</v>
      </c>
    </row>
    <row r="3929" spans="1:29" x14ac:dyDescent="0.25">
      <c r="A3929" s="3">
        <f t="shared" si="495"/>
        <v>3928</v>
      </c>
      <c r="B3929" s="3" t="s">
        <v>313</v>
      </c>
      <c r="C3929" s="32">
        <v>41334</v>
      </c>
      <c r="D3929" s="3" t="s">
        <v>114</v>
      </c>
      <c r="E3929" s="3"/>
      <c r="F3929" s="3"/>
      <c r="G3929" s="2" t="s">
        <v>26</v>
      </c>
      <c r="H3929" s="3" t="s">
        <v>24</v>
      </c>
      <c r="I3929" s="3">
        <v>5</v>
      </c>
      <c r="J3929" s="3" t="s">
        <v>183</v>
      </c>
      <c r="K3929" s="3"/>
      <c r="L3929" s="3"/>
      <c r="M3929" s="3"/>
      <c r="N3929" s="3"/>
      <c r="O3929" s="3"/>
      <c r="P3929" s="3"/>
      <c r="Q3929" s="3"/>
      <c r="R3929" s="3"/>
      <c r="S3929" s="3"/>
      <c r="T3929" s="3" t="str">
        <f t="shared" si="488"/>
        <v>SIN CECO</v>
      </c>
      <c r="U3929" s="3" t="str">
        <f t="shared" si="489"/>
        <v>NO</v>
      </c>
      <c r="V3929" t="str">
        <f t="shared" si="490"/>
        <v>COMPENSAR SUBA 10-ENE-13-Personal que presta el servicio en obra</v>
      </c>
      <c r="W3929" s="53">
        <f t="shared" si="491"/>
        <v>5</v>
      </c>
      <c r="X3929">
        <f t="shared" si="492"/>
        <v>5</v>
      </c>
      <c r="Y3929">
        <f>IF(ISNA(VLOOKUP(B3929,CECOS_SIN_IDENTIFICAR!$A$2:$D$146,4,0)),"SIN CECO",IF(VLOOKUP(B3929,CECOS_SIN_IDENTIFICAR!$A$2:$D$146,4,0)=0,"SIN CECO",VLOOKUP(B3929,CECOS_SIN_IDENTIFICAR!$A$2:$D$146,4,0)))</f>
        <v>1156</v>
      </c>
      <c r="Z3929">
        <f t="shared" si="493"/>
        <v>1156</v>
      </c>
      <c r="AA3929" s="3" t="s">
        <v>114</v>
      </c>
      <c r="AB3929" t="str">
        <f t="shared" si="494"/>
        <v>c. Compromiso con el proyecto-Personal que presta el servicio en obra</v>
      </c>
      <c r="AC3929" t="str">
        <f>VLOOKUP(AB3929,CODIFICACION_PREGUNTAS!$C$2:$D$35,2,0)</f>
        <v>PERSONAL003</v>
      </c>
    </row>
    <row r="3930" spans="1:29" x14ac:dyDescent="0.25">
      <c r="A3930" s="3">
        <f t="shared" si="495"/>
        <v>3929</v>
      </c>
      <c r="B3930" s="3" t="s">
        <v>313</v>
      </c>
      <c r="C3930" s="32">
        <v>41334</v>
      </c>
      <c r="D3930" s="3" t="s">
        <v>114</v>
      </c>
      <c r="E3930" s="3"/>
      <c r="F3930" s="3"/>
      <c r="G3930" s="2" t="s">
        <v>21</v>
      </c>
      <c r="H3930" s="3" t="s">
        <v>24</v>
      </c>
      <c r="I3930" s="3">
        <v>5</v>
      </c>
      <c r="J3930" s="3" t="s">
        <v>183</v>
      </c>
      <c r="K3930" s="3"/>
      <c r="L3930" s="3"/>
      <c r="M3930" s="3"/>
      <c r="N3930" s="3"/>
      <c r="O3930" s="3"/>
      <c r="P3930" s="3"/>
      <c r="Q3930" s="3"/>
      <c r="R3930" s="3"/>
      <c r="S3930" s="3"/>
      <c r="T3930" s="3" t="str">
        <f t="shared" si="488"/>
        <v>SIN CECO</v>
      </c>
      <c r="U3930" s="3" t="str">
        <f t="shared" si="489"/>
        <v>NO</v>
      </c>
      <c r="V3930" t="str">
        <f t="shared" si="490"/>
        <v>COMPENSAR SUBA 10-ENE-13-Personal que presta el servicio en obra</v>
      </c>
      <c r="W3930" s="53">
        <f t="shared" si="491"/>
        <v>5</v>
      </c>
      <c r="X3930">
        <f t="shared" si="492"/>
        <v>5</v>
      </c>
      <c r="Y3930">
        <f>IF(ISNA(VLOOKUP(B3930,CECOS_SIN_IDENTIFICAR!$A$2:$D$146,4,0)),"SIN CECO",IF(VLOOKUP(B3930,CECOS_SIN_IDENTIFICAR!$A$2:$D$146,4,0)=0,"SIN CECO",VLOOKUP(B3930,CECOS_SIN_IDENTIFICAR!$A$2:$D$146,4,0)))</f>
        <v>1156</v>
      </c>
      <c r="Z3930">
        <f t="shared" si="493"/>
        <v>1156</v>
      </c>
      <c r="AA3930" s="3" t="s">
        <v>114</v>
      </c>
      <c r="AB3930" t="str">
        <f t="shared" si="494"/>
        <v>d. Cumplimiento de compromisos-Personal que presta el servicio en obra</v>
      </c>
      <c r="AC3930" t="str">
        <f>VLOOKUP(AB3930,CODIFICACION_PREGUNTAS!$C$2:$D$35,2,0)</f>
        <v>PERSONAL004</v>
      </c>
    </row>
    <row r="3931" spans="1:29" x14ac:dyDescent="0.25">
      <c r="A3931" s="3">
        <f t="shared" si="495"/>
        <v>3930</v>
      </c>
      <c r="B3931" s="3" t="s">
        <v>313</v>
      </c>
      <c r="C3931" s="32">
        <v>41334</v>
      </c>
      <c r="D3931" s="3" t="s">
        <v>114</v>
      </c>
      <c r="E3931" s="3"/>
      <c r="F3931" s="3"/>
      <c r="G3931" s="2" t="s">
        <v>27</v>
      </c>
      <c r="H3931" s="3" t="s">
        <v>24</v>
      </c>
      <c r="I3931" s="3">
        <v>4</v>
      </c>
      <c r="J3931" s="3" t="s">
        <v>183</v>
      </c>
      <c r="K3931" s="3"/>
      <c r="L3931" s="3"/>
      <c r="M3931" s="3"/>
      <c r="N3931" s="3"/>
      <c r="O3931" s="3"/>
      <c r="P3931" s="3"/>
      <c r="Q3931" s="3"/>
      <c r="R3931" s="3"/>
      <c r="S3931" s="3"/>
      <c r="T3931" s="3" t="str">
        <f t="shared" si="488"/>
        <v>SIN CECO</v>
      </c>
      <c r="U3931" s="3" t="str">
        <f t="shared" si="489"/>
        <v>NO</v>
      </c>
      <c r="V3931" t="str">
        <f t="shared" si="490"/>
        <v>COMPENSAR SUBA 10-ENE-13-Personal que presta el servicio en obra</v>
      </c>
      <c r="W3931" s="53">
        <f t="shared" si="491"/>
        <v>4</v>
      </c>
      <c r="X3931">
        <f t="shared" si="492"/>
        <v>4</v>
      </c>
      <c r="Y3931">
        <f>IF(ISNA(VLOOKUP(B3931,CECOS_SIN_IDENTIFICAR!$A$2:$D$146,4,0)),"SIN CECO",IF(VLOOKUP(B3931,CECOS_SIN_IDENTIFICAR!$A$2:$D$146,4,0)=0,"SIN CECO",VLOOKUP(B3931,CECOS_SIN_IDENTIFICAR!$A$2:$D$146,4,0)))</f>
        <v>1156</v>
      </c>
      <c r="Z3931">
        <f t="shared" si="493"/>
        <v>1156</v>
      </c>
      <c r="AA3931" s="3" t="s">
        <v>114</v>
      </c>
      <c r="AB3931" t="str">
        <f t="shared" si="494"/>
        <v>e. Proactividad en desarrollo de funciones-Personal que presta el servicio en obra</v>
      </c>
      <c r="AC3931" t="str">
        <f>VLOOKUP(AB3931,CODIFICACION_PREGUNTAS!$C$2:$D$35,2,0)</f>
        <v>PERSONAL005</v>
      </c>
    </row>
    <row r="3932" spans="1:29" x14ac:dyDescent="0.25">
      <c r="A3932" s="3">
        <f t="shared" si="495"/>
        <v>3931</v>
      </c>
      <c r="B3932" s="3" t="s">
        <v>313</v>
      </c>
      <c r="C3932" s="32">
        <v>41334</v>
      </c>
      <c r="D3932" s="3" t="s">
        <v>114</v>
      </c>
      <c r="E3932" s="3"/>
      <c r="F3932" s="3"/>
      <c r="G3932" s="2" t="s">
        <v>28</v>
      </c>
      <c r="H3932" s="2" t="s">
        <v>29</v>
      </c>
      <c r="I3932" s="3">
        <v>4</v>
      </c>
      <c r="J3932" s="3" t="s">
        <v>183</v>
      </c>
      <c r="K3932" s="3"/>
      <c r="L3932" s="3"/>
      <c r="M3932" s="3"/>
      <c r="N3932" s="3"/>
      <c r="O3932" s="3"/>
      <c r="P3932" s="3"/>
      <c r="Q3932" s="3"/>
      <c r="R3932" s="3"/>
      <c r="S3932" s="3"/>
      <c r="T3932" s="3" t="str">
        <f t="shared" si="488"/>
        <v>SIN CECO</v>
      </c>
      <c r="U3932" s="3" t="str">
        <f t="shared" si="489"/>
        <v>NO</v>
      </c>
      <c r="V3932" t="str">
        <f t="shared" si="490"/>
        <v>COMPENSAR SUBA 10-ENE-13-Productos Asociados de PAYC (Informes, Control de presupuesto y Programación y actas)</v>
      </c>
      <c r="W3932" s="53">
        <f t="shared" si="491"/>
        <v>4</v>
      </c>
      <c r="X3932">
        <f t="shared" si="492"/>
        <v>4</v>
      </c>
      <c r="Y3932">
        <f>IF(ISNA(VLOOKUP(B3932,CECOS_SIN_IDENTIFICAR!$A$2:$D$146,4,0)),"SIN CECO",IF(VLOOKUP(B3932,CECOS_SIN_IDENTIFICAR!$A$2:$D$146,4,0)=0,"SIN CECO",VLOOKUP(B3932,CECOS_SIN_IDENTIFICAR!$A$2:$D$146,4,0)))</f>
        <v>1156</v>
      </c>
      <c r="Z3932">
        <f t="shared" si="493"/>
        <v>1156</v>
      </c>
      <c r="AA3932" s="3" t="s">
        <v>114</v>
      </c>
      <c r="AB3932" t="str">
        <f t="shared" si="494"/>
        <v>a. Calidad del Contenido-Productos Asociados de PAYC (Informes, Control de presupuesto y Programación y actas)</v>
      </c>
      <c r="AC3932" t="str">
        <f>VLOOKUP(AB3932,CODIFICACION_PREGUNTAS!$C$2:$D$35,2,0)</f>
        <v>PRODUCTOS001</v>
      </c>
    </row>
    <row r="3933" spans="1:29" x14ac:dyDescent="0.25">
      <c r="A3933" s="3">
        <f t="shared" si="495"/>
        <v>3932</v>
      </c>
      <c r="B3933" s="3" t="s">
        <v>313</v>
      </c>
      <c r="C3933" s="32">
        <v>41334</v>
      </c>
      <c r="D3933" s="3" t="s">
        <v>114</v>
      </c>
      <c r="E3933" s="3"/>
      <c r="F3933" s="3"/>
      <c r="G3933" s="2" t="s">
        <v>30</v>
      </c>
      <c r="H3933" s="2" t="s">
        <v>29</v>
      </c>
      <c r="I3933" s="3">
        <v>4</v>
      </c>
      <c r="J3933" s="3" t="s">
        <v>183</v>
      </c>
      <c r="K3933" s="3"/>
      <c r="L3933" s="3"/>
      <c r="M3933" s="3"/>
      <c r="N3933" s="3"/>
      <c r="O3933" s="3"/>
      <c r="P3933" s="3"/>
      <c r="Q3933" s="3"/>
      <c r="R3933" s="3"/>
      <c r="S3933" s="3"/>
      <c r="T3933" s="3" t="str">
        <f t="shared" si="488"/>
        <v>SIN CECO</v>
      </c>
      <c r="U3933" s="3" t="str">
        <f t="shared" si="489"/>
        <v>NO</v>
      </c>
      <c r="V3933" t="str">
        <f t="shared" si="490"/>
        <v>COMPENSAR SUBA 10-ENE-13-Productos Asociados de PAYC (Informes, Control de presupuesto y Programación y actas)</v>
      </c>
      <c r="W3933" s="53">
        <f t="shared" si="491"/>
        <v>4</v>
      </c>
      <c r="X3933">
        <f t="shared" si="492"/>
        <v>4</v>
      </c>
      <c r="Y3933">
        <f>IF(ISNA(VLOOKUP(B3933,CECOS_SIN_IDENTIFICAR!$A$2:$D$146,4,0)),"SIN CECO",IF(VLOOKUP(B3933,CECOS_SIN_IDENTIFICAR!$A$2:$D$146,4,0)=0,"SIN CECO",VLOOKUP(B3933,CECOS_SIN_IDENTIFICAR!$A$2:$D$146,4,0)))</f>
        <v>1156</v>
      </c>
      <c r="Z3933">
        <f t="shared" si="493"/>
        <v>1156</v>
      </c>
      <c r="AA3933" s="3" t="s">
        <v>114</v>
      </c>
      <c r="AB3933" t="str">
        <f t="shared" si="494"/>
        <v>b. Claridad del Contenido-Productos Asociados de PAYC (Informes, Control de presupuesto y Programación y actas)</v>
      </c>
      <c r="AC3933" t="str">
        <f>VLOOKUP(AB3933,CODIFICACION_PREGUNTAS!$C$2:$D$35,2,0)</f>
        <v>PRODUCTOS002</v>
      </c>
    </row>
    <row r="3934" spans="1:29" x14ac:dyDescent="0.25">
      <c r="A3934" s="3">
        <f t="shared" si="495"/>
        <v>3933</v>
      </c>
      <c r="B3934" s="3" t="s">
        <v>313</v>
      </c>
      <c r="C3934" s="32">
        <v>41334</v>
      </c>
      <c r="D3934" s="3" t="s">
        <v>114</v>
      </c>
      <c r="E3934" s="3"/>
      <c r="F3934" s="3"/>
      <c r="G3934" s="2" t="s">
        <v>31</v>
      </c>
      <c r="H3934" s="2" t="s">
        <v>29</v>
      </c>
      <c r="I3934" s="3">
        <v>5</v>
      </c>
      <c r="J3934" s="3" t="s">
        <v>183</v>
      </c>
      <c r="K3934" s="3"/>
      <c r="L3934" s="3"/>
      <c r="M3934" s="3"/>
      <c r="N3934" s="3"/>
      <c r="O3934" s="3"/>
      <c r="P3934" s="3"/>
      <c r="Q3934" s="3"/>
      <c r="R3934" s="3"/>
      <c r="S3934" s="3"/>
      <c r="T3934" s="3" t="str">
        <f t="shared" si="488"/>
        <v>SIN CECO</v>
      </c>
      <c r="U3934" s="3" t="str">
        <f t="shared" si="489"/>
        <v>NO</v>
      </c>
      <c r="V3934" t="str">
        <f t="shared" si="490"/>
        <v>COMPENSAR SUBA 10-ENE-13-Productos Asociados de PAYC (Informes, Control de presupuesto y Programación y actas)</v>
      </c>
      <c r="W3934" s="53">
        <f t="shared" si="491"/>
        <v>5</v>
      </c>
      <c r="X3934">
        <f t="shared" si="492"/>
        <v>5</v>
      </c>
      <c r="Y3934">
        <f>IF(ISNA(VLOOKUP(B3934,CECOS_SIN_IDENTIFICAR!$A$2:$D$146,4,0)),"SIN CECO",IF(VLOOKUP(B3934,CECOS_SIN_IDENTIFICAR!$A$2:$D$146,4,0)=0,"SIN CECO",VLOOKUP(B3934,CECOS_SIN_IDENTIFICAR!$A$2:$D$146,4,0)))</f>
        <v>1156</v>
      </c>
      <c r="Z3934">
        <f t="shared" si="493"/>
        <v>1156</v>
      </c>
      <c r="AA3934" s="3" t="s">
        <v>114</v>
      </c>
      <c r="AB3934" t="str">
        <f t="shared" si="494"/>
        <v>c. Oportunidad en la entrega-Productos Asociados de PAYC (Informes, Control de presupuesto y Programación y actas)</v>
      </c>
      <c r="AC3934" t="str">
        <f>VLOOKUP(AB3934,CODIFICACION_PREGUNTAS!$C$2:$D$35,2,0)</f>
        <v>PRODUCTOS003</v>
      </c>
    </row>
    <row r="3935" spans="1:29" x14ac:dyDescent="0.25">
      <c r="A3935" s="3">
        <f t="shared" si="495"/>
        <v>3934</v>
      </c>
      <c r="B3935" s="3" t="s">
        <v>313</v>
      </c>
      <c r="C3935" s="32">
        <v>41334</v>
      </c>
      <c r="D3935" s="3" t="s">
        <v>114</v>
      </c>
      <c r="E3935" s="3"/>
      <c r="F3935" s="3"/>
      <c r="G3935" s="2" t="s">
        <v>32</v>
      </c>
      <c r="H3935" s="2" t="s">
        <v>29</v>
      </c>
      <c r="I3935" s="3">
        <v>4</v>
      </c>
      <c r="J3935" s="3" t="s">
        <v>183</v>
      </c>
      <c r="K3935" s="3"/>
      <c r="L3935" s="3"/>
      <c r="M3935" s="3"/>
      <c r="N3935" s="3"/>
      <c r="O3935" s="3"/>
      <c r="P3935" s="3"/>
      <c r="Q3935" s="3"/>
      <c r="R3935" s="3"/>
      <c r="S3935" s="3"/>
      <c r="T3935" s="3" t="str">
        <f t="shared" si="488"/>
        <v>SIN CECO</v>
      </c>
      <c r="U3935" s="3" t="str">
        <f t="shared" si="489"/>
        <v>NO</v>
      </c>
      <c r="V3935" t="str">
        <f t="shared" si="490"/>
        <v>COMPENSAR SUBA 10-ENE-13-Productos Asociados de PAYC (Informes, Control de presupuesto y Programación y actas)</v>
      </c>
      <c r="W3935" s="53">
        <f t="shared" si="491"/>
        <v>4</v>
      </c>
      <c r="X3935">
        <f t="shared" si="492"/>
        <v>4</v>
      </c>
      <c r="Y3935">
        <f>IF(ISNA(VLOOKUP(B3935,CECOS_SIN_IDENTIFICAR!$A$2:$D$146,4,0)),"SIN CECO",IF(VLOOKUP(B3935,CECOS_SIN_IDENTIFICAR!$A$2:$D$146,4,0)=0,"SIN CECO",VLOOKUP(B3935,CECOS_SIN_IDENTIFICAR!$A$2:$D$146,4,0)))</f>
        <v>1156</v>
      </c>
      <c r="Z3935">
        <f t="shared" si="493"/>
        <v>1156</v>
      </c>
      <c r="AA3935" s="3" t="s">
        <v>114</v>
      </c>
      <c r="AB3935" t="str">
        <f t="shared" si="494"/>
        <v>d. Precisión de la información-Productos Asociados de PAYC (Informes, Control de presupuesto y Programación y actas)</v>
      </c>
      <c r="AC3935" t="str">
        <f>VLOOKUP(AB3935,CODIFICACION_PREGUNTAS!$C$2:$D$35,2,0)</f>
        <v>PRODUCTOS004</v>
      </c>
    </row>
    <row r="3936" spans="1:29" x14ac:dyDescent="0.25">
      <c r="A3936" s="3">
        <f t="shared" si="495"/>
        <v>3935</v>
      </c>
      <c r="B3936" s="3" t="s">
        <v>313</v>
      </c>
      <c r="C3936" s="32">
        <v>41334</v>
      </c>
      <c r="D3936" s="3" t="s">
        <v>114</v>
      </c>
      <c r="E3936" s="3"/>
      <c r="F3936" s="3"/>
      <c r="G3936" s="2" t="s">
        <v>33</v>
      </c>
      <c r="H3936" s="2" t="s">
        <v>29</v>
      </c>
      <c r="I3936" s="3">
        <v>4</v>
      </c>
      <c r="J3936" s="3" t="s">
        <v>183</v>
      </c>
      <c r="K3936" s="3"/>
      <c r="L3936" s="3"/>
      <c r="M3936" s="3"/>
      <c r="N3936" s="3"/>
      <c r="O3936" s="3"/>
      <c r="P3936" s="3"/>
      <c r="Q3936" s="3"/>
      <c r="R3936" s="3"/>
      <c r="S3936" s="3"/>
      <c r="T3936" s="3" t="str">
        <f t="shared" si="488"/>
        <v>SIN CECO</v>
      </c>
      <c r="U3936" s="3" t="str">
        <f t="shared" si="489"/>
        <v>NO</v>
      </c>
      <c r="V3936" t="str">
        <f t="shared" si="490"/>
        <v>COMPENSAR SUBA 10-ENE-13-Productos Asociados de PAYC (Informes, Control de presupuesto y Programación y actas)</v>
      </c>
      <c r="W3936" s="53">
        <f t="shared" si="491"/>
        <v>4</v>
      </c>
      <c r="X3936">
        <f t="shared" si="492"/>
        <v>4</v>
      </c>
      <c r="Y3936">
        <f>IF(ISNA(VLOOKUP(B3936,CECOS_SIN_IDENTIFICAR!$A$2:$D$146,4,0)),"SIN CECO",IF(VLOOKUP(B3936,CECOS_SIN_IDENTIFICAR!$A$2:$D$146,4,0)=0,"SIN CECO",VLOOKUP(B3936,CECOS_SIN_IDENTIFICAR!$A$2:$D$146,4,0)))</f>
        <v>1156</v>
      </c>
      <c r="Z3936">
        <f t="shared" si="493"/>
        <v>1156</v>
      </c>
      <c r="AA3936" s="3" t="s">
        <v>114</v>
      </c>
      <c r="AB3936" t="str">
        <f t="shared" si="494"/>
        <v>e. Diagramación-Productos Asociados de PAYC (Informes, Control de presupuesto y Programación y actas)</v>
      </c>
      <c r="AC3936" t="str">
        <f>VLOOKUP(AB3936,CODIFICACION_PREGUNTAS!$C$2:$D$35,2,0)</f>
        <v>PRODUCTOS005</v>
      </c>
    </row>
    <row r="3937" spans="1:29" x14ac:dyDescent="0.25">
      <c r="A3937" s="3">
        <f t="shared" si="495"/>
        <v>3936</v>
      </c>
      <c r="B3937" s="3" t="s">
        <v>313</v>
      </c>
      <c r="C3937" s="32">
        <v>41334</v>
      </c>
      <c r="D3937" s="3" t="s">
        <v>114</v>
      </c>
      <c r="E3937" s="3"/>
      <c r="F3937" s="3"/>
      <c r="G3937" s="2" t="s">
        <v>34</v>
      </c>
      <c r="H3937" s="2" t="s">
        <v>35</v>
      </c>
      <c r="I3937" s="3">
        <v>4</v>
      </c>
      <c r="J3937" s="3" t="s">
        <v>183</v>
      </c>
      <c r="K3937" s="3"/>
      <c r="L3937" s="3"/>
      <c r="M3937" s="3"/>
      <c r="N3937" s="3"/>
      <c r="O3937" s="3"/>
      <c r="P3937" s="3"/>
      <c r="Q3937" s="3"/>
      <c r="R3937" s="3"/>
      <c r="S3937" s="3"/>
      <c r="T3937" s="3" t="str">
        <f t="shared" si="488"/>
        <v>SIN CECO</v>
      </c>
      <c r="U3937" s="3" t="str">
        <f t="shared" si="489"/>
        <v>NO</v>
      </c>
      <c r="V3937" t="str">
        <f t="shared" si="490"/>
        <v>COMPENSAR SUBA 10-ENE-13-Compromisos Pactados</v>
      </c>
      <c r="W3937" s="53">
        <f t="shared" si="491"/>
        <v>4</v>
      </c>
      <c r="X3937">
        <f t="shared" si="492"/>
        <v>4</v>
      </c>
      <c r="Y3937">
        <f>IF(ISNA(VLOOKUP(B3937,CECOS_SIN_IDENTIFICAR!$A$2:$D$146,4,0)),"SIN CECO",IF(VLOOKUP(B3937,CECOS_SIN_IDENTIFICAR!$A$2:$D$146,4,0)=0,"SIN CECO",VLOOKUP(B3937,CECOS_SIN_IDENTIFICAR!$A$2:$D$146,4,0)))</f>
        <v>1156</v>
      </c>
      <c r="Z3937">
        <f t="shared" si="493"/>
        <v>1156</v>
      </c>
      <c r="AA3937" s="3" t="s">
        <v>114</v>
      </c>
      <c r="AB3937" t="str">
        <f t="shared" si="494"/>
        <v>a. Cumplimiento-Compromisos Pactados</v>
      </c>
      <c r="AC3937" t="str">
        <f>VLOOKUP(AB3937,CODIFICACION_PREGUNTAS!$C$2:$D$35,2,0)</f>
        <v>COMPROMISOS001</v>
      </c>
    </row>
    <row r="3938" spans="1:29" x14ac:dyDescent="0.25">
      <c r="A3938" s="3">
        <f t="shared" si="495"/>
        <v>3937</v>
      </c>
      <c r="B3938" s="3" t="s">
        <v>313</v>
      </c>
      <c r="C3938" s="32">
        <v>41334</v>
      </c>
      <c r="D3938" s="3" t="s">
        <v>114</v>
      </c>
      <c r="E3938" s="3"/>
      <c r="F3938" s="3"/>
      <c r="G3938" s="2" t="s">
        <v>36</v>
      </c>
      <c r="H3938" s="2" t="s">
        <v>35</v>
      </c>
      <c r="I3938" s="3">
        <v>5</v>
      </c>
      <c r="J3938" s="3" t="s">
        <v>183</v>
      </c>
      <c r="K3938" s="3"/>
      <c r="L3938" s="3"/>
      <c r="M3938" s="3"/>
      <c r="N3938" s="3"/>
      <c r="O3938" s="3"/>
      <c r="P3938" s="3"/>
      <c r="Q3938" s="3"/>
      <c r="R3938" s="3"/>
      <c r="S3938" s="3"/>
      <c r="T3938" s="3" t="str">
        <f t="shared" si="488"/>
        <v>SIN CECO</v>
      </c>
      <c r="U3938" s="3" t="str">
        <f t="shared" si="489"/>
        <v>NO</v>
      </c>
      <c r="V3938" t="str">
        <f t="shared" si="490"/>
        <v>COMPENSAR SUBA 10-ENE-13-Compromisos Pactados</v>
      </c>
      <c r="W3938" s="53">
        <f t="shared" si="491"/>
        <v>5</v>
      </c>
      <c r="X3938">
        <f t="shared" si="492"/>
        <v>5</v>
      </c>
      <c r="Y3938">
        <f>IF(ISNA(VLOOKUP(B3938,CECOS_SIN_IDENTIFICAR!$A$2:$D$146,4,0)),"SIN CECO",IF(VLOOKUP(B3938,CECOS_SIN_IDENTIFICAR!$A$2:$D$146,4,0)=0,"SIN CECO",VLOOKUP(B3938,CECOS_SIN_IDENTIFICAR!$A$2:$D$146,4,0)))</f>
        <v>1156</v>
      </c>
      <c r="Z3938">
        <f t="shared" si="493"/>
        <v>1156</v>
      </c>
      <c r="AA3938" s="3" t="s">
        <v>114</v>
      </c>
      <c r="AB3938" t="str">
        <f t="shared" si="494"/>
        <v>b. Satisface expectativas-Compromisos Pactados</v>
      </c>
      <c r="AC3938" t="str">
        <f>VLOOKUP(AB3938,CODIFICACION_PREGUNTAS!$C$2:$D$35,2,0)</f>
        <v>COMPROMISOS002</v>
      </c>
    </row>
    <row r="3939" spans="1:29" x14ac:dyDescent="0.25">
      <c r="A3939" s="3">
        <f t="shared" si="495"/>
        <v>3938</v>
      </c>
      <c r="B3939" s="3" t="s">
        <v>313</v>
      </c>
      <c r="C3939" s="32">
        <v>41334</v>
      </c>
      <c r="D3939" s="3" t="s">
        <v>114</v>
      </c>
      <c r="E3939" s="3"/>
      <c r="F3939" s="3"/>
      <c r="G3939" s="2" t="s">
        <v>37</v>
      </c>
      <c r="H3939" s="2" t="s">
        <v>35</v>
      </c>
      <c r="I3939" s="3">
        <v>4</v>
      </c>
      <c r="J3939" s="3" t="s">
        <v>183</v>
      </c>
      <c r="K3939" s="3"/>
      <c r="L3939" s="3"/>
      <c r="M3939" s="3"/>
      <c r="N3939" s="3"/>
      <c r="O3939" s="3"/>
      <c r="P3939" s="3"/>
      <c r="Q3939" s="3"/>
      <c r="R3939" s="3"/>
      <c r="S3939" s="3"/>
      <c r="T3939" s="3" t="str">
        <f t="shared" si="488"/>
        <v>SIN CECO</v>
      </c>
      <c r="U3939" s="3" t="str">
        <f t="shared" si="489"/>
        <v>NO</v>
      </c>
      <c r="V3939" t="str">
        <f t="shared" si="490"/>
        <v>COMPENSAR SUBA 10-ENE-13-Compromisos Pactados</v>
      </c>
      <c r="W3939" s="53">
        <f t="shared" si="491"/>
        <v>4</v>
      </c>
      <c r="X3939">
        <f t="shared" si="492"/>
        <v>4</v>
      </c>
      <c r="Y3939">
        <f>IF(ISNA(VLOOKUP(B3939,CECOS_SIN_IDENTIFICAR!$A$2:$D$146,4,0)),"SIN CECO",IF(VLOOKUP(B3939,CECOS_SIN_IDENTIFICAR!$A$2:$D$146,4,0)=0,"SIN CECO",VLOOKUP(B3939,CECOS_SIN_IDENTIFICAR!$A$2:$D$146,4,0)))</f>
        <v>1156</v>
      </c>
      <c r="Z3939">
        <f t="shared" si="493"/>
        <v>1156</v>
      </c>
      <c r="AA3939" s="3" t="s">
        <v>114</v>
      </c>
      <c r="AB3939" t="str">
        <f t="shared" si="494"/>
        <v>c. Calidad de la Información suministrada-Compromisos Pactados</v>
      </c>
      <c r="AC3939" t="str">
        <f>VLOOKUP(AB3939,CODIFICACION_PREGUNTAS!$C$2:$D$35,2,0)</f>
        <v>COMPROMISOS003</v>
      </c>
    </row>
    <row r="3940" spans="1:29" x14ac:dyDescent="0.25">
      <c r="A3940" s="3">
        <f t="shared" si="495"/>
        <v>3939</v>
      </c>
      <c r="B3940" s="3" t="s">
        <v>313</v>
      </c>
      <c r="C3940" s="32">
        <v>41334</v>
      </c>
      <c r="D3940" s="3" t="s">
        <v>114</v>
      </c>
      <c r="E3940" s="3"/>
      <c r="F3940" s="3"/>
      <c r="G3940" s="2" t="s">
        <v>38</v>
      </c>
      <c r="H3940" s="2" t="s">
        <v>35</v>
      </c>
      <c r="I3940" s="3">
        <v>4</v>
      </c>
      <c r="J3940" s="3" t="s">
        <v>183</v>
      </c>
      <c r="K3940" s="3"/>
      <c r="L3940" s="3"/>
      <c r="M3940" s="3"/>
      <c r="N3940" s="3"/>
      <c r="O3940" s="3"/>
      <c r="P3940" s="3"/>
      <c r="Q3940" s="3"/>
      <c r="R3940" s="3"/>
      <c r="S3940" s="3"/>
      <c r="T3940" s="3" t="str">
        <f t="shared" si="488"/>
        <v>SIN CECO</v>
      </c>
      <c r="U3940" s="3" t="str">
        <f t="shared" si="489"/>
        <v>NO</v>
      </c>
      <c r="V3940" t="str">
        <f t="shared" si="490"/>
        <v>COMPENSAR SUBA 10-ENE-13-Compromisos Pactados</v>
      </c>
      <c r="W3940" s="53">
        <f t="shared" si="491"/>
        <v>4</v>
      </c>
      <c r="X3940">
        <f t="shared" si="492"/>
        <v>4</v>
      </c>
      <c r="Y3940">
        <f>IF(ISNA(VLOOKUP(B3940,CECOS_SIN_IDENTIFICAR!$A$2:$D$146,4,0)),"SIN CECO",IF(VLOOKUP(B3940,CECOS_SIN_IDENTIFICAR!$A$2:$D$146,4,0)=0,"SIN CECO",VLOOKUP(B3940,CECOS_SIN_IDENTIFICAR!$A$2:$D$146,4,0)))</f>
        <v>1156</v>
      </c>
      <c r="Z3940">
        <f t="shared" si="493"/>
        <v>1156</v>
      </c>
      <c r="AA3940" s="3" t="s">
        <v>114</v>
      </c>
      <c r="AB3940" t="str">
        <f t="shared" si="494"/>
        <v>d. Disposición del personal de PAYC a las solicitudes del cliente-Compromisos Pactados</v>
      </c>
      <c r="AC3940" t="str">
        <f>VLOOKUP(AB3940,CODIFICACION_PREGUNTAS!$C$2:$D$35,2,0)</f>
        <v>COMPROMISOS004</v>
      </c>
    </row>
    <row r="3941" spans="1:29" x14ac:dyDescent="0.25">
      <c r="A3941" s="3">
        <f t="shared" si="495"/>
        <v>3940</v>
      </c>
      <c r="B3941" s="3" t="s">
        <v>313</v>
      </c>
      <c r="C3941" s="32">
        <v>41334</v>
      </c>
      <c r="D3941" s="3" t="s">
        <v>114</v>
      </c>
      <c r="E3941" s="3"/>
      <c r="F3941" s="3"/>
      <c r="G3941" s="2" t="s">
        <v>39</v>
      </c>
      <c r="H3941" s="2" t="s">
        <v>35</v>
      </c>
      <c r="I3941" s="3">
        <v>5</v>
      </c>
      <c r="J3941" s="3" t="s">
        <v>183</v>
      </c>
      <c r="K3941" s="3"/>
      <c r="L3941" s="3"/>
      <c r="M3941" s="3"/>
      <c r="N3941" s="3"/>
      <c r="O3941" s="3"/>
      <c r="P3941" s="3"/>
      <c r="Q3941" s="3"/>
      <c r="R3941" s="3"/>
      <c r="S3941" s="3"/>
      <c r="T3941" s="3" t="str">
        <f t="shared" si="488"/>
        <v>SIN CECO</v>
      </c>
      <c r="U3941" s="3" t="str">
        <f t="shared" si="489"/>
        <v>NO</v>
      </c>
      <c r="V3941" t="str">
        <f t="shared" si="490"/>
        <v>COMPENSAR SUBA 10-ENE-13-Compromisos Pactados</v>
      </c>
      <c r="W3941" s="53">
        <f t="shared" si="491"/>
        <v>5</v>
      </c>
      <c r="X3941">
        <f t="shared" si="492"/>
        <v>5</v>
      </c>
      <c r="Y3941">
        <f>IF(ISNA(VLOOKUP(B3941,CECOS_SIN_IDENTIFICAR!$A$2:$D$146,4,0)),"SIN CECO",IF(VLOOKUP(B3941,CECOS_SIN_IDENTIFICAR!$A$2:$D$146,4,0)=0,"SIN CECO",VLOOKUP(B3941,CECOS_SIN_IDENTIFICAR!$A$2:$D$146,4,0)))</f>
        <v>1156</v>
      </c>
      <c r="Z3941">
        <f t="shared" si="493"/>
        <v>1156</v>
      </c>
      <c r="AA3941" s="3" t="s">
        <v>114</v>
      </c>
      <c r="AB3941" t="str">
        <f t="shared" si="494"/>
        <v>e. Coherencia entre lo solicitado y lo entregado-Compromisos Pactados</v>
      </c>
      <c r="AC3941" t="str">
        <f>VLOOKUP(AB3941,CODIFICACION_PREGUNTAS!$C$2:$D$35,2,0)</f>
        <v>COMPROMISOS005</v>
      </c>
    </row>
    <row r="3942" spans="1:29" x14ac:dyDescent="0.25">
      <c r="A3942" s="3">
        <f t="shared" si="495"/>
        <v>3941</v>
      </c>
      <c r="B3942" s="3" t="s">
        <v>313</v>
      </c>
      <c r="C3942" s="32">
        <v>41334</v>
      </c>
      <c r="D3942" s="3" t="s">
        <v>114</v>
      </c>
      <c r="E3942" s="3"/>
      <c r="F3942" s="3"/>
      <c r="G3942" s="2" t="s">
        <v>40</v>
      </c>
      <c r="H3942" s="2" t="s">
        <v>40</v>
      </c>
      <c r="I3942" s="3">
        <v>4</v>
      </c>
      <c r="J3942" s="3" t="s">
        <v>183</v>
      </c>
      <c r="K3942" s="3"/>
      <c r="L3942" s="3"/>
      <c r="M3942" s="3"/>
      <c r="N3942" s="3"/>
      <c r="O3942" s="3"/>
      <c r="P3942" s="3"/>
      <c r="Q3942" s="3"/>
      <c r="R3942" s="3"/>
      <c r="S3942" s="3"/>
      <c r="T3942" s="3" t="str">
        <f t="shared" si="488"/>
        <v>SIN CECO</v>
      </c>
      <c r="U3942" s="3" t="str">
        <f t="shared" si="489"/>
        <v>NO</v>
      </c>
      <c r="V3942" t="str">
        <f t="shared" si="490"/>
        <v>COMPENSAR SUBA 10-ENE-13-Grado de Satisfacción con el Servicio Prestado</v>
      </c>
      <c r="W3942" s="53">
        <f t="shared" si="491"/>
        <v>4</v>
      </c>
      <c r="X3942">
        <f t="shared" si="492"/>
        <v>4</v>
      </c>
      <c r="Y3942">
        <f>IF(ISNA(VLOOKUP(B3942,CECOS_SIN_IDENTIFICAR!$A$2:$D$146,4,0)),"SIN CECO",IF(VLOOKUP(B3942,CECOS_SIN_IDENTIFICAR!$A$2:$D$146,4,0)=0,"SIN CECO",VLOOKUP(B3942,CECOS_SIN_IDENTIFICAR!$A$2:$D$146,4,0)))</f>
        <v>1156</v>
      </c>
      <c r="Z3942">
        <f t="shared" si="493"/>
        <v>1156</v>
      </c>
      <c r="AA3942" s="3" t="s">
        <v>114</v>
      </c>
      <c r="AB3942" t="str">
        <f t="shared" si="494"/>
        <v>Grado de Satisfacción con el Servicio Prestado-Grado de Satisfacción con el Servicio Prestado</v>
      </c>
      <c r="AC3942" t="str">
        <f>VLOOKUP(AB3942,CODIFICACION_PREGUNTAS!$C$2:$D$35,2,0)</f>
        <v>SATISFACCION001</v>
      </c>
    </row>
    <row r="3943" spans="1:29" x14ac:dyDescent="0.25">
      <c r="A3943" s="3">
        <f t="shared" si="495"/>
        <v>3942</v>
      </c>
      <c r="B3943" s="3" t="s">
        <v>313</v>
      </c>
      <c r="C3943" s="32">
        <v>41334</v>
      </c>
      <c r="D3943" s="3" t="s">
        <v>114</v>
      </c>
      <c r="E3943" s="3"/>
      <c r="F3943" s="3"/>
      <c r="G3943" s="2" t="s">
        <v>41</v>
      </c>
      <c r="H3943" s="2" t="s">
        <v>41</v>
      </c>
      <c r="I3943" s="3">
        <v>5</v>
      </c>
      <c r="J3943" s="3" t="s">
        <v>183</v>
      </c>
      <c r="K3943" s="3"/>
      <c r="L3943" s="3"/>
      <c r="M3943" s="3"/>
      <c r="N3943" s="3"/>
      <c r="O3943" s="3"/>
      <c r="P3943" s="3"/>
      <c r="Q3943" s="3"/>
      <c r="R3943" s="3"/>
      <c r="S3943" s="3"/>
      <c r="T3943" s="3" t="str">
        <f t="shared" si="488"/>
        <v>SIN CECO</v>
      </c>
      <c r="U3943" s="3" t="str">
        <f t="shared" si="489"/>
        <v>NO</v>
      </c>
      <c r="V3943" t="str">
        <f t="shared" si="490"/>
        <v>COMPENSAR SUBA 10-ENE-13-Posibilidad de Volver a Contratar con PAYC</v>
      </c>
      <c r="W3943" s="53">
        <f t="shared" si="491"/>
        <v>5</v>
      </c>
      <c r="X3943">
        <f t="shared" si="492"/>
        <v>5</v>
      </c>
      <c r="Y3943">
        <f>IF(ISNA(VLOOKUP(B3943,CECOS_SIN_IDENTIFICAR!$A$2:$D$146,4,0)),"SIN CECO",IF(VLOOKUP(B3943,CECOS_SIN_IDENTIFICAR!$A$2:$D$146,4,0)=0,"SIN CECO",VLOOKUP(B3943,CECOS_SIN_IDENTIFICAR!$A$2:$D$146,4,0)))</f>
        <v>1156</v>
      </c>
      <c r="Z3943">
        <f t="shared" si="493"/>
        <v>1156</v>
      </c>
      <c r="AA3943" s="3" t="s">
        <v>114</v>
      </c>
      <c r="AB3943" t="str">
        <f t="shared" si="494"/>
        <v>Posibilidad de Volver a Contratar con PAYC-Posibilidad de Volver a Contratar con PAYC</v>
      </c>
      <c r="AC3943" t="str">
        <f>VLOOKUP(AB3943,CODIFICACION_PREGUNTAS!$C$2:$D$35,2,0)</f>
        <v>VOLVER001</v>
      </c>
    </row>
    <row r="3944" spans="1:29" x14ac:dyDescent="0.25">
      <c r="A3944" s="3">
        <f t="shared" si="495"/>
        <v>3943</v>
      </c>
      <c r="B3944" s="3" t="s">
        <v>313</v>
      </c>
      <c r="C3944" s="32">
        <v>41334</v>
      </c>
      <c r="D3944" s="3" t="s">
        <v>114</v>
      </c>
      <c r="E3944" s="3"/>
      <c r="F3944" s="3"/>
      <c r="G3944" s="2" t="s">
        <v>42</v>
      </c>
      <c r="H3944" s="6" t="s">
        <v>43</v>
      </c>
      <c r="I3944" s="3" t="s">
        <v>815</v>
      </c>
      <c r="J3944" s="3" t="s">
        <v>183</v>
      </c>
      <c r="K3944" s="3" t="s">
        <v>638</v>
      </c>
      <c r="L3944" s="3" t="s">
        <v>639</v>
      </c>
      <c r="M3944" s="3"/>
      <c r="N3944" s="3"/>
      <c r="O3944" s="3"/>
      <c r="P3944" s="3"/>
      <c r="Q3944" s="3"/>
      <c r="R3944" s="3"/>
      <c r="S3944" s="3"/>
      <c r="T3944" s="3" t="str">
        <f t="shared" si="488"/>
        <v>SIN CECO</v>
      </c>
      <c r="U3944" s="3" t="str">
        <f t="shared" si="489"/>
        <v>NO</v>
      </c>
      <c r="V3944" t="str">
        <f t="shared" si="490"/>
        <v>COMPENSAR SUBA 10-ENE-13-Fortalezas PAYC</v>
      </c>
      <c r="W3944" s="53" t="str">
        <f t="shared" si="491"/>
        <v>muy buen apoyo durante el desarrollo del proyecto tantol en los temas tecnicos como administrativos-</v>
      </c>
      <c r="X3944">
        <f t="shared" si="492"/>
        <v>0</v>
      </c>
      <c r="Y3944">
        <f>IF(ISNA(VLOOKUP(B3944,CECOS_SIN_IDENTIFICAR!$A$2:$D$146,4,0)),"SIN CECO",IF(VLOOKUP(B3944,CECOS_SIN_IDENTIFICAR!$A$2:$D$146,4,0)=0,"SIN CECO",VLOOKUP(B3944,CECOS_SIN_IDENTIFICAR!$A$2:$D$146,4,0)))</f>
        <v>1156</v>
      </c>
      <c r="Z3944">
        <f t="shared" si="493"/>
        <v>1156</v>
      </c>
      <c r="AA3944" s="3" t="s">
        <v>114</v>
      </c>
      <c r="AB3944" t="str">
        <f t="shared" si="494"/>
        <v>Principales fortalezas en el servicio que presta PAYC-Fortalezas PAYC</v>
      </c>
      <c r="AC3944" t="str">
        <f>VLOOKUP(AB3944,CODIFICACION_PREGUNTAS!$C$2:$D$35,2,0)</f>
        <v>FORT001</v>
      </c>
    </row>
    <row r="3945" spans="1:29" x14ac:dyDescent="0.25">
      <c r="A3945" s="3">
        <f t="shared" si="495"/>
        <v>3944</v>
      </c>
      <c r="B3945" s="3" t="s">
        <v>313</v>
      </c>
      <c r="C3945" s="32">
        <v>41334</v>
      </c>
      <c r="D3945" s="3" t="s">
        <v>114</v>
      </c>
      <c r="E3945" s="3"/>
      <c r="F3945" s="3"/>
      <c r="G3945" s="2" t="s">
        <v>44</v>
      </c>
      <c r="H3945" s="6" t="s">
        <v>45</v>
      </c>
      <c r="I3945" s="3" t="s">
        <v>56</v>
      </c>
      <c r="J3945" s="3" t="s">
        <v>183</v>
      </c>
      <c r="K3945" s="3"/>
      <c r="L3945" s="3"/>
      <c r="M3945" s="3"/>
      <c r="N3945" s="3"/>
      <c r="O3945" s="3"/>
      <c r="P3945" s="3"/>
      <c r="Q3945" s="3"/>
      <c r="R3945" s="3"/>
      <c r="S3945" s="3"/>
      <c r="T3945" s="3" t="str">
        <f t="shared" si="488"/>
        <v>SIN CECO</v>
      </c>
      <c r="U3945" s="3" t="str">
        <f t="shared" si="489"/>
        <v>NO</v>
      </c>
      <c r="V3945" t="str">
        <f t="shared" si="490"/>
        <v>COMPENSAR SUBA 10-ENE-13-Debilidades PAYC</v>
      </c>
      <c r="W3945" s="53" t="str">
        <f t="shared" si="491"/>
        <v>-</v>
      </c>
      <c r="X3945">
        <f t="shared" si="492"/>
        <v>0</v>
      </c>
      <c r="Y3945">
        <f>IF(ISNA(VLOOKUP(B3945,CECOS_SIN_IDENTIFICAR!$A$2:$D$146,4,0)),"SIN CECO",IF(VLOOKUP(B3945,CECOS_SIN_IDENTIFICAR!$A$2:$D$146,4,0)=0,"SIN CECO",VLOOKUP(B3945,CECOS_SIN_IDENTIFICAR!$A$2:$D$146,4,0)))</f>
        <v>1156</v>
      </c>
      <c r="Z3945">
        <f t="shared" si="493"/>
        <v>1156</v>
      </c>
      <c r="AA3945" s="3" t="s">
        <v>114</v>
      </c>
      <c r="AB3945" t="str">
        <f t="shared" si="494"/>
        <v>Principales debilidades en el servicio que presta PAYC-Debilidades PAYC</v>
      </c>
      <c r="AC3945" t="str">
        <f>VLOOKUP(AB3945,CODIFICACION_PREGUNTAS!$C$2:$D$35,2,0)</f>
        <v>DEB001</v>
      </c>
    </row>
    <row r="3946" spans="1:29" x14ac:dyDescent="0.25">
      <c r="A3946" s="3">
        <f t="shared" si="495"/>
        <v>3945</v>
      </c>
      <c r="B3946" s="3" t="s">
        <v>314</v>
      </c>
      <c r="C3946" s="32">
        <v>41334</v>
      </c>
      <c r="D3946" s="3" t="s">
        <v>114</v>
      </c>
      <c r="E3946" s="3"/>
      <c r="F3946" s="3"/>
      <c r="G3946" s="2" t="s">
        <v>5</v>
      </c>
      <c r="H3946" s="3" t="s">
        <v>6</v>
      </c>
      <c r="I3946" s="3">
        <v>4</v>
      </c>
      <c r="J3946" s="3" t="s">
        <v>183</v>
      </c>
      <c r="K3946" s="3"/>
      <c r="L3946" s="3"/>
      <c r="M3946" s="3"/>
      <c r="N3946" s="3"/>
      <c r="O3946" s="3"/>
      <c r="P3946" s="3"/>
      <c r="Q3946" s="3"/>
      <c r="R3946" s="3"/>
      <c r="S3946" s="3"/>
      <c r="T3946" s="3" t="str">
        <f t="shared" si="488"/>
        <v>SIN CECO</v>
      </c>
      <c r="U3946" s="3" t="str">
        <f t="shared" si="489"/>
        <v>NO</v>
      </c>
      <c r="V3946" t="str">
        <f t="shared" si="490"/>
        <v>HC BARRANQUILLA 11-ENE-13-Soporte Técnico</v>
      </c>
      <c r="W3946" s="53">
        <f t="shared" si="491"/>
        <v>4</v>
      </c>
      <c r="X3946">
        <f t="shared" si="492"/>
        <v>4</v>
      </c>
      <c r="Y3946">
        <f>IF(ISNA(VLOOKUP(B3946,CECOS_SIN_IDENTIFICAR!$A$2:$D$146,4,0)),"SIN CECO",IF(VLOOKUP(B3946,CECOS_SIN_IDENTIFICAR!$A$2:$D$146,4,0)=0,"SIN CECO",VLOOKUP(B3946,CECOS_SIN_IDENTIFICAR!$A$2:$D$146,4,0)))</f>
        <v>1676</v>
      </c>
      <c r="Z3946">
        <f t="shared" si="493"/>
        <v>1676</v>
      </c>
      <c r="AA3946" s="3" t="s">
        <v>114</v>
      </c>
      <c r="AB3946" t="str">
        <f t="shared" si="494"/>
        <v>a. Conocimiento específico de temas aplicables al proyecto-Soporte Técnico</v>
      </c>
      <c r="AC3946" t="str">
        <f>VLOOKUP(AB3946,CODIFICACION_PREGUNTAS!$C$2:$D$35,2,0)</f>
        <v>SOPORTE_TEC001</v>
      </c>
    </row>
    <row r="3947" spans="1:29" x14ac:dyDescent="0.25">
      <c r="A3947" s="3">
        <f t="shared" si="495"/>
        <v>3946</v>
      </c>
      <c r="B3947" s="3" t="s">
        <v>314</v>
      </c>
      <c r="C3947" s="32">
        <v>41334</v>
      </c>
      <c r="D3947" s="3" t="s">
        <v>114</v>
      </c>
      <c r="E3947" s="3"/>
      <c r="F3947" s="3"/>
      <c r="G3947" s="2" t="s">
        <v>7</v>
      </c>
      <c r="H3947" s="3" t="s">
        <v>6</v>
      </c>
      <c r="I3947" s="3">
        <v>4</v>
      </c>
      <c r="J3947" s="3" t="s">
        <v>183</v>
      </c>
      <c r="K3947" s="3"/>
      <c r="L3947" s="3"/>
      <c r="M3947" s="3"/>
      <c r="N3947" s="3"/>
      <c r="O3947" s="3"/>
      <c r="P3947" s="3"/>
      <c r="Q3947" s="3"/>
      <c r="R3947" s="3"/>
      <c r="S3947" s="3"/>
      <c r="T3947" s="3" t="str">
        <f t="shared" si="488"/>
        <v>SIN CECO</v>
      </c>
      <c r="U3947" s="3" t="str">
        <f t="shared" si="489"/>
        <v>NO</v>
      </c>
      <c r="V3947" t="str">
        <f t="shared" si="490"/>
        <v>HC BARRANQUILLA 11-ENE-13-Soporte Técnico</v>
      </c>
      <c r="W3947" s="53">
        <f t="shared" si="491"/>
        <v>4</v>
      </c>
      <c r="X3947">
        <f t="shared" si="492"/>
        <v>4</v>
      </c>
      <c r="Y3947">
        <f>IF(ISNA(VLOOKUP(B3947,CECOS_SIN_IDENTIFICAR!$A$2:$D$146,4,0)),"SIN CECO",IF(VLOOKUP(B3947,CECOS_SIN_IDENTIFICAR!$A$2:$D$146,4,0)=0,"SIN CECO",VLOOKUP(B3947,CECOS_SIN_IDENTIFICAR!$A$2:$D$146,4,0)))</f>
        <v>1676</v>
      </c>
      <c r="Z3947">
        <f t="shared" si="493"/>
        <v>1676</v>
      </c>
      <c r="AA3947" s="3" t="s">
        <v>114</v>
      </c>
      <c r="AB3947" t="str">
        <f t="shared" si="494"/>
        <v>b. Idoneidad y Calidad del soporte-Soporte Técnico</v>
      </c>
      <c r="AC3947" t="str">
        <f>VLOOKUP(AB3947,CODIFICACION_PREGUNTAS!$C$2:$D$35,2,0)</f>
        <v>SOPORTE_TEC002</v>
      </c>
    </row>
    <row r="3948" spans="1:29" x14ac:dyDescent="0.25">
      <c r="A3948" s="3">
        <f t="shared" si="495"/>
        <v>3947</v>
      </c>
      <c r="B3948" s="3" t="s">
        <v>314</v>
      </c>
      <c r="C3948" s="32">
        <v>41334</v>
      </c>
      <c r="D3948" s="3" t="s">
        <v>114</v>
      </c>
      <c r="E3948" s="3"/>
      <c r="F3948" s="3"/>
      <c r="G3948" s="2" t="s">
        <v>8</v>
      </c>
      <c r="H3948" s="3" t="s">
        <v>6</v>
      </c>
      <c r="I3948" s="3">
        <v>4</v>
      </c>
      <c r="J3948" s="3" t="s">
        <v>183</v>
      </c>
      <c r="K3948" s="3"/>
      <c r="L3948" s="3"/>
      <c r="M3948" s="3"/>
      <c r="N3948" s="3"/>
      <c r="O3948" s="3"/>
      <c r="P3948" s="3"/>
      <c r="Q3948" s="3"/>
      <c r="R3948" s="3"/>
      <c r="S3948" s="3"/>
      <c r="T3948" s="3" t="str">
        <f t="shared" si="488"/>
        <v>SIN CECO</v>
      </c>
      <c r="U3948" s="3" t="str">
        <f t="shared" si="489"/>
        <v>NO</v>
      </c>
      <c r="V3948" t="str">
        <f t="shared" si="490"/>
        <v>HC BARRANQUILLA 11-ENE-13-Soporte Técnico</v>
      </c>
      <c r="W3948" s="53">
        <f t="shared" si="491"/>
        <v>4</v>
      </c>
      <c r="X3948">
        <f t="shared" si="492"/>
        <v>4</v>
      </c>
      <c r="Y3948">
        <f>IF(ISNA(VLOOKUP(B3948,CECOS_SIN_IDENTIFICAR!$A$2:$D$146,4,0)),"SIN CECO",IF(VLOOKUP(B3948,CECOS_SIN_IDENTIFICAR!$A$2:$D$146,4,0)=0,"SIN CECO",VLOOKUP(B3948,CECOS_SIN_IDENTIFICAR!$A$2:$D$146,4,0)))</f>
        <v>1676</v>
      </c>
      <c r="Z3948">
        <f t="shared" si="493"/>
        <v>1676</v>
      </c>
      <c r="AA3948" s="3" t="s">
        <v>114</v>
      </c>
      <c r="AB3948" t="str">
        <f t="shared" si="494"/>
        <v>c. Cumplimiento de especificaciones técnicas de construcción-Soporte Técnico</v>
      </c>
      <c r="AC3948" t="str">
        <f>VLOOKUP(AB3948,CODIFICACION_PREGUNTAS!$C$2:$D$35,2,0)</f>
        <v>SOPORTE_TEC003</v>
      </c>
    </row>
    <row r="3949" spans="1:29" x14ac:dyDescent="0.25">
      <c r="A3949" s="3">
        <f t="shared" si="495"/>
        <v>3948</v>
      </c>
      <c r="B3949" s="3" t="s">
        <v>314</v>
      </c>
      <c r="C3949" s="32">
        <v>41334</v>
      </c>
      <c r="D3949" s="3" t="s">
        <v>114</v>
      </c>
      <c r="E3949" s="3"/>
      <c r="F3949" s="3"/>
      <c r="G3949" s="2" t="s">
        <v>9</v>
      </c>
      <c r="H3949" s="3" t="s">
        <v>6</v>
      </c>
      <c r="I3949" s="3">
        <v>4</v>
      </c>
      <c r="J3949" s="3" t="s">
        <v>183</v>
      </c>
      <c r="K3949" s="3"/>
      <c r="L3949" s="3"/>
      <c r="M3949" s="3"/>
      <c r="N3949" s="3"/>
      <c r="O3949" s="3"/>
      <c r="P3949" s="3"/>
      <c r="Q3949" s="3"/>
      <c r="R3949" s="3"/>
      <c r="S3949" s="3"/>
      <c r="T3949" s="3" t="str">
        <f t="shared" si="488"/>
        <v>SIN CECO</v>
      </c>
      <c r="U3949" s="3" t="str">
        <f t="shared" si="489"/>
        <v>NO</v>
      </c>
      <c r="V3949" t="str">
        <f t="shared" si="490"/>
        <v>HC BARRANQUILLA 11-ENE-13-Soporte Técnico</v>
      </c>
      <c r="W3949" s="53">
        <f t="shared" si="491"/>
        <v>4</v>
      </c>
      <c r="X3949">
        <f t="shared" si="492"/>
        <v>4</v>
      </c>
      <c r="Y3949">
        <f>IF(ISNA(VLOOKUP(B3949,CECOS_SIN_IDENTIFICAR!$A$2:$D$146,4,0)),"SIN CECO",IF(VLOOKUP(B3949,CECOS_SIN_IDENTIFICAR!$A$2:$D$146,4,0)=0,"SIN CECO",VLOOKUP(B3949,CECOS_SIN_IDENTIFICAR!$A$2:$D$146,4,0)))</f>
        <v>1676</v>
      </c>
      <c r="Z3949">
        <f t="shared" si="493"/>
        <v>1676</v>
      </c>
      <c r="AA3949" s="3" t="s">
        <v>114</v>
      </c>
      <c r="AB3949" t="str">
        <f t="shared" si="494"/>
        <v>d. Confiabilidad de los conceptos aplicados-Soporte Técnico</v>
      </c>
      <c r="AC3949" t="str">
        <f>VLOOKUP(AB3949,CODIFICACION_PREGUNTAS!$C$2:$D$35,2,0)</f>
        <v>SOPORTE_TEC004</v>
      </c>
    </row>
    <row r="3950" spans="1:29" x14ac:dyDescent="0.25">
      <c r="A3950" s="3">
        <f t="shared" si="495"/>
        <v>3949</v>
      </c>
      <c r="B3950" s="3" t="s">
        <v>314</v>
      </c>
      <c r="C3950" s="32">
        <v>41334</v>
      </c>
      <c r="D3950" s="3" t="s">
        <v>114</v>
      </c>
      <c r="E3950" s="3"/>
      <c r="F3950" s="3"/>
      <c r="G3950" s="2" t="s">
        <v>10</v>
      </c>
      <c r="H3950" s="3" t="s">
        <v>6</v>
      </c>
      <c r="I3950" s="3">
        <v>4</v>
      </c>
      <c r="J3950" s="3" t="s">
        <v>183</v>
      </c>
      <c r="K3950" s="3"/>
      <c r="L3950" s="3"/>
      <c r="M3950" s="3"/>
      <c r="N3950" s="3"/>
      <c r="O3950" s="3"/>
      <c r="P3950" s="3"/>
      <c r="Q3950" s="3"/>
      <c r="R3950" s="3"/>
      <c r="S3950" s="3"/>
      <c r="T3950" s="3" t="str">
        <f t="shared" si="488"/>
        <v>SIN CECO</v>
      </c>
      <c r="U3950" s="3" t="str">
        <f t="shared" si="489"/>
        <v>NO</v>
      </c>
      <c r="V3950" t="str">
        <f t="shared" si="490"/>
        <v>HC BARRANQUILLA 11-ENE-13-Soporte Técnico</v>
      </c>
      <c r="W3950" s="53">
        <f t="shared" si="491"/>
        <v>4</v>
      </c>
      <c r="X3950">
        <f t="shared" si="492"/>
        <v>4</v>
      </c>
      <c r="Y3950">
        <f>IF(ISNA(VLOOKUP(B3950,CECOS_SIN_IDENTIFICAR!$A$2:$D$146,4,0)),"SIN CECO",IF(VLOOKUP(B3950,CECOS_SIN_IDENTIFICAR!$A$2:$D$146,4,0)=0,"SIN CECO",VLOOKUP(B3950,CECOS_SIN_IDENTIFICAR!$A$2:$D$146,4,0)))</f>
        <v>1676</v>
      </c>
      <c r="Z3950">
        <f t="shared" si="493"/>
        <v>1676</v>
      </c>
      <c r="AA3950" s="3" t="s">
        <v>114</v>
      </c>
      <c r="AB3950" t="str">
        <f t="shared" si="494"/>
        <v>e. Oportunidad en entrega de información o requerimientos-Soporte Técnico</v>
      </c>
      <c r="AC3950" t="str">
        <f>VLOOKUP(AB3950,CODIFICACION_PREGUNTAS!$C$2:$D$35,2,0)</f>
        <v>SOPORTE_TEC005</v>
      </c>
    </row>
    <row r="3951" spans="1:29" x14ac:dyDescent="0.25">
      <c r="A3951" s="3">
        <f t="shared" si="495"/>
        <v>3950</v>
      </c>
      <c r="B3951" s="3" t="s">
        <v>314</v>
      </c>
      <c r="C3951" s="32">
        <v>41334</v>
      </c>
      <c r="D3951" s="3" t="s">
        <v>114</v>
      </c>
      <c r="E3951" s="3"/>
      <c r="F3951" s="3"/>
      <c r="G3951" s="2" t="s">
        <v>11</v>
      </c>
      <c r="H3951" s="3" t="s">
        <v>12</v>
      </c>
      <c r="I3951" s="3">
        <v>4</v>
      </c>
      <c r="J3951" s="3" t="s">
        <v>183</v>
      </c>
      <c r="K3951" s="3"/>
      <c r="L3951" s="3"/>
      <c r="M3951" s="3"/>
      <c r="N3951" s="3"/>
      <c r="O3951" s="3"/>
      <c r="P3951" s="3"/>
      <c r="Q3951" s="3"/>
      <c r="R3951" s="3"/>
      <c r="S3951" s="3"/>
      <c r="T3951" s="3" t="str">
        <f t="shared" si="488"/>
        <v>SIN CECO</v>
      </c>
      <c r="U3951" s="3" t="str">
        <f t="shared" si="489"/>
        <v>NO</v>
      </c>
      <c r="V3951" t="str">
        <f t="shared" si="490"/>
        <v>HC BARRANQUILLA 11-ENE-13-Soporte Administrativo</v>
      </c>
      <c r="W3951" s="53">
        <f t="shared" si="491"/>
        <v>4</v>
      </c>
      <c r="X3951">
        <f t="shared" si="492"/>
        <v>4</v>
      </c>
      <c r="Y3951">
        <f>IF(ISNA(VLOOKUP(B3951,CECOS_SIN_IDENTIFICAR!$A$2:$D$146,4,0)),"SIN CECO",IF(VLOOKUP(B3951,CECOS_SIN_IDENTIFICAR!$A$2:$D$146,4,0)=0,"SIN CECO",VLOOKUP(B3951,CECOS_SIN_IDENTIFICAR!$A$2:$D$146,4,0)))</f>
        <v>1676</v>
      </c>
      <c r="Z3951">
        <f t="shared" si="493"/>
        <v>1676</v>
      </c>
      <c r="AA3951" s="3" t="s">
        <v>114</v>
      </c>
      <c r="AB3951" t="str">
        <f t="shared" si="494"/>
        <v>a. Oportunidad de la gestión en obra-Soporte Administrativo</v>
      </c>
      <c r="AC3951" t="str">
        <f>VLOOKUP(AB3951,CODIFICACION_PREGUNTAS!$C$2:$D$35,2,0)</f>
        <v>SOPORTE_ADMON001</v>
      </c>
    </row>
    <row r="3952" spans="1:29" x14ac:dyDescent="0.25">
      <c r="A3952" s="3">
        <f t="shared" si="495"/>
        <v>3951</v>
      </c>
      <c r="B3952" s="3" t="s">
        <v>314</v>
      </c>
      <c r="C3952" s="32">
        <v>41334</v>
      </c>
      <c r="D3952" s="3" t="s">
        <v>114</v>
      </c>
      <c r="E3952" s="3"/>
      <c r="F3952" s="3"/>
      <c r="G3952" s="2" t="s">
        <v>13</v>
      </c>
      <c r="H3952" s="3" t="s">
        <v>12</v>
      </c>
      <c r="I3952" s="3">
        <v>4</v>
      </c>
      <c r="J3952" s="3" t="s">
        <v>183</v>
      </c>
      <c r="K3952" s="3"/>
      <c r="L3952" s="3"/>
      <c r="M3952" s="3"/>
      <c r="N3952" s="3"/>
      <c r="O3952" s="3"/>
      <c r="P3952" s="3"/>
      <c r="Q3952" s="3"/>
      <c r="R3952" s="3"/>
      <c r="S3952" s="3"/>
      <c r="T3952" s="3" t="str">
        <f t="shared" si="488"/>
        <v>SIN CECO</v>
      </c>
      <c r="U3952" s="3" t="str">
        <f t="shared" si="489"/>
        <v>NO</v>
      </c>
      <c r="V3952" t="str">
        <f t="shared" si="490"/>
        <v>HC BARRANQUILLA 11-ENE-13-Soporte Administrativo</v>
      </c>
      <c r="W3952" s="53">
        <f t="shared" si="491"/>
        <v>4</v>
      </c>
      <c r="X3952">
        <f t="shared" si="492"/>
        <v>4</v>
      </c>
      <c r="Y3952">
        <f>IF(ISNA(VLOOKUP(B3952,CECOS_SIN_IDENTIFICAR!$A$2:$D$146,4,0)),"SIN CECO",IF(VLOOKUP(B3952,CECOS_SIN_IDENTIFICAR!$A$2:$D$146,4,0)=0,"SIN CECO",VLOOKUP(B3952,CECOS_SIN_IDENTIFICAR!$A$2:$D$146,4,0)))</f>
        <v>1676</v>
      </c>
      <c r="Z3952">
        <f t="shared" si="493"/>
        <v>1676</v>
      </c>
      <c r="AA3952" s="3" t="s">
        <v>114</v>
      </c>
      <c r="AB3952" t="str">
        <f t="shared" si="494"/>
        <v>b. Manejo administrativo del proyecto-Soporte Administrativo</v>
      </c>
      <c r="AC3952" t="str">
        <f>VLOOKUP(AB3952,CODIFICACION_PREGUNTAS!$C$2:$D$35,2,0)</f>
        <v>SOPORTE_ADMON002</v>
      </c>
    </row>
    <row r="3953" spans="1:29" x14ac:dyDescent="0.25">
      <c r="A3953" s="3">
        <f t="shared" si="495"/>
        <v>3952</v>
      </c>
      <c r="B3953" s="3" t="s">
        <v>314</v>
      </c>
      <c r="C3953" s="32">
        <v>41334</v>
      </c>
      <c r="D3953" s="3" t="s">
        <v>114</v>
      </c>
      <c r="E3953" s="3"/>
      <c r="F3953" s="3"/>
      <c r="G3953" s="2" t="s">
        <v>14</v>
      </c>
      <c r="H3953" s="3" t="s">
        <v>12</v>
      </c>
      <c r="I3953" s="3">
        <v>4</v>
      </c>
      <c r="J3953" s="3" t="s">
        <v>183</v>
      </c>
      <c r="K3953" s="3"/>
      <c r="L3953" s="3"/>
      <c r="M3953" s="3"/>
      <c r="N3953" s="3"/>
      <c r="O3953" s="3"/>
      <c r="P3953" s="3"/>
      <c r="Q3953" s="3"/>
      <c r="R3953" s="3"/>
      <c r="S3953" s="3"/>
      <c r="T3953" s="3" t="str">
        <f t="shared" si="488"/>
        <v>SIN CECO</v>
      </c>
      <c r="U3953" s="3" t="str">
        <f t="shared" si="489"/>
        <v>NO</v>
      </c>
      <c r="V3953" t="str">
        <f t="shared" si="490"/>
        <v>HC BARRANQUILLA 11-ENE-13-Soporte Administrativo</v>
      </c>
      <c r="W3953" s="53">
        <f t="shared" si="491"/>
        <v>4</v>
      </c>
      <c r="X3953">
        <f t="shared" si="492"/>
        <v>4</v>
      </c>
      <c r="Y3953">
        <f>IF(ISNA(VLOOKUP(B3953,CECOS_SIN_IDENTIFICAR!$A$2:$D$146,4,0)),"SIN CECO",IF(VLOOKUP(B3953,CECOS_SIN_IDENTIFICAR!$A$2:$D$146,4,0)=0,"SIN CECO",VLOOKUP(B3953,CECOS_SIN_IDENTIFICAR!$A$2:$D$146,4,0)))</f>
        <v>1676</v>
      </c>
      <c r="Z3953">
        <f t="shared" si="493"/>
        <v>1676</v>
      </c>
      <c r="AA3953" s="3" t="s">
        <v>114</v>
      </c>
      <c r="AB3953" t="str">
        <f t="shared" si="494"/>
        <v>c. Información clara y veraz sobre la administración de proyecto-Soporte Administrativo</v>
      </c>
      <c r="AC3953" t="str">
        <f>VLOOKUP(AB3953,CODIFICACION_PREGUNTAS!$C$2:$D$35,2,0)</f>
        <v>SOPORTE_ADMON003</v>
      </c>
    </row>
    <row r="3954" spans="1:29" x14ac:dyDescent="0.25">
      <c r="A3954" s="3">
        <f t="shared" si="495"/>
        <v>3953</v>
      </c>
      <c r="B3954" s="3" t="s">
        <v>314</v>
      </c>
      <c r="C3954" s="32">
        <v>41334</v>
      </c>
      <c r="D3954" s="3" t="s">
        <v>114</v>
      </c>
      <c r="E3954" s="3"/>
      <c r="F3954" s="3"/>
      <c r="G3954" s="2" t="s">
        <v>15</v>
      </c>
      <c r="H3954" s="3" t="s">
        <v>12</v>
      </c>
      <c r="I3954" s="3">
        <v>4</v>
      </c>
      <c r="J3954" s="3" t="s">
        <v>183</v>
      </c>
      <c r="K3954" s="3"/>
      <c r="L3954" s="3"/>
      <c r="M3954" s="3"/>
      <c r="N3954" s="3"/>
      <c r="O3954" s="3"/>
      <c r="P3954" s="3"/>
      <c r="Q3954" s="3"/>
      <c r="R3954" s="3"/>
      <c r="S3954" s="3"/>
      <c r="T3954" s="3" t="str">
        <f t="shared" si="488"/>
        <v>SIN CECO</v>
      </c>
      <c r="U3954" s="3" t="str">
        <f t="shared" si="489"/>
        <v>NO</v>
      </c>
      <c r="V3954" t="str">
        <f t="shared" si="490"/>
        <v>HC BARRANQUILLA 11-ENE-13-Soporte Administrativo</v>
      </c>
      <c r="W3954" s="53">
        <f t="shared" si="491"/>
        <v>4</v>
      </c>
      <c r="X3954">
        <f t="shared" si="492"/>
        <v>4</v>
      </c>
      <c r="Y3954">
        <f>IF(ISNA(VLOOKUP(B3954,CECOS_SIN_IDENTIFICAR!$A$2:$D$146,4,0)),"SIN CECO",IF(VLOOKUP(B3954,CECOS_SIN_IDENTIFICAR!$A$2:$D$146,4,0)=0,"SIN CECO",VLOOKUP(B3954,CECOS_SIN_IDENTIFICAR!$A$2:$D$146,4,0)))</f>
        <v>1676</v>
      </c>
      <c r="Z3954">
        <f t="shared" si="493"/>
        <v>1676</v>
      </c>
      <c r="AA3954" s="3" t="s">
        <v>114</v>
      </c>
      <c r="AB3954" t="str">
        <f t="shared" si="494"/>
        <v>d. Cumplimientos con expectativas del cliente-Soporte Administrativo</v>
      </c>
      <c r="AC3954" t="str">
        <f>VLOOKUP(AB3954,CODIFICACION_PREGUNTAS!$C$2:$D$35,2,0)</f>
        <v>SOPORTE_ADMON004</v>
      </c>
    </row>
    <row r="3955" spans="1:29" x14ac:dyDescent="0.25">
      <c r="A3955" s="3">
        <f t="shared" si="495"/>
        <v>3954</v>
      </c>
      <c r="B3955" s="3" t="s">
        <v>314</v>
      </c>
      <c r="C3955" s="32">
        <v>41334</v>
      </c>
      <c r="D3955" s="3" t="s">
        <v>114</v>
      </c>
      <c r="E3955" s="3"/>
      <c r="F3955" s="3"/>
      <c r="G3955" s="2" t="s">
        <v>16</v>
      </c>
      <c r="H3955" s="3" t="s">
        <v>12</v>
      </c>
      <c r="I3955" s="3">
        <v>4</v>
      </c>
      <c r="J3955" s="3" t="s">
        <v>183</v>
      </c>
      <c r="K3955" s="3"/>
      <c r="L3955" s="3"/>
      <c r="M3955" s="3"/>
      <c r="N3955" s="3"/>
      <c r="O3955" s="3"/>
      <c r="P3955" s="3"/>
      <c r="Q3955" s="3"/>
      <c r="R3955" s="3"/>
      <c r="S3955" s="3"/>
      <c r="T3955" s="3" t="str">
        <f t="shared" si="488"/>
        <v>SIN CECO</v>
      </c>
      <c r="U3955" s="3" t="str">
        <f t="shared" si="489"/>
        <v>NO</v>
      </c>
      <c r="V3955" t="str">
        <f t="shared" si="490"/>
        <v>HC BARRANQUILLA 11-ENE-13-Soporte Administrativo</v>
      </c>
      <c r="W3955" s="53">
        <f t="shared" si="491"/>
        <v>4</v>
      </c>
      <c r="X3955">
        <f t="shared" si="492"/>
        <v>4</v>
      </c>
      <c r="Y3955">
        <f>IF(ISNA(VLOOKUP(B3955,CECOS_SIN_IDENTIFICAR!$A$2:$D$146,4,0)),"SIN CECO",IF(VLOOKUP(B3955,CECOS_SIN_IDENTIFICAR!$A$2:$D$146,4,0)=0,"SIN CECO",VLOOKUP(B3955,CECOS_SIN_IDENTIFICAR!$A$2:$D$146,4,0)))</f>
        <v>1676</v>
      </c>
      <c r="Z3955">
        <f t="shared" si="493"/>
        <v>1676</v>
      </c>
      <c r="AA3955" s="3" t="s">
        <v>114</v>
      </c>
      <c r="AB3955" t="str">
        <f t="shared" si="494"/>
        <v>e. Control de presupuesto-Soporte Administrativo</v>
      </c>
      <c r="AC3955" t="str">
        <f>VLOOKUP(AB3955,CODIFICACION_PREGUNTAS!$C$2:$D$35,2,0)</f>
        <v>SOPORTE_ADMON005</v>
      </c>
    </row>
    <row r="3956" spans="1:29" x14ac:dyDescent="0.25">
      <c r="A3956" s="3">
        <f t="shared" si="495"/>
        <v>3955</v>
      </c>
      <c r="B3956" s="3" t="s">
        <v>314</v>
      </c>
      <c r="C3956" s="32">
        <v>41334</v>
      </c>
      <c r="D3956" s="3" t="s">
        <v>114</v>
      </c>
      <c r="E3956" s="3"/>
      <c r="F3956" s="3"/>
      <c r="G3956" s="2" t="s">
        <v>17</v>
      </c>
      <c r="H3956" s="3" t="s">
        <v>18</v>
      </c>
      <c r="I3956" s="3">
        <v>4</v>
      </c>
      <c r="J3956" s="3" t="s">
        <v>183</v>
      </c>
      <c r="K3956" s="3"/>
      <c r="L3956" s="3"/>
      <c r="M3956" s="3"/>
      <c r="N3956" s="3"/>
      <c r="O3956" s="3"/>
      <c r="P3956" s="3"/>
      <c r="Q3956" s="3"/>
      <c r="R3956" s="3"/>
      <c r="S3956" s="3"/>
      <c r="T3956" s="3" t="str">
        <f t="shared" si="488"/>
        <v>SIN CECO</v>
      </c>
      <c r="U3956" s="3" t="str">
        <f t="shared" si="489"/>
        <v>NO</v>
      </c>
      <c r="V3956" t="str">
        <f t="shared" si="490"/>
        <v>HC BARRANQUILLA 11-ENE-13-Soporte Directivo (Coordinador y Gerencia)</v>
      </c>
      <c r="W3956" s="53">
        <f t="shared" si="491"/>
        <v>4</v>
      </c>
      <c r="X3956">
        <f t="shared" si="492"/>
        <v>4</v>
      </c>
      <c r="Y3956">
        <f>IF(ISNA(VLOOKUP(B3956,CECOS_SIN_IDENTIFICAR!$A$2:$D$146,4,0)),"SIN CECO",IF(VLOOKUP(B3956,CECOS_SIN_IDENTIFICAR!$A$2:$D$146,4,0)=0,"SIN CECO",VLOOKUP(B3956,CECOS_SIN_IDENTIFICAR!$A$2:$D$146,4,0)))</f>
        <v>1676</v>
      </c>
      <c r="Z3956">
        <f t="shared" si="493"/>
        <v>1676</v>
      </c>
      <c r="AA3956" s="3" t="s">
        <v>114</v>
      </c>
      <c r="AB3956" t="str">
        <f t="shared" si="494"/>
        <v>a. Apoyo y presencia en el proyecto-Soporte Directivo (Coordinador y Gerencia)</v>
      </c>
      <c r="AC3956" t="str">
        <f>VLOOKUP(AB3956,CODIFICACION_PREGUNTAS!$C$2:$D$35,2,0)</f>
        <v>SOPORTE_DIR001</v>
      </c>
    </row>
    <row r="3957" spans="1:29" x14ac:dyDescent="0.25">
      <c r="A3957" s="3">
        <f t="shared" si="495"/>
        <v>3956</v>
      </c>
      <c r="B3957" s="3" t="s">
        <v>314</v>
      </c>
      <c r="C3957" s="32">
        <v>41334</v>
      </c>
      <c r="D3957" s="3" t="s">
        <v>114</v>
      </c>
      <c r="E3957" s="3"/>
      <c r="F3957" s="3"/>
      <c r="G3957" s="2" t="s">
        <v>19</v>
      </c>
      <c r="H3957" s="3" t="s">
        <v>18</v>
      </c>
      <c r="I3957" s="3">
        <v>4</v>
      </c>
      <c r="J3957" s="3" t="s">
        <v>183</v>
      </c>
      <c r="K3957" s="3"/>
      <c r="L3957" s="3"/>
      <c r="M3957" s="3"/>
      <c r="N3957" s="3"/>
      <c r="O3957" s="3"/>
      <c r="P3957" s="3"/>
      <c r="Q3957" s="3"/>
      <c r="R3957" s="3"/>
      <c r="S3957" s="3"/>
      <c r="T3957" s="3" t="str">
        <f t="shared" si="488"/>
        <v>SIN CECO</v>
      </c>
      <c r="U3957" s="3" t="str">
        <f t="shared" si="489"/>
        <v>NO</v>
      </c>
      <c r="V3957" t="str">
        <f t="shared" si="490"/>
        <v>HC BARRANQUILLA 11-ENE-13-Soporte Directivo (Coordinador y Gerencia)</v>
      </c>
      <c r="W3957" s="53">
        <f t="shared" si="491"/>
        <v>4</v>
      </c>
      <c r="X3957">
        <f t="shared" si="492"/>
        <v>4</v>
      </c>
      <c r="Y3957">
        <f>IF(ISNA(VLOOKUP(B3957,CECOS_SIN_IDENTIFICAR!$A$2:$D$146,4,0)),"SIN CECO",IF(VLOOKUP(B3957,CECOS_SIN_IDENTIFICAR!$A$2:$D$146,4,0)=0,"SIN CECO",VLOOKUP(B3957,CECOS_SIN_IDENTIFICAR!$A$2:$D$146,4,0)))</f>
        <v>1676</v>
      </c>
      <c r="Z3957">
        <f t="shared" si="493"/>
        <v>1676</v>
      </c>
      <c r="AA3957" s="3" t="s">
        <v>114</v>
      </c>
      <c r="AB3957" t="str">
        <f t="shared" si="494"/>
        <v>b. Conocimiento del proyecto-Soporte Directivo (Coordinador y Gerencia)</v>
      </c>
      <c r="AC3957" t="str">
        <f>VLOOKUP(AB3957,CODIFICACION_PREGUNTAS!$C$2:$D$35,2,0)</f>
        <v>SOPORTE_DIR002</v>
      </c>
    </row>
    <row r="3958" spans="1:29" x14ac:dyDescent="0.25">
      <c r="A3958" s="3">
        <f t="shared" si="495"/>
        <v>3957</v>
      </c>
      <c r="B3958" s="3" t="s">
        <v>314</v>
      </c>
      <c r="C3958" s="32">
        <v>41334</v>
      </c>
      <c r="D3958" s="3" t="s">
        <v>114</v>
      </c>
      <c r="E3958" s="3"/>
      <c r="F3958" s="3"/>
      <c r="G3958" s="2" t="s">
        <v>20</v>
      </c>
      <c r="H3958" s="3" t="s">
        <v>18</v>
      </c>
      <c r="I3958" s="3">
        <v>4</v>
      </c>
      <c r="J3958" s="3" t="s">
        <v>183</v>
      </c>
      <c r="K3958" s="3"/>
      <c r="L3958" s="3"/>
      <c r="M3958" s="3"/>
      <c r="N3958" s="3"/>
      <c r="O3958" s="3"/>
      <c r="P3958" s="3"/>
      <c r="Q3958" s="3"/>
      <c r="R3958" s="3"/>
      <c r="S3958" s="3"/>
      <c r="T3958" s="3" t="str">
        <f t="shared" si="488"/>
        <v>SIN CECO</v>
      </c>
      <c r="U3958" s="3" t="str">
        <f t="shared" si="489"/>
        <v>NO</v>
      </c>
      <c r="V3958" t="str">
        <f t="shared" si="490"/>
        <v>HC BARRANQUILLA 11-ENE-13-Soporte Directivo (Coordinador y Gerencia)</v>
      </c>
      <c r="W3958" s="53">
        <f t="shared" si="491"/>
        <v>4</v>
      </c>
      <c r="X3958">
        <f t="shared" si="492"/>
        <v>4</v>
      </c>
      <c r="Y3958">
        <f>IF(ISNA(VLOOKUP(B3958,CECOS_SIN_IDENTIFICAR!$A$2:$D$146,4,0)),"SIN CECO",IF(VLOOKUP(B3958,CECOS_SIN_IDENTIFICAR!$A$2:$D$146,4,0)=0,"SIN CECO",VLOOKUP(B3958,CECOS_SIN_IDENTIFICAR!$A$2:$D$146,4,0)))</f>
        <v>1676</v>
      </c>
      <c r="Z3958">
        <f t="shared" si="493"/>
        <v>1676</v>
      </c>
      <c r="AA3958" s="3" t="s">
        <v>114</v>
      </c>
      <c r="AB3958" t="str">
        <f t="shared" si="494"/>
        <v>c. Planteamiento de soluciones y manejo de conflictos-Soporte Directivo (Coordinador y Gerencia)</v>
      </c>
      <c r="AC3958" t="str">
        <f>VLOOKUP(AB3958,CODIFICACION_PREGUNTAS!$C$2:$D$35,2,0)</f>
        <v>SOPORTE_DIR003</v>
      </c>
    </row>
    <row r="3959" spans="1:29" x14ac:dyDescent="0.25">
      <c r="A3959" s="3">
        <f t="shared" si="495"/>
        <v>3958</v>
      </c>
      <c r="B3959" s="3" t="s">
        <v>314</v>
      </c>
      <c r="C3959" s="32">
        <v>41334</v>
      </c>
      <c r="D3959" s="3" t="s">
        <v>114</v>
      </c>
      <c r="E3959" s="3"/>
      <c r="F3959" s="3"/>
      <c r="G3959" s="2" t="s">
        <v>21</v>
      </c>
      <c r="H3959" s="3" t="s">
        <v>18</v>
      </c>
      <c r="I3959" s="3">
        <v>4</v>
      </c>
      <c r="J3959" s="3" t="s">
        <v>183</v>
      </c>
      <c r="K3959" s="3"/>
      <c r="L3959" s="3"/>
      <c r="M3959" s="3"/>
      <c r="N3959" s="3"/>
      <c r="O3959" s="3"/>
      <c r="P3959" s="3"/>
      <c r="Q3959" s="3"/>
      <c r="R3959" s="3"/>
      <c r="S3959" s="3"/>
      <c r="T3959" s="3" t="str">
        <f t="shared" si="488"/>
        <v>SIN CECO</v>
      </c>
      <c r="U3959" s="3" t="str">
        <f t="shared" si="489"/>
        <v>NO</v>
      </c>
      <c r="V3959" t="str">
        <f t="shared" si="490"/>
        <v>HC BARRANQUILLA 11-ENE-13-Soporte Directivo (Coordinador y Gerencia)</v>
      </c>
      <c r="W3959" s="53">
        <f t="shared" si="491"/>
        <v>4</v>
      </c>
      <c r="X3959">
        <f t="shared" si="492"/>
        <v>4</v>
      </c>
      <c r="Y3959">
        <f>IF(ISNA(VLOOKUP(B3959,CECOS_SIN_IDENTIFICAR!$A$2:$D$146,4,0)),"SIN CECO",IF(VLOOKUP(B3959,CECOS_SIN_IDENTIFICAR!$A$2:$D$146,4,0)=0,"SIN CECO",VLOOKUP(B3959,CECOS_SIN_IDENTIFICAR!$A$2:$D$146,4,0)))</f>
        <v>1676</v>
      </c>
      <c r="Z3959">
        <f t="shared" si="493"/>
        <v>1676</v>
      </c>
      <c r="AA3959" s="3" t="s">
        <v>114</v>
      </c>
      <c r="AB3959" t="str">
        <f t="shared" si="494"/>
        <v>d. Cumplimiento de compromisos-Soporte Directivo (Coordinador y Gerencia)</v>
      </c>
      <c r="AC3959" t="str">
        <f>VLOOKUP(AB3959,CODIFICACION_PREGUNTAS!$C$2:$D$35,2,0)</f>
        <v>SOPORTE_DIR004</v>
      </c>
    </row>
    <row r="3960" spans="1:29" x14ac:dyDescent="0.25">
      <c r="A3960" s="3">
        <f t="shared" si="495"/>
        <v>3959</v>
      </c>
      <c r="B3960" s="3" t="s">
        <v>314</v>
      </c>
      <c r="C3960" s="32">
        <v>41334</v>
      </c>
      <c r="D3960" s="3" t="s">
        <v>114</v>
      </c>
      <c r="E3960" s="3"/>
      <c r="F3960" s="3"/>
      <c r="G3960" s="2" t="s">
        <v>22</v>
      </c>
      <c r="H3960" s="3" t="s">
        <v>18</v>
      </c>
      <c r="I3960" s="3">
        <v>4</v>
      </c>
      <c r="J3960" s="3" t="s">
        <v>183</v>
      </c>
      <c r="K3960" s="3"/>
      <c r="L3960" s="3"/>
      <c r="M3960" s="3"/>
      <c r="N3960" s="3"/>
      <c r="O3960" s="3"/>
      <c r="P3960" s="3"/>
      <c r="Q3960" s="3"/>
      <c r="R3960" s="3"/>
      <c r="S3960" s="3"/>
      <c r="T3960" s="3" t="str">
        <f t="shared" si="488"/>
        <v>SIN CECO</v>
      </c>
      <c r="U3960" s="3" t="str">
        <f t="shared" si="489"/>
        <v>NO</v>
      </c>
      <c r="V3960" t="str">
        <f t="shared" si="490"/>
        <v>HC BARRANQUILLA 11-ENE-13-Soporte Directivo (Coordinador y Gerencia)</v>
      </c>
      <c r="W3960" s="53">
        <f t="shared" si="491"/>
        <v>4</v>
      </c>
      <c r="X3960">
        <f t="shared" si="492"/>
        <v>4</v>
      </c>
      <c r="Y3960">
        <f>IF(ISNA(VLOOKUP(B3960,CECOS_SIN_IDENTIFICAR!$A$2:$D$146,4,0)),"SIN CECO",IF(VLOOKUP(B3960,CECOS_SIN_IDENTIFICAR!$A$2:$D$146,4,0)=0,"SIN CECO",VLOOKUP(B3960,CECOS_SIN_IDENTIFICAR!$A$2:$D$146,4,0)))</f>
        <v>1676</v>
      </c>
      <c r="Z3960">
        <f t="shared" si="493"/>
        <v>1676</v>
      </c>
      <c r="AA3960" s="3" t="s">
        <v>114</v>
      </c>
      <c r="AB3960" t="str">
        <f t="shared" si="494"/>
        <v>e. Manejo del cliente-Soporte Directivo (Coordinador y Gerencia)</v>
      </c>
      <c r="AC3960" t="str">
        <f>VLOOKUP(AB3960,CODIFICACION_PREGUNTAS!$C$2:$D$35,2,0)</f>
        <v>SOPORTE_DIR005</v>
      </c>
    </row>
    <row r="3961" spans="1:29" x14ac:dyDescent="0.25">
      <c r="A3961" s="3">
        <f t="shared" si="495"/>
        <v>3960</v>
      </c>
      <c r="B3961" s="3" t="s">
        <v>314</v>
      </c>
      <c r="C3961" s="32">
        <v>41334</v>
      </c>
      <c r="D3961" s="3" t="s">
        <v>114</v>
      </c>
      <c r="E3961" s="3"/>
      <c r="F3961" s="3"/>
      <c r="G3961" s="2" t="s">
        <v>23</v>
      </c>
      <c r="H3961" s="3" t="s">
        <v>24</v>
      </c>
      <c r="I3961" s="3">
        <v>4</v>
      </c>
      <c r="J3961" s="3" t="s">
        <v>183</v>
      </c>
      <c r="K3961" s="3"/>
      <c r="L3961" s="3"/>
      <c r="M3961" s="3"/>
      <c r="N3961" s="3"/>
      <c r="O3961" s="3"/>
      <c r="P3961" s="3"/>
      <c r="Q3961" s="3"/>
      <c r="R3961" s="3"/>
      <c r="S3961" s="3"/>
      <c r="T3961" s="3" t="str">
        <f t="shared" si="488"/>
        <v>SIN CECO</v>
      </c>
      <c r="U3961" s="3" t="str">
        <f t="shared" si="489"/>
        <v>NO</v>
      </c>
      <c r="V3961" t="str">
        <f t="shared" si="490"/>
        <v>HC BARRANQUILLA 11-ENE-13-Personal que presta el servicio en obra</v>
      </c>
      <c r="W3961" s="53">
        <f t="shared" si="491"/>
        <v>4</v>
      </c>
      <c r="X3961">
        <f t="shared" si="492"/>
        <v>4</v>
      </c>
      <c r="Y3961">
        <f>IF(ISNA(VLOOKUP(B3961,CECOS_SIN_IDENTIFICAR!$A$2:$D$146,4,0)),"SIN CECO",IF(VLOOKUP(B3961,CECOS_SIN_IDENTIFICAR!$A$2:$D$146,4,0)=0,"SIN CECO",VLOOKUP(B3961,CECOS_SIN_IDENTIFICAR!$A$2:$D$146,4,0)))</f>
        <v>1676</v>
      </c>
      <c r="Z3961">
        <f t="shared" si="493"/>
        <v>1676</v>
      </c>
      <c r="AA3961" s="3" t="s">
        <v>114</v>
      </c>
      <c r="AB3961" t="str">
        <f t="shared" si="494"/>
        <v>a. Idoneidad del personal-Personal que presta el servicio en obra</v>
      </c>
      <c r="AC3961" t="str">
        <f>VLOOKUP(AB3961,CODIFICACION_PREGUNTAS!$C$2:$D$35,2,0)</f>
        <v>PERSONAL001</v>
      </c>
    </row>
    <row r="3962" spans="1:29" x14ac:dyDescent="0.25">
      <c r="A3962" s="3">
        <f t="shared" si="495"/>
        <v>3961</v>
      </c>
      <c r="B3962" s="3" t="s">
        <v>314</v>
      </c>
      <c r="C3962" s="32">
        <v>41334</v>
      </c>
      <c r="D3962" s="3" t="s">
        <v>114</v>
      </c>
      <c r="E3962" s="3"/>
      <c r="F3962" s="3"/>
      <c r="G3962" s="2" t="s">
        <v>25</v>
      </c>
      <c r="H3962" s="3" t="s">
        <v>24</v>
      </c>
      <c r="I3962" s="3">
        <v>4</v>
      </c>
      <c r="J3962" s="3" t="s">
        <v>183</v>
      </c>
      <c r="K3962" s="3"/>
      <c r="L3962" s="3"/>
      <c r="M3962" s="3"/>
      <c r="N3962" s="3"/>
      <c r="O3962" s="3"/>
      <c r="P3962" s="3"/>
      <c r="Q3962" s="3"/>
      <c r="R3962" s="3"/>
      <c r="S3962" s="3"/>
      <c r="T3962" s="3" t="str">
        <f t="shared" si="488"/>
        <v>SIN CECO</v>
      </c>
      <c r="U3962" s="3" t="str">
        <f t="shared" si="489"/>
        <v>NO</v>
      </c>
      <c r="V3962" t="str">
        <f t="shared" si="490"/>
        <v>HC BARRANQUILLA 11-ENE-13-Personal que presta el servicio en obra</v>
      </c>
      <c r="W3962" s="53">
        <f t="shared" si="491"/>
        <v>4</v>
      </c>
      <c r="X3962">
        <f t="shared" si="492"/>
        <v>4</v>
      </c>
      <c r="Y3962">
        <f>IF(ISNA(VLOOKUP(B3962,CECOS_SIN_IDENTIFICAR!$A$2:$D$146,4,0)),"SIN CECO",IF(VLOOKUP(B3962,CECOS_SIN_IDENTIFICAR!$A$2:$D$146,4,0)=0,"SIN CECO",VLOOKUP(B3962,CECOS_SIN_IDENTIFICAR!$A$2:$D$146,4,0)))</f>
        <v>1676</v>
      </c>
      <c r="Z3962">
        <f t="shared" si="493"/>
        <v>1676</v>
      </c>
      <c r="AA3962" s="3" t="s">
        <v>114</v>
      </c>
      <c r="AB3962" t="str">
        <f t="shared" si="494"/>
        <v>b. Oportuna atención al cliente-Personal que presta el servicio en obra</v>
      </c>
      <c r="AC3962" t="str">
        <f>VLOOKUP(AB3962,CODIFICACION_PREGUNTAS!$C$2:$D$35,2,0)</f>
        <v>PERSONAL002</v>
      </c>
    </row>
    <row r="3963" spans="1:29" x14ac:dyDescent="0.25">
      <c r="A3963" s="3">
        <f t="shared" si="495"/>
        <v>3962</v>
      </c>
      <c r="B3963" s="3" t="s">
        <v>314</v>
      </c>
      <c r="C3963" s="32">
        <v>41334</v>
      </c>
      <c r="D3963" s="3" t="s">
        <v>114</v>
      </c>
      <c r="E3963" s="3"/>
      <c r="F3963" s="3"/>
      <c r="G3963" s="2" t="s">
        <v>26</v>
      </c>
      <c r="H3963" s="3" t="s">
        <v>24</v>
      </c>
      <c r="I3963" s="3">
        <v>5</v>
      </c>
      <c r="J3963" s="3" t="s">
        <v>183</v>
      </c>
      <c r="K3963" s="3"/>
      <c r="L3963" s="3"/>
      <c r="M3963" s="3"/>
      <c r="N3963" s="3"/>
      <c r="O3963" s="3"/>
      <c r="P3963" s="3"/>
      <c r="Q3963" s="3"/>
      <c r="R3963" s="3"/>
      <c r="S3963" s="3"/>
      <c r="T3963" s="3" t="str">
        <f t="shared" si="488"/>
        <v>SIN CECO</v>
      </c>
      <c r="U3963" s="3" t="str">
        <f t="shared" si="489"/>
        <v>NO</v>
      </c>
      <c r="V3963" t="str">
        <f t="shared" si="490"/>
        <v>HC BARRANQUILLA 11-ENE-13-Personal que presta el servicio en obra</v>
      </c>
      <c r="W3963" s="53">
        <f t="shared" si="491"/>
        <v>5</v>
      </c>
      <c r="X3963">
        <f t="shared" si="492"/>
        <v>5</v>
      </c>
      <c r="Y3963">
        <f>IF(ISNA(VLOOKUP(B3963,CECOS_SIN_IDENTIFICAR!$A$2:$D$146,4,0)),"SIN CECO",IF(VLOOKUP(B3963,CECOS_SIN_IDENTIFICAR!$A$2:$D$146,4,0)=0,"SIN CECO",VLOOKUP(B3963,CECOS_SIN_IDENTIFICAR!$A$2:$D$146,4,0)))</f>
        <v>1676</v>
      </c>
      <c r="Z3963">
        <f t="shared" si="493"/>
        <v>1676</v>
      </c>
      <c r="AA3963" s="3" t="s">
        <v>114</v>
      </c>
      <c r="AB3963" t="str">
        <f t="shared" si="494"/>
        <v>c. Compromiso con el proyecto-Personal que presta el servicio en obra</v>
      </c>
      <c r="AC3963" t="str">
        <f>VLOOKUP(AB3963,CODIFICACION_PREGUNTAS!$C$2:$D$35,2,0)</f>
        <v>PERSONAL003</v>
      </c>
    </row>
    <row r="3964" spans="1:29" x14ac:dyDescent="0.25">
      <c r="A3964" s="3">
        <f t="shared" si="495"/>
        <v>3963</v>
      </c>
      <c r="B3964" s="3" t="s">
        <v>314</v>
      </c>
      <c r="C3964" s="32">
        <v>41334</v>
      </c>
      <c r="D3964" s="3" t="s">
        <v>114</v>
      </c>
      <c r="E3964" s="3"/>
      <c r="F3964" s="3"/>
      <c r="G3964" s="2" t="s">
        <v>21</v>
      </c>
      <c r="H3964" s="3" t="s">
        <v>24</v>
      </c>
      <c r="I3964" s="3">
        <v>4</v>
      </c>
      <c r="J3964" s="3" t="s">
        <v>183</v>
      </c>
      <c r="K3964" s="3"/>
      <c r="L3964" s="3"/>
      <c r="M3964" s="3"/>
      <c r="N3964" s="3"/>
      <c r="O3964" s="3"/>
      <c r="P3964" s="3"/>
      <c r="Q3964" s="3"/>
      <c r="R3964" s="3"/>
      <c r="S3964" s="3"/>
      <c r="T3964" s="3" t="str">
        <f t="shared" si="488"/>
        <v>SIN CECO</v>
      </c>
      <c r="U3964" s="3" t="str">
        <f t="shared" si="489"/>
        <v>NO</v>
      </c>
      <c r="V3964" t="str">
        <f t="shared" si="490"/>
        <v>HC BARRANQUILLA 11-ENE-13-Personal que presta el servicio en obra</v>
      </c>
      <c r="W3964" s="53">
        <f t="shared" si="491"/>
        <v>4</v>
      </c>
      <c r="X3964">
        <f t="shared" si="492"/>
        <v>4</v>
      </c>
      <c r="Y3964">
        <f>IF(ISNA(VLOOKUP(B3964,CECOS_SIN_IDENTIFICAR!$A$2:$D$146,4,0)),"SIN CECO",IF(VLOOKUP(B3964,CECOS_SIN_IDENTIFICAR!$A$2:$D$146,4,0)=0,"SIN CECO",VLOOKUP(B3964,CECOS_SIN_IDENTIFICAR!$A$2:$D$146,4,0)))</f>
        <v>1676</v>
      </c>
      <c r="Z3964">
        <f t="shared" si="493"/>
        <v>1676</v>
      </c>
      <c r="AA3964" s="3" t="s">
        <v>114</v>
      </c>
      <c r="AB3964" t="str">
        <f t="shared" si="494"/>
        <v>d. Cumplimiento de compromisos-Personal que presta el servicio en obra</v>
      </c>
      <c r="AC3964" t="str">
        <f>VLOOKUP(AB3964,CODIFICACION_PREGUNTAS!$C$2:$D$35,2,0)</f>
        <v>PERSONAL004</v>
      </c>
    </row>
    <row r="3965" spans="1:29" x14ac:dyDescent="0.25">
      <c r="A3965" s="3">
        <f t="shared" si="495"/>
        <v>3964</v>
      </c>
      <c r="B3965" s="3" t="s">
        <v>314</v>
      </c>
      <c r="C3965" s="32">
        <v>41334</v>
      </c>
      <c r="D3965" s="3" t="s">
        <v>114</v>
      </c>
      <c r="E3965" s="3"/>
      <c r="F3965" s="3"/>
      <c r="G3965" s="2" t="s">
        <v>27</v>
      </c>
      <c r="H3965" s="3" t="s">
        <v>24</v>
      </c>
      <c r="I3965" s="3">
        <v>5</v>
      </c>
      <c r="J3965" s="3" t="s">
        <v>183</v>
      </c>
      <c r="K3965" s="3"/>
      <c r="L3965" s="3"/>
      <c r="M3965" s="3"/>
      <c r="N3965" s="3"/>
      <c r="O3965" s="3"/>
      <c r="P3965" s="3"/>
      <c r="Q3965" s="3"/>
      <c r="R3965" s="3"/>
      <c r="S3965" s="3"/>
      <c r="T3965" s="3" t="str">
        <f t="shared" si="488"/>
        <v>SIN CECO</v>
      </c>
      <c r="U3965" s="3" t="str">
        <f t="shared" si="489"/>
        <v>NO</v>
      </c>
      <c r="V3965" t="str">
        <f t="shared" si="490"/>
        <v>HC BARRANQUILLA 11-ENE-13-Personal que presta el servicio en obra</v>
      </c>
      <c r="W3965" s="53">
        <f t="shared" si="491"/>
        <v>5</v>
      </c>
      <c r="X3965">
        <f t="shared" si="492"/>
        <v>5</v>
      </c>
      <c r="Y3965">
        <f>IF(ISNA(VLOOKUP(B3965,CECOS_SIN_IDENTIFICAR!$A$2:$D$146,4,0)),"SIN CECO",IF(VLOOKUP(B3965,CECOS_SIN_IDENTIFICAR!$A$2:$D$146,4,0)=0,"SIN CECO",VLOOKUP(B3965,CECOS_SIN_IDENTIFICAR!$A$2:$D$146,4,0)))</f>
        <v>1676</v>
      </c>
      <c r="Z3965">
        <f t="shared" si="493"/>
        <v>1676</v>
      </c>
      <c r="AA3965" s="3" t="s">
        <v>114</v>
      </c>
      <c r="AB3965" t="str">
        <f t="shared" si="494"/>
        <v>e. Proactividad en desarrollo de funciones-Personal que presta el servicio en obra</v>
      </c>
      <c r="AC3965" t="str">
        <f>VLOOKUP(AB3965,CODIFICACION_PREGUNTAS!$C$2:$D$35,2,0)</f>
        <v>PERSONAL005</v>
      </c>
    </row>
    <row r="3966" spans="1:29" x14ac:dyDescent="0.25">
      <c r="A3966" s="3">
        <f t="shared" si="495"/>
        <v>3965</v>
      </c>
      <c r="B3966" s="3" t="s">
        <v>314</v>
      </c>
      <c r="C3966" s="32">
        <v>41334</v>
      </c>
      <c r="D3966" s="3" t="s">
        <v>114</v>
      </c>
      <c r="E3966" s="3"/>
      <c r="F3966" s="3"/>
      <c r="G3966" s="2" t="s">
        <v>28</v>
      </c>
      <c r="H3966" s="2" t="s">
        <v>29</v>
      </c>
      <c r="I3966" s="3">
        <v>4</v>
      </c>
      <c r="J3966" s="3" t="s">
        <v>183</v>
      </c>
      <c r="K3966" s="3"/>
      <c r="L3966" s="3"/>
      <c r="M3966" s="3"/>
      <c r="N3966" s="3"/>
      <c r="O3966" s="3"/>
      <c r="P3966" s="3"/>
      <c r="Q3966" s="3"/>
      <c r="R3966" s="3"/>
      <c r="S3966" s="3"/>
      <c r="T3966" s="3" t="str">
        <f t="shared" si="488"/>
        <v>SIN CECO</v>
      </c>
      <c r="U3966" s="3" t="str">
        <f t="shared" si="489"/>
        <v>NO</v>
      </c>
      <c r="V3966" t="str">
        <f t="shared" si="490"/>
        <v>HC BARRANQUILLA 11-ENE-13-Productos Asociados de PAYC (Informes, Control de presupuesto y Programación y actas)</v>
      </c>
      <c r="W3966" s="53">
        <f t="shared" si="491"/>
        <v>4</v>
      </c>
      <c r="X3966">
        <f t="shared" si="492"/>
        <v>4</v>
      </c>
      <c r="Y3966">
        <f>IF(ISNA(VLOOKUP(B3966,CECOS_SIN_IDENTIFICAR!$A$2:$D$146,4,0)),"SIN CECO",IF(VLOOKUP(B3966,CECOS_SIN_IDENTIFICAR!$A$2:$D$146,4,0)=0,"SIN CECO",VLOOKUP(B3966,CECOS_SIN_IDENTIFICAR!$A$2:$D$146,4,0)))</f>
        <v>1676</v>
      </c>
      <c r="Z3966">
        <f t="shared" si="493"/>
        <v>1676</v>
      </c>
      <c r="AA3966" s="3" t="s">
        <v>114</v>
      </c>
      <c r="AB3966" t="str">
        <f t="shared" si="494"/>
        <v>a. Calidad del Contenido-Productos Asociados de PAYC (Informes, Control de presupuesto y Programación y actas)</v>
      </c>
      <c r="AC3966" t="str">
        <f>VLOOKUP(AB3966,CODIFICACION_PREGUNTAS!$C$2:$D$35,2,0)</f>
        <v>PRODUCTOS001</v>
      </c>
    </row>
    <row r="3967" spans="1:29" x14ac:dyDescent="0.25">
      <c r="A3967" s="3">
        <f t="shared" si="495"/>
        <v>3966</v>
      </c>
      <c r="B3967" s="3" t="s">
        <v>314</v>
      </c>
      <c r="C3967" s="32">
        <v>41334</v>
      </c>
      <c r="D3967" s="3" t="s">
        <v>114</v>
      </c>
      <c r="E3967" s="3"/>
      <c r="F3967" s="3"/>
      <c r="G3967" s="2" t="s">
        <v>30</v>
      </c>
      <c r="H3967" s="2" t="s">
        <v>29</v>
      </c>
      <c r="I3967" s="3">
        <v>4</v>
      </c>
      <c r="J3967" s="3" t="s">
        <v>183</v>
      </c>
      <c r="K3967" s="3"/>
      <c r="L3967" s="3"/>
      <c r="M3967" s="3"/>
      <c r="N3967" s="3"/>
      <c r="O3967" s="3"/>
      <c r="P3967" s="3"/>
      <c r="Q3967" s="3"/>
      <c r="R3967" s="3"/>
      <c r="S3967" s="3"/>
      <c r="T3967" s="3" t="str">
        <f t="shared" si="488"/>
        <v>SIN CECO</v>
      </c>
      <c r="U3967" s="3" t="str">
        <f t="shared" si="489"/>
        <v>NO</v>
      </c>
      <c r="V3967" t="str">
        <f t="shared" si="490"/>
        <v>HC BARRANQUILLA 11-ENE-13-Productos Asociados de PAYC (Informes, Control de presupuesto y Programación y actas)</v>
      </c>
      <c r="W3967" s="53">
        <f t="shared" si="491"/>
        <v>4</v>
      </c>
      <c r="X3967">
        <f t="shared" si="492"/>
        <v>4</v>
      </c>
      <c r="Y3967">
        <f>IF(ISNA(VLOOKUP(B3967,CECOS_SIN_IDENTIFICAR!$A$2:$D$146,4,0)),"SIN CECO",IF(VLOOKUP(B3967,CECOS_SIN_IDENTIFICAR!$A$2:$D$146,4,0)=0,"SIN CECO",VLOOKUP(B3967,CECOS_SIN_IDENTIFICAR!$A$2:$D$146,4,0)))</f>
        <v>1676</v>
      </c>
      <c r="Z3967">
        <f t="shared" si="493"/>
        <v>1676</v>
      </c>
      <c r="AA3967" s="3" t="s">
        <v>114</v>
      </c>
      <c r="AB3967" t="str">
        <f t="shared" si="494"/>
        <v>b. Claridad del Contenido-Productos Asociados de PAYC (Informes, Control de presupuesto y Programación y actas)</v>
      </c>
      <c r="AC3967" t="str">
        <f>VLOOKUP(AB3967,CODIFICACION_PREGUNTAS!$C$2:$D$35,2,0)</f>
        <v>PRODUCTOS002</v>
      </c>
    </row>
    <row r="3968" spans="1:29" x14ac:dyDescent="0.25">
      <c r="A3968" s="3">
        <f t="shared" si="495"/>
        <v>3967</v>
      </c>
      <c r="B3968" s="3" t="s">
        <v>314</v>
      </c>
      <c r="C3968" s="32">
        <v>41334</v>
      </c>
      <c r="D3968" s="3" t="s">
        <v>114</v>
      </c>
      <c r="E3968" s="3"/>
      <c r="F3968" s="3"/>
      <c r="G3968" s="2" t="s">
        <v>31</v>
      </c>
      <c r="H3968" s="2" t="s">
        <v>29</v>
      </c>
      <c r="I3968" s="3">
        <v>4</v>
      </c>
      <c r="J3968" s="3" t="s">
        <v>183</v>
      </c>
      <c r="K3968" s="3"/>
      <c r="L3968" s="3"/>
      <c r="M3968" s="3"/>
      <c r="N3968" s="3"/>
      <c r="O3968" s="3"/>
      <c r="P3968" s="3"/>
      <c r="Q3968" s="3"/>
      <c r="R3968" s="3"/>
      <c r="S3968" s="3"/>
      <c r="T3968" s="3" t="str">
        <f t="shared" si="488"/>
        <v>SIN CECO</v>
      </c>
      <c r="U3968" s="3" t="str">
        <f t="shared" si="489"/>
        <v>NO</v>
      </c>
      <c r="V3968" t="str">
        <f t="shared" si="490"/>
        <v>HC BARRANQUILLA 11-ENE-13-Productos Asociados de PAYC (Informes, Control de presupuesto y Programación y actas)</v>
      </c>
      <c r="W3968" s="53">
        <f t="shared" si="491"/>
        <v>4</v>
      </c>
      <c r="X3968">
        <f t="shared" si="492"/>
        <v>4</v>
      </c>
      <c r="Y3968">
        <f>IF(ISNA(VLOOKUP(B3968,CECOS_SIN_IDENTIFICAR!$A$2:$D$146,4,0)),"SIN CECO",IF(VLOOKUP(B3968,CECOS_SIN_IDENTIFICAR!$A$2:$D$146,4,0)=0,"SIN CECO",VLOOKUP(B3968,CECOS_SIN_IDENTIFICAR!$A$2:$D$146,4,0)))</f>
        <v>1676</v>
      </c>
      <c r="Z3968">
        <f t="shared" si="493"/>
        <v>1676</v>
      </c>
      <c r="AA3968" s="3" t="s">
        <v>114</v>
      </c>
      <c r="AB3968" t="str">
        <f t="shared" si="494"/>
        <v>c. Oportunidad en la entrega-Productos Asociados de PAYC (Informes, Control de presupuesto y Programación y actas)</v>
      </c>
      <c r="AC3968" t="str">
        <f>VLOOKUP(AB3968,CODIFICACION_PREGUNTAS!$C$2:$D$35,2,0)</f>
        <v>PRODUCTOS003</v>
      </c>
    </row>
    <row r="3969" spans="1:29" x14ac:dyDescent="0.25">
      <c r="A3969" s="3">
        <f t="shared" si="495"/>
        <v>3968</v>
      </c>
      <c r="B3969" s="3" t="s">
        <v>314</v>
      </c>
      <c r="C3969" s="32">
        <v>41334</v>
      </c>
      <c r="D3969" s="3" t="s">
        <v>114</v>
      </c>
      <c r="E3969" s="3"/>
      <c r="F3969" s="3"/>
      <c r="G3969" s="2" t="s">
        <v>32</v>
      </c>
      <c r="H3969" s="2" t="s">
        <v>29</v>
      </c>
      <c r="I3969" s="3">
        <v>4</v>
      </c>
      <c r="J3969" s="3" t="s">
        <v>183</v>
      </c>
      <c r="K3969" s="3"/>
      <c r="L3969" s="3"/>
      <c r="M3969" s="3"/>
      <c r="N3969" s="3"/>
      <c r="O3969" s="3"/>
      <c r="P3969" s="3"/>
      <c r="Q3969" s="3"/>
      <c r="R3969" s="3"/>
      <c r="S3969" s="3"/>
      <c r="T3969" s="3" t="str">
        <f t="shared" si="488"/>
        <v>SIN CECO</v>
      </c>
      <c r="U3969" s="3" t="str">
        <f t="shared" si="489"/>
        <v>NO</v>
      </c>
      <c r="V3969" t="str">
        <f t="shared" si="490"/>
        <v>HC BARRANQUILLA 11-ENE-13-Productos Asociados de PAYC (Informes, Control de presupuesto y Programación y actas)</v>
      </c>
      <c r="W3969" s="53">
        <f t="shared" si="491"/>
        <v>4</v>
      </c>
      <c r="X3969">
        <f t="shared" si="492"/>
        <v>4</v>
      </c>
      <c r="Y3969">
        <f>IF(ISNA(VLOOKUP(B3969,CECOS_SIN_IDENTIFICAR!$A$2:$D$146,4,0)),"SIN CECO",IF(VLOOKUP(B3969,CECOS_SIN_IDENTIFICAR!$A$2:$D$146,4,0)=0,"SIN CECO",VLOOKUP(B3969,CECOS_SIN_IDENTIFICAR!$A$2:$D$146,4,0)))</f>
        <v>1676</v>
      </c>
      <c r="Z3969">
        <f t="shared" si="493"/>
        <v>1676</v>
      </c>
      <c r="AA3969" s="3" t="s">
        <v>114</v>
      </c>
      <c r="AB3969" t="str">
        <f t="shared" si="494"/>
        <v>d. Precisión de la información-Productos Asociados de PAYC (Informes, Control de presupuesto y Programación y actas)</v>
      </c>
      <c r="AC3969" t="str">
        <f>VLOOKUP(AB3969,CODIFICACION_PREGUNTAS!$C$2:$D$35,2,0)</f>
        <v>PRODUCTOS004</v>
      </c>
    </row>
    <row r="3970" spans="1:29" x14ac:dyDescent="0.25">
      <c r="A3970" s="3">
        <f t="shared" si="495"/>
        <v>3969</v>
      </c>
      <c r="B3970" s="3" t="s">
        <v>314</v>
      </c>
      <c r="C3970" s="32">
        <v>41334</v>
      </c>
      <c r="D3970" s="3" t="s">
        <v>114</v>
      </c>
      <c r="E3970" s="3"/>
      <c r="F3970" s="3"/>
      <c r="G3970" s="2" t="s">
        <v>33</v>
      </c>
      <c r="H3970" s="2" t="s">
        <v>29</v>
      </c>
      <c r="I3970" s="3">
        <v>4</v>
      </c>
      <c r="J3970" s="3" t="s">
        <v>183</v>
      </c>
      <c r="K3970" s="3"/>
      <c r="L3970" s="3"/>
      <c r="M3970" s="3"/>
      <c r="N3970" s="3"/>
      <c r="O3970" s="3"/>
      <c r="P3970" s="3"/>
      <c r="Q3970" s="3"/>
      <c r="R3970" s="3"/>
      <c r="S3970" s="3"/>
      <c r="T3970" s="3" t="str">
        <f t="shared" si="488"/>
        <v>SIN CECO</v>
      </c>
      <c r="U3970" s="3" t="str">
        <f t="shared" si="489"/>
        <v>NO</v>
      </c>
      <c r="V3970" t="str">
        <f t="shared" si="490"/>
        <v>HC BARRANQUILLA 11-ENE-13-Productos Asociados de PAYC (Informes, Control de presupuesto y Programación y actas)</v>
      </c>
      <c r="W3970" s="53">
        <f t="shared" si="491"/>
        <v>4</v>
      </c>
      <c r="X3970">
        <f t="shared" si="492"/>
        <v>4</v>
      </c>
      <c r="Y3970">
        <f>IF(ISNA(VLOOKUP(B3970,CECOS_SIN_IDENTIFICAR!$A$2:$D$146,4,0)),"SIN CECO",IF(VLOOKUP(B3970,CECOS_SIN_IDENTIFICAR!$A$2:$D$146,4,0)=0,"SIN CECO",VLOOKUP(B3970,CECOS_SIN_IDENTIFICAR!$A$2:$D$146,4,0)))</f>
        <v>1676</v>
      </c>
      <c r="Z3970">
        <f t="shared" si="493"/>
        <v>1676</v>
      </c>
      <c r="AA3970" s="3" t="s">
        <v>114</v>
      </c>
      <c r="AB3970" t="str">
        <f t="shared" si="494"/>
        <v>e. Diagramación-Productos Asociados de PAYC (Informes, Control de presupuesto y Programación y actas)</v>
      </c>
      <c r="AC3970" t="str">
        <f>VLOOKUP(AB3970,CODIFICACION_PREGUNTAS!$C$2:$D$35,2,0)</f>
        <v>PRODUCTOS005</v>
      </c>
    </row>
    <row r="3971" spans="1:29" x14ac:dyDescent="0.25">
      <c r="A3971" s="3">
        <f t="shared" si="495"/>
        <v>3970</v>
      </c>
      <c r="B3971" s="3" t="s">
        <v>314</v>
      </c>
      <c r="C3971" s="32">
        <v>41334</v>
      </c>
      <c r="D3971" s="3" t="s">
        <v>114</v>
      </c>
      <c r="E3971" s="3"/>
      <c r="F3971" s="3"/>
      <c r="G3971" s="2" t="s">
        <v>34</v>
      </c>
      <c r="H3971" s="2" t="s">
        <v>35</v>
      </c>
      <c r="I3971" s="3">
        <v>4</v>
      </c>
      <c r="J3971" s="3" t="s">
        <v>183</v>
      </c>
      <c r="K3971" s="3"/>
      <c r="L3971" s="3"/>
      <c r="M3971" s="3"/>
      <c r="N3971" s="3"/>
      <c r="O3971" s="3"/>
      <c r="P3971" s="3"/>
      <c r="Q3971" s="3"/>
      <c r="R3971" s="3"/>
      <c r="S3971" s="3"/>
      <c r="T3971" s="3" t="str">
        <f t="shared" ref="T3971:T4034" si="496">IF(U3971="NO","SIN CECO",LEFT(B3971,4)+0)</f>
        <v>SIN CECO</v>
      </c>
      <c r="U3971" s="3" t="str">
        <f t="shared" ref="U3971:U4034" si="497">IF(ISNUMBER(LEFT(B3971,4)+0),"SI","NO")</f>
        <v>NO</v>
      </c>
      <c r="V3971" t="str">
        <f t="shared" ref="V3971:V4034" si="498">CONCATENATE(B3971,"-",H3971)</f>
        <v>HC BARRANQUILLA 11-ENE-13-Compromisos Pactados</v>
      </c>
      <c r="W3971" s="53">
        <f t="shared" ref="W3971:W4034" si="499">I3971</f>
        <v>4</v>
      </c>
      <c r="X3971">
        <f t="shared" ref="X3971:X4034" si="500">IF(ISNUMBER(W3971+0),W3971+0,0)</f>
        <v>4</v>
      </c>
      <c r="Y3971">
        <f>IF(ISNA(VLOOKUP(B3971,CECOS_SIN_IDENTIFICAR!$A$2:$D$146,4,0)),"SIN CECO",IF(VLOOKUP(B3971,CECOS_SIN_IDENTIFICAR!$A$2:$D$146,4,0)=0,"SIN CECO",VLOOKUP(B3971,CECOS_SIN_IDENTIFICAR!$A$2:$D$146,4,0)))</f>
        <v>1676</v>
      </c>
      <c r="Z3971">
        <f t="shared" ref="Z3971:Z4034" si="501">IF(Y3971="SIN CECO",T3971,Y3971)</f>
        <v>1676</v>
      </c>
      <c r="AA3971" s="3" t="s">
        <v>114</v>
      </c>
      <c r="AB3971" t="str">
        <f t="shared" ref="AB3971:AB4034" si="502">CONCATENATE(G3971,"-",H3971)</f>
        <v>a. Cumplimiento-Compromisos Pactados</v>
      </c>
      <c r="AC3971" t="str">
        <f>VLOOKUP(AB3971,CODIFICACION_PREGUNTAS!$C$2:$D$35,2,0)</f>
        <v>COMPROMISOS001</v>
      </c>
    </row>
    <row r="3972" spans="1:29" x14ac:dyDescent="0.25">
      <c r="A3972" s="3">
        <f t="shared" ref="A3972:A4035" si="503">A3971+1</f>
        <v>3971</v>
      </c>
      <c r="B3972" s="3" t="s">
        <v>314</v>
      </c>
      <c r="C3972" s="32">
        <v>41334</v>
      </c>
      <c r="D3972" s="3" t="s">
        <v>114</v>
      </c>
      <c r="E3972" s="3"/>
      <c r="F3972" s="3"/>
      <c r="G3972" s="2" t="s">
        <v>36</v>
      </c>
      <c r="H3972" s="2" t="s">
        <v>35</v>
      </c>
      <c r="I3972" s="3">
        <v>4</v>
      </c>
      <c r="J3972" s="3" t="s">
        <v>183</v>
      </c>
      <c r="K3972" s="3"/>
      <c r="L3972" s="3"/>
      <c r="M3972" s="3"/>
      <c r="N3972" s="3"/>
      <c r="O3972" s="3"/>
      <c r="P3972" s="3"/>
      <c r="Q3972" s="3"/>
      <c r="R3972" s="3"/>
      <c r="S3972" s="3"/>
      <c r="T3972" s="3" t="str">
        <f t="shared" si="496"/>
        <v>SIN CECO</v>
      </c>
      <c r="U3972" s="3" t="str">
        <f t="shared" si="497"/>
        <v>NO</v>
      </c>
      <c r="V3972" t="str">
        <f t="shared" si="498"/>
        <v>HC BARRANQUILLA 11-ENE-13-Compromisos Pactados</v>
      </c>
      <c r="W3972" s="53">
        <f t="shared" si="499"/>
        <v>4</v>
      </c>
      <c r="X3972">
        <f t="shared" si="500"/>
        <v>4</v>
      </c>
      <c r="Y3972">
        <f>IF(ISNA(VLOOKUP(B3972,CECOS_SIN_IDENTIFICAR!$A$2:$D$146,4,0)),"SIN CECO",IF(VLOOKUP(B3972,CECOS_SIN_IDENTIFICAR!$A$2:$D$146,4,0)=0,"SIN CECO",VLOOKUP(B3972,CECOS_SIN_IDENTIFICAR!$A$2:$D$146,4,0)))</f>
        <v>1676</v>
      </c>
      <c r="Z3972">
        <f t="shared" si="501"/>
        <v>1676</v>
      </c>
      <c r="AA3972" s="3" t="s">
        <v>114</v>
      </c>
      <c r="AB3972" t="str">
        <f t="shared" si="502"/>
        <v>b. Satisface expectativas-Compromisos Pactados</v>
      </c>
      <c r="AC3972" t="str">
        <f>VLOOKUP(AB3972,CODIFICACION_PREGUNTAS!$C$2:$D$35,2,0)</f>
        <v>COMPROMISOS002</v>
      </c>
    </row>
    <row r="3973" spans="1:29" x14ac:dyDescent="0.25">
      <c r="A3973" s="3">
        <f t="shared" si="503"/>
        <v>3972</v>
      </c>
      <c r="B3973" s="3" t="s">
        <v>314</v>
      </c>
      <c r="C3973" s="32">
        <v>41334</v>
      </c>
      <c r="D3973" s="3" t="s">
        <v>114</v>
      </c>
      <c r="E3973" s="3"/>
      <c r="F3973" s="3"/>
      <c r="G3973" s="2" t="s">
        <v>37</v>
      </c>
      <c r="H3973" s="2" t="s">
        <v>35</v>
      </c>
      <c r="I3973" s="3">
        <v>4</v>
      </c>
      <c r="J3973" s="3" t="s">
        <v>183</v>
      </c>
      <c r="K3973" s="3"/>
      <c r="L3973" s="3"/>
      <c r="M3973" s="3"/>
      <c r="N3973" s="3"/>
      <c r="O3973" s="3"/>
      <c r="P3973" s="3"/>
      <c r="Q3973" s="3"/>
      <c r="R3973" s="3"/>
      <c r="S3973" s="3"/>
      <c r="T3973" s="3" t="str">
        <f t="shared" si="496"/>
        <v>SIN CECO</v>
      </c>
      <c r="U3973" s="3" t="str">
        <f t="shared" si="497"/>
        <v>NO</v>
      </c>
      <c r="V3973" t="str">
        <f t="shared" si="498"/>
        <v>HC BARRANQUILLA 11-ENE-13-Compromisos Pactados</v>
      </c>
      <c r="W3973" s="53">
        <f t="shared" si="499"/>
        <v>4</v>
      </c>
      <c r="X3973">
        <f t="shared" si="500"/>
        <v>4</v>
      </c>
      <c r="Y3973">
        <f>IF(ISNA(VLOOKUP(B3973,CECOS_SIN_IDENTIFICAR!$A$2:$D$146,4,0)),"SIN CECO",IF(VLOOKUP(B3973,CECOS_SIN_IDENTIFICAR!$A$2:$D$146,4,0)=0,"SIN CECO",VLOOKUP(B3973,CECOS_SIN_IDENTIFICAR!$A$2:$D$146,4,0)))</f>
        <v>1676</v>
      </c>
      <c r="Z3973">
        <f t="shared" si="501"/>
        <v>1676</v>
      </c>
      <c r="AA3973" s="3" t="s">
        <v>114</v>
      </c>
      <c r="AB3973" t="str">
        <f t="shared" si="502"/>
        <v>c. Calidad de la Información suministrada-Compromisos Pactados</v>
      </c>
      <c r="AC3973" t="str">
        <f>VLOOKUP(AB3973,CODIFICACION_PREGUNTAS!$C$2:$D$35,2,0)</f>
        <v>COMPROMISOS003</v>
      </c>
    </row>
    <row r="3974" spans="1:29" x14ac:dyDescent="0.25">
      <c r="A3974" s="3">
        <f t="shared" si="503"/>
        <v>3973</v>
      </c>
      <c r="B3974" s="3" t="s">
        <v>314</v>
      </c>
      <c r="C3974" s="32">
        <v>41334</v>
      </c>
      <c r="D3974" s="3" t="s">
        <v>114</v>
      </c>
      <c r="E3974" s="3"/>
      <c r="F3974" s="3"/>
      <c r="G3974" s="2" t="s">
        <v>38</v>
      </c>
      <c r="H3974" s="2" t="s">
        <v>35</v>
      </c>
      <c r="I3974" s="3">
        <v>4</v>
      </c>
      <c r="J3974" s="3" t="s">
        <v>183</v>
      </c>
      <c r="K3974" s="3"/>
      <c r="L3974" s="3"/>
      <c r="M3974" s="3"/>
      <c r="N3974" s="3"/>
      <c r="O3974" s="3"/>
      <c r="P3974" s="3"/>
      <c r="Q3974" s="3"/>
      <c r="R3974" s="3"/>
      <c r="S3974" s="3"/>
      <c r="T3974" s="3" t="str">
        <f t="shared" si="496"/>
        <v>SIN CECO</v>
      </c>
      <c r="U3974" s="3" t="str">
        <f t="shared" si="497"/>
        <v>NO</v>
      </c>
      <c r="V3974" t="str">
        <f t="shared" si="498"/>
        <v>HC BARRANQUILLA 11-ENE-13-Compromisos Pactados</v>
      </c>
      <c r="W3974" s="53">
        <f t="shared" si="499"/>
        <v>4</v>
      </c>
      <c r="X3974">
        <f t="shared" si="500"/>
        <v>4</v>
      </c>
      <c r="Y3974">
        <f>IF(ISNA(VLOOKUP(B3974,CECOS_SIN_IDENTIFICAR!$A$2:$D$146,4,0)),"SIN CECO",IF(VLOOKUP(B3974,CECOS_SIN_IDENTIFICAR!$A$2:$D$146,4,0)=0,"SIN CECO",VLOOKUP(B3974,CECOS_SIN_IDENTIFICAR!$A$2:$D$146,4,0)))</f>
        <v>1676</v>
      </c>
      <c r="Z3974">
        <f t="shared" si="501"/>
        <v>1676</v>
      </c>
      <c r="AA3974" s="3" t="s">
        <v>114</v>
      </c>
      <c r="AB3974" t="str">
        <f t="shared" si="502"/>
        <v>d. Disposición del personal de PAYC a las solicitudes del cliente-Compromisos Pactados</v>
      </c>
      <c r="AC3974" t="str">
        <f>VLOOKUP(AB3974,CODIFICACION_PREGUNTAS!$C$2:$D$35,2,0)</f>
        <v>COMPROMISOS004</v>
      </c>
    </row>
    <row r="3975" spans="1:29" x14ac:dyDescent="0.25">
      <c r="A3975" s="3">
        <f t="shared" si="503"/>
        <v>3974</v>
      </c>
      <c r="B3975" s="3" t="s">
        <v>314</v>
      </c>
      <c r="C3975" s="32">
        <v>41334</v>
      </c>
      <c r="D3975" s="3" t="s">
        <v>114</v>
      </c>
      <c r="E3975" s="3"/>
      <c r="F3975" s="3"/>
      <c r="G3975" s="2" t="s">
        <v>39</v>
      </c>
      <c r="H3975" s="2" t="s">
        <v>35</v>
      </c>
      <c r="I3975" s="3">
        <v>4</v>
      </c>
      <c r="J3975" s="3" t="s">
        <v>183</v>
      </c>
      <c r="K3975" s="3"/>
      <c r="L3975" s="3"/>
      <c r="M3975" s="3"/>
      <c r="N3975" s="3"/>
      <c r="O3975" s="3"/>
      <c r="P3975" s="3"/>
      <c r="Q3975" s="3"/>
      <c r="R3975" s="3"/>
      <c r="S3975" s="3"/>
      <c r="T3975" s="3" t="str">
        <f t="shared" si="496"/>
        <v>SIN CECO</v>
      </c>
      <c r="U3975" s="3" t="str">
        <f t="shared" si="497"/>
        <v>NO</v>
      </c>
      <c r="V3975" t="str">
        <f t="shared" si="498"/>
        <v>HC BARRANQUILLA 11-ENE-13-Compromisos Pactados</v>
      </c>
      <c r="W3975" s="53">
        <f t="shared" si="499"/>
        <v>4</v>
      </c>
      <c r="X3975">
        <f t="shared" si="500"/>
        <v>4</v>
      </c>
      <c r="Y3975">
        <f>IF(ISNA(VLOOKUP(B3975,CECOS_SIN_IDENTIFICAR!$A$2:$D$146,4,0)),"SIN CECO",IF(VLOOKUP(B3975,CECOS_SIN_IDENTIFICAR!$A$2:$D$146,4,0)=0,"SIN CECO",VLOOKUP(B3975,CECOS_SIN_IDENTIFICAR!$A$2:$D$146,4,0)))</f>
        <v>1676</v>
      </c>
      <c r="Z3975">
        <f t="shared" si="501"/>
        <v>1676</v>
      </c>
      <c r="AA3975" s="3" t="s">
        <v>114</v>
      </c>
      <c r="AB3975" t="str">
        <f t="shared" si="502"/>
        <v>e. Coherencia entre lo solicitado y lo entregado-Compromisos Pactados</v>
      </c>
      <c r="AC3975" t="str">
        <f>VLOOKUP(AB3975,CODIFICACION_PREGUNTAS!$C$2:$D$35,2,0)</f>
        <v>COMPROMISOS005</v>
      </c>
    </row>
    <row r="3976" spans="1:29" x14ac:dyDescent="0.25">
      <c r="A3976" s="3">
        <f t="shared" si="503"/>
        <v>3975</v>
      </c>
      <c r="B3976" s="3" t="s">
        <v>314</v>
      </c>
      <c r="C3976" s="32">
        <v>41334</v>
      </c>
      <c r="D3976" s="3" t="s">
        <v>114</v>
      </c>
      <c r="E3976" s="3"/>
      <c r="F3976" s="3"/>
      <c r="G3976" s="2" t="s">
        <v>40</v>
      </c>
      <c r="H3976" s="2" t="s">
        <v>40</v>
      </c>
      <c r="I3976" s="3">
        <v>4</v>
      </c>
      <c r="J3976" s="3" t="s">
        <v>183</v>
      </c>
      <c r="K3976" s="3"/>
      <c r="L3976" s="3"/>
      <c r="M3976" s="3"/>
      <c r="N3976" s="3"/>
      <c r="O3976" s="3"/>
      <c r="P3976" s="3"/>
      <c r="Q3976" s="3"/>
      <c r="R3976" s="3"/>
      <c r="S3976" s="3"/>
      <c r="T3976" s="3" t="str">
        <f t="shared" si="496"/>
        <v>SIN CECO</v>
      </c>
      <c r="U3976" s="3" t="str">
        <f t="shared" si="497"/>
        <v>NO</v>
      </c>
      <c r="V3976" t="str">
        <f t="shared" si="498"/>
        <v>HC BARRANQUILLA 11-ENE-13-Grado de Satisfacción con el Servicio Prestado</v>
      </c>
      <c r="W3976" s="53">
        <f t="shared" si="499"/>
        <v>4</v>
      </c>
      <c r="X3976">
        <f t="shared" si="500"/>
        <v>4</v>
      </c>
      <c r="Y3976">
        <f>IF(ISNA(VLOOKUP(B3976,CECOS_SIN_IDENTIFICAR!$A$2:$D$146,4,0)),"SIN CECO",IF(VLOOKUP(B3976,CECOS_SIN_IDENTIFICAR!$A$2:$D$146,4,0)=0,"SIN CECO",VLOOKUP(B3976,CECOS_SIN_IDENTIFICAR!$A$2:$D$146,4,0)))</f>
        <v>1676</v>
      </c>
      <c r="Z3976">
        <f t="shared" si="501"/>
        <v>1676</v>
      </c>
      <c r="AA3976" s="3" t="s">
        <v>114</v>
      </c>
      <c r="AB3976" t="str">
        <f t="shared" si="502"/>
        <v>Grado de Satisfacción con el Servicio Prestado-Grado de Satisfacción con el Servicio Prestado</v>
      </c>
      <c r="AC3976" t="str">
        <f>VLOOKUP(AB3976,CODIFICACION_PREGUNTAS!$C$2:$D$35,2,0)</f>
        <v>SATISFACCION001</v>
      </c>
    </row>
    <row r="3977" spans="1:29" x14ac:dyDescent="0.25">
      <c r="A3977" s="3">
        <f t="shared" si="503"/>
        <v>3976</v>
      </c>
      <c r="B3977" s="3" t="s">
        <v>314</v>
      </c>
      <c r="C3977" s="32">
        <v>41334</v>
      </c>
      <c r="D3977" s="3" t="s">
        <v>114</v>
      </c>
      <c r="E3977" s="3"/>
      <c r="F3977" s="3"/>
      <c r="G3977" s="2" t="s">
        <v>41</v>
      </c>
      <c r="H3977" s="2" t="s">
        <v>41</v>
      </c>
      <c r="I3977" s="3"/>
      <c r="J3977" s="3" t="s">
        <v>183</v>
      </c>
      <c r="K3977" s="3"/>
      <c r="L3977" s="3"/>
      <c r="M3977" s="3"/>
      <c r="N3977" s="3"/>
      <c r="O3977" s="3"/>
      <c r="P3977" s="3"/>
      <c r="Q3977" s="3"/>
      <c r="R3977" s="3"/>
      <c r="S3977" s="3"/>
      <c r="T3977" s="3" t="str">
        <f t="shared" si="496"/>
        <v>SIN CECO</v>
      </c>
      <c r="U3977" s="3" t="str">
        <f t="shared" si="497"/>
        <v>NO</v>
      </c>
      <c r="V3977" t="str">
        <f t="shared" si="498"/>
        <v>HC BARRANQUILLA 11-ENE-13-Posibilidad de Volver a Contratar con PAYC</v>
      </c>
      <c r="W3977" s="53">
        <f t="shared" si="499"/>
        <v>0</v>
      </c>
      <c r="X3977">
        <f t="shared" si="500"/>
        <v>0</v>
      </c>
      <c r="Y3977">
        <f>IF(ISNA(VLOOKUP(B3977,CECOS_SIN_IDENTIFICAR!$A$2:$D$146,4,0)),"SIN CECO",IF(VLOOKUP(B3977,CECOS_SIN_IDENTIFICAR!$A$2:$D$146,4,0)=0,"SIN CECO",VLOOKUP(B3977,CECOS_SIN_IDENTIFICAR!$A$2:$D$146,4,0)))</f>
        <v>1676</v>
      </c>
      <c r="Z3977">
        <f t="shared" si="501"/>
        <v>1676</v>
      </c>
      <c r="AA3977" s="3" t="s">
        <v>114</v>
      </c>
      <c r="AB3977" t="str">
        <f t="shared" si="502"/>
        <v>Posibilidad de Volver a Contratar con PAYC-Posibilidad de Volver a Contratar con PAYC</v>
      </c>
      <c r="AC3977" t="str">
        <f>VLOOKUP(AB3977,CODIFICACION_PREGUNTAS!$C$2:$D$35,2,0)</f>
        <v>VOLVER001</v>
      </c>
    </row>
    <row r="3978" spans="1:29" x14ac:dyDescent="0.25">
      <c r="A3978" s="3">
        <f t="shared" si="503"/>
        <v>3977</v>
      </c>
      <c r="B3978" s="3" t="s">
        <v>314</v>
      </c>
      <c r="C3978" s="32">
        <v>41334</v>
      </c>
      <c r="D3978" s="3" t="s">
        <v>114</v>
      </c>
      <c r="E3978" s="3"/>
      <c r="F3978" s="3"/>
      <c r="G3978" s="2" t="s">
        <v>42</v>
      </c>
      <c r="H3978" s="6" t="s">
        <v>43</v>
      </c>
      <c r="I3978" s="3" t="s">
        <v>816</v>
      </c>
      <c r="J3978" s="3" t="s">
        <v>183</v>
      </c>
      <c r="K3978" s="3" t="s">
        <v>473</v>
      </c>
      <c r="L3978" s="3"/>
      <c r="M3978" s="3"/>
      <c r="N3978" s="3"/>
      <c r="O3978" s="3"/>
      <c r="P3978" s="3"/>
      <c r="Q3978" s="3"/>
      <c r="R3978" s="3"/>
      <c r="S3978" s="3"/>
      <c r="T3978" s="3" t="str">
        <f t="shared" si="496"/>
        <v>SIN CECO</v>
      </c>
      <c r="U3978" s="3" t="str">
        <f t="shared" si="497"/>
        <v>NO</v>
      </c>
      <c r="V3978" t="str">
        <f t="shared" si="498"/>
        <v>HC BARRANQUILLA 11-ENE-13-Fortalezas PAYC</v>
      </c>
      <c r="W3978" s="53" t="str">
        <f t="shared" si="499"/>
        <v>compromiso del equipo asociado al proyecto-</v>
      </c>
      <c r="X3978">
        <f t="shared" si="500"/>
        <v>0</v>
      </c>
      <c r="Y3978">
        <f>IF(ISNA(VLOOKUP(B3978,CECOS_SIN_IDENTIFICAR!$A$2:$D$146,4,0)),"SIN CECO",IF(VLOOKUP(B3978,CECOS_SIN_IDENTIFICAR!$A$2:$D$146,4,0)=0,"SIN CECO",VLOOKUP(B3978,CECOS_SIN_IDENTIFICAR!$A$2:$D$146,4,0)))</f>
        <v>1676</v>
      </c>
      <c r="Z3978">
        <f t="shared" si="501"/>
        <v>1676</v>
      </c>
      <c r="AA3978" s="3" t="s">
        <v>114</v>
      </c>
      <c r="AB3978" t="str">
        <f t="shared" si="502"/>
        <v>Principales fortalezas en el servicio que presta PAYC-Fortalezas PAYC</v>
      </c>
      <c r="AC3978" t="str">
        <f>VLOOKUP(AB3978,CODIFICACION_PREGUNTAS!$C$2:$D$35,2,0)</f>
        <v>FORT001</v>
      </c>
    </row>
    <row r="3979" spans="1:29" x14ac:dyDescent="0.25">
      <c r="A3979" s="3">
        <f t="shared" si="503"/>
        <v>3978</v>
      </c>
      <c r="B3979" s="3" t="s">
        <v>314</v>
      </c>
      <c r="C3979" s="32">
        <v>41334</v>
      </c>
      <c r="D3979" s="3" t="s">
        <v>114</v>
      </c>
      <c r="E3979" s="3"/>
      <c r="F3979" s="3"/>
      <c r="G3979" s="2" t="s">
        <v>44</v>
      </c>
      <c r="H3979" s="6" t="s">
        <v>45</v>
      </c>
      <c r="I3979" s="3" t="s">
        <v>56</v>
      </c>
      <c r="J3979" s="3" t="s">
        <v>183</v>
      </c>
      <c r="K3979" s="3"/>
      <c r="L3979" s="3"/>
      <c r="M3979" s="3"/>
      <c r="N3979" s="3"/>
      <c r="O3979" s="3"/>
      <c r="P3979" s="3"/>
      <c r="Q3979" s="3"/>
      <c r="R3979" s="3"/>
      <c r="S3979" s="3"/>
      <c r="T3979" s="3" t="str">
        <f t="shared" si="496"/>
        <v>SIN CECO</v>
      </c>
      <c r="U3979" s="3" t="str">
        <f t="shared" si="497"/>
        <v>NO</v>
      </c>
      <c r="V3979" t="str">
        <f t="shared" si="498"/>
        <v>HC BARRANQUILLA 11-ENE-13-Debilidades PAYC</v>
      </c>
      <c r="W3979" s="53" t="str">
        <f t="shared" si="499"/>
        <v>-</v>
      </c>
      <c r="X3979">
        <f t="shared" si="500"/>
        <v>0</v>
      </c>
      <c r="Y3979">
        <f>IF(ISNA(VLOOKUP(B3979,CECOS_SIN_IDENTIFICAR!$A$2:$D$146,4,0)),"SIN CECO",IF(VLOOKUP(B3979,CECOS_SIN_IDENTIFICAR!$A$2:$D$146,4,0)=0,"SIN CECO",VLOOKUP(B3979,CECOS_SIN_IDENTIFICAR!$A$2:$D$146,4,0)))</f>
        <v>1676</v>
      </c>
      <c r="Z3979">
        <f t="shared" si="501"/>
        <v>1676</v>
      </c>
      <c r="AA3979" s="3" t="s">
        <v>114</v>
      </c>
      <c r="AB3979" t="str">
        <f t="shared" si="502"/>
        <v>Principales debilidades en el servicio que presta PAYC-Debilidades PAYC</v>
      </c>
      <c r="AC3979" t="str">
        <f>VLOOKUP(AB3979,CODIFICACION_PREGUNTAS!$C$2:$D$35,2,0)</f>
        <v>DEB001</v>
      </c>
    </row>
    <row r="3980" spans="1:29" x14ac:dyDescent="0.25">
      <c r="A3980" s="3">
        <f t="shared" si="503"/>
        <v>3979</v>
      </c>
      <c r="B3980" s="3" t="s">
        <v>315</v>
      </c>
      <c r="C3980" s="32">
        <v>41153</v>
      </c>
      <c r="D3980" s="3" t="s">
        <v>114</v>
      </c>
      <c r="E3980" s="3"/>
      <c r="F3980" s="3"/>
      <c r="G3980" s="2" t="s">
        <v>5</v>
      </c>
      <c r="H3980" s="3" t="s">
        <v>6</v>
      </c>
      <c r="I3980" s="3">
        <v>5</v>
      </c>
      <c r="J3980" s="3" t="s">
        <v>183</v>
      </c>
      <c r="K3980" s="3"/>
      <c r="L3980" s="3"/>
      <c r="M3980" s="3"/>
      <c r="N3980" s="3"/>
      <c r="O3980" s="3"/>
      <c r="P3980" s="3"/>
      <c r="Q3980" s="3"/>
      <c r="R3980" s="3"/>
      <c r="S3980" s="3"/>
      <c r="T3980" s="3" t="str">
        <f t="shared" si="496"/>
        <v>SIN CECO</v>
      </c>
      <c r="U3980" s="3" t="str">
        <f t="shared" si="497"/>
        <v>NO</v>
      </c>
      <c r="V3980" t="str">
        <f t="shared" si="498"/>
        <v>HC ENVIGADO 26-NOV-12-Soporte Técnico</v>
      </c>
      <c r="W3980" s="53">
        <f t="shared" si="499"/>
        <v>5</v>
      </c>
      <c r="X3980">
        <f t="shared" si="500"/>
        <v>5</v>
      </c>
      <c r="Y3980">
        <f>IF(ISNA(VLOOKUP(B3980,CECOS_SIN_IDENTIFICAR!$A$2:$D$146,4,0)),"SIN CECO",IF(VLOOKUP(B3980,CECOS_SIN_IDENTIFICAR!$A$2:$D$146,4,0)=0,"SIN CECO",VLOOKUP(B3980,CECOS_SIN_IDENTIFICAR!$A$2:$D$146,4,0)))</f>
        <v>1325</v>
      </c>
      <c r="Z3980">
        <f t="shared" si="501"/>
        <v>1325</v>
      </c>
      <c r="AA3980" s="3" t="s">
        <v>114</v>
      </c>
      <c r="AB3980" t="str">
        <f t="shared" si="502"/>
        <v>a. Conocimiento específico de temas aplicables al proyecto-Soporte Técnico</v>
      </c>
      <c r="AC3980" t="str">
        <f>VLOOKUP(AB3980,CODIFICACION_PREGUNTAS!$C$2:$D$35,2,0)</f>
        <v>SOPORTE_TEC001</v>
      </c>
    </row>
    <row r="3981" spans="1:29" x14ac:dyDescent="0.25">
      <c r="A3981" s="3">
        <f t="shared" si="503"/>
        <v>3980</v>
      </c>
      <c r="B3981" s="3" t="s">
        <v>315</v>
      </c>
      <c r="C3981" s="32">
        <v>41153</v>
      </c>
      <c r="D3981" s="3" t="s">
        <v>114</v>
      </c>
      <c r="E3981" s="3"/>
      <c r="F3981" s="3"/>
      <c r="G3981" s="2" t="s">
        <v>7</v>
      </c>
      <c r="H3981" s="3" t="s">
        <v>6</v>
      </c>
      <c r="I3981" s="3">
        <v>5</v>
      </c>
      <c r="J3981" s="3" t="s">
        <v>183</v>
      </c>
      <c r="K3981" s="3"/>
      <c r="L3981" s="3"/>
      <c r="M3981" s="3"/>
      <c r="N3981" s="3"/>
      <c r="O3981" s="3"/>
      <c r="P3981" s="3"/>
      <c r="Q3981" s="3"/>
      <c r="R3981" s="3"/>
      <c r="S3981" s="3"/>
      <c r="T3981" s="3" t="str">
        <f t="shared" si="496"/>
        <v>SIN CECO</v>
      </c>
      <c r="U3981" s="3" t="str">
        <f t="shared" si="497"/>
        <v>NO</v>
      </c>
      <c r="V3981" t="str">
        <f t="shared" si="498"/>
        <v>HC ENVIGADO 26-NOV-12-Soporte Técnico</v>
      </c>
      <c r="W3981" s="53">
        <f t="shared" si="499"/>
        <v>5</v>
      </c>
      <c r="X3981">
        <f t="shared" si="500"/>
        <v>5</v>
      </c>
      <c r="Y3981">
        <f>IF(ISNA(VLOOKUP(B3981,CECOS_SIN_IDENTIFICAR!$A$2:$D$146,4,0)),"SIN CECO",IF(VLOOKUP(B3981,CECOS_SIN_IDENTIFICAR!$A$2:$D$146,4,0)=0,"SIN CECO",VLOOKUP(B3981,CECOS_SIN_IDENTIFICAR!$A$2:$D$146,4,0)))</f>
        <v>1325</v>
      </c>
      <c r="Z3981">
        <f t="shared" si="501"/>
        <v>1325</v>
      </c>
      <c r="AA3981" s="3" t="s">
        <v>114</v>
      </c>
      <c r="AB3981" t="str">
        <f t="shared" si="502"/>
        <v>b. Idoneidad y Calidad del soporte-Soporte Técnico</v>
      </c>
      <c r="AC3981" t="str">
        <f>VLOOKUP(AB3981,CODIFICACION_PREGUNTAS!$C$2:$D$35,2,0)</f>
        <v>SOPORTE_TEC002</v>
      </c>
    </row>
    <row r="3982" spans="1:29" x14ac:dyDescent="0.25">
      <c r="A3982" s="3">
        <f t="shared" si="503"/>
        <v>3981</v>
      </c>
      <c r="B3982" s="3" t="s">
        <v>315</v>
      </c>
      <c r="C3982" s="32">
        <v>41153</v>
      </c>
      <c r="D3982" s="3" t="s">
        <v>114</v>
      </c>
      <c r="E3982" s="3"/>
      <c r="F3982" s="3"/>
      <c r="G3982" s="2" t="s">
        <v>8</v>
      </c>
      <c r="H3982" s="3" t="s">
        <v>6</v>
      </c>
      <c r="I3982" s="3">
        <v>4</v>
      </c>
      <c r="J3982" s="3" t="s">
        <v>183</v>
      </c>
      <c r="K3982" s="3"/>
      <c r="L3982" s="3"/>
      <c r="M3982" s="3"/>
      <c r="N3982" s="3"/>
      <c r="O3982" s="3"/>
      <c r="P3982" s="3"/>
      <c r="Q3982" s="3"/>
      <c r="R3982" s="3"/>
      <c r="S3982" s="3"/>
      <c r="T3982" s="3" t="str">
        <f t="shared" si="496"/>
        <v>SIN CECO</v>
      </c>
      <c r="U3982" s="3" t="str">
        <f t="shared" si="497"/>
        <v>NO</v>
      </c>
      <c r="V3982" t="str">
        <f t="shared" si="498"/>
        <v>HC ENVIGADO 26-NOV-12-Soporte Técnico</v>
      </c>
      <c r="W3982" s="53">
        <f t="shared" si="499"/>
        <v>4</v>
      </c>
      <c r="X3982">
        <f t="shared" si="500"/>
        <v>4</v>
      </c>
      <c r="Y3982">
        <f>IF(ISNA(VLOOKUP(B3982,CECOS_SIN_IDENTIFICAR!$A$2:$D$146,4,0)),"SIN CECO",IF(VLOOKUP(B3982,CECOS_SIN_IDENTIFICAR!$A$2:$D$146,4,0)=0,"SIN CECO",VLOOKUP(B3982,CECOS_SIN_IDENTIFICAR!$A$2:$D$146,4,0)))</f>
        <v>1325</v>
      </c>
      <c r="Z3982">
        <f t="shared" si="501"/>
        <v>1325</v>
      </c>
      <c r="AA3982" s="3" t="s">
        <v>114</v>
      </c>
      <c r="AB3982" t="str">
        <f t="shared" si="502"/>
        <v>c. Cumplimiento de especificaciones técnicas de construcción-Soporte Técnico</v>
      </c>
      <c r="AC3982" t="str">
        <f>VLOOKUP(AB3982,CODIFICACION_PREGUNTAS!$C$2:$D$35,2,0)</f>
        <v>SOPORTE_TEC003</v>
      </c>
    </row>
    <row r="3983" spans="1:29" x14ac:dyDescent="0.25">
      <c r="A3983" s="3">
        <f t="shared" si="503"/>
        <v>3982</v>
      </c>
      <c r="B3983" s="3" t="s">
        <v>315</v>
      </c>
      <c r="C3983" s="32">
        <v>41153</v>
      </c>
      <c r="D3983" s="3" t="s">
        <v>114</v>
      </c>
      <c r="E3983" s="3"/>
      <c r="F3983" s="3"/>
      <c r="G3983" s="2" t="s">
        <v>9</v>
      </c>
      <c r="H3983" s="3" t="s">
        <v>6</v>
      </c>
      <c r="I3983" s="3">
        <v>5</v>
      </c>
      <c r="J3983" s="3" t="s">
        <v>183</v>
      </c>
      <c r="K3983" s="3"/>
      <c r="L3983" s="3"/>
      <c r="M3983" s="3"/>
      <c r="N3983" s="3"/>
      <c r="O3983" s="3"/>
      <c r="P3983" s="3"/>
      <c r="Q3983" s="3"/>
      <c r="R3983" s="3"/>
      <c r="S3983" s="3"/>
      <c r="T3983" s="3" t="str">
        <f t="shared" si="496"/>
        <v>SIN CECO</v>
      </c>
      <c r="U3983" s="3" t="str">
        <f t="shared" si="497"/>
        <v>NO</v>
      </c>
      <c r="V3983" t="str">
        <f t="shared" si="498"/>
        <v>HC ENVIGADO 26-NOV-12-Soporte Técnico</v>
      </c>
      <c r="W3983" s="53">
        <f t="shared" si="499"/>
        <v>5</v>
      </c>
      <c r="X3983">
        <f t="shared" si="500"/>
        <v>5</v>
      </c>
      <c r="Y3983">
        <f>IF(ISNA(VLOOKUP(B3983,CECOS_SIN_IDENTIFICAR!$A$2:$D$146,4,0)),"SIN CECO",IF(VLOOKUP(B3983,CECOS_SIN_IDENTIFICAR!$A$2:$D$146,4,0)=0,"SIN CECO",VLOOKUP(B3983,CECOS_SIN_IDENTIFICAR!$A$2:$D$146,4,0)))</f>
        <v>1325</v>
      </c>
      <c r="Z3983">
        <f t="shared" si="501"/>
        <v>1325</v>
      </c>
      <c r="AA3983" s="3" t="s">
        <v>114</v>
      </c>
      <c r="AB3983" t="str">
        <f t="shared" si="502"/>
        <v>d. Confiabilidad de los conceptos aplicados-Soporte Técnico</v>
      </c>
      <c r="AC3983" t="str">
        <f>VLOOKUP(AB3983,CODIFICACION_PREGUNTAS!$C$2:$D$35,2,0)</f>
        <v>SOPORTE_TEC004</v>
      </c>
    </row>
    <row r="3984" spans="1:29" x14ac:dyDescent="0.25">
      <c r="A3984" s="3">
        <f t="shared" si="503"/>
        <v>3983</v>
      </c>
      <c r="B3984" s="3" t="s">
        <v>315</v>
      </c>
      <c r="C3984" s="32">
        <v>41153</v>
      </c>
      <c r="D3984" s="3" t="s">
        <v>114</v>
      </c>
      <c r="E3984" s="3"/>
      <c r="F3984" s="3"/>
      <c r="G3984" s="2" t="s">
        <v>10</v>
      </c>
      <c r="H3984" s="3" t="s">
        <v>6</v>
      </c>
      <c r="I3984" s="3">
        <v>5</v>
      </c>
      <c r="J3984" s="3" t="s">
        <v>183</v>
      </c>
      <c r="K3984" s="3"/>
      <c r="L3984" s="3"/>
      <c r="M3984" s="3"/>
      <c r="N3984" s="3"/>
      <c r="O3984" s="3"/>
      <c r="P3984" s="3"/>
      <c r="Q3984" s="3"/>
      <c r="R3984" s="3"/>
      <c r="S3984" s="3"/>
      <c r="T3984" s="3" t="str">
        <f t="shared" si="496"/>
        <v>SIN CECO</v>
      </c>
      <c r="U3984" s="3" t="str">
        <f t="shared" si="497"/>
        <v>NO</v>
      </c>
      <c r="V3984" t="str">
        <f t="shared" si="498"/>
        <v>HC ENVIGADO 26-NOV-12-Soporte Técnico</v>
      </c>
      <c r="W3984" s="53">
        <f t="shared" si="499"/>
        <v>5</v>
      </c>
      <c r="X3984">
        <f t="shared" si="500"/>
        <v>5</v>
      </c>
      <c r="Y3984">
        <f>IF(ISNA(VLOOKUP(B3984,CECOS_SIN_IDENTIFICAR!$A$2:$D$146,4,0)),"SIN CECO",IF(VLOOKUP(B3984,CECOS_SIN_IDENTIFICAR!$A$2:$D$146,4,0)=0,"SIN CECO",VLOOKUP(B3984,CECOS_SIN_IDENTIFICAR!$A$2:$D$146,4,0)))</f>
        <v>1325</v>
      </c>
      <c r="Z3984">
        <f t="shared" si="501"/>
        <v>1325</v>
      </c>
      <c r="AA3984" s="3" t="s">
        <v>114</v>
      </c>
      <c r="AB3984" t="str">
        <f t="shared" si="502"/>
        <v>e. Oportunidad en entrega de información o requerimientos-Soporte Técnico</v>
      </c>
      <c r="AC3984" t="str">
        <f>VLOOKUP(AB3984,CODIFICACION_PREGUNTAS!$C$2:$D$35,2,0)</f>
        <v>SOPORTE_TEC005</v>
      </c>
    </row>
    <row r="3985" spans="1:29" x14ac:dyDescent="0.25">
      <c r="A3985" s="3">
        <f t="shared" si="503"/>
        <v>3984</v>
      </c>
      <c r="B3985" s="3" t="s">
        <v>315</v>
      </c>
      <c r="C3985" s="32">
        <v>41153</v>
      </c>
      <c r="D3985" s="3" t="s">
        <v>114</v>
      </c>
      <c r="E3985" s="3"/>
      <c r="F3985" s="3"/>
      <c r="G3985" s="2" t="s">
        <v>11</v>
      </c>
      <c r="H3985" s="3" t="s">
        <v>12</v>
      </c>
      <c r="I3985" s="3">
        <v>4</v>
      </c>
      <c r="J3985" s="3" t="s">
        <v>183</v>
      </c>
      <c r="K3985" s="3"/>
      <c r="L3985" s="3"/>
      <c r="M3985" s="3"/>
      <c r="N3985" s="3"/>
      <c r="O3985" s="3"/>
      <c r="P3985" s="3"/>
      <c r="Q3985" s="3"/>
      <c r="R3985" s="3"/>
      <c r="S3985" s="3"/>
      <c r="T3985" s="3" t="str">
        <f t="shared" si="496"/>
        <v>SIN CECO</v>
      </c>
      <c r="U3985" s="3" t="str">
        <f t="shared" si="497"/>
        <v>NO</v>
      </c>
      <c r="V3985" t="str">
        <f t="shared" si="498"/>
        <v>HC ENVIGADO 26-NOV-12-Soporte Administrativo</v>
      </c>
      <c r="W3985" s="53">
        <f t="shared" si="499"/>
        <v>4</v>
      </c>
      <c r="X3985">
        <f t="shared" si="500"/>
        <v>4</v>
      </c>
      <c r="Y3985">
        <f>IF(ISNA(VLOOKUP(B3985,CECOS_SIN_IDENTIFICAR!$A$2:$D$146,4,0)),"SIN CECO",IF(VLOOKUP(B3985,CECOS_SIN_IDENTIFICAR!$A$2:$D$146,4,0)=0,"SIN CECO",VLOOKUP(B3985,CECOS_SIN_IDENTIFICAR!$A$2:$D$146,4,0)))</f>
        <v>1325</v>
      </c>
      <c r="Z3985">
        <f t="shared" si="501"/>
        <v>1325</v>
      </c>
      <c r="AA3985" s="3" t="s">
        <v>114</v>
      </c>
      <c r="AB3985" t="str">
        <f t="shared" si="502"/>
        <v>a. Oportunidad de la gestión en obra-Soporte Administrativo</v>
      </c>
      <c r="AC3985" t="str">
        <f>VLOOKUP(AB3985,CODIFICACION_PREGUNTAS!$C$2:$D$35,2,0)</f>
        <v>SOPORTE_ADMON001</v>
      </c>
    </row>
    <row r="3986" spans="1:29" x14ac:dyDescent="0.25">
      <c r="A3986" s="3">
        <f t="shared" si="503"/>
        <v>3985</v>
      </c>
      <c r="B3986" s="3" t="s">
        <v>315</v>
      </c>
      <c r="C3986" s="32">
        <v>41153</v>
      </c>
      <c r="D3986" s="3" t="s">
        <v>114</v>
      </c>
      <c r="E3986" s="3"/>
      <c r="F3986" s="3"/>
      <c r="G3986" s="2" t="s">
        <v>13</v>
      </c>
      <c r="H3986" s="3" t="s">
        <v>12</v>
      </c>
      <c r="I3986" s="3">
        <v>4</v>
      </c>
      <c r="J3986" s="3" t="s">
        <v>183</v>
      </c>
      <c r="K3986" s="3"/>
      <c r="L3986" s="3"/>
      <c r="M3986" s="3"/>
      <c r="N3986" s="3"/>
      <c r="O3986" s="3"/>
      <c r="P3986" s="3"/>
      <c r="Q3986" s="3"/>
      <c r="R3986" s="3"/>
      <c r="S3986" s="3"/>
      <c r="T3986" s="3" t="str">
        <f t="shared" si="496"/>
        <v>SIN CECO</v>
      </c>
      <c r="U3986" s="3" t="str">
        <f t="shared" si="497"/>
        <v>NO</v>
      </c>
      <c r="V3986" t="str">
        <f t="shared" si="498"/>
        <v>HC ENVIGADO 26-NOV-12-Soporte Administrativo</v>
      </c>
      <c r="W3986" s="53">
        <f t="shared" si="499"/>
        <v>4</v>
      </c>
      <c r="X3986">
        <f t="shared" si="500"/>
        <v>4</v>
      </c>
      <c r="Y3986">
        <f>IF(ISNA(VLOOKUP(B3986,CECOS_SIN_IDENTIFICAR!$A$2:$D$146,4,0)),"SIN CECO",IF(VLOOKUP(B3986,CECOS_SIN_IDENTIFICAR!$A$2:$D$146,4,0)=0,"SIN CECO",VLOOKUP(B3986,CECOS_SIN_IDENTIFICAR!$A$2:$D$146,4,0)))</f>
        <v>1325</v>
      </c>
      <c r="Z3986">
        <f t="shared" si="501"/>
        <v>1325</v>
      </c>
      <c r="AA3986" s="3" t="s">
        <v>114</v>
      </c>
      <c r="AB3986" t="str">
        <f t="shared" si="502"/>
        <v>b. Manejo administrativo del proyecto-Soporte Administrativo</v>
      </c>
      <c r="AC3986" t="str">
        <f>VLOOKUP(AB3986,CODIFICACION_PREGUNTAS!$C$2:$D$35,2,0)</f>
        <v>SOPORTE_ADMON002</v>
      </c>
    </row>
    <row r="3987" spans="1:29" x14ac:dyDescent="0.25">
      <c r="A3987" s="3">
        <f t="shared" si="503"/>
        <v>3986</v>
      </c>
      <c r="B3987" s="3" t="s">
        <v>315</v>
      </c>
      <c r="C3987" s="32">
        <v>41153</v>
      </c>
      <c r="D3987" s="3" t="s">
        <v>114</v>
      </c>
      <c r="E3987" s="3"/>
      <c r="F3987" s="3"/>
      <c r="G3987" s="2" t="s">
        <v>14</v>
      </c>
      <c r="H3987" s="3" t="s">
        <v>12</v>
      </c>
      <c r="I3987" s="3">
        <v>5</v>
      </c>
      <c r="J3987" s="3" t="s">
        <v>183</v>
      </c>
      <c r="K3987" s="3"/>
      <c r="L3987" s="3"/>
      <c r="M3987" s="3"/>
      <c r="N3987" s="3"/>
      <c r="O3987" s="3"/>
      <c r="P3987" s="3"/>
      <c r="Q3987" s="3"/>
      <c r="R3987" s="3"/>
      <c r="S3987" s="3"/>
      <c r="T3987" s="3" t="str">
        <f t="shared" si="496"/>
        <v>SIN CECO</v>
      </c>
      <c r="U3987" s="3" t="str">
        <f t="shared" si="497"/>
        <v>NO</v>
      </c>
      <c r="V3987" t="str">
        <f t="shared" si="498"/>
        <v>HC ENVIGADO 26-NOV-12-Soporte Administrativo</v>
      </c>
      <c r="W3987" s="53">
        <f t="shared" si="499"/>
        <v>5</v>
      </c>
      <c r="X3987">
        <f t="shared" si="500"/>
        <v>5</v>
      </c>
      <c r="Y3987">
        <f>IF(ISNA(VLOOKUP(B3987,CECOS_SIN_IDENTIFICAR!$A$2:$D$146,4,0)),"SIN CECO",IF(VLOOKUP(B3987,CECOS_SIN_IDENTIFICAR!$A$2:$D$146,4,0)=0,"SIN CECO",VLOOKUP(B3987,CECOS_SIN_IDENTIFICAR!$A$2:$D$146,4,0)))</f>
        <v>1325</v>
      </c>
      <c r="Z3987">
        <f t="shared" si="501"/>
        <v>1325</v>
      </c>
      <c r="AA3987" s="3" t="s">
        <v>114</v>
      </c>
      <c r="AB3987" t="str">
        <f t="shared" si="502"/>
        <v>c. Información clara y veraz sobre la administración de proyecto-Soporte Administrativo</v>
      </c>
      <c r="AC3987" t="str">
        <f>VLOOKUP(AB3987,CODIFICACION_PREGUNTAS!$C$2:$D$35,2,0)</f>
        <v>SOPORTE_ADMON003</v>
      </c>
    </row>
    <row r="3988" spans="1:29" x14ac:dyDescent="0.25">
      <c r="A3988" s="3">
        <f t="shared" si="503"/>
        <v>3987</v>
      </c>
      <c r="B3988" s="3" t="s">
        <v>315</v>
      </c>
      <c r="C3988" s="32">
        <v>41153</v>
      </c>
      <c r="D3988" s="3" t="s">
        <v>114</v>
      </c>
      <c r="E3988" s="3"/>
      <c r="F3988" s="3"/>
      <c r="G3988" s="2" t="s">
        <v>15</v>
      </c>
      <c r="H3988" s="3" t="s">
        <v>12</v>
      </c>
      <c r="I3988" s="3">
        <v>5</v>
      </c>
      <c r="J3988" s="3" t="s">
        <v>183</v>
      </c>
      <c r="K3988" s="3"/>
      <c r="L3988" s="3"/>
      <c r="M3988" s="3"/>
      <c r="N3988" s="3"/>
      <c r="O3988" s="3"/>
      <c r="P3988" s="3"/>
      <c r="Q3988" s="3"/>
      <c r="R3988" s="3"/>
      <c r="S3988" s="3"/>
      <c r="T3988" s="3" t="str">
        <f t="shared" si="496"/>
        <v>SIN CECO</v>
      </c>
      <c r="U3988" s="3" t="str">
        <f t="shared" si="497"/>
        <v>NO</v>
      </c>
      <c r="V3988" t="str">
        <f t="shared" si="498"/>
        <v>HC ENVIGADO 26-NOV-12-Soporte Administrativo</v>
      </c>
      <c r="W3988" s="53">
        <f t="shared" si="499"/>
        <v>5</v>
      </c>
      <c r="X3988">
        <f t="shared" si="500"/>
        <v>5</v>
      </c>
      <c r="Y3988">
        <f>IF(ISNA(VLOOKUP(B3988,CECOS_SIN_IDENTIFICAR!$A$2:$D$146,4,0)),"SIN CECO",IF(VLOOKUP(B3988,CECOS_SIN_IDENTIFICAR!$A$2:$D$146,4,0)=0,"SIN CECO",VLOOKUP(B3988,CECOS_SIN_IDENTIFICAR!$A$2:$D$146,4,0)))</f>
        <v>1325</v>
      </c>
      <c r="Z3988">
        <f t="shared" si="501"/>
        <v>1325</v>
      </c>
      <c r="AA3988" s="3" t="s">
        <v>114</v>
      </c>
      <c r="AB3988" t="str">
        <f t="shared" si="502"/>
        <v>d. Cumplimientos con expectativas del cliente-Soporte Administrativo</v>
      </c>
      <c r="AC3988" t="str">
        <f>VLOOKUP(AB3988,CODIFICACION_PREGUNTAS!$C$2:$D$35,2,0)</f>
        <v>SOPORTE_ADMON004</v>
      </c>
    </row>
    <row r="3989" spans="1:29" x14ac:dyDescent="0.25">
      <c r="A3989" s="3">
        <f t="shared" si="503"/>
        <v>3988</v>
      </c>
      <c r="B3989" s="3" t="s">
        <v>315</v>
      </c>
      <c r="C3989" s="32">
        <v>41153</v>
      </c>
      <c r="D3989" s="3" t="s">
        <v>114</v>
      </c>
      <c r="E3989" s="3"/>
      <c r="F3989" s="3"/>
      <c r="G3989" s="2" t="s">
        <v>16</v>
      </c>
      <c r="H3989" s="3" t="s">
        <v>12</v>
      </c>
      <c r="I3989" s="3">
        <v>4</v>
      </c>
      <c r="J3989" s="3" t="s">
        <v>183</v>
      </c>
      <c r="K3989" s="3"/>
      <c r="L3989" s="3"/>
      <c r="M3989" s="3"/>
      <c r="N3989" s="3"/>
      <c r="O3989" s="3"/>
      <c r="P3989" s="3"/>
      <c r="Q3989" s="3"/>
      <c r="R3989" s="3"/>
      <c r="S3989" s="3"/>
      <c r="T3989" s="3" t="str">
        <f t="shared" si="496"/>
        <v>SIN CECO</v>
      </c>
      <c r="U3989" s="3" t="str">
        <f t="shared" si="497"/>
        <v>NO</v>
      </c>
      <c r="V3989" t="str">
        <f t="shared" si="498"/>
        <v>HC ENVIGADO 26-NOV-12-Soporte Administrativo</v>
      </c>
      <c r="W3989" s="53">
        <f t="shared" si="499"/>
        <v>4</v>
      </c>
      <c r="X3989">
        <f t="shared" si="500"/>
        <v>4</v>
      </c>
      <c r="Y3989">
        <f>IF(ISNA(VLOOKUP(B3989,CECOS_SIN_IDENTIFICAR!$A$2:$D$146,4,0)),"SIN CECO",IF(VLOOKUP(B3989,CECOS_SIN_IDENTIFICAR!$A$2:$D$146,4,0)=0,"SIN CECO",VLOOKUP(B3989,CECOS_SIN_IDENTIFICAR!$A$2:$D$146,4,0)))</f>
        <v>1325</v>
      </c>
      <c r="Z3989">
        <f t="shared" si="501"/>
        <v>1325</v>
      </c>
      <c r="AA3989" s="3" t="s">
        <v>114</v>
      </c>
      <c r="AB3989" t="str">
        <f t="shared" si="502"/>
        <v>e. Control de presupuesto-Soporte Administrativo</v>
      </c>
      <c r="AC3989" t="str">
        <f>VLOOKUP(AB3989,CODIFICACION_PREGUNTAS!$C$2:$D$35,2,0)</f>
        <v>SOPORTE_ADMON005</v>
      </c>
    </row>
    <row r="3990" spans="1:29" x14ac:dyDescent="0.25">
      <c r="A3990" s="3">
        <f t="shared" si="503"/>
        <v>3989</v>
      </c>
      <c r="B3990" s="3" t="s">
        <v>315</v>
      </c>
      <c r="C3990" s="32">
        <v>41153</v>
      </c>
      <c r="D3990" s="3" t="s">
        <v>114</v>
      </c>
      <c r="E3990" s="3"/>
      <c r="F3990" s="3"/>
      <c r="G3990" s="2" t="s">
        <v>17</v>
      </c>
      <c r="H3990" s="3" t="s">
        <v>18</v>
      </c>
      <c r="I3990" s="3">
        <v>5</v>
      </c>
      <c r="J3990" s="3" t="s">
        <v>183</v>
      </c>
      <c r="K3990" s="3"/>
      <c r="L3990" s="3"/>
      <c r="M3990" s="3"/>
      <c r="N3990" s="3"/>
      <c r="O3990" s="3"/>
      <c r="P3990" s="3"/>
      <c r="Q3990" s="3"/>
      <c r="R3990" s="3"/>
      <c r="S3990" s="3"/>
      <c r="T3990" s="3" t="str">
        <f t="shared" si="496"/>
        <v>SIN CECO</v>
      </c>
      <c r="U3990" s="3" t="str">
        <f t="shared" si="497"/>
        <v>NO</v>
      </c>
      <c r="V3990" t="str">
        <f t="shared" si="498"/>
        <v>HC ENVIGADO 26-NOV-12-Soporte Directivo (Coordinador y Gerencia)</v>
      </c>
      <c r="W3990" s="53">
        <f t="shared" si="499"/>
        <v>5</v>
      </c>
      <c r="X3990">
        <f t="shared" si="500"/>
        <v>5</v>
      </c>
      <c r="Y3990">
        <f>IF(ISNA(VLOOKUP(B3990,CECOS_SIN_IDENTIFICAR!$A$2:$D$146,4,0)),"SIN CECO",IF(VLOOKUP(B3990,CECOS_SIN_IDENTIFICAR!$A$2:$D$146,4,0)=0,"SIN CECO",VLOOKUP(B3990,CECOS_SIN_IDENTIFICAR!$A$2:$D$146,4,0)))</f>
        <v>1325</v>
      </c>
      <c r="Z3990">
        <f t="shared" si="501"/>
        <v>1325</v>
      </c>
      <c r="AA3990" s="3" t="s">
        <v>114</v>
      </c>
      <c r="AB3990" t="str">
        <f t="shared" si="502"/>
        <v>a. Apoyo y presencia en el proyecto-Soporte Directivo (Coordinador y Gerencia)</v>
      </c>
      <c r="AC3990" t="str">
        <f>VLOOKUP(AB3990,CODIFICACION_PREGUNTAS!$C$2:$D$35,2,0)</f>
        <v>SOPORTE_DIR001</v>
      </c>
    </row>
    <row r="3991" spans="1:29" x14ac:dyDescent="0.25">
      <c r="A3991" s="3">
        <f t="shared" si="503"/>
        <v>3990</v>
      </c>
      <c r="B3991" s="3" t="s">
        <v>315</v>
      </c>
      <c r="C3991" s="32">
        <v>41153</v>
      </c>
      <c r="D3991" s="3" t="s">
        <v>114</v>
      </c>
      <c r="E3991" s="3"/>
      <c r="F3991" s="3"/>
      <c r="G3991" s="2" t="s">
        <v>19</v>
      </c>
      <c r="H3991" s="3" t="s">
        <v>18</v>
      </c>
      <c r="I3991" s="3">
        <v>5</v>
      </c>
      <c r="J3991" s="3" t="s">
        <v>183</v>
      </c>
      <c r="K3991" s="3"/>
      <c r="L3991" s="3"/>
      <c r="M3991" s="3"/>
      <c r="N3991" s="3"/>
      <c r="O3991" s="3"/>
      <c r="P3991" s="3"/>
      <c r="Q3991" s="3"/>
      <c r="R3991" s="3"/>
      <c r="S3991" s="3"/>
      <c r="T3991" s="3" t="str">
        <f t="shared" si="496"/>
        <v>SIN CECO</v>
      </c>
      <c r="U3991" s="3" t="str">
        <f t="shared" si="497"/>
        <v>NO</v>
      </c>
      <c r="V3991" t="str">
        <f t="shared" si="498"/>
        <v>HC ENVIGADO 26-NOV-12-Soporte Directivo (Coordinador y Gerencia)</v>
      </c>
      <c r="W3991" s="53">
        <f t="shared" si="499"/>
        <v>5</v>
      </c>
      <c r="X3991">
        <f t="shared" si="500"/>
        <v>5</v>
      </c>
      <c r="Y3991">
        <f>IF(ISNA(VLOOKUP(B3991,CECOS_SIN_IDENTIFICAR!$A$2:$D$146,4,0)),"SIN CECO",IF(VLOOKUP(B3991,CECOS_SIN_IDENTIFICAR!$A$2:$D$146,4,0)=0,"SIN CECO",VLOOKUP(B3991,CECOS_SIN_IDENTIFICAR!$A$2:$D$146,4,0)))</f>
        <v>1325</v>
      </c>
      <c r="Z3991">
        <f t="shared" si="501"/>
        <v>1325</v>
      </c>
      <c r="AA3991" s="3" t="s">
        <v>114</v>
      </c>
      <c r="AB3991" t="str">
        <f t="shared" si="502"/>
        <v>b. Conocimiento del proyecto-Soporte Directivo (Coordinador y Gerencia)</v>
      </c>
      <c r="AC3991" t="str">
        <f>VLOOKUP(AB3991,CODIFICACION_PREGUNTAS!$C$2:$D$35,2,0)</f>
        <v>SOPORTE_DIR002</v>
      </c>
    </row>
    <row r="3992" spans="1:29" x14ac:dyDescent="0.25">
      <c r="A3992" s="3">
        <f t="shared" si="503"/>
        <v>3991</v>
      </c>
      <c r="B3992" s="3" t="s">
        <v>315</v>
      </c>
      <c r="C3992" s="32">
        <v>41153</v>
      </c>
      <c r="D3992" s="3" t="s">
        <v>114</v>
      </c>
      <c r="E3992" s="3"/>
      <c r="F3992" s="3"/>
      <c r="G3992" s="2" t="s">
        <v>20</v>
      </c>
      <c r="H3992" s="3" t="s">
        <v>18</v>
      </c>
      <c r="I3992" s="3">
        <v>5</v>
      </c>
      <c r="J3992" s="3" t="s">
        <v>183</v>
      </c>
      <c r="K3992" s="3"/>
      <c r="L3992" s="3"/>
      <c r="M3992" s="3"/>
      <c r="N3992" s="3"/>
      <c r="O3992" s="3"/>
      <c r="P3992" s="3"/>
      <c r="Q3992" s="3"/>
      <c r="R3992" s="3"/>
      <c r="S3992" s="3"/>
      <c r="T3992" s="3" t="str">
        <f t="shared" si="496"/>
        <v>SIN CECO</v>
      </c>
      <c r="U3992" s="3" t="str">
        <f t="shared" si="497"/>
        <v>NO</v>
      </c>
      <c r="V3992" t="str">
        <f t="shared" si="498"/>
        <v>HC ENVIGADO 26-NOV-12-Soporte Directivo (Coordinador y Gerencia)</v>
      </c>
      <c r="W3992" s="53">
        <f t="shared" si="499"/>
        <v>5</v>
      </c>
      <c r="X3992">
        <f t="shared" si="500"/>
        <v>5</v>
      </c>
      <c r="Y3992">
        <f>IF(ISNA(VLOOKUP(B3992,CECOS_SIN_IDENTIFICAR!$A$2:$D$146,4,0)),"SIN CECO",IF(VLOOKUP(B3992,CECOS_SIN_IDENTIFICAR!$A$2:$D$146,4,0)=0,"SIN CECO",VLOOKUP(B3992,CECOS_SIN_IDENTIFICAR!$A$2:$D$146,4,0)))</f>
        <v>1325</v>
      </c>
      <c r="Z3992">
        <f t="shared" si="501"/>
        <v>1325</v>
      </c>
      <c r="AA3992" s="3" t="s">
        <v>114</v>
      </c>
      <c r="AB3992" t="str">
        <f t="shared" si="502"/>
        <v>c. Planteamiento de soluciones y manejo de conflictos-Soporte Directivo (Coordinador y Gerencia)</v>
      </c>
      <c r="AC3992" t="str">
        <f>VLOOKUP(AB3992,CODIFICACION_PREGUNTAS!$C$2:$D$35,2,0)</f>
        <v>SOPORTE_DIR003</v>
      </c>
    </row>
    <row r="3993" spans="1:29" x14ac:dyDescent="0.25">
      <c r="A3993" s="3">
        <f t="shared" si="503"/>
        <v>3992</v>
      </c>
      <c r="B3993" s="3" t="s">
        <v>315</v>
      </c>
      <c r="C3993" s="32">
        <v>41153</v>
      </c>
      <c r="D3993" s="3" t="s">
        <v>114</v>
      </c>
      <c r="E3993" s="3"/>
      <c r="F3993" s="3"/>
      <c r="G3993" s="2" t="s">
        <v>21</v>
      </c>
      <c r="H3993" s="3" t="s">
        <v>18</v>
      </c>
      <c r="I3993" s="3">
        <v>5</v>
      </c>
      <c r="J3993" s="3" t="s">
        <v>183</v>
      </c>
      <c r="K3993" s="3"/>
      <c r="L3993" s="3"/>
      <c r="M3993" s="3"/>
      <c r="N3993" s="3"/>
      <c r="O3993" s="3"/>
      <c r="P3993" s="3"/>
      <c r="Q3993" s="3"/>
      <c r="R3993" s="3"/>
      <c r="S3993" s="3"/>
      <c r="T3993" s="3" t="str">
        <f t="shared" si="496"/>
        <v>SIN CECO</v>
      </c>
      <c r="U3993" s="3" t="str">
        <f t="shared" si="497"/>
        <v>NO</v>
      </c>
      <c r="V3993" t="str">
        <f t="shared" si="498"/>
        <v>HC ENVIGADO 26-NOV-12-Soporte Directivo (Coordinador y Gerencia)</v>
      </c>
      <c r="W3993" s="53">
        <f t="shared" si="499"/>
        <v>5</v>
      </c>
      <c r="X3993">
        <f t="shared" si="500"/>
        <v>5</v>
      </c>
      <c r="Y3993">
        <f>IF(ISNA(VLOOKUP(B3993,CECOS_SIN_IDENTIFICAR!$A$2:$D$146,4,0)),"SIN CECO",IF(VLOOKUP(B3993,CECOS_SIN_IDENTIFICAR!$A$2:$D$146,4,0)=0,"SIN CECO",VLOOKUP(B3993,CECOS_SIN_IDENTIFICAR!$A$2:$D$146,4,0)))</f>
        <v>1325</v>
      </c>
      <c r="Z3993">
        <f t="shared" si="501"/>
        <v>1325</v>
      </c>
      <c r="AA3993" s="3" t="s">
        <v>114</v>
      </c>
      <c r="AB3993" t="str">
        <f t="shared" si="502"/>
        <v>d. Cumplimiento de compromisos-Soporte Directivo (Coordinador y Gerencia)</v>
      </c>
      <c r="AC3993" t="str">
        <f>VLOOKUP(AB3993,CODIFICACION_PREGUNTAS!$C$2:$D$35,2,0)</f>
        <v>SOPORTE_DIR004</v>
      </c>
    </row>
    <row r="3994" spans="1:29" x14ac:dyDescent="0.25">
      <c r="A3994" s="3">
        <f t="shared" si="503"/>
        <v>3993</v>
      </c>
      <c r="B3994" s="3" t="s">
        <v>315</v>
      </c>
      <c r="C3994" s="32">
        <v>41153</v>
      </c>
      <c r="D3994" s="3" t="s">
        <v>114</v>
      </c>
      <c r="E3994" s="3"/>
      <c r="F3994" s="3"/>
      <c r="G3994" s="2" t="s">
        <v>22</v>
      </c>
      <c r="H3994" s="3" t="s">
        <v>18</v>
      </c>
      <c r="I3994" s="3">
        <v>5</v>
      </c>
      <c r="J3994" s="3" t="s">
        <v>183</v>
      </c>
      <c r="K3994" s="3"/>
      <c r="L3994" s="3"/>
      <c r="M3994" s="3"/>
      <c r="N3994" s="3"/>
      <c r="O3994" s="3"/>
      <c r="P3994" s="3"/>
      <c r="Q3994" s="3"/>
      <c r="R3994" s="3"/>
      <c r="S3994" s="3"/>
      <c r="T3994" s="3" t="str">
        <f t="shared" si="496"/>
        <v>SIN CECO</v>
      </c>
      <c r="U3994" s="3" t="str">
        <f t="shared" si="497"/>
        <v>NO</v>
      </c>
      <c r="V3994" t="str">
        <f t="shared" si="498"/>
        <v>HC ENVIGADO 26-NOV-12-Soporte Directivo (Coordinador y Gerencia)</v>
      </c>
      <c r="W3994" s="53">
        <f t="shared" si="499"/>
        <v>5</v>
      </c>
      <c r="X3994">
        <f t="shared" si="500"/>
        <v>5</v>
      </c>
      <c r="Y3994">
        <f>IF(ISNA(VLOOKUP(B3994,CECOS_SIN_IDENTIFICAR!$A$2:$D$146,4,0)),"SIN CECO",IF(VLOOKUP(B3994,CECOS_SIN_IDENTIFICAR!$A$2:$D$146,4,0)=0,"SIN CECO",VLOOKUP(B3994,CECOS_SIN_IDENTIFICAR!$A$2:$D$146,4,0)))</f>
        <v>1325</v>
      </c>
      <c r="Z3994">
        <f t="shared" si="501"/>
        <v>1325</v>
      </c>
      <c r="AA3994" s="3" t="s">
        <v>114</v>
      </c>
      <c r="AB3994" t="str">
        <f t="shared" si="502"/>
        <v>e. Manejo del cliente-Soporte Directivo (Coordinador y Gerencia)</v>
      </c>
      <c r="AC3994" t="str">
        <f>VLOOKUP(AB3994,CODIFICACION_PREGUNTAS!$C$2:$D$35,2,0)</f>
        <v>SOPORTE_DIR005</v>
      </c>
    </row>
    <row r="3995" spans="1:29" x14ac:dyDescent="0.25">
      <c r="A3995" s="3">
        <f t="shared" si="503"/>
        <v>3994</v>
      </c>
      <c r="B3995" s="3" t="s">
        <v>315</v>
      </c>
      <c r="C3995" s="32">
        <v>41153</v>
      </c>
      <c r="D3995" s="3" t="s">
        <v>114</v>
      </c>
      <c r="E3995" s="3"/>
      <c r="F3995" s="3"/>
      <c r="G3995" s="2" t="s">
        <v>23</v>
      </c>
      <c r="H3995" s="3" t="s">
        <v>24</v>
      </c>
      <c r="I3995" s="3">
        <v>4</v>
      </c>
      <c r="J3995" s="3" t="s">
        <v>183</v>
      </c>
      <c r="K3995" s="3"/>
      <c r="L3995" s="3"/>
      <c r="M3995" s="3"/>
      <c r="N3995" s="3"/>
      <c r="O3995" s="3"/>
      <c r="P3995" s="3"/>
      <c r="Q3995" s="3"/>
      <c r="R3995" s="3"/>
      <c r="S3995" s="3"/>
      <c r="T3995" s="3" t="str">
        <f t="shared" si="496"/>
        <v>SIN CECO</v>
      </c>
      <c r="U3995" s="3" t="str">
        <f t="shared" si="497"/>
        <v>NO</v>
      </c>
      <c r="V3995" t="str">
        <f t="shared" si="498"/>
        <v>HC ENVIGADO 26-NOV-12-Personal que presta el servicio en obra</v>
      </c>
      <c r="W3995" s="53">
        <f t="shared" si="499"/>
        <v>4</v>
      </c>
      <c r="X3995">
        <f t="shared" si="500"/>
        <v>4</v>
      </c>
      <c r="Y3995">
        <f>IF(ISNA(VLOOKUP(B3995,CECOS_SIN_IDENTIFICAR!$A$2:$D$146,4,0)),"SIN CECO",IF(VLOOKUP(B3995,CECOS_SIN_IDENTIFICAR!$A$2:$D$146,4,0)=0,"SIN CECO",VLOOKUP(B3995,CECOS_SIN_IDENTIFICAR!$A$2:$D$146,4,0)))</f>
        <v>1325</v>
      </c>
      <c r="Z3995">
        <f t="shared" si="501"/>
        <v>1325</v>
      </c>
      <c r="AA3995" s="3" t="s">
        <v>114</v>
      </c>
      <c r="AB3995" t="str">
        <f t="shared" si="502"/>
        <v>a. Idoneidad del personal-Personal que presta el servicio en obra</v>
      </c>
      <c r="AC3995" t="str">
        <f>VLOOKUP(AB3995,CODIFICACION_PREGUNTAS!$C$2:$D$35,2,0)</f>
        <v>PERSONAL001</v>
      </c>
    </row>
    <row r="3996" spans="1:29" x14ac:dyDescent="0.25">
      <c r="A3996" s="3">
        <f t="shared" si="503"/>
        <v>3995</v>
      </c>
      <c r="B3996" s="3" t="s">
        <v>315</v>
      </c>
      <c r="C3996" s="32">
        <v>41153</v>
      </c>
      <c r="D3996" s="3" t="s">
        <v>114</v>
      </c>
      <c r="E3996" s="3"/>
      <c r="F3996" s="3"/>
      <c r="G3996" s="2" t="s">
        <v>25</v>
      </c>
      <c r="H3996" s="3" t="s">
        <v>24</v>
      </c>
      <c r="I3996" s="3">
        <v>5</v>
      </c>
      <c r="J3996" s="3" t="s">
        <v>183</v>
      </c>
      <c r="K3996" s="3"/>
      <c r="L3996" s="3"/>
      <c r="M3996" s="3"/>
      <c r="N3996" s="3"/>
      <c r="O3996" s="3"/>
      <c r="P3996" s="3"/>
      <c r="Q3996" s="3"/>
      <c r="R3996" s="3"/>
      <c r="S3996" s="3"/>
      <c r="T3996" s="3" t="str">
        <f t="shared" si="496"/>
        <v>SIN CECO</v>
      </c>
      <c r="U3996" s="3" t="str">
        <f t="shared" si="497"/>
        <v>NO</v>
      </c>
      <c r="V3996" t="str">
        <f t="shared" si="498"/>
        <v>HC ENVIGADO 26-NOV-12-Personal que presta el servicio en obra</v>
      </c>
      <c r="W3996" s="53">
        <f t="shared" si="499"/>
        <v>5</v>
      </c>
      <c r="X3996">
        <f t="shared" si="500"/>
        <v>5</v>
      </c>
      <c r="Y3996">
        <f>IF(ISNA(VLOOKUP(B3996,CECOS_SIN_IDENTIFICAR!$A$2:$D$146,4,0)),"SIN CECO",IF(VLOOKUP(B3996,CECOS_SIN_IDENTIFICAR!$A$2:$D$146,4,0)=0,"SIN CECO",VLOOKUP(B3996,CECOS_SIN_IDENTIFICAR!$A$2:$D$146,4,0)))</f>
        <v>1325</v>
      </c>
      <c r="Z3996">
        <f t="shared" si="501"/>
        <v>1325</v>
      </c>
      <c r="AA3996" s="3" t="s">
        <v>114</v>
      </c>
      <c r="AB3996" t="str">
        <f t="shared" si="502"/>
        <v>b. Oportuna atención al cliente-Personal que presta el servicio en obra</v>
      </c>
      <c r="AC3996" t="str">
        <f>VLOOKUP(AB3996,CODIFICACION_PREGUNTAS!$C$2:$D$35,2,0)</f>
        <v>PERSONAL002</v>
      </c>
    </row>
    <row r="3997" spans="1:29" x14ac:dyDescent="0.25">
      <c r="A3997" s="3">
        <f t="shared" si="503"/>
        <v>3996</v>
      </c>
      <c r="B3997" s="3" t="s">
        <v>315</v>
      </c>
      <c r="C3997" s="32">
        <v>41153</v>
      </c>
      <c r="D3997" s="3" t="s">
        <v>114</v>
      </c>
      <c r="E3997" s="3"/>
      <c r="F3997" s="3"/>
      <c r="G3997" s="2" t="s">
        <v>26</v>
      </c>
      <c r="H3997" s="3" t="s">
        <v>24</v>
      </c>
      <c r="I3997" s="3">
        <v>5</v>
      </c>
      <c r="J3997" s="3" t="s">
        <v>183</v>
      </c>
      <c r="K3997" s="3"/>
      <c r="L3997" s="3"/>
      <c r="M3997" s="3"/>
      <c r="N3997" s="3"/>
      <c r="O3997" s="3"/>
      <c r="P3997" s="3"/>
      <c r="Q3997" s="3"/>
      <c r="R3997" s="3"/>
      <c r="S3997" s="3"/>
      <c r="T3997" s="3" t="str">
        <f t="shared" si="496"/>
        <v>SIN CECO</v>
      </c>
      <c r="U3997" s="3" t="str">
        <f t="shared" si="497"/>
        <v>NO</v>
      </c>
      <c r="V3997" t="str">
        <f t="shared" si="498"/>
        <v>HC ENVIGADO 26-NOV-12-Personal que presta el servicio en obra</v>
      </c>
      <c r="W3997" s="53">
        <f t="shared" si="499"/>
        <v>5</v>
      </c>
      <c r="X3997">
        <f t="shared" si="500"/>
        <v>5</v>
      </c>
      <c r="Y3997">
        <f>IF(ISNA(VLOOKUP(B3997,CECOS_SIN_IDENTIFICAR!$A$2:$D$146,4,0)),"SIN CECO",IF(VLOOKUP(B3997,CECOS_SIN_IDENTIFICAR!$A$2:$D$146,4,0)=0,"SIN CECO",VLOOKUP(B3997,CECOS_SIN_IDENTIFICAR!$A$2:$D$146,4,0)))</f>
        <v>1325</v>
      </c>
      <c r="Z3997">
        <f t="shared" si="501"/>
        <v>1325</v>
      </c>
      <c r="AA3997" s="3" t="s">
        <v>114</v>
      </c>
      <c r="AB3997" t="str">
        <f t="shared" si="502"/>
        <v>c. Compromiso con el proyecto-Personal que presta el servicio en obra</v>
      </c>
      <c r="AC3997" t="str">
        <f>VLOOKUP(AB3997,CODIFICACION_PREGUNTAS!$C$2:$D$35,2,0)</f>
        <v>PERSONAL003</v>
      </c>
    </row>
    <row r="3998" spans="1:29" x14ac:dyDescent="0.25">
      <c r="A3998" s="3">
        <f t="shared" si="503"/>
        <v>3997</v>
      </c>
      <c r="B3998" s="3" t="s">
        <v>315</v>
      </c>
      <c r="C3998" s="32">
        <v>41153</v>
      </c>
      <c r="D3998" s="3" t="s">
        <v>114</v>
      </c>
      <c r="E3998" s="3"/>
      <c r="F3998" s="3"/>
      <c r="G3998" s="2" t="s">
        <v>21</v>
      </c>
      <c r="H3998" s="3" t="s">
        <v>24</v>
      </c>
      <c r="I3998" s="3">
        <v>5</v>
      </c>
      <c r="J3998" s="3" t="s">
        <v>183</v>
      </c>
      <c r="K3998" s="3"/>
      <c r="L3998" s="3"/>
      <c r="M3998" s="3"/>
      <c r="N3998" s="3"/>
      <c r="O3998" s="3"/>
      <c r="P3998" s="3"/>
      <c r="Q3998" s="3"/>
      <c r="R3998" s="3"/>
      <c r="S3998" s="3"/>
      <c r="T3998" s="3" t="str">
        <f t="shared" si="496"/>
        <v>SIN CECO</v>
      </c>
      <c r="U3998" s="3" t="str">
        <f t="shared" si="497"/>
        <v>NO</v>
      </c>
      <c r="V3998" t="str">
        <f t="shared" si="498"/>
        <v>HC ENVIGADO 26-NOV-12-Personal que presta el servicio en obra</v>
      </c>
      <c r="W3998" s="53">
        <f t="shared" si="499"/>
        <v>5</v>
      </c>
      <c r="X3998">
        <f t="shared" si="500"/>
        <v>5</v>
      </c>
      <c r="Y3998">
        <f>IF(ISNA(VLOOKUP(B3998,CECOS_SIN_IDENTIFICAR!$A$2:$D$146,4,0)),"SIN CECO",IF(VLOOKUP(B3998,CECOS_SIN_IDENTIFICAR!$A$2:$D$146,4,0)=0,"SIN CECO",VLOOKUP(B3998,CECOS_SIN_IDENTIFICAR!$A$2:$D$146,4,0)))</f>
        <v>1325</v>
      </c>
      <c r="Z3998">
        <f t="shared" si="501"/>
        <v>1325</v>
      </c>
      <c r="AA3998" s="3" t="s">
        <v>114</v>
      </c>
      <c r="AB3998" t="str">
        <f t="shared" si="502"/>
        <v>d. Cumplimiento de compromisos-Personal que presta el servicio en obra</v>
      </c>
      <c r="AC3998" t="str">
        <f>VLOOKUP(AB3998,CODIFICACION_PREGUNTAS!$C$2:$D$35,2,0)</f>
        <v>PERSONAL004</v>
      </c>
    </row>
    <row r="3999" spans="1:29" x14ac:dyDescent="0.25">
      <c r="A3999" s="3">
        <f t="shared" si="503"/>
        <v>3998</v>
      </c>
      <c r="B3999" s="3" t="s">
        <v>315</v>
      </c>
      <c r="C3999" s="32">
        <v>41153</v>
      </c>
      <c r="D3999" s="3" t="s">
        <v>114</v>
      </c>
      <c r="E3999" s="3"/>
      <c r="F3999" s="3"/>
      <c r="G3999" s="2" t="s">
        <v>27</v>
      </c>
      <c r="H3999" s="3" t="s">
        <v>24</v>
      </c>
      <c r="I3999" s="3">
        <v>5</v>
      </c>
      <c r="J3999" s="3" t="s">
        <v>183</v>
      </c>
      <c r="K3999" s="3"/>
      <c r="L3999" s="3"/>
      <c r="M3999" s="3"/>
      <c r="N3999" s="3"/>
      <c r="O3999" s="3"/>
      <c r="P3999" s="3"/>
      <c r="Q3999" s="3"/>
      <c r="R3999" s="3"/>
      <c r="S3999" s="3"/>
      <c r="T3999" s="3" t="str">
        <f t="shared" si="496"/>
        <v>SIN CECO</v>
      </c>
      <c r="U3999" s="3" t="str">
        <f t="shared" si="497"/>
        <v>NO</v>
      </c>
      <c r="V3999" t="str">
        <f t="shared" si="498"/>
        <v>HC ENVIGADO 26-NOV-12-Personal que presta el servicio en obra</v>
      </c>
      <c r="W3999" s="53">
        <f t="shared" si="499"/>
        <v>5</v>
      </c>
      <c r="X3999">
        <f t="shared" si="500"/>
        <v>5</v>
      </c>
      <c r="Y3999">
        <f>IF(ISNA(VLOOKUP(B3999,CECOS_SIN_IDENTIFICAR!$A$2:$D$146,4,0)),"SIN CECO",IF(VLOOKUP(B3999,CECOS_SIN_IDENTIFICAR!$A$2:$D$146,4,0)=0,"SIN CECO",VLOOKUP(B3999,CECOS_SIN_IDENTIFICAR!$A$2:$D$146,4,0)))</f>
        <v>1325</v>
      </c>
      <c r="Z3999">
        <f t="shared" si="501"/>
        <v>1325</v>
      </c>
      <c r="AA3999" s="3" t="s">
        <v>114</v>
      </c>
      <c r="AB3999" t="str">
        <f t="shared" si="502"/>
        <v>e. Proactividad en desarrollo de funciones-Personal que presta el servicio en obra</v>
      </c>
      <c r="AC3999" t="str">
        <f>VLOOKUP(AB3999,CODIFICACION_PREGUNTAS!$C$2:$D$35,2,0)</f>
        <v>PERSONAL005</v>
      </c>
    </row>
    <row r="4000" spans="1:29" x14ac:dyDescent="0.25">
      <c r="A4000" s="3">
        <f t="shared" si="503"/>
        <v>3999</v>
      </c>
      <c r="B4000" s="3" t="s">
        <v>315</v>
      </c>
      <c r="C4000" s="32">
        <v>41153</v>
      </c>
      <c r="D4000" s="3" t="s">
        <v>114</v>
      </c>
      <c r="E4000" s="3"/>
      <c r="F4000" s="3"/>
      <c r="G4000" s="2" t="s">
        <v>28</v>
      </c>
      <c r="H4000" s="2" t="s">
        <v>29</v>
      </c>
      <c r="I4000" s="3">
        <v>5</v>
      </c>
      <c r="J4000" s="3" t="s">
        <v>183</v>
      </c>
      <c r="K4000" s="3"/>
      <c r="L4000" s="3"/>
      <c r="M4000" s="3"/>
      <c r="N4000" s="3"/>
      <c r="O4000" s="3"/>
      <c r="P4000" s="3"/>
      <c r="Q4000" s="3"/>
      <c r="R4000" s="3"/>
      <c r="S4000" s="3"/>
      <c r="T4000" s="3" t="str">
        <f t="shared" si="496"/>
        <v>SIN CECO</v>
      </c>
      <c r="U4000" s="3" t="str">
        <f t="shared" si="497"/>
        <v>NO</v>
      </c>
      <c r="V4000" t="str">
        <f t="shared" si="498"/>
        <v>HC ENVIGADO 26-NOV-12-Productos Asociados de PAYC (Informes, Control de presupuesto y Programación y actas)</v>
      </c>
      <c r="W4000" s="53">
        <f t="shared" si="499"/>
        <v>5</v>
      </c>
      <c r="X4000">
        <f t="shared" si="500"/>
        <v>5</v>
      </c>
      <c r="Y4000">
        <f>IF(ISNA(VLOOKUP(B4000,CECOS_SIN_IDENTIFICAR!$A$2:$D$146,4,0)),"SIN CECO",IF(VLOOKUP(B4000,CECOS_SIN_IDENTIFICAR!$A$2:$D$146,4,0)=0,"SIN CECO",VLOOKUP(B4000,CECOS_SIN_IDENTIFICAR!$A$2:$D$146,4,0)))</f>
        <v>1325</v>
      </c>
      <c r="Z4000">
        <f t="shared" si="501"/>
        <v>1325</v>
      </c>
      <c r="AA4000" s="3" t="s">
        <v>114</v>
      </c>
      <c r="AB4000" t="str">
        <f t="shared" si="502"/>
        <v>a. Calidad del Contenido-Productos Asociados de PAYC (Informes, Control de presupuesto y Programación y actas)</v>
      </c>
      <c r="AC4000" t="str">
        <f>VLOOKUP(AB4000,CODIFICACION_PREGUNTAS!$C$2:$D$35,2,0)</f>
        <v>PRODUCTOS001</v>
      </c>
    </row>
    <row r="4001" spans="1:29" x14ac:dyDescent="0.25">
      <c r="A4001" s="3">
        <f t="shared" si="503"/>
        <v>4000</v>
      </c>
      <c r="B4001" s="3" t="s">
        <v>315</v>
      </c>
      <c r="C4001" s="32">
        <v>41153</v>
      </c>
      <c r="D4001" s="3" t="s">
        <v>114</v>
      </c>
      <c r="E4001" s="3"/>
      <c r="F4001" s="3"/>
      <c r="G4001" s="2" t="s">
        <v>30</v>
      </c>
      <c r="H4001" s="2" t="s">
        <v>29</v>
      </c>
      <c r="I4001" s="3">
        <v>5</v>
      </c>
      <c r="J4001" s="3" t="s">
        <v>183</v>
      </c>
      <c r="K4001" s="3"/>
      <c r="L4001" s="3"/>
      <c r="M4001" s="3"/>
      <c r="N4001" s="3"/>
      <c r="O4001" s="3"/>
      <c r="P4001" s="3"/>
      <c r="Q4001" s="3"/>
      <c r="R4001" s="3"/>
      <c r="S4001" s="3"/>
      <c r="T4001" s="3" t="str">
        <f t="shared" si="496"/>
        <v>SIN CECO</v>
      </c>
      <c r="U4001" s="3" t="str">
        <f t="shared" si="497"/>
        <v>NO</v>
      </c>
      <c r="V4001" t="str">
        <f t="shared" si="498"/>
        <v>HC ENVIGADO 26-NOV-12-Productos Asociados de PAYC (Informes, Control de presupuesto y Programación y actas)</v>
      </c>
      <c r="W4001" s="53">
        <f t="shared" si="499"/>
        <v>5</v>
      </c>
      <c r="X4001">
        <f t="shared" si="500"/>
        <v>5</v>
      </c>
      <c r="Y4001">
        <f>IF(ISNA(VLOOKUP(B4001,CECOS_SIN_IDENTIFICAR!$A$2:$D$146,4,0)),"SIN CECO",IF(VLOOKUP(B4001,CECOS_SIN_IDENTIFICAR!$A$2:$D$146,4,0)=0,"SIN CECO",VLOOKUP(B4001,CECOS_SIN_IDENTIFICAR!$A$2:$D$146,4,0)))</f>
        <v>1325</v>
      </c>
      <c r="Z4001">
        <f t="shared" si="501"/>
        <v>1325</v>
      </c>
      <c r="AA4001" s="3" t="s">
        <v>114</v>
      </c>
      <c r="AB4001" t="str">
        <f t="shared" si="502"/>
        <v>b. Claridad del Contenido-Productos Asociados de PAYC (Informes, Control de presupuesto y Programación y actas)</v>
      </c>
      <c r="AC4001" t="str">
        <f>VLOOKUP(AB4001,CODIFICACION_PREGUNTAS!$C$2:$D$35,2,0)</f>
        <v>PRODUCTOS002</v>
      </c>
    </row>
    <row r="4002" spans="1:29" x14ac:dyDescent="0.25">
      <c r="A4002" s="3">
        <f t="shared" si="503"/>
        <v>4001</v>
      </c>
      <c r="B4002" s="3" t="s">
        <v>315</v>
      </c>
      <c r="C4002" s="32">
        <v>41153</v>
      </c>
      <c r="D4002" s="3" t="s">
        <v>114</v>
      </c>
      <c r="E4002" s="3"/>
      <c r="F4002" s="3"/>
      <c r="G4002" s="2" t="s">
        <v>31</v>
      </c>
      <c r="H4002" s="2" t="s">
        <v>29</v>
      </c>
      <c r="I4002" s="3">
        <v>5</v>
      </c>
      <c r="J4002" s="3" t="s">
        <v>183</v>
      </c>
      <c r="K4002" s="3"/>
      <c r="L4002" s="3"/>
      <c r="M4002" s="3"/>
      <c r="N4002" s="3"/>
      <c r="O4002" s="3"/>
      <c r="P4002" s="3"/>
      <c r="Q4002" s="3"/>
      <c r="R4002" s="3"/>
      <c r="S4002" s="3"/>
      <c r="T4002" s="3" t="str">
        <f t="shared" si="496"/>
        <v>SIN CECO</v>
      </c>
      <c r="U4002" s="3" t="str">
        <f t="shared" si="497"/>
        <v>NO</v>
      </c>
      <c r="V4002" t="str">
        <f t="shared" si="498"/>
        <v>HC ENVIGADO 26-NOV-12-Productos Asociados de PAYC (Informes, Control de presupuesto y Programación y actas)</v>
      </c>
      <c r="W4002" s="53">
        <f t="shared" si="499"/>
        <v>5</v>
      </c>
      <c r="X4002">
        <f t="shared" si="500"/>
        <v>5</v>
      </c>
      <c r="Y4002">
        <f>IF(ISNA(VLOOKUP(B4002,CECOS_SIN_IDENTIFICAR!$A$2:$D$146,4,0)),"SIN CECO",IF(VLOOKUP(B4002,CECOS_SIN_IDENTIFICAR!$A$2:$D$146,4,0)=0,"SIN CECO",VLOOKUP(B4002,CECOS_SIN_IDENTIFICAR!$A$2:$D$146,4,0)))</f>
        <v>1325</v>
      </c>
      <c r="Z4002">
        <f t="shared" si="501"/>
        <v>1325</v>
      </c>
      <c r="AA4002" s="3" t="s">
        <v>114</v>
      </c>
      <c r="AB4002" t="str">
        <f t="shared" si="502"/>
        <v>c. Oportunidad en la entrega-Productos Asociados de PAYC (Informes, Control de presupuesto y Programación y actas)</v>
      </c>
      <c r="AC4002" t="str">
        <f>VLOOKUP(AB4002,CODIFICACION_PREGUNTAS!$C$2:$D$35,2,0)</f>
        <v>PRODUCTOS003</v>
      </c>
    </row>
    <row r="4003" spans="1:29" x14ac:dyDescent="0.25">
      <c r="A4003" s="3">
        <f t="shared" si="503"/>
        <v>4002</v>
      </c>
      <c r="B4003" s="3" t="s">
        <v>315</v>
      </c>
      <c r="C4003" s="32">
        <v>41153</v>
      </c>
      <c r="D4003" s="3" t="s">
        <v>114</v>
      </c>
      <c r="E4003" s="3"/>
      <c r="F4003" s="3"/>
      <c r="G4003" s="2" t="s">
        <v>32</v>
      </c>
      <c r="H4003" s="2" t="s">
        <v>29</v>
      </c>
      <c r="I4003" s="3">
        <v>4</v>
      </c>
      <c r="J4003" s="3" t="s">
        <v>183</v>
      </c>
      <c r="K4003" s="3"/>
      <c r="L4003" s="3"/>
      <c r="M4003" s="3"/>
      <c r="N4003" s="3"/>
      <c r="O4003" s="3"/>
      <c r="P4003" s="3"/>
      <c r="Q4003" s="3"/>
      <c r="R4003" s="3"/>
      <c r="S4003" s="3"/>
      <c r="T4003" s="3" t="str">
        <f t="shared" si="496"/>
        <v>SIN CECO</v>
      </c>
      <c r="U4003" s="3" t="str">
        <f t="shared" si="497"/>
        <v>NO</v>
      </c>
      <c r="V4003" t="str">
        <f t="shared" si="498"/>
        <v>HC ENVIGADO 26-NOV-12-Productos Asociados de PAYC (Informes, Control de presupuesto y Programación y actas)</v>
      </c>
      <c r="W4003" s="53">
        <f t="shared" si="499"/>
        <v>4</v>
      </c>
      <c r="X4003">
        <f t="shared" si="500"/>
        <v>4</v>
      </c>
      <c r="Y4003">
        <f>IF(ISNA(VLOOKUP(B4003,CECOS_SIN_IDENTIFICAR!$A$2:$D$146,4,0)),"SIN CECO",IF(VLOOKUP(B4003,CECOS_SIN_IDENTIFICAR!$A$2:$D$146,4,0)=0,"SIN CECO",VLOOKUP(B4003,CECOS_SIN_IDENTIFICAR!$A$2:$D$146,4,0)))</f>
        <v>1325</v>
      </c>
      <c r="Z4003">
        <f t="shared" si="501"/>
        <v>1325</v>
      </c>
      <c r="AA4003" s="3" t="s">
        <v>114</v>
      </c>
      <c r="AB4003" t="str">
        <f t="shared" si="502"/>
        <v>d. Precisión de la información-Productos Asociados de PAYC (Informes, Control de presupuesto y Programación y actas)</v>
      </c>
      <c r="AC4003" t="str">
        <f>VLOOKUP(AB4003,CODIFICACION_PREGUNTAS!$C$2:$D$35,2,0)</f>
        <v>PRODUCTOS004</v>
      </c>
    </row>
    <row r="4004" spans="1:29" x14ac:dyDescent="0.25">
      <c r="A4004" s="3">
        <f t="shared" si="503"/>
        <v>4003</v>
      </c>
      <c r="B4004" s="3" t="s">
        <v>315</v>
      </c>
      <c r="C4004" s="32">
        <v>41153</v>
      </c>
      <c r="D4004" s="3" t="s">
        <v>114</v>
      </c>
      <c r="E4004" s="3"/>
      <c r="F4004" s="3"/>
      <c r="G4004" s="2" t="s">
        <v>33</v>
      </c>
      <c r="H4004" s="2" t="s">
        <v>29</v>
      </c>
      <c r="I4004" s="3">
        <v>4</v>
      </c>
      <c r="J4004" s="3" t="s">
        <v>183</v>
      </c>
      <c r="K4004" s="3"/>
      <c r="L4004" s="3"/>
      <c r="M4004" s="3"/>
      <c r="N4004" s="3"/>
      <c r="O4004" s="3"/>
      <c r="P4004" s="3"/>
      <c r="Q4004" s="3"/>
      <c r="R4004" s="3"/>
      <c r="S4004" s="3"/>
      <c r="T4004" s="3" t="str">
        <f t="shared" si="496"/>
        <v>SIN CECO</v>
      </c>
      <c r="U4004" s="3" t="str">
        <f t="shared" si="497"/>
        <v>NO</v>
      </c>
      <c r="V4004" t="str">
        <f t="shared" si="498"/>
        <v>HC ENVIGADO 26-NOV-12-Productos Asociados de PAYC (Informes, Control de presupuesto y Programación y actas)</v>
      </c>
      <c r="W4004" s="53">
        <f t="shared" si="499"/>
        <v>4</v>
      </c>
      <c r="X4004">
        <f t="shared" si="500"/>
        <v>4</v>
      </c>
      <c r="Y4004">
        <f>IF(ISNA(VLOOKUP(B4004,CECOS_SIN_IDENTIFICAR!$A$2:$D$146,4,0)),"SIN CECO",IF(VLOOKUP(B4004,CECOS_SIN_IDENTIFICAR!$A$2:$D$146,4,0)=0,"SIN CECO",VLOOKUP(B4004,CECOS_SIN_IDENTIFICAR!$A$2:$D$146,4,0)))</f>
        <v>1325</v>
      </c>
      <c r="Z4004">
        <f t="shared" si="501"/>
        <v>1325</v>
      </c>
      <c r="AA4004" s="3" t="s">
        <v>114</v>
      </c>
      <c r="AB4004" t="str">
        <f t="shared" si="502"/>
        <v>e. Diagramación-Productos Asociados de PAYC (Informes, Control de presupuesto y Programación y actas)</v>
      </c>
      <c r="AC4004" t="str">
        <f>VLOOKUP(AB4004,CODIFICACION_PREGUNTAS!$C$2:$D$35,2,0)</f>
        <v>PRODUCTOS005</v>
      </c>
    </row>
    <row r="4005" spans="1:29" x14ac:dyDescent="0.25">
      <c r="A4005" s="3">
        <f t="shared" si="503"/>
        <v>4004</v>
      </c>
      <c r="B4005" s="3" t="s">
        <v>315</v>
      </c>
      <c r="C4005" s="32">
        <v>41153</v>
      </c>
      <c r="D4005" s="3" t="s">
        <v>114</v>
      </c>
      <c r="E4005" s="3"/>
      <c r="F4005" s="3"/>
      <c r="G4005" s="2" t="s">
        <v>34</v>
      </c>
      <c r="H4005" s="2" t="s">
        <v>35</v>
      </c>
      <c r="I4005" s="3">
        <v>5</v>
      </c>
      <c r="J4005" s="3" t="s">
        <v>183</v>
      </c>
      <c r="K4005" s="3"/>
      <c r="L4005" s="3"/>
      <c r="M4005" s="3"/>
      <c r="N4005" s="3"/>
      <c r="O4005" s="3"/>
      <c r="P4005" s="3"/>
      <c r="Q4005" s="3"/>
      <c r="R4005" s="3"/>
      <c r="S4005" s="3"/>
      <c r="T4005" s="3" t="str">
        <f t="shared" si="496"/>
        <v>SIN CECO</v>
      </c>
      <c r="U4005" s="3" t="str">
        <f t="shared" si="497"/>
        <v>NO</v>
      </c>
      <c r="V4005" t="str">
        <f t="shared" si="498"/>
        <v>HC ENVIGADO 26-NOV-12-Compromisos Pactados</v>
      </c>
      <c r="W4005" s="53">
        <f t="shared" si="499"/>
        <v>5</v>
      </c>
      <c r="X4005">
        <f t="shared" si="500"/>
        <v>5</v>
      </c>
      <c r="Y4005">
        <f>IF(ISNA(VLOOKUP(B4005,CECOS_SIN_IDENTIFICAR!$A$2:$D$146,4,0)),"SIN CECO",IF(VLOOKUP(B4005,CECOS_SIN_IDENTIFICAR!$A$2:$D$146,4,0)=0,"SIN CECO",VLOOKUP(B4005,CECOS_SIN_IDENTIFICAR!$A$2:$D$146,4,0)))</f>
        <v>1325</v>
      </c>
      <c r="Z4005">
        <f t="shared" si="501"/>
        <v>1325</v>
      </c>
      <c r="AA4005" s="3" t="s">
        <v>114</v>
      </c>
      <c r="AB4005" t="str">
        <f t="shared" si="502"/>
        <v>a. Cumplimiento-Compromisos Pactados</v>
      </c>
      <c r="AC4005" t="str">
        <f>VLOOKUP(AB4005,CODIFICACION_PREGUNTAS!$C$2:$D$35,2,0)</f>
        <v>COMPROMISOS001</v>
      </c>
    </row>
    <row r="4006" spans="1:29" x14ac:dyDescent="0.25">
      <c r="A4006" s="3">
        <f t="shared" si="503"/>
        <v>4005</v>
      </c>
      <c r="B4006" s="3" t="s">
        <v>315</v>
      </c>
      <c r="C4006" s="32">
        <v>41153</v>
      </c>
      <c r="D4006" s="3" t="s">
        <v>114</v>
      </c>
      <c r="E4006" s="3"/>
      <c r="F4006" s="3"/>
      <c r="G4006" s="2" t="s">
        <v>36</v>
      </c>
      <c r="H4006" s="2" t="s">
        <v>35</v>
      </c>
      <c r="I4006" s="3">
        <v>5</v>
      </c>
      <c r="J4006" s="3" t="s">
        <v>183</v>
      </c>
      <c r="K4006" s="3"/>
      <c r="L4006" s="3"/>
      <c r="M4006" s="3"/>
      <c r="N4006" s="3"/>
      <c r="O4006" s="3"/>
      <c r="P4006" s="3"/>
      <c r="Q4006" s="3"/>
      <c r="R4006" s="3"/>
      <c r="S4006" s="3"/>
      <c r="T4006" s="3" t="str">
        <f t="shared" si="496"/>
        <v>SIN CECO</v>
      </c>
      <c r="U4006" s="3" t="str">
        <f t="shared" si="497"/>
        <v>NO</v>
      </c>
      <c r="V4006" t="str">
        <f t="shared" si="498"/>
        <v>HC ENVIGADO 26-NOV-12-Compromisos Pactados</v>
      </c>
      <c r="W4006" s="53">
        <f t="shared" si="499"/>
        <v>5</v>
      </c>
      <c r="X4006">
        <f t="shared" si="500"/>
        <v>5</v>
      </c>
      <c r="Y4006">
        <f>IF(ISNA(VLOOKUP(B4006,CECOS_SIN_IDENTIFICAR!$A$2:$D$146,4,0)),"SIN CECO",IF(VLOOKUP(B4006,CECOS_SIN_IDENTIFICAR!$A$2:$D$146,4,0)=0,"SIN CECO",VLOOKUP(B4006,CECOS_SIN_IDENTIFICAR!$A$2:$D$146,4,0)))</f>
        <v>1325</v>
      </c>
      <c r="Z4006">
        <f t="shared" si="501"/>
        <v>1325</v>
      </c>
      <c r="AA4006" s="3" t="s">
        <v>114</v>
      </c>
      <c r="AB4006" t="str">
        <f t="shared" si="502"/>
        <v>b. Satisface expectativas-Compromisos Pactados</v>
      </c>
      <c r="AC4006" t="str">
        <f>VLOOKUP(AB4006,CODIFICACION_PREGUNTAS!$C$2:$D$35,2,0)</f>
        <v>COMPROMISOS002</v>
      </c>
    </row>
    <row r="4007" spans="1:29" x14ac:dyDescent="0.25">
      <c r="A4007" s="3">
        <f t="shared" si="503"/>
        <v>4006</v>
      </c>
      <c r="B4007" s="3" t="s">
        <v>315</v>
      </c>
      <c r="C4007" s="32">
        <v>41153</v>
      </c>
      <c r="D4007" s="3" t="s">
        <v>114</v>
      </c>
      <c r="E4007" s="3"/>
      <c r="F4007" s="3"/>
      <c r="G4007" s="2" t="s">
        <v>37</v>
      </c>
      <c r="H4007" s="2" t="s">
        <v>35</v>
      </c>
      <c r="I4007" s="3">
        <v>5</v>
      </c>
      <c r="J4007" s="3" t="s">
        <v>183</v>
      </c>
      <c r="K4007" s="3"/>
      <c r="L4007" s="3"/>
      <c r="M4007" s="3"/>
      <c r="N4007" s="3"/>
      <c r="O4007" s="3"/>
      <c r="P4007" s="3"/>
      <c r="Q4007" s="3"/>
      <c r="R4007" s="3"/>
      <c r="S4007" s="3"/>
      <c r="T4007" s="3" t="str">
        <f t="shared" si="496"/>
        <v>SIN CECO</v>
      </c>
      <c r="U4007" s="3" t="str">
        <f t="shared" si="497"/>
        <v>NO</v>
      </c>
      <c r="V4007" t="str">
        <f t="shared" si="498"/>
        <v>HC ENVIGADO 26-NOV-12-Compromisos Pactados</v>
      </c>
      <c r="W4007" s="53">
        <f t="shared" si="499"/>
        <v>5</v>
      </c>
      <c r="X4007">
        <f t="shared" si="500"/>
        <v>5</v>
      </c>
      <c r="Y4007">
        <f>IF(ISNA(VLOOKUP(B4007,CECOS_SIN_IDENTIFICAR!$A$2:$D$146,4,0)),"SIN CECO",IF(VLOOKUP(B4007,CECOS_SIN_IDENTIFICAR!$A$2:$D$146,4,0)=0,"SIN CECO",VLOOKUP(B4007,CECOS_SIN_IDENTIFICAR!$A$2:$D$146,4,0)))</f>
        <v>1325</v>
      </c>
      <c r="Z4007">
        <f t="shared" si="501"/>
        <v>1325</v>
      </c>
      <c r="AA4007" s="3" t="s">
        <v>114</v>
      </c>
      <c r="AB4007" t="str">
        <f t="shared" si="502"/>
        <v>c. Calidad de la Información suministrada-Compromisos Pactados</v>
      </c>
      <c r="AC4007" t="str">
        <f>VLOOKUP(AB4007,CODIFICACION_PREGUNTAS!$C$2:$D$35,2,0)</f>
        <v>COMPROMISOS003</v>
      </c>
    </row>
    <row r="4008" spans="1:29" x14ac:dyDescent="0.25">
      <c r="A4008" s="3">
        <f t="shared" si="503"/>
        <v>4007</v>
      </c>
      <c r="B4008" s="3" t="s">
        <v>315</v>
      </c>
      <c r="C4008" s="32">
        <v>41153</v>
      </c>
      <c r="D4008" s="3" t="s">
        <v>114</v>
      </c>
      <c r="E4008" s="3"/>
      <c r="F4008" s="3"/>
      <c r="G4008" s="2" t="s">
        <v>38</v>
      </c>
      <c r="H4008" s="2" t="s">
        <v>35</v>
      </c>
      <c r="I4008" s="3">
        <v>5</v>
      </c>
      <c r="J4008" s="3" t="s">
        <v>183</v>
      </c>
      <c r="K4008" s="3"/>
      <c r="L4008" s="3"/>
      <c r="M4008" s="3"/>
      <c r="N4008" s="3"/>
      <c r="O4008" s="3"/>
      <c r="P4008" s="3"/>
      <c r="Q4008" s="3"/>
      <c r="R4008" s="3"/>
      <c r="S4008" s="3"/>
      <c r="T4008" s="3" t="str">
        <f t="shared" si="496"/>
        <v>SIN CECO</v>
      </c>
      <c r="U4008" s="3" t="str">
        <f t="shared" si="497"/>
        <v>NO</v>
      </c>
      <c r="V4008" t="str">
        <f t="shared" si="498"/>
        <v>HC ENVIGADO 26-NOV-12-Compromisos Pactados</v>
      </c>
      <c r="W4008" s="53">
        <f t="shared" si="499"/>
        <v>5</v>
      </c>
      <c r="X4008">
        <f t="shared" si="500"/>
        <v>5</v>
      </c>
      <c r="Y4008">
        <f>IF(ISNA(VLOOKUP(B4008,CECOS_SIN_IDENTIFICAR!$A$2:$D$146,4,0)),"SIN CECO",IF(VLOOKUP(B4008,CECOS_SIN_IDENTIFICAR!$A$2:$D$146,4,0)=0,"SIN CECO",VLOOKUP(B4008,CECOS_SIN_IDENTIFICAR!$A$2:$D$146,4,0)))</f>
        <v>1325</v>
      </c>
      <c r="Z4008">
        <f t="shared" si="501"/>
        <v>1325</v>
      </c>
      <c r="AA4008" s="3" t="s">
        <v>114</v>
      </c>
      <c r="AB4008" t="str">
        <f t="shared" si="502"/>
        <v>d. Disposición del personal de PAYC a las solicitudes del cliente-Compromisos Pactados</v>
      </c>
      <c r="AC4008" t="str">
        <f>VLOOKUP(AB4008,CODIFICACION_PREGUNTAS!$C$2:$D$35,2,0)</f>
        <v>COMPROMISOS004</v>
      </c>
    </row>
    <row r="4009" spans="1:29" x14ac:dyDescent="0.25">
      <c r="A4009" s="3">
        <f t="shared" si="503"/>
        <v>4008</v>
      </c>
      <c r="B4009" s="3" t="s">
        <v>315</v>
      </c>
      <c r="C4009" s="32">
        <v>41153</v>
      </c>
      <c r="D4009" s="3" t="s">
        <v>114</v>
      </c>
      <c r="E4009" s="3"/>
      <c r="F4009" s="3"/>
      <c r="G4009" s="2" t="s">
        <v>39</v>
      </c>
      <c r="H4009" s="2" t="s">
        <v>35</v>
      </c>
      <c r="I4009" s="3">
        <v>5</v>
      </c>
      <c r="J4009" s="3" t="s">
        <v>183</v>
      </c>
      <c r="K4009" s="3"/>
      <c r="L4009" s="3"/>
      <c r="M4009" s="3"/>
      <c r="N4009" s="3"/>
      <c r="O4009" s="3"/>
      <c r="P4009" s="3"/>
      <c r="Q4009" s="3"/>
      <c r="R4009" s="3"/>
      <c r="S4009" s="3"/>
      <c r="T4009" s="3" t="str">
        <f t="shared" si="496"/>
        <v>SIN CECO</v>
      </c>
      <c r="U4009" s="3" t="str">
        <f t="shared" si="497"/>
        <v>NO</v>
      </c>
      <c r="V4009" t="str">
        <f t="shared" si="498"/>
        <v>HC ENVIGADO 26-NOV-12-Compromisos Pactados</v>
      </c>
      <c r="W4009" s="53">
        <f t="shared" si="499"/>
        <v>5</v>
      </c>
      <c r="X4009">
        <f t="shared" si="500"/>
        <v>5</v>
      </c>
      <c r="Y4009">
        <f>IF(ISNA(VLOOKUP(B4009,CECOS_SIN_IDENTIFICAR!$A$2:$D$146,4,0)),"SIN CECO",IF(VLOOKUP(B4009,CECOS_SIN_IDENTIFICAR!$A$2:$D$146,4,0)=0,"SIN CECO",VLOOKUP(B4009,CECOS_SIN_IDENTIFICAR!$A$2:$D$146,4,0)))</f>
        <v>1325</v>
      </c>
      <c r="Z4009">
        <f t="shared" si="501"/>
        <v>1325</v>
      </c>
      <c r="AA4009" s="3" t="s">
        <v>114</v>
      </c>
      <c r="AB4009" t="str">
        <f t="shared" si="502"/>
        <v>e. Coherencia entre lo solicitado y lo entregado-Compromisos Pactados</v>
      </c>
      <c r="AC4009" t="str">
        <f>VLOOKUP(AB4009,CODIFICACION_PREGUNTAS!$C$2:$D$35,2,0)</f>
        <v>COMPROMISOS005</v>
      </c>
    </row>
    <row r="4010" spans="1:29" x14ac:dyDescent="0.25">
      <c r="A4010" s="3">
        <f t="shared" si="503"/>
        <v>4009</v>
      </c>
      <c r="B4010" s="3" t="s">
        <v>315</v>
      </c>
      <c r="C4010" s="32">
        <v>41153</v>
      </c>
      <c r="D4010" s="3" t="s">
        <v>114</v>
      </c>
      <c r="E4010" s="3"/>
      <c r="F4010" s="3"/>
      <c r="G4010" s="2" t="s">
        <v>40</v>
      </c>
      <c r="H4010" s="2" t="s">
        <v>40</v>
      </c>
      <c r="I4010" s="3">
        <v>5</v>
      </c>
      <c r="J4010" s="3" t="s">
        <v>183</v>
      </c>
      <c r="K4010" s="3"/>
      <c r="L4010" s="3"/>
      <c r="M4010" s="3"/>
      <c r="N4010" s="3"/>
      <c r="O4010" s="3"/>
      <c r="P4010" s="3"/>
      <c r="Q4010" s="3"/>
      <c r="R4010" s="3"/>
      <c r="S4010" s="3"/>
      <c r="T4010" s="3" t="str">
        <f t="shared" si="496"/>
        <v>SIN CECO</v>
      </c>
      <c r="U4010" s="3" t="str">
        <f t="shared" si="497"/>
        <v>NO</v>
      </c>
      <c r="V4010" t="str">
        <f t="shared" si="498"/>
        <v>HC ENVIGADO 26-NOV-12-Grado de Satisfacción con el Servicio Prestado</v>
      </c>
      <c r="W4010" s="53">
        <f t="shared" si="499"/>
        <v>5</v>
      </c>
      <c r="X4010">
        <f t="shared" si="500"/>
        <v>5</v>
      </c>
      <c r="Y4010">
        <f>IF(ISNA(VLOOKUP(B4010,CECOS_SIN_IDENTIFICAR!$A$2:$D$146,4,0)),"SIN CECO",IF(VLOOKUP(B4010,CECOS_SIN_IDENTIFICAR!$A$2:$D$146,4,0)=0,"SIN CECO",VLOOKUP(B4010,CECOS_SIN_IDENTIFICAR!$A$2:$D$146,4,0)))</f>
        <v>1325</v>
      </c>
      <c r="Z4010">
        <f t="shared" si="501"/>
        <v>1325</v>
      </c>
      <c r="AA4010" s="3" t="s">
        <v>114</v>
      </c>
      <c r="AB4010" t="str">
        <f t="shared" si="502"/>
        <v>Grado de Satisfacción con el Servicio Prestado-Grado de Satisfacción con el Servicio Prestado</v>
      </c>
      <c r="AC4010" t="str">
        <f>VLOOKUP(AB4010,CODIFICACION_PREGUNTAS!$C$2:$D$35,2,0)</f>
        <v>SATISFACCION001</v>
      </c>
    </row>
    <row r="4011" spans="1:29" x14ac:dyDescent="0.25">
      <c r="A4011" s="3">
        <f t="shared" si="503"/>
        <v>4010</v>
      </c>
      <c r="B4011" s="3" t="s">
        <v>315</v>
      </c>
      <c r="C4011" s="32">
        <v>41153</v>
      </c>
      <c r="D4011" s="3" t="s">
        <v>114</v>
      </c>
      <c r="E4011" s="3"/>
      <c r="F4011" s="3"/>
      <c r="G4011" s="2" t="s">
        <v>41</v>
      </c>
      <c r="H4011" s="2" t="s">
        <v>41</v>
      </c>
      <c r="I4011" s="3">
        <v>5</v>
      </c>
      <c r="J4011" s="3" t="s">
        <v>183</v>
      </c>
      <c r="K4011" s="3"/>
      <c r="L4011" s="3"/>
      <c r="M4011" s="3"/>
      <c r="N4011" s="3"/>
      <c r="O4011" s="3"/>
      <c r="P4011" s="3"/>
      <c r="Q4011" s="3"/>
      <c r="R4011" s="3"/>
      <c r="S4011" s="3"/>
      <c r="T4011" s="3" t="str">
        <f t="shared" si="496"/>
        <v>SIN CECO</v>
      </c>
      <c r="U4011" s="3" t="str">
        <f t="shared" si="497"/>
        <v>NO</v>
      </c>
      <c r="V4011" t="str">
        <f t="shared" si="498"/>
        <v>HC ENVIGADO 26-NOV-12-Posibilidad de Volver a Contratar con PAYC</v>
      </c>
      <c r="W4011" s="53">
        <f t="shared" si="499"/>
        <v>5</v>
      </c>
      <c r="X4011">
        <f t="shared" si="500"/>
        <v>5</v>
      </c>
      <c r="Y4011">
        <f>IF(ISNA(VLOOKUP(B4011,CECOS_SIN_IDENTIFICAR!$A$2:$D$146,4,0)),"SIN CECO",IF(VLOOKUP(B4011,CECOS_SIN_IDENTIFICAR!$A$2:$D$146,4,0)=0,"SIN CECO",VLOOKUP(B4011,CECOS_SIN_IDENTIFICAR!$A$2:$D$146,4,0)))</f>
        <v>1325</v>
      </c>
      <c r="Z4011">
        <f t="shared" si="501"/>
        <v>1325</v>
      </c>
      <c r="AA4011" s="3" t="s">
        <v>114</v>
      </c>
      <c r="AB4011" t="str">
        <f t="shared" si="502"/>
        <v>Posibilidad de Volver a Contratar con PAYC-Posibilidad de Volver a Contratar con PAYC</v>
      </c>
      <c r="AC4011" t="str">
        <f>VLOOKUP(AB4011,CODIFICACION_PREGUNTAS!$C$2:$D$35,2,0)</f>
        <v>VOLVER001</v>
      </c>
    </row>
    <row r="4012" spans="1:29" x14ac:dyDescent="0.25">
      <c r="A4012" s="3">
        <f t="shared" si="503"/>
        <v>4011</v>
      </c>
      <c r="B4012" s="3" t="s">
        <v>315</v>
      </c>
      <c r="C4012" s="32">
        <v>41153</v>
      </c>
      <c r="D4012" s="3" t="s">
        <v>114</v>
      </c>
      <c r="E4012" s="3"/>
      <c r="F4012" s="3"/>
      <c r="G4012" s="2" t="s">
        <v>42</v>
      </c>
      <c r="H4012" s="6" t="s">
        <v>43</v>
      </c>
      <c r="I4012" s="3" t="s">
        <v>817</v>
      </c>
      <c r="J4012" s="3" t="s">
        <v>183</v>
      </c>
      <c r="K4012" s="3" t="s">
        <v>507</v>
      </c>
      <c r="L4012" s="3" t="s">
        <v>566</v>
      </c>
      <c r="M4012" s="3"/>
      <c r="N4012" s="3"/>
      <c r="O4012" s="3"/>
      <c r="P4012" s="3"/>
      <c r="Q4012" s="3"/>
      <c r="R4012" s="3"/>
      <c r="S4012" s="3"/>
      <c r="T4012" s="3" t="str">
        <f t="shared" si="496"/>
        <v>SIN CECO</v>
      </c>
      <c r="U4012" s="3" t="str">
        <f t="shared" si="497"/>
        <v>NO</v>
      </c>
      <c r="V4012" t="str">
        <f t="shared" si="498"/>
        <v>HC ENVIGADO 26-NOV-12-Fortalezas PAYC</v>
      </c>
      <c r="W4012" s="53" t="str">
        <f t="shared" si="499"/>
        <v>Coordinación y Dirección de Interventoría acordes a las necesidades del cliente-en HC Envigado funciono muy bien la coordinación y residencia de todo el tema de instalaciones-</v>
      </c>
      <c r="X4012">
        <f t="shared" si="500"/>
        <v>0</v>
      </c>
      <c r="Y4012">
        <f>IF(ISNA(VLOOKUP(B4012,CECOS_SIN_IDENTIFICAR!$A$2:$D$146,4,0)),"SIN CECO",IF(VLOOKUP(B4012,CECOS_SIN_IDENTIFICAR!$A$2:$D$146,4,0)=0,"SIN CECO",VLOOKUP(B4012,CECOS_SIN_IDENTIFICAR!$A$2:$D$146,4,0)))</f>
        <v>1325</v>
      </c>
      <c r="Z4012">
        <f t="shared" si="501"/>
        <v>1325</v>
      </c>
      <c r="AA4012" s="3" t="s">
        <v>114</v>
      </c>
      <c r="AB4012" t="str">
        <f t="shared" si="502"/>
        <v>Principales fortalezas en el servicio que presta PAYC-Fortalezas PAYC</v>
      </c>
      <c r="AC4012" t="str">
        <f>VLOOKUP(AB4012,CODIFICACION_PREGUNTAS!$C$2:$D$35,2,0)</f>
        <v>FORT001</v>
      </c>
    </row>
    <row r="4013" spans="1:29" x14ac:dyDescent="0.25">
      <c r="A4013" s="3">
        <f t="shared" si="503"/>
        <v>4012</v>
      </c>
      <c r="B4013" s="3" t="s">
        <v>315</v>
      </c>
      <c r="C4013" s="32">
        <v>41153</v>
      </c>
      <c r="D4013" s="3" t="s">
        <v>114</v>
      </c>
      <c r="E4013" s="3"/>
      <c r="F4013" s="3"/>
      <c r="G4013" s="2" t="s">
        <v>44</v>
      </c>
      <c r="H4013" s="6" t="s">
        <v>45</v>
      </c>
      <c r="I4013" s="3" t="s">
        <v>774</v>
      </c>
      <c r="J4013" s="3" t="s">
        <v>183</v>
      </c>
      <c r="K4013" s="3" t="s">
        <v>640</v>
      </c>
      <c r="L4013" s="3"/>
      <c r="M4013" s="3"/>
      <c r="N4013" s="3"/>
      <c r="O4013" s="3"/>
      <c r="P4013" s="3"/>
      <c r="Q4013" s="3"/>
      <c r="R4013" s="3"/>
      <c r="S4013" s="3"/>
      <c r="T4013" s="3" t="str">
        <f t="shared" si="496"/>
        <v>SIN CECO</v>
      </c>
      <c r="U4013" s="3" t="str">
        <f t="shared" si="497"/>
        <v>NO</v>
      </c>
      <c r="V4013" t="str">
        <f t="shared" si="498"/>
        <v>HC ENVIGADO 26-NOV-12-Debilidades PAYC</v>
      </c>
      <c r="W4013" s="53" t="str">
        <f t="shared" si="499"/>
        <v>La reposición del personal técnico que sale durante la obra no se da de manera oportuna-</v>
      </c>
      <c r="X4013">
        <f t="shared" si="500"/>
        <v>0</v>
      </c>
      <c r="Y4013">
        <f>IF(ISNA(VLOOKUP(B4013,CECOS_SIN_IDENTIFICAR!$A$2:$D$146,4,0)),"SIN CECO",IF(VLOOKUP(B4013,CECOS_SIN_IDENTIFICAR!$A$2:$D$146,4,0)=0,"SIN CECO",VLOOKUP(B4013,CECOS_SIN_IDENTIFICAR!$A$2:$D$146,4,0)))</f>
        <v>1325</v>
      </c>
      <c r="Z4013">
        <f t="shared" si="501"/>
        <v>1325</v>
      </c>
      <c r="AA4013" s="3" t="s">
        <v>114</v>
      </c>
      <c r="AB4013" t="str">
        <f t="shared" si="502"/>
        <v>Principales debilidades en el servicio que presta PAYC-Debilidades PAYC</v>
      </c>
      <c r="AC4013" t="str">
        <f>VLOOKUP(AB4013,CODIFICACION_PREGUNTAS!$C$2:$D$35,2,0)</f>
        <v>DEB001</v>
      </c>
    </row>
    <row r="4014" spans="1:29" x14ac:dyDescent="0.25">
      <c r="A4014" s="3">
        <f t="shared" si="503"/>
        <v>4013</v>
      </c>
      <c r="B4014" s="3" t="s">
        <v>345</v>
      </c>
      <c r="C4014" s="32">
        <v>41334</v>
      </c>
      <c r="D4014" s="3" t="s">
        <v>52</v>
      </c>
      <c r="E4014" s="3"/>
      <c r="F4014" s="3"/>
      <c r="G4014" s="2" t="s">
        <v>5</v>
      </c>
      <c r="H4014" s="3" t="s">
        <v>6</v>
      </c>
      <c r="I4014" s="3">
        <v>5</v>
      </c>
      <c r="J4014" s="3" t="s">
        <v>183</v>
      </c>
      <c r="K4014" s="3"/>
      <c r="L4014" s="3"/>
      <c r="M4014" s="3"/>
      <c r="N4014" s="3"/>
      <c r="O4014" s="3"/>
      <c r="P4014" s="3"/>
      <c r="Q4014" s="3"/>
      <c r="R4014" s="3"/>
      <c r="S4014" s="3"/>
      <c r="T4014" s="3" t="str">
        <f t="shared" si="496"/>
        <v>SIN CECO</v>
      </c>
      <c r="U4014" s="3" t="str">
        <f t="shared" si="497"/>
        <v>NO</v>
      </c>
      <c r="V4014" t="str">
        <f t="shared" si="498"/>
        <v>BLOQUE S1 - 
U. ANDES
11-ABR-2013-Soporte Técnico</v>
      </c>
      <c r="W4014" s="53">
        <f t="shared" si="499"/>
        <v>5</v>
      </c>
      <c r="X4014">
        <f t="shared" si="500"/>
        <v>5</v>
      </c>
      <c r="Y4014">
        <f>IF(ISNA(VLOOKUP(B4014,CECOS_SIN_IDENTIFICAR!$A$2:$D$146,4,0)),"SIN CECO",IF(VLOOKUP(B4014,CECOS_SIN_IDENTIFICAR!$A$2:$D$146,4,0)=0,"SIN CECO",VLOOKUP(B4014,CECOS_SIN_IDENTIFICAR!$A$2:$D$146,4,0)))</f>
        <v>1210</v>
      </c>
      <c r="Z4014">
        <f t="shared" si="501"/>
        <v>1210</v>
      </c>
      <c r="AA4014" s="3" t="s">
        <v>52</v>
      </c>
      <c r="AB4014" t="str">
        <f t="shared" si="502"/>
        <v>a. Conocimiento específico de temas aplicables al proyecto-Soporte Técnico</v>
      </c>
      <c r="AC4014" t="str">
        <f>VLOOKUP(AB4014,CODIFICACION_PREGUNTAS!$C$2:$D$35,2,0)</f>
        <v>SOPORTE_TEC001</v>
      </c>
    </row>
    <row r="4015" spans="1:29" x14ac:dyDescent="0.25">
      <c r="A4015" s="3">
        <f t="shared" si="503"/>
        <v>4014</v>
      </c>
      <c r="B4015" s="3" t="s">
        <v>345</v>
      </c>
      <c r="C4015" s="32">
        <v>41334</v>
      </c>
      <c r="D4015" s="3" t="s">
        <v>52</v>
      </c>
      <c r="E4015" s="3"/>
      <c r="F4015" s="3"/>
      <c r="G4015" s="2" t="s">
        <v>7</v>
      </c>
      <c r="H4015" s="3" t="s">
        <v>6</v>
      </c>
      <c r="I4015" s="3">
        <v>5</v>
      </c>
      <c r="J4015" s="3" t="s">
        <v>183</v>
      </c>
      <c r="K4015" s="3"/>
      <c r="L4015" s="3"/>
      <c r="M4015" s="3"/>
      <c r="N4015" s="3"/>
      <c r="O4015" s="3"/>
      <c r="P4015" s="3"/>
      <c r="Q4015" s="3"/>
      <c r="R4015" s="3"/>
      <c r="S4015" s="3"/>
      <c r="T4015" s="3" t="str">
        <f t="shared" si="496"/>
        <v>SIN CECO</v>
      </c>
      <c r="U4015" s="3" t="str">
        <f t="shared" si="497"/>
        <v>NO</v>
      </c>
      <c r="V4015" t="str">
        <f t="shared" si="498"/>
        <v>BLOQUE S1 - 
U. ANDES
11-ABR-2013-Soporte Técnico</v>
      </c>
      <c r="W4015" s="53">
        <f t="shared" si="499"/>
        <v>5</v>
      </c>
      <c r="X4015">
        <f t="shared" si="500"/>
        <v>5</v>
      </c>
      <c r="Y4015">
        <f>IF(ISNA(VLOOKUP(B4015,CECOS_SIN_IDENTIFICAR!$A$2:$D$146,4,0)),"SIN CECO",IF(VLOOKUP(B4015,CECOS_SIN_IDENTIFICAR!$A$2:$D$146,4,0)=0,"SIN CECO",VLOOKUP(B4015,CECOS_SIN_IDENTIFICAR!$A$2:$D$146,4,0)))</f>
        <v>1210</v>
      </c>
      <c r="Z4015">
        <f t="shared" si="501"/>
        <v>1210</v>
      </c>
      <c r="AA4015" s="3" t="s">
        <v>52</v>
      </c>
      <c r="AB4015" t="str">
        <f t="shared" si="502"/>
        <v>b. Idoneidad y Calidad del soporte-Soporte Técnico</v>
      </c>
      <c r="AC4015" t="str">
        <f>VLOOKUP(AB4015,CODIFICACION_PREGUNTAS!$C$2:$D$35,2,0)</f>
        <v>SOPORTE_TEC002</v>
      </c>
    </row>
    <row r="4016" spans="1:29" x14ac:dyDescent="0.25">
      <c r="A4016" s="3">
        <f t="shared" si="503"/>
        <v>4015</v>
      </c>
      <c r="B4016" s="3" t="s">
        <v>345</v>
      </c>
      <c r="C4016" s="32">
        <v>41334</v>
      </c>
      <c r="D4016" s="3" t="s">
        <v>52</v>
      </c>
      <c r="E4016" s="3"/>
      <c r="F4016" s="3"/>
      <c r="G4016" s="2" t="s">
        <v>8</v>
      </c>
      <c r="H4016" s="3" t="s">
        <v>6</v>
      </c>
      <c r="I4016" s="3">
        <v>5</v>
      </c>
      <c r="J4016" s="3" t="s">
        <v>183</v>
      </c>
      <c r="K4016" s="3"/>
      <c r="L4016" s="3"/>
      <c r="M4016" s="3"/>
      <c r="N4016" s="3"/>
      <c r="O4016" s="3"/>
      <c r="P4016" s="3"/>
      <c r="Q4016" s="3"/>
      <c r="R4016" s="3"/>
      <c r="S4016" s="3"/>
      <c r="T4016" s="3" t="str">
        <f t="shared" si="496"/>
        <v>SIN CECO</v>
      </c>
      <c r="U4016" s="3" t="str">
        <f t="shared" si="497"/>
        <v>NO</v>
      </c>
      <c r="V4016" t="str">
        <f t="shared" si="498"/>
        <v>BLOQUE S1 - 
U. ANDES
11-ABR-2013-Soporte Técnico</v>
      </c>
      <c r="W4016" s="53">
        <f t="shared" si="499"/>
        <v>5</v>
      </c>
      <c r="X4016">
        <f t="shared" si="500"/>
        <v>5</v>
      </c>
      <c r="Y4016">
        <f>IF(ISNA(VLOOKUP(B4016,CECOS_SIN_IDENTIFICAR!$A$2:$D$146,4,0)),"SIN CECO",IF(VLOOKUP(B4016,CECOS_SIN_IDENTIFICAR!$A$2:$D$146,4,0)=0,"SIN CECO",VLOOKUP(B4016,CECOS_SIN_IDENTIFICAR!$A$2:$D$146,4,0)))</f>
        <v>1210</v>
      </c>
      <c r="Z4016">
        <f t="shared" si="501"/>
        <v>1210</v>
      </c>
      <c r="AA4016" s="3" t="s">
        <v>52</v>
      </c>
      <c r="AB4016" t="str">
        <f t="shared" si="502"/>
        <v>c. Cumplimiento de especificaciones técnicas de construcción-Soporte Técnico</v>
      </c>
      <c r="AC4016" t="str">
        <f>VLOOKUP(AB4016,CODIFICACION_PREGUNTAS!$C$2:$D$35,2,0)</f>
        <v>SOPORTE_TEC003</v>
      </c>
    </row>
    <row r="4017" spans="1:29" x14ac:dyDescent="0.25">
      <c r="A4017" s="3">
        <f t="shared" si="503"/>
        <v>4016</v>
      </c>
      <c r="B4017" s="3" t="s">
        <v>345</v>
      </c>
      <c r="C4017" s="32">
        <v>41334</v>
      </c>
      <c r="D4017" s="3" t="s">
        <v>52</v>
      </c>
      <c r="E4017" s="3"/>
      <c r="F4017" s="3"/>
      <c r="G4017" s="2" t="s">
        <v>9</v>
      </c>
      <c r="H4017" s="3" t="s">
        <v>6</v>
      </c>
      <c r="I4017" s="3">
        <v>5</v>
      </c>
      <c r="J4017" s="3" t="s">
        <v>183</v>
      </c>
      <c r="K4017" s="3"/>
      <c r="L4017" s="3"/>
      <c r="M4017" s="3"/>
      <c r="N4017" s="3"/>
      <c r="O4017" s="3"/>
      <c r="P4017" s="3"/>
      <c r="Q4017" s="3"/>
      <c r="R4017" s="3"/>
      <c r="S4017" s="3"/>
      <c r="T4017" s="3" t="str">
        <f t="shared" si="496"/>
        <v>SIN CECO</v>
      </c>
      <c r="U4017" s="3" t="str">
        <f t="shared" si="497"/>
        <v>NO</v>
      </c>
      <c r="V4017" t="str">
        <f t="shared" si="498"/>
        <v>BLOQUE S1 - 
U. ANDES
11-ABR-2013-Soporte Técnico</v>
      </c>
      <c r="W4017" s="53">
        <f t="shared" si="499"/>
        <v>5</v>
      </c>
      <c r="X4017">
        <f t="shared" si="500"/>
        <v>5</v>
      </c>
      <c r="Y4017">
        <f>IF(ISNA(VLOOKUP(B4017,CECOS_SIN_IDENTIFICAR!$A$2:$D$146,4,0)),"SIN CECO",IF(VLOOKUP(B4017,CECOS_SIN_IDENTIFICAR!$A$2:$D$146,4,0)=0,"SIN CECO",VLOOKUP(B4017,CECOS_SIN_IDENTIFICAR!$A$2:$D$146,4,0)))</f>
        <v>1210</v>
      </c>
      <c r="Z4017">
        <f t="shared" si="501"/>
        <v>1210</v>
      </c>
      <c r="AA4017" s="3" t="s">
        <v>52</v>
      </c>
      <c r="AB4017" t="str">
        <f t="shared" si="502"/>
        <v>d. Confiabilidad de los conceptos aplicados-Soporte Técnico</v>
      </c>
      <c r="AC4017" t="str">
        <f>VLOOKUP(AB4017,CODIFICACION_PREGUNTAS!$C$2:$D$35,2,0)</f>
        <v>SOPORTE_TEC004</v>
      </c>
    </row>
    <row r="4018" spans="1:29" x14ac:dyDescent="0.25">
      <c r="A4018" s="3">
        <f t="shared" si="503"/>
        <v>4017</v>
      </c>
      <c r="B4018" s="3" t="s">
        <v>345</v>
      </c>
      <c r="C4018" s="32">
        <v>41334</v>
      </c>
      <c r="D4018" s="3" t="s">
        <v>52</v>
      </c>
      <c r="E4018" s="3"/>
      <c r="F4018" s="3"/>
      <c r="G4018" s="2" t="s">
        <v>10</v>
      </c>
      <c r="H4018" s="3" t="s">
        <v>6</v>
      </c>
      <c r="I4018" s="3">
        <v>3</v>
      </c>
      <c r="J4018" s="3" t="s">
        <v>183</v>
      </c>
      <c r="K4018" s="3"/>
      <c r="L4018" s="3"/>
      <c r="M4018" s="3"/>
      <c r="N4018" s="3"/>
      <c r="O4018" s="3"/>
      <c r="P4018" s="3"/>
      <c r="Q4018" s="3"/>
      <c r="R4018" s="3"/>
      <c r="S4018" s="3"/>
      <c r="T4018" s="3" t="str">
        <f t="shared" si="496"/>
        <v>SIN CECO</v>
      </c>
      <c r="U4018" s="3" t="str">
        <f t="shared" si="497"/>
        <v>NO</v>
      </c>
      <c r="V4018" t="str">
        <f t="shared" si="498"/>
        <v>BLOQUE S1 - 
U. ANDES
11-ABR-2013-Soporte Técnico</v>
      </c>
      <c r="W4018" s="53">
        <f t="shared" si="499"/>
        <v>3</v>
      </c>
      <c r="X4018">
        <f t="shared" si="500"/>
        <v>3</v>
      </c>
      <c r="Y4018">
        <f>IF(ISNA(VLOOKUP(B4018,CECOS_SIN_IDENTIFICAR!$A$2:$D$146,4,0)),"SIN CECO",IF(VLOOKUP(B4018,CECOS_SIN_IDENTIFICAR!$A$2:$D$146,4,0)=0,"SIN CECO",VLOOKUP(B4018,CECOS_SIN_IDENTIFICAR!$A$2:$D$146,4,0)))</f>
        <v>1210</v>
      </c>
      <c r="Z4018">
        <f t="shared" si="501"/>
        <v>1210</v>
      </c>
      <c r="AA4018" s="3" t="s">
        <v>52</v>
      </c>
      <c r="AB4018" t="str">
        <f t="shared" si="502"/>
        <v>e. Oportunidad en entrega de información o requerimientos-Soporte Técnico</v>
      </c>
      <c r="AC4018" t="str">
        <f>VLOOKUP(AB4018,CODIFICACION_PREGUNTAS!$C$2:$D$35,2,0)</f>
        <v>SOPORTE_TEC005</v>
      </c>
    </row>
    <row r="4019" spans="1:29" x14ac:dyDescent="0.25">
      <c r="A4019" s="3">
        <f t="shared" si="503"/>
        <v>4018</v>
      </c>
      <c r="B4019" s="3" t="s">
        <v>345</v>
      </c>
      <c r="C4019" s="32">
        <v>41334</v>
      </c>
      <c r="D4019" s="3" t="s">
        <v>52</v>
      </c>
      <c r="E4019" s="3"/>
      <c r="F4019" s="3"/>
      <c r="G4019" s="2" t="s">
        <v>11</v>
      </c>
      <c r="H4019" s="3" t="s">
        <v>12</v>
      </c>
      <c r="I4019" s="3">
        <v>4</v>
      </c>
      <c r="J4019" s="3" t="s">
        <v>183</v>
      </c>
      <c r="K4019" s="3"/>
      <c r="L4019" s="3"/>
      <c r="M4019" s="3"/>
      <c r="N4019" s="3"/>
      <c r="O4019" s="3"/>
      <c r="P4019" s="3"/>
      <c r="Q4019" s="3"/>
      <c r="R4019" s="3"/>
      <c r="S4019" s="3"/>
      <c r="T4019" s="3" t="str">
        <f t="shared" si="496"/>
        <v>SIN CECO</v>
      </c>
      <c r="U4019" s="3" t="str">
        <f t="shared" si="497"/>
        <v>NO</v>
      </c>
      <c r="V4019" t="str">
        <f t="shared" si="498"/>
        <v>BLOQUE S1 - 
U. ANDES
11-ABR-2013-Soporte Administrativo</v>
      </c>
      <c r="W4019" s="53">
        <f t="shared" si="499"/>
        <v>4</v>
      </c>
      <c r="X4019">
        <f t="shared" si="500"/>
        <v>4</v>
      </c>
      <c r="Y4019">
        <f>IF(ISNA(VLOOKUP(B4019,CECOS_SIN_IDENTIFICAR!$A$2:$D$146,4,0)),"SIN CECO",IF(VLOOKUP(B4019,CECOS_SIN_IDENTIFICAR!$A$2:$D$146,4,0)=0,"SIN CECO",VLOOKUP(B4019,CECOS_SIN_IDENTIFICAR!$A$2:$D$146,4,0)))</f>
        <v>1210</v>
      </c>
      <c r="Z4019">
        <f t="shared" si="501"/>
        <v>1210</v>
      </c>
      <c r="AA4019" s="3" t="s">
        <v>52</v>
      </c>
      <c r="AB4019" t="str">
        <f t="shared" si="502"/>
        <v>a. Oportunidad de la gestión en obra-Soporte Administrativo</v>
      </c>
      <c r="AC4019" t="str">
        <f>VLOOKUP(AB4019,CODIFICACION_PREGUNTAS!$C$2:$D$35,2,0)</f>
        <v>SOPORTE_ADMON001</v>
      </c>
    </row>
    <row r="4020" spans="1:29" x14ac:dyDescent="0.25">
      <c r="A4020" s="3">
        <f t="shared" si="503"/>
        <v>4019</v>
      </c>
      <c r="B4020" s="3" t="s">
        <v>345</v>
      </c>
      <c r="C4020" s="32">
        <v>41334</v>
      </c>
      <c r="D4020" s="3" t="s">
        <v>52</v>
      </c>
      <c r="E4020" s="3"/>
      <c r="F4020" s="3"/>
      <c r="G4020" s="2" t="s">
        <v>13</v>
      </c>
      <c r="H4020" s="3" t="s">
        <v>12</v>
      </c>
      <c r="I4020" s="3">
        <v>4</v>
      </c>
      <c r="J4020" s="3" t="s">
        <v>183</v>
      </c>
      <c r="K4020" s="3"/>
      <c r="L4020" s="3"/>
      <c r="M4020" s="3"/>
      <c r="N4020" s="3"/>
      <c r="O4020" s="3"/>
      <c r="P4020" s="3"/>
      <c r="Q4020" s="3"/>
      <c r="R4020" s="3"/>
      <c r="S4020" s="3"/>
      <c r="T4020" s="3" t="str">
        <f t="shared" si="496"/>
        <v>SIN CECO</v>
      </c>
      <c r="U4020" s="3" t="str">
        <f t="shared" si="497"/>
        <v>NO</v>
      </c>
      <c r="V4020" t="str">
        <f t="shared" si="498"/>
        <v>BLOQUE S1 - 
U. ANDES
11-ABR-2013-Soporte Administrativo</v>
      </c>
      <c r="W4020" s="53">
        <f t="shared" si="499"/>
        <v>4</v>
      </c>
      <c r="X4020">
        <f t="shared" si="500"/>
        <v>4</v>
      </c>
      <c r="Y4020">
        <f>IF(ISNA(VLOOKUP(B4020,CECOS_SIN_IDENTIFICAR!$A$2:$D$146,4,0)),"SIN CECO",IF(VLOOKUP(B4020,CECOS_SIN_IDENTIFICAR!$A$2:$D$146,4,0)=0,"SIN CECO",VLOOKUP(B4020,CECOS_SIN_IDENTIFICAR!$A$2:$D$146,4,0)))</f>
        <v>1210</v>
      </c>
      <c r="Z4020">
        <f t="shared" si="501"/>
        <v>1210</v>
      </c>
      <c r="AA4020" s="3" t="s">
        <v>52</v>
      </c>
      <c r="AB4020" t="str">
        <f t="shared" si="502"/>
        <v>b. Manejo administrativo del proyecto-Soporte Administrativo</v>
      </c>
      <c r="AC4020" t="str">
        <f>VLOOKUP(AB4020,CODIFICACION_PREGUNTAS!$C$2:$D$35,2,0)</f>
        <v>SOPORTE_ADMON002</v>
      </c>
    </row>
    <row r="4021" spans="1:29" x14ac:dyDescent="0.25">
      <c r="A4021" s="3">
        <f t="shared" si="503"/>
        <v>4020</v>
      </c>
      <c r="B4021" s="3" t="s">
        <v>345</v>
      </c>
      <c r="C4021" s="32">
        <v>41334</v>
      </c>
      <c r="D4021" s="3" t="s">
        <v>52</v>
      </c>
      <c r="E4021" s="3"/>
      <c r="F4021" s="3"/>
      <c r="G4021" s="2" t="s">
        <v>14</v>
      </c>
      <c r="H4021" s="3" t="s">
        <v>12</v>
      </c>
      <c r="I4021" s="3">
        <v>5</v>
      </c>
      <c r="J4021" s="3" t="s">
        <v>183</v>
      </c>
      <c r="K4021" s="3"/>
      <c r="L4021" s="3"/>
      <c r="M4021" s="3"/>
      <c r="N4021" s="3"/>
      <c r="O4021" s="3"/>
      <c r="P4021" s="3"/>
      <c r="Q4021" s="3"/>
      <c r="R4021" s="3"/>
      <c r="S4021" s="3"/>
      <c r="T4021" s="3" t="str">
        <f t="shared" si="496"/>
        <v>SIN CECO</v>
      </c>
      <c r="U4021" s="3" t="str">
        <f t="shared" si="497"/>
        <v>NO</v>
      </c>
      <c r="V4021" t="str">
        <f t="shared" si="498"/>
        <v>BLOQUE S1 - 
U. ANDES
11-ABR-2013-Soporte Administrativo</v>
      </c>
      <c r="W4021" s="53">
        <f t="shared" si="499"/>
        <v>5</v>
      </c>
      <c r="X4021">
        <f t="shared" si="500"/>
        <v>5</v>
      </c>
      <c r="Y4021">
        <f>IF(ISNA(VLOOKUP(B4021,CECOS_SIN_IDENTIFICAR!$A$2:$D$146,4,0)),"SIN CECO",IF(VLOOKUP(B4021,CECOS_SIN_IDENTIFICAR!$A$2:$D$146,4,0)=0,"SIN CECO",VLOOKUP(B4021,CECOS_SIN_IDENTIFICAR!$A$2:$D$146,4,0)))</f>
        <v>1210</v>
      </c>
      <c r="Z4021">
        <f t="shared" si="501"/>
        <v>1210</v>
      </c>
      <c r="AA4021" s="3" t="s">
        <v>52</v>
      </c>
      <c r="AB4021" t="str">
        <f t="shared" si="502"/>
        <v>c. Información clara y veraz sobre la administración de proyecto-Soporte Administrativo</v>
      </c>
      <c r="AC4021" t="str">
        <f>VLOOKUP(AB4021,CODIFICACION_PREGUNTAS!$C$2:$D$35,2,0)</f>
        <v>SOPORTE_ADMON003</v>
      </c>
    </row>
    <row r="4022" spans="1:29" x14ac:dyDescent="0.25">
      <c r="A4022" s="3">
        <f t="shared" si="503"/>
        <v>4021</v>
      </c>
      <c r="B4022" s="3" t="s">
        <v>345</v>
      </c>
      <c r="C4022" s="32">
        <v>41334</v>
      </c>
      <c r="D4022" s="3" t="s">
        <v>52</v>
      </c>
      <c r="E4022" s="3"/>
      <c r="F4022" s="3"/>
      <c r="G4022" s="2" t="s">
        <v>15</v>
      </c>
      <c r="H4022" s="3" t="s">
        <v>12</v>
      </c>
      <c r="I4022" s="3">
        <v>5</v>
      </c>
      <c r="J4022" s="3" t="s">
        <v>183</v>
      </c>
      <c r="K4022" s="3"/>
      <c r="L4022" s="3"/>
      <c r="M4022" s="3"/>
      <c r="N4022" s="3"/>
      <c r="O4022" s="3"/>
      <c r="P4022" s="3"/>
      <c r="Q4022" s="3"/>
      <c r="R4022" s="3"/>
      <c r="S4022" s="3"/>
      <c r="T4022" s="3" t="str">
        <f t="shared" si="496"/>
        <v>SIN CECO</v>
      </c>
      <c r="U4022" s="3" t="str">
        <f t="shared" si="497"/>
        <v>NO</v>
      </c>
      <c r="V4022" t="str">
        <f t="shared" si="498"/>
        <v>BLOQUE S1 - 
U. ANDES
11-ABR-2013-Soporte Administrativo</v>
      </c>
      <c r="W4022" s="53">
        <f t="shared" si="499"/>
        <v>5</v>
      </c>
      <c r="X4022">
        <f t="shared" si="500"/>
        <v>5</v>
      </c>
      <c r="Y4022">
        <f>IF(ISNA(VLOOKUP(B4022,CECOS_SIN_IDENTIFICAR!$A$2:$D$146,4,0)),"SIN CECO",IF(VLOOKUP(B4022,CECOS_SIN_IDENTIFICAR!$A$2:$D$146,4,0)=0,"SIN CECO",VLOOKUP(B4022,CECOS_SIN_IDENTIFICAR!$A$2:$D$146,4,0)))</f>
        <v>1210</v>
      </c>
      <c r="Z4022">
        <f t="shared" si="501"/>
        <v>1210</v>
      </c>
      <c r="AA4022" s="3" t="s">
        <v>52</v>
      </c>
      <c r="AB4022" t="str">
        <f t="shared" si="502"/>
        <v>d. Cumplimientos con expectativas del cliente-Soporte Administrativo</v>
      </c>
      <c r="AC4022" t="str">
        <f>VLOOKUP(AB4022,CODIFICACION_PREGUNTAS!$C$2:$D$35,2,0)</f>
        <v>SOPORTE_ADMON004</v>
      </c>
    </row>
    <row r="4023" spans="1:29" x14ac:dyDescent="0.25">
      <c r="A4023" s="3">
        <f t="shared" si="503"/>
        <v>4022</v>
      </c>
      <c r="B4023" s="3" t="s">
        <v>345</v>
      </c>
      <c r="C4023" s="32">
        <v>41334</v>
      </c>
      <c r="D4023" s="3" t="s">
        <v>52</v>
      </c>
      <c r="E4023" s="3"/>
      <c r="F4023" s="3"/>
      <c r="G4023" s="2" t="s">
        <v>16</v>
      </c>
      <c r="H4023" s="3" t="s">
        <v>12</v>
      </c>
      <c r="I4023" s="3">
        <v>4</v>
      </c>
      <c r="J4023" s="3" t="s">
        <v>183</v>
      </c>
      <c r="K4023" s="3"/>
      <c r="L4023" s="3"/>
      <c r="M4023" s="3"/>
      <c r="N4023" s="3"/>
      <c r="O4023" s="3"/>
      <c r="P4023" s="3"/>
      <c r="Q4023" s="3"/>
      <c r="R4023" s="3"/>
      <c r="S4023" s="3"/>
      <c r="T4023" s="3" t="str">
        <f t="shared" si="496"/>
        <v>SIN CECO</v>
      </c>
      <c r="U4023" s="3" t="str">
        <f t="shared" si="497"/>
        <v>NO</v>
      </c>
      <c r="V4023" t="str">
        <f t="shared" si="498"/>
        <v>BLOQUE S1 - 
U. ANDES
11-ABR-2013-Soporte Administrativo</v>
      </c>
      <c r="W4023" s="53">
        <f t="shared" si="499"/>
        <v>4</v>
      </c>
      <c r="X4023">
        <f t="shared" si="500"/>
        <v>4</v>
      </c>
      <c r="Y4023">
        <f>IF(ISNA(VLOOKUP(B4023,CECOS_SIN_IDENTIFICAR!$A$2:$D$146,4,0)),"SIN CECO",IF(VLOOKUP(B4023,CECOS_SIN_IDENTIFICAR!$A$2:$D$146,4,0)=0,"SIN CECO",VLOOKUP(B4023,CECOS_SIN_IDENTIFICAR!$A$2:$D$146,4,0)))</f>
        <v>1210</v>
      </c>
      <c r="Z4023">
        <f t="shared" si="501"/>
        <v>1210</v>
      </c>
      <c r="AA4023" s="3" t="s">
        <v>52</v>
      </c>
      <c r="AB4023" t="str">
        <f t="shared" si="502"/>
        <v>e. Control de presupuesto-Soporte Administrativo</v>
      </c>
      <c r="AC4023" t="str">
        <f>VLOOKUP(AB4023,CODIFICACION_PREGUNTAS!$C$2:$D$35,2,0)</f>
        <v>SOPORTE_ADMON005</v>
      </c>
    </row>
    <row r="4024" spans="1:29" x14ac:dyDescent="0.25">
      <c r="A4024" s="3">
        <f t="shared" si="503"/>
        <v>4023</v>
      </c>
      <c r="B4024" s="3" t="s">
        <v>345</v>
      </c>
      <c r="C4024" s="32">
        <v>41334</v>
      </c>
      <c r="D4024" s="3" t="s">
        <v>52</v>
      </c>
      <c r="E4024" s="3"/>
      <c r="F4024" s="3"/>
      <c r="G4024" s="2" t="s">
        <v>17</v>
      </c>
      <c r="H4024" s="3" t="s">
        <v>18</v>
      </c>
      <c r="I4024" s="3">
        <v>5</v>
      </c>
      <c r="J4024" s="3" t="s">
        <v>183</v>
      </c>
      <c r="K4024" s="3"/>
      <c r="L4024" s="3"/>
      <c r="M4024" s="3"/>
      <c r="N4024" s="3"/>
      <c r="O4024" s="3"/>
      <c r="P4024" s="3"/>
      <c r="Q4024" s="3"/>
      <c r="R4024" s="3"/>
      <c r="S4024" s="3"/>
      <c r="T4024" s="3" t="str">
        <f t="shared" si="496"/>
        <v>SIN CECO</v>
      </c>
      <c r="U4024" s="3" t="str">
        <f t="shared" si="497"/>
        <v>NO</v>
      </c>
      <c r="V4024" t="str">
        <f t="shared" si="498"/>
        <v>BLOQUE S1 - 
U. ANDES
11-ABR-2013-Soporte Directivo (Coordinador y Gerencia)</v>
      </c>
      <c r="W4024" s="53">
        <f t="shared" si="499"/>
        <v>5</v>
      </c>
      <c r="X4024">
        <f t="shared" si="500"/>
        <v>5</v>
      </c>
      <c r="Y4024">
        <f>IF(ISNA(VLOOKUP(B4024,CECOS_SIN_IDENTIFICAR!$A$2:$D$146,4,0)),"SIN CECO",IF(VLOOKUP(B4024,CECOS_SIN_IDENTIFICAR!$A$2:$D$146,4,0)=0,"SIN CECO",VLOOKUP(B4024,CECOS_SIN_IDENTIFICAR!$A$2:$D$146,4,0)))</f>
        <v>1210</v>
      </c>
      <c r="Z4024">
        <f t="shared" si="501"/>
        <v>1210</v>
      </c>
      <c r="AA4024" s="3" t="s">
        <v>52</v>
      </c>
      <c r="AB4024" t="str">
        <f t="shared" si="502"/>
        <v>a. Apoyo y presencia en el proyecto-Soporte Directivo (Coordinador y Gerencia)</v>
      </c>
      <c r="AC4024" t="str">
        <f>VLOOKUP(AB4024,CODIFICACION_PREGUNTAS!$C$2:$D$35,2,0)</f>
        <v>SOPORTE_DIR001</v>
      </c>
    </row>
    <row r="4025" spans="1:29" x14ac:dyDescent="0.25">
      <c r="A4025" s="3">
        <f t="shared" si="503"/>
        <v>4024</v>
      </c>
      <c r="B4025" s="3" t="s">
        <v>345</v>
      </c>
      <c r="C4025" s="32">
        <v>41334</v>
      </c>
      <c r="D4025" s="3" t="s">
        <v>52</v>
      </c>
      <c r="E4025" s="3"/>
      <c r="F4025" s="3"/>
      <c r="G4025" s="2" t="s">
        <v>19</v>
      </c>
      <c r="H4025" s="3" t="s">
        <v>18</v>
      </c>
      <c r="I4025" s="3">
        <v>5</v>
      </c>
      <c r="J4025" s="3" t="s">
        <v>183</v>
      </c>
      <c r="K4025" s="3"/>
      <c r="L4025" s="3"/>
      <c r="M4025" s="3"/>
      <c r="N4025" s="3"/>
      <c r="O4025" s="3"/>
      <c r="P4025" s="3"/>
      <c r="Q4025" s="3"/>
      <c r="R4025" s="3"/>
      <c r="S4025" s="3"/>
      <c r="T4025" s="3" t="str">
        <f t="shared" si="496"/>
        <v>SIN CECO</v>
      </c>
      <c r="U4025" s="3" t="str">
        <f t="shared" si="497"/>
        <v>NO</v>
      </c>
      <c r="V4025" t="str">
        <f t="shared" si="498"/>
        <v>BLOQUE S1 - 
U. ANDES
11-ABR-2013-Soporte Directivo (Coordinador y Gerencia)</v>
      </c>
      <c r="W4025" s="53">
        <f t="shared" si="499"/>
        <v>5</v>
      </c>
      <c r="X4025">
        <f t="shared" si="500"/>
        <v>5</v>
      </c>
      <c r="Y4025">
        <f>IF(ISNA(VLOOKUP(B4025,CECOS_SIN_IDENTIFICAR!$A$2:$D$146,4,0)),"SIN CECO",IF(VLOOKUP(B4025,CECOS_SIN_IDENTIFICAR!$A$2:$D$146,4,0)=0,"SIN CECO",VLOOKUP(B4025,CECOS_SIN_IDENTIFICAR!$A$2:$D$146,4,0)))</f>
        <v>1210</v>
      </c>
      <c r="Z4025">
        <f t="shared" si="501"/>
        <v>1210</v>
      </c>
      <c r="AA4025" s="3" t="s">
        <v>52</v>
      </c>
      <c r="AB4025" t="str">
        <f t="shared" si="502"/>
        <v>b. Conocimiento del proyecto-Soporte Directivo (Coordinador y Gerencia)</v>
      </c>
      <c r="AC4025" t="str">
        <f>VLOOKUP(AB4025,CODIFICACION_PREGUNTAS!$C$2:$D$35,2,0)</f>
        <v>SOPORTE_DIR002</v>
      </c>
    </row>
    <row r="4026" spans="1:29" x14ac:dyDescent="0.25">
      <c r="A4026" s="3">
        <f t="shared" si="503"/>
        <v>4025</v>
      </c>
      <c r="B4026" s="3" t="s">
        <v>345</v>
      </c>
      <c r="C4026" s="32">
        <v>41334</v>
      </c>
      <c r="D4026" s="3" t="s">
        <v>52</v>
      </c>
      <c r="E4026" s="3"/>
      <c r="F4026" s="3"/>
      <c r="G4026" s="2" t="s">
        <v>20</v>
      </c>
      <c r="H4026" s="3" t="s">
        <v>18</v>
      </c>
      <c r="I4026" s="3">
        <v>5</v>
      </c>
      <c r="J4026" s="3" t="s">
        <v>183</v>
      </c>
      <c r="K4026" s="3"/>
      <c r="L4026" s="3"/>
      <c r="M4026" s="3"/>
      <c r="N4026" s="3"/>
      <c r="O4026" s="3"/>
      <c r="P4026" s="3"/>
      <c r="Q4026" s="3"/>
      <c r="R4026" s="3"/>
      <c r="S4026" s="3"/>
      <c r="T4026" s="3" t="str">
        <f t="shared" si="496"/>
        <v>SIN CECO</v>
      </c>
      <c r="U4026" s="3" t="str">
        <f t="shared" si="497"/>
        <v>NO</v>
      </c>
      <c r="V4026" t="str">
        <f t="shared" si="498"/>
        <v>BLOQUE S1 - 
U. ANDES
11-ABR-2013-Soporte Directivo (Coordinador y Gerencia)</v>
      </c>
      <c r="W4026" s="53">
        <f t="shared" si="499"/>
        <v>5</v>
      </c>
      <c r="X4026">
        <f t="shared" si="500"/>
        <v>5</v>
      </c>
      <c r="Y4026">
        <f>IF(ISNA(VLOOKUP(B4026,CECOS_SIN_IDENTIFICAR!$A$2:$D$146,4,0)),"SIN CECO",IF(VLOOKUP(B4026,CECOS_SIN_IDENTIFICAR!$A$2:$D$146,4,0)=0,"SIN CECO",VLOOKUP(B4026,CECOS_SIN_IDENTIFICAR!$A$2:$D$146,4,0)))</f>
        <v>1210</v>
      </c>
      <c r="Z4026">
        <f t="shared" si="501"/>
        <v>1210</v>
      </c>
      <c r="AA4026" s="3" t="s">
        <v>52</v>
      </c>
      <c r="AB4026" t="str">
        <f t="shared" si="502"/>
        <v>c. Planteamiento de soluciones y manejo de conflictos-Soporte Directivo (Coordinador y Gerencia)</v>
      </c>
      <c r="AC4026" t="str">
        <f>VLOOKUP(AB4026,CODIFICACION_PREGUNTAS!$C$2:$D$35,2,0)</f>
        <v>SOPORTE_DIR003</v>
      </c>
    </row>
    <row r="4027" spans="1:29" x14ac:dyDescent="0.25">
      <c r="A4027" s="3">
        <f t="shared" si="503"/>
        <v>4026</v>
      </c>
      <c r="B4027" s="3" t="s">
        <v>345</v>
      </c>
      <c r="C4027" s="32">
        <v>41334</v>
      </c>
      <c r="D4027" s="3" t="s">
        <v>52</v>
      </c>
      <c r="E4027" s="3"/>
      <c r="F4027" s="3"/>
      <c r="G4027" s="2" t="s">
        <v>21</v>
      </c>
      <c r="H4027" s="3" t="s">
        <v>18</v>
      </c>
      <c r="I4027" s="3">
        <v>5</v>
      </c>
      <c r="J4027" s="3" t="s">
        <v>183</v>
      </c>
      <c r="K4027" s="3"/>
      <c r="L4027" s="3"/>
      <c r="M4027" s="3"/>
      <c r="N4027" s="3"/>
      <c r="O4027" s="3"/>
      <c r="P4027" s="3"/>
      <c r="Q4027" s="3"/>
      <c r="R4027" s="3"/>
      <c r="S4027" s="3"/>
      <c r="T4027" s="3" t="str">
        <f t="shared" si="496"/>
        <v>SIN CECO</v>
      </c>
      <c r="U4027" s="3" t="str">
        <f t="shared" si="497"/>
        <v>NO</v>
      </c>
      <c r="V4027" t="str">
        <f t="shared" si="498"/>
        <v>BLOQUE S1 - 
U. ANDES
11-ABR-2013-Soporte Directivo (Coordinador y Gerencia)</v>
      </c>
      <c r="W4027" s="53">
        <f t="shared" si="499"/>
        <v>5</v>
      </c>
      <c r="X4027">
        <f t="shared" si="500"/>
        <v>5</v>
      </c>
      <c r="Y4027">
        <f>IF(ISNA(VLOOKUP(B4027,CECOS_SIN_IDENTIFICAR!$A$2:$D$146,4,0)),"SIN CECO",IF(VLOOKUP(B4027,CECOS_SIN_IDENTIFICAR!$A$2:$D$146,4,0)=0,"SIN CECO",VLOOKUP(B4027,CECOS_SIN_IDENTIFICAR!$A$2:$D$146,4,0)))</f>
        <v>1210</v>
      </c>
      <c r="Z4027">
        <f t="shared" si="501"/>
        <v>1210</v>
      </c>
      <c r="AA4027" s="3" t="s">
        <v>52</v>
      </c>
      <c r="AB4027" t="str">
        <f t="shared" si="502"/>
        <v>d. Cumplimiento de compromisos-Soporte Directivo (Coordinador y Gerencia)</v>
      </c>
      <c r="AC4027" t="str">
        <f>VLOOKUP(AB4027,CODIFICACION_PREGUNTAS!$C$2:$D$35,2,0)</f>
        <v>SOPORTE_DIR004</v>
      </c>
    </row>
    <row r="4028" spans="1:29" x14ac:dyDescent="0.25">
      <c r="A4028" s="3">
        <f t="shared" si="503"/>
        <v>4027</v>
      </c>
      <c r="B4028" s="3" t="s">
        <v>345</v>
      </c>
      <c r="C4028" s="32">
        <v>41334</v>
      </c>
      <c r="D4028" s="3" t="s">
        <v>52</v>
      </c>
      <c r="E4028" s="3"/>
      <c r="F4028" s="3"/>
      <c r="G4028" s="2" t="s">
        <v>22</v>
      </c>
      <c r="H4028" s="3" t="s">
        <v>18</v>
      </c>
      <c r="I4028" s="3">
        <v>5</v>
      </c>
      <c r="J4028" s="3" t="s">
        <v>183</v>
      </c>
      <c r="K4028" s="3"/>
      <c r="L4028" s="3"/>
      <c r="M4028" s="3"/>
      <c r="N4028" s="3"/>
      <c r="O4028" s="3"/>
      <c r="P4028" s="3"/>
      <c r="Q4028" s="3"/>
      <c r="R4028" s="3"/>
      <c r="S4028" s="3"/>
      <c r="T4028" s="3" t="str">
        <f t="shared" si="496"/>
        <v>SIN CECO</v>
      </c>
      <c r="U4028" s="3" t="str">
        <f t="shared" si="497"/>
        <v>NO</v>
      </c>
      <c r="V4028" t="str">
        <f t="shared" si="498"/>
        <v>BLOQUE S1 - 
U. ANDES
11-ABR-2013-Soporte Directivo (Coordinador y Gerencia)</v>
      </c>
      <c r="W4028" s="53">
        <f t="shared" si="499"/>
        <v>5</v>
      </c>
      <c r="X4028">
        <f t="shared" si="500"/>
        <v>5</v>
      </c>
      <c r="Y4028">
        <f>IF(ISNA(VLOOKUP(B4028,CECOS_SIN_IDENTIFICAR!$A$2:$D$146,4,0)),"SIN CECO",IF(VLOOKUP(B4028,CECOS_SIN_IDENTIFICAR!$A$2:$D$146,4,0)=0,"SIN CECO",VLOOKUP(B4028,CECOS_SIN_IDENTIFICAR!$A$2:$D$146,4,0)))</f>
        <v>1210</v>
      </c>
      <c r="Z4028">
        <f t="shared" si="501"/>
        <v>1210</v>
      </c>
      <c r="AA4028" s="3" t="s">
        <v>52</v>
      </c>
      <c r="AB4028" t="str">
        <f t="shared" si="502"/>
        <v>e. Manejo del cliente-Soporte Directivo (Coordinador y Gerencia)</v>
      </c>
      <c r="AC4028" t="str">
        <f>VLOOKUP(AB4028,CODIFICACION_PREGUNTAS!$C$2:$D$35,2,0)</f>
        <v>SOPORTE_DIR005</v>
      </c>
    </row>
    <row r="4029" spans="1:29" x14ac:dyDescent="0.25">
      <c r="A4029" s="3">
        <f t="shared" si="503"/>
        <v>4028</v>
      </c>
      <c r="B4029" s="3" t="s">
        <v>345</v>
      </c>
      <c r="C4029" s="32">
        <v>41334</v>
      </c>
      <c r="D4029" s="3" t="s">
        <v>52</v>
      </c>
      <c r="E4029" s="3"/>
      <c r="F4029" s="3"/>
      <c r="G4029" s="2" t="s">
        <v>23</v>
      </c>
      <c r="H4029" s="3" t="s">
        <v>24</v>
      </c>
      <c r="I4029" s="3">
        <v>4</v>
      </c>
      <c r="J4029" s="3" t="s">
        <v>183</v>
      </c>
      <c r="K4029" s="3"/>
      <c r="L4029" s="3"/>
      <c r="M4029" s="3"/>
      <c r="N4029" s="3"/>
      <c r="O4029" s="3"/>
      <c r="P4029" s="3"/>
      <c r="Q4029" s="3"/>
      <c r="R4029" s="3"/>
      <c r="S4029" s="3"/>
      <c r="T4029" s="3" t="str">
        <f t="shared" si="496"/>
        <v>SIN CECO</v>
      </c>
      <c r="U4029" s="3" t="str">
        <f t="shared" si="497"/>
        <v>NO</v>
      </c>
      <c r="V4029" t="str">
        <f t="shared" si="498"/>
        <v>BLOQUE S1 - 
U. ANDES
11-ABR-2013-Personal que presta el servicio en obra</v>
      </c>
      <c r="W4029" s="53">
        <f t="shared" si="499"/>
        <v>4</v>
      </c>
      <c r="X4029">
        <f t="shared" si="500"/>
        <v>4</v>
      </c>
      <c r="Y4029">
        <f>IF(ISNA(VLOOKUP(B4029,CECOS_SIN_IDENTIFICAR!$A$2:$D$146,4,0)),"SIN CECO",IF(VLOOKUP(B4029,CECOS_SIN_IDENTIFICAR!$A$2:$D$146,4,0)=0,"SIN CECO",VLOOKUP(B4029,CECOS_SIN_IDENTIFICAR!$A$2:$D$146,4,0)))</f>
        <v>1210</v>
      </c>
      <c r="Z4029">
        <f t="shared" si="501"/>
        <v>1210</v>
      </c>
      <c r="AA4029" s="3" t="s">
        <v>52</v>
      </c>
      <c r="AB4029" t="str">
        <f t="shared" si="502"/>
        <v>a. Idoneidad del personal-Personal que presta el servicio en obra</v>
      </c>
      <c r="AC4029" t="str">
        <f>VLOOKUP(AB4029,CODIFICACION_PREGUNTAS!$C$2:$D$35,2,0)</f>
        <v>PERSONAL001</v>
      </c>
    </row>
    <row r="4030" spans="1:29" x14ac:dyDescent="0.25">
      <c r="A4030" s="3">
        <f t="shared" si="503"/>
        <v>4029</v>
      </c>
      <c r="B4030" s="3" t="s">
        <v>345</v>
      </c>
      <c r="C4030" s="32">
        <v>41334</v>
      </c>
      <c r="D4030" s="3" t="s">
        <v>52</v>
      </c>
      <c r="E4030" s="3"/>
      <c r="F4030" s="3"/>
      <c r="G4030" s="2" t="s">
        <v>25</v>
      </c>
      <c r="H4030" s="3" t="s">
        <v>24</v>
      </c>
      <c r="I4030" s="3">
        <v>5</v>
      </c>
      <c r="J4030" s="3" t="s">
        <v>183</v>
      </c>
      <c r="K4030" s="3"/>
      <c r="L4030" s="3"/>
      <c r="M4030" s="3"/>
      <c r="N4030" s="3"/>
      <c r="O4030" s="3"/>
      <c r="P4030" s="3"/>
      <c r="Q4030" s="3"/>
      <c r="R4030" s="3"/>
      <c r="S4030" s="3"/>
      <c r="T4030" s="3" t="str">
        <f t="shared" si="496"/>
        <v>SIN CECO</v>
      </c>
      <c r="U4030" s="3" t="str">
        <f t="shared" si="497"/>
        <v>NO</v>
      </c>
      <c r="V4030" t="str">
        <f t="shared" si="498"/>
        <v>BLOQUE S1 - 
U. ANDES
11-ABR-2013-Personal que presta el servicio en obra</v>
      </c>
      <c r="W4030" s="53">
        <f t="shared" si="499"/>
        <v>5</v>
      </c>
      <c r="X4030">
        <f t="shared" si="500"/>
        <v>5</v>
      </c>
      <c r="Y4030">
        <f>IF(ISNA(VLOOKUP(B4030,CECOS_SIN_IDENTIFICAR!$A$2:$D$146,4,0)),"SIN CECO",IF(VLOOKUP(B4030,CECOS_SIN_IDENTIFICAR!$A$2:$D$146,4,0)=0,"SIN CECO",VLOOKUP(B4030,CECOS_SIN_IDENTIFICAR!$A$2:$D$146,4,0)))</f>
        <v>1210</v>
      </c>
      <c r="Z4030">
        <f t="shared" si="501"/>
        <v>1210</v>
      </c>
      <c r="AA4030" s="3" t="s">
        <v>52</v>
      </c>
      <c r="AB4030" t="str">
        <f t="shared" si="502"/>
        <v>b. Oportuna atención al cliente-Personal que presta el servicio en obra</v>
      </c>
      <c r="AC4030" t="str">
        <f>VLOOKUP(AB4030,CODIFICACION_PREGUNTAS!$C$2:$D$35,2,0)</f>
        <v>PERSONAL002</v>
      </c>
    </row>
    <row r="4031" spans="1:29" x14ac:dyDescent="0.25">
      <c r="A4031" s="3">
        <f t="shared" si="503"/>
        <v>4030</v>
      </c>
      <c r="B4031" s="3" t="s">
        <v>345</v>
      </c>
      <c r="C4031" s="32">
        <v>41334</v>
      </c>
      <c r="D4031" s="3" t="s">
        <v>52</v>
      </c>
      <c r="E4031" s="3"/>
      <c r="F4031" s="3"/>
      <c r="G4031" s="2" t="s">
        <v>26</v>
      </c>
      <c r="H4031" s="3" t="s">
        <v>24</v>
      </c>
      <c r="I4031" s="3">
        <v>5</v>
      </c>
      <c r="J4031" s="3" t="s">
        <v>183</v>
      </c>
      <c r="K4031" s="3"/>
      <c r="L4031" s="3"/>
      <c r="M4031" s="3"/>
      <c r="N4031" s="3"/>
      <c r="O4031" s="3"/>
      <c r="P4031" s="3"/>
      <c r="Q4031" s="3"/>
      <c r="R4031" s="3"/>
      <c r="S4031" s="3"/>
      <c r="T4031" s="3" t="str">
        <f t="shared" si="496"/>
        <v>SIN CECO</v>
      </c>
      <c r="U4031" s="3" t="str">
        <f t="shared" si="497"/>
        <v>NO</v>
      </c>
      <c r="V4031" t="str">
        <f t="shared" si="498"/>
        <v>BLOQUE S1 - 
U. ANDES
11-ABR-2013-Personal que presta el servicio en obra</v>
      </c>
      <c r="W4031" s="53">
        <f t="shared" si="499"/>
        <v>5</v>
      </c>
      <c r="X4031">
        <f t="shared" si="500"/>
        <v>5</v>
      </c>
      <c r="Y4031">
        <f>IF(ISNA(VLOOKUP(B4031,CECOS_SIN_IDENTIFICAR!$A$2:$D$146,4,0)),"SIN CECO",IF(VLOOKUP(B4031,CECOS_SIN_IDENTIFICAR!$A$2:$D$146,4,0)=0,"SIN CECO",VLOOKUP(B4031,CECOS_SIN_IDENTIFICAR!$A$2:$D$146,4,0)))</f>
        <v>1210</v>
      </c>
      <c r="Z4031">
        <f t="shared" si="501"/>
        <v>1210</v>
      </c>
      <c r="AA4031" s="3" t="s">
        <v>52</v>
      </c>
      <c r="AB4031" t="str">
        <f t="shared" si="502"/>
        <v>c. Compromiso con el proyecto-Personal que presta el servicio en obra</v>
      </c>
      <c r="AC4031" t="str">
        <f>VLOOKUP(AB4031,CODIFICACION_PREGUNTAS!$C$2:$D$35,2,0)</f>
        <v>PERSONAL003</v>
      </c>
    </row>
    <row r="4032" spans="1:29" x14ac:dyDescent="0.25">
      <c r="A4032" s="3">
        <f t="shared" si="503"/>
        <v>4031</v>
      </c>
      <c r="B4032" s="3" t="s">
        <v>345</v>
      </c>
      <c r="C4032" s="32">
        <v>41334</v>
      </c>
      <c r="D4032" s="3" t="s">
        <v>52</v>
      </c>
      <c r="E4032" s="3"/>
      <c r="F4032" s="3"/>
      <c r="G4032" s="2" t="s">
        <v>21</v>
      </c>
      <c r="H4032" s="3" t="s">
        <v>24</v>
      </c>
      <c r="I4032" s="3">
        <v>5</v>
      </c>
      <c r="J4032" s="3" t="s">
        <v>183</v>
      </c>
      <c r="K4032" s="3"/>
      <c r="L4032" s="3"/>
      <c r="M4032" s="3"/>
      <c r="N4032" s="3"/>
      <c r="O4032" s="3"/>
      <c r="P4032" s="3"/>
      <c r="Q4032" s="3"/>
      <c r="R4032" s="3"/>
      <c r="S4032" s="3"/>
      <c r="T4032" s="3" t="str">
        <f t="shared" si="496"/>
        <v>SIN CECO</v>
      </c>
      <c r="U4032" s="3" t="str">
        <f t="shared" si="497"/>
        <v>NO</v>
      </c>
      <c r="V4032" t="str">
        <f t="shared" si="498"/>
        <v>BLOQUE S1 - 
U. ANDES
11-ABR-2013-Personal que presta el servicio en obra</v>
      </c>
      <c r="W4032" s="53">
        <f t="shared" si="499"/>
        <v>5</v>
      </c>
      <c r="X4032">
        <f t="shared" si="500"/>
        <v>5</v>
      </c>
      <c r="Y4032">
        <f>IF(ISNA(VLOOKUP(B4032,CECOS_SIN_IDENTIFICAR!$A$2:$D$146,4,0)),"SIN CECO",IF(VLOOKUP(B4032,CECOS_SIN_IDENTIFICAR!$A$2:$D$146,4,0)=0,"SIN CECO",VLOOKUP(B4032,CECOS_SIN_IDENTIFICAR!$A$2:$D$146,4,0)))</f>
        <v>1210</v>
      </c>
      <c r="Z4032">
        <f t="shared" si="501"/>
        <v>1210</v>
      </c>
      <c r="AA4032" s="3" t="s">
        <v>52</v>
      </c>
      <c r="AB4032" t="str">
        <f t="shared" si="502"/>
        <v>d. Cumplimiento de compromisos-Personal que presta el servicio en obra</v>
      </c>
      <c r="AC4032" t="str">
        <f>VLOOKUP(AB4032,CODIFICACION_PREGUNTAS!$C$2:$D$35,2,0)</f>
        <v>PERSONAL004</v>
      </c>
    </row>
    <row r="4033" spans="1:29" x14ac:dyDescent="0.25">
      <c r="A4033" s="3">
        <f t="shared" si="503"/>
        <v>4032</v>
      </c>
      <c r="B4033" s="3" t="s">
        <v>345</v>
      </c>
      <c r="C4033" s="32">
        <v>41334</v>
      </c>
      <c r="D4033" s="3" t="s">
        <v>52</v>
      </c>
      <c r="E4033" s="3"/>
      <c r="F4033" s="3"/>
      <c r="G4033" s="2" t="s">
        <v>27</v>
      </c>
      <c r="H4033" s="3" t="s">
        <v>24</v>
      </c>
      <c r="I4033" s="3">
        <v>5</v>
      </c>
      <c r="J4033" s="3" t="s">
        <v>183</v>
      </c>
      <c r="K4033" s="3"/>
      <c r="L4033" s="3"/>
      <c r="M4033" s="3"/>
      <c r="N4033" s="3"/>
      <c r="O4033" s="3"/>
      <c r="P4033" s="3"/>
      <c r="Q4033" s="3"/>
      <c r="R4033" s="3"/>
      <c r="S4033" s="3"/>
      <c r="T4033" s="3" t="str">
        <f t="shared" si="496"/>
        <v>SIN CECO</v>
      </c>
      <c r="U4033" s="3" t="str">
        <f t="shared" si="497"/>
        <v>NO</v>
      </c>
      <c r="V4033" t="str">
        <f t="shared" si="498"/>
        <v>BLOQUE S1 - 
U. ANDES
11-ABR-2013-Personal que presta el servicio en obra</v>
      </c>
      <c r="W4033" s="53">
        <f t="shared" si="499"/>
        <v>5</v>
      </c>
      <c r="X4033">
        <f t="shared" si="500"/>
        <v>5</v>
      </c>
      <c r="Y4033">
        <f>IF(ISNA(VLOOKUP(B4033,CECOS_SIN_IDENTIFICAR!$A$2:$D$146,4,0)),"SIN CECO",IF(VLOOKUP(B4033,CECOS_SIN_IDENTIFICAR!$A$2:$D$146,4,0)=0,"SIN CECO",VLOOKUP(B4033,CECOS_SIN_IDENTIFICAR!$A$2:$D$146,4,0)))</f>
        <v>1210</v>
      </c>
      <c r="Z4033">
        <f t="shared" si="501"/>
        <v>1210</v>
      </c>
      <c r="AA4033" s="3" t="s">
        <v>52</v>
      </c>
      <c r="AB4033" t="str">
        <f t="shared" si="502"/>
        <v>e. Proactividad en desarrollo de funciones-Personal que presta el servicio en obra</v>
      </c>
      <c r="AC4033" t="str">
        <f>VLOOKUP(AB4033,CODIFICACION_PREGUNTAS!$C$2:$D$35,2,0)</f>
        <v>PERSONAL005</v>
      </c>
    </row>
    <row r="4034" spans="1:29" x14ac:dyDescent="0.25">
      <c r="A4034" s="3">
        <f t="shared" si="503"/>
        <v>4033</v>
      </c>
      <c r="B4034" s="3" t="s">
        <v>345</v>
      </c>
      <c r="C4034" s="32">
        <v>41334</v>
      </c>
      <c r="D4034" s="3" t="s">
        <v>52</v>
      </c>
      <c r="E4034" s="3"/>
      <c r="F4034" s="3"/>
      <c r="G4034" s="2" t="s">
        <v>28</v>
      </c>
      <c r="H4034" s="2" t="s">
        <v>29</v>
      </c>
      <c r="I4034" s="3">
        <v>4</v>
      </c>
      <c r="J4034" s="3" t="s">
        <v>183</v>
      </c>
      <c r="K4034" s="3"/>
      <c r="L4034" s="3"/>
      <c r="M4034" s="3"/>
      <c r="N4034" s="3"/>
      <c r="O4034" s="3"/>
      <c r="P4034" s="3"/>
      <c r="Q4034" s="3"/>
      <c r="R4034" s="3"/>
      <c r="S4034" s="3"/>
      <c r="T4034" s="3" t="str">
        <f t="shared" si="496"/>
        <v>SIN CECO</v>
      </c>
      <c r="U4034" s="3" t="str">
        <f t="shared" si="497"/>
        <v>NO</v>
      </c>
      <c r="V4034" t="str">
        <f t="shared" si="498"/>
        <v>BLOQUE S1 - 
U. ANDES
11-ABR-2013-Productos Asociados de PAYC (Informes, Control de presupuesto y Programación y actas)</v>
      </c>
      <c r="W4034" s="53">
        <f t="shared" si="499"/>
        <v>4</v>
      </c>
      <c r="X4034">
        <f t="shared" si="500"/>
        <v>4</v>
      </c>
      <c r="Y4034">
        <f>IF(ISNA(VLOOKUP(B4034,CECOS_SIN_IDENTIFICAR!$A$2:$D$146,4,0)),"SIN CECO",IF(VLOOKUP(B4034,CECOS_SIN_IDENTIFICAR!$A$2:$D$146,4,0)=0,"SIN CECO",VLOOKUP(B4034,CECOS_SIN_IDENTIFICAR!$A$2:$D$146,4,0)))</f>
        <v>1210</v>
      </c>
      <c r="Z4034">
        <f t="shared" si="501"/>
        <v>1210</v>
      </c>
      <c r="AA4034" s="3" t="s">
        <v>52</v>
      </c>
      <c r="AB4034" t="str">
        <f t="shared" si="502"/>
        <v>a. Calidad del Contenido-Productos Asociados de PAYC (Informes, Control de presupuesto y Programación y actas)</v>
      </c>
      <c r="AC4034" t="str">
        <f>VLOOKUP(AB4034,CODIFICACION_PREGUNTAS!$C$2:$D$35,2,0)</f>
        <v>PRODUCTOS001</v>
      </c>
    </row>
    <row r="4035" spans="1:29" x14ac:dyDescent="0.25">
      <c r="A4035" s="3">
        <f t="shared" si="503"/>
        <v>4034</v>
      </c>
      <c r="B4035" s="3" t="s">
        <v>345</v>
      </c>
      <c r="C4035" s="32">
        <v>41334</v>
      </c>
      <c r="D4035" s="3" t="s">
        <v>52</v>
      </c>
      <c r="E4035" s="3"/>
      <c r="F4035" s="3"/>
      <c r="G4035" s="2" t="s">
        <v>30</v>
      </c>
      <c r="H4035" s="2" t="s">
        <v>29</v>
      </c>
      <c r="I4035" s="3">
        <v>4</v>
      </c>
      <c r="J4035" s="3" t="s">
        <v>183</v>
      </c>
      <c r="K4035" s="3"/>
      <c r="L4035" s="3"/>
      <c r="M4035" s="3"/>
      <c r="N4035" s="3"/>
      <c r="O4035" s="3"/>
      <c r="P4035" s="3"/>
      <c r="Q4035" s="3"/>
      <c r="R4035" s="3"/>
      <c r="S4035" s="3"/>
      <c r="T4035" s="3" t="str">
        <f t="shared" ref="T4035:T4098" si="504">IF(U4035="NO","SIN CECO",LEFT(B4035,4)+0)</f>
        <v>SIN CECO</v>
      </c>
      <c r="U4035" s="3" t="str">
        <f t="shared" ref="U4035:U4098" si="505">IF(ISNUMBER(LEFT(B4035,4)+0),"SI","NO")</f>
        <v>NO</v>
      </c>
      <c r="V4035" t="str">
        <f t="shared" ref="V4035:V4098" si="506">CONCATENATE(B4035,"-",H4035)</f>
        <v>BLOQUE S1 - 
U. ANDES
11-ABR-2013-Productos Asociados de PAYC (Informes, Control de presupuesto y Programación y actas)</v>
      </c>
      <c r="W4035" s="53">
        <f t="shared" ref="W4035:W4098" si="507">I4035</f>
        <v>4</v>
      </c>
      <c r="X4035">
        <f t="shared" ref="X4035:X4098" si="508">IF(ISNUMBER(W4035+0),W4035+0,0)</f>
        <v>4</v>
      </c>
      <c r="Y4035">
        <f>IF(ISNA(VLOOKUP(B4035,CECOS_SIN_IDENTIFICAR!$A$2:$D$146,4,0)),"SIN CECO",IF(VLOOKUP(B4035,CECOS_SIN_IDENTIFICAR!$A$2:$D$146,4,0)=0,"SIN CECO",VLOOKUP(B4035,CECOS_SIN_IDENTIFICAR!$A$2:$D$146,4,0)))</f>
        <v>1210</v>
      </c>
      <c r="Z4035">
        <f t="shared" ref="Z4035:Z4098" si="509">IF(Y4035="SIN CECO",T4035,Y4035)</f>
        <v>1210</v>
      </c>
      <c r="AA4035" s="3" t="s">
        <v>52</v>
      </c>
      <c r="AB4035" t="str">
        <f t="shared" ref="AB4035:AB4098" si="510">CONCATENATE(G4035,"-",H4035)</f>
        <v>b. Claridad del Contenido-Productos Asociados de PAYC (Informes, Control de presupuesto y Programación y actas)</v>
      </c>
      <c r="AC4035" t="str">
        <f>VLOOKUP(AB4035,CODIFICACION_PREGUNTAS!$C$2:$D$35,2,0)</f>
        <v>PRODUCTOS002</v>
      </c>
    </row>
    <row r="4036" spans="1:29" x14ac:dyDescent="0.25">
      <c r="A4036" s="3">
        <f t="shared" ref="A4036:A4099" si="511">A4035+1</f>
        <v>4035</v>
      </c>
      <c r="B4036" s="3" t="s">
        <v>345</v>
      </c>
      <c r="C4036" s="32">
        <v>41334</v>
      </c>
      <c r="D4036" s="3" t="s">
        <v>52</v>
      </c>
      <c r="E4036" s="3"/>
      <c r="F4036" s="3"/>
      <c r="G4036" s="2" t="s">
        <v>31</v>
      </c>
      <c r="H4036" s="2" t="s">
        <v>29</v>
      </c>
      <c r="I4036" s="3">
        <v>5</v>
      </c>
      <c r="J4036" s="3" t="s">
        <v>183</v>
      </c>
      <c r="K4036" s="3"/>
      <c r="L4036" s="3"/>
      <c r="M4036" s="3"/>
      <c r="N4036" s="3"/>
      <c r="O4036" s="3"/>
      <c r="P4036" s="3"/>
      <c r="Q4036" s="3"/>
      <c r="R4036" s="3"/>
      <c r="S4036" s="3"/>
      <c r="T4036" s="3" t="str">
        <f t="shared" si="504"/>
        <v>SIN CECO</v>
      </c>
      <c r="U4036" s="3" t="str">
        <f t="shared" si="505"/>
        <v>NO</v>
      </c>
      <c r="V4036" t="str">
        <f t="shared" si="506"/>
        <v>BLOQUE S1 - 
U. ANDES
11-ABR-2013-Productos Asociados de PAYC (Informes, Control de presupuesto y Programación y actas)</v>
      </c>
      <c r="W4036" s="53">
        <f t="shared" si="507"/>
        <v>5</v>
      </c>
      <c r="X4036">
        <f t="shared" si="508"/>
        <v>5</v>
      </c>
      <c r="Y4036">
        <f>IF(ISNA(VLOOKUP(B4036,CECOS_SIN_IDENTIFICAR!$A$2:$D$146,4,0)),"SIN CECO",IF(VLOOKUP(B4036,CECOS_SIN_IDENTIFICAR!$A$2:$D$146,4,0)=0,"SIN CECO",VLOOKUP(B4036,CECOS_SIN_IDENTIFICAR!$A$2:$D$146,4,0)))</f>
        <v>1210</v>
      </c>
      <c r="Z4036">
        <f t="shared" si="509"/>
        <v>1210</v>
      </c>
      <c r="AA4036" s="3" t="s">
        <v>52</v>
      </c>
      <c r="AB4036" t="str">
        <f t="shared" si="510"/>
        <v>c. Oportunidad en la entrega-Productos Asociados de PAYC (Informes, Control de presupuesto y Programación y actas)</v>
      </c>
      <c r="AC4036" t="str">
        <f>VLOOKUP(AB4036,CODIFICACION_PREGUNTAS!$C$2:$D$35,2,0)</f>
        <v>PRODUCTOS003</v>
      </c>
    </row>
    <row r="4037" spans="1:29" x14ac:dyDescent="0.25">
      <c r="A4037" s="3">
        <f t="shared" si="511"/>
        <v>4036</v>
      </c>
      <c r="B4037" s="3" t="s">
        <v>345</v>
      </c>
      <c r="C4037" s="32">
        <v>41334</v>
      </c>
      <c r="D4037" s="3" t="s">
        <v>52</v>
      </c>
      <c r="E4037" s="3"/>
      <c r="F4037" s="3"/>
      <c r="G4037" s="2" t="s">
        <v>32</v>
      </c>
      <c r="H4037" s="2" t="s">
        <v>29</v>
      </c>
      <c r="I4037" s="3">
        <v>4</v>
      </c>
      <c r="J4037" s="3" t="s">
        <v>183</v>
      </c>
      <c r="K4037" s="3"/>
      <c r="L4037" s="3"/>
      <c r="M4037" s="3"/>
      <c r="N4037" s="3"/>
      <c r="O4037" s="3"/>
      <c r="P4037" s="3"/>
      <c r="Q4037" s="3"/>
      <c r="R4037" s="3"/>
      <c r="S4037" s="3"/>
      <c r="T4037" s="3" t="str">
        <f t="shared" si="504"/>
        <v>SIN CECO</v>
      </c>
      <c r="U4037" s="3" t="str">
        <f t="shared" si="505"/>
        <v>NO</v>
      </c>
      <c r="V4037" t="str">
        <f t="shared" si="506"/>
        <v>BLOQUE S1 - 
U. ANDES
11-ABR-2013-Productos Asociados de PAYC (Informes, Control de presupuesto y Programación y actas)</v>
      </c>
      <c r="W4037" s="53">
        <f t="shared" si="507"/>
        <v>4</v>
      </c>
      <c r="X4037">
        <f t="shared" si="508"/>
        <v>4</v>
      </c>
      <c r="Y4037">
        <f>IF(ISNA(VLOOKUP(B4037,CECOS_SIN_IDENTIFICAR!$A$2:$D$146,4,0)),"SIN CECO",IF(VLOOKUP(B4037,CECOS_SIN_IDENTIFICAR!$A$2:$D$146,4,0)=0,"SIN CECO",VLOOKUP(B4037,CECOS_SIN_IDENTIFICAR!$A$2:$D$146,4,0)))</f>
        <v>1210</v>
      </c>
      <c r="Z4037">
        <f t="shared" si="509"/>
        <v>1210</v>
      </c>
      <c r="AA4037" s="3" t="s">
        <v>52</v>
      </c>
      <c r="AB4037" t="str">
        <f t="shared" si="510"/>
        <v>d. Precisión de la información-Productos Asociados de PAYC (Informes, Control de presupuesto y Programación y actas)</v>
      </c>
      <c r="AC4037" t="str">
        <f>VLOOKUP(AB4037,CODIFICACION_PREGUNTAS!$C$2:$D$35,2,0)</f>
        <v>PRODUCTOS004</v>
      </c>
    </row>
    <row r="4038" spans="1:29" x14ac:dyDescent="0.25">
      <c r="A4038" s="3">
        <f t="shared" si="511"/>
        <v>4037</v>
      </c>
      <c r="B4038" s="3" t="s">
        <v>345</v>
      </c>
      <c r="C4038" s="32">
        <v>41334</v>
      </c>
      <c r="D4038" s="3" t="s">
        <v>52</v>
      </c>
      <c r="E4038" s="3"/>
      <c r="F4038" s="3"/>
      <c r="G4038" s="2" t="s">
        <v>33</v>
      </c>
      <c r="H4038" s="2" t="s">
        <v>29</v>
      </c>
      <c r="I4038" s="3">
        <v>4</v>
      </c>
      <c r="J4038" s="3" t="s">
        <v>183</v>
      </c>
      <c r="K4038" s="3"/>
      <c r="L4038" s="3"/>
      <c r="M4038" s="3"/>
      <c r="N4038" s="3"/>
      <c r="O4038" s="3"/>
      <c r="P4038" s="3"/>
      <c r="Q4038" s="3"/>
      <c r="R4038" s="3"/>
      <c r="S4038" s="3"/>
      <c r="T4038" s="3" t="str">
        <f t="shared" si="504"/>
        <v>SIN CECO</v>
      </c>
      <c r="U4038" s="3" t="str">
        <f t="shared" si="505"/>
        <v>NO</v>
      </c>
      <c r="V4038" t="str">
        <f t="shared" si="506"/>
        <v>BLOQUE S1 - 
U. ANDES
11-ABR-2013-Productos Asociados de PAYC (Informes, Control de presupuesto y Programación y actas)</v>
      </c>
      <c r="W4038" s="53">
        <f t="shared" si="507"/>
        <v>4</v>
      </c>
      <c r="X4038">
        <f t="shared" si="508"/>
        <v>4</v>
      </c>
      <c r="Y4038">
        <f>IF(ISNA(VLOOKUP(B4038,CECOS_SIN_IDENTIFICAR!$A$2:$D$146,4,0)),"SIN CECO",IF(VLOOKUP(B4038,CECOS_SIN_IDENTIFICAR!$A$2:$D$146,4,0)=0,"SIN CECO",VLOOKUP(B4038,CECOS_SIN_IDENTIFICAR!$A$2:$D$146,4,0)))</f>
        <v>1210</v>
      </c>
      <c r="Z4038">
        <f t="shared" si="509"/>
        <v>1210</v>
      </c>
      <c r="AA4038" s="3" t="s">
        <v>52</v>
      </c>
      <c r="AB4038" t="str">
        <f t="shared" si="510"/>
        <v>e. Diagramación-Productos Asociados de PAYC (Informes, Control de presupuesto y Programación y actas)</v>
      </c>
      <c r="AC4038" t="str">
        <f>VLOOKUP(AB4038,CODIFICACION_PREGUNTAS!$C$2:$D$35,2,0)</f>
        <v>PRODUCTOS005</v>
      </c>
    </row>
    <row r="4039" spans="1:29" x14ac:dyDescent="0.25">
      <c r="A4039" s="3">
        <f t="shared" si="511"/>
        <v>4038</v>
      </c>
      <c r="B4039" s="3" t="s">
        <v>345</v>
      </c>
      <c r="C4039" s="32">
        <v>41334</v>
      </c>
      <c r="D4039" s="3" t="s">
        <v>52</v>
      </c>
      <c r="E4039" s="3"/>
      <c r="F4039" s="3"/>
      <c r="G4039" s="2" t="s">
        <v>34</v>
      </c>
      <c r="H4039" s="2" t="s">
        <v>35</v>
      </c>
      <c r="I4039" s="3">
        <v>4</v>
      </c>
      <c r="J4039" s="3" t="s">
        <v>183</v>
      </c>
      <c r="K4039" s="3"/>
      <c r="L4039" s="3"/>
      <c r="M4039" s="3"/>
      <c r="N4039" s="3"/>
      <c r="O4039" s="3"/>
      <c r="P4039" s="3"/>
      <c r="Q4039" s="3"/>
      <c r="R4039" s="3"/>
      <c r="S4039" s="3"/>
      <c r="T4039" s="3" t="str">
        <f t="shared" si="504"/>
        <v>SIN CECO</v>
      </c>
      <c r="U4039" s="3" t="str">
        <f t="shared" si="505"/>
        <v>NO</v>
      </c>
      <c r="V4039" t="str">
        <f t="shared" si="506"/>
        <v>BLOQUE S1 - 
U. ANDES
11-ABR-2013-Compromisos Pactados</v>
      </c>
      <c r="W4039" s="53">
        <f t="shared" si="507"/>
        <v>4</v>
      </c>
      <c r="X4039">
        <f t="shared" si="508"/>
        <v>4</v>
      </c>
      <c r="Y4039">
        <f>IF(ISNA(VLOOKUP(B4039,CECOS_SIN_IDENTIFICAR!$A$2:$D$146,4,0)),"SIN CECO",IF(VLOOKUP(B4039,CECOS_SIN_IDENTIFICAR!$A$2:$D$146,4,0)=0,"SIN CECO",VLOOKUP(B4039,CECOS_SIN_IDENTIFICAR!$A$2:$D$146,4,0)))</f>
        <v>1210</v>
      </c>
      <c r="Z4039">
        <f t="shared" si="509"/>
        <v>1210</v>
      </c>
      <c r="AA4039" s="3" t="s">
        <v>52</v>
      </c>
      <c r="AB4039" t="str">
        <f t="shared" si="510"/>
        <v>a. Cumplimiento-Compromisos Pactados</v>
      </c>
      <c r="AC4039" t="str">
        <f>VLOOKUP(AB4039,CODIFICACION_PREGUNTAS!$C$2:$D$35,2,0)</f>
        <v>COMPROMISOS001</v>
      </c>
    </row>
    <row r="4040" spans="1:29" x14ac:dyDescent="0.25">
      <c r="A4040" s="3">
        <f t="shared" si="511"/>
        <v>4039</v>
      </c>
      <c r="B4040" s="3" t="s">
        <v>345</v>
      </c>
      <c r="C4040" s="32">
        <v>41334</v>
      </c>
      <c r="D4040" s="3" t="s">
        <v>52</v>
      </c>
      <c r="E4040" s="3"/>
      <c r="F4040" s="3"/>
      <c r="G4040" s="2" t="s">
        <v>36</v>
      </c>
      <c r="H4040" s="2" t="s">
        <v>35</v>
      </c>
      <c r="I4040" s="3">
        <v>4</v>
      </c>
      <c r="J4040" s="3" t="s">
        <v>183</v>
      </c>
      <c r="K4040" s="3"/>
      <c r="L4040" s="3"/>
      <c r="M4040" s="3"/>
      <c r="N4040" s="3"/>
      <c r="O4040" s="3"/>
      <c r="P4040" s="3"/>
      <c r="Q4040" s="3"/>
      <c r="R4040" s="3"/>
      <c r="S4040" s="3"/>
      <c r="T4040" s="3" t="str">
        <f t="shared" si="504"/>
        <v>SIN CECO</v>
      </c>
      <c r="U4040" s="3" t="str">
        <f t="shared" si="505"/>
        <v>NO</v>
      </c>
      <c r="V4040" t="str">
        <f t="shared" si="506"/>
        <v>BLOQUE S1 - 
U. ANDES
11-ABR-2013-Compromisos Pactados</v>
      </c>
      <c r="W4040" s="53">
        <f t="shared" si="507"/>
        <v>4</v>
      </c>
      <c r="X4040">
        <f t="shared" si="508"/>
        <v>4</v>
      </c>
      <c r="Y4040">
        <f>IF(ISNA(VLOOKUP(B4040,CECOS_SIN_IDENTIFICAR!$A$2:$D$146,4,0)),"SIN CECO",IF(VLOOKUP(B4040,CECOS_SIN_IDENTIFICAR!$A$2:$D$146,4,0)=0,"SIN CECO",VLOOKUP(B4040,CECOS_SIN_IDENTIFICAR!$A$2:$D$146,4,0)))</f>
        <v>1210</v>
      </c>
      <c r="Z4040">
        <f t="shared" si="509"/>
        <v>1210</v>
      </c>
      <c r="AA4040" s="3" t="s">
        <v>52</v>
      </c>
      <c r="AB4040" t="str">
        <f t="shared" si="510"/>
        <v>b. Satisface expectativas-Compromisos Pactados</v>
      </c>
      <c r="AC4040" t="str">
        <f>VLOOKUP(AB4040,CODIFICACION_PREGUNTAS!$C$2:$D$35,2,0)</f>
        <v>COMPROMISOS002</v>
      </c>
    </row>
    <row r="4041" spans="1:29" x14ac:dyDescent="0.25">
      <c r="A4041" s="3">
        <f t="shared" si="511"/>
        <v>4040</v>
      </c>
      <c r="B4041" s="3" t="s">
        <v>345</v>
      </c>
      <c r="C4041" s="32">
        <v>41334</v>
      </c>
      <c r="D4041" s="3" t="s">
        <v>52</v>
      </c>
      <c r="E4041" s="3"/>
      <c r="F4041" s="3"/>
      <c r="G4041" s="2" t="s">
        <v>37</v>
      </c>
      <c r="H4041" s="2" t="s">
        <v>35</v>
      </c>
      <c r="I4041" s="3">
        <v>4</v>
      </c>
      <c r="J4041" s="3" t="s">
        <v>183</v>
      </c>
      <c r="K4041" s="3"/>
      <c r="L4041" s="3"/>
      <c r="M4041" s="3"/>
      <c r="N4041" s="3"/>
      <c r="O4041" s="3"/>
      <c r="P4041" s="3"/>
      <c r="Q4041" s="3"/>
      <c r="R4041" s="3"/>
      <c r="S4041" s="3"/>
      <c r="T4041" s="3" t="str">
        <f t="shared" si="504"/>
        <v>SIN CECO</v>
      </c>
      <c r="U4041" s="3" t="str">
        <f t="shared" si="505"/>
        <v>NO</v>
      </c>
      <c r="V4041" t="str">
        <f t="shared" si="506"/>
        <v>BLOQUE S1 - 
U. ANDES
11-ABR-2013-Compromisos Pactados</v>
      </c>
      <c r="W4041" s="53">
        <f t="shared" si="507"/>
        <v>4</v>
      </c>
      <c r="X4041">
        <f t="shared" si="508"/>
        <v>4</v>
      </c>
      <c r="Y4041">
        <f>IF(ISNA(VLOOKUP(B4041,CECOS_SIN_IDENTIFICAR!$A$2:$D$146,4,0)),"SIN CECO",IF(VLOOKUP(B4041,CECOS_SIN_IDENTIFICAR!$A$2:$D$146,4,0)=0,"SIN CECO",VLOOKUP(B4041,CECOS_SIN_IDENTIFICAR!$A$2:$D$146,4,0)))</f>
        <v>1210</v>
      </c>
      <c r="Z4041">
        <f t="shared" si="509"/>
        <v>1210</v>
      </c>
      <c r="AA4041" s="3" t="s">
        <v>52</v>
      </c>
      <c r="AB4041" t="str">
        <f t="shared" si="510"/>
        <v>c. Calidad de la Información suministrada-Compromisos Pactados</v>
      </c>
      <c r="AC4041" t="str">
        <f>VLOOKUP(AB4041,CODIFICACION_PREGUNTAS!$C$2:$D$35,2,0)</f>
        <v>COMPROMISOS003</v>
      </c>
    </row>
    <row r="4042" spans="1:29" x14ac:dyDescent="0.25">
      <c r="A4042" s="3">
        <f t="shared" si="511"/>
        <v>4041</v>
      </c>
      <c r="B4042" s="3" t="s">
        <v>345</v>
      </c>
      <c r="C4042" s="32">
        <v>41334</v>
      </c>
      <c r="D4042" s="3" t="s">
        <v>52</v>
      </c>
      <c r="E4042" s="3"/>
      <c r="F4042" s="3"/>
      <c r="G4042" s="2" t="s">
        <v>38</v>
      </c>
      <c r="H4042" s="2" t="s">
        <v>35</v>
      </c>
      <c r="I4042" s="3">
        <v>5</v>
      </c>
      <c r="J4042" s="3" t="s">
        <v>183</v>
      </c>
      <c r="K4042" s="3"/>
      <c r="L4042" s="3"/>
      <c r="M4042" s="3"/>
      <c r="N4042" s="3"/>
      <c r="O4042" s="3"/>
      <c r="P4042" s="3"/>
      <c r="Q4042" s="3"/>
      <c r="R4042" s="3"/>
      <c r="S4042" s="3"/>
      <c r="T4042" s="3" t="str">
        <f t="shared" si="504"/>
        <v>SIN CECO</v>
      </c>
      <c r="U4042" s="3" t="str">
        <f t="shared" si="505"/>
        <v>NO</v>
      </c>
      <c r="V4042" t="str">
        <f t="shared" si="506"/>
        <v>BLOQUE S1 - 
U. ANDES
11-ABR-2013-Compromisos Pactados</v>
      </c>
      <c r="W4042" s="53">
        <f t="shared" si="507"/>
        <v>5</v>
      </c>
      <c r="X4042">
        <f t="shared" si="508"/>
        <v>5</v>
      </c>
      <c r="Y4042">
        <f>IF(ISNA(VLOOKUP(B4042,CECOS_SIN_IDENTIFICAR!$A$2:$D$146,4,0)),"SIN CECO",IF(VLOOKUP(B4042,CECOS_SIN_IDENTIFICAR!$A$2:$D$146,4,0)=0,"SIN CECO",VLOOKUP(B4042,CECOS_SIN_IDENTIFICAR!$A$2:$D$146,4,0)))</f>
        <v>1210</v>
      </c>
      <c r="Z4042">
        <f t="shared" si="509"/>
        <v>1210</v>
      </c>
      <c r="AA4042" s="3" t="s">
        <v>52</v>
      </c>
      <c r="AB4042" t="str">
        <f t="shared" si="510"/>
        <v>d. Disposición del personal de PAYC a las solicitudes del cliente-Compromisos Pactados</v>
      </c>
      <c r="AC4042" t="str">
        <f>VLOOKUP(AB4042,CODIFICACION_PREGUNTAS!$C$2:$D$35,2,0)</f>
        <v>COMPROMISOS004</v>
      </c>
    </row>
    <row r="4043" spans="1:29" x14ac:dyDescent="0.25">
      <c r="A4043" s="3">
        <f t="shared" si="511"/>
        <v>4042</v>
      </c>
      <c r="B4043" s="3" t="s">
        <v>345</v>
      </c>
      <c r="C4043" s="32">
        <v>41334</v>
      </c>
      <c r="D4043" s="3" t="s">
        <v>52</v>
      </c>
      <c r="E4043" s="3"/>
      <c r="F4043" s="3"/>
      <c r="G4043" s="2" t="s">
        <v>39</v>
      </c>
      <c r="H4043" s="2" t="s">
        <v>35</v>
      </c>
      <c r="I4043" s="3">
        <v>5</v>
      </c>
      <c r="J4043" s="3" t="s">
        <v>183</v>
      </c>
      <c r="K4043" s="3"/>
      <c r="L4043" s="3"/>
      <c r="M4043" s="3"/>
      <c r="N4043" s="3"/>
      <c r="O4043" s="3"/>
      <c r="P4043" s="3"/>
      <c r="Q4043" s="3"/>
      <c r="R4043" s="3"/>
      <c r="S4043" s="3"/>
      <c r="T4043" s="3" t="str">
        <f t="shared" si="504"/>
        <v>SIN CECO</v>
      </c>
      <c r="U4043" s="3" t="str">
        <f t="shared" si="505"/>
        <v>NO</v>
      </c>
      <c r="V4043" t="str">
        <f t="shared" si="506"/>
        <v>BLOQUE S1 - 
U. ANDES
11-ABR-2013-Compromisos Pactados</v>
      </c>
      <c r="W4043" s="53">
        <f t="shared" si="507"/>
        <v>5</v>
      </c>
      <c r="X4043">
        <f t="shared" si="508"/>
        <v>5</v>
      </c>
      <c r="Y4043">
        <f>IF(ISNA(VLOOKUP(B4043,CECOS_SIN_IDENTIFICAR!$A$2:$D$146,4,0)),"SIN CECO",IF(VLOOKUP(B4043,CECOS_SIN_IDENTIFICAR!$A$2:$D$146,4,0)=0,"SIN CECO",VLOOKUP(B4043,CECOS_SIN_IDENTIFICAR!$A$2:$D$146,4,0)))</f>
        <v>1210</v>
      </c>
      <c r="Z4043">
        <f t="shared" si="509"/>
        <v>1210</v>
      </c>
      <c r="AA4043" s="3" t="s">
        <v>52</v>
      </c>
      <c r="AB4043" t="str">
        <f t="shared" si="510"/>
        <v>e. Coherencia entre lo solicitado y lo entregado-Compromisos Pactados</v>
      </c>
      <c r="AC4043" t="str">
        <f>VLOOKUP(AB4043,CODIFICACION_PREGUNTAS!$C$2:$D$35,2,0)</f>
        <v>COMPROMISOS005</v>
      </c>
    </row>
    <row r="4044" spans="1:29" x14ac:dyDescent="0.25">
      <c r="A4044" s="3">
        <f t="shared" si="511"/>
        <v>4043</v>
      </c>
      <c r="B4044" s="3" t="s">
        <v>345</v>
      </c>
      <c r="C4044" s="32">
        <v>41334</v>
      </c>
      <c r="D4044" s="3" t="s">
        <v>52</v>
      </c>
      <c r="E4044" s="3"/>
      <c r="F4044" s="3"/>
      <c r="G4044" s="2" t="s">
        <v>40</v>
      </c>
      <c r="H4044" s="2" t="s">
        <v>40</v>
      </c>
      <c r="I4044" s="3">
        <v>5</v>
      </c>
      <c r="J4044" s="3" t="s">
        <v>183</v>
      </c>
      <c r="K4044" s="3"/>
      <c r="L4044" s="3"/>
      <c r="M4044" s="3"/>
      <c r="N4044" s="3"/>
      <c r="O4044" s="3"/>
      <c r="P4044" s="3"/>
      <c r="Q4044" s="3"/>
      <c r="R4044" s="3"/>
      <c r="S4044" s="3"/>
      <c r="T4044" s="3" t="str">
        <f t="shared" si="504"/>
        <v>SIN CECO</v>
      </c>
      <c r="U4044" s="3" t="str">
        <f t="shared" si="505"/>
        <v>NO</v>
      </c>
      <c r="V4044" t="str">
        <f t="shared" si="506"/>
        <v>BLOQUE S1 - 
U. ANDES
11-ABR-2013-Grado de Satisfacción con el Servicio Prestado</v>
      </c>
      <c r="W4044" s="53">
        <f t="shared" si="507"/>
        <v>5</v>
      </c>
      <c r="X4044">
        <f t="shared" si="508"/>
        <v>5</v>
      </c>
      <c r="Y4044">
        <f>IF(ISNA(VLOOKUP(B4044,CECOS_SIN_IDENTIFICAR!$A$2:$D$146,4,0)),"SIN CECO",IF(VLOOKUP(B4044,CECOS_SIN_IDENTIFICAR!$A$2:$D$146,4,0)=0,"SIN CECO",VLOOKUP(B4044,CECOS_SIN_IDENTIFICAR!$A$2:$D$146,4,0)))</f>
        <v>1210</v>
      </c>
      <c r="Z4044">
        <f t="shared" si="509"/>
        <v>1210</v>
      </c>
      <c r="AA4044" s="3" t="s">
        <v>52</v>
      </c>
      <c r="AB4044" t="str">
        <f t="shared" si="510"/>
        <v>Grado de Satisfacción con el Servicio Prestado-Grado de Satisfacción con el Servicio Prestado</v>
      </c>
      <c r="AC4044" t="str">
        <f>VLOOKUP(AB4044,CODIFICACION_PREGUNTAS!$C$2:$D$35,2,0)</f>
        <v>SATISFACCION001</v>
      </c>
    </row>
    <row r="4045" spans="1:29" x14ac:dyDescent="0.25">
      <c r="A4045" s="3">
        <f t="shared" si="511"/>
        <v>4044</v>
      </c>
      <c r="B4045" s="3" t="s">
        <v>345</v>
      </c>
      <c r="C4045" s="32">
        <v>41334</v>
      </c>
      <c r="D4045" s="3" t="s">
        <v>52</v>
      </c>
      <c r="E4045" s="3"/>
      <c r="F4045" s="3"/>
      <c r="G4045" s="2" t="s">
        <v>41</v>
      </c>
      <c r="H4045" s="2" t="s">
        <v>41</v>
      </c>
      <c r="I4045" s="3">
        <v>5</v>
      </c>
      <c r="J4045" s="3" t="s">
        <v>183</v>
      </c>
      <c r="K4045" s="3"/>
      <c r="L4045" s="3"/>
      <c r="M4045" s="3"/>
      <c r="N4045" s="3"/>
      <c r="O4045" s="3"/>
      <c r="P4045" s="3"/>
      <c r="Q4045" s="3"/>
      <c r="R4045" s="3"/>
      <c r="S4045" s="3"/>
      <c r="T4045" s="3" t="str">
        <f t="shared" si="504"/>
        <v>SIN CECO</v>
      </c>
      <c r="U4045" s="3" t="str">
        <f t="shared" si="505"/>
        <v>NO</v>
      </c>
      <c r="V4045" t="str">
        <f t="shared" si="506"/>
        <v>BLOQUE S1 - 
U. ANDES
11-ABR-2013-Posibilidad de Volver a Contratar con PAYC</v>
      </c>
      <c r="W4045" s="53">
        <f t="shared" si="507"/>
        <v>5</v>
      </c>
      <c r="X4045">
        <f t="shared" si="508"/>
        <v>5</v>
      </c>
      <c r="Y4045">
        <f>IF(ISNA(VLOOKUP(B4045,CECOS_SIN_IDENTIFICAR!$A$2:$D$146,4,0)),"SIN CECO",IF(VLOOKUP(B4045,CECOS_SIN_IDENTIFICAR!$A$2:$D$146,4,0)=0,"SIN CECO",VLOOKUP(B4045,CECOS_SIN_IDENTIFICAR!$A$2:$D$146,4,0)))</f>
        <v>1210</v>
      </c>
      <c r="Z4045">
        <f t="shared" si="509"/>
        <v>1210</v>
      </c>
      <c r="AA4045" s="3" t="s">
        <v>52</v>
      </c>
      <c r="AB4045" t="str">
        <f t="shared" si="510"/>
        <v>Posibilidad de Volver a Contratar con PAYC-Posibilidad de Volver a Contratar con PAYC</v>
      </c>
      <c r="AC4045" t="str">
        <f>VLOOKUP(AB4045,CODIFICACION_PREGUNTAS!$C$2:$D$35,2,0)</f>
        <v>VOLVER001</v>
      </c>
    </row>
    <row r="4046" spans="1:29" x14ac:dyDescent="0.25">
      <c r="A4046" s="3">
        <f t="shared" si="511"/>
        <v>4045</v>
      </c>
      <c r="B4046" s="3" t="s">
        <v>345</v>
      </c>
      <c r="C4046" s="32">
        <v>41334</v>
      </c>
      <c r="D4046" s="3" t="s">
        <v>52</v>
      </c>
      <c r="E4046" s="3"/>
      <c r="F4046" s="3"/>
      <c r="G4046" s="2" t="s">
        <v>42</v>
      </c>
      <c r="H4046" s="6" t="s">
        <v>43</v>
      </c>
      <c r="I4046" s="3" t="s">
        <v>56</v>
      </c>
      <c r="J4046" s="3" t="s">
        <v>183</v>
      </c>
      <c r="K4046" s="3"/>
      <c r="L4046" s="3"/>
      <c r="M4046" s="3"/>
      <c r="N4046" s="3"/>
      <c r="O4046" s="3"/>
      <c r="P4046" s="3"/>
      <c r="Q4046" s="3"/>
      <c r="R4046" s="3"/>
      <c r="S4046" s="3"/>
      <c r="T4046" s="3" t="str">
        <f t="shared" si="504"/>
        <v>SIN CECO</v>
      </c>
      <c r="U4046" s="3" t="str">
        <f t="shared" si="505"/>
        <v>NO</v>
      </c>
      <c r="V4046" t="str">
        <f t="shared" si="506"/>
        <v>BLOQUE S1 - 
U. ANDES
11-ABR-2013-Fortalezas PAYC</v>
      </c>
      <c r="W4046" s="53" t="str">
        <f t="shared" si="507"/>
        <v>-</v>
      </c>
      <c r="X4046">
        <f t="shared" si="508"/>
        <v>0</v>
      </c>
      <c r="Y4046">
        <f>IF(ISNA(VLOOKUP(B4046,CECOS_SIN_IDENTIFICAR!$A$2:$D$146,4,0)),"SIN CECO",IF(VLOOKUP(B4046,CECOS_SIN_IDENTIFICAR!$A$2:$D$146,4,0)=0,"SIN CECO",VLOOKUP(B4046,CECOS_SIN_IDENTIFICAR!$A$2:$D$146,4,0)))</f>
        <v>1210</v>
      </c>
      <c r="Z4046">
        <f t="shared" si="509"/>
        <v>1210</v>
      </c>
      <c r="AA4046" s="3" t="s">
        <v>52</v>
      </c>
      <c r="AB4046" t="str">
        <f t="shared" si="510"/>
        <v>Principales fortalezas en el servicio que presta PAYC-Fortalezas PAYC</v>
      </c>
      <c r="AC4046" t="str">
        <f>VLOOKUP(AB4046,CODIFICACION_PREGUNTAS!$C$2:$D$35,2,0)</f>
        <v>FORT001</v>
      </c>
    </row>
    <row r="4047" spans="1:29" x14ac:dyDescent="0.25">
      <c r="A4047" s="3">
        <f t="shared" si="511"/>
        <v>4046</v>
      </c>
      <c r="B4047" s="3" t="s">
        <v>345</v>
      </c>
      <c r="C4047" s="32">
        <v>41334</v>
      </c>
      <c r="D4047" s="3" t="s">
        <v>52</v>
      </c>
      <c r="E4047" s="3"/>
      <c r="F4047" s="3"/>
      <c r="G4047" s="2" t="s">
        <v>44</v>
      </c>
      <c r="H4047" s="6" t="s">
        <v>45</v>
      </c>
      <c r="I4047" s="3" t="s">
        <v>56</v>
      </c>
      <c r="J4047" s="3" t="s">
        <v>183</v>
      </c>
      <c r="K4047" s="3"/>
      <c r="L4047" s="3"/>
      <c r="M4047" s="3"/>
      <c r="N4047" s="3"/>
      <c r="O4047" s="3"/>
      <c r="P4047" s="3"/>
      <c r="Q4047" s="3"/>
      <c r="R4047" s="3"/>
      <c r="S4047" s="3"/>
      <c r="T4047" s="3" t="str">
        <f t="shared" si="504"/>
        <v>SIN CECO</v>
      </c>
      <c r="U4047" s="3" t="str">
        <f t="shared" si="505"/>
        <v>NO</v>
      </c>
      <c r="V4047" t="str">
        <f t="shared" si="506"/>
        <v>BLOQUE S1 - 
U. ANDES
11-ABR-2013-Debilidades PAYC</v>
      </c>
      <c r="W4047" s="53" t="str">
        <f t="shared" si="507"/>
        <v>-</v>
      </c>
      <c r="X4047">
        <f t="shared" si="508"/>
        <v>0</v>
      </c>
      <c r="Y4047">
        <f>IF(ISNA(VLOOKUP(B4047,CECOS_SIN_IDENTIFICAR!$A$2:$D$146,4,0)),"SIN CECO",IF(VLOOKUP(B4047,CECOS_SIN_IDENTIFICAR!$A$2:$D$146,4,0)=0,"SIN CECO",VLOOKUP(B4047,CECOS_SIN_IDENTIFICAR!$A$2:$D$146,4,0)))</f>
        <v>1210</v>
      </c>
      <c r="Z4047">
        <f t="shared" si="509"/>
        <v>1210</v>
      </c>
      <c r="AA4047" s="3" t="s">
        <v>52</v>
      </c>
      <c r="AB4047" t="str">
        <f t="shared" si="510"/>
        <v>Principales debilidades en el servicio que presta PAYC-Debilidades PAYC</v>
      </c>
      <c r="AC4047" t="str">
        <f>VLOOKUP(AB4047,CODIFICACION_PREGUNTAS!$C$2:$D$35,2,0)</f>
        <v>DEB001</v>
      </c>
    </row>
    <row r="4048" spans="1:29" x14ac:dyDescent="0.25">
      <c r="A4048" s="3">
        <f t="shared" si="511"/>
        <v>4047</v>
      </c>
      <c r="B4048" s="3" t="s">
        <v>346</v>
      </c>
      <c r="C4048" s="32">
        <v>41334</v>
      </c>
      <c r="D4048" s="3" t="s">
        <v>52</v>
      </c>
      <c r="E4048" s="3"/>
      <c r="F4048" s="3"/>
      <c r="G4048" s="2" t="s">
        <v>5</v>
      </c>
      <c r="H4048" s="3" t="s">
        <v>6</v>
      </c>
      <c r="I4048" s="3">
        <v>4</v>
      </c>
      <c r="J4048" s="3" t="s">
        <v>183</v>
      </c>
      <c r="K4048" s="3"/>
      <c r="L4048" s="3"/>
      <c r="M4048" s="3"/>
      <c r="N4048" s="3"/>
      <c r="O4048" s="3"/>
      <c r="P4048" s="3"/>
      <c r="Q4048" s="3"/>
      <c r="R4048" s="3"/>
      <c r="S4048" s="3"/>
      <c r="T4048" s="3" t="str">
        <f t="shared" si="504"/>
        <v>SIN CECO</v>
      </c>
      <c r="U4048" s="3" t="str">
        <f t="shared" si="505"/>
        <v>NO</v>
      </c>
      <c r="V4048" t="str">
        <f t="shared" si="506"/>
        <v>INCONTINENCIA
22-ABR-2013-Soporte Técnico</v>
      </c>
      <c r="W4048" s="53">
        <f t="shared" si="507"/>
        <v>4</v>
      </c>
      <c r="X4048">
        <f t="shared" si="508"/>
        <v>4</v>
      </c>
      <c r="Y4048">
        <f>IF(ISNA(VLOOKUP(B4048,CECOS_SIN_IDENTIFICAR!$A$2:$D$146,4,0)),"SIN CECO",IF(VLOOKUP(B4048,CECOS_SIN_IDENTIFICAR!$A$2:$D$146,4,0)=0,"SIN CECO",VLOOKUP(B4048,CECOS_SIN_IDENTIFICAR!$A$2:$D$146,4,0)))</f>
        <v>1350</v>
      </c>
      <c r="Z4048">
        <f t="shared" si="509"/>
        <v>1350</v>
      </c>
      <c r="AA4048" s="3" t="s">
        <v>52</v>
      </c>
      <c r="AB4048" t="str">
        <f t="shared" si="510"/>
        <v>a. Conocimiento específico de temas aplicables al proyecto-Soporte Técnico</v>
      </c>
      <c r="AC4048" t="str">
        <f>VLOOKUP(AB4048,CODIFICACION_PREGUNTAS!$C$2:$D$35,2,0)</f>
        <v>SOPORTE_TEC001</v>
      </c>
    </row>
    <row r="4049" spans="1:29" x14ac:dyDescent="0.25">
      <c r="A4049" s="3">
        <f t="shared" si="511"/>
        <v>4048</v>
      </c>
      <c r="B4049" s="3" t="s">
        <v>346</v>
      </c>
      <c r="C4049" s="32">
        <v>41334</v>
      </c>
      <c r="D4049" s="3" t="s">
        <v>52</v>
      </c>
      <c r="E4049" s="3"/>
      <c r="F4049" s="3"/>
      <c r="G4049" s="2" t="s">
        <v>7</v>
      </c>
      <c r="H4049" s="3" t="s">
        <v>6</v>
      </c>
      <c r="I4049" s="3">
        <v>4</v>
      </c>
      <c r="J4049" s="3" t="s">
        <v>183</v>
      </c>
      <c r="K4049" s="3"/>
      <c r="L4049" s="3"/>
      <c r="M4049" s="3"/>
      <c r="N4049" s="3"/>
      <c r="O4049" s="3"/>
      <c r="P4049" s="3"/>
      <c r="Q4049" s="3"/>
      <c r="R4049" s="3"/>
      <c r="S4049" s="3"/>
      <c r="T4049" s="3" t="str">
        <f t="shared" si="504"/>
        <v>SIN CECO</v>
      </c>
      <c r="U4049" s="3" t="str">
        <f t="shared" si="505"/>
        <v>NO</v>
      </c>
      <c r="V4049" t="str">
        <f t="shared" si="506"/>
        <v>INCONTINENCIA
22-ABR-2013-Soporte Técnico</v>
      </c>
      <c r="W4049" s="53">
        <f t="shared" si="507"/>
        <v>4</v>
      </c>
      <c r="X4049">
        <f t="shared" si="508"/>
        <v>4</v>
      </c>
      <c r="Y4049">
        <f>IF(ISNA(VLOOKUP(B4049,CECOS_SIN_IDENTIFICAR!$A$2:$D$146,4,0)),"SIN CECO",IF(VLOOKUP(B4049,CECOS_SIN_IDENTIFICAR!$A$2:$D$146,4,0)=0,"SIN CECO",VLOOKUP(B4049,CECOS_SIN_IDENTIFICAR!$A$2:$D$146,4,0)))</f>
        <v>1350</v>
      </c>
      <c r="Z4049">
        <f t="shared" si="509"/>
        <v>1350</v>
      </c>
      <c r="AA4049" s="3" t="s">
        <v>52</v>
      </c>
      <c r="AB4049" t="str">
        <f t="shared" si="510"/>
        <v>b. Idoneidad y Calidad del soporte-Soporte Técnico</v>
      </c>
      <c r="AC4049" t="str">
        <f>VLOOKUP(AB4049,CODIFICACION_PREGUNTAS!$C$2:$D$35,2,0)</f>
        <v>SOPORTE_TEC002</v>
      </c>
    </row>
    <row r="4050" spans="1:29" x14ac:dyDescent="0.25">
      <c r="A4050" s="3">
        <f t="shared" si="511"/>
        <v>4049</v>
      </c>
      <c r="B4050" s="3" t="s">
        <v>346</v>
      </c>
      <c r="C4050" s="32">
        <v>41334</v>
      </c>
      <c r="D4050" s="3" t="s">
        <v>52</v>
      </c>
      <c r="E4050" s="3"/>
      <c r="F4050" s="3"/>
      <c r="G4050" s="2" t="s">
        <v>8</v>
      </c>
      <c r="H4050" s="3" t="s">
        <v>6</v>
      </c>
      <c r="I4050" s="3">
        <v>4</v>
      </c>
      <c r="J4050" s="3" t="s">
        <v>183</v>
      </c>
      <c r="K4050" s="3"/>
      <c r="L4050" s="3"/>
      <c r="M4050" s="3"/>
      <c r="N4050" s="3"/>
      <c r="O4050" s="3"/>
      <c r="P4050" s="3"/>
      <c r="Q4050" s="3"/>
      <c r="R4050" s="3"/>
      <c r="S4050" s="3"/>
      <c r="T4050" s="3" t="str">
        <f t="shared" si="504"/>
        <v>SIN CECO</v>
      </c>
      <c r="U4050" s="3" t="str">
        <f t="shared" si="505"/>
        <v>NO</v>
      </c>
      <c r="V4050" t="str">
        <f t="shared" si="506"/>
        <v>INCONTINENCIA
22-ABR-2013-Soporte Técnico</v>
      </c>
      <c r="W4050" s="53">
        <f t="shared" si="507"/>
        <v>4</v>
      </c>
      <c r="X4050">
        <f t="shared" si="508"/>
        <v>4</v>
      </c>
      <c r="Y4050">
        <f>IF(ISNA(VLOOKUP(B4050,CECOS_SIN_IDENTIFICAR!$A$2:$D$146,4,0)),"SIN CECO",IF(VLOOKUP(B4050,CECOS_SIN_IDENTIFICAR!$A$2:$D$146,4,0)=0,"SIN CECO",VLOOKUP(B4050,CECOS_SIN_IDENTIFICAR!$A$2:$D$146,4,0)))</f>
        <v>1350</v>
      </c>
      <c r="Z4050">
        <f t="shared" si="509"/>
        <v>1350</v>
      </c>
      <c r="AA4050" s="3" t="s">
        <v>52</v>
      </c>
      <c r="AB4050" t="str">
        <f t="shared" si="510"/>
        <v>c. Cumplimiento de especificaciones técnicas de construcción-Soporte Técnico</v>
      </c>
      <c r="AC4050" t="str">
        <f>VLOOKUP(AB4050,CODIFICACION_PREGUNTAS!$C$2:$D$35,2,0)</f>
        <v>SOPORTE_TEC003</v>
      </c>
    </row>
    <row r="4051" spans="1:29" x14ac:dyDescent="0.25">
      <c r="A4051" s="3">
        <f t="shared" si="511"/>
        <v>4050</v>
      </c>
      <c r="B4051" s="3" t="s">
        <v>346</v>
      </c>
      <c r="C4051" s="32">
        <v>41334</v>
      </c>
      <c r="D4051" s="3" t="s">
        <v>52</v>
      </c>
      <c r="E4051" s="3"/>
      <c r="F4051" s="3"/>
      <c r="G4051" s="2" t="s">
        <v>9</v>
      </c>
      <c r="H4051" s="3" t="s">
        <v>6</v>
      </c>
      <c r="I4051" s="3">
        <v>4</v>
      </c>
      <c r="J4051" s="3" t="s">
        <v>183</v>
      </c>
      <c r="K4051" s="3"/>
      <c r="L4051" s="3"/>
      <c r="M4051" s="3"/>
      <c r="N4051" s="3"/>
      <c r="O4051" s="3"/>
      <c r="P4051" s="3"/>
      <c r="Q4051" s="3"/>
      <c r="R4051" s="3"/>
      <c r="S4051" s="3"/>
      <c r="T4051" s="3" t="str">
        <f t="shared" si="504"/>
        <v>SIN CECO</v>
      </c>
      <c r="U4051" s="3" t="str">
        <f t="shared" si="505"/>
        <v>NO</v>
      </c>
      <c r="V4051" t="str">
        <f t="shared" si="506"/>
        <v>INCONTINENCIA
22-ABR-2013-Soporte Técnico</v>
      </c>
      <c r="W4051" s="53">
        <f t="shared" si="507"/>
        <v>4</v>
      </c>
      <c r="X4051">
        <f t="shared" si="508"/>
        <v>4</v>
      </c>
      <c r="Y4051">
        <f>IF(ISNA(VLOOKUP(B4051,CECOS_SIN_IDENTIFICAR!$A$2:$D$146,4,0)),"SIN CECO",IF(VLOOKUP(B4051,CECOS_SIN_IDENTIFICAR!$A$2:$D$146,4,0)=0,"SIN CECO",VLOOKUP(B4051,CECOS_SIN_IDENTIFICAR!$A$2:$D$146,4,0)))</f>
        <v>1350</v>
      </c>
      <c r="Z4051">
        <f t="shared" si="509"/>
        <v>1350</v>
      </c>
      <c r="AA4051" s="3" t="s">
        <v>52</v>
      </c>
      <c r="AB4051" t="str">
        <f t="shared" si="510"/>
        <v>d. Confiabilidad de los conceptos aplicados-Soporte Técnico</v>
      </c>
      <c r="AC4051" t="str">
        <f>VLOOKUP(AB4051,CODIFICACION_PREGUNTAS!$C$2:$D$35,2,0)</f>
        <v>SOPORTE_TEC004</v>
      </c>
    </row>
    <row r="4052" spans="1:29" x14ac:dyDescent="0.25">
      <c r="A4052" s="3">
        <f t="shared" si="511"/>
        <v>4051</v>
      </c>
      <c r="B4052" s="3" t="s">
        <v>346</v>
      </c>
      <c r="C4052" s="32">
        <v>41334</v>
      </c>
      <c r="D4052" s="3" t="s">
        <v>52</v>
      </c>
      <c r="E4052" s="3"/>
      <c r="F4052" s="3"/>
      <c r="G4052" s="2" t="s">
        <v>10</v>
      </c>
      <c r="H4052" s="3" t="s">
        <v>6</v>
      </c>
      <c r="I4052" s="3">
        <v>3</v>
      </c>
      <c r="J4052" s="3" t="s">
        <v>183</v>
      </c>
      <c r="K4052" s="3"/>
      <c r="L4052" s="3"/>
      <c r="M4052" s="3"/>
      <c r="N4052" s="3"/>
      <c r="O4052" s="3"/>
      <c r="P4052" s="3"/>
      <c r="Q4052" s="3"/>
      <c r="R4052" s="3"/>
      <c r="S4052" s="3"/>
      <c r="T4052" s="3" t="str">
        <f t="shared" si="504"/>
        <v>SIN CECO</v>
      </c>
      <c r="U4052" s="3" t="str">
        <f t="shared" si="505"/>
        <v>NO</v>
      </c>
      <c r="V4052" t="str">
        <f t="shared" si="506"/>
        <v>INCONTINENCIA
22-ABR-2013-Soporte Técnico</v>
      </c>
      <c r="W4052" s="53">
        <f t="shared" si="507"/>
        <v>3</v>
      </c>
      <c r="X4052">
        <f t="shared" si="508"/>
        <v>3</v>
      </c>
      <c r="Y4052">
        <f>IF(ISNA(VLOOKUP(B4052,CECOS_SIN_IDENTIFICAR!$A$2:$D$146,4,0)),"SIN CECO",IF(VLOOKUP(B4052,CECOS_SIN_IDENTIFICAR!$A$2:$D$146,4,0)=0,"SIN CECO",VLOOKUP(B4052,CECOS_SIN_IDENTIFICAR!$A$2:$D$146,4,0)))</f>
        <v>1350</v>
      </c>
      <c r="Z4052">
        <f t="shared" si="509"/>
        <v>1350</v>
      </c>
      <c r="AA4052" s="3" t="s">
        <v>52</v>
      </c>
      <c r="AB4052" t="str">
        <f t="shared" si="510"/>
        <v>e. Oportunidad en entrega de información o requerimientos-Soporte Técnico</v>
      </c>
      <c r="AC4052" t="str">
        <f>VLOOKUP(AB4052,CODIFICACION_PREGUNTAS!$C$2:$D$35,2,0)</f>
        <v>SOPORTE_TEC005</v>
      </c>
    </row>
    <row r="4053" spans="1:29" x14ac:dyDescent="0.25">
      <c r="A4053" s="3">
        <f t="shared" si="511"/>
        <v>4052</v>
      </c>
      <c r="B4053" s="3" t="s">
        <v>346</v>
      </c>
      <c r="C4053" s="32">
        <v>41334</v>
      </c>
      <c r="D4053" s="3" t="s">
        <v>52</v>
      </c>
      <c r="E4053" s="3"/>
      <c r="F4053" s="3"/>
      <c r="G4053" s="2" t="s">
        <v>11</v>
      </c>
      <c r="H4053" s="3" t="s">
        <v>12</v>
      </c>
      <c r="I4053" s="3">
        <v>4</v>
      </c>
      <c r="J4053" s="3" t="s">
        <v>183</v>
      </c>
      <c r="K4053" s="3"/>
      <c r="L4053" s="3"/>
      <c r="M4053" s="3"/>
      <c r="N4053" s="3"/>
      <c r="O4053" s="3"/>
      <c r="P4053" s="3"/>
      <c r="Q4053" s="3"/>
      <c r="R4053" s="3"/>
      <c r="S4053" s="3"/>
      <c r="T4053" s="3" t="str">
        <f t="shared" si="504"/>
        <v>SIN CECO</v>
      </c>
      <c r="U4053" s="3" t="str">
        <f t="shared" si="505"/>
        <v>NO</v>
      </c>
      <c r="V4053" t="str">
        <f t="shared" si="506"/>
        <v>INCONTINENCIA
22-ABR-2013-Soporte Administrativo</v>
      </c>
      <c r="W4053" s="53">
        <f t="shared" si="507"/>
        <v>4</v>
      </c>
      <c r="X4053">
        <f t="shared" si="508"/>
        <v>4</v>
      </c>
      <c r="Y4053">
        <f>IF(ISNA(VLOOKUP(B4053,CECOS_SIN_IDENTIFICAR!$A$2:$D$146,4,0)),"SIN CECO",IF(VLOOKUP(B4053,CECOS_SIN_IDENTIFICAR!$A$2:$D$146,4,0)=0,"SIN CECO",VLOOKUP(B4053,CECOS_SIN_IDENTIFICAR!$A$2:$D$146,4,0)))</f>
        <v>1350</v>
      </c>
      <c r="Z4053">
        <f t="shared" si="509"/>
        <v>1350</v>
      </c>
      <c r="AA4053" s="3" t="s">
        <v>52</v>
      </c>
      <c r="AB4053" t="str">
        <f t="shared" si="510"/>
        <v>a. Oportunidad de la gestión en obra-Soporte Administrativo</v>
      </c>
      <c r="AC4053" t="str">
        <f>VLOOKUP(AB4053,CODIFICACION_PREGUNTAS!$C$2:$D$35,2,0)</f>
        <v>SOPORTE_ADMON001</v>
      </c>
    </row>
    <row r="4054" spans="1:29" x14ac:dyDescent="0.25">
      <c r="A4054" s="3">
        <f t="shared" si="511"/>
        <v>4053</v>
      </c>
      <c r="B4054" s="3" t="s">
        <v>346</v>
      </c>
      <c r="C4054" s="32">
        <v>41334</v>
      </c>
      <c r="D4054" s="3" t="s">
        <v>52</v>
      </c>
      <c r="E4054" s="3"/>
      <c r="F4054" s="3"/>
      <c r="G4054" s="2" t="s">
        <v>13</v>
      </c>
      <c r="H4054" s="3" t="s">
        <v>12</v>
      </c>
      <c r="I4054" s="3">
        <v>4</v>
      </c>
      <c r="J4054" s="3" t="s">
        <v>183</v>
      </c>
      <c r="K4054" s="3"/>
      <c r="L4054" s="3"/>
      <c r="M4054" s="3"/>
      <c r="N4054" s="3"/>
      <c r="O4054" s="3"/>
      <c r="P4054" s="3"/>
      <c r="Q4054" s="3"/>
      <c r="R4054" s="3"/>
      <c r="S4054" s="3"/>
      <c r="T4054" s="3" t="str">
        <f t="shared" si="504"/>
        <v>SIN CECO</v>
      </c>
      <c r="U4054" s="3" t="str">
        <f t="shared" si="505"/>
        <v>NO</v>
      </c>
      <c r="V4054" t="str">
        <f t="shared" si="506"/>
        <v>INCONTINENCIA
22-ABR-2013-Soporte Administrativo</v>
      </c>
      <c r="W4054" s="53">
        <f t="shared" si="507"/>
        <v>4</v>
      </c>
      <c r="X4054">
        <f t="shared" si="508"/>
        <v>4</v>
      </c>
      <c r="Y4054">
        <f>IF(ISNA(VLOOKUP(B4054,CECOS_SIN_IDENTIFICAR!$A$2:$D$146,4,0)),"SIN CECO",IF(VLOOKUP(B4054,CECOS_SIN_IDENTIFICAR!$A$2:$D$146,4,0)=0,"SIN CECO",VLOOKUP(B4054,CECOS_SIN_IDENTIFICAR!$A$2:$D$146,4,0)))</f>
        <v>1350</v>
      </c>
      <c r="Z4054">
        <f t="shared" si="509"/>
        <v>1350</v>
      </c>
      <c r="AA4054" s="3" t="s">
        <v>52</v>
      </c>
      <c r="AB4054" t="str">
        <f t="shared" si="510"/>
        <v>b. Manejo administrativo del proyecto-Soporte Administrativo</v>
      </c>
      <c r="AC4054" t="str">
        <f>VLOOKUP(AB4054,CODIFICACION_PREGUNTAS!$C$2:$D$35,2,0)</f>
        <v>SOPORTE_ADMON002</v>
      </c>
    </row>
    <row r="4055" spans="1:29" x14ac:dyDescent="0.25">
      <c r="A4055" s="3">
        <f t="shared" si="511"/>
        <v>4054</v>
      </c>
      <c r="B4055" s="3" t="s">
        <v>346</v>
      </c>
      <c r="C4055" s="32">
        <v>41334</v>
      </c>
      <c r="D4055" s="3" t="s">
        <v>52</v>
      </c>
      <c r="E4055" s="3"/>
      <c r="F4055" s="3"/>
      <c r="G4055" s="2" t="s">
        <v>14</v>
      </c>
      <c r="H4055" s="3" t="s">
        <v>12</v>
      </c>
      <c r="I4055" s="3">
        <v>4</v>
      </c>
      <c r="J4055" s="3" t="s">
        <v>183</v>
      </c>
      <c r="K4055" s="3"/>
      <c r="L4055" s="3"/>
      <c r="M4055" s="3"/>
      <c r="N4055" s="3"/>
      <c r="O4055" s="3"/>
      <c r="P4055" s="3"/>
      <c r="Q4055" s="3"/>
      <c r="R4055" s="3"/>
      <c r="S4055" s="3"/>
      <c r="T4055" s="3" t="str">
        <f t="shared" si="504"/>
        <v>SIN CECO</v>
      </c>
      <c r="U4055" s="3" t="str">
        <f t="shared" si="505"/>
        <v>NO</v>
      </c>
      <c r="V4055" t="str">
        <f t="shared" si="506"/>
        <v>INCONTINENCIA
22-ABR-2013-Soporte Administrativo</v>
      </c>
      <c r="W4055" s="53">
        <f t="shared" si="507"/>
        <v>4</v>
      </c>
      <c r="X4055">
        <f t="shared" si="508"/>
        <v>4</v>
      </c>
      <c r="Y4055">
        <f>IF(ISNA(VLOOKUP(B4055,CECOS_SIN_IDENTIFICAR!$A$2:$D$146,4,0)),"SIN CECO",IF(VLOOKUP(B4055,CECOS_SIN_IDENTIFICAR!$A$2:$D$146,4,0)=0,"SIN CECO",VLOOKUP(B4055,CECOS_SIN_IDENTIFICAR!$A$2:$D$146,4,0)))</f>
        <v>1350</v>
      </c>
      <c r="Z4055">
        <f t="shared" si="509"/>
        <v>1350</v>
      </c>
      <c r="AA4055" s="3" t="s">
        <v>52</v>
      </c>
      <c r="AB4055" t="str">
        <f t="shared" si="510"/>
        <v>c. Información clara y veraz sobre la administración de proyecto-Soporte Administrativo</v>
      </c>
      <c r="AC4055" t="str">
        <f>VLOOKUP(AB4055,CODIFICACION_PREGUNTAS!$C$2:$D$35,2,0)</f>
        <v>SOPORTE_ADMON003</v>
      </c>
    </row>
    <row r="4056" spans="1:29" x14ac:dyDescent="0.25">
      <c r="A4056" s="3">
        <f t="shared" si="511"/>
        <v>4055</v>
      </c>
      <c r="B4056" s="3" t="s">
        <v>346</v>
      </c>
      <c r="C4056" s="32">
        <v>41334</v>
      </c>
      <c r="D4056" s="3" t="s">
        <v>52</v>
      </c>
      <c r="E4056" s="3"/>
      <c r="F4056" s="3"/>
      <c r="G4056" s="2" t="s">
        <v>15</v>
      </c>
      <c r="H4056" s="3" t="s">
        <v>12</v>
      </c>
      <c r="I4056" s="3">
        <v>4</v>
      </c>
      <c r="J4056" s="3" t="s">
        <v>183</v>
      </c>
      <c r="K4056" s="3"/>
      <c r="L4056" s="3"/>
      <c r="M4056" s="3"/>
      <c r="N4056" s="3"/>
      <c r="O4056" s="3"/>
      <c r="P4056" s="3"/>
      <c r="Q4056" s="3"/>
      <c r="R4056" s="3"/>
      <c r="S4056" s="3"/>
      <c r="T4056" s="3" t="str">
        <f t="shared" si="504"/>
        <v>SIN CECO</v>
      </c>
      <c r="U4056" s="3" t="str">
        <f t="shared" si="505"/>
        <v>NO</v>
      </c>
      <c r="V4056" t="str">
        <f t="shared" si="506"/>
        <v>INCONTINENCIA
22-ABR-2013-Soporte Administrativo</v>
      </c>
      <c r="W4056" s="53">
        <f t="shared" si="507"/>
        <v>4</v>
      </c>
      <c r="X4056">
        <f t="shared" si="508"/>
        <v>4</v>
      </c>
      <c r="Y4056">
        <f>IF(ISNA(VLOOKUP(B4056,CECOS_SIN_IDENTIFICAR!$A$2:$D$146,4,0)),"SIN CECO",IF(VLOOKUP(B4056,CECOS_SIN_IDENTIFICAR!$A$2:$D$146,4,0)=0,"SIN CECO",VLOOKUP(B4056,CECOS_SIN_IDENTIFICAR!$A$2:$D$146,4,0)))</f>
        <v>1350</v>
      </c>
      <c r="Z4056">
        <f t="shared" si="509"/>
        <v>1350</v>
      </c>
      <c r="AA4056" s="3" t="s">
        <v>52</v>
      </c>
      <c r="AB4056" t="str">
        <f t="shared" si="510"/>
        <v>d. Cumplimientos con expectativas del cliente-Soporte Administrativo</v>
      </c>
      <c r="AC4056" t="str">
        <f>VLOOKUP(AB4056,CODIFICACION_PREGUNTAS!$C$2:$D$35,2,0)</f>
        <v>SOPORTE_ADMON004</v>
      </c>
    </row>
    <row r="4057" spans="1:29" x14ac:dyDescent="0.25">
      <c r="A4057" s="3">
        <f t="shared" si="511"/>
        <v>4056</v>
      </c>
      <c r="B4057" s="3" t="s">
        <v>346</v>
      </c>
      <c r="C4057" s="32">
        <v>41334</v>
      </c>
      <c r="D4057" s="3" t="s">
        <v>52</v>
      </c>
      <c r="E4057" s="3"/>
      <c r="F4057" s="3"/>
      <c r="G4057" s="2" t="s">
        <v>16</v>
      </c>
      <c r="H4057" s="3" t="s">
        <v>12</v>
      </c>
      <c r="I4057" s="3">
        <v>4</v>
      </c>
      <c r="J4057" s="3" t="s">
        <v>183</v>
      </c>
      <c r="K4057" s="3"/>
      <c r="L4057" s="3"/>
      <c r="M4057" s="3"/>
      <c r="N4057" s="3"/>
      <c r="O4057" s="3"/>
      <c r="P4057" s="3"/>
      <c r="Q4057" s="3"/>
      <c r="R4057" s="3"/>
      <c r="S4057" s="3"/>
      <c r="T4057" s="3" t="str">
        <f t="shared" si="504"/>
        <v>SIN CECO</v>
      </c>
      <c r="U4057" s="3" t="str">
        <f t="shared" si="505"/>
        <v>NO</v>
      </c>
      <c r="V4057" t="str">
        <f t="shared" si="506"/>
        <v>INCONTINENCIA
22-ABR-2013-Soporte Administrativo</v>
      </c>
      <c r="W4057" s="53">
        <f t="shared" si="507"/>
        <v>4</v>
      </c>
      <c r="X4057">
        <f t="shared" si="508"/>
        <v>4</v>
      </c>
      <c r="Y4057">
        <f>IF(ISNA(VLOOKUP(B4057,CECOS_SIN_IDENTIFICAR!$A$2:$D$146,4,0)),"SIN CECO",IF(VLOOKUP(B4057,CECOS_SIN_IDENTIFICAR!$A$2:$D$146,4,0)=0,"SIN CECO",VLOOKUP(B4057,CECOS_SIN_IDENTIFICAR!$A$2:$D$146,4,0)))</f>
        <v>1350</v>
      </c>
      <c r="Z4057">
        <f t="shared" si="509"/>
        <v>1350</v>
      </c>
      <c r="AA4057" s="3" t="s">
        <v>52</v>
      </c>
      <c r="AB4057" t="str">
        <f t="shared" si="510"/>
        <v>e. Control de presupuesto-Soporte Administrativo</v>
      </c>
      <c r="AC4057" t="str">
        <f>VLOOKUP(AB4057,CODIFICACION_PREGUNTAS!$C$2:$D$35,2,0)</f>
        <v>SOPORTE_ADMON005</v>
      </c>
    </row>
    <row r="4058" spans="1:29" x14ac:dyDescent="0.25">
      <c r="A4058" s="3">
        <f t="shared" si="511"/>
        <v>4057</v>
      </c>
      <c r="B4058" s="3" t="s">
        <v>346</v>
      </c>
      <c r="C4058" s="32">
        <v>41334</v>
      </c>
      <c r="D4058" s="3" t="s">
        <v>52</v>
      </c>
      <c r="E4058" s="3"/>
      <c r="F4058" s="3"/>
      <c r="G4058" s="2" t="s">
        <v>17</v>
      </c>
      <c r="H4058" s="3" t="s">
        <v>18</v>
      </c>
      <c r="I4058" s="3">
        <v>3</v>
      </c>
      <c r="J4058" s="3" t="s">
        <v>183</v>
      </c>
      <c r="K4058" s="3"/>
      <c r="L4058" s="3"/>
      <c r="M4058" s="3"/>
      <c r="N4058" s="3"/>
      <c r="O4058" s="3"/>
      <c r="P4058" s="3"/>
      <c r="Q4058" s="3"/>
      <c r="R4058" s="3"/>
      <c r="S4058" s="3"/>
      <c r="T4058" s="3" t="str">
        <f t="shared" si="504"/>
        <v>SIN CECO</v>
      </c>
      <c r="U4058" s="3" t="str">
        <f t="shared" si="505"/>
        <v>NO</v>
      </c>
      <c r="V4058" t="str">
        <f t="shared" si="506"/>
        <v>INCONTINENCIA
22-ABR-2013-Soporte Directivo (Coordinador y Gerencia)</v>
      </c>
      <c r="W4058" s="53">
        <f t="shared" si="507"/>
        <v>3</v>
      </c>
      <c r="X4058">
        <f t="shared" si="508"/>
        <v>3</v>
      </c>
      <c r="Y4058">
        <f>IF(ISNA(VLOOKUP(B4058,CECOS_SIN_IDENTIFICAR!$A$2:$D$146,4,0)),"SIN CECO",IF(VLOOKUP(B4058,CECOS_SIN_IDENTIFICAR!$A$2:$D$146,4,0)=0,"SIN CECO",VLOOKUP(B4058,CECOS_SIN_IDENTIFICAR!$A$2:$D$146,4,0)))</f>
        <v>1350</v>
      </c>
      <c r="Z4058">
        <f t="shared" si="509"/>
        <v>1350</v>
      </c>
      <c r="AA4058" s="3" t="s">
        <v>52</v>
      </c>
      <c r="AB4058" t="str">
        <f t="shared" si="510"/>
        <v>a. Apoyo y presencia en el proyecto-Soporte Directivo (Coordinador y Gerencia)</v>
      </c>
      <c r="AC4058" t="str">
        <f>VLOOKUP(AB4058,CODIFICACION_PREGUNTAS!$C$2:$D$35,2,0)</f>
        <v>SOPORTE_DIR001</v>
      </c>
    </row>
    <row r="4059" spans="1:29" x14ac:dyDescent="0.25">
      <c r="A4059" s="3">
        <f t="shared" si="511"/>
        <v>4058</v>
      </c>
      <c r="B4059" s="3" t="s">
        <v>346</v>
      </c>
      <c r="C4059" s="32">
        <v>41334</v>
      </c>
      <c r="D4059" s="3" t="s">
        <v>52</v>
      </c>
      <c r="E4059" s="3"/>
      <c r="F4059" s="3"/>
      <c r="G4059" s="2" t="s">
        <v>19</v>
      </c>
      <c r="H4059" s="3" t="s">
        <v>18</v>
      </c>
      <c r="I4059" s="3">
        <v>3</v>
      </c>
      <c r="J4059" s="3" t="s">
        <v>183</v>
      </c>
      <c r="K4059" s="3"/>
      <c r="L4059" s="3"/>
      <c r="M4059" s="3"/>
      <c r="N4059" s="3"/>
      <c r="O4059" s="3"/>
      <c r="P4059" s="3"/>
      <c r="Q4059" s="3"/>
      <c r="R4059" s="3"/>
      <c r="S4059" s="3"/>
      <c r="T4059" s="3" t="str">
        <f t="shared" si="504"/>
        <v>SIN CECO</v>
      </c>
      <c r="U4059" s="3" t="str">
        <f t="shared" si="505"/>
        <v>NO</v>
      </c>
      <c r="V4059" t="str">
        <f t="shared" si="506"/>
        <v>INCONTINENCIA
22-ABR-2013-Soporte Directivo (Coordinador y Gerencia)</v>
      </c>
      <c r="W4059" s="53">
        <f t="shared" si="507"/>
        <v>3</v>
      </c>
      <c r="X4059">
        <f t="shared" si="508"/>
        <v>3</v>
      </c>
      <c r="Y4059">
        <f>IF(ISNA(VLOOKUP(B4059,CECOS_SIN_IDENTIFICAR!$A$2:$D$146,4,0)),"SIN CECO",IF(VLOOKUP(B4059,CECOS_SIN_IDENTIFICAR!$A$2:$D$146,4,0)=0,"SIN CECO",VLOOKUP(B4059,CECOS_SIN_IDENTIFICAR!$A$2:$D$146,4,0)))</f>
        <v>1350</v>
      </c>
      <c r="Z4059">
        <f t="shared" si="509"/>
        <v>1350</v>
      </c>
      <c r="AA4059" s="3" t="s">
        <v>52</v>
      </c>
      <c r="AB4059" t="str">
        <f t="shared" si="510"/>
        <v>b. Conocimiento del proyecto-Soporte Directivo (Coordinador y Gerencia)</v>
      </c>
      <c r="AC4059" t="str">
        <f>VLOOKUP(AB4059,CODIFICACION_PREGUNTAS!$C$2:$D$35,2,0)</f>
        <v>SOPORTE_DIR002</v>
      </c>
    </row>
    <row r="4060" spans="1:29" x14ac:dyDescent="0.25">
      <c r="A4060" s="3">
        <f t="shared" si="511"/>
        <v>4059</v>
      </c>
      <c r="B4060" s="3" t="s">
        <v>346</v>
      </c>
      <c r="C4060" s="32">
        <v>41334</v>
      </c>
      <c r="D4060" s="3" t="s">
        <v>52</v>
      </c>
      <c r="E4060" s="3"/>
      <c r="F4060" s="3"/>
      <c r="G4060" s="2" t="s">
        <v>20</v>
      </c>
      <c r="H4060" s="3" t="s">
        <v>18</v>
      </c>
      <c r="I4060" s="3">
        <v>3</v>
      </c>
      <c r="J4060" s="3" t="s">
        <v>183</v>
      </c>
      <c r="K4060" s="3"/>
      <c r="L4060" s="3"/>
      <c r="M4060" s="3"/>
      <c r="N4060" s="3"/>
      <c r="O4060" s="3"/>
      <c r="P4060" s="3"/>
      <c r="Q4060" s="3"/>
      <c r="R4060" s="3"/>
      <c r="S4060" s="3"/>
      <c r="T4060" s="3" t="str">
        <f t="shared" si="504"/>
        <v>SIN CECO</v>
      </c>
      <c r="U4060" s="3" t="str">
        <f t="shared" si="505"/>
        <v>NO</v>
      </c>
      <c r="V4060" t="str">
        <f t="shared" si="506"/>
        <v>INCONTINENCIA
22-ABR-2013-Soporte Directivo (Coordinador y Gerencia)</v>
      </c>
      <c r="W4060" s="53">
        <f t="shared" si="507"/>
        <v>3</v>
      </c>
      <c r="X4060">
        <f t="shared" si="508"/>
        <v>3</v>
      </c>
      <c r="Y4060">
        <f>IF(ISNA(VLOOKUP(B4060,CECOS_SIN_IDENTIFICAR!$A$2:$D$146,4,0)),"SIN CECO",IF(VLOOKUP(B4060,CECOS_SIN_IDENTIFICAR!$A$2:$D$146,4,0)=0,"SIN CECO",VLOOKUP(B4060,CECOS_SIN_IDENTIFICAR!$A$2:$D$146,4,0)))</f>
        <v>1350</v>
      </c>
      <c r="Z4060">
        <f t="shared" si="509"/>
        <v>1350</v>
      </c>
      <c r="AA4060" s="3" t="s">
        <v>52</v>
      </c>
      <c r="AB4060" t="str">
        <f t="shared" si="510"/>
        <v>c. Planteamiento de soluciones y manejo de conflictos-Soporte Directivo (Coordinador y Gerencia)</v>
      </c>
      <c r="AC4060" t="str">
        <f>VLOOKUP(AB4060,CODIFICACION_PREGUNTAS!$C$2:$D$35,2,0)</f>
        <v>SOPORTE_DIR003</v>
      </c>
    </row>
    <row r="4061" spans="1:29" x14ac:dyDescent="0.25">
      <c r="A4061" s="3">
        <f t="shared" si="511"/>
        <v>4060</v>
      </c>
      <c r="B4061" s="3" t="s">
        <v>346</v>
      </c>
      <c r="C4061" s="32">
        <v>41334</v>
      </c>
      <c r="D4061" s="3" t="s">
        <v>52</v>
      </c>
      <c r="E4061" s="3"/>
      <c r="F4061" s="3"/>
      <c r="G4061" s="2" t="s">
        <v>21</v>
      </c>
      <c r="H4061" s="3" t="s">
        <v>18</v>
      </c>
      <c r="I4061" s="3">
        <v>3</v>
      </c>
      <c r="J4061" s="3" t="s">
        <v>183</v>
      </c>
      <c r="K4061" s="3"/>
      <c r="L4061" s="3"/>
      <c r="M4061" s="3"/>
      <c r="N4061" s="3"/>
      <c r="O4061" s="3"/>
      <c r="P4061" s="3"/>
      <c r="Q4061" s="3"/>
      <c r="R4061" s="3"/>
      <c r="S4061" s="3"/>
      <c r="T4061" s="3" t="str">
        <f t="shared" si="504"/>
        <v>SIN CECO</v>
      </c>
      <c r="U4061" s="3" t="str">
        <f t="shared" si="505"/>
        <v>NO</v>
      </c>
      <c r="V4061" t="str">
        <f t="shared" si="506"/>
        <v>INCONTINENCIA
22-ABR-2013-Soporte Directivo (Coordinador y Gerencia)</v>
      </c>
      <c r="W4061" s="53">
        <f t="shared" si="507"/>
        <v>3</v>
      </c>
      <c r="X4061">
        <f t="shared" si="508"/>
        <v>3</v>
      </c>
      <c r="Y4061">
        <f>IF(ISNA(VLOOKUP(B4061,CECOS_SIN_IDENTIFICAR!$A$2:$D$146,4,0)),"SIN CECO",IF(VLOOKUP(B4061,CECOS_SIN_IDENTIFICAR!$A$2:$D$146,4,0)=0,"SIN CECO",VLOOKUP(B4061,CECOS_SIN_IDENTIFICAR!$A$2:$D$146,4,0)))</f>
        <v>1350</v>
      </c>
      <c r="Z4061">
        <f t="shared" si="509"/>
        <v>1350</v>
      </c>
      <c r="AA4061" s="3" t="s">
        <v>52</v>
      </c>
      <c r="AB4061" t="str">
        <f t="shared" si="510"/>
        <v>d. Cumplimiento de compromisos-Soporte Directivo (Coordinador y Gerencia)</v>
      </c>
      <c r="AC4061" t="str">
        <f>VLOOKUP(AB4061,CODIFICACION_PREGUNTAS!$C$2:$D$35,2,0)</f>
        <v>SOPORTE_DIR004</v>
      </c>
    </row>
    <row r="4062" spans="1:29" x14ac:dyDescent="0.25">
      <c r="A4062" s="3">
        <f t="shared" si="511"/>
        <v>4061</v>
      </c>
      <c r="B4062" s="3" t="s">
        <v>346</v>
      </c>
      <c r="C4062" s="32">
        <v>41334</v>
      </c>
      <c r="D4062" s="3" t="s">
        <v>52</v>
      </c>
      <c r="E4062" s="3"/>
      <c r="F4062" s="3"/>
      <c r="G4062" s="2" t="s">
        <v>22</v>
      </c>
      <c r="H4062" s="3" t="s">
        <v>18</v>
      </c>
      <c r="I4062" s="3">
        <v>3</v>
      </c>
      <c r="J4062" s="3" t="s">
        <v>183</v>
      </c>
      <c r="K4062" s="3"/>
      <c r="L4062" s="3"/>
      <c r="M4062" s="3"/>
      <c r="N4062" s="3"/>
      <c r="O4062" s="3"/>
      <c r="P4062" s="3"/>
      <c r="Q4062" s="3"/>
      <c r="R4062" s="3"/>
      <c r="S4062" s="3"/>
      <c r="T4062" s="3" t="str">
        <f t="shared" si="504"/>
        <v>SIN CECO</v>
      </c>
      <c r="U4062" s="3" t="str">
        <f t="shared" si="505"/>
        <v>NO</v>
      </c>
      <c r="V4062" t="str">
        <f t="shared" si="506"/>
        <v>INCONTINENCIA
22-ABR-2013-Soporte Directivo (Coordinador y Gerencia)</v>
      </c>
      <c r="W4062" s="53">
        <f t="shared" si="507"/>
        <v>3</v>
      </c>
      <c r="X4062">
        <f t="shared" si="508"/>
        <v>3</v>
      </c>
      <c r="Y4062">
        <f>IF(ISNA(VLOOKUP(B4062,CECOS_SIN_IDENTIFICAR!$A$2:$D$146,4,0)),"SIN CECO",IF(VLOOKUP(B4062,CECOS_SIN_IDENTIFICAR!$A$2:$D$146,4,0)=0,"SIN CECO",VLOOKUP(B4062,CECOS_SIN_IDENTIFICAR!$A$2:$D$146,4,0)))</f>
        <v>1350</v>
      </c>
      <c r="Z4062">
        <f t="shared" si="509"/>
        <v>1350</v>
      </c>
      <c r="AA4062" s="3" t="s">
        <v>52</v>
      </c>
      <c r="AB4062" t="str">
        <f t="shared" si="510"/>
        <v>e. Manejo del cliente-Soporte Directivo (Coordinador y Gerencia)</v>
      </c>
      <c r="AC4062" t="str">
        <f>VLOOKUP(AB4062,CODIFICACION_PREGUNTAS!$C$2:$D$35,2,0)</f>
        <v>SOPORTE_DIR005</v>
      </c>
    </row>
    <row r="4063" spans="1:29" x14ac:dyDescent="0.25">
      <c r="A4063" s="3">
        <f t="shared" si="511"/>
        <v>4062</v>
      </c>
      <c r="B4063" s="3" t="s">
        <v>346</v>
      </c>
      <c r="C4063" s="32">
        <v>41334</v>
      </c>
      <c r="D4063" s="3" t="s">
        <v>52</v>
      </c>
      <c r="E4063" s="3"/>
      <c r="F4063" s="3"/>
      <c r="G4063" s="2" t="s">
        <v>23</v>
      </c>
      <c r="H4063" s="3" t="s">
        <v>24</v>
      </c>
      <c r="I4063" s="3">
        <v>4</v>
      </c>
      <c r="J4063" s="3" t="s">
        <v>183</v>
      </c>
      <c r="K4063" s="3"/>
      <c r="L4063" s="3"/>
      <c r="M4063" s="3"/>
      <c r="N4063" s="3"/>
      <c r="O4063" s="3"/>
      <c r="P4063" s="3"/>
      <c r="Q4063" s="3"/>
      <c r="R4063" s="3"/>
      <c r="S4063" s="3"/>
      <c r="T4063" s="3" t="str">
        <f t="shared" si="504"/>
        <v>SIN CECO</v>
      </c>
      <c r="U4063" s="3" t="str">
        <f t="shared" si="505"/>
        <v>NO</v>
      </c>
      <c r="V4063" t="str">
        <f t="shared" si="506"/>
        <v>INCONTINENCIA
22-ABR-2013-Personal que presta el servicio en obra</v>
      </c>
      <c r="W4063" s="53">
        <f t="shared" si="507"/>
        <v>4</v>
      </c>
      <c r="X4063">
        <f t="shared" si="508"/>
        <v>4</v>
      </c>
      <c r="Y4063">
        <f>IF(ISNA(VLOOKUP(B4063,CECOS_SIN_IDENTIFICAR!$A$2:$D$146,4,0)),"SIN CECO",IF(VLOOKUP(B4063,CECOS_SIN_IDENTIFICAR!$A$2:$D$146,4,0)=0,"SIN CECO",VLOOKUP(B4063,CECOS_SIN_IDENTIFICAR!$A$2:$D$146,4,0)))</f>
        <v>1350</v>
      </c>
      <c r="Z4063">
        <f t="shared" si="509"/>
        <v>1350</v>
      </c>
      <c r="AA4063" s="3" t="s">
        <v>52</v>
      </c>
      <c r="AB4063" t="str">
        <f t="shared" si="510"/>
        <v>a. Idoneidad del personal-Personal que presta el servicio en obra</v>
      </c>
      <c r="AC4063" t="str">
        <f>VLOOKUP(AB4063,CODIFICACION_PREGUNTAS!$C$2:$D$35,2,0)</f>
        <v>PERSONAL001</v>
      </c>
    </row>
    <row r="4064" spans="1:29" x14ac:dyDescent="0.25">
      <c r="A4064" s="3">
        <f t="shared" si="511"/>
        <v>4063</v>
      </c>
      <c r="B4064" s="3" t="s">
        <v>346</v>
      </c>
      <c r="C4064" s="32">
        <v>41334</v>
      </c>
      <c r="D4064" s="3" t="s">
        <v>52</v>
      </c>
      <c r="E4064" s="3"/>
      <c r="F4064" s="3"/>
      <c r="G4064" s="2" t="s">
        <v>25</v>
      </c>
      <c r="H4064" s="3" t="s">
        <v>24</v>
      </c>
      <c r="I4064" s="3">
        <v>4</v>
      </c>
      <c r="J4064" s="3" t="s">
        <v>183</v>
      </c>
      <c r="K4064" s="3"/>
      <c r="L4064" s="3"/>
      <c r="M4064" s="3"/>
      <c r="N4064" s="3"/>
      <c r="O4064" s="3"/>
      <c r="P4064" s="3"/>
      <c r="Q4064" s="3"/>
      <c r="R4064" s="3"/>
      <c r="S4064" s="3"/>
      <c r="T4064" s="3" t="str">
        <f t="shared" si="504"/>
        <v>SIN CECO</v>
      </c>
      <c r="U4064" s="3" t="str">
        <f t="shared" si="505"/>
        <v>NO</v>
      </c>
      <c r="V4064" t="str">
        <f t="shared" si="506"/>
        <v>INCONTINENCIA
22-ABR-2013-Personal que presta el servicio en obra</v>
      </c>
      <c r="W4064" s="53">
        <f t="shared" si="507"/>
        <v>4</v>
      </c>
      <c r="X4064">
        <f t="shared" si="508"/>
        <v>4</v>
      </c>
      <c r="Y4064">
        <f>IF(ISNA(VLOOKUP(B4064,CECOS_SIN_IDENTIFICAR!$A$2:$D$146,4,0)),"SIN CECO",IF(VLOOKUP(B4064,CECOS_SIN_IDENTIFICAR!$A$2:$D$146,4,0)=0,"SIN CECO",VLOOKUP(B4064,CECOS_SIN_IDENTIFICAR!$A$2:$D$146,4,0)))</f>
        <v>1350</v>
      </c>
      <c r="Z4064">
        <f t="shared" si="509"/>
        <v>1350</v>
      </c>
      <c r="AA4064" s="3" t="s">
        <v>52</v>
      </c>
      <c r="AB4064" t="str">
        <f t="shared" si="510"/>
        <v>b. Oportuna atención al cliente-Personal que presta el servicio en obra</v>
      </c>
      <c r="AC4064" t="str">
        <f>VLOOKUP(AB4064,CODIFICACION_PREGUNTAS!$C$2:$D$35,2,0)</f>
        <v>PERSONAL002</v>
      </c>
    </row>
    <row r="4065" spans="1:29" x14ac:dyDescent="0.25">
      <c r="A4065" s="3">
        <f t="shared" si="511"/>
        <v>4064</v>
      </c>
      <c r="B4065" s="3" t="s">
        <v>346</v>
      </c>
      <c r="C4065" s="32">
        <v>41334</v>
      </c>
      <c r="D4065" s="3" t="s">
        <v>52</v>
      </c>
      <c r="E4065" s="3"/>
      <c r="F4065" s="3"/>
      <c r="G4065" s="2" t="s">
        <v>26</v>
      </c>
      <c r="H4065" s="3" t="s">
        <v>24</v>
      </c>
      <c r="I4065" s="3">
        <v>4</v>
      </c>
      <c r="J4065" s="3" t="s">
        <v>183</v>
      </c>
      <c r="K4065" s="3"/>
      <c r="L4065" s="3"/>
      <c r="M4065" s="3"/>
      <c r="N4065" s="3"/>
      <c r="O4065" s="3"/>
      <c r="P4065" s="3"/>
      <c r="Q4065" s="3"/>
      <c r="R4065" s="3"/>
      <c r="S4065" s="3"/>
      <c r="T4065" s="3" t="str">
        <f t="shared" si="504"/>
        <v>SIN CECO</v>
      </c>
      <c r="U4065" s="3" t="str">
        <f t="shared" si="505"/>
        <v>NO</v>
      </c>
      <c r="V4065" t="str">
        <f t="shared" si="506"/>
        <v>INCONTINENCIA
22-ABR-2013-Personal que presta el servicio en obra</v>
      </c>
      <c r="W4065" s="53">
        <f t="shared" si="507"/>
        <v>4</v>
      </c>
      <c r="X4065">
        <f t="shared" si="508"/>
        <v>4</v>
      </c>
      <c r="Y4065">
        <f>IF(ISNA(VLOOKUP(B4065,CECOS_SIN_IDENTIFICAR!$A$2:$D$146,4,0)),"SIN CECO",IF(VLOOKUP(B4065,CECOS_SIN_IDENTIFICAR!$A$2:$D$146,4,0)=0,"SIN CECO",VLOOKUP(B4065,CECOS_SIN_IDENTIFICAR!$A$2:$D$146,4,0)))</f>
        <v>1350</v>
      </c>
      <c r="Z4065">
        <f t="shared" si="509"/>
        <v>1350</v>
      </c>
      <c r="AA4065" s="3" t="s">
        <v>52</v>
      </c>
      <c r="AB4065" t="str">
        <f t="shared" si="510"/>
        <v>c. Compromiso con el proyecto-Personal que presta el servicio en obra</v>
      </c>
      <c r="AC4065" t="str">
        <f>VLOOKUP(AB4065,CODIFICACION_PREGUNTAS!$C$2:$D$35,2,0)</f>
        <v>PERSONAL003</v>
      </c>
    </row>
    <row r="4066" spans="1:29" x14ac:dyDescent="0.25">
      <c r="A4066" s="3">
        <f t="shared" si="511"/>
        <v>4065</v>
      </c>
      <c r="B4066" s="3" t="s">
        <v>346</v>
      </c>
      <c r="C4066" s="32">
        <v>41334</v>
      </c>
      <c r="D4066" s="3" t="s">
        <v>52</v>
      </c>
      <c r="E4066" s="3"/>
      <c r="F4066" s="3"/>
      <c r="G4066" s="2" t="s">
        <v>21</v>
      </c>
      <c r="H4066" s="3" t="s">
        <v>24</v>
      </c>
      <c r="I4066" s="3">
        <v>3</v>
      </c>
      <c r="J4066" s="3" t="s">
        <v>183</v>
      </c>
      <c r="K4066" s="3"/>
      <c r="L4066" s="3"/>
      <c r="M4066" s="3"/>
      <c r="N4066" s="3"/>
      <c r="O4066" s="3"/>
      <c r="P4066" s="3"/>
      <c r="Q4066" s="3"/>
      <c r="R4066" s="3"/>
      <c r="S4066" s="3"/>
      <c r="T4066" s="3" t="str">
        <f t="shared" si="504"/>
        <v>SIN CECO</v>
      </c>
      <c r="U4066" s="3" t="str">
        <f t="shared" si="505"/>
        <v>NO</v>
      </c>
      <c r="V4066" t="str">
        <f t="shared" si="506"/>
        <v>INCONTINENCIA
22-ABR-2013-Personal que presta el servicio en obra</v>
      </c>
      <c r="W4066" s="53">
        <f t="shared" si="507"/>
        <v>3</v>
      </c>
      <c r="X4066">
        <f t="shared" si="508"/>
        <v>3</v>
      </c>
      <c r="Y4066">
        <f>IF(ISNA(VLOOKUP(B4066,CECOS_SIN_IDENTIFICAR!$A$2:$D$146,4,0)),"SIN CECO",IF(VLOOKUP(B4066,CECOS_SIN_IDENTIFICAR!$A$2:$D$146,4,0)=0,"SIN CECO",VLOOKUP(B4066,CECOS_SIN_IDENTIFICAR!$A$2:$D$146,4,0)))</f>
        <v>1350</v>
      </c>
      <c r="Z4066">
        <f t="shared" si="509"/>
        <v>1350</v>
      </c>
      <c r="AA4066" s="3" t="s">
        <v>52</v>
      </c>
      <c r="AB4066" t="str">
        <f t="shared" si="510"/>
        <v>d. Cumplimiento de compromisos-Personal que presta el servicio en obra</v>
      </c>
      <c r="AC4066" t="str">
        <f>VLOOKUP(AB4066,CODIFICACION_PREGUNTAS!$C$2:$D$35,2,0)</f>
        <v>PERSONAL004</v>
      </c>
    </row>
    <row r="4067" spans="1:29" x14ac:dyDescent="0.25">
      <c r="A4067" s="3">
        <f t="shared" si="511"/>
        <v>4066</v>
      </c>
      <c r="B4067" s="3" t="s">
        <v>346</v>
      </c>
      <c r="C4067" s="32">
        <v>41334</v>
      </c>
      <c r="D4067" s="3" t="s">
        <v>52</v>
      </c>
      <c r="E4067" s="3"/>
      <c r="F4067" s="3"/>
      <c r="G4067" s="2" t="s">
        <v>27</v>
      </c>
      <c r="H4067" s="3" t="s">
        <v>24</v>
      </c>
      <c r="I4067" s="3">
        <v>3</v>
      </c>
      <c r="J4067" s="3" t="s">
        <v>183</v>
      </c>
      <c r="K4067" s="3"/>
      <c r="L4067" s="3"/>
      <c r="M4067" s="3"/>
      <c r="N4067" s="3"/>
      <c r="O4067" s="3"/>
      <c r="P4067" s="3"/>
      <c r="Q4067" s="3"/>
      <c r="R4067" s="3"/>
      <c r="S4067" s="3"/>
      <c r="T4067" s="3" t="str">
        <f t="shared" si="504"/>
        <v>SIN CECO</v>
      </c>
      <c r="U4067" s="3" t="str">
        <f t="shared" si="505"/>
        <v>NO</v>
      </c>
      <c r="V4067" t="str">
        <f t="shared" si="506"/>
        <v>INCONTINENCIA
22-ABR-2013-Personal que presta el servicio en obra</v>
      </c>
      <c r="W4067" s="53">
        <f t="shared" si="507"/>
        <v>3</v>
      </c>
      <c r="X4067">
        <f t="shared" si="508"/>
        <v>3</v>
      </c>
      <c r="Y4067">
        <f>IF(ISNA(VLOOKUP(B4067,CECOS_SIN_IDENTIFICAR!$A$2:$D$146,4,0)),"SIN CECO",IF(VLOOKUP(B4067,CECOS_SIN_IDENTIFICAR!$A$2:$D$146,4,0)=0,"SIN CECO",VLOOKUP(B4067,CECOS_SIN_IDENTIFICAR!$A$2:$D$146,4,0)))</f>
        <v>1350</v>
      </c>
      <c r="Z4067">
        <f t="shared" si="509"/>
        <v>1350</v>
      </c>
      <c r="AA4067" s="3" t="s">
        <v>52</v>
      </c>
      <c r="AB4067" t="str">
        <f t="shared" si="510"/>
        <v>e. Proactividad en desarrollo de funciones-Personal que presta el servicio en obra</v>
      </c>
      <c r="AC4067" t="str">
        <f>VLOOKUP(AB4067,CODIFICACION_PREGUNTAS!$C$2:$D$35,2,0)</f>
        <v>PERSONAL005</v>
      </c>
    </row>
    <row r="4068" spans="1:29" x14ac:dyDescent="0.25">
      <c r="A4068" s="3">
        <f t="shared" si="511"/>
        <v>4067</v>
      </c>
      <c r="B4068" s="3" t="s">
        <v>346</v>
      </c>
      <c r="C4068" s="32">
        <v>41334</v>
      </c>
      <c r="D4068" s="3" t="s">
        <v>52</v>
      </c>
      <c r="E4068" s="3"/>
      <c r="F4068" s="3"/>
      <c r="G4068" s="2" t="s">
        <v>28</v>
      </c>
      <c r="H4068" s="2" t="s">
        <v>29</v>
      </c>
      <c r="I4068" s="3">
        <v>4</v>
      </c>
      <c r="J4068" s="3" t="s">
        <v>183</v>
      </c>
      <c r="K4068" s="3"/>
      <c r="L4068" s="3"/>
      <c r="M4068" s="3"/>
      <c r="N4068" s="3"/>
      <c r="O4068" s="3"/>
      <c r="P4068" s="3"/>
      <c r="Q4068" s="3"/>
      <c r="R4068" s="3"/>
      <c r="S4068" s="3"/>
      <c r="T4068" s="3" t="str">
        <f t="shared" si="504"/>
        <v>SIN CECO</v>
      </c>
      <c r="U4068" s="3" t="str">
        <f t="shared" si="505"/>
        <v>NO</v>
      </c>
      <c r="V4068" t="str">
        <f t="shared" si="506"/>
        <v>INCONTINENCIA
22-ABR-2013-Productos Asociados de PAYC (Informes, Control de presupuesto y Programación y actas)</v>
      </c>
      <c r="W4068" s="53">
        <f t="shared" si="507"/>
        <v>4</v>
      </c>
      <c r="X4068">
        <f t="shared" si="508"/>
        <v>4</v>
      </c>
      <c r="Y4068">
        <f>IF(ISNA(VLOOKUP(B4068,CECOS_SIN_IDENTIFICAR!$A$2:$D$146,4,0)),"SIN CECO",IF(VLOOKUP(B4068,CECOS_SIN_IDENTIFICAR!$A$2:$D$146,4,0)=0,"SIN CECO",VLOOKUP(B4068,CECOS_SIN_IDENTIFICAR!$A$2:$D$146,4,0)))</f>
        <v>1350</v>
      </c>
      <c r="Z4068">
        <f t="shared" si="509"/>
        <v>1350</v>
      </c>
      <c r="AA4068" s="3" t="s">
        <v>52</v>
      </c>
      <c r="AB4068" t="str">
        <f t="shared" si="510"/>
        <v>a. Calidad del Contenido-Productos Asociados de PAYC (Informes, Control de presupuesto y Programación y actas)</v>
      </c>
      <c r="AC4068" t="str">
        <f>VLOOKUP(AB4068,CODIFICACION_PREGUNTAS!$C$2:$D$35,2,0)</f>
        <v>PRODUCTOS001</v>
      </c>
    </row>
    <row r="4069" spans="1:29" x14ac:dyDescent="0.25">
      <c r="A4069" s="3">
        <f t="shared" si="511"/>
        <v>4068</v>
      </c>
      <c r="B4069" s="3" t="s">
        <v>346</v>
      </c>
      <c r="C4069" s="32">
        <v>41334</v>
      </c>
      <c r="D4069" s="3" t="s">
        <v>52</v>
      </c>
      <c r="E4069" s="3"/>
      <c r="F4069" s="3"/>
      <c r="G4069" s="2" t="s">
        <v>30</v>
      </c>
      <c r="H4069" s="2" t="s">
        <v>29</v>
      </c>
      <c r="I4069" s="3">
        <v>4</v>
      </c>
      <c r="J4069" s="3" t="s">
        <v>183</v>
      </c>
      <c r="K4069" s="3"/>
      <c r="L4069" s="3"/>
      <c r="M4069" s="3"/>
      <c r="N4069" s="3"/>
      <c r="O4069" s="3"/>
      <c r="P4069" s="3"/>
      <c r="Q4069" s="3"/>
      <c r="R4069" s="3"/>
      <c r="S4069" s="3"/>
      <c r="T4069" s="3" t="str">
        <f t="shared" si="504"/>
        <v>SIN CECO</v>
      </c>
      <c r="U4069" s="3" t="str">
        <f t="shared" si="505"/>
        <v>NO</v>
      </c>
      <c r="V4069" t="str">
        <f t="shared" si="506"/>
        <v>INCONTINENCIA
22-ABR-2013-Productos Asociados de PAYC (Informes, Control de presupuesto y Programación y actas)</v>
      </c>
      <c r="W4069" s="53">
        <f t="shared" si="507"/>
        <v>4</v>
      </c>
      <c r="X4069">
        <f t="shared" si="508"/>
        <v>4</v>
      </c>
      <c r="Y4069">
        <f>IF(ISNA(VLOOKUP(B4069,CECOS_SIN_IDENTIFICAR!$A$2:$D$146,4,0)),"SIN CECO",IF(VLOOKUP(B4069,CECOS_SIN_IDENTIFICAR!$A$2:$D$146,4,0)=0,"SIN CECO",VLOOKUP(B4069,CECOS_SIN_IDENTIFICAR!$A$2:$D$146,4,0)))</f>
        <v>1350</v>
      </c>
      <c r="Z4069">
        <f t="shared" si="509"/>
        <v>1350</v>
      </c>
      <c r="AA4069" s="3" t="s">
        <v>52</v>
      </c>
      <c r="AB4069" t="str">
        <f t="shared" si="510"/>
        <v>b. Claridad del Contenido-Productos Asociados de PAYC (Informes, Control de presupuesto y Programación y actas)</v>
      </c>
      <c r="AC4069" t="str">
        <f>VLOOKUP(AB4069,CODIFICACION_PREGUNTAS!$C$2:$D$35,2,0)</f>
        <v>PRODUCTOS002</v>
      </c>
    </row>
    <row r="4070" spans="1:29" x14ac:dyDescent="0.25">
      <c r="A4070" s="3">
        <f t="shared" si="511"/>
        <v>4069</v>
      </c>
      <c r="B4070" s="3" t="s">
        <v>346</v>
      </c>
      <c r="C4070" s="32">
        <v>41334</v>
      </c>
      <c r="D4070" s="3" t="s">
        <v>52</v>
      </c>
      <c r="E4070" s="3"/>
      <c r="F4070" s="3"/>
      <c r="G4070" s="2" t="s">
        <v>31</v>
      </c>
      <c r="H4070" s="2" t="s">
        <v>29</v>
      </c>
      <c r="I4070" s="3">
        <v>4</v>
      </c>
      <c r="J4070" s="3" t="s">
        <v>183</v>
      </c>
      <c r="K4070" s="3"/>
      <c r="L4070" s="3"/>
      <c r="M4070" s="3"/>
      <c r="N4070" s="3"/>
      <c r="O4070" s="3"/>
      <c r="P4070" s="3"/>
      <c r="Q4070" s="3"/>
      <c r="R4070" s="3"/>
      <c r="S4070" s="3"/>
      <c r="T4070" s="3" t="str">
        <f t="shared" si="504"/>
        <v>SIN CECO</v>
      </c>
      <c r="U4070" s="3" t="str">
        <f t="shared" si="505"/>
        <v>NO</v>
      </c>
      <c r="V4070" t="str">
        <f t="shared" si="506"/>
        <v>INCONTINENCIA
22-ABR-2013-Productos Asociados de PAYC (Informes, Control de presupuesto y Programación y actas)</v>
      </c>
      <c r="W4070" s="53">
        <f t="shared" si="507"/>
        <v>4</v>
      </c>
      <c r="X4070">
        <f t="shared" si="508"/>
        <v>4</v>
      </c>
      <c r="Y4070">
        <f>IF(ISNA(VLOOKUP(B4070,CECOS_SIN_IDENTIFICAR!$A$2:$D$146,4,0)),"SIN CECO",IF(VLOOKUP(B4070,CECOS_SIN_IDENTIFICAR!$A$2:$D$146,4,0)=0,"SIN CECO",VLOOKUP(B4070,CECOS_SIN_IDENTIFICAR!$A$2:$D$146,4,0)))</f>
        <v>1350</v>
      </c>
      <c r="Z4070">
        <f t="shared" si="509"/>
        <v>1350</v>
      </c>
      <c r="AA4070" s="3" t="s">
        <v>52</v>
      </c>
      <c r="AB4070" t="str">
        <f t="shared" si="510"/>
        <v>c. Oportunidad en la entrega-Productos Asociados de PAYC (Informes, Control de presupuesto y Programación y actas)</v>
      </c>
      <c r="AC4070" t="str">
        <f>VLOOKUP(AB4070,CODIFICACION_PREGUNTAS!$C$2:$D$35,2,0)</f>
        <v>PRODUCTOS003</v>
      </c>
    </row>
    <row r="4071" spans="1:29" x14ac:dyDescent="0.25">
      <c r="A4071" s="3">
        <f t="shared" si="511"/>
        <v>4070</v>
      </c>
      <c r="B4071" s="3" t="s">
        <v>346</v>
      </c>
      <c r="C4071" s="32">
        <v>41334</v>
      </c>
      <c r="D4071" s="3" t="s">
        <v>52</v>
      </c>
      <c r="E4071" s="3"/>
      <c r="F4071" s="3"/>
      <c r="G4071" s="2" t="s">
        <v>32</v>
      </c>
      <c r="H4071" s="2" t="s">
        <v>29</v>
      </c>
      <c r="I4071" s="3">
        <v>4</v>
      </c>
      <c r="J4071" s="3" t="s">
        <v>183</v>
      </c>
      <c r="K4071" s="3"/>
      <c r="L4071" s="3"/>
      <c r="M4071" s="3"/>
      <c r="N4071" s="3"/>
      <c r="O4071" s="3"/>
      <c r="P4071" s="3"/>
      <c r="Q4071" s="3"/>
      <c r="R4071" s="3"/>
      <c r="S4071" s="3"/>
      <c r="T4071" s="3" t="str">
        <f t="shared" si="504"/>
        <v>SIN CECO</v>
      </c>
      <c r="U4071" s="3" t="str">
        <f t="shared" si="505"/>
        <v>NO</v>
      </c>
      <c r="V4071" t="str">
        <f t="shared" si="506"/>
        <v>INCONTINENCIA
22-ABR-2013-Productos Asociados de PAYC (Informes, Control de presupuesto y Programación y actas)</v>
      </c>
      <c r="W4071" s="53">
        <f t="shared" si="507"/>
        <v>4</v>
      </c>
      <c r="X4071">
        <f t="shared" si="508"/>
        <v>4</v>
      </c>
      <c r="Y4071">
        <f>IF(ISNA(VLOOKUP(B4071,CECOS_SIN_IDENTIFICAR!$A$2:$D$146,4,0)),"SIN CECO",IF(VLOOKUP(B4071,CECOS_SIN_IDENTIFICAR!$A$2:$D$146,4,0)=0,"SIN CECO",VLOOKUP(B4071,CECOS_SIN_IDENTIFICAR!$A$2:$D$146,4,0)))</f>
        <v>1350</v>
      </c>
      <c r="Z4071">
        <f t="shared" si="509"/>
        <v>1350</v>
      </c>
      <c r="AA4071" s="3" t="s">
        <v>52</v>
      </c>
      <c r="AB4071" t="str">
        <f t="shared" si="510"/>
        <v>d. Precisión de la información-Productos Asociados de PAYC (Informes, Control de presupuesto y Programación y actas)</v>
      </c>
      <c r="AC4071" t="str">
        <f>VLOOKUP(AB4071,CODIFICACION_PREGUNTAS!$C$2:$D$35,2,0)</f>
        <v>PRODUCTOS004</v>
      </c>
    </row>
    <row r="4072" spans="1:29" x14ac:dyDescent="0.25">
      <c r="A4072" s="3">
        <f t="shared" si="511"/>
        <v>4071</v>
      </c>
      <c r="B4072" s="3" t="s">
        <v>346</v>
      </c>
      <c r="C4072" s="32">
        <v>41334</v>
      </c>
      <c r="D4072" s="3" t="s">
        <v>52</v>
      </c>
      <c r="E4072" s="3"/>
      <c r="F4072" s="3"/>
      <c r="G4072" s="2" t="s">
        <v>33</v>
      </c>
      <c r="H4072" s="2" t="s">
        <v>29</v>
      </c>
      <c r="I4072" s="3">
        <v>4</v>
      </c>
      <c r="J4072" s="3" t="s">
        <v>183</v>
      </c>
      <c r="K4072" s="3"/>
      <c r="L4072" s="3"/>
      <c r="M4072" s="3"/>
      <c r="N4072" s="3"/>
      <c r="O4072" s="3"/>
      <c r="P4072" s="3"/>
      <c r="Q4072" s="3"/>
      <c r="R4072" s="3"/>
      <c r="S4072" s="3"/>
      <c r="T4072" s="3" t="str">
        <f t="shared" si="504"/>
        <v>SIN CECO</v>
      </c>
      <c r="U4072" s="3" t="str">
        <f t="shared" si="505"/>
        <v>NO</v>
      </c>
      <c r="V4072" t="str">
        <f t="shared" si="506"/>
        <v>INCONTINENCIA
22-ABR-2013-Productos Asociados de PAYC (Informes, Control de presupuesto y Programación y actas)</v>
      </c>
      <c r="W4072" s="53">
        <f t="shared" si="507"/>
        <v>4</v>
      </c>
      <c r="X4072">
        <f t="shared" si="508"/>
        <v>4</v>
      </c>
      <c r="Y4072">
        <f>IF(ISNA(VLOOKUP(B4072,CECOS_SIN_IDENTIFICAR!$A$2:$D$146,4,0)),"SIN CECO",IF(VLOOKUP(B4072,CECOS_SIN_IDENTIFICAR!$A$2:$D$146,4,0)=0,"SIN CECO",VLOOKUP(B4072,CECOS_SIN_IDENTIFICAR!$A$2:$D$146,4,0)))</f>
        <v>1350</v>
      </c>
      <c r="Z4072">
        <f t="shared" si="509"/>
        <v>1350</v>
      </c>
      <c r="AA4072" s="3" t="s">
        <v>52</v>
      </c>
      <c r="AB4072" t="str">
        <f t="shared" si="510"/>
        <v>e. Diagramación-Productos Asociados de PAYC (Informes, Control de presupuesto y Programación y actas)</v>
      </c>
      <c r="AC4072" t="str">
        <f>VLOOKUP(AB4072,CODIFICACION_PREGUNTAS!$C$2:$D$35,2,0)</f>
        <v>PRODUCTOS005</v>
      </c>
    </row>
    <row r="4073" spans="1:29" x14ac:dyDescent="0.25">
      <c r="A4073" s="3">
        <f t="shared" si="511"/>
        <v>4072</v>
      </c>
      <c r="B4073" s="3" t="s">
        <v>346</v>
      </c>
      <c r="C4073" s="32">
        <v>41334</v>
      </c>
      <c r="D4073" s="3" t="s">
        <v>52</v>
      </c>
      <c r="E4073" s="3"/>
      <c r="F4073" s="3"/>
      <c r="G4073" s="2" t="s">
        <v>34</v>
      </c>
      <c r="H4073" s="2" t="s">
        <v>35</v>
      </c>
      <c r="I4073" s="3">
        <v>3</v>
      </c>
      <c r="J4073" s="3" t="s">
        <v>183</v>
      </c>
      <c r="K4073" s="3"/>
      <c r="L4073" s="3"/>
      <c r="M4073" s="3"/>
      <c r="N4073" s="3"/>
      <c r="O4073" s="3"/>
      <c r="P4073" s="3"/>
      <c r="Q4073" s="3"/>
      <c r="R4073" s="3"/>
      <c r="S4073" s="3"/>
      <c r="T4073" s="3" t="str">
        <f t="shared" si="504"/>
        <v>SIN CECO</v>
      </c>
      <c r="U4073" s="3" t="str">
        <f t="shared" si="505"/>
        <v>NO</v>
      </c>
      <c r="V4073" t="str">
        <f t="shared" si="506"/>
        <v>INCONTINENCIA
22-ABR-2013-Compromisos Pactados</v>
      </c>
      <c r="W4073" s="53">
        <f t="shared" si="507"/>
        <v>3</v>
      </c>
      <c r="X4073">
        <f t="shared" si="508"/>
        <v>3</v>
      </c>
      <c r="Y4073">
        <f>IF(ISNA(VLOOKUP(B4073,CECOS_SIN_IDENTIFICAR!$A$2:$D$146,4,0)),"SIN CECO",IF(VLOOKUP(B4073,CECOS_SIN_IDENTIFICAR!$A$2:$D$146,4,0)=0,"SIN CECO",VLOOKUP(B4073,CECOS_SIN_IDENTIFICAR!$A$2:$D$146,4,0)))</f>
        <v>1350</v>
      </c>
      <c r="Z4073">
        <f t="shared" si="509"/>
        <v>1350</v>
      </c>
      <c r="AA4073" s="3" t="s">
        <v>52</v>
      </c>
      <c r="AB4073" t="str">
        <f t="shared" si="510"/>
        <v>a. Cumplimiento-Compromisos Pactados</v>
      </c>
      <c r="AC4073" t="str">
        <f>VLOOKUP(AB4073,CODIFICACION_PREGUNTAS!$C$2:$D$35,2,0)</f>
        <v>COMPROMISOS001</v>
      </c>
    </row>
    <row r="4074" spans="1:29" x14ac:dyDescent="0.25">
      <c r="A4074" s="3">
        <f t="shared" si="511"/>
        <v>4073</v>
      </c>
      <c r="B4074" s="3" t="s">
        <v>346</v>
      </c>
      <c r="C4074" s="32">
        <v>41334</v>
      </c>
      <c r="D4074" s="3" t="s">
        <v>52</v>
      </c>
      <c r="E4074" s="3"/>
      <c r="F4074" s="3"/>
      <c r="G4074" s="2" t="s">
        <v>36</v>
      </c>
      <c r="H4074" s="2" t="s">
        <v>35</v>
      </c>
      <c r="I4074" s="3">
        <v>3</v>
      </c>
      <c r="J4074" s="3" t="s">
        <v>183</v>
      </c>
      <c r="K4074" s="3"/>
      <c r="L4074" s="3"/>
      <c r="M4074" s="3"/>
      <c r="N4074" s="3"/>
      <c r="O4074" s="3"/>
      <c r="P4074" s="3"/>
      <c r="Q4074" s="3"/>
      <c r="R4074" s="3"/>
      <c r="S4074" s="3"/>
      <c r="T4074" s="3" t="str">
        <f t="shared" si="504"/>
        <v>SIN CECO</v>
      </c>
      <c r="U4074" s="3" t="str">
        <f t="shared" si="505"/>
        <v>NO</v>
      </c>
      <c r="V4074" t="str">
        <f t="shared" si="506"/>
        <v>INCONTINENCIA
22-ABR-2013-Compromisos Pactados</v>
      </c>
      <c r="W4074" s="53">
        <f t="shared" si="507"/>
        <v>3</v>
      </c>
      <c r="X4074">
        <f t="shared" si="508"/>
        <v>3</v>
      </c>
      <c r="Y4074">
        <f>IF(ISNA(VLOOKUP(B4074,CECOS_SIN_IDENTIFICAR!$A$2:$D$146,4,0)),"SIN CECO",IF(VLOOKUP(B4074,CECOS_SIN_IDENTIFICAR!$A$2:$D$146,4,0)=0,"SIN CECO",VLOOKUP(B4074,CECOS_SIN_IDENTIFICAR!$A$2:$D$146,4,0)))</f>
        <v>1350</v>
      </c>
      <c r="Z4074">
        <f t="shared" si="509"/>
        <v>1350</v>
      </c>
      <c r="AA4074" s="3" t="s">
        <v>52</v>
      </c>
      <c r="AB4074" t="str">
        <f t="shared" si="510"/>
        <v>b. Satisface expectativas-Compromisos Pactados</v>
      </c>
      <c r="AC4074" t="str">
        <f>VLOOKUP(AB4074,CODIFICACION_PREGUNTAS!$C$2:$D$35,2,0)</f>
        <v>COMPROMISOS002</v>
      </c>
    </row>
    <row r="4075" spans="1:29" x14ac:dyDescent="0.25">
      <c r="A4075" s="3">
        <f t="shared" si="511"/>
        <v>4074</v>
      </c>
      <c r="B4075" s="3" t="s">
        <v>346</v>
      </c>
      <c r="C4075" s="32">
        <v>41334</v>
      </c>
      <c r="D4075" s="3" t="s">
        <v>52</v>
      </c>
      <c r="E4075" s="3"/>
      <c r="F4075" s="3"/>
      <c r="G4075" s="2" t="s">
        <v>37</v>
      </c>
      <c r="H4075" s="2" t="s">
        <v>35</v>
      </c>
      <c r="I4075" s="3">
        <v>4</v>
      </c>
      <c r="J4075" s="3" t="s">
        <v>183</v>
      </c>
      <c r="K4075" s="3"/>
      <c r="L4075" s="3"/>
      <c r="M4075" s="3"/>
      <c r="N4075" s="3"/>
      <c r="O4075" s="3"/>
      <c r="P4075" s="3"/>
      <c r="Q4075" s="3"/>
      <c r="R4075" s="3"/>
      <c r="S4075" s="3"/>
      <c r="T4075" s="3" t="str">
        <f t="shared" si="504"/>
        <v>SIN CECO</v>
      </c>
      <c r="U4075" s="3" t="str">
        <f t="shared" si="505"/>
        <v>NO</v>
      </c>
      <c r="V4075" t="str">
        <f t="shared" si="506"/>
        <v>INCONTINENCIA
22-ABR-2013-Compromisos Pactados</v>
      </c>
      <c r="W4075" s="53">
        <f t="shared" si="507"/>
        <v>4</v>
      </c>
      <c r="X4075">
        <f t="shared" si="508"/>
        <v>4</v>
      </c>
      <c r="Y4075">
        <f>IF(ISNA(VLOOKUP(B4075,CECOS_SIN_IDENTIFICAR!$A$2:$D$146,4,0)),"SIN CECO",IF(VLOOKUP(B4075,CECOS_SIN_IDENTIFICAR!$A$2:$D$146,4,0)=0,"SIN CECO",VLOOKUP(B4075,CECOS_SIN_IDENTIFICAR!$A$2:$D$146,4,0)))</f>
        <v>1350</v>
      </c>
      <c r="Z4075">
        <f t="shared" si="509"/>
        <v>1350</v>
      </c>
      <c r="AA4075" s="3" t="s">
        <v>52</v>
      </c>
      <c r="AB4075" t="str">
        <f t="shared" si="510"/>
        <v>c. Calidad de la Información suministrada-Compromisos Pactados</v>
      </c>
      <c r="AC4075" t="str">
        <f>VLOOKUP(AB4075,CODIFICACION_PREGUNTAS!$C$2:$D$35,2,0)</f>
        <v>COMPROMISOS003</v>
      </c>
    </row>
    <row r="4076" spans="1:29" x14ac:dyDescent="0.25">
      <c r="A4076" s="3">
        <f t="shared" si="511"/>
        <v>4075</v>
      </c>
      <c r="B4076" s="3" t="s">
        <v>346</v>
      </c>
      <c r="C4076" s="32">
        <v>41334</v>
      </c>
      <c r="D4076" s="3" t="s">
        <v>52</v>
      </c>
      <c r="E4076" s="3"/>
      <c r="F4076" s="3"/>
      <c r="G4076" s="2" t="s">
        <v>38</v>
      </c>
      <c r="H4076" s="2" t="s">
        <v>35</v>
      </c>
      <c r="I4076" s="3">
        <v>3</v>
      </c>
      <c r="J4076" s="3" t="s">
        <v>183</v>
      </c>
      <c r="K4076" s="3"/>
      <c r="L4076" s="3"/>
      <c r="M4076" s="3"/>
      <c r="N4076" s="3"/>
      <c r="O4076" s="3"/>
      <c r="P4076" s="3"/>
      <c r="Q4076" s="3"/>
      <c r="R4076" s="3"/>
      <c r="S4076" s="3"/>
      <c r="T4076" s="3" t="str">
        <f t="shared" si="504"/>
        <v>SIN CECO</v>
      </c>
      <c r="U4076" s="3" t="str">
        <f t="shared" si="505"/>
        <v>NO</v>
      </c>
      <c r="V4076" t="str">
        <f t="shared" si="506"/>
        <v>INCONTINENCIA
22-ABR-2013-Compromisos Pactados</v>
      </c>
      <c r="W4076" s="53">
        <f t="shared" si="507"/>
        <v>3</v>
      </c>
      <c r="X4076">
        <f t="shared" si="508"/>
        <v>3</v>
      </c>
      <c r="Y4076">
        <f>IF(ISNA(VLOOKUP(B4076,CECOS_SIN_IDENTIFICAR!$A$2:$D$146,4,0)),"SIN CECO",IF(VLOOKUP(B4076,CECOS_SIN_IDENTIFICAR!$A$2:$D$146,4,0)=0,"SIN CECO",VLOOKUP(B4076,CECOS_SIN_IDENTIFICAR!$A$2:$D$146,4,0)))</f>
        <v>1350</v>
      </c>
      <c r="Z4076">
        <f t="shared" si="509"/>
        <v>1350</v>
      </c>
      <c r="AA4076" s="3" t="s">
        <v>52</v>
      </c>
      <c r="AB4076" t="str">
        <f t="shared" si="510"/>
        <v>d. Disposición del personal de PAYC a las solicitudes del cliente-Compromisos Pactados</v>
      </c>
      <c r="AC4076" t="str">
        <f>VLOOKUP(AB4076,CODIFICACION_PREGUNTAS!$C$2:$D$35,2,0)</f>
        <v>COMPROMISOS004</v>
      </c>
    </row>
    <row r="4077" spans="1:29" x14ac:dyDescent="0.25">
      <c r="A4077" s="3">
        <f t="shared" si="511"/>
        <v>4076</v>
      </c>
      <c r="B4077" s="3" t="s">
        <v>346</v>
      </c>
      <c r="C4077" s="32">
        <v>41334</v>
      </c>
      <c r="D4077" s="3" t="s">
        <v>52</v>
      </c>
      <c r="E4077" s="3"/>
      <c r="F4077" s="3"/>
      <c r="G4077" s="2" t="s">
        <v>39</v>
      </c>
      <c r="H4077" s="2" t="s">
        <v>35</v>
      </c>
      <c r="I4077" s="3">
        <v>4</v>
      </c>
      <c r="J4077" s="3" t="s">
        <v>183</v>
      </c>
      <c r="K4077" s="3"/>
      <c r="L4077" s="3"/>
      <c r="M4077" s="3"/>
      <c r="N4077" s="3"/>
      <c r="O4077" s="3"/>
      <c r="P4077" s="3"/>
      <c r="Q4077" s="3"/>
      <c r="R4077" s="3"/>
      <c r="S4077" s="3"/>
      <c r="T4077" s="3" t="str">
        <f t="shared" si="504"/>
        <v>SIN CECO</v>
      </c>
      <c r="U4077" s="3" t="str">
        <f t="shared" si="505"/>
        <v>NO</v>
      </c>
      <c r="V4077" t="str">
        <f t="shared" si="506"/>
        <v>INCONTINENCIA
22-ABR-2013-Compromisos Pactados</v>
      </c>
      <c r="W4077" s="53">
        <f t="shared" si="507"/>
        <v>4</v>
      </c>
      <c r="X4077">
        <f t="shared" si="508"/>
        <v>4</v>
      </c>
      <c r="Y4077">
        <f>IF(ISNA(VLOOKUP(B4077,CECOS_SIN_IDENTIFICAR!$A$2:$D$146,4,0)),"SIN CECO",IF(VLOOKUP(B4077,CECOS_SIN_IDENTIFICAR!$A$2:$D$146,4,0)=0,"SIN CECO",VLOOKUP(B4077,CECOS_SIN_IDENTIFICAR!$A$2:$D$146,4,0)))</f>
        <v>1350</v>
      </c>
      <c r="Z4077">
        <f t="shared" si="509"/>
        <v>1350</v>
      </c>
      <c r="AA4077" s="3" t="s">
        <v>52</v>
      </c>
      <c r="AB4077" t="str">
        <f t="shared" si="510"/>
        <v>e. Coherencia entre lo solicitado y lo entregado-Compromisos Pactados</v>
      </c>
      <c r="AC4077" t="str">
        <f>VLOOKUP(AB4077,CODIFICACION_PREGUNTAS!$C$2:$D$35,2,0)</f>
        <v>COMPROMISOS005</v>
      </c>
    </row>
    <row r="4078" spans="1:29" x14ac:dyDescent="0.25">
      <c r="A4078" s="3">
        <f t="shared" si="511"/>
        <v>4077</v>
      </c>
      <c r="B4078" s="3" t="s">
        <v>346</v>
      </c>
      <c r="C4078" s="32">
        <v>41334</v>
      </c>
      <c r="D4078" s="3" t="s">
        <v>52</v>
      </c>
      <c r="E4078" s="3"/>
      <c r="F4078" s="3"/>
      <c r="G4078" s="2" t="s">
        <v>40</v>
      </c>
      <c r="H4078" s="2" t="s">
        <v>40</v>
      </c>
      <c r="I4078" s="3">
        <v>3</v>
      </c>
      <c r="J4078" s="3" t="s">
        <v>183</v>
      </c>
      <c r="K4078" s="3"/>
      <c r="L4078" s="3"/>
      <c r="M4078" s="3"/>
      <c r="N4078" s="3"/>
      <c r="O4078" s="3"/>
      <c r="P4078" s="3"/>
      <c r="Q4078" s="3"/>
      <c r="R4078" s="3"/>
      <c r="S4078" s="3"/>
      <c r="T4078" s="3" t="str">
        <f t="shared" si="504"/>
        <v>SIN CECO</v>
      </c>
      <c r="U4078" s="3" t="str">
        <f t="shared" si="505"/>
        <v>NO</v>
      </c>
      <c r="V4078" t="str">
        <f t="shared" si="506"/>
        <v>INCONTINENCIA
22-ABR-2013-Grado de Satisfacción con el Servicio Prestado</v>
      </c>
      <c r="W4078" s="53">
        <f t="shared" si="507"/>
        <v>3</v>
      </c>
      <c r="X4078">
        <f t="shared" si="508"/>
        <v>3</v>
      </c>
      <c r="Y4078">
        <f>IF(ISNA(VLOOKUP(B4078,CECOS_SIN_IDENTIFICAR!$A$2:$D$146,4,0)),"SIN CECO",IF(VLOOKUP(B4078,CECOS_SIN_IDENTIFICAR!$A$2:$D$146,4,0)=0,"SIN CECO",VLOOKUP(B4078,CECOS_SIN_IDENTIFICAR!$A$2:$D$146,4,0)))</f>
        <v>1350</v>
      </c>
      <c r="Z4078">
        <f t="shared" si="509"/>
        <v>1350</v>
      </c>
      <c r="AA4078" s="3" t="s">
        <v>52</v>
      </c>
      <c r="AB4078" t="str">
        <f t="shared" si="510"/>
        <v>Grado de Satisfacción con el Servicio Prestado-Grado de Satisfacción con el Servicio Prestado</v>
      </c>
      <c r="AC4078" t="str">
        <f>VLOOKUP(AB4078,CODIFICACION_PREGUNTAS!$C$2:$D$35,2,0)</f>
        <v>SATISFACCION001</v>
      </c>
    </row>
    <row r="4079" spans="1:29" x14ac:dyDescent="0.25">
      <c r="A4079" s="3">
        <f t="shared" si="511"/>
        <v>4078</v>
      </c>
      <c r="B4079" s="3" t="s">
        <v>346</v>
      </c>
      <c r="C4079" s="32">
        <v>41334</v>
      </c>
      <c r="D4079" s="3" t="s">
        <v>52</v>
      </c>
      <c r="E4079" s="3"/>
      <c r="F4079" s="3"/>
      <c r="G4079" s="2" t="s">
        <v>41</v>
      </c>
      <c r="H4079" s="2" t="s">
        <v>41</v>
      </c>
      <c r="I4079" s="3">
        <v>4</v>
      </c>
      <c r="J4079" s="3" t="s">
        <v>183</v>
      </c>
      <c r="K4079" s="3"/>
      <c r="L4079" s="3"/>
      <c r="M4079" s="3"/>
      <c r="N4079" s="3"/>
      <c r="O4079" s="3"/>
      <c r="P4079" s="3"/>
      <c r="Q4079" s="3"/>
      <c r="R4079" s="3"/>
      <c r="S4079" s="3"/>
      <c r="T4079" s="3" t="str">
        <f t="shared" si="504"/>
        <v>SIN CECO</v>
      </c>
      <c r="U4079" s="3" t="str">
        <f t="shared" si="505"/>
        <v>NO</v>
      </c>
      <c r="V4079" t="str">
        <f t="shared" si="506"/>
        <v>INCONTINENCIA
22-ABR-2013-Posibilidad de Volver a Contratar con PAYC</v>
      </c>
      <c r="W4079" s="53">
        <f t="shared" si="507"/>
        <v>4</v>
      </c>
      <c r="X4079">
        <f t="shared" si="508"/>
        <v>4</v>
      </c>
      <c r="Y4079">
        <f>IF(ISNA(VLOOKUP(B4079,CECOS_SIN_IDENTIFICAR!$A$2:$D$146,4,0)),"SIN CECO",IF(VLOOKUP(B4079,CECOS_SIN_IDENTIFICAR!$A$2:$D$146,4,0)=0,"SIN CECO",VLOOKUP(B4079,CECOS_SIN_IDENTIFICAR!$A$2:$D$146,4,0)))</f>
        <v>1350</v>
      </c>
      <c r="Z4079">
        <f t="shared" si="509"/>
        <v>1350</v>
      </c>
      <c r="AA4079" s="3" t="s">
        <v>52</v>
      </c>
      <c r="AB4079" t="str">
        <f t="shared" si="510"/>
        <v>Posibilidad de Volver a Contratar con PAYC-Posibilidad de Volver a Contratar con PAYC</v>
      </c>
      <c r="AC4079" t="str">
        <f>VLOOKUP(AB4079,CODIFICACION_PREGUNTAS!$C$2:$D$35,2,0)</f>
        <v>VOLVER001</v>
      </c>
    </row>
    <row r="4080" spans="1:29" x14ac:dyDescent="0.25">
      <c r="A4080" s="3">
        <f t="shared" si="511"/>
        <v>4079</v>
      </c>
      <c r="B4080" s="3" t="s">
        <v>346</v>
      </c>
      <c r="C4080" s="32">
        <v>41334</v>
      </c>
      <c r="D4080" s="3" t="s">
        <v>52</v>
      </c>
      <c r="E4080" s="3"/>
      <c r="F4080" s="3"/>
      <c r="G4080" s="2" t="s">
        <v>42</v>
      </c>
      <c r="H4080" s="6" t="s">
        <v>43</v>
      </c>
      <c r="I4080" s="3" t="s">
        <v>56</v>
      </c>
      <c r="J4080" s="3" t="s">
        <v>183</v>
      </c>
      <c r="K4080" s="3"/>
      <c r="L4080" s="3"/>
      <c r="M4080" s="3"/>
      <c r="N4080" s="3"/>
      <c r="O4080" s="3"/>
      <c r="P4080" s="3"/>
      <c r="Q4080" s="3"/>
      <c r="R4080" s="3"/>
      <c r="S4080" s="3"/>
      <c r="T4080" s="3" t="str">
        <f t="shared" si="504"/>
        <v>SIN CECO</v>
      </c>
      <c r="U4080" s="3" t="str">
        <f t="shared" si="505"/>
        <v>NO</v>
      </c>
      <c r="V4080" t="str">
        <f t="shared" si="506"/>
        <v>INCONTINENCIA
22-ABR-2013-Fortalezas PAYC</v>
      </c>
      <c r="W4080" s="53" t="str">
        <f t="shared" si="507"/>
        <v>-</v>
      </c>
      <c r="X4080">
        <f t="shared" si="508"/>
        <v>0</v>
      </c>
      <c r="Y4080">
        <f>IF(ISNA(VLOOKUP(B4080,CECOS_SIN_IDENTIFICAR!$A$2:$D$146,4,0)),"SIN CECO",IF(VLOOKUP(B4080,CECOS_SIN_IDENTIFICAR!$A$2:$D$146,4,0)=0,"SIN CECO",VLOOKUP(B4080,CECOS_SIN_IDENTIFICAR!$A$2:$D$146,4,0)))</f>
        <v>1350</v>
      </c>
      <c r="Z4080">
        <f t="shared" si="509"/>
        <v>1350</v>
      </c>
      <c r="AA4080" s="3" t="s">
        <v>52</v>
      </c>
      <c r="AB4080" t="str">
        <f t="shared" si="510"/>
        <v>Principales fortalezas en el servicio que presta PAYC-Fortalezas PAYC</v>
      </c>
      <c r="AC4080" t="str">
        <f>VLOOKUP(AB4080,CODIFICACION_PREGUNTAS!$C$2:$D$35,2,0)</f>
        <v>FORT001</v>
      </c>
    </row>
    <row r="4081" spans="1:29" x14ac:dyDescent="0.25">
      <c r="A4081" s="3">
        <f t="shared" si="511"/>
        <v>4080</v>
      </c>
      <c r="B4081" s="3" t="s">
        <v>346</v>
      </c>
      <c r="C4081" s="32">
        <v>41334</v>
      </c>
      <c r="D4081" s="3" t="s">
        <v>52</v>
      </c>
      <c r="E4081" s="3"/>
      <c r="F4081" s="3"/>
      <c r="G4081" s="2" t="s">
        <v>44</v>
      </c>
      <c r="H4081" s="6" t="s">
        <v>45</v>
      </c>
      <c r="I4081" s="3" t="s">
        <v>56</v>
      </c>
      <c r="J4081" s="3" t="s">
        <v>183</v>
      </c>
      <c r="K4081" s="3"/>
      <c r="L4081" s="3"/>
      <c r="M4081" s="3"/>
      <c r="N4081" s="3"/>
      <c r="O4081" s="3"/>
      <c r="P4081" s="3"/>
      <c r="Q4081" s="3"/>
      <c r="R4081" s="3"/>
      <c r="S4081" s="3"/>
      <c r="T4081" s="3" t="str">
        <f t="shared" si="504"/>
        <v>SIN CECO</v>
      </c>
      <c r="U4081" s="3" t="str">
        <f t="shared" si="505"/>
        <v>NO</v>
      </c>
      <c r="V4081" t="str">
        <f t="shared" si="506"/>
        <v>INCONTINENCIA
22-ABR-2013-Debilidades PAYC</v>
      </c>
      <c r="W4081" s="53" t="str">
        <f t="shared" si="507"/>
        <v>-</v>
      </c>
      <c r="X4081">
        <f t="shared" si="508"/>
        <v>0</v>
      </c>
      <c r="Y4081">
        <f>IF(ISNA(VLOOKUP(B4081,CECOS_SIN_IDENTIFICAR!$A$2:$D$146,4,0)),"SIN CECO",IF(VLOOKUP(B4081,CECOS_SIN_IDENTIFICAR!$A$2:$D$146,4,0)=0,"SIN CECO",VLOOKUP(B4081,CECOS_SIN_IDENTIFICAR!$A$2:$D$146,4,0)))</f>
        <v>1350</v>
      </c>
      <c r="Z4081">
        <f t="shared" si="509"/>
        <v>1350</v>
      </c>
      <c r="AA4081" s="3" t="s">
        <v>52</v>
      </c>
      <c r="AB4081" t="str">
        <f t="shared" si="510"/>
        <v>Principales debilidades en el servicio que presta PAYC-Debilidades PAYC</v>
      </c>
      <c r="AC4081" t="str">
        <f>VLOOKUP(AB4081,CODIFICACION_PREGUNTAS!$C$2:$D$35,2,0)</f>
        <v>DEB001</v>
      </c>
    </row>
    <row r="4082" spans="1:29" x14ac:dyDescent="0.25">
      <c r="A4082" s="3">
        <f t="shared" si="511"/>
        <v>4081</v>
      </c>
      <c r="B4082" s="3" t="s">
        <v>347</v>
      </c>
      <c r="C4082" s="32">
        <v>41334</v>
      </c>
      <c r="D4082" s="3" t="s">
        <v>52</v>
      </c>
      <c r="E4082" s="3"/>
      <c r="F4082" s="3"/>
      <c r="G4082" s="2" t="s">
        <v>5</v>
      </c>
      <c r="H4082" s="3" t="s">
        <v>6</v>
      </c>
      <c r="I4082" s="3">
        <v>4</v>
      </c>
      <c r="J4082" s="3" t="s">
        <v>183</v>
      </c>
      <c r="K4082" s="3"/>
      <c r="L4082" s="3"/>
      <c r="M4082" s="3"/>
      <c r="N4082" s="3"/>
      <c r="O4082" s="3"/>
      <c r="P4082" s="3"/>
      <c r="Q4082" s="3"/>
      <c r="R4082" s="3"/>
      <c r="S4082" s="3"/>
      <c r="T4082" s="3" t="str">
        <f t="shared" si="504"/>
        <v>SIN CECO</v>
      </c>
      <c r="U4082" s="3" t="str">
        <f t="shared" si="505"/>
        <v>NO</v>
      </c>
      <c r="V4082" t="str">
        <f t="shared" si="506"/>
        <v>ONCOLOGIA
22-ABR-2013-Soporte Técnico</v>
      </c>
      <c r="W4082" s="53">
        <f t="shared" si="507"/>
        <v>4</v>
      </c>
      <c r="X4082">
        <f t="shared" si="508"/>
        <v>4</v>
      </c>
      <c r="Y4082">
        <f>IF(ISNA(VLOOKUP(B4082,CECOS_SIN_IDENTIFICAR!$A$2:$D$146,4,0)),"SIN CECO",IF(VLOOKUP(B4082,CECOS_SIN_IDENTIFICAR!$A$2:$D$146,4,0)=0,"SIN CECO",VLOOKUP(B4082,CECOS_SIN_IDENTIFICAR!$A$2:$D$146,4,0)))</f>
        <v>1418</v>
      </c>
      <c r="Z4082">
        <f t="shared" si="509"/>
        <v>1418</v>
      </c>
      <c r="AA4082" s="3" t="s">
        <v>52</v>
      </c>
      <c r="AB4082" t="str">
        <f t="shared" si="510"/>
        <v>a. Conocimiento específico de temas aplicables al proyecto-Soporte Técnico</v>
      </c>
      <c r="AC4082" t="str">
        <f>VLOOKUP(AB4082,CODIFICACION_PREGUNTAS!$C$2:$D$35,2,0)</f>
        <v>SOPORTE_TEC001</v>
      </c>
    </row>
    <row r="4083" spans="1:29" x14ac:dyDescent="0.25">
      <c r="A4083" s="3">
        <f t="shared" si="511"/>
        <v>4082</v>
      </c>
      <c r="B4083" s="3" t="s">
        <v>347</v>
      </c>
      <c r="C4083" s="32">
        <v>41334</v>
      </c>
      <c r="D4083" s="3" t="s">
        <v>52</v>
      </c>
      <c r="E4083" s="3"/>
      <c r="F4083" s="3"/>
      <c r="G4083" s="2" t="s">
        <v>7</v>
      </c>
      <c r="H4083" s="3" t="s">
        <v>6</v>
      </c>
      <c r="I4083" s="3">
        <v>4</v>
      </c>
      <c r="J4083" s="3" t="s">
        <v>183</v>
      </c>
      <c r="K4083" s="3"/>
      <c r="L4083" s="3"/>
      <c r="M4083" s="3"/>
      <c r="N4083" s="3"/>
      <c r="O4083" s="3"/>
      <c r="P4083" s="3"/>
      <c r="Q4083" s="3"/>
      <c r="R4083" s="3"/>
      <c r="S4083" s="3"/>
      <c r="T4083" s="3" t="str">
        <f t="shared" si="504"/>
        <v>SIN CECO</v>
      </c>
      <c r="U4083" s="3" t="str">
        <f t="shared" si="505"/>
        <v>NO</v>
      </c>
      <c r="V4083" t="str">
        <f t="shared" si="506"/>
        <v>ONCOLOGIA
22-ABR-2013-Soporte Técnico</v>
      </c>
      <c r="W4083" s="53">
        <f t="shared" si="507"/>
        <v>4</v>
      </c>
      <c r="X4083">
        <f t="shared" si="508"/>
        <v>4</v>
      </c>
      <c r="Y4083">
        <f>IF(ISNA(VLOOKUP(B4083,CECOS_SIN_IDENTIFICAR!$A$2:$D$146,4,0)),"SIN CECO",IF(VLOOKUP(B4083,CECOS_SIN_IDENTIFICAR!$A$2:$D$146,4,0)=0,"SIN CECO",VLOOKUP(B4083,CECOS_SIN_IDENTIFICAR!$A$2:$D$146,4,0)))</f>
        <v>1418</v>
      </c>
      <c r="Z4083">
        <f t="shared" si="509"/>
        <v>1418</v>
      </c>
      <c r="AA4083" s="3" t="s">
        <v>52</v>
      </c>
      <c r="AB4083" t="str">
        <f t="shared" si="510"/>
        <v>b. Idoneidad y Calidad del soporte-Soporte Técnico</v>
      </c>
      <c r="AC4083" t="str">
        <f>VLOOKUP(AB4083,CODIFICACION_PREGUNTAS!$C$2:$D$35,2,0)</f>
        <v>SOPORTE_TEC002</v>
      </c>
    </row>
    <row r="4084" spans="1:29" x14ac:dyDescent="0.25">
      <c r="A4084" s="3">
        <f t="shared" si="511"/>
        <v>4083</v>
      </c>
      <c r="B4084" s="3" t="s">
        <v>347</v>
      </c>
      <c r="C4084" s="32">
        <v>41334</v>
      </c>
      <c r="D4084" s="3" t="s">
        <v>52</v>
      </c>
      <c r="E4084" s="3"/>
      <c r="F4084" s="3"/>
      <c r="G4084" s="2" t="s">
        <v>8</v>
      </c>
      <c r="H4084" s="3" t="s">
        <v>6</v>
      </c>
      <c r="I4084" s="3">
        <v>4</v>
      </c>
      <c r="J4084" s="3" t="s">
        <v>183</v>
      </c>
      <c r="K4084" s="3"/>
      <c r="L4084" s="3"/>
      <c r="M4084" s="3"/>
      <c r="N4084" s="3"/>
      <c r="O4084" s="3"/>
      <c r="P4084" s="3"/>
      <c r="Q4084" s="3"/>
      <c r="R4084" s="3"/>
      <c r="S4084" s="3"/>
      <c r="T4084" s="3" t="str">
        <f t="shared" si="504"/>
        <v>SIN CECO</v>
      </c>
      <c r="U4084" s="3" t="str">
        <f t="shared" si="505"/>
        <v>NO</v>
      </c>
      <c r="V4084" t="str">
        <f t="shared" si="506"/>
        <v>ONCOLOGIA
22-ABR-2013-Soporte Técnico</v>
      </c>
      <c r="W4084" s="53">
        <f t="shared" si="507"/>
        <v>4</v>
      </c>
      <c r="X4084">
        <f t="shared" si="508"/>
        <v>4</v>
      </c>
      <c r="Y4084">
        <f>IF(ISNA(VLOOKUP(B4084,CECOS_SIN_IDENTIFICAR!$A$2:$D$146,4,0)),"SIN CECO",IF(VLOOKUP(B4084,CECOS_SIN_IDENTIFICAR!$A$2:$D$146,4,0)=0,"SIN CECO",VLOOKUP(B4084,CECOS_SIN_IDENTIFICAR!$A$2:$D$146,4,0)))</f>
        <v>1418</v>
      </c>
      <c r="Z4084">
        <f t="shared" si="509"/>
        <v>1418</v>
      </c>
      <c r="AA4084" s="3" t="s">
        <v>52</v>
      </c>
      <c r="AB4084" t="str">
        <f t="shared" si="510"/>
        <v>c. Cumplimiento de especificaciones técnicas de construcción-Soporte Técnico</v>
      </c>
      <c r="AC4084" t="str">
        <f>VLOOKUP(AB4084,CODIFICACION_PREGUNTAS!$C$2:$D$35,2,0)</f>
        <v>SOPORTE_TEC003</v>
      </c>
    </row>
    <row r="4085" spans="1:29" x14ac:dyDescent="0.25">
      <c r="A4085" s="3">
        <f t="shared" si="511"/>
        <v>4084</v>
      </c>
      <c r="B4085" s="3" t="s">
        <v>347</v>
      </c>
      <c r="C4085" s="32">
        <v>41334</v>
      </c>
      <c r="D4085" s="3" t="s">
        <v>52</v>
      </c>
      <c r="E4085" s="3"/>
      <c r="F4085" s="3"/>
      <c r="G4085" s="2" t="s">
        <v>9</v>
      </c>
      <c r="H4085" s="3" t="s">
        <v>6</v>
      </c>
      <c r="I4085" s="3">
        <v>4</v>
      </c>
      <c r="J4085" s="3" t="s">
        <v>183</v>
      </c>
      <c r="K4085" s="3"/>
      <c r="L4085" s="3"/>
      <c r="M4085" s="3"/>
      <c r="N4085" s="3"/>
      <c r="O4085" s="3"/>
      <c r="P4085" s="3"/>
      <c r="Q4085" s="3"/>
      <c r="R4085" s="3"/>
      <c r="S4085" s="3"/>
      <c r="T4085" s="3" t="str">
        <f t="shared" si="504"/>
        <v>SIN CECO</v>
      </c>
      <c r="U4085" s="3" t="str">
        <f t="shared" si="505"/>
        <v>NO</v>
      </c>
      <c r="V4085" t="str">
        <f t="shared" si="506"/>
        <v>ONCOLOGIA
22-ABR-2013-Soporte Técnico</v>
      </c>
      <c r="W4085" s="53">
        <f t="shared" si="507"/>
        <v>4</v>
      </c>
      <c r="X4085">
        <f t="shared" si="508"/>
        <v>4</v>
      </c>
      <c r="Y4085">
        <f>IF(ISNA(VLOOKUP(B4085,CECOS_SIN_IDENTIFICAR!$A$2:$D$146,4,0)),"SIN CECO",IF(VLOOKUP(B4085,CECOS_SIN_IDENTIFICAR!$A$2:$D$146,4,0)=0,"SIN CECO",VLOOKUP(B4085,CECOS_SIN_IDENTIFICAR!$A$2:$D$146,4,0)))</f>
        <v>1418</v>
      </c>
      <c r="Z4085">
        <f t="shared" si="509"/>
        <v>1418</v>
      </c>
      <c r="AA4085" s="3" t="s">
        <v>52</v>
      </c>
      <c r="AB4085" t="str">
        <f t="shared" si="510"/>
        <v>d. Confiabilidad de los conceptos aplicados-Soporte Técnico</v>
      </c>
      <c r="AC4085" t="str">
        <f>VLOOKUP(AB4085,CODIFICACION_PREGUNTAS!$C$2:$D$35,2,0)</f>
        <v>SOPORTE_TEC004</v>
      </c>
    </row>
    <row r="4086" spans="1:29" x14ac:dyDescent="0.25">
      <c r="A4086" s="3">
        <f t="shared" si="511"/>
        <v>4085</v>
      </c>
      <c r="B4086" s="3" t="s">
        <v>347</v>
      </c>
      <c r="C4086" s="32">
        <v>41334</v>
      </c>
      <c r="D4086" s="3" t="s">
        <v>52</v>
      </c>
      <c r="E4086" s="3"/>
      <c r="F4086" s="3"/>
      <c r="G4086" s="2" t="s">
        <v>10</v>
      </c>
      <c r="H4086" s="3" t="s">
        <v>6</v>
      </c>
      <c r="I4086" s="3">
        <v>4</v>
      </c>
      <c r="J4086" s="3" t="s">
        <v>183</v>
      </c>
      <c r="K4086" s="3"/>
      <c r="L4086" s="3"/>
      <c r="M4086" s="3"/>
      <c r="N4086" s="3"/>
      <c r="O4086" s="3"/>
      <c r="P4086" s="3"/>
      <c r="Q4086" s="3"/>
      <c r="R4086" s="3"/>
      <c r="S4086" s="3"/>
      <c r="T4086" s="3" t="str">
        <f t="shared" si="504"/>
        <v>SIN CECO</v>
      </c>
      <c r="U4086" s="3" t="str">
        <f t="shared" si="505"/>
        <v>NO</v>
      </c>
      <c r="V4086" t="str">
        <f t="shared" si="506"/>
        <v>ONCOLOGIA
22-ABR-2013-Soporte Técnico</v>
      </c>
      <c r="W4086" s="53">
        <f t="shared" si="507"/>
        <v>4</v>
      </c>
      <c r="X4086">
        <f t="shared" si="508"/>
        <v>4</v>
      </c>
      <c r="Y4086">
        <f>IF(ISNA(VLOOKUP(B4086,CECOS_SIN_IDENTIFICAR!$A$2:$D$146,4,0)),"SIN CECO",IF(VLOOKUP(B4086,CECOS_SIN_IDENTIFICAR!$A$2:$D$146,4,0)=0,"SIN CECO",VLOOKUP(B4086,CECOS_SIN_IDENTIFICAR!$A$2:$D$146,4,0)))</f>
        <v>1418</v>
      </c>
      <c r="Z4086">
        <f t="shared" si="509"/>
        <v>1418</v>
      </c>
      <c r="AA4086" s="3" t="s">
        <v>52</v>
      </c>
      <c r="AB4086" t="str">
        <f t="shared" si="510"/>
        <v>e. Oportunidad en entrega de información o requerimientos-Soporte Técnico</v>
      </c>
      <c r="AC4086" t="str">
        <f>VLOOKUP(AB4086,CODIFICACION_PREGUNTAS!$C$2:$D$35,2,0)</f>
        <v>SOPORTE_TEC005</v>
      </c>
    </row>
    <row r="4087" spans="1:29" x14ac:dyDescent="0.25">
      <c r="A4087" s="3">
        <f t="shared" si="511"/>
        <v>4086</v>
      </c>
      <c r="B4087" s="3" t="s">
        <v>347</v>
      </c>
      <c r="C4087" s="32">
        <v>41334</v>
      </c>
      <c r="D4087" s="3" t="s">
        <v>52</v>
      </c>
      <c r="E4087" s="3"/>
      <c r="F4087" s="3"/>
      <c r="G4087" s="2" t="s">
        <v>11</v>
      </c>
      <c r="H4087" s="3" t="s">
        <v>12</v>
      </c>
      <c r="I4087" s="3">
        <v>4</v>
      </c>
      <c r="J4087" s="3" t="s">
        <v>183</v>
      </c>
      <c r="K4087" s="3"/>
      <c r="L4087" s="3"/>
      <c r="M4087" s="3"/>
      <c r="N4087" s="3"/>
      <c r="O4087" s="3"/>
      <c r="P4087" s="3"/>
      <c r="Q4087" s="3"/>
      <c r="R4087" s="3"/>
      <c r="S4087" s="3"/>
      <c r="T4087" s="3" t="str">
        <f t="shared" si="504"/>
        <v>SIN CECO</v>
      </c>
      <c r="U4087" s="3" t="str">
        <f t="shared" si="505"/>
        <v>NO</v>
      </c>
      <c r="V4087" t="str">
        <f t="shared" si="506"/>
        <v>ONCOLOGIA
22-ABR-2013-Soporte Administrativo</v>
      </c>
      <c r="W4087" s="53">
        <f t="shared" si="507"/>
        <v>4</v>
      </c>
      <c r="X4087">
        <f t="shared" si="508"/>
        <v>4</v>
      </c>
      <c r="Y4087">
        <f>IF(ISNA(VLOOKUP(B4087,CECOS_SIN_IDENTIFICAR!$A$2:$D$146,4,0)),"SIN CECO",IF(VLOOKUP(B4087,CECOS_SIN_IDENTIFICAR!$A$2:$D$146,4,0)=0,"SIN CECO",VLOOKUP(B4087,CECOS_SIN_IDENTIFICAR!$A$2:$D$146,4,0)))</f>
        <v>1418</v>
      </c>
      <c r="Z4087">
        <f t="shared" si="509"/>
        <v>1418</v>
      </c>
      <c r="AA4087" s="3" t="s">
        <v>52</v>
      </c>
      <c r="AB4087" t="str">
        <f t="shared" si="510"/>
        <v>a. Oportunidad de la gestión en obra-Soporte Administrativo</v>
      </c>
      <c r="AC4087" t="str">
        <f>VLOOKUP(AB4087,CODIFICACION_PREGUNTAS!$C$2:$D$35,2,0)</f>
        <v>SOPORTE_ADMON001</v>
      </c>
    </row>
    <row r="4088" spans="1:29" x14ac:dyDescent="0.25">
      <c r="A4088" s="3">
        <f t="shared" si="511"/>
        <v>4087</v>
      </c>
      <c r="B4088" s="3" t="s">
        <v>347</v>
      </c>
      <c r="C4088" s="32">
        <v>41334</v>
      </c>
      <c r="D4088" s="3" t="s">
        <v>52</v>
      </c>
      <c r="E4088" s="3"/>
      <c r="F4088" s="3"/>
      <c r="G4088" s="2" t="s">
        <v>13</v>
      </c>
      <c r="H4088" s="3" t="s">
        <v>12</v>
      </c>
      <c r="I4088" s="3">
        <v>4</v>
      </c>
      <c r="J4088" s="3" t="s">
        <v>183</v>
      </c>
      <c r="K4088" s="3"/>
      <c r="L4088" s="3"/>
      <c r="M4088" s="3"/>
      <c r="N4088" s="3"/>
      <c r="O4088" s="3"/>
      <c r="P4088" s="3"/>
      <c r="Q4088" s="3"/>
      <c r="R4088" s="3"/>
      <c r="S4088" s="3"/>
      <c r="T4088" s="3" t="str">
        <f t="shared" si="504"/>
        <v>SIN CECO</v>
      </c>
      <c r="U4088" s="3" t="str">
        <f t="shared" si="505"/>
        <v>NO</v>
      </c>
      <c r="V4088" t="str">
        <f t="shared" si="506"/>
        <v>ONCOLOGIA
22-ABR-2013-Soporte Administrativo</v>
      </c>
      <c r="W4088" s="53">
        <f t="shared" si="507"/>
        <v>4</v>
      </c>
      <c r="X4088">
        <f t="shared" si="508"/>
        <v>4</v>
      </c>
      <c r="Y4088">
        <f>IF(ISNA(VLOOKUP(B4088,CECOS_SIN_IDENTIFICAR!$A$2:$D$146,4,0)),"SIN CECO",IF(VLOOKUP(B4088,CECOS_SIN_IDENTIFICAR!$A$2:$D$146,4,0)=0,"SIN CECO",VLOOKUP(B4088,CECOS_SIN_IDENTIFICAR!$A$2:$D$146,4,0)))</f>
        <v>1418</v>
      </c>
      <c r="Z4088">
        <f t="shared" si="509"/>
        <v>1418</v>
      </c>
      <c r="AA4088" s="3" t="s">
        <v>52</v>
      </c>
      <c r="AB4088" t="str">
        <f t="shared" si="510"/>
        <v>b. Manejo administrativo del proyecto-Soporte Administrativo</v>
      </c>
      <c r="AC4088" t="str">
        <f>VLOOKUP(AB4088,CODIFICACION_PREGUNTAS!$C$2:$D$35,2,0)</f>
        <v>SOPORTE_ADMON002</v>
      </c>
    </row>
    <row r="4089" spans="1:29" x14ac:dyDescent="0.25">
      <c r="A4089" s="3">
        <f t="shared" si="511"/>
        <v>4088</v>
      </c>
      <c r="B4089" s="3" t="s">
        <v>347</v>
      </c>
      <c r="C4089" s="32">
        <v>41334</v>
      </c>
      <c r="D4089" s="3" t="s">
        <v>52</v>
      </c>
      <c r="E4089" s="3"/>
      <c r="F4089" s="3"/>
      <c r="G4089" s="2" t="s">
        <v>14</v>
      </c>
      <c r="H4089" s="3" t="s">
        <v>12</v>
      </c>
      <c r="I4089" s="3">
        <v>4</v>
      </c>
      <c r="J4089" s="3" t="s">
        <v>183</v>
      </c>
      <c r="K4089" s="3"/>
      <c r="L4089" s="3"/>
      <c r="M4089" s="3"/>
      <c r="N4089" s="3"/>
      <c r="O4089" s="3"/>
      <c r="P4089" s="3"/>
      <c r="Q4089" s="3"/>
      <c r="R4089" s="3"/>
      <c r="S4089" s="3"/>
      <c r="T4089" s="3" t="str">
        <f t="shared" si="504"/>
        <v>SIN CECO</v>
      </c>
      <c r="U4089" s="3" t="str">
        <f t="shared" si="505"/>
        <v>NO</v>
      </c>
      <c r="V4089" t="str">
        <f t="shared" si="506"/>
        <v>ONCOLOGIA
22-ABR-2013-Soporte Administrativo</v>
      </c>
      <c r="W4089" s="53">
        <f t="shared" si="507"/>
        <v>4</v>
      </c>
      <c r="X4089">
        <f t="shared" si="508"/>
        <v>4</v>
      </c>
      <c r="Y4089">
        <f>IF(ISNA(VLOOKUP(B4089,CECOS_SIN_IDENTIFICAR!$A$2:$D$146,4,0)),"SIN CECO",IF(VLOOKUP(B4089,CECOS_SIN_IDENTIFICAR!$A$2:$D$146,4,0)=0,"SIN CECO",VLOOKUP(B4089,CECOS_SIN_IDENTIFICAR!$A$2:$D$146,4,0)))</f>
        <v>1418</v>
      </c>
      <c r="Z4089">
        <f t="shared" si="509"/>
        <v>1418</v>
      </c>
      <c r="AA4089" s="3" t="s">
        <v>52</v>
      </c>
      <c r="AB4089" t="str">
        <f t="shared" si="510"/>
        <v>c. Información clara y veraz sobre la administración de proyecto-Soporte Administrativo</v>
      </c>
      <c r="AC4089" t="str">
        <f>VLOOKUP(AB4089,CODIFICACION_PREGUNTAS!$C$2:$D$35,2,0)</f>
        <v>SOPORTE_ADMON003</v>
      </c>
    </row>
    <row r="4090" spans="1:29" x14ac:dyDescent="0.25">
      <c r="A4090" s="3">
        <f t="shared" si="511"/>
        <v>4089</v>
      </c>
      <c r="B4090" s="3" t="s">
        <v>347</v>
      </c>
      <c r="C4090" s="32">
        <v>41334</v>
      </c>
      <c r="D4090" s="3" t="s">
        <v>52</v>
      </c>
      <c r="E4090" s="3"/>
      <c r="F4090" s="3"/>
      <c r="G4090" s="2" t="s">
        <v>15</v>
      </c>
      <c r="H4090" s="3" t="s">
        <v>12</v>
      </c>
      <c r="I4090" s="3">
        <v>4</v>
      </c>
      <c r="J4090" s="3" t="s">
        <v>183</v>
      </c>
      <c r="K4090" s="3"/>
      <c r="L4090" s="3"/>
      <c r="M4090" s="3"/>
      <c r="N4090" s="3"/>
      <c r="O4090" s="3"/>
      <c r="P4090" s="3"/>
      <c r="Q4090" s="3"/>
      <c r="R4090" s="3"/>
      <c r="S4090" s="3"/>
      <c r="T4090" s="3" t="str">
        <f t="shared" si="504"/>
        <v>SIN CECO</v>
      </c>
      <c r="U4090" s="3" t="str">
        <f t="shared" si="505"/>
        <v>NO</v>
      </c>
      <c r="V4090" t="str">
        <f t="shared" si="506"/>
        <v>ONCOLOGIA
22-ABR-2013-Soporte Administrativo</v>
      </c>
      <c r="W4090" s="53">
        <f t="shared" si="507"/>
        <v>4</v>
      </c>
      <c r="X4090">
        <f t="shared" si="508"/>
        <v>4</v>
      </c>
      <c r="Y4090">
        <f>IF(ISNA(VLOOKUP(B4090,CECOS_SIN_IDENTIFICAR!$A$2:$D$146,4,0)),"SIN CECO",IF(VLOOKUP(B4090,CECOS_SIN_IDENTIFICAR!$A$2:$D$146,4,0)=0,"SIN CECO",VLOOKUP(B4090,CECOS_SIN_IDENTIFICAR!$A$2:$D$146,4,0)))</f>
        <v>1418</v>
      </c>
      <c r="Z4090">
        <f t="shared" si="509"/>
        <v>1418</v>
      </c>
      <c r="AA4090" s="3" t="s">
        <v>52</v>
      </c>
      <c r="AB4090" t="str">
        <f t="shared" si="510"/>
        <v>d. Cumplimientos con expectativas del cliente-Soporte Administrativo</v>
      </c>
      <c r="AC4090" t="str">
        <f>VLOOKUP(AB4090,CODIFICACION_PREGUNTAS!$C$2:$D$35,2,0)</f>
        <v>SOPORTE_ADMON004</v>
      </c>
    </row>
    <row r="4091" spans="1:29" x14ac:dyDescent="0.25">
      <c r="A4091" s="3">
        <f t="shared" si="511"/>
        <v>4090</v>
      </c>
      <c r="B4091" s="3" t="s">
        <v>347</v>
      </c>
      <c r="C4091" s="32">
        <v>41334</v>
      </c>
      <c r="D4091" s="3" t="s">
        <v>52</v>
      </c>
      <c r="E4091" s="3"/>
      <c r="F4091" s="3"/>
      <c r="G4091" s="2" t="s">
        <v>16</v>
      </c>
      <c r="H4091" s="3" t="s">
        <v>12</v>
      </c>
      <c r="I4091" s="3">
        <v>4</v>
      </c>
      <c r="J4091" s="3" t="s">
        <v>183</v>
      </c>
      <c r="K4091" s="3"/>
      <c r="L4091" s="3"/>
      <c r="M4091" s="3"/>
      <c r="N4091" s="3"/>
      <c r="O4091" s="3"/>
      <c r="P4091" s="3"/>
      <c r="Q4091" s="3"/>
      <c r="R4091" s="3"/>
      <c r="S4091" s="3"/>
      <c r="T4091" s="3" t="str">
        <f t="shared" si="504"/>
        <v>SIN CECO</v>
      </c>
      <c r="U4091" s="3" t="str">
        <f t="shared" si="505"/>
        <v>NO</v>
      </c>
      <c r="V4091" t="str">
        <f t="shared" si="506"/>
        <v>ONCOLOGIA
22-ABR-2013-Soporte Administrativo</v>
      </c>
      <c r="W4091" s="53">
        <f t="shared" si="507"/>
        <v>4</v>
      </c>
      <c r="X4091">
        <f t="shared" si="508"/>
        <v>4</v>
      </c>
      <c r="Y4091">
        <f>IF(ISNA(VLOOKUP(B4091,CECOS_SIN_IDENTIFICAR!$A$2:$D$146,4,0)),"SIN CECO",IF(VLOOKUP(B4091,CECOS_SIN_IDENTIFICAR!$A$2:$D$146,4,0)=0,"SIN CECO",VLOOKUP(B4091,CECOS_SIN_IDENTIFICAR!$A$2:$D$146,4,0)))</f>
        <v>1418</v>
      </c>
      <c r="Z4091">
        <f t="shared" si="509"/>
        <v>1418</v>
      </c>
      <c r="AA4091" s="3" t="s">
        <v>52</v>
      </c>
      <c r="AB4091" t="str">
        <f t="shared" si="510"/>
        <v>e. Control de presupuesto-Soporte Administrativo</v>
      </c>
      <c r="AC4091" t="str">
        <f>VLOOKUP(AB4091,CODIFICACION_PREGUNTAS!$C$2:$D$35,2,0)</f>
        <v>SOPORTE_ADMON005</v>
      </c>
    </row>
    <row r="4092" spans="1:29" x14ac:dyDescent="0.25">
      <c r="A4092" s="3">
        <f t="shared" si="511"/>
        <v>4091</v>
      </c>
      <c r="B4092" s="3" t="s">
        <v>347</v>
      </c>
      <c r="C4092" s="32">
        <v>41334</v>
      </c>
      <c r="D4092" s="3" t="s">
        <v>52</v>
      </c>
      <c r="E4092" s="3"/>
      <c r="F4092" s="3"/>
      <c r="G4092" s="2" t="s">
        <v>17</v>
      </c>
      <c r="H4092" s="3" t="s">
        <v>18</v>
      </c>
      <c r="I4092" s="3">
        <v>4</v>
      </c>
      <c r="J4092" s="3" t="s">
        <v>183</v>
      </c>
      <c r="K4092" s="3"/>
      <c r="L4092" s="3"/>
      <c r="M4092" s="3"/>
      <c r="N4092" s="3"/>
      <c r="O4092" s="3"/>
      <c r="P4092" s="3"/>
      <c r="Q4092" s="3"/>
      <c r="R4092" s="3"/>
      <c r="S4092" s="3"/>
      <c r="T4092" s="3" t="str">
        <f t="shared" si="504"/>
        <v>SIN CECO</v>
      </c>
      <c r="U4092" s="3" t="str">
        <f t="shared" si="505"/>
        <v>NO</v>
      </c>
      <c r="V4092" t="str">
        <f t="shared" si="506"/>
        <v>ONCOLOGIA
22-ABR-2013-Soporte Directivo (Coordinador y Gerencia)</v>
      </c>
      <c r="W4092" s="53">
        <f t="shared" si="507"/>
        <v>4</v>
      </c>
      <c r="X4092">
        <f t="shared" si="508"/>
        <v>4</v>
      </c>
      <c r="Y4092">
        <f>IF(ISNA(VLOOKUP(B4092,CECOS_SIN_IDENTIFICAR!$A$2:$D$146,4,0)),"SIN CECO",IF(VLOOKUP(B4092,CECOS_SIN_IDENTIFICAR!$A$2:$D$146,4,0)=0,"SIN CECO",VLOOKUP(B4092,CECOS_SIN_IDENTIFICAR!$A$2:$D$146,4,0)))</f>
        <v>1418</v>
      </c>
      <c r="Z4092">
        <f t="shared" si="509"/>
        <v>1418</v>
      </c>
      <c r="AA4092" s="3" t="s">
        <v>52</v>
      </c>
      <c r="AB4092" t="str">
        <f t="shared" si="510"/>
        <v>a. Apoyo y presencia en el proyecto-Soporte Directivo (Coordinador y Gerencia)</v>
      </c>
      <c r="AC4092" t="str">
        <f>VLOOKUP(AB4092,CODIFICACION_PREGUNTAS!$C$2:$D$35,2,0)</f>
        <v>SOPORTE_DIR001</v>
      </c>
    </row>
    <row r="4093" spans="1:29" x14ac:dyDescent="0.25">
      <c r="A4093" s="3">
        <f t="shared" si="511"/>
        <v>4092</v>
      </c>
      <c r="B4093" s="3" t="s">
        <v>347</v>
      </c>
      <c r="C4093" s="32">
        <v>41334</v>
      </c>
      <c r="D4093" s="3" t="s">
        <v>52</v>
      </c>
      <c r="E4093" s="3"/>
      <c r="F4093" s="3"/>
      <c r="G4093" s="2" t="s">
        <v>19</v>
      </c>
      <c r="H4093" s="3" t="s">
        <v>18</v>
      </c>
      <c r="I4093" s="3">
        <v>4</v>
      </c>
      <c r="J4093" s="3" t="s">
        <v>183</v>
      </c>
      <c r="K4093" s="3"/>
      <c r="L4093" s="3"/>
      <c r="M4093" s="3"/>
      <c r="N4093" s="3"/>
      <c r="O4093" s="3"/>
      <c r="P4093" s="3"/>
      <c r="Q4093" s="3"/>
      <c r="R4093" s="3"/>
      <c r="S4093" s="3"/>
      <c r="T4093" s="3" t="str">
        <f t="shared" si="504"/>
        <v>SIN CECO</v>
      </c>
      <c r="U4093" s="3" t="str">
        <f t="shared" si="505"/>
        <v>NO</v>
      </c>
      <c r="V4093" t="str">
        <f t="shared" si="506"/>
        <v>ONCOLOGIA
22-ABR-2013-Soporte Directivo (Coordinador y Gerencia)</v>
      </c>
      <c r="W4093" s="53">
        <f t="shared" si="507"/>
        <v>4</v>
      </c>
      <c r="X4093">
        <f t="shared" si="508"/>
        <v>4</v>
      </c>
      <c r="Y4093">
        <f>IF(ISNA(VLOOKUP(B4093,CECOS_SIN_IDENTIFICAR!$A$2:$D$146,4,0)),"SIN CECO",IF(VLOOKUP(B4093,CECOS_SIN_IDENTIFICAR!$A$2:$D$146,4,0)=0,"SIN CECO",VLOOKUP(B4093,CECOS_SIN_IDENTIFICAR!$A$2:$D$146,4,0)))</f>
        <v>1418</v>
      </c>
      <c r="Z4093">
        <f t="shared" si="509"/>
        <v>1418</v>
      </c>
      <c r="AA4093" s="3" t="s">
        <v>52</v>
      </c>
      <c r="AB4093" t="str">
        <f t="shared" si="510"/>
        <v>b. Conocimiento del proyecto-Soporte Directivo (Coordinador y Gerencia)</v>
      </c>
      <c r="AC4093" t="str">
        <f>VLOOKUP(AB4093,CODIFICACION_PREGUNTAS!$C$2:$D$35,2,0)</f>
        <v>SOPORTE_DIR002</v>
      </c>
    </row>
    <row r="4094" spans="1:29" x14ac:dyDescent="0.25">
      <c r="A4094" s="3">
        <f t="shared" si="511"/>
        <v>4093</v>
      </c>
      <c r="B4094" s="3" t="s">
        <v>347</v>
      </c>
      <c r="C4094" s="32">
        <v>41334</v>
      </c>
      <c r="D4094" s="3" t="s">
        <v>52</v>
      </c>
      <c r="E4094" s="3"/>
      <c r="F4094" s="3"/>
      <c r="G4094" s="2" t="s">
        <v>20</v>
      </c>
      <c r="H4094" s="3" t="s">
        <v>18</v>
      </c>
      <c r="I4094" s="3">
        <v>4</v>
      </c>
      <c r="J4094" s="3" t="s">
        <v>183</v>
      </c>
      <c r="K4094" s="3"/>
      <c r="L4094" s="3"/>
      <c r="M4094" s="3"/>
      <c r="N4094" s="3"/>
      <c r="O4094" s="3"/>
      <c r="P4094" s="3"/>
      <c r="Q4094" s="3"/>
      <c r="R4094" s="3"/>
      <c r="S4094" s="3"/>
      <c r="T4094" s="3" t="str">
        <f t="shared" si="504"/>
        <v>SIN CECO</v>
      </c>
      <c r="U4094" s="3" t="str">
        <f t="shared" si="505"/>
        <v>NO</v>
      </c>
      <c r="V4094" t="str">
        <f t="shared" si="506"/>
        <v>ONCOLOGIA
22-ABR-2013-Soporte Directivo (Coordinador y Gerencia)</v>
      </c>
      <c r="W4094" s="53">
        <f t="shared" si="507"/>
        <v>4</v>
      </c>
      <c r="X4094">
        <f t="shared" si="508"/>
        <v>4</v>
      </c>
      <c r="Y4094">
        <f>IF(ISNA(VLOOKUP(B4094,CECOS_SIN_IDENTIFICAR!$A$2:$D$146,4,0)),"SIN CECO",IF(VLOOKUP(B4094,CECOS_SIN_IDENTIFICAR!$A$2:$D$146,4,0)=0,"SIN CECO",VLOOKUP(B4094,CECOS_SIN_IDENTIFICAR!$A$2:$D$146,4,0)))</f>
        <v>1418</v>
      </c>
      <c r="Z4094">
        <f t="shared" si="509"/>
        <v>1418</v>
      </c>
      <c r="AA4094" s="3" t="s">
        <v>52</v>
      </c>
      <c r="AB4094" t="str">
        <f t="shared" si="510"/>
        <v>c. Planteamiento de soluciones y manejo de conflictos-Soporte Directivo (Coordinador y Gerencia)</v>
      </c>
      <c r="AC4094" t="str">
        <f>VLOOKUP(AB4094,CODIFICACION_PREGUNTAS!$C$2:$D$35,2,0)</f>
        <v>SOPORTE_DIR003</v>
      </c>
    </row>
    <row r="4095" spans="1:29" x14ac:dyDescent="0.25">
      <c r="A4095" s="3">
        <f t="shared" si="511"/>
        <v>4094</v>
      </c>
      <c r="B4095" s="3" t="s">
        <v>347</v>
      </c>
      <c r="C4095" s="32">
        <v>41334</v>
      </c>
      <c r="D4095" s="3" t="s">
        <v>52</v>
      </c>
      <c r="E4095" s="3"/>
      <c r="F4095" s="3"/>
      <c r="G4095" s="2" t="s">
        <v>21</v>
      </c>
      <c r="H4095" s="3" t="s">
        <v>18</v>
      </c>
      <c r="I4095" s="3">
        <v>4</v>
      </c>
      <c r="J4095" s="3" t="s">
        <v>183</v>
      </c>
      <c r="K4095" s="3"/>
      <c r="L4095" s="3"/>
      <c r="M4095" s="3"/>
      <c r="N4095" s="3"/>
      <c r="O4095" s="3"/>
      <c r="P4095" s="3"/>
      <c r="Q4095" s="3"/>
      <c r="R4095" s="3"/>
      <c r="S4095" s="3"/>
      <c r="T4095" s="3" t="str">
        <f t="shared" si="504"/>
        <v>SIN CECO</v>
      </c>
      <c r="U4095" s="3" t="str">
        <f t="shared" si="505"/>
        <v>NO</v>
      </c>
      <c r="V4095" t="str">
        <f t="shared" si="506"/>
        <v>ONCOLOGIA
22-ABR-2013-Soporte Directivo (Coordinador y Gerencia)</v>
      </c>
      <c r="W4095" s="53">
        <f t="shared" si="507"/>
        <v>4</v>
      </c>
      <c r="X4095">
        <f t="shared" si="508"/>
        <v>4</v>
      </c>
      <c r="Y4095">
        <f>IF(ISNA(VLOOKUP(B4095,CECOS_SIN_IDENTIFICAR!$A$2:$D$146,4,0)),"SIN CECO",IF(VLOOKUP(B4095,CECOS_SIN_IDENTIFICAR!$A$2:$D$146,4,0)=0,"SIN CECO",VLOOKUP(B4095,CECOS_SIN_IDENTIFICAR!$A$2:$D$146,4,0)))</f>
        <v>1418</v>
      </c>
      <c r="Z4095">
        <f t="shared" si="509"/>
        <v>1418</v>
      </c>
      <c r="AA4095" s="3" t="s">
        <v>52</v>
      </c>
      <c r="AB4095" t="str">
        <f t="shared" si="510"/>
        <v>d. Cumplimiento de compromisos-Soporte Directivo (Coordinador y Gerencia)</v>
      </c>
      <c r="AC4095" t="str">
        <f>VLOOKUP(AB4095,CODIFICACION_PREGUNTAS!$C$2:$D$35,2,0)</f>
        <v>SOPORTE_DIR004</v>
      </c>
    </row>
    <row r="4096" spans="1:29" x14ac:dyDescent="0.25">
      <c r="A4096" s="3">
        <f t="shared" si="511"/>
        <v>4095</v>
      </c>
      <c r="B4096" s="3" t="s">
        <v>347</v>
      </c>
      <c r="C4096" s="32">
        <v>41334</v>
      </c>
      <c r="D4096" s="3" t="s">
        <v>52</v>
      </c>
      <c r="E4096" s="3"/>
      <c r="F4096" s="3"/>
      <c r="G4096" s="2" t="s">
        <v>22</v>
      </c>
      <c r="H4096" s="3" t="s">
        <v>18</v>
      </c>
      <c r="I4096" s="3">
        <v>4</v>
      </c>
      <c r="J4096" s="3" t="s">
        <v>183</v>
      </c>
      <c r="K4096" s="3"/>
      <c r="L4096" s="3"/>
      <c r="M4096" s="3"/>
      <c r="N4096" s="3"/>
      <c r="O4096" s="3"/>
      <c r="P4096" s="3"/>
      <c r="Q4096" s="3"/>
      <c r="R4096" s="3"/>
      <c r="S4096" s="3"/>
      <c r="T4096" s="3" t="str">
        <f t="shared" si="504"/>
        <v>SIN CECO</v>
      </c>
      <c r="U4096" s="3" t="str">
        <f t="shared" si="505"/>
        <v>NO</v>
      </c>
      <c r="V4096" t="str">
        <f t="shared" si="506"/>
        <v>ONCOLOGIA
22-ABR-2013-Soporte Directivo (Coordinador y Gerencia)</v>
      </c>
      <c r="W4096" s="53">
        <f t="shared" si="507"/>
        <v>4</v>
      </c>
      <c r="X4096">
        <f t="shared" si="508"/>
        <v>4</v>
      </c>
      <c r="Y4096">
        <f>IF(ISNA(VLOOKUP(B4096,CECOS_SIN_IDENTIFICAR!$A$2:$D$146,4,0)),"SIN CECO",IF(VLOOKUP(B4096,CECOS_SIN_IDENTIFICAR!$A$2:$D$146,4,0)=0,"SIN CECO",VLOOKUP(B4096,CECOS_SIN_IDENTIFICAR!$A$2:$D$146,4,0)))</f>
        <v>1418</v>
      </c>
      <c r="Z4096">
        <f t="shared" si="509"/>
        <v>1418</v>
      </c>
      <c r="AA4096" s="3" t="s">
        <v>52</v>
      </c>
      <c r="AB4096" t="str">
        <f t="shared" si="510"/>
        <v>e. Manejo del cliente-Soporte Directivo (Coordinador y Gerencia)</v>
      </c>
      <c r="AC4096" t="str">
        <f>VLOOKUP(AB4096,CODIFICACION_PREGUNTAS!$C$2:$D$35,2,0)</f>
        <v>SOPORTE_DIR005</v>
      </c>
    </row>
    <row r="4097" spans="1:29" x14ac:dyDescent="0.25">
      <c r="A4097" s="3">
        <f t="shared" si="511"/>
        <v>4096</v>
      </c>
      <c r="B4097" s="3" t="s">
        <v>347</v>
      </c>
      <c r="C4097" s="32">
        <v>41334</v>
      </c>
      <c r="D4097" s="3" t="s">
        <v>52</v>
      </c>
      <c r="E4097" s="3"/>
      <c r="F4097" s="3"/>
      <c r="G4097" s="2" t="s">
        <v>23</v>
      </c>
      <c r="H4097" s="3" t="s">
        <v>24</v>
      </c>
      <c r="I4097" s="3">
        <v>4</v>
      </c>
      <c r="J4097" s="3" t="s">
        <v>183</v>
      </c>
      <c r="K4097" s="3"/>
      <c r="L4097" s="3"/>
      <c r="M4097" s="3"/>
      <c r="N4097" s="3"/>
      <c r="O4097" s="3"/>
      <c r="P4097" s="3"/>
      <c r="Q4097" s="3"/>
      <c r="R4097" s="3"/>
      <c r="S4097" s="3"/>
      <c r="T4097" s="3" t="str">
        <f t="shared" si="504"/>
        <v>SIN CECO</v>
      </c>
      <c r="U4097" s="3" t="str">
        <f t="shared" si="505"/>
        <v>NO</v>
      </c>
      <c r="V4097" t="str">
        <f t="shared" si="506"/>
        <v>ONCOLOGIA
22-ABR-2013-Personal que presta el servicio en obra</v>
      </c>
      <c r="W4097" s="53">
        <f t="shared" si="507"/>
        <v>4</v>
      </c>
      <c r="X4097">
        <f t="shared" si="508"/>
        <v>4</v>
      </c>
      <c r="Y4097">
        <f>IF(ISNA(VLOOKUP(B4097,CECOS_SIN_IDENTIFICAR!$A$2:$D$146,4,0)),"SIN CECO",IF(VLOOKUP(B4097,CECOS_SIN_IDENTIFICAR!$A$2:$D$146,4,0)=0,"SIN CECO",VLOOKUP(B4097,CECOS_SIN_IDENTIFICAR!$A$2:$D$146,4,0)))</f>
        <v>1418</v>
      </c>
      <c r="Z4097">
        <f t="shared" si="509"/>
        <v>1418</v>
      </c>
      <c r="AA4097" s="3" t="s">
        <v>52</v>
      </c>
      <c r="AB4097" t="str">
        <f t="shared" si="510"/>
        <v>a. Idoneidad del personal-Personal que presta el servicio en obra</v>
      </c>
      <c r="AC4097" t="str">
        <f>VLOOKUP(AB4097,CODIFICACION_PREGUNTAS!$C$2:$D$35,2,0)</f>
        <v>PERSONAL001</v>
      </c>
    </row>
    <row r="4098" spans="1:29" x14ac:dyDescent="0.25">
      <c r="A4098" s="3">
        <f t="shared" si="511"/>
        <v>4097</v>
      </c>
      <c r="B4098" s="3" t="s">
        <v>347</v>
      </c>
      <c r="C4098" s="32">
        <v>41334</v>
      </c>
      <c r="D4098" s="3" t="s">
        <v>52</v>
      </c>
      <c r="E4098" s="3"/>
      <c r="F4098" s="3"/>
      <c r="G4098" s="2" t="s">
        <v>25</v>
      </c>
      <c r="H4098" s="3" t="s">
        <v>24</v>
      </c>
      <c r="I4098" s="3">
        <v>4</v>
      </c>
      <c r="J4098" s="3" t="s">
        <v>183</v>
      </c>
      <c r="K4098" s="3"/>
      <c r="L4098" s="3"/>
      <c r="M4098" s="3"/>
      <c r="N4098" s="3"/>
      <c r="O4098" s="3"/>
      <c r="P4098" s="3"/>
      <c r="Q4098" s="3"/>
      <c r="R4098" s="3"/>
      <c r="S4098" s="3"/>
      <c r="T4098" s="3" t="str">
        <f t="shared" si="504"/>
        <v>SIN CECO</v>
      </c>
      <c r="U4098" s="3" t="str">
        <f t="shared" si="505"/>
        <v>NO</v>
      </c>
      <c r="V4098" t="str">
        <f t="shared" si="506"/>
        <v>ONCOLOGIA
22-ABR-2013-Personal que presta el servicio en obra</v>
      </c>
      <c r="W4098" s="53">
        <f t="shared" si="507"/>
        <v>4</v>
      </c>
      <c r="X4098">
        <f t="shared" si="508"/>
        <v>4</v>
      </c>
      <c r="Y4098">
        <f>IF(ISNA(VLOOKUP(B4098,CECOS_SIN_IDENTIFICAR!$A$2:$D$146,4,0)),"SIN CECO",IF(VLOOKUP(B4098,CECOS_SIN_IDENTIFICAR!$A$2:$D$146,4,0)=0,"SIN CECO",VLOOKUP(B4098,CECOS_SIN_IDENTIFICAR!$A$2:$D$146,4,0)))</f>
        <v>1418</v>
      </c>
      <c r="Z4098">
        <f t="shared" si="509"/>
        <v>1418</v>
      </c>
      <c r="AA4098" s="3" t="s">
        <v>52</v>
      </c>
      <c r="AB4098" t="str">
        <f t="shared" si="510"/>
        <v>b. Oportuna atención al cliente-Personal que presta el servicio en obra</v>
      </c>
      <c r="AC4098" t="str">
        <f>VLOOKUP(AB4098,CODIFICACION_PREGUNTAS!$C$2:$D$35,2,0)</f>
        <v>PERSONAL002</v>
      </c>
    </row>
    <row r="4099" spans="1:29" x14ac:dyDescent="0.25">
      <c r="A4099" s="3">
        <f t="shared" si="511"/>
        <v>4098</v>
      </c>
      <c r="B4099" s="3" t="s">
        <v>347</v>
      </c>
      <c r="C4099" s="32">
        <v>41334</v>
      </c>
      <c r="D4099" s="3" t="s">
        <v>52</v>
      </c>
      <c r="E4099" s="3"/>
      <c r="F4099" s="3"/>
      <c r="G4099" s="2" t="s">
        <v>26</v>
      </c>
      <c r="H4099" s="3" t="s">
        <v>24</v>
      </c>
      <c r="I4099" s="3">
        <v>4</v>
      </c>
      <c r="J4099" s="3" t="s">
        <v>183</v>
      </c>
      <c r="K4099" s="3"/>
      <c r="L4099" s="3"/>
      <c r="M4099" s="3"/>
      <c r="N4099" s="3"/>
      <c r="O4099" s="3"/>
      <c r="P4099" s="3"/>
      <c r="Q4099" s="3"/>
      <c r="R4099" s="3"/>
      <c r="S4099" s="3"/>
      <c r="T4099" s="3" t="str">
        <f t="shared" ref="T4099:T4162" si="512">IF(U4099="NO","SIN CECO",LEFT(B4099,4)+0)</f>
        <v>SIN CECO</v>
      </c>
      <c r="U4099" s="3" t="str">
        <f t="shared" ref="U4099:U4162" si="513">IF(ISNUMBER(LEFT(B4099,4)+0),"SI","NO")</f>
        <v>NO</v>
      </c>
      <c r="V4099" t="str">
        <f t="shared" ref="V4099:V4162" si="514">CONCATENATE(B4099,"-",H4099)</f>
        <v>ONCOLOGIA
22-ABR-2013-Personal que presta el servicio en obra</v>
      </c>
      <c r="W4099" s="53">
        <f t="shared" ref="W4099:W4162" si="515">I4099</f>
        <v>4</v>
      </c>
      <c r="X4099">
        <f t="shared" ref="X4099:X4162" si="516">IF(ISNUMBER(W4099+0),W4099+0,0)</f>
        <v>4</v>
      </c>
      <c r="Y4099">
        <f>IF(ISNA(VLOOKUP(B4099,CECOS_SIN_IDENTIFICAR!$A$2:$D$146,4,0)),"SIN CECO",IF(VLOOKUP(B4099,CECOS_SIN_IDENTIFICAR!$A$2:$D$146,4,0)=0,"SIN CECO",VLOOKUP(B4099,CECOS_SIN_IDENTIFICAR!$A$2:$D$146,4,0)))</f>
        <v>1418</v>
      </c>
      <c r="Z4099">
        <f t="shared" ref="Z4099:Z4162" si="517">IF(Y4099="SIN CECO",T4099,Y4099)</f>
        <v>1418</v>
      </c>
      <c r="AA4099" s="3" t="s">
        <v>52</v>
      </c>
      <c r="AB4099" t="str">
        <f t="shared" ref="AB4099:AB4162" si="518">CONCATENATE(G4099,"-",H4099)</f>
        <v>c. Compromiso con el proyecto-Personal que presta el servicio en obra</v>
      </c>
      <c r="AC4099" t="str">
        <f>VLOOKUP(AB4099,CODIFICACION_PREGUNTAS!$C$2:$D$35,2,0)</f>
        <v>PERSONAL003</v>
      </c>
    </row>
    <row r="4100" spans="1:29" x14ac:dyDescent="0.25">
      <c r="A4100" s="3">
        <f t="shared" ref="A4100:A4163" si="519">A4099+1</f>
        <v>4099</v>
      </c>
      <c r="B4100" s="3" t="s">
        <v>347</v>
      </c>
      <c r="C4100" s="32">
        <v>41334</v>
      </c>
      <c r="D4100" s="3" t="s">
        <v>52</v>
      </c>
      <c r="E4100" s="3"/>
      <c r="F4100" s="3"/>
      <c r="G4100" s="2" t="s">
        <v>21</v>
      </c>
      <c r="H4100" s="3" t="s">
        <v>24</v>
      </c>
      <c r="I4100" s="3">
        <v>4</v>
      </c>
      <c r="J4100" s="3" t="s">
        <v>183</v>
      </c>
      <c r="K4100" s="3"/>
      <c r="L4100" s="3"/>
      <c r="M4100" s="3"/>
      <c r="N4100" s="3"/>
      <c r="O4100" s="3"/>
      <c r="P4100" s="3"/>
      <c r="Q4100" s="3"/>
      <c r="R4100" s="3"/>
      <c r="S4100" s="3"/>
      <c r="T4100" s="3" t="str">
        <f t="shared" si="512"/>
        <v>SIN CECO</v>
      </c>
      <c r="U4100" s="3" t="str">
        <f t="shared" si="513"/>
        <v>NO</v>
      </c>
      <c r="V4100" t="str">
        <f t="shared" si="514"/>
        <v>ONCOLOGIA
22-ABR-2013-Personal que presta el servicio en obra</v>
      </c>
      <c r="W4100" s="53">
        <f t="shared" si="515"/>
        <v>4</v>
      </c>
      <c r="X4100">
        <f t="shared" si="516"/>
        <v>4</v>
      </c>
      <c r="Y4100">
        <f>IF(ISNA(VLOOKUP(B4100,CECOS_SIN_IDENTIFICAR!$A$2:$D$146,4,0)),"SIN CECO",IF(VLOOKUP(B4100,CECOS_SIN_IDENTIFICAR!$A$2:$D$146,4,0)=0,"SIN CECO",VLOOKUP(B4100,CECOS_SIN_IDENTIFICAR!$A$2:$D$146,4,0)))</f>
        <v>1418</v>
      </c>
      <c r="Z4100">
        <f t="shared" si="517"/>
        <v>1418</v>
      </c>
      <c r="AA4100" s="3" t="s">
        <v>52</v>
      </c>
      <c r="AB4100" t="str">
        <f t="shared" si="518"/>
        <v>d. Cumplimiento de compromisos-Personal que presta el servicio en obra</v>
      </c>
      <c r="AC4100" t="str">
        <f>VLOOKUP(AB4100,CODIFICACION_PREGUNTAS!$C$2:$D$35,2,0)</f>
        <v>PERSONAL004</v>
      </c>
    </row>
    <row r="4101" spans="1:29" x14ac:dyDescent="0.25">
      <c r="A4101" s="3">
        <f t="shared" si="519"/>
        <v>4100</v>
      </c>
      <c r="B4101" s="3" t="s">
        <v>347</v>
      </c>
      <c r="C4101" s="32">
        <v>41334</v>
      </c>
      <c r="D4101" s="3" t="s">
        <v>52</v>
      </c>
      <c r="E4101" s="3"/>
      <c r="F4101" s="3"/>
      <c r="G4101" s="2" t="s">
        <v>27</v>
      </c>
      <c r="H4101" s="3" t="s">
        <v>24</v>
      </c>
      <c r="I4101" s="3">
        <v>4</v>
      </c>
      <c r="J4101" s="3" t="s">
        <v>183</v>
      </c>
      <c r="K4101" s="3"/>
      <c r="L4101" s="3"/>
      <c r="M4101" s="3"/>
      <c r="N4101" s="3"/>
      <c r="O4101" s="3"/>
      <c r="P4101" s="3"/>
      <c r="Q4101" s="3"/>
      <c r="R4101" s="3"/>
      <c r="S4101" s="3"/>
      <c r="T4101" s="3" t="str">
        <f t="shared" si="512"/>
        <v>SIN CECO</v>
      </c>
      <c r="U4101" s="3" t="str">
        <f t="shared" si="513"/>
        <v>NO</v>
      </c>
      <c r="V4101" t="str">
        <f t="shared" si="514"/>
        <v>ONCOLOGIA
22-ABR-2013-Personal que presta el servicio en obra</v>
      </c>
      <c r="W4101" s="53">
        <f t="shared" si="515"/>
        <v>4</v>
      </c>
      <c r="X4101">
        <f t="shared" si="516"/>
        <v>4</v>
      </c>
      <c r="Y4101">
        <f>IF(ISNA(VLOOKUP(B4101,CECOS_SIN_IDENTIFICAR!$A$2:$D$146,4,0)),"SIN CECO",IF(VLOOKUP(B4101,CECOS_SIN_IDENTIFICAR!$A$2:$D$146,4,0)=0,"SIN CECO",VLOOKUP(B4101,CECOS_SIN_IDENTIFICAR!$A$2:$D$146,4,0)))</f>
        <v>1418</v>
      </c>
      <c r="Z4101">
        <f t="shared" si="517"/>
        <v>1418</v>
      </c>
      <c r="AA4101" s="3" t="s">
        <v>52</v>
      </c>
      <c r="AB4101" t="str">
        <f t="shared" si="518"/>
        <v>e. Proactividad en desarrollo de funciones-Personal que presta el servicio en obra</v>
      </c>
      <c r="AC4101" t="str">
        <f>VLOOKUP(AB4101,CODIFICACION_PREGUNTAS!$C$2:$D$35,2,0)</f>
        <v>PERSONAL005</v>
      </c>
    </row>
    <row r="4102" spans="1:29" x14ac:dyDescent="0.25">
      <c r="A4102" s="3">
        <f t="shared" si="519"/>
        <v>4101</v>
      </c>
      <c r="B4102" s="3" t="s">
        <v>347</v>
      </c>
      <c r="C4102" s="32">
        <v>41334</v>
      </c>
      <c r="D4102" s="3" t="s">
        <v>52</v>
      </c>
      <c r="E4102" s="3"/>
      <c r="F4102" s="3"/>
      <c r="G4102" s="2" t="s">
        <v>28</v>
      </c>
      <c r="H4102" s="2" t="s">
        <v>29</v>
      </c>
      <c r="I4102" s="3">
        <v>3</v>
      </c>
      <c r="J4102" s="3" t="s">
        <v>183</v>
      </c>
      <c r="K4102" s="3"/>
      <c r="L4102" s="3"/>
      <c r="M4102" s="3"/>
      <c r="N4102" s="3"/>
      <c r="O4102" s="3"/>
      <c r="P4102" s="3"/>
      <c r="Q4102" s="3"/>
      <c r="R4102" s="3"/>
      <c r="S4102" s="3"/>
      <c r="T4102" s="3" t="str">
        <f t="shared" si="512"/>
        <v>SIN CECO</v>
      </c>
      <c r="U4102" s="3" t="str">
        <f t="shared" si="513"/>
        <v>NO</v>
      </c>
      <c r="V4102" t="str">
        <f t="shared" si="514"/>
        <v>ONCOLOGIA
22-ABR-2013-Productos Asociados de PAYC (Informes, Control de presupuesto y Programación y actas)</v>
      </c>
      <c r="W4102" s="53">
        <f t="shared" si="515"/>
        <v>3</v>
      </c>
      <c r="X4102">
        <f t="shared" si="516"/>
        <v>3</v>
      </c>
      <c r="Y4102">
        <f>IF(ISNA(VLOOKUP(B4102,CECOS_SIN_IDENTIFICAR!$A$2:$D$146,4,0)),"SIN CECO",IF(VLOOKUP(B4102,CECOS_SIN_IDENTIFICAR!$A$2:$D$146,4,0)=0,"SIN CECO",VLOOKUP(B4102,CECOS_SIN_IDENTIFICAR!$A$2:$D$146,4,0)))</f>
        <v>1418</v>
      </c>
      <c r="Z4102">
        <f t="shared" si="517"/>
        <v>1418</v>
      </c>
      <c r="AA4102" s="3" t="s">
        <v>52</v>
      </c>
      <c r="AB4102" t="str">
        <f t="shared" si="518"/>
        <v>a. Calidad del Contenido-Productos Asociados de PAYC (Informes, Control de presupuesto y Programación y actas)</v>
      </c>
      <c r="AC4102" t="str">
        <f>VLOOKUP(AB4102,CODIFICACION_PREGUNTAS!$C$2:$D$35,2,0)</f>
        <v>PRODUCTOS001</v>
      </c>
    </row>
    <row r="4103" spans="1:29" x14ac:dyDescent="0.25">
      <c r="A4103" s="3">
        <f t="shared" si="519"/>
        <v>4102</v>
      </c>
      <c r="B4103" s="3" t="s">
        <v>347</v>
      </c>
      <c r="C4103" s="32">
        <v>41334</v>
      </c>
      <c r="D4103" s="3" t="s">
        <v>52</v>
      </c>
      <c r="E4103" s="3"/>
      <c r="F4103" s="3"/>
      <c r="G4103" s="2" t="s">
        <v>30</v>
      </c>
      <c r="H4103" s="2" t="s">
        <v>29</v>
      </c>
      <c r="I4103" s="3">
        <v>3</v>
      </c>
      <c r="J4103" s="3" t="s">
        <v>183</v>
      </c>
      <c r="K4103" s="3"/>
      <c r="L4103" s="3"/>
      <c r="M4103" s="3"/>
      <c r="N4103" s="3"/>
      <c r="O4103" s="3"/>
      <c r="P4103" s="3"/>
      <c r="Q4103" s="3"/>
      <c r="R4103" s="3"/>
      <c r="S4103" s="3"/>
      <c r="T4103" s="3" t="str">
        <f t="shared" si="512"/>
        <v>SIN CECO</v>
      </c>
      <c r="U4103" s="3" t="str">
        <f t="shared" si="513"/>
        <v>NO</v>
      </c>
      <c r="V4103" t="str">
        <f t="shared" si="514"/>
        <v>ONCOLOGIA
22-ABR-2013-Productos Asociados de PAYC (Informes, Control de presupuesto y Programación y actas)</v>
      </c>
      <c r="W4103" s="53">
        <f t="shared" si="515"/>
        <v>3</v>
      </c>
      <c r="X4103">
        <f t="shared" si="516"/>
        <v>3</v>
      </c>
      <c r="Y4103">
        <f>IF(ISNA(VLOOKUP(B4103,CECOS_SIN_IDENTIFICAR!$A$2:$D$146,4,0)),"SIN CECO",IF(VLOOKUP(B4103,CECOS_SIN_IDENTIFICAR!$A$2:$D$146,4,0)=0,"SIN CECO",VLOOKUP(B4103,CECOS_SIN_IDENTIFICAR!$A$2:$D$146,4,0)))</f>
        <v>1418</v>
      </c>
      <c r="Z4103">
        <f t="shared" si="517"/>
        <v>1418</v>
      </c>
      <c r="AA4103" s="3" t="s">
        <v>52</v>
      </c>
      <c r="AB4103" t="str">
        <f t="shared" si="518"/>
        <v>b. Claridad del Contenido-Productos Asociados de PAYC (Informes, Control de presupuesto y Programación y actas)</v>
      </c>
      <c r="AC4103" t="str">
        <f>VLOOKUP(AB4103,CODIFICACION_PREGUNTAS!$C$2:$D$35,2,0)</f>
        <v>PRODUCTOS002</v>
      </c>
    </row>
    <row r="4104" spans="1:29" x14ac:dyDescent="0.25">
      <c r="A4104" s="3">
        <f t="shared" si="519"/>
        <v>4103</v>
      </c>
      <c r="B4104" s="3" t="s">
        <v>347</v>
      </c>
      <c r="C4104" s="32">
        <v>41334</v>
      </c>
      <c r="D4104" s="3" t="s">
        <v>52</v>
      </c>
      <c r="E4104" s="3"/>
      <c r="F4104" s="3"/>
      <c r="G4104" s="2" t="s">
        <v>31</v>
      </c>
      <c r="H4104" s="2" t="s">
        <v>29</v>
      </c>
      <c r="I4104" s="3">
        <v>4</v>
      </c>
      <c r="J4104" s="3" t="s">
        <v>183</v>
      </c>
      <c r="K4104" s="3"/>
      <c r="L4104" s="3"/>
      <c r="M4104" s="3"/>
      <c r="N4104" s="3"/>
      <c r="O4104" s="3"/>
      <c r="P4104" s="3"/>
      <c r="Q4104" s="3"/>
      <c r="R4104" s="3"/>
      <c r="S4104" s="3"/>
      <c r="T4104" s="3" t="str">
        <f t="shared" si="512"/>
        <v>SIN CECO</v>
      </c>
      <c r="U4104" s="3" t="str">
        <f t="shared" si="513"/>
        <v>NO</v>
      </c>
      <c r="V4104" t="str">
        <f t="shared" si="514"/>
        <v>ONCOLOGIA
22-ABR-2013-Productos Asociados de PAYC (Informes, Control de presupuesto y Programación y actas)</v>
      </c>
      <c r="W4104" s="53">
        <f t="shared" si="515"/>
        <v>4</v>
      </c>
      <c r="X4104">
        <f t="shared" si="516"/>
        <v>4</v>
      </c>
      <c r="Y4104">
        <f>IF(ISNA(VLOOKUP(B4104,CECOS_SIN_IDENTIFICAR!$A$2:$D$146,4,0)),"SIN CECO",IF(VLOOKUP(B4104,CECOS_SIN_IDENTIFICAR!$A$2:$D$146,4,0)=0,"SIN CECO",VLOOKUP(B4104,CECOS_SIN_IDENTIFICAR!$A$2:$D$146,4,0)))</f>
        <v>1418</v>
      </c>
      <c r="Z4104">
        <f t="shared" si="517"/>
        <v>1418</v>
      </c>
      <c r="AA4104" s="3" t="s">
        <v>52</v>
      </c>
      <c r="AB4104" t="str">
        <f t="shared" si="518"/>
        <v>c. Oportunidad en la entrega-Productos Asociados de PAYC (Informes, Control de presupuesto y Programación y actas)</v>
      </c>
      <c r="AC4104" t="str">
        <f>VLOOKUP(AB4104,CODIFICACION_PREGUNTAS!$C$2:$D$35,2,0)</f>
        <v>PRODUCTOS003</v>
      </c>
    </row>
    <row r="4105" spans="1:29" x14ac:dyDescent="0.25">
      <c r="A4105" s="3">
        <f t="shared" si="519"/>
        <v>4104</v>
      </c>
      <c r="B4105" s="3" t="s">
        <v>347</v>
      </c>
      <c r="C4105" s="32">
        <v>41334</v>
      </c>
      <c r="D4105" s="3" t="s">
        <v>52</v>
      </c>
      <c r="E4105" s="3"/>
      <c r="F4105" s="3"/>
      <c r="G4105" s="2" t="s">
        <v>32</v>
      </c>
      <c r="H4105" s="2" t="s">
        <v>29</v>
      </c>
      <c r="I4105" s="3">
        <v>4</v>
      </c>
      <c r="J4105" s="3" t="s">
        <v>183</v>
      </c>
      <c r="K4105" s="3"/>
      <c r="L4105" s="3"/>
      <c r="M4105" s="3"/>
      <c r="N4105" s="3"/>
      <c r="O4105" s="3"/>
      <c r="P4105" s="3"/>
      <c r="Q4105" s="3"/>
      <c r="R4105" s="3"/>
      <c r="S4105" s="3"/>
      <c r="T4105" s="3" t="str">
        <f t="shared" si="512"/>
        <v>SIN CECO</v>
      </c>
      <c r="U4105" s="3" t="str">
        <f t="shared" si="513"/>
        <v>NO</v>
      </c>
      <c r="V4105" t="str">
        <f t="shared" si="514"/>
        <v>ONCOLOGIA
22-ABR-2013-Productos Asociados de PAYC (Informes, Control de presupuesto y Programación y actas)</v>
      </c>
      <c r="W4105" s="53">
        <f t="shared" si="515"/>
        <v>4</v>
      </c>
      <c r="X4105">
        <f t="shared" si="516"/>
        <v>4</v>
      </c>
      <c r="Y4105">
        <f>IF(ISNA(VLOOKUP(B4105,CECOS_SIN_IDENTIFICAR!$A$2:$D$146,4,0)),"SIN CECO",IF(VLOOKUP(B4105,CECOS_SIN_IDENTIFICAR!$A$2:$D$146,4,0)=0,"SIN CECO",VLOOKUP(B4105,CECOS_SIN_IDENTIFICAR!$A$2:$D$146,4,0)))</f>
        <v>1418</v>
      </c>
      <c r="Z4105">
        <f t="shared" si="517"/>
        <v>1418</v>
      </c>
      <c r="AA4105" s="3" t="s">
        <v>52</v>
      </c>
      <c r="AB4105" t="str">
        <f t="shared" si="518"/>
        <v>d. Precisión de la información-Productos Asociados de PAYC (Informes, Control de presupuesto y Programación y actas)</v>
      </c>
      <c r="AC4105" t="str">
        <f>VLOOKUP(AB4105,CODIFICACION_PREGUNTAS!$C$2:$D$35,2,0)</f>
        <v>PRODUCTOS004</v>
      </c>
    </row>
    <row r="4106" spans="1:29" x14ac:dyDescent="0.25">
      <c r="A4106" s="3">
        <f t="shared" si="519"/>
        <v>4105</v>
      </c>
      <c r="B4106" s="3" t="s">
        <v>347</v>
      </c>
      <c r="C4106" s="32">
        <v>41334</v>
      </c>
      <c r="D4106" s="3" t="s">
        <v>52</v>
      </c>
      <c r="E4106" s="3"/>
      <c r="F4106" s="3"/>
      <c r="G4106" s="2" t="s">
        <v>33</v>
      </c>
      <c r="H4106" s="2" t="s">
        <v>29</v>
      </c>
      <c r="I4106" s="3">
        <v>4</v>
      </c>
      <c r="J4106" s="3" t="s">
        <v>183</v>
      </c>
      <c r="K4106" s="3"/>
      <c r="L4106" s="3"/>
      <c r="M4106" s="3"/>
      <c r="N4106" s="3"/>
      <c r="O4106" s="3"/>
      <c r="P4106" s="3"/>
      <c r="Q4106" s="3"/>
      <c r="R4106" s="3"/>
      <c r="S4106" s="3"/>
      <c r="T4106" s="3" t="str">
        <f t="shared" si="512"/>
        <v>SIN CECO</v>
      </c>
      <c r="U4106" s="3" t="str">
        <f t="shared" si="513"/>
        <v>NO</v>
      </c>
      <c r="V4106" t="str">
        <f t="shared" si="514"/>
        <v>ONCOLOGIA
22-ABR-2013-Productos Asociados de PAYC (Informes, Control de presupuesto y Programación y actas)</v>
      </c>
      <c r="W4106" s="53">
        <f t="shared" si="515"/>
        <v>4</v>
      </c>
      <c r="X4106">
        <f t="shared" si="516"/>
        <v>4</v>
      </c>
      <c r="Y4106">
        <f>IF(ISNA(VLOOKUP(B4106,CECOS_SIN_IDENTIFICAR!$A$2:$D$146,4,0)),"SIN CECO",IF(VLOOKUP(B4106,CECOS_SIN_IDENTIFICAR!$A$2:$D$146,4,0)=0,"SIN CECO",VLOOKUP(B4106,CECOS_SIN_IDENTIFICAR!$A$2:$D$146,4,0)))</f>
        <v>1418</v>
      </c>
      <c r="Z4106">
        <f t="shared" si="517"/>
        <v>1418</v>
      </c>
      <c r="AA4106" s="3" t="s">
        <v>52</v>
      </c>
      <c r="AB4106" t="str">
        <f t="shared" si="518"/>
        <v>e. Diagramación-Productos Asociados de PAYC (Informes, Control de presupuesto y Programación y actas)</v>
      </c>
      <c r="AC4106" t="str">
        <f>VLOOKUP(AB4106,CODIFICACION_PREGUNTAS!$C$2:$D$35,2,0)</f>
        <v>PRODUCTOS005</v>
      </c>
    </row>
    <row r="4107" spans="1:29" x14ac:dyDescent="0.25">
      <c r="A4107" s="3">
        <f t="shared" si="519"/>
        <v>4106</v>
      </c>
      <c r="B4107" s="3" t="s">
        <v>347</v>
      </c>
      <c r="C4107" s="32">
        <v>41334</v>
      </c>
      <c r="D4107" s="3" t="s">
        <v>52</v>
      </c>
      <c r="E4107" s="3"/>
      <c r="F4107" s="3"/>
      <c r="G4107" s="2" t="s">
        <v>34</v>
      </c>
      <c r="H4107" s="2" t="s">
        <v>35</v>
      </c>
      <c r="I4107" s="3">
        <v>4</v>
      </c>
      <c r="J4107" s="3" t="s">
        <v>183</v>
      </c>
      <c r="K4107" s="3"/>
      <c r="L4107" s="3"/>
      <c r="M4107" s="3"/>
      <c r="N4107" s="3"/>
      <c r="O4107" s="3"/>
      <c r="P4107" s="3"/>
      <c r="Q4107" s="3"/>
      <c r="R4107" s="3"/>
      <c r="S4107" s="3"/>
      <c r="T4107" s="3" t="str">
        <f t="shared" si="512"/>
        <v>SIN CECO</v>
      </c>
      <c r="U4107" s="3" t="str">
        <f t="shared" si="513"/>
        <v>NO</v>
      </c>
      <c r="V4107" t="str">
        <f t="shared" si="514"/>
        <v>ONCOLOGIA
22-ABR-2013-Compromisos Pactados</v>
      </c>
      <c r="W4107" s="53">
        <f t="shared" si="515"/>
        <v>4</v>
      </c>
      <c r="X4107">
        <f t="shared" si="516"/>
        <v>4</v>
      </c>
      <c r="Y4107">
        <f>IF(ISNA(VLOOKUP(B4107,CECOS_SIN_IDENTIFICAR!$A$2:$D$146,4,0)),"SIN CECO",IF(VLOOKUP(B4107,CECOS_SIN_IDENTIFICAR!$A$2:$D$146,4,0)=0,"SIN CECO",VLOOKUP(B4107,CECOS_SIN_IDENTIFICAR!$A$2:$D$146,4,0)))</f>
        <v>1418</v>
      </c>
      <c r="Z4107">
        <f t="shared" si="517"/>
        <v>1418</v>
      </c>
      <c r="AA4107" s="3" t="s">
        <v>52</v>
      </c>
      <c r="AB4107" t="str">
        <f t="shared" si="518"/>
        <v>a. Cumplimiento-Compromisos Pactados</v>
      </c>
      <c r="AC4107" t="str">
        <f>VLOOKUP(AB4107,CODIFICACION_PREGUNTAS!$C$2:$D$35,2,0)</f>
        <v>COMPROMISOS001</v>
      </c>
    </row>
    <row r="4108" spans="1:29" x14ac:dyDescent="0.25">
      <c r="A4108" s="3">
        <f t="shared" si="519"/>
        <v>4107</v>
      </c>
      <c r="B4108" s="3" t="s">
        <v>347</v>
      </c>
      <c r="C4108" s="32">
        <v>41334</v>
      </c>
      <c r="D4108" s="3" t="s">
        <v>52</v>
      </c>
      <c r="E4108" s="3"/>
      <c r="F4108" s="3"/>
      <c r="G4108" s="2" t="s">
        <v>36</v>
      </c>
      <c r="H4108" s="2" t="s">
        <v>35</v>
      </c>
      <c r="I4108" s="3">
        <v>4</v>
      </c>
      <c r="J4108" s="3" t="s">
        <v>183</v>
      </c>
      <c r="K4108" s="3"/>
      <c r="L4108" s="3"/>
      <c r="M4108" s="3"/>
      <c r="N4108" s="3"/>
      <c r="O4108" s="3"/>
      <c r="P4108" s="3"/>
      <c r="Q4108" s="3"/>
      <c r="R4108" s="3"/>
      <c r="S4108" s="3"/>
      <c r="T4108" s="3" t="str">
        <f t="shared" si="512"/>
        <v>SIN CECO</v>
      </c>
      <c r="U4108" s="3" t="str">
        <f t="shared" si="513"/>
        <v>NO</v>
      </c>
      <c r="V4108" t="str">
        <f t="shared" si="514"/>
        <v>ONCOLOGIA
22-ABR-2013-Compromisos Pactados</v>
      </c>
      <c r="W4108" s="53">
        <f t="shared" si="515"/>
        <v>4</v>
      </c>
      <c r="X4108">
        <f t="shared" si="516"/>
        <v>4</v>
      </c>
      <c r="Y4108">
        <f>IF(ISNA(VLOOKUP(B4108,CECOS_SIN_IDENTIFICAR!$A$2:$D$146,4,0)),"SIN CECO",IF(VLOOKUP(B4108,CECOS_SIN_IDENTIFICAR!$A$2:$D$146,4,0)=0,"SIN CECO",VLOOKUP(B4108,CECOS_SIN_IDENTIFICAR!$A$2:$D$146,4,0)))</f>
        <v>1418</v>
      </c>
      <c r="Z4108">
        <f t="shared" si="517"/>
        <v>1418</v>
      </c>
      <c r="AA4108" s="3" t="s">
        <v>52</v>
      </c>
      <c r="AB4108" t="str">
        <f t="shared" si="518"/>
        <v>b. Satisface expectativas-Compromisos Pactados</v>
      </c>
      <c r="AC4108" t="str">
        <f>VLOOKUP(AB4108,CODIFICACION_PREGUNTAS!$C$2:$D$35,2,0)</f>
        <v>COMPROMISOS002</v>
      </c>
    </row>
    <row r="4109" spans="1:29" x14ac:dyDescent="0.25">
      <c r="A4109" s="3">
        <f t="shared" si="519"/>
        <v>4108</v>
      </c>
      <c r="B4109" s="3" t="s">
        <v>347</v>
      </c>
      <c r="C4109" s="32">
        <v>41334</v>
      </c>
      <c r="D4109" s="3" t="s">
        <v>52</v>
      </c>
      <c r="E4109" s="3"/>
      <c r="F4109" s="3"/>
      <c r="G4109" s="2" t="s">
        <v>37</v>
      </c>
      <c r="H4109" s="2" t="s">
        <v>35</v>
      </c>
      <c r="I4109" s="3">
        <v>4</v>
      </c>
      <c r="J4109" s="3" t="s">
        <v>183</v>
      </c>
      <c r="K4109" s="3"/>
      <c r="L4109" s="3"/>
      <c r="M4109" s="3"/>
      <c r="N4109" s="3"/>
      <c r="O4109" s="3"/>
      <c r="P4109" s="3"/>
      <c r="Q4109" s="3"/>
      <c r="R4109" s="3"/>
      <c r="S4109" s="3"/>
      <c r="T4109" s="3" t="str">
        <f t="shared" si="512"/>
        <v>SIN CECO</v>
      </c>
      <c r="U4109" s="3" t="str">
        <f t="shared" si="513"/>
        <v>NO</v>
      </c>
      <c r="V4109" t="str">
        <f t="shared" si="514"/>
        <v>ONCOLOGIA
22-ABR-2013-Compromisos Pactados</v>
      </c>
      <c r="W4109" s="53">
        <f t="shared" si="515"/>
        <v>4</v>
      </c>
      <c r="X4109">
        <f t="shared" si="516"/>
        <v>4</v>
      </c>
      <c r="Y4109">
        <f>IF(ISNA(VLOOKUP(B4109,CECOS_SIN_IDENTIFICAR!$A$2:$D$146,4,0)),"SIN CECO",IF(VLOOKUP(B4109,CECOS_SIN_IDENTIFICAR!$A$2:$D$146,4,0)=0,"SIN CECO",VLOOKUP(B4109,CECOS_SIN_IDENTIFICAR!$A$2:$D$146,4,0)))</f>
        <v>1418</v>
      </c>
      <c r="Z4109">
        <f t="shared" si="517"/>
        <v>1418</v>
      </c>
      <c r="AA4109" s="3" t="s">
        <v>52</v>
      </c>
      <c r="AB4109" t="str">
        <f t="shared" si="518"/>
        <v>c. Calidad de la Información suministrada-Compromisos Pactados</v>
      </c>
      <c r="AC4109" t="str">
        <f>VLOOKUP(AB4109,CODIFICACION_PREGUNTAS!$C$2:$D$35,2,0)</f>
        <v>COMPROMISOS003</v>
      </c>
    </row>
    <row r="4110" spans="1:29" x14ac:dyDescent="0.25">
      <c r="A4110" s="3">
        <f t="shared" si="519"/>
        <v>4109</v>
      </c>
      <c r="B4110" s="3" t="s">
        <v>347</v>
      </c>
      <c r="C4110" s="32">
        <v>41334</v>
      </c>
      <c r="D4110" s="3" t="s">
        <v>52</v>
      </c>
      <c r="E4110" s="3"/>
      <c r="F4110" s="3"/>
      <c r="G4110" s="2" t="s">
        <v>38</v>
      </c>
      <c r="H4110" s="2" t="s">
        <v>35</v>
      </c>
      <c r="I4110" s="3">
        <v>4</v>
      </c>
      <c r="J4110" s="3" t="s">
        <v>183</v>
      </c>
      <c r="K4110" s="3"/>
      <c r="L4110" s="3"/>
      <c r="M4110" s="3"/>
      <c r="N4110" s="3"/>
      <c r="O4110" s="3"/>
      <c r="P4110" s="3"/>
      <c r="Q4110" s="3"/>
      <c r="R4110" s="3"/>
      <c r="S4110" s="3"/>
      <c r="T4110" s="3" t="str">
        <f t="shared" si="512"/>
        <v>SIN CECO</v>
      </c>
      <c r="U4110" s="3" t="str">
        <f t="shared" si="513"/>
        <v>NO</v>
      </c>
      <c r="V4110" t="str">
        <f t="shared" si="514"/>
        <v>ONCOLOGIA
22-ABR-2013-Compromisos Pactados</v>
      </c>
      <c r="W4110" s="53">
        <f t="shared" si="515"/>
        <v>4</v>
      </c>
      <c r="X4110">
        <f t="shared" si="516"/>
        <v>4</v>
      </c>
      <c r="Y4110">
        <f>IF(ISNA(VLOOKUP(B4110,CECOS_SIN_IDENTIFICAR!$A$2:$D$146,4,0)),"SIN CECO",IF(VLOOKUP(B4110,CECOS_SIN_IDENTIFICAR!$A$2:$D$146,4,0)=0,"SIN CECO",VLOOKUP(B4110,CECOS_SIN_IDENTIFICAR!$A$2:$D$146,4,0)))</f>
        <v>1418</v>
      </c>
      <c r="Z4110">
        <f t="shared" si="517"/>
        <v>1418</v>
      </c>
      <c r="AA4110" s="3" t="s">
        <v>52</v>
      </c>
      <c r="AB4110" t="str">
        <f t="shared" si="518"/>
        <v>d. Disposición del personal de PAYC a las solicitudes del cliente-Compromisos Pactados</v>
      </c>
      <c r="AC4110" t="str">
        <f>VLOOKUP(AB4110,CODIFICACION_PREGUNTAS!$C$2:$D$35,2,0)</f>
        <v>COMPROMISOS004</v>
      </c>
    </row>
    <row r="4111" spans="1:29" x14ac:dyDescent="0.25">
      <c r="A4111" s="3">
        <f t="shared" si="519"/>
        <v>4110</v>
      </c>
      <c r="B4111" s="3" t="s">
        <v>347</v>
      </c>
      <c r="C4111" s="32">
        <v>41334</v>
      </c>
      <c r="D4111" s="3" t="s">
        <v>52</v>
      </c>
      <c r="E4111" s="3"/>
      <c r="F4111" s="3"/>
      <c r="G4111" s="2" t="s">
        <v>39</v>
      </c>
      <c r="H4111" s="2" t="s">
        <v>35</v>
      </c>
      <c r="I4111" s="3">
        <v>4</v>
      </c>
      <c r="J4111" s="3" t="s">
        <v>183</v>
      </c>
      <c r="K4111" s="3"/>
      <c r="L4111" s="3"/>
      <c r="M4111" s="3"/>
      <c r="N4111" s="3"/>
      <c r="O4111" s="3"/>
      <c r="P4111" s="3"/>
      <c r="Q4111" s="3"/>
      <c r="R4111" s="3"/>
      <c r="S4111" s="3"/>
      <c r="T4111" s="3" t="str">
        <f t="shared" si="512"/>
        <v>SIN CECO</v>
      </c>
      <c r="U4111" s="3" t="str">
        <f t="shared" si="513"/>
        <v>NO</v>
      </c>
      <c r="V4111" t="str">
        <f t="shared" si="514"/>
        <v>ONCOLOGIA
22-ABR-2013-Compromisos Pactados</v>
      </c>
      <c r="W4111" s="53">
        <f t="shared" si="515"/>
        <v>4</v>
      </c>
      <c r="X4111">
        <f t="shared" si="516"/>
        <v>4</v>
      </c>
      <c r="Y4111">
        <f>IF(ISNA(VLOOKUP(B4111,CECOS_SIN_IDENTIFICAR!$A$2:$D$146,4,0)),"SIN CECO",IF(VLOOKUP(B4111,CECOS_SIN_IDENTIFICAR!$A$2:$D$146,4,0)=0,"SIN CECO",VLOOKUP(B4111,CECOS_SIN_IDENTIFICAR!$A$2:$D$146,4,0)))</f>
        <v>1418</v>
      </c>
      <c r="Z4111">
        <f t="shared" si="517"/>
        <v>1418</v>
      </c>
      <c r="AA4111" s="3" t="s">
        <v>52</v>
      </c>
      <c r="AB4111" t="str">
        <f t="shared" si="518"/>
        <v>e. Coherencia entre lo solicitado y lo entregado-Compromisos Pactados</v>
      </c>
      <c r="AC4111" t="str">
        <f>VLOOKUP(AB4111,CODIFICACION_PREGUNTAS!$C$2:$D$35,2,0)</f>
        <v>COMPROMISOS005</v>
      </c>
    </row>
    <row r="4112" spans="1:29" x14ac:dyDescent="0.25">
      <c r="A4112" s="3">
        <f t="shared" si="519"/>
        <v>4111</v>
      </c>
      <c r="B4112" s="3" t="s">
        <v>347</v>
      </c>
      <c r="C4112" s="32">
        <v>41334</v>
      </c>
      <c r="D4112" s="3" t="s">
        <v>52</v>
      </c>
      <c r="E4112" s="3"/>
      <c r="F4112" s="3"/>
      <c r="G4112" s="2" t="s">
        <v>40</v>
      </c>
      <c r="H4112" s="2" t="s">
        <v>40</v>
      </c>
      <c r="I4112" s="3">
        <v>4</v>
      </c>
      <c r="J4112" s="3" t="s">
        <v>183</v>
      </c>
      <c r="K4112" s="3"/>
      <c r="L4112" s="3"/>
      <c r="M4112" s="3"/>
      <c r="N4112" s="3"/>
      <c r="O4112" s="3"/>
      <c r="P4112" s="3"/>
      <c r="Q4112" s="3"/>
      <c r="R4112" s="3"/>
      <c r="S4112" s="3"/>
      <c r="T4112" s="3" t="str">
        <f t="shared" si="512"/>
        <v>SIN CECO</v>
      </c>
      <c r="U4112" s="3" t="str">
        <f t="shared" si="513"/>
        <v>NO</v>
      </c>
      <c r="V4112" t="str">
        <f t="shared" si="514"/>
        <v>ONCOLOGIA
22-ABR-2013-Grado de Satisfacción con el Servicio Prestado</v>
      </c>
      <c r="W4112" s="53">
        <f t="shared" si="515"/>
        <v>4</v>
      </c>
      <c r="X4112">
        <f t="shared" si="516"/>
        <v>4</v>
      </c>
      <c r="Y4112">
        <f>IF(ISNA(VLOOKUP(B4112,CECOS_SIN_IDENTIFICAR!$A$2:$D$146,4,0)),"SIN CECO",IF(VLOOKUP(B4112,CECOS_SIN_IDENTIFICAR!$A$2:$D$146,4,0)=0,"SIN CECO",VLOOKUP(B4112,CECOS_SIN_IDENTIFICAR!$A$2:$D$146,4,0)))</f>
        <v>1418</v>
      </c>
      <c r="Z4112">
        <f t="shared" si="517"/>
        <v>1418</v>
      </c>
      <c r="AA4112" s="3" t="s">
        <v>52</v>
      </c>
      <c r="AB4112" t="str">
        <f t="shared" si="518"/>
        <v>Grado de Satisfacción con el Servicio Prestado-Grado de Satisfacción con el Servicio Prestado</v>
      </c>
      <c r="AC4112" t="str">
        <f>VLOOKUP(AB4112,CODIFICACION_PREGUNTAS!$C$2:$D$35,2,0)</f>
        <v>SATISFACCION001</v>
      </c>
    </row>
    <row r="4113" spans="1:29" x14ac:dyDescent="0.25">
      <c r="A4113" s="3">
        <f t="shared" si="519"/>
        <v>4112</v>
      </c>
      <c r="B4113" s="3" t="s">
        <v>347</v>
      </c>
      <c r="C4113" s="32">
        <v>41334</v>
      </c>
      <c r="D4113" s="3" t="s">
        <v>52</v>
      </c>
      <c r="E4113" s="3"/>
      <c r="F4113" s="3"/>
      <c r="G4113" s="2" t="s">
        <v>41</v>
      </c>
      <c r="H4113" s="2" t="s">
        <v>41</v>
      </c>
      <c r="I4113" s="3">
        <v>4</v>
      </c>
      <c r="J4113" s="3" t="s">
        <v>183</v>
      </c>
      <c r="K4113" s="3"/>
      <c r="L4113" s="3"/>
      <c r="M4113" s="3"/>
      <c r="N4113" s="3"/>
      <c r="O4113" s="3"/>
      <c r="P4113" s="3"/>
      <c r="Q4113" s="3"/>
      <c r="R4113" s="3"/>
      <c r="S4113" s="3"/>
      <c r="T4113" s="3" t="str">
        <f t="shared" si="512"/>
        <v>SIN CECO</v>
      </c>
      <c r="U4113" s="3" t="str">
        <f t="shared" si="513"/>
        <v>NO</v>
      </c>
      <c r="V4113" t="str">
        <f t="shared" si="514"/>
        <v>ONCOLOGIA
22-ABR-2013-Posibilidad de Volver a Contratar con PAYC</v>
      </c>
      <c r="W4113" s="53">
        <f t="shared" si="515"/>
        <v>4</v>
      </c>
      <c r="X4113">
        <f t="shared" si="516"/>
        <v>4</v>
      </c>
      <c r="Y4113">
        <f>IF(ISNA(VLOOKUP(B4113,CECOS_SIN_IDENTIFICAR!$A$2:$D$146,4,0)),"SIN CECO",IF(VLOOKUP(B4113,CECOS_SIN_IDENTIFICAR!$A$2:$D$146,4,0)=0,"SIN CECO",VLOOKUP(B4113,CECOS_SIN_IDENTIFICAR!$A$2:$D$146,4,0)))</f>
        <v>1418</v>
      </c>
      <c r="Z4113">
        <f t="shared" si="517"/>
        <v>1418</v>
      </c>
      <c r="AA4113" s="3" t="s">
        <v>52</v>
      </c>
      <c r="AB4113" t="str">
        <f t="shared" si="518"/>
        <v>Posibilidad de Volver a Contratar con PAYC-Posibilidad de Volver a Contratar con PAYC</v>
      </c>
      <c r="AC4113" t="str">
        <f>VLOOKUP(AB4113,CODIFICACION_PREGUNTAS!$C$2:$D$35,2,0)</f>
        <v>VOLVER001</v>
      </c>
    </row>
    <row r="4114" spans="1:29" x14ac:dyDescent="0.25">
      <c r="A4114" s="3">
        <f t="shared" si="519"/>
        <v>4113</v>
      </c>
      <c r="B4114" s="3" t="s">
        <v>347</v>
      </c>
      <c r="C4114" s="32">
        <v>41334</v>
      </c>
      <c r="D4114" s="3" t="s">
        <v>52</v>
      </c>
      <c r="E4114" s="3"/>
      <c r="F4114" s="3"/>
      <c r="G4114" s="2" t="s">
        <v>42</v>
      </c>
      <c r="H4114" s="6" t="s">
        <v>43</v>
      </c>
      <c r="I4114" s="3" t="s">
        <v>818</v>
      </c>
      <c r="J4114" s="3" t="s">
        <v>183</v>
      </c>
      <c r="K4114" s="3" t="s">
        <v>641</v>
      </c>
      <c r="L4114" s="3" t="s">
        <v>642</v>
      </c>
      <c r="M4114" s="3"/>
      <c r="N4114" s="3"/>
      <c r="O4114" s="3"/>
      <c r="P4114" s="3"/>
      <c r="Q4114" s="3"/>
      <c r="R4114" s="3"/>
      <c r="S4114" s="3"/>
      <c r="T4114" s="3" t="str">
        <f t="shared" si="512"/>
        <v>SIN CECO</v>
      </c>
      <c r="U4114" s="3" t="str">
        <f t="shared" si="513"/>
        <v>NO</v>
      </c>
      <c r="V4114" t="str">
        <f t="shared" si="514"/>
        <v>ONCOLOGIA
22-ABR-2013-Fortalezas PAYC</v>
      </c>
      <c r="W4114" s="53" t="str">
        <f t="shared" si="515"/>
        <v>Las actas pueden mejorar en su claridad y contenido-</v>
      </c>
      <c r="X4114">
        <f t="shared" si="516"/>
        <v>0</v>
      </c>
      <c r="Y4114">
        <f>IF(ISNA(VLOOKUP(B4114,CECOS_SIN_IDENTIFICAR!$A$2:$D$146,4,0)),"SIN CECO",IF(VLOOKUP(B4114,CECOS_SIN_IDENTIFICAR!$A$2:$D$146,4,0)=0,"SIN CECO",VLOOKUP(B4114,CECOS_SIN_IDENTIFICAR!$A$2:$D$146,4,0)))</f>
        <v>1418</v>
      </c>
      <c r="Z4114">
        <f t="shared" si="517"/>
        <v>1418</v>
      </c>
      <c r="AA4114" s="3" t="s">
        <v>52</v>
      </c>
      <c r="AB4114" t="str">
        <f t="shared" si="518"/>
        <v>Principales fortalezas en el servicio que presta PAYC-Fortalezas PAYC</v>
      </c>
      <c r="AC4114" t="str">
        <f>VLOOKUP(AB4114,CODIFICACION_PREGUNTAS!$C$2:$D$35,2,0)</f>
        <v>FORT001</v>
      </c>
    </row>
    <row r="4115" spans="1:29" x14ac:dyDescent="0.25">
      <c r="A4115" s="3">
        <f t="shared" si="519"/>
        <v>4114</v>
      </c>
      <c r="B4115" s="3" t="s">
        <v>347</v>
      </c>
      <c r="C4115" s="32">
        <v>41334</v>
      </c>
      <c r="D4115" s="3" t="s">
        <v>52</v>
      </c>
      <c r="E4115" s="3"/>
      <c r="F4115" s="3"/>
      <c r="G4115" s="2" t="s">
        <v>44</v>
      </c>
      <c r="H4115" s="6" t="s">
        <v>45</v>
      </c>
      <c r="I4115" s="3" t="s">
        <v>56</v>
      </c>
      <c r="J4115" s="3" t="s">
        <v>183</v>
      </c>
      <c r="K4115" s="3"/>
      <c r="L4115" s="3"/>
      <c r="M4115" s="3"/>
      <c r="N4115" s="3"/>
      <c r="O4115" s="3"/>
      <c r="P4115" s="3"/>
      <c r="Q4115" s="3"/>
      <c r="R4115" s="3"/>
      <c r="S4115" s="3"/>
      <c r="T4115" s="3" t="str">
        <f t="shared" si="512"/>
        <v>SIN CECO</v>
      </c>
      <c r="U4115" s="3" t="str">
        <f t="shared" si="513"/>
        <v>NO</v>
      </c>
      <c r="V4115" t="str">
        <f t="shared" si="514"/>
        <v>ONCOLOGIA
22-ABR-2013-Debilidades PAYC</v>
      </c>
      <c r="W4115" s="53" t="str">
        <f t="shared" si="515"/>
        <v>-</v>
      </c>
      <c r="X4115">
        <f t="shared" si="516"/>
        <v>0</v>
      </c>
      <c r="Y4115">
        <f>IF(ISNA(VLOOKUP(B4115,CECOS_SIN_IDENTIFICAR!$A$2:$D$146,4,0)),"SIN CECO",IF(VLOOKUP(B4115,CECOS_SIN_IDENTIFICAR!$A$2:$D$146,4,0)=0,"SIN CECO",VLOOKUP(B4115,CECOS_SIN_IDENTIFICAR!$A$2:$D$146,4,0)))</f>
        <v>1418</v>
      </c>
      <c r="Z4115">
        <f t="shared" si="517"/>
        <v>1418</v>
      </c>
      <c r="AA4115" s="3" t="s">
        <v>52</v>
      </c>
      <c r="AB4115" t="str">
        <f t="shared" si="518"/>
        <v>Principales debilidades en el servicio que presta PAYC-Debilidades PAYC</v>
      </c>
      <c r="AC4115" t="str">
        <f>VLOOKUP(AB4115,CODIFICACION_PREGUNTAS!$C$2:$D$35,2,0)</f>
        <v>DEB001</v>
      </c>
    </row>
    <row r="4116" spans="1:29" x14ac:dyDescent="0.25">
      <c r="A4116" s="3">
        <f t="shared" si="519"/>
        <v>4115</v>
      </c>
      <c r="B4116" s="3" t="s">
        <v>348</v>
      </c>
      <c r="C4116" s="32">
        <v>41334</v>
      </c>
      <c r="D4116" s="3" t="s">
        <v>114</v>
      </c>
      <c r="E4116" s="3"/>
      <c r="F4116" s="3"/>
      <c r="G4116" s="2" t="s">
        <v>5</v>
      </c>
      <c r="H4116" s="3" t="s">
        <v>6</v>
      </c>
      <c r="I4116" s="3">
        <v>4</v>
      </c>
      <c r="J4116" s="3" t="s">
        <v>183</v>
      </c>
      <c r="K4116" s="3"/>
      <c r="L4116" s="3"/>
      <c r="M4116" s="3"/>
      <c r="N4116" s="3"/>
      <c r="O4116" s="3"/>
      <c r="P4116" s="3"/>
      <c r="Q4116" s="3"/>
      <c r="R4116" s="3"/>
      <c r="S4116" s="3"/>
      <c r="T4116" s="3" t="str">
        <f t="shared" si="512"/>
        <v>SIN CECO</v>
      </c>
      <c r="U4116" s="3" t="str">
        <f t="shared" si="513"/>
        <v>NO</v>
      </c>
      <c r="V4116" t="str">
        <f t="shared" si="514"/>
        <v>HOMECENTER BARRANQUILLA REMODELACION 27-FEB-13-Soporte Técnico</v>
      </c>
      <c r="W4116" s="53">
        <f t="shared" si="515"/>
        <v>4</v>
      </c>
      <c r="X4116">
        <f t="shared" si="516"/>
        <v>4</v>
      </c>
      <c r="Y4116">
        <f>IF(ISNA(VLOOKUP(B4116,CECOS_SIN_IDENTIFICAR!$A$2:$D$146,4,0)),"SIN CECO",IF(VLOOKUP(B4116,CECOS_SIN_IDENTIFICAR!$A$2:$D$146,4,0)=0,"SIN CECO",VLOOKUP(B4116,CECOS_SIN_IDENTIFICAR!$A$2:$D$146,4,0)))</f>
        <v>1676</v>
      </c>
      <c r="Z4116">
        <f t="shared" si="517"/>
        <v>1676</v>
      </c>
      <c r="AA4116" s="3" t="s">
        <v>114</v>
      </c>
      <c r="AB4116" t="str">
        <f t="shared" si="518"/>
        <v>a. Conocimiento específico de temas aplicables al proyecto-Soporte Técnico</v>
      </c>
      <c r="AC4116" t="str">
        <f>VLOOKUP(AB4116,CODIFICACION_PREGUNTAS!$C$2:$D$35,2,0)</f>
        <v>SOPORTE_TEC001</v>
      </c>
    </row>
    <row r="4117" spans="1:29" x14ac:dyDescent="0.25">
      <c r="A4117" s="3">
        <f t="shared" si="519"/>
        <v>4116</v>
      </c>
      <c r="B4117" s="3" t="s">
        <v>348</v>
      </c>
      <c r="C4117" s="32">
        <v>41334</v>
      </c>
      <c r="D4117" s="3" t="s">
        <v>114</v>
      </c>
      <c r="E4117" s="3"/>
      <c r="F4117" s="3"/>
      <c r="G4117" s="2" t="s">
        <v>7</v>
      </c>
      <c r="H4117" s="3" t="s">
        <v>6</v>
      </c>
      <c r="I4117" s="3">
        <v>4</v>
      </c>
      <c r="J4117" s="3" t="s">
        <v>183</v>
      </c>
      <c r="K4117" s="3"/>
      <c r="L4117" s="3"/>
      <c r="M4117" s="3"/>
      <c r="N4117" s="3"/>
      <c r="O4117" s="3"/>
      <c r="P4117" s="3"/>
      <c r="Q4117" s="3"/>
      <c r="R4117" s="3"/>
      <c r="S4117" s="3"/>
      <c r="T4117" s="3" t="str">
        <f t="shared" si="512"/>
        <v>SIN CECO</v>
      </c>
      <c r="U4117" s="3" t="str">
        <f t="shared" si="513"/>
        <v>NO</v>
      </c>
      <c r="V4117" t="str">
        <f t="shared" si="514"/>
        <v>HOMECENTER BARRANQUILLA REMODELACION 27-FEB-13-Soporte Técnico</v>
      </c>
      <c r="W4117" s="53">
        <f t="shared" si="515"/>
        <v>4</v>
      </c>
      <c r="X4117">
        <f t="shared" si="516"/>
        <v>4</v>
      </c>
      <c r="Y4117">
        <f>IF(ISNA(VLOOKUP(B4117,CECOS_SIN_IDENTIFICAR!$A$2:$D$146,4,0)),"SIN CECO",IF(VLOOKUP(B4117,CECOS_SIN_IDENTIFICAR!$A$2:$D$146,4,0)=0,"SIN CECO",VLOOKUP(B4117,CECOS_SIN_IDENTIFICAR!$A$2:$D$146,4,0)))</f>
        <v>1676</v>
      </c>
      <c r="Z4117">
        <f t="shared" si="517"/>
        <v>1676</v>
      </c>
      <c r="AA4117" s="3" t="s">
        <v>114</v>
      </c>
      <c r="AB4117" t="str">
        <f t="shared" si="518"/>
        <v>b. Idoneidad y Calidad del soporte-Soporte Técnico</v>
      </c>
      <c r="AC4117" t="str">
        <f>VLOOKUP(AB4117,CODIFICACION_PREGUNTAS!$C$2:$D$35,2,0)</f>
        <v>SOPORTE_TEC002</v>
      </c>
    </row>
    <row r="4118" spans="1:29" x14ac:dyDescent="0.25">
      <c r="A4118" s="3">
        <f t="shared" si="519"/>
        <v>4117</v>
      </c>
      <c r="B4118" s="3" t="s">
        <v>348</v>
      </c>
      <c r="C4118" s="32">
        <v>41334</v>
      </c>
      <c r="D4118" s="3" t="s">
        <v>114</v>
      </c>
      <c r="E4118" s="3"/>
      <c r="F4118" s="3"/>
      <c r="G4118" s="2" t="s">
        <v>8</v>
      </c>
      <c r="H4118" s="3" t="s">
        <v>6</v>
      </c>
      <c r="I4118" s="3">
        <v>4</v>
      </c>
      <c r="J4118" s="3" t="s">
        <v>183</v>
      </c>
      <c r="K4118" s="3"/>
      <c r="L4118" s="3"/>
      <c r="M4118" s="3"/>
      <c r="N4118" s="3"/>
      <c r="O4118" s="3"/>
      <c r="P4118" s="3"/>
      <c r="Q4118" s="3"/>
      <c r="R4118" s="3"/>
      <c r="S4118" s="3"/>
      <c r="T4118" s="3" t="str">
        <f t="shared" si="512"/>
        <v>SIN CECO</v>
      </c>
      <c r="U4118" s="3" t="str">
        <f t="shared" si="513"/>
        <v>NO</v>
      </c>
      <c r="V4118" t="str">
        <f t="shared" si="514"/>
        <v>HOMECENTER BARRANQUILLA REMODELACION 27-FEB-13-Soporte Técnico</v>
      </c>
      <c r="W4118" s="53">
        <f t="shared" si="515"/>
        <v>4</v>
      </c>
      <c r="X4118">
        <f t="shared" si="516"/>
        <v>4</v>
      </c>
      <c r="Y4118">
        <f>IF(ISNA(VLOOKUP(B4118,CECOS_SIN_IDENTIFICAR!$A$2:$D$146,4,0)),"SIN CECO",IF(VLOOKUP(B4118,CECOS_SIN_IDENTIFICAR!$A$2:$D$146,4,0)=0,"SIN CECO",VLOOKUP(B4118,CECOS_SIN_IDENTIFICAR!$A$2:$D$146,4,0)))</f>
        <v>1676</v>
      </c>
      <c r="Z4118">
        <f t="shared" si="517"/>
        <v>1676</v>
      </c>
      <c r="AA4118" s="3" t="s">
        <v>114</v>
      </c>
      <c r="AB4118" t="str">
        <f t="shared" si="518"/>
        <v>c. Cumplimiento de especificaciones técnicas de construcción-Soporte Técnico</v>
      </c>
      <c r="AC4118" t="str">
        <f>VLOOKUP(AB4118,CODIFICACION_PREGUNTAS!$C$2:$D$35,2,0)</f>
        <v>SOPORTE_TEC003</v>
      </c>
    </row>
    <row r="4119" spans="1:29" x14ac:dyDescent="0.25">
      <c r="A4119" s="3">
        <f t="shared" si="519"/>
        <v>4118</v>
      </c>
      <c r="B4119" s="3" t="s">
        <v>348</v>
      </c>
      <c r="C4119" s="32">
        <v>41334</v>
      </c>
      <c r="D4119" s="3" t="s">
        <v>114</v>
      </c>
      <c r="E4119" s="3"/>
      <c r="F4119" s="3"/>
      <c r="G4119" s="2" t="s">
        <v>9</v>
      </c>
      <c r="H4119" s="3" t="s">
        <v>6</v>
      </c>
      <c r="I4119" s="3">
        <v>4</v>
      </c>
      <c r="J4119" s="3" t="s">
        <v>183</v>
      </c>
      <c r="K4119" s="3"/>
      <c r="L4119" s="3"/>
      <c r="M4119" s="3"/>
      <c r="N4119" s="3"/>
      <c r="O4119" s="3"/>
      <c r="P4119" s="3"/>
      <c r="Q4119" s="3"/>
      <c r="R4119" s="3"/>
      <c r="S4119" s="3"/>
      <c r="T4119" s="3" t="str">
        <f t="shared" si="512"/>
        <v>SIN CECO</v>
      </c>
      <c r="U4119" s="3" t="str">
        <f t="shared" si="513"/>
        <v>NO</v>
      </c>
      <c r="V4119" t="str">
        <f t="shared" si="514"/>
        <v>HOMECENTER BARRANQUILLA REMODELACION 27-FEB-13-Soporte Técnico</v>
      </c>
      <c r="W4119" s="53">
        <f t="shared" si="515"/>
        <v>4</v>
      </c>
      <c r="X4119">
        <f t="shared" si="516"/>
        <v>4</v>
      </c>
      <c r="Y4119">
        <f>IF(ISNA(VLOOKUP(B4119,CECOS_SIN_IDENTIFICAR!$A$2:$D$146,4,0)),"SIN CECO",IF(VLOOKUP(B4119,CECOS_SIN_IDENTIFICAR!$A$2:$D$146,4,0)=0,"SIN CECO",VLOOKUP(B4119,CECOS_SIN_IDENTIFICAR!$A$2:$D$146,4,0)))</f>
        <v>1676</v>
      </c>
      <c r="Z4119">
        <f t="shared" si="517"/>
        <v>1676</v>
      </c>
      <c r="AA4119" s="3" t="s">
        <v>114</v>
      </c>
      <c r="AB4119" t="str">
        <f t="shared" si="518"/>
        <v>d. Confiabilidad de los conceptos aplicados-Soporte Técnico</v>
      </c>
      <c r="AC4119" t="str">
        <f>VLOOKUP(AB4119,CODIFICACION_PREGUNTAS!$C$2:$D$35,2,0)</f>
        <v>SOPORTE_TEC004</v>
      </c>
    </row>
    <row r="4120" spans="1:29" x14ac:dyDescent="0.25">
      <c r="A4120" s="3">
        <f t="shared" si="519"/>
        <v>4119</v>
      </c>
      <c r="B4120" s="3" t="s">
        <v>348</v>
      </c>
      <c r="C4120" s="32">
        <v>41334</v>
      </c>
      <c r="D4120" s="3" t="s">
        <v>114</v>
      </c>
      <c r="E4120" s="3"/>
      <c r="F4120" s="3"/>
      <c r="G4120" s="2" t="s">
        <v>10</v>
      </c>
      <c r="H4120" s="3" t="s">
        <v>6</v>
      </c>
      <c r="I4120" s="3">
        <v>4</v>
      </c>
      <c r="J4120" s="3" t="s">
        <v>183</v>
      </c>
      <c r="K4120" s="3"/>
      <c r="L4120" s="3"/>
      <c r="M4120" s="3"/>
      <c r="N4120" s="3"/>
      <c r="O4120" s="3"/>
      <c r="P4120" s="3"/>
      <c r="Q4120" s="3"/>
      <c r="R4120" s="3"/>
      <c r="S4120" s="3"/>
      <c r="T4120" s="3" t="str">
        <f t="shared" si="512"/>
        <v>SIN CECO</v>
      </c>
      <c r="U4120" s="3" t="str">
        <f t="shared" si="513"/>
        <v>NO</v>
      </c>
      <c r="V4120" t="str">
        <f t="shared" si="514"/>
        <v>HOMECENTER BARRANQUILLA REMODELACION 27-FEB-13-Soporte Técnico</v>
      </c>
      <c r="W4120" s="53">
        <f t="shared" si="515"/>
        <v>4</v>
      </c>
      <c r="X4120">
        <f t="shared" si="516"/>
        <v>4</v>
      </c>
      <c r="Y4120">
        <f>IF(ISNA(VLOOKUP(B4120,CECOS_SIN_IDENTIFICAR!$A$2:$D$146,4,0)),"SIN CECO",IF(VLOOKUP(B4120,CECOS_SIN_IDENTIFICAR!$A$2:$D$146,4,0)=0,"SIN CECO",VLOOKUP(B4120,CECOS_SIN_IDENTIFICAR!$A$2:$D$146,4,0)))</f>
        <v>1676</v>
      </c>
      <c r="Z4120">
        <f t="shared" si="517"/>
        <v>1676</v>
      </c>
      <c r="AA4120" s="3" t="s">
        <v>114</v>
      </c>
      <c r="AB4120" t="str">
        <f t="shared" si="518"/>
        <v>e. Oportunidad en entrega de información o requerimientos-Soporte Técnico</v>
      </c>
      <c r="AC4120" t="str">
        <f>VLOOKUP(AB4120,CODIFICACION_PREGUNTAS!$C$2:$D$35,2,0)</f>
        <v>SOPORTE_TEC005</v>
      </c>
    </row>
    <row r="4121" spans="1:29" x14ac:dyDescent="0.25">
      <c r="A4121" s="3">
        <f t="shared" si="519"/>
        <v>4120</v>
      </c>
      <c r="B4121" s="3" t="s">
        <v>348</v>
      </c>
      <c r="C4121" s="32">
        <v>41334</v>
      </c>
      <c r="D4121" s="3" t="s">
        <v>114</v>
      </c>
      <c r="E4121" s="3"/>
      <c r="F4121" s="3"/>
      <c r="G4121" s="2" t="s">
        <v>11</v>
      </c>
      <c r="H4121" s="3" t="s">
        <v>12</v>
      </c>
      <c r="I4121" s="3">
        <v>4</v>
      </c>
      <c r="J4121" s="3" t="s">
        <v>183</v>
      </c>
      <c r="K4121" s="3"/>
      <c r="L4121" s="3"/>
      <c r="M4121" s="3"/>
      <c r="N4121" s="3"/>
      <c r="O4121" s="3"/>
      <c r="P4121" s="3"/>
      <c r="Q4121" s="3"/>
      <c r="R4121" s="3"/>
      <c r="S4121" s="3"/>
      <c r="T4121" s="3" t="str">
        <f t="shared" si="512"/>
        <v>SIN CECO</v>
      </c>
      <c r="U4121" s="3" t="str">
        <f t="shared" si="513"/>
        <v>NO</v>
      </c>
      <c r="V4121" t="str">
        <f t="shared" si="514"/>
        <v>HOMECENTER BARRANQUILLA REMODELACION 27-FEB-13-Soporte Administrativo</v>
      </c>
      <c r="W4121" s="53">
        <f t="shared" si="515"/>
        <v>4</v>
      </c>
      <c r="X4121">
        <f t="shared" si="516"/>
        <v>4</v>
      </c>
      <c r="Y4121">
        <f>IF(ISNA(VLOOKUP(B4121,CECOS_SIN_IDENTIFICAR!$A$2:$D$146,4,0)),"SIN CECO",IF(VLOOKUP(B4121,CECOS_SIN_IDENTIFICAR!$A$2:$D$146,4,0)=0,"SIN CECO",VLOOKUP(B4121,CECOS_SIN_IDENTIFICAR!$A$2:$D$146,4,0)))</f>
        <v>1676</v>
      </c>
      <c r="Z4121">
        <f t="shared" si="517"/>
        <v>1676</v>
      </c>
      <c r="AA4121" s="3" t="s">
        <v>114</v>
      </c>
      <c r="AB4121" t="str">
        <f t="shared" si="518"/>
        <v>a. Oportunidad de la gestión en obra-Soporte Administrativo</v>
      </c>
      <c r="AC4121" t="str">
        <f>VLOOKUP(AB4121,CODIFICACION_PREGUNTAS!$C$2:$D$35,2,0)</f>
        <v>SOPORTE_ADMON001</v>
      </c>
    </row>
    <row r="4122" spans="1:29" x14ac:dyDescent="0.25">
      <c r="A4122" s="3">
        <f t="shared" si="519"/>
        <v>4121</v>
      </c>
      <c r="B4122" s="3" t="s">
        <v>348</v>
      </c>
      <c r="C4122" s="32">
        <v>41334</v>
      </c>
      <c r="D4122" s="3" t="s">
        <v>114</v>
      </c>
      <c r="E4122" s="3"/>
      <c r="F4122" s="3"/>
      <c r="G4122" s="2" t="s">
        <v>13</v>
      </c>
      <c r="H4122" s="3" t="s">
        <v>12</v>
      </c>
      <c r="I4122" s="3">
        <v>4</v>
      </c>
      <c r="J4122" s="3" t="s">
        <v>183</v>
      </c>
      <c r="K4122" s="3"/>
      <c r="L4122" s="3"/>
      <c r="M4122" s="3"/>
      <c r="N4122" s="3"/>
      <c r="O4122" s="3"/>
      <c r="P4122" s="3"/>
      <c r="Q4122" s="3"/>
      <c r="R4122" s="3"/>
      <c r="S4122" s="3"/>
      <c r="T4122" s="3" t="str">
        <f t="shared" si="512"/>
        <v>SIN CECO</v>
      </c>
      <c r="U4122" s="3" t="str">
        <f t="shared" si="513"/>
        <v>NO</v>
      </c>
      <c r="V4122" t="str">
        <f t="shared" si="514"/>
        <v>HOMECENTER BARRANQUILLA REMODELACION 27-FEB-13-Soporte Administrativo</v>
      </c>
      <c r="W4122" s="53">
        <f t="shared" si="515"/>
        <v>4</v>
      </c>
      <c r="X4122">
        <f t="shared" si="516"/>
        <v>4</v>
      </c>
      <c r="Y4122">
        <f>IF(ISNA(VLOOKUP(B4122,CECOS_SIN_IDENTIFICAR!$A$2:$D$146,4,0)),"SIN CECO",IF(VLOOKUP(B4122,CECOS_SIN_IDENTIFICAR!$A$2:$D$146,4,0)=0,"SIN CECO",VLOOKUP(B4122,CECOS_SIN_IDENTIFICAR!$A$2:$D$146,4,0)))</f>
        <v>1676</v>
      </c>
      <c r="Z4122">
        <f t="shared" si="517"/>
        <v>1676</v>
      </c>
      <c r="AA4122" s="3" t="s">
        <v>114</v>
      </c>
      <c r="AB4122" t="str">
        <f t="shared" si="518"/>
        <v>b. Manejo administrativo del proyecto-Soporte Administrativo</v>
      </c>
      <c r="AC4122" t="str">
        <f>VLOOKUP(AB4122,CODIFICACION_PREGUNTAS!$C$2:$D$35,2,0)</f>
        <v>SOPORTE_ADMON002</v>
      </c>
    </row>
    <row r="4123" spans="1:29" x14ac:dyDescent="0.25">
      <c r="A4123" s="3">
        <f t="shared" si="519"/>
        <v>4122</v>
      </c>
      <c r="B4123" s="3" t="s">
        <v>348</v>
      </c>
      <c r="C4123" s="32">
        <v>41334</v>
      </c>
      <c r="D4123" s="3" t="s">
        <v>114</v>
      </c>
      <c r="E4123" s="3"/>
      <c r="F4123" s="3"/>
      <c r="G4123" s="2" t="s">
        <v>14</v>
      </c>
      <c r="H4123" s="3" t="s">
        <v>12</v>
      </c>
      <c r="I4123" s="3">
        <v>4</v>
      </c>
      <c r="J4123" s="3" t="s">
        <v>183</v>
      </c>
      <c r="K4123" s="3"/>
      <c r="L4123" s="3"/>
      <c r="M4123" s="3"/>
      <c r="N4123" s="3"/>
      <c r="O4123" s="3"/>
      <c r="P4123" s="3"/>
      <c r="Q4123" s="3"/>
      <c r="R4123" s="3"/>
      <c r="S4123" s="3"/>
      <c r="T4123" s="3" t="str">
        <f t="shared" si="512"/>
        <v>SIN CECO</v>
      </c>
      <c r="U4123" s="3" t="str">
        <f t="shared" si="513"/>
        <v>NO</v>
      </c>
      <c r="V4123" t="str">
        <f t="shared" si="514"/>
        <v>HOMECENTER BARRANQUILLA REMODELACION 27-FEB-13-Soporte Administrativo</v>
      </c>
      <c r="W4123" s="53">
        <f t="shared" si="515"/>
        <v>4</v>
      </c>
      <c r="X4123">
        <f t="shared" si="516"/>
        <v>4</v>
      </c>
      <c r="Y4123">
        <f>IF(ISNA(VLOOKUP(B4123,CECOS_SIN_IDENTIFICAR!$A$2:$D$146,4,0)),"SIN CECO",IF(VLOOKUP(B4123,CECOS_SIN_IDENTIFICAR!$A$2:$D$146,4,0)=0,"SIN CECO",VLOOKUP(B4123,CECOS_SIN_IDENTIFICAR!$A$2:$D$146,4,0)))</f>
        <v>1676</v>
      </c>
      <c r="Z4123">
        <f t="shared" si="517"/>
        <v>1676</v>
      </c>
      <c r="AA4123" s="3" t="s">
        <v>114</v>
      </c>
      <c r="AB4123" t="str">
        <f t="shared" si="518"/>
        <v>c. Información clara y veraz sobre la administración de proyecto-Soporte Administrativo</v>
      </c>
      <c r="AC4123" t="str">
        <f>VLOOKUP(AB4123,CODIFICACION_PREGUNTAS!$C$2:$D$35,2,0)</f>
        <v>SOPORTE_ADMON003</v>
      </c>
    </row>
    <row r="4124" spans="1:29" x14ac:dyDescent="0.25">
      <c r="A4124" s="3">
        <f t="shared" si="519"/>
        <v>4123</v>
      </c>
      <c r="B4124" s="3" t="s">
        <v>348</v>
      </c>
      <c r="C4124" s="32">
        <v>41334</v>
      </c>
      <c r="D4124" s="3" t="s">
        <v>114</v>
      </c>
      <c r="E4124" s="3"/>
      <c r="F4124" s="3"/>
      <c r="G4124" s="2" t="s">
        <v>15</v>
      </c>
      <c r="H4124" s="3" t="s">
        <v>12</v>
      </c>
      <c r="I4124" s="3">
        <v>4</v>
      </c>
      <c r="J4124" s="3" t="s">
        <v>183</v>
      </c>
      <c r="K4124" s="3"/>
      <c r="L4124" s="3"/>
      <c r="M4124" s="3"/>
      <c r="N4124" s="3"/>
      <c r="O4124" s="3"/>
      <c r="P4124" s="3"/>
      <c r="Q4124" s="3"/>
      <c r="R4124" s="3"/>
      <c r="S4124" s="3"/>
      <c r="T4124" s="3" t="str">
        <f t="shared" si="512"/>
        <v>SIN CECO</v>
      </c>
      <c r="U4124" s="3" t="str">
        <f t="shared" si="513"/>
        <v>NO</v>
      </c>
      <c r="V4124" t="str">
        <f t="shared" si="514"/>
        <v>HOMECENTER BARRANQUILLA REMODELACION 27-FEB-13-Soporte Administrativo</v>
      </c>
      <c r="W4124" s="53">
        <f t="shared" si="515"/>
        <v>4</v>
      </c>
      <c r="X4124">
        <f t="shared" si="516"/>
        <v>4</v>
      </c>
      <c r="Y4124">
        <f>IF(ISNA(VLOOKUP(B4124,CECOS_SIN_IDENTIFICAR!$A$2:$D$146,4,0)),"SIN CECO",IF(VLOOKUP(B4124,CECOS_SIN_IDENTIFICAR!$A$2:$D$146,4,0)=0,"SIN CECO",VLOOKUP(B4124,CECOS_SIN_IDENTIFICAR!$A$2:$D$146,4,0)))</f>
        <v>1676</v>
      </c>
      <c r="Z4124">
        <f t="shared" si="517"/>
        <v>1676</v>
      </c>
      <c r="AA4124" s="3" t="s">
        <v>114</v>
      </c>
      <c r="AB4124" t="str">
        <f t="shared" si="518"/>
        <v>d. Cumplimientos con expectativas del cliente-Soporte Administrativo</v>
      </c>
      <c r="AC4124" t="str">
        <f>VLOOKUP(AB4124,CODIFICACION_PREGUNTAS!$C$2:$D$35,2,0)</f>
        <v>SOPORTE_ADMON004</v>
      </c>
    </row>
    <row r="4125" spans="1:29" x14ac:dyDescent="0.25">
      <c r="A4125" s="3">
        <f t="shared" si="519"/>
        <v>4124</v>
      </c>
      <c r="B4125" s="3" t="s">
        <v>348</v>
      </c>
      <c r="C4125" s="32">
        <v>41334</v>
      </c>
      <c r="D4125" s="3" t="s">
        <v>114</v>
      </c>
      <c r="E4125" s="3"/>
      <c r="F4125" s="3"/>
      <c r="G4125" s="2" t="s">
        <v>16</v>
      </c>
      <c r="H4125" s="3" t="s">
        <v>12</v>
      </c>
      <c r="I4125" s="3">
        <v>4</v>
      </c>
      <c r="J4125" s="3" t="s">
        <v>183</v>
      </c>
      <c r="K4125" s="3"/>
      <c r="L4125" s="3"/>
      <c r="M4125" s="3"/>
      <c r="N4125" s="3"/>
      <c r="O4125" s="3"/>
      <c r="P4125" s="3"/>
      <c r="Q4125" s="3"/>
      <c r="R4125" s="3"/>
      <c r="S4125" s="3"/>
      <c r="T4125" s="3" t="str">
        <f t="shared" si="512"/>
        <v>SIN CECO</v>
      </c>
      <c r="U4125" s="3" t="str">
        <f t="shared" si="513"/>
        <v>NO</v>
      </c>
      <c r="V4125" t="str">
        <f t="shared" si="514"/>
        <v>HOMECENTER BARRANQUILLA REMODELACION 27-FEB-13-Soporte Administrativo</v>
      </c>
      <c r="W4125" s="53">
        <f t="shared" si="515"/>
        <v>4</v>
      </c>
      <c r="X4125">
        <f t="shared" si="516"/>
        <v>4</v>
      </c>
      <c r="Y4125">
        <f>IF(ISNA(VLOOKUP(B4125,CECOS_SIN_IDENTIFICAR!$A$2:$D$146,4,0)),"SIN CECO",IF(VLOOKUP(B4125,CECOS_SIN_IDENTIFICAR!$A$2:$D$146,4,0)=0,"SIN CECO",VLOOKUP(B4125,CECOS_SIN_IDENTIFICAR!$A$2:$D$146,4,0)))</f>
        <v>1676</v>
      </c>
      <c r="Z4125">
        <f t="shared" si="517"/>
        <v>1676</v>
      </c>
      <c r="AA4125" s="3" t="s">
        <v>114</v>
      </c>
      <c r="AB4125" t="str">
        <f t="shared" si="518"/>
        <v>e. Control de presupuesto-Soporte Administrativo</v>
      </c>
      <c r="AC4125" t="str">
        <f>VLOOKUP(AB4125,CODIFICACION_PREGUNTAS!$C$2:$D$35,2,0)</f>
        <v>SOPORTE_ADMON005</v>
      </c>
    </row>
    <row r="4126" spans="1:29" x14ac:dyDescent="0.25">
      <c r="A4126" s="3">
        <f t="shared" si="519"/>
        <v>4125</v>
      </c>
      <c r="B4126" s="3" t="s">
        <v>348</v>
      </c>
      <c r="C4126" s="32">
        <v>41334</v>
      </c>
      <c r="D4126" s="3" t="s">
        <v>114</v>
      </c>
      <c r="E4126" s="3"/>
      <c r="F4126" s="3"/>
      <c r="G4126" s="2" t="s">
        <v>17</v>
      </c>
      <c r="H4126" s="3" t="s">
        <v>18</v>
      </c>
      <c r="I4126" s="3">
        <v>4</v>
      </c>
      <c r="J4126" s="3" t="s">
        <v>183</v>
      </c>
      <c r="K4126" s="3"/>
      <c r="L4126" s="3"/>
      <c r="M4126" s="3"/>
      <c r="N4126" s="3"/>
      <c r="O4126" s="3"/>
      <c r="P4126" s="3"/>
      <c r="Q4126" s="3"/>
      <c r="R4126" s="3"/>
      <c r="S4126" s="3"/>
      <c r="T4126" s="3" t="str">
        <f t="shared" si="512"/>
        <v>SIN CECO</v>
      </c>
      <c r="U4126" s="3" t="str">
        <f t="shared" si="513"/>
        <v>NO</v>
      </c>
      <c r="V4126" t="str">
        <f t="shared" si="514"/>
        <v>HOMECENTER BARRANQUILLA REMODELACION 27-FEB-13-Soporte Directivo (Coordinador y Gerencia)</v>
      </c>
      <c r="W4126" s="53">
        <f t="shared" si="515"/>
        <v>4</v>
      </c>
      <c r="X4126">
        <f t="shared" si="516"/>
        <v>4</v>
      </c>
      <c r="Y4126">
        <f>IF(ISNA(VLOOKUP(B4126,CECOS_SIN_IDENTIFICAR!$A$2:$D$146,4,0)),"SIN CECO",IF(VLOOKUP(B4126,CECOS_SIN_IDENTIFICAR!$A$2:$D$146,4,0)=0,"SIN CECO",VLOOKUP(B4126,CECOS_SIN_IDENTIFICAR!$A$2:$D$146,4,0)))</f>
        <v>1676</v>
      </c>
      <c r="Z4126">
        <f t="shared" si="517"/>
        <v>1676</v>
      </c>
      <c r="AA4126" s="3" t="s">
        <v>114</v>
      </c>
      <c r="AB4126" t="str">
        <f t="shared" si="518"/>
        <v>a. Apoyo y presencia en el proyecto-Soporte Directivo (Coordinador y Gerencia)</v>
      </c>
      <c r="AC4126" t="str">
        <f>VLOOKUP(AB4126,CODIFICACION_PREGUNTAS!$C$2:$D$35,2,0)</f>
        <v>SOPORTE_DIR001</v>
      </c>
    </row>
    <row r="4127" spans="1:29" x14ac:dyDescent="0.25">
      <c r="A4127" s="3">
        <f t="shared" si="519"/>
        <v>4126</v>
      </c>
      <c r="B4127" s="3" t="s">
        <v>348</v>
      </c>
      <c r="C4127" s="32">
        <v>41334</v>
      </c>
      <c r="D4127" s="3" t="s">
        <v>114</v>
      </c>
      <c r="E4127" s="3"/>
      <c r="F4127" s="3"/>
      <c r="G4127" s="2" t="s">
        <v>19</v>
      </c>
      <c r="H4127" s="3" t="s">
        <v>18</v>
      </c>
      <c r="I4127" s="3">
        <v>4</v>
      </c>
      <c r="J4127" s="3" t="s">
        <v>183</v>
      </c>
      <c r="K4127" s="3"/>
      <c r="L4127" s="3"/>
      <c r="M4127" s="3"/>
      <c r="N4127" s="3"/>
      <c r="O4127" s="3"/>
      <c r="P4127" s="3"/>
      <c r="Q4127" s="3"/>
      <c r="R4127" s="3"/>
      <c r="S4127" s="3"/>
      <c r="T4127" s="3" t="str">
        <f t="shared" si="512"/>
        <v>SIN CECO</v>
      </c>
      <c r="U4127" s="3" t="str">
        <f t="shared" si="513"/>
        <v>NO</v>
      </c>
      <c r="V4127" t="str">
        <f t="shared" si="514"/>
        <v>HOMECENTER BARRANQUILLA REMODELACION 27-FEB-13-Soporte Directivo (Coordinador y Gerencia)</v>
      </c>
      <c r="W4127" s="53">
        <f t="shared" si="515"/>
        <v>4</v>
      </c>
      <c r="X4127">
        <f t="shared" si="516"/>
        <v>4</v>
      </c>
      <c r="Y4127">
        <f>IF(ISNA(VLOOKUP(B4127,CECOS_SIN_IDENTIFICAR!$A$2:$D$146,4,0)),"SIN CECO",IF(VLOOKUP(B4127,CECOS_SIN_IDENTIFICAR!$A$2:$D$146,4,0)=0,"SIN CECO",VLOOKUP(B4127,CECOS_SIN_IDENTIFICAR!$A$2:$D$146,4,0)))</f>
        <v>1676</v>
      </c>
      <c r="Z4127">
        <f t="shared" si="517"/>
        <v>1676</v>
      </c>
      <c r="AA4127" s="3" t="s">
        <v>114</v>
      </c>
      <c r="AB4127" t="str">
        <f t="shared" si="518"/>
        <v>b. Conocimiento del proyecto-Soporte Directivo (Coordinador y Gerencia)</v>
      </c>
      <c r="AC4127" t="str">
        <f>VLOOKUP(AB4127,CODIFICACION_PREGUNTAS!$C$2:$D$35,2,0)</f>
        <v>SOPORTE_DIR002</v>
      </c>
    </row>
    <row r="4128" spans="1:29" x14ac:dyDescent="0.25">
      <c r="A4128" s="3">
        <f t="shared" si="519"/>
        <v>4127</v>
      </c>
      <c r="B4128" s="3" t="s">
        <v>348</v>
      </c>
      <c r="C4128" s="32">
        <v>41334</v>
      </c>
      <c r="D4128" s="3" t="s">
        <v>114</v>
      </c>
      <c r="E4128" s="3"/>
      <c r="F4128" s="3"/>
      <c r="G4128" s="2" t="s">
        <v>20</v>
      </c>
      <c r="H4128" s="3" t="s">
        <v>18</v>
      </c>
      <c r="I4128" s="3">
        <v>4</v>
      </c>
      <c r="J4128" s="3" t="s">
        <v>183</v>
      </c>
      <c r="K4128" s="3"/>
      <c r="L4128" s="3"/>
      <c r="M4128" s="3"/>
      <c r="N4128" s="3"/>
      <c r="O4128" s="3"/>
      <c r="P4128" s="3"/>
      <c r="Q4128" s="3"/>
      <c r="R4128" s="3"/>
      <c r="S4128" s="3"/>
      <c r="T4128" s="3" t="str">
        <f t="shared" si="512"/>
        <v>SIN CECO</v>
      </c>
      <c r="U4128" s="3" t="str">
        <f t="shared" si="513"/>
        <v>NO</v>
      </c>
      <c r="V4128" t="str">
        <f t="shared" si="514"/>
        <v>HOMECENTER BARRANQUILLA REMODELACION 27-FEB-13-Soporte Directivo (Coordinador y Gerencia)</v>
      </c>
      <c r="W4128" s="53">
        <f t="shared" si="515"/>
        <v>4</v>
      </c>
      <c r="X4128">
        <f t="shared" si="516"/>
        <v>4</v>
      </c>
      <c r="Y4128">
        <f>IF(ISNA(VLOOKUP(B4128,CECOS_SIN_IDENTIFICAR!$A$2:$D$146,4,0)),"SIN CECO",IF(VLOOKUP(B4128,CECOS_SIN_IDENTIFICAR!$A$2:$D$146,4,0)=0,"SIN CECO",VLOOKUP(B4128,CECOS_SIN_IDENTIFICAR!$A$2:$D$146,4,0)))</f>
        <v>1676</v>
      </c>
      <c r="Z4128">
        <f t="shared" si="517"/>
        <v>1676</v>
      </c>
      <c r="AA4128" s="3" t="s">
        <v>114</v>
      </c>
      <c r="AB4128" t="str">
        <f t="shared" si="518"/>
        <v>c. Planteamiento de soluciones y manejo de conflictos-Soporte Directivo (Coordinador y Gerencia)</v>
      </c>
      <c r="AC4128" t="str">
        <f>VLOOKUP(AB4128,CODIFICACION_PREGUNTAS!$C$2:$D$35,2,0)</f>
        <v>SOPORTE_DIR003</v>
      </c>
    </row>
    <row r="4129" spans="1:29" x14ac:dyDescent="0.25">
      <c r="A4129" s="3">
        <f t="shared" si="519"/>
        <v>4128</v>
      </c>
      <c r="B4129" s="3" t="s">
        <v>348</v>
      </c>
      <c r="C4129" s="32">
        <v>41334</v>
      </c>
      <c r="D4129" s="3" t="s">
        <v>114</v>
      </c>
      <c r="E4129" s="3"/>
      <c r="F4129" s="3"/>
      <c r="G4129" s="2" t="s">
        <v>21</v>
      </c>
      <c r="H4129" s="3" t="s">
        <v>18</v>
      </c>
      <c r="I4129" s="3">
        <v>4</v>
      </c>
      <c r="J4129" s="3" t="s">
        <v>183</v>
      </c>
      <c r="K4129" s="3"/>
      <c r="L4129" s="3"/>
      <c r="M4129" s="3"/>
      <c r="N4129" s="3"/>
      <c r="O4129" s="3"/>
      <c r="P4129" s="3"/>
      <c r="Q4129" s="3"/>
      <c r="R4129" s="3"/>
      <c r="S4129" s="3"/>
      <c r="T4129" s="3" t="str">
        <f t="shared" si="512"/>
        <v>SIN CECO</v>
      </c>
      <c r="U4129" s="3" t="str">
        <f t="shared" si="513"/>
        <v>NO</v>
      </c>
      <c r="V4129" t="str">
        <f t="shared" si="514"/>
        <v>HOMECENTER BARRANQUILLA REMODELACION 27-FEB-13-Soporte Directivo (Coordinador y Gerencia)</v>
      </c>
      <c r="W4129" s="53">
        <f t="shared" si="515"/>
        <v>4</v>
      </c>
      <c r="X4129">
        <f t="shared" si="516"/>
        <v>4</v>
      </c>
      <c r="Y4129">
        <f>IF(ISNA(VLOOKUP(B4129,CECOS_SIN_IDENTIFICAR!$A$2:$D$146,4,0)),"SIN CECO",IF(VLOOKUP(B4129,CECOS_SIN_IDENTIFICAR!$A$2:$D$146,4,0)=0,"SIN CECO",VLOOKUP(B4129,CECOS_SIN_IDENTIFICAR!$A$2:$D$146,4,0)))</f>
        <v>1676</v>
      </c>
      <c r="Z4129">
        <f t="shared" si="517"/>
        <v>1676</v>
      </c>
      <c r="AA4129" s="3" t="s">
        <v>114</v>
      </c>
      <c r="AB4129" t="str">
        <f t="shared" si="518"/>
        <v>d. Cumplimiento de compromisos-Soporte Directivo (Coordinador y Gerencia)</v>
      </c>
      <c r="AC4129" t="str">
        <f>VLOOKUP(AB4129,CODIFICACION_PREGUNTAS!$C$2:$D$35,2,0)</f>
        <v>SOPORTE_DIR004</v>
      </c>
    </row>
    <row r="4130" spans="1:29" x14ac:dyDescent="0.25">
      <c r="A4130" s="3">
        <f t="shared" si="519"/>
        <v>4129</v>
      </c>
      <c r="B4130" s="3" t="s">
        <v>348</v>
      </c>
      <c r="C4130" s="32">
        <v>41334</v>
      </c>
      <c r="D4130" s="3" t="s">
        <v>114</v>
      </c>
      <c r="E4130" s="3"/>
      <c r="F4130" s="3"/>
      <c r="G4130" s="2" t="s">
        <v>22</v>
      </c>
      <c r="H4130" s="3" t="s">
        <v>18</v>
      </c>
      <c r="I4130" s="3">
        <v>4</v>
      </c>
      <c r="J4130" s="3" t="s">
        <v>183</v>
      </c>
      <c r="K4130" s="3"/>
      <c r="L4130" s="3"/>
      <c r="M4130" s="3"/>
      <c r="N4130" s="3"/>
      <c r="O4130" s="3"/>
      <c r="P4130" s="3"/>
      <c r="Q4130" s="3"/>
      <c r="R4130" s="3"/>
      <c r="S4130" s="3"/>
      <c r="T4130" s="3" t="str">
        <f t="shared" si="512"/>
        <v>SIN CECO</v>
      </c>
      <c r="U4130" s="3" t="str">
        <f t="shared" si="513"/>
        <v>NO</v>
      </c>
      <c r="V4130" t="str">
        <f t="shared" si="514"/>
        <v>HOMECENTER BARRANQUILLA REMODELACION 27-FEB-13-Soporte Directivo (Coordinador y Gerencia)</v>
      </c>
      <c r="W4130" s="53">
        <f t="shared" si="515"/>
        <v>4</v>
      </c>
      <c r="X4130">
        <f t="shared" si="516"/>
        <v>4</v>
      </c>
      <c r="Y4130">
        <f>IF(ISNA(VLOOKUP(B4130,CECOS_SIN_IDENTIFICAR!$A$2:$D$146,4,0)),"SIN CECO",IF(VLOOKUP(B4130,CECOS_SIN_IDENTIFICAR!$A$2:$D$146,4,0)=0,"SIN CECO",VLOOKUP(B4130,CECOS_SIN_IDENTIFICAR!$A$2:$D$146,4,0)))</f>
        <v>1676</v>
      </c>
      <c r="Z4130">
        <f t="shared" si="517"/>
        <v>1676</v>
      </c>
      <c r="AA4130" s="3" t="s">
        <v>114</v>
      </c>
      <c r="AB4130" t="str">
        <f t="shared" si="518"/>
        <v>e. Manejo del cliente-Soporte Directivo (Coordinador y Gerencia)</v>
      </c>
      <c r="AC4130" t="str">
        <f>VLOOKUP(AB4130,CODIFICACION_PREGUNTAS!$C$2:$D$35,2,0)</f>
        <v>SOPORTE_DIR005</v>
      </c>
    </row>
    <row r="4131" spans="1:29" x14ac:dyDescent="0.25">
      <c r="A4131" s="3">
        <f t="shared" si="519"/>
        <v>4130</v>
      </c>
      <c r="B4131" s="3" t="s">
        <v>348</v>
      </c>
      <c r="C4131" s="32">
        <v>41334</v>
      </c>
      <c r="D4131" s="3" t="s">
        <v>114</v>
      </c>
      <c r="E4131" s="3"/>
      <c r="F4131" s="3"/>
      <c r="G4131" s="2" t="s">
        <v>23</v>
      </c>
      <c r="H4131" s="3" t="s">
        <v>24</v>
      </c>
      <c r="I4131" s="3">
        <v>4</v>
      </c>
      <c r="J4131" s="3" t="s">
        <v>183</v>
      </c>
      <c r="K4131" s="3"/>
      <c r="L4131" s="3"/>
      <c r="M4131" s="3"/>
      <c r="N4131" s="3"/>
      <c r="O4131" s="3"/>
      <c r="P4131" s="3"/>
      <c r="Q4131" s="3"/>
      <c r="R4131" s="3"/>
      <c r="S4131" s="3"/>
      <c r="T4131" s="3" t="str">
        <f t="shared" si="512"/>
        <v>SIN CECO</v>
      </c>
      <c r="U4131" s="3" t="str">
        <f t="shared" si="513"/>
        <v>NO</v>
      </c>
      <c r="V4131" t="str">
        <f t="shared" si="514"/>
        <v>HOMECENTER BARRANQUILLA REMODELACION 27-FEB-13-Personal que presta el servicio en obra</v>
      </c>
      <c r="W4131" s="53">
        <f t="shared" si="515"/>
        <v>4</v>
      </c>
      <c r="X4131">
        <f t="shared" si="516"/>
        <v>4</v>
      </c>
      <c r="Y4131">
        <f>IF(ISNA(VLOOKUP(B4131,CECOS_SIN_IDENTIFICAR!$A$2:$D$146,4,0)),"SIN CECO",IF(VLOOKUP(B4131,CECOS_SIN_IDENTIFICAR!$A$2:$D$146,4,0)=0,"SIN CECO",VLOOKUP(B4131,CECOS_SIN_IDENTIFICAR!$A$2:$D$146,4,0)))</f>
        <v>1676</v>
      </c>
      <c r="Z4131">
        <f t="shared" si="517"/>
        <v>1676</v>
      </c>
      <c r="AA4131" s="3" t="s">
        <v>114</v>
      </c>
      <c r="AB4131" t="str">
        <f t="shared" si="518"/>
        <v>a. Idoneidad del personal-Personal que presta el servicio en obra</v>
      </c>
      <c r="AC4131" t="str">
        <f>VLOOKUP(AB4131,CODIFICACION_PREGUNTAS!$C$2:$D$35,2,0)</f>
        <v>PERSONAL001</v>
      </c>
    </row>
    <row r="4132" spans="1:29" x14ac:dyDescent="0.25">
      <c r="A4132" s="3">
        <f t="shared" si="519"/>
        <v>4131</v>
      </c>
      <c r="B4132" s="3" t="s">
        <v>348</v>
      </c>
      <c r="C4132" s="32">
        <v>41334</v>
      </c>
      <c r="D4132" s="3" t="s">
        <v>114</v>
      </c>
      <c r="E4132" s="3"/>
      <c r="F4132" s="3"/>
      <c r="G4132" s="2" t="s">
        <v>25</v>
      </c>
      <c r="H4132" s="3" t="s">
        <v>24</v>
      </c>
      <c r="I4132" s="3">
        <v>4</v>
      </c>
      <c r="J4132" s="3" t="s">
        <v>183</v>
      </c>
      <c r="K4132" s="3"/>
      <c r="L4132" s="3"/>
      <c r="M4132" s="3"/>
      <c r="N4132" s="3"/>
      <c r="O4132" s="3"/>
      <c r="P4132" s="3"/>
      <c r="Q4132" s="3"/>
      <c r="R4132" s="3"/>
      <c r="S4132" s="3"/>
      <c r="T4132" s="3" t="str">
        <f t="shared" si="512"/>
        <v>SIN CECO</v>
      </c>
      <c r="U4132" s="3" t="str">
        <f t="shared" si="513"/>
        <v>NO</v>
      </c>
      <c r="V4132" t="str">
        <f t="shared" si="514"/>
        <v>HOMECENTER BARRANQUILLA REMODELACION 27-FEB-13-Personal que presta el servicio en obra</v>
      </c>
      <c r="W4132" s="53">
        <f t="shared" si="515"/>
        <v>4</v>
      </c>
      <c r="X4132">
        <f t="shared" si="516"/>
        <v>4</v>
      </c>
      <c r="Y4132">
        <f>IF(ISNA(VLOOKUP(B4132,CECOS_SIN_IDENTIFICAR!$A$2:$D$146,4,0)),"SIN CECO",IF(VLOOKUP(B4132,CECOS_SIN_IDENTIFICAR!$A$2:$D$146,4,0)=0,"SIN CECO",VLOOKUP(B4132,CECOS_SIN_IDENTIFICAR!$A$2:$D$146,4,0)))</f>
        <v>1676</v>
      </c>
      <c r="Z4132">
        <f t="shared" si="517"/>
        <v>1676</v>
      </c>
      <c r="AA4132" s="3" t="s">
        <v>114</v>
      </c>
      <c r="AB4132" t="str">
        <f t="shared" si="518"/>
        <v>b. Oportuna atención al cliente-Personal que presta el servicio en obra</v>
      </c>
      <c r="AC4132" t="str">
        <f>VLOOKUP(AB4132,CODIFICACION_PREGUNTAS!$C$2:$D$35,2,0)</f>
        <v>PERSONAL002</v>
      </c>
    </row>
    <row r="4133" spans="1:29" x14ac:dyDescent="0.25">
      <c r="A4133" s="3">
        <f t="shared" si="519"/>
        <v>4132</v>
      </c>
      <c r="B4133" s="3" t="s">
        <v>348</v>
      </c>
      <c r="C4133" s="32">
        <v>41334</v>
      </c>
      <c r="D4133" s="3" t="s">
        <v>114</v>
      </c>
      <c r="E4133" s="3"/>
      <c r="F4133" s="3"/>
      <c r="G4133" s="2" t="s">
        <v>26</v>
      </c>
      <c r="H4133" s="3" t="s">
        <v>24</v>
      </c>
      <c r="I4133" s="3">
        <v>4</v>
      </c>
      <c r="J4133" s="3" t="s">
        <v>183</v>
      </c>
      <c r="K4133" s="3"/>
      <c r="L4133" s="3"/>
      <c r="M4133" s="3"/>
      <c r="N4133" s="3"/>
      <c r="O4133" s="3"/>
      <c r="P4133" s="3"/>
      <c r="Q4133" s="3"/>
      <c r="R4133" s="3"/>
      <c r="S4133" s="3"/>
      <c r="T4133" s="3" t="str">
        <f t="shared" si="512"/>
        <v>SIN CECO</v>
      </c>
      <c r="U4133" s="3" t="str">
        <f t="shared" si="513"/>
        <v>NO</v>
      </c>
      <c r="V4133" t="str">
        <f t="shared" si="514"/>
        <v>HOMECENTER BARRANQUILLA REMODELACION 27-FEB-13-Personal que presta el servicio en obra</v>
      </c>
      <c r="W4133" s="53">
        <f t="shared" si="515"/>
        <v>4</v>
      </c>
      <c r="X4133">
        <f t="shared" si="516"/>
        <v>4</v>
      </c>
      <c r="Y4133">
        <f>IF(ISNA(VLOOKUP(B4133,CECOS_SIN_IDENTIFICAR!$A$2:$D$146,4,0)),"SIN CECO",IF(VLOOKUP(B4133,CECOS_SIN_IDENTIFICAR!$A$2:$D$146,4,0)=0,"SIN CECO",VLOOKUP(B4133,CECOS_SIN_IDENTIFICAR!$A$2:$D$146,4,0)))</f>
        <v>1676</v>
      </c>
      <c r="Z4133">
        <f t="shared" si="517"/>
        <v>1676</v>
      </c>
      <c r="AA4133" s="3" t="s">
        <v>114</v>
      </c>
      <c r="AB4133" t="str">
        <f t="shared" si="518"/>
        <v>c. Compromiso con el proyecto-Personal que presta el servicio en obra</v>
      </c>
      <c r="AC4133" t="str">
        <f>VLOOKUP(AB4133,CODIFICACION_PREGUNTAS!$C$2:$D$35,2,0)</f>
        <v>PERSONAL003</v>
      </c>
    </row>
    <row r="4134" spans="1:29" x14ac:dyDescent="0.25">
      <c r="A4134" s="3">
        <f t="shared" si="519"/>
        <v>4133</v>
      </c>
      <c r="B4134" s="3" t="s">
        <v>348</v>
      </c>
      <c r="C4134" s="32">
        <v>41334</v>
      </c>
      <c r="D4134" s="3" t="s">
        <v>114</v>
      </c>
      <c r="E4134" s="3"/>
      <c r="F4134" s="3"/>
      <c r="G4134" s="2" t="s">
        <v>21</v>
      </c>
      <c r="H4134" s="3" t="s">
        <v>24</v>
      </c>
      <c r="I4134" s="3">
        <v>4</v>
      </c>
      <c r="J4134" s="3" t="s">
        <v>183</v>
      </c>
      <c r="K4134" s="3"/>
      <c r="L4134" s="3"/>
      <c r="M4134" s="3"/>
      <c r="N4134" s="3"/>
      <c r="O4134" s="3"/>
      <c r="P4134" s="3"/>
      <c r="Q4134" s="3"/>
      <c r="R4134" s="3"/>
      <c r="S4134" s="3"/>
      <c r="T4134" s="3" t="str">
        <f t="shared" si="512"/>
        <v>SIN CECO</v>
      </c>
      <c r="U4134" s="3" t="str">
        <f t="shared" si="513"/>
        <v>NO</v>
      </c>
      <c r="V4134" t="str">
        <f t="shared" si="514"/>
        <v>HOMECENTER BARRANQUILLA REMODELACION 27-FEB-13-Personal que presta el servicio en obra</v>
      </c>
      <c r="W4134" s="53">
        <f t="shared" si="515"/>
        <v>4</v>
      </c>
      <c r="X4134">
        <f t="shared" si="516"/>
        <v>4</v>
      </c>
      <c r="Y4134">
        <f>IF(ISNA(VLOOKUP(B4134,CECOS_SIN_IDENTIFICAR!$A$2:$D$146,4,0)),"SIN CECO",IF(VLOOKUP(B4134,CECOS_SIN_IDENTIFICAR!$A$2:$D$146,4,0)=0,"SIN CECO",VLOOKUP(B4134,CECOS_SIN_IDENTIFICAR!$A$2:$D$146,4,0)))</f>
        <v>1676</v>
      </c>
      <c r="Z4134">
        <f t="shared" si="517"/>
        <v>1676</v>
      </c>
      <c r="AA4134" s="3" t="s">
        <v>114</v>
      </c>
      <c r="AB4134" t="str">
        <f t="shared" si="518"/>
        <v>d. Cumplimiento de compromisos-Personal que presta el servicio en obra</v>
      </c>
      <c r="AC4134" t="str">
        <f>VLOOKUP(AB4134,CODIFICACION_PREGUNTAS!$C$2:$D$35,2,0)</f>
        <v>PERSONAL004</v>
      </c>
    </row>
    <row r="4135" spans="1:29" x14ac:dyDescent="0.25">
      <c r="A4135" s="3">
        <f t="shared" si="519"/>
        <v>4134</v>
      </c>
      <c r="B4135" s="3" t="s">
        <v>348</v>
      </c>
      <c r="C4135" s="32">
        <v>41334</v>
      </c>
      <c r="D4135" s="3" t="s">
        <v>114</v>
      </c>
      <c r="E4135" s="3"/>
      <c r="F4135" s="3"/>
      <c r="G4135" s="2" t="s">
        <v>27</v>
      </c>
      <c r="H4135" s="3" t="s">
        <v>24</v>
      </c>
      <c r="I4135" s="3">
        <v>4</v>
      </c>
      <c r="J4135" s="3" t="s">
        <v>183</v>
      </c>
      <c r="K4135" s="3"/>
      <c r="L4135" s="3"/>
      <c r="M4135" s="3"/>
      <c r="N4135" s="3"/>
      <c r="O4135" s="3"/>
      <c r="P4135" s="3"/>
      <c r="Q4135" s="3"/>
      <c r="R4135" s="3"/>
      <c r="S4135" s="3"/>
      <c r="T4135" s="3" t="str">
        <f t="shared" si="512"/>
        <v>SIN CECO</v>
      </c>
      <c r="U4135" s="3" t="str">
        <f t="shared" si="513"/>
        <v>NO</v>
      </c>
      <c r="V4135" t="str">
        <f t="shared" si="514"/>
        <v>HOMECENTER BARRANQUILLA REMODELACION 27-FEB-13-Personal que presta el servicio en obra</v>
      </c>
      <c r="W4135" s="53">
        <f t="shared" si="515"/>
        <v>4</v>
      </c>
      <c r="X4135">
        <f t="shared" si="516"/>
        <v>4</v>
      </c>
      <c r="Y4135">
        <f>IF(ISNA(VLOOKUP(B4135,CECOS_SIN_IDENTIFICAR!$A$2:$D$146,4,0)),"SIN CECO",IF(VLOOKUP(B4135,CECOS_SIN_IDENTIFICAR!$A$2:$D$146,4,0)=0,"SIN CECO",VLOOKUP(B4135,CECOS_SIN_IDENTIFICAR!$A$2:$D$146,4,0)))</f>
        <v>1676</v>
      </c>
      <c r="Z4135">
        <f t="shared" si="517"/>
        <v>1676</v>
      </c>
      <c r="AA4135" s="3" t="s">
        <v>114</v>
      </c>
      <c r="AB4135" t="str">
        <f t="shared" si="518"/>
        <v>e. Proactividad en desarrollo de funciones-Personal que presta el servicio en obra</v>
      </c>
      <c r="AC4135" t="str">
        <f>VLOOKUP(AB4135,CODIFICACION_PREGUNTAS!$C$2:$D$35,2,0)</f>
        <v>PERSONAL005</v>
      </c>
    </row>
    <row r="4136" spans="1:29" x14ac:dyDescent="0.25">
      <c r="A4136" s="3">
        <f t="shared" si="519"/>
        <v>4135</v>
      </c>
      <c r="B4136" s="3" t="s">
        <v>348</v>
      </c>
      <c r="C4136" s="32">
        <v>41334</v>
      </c>
      <c r="D4136" s="3" t="s">
        <v>114</v>
      </c>
      <c r="E4136" s="3"/>
      <c r="F4136" s="3"/>
      <c r="G4136" s="2" t="s">
        <v>28</v>
      </c>
      <c r="H4136" s="2" t="s">
        <v>29</v>
      </c>
      <c r="I4136" s="3">
        <v>4</v>
      </c>
      <c r="J4136" s="3" t="s">
        <v>183</v>
      </c>
      <c r="K4136" s="3"/>
      <c r="L4136" s="3"/>
      <c r="M4136" s="3"/>
      <c r="N4136" s="3"/>
      <c r="O4136" s="3"/>
      <c r="P4136" s="3"/>
      <c r="Q4136" s="3"/>
      <c r="R4136" s="3"/>
      <c r="S4136" s="3"/>
      <c r="T4136" s="3" t="str">
        <f t="shared" si="512"/>
        <v>SIN CECO</v>
      </c>
      <c r="U4136" s="3" t="str">
        <f t="shared" si="513"/>
        <v>NO</v>
      </c>
      <c r="V4136" t="str">
        <f t="shared" si="514"/>
        <v>HOMECENTER BARRANQUILLA REMODELACION 27-FEB-13-Productos Asociados de PAYC (Informes, Control de presupuesto y Programación y actas)</v>
      </c>
      <c r="W4136" s="53">
        <f t="shared" si="515"/>
        <v>4</v>
      </c>
      <c r="X4136">
        <f t="shared" si="516"/>
        <v>4</v>
      </c>
      <c r="Y4136">
        <f>IF(ISNA(VLOOKUP(B4136,CECOS_SIN_IDENTIFICAR!$A$2:$D$146,4,0)),"SIN CECO",IF(VLOOKUP(B4136,CECOS_SIN_IDENTIFICAR!$A$2:$D$146,4,0)=0,"SIN CECO",VLOOKUP(B4136,CECOS_SIN_IDENTIFICAR!$A$2:$D$146,4,0)))</f>
        <v>1676</v>
      </c>
      <c r="Z4136">
        <f t="shared" si="517"/>
        <v>1676</v>
      </c>
      <c r="AA4136" s="3" t="s">
        <v>114</v>
      </c>
      <c r="AB4136" t="str">
        <f t="shared" si="518"/>
        <v>a. Calidad del Contenido-Productos Asociados de PAYC (Informes, Control de presupuesto y Programación y actas)</v>
      </c>
      <c r="AC4136" t="str">
        <f>VLOOKUP(AB4136,CODIFICACION_PREGUNTAS!$C$2:$D$35,2,0)</f>
        <v>PRODUCTOS001</v>
      </c>
    </row>
    <row r="4137" spans="1:29" x14ac:dyDescent="0.25">
      <c r="A4137" s="3">
        <f t="shared" si="519"/>
        <v>4136</v>
      </c>
      <c r="B4137" s="3" t="s">
        <v>348</v>
      </c>
      <c r="C4137" s="32">
        <v>41334</v>
      </c>
      <c r="D4137" s="3" t="s">
        <v>114</v>
      </c>
      <c r="E4137" s="3"/>
      <c r="F4137" s="3"/>
      <c r="G4137" s="2" t="s">
        <v>30</v>
      </c>
      <c r="H4137" s="2" t="s">
        <v>29</v>
      </c>
      <c r="I4137" s="3">
        <v>4</v>
      </c>
      <c r="J4137" s="3" t="s">
        <v>183</v>
      </c>
      <c r="K4137" s="3"/>
      <c r="L4137" s="3"/>
      <c r="M4137" s="3"/>
      <c r="N4137" s="3"/>
      <c r="O4137" s="3"/>
      <c r="P4137" s="3"/>
      <c r="Q4137" s="3"/>
      <c r="R4137" s="3"/>
      <c r="S4137" s="3"/>
      <c r="T4137" s="3" t="str">
        <f t="shared" si="512"/>
        <v>SIN CECO</v>
      </c>
      <c r="U4137" s="3" t="str">
        <f t="shared" si="513"/>
        <v>NO</v>
      </c>
      <c r="V4137" t="str">
        <f t="shared" si="514"/>
        <v>HOMECENTER BARRANQUILLA REMODELACION 27-FEB-13-Productos Asociados de PAYC (Informes, Control de presupuesto y Programación y actas)</v>
      </c>
      <c r="W4137" s="53">
        <f t="shared" si="515"/>
        <v>4</v>
      </c>
      <c r="X4137">
        <f t="shared" si="516"/>
        <v>4</v>
      </c>
      <c r="Y4137">
        <f>IF(ISNA(VLOOKUP(B4137,CECOS_SIN_IDENTIFICAR!$A$2:$D$146,4,0)),"SIN CECO",IF(VLOOKUP(B4137,CECOS_SIN_IDENTIFICAR!$A$2:$D$146,4,0)=0,"SIN CECO",VLOOKUP(B4137,CECOS_SIN_IDENTIFICAR!$A$2:$D$146,4,0)))</f>
        <v>1676</v>
      </c>
      <c r="Z4137">
        <f t="shared" si="517"/>
        <v>1676</v>
      </c>
      <c r="AA4137" s="3" t="s">
        <v>114</v>
      </c>
      <c r="AB4137" t="str">
        <f t="shared" si="518"/>
        <v>b. Claridad del Contenido-Productos Asociados de PAYC (Informes, Control de presupuesto y Programación y actas)</v>
      </c>
      <c r="AC4137" t="str">
        <f>VLOOKUP(AB4137,CODIFICACION_PREGUNTAS!$C$2:$D$35,2,0)</f>
        <v>PRODUCTOS002</v>
      </c>
    </row>
    <row r="4138" spans="1:29" x14ac:dyDescent="0.25">
      <c r="A4138" s="3">
        <f t="shared" si="519"/>
        <v>4137</v>
      </c>
      <c r="B4138" s="3" t="s">
        <v>348</v>
      </c>
      <c r="C4138" s="32">
        <v>41334</v>
      </c>
      <c r="D4138" s="3" t="s">
        <v>114</v>
      </c>
      <c r="E4138" s="3"/>
      <c r="F4138" s="3"/>
      <c r="G4138" s="2" t="s">
        <v>31</v>
      </c>
      <c r="H4138" s="2" t="s">
        <v>29</v>
      </c>
      <c r="I4138" s="3">
        <v>4</v>
      </c>
      <c r="J4138" s="3" t="s">
        <v>183</v>
      </c>
      <c r="K4138" s="3"/>
      <c r="L4138" s="3"/>
      <c r="M4138" s="3"/>
      <c r="N4138" s="3"/>
      <c r="O4138" s="3"/>
      <c r="P4138" s="3"/>
      <c r="Q4138" s="3"/>
      <c r="R4138" s="3"/>
      <c r="S4138" s="3"/>
      <c r="T4138" s="3" t="str">
        <f t="shared" si="512"/>
        <v>SIN CECO</v>
      </c>
      <c r="U4138" s="3" t="str">
        <f t="shared" si="513"/>
        <v>NO</v>
      </c>
      <c r="V4138" t="str">
        <f t="shared" si="514"/>
        <v>HOMECENTER BARRANQUILLA REMODELACION 27-FEB-13-Productos Asociados de PAYC (Informes, Control de presupuesto y Programación y actas)</v>
      </c>
      <c r="W4138" s="53">
        <f t="shared" si="515"/>
        <v>4</v>
      </c>
      <c r="X4138">
        <f t="shared" si="516"/>
        <v>4</v>
      </c>
      <c r="Y4138">
        <f>IF(ISNA(VLOOKUP(B4138,CECOS_SIN_IDENTIFICAR!$A$2:$D$146,4,0)),"SIN CECO",IF(VLOOKUP(B4138,CECOS_SIN_IDENTIFICAR!$A$2:$D$146,4,0)=0,"SIN CECO",VLOOKUP(B4138,CECOS_SIN_IDENTIFICAR!$A$2:$D$146,4,0)))</f>
        <v>1676</v>
      </c>
      <c r="Z4138">
        <f t="shared" si="517"/>
        <v>1676</v>
      </c>
      <c r="AA4138" s="3" t="s">
        <v>114</v>
      </c>
      <c r="AB4138" t="str">
        <f t="shared" si="518"/>
        <v>c. Oportunidad en la entrega-Productos Asociados de PAYC (Informes, Control de presupuesto y Programación y actas)</v>
      </c>
      <c r="AC4138" t="str">
        <f>VLOOKUP(AB4138,CODIFICACION_PREGUNTAS!$C$2:$D$35,2,0)</f>
        <v>PRODUCTOS003</v>
      </c>
    </row>
    <row r="4139" spans="1:29" x14ac:dyDescent="0.25">
      <c r="A4139" s="3">
        <f t="shared" si="519"/>
        <v>4138</v>
      </c>
      <c r="B4139" s="3" t="s">
        <v>348</v>
      </c>
      <c r="C4139" s="32">
        <v>41334</v>
      </c>
      <c r="D4139" s="3" t="s">
        <v>114</v>
      </c>
      <c r="E4139" s="3"/>
      <c r="F4139" s="3"/>
      <c r="G4139" s="2" t="s">
        <v>32</v>
      </c>
      <c r="H4139" s="2" t="s">
        <v>29</v>
      </c>
      <c r="I4139" s="3">
        <v>4</v>
      </c>
      <c r="J4139" s="3" t="s">
        <v>183</v>
      </c>
      <c r="K4139" s="3"/>
      <c r="L4139" s="3"/>
      <c r="M4139" s="3"/>
      <c r="N4139" s="3"/>
      <c r="O4139" s="3"/>
      <c r="P4139" s="3"/>
      <c r="Q4139" s="3"/>
      <c r="R4139" s="3"/>
      <c r="S4139" s="3"/>
      <c r="T4139" s="3" t="str">
        <f t="shared" si="512"/>
        <v>SIN CECO</v>
      </c>
      <c r="U4139" s="3" t="str">
        <f t="shared" si="513"/>
        <v>NO</v>
      </c>
      <c r="V4139" t="str">
        <f t="shared" si="514"/>
        <v>HOMECENTER BARRANQUILLA REMODELACION 27-FEB-13-Productos Asociados de PAYC (Informes, Control de presupuesto y Programación y actas)</v>
      </c>
      <c r="W4139" s="53">
        <f t="shared" si="515"/>
        <v>4</v>
      </c>
      <c r="X4139">
        <f t="shared" si="516"/>
        <v>4</v>
      </c>
      <c r="Y4139">
        <f>IF(ISNA(VLOOKUP(B4139,CECOS_SIN_IDENTIFICAR!$A$2:$D$146,4,0)),"SIN CECO",IF(VLOOKUP(B4139,CECOS_SIN_IDENTIFICAR!$A$2:$D$146,4,0)=0,"SIN CECO",VLOOKUP(B4139,CECOS_SIN_IDENTIFICAR!$A$2:$D$146,4,0)))</f>
        <v>1676</v>
      </c>
      <c r="Z4139">
        <f t="shared" si="517"/>
        <v>1676</v>
      </c>
      <c r="AA4139" s="3" t="s">
        <v>114</v>
      </c>
      <c r="AB4139" t="str">
        <f t="shared" si="518"/>
        <v>d. Precisión de la información-Productos Asociados de PAYC (Informes, Control de presupuesto y Programación y actas)</v>
      </c>
      <c r="AC4139" t="str">
        <f>VLOOKUP(AB4139,CODIFICACION_PREGUNTAS!$C$2:$D$35,2,0)</f>
        <v>PRODUCTOS004</v>
      </c>
    </row>
    <row r="4140" spans="1:29" x14ac:dyDescent="0.25">
      <c r="A4140" s="3">
        <f t="shared" si="519"/>
        <v>4139</v>
      </c>
      <c r="B4140" s="3" t="s">
        <v>348</v>
      </c>
      <c r="C4140" s="32">
        <v>41334</v>
      </c>
      <c r="D4140" s="3" t="s">
        <v>114</v>
      </c>
      <c r="E4140" s="3"/>
      <c r="F4140" s="3"/>
      <c r="G4140" s="2" t="s">
        <v>33</v>
      </c>
      <c r="H4140" s="2" t="s">
        <v>29</v>
      </c>
      <c r="I4140" s="3">
        <v>4</v>
      </c>
      <c r="J4140" s="3" t="s">
        <v>183</v>
      </c>
      <c r="K4140" s="3"/>
      <c r="L4140" s="3"/>
      <c r="M4140" s="3"/>
      <c r="N4140" s="3"/>
      <c r="O4140" s="3"/>
      <c r="P4140" s="3"/>
      <c r="Q4140" s="3"/>
      <c r="R4140" s="3"/>
      <c r="S4140" s="3"/>
      <c r="T4140" s="3" t="str">
        <f t="shared" si="512"/>
        <v>SIN CECO</v>
      </c>
      <c r="U4140" s="3" t="str">
        <f t="shared" si="513"/>
        <v>NO</v>
      </c>
      <c r="V4140" t="str">
        <f t="shared" si="514"/>
        <v>HOMECENTER BARRANQUILLA REMODELACION 27-FEB-13-Productos Asociados de PAYC (Informes, Control de presupuesto y Programación y actas)</v>
      </c>
      <c r="W4140" s="53">
        <f t="shared" si="515"/>
        <v>4</v>
      </c>
      <c r="X4140">
        <f t="shared" si="516"/>
        <v>4</v>
      </c>
      <c r="Y4140">
        <f>IF(ISNA(VLOOKUP(B4140,CECOS_SIN_IDENTIFICAR!$A$2:$D$146,4,0)),"SIN CECO",IF(VLOOKUP(B4140,CECOS_SIN_IDENTIFICAR!$A$2:$D$146,4,0)=0,"SIN CECO",VLOOKUP(B4140,CECOS_SIN_IDENTIFICAR!$A$2:$D$146,4,0)))</f>
        <v>1676</v>
      </c>
      <c r="Z4140">
        <f t="shared" si="517"/>
        <v>1676</v>
      </c>
      <c r="AA4140" s="3" t="s">
        <v>114</v>
      </c>
      <c r="AB4140" t="str">
        <f t="shared" si="518"/>
        <v>e. Diagramación-Productos Asociados de PAYC (Informes, Control de presupuesto y Programación y actas)</v>
      </c>
      <c r="AC4140" t="str">
        <f>VLOOKUP(AB4140,CODIFICACION_PREGUNTAS!$C$2:$D$35,2,0)</f>
        <v>PRODUCTOS005</v>
      </c>
    </row>
    <row r="4141" spans="1:29" x14ac:dyDescent="0.25">
      <c r="A4141" s="3">
        <f t="shared" si="519"/>
        <v>4140</v>
      </c>
      <c r="B4141" s="3" t="s">
        <v>348</v>
      </c>
      <c r="C4141" s="32">
        <v>41334</v>
      </c>
      <c r="D4141" s="3" t="s">
        <v>114</v>
      </c>
      <c r="E4141" s="3"/>
      <c r="F4141" s="3"/>
      <c r="G4141" s="2" t="s">
        <v>34</v>
      </c>
      <c r="H4141" s="2" t="s">
        <v>35</v>
      </c>
      <c r="I4141" s="3">
        <v>4</v>
      </c>
      <c r="J4141" s="3" t="s">
        <v>183</v>
      </c>
      <c r="K4141" s="3"/>
      <c r="L4141" s="3"/>
      <c r="M4141" s="3"/>
      <c r="N4141" s="3"/>
      <c r="O4141" s="3"/>
      <c r="P4141" s="3"/>
      <c r="Q4141" s="3"/>
      <c r="R4141" s="3"/>
      <c r="S4141" s="3"/>
      <c r="T4141" s="3" t="str">
        <f t="shared" si="512"/>
        <v>SIN CECO</v>
      </c>
      <c r="U4141" s="3" t="str">
        <f t="shared" si="513"/>
        <v>NO</v>
      </c>
      <c r="V4141" t="str">
        <f t="shared" si="514"/>
        <v>HOMECENTER BARRANQUILLA REMODELACION 27-FEB-13-Compromisos Pactados</v>
      </c>
      <c r="W4141" s="53">
        <f t="shared" si="515"/>
        <v>4</v>
      </c>
      <c r="X4141">
        <f t="shared" si="516"/>
        <v>4</v>
      </c>
      <c r="Y4141">
        <f>IF(ISNA(VLOOKUP(B4141,CECOS_SIN_IDENTIFICAR!$A$2:$D$146,4,0)),"SIN CECO",IF(VLOOKUP(B4141,CECOS_SIN_IDENTIFICAR!$A$2:$D$146,4,0)=0,"SIN CECO",VLOOKUP(B4141,CECOS_SIN_IDENTIFICAR!$A$2:$D$146,4,0)))</f>
        <v>1676</v>
      </c>
      <c r="Z4141">
        <f t="shared" si="517"/>
        <v>1676</v>
      </c>
      <c r="AA4141" s="3" t="s">
        <v>114</v>
      </c>
      <c r="AB4141" t="str">
        <f t="shared" si="518"/>
        <v>a. Cumplimiento-Compromisos Pactados</v>
      </c>
      <c r="AC4141" t="str">
        <f>VLOOKUP(AB4141,CODIFICACION_PREGUNTAS!$C$2:$D$35,2,0)</f>
        <v>COMPROMISOS001</v>
      </c>
    </row>
    <row r="4142" spans="1:29" x14ac:dyDescent="0.25">
      <c r="A4142" s="3">
        <f t="shared" si="519"/>
        <v>4141</v>
      </c>
      <c r="B4142" s="3" t="s">
        <v>348</v>
      </c>
      <c r="C4142" s="32">
        <v>41334</v>
      </c>
      <c r="D4142" s="3" t="s">
        <v>114</v>
      </c>
      <c r="E4142" s="3"/>
      <c r="F4142" s="3"/>
      <c r="G4142" s="2" t="s">
        <v>36</v>
      </c>
      <c r="H4142" s="2" t="s">
        <v>35</v>
      </c>
      <c r="I4142" s="3">
        <v>4</v>
      </c>
      <c r="J4142" s="3" t="s">
        <v>183</v>
      </c>
      <c r="K4142" s="3"/>
      <c r="L4142" s="3"/>
      <c r="M4142" s="3"/>
      <c r="N4142" s="3"/>
      <c r="O4142" s="3"/>
      <c r="P4142" s="3"/>
      <c r="Q4142" s="3"/>
      <c r="R4142" s="3"/>
      <c r="S4142" s="3"/>
      <c r="T4142" s="3" t="str">
        <f t="shared" si="512"/>
        <v>SIN CECO</v>
      </c>
      <c r="U4142" s="3" t="str">
        <f t="shared" si="513"/>
        <v>NO</v>
      </c>
      <c r="V4142" t="str">
        <f t="shared" si="514"/>
        <v>HOMECENTER BARRANQUILLA REMODELACION 27-FEB-13-Compromisos Pactados</v>
      </c>
      <c r="W4142" s="53">
        <f t="shared" si="515"/>
        <v>4</v>
      </c>
      <c r="X4142">
        <f t="shared" si="516"/>
        <v>4</v>
      </c>
      <c r="Y4142">
        <f>IF(ISNA(VLOOKUP(B4142,CECOS_SIN_IDENTIFICAR!$A$2:$D$146,4,0)),"SIN CECO",IF(VLOOKUP(B4142,CECOS_SIN_IDENTIFICAR!$A$2:$D$146,4,0)=0,"SIN CECO",VLOOKUP(B4142,CECOS_SIN_IDENTIFICAR!$A$2:$D$146,4,0)))</f>
        <v>1676</v>
      </c>
      <c r="Z4142">
        <f t="shared" si="517"/>
        <v>1676</v>
      </c>
      <c r="AA4142" s="3" t="s">
        <v>114</v>
      </c>
      <c r="AB4142" t="str">
        <f t="shared" si="518"/>
        <v>b. Satisface expectativas-Compromisos Pactados</v>
      </c>
      <c r="AC4142" t="str">
        <f>VLOOKUP(AB4142,CODIFICACION_PREGUNTAS!$C$2:$D$35,2,0)</f>
        <v>COMPROMISOS002</v>
      </c>
    </row>
    <row r="4143" spans="1:29" x14ac:dyDescent="0.25">
      <c r="A4143" s="3">
        <f t="shared" si="519"/>
        <v>4142</v>
      </c>
      <c r="B4143" s="3" t="s">
        <v>348</v>
      </c>
      <c r="C4143" s="32">
        <v>41334</v>
      </c>
      <c r="D4143" s="3" t="s">
        <v>114</v>
      </c>
      <c r="E4143" s="3"/>
      <c r="F4143" s="3"/>
      <c r="G4143" s="2" t="s">
        <v>37</v>
      </c>
      <c r="H4143" s="2" t="s">
        <v>35</v>
      </c>
      <c r="I4143" s="3">
        <v>4</v>
      </c>
      <c r="J4143" s="3" t="s">
        <v>183</v>
      </c>
      <c r="K4143" s="3"/>
      <c r="L4143" s="3"/>
      <c r="M4143" s="3"/>
      <c r="N4143" s="3"/>
      <c r="O4143" s="3"/>
      <c r="P4143" s="3"/>
      <c r="Q4143" s="3"/>
      <c r="R4143" s="3"/>
      <c r="S4143" s="3"/>
      <c r="T4143" s="3" t="str">
        <f t="shared" si="512"/>
        <v>SIN CECO</v>
      </c>
      <c r="U4143" s="3" t="str">
        <f t="shared" si="513"/>
        <v>NO</v>
      </c>
      <c r="V4143" t="str">
        <f t="shared" si="514"/>
        <v>HOMECENTER BARRANQUILLA REMODELACION 27-FEB-13-Compromisos Pactados</v>
      </c>
      <c r="W4143" s="53">
        <f t="shared" si="515"/>
        <v>4</v>
      </c>
      <c r="X4143">
        <f t="shared" si="516"/>
        <v>4</v>
      </c>
      <c r="Y4143">
        <f>IF(ISNA(VLOOKUP(B4143,CECOS_SIN_IDENTIFICAR!$A$2:$D$146,4,0)),"SIN CECO",IF(VLOOKUP(B4143,CECOS_SIN_IDENTIFICAR!$A$2:$D$146,4,0)=0,"SIN CECO",VLOOKUP(B4143,CECOS_SIN_IDENTIFICAR!$A$2:$D$146,4,0)))</f>
        <v>1676</v>
      </c>
      <c r="Z4143">
        <f t="shared" si="517"/>
        <v>1676</v>
      </c>
      <c r="AA4143" s="3" t="s">
        <v>114</v>
      </c>
      <c r="AB4143" t="str">
        <f t="shared" si="518"/>
        <v>c. Calidad de la Información suministrada-Compromisos Pactados</v>
      </c>
      <c r="AC4143" t="str">
        <f>VLOOKUP(AB4143,CODIFICACION_PREGUNTAS!$C$2:$D$35,2,0)</f>
        <v>COMPROMISOS003</v>
      </c>
    </row>
    <row r="4144" spans="1:29" x14ac:dyDescent="0.25">
      <c r="A4144" s="3">
        <f t="shared" si="519"/>
        <v>4143</v>
      </c>
      <c r="B4144" s="3" t="s">
        <v>348</v>
      </c>
      <c r="C4144" s="32">
        <v>41334</v>
      </c>
      <c r="D4144" s="3" t="s">
        <v>114</v>
      </c>
      <c r="E4144" s="3"/>
      <c r="F4144" s="3"/>
      <c r="G4144" s="2" t="s">
        <v>38</v>
      </c>
      <c r="H4144" s="2" t="s">
        <v>35</v>
      </c>
      <c r="I4144" s="3">
        <v>4</v>
      </c>
      <c r="J4144" s="3" t="s">
        <v>183</v>
      </c>
      <c r="K4144" s="3"/>
      <c r="L4144" s="3"/>
      <c r="M4144" s="3"/>
      <c r="N4144" s="3"/>
      <c r="O4144" s="3"/>
      <c r="P4144" s="3"/>
      <c r="Q4144" s="3"/>
      <c r="R4144" s="3"/>
      <c r="S4144" s="3"/>
      <c r="T4144" s="3" t="str">
        <f t="shared" si="512"/>
        <v>SIN CECO</v>
      </c>
      <c r="U4144" s="3" t="str">
        <f t="shared" si="513"/>
        <v>NO</v>
      </c>
      <c r="V4144" t="str">
        <f t="shared" si="514"/>
        <v>HOMECENTER BARRANQUILLA REMODELACION 27-FEB-13-Compromisos Pactados</v>
      </c>
      <c r="W4144" s="53">
        <f t="shared" si="515"/>
        <v>4</v>
      </c>
      <c r="X4144">
        <f t="shared" si="516"/>
        <v>4</v>
      </c>
      <c r="Y4144">
        <f>IF(ISNA(VLOOKUP(B4144,CECOS_SIN_IDENTIFICAR!$A$2:$D$146,4,0)),"SIN CECO",IF(VLOOKUP(B4144,CECOS_SIN_IDENTIFICAR!$A$2:$D$146,4,0)=0,"SIN CECO",VLOOKUP(B4144,CECOS_SIN_IDENTIFICAR!$A$2:$D$146,4,0)))</f>
        <v>1676</v>
      </c>
      <c r="Z4144">
        <f t="shared" si="517"/>
        <v>1676</v>
      </c>
      <c r="AA4144" s="3" t="s">
        <v>114</v>
      </c>
      <c r="AB4144" t="str">
        <f t="shared" si="518"/>
        <v>d. Disposición del personal de PAYC a las solicitudes del cliente-Compromisos Pactados</v>
      </c>
      <c r="AC4144" t="str">
        <f>VLOOKUP(AB4144,CODIFICACION_PREGUNTAS!$C$2:$D$35,2,0)</f>
        <v>COMPROMISOS004</v>
      </c>
    </row>
    <row r="4145" spans="1:29" x14ac:dyDescent="0.25">
      <c r="A4145" s="3">
        <f t="shared" si="519"/>
        <v>4144</v>
      </c>
      <c r="B4145" s="3" t="s">
        <v>348</v>
      </c>
      <c r="C4145" s="32">
        <v>41334</v>
      </c>
      <c r="D4145" s="3" t="s">
        <v>114</v>
      </c>
      <c r="E4145" s="3"/>
      <c r="F4145" s="3"/>
      <c r="G4145" s="2" t="s">
        <v>39</v>
      </c>
      <c r="H4145" s="2" t="s">
        <v>35</v>
      </c>
      <c r="I4145" s="3">
        <v>4</v>
      </c>
      <c r="J4145" s="3" t="s">
        <v>183</v>
      </c>
      <c r="K4145" s="3"/>
      <c r="L4145" s="3"/>
      <c r="M4145" s="3"/>
      <c r="N4145" s="3"/>
      <c r="O4145" s="3"/>
      <c r="P4145" s="3"/>
      <c r="Q4145" s="3"/>
      <c r="R4145" s="3"/>
      <c r="S4145" s="3"/>
      <c r="T4145" s="3" t="str">
        <f t="shared" si="512"/>
        <v>SIN CECO</v>
      </c>
      <c r="U4145" s="3" t="str">
        <f t="shared" si="513"/>
        <v>NO</v>
      </c>
      <c r="V4145" t="str">
        <f t="shared" si="514"/>
        <v>HOMECENTER BARRANQUILLA REMODELACION 27-FEB-13-Compromisos Pactados</v>
      </c>
      <c r="W4145" s="53">
        <f t="shared" si="515"/>
        <v>4</v>
      </c>
      <c r="X4145">
        <f t="shared" si="516"/>
        <v>4</v>
      </c>
      <c r="Y4145">
        <f>IF(ISNA(VLOOKUP(B4145,CECOS_SIN_IDENTIFICAR!$A$2:$D$146,4,0)),"SIN CECO",IF(VLOOKUP(B4145,CECOS_SIN_IDENTIFICAR!$A$2:$D$146,4,0)=0,"SIN CECO",VLOOKUP(B4145,CECOS_SIN_IDENTIFICAR!$A$2:$D$146,4,0)))</f>
        <v>1676</v>
      </c>
      <c r="Z4145">
        <f t="shared" si="517"/>
        <v>1676</v>
      </c>
      <c r="AA4145" s="3" t="s">
        <v>114</v>
      </c>
      <c r="AB4145" t="str">
        <f t="shared" si="518"/>
        <v>e. Coherencia entre lo solicitado y lo entregado-Compromisos Pactados</v>
      </c>
      <c r="AC4145" t="str">
        <f>VLOOKUP(AB4145,CODIFICACION_PREGUNTAS!$C$2:$D$35,2,0)</f>
        <v>COMPROMISOS005</v>
      </c>
    </row>
    <row r="4146" spans="1:29" x14ac:dyDescent="0.25">
      <c r="A4146" s="3">
        <f t="shared" si="519"/>
        <v>4145</v>
      </c>
      <c r="B4146" s="3" t="s">
        <v>348</v>
      </c>
      <c r="C4146" s="32">
        <v>41334</v>
      </c>
      <c r="D4146" s="3" t="s">
        <v>114</v>
      </c>
      <c r="E4146" s="3"/>
      <c r="F4146" s="3"/>
      <c r="G4146" s="2" t="s">
        <v>40</v>
      </c>
      <c r="H4146" s="2" t="s">
        <v>40</v>
      </c>
      <c r="I4146" s="3">
        <v>4</v>
      </c>
      <c r="J4146" s="3" t="s">
        <v>183</v>
      </c>
      <c r="K4146" s="3"/>
      <c r="L4146" s="3"/>
      <c r="M4146" s="3"/>
      <c r="N4146" s="3"/>
      <c r="O4146" s="3"/>
      <c r="P4146" s="3"/>
      <c r="Q4146" s="3"/>
      <c r="R4146" s="3"/>
      <c r="S4146" s="3"/>
      <c r="T4146" s="3" t="str">
        <f t="shared" si="512"/>
        <v>SIN CECO</v>
      </c>
      <c r="U4146" s="3" t="str">
        <f t="shared" si="513"/>
        <v>NO</v>
      </c>
      <c r="V4146" t="str">
        <f t="shared" si="514"/>
        <v>HOMECENTER BARRANQUILLA REMODELACION 27-FEB-13-Grado de Satisfacción con el Servicio Prestado</v>
      </c>
      <c r="W4146" s="53">
        <f t="shared" si="515"/>
        <v>4</v>
      </c>
      <c r="X4146">
        <f t="shared" si="516"/>
        <v>4</v>
      </c>
      <c r="Y4146">
        <f>IF(ISNA(VLOOKUP(B4146,CECOS_SIN_IDENTIFICAR!$A$2:$D$146,4,0)),"SIN CECO",IF(VLOOKUP(B4146,CECOS_SIN_IDENTIFICAR!$A$2:$D$146,4,0)=0,"SIN CECO",VLOOKUP(B4146,CECOS_SIN_IDENTIFICAR!$A$2:$D$146,4,0)))</f>
        <v>1676</v>
      </c>
      <c r="Z4146">
        <f t="shared" si="517"/>
        <v>1676</v>
      </c>
      <c r="AA4146" s="3" t="s">
        <v>114</v>
      </c>
      <c r="AB4146" t="str">
        <f t="shared" si="518"/>
        <v>Grado de Satisfacción con el Servicio Prestado-Grado de Satisfacción con el Servicio Prestado</v>
      </c>
      <c r="AC4146" t="str">
        <f>VLOOKUP(AB4146,CODIFICACION_PREGUNTAS!$C$2:$D$35,2,0)</f>
        <v>SATISFACCION001</v>
      </c>
    </row>
    <row r="4147" spans="1:29" x14ac:dyDescent="0.25">
      <c r="A4147" s="3">
        <f t="shared" si="519"/>
        <v>4146</v>
      </c>
      <c r="B4147" s="3" t="s">
        <v>348</v>
      </c>
      <c r="C4147" s="32">
        <v>41334</v>
      </c>
      <c r="D4147" s="3" t="s">
        <v>114</v>
      </c>
      <c r="E4147" s="3"/>
      <c r="F4147" s="3"/>
      <c r="G4147" s="2" t="s">
        <v>41</v>
      </c>
      <c r="H4147" s="2" t="s">
        <v>41</v>
      </c>
      <c r="I4147" s="3">
        <v>4</v>
      </c>
      <c r="J4147" s="3" t="s">
        <v>183</v>
      </c>
      <c r="K4147" s="3"/>
      <c r="L4147" s="3"/>
      <c r="M4147" s="3"/>
      <c r="N4147" s="3"/>
      <c r="O4147" s="3"/>
      <c r="P4147" s="3"/>
      <c r="Q4147" s="3"/>
      <c r="R4147" s="3"/>
      <c r="S4147" s="3"/>
      <c r="T4147" s="3" t="str">
        <f t="shared" si="512"/>
        <v>SIN CECO</v>
      </c>
      <c r="U4147" s="3" t="str">
        <f t="shared" si="513"/>
        <v>NO</v>
      </c>
      <c r="V4147" t="str">
        <f t="shared" si="514"/>
        <v>HOMECENTER BARRANQUILLA REMODELACION 27-FEB-13-Posibilidad de Volver a Contratar con PAYC</v>
      </c>
      <c r="W4147" s="53">
        <f t="shared" si="515"/>
        <v>4</v>
      </c>
      <c r="X4147">
        <f t="shared" si="516"/>
        <v>4</v>
      </c>
      <c r="Y4147">
        <f>IF(ISNA(VLOOKUP(B4147,CECOS_SIN_IDENTIFICAR!$A$2:$D$146,4,0)),"SIN CECO",IF(VLOOKUP(B4147,CECOS_SIN_IDENTIFICAR!$A$2:$D$146,4,0)=0,"SIN CECO",VLOOKUP(B4147,CECOS_SIN_IDENTIFICAR!$A$2:$D$146,4,0)))</f>
        <v>1676</v>
      </c>
      <c r="Z4147">
        <f t="shared" si="517"/>
        <v>1676</v>
      </c>
      <c r="AA4147" s="3" t="s">
        <v>114</v>
      </c>
      <c r="AB4147" t="str">
        <f t="shared" si="518"/>
        <v>Posibilidad de Volver a Contratar con PAYC-Posibilidad de Volver a Contratar con PAYC</v>
      </c>
      <c r="AC4147" t="str">
        <f>VLOOKUP(AB4147,CODIFICACION_PREGUNTAS!$C$2:$D$35,2,0)</f>
        <v>VOLVER001</v>
      </c>
    </row>
    <row r="4148" spans="1:29" x14ac:dyDescent="0.25">
      <c r="A4148" s="3">
        <f t="shared" si="519"/>
        <v>4147</v>
      </c>
      <c r="B4148" s="3" t="s">
        <v>348</v>
      </c>
      <c r="C4148" s="32">
        <v>41334</v>
      </c>
      <c r="D4148" s="3" t="s">
        <v>114</v>
      </c>
      <c r="E4148" s="3"/>
      <c r="F4148" s="3"/>
      <c r="G4148" s="2" t="s">
        <v>42</v>
      </c>
      <c r="H4148" s="6" t="s">
        <v>43</v>
      </c>
      <c r="I4148" s="3" t="s">
        <v>819</v>
      </c>
      <c r="J4148" s="3" t="s">
        <v>183</v>
      </c>
      <c r="K4148" s="3" t="s">
        <v>643</v>
      </c>
      <c r="L4148" s="3"/>
      <c r="M4148" s="3"/>
      <c r="N4148" s="3"/>
      <c r="O4148" s="3"/>
      <c r="P4148" s="3"/>
      <c r="Q4148" s="3"/>
      <c r="R4148" s="3"/>
      <c r="S4148" s="3"/>
      <c r="T4148" s="3" t="str">
        <f t="shared" si="512"/>
        <v>SIN CECO</v>
      </c>
      <c r="U4148" s="3" t="str">
        <f t="shared" si="513"/>
        <v>NO</v>
      </c>
      <c r="V4148" t="str">
        <f t="shared" si="514"/>
        <v>HOMECENTER BARRANQUILLA REMODELACION 27-FEB-13-Fortalezas PAYC</v>
      </c>
      <c r="W4148" s="53" t="str">
        <f t="shared" si="515"/>
        <v>controles administrativos-</v>
      </c>
      <c r="X4148">
        <f t="shared" si="516"/>
        <v>0</v>
      </c>
      <c r="Y4148">
        <f>IF(ISNA(VLOOKUP(B4148,CECOS_SIN_IDENTIFICAR!$A$2:$D$146,4,0)),"SIN CECO",IF(VLOOKUP(B4148,CECOS_SIN_IDENTIFICAR!$A$2:$D$146,4,0)=0,"SIN CECO",VLOOKUP(B4148,CECOS_SIN_IDENTIFICAR!$A$2:$D$146,4,0)))</f>
        <v>1676</v>
      </c>
      <c r="Z4148">
        <f t="shared" si="517"/>
        <v>1676</v>
      </c>
      <c r="AA4148" s="3" t="s">
        <v>114</v>
      </c>
      <c r="AB4148" t="str">
        <f t="shared" si="518"/>
        <v>Principales fortalezas en el servicio que presta PAYC-Fortalezas PAYC</v>
      </c>
      <c r="AC4148" t="str">
        <f>VLOOKUP(AB4148,CODIFICACION_PREGUNTAS!$C$2:$D$35,2,0)</f>
        <v>FORT001</v>
      </c>
    </row>
    <row r="4149" spans="1:29" x14ac:dyDescent="0.25">
      <c r="A4149" s="3">
        <f t="shared" si="519"/>
        <v>4148</v>
      </c>
      <c r="B4149" s="3" t="s">
        <v>348</v>
      </c>
      <c r="C4149" s="32">
        <v>41334</v>
      </c>
      <c r="D4149" s="3" t="s">
        <v>114</v>
      </c>
      <c r="E4149" s="3"/>
      <c r="F4149" s="3"/>
      <c r="G4149" s="2" t="s">
        <v>44</v>
      </c>
      <c r="H4149" s="6" t="s">
        <v>45</v>
      </c>
      <c r="I4149" s="3" t="s">
        <v>56</v>
      </c>
      <c r="J4149" s="3" t="s">
        <v>183</v>
      </c>
      <c r="K4149" s="3"/>
      <c r="L4149" s="3"/>
      <c r="M4149" s="3"/>
      <c r="N4149" s="3"/>
      <c r="O4149" s="3"/>
      <c r="P4149" s="3"/>
      <c r="Q4149" s="3"/>
      <c r="R4149" s="3"/>
      <c r="S4149" s="3"/>
      <c r="T4149" s="3" t="str">
        <f t="shared" si="512"/>
        <v>SIN CECO</v>
      </c>
      <c r="U4149" s="3" t="str">
        <f t="shared" si="513"/>
        <v>NO</v>
      </c>
      <c r="V4149" t="str">
        <f t="shared" si="514"/>
        <v>HOMECENTER BARRANQUILLA REMODELACION 27-FEB-13-Debilidades PAYC</v>
      </c>
      <c r="W4149" s="53" t="str">
        <f t="shared" si="515"/>
        <v>-</v>
      </c>
      <c r="X4149">
        <f t="shared" si="516"/>
        <v>0</v>
      </c>
      <c r="Y4149">
        <f>IF(ISNA(VLOOKUP(B4149,CECOS_SIN_IDENTIFICAR!$A$2:$D$146,4,0)),"SIN CECO",IF(VLOOKUP(B4149,CECOS_SIN_IDENTIFICAR!$A$2:$D$146,4,0)=0,"SIN CECO",VLOOKUP(B4149,CECOS_SIN_IDENTIFICAR!$A$2:$D$146,4,0)))</f>
        <v>1676</v>
      </c>
      <c r="Z4149">
        <f t="shared" si="517"/>
        <v>1676</v>
      </c>
      <c r="AA4149" s="3" t="s">
        <v>114</v>
      </c>
      <c r="AB4149" t="str">
        <f t="shared" si="518"/>
        <v>Principales debilidades en el servicio que presta PAYC-Debilidades PAYC</v>
      </c>
      <c r="AC4149" t="str">
        <f>VLOOKUP(AB4149,CODIFICACION_PREGUNTAS!$C$2:$D$35,2,0)</f>
        <v>DEB001</v>
      </c>
    </row>
    <row r="4150" spans="1:29" x14ac:dyDescent="0.25">
      <c r="A4150" s="3">
        <f t="shared" si="519"/>
        <v>4149</v>
      </c>
      <c r="B4150" s="3" t="s">
        <v>349</v>
      </c>
      <c r="C4150" s="32">
        <v>41334</v>
      </c>
      <c r="D4150" s="3" t="s">
        <v>114</v>
      </c>
      <c r="E4150" s="3"/>
      <c r="F4150" s="3"/>
      <c r="G4150" s="2" t="s">
        <v>5</v>
      </c>
      <c r="H4150" s="3" t="s">
        <v>6</v>
      </c>
      <c r="I4150" s="3">
        <v>4</v>
      </c>
      <c r="J4150" s="3" t="s">
        <v>183</v>
      </c>
      <c r="K4150" s="3"/>
      <c r="L4150" s="3"/>
      <c r="M4150" s="3"/>
      <c r="N4150" s="3"/>
      <c r="O4150" s="3"/>
      <c r="P4150" s="3"/>
      <c r="Q4150" s="3"/>
      <c r="R4150" s="3"/>
      <c r="S4150" s="3"/>
      <c r="T4150" s="3" t="str">
        <f t="shared" si="512"/>
        <v>SIN CECO</v>
      </c>
      <c r="U4150" s="3" t="str">
        <f t="shared" si="513"/>
        <v>NO</v>
      </c>
      <c r="V4150" t="str">
        <f t="shared" si="514"/>
        <v>OXO 69
11-MAR-2013-Soporte Técnico</v>
      </c>
      <c r="W4150" s="53">
        <f t="shared" si="515"/>
        <v>4</v>
      </c>
      <c r="X4150">
        <f t="shared" si="516"/>
        <v>4</v>
      </c>
      <c r="Y4150">
        <f>IF(ISNA(VLOOKUP(B4150,CECOS_SIN_IDENTIFICAR!$A$2:$D$146,4,0)),"SIN CECO",IF(VLOOKUP(B4150,CECOS_SIN_IDENTIFICAR!$A$2:$D$146,4,0)=0,"SIN CECO",VLOOKUP(B4150,CECOS_SIN_IDENTIFICAR!$A$2:$D$146,4,0)))</f>
        <v>1151</v>
      </c>
      <c r="Z4150">
        <f t="shared" si="517"/>
        <v>1151</v>
      </c>
      <c r="AA4150" s="3" t="s">
        <v>114</v>
      </c>
      <c r="AB4150" t="str">
        <f t="shared" si="518"/>
        <v>a. Conocimiento específico de temas aplicables al proyecto-Soporte Técnico</v>
      </c>
      <c r="AC4150" t="str">
        <f>VLOOKUP(AB4150,CODIFICACION_PREGUNTAS!$C$2:$D$35,2,0)</f>
        <v>SOPORTE_TEC001</v>
      </c>
    </row>
    <row r="4151" spans="1:29" x14ac:dyDescent="0.25">
      <c r="A4151" s="3">
        <f t="shared" si="519"/>
        <v>4150</v>
      </c>
      <c r="B4151" s="3" t="s">
        <v>349</v>
      </c>
      <c r="C4151" s="32">
        <v>41334</v>
      </c>
      <c r="D4151" s="3" t="s">
        <v>114</v>
      </c>
      <c r="E4151" s="3"/>
      <c r="F4151" s="3"/>
      <c r="G4151" s="2" t="s">
        <v>7</v>
      </c>
      <c r="H4151" s="3" t="s">
        <v>6</v>
      </c>
      <c r="I4151" s="3">
        <v>4</v>
      </c>
      <c r="J4151" s="3" t="s">
        <v>183</v>
      </c>
      <c r="K4151" s="3"/>
      <c r="L4151" s="3"/>
      <c r="M4151" s="3"/>
      <c r="N4151" s="3"/>
      <c r="O4151" s="3"/>
      <c r="P4151" s="3"/>
      <c r="Q4151" s="3"/>
      <c r="R4151" s="3"/>
      <c r="S4151" s="3"/>
      <c r="T4151" s="3" t="str">
        <f t="shared" si="512"/>
        <v>SIN CECO</v>
      </c>
      <c r="U4151" s="3" t="str">
        <f t="shared" si="513"/>
        <v>NO</v>
      </c>
      <c r="V4151" t="str">
        <f t="shared" si="514"/>
        <v>OXO 69
11-MAR-2013-Soporte Técnico</v>
      </c>
      <c r="W4151" s="53">
        <f t="shared" si="515"/>
        <v>4</v>
      </c>
      <c r="X4151">
        <f t="shared" si="516"/>
        <v>4</v>
      </c>
      <c r="Y4151">
        <f>IF(ISNA(VLOOKUP(B4151,CECOS_SIN_IDENTIFICAR!$A$2:$D$146,4,0)),"SIN CECO",IF(VLOOKUP(B4151,CECOS_SIN_IDENTIFICAR!$A$2:$D$146,4,0)=0,"SIN CECO",VLOOKUP(B4151,CECOS_SIN_IDENTIFICAR!$A$2:$D$146,4,0)))</f>
        <v>1151</v>
      </c>
      <c r="Z4151">
        <f t="shared" si="517"/>
        <v>1151</v>
      </c>
      <c r="AA4151" s="3" t="s">
        <v>114</v>
      </c>
      <c r="AB4151" t="str">
        <f t="shared" si="518"/>
        <v>b. Idoneidad y Calidad del soporte-Soporte Técnico</v>
      </c>
      <c r="AC4151" t="str">
        <f>VLOOKUP(AB4151,CODIFICACION_PREGUNTAS!$C$2:$D$35,2,0)</f>
        <v>SOPORTE_TEC002</v>
      </c>
    </row>
    <row r="4152" spans="1:29" x14ac:dyDescent="0.25">
      <c r="A4152" s="3">
        <f t="shared" si="519"/>
        <v>4151</v>
      </c>
      <c r="B4152" s="3" t="s">
        <v>349</v>
      </c>
      <c r="C4152" s="32">
        <v>41334</v>
      </c>
      <c r="D4152" s="3" t="s">
        <v>114</v>
      </c>
      <c r="E4152" s="3"/>
      <c r="F4152" s="3"/>
      <c r="G4152" s="2" t="s">
        <v>8</v>
      </c>
      <c r="H4152" s="3" t="s">
        <v>6</v>
      </c>
      <c r="I4152" s="3">
        <v>4</v>
      </c>
      <c r="J4152" s="3" t="s">
        <v>183</v>
      </c>
      <c r="K4152" s="3"/>
      <c r="L4152" s="3"/>
      <c r="M4152" s="3"/>
      <c r="N4152" s="3"/>
      <c r="O4152" s="3"/>
      <c r="P4152" s="3"/>
      <c r="Q4152" s="3"/>
      <c r="R4152" s="3"/>
      <c r="S4152" s="3"/>
      <c r="T4152" s="3" t="str">
        <f t="shared" si="512"/>
        <v>SIN CECO</v>
      </c>
      <c r="U4152" s="3" t="str">
        <f t="shared" si="513"/>
        <v>NO</v>
      </c>
      <c r="V4152" t="str">
        <f t="shared" si="514"/>
        <v>OXO 69
11-MAR-2013-Soporte Técnico</v>
      </c>
      <c r="W4152" s="53">
        <f t="shared" si="515"/>
        <v>4</v>
      </c>
      <c r="X4152">
        <f t="shared" si="516"/>
        <v>4</v>
      </c>
      <c r="Y4152">
        <f>IF(ISNA(VLOOKUP(B4152,CECOS_SIN_IDENTIFICAR!$A$2:$D$146,4,0)),"SIN CECO",IF(VLOOKUP(B4152,CECOS_SIN_IDENTIFICAR!$A$2:$D$146,4,0)=0,"SIN CECO",VLOOKUP(B4152,CECOS_SIN_IDENTIFICAR!$A$2:$D$146,4,0)))</f>
        <v>1151</v>
      </c>
      <c r="Z4152">
        <f t="shared" si="517"/>
        <v>1151</v>
      </c>
      <c r="AA4152" s="3" t="s">
        <v>114</v>
      </c>
      <c r="AB4152" t="str">
        <f t="shared" si="518"/>
        <v>c. Cumplimiento de especificaciones técnicas de construcción-Soporte Técnico</v>
      </c>
      <c r="AC4152" t="str">
        <f>VLOOKUP(AB4152,CODIFICACION_PREGUNTAS!$C$2:$D$35,2,0)</f>
        <v>SOPORTE_TEC003</v>
      </c>
    </row>
    <row r="4153" spans="1:29" x14ac:dyDescent="0.25">
      <c r="A4153" s="3">
        <f t="shared" si="519"/>
        <v>4152</v>
      </c>
      <c r="B4153" s="3" t="s">
        <v>349</v>
      </c>
      <c r="C4153" s="32">
        <v>41334</v>
      </c>
      <c r="D4153" s="3" t="s">
        <v>114</v>
      </c>
      <c r="E4153" s="3"/>
      <c r="F4153" s="3"/>
      <c r="G4153" s="2" t="s">
        <v>9</v>
      </c>
      <c r="H4153" s="3" t="s">
        <v>6</v>
      </c>
      <c r="I4153" s="3">
        <v>4</v>
      </c>
      <c r="J4153" s="3" t="s">
        <v>183</v>
      </c>
      <c r="K4153" s="3"/>
      <c r="L4153" s="3"/>
      <c r="M4153" s="3"/>
      <c r="N4153" s="3"/>
      <c r="O4153" s="3"/>
      <c r="P4153" s="3"/>
      <c r="Q4153" s="3"/>
      <c r="R4153" s="3"/>
      <c r="S4153" s="3"/>
      <c r="T4153" s="3" t="str">
        <f t="shared" si="512"/>
        <v>SIN CECO</v>
      </c>
      <c r="U4153" s="3" t="str">
        <f t="shared" si="513"/>
        <v>NO</v>
      </c>
      <c r="V4153" t="str">
        <f t="shared" si="514"/>
        <v>OXO 69
11-MAR-2013-Soporte Técnico</v>
      </c>
      <c r="W4153" s="53">
        <f t="shared" si="515"/>
        <v>4</v>
      </c>
      <c r="X4153">
        <f t="shared" si="516"/>
        <v>4</v>
      </c>
      <c r="Y4153">
        <f>IF(ISNA(VLOOKUP(B4153,CECOS_SIN_IDENTIFICAR!$A$2:$D$146,4,0)),"SIN CECO",IF(VLOOKUP(B4153,CECOS_SIN_IDENTIFICAR!$A$2:$D$146,4,0)=0,"SIN CECO",VLOOKUP(B4153,CECOS_SIN_IDENTIFICAR!$A$2:$D$146,4,0)))</f>
        <v>1151</v>
      </c>
      <c r="Z4153">
        <f t="shared" si="517"/>
        <v>1151</v>
      </c>
      <c r="AA4153" s="3" t="s">
        <v>114</v>
      </c>
      <c r="AB4153" t="str">
        <f t="shared" si="518"/>
        <v>d. Confiabilidad de los conceptos aplicados-Soporte Técnico</v>
      </c>
      <c r="AC4153" t="str">
        <f>VLOOKUP(AB4153,CODIFICACION_PREGUNTAS!$C$2:$D$35,2,0)</f>
        <v>SOPORTE_TEC004</v>
      </c>
    </row>
    <row r="4154" spans="1:29" x14ac:dyDescent="0.25">
      <c r="A4154" s="3">
        <f t="shared" si="519"/>
        <v>4153</v>
      </c>
      <c r="B4154" s="3" t="s">
        <v>349</v>
      </c>
      <c r="C4154" s="32">
        <v>41334</v>
      </c>
      <c r="D4154" s="3" t="s">
        <v>114</v>
      </c>
      <c r="E4154" s="3"/>
      <c r="F4154" s="3"/>
      <c r="G4154" s="2" t="s">
        <v>10</v>
      </c>
      <c r="H4154" s="3" t="s">
        <v>6</v>
      </c>
      <c r="I4154" s="3">
        <v>4</v>
      </c>
      <c r="J4154" s="3" t="s">
        <v>183</v>
      </c>
      <c r="K4154" s="3"/>
      <c r="L4154" s="3"/>
      <c r="M4154" s="3"/>
      <c r="N4154" s="3"/>
      <c r="O4154" s="3"/>
      <c r="P4154" s="3"/>
      <c r="Q4154" s="3"/>
      <c r="R4154" s="3"/>
      <c r="S4154" s="3"/>
      <c r="T4154" s="3" t="str">
        <f t="shared" si="512"/>
        <v>SIN CECO</v>
      </c>
      <c r="U4154" s="3" t="str">
        <f t="shared" si="513"/>
        <v>NO</v>
      </c>
      <c r="V4154" t="str">
        <f t="shared" si="514"/>
        <v>OXO 69
11-MAR-2013-Soporte Técnico</v>
      </c>
      <c r="W4154" s="53">
        <f t="shared" si="515"/>
        <v>4</v>
      </c>
      <c r="X4154">
        <f t="shared" si="516"/>
        <v>4</v>
      </c>
      <c r="Y4154">
        <f>IF(ISNA(VLOOKUP(B4154,CECOS_SIN_IDENTIFICAR!$A$2:$D$146,4,0)),"SIN CECO",IF(VLOOKUP(B4154,CECOS_SIN_IDENTIFICAR!$A$2:$D$146,4,0)=0,"SIN CECO",VLOOKUP(B4154,CECOS_SIN_IDENTIFICAR!$A$2:$D$146,4,0)))</f>
        <v>1151</v>
      </c>
      <c r="Z4154">
        <f t="shared" si="517"/>
        <v>1151</v>
      </c>
      <c r="AA4154" s="3" t="s">
        <v>114</v>
      </c>
      <c r="AB4154" t="str">
        <f t="shared" si="518"/>
        <v>e. Oportunidad en entrega de información o requerimientos-Soporte Técnico</v>
      </c>
      <c r="AC4154" t="str">
        <f>VLOOKUP(AB4154,CODIFICACION_PREGUNTAS!$C$2:$D$35,2,0)</f>
        <v>SOPORTE_TEC005</v>
      </c>
    </row>
    <row r="4155" spans="1:29" x14ac:dyDescent="0.25">
      <c r="A4155" s="3">
        <f t="shared" si="519"/>
        <v>4154</v>
      </c>
      <c r="B4155" s="3" t="s">
        <v>349</v>
      </c>
      <c r="C4155" s="32">
        <v>41334</v>
      </c>
      <c r="D4155" s="3" t="s">
        <v>114</v>
      </c>
      <c r="E4155" s="3"/>
      <c r="F4155" s="3"/>
      <c r="G4155" s="2" t="s">
        <v>11</v>
      </c>
      <c r="H4155" s="3" t="s">
        <v>12</v>
      </c>
      <c r="I4155" s="3">
        <v>4</v>
      </c>
      <c r="J4155" s="3" t="s">
        <v>183</v>
      </c>
      <c r="K4155" s="3"/>
      <c r="L4155" s="3"/>
      <c r="M4155" s="3"/>
      <c r="N4155" s="3"/>
      <c r="O4155" s="3"/>
      <c r="P4155" s="3"/>
      <c r="Q4155" s="3"/>
      <c r="R4155" s="3"/>
      <c r="S4155" s="3"/>
      <c r="T4155" s="3" t="str">
        <f t="shared" si="512"/>
        <v>SIN CECO</v>
      </c>
      <c r="U4155" s="3" t="str">
        <f t="shared" si="513"/>
        <v>NO</v>
      </c>
      <c r="V4155" t="str">
        <f t="shared" si="514"/>
        <v>OXO 69
11-MAR-2013-Soporte Administrativo</v>
      </c>
      <c r="W4155" s="53">
        <f t="shared" si="515"/>
        <v>4</v>
      </c>
      <c r="X4155">
        <f t="shared" si="516"/>
        <v>4</v>
      </c>
      <c r="Y4155">
        <f>IF(ISNA(VLOOKUP(B4155,CECOS_SIN_IDENTIFICAR!$A$2:$D$146,4,0)),"SIN CECO",IF(VLOOKUP(B4155,CECOS_SIN_IDENTIFICAR!$A$2:$D$146,4,0)=0,"SIN CECO",VLOOKUP(B4155,CECOS_SIN_IDENTIFICAR!$A$2:$D$146,4,0)))</f>
        <v>1151</v>
      </c>
      <c r="Z4155">
        <f t="shared" si="517"/>
        <v>1151</v>
      </c>
      <c r="AA4155" s="3" t="s">
        <v>114</v>
      </c>
      <c r="AB4155" t="str">
        <f t="shared" si="518"/>
        <v>a. Oportunidad de la gestión en obra-Soporte Administrativo</v>
      </c>
      <c r="AC4155" t="str">
        <f>VLOOKUP(AB4155,CODIFICACION_PREGUNTAS!$C$2:$D$35,2,0)</f>
        <v>SOPORTE_ADMON001</v>
      </c>
    </row>
    <row r="4156" spans="1:29" x14ac:dyDescent="0.25">
      <c r="A4156" s="3">
        <f t="shared" si="519"/>
        <v>4155</v>
      </c>
      <c r="B4156" s="3" t="s">
        <v>349</v>
      </c>
      <c r="C4156" s="32">
        <v>41334</v>
      </c>
      <c r="D4156" s="3" t="s">
        <v>114</v>
      </c>
      <c r="E4156" s="3"/>
      <c r="F4156" s="3"/>
      <c r="G4156" s="2" t="s">
        <v>13</v>
      </c>
      <c r="H4156" s="3" t="s">
        <v>12</v>
      </c>
      <c r="I4156" s="3">
        <v>4</v>
      </c>
      <c r="J4156" s="3" t="s">
        <v>183</v>
      </c>
      <c r="K4156" s="3"/>
      <c r="L4156" s="3"/>
      <c r="M4156" s="3"/>
      <c r="N4156" s="3"/>
      <c r="O4156" s="3"/>
      <c r="P4156" s="3"/>
      <c r="Q4156" s="3"/>
      <c r="R4156" s="3"/>
      <c r="S4156" s="3"/>
      <c r="T4156" s="3" t="str">
        <f t="shared" si="512"/>
        <v>SIN CECO</v>
      </c>
      <c r="U4156" s="3" t="str">
        <f t="shared" si="513"/>
        <v>NO</v>
      </c>
      <c r="V4156" t="str">
        <f t="shared" si="514"/>
        <v>OXO 69
11-MAR-2013-Soporte Administrativo</v>
      </c>
      <c r="W4156" s="53">
        <f t="shared" si="515"/>
        <v>4</v>
      </c>
      <c r="X4156">
        <f t="shared" si="516"/>
        <v>4</v>
      </c>
      <c r="Y4156">
        <f>IF(ISNA(VLOOKUP(B4156,CECOS_SIN_IDENTIFICAR!$A$2:$D$146,4,0)),"SIN CECO",IF(VLOOKUP(B4156,CECOS_SIN_IDENTIFICAR!$A$2:$D$146,4,0)=0,"SIN CECO",VLOOKUP(B4156,CECOS_SIN_IDENTIFICAR!$A$2:$D$146,4,0)))</f>
        <v>1151</v>
      </c>
      <c r="Z4156">
        <f t="shared" si="517"/>
        <v>1151</v>
      </c>
      <c r="AA4156" s="3" t="s">
        <v>114</v>
      </c>
      <c r="AB4156" t="str">
        <f t="shared" si="518"/>
        <v>b. Manejo administrativo del proyecto-Soporte Administrativo</v>
      </c>
      <c r="AC4156" t="str">
        <f>VLOOKUP(AB4156,CODIFICACION_PREGUNTAS!$C$2:$D$35,2,0)</f>
        <v>SOPORTE_ADMON002</v>
      </c>
    </row>
    <row r="4157" spans="1:29" x14ac:dyDescent="0.25">
      <c r="A4157" s="3">
        <f t="shared" si="519"/>
        <v>4156</v>
      </c>
      <c r="B4157" s="3" t="s">
        <v>349</v>
      </c>
      <c r="C4157" s="32">
        <v>41334</v>
      </c>
      <c r="D4157" s="3" t="s">
        <v>114</v>
      </c>
      <c r="E4157" s="3"/>
      <c r="F4157" s="3"/>
      <c r="G4157" s="2" t="s">
        <v>14</v>
      </c>
      <c r="H4157" s="3" t="s">
        <v>12</v>
      </c>
      <c r="I4157" s="3">
        <v>4</v>
      </c>
      <c r="J4157" s="3" t="s">
        <v>183</v>
      </c>
      <c r="K4157" s="3"/>
      <c r="L4157" s="3"/>
      <c r="M4157" s="3"/>
      <c r="N4157" s="3"/>
      <c r="O4157" s="3"/>
      <c r="P4157" s="3"/>
      <c r="Q4157" s="3"/>
      <c r="R4157" s="3"/>
      <c r="S4157" s="3"/>
      <c r="T4157" s="3" t="str">
        <f t="shared" si="512"/>
        <v>SIN CECO</v>
      </c>
      <c r="U4157" s="3" t="str">
        <f t="shared" si="513"/>
        <v>NO</v>
      </c>
      <c r="V4157" t="str">
        <f t="shared" si="514"/>
        <v>OXO 69
11-MAR-2013-Soporte Administrativo</v>
      </c>
      <c r="W4157" s="53">
        <f t="shared" si="515"/>
        <v>4</v>
      </c>
      <c r="X4157">
        <f t="shared" si="516"/>
        <v>4</v>
      </c>
      <c r="Y4157">
        <f>IF(ISNA(VLOOKUP(B4157,CECOS_SIN_IDENTIFICAR!$A$2:$D$146,4,0)),"SIN CECO",IF(VLOOKUP(B4157,CECOS_SIN_IDENTIFICAR!$A$2:$D$146,4,0)=0,"SIN CECO",VLOOKUP(B4157,CECOS_SIN_IDENTIFICAR!$A$2:$D$146,4,0)))</f>
        <v>1151</v>
      </c>
      <c r="Z4157">
        <f t="shared" si="517"/>
        <v>1151</v>
      </c>
      <c r="AA4157" s="3" t="s">
        <v>114</v>
      </c>
      <c r="AB4157" t="str">
        <f t="shared" si="518"/>
        <v>c. Información clara y veraz sobre la administración de proyecto-Soporte Administrativo</v>
      </c>
      <c r="AC4157" t="str">
        <f>VLOOKUP(AB4157,CODIFICACION_PREGUNTAS!$C$2:$D$35,2,0)</f>
        <v>SOPORTE_ADMON003</v>
      </c>
    </row>
    <row r="4158" spans="1:29" x14ac:dyDescent="0.25">
      <c r="A4158" s="3">
        <f t="shared" si="519"/>
        <v>4157</v>
      </c>
      <c r="B4158" s="3" t="s">
        <v>349</v>
      </c>
      <c r="C4158" s="32">
        <v>41334</v>
      </c>
      <c r="D4158" s="3" t="s">
        <v>114</v>
      </c>
      <c r="E4158" s="3"/>
      <c r="F4158" s="3"/>
      <c r="G4158" s="2" t="s">
        <v>15</v>
      </c>
      <c r="H4158" s="3" t="s">
        <v>12</v>
      </c>
      <c r="I4158" s="3">
        <v>4</v>
      </c>
      <c r="J4158" s="3" t="s">
        <v>183</v>
      </c>
      <c r="K4158" s="3"/>
      <c r="L4158" s="3"/>
      <c r="M4158" s="3"/>
      <c r="N4158" s="3"/>
      <c r="O4158" s="3"/>
      <c r="P4158" s="3"/>
      <c r="Q4158" s="3"/>
      <c r="R4158" s="3"/>
      <c r="S4158" s="3"/>
      <c r="T4158" s="3" t="str">
        <f t="shared" si="512"/>
        <v>SIN CECO</v>
      </c>
      <c r="U4158" s="3" t="str">
        <f t="shared" si="513"/>
        <v>NO</v>
      </c>
      <c r="V4158" t="str">
        <f t="shared" si="514"/>
        <v>OXO 69
11-MAR-2013-Soporte Administrativo</v>
      </c>
      <c r="W4158" s="53">
        <f t="shared" si="515"/>
        <v>4</v>
      </c>
      <c r="X4158">
        <f t="shared" si="516"/>
        <v>4</v>
      </c>
      <c r="Y4158">
        <f>IF(ISNA(VLOOKUP(B4158,CECOS_SIN_IDENTIFICAR!$A$2:$D$146,4,0)),"SIN CECO",IF(VLOOKUP(B4158,CECOS_SIN_IDENTIFICAR!$A$2:$D$146,4,0)=0,"SIN CECO",VLOOKUP(B4158,CECOS_SIN_IDENTIFICAR!$A$2:$D$146,4,0)))</f>
        <v>1151</v>
      </c>
      <c r="Z4158">
        <f t="shared" si="517"/>
        <v>1151</v>
      </c>
      <c r="AA4158" s="3" t="s">
        <v>114</v>
      </c>
      <c r="AB4158" t="str">
        <f t="shared" si="518"/>
        <v>d. Cumplimientos con expectativas del cliente-Soporte Administrativo</v>
      </c>
      <c r="AC4158" t="str">
        <f>VLOOKUP(AB4158,CODIFICACION_PREGUNTAS!$C$2:$D$35,2,0)</f>
        <v>SOPORTE_ADMON004</v>
      </c>
    </row>
    <row r="4159" spans="1:29" x14ac:dyDescent="0.25">
      <c r="A4159" s="3">
        <f t="shared" si="519"/>
        <v>4158</v>
      </c>
      <c r="B4159" s="3" t="s">
        <v>349</v>
      </c>
      <c r="C4159" s="32">
        <v>41334</v>
      </c>
      <c r="D4159" s="3" t="s">
        <v>114</v>
      </c>
      <c r="E4159" s="3"/>
      <c r="F4159" s="3"/>
      <c r="G4159" s="2" t="s">
        <v>16</v>
      </c>
      <c r="H4159" s="3" t="s">
        <v>12</v>
      </c>
      <c r="I4159" s="3">
        <v>4</v>
      </c>
      <c r="J4159" s="3" t="s">
        <v>183</v>
      </c>
      <c r="K4159" s="3"/>
      <c r="L4159" s="3"/>
      <c r="M4159" s="3"/>
      <c r="N4159" s="3"/>
      <c r="O4159" s="3"/>
      <c r="P4159" s="3"/>
      <c r="Q4159" s="3"/>
      <c r="R4159" s="3"/>
      <c r="S4159" s="3"/>
      <c r="T4159" s="3" t="str">
        <f t="shared" si="512"/>
        <v>SIN CECO</v>
      </c>
      <c r="U4159" s="3" t="str">
        <f t="shared" si="513"/>
        <v>NO</v>
      </c>
      <c r="V4159" t="str">
        <f t="shared" si="514"/>
        <v>OXO 69
11-MAR-2013-Soporte Administrativo</v>
      </c>
      <c r="W4159" s="53">
        <f t="shared" si="515"/>
        <v>4</v>
      </c>
      <c r="X4159">
        <f t="shared" si="516"/>
        <v>4</v>
      </c>
      <c r="Y4159">
        <f>IF(ISNA(VLOOKUP(B4159,CECOS_SIN_IDENTIFICAR!$A$2:$D$146,4,0)),"SIN CECO",IF(VLOOKUP(B4159,CECOS_SIN_IDENTIFICAR!$A$2:$D$146,4,0)=0,"SIN CECO",VLOOKUP(B4159,CECOS_SIN_IDENTIFICAR!$A$2:$D$146,4,0)))</f>
        <v>1151</v>
      </c>
      <c r="Z4159">
        <f t="shared" si="517"/>
        <v>1151</v>
      </c>
      <c r="AA4159" s="3" t="s">
        <v>114</v>
      </c>
      <c r="AB4159" t="str">
        <f t="shared" si="518"/>
        <v>e. Control de presupuesto-Soporte Administrativo</v>
      </c>
      <c r="AC4159" t="str">
        <f>VLOOKUP(AB4159,CODIFICACION_PREGUNTAS!$C$2:$D$35,2,0)</f>
        <v>SOPORTE_ADMON005</v>
      </c>
    </row>
    <row r="4160" spans="1:29" x14ac:dyDescent="0.25">
      <c r="A4160" s="3">
        <f t="shared" si="519"/>
        <v>4159</v>
      </c>
      <c r="B4160" s="3" t="s">
        <v>349</v>
      </c>
      <c r="C4160" s="32">
        <v>41334</v>
      </c>
      <c r="D4160" s="3" t="s">
        <v>114</v>
      </c>
      <c r="E4160" s="3"/>
      <c r="F4160" s="3"/>
      <c r="G4160" s="2" t="s">
        <v>17</v>
      </c>
      <c r="H4160" s="3" t="s">
        <v>18</v>
      </c>
      <c r="I4160" s="3">
        <v>4</v>
      </c>
      <c r="J4160" s="3" t="s">
        <v>183</v>
      </c>
      <c r="K4160" s="3"/>
      <c r="L4160" s="3"/>
      <c r="M4160" s="3"/>
      <c r="N4160" s="3"/>
      <c r="O4160" s="3"/>
      <c r="P4160" s="3"/>
      <c r="Q4160" s="3"/>
      <c r="R4160" s="3"/>
      <c r="S4160" s="3"/>
      <c r="T4160" s="3" t="str">
        <f t="shared" si="512"/>
        <v>SIN CECO</v>
      </c>
      <c r="U4160" s="3" t="str">
        <f t="shared" si="513"/>
        <v>NO</v>
      </c>
      <c r="V4160" t="str">
        <f t="shared" si="514"/>
        <v>OXO 69
11-MAR-2013-Soporte Directivo (Coordinador y Gerencia)</v>
      </c>
      <c r="W4160" s="53">
        <f t="shared" si="515"/>
        <v>4</v>
      </c>
      <c r="X4160">
        <f t="shared" si="516"/>
        <v>4</v>
      </c>
      <c r="Y4160">
        <f>IF(ISNA(VLOOKUP(B4160,CECOS_SIN_IDENTIFICAR!$A$2:$D$146,4,0)),"SIN CECO",IF(VLOOKUP(B4160,CECOS_SIN_IDENTIFICAR!$A$2:$D$146,4,0)=0,"SIN CECO",VLOOKUP(B4160,CECOS_SIN_IDENTIFICAR!$A$2:$D$146,4,0)))</f>
        <v>1151</v>
      </c>
      <c r="Z4160">
        <f t="shared" si="517"/>
        <v>1151</v>
      </c>
      <c r="AA4160" s="3" t="s">
        <v>114</v>
      </c>
      <c r="AB4160" t="str">
        <f t="shared" si="518"/>
        <v>a. Apoyo y presencia en el proyecto-Soporte Directivo (Coordinador y Gerencia)</v>
      </c>
      <c r="AC4160" t="str">
        <f>VLOOKUP(AB4160,CODIFICACION_PREGUNTAS!$C$2:$D$35,2,0)</f>
        <v>SOPORTE_DIR001</v>
      </c>
    </row>
    <row r="4161" spans="1:29" x14ac:dyDescent="0.25">
      <c r="A4161" s="3">
        <f t="shared" si="519"/>
        <v>4160</v>
      </c>
      <c r="B4161" s="3" t="s">
        <v>349</v>
      </c>
      <c r="C4161" s="32">
        <v>41334</v>
      </c>
      <c r="D4161" s="3" t="s">
        <v>114</v>
      </c>
      <c r="E4161" s="3"/>
      <c r="F4161" s="3"/>
      <c r="G4161" s="2" t="s">
        <v>19</v>
      </c>
      <c r="H4161" s="3" t="s">
        <v>18</v>
      </c>
      <c r="I4161" s="3">
        <v>4</v>
      </c>
      <c r="J4161" s="3" t="s">
        <v>183</v>
      </c>
      <c r="K4161" s="3"/>
      <c r="L4161" s="3"/>
      <c r="M4161" s="3"/>
      <c r="N4161" s="3"/>
      <c r="O4161" s="3"/>
      <c r="P4161" s="3"/>
      <c r="Q4161" s="3"/>
      <c r="R4161" s="3"/>
      <c r="S4161" s="3"/>
      <c r="T4161" s="3" t="str">
        <f t="shared" si="512"/>
        <v>SIN CECO</v>
      </c>
      <c r="U4161" s="3" t="str">
        <f t="shared" si="513"/>
        <v>NO</v>
      </c>
      <c r="V4161" t="str">
        <f t="shared" si="514"/>
        <v>OXO 69
11-MAR-2013-Soporte Directivo (Coordinador y Gerencia)</v>
      </c>
      <c r="W4161" s="53">
        <f t="shared" si="515"/>
        <v>4</v>
      </c>
      <c r="X4161">
        <f t="shared" si="516"/>
        <v>4</v>
      </c>
      <c r="Y4161">
        <f>IF(ISNA(VLOOKUP(B4161,CECOS_SIN_IDENTIFICAR!$A$2:$D$146,4,0)),"SIN CECO",IF(VLOOKUP(B4161,CECOS_SIN_IDENTIFICAR!$A$2:$D$146,4,0)=0,"SIN CECO",VLOOKUP(B4161,CECOS_SIN_IDENTIFICAR!$A$2:$D$146,4,0)))</f>
        <v>1151</v>
      </c>
      <c r="Z4161">
        <f t="shared" si="517"/>
        <v>1151</v>
      </c>
      <c r="AA4161" s="3" t="s">
        <v>114</v>
      </c>
      <c r="AB4161" t="str">
        <f t="shared" si="518"/>
        <v>b. Conocimiento del proyecto-Soporte Directivo (Coordinador y Gerencia)</v>
      </c>
      <c r="AC4161" t="str">
        <f>VLOOKUP(AB4161,CODIFICACION_PREGUNTAS!$C$2:$D$35,2,0)</f>
        <v>SOPORTE_DIR002</v>
      </c>
    </row>
    <row r="4162" spans="1:29" x14ac:dyDescent="0.25">
      <c r="A4162" s="3">
        <f t="shared" si="519"/>
        <v>4161</v>
      </c>
      <c r="B4162" s="3" t="s">
        <v>349</v>
      </c>
      <c r="C4162" s="32">
        <v>41334</v>
      </c>
      <c r="D4162" s="3" t="s">
        <v>114</v>
      </c>
      <c r="E4162" s="3"/>
      <c r="F4162" s="3"/>
      <c r="G4162" s="2" t="s">
        <v>20</v>
      </c>
      <c r="H4162" s="3" t="s">
        <v>18</v>
      </c>
      <c r="I4162" s="3">
        <v>4</v>
      </c>
      <c r="J4162" s="3" t="s">
        <v>183</v>
      </c>
      <c r="K4162" s="3"/>
      <c r="L4162" s="3"/>
      <c r="M4162" s="3"/>
      <c r="N4162" s="3"/>
      <c r="O4162" s="3"/>
      <c r="P4162" s="3"/>
      <c r="Q4162" s="3"/>
      <c r="R4162" s="3"/>
      <c r="S4162" s="3"/>
      <c r="T4162" s="3" t="str">
        <f t="shared" si="512"/>
        <v>SIN CECO</v>
      </c>
      <c r="U4162" s="3" t="str">
        <f t="shared" si="513"/>
        <v>NO</v>
      </c>
      <c r="V4162" t="str">
        <f t="shared" si="514"/>
        <v>OXO 69
11-MAR-2013-Soporte Directivo (Coordinador y Gerencia)</v>
      </c>
      <c r="W4162" s="53">
        <f t="shared" si="515"/>
        <v>4</v>
      </c>
      <c r="X4162">
        <f t="shared" si="516"/>
        <v>4</v>
      </c>
      <c r="Y4162">
        <f>IF(ISNA(VLOOKUP(B4162,CECOS_SIN_IDENTIFICAR!$A$2:$D$146,4,0)),"SIN CECO",IF(VLOOKUP(B4162,CECOS_SIN_IDENTIFICAR!$A$2:$D$146,4,0)=0,"SIN CECO",VLOOKUP(B4162,CECOS_SIN_IDENTIFICAR!$A$2:$D$146,4,0)))</f>
        <v>1151</v>
      </c>
      <c r="Z4162">
        <f t="shared" si="517"/>
        <v>1151</v>
      </c>
      <c r="AA4162" s="3" t="s">
        <v>114</v>
      </c>
      <c r="AB4162" t="str">
        <f t="shared" si="518"/>
        <v>c. Planteamiento de soluciones y manejo de conflictos-Soporte Directivo (Coordinador y Gerencia)</v>
      </c>
      <c r="AC4162" t="str">
        <f>VLOOKUP(AB4162,CODIFICACION_PREGUNTAS!$C$2:$D$35,2,0)</f>
        <v>SOPORTE_DIR003</v>
      </c>
    </row>
    <row r="4163" spans="1:29" x14ac:dyDescent="0.25">
      <c r="A4163" s="3">
        <f t="shared" si="519"/>
        <v>4162</v>
      </c>
      <c r="B4163" s="3" t="s">
        <v>349</v>
      </c>
      <c r="C4163" s="32">
        <v>41334</v>
      </c>
      <c r="D4163" s="3" t="s">
        <v>114</v>
      </c>
      <c r="E4163" s="3"/>
      <c r="F4163" s="3"/>
      <c r="G4163" s="2" t="s">
        <v>21</v>
      </c>
      <c r="H4163" s="3" t="s">
        <v>18</v>
      </c>
      <c r="I4163" s="3">
        <v>4</v>
      </c>
      <c r="J4163" s="3" t="s">
        <v>183</v>
      </c>
      <c r="K4163" s="3"/>
      <c r="L4163" s="3"/>
      <c r="M4163" s="3"/>
      <c r="N4163" s="3"/>
      <c r="O4163" s="3"/>
      <c r="P4163" s="3"/>
      <c r="Q4163" s="3"/>
      <c r="R4163" s="3"/>
      <c r="S4163" s="3"/>
      <c r="T4163" s="3" t="str">
        <f t="shared" ref="T4163:T4226" si="520">IF(U4163="NO","SIN CECO",LEFT(B4163,4)+0)</f>
        <v>SIN CECO</v>
      </c>
      <c r="U4163" s="3" t="str">
        <f t="shared" ref="U4163:U4226" si="521">IF(ISNUMBER(LEFT(B4163,4)+0),"SI","NO")</f>
        <v>NO</v>
      </c>
      <c r="V4163" t="str">
        <f t="shared" ref="V4163:V4226" si="522">CONCATENATE(B4163,"-",H4163)</f>
        <v>OXO 69
11-MAR-2013-Soporte Directivo (Coordinador y Gerencia)</v>
      </c>
      <c r="W4163" s="53">
        <f t="shared" ref="W4163:W4226" si="523">I4163</f>
        <v>4</v>
      </c>
      <c r="X4163">
        <f t="shared" ref="X4163:X4226" si="524">IF(ISNUMBER(W4163+0),W4163+0,0)</f>
        <v>4</v>
      </c>
      <c r="Y4163">
        <f>IF(ISNA(VLOOKUP(B4163,CECOS_SIN_IDENTIFICAR!$A$2:$D$146,4,0)),"SIN CECO",IF(VLOOKUP(B4163,CECOS_SIN_IDENTIFICAR!$A$2:$D$146,4,0)=0,"SIN CECO",VLOOKUP(B4163,CECOS_SIN_IDENTIFICAR!$A$2:$D$146,4,0)))</f>
        <v>1151</v>
      </c>
      <c r="Z4163">
        <f t="shared" ref="Z4163:Z4226" si="525">IF(Y4163="SIN CECO",T4163,Y4163)</f>
        <v>1151</v>
      </c>
      <c r="AA4163" s="3" t="s">
        <v>114</v>
      </c>
      <c r="AB4163" t="str">
        <f t="shared" ref="AB4163:AB4226" si="526">CONCATENATE(G4163,"-",H4163)</f>
        <v>d. Cumplimiento de compromisos-Soporte Directivo (Coordinador y Gerencia)</v>
      </c>
      <c r="AC4163" t="str">
        <f>VLOOKUP(AB4163,CODIFICACION_PREGUNTAS!$C$2:$D$35,2,0)</f>
        <v>SOPORTE_DIR004</v>
      </c>
    </row>
    <row r="4164" spans="1:29" x14ac:dyDescent="0.25">
      <c r="A4164" s="3">
        <f t="shared" ref="A4164:A4227" si="527">A4163+1</f>
        <v>4163</v>
      </c>
      <c r="B4164" s="3" t="s">
        <v>349</v>
      </c>
      <c r="C4164" s="32">
        <v>41334</v>
      </c>
      <c r="D4164" s="3" t="s">
        <v>114</v>
      </c>
      <c r="E4164" s="3"/>
      <c r="F4164" s="3"/>
      <c r="G4164" s="2" t="s">
        <v>22</v>
      </c>
      <c r="H4164" s="3" t="s">
        <v>18</v>
      </c>
      <c r="I4164" s="3">
        <v>5</v>
      </c>
      <c r="J4164" s="3" t="s">
        <v>183</v>
      </c>
      <c r="K4164" s="3"/>
      <c r="L4164" s="3"/>
      <c r="M4164" s="3"/>
      <c r="N4164" s="3"/>
      <c r="O4164" s="3"/>
      <c r="P4164" s="3"/>
      <c r="Q4164" s="3"/>
      <c r="R4164" s="3"/>
      <c r="S4164" s="3"/>
      <c r="T4164" s="3" t="str">
        <f t="shared" si="520"/>
        <v>SIN CECO</v>
      </c>
      <c r="U4164" s="3" t="str">
        <f t="shared" si="521"/>
        <v>NO</v>
      </c>
      <c r="V4164" t="str">
        <f t="shared" si="522"/>
        <v>OXO 69
11-MAR-2013-Soporte Directivo (Coordinador y Gerencia)</v>
      </c>
      <c r="W4164" s="53">
        <f t="shared" si="523"/>
        <v>5</v>
      </c>
      <c r="X4164">
        <f t="shared" si="524"/>
        <v>5</v>
      </c>
      <c r="Y4164">
        <f>IF(ISNA(VLOOKUP(B4164,CECOS_SIN_IDENTIFICAR!$A$2:$D$146,4,0)),"SIN CECO",IF(VLOOKUP(B4164,CECOS_SIN_IDENTIFICAR!$A$2:$D$146,4,0)=0,"SIN CECO",VLOOKUP(B4164,CECOS_SIN_IDENTIFICAR!$A$2:$D$146,4,0)))</f>
        <v>1151</v>
      </c>
      <c r="Z4164">
        <f t="shared" si="525"/>
        <v>1151</v>
      </c>
      <c r="AA4164" s="3" t="s">
        <v>114</v>
      </c>
      <c r="AB4164" t="str">
        <f t="shared" si="526"/>
        <v>e. Manejo del cliente-Soporte Directivo (Coordinador y Gerencia)</v>
      </c>
      <c r="AC4164" t="str">
        <f>VLOOKUP(AB4164,CODIFICACION_PREGUNTAS!$C$2:$D$35,2,0)</f>
        <v>SOPORTE_DIR005</v>
      </c>
    </row>
    <row r="4165" spans="1:29" x14ac:dyDescent="0.25">
      <c r="A4165" s="3">
        <f t="shared" si="527"/>
        <v>4164</v>
      </c>
      <c r="B4165" s="3" t="s">
        <v>349</v>
      </c>
      <c r="C4165" s="32">
        <v>41334</v>
      </c>
      <c r="D4165" s="3" t="s">
        <v>114</v>
      </c>
      <c r="E4165" s="3"/>
      <c r="F4165" s="3"/>
      <c r="G4165" s="2" t="s">
        <v>23</v>
      </c>
      <c r="H4165" s="3" t="s">
        <v>24</v>
      </c>
      <c r="I4165" s="3">
        <v>4</v>
      </c>
      <c r="J4165" s="3" t="s">
        <v>183</v>
      </c>
      <c r="K4165" s="3"/>
      <c r="L4165" s="3"/>
      <c r="M4165" s="3"/>
      <c r="N4165" s="3"/>
      <c r="O4165" s="3"/>
      <c r="P4165" s="3"/>
      <c r="Q4165" s="3"/>
      <c r="R4165" s="3"/>
      <c r="S4165" s="3"/>
      <c r="T4165" s="3" t="str">
        <f t="shared" si="520"/>
        <v>SIN CECO</v>
      </c>
      <c r="U4165" s="3" t="str">
        <f t="shared" si="521"/>
        <v>NO</v>
      </c>
      <c r="V4165" t="str">
        <f t="shared" si="522"/>
        <v>OXO 69
11-MAR-2013-Personal que presta el servicio en obra</v>
      </c>
      <c r="W4165" s="53">
        <f t="shared" si="523"/>
        <v>4</v>
      </c>
      <c r="X4165">
        <f t="shared" si="524"/>
        <v>4</v>
      </c>
      <c r="Y4165">
        <f>IF(ISNA(VLOOKUP(B4165,CECOS_SIN_IDENTIFICAR!$A$2:$D$146,4,0)),"SIN CECO",IF(VLOOKUP(B4165,CECOS_SIN_IDENTIFICAR!$A$2:$D$146,4,0)=0,"SIN CECO",VLOOKUP(B4165,CECOS_SIN_IDENTIFICAR!$A$2:$D$146,4,0)))</f>
        <v>1151</v>
      </c>
      <c r="Z4165">
        <f t="shared" si="525"/>
        <v>1151</v>
      </c>
      <c r="AA4165" s="3" t="s">
        <v>114</v>
      </c>
      <c r="AB4165" t="str">
        <f t="shared" si="526"/>
        <v>a. Idoneidad del personal-Personal que presta el servicio en obra</v>
      </c>
      <c r="AC4165" t="str">
        <f>VLOOKUP(AB4165,CODIFICACION_PREGUNTAS!$C$2:$D$35,2,0)</f>
        <v>PERSONAL001</v>
      </c>
    </row>
    <row r="4166" spans="1:29" x14ac:dyDescent="0.25">
      <c r="A4166" s="3">
        <f t="shared" si="527"/>
        <v>4165</v>
      </c>
      <c r="B4166" s="3" t="s">
        <v>349</v>
      </c>
      <c r="C4166" s="32">
        <v>41334</v>
      </c>
      <c r="D4166" s="3" t="s">
        <v>114</v>
      </c>
      <c r="E4166" s="3"/>
      <c r="F4166" s="3"/>
      <c r="G4166" s="2" t="s">
        <v>25</v>
      </c>
      <c r="H4166" s="3" t="s">
        <v>24</v>
      </c>
      <c r="I4166" s="3">
        <v>4</v>
      </c>
      <c r="J4166" s="3" t="s">
        <v>183</v>
      </c>
      <c r="K4166" s="3"/>
      <c r="L4166" s="3"/>
      <c r="M4166" s="3"/>
      <c r="N4166" s="3"/>
      <c r="O4166" s="3"/>
      <c r="P4166" s="3"/>
      <c r="Q4166" s="3"/>
      <c r="R4166" s="3"/>
      <c r="S4166" s="3"/>
      <c r="T4166" s="3" t="str">
        <f t="shared" si="520"/>
        <v>SIN CECO</v>
      </c>
      <c r="U4166" s="3" t="str">
        <f t="shared" si="521"/>
        <v>NO</v>
      </c>
      <c r="V4166" t="str">
        <f t="shared" si="522"/>
        <v>OXO 69
11-MAR-2013-Personal que presta el servicio en obra</v>
      </c>
      <c r="W4166" s="53">
        <f t="shared" si="523"/>
        <v>4</v>
      </c>
      <c r="X4166">
        <f t="shared" si="524"/>
        <v>4</v>
      </c>
      <c r="Y4166">
        <f>IF(ISNA(VLOOKUP(B4166,CECOS_SIN_IDENTIFICAR!$A$2:$D$146,4,0)),"SIN CECO",IF(VLOOKUP(B4166,CECOS_SIN_IDENTIFICAR!$A$2:$D$146,4,0)=0,"SIN CECO",VLOOKUP(B4166,CECOS_SIN_IDENTIFICAR!$A$2:$D$146,4,0)))</f>
        <v>1151</v>
      </c>
      <c r="Z4166">
        <f t="shared" si="525"/>
        <v>1151</v>
      </c>
      <c r="AA4166" s="3" t="s">
        <v>114</v>
      </c>
      <c r="AB4166" t="str">
        <f t="shared" si="526"/>
        <v>b. Oportuna atención al cliente-Personal que presta el servicio en obra</v>
      </c>
      <c r="AC4166" t="str">
        <f>VLOOKUP(AB4166,CODIFICACION_PREGUNTAS!$C$2:$D$35,2,0)</f>
        <v>PERSONAL002</v>
      </c>
    </row>
    <row r="4167" spans="1:29" x14ac:dyDescent="0.25">
      <c r="A4167" s="3">
        <f t="shared" si="527"/>
        <v>4166</v>
      </c>
      <c r="B4167" s="3" t="s">
        <v>349</v>
      </c>
      <c r="C4167" s="32">
        <v>41334</v>
      </c>
      <c r="D4167" s="3" t="s">
        <v>114</v>
      </c>
      <c r="E4167" s="3"/>
      <c r="F4167" s="3"/>
      <c r="G4167" s="2" t="s">
        <v>26</v>
      </c>
      <c r="H4167" s="3" t="s">
        <v>24</v>
      </c>
      <c r="I4167" s="3">
        <v>5</v>
      </c>
      <c r="J4167" s="3" t="s">
        <v>183</v>
      </c>
      <c r="K4167" s="3"/>
      <c r="L4167" s="3"/>
      <c r="M4167" s="3"/>
      <c r="N4167" s="3"/>
      <c r="O4167" s="3"/>
      <c r="P4167" s="3"/>
      <c r="Q4167" s="3"/>
      <c r="R4167" s="3"/>
      <c r="S4167" s="3"/>
      <c r="T4167" s="3" t="str">
        <f t="shared" si="520"/>
        <v>SIN CECO</v>
      </c>
      <c r="U4167" s="3" t="str">
        <f t="shared" si="521"/>
        <v>NO</v>
      </c>
      <c r="V4167" t="str">
        <f t="shared" si="522"/>
        <v>OXO 69
11-MAR-2013-Personal que presta el servicio en obra</v>
      </c>
      <c r="W4167" s="53">
        <f t="shared" si="523"/>
        <v>5</v>
      </c>
      <c r="X4167">
        <f t="shared" si="524"/>
        <v>5</v>
      </c>
      <c r="Y4167">
        <f>IF(ISNA(VLOOKUP(B4167,CECOS_SIN_IDENTIFICAR!$A$2:$D$146,4,0)),"SIN CECO",IF(VLOOKUP(B4167,CECOS_SIN_IDENTIFICAR!$A$2:$D$146,4,0)=0,"SIN CECO",VLOOKUP(B4167,CECOS_SIN_IDENTIFICAR!$A$2:$D$146,4,0)))</f>
        <v>1151</v>
      </c>
      <c r="Z4167">
        <f t="shared" si="525"/>
        <v>1151</v>
      </c>
      <c r="AA4167" s="3" t="s">
        <v>114</v>
      </c>
      <c r="AB4167" t="str">
        <f t="shared" si="526"/>
        <v>c. Compromiso con el proyecto-Personal que presta el servicio en obra</v>
      </c>
      <c r="AC4167" t="str">
        <f>VLOOKUP(AB4167,CODIFICACION_PREGUNTAS!$C$2:$D$35,2,0)</f>
        <v>PERSONAL003</v>
      </c>
    </row>
    <row r="4168" spans="1:29" x14ac:dyDescent="0.25">
      <c r="A4168" s="3">
        <f t="shared" si="527"/>
        <v>4167</v>
      </c>
      <c r="B4168" s="3" t="s">
        <v>349</v>
      </c>
      <c r="C4168" s="32">
        <v>41334</v>
      </c>
      <c r="D4168" s="3" t="s">
        <v>114</v>
      </c>
      <c r="E4168" s="3"/>
      <c r="F4168" s="3"/>
      <c r="G4168" s="2" t="s">
        <v>21</v>
      </c>
      <c r="H4168" s="3" t="s">
        <v>24</v>
      </c>
      <c r="I4168" s="3">
        <v>4</v>
      </c>
      <c r="J4168" s="3" t="s">
        <v>183</v>
      </c>
      <c r="K4168" s="3"/>
      <c r="L4168" s="3"/>
      <c r="M4168" s="3"/>
      <c r="N4168" s="3"/>
      <c r="O4168" s="3"/>
      <c r="P4168" s="3"/>
      <c r="Q4168" s="3"/>
      <c r="R4168" s="3"/>
      <c r="S4168" s="3"/>
      <c r="T4168" s="3" t="str">
        <f t="shared" si="520"/>
        <v>SIN CECO</v>
      </c>
      <c r="U4168" s="3" t="str">
        <f t="shared" si="521"/>
        <v>NO</v>
      </c>
      <c r="V4168" t="str">
        <f t="shared" si="522"/>
        <v>OXO 69
11-MAR-2013-Personal que presta el servicio en obra</v>
      </c>
      <c r="W4168" s="53">
        <f t="shared" si="523"/>
        <v>4</v>
      </c>
      <c r="X4168">
        <f t="shared" si="524"/>
        <v>4</v>
      </c>
      <c r="Y4168">
        <f>IF(ISNA(VLOOKUP(B4168,CECOS_SIN_IDENTIFICAR!$A$2:$D$146,4,0)),"SIN CECO",IF(VLOOKUP(B4168,CECOS_SIN_IDENTIFICAR!$A$2:$D$146,4,0)=0,"SIN CECO",VLOOKUP(B4168,CECOS_SIN_IDENTIFICAR!$A$2:$D$146,4,0)))</f>
        <v>1151</v>
      </c>
      <c r="Z4168">
        <f t="shared" si="525"/>
        <v>1151</v>
      </c>
      <c r="AA4168" s="3" t="s">
        <v>114</v>
      </c>
      <c r="AB4168" t="str">
        <f t="shared" si="526"/>
        <v>d. Cumplimiento de compromisos-Personal que presta el servicio en obra</v>
      </c>
      <c r="AC4168" t="str">
        <f>VLOOKUP(AB4168,CODIFICACION_PREGUNTAS!$C$2:$D$35,2,0)</f>
        <v>PERSONAL004</v>
      </c>
    </row>
    <row r="4169" spans="1:29" x14ac:dyDescent="0.25">
      <c r="A4169" s="3">
        <f t="shared" si="527"/>
        <v>4168</v>
      </c>
      <c r="B4169" s="3" t="s">
        <v>349</v>
      </c>
      <c r="C4169" s="32">
        <v>41334</v>
      </c>
      <c r="D4169" s="3" t="s">
        <v>114</v>
      </c>
      <c r="E4169" s="3"/>
      <c r="F4169" s="3"/>
      <c r="G4169" s="2" t="s">
        <v>27</v>
      </c>
      <c r="H4169" s="3" t="s">
        <v>24</v>
      </c>
      <c r="I4169" s="3">
        <v>4</v>
      </c>
      <c r="J4169" s="3" t="s">
        <v>183</v>
      </c>
      <c r="K4169" s="3"/>
      <c r="L4169" s="3"/>
      <c r="M4169" s="3"/>
      <c r="N4169" s="3"/>
      <c r="O4169" s="3"/>
      <c r="P4169" s="3"/>
      <c r="Q4169" s="3"/>
      <c r="R4169" s="3"/>
      <c r="S4169" s="3"/>
      <c r="T4169" s="3" t="str">
        <f t="shared" si="520"/>
        <v>SIN CECO</v>
      </c>
      <c r="U4169" s="3" t="str">
        <f t="shared" si="521"/>
        <v>NO</v>
      </c>
      <c r="V4169" t="str">
        <f t="shared" si="522"/>
        <v>OXO 69
11-MAR-2013-Personal que presta el servicio en obra</v>
      </c>
      <c r="W4169" s="53">
        <f t="shared" si="523"/>
        <v>4</v>
      </c>
      <c r="X4169">
        <f t="shared" si="524"/>
        <v>4</v>
      </c>
      <c r="Y4169">
        <f>IF(ISNA(VLOOKUP(B4169,CECOS_SIN_IDENTIFICAR!$A$2:$D$146,4,0)),"SIN CECO",IF(VLOOKUP(B4169,CECOS_SIN_IDENTIFICAR!$A$2:$D$146,4,0)=0,"SIN CECO",VLOOKUP(B4169,CECOS_SIN_IDENTIFICAR!$A$2:$D$146,4,0)))</f>
        <v>1151</v>
      </c>
      <c r="Z4169">
        <f t="shared" si="525"/>
        <v>1151</v>
      </c>
      <c r="AA4169" s="3" t="s">
        <v>114</v>
      </c>
      <c r="AB4169" t="str">
        <f t="shared" si="526"/>
        <v>e. Proactividad en desarrollo de funciones-Personal que presta el servicio en obra</v>
      </c>
      <c r="AC4169" t="str">
        <f>VLOOKUP(AB4169,CODIFICACION_PREGUNTAS!$C$2:$D$35,2,0)</f>
        <v>PERSONAL005</v>
      </c>
    </row>
    <row r="4170" spans="1:29" x14ac:dyDescent="0.25">
      <c r="A4170" s="3">
        <f t="shared" si="527"/>
        <v>4169</v>
      </c>
      <c r="B4170" s="3" t="s">
        <v>349</v>
      </c>
      <c r="C4170" s="32">
        <v>41334</v>
      </c>
      <c r="D4170" s="3" t="s">
        <v>114</v>
      </c>
      <c r="E4170" s="3"/>
      <c r="F4170" s="3"/>
      <c r="G4170" s="2" t="s">
        <v>28</v>
      </c>
      <c r="H4170" s="2" t="s">
        <v>29</v>
      </c>
      <c r="I4170" s="3">
        <v>4</v>
      </c>
      <c r="J4170" s="3" t="s">
        <v>183</v>
      </c>
      <c r="K4170" s="3"/>
      <c r="L4170" s="3"/>
      <c r="M4170" s="3"/>
      <c r="N4170" s="3"/>
      <c r="O4170" s="3"/>
      <c r="P4170" s="3"/>
      <c r="Q4170" s="3"/>
      <c r="R4170" s="3"/>
      <c r="S4170" s="3"/>
      <c r="T4170" s="3" t="str">
        <f t="shared" si="520"/>
        <v>SIN CECO</v>
      </c>
      <c r="U4170" s="3" t="str">
        <f t="shared" si="521"/>
        <v>NO</v>
      </c>
      <c r="V4170" t="str">
        <f t="shared" si="522"/>
        <v>OXO 69
11-MAR-2013-Productos Asociados de PAYC (Informes, Control de presupuesto y Programación y actas)</v>
      </c>
      <c r="W4170" s="53">
        <f t="shared" si="523"/>
        <v>4</v>
      </c>
      <c r="X4170">
        <f t="shared" si="524"/>
        <v>4</v>
      </c>
      <c r="Y4170">
        <f>IF(ISNA(VLOOKUP(B4170,CECOS_SIN_IDENTIFICAR!$A$2:$D$146,4,0)),"SIN CECO",IF(VLOOKUP(B4170,CECOS_SIN_IDENTIFICAR!$A$2:$D$146,4,0)=0,"SIN CECO",VLOOKUP(B4170,CECOS_SIN_IDENTIFICAR!$A$2:$D$146,4,0)))</f>
        <v>1151</v>
      </c>
      <c r="Z4170">
        <f t="shared" si="525"/>
        <v>1151</v>
      </c>
      <c r="AA4170" s="3" t="s">
        <v>114</v>
      </c>
      <c r="AB4170" t="str">
        <f t="shared" si="526"/>
        <v>a. Calidad del Contenido-Productos Asociados de PAYC (Informes, Control de presupuesto y Programación y actas)</v>
      </c>
      <c r="AC4170" t="str">
        <f>VLOOKUP(AB4170,CODIFICACION_PREGUNTAS!$C$2:$D$35,2,0)</f>
        <v>PRODUCTOS001</v>
      </c>
    </row>
    <row r="4171" spans="1:29" x14ac:dyDescent="0.25">
      <c r="A4171" s="3">
        <f t="shared" si="527"/>
        <v>4170</v>
      </c>
      <c r="B4171" s="3" t="s">
        <v>349</v>
      </c>
      <c r="C4171" s="32">
        <v>41334</v>
      </c>
      <c r="D4171" s="3" t="s">
        <v>114</v>
      </c>
      <c r="E4171" s="3"/>
      <c r="F4171" s="3"/>
      <c r="G4171" s="2" t="s">
        <v>30</v>
      </c>
      <c r="H4171" s="2" t="s">
        <v>29</v>
      </c>
      <c r="I4171" s="3">
        <v>4</v>
      </c>
      <c r="J4171" s="3" t="s">
        <v>183</v>
      </c>
      <c r="K4171" s="3"/>
      <c r="L4171" s="3"/>
      <c r="M4171" s="3"/>
      <c r="N4171" s="3"/>
      <c r="O4171" s="3"/>
      <c r="P4171" s="3"/>
      <c r="Q4171" s="3"/>
      <c r="R4171" s="3"/>
      <c r="S4171" s="3"/>
      <c r="T4171" s="3" t="str">
        <f t="shared" si="520"/>
        <v>SIN CECO</v>
      </c>
      <c r="U4171" s="3" t="str">
        <f t="shared" si="521"/>
        <v>NO</v>
      </c>
      <c r="V4171" t="str">
        <f t="shared" si="522"/>
        <v>OXO 69
11-MAR-2013-Productos Asociados de PAYC (Informes, Control de presupuesto y Programación y actas)</v>
      </c>
      <c r="W4171" s="53">
        <f t="shared" si="523"/>
        <v>4</v>
      </c>
      <c r="X4171">
        <f t="shared" si="524"/>
        <v>4</v>
      </c>
      <c r="Y4171">
        <f>IF(ISNA(VLOOKUP(B4171,CECOS_SIN_IDENTIFICAR!$A$2:$D$146,4,0)),"SIN CECO",IF(VLOOKUP(B4171,CECOS_SIN_IDENTIFICAR!$A$2:$D$146,4,0)=0,"SIN CECO",VLOOKUP(B4171,CECOS_SIN_IDENTIFICAR!$A$2:$D$146,4,0)))</f>
        <v>1151</v>
      </c>
      <c r="Z4171">
        <f t="shared" si="525"/>
        <v>1151</v>
      </c>
      <c r="AA4171" s="3" t="s">
        <v>114</v>
      </c>
      <c r="AB4171" t="str">
        <f t="shared" si="526"/>
        <v>b. Claridad del Contenido-Productos Asociados de PAYC (Informes, Control de presupuesto y Programación y actas)</v>
      </c>
      <c r="AC4171" t="str">
        <f>VLOOKUP(AB4171,CODIFICACION_PREGUNTAS!$C$2:$D$35,2,0)</f>
        <v>PRODUCTOS002</v>
      </c>
    </row>
    <row r="4172" spans="1:29" x14ac:dyDescent="0.25">
      <c r="A4172" s="3">
        <f t="shared" si="527"/>
        <v>4171</v>
      </c>
      <c r="B4172" s="3" t="s">
        <v>349</v>
      </c>
      <c r="C4172" s="32">
        <v>41334</v>
      </c>
      <c r="D4172" s="3" t="s">
        <v>114</v>
      </c>
      <c r="E4172" s="3"/>
      <c r="F4172" s="3"/>
      <c r="G4172" s="2" t="s">
        <v>31</v>
      </c>
      <c r="H4172" s="2" t="s">
        <v>29</v>
      </c>
      <c r="I4172" s="3">
        <v>4</v>
      </c>
      <c r="J4172" s="3" t="s">
        <v>183</v>
      </c>
      <c r="K4172" s="3"/>
      <c r="L4172" s="3"/>
      <c r="M4172" s="3"/>
      <c r="N4172" s="3"/>
      <c r="O4172" s="3"/>
      <c r="P4172" s="3"/>
      <c r="Q4172" s="3"/>
      <c r="R4172" s="3"/>
      <c r="S4172" s="3"/>
      <c r="T4172" s="3" t="str">
        <f t="shared" si="520"/>
        <v>SIN CECO</v>
      </c>
      <c r="U4172" s="3" t="str">
        <f t="shared" si="521"/>
        <v>NO</v>
      </c>
      <c r="V4172" t="str">
        <f t="shared" si="522"/>
        <v>OXO 69
11-MAR-2013-Productos Asociados de PAYC (Informes, Control de presupuesto y Programación y actas)</v>
      </c>
      <c r="W4172" s="53">
        <f t="shared" si="523"/>
        <v>4</v>
      </c>
      <c r="X4172">
        <f t="shared" si="524"/>
        <v>4</v>
      </c>
      <c r="Y4172">
        <f>IF(ISNA(VLOOKUP(B4172,CECOS_SIN_IDENTIFICAR!$A$2:$D$146,4,0)),"SIN CECO",IF(VLOOKUP(B4172,CECOS_SIN_IDENTIFICAR!$A$2:$D$146,4,0)=0,"SIN CECO",VLOOKUP(B4172,CECOS_SIN_IDENTIFICAR!$A$2:$D$146,4,0)))</f>
        <v>1151</v>
      </c>
      <c r="Z4172">
        <f t="shared" si="525"/>
        <v>1151</v>
      </c>
      <c r="AA4172" s="3" t="s">
        <v>114</v>
      </c>
      <c r="AB4172" t="str">
        <f t="shared" si="526"/>
        <v>c. Oportunidad en la entrega-Productos Asociados de PAYC (Informes, Control de presupuesto y Programación y actas)</v>
      </c>
      <c r="AC4172" t="str">
        <f>VLOOKUP(AB4172,CODIFICACION_PREGUNTAS!$C$2:$D$35,2,0)</f>
        <v>PRODUCTOS003</v>
      </c>
    </row>
    <row r="4173" spans="1:29" x14ac:dyDescent="0.25">
      <c r="A4173" s="3">
        <f t="shared" si="527"/>
        <v>4172</v>
      </c>
      <c r="B4173" s="3" t="s">
        <v>349</v>
      </c>
      <c r="C4173" s="32">
        <v>41334</v>
      </c>
      <c r="D4173" s="3" t="s">
        <v>114</v>
      </c>
      <c r="E4173" s="3"/>
      <c r="F4173" s="3"/>
      <c r="G4173" s="2" t="s">
        <v>32</v>
      </c>
      <c r="H4173" s="2" t="s">
        <v>29</v>
      </c>
      <c r="I4173" s="3">
        <v>4</v>
      </c>
      <c r="J4173" s="3" t="s">
        <v>183</v>
      </c>
      <c r="K4173" s="3"/>
      <c r="L4173" s="3"/>
      <c r="M4173" s="3"/>
      <c r="N4173" s="3"/>
      <c r="O4173" s="3"/>
      <c r="P4173" s="3"/>
      <c r="Q4173" s="3"/>
      <c r="R4173" s="3"/>
      <c r="S4173" s="3"/>
      <c r="T4173" s="3" t="str">
        <f t="shared" si="520"/>
        <v>SIN CECO</v>
      </c>
      <c r="U4173" s="3" t="str">
        <f t="shared" si="521"/>
        <v>NO</v>
      </c>
      <c r="V4173" t="str">
        <f t="shared" si="522"/>
        <v>OXO 69
11-MAR-2013-Productos Asociados de PAYC (Informes, Control de presupuesto y Programación y actas)</v>
      </c>
      <c r="W4173" s="53">
        <f t="shared" si="523"/>
        <v>4</v>
      </c>
      <c r="X4173">
        <f t="shared" si="524"/>
        <v>4</v>
      </c>
      <c r="Y4173">
        <f>IF(ISNA(VLOOKUP(B4173,CECOS_SIN_IDENTIFICAR!$A$2:$D$146,4,0)),"SIN CECO",IF(VLOOKUP(B4173,CECOS_SIN_IDENTIFICAR!$A$2:$D$146,4,0)=0,"SIN CECO",VLOOKUP(B4173,CECOS_SIN_IDENTIFICAR!$A$2:$D$146,4,0)))</f>
        <v>1151</v>
      </c>
      <c r="Z4173">
        <f t="shared" si="525"/>
        <v>1151</v>
      </c>
      <c r="AA4173" s="3" t="s">
        <v>114</v>
      </c>
      <c r="AB4173" t="str">
        <f t="shared" si="526"/>
        <v>d. Precisión de la información-Productos Asociados de PAYC (Informes, Control de presupuesto y Programación y actas)</v>
      </c>
      <c r="AC4173" t="str">
        <f>VLOOKUP(AB4173,CODIFICACION_PREGUNTAS!$C$2:$D$35,2,0)</f>
        <v>PRODUCTOS004</v>
      </c>
    </row>
    <row r="4174" spans="1:29" x14ac:dyDescent="0.25">
      <c r="A4174" s="3">
        <f t="shared" si="527"/>
        <v>4173</v>
      </c>
      <c r="B4174" s="3" t="s">
        <v>349</v>
      </c>
      <c r="C4174" s="32">
        <v>41334</v>
      </c>
      <c r="D4174" s="3" t="s">
        <v>114</v>
      </c>
      <c r="E4174" s="3"/>
      <c r="F4174" s="3"/>
      <c r="G4174" s="2" t="s">
        <v>33</v>
      </c>
      <c r="H4174" s="2" t="s">
        <v>29</v>
      </c>
      <c r="I4174" s="3">
        <v>4</v>
      </c>
      <c r="J4174" s="3" t="s">
        <v>183</v>
      </c>
      <c r="K4174" s="3"/>
      <c r="L4174" s="3"/>
      <c r="M4174" s="3"/>
      <c r="N4174" s="3"/>
      <c r="O4174" s="3"/>
      <c r="P4174" s="3"/>
      <c r="Q4174" s="3"/>
      <c r="R4174" s="3"/>
      <c r="S4174" s="3"/>
      <c r="T4174" s="3" t="str">
        <f t="shared" si="520"/>
        <v>SIN CECO</v>
      </c>
      <c r="U4174" s="3" t="str">
        <f t="shared" si="521"/>
        <v>NO</v>
      </c>
      <c r="V4174" t="str">
        <f t="shared" si="522"/>
        <v>OXO 69
11-MAR-2013-Productos Asociados de PAYC (Informes, Control de presupuesto y Programación y actas)</v>
      </c>
      <c r="W4174" s="53">
        <f t="shared" si="523"/>
        <v>4</v>
      </c>
      <c r="X4174">
        <f t="shared" si="524"/>
        <v>4</v>
      </c>
      <c r="Y4174">
        <f>IF(ISNA(VLOOKUP(B4174,CECOS_SIN_IDENTIFICAR!$A$2:$D$146,4,0)),"SIN CECO",IF(VLOOKUP(B4174,CECOS_SIN_IDENTIFICAR!$A$2:$D$146,4,0)=0,"SIN CECO",VLOOKUP(B4174,CECOS_SIN_IDENTIFICAR!$A$2:$D$146,4,0)))</f>
        <v>1151</v>
      </c>
      <c r="Z4174">
        <f t="shared" si="525"/>
        <v>1151</v>
      </c>
      <c r="AA4174" s="3" t="s">
        <v>114</v>
      </c>
      <c r="AB4174" t="str">
        <f t="shared" si="526"/>
        <v>e. Diagramación-Productos Asociados de PAYC (Informes, Control de presupuesto y Programación y actas)</v>
      </c>
      <c r="AC4174" t="str">
        <f>VLOOKUP(AB4174,CODIFICACION_PREGUNTAS!$C$2:$D$35,2,0)</f>
        <v>PRODUCTOS005</v>
      </c>
    </row>
    <row r="4175" spans="1:29" x14ac:dyDescent="0.25">
      <c r="A4175" s="3">
        <f t="shared" si="527"/>
        <v>4174</v>
      </c>
      <c r="B4175" s="3" t="s">
        <v>349</v>
      </c>
      <c r="C4175" s="32">
        <v>41334</v>
      </c>
      <c r="D4175" s="3" t="s">
        <v>114</v>
      </c>
      <c r="E4175" s="3"/>
      <c r="F4175" s="3"/>
      <c r="G4175" s="2" t="s">
        <v>34</v>
      </c>
      <c r="H4175" s="2" t="s">
        <v>35</v>
      </c>
      <c r="I4175" s="3">
        <v>4</v>
      </c>
      <c r="J4175" s="3" t="s">
        <v>183</v>
      </c>
      <c r="K4175" s="3"/>
      <c r="L4175" s="3"/>
      <c r="M4175" s="3"/>
      <c r="N4175" s="3"/>
      <c r="O4175" s="3"/>
      <c r="P4175" s="3"/>
      <c r="Q4175" s="3"/>
      <c r="R4175" s="3"/>
      <c r="S4175" s="3"/>
      <c r="T4175" s="3" t="str">
        <f t="shared" si="520"/>
        <v>SIN CECO</v>
      </c>
      <c r="U4175" s="3" t="str">
        <f t="shared" si="521"/>
        <v>NO</v>
      </c>
      <c r="V4175" t="str">
        <f t="shared" si="522"/>
        <v>OXO 69
11-MAR-2013-Compromisos Pactados</v>
      </c>
      <c r="W4175" s="53">
        <f t="shared" si="523"/>
        <v>4</v>
      </c>
      <c r="X4175">
        <f t="shared" si="524"/>
        <v>4</v>
      </c>
      <c r="Y4175">
        <f>IF(ISNA(VLOOKUP(B4175,CECOS_SIN_IDENTIFICAR!$A$2:$D$146,4,0)),"SIN CECO",IF(VLOOKUP(B4175,CECOS_SIN_IDENTIFICAR!$A$2:$D$146,4,0)=0,"SIN CECO",VLOOKUP(B4175,CECOS_SIN_IDENTIFICAR!$A$2:$D$146,4,0)))</f>
        <v>1151</v>
      </c>
      <c r="Z4175">
        <f t="shared" si="525"/>
        <v>1151</v>
      </c>
      <c r="AA4175" s="3" t="s">
        <v>114</v>
      </c>
      <c r="AB4175" t="str">
        <f t="shared" si="526"/>
        <v>a. Cumplimiento-Compromisos Pactados</v>
      </c>
      <c r="AC4175" t="str">
        <f>VLOOKUP(AB4175,CODIFICACION_PREGUNTAS!$C$2:$D$35,2,0)</f>
        <v>COMPROMISOS001</v>
      </c>
    </row>
    <row r="4176" spans="1:29" x14ac:dyDescent="0.25">
      <c r="A4176" s="3">
        <f t="shared" si="527"/>
        <v>4175</v>
      </c>
      <c r="B4176" s="3" t="s">
        <v>349</v>
      </c>
      <c r="C4176" s="32">
        <v>41334</v>
      </c>
      <c r="D4176" s="3" t="s">
        <v>114</v>
      </c>
      <c r="E4176" s="3"/>
      <c r="F4176" s="3"/>
      <c r="G4176" s="2" t="s">
        <v>36</v>
      </c>
      <c r="H4176" s="2" t="s">
        <v>35</v>
      </c>
      <c r="I4176" s="3">
        <v>4</v>
      </c>
      <c r="J4176" s="3" t="s">
        <v>183</v>
      </c>
      <c r="K4176" s="3"/>
      <c r="L4176" s="3"/>
      <c r="M4176" s="3"/>
      <c r="N4176" s="3"/>
      <c r="O4176" s="3"/>
      <c r="P4176" s="3"/>
      <c r="Q4176" s="3"/>
      <c r="R4176" s="3"/>
      <c r="S4176" s="3"/>
      <c r="T4176" s="3" t="str">
        <f t="shared" si="520"/>
        <v>SIN CECO</v>
      </c>
      <c r="U4176" s="3" t="str">
        <f t="shared" si="521"/>
        <v>NO</v>
      </c>
      <c r="V4176" t="str">
        <f t="shared" si="522"/>
        <v>OXO 69
11-MAR-2013-Compromisos Pactados</v>
      </c>
      <c r="W4176" s="53">
        <f t="shared" si="523"/>
        <v>4</v>
      </c>
      <c r="X4176">
        <f t="shared" si="524"/>
        <v>4</v>
      </c>
      <c r="Y4176">
        <f>IF(ISNA(VLOOKUP(B4176,CECOS_SIN_IDENTIFICAR!$A$2:$D$146,4,0)),"SIN CECO",IF(VLOOKUP(B4176,CECOS_SIN_IDENTIFICAR!$A$2:$D$146,4,0)=0,"SIN CECO",VLOOKUP(B4176,CECOS_SIN_IDENTIFICAR!$A$2:$D$146,4,0)))</f>
        <v>1151</v>
      </c>
      <c r="Z4176">
        <f t="shared" si="525"/>
        <v>1151</v>
      </c>
      <c r="AA4176" s="3" t="s">
        <v>114</v>
      </c>
      <c r="AB4176" t="str">
        <f t="shared" si="526"/>
        <v>b. Satisface expectativas-Compromisos Pactados</v>
      </c>
      <c r="AC4176" t="str">
        <f>VLOOKUP(AB4176,CODIFICACION_PREGUNTAS!$C$2:$D$35,2,0)</f>
        <v>COMPROMISOS002</v>
      </c>
    </row>
    <row r="4177" spans="1:29" x14ac:dyDescent="0.25">
      <c r="A4177" s="3">
        <f t="shared" si="527"/>
        <v>4176</v>
      </c>
      <c r="B4177" s="3" t="s">
        <v>349</v>
      </c>
      <c r="C4177" s="32">
        <v>41334</v>
      </c>
      <c r="D4177" s="3" t="s">
        <v>114</v>
      </c>
      <c r="E4177" s="3"/>
      <c r="F4177" s="3"/>
      <c r="G4177" s="2" t="s">
        <v>37</v>
      </c>
      <c r="H4177" s="2" t="s">
        <v>35</v>
      </c>
      <c r="I4177" s="3">
        <v>4</v>
      </c>
      <c r="J4177" s="3" t="s">
        <v>183</v>
      </c>
      <c r="K4177" s="3"/>
      <c r="L4177" s="3"/>
      <c r="M4177" s="3"/>
      <c r="N4177" s="3"/>
      <c r="O4177" s="3"/>
      <c r="P4177" s="3"/>
      <c r="Q4177" s="3"/>
      <c r="R4177" s="3"/>
      <c r="S4177" s="3"/>
      <c r="T4177" s="3" t="str">
        <f t="shared" si="520"/>
        <v>SIN CECO</v>
      </c>
      <c r="U4177" s="3" t="str">
        <f t="shared" si="521"/>
        <v>NO</v>
      </c>
      <c r="V4177" t="str">
        <f t="shared" si="522"/>
        <v>OXO 69
11-MAR-2013-Compromisos Pactados</v>
      </c>
      <c r="W4177" s="53">
        <f t="shared" si="523"/>
        <v>4</v>
      </c>
      <c r="X4177">
        <f t="shared" si="524"/>
        <v>4</v>
      </c>
      <c r="Y4177">
        <f>IF(ISNA(VLOOKUP(B4177,CECOS_SIN_IDENTIFICAR!$A$2:$D$146,4,0)),"SIN CECO",IF(VLOOKUP(B4177,CECOS_SIN_IDENTIFICAR!$A$2:$D$146,4,0)=0,"SIN CECO",VLOOKUP(B4177,CECOS_SIN_IDENTIFICAR!$A$2:$D$146,4,0)))</f>
        <v>1151</v>
      </c>
      <c r="Z4177">
        <f t="shared" si="525"/>
        <v>1151</v>
      </c>
      <c r="AA4177" s="3" t="s">
        <v>114</v>
      </c>
      <c r="AB4177" t="str">
        <f t="shared" si="526"/>
        <v>c. Calidad de la Información suministrada-Compromisos Pactados</v>
      </c>
      <c r="AC4177" t="str">
        <f>VLOOKUP(AB4177,CODIFICACION_PREGUNTAS!$C$2:$D$35,2,0)</f>
        <v>COMPROMISOS003</v>
      </c>
    </row>
    <row r="4178" spans="1:29" x14ac:dyDescent="0.25">
      <c r="A4178" s="3">
        <f t="shared" si="527"/>
        <v>4177</v>
      </c>
      <c r="B4178" s="3" t="s">
        <v>349</v>
      </c>
      <c r="C4178" s="32">
        <v>41334</v>
      </c>
      <c r="D4178" s="3" t="s">
        <v>114</v>
      </c>
      <c r="E4178" s="3"/>
      <c r="F4178" s="3"/>
      <c r="G4178" s="2" t="s">
        <v>38</v>
      </c>
      <c r="H4178" s="2" t="s">
        <v>35</v>
      </c>
      <c r="I4178" s="3">
        <v>5</v>
      </c>
      <c r="J4178" s="3" t="s">
        <v>183</v>
      </c>
      <c r="K4178" s="3"/>
      <c r="L4178" s="3"/>
      <c r="M4178" s="3"/>
      <c r="N4178" s="3"/>
      <c r="O4178" s="3"/>
      <c r="P4178" s="3"/>
      <c r="Q4178" s="3"/>
      <c r="R4178" s="3"/>
      <c r="S4178" s="3"/>
      <c r="T4178" s="3" t="str">
        <f t="shared" si="520"/>
        <v>SIN CECO</v>
      </c>
      <c r="U4178" s="3" t="str">
        <f t="shared" si="521"/>
        <v>NO</v>
      </c>
      <c r="V4178" t="str">
        <f t="shared" si="522"/>
        <v>OXO 69
11-MAR-2013-Compromisos Pactados</v>
      </c>
      <c r="W4178" s="53">
        <f t="shared" si="523"/>
        <v>5</v>
      </c>
      <c r="X4178">
        <f t="shared" si="524"/>
        <v>5</v>
      </c>
      <c r="Y4178">
        <f>IF(ISNA(VLOOKUP(B4178,CECOS_SIN_IDENTIFICAR!$A$2:$D$146,4,0)),"SIN CECO",IF(VLOOKUP(B4178,CECOS_SIN_IDENTIFICAR!$A$2:$D$146,4,0)=0,"SIN CECO",VLOOKUP(B4178,CECOS_SIN_IDENTIFICAR!$A$2:$D$146,4,0)))</f>
        <v>1151</v>
      </c>
      <c r="Z4178">
        <f t="shared" si="525"/>
        <v>1151</v>
      </c>
      <c r="AA4178" s="3" t="s">
        <v>114</v>
      </c>
      <c r="AB4178" t="str">
        <f t="shared" si="526"/>
        <v>d. Disposición del personal de PAYC a las solicitudes del cliente-Compromisos Pactados</v>
      </c>
      <c r="AC4178" t="str">
        <f>VLOOKUP(AB4178,CODIFICACION_PREGUNTAS!$C$2:$D$35,2,0)</f>
        <v>COMPROMISOS004</v>
      </c>
    </row>
    <row r="4179" spans="1:29" x14ac:dyDescent="0.25">
      <c r="A4179" s="3">
        <f t="shared" si="527"/>
        <v>4178</v>
      </c>
      <c r="B4179" s="3" t="s">
        <v>349</v>
      </c>
      <c r="C4179" s="32">
        <v>41334</v>
      </c>
      <c r="D4179" s="3" t="s">
        <v>114</v>
      </c>
      <c r="E4179" s="3"/>
      <c r="F4179" s="3"/>
      <c r="G4179" s="2" t="s">
        <v>39</v>
      </c>
      <c r="H4179" s="2" t="s">
        <v>35</v>
      </c>
      <c r="I4179" s="3">
        <v>4</v>
      </c>
      <c r="J4179" s="3" t="s">
        <v>183</v>
      </c>
      <c r="K4179" s="3"/>
      <c r="L4179" s="3"/>
      <c r="M4179" s="3"/>
      <c r="N4179" s="3"/>
      <c r="O4179" s="3"/>
      <c r="P4179" s="3"/>
      <c r="Q4179" s="3"/>
      <c r="R4179" s="3"/>
      <c r="S4179" s="3"/>
      <c r="T4179" s="3" t="str">
        <f t="shared" si="520"/>
        <v>SIN CECO</v>
      </c>
      <c r="U4179" s="3" t="str">
        <f t="shared" si="521"/>
        <v>NO</v>
      </c>
      <c r="V4179" t="str">
        <f t="shared" si="522"/>
        <v>OXO 69
11-MAR-2013-Compromisos Pactados</v>
      </c>
      <c r="W4179" s="53">
        <f t="shared" si="523"/>
        <v>4</v>
      </c>
      <c r="X4179">
        <f t="shared" si="524"/>
        <v>4</v>
      </c>
      <c r="Y4179">
        <f>IF(ISNA(VLOOKUP(B4179,CECOS_SIN_IDENTIFICAR!$A$2:$D$146,4,0)),"SIN CECO",IF(VLOOKUP(B4179,CECOS_SIN_IDENTIFICAR!$A$2:$D$146,4,0)=0,"SIN CECO",VLOOKUP(B4179,CECOS_SIN_IDENTIFICAR!$A$2:$D$146,4,0)))</f>
        <v>1151</v>
      </c>
      <c r="Z4179">
        <f t="shared" si="525"/>
        <v>1151</v>
      </c>
      <c r="AA4179" s="3" t="s">
        <v>114</v>
      </c>
      <c r="AB4179" t="str">
        <f t="shared" si="526"/>
        <v>e. Coherencia entre lo solicitado y lo entregado-Compromisos Pactados</v>
      </c>
      <c r="AC4179" t="str">
        <f>VLOOKUP(AB4179,CODIFICACION_PREGUNTAS!$C$2:$D$35,2,0)</f>
        <v>COMPROMISOS005</v>
      </c>
    </row>
    <row r="4180" spans="1:29" x14ac:dyDescent="0.25">
      <c r="A4180" s="3">
        <f t="shared" si="527"/>
        <v>4179</v>
      </c>
      <c r="B4180" s="3" t="s">
        <v>349</v>
      </c>
      <c r="C4180" s="32">
        <v>41334</v>
      </c>
      <c r="D4180" s="3" t="s">
        <v>114</v>
      </c>
      <c r="E4180" s="3"/>
      <c r="F4180" s="3"/>
      <c r="G4180" s="2" t="s">
        <v>40</v>
      </c>
      <c r="H4180" s="2" t="s">
        <v>40</v>
      </c>
      <c r="I4180" s="3">
        <v>4</v>
      </c>
      <c r="J4180" s="3" t="s">
        <v>183</v>
      </c>
      <c r="K4180" s="3"/>
      <c r="L4180" s="3"/>
      <c r="M4180" s="3"/>
      <c r="N4180" s="3"/>
      <c r="O4180" s="3"/>
      <c r="P4180" s="3"/>
      <c r="Q4180" s="3"/>
      <c r="R4180" s="3"/>
      <c r="S4180" s="3"/>
      <c r="T4180" s="3" t="str">
        <f t="shared" si="520"/>
        <v>SIN CECO</v>
      </c>
      <c r="U4180" s="3" t="str">
        <f t="shared" si="521"/>
        <v>NO</v>
      </c>
      <c r="V4180" t="str">
        <f t="shared" si="522"/>
        <v>OXO 69
11-MAR-2013-Grado de Satisfacción con el Servicio Prestado</v>
      </c>
      <c r="W4180" s="53">
        <f t="shared" si="523"/>
        <v>4</v>
      </c>
      <c r="X4180">
        <f t="shared" si="524"/>
        <v>4</v>
      </c>
      <c r="Y4180">
        <f>IF(ISNA(VLOOKUP(B4180,CECOS_SIN_IDENTIFICAR!$A$2:$D$146,4,0)),"SIN CECO",IF(VLOOKUP(B4180,CECOS_SIN_IDENTIFICAR!$A$2:$D$146,4,0)=0,"SIN CECO",VLOOKUP(B4180,CECOS_SIN_IDENTIFICAR!$A$2:$D$146,4,0)))</f>
        <v>1151</v>
      </c>
      <c r="Z4180">
        <f t="shared" si="525"/>
        <v>1151</v>
      </c>
      <c r="AA4180" s="3" t="s">
        <v>114</v>
      </c>
      <c r="AB4180" t="str">
        <f t="shared" si="526"/>
        <v>Grado de Satisfacción con el Servicio Prestado-Grado de Satisfacción con el Servicio Prestado</v>
      </c>
      <c r="AC4180" t="str">
        <f>VLOOKUP(AB4180,CODIFICACION_PREGUNTAS!$C$2:$D$35,2,0)</f>
        <v>SATISFACCION001</v>
      </c>
    </row>
    <row r="4181" spans="1:29" x14ac:dyDescent="0.25">
      <c r="A4181" s="3">
        <f t="shared" si="527"/>
        <v>4180</v>
      </c>
      <c r="B4181" s="3" t="s">
        <v>349</v>
      </c>
      <c r="C4181" s="32">
        <v>41334</v>
      </c>
      <c r="D4181" s="3" t="s">
        <v>114</v>
      </c>
      <c r="E4181" s="3"/>
      <c r="F4181" s="3"/>
      <c r="G4181" s="2" t="s">
        <v>41</v>
      </c>
      <c r="H4181" s="2" t="s">
        <v>41</v>
      </c>
      <c r="I4181" s="3">
        <v>5</v>
      </c>
      <c r="J4181" s="3" t="s">
        <v>183</v>
      </c>
      <c r="K4181" s="3"/>
      <c r="L4181" s="3"/>
      <c r="M4181" s="3"/>
      <c r="N4181" s="3"/>
      <c r="O4181" s="3"/>
      <c r="P4181" s="3"/>
      <c r="Q4181" s="3"/>
      <c r="R4181" s="3"/>
      <c r="S4181" s="3"/>
      <c r="T4181" s="3" t="str">
        <f t="shared" si="520"/>
        <v>SIN CECO</v>
      </c>
      <c r="U4181" s="3" t="str">
        <f t="shared" si="521"/>
        <v>NO</v>
      </c>
      <c r="V4181" t="str">
        <f t="shared" si="522"/>
        <v>OXO 69
11-MAR-2013-Posibilidad de Volver a Contratar con PAYC</v>
      </c>
      <c r="W4181" s="53">
        <f t="shared" si="523"/>
        <v>5</v>
      </c>
      <c r="X4181">
        <f t="shared" si="524"/>
        <v>5</v>
      </c>
      <c r="Y4181">
        <f>IF(ISNA(VLOOKUP(B4181,CECOS_SIN_IDENTIFICAR!$A$2:$D$146,4,0)),"SIN CECO",IF(VLOOKUP(B4181,CECOS_SIN_IDENTIFICAR!$A$2:$D$146,4,0)=0,"SIN CECO",VLOOKUP(B4181,CECOS_SIN_IDENTIFICAR!$A$2:$D$146,4,0)))</f>
        <v>1151</v>
      </c>
      <c r="Z4181">
        <f t="shared" si="525"/>
        <v>1151</v>
      </c>
      <c r="AA4181" s="3" t="s">
        <v>114</v>
      </c>
      <c r="AB4181" t="str">
        <f t="shared" si="526"/>
        <v>Posibilidad de Volver a Contratar con PAYC-Posibilidad de Volver a Contratar con PAYC</v>
      </c>
      <c r="AC4181" t="str">
        <f>VLOOKUP(AB4181,CODIFICACION_PREGUNTAS!$C$2:$D$35,2,0)</f>
        <v>VOLVER001</v>
      </c>
    </row>
    <row r="4182" spans="1:29" x14ac:dyDescent="0.25">
      <c r="A4182" s="3">
        <f t="shared" si="527"/>
        <v>4181</v>
      </c>
      <c r="B4182" s="3" t="s">
        <v>349</v>
      </c>
      <c r="C4182" s="32">
        <v>41334</v>
      </c>
      <c r="D4182" s="3" t="s">
        <v>114</v>
      </c>
      <c r="E4182" s="3"/>
      <c r="F4182" s="3"/>
      <c r="G4182" s="2" t="s">
        <v>42</v>
      </c>
      <c r="H4182" s="6" t="s">
        <v>43</v>
      </c>
      <c r="I4182" s="3" t="s">
        <v>820</v>
      </c>
      <c r="J4182" s="3" t="s">
        <v>183</v>
      </c>
      <c r="K4182" s="3" t="s">
        <v>453</v>
      </c>
      <c r="L4182" s="3" t="s">
        <v>454</v>
      </c>
      <c r="M4182" s="3" t="s">
        <v>644</v>
      </c>
      <c r="N4182" s="3" t="s">
        <v>548</v>
      </c>
      <c r="O4182" s="3"/>
      <c r="P4182" s="3"/>
      <c r="Q4182" s="3"/>
      <c r="R4182" s="3"/>
      <c r="S4182" s="3"/>
      <c r="T4182" s="3" t="str">
        <f t="shared" si="520"/>
        <v>SIN CECO</v>
      </c>
      <c r="U4182" s="3" t="str">
        <f t="shared" si="521"/>
        <v>NO</v>
      </c>
      <c r="V4182" t="str">
        <f t="shared" si="522"/>
        <v>OXO 69
11-MAR-2013-Fortalezas PAYC</v>
      </c>
      <c r="W4182" s="53" t="str">
        <f t="shared" si="523"/>
        <v>El soporte técnico y administrativo en los temas de contratación de contratistas generales de construcción-Control técnico y administrativo en la obra-</v>
      </c>
      <c r="X4182">
        <f t="shared" si="524"/>
        <v>0</v>
      </c>
      <c r="Y4182">
        <f>IF(ISNA(VLOOKUP(B4182,CECOS_SIN_IDENTIFICAR!$A$2:$D$146,4,0)),"SIN CECO",IF(VLOOKUP(B4182,CECOS_SIN_IDENTIFICAR!$A$2:$D$146,4,0)=0,"SIN CECO",VLOOKUP(B4182,CECOS_SIN_IDENTIFICAR!$A$2:$D$146,4,0)))</f>
        <v>1151</v>
      </c>
      <c r="Z4182">
        <f t="shared" si="525"/>
        <v>1151</v>
      </c>
      <c r="AA4182" s="3" t="s">
        <v>114</v>
      </c>
      <c r="AB4182" t="str">
        <f t="shared" si="526"/>
        <v>Principales fortalezas en el servicio que presta PAYC-Fortalezas PAYC</v>
      </c>
      <c r="AC4182" t="str">
        <f>VLOOKUP(AB4182,CODIFICACION_PREGUNTAS!$C$2:$D$35,2,0)</f>
        <v>FORT001</v>
      </c>
    </row>
    <row r="4183" spans="1:29" x14ac:dyDescent="0.25">
      <c r="A4183" s="3">
        <f t="shared" si="527"/>
        <v>4182</v>
      </c>
      <c r="B4183" s="3" t="s">
        <v>349</v>
      </c>
      <c r="C4183" s="32">
        <v>41334</v>
      </c>
      <c r="D4183" s="3" t="s">
        <v>114</v>
      </c>
      <c r="E4183" s="3"/>
      <c r="F4183" s="3"/>
      <c r="G4183" s="2" t="s">
        <v>44</v>
      </c>
      <c r="H4183" s="6" t="s">
        <v>45</v>
      </c>
      <c r="I4183" s="3" t="s">
        <v>821</v>
      </c>
      <c r="J4183" s="3" t="s">
        <v>183</v>
      </c>
      <c r="K4183" s="3"/>
      <c r="L4183" s="3"/>
      <c r="M4183" s="3"/>
      <c r="N4183" s="3"/>
      <c r="O4183" s="3"/>
      <c r="P4183" s="3"/>
      <c r="Q4183" s="3"/>
      <c r="R4183" s="3"/>
      <c r="S4183" s="3"/>
      <c r="T4183" s="3" t="str">
        <f t="shared" si="520"/>
        <v>SIN CECO</v>
      </c>
      <c r="U4183" s="3" t="str">
        <f t="shared" si="521"/>
        <v>NO</v>
      </c>
      <c r="V4183" t="str">
        <f t="shared" si="522"/>
        <v>OXO 69
11-MAR-2013-Debilidades PAYC</v>
      </c>
      <c r="W4183" s="53" t="str">
        <f t="shared" si="523"/>
        <v>ninguna-</v>
      </c>
      <c r="X4183">
        <f t="shared" si="524"/>
        <v>0</v>
      </c>
      <c r="Y4183">
        <f>IF(ISNA(VLOOKUP(B4183,CECOS_SIN_IDENTIFICAR!$A$2:$D$146,4,0)),"SIN CECO",IF(VLOOKUP(B4183,CECOS_SIN_IDENTIFICAR!$A$2:$D$146,4,0)=0,"SIN CECO",VLOOKUP(B4183,CECOS_SIN_IDENTIFICAR!$A$2:$D$146,4,0)))</f>
        <v>1151</v>
      </c>
      <c r="Z4183">
        <f t="shared" si="525"/>
        <v>1151</v>
      </c>
      <c r="AA4183" s="3" t="s">
        <v>114</v>
      </c>
      <c r="AB4183" t="str">
        <f t="shared" si="526"/>
        <v>Principales debilidades en el servicio que presta PAYC-Debilidades PAYC</v>
      </c>
      <c r="AC4183" t="str">
        <f>VLOOKUP(AB4183,CODIFICACION_PREGUNTAS!$C$2:$D$35,2,0)</f>
        <v>DEB001</v>
      </c>
    </row>
    <row r="4184" spans="1:29" x14ac:dyDescent="0.25">
      <c r="A4184" s="3">
        <f t="shared" si="527"/>
        <v>4183</v>
      </c>
      <c r="B4184" s="3" t="s">
        <v>350</v>
      </c>
      <c r="C4184" s="32">
        <v>41334</v>
      </c>
      <c r="D4184" s="3" t="s">
        <v>114</v>
      </c>
      <c r="E4184" s="3"/>
      <c r="F4184" s="3"/>
      <c r="G4184" s="2" t="s">
        <v>5</v>
      </c>
      <c r="H4184" s="3" t="s">
        <v>6</v>
      </c>
      <c r="I4184" s="3">
        <v>4</v>
      </c>
      <c r="J4184" s="3" t="s">
        <v>183</v>
      </c>
      <c r="K4184" s="3"/>
      <c r="L4184" s="3"/>
      <c r="M4184" s="3"/>
      <c r="N4184" s="3"/>
      <c r="O4184" s="3"/>
      <c r="P4184" s="3"/>
      <c r="Q4184" s="3"/>
      <c r="R4184" s="3"/>
      <c r="S4184" s="3"/>
      <c r="T4184" s="3" t="str">
        <f t="shared" si="520"/>
        <v>SIN CECO</v>
      </c>
      <c r="U4184" s="3" t="str">
        <f t="shared" si="521"/>
        <v>NO</v>
      </c>
      <c r="V4184" t="str">
        <f t="shared" si="522"/>
        <v>ADECUACIÓN OFICINAS GROUP M
04-MAY-2013-Soporte Técnico</v>
      </c>
      <c r="W4184" s="53">
        <f t="shared" si="523"/>
        <v>4</v>
      </c>
      <c r="X4184">
        <f t="shared" si="524"/>
        <v>4</v>
      </c>
      <c r="Y4184" t="str">
        <f>IF(ISNA(VLOOKUP(B4184,CECOS_SIN_IDENTIFICAR!$A$2:$D$146,4,0)),"SIN CECO",IF(VLOOKUP(B4184,CECOS_SIN_IDENTIFICAR!$A$2:$D$146,4,0)=0,"SIN CECO",VLOOKUP(B4184,CECOS_SIN_IDENTIFICAR!$A$2:$D$146,4,0)))</f>
        <v/>
      </c>
      <c r="Z4184" t="str">
        <f t="shared" si="525"/>
        <v/>
      </c>
      <c r="AA4184" s="3" t="s">
        <v>114</v>
      </c>
      <c r="AB4184" t="str">
        <f t="shared" si="526"/>
        <v>a. Conocimiento específico de temas aplicables al proyecto-Soporte Técnico</v>
      </c>
      <c r="AC4184" t="str">
        <f>VLOOKUP(AB4184,CODIFICACION_PREGUNTAS!$C$2:$D$35,2,0)</f>
        <v>SOPORTE_TEC001</v>
      </c>
    </row>
    <row r="4185" spans="1:29" x14ac:dyDescent="0.25">
      <c r="A4185" s="3">
        <f t="shared" si="527"/>
        <v>4184</v>
      </c>
      <c r="B4185" s="3" t="s">
        <v>350</v>
      </c>
      <c r="C4185" s="32">
        <v>41334</v>
      </c>
      <c r="D4185" s="3" t="s">
        <v>114</v>
      </c>
      <c r="E4185" s="3"/>
      <c r="F4185" s="3"/>
      <c r="G4185" s="2" t="s">
        <v>7</v>
      </c>
      <c r="H4185" s="3" t="s">
        <v>6</v>
      </c>
      <c r="I4185" s="3">
        <v>5</v>
      </c>
      <c r="J4185" s="3" t="s">
        <v>183</v>
      </c>
      <c r="K4185" s="3"/>
      <c r="L4185" s="3"/>
      <c r="M4185" s="3"/>
      <c r="N4185" s="3"/>
      <c r="O4185" s="3"/>
      <c r="P4185" s="3"/>
      <c r="Q4185" s="3"/>
      <c r="R4185" s="3"/>
      <c r="S4185" s="3"/>
      <c r="T4185" s="3" t="str">
        <f t="shared" si="520"/>
        <v>SIN CECO</v>
      </c>
      <c r="U4185" s="3" t="str">
        <f t="shared" si="521"/>
        <v>NO</v>
      </c>
      <c r="V4185" t="str">
        <f t="shared" si="522"/>
        <v>ADECUACIÓN OFICINAS GROUP M
04-MAY-2013-Soporte Técnico</v>
      </c>
      <c r="W4185" s="53">
        <f t="shared" si="523"/>
        <v>5</v>
      </c>
      <c r="X4185">
        <f t="shared" si="524"/>
        <v>5</v>
      </c>
      <c r="Y4185" t="str">
        <f>IF(ISNA(VLOOKUP(B4185,CECOS_SIN_IDENTIFICAR!$A$2:$D$146,4,0)),"SIN CECO",IF(VLOOKUP(B4185,CECOS_SIN_IDENTIFICAR!$A$2:$D$146,4,0)=0,"SIN CECO",VLOOKUP(B4185,CECOS_SIN_IDENTIFICAR!$A$2:$D$146,4,0)))</f>
        <v/>
      </c>
      <c r="Z4185" t="str">
        <f t="shared" si="525"/>
        <v/>
      </c>
      <c r="AA4185" s="3" t="s">
        <v>114</v>
      </c>
      <c r="AB4185" t="str">
        <f t="shared" si="526"/>
        <v>b. Idoneidad y Calidad del soporte-Soporte Técnico</v>
      </c>
      <c r="AC4185" t="str">
        <f>VLOOKUP(AB4185,CODIFICACION_PREGUNTAS!$C$2:$D$35,2,0)</f>
        <v>SOPORTE_TEC002</v>
      </c>
    </row>
    <row r="4186" spans="1:29" x14ac:dyDescent="0.25">
      <c r="A4186" s="3">
        <f t="shared" si="527"/>
        <v>4185</v>
      </c>
      <c r="B4186" s="3" t="s">
        <v>350</v>
      </c>
      <c r="C4186" s="32">
        <v>41334</v>
      </c>
      <c r="D4186" s="3" t="s">
        <v>114</v>
      </c>
      <c r="E4186" s="3"/>
      <c r="F4186" s="3"/>
      <c r="G4186" s="2" t="s">
        <v>8</v>
      </c>
      <c r="H4186" s="3" t="s">
        <v>6</v>
      </c>
      <c r="I4186" s="3">
        <v>4</v>
      </c>
      <c r="J4186" s="3" t="s">
        <v>183</v>
      </c>
      <c r="K4186" s="3"/>
      <c r="L4186" s="3"/>
      <c r="M4186" s="3"/>
      <c r="N4186" s="3"/>
      <c r="O4186" s="3"/>
      <c r="P4186" s="3"/>
      <c r="Q4186" s="3"/>
      <c r="R4186" s="3"/>
      <c r="S4186" s="3"/>
      <c r="T4186" s="3" t="str">
        <f t="shared" si="520"/>
        <v>SIN CECO</v>
      </c>
      <c r="U4186" s="3" t="str">
        <f t="shared" si="521"/>
        <v>NO</v>
      </c>
      <c r="V4186" t="str">
        <f t="shared" si="522"/>
        <v>ADECUACIÓN OFICINAS GROUP M
04-MAY-2013-Soporte Técnico</v>
      </c>
      <c r="W4186" s="53">
        <f t="shared" si="523"/>
        <v>4</v>
      </c>
      <c r="X4186">
        <f t="shared" si="524"/>
        <v>4</v>
      </c>
      <c r="Y4186" t="str">
        <f>IF(ISNA(VLOOKUP(B4186,CECOS_SIN_IDENTIFICAR!$A$2:$D$146,4,0)),"SIN CECO",IF(VLOOKUP(B4186,CECOS_SIN_IDENTIFICAR!$A$2:$D$146,4,0)=0,"SIN CECO",VLOOKUP(B4186,CECOS_SIN_IDENTIFICAR!$A$2:$D$146,4,0)))</f>
        <v/>
      </c>
      <c r="Z4186" t="str">
        <f t="shared" si="525"/>
        <v/>
      </c>
      <c r="AA4186" s="3" t="s">
        <v>114</v>
      </c>
      <c r="AB4186" t="str">
        <f t="shared" si="526"/>
        <v>c. Cumplimiento de especificaciones técnicas de construcción-Soporte Técnico</v>
      </c>
      <c r="AC4186" t="str">
        <f>VLOOKUP(AB4186,CODIFICACION_PREGUNTAS!$C$2:$D$35,2,0)</f>
        <v>SOPORTE_TEC003</v>
      </c>
    </row>
    <row r="4187" spans="1:29" x14ac:dyDescent="0.25">
      <c r="A4187" s="3">
        <f t="shared" si="527"/>
        <v>4186</v>
      </c>
      <c r="B4187" s="3" t="s">
        <v>350</v>
      </c>
      <c r="C4187" s="32">
        <v>41334</v>
      </c>
      <c r="D4187" s="3" t="s">
        <v>114</v>
      </c>
      <c r="E4187" s="3"/>
      <c r="F4187" s="3"/>
      <c r="G4187" s="2" t="s">
        <v>9</v>
      </c>
      <c r="H4187" s="3" t="s">
        <v>6</v>
      </c>
      <c r="I4187" s="3">
        <v>4</v>
      </c>
      <c r="J4187" s="3" t="s">
        <v>183</v>
      </c>
      <c r="K4187" s="3"/>
      <c r="L4187" s="3"/>
      <c r="M4187" s="3"/>
      <c r="N4187" s="3"/>
      <c r="O4187" s="3"/>
      <c r="P4187" s="3"/>
      <c r="Q4187" s="3"/>
      <c r="R4187" s="3"/>
      <c r="S4187" s="3"/>
      <c r="T4187" s="3" t="str">
        <f t="shared" si="520"/>
        <v>SIN CECO</v>
      </c>
      <c r="U4187" s="3" t="str">
        <f t="shared" si="521"/>
        <v>NO</v>
      </c>
      <c r="V4187" t="str">
        <f t="shared" si="522"/>
        <v>ADECUACIÓN OFICINAS GROUP M
04-MAY-2013-Soporte Técnico</v>
      </c>
      <c r="W4187" s="53">
        <f t="shared" si="523"/>
        <v>4</v>
      </c>
      <c r="X4187">
        <f t="shared" si="524"/>
        <v>4</v>
      </c>
      <c r="Y4187" t="str">
        <f>IF(ISNA(VLOOKUP(B4187,CECOS_SIN_IDENTIFICAR!$A$2:$D$146,4,0)),"SIN CECO",IF(VLOOKUP(B4187,CECOS_SIN_IDENTIFICAR!$A$2:$D$146,4,0)=0,"SIN CECO",VLOOKUP(B4187,CECOS_SIN_IDENTIFICAR!$A$2:$D$146,4,0)))</f>
        <v/>
      </c>
      <c r="Z4187" t="str">
        <f t="shared" si="525"/>
        <v/>
      </c>
      <c r="AA4187" s="3" t="s">
        <v>114</v>
      </c>
      <c r="AB4187" t="str">
        <f t="shared" si="526"/>
        <v>d. Confiabilidad de los conceptos aplicados-Soporte Técnico</v>
      </c>
      <c r="AC4187" t="str">
        <f>VLOOKUP(AB4187,CODIFICACION_PREGUNTAS!$C$2:$D$35,2,0)</f>
        <v>SOPORTE_TEC004</v>
      </c>
    </row>
    <row r="4188" spans="1:29" x14ac:dyDescent="0.25">
      <c r="A4188" s="3">
        <f t="shared" si="527"/>
        <v>4187</v>
      </c>
      <c r="B4188" s="3" t="s">
        <v>350</v>
      </c>
      <c r="C4188" s="32">
        <v>41334</v>
      </c>
      <c r="D4188" s="3" t="s">
        <v>114</v>
      </c>
      <c r="E4188" s="3"/>
      <c r="F4188" s="3"/>
      <c r="G4188" s="2" t="s">
        <v>10</v>
      </c>
      <c r="H4188" s="3" t="s">
        <v>6</v>
      </c>
      <c r="I4188" s="3">
        <v>4</v>
      </c>
      <c r="J4188" s="3" t="s">
        <v>183</v>
      </c>
      <c r="K4188" s="3"/>
      <c r="L4188" s="3"/>
      <c r="M4188" s="3"/>
      <c r="N4188" s="3"/>
      <c r="O4188" s="3"/>
      <c r="P4188" s="3"/>
      <c r="Q4188" s="3"/>
      <c r="R4188" s="3"/>
      <c r="S4188" s="3"/>
      <c r="T4188" s="3" t="str">
        <f t="shared" si="520"/>
        <v>SIN CECO</v>
      </c>
      <c r="U4188" s="3" t="str">
        <f t="shared" si="521"/>
        <v>NO</v>
      </c>
      <c r="V4188" t="str">
        <f t="shared" si="522"/>
        <v>ADECUACIÓN OFICINAS GROUP M
04-MAY-2013-Soporte Técnico</v>
      </c>
      <c r="W4188" s="53">
        <f t="shared" si="523"/>
        <v>4</v>
      </c>
      <c r="X4188">
        <f t="shared" si="524"/>
        <v>4</v>
      </c>
      <c r="Y4188" t="str">
        <f>IF(ISNA(VLOOKUP(B4188,CECOS_SIN_IDENTIFICAR!$A$2:$D$146,4,0)),"SIN CECO",IF(VLOOKUP(B4188,CECOS_SIN_IDENTIFICAR!$A$2:$D$146,4,0)=0,"SIN CECO",VLOOKUP(B4188,CECOS_SIN_IDENTIFICAR!$A$2:$D$146,4,0)))</f>
        <v/>
      </c>
      <c r="Z4188" t="str">
        <f t="shared" si="525"/>
        <v/>
      </c>
      <c r="AA4188" s="3" t="s">
        <v>114</v>
      </c>
      <c r="AB4188" t="str">
        <f t="shared" si="526"/>
        <v>e. Oportunidad en entrega de información o requerimientos-Soporte Técnico</v>
      </c>
      <c r="AC4188" t="str">
        <f>VLOOKUP(AB4188,CODIFICACION_PREGUNTAS!$C$2:$D$35,2,0)</f>
        <v>SOPORTE_TEC005</v>
      </c>
    </row>
    <row r="4189" spans="1:29" x14ac:dyDescent="0.25">
      <c r="A4189" s="3">
        <f t="shared" si="527"/>
        <v>4188</v>
      </c>
      <c r="B4189" s="3" t="s">
        <v>350</v>
      </c>
      <c r="C4189" s="32">
        <v>41334</v>
      </c>
      <c r="D4189" s="3" t="s">
        <v>114</v>
      </c>
      <c r="E4189" s="3"/>
      <c r="F4189" s="3"/>
      <c r="G4189" s="2" t="s">
        <v>11</v>
      </c>
      <c r="H4189" s="3" t="s">
        <v>12</v>
      </c>
      <c r="I4189" s="3" t="s">
        <v>431</v>
      </c>
      <c r="J4189" s="3" t="s">
        <v>183</v>
      </c>
      <c r="K4189" s="3"/>
      <c r="L4189" s="3"/>
      <c r="M4189" s="3"/>
      <c r="N4189" s="3"/>
      <c r="O4189" s="3"/>
      <c r="P4189" s="3"/>
      <c r="Q4189" s="3"/>
      <c r="R4189" s="3"/>
      <c r="S4189" s="3"/>
      <c r="T4189" s="3" t="str">
        <f t="shared" si="520"/>
        <v>SIN CECO</v>
      </c>
      <c r="U4189" s="3" t="str">
        <f t="shared" si="521"/>
        <v>NO</v>
      </c>
      <c r="V4189" t="str">
        <f t="shared" si="522"/>
        <v>ADECUACIÓN OFICINAS GROUP M
04-MAY-2013-Soporte Administrativo</v>
      </c>
      <c r="W4189" s="53" t="str">
        <f t="shared" si="523"/>
        <v>N/A</v>
      </c>
      <c r="X4189">
        <f t="shared" si="524"/>
        <v>0</v>
      </c>
      <c r="Y4189" t="str">
        <f>IF(ISNA(VLOOKUP(B4189,CECOS_SIN_IDENTIFICAR!$A$2:$D$146,4,0)),"SIN CECO",IF(VLOOKUP(B4189,CECOS_SIN_IDENTIFICAR!$A$2:$D$146,4,0)=0,"SIN CECO",VLOOKUP(B4189,CECOS_SIN_IDENTIFICAR!$A$2:$D$146,4,0)))</f>
        <v/>
      </c>
      <c r="Z4189" t="str">
        <f t="shared" si="525"/>
        <v/>
      </c>
      <c r="AA4189" s="3" t="s">
        <v>114</v>
      </c>
      <c r="AB4189" t="str">
        <f t="shared" si="526"/>
        <v>a. Oportunidad de la gestión en obra-Soporte Administrativo</v>
      </c>
      <c r="AC4189" t="str">
        <f>VLOOKUP(AB4189,CODIFICACION_PREGUNTAS!$C$2:$D$35,2,0)</f>
        <v>SOPORTE_ADMON001</v>
      </c>
    </row>
    <row r="4190" spans="1:29" x14ac:dyDescent="0.25">
      <c r="A4190" s="3">
        <f t="shared" si="527"/>
        <v>4189</v>
      </c>
      <c r="B4190" s="3" t="s">
        <v>350</v>
      </c>
      <c r="C4190" s="32">
        <v>41334</v>
      </c>
      <c r="D4190" s="3" t="s">
        <v>114</v>
      </c>
      <c r="E4190" s="3"/>
      <c r="F4190" s="3"/>
      <c r="G4190" s="2" t="s">
        <v>13</v>
      </c>
      <c r="H4190" s="3" t="s">
        <v>12</v>
      </c>
      <c r="I4190" s="3">
        <v>4</v>
      </c>
      <c r="J4190" s="3" t="s">
        <v>183</v>
      </c>
      <c r="K4190" s="3"/>
      <c r="L4190" s="3"/>
      <c r="M4190" s="3"/>
      <c r="N4190" s="3"/>
      <c r="O4190" s="3"/>
      <c r="P4190" s="3"/>
      <c r="Q4190" s="3"/>
      <c r="R4190" s="3"/>
      <c r="S4190" s="3"/>
      <c r="T4190" s="3" t="str">
        <f t="shared" si="520"/>
        <v>SIN CECO</v>
      </c>
      <c r="U4190" s="3" t="str">
        <f t="shared" si="521"/>
        <v>NO</v>
      </c>
      <c r="V4190" t="str">
        <f t="shared" si="522"/>
        <v>ADECUACIÓN OFICINAS GROUP M
04-MAY-2013-Soporte Administrativo</v>
      </c>
      <c r="W4190" s="53">
        <f t="shared" si="523"/>
        <v>4</v>
      </c>
      <c r="X4190">
        <f t="shared" si="524"/>
        <v>4</v>
      </c>
      <c r="Y4190" t="str">
        <f>IF(ISNA(VLOOKUP(B4190,CECOS_SIN_IDENTIFICAR!$A$2:$D$146,4,0)),"SIN CECO",IF(VLOOKUP(B4190,CECOS_SIN_IDENTIFICAR!$A$2:$D$146,4,0)=0,"SIN CECO",VLOOKUP(B4190,CECOS_SIN_IDENTIFICAR!$A$2:$D$146,4,0)))</f>
        <v/>
      </c>
      <c r="Z4190" t="str">
        <f t="shared" si="525"/>
        <v/>
      </c>
      <c r="AA4190" s="3" t="s">
        <v>114</v>
      </c>
      <c r="AB4190" t="str">
        <f t="shared" si="526"/>
        <v>b. Manejo administrativo del proyecto-Soporte Administrativo</v>
      </c>
      <c r="AC4190" t="str">
        <f>VLOOKUP(AB4190,CODIFICACION_PREGUNTAS!$C$2:$D$35,2,0)</f>
        <v>SOPORTE_ADMON002</v>
      </c>
    </row>
    <row r="4191" spans="1:29" x14ac:dyDescent="0.25">
      <c r="A4191" s="3">
        <f t="shared" si="527"/>
        <v>4190</v>
      </c>
      <c r="B4191" s="3" t="s">
        <v>350</v>
      </c>
      <c r="C4191" s="32">
        <v>41334</v>
      </c>
      <c r="D4191" s="3" t="s">
        <v>114</v>
      </c>
      <c r="E4191" s="3"/>
      <c r="F4191" s="3"/>
      <c r="G4191" s="2" t="s">
        <v>14</v>
      </c>
      <c r="H4191" s="3" t="s">
        <v>12</v>
      </c>
      <c r="I4191" s="3">
        <v>4</v>
      </c>
      <c r="J4191" s="3" t="s">
        <v>183</v>
      </c>
      <c r="K4191" s="3"/>
      <c r="L4191" s="3"/>
      <c r="M4191" s="3"/>
      <c r="N4191" s="3"/>
      <c r="O4191" s="3"/>
      <c r="P4191" s="3"/>
      <c r="Q4191" s="3"/>
      <c r="R4191" s="3"/>
      <c r="S4191" s="3"/>
      <c r="T4191" s="3" t="str">
        <f t="shared" si="520"/>
        <v>SIN CECO</v>
      </c>
      <c r="U4191" s="3" t="str">
        <f t="shared" si="521"/>
        <v>NO</v>
      </c>
      <c r="V4191" t="str">
        <f t="shared" si="522"/>
        <v>ADECUACIÓN OFICINAS GROUP M
04-MAY-2013-Soporte Administrativo</v>
      </c>
      <c r="W4191" s="53">
        <f t="shared" si="523"/>
        <v>4</v>
      </c>
      <c r="X4191">
        <f t="shared" si="524"/>
        <v>4</v>
      </c>
      <c r="Y4191" t="str">
        <f>IF(ISNA(VLOOKUP(B4191,CECOS_SIN_IDENTIFICAR!$A$2:$D$146,4,0)),"SIN CECO",IF(VLOOKUP(B4191,CECOS_SIN_IDENTIFICAR!$A$2:$D$146,4,0)=0,"SIN CECO",VLOOKUP(B4191,CECOS_SIN_IDENTIFICAR!$A$2:$D$146,4,0)))</f>
        <v/>
      </c>
      <c r="Z4191" t="str">
        <f t="shared" si="525"/>
        <v/>
      </c>
      <c r="AA4191" s="3" t="s">
        <v>114</v>
      </c>
      <c r="AB4191" t="str">
        <f t="shared" si="526"/>
        <v>c. Información clara y veraz sobre la administración de proyecto-Soporte Administrativo</v>
      </c>
      <c r="AC4191" t="str">
        <f>VLOOKUP(AB4191,CODIFICACION_PREGUNTAS!$C$2:$D$35,2,0)</f>
        <v>SOPORTE_ADMON003</v>
      </c>
    </row>
    <row r="4192" spans="1:29" x14ac:dyDescent="0.25">
      <c r="A4192" s="3">
        <f t="shared" si="527"/>
        <v>4191</v>
      </c>
      <c r="B4192" s="3" t="s">
        <v>350</v>
      </c>
      <c r="C4192" s="32">
        <v>41334</v>
      </c>
      <c r="D4192" s="3" t="s">
        <v>114</v>
      </c>
      <c r="E4192" s="3"/>
      <c r="F4192" s="3"/>
      <c r="G4192" s="2" t="s">
        <v>15</v>
      </c>
      <c r="H4192" s="3" t="s">
        <v>12</v>
      </c>
      <c r="I4192" s="3">
        <v>4</v>
      </c>
      <c r="J4192" s="3" t="s">
        <v>183</v>
      </c>
      <c r="K4192" s="3"/>
      <c r="L4192" s="3"/>
      <c r="M4192" s="3"/>
      <c r="N4192" s="3"/>
      <c r="O4192" s="3"/>
      <c r="P4192" s="3"/>
      <c r="Q4192" s="3"/>
      <c r="R4192" s="3"/>
      <c r="S4192" s="3"/>
      <c r="T4192" s="3" t="str">
        <f t="shared" si="520"/>
        <v>SIN CECO</v>
      </c>
      <c r="U4192" s="3" t="str">
        <f t="shared" si="521"/>
        <v>NO</v>
      </c>
      <c r="V4192" t="str">
        <f t="shared" si="522"/>
        <v>ADECUACIÓN OFICINAS GROUP M
04-MAY-2013-Soporte Administrativo</v>
      </c>
      <c r="W4192" s="53">
        <f t="shared" si="523"/>
        <v>4</v>
      </c>
      <c r="X4192">
        <f t="shared" si="524"/>
        <v>4</v>
      </c>
      <c r="Y4192" t="str">
        <f>IF(ISNA(VLOOKUP(B4192,CECOS_SIN_IDENTIFICAR!$A$2:$D$146,4,0)),"SIN CECO",IF(VLOOKUP(B4192,CECOS_SIN_IDENTIFICAR!$A$2:$D$146,4,0)=0,"SIN CECO",VLOOKUP(B4192,CECOS_SIN_IDENTIFICAR!$A$2:$D$146,4,0)))</f>
        <v/>
      </c>
      <c r="Z4192" t="str">
        <f t="shared" si="525"/>
        <v/>
      </c>
      <c r="AA4192" s="3" t="s">
        <v>114</v>
      </c>
      <c r="AB4192" t="str">
        <f t="shared" si="526"/>
        <v>d. Cumplimientos con expectativas del cliente-Soporte Administrativo</v>
      </c>
      <c r="AC4192" t="str">
        <f>VLOOKUP(AB4192,CODIFICACION_PREGUNTAS!$C$2:$D$35,2,0)</f>
        <v>SOPORTE_ADMON004</v>
      </c>
    </row>
    <row r="4193" spans="1:29" x14ac:dyDescent="0.25">
      <c r="A4193" s="3">
        <f t="shared" si="527"/>
        <v>4192</v>
      </c>
      <c r="B4193" s="3" t="s">
        <v>350</v>
      </c>
      <c r="C4193" s="32">
        <v>41334</v>
      </c>
      <c r="D4193" s="3" t="s">
        <v>114</v>
      </c>
      <c r="E4193" s="3"/>
      <c r="F4193" s="3"/>
      <c r="G4193" s="2" t="s">
        <v>16</v>
      </c>
      <c r="H4193" s="3" t="s">
        <v>12</v>
      </c>
      <c r="I4193" s="3">
        <v>3</v>
      </c>
      <c r="J4193" s="3" t="s">
        <v>183</v>
      </c>
      <c r="K4193" s="3"/>
      <c r="L4193" s="3"/>
      <c r="M4193" s="3"/>
      <c r="N4193" s="3"/>
      <c r="O4193" s="3"/>
      <c r="P4193" s="3"/>
      <c r="Q4193" s="3"/>
      <c r="R4193" s="3"/>
      <c r="S4193" s="3"/>
      <c r="T4193" s="3" t="str">
        <f t="shared" si="520"/>
        <v>SIN CECO</v>
      </c>
      <c r="U4193" s="3" t="str">
        <f t="shared" si="521"/>
        <v>NO</v>
      </c>
      <c r="V4193" t="str">
        <f t="shared" si="522"/>
        <v>ADECUACIÓN OFICINAS GROUP M
04-MAY-2013-Soporte Administrativo</v>
      </c>
      <c r="W4193" s="53">
        <f t="shared" si="523"/>
        <v>3</v>
      </c>
      <c r="X4193">
        <f t="shared" si="524"/>
        <v>3</v>
      </c>
      <c r="Y4193" t="str">
        <f>IF(ISNA(VLOOKUP(B4193,CECOS_SIN_IDENTIFICAR!$A$2:$D$146,4,0)),"SIN CECO",IF(VLOOKUP(B4193,CECOS_SIN_IDENTIFICAR!$A$2:$D$146,4,0)=0,"SIN CECO",VLOOKUP(B4193,CECOS_SIN_IDENTIFICAR!$A$2:$D$146,4,0)))</f>
        <v/>
      </c>
      <c r="Z4193" t="str">
        <f t="shared" si="525"/>
        <v/>
      </c>
      <c r="AA4193" s="3" t="s">
        <v>114</v>
      </c>
      <c r="AB4193" t="str">
        <f t="shared" si="526"/>
        <v>e. Control de presupuesto-Soporte Administrativo</v>
      </c>
      <c r="AC4193" t="str">
        <f>VLOOKUP(AB4193,CODIFICACION_PREGUNTAS!$C$2:$D$35,2,0)</f>
        <v>SOPORTE_ADMON005</v>
      </c>
    </row>
    <row r="4194" spans="1:29" x14ac:dyDescent="0.25">
      <c r="A4194" s="3">
        <f t="shared" si="527"/>
        <v>4193</v>
      </c>
      <c r="B4194" s="3" t="s">
        <v>350</v>
      </c>
      <c r="C4194" s="32">
        <v>41334</v>
      </c>
      <c r="D4194" s="3" t="s">
        <v>114</v>
      </c>
      <c r="E4194" s="3"/>
      <c r="F4194" s="3"/>
      <c r="G4194" s="2" t="s">
        <v>17</v>
      </c>
      <c r="H4194" s="3" t="s">
        <v>18</v>
      </c>
      <c r="I4194" s="3">
        <v>4</v>
      </c>
      <c r="J4194" s="3" t="s">
        <v>183</v>
      </c>
      <c r="K4194" s="3"/>
      <c r="L4194" s="3"/>
      <c r="M4194" s="3"/>
      <c r="N4194" s="3"/>
      <c r="O4194" s="3"/>
      <c r="P4194" s="3"/>
      <c r="Q4194" s="3"/>
      <c r="R4194" s="3"/>
      <c r="S4194" s="3"/>
      <c r="T4194" s="3" t="str">
        <f t="shared" si="520"/>
        <v>SIN CECO</v>
      </c>
      <c r="U4194" s="3" t="str">
        <f t="shared" si="521"/>
        <v>NO</v>
      </c>
      <c r="V4194" t="str">
        <f t="shared" si="522"/>
        <v>ADECUACIÓN OFICINAS GROUP M
04-MAY-2013-Soporte Directivo (Coordinador y Gerencia)</v>
      </c>
      <c r="W4194" s="53">
        <f t="shared" si="523"/>
        <v>4</v>
      </c>
      <c r="X4194">
        <f t="shared" si="524"/>
        <v>4</v>
      </c>
      <c r="Y4194" t="str">
        <f>IF(ISNA(VLOOKUP(B4194,CECOS_SIN_IDENTIFICAR!$A$2:$D$146,4,0)),"SIN CECO",IF(VLOOKUP(B4194,CECOS_SIN_IDENTIFICAR!$A$2:$D$146,4,0)=0,"SIN CECO",VLOOKUP(B4194,CECOS_SIN_IDENTIFICAR!$A$2:$D$146,4,0)))</f>
        <v/>
      </c>
      <c r="Z4194" t="str">
        <f t="shared" si="525"/>
        <v/>
      </c>
      <c r="AA4194" s="3" t="s">
        <v>114</v>
      </c>
      <c r="AB4194" t="str">
        <f t="shared" si="526"/>
        <v>a. Apoyo y presencia en el proyecto-Soporte Directivo (Coordinador y Gerencia)</v>
      </c>
      <c r="AC4194" t="str">
        <f>VLOOKUP(AB4194,CODIFICACION_PREGUNTAS!$C$2:$D$35,2,0)</f>
        <v>SOPORTE_DIR001</v>
      </c>
    </row>
    <row r="4195" spans="1:29" x14ac:dyDescent="0.25">
      <c r="A4195" s="3">
        <f t="shared" si="527"/>
        <v>4194</v>
      </c>
      <c r="B4195" s="3" t="s">
        <v>350</v>
      </c>
      <c r="C4195" s="32">
        <v>41334</v>
      </c>
      <c r="D4195" s="3" t="s">
        <v>114</v>
      </c>
      <c r="E4195" s="3"/>
      <c r="F4195" s="3"/>
      <c r="G4195" s="2" t="s">
        <v>19</v>
      </c>
      <c r="H4195" s="3" t="s">
        <v>18</v>
      </c>
      <c r="I4195" s="3">
        <v>4</v>
      </c>
      <c r="J4195" s="3" t="s">
        <v>183</v>
      </c>
      <c r="K4195" s="3"/>
      <c r="L4195" s="3"/>
      <c r="M4195" s="3"/>
      <c r="N4195" s="3"/>
      <c r="O4195" s="3"/>
      <c r="P4195" s="3"/>
      <c r="Q4195" s="3"/>
      <c r="R4195" s="3"/>
      <c r="S4195" s="3"/>
      <c r="T4195" s="3" t="str">
        <f t="shared" si="520"/>
        <v>SIN CECO</v>
      </c>
      <c r="U4195" s="3" t="str">
        <f t="shared" si="521"/>
        <v>NO</v>
      </c>
      <c r="V4195" t="str">
        <f t="shared" si="522"/>
        <v>ADECUACIÓN OFICINAS GROUP M
04-MAY-2013-Soporte Directivo (Coordinador y Gerencia)</v>
      </c>
      <c r="W4195" s="53">
        <f t="shared" si="523"/>
        <v>4</v>
      </c>
      <c r="X4195">
        <f t="shared" si="524"/>
        <v>4</v>
      </c>
      <c r="Y4195" t="str">
        <f>IF(ISNA(VLOOKUP(B4195,CECOS_SIN_IDENTIFICAR!$A$2:$D$146,4,0)),"SIN CECO",IF(VLOOKUP(B4195,CECOS_SIN_IDENTIFICAR!$A$2:$D$146,4,0)=0,"SIN CECO",VLOOKUP(B4195,CECOS_SIN_IDENTIFICAR!$A$2:$D$146,4,0)))</f>
        <v/>
      </c>
      <c r="Z4195" t="str">
        <f t="shared" si="525"/>
        <v/>
      </c>
      <c r="AA4195" s="3" t="s">
        <v>114</v>
      </c>
      <c r="AB4195" t="str">
        <f t="shared" si="526"/>
        <v>b. Conocimiento del proyecto-Soporte Directivo (Coordinador y Gerencia)</v>
      </c>
      <c r="AC4195" t="str">
        <f>VLOOKUP(AB4195,CODIFICACION_PREGUNTAS!$C$2:$D$35,2,0)</f>
        <v>SOPORTE_DIR002</v>
      </c>
    </row>
    <row r="4196" spans="1:29" x14ac:dyDescent="0.25">
      <c r="A4196" s="3">
        <f t="shared" si="527"/>
        <v>4195</v>
      </c>
      <c r="B4196" s="3" t="s">
        <v>350</v>
      </c>
      <c r="C4196" s="32">
        <v>41334</v>
      </c>
      <c r="D4196" s="3" t="s">
        <v>114</v>
      </c>
      <c r="E4196" s="3"/>
      <c r="F4196" s="3"/>
      <c r="G4196" s="2" t="s">
        <v>20</v>
      </c>
      <c r="H4196" s="3" t="s">
        <v>18</v>
      </c>
      <c r="I4196" s="3">
        <v>5</v>
      </c>
      <c r="J4196" s="3" t="s">
        <v>183</v>
      </c>
      <c r="K4196" s="3"/>
      <c r="L4196" s="3"/>
      <c r="M4196" s="3"/>
      <c r="N4196" s="3"/>
      <c r="O4196" s="3"/>
      <c r="P4196" s="3"/>
      <c r="Q4196" s="3"/>
      <c r="R4196" s="3"/>
      <c r="S4196" s="3"/>
      <c r="T4196" s="3" t="str">
        <f t="shared" si="520"/>
        <v>SIN CECO</v>
      </c>
      <c r="U4196" s="3" t="str">
        <f t="shared" si="521"/>
        <v>NO</v>
      </c>
      <c r="V4196" t="str">
        <f t="shared" si="522"/>
        <v>ADECUACIÓN OFICINAS GROUP M
04-MAY-2013-Soporte Directivo (Coordinador y Gerencia)</v>
      </c>
      <c r="W4196" s="53">
        <f t="shared" si="523"/>
        <v>5</v>
      </c>
      <c r="X4196">
        <f t="shared" si="524"/>
        <v>5</v>
      </c>
      <c r="Y4196" t="str">
        <f>IF(ISNA(VLOOKUP(B4196,CECOS_SIN_IDENTIFICAR!$A$2:$D$146,4,0)),"SIN CECO",IF(VLOOKUP(B4196,CECOS_SIN_IDENTIFICAR!$A$2:$D$146,4,0)=0,"SIN CECO",VLOOKUP(B4196,CECOS_SIN_IDENTIFICAR!$A$2:$D$146,4,0)))</f>
        <v/>
      </c>
      <c r="Z4196" t="str">
        <f t="shared" si="525"/>
        <v/>
      </c>
      <c r="AA4196" s="3" t="s">
        <v>114</v>
      </c>
      <c r="AB4196" t="str">
        <f t="shared" si="526"/>
        <v>c. Planteamiento de soluciones y manejo de conflictos-Soporte Directivo (Coordinador y Gerencia)</v>
      </c>
      <c r="AC4196" t="str">
        <f>VLOOKUP(AB4196,CODIFICACION_PREGUNTAS!$C$2:$D$35,2,0)</f>
        <v>SOPORTE_DIR003</v>
      </c>
    </row>
    <row r="4197" spans="1:29" x14ac:dyDescent="0.25">
      <c r="A4197" s="3">
        <f t="shared" si="527"/>
        <v>4196</v>
      </c>
      <c r="B4197" s="3" t="s">
        <v>350</v>
      </c>
      <c r="C4197" s="32">
        <v>41334</v>
      </c>
      <c r="D4197" s="3" t="s">
        <v>114</v>
      </c>
      <c r="E4197" s="3"/>
      <c r="F4197" s="3"/>
      <c r="G4197" s="2" t="s">
        <v>21</v>
      </c>
      <c r="H4197" s="3" t="s">
        <v>18</v>
      </c>
      <c r="I4197" s="3">
        <v>4</v>
      </c>
      <c r="J4197" s="3" t="s">
        <v>183</v>
      </c>
      <c r="K4197" s="3"/>
      <c r="L4197" s="3"/>
      <c r="M4197" s="3"/>
      <c r="N4197" s="3"/>
      <c r="O4197" s="3"/>
      <c r="P4197" s="3"/>
      <c r="Q4197" s="3"/>
      <c r="R4197" s="3"/>
      <c r="S4197" s="3"/>
      <c r="T4197" s="3" t="str">
        <f t="shared" si="520"/>
        <v>SIN CECO</v>
      </c>
      <c r="U4197" s="3" t="str">
        <f t="shared" si="521"/>
        <v>NO</v>
      </c>
      <c r="V4197" t="str">
        <f t="shared" si="522"/>
        <v>ADECUACIÓN OFICINAS GROUP M
04-MAY-2013-Soporte Directivo (Coordinador y Gerencia)</v>
      </c>
      <c r="W4197" s="53">
        <f t="shared" si="523"/>
        <v>4</v>
      </c>
      <c r="X4197">
        <f t="shared" si="524"/>
        <v>4</v>
      </c>
      <c r="Y4197" t="str">
        <f>IF(ISNA(VLOOKUP(B4197,CECOS_SIN_IDENTIFICAR!$A$2:$D$146,4,0)),"SIN CECO",IF(VLOOKUP(B4197,CECOS_SIN_IDENTIFICAR!$A$2:$D$146,4,0)=0,"SIN CECO",VLOOKUP(B4197,CECOS_SIN_IDENTIFICAR!$A$2:$D$146,4,0)))</f>
        <v/>
      </c>
      <c r="Z4197" t="str">
        <f t="shared" si="525"/>
        <v/>
      </c>
      <c r="AA4197" s="3" t="s">
        <v>114</v>
      </c>
      <c r="AB4197" t="str">
        <f t="shared" si="526"/>
        <v>d. Cumplimiento de compromisos-Soporte Directivo (Coordinador y Gerencia)</v>
      </c>
      <c r="AC4197" t="str">
        <f>VLOOKUP(AB4197,CODIFICACION_PREGUNTAS!$C$2:$D$35,2,0)</f>
        <v>SOPORTE_DIR004</v>
      </c>
    </row>
    <row r="4198" spans="1:29" x14ac:dyDescent="0.25">
      <c r="A4198" s="3">
        <f t="shared" si="527"/>
        <v>4197</v>
      </c>
      <c r="B4198" s="3" t="s">
        <v>350</v>
      </c>
      <c r="C4198" s="32">
        <v>41334</v>
      </c>
      <c r="D4198" s="3" t="s">
        <v>114</v>
      </c>
      <c r="E4198" s="3"/>
      <c r="F4198" s="3"/>
      <c r="G4198" s="2" t="s">
        <v>22</v>
      </c>
      <c r="H4198" s="3" t="s">
        <v>18</v>
      </c>
      <c r="I4198" s="3">
        <v>4</v>
      </c>
      <c r="J4198" s="3" t="s">
        <v>183</v>
      </c>
      <c r="K4198" s="3"/>
      <c r="L4198" s="3"/>
      <c r="M4198" s="3"/>
      <c r="N4198" s="3"/>
      <c r="O4198" s="3"/>
      <c r="P4198" s="3"/>
      <c r="Q4198" s="3"/>
      <c r="R4198" s="3"/>
      <c r="S4198" s="3"/>
      <c r="T4198" s="3" t="str">
        <f t="shared" si="520"/>
        <v>SIN CECO</v>
      </c>
      <c r="U4198" s="3" t="str">
        <f t="shared" si="521"/>
        <v>NO</v>
      </c>
      <c r="V4198" t="str">
        <f t="shared" si="522"/>
        <v>ADECUACIÓN OFICINAS GROUP M
04-MAY-2013-Soporte Directivo (Coordinador y Gerencia)</v>
      </c>
      <c r="W4198" s="53">
        <f t="shared" si="523"/>
        <v>4</v>
      </c>
      <c r="X4198">
        <f t="shared" si="524"/>
        <v>4</v>
      </c>
      <c r="Y4198" t="str">
        <f>IF(ISNA(VLOOKUP(B4198,CECOS_SIN_IDENTIFICAR!$A$2:$D$146,4,0)),"SIN CECO",IF(VLOOKUP(B4198,CECOS_SIN_IDENTIFICAR!$A$2:$D$146,4,0)=0,"SIN CECO",VLOOKUP(B4198,CECOS_SIN_IDENTIFICAR!$A$2:$D$146,4,0)))</f>
        <v/>
      </c>
      <c r="Z4198" t="str">
        <f t="shared" si="525"/>
        <v/>
      </c>
      <c r="AA4198" s="3" t="s">
        <v>114</v>
      </c>
      <c r="AB4198" t="str">
        <f t="shared" si="526"/>
        <v>e. Manejo del cliente-Soporte Directivo (Coordinador y Gerencia)</v>
      </c>
      <c r="AC4198" t="str">
        <f>VLOOKUP(AB4198,CODIFICACION_PREGUNTAS!$C$2:$D$35,2,0)</f>
        <v>SOPORTE_DIR005</v>
      </c>
    </row>
    <row r="4199" spans="1:29" x14ac:dyDescent="0.25">
      <c r="A4199" s="3">
        <f t="shared" si="527"/>
        <v>4198</v>
      </c>
      <c r="B4199" s="3" t="s">
        <v>350</v>
      </c>
      <c r="C4199" s="32">
        <v>41334</v>
      </c>
      <c r="D4199" s="3" t="s">
        <v>114</v>
      </c>
      <c r="E4199" s="3"/>
      <c r="F4199" s="3"/>
      <c r="G4199" s="2" t="s">
        <v>23</v>
      </c>
      <c r="H4199" s="3" t="s">
        <v>24</v>
      </c>
      <c r="I4199" s="3">
        <v>5</v>
      </c>
      <c r="J4199" s="3" t="s">
        <v>183</v>
      </c>
      <c r="K4199" s="3"/>
      <c r="L4199" s="3"/>
      <c r="M4199" s="3"/>
      <c r="N4199" s="3"/>
      <c r="O4199" s="3"/>
      <c r="P4199" s="3"/>
      <c r="Q4199" s="3"/>
      <c r="R4199" s="3"/>
      <c r="S4199" s="3"/>
      <c r="T4199" s="3" t="str">
        <f t="shared" si="520"/>
        <v>SIN CECO</v>
      </c>
      <c r="U4199" s="3" t="str">
        <f t="shared" si="521"/>
        <v>NO</v>
      </c>
      <c r="V4199" t="str">
        <f t="shared" si="522"/>
        <v>ADECUACIÓN OFICINAS GROUP M
04-MAY-2013-Personal que presta el servicio en obra</v>
      </c>
      <c r="W4199" s="53">
        <f t="shared" si="523"/>
        <v>5</v>
      </c>
      <c r="X4199">
        <f t="shared" si="524"/>
        <v>5</v>
      </c>
      <c r="Y4199" t="str">
        <f>IF(ISNA(VLOOKUP(B4199,CECOS_SIN_IDENTIFICAR!$A$2:$D$146,4,0)),"SIN CECO",IF(VLOOKUP(B4199,CECOS_SIN_IDENTIFICAR!$A$2:$D$146,4,0)=0,"SIN CECO",VLOOKUP(B4199,CECOS_SIN_IDENTIFICAR!$A$2:$D$146,4,0)))</f>
        <v/>
      </c>
      <c r="Z4199" t="str">
        <f t="shared" si="525"/>
        <v/>
      </c>
      <c r="AA4199" s="3" t="s">
        <v>114</v>
      </c>
      <c r="AB4199" t="str">
        <f t="shared" si="526"/>
        <v>a. Idoneidad del personal-Personal que presta el servicio en obra</v>
      </c>
      <c r="AC4199" t="str">
        <f>VLOOKUP(AB4199,CODIFICACION_PREGUNTAS!$C$2:$D$35,2,0)</f>
        <v>PERSONAL001</v>
      </c>
    </row>
    <row r="4200" spans="1:29" x14ac:dyDescent="0.25">
      <c r="A4200" s="3">
        <f t="shared" si="527"/>
        <v>4199</v>
      </c>
      <c r="B4200" s="3" t="s">
        <v>350</v>
      </c>
      <c r="C4200" s="32">
        <v>41334</v>
      </c>
      <c r="D4200" s="3" t="s">
        <v>114</v>
      </c>
      <c r="E4200" s="3"/>
      <c r="F4200" s="3"/>
      <c r="G4200" s="2" t="s">
        <v>25</v>
      </c>
      <c r="H4200" s="3" t="s">
        <v>24</v>
      </c>
      <c r="I4200" s="3">
        <v>5</v>
      </c>
      <c r="J4200" s="3" t="s">
        <v>183</v>
      </c>
      <c r="K4200" s="3"/>
      <c r="L4200" s="3"/>
      <c r="M4200" s="3"/>
      <c r="N4200" s="3"/>
      <c r="O4200" s="3"/>
      <c r="P4200" s="3"/>
      <c r="Q4200" s="3"/>
      <c r="R4200" s="3"/>
      <c r="S4200" s="3"/>
      <c r="T4200" s="3" t="str">
        <f t="shared" si="520"/>
        <v>SIN CECO</v>
      </c>
      <c r="U4200" s="3" t="str">
        <f t="shared" si="521"/>
        <v>NO</v>
      </c>
      <c r="V4200" t="str">
        <f t="shared" si="522"/>
        <v>ADECUACIÓN OFICINAS GROUP M
04-MAY-2013-Personal que presta el servicio en obra</v>
      </c>
      <c r="W4200" s="53">
        <f t="shared" si="523"/>
        <v>5</v>
      </c>
      <c r="X4200">
        <f t="shared" si="524"/>
        <v>5</v>
      </c>
      <c r="Y4200" t="str">
        <f>IF(ISNA(VLOOKUP(B4200,CECOS_SIN_IDENTIFICAR!$A$2:$D$146,4,0)),"SIN CECO",IF(VLOOKUP(B4200,CECOS_SIN_IDENTIFICAR!$A$2:$D$146,4,0)=0,"SIN CECO",VLOOKUP(B4200,CECOS_SIN_IDENTIFICAR!$A$2:$D$146,4,0)))</f>
        <v/>
      </c>
      <c r="Z4200" t="str">
        <f t="shared" si="525"/>
        <v/>
      </c>
      <c r="AA4200" s="3" t="s">
        <v>114</v>
      </c>
      <c r="AB4200" t="str">
        <f t="shared" si="526"/>
        <v>b. Oportuna atención al cliente-Personal que presta el servicio en obra</v>
      </c>
      <c r="AC4200" t="str">
        <f>VLOOKUP(AB4200,CODIFICACION_PREGUNTAS!$C$2:$D$35,2,0)</f>
        <v>PERSONAL002</v>
      </c>
    </row>
    <row r="4201" spans="1:29" x14ac:dyDescent="0.25">
      <c r="A4201" s="3">
        <f t="shared" si="527"/>
        <v>4200</v>
      </c>
      <c r="B4201" s="3" t="s">
        <v>350</v>
      </c>
      <c r="C4201" s="32">
        <v>41334</v>
      </c>
      <c r="D4201" s="3" t="s">
        <v>114</v>
      </c>
      <c r="E4201" s="3"/>
      <c r="F4201" s="3"/>
      <c r="G4201" s="2" t="s">
        <v>26</v>
      </c>
      <c r="H4201" s="3" t="s">
        <v>24</v>
      </c>
      <c r="I4201" s="3">
        <v>5</v>
      </c>
      <c r="J4201" s="3" t="s">
        <v>183</v>
      </c>
      <c r="K4201" s="3"/>
      <c r="L4201" s="3"/>
      <c r="M4201" s="3"/>
      <c r="N4201" s="3"/>
      <c r="O4201" s="3"/>
      <c r="P4201" s="3"/>
      <c r="Q4201" s="3"/>
      <c r="R4201" s="3"/>
      <c r="S4201" s="3"/>
      <c r="T4201" s="3" t="str">
        <f t="shared" si="520"/>
        <v>SIN CECO</v>
      </c>
      <c r="U4201" s="3" t="str">
        <f t="shared" si="521"/>
        <v>NO</v>
      </c>
      <c r="V4201" t="str">
        <f t="shared" si="522"/>
        <v>ADECUACIÓN OFICINAS GROUP M
04-MAY-2013-Personal que presta el servicio en obra</v>
      </c>
      <c r="W4201" s="53">
        <f t="shared" si="523"/>
        <v>5</v>
      </c>
      <c r="X4201">
        <f t="shared" si="524"/>
        <v>5</v>
      </c>
      <c r="Y4201" t="str">
        <f>IF(ISNA(VLOOKUP(B4201,CECOS_SIN_IDENTIFICAR!$A$2:$D$146,4,0)),"SIN CECO",IF(VLOOKUP(B4201,CECOS_SIN_IDENTIFICAR!$A$2:$D$146,4,0)=0,"SIN CECO",VLOOKUP(B4201,CECOS_SIN_IDENTIFICAR!$A$2:$D$146,4,0)))</f>
        <v/>
      </c>
      <c r="Z4201" t="str">
        <f t="shared" si="525"/>
        <v/>
      </c>
      <c r="AA4201" s="3" t="s">
        <v>114</v>
      </c>
      <c r="AB4201" t="str">
        <f t="shared" si="526"/>
        <v>c. Compromiso con el proyecto-Personal que presta el servicio en obra</v>
      </c>
      <c r="AC4201" t="str">
        <f>VLOOKUP(AB4201,CODIFICACION_PREGUNTAS!$C$2:$D$35,2,0)</f>
        <v>PERSONAL003</v>
      </c>
    </row>
    <row r="4202" spans="1:29" x14ac:dyDescent="0.25">
      <c r="A4202" s="3">
        <f t="shared" si="527"/>
        <v>4201</v>
      </c>
      <c r="B4202" s="3" t="s">
        <v>350</v>
      </c>
      <c r="C4202" s="32">
        <v>41334</v>
      </c>
      <c r="D4202" s="3" t="s">
        <v>114</v>
      </c>
      <c r="E4202" s="3"/>
      <c r="F4202" s="3"/>
      <c r="G4202" s="2" t="s">
        <v>21</v>
      </c>
      <c r="H4202" s="3" t="s">
        <v>24</v>
      </c>
      <c r="I4202" s="3">
        <v>4</v>
      </c>
      <c r="J4202" s="3" t="s">
        <v>183</v>
      </c>
      <c r="K4202" s="3"/>
      <c r="L4202" s="3"/>
      <c r="M4202" s="3"/>
      <c r="N4202" s="3"/>
      <c r="O4202" s="3"/>
      <c r="P4202" s="3"/>
      <c r="Q4202" s="3"/>
      <c r="R4202" s="3"/>
      <c r="S4202" s="3"/>
      <c r="T4202" s="3" t="str">
        <f t="shared" si="520"/>
        <v>SIN CECO</v>
      </c>
      <c r="U4202" s="3" t="str">
        <f t="shared" si="521"/>
        <v>NO</v>
      </c>
      <c r="V4202" t="str">
        <f t="shared" si="522"/>
        <v>ADECUACIÓN OFICINAS GROUP M
04-MAY-2013-Personal que presta el servicio en obra</v>
      </c>
      <c r="W4202" s="53">
        <f t="shared" si="523"/>
        <v>4</v>
      </c>
      <c r="X4202">
        <f t="shared" si="524"/>
        <v>4</v>
      </c>
      <c r="Y4202" t="str">
        <f>IF(ISNA(VLOOKUP(B4202,CECOS_SIN_IDENTIFICAR!$A$2:$D$146,4,0)),"SIN CECO",IF(VLOOKUP(B4202,CECOS_SIN_IDENTIFICAR!$A$2:$D$146,4,0)=0,"SIN CECO",VLOOKUP(B4202,CECOS_SIN_IDENTIFICAR!$A$2:$D$146,4,0)))</f>
        <v/>
      </c>
      <c r="Z4202" t="str">
        <f t="shared" si="525"/>
        <v/>
      </c>
      <c r="AA4202" s="3" t="s">
        <v>114</v>
      </c>
      <c r="AB4202" t="str">
        <f t="shared" si="526"/>
        <v>d. Cumplimiento de compromisos-Personal que presta el servicio en obra</v>
      </c>
      <c r="AC4202" t="str">
        <f>VLOOKUP(AB4202,CODIFICACION_PREGUNTAS!$C$2:$D$35,2,0)</f>
        <v>PERSONAL004</v>
      </c>
    </row>
    <row r="4203" spans="1:29" x14ac:dyDescent="0.25">
      <c r="A4203" s="3">
        <f t="shared" si="527"/>
        <v>4202</v>
      </c>
      <c r="B4203" s="3" t="s">
        <v>350</v>
      </c>
      <c r="C4203" s="32">
        <v>41334</v>
      </c>
      <c r="D4203" s="3" t="s">
        <v>114</v>
      </c>
      <c r="E4203" s="3"/>
      <c r="F4203" s="3"/>
      <c r="G4203" s="2" t="s">
        <v>27</v>
      </c>
      <c r="H4203" s="3" t="s">
        <v>24</v>
      </c>
      <c r="I4203" s="3">
        <v>4</v>
      </c>
      <c r="J4203" s="3" t="s">
        <v>183</v>
      </c>
      <c r="K4203" s="3"/>
      <c r="L4203" s="3"/>
      <c r="M4203" s="3"/>
      <c r="N4203" s="3"/>
      <c r="O4203" s="3"/>
      <c r="P4203" s="3"/>
      <c r="Q4203" s="3"/>
      <c r="R4203" s="3"/>
      <c r="S4203" s="3"/>
      <c r="T4203" s="3" t="str">
        <f t="shared" si="520"/>
        <v>SIN CECO</v>
      </c>
      <c r="U4203" s="3" t="str">
        <f t="shared" si="521"/>
        <v>NO</v>
      </c>
      <c r="V4203" t="str">
        <f t="shared" si="522"/>
        <v>ADECUACIÓN OFICINAS GROUP M
04-MAY-2013-Personal que presta el servicio en obra</v>
      </c>
      <c r="W4203" s="53">
        <f t="shared" si="523"/>
        <v>4</v>
      </c>
      <c r="X4203">
        <f t="shared" si="524"/>
        <v>4</v>
      </c>
      <c r="Y4203" t="str">
        <f>IF(ISNA(VLOOKUP(B4203,CECOS_SIN_IDENTIFICAR!$A$2:$D$146,4,0)),"SIN CECO",IF(VLOOKUP(B4203,CECOS_SIN_IDENTIFICAR!$A$2:$D$146,4,0)=0,"SIN CECO",VLOOKUP(B4203,CECOS_SIN_IDENTIFICAR!$A$2:$D$146,4,0)))</f>
        <v/>
      </c>
      <c r="Z4203" t="str">
        <f t="shared" si="525"/>
        <v/>
      </c>
      <c r="AA4203" s="3" t="s">
        <v>114</v>
      </c>
      <c r="AB4203" t="str">
        <f t="shared" si="526"/>
        <v>e. Proactividad en desarrollo de funciones-Personal que presta el servicio en obra</v>
      </c>
      <c r="AC4203" t="str">
        <f>VLOOKUP(AB4203,CODIFICACION_PREGUNTAS!$C$2:$D$35,2,0)</f>
        <v>PERSONAL005</v>
      </c>
    </row>
    <row r="4204" spans="1:29" x14ac:dyDescent="0.25">
      <c r="A4204" s="3">
        <f t="shared" si="527"/>
        <v>4203</v>
      </c>
      <c r="B4204" s="3" t="s">
        <v>350</v>
      </c>
      <c r="C4204" s="32">
        <v>41334</v>
      </c>
      <c r="D4204" s="3" t="s">
        <v>114</v>
      </c>
      <c r="E4204" s="3"/>
      <c r="F4204" s="3"/>
      <c r="G4204" s="2" t="s">
        <v>28</v>
      </c>
      <c r="H4204" s="2" t="s">
        <v>29</v>
      </c>
      <c r="I4204" s="3">
        <v>5</v>
      </c>
      <c r="J4204" s="3" t="s">
        <v>183</v>
      </c>
      <c r="K4204" s="3"/>
      <c r="L4204" s="3"/>
      <c r="M4204" s="3"/>
      <c r="N4204" s="3"/>
      <c r="O4204" s="3"/>
      <c r="P4204" s="3"/>
      <c r="Q4204" s="3"/>
      <c r="R4204" s="3"/>
      <c r="S4204" s="3"/>
      <c r="T4204" s="3" t="str">
        <f t="shared" si="520"/>
        <v>SIN CECO</v>
      </c>
      <c r="U4204" s="3" t="str">
        <f t="shared" si="521"/>
        <v>NO</v>
      </c>
      <c r="V4204" t="str">
        <f t="shared" si="522"/>
        <v>ADECUACIÓN OFICINAS GROUP M
04-MAY-2013-Productos Asociados de PAYC (Informes, Control de presupuesto y Programación y actas)</v>
      </c>
      <c r="W4204" s="53">
        <f t="shared" si="523"/>
        <v>5</v>
      </c>
      <c r="X4204">
        <f t="shared" si="524"/>
        <v>5</v>
      </c>
      <c r="Y4204" t="str">
        <f>IF(ISNA(VLOOKUP(B4204,CECOS_SIN_IDENTIFICAR!$A$2:$D$146,4,0)),"SIN CECO",IF(VLOOKUP(B4204,CECOS_SIN_IDENTIFICAR!$A$2:$D$146,4,0)=0,"SIN CECO",VLOOKUP(B4204,CECOS_SIN_IDENTIFICAR!$A$2:$D$146,4,0)))</f>
        <v/>
      </c>
      <c r="Z4204" t="str">
        <f t="shared" si="525"/>
        <v/>
      </c>
      <c r="AA4204" s="3" t="s">
        <v>114</v>
      </c>
      <c r="AB4204" t="str">
        <f t="shared" si="526"/>
        <v>a. Calidad del Contenido-Productos Asociados de PAYC (Informes, Control de presupuesto y Programación y actas)</v>
      </c>
      <c r="AC4204" t="str">
        <f>VLOOKUP(AB4204,CODIFICACION_PREGUNTAS!$C$2:$D$35,2,0)</f>
        <v>PRODUCTOS001</v>
      </c>
    </row>
    <row r="4205" spans="1:29" x14ac:dyDescent="0.25">
      <c r="A4205" s="3">
        <f t="shared" si="527"/>
        <v>4204</v>
      </c>
      <c r="B4205" s="3" t="s">
        <v>350</v>
      </c>
      <c r="C4205" s="32">
        <v>41334</v>
      </c>
      <c r="D4205" s="3" t="s">
        <v>114</v>
      </c>
      <c r="E4205" s="3"/>
      <c r="F4205" s="3"/>
      <c r="G4205" s="2" t="s">
        <v>30</v>
      </c>
      <c r="H4205" s="2" t="s">
        <v>29</v>
      </c>
      <c r="I4205" s="3">
        <v>5</v>
      </c>
      <c r="J4205" s="3" t="s">
        <v>183</v>
      </c>
      <c r="K4205" s="3"/>
      <c r="L4205" s="3"/>
      <c r="M4205" s="3"/>
      <c r="N4205" s="3"/>
      <c r="O4205" s="3"/>
      <c r="P4205" s="3"/>
      <c r="Q4205" s="3"/>
      <c r="R4205" s="3"/>
      <c r="S4205" s="3"/>
      <c r="T4205" s="3" t="str">
        <f t="shared" si="520"/>
        <v>SIN CECO</v>
      </c>
      <c r="U4205" s="3" t="str">
        <f t="shared" si="521"/>
        <v>NO</v>
      </c>
      <c r="V4205" t="str">
        <f t="shared" si="522"/>
        <v>ADECUACIÓN OFICINAS GROUP M
04-MAY-2013-Productos Asociados de PAYC (Informes, Control de presupuesto y Programación y actas)</v>
      </c>
      <c r="W4205" s="53">
        <f t="shared" si="523"/>
        <v>5</v>
      </c>
      <c r="X4205">
        <f t="shared" si="524"/>
        <v>5</v>
      </c>
      <c r="Y4205" t="str">
        <f>IF(ISNA(VLOOKUP(B4205,CECOS_SIN_IDENTIFICAR!$A$2:$D$146,4,0)),"SIN CECO",IF(VLOOKUP(B4205,CECOS_SIN_IDENTIFICAR!$A$2:$D$146,4,0)=0,"SIN CECO",VLOOKUP(B4205,CECOS_SIN_IDENTIFICAR!$A$2:$D$146,4,0)))</f>
        <v/>
      </c>
      <c r="Z4205" t="str">
        <f t="shared" si="525"/>
        <v/>
      </c>
      <c r="AA4205" s="3" t="s">
        <v>114</v>
      </c>
      <c r="AB4205" t="str">
        <f t="shared" si="526"/>
        <v>b. Claridad del Contenido-Productos Asociados de PAYC (Informes, Control de presupuesto y Programación y actas)</v>
      </c>
      <c r="AC4205" t="str">
        <f>VLOOKUP(AB4205,CODIFICACION_PREGUNTAS!$C$2:$D$35,2,0)</f>
        <v>PRODUCTOS002</v>
      </c>
    </row>
    <row r="4206" spans="1:29" x14ac:dyDescent="0.25">
      <c r="A4206" s="3">
        <f t="shared" si="527"/>
        <v>4205</v>
      </c>
      <c r="B4206" s="3" t="s">
        <v>350</v>
      </c>
      <c r="C4206" s="32">
        <v>41334</v>
      </c>
      <c r="D4206" s="3" t="s">
        <v>114</v>
      </c>
      <c r="E4206" s="3"/>
      <c r="F4206" s="3"/>
      <c r="G4206" s="2" t="s">
        <v>31</v>
      </c>
      <c r="H4206" s="2" t="s">
        <v>29</v>
      </c>
      <c r="I4206" s="3">
        <v>4</v>
      </c>
      <c r="J4206" s="3" t="s">
        <v>183</v>
      </c>
      <c r="K4206" s="3"/>
      <c r="L4206" s="3"/>
      <c r="M4206" s="3"/>
      <c r="N4206" s="3"/>
      <c r="O4206" s="3"/>
      <c r="P4206" s="3"/>
      <c r="Q4206" s="3"/>
      <c r="R4206" s="3"/>
      <c r="S4206" s="3"/>
      <c r="T4206" s="3" t="str">
        <f t="shared" si="520"/>
        <v>SIN CECO</v>
      </c>
      <c r="U4206" s="3" t="str">
        <f t="shared" si="521"/>
        <v>NO</v>
      </c>
      <c r="V4206" t="str">
        <f t="shared" si="522"/>
        <v>ADECUACIÓN OFICINAS GROUP M
04-MAY-2013-Productos Asociados de PAYC (Informes, Control de presupuesto y Programación y actas)</v>
      </c>
      <c r="W4206" s="53">
        <f t="shared" si="523"/>
        <v>4</v>
      </c>
      <c r="X4206">
        <f t="shared" si="524"/>
        <v>4</v>
      </c>
      <c r="Y4206" t="str">
        <f>IF(ISNA(VLOOKUP(B4206,CECOS_SIN_IDENTIFICAR!$A$2:$D$146,4,0)),"SIN CECO",IF(VLOOKUP(B4206,CECOS_SIN_IDENTIFICAR!$A$2:$D$146,4,0)=0,"SIN CECO",VLOOKUP(B4206,CECOS_SIN_IDENTIFICAR!$A$2:$D$146,4,0)))</f>
        <v/>
      </c>
      <c r="Z4206" t="str">
        <f t="shared" si="525"/>
        <v/>
      </c>
      <c r="AA4206" s="3" t="s">
        <v>114</v>
      </c>
      <c r="AB4206" t="str">
        <f t="shared" si="526"/>
        <v>c. Oportunidad en la entrega-Productos Asociados de PAYC (Informes, Control de presupuesto y Programación y actas)</v>
      </c>
      <c r="AC4206" t="str">
        <f>VLOOKUP(AB4206,CODIFICACION_PREGUNTAS!$C$2:$D$35,2,0)</f>
        <v>PRODUCTOS003</v>
      </c>
    </row>
    <row r="4207" spans="1:29" x14ac:dyDescent="0.25">
      <c r="A4207" s="3">
        <f t="shared" si="527"/>
        <v>4206</v>
      </c>
      <c r="B4207" s="3" t="s">
        <v>350</v>
      </c>
      <c r="C4207" s="32">
        <v>41334</v>
      </c>
      <c r="D4207" s="3" t="s">
        <v>114</v>
      </c>
      <c r="E4207" s="3"/>
      <c r="F4207" s="3"/>
      <c r="G4207" s="2" t="s">
        <v>32</v>
      </c>
      <c r="H4207" s="2" t="s">
        <v>29</v>
      </c>
      <c r="I4207" s="3">
        <v>4</v>
      </c>
      <c r="J4207" s="3" t="s">
        <v>183</v>
      </c>
      <c r="K4207" s="3"/>
      <c r="L4207" s="3"/>
      <c r="M4207" s="3"/>
      <c r="N4207" s="3"/>
      <c r="O4207" s="3"/>
      <c r="P4207" s="3"/>
      <c r="Q4207" s="3"/>
      <c r="R4207" s="3"/>
      <c r="S4207" s="3"/>
      <c r="T4207" s="3" t="str">
        <f t="shared" si="520"/>
        <v>SIN CECO</v>
      </c>
      <c r="U4207" s="3" t="str">
        <f t="shared" si="521"/>
        <v>NO</v>
      </c>
      <c r="V4207" t="str">
        <f t="shared" si="522"/>
        <v>ADECUACIÓN OFICINAS GROUP M
04-MAY-2013-Productos Asociados de PAYC (Informes, Control de presupuesto y Programación y actas)</v>
      </c>
      <c r="W4207" s="53">
        <f t="shared" si="523"/>
        <v>4</v>
      </c>
      <c r="X4207">
        <f t="shared" si="524"/>
        <v>4</v>
      </c>
      <c r="Y4207" t="str">
        <f>IF(ISNA(VLOOKUP(B4207,CECOS_SIN_IDENTIFICAR!$A$2:$D$146,4,0)),"SIN CECO",IF(VLOOKUP(B4207,CECOS_SIN_IDENTIFICAR!$A$2:$D$146,4,0)=0,"SIN CECO",VLOOKUP(B4207,CECOS_SIN_IDENTIFICAR!$A$2:$D$146,4,0)))</f>
        <v/>
      </c>
      <c r="Z4207" t="str">
        <f t="shared" si="525"/>
        <v/>
      </c>
      <c r="AA4207" s="3" t="s">
        <v>114</v>
      </c>
      <c r="AB4207" t="str">
        <f t="shared" si="526"/>
        <v>d. Precisión de la información-Productos Asociados de PAYC (Informes, Control de presupuesto y Programación y actas)</v>
      </c>
      <c r="AC4207" t="str">
        <f>VLOOKUP(AB4207,CODIFICACION_PREGUNTAS!$C$2:$D$35,2,0)</f>
        <v>PRODUCTOS004</v>
      </c>
    </row>
    <row r="4208" spans="1:29" x14ac:dyDescent="0.25">
      <c r="A4208" s="3">
        <f t="shared" si="527"/>
        <v>4207</v>
      </c>
      <c r="B4208" s="3" t="s">
        <v>350</v>
      </c>
      <c r="C4208" s="32">
        <v>41334</v>
      </c>
      <c r="D4208" s="3" t="s">
        <v>114</v>
      </c>
      <c r="E4208" s="3"/>
      <c r="F4208" s="3"/>
      <c r="G4208" s="2" t="s">
        <v>33</v>
      </c>
      <c r="H4208" s="2" t="s">
        <v>29</v>
      </c>
      <c r="I4208" s="3">
        <v>3</v>
      </c>
      <c r="J4208" s="3" t="s">
        <v>183</v>
      </c>
      <c r="K4208" s="3"/>
      <c r="L4208" s="3"/>
      <c r="M4208" s="3"/>
      <c r="N4208" s="3"/>
      <c r="O4208" s="3"/>
      <c r="P4208" s="3"/>
      <c r="Q4208" s="3"/>
      <c r="R4208" s="3"/>
      <c r="S4208" s="3"/>
      <c r="T4208" s="3" t="str">
        <f t="shared" si="520"/>
        <v>SIN CECO</v>
      </c>
      <c r="U4208" s="3" t="str">
        <f t="shared" si="521"/>
        <v>NO</v>
      </c>
      <c r="V4208" t="str">
        <f t="shared" si="522"/>
        <v>ADECUACIÓN OFICINAS GROUP M
04-MAY-2013-Productos Asociados de PAYC (Informes, Control de presupuesto y Programación y actas)</v>
      </c>
      <c r="W4208" s="53">
        <f t="shared" si="523"/>
        <v>3</v>
      </c>
      <c r="X4208">
        <f t="shared" si="524"/>
        <v>3</v>
      </c>
      <c r="Y4208" t="str">
        <f>IF(ISNA(VLOOKUP(B4208,CECOS_SIN_IDENTIFICAR!$A$2:$D$146,4,0)),"SIN CECO",IF(VLOOKUP(B4208,CECOS_SIN_IDENTIFICAR!$A$2:$D$146,4,0)=0,"SIN CECO",VLOOKUP(B4208,CECOS_SIN_IDENTIFICAR!$A$2:$D$146,4,0)))</f>
        <v/>
      </c>
      <c r="Z4208" t="str">
        <f t="shared" si="525"/>
        <v/>
      </c>
      <c r="AA4208" s="3" t="s">
        <v>114</v>
      </c>
      <c r="AB4208" t="str">
        <f t="shared" si="526"/>
        <v>e. Diagramación-Productos Asociados de PAYC (Informes, Control de presupuesto y Programación y actas)</v>
      </c>
      <c r="AC4208" t="str">
        <f>VLOOKUP(AB4208,CODIFICACION_PREGUNTAS!$C$2:$D$35,2,0)</f>
        <v>PRODUCTOS005</v>
      </c>
    </row>
    <row r="4209" spans="1:29" x14ac:dyDescent="0.25">
      <c r="A4209" s="3">
        <f t="shared" si="527"/>
        <v>4208</v>
      </c>
      <c r="B4209" s="3" t="s">
        <v>350</v>
      </c>
      <c r="C4209" s="32">
        <v>41334</v>
      </c>
      <c r="D4209" s="3" t="s">
        <v>114</v>
      </c>
      <c r="E4209" s="3"/>
      <c r="F4209" s="3"/>
      <c r="G4209" s="2" t="s">
        <v>34</v>
      </c>
      <c r="H4209" s="2" t="s">
        <v>35</v>
      </c>
      <c r="I4209" s="3">
        <v>4</v>
      </c>
      <c r="J4209" s="3" t="s">
        <v>183</v>
      </c>
      <c r="K4209" s="3"/>
      <c r="L4209" s="3"/>
      <c r="M4209" s="3"/>
      <c r="N4209" s="3"/>
      <c r="O4209" s="3"/>
      <c r="P4209" s="3"/>
      <c r="Q4209" s="3"/>
      <c r="R4209" s="3"/>
      <c r="S4209" s="3"/>
      <c r="T4209" s="3" t="str">
        <f t="shared" si="520"/>
        <v>SIN CECO</v>
      </c>
      <c r="U4209" s="3" t="str">
        <f t="shared" si="521"/>
        <v>NO</v>
      </c>
      <c r="V4209" t="str">
        <f t="shared" si="522"/>
        <v>ADECUACIÓN OFICINAS GROUP M
04-MAY-2013-Compromisos Pactados</v>
      </c>
      <c r="W4209" s="53">
        <f t="shared" si="523"/>
        <v>4</v>
      </c>
      <c r="X4209">
        <f t="shared" si="524"/>
        <v>4</v>
      </c>
      <c r="Y4209" t="str">
        <f>IF(ISNA(VLOOKUP(B4209,CECOS_SIN_IDENTIFICAR!$A$2:$D$146,4,0)),"SIN CECO",IF(VLOOKUP(B4209,CECOS_SIN_IDENTIFICAR!$A$2:$D$146,4,0)=0,"SIN CECO",VLOOKUP(B4209,CECOS_SIN_IDENTIFICAR!$A$2:$D$146,4,0)))</f>
        <v/>
      </c>
      <c r="Z4209" t="str">
        <f t="shared" si="525"/>
        <v/>
      </c>
      <c r="AA4209" s="3" t="s">
        <v>114</v>
      </c>
      <c r="AB4209" t="str">
        <f t="shared" si="526"/>
        <v>a. Cumplimiento-Compromisos Pactados</v>
      </c>
      <c r="AC4209" t="str">
        <f>VLOOKUP(AB4209,CODIFICACION_PREGUNTAS!$C$2:$D$35,2,0)</f>
        <v>COMPROMISOS001</v>
      </c>
    </row>
    <row r="4210" spans="1:29" x14ac:dyDescent="0.25">
      <c r="A4210" s="3">
        <f t="shared" si="527"/>
        <v>4209</v>
      </c>
      <c r="B4210" s="3" t="s">
        <v>350</v>
      </c>
      <c r="C4210" s="32">
        <v>41334</v>
      </c>
      <c r="D4210" s="3" t="s">
        <v>114</v>
      </c>
      <c r="E4210" s="3"/>
      <c r="F4210" s="3"/>
      <c r="G4210" s="2" t="s">
        <v>36</v>
      </c>
      <c r="H4210" s="2" t="s">
        <v>35</v>
      </c>
      <c r="I4210" s="3">
        <v>4</v>
      </c>
      <c r="J4210" s="3" t="s">
        <v>183</v>
      </c>
      <c r="K4210" s="3"/>
      <c r="L4210" s="3"/>
      <c r="M4210" s="3"/>
      <c r="N4210" s="3"/>
      <c r="O4210" s="3"/>
      <c r="P4210" s="3"/>
      <c r="Q4210" s="3"/>
      <c r="R4210" s="3"/>
      <c r="S4210" s="3"/>
      <c r="T4210" s="3" t="str">
        <f t="shared" si="520"/>
        <v>SIN CECO</v>
      </c>
      <c r="U4210" s="3" t="str">
        <f t="shared" si="521"/>
        <v>NO</v>
      </c>
      <c r="V4210" t="str">
        <f t="shared" si="522"/>
        <v>ADECUACIÓN OFICINAS GROUP M
04-MAY-2013-Compromisos Pactados</v>
      </c>
      <c r="W4210" s="53">
        <f t="shared" si="523"/>
        <v>4</v>
      </c>
      <c r="X4210">
        <f t="shared" si="524"/>
        <v>4</v>
      </c>
      <c r="Y4210" t="str">
        <f>IF(ISNA(VLOOKUP(B4210,CECOS_SIN_IDENTIFICAR!$A$2:$D$146,4,0)),"SIN CECO",IF(VLOOKUP(B4210,CECOS_SIN_IDENTIFICAR!$A$2:$D$146,4,0)=0,"SIN CECO",VLOOKUP(B4210,CECOS_SIN_IDENTIFICAR!$A$2:$D$146,4,0)))</f>
        <v/>
      </c>
      <c r="Z4210" t="str">
        <f t="shared" si="525"/>
        <v/>
      </c>
      <c r="AA4210" s="3" t="s">
        <v>114</v>
      </c>
      <c r="AB4210" t="str">
        <f t="shared" si="526"/>
        <v>b. Satisface expectativas-Compromisos Pactados</v>
      </c>
      <c r="AC4210" t="str">
        <f>VLOOKUP(AB4210,CODIFICACION_PREGUNTAS!$C$2:$D$35,2,0)</f>
        <v>COMPROMISOS002</v>
      </c>
    </row>
    <row r="4211" spans="1:29" x14ac:dyDescent="0.25">
      <c r="A4211" s="3">
        <f t="shared" si="527"/>
        <v>4210</v>
      </c>
      <c r="B4211" s="3" t="s">
        <v>350</v>
      </c>
      <c r="C4211" s="32">
        <v>41334</v>
      </c>
      <c r="D4211" s="3" t="s">
        <v>114</v>
      </c>
      <c r="E4211" s="3"/>
      <c r="F4211" s="3"/>
      <c r="G4211" s="2" t="s">
        <v>37</v>
      </c>
      <c r="H4211" s="2" t="s">
        <v>35</v>
      </c>
      <c r="I4211" s="3">
        <v>4</v>
      </c>
      <c r="J4211" s="3" t="s">
        <v>183</v>
      </c>
      <c r="K4211" s="3"/>
      <c r="L4211" s="3"/>
      <c r="M4211" s="3"/>
      <c r="N4211" s="3"/>
      <c r="O4211" s="3"/>
      <c r="P4211" s="3"/>
      <c r="Q4211" s="3"/>
      <c r="R4211" s="3"/>
      <c r="S4211" s="3"/>
      <c r="T4211" s="3" t="str">
        <f t="shared" si="520"/>
        <v>SIN CECO</v>
      </c>
      <c r="U4211" s="3" t="str">
        <f t="shared" si="521"/>
        <v>NO</v>
      </c>
      <c r="V4211" t="str">
        <f t="shared" si="522"/>
        <v>ADECUACIÓN OFICINAS GROUP M
04-MAY-2013-Compromisos Pactados</v>
      </c>
      <c r="W4211" s="53">
        <f t="shared" si="523"/>
        <v>4</v>
      </c>
      <c r="X4211">
        <f t="shared" si="524"/>
        <v>4</v>
      </c>
      <c r="Y4211" t="str">
        <f>IF(ISNA(VLOOKUP(B4211,CECOS_SIN_IDENTIFICAR!$A$2:$D$146,4,0)),"SIN CECO",IF(VLOOKUP(B4211,CECOS_SIN_IDENTIFICAR!$A$2:$D$146,4,0)=0,"SIN CECO",VLOOKUP(B4211,CECOS_SIN_IDENTIFICAR!$A$2:$D$146,4,0)))</f>
        <v/>
      </c>
      <c r="Z4211" t="str">
        <f t="shared" si="525"/>
        <v/>
      </c>
      <c r="AA4211" s="3" t="s">
        <v>114</v>
      </c>
      <c r="AB4211" t="str">
        <f t="shared" si="526"/>
        <v>c. Calidad de la Información suministrada-Compromisos Pactados</v>
      </c>
      <c r="AC4211" t="str">
        <f>VLOOKUP(AB4211,CODIFICACION_PREGUNTAS!$C$2:$D$35,2,0)</f>
        <v>COMPROMISOS003</v>
      </c>
    </row>
    <row r="4212" spans="1:29" x14ac:dyDescent="0.25">
      <c r="A4212" s="3">
        <f t="shared" si="527"/>
        <v>4211</v>
      </c>
      <c r="B4212" s="3" t="s">
        <v>350</v>
      </c>
      <c r="C4212" s="32">
        <v>41334</v>
      </c>
      <c r="D4212" s="3" t="s">
        <v>114</v>
      </c>
      <c r="E4212" s="3"/>
      <c r="F4212" s="3"/>
      <c r="G4212" s="2" t="s">
        <v>38</v>
      </c>
      <c r="H4212" s="2" t="s">
        <v>35</v>
      </c>
      <c r="I4212" s="3">
        <v>5</v>
      </c>
      <c r="J4212" s="3" t="s">
        <v>183</v>
      </c>
      <c r="K4212" s="3"/>
      <c r="L4212" s="3"/>
      <c r="M4212" s="3"/>
      <c r="N4212" s="3"/>
      <c r="O4212" s="3"/>
      <c r="P4212" s="3"/>
      <c r="Q4212" s="3"/>
      <c r="R4212" s="3"/>
      <c r="S4212" s="3"/>
      <c r="T4212" s="3" t="str">
        <f t="shared" si="520"/>
        <v>SIN CECO</v>
      </c>
      <c r="U4212" s="3" t="str">
        <f t="shared" si="521"/>
        <v>NO</v>
      </c>
      <c r="V4212" t="str">
        <f t="shared" si="522"/>
        <v>ADECUACIÓN OFICINAS GROUP M
04-MAY-2013-Compromisos Pactados</v>
      </c>
      <c r="W4212" s="53">
        <f t="shared" si="523"/>
        <v>5</v>
      </c>
      <c r="X4212">
        <f t="shared" si="524"/>
        <v>5</v>
      </c>
      <c r="Y4212" t="str">
        <f>IF(ISNA(VLOOKUP(B4212,CECOS_SIN_IDENTIFICAR!$A$2:$D$146,4,0)),"SIN CECO",IF(VLOOKUP(B4212,CECOS_SIN_IDENTIFICAR!$A$2:$D$146,4,0)=0,"SIN CECO",VLOOKUP(B4212,CECOS_SIN_IDENTIFICAR!$A$2:$D$146,4,0)))</f>
        <v/>
      </c>
      <c r="Z4212" t="str">
        <f t="shared" si="525"/>
        <v/>
      </c>
      <c r="AA4212" s="3" t="s">
        <v>114</v>
      </c>
      <c r="AB4212" t="str">
        <f t="shared" si="526"/>
        <v>d. Disposición del personal de PAYC a las solicitudes del cliente-Compromisos Pactados</v>
      </c>
      <c r="AC4212" t="str">
        <f>VLOOKUP(AB4212,CODIFICACION_PREGUNTAS!$C$2:$D$35,2,0)</f>
        <v>COMPROMISOS004</v>
      </c>
    </row>
    <row r="4213" spans="1:29" x14ac:dyDescent="0.25">
      <c r="A4213" s="3">
        <f t="shared" si="527"/>
        <v>4212</v>
      </c>
      <c r="B4213" s="3" t="s">
        <v>350</v>
      </c>
      <c r="C4213" s="32">
        <v>41334</v>
      </c>
      <c r="D4213" s="3" t="s">
        <v>114</v>
      </c>
      <c r="E4213" s="3"/>
      <c r="F4213" s="3"/>
      <c r="G4213" s="2" t="s">
        <v>39</v>
      </c>
      <c r="H4213" s="2" t="s">
        <v>35</v>
      </c>
      <c r="I4213" s="3">
        <v>4</v>
      </c>
      <c r="J4213" s="3" t="s">
        <v>183</v>
      </c>
      <c r="K4213" s="3"/>
      <c r="L4213" s="3"/>
      <c r="M4213" s="3"/>
      <c r="N4213" s="3"/>
      <c r="O4213" s="3"/>
      <c r="P4213" s="3"/>
      <c r="Q4213" s="3"/>
      <c r="R4213" s="3"/>
      <c r="S4213" s="3"/>
      <c r="T4213" s="3" t="str">
        <f t="shared" si="520"/>
        <v>SIN CECO</v>
      </c>
      <c r="U4213" s="3" t="str">
        <f t="shared" si="521"/>
        <v>NO</v>
      </c>
      <c r="V4213" t="str">
        <f t="shared" si="522"/>
        <v>ADECUACIÓN OFICINAS GROUP M
04-MAY-2013-Compromisos Pactados</v>
      </c>
      <c r="W4213" s="53">
        <f t="shared" si="523"/>
        <v>4</v>
      </c>
      <c r="X4213">
        <f t="shared" si="524"/>
        <v>4</v>
      </c>
      <c r="Y4213" t="str">
        <f>IF(ISNA(VLOOKUP(B4213,CECOS_SIN_IDENTIFICAR!$A$2:$D$146,4,0)),"SIN CECO",IF(VLOOKUP(B4213,CECOS_SIN_IDENTIFICAR!$A$2:$D$146,4,0)=0,"SIN CECO",VLOOKUP(B4213,CECOS_SIN_IDENTIFICAR!$A$2:$D$146,4,0)))</f>
        <v/>
      </c>
      <c r="Z4213" t="str">
        <f t="shared" si="525"/>
        <v/>
      </c>
      <c r="AA4213" s="3" t="s">
        <v>114</v>
      </c>
      <c r="AB4213" t="str">
        <f t="shared" si="526"/>
        <v>e. Coherencia entre lo solicitado y lo entregado-Compromisos Pactados</v>
      </c>
      <c r="AC4213" t="str">
        <f>VLOOKUP(AB4213,CODIFICACION_PREGUNTAS!$C$2:$D$35,2,0)</f>
        <v>COMPROMISOS005</v>
      </c>
    </row>
    <row r="4214" spans="1:29" x14ac:dyDescent="0.25">
      <c r="A4214" s="3">
        <f t="shared" si="527"/>
        <v>4213</v>
      </c>
      <c r="B4214" s="3" t="s">
        <v>350</v>
      </c>
      <c r="C4214" s="32">
        <v>41334</v>
      </c>
      <c r="D4214" s="3" t="s">
        <v>114</v>
      </c>
      <c r="E4214" s="3"/>
      <c r="F4214" s="3"/>
      <c r="G4214" s="2" t="s">
        <v>40</v>
      </c>
      <c r="H4214" s="2" t="s">
        <v>40</v>
      </c>
      <c r="I4214" s="3">
        <v>4</v>
      </c>
      <c r="J4214" s="3" t="s">
        <v>183</v>
      </c>
      <c r="K4214" s="3"/>
      <c r="L4214" s="3"/>
      <c r="M4214" s="3"/>
      <c r="N4214" s="3"/>
      <c r="O4214" s="3"/>
      <c r="P4214" s="3"/>
      <c r="Q4214" s="3"/>
      <c r="R4214" s="3"/>
      <c r="S4214" s="3"/>
      <c r="T4214" s="3" t="str">
        <f t="shared" si="520"/>
        <v>SIN CECO</v>
      </c>
      <c r="U4214" s="3" t="str">
        <f t="shared" si="521"/>
        <v>NO</v>
      </c>
      <c r="V4214" t="str">
        <f t="shared" si="522"/>
        <v>ADECUACIÓN OFICINAS GROUP M
04-MAY-2013-Grado de Satisfacción con el Servicio Prestado</v>
      </c>
      <c r="W4214" s="53">
        <f t="shared" si="523"/>
        <v>4</v>
      </c>
      <c r="X4214">
        <f t="shared" si="524"/>
        <v>4</v>
      </c>
      <c r="Y4214" t="str">
        <f>IF(ISNA(VLOOKUP(B4214,CECOS_SIN_IDENTIFICAR!$A$2:$D$146,4,0)),"SIN CECO",IF(VLOOKUP(B4214,CECOS_SIN_IDENTIFICAR!$A$2:$D$146,4,0)=0,"SIN CECO",VLOOKUP(B4214,CECOS_SIN_IDENTIFICAR!$A$2:$D$146,4,0)))</f>
        <v/>
      </c>
      <c r="Z4214" t="str">
        <f t="shared" si="525"/>
        <v/>
      </c>
      <c r="AA4214" s="3" t="s">
        <v>114</v>
      </c>
      <c r="AB4214" t="str">
        <f t="shared" si="526"/>
        <v>Grado de Satisfacción con el Servicio Prestado-Grado de Satisfacción con el Servicio Prestado</v>
      </c>
      <c r="AC4214" t="str">
        <f>VLOOKUP(AB4214,CODIFICACION_PREGUNTAS!$C$2:$D$35,2,0)</f>
        <v>SATISFACCION001</v>
      </c>
    </row>
    <row r="4215" spans="1:29" x14ac:dyDescent="0.25">
      <c r="A4215" s="3">
        <f t="shared" si="527"/>
        <v>4214</v>
      </c>
      <c r="B4215" s="3" t="s">
        <v>350</v>
      </c>
      <c r="C4215" s="32">
        <v>41334</v>
      </c>
      <c r="D4215" s="3" t="s">
        <v>114</v>
      </c>
      <c r="E4215" s="3"/>
      <c r="F4215" s="3"/>
      <c r="G4215" s="2" t="s">
        <v>41</v>
      </c>
      <c r="H4215" s="2" t="s">
        <v>41</v>
      </c>
      <c r="I4215" s="3">
        <v>4</v>
      </c>
      <c r="J4215" s="3" t="s">
        <v>183</v>
      </c>
      <c r="K4215" s="3"/>
      <c r="L4215" s="3"/>
      <c r="M4215" s="3"/>
      <c r="N4215" s="3"/>
      <c r="O4215" s="3"/>
      <c r="P4215" s="3"/>
      <c r="Q4215" s="3"/>
      <c r="R4215" s="3"/>
      <c r="S4215" s="3"/>
      <c r="T4215" s="3" t="str">
        <f t="shared" si="520"/>
        <v>SIN CECO</v>
      </c>
      <c r="U4215" s="3" t="str">
        <f t="shared" si="521"/>
        <v>NO</v>
      </c>
      <c r="V4215" t="str">
        <f t="shared" si="522"/>
        <v>ADECUACIÓN OFICINAS GROUP M
04-MAY-2013-Posibilidad de Volver a Contratar con PAYC</v>
      </c>
      <c r="W4215" s="53">
        <f t="shared" si="523"/>
        <v>4</v>
      </c>
      <c r="X4215">
        <f t="shared" si="524"/>
        <v>4</v>
      </c>
      <c r="Y4215" t="str">
        <f>IF(ISNA(VLOOKUP(B4215,CECOS_SIN_IDENTIFICAR!$A$2:$D$146,4,0)),"SIN CECO",IF(VLOOKUP(B4215,CECOS_SIN_IDENTIFICAR!$A$2:$D$146,4,0)=0,"SIN CECO",VLOOKUP(B4215,CECOS_SIN_IDENTIFICAR!$A$2:$D$146,4,0)))</f>
        <v/>
      </c>
      <c r="Z4215" t="str">
        <f t="shared" si="525"/>
        <v/>
      </c>
      <c r="AA4215" s="3" t="s">
        <v>114</v>
      </c>
      <c r="AB4215" t="str">
        <f t="shared" si="526"/>
        <v>Posibilidad de Volver a Contratar con PAYC-Posibilidad de Volver a Contratar con PAYC</v>
      </c>
      <c r="AC4215" t="str">
        <f>VLOOKUP(AB4215,CODIFICACION_PREGUNTAS!$C$2:$D$35,2,0)</f>
        <v>VOLVER001</v>
      </c>
    </row>
    <row r="4216" spans="1:29" x14ac:dyDescent="0.25">
      <c r="A4216" s="3">
        <f t="shared" si="527"/>
        <v>4215</v>
      </c>
      <c r="B4216" s="3" t="s">
        <v>350</v>
      </c>
      <c r="C4216" s="32">
        <v>41334</v>
      </c>
      <c r="D4216" s="3" t="s">
        <v>114</v>
      </c>
      <c r="E4216" s="3"/>
      <c r="F4216" s="3"/>
      <c r="G4216" s="2" t="s">
        <v>42</v>
      </c>
      <c r="H4216" s="6" t="s">
        <v>43</v>
      </c>
      <c r="I4216" s="3" t="s">
        <v>359</v>
      </c>
      <c r="J4216" s="3" t="s">
        <v>183</v>
      </c>
      <c r="K4216" s="3" t="s">
        <v>473</v>
      </c>
      <c r="L4216" s="3" t="s">
        <v>629</v>
      </c>
      <c r="M4216" s="3" t="s">
        <v>645</v>
      </c>
      <c r="N4216" s="3" t="s">
        <v>646</v>
      </c>
      <c r="O4216" s="3"/>
      <c r="P4216" s="3"/>
      <c r="Q4216" s="3"/>
      <c r="R4216" s="3"/>
      <c r="S4216" s="3"/>
      <c r="T4216" s="3" t="str">
        <f t="shared" si="520"/>
        <v>SIN CECO</v>
      </c>
      <c r="U4216" s="3" t="str">
        <f t="shared" si="521"/>
        <v>NO</v>
      </c>
      <c r="V4216" t="str">
        <f t="shared" si="522"/>
        <v>ADECUACIÓN OFICINAS GROUP M
04-MAY-2013-Fortalezas PAYC</v>
      </c>
      <c r="W4216" s="53" t="str">
        <f t="shared" si="523"/>
        <v>Compromiso con el proyecto-Seriedad-Personal calificado-Los reportes son muy completos-</v>
      </c>
      <c r="X4216">
        <f t="shared" si="524"/>
        <v>0</v>
      </c>
      <c r="Y4216" t="str">
        <f>IF(ISNA(VLOOKUP(B4216,CECOS_SIN_IDENTIFICAR!$A$2:$D$146,4,0)),"SIN CECO",IF(VLOOKUP(B4216,CECOS_SIN_IDENTIFICAR!$A$2:$D$146,4,0)=0,"SIN CECO",VLOOKUP(B4216,CECOS_SIN_IDENTIFICAR!$A$2:$D$146,4,0)))</f>
        <v/>
      </c>
      <c r="Z4216" t="str">
        <f t="shared" si="525"/>
        <v/>
      </c>
      <c r="AA4216" s="3" t="s">
        <v>114</v>
      </c>
      <c r="AB4216" t="str">
        <f t="shared" si="526"/>
        <v>Principales fortalezas en el servicio que presta PAYC-Fortalezas PAYC</v>
      </c>
      <c r="AC4216" t="str">
        <f>VLOOKUP(AB4216,CODIFICACION_PREGUNTAS!$C$2:$D$35,2,0)</f>
        <v>FORT001</v>
      </c>
    </row>
    <row r="4217" spans="1:29" ht="135" x14ac:dyDescent="0.25">
      <c r="A4217" s="3">
        <f t="shared" si="527"/>
        <v>4216</v>
      </c>
      <c r="B4217" s="3" t="s">
        <v>350</v>
      </c>
      <c r="C4217" s="32">
        <v>41334</v>
      </c>
      <c r="D4217" s="3" t="s">
        <v>114</v>
      </c>
      <c r="E4217" s="3"/>
      <c r="F4217" s="3"/>
      <c r="G4217" s="2" t="s">
        <v>44</v>
      </c>
      <c r="H4217" s="6" t="s">
        <v>45</v>
      </c>
      <c r="I4217" s="4" t="s">
        <v>822</v>
      </c>
      <c r="J4217" s="3" t="s">
        <v>183</v>
      </c>
      <c r="K4217" s="3" t="s">
        <v>647</v>
      </c>
      <c r="L4217" s="3"/>
      <c r="M4217" s="3"/>
      <c r="N4217" s="3"/>
      <c r="O4217" s="3"/>
      <c r="P4217" s="3"/>
      <c r="Q4217" s="3"/>
      <c r="R4217" s="3"/>
      <c r="S4217" s="3"/>
      <c r="T4217" s="3" t="str">
        <f t="shared" si="520"/>
        <v>SIN CECO</v>
      </c>
      <c r="U4217" s="3" t="str">
        <f t="shared" si="521"/>
        <v>NO</v>
      </c>
      <c r="V4217" t="str">
        <f t="shared" si="522"/>
        <v>ADECUACIÓN OFICINAS GROUP M
04-MAY-2013-Debilidades PAYC</v>
      </c>
      <c r="W4217" s="53" t="str">
        <f t="shared" si="523"/>
        <v>Efectivida en el control de presupuesto
(en la revision y comentarios)-</v>
      </c>
      <c r="X4217">
        <f t="shared" si="524"/>
        <v>0</v>
      </c>
      <c r="Y4217" t="str">
        <f>IF(ISNA(VLOOKUP(B4217,CECOS_SIN_IDENTIFICAR!$A$2:$D$146,4,0)),"SIN CECO",IF(VLOOKUP(B4217,CECOS_SIN_IDENTIFICAR!$A$2:$D$146,4,0)=0,"SIN CECO",VLOOKUP(B4217,CECOS_SIN_IDENTIFICAR!$A$2:$D$146,4,0)))</f>
        <v/>
      </c>
      <c r="Z4217" t="str">
        <f t="shared" si="525"/>
        <v/>
      </c>
      <c r="AA4217" s="3" t="s">
        <v>114</v>
      </c>
      <c r="AB4217" t="str">
        <f t="shared" si="526"/>
        <v>Principales debilidades en el servicio que presta PAYC-Debilidades PAYC</v>
      </c>
      <c r="AC4217" t="str">
        <f>VLOOKUP(AB4217,CODIFICACION_PREGUNTAS!$C$2:$D$35,2,0)</f>
        <v>DEB001</v>
      </c>
    </row>
    <row r="4218" spans="1:29" x14ac:dyDescent="0.25">
      <c r="A4218" s="3">
        <f t="shared" si="527"/>
        <v>4217</v>
      </c>
      <c r="B4218" s="3" t="s">
        <v>351</v>
      </c>
      <c r="C4218" s="32">
        <v>41334</v>
      </c>
      <c r="D4218" s="3" t="s">
        <v>114</v>
      </c>
      <c r="E4218" s="3"/>
      <c r="F4218" s="3"/>
      <c r="G4218" s="2" t="s">
        <v>5</v>
      </c>
      <c r="H4218" s="3" t="s">
        <v>6</v>
      </c>
      <c r="I4218" s="3">
        <v>4</v>
      </c>
      <c r="J4218" s="3" t="s">
        <v>183</v>
      </c>
      <c r="K4218" s="3"/>
      <c r="L4218" s="3"/>
      <c r="M4218" s="3"/>
      <c r="N4218" s="3"/>
      <c r="O4218" s="3"/>
      <c r="P4218" s="3"/>
      <c r="Q4218" s="3"/>
      <c r="R4218" s="3"/>
      <c r="S4218" s="3"/>
      <c r="T4218" s="3" t="str">
        <f t="shared" si="520"/>
        <v>SIN CECO</v>
      </c>
      <c r="U4218" s="3" t="str">
        <f t="shared" si="521"/>
        <v>NO</v>
      </c>
      <c r="V4218" t="str">
        <f t="shared" si="522"/>
        <v>OXO CARTAGENA
27-MAY-2013-Soporte Técnico</v>
      </c>
      <c r="W4218" s="53">
        <f t="shared" si="523"/>
        <v>4</v>
      </c>
      <c r="X4218">
        <f t="shared" si="524"/>
        <v>4</v>
      </c>
      <c r="Y4218">
        <f>IF(ISNA(VLOOKUP(B4218,CECOS_SIN_IDENTIFICAR!$A$2:$D$146,4,0)),"SIN CECO",IF(VLOOKUP(B4218,CECOS_SIN_IDENTIFICAR!$A$2:$D$146,4,0)=0,"SIN CECO",VLOOKUP(B4218,CECOS_SIN_IDENTIFICAR!$A$2:$D$146,4,0)))</f>
        <v>1393</v>
      </c>
      <c r="Z4218">
        <f t="shared" si="525"/>
        <v>1393</v>
      </c>
      <c r="AA4218" s="3" t="s">
        <v>114</v>
      </c>
      <c r="AB4218" t="str">
        <f t="shared" si="526"/>
        <v>a. Conocimiento específico de temas aplicables al proyecto-Soporte Técnico</v>
      </c>
      <c r="AC4218" t="str">
        <f>VLOOKUP(AB4218,CODIFICACION_PREGUNTAS!$C$2:$D$35,2,0)</f>
        <v>SOPORTE_TEC001</v>
      </c>
    </row>
    <row r="4219" spans="1:29" x14ac:dyDescent="0.25">
      <c r="A4219" s="3">
        <f t="shared" si="527"/>
        <v>4218</v>
      </c>
      <c r="B4219" s="3" t="s">
        <v>351</v>
      </c>
      <c r="C4219" s="32">
        <v>41334</v>
      </c>
      <c r="D4219" s="3" t="s">
        <v>114</v>
      </c>
      <c r="E4219" s="3"/>
      <c r="F4219" s="3"/>
      <c r="G4219" s="2" t="s">
        <v>7</v>
      </c>
      <c r="H4219" s="3" t="s">
        <v>6</v>
      </c>
      <c r="I4219" s="3">
        <v>5</v>
      </c>
      <c r="J4219" s="3" t="s">
        <v>183</v>
      </c>
      <c r="K4219" s="3"/>
      <c r="L4219" s="3"/>
      <c r="M4219" s="3"/>
      <c r="N4219" s="3"/>
      <c r="O4219" s="3"/>
      <c r="P4219" s="3"/>
      <c r="Q4219" s="3"/>
      <c r="R4219" s="3"/>
      <c r="S4219" s="3"/>
      <c r="T4219" s="3" t="str">
        <f t="shared" si="520"/>
        <v>SIN CECO</v>
      </c>
      <c r="U4219" s="3" t="str">
        <f t="shared" si="521"/>
        <v>NO</v>
      </c>
      <c r="V4219" t="str">
        <f t="shared" si="522"/>
        <v>OXO CARTAGENA
27-MAY-2013-Soporte Técnico</v>
      </c>
      <c r="W4219" s="53">
        <f t="shared" si="523"/>
        <v>5</v>
      </c>
      <c r="X4219">
        <f t="shared" si="524"/>
        <v>5</v>
      </c>
      <c r="Y4219">
        <f>IF(ISNA(VLOOKUP(B4219,CECOS_SIN_IDENTIFICAR!$A$2:$D$146,4,0)),"SIN CECO",IF(VLOOKUP(B4219,CECOS_SIN_IDENTIFICAR!$A$2:$D$146,4,0)=0,"SIN CECO",VLOOKUP(B4219,CECOS_SIN_IDENTIFICAR!$A$2:$D$146,4,0)))</f>
        <v>1393</v>
      </c>
      <c r="Z4219">
        <f t="shared" si="525"/>
        <v>1393</v>
      </c>
      <c r="AA4219" s="3" t="s">
        <v>114</v>
      </c>
      <c r="AB4219" t="str">
        <f t="shared" si="526"/>
        <v>b. Idoneidad y Calidad del soporte-Soporte Técnico</v>
      </c>
      <c r="AC4219" t="str">
        <f>VLOOKUP(AB4219,CODIFICACION_PREGUNTAS!$C$2:$D$35,2,0)</f>
        <v>SOPORTE_TEC002</v>
      </c>
    </row>
    <row r="4220" spans="1:29" x14ac:dyDescent="0.25">
      <c r="A4220" s="3">
        <f t="shared" si="527"/>
        <v>4219</v>
      </c>
      <c r="B4220" s="3" t="s">
        <v>351</v>
      </c>
      <c r="C4220" s="32">
        <v>41334</v>
      </c>
      <c r="D4220" s="3" t="s">
        <v>114</v>
      </c>
      <c r="E4220" s="3"/>
      <c r="F4220" s="3"/>
      <c r="G4220" s="2" t="s">
        <v>8</v>
      </c>
      <c r="H4220" s="3" t="s">
        <v>6</v>
      </c>
      <c r="I4220" s="3">
        <v>5</v>
      </c>
      <c r="J4220" s="3" t="s">
        <v>183</v>
      </c>
      <c r="K4220" s="3"/>
      <c r="L4220" s="3"/>
      <c r="M4220" s="3"/>
      <c r="N4220" s="3"/>
      <c r="O4220" s="3"/>
      <c r="P4220" s="3"/>
      <c r="Q4220" s="3"/>
      <c r="R4220" s="3"/>
      <c r="S4220" s="3"/>
      <c r="T4220" s="3" t="str">
        <f t="shared" si="520"/>
        <v>SIN CECO</v>
      </c>
      <c r="U4220" s="3" t="str">
        <f t="shared" si="521"/>
        <v>NO</v>
      </c>
      <c r="V4220" t="str">
        <f t="shared" si="522"/>
        <v>OXO CARTAGENA
27-MAY-2013-Soporte Técnico</v>
      </c>
      <c r="W4220" s="53">
        <f t="shared" si="523"/>
        <v>5</v>
      </c>
      <c r="X4220">
        <f t="shared" si="524"/>
        <v>5</v>
      </c>
      <c r="Y4220">
        <f>IF(ISNA(VLOOKUP(B4220,CECOS_SIN_IDENTIFICAR!$A$2:$D$146,4,0)),"SIN CECO",IF(VLOOKUP(B4220,CECOS_SIN_IDENTIFICAR!$A$2:$D$146,4,0)=0,"SIN CECO",VLOOKUP(B4220,CECOS_SIN_IDENTIFICAR!$A$2:$D$146,4,0)))</f>
        <v>1393</v>
      </c>
      <c r="Z4220">
        <f t="shared" si="525"/>
        <v>1393</v>
      </c>
      <c r="AA4220" s="3" t="s">
        <v>114</v>
      </c>
      <c r="AB4220" t="str">
        <f t="shared" si="526"/>
        <v>c. Cumplimiento de especificaciones técnicas de construcción-Soporte Técnico</v>
      </c>
      <c r="AC4220" t="str">
        <f>VLOOKUP(AB4220,CODIFICACION_PREGUNTAS!$C$2:$D$35,2,0)</f>
        <v>SOPORTE_TEC003</v>
      </c>
    </row>
    <row r="4221" spans="1:29" x14ac:dyDescent="0.25">
      <c r="A4221" s="3">
        <f t="shared" si="527"/>
        <v>4220</v>
      </c>
      <c r="B4221" s="3" t="s">
        <v>351</v>
      </c>
      <c r="C4221" s="32">
        <v>41334</v>
      </c>
      <c r="D4221" s="3" t="s">
        <v>114</v>
      </c>
      <c r="E4221" s="3"/>
      <c r="F4221" s="3"/>
      <c r="G4221" s="2" t="s">
        <v>9</v>
      </c>
      <c r="H4221" s="3" t="s">
        <v>6</v>
      </c>
      <c r="I4221" s="3">
        <v>5</v>
      </c>
      <c r="J4221" s="3" t="s">
        <v>183</v>
      </c>
      <c r="K4221" s="3"/>
      <c r="L4221" s="3"/>
      <c r="M4221" s="3"/>
      <c r="N4221" s="3"/>
      <c r="O4221" s="3"/>
      <c r="P4221" s="3"/>
      <c r="Q4221" s="3"/>
      <c r="R4221" s="3"/>
      <c r="S4221" s="3"/>
      <c r="T4221" s="3" t="str">
        <f t="shared" si="520"/>
        <v>SIN CECO</v>
      </c>
      <c r="U4221" s="3" t="str">
        <f t="shared" si="521"/>
        <v>NO</v>
      </c>
      <c r="V4221" t="str">
        <f t="shared" si="522"/>
        <v>OXO CARTAGENA
27-MAY-2013-Soporte Técnico</v>
      </c>
      <c r="W4221" s="53">
        <f t="shared" si="523"/>
        <v>5</v>
      </c>
      <c r="X4221">
        <f t="shared" si="524"/>
        <v>5</v>
      </c>
      <c r="Y4221">
        <f>IF(ISNA(VLOOKUP(B4221,CECOS_SIN_IDENTIFICAR!$A$2:$D$146,4,0)),"SIN CECO",IF(VLOOKUP(B4221,CECOS_SIN_IDENTIFICAR!$A$2:$D$146,4,0)=0,"SIN CECO",VLOOKUP(B4221,CECOS_SIN_IDENTIFICAR!$A$2:$D$146,4,0)))</f>
        <v>1393</v>
      </c>
      <c r="Z4221">
        <f t="shared" si="525"/>
        <v>1393</v>
      </c>
      <c r="AA4221" s="3" t="s">
        <v>114</v>
      </c>
      <c r="AB4221" t="str">
        <f t="shared" si="526"/>
        <v>d. Confiabilidad de los conceptos aplicados-Soporte Técnico</v>
      </c>
      <c r="AC4221" t="str">
        <f>VLOOKUP(AB4221,CODIFICACION_PREGUNTAS!$C$2:$D$35,2,0)</f>
        <v>SOPORTE_TEC004</v>
      </c>
    </row>
    <row r="4222" spans="1:29" x14ac:dyDescent="0.25">
      <c r="A4222" s="3">
        <f t="shared" si="527"/>
        <v>4221</v>
      </c>
      <c r="B4222" s="3" t="s">
        <v>351</v>
      </c>
      <c r="C4222" s="32">
        <v>41334</v>
      </c>
      <c r="D4222" s="3" t="s">
        <v>114</v>
      </c>
      <c r="E4222" s="3"/>
      <c r="F4222" s="3"/>
      <c r="G4222" s="2" t="s">
        <v>10</v>
      </c>
      <c r="H4222" s="3" t="s">
        <v>6</v>
      </c>
      <c r="I4222" s="3">
        <v>4</v>
      </c>
      <c r="J4222" s="3" t="s">
        <v>183</v>
      </c>
      <c r="K4222" s="3"/>
      <c r="L4222" s="3"/>
      <c r="M4222" s="3"/>
      <c r="N4222" s="3"/>
      <c r="O4222" s="3"/>
      <c r="P4222" s="3"/>
      <c r="Q4222" s="3"/>
      <c r="R4222" s="3"/>
      <c r="S4222" s="3"/>
      <c r="T4222" s="3" t="str">
        <f t="shared" si="520"/>
        <v>SIN CECO</v>
      </c>
      <c r="U4222" s="3" t="str">
        <f t="shared" si="521"/>
        <v>NO</v>
      </c>
      <c r="V4222" t="str">
        <f t="shared" si="522"/>
        <v>OXO CARTAGENA
27-MAY-2013-Soporte Técnico</v>
      </c>
      <c r="W4222" s="53">
        <f t="shared" si="523"/>
        <v>4</v>
      </c>
      <c r="X4222">
        <f t="shared" si="524"/>
        <v>4</v>
      </c>
      <c r="Y4222">
        <f>IF(ISNA(VLOOKUP(B4222,CECOS_SIN_IDENTIFICAR!$A$2:$D$146,4,0)),"SIN CECO",IF(VLOOKUP(B4222,CECOS_SIN_IDENTIFICAR!$A$2:$D$146,4,0)=0,"SIN CECO",VLOOKUP(B4222,CECOS_SIN_IDENTIFICAR!$A$2:$D$146,4,0)))</f>
        <v>1393</v>
      </c>
      <c r="Z4222">
        <f t="shared" si="525"/>
        <v>1393</v>
      </c>
      <c r="AA4222" s="3" t="s">
        <v>114</v>
      </c>
      <c r="AB4222" t="str">
        <f t="shared" si="526"/>
        <v>e. Oportunidad en entrega de información o requerimientos-Soporte Técnico</v>
      </c>
      <c r="AC4222" t="str">
        <f>VLOOKUP(AB4222,CODIFICACION_PREGUNTAS!$C$2:$D$35,2,0)</f>
        <v>SOPORTE_TEC005</v>
      </c>
    </row>
    <row r="4223" spans="1:29" x14ac:dyDescent="0.25">
      <c r="A4223" s="3">
        <f t="shared" si="527"/>
        <v>4222</v>
      </c>
      <c r="B4223" s="3" t="s">
        <v>351</v>
      </c>
      <c r="C4223" s="32">
        <v>41334</v>
      </c>
      <c r="D4223" s="3" t="s">
        <v>114</v>
      </c>
      <c r="E4223" s="3"/>
      <c r="F4223" s="3"/>
      <c r="G4223" s="2" t="s">
        <v>11</v>
      </c>
      <c r="H4223" s="3" t="s">
        <v>12</v>
      </c>
      <c r="I4223" s="3">
        <v>4</v>
      </c>
      <c r="J4223" s="3" t="s">
        <v>183</v>
      </c>
      <c r="K4223" s="3"/>
      <c r="L4223" s="3"/>
      <c r="M4223" s="3"/>
      <c r="N4223" s="3"/>
      <c r="O4223" s="3"/>
      <c r="P4223" s="3"/>
      <c r="Q4223" s="3"/>
      <c r="R4223" s="3"/>
      <c r="S4223" s="3"/>
      <c r="T4223" s="3" t="str">
        <f t="shared" si="520"/>
        <v>SIN CECO</v>
      </c>
      <c r="U4223" s="3" t="str">
        <f t="shared" si="521"/>
        <v>NO</v>
      </c>
      <c r="V4223" t="str">
        <f t="shared" si="522"/>
        <v>OXO CARTAGENA
27-MAY-2013-Soporte Administrativo</v>
      </c>
      <c r="W4223" s="53">
        <f t="shared" si="523"/>
        <v>4</v>
      </c>
      <c r="X4223">
        <f t="shared" si="524"/>
        <v>4</v>
      </c>
      <c r="Y4223">
        <f>IF(ISNA(VLOOKUP(B4223,CECOS_SIN_IDENTIFICAR!$A$2:$D$146,4,0)),"SIN CECO",IF(VLOOKUP(B4223,CECOS_SIN_IDENTIFICAR!$A$2:$D$146,4,0)=0,"SIN CECO",VLOOKUP(B4223,CECOS_SIN_IDENTIFICAR!$A$2:$D$146,4,0)))</f>
        <v>1393</v>
      </c>
      <c r="Z4223">
        <f t="shared" si="525"/>
        <v>1393</v>
      </c>
      <c r="AA4223" s="3" t="s">
        <v>114</v>
      </c>
      <c r="AB4223" t="str">
        <f t="shared" si="526"/>
        <v>a. Oportunidad de la gestión en obra-Soporte Administrativo</v>
      </c>
      <c r="AC4223" t="str">
        <f>VLOOKUP(AB4223,CODIFICACION_PREGUNTAS!$C$2:$D$35,2,0)</f>
        <v>SOPORTE_ADMON001</v>
      </c>
    </row>
    <row r="4224" spans="1:29" x14ac:dyDescent="0.25">
      <c r="A4224" s="3">
        <f t="shared" si="527"/>
        <v>4223</v>
      </c>
      <c r="B4224" s="3" t="s">
        <v>351</v>
      </c>
      <c r="C4224" s="32">
        <v>41334</v>
      </c>
      <c r="D4224" s="3" t="s">
        <v>114</v>
      </c>
      <c r="E4224" s="3"/>
      <c r="F4224" s="3"/>
      <c r="G4224" s="2" t="s">
        <v>13</v>
      </c>
      <c r="H4224" s="3" t="s">
        <v>12</v>
      </c>
      <c r="I4224" s="3">
        <v>5</v>
      </c>
      <c r="J4224" s="3" t="s">
        <v>183</v>
      </c>
      <c r="K4224" s="3"/>
      <c r="L4224" s="3"/>
      <c r="M4224" s="3"/>
      <c r="N4224" s="3"/>
      <c r="O4224" s="3"/>
      <c r="P4224" s="3"/>
      <c r="Q4224" s="3"/>
      <c r="R4224" s="3"/>
      <c r="S4224" s="3"/>
      <c r="T4224" s="3" t="str">
        <f t="shared" si="520"/>
        <v>SIN CECO</v>
      </c>
      <c r="U4224" s="3" t="str">
        <f t="shared" si="521"/>
        <v>NO</v>
      </c>
      <c r="V4224" t="str">
        <f t="shared" si="522"/>
        <v>OXO CARTAGENA
27-MAY-2013-Soporte Administrativo</v>
      </c>
      <c r="W4224" s="53">
        <f t="shared" si="523"/>
        <v>5</v>
      </c>
      <c r="X4224">
        <f t="shared" si="524"/>
        <v>5</v>
      </c>
      <c r="Y4224">
        <f>IF(ISNA(VLOOKUP(B4224,CECOS_SIN_IDENTIFICAR!$A$2:$D$146,4,0)),"SIN CECO",IF(VLOOKUP(B4224,CECOS_SIN_IDENTIFICAR!$A$2:$D$146,4,0)=0,"SIN CECO",VLOOKUP(B4224,CECOS_SIN_IDENTIFICAR!$A$2:$D$146,4,0)))</f>
        <v>1393</v>
      </c>
      <c r="Z4224">
        <f t="shared" si="525"/>
        <v>1393</v>
      </c>
      <c r="AA4224" s="3" t="s">
        <v>114</v>
      </c>
      <c r="AB4224" t="str">
        <f t="shared" si="526"/>
        <v>b. Manejo administrativo del proyecto-Soporte Administrativo</v>
      </c>
      <c r="AC4224" t="str">
        <f>VLOOKUP(AB4224,CODIFICACION_PREGUNTAS!$C$2:$D$35,2,0)</f>
        <v>SOPORTE_ADMON002</v>
      </c>
    </row>
    <row r="4225" spans="1:29" x14ac:dyDescent="0.25">
      <c r="A4225" s="3">
        <f t="shared" si="527"/>
        <v>4224</v>
      </c>
      <c r="B4225" s="3" t="s">
        <v>351</v>
      </c>
      <c r="C4225" s="32">
        <v>41334</v>
      </c>
      <c r="D4225" s="3" t="s">
        <v>114</v>
      </c>
      <c r="E4225" s="3"/>
      <c r="F4225" s="3"/>
      <c r="G4225" s="2" t="s">
        <v>14</v>
      </c>
      <c r="H4225" s="3" t="s">
        <v>12</v>
      </c>
      <c r="I4225" s="3">
        <v>5</v>
      </c>
      <c r="J4225" s="3" t="s">
        <v>183</v>
      </c>
      <c r="K4225" s="3"/>
      <c r="L4225" s="3"/>
      <c r="M4225" s="3"/>
      <c r="N4225" s="3"/>
      <c r="O4225" s="3"/>
      <c r="P4225" s="3"/>
      <c r="Q4225" s="3"/>
      <c r="R4225" s="3"/>
      <c r="S4225" s="3"/>
      <c r="T4225" s="3" t="str">
        <f t="shared" si="520"/>
        <v>SIN CECO</v>
      </c>
      <c r="U4225" s="3" t="str">
        <f t="shared" si="521"/>
        <v>NO</v>
      </c>
      <c r="V4225" t="str">
        <f t="shared" si="522"/>
        <v>OXO CARTAGENA
27-MAY-2013-Soporte Administrativo</v>
      </c>
      <c r="W4225" s="53">
        <f t="shared" si="523"/>
        <v>5</v>
      </c>
      <c r="X4225">
        <f t="shared" si="524"/>
        <v>5</v>
      </c>
      <c r="Y4225">
        <f>IF(ISNA(VLOOKUP(B4225,CECOS_SIN_IDENTIFICAR!$A$2:$D$146,4,0)),"SIN CECO",IF(VLOOKUP(B4225,CECOS_SIN_IDENTIFICAR!$A$2:$D$146,4,0)=0,"SIN CECO",VLOOKUP(B4225,CECOS_SIN_IDENTIFICAR!$A$2:$D$146,4,0)))</f>
        <v>1393</v>
      </c>
      <c r="Z4225">
        <f t="shared" si="525"/>
        <v>1393</v>
      </c>
      <c r="AA4225" s="3" t="s">
        <v>114</v>
      </c>
      <c r="AB4225" t="str">
        <f t="shared" si="526"/>
        <v>c. Información clara y veraz sobre la administración de proyecto-Soporte Administrativo</v>
      </c>
      <c r="AC4225" t="str">
        <f>VLOOKUP(AB4225,CODIFICACION_PREGUNTAS!$C$2:$D$35,2,0)</f>
        <v>SOPORTE_ADMON003</v>
      </c>
    </row>
    <row r="4226" spans="1:29" x14ac:dyDescent="0.25">
      <c r="A4226" s="3">
        <f t="shared" si="527"/>
        <v>4225</v>
      </c>
      <c r="B4226" s="3" t="s">
        <v>351</v>
      </c>
      <c r="C4226" s="32">
        <v>41334</v>
      </c>
      <c r="D4226" s="3" t="s">
        <v>114</v>
      </c>
      <c r="E4226" s="3"/>
      <c r="F4226" s="3"/>
      <c r="G4226" s="2" t="s">
        <v>15</v>
      </c>
      <c r="H4226" s="3" t="s">
        <v>12</v>
      </c>
      <c r="I4226" s="3">
        <v>5</v>
      </c>
      <c r="J4226" s="3" t="s">
        <v>183</v>
      </c>
      <c r="K4226" s="3"/>
      <c r="L4226" s="3"/>
      <c r="M4226" s="3"/>
      <c r="N4226" s="3"/>
      <c r="O4226" s="3"/>
      <c r="P4226" s="3"/>
      <c r="Q4226" s="3"/>
      <c r="R4226" s="3"/>
      <c r="S4226" s="3"/>
      <c r="T4226" s="3" t="str">
        <f t="shared" si="520"/>
        <v>SIN CECO</v>
      </c>
      <c r="U4226" s="3" t="str">
        <f t="shared" si="521"/>
        <v>NO</v>
      </c>
      <c r="V4226" t="str">
        <f t="shared" si="522"/>
        <v>OXO CARTAGENA
27-MAY-2013-Soporte Administrativo</v>
      </c>
      <c r="W4226" s="53">
        <f t="shared" si="523"/>
        <v>5</v>
      </c>
      <c r="X4226">
        <f t="shared" si="524"/>
        <v>5</v>
      </c>
      <c r="Y4226">
        <f>IF(ISNA(VLOOKUP(B4226,CECOS_SIN_IDENTIFICAR!$A$2:$D$146,4,0)),"SIN CECO",IF(VLOOKUP(B4226,CECOS_SIN_IDENTIFICAR!$A$2:$D$146,4,0)=0,"SIN CECO",VLOOKUP(B4226,CECOS_SIN_IDENTIFICAR!$A$2:$D$146,4,0)))</f>
        <v>1393</v>
      </c>
      <c r="Z4226">
        <f t="shared" si="525"/>
        <v>1393</v>
      </c>
      <c r="AA4226" s="3" t="s">
        <v>114</v>
      </c>
      <c r="AB4226" t="str">
        <f t="shared" si="526"/>
        <v>d. Cumplimientos con expectativas del cliente-Soporte Administrativo</v>
      </c>
      <c r="AC4226" t="str">
        <f>VLOOKUP(AB4226,CODIFICACION_PREGUNTAS!$C$2:$D$35,2,0)</f>
        <v>SOPORTE_ADMON004</v>
      </c>
    </row>
    <row r="4227" spans="1:29" x14ac:dyDescent="0.25">
      <c r="A4227" s="3">
        <f t="shared" si="527"/>
        <v>4226</v>
      </c>
      <c r="B4227" s="3" t="s">
        <v>351</v>
      </c>
      <c r="C4227" s="32">
        <v>41334</v>
      </c>
      <c r="D4227" s="3" t="s">
        <v>114</v>
      </c>
      <c r="E4227" s="3"/>
      <c r="F4227" s="3"/>
      <c r="G4227" s="2" t="s">
        <v>16</v>
      </c>
      <c r="H4227" s="3" t="s">
        <v>12</v>
      </c>
      <c r="I4227" s="3">
        <v>5</v>
      </c>
      <c r="J4227" s="3" t="s">
        <v>183</v>
      </c>
      <c r="K4227" s="3"/>
      <c r="L4227" s="3"/>
      <c r="M4227" s="3"/>
      <c r="N4227" s="3"/>
      <c r="O4227" s="3"/>
      <c r="P4227" s="3"/>
      <c r="Q4227" s="3"/>
      <c r="R4227" s="3"/>
      <c r="S4227" s="3"/>
      <c r="T4227" s="3" t="str">
        <f t="shared" ref="T4227:T4290" si="528">IF(U4227="NO","SIN CECO",LEFT(B4227,4)+0)</f>
        <v>SIN CECO</v>
      </c>
      <c r="U4227" s="3" t="str">
        <f t="shared" ref="U4227:U4290" si="529">IF(ISNUMBER(LEFT(B4227,4)+0),"SI","NO")</f>
        <v>NO</v>
      </c>
      <c r="V4227" t="str">
        <f t="shared" ref="V4227:V4290" si="530">CONCATENATE(B4227,"-",H4227)</f>
        <v>OXO CARTAGENA
27-MAY-2013-Soporte Administrativo</v>
      </c>
      <c r="W4227" s="53">
        <f t="shared" ref="W4227:W4290" si="531">I4227</f>
        <v>5</v>
      </c>
      <c r="X4227">
        <f t="shared" ref="X4227:X4290" si="532">IF(ISNUMBER(W4227+0),W4227+0,0)</f>
        <v>5</v>
      </c>
      <c r="Y4227">
        <f>IF(ISNA(VLOOKUP(B4227,CECOS_SIN_IDENTIFICAR!$A$2:$D$146,4,0)),"SIN CECO",IF(VLOOKUP(B4227,CECOS_SIN_IDENTIFICAR!$A$2:$D$146,4,0)=0,"SIN CECO",VLOOKUP(B4227,CECOS_SIN_IDENTIFICAR!$A$2:$D$146,4,0)))</f>
        <v>1393</v>
      </c>
      <c r="Z4227">
        <f t="shared" ref="Z4227:Z4290" si="533">IF(Y4227="SIN CECO",T4227,Y4227)</f>
        <v>1393</v>
      </c>
      <c r="AA4227" s="3" t="s">
        <v>114</v>
      </c>
      <c r="AB4227" t="str">
        <f t="shared" ref="AB4227:AB4290" si="534">CONCATENATE(G4227,"-",H4227)</f>
        <v>e. Control de presupuesto-Soporte Administrativo</v>
      </c>
      <c r="AC4227" t="str">
        <f>VLOOKUP(AB4227,CODIFICACION_PREGUNTAS!$C$2:$D$35,2,0)</f>
        <v>SOPORTE_ADMON005</v>
      </c>
    </row>
    <row r="4228" spans="1:29" x14ac:dyDescent="0.25">
      <c r="A4228" s="3">
        <f t="shared" ref="A4228:A4291" si="535">A4227+1</f>
        <v>4227</v>
      </c>
      <c r="B4228" s="3" t="s">
        <v>351</v>
      </c>
      <c r="C4228" s="32">
        <v>41334</v>
      </c>
      <c r="D4228" s="3" t="s">
        <v>114</v>
      </c>
      <c r="E4228" s="3"/>
      <c r="F4228" s="3"/>
      <c r="G4228" s="2" t="s">
        <v>17</v>
      </c>
      <c r="H4228" s="3" t="s">
        <v>18</v>
      </c>
      <c r="I4228" s="3">
        <v>5</v>
      </c>
      <c r="J4228" s="3" t="s">
        <v>183</v>
      </c>
      <c r="K4228" s="3"/>
      <c r="L4228" s="3"/>
      <c r="M4228" s="3"/>
      <c r="N4228" s="3"/>
      <c r="O4228" s="3"/>
      <c r="P4228" s="3"/>
      <c r="Q4228" s="3"/>
      <c r="R4228" s="3"/>
      <c r="S4228" s="3"/>
      <c r="T4228" s="3" t="str">
        <f t="shared" si="528"/>
        <v>SIN CECO</v>
      </c>
      <c r="U4228" s="3" t="str">
        <f t="shared" si="529"/>
        <v>NO</v>
      </c>
      <c r="V4228" t="str">
        <f t="shared" si="530"/>
        <v>OXO CARTAGENA
27-MAY-2013-Soporte Directivo (Coordinador y Gerencia)</v>
      </c>
      <c r="W4228" s="53">
        <f t="shared" si="531"/>
        <v>5</v>
      </c>
      <c r="X4228">
        <f t="shared" si="532"/>
        <v>5</v>
      </c>
      <c r="Y4228">
        <f>IF(ISNA(VLOOKUP(B4228,CECOS_SIN_IDENTIFICAR!$A$2:$D$146,4,0)),"SIN CECO",IF(VLOOKUP(B4228,CECOS_SIN_IDENTIFICAR!$A$2:$D$146,4,0)=0,"SIN CECO",VLOOKUP(B4228,CECOS_SIN_IDENTIFICAR!$A$2:$D$146,4,0)))</f>
        <v>1393</v>
      </c>
      <c r="Z4228">
        <f t="shared" si="533"/>
        <v>1393</v>
      </c>
      <c r="AA4228" s="3" t="s">
        <v>114</v>
      </c>
      <c r="AB4228" t="str">
        <f t="shared" si="534"/>
        <v>a. Apoyo y presencia en el proyecto-Soporte Directivo (Coordinador y Gerencia)</v>
      </c>
      <c r="AC4228" t="str">
        <f>VLOOKUP(AB4228,CODIFICACION_PREGUNTAS!$C$2:$D$35,2,0)</f>
        <v>SOPORTE_DIR001</v>
      </c>
    </row>
    <row r="4229" spans="1:29" x14ac:dyDescent="0.25">
      <c r="A4229" s="3">
        <f t="shared" si="535"/>
        <v>4228</v>
      </c>
      <c r="B4229" s="3" t="s">
        <v>351</v>
      </c>
      <c r="C4229" s="32">
        <v>41334</v>
      </c>
      <c r="D4229" s="3" t="s">
        <v>114</v>
      </c>
      <c r="E4229" s="3"/>
      <c r="F4229" s="3"/>
      <c r="G4229" s="2" t="s">
        <v>19</v>
      </c>
      <c r="H4229" s="3" t="s">
        <v>18</v>
      </c>
      <c r="I4229" s="3">
        <v>5</v>
      </c>
      <c r="J4229" s="3" t="s">
        <v>183</v>
      </c>
      <c r="K4229" s="3"/>
      <c r="L4229" s="3"/>
      <c r="M4229" s="3"/>
      <c r="N4229" s="3"/>
      <c r="O4229" s="3"/>
      <c r="P4229" s="3"/>
      <c r="Q4229" s="3"/>
      <c r="R4229" s="3"/>
      <c r="S4229" s="3"/>
      <c r="T4229" s="3" t="str">
        <f t="shared" si="528"/>
        <v>SIN CECO</v>
      </c>
      <c r="U4229" s="3" t="str">
        <f t="shared" si="529"/>
        <v>NO</v>
      </c>
      <c r="V4229" t="str">
        <f t="shared" si="530"/>
        <v>OXO CARTAGENA
27-MAY-2013-Soporte Directivo (Coordinador y Gerencia)</v>
      </c>
      <c r="W4229" s="53">
        <f t="shared" si="531"/>
        <v>5</v>
      </c>
      <c r="X4229">
        <f t="shared" si="532"/>
        <v>5</v>
      </c>
      <c r="Y4229">
        <f>IF(ISNA(VLOOKUP(B4229,CECOS_SIN_IDENTIFICAR!$A$2:$D$146,4,0)),"SIN CECO",IF(VLOOKUP(B4229,CECOS_SIN_IDENTIFICAR!$A$2:$D$146,4,0)=0,"SIN CECO",VLOOKUP(B4229,CECOS_SIN_IDENTIFICAR!$A$2:$D$146,4,0)))</f>
        <v>1393</v>
      </c>
      <c r="Z4229">
        <f t="shared" si="533"/>
        <v>1393</v>
      </c>
      <c r="AA4229" s="3" t="s">
        <v>114</v>
      </c>
      <c r="AB4229" t="str">
        <f t="shared" si="534"/>
        <v>b. Conocimiento del proyecto-Soporte Directivo (Coordinador y Gerencia)</v>
      </c>
      <c r="AC4229" t="str">
        <f>VLOOKUP(AB4229,CODIFICACION_PREGUNTAS!$C$2:$D$35,2,0)</f>
        <v>SOPORTE_DIR002</v>
      </c>
    </row>
    <row r="4230" spans="1:29" x14ac:dyDescent="0.25">
      <c r="A4230" s="3">
        <f t="shared" si="535"/>
        <v>4229</v>
      </c>
      <c r="B4230" s="3" t="s">
        <v>351</v>
      </c>
      <c r="C4230" s="32">
        <v>41334</v>
      </c>
      <c r="D4230" s="3" t="s">
        <v>114</v>
      </c>
      <c r="E4230" s="3"/>
      <c r="F4230" s="3"/>
      <c r="G4230" s="2" t="s">
        <v>20</v>
      </c>
      <c r="H4230" s="3" t="s">
        <v>18</v>
      </c>
      <c r="I4230" s="3">
        <v>5</v>
      </c>
      <c r="J4230" s="3" t="s">
        <v>183</v>
      </c>
      <c r="K4230" s="3"/>
      <c r="L4230" s="3"/>
      <c r="M4230" s="3"/>
      <c r="N4230" s="3"/>
      <c r="O4230" s="3"/>
      <c r="P4230" s="3"/>
      <c r="Q4230" s="3"/>
      <c r="R4230" s="3"/>
      <c r="S4230" s="3"/>
      <c r="T4230" s="3" t="str">
        <f t="shared" si="528"/>
        <v>SIN CECO</v>
      </c>
      <c r="U4230" s="3" t="str">
        <f t="shared" si="529"/>
        <v>NO</v>
      </c>
      <c r="V4230" t="str">
        <f t="shared" si="530"/>
        <v>OXO CARTAGENA
27-MAY-2013-Soporte Directivo (Coordinador y Gerencia)</v>
      </c>
      <c r="W4230" s="53">
        <f t="shared" si="531"/>
        <v>5</v>
      </c>
      <c r="X4230">
        <f t="shared" si="532"/>
        <v>5</v>
      </c>
      <c r="Y4230">
        <f>IF(ISNA(VLOOKUP(B4230,CECOS_SIN_IDENTIFICAR!$A$2:$D$146,4,0)),"SIN CECO",IF(VLOOKUP(B4230,CECOS_SIN_IDENTIFICAR!$A$2:$D$146,4,0)=0,"SIN CECO",VLOOKUP(B4230,CECOS_SIN_IDENTIFICAR!$A$2:$D$146,4,0)))</f>
        <v>1393</v>
      </c>
      <c r="Z4230">
        <f t="shared" si="533"/>
        <v>1393</v>
      </c>
      <c r="AA4230" s="3" t="s">
        <v>114</v>
      </c>
      <c r="AB4230" t="str">
        <f t="shared" si="534"/>
        <v>c. Planteamiento de soluciones y manejo de conflictos-Soporte Directivo (Coordinador y Gerencia)</v>
      </c>
      <c r="AC4230" t="str">
        <f>VLOOKUP(AB4230,CODIFICACION_PREGUNTAS!$C$2:$D$35,2,0)</f>
        <v>SOPORTE_DIR003</v>
      </c>
    </row>
    <row r="4231" spans="1:29" x14ac:dyDescent="0.25">
      <c r="A4231" s="3">
        <f t="shared" si="535"/>
        <v>4230</v>
      </c>
      <c r="B4231" s="3" t="s">
        <v>351</v>
      </c>
      <c r="C4231" s="32">
        <v>41334</v>
      </c>
      <c r="D4231" s="3" t="s">
        <v>114</v>
      </c>
      <c r="E4231" s="3"/>
      <c r="F4231" s="3"/>
      <c r="G4231" s="2" t="s">
        <v>21</v>
      </c>
      <c r="H4231" s="3" t="s">
        <v>18</v>
      </c>
      <c r="I4231" s="3">
        <v>4</v>
      </c>
      <c r="J4231" s="3" t="s">
        <v>183</v>
      </c>
      <c r="K4231" s="3"/>
      <c r="L4231" s="3"/>
      <c r="M4231" s="3"/>
      <c r="N4231" s="3"/>
      <c r="O4231" s="3"/>
      <c r="P4231" s="3"/>
      <c r="Q4231" s="3"/>
      <c r="R4231" s="3"/>
      <c r="S4231" s="3"/>
      <c r="T4231" s="3" t="str">
        <f t="shared" si="528"/>
        <v>SIN CECO</v>
      </c>
      <c r="U4231" s="3" t="str">
        <f t="shared" si="529"/>
        <v>NO</v>
      </c>
      <c r="V4231" t="str">
        <f t="shared" si="530"/>
        <v>OXO CARTAGENA
27-MAY-2013-Soporte Directivo (Coordinador y Gerencia)</v>
      </c>
      <c r="W4231" s="53">
        <f t="shared" si="531"/>
        <v>4</v>
      </c>
      <c r="X4231">
        <f t="shared" si="532"/>
        <v>4</v>
      </c>
      <c r="Y4231">
        <f>IF(ISNA(VLOOKUP(B4231,CECOS_SIN_IDENTIFICAR!$A$2:$D$146,4,0)),"SIN CECO",IF(VLOOKUP(B4231,CECOS_SIN_IDENTIFICAR!$A$2:$D$146,4,0)=0,"SIN CECO",VLOOKUP(B4231,CECOS_SIN_IDENTIFICAR!$A$2:$D$146,4,0)))</f>
        <v>1393</v>
      </c>
      <c r="Z4231">
        <f t="shared" si="533"/>
        <v>1393</v>
      </c>
      <c r="AA4231" s="3" t="s">
        <v>114</v>
      </c>
      <c r="AB4231" t="str">
        <f t="shared" si="534"/>
        <v>d. Cumplimiento de compromisos-Soporte Directivo (Coordinador y Gerencia)</v>
      </c>
      <c r="AC4231" t="str">
        <f>VLOOKUP(AB4231,CODIFICACION_PREGUNTAS!$C$2:$D$35,2,0)</f>
        <v>SOPORTE_DIR004</v>
      </c>
    </row>
    <row r="4232" spans="1:29" x14ac:dyDescent="0.25">
      <c r="A4232" s="3">
        <f t="shared" si="535"/>
        <v>4231</v>
      </c>
      <c r="B4232" s="3" t="s">
        <v>351</v>
      </c>
      <c r="C4232" s="32">
        <v>41334</v>
      </c>
      <c r="D4232" s="3" t="s">
        <v>114</v>
      </c>
      <c r="E4232" s="3"/>
      <c r="F4232" s="3"/>
      <c r="G4232" s="2" t="s">
        <v>22</v>
      </c>
      <c r="H4232" s="3" t="s">
        <v>18</v>
      </c>
      <c r="I4232" s="3">
        <v>5</v>
      </c>
      <c r="J4232" s="3" t="s">
        <v>183</v>
      </c>
      <c r="K4232" s="3"/>
      <c r="L4232" s="3"/>
      <c r="M4232" s="3"/>
      <c r="N4232" s="3"/>
      <c r="O4232" s="3"/>
      <c r="P4232" s="3"/>
      <c r="Q4232" s="3"/>
      <c r="R4232" s="3"/>
      <c r="S4232" s="3"/>
      <c r="T4232" s="3" t="str">
        <f t="shared" si="528"/>
        <v>SIN CECO</v>
      </c>
      <c r="U4232" s="3" t="str">
        <f t="shared" si="529"/>
        <v>NO</v>
      </c>
      <c r="V4232" t="str">
        <f t="shared" si="530"/>
        <v>OXO CARTAGENA
27-MAY-2013-Soporte Directivo (Coordinador y Gerencia)</v>
      </c>
      <c r="W4232" s="53">
        <f t="shared" si="531"/>
        <v>5</v>
      </c>
      <c r="X4232">
        <f t="shared" si="532"/>
        <v>5</v>
      </c>
      <c r="Y4232">
        <f>IF(ISNA(VLOOKUP(B4232,CECOS_SIN_IDENTIFICAR!$A$2:$D$146,4,0)),"SIN CECO",IF(VLOOKUP(B4232,CECOS_SIN_IDENTIFICAR!$A$2:$D$146,4,0)=0,"SIN CECO",VLOOKUP(B4232,CECOS_SIN_IDENTIFICAR!$A$2:$D$146,4,0)))</f>
        <v>1393</v>
      </c>
      <c r="Z4232">
        <f t="shared" si="533"/>
        <v>1393</v>
      </c>
      <c r="AA4232" s="3" t="s">
        <v>114</v>
      </c>
      <c r="AB4232" t="str">
        <f t="shared" si="534"/>
        <v>e. Manejo del cliente-Soporte Directivo (Coordinador y Gerencia)</v>
      </c>
      <c r="AC4232" t="str">
        <f>VLOOKUP(AB4232,CODIFICACION_PREGUNTAS!$C$2:$D$35,2,0)</f>
        <v>SOPORTE_DIR005</v>
      </c>
    </row>
    <row r="4233" spans="1:29" x14ac:dyDescent="0.25">
      <c r="A4233" s="3">
        <f t="shared" si="535"/>
        <v>4232</v>
      </c>
      <c r="B4233" s="3" t="s">
        <v>351</v>
      </c>
      <c r="C4233" s="32">
        <v>41334</v>
      </c>
      <c r="D4233" s="3" t="s">
        <v>114</v>
      </c>
      <c r="E4233" s="3"/>
      <c r="F4233" s="3"/>
      <c r="G4233" s="2" t="s">
        <v>23</v>
      </c>
      <c r="H4233" s="3" t="s">
        <v>24</v>
      </c>
      <c r="I4233" s="3">
        <v>5</v>
      </c>
      <c r="J4233" s="3" t="s">
        <v>183</v>
      </c>
      <c r="K4233" s="3"/>
      <c r="L4233" s="3"/>
      <c r="M4233" s="3"/>
      <c r="N4233" s="3"/>
      <c r="O4233" s="3"/>
      <c r="P4233" s="3"/>
      <c r="Q4233" s="3"/>
      <c r="R4233" s="3"/>
      <c r="S4233" s="3"/>
      <c r="T4233" s="3" t="str">
        <f t="shared" si="528"/>
        <v>SIN CECO</v>
      </c>
      <c r="U4233" s="3" t="str">
        <f t="shared" si="529"/>
        <v>NO</v>
      </c>
      <c r="V4233" t="str">
        <f t="shared" si="530"/>
        <v>OXO CARTAGENA
27-MAY-2013-Personal que presta el servicio en obra</v>
      </c>
      <c r="W4233" s="53">
        <f t="shared" si="531"/>
        <v>5</v>
      </c>
      <c r="X4233">
        <f t="shared" si="532"/>
        <v>5</v>
      </c>
      <c r="Y4233">
        <f>IF(ISNA(VLOOKUP(B4233,CECOS_SIN_IDENTIFICAR!$A$2:$D$146,4,0)),"SIN CECO",IF(VLOOKUP(B4233,CECOS_SIN_IDENTIFICAR!$A$2:$D$146,4,0)=0,"SIN CECO",VLOOKUP(B4233,CECOS_SIN_IDENTIFICAR!$A$2:$D$146,4,0)))</f>
        <v>1393</v>
      </c>
      <c r="Z4233">
        <f t="shared" si="533"/>
        <v>1393</v>
      </c>
      <c r="AA4233" s="3" t="s">
        <v>114</v>
      </c>
      <c r="AB4233" t="str">
        <f t="shared" si="534"/>
        <v>a. Idoneidad del personal-Personal que presta el servicio en obra</v>
      </c>
      <c r="AC4233" t="str">
        <f>VLOOKUP(AB4233,CODIFICACION_PREGUNTAS!$C$2:$D$35,2,0)</f>
        <v>PERSONAL001</v>
      </c>
    </row>
    <row r="4234" spans="1:29" x14ac:dyDescent="0.25">
      <c r="A4234" s="3">
        <f t="shared" si="535"/>
        <v>4233</v>
      </c>
      <c r="B4234" s="3" t="s">
        <v>351</v>
      </c>
      <c r="C4234" s="32">
        <v>41334</v>
      </c>
      <c r="D4234" s="3" t="s">
        <v>114</v>
      </c>
      <c r="E4234" s="3"/>
      <c r="F4234" s="3"/>
      <c r="G4234" s="2" t="s">
        <v>25</v>
      </c>
      <c r="H4234" s="3" t="s">
        <v>24</v>
      </c>
      <c r="I4234" s="3">
        <v>5</v>
      </c>
      <c r="J4234" s="3" t="s">
        <v>183</v>
      </c>
      <c r="K4234" s="3"/>
      <c r="L4234" s="3"/>
      <c r="M4234" s="3"/>
      <c r="N4234" s="3"/>
      <c r="O4234" s="3"/>
      <c r="P4234" s="3"/>
      <c r="Q4234" s="3"/>
      <c r="R4234" s="3"/>
      <c r="S4234" s="3"/>
      <c r="T4234" s="3" t="str">
        <f t="shared" si="528"/>
        <v>SIN CECO</v>
      </c>
      <c r="U4234" s="3" t="str">
        <f t="shared" si="529"/>
        <v>NO</v>
      </c>
      <c r="V4234" t="str">
        <f t="shared" si="530"/>
        <v>OXO CARTAGENA
27-MAY-2013-Personal que presta el servicio en obra</v>
      </c>
      <c r="W4234" s="53">
        <f t="shared" si="531"/>
        <v>5</v>
      </c>
      <c r="X4234">
        <f t="shared" si="532"/>
        <v>5</v>
      </c>
      <c r="Y4234">
        <f>IF(ISNA(VLOOKUP(B4234,CECOS_SIN_IDENTIFICAR!$A$2:$D$146,4,0)),"SIN CECO",IF(VLOOKUP(B4234,CECOS_SIN_IDENTIFICAR!$A$2:$D$146,4,0)=0,"SIN CECO",VLOOKUP(B4234,CECOS_SIN_IDENTIFICAR!$A$2:$D$146,4,0)))</f>
        <v>1393</v>
      </c>
      <c r="Z4234">
        <f t="shared" si="533"/>
        <v>1393</v>
      </c>
      <c r="AA4234" s="3" t="s">
        <v>114</v>
      </c>
      <c r="AB4234" t="str">
        <f t="shared" si="534"/>
        <v>b. Oportuna atención al cliente-Personal que presta el servicio en obra</v>
      </c>
      <c r="AC4234" t="str">
        <f>VLOOKUP(AB4234,CODIFICACION_PREGUNTAS!$C$2:$D$35,2,0)</f>
        <v>PERSONAL002</v>
      </c>
    </row>
    <row r="4235" spans="1:29" x14ac:dyDescent="0.25">
      <c r="A4235" s="3">
        <f t="shared" si="535"/>
        <v>4234</v>
      </c>
      <c r="B4235" s="3" t="s">
        <v>351</v>
      </c>
      <c r="C4235" s="32">
        <v>41334</v>
      </c>
      <c r="D4235" s="3" t="s">
        <v>114</v>
      </c>
      <c r="E4235" s="3"/>
      <c r="F4235" s="3"/>
      <c r="G4235" s="2" t="s">
        <v>26</v>
      </c>
      <c r="H4235" s="3" t="s">
        <v>24</v>
      </c>
      <c r="I4235" s="3">
        <v>5</v>
      </c>
      <c r="J4235" s="3" t="s">
        <v>183</v>
      </c>
      <c r="K4235" s="3"/>
      <c r="L4235" s="3"/>
      <c r="M4235" s="3"/>
      <c r="N4235" s="3"/>
      <c r="O4235" s="3"/>
      <c r="P4235" s="3"/>
      <c r="Q4235" s="3"/>
      <c r="R4235" s="3"/>
      <c r="S4235" s="3"/>
      <c r="T4235" s="3" t="str">
        <f t="shared" si="528"/>
        <v>SIN CECO</v>
      </c>
      <c r="U4235" s="3" t="str">
        <f t="shared" si="529"/>
        <v>NO</v>
      </c>
      <c r="V4235" t="str">
        <f t="shared" si="530"/>
        <v>OXO CARTAGENA
27-MAY-2013-Personal que presta el servicio en obra</v>
      </c>
      <c r="W4235" s="53">
        <f t="shared" si="531"/>
        <v>5</v>
      </c>
      <c r="X4235">
        <f t="shared" si="532"/>
        <v>5</v>
      </c>
      <c r="Y4235">
        <f>IF(ISNA(VLOOKUP(B4235,CECOS_SIN_IDENTIFICAR!$A$2:$D$146,4,0)),"SIN CECO",IF(VLOOKUP(B4235,CECOS_SIN_IDENTIFICAR!$A$2:$D$146,4,0)=0,"SIN CECO",VLOOKUP(B4235,CECOS_SIN_IDENTIFICAR!$A$2:$D$146,4,0)))</f>
        <v>1393</v>
      </c>
      <c r="Z4235">
        <f t="shared" si="533"/>
        <v>1393</v>
      </c>
      <c r="AA4235" s="3" t="s">
        <v>114</v>
      </c>
      <c r="AB4235" t="str">
        <f t="shared" si="534"/>
        <v>c. Compromiso con el proyecto-Personal que presta el servicio en obra</v>
      </c>
      <c r="AC4235" t="str">
        <f>VLOOKUP(AB4235,CODIFICACION_PREGUNTAS!$C$2:$D$35,2,0)</f>
        <v>PERSONAL003</v>
      </c>
    </row>
    <row r="4236" spans="1:29" x14ac:dyDescent="0.25">
      <c r="A4236" s="3">
        <f t="shared" si="535"/>
        <v>4235</v>
      </c>
      <c r="B4236" s="3" t="s">
        <v>351</v>
      </c>
      <c r="C4236" s="32">
        <v>41334</v>
      </c>
      <c r="D4236" s="3" t="s">
        <v>114</v>
      </c>
      <c r="E4236" s="3"/>
      <c r="F4236" s="3"/>
      <c r="G4236" s="2" t="s">
        <v>21</v>
      </c>
      <c r="H4236" s="3" t="s">
        <v>24</v>
      </c>
      <c r="I4236" s="3">
        <v>4</v>
      </c>
      <c r="J4236" s="3" t="s">
        <v>183</v>
      </c>
      <c r="K4236" s="3"/>
      <c r="L4236" s="3"/>
      <c r="M4236" s="3"/>
      <c r="N4236" s="3"/>
      <c r="O4236" s="3"/>
      <c r="P4236" s="3"/>
      <c r="Q4236" s="3"/>
      <c r="R4236" s="3"/>
      <c r="S4236" s="3"/>
      <c r="T4236" s="3" t="str">
        <f t="shared" si="528"/>
        <v>SIN CECO</v>
      </c>
      <c r="U4236" s="3" t="str">
        <f t="shared" si="529"/>
        <v>NO</v>
      </c>
      <c r="V4236" t="str">
        <f t="shared" si="530"/>
        <v>OXO CARTAGENA
27-MAY-2013-Personal que presta el servicio en obra</v>
      </c>
      <c r="W4236" s="53">
        <f t="shared" si="531"/>
        <v>4</v>
      </c>
      <c r="X4236">
        <f t="shared" si="532"/>
        <v>4</v>
      </c>
      <c r="Y4236">
        <f>IF(ISNA(VLOOKUP(B4236,CECOS_SIN_IDENTIFICAR!$A$2:$D$146,4,0)),"SIN CECO",IF(VLOOKUP(B4236,CECOS_SIN_IDENTIFICAR!$A$2:$D$146,4,0)=0,"SIN CECO",VLOOKUP(B4236,CECOS_SIN_IDENTIFICAR!$A$2:$D$146,4,0)))</f>
        <v>1393</v>
      </c>
      <c r="Z4236">
        <f t="shared" si="533"/>
        <v>1393</v>
      </c>
      <c r="AA4236" s="3" t="s">
        <v>114</v>
      </c>
      <c r="AB4236" t="str">
        <f t="shared" si="534"/>
        <v>d. Cumplimiento de compromisos-Personal que presta el servicio en obra</v>
      </c>
      <c r="AC4236" t="str">
        <f>VLOOKUP(AB4236,CODIFICACION_PREGUNTAS!$C$2:$D$35,2,0)</f>
        <v>PERSONAL004</v>
      </c>
    </row>
    <row r="4237" spans="1:29" x14ac:dyDescent="0.25">
      <c r="A4237" s="3">
        <f t="shared" si="535"/>
        <v>4236</v>
      </c>
      <c r="B4237" s="3" t="s">
        <v>351</v>
      </c>
      <c r="C4237" s="32">
        <v>41334</v>
      </c>
      <c r="D4237" s="3" t="s">
        <v>114</v>
      </c>
      <c r="E4237" s="3"/>
      <c r="F4237" s="3"/>
      <c r="G4237" s="2" t="s">
        <v>27</v>
      </c>
      <c r="H4237" s="3" t="s">
        <v>24</v>
      </c>
      <c r="I4237" s="3">
        <v>5</v>
      </c>
      <c r="J4237" s="3" t="s">
        <v>183</v>
      </c>
      <c r="K4237" s="3"/>
      <c r="L4237" s="3"/>
      <c r="M4237" s="3"/>
      <c r="N4237" s="3"/>
      <c r="O4237" s="3"/>
      <c r="P4237" s="3"/>
      <c r="Q4237" s="3"/>
      <c r="R4237" s="3"/>
      <c r="S4237" s="3"/>
      <c r="T4237" s="3" t="str">
        <f t="shared" si="528"/>
        <v>SIN CECO</v>
      </c>
      <c r="U4237" s="3" t="str">
        <f t="shared" si="529"/>
        <v>NO</v>
      </c>
      <c r="V4237" t="str">
        <f t="shared" si="530"/>
        <v>OXO CARTAGENA
27-MAY-2013-Personal que presta el servicio en obra</v>
      </c>
      <c r="W4237" s="53">
        <f t="shared" si="531"/>
        <v>5</v>
      </c>
      <c r="X4237">
        <f t="shared" si="532"/>
        <v>5</v>
      </c>
      <c r="Y4237">
        <f>IF(ISNA(VLOOKUP(B4237,CECOS_SIN_IDENTIFICAR!$A$2:$D$146,4,0)),"SIN CECO",IF(VLOOKUP(B4237,CECOS_SIN_IDENTIFICAR!$A$2:$D$146,4,0)=0,"SIN CECO",VLOOKUP(B4237,CECOS_SIN_IDENTIFICAR!$A$2:$D$146,4,0)))</f>
        <v>1393</v>
      </c>
      <c r="Z4237">
        <f t="shared" si="533"/>
        <v>1393</v>
      </c>
      <c r="AA4237" s="3" t="s">
        <v>114</v>
      </c>
      <c r="AB4237" t="str">
        <f t="shared" si="534"/>
        <v>e. Proactividad en desarrollo de funciones-Personal que presta el servicio en obra</v>
      </c>
      <c r="AC4237" t="str">
        <f>VLOOKUP(AB4237,CODIFICACION_PREGUNTAS!$C$2:$D$35,2,0)</f>
        <v>PERSONAL005</v>
      </c>
    </row>
    <row r="4238" spans="1:29" x14ac:dyDescent="0.25">
      <c r="A4238" s="3">
        <f t="shared" si="535"/>
        <v>4237</v>
      </c>
      <c r="B4238" s="3" t="s">
        <v>351</v>
      </c>
      <c r="C4238" s="32">
        <v>41334</v>
      </c>
      <c r="D4238" s="3" t="s">
        <v>114</v>
      </c>
      <c r="E4238" s="3"/>
      <c r="F4238" s="3"/>
      <c r="G4238" s="2" t="s">
        <v>28</v>
      </c>
      <c r="H4238" s="2" t="s">
        <v>29</v>
      </c>
      <c r="I4238" s="3">
        <v>5</v>
      </c>
      <c r="J4238" s="3" t="s">
        <v>183</v>
      </c>
      <c r="K4238" s="3"/>
      <c r="L4238" s="3"/>
      <c r="M4238" s="3"/>
      <c r="N4238" s="3"/>
      <c r="O4238" s="3"/>
      <c r="P4238" s="3"/>
      <c r="Q4238" s="3"/>
      <c r="R4238" s="3"/>
      <c r="S4238" s="3"/>
      <c r="T4238" s="3" t="str">
        <f t="shared" si="528"/>
        <v>SIN CECO</v>
      </c>
      <c r="U4238" s="3" t="str">
        <f t="shared" si="529"/>
        <v>NO</v>
      </c>
      <c r="V4238" t="str">
        <f t="shared" si="530"/>
        <v>OXO CARTAGENA
27-MAY-2013-Productos Asociados de PAYC (Informes, Control de presupuesto y Programación y actas)</v>
      </c>
      <c r="W4238" s="53">
        <f t="shared" si="531"/>
        <v>5</v>
      </c>
      <c r="X4238">
        <f t="shared" si="532"/>
        <v>5</v>
      </c>
      <c r="Y4238">
        <f>IF(ISNA(VLOOKUP(B4238,CECOS_SIN_IDENTIFICAR!$A$2:$D$146,4,0)),"SIN CECO",IF(VLOOKUP(B4238,CECOS_SIN_IDENTIFICAR!$A$2:$D$146,4,0)=0,"SIN CECO",VLOOKUP(B4238,CECOS_SIN_IDENTIFICAR!$A$2:$D$146,4,0)))</f>
        <v>1393</v>
      </c>
      <c r="Z4238">
        <f t="shared" si="533"/>
        <v>1393</v>
      </c>
      <c r="AA4238" s="3" t="s">
        <v>114</v>
      </c>
      <c r="AB4238" t="str">
        <f t="shared" si="534"/>
        <v>a. Calidad del Contenido-Productos Asociados de PAYC (Informes, Control de presupuesto y Programación y actas)</v>
      </c>
      <c r="AC4238" t="str">
        <f>VLOOKUP(AB4238,CODIFICACION_PREGUNTAS!$C$2:$D$35,2,0)</f>
        <v>PRODUCTOS001</v>
      </c>
    </row>
    <row r="4239" spans="1:29" x14ac:dyDescent="0.25">
      <c r="A4239" s="3">
        <f t="shared" si="535"/>
        <v>4238</v>
      </c>
      <c r="B4239" s="3" t="s">
        <v>351</v>
      </c>
      <c r="C4239" s="32">
        <v>41334</v>
      </c>
      <c r="D4239" s="3" t="s">
        <v>114</v>
      </c>
      <c r="E4239" s="3"/>
      <c r="F4239" s="3"/>
      <c r="G4239" s="2" t="s">
        <v>30</v>
      </c>
      <c r="H4239" s="2" t="s">
        <v>29</v>
      </c>
      <c r="I4239" s="3">
        <v>5</v>
      </c>
      <c r="J4239" s="3" t="s">
        <v>183</v>
      </c>
      <c r="K4239" s="3"/>
      <c r="L4239" s="3"/>
      <c r="M4239" s="3"/>
      <c r="N4239" s="3"/>
      <c r="O4239" s="3"/>
      <c r="P4239" s="3"/>
      <c r="Q4239" s="3"/>
      <c r="R4239" s="3"/>
      <c r="S4239" s="3"/>
      <c r="T4239" s="3" t="str">
        <f t="shared" si="528"/>
        <v>SIN CECO</v>
      </c>
      <c r="U4239" s="3" t="str">
        <f t="shared" si="529"/>
        <v>NO</v>
      </c>
      <c r="V4239" t="str">
        <f t="shared" si="530"/>
        <v>OXO CARTAGENA
27-MAY-2013-Productos Asociados de PAYC (Informes, Control de presupuesto y Programación y actas)</v>
      </c>
      <c r="W4239" s="53">
        <f t="shared" si="531"/>
        <v>5</v>
      </c>
      <c r="X4239">
        <f t="shared" si="532"/>
        <v>5</v>
      </c>
      <c r="Y4239">
        <f>IF(ISNA(VLOOKUP(B4239,CECOS_SIN_IDENTIFICAR!$A$2:$D$146,4,0)),"SIN CECO",IF(VLOOKUP(B4239,CECOS_SIN_IDENTIFICAR!$A$2:$D$146,4,0)=0,"SIN CECO",VLOOKUP(B4239,CECOS_SIN_IDENTIFICAR!$A$2:$D$146,4,0)))</f>
        <v>1393</v>
      </c>
      <c r="Z4239">
        <f t="shared" si="533"/>
        <v>1393</v>
      </c>
      <c r="AA4239" s="3" t="s">
        <v>114</v>
      </c>
      <c r="AB4239" t="str">
        <f t="shared" si="534"/>
        <v>b. Claridad del Contenido-Productos Asociados de PAYC (Informes, Control de presupuesto y Programación y actas)</v>
      </c>
      <c r="AC4239" t="str">
        <f>VLOOKUP(AB4239,CODIFICACION_PREGUNTAS!$C$2:$D$35,2,0)</f>
        <v>PRODUCTOS002</v>
      </c>
    </row>
    <row r="4240" spans="1:29" x14ac:dyDescent="0.25">
      <c r="A4240" s="3">
        <f t="shared" si="535"/>
        <v>4239</v>
      </c>
      <c r="B4240" s="3" t="s">
        <v>351</v>
      </c>
      <c r="C4240" s="32">
        <v>41334</v>
      </c>
      <c r="D4240" s="3" t="s">
        <v>114</v>
      </c>
      <c r="E4240" s="3"/>
      <c r="F4240" s="3"/>
      <c r="G4240" s="2" t="s">
        <v>31</v>
      </c>
      <c r="H4240" s="2" t="s">
        <v>29</v>
      </c>
      <c r="I4240" s="3">
        <v>4</v>
      </c>
      <c r="J4240" s="3" t="s">
        <v>183</v>
      </c>
      <c r="K4240" s="3"/>
      <c r="L4240" s="3"/>
      <c r="M4240" s="3"/>
      <c r="N4240" s="3"/>
      <c r="O4240" s="3"/>
      <c r="P4240" s="3"/>
      <c r="Q4240" s="3"/>
      <c r="R4240" s="3"/>
      <c r="S4240" s="3"/>
      <c r="T4240" s="3" t="str">
        <f t="shared" si="528"/>
        <v>SIN CECO</v>
      </c>
      <c r="U4240" s="3" t="str">
        <f t="shared" si="529"/>
        <v>NO</v>
      </c>
      <c r="V4240" t="str">
        <f t="shared" si="530"/>
        <v>OXO CARTAGENA
27-MAY-2013-Productos Asociados de PAYC (Informes, Control de presupuesto y Programación y actas)</v>
      </c>
      <c r="W4240" s="53">
        <f t="shared" si="531"/>
        <v>4</v>
      </c>
      <c r="X4240">
        <f t="shared" si="532"/>
        <v>4</v>
      </c>
      <c r="Y4240">
        <f>IF(ISNA(VLOOKUP(B4240,CECOS_SIN_IDENTIFICAR!$A$2:$D$146,4,0)),"SIN CECO",IF(VLOOKUP(B4240,CECOS_SIN_IDENTIFICAR!$A$2:$D$146,4,0)=0,"SIN CECO",VLOOKUP(B4240,CECOS_SIN_IDENTIFICAR!$A$2:$D$146,4,0)))</f>
        <v>1393</v>
      </c>
      <c r="Z4240">
        <f t="shared" si="533"/>
        <v>1393</v>
      </c>
      <c r="AA4240" s="3" t="s">
        <v>114</v>
      </c>
      <c r="AB4240" t="str">
        <f t="shared" si="534"/>
        <v>c. Oportunidad en la entrega-Productos Asociados de PAYC (Informes, Control de presupuesto y Programación y actas)</v>
      </c>
      <c r="AC4240" t="str">
        <f>VLOOKUP(AB4240,CODIFICACION_PREGUNTAS!$C$2:$D$35,2,0)</f>
        <v>PRODUCTOS003</v>
      </c>
    </row>
    <row r="4241" spans="1:29" x14ac:dyDescent="0.25">
      <c r="A4241" s="3">
        <f t="shared" si="535"/>
        <v>4240</v>
      </c>
      <c r="B4241" s="3" t="s">
        <v>351</v>
      </c>
      <c r="C4241" s="32">
        <v>41334</v>
      </c>
      <c r="D4241" s="3" t="s">
        <v>114</v>
      </c>
      <c r="E4241" s="3"/>
      <c r="F4241" s="3"/>
      <c r="G4241" s="2" t="s">
        <v>32</v>
      </c>
      <c r="H4241" s="2" t="s">
        <v>29</v>
      </c>
      <c r="I4241" s="3">
        <v>5</v>
      </c>
      <c r="J4241" s="3" t="s">
        <v>183</v>
      </c>
      <c r="K4241" s="3"/>
      <c r="L4241" s="3"/>
      <c r="M4241" s="3"/>
      <c r="N4241" s="3"/>
      <c r="O4241" s="3"/>
      <c r="P4241" s="3"/>
      <c r="Q4241" s="3"/>
      <c r="R4241" s="3"/>
      <c r="S4241" s="3"/>
      <c r="T4241" s="3" t="str">
        <f t="shared" si="528"/>
        <v>SIN CECO</v>
      </c>
      <c r="U4241" s="3" t="str">
        <f t="shared" si="529"/>
        <v>NO</v>
      </c>
      <c r="V4241" t="str">
        <f t="shared" si="530"/>
        <v>OXO CARTAGENA
27-MAY-2013-Productos Asociados de PAYC (Informes, Control de presupuesto y Programación y actas)</v>
      </c>
      <c r="W4241" s="53">
        <f t="shared" si="531"/>
        <v>5</v>
      </c>
      <c r="X4241">
        <f t="shared" si="532"/>
        <v>5</v>
      </c>
      <c r="Y4241">
        <f>IF(ISNA(VLOOKUP(B4241,CECOS_SIN_IDENTIFICAR!$A$2:$D$146,4,0)),"SIN CECO",IF(VLOOKUP(B4241,CECOS_SIN_IDENTIFICAR!$A$2:$D$146,4,0)=0,"SIN CECO",VLOOKUP(B4241,CECOS_SIN_IDENTIFICAR!$A$2:$D$146,4,0)))</f>
        <v>1393</v>
      </c>
      <c r="Z4241">
        <f t="shared" si="533"/>
        <v>1393</v>
      </c>
      <c r="AA4241" s="3" t="s">
        <v>114</v>
      </c>
      <c r="AB4241" t="str">
        <f t="shared" si="534"/>
        <v>d. Precisión de la información-Productos Asociados de PAYC (Informes, Control de presupuesto y Programación y actas)</v>
      </c>
      <c r="AC4241" t="str">
        <f>VLOOKUP(AB4241,CODIFICACION_PREGUNTAS!$C$2:$D$35,2,0)</f>
        <v>PRODUCTOS004</v>
      </c>
    </row>
    <row r="4242" spans="1:29" x14ac:dyDescent="0.25">
      <c r="A4242" s="3">
        <f t="shared" si="535"/>
        <v>4241</v>
      </c>
      <c r="B4242" s="3" t="s">
        <v>351</v>
      </c>
      <c r="C4242" s="32">
        <v>41334</v>
      </c>
      <c r="D4242" s="3" t="s">
        <v>114</v>
      </c>
      <c r="E4242" s="3"/>
      <c r="F4242" s="3"/>
      <c r="G4242" s="2" t="s">
        <v>33</v>
      </c>
      <c r="H4242" s="2" t="s">
        <v>29</v>
      </c>
      <c r="I4242" s="3">
        <v>5</v>
      </c>
      <c r="J4242" s="3" t="s">
        <v>183</v>
      </c>
      <c r="K4242" s="3"/>
      <c r="L4242" s="3"/>
      <c r="M4242" s="3"/>
      <c r="N4242" s="3"/>
      <c r="O4242" s="3"/>
      <c r="P4242" s="3"/>
      <c r="Q4242" s="3"/>
      <c r="R4242" s="3"/>
      <c r="S4242" s="3"/>
      <c r="T4242" s="3" t="str">
        <f t="shared" si="528"/>
        <v>SIN CECO</v>
      </c>
      <c r="U4242" s="3" t="str">
        <f t="shared" si="529"/>
        <v>NO</v>
      </c>
      <c r="V4242" t="str">
        <f t="shared" si="530"/>
        <v>OXO CARTAGENA
27-MAY-2013-Productos Asociados de PAYC (Informes, Control de presupuesto y Programación y actas)</v>
      </c>
      <c r="W4242" s="53">
        <f t="shared" si="531"/>
        <v>5</v>
      </c>
      <c r="X4242">
        <f t="shared" si="532"/>
        <v>5</v>
      </c>
      <c r="Y4242">
        <f>IF(ISNA(VLOOKUP(B4242,CECOS_SIN_IDENTIFICAR!$A$2:$D$146,4,0)),"SIN CECO",IF(VLOOKUP(B4242,CECOS_SIN_IDENTIFICAR!$A$2:$D$146,4,0)=0,"SIN CECO",VLOOKUP(B4242,CECOS_SIN_IDENTIFICAR!$A$2:$D$146,4,0)))</f>
        <v>1393</v>
      </c>
      <c r="Z4242">
        <f t="shared" si="533"/>
        <v>1393</v>
      </c>
      <c r="AA4242" s="3" t="s">
        <v>114</v>
      </c>
      <c r="AB4242" t="str">
        <f t="shared" si="534"/>
        <v>e. Diagramación-Productos Asociados de PAYC (Informes, Control de presupuesto y Programación y actas)</v>
      </c>
      <c r="AC4242" t="str">
        <f>VLOOKUP(AB4242,CODIFICACION_PREGUNTAS!$C$2:$D$35,2,0)</f>
        <v>PRODUCTOS005</v>
      </c>
    </row>
    <row r="4243" spans="1:29" x14ac:dyDescent="0.25">
      <c r="A4243" s="3">
        <f t="shared" si="535"/>
        <v>4242</v>
      </c>
      <c r="B4243" s="3" t="s">
        <v>351</v>
      </c>
      <c r="C4243" s="32">
        <v>41334</v>
      </c>
      <c r="D4243" s="3" t="s">
        <v>114</v>
      </c>
      <c r="E4243" s="3"/>
      <c r="F4243" s="3"/>
      <c r="G4243" s="2" t="s">
        <v>34</v>
      </c>
      <c r="H4243" s="2" t="s">
        <v>35</v>
      </c>
      <c r="I4243" s="3">
        <v>4</v>
      </c>
      <c r="J4243" s="3" t="s">
        <v>183</v>
      </c>
      <c r="K4243" s="3"/>
      <c r="L4243" s="3"/>
      <c r="M4243" s="3"/>
      <c r="N4243" s="3"/>
      <c r="O4243" s="3"/>
      <c r="P4243" s="3"/>
      <c r="Q4243" s="3"/>
      <c r="R4243" s="3"/>
      <c r="S4243" s="3"/>
      <c r="T4243" s="3" t="str">
        <f t="shared" si="528"/>
        <v>SIN CECO</v>
      </c>
      <c r="U4243" s="3" t="str">
        <f t="shared" si="529"/>
        <v>NO</v>
      </c>
      <c r="V4243" t="str">
        <f t="shared" si="530"/>
        <v>OXO CARTAGENA
27-MAY-2013-Compromisos Pactados</v>
      </c>
      <c r="W4243" s="53">
        <f t="shared" si="531"/>
        <v>4</v>
      </c>
      <c r="X4243">
        <f t="shared" si="532"/>
        <v>4</v>
      </c>
      <c r="Y4243">
        <f>IF(ISNA(VLOOKUP(B4243,CECOS_SIN_IDENTIFICAR!$A$2:$D$146,4,0)),"SIN CECO",IF(VLOOKUP(B4243,CECOS_SIN_IDENTIFICAR!$A$2:$D$146,4,0)=0,"SIN CECO",VLOOKUP(B4243,CECOS_SIN_IDENTIFICAR!$A$2:$D$146,4,0)))</f>
        <v>1393</v>
      </c>
      <c r="Z4243">
        <f t="shared" si="533"/>
        <v>1393</v>
      </c>
      <c r="AA4243" s="3" t="s">
        <v>114</v>
      </c>
      <c r="AB4243" t="str">
        <f t="shared" si="534"/>
        <v>a. Cumplimiento-Compromisos Pactados</v>
      </c>
      <c r="AC4243" t="str">
        <f>VLOOKUP(AB4243,CODIFICACION_PREGUNTAS!$C$2:$D$35,2,0)</f>
        <v>COMPROMISOS001</v>
      </c>
    </row>
    <row r="4244" spans="1:29" x14ac:dyDescent="0.25">
      <c r="A4244" s="3">
        <f t="shared" si="535"/>
        <v>4243</v>
      </c>
      <c r="B4244" s="3" t="s">
        <v>351</v>
      </c>
      <c r="C4244" s="32">
        <v>41334</v>
      </c>
      <c r="D4244" s="3" t="s">
        <v>114</v>
      </c>
      <c r="E4244" s="3"/>
      <c r="F4244" s="3"/>
      <c r="G4244" s="2" t="s">
        <v>36</v>
      </c>
      <c r="H4244" s="2" t="s">
        <v>35</v>
      </c>
      <c r="I4244" s="3">
        <v>5</v>
      </c>
      <c r="J4244" s="3" t="s">
        <v>183</v>
      </c>
      <c r="K4244" s="3"/>
      <c r="L4244" s="3"/>
      <c r="M4244" s="3"/>
      <c r="N4244" s="3"/>
      <c r="O4244" s="3"/>
      <c r="P4244" s="3"/>
      <c r="Q4244" s="3"/>
      <c r="R4244" s="3"/>
      <c r="S4244" s="3"/>
      <c r="T4244" s="3" t="str">
        <f t="shared" si="528"/>
        <v>SIN CECO</v>
      </c>
      <c r="U4244" s="3" t="str">
        <f t="shared" si="529"/>
        <v>NO</v>
      </c>
      <c r="V4244" t="str">
        <f t="shared" si="530"/>
        <v>OXO CARTAGENA
27-MAY-2013-Compromisos Pactados</v>
      </c>
      <c r="W4244" s="53">
        <f t="shared" si="531"/>
        <v>5</v>
      </c>
      <c r="X4244">
        <f t="shared" si="532"/>
        <v>5</v>
      </c>
      <c r="Y4244">
        <f>IF(ISNA(VLOOKUP(B4244,CECOS_SIN_IDENTIFICAR!$A$2:$D$146,4,0)),"SIN CECO",IF(VLOOKUP(B4244,CECOS_SIN_IDENTIFICAR!$A$2:$D$146,4,0)=0,"SIN CECO",VLOOKUP(B4244,CECOS_SIN_IDENTIFICAR!$A$2:$D$146,4,0)))</f>
        <v>1393</v>
      </c>
      <c r="Z4244">
        <f t="shared" si="533"/>
        <v>1393</v>
      </c>
      <c r="AA4244" s="3" t="s">
        <v>114</v>
      </c>
      <c r="AB4244" t="str">
        <f t="shared" si="534"/>
        <v>b. Satisface expectativas-Compromisos Pactados</v>
      </c>
      <c r="AC4244" t="str">
        <f>VLOOKUP(AB4244,CODIFICACION_PREGUNTAS!$C$2:$D$35,2,0)</f>
        <v>COMPROMISOS002</v>
      </c>
    </row>
    <row r="4245" spans="1:29" x14ac:dyDescent="0.25">
      <c r="A4245" s="3">
        <f t="shared" si="535"/>
        <v>4244</v>
      </c>
      <c r="B4245" s="3" t="s">
        <v>351</v>
      </c>
      <c r="C4245" s="32">
        <v>41334</v>
      </c>
      <c r="D4245" s="3" t="s">
        <v>114</v>
      </c>
      <c r="E4245" s="3"/>
      <c r="F4245" s="3"/>
      <c r="G4245" s="2" t="s">
        <v>37</v>
      </c>
      <c r="H4245" s="2" t="s">
        <v>35</v>
      </c>
      <c r="I4245" s="3">
        <v>5</v>
      </c>
      <c r="J4245" s="3" t="s">
        <v>183</v>
      </c>
      <c r="K4245" s="3"/>
      <c r="L4245" s="3"/>
      <c r="M4245" s="3"/>
      <c r="N4245" s="3"/>
      <c r="O4245" s="3"/>
      <c r="P4245" s="3"/>
      <c r="Q4245" s="3"/>
      <c r="R4245" s="3"/>
      <c r="S4245" s="3"/>
      <c r="T4245" s="3" t="str">
        <f t="shared" si="528"/>
        <v>SIN CECO</v>
      </c>
      <c r="U4245" s="3" t="str">
        <f t="shared" si="529"/>
        <v>NO</v>
      </c>
      <c r="V4245" t="str">
        <f t="shared" si="530"/>
        <v>OXO CARTAGENA
27-MAY-2013-Compromisos Pactados</v>
      </c>
      <c r="W4245" s="53">
        <f t="shared" si="531"/>
        <v>5</v>
      </c>
      <c r="X4245">
        <f t="shared" si="532"/>
        <v>5</v>
      </c>
      <c r="Y4245">
        <f>IF(ISNA(VLOOKUP(B4245,CECOS_SIN_IDENTIFICAR!$A$2:$D$146,4,0)),"SIN CECO",IF(VLOOKUP(B4245,CECOS_SIN_IDENTIFICAR!$A$2:$D$146,4,0)=0,"SIN CECO",VLOOKUP(B4245,CECOS_SIN_IDENTIFICAR!$A$2:$D$146,4,0)))</f>
        <v>1393</v>
      </c>
      <c r="Z4245">
        <f t="shared" si="533"/>
        <v>1393</v>
      </c>
      <c r="AA4245" s="3" t="s">
        <v>114</v>
      </c>
      <c r="AB4245" t="str">
        <f t="shared" si="534"/>
        <v>c. Calidad de la Información suministrada-Compromisos Pactados</v>
      </c>
      <c r="AC4245" t="str">
        <f>VLOOKUP(AB4245,CODIFICACION_PREGUNTAS!$C$2:$D$35,2,0)</f>
        <v>COMPROMISOS003</v>
      </c>
    </row>
    <row r="4246" spans="1:29" x14ac:dyDescent="0.25">
      <c r="A4246" s="3">
        <f t="shared" si="535"/>
        <v>4245</v>
      </c>
      <c r="B4246" s="3" t="s">
        <v>351</v>
      </c>
      <c r="C4246" s="32">
        <v>41334</v>
      </c>
      <c r="D4246" s="3" t="s">
        <v>114</v>
      </c>
      <c r="E4246" s="3"/>
      <c r="F4246" s="3"/>
      <c r="G4246" s="2" t="s">
        <v>38</v>
      </c>
      <c r="H4246" s="2" t="s">
        <v>35</v>
      </c>
      <c r="I4246" s="3">
        <v>5</v>
      </c>
      <c r="J4246" s="3" t="s">
        <v>183</v>
      </c>
      <c r="K4246" s="3"/>
      <c r="L4246" s="3"/>
      <c r="M4246" s="3"/>
      <c r="N4246" s="3"/>
      <c r="O4246" s="3"/>
      <c r="P4246" s="3"/>
      <c r="Q4246" s="3"/>
      <c r="R4246" s="3"/>
      <c r="S4246" s="3"/>
      <c r="T4246" s="3" t="str">
        <f t="shared" si="528"/>
        <v>SIN CECO</v>
      </c>
      <c r="U4246" s="3" t="str">
        <f t="shared" si="529"/>
        <v>NO</v>
      </c>
      <c r="V4246" t="str">
        <f t="shared" si="530"/>
        <v>OXO CARTAGENA
27-MAY-2013-Compromisos Pactados</v>
      </c>
      <c r="W4246" s="53">
        <f t="shared" si="531"/>
        <v>5</v>
      </c>
      <c r="X4246">
        <f t="shared" si="532"/>
        <v>5</v>
      </c>
      <c r="Y4246">
        <f>IF(ISNA(VLOOKUP(B4246,CECOS_SIN_IDENTIFICAR!$A$2:$D$146,4,0)),"SIN CECO",IF(VLOOKUP(B4246,CECOS_SIN_IDENTIFICAR!$A$2:$D$146,4,0)=0,"SIN CECO",VLOOKUP(B4246,CECOS_SIN_IDENTIFICAR!$A$2:$D$146,4,0)))</f>
        <v>1393</v>
      </c>
      <c r="Z4246">
        <f t="shared" si="533"/>
        <v>1393</v>
      </c>
      <c r="AA4246" s="3" t="s">
        <v>114</v>
      </c>
      <c r="AB4246" t="str">
        <f t="shared" si="534"/>
        <v>d. Disposición del personal de PAYC a las solicitudes del cliente-Compromisos Pactados</v>
      </c>
      <c r="AC4246" t="str">
        <f>VLOOKUP(AB4246,CODIFICACION_PREGUNTAS!$C$2:$D$35,2,0)</f>
        <v>COMPROMISOS004</v>
      </c>
    </row>
    <row r="4247" spans="1:29" x14ac:dyDescent="0.25">
      <c r="A4247" s="3">
        <f t="shared" si="535"/>
        <v>4246</v>
      </c>
      <c r="B4247" s="3" t="s">
        <v>351</v>
      </c>
      <c r="C4247" s="32">
        <v>41334</v>
      </c>
      <c r="D4247" s="3" t="s">
        <v>114</v>
      </c>
      <c r="E4247" s="3"/>
      <c r="F4247" s="3"/>
      <c r="G4247" s="2" t="s">
        <v>39</v>
      </c>
      <c r="H4247" s="2" t="s">
        <v>35</v>
      </c>
      <c r="I4247" s="3">
        <v>5</v>
      </c>
      <c r="J4247" s="3" t="s">
        <v>183</v>
      </c>
      <c r="K4247" s="3"/>
      <c r="L4247" s="3"/>
      <c r="M4247" s="3"/>
      <c r="N4247" s="3"/>
      <c r="O4247" s="3"/>
      <c r="P4247" s="3"/>
      <c r="Q4247" s="3"/>
      <c r="R4247" s="3"/>
      <c r="S4247" s="3"/>
      <c r="T4247" s="3" t="str">
        <f t="shared" si="528"/>
        <v>SIN CECO</v>
      </c>
      <c r="U4247" s="3" t="str">
        <f t="shared" si="529"/>
        <v>NO</v>
      </c>
      <c r="V4247" t="str">
        <f t="shared" si="530"/>
        <v>OXO CARTAGENA
27-MAY-2013-Compromisos Pactados</v>
      </c>
      <c r="W4247" s="53">
        <f t="shared" si="531"/>
        <v>5</v>
      </c>
      <c r="X4247">
        <f t="shared" si="532"/>
        <v>5</v>
      </c>
      <c r="Y4247">
        <f>IF(ISNA(VLOOKUP(B4247,CECOS_SIN_IDENTIFICAR!$A$2:$D$146,4,0)),"SIN CECO",IF(VLOOKUP(B4247,CECOS_SIN_IDENTIFICAR!$A$2:$D$146,4,0)=0,"SIN CECO",VLOOKUP(B4247,CECOS_SIN_IDENTIFICAR!$A$2:$D$146,4,0)))</f>
        <v>1393</v>
      </c>
      <c r="Z4247">
        <f t="shared" si="533"/>
        <v>1393</v>
      </c>
      <c r="AA4247" s="3" t="s">
        <v>114</v>
      </c>
      <c r="AB4247" t="str">
        <f t="shared" si="534"/>
        <v>e. Coherencia entre lo solicitado y lo entregado-Compromisos Pactados</v>
      </c>
      <c r="AC4247" t="str">
        <f>VLOOKUP(AB4247,CODIFICACION_PREGUNTAS!$C$2:$D$35,2,0)</f>
        <v>COMPROMISOS005</v>
      </c>
    </row>
    <row r="4248" spans="1:29" x14ac:dyDescent="0.25">
      <c r="A4248" s="3">
        <f t="shared" si="535"/>
        <v>4247</v>
      </c>
      <c r="B4248" s="3" t="s">
        <v>351</v>
      </c>
      <c r="C4248" s="32">
        <v>41334</v>
      </c>
      <c r="D4248" s="3" t="s">
        <v>114</v>
      </c>
      <c r="E4248" s="3"/>
      <c r="F4248" s="3"/>
      <c r="G4248" s="2" t="s">
        <v>40</v>
      </c>
      <c r="H4248" s="2" t="s">
        <v>40</v>
      </c>
      <c r="I4248" s="3">
        <v>5</v>
      </c>
      <c r="J4248" s="3" t="s">
        <v>183</v>
      </c>
      <c r="K4248" s="3"/>
      <c r="L4248" s="3"/>
      <c r="M4248" s="3"/>
      <c r="N4248" s="3"/>
      <c r="O4248" s="3"/>
      <c r="P4248" s="3"/>
      <c r="Q4248" s="3"/>
      <c r="R4248" s="3"/>
      <c r="S4248" s="3"/>
      <c r="T4248" s="3" t="str">
        <f t="shared" si="528"/>
        <v>SIN CECO</v>
      </c>
      <c r="U4248" s="3" t="str">
        <f t="shared" si="529"/>
        <v>NO</v>
      </c>
      <c r="V4248" t="str">
        <f t="shared" si="530"/>
        <v>OXO CARTAGENA
27-MAY-2013-Grado de Satisfacción con el Servicio Prestado</v>
      </c>
      <c r="W4248" s="53">
        <f t="shared" si="531"/>
        <v>5</v>
      </c>
      <c r="X4248">
        <f t="shared" si="532"/>
        <v>5</v>
      </c>
      <c r="Y4248">
        <f>IF(ISNA(VLOOKUP(B4248,CECOS_SIN_IDENTIFICAR!$A$2:$D$146,4,0)),"SIN CECO",IF(VLOOKUP(B4248,CECOS_SIN_IDENTIFICAR!$A$2:$D$146,4,0)=0,"SIN CECO",VLOOKUP(B4248,CECOS_SIN_IDENTIFICAR!$A$2:$D$146,4,0)))</f>
        <v>1393</v>
      </c>
      <c r="Z4248">
        <f t="shared" si="533"/>
        <v>1393</v>
      </c>
      <c r="AA4248" s="3" t="s">
        <v>114</v>
      </c>
      <c r="AB4248" t="str">
        <f t="shared" si="534"/>
        <v>Grado de Satisfacción con el Servicio Prestado-Grado de Satisfacción con el Servicio Prestado</v>
      </c>
      <c r="AC4248" t="str">
        <f>VLOOKUP(AB4248,CODIFICACION_PREGUNTAS!$C$2:$D$35,2,0)</f>
        <v>SATISFACCION001</v>
      </c>
    </row>
    <row r="4249" spans="1:29" x14ac:dyDescent="0.25">
      <c r="A4249" s="3">
        <f t="shared" si="535"/>
        <v>4248</v>
      </c>
      <c r="B4249" s="3" t="s">
        <v>351</v>
      </c>
      <c r="C4249" s="32">
        <v>41334</v>
      </c>
      <c r="D4249" s="3" t="s">
        <v>114</v>
      </c>
      <c r="E4249" s="3"/>
      <c r="F4249" s="3"/>
      <c r="G4249" s="2" t="s">
        <v>41</v>
      </c>
      <c r="H4249" s="2" t="s">
        <v>41</v>
      </c>
      <c r="I4249" s="3">
        <v>5</v>
      </c>
      <c r="J4249" s="3" t="s">
        <v>183</v>
      </c>
      <c r="K4249" s="3"/>
      <c r="L4249" s="3"/>
      <c r="M4249" s="3"/>
      <c r="N4249" s="3"/>
      <c r="O4249" s="3"/>
      <c r="P4249" s="3"/>
      <c r="Q4249" s="3"/>
      <c r="R4249" s="3"/>
      <c r="S4249" s="3"/>
      <c r="T4249" s="3" t="str">
        <f t="shared" si="528"/>
        <v>SIN CECO</v>
      </c>
      <c r="U4249" s="3" t="str">
        <f t="shared" si="529"/>
        <v>NO</v>
      </c>
      <c r="V4249" t="str">
        <f t="shared" si="530"/>
        <v>OXO CARTAGENA
27-MAY-2013-Posibilidad de Volver a Contratar con PAYC</v>
      </c>
      <c r="W4249" s="53">
        <f t="shared" si="531"/>
        <v>5</v>
      </c>
      <c r="X4249">
        <f t="shared" si="532"/>
        <v>5</v>
      </c>
      <c r="Y4249">
        <f>IF(ISNA(VLOOKUP(B4249,CECOS_SIN_IDENTIFICAR!$A$2:$D$146,4,0)),"SIN CECO",IF(VLOOKUP(B4249,CECOS_SIN_IDENTIFICAR!$A$2:$D$146,4,0)=0,"SIN CECO",VLOOKUP(B4249,CECOS_SIN_IDENTIFICAR!$A$2:$D$146,4,0)))</f>
        <v>1393</v>
      </c>
      <c r="Z4249">
        <f t="shared" si="533"/>
        <v>1393</v>
      </c>
      <c r="AA4249" s="3" t="s">
        <v>114</v>
      </c>
      <c r="AB4249" t="str">
        <f t="shared" si="534"/>
        <v>Posibilidad de Volver a Contratar con PAYC-Posibilidad de Volver a Contratar con PAYC</v>
      </c>
      <c r="AC4249" t="str">
        <f>VLOOKUP(AB4249,CODIFICACION_PREGUNTAS!$C$2:$D$35,2,0)</f>
        <v>VOLVER001</v>
      </c>
    </row>
    <row r="4250" spans="1:29" x14ac:dyDescent="0.25">
      <c r="A4250" s="3">
        <f t="shared" si="535"/>
        <v>4249</v>
      </c>
      <c r="B4250" s="3" t="s">
        <v>351</v>
      </c>
      <c r="C4250" s="32">
        <v>41334</v>
      </c>
      <c r="D4250" s="3" t="s">
        <v>114</v>
      </c>
      <c r="E4250" s="3"/>
      <c r="F4250" s="3"/>
      <c r="G4250" s="2" t="s">
        <v>42</v>
      </c>
      <c r="H4250" s="6" t="s">
        <v>43</v>
      </c>
      <c r="I4250" s="3" t="s">
        <v>56</v>
      </c>
      <c r="J4250" s="3" t="s">
        <v>183</v>
      </c>
      <c r="K4250" s="3"/>
      <c r="L4250" s="3"/>
      <c r="M4250" s="3"/>
      <c r="N4250" s="3"/>
      <c r="O4250" s="3"/>
      <c r="P4250" s="3"/>
      <c r="Q4250" s="3"/>
      <c r="R4250" s="3"/>
      <c r="S4250" s="3"/>
      <c r="T4250" s="3" t="str">
        <f t="shared" si="528"/>
        <v>SIN CECO</v>
      </c>
      <c r="U4250" s="3" t="str">
        <f t="shared" si="529"/>
        <v>NO</v>
      </c>
      <c r="V4250" t="str">
        <f t="shared" si="530"/>
        <v>OXO CARTAGENA
27-MAY-2013-Fortalezas PAYC</v>
      </c>
      <c r="W4250" s="53" t="str">
        <f t="shared" si="531"/>
        <v>-</v>
      </c>
      <c r="X4250">
        <f t="shared" si="532"/>
        <v>0</v>
      </c>
      <c r="Y4250">
        <f>IF(ISNA(VLOOKUP(B4250,CECOS_SIN_IDENTIFICAR!$A$2:$D$146,4,0)),"SIN CECO",IF(VLOOKUP(B4250,CECOS_SIN_IDENTIFICAR!$A$2:$D$146,4,0)=0,"SIN CECO",VLOOKUP(B4250,CECOS_SIN_IDENTIFICAR!$A$2:$D$146,4,0)))</f>
        <v>1393</v>
      </c>
      <c r="Z4250">
        <f t="shared" si="533"/>
        <v>1393</v>
      </c>
      <c r="AA4250" s="3" t="s">
        <v>114</v>
      </c>
      <c r="AB4250" t="str">
        <f t="shared" si="534"/>
        <v>Principales fortalezas en el servicio que presta PAYC-Fortalezas PAYC</v>
      </c>
      <c r="AC4250" t="str">
        <f>VLOOKUP(AB4250,CODIFICACION_PREGUNTAS!$C$2:$D$35,2,0)</f>
        <v>FORT001</v>
      </c>
    </row>
    <row r="4251" spans="1:29" x14ac:dyDescent="0.25">
      <c r="A4251" s="3">
        <f t="shared" si="535"/>
        <v>4250</v>
      </c>
      <c r="B4251" s="3" t="s">
        <v>351</v>
      </c>
      <c r="C4251" s="32">
        <v>41334</v>
      </c>
      <c r="D4251" s="3" t="s">
        <v>114</v>
      </c>
      <c r="E4251" s="3"/>
      <c r="F4251" s="3"/>
      <c r="G4251" s="2" t="s">
        <v>44</v>
      </c>
      <c r="H4251" s="6" t="s">
        <v>45</v>
      </c>
      <c r="I4251" s="3" t="s">
        <v>56</v>
      </c>
      <c r="J4251" s="3" t="s">
        <v>183</v>
      </c>
      <c r="K4251" s="3"/>
      <c r="L4251" s="3"/>
      <c r="M4251" s="3"/>
      <c r="N4251" s="3"/>
      <c r="O4251" s="3"/>
      <c r="P4251" s="3"/>
      <c r="Q4251" s="3"/>
      <c r="R4251" s="3"/>
      <c r="S4251" s="3"/>
      <c r="T4251" s="3" t="str">
        <f t="shared" si="528"/>
        <v>SIN CECO</v>
      </c>
      <c r="U4251" s="3" t="str">
        <f t="shared" si="529"/>
        <v>NO</v>
      </c>
      <c r="V4251" t="str">
        <f t="shared" si="530"/>
        <v>OXO CARTAGENA
27-MAY-2013-Debilidades PAYC</v>
      </c>
      <c r="W4251" s="53" t="str">
        <f t="shared" si="531"/>
        <v>-</v>
      </c>
      <c r="X4251">
        <f t="shared" si="532"/>
        <v>0</v>
      </c>
      <c r="Y4251">
        <f>IF(ISNA(VLOOKUP(B4251,CECOS_SIN_IDENTIFICAR!$A$2:$D$146,4,0)),"SIN CECO",IF(VLOOKUP(B4251,CECOS_SIN_IDENTIFICAR!$A$2:$D$146,4,0)=0,"SIN CECO",VLOOKUP(B4251,CECOS_SIN_IDENTIFICAR!$A$2:$D$146,4,0)))</f>
        <v>1393</v>
      </c>
      <c r="Z4251">
        <f t="shared" si="533"/>
        <v>1393</v>
      </c>
      <c r="AA4251" s="3" t="s">
        <v>114</v>
      </c>
      <c r="AB4251" t="str">
        <f t="shared" si="534"/>
        <v>Principales debilidades en el servicio que presta PAYC-Debilidades PAYC</v>
      </c>
      <c r="AC4251" t="str">
        <f>VLOOKUP(AB4251,CODIFICACION_PREGUNTAS!$C$2:$D$35,2,0)</f>
        <v>DEB001</v>
      </c>
    </row>
    <row r="4252" spans="1:29" x14ac:dyDescent="0.25">
      <c r="A4252" s="3">
        <f t="shared" si="535"/>
        <v>4251</v>
      </c>
      <c r="B4252" s="3" t="s">
        <v>352</v>
      </c>
      <c r="C4252" s="32">
        <v>41334</v>
      </c>
      <c r="D4252" s="3" t="s">
        <v>114</v>
      </c>
      <c r="E4252" s="3"/>
      <c r="F4252" s="3"/>
      <c r="G4252" s="2" t="s">
        <v>5</v>
      </c>
      <c r="H4252" s="3" t="s">
        <v>6</v>
      </c>
      <c r="I4252" s="3">
        <v>5</v>
      </c>
      <c r="J4252" s="3" t="s">
        <v>183</v>
      </c>
      <c r="K4252" s="3"/>
      <c r="L4252" s="3"/>
      <c r="M4252" s="3"/>
      <c r="N4252" s="3"/>
      <c r="O4252" s="3"/>
      <c r="P4252" s="3"/>
      <c r="Q4252" s="3"/>
      <c r="R4252" s="3"/>
      <c r="S4252" s="3"/>
      <c r="T4252" s="3" t="str">
        <f t="shared" si="528"/>
        <v>SIN CECO</v>
      </c>
      <c r="U4252" s="3" t="str">
        <f t="shared" si="529"/>
        <v>NO</v>
      </c>
      <c r="V4252" t="str">
        <f t="shared" si="530"/>
        <v>TERPEL BÁSCULA
06-JUN-2013-Soporte Técnico</v>
      </c>
      <c r="W4252" s="53">
        <f t="shared" si="531"/>
        <v>5</v>
      </c>
      <c r="X4252">
        <f t="shared" si="532"/>
        <v>5</v>
      </c>
      <c r="Y4252">
        <f>IF(ISNA(VLOOKUP(B4252,CECOS_SIN_IDENTIFICAR!$A$2:$D$146,4,0)),"SIN CECO",IF(VLOOKUP(B4252,CECOS_SIN_IDENTIFICAR!$A$2:$D$146,4,0)=0,"SIN CECO",VLOOKUP(B4252,CECOS_SIN_IDENTIFICAR!$A$2:$D$146,4,0)))</f>
        <v>1438</v>
      </c>
      <c r="Z4252">
        <f t="shared" si="533"/>
        <v>1438</v>
      </c>
      <c r="AA4252" s="3" t="s">
        <v>114</v>
      </c>
      <c r="AB4252" t="str">
        <f t="shared" si="534"/>
        <v>a. Conocimiento específico de temas aplicables al proyecto-Soporte Técnico</v>
      </c>
      <c r="AC4252" t="str">
        <f>VLOOKUP(AB4252,CODIFICACION_PREGUNTAS!$C$2:$D$35,2,0)</f>
        <v>SOPORTE_TEC001</v>
      </c>
    </row>
    <row r="4253" spans="1:29" x14ac:dyDescent="0.25">
      <c r="A4253" s="3">
        <f t="shared" si="535"/>
        <v>4252</v>
      </c>
      <c r="B4253" s="3" t="s">
        <v>352</v>
      </c>
      <c r="C4253" s="32">
        <v>41334</v>
      </c>
      <c r="D4253" s="3" t="s">
        <v>114</v>
      </c>
      <c r="E4253" s="3"/>
      <c r="F4253" s="3"/>
      <c r="G4253" s="2" t="s">
        <v>7</v>
      </c>
      <c r="H4253" s="3" t="s">
        <v>6</v>
      </c>
      <c r="I4253" s="3">
        <v>5</v>
      </c>
      <c r="J4253" s="3" t="s">
        <v>183</v>
      </c>
      <c r="K4253" s="3"/>
      <c r="L4253" s="3"/>
      <c r="M4253" s="3"/>
      <c r="N4253" s="3"/>
      <c r="O4253" s="3"/>
      <c r="P4253" s="3"/>
      <c r="Q4253" s="3"/>
      <c r="R4253" s="3"/>
      <c r="S4253" s="3"/>
      <c r="T4253" s="3" t="str">
        <f t="shared" si="528"/>
        <v>SIN CECO</v>
      </c>
      <c r="U4253" s="3" t="str">
        <f t="shared" si="529"/>
        <v>NO</v>
      </c>
      <c r="V4253" t="str">
        <f t="shared" si="530"/>
        <v>TERPEL BÁSCULA
06-JUN-2013-Soporte Técnico</v>
      </c>
      <c r="W4253" s="53">
        <f t="shared" si="531"/>
        <v>5</v>
      </c>
      <c r="X4253">
        <f t="shared" si="532"/>
        <v>5</v>
      </c>
      <c r="Y4253">
        <f>IF(ISNA(VLOOKUP(B4253,CECOS_SIN_IDENTIFICAR!$A$2:$D$146,4,0)),"SIN CECO",IF(VLOOKUP(B4253,CECOS_SIN_IDENTIFICAR!$A$2:$D$146,4,0)=0,"SIN CECO",VLOOKUP(B4253,CECOS_SIN_IDENTIFICAR!$A$2:$D$146,4,0)))</f>
        <v>1438</v>
      </c>
      <c r="Z4253">
        <f t="shared" si="533"/>
        <v>1438</v>
      </c>
      <c r="AA4253" s="3" t="s">
        <v>114</v>
      </c>
      <c r="AB4253" t="str">
        <f t="shared" si="534"/>
        <v>b. Idoneidad y Calidad del soporte-Soporte Técnico</v>
      </c>
      <c r="AC4253" t="str">
        <f>VLOOKUP(AB4253,CODIFICACION_PREGUNTAS!$C$2:$D$35,2,0)</f>
        <v>SOPORTE_TEC002</v>
      </c>
    </row>
    <row r="4254" spans="1:29" x14ac:dyDescent="0.25">
      <c r="A4254" s="3">
        <f t="shared" si="535"/>
        <v>4253</v>
      </c>
      <c r="B4254" s="3" t="s">
        <v>352</v>
      </c>
      <c r="C4254" s="32">
        <v>41334</v>
      </c>
      <c r="D4254" s="3" t="s">
        <v>114</v>
      </c>
      <c r="E4254" s="3"/>
      <c r="F4254" s="3"/>
      <c r="G4254" s="2" t="s">
        <v>8</v>
      </c>
      <c r="H4254" s="3" t="s">
        <v>6</v>
      </c>
      <c r="I4254" s="3">
        <v>5</v>
      </c>
      <c r="J4254" s="3" t="s">
        <v>183</v>
      </c>
      <c r="K4254" s="3"/>
      <c r="L4254" s="3"/>
      <c r="M4254" s="3"/>
      <c r="N4254" s="3"/>
      <c r="O4254" s="3"/>
      <c r="P4254" s="3"/>
      <c r="Q4254" s="3"/>
      <c r="R4254" s="3"/>
      <c r="S4254" s="3"/>
      <c r="T4254" s="3" t="str">
        <f t="shared" si="528"/>
        <v>SIN CECO</v>
      </c>
      <c r="U4254" s="3" t="str">
        <f t="shared" si="529"/>
        <v>NO</v>
      </c>
      <c r="V4254" t="str">
        <f t="shared" si="530"/>
        <v>TERPEL BÁSCULA
06-JUN-2013-Soporte Técnico</v>
      </c>
      <c r="W4254" s="53">
        <f t="shared" si="531"/>
        <v>5</v>
      </c>
      <c r="X4254">
        <f t="shared" si="532"/>
        <v>5</v>
      </c>
      <c r="Y4254">
        <f>IF(ISNA(VLOOKUP(B4254,CECOS_SIN_IDENTIFICAR!$A$2:$D$146,4,0)),"SIN CECO",IF(VLOOKUP(B4254,CECOS_SIN_IDENTIFICAR!$A$2:$D$146,4,0)=0,"SIN CECO",VLOOKUP(B4254,CECOS_SIN_IDENTIFICAR!$A$2:$D$146,4,0)))</f>
        <v>1438</v>
      </c>
      <c r="Z4254">
        <f t="shared" si="533"/>
        <v>1438</v>
      </c>
      <c r="AA4254" s="3" t="s">
        <v>114</v>
      </c>
      <c r="AB4254" t="str">
        <f t="shared" si="534"/>
        <v>c. Cumplimiento de especificaciones técnicas de construcción-Soporte Técnico</v>
      </c>
      <c r="AC4254" t="str">
        <f>VLOOKUP(AB4254,CODIFICACION_PREGUNTAS!$C$2:$D$35,2,0)</f>
        <v>SOPORTE_TEC003</v>
      </c>
    </row>
    <row r="4255" spans="1:29" x14ac:dyDescent="0.25">
      <c r="A4255" s="3">
        <f t="shared" si="535"/>
        <v>4254</v>
      </c>
      <c r="B4255" s="3" t="s">
        <v>352</v>
      </c>
      <c r="C4255" s="32">
        <v>41334</v>
      </c>
      <c r="D4255" s="3" t="s">
        <v>114</v>
      </c>
      <c r="E4255" s="3"/>
      <c r="F4255" s="3"/>
      <c r="G4255" s="2" t="s">
        <v>9</v>
      </c>
      <c r="H4255" s="3" t="s">
        <v>6</v>
      </c>
      <c r="I4255" s="3">
        <v>5</v>
      </c>
      <c r="J4255" s="3" t="s">
        <v>183</v>
      </c>
      <c r="K4255" s="3"/>
      <c r="L4255" s="3"/>
      <c r="M4255" s="3"/>
      <c r="N4255" s="3"/>
      <c r="O4255" s="3"/>
      <c r="P4255" s="3"/>
      <c r="Q4255" s="3"/>
      <c r="R4255" s="3"/>
      <c r="S4255" s="3"/>
      <c r="T4255" s="3" t="str">
        <f t="shared" si="528"/>
        <v>SIN CECO</v>
      </c>
      <c r="U4255" s="3" t="str">
        <f t="shared" si="529"/>
        <v>NO</v>
      </c>
      <c r="V4255" t="str">
        <f t="shared" si="530"/>
        <v>TERPEL BÁSCULA
06-JUN-2013-Soporte Técnico</v>
      </c>
      <c r="W4255" s="53">
        <f t="shared" si="531"/>
        <v>5</v>
      </c>
      <c r="X4255">
        <f t="shared" si="532"/>
        <v>5</v>
      </c>
      <c r="Y4255">
        <f>IF(ISNA(VLOOKUP(B4255,CECOS_SIN_IDENTIFICAR!$A$2:$D$146,4,0)),"SIN CECO",IF(VLOOKUP(B4255,CECOS_SIN_IDENTIFICAR!$A$2:$D$146,4,0)=0,"SIN CECO",VLOOKUP(B4255,CECOS_SIN_IDENTIFICAR!$A$2:$D$146,4,0)))</f>
        <v>1438</v>
      </c>
      <c r="Z4255">
        <f t="shared" si="533"/>
        <v>1438</v>
      </c>
      <c r="AA4255" s="3" t="s">
        <v>114</v>
      </c>
      <c r="AB4255" t="str">
        <f t="shared" si="534"/>
        <v>d. Confiabilidad de los conceptos aplicados-Soporte Técnico</v>
      </c>
      <c r="AC4255" t="str">
        <f>VLOOKUP(AB4255,CODIFICACION_PREGUNTAS!$C$2:$D$35,2,0)</f>
        <v>SOPORTE_TEC004</v>
      </c>
    </row>
    <row r="4256" spans="1:29" x14ac:dyDescent="0.25">
      <c r="A4256" s="3">
        <f t="shared" si="535"/>
        <v>4255</v>
      </c>
      <c r="B4256" s="3" t="s">
        <v>352</v>
      </c>
      <c r="C4256" s="32">
        <v>41334</v>
      </c>
      <c r="D4256" s="3" t="s">
        <v>114</v>
      </c>
      <c r="E4256" s="3"/>
      <c r="F4256" s="3"/>
      <c r="G4256" s="2" t="s">
        <v>10</v>
      </c>
      <c r="H4256" s="3" t="s">
        <v>6</v>
      </c>
      <c r="I4256" s="3">
        <v>5</v>
      </c>
      <c r="J4256" s="3" t="s">
        <v>183</v>
      </c>
      <c r="K4256" s="3"/>
      <c r="L4256" s="3"/>
      <c r="M4256" s="3"/>
      <c r="N4256" s="3"/>
      <c r="O4256" s="3"/>
      <c r="P4256" s="3"/>
      <c r="Q4256" s="3"/>
      <c r="R4256" s="3"/>
      <c r="S4256" s="3"/>
      <c r="T4256" s="3" t="str">
        <f t="shared" si="528"/>
        <v>SIN CECO</v>
      </c>
      <c r="U4256" s="3" t="str">
        <f t="shared" si="529"/>
        <v>NO</v>
      </c>
      <c r="V4256" t="str">
        <f t="shared" si="530"/>
        <v>TERPEL BÁSCULA
06-JUN-2013-Soporte Técnico</v>
      </c>
      <c r="W4256" s="53">
        <f t="shared" si="531"/>
        <v>5</v>
      </c>
      <c r="X4256">
        <f t="shared" si="532"/>
        <v>5</v>
      </c>
      <c r="Y4256">
        <f>IF(ISNA(VLOOKUP(B4256,CECOS_SIN_IDENTIFICAR!$A$2:$D$146,4,0)),"SIN CECO",IF(VLOOKUP(B4256,CECOS_SIN_IDENTIFICAR!$A$2:$D$146,4,0)=0,"SIN CECO",VLOOKUP(B4256,CECOS_SIN_IDENTIFICAR!$A$2:$D$146,4,0)))</f>
        <v>1438</v>
      </c>
      <c r="Z4256">
        <f t="shared" si="533"/>
        <v>1438</v>
      </c>
      <c r="AA4256" s="3" t="s">
        <v>114</v>
      </c>
      <c r="AB4256" t="str">
        <f t="shared" si="534"/>
        <v>e. Oportunidad en entrega de información o requerimientos-Soporte Técnico</v>
      </c>
      <c r="AC4256" t="str">
        <f>VLOOKUP(AB4256,CODIFICACION_PREGUNTAS!$C$2:$D$35,2,0)</f>
        <v>SOPORTE_TEC005</v>
      </c>
    </row>
    <row r="4257" spans="1:29" x14ac:dyDescent="0.25">
      <c r="A4257" s="3">
        <f t="shared" si="535"/>
        <v>4256</v>
      </c>
      <c r="B4257" s="3" t="s">
        <v>352</v>
      </c>
      <c r="C4257" s="32">
        <v>41334</v>
      </c>
      <c r="D4257" s="3" t="s">
        <v>114</v>
      </c>
      <c r="E4257" s="3"/>
      <c r="F4257" s="3"/>
      <c r="G4257" s="2" t="s">
        <v>11</v>
      </c>
      <c r="H4257" s="3" t="s">
        <v>12</v>
      </c>
      <c r="I4257" s="3">
        <v>4</v>
      </c>
      <c r="J4257" s="3" t="s">
        <v>183</v>
      </c>
      <c r="K4257" s="3"/>
      <c r="L4257" s="3"/>
      <c r="M4257" s="3"/>
      <c r="N4257" s="3"/>
      <c r="O4257" s="3"/>
      <c r="P4257" s="3"/>
      <c r="Q4257" s="3"/>
      <c r="R4257" s="3"/>
      <c r="S4257" s="3"/>
      <c r="T4257" s="3" t="str">
        <f t="shared" si="528"/>
        <v>SIN CECO</v>
      </c>
      <c r="U4257" s="3" t="str">
        <f t="shared" si="529"/>
        <v>NO</v>
      </c>
      <c r="V4257" t="str">
        <f t="shared" si="530"/>
        <v>TERPEL BÁSCULA
06-JUN-2013-Soporte Administrativo</v>
      </c>
      <c r="W4257" s="53">
        <f t="shared" si="531"/>
        <v>4</v>
      </c>
      <c r="X4257">
        <f t="shared" si="532"/>
        <v>4</v>
      </c>
      <c r="Y4257">
        <f>IF(ISNA(VLOOKUP(B4257,CECOS_SIN_IDENTIFICAR!$A$2:$D$146,4,0)),"SIN CECO",IF(VLOOKUP(B4257,CECOS_SIN_IDENTIFICAR!$A$2:$D$146,4,0)=0,"SIN CECO",VLOOKUP(B4257,CECOS_SIN_IDENTIFICAR!$A$2:$D$146,4,0)))</f>
        <v>1438</v>
      </c>
      <c r="Z4257">
        <f t="shared" si="533"/>
        <v>1438</v>
      </c>
      <c r="AA4257" s="3" t="s">
        <v>114</v>
      </c>
      <c r="AB4257" t="str">
        <f t="shared" si="534"/>
        <v>a. Oportunidad de la gestión en obra-Soporte Administrativo</v>
      </c>
      <c r="AC4257" t="str">
        <f>VLOOKUP(AB4257,CODIFICACION_PREGUNTAS!$C$2:$D$35,2,0)</f>
        <v>SOPORTE_ADMON001</v>
      </c>
    </row>
    <row r="4258" spans="1:29" x14ac:dyDescent="0.25">
      <c r="A4258" s="3">
        <f t="shared" si="535"/>
        <v>4257</v>
      </c>
      <c r="B4258" s="3" t="s">
        <v>352</v>
      </c>
      <c r="C4258" s="32">
        <v>41334</v>
      </c>
      <c r="D4258" s="3" t="s">
        <v>114</v>
      </c>
      <c r="E4258" s="3"/>
      <c r="F4258" s="3"/>
      <c r="G4258" s="2" t="s">
        <v>13</v>
      </c>
      <c r="H4258" s="3" t="s">
        <v>12</v>
      </c>
      <c r="I4258" s="3">
        <v>4</v>
      </c>
      <c r="J4258" s="3" t="s">
        <v>183</v>
      </c>
      <c r="K4258" s="3"/>
      <c r="L4258" s="3"/>
      <c r="M4258" s="3"/>
      <c r="N4258" s="3"/>
      <c r="O4258" s="3"/>
      <c r="P4258" s="3"/>
      <c r="Q4258" s="3"/>
      <c r="R4258" s="3"/>
      <c r="S4258" s="3"/>
      <c r="T4258" s="3" t="str">
        <f t="shared" si="528"/>
        <v>SIN CECO</v>
      </c>
      <c r="U4258" s="3" t="str">
        <f t="shared" si="529"/>
        <v>NO</v>
      </c>
      <c r="V4258" t="str">
        <f t="shared" si="530"/>
        <v>TERPEL BÁSCULA
06-JUN-2013-Soporte Administrativo</v>
      </c>
      <c r="W4258" s="53">
        <f t="shared" si="531"/>
        <v>4</v>
      </c>
      <c r="X4258">
        <f t="shared" si="532"/>
        <v>4</v>
      </c>
      <c r="Y4258">
        <f>IF(ISNA(VLOOKUP(B4258,CECOS_SIN_IDENTIFICAR!$A$2:$D$146,4,0)),"SIN CECO",IF(VLOOKUP(B4258,CECOS_SIN_IDENTIFICAR!$A$2:$D$146,4,0)=0,"SIN CECO",VLOOKUP(B4258,CECOS_SIN_IDENTIFICAR!$A$2:$D$146,4,0)))</f>
        <v>1438</v>
      </c>
      <c r="Z4258">
        <f t="shared" si="533"/>
        <v>1438</v>
      </c>
      <c r="AA4258" s="3" t="s">
        <v>114</v>
      </c>
      <c r="AB4258" t="str">
        <f t="shared" si="534"/>
        <v>b. Manejo administrativo del proyecto-Soporte Administrativo</v>
      </c>
      <c r="AC4258" t="str">
        <f>VLOOKUP(AB4258,CODIFICACION_PREGUNTAS!$C$2:$D$35,2,0)</f>
        <v>SOPORTE_ADMON002</v>
      </c>
    </row>
    <row r="4259" spans="1:29" x14ac:dyDescent="0.25">
      <c r="A4259" s="3">
        <f t="shared" si="535"/>
        <v>4258</v>
      </c>
      <c r="B4259" s="3" t="s">
        <v>352</v>
      </c>
      <c r="C4259" s="32">
        <v>41334</v>
      </c>
      <c r="D4259" s="3" t="s">
        <v>114</v>
      </c>
      <c r="E4259" s="3"/>
      <c r="F4259" s="3"/>
      <c r="G4259" s="2" t="s">
        <v>14</v>
      </c>
      <c r="H4259" s="3" t="s">
        <v>12</v>
      </c>
      <c r="I4259" s="3">
        <v>4</v>
      </c>
      <c r="J4259" s="3" t="s">
        <v>183</v>
      </c>
      <c r="K4259" s="3"/>
      <c r="L4259" s="3"/>
      <c r="M4259" s="3"/>
      <c r="N4259" s="3"/>
      <c r="O4259" s="3"/>
      <c r="P4259" s="3"/>
      <c r="Q4259" s="3"/>
      <c r="R4259" s="3"/>
      <c r="S4259" s="3"/>
      <c r="T4259" s="3" t="str">
        <f t="shared" si="528"/>
        <v>SIN CECO</v>
      </c>
      <c r="U4259" s="3" t="str">
        <f t="shared" si="529"/>
        <v>NO</v>
      </c>
      <c r="V4259" t="str">
        <f t="shared" si="530"/>
        <v>TERPEL BÁSCULA
06-JUN-2013-Soporte Administrativo</v>
      </c>
      <c r="W4259" s="53">
        <f t="shared" si="531"/>
        <v>4</v>
      </c>
      <c r="X4259">
        <f t="shared" si="532"/>
        <v>4</v>
      </c>
      <c r="Y4259">
        <f>IF(ISNA(VLOOKUP(B4259,CECOS_SIN_IDENTIFICAR!$A$2:$D$146,4,0)),"SIN CECO",IF(VLOOKUP(B4259,CECOS_SIN_IDENTIFICAR!$A$2:$D$146,4,0)=0,"SIN CECO",VLOOKUP(B4259,CECOS_SIN_IDENTIFICAR!$A$2:$D$146,4,0)))</f>
        <v>1438</v>
      </c>
      <c r="Z4259">
        <f t="shared" si="533"/>
        <v>1438</v>
      </c>
      <c r="AA4259" s="3" t="s">
        <v>114</v>
      </c>
      <c r="AB4259" t="str">
        <f t="shared" si="534"/>
        <v>c. Información clara y veraz sobre la administración de proyecto-Soporte Administrativo</v>
      </c>
      <c r="AC4259" t="str">
        <f>VLOOKUP(AB4259,CODIFICACION_PREGUNTAS!$C$2:$D$35,2,0)</f>
        <v>SOPORTE_ADMON003</v>
      </c>
    </row>
    <row r="4260" spans="1:29" x14ac:dyDescent="0.25">
      <c r="A4260" s="3">
        <f t="shared" si="535"/>
        <v>4259</v>
      </c>
      <c r="B4260" s="3" t="s">
        <v>352</v>
      </c>
      <c r="C4260" s="32">
        <v>41334</v>
      </c>
      <c r="D4260" s="3" t="s">
        <v>114</v>
      </c>
      <c r="E4260" s="3"/>
      <c r="F4260" s="3"/>
      <c r="G4260" s="2" t="s">
        <v>15</v>
      </c>
      <c r="H4260" s="3" t="s">
        <v>12</v>
      </c>
      <c r="I4260" s="3">
        <v>5</v>
      </c>
      <c r="J4260" s="3" t="s">
        <v>183</v>
      </c>
      <c r="K4260" s="3"/>
      <c r="L4260" s="3"/>
      <c r="M4260" s="3"/>
      <c r="N4260" s="3"/>
      <c r="O4260" s="3"/>
      <c r="P4260" s="3"/>
      <c r="Q4260" s="3"/>
      <c r="R4260" s="3"/>
      <c r="S4260" s="3"/>
      <c r="T4260" s="3" t="str">
        <f t="shared" si="528"/>
        <v>SIN CECO</v>
      </c>
      <c r="U4260" s="3" t="str">
        <f t="shared" si="529"/>
        <v>NO</v>
      </c>
      <c r="V4260" t="str">
        <f t="shared" si="530"/>
        <v>TERPEL BÁSCULA
06-JUN-2013-Soporte Administrativo</v>
      </c>
      <c r="W4260" s="53">
        <f t="shared" si="531"/>
        <v>5</v>
      </c>
      <c r="X4260">
        <f t="shared" si="532"/>
        <v>5</v>
      </c>
      <c r="Y4260">
        <f>IF(ISNA(VLOOKUP(B4260,CECOS_SIN_IDENTIFICAR!$A$2:$D$146,4,0)),"SIN CECO",IF(VLOOKUP(B4260,CECOS_SIN_IDENTIFICAR!$A$2:$D$146,4,0)=0,"SIN CECO",VLOOKUP(B4260,CECOS_SIN_IDENTIFICAR!$A$2:$D$146,4,0)))</f>
        <v>1438</v>
      </c>
      <c r="Z4260">
        <f t="shared" si="533"/>
        <v>1438</v>
      </c>
      <c r="AA4260" s="3" t="s">
        <v>114</v>
      </c>
      <c r="AB4260" t="str">
        <f t="shared" si="534"/>
        <v>d. Cumplimientos con expectativas del cliente-Soporte Administrativo</v>
      </c>
      <c r="AC4260" t="str">
        <f>VLOOKUP(AB4260,CODIFICACION_PREGUNTAS!$C$2:$D$35,2,0)</f>
        <v>SOPORTE_ADMON004</v>
      </c>
    </row>
    <row r="4261" spans="1:29" x14ac:dyDescent="0.25">
      <c r="A4261" s="3">
        <f t="shared" si="535"/>
        <v>4260</v>
      </c>
      <c r="B4261" s="3" t="s">
        <v>352</v>
      </c>
      <c r="C4261" s="32">
        <v>41334</v>
      </c>
      <c r="D4261" s="3" t="s">
        <v>114</v>
      </c>
      <c r="E4261" s="3"/>
      <c r="F4261" s="3"/>
      <c r="G4261" s="2" t="s">
        <v>16</v>
      </c>
      <c r="H4261" s="3" t="s">
        <v>12</v>
      </c>
      <c r="I4261" s="3">
        <v>4</v>
      </c>
      <c r="J4261" s="3" t="s">
        <v>183</v>
      </c>
      <c r="K4261" s="3"/>
      <c r="L4261" s="3"/>
      <c r="M4261" s="3"/>
      <c r="N4261" s="3"/>
      <c r="O4261" s="3"/>
      <c r="P4261" s="3"/>
      <c r="Q4261" s="3"/>
      <c r="R4261" s="3"/>
      <c r="S4261" s="3"/>
      <c r="T4261" s="3" t="str">
        <f t="shared" si="528"/>
        <v>SIN CECO</v>
      </c>
      <c r="U4261" s="3" t="str">
        <f t="shared" si="529"/>
        <v>NO</v>
      </c>
      <c r="V4261" t="str">
        <f t="shared" si="530"/>
        <v>TERPEL BÁSCULA
06-JUN-2013-Soporte Administrativo</v>
      </c>
      <c r="W4261" s="53">
        <f t="shared" si="531"/>
        <v>4</v>
      </c>
      <c r="X4261">
        <f t="shared" si="532"/>
        <v>4</v>
      </c>
      <c r="Y4261">
        <f>IF(ISNA(VLOOKUP(B4261,CECOS_SIN_IDENTIFICAR!$A$2:$D$146,4,0)),"SIN CECO",IF(VLOOKUP(B4261,CECOS_SIN_IDENTIFICAR!$A$2:$D$146,4,0)=0,"SIN CECO",VLOOKUP(B4261,CECOS_SIN_IDENTIFICAR!$A$2:$D$146,4,0)))</f>
        <v>1438</v>
      </c>
      <c r="Z4261">
        <f t="shared" si="533"/>
        <v>1438</v>
      </c>
      <c r="AA4261" s="3" t="s">
        <v>114</v>
      </c>
      <c r="AB4261" t="str">
        <f t="shared" si="534"/>
        <v>e. Control de presupuesto-Soporte Administrativo</v>
      </c>
      <c r="AC4261" t="str">
        <f>VLOOKUP(AB4261,CODIFICACION_PREGUNTAS!$C$2:$D$35,2,0)</f>
        <v>SOPORTE_ADMON005</v>
      </c>
    </row>
    <row r="4262" spans="1:29" x14ac:dyDescent="0.25">
      <c r="A4262" s="3">
        <f t="shared" si="535"/>
        <v>4261</v>
      </c>
      <c r="B4262" s="3" t="s">
        <v>352</v>
      </c>
      <c r="C4262" s="32">
        <v>41334</v>
      </c>
      <c r="D4262" s="3" t="s">
        <v>114</v>
      </c>
      <c r="E4262" s="3"/>
      <c r="F4262" s="3"/>
      <c r="G4262" s="2" t="s">
        <v>17</v>
      </c>
      <c r="H4262" s="3" t="s">
        <v>18</v>
      </c>
      <c r="I4262" s="3">
        <v>5</v>
      </c>
      <c r="J4262" s="3" t="s">
        <v>183</v>
      </c>
      <c r="K4262" s="3"/>
      <c r="L4262" s="3"/>
      <c r="M4262" s="3"/>
      <c r="N4262" s="3"/>
      <c r="O4262" s="3"/>
      <c r="P4262" s="3"/>
      <c r="Q4262" s="3"/>
      <c r="R4262" s="3"/>
      <c r="S4262" s="3"/>
      <c r="T4262" s="3" t="str">
        <f t="shared" si="528"/>
        <v>SIN CECO</v>
      </c>
      <c r="U4262" s="3" t="str">
        <f t="shared" si="529"/>
        <v>NO</v>
      </c>
      <c r="V4262" t="str">
        <f t="shared" si="530"/>
        <v>TERPEL BÁSCULA
06-JUN-2013-Soporte Directivo (Coordinador y Gerencia)</v>
      </c>
      <c r="W4262" s="53">
        <f t="shared" si="531"/>
        <v>5</v>
      </c>
      <c r="X4262">
        <f t="shared" si="532"/>
        <v>5</v>
      </c>
      <c r="Y4262">
        <f>IF(ISNA(VLOOKUP(B4262,CECOS_SIN_IDENTIFICAR!$A$2:$D$146,4,0)),"SIN CECO",IF(VLOOKUP(B4262,CECOS_SIN_IDENTIFICAR!$A$2:$D$146,4,0)=0,"SIN CECO",VLOOKUP(B4262,CECOS_SIN_IDENTIFICAR!$A$2:$D$146,4,0)))</f>
        <v>1438</v>
      </c>
      <c r="Z4262">
        <f t="shared" si="533"/>
        <v>1438</v>
      </c>
      <c r="AA4262" s="3" t="s">
        <v>114</v>
      </c>
      <c r="AB4262" t="str">
        <f t="shared" si="534"/>
        <v>a. Apoyo y presencia en el proyecto-Soporte Directivo (Coordinador y Gerencia)</v>
      </c>
      <c r="AC4262" t="str">
        <f>VLOOKUP(AB4262,CODIFICACION_PREGUNTAS!$C$2:$D$35,2,0)</f>
        <v>SOPORTE_DIR001</v>
      </c>
    </row>
    <row r="4263" spans="1:29" x14ac:dyDescent="0.25">
      <c r="A4263" s="3">
        <f t="shared" si="535"/>
        <v>4262</v>
      </c>
      <c r="B4263" s="3" t="s">
        <v>352</v>
      </c>
      <c r="C4263" s="32">
        <v>41334</v>
      </c>
      <c r="D4263" s="3" t="s">
        <v>114</v>
      </c>
      <c r="E4263" s="3"/>
      <c r="F4263" s="3"/>
      <c r="G4263" s="2" t="s">
        <v>19</v>
      </c>
      <c r="H4263" s="3" t="s">
        <v>18</v>
      </c>
      <c r="I4263" s="3">
        <v>5</v>
      </c>
      <c r="J4263" s="3" t="s">
        <v>183</v>
      </c>
      <c r="K4263" s="3"/>
      <c r="L4263" s="3"/>
      <c r="M4263" s="3"/>
      <c r="N4263" s="3"/>
      <c r="O4263" s="3"/>
      <c r="P4263" s="3"/>
      <c r="Q4263" s="3"/>
      <c r="R4263" s="3"/>
      <c r="S4263" s="3"/>
      <c r="T4263" s="3" t="str">
        <f t="shared" si="528"/>
        <v>SIN CECO</v>
      </c>
      <c r="U4263" s="3" t="str">
        <f t="shared" si="529"/>
        <v>NO</v>
      </c>
      <c r="V4263" t="str">
        <f t="shared" si="530"/>
        <v>TERPEL BÁSCULA
06-JUN-2013-Soporte Directivo (Coordinador y Gerencia)</v>
      </c>
      <c r="W4263" s="53">
        <f t="shared" si="531"/>
        <v>5</v>
      </c>
      <c r="X4263">
        <f t="shared" si="532"/>
        <v>5</v>
      </c>
      <c r="Y4263">
        <f>IF(ISNA(VLOOKUP(B4263,CECOS_SIN_IDENTIFICAR!$A$2:$D$146,4,0)),"SIN CECO",IF(VLOOKUP(B4263,CECOS_SIN_IDENTIFICAR!$A$2:$D$146,4,0)=0,"SIN CECO",VLOOKUP(B4263,CECOS_SIN_IDENTIFICAR!$A$2:$D$146,4,0)))</f>
        <v>1438</v>
      </c>
      <c r="Z4263">
        <f t="shared" si="533"/>
        <v>1438</v>
      </c>
      <c r="AA4263" s="3" t="s">
        <v>114</v>
      </c>
      <c r="AB4263" t="str">
        <f t="shared" si="534"/>
        <v>b. Conocimiento del proyecto-Soporte Directivo (Coordinador y Gerencia)</v>
      </c>
      <c r="AC4263" t="str">
        <f>VLOOKUP(AB4263,CODIFICACION_PREGUNTAS!$C$2:$D$35,2,0)</f>
        <v>SOPORTE_DIR002</v>
      </c>
    </row>
    <row r="4264" spans="1:29" x14ac:dyDescent="0.25">
      <c r="A4264" s="3">
        <f t="shared" si="535"/>
        <v>4263</v>
      </c>
      <c r="B4264" s="3" t="s">
        <v>352</v>
      </c>
      <c r="C4264" s="32">
        <v>41334</v>
      </c>
      <c r="D4264" s="3" t="s">
        <v>114</v>
      </c>
      <c r="E4264" s="3"/>
      <c r="F4264" s="3"/>
      <c r="G4264" s="2" t="s">
        <v>20</v>
      </c>
      <c r="H4264" s="3" t="s">
        <v>18</v>
      </c>
      <c r="I4264" s="3">
        <v>5</v>
      </c>
      <c r="J4264" s="3" t="s">
        <v>183</v>
      </c>
      <c r="K4264" s="3"/>
      <c r="L4264" s="3"/>
      <c r="M4264" s="3"/>
      <c r="N4264" s="3"/>
      <c r="O4264" s="3"/>
      <c r="P4264" s="3"/>
      <c r="Q4264" s="3"/>
      <c r="R4264" s="3"/>
      <c r="S4264" s="3"/>
      <c r="T4264" s="3" t="str">
        <f t="shared" si="528"/>
        <v>SIN CECO</v>
      </c>
      <c r="U4264" s="3" t="str">
        <f t="shared" si="529"/>
        <v>NO</v>
      </c>
      <c r="V4264" t="str">
        <f t="shared" si="530"/>
        <v>TERPEL BÁSCULA
06-JUN-2013-Soporte Directivo (Coordinador y Gerencia)</v>
      </c>
      <c r="W4264" s="53">
        <f t="shared" si="531"/>
        <v>5</v>
      </c>
      <c r="X4264">
        <f t="shared" si="532"/>
        <v>5</v>
      </c>
      <c r="Y4264">
        <f>IF(ISNA(VLOOKUP(B4264,CECOS_SIN_IDENTIFICAR!$A$2:$D$146,4,0)),"SIN CECO",IF(VLOOKUP(B4264,CECOS_SIN_IDENTIFICAR!$A$2:$D$146,4,0)=0,"SIN CECO",VLOOKUP(B4264,CECOS_SIN_IDENTIFICAR!$A$2:$D$146,4,0)))</f>
        <v>1438</v>
      </c>
      <c r="Z4264">
        <f t="shared" si="533"/>
        <v>1438</v>
      </c>
      <c r="AA4264" s="3" t="s">
        <v>114</v>
      </c>
      <c r="AB4264" t="str">
        <f t="shared" si="534"/>
        <v>c. Planteamiento de soluciones y manejo de conflictos-Soporte Directivo (Coordinador y Gerencia)</v>
      </c>
      <c r="AC4264" t="str">
        <f>VLOOKUP(AB4264,CODIFICACION_PREGUNTAS!$C$2:$D$35,2,0)</f>
        <v>SOPORTE_DIR003</v>
      </c>
    </row>
    <row r="4265" spans="1:29" x14ac:dyDescent="0.25">
      <c r="A4265" s="3">
        <f t="shared" si="535"/>
        <v>4264</v>
      </c>
      <c r="B4265" s="3" t="s">
        <v>352</v>
      </c>
      <c r="C4265" s="32">
        <v>41334</v>
      </c>
      <c r="D4265" s="3" t="s">
        <v>114</v>
      </c>
      <c r="E4265" s="3"/>
      <c r="F4265" s="3"/>
      <c r="G4265" s="2" t="s">
        <v>21</v>
      </c>
      <c r="H4265" s="3" t="s">
        <v>18</v>
      </c>
      <c r="I4265" s="3">
        <v>5</v>
      </c>
      <c r="J4265" s="3" t="s">
        <v>183</v>
      </c>
      <c r="K4265" s="3"/>
      <c r="L4265" s="3"/>
      <c r="M4265" s="3"/>
      <c r="N4265" s="3"/>
      <c r="O4265" s="3"/>
      <c r="P4265" s="3"/>
      <c r="Q4265" s="3"/>
      <c r="R4265" s="3"/>
      <c r="S4265" s="3"/>
      <c r="T4265" s="3" t="str">
        <f t="shared" si="528"/>
        <v>SIN CECO</v>
      </c>
      <c r="U4265" s="3" t="str">
        <f t="shared" si="529"/>
        <v>NO</v>
      </c>
      <c r="V4265" t="str">
        <f t="shared" si="530"/>
        <v>TERPEL BÁSCULA
06-JUN-2013-Soporte Directivo (Coordinador y Gerencia)</v>
      </c>
      <c r="W4265" s="53">
        <f t="shared" si="531"/>
        <v>5</v>
      </c>
      <c r="X4265">
        <f t="shared" si="532"/>
        <v>5</v>
      </c>
      <c r="Y4265">
        <f>IF(ISNA(VLOOKUP(B4265,CECOS_SIN_IDENTIFICAR!$A$2:$D$146,4,0)),"SIN CECO",IF(VLOOKUP(B4265,CECOS_SIN_IDENTIFICAR!$A$2:$D$146,4,0)=0,"SIN CECO",VLOOKUP(B4265,CECOS_SIN_IDENTIFICAR!$A$2:$D$146,4,0)))</f>
        <v>1438</v>
      </c>
      <c r="Z4265">
        <f t="shared" si="533"/>
        <v>1438</v>
      </c>
      <c r="AA4265" s="3" t="s">
        <v>114</v>
      </c>
      <c r="AB4265" t="str">
        <f t="shared" si="534"/>
        <v>d. Cumplimiento de compromisos-Soporte Directivo (Coordinador y Gerencia)</v>
      </c>
      <c r="AC4265" t="str">
        <f>VLOOKUP(AB4265,CODIFICACION_PREGUNTAS!$C$2:$D$35,2,0)</f>
        <v>SOPORTE_DIR004</v>
      </c>
    </row>
    <row r="4266" spans="1:29" x14ac:dyDescent="0.25">
      <c r="A4266" s="3">
        <f t="shared" si="535"/>
        <v>4265</v>
      </c>
      <c r="B4266" s="3" t="s">
        <v>352</v>
      </c>
      <c r="C4266" s="32">
        <v>41334</v>
      </c>
      <c r="D4266" s="3" t="s">
        <v>114</v>
      </c>
      <c r="E4266" s="3"/>
      <c r="F4266" s="3"/>
      <c r="G4266" s="2" t="s">
        <v>22</v>
      </c>
      <c r="H4266" s="3" t="s">
        <v>18</v>
      </c>
      <c r="I4266" s="3">
        <v>5</v>
      </c>
      <c r="J4266" s="3" t="s">
        <v>183</v>
      </c>
      <c r="K4266" s="3"/>
      <c r="L4266" s="3"/>
      <c r="M4266" s="3"/>
      <c r="N4266" s="3"/>
      <c r="O4266" s="3"/>
      <c r="P4266" s="3"/>
      <c r="Q4266" s="3"/>
      <c r="R4266" s="3"/>
      <c r="S4266" s="3"/>
      <c r="T4266" s="3" t="str">
        <f t="shared" si="528"/>
        <v>SIN CECO</v>
      </c>
      <c r="U4266" s="3" t="str">
        <f t="shared" si="529"/>
        <v>NO</v>
      </c>
      <c r="V4266" t="str">
        <f t="shared" si="530"/>
        <v>TERPEL BÁSCULA
06-JUN-2013-Soporte Directivo (Coordinador y Gerencia)</v>
      </c>
      <c r="W4266" s="53">
        <f t="shared" si="531"/>
        <v>5</v>
      </c>
      <c r="X4266">
        <f t="shared" si="532"/>
        <v>5</v>
      </c>
      <c r="Y4266">
        <f>IF(ISNA(VLOOKUP(B4266,CECOS_SIN_IDENTIFICAR!$A$2:$D$146,4,0)),"SIN CECO",IF(VLOOKUP(B4266,CECOS_SIN_IDENTIFICAR!$A$2:$D$146,4,0)=0,"SIN CECO",VLOOKUP(B4266,CECOS_SIN_IDENTIFICAR!$A$2:$D$146,4,0)))</f>
        <v>1438</v>
      </c>
      <c r="Z4266">
        <f t="shared" si="533"/>
        <v>1438</v>
      </c>
      <c r="AA4266" s="3" t="s">
        <v>114</v>
      </c>
      <c r="AB4266" t="str">
        <f t="shared" si="534"/>
        <v>e. Manejo del cliente-Soporte Directivo (Coordinador y Gerencia)</v>
      </c>
      <c r="AC4266" t="str">
        <f>VLOOKUP(AB4266,CODIFICACION_PREGUNTAS!$C$2:$D$35,2,0)</f>
        <v>SOPORTE_DIR005</v>
      </c>
    </row>
    <row r="4267" spans="1:29" x14ac:dyDescent="0.25">
      <c r="A4267" s="3">
        <f t="shared" si="535"/>
        <v>4266</v>
      </c>
      <c r="B4267" s="3" t="s">
        <v>352</v>
      </c>
      <c r="C4267" s="32">
        <v>41334</v>
      </c>
      <c r="D4267" s="3" t="s">
        <v>114</v>
      </c>
      <c r="E4267" s="3"/>
      <c r="F4267" s="3"/>
      <c r="G4267" s="2" t="s">
        <v>23</v>
      </c>
      <c r="H4267" s="3" t="s">
        <v>24</v>
      </c>
      <c r="I4267" s="3">
        <v>5</v>
      </c>
      <c r="J4267" s="3" t="s">
        <v>183</v>
      </c>
      <c r="K4267" s="3"/>
      <c r="L4267" s="3"/>
      <c r="M4267" s="3"/>
      <c r="N4267" s="3"/>
      <c r="O4267" s="3"/>
      <c r="P4267" s="3"/>
      <c r="Q4267" s="3"/>
      <c r="R4267" s="3"/>
      <c r="S4267" s="3"/>
      <c r="T4267" s="3" t="str">
        <f t="shared" si="528"/>
        <v>SIN CECO</v>
      </c>
      <c r="U4267" s="3" t="str">
        <f t="shared" si="529"/>
        <v>NO</v>
      </c>
      <c r="V4267" t="str">
        <f t="shared" si="530"/>
        <v>TERPEL BÁSCULA
06-JUN-2013-Personal que presta el servicio en obra</v>
      </c>
      <c r="W4267" s="53">
        <f t="shared" si="531"/>
        <v>5</v>
      </c>
      <c r="X4267">
        <f t="shared" si="532"/>
        <v>5</v>
      </c>
      <c r="Y4267">
        <f>IF(ISNA(VLOOKUP(B4267,CECOS_SIN_IDENTIFICAR!$A$2:$D$146,4,0)),"SIN CECO",IF(VLOOKUP(B4267,CECOS_SIN_IDENTIFICAR!$A$2:$D$146,4,0)=0,"SIN CECO",VLOOKUP(B4267,CECOS_SIN_IDENTIFICAR!$A$2:$D$146,4,0)))</f>
        <v>1438</v>
      </c>
      <c r="Z4267">
        <f t="shared" si="533"/>
        <v>1438</v>
      </c>
      <c r="AA4267" s="3" t="s">
        <v>114</v>
      </c>
      <c r="AB4267" t="str">
        <f t="shared" si="534"/>
        <v>a. Idoneidad del personal-Personal que presta el servicio en obra</v>
      </c>
      <c r="AC4267" t="str">
        <f>VLOOKUP(AB4267,CODIFICACION_PREGUNTAS!$C$2:$D$35,2,0)</f>
        <v>PERSONAL001</v>
      </c>
    </row>
    <row r="4268" spans="1:29" x14ac:dyDescent="0.25">
      <c r="A4268" s="3">
        <f t="shared" si="535"/>
        <v>4267</v>
      </c>
      <c r="B4268" s="3" t="s">
        <v>352</v>
      </c>
      <c r="C4268" s="32">
        <v>41334</v>
      </c>
      <c r="D4268" s="3" t="s">
        <v>114</v>
      </c>
      <c r="E4268" s="3"/>
      <c r="F4268" s="3"/>
      <c r="G4268" s="2" t="s">
        <v>25</v>
      </c>
      <c r="H4268" s="3" t="s">
        <v>24</v>
      </c>
      <c r="I4268" s="3">
        <v>5</v>
      </c>
      <c r="J4268" s="3" t="s">
        <v>183</v>
      </c>
      <c r="K4268" s="3"/>
      <c r="L4268" s="3"/>
      <c r="M4268" s="3"/>
      <c r="N4268" s="3"/>
      <c r="O4268" s="3"/>
      <c r="P4268" s="3"/>
      <c r="Q4268" s="3"/>
      <c r="R4268" s="3"/>
      <c r="S4268" s="3"/>
      <c r="T4268" s="3" t="str">
        <f t="shared" si="528"/>
        <v>SIN CECO</v>
      </c>
      <c r="U4268" s="3" t="str">
        <f t="shared" si="529"/>
        <v>NO</v>
      </c>
      <c r="V4268" t="str">
        <f t="shared" si="530"/>
        <v>TERPEL BÁSCULA
06-JUN-2013-Personal que presta el servicio en obra</v>
      </c>
      <c r="W4268" s="53">
        <f t="shared" si="531"/>
        <v>5</v>
      </c>
      <c r="X4268">
        <f t="shared" si="532"/>
        <v>5</v>
      </c>
      <c r="Y4268">
        <f>IF(ISNA(VLOOKUP(B4268,CECOS_SIN_IDENTIFICAR!$A$2:$D$146,4,0)),"SIN CECO",IF(VLOOKUP(B4268,CECOS_SIN_IDENTIFICAR!$A$2:$D$146,4,0)=0,"SIN CECO",VLOOKUP(B4268,CECOS_SIN_IDENTIFICAR!$A$2:$D$146,4,0)))</f>
        <v>1438</v>
      </c>
      <c r="Z4268">
        <f t="shared" si="533"/>
        <v>1438</v>
      </c>
      <c r="AA4268" s="3" t="s">
        <v>114</v>
      </c>
      <c r="AB4268" t="str">
        <f t="shared" si="534"/>
        <v>b. Oportuna atención al cliente-Personal que presta el servicio en obra</v>
      </c>
      <c r="AC4268" t="str">
        <f>VLOOKUP(AB4268,CODIFICACION_PREGUNTAS!$C$2:$D$35,2,0)</f>
        <v>PERSONAL002</v>
      </c>
    </row>
    <row r="4269" spans="1:29" x14ac:dyDescent="0.25">
      <c r="A4269" s="3">
        <f t="shared" si="535"/>
        <v>4268</v>
      </c>
      <c r="B4269" s="3" t="s">
        <v>352</v>
      </c>
      <c r="C4269" s="32">
        <v>41334</v>
      </c>
      <c r="D4269" s="3" t="s">
        <v>114</v>
      </c>
      <c r="E4269" s="3"/>
      <c r="F4269" s="3"/>
      <c r="G4269" s="2" t="s">
        <v>26</v>
      </c>
      <c r="H4269" s="3" t="s">
        <v>24</v>
      </c>
      <c r="I4269" s="3">
        <v>5</v>
      </c>
      <c r="J4269" s="3" t="s">
        <v>183</v>
      </c>
      <c r="K4269" s="3"/>
      <c r="L4269" s="3"/>
      <c r="M4269" s="3"/>
      <c r="N4269" s="3"/>
      <c r="O4269" s="3"/>
      <c r="P4269" s="3"/>
      <c r="Q4269" s="3"/>
      <c r="R4269" s="3"/>
      <c r="S4269" s="3"/>
      <c r="T4269" s="3" t="str">
        <f t="shared" si="528"/>
        <v>SIN CECO</v>
      </c>
      <c r="U4269" s="3" t="str">
        <f t="shared" si="529"/>
        <v>NO</v>
      </c>
      <c r="V4269" t="str">
        <f t="shared" si="530"/>
        <v>TERPEL BÁSCULA
06-JUN-2013-Personal que presta el servicio en obra</v>
      </c>
      <c r="W4269" s="53">
        <f t="shared" si="531"/>
        <v>5</v>
      </c>
      <c r="X4269">
        <f t="shared" si="532"/>
        <v>5</v>
      </c>
      <c r="Y4269">
        <f>IF(ISNA(VLOOKUP(B4269,CECOS_SIN_IDENTIFICAR!$A$2:$D$146,4,0)),"SIN CECO",IF(VLOOKUP(B4269,CECOS_SIN_IDENTIFICAR!$A$2:$D$146,4,0)=0,"SIN CECO",VLOOKUP(B4269,CECOS_SIN_IDENTIFICAR!$A$2:$D$146,4,0)))</f>
        <v>1438</v>
      </c>
      <c r="Z4269">
        <f t="shared" si="533"/>
        <v>1438</v>
      </c>
      <c r="AA4269" s="3" t="s">
        <v>114</v>
      </c>
      <c r="AB4269" t="str">
        <f t="shared" si="534"/>
        <v>c. Compromiso con el proyecto-Personal que presta el servicio en obra</v>
      </c>
      <c r="AC4269" t="str">
        <f>VLOOKUP(AB4269,CODIFICACION_PREGUNTAS!$C$2:$D$35,2,0)</f>
        <v>PERSONAL003</v>
      </c>
    </row>
    <row r="4270" spans="1:29" x14ac:dyDescent="0.25">
      <c r="A4270" s="3">
        <f t="shared" si="535"/>
        <v>4269</v>
      </c>
      <c r="B4270" s="3" t="s">
        <v>352</v>
      </c>
      <c r="C4270" s="32">
        <v>41334</v>
      </c>
      <c r="D4270" s="3" t="s">
        <v>114</v>
      </c>
      <c r="E4270" s="3"/>
      <c r="F4270" s="3"/>
      <c r="G4270" s="2" t="s">
        <v>21</v>
      </c>
      <c r="H4270" s="3" t="s">
        <v>24</v>
      </c>
      <c r="I4270" s="3">
        <v>5</v>
      </c>
      <c r="J4270" s="3" t="s">
        <v>183</v>
      </c>
      <c r="K4270" s="3"/>
      <c r="L4270" s="3"/>
      <c r="M4270" s="3"/>
      <c r="N4270" s="3"/>
      <c r="O4270" s="3"/>
      <c r="P4270" s="3"/>
      <c r="Q4270" s="3"/>
      <c r="R4270" s="3"/>
      <c r="S4270" s="3"/>
      <c r="T4270" s="3" t="str">
        <f t="shared" si="528"/>
        <v>SIN CECO</v>
      </c>
      <c r="U4270" s="3" t="str">
        <f t="shared" si="529"/>
        <v>NO</v>
      </c>
      <c r="V4270" t="str">
        <f t="shared" si="530"/>
        <v>TERPEL BÁSCULA
06-JUN-2013-Personal que presta el servicio en obra</v>
      </c>
      <c r="W4270" s="53">
        <f t="shared" si="531"/>
        <v>5</v>
      </c>
      <c r="X4270">
        <f t="shared" si="532"/>
        <v>5</v>
      </c>
      <c r="Y4270">
        <f>IF(ISNA(VLOOKUP(B4270,CECOS_SIN_IDENTIFICAR!$A$2:$D$146,4,0)),"SIN CECO",IF(VLOOKUP(B4270,CECOS_SIN_IDENTIFICAR!$A$2:$D$146,4,0)=0,"SIN CECO",VLOOKUP(B4270,CECOS_SIN_IDENTIFICAR!$A$2:$D$146,4,0)))</f>
        <v>1438</v>
      </c>
      <c r="Z4270">
        <f t="shared" si="533"/>
        <v>1438</v>
      </c>
      <c r="AA4270" s="3" t="s">
        <v>114</v>
      </c>
      <c r="AB4270" t="str">
        <f t="shared" si="534"/>
        <v>d. Cumplimiento de compromisos-Personal que presta el servicio en obra</v>
      </c>
      <c r="AC4270" t="str">
        <f>VLOOKUP(AB4270,CODIFICACION_PREGUNTAS!$C$2:$D$35,2,0)</f>
        <v>PERSONAL004</v>
      </c>
    </row>
    <row r="4271" spans="1:29" x14ac:dyDescent="0.25">
      <c r="A4271" s="3">
        <f t="shared" si="535"/>
        <v>4270</v>
      </c>
      <c r="B4271" s="3" t="s">
        <v>352</v>
      </c>
      <c r="C4271" s="32">
        <v>41334</v>
      </c>
      <c r="D4271" s="3" t="s">
        <v>114</v>
      </c>
      <c r="E4271" s="3"/>
      <c r="F4271" s="3"/>
      <c r="G4271" s="2" t="s">
        <v>27</v>
      </c>
      <c r="H4271" s="3" t="s">
        <v>24</v>
      </c>
      <c r="I4271" s="3">
        <v>5</v>
      </c>
      <c r="J4271" s="3" t="s">
        <v>183</v>
      </c>
      <c r="K4271" s="3"/>
      <c r="L4271" s="3"/>
      <c r="M4271" s="3"/>
      <c r="N4271" s="3"/>
      <c r="O4271" s="3"/>
      <c r="P4271" s="3"/>
      <c r="Q4271" s="3"/>
      <c r="R4271" s="3"/>
      <c r="S4271" s="3"/>
      <c r="T4271" s="3" t="str">
        <f t="shared" si="528"/>
        <v>SIN CECO</v>
      </c>
      <c r="U4271" s="3" t="str">
        <f t="shared" si="529"/>
        <v>NO</v>
      </c>
      <c r="V4271" t="str">
        <f t="shared" si="530"/>
        <v>TERPEL BÁSCULA
06-JUN-2013-Personal que presta el servicio en obra</v>
      </c>
      <c r="W4271" s="53">
        <f t="shared" si="531"/>
        <v>5</v>
      </c>
      <c r="X4271">
        <f t="shared" si="532"/>
        <v>5</v>
      </c>
      <c r="Y4271">
        <f>IF(ISNA(VLOOKUP(B4271,CECOS_SIN_IDENTIFICAR!$A$2:$D$146,4,0)),"SIN CECO",IF(VLOOKUP(B4271,CECOS_SIN_IDENTIFICAR!$A$2:$D$146,4,0)=0,"SIN CECO",VLOOKUP(B4271,CECOS_SIN_IDENTIFICAR!$A$2:$D$146,4,0)))</f>
        <v>1438</v>
      </c>
      <c r="Z4271">
        <f t="shared" si="533"/>
        <v>1438</v>
      </c>
      <c r="AA4271" s="3" t="s">
        <v>114</v>
      </c>
      <c r="AB4271" t="str">
        <f t="shared" si="534"/>
        <v>e. Proactividad en desarrollo de funciones-Personal que presta el servicio en obra</v>
      </c>
      <c r="AC4271" t="str">
        <f>VLOOKUP(AB4271,CODIFICACION_PREGUNTAS!$C$2:$D$35,2,0)</f>
        <v>PERSONAL005</v>
      </c>
    </row>
    <row r="4272" spans="1:29" x14ac:dyDescent="0.25">
      <c r="A4272" s="3">
        <f t="shared" si="535"/>
        <v>4271</v>
      </c>
      <c r="B4272" s="3" t="s">
        <v>352</v>
      </c>
      <c r="C4272" s="32">
        <v>41334</v>
      </c>
      <c r="D4272" s="3" t="s">
        <v>114</v>
      </c>
      <c r="E4272" s="3"/>
      <c r="F4272" s="3"/>
      <c r="G4272" s="2" t="s">
        <v>28</v>
      </c>
      <c r="H4272" s="2" t="s">
        <v>29</v>
      </c>
      <c r="I4272" s="3">
        <v>4</v>
      </c>
      <c r="J4272" s="3" t="s">
        <v>183</v>
      </c>
      <c r="K4272" s="3"/>
      <c r="L4272" s="3"/>
      <c r="M4272" s="3"/>
      <c r="N4272" s="3"/>
      <c r="O4272" s="3"/>
      <c r="P4272" s="3"/>
      <c r="Q4272" s="3"/>
      <c r="R4272" s="3"/>
      <c r="S4272" s="3"/>
      <c r="T4272" s="3" t="str">
        <f t="shared" si="528"/>
        <v>SIN CECO</v>
      </c>
      <c r="U4272" s="3" t="str">
        <f t="shared" si="529"/>
        <v>NO</v>
      </c>
      <c r="V4272" t="str">
        <f t="shared" si="530"/>
        <v>TERPEL BÁSCULA
06-JUN-2013-Productos Asociados de PAYC (Informes, Control de presupuesto y Programación y actas)</v>
      </c>
      <c r="W4272" s="53">
        <f t="shared" si="531"/>
        <v>4</v>
      </c>
      <c r="X4272">
        <f t="shared" si="532"/>
        <v>4</v>
      </c>
      <c r="Y4272">
        <f>IF(ISNA(VLOOKUP(B4272,CECOS_SIN_IDENTIFICAR!$A$2:$D$146,4,0)),"SIN CECO",IF(VLOOKUP(B4272,CECOS_SIN_IDENTIFICAR!$A$2:$D$146,4,0)=0,"SIN CECO",VLOOKUP(B4272,CECOS_SIN_IDENTIFICAR!$A$2:$D$146,4,0)))</f>
        <v>1438</v>
      </c>
      <c r="Z4272">
        <f t="shared" si="533"/>
        <v>1438</v>
      </c>
      <c r="AA4272" s="3" t="s">
        <v>114</v>
      </c>
      <c r="AB4272" t="str">
        <f t="shared" si="534"/>
        <v>a. Calidad del Contenido-Productos Asociados de PAYC (Informes, Control de presupuesto y Programación y actas)</v>
      </c>
      <c r="AC4272" t="str">
        <f>VLOOKUP(AB4272,CODIFICACION_PREGUNTAS!$C$2:$D$35,2,0)</f>
        <v>PRODUCTOS001</v>
      </c>
    </row>
    <row r="4273" spans="1:29" x14ac:dyDescent="0.25">
      <c r="A4273" s="3">
        <f t="shared" si="535"/>
        <v>4272</v>
      </c>
      <c r="B4273" s="3" t="s">
        <v>352</v>
      </c>
      <c r="C4273" s="32">
        <v>41334</v>
      </c>
      <c r="D4273" s="3" t="s">
        <v>114</v>
      </c>
      <c r="E4273" s="3"/>
      <c r="F4273" s="3"/>
      <c r="G4273" s="2" t="s">
        <v>30</v>
      </c>
      <c r="H4273" s="2" t="s">
        <v>29</v>
      </c>
      <c r="I4273" s="3">
        <v>4</v>
      </c>
      <c r="J4273" s="3" t="s">
        <v>183</v>
      </c>
      <c r="K4273" s="3"/>
      <c r="L4273" s="3"/>
      <c r="M4273" s="3"/>
      <c r="N4273" s="3"/>
      <c r="O4273" s="3"/>
      <c r="P4273" s="3"/>
      <c r="Q4273" s="3"/>
      <c r="R4273" s="3"/>
      <c r="S4273" s="3"/>
      <c r="T4273" s="3" t="str">
        <f t="shared" si="528"/>
        <v>SIN CECO</v>
      </c>
      <c r="U4273" s="3" t="str">
        <f t="shared" si="529"/>
        <v>NO</v>
      </c>
      <c r="V4273" t="str">
        <f t="shared" si="530"/>
        <v>TERPEL BÁSCULA
06-JUN-2013-Productos Asociados de PAYC (Informes, Control de presupuesto y Programación y actas)</v>
      </c>
      <c r="W4273" s="53">
        <f t="shared" si="531"/>
        <v>4</v>
      </c>
      <c r="X4273">
        <f t="shared" si="532"/>
        <v>4</v>
      </c>
      <c r="Y4273">
        <f>IF(ISNA(VLOOKUP(B4273,CECOS_SIN_IDENTIFICAR!$A$2:$D$146,4,0)),"SIN CECO",IF(VLOOKUP(B4273,CECOS_SIN_IDENTIFICAR!$A$2:$D$146,4,0)=0,"SIN CECO",VLOOKUP(B4273,CECOS_SIN_IDENTIFICAR!$A$2:$D$146,4,0)))</f>
        <v>1438</v>
      </c>
      <c r="Z4273">
        <f t="shared" si="533"/>
        <v>1438</v>
      </c>
      <c r="AA4273" s="3" t="s">
        <v>114</v>
      </c>
      <c r="AB4273" t="str">
        <f t="shared" si="534"/>
        <v>b. Claridad del Contenido-Productos Asociados de PAYC (Informes, Control de presupuesto y Programación y actas)</v>
      </c>
      <c r="AC4273" t="str">
        <f>VLOOKUP(AB4273,CODIFICACION_PREGUNTAS!$C$2:$D$35,2,0)</f>
        <v>PRODUCTOS002</v>
      </c>
    </row>
    <row r="4274" spans="1:29" x14ac:dyDescent="0.25">
      <c r="A4274" s="3">
        <f t="shared" si="535"/>
        <v>4273</v>
      </c>
      <c r="B4274" s="3" t="s">
        <v>352</v>
      </c>
      <c r="C4274" s="32">
        <v>41334</v>
      </c>
      <c r="D4274" s="3" t="s">
        <v>114</v>
      </c>
      <c r="E4274" s="3"/>
      <c r="F4274" s="3"/>
      <c r="G4274" s="2" t="s">
        <v>31</v>
      </c>
      <c r="H4274" s="2" t="s">
        <v>29</v>
      </c>
      <c r="I4274" s="3">
        <v>4</v>
      </c>
      <c r="J4274" s="3" t="s">
        <v>183</v>
      </c>
      <c r="K4274" s="3"/>
      <c r="L4274" s="3"/>
      <c r="M4274" s="3"/>
      <c r="N4274" s="3"/>
      <c r="O4274" s="3"/>
      <c r="P4274" s="3"/>
      <c r="Q4274" s="3"/>
      <c r="R4274" s="3"/>
      <c r="S4274" s="3"/>
      <c r="T4274" s="3" t="str">
        <f t="shared" si="528"/>
        <v>SIN CECO</v>
      </c>
      <c r="U4274" s="3" t="str">
        <f t="shared" si="529"/>
        <v>NO</v>
      </c>
      <c r="V4274" t="str">
        <f t="shared" si="530"/>
        <v>TERPEL BÁSCULA
06-JUN-2013-Productos Asociados de PAYC (Informes, Control de presupuesto y Programación y actas)</v>
      </c>
      <c r="W4274" s="53">
        <f t="shared" si="531"/>
        <v>4</v>
      </c>
      <c r="X4274">
        <f t="shared" si="532"/>
        <v>4</v>
      </c>
      <c r="Y4274">
        <f>IF(ISNA(VLOOKUP(B4274,CECOS_SIN_IDENTIFICAR!$A$2:$D$146,4,0)),"SIN CECO",IF(VLOOKUP(B4274,CECOS_SIN_IDENTIFICAR!$A$2:$D$146,4,0)=0,"SIN CECO",VLOOKUP(B4274,CECOS_SIN_IDENTIFICAR!$A$2:$D$146,4,0)))</f>
        <v>1438</v>
      </c>
      <c r="Z4274">
        <f t="shared" si="533"/>
        <v>1438</v>
      </c>
      <c r="AA4274" s="3" t="s">
        <v>114</v>
      </c>
      <c r="AB4274" t="str">
        <f t="shared" si="534"/>
        <v>c. Oportunidad en la entrega-Productos Asociados de PAYC (Informes, Control de presupuesto y Programación y actas)</v>
      </c>
      <c r="AC4274" t="str">
        <f>VLOOKUP(AB4274,CODIFICACION_PREGUNTAS!$C$2:$D$35,2,0)</f>
        <v>PRODUCTOS003</v>
      </c>
    </row>
    <row r="4275" spans="1:29" x14ac:dyDescent="0.25">
      <c r="A4275" s="3">
        <f t="shared" si="535"/>
        <v>4274</v>
      </c>
      <c r="B4275" s="3" t="s">
        <v>352</v>
      </c>
      <c r="C4275" s="32">
        <v>41334</v>
      </c>
      <c r="D4275" s="3" t="s">
        <v>114</v>
      </c>
      <c r="E4275" s="3"/>
      <c r="F4275" s="3"/>
      <c r="G4275" s="2" t="s">
        <v>32</v>
      </c>
      <c r="H4275" s="2" t="s">
        <v>29</v>
      </c>
      <c r="I4275" s="3">
        <v>4</v>
      </c>
      <c r="J4275" s="3" t="s">
        <v>183</v>
      </c>
      <c r="K4275" s="3"/>
      <c r="L4275" s="3"/>
      <c r="M4275" s="3"/>
      <c r="N4275" s="3"/>
      <c r="O4275" s="3"/>
      <c r="P4275" s="3"/>
      <c r="Q4275" s="3"/>
      <c r="R4275" s="3"/>
      <c r="S4275" s="3"/>
      <c r="T4275" s="3" t="str">
        <f t="shared" si="528"/>
        <v>SIN CECO</v>
      </c>
      <c r="U4275" s="3" t="str">
        <f t="shared" si="529"/>
        <v>NO</v>
      </c>
      <c r="V4275" t="str">
        <f t="shared" si="530"/>
        <v>TERPEL BÁSCULA
06-JUN-2013-Productos Asociados de PAYC (Informes, Control de presupuesto y Programación y actas)</v>
      </c>
      <c r="W4275" s="53">
        <f t="shared" si="531"/>
        <v>4</v>
      </c>
      <c r="X4275">
        <f t="shared" si="532"/>
        <v>4</v>
      </c>
      <c r="Y4275">
        <f>IF(ISNA(VLOOKUP(B4275,CECOS_SIN_IDENTIFICAR!$A$2:$D$146,4,0)),"SIN CECO",IF(VLOOKUP(B4275,CECOS_SIN_IDENTIFICAR!$A$2:$D$146,4,0)=0,"SIN CECO",VLOOKUP(B4275,CECOS_SIN_IDENTIFICAR!$A$2:$D$146,4,0)))</f>
        <v>1438</v>
      </c>
      <c r="Z4275">
        <f t="shared" si="533"/>
        <v>1438</v>
      </c>
      <c r="AA4275" s="3" t="s">
        <v>114</v>
      </c>
      <c r="AB4275" t="str">
        <f t="shared" si="534"/>
        <v>d. Precisión de la información-Productos Asociados de PAYC (Informes, Control de presupuesto y Programación y actas)</v>
      </c>
      <c r="AC4275" t="str">
        <f>VLOOKUP(AB4275,CODIFICACION_PREGUNTAS!$C$2:$D$35,2,0)</f>
        <v>PRODUCTOS004</v>
      </c>
    </row>
    <row r="4276" spans="1:29" x14ac:dyDescent="0.25">
      <c r="A4276" s="3">
        <f t="shared" si="535"/>
        <v>4275</v>
      </c>
      <c r="B4276" s="3" t="s">
        <v>352</v>
      </c>
      <c r="C4276" s="32">
        <v>41334</v>
      </c>
      <c r="D4276" s="3" t="s">
        <v>114</v>
      </c>
      <c r="E4276" s="3"/>
      <c r="F4276" s="3"/>
      <c r="G4276" s="2" t="s">
        <v>33</v>
      </c>
      <c r="H4276" s="2" t="s">
        <v>29</v>
      </c>
      <c r="I4276" s="3">
        <v>4</v>
      </c>
      <c r="J4276" s="3" t="s">
        <v>183</v>
      </c>
      <c r="K4276" s="3"/>
      <c r="L4276" s="3"/>
      <c r="M4276" s="3"/>
      <c r="N4276" s="3"/>
      <c r="O4276" s="3"/>
      <c r="P4276" s="3"/>
      <c r="Q4276" s="3"/>
      <c r="R4276" s="3"/>
      <c r="S4276" s="3"/>
      <c r="T4276" s="3" t="str">
        <f t="shared" si="528"/>
        <v>SIN CECO</v>
      </c>
      <c r="U4276" s="3" t="str">
        <f t="shared" si="529"/>
        <v>NO</v>
      </c>
      <c r="V4276" t="str">
        <f t="shared" si="530"/>
        <v>TERPEL BÁSCULA
06-JUN-2013-Productos Asociados de PAYC (Informes, Control de presupuesto y Programación y actas)</v>
      </c>
      <c r="W4276" s="53">
        <f t="shared" si="531"/>
        <v>4</v>
      </c>
      <c r="X4276">
        <f t="shared" si="532"/>
        <v>4</v>
      </c>
      <c r="Y4276">
        <f>IF(ISNA(VLOOKUP(B4276,CECOS_SIN_IDENTIFICAR!$A$2:$D$146,4,0)),"SIN CECO",IF(VLOOKUP(B4276,CECOS_SIN_IDENTIFICAR!$A$2:$D$146,4,0)=0,"SIN CECO",VLOOKUP(B4276,CECOS_SIN_IDENTIFICAR!$A$2:$D$146,4,0)))</f>
        <v>1438</v>
      </c>
      <c r="Z4276">
        <f t="shared" si="533"/>
        <v>1438</v>
      </c>
      <c r="AA4276" s="3" t="s">
        <v>114</v>
      </c>
      <c r="AB4276" t="str">
        <f t="shared" si="534"/>
        <v>e. Diagramación-Productos Asociados de PAYC (Informes, Control de presupuesto y Programación y actas)</v>
      </c>
      <c r="AC4276" t="str">
        <f>VLOOKUP(AB4276,CODIFICACION_PREGUNTAS!$C$2:$D$35,2,0)</f>
        <v>PRODUCTOS005</v>
      </c>
    </row>
    <row r="4277" spans="1:29" x14ac:dyDescent="0.25">
      <c r="A4277" s="3">
        <f t="shared" si="535"/>
        <v>4276</v>
      </c>
      <c r="B4277" s="3" t="s">
        <v>352</v>
      </c>
      <c r="C4277" s="32">
        <v>41334</v>
      </c>
      <c r="D4277" s="3" t="s">
        <v>114</v>
      </c>
      <c r="E4277" s="3"/>
      <c r="F4277" s="3"/>
      <c r="G4277" s="2" t="s">
        <v>34</v>
      </c>
      <c r="H4277" s="2" t="s">
        <v>35</v>
      </c>
      <c r="I4277" s="3">
        <v>5</v>
      </c>
      <c r="J4277" s="3" t="s">
        <v>183</v>
      </c>
      <c r="K4277" s="3"/>
      <c r="L4277" s="3"/>
      <c r="M4277" s="3"/>
      <c r="N4277" s="3"/>
      <c r="O4277" s="3"/>
      <c r="P4277" s="3"/>
      <c r="Q4277" s="3"/>
      <c r="R4277" s="3"/>
      <c r="S4277" s="3"/>
      <c r="T4277" s="3" t="str">
        <f t="shared" si="528"/>
        <v>SIN CECO</v>
      </c>
      <c r="U4277" s="3" t="str">
        <f t="shared" si="529"/>
        <v>NO</v>
      </c>
      <c r="V4277" t="str">
        <f t="shared" si="530"/>
        <v>TERPEL BÁSCULA
06-JUN-2013-Compromisos Pactados</v>
      </c>
      <c r="W4277" s="53">
        <f t="shared" si="531"/>
        <v>5</v>
      </c>
      <c r="X4277">
        <f t="shared" si="532"/>
        <v>5</v>
      </c>
      <c r="Y4277">
        <f>IF(ISNA(VLOOKUP(B4277,CECOS_SIN_IDENTIFICAR!$A$2:$D$146,4,0)),"SIN CECO",IF(VLOOKUP(B4277,CECOS_SIN_IDENTIFICAR!$A$2:$D$146,4,0)=0,"SIN CECO",VLOOKUP(B4277,CECOS_SIN_IDENTIFICAR!$A$2:$D$146,4,0)))</f>
        <v>1438</v>
      </c>
      <c r="Z4277">
        <f t="shared" si="533"/>
        <v>1438</v>
      </c>
      <c r="AA4277" s="3" t="s">
        <v>114</v>
      </c>
      <c r="AB4277" t="str">
        <f t="shared" si="534"/>
        <v>a. Cumplimiento-Compromisos Pactados</v>
      </c>
      <c r="AC4277" t="str">
        <f>VLOOKUP(AB4277,CODIFICACION_PREGUNTAS!$C$2:$D$35,2,0)</f>
        <v>COMPROMISOS001</v>
      </c>
    </row>
    <row r="4278" spans="1:29" x14ac:dyDescent="0.25">
      <c r="A4278" s="3">
        <f t="shared" si="535"/>
        <v>4277</v>
      </c>
      <c r="B4278" s="3" t="s">
        <v>352</v>
      </c>
      <c r="C4278" s="32">
        <v>41334</v>
      </c>
      <c r="D4278" s="3" t="s">
        <v>114</v>
      </c>
      <c r="E4278" s="3"/>
      <c r="F4278" s="3"/>
      <c r="G4278" s="2" t="s">
        <v>36</v>
      </c>
      <c r="H4278" s="2" t="s">
        <v>35</v>
      </c>
      <c r="I4278" s="3">
        <v>5</v>
      </c>
      <c r="J4278" s="3" t="s">
        <v>183</v>
      </c>
      <c r="K4278" s="3"/>
      <c r="L4278" s="3"/>
      <c r="M4278" s="3"/>
      <c r="N4278" s="3"/>
      <c r="O4278" s="3"/>
      <c r="P4278" s="3"/>
      <c r="Q4278" s="3"/>
      <c r="R4278" s="3"/>
      <c r="S4278" s="3"/>
      <c r="T4278" s="3" t="str">
        <f t="shared" si="528"/>
        <v>SIN CECO</v>
      </c>
      <c r="U4278" s="3" t="str">
        <f t="shared" si="529"/>
        <v>NO</v>
      </c>
      <c r="V4278" t="str">
        <f t="shared" si="530"/>
        <v>TERPEL BÁSCULA
06-JUN-2013-Compromisos Pactados</v>
      </c>
      <c r="W4278" s="53">
        <f t="shared" si="531"/>
        <v>5</v>
      </c>
      <c r="X4278">
        <f t="shared" si="532"/>
        <v>5</v>
      </c>
      <c r="Y4278">
        <f>IF(ISNA(VLOOKUP(B4278,CECOS_SIN_IDENTIFICAR!$A$2:$D$146,4,0)),"SIN CECO",IF(VLOOKUP(B4278,CECOS_SIN_IDENTIFICAR!$A$2:$D$146,4,0)=0,"SIN CECO",VLOOKUP(B4278,CECOS_SIN_IDENTIFICAR!$A$2:$D$146,4,0)))</f>
        <v>1438</v>
      </c>
      <c r="Z4278">
        <f t="shared" si="533"/>
        <v>1438</v>
      </c>
      <c r="AA4278" s="3" t="s">
        <v>114</v>
      </c>
      <c r="AB4278" t="str">
        <f t="shared" si="534"/>
        <v>b. Satisface expectativas-Compromisos Pactados</v>
      </c>
      <c r="AC4278" t="str">
        <f>VLOOKUP(AB4278,CODIFICACION_PREGUNTAS!$C$2:$D$35,2,0)</f>
        <v>COMPROMISOS002</v>
      </c>
    </row>
    <row r="4279" spans="1:29" x14ac:dyDescent="0.25">
      <c r="A4279" s="3">
        <f t="shared" si="535"/>
        <v>4278</v>
      </c>
      <c r="B4279" s="3" t="s">
        <v>352</v>
      </c>
      <c r="C4279" s="32">
        <v>41334</v>
      </c>
      <c r="D4279" s="3" t="s">
        <v>114</v>
      </c>
      <c r="E4279" s="3"/>
      <c r="F4279" s="3"/>
      <c r="G4279" s="2" t="s">
        <v>37</v>
      </c>
      <c r="H4279" s="2" t="s">
        <v>35</v>
      </c>
      <c r="I4279" s="3">
        <v>4</v>
      </c>
      <c r="J4279" s="3" t="s">
        <v>183</v>
      </c>
      <c r="K4279" s="3"/>
      <c r="L4279" s="3"/>
      <c r="M4279" s="3"/>
      <c r="N4279" s="3"/>
      <c r="O4279" s="3"/>
      <c r="P4279" s="3"/>
      <c r="Q4279" s="3"/>
      <c r="R4279" s="3"/>
      <c r="S4279" s="3"/>
      <c r="T4279" s="3" t="str">
        <f t="shared" si="528"/>
        <v>SIN CECO</v>
      </c>
      <c r="U4279" s="3" t="str">
        <f t="shared" si="529"/>
        <v>NO</v>
      </c>
      <c r="V4279" t="str">
        <f t="shared" si="530"/>
        <v>TERPEL BÁSCULA
06-JUN-2013-Compromisos Pactados</v>
      </c>
      <c r="W4279" s="53">
        <f t="shared" si="531"/>
        <v>4</v>
      </c>
      <c r="X4279">
        <f t="shared" si="532"/>
        <v>4</v>
      </c>
      <c r="Y4279">
        <f>IF(ISNA(VLOOKUP(B4279,CECOS_SIN_IDENTIFICAR!$A$2:$D$146,4,0)),"SIN CECO",IF(VLOOKUP(B4279,CECOS_SIN_IDENTIFICAR!$A$2:$D$146,4,0)=0,"SIN CECO",VLOOKUP(B4279,CECOS_SIN_IDENTIFICAR!$A$2:$D$146,4,0)))</f>
        <v>1438</v>
      </c>
      <c r="Z4279">
        <f t="shared" si="533"/>
        <v>1438</v>
      </c>
      <c r="AA4279" s="3" t="s">
        <v>114</v>
      </c>
      <c r="AB4279" t="str">
        <f t="shared" si="534"/>
        <v>c. Calidad de la Información suministrada-Compromisos Pactados</v>
      </c>
      <c r="AC4279" t="str">
        <f>VLOOKUP(AB4279,CODIFICACION_PREGUNTAS!$C$2:$D$35,2,0)</f>
        <v>COMPROMISOS003</v>
      </c>
    </row>
    <row r="4280" spans="1:29" x14ac:dyDescent="0.25">
      <c r="A4280" s="3">
        <f t="shared" si="535"/>
        <v>4279</v>
      </c>
      <c r="B4280" s="3" t="s">
        <v>352</v>
      </c>
      <c r="C4280" s="32">
        <v>41334</v>
      </c>
      <c r="D4280" s="3" t="s">
        <v>114</v>
      </c>
      <c r="E4280" s="3"/>
      <c r="F4280" s="3"/>
      <c r="G4280" s="2" t="s">
        <v>38</v>
      </c>
      <c r="H4280" s="2" t="s">
        <v>35</v>
      </c>
      <c r="I4280" s="3">
        <v>5</v>
      </c>
      <c r="J4280" s="3" t="s">
        <v>183</v>
      </c>
      <c r="K4280" s="3"/>
      <c r="L4280" s="3"/>
      <c r="M4280" s="3"/>
      <c r="N4280" s="3"/>
      <c r="O4280" s="3"/>
      <c r="P4280" s="3"/>
      <c r="Q4280" s="3"/>
      <c r="R4280" s="3"/>
      <c r="S4280" s="3"/>
      <c r="T4280" s="3" t="str">
        <f t="shared" si="528"/>
        <v>SIN CECO</v>
      </c>
      <c r="U4280" s="3" t="str">
        <f t="shared" si="529"/>
        <v>NO</v>
      </c>
      <c r="V4280" t="str">
        <f t="shared" si="530"/>
        <v>TERPEL BÁSCULA
06-JUN-2013-Compromisos Pactados</v>
      </c>
      <c r="W4280" s="53">
        <f t="shared" si="531"/>
        <v>5</v>
      </c>
      <c r="X4280">
        <f t="shared" si="532"/>
        <v>5</v>
      </c>
      <c r="Y4280">
        <f>IF(ISNA(VLOOKUP(B4280,CECOS_SIN_IDENTIFICAR!$A$2:$D$146,4,0)),"SIN CECO",IF(VLOOKUP(B4280,CECOS_SIN_IDENTIFICAR!$A$2:$D$146,4,0)=0,"SIN CECO",VLOOKUP(B4280,CECOS_SIN_IDENTIFICAR!$A$2:$D$146,4,0)))</f>
        <v>1438</v>
      </c>
      <c r="Z4280">
        <f t="shared" si="533"/>
        <v>1438</v>
      </c>
      <c r="AA4280" s="3" t="s">
        <v>114</v>
      </c>
      <c r="AB4280" t="str">
        <f t="shared" si="534"/>
        <v>d. Disposición del personal de PAYC a las solicitudes del cliente-Compromisos Pactados</v>
      </c>
      <c r="AC4280" t="str">
        <f>VLOOKUP(AB4280,CODIFICACION_PREGUNTAS!$C$2:$D$35,2,0)</f>
        <v>COMPROMISOS004</v>
      </c>
    </row>
    <row r="4281" spans="1:29" x14ac:dyDescent="0.25">
      <c r="A4281" s="3">
        <f t="shared" si="535"/>
        <v>4280</v>
      </c>
      <c r="B4281" s="3" t="s">
        <v>352</v>
      </c>
      <c r="C4281" s="32">
        <v>41334</v>
      </c>
      <c r="D4281" s="3" t="s">
        <v>114</v>
      </c>
      <c r="E4281" s="3"/>
      <c r="F4281" s="3"/>
      <c r="G4281" s="2" t="s">
        <v>39</v>
      </c>
      <c r="H4281" s="2" t="s">
        <v>35</v>
      </c>
      <c r="I4281" s="3">
        <v>5</v>
      </c>
      <c r="J4281" s="3" t="s">
        <v>183</v>
      </c>
      <c r="K4281" s="3"/>
      <c r="L4281" s="3"/>
      <c r="M4281" s="3"/>
      <c r="N4281" s="3"/>
      <c r="O4281" s="3"/>
      <c r="P4281" s="3"/>
      <c r="Q4281" s="3"/>
      <c r="R4281" s="3"/>
      <c r="S4281" s="3"/>
      <c r="T4281" s="3" t="str">
        <f t="shared" si="528"/>
        <v>SIN CECO</v>
      </c>
      <c r="U4281" s="3" t="str">
        <f t="shared" si="529"/>
        <v>NO</v>
      </c>
      <c r="V4281" t="str">
        <f t="shared" si="530"/>
        <v>TERPEL BÁSCULA
06-JUN-2013-Compromisos Pactados</v>
      </c>
      <c r="W4281" s="53">
        <f t="shared" si="531"/>
        <v>5</v>
      </c>
      <c r="X4281">
        <f t="shared" si="532"/>
        <v>5</v>
      </c>
      <c r="Y4281">
        <f>IF(ISNA(VLOOKUP(B4281,CECOS_SIN_IDENTIFICAR!$A$2:$D$146,4,0)),"SIN CECO",IF(VLOOKUP(B4281,CECOS_SIN_IDENTIFICAR!$A$2:$D$146,4,0)=0,"SIN CECO",VLOOKUP(B4281,CECOS_SIN_IDENTIFICAR!$A$2:$D$146,4,0)))</f>
        <v>1438</v>
      </c>
      <c r="Z4281">
        <f t="shared" si="533"/>
        <v>1438</v>
      </c>
      <c r="AA4281" s="3" t="s">
        <v>114</v>
      </c>
      <c r="AB4281" t="str">
        <f t="shared" si="534"/>
        <v>e. Coherencia entre lo solicitado y lo entregado-Compromisos Pactados</v>
      </c>
      <c r="AC4281" t="str">
        <f>VLOOKUP(AB4281,CODIFICACION_PREGUNTAS!$C$2:$D$35,2,0)</f>
        <v>COMPROMISOS005</v>
      </c>
    </row>
    <row r="4282" spans="1:29" x14ac:dyDescent="0.25">
      <c r="A4282" s="3">
        <f t="shared" si="535"/>
        <v>4281</v>
      </c>
      <c r="B4282" s="3" t="s">
        <v>352</v>
      </c>
      <c r="C4282" s="32">
        <v>41334</v>
      </c>
      <c r="D4282" s="3" t="s">
        <v>114</v>
      </c>
      <c r="E4282" s="3"/>
      <c r="F4282" s="3"/>
      <c r="G4282" s="2" t="s">
        <v>40</v>
      </c>
      <c r="H4282" s="2" t="s">
        <v>40</v>
      </c>
      <c r="I4282" s="3">
        <v>5</v>
      </c>
      <c r="J4282" s="3" t="s">
        <v>183</v>
      </c>
      <c r="K4282" s="3"/>
      <c r="L4282" s="3"/>
      <c r="M4282" s="3"/>
      <c r="N4282" s="3"/>
      <c r="O4282" s="3"/>
      <c r="P4282" s="3"/>
      <c r="Q4282" s="3"/>
      <c r="R4282" s="3"/>
      <c r="S4282" s="3"/>
      <c r="T4282" s="3" t="str">
        <f t="shared" si="528"/>
        <v>SIN CECO</v>
      </c>
      <c r="U4282" s="3" t="str">
        <f t="shared" si="529"/>
        <v>NO</v>
      </c>
      <c r="V4282" t="str">
        <f t="shared" si="530"/>
        <v>TERPEL BÁSCULA
06-JUN-2013-Grado de Satisfacción con el Servicio Prestado</v>
      </c>
      <c r="W4282" s="53">
        <f t="shared" si="531"/>
        <v>5</v>
      </c>
      <c r="X4282">
        <f t="shared" si="532"/>
        <v>5</v>
      </c>
      <c r="Y4282">
        <f>IF(ISNA(VLOOKUP(B4282,CECOS_SIN_IDENTIFICAR!$A$2:$D$146,4,0)),"SIN CECO",IF(VLOOKUP(B4282,CECOS_SIN_IDENTIFICAR!$A$2:$D$146,4,0)=0,"SIN CECO",VLOOKUP(B4282,CECOS_SIN_IDENTIFICAR!$A$2:$D$146,4,0)))</f>
        <v>1438</v>
      </c>
      <c r="Z4282">
        <f t="shared" si="533"/>
        <v>1438</v>
      </c>
      <c r="AA4282" s="3" t="s">
        <v>114</v>
      </c>
      <c r="AB4282" t="str">
        <f t="shared" si="534"/>
        <v>Grado de Satisfacción con el Servicio Prestado-Grado de Satisfacción con el Servicio Prestado</v>
      </c>
      <c r="AC4282" t="str">
        <f>VLOOKUP(AB4282,CODIFICACION_PREGUNTAS!$C$2:$D$35,2,0)</f>
        <v>SATISFACCION001</v>
      </c>
    </row>
    <row r="4283" spans="1:29" x14ac:dyDescent="0.25">
      <c r="A4283" s="3">
        <f t="shared" si="535"/>
        <v>4282</v>
      </c>
      <c r="B4283" s="3" t="s">
        <v>352</v>
      </c>
      <c r="C4283" s="32">
        <v>41334</v>
      </c>
      <c r="D4283" s="3" t="s">
        <v>114</v>
      </c>
      <c r="E4283" s="3"/>
      <c r="F4283" s="3"/>
      <c r="G4283" s="2" t="s">
        <v>41</v>
      </c>
      <c r="H4283" s="2" t="s">
        <v>41</v>
      </c>
      <c r="I4283" s="3">
        <v>5</v>
      </c>
      <c r="J4283" s="3" t="s">
        <v>183</v>
      </c>
      <c r="K4283" s="3"/>
      <c r="L4283" s="3"/>
      <c r="M4283" s="3"/>
      <c r="N4283" s="3"/>
      <c r="O4283" s="3"/>
      <c r="P4283" s="3"/>
      <c r="Q4283" s="3"/>
      <c r="R4283" s="3"/>
      <c r="S4283" s="3"/>
      <c r="T4283" s="3" t="str">
        <f t="shared" si="528"/>
        <v>SIN CECO</v>
      </c>
      <c r="U4283" s="3" t="str">
        <f t="shared" si="529"/>
        <v>NO</v>
      </c>
      <c r="V4283" t="str">
        <f t="shared" si="530"/>
        <v>TERPEL BÁSCULA
06-JUN-2013-Posibilidad de Volver a Contratar con PAYC</v>
      </c>
      <c r="W4283" s="53">
        <f t="shared" si="531"/>
        <v>5</v>
      </c>
      <c r="X4283">
        <f t="shared" si="532"/>
        <v>5</v>
      </c>
      <c r="Y4283">
        <f>IF(ISNA(VLOOKUP(B4283,CECOS_SIN_IDENTIFICAR!$A$2:$D$146,4,0)),"SIN CECO",IF(VLOOKUP(B4283,CECOS_SIN_IDENTIFICAR!$A$2:$D$146,4,0)=0,"SIN CECO",VLOOKUP(B4283,CECOS_SIN_IDENTIFICAR!$A$2:$D$146,4,0)))</f>
        <v>1438</v>
      </c>
      <c r="Z4283">
        <f t="shared" si="533"/>
        <v>1438</v>
      </c>
      <c r="AA4283" s="3" t="s">
        <v>114</v>
      </c>
      <c r="AB4283" t="str">
        <f t="shared" si="534"/>
        <v>Posibilidad de Volver a Contratar con PAYC-Posibilidad de Volver a Contratar con PAYC</v>
      </c>
      <c r="AC4283" t="str">
        <f>VLOOKUP(AB4283,CODIFICACION_PREGUNTAS!$C$2:$D$35,2,0)</f>
        <v>VOLVER001</v>
      </c>
    </row>
    <row r="4284" spans="1:29" x14ac:dyDescent="0.25">
      <c r="A4284" s="3">
        <f t="shared" si="535"/>
        <v>4283</v>
      </c>
      <c r="B4284" s="3" t="s">
        <v>352</v>
      </c>
      <c r="C4284" s="32">
        <v>41334</v>
      </c>
      <c r="D4284" s="3" t="s">
        <v>114</v>
      </c>
      <c r="E4284" s="3"/>
      <c r="F4284" s="3"/>
      <c r="G4284" s="2" t="s">
        <v>42</v>
      </c>
      <c r="H4284" s="6" t="s">
        <v>43</v>
      </c>
      <c r="I4284" s="3" t="s">
        <v>823</v>
      </c>
      <c r="J4284" s="3" t="s">
        <v>183</v>
      </c>
      <c r="K4284" s="3" t="s">
        <v>449</v>
      </c>
      <c r="L4284" s="3" t="s">
        <v>648</v>
      </c>
      <c r="M4284" s="3"/>
      <c r="N4284" s="3"/>
      <c r="O4284" s="3"/>
      <c r="P4284" s="3"/>
      <c r="Q4284" s="3"/>
      <c r="R4284" s="3"/>
      <c r="S4284" s="3"/>
      <c r="T4284" s="3" t="str">
        <f t="shared" si="528"/>
        <v>SIN CECO</v>
      </c>
      <c r="U4284" s="3" t="str">
        <f t="shared" si="529"/>
        <v>NO</v>
      </c>
      <c r="V4284" t="str">
        <f t="shared" si="530"/>
        <v>TERPEL BÁSCULA
06-JUN-2013-Fortalezas PAYC</v>
      </c>
      <c r="W4284" s="53" t="str">
        <f t="shared" si="531"/>
        <v>El conocimeinto del proyecto-Resolución de situaciones técnicas-</v>
      </c>
      <c r="X4284">
        <f t="shared" si="532"/>
        <v>0</v>
      </c>
      <c r="Y4284">
        <f>IF(ISNA(VLOOKUP(B4284,CECOS_SIN_IDENTIFICAR!$A$2:$D$146,4,0)),"SIN CECO",IF(VLOOKUP(B4284,CECOS_SIN_IDENTIFICAR!$A$2:$D$146,4,0)=0,"SIN CECO",VLOOKUP(B4284,CECOS_SIN_IDENTIFICAR!$A$2:$D$146,4,0)))</f>
        <v>1438</v>
      </c>
      <c r="Z4284">
        <f t="shared" si="533"/>
        <v>1438</v>
      </c>
      <c r="AA4284" s="3" t="s">
        <v>114</v>
      </c>
      <c r="AB4284" t="str">
        <f t="shared" si="534"/>
        <v>Principales fortalezas en el servicio que presta PAYC-Fortalezas PAYC</v>
      </c>
      <c r="AC4284" t="str">
        <f>VLOOKUP(AB4284,CODIFICACION_PREGUNTAS!$C$2:$D$35,2,0)</f>
        <v>FORT001</v>
      </c>
    </row>
    <row r="4285" spans="1:29" x14ac:dyDescent="0.25">
      <c r="A4285" s="3">
        <f t="shared" si="535"/>
        <v>4284</v>
      </c>
      <c r="B4285" s="3" t="s">
        <v>352</v>
      </c>
      <c r="C4285" s="32">
        <v>41334</v>
      </c>
      <c r="D4285" s="3" t="s">
        <v>114</v>
      </c>
      <c r="E4285" s="3"/>
      <c r="F4285" s="3"/>
      <c r="G4285" s="2" t="s">
        <v>44</v>
      </c>
      <c r="H4285" s="6" t="s">
        <v>45</v>
      </c>
      <c r="I4285" s="3" t="s">
        <v>56</v>
      </c>
      <c r="J4285" s="3" t="s">
        <v>183</v>
      </c>
      <c r="K4285" s="3"/>
      <c r="L4285" s="3"/>
      <c r="M4285" s="3"/>
      <c r="N4285" s="3"/>
      <c r="O4285" s="3"/>
      <c r="P4285" s="3"/>
      <c r="Q4285" s="3"/>
      <c r="R4285" s="3"/>
      <c r="S4285" s="3"/>
      <c r="T4285" s="3" t="str">
        <f t="shared" si="528"/>
        <v>SIN CECO</v>
      </c>
      <c r="U4285" s="3" t="str">
        <f t="shared" si="529"/>
        <v>NO</v>
      </c>
      <c r="V4285" t="str">
        <f t="shared" si="530"/>
        <v>TERPEL BÁSCULA
06-JUN-2013-Debilidades PAYC</v>
      </c>
      <c r="W4285" s="53" t="str">
        <f t="shared" si="531"/>
        <v>-</v>
      </c>
      <c r="X4285">
        <f t="shared" si="532"/>
        <v>0</v>
      </c>
      <c r="Y4285">
        <f>IF(ISNA(VLOOKUP(B4285,CECOS_SIN_IDENTIFICAR!$A$2:$D$146,4,0)),"SIN CECO",IF(VLOOKUP(B4285,CECOS_SIN_IDENTIFICAR!$A$2:$D$146,4,0)=0,"SIN CECO",VLOOKUP(B4285,CECOS_SIN_IDENTIFICAR!$A$2:$D$146,4,0)))</f>
        <v>1438</v>
      </c>
      <c r="Z4285">
        <f t="shared" si="533"/>
        <v>1438</v>
      </c>
      <c r="AA4285" s="3" t="s">
        <v>114</v>
      </c>
      <c r="AB4285" t="str">
        <f t="shared" si="534"/>
        <v>Principales debilidades en el servicio que presta PAYC-Debilidades PAYC</v>
      </c>
      <c r="AC4285" t="str">
        <f>VLOOKUP(AB4285,CODIFICACION_PREGUNTAS!$C$2:$D$35,2,0)</f>
        <v>DEB001</v>
      </c>
    </row>
    <row r="4286" spans="1:29" x14ac:dyDescent="0.25">
      <c r="A4286" s="3">
        <f t="shared" si="535"/>
        <v>4285</v>
      </c>
      <c r="B4286" s="3" t="s">
        <v>353</v>
      </c>
      <c r="C4286" s="32">
        <v>41518</v>
      </c>
      <c r="D4286" s="3" t="s">
        <v>114</v>
      </c>
      <c r="E4286" s="3"/>
      <c r="F4286" s="3"/>
      <c r="G4286" s="2" t="s">
        <v>5</v>
      </c>
      <c r="H4286" s="3" t="s">
        <v>6</v>
      </c>
      <c r="I4286" s="3">
        <v>5</v>
      </c>
      <c r="J4286" s="3" t="s">
        <v>183</v>
      </c>
      <c r="K4286" s="3"/>
      <c r="L4286" s="3"/>
      <c r="M4286" s="3"/>
      <c r="N4286" s="3"/>
      <c r="O4286" s="3"/>
      <c r="P4286" s="3"/>
      <c r="Q4286" s="3"/>
      <c r="R4286" s="3"/>
      <c r="S4286" s="3"/>
      <c r="T4286" s="3" t="str">
        <f t="shared" si="528"/>
        <v>SIN CECO</v>
      </c>
      <c r="U4286" s="3" t="str">
        <f t="shared" si="529"/>
        <v>NO</v>
      </c>
      <c r="V4286" t="str">
        <f t="shared" si="530"/>
        <v>TERPEL COGUA (ZIPA)
10-JUL-2013-Soporte Técnico</v>
      </c>
      <c r="W4286" s="53">
        <f t="shared" si="531"/>
        <v>5</v>
      </c>
      <c r="X4286">
        <f t="shared" si="532"/>
        <v>5</v>
      </c>
      <c r="Y4286">
        <f>IF(ISNA(VLOOKUP(B4286,CECOS_SIN_IDENTIFICAR!$A$2:$D$146,4,0)),"SIN CECO",IF(VLOOKUP(B4286,CECOS_SIN_IDENTIFICAR!$A$2:$D$146,4,0)=0,"SIN CECO",VLOOKUP(B4286,CECOS_SIN_IDENTIFICAR!$A$2:$D$146,4,0)))</f>
        <v>1438</v>
      </c>
      <c r="Z4286">
        <f t="shared" si="533"/>
        <v>1438</v>
      </c>
      <c r="AA4286" s="3" t="s">
        <v>114</v>
      </c>
      <c r="AB4286" t="str">
        <f t="shared" si="534"/>
        <v>a. Conocimiento específico de temas aplicables al proyecto-Soporte Técnico</v>
      </c>
      <c r="AC4286" t="str">
        <f>VLOOKUP(AB4286,CODIFICACION_PREGUNTAS!$C$2:$D$35,2,0)</f>
        <v>SOPORTE_TEC001</v>
      </c>
    </row>
    <row r="4287" spans="1:29" x14ac:dyDescent="0.25">
      <c r="A4287" s="3">
        <f t="shared" si="535"/>
        <v>4286</v>
      </c>
      <c r="B4287" s="3" t="s">
        <v>353</v>
      </c>
      <c r="C4287" s="32">
        <v>41518</v>
      </c>
      <c r="D4287" s="3" t="s">
        <v>114</v>
      </c>
      <c r="E4287" s="3"/>
      <c r="F4287" s="3"/>
      <c r="G4287" s="2" t="s">
        <v>7</v>
      </c>
      <c r="H4287" s="3" t="s">
        <v>6</v>
      </c>
      <c r="I4287" s="3">
        <v>5</v>
      </c>
      <c r="J4287" s="3" t="s">
        <v>183</v>
      </c>
      <c r="K4287" s="3"/>
      <c r="L4287" s="3"/>
      <c r="M4287" s="3"/>
      <c r="N4287" s="3"/>
      <c r="O4287" s="3"/>
      <c r="P4287" s="3"/>
      <c r="Q4287" s="3"/>
      <c r="R4287" s="3"/>
      <c r="S4287" s="3"/>
      <c r="T4287" s="3" t="str">
        <f t="shared" si="528"/>
        <v>SIN CECO</v>
      </c>
      <c r="U4287" s="3" t="str">
        <f t="shared" si="529"/>
        <v>NO</v>
      </c>
      <c r="V4287" t="str">
        <f t="shared" si="530"/>
        <v>TERPEL COGUA (ZIPA)
10-JUL-2013-Soporte Técnico</v>
      </c>
      <c r="W4287" s="53">
        <f t="shared" si="531"/>
        <v>5</v>
      </c>
      <c r="X4287">
        <f t="shared" si="532"/>
        <v>5</v>
      </c>
      <c r="Y4287">
        <f>IF(ISNA(VLOOKUP(B4287,CECOS_SIN_IDENTIFICAR!$A$2:$D$146,4,0)),"SIN CECO",IF(VLOOKUP(B4287,CECOS_SIN_IDENTIFICAR!$A$2:$D$146,4,0)=0,"SIN CECO",VLOOKUP(B4287,CECOS_SIN_IDENTIFICAR!$A$2:$D$146,4,0)))</f>
        <v>1438</v>
      </c>
      <c r="Z4287">
        <f t="shared" si="533"/>
        <v>1438</v>
      </c>
      <c r="AA4287" s="3" t="s">
        <v>114</v>
      </c>
      <c r="AB4287" t="str">
        <f t="shared" si="534"/>
        <v>b. Idoneidad y Calidad del soporte-Soporte Técnico</v>
      </c>
      <c r="AC4287" t="str">
        <f>VLOOKUP(AB4287,CODIFICACION_PREGUNTAS!$C$2:$D$35,2,0)</f>
        <v>SOPORTE_TEC002</v>
      </c>
    </row>
    <row r="4288" spans="1:29" x14ac:dyDescent="0.25">
      <c r="A4288" s="3">
        <f t="shared" si="535"/>
        <v>4287</v>
      </c>
      <c r="B4288" s="3" t="s">
        <v>353</v>
      </c>
      <c r="C4288" s="32">
        <v>41518</v>
      </c>
      <c r="D4288" s="3" t="s">
        <v>114</v>
      </c>
      <c r="E4288" s="3"/>
      <c r="F4288" s="3"/>
      <c r="G4288" s="2" t="s">
        <v>8</v>
      </c>
      <c r="H4288" s="3" t="s">
        <v>6</v>
      </c>
      <c r="I4288" s="3">
        <v>5</v>
      </c>
      <c r="J4288" s="3" t="s">
        <v>183</v>
      </c>
      <c r="K4288" s="3"/>
      <c r="L4288" s="3"/>
      <c r="M4288" s="3"/>
      <c r="N4288" s="3"/>
      <c r="O4288" s="3"/>
      <c r="P4288" s="3"/>
      <c r="Q4288" s="3"/>
      <c r="R4288" s="3"/>
      <c r="S4288" s="3"/>
      <c r="T4288" s="3" t="str">
        <f t="shared" si="528"/>
        <v>SIN CECO</v>
      </c>
      <c r="U4288" s="3" t="str">
        <f t="shared" si="529"/>
        <v>NO</v>
      </c>
      <c r="V4288" t="str">
        <f t="shared" si="530"/>
        <v>TERPEL COGUA (ZIPA)
10-JUL-2013-Soporte Técnico</v>
      </c>
      <c r="W4288" s="53">
        <f t="shared" si="531"/>
        <v>5</v>
      </c>
      <c r="X4288">
        <f t="shared" si="532"/>
        <v>5</v>
      </c>
      <c r="Y4288">
        <f>IF(ISNA(VLOOKUP(B4288,CECOS_SIN_IDENTIFICAR!$A$2:$D$146,4,0)),"SIN CECO",IF(VLOOKUP(B4288,CECOS_SIN_IDENTIFICAR!$A$2:$D$146,4,0)=0,"SIN CECO",VLOOKUP(B4288,CECOS_SIN_IDENTIFICAR!$A$2:$D$146,4,0)))</f>
        <v>1438</v>
      </c>
      <c r="Z4288">
        <f t="shared" si="533"/>
        <v>1438</v>
      </c>
      <c r="AA4288" s="3" t="s">
        <v>114</v>
      </c>
      <c r="AB4288" t="str">
        <f t="shared" si="534"/>
        <v>c. Cumplimiento de especificaciones técnicas de construcción-Soporte Técnico</v>
      </c>
      <c r="AC4288" t="str">
        <f>VLOOKUP(AB4288,CODIFICACION_PREGUNTAS!$C$2:$D$35,2,0)</f>
        <v>SOPORTE_TEC003</v>
      </c>
    </row>
    <row r="4289" spans="1:29" x14ac:dyDescent="0.25">
      <c r="A4289" s="3">
        <f t="shared" si="535"/>
        <v>4288</v>
      </c>
      <c r="B4289" s="3" t="s">
        <v>353</v>
      </c>
      <c r="C4289" s="32">
        <v>41518</v>
      </c>
      <c r="D4289" s="3" t="s">
        <v>114</v>
      </c>
      <c r="E4289" s="3"/>
      <c r="F4289" s="3"/>
      <c r="G4289" s="2" t="s">
        <v>9</v>
      </c>
      <c r="H4289" s="3" t="s">
        <v>6</v>
      </c>
      <c r="I4289" s="3">
        <v>5</v>
      </c>
      <c r="J4289" s="3" t="s">
        <v>183</v>
      </c>
      <c r="K4289" s="3"/>
      <c r="L4289" s="3"/>
      <c r="M4289" s="3"/>
      <c r="N4289" s="3"/>
      <c r="O4289" s="3"/>
      <c r="P4289" s="3"/>
      <c r="Q4289" s="3"/>
      <c r="R4289" s="3"/>
      <c r="S4289" s="3"/>
      <c r="T4289" s="3" t="str">
        <f t="shared" si="528"/>
        <v>SIN CECO</v>
      </c>
      <c r="U4289" s="3" t="str">
        <f t="shared" si="529"/>
        <v>NO</v>
      </c>
      <c r="V4289" t="str">
        <f t="shared" si="530"/>
        <v>TERPEL COGUA (ZIPA)
10-JUL-2013-Soporte Técnico</v>
      </c>
      <c r="W4289" s="53">
        <f t="shared" si="531"/>
        <v>5</v>
      </c>
      <c r="X4289">
        <f t="shared" si="532"/>
        <v>5</v>
      </c>
      <c r="Y4289">
        <f>IF(ISNA(VLOOKUP(B4289,CECOS_SIN_IDENTIFICAR!$A$2:$D$146,4,0)),"SIN CECO",IF(VLOOKUP(B4289,CECOS_SIN_IDENTIFICAR!$A$2:$D$146,4,0)=0,"SIN CECO",VLOOKUP(B4289,CECOS_SIN_IDENTIFICAR!$A$2:$D$146,4,0)))</f>
        <v>1438</v>
      </c>
      <c r="Z4289">
        <f t="shared" si="533"/>
        <v>1438</v>
      </c>
      <c r="AA4289" s="3" t="s">
        <v>114</v>
      </c>
      <c r="AB4289" t="str">
        <f t="shared" si="534"/>
        <v>d. Confiabilidad de los conceptos aplicados-Soporte Técnico</v>
      </c>
      <c r="AC4289" t="str">
        <f>VLOOKUP(AB4289,CODIFICACION_PREGUNTAS!$C$2:$D$35,2,0)</f>
        <v>SOPORTE_TEC004</v>
      </c>
    </row>
    <row r="4290" spans="1:29" x14ac:dyDescent="0.25">
      <c r="A4290" s="3">
        <f t="shared" si="535"/>
        <v>4289</v>
      </c>
      <c r="B4290" s="3" t="s">
        <v>353</v>
      </c>
      <c r="C4290" s="32">
        <v>41518</v>
      </c>
      <c r="D4290" s="3" t="s">
        <v>114</v>
      </c>
      <c r="E4290" s="3"/>
      <c r="F4290" s="3"/>
      <c r="G4290" s="2" t="s">
        <v>10</v>
      </c>
      <c r="H4290" s="3" t="s">
        <v>6</v>
      </c>
      <c r="I4290" s="3">
        <v>5</v>
      </c>
      <c r="J4290" s="3" t="s">
        <v>183</v>
      </c>
      <c r="K4290" s="3"/>
      <c r="L4290" s="3"/>
      <c r="M4290" s="3"/>
      <c r="N4290" s="3"/>
      <c r="O4290" s="3"/>
      <c r="P4290" s="3"/>
      <c r="Q4290" s="3"/>
      <c r="R4290" s="3"/>
      <c r="S4290" s="3"/>
      <c r="T4290" s="3" t="str">
        <f t="shared" si="528"/>
        <v>SIN CECO</v>
      </c>
      <c r="U4290" s="3" t="str">
        <f t="shared" si="529"/>
        <v>NO</v>
      </c>
      <c r="V4290" t="str">
        <f t="shared" si="530"/>
        <v>TERPEL COGUA (ZIPA)
10-JUL-2013-Soporte Técnico</v>
      </c>
      <c r="W4290" s="53">
        <f t="shared" si="531"/>
        <v>5</v>
      </c>
      <c r="X4290">
        <f t="shared" si="532"/>
        <v>5</v>
      </c>
      <c r="Y4290">
        <f>IF(ISNA(VLOOKUP(B4290,CECOS_SIN_IDENTIFICAR!$A$2:$D$146,4,0)),"SIN CECO",IF(VLOOKUP(B4290,CECOS_SIN_IDENTIFICAR!$A$2:$D$146,4,0)=0,"SIN CECO",VLOOKUP(B4290,CECOS_SIN_IDENTIFICAR!$A$2:$D$146,4,0)))</f>
        <v>1438</v>
      </c>
      <c r="Z4290">
        <f t="shared" si="533"/>
        <v>1438</v>
      </c>
      <c r="AA4290" s="3" t="s">
        <v>114</v>
      </c>
      <c r="AB4290" t="str">
        <f t="shared" si="534"/>
        <v>e. Oportunidad en entrega de información o requerimientos-Soporte Técnico</v>
      </c>
      <c r="AC4290" t="str">
        <f>VLOOKUP(AB4290,CODIFICACION_PREGUNTAS!$C$2:$D$35,2,0)</f>
        <v>SOPORTE_TEC005</v>
      </c>
    </row>
    <row r="4291" spans="1:29" x14ac:dyDescent="0.25">
      <c r="A4291" s="3">
        <f t="shared" si="535"/>
        <v>4290</v>
      </c>
      <c r="B4291" s="3" t="s">
        <v>353</v>
      </c>
      <c r="C4291" s="32">
        <v>41518</v>
      </c>
      <c r="D4291" s="3" t="s">
        <v>114</v>
      </c>
      <c r="E4291" s="3"/>
      <c r="F4291" s="3"/>
      <c r="G4291" s="2" t="s">
        <v>11</v>
      </c>
      <c r="H4291" s="3" t="s">
        <v>12</v>
      </c>
      <c r="I4291" s="3">
        <v>5</v>
      </c>
      <c r="J4291" s="3" t="s">
        <v>183</v>
      </c>
      <c r="K4291" s="3"/>
      <c r="L4291" s="3"/>
      <c r="M4291" s="3"/>
      <c r="N4291" s="3"/>
      <c r="O4291" s="3"/>
      <c r="P4291" s="3"/>
      <c r="Q4291" s="3"/>
      <c r="R4291" s="3"/>
      <c r="S4291" s="3"/>
      <c r="T4291" s="3" t="str">
        <f t="shared" ref="T4291:T4354" si="536">IF(U4291="NO","SIN CECO",LEFT(B4291,4)+0)</f>
        <v>SIN CECO</v>
      </c>
      <c r="U4291" s="3" t="str">
        <f t="shared" ref="U4291:U4354" si="537">IF(ISNUMBER(LEFT(B4291,4)+0),"SI","NO")</f>
        <v>NO</v>
      </c>
      <c r="V4291" t="str">
        <f t="shared" ref="V4291:V4354" si="538">CONCATENATE(B4291,"-",H4291)</f>
        <v>TERPEL COGUA (ZIPA)
10-JUL-2013-Soporte Administrativo</v>
      </c>
      <c r="W4291" s="53">
        <f t="shared" ref="W4291:W4354" si="539">I4291</f>
        <v>5</v>
      </c>
      <c r="X4291">
        <f t="shared" ref="X4291:X4354" si="540">IF(ISNUMBER(W4291+0),W4291+0,0)</f>
        <v>5</v>
      </c>
      <c r="Y4291">
        <f>IF(ISNA(VLOOKUP(B4291,CECOS_SIN_IDENTIFICAR!$A$2:$D$146,4,0)),"SIN CECO",IF(VLOOKUP(B4291,CECOS_SIN_IDENTIFICAR!$A$2:$D$146,4,0)=0,"SIN CECO",VLOOKUP(B4291,CECOS_SIN_IDENTIFICAR!$A$2:$D$146,4,0)))</f>
        <v>1438</v>
      </c>
      <c r="Z4291">
        <f t="shared" ref="Z4291:Z4354" si="541">IF(Y4291="SIN CECO",T4291,Y4291)</f>
        <v>1438</v>
      </c>
      <c r="AA4291" s="3" t="s">
        <v>114</v>
      </c>
      <c r="AB4291" t="str">
        <f t="shared" ref="AB4291:AB4354" si="542">CONCATENATE(G4291,"-",H4291)</f>
        <v>a. Oportunidad de la gestión en obra-Soporte Administrativo</v>
      </c>
      <c r="AC4291" t="str">
        <f>VLOOKUP(AB4291,CODIFICACION_PREGUNTAS!$C$2:$D$35,2,0)</f>
        <v>SOPORTE_ADMON001</v>
      </c>
    </row>
    <row r="4292" spans="1:29" x14ac:dyDescent="0.25">
      <c r="A4292" s="3">
        <f t="shared" ref="A4292:A4355" si="543">A4291+1</f>
        <v>4291</v>
      </c>
      <c r="B4292" s="3" t="s">
        <v>353</v>
      </c>
      <c r="C4292" s="32">
        <v>41518</v>
      </c>
      <c r="D4292" s="3" t="s">
        <v>114</v>
      </c>
      <c r="E4292" s="3"/>
      <c r="F4292" s="3"/>
      <c r="G4292" s="2" t="s">
        <v>13</v>
      </c>
      <c r="H4292" s="3" t="s">
        <v>12</v>
      </c>
      <c r="I4292" s="3">
        <v>4</v>
      </c>
      <c r="J4292" s="3" t="s">
        <v>183</v>
      </c>
      <c r="K4292" s="3"/>
      <c r="L4292" s="3"/>
      <c r="M4292" s="3"/>
      <c r="N4292" s="3"/>
      <c r="O4292" s="3"/>
      <c r="P4292" s="3"/>
      <c r="Q4292" s="3"/>
      <c r="R4292" s="3"/>
      <c r="S4292" s="3"/>
      <c r="T4292" s="3" t="str">
        <f t="shared" si="536"/>
        <v>SIN CECO</v>
      </c>
      <c r="U4292" s="3" t="str">
        <f t="shared" si="537"/>
        <v>NO</v>
      </c>
      <c r="V4292" t="str">
        <f t="shared" si="538"/>
        <v>TERPEL COGUA (ZIPA)
10-JUL-2013-Soporte Administrativo</v>
      </c>
      <c r="W4292" s="53">
        <f t="shared" si="539"/>
        <v>4</v>
      </c>
      <c r="X4292">
        <f t="shared" si="540"/>
        <v>4</v>
      </c>
      <c r="Y4292">
        <f>IF(ISNA(VLOOKUP(B4292,CECOS_SIN_IDENTIFICAR!$A$2:$D$146,4,0)),"SIN CECO",IF(VLOOKUP(B4292,CECOS_SIN_IDENTIFICAR!$A$2:$D$146,4,0)=0,"SIN CECO",VLOOKUP(B4292,CECOS_SIN_IDENTIFICAR!$A$2:$D$146,4,0)))</f>
        <v>1438</v>
      </c>
      <c r="Z4292">
        <f t="shared" si="541"/>
        <v>1438</v>
      </c>
      <c r="AA4292" s="3" t="s">
        <v>114</v>
      </c>
      <c r="AB4292" t="str">
        <f t="shared" si="542"/>
        <v>b. Manejo administrativo del proyecto-Soporte Administrativo</v>
      </c>
      <c r="AC4292" t="str">
        <f>VLOOKUP(AB4292,CODIFICACION_PREGUNTAS!$C$2:$D$35,2,0)</f>
        <v>SOPORTE_ADMON002</v>
      </c>
    </row>
    <row r="4293" spans="1:29" x14ac:dyDescent="0.25">
      <c r="A4293" s="3">
        <f t="shared" si="543"/>
        <v>4292</v>
      </c>
      <c r="B4293" s="3" t="s">
        <v>353</v>
      </c>
      <c r="C4293" s="32">
        <v>41518</v>
      </c>
      <c r="D4293" s="3" t="s">
        <v>114</v>
      </c>
      <c r="E4293" s="3"/>
      <c r="F4293" s="3"/>
      <c r="G4293" s="2" t="s">
        <v>14</v>
      </c>
      <c r="H4293" s="3" t="s">
        <v>12</v>
      </c>
      <c r="I4293" s="3">
        <v>4</v>
      </c>
      <c r="J4293" s="3" t="s">
        <v>183</v>
      </c>
      <c r="K4293" s="3"/>
      <c r="L4293" s="3"/>
      <c r="M4293" s="3"/>
      <c r="N4293" s="3"/>
      <c r="O4293" s="3"/>
      <c r="P4293" s="3"/>
      <c r="Q4293" s="3"/>
      <c r="R4293" s="3"/>
      <c r="S4293" s="3"/>
      <c r="T4293" s="3" t="str">
        <f t="shared" si="536"/>
        <v>SIN CECO</v>
      </c>
      <c r="U4293" s="3" t="str">
        <f t="shared" si="537"/>
        <v>NO</v>
      </c>
      <c r="V4293" t="str">
        <f t="shared" si="538"/>
        <v>TERPEL COGUA (ZIPA)
10-JUL-2013-Soporte Administrativo</v>
      </c>
      <c r="W4293" s="53">
        <f t="shared" si="539"/>
        <v>4</v>
      </c>
      <c r="X4293">
        <f t="shared" si="540"/>
        <v>4</v>
      </c>
      <c r="Y4293">
        <f>IF(ISNA(VLOOKUP(B4293,CECOS_SIN_IDENTIFICAR!$A$2:$D$146,4,0)),"SIN CECO",IF(VLOOKUP(B4293,CECOS_SIN_IDENTIFICAR!$A$2:$D$146,4,0)=0,"SIN CECO",VLOOKUP(B4293,CECOS_SIN_IDENTIFICAR!$A$2:$D$146,4,0)))</f>
        <v>1438</v>
      </c>
      <c r="Z4293">
        <f t="shared" si="541"/>
        <v>1438</v>
      </c>
      <c r="AA4293" s="3" t="s">
        <v>114</v>
      </c>
      <c r="AB4293" t="str">
        <f t="shared" si="542"/>
        <v>c. Información clara y veraz sobre la administración de proyecto-Soporte Administrativo</v>
      </c>
      <c r="AC4293" t="str">
        <f>VLOOKUP(AB4293,CODIFICACION_PREGUNTAS!$C$2:$D$35,2,0)</f>
        <v>SOPORTE_ADMON003</v>
      </c>
    </row>
    <row r="4294" spans="1:29" x14ac:dyDescent="0.25">
      <c r="A4294" s="3">
        <f t="shared" si="543"/>
        <v>4293</v>
      </c>
      <c r="B4294" s="3" t="s">
        <v>353</v>
      </c>
      <c r="C4294" s="32">
        <v>41518</v>
      </c>
      <c r="D4294" s="3" t="s">
        <v>114</v>
      </c>
      <c r="E4294" s="3"/>
      <c r="F4294" s="3"/>
      <c r="G4294" s="2" t="s">
        <v>15</v>
      </c>
      <c r="H4294" s="3" t="s">
        <v>12</v>
      </c>
      <c r="I4294" s="3">
        <v>4</v>
      </c>
      <c r="J4294" s="3" t="s">
        <v>183</v>
      </c>
      <c r="K4294" s="3"/>
      <c r="L4294" s="3"/>
      <c r="M4294" s="3"/>
      <c r="N4294" s="3"/>
      <c r="O4294" s="3"/>
      <c r="P4294" s="3"/>
      <c r="Q4294" s="3"/>
      <c r="R4294" s="3"/>
      <c r="S4294" s="3"/>
      <c r="T4294" s="3" t="str">
        <f t="shared" si="536"/>
        <v>SIN CECO</v>
      </c>
      <c r="U4294" s="3" t="str">
        <f t="shared" si="537"/>
        <v>NO</v>
      </c>
      <c r="V4294" t="str">
        <f t="shared" si="538"/>
        <v>TERPEL COGUA (ZIPA)
10-JUL-2013-Soporte Administrativo</v>
      </c>
      <c r="W4294" s="53">
        <f t="shared" si="539"/>
        <v>4</v>
      </c>
      <c r="X4294">
        <f t="shared" si="540"/>
        <v>4</v>
      </c>
      <c r="Y4294">
        <f>IF(ISNA(VLOOKUP(B4294,CECOS_SIN_IDENTIFICAR!$A$2:$D$146,4,0)),"SIN CECO",IF(VLOOKUP(B4294,CECOS_SIN_IDENTIFICAR!$A$2:$D$146,4,0)=0,"SIN CECO",VLOOKUP(B4294,CECOS_SIN_IDENTIFICAR!$A$2:$D$146,4,0)))</f>
        <v>1438</v>
      </c>
      <c r="Z4294">
        <f t="shared" si="541"/>
        <v>1438</v>
      </c>
      <c r="AA4294" s="3" t="s">
        <v>114</v>
      </c>
      <c r="AB4294" t="str">
        <f t="shared" si="542"/>
        <v>d. Cumplimientos con expectativas del cliente-Soporte Administrativo</v>
      </c>
      <c r="AC4294" t="str">
        <f>VLOOKUP(AB4294,CODIFICACION_PREGUNTAS!$C$2:$D$35,2,0)</f>
        <v>SOPORTE_ADMON004</v>
      </c>
    </row>
    <row r="4295" spans="1:29" x14ac:dyDescent="0.25">
      <c r="A4295" s="3">
        <f t="shared" si="543"/>
        <v>4294</v>
      </c>
      <c r="B4295" s="3" t="s">
        <v>353</v>
      </c>
      <c r="C4295" s="32">
        <v>41518</v>
      </c>
      <c r="D4295" s="3" t="s">
        <v>114</v>
      </c>
      <c r="E4295" s="3"/>
      <c r="F4295" s="3"/>
      <c r="G4295" s="2" t="s">
        <v>16</v>
      </c>
      <c r="H4295" s="3" t="s">
        <v>12</v>
      </c>
      <c r="I4295" s="3">
        <v>3</v>
      </c>
      <c r="J4295" s="3" t="s">
        <v>183</v>
      </c>
      <c r="K4295" s="3"/>
      <c r="L4295" s="3"/>
      <c r="M4295" s="3"/>
      <c r="N4295" s="3"/>
      <c r="O4295" s="3"/>
      <c r="P4295" s="3"/>
      <c r="Q4295" s="3"/>
      <c r="R4295" s="3"/>
      <c r="S4295" s="3"/>
      <c r="T4295" s="3" t="str">
        <f t="shared" si="536"/>
        <v>SIN CECO</v>
      </c>
      <c r="U4295" s="3" t="str">
        <f t="shared" si="537"/>
        <v>NO</v>
      </c>
      <c r="V4295" t="str">
        <f t="shared" si="538"/>
        <v>TERPEL COGUA (ZIPA)
10-JUL-2013-Soporte Administrativo</v>
      </c>
      <c r="W4295" s="53">
        <f t="shared" si="539"/>
        <v>3</v>
      </c>
      <c r="X4295">
        <f t="shared" si="540"/>
        <v>3</v>
      </c>
      <c r="Y4295">
        <f>IF(ISNA(VLOOKUP(B4295,CECOS_SIN_IDENTIFICAR!$A$2:$D$146,4,0)),"SIN CECO",IF(VLOOKUP(B4295,CECOS_SIN_IDENTIFICAR!$A$2:$D$146,4,0)=0,"SIN CECO",VLOOKUP(B4295,CECOS_SIN_IDENTIFICAR!$A$2:$D$146,4,0)))</f>
        <v>1438</v>
      </c>
      <c r="Z4295">
        <f t="shared" si="541"/>
        <v>1438</v>
      </c>
      <c r="AA4295" s="3" t="s">
        <v>114</v>
      </c>
      <c r="AB4295" t="str">
        <f t="shared" si="542"/>
        <v>e. Control de presupuesto-Soporte Administrativo</v>
      </c>
      <c r="AC4295" t="str">
        <f>VLOOKUP(AB4295,CODIFICACION_PREGUNTAS!$C$2:$D$35,2,0)</f>
        <v>SOPORTE_ADMON005</v>
      </c>
    </row>
    <row r="4296" spans="1:29" x14ac:dyDescent="0.25">
      <c r="A4296" s="3">
        <f t="shared" si="543"/>
        <v>4295</v>
      </c>
      <c r="B4296" s="3" t="s">
        <v>353</v>
      </c>
      <c r="C4296" s="32">
        <v>41518</v>
      </c>
      <c r="D4296" s="3" t="s">
        <v>114</v>
      </c>
      <c r="E4296" s="3"/>
      <c r="F4296" s="3"/>
      <c r="G4296" s="2" t="s">
        <v>17</v>
      </c>
      <c r="H4296" s="3" t="s">
        <v>18</v>
      </c>
      <c r="I4296" s="3">
        <v>4</v>
      </c>
      <c r="J4296" s="3" t="s">
        <v>183</v>
      </c>
      <c r="K4296" s="3"/>
      <c r="L4296" s="3"/>
      <c r="M4296" s="3"/>
      <c r="N4296" s="3"/>
      <c r="O4296" s="3"/>
      <c r="P4296" s="3"/>
      <c r="Q4296" s="3"/>
      <c r="R4296" s="3"/>
      <c r="S4296" s="3"/>
      <c r="T4296" s="3" t="str">
        <f t="shared" si="536"/>
        <v>SIN CECO</v>
      </c>
      <c r="U4296" s="3" t="str">
        <f t="shared" si="537"/>
        <v>NO</v>
      </c>
      <c r="V4296" t="str">
        <f t="shared" si="538"/>
        <v>TERPEL COGUA (ZIPA)
10-JUL-2013-Soporte Directivo (Coordinador y Gerencia)</v>
      </c>
      <c r="W4296" s="53">
        <f t="shared" si="539"/>
        <v>4</v>
      </c>
      <c r="X4296">
        <f t="shared" si="540"/>
        <v>4</v>
      </c>
      <c r="Y4296">
        <f>IF(ISNA(VLOOKUP(B4296,CECOS_SIN_IDENTIFICAR!$A$2:$D$146,4,0)),"SIN CECO",IF(VLOOKUP(B4296,CECOS_SIN_IDENTIFICAR!$A$2:$D$146,4,0)=0,"SIN CECO",VLOOKUP(B4296,CECOS_SIN_IDENTIFICAR!$A$2:$D$146,4,0)))</f>
        <v>1438</v>
      </c>
      <c r="Z4296">
        <f t="shared" si="541"/>
        <v>1438</v>
      </c>
      <c r="AA4296" s="3" t="s">
        <v>114</v>
      </c>
      <c r="AB4296" t="str">
        <f t="shared" si="542"/>
        <v>a. Apoyo y presencia en el proyecto-Soporte Directivo (Coordinador y Gerencia)</v>
      </c>
      <c r="AC4296" t="str">
        <f>VLOOKUP(AB4296,CODIFICACION_PREGUNTAS!$C$2:$D$35,2,0)</f>
        <v>SOPORTE_DIR001</v>
      </c>
    </row>
    <row r="4297" spans="1:29" x14ac:dyDescent="0.25">
      <c r="A4297" s="3">
        <f t="shared" si="543"/>
        <v>4296</v>
      </c>
      <c r="B4297" s="3" t="s">
        <v>353</v>
      </c>
      <c r="C4297" s="32">
        <v>41518</v>
      </c>
      <c r="D4297" s="3" t="s">
        <v>114</v>
      </c>
      <c r="E4297" s="3"/>
      <c r="F4297" s="3"/>
      <c r="G4297" s="2" t="s">
        <v>19</v>
      </c>
      <c r="H4297" s="3" t="s">
        <v>18</v>
      </c>
      <c r="I4297" s="3">
        <v>5</v>
      </c>
      <c r="J4297" s="3" t="s">
        <v>183</v>
      </c>
      <c r="K4297" s="3"/>
      <c r="L4297" s="3"/>
      <c r="M4297" s="3"/>
      <c r="N4297" s="3"/>
      <c r="O4297" s="3"/>
      <c r="P4297" s="3"/>
      <c r="Q4297" s="3"/>
      <c r="R4297" s="3"/>
      <c r="S4297" s="3"/>
      <c r="T4297" s="3" t="str">
        <f t="shared" si="536"/>
        <v>SIN CECO</v>
      </c>
      <c r="U4297" s="3" t="str">
        <f t="shared" si="537"/>
        <v>NO</v>
      </c>
      <c r="V4297" t="str">
        <f t="shared" si="538"/>
        <v>TERPEL COGUA (ZIPA)
10-JUL-2013-Soporte Directivo (Coordinador y Gerencia)</v>
      </c>
      <c r="W4297" s="53">
        <f t="shared" si="539"/>
        <v>5</v>
      </c>
      <c r="X4297">
        <f t="shared" si="540"/>
        <v>5</v>
      </c>
      <c r="Y4297">
        <f>IF(ISNA(VLOOKUP(B4297,CECOS_SIN_IDENTIFICAR!$A$2:$D$146,4,0)),"SIN CECO",IF(VLOOKUP(B4297,CECOS_SIN_IDENTIFICAR!$A$2:$D$146,4,0)=0,"SIN CECO",VLOOKUP(B4297,CECOS_SIN_IDENTIFICAR!$A$2:$D$146,4,0)))</f>
        <v>1438</v>
      </c>
      <c r="Z4297">
        <f t="shared" si="541"/>
        <v>1438</v>
      </c>
      <c r="AA4297" s="3" t="s">
        <v>114</v>
      </c>
      <c r="AB4297" t="str">
        <f t="shared" si="542"/>
        <v>b. Conocimiento del proyecto-Soporte Directivo (Coordinador y Gerencia)</v>
      </c>
      <c r="AC4297" t="str">
        <f>VLOOKUP(AB4297,CODIFICACION_PREGUNTAS!$C$2:$D$35,2,0)</f>
        <v>SOPORTE_DIR002</v>
      </c>
    </row>
    <row r="4298" spans="1:29" x14ac:dyDescent="0.25">
      <c r="A4298" s="3">
        <f t="shared" si="543"/>
        <v>4297</v>
      </c>
      <c r="B4298" s="3" t="s">
        <v>353</v>
      </c>
      <c r="C4298" s="32">
        <v>41518</v>
      </c>
      <c r="D4298" s="3" t="s">
        <v>114</v>
      </c>
      <c r="E4298" s="3"/>
      <c r="F4298" s="3"/>
      <c r="G4298" s="2" t="s">
        <v>20</v>
      </c>
      <c r="H4298" s="3" t="s">
        <v>18</v>
      </c>
      <c r="I4298" s="3">
        <v>5</v>
      </c>
      <c r="J4298" s="3" t="s">
        <v>183</v>
      </c>
      <c r="K4298" s="3"/>
      <c r="L4298" s="3"/>
      <c r="M4298" s="3"/>
      <c r="N4298" s="3"/>
      <c r="O4298" s="3"/>
      <c r="P4298" s="3"/>
      <c r="Q4298" s="3"/>
      <c r="R4298" s="3"/>
      <c r="S4298" s="3"/>
      <c r="T4298" s="3" t="str">
        <f t="shared" si="536"/>
        <v>SIN CECO</v>
      </c>
      <c r="U4298" s="3" t="str">
        <f t="shared" si="537"/>
        <v>NO</v>
      </c>
      <c r="V4298" t="str">
        <f t="shared" si="538"/>
        <v>TERPEL COGUA (ZIPA)
10-JUL-2013-Soporte Directivo (Coordinador y Gerencia)</v>
      </c>
      <c r="W4298" s="53">
        <f t="shared" si="539"/>
        <v>5</v>
      </c>
      <c r="X4298">
        <f t="shared" si="540"/>
        <v>5</v>
      </c>
      <c r="Y4298">
        <f>IF(ISNA(VLOOKUP(B4298,CECOS_SIN_IDENTIFICAR!$A$2:$D$146,4,0)),"SIN CECO",IF(VLOOKUP(B4298,CECOS_SIN_IDENTIFICAR!$A$2:$D$146,4,0)=0,"SIN CECO",VLOOKUP(B4298,CECOS_SIN_IDENTIFICAR!$A$2:$D$146,4,0)))</f>
        <v>1438</v>
      </c>
      <c r="Z4298">
        <f t="shared" si="541"/>
        <v>1438</v>
      </c>
      <c r="AA4298" s="3" t="s">
        <v>114</v>
      </c>
      <c r="AB4298" t="str">
        <f t="shared" si="542"/>
        <v>c. Planteamiento de soluciones y manejo de conflictos-Soporte Directivo (Coordinador y Gerencia)</v>
      </c>
      <c r="AC4298" t="str">
        <f>VLOOKUP(AB4298,CODIFICACION_PREGUNTAS!$C$2:$D$35,2,0)</f>
        <v>SOPORTE_DIR003</v>
      </c>
    </row>
    <row r="4299" spans="1:29" x14ac:dyDescent="0.25">
      <c r="A4299" s="3">
        <f t="shared" si="543"/>
        <v>4298</v>
      </c>
      <c r="B4299" s="3" t="s">
        <v>353</v>
      </c>
      <c r="C4299" s="32">
        <v>41518</v>
      </c>
      <c r="D4299" s="3" t="s">
        <v>114</v>
      </c>
      <c r="E4299" s="3"/>
      <c r="F4299" s="3"/>
      <c r="G4299" s="2" t="s">
        <v>21</v>
      </c>
      <c r="H4299" s="3" t="s">
        <v>18</v>
      </c>
      <c r="I4299" s="3">
        <v>4</v>
      </c>
      <c r="J4299" s="3" t="s">
        <v>183</v>
      </c>
      <c r="K4299" s="3"/>
      <c r="L4299" s="3"/>
      <c r="M4299" s="3"/>
      <c r="N4299" s="3"/>
      <c r="O4299" s="3"/>
      <c r="P4299" s="3"/>
      <c r="Q4299" s="3"/>
      <c r="R4299" s="3"/>
      <c r="S4299" s="3"/>
      <c r="T4299" s="3" t="str">
        <f t="shared" si="536"/>
        <v>SIN CECO</v>
      </c>
      <c r="U4299" s="3" t="str">
        <f t="shared" si="537"/>
        <v>NO</v>
      </c>
      <c r="V4299" t="str">
        <f t="shared" si="538"/>
        <v>TERPEL COGUA (ZIPA)
10-JUL-2013-Soporte Directivo (Coordinador y Gerencia)</v>
      </c>
      <c r="W4299" s="53">
        <f t="shared" si="539"/>
        <v>4</v>
      </c>
      <c r="X4299">
        <f t="shared" si="540"/>
        <v>4</v>
      </c>
      <c r="Y4299">
        <f>IF(ISNA(VLOOKUP(B4299,CECOS_SIN_IDENTIFICAR!$A$2:$D$146,4,0)),"SIN CECO",IF(VLOOKUP(B4299,CECOS_SIN_IDENTIFICAR!$A$2:$D$146,4,0)=0,"SIN CECO",VLOOKUP(B4299,CECOS_SIN_IDENTIFICAR!$A$2:$D$146,4,0)))</f>
        <v>1438</v>
      </c>
      <c r="Z4299">
        <f t="shared" si="541"/>
        <v>1438</v>
      </c>
      <c r="AA4299" s="3" t="s">
        <v>114</v>
      </c>
      <c r="AB4299" t="str">
        <f t="shared" si="542"/>
        <v>d. Cumplimiento de compromisos-Soporte Directivo (Coordinador y Gerencia)</v>
      </c>
      <c r="AC4299" t="str">
        <f>VLOOKUP(AB4299,CODIFICACION_PREGUNTAS!$C$2:$D$35,2,0)</f>
        <v>SOPORTE_DIR004</v>
      </c>
    </row>
    <row r="4300" spans="1:29" x14ac:dyDescent="0.25">
      <c r="A4300" s="3">
        <f t="shared" si="543"/>
        <v>4299</v>
      </c>
      <c r="B4300" s="3" t="s">
        <v>353</v>
      </c>
      <c r="C4300" s="32">
        <v>41518</v>
      </c>
      <c r="D4300" s="3" t="s">
        <v>114</v>
      </c>
      <c r="E4300" s="3"/>
      <c r="F4300" s="3"/>
      <c r="G4300" s="2" t="s">
        <v>22</v>
      </c>
      <c r="H4300" s="3" t="s">
        <v>18</v>
      </c>
      <c r="I4300" s="3">
        <v>4</v>
      </c>
      <c r="J4300" s="3" t="s">
        <v>183</v>
      </c>
      <c r="K4300" s="3"/>
      <c r="L4300" s="3"/>
      <c r="M4300" s="3"/>
      <c r="N4300" s="3"/>
      <c r="O4300" s="3"/>
      <c r="P4300" s="3"/>
      <c r="Q4300" s="3"/>
      <c r="R4300" s="3"/>
      <c r="S4300" s="3"/>
      <c r="T4300" s="3" t="str">
        <f t="shared" si="536"/>
        <v>SIN CECO</v>
      </c>
      <c r="U4300" s="3" t="str">
        <f t="shared" si="537"/>
        <v>NO</v>
      </c>
      <c r="V4300" t="str">
        <f t="shared" si="538"/>
        <v>TERPEL COGUA (ZIPA)
10-JUL-2013-Soporte Directivo (Coordinador y Gerencia)</v>
      </c>
      <c r="W4300" s="53">
        <f t="shared" si="539"/>
        <v>4</v>
      </c>
      <c r="X4300">
        <f t="shared" si="540"/>
        <v>4</v>
      </c>
      <c r="Y4300">
        <f>IF(ISNA(VLOOKUP(B4300,CECOS_SIN_IDENTIFICAR!$A$2:$D$146,4,0)),"SIN CECO",IF(VLOOKUP(B4300,CECOS_SIN_IDENTIFICAR!$A$2:$D$146,4,0)=0,"SIN CECO",VLOOKUP(B4300,CECOS_SIN_IDENTIFICAR!$A$2:$D$146,4,0)))</f>
        <v>1438</v>
      </c>
      <c r="Z4300">
        <f t="shared" si="541"/>
        <v>1438</v>
      </c>
      <c r="AA4300" s="3" t="s">
        <v>114</v>
      </c>
      <c r="AB4300" t="str">
        <f t="shared" si="542"/>
        <v>e. Manejo del cliente-Soporte Directivo (Coordinador y Gerencia)</v>
      </c>
      <c r="AC4300" t="str">
        <f>VLOOKUP(AB4300,CODIFICACION_PREGUNTAS!$C$2:$D$35,2,0)</f>
        <v>SOPORTE_DIR005</v>
      </c>
    </row>
    <row r="4301" spans="1:29" x14ac:dyDescent="0.25">
      <c r="A4301" s="3">
        <f t="shared" si="543"/>
        <v>4300</v>
      </c>
      <c r="B4301" s="3" t="s">
        <v>353</v>
      </c>
      <c r="C4301" s="32">
        <v>41518</v>
      </c>
      <c r="D4301" s="3" t="s">
        <v>114</v>
      </c>
      <c r="E4301" s="3"/>
      <c r="F4301" s="3"/>
      <c r="G4301" s="2" t="s">
        <v>23</v>
      </c>
      <c r="H4301" s="3" t="s">
        <v>24</v>
      </c>
      <c r="I4301" s="3">
        <v>5</v>
      </c>
      <c r="J4301" s="3" t="s">
        <v>183</v>
      </c>
      <c r="K4301" s="3"/>
      <c r="L4301" s="3"/>
      <c r="M4301" s="3"/>
      <c r="N4301" s="3"/>
      <c r="O4301" s="3"/>
      <c r="P4301" s="3"/>
      <c r="Q4301" s="3"/>
      <c r="R4301" s="3"/>
      <c r="S4301" s="3"/>
      <c r="T4301" s="3" t="str">
        <f t="shared" si="536"/>
        <v>SIN CECO</v>
      </c>
      <c r="U4301" s="3" t="str">
        <f t="shared" si="537"/>
        <v>NO</v>
      </c>
      <c r="V4301" t="str">
        <f t="shared" si="538"/>
        <v>TERPEL COGUA (ZIPA)
10-JUL-2013-Personal que presta el servicio en obra</v>
      </c>
      <c r="W4301" s="53">
        <f t="shared" si="539"/>
        <v>5</v>
      </c>
      <c r="X4301">
        <f t="shared" si="540"/>
        <v>5</v>
      </c>
      <c r="Y4301">
        <f>IF(ISNA(VLOOKUP(B4301,CECOS_SIN_IDENTIFICAR!$A$2:$D$146,4,0)),"SIN CECO",IF(VLOOKUP(B4301,CECOS_SIN_IDENTIFICAR!$A$2:$D$146,4,0)=0,"SIN CECO",VLOOKUP(B4301,CECOS_SIN_IDENTIFICAR!$A$2:$D$146,4,0)))</f>
        <v>1438</v>
      </c>
      <c r="Z4301">
        <f t="shared" si="541"/>
        <v>1438</v>
      </c>
      <c r="AA4301" s="3" t="s">
        <v>114</v>
      </c>
      <c r="AB4301" t="str">
        <f t="shared" si="542"/>
        <v>a. Idoneidad del personal-Personal que presta el servicio en obra</v>
      </c>
      <c r="AC4301" t="str">
        <f>VLOOKUP(AB4301,CODIFICACION_PREGUNTAS!$C$2:$D$35,2,0)</f>
        <v>PERSONAL001</v>
      </c>
    </row>
    <row r="4302" spans="1:29" x14ac:dyDescent="0.25">
      <c r="A4302" s="3">
        <f t="shared" si="543"/>
        <v>4301</v>
      </c>
      <c r="B4302" s="3" t="s">
        <v>353</v>
      </c>
      <c r="C4302" s="32">
        <v>41518</v>
      </c>
      <c r="D4302" s="3" t="s">
        <v>114</v>
      </c>
      <c r="E4302" s="3"/>
      <c r="F4302" s="3"/>
      <c r="G4302" s="2" t="s">
        <v>25</v>
      </c>
      <c r="H4302" s="3" t="s">
        <v>24</v>
      </c>
      <c r="I4302" s="3">
        <v>4</v>
      </c>
      <c r="J4302" s="3" t="s">
        <v>183</v>
      </c>
      <c r="K4302" s="3"/>
      <c r="L4302" s="3"/>
      <c r="M4302" s="3"/>
      <c r="N4302" s="3"/>
      <c r="O4302" s="3"/>
      <c r="P4302" s="3"/>
      <c r="Q4302" s="3"/>
      <c r="R4302" s="3"/>
      <c r="S4302" s="3"/>
      <c r="T4302" s="3" t="str">
        <f t="shared" si="536"/>
        <v>SIN CECO</v>
      </c>
      <c r="U4302" s="3" t="str">
        <f t="shared" si="537"/>
        <v>NO</v>
      </c>
      <c r="V4302" t="str">
        <f t="shared" si="538"/>
        <v>TERPEL COGUA (ZIPA)
10-JUL-2013-Personal que presta el servicio en obra</v>
      </c>
      <c r="W4302" s="53">
        <f t="shared" si="539"/>
        <v>4</v>
      </c>
      <c r="X4302">
        <f t="shared" si="540"/>
        <v>4</v>
      </c>
      <c r="Y4302">
        <f>IF(ISNA(VLOOKUP(B4302,CECOS_SIN_IDENTIFICAR!$A$2:$D$146,4,0)),"SIN CECO",IF(VLOOKUP(B4302,CECOS_SIN_IDENTIFICAR!$A$2:$D$146,4,0)=0,"SIN CECO",VLOOKUP(B4302,CECOS_SIN_IDENTIFICAR!$A$2:$D$146,4,0)))</f>
        <v>1438</v>
      </c>
      <c r="Z4302">
        <f t="shared" si="541"/>
        <v>1438</v>
      </c>
      <c r="AA4302" s="3" t="s">
        <v>114</v>
      </c>
      <c r="AB4302" t="str">
        <f t="shared" si="542"/>
        <v>b. Oportuna atención al cliente-Personal que presta el servicio en obra</v>
      </c>
      <c r="AC4302" t="str">
        <f>VLOOKUP(AB4302,CODIFICACION_PREGUNTAS!$C$2:$D$35,2,0)</f>
        <v>PERSONAL002</v>
      </c>
    </row>
    <row r="4303" spans="1:29" x14ac:dyDescent="0.25">
      <c r="A4303" s="3">
        <f t="shared" si="543"/>
        <v>4302</v>
      </c>
      <c r="B4303" s="3" t="s">
        <v>353</v>
      </c>
      <c r="C4303" s="32">
        <v>41518</v>
      </c>
      <c r="D4303" s="3" t="s">
        <v>114</v>
      </c>
      <c r="E4303" s="3"/>
      <c r="F4303" s="3"/>
      <c r="G4303" s="2" t="s">
        <v>26</v>
      </c>
      <c r="H4303" s="3" t="s">
        <v>24</v>
      </c>
      <c r="I4303" s="3">
        <v>5</v>
      </c>
      <c r="J4303" s="3" t="s">
        <v>183</v>
      </c>
      <c r="K4303" s="3"/>
      <c r="L4303" s="3"/>
      <c r="M4303" s="3"/>
      <c r="N4303" s="3"/>
      <c r="O4303" s="3"/>
      <c r="P4303" s="3"/>
      <c r="Q4303" s="3"/>
      <c r="R4303" s="3"/>
      <c r="S4303" s="3"/>
      <c r="T4303" s="3" t="str">
        <f t="shared" si="536"/>
        <v>SIN CECO</v>
      </c>
      <c r="U4303" s="3" t="str">
        <f t="shared" si="537"/>
        <v>NO</v>
      </c>
      <c r="V4303" t="str">
        <f t="shared" si="538"/>
        <v>TERPEL COGUA (ZIPA)
10-JUL-2013-Personal que presta el servicio en obra</v>
      </c>
      <c r="W4303" s="53">
        <f t="shared" si="539"/>
        <v>5</v>
      </c>
      <c r="X4303">
        <f t="shared" si="540"/>
        <v>5</v>
      </c>
      <c r="Y4303">
        <f>IF(ISNA(VLOOKUP(B4303,CECOS_SIN_IDENTIFICAR!$A$2:$D$146,4,0)),"SIN CECO",IF(VLOOKUP(B4303,CECOS_SIN_IDENTIFICAR!$A$2:$D$146,4,0)=0,"SIN CECO",VLOOKUP(B4303,CECOS_SIN_IDENTIFICAR!$A$2:$D$146,4,0)))</f>
        <v>1438</v>
      </c>
      <c r="Z4303">
        <f t="shared" si="541"/>
        <v>1438</v>
      </c>
      <c r="AA4303" s="3" t="s">
        <v>114</v>
      </c>
      <c r="AB4303" t="str">
        <f t="shared" si="542"/>
        <v>c. Compromiso con el proyecto-Personal que presta el servicio en obra</v>
      </c>
      <c r="AC4303" t="str">
        <f>VLOOKUP(AB4303,CODIFICACION_PREGUNTAS!$C$2:$D$35,2,0)</f>
        <v>PERSONAL003</v>
      </c>
    </row>
    <row r="4304" spans="1:29" x14ac:dyDescent="0.25">
      <c r="A4304" s="3">
        <f t="shared" si="543"/>
        <v>4303</v>
      </c>
      <c r="B4304" s="3" t="s">
        <v>353</v>
      </c>
      <c r="C4304" s="32">
        <v>41518</v>
      </c>
      <c r="D4304" s="3" t="s">
        <v>114</v>
      </c>
      <c r="E4304" s="3"/>
      <c r="F4304" s="3"/>
      <c r="G4304" s="2" t="s">
        <v>21</v>
      </c>
      <c r="H4304" s="3" t="s">
        <v>24</v>
      </c>
      <c r="I4304" s="3">
        <v>4</v>
      </c>
      <c r="J4304" s="3" t="s">
        <v>183</v>
      </c>
      <c r="K4304" s="3"/>
      <c r="L4304" s="3"/>
      <c r="M4304" s="3"/>
      <c r="N4304" s="3"/>
      <c r="O4304" s="3"/>
      <c r="P4304" s="3"/>
      <c r="Q4304" s="3"/>
      <c r="R4304" s="3"/>
      <c r="S4304" s="3"/>
      <c r="T4304" s="3" t="str">
        <f t="shared" si="536"/>
        <v>SIN CECO</v>
      </c>
      <c r="U4304" s="3" t="str">
        <f t="shared" si="537"/>
        <v>NO</v>
      </c>
      <c r="V4304" t="str">
        <f t="shared" si="538"/>
        <v>TERPEL COGUA (ZIPA)
10-JUL-2013-Personal que presta el servicio en obra</v>
      </c>
      <c r="W4304" s="53">
        <f t="shared" si="539"/>
        <v>4</v>
      </c>
      <c r="X4304">
        <f t="shared" si="540"/>
        <v>4</v>
      </c>
      <c r="Y4304">
        <f>IF(ISNA(VLOOKUP(B4304,CECOS_SIN_IDENTIFICAR!$A$2:$D$146,4,0)),"SIN CECO",IF(VLOOKUP(B4304,CECOS_SIN_IDENTIFICAR!$A$2:$D$146,4,0)=0,"SIN CECO",VLOOKUP(B4304,CECOS_SIN_IDENTIFICAR!$A$2:$D$146,4,0)))</f>
        <v>1438</v>
      </c>
      <c r="Z4304">
        <f t="shared" si="541"/>
        <v>1438</v>
      </c>
      <c r="AA4304" s="3" t="s">
        <v>114</v>
      </c>
      <c r="AB4304" t="str">
        <f t="shared" si="542"/>
        <v>d. Cumplimiento de compromisos-Personal que presta el servicio en obra</v>
      </c>
      <c r="AC4304" t="str">
        <f>VLOOKUP(AB4304,CODIFICACION_PREGUNTAS!$C$2:$D$35,2,0)</f>
        <v>PERSONAL004</v>
      </c>
    </row>
    <row r="4305" spans="1:29" x14ac:dyDescent="0.25">
      <c r="A4305" s="3">
        <f t="shared" si="543"/>
        <v>4304</v>
      </c>
      <c r="B4305" s="3" t="s">
        <v>353</v>
      </c>
      <c r="C4305" s="32">
        <v>41518</v>
      </c>
      <c r="D4305" s="3" t="s">
        <v>114</v>
      </c>
      <c r="E4305" s="3"/>
      <c r="F4305" s="3"/>
      <c r="G4305" s="2" t="s">
        <v>27</v>
      </c>
      <c r="H4305" s="3" t="s">
        <v>24</v>
      </c>
      <c r="I4305" s="3">
        <v>4</v>
      </c>
      <c r="J4305" s="3" t="s">
        <v>183</v>
      </c>
      <c r="K4305" s="3"/>
      <c r="L4305" s="3"/>
      <c r="M4305" s="3"/>
      <c r="N4305" s="3"/>
      <c r="O4305" s="3"/>
      <c r="P4305" s="3"/>
      <c r="Q4305" s="3"/>
      <c r="R4305" s="3"/>
      <c r="S4305" s="3"/>
      <c r="T4305" s="3" t="str">
        <f t="shared" si="536"/>
        <v>SIN CECO</v>
      </c>
      <c r="U4305" s="3" t="str">
        <f t="shared" si="537"/>
        <v>NO</v>
      </c>
      <c r="V4305" t="str">
        <f t="shared" si="538"/>
        <v>TERPEL COGUA (ZIPA)
10-JUL-2013-Personal que presta el servicio en obra</v>
      </c>
      <c r="W4305" s="53">
        <f t="shared" si="539"/>
        <v>4</v>
      </c>
      <c r="X4305">
        <f t="shared" si="540"/>
        <v>4</v>
      </c>
      <c r="Y4305">
        <f>IF(ISNA(VLOOKUP(B4305,CECOS_SIN_IDENTIFICAR!$A$2:$D$146,4,0)),"SIN CECO",IF(VLOOKUP(B4305,CECOS_SIN_IDENTIFICAR!$A$2:$D$146,4,0)=0,"SIN CECO",VLOOKUP(B4305,CECOS_SIN_IDENTIFICAR!$A$2:$D$146,4,0)))</f>
        <v>1438</v>
      </c>
      <c r="Z4305">
        <f t="shared" si="541"/>
        <v>1438</v>
      </c>
      <c r="AA4305" s="3" t="s">
        <v>114</v>
      </c>
      <c r="AB4305" t="str">
        <f t="shared" si="542"/>
        <v>e. Proactividad en desarrollo de funciones-Personal que presta el servicio en obra</v>
      </c>
      <c r="AC4305" t="str">
        <f>VLOOKUP(AB4305,CODIFICACION_PREGUNTAS!$C$2:$D$35,2,0)</f>
        <v>PERSONAL005</v>
      </c>
    </row>
    <row r="4306" spans="1:29" x14ac:dyDescent="0.25">
      <c r="A4306" s="3">
        <f t="shared" si="543"/>
        <v>4305</v>
      </c>
      <c r="B4306" s="3" t="s">
        <v>353</v>
      </c>
      <c r="C4306" s="32">
        <v>41518</v>
      </c>
      <c r="D4306" s="3" t="s">
        <v>114</v>
      </c>
      <c r="E4306" s="3"/>
      <c r="F4306" s="3"/>
      <c r="G4306" s="2" t="s">
        <v>28</v>
      </c>
      <c r="H4306" s="2" t="s">
        <v>29</v>
      </c>
      <c r="I4306" s="3">
        <v>4</v>
      </c>
      <c r="J4306" s="3" t="s">
        <v>183</v>
      </c>
      <c r="K4306" s="3"/>
      <c r="L4306" s="3"/>
      <c r="M4306" s="3"/>
      <c r="N4306" s="3"/>
      <c r="O4306" s="3"/>
      <c r="P4306" s="3"/>
      <c r="Q4306" s="3"/>
      <c r="R4306" s="3"/>
      <c r="S4306" s="3"/>
      <c r="T4306" s="3" t="str">
        <f t="shared" si="536"/>
        <v>SIN CECO</v>
      </c>
      <c r="U4306" s="3" t="str">
        <f t="shared" si="537"/>
        <v>NO</v>
      </c>
      <c r="V4306" t="str">
        <f t="shared" si="538"/>
        <v>TERPEL COGUA (ZIPA)
10-JUL-2013-Productos Asociados de PAYC (Informes, Control de presupuesto y Programación y actas)</v>
      </c>
      <c r="W4306" s="53">
        <f t="shared" si="539"/>
        <v>4</v>
      </c>
      <c r="X4306">
        <f t="shared" si="540"/>
        <v>4</v>
      </c>
      <c r="Y4306">
        <f>IF(ISNA(VLOOKUP(B4306,CECOS_SIN_IDENTIFICAR!$A$2:$D$146,4,0)),"SIN CECO",IF(VLOOKUP(B4306,CECOS_SIN_IDENTIFICAR!$A$2:$D$146,4,0)=0,"SIN CECO",VLOOKUP(B4306,CECOS_SIN_IDENTIFICAR!$A$2:$D$146,4,0)))</f>
        <v>1438</v>
      </c>
      <c r="Z4306">
        <f t="shared" si="541"/>
        <v>1438</v>
      </c>
      <c r="AA4306" s="3" t="s">
        <v>114</v>
      </c>
      <c r="AB4306" t="str">
        <f t="shared" si="542"/>
        <v>a. Calidad del Contenido-Productos Asociados de PAYC (Informes, Control de presupuesto y Programación y actas)</v>
      </c>
      <c r="AC4306" t="str">
        <f>VLOOKUP(AB4306,CODIFICACION_PREGUNTAS!$C$2:$D$35,2,0)</f>
        <v>PRODUCTOS001</v>
      </c>
    </row>
    <row r="4307" spans="1:29" x14ac:dyDescent="0.25">
      <c r="A4307" s="3">
        <f t="shared" si="543"/>
        <v>4306</v>
      </c>
      <c r="B4307" s="3" t="s">
        <v>353</v>
      </c>
      <c r="C4307" s="32">
        <v>41518</v>
      </c>
      <c r="D4307" s="3" t="s">
        <v>114</v>
      </c>
      <c r="E4307" s="3"/>
      <c r="F4307" s="3"/>
      <c r="G4307" s="2" t="s">
        <v>30</v>
      </c>
      <c r="H4307" s="2" t="s">
        <v>29</v>
      </c>
      <c r="I4307" s="3">
        <v>4</v>
      </c>
      <c r="J4307" s="3" t="s">
        <v>183</v>
      </c>
      <c r="K4307" s="3"/>
      <c r="L4307" s="3"/>
      <c r="M4307" s="3"/>
      <c r="N4307" s="3"/>
      <c r="O4307" s="3"/>
      <c r="P4307" s="3"/>
      <c r="Q4307" s="3"/>
      <c r="R4307" s="3"/>
      <c r="S4307" s="3"/>
      <c r="T4307" s="3" t="str">
        <f t="shared" si="536"/>
        <v>SIN CECO</v>
      </c>
      <c r="U4307" s="3" t="str">
        <f t="shared" si="537"/>
        <v>NO</v>
      </c>
      <c r="V4307" t="str">
        <f t="shared" si="538"/>
        <v>TERPEL COGUA (ZIPA)
10-JUL-2013-Productos Asociados de PAYC (Informes, Control de presupuesto y Programación y actas)</v>
      </c>
      <c r="W4307" s="53">
        <f t="shared" si="539"/>
        <v>4</v>
      </c>
      <c r="X4307">
        <f t="shared" si="540"/>
        <v>4</v>
      </c>
      <c r="Y4307">
        <f>IF(ISNA(VLOOKUP(B4307,CECOS_SIN_IDENTIFICAR!$A$2:$D$146,4,0)),"SIN CECO",IF(VLOOKUP(B4307,CECOS_SIN_IDENTIFICAR!$A$2:$D$146,4,0)=0,"SIN CECO",VLOOKUP(B4307,CECOS_SIN_IDENTIFICAR!$A$2:$D$146,4,0)))</f>
        <v>1438</v>
      </c>
      <c r="Z4307">
        <f t="shared" si="541"/>
        <v>1438</v>
      </c>
      <c r="AA4307" s="3" t="s">
        <v>114</v>
      </c>
      <c r="AB4307" t="str">
        <f t="shared" si="542"/>
        <v>b. Claridad del Contenido-Productos Asociados de PAYC (Informes, Control de presupuesto y Programación y actas)</v>
      </c>
      <c r="AC4307" t="str">
        <f>VLOOKUP(AB4307,CODIFICACION_PREGUNTAS!$C$2:$D$35,2,0)</f>
        <v>PRODUCTOS002</v>
      </c>
    </row>
    <row r="4308" spans="1:29" x14ac:dyDescent="0.25">
      <c r="A4308" s="3">
        <f t="shared" si="543"/>
        <v>4307</v>
      </c>
      <c r="B4308" s="3" t="s">
        <v>353</v>
      </c>
      <c r="C4308" s="32">
        <v>41518</v>
      </c>
      <c r="D4308" s="3" t="s">
        <v>114</v>
      </c>
      <c r="E4308" s="3"/>
      <c r="F4308" s="3"/>
      <c r="G4308" s="2" t="s">
        <v>31</v>
      </c>
      <c r="H4308" s="2" t="s">
        <v>29</v>
      </c>
      <c r="I4308" s="3">
        <v>4</v>
      </c>
      <c r="J4308" s="3" t="s">
        <v>183</v>
      </c>
      <c r="K4308" s="3"/>
      <c r="L4308" s="3"/>
      <c r="M4308" s="3"/>
      <c r="N4308" s="3"/>
      <c r="O4308" s="3"/>
      <c r="P4308" s="3"/>
      <c r="Q4308" s="3"/>
      <c r="R4308" s="3"/>
      <c r="S4308" s="3"/>
      <c r="T4308" s="3" t="str">
        <f t="shared" si="536"/>
        <v>SIN CECO</v>
      </c>
      <c r="U4308" s="3" t="str">
        <f t="shared" si="537"/>
        <v>NO</v>
      </c>
      <c r="V4308" t="str">
        <f t="shared" si="538"/>
        <v>TERPEL COGUA (ZIPA)
10-JUL-2013-Productos Asociados de PAYC (Informes, Control de presupuesto y Programación y actas)</v>
      </c>
      <c r="W4308" s="53">
        <f t="shared" si="539"/>
        <v>4</v>
      </c>
      <c r="X4308">
        <f t="shared" si="540"/>
        <v>4</v>
      </c>
      <c r="Y4308">
        <f>IF(ISNA(VLOOKUP(B4308,CECOS_SIN_IDENTIFICAR!$A$2:$D$146,4,0)),"SIN CECO",IF(VLOOKUP(B4308,CECOS_SIN_IDENTIFICAR!$A$2:$D$146,4,0)=0,"SIN CECO",VLOOKUP(B4308,CECOS_SIN_IDENTIFICAR!$A$2:$D$146,4,0)))</f>
        <v>1438</v>
      </c>
      <c r="Z4308">
        <f t="shared" si="541"/>
        <v>1438</v>
      </c>
      <c r="AA4308" s="3" t="s">
        <v>114</v>
      </c>
      <c r="AB4308" t="str">
        <f t="shared" si="542"/>
        <v>c. Oportunidad en la entrega-Productos Asociados de PAYC (Informes, Control de presupuesto y Programación y actas)</v>
      </c>
      <c r="AC4308" t="str">
        <f>VLOOKUP(AB4308,CODIFICACION_PREGUNTAS!$C$2:$D$35,2,0)</f>
        <v>PRODUCTOS003</v>
      </c>
    </row>
    <row r="4309" spans="1:29" x14ac:dyDescent="0.25">
      <c r="A4309" s="3">
        <f t="shared" si="543"/>
        <v>4308</v>
      </c>
      <c r="B4309" s="3" t="s">
        <v>353</v>
      </c>
      <c r="C4309" s="32">
        <v>41518</v>
      </c>
      <c r="D4309" s="3" t="s">
        <v>114</v>
      </c>
      <c r="E4309" s="3"/>
      <c r="F4309" s="3"/>
      <c r="G4309" s="2" t="s">
        <v>32</v>
      </c>
      <c r="H4309" s="2" t="s">
        <v>29</v>
      </c>
      <c r="I4309" s="3">
        <v>4</v>
      </c>
      <c r="J4309" s="3" t="s">
        <v>183</v>
      </c>
      <c r="K4309" s="3"/>
      <c r="L4309" s="3"/>
      <c r="M4309" s="3"/>
      <c r="N4309" s="3"/>
      <c r="O4309" s="3"/>
      <c r="P4309" s="3"/>
      <c r="Q4309" s="3"/>
      <c r="R4309" s="3"/>
      <c r="S4309" s="3"/>
      <c r="T4309" s="3" t="str">
        <f t="shared" si="536"/>
        <v>SIN CECO</v>
      </c>
      <c r="U4309" s="3" t="str">
        <f t="shared" si="537"/>
        <v>NO</v>
      </c>
      <c r="V4309" t="str">
        <f t="shared" si="538"/>
        <v>TERPEL COGUA (ZIPA)
10-JUL-2013-Productos Asociados de PAYC (Informes, Control de presupuesto y Programación y actas)</v>
      </c>
      <c r="W4309" s="53">
        <f t="shared" si="539"/>
        <v>4</v>
      </c>
      <c r="X4309">
        <f t="shared" si="540"/>
        <v>4</v>
      </c>
      <c r="Y4309">
        <f>IF(ISNA(VLOOKUP(B4309,CECOS_SIN_IDENTIFICAR!$A$2:$D$146,4,0)),"SIN CECO",IF(VLOOKUP(B4309,CECOS_SIN_IDENTIFICAR!$A$2:$D$146,4,0)=0,"SIN CECO",VLOOKUP(B4309,CECOS_SIN_IDENTIFICAR!$A$2:$D$146,4,0)))</f>
        <v>1438</v>
      </c>
      <c r="Z4309">
        <f t="shared" si="541"/>
        <v>1438</v>
      </c>
      <c r="AA4309" s="3" t="s">
        <v>114</v>
      </c>
      <c r="AB4309" t="str">
        <f t="shared" si="542"/>
        <v>d. Precisión de la información-Productos Asociados de PAYC (Informes, Control de presupuesto y Programación y actas)</v>
      </c>
      <c r="AC4309" t="str">
        <f>VLOOKUP(AB4309,CODIFICACION_PREGUNTAS!$C$2:$D$35,2,0)</f>
        <v>PRODUCTOS004</v>
      </c>
    </row>
    <row r="4310" spans="1:29" x14ac:dyDescent="0.25">
      <c r="A4310" s="3">
        <f t="shared" si="543"/>
        <v>4309</v>
      </c>
      <c r="B4310" s="3" t="s">
        <v>353</v>
      </c>
      <c r="C4310" s="32">
        <v>41518</v>
      </c>
      <c r="D4310" s="3" t="s">
        <v>114</v>
      </c>
      <c r="E4310" s="3"/>
      <c r="F4310" s="3"/>
      <c r="G4310" s="2" t="s">
        <v>33</v>
      </c>
      <c r="H4310" s="2" t="s">
        <v>29</v>
      </c>
      <c r="I4310" s="3">
        <v>4</v>
      </c>
      <c r="J4310" s="3" t="s">
        <v>183</v>
      </c>
      <c r="K4310" s="3"/>
      <c r="L4310" s="3"/>
      <c r="M4310" s="3"/>
      <c r="N4310" s="3"/>
      <c r="O4310" s="3"/>
      <c r="P4310" s="3"/>
      <c r="Q4310" s="3"/>
      <c r="R4310" s="3"/>
      <c r="S4310" s="3"/>
      <c r="T4310" s="3" t="str">
        <f t="shared" si="536"/>
        <v>SIN CECO</v>
      </c>
      <c r="U4310" s="3" t="str">
        <f t="shared" si="537"/>
        <v>NO</v>
      </c>
      <c r="V4310" t="str">
        <f t="shared" si="538"/>
        <v>TERPEL COGUA (ZIPA)
10-JUL-2013-Productos Asociados de PAYC (Informes, Control de presupuesto y Programación y actas)</v>
      </c>
      <c r="W4310" s="53">
        <f t="shared" si="539"/>
        <v>4</v>
      </c>
      <c r="X4310">
        <f t="shared" si="540"/>
        <v>4</v>
      </c>
      <c r="Y4310">
        <f>IF(ISNA(VLOOKUP(B4310,CECOS_SIN_IDENTIFICAR!$A$2:$D$146,4,0)),"SIN CECO",IF(VLOOKUP(B4310,CECOS_SIN_IDENTIFICAR!$A$2:$D$146,4,0)=0,"SIN CECO",VLOOKUP(B4310,CECOS_SIN_IDENTIFICAR!$A$2:$D$146,4,0)))</f>
        <v>1438</v>
      </c>
      <c r="Z4310">
        <f t="shared" si="541"/>
        <v>1438</v>
      </c>
      <c r="AA4310" s="3" t="s">
        <v>114</v>
      </c>
      <c r="AB4310" t="str">
        <f t="shared" si="542"/>
        <v>e. Diagramación-Productos Asociados de PAYC (Informes, Control de presupuesto y Programación y actas)</v>
      </c>
      <c r="AC4310" t="str">
        <f>VLOOKUP(AB4310,CODIFICACION_PREGUNTAS!$C$2:$D$35,2,0)</f>
        <v>PRODUCTOS005</v>
      </c>
    </row>
    <row r="4311" spans="1:29" x14ac:dyDescent="0.25">
      <c r="A4311" s="3">
        <f t="shared" si="543"/>
        <v>4310</v>
      </c>
      <c r="B4311" s="3" t="s">
        <v>353</v>
      </c>
      <c r="C4311" s="32">
        <v>41518</v>
      </c>
      <c r="D4311" s="3" t="s">
        <v>114</v>
      </c>
      <c r="E4311" s="3"/>
      <c r="F4311" s="3"/>
      <c r="G4311" s="2" t="s">
        <v>34</v>
      </c>
      <c r="H4311" s="2" t="s">
        <v>35</v>
      </c>
      <c r="I4311" s="3">
        <v>4</v>
      </c>
      <c r="J4311" s="3" t="s">
        <v>183</v>
      </c>
      <c r="K4311" s="3"/>
      <c r="L4311" s="3"/>
      <c r="M4311" s="3"/>
      <c r="N4311" s="3"/>
      <c r="O4311" s="3"/>
      <c r="P4311" s="3"/>
      <c r="Q4311" s="3"/>
      <c r="R4311" s="3"/>
      <c r="S4311" s="3"/>
      <c r="T4311" s="3" t="str">
        <f t="shared" si="536"/>
        <v>SIN CECO</v>
      </c>
      <c r="U4311" s="3" t="str">
        <f t="shared" si="537"/>
        <v>NO</v>
      </c>
      <c r="V4311" t="str">
        <f t="shared" si="538"/>
        <v>TERPEL COGUA (ZIPA)
10-JUL-2013-Compromisos Pactados</v>
      </c>
      <c r="W4311" s="53">
        <f t="shared" si="539"/>
        <v>4</v>
      </c>
      <c r="X4311">
        <f t="shared" si="540"/>
        <v>4</v>
      </c>
      <c r="Y4311">
        <f>IF(ISNA(VLOOKUP(B4311,CECOS_SIN_IDENTIFICAR!$A$2:$D$146,4,0)),"SIN CECO",IF(VLOOKUP(B4311,CECOS_SIN_IDENTIFICAR!$A$2:$D$146,4,0)=0,"SIN CECO",VLOOKUP(B4311,CECOS_SIN_IDENTIFICAR!$A$2:$D$146,4,0)))</f>
        <v>1438</v>
      </c>
      <c r="Z4311">
        <f t="shared" si="541"/>
        <v>1438</v>
      </c>
      <c r="AA4311" s="3" t="s">
        <v>114</v>
      </c>
      <c r="AB4311" t="str">
        <f t="shared" si="542"/>
        <v>a. Cumplimiento-Compromisos Pactados</v>
      </c>
      <c r="AC4311" t="str">
        <f>VLOOKUP(AB4311,CODIFICACION_PREGUNTAS!$C$2:$D$35,2,0)</f>
        <v>COMPROMISOS001</v>
      </c>
    </row>
    <row r="4312" spans="1:29" x14ac:dyDescent="0.25">
      <c r="A4312" s="3">
        <f t="shared" si="543"/>
        <v>4311</v>
      </c>
      <c r="B4312" s="3" t="s">
        <v>353</v>
      </c>
      <c r="C4312" s="32">
        <v>41518</v>
      </c>
      <c r="D4312" s="3" t="s">
        <v>114</v>
      </c>
      <c r="E4312" s="3"/>
      <c r="F4312" s="3"/>
      <c r="G4312" s="2" t="s">
        <v>36</v>
      </c>
      <c r="H4312" s="2" t="s">
        <v>35</v>
      </c>
      <c r="I4312" s="3">
        <v>4</v>
      </c>
      <c r="J4312" s="3" t="s">
        <v>183</v>
      </c>
      <c r="K4312" s="3"/>
      <c r="L4312" s="3"/>
      <c r="M4312" s="3"/>
      <c r="N4312" s="3"/>
      <c r="O4312" s="3"/>
      <c r="P4312" s="3"/>
      <c r="Q4312" s="3"/>
      <c r="R4312" s="3"/>
      <c r="S4312" s="3"/>
      <c r="T4312" s="3" t="str">
        <f t="shared" si="536"/>
        <v>SIN CECO</v>
      </c>
      <c r="U4312" s="3" t="str">
        <f t="shared" si="537"/>
        <v>NO</v>
      </c>
      <c r="V4312" t="str">
        <f t="shared" si="538"/>
        <v>TERPEL COGUA (ZIPA)
10-JUL-2013-Compromisos Pactados</v>
      </c>
      <c r="W4312" s="53">
        <f t="shared" si="539"/>
        <v>4</v>
      </c>
      <c r="X4312">
        <f t="shared" si="540"/>
        <v>4</v>
      </c>
      <c r="Y4312">
        <f>IF(ISNA(VLOOKUP(B4312,CECOS_SIN_IDENTIFICAR!$A$2:$D$146,4,0)),"SIN CECO",IF(VLOOKUP(B4312,CECOS_SIN_IDENTIFICAR!$A$2:$D$146,4,0)=0,"SIN CECO",VLOOKUP(B4312,CECOS_SIN_IDENTIFICAR!$A$2:$D$146,4,0)))</f>
        <v>1438</v>
      </c>
      <c r="Z4312">
        <f t="shared" si="541"/>
        <v>1438</v>
      </c>
      <c r="AA4312" s="3" t="s">
        <v>114</v>
      </c>
      <c r="AB4312" t="str">
        <f t="shared" si="542"/>
        <v>b. Satisface expectativas-Compromisos Pactados</v>
      </c>
      <c r="AC4312" t="str">
        <f>VLOOKUP(AB4312,CODIFICACION_PREGUNTAS!$C$2:$D$35,2,0)</f>
        <v>COMPROMISOS002</v>
      </c>
    </row>
    <row r="4313" spans="1:29" x14ac:dyDescent="0.25">
      <c r="A4313" s="3">
        <f t="shared" si="543"/>
        <v>4312</v>
      </c>
      <c r="B4313" s="3" t="s">
        <v>353</v>
      </c>
      <c r="C4313" s="32">
        <v>41518</v>
      </c>
      <c r="D4313" s="3" t="s">
        <v>114</v>
      </c>
      <c r="E4313" s="3"/>
      <c r="F4313" s="3"/>
      <c r="G4313" s="2" t="s">
        <v>37</v>
      </c>
      <c r="H4313" s="2" t="s">
        <v>35</v>
      </c>
      <c r="I4313" s="3">
        <v>4</v>
      </c>
      <c r="J4313" s="3" t="s">
        <v>183</v>
      </c>
      <c r="K4313" s="3"/>
      <c r="L4313" s="3"/>
      <c r="M4313" s="3"/>
      <c r="N4313" s="3"/>
      <c r="O4313" s="3"/>
      <c r="P4313" s="3"/>
      <c r="Q4313" s="3"/>
      <c r="R4313" s="3"/>
      <c r="S4313" s="3"/>
      <c r="T4313" s="3" t="str">
        <f t="shared" si="536"/>
        <v>SIN CECO</v>
      </c>
      <c r="U4313" s="3" t="str">
        <f t="shared" si="537"/>
        <v>NO</v>
      </c>
      <c r="V4313" t="str">
        <f t="shared" si="538"/>
        <v>TERPEL COGUA (ZIPA)
10-JUL-2013-Compromisos Pactados</v>
      </c>
      <c r="W4313" s="53">
        <f t="shared" si="539"/>
        <v>4</v>
      </c>
      <c r="X4313">
        <f t="shared" si="540"/>
        <v>4</v>
      </c>
      <c r="Y4313">
        <f>IF(ISNA(VLOOKUP(B4313,CECOS_SIN_IDENTIFICAR!$A$2:$D$146,4,0)),"SIN CECO",IF(VLOOKUP(B4313,CECOS_SIN_IDENTIFICAR!$A$2:$D$146,4,0)=0,"SIN CECO",VLOOKUP(B4313,CECOS_SIN_IDENTIFICAR!$A$2:$D$146,4,0)))</f>
        <v>1438</v>
      </c>
      <c r="Z4313">
        <f t="shared" si="541"/>
        <v>1438</v>
      </c>
      <c r="AA4313" s="3" t="s">
        <v>114</v>
      </c>
      <c r="AB4313" t="str">
        <f t="shared" si="542"/>
        <v>c. Calidad de la Información suministrada-Compromisos Pactados</v>
      </c>
      <c r="AC4313" t="str">
        <f>VLOOKUP(AB4313,CODIFICACION_PREGUNTAS!$C$2:$D$35,2,0)</f>
        <v>COMPROMISOS003</v>
      </c>
    </row>
    <row r="4314" spans="1:29" x14ac:dyDescent="0.25">
      <c r="A4314" s="3">
        <f t="shared" si="543"/>
        <v>4313</v>
      </c>
      <c r="B4314" s="3" t="s">
        <v>353</v>
      </c>
      <c r="C4314" s="32">
        <v>41518</v>
      </c>
      <c r="D4314" s="3" t="s">
        <v>114</v>
      </c>
      <c r="E4314" s="3"/>
      <c r="F4314" s="3"/>
      <c r="G4314" s="2" t="s">
        <v>38</v>
      </c>
      <c r="H4314" s="2" t="s">
        <v>35</v>
      </c>
      <c r="I4314" s="3">
        <v>4</v>
      </c>
      <c r="J4314" s="3" t="s">
        <v>183</v>
      </c>
      <c r="K4314" s="3"/>
      <c r="L4314" s="3"/>
      <c r="M4314" s="3"/>
      <c r="N4314" s="3"/>
      <c r="O4314" s="3"/>
      <c r="P4314" s="3"/>
      <c r="Q4314" s="3"/>
      <c r="R4314" s="3"/>
      <c r="S4314" s="3"/>
      <c r="T4314" s="3" t="str">
        <f t="shared" si="536"/>
        <v>SIN CECO</v>
      </c>
      <c r="U4314" s="3" t="str">
        <f t="shared" si="537"/>
        <v>NO</v>
      </c>
      <c r="V4314" t="str">
        <f t="shared" si="538"/>
        <v>TERPEL COGUA (ZIPA)
10-JUL-2013-Compromisos Pactados</v>
      </c>
      <c r="W4314" s="53">
        <f t="shared" si="539"/>
        <v>4</v>
      </c>
      <c r="X4314">
        <f t="shared" si="540"/>
        <v>4</v>
      </c>
      <c r="Y4314">
        <f>IF(ISNA(VLOOKUP(B4314,CECOS_SIN_IDENTIFICAR!$A$2:$D$146,4,0)),"SIN CECO",IF(VLOOKUP(B4314,CECOS_SIN_IDENTIFICAR!$A$2:$D$146,4,0)=0,"SIN CECO",VLOOKUP(B4314,CECOS_SIN_IDENTIFICAR!$A$2:$D$146,4,0)))</f>
        <v>1438</v>
      </c>
      <c r="Z4314">
        <f t="shared" si="541"/>
        <v>1438</v>
      </c>
      <c r="AA4314" s="3" t="s">
        <v>114</v>
      </c>
      <c r="AB4314" t="str">
        <f t="shared" si="542"/>
        <v>d. Disposición del personal de PAYC a las solicitudes del cliente-Compromisos Pactados</v>
      </c>
      <c r="AC4314" t="str">
        <f>VLOOKUP(AB4314,CODIFICACION_PREGUNTAS!$C$2:$D$35,2,0)</f>
        <v>COMPROMISOS004</v>
      </c>
    </row>
    <row r="4315" spans="1:29" x14ac:dyDescent="0.25">
      <c r="A4315" s="3">
        <f t="shared" si="543"/>
        <v>4314</v>
      </c>
      <c r="B4315" s="3" t="s">
        <v>353</v>
      </c>
      <c r="C4315" s="32">
        <v>41518</v>
      </c>
      <c r="D4315" s="3" t="s">
        <v>114</v>
      </c>
      <c r="E4315" s="3"/>
      <c r="F4315" s="3"/>
      <c r="G4315" s="2" t="s">
        <v>39</v>
      </c>
      <c r="H4315" s="2" t="s">
        <v>35</v>
      </c>
      <c r="I4315" s="3">
        <v>4</v>
      </c>
      <c r="J4315" s="3" t="s">
        <v>183</v>
      </c>
      <c r="K4315" s="3"/>
      <c r="L4315" s="3"/>
      <c r="M4315" s="3"/>
      <c r="N4315" s="3"/>
      <c r="O4315" s="3"/>
      <c r="P4315" s="3"/>
      <c r="Q4315" s="3"/>
      <c r="R4315" s="3"/>
      <c r="S4315" s="3"/>
      <c r="T4315" s="3" t="str">
        <f t="shared" si="536"/>
        <v>SIN CECO</v>
      </c>
      <c r="U4315" s="3" t="str">
        <f t="shared" si="537"/>
        <v>NO</v>
      </c>
      <c r="V4315" t="str">
        <f t="shared" si="538"/>
        <v>TERPEL COGUA (ZIPA)
10-JUL-2013-Compromisos Pactados</v>
      </c>
      <c r="W4315" s="53">
        <f t="shared" si="539"/>
        <v>4</v>
      </c>
      <c r="X4315">
        <f t="shared" si="540"/>
        <v>4</v>
      </c>
      <c r="Y4315">
        <f>IF(ISNA(VLOOKUP(B4315,CECOS_SIN_IDENTIFICAR!$A$2:$D$146,4,0)),"SIN CECO",IF(VLOOKUP(B4315,CECOS_SIN_IDENTIFICAR!$A$2:$D$146,4,0)=0,"SIN CECO",VLOOKUP(B4315,CECOS_SIN_IDENTIFICAR!$A$2:$D$146,4,0)))</f>
        <v>1438</v>
      </c>
      <c r="Z4315">
        <f t="shared" si="541"/>
        <v>1438</v>
      </c>
      <c r="AA4315" s="3" t="s">
        <v>114</v>
      </c>
      <c r="AB4315" t="str">
        <f t="shared" si="542"/>
        <v>e. Coherencia entre lo solicitado y lo entregado-Compromisos Pactados</v>
      </c>
      <c r="AC4315" t="str">
        <f>VLOOKUP(AB4315,CODIFICACION_PREGUNTAS!$C$2:$D$35,2,0)</f>
        <v>COMPROMISOS005</v>
      </c>
    </row>
    <row r="4316" spans="1:29" x14ac:dyDescent="0.25">
      <c r="A4316" s="3">
        <f t="shared" si="543"/>
        <v>4315</v>
      </c>
      <c r="B4316" s="3" t="s">
        <v>353</v>
      </c>
      <c r="C4316" s="32">
        <v>41518</v>
      </c>
      <c r="D4316" s="3" t="s">
        <v>114</v>
      </c>
      <c r="E4316" s="3"/>
      <c r="F4316" s="3"/>
      <c r="G4316" s="2" t="s">
        <v>40</v>
      </c>
      <c r="H4316" s="2" t="s">
        <v>40</v>
      </c>
      <c r="I4316" s="3">
        <v>4</v>
      </c>
      <c r="J4316" s="3" t="s">
        <v>183</v>
      </c>
      <c r="K4316" s="3"/>
      <c r="L4316" s="3"/>
      <c r="M4316" s="3"/>
      <c r="N4316" s="3"/>
      <c r="O4316" s="3"/>
      <c r="P4316" s="3"/>
      <c r="Q4316" s="3"/>
      <c r="R4316" s="3"/>
      <c r="S4316" s="3"/>
      <c r="T4316" s="3" t="str">
        <f t="shared" si="536"/>
        <v>SIN CECO</v>
      </c>
      <c r="U4316" s="3" t="str">
        <f t="shared" si="537"/>
        <v>NO</v>
      </c>
      <c r="V4316" t="str">
        <f t="shared" si="538"/>
        <v>TERPEL COGUA (ZIPA)
10-JUL-2013-Grado de Satisfacción con el Servicio Prestado</v>
      </c>
      <c r="W4316" s="53">
        <f t="shared" si="539"/>
        <v>4</v>
      </c>
      <c r="X4316">
        <f t="shared" si="540"/>
        <v>4</v>
      </c>
      <c r="Y4316">
        <f>IF(ISNA(VLOOKUP(B4316,CECOS_SIN_IDENTIFICAR!$A$2:$D$146,4,0)),"SIN CECO",IF(VLOOKUP(B4316,CECOS_SIN_IDENTIFICAR!$A$2:$D$146,4,0)=0,"SIN CECO",VLOOKUP(B4316,CECOS_SIN_IDENTIFICAR!$A$2:$D$146,4,0)))</f>
        <v>1438</v>
      </c>
      <c r="Z4316">
        <f t="shared" si="541"/>
        <v>1438</v>
      </c>
      <c r="AA4316" s="3" t="s">
        <v>114</v>
      </c>
      <c r="AB4316" t="str">
        <f t="shared" si="542"/>
        <v>Grado de Satisfacción con el Servicio Prestado-Grado de Satisfacción con el Servicio Prestado</v>
      </c>
      <c r="AC4316" t="str">
        <f>VLOOKUP(AB4316,CODIFICACION_PREGUNTAS!$C$2:$D$35,2,0)</f>
        <v>SATISFACCION001</v>
      </c>
    </row>
    <row r="4317" spans="1:29" x14ac:dyDescent="0.25">
      <c r="A4317" s="3">
        <f t="shared" si="543"/>
        <v>4316</v>
      </c>
      <c r="B4317" s="3" t="s">
        <v>353</v>
      </c>
      <c r="C4317" s="32">
        <v>41518</v>
      </c>
      <c r="D4317" s="3" t="s">
        <v>114</v>
      </c>
      <c r="E4317" s="3"/>
      <c r="F4317" s="3"/>
      <c r="G4317" s="2" t="s">
        <v>41</v>
      </c>
      <c r="H4317" s="2" t="s">
        <v>41</v>
      </c>
      <c r="I4317" s="3">
        <v>4</v>
      </c>
      <c r="J4317" s="3" t="s">
        <v>183</v>
      </c>
      <c r="K4317" s="3"/>
      <c r="L4317" s="3"/>
      <c r="M4317" s="3"/>
      <c r="N4317" s="3"/>
      <c r="O4317" s="3"/>
      <c r="P4317" s="3"/>
      <c r="Q4317" s="3"/>
      <c r="R4317" s="3"/>
      <c r="S4317" s="3"/>
      <c r="T4317" s="3" t="str">
        <f t="shared" si="536"/>
        <v>SIN CECO</v>
      </c>
      <c r="U4317" s="3" t="str">
        <f t="shared" si="537"/>
        <v>NO</v>
      </c>
      <c r="V4317" t="str">
        <f t="shared" si="538"/>
        <v>TERPEL COGUA (ZIPA)
10-JUL-2013-Posibilidad de Volver a Contratar con PAYC</v>
      </c>
      <c r="W4317" s="53">
        <f t="shared" si="539"/>
        <v>4</v>
      </c>
      <c r="X4317">
        <f t="shared" si="540"/>
        <v>4</v>
      </c>
      <c r="Y4317">
        <f>IF(ISNA(VLOOKUP(B4317,CECOS_SIN_IDENTIFICAR!$A$2:$D$146,4,0)),"SIN CECO",IF(VLOOKUP(B4317,CECOS_SIN_IDENTIFICAR!$A$2:$D$146,4,0)=0,"SIN CECO",VLOOKUP(B4317,CECOS_SIN_IDENTIFICAR!$A$2:$D$146,4,0)))</f>
        <v>1438</v>
      </c>
      <c r="Z4317">
        <f t="shared" si="541"/>
        <v>1438</v>
      </c>
      <c r="AA4317" s="3" t="s">
        <v>114</v>
      </c>
      <c r="AB4317" t="str">
        <f t="shared" si="542"/>
        <v>Posibilidad de Volver a Contratar con PAYC-Posibilidad de Volver a Contratar con PAYC</v>
      </c>
      <c r="AC4317" t="str">
        <f>VLOOKUP(AB4317,CODIFICACION_PREGUNTAS!$C$2:$D$35,2,0)</f>
        <v>VOLVER001</v>
      </c>
    </row>
    <row r="4318" spans="1:29" x14ac:dyDescent="0.25">
      <c r="A4318" s="3">
        <f t="shared" si="543"/>
        <v>4317</v>
      </c>
      <c r="B4318" s="3" t="s">
        <v>353</v>
      </c>
      <c r="C4318" s="32">
        <v>41518</v>
      </c>
      <c r="D4318" s="3" t="s">
        <v>114</v>
      </c>
      <c r="E4318" s="3"/>
      <c r="F4318" s="3"/>
      <c r="G4318" s="2" t="s">
        <v>42</v>
      </c>
      <c r="H4318" s="6" t="s">
        <v>43</v>
      </c>
      <c r="I4318" s="3" t="s">
        <v>56</v>
      </c>
      <c r="J4318" s="3" t="s">
        <v>183</v>
      </c>
      <c r="K4318" s="3"/>
      <c r="L4318" s="3"/>
      <c r="M4318" s="3"/>
      <c r="N4318" s="3"/>
      <c r="O4318" s="3"/>
      <c r="P4318" s="3"/>
      <c r="Q4318" s="3"/>
      <c r="R4318" s="3"/>
      <c r="S4318" s="3"/>
      <c r="T4318" s="3" t="str">
        <f t="shared" si="536"/>
        <v>SIN CECO</v>
      </c>
      <c r="U4318" s="3" t="str">
        <f t="shared" si="537"/>
        <v>NO</v>
      </c>
      <c r="V4318" t="str">
        <f t="shared" si="538"/>
        <v>TERPEL COGUA (ZIPA)
10-JUL-2013-Fortalezas PAYC</v>
      </c>
      <c r="W4318" s="53" t="str">
        <f t="shared" si="539"/>
        <v>-</v>
      </c>
      <c r="X4318">
        <f t="shared" si="540"/>
        <v>0</v>
      </c>
      <c r="Y4318">
        <f>IF(ISNA(VLOOKUP(B4318,CECOS_SIN_IDENTIFICAR!$A$2:$D$146,4,0)),"SIN CECO",IF(VLOOKUP(B4318,CECOS_SIN_IDENTIFICAR!$A$2:$D$146,4,0)=0,"SIN CECO",VLOOKUP(B4318,CECOS_SIN_IDENTIFICAR!$A$2:$D$146,4,0)))</f>
        <v>1438</v>
      </c>
      <c r="Z4318">
        <f t="shared" si="541"/>
        <v>1438</v>
      </c>
      <c r="AA4318" s="3" t="s">
        <v>114</v>
      </c>
      <c r="AB4318" t="str">
        <f t="shared" si="542"/>
        <v>Principales fortalezas en el servicio que presta PAYC-Fortalezas PAYC</v>
      </c>
      <c r="AC4318" t="str">
        <f>VLOOKUP(AB4318,CODIFICACION_PREGUNTAS!$C$2:$D$35,2,0)</f>
        <v>FORT001</v>
      </c>
    </row>
    <row r="4319" spans="1:29" x14ac:dyDescent="0.25">
      <c r="A4319" s="3">
        <f t="shared" si="543"/>
        <v>4318</v>
      </c>
      <c r="B4319" s="3" t="s">
        <v>353</v>
      </c>
      <c r="C4319" s="32">
        <v>41518</v>
      </c>
      <c r="D4319" s="3" t="s">
        <v>114</v>
      </c>
      <c r="E4319" s="3"/>
      <c r="F4319" s="3"/>
      <c r="G4319" s="2" t="s">
        <v>44</v>
      </c>
      <c r="H4319" s="6" t="s">
        <v>45</v>
      </c>
      <c r="I4319" s="3" t="s">
        <v>56</v>
      </c>
      <c r="J4319" s="3" t="s">
        <v>183</v>
      </c>
      <c r="K4319" s="3"/>
      <c r="L4319" s="3"/>
      <c r="M4319" s="3"/>
      <c r="N4319" s="3"/>
      <c r="O4319" s="3"/>
      <c r="P4319" s="3"/>
      <c r="Q4319" s="3"/>
      <c r="R4319" s="3"/>
      <c r="S4319" s="3"/>
      <c r="T4319" s="3" t="str">
        <f t="shared" si="536"/>
        <v>SIN CECO</v>
      </c>
      <c r="U4319" s="3" t="str">
        <f t="shared" si="537"/>
        <v>NO</v>
      </c>
      <c r="V4319" t="str">
        <f t="shared" si="538"/>
        <v>TERPEL COGUA (ZIPA)
10-JUL-2013-Debilidades PAYC</v>
      </c>
      <c r="W4319" s="53" t="str">
        <f t="shared" si="539"/>
        <v>-</v>
      </c>
      <c r="X4319">
        <f t="shared" si="540"/>
        <v>0</v>
      </c>
      <c r="Y4319">
        <f>IF(ISNA(VLOOKUP(B4319,CECOS_SIN_IDENTIFICAR!$A$2:$D$146,4,0)),"SIN CECO",IF(VLOOKUP(B4319,CECOS_SIN_IDENTIFICAR!$A$2:$D$146,4,0)=0,"SIN CECO",VLOOKUP(B4319,CECOS_SIN_IDENTIFICAR!$A$2:$D$146,4,0)))</f>
        <v>1438</v>
      </c>
      <c r="Z4319">
        <f t="shared" si="541"/>
        <v>1438</v>
      </c>
      <c r="AA4319" s="3" t="s">
        <v>114</v>
      </c>
      <c r="AB4319" t="str">
        <f t="shared" si="542"/>
        <v>Principales debilidades en el servicio que presta PAYC-Debilidades PAYC</v>
      </c>
      <c r="AC4319" t="str">
        <f>VLOOKUP(AB4319,CODIFICACION_PREGUNTAS!$C$2:$D$35,2,0)</f>
        <v>DEB001</v>
      </c>
    </row>
    <row r="4320" spans="1:29" x14ac:dyDescent="0.25">
      <c r="A4320" s="3">
        <f t="shared" si="543"/>
        <v>4319</v>
      </c>
      <c r="B4320" s="3" t="s">
        <v>354</v>
      </c>
      <c r="C4320" s="32">
        <v>41518</v>
      </c>
      <c r="D4320" s="3" t="s">
        <v>114</v>
      </c>
      <c r="E4320" s="3"/>
      <c r="F4320" s="3"/>
      <c r="G4320" s="2" t="s">
        <v>5</v>
      </c>
      <c r="H4320" s="3" t="s">
        <v>6</v>
      </c>
      <c r="I4320" s="3">
        <v>4</v>
      </c>
      <c r="J4320" s="3" t="s">
        <v>183</v>
      </c>
      <c r="K4320" s="3"/>
      <c r="L4320" s="3"/>
      <c r="M4320" s="3"/>
      <c r="N4320" s="3"/>
      <c r="O4320" s="3"/>
      <c r="P4320" s="3"/>
      <c r="Q4320" s="3"/>
      <c r="R4320" s="3"/>
      <c r="S4320" s="3"/>
      <c r="T4320" s="3" t="str">
        <f t="shared" si="536"/>
        <v>SIN CECO</v>
      </c>
      <c r="U4320" s="3" t="str">
        <f t="shared" si="537"/>
        <v>NO</v>
      </c>
      <c r="V4320" t="str">
        <f t="shared" si="538"/>
        <v>TERPEL MELGAR
10-JUL-2013-Soporte Técnico</v>
      </c>
      <c r="W4320" s="53">
        <f t="shared" si="539"/>
        <v>4</v>
      </c>
      <c r="X4320">
        <f t="shared" si="540"/>
        <v>4</v>
      </c>
      <c r="Y4320">
        <f>IF(ISNA(VLOOKUP(B4320,CECOS_SIN_IDENTIFICAR!$A$2:$D$146,4,0)),"SIN CECO",IF(VLOOKUP(B4320,CECOS_SIN_IDENTIFICAR!$A$2:$D$146,4,0)=0,"SIN CECO",VLOOKUP(B4320,CECOS_SIN_IDENTIFICAR!$A$2:$D$146,4,0)))</f>
        <v>1438</v>
      </c>
      <c r="Z4320">
        <f t="shared" si="541"/>
        <v>1438</v>
      </c>
      <c r="AA4320" s="3" t="s">
        <v>114</v>
      </c>
      <c r="AB4320" t="str">
        <f t="shared" si="542"/>
        <v>a. Conocimiento específico de temas aplicables al proyecto-Soporte Técnico</v>
      </c>
      <c r="AC4320" t="str">
        <f>VLOOKUP(AB4320,CODIFICACION_PREGUNTAS!$C$2:$D$35,2,0)</f>
        <v>SOPORTE_TEC001</v>
      </c>
    </row>
    <row r="4321" spans="1:29" x14ac:dyDescent="0.25">
      <c r="A4321" s="3">
        <f t="shared" si="543"/>
        <v>4320</v>
      </c>
      <c r="B4321" s="3" t="s">
        <v>354</v>
      </c>
      <c r="C4321" s="32">
        <v>41518</v>
      </c>
      <c r="D4321" s="3" t="s">
        <v>114</v>
      </c>
      <c r="E4321" s="3"/>
      <c r="F4321" s="3"/>
      <c r="G4321" s="2" t="s">
        <v>7</v>
      </c>
      <c r="H4321" s="3" t="s">
        <v>6</v>
      </c>
      <c r="I4321" s="3">
        <v>4</v>
      </c>
      <c r="J4321" s="3" t="s">
        <v>183</v>
      </c>
      <c r="K4321" s="3"/>
      <c r="L4321" s="3"/>
      <c r="M4321" s="3"/>
      <c r="N4321" s="3"/>
      <c r="O4321" s="3"/>
      <c r="P4321" s="3"/>
      <c r="Q4321" s="3"/>
      <c r="R4321" s="3"/>
      <c r="S4321" s="3"/>
      <c r="T4321" s="3" t="str">
        <f t="shared" si="536"/>
        <v>SIN CECO</v>
      </c>
      <c r="U4321" s="3" t="str">
        <f t="shared" si="537"/>
        <v>NO</v>
      </c>
      <c r="V4321" t="str">
        <f t="shared" si="538"/>
        <v>TERPEL MELGAR
10-JUL-2013-Soporte Técnico</v>
      </c>
      <c r="W4321" s="53">
        <f t="shared" si="539"/>
        <v>4</v>
      </c>
      <c r="X4321">
        <f t="shared" si="540"/>
        <v>4</v>
      </c>
      <c r="Y4321">
        <f>IF(ISNA(VLOOKUP(B4321,CECOS_SIN_IDENTIFICAR!$A$2:$D$146,4,0)),"SIN CECO",IF(VLOOKUP(B4321,CECOS_SIN_IDENTIFICAR!$A$2:$D$146,4,0)=0,"SIN CECO",VLOOKUP(B4321,CECOS_SIN_IDENTIFICAR!$A$2:$D$146,4,0)))</f>
        <v>1438</v>
      </c>
      <c r="Z4321">
        <f t="shared" si="541"/>
        <v>1438</v>
      </c>
      <c r="AA4321" s="3" t="s">
        <v>114</v>
      </c>
      <c r="AB4321" t="str">
        <f t="shared" si="542"/>
        <v>b. Idoneidad y Calidad del soporte-Soporte Técnico</v>
      </c>
      <c r="AC4321" t="str">
        <f>VLOOKUP(AB4321,CODIFICACION_PREGUNTAS!$C$2:$D$35,2,0)</f>
        <v>SOPORTE_TEC002</v>
      </c>
    </row>
    <row r="4322" spans="1:29" x14ac:dyDescent="0.25">
      <c r="A4322" s="3">
        <f t="shared" si="543"/>
        <v>4321</v>
      </c>
      <c r="B4322" s="3" t="s">
        <v>354</v>
      </c>
      <c r="C4322" s="32">
        <v>41518</v>
      </c>
      <c r="D4322" s="3" t="s">
        <v>114</v>
      </c>
      <c r="E4322" s="3"/>
      <c r="F4322" s="3"/>
      <c r="G4322" s="2" t="s">
        <v>8</v>
      </c>
      <c r="H4322" s="3" t="s">
        <v>6</v>
      </c>
      <c r="I4322" s="3">
        <v>4</v>
      </c>
      <c r="J4322" s="3" t="s">
        <v>183</v>
      </c>
      <c r="K4322" s="3"/>
      <c r="L4322" s="3"/>
      <c r="M4322" s="3"/>
      <c r="N4322" s="3"/>
      <c r="O4322" s="3"/>
      <c r="P4322" s="3"/>
      <c r="Q4322" s="3"/>
      <c r="R4322" s="3"/>
      <c r="S4322" s="3"/>
      <c r="T4322" s="3" t="str">
        <f t="shared" si="536"/>
        <v>SIN CECO</v>
      </c>
      <c r="U4322" s="3" t="str">
        <f t="shared" si="537"/>
        <v>NO</v>
      </c>
      <c r="V4322" t="str">
        <f t="shared" si="538"/>
        <v>TERPEL MELGAR
10-JUL-2013-Soporte Técnico</v>
      </c>
      <c r="W4322" s="53">
        <f t="shared" si="539"/>
        <v>4</v>
      </c>
      <c r="X4322">
        <f t="shared" si="540"/>
        <v>4</v>
      </c>
      <c r="Y4322">
        <f>IF(ISNA(VLOOKUP(B4322,CECOS_SIN_IDENTIFICAR!$A$2:$D$146,4,0)),"SIN CECO",IF(VLOOKUP(B4322,CECOS_SIN_IDENTIFICAR!$A$2:$D$146,4,0)=0,"SIN CECO",VLOOKUP(B4322,CECOS_SIN_IDENTIFICAR!$A$2:$D$146,4,0)))</f>
        <v>1438</v>
      </c>
      <c r="Z4322">
        <f t="shared" si="541"/>
        <v>1438</v>
      </c>
      <c r="AA4322" s="3" t="s">
        <v>114</v>
      </c>
      <c r="AB4322" t="str">
        <f t="shared" si="542"/>
        <v>c. Cumplimiento de especificaciones técnicas de construcción-Soporte Técnico</v>
      </c>
      <c r="AC4322" t="str">
        <f>VLOOKUP(AB4322,CODIFICACION_PREGUNTAS!$C$2:$D$35,2,0)</f>
        <v>SOPORTE_TEC003</v>
      </c>
    </row>
    <row r="4323" spans="1:29" x14ac:dyDescent="0.25">
      <c r="A4323" s="3">
        <f t="shared" si="543"/>
        <v>4322</v>
      </c>
      <c r="B4323" s="3" t="s">
        <v>354</v>
      </c>
      <c r="C4323" s="32">
        <v>41518</v>
      </c>
      <c r="D4323" s="3" t="s">
        <v>114</v>
      </c>
      <c r="E4323" s="3"/>
      <c r="F4323" s="3"/>
      <c r="G4323" s="2" t="s">
        <v>9</v>
      </c>
      <c r="H4323" s="3" t="s">
        <v>6</v>
      </c>
      <c r="I4323" s="3">
        <v>4</v>
      </c>
      <c r="J4323" s="3" t="s">
        <v>183</v>
      </c>
      <c r="K4323" s="3"/>
      <c r="L4323" s="3"/>
      <c r="M4323" s="3"/>
      <c r="N4323" s="3"/>
      <c r="O4323" s="3"/>
      <c r="P4323" s="3"/>
      <c r="Q4323" s="3"/>
      <c r="R4323" s="3"/>
      <c r="S4323" s="3"/>
      <c r="T4323" s="3" t="str">
        <f t="shared" si="536"/>
        <v>SIN CECO</v>
      </c>
      <c r="U4323" s="3" t="str">
        <f t="shared" si="537"/>
        <v>NO</v>
      </c>
      <c r="V4323" t="str">
        <f t="shared" si="538"/>
        <v>TERPEL MELGAR
10-JUL-2013-Soporte Técnico</v>
      </c>
      <c r="W4323" s="53">
        <f t="shared" si="539"/>
        <v>4</v>
      </c>
      <c r="X4323">
        <f t="shared" si="540"/>
        <v>4</v>
      </c>
      <c r="Y4323">
        <f>IF(ISNA(VLOOKUP(B4323,CECOS_SIN_IDENTIFICAR!$A$2:$D$146,4,0)),"SIN CECO",IF(VLOOKUP(B4323,CECOS_SIN_IDENTIFICAR!$A$2:$D$146,4,0)=0,"SIN CECO",VLOOKUP(B4323,CECOS_SIN_IDENTIFICAR!$A$2:$D$146,4,0)))</f>
        <v>1438</v>
      </c>
      <c r="Z4323">
        <f t="shared" si="541"/>
        <v>1438</v>
      </c>
      <c r="AA4323" s="3" t="s">
        <v>114</v>
      </c>
      <c r="AB4323" t="str">
        <f t="shared" si="542"/>
        <v>d. Confiabilidad de los conceptos aplicados-Soporte Técnico</v>
      </c>
      <c r="AC4323" t="str">
        <f>VLOOKUP(AB4323,CODIFICACION_PREGUNTAS!$C$2:$D$35,2,0)</f>
        <v>SOPORTE_TEC004</v>
      </c>
    </row>
    <row r="4324" spans="1:29" x14ac:dyDescent="0.25">
      <c r="A4324" s="3">
        <f t="shared" si="543"/>
        <v>4323</v>
      </c>
      <c r="B4324" s="3" t="s">
        <v>354</v>
      </c>
      <c r="C4324" s="32">
        <v>41518</v>
      </c>
      <c r="D4324" s="3" t="s">
        <v>114</v>
      </c>
      <c r="E4324" s="3"/>
      <c r="F4324" s="3"/>
      <c r="G4324" s="2" t="s">
        <v>10</v>
      </c>
      <c r="H4324" s="3" t="s">
        <v>6</v>
      </c>
      <c r="I4324" s="3">
        <v>4</v>
      </c>
      <c r="J4324" s="3" t="s">
        <v>183</v>
      </c>
      <c r="K4324" s="3"/>
      <c r="L4324" s="3"/>
      <c r="M4324" s="3"/>
      <c r="N4324" s="3"/>
      <c r="O4324" s="3"/>
      <c r="P4324" s="3"/>
      <c r="Q4324" s="3"/>
      <c r="R4324" s="3"/>
      <c r="S4324" s="3"/>
      <c r="T4324" s="3" t="str">
        <f t="shared" si="536"/>
        <v>SIN CECO</v>
      </c>
      <c r="U4324" s="3" t="str">
        <f t="shared" si="537"/>
        <v>NO</v>
      </c>
      <c r="V4324" t="str">
        <f t="shared" si="538"/>
        <v>TERPEL MELGAR
10-JUL-2013-Soporte Técnico</v>
      </c>
      <c r="W4324" s="53">
        <f t="shared" si="539"/>
        <v>4</v>
      </c>
      <c r="X4324">
        <f t="shared" si="540"/>
        <v>4</v>
      </c>
      <c r="Y4324">
        <f>IF(ISNA(VLOOKUP(B4324,CECOS_SIN_IDENTIFICAR!$A$2:$D$146,4,0)),"SIN CECO",IF(VLOOKUP(B4324,CECOS_SIN_IDENTIFICAR!$A$2:$D$146,4,0)=0,"SIN CECO",VLOOKUP(B4324,CECOS_SIN_IDENTIFICAR!$A$2:$D$146,4,0)))</f>
        <v>1438</v>
      </c>
      <c r="Z4324">
        <f t="shared" si="541"/>
        <v>1438</v>
      </c>
      <c r="AA4324" s="3" t="s">
        <v>114</v>
      </c>
      <c r="AB4324" t="str">
        <f t="shared" si="542"/>
        <v>e. Oportunidad en entrega de información o requerimientos-Soporte Técnico</v>
      </c>
      <c r="AC4324" t="str">
        <f>VLOOKUP(AB4324,CODIFICACION_PREGUNTAS!$C$2:$D$35,2,0)</f>
        <v>SOPORTE_TEC005</v>
      </c>
    </row>
    <row r="4325" spans="1:29" x14ac:dyDescent="0.25">
      <c r="A4325" s="3">
        <f t="shared" si="543"/>
        <v>4324</v>
      </c>
      <c r="B4325" s="3" t="s">
        <v>354</v>
      </c>
      <c r="C4325" s="32">
        <v>41518</v>
      </c>
      <c r="D4325" s="3" t="s">
        <v>114</v>
      </c>
      <c r="E4325" s="3"/>
      <c r="F4325" s="3"/>
      <c r="G4325" s="2" t="s">
        <v>11</v>
      </c>
      <c r="H4325" s="3" t="s">
        <v>12</v>
      </c>
      <c r="I4325" s="3">
        <v>4</v>
      </c>
      <c r="J4325" s="3" t="s">
        <v>183</v>
      </c>
      <c r="K4325" s="3"/>
      <c r="L4325" s="3"/>
      <c r="M4325" s="3"/>
      <c r="N4325" s="3"/>
      <c r="O4325" s="3"/>
      <c r="P4325" s="3"/>
      <c r="Q4325" s="3"/>
      <c r="R4325" s="3"/>
      <c r="S4325" s="3"/>
      <c r="T4325" s="3" t="str">
        <f t="shared" si="536"/>
        <v>SIN CECO</v>
      </c>
      <c r="U4325" s="3" t="str">
        <f t="shared" si="537"/>
        <v>NO</v>
      </c>
      <c r="V4325" t="str">
        <f t="shared" si="538"/>
        <v>TERPEL MELGAR
10-JUL-2013-Soporte Administrativo</v>
      </c>
      <c r="W4325" s="53">
        <f t="shared" si="539"/>
        <v>4</v>
      </c>
      <c r="X4325">
        <f t="shared" si="540"/>
        <v>4</v>
      </c>
      <c r="Y4325">
        <f>IF(ISNA(VLOOKUP(B4325,CECOS_SIN_IDENTIFICAR!$A$2:$D$146,4,0)),"SIN CECO",IF(VLOOKUP(B4325,CECOS_SIN_IDENTIFICAR!$A$2:$D$146,4,0)=0,"SIN CECO",VLOOKUP(B4325,CECOS_SIN_IDENTIFICAR!$A$2:$D$146,4,0)))</f>
        <v>1438</v>
      </c>
      <c r="Z4325">
        <f t="shared" si="541"/>
        <v>1438</v>
      </c>
      <c r="AA4325" s="3" t="s">
        <v>114</v>
      </c>
      <c r="AB4325" t="str">
        <f t="shared" si="542"/>
        <v>a. Oportunidad de la gestión en obra-Soporte Administrativo</v>
      </c>
      <c r="AC4325" t="str">
        <f>VLOOKUP(AB4325,CODIFICACION_PREGUNTAS!$C$2:$D$35,2,0)</f>
        <v>SOPORTE_ADMON001</v>
      </c>
    </row>
    <row r="4326" spans="1:29" x14ac:dyDescent="0.25">
      <c r="A4326" s="3">
        <f t="shared" si="543"/>
        <v>4325</v>
      </c>
      <c r="B4326" s="3" t="s">
        <v>354</v>
      </c>
      <c r="C4326" s="32">
        <v>41518</v>
      </c>
      <c r="D4326" s="3" t="s">
        <v>114</v>
      </c>
      <c r="E4326" s="3"/>
      <c r="F4326" s="3"/>
      <c r="G4326" s="2" t="s">
        <v>13</v>
      </c>
      <c r="H4326" s="3" t="s">
        <v>12</v>
      </c>
      <c r="I4326" s="3">
        <v>4</v>
      </c>
      <c r="J4326" s="3" t="s">
        <v>183</v>
      </c>
      <c r="K4326" s="3"/>
      <c r="L4326" s="3"/>
      <c r="M4326" s="3"/>
      <c r="N4326" s="3"/>
      <c r="O4326" s="3"/>
      <c r="P4326" s="3"/>
      <c r="Q4326" s="3"/>
      <c r="R4326" s="3"/>
      <c r="S4326" s="3"/>
      <c r="T4326" s="3" t="str">
        <f t="shared" si="536"/>
        <v>SIN CECO</v>
      </c>
      <c r="U4326" s="3" t="str">
        <f t="shared" si="537"/>
        <v>NO</v>
      </c>
      <c r="V4326" t="str">
        <f t="shared" si="538"/>
        <v>TERPEL MELGAR
10-JUL-2013-Soporte Administrativo</v>
      </c>
      <c r="W4326" s="53">
        <f t="shared" si="539"/>
        <v>4</v>
      </c>
      <c r="X4326">
        <f t="shared" si="540"/>
        <v>4</v>
      </c>
      <c r="Y4326">
        <f>IF(ISNA(VLOOKUP(B4326,CECOS_SIN_IDENTIFICAR!$A$2:$D$146,4,0)),"SIN CECO",IF(VLOOKUP(B4326,CECOS_SIN_IDENTIFICAR!$A$2:$D$146,4,0)=0,"SIN CECO",VLOOKUP(B4326,CECOS_SIN_IDENTIFICAR!$A$2:$D$146,4,0)))</f>
        <v>1438</v>
      </c>
      <c r="Z4326">
        <f t="shared" si="541"/>
        <v>1438</v>
      </c>
      <c r="AA4326" s="3" t="s">
        <v>114</v>
      </c>
      <c r="AB4326" t="str">
        <f t="shared" si="542"/>
        <v>b. Manejo administrativo del proyecto-Soporte Administrativo</v>
      </c>
      <c r="AC4326" t="str">
        <f>VLOOKUP(AB4326,CODIFICACION_PREGUNTAS!$C$2:$D$35,2,0)</f>
        <v>SOPORTE_ADMON002</v>
      </c>
    </row>
    <row r="4327" spans="1:29" x14ac:dyDescent="0.25">
      <c r="A4327" s="3">
        <f t="shared" si="543"/>
        <v>4326</v>
      </c>
      <c r="B4327" s="3" t="s">
        <v>354</v>
      </c>
      <c r="C4327" s="32">
        <v>41518</v>
      </c>
      <c r="D4327" s="3" t="s">
        <v>114</v>
      </c>
      <c r="E4327" s="3"/>
      <c r="F4327" s="3"/>
      <c r="G4327" s="2" t="s">
        <v>14</v>
      </c>
      <c r="H4327" s="3" t="s">
        <v>12</v>
      </c>
      <c r="I4327" s="3">
        <v>4</v>
      </c>
      <c r="J4327" s="3" t="s">
        <v>183</v>
      </c>
      <c r="K4327" s="3"/>
      <c r="L4327" s="3"/>
      <c r="M4327" s="3"/>
      <c r="N4327" s="3"/>
      <c r="O4327" s="3"/>
      <c r="P4327" s="3"/>
      <c r="Q4327" s="3"/>
      <c r="R4327" s="3"/>
      <c r="S4327" s="3"/>
      <c r="T4327" s="3" t="str">
        <f t="shared" si="536"/>
        <v>SIN CECO</v>
      </c>
      <c r="U4327" s="3" t="str">
        <f t="shared" si="537"/>
        <v>NO</v>
      </c>
      <c r="V4327" t="str">
        <f t="shared" si="538"/>
        <v>TERPEL MELGAR
10-JUL-2013-Soporte Administrativo</v>
      </c>
      <c r="W4327" s="53">
        <f t="shared" si="539"/>
        <v>4</v>
      </c>
      <c r="X4327">
        <f t="shared" si="540"/>
        <v>4</v>
      </c>
      <c r="Y4327">
        <f>IF(ISNA(VLOOKUP(B4327,CECOS_SIN_IDENTIFICAR!$A$2:$D$146,4,0)),"SIN CECO",IF(VLOOKUP(B4327,CECOS_SIN_IDENTIFICAR!$A$2:$D$146,4,0)=0,"SIN CECO",VLOOKUP(B4327,CECOS_SIN_IDENTIFICAR!$A$2:$D$146,4,0)))</f>
        <v>1438</v>
      </c>
      <c r="Z4327">
        <f t="shared" si="541"/>
        <v>1438</v>
      </c>
      <c r="AA4327" s="3" t="s">
        <v>114</v>
      </c>
      <c r="AB4327" t="str">
        <f t="shared" si="542"/>
        <v>c. Información clara y veraz sobre la administración de proyecto-Soporte Administrativo</v>
      </c>
      <c r="AC4327" t="str">
        <f>VLOOKUP(AB4327,CODIFICACION_PREGUNTAS!$C$2:$D$35,2,0)</f>
        <v>SOPORTE_ADMON003</v>
      </c>
    </row>
    <row r="4328" spans="1:29" x14ac:dyDescent="0.25">
      <c r="A4328" s="3">
        <f t="shared" si="543"/>
        <v>4327</v>
      </c>
      <c r="B4328" s="3" t="s">
        <v>354</v>
      </c>
      <c r="C4328" s="32">
        <v>41518</v>
      </c>
      <c r="D4328" s="3" t="s">
        <v>114</v>
      </c>
      <c r="E4328" s="3"/>
      <c r="F4328" s="3"/>
      <c r="G4328" s="2" t="s">
        <v>15</v>
      </c>
      <c r="H4328" s="3" t="s">
        <v>12</v>
      </c>
      <c r="I4328" s="3">
        <v>4</v>
      </c>
      <c r="J4328" s="3" t="s">
        <v>183</v>
      </c>
      <c r="K4328" s="3"/>
      <c r="L4328" s="3"/>
      <c r="M4328" s="3"/>
      <c r="N4328" s="3"/>
      <c r="O4328" s="3"/>
      <c r="P4328" s="3"/>
      <c r="Q4328" s="3"/>
      <c r="R4328" s="3"/>
      <c r="S4328" s="3"/>
      <c r="T4328" s="3" t="str">
        <f t="shared" si="536"/>
        <v>SIN CECO</v>
      </c>
      <c r="U4328" s="3" t="str">
        <f t="shared" si="537"/>
        <v>NO</v>
      </c>
      <c r="V4328" t="str">
        <f t="shared" si="538"/>
        <v>TERPEL MELGAR
10-JUL-2013-Soporte Administrativo</v>
      </c>
      <c r="W4328" s="53">
        <f t="shared" si="539"/>
        <v>4</v>
      </c>
      <c r="X4328">
        <f t="shared" si="540"/>
        <v>4</v>
      </c>
      <c r="Y4328">
        <f>IF(ISNA(VLOOKUP(B4328,CECOS_SIN_IDENTIFICAR!$A$2:$D$146,4,0)),"SIN CECO",IF(VLOOKUP(B4328,CECOS_SIN_IDENTIFICAR!$A$2:$D$146,4,0)=0,"SIN CECO",VLOOKUP(B4328,CECOS_SIN_IDENTIFICAR!$A$2:$D$146,4,0)))</f>
        <v>1438</v>
      </c>
      <c r="Z4328">
        <f t="shared" si="541"/>
        <v>1438</v>
      </c>
      <c r="AA4328" s="3" t="s">
        <v>114</v>
      </c>
      <c r="AB4328" t="str">
        <f t="shared" si="542"/>
        <v>d. Cumplimientos con expectativas del cliente-Soporte Administrativo</v>
      </c>
      <c r="AC4328" t="str">
        <f>VLOOKUP(AB4328,CODIFICACION_PREGUNTAS!$C$2:$D$35,2,0)</f>
        <v>SOPORTE_ADMON004</v>
      </c>
    </row>
    <row r="4329" spans="1:29" x14ac:dyDescent="0.25">
      <c r="A4329" s="3">
        <f t="shared" si="543"/>
        <v>4328</v>
      </c>
      <c r="B4329" s="3" t="s">
        <v>354</v>
      </c>
      <c r="C4329" s="32">
        <v>41518</v>
      </c>
      <c r="D4329" s="3" t="s">
        <v>114</v>
      </c>
      <c r="E4329" s="3"/>
      <c r="F4329" s="3"/>
      <c r="G4329" s="2" t="s">
        <v>16</v>
      </c>
      <c r="H4329" s="3" t="s">
        <v>12</v>
      </c>
      <c r="I4329" s="3">
        <v>4</v>
      </c>
      <c r="J4329" s="3" t="s">
        <v>183</v>
      </c>
      <c r="K4329" s="3"/>
      <c r="L4329" s="3"/>
      <c r="M4329" s="3"/>
      <c r="N4329" s="3"/>
      <c r="O4329" s="3"/>
      <c r="P4329" s="3"/>
      <c r="Q4329" s="3"/>
      <c r="R4329" s="3"/>
      <c r="S4329" s="3"/>
      <c r="T4329" s="3" t="str">
        <f t="shared" si="536"/>
        <v>SIN CECO</v>
      </c>
      <c r="U4329" s="3" t="str">
        <f t="shared" si="537"/>
        <v>NO</v>
      </c>
      <c r="V4329" t="str">
        <f t="shared" si="538"/>
        <v>TERPEL MELGAR
10-JUL-2013-Soporte Administrativo</v>
      </c>
      <c r="W4329" s="53">
        <f t="shared" si="539"/>
        <v>4</v>
      </c>
      <c r="X4329">
        <f t="shared" si="540"/>
        <v>4</v>
      </c>
      <c r="Y4329">
        <f>IF(ISNA(VLOOKUP(B4329,CECOS_SIN_IDENTIFICAR!$A$2:$D$146,4,0)),"SIN CECO",IF(VLOOKUP(B4329,CECOS_SIN_IDENTIFICAR!$A$2:$D$146,4,0)=0,"SIN CECO",VLOOKUP(B4329,CECOS_SIN_IDENTIFICAR!$A$2:$D$146,4,0)))</f>
        <v>1438</v>
      </c>
      <c r="Z4329">
        <f t="shared" si="541"/>
        <v>1438</v>
      </c>
      <c r="AA4329" s="3" t="s">
        <v>114</v>
      </c>
      <c r="AB4329" t="str">
        <f t="shared" si="542"/>
        <v>e. Control de presupuesto-Soporte Administrativo</v>
      </c>
      <c r="AC4329" t="str">
        <f>VLOOKUP(AB4329,CODIFICACION_PREGUNTAS!$C$2:$D$35,2,0)</f>
        <v>SOPORTE_ADMON005</v>
      </c>
    </row>
    <row r="4330" spans="1:29" x14ac:dyDescent="0.25">
      <c r="A4330" s="3">
        <f t="shared" si="543"/>
        <v>4329</v>
      </c>
      <c r="B4330" s="3" t="s">
        <v>354</v>
      </c>
      <c r="C4330" s="32">
        <v>41518</v>
      </c>
      <c r="D4330" s="3" t="s">
        <v>114</v>
      </c>
      <c r="E4330" s="3"/>
      <c r="F4330" s="3"/>
      <c r="G4330" s="2" t="s">
        <v>17</v>
      </c>
      <c r="H4330" s="3" t="s">
        <v>18</v>
      </c>
      <c r="I4330" s="3">
        <v>4</v>
      </c>
      <c r="J4330" s="3" t="s">
        <v>183</v>
      </c>
      <c r="K4330" s="3"/>
      <c r="L4330" s="3"/>
      <c r="M4330" s="3"/>
      <c r="N4330" s="3"/>
      <c r="O4330" s="3"/>
      <c r="P4330" s="3"/>
      <c r="Q4330" s="3"/>
      <c r="R4330" s="3"/>
      <c r="S4330" s="3"/>
      <c r="T4330" s="3" t="str">
        <f t="shared" si="536"/>
        <v>SIN CECO</v>
      </c>
      <c r="U4330" s="3" t="str">
        <f t="shared" si="537"/>
        <v>NO</v>
      </c>
      <c r="V4330" t="str">
        <f t="shared" si="538"/>
        <v>TERPEL MELGAR
10-JUL-2013-Soporte Directivo (Coordinador y Gerencia)</v>
      </c>
      <c r="W4330" s="53">
        <f t="shared" si="539"/>
        <v>4</v>
      </c>
      <c r="X4330">
        <f t="shared" si="540"/>
        <v>4</v>
      </c>
      <c r="Y4330">
        <f>IF(ISNA(VLOOKUP(B4330,CECOS_SIN_IDENTIFICAR!$A$2:$D$146,4,0)),"SIN CECO",IF(VLOOKUP(B4330,CECOS_SIN_IDENTIFICAR!$A$2:$D$146,4,0)=0,"SIN CECO",VLOOKUP(B4330,CECOS_SIN_IDENTIFICAR!$A$2:$D$146,4,0)))</f>
        <v>1438</v>
      </c>
      <c r="Z4330">
        <f t="shared" si="541"/>
        <v>1438</v>
      </c>
      <c r="AA4330" s="3" t="s">
        <v>114</v>
      </c>
      <c r="AB4330" t="str">
        <f t="shared" si="542"/>
        <v>a. Apoyo y presencia en el proyecto-Soporte Directivo (Coordinador y Gerencia)</v>
      </c>
      <c r="AC4330" t="str">
        <f>VLOOKUP(AB4330,CODIFICACION_PREGUNTAS!$C$2:$D$35,2,0)</f>
        <v>SOPORTE_DIR001</v>
      </c>
    </row>
    <row r="4331" spans="1:29" x14ac:dyDescent="0.25">
      <c r="A4331" s="3">
        <f t="shared" si="543"/>
        <v>4330</v>
      </c>
      <c r="B4331" s="3" t="s">
        <v>354</v>
      </c>
      <c r="C4331" s="32">
        <v>41518</v>
      </c>
      <c r="D4331" s="3" t="s">
        <v>114</v>
      </c>
      <c r="E4331" s="3"/>
      <c r="F4331" s="3"/>
      <c r="G4331" s="2" t="s">
        <v>19</v>
      </c>
      <c r="H4331" s="3" t="s">
        <v>18</v>
      </c>
      <c r="I4331" s="3">
        <v>5</v>
      </c>
      <c r="J4331" s="3" t="s">
        <v>183</v>
      </c>
      <c r="K4331" s="3"/>
      <c r="L4331" s="3"/>
      <c r="M4331" s="3"/>
      <c r="N4331" s="3"/>
      <c r="O4331" s="3"/>
      <c r="P4331" s="3"/>
      <c r="Q4331" s="3"/>
      <c r="R4331" s="3"/>
      <c r="S4331" s="3"/>
      <c r="T4331" s="3" t="str">
        <f t="shared" si="536"/>
        <v>SIN CECO</v>
      </c>
      <c r="U4331" s="3" t="str">
        <f t="shared" si="537"/>
        <v>NO</v>
      </c>
      <c r="V4331" t="str">
        <f t="shared" si="538"/>
        <v>TERPEL MELGAR
10-JUL-2013-Soporte Directivo (Coordinador y Gerencia)</v>
      </c>
      <c r="W4331" s="53">
        <f t="shared" si="539"/>
        <v>5</v>
      </c>
      <c r="X4331">
        <f t="shared" si="540"/>
        <v>5</v>
      </c>
      <c r="Y4331">
        <f>IF(ISNA(VLOOKUP(B4331,CECOS_SIN_IDENTIFICAR!$A$2:$D$146,4,0)),"SIN CECO",IF(VLOOKUP(B4331,CECOS_SIN_IDENTIFICAR!$A$2:$D$146,4,0)=0,"SIN CECO",VLOOKUP(B4331,CECOS_SIN_IDENTIFICAR!$A$2:$D$146,4,0)))</f>
        <v>1438</v>
      </c>
      <c r="Z4331">
        <f t="shared" si="541"/>
        <v>1438</v>
      </c>
      <c r="AA4331" s="3" t="s">
        <v>114</v>
      </c>
      <c r="AB4331" t="str">
        <f t="shared" si="542"/>
        <v>b. Conocimiento del proyecto-Soporte Directivo (Coordinador y Gerencia)</v>
      </c>
      <c r="AC4331" t="str">
        <f>VLOOKUP(AB4331,CODIFICACION_PREGUNTAS!$C$2:$D$35,2,0)</f>
        <v>SOPORTE_DIR002</v>
      </c>
    </row>
    <row r="4332" spans="1:29" x14ac:dyDescent="0.25">
      <c r="A4332" s="3">
        <f t="shared" si="543"/>
        <v>4331</v>
      </c>
      <c r="B4332" s="3" t="s">
        <v>354</v>
      </c>
      <c r="C4332" s="32">
        <v>41518</v>
      </c>
      <c r="D4332" s="3" t="s">
        <v>114</v>
      </c>
      <c r="E4332" s="3"/>
      <c r="F4332" s="3"/>
      <c r="G4332" s="2" t="s">
        <v>20</v>
      </c>
      <c r="H4332" s="3" t="s">
        <v>18</v>
      </c>
      <c r="I4332" s="3">
        <v>5</v>
      </c>
      <c r="J4332" s="3" t="s">
        <v>183</v>
      </c>
      <c r="K4332" s="3"/>
      <c r="L4332" s="3"/>
      <c r="M4332" s="3"/>
      <c r="N4332" s="3"/>
      <c r="O4332" s="3"/>
      <c r="P4332" s="3"/>
      <c r="Q4332" s="3"/>
      <c r="R4332" s="3"/>
      <c r="S4332" s="3"/>
      <c r="T4332" s="3" t="str">
        <f t="shared" si="536"/>
        <v>SIN CECO</v>
      </c>
      <c r="U4332" s="3" t="str">
        <f t="shared" si="537"/>
        <v>NO</v>
      </c>
      <c r="V4332" t="str">
        <f t="shared" si="538"/>
        <v>TERPEL MELGAR
10-JUL-2013-Soporte Directivo (Coordinador y Gerencia)</v>
      </c>
      <c r="W4332" s="53">
        <f t="shared" si="539"/>
        <v>5</v>
      </c>
      <c r="X4332">
        <f t="shared" si="540"/>
        <v>5</v>
      </c>
      <c r="Y4332">
        <f>IF(ISNA(VLOOKUP(B4332,CECOS_SIN_IDENTIFICAR!$A$2:$D$146,4,0)),"SIN CECO",IF(VLOOKUP(B4332,CECOS_SIN_IDENTIFICAR!$A$2:$D$146,4,0)=0,"SIN CECO",VLOOKUP(B4332,CECOS_SIN_IDENTIFICAR!$A$2:$D$146,4,0)))</f>
        <v>1438</v>
      </c>
      <c r="Z4332">
        <f t="shared" si="541"/>
        <v>1438</v>
      </c>
      <c r="AA4332" s="3" t="s">
        <v>114</v>
      </c>
      <c r="AB4332" t="str">
        <f t="shared" si="542"/>
        <v>c. Planteamiento de soluciones y manejo de conflictos-Soporte Directivo (Coordinador y Gerencia)</v>
      </c>
      <c r="AC4332" t="str">
        <f>VLOOKUP(AB4332,CODIFICACION_PREGUNTAS!$C$2:$D$35,2,0)</f>
        <v>SOPORTE_DIR003</v>
      </c>
    </row>
    <row r="4333" spans="1:29" x14ac:dyDescent="0.25">
      <c r="A4333" s="3">
        <f t="shared" si="543"/>
        <v>4332</v>
      </c>
      <c r="B4333" s="3" t="s">
        <v>354</v>
      </c>
      <c r="C4333" s="32">
        <v>41518</v>
      </c>
      <c r="D4333" s="3" t="s">
        <v>114</v>
      </c>
      <c r="E4333" s="3"/>
      <c r="F4333" s="3"/>
      <c r="G4333" s="2" t="s">
        <v>21</v>
      </c>
      <c r="H4333" s="3" t="s">
        <v>18</v>
      </c>
      <c r="I4333" s="3">
        <v>5</v>
      </c>
      <c r="J4333" s="3" t="s">
        <v>183</v>
      </c>
      <c r="K4333" s="3"/>
      <c r="L4333" s="3"/>
      <c r="M4333" s="3"/>
      <c r="N4333" s="3"/>
      <c r="O4333" s="3"/>
      <c r="P4333" s="3"/>
      <c r="Q4333" s="3"/>
      <c r="R4333" s="3"/>
      <c r="S4333" s="3"/>
      <c r="T4333" s="3" t="str">
        <f t="shared" si="536"/>
        <v>SIN CECO</v>
      </c>
      <c r="U4333" s="3" t="str">
        <f t="shared" si="537"/>
        <v>NO</v>
      </c>
      <c r="V4333" t="str">
        <f t="shared" si="538"/>
        <v>TERPEL MELGAR
10-JUL-2013-Soporte Directivo (Coordinador y Gerencia)</v>
      </c>
      <c r="W4333" s="53">
        <f t="shared" si="539"/>
        <v>5</v>
      </c>
      <c r="X4333">
        <f t="shared" si="540"/>
        <v>5</v>
      </c>
      <c r="Y4333">
        <f>IF(ISNA(VLOOKUP(B4333,CECOS_SIN_IDENTIFICAR!$A$2:$D$146,4,0)),"SIN CECO",IF(VLOOKUP(B4333,CECOS_SIN_IDENTIFICAR!$A$2:$D$146,4,0)=0,"SIN CECO",VLOOKUP(B4333,CECOS_SIN_IDENTIFICAR!$A$2:$D$146,4,0)))</f>
        <v>1438</v>
      </c>
      <c r="Z4333">
        <f t="shared" si="541"/>
        <v>1438</v>
      </c>
      <c r="AA4333" s="3" t="s">
        <v>114</v>
      </c>
      <c r="AB4333" t="str">
        <f t="shared" si="542"/>
        <v>d. Cumplimiento de compromisos-Soporte Directivo (Coordinador y Gerencia)</v>
      </c>
      <c r="AC4333" t="str">
        <f>VLOOKUP(AB4333,CODIFICACION_PREGUNTAS!$C$2:$D$35,2,0)</f>
        <v>SOPORTE_DIR004</v>
      </c>
    </row>
    <row r="4334" spans="1:29" x14ac:dyDescent="0.25">
      <c r="A4334" s="3">
        <f t="shared" si="543"/>
        <v>4333</v>
      </c>
      <c r="B4334" s="3" t="s">
        <v>354</v>
      </c>
      <c r="C4334" s="32">
        <v>41518</v>
      </c>
      <c r="D4334" s="3" t="s">
        <v>114</v>
      </c>
      <c r="E4334" s="3"/>
      <c r="F4334" s="3"/>
      <c r="G4334" s="2" t="s">
        <v>22</v>
      </c>
      <c r="H4334" s="3" t="s">
        <v>18</v>
      </c>
      <c r="I4334" s="3">
        <v>5</v>
      </c>
      <c r="J4334" s="3" t="s">
        <v>183</v>
      </c>
      <c r="K4334" s="3"/>
      <c r="L4334" s="3"/>
      <c r="M4334" s="3"/>
      <c r="N4334" s="3"/>
      <c r="O4334" s="3"/>
      <c r="P4334" s="3"/>
      <c r="Q4334" s="3"/>
      <c r="R4334" s="3"/>
      <c r="S4334" s="3"/>
      <c r="T4334" s="3" t="str">
        <f t="shared" si="536"/>
        <v>SIN CECO</v>
      </c>
      <c r="U4334" s="3" t="str">
        <f t="shared" si="537"/>
        <v>NO</v>
      </c>
      <c r="V4334" t="str">
        <f t="shared" si="538"/>
        <v>TERPEL MELGAR
10-JUL-2013-Soporte Directivo (Coordinador y Gerencia)</v>
      </c>
      <c r="W4334" s="53">
        <f t="shared" si="539"/>
        <v>5</v>
      </c>
      <c r="X4334">
        <f t="shared" si="540"/>
        <v>5</v>
      </c>
      <c r="Y4334">
        <f>IF(ISNA(VLOOKUP(B4334,CECOS_SIN_IDENTIFICAR!$A$2:$D$146,4,0)),"SIN CECO",IF(VLOOKUP(B4334,CECOS_SIN_IDENTIFICAR!$A$2:$D$146,4,0)=0,"SIN CECO",VLOOKUP(B4334,CECOS_SIN_IDENTIFICAR!$A$2:$D$146,4,0)))</f>
        <v>1438</v>
      </c>
      <c r="Z4334">
        <f t="shared" si="541"/>
        <v>1438</v>
      </c>
      <c r="AA4334" s="3" t="s">
        <v>114</v>
      </c>
      <c r="AB4334" t="str">
        <f t="shared" si="542"/>
        <v>e. Manejo del cliente-Soporte Directivo (Coordinador y Gerencia)</v>
      </c>
      <c r="AC4334" t="str">
        <f>VLOOKUP(AB4334,CODIFICACION_PREGUNTAS!$C$2:$D$35,2,0)</f>
        <v>SOPORTE_DIR005</v>
      </c>
    </row>
    <row r="4335" spans="1:29" x14ac:dyDescent="0.25">
      <c r="A4335" s="3">
        <f t="shared" si="543"/>
        <v>4334</v>
      </c>
      <c r="B4335" s="3" t="s">
        <v>354</v>
      </c>
      <c r="C4335" s="32">
        <v>41518</v>
      </c>
      <c r="D4335" s="3" t="s">
        <v>114</v>
      </c>
      <c r="E4335" s="3"/>
      <c r="F4335" s="3"/>
      <c r="G4335" s="2" t="s">
        <v>23</v>
      </c>
      <c r="H4335" s="3" t="s">
        <v>24</v>
      </c>
      <c r="I4335" s="3">
        <v>5</v>
      </c>
      <c r="J4335" s="3" t="s">
        <v>183</v>
      </c>
      <c r="K4335" s="3"/>
      <c r="L4335" s="3"/>
      <c r="M4335" s="3"/>
      <c r="N4335" s="3"/>
      <c r="O4335" s="3"/>
      <c r="P4335" s="3"/>
      <c r="Q4335" s="3"/>
      <c r="R4335" s="3"/>
      <c r="S4335" s="3"/>
      <c r="T4335" s="3" t="str">
        <f t="shared" si="536"/>
        <v>SIN CECO</v>
      </c>
      <c r="U4335" s="3" t="str">
        <f t="shared" si="537"/>
        <v>NO</v>
      </c>
      <c r="V4335" t="str">
        <f t="shared" si="538"/>
        <v>TERPEL MELGAR
10-JUL-2013-Personal que presta el servicio en obra</v>
      </c>
      <c r="W4335" s="53">
        <f t="shared" si="539"/>
        <v>5</v>
      </c>
      <c r="X4335">
        <f t="shared" si="540"/>
        <v>5</v>
      </c>
      <c r="Y4335">
        <f>IF(ISNA(VLOOKUP(B4335,CECOS_SIN_IDENTIFICAR!$A$2:$D$146,4,0)),"SIN CECO",IF(VLOOKUP(B4335,CECOS_SIN_IDENTIFICAR!$A$2:$D$146,4,0)=0,"SIN CECO",VLOOKUP(B4335,CECOS_SIN_IDENTIFICAR!$A$2:$D$146,4,0)))</f>
        <v>1438</v>
      </c>
      <c r="Z4335">
        <f t="shared" si="541"/>
        <v>1438</v>
      </c>
      <c r="AA4335" s="3" t="s">
        <v>114</v>
      </c>
      <c r="AB4335" t="str">
        <f t="shared" si="542"/>
        <v>a. Idoneidad del personal-Personal que presta el servicio en obra</v>
      </c>
      <c r="AC4335" t="str">
        <f>VLOOKUP(AB4335,CODIFICACION_PREGUNTAS!$C$2:$D$35,2,0)</f>
        <v>PERSONAL001</v>
      </c>
    </row>
    <row r="4336" spans="1:29" x14ac:dyDescent="0.25">
      <c r="A4336" s="3">
        <f t="shared" si="543"/>
        <v>4335</v>
      </c>
      <c r="B4336" s="3" t="s">
        <v>354</v>
      </c>
      <c r="C4336" s="32">
        <v>41518</v>
      </c>
      <c r="D4336" s="3" t="s">
        <v>114</v>
      </c>
      <c r="E4336" s="3"/>
      <c r="F4336" s="3"/>
      <c r="G4336" s="2" t="s">
        <v>25</v>
      </c>
      <c r="H4336" s="3" t="s">
        <v>24</v>
      </c>
      <c r="I4336" s="3">
        <v>5</v>
      </c>
      <c r="J4336" s="3" t="s">
        <v>183</v>
      </c>
      <c r="K4336" s="3"/>
      <c r="L4336" s="3"/>
      <c r="M4336" s="3"/>
      <c r="N4336" s="3"/>
      <c r="O4336" s="3"/>
      <c r="P4336" s="3"/>
      <c r="Q4336" s="3"/>
      <c r="R4336" s="3"/>
      <c r="S4336" s="3"/>
      <c r="T4336" s="3" t="str">
        <f t="shared" si="536"/>
        <v>SIN CECO</v>
      </c>
      <c r="U4336" s="3" t="str">
        <f t="shared" si="537"/>
        <v>NO</v>
      </c>
      <c r="V4336" t="str">
        <f t="shared" si="538"/>
        <v>TERPEL MELGAR
10-JUL-2013-Personal que presta el servicio en obra</v>
      </c>
      <c r="W4336" s="53">
        <f t="shared" si="539"/>
        <v>5</v>
      </c>
      <c r="X4336">
        <f t="shared" si="540"/>
        <v>5</v>
      </c>
      <c r="Y4336">
        <f>IF(ISNA(VLOOKUP(B4336,CECOS_SIN_IDENTIFICAR!$A$2:$D$146,4,0)),"SIN CECO",IF(VLOOKUP(B4336,CECOS_SIN_IDENTIFICAR!$A$2:$D$146,4,0)=0,"SIN CECO",VLOOKUP(B4336,CECOS_SIN_IDENTIFICAR!$A$2:$D$146,4,0)))</f>
        <v>1438</v>
      </c>
      <c r="Z4336">
        <f t="shared" si="541"/>
        <v>1438</v>
      </c>
      <c r="AA4336" s="3" t="s">
        <v>114</v>
      </c>
      <c r="AB4336" t="str">
        <f t="shared" si="542"/>
        <v>b. Oportuna atención al cliente-Personal que presta el servicio en obra</v>
      </c>
      <c r="AC4336" t="str">
        <f>VLOOKUP(AB4336,CODIFICACION_PREGUNTAS!$C$2:$D$35,2,0)</f>
        <v>PERSONAL002</v>
      </c>
    </row>
    <row r="4337" spans="1:29" x14ac:dyDescent="0.25">
      <c r="A4337" s="3">
        <f t="shared" si="543"/>
        <v>4336</v>
      </c>
      <c r="B4337" s="3" t="s">
        <v>354</v>
      </c>
      <c r="C4337" s="32">
        <v>41518</v>
      </c>
      <c r="D4337" s="3" t="s">
        <v>114</v>
      </c>
      <c r="E4337" s="3"/>
      <c r="F4337" s="3"/>
      <c r="G4337" s="2" t="s">
        <v>26</v>
      </c>
      <c r="H4337" s="3" t="s">
        <v>24</v>
      </c>
      <c r="I4337" s="3">
        <v>4</v>
      </c>
      <c r="J4337" s="3" t="s">
        <v>183</v>
      </c>
      <c r="K4337" s="3"/>
      <c r="L4337" s="3"/>
      <c r="M4337" s="3"/>
      <c r="N4337" s="3"/>
      <c r="O4337" s="3"/>
      <c r="P4337" s="3"/>
      <c r="Q4337" s="3"/>
      <c r="R4337" s="3"/>
      <c r="S4337" s="3"/>
      <c r="T4337" s="3" t="str">
        <f t="shared" si="536"/>
        <v>SIN CECO</v>
      </c>
      <c r="U4337" s="3" t="str">
        <f t="shared" si="537"/>
        <v>NO</v>
      </c>
      <c r="V4337" t="str">
        <f t="shared" si="538"/>
        <v>TERPEL MELGAR
10-JUL-2013-Personal que presta el servicio en obra</v>
      </c>
      <c r="W4337" s="53">
        <f t="shared" si="539"/>
        <v>4</v>
      </c>
      <c r="X4337">
        <f t="shared" si="540"/>
        <v>4</v>
      </c>
      <c r="Y4337">
        <f>IF(ISNA(VLOOKUP(B4337,CECOS_SIN_IDENTIFICAR!$A$2:$D$146,4,0)),"SIN CECO",IF(VLOOKUP(B4337,CECOS_SIN_IDENTIFICAR!$A$2:$D$146,4,0)=0,"SIN CECO",VLOOKUP(B4337,CECOS_SIN_IDENTIFICAR!$A$2:$D$146,4,0)))</f>
        <v>1438</v>
      </c>
      <c r="Z4337">
        <f t="shared" si="541"/>
        <v>1438</v>
      </c>
      <c r="AA4337" s="3" t="s">
        <v>114</v>
      </c>
      <c r="AB4337" t="str">
        <f t="shared" si="542"/>
        <v>c. Compromiso con el proyecto-Personal que presta el servicio en obra</v>
      </c>
      <c r="AC4337" t="str">
        <f>VLOOKUP(AB4337,CODIFICACION_PREGUNTAS!$C$2:$D$35,2,0)</f>
        <v>PERSONAL003</v>
      </c>
    </row>
    <row r="4338" spans="1:29" x14ac:dyDescent="0.25">
      <c r="A4338" s="3">
        <f t="shared" si="543"/>
        <v>4337</v>
      </c>
      <c r="B4338" s="3" t="s">
        <v>354</v>
      </c>
      <c r="C4338" s="32">
        <v>41518</v>
      </c>
      <c r="D4338" s="3" t="s">
        <v>114</v>
      </c>
      <c r="E4338" s="3"/>
      <c r="F4338" s="3"/>
      <c r="G4338" s="2" t="s">
        <v>21</v>
      </c>
      <c r="H4338" s="3" t="s">
        <v>24</v>
      </c>
      <c r="I4338" s="3">
        <v>4</v>
      </c>
      <c r="J4338" s="3" t="s">
        <v>183</v>
      </c>
      <c r="K4338" s="3"/>
      <c r="L4338" s="3"/>
      <c r="M4338" s="3"/>
      <c r="N4338" s="3"/>
      <c r="O4338" s="3"/>
      <c r="P4338" s="3"/>
      <c r="Q4338" s="3"/>
      <c r="R4338" s="3"/>
      <c r="S4338" s="3"/>
      <c r="T4338" s="3" t="str">
        <f t="shared" si="536"/>
        <v>SIN CECO</v>
      </c>
      <c r="U4338" s="3" t="str">
        <f t="shared" si="537"/>
        <v>NO</v>
      </c>
      <c r="V4338" t="str">
        <f t="shared" si="538"/>
        <v>TERPEL MELGAR
10-JUL-2013-Personal que presta el servicio en obra</v>
      </c>
      <c r="W4338" s="53">
        <f t="shared" si="539"/>
        <v>4</v>
      </c>
      <c r="X4338">
        <f t="shared" si="540"/>
        <v>4</v>
      </c>
      <c r="Y4338">
        <f>IF(ISNA(VLOOKUP(B4338,CECOS_SIN_IDENTIFICAR!$A$2:$D$146,4,0)),"SIN CECO",IF(VLOOKUP(B4338,CECOS_SIN_IDENTIFICAR!$A$2:$D$146,4,0)=0,"SIN CECO",VLOOKUP(B4338,CECOS_SIN_IDENTIFICAR!$A$2:$D$146,4,0)))</f>
        <v>1438</v>
      </c>
      <c r="Z4338">
        <f t="shared" si="541"/>
        <v>1438</v>
      </c>
      <c r="AA4338" s="3" t="s">
        <v>114</v>
      </c>
      <c r="AB4338" t="str">
        <f t="shared" si="542"/>
        <v>d. Cumplimiento de compromisos-Personal que presta el servicio en obra</v>
      </c>
      <c r="AC4338" t="str">
        <f>VLOOKUP(AB4338,CODIFICACION_PREGUNTAS!$C$2:$D$35,2,0)</f>
        <v>PERSONAL004</v>
      </c>
    </row>
    <row r="4339" spans="1:29" x14ac:dyDescent="0.25">
      <c r="A4339" s="3">
        <f t="shared" si="543"/>
        <v>4338</v>
      </c>
      <c r="B4339" s="3" t="s">
        <v>354</v>
      </c>
      <c r="C4339" s="32">
        <v>41518</v>
      </c>
      <c r="D4339" s="3" t="s">
        <v>114</v>
      </c>
      <c r="E4339" s="3"/>
      <c r="F4339" s="3"/>
      <c r="G4339" s="2" t="s">
        <v>27</v>
      </c>
      <c r="H4339" s="3" t="s">
        <v>24</v>
      </c>
      <c r="I4339" s="3">
        <v>4</v>
      </c>
      <c r="J4339" s="3" t="s">
        <v>183</v>
      </c>
      <c r="K4339" s="3"/>
      <c r="L4339" s="3"/>
      <c r="M4339" s="3"/>
      <c r="N4339" s="3"/>
      <c r="O4339" s="3"/>
      <c r="P4339" s="3"/>
      <c r="Q4339" s="3"/>
      <c r="R4339" s="3"/>
      <c r="S4339" s="3"/>
      <c r="T4339" s="3" t="str">
        <f t="shared" si="536"/>
        <v>SIN CECO</v>
      </c>
      <c r="U4339" s="3" t="str">
        <f t="shared" si="537"/>
        <v>NO</v>
      </c>
      <c r="V4339" t="str">
        <f t="shared" si="538"/>
        <v>TERPEL MELGAR
10-JUL-2013-Personal que presta el servicio en obra</v>
      </c>
      <c r="W4339" s="53">
        <f t="shared" si="539"/>
        <v>4</v>
      </c>
      <c r="X4339">
        <f t="shared" si="540"/>
        <v>4</v>
      </c>
      <c r="Y4339">
        <f>IF(ISNA(VLOOKUP(B4339,CECOS_SIN_IDENTIFICAR!$A$2:$D$146,4,0)),"SIN CECO",IF(VLOOKUP(B4339,CECOS_SIN_IDENTIFICAR!$A$2:$D$146,4,0)=0,"SIN CECO",VLOOKUP(B4339,CECOS_SIN_IDENTIFICAR!$A$2:$D$146,4,0)))</f>
        <v>1438</v>
      </c>
      <c r="Z4339">
        <f t="shared" si="541"/>
        <v>1438</v>
      </c>
      <c r="AA4339" s="3" t="s">
        <v>114</v>
      </c>
      <c r="AB4339" t="str">
        <f t="shared" si="542"/>
        <v>e. Proactividad en desarrollo de funciones-Personal que presta el servicio en obra</v>
      </c>
      <c r="AC4339" t="str">
        <f>VLOOKUP(AB4339,CODIFICACION_PREGUNTAS!$C$2:$D$35,2,0)</f>
        <v>PERSONAL005</v>
      </c>
    </row>
    <row r="4340" spans="1:29" x14ac:dyDescent="0.25">
      <c r="A4340" s="3">
        <f t="shared" si="543"/>
        <v>4339</v>
      </c>
      <c r="B4340" s="3" t="s">
        <v>354</v>
      </c>
      <c r="C4340" s="32">
        <v>41518</v>
      </c>
      <c r="D4340" s="3" t="s">
        <v>114</v>
      </c>
      <c r="E4340" s="3"/>
      <c r="F4340" s="3"/>
      <c r="G4340" s="2" t="s">
        <v>28</v>
      </c>
      <c r="H4340" s="2" t="s">
        <v>29</v>
      </c>
      <c r="I4340" s="3">
        <v>5</v>
      </c>
      <c r="J4340" s="3" t="s">
        <v>183</v>
      </c>
      <c r="K4340" s="3"/>
      <c r="L4340" s="3"/>
      <c r="M4340" s="3"/>
      <c r="N4340" s="3"/>
      <c r="O4340" s="3"/>
      <c r="P4340" s="3"/>
      <c r="Q4340" s="3"/>
      <c r="R4340" s="3"/>
      <c r="S4340" s="3"/>
      <c r="T4340" s="3" t="str">
        <f t="shared" si="536"/>
        <v>SIN CECO</v>
      </c>
      <c r="U4340" s="3" t="str">
        <f t="shared" si="537"/>
        <v>NO</v>
      </c>
      <c r="V4340" t="str">
        <f t="shared" si="538"/>
        <v>TERPEL MELGAR
10-JUL-2013-Productos Asociados de PAYC (Informes, Control de presupuesto y Programación y actas)</v>
      </c>
      <c r="W4340" s="53">
        <f t="shared" si="539"/>
        <v>5</v>
      </c>
      <c r="X4340">
        <f t="shared" si="540"/>
        <v>5</v>
      </c>
      <c r="Y4340">
        <f>IF(ISNA(VLOOKUP(B4340,CECOS_SIN_IDENTIFICAR!$A$2:$D$146,4,0)),"SIN CECO",IF(VLOOKUP(B4340,CECOS_SIN_IDENTIFICAR!$A$2:$D$146,4,0)=0,"SIN CECO",VLOOKUP(B4340,CECOS_SIN_IDENTIFICAR!$A$2:$D$146,4,0)))</f>
        <v>1438</v>
      </c>
      <c r="Z4340">
        <f t="shared" si="541"/>
        <v>1438</v>
      </c>
      <c r="AA4340" s="3" t="s">
        <v>114</v>
      </c>
      <c r="AB4340" t="str">
        <f t="shared" si="542"/>
        <v>a. Calidad del Contenido-Productos Asociados de PAYC (Informes, Control de presupuesto y Programación y actas)</v>
      </c>
      <c r="AC4340" t="str">
        <f>VLOOKUP(AB4340,CODIFICACION_PREGUNTAS!$C$2:$D$35,2,0)</f>
        <v>PRODUCTOS001</v>
      </c>
    </row>
    <row r="4341" spans="1:29" x14ac:dyDescent="0.25">
      <c r="A4341" s="3">
        <f t="shared" si="543"/>
        <v>4340</v>
      </c>
      <c r="B4341" s="3" t="s">
        <v>354</v>
      </c>
      <c r="C4341" s="32">
        <v>41518</v>
      </c>
      <c r="D4341" s="3" t="s">
        <v>114</v>
      </c>
      <c r="E4341" s="3"/>
      <c r="F4341" s="3"/>
      <c r="G4341" s="2" t="s">
        <v>30</v>
      </c>
      <c r="H4341" s="2" t="s">
        <v>29</v>
      </c>
      <c r="I4341" s="3">
        <v>5</v>
      </c>
      <c r="J4341" s="3" t="s">
        <v>183</v>
      </c>
      <c r="K4341" s="3"/>
      <c r="L4341" s="3"/>
      <c r="M4341" s="3"/>
      <c r="N4341" s="3"/>
      <c r="O4341" s="3"/>
      <c r="P4341" s="3"/>
      <c r="Q4341" s="3"/>
      <c r="R4341" s="3"/>
      <c r="S4341" s="3"/>
      <c r="T4341" s="3" t="str">
        <f t="shared" si="536"/>
        <v>SIN CECO</v>
      </c>
      <c r="U4341" s="3" t="str">
        <f t="shared" si="537"/>
        <v>NO</v>
      </c>
      <c r="V4341" t="str">
        <f t="shared" si="538"/>
        <v>TERPEL MELGAR
10-JUL-2013-Productos Asociados de PAYC (Informes, Control de presupuesto y Programación y actas)</v>
      </c>
      <c r="W4341" s="53">
        <f t="shared" si="539"/>
        <v>5</v>
      </c>
      <c r="X4341">
        <f t="shared" si="540"/>
        <v>5</v>
      </c>
      <c r="Y4341">
        <f>IF(ISNA(VLOOKUP(B4341,CECOS_SIN_IDENTIFICAR!$A$2:$D$146,4,0)),"SIN CECO",IF(VLOOKUP(B4341,CECOS_SIN_IDENTIFICAR!$A$2:$D$146,4,0)=0,"SIN CECO",VLOOKUP(B4341,CECOS_SIN_IDENTIFICAR!$A$2:$D$146,4,0)))</f>
        <v>1438</v>
      </c>
      <c r="Z4341">
        <f t="shared" si="541"/>
        <v>1438</v>
      </c>
      <c r="AA4341" s="3" t="s">
        <v>114</v>
      </c>
      <c r="AB4341" t="str">
        <f t="shared" si="542"/>
        <v>b. Claridad del Contenido-Productos Asociados de PAYC (Informes, Control de presupuesto y Programación y actas)</v>
      </c>
      <c r="AC4341" t="str">
        <f>VLOOKUP(AB4341,CODIFICACION_PREGUNTAS!$C$2:$D$35,2,0)</f>
        <v>PRODUCTOS002</v>
      </c>
    </row>
    <row r="4342" spans="1:29" x14ac:dyDescent="0.25">
      <c r="A4342" s="3">
        <f t="shared" si="543"/>
        <v>4341</v>
      </c>
      <c r="B4342" s="3" t="s">
        <v>354</v>
      </c>
      <c r="C4342" s="32">
        <v>41518</v>
      </c>
      <c r="D4342" s="3" t="s">
        <v>114</v>
      </c>
      <c r="E4342" s="3"/>
      <c r="F4342" s="3"/>
      <c r="G4342" s="2" t="s">
        <v>31</v>
      </c>
      <c r="H4342" s="2" t="s">
        <v>29</v>
      </c>
      <c r="I4342" s="3">
        <v>5</v>
      </c>
      <c r="J4342" s="3" t="s">
        <v>183</v>
      </c>
      <c r="K4342" s="3"/>
      <c r="L4342" s="3"/>
      <c r="M4342" s="3"/>
      <c r="N4342" s="3"/>
      <c r="O4342" s="3"/>
      <c r="P4342" s="3"/>
      <c r="Q4342" s="3"/>
      <c r="R4342" s="3"/>
      <c r="S4342" s="3"/>
      <c r="T4342" s="3" t="str">
        <f t="shared" si="536"/>
        <v>SIN CECO</v>
      </c>
      <c r="U4342" s="3" t="str">
        <f t="shared" si="537"/>
        <v>NO</v>
      </c>
      <c r="V4342" t="str">
        <f t="shared" si="538"/>
        <v>TERPEL MELGAR
10-JUL-2013-Productos Asociados de PAYC (Informes, Control de presupuesto y Programación y actas)</v>
      </c>
      <c r="W4342" s="53">
        <f t="shared" si="539"/>
        <v>5</v>
      </c>
      <c r="X4342">
        <f t="shared" si="540"/>
        <v>5</v>
      </c>
      <c r="Y4342">
        <f>IF(ISNA(VLOOKUP(B4342,CECOS_SIN_IDENTIFICAR!$A$2:$D$146,4,0)),"SIN CECO",IF(VLOOKUP(B4342,CECOS_SIN_IDENTIFICAR!$A$2:$D$146,4,0)=0,"SIN CECO",VLOOKUP(B4342,CECOS_SIN_IDENTIFICAR!$A$2:$D$146,4,0)))</f>
        <v>1438</v>
      </c>
      <c r="Z4342">
        <f t="shared" si="541"/>
        <v>1438</v>
      </c>
      <c r="AA4342" s="3" t="s">
        <v>114</v>
      </c>
      <c r="AB4342" t="str">
        <f t="shared" si="542"/>
        <v>c. Oportunidad en la entrega-Productos Asociados de PAYC (Informes, Control de presupuesto y Programación y actas)</v>
      </c>
      <c r="AC4342" t="str">
        <f>VLOOKUP(AB4342,CODIFICACION_PREGUNTAS!$C$2:$D$35,2,0)</f>
        <v>PRODUCTOS003</v>
      </c>
    </row>
    <row r="4343" spans="1:29" x14ac:dyDescent="0.25">
      <c r="A4343" s="3">
        <f t="shared" si="543"/>
        <v>4342</v>
      </c>
      <c r="B4343" s="3" t="s">
        <v>354</v>
      </c>
      <c r="C4343" s="32">
        <v>41518</v>
      </c>
      <c r="D4343" s="3" t="s">
        <v>114</v>
      </c>
      <c r="E4343" s="3"/>
      <c r="F4343" s="3"/>
      <c r="G4343" s="2" t="s">
        <v>32</v>
      </c>
      <c r="H4343" s="2" t="s">
        <v>29</v>
      </c>
      <c r="I4343" s="3">
        <v>5</v>
      </c>
      <c r="J4343" s="3" t="s">
        <v>183</v>
      </c>
      <c r="K4343" s="3"/>
      <c r="L4343" s="3"/>
      <c r="M4343" s="3"/>
      <c r="N4343" s="3"/>
      <c r="O4343" s="3"/>
      <c r="P4343" s="3"/>
      <c r="Q4343" s="3"/>
      <c r="R4343" s="3"/>
      <c r="S4343" s="3"/>
      <c r="T4343" s="3" t="str">
        <f t="shared" si="536"/>
        <v>SIN CECO</v>
      </c>
      <c r="U4343" s="3" t="str">
        <f t="shared" si="537"/>
        <v>NO</v>
      </c>
      <c r="V4343" t="str">
        <f t="shared" si="538"/>
        <v>TERPEL MELGAR
10-JUL-2013-Productos Asociados de PAYC (Informes, Control de presupuesto y Programación y actas)</v>
      </c>
      <c r="W4343" s="53">
        <f t="shared" si="539"/>
        <v>5</v>
      </c>
      <c r="X4343">
        <f t="shared" si="540"/>
        <v>5</v>
      </c>
      <c r="Y4343">
        <f>IF(ISNA(VLOOKUP(B4343,CECOS_SIN_IDENTIFICAR!$A$2:$D$146,4,0)),"SIN CECO",IF(VLOOKUP(B4343,CECOS_SIN_IDENTIFICAR!$A$2:$D$146,4,0)=0,"SIN CECO",VLOOKUP(B4343,CECOS_SIN_IDENTIFICAR!$A$2:$D$146,4,0)))</f>
        <v>1438</v>
      </c>
      <c r="Z4343">
        <f t="shared" si="541"/>
        <v>1438</v>
      </c>
      <c r="AA4343" s="3" t="s">
        <v>114</v>
      </c>
      <c r="AB4343" t="str">
        <f t="shared" si="542"/>
        <v>d. Precisión de la información-Productos Asociados de PAYC (Informes, Control de presupuesto y Programación y actas)</v>
      </c>
      <c r="AC4343" t="str">
        <f>VLOOKUP(AB4343,CODIFICACION_PREGUNTAS!$C$2:$D$35,2,0)</f>
        <v>PRODUCTOS004</v>
      </c>
    </row>
    <row r="4344" spans="1:29" x14ac:dyDescent="0.25">
      <c r="A4344" s="3">
        <f t="shared" si="543"/>
        <v>4343</v>
      </c>
      <c r="B4344" s="3" t="s">
        <v>354</v>
      </c>
      <c r="C4344" s="32">
        <v>41518</v>
      </c>
      <c r="D4344" s="3" t="s">
        <v>114</v>
      </c>
      <c r="E4344" s="3"/>
      <c r="F4344" s="3"/>
      <c r="G4344" s="2" t="s">
        <v>33</v>
      </c>
      <c r="H4344" s="2" t="s">
        <v>29</v>
      </c>
      <c r="I4344" s="3">
        <v>5</v>
      </c>
      <c r="J4344" s="3" t="s">
        <v>183</v>
      </c>
      <c r="K4344" s="3"/>
      <c r="L4344" s="3"/>
      <c r="M4344" s="3"/>
      <c r="N4344" s="3"/>
      <c r="O4344" s="3"/>
      <c r="P4344" s="3"/>
      <c r="Q4344" s="3"/>
      <c r="R4344" s="3"/>
      <c r="S4344" s="3"/>
      <c r="T4344" s="3" t="str">
        <f t="shared" si="536"/>
        <v>SIN CECO</v>
      </c>
      <c r="U4344" s="3" t="str">
        <f t="shared" si="537"/>
        <v>NO</v>
      </c>
      <c r="V4344" t="str">
        <f t="shared" si="538"/>
        <v>TERPEL MELGAR
10-JUL-2013-Productos Asociados de PAYC (Informes, Control de presupuesto y Programación y actas)</v>
      </c>
      <c r="W4344" s="53">
        <f t="shared" si="539"/>
        <v>5</v>
      </c>
      <c r="X4344">
        <f t="shared" si="540"/>
        <v>5</v>
      </c>
      <c r="Y4344">
        <f>IF(ISNA(VLOOKUP(B4344,CECOS_SIN_IDENTIFICAR!$A$2:$D$146,4,0)),"SIN CECO",IF(VLOOKUP(B4344,CECOS_SIN_IDENTIFICAR!$A$2:$D$146,4,0)=0,"SIN CECO",VLOOKUP(B4344,CECOS_SIN_IDENTIFICAR!$A$2:$D$146,4,0)))</f>
        <v>1438</v>
      </c>
      <c r="Z4344">
        <f t="shared" si="541"/>
        <v>1438</v>
      </c>
      <c r="AA4344" s="3" t="s">
        <v>114</v>
      </c>
      <c r="AB4344" t="str">
        <f t="shared" si="542"/>
        <v>e. Diagramación-Productos Asociados de PAYC (Informes, Control de presupuesto y Programación y actas)</v>
      </c>
      <c r="AC4344" t="str">
        <f>VLOOKUP(AB4344,CODIFICACION_PREGUNTAS!$C$2:$D$35,2,0)</f>
        <v>PRODUCTOS005</v>
      </c>
    </row>
    <row r="4345" spans="1:29" x14ac:dyDescent="0.25">
      <c r="A4345" s="3">
        <f t="shared" si="543"/>
        <v>4344</v>
      </c>
      <c r="B4345" s="3" t="s">
        <v>354</v>
      </c>
      <c r="C4345" s="32">
        <v>41518</v>
      </c>
      <c r="D4345" s="3" t="s">
        <v>114</v>
      </c>
      <c r="E4345" s="3"/>
      <c r="F4345" s="3"/>
      <c r="G4345" s="2" t="s">
        <v>34</v>
      </c>
      <c r="H4345" s="2" t="s">
        <v>35</v>
      </c>
      <c r="I4345" s="3">
        <v>5</v>
      </c>
      <c r="J4345" s="3" t="s">
        <v>183</v>
      </c>
      <c r="K4345" s="3"/>
      <c r="L4345" s="3"/>
      <c r="M4345" s="3"/>
      <c r="N4345" s="3"/>
      <c r="O4345" s="3"/>
      <c r="P4345" s="3"/>
      <c r="Q4345" s="3"/>
      <c r="R4345" s="3"/>
      <c r="S4345" s="3"/>
      <c r="T4345" s="3" t="str">
        <f t="shared" si="536"/>
        <v>SIN CECO</v>
      </c>
      <c r="U4345" s="3" t="str">
        <f t="shared" si="537"/>
        <v>NO</v>
      </c>
      <c r="V4345" t="str">
        <f t="shared" si="538"/>
        <v>TERPEL MELGAR
10-JUL-2013-Compromisos Pactados</v>
      </c>
      <c r="W4345" s="53">
        <f t="shared" si="539"/>
        <v>5</v>
      </c>
      <c r="X4345">
        <f t="shared" si="540"/>
        <v>5</v>
      </c>
      <c r="Y4345">
        <f>IF(ISNA(VLOOKUP(B4345,CECOS_SIN_IDENTIFICAR!$A$2:$D$146,4,0)),"SIN CECO",IF(VLOOKUP(B4345,CECOS_SIN_IDENTIFICAR!$A$2:$D$146,4,0)=0,"SIN CECO",VLOOKUP(B4345,CECOS_SIN_IDENTIFICAR!$A$2:$D$146,4,0)))</f>
        <v>1438</v>
      </c>
      <c r="Z4345">
        <f t="shared" si="541"/>
        <v>1438</v>
      </c>
      <c r="AA4345" s="3" t="s">
        <v>114</v>
      </c>
      <c r="AB4345" t="str">
        <f t="shared" si="542"/>
        <v>a. Cumplimiento-Compromisos Pactados</v>
      </c>
      <c r="AC4345" t="str">
        <f>VLOOKUP(AB4345,CODIFICACION_PREGUNTAS!$C$2:$D$35,2,0)</f>
        <v>COMPROMISOS001</v>
      </c>
    </row>
    <row r="4346" spans="1:29" x14ac:dyDescent="0.25">
      <c r="A4346" s="3">
        <f t="shared" si="543"/>
        <v>4345</v>
      </c>
      <c r="B4346" s="3" t="s">
        <v>354</v>
      </c>
      <c r="C4346" s="32">
        <v>41518</v>
      </c>
      <c r="D4346" s="3" t="s">
        <v>114</v>
      </c>
      <c r="E4346" s="3"/>
      <c r="F4346" s="3"/>
      <c r="G4346" s="2" t="s">
        <v>36</v>
      </c>
      <c r="H4346" s="2" t="s">
        <v>35</v>
      </c>
      <c r="I4346" s="3">
        <v>5</v>
      </c>
      <c r="J4346" s="3" t="s">
        <v>183</v>
      </c>
      <c r="K4346" s="3"/>
      <c r="L4346" s="3"/>
      <c r="M4346" s="3"/>
      <c r="N4346" s="3"/>
      <c r="O4346" s="3"/>
      <c r="P4346" s="3"/>
      <c r="Q4346" s="3"/>
      <c r="R4346" s="3"/>
      <c r="S4346" s="3"/>
      <c r="T4346" s="3" t="str">
        <f t="shared" si="536"/>
        <v>SIN CECO</v>
      </c>
      <c r="U4346" s="3" t="str">
        <f t="shared" si="537"/>
        <v>NO</v>
      </c>
      <c r="V4346" t="str">
        <f t="shared" si="538"/>
        <v>TERPEL MELGAR
10-JUL-2013-Compromisos Pactados</v>
      </c>
      <c r="W4346" s="53">
        <f t="shared" si="539"/>
        <v>5</v>
      </c>
      <c r="X4346">
        <f t="shared" si="540"/>
        <v>5</v>
      </c>
      <c r="Y4346">
        <f>IF(ISNA(VLOOKUP(B4346,CECOS_SIN_IDENTIFICAR!$A$2:$D$146,4,0)),"SIN CECO",IF(VLOOKUP(B4346,CECOS_SIN_IDENTIFICAR!$A$2:$D$146,4,0)=0,"SIN CECO",VLOOKUP(B4346,CECOS_SIN_IDENTIFICAR!$A$2:$D$146,4,0)))</f>
        <v>1438</v>
      </c>
      <c r="Z4346">
        <f t="shared" si="541"/>
        <v>1438</v>
      </c>
      <c r="AA4346" s="3" t="s">
        <v>114</v>
      </c>
      <c r="AB4346" t="str">
        <f t="shared" si="542"/>
        <v>b. Satisface expectativas-Compromisos Pactados</v>
      </c>
      <c r="AC4346" t="str">
        <f>VLOOKUP(AB4346,CODIFICACION_PREGUNTAS!$C$2:$D$35,2,0)</f>
        <v>COMPROMISOS002</v>
      </c>
    </row>
    <row r="4347" spans="1:29" x14ac:dyDescent="0.25">
      <c r="A4347" s="3">
        <f t="shared" si="543"/>
        <v>4346</v>
      </c>
      <c r="B4347" s="3" t="s">
        <v>354</v>
      </c>
      <c r="C4347" s="32">
        <v>41518</v>
      </c>
      <c r="D4347" s="3" t="s">
        <v>114</v>
      </c>
      <c r="E4347" s="3"/>
      <c r="F4347" s="3"/>
      <c r="G4347" s="2" t="s">
        <v>37</v>
      </c>
      <c r="H4347" s="2" t="s">
        <v>35</v>
      </c>
      <c r="I4347" s="3">
        <v>5</v>
      </c>
      <c r="J4347" s="3" t="s">
        <v>183</v>
      </c>
      <c r="K4347" s="3"/>
      <c r="L4347" s="3"/>
      <c r="M4347" s="3"/>
      <c r="N4347" s="3"/>
      <c r="O4347" s="3"/>
      <c r="P4347" s="3"/>
      <c r="Q4347" s="3"/>
      <c r="R4347" s="3"/>
      <c r="S4347" s="3"/>
      <c r="T4347" s="3" t="str">
        <f t="shared" si="536"/>
        <v>SIN CECO</v>
      </c>
      <c r="U4347" s="3" t="str">
        <f t="shared" si="537"/>
        <v>NO</v>
      </c>
      <c r="V4347" t="str">
        <f t="shared" si="538"/>
        <v>TERPEL MELGAR
10-JUL-2013-Compromisos Pactados</v>
      </c>
      <c r="W4347" s="53">
        <f t="shared" si="539"/>
        <v>5</v>
      </c>
      <c r="X4347">
        <f t="shared" si="540"/>
        <v>5</v>
      </c>
      <c r="Y4347">
        <f>IF(ISNA(VLOOKUP(B4347,CECOS_SIN_IDENTIFICAR!$A$2:$D$146,4,0)),"SIN CECO",IF(VLOOKUP(B4347,CECOS_SIN_IDENTIFICAR!$A$2:$D$146,4,0)=0,"SIN CECO",VLOOKUP(B4347,CECOS_SIN_IDENTIFICAR!$A$2:$D$146,4,0)))</f>
        <v>1438</v>
      </c>
      <c r="Z4347">
        <f t="shared" si="541"/>
        <v>1438</v>
      </c>
      <c r="AA4347" s="3" t="s">
        <v>114</v>
      </c>
      <c r="AB4347" t="str">
        <f t="shared" si="542"/>
        <v>c. Calidad de la Información suministrada-Compromisos Pactados</v>
      </c>
      <c r="AC4347" t="str">
        <f>VLOOKUP(AB4347,CODIFICACION_PREGUNTAS!$C$2:$D$35,2,0)</f>
        <v>COMPROMISOS003</v>
      </c>
    </row>
    <row r="4348" spans="1:29" x14ac:dyDescent="0.25">
      <c r="A4348" s="3">
        <f t="shared" si="543"/>
        <v>4347</v>
      </c>
      <c r="B4348" s="3" t="s">
        <v>354</v>
      </c>
      <c r="C4348" s="32">
        <v>41518</v>
      </c>
      <c r="D4348" s="3" t="s">
        <v>114</v>
      </c>
      <c r="E4348" s="3"/>
      <c r="F4348" s="3"/>
      <c r="G4348" s="2" t="s">
        <v>38</v>
      </c>
      <c r="H4348" s="2" t="s">
        <v>35</v>
      </c>
      <c r="I4348" s="3">
        <v>4</v>
      </c>
      <c r="J4348" s="3" t="s">
        <v>183</v>
      </c>
      <c r="K4348" s="3"/>
      <c r="L4348" s="3"/>
      <c r="M4348" s="3"/>
      <c r="N4348" s="3"/>
      <c r="O4348" s="3"/>
      <c r="P4348" s="3"/>
      <c r="Q4348" s="3"/>
      <c r="R4348" s="3"/>
      <c r="S4348" s="3"/>
      <c r="T4348" s="3" t="str">
        <f t="shared" si="536"/>
        <v>SIN CECO</v>
      </c>
      <c r="U4348" s="3" t="str">
        <f t="shared" si="537"/>
        <v>NO</v>
      </c>
      <c r="V4348" t="str">
        <f t="shared" si="538"/>
        <v>TERPEL MELGAR
10-JUL-2013-Compromisos Pactados</v>
      </c>
      <c r="W4348" s="53">
        <f t="shared" si="539"/>
        <v>4</v>
      </c>
      <c r="X4348">
        <f t="shared" si="540"/>
        <v>4</v>
      </c>
      <c r="Y4348">
        <f>IF(ISNA(VLOOKUP(B4348,CECOS_SIN_IDENTIFICAR!$A$2:$D$146,4,0)),"SIN CECO",IF(VLOOKUP(B4348,CECOS_SIN_IDENTIFICAR!$A$2:$D$146,4,0)=0,"SIN CECO",VLOOKUP(B4348,CECOS_SIN_IDENTIFICAR!$A$2:$D$146,4,0)))</f>
        <v>1438</v>
      </c>
      <c r="Z4348">
        <f t="shared" si="541"/>
        <v>1438</v>
      </c>
      <c r="AA4348" s="3" t="s">
        <v>114</v>
      </c>
      <c r="AB4348" t="str">
        <f t="shared" si="542"/>
        <v>d. Disposición del personal de PAYC a las solicitudes del cliente-Compromisos Pactados</v>
      </c>
      <c r="AC4348" t="str">
        <f>VLOOKUP(AB4348,CODIFICACION_PREGUNTAS!$C$2:$D$35,2,0)</f>
        <v>COMPROMISOS004</v>
      </c>
    </row>
    <row r="4349" spans="1:29" x14ac:dyDescent="0.25">
      <c r="A4349" s="3">
        <f t="shared" si="543"/>
        <v>4348</v>
      </c>
      <c r="B4349" s="3" t="s">
        <v>354</v>
      </c>
      <c r="C4349" s="32">
        <v>41518</v>
      </c>
      <c r="D4349" s="3" t="s">
        <v>114</v>
      </c>
      <c r="E4349" s="3"/>
      <c r="F4349" s="3"/>
      <c r="G4349" s="2" t="s">
        <v>39</v>
      </c>
      <c r="H4349" s="2" t="s">
        <v>35</v>
      </c>
      <c r="I4349" s="3">
        <v>4</v>
      </c>
      <c r="J4349" s="3" t="s">
        <v>183</v>
      </c>
      <c r="K4349" s="3"/>
      <c r="L4349" s="3"/>
      <c r="M4349" s="3"/>
      <c r="N4349" s="3"/>
      <c r="O4349" s="3"/>
      <c r="P4349" s="3"/>
      <c r="Q4349" s="3"/>
      <c r="R4349" s="3"/>
      <c r="S4349" s="3"/>
      <c r="T4349" s="3" t="str">
        <f t="shared" si="536"/>
        <v>SIN CECO</v>
      </c>
      <c r="U4349" s="3" t="str">
        <f t="shared" si="537"/>
        <v>NO</v>
      </c>
      <c r="V4349" t="str">
        <f t="shared" si="538"/>
        <v>TERPEL MELGAR
10-JUL-2013-Compromisos Pactados</v>
      </c>
      <c r="W4349" s="53">
        <f t="shared" si="539"/>
        <v>4</v>
      </c>
      <c r="X4349">
        <f t="shared" si="540"/>
        <v>4</v>
      </c>
      <c r="Y4349">
        <f>IF(ISNA(VLOOKUP(B4349,CECOS_SIN_IDENTIFICAR!$A$2:$D$146,4,0)),"SIN CECO",IF(VLOOKUP(B4349,CECOS_SIN_IDENTIFICAR!$A$2:$D$146,4,0)=0,"SIN CECO",VLOOKUP(B4349,CECOS_SIN_IDENTIFICAR!$A$2:$D$146,4,0)))</f>
        <v>1438</v>
      </c>
      <c r="Z4349">
        <f t="shared" si="541"/>
        <v>1438</v>
      </c>
      <c r="AA4349" s="3" t="s">
        <v>114</v>
      </c>
      <c r="AB4349" t="str">
        <f t="shared" si="542"/>
        <v>e. Coherencia entre lo solicitado y lo entregado-Compromisos Pactados</v>
      </c>
      <c r="AC4349" t="str">
        <f>VLOOKUP(AB4349,CODIFICACION_PREGUNTAS!$C$2:$D$35,2,0)</f>
        <v>COMPROMISOS005</v>
      </c>
    </row>
    <row r="4350" spans="1:29" x14ac:dyDescent="0.25">
      <c r="A4350" s="3">
        <f t="shared" si="543"/>
        <v>4349</v>
      </c>
      <c r="B4350" s="3" t="s">
        <v>354</v>
      </c>
      <c r="C4350" s="32">
        <v>41518</v>
      </c>
      <c r="D4350" s="3" t="s">
        <v>114</v>
      </c>
      <c r="E4350" s="3"/>
      <c r="F4350" s="3"/>
      <c r="G4350" s="2" t="s">
        <v>40</v>
      </c>
      <c r="H4350" s="2" t="s">
        <v>40</v>
      </c>
      <c r="I4350" s="3">
        <v>4</v>
      </c>
      <c r="J4350" s="3" t="s">
        <v>183</v>
      </c>
      <c r="K4350" s="3"/>
      <c r="L4350" s="3"/>
      <c r="M4350" s="3"/>
      <c r="N4350" s="3"/>
      <c r="O4350" s="3"/>
      <c r="P4350" s="3"/>
      <c r="Q4350" s="3"/>
      <c r="R4350" s="3"/>
      <c r="S4350" s="3"/>
      <c r="T4350" s="3" t="str">
        <f t="shared" si="536"/>
        <v>SIN CECO</v>
      </c>
      <c r="U4350" s="3" t="str">
        <f t="shared" si="537"/>
        <v>NO</v>
      </c>
      <c r="V4350" t="str">
        <f t="shared" si="538"/>
        <v>TERPEL MELGAR
10-JUL-2013-Grado de Satisfacción con el Servicio Prestado</v>
      </c>
      <c r="W4350" s="53">
        <f t="shared" si="539"/>
        <v>4</v>
      </c>
      <c r="X4350">
        <f t="shared" si="540"/>
        <v>4</v>
      </c>
      <c r="Y4350">
        <f>IF(ISNA(VLOOKUP(B4350,CECOS_SIN_IDENTIFICAR!$A$2:$D$146,4,0)),"SIN CECO",IF(VLOOKUP(B4350,CECOS_SIN_IDENTIFICAR!$A$2:$D$146,4,0)=0,"SIN CECO",VLOOKUP(B4350,CECOS_SIN_IDENTIFICAR!$A$2:$D$146,4,0)))</f>
        <v>1438</v>
      </c>
      <c r="Z4350">
        <f t="shared" si="541"/>
        <v>1438</v>
      </c>
      <c r="AA4350" s="3" t="s">
        <v>114</v>
      </c>
      <c r="AB4350" t="str">
        <f t="shared" si="542"/>
        <v>Grado de Satisfacción con el Servicio Prestado-Grado de Satisfacción con el Servicio Prestado</v>
      </c>
      <c r="AC4350" t="str">
        <f>VLOOKUP(AB4350,CODIFICACION_PREGUNTAS!$C$2:$D$35,2,0)</f>
        <v>SATISFACCION001</v>
      </c>
    </row>
    <row r="4351" spans="1:29" x14ac:dyDescent="0.25">
      <c r="A4351" s="3">
        <f t="shared" si="543"/>
        <v>4350</v>
      </c>
      <c r="B4351" s="3" t="s">
        <v>354</v>
      </c>
      <c r="C4351" s="32">
        <v>41518</v>
      </c>
      <c r="D4351" s="3" t="s">
        <v>114</v>
      </c>
      <c r="E4351" s="3"/>
      <c r="F4351" s="3"/>
      <c r="G4351" s="2" t="s">
        <v>41</v>
      </c>
      <c r="H4351" s="2" t="s">
        <v>41</v>
      </c>
      <c r="I4351" s="3">
        <v>4</v>
      </c>
      <c r="J4351" s="3" t="s">
        <v>183</v>
      </c>
      <c r="K4351" s="3"/>
      <c r="L4351" s="3"/>
      <c r="M4351" s="3"/>
      <c r="N4351" s="3"/>
      <c r="O4351" s="3"/>
      <c r="P4351" s="3"/>
      <c r="Q4351" s="3"/>
      <c r="R4351" s="3"/>
      <c r="S4351" s="3"/>
      <c r="T4351" s="3" t="str">
        <f t="shared" si="536"/>
        <v>SIN CECO</v>
      </c>
      <c r="U4351" s="3" t="str">
        <f t="shared" si="537"/>
        <v>NO</v>
      </c>
      <c r="V4351" t="str">
        <f t="shared" si="538"/>
        <v>TERPEL MELGAR
10-JUL-2013-Posibilidad de Volver a Contratar con PAYC</v>
      </c>
      <c r="W4351" s="53">
        <f t="shared" si="539"/>
        <v>4</v>
      </c>
      <c r="X4351">
        <f t="shared" si="540"/>
        <v>4</v>
      </c>
      <c r="Y4351">
        <f>IF(ISNA(VLOOKUP(B4351,CECOS_SIN_IDENTIFICAR!$A$2:$D$146,4,0)),"SIN CECO",IF(VLOOKUP(B4351,CECOS_SIN_IDENTIFICAR!$A$2:$D$146,4,0)=0,"SIN CECO",VLOOKUP(B4351,CECOS_SIN_IDENTIFICAR!$A$2:$D$146,4,0)))</f>
        <v>1438</v>
      </c>
      <c r="Z4351">
        <f t="shared" si="541"/>
        <v>1438</v>
      </c>
      <c r="AA4351" s="3" t="s">
        <v>114</v>
      </c>
      <c r="AB4351" t="str">
        <f t="shared" si="542"/>
        <v>Posibilidad de Volver a Contratar con PAYC-Posibilidad de Volver a Contratar con PAYC</v>
      </c>
      <c r="AC4351" t="str">
        <f>VLOOKUP(AB4351,CODIFICACION_PREGUNTAS!$C$2:$D$35,2,0)</f>
        <v>VOLVER001</v>
      </c>
    </row>
    <row r="4352" spans="1:29" x14ac:dyDescent="0.25">
      <c r="A4352" s="3">
        <f t="shared" si="543"/>
        <v>4351</v>
      </c>
      <c r="B4352" s="3" t="s">
        <v>354</v>
      </c>
      <c r="C4352" s="32">
        <v>41518</v>
      </c>
      <c r="D4352" s="3" t="s">
        <v>114</v>
      </c>
      <c r="E4352" s="3"/>
      <c r="F4352" s="3"/>
      <c r="G4352" s="2" t="s">
        <v>42</v>
      </c>
      <c r="H4352" s="6" t="s">
        <v>43</v>
      </c>
      <c r="I4352" s="3" t="s">
        <v>56</v>
      </c>
      <c r="J4352" s="3" t="s">
        <v>183</v>
      </c>
      <c r="K4352" s="3"/>
      <c r="L4352" s="3"/>
      <c r="M4352" s="3"/>
      <c r="N4352" s="3"/>
      <c r="O4352" s="3"/>
      <c r="P4352" s="3"/>
      <c r="Q4352" s="3"/>
      <c r="R4352" s="3"/>
      <c r="S4352" s="3"/>
      <c r="T4352" s="3" t="str">
        <f t="shared" si="536"/>
        <v>SIN CECO</v>
      </c>
      <c r="U4352" s="3" t="str">
        <f t="shared" si="537"/>
        <v>NO</v>
      </c>
      <c r="V4352" t="str">
        <f t="shared" si="538"/>
        <v>TERPEL MELGAR
10-JUL-2013-Fortalezas PAYC</v>
      </c>
      <c r="W4352" s="53" t="str">
        <f t="shared" si="539"/>
        <v>-</v>
      </c>
      <c r="X4352">
        <f t="shared" si="540"/>
        <v>0</v>
      </c>
      <c r="Y4352">
        <f>IF(ISNA(VLOOKUP(B4352,CECOS_SIN_IDENTIFICAR!$A$2:$D$146,4,0)),"SIN CECO",IF(VLOOKUP(B4352,CECOS_SIN_IDENTIFICAR!$A$2:$D$146,4,0)=0,"SIN CECO",VLOOKUP(B4352,CECOS_SIN_IDENTIFICAR!$A$2:$D$146,4,0)))</f>
        <v>1438</v>
      </c>
      <c r="Z4352">
        <f t="shared" si="541"/>
        <v>1438</v>
      </c>
      <c r="AA4352" s="3" t="s">
        <v>114</v>
      </c>
      <c r="AB4352" t="str">
        <f t="shared" si="542"/>
        <v>Principales fortalezas en el servicio que presta PAYC-Fortalezas PAYC</v>
      </c>
      <c r="AC4352" t="str">
        <f>VLOOKUP(AB4352,CODIFICACION_PREGUNTAS!$C$2:$D$35,2,0)</f>
        <v>FORT001</v>
      </c>
    </row>
    <row r="4353" spans="1:29" x14ac:dyDescent="0.25">
      <c r="A4353" s="3">
        <f t="shared" si="543"/>
        <v>4352</v>
      </c>
      <c r="B4353" s="3" t="s">
        <v>354</v>
      </c>
      <c r="C4353" s="32">
        <v>41518</v>
      </c>
      <c r="D4353" s="3" t="s">
        <v>114</v>
      </c>
      <c r="E4353" s="3"/>
      <c r="F4353" s="3"/>
      <c r="G4353" s="2" t="s">
        <v>44</v>
      </c>
      <c r="H4353" s="6" t="s">
        <v>45</v>
      </c>
      <c r="I4353" s="3" t="s">
        <v>56</v>
      </c>
      <c r="J4353" s="3" t="s">
        <v>183</v>
      </c>
      <c r="K4353" s="3"/>
      <c r="L4353" s="3"/>
      <c r="M4353" s="3"/>
      <c r="N4353" s="3"/>
      <c r="O4353" s="3"/>
      <c r="P4353" s="3"/>
      <c r="Q4353" s="3"/>
      <c r="R4353" s="3"/>
      <c r="S4353" s="3"/>
      <c r="T4353" s="3" t="str">
        <f t="shared" si="536"/>
        <v>SIN CECO</v>
      </c>
      <c r="U4353" s="3" t="str">
        <f t="shared" si="537"/>
        <v>NO</v>
      </c>
      <c r="V4353" t="str">
        <f t="shared" si="538"/>
        <v>TERPEL MELGAR
10-JUL-2013-Debilidades PAYC</v>
      </c>
      <c r="W4353" s="53" t="str">
        <f t="shared" si="539"/>
        <v>-</v>
      </c>
      <c r="X4353">
        <f t="shared" si="540"/>
        <v>0</v>
      </c>
      <c r="Y4353">
        <f>IF(ISNA(VLOOKUP(B4353,CECOS_SIN_IDENTIFICAR!$A$2:$D$146,4,0)),"SIN CECO",IF(VLOOKUP(B4353,CECOS_SIN_IDENTIFICAR!$A$2:$D$146,4,0)=0,"SIN CECO",VLOOKUP(B4353,CECOS_SIN_IDENTIFICAR!$A$2:$D$146,4,0)))</f>
        <v>1438</v>
      </c>
      <c r="Z4353">
        <f t="shared" si="541"/>
        <v>1438</v>
      </c>
      <c r="AA4353" s="3" t="s">
        <v>114</v>
      </c>
      <c r="AB4353" t="str">
        <f t="shared" si="542"/>
        <v>Principales debilidades en el servicio que presta PAYC-Debilidades PAYC</v>
      </c>
      <c r="AC4353" t="str">
        <f>VLOOKUP(AB4353,CODIFICACION_PREGUNTAS!$C$2:$D$35,2,0)</f>
        <v>DEB001</v>
      </c>
    </row>
    <row r="4354" spans="1:29" x14ac:dyDescent="0.25">
      <c r="A4354" s="3">
        <f t="shared" si="543"/>
        <v>4353</v>
      </c>
      <c r="B4354" s="3" t="s">
        <v>355</v>
      </c>
      <c r="C4354" s="32">
        <v>41518</v>
      </c>
      <c r="D4354" s="3" t="s">
        <v>114</v>
      </c>
      <c r="E4354" s="3"/>
      <c r="F4354" s="3"/>
      <c r="G4354" s="2" t="s">
        <v>5</v>
      </c>
      <c r="H4354" s="3" t="s">
        <v>6</v>
      </c>
      <c r="I4354" s="3">
        <v>5</v>
      </c>
      <c r="J4354" s="3" t="s">
        <v>183</v>
      </c>
      <c r="K4354" s="3"/>
      <c r="L4354" s="3"/>
      <c r="M4354" s="3"/>
      <c r="N4354" s="3"/>
      <c r="O4354" s="3"/>
      <c r="P4354" s="3"/>
      <c r="Q4354" s="3"/>
      <c r="R4354" s="3"/>
      <c r="S4354" s="3"/>
      <c r="T4354" s="3" t="str">
        <f t="shared" si="536"/>
        <v>SIN CECO</v>
      </c>
      <c r="U4354" s="3" t="str">
        <f t="shared" si="537"/>
        <v>NO</v>
      </c>
      <c r="V4354" t="str">
        <f t="shared" si="538"/>
        <v>TERPEL BÁSCULA
10-JUL-2013-Soporte Técnico</v>
      </c>
      <c r="W4354" s="53">
        <f t="shared" si="539"/>
        <v>5</v>
      </c>
      <c r="X4354">
        <f t="shared" si="540"/>
        <v>5</v>
      </c>
      <c r="Y4354">
        <f>IF(ISNA(VLOOKUP(B4354,CECOS_SIN_IDENTIFICAR!$A$2:$D$146,4,0)),"SIN CECO",IF(VLOOKUP(B4354,CECOS_SIN_IDENTIFICAR!$A$2:$D$146,4,0)=0,"SIN CECO",VLOOKUP(B4354,CECOS_SIN_IDENTIFICAR!$A$2:$D$146,4,0)))</f>
        <v>1438</v>
      </c>
      <c r="Z4354">
        <f t="shared" si="541"/>
        <v>1438</v>
      </c>
      <c r="AA4354" s="3" t="s">
        <v>114</v>
      </c>
      <c r="AB4354" t="str">
        <f t="shared" si="542"/>
        <v>a. Conocimiento específico de temas aplicables al proyecto-Soporte Técnico</v>
      </c>
      <c r="AC4354" t="str">
        <f>VLOOKUP(AB4354,CODIFICACION_PREGUNTAS!$C$2:$D$35,2,0)</f>
        <v>SOPORTE_TEC001</v>
      </c>
    </row>
    <row r="4355" spans="1:29" x14ac:dyDescent="0.25">
      <c r="A4355" s="3">
        <f t="shared" si="543"/>
        <v>4354</v>
      </c>
      <c r="B4355" s="3" t="s">
        <v>355</v>
      </c>
      <c r="C4355" s="32">
        <v>41518</v>
      </c>
      <c r="D4355" s="3" t="s">
        <v>114</v>
      </c>
      <c r="E4355" s="3"/>
      <c r="F4355" s="3"/>
      <c r="G4355" s="2" t="s">
        <v>7</v>
      </c>
      <c r="H4355" s="3" t="s">
        <v>6</v>
      </c>
      <c r="I4355" s="3">
        <v>4</v>
      </c>
      <c r="J4355" s="3" t="s">
        <v>183</v>
      </c>
      <c r="K4355" s="3"/>
      <c r="L4355" s="3"/>
      <c r="M4355" s="3"/>
      <c r="N4355" s="3"/>
      <c r="O4355" s="3"/>
      <c r="P4355" s="3"/>
      <c r="Q4355" s="3"/>
      <c r="R4355" s="3"/>
      <c r="S4355" s="3"/>
      <c r="T4355" s="3" t="str">
        <f t="shared" ref="T4355:T4418" si="544">IF(U4355="NO","SIN CECO",LEFT(B4355,4)+0)</f>
        <v>SIN CECO</v>
      </c>
      <c r="U4355" s="3" t="str">
        <f t="shared" ref="U4355:U4418" si="545">IF(ISNUMBER(LEFT(B4355,4)+0),"SI","NO")</f>
        <v>NO</v>
      </c>
      <c r="V4355" t="str">
        <f t="shared" ref="V4355:V4418" si="546">CONCATENATE(B4355,"-",H4355)</f>
        <v>TERPEL BÁSCULA
10-JUL-2013-Soporte Técnico</v>
      </c>
      <c r="W4355" s="53">
        <f t="shared" ref="W4355:W4418" si="547">I4355</f>
        <v>4</v>
      </c>
      <c r="X4355">
        <f t="shared" ref="X4355:X4418" si="548">IF(ISNUMBER(W4355+0),W4355+0,0)</f>
        <v>4</v>
      </c>
      <c r="Y4355">
        <f>IF(ISNA(VLOOKUP(B4355,CECOS_SIN_IDENTIFICAR!$A$2:$D$146,4,0)),"SIN CECO",IF(VLOOKUP(B4355,CECOS_SIN_IDENTIFICAR!$A$2:$D$146,4,0)=0,"SIN CECO",VLOOKUP(B4355,CECOS_SIN_IDENTIFICAR!$A$2:$D$146,4,0)))</f>
        <v>1438</v>
      </c>
      <c r="Z4355">
        <f t="shared" ref="Z4355:Z4418" si="549">IF(Y4355="SIN CECO",T4355,Y4355)</f>
        <v>1438</v>
      </c>
      <c r="AA4355" s="3" t="s">
        <v>114</v>
      </c>
      <c r="AB4355" t="str">
        <f t="shared" ref="AB4355:AB4418" si="550">CONCATENATE(G4355,"-",H4355)</f>
        <v>b. Idoneidad y Calidad del soporte-Soporte Técnico</v>
      </c>
      <c r="AC4355" t="str">
        <f>VLOOKUP(AB4355,CODIFICACION_PREGUNTAS!$C$2:$D$35,2,0)</f>
        <v>SOPORTE_TEC002</v>
      </c>
    </row>
    <row r="4356" spans="1:29" x14ac:dyDescent="0.25">
      <c r="A4356" s="3">
        <f t="shared" ref="A4356:A4419" si="551">A4355+1</f>
        <v>4355</v>
      </c>
      <c r="B4356" s="3" t="s">
        <v>355</v>
      </c>
      <c r="C4356" s="32">
        <v>41518</v>
      </c>
      <c r="D4356" s="3" t="s">
        <v>114</v>
      </c>
      <c r="E4356" s="3"/>
      <c r="F4356" s="3"/>
      <c r="G4356" s="2" t="s">
        <v>8</v>
      </c>
      <c r="H4356" s="3" t="s">
        <v>6</v>
      </c>
      <c r="I4356" s="3">
        <v>4</v>
      </c>
      <c r="J4356" s="3" t="s">
        <v>183</v>
      </c>
      <c r="K4356" s="3"/>
      <c r="L4356" s="3"/>
      <c r="M4356" s="3"/>
      <c r="N4356" s="3"/>
      <c r="O4356" s="3"/>
      <c r="P4356" s="3"/>
      <c r="Q4356" s="3"/>
      <c r="R4356" s="3"/>
      <c r="S4356" s="3"/>
      <c r="T4356" s="3" t="str">
        <f t="shared" si="544"/>
        <v>SIN CECO</v>
      </c>
      <c r="U4356" s="3" t="str">
        <f t="shared" si="545"/>
        <v>NO</v>
      </c>
      <c r="V4356" t="str">
        <f t="shared" si="546"/>
        <v>TERPEL BÁSCULA
10-JUL-2013-Soporte Técnico</v>
      </c>
      <c r="W4356" s="53">
        <f t="shared" si="547"/>
        <v>4</v>
      </c>
      <c r="X4356">
        <f t="shared" si="548"/>
        <v>4</v>
      </c>
      <c r="Y4356">
        <f>IF(ISNA(VLOOKUP(B4356,CECOS_SIN_IDENTIFICAR!$A$2:$D$146,4,0)),"SIN CECO",IF(VLOOKUP(B4356,CECOS_SIN_IDENTIFICAR!$A$2:$D$146,4,0)=0,"SIN CECO",VLOOKUP(B4356,CECOS_SIN_IDENTIFICAR!$A$2:$D$146,4,0)))</f>
        <v>1438</v>
      </c>
      <c r="Z4356">
        <f t="shared" si="549"/>
        <v>1438</v>
      </c>
      <c r="AA4356" s="3" t="s">
        <v>114</v>
      </c>
      <c r="AB4356" t="str">
        <f t="shared" si="550"/>
        <v>c. Cumplimiento de especificaciones técnicas de construcción-Soporte Técnico</v>
      </c>
      <c r="AC4356" t="str">
        <f>VLOOKUP(AB4356,CODIFICACION_PREGUNTAS!$C$2:$D$35,2,0)</f>
        <v>SOPORTE_TEC003</v>
      </c>
    </row>
    <row r="4357" spans="1:29" x14ac:dyDescent="0.25">
      <c r="A4357" s="3">
        <f t="shared" si="551"/>
        <v>4356</v>
      </c>
      <c r="B4357" s="3" t="s">
        <v>355</v>
      </c>
      <c r="C4357" s="32">
        <v>41518</v>
      </c>
      <c r="D4357" s="3" t="s">
        <v>114</v>
      </c>
      <c r="E4357" s="3"/>
      <c r="F4357" s="3"/>
      <c r="G4357" s="2" t="s">
        <v>9</v>
      </c>
      <c r="H4357" s="3" t="s">
        <v>6</v>
      </c>
      <c r="I4357" s="3">
        <v>4</v>
      </c>
      <c r="J4357" s="3" t="s">
        <v>183</v>
      </c>
      <c r="K4357" s="3"/>
      <c r="L4357" s="3"/>
      <c r="M4357" s="3"/>
      <c r="N4357" s="3"/>
      <c r="O4357" s="3"/>
      <c r="P4357" s="3"/>
      <c r="Q4357" s="3"/>
      <c r="R4357" s="3"/>
      <c r="S4357" s="3"/>
      <c r="T4357" s="3" t="str">
        <f t="shared" si="544"/>
        <v>SIN CECO</v>
      </c>
      <c r="U4357" s="3" t="str">
        <f t="shared" si="545"/>
        <v>NO</v>
      </c>
      <c r="V4357" t="str">
        <f t="shared" si="546"/>
        <v>TERPEL BÁSCULA
10-JUL-2013-Soporte Técnico</v>
      </c>
      <c r="W4357" s="53">
        <f t="shared" si="547"/>
        <v>4</v>
      </c>
      <c r="X4357">
        <f t="shared" si="548"/>
        <v>4</v>
      </c>
      <c r="Y4357">
        <f>IF(ISNA(VLOOKUP(B4357,CECOS_SIN_IDENTIFICAR!$A$2:$D$146,4,0)),"SIN CECO",IF(VLOOKUP(B4357,CECOS_SIN_IDENTIFICAR!$A$2:$D$146,4,0)=0,"SIN CECO",VLOOKUP(B4357,CECOS_SIN_IDENTIFICAR!$A$2:$D$146,4,0)))</f>
        <v>1438</v>
      </c>
      <c r="Z4357">
        <f t="shared" si="549"/>
        <v>1438</v>
      </c>
      <c r="AA4357" s="3" t="s">
        <v>114</v>
      </c>
      <c r="AB4357" t="str">
        <f t="shared" si="550"/>
        <v>d. Confiabilidad de los conceptos aplicados-Soporte Técnico</v>
      </c>
      <c r="AC4357" t="str">
        <f>VLOOKUP(AB4357,CODIFICACION_PREGUNTAS!$C$2:$D$35,2,0)</f>
        <v>SOPORTE_TEC004</v>
      </c>
    </row>
    <row r="4358" spans="1:29" x14ac:dyDescent="0.25">
      <c r="A4358" s="3">
        <f t="shared" si="551"/>
        <v>4357</v>
      </c>
      <c r="B4358" s="3" t="s">
        <v>355</v>
      </c>
      <c r="C4358" s="32">
        <v>41518</v>
      </c>
      <c r="D4358" s="3" t="s">
        <v>114</v>
      </c>
      <c r="E4358" s="3"/>
      <c r="F4358" s="3"/>
      <c r="G4358" s="2" t="s">
        <v>10</v>
      </c>
      <c r="H4358" s="3" t="s">
        <v>6</v>
      </c>
      <c r="I4358" s="3">
        <v>4</v>
      </c>
      <c r="J4358" s="3" t="s">
        <v>183</v>
      </c>
      <c r="K4358" s="3"/>
      <c r="L4358" s="3"/>
      <c r="M4358" s="3"/>
      <c r="N4358" s="3"/>
      <c r="O4358" s="3"/>
      <c r="P4358" s="3"/>
      <c r="Q4358" s="3"/>
      <c r="R4358" s="3"/>
      <c r="S4358" s="3"/>
      <c r="T4358" s="3" t="str">
        <f t="shared" si="544"/>
        <v>SIN CECO</v>
      </c>
      <c r="U4358" s="3" t="str">
        <f t="shared" si="545"/>
        <v>NO</v>
      </c>
      <c r="V4358" t="str">
        <f t="shared" si="546"/>
        <v>TERPEL BÁSCULA
10-JUL-2013-Soporte Técnico</v>
      </c>
      <c r="W4358" s="53">
        <f t="shared" si="547"/>
        <v>4</v>
      </c>
      <c r="X4358">
        <f t="shared" si="548"/>
        <v>4</v>
      </c>
      <c r="Y4358">
        <f>IF(ISNA(VLOOKUP(B4358,CECOS_SIN_IDENTIFICAR!$A$2:$D$146,4,0)),"SIN CECO",IF(VLOOKUP(B4358,CECOS_SIN_IDENTIFICAR!$A$2:$D$146,4,0)=0,"SIN CECO",VLOOKUP(B4358,CECOS_SIN_IDENTIFICAR!$A$2:$D$146,4,0)))</f>
        <v>1438</v>
      </c>
      <c r="Z4358">
        <f t="shared" si="549"/>
        <v>1438</v>
      </c>
      <c r="AA4358" s="3" t="s">
        <v>114</v>
      </c>
      <c r="AB4358" t="str">
        <f t="shared" si="550"/>
        <v>e. Oportunidad en entrega de información o requerimientos-Soporte Técnico</v>
      </c>
      <c r="AC4358" t="str">
        <f>VLOOKUP(AB4358,CODIFICACION_PREGUNTAS!$C$2:$D$35,2,0)</f>
        <v>SOPORTE_TEC005</v>
      </c>
    </row>
    <row r="4359" spans="1:29" x14ac:dyDescent="0.25">
      <c r="A4359" s="3">
        <f t="shared" si="551"/>
        <v>4358</v>
      </c>
      <c r="B4359" s="3" t="s">
        <v>355</v>
      </c>
      <c r="C4359" s="32">
        <v>41518</v>
      </c>
      <c r="D4359" s="3" t="s">
        <v>114</v>
      </c>
      <c r="E4359" s="3"/>
      <c r="F4359" s="3"/>
      <c r="G4359" s="2" t="s">
        <v>11</v>
      </c>
      <c r="H4359" s="3" t="s">
        <v>12</v>
      </c>
      <c r="I4359" s="3">
        <v>4</v>
      </c>
      <c r="J4359" s="3" t="s">
        <v>183</v>
      </c>
      <c r="K4359" s="3"/>
      <c r="L4359" s="3"/>
      <c r="M4359" s="3"/>
      <c r="N4359" s="3"/>
      <c r="O4359" s="3"/>
      <c r="P4359" s="3"/>
      <c r="Q4359" s="3"/>
      <c r="R4359" s="3"/>
      <c r="S4359" s="3"/>
      <c r="T4359" s="3" t="str">
        <f t="shared" si="544"/>
        <v>SIN CECO</v>
      </c>
      <c r="U4359" s="3" t="str">
        <f t="shared" si="545"/>
        <v>NO</v>
      </c>
      <c r="V4359" t="str">
        <f t="shared" si="546"/>
        <v>TERPEL BÁSCULA
10-JUL-2013-Soporte Administrativo</v>
      </c>
      <c r="W4359" s="53">
        <f t="shared" si="547"/>
        <v>4</v>
      </c>
      <c r="X4359">
        <f t="shared" si="548"/>
        <v>4</v>
      </c>
      <c r="Y4359">
        <f>IF(ISNA(VLOOKUP(B4359,CECOS_SIN_IDENTIFICAR!$A$2:$D$146,4,0)),"SIN CECO",IF(VLOOKUP(B4359,CECOS_SIN_IDENTIFICAR!$A$2:$D$146,4,0)=0,"SIN CECO",VLOOKUP(B4359,CECOS_SIN_IDENTIFICAR!$A$2:$D$146,4,0)))</f>
        <v>1438</v>
      </c>
      <c r="Z4359">
        <f t="shared" si="549"/>
        <v>1438</v>
      </c>
      <c r="AA4359" s="3" t="s">
        <v>114</v>
      </c>
      <c r="AB4359" t="str">
        <f t="shared" si="550"/>
        <v>a. Oportunidad de la gestión en obra-Soporte Administrativo</v>
      </c>
      <c r="AC4359" t="str">
        <f>VLOOKUP(AB4359,CODIFICACION_PREGUNTAS!$C$2:$D$35,2,0)</f>
        <v>SOPORTE_ADMON001</v>
      </c>
    </row>
    <row r="4360" spans="1:29" x14ac:dyDescent="0.25">
      <c r="A4360" s="3">
        <f t="shared" si="551"/>
        <v>4359</v>
      </c>
      <c r="B4360" s="3" t="s">
        <v>355</v>
      </c>
      <c r="C4360" s="32">
        <v>41518</v>
      </c>
      <c r="D4360" s="3" t="s">
        <v>114</v>
      </c>
      <c r="E4360" s="3"/>
      <c r="F4360" s="3"/>
      <c r="G4360" s="2" t="s">
        <v>13</v>
      </c>
      <c r="H4360" s="3" t="s">
        <v>12</v>
      </c>
      <c r="I4360" s="3">
        <v>4</v>
      </c>
      <c r="J4360" s="3" t="s">
        <v>183</v>
      </c>
      <c r="K4360" s="3"/>
      <c r="L4360" s="3"/>
      <c r="M4360" s="3"/>
      <c r="N4360" s="3"/>
      <c r="O4360" s="3"/>
      <c r="P4360" s="3"/>
      <c r="Q4360" s="3"/>
      <c r="R4360" s="3"/>
      <c r="S4360" s="3"/>
      <c r="T4360" s="3" t="str">
        <f t="shared" si="544"/>
        <v>SIN CECO</v>
      </c>
      <c r="U4360" s="3" t="str">
        <f t="shared" si="545"/>
        <v>NO</v>
      </c>
      <c r="V4360" t="str">
        <f t="shared" si="546"/>
        <v>TERPEL BÁSCULA
10-JUL-2013-Soporte Administrativo</v>
      </c>
      <c r="W4360" s="53">
        <f t="shared" si="547"/>
        <v>4</v>
      </c>
      <c r="X4360">
        <f t="shared" si="548"/>
        <v>4</v>
      </c>
      <c r="Y4360">
        <f>IF(ISNA(VLOOKUP(B4360,CECOS_SIN_IDENTIFICAR!$A$2:$D$146,4,0)),"SIN CECO",IF(VLOOKUP(B4360,CECOS_SIN_IDENTIFICAR!$A$2:$D$146,4,0)=0,"SIN CECO",VLOOKUP(B4360,CECOS_SIN_IDENTIFICAR!$A$2:$D$146,4,0)))</f>
        <v>1438</v>
      </c>
      <c r="Z4360">
        <f t="shared" si="549"/>
        <v>1438</v>
      </c>
      <c r="AA4360" s="3" t="s">
        <v>114</v>
      </c>
      <c r="AB4360" t="str">
        <f t="shared" si="550"/>
        <v>b. Manejo administrativo del proyecto-Soporte Administrativo</v>
      </c>
      <c r="AC4360" t="str">
        <f>VLOOKUP(AB4360,CODIFICACION_PREGUNTAS!$C$2:$D$35,2,0)</f>
        <v>SOPORTE_ADMON002</v>
      </c>
    </row>
    <row r="4361" spans="1:29" x14ac:dyDescent="0.25">
      <c r="A4361" s="3">
        <f t="shared" si="551"/>
        <v>4360</v>
      </c>
      <c r="B4361" s="3" t="s">
        <v>355</v>
      </c>
      <c r="C4361" s="32">
        <v>41518</v>
      </c>
      <c r="D4361" s="3" t="s">
        <v>114</v>
      </c>
      <c r="E4361" s="3"/>
      <c r="F4361" s="3"/>
      <c r="G4361" s="2" t="s">
        <v>14</v>
      </c>
      <c r="H4361" s="3" t="s">
        <v>12</v>
      </c>
      <c r="I4361" s="3">
        <v>4</v>
      </c>
      <c r="J4361" s="3" t="s">
        <v>183</v>
      </c>
      <c r="K4361" s="3"/>
      <c r="L4361" s="3"/>
      <c r="M4361" s="3"/>
      <c r="N4361" s="3"/>
      <c r="O4361" s="3"/>
      <c r="P4361" s="3"/>
      <c r="Q4361" s="3"/>
      <c r="R4361" s="3"/>
      <c r="S4361" s="3"/>
      <c r="T4361" s="3" t="str">
        <f t="shared" si="544"/>
        <v>SIN CECO</v>
      </c>
      <c r="U4361" s="3" t="str">
        <f t="shared" si="545"/>
        <v>NO</v>
      </c>
      <c r="V4361" t="str">
        <f t="shared" si="546"/>
        <v>TERPEL BÁSCULA
10-JUL-2013-Soporte Administrativo</v>
      </c>
      <c r="W4361" s="53">
        <f t="shared" si="547"/>
        <v>4</v>
      </c>
      <c r="X4361">
        <f t="shared" si="548"/>
        <v>4</v>
      </c>
      <c r="Y4361">
        <f>IF(ISNA(VLOOKUP(B4361,CECOS_SIN_IDENTIFICAR!$A$2:$D$146,4,0)),"SIN CECO",IF(VLOOKUP(B4361,CECOS_SIN_IDENTIFICAR!$A$2:$D$146,4,0)=0,"SIN CECO",VLOOKUP(B4361,CECOS_SIN_IDENTIFICAR!$A$2:$D$146,4,0)))</f>
        <v>1438</v>
      </c>
      <c r="Z4361">
        <f t="shared" si="549"/>
        <v>1438</v>
      </c>
      <c r="AA4361" s="3" t="s">
        <v>114</v>
      </c>
      <c r="AB4361" t="str">
        <f t="shared" si="550"/>
        <v>c. Información clara y veraz sobre la administración de proyecto-Soporte Administrativo</v>
      </c>
      <c r="AC4361" t="str">
        <f>VLOOKUP(AB4361,CODIFICACION_PREGUNTAS!$C$2:$D$35,2,0)</f>
        <v>SOPORTE_ADMON003</v>
      </c>
    </row>
    <row r="4362" spans="1:29" x14ac:dyDescent="0.25">
      <c r="A4362" s="3">
        <f t="shared" si="551"/>
        <v>4361</v>
      </c>
      <c r="B4362" s="3" t="s">
        <v>355</v>
      </c>
      <c r="C4362" s="32">
        <v>41518</v>
      </c>
      <c r="D4362" s="3" t="s">
        <v>114</v>
      </c>
      <c r="E4362" s="3"/>
      <c r="F4362" s="3"/>
      <c r="G4362" s="2" t="s">
        <v>15</v>
      </c>
      <c r="H4362" s="3" t="s">
        <v>12</v>
      </c>
      <c r="I4362" s="3">
        <v>4</v>
      </c>
      <c r="J4362" s="3" t="s">
        <v>183</v>
      </c>
      <c r="K4362" s="3"/>
      <c r="L4362" s="3"/>
      <c r="M4362" s="3"/>
      <c r="N4362" s="3"/>
      <c r="O4362" s="3"/>
      <c r="P4362" s="3"/>
      <c r="Q4362" s="3"/>
      <c r="R4362" s="3"/>
      <c r="S4362" s="3"/>
      <c r="T4362" s="3" t="str">
        <f t="shared" si="544"/>
        <v>SIN CECO</v>
      </c>
      <c r="U4362" s="3" t="str">
        <f t="shared" si="545"/>
        <v>NO</v>
      </c>
      <c r="V4362" t="str">
        <f t="shared" si="546"/>
        <v>TERPEL BÁSCULA
10-JUL-2013-Soporte Administrativo</v>
      </c>
      <c r="W4362" s="53">
        <f t="shared" si="547"/>
        <v>4</v>
      </c>
      <c r="X4362">
        <f t="shared" si="548"/>
        <v>4</v>
      </c>
      <c r="Y4362">
        <f>IF(ISNA(VLOOKUP(B4362,CECOS_SIN_IDENTIFICAR!$A$2:$D$146,4,0)),"SIN CECO",IF(VLOOKUP(B4362,CECOS_SIN_IDENTIFICAR!$A$2:$D$146,4,0)=0,"SIN CECO",VLOOKUP(B4362,CECOS_SIN_IDENTIFICAR!$A$2:$D$146,4,0)))</f>
        <v>1438</v>
      </c>
      <c r="Z4362">
        <f t="shared" si="549"/>
        <v>1438</v>
      </c>
      <c r="AA4362" s="3" t="s">
        <v>114</v>
      </c>
      <c r="AB4362" t="str">
        <f t="shared" si="550"/>
        <v>d. Cumplimientos con expectativas del cliente-Soporte Administrativo</v>
      </c>
      <c r="AC4362" t="str">
        <f>VLOOKUP(AB4362,CODIFICACION_PREGUNTAS!$C$2:$D$35,2,0)</f>
        <v>SOPORTE_ADMON004</v>
      </c>
    </row>
    <row r="4363" spans="1:29" x14ac:dyDescent="0.25">
      <c r="A4363" s="3">
        <f t="shared" si="551"/>
        <v>4362</v>
      </c>
      <c r="B4363" s="3" t="s">
        <v>355</v>
      </c>
      <c r="C4363" s="32">
        <v>41518</v>
      </c>
      <c r="D4363" s="3" t="s">
        <v>114</v>
      </c>
      <c r="E4363" s="3"/>
      <c r="F4363" s="3"/>
      <c r="G4363" s="2" t="s">
        <v>16</v>
      </c>
      <c r="H4363" s="3" t="s">
        <v>12</v>
      </c>
      <c r="I4363" s="3">
        <v>4</v>
      </c>
      <c r="J4363" s="3" t="s">
        <v>183</v>
      </c>
      <c r="K4363" s="3"/>
      <c r="L4363" s="3"/>
      <c r="M4363" s="3"/>
      <c r="N4363" s="3"/>
      <c r="O4363" s="3"/>
      <c r="P4363" s="3"/>
      <c r="Q4363" s="3"/>
      <c r="R4363" s="3"/>
      <c r="S4363" s="3"/>
      <c r="T4363" s="3" t="str">
        <f t="shared" si="544"/>
        <v>SIN CECO</v>
      </c>
      <c r="U4363" s="3" t="str">
        <f t="shared" si="545"/>
        <v>NO</v>
      </c>
      <c r="V4363" t="str">
        <f t="shared" si="546"/>
        <v>TERPEL BÁSCULA
10-JUL-2013-Soporte Administrativo</v>
      </c>
      <c r="W4363" s="53">
        <f t="shared" si="547"/>
        <v>4</v>
      </c>
      <c r="X4363">
        <f t="shared" si="548"/>
        <v>4</v>
      </c>
      <c r="Y4363">
        <f>IF(ISNA(VLOOKUP(B4363,CECOS_SIN_IDENTIFICAR!$A$2:$D$146,4,0)),"SIN CECO",IF(VLOOKUP(B4363,CECOS_SIN_IDENTIFICAR!$A$2:$D$146,4,0)=0,"SIN CECO",VLOOKUP(B4363,CECOS_SIN_IDENTIFICAR!$A$2:$D$146,4,0)))</f>
        <v>1438</v>
      </c>
      <c r="Z4363">
        <f t="shared" si="549"/>
        <v>1438</v>
      </c>
      <c r="AA4363" s="3" t="s">
        <v>114</v>
      </c>
      <c r="AB4363" t="str">
        <f t="shared" si="550"/>
        <v>e. Control de presupuesto-Soporte Administrativo</v>
      </c>
      <c r="AC4363" t="str">
        <f>VLOOKUP(AB4363,CODIFICACION_PREGUNTAS!$C$2:$D$35,2,0)</f>
        <v>SOPORTE_ADMON005</v>
      </c>
    </row>
    <row r="4364" spans="1:29" x14ac:dyDescent="0.25">
      <c r="A4364" s="3">
        <f t="shared" si="551"/>
        <v>4363</v>
      </c>
      <c r="B4364" s="3" t="s">
        <v>355</v>
      </c>
      <c r="C4364" s="32">
        <v>41518</v>
      </c>
      <c r="D4364" s="3" t="s">
        <v>114</v>
      </c>
      <c r="E4364" s="3"/>
      <c r="F4364" s="3"/>
      <c r="G4364" s="2" t="s">
        <v>17</v>
      </c>
      <c r="H4364" s="3" t="s">
        <v>18</v>
      </c>
      <c r="I4364" s="3">
        <v>4</v>
      </c>
      <c r="J4364" s="3" t="s">
        <v>183</v>
      </c>
      <c r="K4364" s="3"/>
      <c r="L4364" s="3"/>
      <c r="M4364" s="3"/>
      <c r="N4364" s="3"/>
      <c r="O4364" s="3"/>
      <c r="P4364" s="3"/>
      <c r="Q4364" s="3"/>
      <c r="R4364" s="3"/>
      <c r="S4364" s="3"/>
      <c r="T4364" s="3" t="str">
        <f t="shared" si="544"/>
        <v>SIN CECO</v>
      </c>
      <c r="U4364" s="3" t="str">
        <f t="shared" si="545"/>
        <v>NO</v>
      </c>
      <c r="V4364" t="str">
        <f t="shared" si="546"/>
        <v>TERPEL BÁSCULA
10-JUL-2013-Soporte Directivo (Coordinador y Gerencia)</v>
      </c>
      <c r="W4364" s="53">
        <f t="shared" si="547"/>
        <v>4</v>
      </c>
      <c r="X4364">
        <f t="shared" si="548"/>
        <v>4</v>
      </c>
      <c r="Y4364">
        <f>IF(ISNA(VLOOKUP(B4364,CECOS_SIN_IDENTIFICAR!$A$2:$D$146,4,0)),"SIN CECO",IF(VLOOKUP(B4364,CECOS_SIN_IDENTIFICAR!$A$2:$D$146,4,0)=0,"SIN CECO",VLOOKUP(B4364,CECOS_SIN_IDENTIFICAR!$A$2:$D$146,4,0)))</f>
        <v>1438</v>
      </c>
      <c r="Z4364">
        <f t="shared" si="549"/>
        <v>1438</v>
      </c>
      <c r="AA4364" s="3" t="s">
        <v>114</v>
      </c>
      <c r="AB4364" t="str">
        <f t="shared" si="550"/>
        <v>a. Apoyo y presencia en el proyecto-Soporte Directivo (Coordinador y Gerencia)</v>
      </c>
      <c r="AC4364" t="str">
        <f>VLOOKUP(AB4364,CODIFICACION_PREGUNTAS!$C$2:$D$35,2,0)</f>
        <v>SOPORTE_DIR001</v>
      </c>
    </row>
    <row r="4365" spans="1:29" x14ac:dyDescent="0.25">
      <c r="A4365" s="3">
        <f t="shared" si="551"/>
        <v>4364</v>
      </c>
      <c r="B4365" s="3" t="s">
        <v>355</v>
      </c>
      <c r="C4365" s="32">
        <v>41518</v>
      </c>
      <c r="D4365" s="3" t="s">
        <v>114</v>
      </c>
      <c r="E4365" s="3"/>
      <c r="F4365" s="3"/>
      <c r="G4365" s="2" t="s">
        <v>19</v>
      </c>
      <c r="H4365" s="3" t="s">
        <v>18</v>
      </c>
      <c r="I4365" s="3">
        <v>4</v>
      </c>
      <c r="J4365" s="3" t="s">
        <v>183</v>
      </c>
      <c r="K4365" s="3"/>
      <c r="L4365" s="3"/>
      <c r="M4365" s="3"/>
      <c r="N4365" s="3"/>
      <c r="O4365" s="3"/>
      <c r="P4365" s="3"/>
      <c r="Q4365" s="3"/>
      <c r="R4365" s="3"/>
      <c r="S4365" s="3"/>
      <c r="T4365" s="3" t="str">
        <f t="shared" si="544"/>
        <v>SIN CECO</v>
      </c>
      <c r="U4365" s="3" t="str">
        <f t="shared" si="545"/>
        <v>NO</v>
      </c>
      <c r="V4365" t="str">
        <f t="shared" si="546"/>
        <v>TERPEL BÁSCULA
10-JUL-2013-Soporte Directivo (Coordinador y Gerencia)</v>
      </c>
      <c r="W4365" s="53">
        <f t="shared" si="547"/>
        <v>4</v>
      </c>
      <c r="X4365">
        <f t="shared" si="548"/>
        <v>4</v>
      </c>
      <c r="Y4365">
        <f>IF(ISNA(VLOOKUP(B4365,CECOS_SIN_IDENTIFICAR!$A$2:$D$146,4,0)),"SIN CECO",IF(VLOOKUP(B4365,CECOS_SIN_IDENTIFICAR!$A$2:$D$146,4,0)=0,"SIN CECO",VLOOKUP(B4365,CECOS_SIN_IDENTIFICAR!$A$2:$D$146,4,0)))</f>
        <v>1438</v>
      </c>
      <c r="Z4365">
        <f t="shared" si="549"/>
        <v>1438</v>
      </c>
      <c r="AA4365" s="3" t="s">
        <v>114</v>
      </c>
      <c r="AB4365" t="str">
        <f t="shared" si="550"/>
        <v>b. Conocimiento del proyecto-Soporte Directivo (Coordinador y Gerencia)</v>
      </c>
      <c r="AC4365" t="str">
        <f>VLOOKUP(AB4365,CODIFICACION_PREGUNTAS!$C$2:$D$35,2,0)</f>
        <v>SOPORTE_DIR002</v>
      </c>
    </row>
    <row r="4366" spans="1:29" x14ac:dyDescent="0.25">
      <c r="A4366" s="3">
        <f t="shared" si="551"/>
        <v>4365</v>
      </c>
      <c r="B4366" s="3" t="s">
        <v>355</v>
      </c>
      <c r="C4366" s="32">
        <v>41518</v>
      </c>
      <c r="D4366" s="3" t="s">
        <v>114</v>
      </c>
      <c r="E4366" s="3"/>
      <c r="F4366" s="3"/>
      <c r="G4366" s="2" t="s">
        <v>20</v>
      </c>
      <c r="H4366" s="3" t="s">
        <v>18</v>
      </c>
      <c r="I4366" s="3">
        <v>4</v>
      </c>
      <c r="J4366" s="3" t="s">
        <v>183</v>
      </c>
      <c r="K4366" s="3"/>
      <c r="L4366" s="3"/>
      <c r="M4366" s="3"/>
      <c r="N4366" s="3"/>
      <c r="O4366" s="3"/>
      <c r="P4366" s="3"/>
      <c r="Q4366" s="3"/>
      <c r="R4366" s="3"/>
      <c r="S4366" s="3"/>
      <c r="T4366" s="3" t="str">
        <f t="shared" si="544"/>
        <v>SIN CECO</v>
      </c>
      <c r="U4366" s="3" t="str">
        <f t="shared" si="545"/>
        <v>NO</v>
      </c>
      <c r="V4366" t="str">
        <f t="shared" si="546"/>
        <v>TERPEL BÁSCULA
10-JUL-2013-Soporte Directivo (Coordinador y Gerencia)</v>
      </c>
      <c r="W4366" s="53">
        <f t="shared" si="547"/>
        <v>4</v>
      </c>
      <c r="X4366">
        <f t="shared" si="548"/>
        <v>4</v>
      </c>
      <c r="Y4366">
        <f>IF(ISNA(VLOOKUP(B4366,CECOS_SIN_IDENTIFICAR!$A$2:$D$146,4,0)),"SIN CECO",IF(VLOOKUP(B4366,CECOS_SIN_IDENTIFICAR!$A$2:$D$146,4,0)=0,"SIN CECO",VLOOKUP(B4366,CECOS_SIN_IDENTIFICAR!$A$2:$D$146,4,0)))</f>
        <v>1438</v>
      </c>
      <c r="Z4366">
        <f t="shared" si="549"/>
        <v>1438</v>
      </c>
      <c r="AA4366" s="3" t="s">
        <v>114</v>
      </c>
      <c r="AB4366" t="str">
        <f t="shared" si="550"/>
        <v>c. Planteamiento de soluciones y manejo de conflictos-Soporte Directivo (Coordinador y Gerencia)</v>
      </c>
      <c r="AC4366" t="str">
        <f>VLOOKUP(AB4366,CODIFICACION_PREGUNTAS!$C$2:$D$35,2,0)</f>
        <v>SOPORTE_DIR003</v>
      </c>
    </row>
    <row r="4367" spans="1:29" x14ac:dyDescent="0.25">
      <c r="A4367" s="3">
        <f t="shared" si="551"/>
        <v>4366</v>
      </c>
      <c r="B4367" s="3" t="s">
        <v>355</v>
      </c>
      <c r="C4367" s="32">
        <v>41518</v>
      </c>
      <c r="D4367" s="3" t="s">
        <v>114</v>
      </c>
      <c r="E4367" s="3"/>
      <c r="F4367" s="3"/>
      <c r="G4367" s="2" t="s">
        <v>21</v>
      </c>
      <c r="H4367" s="3" t="s">
        <v>18</v>
      </c>
      <c r="I4367" s="3">
        <v>4</v>
      </c>
      <c r="J4367" s="3" t="s">
        <v>183</v>
      </c>
      <c r="K4367" s="3"/>
      <c r="L4367" s="3"/>
      <c r="M4367" s="3"/>
      <c r="N4367" s="3"/>
      <c r="O4367" s="3"/>
      <c r="P4367" s="3"/>
      <c r="Q4367" s="3"/>
      <c r="R4367" s="3"/>
      <c r="S4367" s="3"/>
      <c r="T4367" s="3" t="str">
        <f t="shared" si="544"/>
        <v>SIN CECO</v>
      </c>
      <c r="U4367" s="3" t="str">
        <f t="shared" si="545"/>
        <v>NO</v>
      </c>
      <c r="V4367" t="str">
        <f t="shared" si="546"/>
        <v>TERPEL BÁSCULA
10-JUL-2013-Soporte Directivo (Coordinador y Gerencia)</v>
      </c>
      <c r="W4367" s="53">
        <f t="shared" si="547"/>
        <v>4</v>
      </c>
      <c r="X4367">
        <f t="shared" si="548"/>
        <v>4</v>
      </c>
      <c r="Y4367">
        <f>IF(ISNA(VLOOKUP(B4367,CECOS_SIN_IDENTIFICAR!$A$2:$D$146,4,0)),"SIN CECO",IF(VLOOKUP(B4367,CECOS_SIN_IDENTIFICAR!$A$2:$D$146,4,0)=0,"SIN CECO",VLOOKUP(B4367,CECOS_SIN_IDENTIFICAR!$A$2:$D$146,4,0)))</f>
        <v>1438</v>
      </c>
      <c r="Z4367">
        <f t="shared" si="549"/>
        <v>1438</v>
      </c>
      <c r="AA4367" s="3" t="s">
        <v>114</v>
      </c>
      <c r="AB4367" t="str">
        <f t="shared" si="550"/>
        <v>d. Cumplimiento de compromisos-Soporte Directivo (Coordinador y Gerencia)</v>
      </c>
      <c r="AC4367" t="str">
        <f>VLOOKUP(AB4367,CODIFICACION_PREGUNTAS!$C$2:$D$35,2,0)</f>
        <v>SOPORTE_DIR004</v>
      </c>
    </row>
    <row r="4368" spans="1:29" x14ac:dyDescent="0.25">
      <c r="A4368" s="3">
        <f t="shared" si="551"/>
        <v>4367</v>
      </c>
      <c r="B4368" s="3" t="s">
        <v>355</v>
      </c>
      <c r="C4368" s="32">
        <v>41518</v>
      </c>
      <c r="D4368" s="3" t="s">
        <v>114</v>
      </c>
      <c r="E4368" s="3"/>
      <c r="F4368" s="3"/>
      <c r="G4368" s="2" t="s">
        <v>22</v>
      </c>
      <c r="H4368" s="3" t="s">
        <v>18</v>
      </c>
      <c r="I4368" s="3">
        <v>4</v>
      </c>
      <c r="J4368" s="3" t="s">
        <v>183</v>
      </c>
      <c r="K4368" s="3"/>
      <c r="L4368" s="3"/>
      <c r="M4368" s="3"/>
      <c r="N4368" s="3"/>
      <c r="O4368" s="3"/>
      <c r="P4368" s="3"/>
      <c r="Q4368" s="3"/>
      <c r="R4368" s="3"/>
      <c r="S4368" s="3"/>
      <c r="T4368" s="3" t="str">
        <f t="shared" si="544"/>
        <v>SIN CECO</v>
      </c>
      <c r="U4368" s="3" t="str">
        <f t="shared" si="545"/>
        <v>NO</v>
      </c>
      <c r="V4368" t="str">
        <f t="shared" si="546"/>
        <v>TERPEL BÁSCULA
10-JUL-2013-Soporte Directivo (Coordinador y Gerencia)</v>
      </c>
      <c r="W4368" s="53">
        <f t="shared" si="547"/>
        <v>4</v>
      </c>
      <c r="X4368">
        <f t="shared" si="548"/>
        <v>4</v>
      </c>
      <c r="Y4368">
        <f>IF(ISNA(VLOOKUP(B4368,CECOS_SIN_IDENTIFICAR!$A$2:$D$146,4,0)),"SIN CECO",IF(VLOOKUP(B4368,CECOS_SIN_IDENTIFICAR!$A$2:$D$146,4,0)=0,"SIN CECO",VLOOKUP(B4368,CECOS_SIN_IDENTIFICAR!$A$2:$D$146,4,0)))</f>
        <v>1438</v>
      </c>
      <c r="Z4368">
        <f t="shared" si="549"/>
        <v>1438</v>
      </c>
      <c r="AA4368" s="3" t="s">
        <v>114</v>
      </c>
      <c r="AB4368" t="str">
        <f t="shared" si="550"/>
        <v>e. Manejo del cliente-Soporte Directivo (Coordinador y Gerencia)</v>
      </c>
      <c r="AC4368" t="str">
        <f>VLOOKUP(AB4368,CODIFICACION_PREGUNTAS!$C$2:$D$35,2,0)</f>
        <v>SOPORTE_DIR005</v>
      </c>
    </row>
    <row r="4369" spans="1:29" x14ac:dyDescent="0.25">
      <c r="A4369" s="3">
        <f t="shared" si="551"/>
        <v>4368</v>
      </c>
      <c r="B4369" s="3" t="s">
        <v>355</v>
      </c>
      <c r="C4369" s="32">
        <v>41518</v>
      </c>
      <c r="D4369" s="3" t="s">
        <v>114</v>
      </c>
      <c r="E4369" s="3"/>
      <c r="F4369" s="3"/>
      <c r="G4369" s="2" t="s">
        <v>23</v>
      </c>
      <c r="H4369" s="3" t="s">
        <v>24</v>
      </c>
      <c r="I4369" s="3">
        <v>5</v>
      </c>
      <c r="J4369" s="3" t="s">
        <v>183</v>
      </c>
      <c r="K4369" s="3"/>
      <c r="L4369" s="3"/>
      <c r="M4369" s="3"/>
      <c r="N4369" s="3"/>
      <c r="O4369" s="3"/>
      <c r="P4369" s="3"/>
      <c r="Q4369" s="3"/>
      <c r="R4369" s="3"/>
      <c r="S4369" s="3"/>
      <c r="T4369" s="3" t="str">
        <f t="shared" si="544"/>
        <v>SIN CECO</v>
      </c>
      <c r="U4369" s="3" t="str">
        <f t="shared" si="545"/>
        <v>NO</v>
      </c>
      <c r="V4369" t="str">
        <f t="shared" si="546"/>
        <v>TERPEL BÁSCULA
10-JUL-2013-Personal que presta el servicio en obra</v>
      </c>
      <c r="W4369" s="53">
        <f t="shared" si="547"/>
        <v>5</v>
      </c>
      <c r="X4369">
        <f t="shared" si="548"/>
        <v>5</v>
      </c>
      <c r="Y4369">
        <f>IF(ISNA(VLOOKUP(B4369,CECOS_SIN_IDENTIFICAR!$A$2:$D$146,4,0)),"SIN CECO",IF(VLOOKUP(B4369,CECOS_SIN_IDENTIFICAR!$A$2:$D$146,4,0)=0,"SIN CECO",VLOOKUP(B4369,CECOS_SIN_IDENTIFICAR!$A$2:$D$146,4,0)))</f>
        <v>1438</v>
      </c>
      <c r="Z4369">
        <f t="shared" si="549"/>
        <v>1438</v>
      </c>
      <c r="AA4369" s="3" t="s">
        <v>114</v>
      </c>
      <c r="AB4369" t="str">
        <f t="shared" si="550"/>
        <v>a. Idoneidad del personal-Personal que presta el servicio en obra</v>
      </c>
      <c r="AC4369" t="str">
        <f>VLOOKUP(AB4369,CODIFICACION_PREGUNTAS!$C$2:$D$35,2,0)</f>
        <v>PERSONAL001</v>
      </c>
    </row>
    <row r="4370" spans="1:29" x14ac:dyDescent="0.25">
      <c r="A4370" s="3">
        <f t="shared" si="551"/>
        <v>4369</v>
      </c>
      <c r="B4370" s="3" t="s">
        <v>355</v>
      </c>
      <c r="C4370" s="32">
        <v>41518</v>
      </c>
      <c r="D4370" s="3" t="s">
        <v>114</v>
      </c>
      <c r="E4370" s="3"/>
      <c r="F4370" s="3"/>
      <c r="G4370" s="2" t="s">
        <v>25</v>
      </c>
      <c r="H4370" s="3" t="s">
        <v>24</v>
      </c>
      <c r="I4370" s="3">
        <v>4</v>
      </c>
      <c r="J4370" s="3" t="s">
        <v>183</v>
      </c>
      <c r="K4370" s="3"/>
      <c r="L4370" s="3"/>
      <c r="M4370" s="3"/>
      <c r="N4370" s="3"/>
      <c r="O4370" s="3"/>
      <c r="P4370" s="3"/>
      <c r="Q4370" s="3"/>
      <c r="R4370" s="3"/>
      <c r="S4370" s="3"/>
      <c r="T4370" s="3" t="str">
        <f t="shared" si="544"/>
        <v>SIN CECO</v>
      </c>
      <c r="U4370" s="3" t="str">
        <f t="shared" si="545"/>
        <v>NO</v>
      </c>
      <c r="V4370" t="str">
        <f t="shared" si="546"/>
        <v>TERPEL BÁSCULA
10-JUL-2013-Personal que presta el servicio en obra</v>
      </c>
      <c r="W4370" s="53">
        <f t="shared" si="547"/>
        <v>4</v>
      </c>
      <c r="X4370">
        <f t="shared" si="548"/>
        <v>4</v>
      </c>
      <c r="Y4370">
        <f>IF(ISNA(VLOOKUP(B4370,CECOS_SIN_IDENTIFICAR!$A$2:$D$146,4,0)),"SIN CECO",IF(VLOOKUP(B4370,CECOS_SIN_IDENTIFICAR!$A$2:$D$146,4,0)=0,"SIN CECO",VLOOKUP(B4370,CECOS_SIN_IDENTIFICAR!$A$2:$D$146,4,0)))</f>
        <v>1438</v>
      </c>
      <c r="Z4370">
        <f t="shared" si="549"/>
        <v>1438</v>
      </c>
      <c r="AA4370" s="3" t="s">
        <v>114</v>
      </c>
      <c r="AB4370" t="str">
        <f t="shared" si="550"/>
        <v>b. Oportuna atención al cliente-Personal que presta el servicio en obra</v>
      </c>
      <c r="AC4370" t="str">
        <f>VLOOKUP(AB4370,CODIFICACION_PREGUNTAS!$C$2:$D$35,2,0)</f>
        <v>PERSONAL002</v>
      </c>
    </row>
    <row r="4371" spans="1:29" x14ac:dyDescent="0.25">
      <c r="A4371" s="3">
        <f t="shared" si="551"/>
        <v>4370</v>
      </c>
      <c r="B4371" s="3" t="s">
        <v>355</v>
      </c>
      <c r="C4371" s="32">
        <v>41518</v>
      </c>
      <c r="D4371" s="3" t="s">
        <v>114</v>
      </c>
      <c r="E4371" s="3"/>
      <c r="F4371" s="3"/>
      <c r="G4371" s="2" t="s">
        <v>26</v>
      </c>
      <c r="H4371" s="3" t="s">
        <v>24</v>
      </c>
      <c r="I4371" s="3">
        <v>4</v>
      </c>
      <c r="J4371" s="3" t="s">
        <v>183</v>
      </c>
      <c r="K4371" s="3"/>
      <c r="L4371" s="3"/>
      <c r="M4371" s="3"/>
      <c r="N4371" s="3"/>
      <c r="O4371" s="3"/>
      <c r="P4371" s="3"/>
      <c r="Q4371" s="3"/>
      <c r="R4371" s="3"/>
      <c r="S4371" s="3"/>
      <c r="T4371" s="3" t="str">
        <f t="shared" si="544"/>
        <v>SIN CECO</v>
      </c>
      <c r="U4371" s="3" t="str">
        <f t="shared" si="545"/>
        <v>NO</v>
      </c>
      <c r="V4371" t="str">
        <f t="shared" si="546"/>
        <v>TERPEL BÁSCULA
10-JUL-2013-Personal que presta el servicio en obra</v>
      </c>
      <c r="W4371" s="53">
        <f t="shared" si="547"/>
        <v>4</v>
      </c>
      <c r="X4371">
        <f t="shared" si="548"/>
        <v>4</v>
      </c>
      <c r="Y4371">
        <f>IF(ISNA(VLOOKUP(B4371,CECOS_SIN_IDENTIFICAR!$A$2:$D$146,4,0)),"SIN CECO",IF(VLOOKUP(B4371,CECOS_SIN_IDENTIFICAR!$A$2:$D$146,4,0)=0,"SIN CECO",VLOOKUP(B4371,CECOS_SIN_IDENTIFICAR!$A$2:$D$146,4,0)))</f>
        <v>1438</v>
      </c>
      <c r="Z4371">
        <f t="shared" si="549"/>
        <v>1438</v>
      </c>
      <c r="AA4371" s="3" t="s">
        <v>114</v>
      </c>
      <c r="AB4371" t="str">
        <f t="shared" si="550"/>
        <v>c. Compromiso con el proyecto-Personal que presta el servicio en obra</v>
      </c>
      <c r="AC4371" t="str">
        <f>VLOOKUP(AB4371,CODIFICACION_PREGUNTAS!$C$2:$D$35,2,0)</f>
        <v>PERSONAL003</v>
      </c>
    </row>
    <row r="4372" spans="1:29" x14ac:dyDescent="0.25">
      <c r="A4372" s="3">
        <f t="shared" si="551"/>
        <v>4371</v>
      </c>
      <c r="B4372" s="3" t="s">
        <v>355</v>
      </c>
      <c r="C4372" s="32">
        <v>41518</v>
      </c>
      <c r="D4372" s="3" t="s">
        <v>114</v>
      </c>
      <c r="E4372" s="3"/>
      <c r="F4372" s="3"/>
      <c r="G4372" s="2" t="s">
        <v>21</v>
      </c>
      <c r="H4372" s="3" t="s">
        <v>24</v>
      </c>
      <c r="I4372" s="3">
        <v>4</v>
      </c>
      <c r="J4372" s="3" t="s">
        <v>183</v>
      </c>
      <c r="K4372" s="3"/>
      <c r="L4372" s="3"/>
      <c r="M4372" s="3"/>
      <c r="N4372" s="3"/>
      <c r="O4372" s="3"/>
      <c r="P4372" s="3"/>
      <c r="Q4372" s="3"/>
      <c r="R4372" s="3"/>
      <c r="S4372" s="3"/>
      <c r="T4372" s="3" t="str">
        <f t="shared" si="544"/>
        <v>SIN CECO</v>
      </c>
      <c r="U4372" s="3" t="str">
        <f t="shared" si="545"/>
        <v>NO</v>
      </c>
      <c r="V4372" t="str">
        <f t="shared" si="546"/>
        <v>TERPEL BÁSCULA
10-JUL-2013-Personal que presta el servicio en obra</v>
      </c>
      <c r="W4372" s="53">
        <f t="shared" si="547"/>
        <v>4</v>
      </c>
      <c r="X4372">
        <f t="shared" si="548"/>
        <v>4</v>
      </c>
      <c r="Y4372">
        <f>IF(ISNA(VLOOKUP(B4372,CECOS_SIN_IDENTIFICAR!$A$2:$D$146,4,0)),"SIN CECO",IF(VLOOKUP(B4372,CECOS_SIN_IDENTIFICAR!$A$2:$D$146,4,0)=0,"SIN CECO",VLOOKUP(B4372,CECOS_SIN_IDENTIFICAR!$A$2:$D$146,4,0)))</f>
        <v>1438</v>
      </c>
      <c r="Z4372">
        <f t="shared" si="549"/>
        <v>1438</v>
      </c>
      <c r="AA4372" s="3" t="s">
        <v>114</v>
      </c>
      <c r="AB4372" t="str">
        <f t="shared" si="550"/>
        <v>d. Cumplimiento de compromisos-Personal que presta el servicio en obra</v>
      </c>
      <c r="AC4372" t="str">
        <f>VLOOKUP(AB4372,CODIFICACION_PREGUNTAS!$C$2:$D$35,2,0)</f>
        <v>PERSONAL004</v>
      </c>
    </row>
    <row r="4373" spans="1:29" x14ac:dyDescent="0.25">
      <c r="A4373" s="3">
        <f t="shared" si="551"/>
        <v>4372</v>
      </c>
      <c r="B4373" s="3" t="s">
        <v>355</v>
      </c>
      <c r="C4373" s="32">
        <v>41518</v>
      </c>
      <c r="D4373" s="3" t="s">
        <v>114</v>
      </c>
      <c r="E4373" s="3"/>
      <c r="F4373" s="3"/>
      <c r="G4373" s="2" t="s">
        <v>27</v>
      </c>
      <c r="H4373" s="3" t="s">
        <v>24</v>
      </c>
      <c r="I4373" s="3">
        <v>5</v>
      </c>
      <c r="J4373" s="3" t="s">
        <v>183</v>
      </c>
      <c r="K4373" s="3"/>
      <c r="L4373" s="3"/>
      <c r="M4373" s="3"/>
      <c r="N4373" s="3"/>
      <c r="O4373" s="3"/>
      <c r="P4373" s="3"/>
      <c r="Q4373" s="3"/>
      <c r="R4373" s="3"/>
      <c r="S4373" s="3"/>
      <c r="T4373" s="3" t="str">
        <f t="shared" si="544"/>
        <v>SIN CECO</v>
      </c>
      <c r="U4373" s="3" t="str">
        <f t="shared" si="545"/>
        <v>NO</v>
      </c>
      <c r="V4373" t="str">
        <f t="shared" si="546"/>
        <v>TERPEL BÁSCULA
10-JUL-2013-Personal que presta el servicio en obra</v>
      </c>
      <c r="W4373" s="53">
        <f t="shared" si="547"/>
        <v>5</v>
      </c>
      <c r="X4373">
        <f t="shared" si="548"/>
        <v>5</v>
      </c>
      <c r="Y4373">
        <f>IF(ISNA(VLOOKUP(B4373,CECOS_SIN_IDENTIFICAR!$A$2:$D$146,4,0)),"SIN CECO",IF(VLOOKUP(B4373,CECOS_SIN_IDENTIFICAR!$A$2:$D$146,4,0)=0,"SIN CECO",VLOOKUP(B4373,CECOS_SIN_IDENTIFICAR!$A$2:$D$146,4,0)))</f>
        <v>1438</v>
      </c>
      <c r="Z4373">
        <f t="shared" si="549"/>
        <v>1438</v>
      </c>
      <c r="AA4373" s="3" t="s">
        <v>114</v>
      </c>
      <c r="AB4373" t="str">
        <f t="shared" si="550"/>
        <v>e. Proactividad en desarrollo de funciones-Personal que presta el servicio en obra</v>
      </c>
      <c r="AC4373" t="str">
        <f>VLOOKUP(AB4373,CODIFICACION_PREGUNTAS!$C$2:$D$35,2,0)</f>
        <v>PERSONAL005</v>
      </c>
    </row>
    <row r="4374" spans="1:29" x14ac:dyDescent="0.25">
      <c r="A4374" s="3">
        <f t="shared" si="551"/>
        <v>4373</v>
      </c>
      <c r="B4374" s="3" t="s">
        <v>355</v>
      </c>
      <c r="C4374" s="32">
        <v>41518</v>
      </c>
      <c r="D4374" s="3" t="s">
        <v>114</v>
      </c>
      <c r="E4374" s="3"/>
      <c r="F4374" s="3"/>
      <c r="G4374" s="2" t="s">
        <v>28</v>
      </c>
      <c r="H4374" s="2" t="s">
        <v>29</v>
      </c>
      <c r="I4374" s="3">
        <v>5</v>
      </c>
      <c r="J4374" s="3" t="s">
        <v>183</v>
      </c>
      <c r="K4374" s="3"/>
      <c r="L4374" s="3"/>
      <c r="M4374" s="3"/>
      <c r="N4374" s="3"/>
      <c r="O4374" s="3"/>
      <c r="P4374" s="3"/>
      <c r="Q4374" s="3"/>
      <c r="R4374" s="3"/>
      <c r="S4374" s="3"/>
      <c r="T4374" s="3" t="str">
        <f t="shared" si="544"/>
        <v>SIN CECO</v>
      </c>
      <c r="U4374" s="3" t="str">
        <f t="shared" si="545"/>
        <v>NO</v>
      </c>
      <c r="V4374" t="str">
        <f t="shared" si="546"/>
        <v>TERPEL BÁSCULA
10-JUL-2013-Productos Asociados de PAYC (Informes, Control de presupuesto y Programación y actas)</v>
      </c>
      <c r="W4374" s="53">
        <f t="shared" si="547"/>
        <v>5</v>
      </c>
      <c r="X4374">
        <f t="shared" si="548"/>
        <v>5</v>
      </c>
      <c r="Y4374">
        <f>IF(ISNA(VLOOKUP(B4374,CECOS_SIN_IDENTIFICAR!$A$2:$D$146,4,0)),"SIN CECO",IF(VLOOKUP(B4374,CECOS_SIN_IDENTIFICAR!$A$2:$D$146,4,0)=0,"SIN CECO",VLOOKUP(B4374,CECOS_SIN_IDENTIFICAR!$A$2:$D$146,4,0)))</f>
        <v>1438</v>
      </c>
      <c r="Z4374">
        <f t="shared" si="549"/>
        <v>1438</v>
      </c>
      <c r="AA4374" s="3" t="s">
        <v>114</v>
      </c>
      <c r="AB4374" t="str">
        <f t="shared" si="550"/>
        <v>a. Calidad del Contenido-Productos Asociados de PAYC (Informes, Control de presupuesto y Programación y actas)</v>
      </c>
      <c r="AC4374" t="str">
        <f>VLOOKUP(AB4374,CODIFICACION_PREGUNTAS!$C$2:$D$35,2,0)</f>
        <v>PRODUCTOS001</v>
      </c>
    </row>
    <row r="4375" spans="1:29" x14ac:dyDescent="0.25">
      <c r="A4375" s="3">
        <f t="shared" si="551"/>
        <v>4374</v>
      </c>
      <c r="B4375" s="3" t="s">
        <v>355</v>
      </c>
      <c r="C4375" s="32">
        <v>41518</v>
      </c>
      <c r="D4375" s="3" t="s">
        <v>114</v>
      </c>
      <c r="E4375" s="3"/>
      <c r="F4375" s="3"/>
      <c r="G4375" s="2" t="s">
        <v>30</v>
      </c>
      <c r="H4375" s="2" t="s">
        <v>29</v>
      </c>
      <c r="I4375" s="3">
        <v>5</v>
      </c>
      <c r="J4375" s="3" t="s">
        <v>183</v>
      </c>
      <c r="K4375" s="3"/>
      <c r="L4375" s="3"/>
      <c r="M4375" s="3"/>
      <c r="N4375" s="3"/>
      <c r="O4375" s="3"/>
      <c r="P4375" s="3"/>
      <c r="Q4375" s="3"/>
      <c r="R4375" s="3"/>
      <c r="S4375" s="3"/>
      <c r="T4375" s="3" t="str">
        <f t="shared" si="544"/>
        <v>SIN CECO</v>
      </c>
      <c r="U4375" s="3" t="str">
        <f t="shared" si="545"/>
        <v>NO</v>
      </c>
      <c r="V4375" t="str">
        <f t="shared" si="546"/>
        <v>TERPEL BÁSCULA
10-JUL-2013-Productos Asociados de PAYC (Informes, Control de presupuesto y Programación y actas)</v>
      </c>
      <c r="W4375" s="53">
        <f t="shared" si="547"/>
        <v>5</v>
      </c>
      <c r="X4375">
        <f t="shared" si="548"/>
        <v>5</v>
      </c>
      <c r="Y4375">
        <f>IF(ISNA(VLOOKUP(B4375,CECOS_SIN_IDENTIFICAR!$A$2:$D$146,4,0)),"SIN CECO",IF(VLOOKUP(B4375,CECOS_SIN_IDENTIFICAR!$A$2:$D$146,4,0)=0,"SIN CECO",VLOOKUP(B4375,CECOS_SIN_IDENTIFICAR!$A$2:$D$146,4,0)))</f>
        <v>1438</v>
      </c>
      <c r="Z4375">
        <f t="shared" si="549"/>
        <v>1438</v>
      </c>
      <c r="AA4375" s="3" t="s">
        <v>114</v>
      </c>
      <c r="AB4375" t="str">
        <f t="shared" si="550"/>
        <v>b. Claridad del Contenido-Productos Asociados de PAYC (Informes, Control de presupuesto y Programación y actas)</v>
      </c>
      <c r="AC4375" t="str">
        <f>VLOOKUP(AB4375,CODIFICACION_PREGUNTAS!$C$2:$D$35,2,0)</f>
        <v>PRODUCTOS002</v>
      </c>
    </row>
    <row r="4376" spans="1:29" x14ac:dyDescent="0.25">
      <c r="A4376" s="3">
        <f t="shared" si="551"/>
        <v>4375</v>
      </c>
      <c r="B4376" s="3" t="s">
        <v>355</v>
      </c>
      <c r="C4376" s="32">
        <v>41518</v>
      </c>
      <c r="D4376" s="3" t="s">
        <v>114</v>
      </c>
      <c r="E4376" s="3"/>
      <c r="F4376" s="3"/>
      <c r="G4376" s="2" t="s">
        <v>31</v>
      </c>
      <c r="H4376" s="2" t="s">
        <v>29</v>
      </c>
      <c r="I4376" s="3">
        <v>5</v>
      </c>
      <c r="J4376" s="3" t="s">
        <v>183</v>
      </c>
      <c r="K4376" s="3"/>
      <c r="L4376" s="3"/>
      <c r="M4376" s="3"/>
      <c r="N4376" s="3"/>
      <c r="O4376" s="3"/>
      <c r="P4376" s="3"/>
      <c r="Q4376" s="3"/>
      <c r="R4376" s="3"/>
      <c r="S4376" s="3"/>
      <c r="T4376" s="3" t="str">
        <f t="shared" si="544"/>
        <v>SIN CECO</v>
      </c>
      <c r="U4376" s="3" t="str">
        <f t="shared" si="545"/>
        <v>NO</v>
      </c>
      <c r="V4376" t="str">
        <f t="shared" si="546"/>
        <v>TERPEL BÁSCULA
10-JUL-2013-Productos Asociados de PAYC (Informes, Control de presupuesto y Programación y actas)</v>
      </c>
      <c r="W4376" s="53">
        <f t="shared" si="547"/>
        <v>5</v>
      </c>
      <c r="X4376">
        <f t="shared" si="548"/>
        <v>5</v>
      </c>
      <c r="Y4376">
        <f>IF(ISNA(VLOOKUP(B4376,CECOS_SIN_IDENTIFICAR!$A$2:$D$146,4,0)),"SIN CECO",IF(VLOOKUP(B4376,CECOS_SIN_IDENTIFICAR!$A$2:$D$146,4,0)=0,"SIN CECO",VLOOKUP(B4376,CECOS_SIN_IDENTIFICAR!$A$2:$D$146,4,0)))</f>
        <v>1438</v>
      </c>
      <c r="Z4376">
        <f t="shared" si="549"/>
        <v>1438</v>
      </c>
      <c r="AA4376" s="3" t="s">
        <v>114</v>
      </c>
      <c r="AB4376" t="str">
        <f t="shared" si="550"/>
        <v>c. Oportunidad en la entrega-Productos Asociados de PAYC (Informes, Control de presupuesto y Programación y actas)</v>
      </c>
      <c r="AC4376" t="str">
        <f>VLOOKUP(AB4376,CODIFICACION_PREGUNTAS!$C$2:$D$35,2,0)</f>
        <v>PRODUCTOS003</v>
      </c>
    </row>
    <row r="4377" spans="1:29" x14ac:dyDescent="0.25">
      <c r="A4377" s="3">
        <f t="shared" si="551"/>
        <v>4376</v>
      </c>
      <c r="B4377" s="3" t="s">
        <v>355</v>
      </c>
      <c r="C4377" s="32">
        <v>41518</v>
      </c>
      <c r="D4377" s="3" t="s">
        <v>114</v>
      </c>
      <c r="E4377" s="3"/>
      <c r="F4377" s="3"/>
      <c r="G4377" s="2" t="s">
        <v>32</v>
      </c>
      <c r="H4377" s="2" t="s">
        <v>29</v>
      </c>
      <c r="I4377" s="3">
        <v>5</v>
      </c>
      <c r="J4377" s="3" t="s">
        <v>183</v>
      </c>
      <c r="K4377" s="3"/>
      <c r="L4377" s="3"/>
      <c r="M4377" s="3"/>
      <c r="N4377" s="3"/>
      <c r="O4377" s="3"/>
      <c r="P4377" s="3"/>
      <c r="Q4377" s="3"/>
      <c r="R4377" s="3"/>
      <c r="S4377" s="3"/>
      <c r="T4377" s="3" t="str">
        <f t="shared" si="544"/>
        <v>SIN CECO</v>
      </c>
      <c r="U4377" s="3" t="str">
        <f t="shared" si="545"/>
        <v>NO</v>
      </c>
      <c r="V4377" t="str">
        <f t="shared" si="546"/>
        <v>TERPEL BÁSCULA
10-JUL-2013-Productos Asociados de PAYC (Informes, Control de presupuesto y Programación y actas)</v>
      </c>
      <c r="W4377" s="53">
        <f t="shared" si="547"/>
        <v>5</v>
      </c>
      <c r="X4377">
        <f t="shared" si="548"/>
        <v>5</v>
      </c>
      <c r="Y4377">
        <f>IF(ISNA(VLOOKUP(B4377,CECOS_SIN_IDENTIFICAR!$A$2:$D$146,4,0)),"SIN CECO",IF(VLOOKUP(B4377,CECOS_SIN_IDENTIFICAR!$A$2:$D$146,4,0)=0,"SIN CECO",VLOOKUP(B4377,CECOS_SIN_IDENTIFICAR!$A$2:$D$146,4,0)))</f>
        <v>1438</v>
      </c>
      <c r="Z4377">
        <f t="shared" si="549"/>
        <v>1438</v>
      </c>
      <c r="AA4377" s="3" t="s">
        <v>114</v>
      </c>
      <c r="AB4377" t="str">
        <f t="shared" si="550"/>
        <v>d. Precisión de la información-Productos Asociados de PAYC (Informes, Control de presupuesto y Programación y actas)</v>
      </c>
      <c r="AC4377" t="str">
        <f>VLOOKUP(AB4377,CODIFICACION_PREGUNTAS!$C$2:$D$35,2,0)</f>
        <v>PRODUCTOS004</v>
      </c>
    </row>
    <row r="4378" spans="1:29" x14ac:dyDescent="0.25">
      <c r="A4378" s="3">
        <f t="shared" si="551"/>
        <v>4377</v>
      </c>
      <c r="B4378" s="3" t="s">
        <v>355</v>
      </c>
      <c r="C4378" s="32">
        <v>41518</v>
      </c>
      <c r="D4378" s="3" t="s">
        <v>114</v>
      </c>
      <c r="E4378" s="3"/>
      <c r="F4378" s="3"/>
      <c r="G4378" s="2" t="s">
        <v>33</v>
      </c>
      <c r="H4378" s="2" t="s">
        <v>29</v>
      </c>
      <c r="I4378" s="3">
        <v>5</v>
      </c>
      <c r="J4378" s="3" t="s">
        <v>183</v>
      </c>
      <c r="K4378" s="3"/>
      <c r="L4378" s="3"/>
      <c r="M4378" s="3"/>
      <c r="N4378" s="3"/>
      <c r="O4378" s="3"/>
      <c r="P4378" s="3"/>
      <c r="Q4378" s="3"/>
      <c r="R4378" s="3"/>
      <c r="S4378" s="3"/>
      <c r="T4378" s="3" t="str">
        <f t="shared" si="544"/>
        <v>SIN CECO</v>
      </c>
      <c r="U4378" s="3" t="str">
        <f t="shared" si="545"/>
        <v>NO</v>
      </c>
      <c r="V4378" t="str">
        <f t="shared" si="546"/>
        <v>TERPEL BÁSCULA
10-JUL-2013-Productos Asociados de PAYC (Informes, Control de presupuesto y Programación y actas)</v>
      </c>
      <c r="W4378" s="53">
        <f t="shared" si="547"/>
        <v>5</v>
      </c>
      <c r="X4378">
        <f t="shared" si="548"/>
        <v>5</v>
      </c>
      <c r="Y4378">
        <f>IF(ISNA(VLOOKUP(B4378,CECOS_SIN_IDENTIFICAR!$A$2:$D$146,4,0)),"SIN CECO",IF(VLOOKUP(B4378,CECOS_SIN_IDENTIFICAR!$A$2:$D$146,4,0)=0,"SIN CECO",VLOOKUP(B4378,CECOS_SIN_IDENTIFICAR!$A$2:$D$146,4,0)))</f>
        <v>1438</v>
      </c>
      <c r="Z4378">
        <f t="shared" si="549"/>
        <v>1438</v>
      </c>
      <c r="AA4378" s="3" t="s">
        <v>114</v>
      </c>
      <c r="AB4378" t="str">
        <f t="shared" si="550"/>
        <v>e. Diagramación-Productos Asociados de PAYC (Informes, Control de presupuesto y Programación y actas)</v>
      </c>
      <c r="AC4378" t="str">
        <f>VLOOKUP(AB4378,CODIFICACION_PREGUNTAS!$C$2:$D$35,2,0)</f>
        <v>PRODUCTOS005</v>
      </c>
    </row>
    <row r="4379" spans="1:29" x14ac:dyDescent="0.25">
      <c r="A4379" s="3">
        <f t="shared" si="551"/>
        <v>4378</v>
      </c>
      <c r="B4379" s="3" t="s">
        <v>355</v>
      </c>
      <c r="C4379" s="32">
        <v>41518</v>
      </c>
      <c r="D4379" s="3" t="s">
        <v>114</v>
      </c>
      <c r="E4379" s="3"/>
      <c r="F4379" s="3"/>
      <c r="G4379" s="2" t="s">
        <v>34</v>
      </c>
      <c r="H4379" s="2" t="s">
        <v>35</v>
      </c>
      <c r="I4379" s="3">
        <v>4</v>
      </c>
      <c r="J4379" s="3" t="s">
        <v>183</v>
      </c>
      <c r="K4379" s="3"/>
      <c r="L4379" s="3"/>
      <c r="M4379" s="3"/>
      <c r="N4379" s="3"/>
      <c r="O4379" s="3"/>
      <c r="P4379" s="3"/>
      <c r="Q4379" s="3"/>
      <c r="R4379" s="3"/>
      <c r="S4379" s="3"/>
      <c r="T4379" s="3" t="str">
        <f t="shared" si="544"/>
        <v>SIN CECO</v>
      </c>
      <c r="U4379" s="3" t="str">
        <f t="shared" si="545"/>
        <v>NO</v>
      </c>
      <c r="V4379" t="str">
        <f t="shared" si="546"/>
        <v>TERPEL BÁSCULA
10-JUL-2013-Compromisos Pactados</v>
      </c>
      <c r="W4379" s="53">
        <f t="shared" si="547"/>
        <v>4</v>
      </c>
      <c r="X4379">
        <f t="shared" si="548"/>
        <v>4</v>
      </c>
      <c r="Y4379">
        <f>IF(ISNA(VLOOKUP(B4379,CECOS_SIN_IDENTIFICAR!$A$2:$D$146,4,0)),"SIN CECO",IF(VLOOKUP(B4379,CECOS_SIN_IDENTIFICAR!$A$2:$D$146,4,0)=0,"SIN CECO",VLOOKUP(B4379,CECOS_SIN_IDENTIFICAR!$A$2:$D$146,4,0)))</f>
        <v>1438</v>
      </c>
      <c r="Z4379">
        <f t="shared" si="549"/>
        <v>1438</v>
      </c>
      <c r="AA4379" s="3" t="s">
        <v>114</v>
      </c>
      <c r="AB4379" t="str">
        <f t="shared" si="550"/>
        <v>a. Cumplimiento-Compromisos Pactados</v>
      </c>
      <c r="AC4379" t="str">
        <f>VLOOKUP(AB4379,CODIFICACION_PREGUNTAS!$C$2:$D$35,2,0)</f>
        <v>COMPROMISOS001</v>
      </c>
    </row>
    <row r="4380" spans="1:29" x14ac:dyDescent="0.25">
      <c r="A4380" s="3">
        <f t="shared" si="551"/>
        <v>4379</v>
      </c>
      <c r="B4380" s="3" t="s">
        <v>355</v>
      </c>
      <c r="C4380" s="32">
        <v>41518</v>
      </c>
      <c r="D4380" s="3" t="s">
        <v>114</v>
      </c>
      <c r="E4380" s="3"/>
      <c r="F4380" s="3"/>
      <c r="G4380" s="2" t="s">
        <v>36</v>
      </c>
      <c r="H4380" s="2" t="s">
        <v>35</v>
      </c>
      <c r="I4380" s="3">
        <v>4</v>
      </c>
      <c r="J4380" s="3" t="s">
        <v>183</v>
      </c>
      <c r="K4380" s="3"/>
      <c r="L4380" s="3"/>
      <c r="M4380" s="3"/>
      <c r="N4380" s="3"/>
      <c r="O4380" s="3"/>
      <c r="P4380" s="3"/>
      <c r="Q4380" s="3"/>
      <c r="R4380" s="3"/>
      <c r="S4380" s="3"/>
      <c r="T4380" s="3" t="str">
        <f t="shared" si="544"/>
        <v>SIN CECO</v>
      </c>
      <c r="U4380" s="3" t="str">
        <f t="shared" si="545"/>
        <v>NO</v>
      </c>
      <c r="V4380" t="str">
        <f t="shared" si="546"/>
        <v>TERPEL BÁSCULA
10-JUL-2013-Compromisos Pactados</v>
      </c>
      <c r="W4380" s="53">
        <f t="shared" si="547"/>
        <v>4</v>
      </c>
      <c r="X4380">
        <f t="shared" si="548"/>
        <v>4</v>
      </c>
      <c r="Y4380">
        <f>IF(ISNA(VLOOKUP(B4380,CECOS_SIN_IDENTIFICAR!$A$2:$D$146,4,0)),"SIN CECO",IF(VLOOKUP(B4380,CECOS_SIN_IDENTIFICAR!$A$2:$D$146,4,0)=0,"SIN CECO",VLOOKUP(B4380,CECOS_SIN_IDENTIFICAR!$A$2:$D$146,4,0)))</f>
        <v>1438</v>
      </c>
      <c r="Z4380">
        <f t="shared" si="549"/>
        <v>1438</v>
      </c>
      <c r="AA4380" s="3" t="s">
        <v>114</v>
      </c>
      <c r="AB4380" t="str">
        <f t="shared" si="550"/>
        <v>b. Satisface expectativas-Compromisos Pactados</v>
      </c>
      <c r="AC4380" t="str">
        <f>VLOOKUP(AB4380,CODIFICACION_PREGUNTAS!$C$2:$D$35,2,0)</f>
        <v>COMPROMISOS002</v>
      </c>
    </row>
    <row r="4381" spans="1:29" x14ac:dyDescent="0.25">
      <c r="A4381" s="3">
        <f t="shared" si="551"/>
        <v>4380</v>
      </c>
      <c r="B4381" s="3" t="s">
        <v>355</v>
      </c>
      <c r="C4381" s="32">
        <v>41518</v>
      </c>
      <c r="D4381" s="3" t="s">
        <v>114</v>
      </c>
      <c r="E4381" s="3"/>
      <c r="F4381" s="3"/>
      <c r="G4381" s="2" t="s">
        <v>37</v>
      </c>
      <c r="H4381" s="2" t="s">
        <v>35</v>
      </c>
      <c r="I4381" s="3">
        <v>5</v>
      </c>
      <c r="J4381" s="3" t="s">
        <v>183</v>
      </c>
      <c r="K4381" s="3"/>
      <c r="L4381" s="3"/>
      <c r="M4381" s="3"/>
      <c r="N4381" s="3"/>
      <c r="O4381" s="3"/>
      <c r="P4381" s="3"/>
      <c r="Q4381" s="3"/>
      <c r="R4381" s="3"/>
      <c r="S4381" s="3"/>
      <c r="T4381" s="3" t="str">
        <f t="shared" si="544"/>
        <v>SIN CECO</v>
      </c>
      <c r="U4381" s="3" t="str">
        <f t="shared" si="545"/>
        <v>NO</v>
      </c>
      <c r="V4381" t="str">
        <f t="shared" si="546"/>
        <v>TERPEL BÁSCULA
10-JUL-2013-Compromisos Pactados</v>
      </c>
      <c r="W4381" s="53">
        <f t="shared" si="547"/>
        <v>5</v>
      </c>
      <c r="X4381">
        <f t="shared" si="548"/>
        <v>5</v>
      </c>
      <c r="Y4381">
        <f>IF(ISNA(VLOOKUP(B4381,CECOS_SIN_IDENTIFICAR!$A$2:$D$146,4,0)),"SIN CECO",IF(VLOOKUP(B4381,CECOS_SIN_IDENTIFICAR!$A$2:$D$146,4,0)=0,"SIN CECO",VLOOKUP(B4381,CECOS_SIN_IDENTIFICAR!$A$2:$D$146,4,0)))</f>
        <v>1438</v>
      </c>
      <c r="Z4381">
        <f t="shared" si="549"/>
        <v>1438</v>
      </c>
      <c r="AA4381" s="3" t="s">
        <v>114</v>
      </c>
      <c r="AB4381" t="str">
        <f t="shared" si="550"/>
        <v>c. Calidad de la Información suministrada-Compromisos Pactados</v>
      </c>
      <c r="AC4381" t="str">
        <f>VLOOKUP(AB4381,CODIFICACION_PREGUNTAS!$C$2:$D$35,2,0)</f>
        <v>COMPROMISOS003</v>
      </c>
    </row>
    <row r="4382" spans="1:29" x14ac:dyDescent="0.25">
      <c r="A4382" s="3">
        <f t="shared" si="551"/>
        <v>4381</v>
      </c>
      <c r="B4382" s="3" t="s">
        <v>355</v>
      </c>
      <c r="C4382" s="32">
        <v>41518</v>
      </c>
      <c r="D4382" s="3" t="s">
        <v>114</v>
      </c>
      <c r="E4382" s="3"/>
      <c r="F4382" s="3"/>
      <c r="G4382" s="2" t="s">
        <v>38</v>
      </c>
      <c r="H4382" s="2" t="s">
        <v>35</v>
      </c>
      <c r="I4382" s="3">
        <v>5</v>
      </c>
      <c r="J4382" s="3" t="s">
        <v>183</v>
      </c>
      <c r="K4382" s="3"/>
      <c r="L4382" s="3"/>
      <c r="M4382" s="3"/>
      <c r="N4382" s="3"/>
      <c r="O4382" s="3"/>
      <c r="P4382" s="3"/>
      <c r="Q4382" s="3"/>
      <c r="R4382" s="3"/>
      <c r="S4382" s="3"/>
      <c r="T4382" s="3" t="str">
        <f t="shared" si="544"/>
        <v>SIN CECO</v>
      </c>
      <c r="U4382" s="3" t="str">
        <f t="shared" si="545"/>
        <v>NO</v>
      </c>
      <c r="V4382" t="str">
        <f t="shared" si="546"/>
        <v>TERPEL BÁSCULA
10-JUL-2013-Compromisos Pactados</v>
      </c>
      <c r="W4382" s="53">
        <f t="shared" si="547"/>
        <v>5</v>
      </c>
      <c r="X4382">
        <f t="shared" si="548"/>
        <v>5</v>
      </c>
      <c r="Y4382">
        <f>IF(ISNA(VLOOKUP(B4382,CECOS_SIN_IDENTIFICAR!$A$2:$D$146,4,0)),"SIN CECO",IF(VLOOKUP(B4382,CECOS_SIN_IDENTIFICAR!$A$2:$D$146,4,0)=0,"SIN CECO",VLOOKUP(B4382,CECOS_SIN_IDENTIFICAR!$A$2:$D$146,4,0)))</f>
        <v>1438</v>
      </c>
      <c r="Z4382">
        <f t="shared" si="549"/>
        <v>1438</v>
      </c>
      <c r="AA4382" s="3" t="s">
        <v>114</v>
      </c>
      <c r="AB4382" t="str">
        <f t="shared" si="550"/>
        <v>d. Disposición del personal de PAYC a las solicitudes del cliente-Compromisos Pactados</v>
      </c>
      <c r="AC4382" t="str">
        <f>VLOOKUP(AB4382,CODIFICACION_PREGUNTAS!$C$2:$D$35,2,0)</f>
        <v>COMPROMISOS004</v>
      </c>
    </row>
    <row r="4383" spans="1:29" x14ac:dyDescent="0.25">
      <c r="A4383" s="3">
        <f t="shared" si="551"/>
        <v>4382</v>
      </c>
      <c r="B4383" s="3" t="s">
        <v>355</v>
      </c>
      <c r="C4383" s="32">
        <v>41518</v>
      </c>
      <c r="D4383" s="3" t="s">
        <v>114</v>
      </c>
      <c r="E4383" s="3"/>
      <c r="F4383" s="3"/>
      <c r="G4383" s="2" t="s">
        <v>39</v>
      </c>
      <c r="H4383" s="2" t="s">
        <v>35</v>
      </c>
      <c r="I4383" s="3">
        <v>4</v>
      </c>
      <c r="J4383" s="3" t="s">
        <v>183</v>
      </c>
      <c r="K4383" s="3"/>
      <c r="L4383" s="3"/>
      <c r="M4383" s="3"/>
      <c r="N4383" s="3"/>
      <c r="O4383" s="3"/>
      <c r="P4383" s="3"/>
      <c r="Q4383" s="3"/>
      <c r="R4383" s="3"/>
      <c r="S4383" s="3"/>
      <c r="T4383" s="3" t="str">
        <f t="shared" si="544"/>
        <v>SIN CECO</v>
      </c>
      <c r="U4383" s="3" t="str">
        <f t="shared" si="545"/>
        <v>NO</v>
      </c>
      <c r="V4383" t="str">
        <f t="shared" si="546"/>
        <v>TERPEL BÁSCULA
10-JUL-2013-Compromisos Pactados</v>
      </c>
      <c r="W4383" s="53">
        <f t="shared" si="547"/>
        <v>4</v>
      </c>
      <c r="X4383">
        <f t="shared" si="548"/>
        <v>4</v>
      </c>
      <c r="Y4383">
        <f>IF(ISNA(VLOOKUP(B4383,CECOS_SIN_IDENTIFICAR!$A$2:$D$146,4,0)),"SIN CECO",IF(VLOOKUP(B4383,CECOS_SIN_IDENTIFICAR!$A$2:$D$146,4,0)=0,"SIN CECO",VLOOKUP(B4383,CECOS_SIN_IDENTIFICAR!$A$2:$D$146,4,0)))</f>
        <v>1438</v>
      </c>
      <c r="Z4383">
        <f t="shared" si="549"/>
        <v>1438</v>
      </c>
      <c r="AA4383" s="3" t="s">
        <v>114</v>
      </c>
      <c r="AB4383" t="str">
        <f t="shared" si="550"/>
        <v>e. Coherencia entre lo solicitado y lo entregado-Compromisos Pactados</v>
      </c>
      <c r="AC4383" t="str">
        <f>VLOOKUP(AB4383,CODIFICACION_PREGUNTAS!$C$2:$D$35,2,0)</f>
        <v>COMPROMISOS005</v>
      </c>
    </row>
    <row r="4384" spans="1:29" x14ac:dyDescent="0.25">
      <c r="A4384" s="3">
        <f t="shared" si="551"/>
        <v>4383</v>
      </c>
      <c r="B4384" s="3" t="s">
        <v>355</v>
      </c>
      <c r="C4384" s="32">
        <v>41518</v>
      </c>
      <c r="D4384" s="3" t="s">
        <v>114</v>
      </c>
      <c r="E4384" s="3"/>
      <c r="F4384" s="3"/>
      <c r="G4384" s="2" t="s">
        <v>40</v>
      </c>
      <c r="H4384" s="2" t="s">
        <v>40</v>
      </c>
      <c r="I4384" s="3">
        <v>4</v>
      </c>
      <c r="J4384" s="3" t="s">
        <v>183</v>
      </c>
      <c r="K4384" s="3"/>
      <c r="L4384" s="3"/>
      <c r="M4384" s="3"/>
      <c r="N4384" s="3"/>
      <c r="O4384" s="3"/>
      <c r="P4384" s="3"/>
      <c r="Q4384" s="3"/>
      <c r="R4384" s="3"/>
      <c r="S4384" s="3"/>
      <c r="T4384" s="3" t="str">
        <f t="shared" si="544"/>
        <v>SIN CECO</v>
      </c>
      <c r="U4384" s="3" t="str">
        <f t="shared" si="545"/>
        <v>NO</v>
      </c>
      <c r="V4384" t="str">
        <f t="shared" si="546"/>
        <v>TERPEL BÁSCULA
10-JUL-2013-Grado de Satisfacción con el Servicio Prestado</v>
      </c>
      <c r="W4384" s="53">
        <f t="shared" si="547"/>
        <v>4</v>
      </c>
      <c r="X4384">
        <f t="shared" si="548"/>
        <v>4</v>
      </c>
      <c r="Y4384">
        <f>IF(ISNA(VLOOKUP(B4384,CECOS_SIN_IDENTIFICAR!$A$2:$D$146,4,0)),"SIN CECO",IF(VLOOKUP(B4384,CECOS_SIN_IDENTIFICAR!$A$2:$D$146,4,0)=0,"SIN CECO",VLOOKUP(B4384,CECOS_SIN_IDENTIFICAR!$A$2:$D$146,4,0)))</f>
        <v>1438</v>
      </c>
      <c r="Z4384">
        <f t="shared" si="549"/>
        <v>1438</v>
      </c>
      <c r="AA4384" s="3" t="s">
        <v>114</v>
      </c>
      <c r="AB4384" t="str">
        <f t="shared" si="550"/>
        <v>Grado de Satisfacción con el Servicio Prestado-Grado de Satisfacción con el Servicio Prestado</v>
      </c>
      <c r="AC4384" t="str">
        <f>VLOOKUP(AB4384,CODIFICACION_PREGUNTAS!$C$2:$D$35,2,0)</f>
        <v>SATISFACCION001</v>
      </c>
    </row>
    <row r="4385" spans="1:29" x14ac:dyDescent="0.25">
      <c r="A4385" s="3">
        <f t="shared" si="551"/>
        <v>4384</v>
      </c>
      <c r="B4385" s="3" t="s">
        <v>355</v>
      </c>
      <c r="C4385" s="32">
        <v>41518</v>
      </c>
      <c r="D4385" s="3" t="s">
        <v>114</v>
      </c>
      <c r="E4385" s="3"/>
      <c r="F4385" s="3"/>
      <c r="G4385" s="2" t="s">
        <v>41</v>
      </c>
      <c r="H4385" s="2" t="s">
        <v>41</v>
      </c>
      <c r="I4385" s="3">
        <v>4</v>
      </c>
      <c r="J4385" s="3" t="s">
        <v>183</v>
      </c>
      <c r="K4385" s="3"/>
      <c r="L4385" s="3"/>
      <c r="M4385" s="3"/>
      <c r="N4385" s="3"/>
      <c r="O4385" s="3"/>
      <c r="P4385" s="3"/>
      <c r="Q4385" s="3"/>
      <c r="R4385" s="3"/>
      <c r="S4385" s="3"/>
      <c r="T4385" s="3" t="str">
        <f t="shared" si="544"/>
        <v>SIN CECO</v>
      </c>
      <c r="U4385" s="3" t="str">
        <f t="shared" si="545"/>
        <v>NO</v>
      </c>
      <c r="V4385" t="str">
        <f t="shared" si="546"/>
        <v>TERPEL BÁSCULA
10-JUL-2013-Posibilidad de Volver a Contratar con PAYC</v>
      </c>
      <c r="W4385" s="53">
        <f t="shared" si="547"/>
        <v>4</v>
      </c>
      <c r="X4385">
        <f t="shared" si="548"/>
        <v>4</v>
      </c>
      <c r="Y4385">
        <f>IF(ISNA(VLOOKUP(B4385,CECOS_SIN_IDENTIFICAR!$A$2:$D$146,4,0)),"SIN CECO",IF(VLOOKUP(B4385,CECOS_SIN_IDENTIFICAR!$A$2:$D$146,4,0)=0,"SIN CECO",VLOOKUP(B4385,CECOS_SIN_IDENTIFICAR!$A$2:$D$146,4,0)))</f>
        <v>1438</v>
      </c>
      <c r="Z4385">
        <f t="shared" si="549"/>
        <v>1438</v>
      </c>
      <c r="AA4385" s="3" t="s">
        <v>114</v>
      </c>
      <c r="AB4385" t="str">
        <f t="shared" si="550"/>
        <v>Posibilidad de Volver a Contratar con PAYC-Posibilidad de Volver a Contratar con PAYC</v>
      </c>
      <c r="AC4385" t="str">
        <f>VLOOKUP(AB4385,CODIFICACION_PREGUNTAS!$C$2:$D$35,2,0)</f>
        <v>VOLVER001</v>
      </c>
    </row>
    <row r="4386" spans="1:29" x14ac:dyDescent="0.25">
      <c r="A4386" s="3">
        <f t="shared" si="551"/>
        <v>4385</v>
      </c>
      <c r="B4386" s="3" t="s">
        <v>355</v>
      </c>
      <c r="C4386" s="32">
        <v>41518</v>
      </c>
      <c r="D4386" s="3" t="s">
        <v>114</v>
      </c>
      <c r="E4386" s="3"/>
      <c r="F4386" s="3"/>
      <c r="G4386" s="2" t="s">
        <v>42</v>
      </c>
      <c r="H4386" s="6" t="s">
        <v>43</v>
      </c>
      <c r="I4386" s="3" t="s">
        <v>56</v>
      </c>
      <c r="J4386" s="3" t="s">
        <v>183</v>
      </c>
      <c r="K4386" s="3"/>
      <c r="L4386" s="3"/>
      <c r="M4386" s="3"/>
      <c r="N4386" s="3"/>
      <c r="O4386" s="3"/>
      <c r="P4386" s="3"/>
      <c r="Q4386" s="3"/>
      <c r="R4386" s="3"/>
      <c r="S4386" s="3"/>
      <c r="T4386" s="3" t="str">
        <f t="shared" si="544"/>
        <v>SIN CECO</v>
      </c>
      <c r="U4386" s="3" t="str">
        <f t="shared" si="545"/>
        <v>NO</v>
      </c>
      <c r="V4386" t="str">
        <f t="shared" si="546"/>
        <v>TERPEL BÁSCULA
10-JUL-2013-Fortalezas PAYC</v>
      </c>
      <c r="W4386" s="53" t="str">
        <f t="shared" si="547"/>
        <v>-</v>
      </c>
      <c r="X4386">
        <f t="shared" si="548"/>
        <v>0</v>
      </c>
      <c r="Y4386">
        <f>IF(ISNA(VLOOKUP(B4386,CECOS_SIN_IDENTIFICAR!$A$2:$D$146,4,0)),"SIN CECO",IF(VLOOKUP(B4386,CECOS_SIN_IDENTIFICAR!$A$2:$D$146,4,0)=0,"SIN CECO",VLOOKUP(B4386,CECOS_SIN_IDENTIFICAR!$A$2:$D$146,4,0)))</f>
        <v>1438</v>
      </c>
      <c r="Z4386">
        <f t="shared" si="549"/>
        <v>1438</v>
      </c>
      <c r="AA4386" s="3" t="s">
        <v>114</v>
      </c>
      <c r="AB4386" t="str">
        <f t="shared" si="550"/>
        <v>Principales fortalezas en el servicio que presta PAYC-Fortalezas PAYC</v>
      </c>
      <c r="AC4386" t="str">
        <f>VLOOKUP(AB4386,CODIFICACION_PREGUNTAS!$C$2:$D$35,2,0)</f>
        <v>FORT001</v>
      </c>
    </row>
    <row r="4387" spans="1:29" x14ac:dyDescent="0.25">
      <c r="A4387" s="3">
        <f t="shared" si="551"/>
        <v>4386</v>
      </c>
      <c r="B4387" s="3" t="s">
        <v>355</v>
      </c>
      <c r="C4387" s="32">
        <v>41518</v>
      </c>
      <c r="D4387" s="3" t="s">
        <v>114</v>
      </c>
      <c r="E4387" s="3"/>
      <c r="F4387" s="3"/>
      <c r="G4387" s="2" t="s">
        <v>44</v>
      </c>
      <c r="H4387" s="6" t="s">
        <v>45</v>
      </c>
      <c r="I4387" s="3" t="s">
        <v>56</v>
      </c>
      <c r="J4387" s="3" t="s">
        <v>183</v>
      </c>
      <c r="K4387" s="3"/>
      <c r="L4387" s="3"/>
      <c r="M4387" s="3"/>
      <c r="N4387" s="3"/>
      <c r="O4387" s="3"/>
      <c r="P4387" s="3"/>
      <c r="Q4387" s="3"/>
      <c r="R4387" s="3"/>
      <c r="S4387" s="3"/>
      <c r="T4387" s="3" t="str">
        <f t="shared" si="544"/>
        <v>SIN CECO</v>
      </c>
      <c r="U4387" s="3" t="str">
        <f t="shared" si="545"/>
        <v>NO</v>
      </c>
      <c r="V4387" t="str">
        <f t="shared" si="546"/>
        <v>TERPEL BÁSCULA
10-JUL-2013-Debilidades PAYC</v>
      </c>
      <c r="W4387" s="53" t="str">
        <f t="shared" si="547"/>
        <v>-</v>
      </c>
      <c r="X4387">
        <f t="shared" si="548"/>
        <v>0</v>
      </c>
      <c r="Y4387">
        <f>IF(ISNA(VLOOKUP(B4387,CECOS_SIN_IDENTIFICAR!$A$2:$D$146,4,0)),"SIN CECO",IF(VLOOKUP(B4387,CECOS_SIN_IDENTIFICAR!$A$2:$D$146,4,0)=0,"SIN CECO",VLOOKUP(B4387,CECOS_SIN_IDENTIFICAR!$A$2:$D$146,4,0)))</f>
        <v>1438</v>
      </c>
      <c r="Z4387">
        <f t="shared" si="549"/>
        <v>1438</v>
      </c>
      <c r="AA4387" s="3" t="s">
        <v>114</v>
      </c>
      <c r="AB4387" t="str">
        <f t="shared" si="550"/>
        <v>Principales debilidades en el servicio que presta PAYC-Debilidades PAYC</v>
      </c>
      <c r="AC4387" t="str">
        <f>VLOOKUP(AB4387,CODIFICACION_PREGUNTAS!$C$2:$D$35,2,0)</f>
        <v>DEB001</v>
      </c>
    </row>
    <row r="4388" spans="1:29" x14ac:dyDescent="0.25">
      <c r="A4388" s="3">
        <f t="shared" si="551"/>
        <v>4387</v>
      </c>
      <c r="B4388" s="3" t="s">
        <v>363</v>
      </c>
      <c r="C4388" s="32">
        <v>41518</v>
      </c>
      <c r="D4388" s="3" t="s">
        <v>52</v>
      </c>
      <c r="E4388" s="3"/>
      <c r="F4388" s="3"/>
      <c r="G4388" s="2" t="s">
        <v>5</v>
      </c>
      <c r="H4388" s="3" t="s">
        <v>6</v>
      </c>
      <c r="I4388" s="3">
        <v>5</v>
      </c>
      <c r="J4388" s="3" t="s">
        <v>183</v>
      </c>
      <c r="K4388" s="3"/>
      <c r="L4388" s="3"/>
      <c r="M4388" s="3"/>
      <c r="N4388" s="3"/>
      <c r="O4388" s="3"/>
      <c r="P4388" s="3"/>
      <c r="Q4388" s="3"/>
      <c r="R4388" s="3"/>
      <c r="S4388" s="3"/>
      <c r="T4388" s="3" t="str">
        <f t="shared" si="544"/>
        <v>SIN CECO</v>
      </c>
      <c r="U4388" s="3" t="str">
        <f t="shared" si="545"/>
        <v>NO</v>
      </c>
      <c r="V4388" t="str">
        <f t="shared" si="546"/>
        <v>NUEVO S1
13-NOV-2013-Soporte Técnico</v>
      </c>
      <c r="W4388" s="53">
        <f t="shared" si="547"/>
        <v>5</v>
      </c>
      <c r="X4388">
        <f t="shared" si="548"/>
        <v>5</v>
      </c>
      <c r="Y4388">
        <f>IF(ISNA(VLOOKUP(B4388,CECOS_SIN_IDENTIFICAR!$A$2:$D$146,4,0)),"SIN CECO",IF(VLOOKUP(B4388,CECOS_SIN_IDENTIFICAR!$A$2:$D$146,4,0)=0,"SIN CECO",VLOOKUP(B4388,CECOS_SIN_IDENTIFICAR!$A$2:$D$146,4,0)))</f>
        <v>1210</v>
      </c>
      <c r="Z4388">
        <f t="shared" si="549"/>
        <v>1210</v>
      </c>
      <c r="AA4388" s="3" t="s">
        <v>52</v>
      </c>
      <c r="AB4388" t="str">
        <f t="shared" si="550"/>
        <v>a. Conocimiento específico de temas aplicables al proyecto-Soporte Técnico</v>
      </c>
      <c r="AC4388" t="str">
        <f>VLOOKUP(AB4388,CODIFICACION_PREGUNTAS!$C$2:$D$35,2,0)</f>
        <v>SOPORTE_TEC001</v>
      </c>
    </row>
    <row r="4389" spans="1:29" x14ac:dyDescent="0.25">
      <c r="A4389" s="3">
        <f t="shared" si="551"/>
        <v>4388</v>
      </c>
      <c r="B4389" s="3" t="s">
        <v>363</v>
      </c>
      <c r="C4389" s="32">
        <v>41518</v>
      </c>
      <c r="D4389" s="3" t="s">
        <v>52</v>
      </c>
      <c r="E4389" s="3"/>
      <c r="F4389" s="3"/>
      <c r="G4389" s="2" t="s">
        <v>7</v>
      </c>
      <c r="H4389" s="3" t="s">
        <v>6</v>
      </c>
      <c r="I4389" s="3">
        <v>5</v>
      </c>
      <c r="J4389" s="3" t="s">
        <v>183</v>
      </c>
      <c r="K4389" s="3"/>
      <c r="L4389" s="3"/>
      <c r="M4389" s="3"/>
      <c r="N4389" s="3"/>
      <c r="O4389" s="3"/>
      <c r="P4389" s="3"/>
      <c r="Q4389" s="3"/>
      <c r="R4389" s="3"/>
      <c r="S4389" s="3"/>
      <c r="T4389" s="3" t="str">
        <f t="shared" si="544"/>
        <v>SIN CECO</v>
      </c>
      <c r="U4389" s="3" t="str">
        <f t="shared" si="545"/>
        <v>NO</v>
      </c>
      <c r="V4389" t="str">
        <f t="shared" si="546"/>
        <v>NUEVO S1
13-NOV-2013-Soporte Técnico</v>
      </c>
      <c r="W4389" s="53">
        <f t="shared" si="547"/>
        <v>5</v>
      </c>
      <c r="X4389">
        <f t="shared" si="548"/>
        <v>5</v>
      </c>
      <c r="Y4389">
        <f>IF(ISNA(VLOOKUP(B4389,CECOS_SIN_IDENTIFICAR!$A$2:$D$146,4,0)),"SIN CECO",IF(VLOOKUP(B4389,CECOS_SIN_IDENTIFICAR!$A$2:$D$146,4,0)=0,"SIN CECO",VLOOKUP(B4389,CECOS_SIN_IDENTIFICAR!$A$2:$D$146,4,0)))</f>
        <v>1210</v>
      </c>
      <c r="Z4389">
        <f t="shared" si="549"/>
        <v>1210</v>
      </c>
      <c r="AA4389" s="3" t="s">
        <v>52</v>
      </c>
      <c r="AB4389" t="str">
        <f t="shared" si="550"/>
        <v>b. Idoneidad y Calidad del soporte-Soporte Técnico</v>
      </c>
      <c r="AC4389" t="str">
        <f>VLOOKUP(AB4389,CODIFICACION_PREGUNTAS!$C$2:$D$35,2,0)</f>
        <v>SOPORTE_TEC002</v>
      </c>
    </row>
    <row r="4390" spans="1:29" x14ac:dyDescent="0.25">
      <c r="A4390" s="3">
        <f t="shared" si="551"/>
        <v>4389</v>
      </c>
      <c r="B4390" s="3" t="s">
        <v>363</v>
      </c>
      <c r="C4390" s="32">
        <v>41518</v>
      </c>
      <c r="D4390" s="3" t="s">
        <v>52</v>
      </c>
      <c r="E4390" s="3"/>
      <c r="F4390" s="3"/>
      <c r="G4390" s="2" t="s">
        <v>8</v>
      </c>
      <c r="H4390" s="3" t="s">
        <v>6</v>
      </c>
      <c r="I4390" s="3">
        <v>5</v>
      </c>
      <c r="J4390" s="3" t="s">
        <v>183</v>
      </c>
      <c r="K4390" s="3"/>
      <c r="L4390" s="3"/>
      <c r="M4390" s="3"/>
      <c r="N4390" s="3"/>
      <c r="O4390" s="3"/>
      <c r="P4390" s="3"/>
      <c r="Q4390" s="3"/>
      <c r="R4390" s="3"/>
      <c r="S4390" s="3"/>
      <c r="T4390" s="3" t="str">
        <f t="shared" si="544"/>
        <v>SIN CECO</v>
      </c>
      <c r="U4390" s="3" t="str">
        <f t="shared" si="545"/>
        <v>NO</v>
      </c>
      <c r="V4390" t="str">
        <f t="shared" si="546"/>
        <v>NUEVO S1
13-NOV-2013-Soporte Técnico</v>
      </c>
      <c r="W4390" s="53">
        <f t="shared" si="547"/>
        <v>5</v>
      </c>
      <c r="X4390">
        <f t="shared" si="548"/>
        <v>5</v>
      </c>
      <c r="Y4390">
        <f>IF(ISNA(VLOOKUP(B4390,CECOS_SIN_IDENTIFICAR!$A$2:$D$146,4,0)),"SIN CECO",IF(VLOOKUP(B4390,CECOS_SIN_IDENTIFICAR!$A$2:$D$146,4,0)=0,"SIN CECO",VLOOKUP(B4390,CECOS_SIN_IDENTIFICAR!$A$2:$D$146,4,0)))</f>
        <v>1210</v>
      </c>
      <c r="Z4390">
        <f t="shared" si="549"/>
        <v>1210</v>
      </c>
      <c r="AA4390" s="3" t="s">
        <v>52</v>
      </c>
      <c r="AB4390" t="str">
        <f t="shared" si="550"/>
        <v>c. Cumplimiento de especificaciones técnicas de construcción-Soporte Técnico</v>
      </c>
      <c r="AC4390" t="str">
        <f>VLOOKUP(AB4390,CODIFICACION_PREGUNTAS!$C$2:$D$35,2,0)</f>
        <v>SOPORTE_TEC003</v>
      </c>
    </row>
    <row r="4391" spans="1:29" x14ac:dyDescent="0.25">
      <c r="A4391" s="3">
        <f t="shared" si="551"/>
        <v>4390</v>
      </c>
      <c r="B4391" s="3" t="s">
        <v>363</v>
      </c>
      <c r="C4391" s="32">
        <v>41518</v>
      </c>
      <c r="D4391" s="3" t="s">
        <v>52</v>
      </c>
      <c r="E4391" s="3"/>
      <c r="F4391" s="3"/>
      <c r="G4391" s="2" t="s">
        <v>9</v>
      </c>
      <c r="H4391" s="3" t="s">
        <v>6</v>
      </c>
      <c r="I4391" s="3">
        <v>5</v>
      </c>
      <c r="J4391" s="3" t="s">
        <v>183</v>
      </c>
      <c r="K4391" s="3"/>
      <c r="L4391" s="3"/>
      <c r="M4391" s="3"/>
      <c r="N4391" s="3"/>
      <c r="O4391" s="3"/>
      <c r="P4391" s="3"/>
      <c r="Q4391" s="3"/>
      <c r="R4391" s="3"/>
      <c r="S4391" s="3"/>
      <c r="T4391" s="3" t="str">
        <f t="shared" si="544"/>
        <v>SIN CECO</v>
      </c>
      <c r="U4391" s="3" t="str">
        <f t="shared" si="545"/>
        <v>NO</v>
      </c>
      <c r="V4391" t="str">
        <f t="shared" si="546"/>
        <v>NUEVO S1
13-NOV-2013-Soporte Técnico</v>
      </c>
      <c r="W4391" s="53">
        <f t="shared" si="547"/>
        <v>5</v>
      </c>
      <c r="X4391">
        <f t="shared" si="548"/>
        <v>5</v>
      </c>
      <c r="Y4391">
        <f>IF(ISNA(VLOOKUP(B4391,CECOS_SIN_IDENTIFICAR!$A$2:$D$146,4,0)),"SIN CECO",IF(VLOOKUP(B4391,CECOS_SIN_IDENTIFICAR!$A$2:$D$146,4,0)=0,"SIN CECO",VLOOKUP(B4391,CECOS_SIN_IDENTIFICAR!$A$2:$D$146,4,0)))</f>
        <v>1210</v>
      </c>
      <c r="Z4391">
        <f t="shared" si="549"/>
        <v>1210</v>
      </c>
      <c r="AA4391" s="3" t="s">
        <v>52</v>
      </c>
      <c r="AB4391" t="str">
        <f t="shared" si="550"/>
        <v>d. Confiabilidad de los conceptos aplicados-Soporte Técnico</v>
      </c>
      <c r="AC4391" t="str">
        <f>VLOOKUP(AB4391,CODIFICACION_PREGUNTAS!$C$2:$D$35,2,0)</f>
        <v>SOPORTE_TEC004</v>
      </c>
    </row>
    <row r="4392" spans="1:29" x14ac:dyDescent="0.25">
      <c r="A4392" s="3">
        <f t="shared" si="551"/>
        <v>4391</v>
      </c>
      <c r="B4392" s="3" t="s">
        <v>363</v>
      </c>
      <c r="C4392" s="32">
        <v>41518</v>
      </c>
      <c r="D4392" s="3" t="s">
        <v>52</v>
      </c>
      <c r="E4392" s="3"/>
      <c r="F4392" s="3"/>
      <c r="G4392" s="2" t="s">
        <v>10</v>
      </c>
      <c r="H4392" s="3" t="s">
        <v>6</v>
      </c>
      <c r="I4392" s="3">
        <v>4</v>
      </c>
      <c r="J4392" s="3" t="s">
        <v>183</v>
      </c>
      <c r="K4392" s="3"/>
      <c r="L4392" s="3"/>
      <c r="M4392" s="3"/>
      <c r="N4392" s="3"/>
      <c r="O4392" s="3"/>
      <c r="P4392" s="3"/>
      <c r="Q4392" s="3"/>
      <c r="R4392" s="3"/>
      <c r="S4392" s="3"/>
      <c r="T4392" s="3" t="str">
        <f t="shared" si="544"/>
        <v>SIN CECO</v>
      </c>
      <c r="U4392" s="3" t="str">
        <f t="shared" si="545"/>
        <v>NO</v>
      </c>
      <c r="V4392" t="str">
        <f t="shared" si="546"/>
        <v>NUEVO S1
13-NOV-2013-Soporte Técnico</v>
      </c>
      <c r="W4392" s="53">
        <f t="shared" si="547"/>
        <v>4</v>
      </c>
      <c r="X4392">
        <f t="shared" si="548"/>
        <v>4</v>
      </c>
      <c r="Y4392">
        <f>IF(ISNA(VLOOKUP(B4392,CECOS_SIN_IDENTIFICAR!$A$2:$D$146,4,0)),"SIN CECO",IF(VLOOKUP(B4392,CECOS_SIN_IDENTIFICAR!$A$2:$D$146,4,0)=0,"SIN CECO",VLOOKUP(B4392,CECOS_SIN_IDENTIFICAR!$A$2:$D$146,4,0)))</f>
        <v>1210</v>
      </c>
      <c r="Z4392">
        <f t="shared" si="549"/>
        <v>1210</v>
      </c>
      <c r="AA4392" s="3" t="s">
        <v>52</v>
      </c>
      <c r="AB4392" t="str">
        <f t="shared" si="550"/>
        <v>e. Oportunidad en entrega de información o requerimientos-Soporte Técnico</v>
      </c>
      <c r="AC4392" t="str">
        <f>VLOOKUP(AB4392,CODIFICACION_PREGUNTAS!$C$2:$D$35,2,0)</f>
        <v>SOPORTE_TEC005</v>
      </c>
    </row>
    <row r="4393" spans="1:29" x14ac:dyDescent="0.25">
      <c r="A4393" s="3">
        <f t="shared" si="551"/>
        <v>4392</v>
      </c>
      <c r="B4393" s="3" t="s">
        <v>363</v>
      </c>
      <c r="C4393" s="32">
        <v>41518</v>
      </c>
      <c r="D4393" s="3" t="s">
        <v>52</v>
      </c>
      <c r="E4393" s="3"/>
      <c r="F4393" s="3"/>
      <c r="G4393" s="2" t="s">
        <v>11</v>
      </c>
      <c r="H4393" s="3" t="s">
        <v>12</v>
      </c>
      <c r="I4393" s="3">
        <v>3</v>
      </c>
      <c r="J4393" s="3" t="s">
        <v>183</v>
      </c>
      <c r="K4393" s="3"/>
      <c r="L4393" s="3"/>
      <c r="M4393" s="3"/>
      <c r="N4393" s="3"/>
      <c r="O4393" s="3"/>
      <c r="P4393" s="3"/>
      <c r="Q4393" s="3"/>
      <c r="R4393" s="3"/>
      <c r="S4393" s="3"/>
      <c r="T4393" s="3" t="str">
        <f t="shared" si="544"/>
        <v>SIN CECO</v>
      </c>
      <c r="U4393" s="3" t="str">
        <f t="shared" si="545"/>
        <v>NO</v>
      </c>
      <c r="V4393" t="str">
        <f t="shared" si="546"/>
        <v>NUEVO S1
13-NOV-2013-Soporte Administrativo</v>
      </c>
      <c r="W4393" s="53">
        <f t="shared" si="547"/>
        <v>3</v>
      </c>
      <c r="X4393">
        <f t="shared" si="548"/>
        <v>3</v>
      </c>
      <c r="Y4393">
        <f>IF(ISNA(VLOOKUP(B4393,CECOS_SIN_IDENTIFICAR!$A$2:$D$146,4,0)),"SIN CECO",IF(VLOOKUP(B4393,CECOS_SIN_IDENTIFICAR!$A$2:$D$146,4,0)=0,"SIN CECO",VLOOKUP(B4393,CECOS_SIN_IDENTIFICAR!$A$2:$D$146,4,0)))</f>
        <v>1210</v>
      </c>
      <c r="Z4393">
        <f t="shared" si="549"/>
        <v>1210</v>
      </c>
      <c r="AA4393" s="3" t="s">
        <v>52</v>
      </c>
      <c r="AB4393" t="str">
        <f t="shared" si="550"/>
        <v>a. Oportunidad de la gestión en obra-Soporte Administrativo</v>
      </c>
      <c r="AC4393" t="str">
        <f>VLOOKUP(AB4393,CODIFICACION_PREGUNTAS!$C$2:$D$35,2,0)</f>
        <v>SOPORTE_ADMON001</v>
      </c>
    </row>
    <row r="4394" spans="1:29" x14ac:dyDescent="0.25">
      <c r="A4394" s="3">
        <f t="shared" si="551"/>
        <v>4393</v>
      </c>
      <c r="B4394" s="3" t="s">
        <v>363</v>
      </c>
      <c r="C4394" s="32">
        <v>41518</v>
      </c>
      <c r="D4394" s="3" t="s">
        <v>52</v>
      </c>
      <c r="E4394" s="3"/>
      <c r="F4394" s="3"/>
      <c r="G4394" s="2" t="s">
        <v>13</v>
      </c>
      <c r="H4394" s="3" t="s">
        <v>12</v>
      </c>
      <c r="I4394" s="3">
        <v>3</v>
      </c>
      <c r="J4394" s="3" t="s">
        <v>183</v>
      </c>
      <c r="K4394" s="3"/>
      <c r="L4394" s="3"/>
      <c r="M4394" s="3"/>
      <c r="N4394" s="3"/>
      <c r="O4394" s="3"/>
      <c r="P4394" s="3"/>
      <c r="Q4394" s="3"/>
      <c r="R4394" s="3"/>
      <c r="S4394" s="3"/>
      <c r="T4394" s="3" t="str">
        <f t="shared" si="544"/>
        <v>SIN CECO</v>
      </c>
      <c r="U4394" s="3" t="str">
        <f t="shared" si="545"/>
        <v>NO</v>
      </c>
      <c r="V4394" t="str">
        <f t="shared" si="546"/>
        <v>NUEVO S1
13-NOV-2013-Soporte Administrativo</v>
      </c>
      <c r="W4394" s="53">
        <f t="shared" si="547"/>
        <v>3</v>
      </c>
      <c r="X4394">
        <f t="shared" si="548"/>
        <v>3</v>
      </c>
      <c r="Y4394">
        <f>IF(ISNA(VLOOKUP(B4394,CECOS_SIN_IDENTIFICAR!$A$2:$D$146,4,0)),"SIN CECO",IF(VLOOKUP(B4394,CECOS_SIN_IDENTIFICAR!$A$2:$D$146,4,0)=0,"SIN CECO",VLOOKUP(B4394,CECOS_SIN_IDENTIFICAR!$A$2:$D$146,4,0)))</f>
        <v>1210</v>
      </c>
      <c r="Z4394">
        <f t="shared" si="549"/>
        <v>1210</v>
      </c>
      <c r="AA4394" s="3" t="s">
        <v>52</v>
      </c>
      <c r="AB4394" t="str">
        <f t="shared" si="550"/>
        <v>b. Manejo administrativo del proyecto-Soporte Administrativo</v>
      </c>
      <c r="AC4394" t="str">
        <f>VLOOKUP(AB4394,CODIFICACION_PREGUNTAS!$C$2:$D$35,2,0)</f>
        <v>SOPORTE_ADMON002</v>
      </c>
    </row>
    <row r="4395" spans="1:29" x14ac:dyDescent="0.25">
      <c r="A4395" s="3">
        <f t="shared" si="551"/>
        <v>4394</v>
      </c>
      <c r="B4395" s="3" t="s">
        <v>363</v>
      </c>
      <c r="C4395" s="32">
        <v>41518</v>
      </c>
      <c r="D4395" s="3" t="s">
        <v>52</v>
      </c>
      <c r="E4395" s="3"/>
      <c r="F4395" s="3"/>
      <c r="G4395" s="2" t="s">
        <v>14</v>
      </c>
      <c r="H4395" s="3" t="s">
        <v>12</v>
      </c>
      <c r="I4395" s="3">
        <v>4</v>
      </c>
      <c r="J4395" s="3" t="s">
        <v>183</v>
      </c>
      <c r="K4395" s="3"/>
      <c r="L4395" s="3"/>
      <c r="M4395" s="3"/>
      <c r="N4395" s="3"/>
      <c r="O4395" s="3"/>
      <c r="P4395" s="3"/>
      <c r="Q4395" s="3"/>
      <c r="R4395" s="3"/>
      <c r="S4395" s="3"/>
      <c r="T4395" s="3" t="str">
        <f t="shared" si="544"/>
        <v>SIN CECO</v>
      </c>
      <c r="U4395" s="3" t="str">
        <f t="shared" si="545"/>
        <v>NO</v>
      </c>
      <c r="V4395" t="str">
        <f t="shared" si="546"/>
        <v>NUEVO S1
13-NOV-2013-Soporte Administrativo</v>
      </c>
      <c r="W4395" s="53">
        <f t="shared" si="547"/>
        <v>4</v>
      </c>
      <c r="X4395">
        <f t="shared" si="548"/>
        <v>4</v>
      </c>
      <c r="Y4395">
        <f>IF(ISNA(VLOOKUP(B4395,CECOS_SIN_IDENTIFICAR!$A$2:$D$146,4,0)),"SIN CECO",IF(VLOOKUP(B4395,CECOS_SIN_IDENTIFICAR!$A$2:$D$146,4,0)=0,"SIN CECO",VLOOKUP(B4395,CECOS_SIN_IDENTIFICAR!$A$2:$D$146,4,0)))</f>
        <v>1210</v>
      </c>
      <c r="Z4395">
        <f t="shared" si="549"/>
        <v>1210</v>
      </c>
      <c r="AA4395" s="3" t="s">
        <v>52</v>
      </c>
      <c r="AB4395" t="str">
        <f t="shared" si="550"/>
        <v>c. Información clara y veraz sobre la administración de proyecto-Soporte Administrativo</v>
      </c>
      <c r="AC4395" t="str">
        <f>VLOOKUP(AB4395,CODIFICACION_PREGUNTAS!$C$2:$D$35,2,0)</f>
        <v>SOPORTE_ADMON003</v>
      </c>
    </row>
    <row r="4396" spans="1:29" x14ac:dyDescent="0.25">
      <c r="A4396" s="3">
        <f t="shared" si="551"/>
        <v>4395</v>
      </c>
      <c r="B4396" s="3" t="s">
        <v>363</v>
      </c>
      <c r="C4396" s="32">
        <v>41518</v>
      </c>
      <c r="D4396" s="3" t="s">
        <v>52</v>
      </c>
      <c r="E4396" s="3"/>
      <c r="F4396" s="3"/>
      <c r="G4396" s="2" t="s">
        <v>15</v>
      </c>
      <c r="H4396" s="3" t="s">
        <v>12</v>
      </c>
      <c r="I4396" s="3">
        <v>4</v>
      </c>
      <c r="J4396" s="3" t="s">
        <v>183</v>
      </c>
      <c r="K4396" s="3"/>
      <c r="L4396" s="3"/>
      <c r="M4396" s="3"/>
      <c r="N4396" s="3"/>
      <c r="O4396" s="3"/>
      <c r="P4396" s="3"/>
      <c r="Q4396" s="3"/>
      <c r="R4396" s="3"/>
      <c r="S4396" s="3"/>
      <c r="T4396" s="3" t="str">
        <f t="shared" si="544"/>
        <v>SIN CECO</v>
      </c>
      <c r="U4396" s="3" t="str">
        <f t="shared" si="545"/>
        <v>NO</v>
      </c>
      <c r="V4396" t="str">
        <f t="shared" si="546"/>
        <v>NUEVO S1
13-NOV-2013-Soporte Administrativo</v>
      </c>
      <c r="W4396" s="53">
        <f t="shared" si="547"/>
        <v>4</v>
      </c>
      <c r="X4396">
        <f t="shared" si="548"/>
        <v>4</v>
      </c>
      <c r="Y4396">
        <f>IF(ISNA(VLOOKUP(B4396,CECOS_SIN_IDENTIFICAR!$A$2:$D$146,4,0)),"SIN CECO",IF(VLOOKUP(B4396,CECOS_SIN_IDENTIFICAR!$A$2:$D$146,4,0)=0,"SIN CECO",VLOOKUP(B4396,CECOS_SIN_IDENTIFICAR!$A$2:$D$146,4,0)))</f>
        <v>1210</v>
      </c>
      <c r="Z4396">
        <f t="shared" si="549"/>
        <v>1210</v>
      </c>
      <c r="AA4396" s="3" t="s">
        <v>52</v>
      </c>
      <c r="AB4396" t="str">
        <f t="shared" si="550"/>
        <v>d. Cumplimientos con expectativas del cliente-Soporte Administrativo</v>
      </c>
      <c r="AC4396" t="str">
        <f>VLOOKUP(AB4396,CODIFICACION_PREGUNTAS!$C$2:$D$35,2,0)</f>
        <v>SOPORTE_ADMON004</v>
      </c>
    </row>
    <row r="4397" spans="1:29" x14ac:dyDescent="0.25">
      <c r="A4397" s="3">
        <f t="shared" si="551"/>
        <v>4396</v>
      </c>
      <c r="B4397" s="3" t="s">
        <v>363</v>
      </c>
      <c r="C4397" s="32">
        <v>41518</v>
      </c>
      <c r="D4397" s="3" t="s">
        <v>52</v>
      </c>
      <c r="E4397" s="3"/>
      <c r="F4397" s="3"/>
      <c r="G4397" s="2" t="s">
        <v>16</v>
      </c>
      <c r="H4397" s="3" t="s">
        <v>12</v>
      </c>
      <c r="I4397" s="3">
        <v>3</v>
      </c>
      <c r="J4397" s="3" t="s">
        <v>183</v>
      </c>
      <c r="K4397" s="3"/>
      <c r="L4397" s="3"/>
      <c r="M4397" s="3"/>
      <c r="N4397" s="3"/>
      <c r="O4397" s="3"/>
      <c r="P4397" s="3"/>
      <c r="Q4397" s="3"/>
      <c r="R4397" s="3"/>
      <c r="S4397" s="3"/>
      <c r="T4397" s="3" t="str">
        <f t="shared" si="544"/>
        <v>SIN CECO</v>
      </c>
      <c r="U4397" s="3" t="str">
        <f t="shared" si="545"/>
        <v>NO</v>
      </c>
      <c r="V4397" t="str">
        <f t="shared" si="546"/>
        <v>NUEVO S1
13-NOV-2013-Soporte Administrativo</v>
      </c>
      <c r="W4397" s="53">
        <f t="shared" si="547"/>
        <v>3</v>
      </c>
      <c r="X4397">
        <f t="shared" si="548"/>
        <v>3</v>
      </c>
      <c r="Y4397">
        <f>IF(ISNA(VLOOKUP(B4397,CECOS_SIN_IDENTIFICAR!$A$2:$D$146,4,0)),"SIN CECO",IF(VLOOKUP(B4397,CECOS_SIN_IDENTIFICAR!$A$2:$D$146,4,0)=0,"SIN CECO",VLOOKUP(B4397,CECOS_SIN_IDENTIFICAR!$A$2:$D$146,4,0)))</f>
        <v>1210</v>
      </c>
      <c r="Z4397">
        <f t="shared" si="549"/>
        <v>1210</v>
      </c>
      <c r="AA4397" s="3" t="s">
        <v>52</v>
      </c>
      <c r="AB4397" t="str">
        <f t="shared" si="550"/>
        <v>e. Control de presupuesto-Soporte Administrativo</v>
      </c>
      <c r="AC4397" t="str">
        <f>VLOOKUP(AB4397,CODIFICACION_PREGUNTAS!$C$2:$D$35,2,0)</f>
        <v>SOPORTE_ADMON005</v>
      </c>
    </row>
    <row r="4398" spans="1:29" x14ac:dyDescent="0.25">
      <c r="A4398" s="3">
        <f t="shared" si="551"/>
        <v>4397</v>
      </c>
      <c r="B4398" s="3" t="s">
        <v>363</v>
      </c>
      <c r="C4398" s="32">
        <v>41518</v>
      </c>
      <c r="D4398" s="3" t="s">
        <v>52</v>
      </c>
      <c r="E4398" s="3"/>
      <c r="F4398" s="3"/>
      <c r="G4398" s="2" t="s">
        <v>17</v>
      </c>
      <c r="H4398" s="3" t="s">
        <v>18</v>
      </c>
      <c r="I4398" s="3">
        <v>4</v>
      </c>
      <c r="J4398" s="3" t="s">
        <v>183</v>
      </c>
      <c r="K4398" s="3"/>
      <c r="L4398" s="3"/>
      <c r="M4398" s="3"/>
      <c r="N4398" s="3"/>
      <c r="O4398" s="3"/>
      <c r="P4398" s="3"/>
      <c r="Q4398" s="3"/>
      <c r="R4398" s="3"/>
      <c r="S4398" s="3"/>
      <c r="T4398" s="3" t="str">
        <f t="shared" si="544"/>
        <v>SIN CECO</v>
      </c>
      <c r="U4398" s="3" t="str">
        <f t="shared" si="545"/>
        <v>NO</v>
      </c>
      <c r="V4398" t="str">
        <f t="shared" si="546"/>
        <v>NUEVO S1
13-NOV-2013-Soporte Directivo (Coordinador y Gerencia)</v>
      </c>
      <c r="W4398" s="53">
        <f t="shared" si="547"/>
        <v>4</v>
      </c>
      <c r="X4398">
        <f t="shared" si="548"/>
        <v>4</v>
      </c>
      <c r="Y4398">
        <f>IF(ISNA(VLOOKUP(B4398,CECOS_SIN_IDENTIFICAR!$A$2:$D$146,4,0)),"SIN CECO",IF(VLOOKUP(B4398,CECOS_SIN_IDENTIFICAR!$A$2:$D$146,4,0)=0,"SIN CECO",VLOOKUP(B4398,CECOS_SIN_IDENTIFICAR!$A$2:$D$146,4,0)))</f>
        <v>1210</v>
      </c>
      <c r="Z4398">
        <f t="shared" si="549"/>
        <v>1210</v>
      </c>
      <c r="AA4398" s="3" t="s">
        <v>52</v>
      </c>
      <c r="AB4398" t="str">
        <f t="shared" si="550"/>
        <v>a. Apoyo y presencia en el proyecto-Soporte Directivo (Coordinador y Gerencia)</v>
      </c>
      <c r="AC4398" t="str">
        <f>VLOOKUP(AB4398,CODIFICACION_PREGUNTAS!$C$2:$D$35,2,0)</f>
        <v>SOPORTE_DIR001</v>
      </c>
    </row>
    <row r="4399" spans="1:29" x14ac:dyDescent="0.25">
      <c r="A4399" s="3">
        <f t="shared" si="551"/>
        <v>4398</v>
      </c>
      <c r="B4399" s="3" t="s">
        <v>363</v>
      </c>
      <c r="C4399" s="32">
        <v>41518</v>
      </c>
      <c r="D4399" s="3" t="s">
        <v>52</v>
      </c>
      <c r="E4399" s="3"/>
      <c r="F4399" s="3"/>
      <c r="G4399" s="2" t="s">
        <v>19</v>
      </c>
      <c r="H4399" s="3" t="s">
        <v>18</v>
      </c>
      <c r="I4399" s="3">
        <v>4</v>
      </c>
      <c r="J4399" s="3" t="s">
        <v>183</v>
      </c>
      <c r="K4399" s="3"/>
      <c r="L4399" s="3"/>
      <c r="M4399" s="3"/>
      <c r="N4399" s="3"/>
      <c r="O4399" s="3"/>
      <c r="P4399" s="3"/>
      <c r="Q4399" s="3"/>
      <c r="R4399" s="3"/>
      <c r="S4399" s="3"/>
      <c r="T4399" s="3" t="str">
        <f t="shared" si="544"/>
        <v>SIN CECO</v>
      </c>
      <c r="U4399" s="3" t="str">
        <f t="shared" si="545"/>
        <v>NO</v>
      </c>
      <c r="V4399" t="str">
        <f t="shared" si="546"/>
        <v>NUEVO S1
13-NOV-2013-Soporte Directivo (Coordinador y Gerencia)</v>
      </c>
      <c r="W4399" s="53">
        <f t="shared" si="547"/>
        <v>4</v>
      </c>
      <c r="X4399">
        <f t="shared" si="548"/>
        <v>4</v>
      </c>
      <c r="Y4399">
        <f>IF(ISNA(VLOOKUP(B4399,CECOS_SIN_IDENTIFICAR!$A$2:$D$146,4,0)),"SIN CECO",IF(VLOOKUP(B4399,CECOS_SIN_IDENTIFICAR!$A$2:$D$146,4,0)=0,"SIN CECO",VLOOKUP(B4399,CECOS_SIN_IDENTIFICAR!$A$2:$D$146,4,0)))</f>
        <v>1210</v>
      </c>
      <c r="Z4399">
        <f t="shared" si="549"/>
        <v>1210</v>
      </c>
      <c r="AA4399" s="3" t="s">
        <v>52</v>
      </c>
      <c r="AB4399" t="str">
        <f t="shared" si="550"/>
        <v>b. Conocimiento del proyecto-Soporte Directivo (Coordinador y Gerencia)</v>
      </c>
      <c r="AC4399" t="str">
        <f>VLOOKUP(AB4399,CODIFICACION_PREGUNTAS!$C$2:$D$35,2,0)</f>
        <v>SOPORTE_DIR002</v>
      </c>
    </row>
    <row r="4400" spans="1:29" x14ac:dyDescent="0.25">
      <c r="A4400" s="3">
        <f t="shared" si="551"/>
        <v>4399</v>
      </c>
      <c r="B4400" s="3" t="s">
        <v>363</v>
      </c>
      <c r="C4400" s="32">
        <v>41518</v>
      </c>
      <c r="D4400" s="3" t="s">
        <v>52</v>
      </c>
      <c r="E4400" s="3"/>
      <c r="F4400" s="3"/>
      <c r="G4400" s="2" t="s">
        <v>20</v>
      </c>
      <c r="H4400" s="3" t="s">
        <v>18</v>
      </c>
      <c r="I4400" s="3">
        <v>5</v>
      </c>
      <c r="J4400" s="3" t="s">
        <v>183</v>
      </c>
      <c r="K4400" s="3"/>
      <c r="L4400" s="3"/>
      <c r="M4400" s="3"/>
      <c r="N4400" s="3"/>
      <c r="O4400" s="3"/>
      <c r="P4400" s="3"/>
      <c r="Q4400" s="3"/>
      <c r="R4400" s="3"/>
      <c r="S4400" s="3"/>
      <c r="T4400" s="3" t="str">
        <f t="shared" si="544"/>
        <v>SIN CECO</v>
      </c>
      <c r="U4400" s="3" t="str">
        <f t="shared" si="545"/>
        <v>NO</v>
      </c>
      <c r="V4400" t="str">
        <f t="shared" si="546"/>
        <v>NUEVO S1
13-NOV-2013-Soporte Directivo (Coordinador y Gerencia)</v>
      </c>
      <c r="W4400" s="53">
        <f t="shared" si="547"/>
        <v>5</v>
      </c>
      <c r="X4400">
        <f t="shared" si="548"/>
        <v>5</v>
      </c>
      <c r="Y4400">
        <f>IF(ISNA(VLOOKUP(B4400,CECOS_SIN_IDENTIFICAR!$A$2:$D$146,4,0)),"SIN CECO",IF(VLOOKUP(B4400,CECOS_SIN_IDENTIFICAR!$A$2:$D$146,4,0)=0,"SIN CECO",VLOOKUP(B4400,CECOS_SIN_IDENTIFICAR!$A$2:$D$146,4,0)))</f>
        <v>1210</v>
      </c>
      <c r="Z4400">
        <f t="shared" si="549"/>
        <v>1210</v>
      </c>
      <c r="AA4400" s="3" t="s">
        <v>52</v>
      </c>
      <c r="AB4400" t="str">
        <f t="shared" si="550"/>
        <v>c. Planteamiento de soluciones y manejo de conflictos-Soporte Directivo (Coordinador y Gerencia)</v>
      </c>
      <c r="AC4400" t="str">
        <f>VLOOKUP(AB4400,CODIFICACION_PREGUNTAS!$C$2:$D$35,2,0)</f>
        <v>SOPORTE_DIR003</v>
      </c>
    </row>
    <row r="4401" spans="1:29" x14ac:dyDescent="0.25">
      <c r="A4401" s="3">
        <f t="shared" si="551"/>
        <v>4400</v>
      </c>
      <c r="B4401" s="3" t="s">
        <v>363</v>
      </c>
      <c r="C4401" s="32">
        <v>41518</v>
      </c>
      <c r="D4401" s="3" t="s">
        <v>52</v>
      </c>
      <c r="E4401" s="3"/>
      <c r="F4401" s="3"/>
      <c r="G4401" s="2" t="s">
        <v>21</v>
      </c>
      <c r="H4401" s="3" t="s">
        <v>18</v>
      </c>
      <c r="I4401" s="3">
        <v>5</v>
      </c>
      <c r="J4401" s="3" t="s">
        <v>183</v>
      </c>
      <c r="K4401" s="3"/>
      <c r="L4401" s="3"/>
      <c r="M4401" s="3"/>
      <c r="N4401" s="3"/>
      <c r="O4401" s="3"/>
      <c r="P4401" s="3"/>
      <c r="Q4401" s="3"/>
      <c r="R4401" s="3"/>
      <c r="S4401" s="3"/>
      <c r="T4401" s="3" t="str">
        <f t="shared" si="544"/>
        <v>SIN CECO</v>
      </c>
      <c r="U4401" s="3" t="str">
        <f t="shared" si="545"/>
        <v>NO</v>
      </c>
      <c r="V4401" t="str">
        <f t="shared" si="546"/>
        <v>NUEVO S1
13-NOV-2013-Soporte Directivo (Coordinador y Gerencia)</v>
      </c>
      <c r="W4401" s="53">
        <f t="shared" si="547"/>
        <v>5</v>
      </c>
      <c r="X4401">
        <f t="shared" si="548"/>
        <v>5</v>
      </c>
      <c r="Y4401">
        <f>IF(ISNA(VLOOKUP(B4401,CECOS_SIN_IDENTIFICAR!$A$2:$D$146,4,0)),"SIN CECO",IF(VLOOKUP(B4401,CECOS_SIN_IDENTIFICAR!$A$2:$D$146,4,0)=0,"SIN CECO",VLOOKUP(B4401,CECOS_SIN_IDENTIFICAR!$A$2:$D$146,4,0)))</f>
        <v>1210</v>
      </c>
      <c r="Z4401">
        <f t="shared" si="549"/>
        <v>1210</v>
      </c>
      <c r="AA4401" s="3" t="s">
        <v>52</v>
      </c>
      <c r="AB4401" t="str">
        <f t="shared" si="550"/>
        <v>d. Cumplimiento de compromisos-Soporte Directivo (Coordinador y Gerencia)</v>
      </c>
      <c r="AC4401" t="str">
        <f>VLOOKUP(AB4401,CODIFICACION_PREGUNTAS!$C$2:$D$35,2,0)</f>
        <v>SOPORTE_DIR004</v>
      </c>
    </row>
    <row r="4402" spans="1:29" x14ac:dyDescent="0.25">
      <c r="A4402" s="3">
        <f t="shared" si="551"/>
        <v>4401</v>
      </c>
      <c r="B4402" s="3" t="s">
        <v>363</v>
      </c>
      <c r="C4402" s="32">
        <v>41518</v>
      </c>
      <c r="D4402" s="3" t="s">
        <v>52</v>
      </c>
      <c r="E4402" s="3"/>
      <c r="F4402" s="3"/>
      <c r="G4402" s="2" t="s">
        <v>22</v>
      </c>
      <c r="H4402" s="3" t="s">
        <v>18</v>
      </c>
      <c r="I4402" s="3">
        <v>4</v>
      </c>
      <c r="J4402" s="3" t="s">
        <v>183</v>
      </c>
      <c r="K4402" s="3"/>
      <c r="L4402" s="3"/>
      <c r="M4402" s="3"/>
      <c r="N4402" s="3"/>
      <c r="O4402" s="3"/>
      <c r="P4402" s="3"/>
      <c r="Q4402" s="3"/>
      <c r="R4402" s="3"/>
      <c r="S4402" s="3"/>
      <c r="T4402" s="3" t="str">
        <f t="shared" si="544"/>
        <v>SIN CECO</v>
      </c>
      <c r="U4402" s="3" t="str">
        <f t="shared" si="545"/>
        <v>NO</v>
      </c>
      <c r="V4402" t="str">
        <f t="shared" si="546"/>
        <v>NUEVO S1
13-NOV-2013-Soporte Directivo (Coordinador y Gerencia)</v>
      </c>
      <c r="W4402" s="53">
        <f t="shared" si="547"/>
        <v>4</v>
      </c>
      <c r="X4402">
        <f t="shared" si="548"/>
        <v>4</v>
      </c>
      <c r="Y4402">
        <f>IF(ISNA(VLOOKUP(B4402,CECOS_SIN_IDENTIFICAR!$A$2:$D$146,4,0)),"SIN CECO",IF(VLOOKUP(B4402,CECOS_SIN_IDENTIFICAR!$A$2:$D$146,4,0)=0,"SIN CECO",VLOOKUP(B4402,CECOS_SIN_IDENTIFICAR!$A$2:$D$146,4,0)))</f>
        <v>1210</v>
      </c>
      <c r="Z4402">
        <f t="shared" si="549"/>
        <v>1210</v>
      </c>
      <c r="AA4402" s="3" t="s">
        <v>52</v>
      </c>
      <c r="AB4402" t="str">
        <f t="shared" si="550"/>
        <v>e. Manejo del cliente-Soporte Directivo (Coordinador y Gerencia)</v>
      </c>
      <c r="AC4402" t="str">
        <f>VLOOKUP(AB4402,CODIFICACION_PREGUNTAS!$C$2:$D$35,2,0)</f>
        <v>SOPORTE_DIR005</v>
      </c>
    </row>
    <row r="4403" spans="1:29" x14ac:dyDescent="0.25">
      <c r="A4403" s="3">
        <f t="shared" si="551"/>
        <v>4402</v>
      </c>
      <c r="B4403" s="3" t="s">
        <v>363</v>
      </c>
      <c r="C4403" s="32">
        <v>41518</v>
      </c>
      <c r="D4403" s="3" t="s">
        <v>52</v>
      </c>
      <c r="E4403" s="3"/>
      <c r="F4403" s="3"/>
      <c r="G4403" s="2" t="s">
        <v>23</v>
      </c>
      <c r="H4403" s="3" t="s">
        <v>24</v>
      </c>
      <c r="I4403" s="3">
        <v>4</v>
      </c>
      <c r="J4403" s="3" t="s">
        <v>183</v>
      </c>
      <c r="K4403" s="3"/>
      <c r="L4403" s="3"/>
      <c r="M4403" s="3"/>
      <c r="N4403" s="3"/>
      <c r="O4403" s="3"/>
      <c r="P4403" s="3"/>
      <c r="Q4403" s="3"/>
      <c r="R4403" s="3"/>
      <c r="S4403" s="3"/>
      <c r="T4403" s="3" t="str">
        <f t="shared" si="544"/>
        <v>SIN CECO</v>
      </c>
      <c r="U4403" s="3" t="str">
        <f t="shared" si="545"/>
        <v>NO</v>
      </c>
      <c r="V4403" t="str">
        <f t="shared" si="546"/>
        <v>NUEVO S1
13-NOV-2013-Personal que presta el servicio en obra</v>
      </c>
      <c r="W4403" s="53">
        <f t="shared" si="547"/>
        <v>4</v>
      </c>
      <c r="X4403">
        <f t="shared" si="548"/>
        <v>4</v>
      </c>
      <c r="Y4403">
        <f>IF(ISNA(VLOOKUP(B4403,CECOS_SIN_IDENTIFICAR!$A$2:$D$146,4,0)),"SIN CECO",IF(VLOOKUP(B4403,CECOS_SIN_IDENTIFICAR!$A$2:$D$146,4,0)=0,"SIN CECO",VLOOKUP(B4403,CECOS_SIN_IDENTIFICAR!$A$2:$D$146,4,0)))</f>
        <v>1210</v>
      </c>
      <c r="Z4403">
        <f t="shared" si="549"/>
        <v>1210</v>
      </c>
      <c r="AA4403" s="3" t="s">
        <v>52</v>
      </c>
      <c r="AB4403" t="str">
        <f t="shared" si="550"/>
        <v>a. Idoneidad del personal-Personal que presta el servicio en obra</v>
      </c>
      <c r="AC4403" t="str">
        <f>VLOOKUP(AB4403,CODIFICACION_PREGUNTAS!$C$2:$D$35,2,0)</f>
        <v>PERSONAL001</v>
      </c>
    </row>
    <row r="4404" spans="1:29" x14ac:dyDescent="0.25">
      <c r="A4404" s="3">
        <f t="shared" si="551"/>
        <v>4403</v>
      </c>
      <c r="B4404" s="3" t="s">
        <v>363</v>
      </c>
      <c r="C4404" s="32">
        <v>41518</v>
      </c>
      <c r="D4404" s="3" t="s">
        <v>52</v>
      </c>
      <c r="E4404" s="3"/>
      <c r="F4404" s="3"/>
      <c r="G4404" s="2" t="s">
        <v>25</v>
      </c>
      <c r="H4404" s="3" t="s">
        <v>24</v>
      </c>
      <c r="I4404" s="3">
        <v>4</v>
      </c>
      <c r="J4404" s="3" t="s">
        <v>183</v>
      </c>
      <c r="K4404" s="3"/>
      <c r="L4404" s="3"/>
      <c r="M4404" s="3"/>
      <c r="N4404" s="3"/>
      <c r="O4404" s="3"/>
      <c r="P4404" s="3"/>
      <c r="Q4404" s="3"/>
      <c r="R4404" s="3"/>
      <c r="S4404" s="3"/>
      <c r="T4404" s="3" t="str">
        <f t="shared" si="544"/>
        <v>SIN CECO</v>
      </c>
      <c r="U4404" s="3" t="str">
        <f t="shared" si="545"/>
        <v>NO</v>
      </c>
      <c r="V4404" t="str">
        <f t="shared" si="546"/>
        <v>NUEVO S1
13-NOV-2013-Personal que presta el servicio en obra</v>
      </c>
      <c r="W4404" s="53">
        <f t="shared" si="547"/>
        <v>4</v>
      </c>
      <c r="X4404">
        <f t="shared" si="548"/>
        <v>4</v>
      </c>
      <c r="Y4404">
        <f>IF(ISNA(VLOOKUP(B4404,CECOS_SIN_IDENTIFICAR!$A$2:$D$146,4,0)),"SIN CECO",IF(VLOOKUP(B4404,CECOS_SIN_IDENTIFICAR!$A$2:$D$146,4,0)=0,"SIN CECO",VLOOKUP(B4404,CECOS_SIN_IDENTIFICAR!$A$2:$D$146,4,0)))</f>
        <v>1210</v>
      </c>
      <c r="Z4404">
        <f t="shared" si="549"/>
        <v>1210</v>
      </c>
      <c r="AA4404" s="3" t="s">
        <v>52</v>
      </c>
      <c r="AB4404" t="str">
        <f t="shared" si="550"/>
        <v>b. Oportuna atención al cliente-Personal que presta el servicio en obra</v>
      </c>
      <c r="AC4404" t="str">
        <f>VLOOKUP(AB4404,CODIFICACION_PREGUNTAS!$C$2:$D$35,2,0)</f>
        <v>PERSONAL002</v>
      </c>
    </row>
    <row r="4405" spans="1:29" x14ac:dyDescent="0.25">
      <c r="A4405" s="3">
        <f t="shared" si="551"/>
        <v>4404</v>
      </c>
      <c r="B4405" s="3" t="s">
        <v>363</v>
      </c>
      <c r="C4405" s="32">
        <v>41518</v>
      </c>
      <c r="D4405" s="3" t="s">
        <v>52</v>
      </c>
      <c r="E4405" s="3"/>
      <c r="F4405" s="3"/>
      <c r="G4405" s="2" t="s">
        <v>26</v>
      </c>
      <c r="H4405" s="3" t="s">
        <v>24</v>
      </c>
      <c r="I4405" s="3">
        <v>4</v>
      </c>
      <c r="J4405" s="3" t="s">
        <v>183</v>
      </c>
      <c r="K4405" s="3"/>
      <c r="L4405" s="3"/>
      <c r="M4405" s="3"/>
      <c r="N4405" s="3"/>
      <c r="O4405" s="3"/>
      <c r="P4405" s="3"/>
      <c r="Q4405" s="3"/>
      <c r="R4405" s="3"/>
      <c r="S4405" s="3"/>
      <c r="T4405" s="3" t="str">
        <f t="shared" si="544"/>
        <v>SIN CECO</v>
      </c>
      <c r="U4405" s="3" t="str">
        <f t="shared" si="545"/>
        <v>NO</v>
      </c>
      <c r="V4405" t="str">
        <f t="shared" si="546"/>
        <v>NUEVO S1
13-NOV-2013-Personal que presta el servicio en obra</v>
      </c>
      <c r="W4405" s="53">
        <f t="shared" si="547"/>
        <v>4</v>
      </c>
      <c r="X4405">
        <f t="shared" si="548"/>
        <v>4</v>
      </c>
      <c r="Y4405">
        <f>IF(ISNA(VLOOKUP(B4405,CECOS_SIN_IDENTIFICAR!$A$2:$D$146,4,0)),"SIN CECO",IF(VLOOKUP(B4405,CECOS_SIN_IDENTIFICAR!$A$2:$D$146,4,0)=0,"SIN CECO",VLOOKUP(B4405,CECOS_SIN_IDENTIFICAR!$A$2:$D$146,4,0)))</f>
        <v>1210</v>
      </c>
      <c r="Z4405">
        <f t="shared" si="549"/>
        <v>1210</v>
      </c>
      <c r="AA4405" s="3" t="s">
        <v>52</v>
      </c>
      <c r="AB4405" t="str">
        <f t="shared" si="550"/>
        <v>c. Compromiso con el proyecto-Personal que presta el servicio en obra</v>
      </c>
      <c r="AC4405" t="str">
        <f>VLOOKUP(AB4405,CODIFICACION_PREGUNTAS!$C$2:$D$35,2,0)</f>
        <v>PERSONAL003</v>
      </c>
    </row>
    <row r="4406" spans="1:29" x14ac:dyDescent="0.25">
      <c r="A4406" s="3">
        <f t="shared" si="551"/>
        <v>4405</v>
      </c>
      <c r="B4406" s="3" t="s">
        <v>363</v>
      </c>
      <c r="C4406" s="32">
        <v>41518</v>
      </c>
      <c r="D4406" s="3" t="s">
        <v>52</v>
      </c>
      <c r="E4406" s="3"/>
      <c r="F4406" s="3"/>
      <c r="G4406" s="2" t="s">
        <v>21</v>
      </c>
      <c r="H4406" s="3" t="s">
        <v>24</v>
      </c>
      <c r="I4406" s="3">
        <v>4</v>
      </c>
      <c r="J4406" s="3" t="s">
        <v>183</v>
      </c>
      <c r="K4406" s="3"/>
      <c r="L4406" s="3"/>
      <c r="M4406" s="3"/>
      <c r="N4406" s="3"/>
      <c r="O4406" s="3"/>
      <c r="P4406" s="3"/>
      <c r="Q4406" s="3"/>
      <c r="R4406" s="3"/>
      <c r="S4406" s="3"/>
      <c r="T4406" s="3" t="str">
        <f t="shared" si="544"/>
        <v>SIN CECO</v>
      </c>
      <c r="U4406" s="3" t="str">
        <f t="shared" si="545"/>
        <v>NO</v>
      </c>
      <c r="V4406" t="str">
        <f t="shared" si="546"/>
        <v>NUEVO S1
13-NOV-2013-Personal que presta el servicio en obra</v>
      </c>
      <c r="W4406" s="53">
        <f t="shared" si="547"/>
        <v>4</v>
      </c>
      <c r="X4406">
        <f t="shared" si="548"/>
        <v>4</v>
      </c>
      <c r="Y4406">
        <f>IF(ISNA(VLOOKUP(B4406,CECOS_SIN_IDENTIFICAR!$A$2:$D$146,4,0)),"SIN CECO",IF(VLOOKUP(B4406,CECOS_SIN_IDENTIFICAR!$A$2:$D$146,4,0)=0,"SIN CECO",VLOOKUP(B4406,CECOS_SIN_IDENTIFICAR!$A$2:$D$146,4,0)))</f>
        <v>1210</v>
      </c>
      <c r="Z4406">
        <f t="shared" si="549"/>
        <v>1210</v>
      </c>
      <c r="AA4406" s="3" t="s">
        <v>52</v>
      </c>
      <c r="AB4406" t="str">
        <f t="shared" si="550"/>
        <v>d. Cumplimiento de compromisos-Personal que presta el servicio en obra</v>
      </c>
      <c r="AC4406" t="str">
        <f>VLOOKUP(AB4406,CODIFICACION_PREGUNTAS!$C$2:$D$35,2,0)</f>
        <v>PERSONAL004</v>
      </c>
    </row>
    <row r="4407" spans="1:29" x14ac:dyDescent="0.25">
      <c r="A4407" s="3">
        <f t="shared" si="551"/>
        <v>4406</v>
      </c>
      <c r="B4407" s="3" t="s">
        <v>363</v>
      </c>
      <c r="C4407" s="32">
        <v>41518</v>
      </c>
      <c r="D4407" s="3" t="s">
        <v>52</v>
      </c>
      <c r="E4407" s="3"/>
      <c r="F4407" s="3"/>
      <c r="G4407" s="2" t="s">
        <v>27</v>
      </c>
      <c r="H4407" s="3" t="s">
        <v>24</v>
      </c>
      <c r="I4407" s="3">
        <v>4</v>
      </c>
      <c r="J4407" s="3" t="s">
        <v>183</v>
      </c>
      <c r="K4407" s="3"/>
      <c r="L4407" s="3"/>
      <c r="M4407" s="3"/>
      <c r="N4407" s="3"/>
      <c r="O4407" s="3"/>
      <c r="P4407" s="3"/>
      <c r="Q4407" s="3"/>
      <c r="R4407" s="3"/>
      <c r="S4407" s="3"/>
      <c r="T4407" s="3" t="str">
        <f t="shared" si="544"/>
        <v>SIN CECO</v>
      </c>
      <c r="U4407" s="3" t="str">
        <f t="shared" si="545"/>
        <v>NO</v>
      </c>
      <c r="V4407" t="str">
        <f t="shared" si="546"/>
        <v>NUEVO S1
13-NOV-2013-Personal que presta el servicio en obra</v>
      </c>
      <c r="W4407" s="53">
        <f t="shared" si="547"/>
        <v>4</v>
      </c>
      <c r="X4407">
        <f t="shared" si="548"/>
        <v>4</v>
      </c>
      <c r="Y4407">
        <f>IF(ISNA(VLOOKUP(B4407,CECOS_SIN_IDENTIFICAR!$A$2:$D$146,4,0)),"SIN CECO",IF(VLOOKUP(B4407,CECOS_SIN_IDENTIFICAR!$A$2:$D$146,4,0)=0,"SIN CECO",VLOOKUP(B4407,CECOS_SIN_IDENTIFICAR!$A$2:$D$146,4,0)))</f>
        <v>1210</v>
      </c>
      <c r="Z4407">
        <f t="shared" si="549"/>
        <v>1210</v>
      </c>
      <c r="AA4407" s="3" t="s">
        <v>52</v>
      </c>
      <c r="AB4407" t="str">
        <f t="shared" si="550"/>
        <v>e. Proactividad en desarrollo de funciones-Personal que presta el servicio en obra</v>
      </c>
      <c r="AC4407" t="str">
        <f>VLOOKUP(AB4407,CODIFICACION_PREGUNTAS!$C$2:$D$35,2,0)</f>
        <v>PERSONAL005</v>
      </c>
    </row>
    <row r="4408" spans="1:29" x14ac:dyDescent="0.25">
      <c r="A4408" s="3">
        <f t="shared" si="551"/>
        <v>4407</v>
      </c>
      <c r="B4408" s="3" t="s">
        <v>363</v>
      </c>
      <c r="C4408" s="32">
        <v>41518</v>
      </c>
      <c r="D4408" s="3" t="s">
        <v>52</v>
      </c>
      <c r="E4408" s="3"/>
      <c r="F4408" s="3"/>
      <c r="G4408" s="2" t="s">
        <v>28</v>
      </c>
      <c r="H4408" s="2" t="s">
        <v>29</v>
      </c>
      <c r="I4408" s="3">
        <v>4</v>
      </c>
      <c r="J4408" s="3" t="s">
        <v>183</v>
      </c>
      <c r="K4408" s="3"/>
      <c r="L4408" s="3"/>
      <c r="M4408" s="3"/>
      <c r="N4408" s="3"/>
      <c r="O4408" s="3"/>
      <c r="P4408" s="3"/>
      <c r="Q4408" s="3"/>
      <c r="R4408" s="3"/>
      <c r="S4408" s="3"/>
      <c r="T4408" s="3" t="str">
        <f t="shared" si="544"/>
        <v>SIN CECO</v>
      </c>
      <c r="U4408" s="3" t="str">
        <f t="shared" si="545"/>
        <v>NO</v>
      </c>
      <c r="V4408" t="str">
        <f t="shared" si="546"/>
        <v>NUEVO S1
13-NOV-2013-Productos Asociados de PAYC (Informes, Control de presupuesto y Programación y actas)</v>
      </c>
      <c r="W4408" s="53">
        <f t="shared" si="547"/>
        <v>4</v>
      </c>
      <c r="X4408">
        <f t="shared" si="548"/>
        <v>4</v>
      </c>
      <c r="Y4408">
        <f>IF(ISNA(VLOOKUP(B4408,CECOS_SIN_IDENTIFICAR!$A$2:$D$146,4,0)),"SIN CECO",IF(VLOOKUP(B4408,CECOS_SIN_IDENTIFICAR!$A$2:$D$146,4,0)=0,"SIN CECO",VLOOKUP(B4408,CECOS_SIN_IDENTIFICAR!$A$2:$D$146,4,0)))</f>
        <v>1210</v>
      </c>
      <c r="Z4408">
        <f t="shared" si="549"/>
        <v>1210</v>
      </c>
      <c r="AA4408" s="3" t="s">
        <v>52</v>
      </c>
      <c r="AB4408" t="str">
        <f t="shared" si="550"/>
        <v>a. Calidad del Contenido-Productos Asociados de PAYC (Informes, Control de presupuesto y Programación y actas)</v>
      </c>
      <c r="AC4408" t="str">
        <f>VLOOKUP(AB4408,CODIFICACION_PREGUNTAS!$C$2:$D$35,2,0)</f>
        <v>PRODUCTOS001</v>
      </c>
    </row>
    <row r="4409" spans="1:29" x14ac:dyDescent="0.25">
      <c r="A4409" s="3">
        <f t="shared" si="551"/>
        <v>4408</v>
      </c>
      <c r="B4409" s="3" t="s">
        <v>363</v>
      </c>
      <c r="C4409" s="32">
        <v>41518</v>
      </c>
      <c r="D4409" s="3" t="s">
        <v>52</v>
      </c>
      <c r="E4409" s="3"/>
      <c r="F4409" s="3"/>
      <c r="G4409" s="2" t="s">
        <v>30</v>
      </c>
      <c r="H4409" s="2" t="s">
        <v>29</v>
      </c>
      <c r="I4409" s="3">
        <v>4</v>
      </c>
      <c r="J4409" s="3" t="s">
        <v>183</v>
      </c>
      <c r="K4409" s="3"/>
      <c r="L4409" s="3"/>
      <c r="M4409" s="3"/>
      <c r="N4409" s="3"/>
      <c r="O4409" s="3"/>
      <c r="P4409" s="3"/>
      <c r="Q4409" s="3"/>
      <c r="R4409" s="3"/>
      <c r="S4409" s="3"/>
      <c r="T4409" s="3" t="str">
        <f t="shared" si="544"/>
        <v>SIN CECO</v>
      </c>
      <c r="U4409" s="3" t="str">
        <f t="shared" si="545"/>
        <v>NO</v>
      </c>
      <c r="V4409" t="str">
        <f t="shared" si="546"/>
        <v>NUEVO S1
13-NOV-2013-Productos Asociados de PAYC (Informes, Control de presupuesto y Programación y actas)</v>
      </c>
      <c r="W4409" s="53">
        <f t="shared" si="547"/>
        <v>4</v>
      </c>
      <c r="X4409">
        <f t="shared" si="548"/>
        <v>4</v>
      </c>
      <c r="Y4409">
        <f>IF(ISNA(VLOOKUP(B4409,CECOS_SIN_IDENTIFICAR!$A$2:$D$146,4,0)),"SIN CECO",IF(VLOOKUP(B4409,CECOS_SIN_IDENTIFICAR!$A$2:$D$146,4,0)=0,"SIN CECO",VLOOKUP(B4409,CECOS_SIN_IDENTIFICAR!$A$2:$D$146,4,0)))</f>
        <v>1210</v>
      </c>
      <c r="Z4409">
        <f t="shared" si="549"/>
        <v>1210</v>
      </c>
      <c r="AA4409" s="3" t="s">
        <v>52</v>
      </c>
      <c r="AB4409" t="str">
        <f t="shared" si="550"/>
        <v>b. Claridad del Contenido-Productos Asociados de PAYC (Informes, Control de presupuesto y Programación y actas)</v>
      </c>
      <c r="AC4409" t="str">
        <f>VLOOKUP(AB4409,CODIFICACION_PREGUNTAS!$C$2:$D$35,2,0)</f>
        <v>PRODUCTOS002</v>
      </c>
    </row>
    <row r="4410" spans="1:29" x14ac:dyDescent="0.25">
      <c r="A4410" s="3">
        <f t="shared" si="551"/>
        <v>4409</v>
      </c>
      <c r="B4410" s="3" t="s">
        <v>363</v>
      </c>
      <c r="C4410" s="32">
        <v>41518</v>
      </c>
      <c r="D4410" s="3" t="s">
        <v>52</v>
      </c>
      <c r="E4410" s="3"/>
      <c r="F4410" s="3"/>
      <c r="G4410" s="2" t="s">
        <v>31</v>
      </c>
      <c r="H4410" s="2" t="s">
        <v>29</v>
      </c>
      <c r="I4410" s="3">
        <v>3</v>
      </c>
      <c r="J4410" s="3" t="s">
        <v>183</v>
      </c>
      <c r="K4410" s="3"/>
      <c r="L4410" s="3"/>
      <c r="M4410" s="3"/>
      <c r="N4410" s="3"/>
      <c r="O4410" s="3"/>
      <c r="P4410" s="3"/>
      <c r="Q4410" s="3"/>
      <c r="R4410" s="3"/>
      <c r="S4410" s="3"/>
      <c r="T4410" s="3" t="str">
        <f t="shared" si="544"/>
        <v>SIN CECO</v>
      </c>
      <c r="U4410" s="3" t="str">
        <f t="shared" si="545"/>
        <v>NO</v>
      </c>
      <c r="V4410" t="str">
        <f t="shared" si="546"/>
        <v>NUEVO S1
13-NOV-2013-Productos Asociados de PAYC (Informes, Control de presupuesto y Programación y actas)</v>
      </c>
      <c r="W4410" s="53">
        <f t="shared" si="547"/>
        <v>3</v>
      </c>
      <c r="X4410">
        <f t="shared" si="548"/>
        <v>3</v>
      </c>
      <c r="Y4410">
        <f>IF(ISNA(VLOOKUP(B4410,CECOS_SIN_IDENTIFICAR!$A$2:$D$146,4,0)),"SIN CECO",IF(VLOOKUP(B4410,CECOS_SIN_IDENTIFICAR!$A$2:$D$146,4,0)=0,"SIN CECO",VLOOKUP(B4410,CECOS_SIN_IDENTIFICAR!$A$2:$D$146,4,0)))</f>
        <v>1210</v>
      </c>
      <c r="Z4410">
        <f t="shared" si="549"/>
        <v>1210</v>
      </c>
      <c r="AA4410" s="3" t="s">
        <v>52</v>
      </c>
      <c r="AB4410" t="str">
        <f t="shared" si="550"/>
        <v>c. Oportunidad en la entrega-Productos Asociados de PAYC (Informes, Control de presupuesto y Programación y actas)</v>
      </c>
      <c r="AC4410" t="str">
        <f>VLOOKUP(AB4410,CODIFICACION_PREGUNTAS!$C$2:$D$35,2,0)</f>
        <v>PRODUCTOS003</v>
      </c>
    </row>
    <row r="4411" spans="1:29" x14ac:dyDescent="0.25">
      <c r="A4411" s="3">
        <f t="shared" si="551"/>
        <v>4410</v>
      </c>
      <c r="B4411" s="3" t="s">
        <v>363</v>
      </c>
      <c r="C4411" s="32">
        <v>41518</v>
      </c>
      <c r="D4411" s="3" t="s">
        <v>52</v>
      </c>
      <c r="E4411" s="3"/>
      <c r="F4411" s="3"/>
      <c r="G4411" s="2" t="s">
        <v>32</v>
      </c>
      <c r="H4411" s="2" t="s">
        <v>29</v>
      </c>
      <c r="I4411" s="3">
        <v>4</v>
      </c>
      <c r="J4411" s="3" t="s">
        <v>183</v>
      </c>
      <c r="K4411" s="3"/>
      <c r="L4411" s="3"/>
      <c r="M4411" s="3"/>
      <c r="N4411" s="3"/>
      <c r="O4411" s="3"/>
      <c r="P4411" s="3"/>
      <c r="Q4411" s="3"/>
      <c r="R4411" s="3"/>
      <c r="S4411" s="3"/>
      <c r="T4411" s="3" t="str">
        <f t="shared" si="544"/>
        <v>SIN CECO</v>
      </c>
      <c r="U4411" s="3" t="str">
        <f t="shared" si="545"/>
        <v>NO</v>
      </c>
      <c r="V4411" t="str">
        <f t="shared" si="546"/>
        <v>NUEVO S1
13-NOV-2013-Productos Asociados de PAYC (Informes, Control de presupuesto y Programación y actas)</v>
      </c>
      <c r="W4411" s="53">
        <f t="shared" si="547"/>
        <v>4</v>
      </c>
      <c r="X4411">
        <f t="shared" si="548"/>
        <v>4</v>
      </c>
      <c r="Y4411">
        <f>IF(ISNA(VLOOKUP(B4411,CECOS_SIN_IDENTIFICAR!$A$2:$D$146,4,0)),"SIN CECO",IF(VLOOKUP(B4411,CECOS_SIN_IDENTIFICAR!$A$2:$D$146,4,0)=0,"SIN CECO",VLOOKUP(B4411,CECOS_SIN_IDENTIFICAR!$A$2:$D$146,4,0)))</f>
        <v>1210</v>
      </c>
      <c r="Z4411">
        <f t="shared" si="549"/>
        <v>1210</v>
      </c>
      <c r="AA4411" s="3" t="s">
        <v>52</v>
      </c>
      <c r="AB4411" t="str">
        <f t="shared" si="550"/>
        <v>d. Precisión de la información-Productos Asociados de PAYC (Informes, Control de presupuesto y Programación y actas)</v>
      </c>
      <c r="AC4411" t="str">
        <f>VLOOKUP(AB4411,CODIFICACION_PREGUNTAS!$C$2:$D$35,2,0)</f>
        <v>PRODUCTOS004</v>
      </c>
    </row>
    <row r="4412" spans="1:29" x14ac:dyDescent="0.25">
      <c r="A4412" s="3">
        <f t="shared" si="551"/>
        <v>4411</v>
      </c>
      <c r="B4412" s="3" t="s">
        <v>363</v>
      </c>
      <c r="C4412" s="32">
        <v>41518</v>
      </c>
      <c r="D4412" s="3" t="s">
        <v>52</v>
      </c>
      <c r="E4412" s="3"/>
      <c r="F4412" s="3"/>
      <c r="G4412" s="2" t="s">
        <v>33</v>
      </c>
      <c r="H4412" s="2" t="s">
        <v>29</v>
      </c>
      <c r="I4412" s="3">
        <v>4</v>
      </c>
      <c r="J4412" s="3" t="s">
        <v>183</v>
      </c>
      <c r="K4412" s="3"/>
      <c r="L4412" s="3"/>
      <c r="M4412" s="3"/>
      <c r="N4412" s="3"/>
      <c r="O4412" s="3"/>
      <c r="P4412" s="3"/>
      <c r="Q4412" s="3"/>
      <c r="R4412" s="3"/>
      <c r="S4412" s="3"/>
      <c r="T4412" s="3" t="str">
        <f t="shared" si="544"/>
        <v>SIN CECO</v>
      </c>
      <c r="U4412" s="3" t="str">
        <f t="shared" si="545"/>
        <v>NO</v>
      </c>
      <c r="V4412" t="str">
        <f t="shared" si="546"/>
        <v>NUEVO S1
13-NOV-2013-Productos Asociados de PAYC (Informes, Control de presupuesto y Programación y actas)</v>
      </c>
      <c r="W4412" s="53">
        <f t="shared" si="547"/>
        <v>4</v>
      </c>
      <c r="X4412">
        <f t="shared" si="548"/>
        <v>4</v>
      </c>
      <c r="Y4412">
        <f>IF(ISNA(VLOOKUP(B4412,CECOS_SIN_IDENTIFICAR!$A$2:$D$146,4,0)),"SIN CECO",IF(VLOOKUP(B4412,CECOS_SIN_IDENTIFICAR!$A$2:$D$146,4,0)=0,"SIN CECO",VLOOKUP(B4412,CECOS_SIN_IDENTIFICAR!$A$2:$D$146,4,0)))</f>
        <v>1210</v>
      </c>
      <c r="Z4412">
        <f t="shared" si="549"/>
        <v>1210</v>
      </c>
      <c r="AA4412" s="3" t="s">
        <v>52</v>
      </c>
      <c r="AB4412" t="str">
        <f t="shared" si="550"/>
        <v>e. Diagramación-Productos Asociados de PAYC (Informes, Control de presupuesto y Programación y actas)</v>
      </c>
      <c r="AC4412" t="str">
        <f>VLOOKUP(AB4412,CODIFICACION_PREGUNTAS!$C$2:$D$35,2,0)</f>
        <v>PRODUCTOS005</v>
      </c>
    </row>
    <row r="4413" spans="1:29" x14ac:dyDescent="0.25">
      <c r="A4413" s="3">
        <f t="shared" si="551"/>
        <v>4412</v>
      </c>
      <c r="B4413" s="3" t="s">
        <v>363</v>
      </c>
      <c r="C4413" s="32">
        <v>41518</v>
      </c>
      <c r="D4413" s="3" t="s">
        <v>52</v>
      </c>
      <c r="E4413" s="3"/>
      <c r="F4413" s="3"/>
      <c r="G4413" s="2" t="s">
        <v>34</v>
      </c>
      <c r="H4413" s="2" t="s">
        <v>35</v>
      </c>
      <c r="I4413" s="3">
        <v>4</v>
      </c>
      <c r="J4413" s="3" t="s">
        <v>183</v>
      </c>
      <c r="K4413" s="3"/>
      <c r="L4413" s="3"/>
      <c r="M4413" s="3"/>
      <c r="N4413" s="3"/>
      <c r="O4413" s="3"/>
      <c r="P4413" s="3"/>
      <c r="Q4413" s="3"/>
      <c r="R4413" s="3"/>
      <c r="S4413" s="3"/>
      <c r="T4413" s="3" t="str">
        <f t="shared" si="544"/>
        <v>SIN CECO</v>
      </c>
      <c r="U4413" s="3" t="str">
        <f t="shared" si="545"/>
        <v>NO</v>
      </c>
      <c r="V4413" t="str">
        <f t="shared" si="546"/>
        <v>NUEVO S1
13-NOV-2013-Compromisos Pactados</v>
      </c>
      <c r="W4413" s="53">
        <f t="shared" si="547"/>
        <v>4</v>
      </c>
      <c r="X4413">
        <f t="shared" si="548"/>
        <v>4</v>
      </c>
      <c r="Y4413">
        <f>IF(ISNA(VLOOKUP(B4413,CECOS_SIN_IDENTIFICAR!$A$2:$D$146,4,0)),"SIN CECO",IF(VLOOKUP(B4413,CECOS_SIN_IDENTIFICAR!$A$2:$D$146,4,0)=0,"SIN CECO",VLOOKUP(B4413,CECOS_SIN_IDENTIFICAR!$A$2:$D$146,4,0)))</f>
        <v>1210</v>
      </c>
      <c r="Z4413">
        <f t="shared" si="549"/>
        <v>1210</v>
      </c>
      <c r="AA4413" s="3" t="s">
        <v>52</v>
      </c>
      <c r="AB4413" t="str">
        <f t="shared" si="550"/>
        <v>a. Cumplimiento-Compromisos Pactados</v>
      </c>
      <c r="AC4413" t="str">
        <f>VLOOKUP(AB4413,CODIFICACION_PREGUNTAS!$C$2:$D$35,2,0)</f>
        <v>COMPROMISOS001</v>
      </c>
    </row>
    <row r="4414" spans="1:29" x14ac:dyDescent="0.25">
      <c r="A4414" s="3">
        <f t="shared" si="551"/>
        <v>4413</v>
      </c>
      <c r="B4414" s="3" t="s">
        <v>363</v>
      </c>
      <c r="C4414" s="32">
        <v>41518</v>
      </c>
      <c r="D4414" s="3" t="s">
        <v>52</v>
      </c>
      <c r="E4414" s="3"/>
      <c r="F4414" s="3"/>
      <c r="G4414" s="2" t="s">
        <v>36</v>
      </c>
      <c r="H4414" s="2" t="s">
        <v>35</v>
      </c>
      <c r="I4414" s="3">
        <v>4</v>
      </c>
      <c r="J4414" s="3" t="s">
        <v>183</v>
      </c>
      <c r="K4414" s="3"/>
      <c r="L4414" s="3"/>
      <c r="M4414" s="3"/>
      <c r="N4414" s="3"/>
      <c r="O4414" s="3"/>
      <c r="P4414" s="3"/>
      <c r="Q4414" s="3"/>
      <c r="R4414" s="3"/>
      <c r="S4414" s="3"/>
      <c r="T4414" s="3" t="str">
        <f t="shared" si="544"/>
        <v>SIN CECO</v>
      </c>
      <c r="U4414" s="3" t="str">
        <f t="shared" si="545"/>
        <v>NO</v>
      </c>
      <c r="V4414" t="str">
        <f t="shared" si="546"/>
        <v>NUEVO S1
13-NOV-2013-Compromisos Pactados</v>
      </c>
      <c r="W4414" s="53">
        <f t="shared" si="547"/>
        <v>4</v>
      </c>
      <c r="X4414">
        <f t="shared" si="548"/>
        <v>4</v>
      </c>
      <c r="Y4414">
        <f>IF(ISNA(VLOOKUP(B4414,CECOS_SIN_IDENTIFICAR!$A$2:$D$146,4,0)),"SIN CECO",IF(VLOOKUP(B4414,CECOS_SIN_IDENTIFICAR!$A$2:$D$146,4,0)=0,"SIN CECO",VLOOKUP(B4414,CECOS_SIN_IDENTIFICAR!$A$2:$D$146,4,0)))</f>
        <v>1210</v>
      </c>
      <c r="Z4414">
        <f t="shared" si="549"/>
        <v>1210</v>
      </c>
      <c r="AA4414" s="3" t="s">
        <v>52</v>
      </c>
      <c r="AB4414" t="str">
        <f t="shared" si="550"/>
        <v>b. Satisface expectativas-Compromisos Pactados</v>
      </c>
      <c r="AC4414" t="str">
        <f>VLOOKUP(AB4414,CODIFICACION_PREGUNTAS!$C$2:$D$35,2,0)</f>
        <v>COMPROMISOS002</v>
      </c>
    </row>
    <row r="4415" spans="1:29" x14ac:dyDescent="0.25">
      <c r="A4415" s="3">
        <f t="shared" si="551"/>
        <v>4414</v>
      </c>
      <c r="B4415" s="3" t="s">
        <v>363</v>
      </c>
      <c r="C4415" s="32">
        <v>41518</v>
      </c>
      <c r="D4415" s="3" t="s">
        <v>52</v>
      </c>
      <c r="E4415" s="3"/>
      <c r="F4415" s="3"/>
      <c r="G4415" s="2" t="s">
        <v>37</v>
      </c>
      <c r="H4415" s="2" t="s">
        <v>35</v>
      </c>
      <c r="I4415" s="3">
        <v>3</v>
      </c>
      <c r="J4415" s="3" t="s">
        <v>183</v>
      </c>
      <c r="K4415" s="3"/>
      <c r="L4415" s="3"/>
      <c r="M4415" s="3"/>
      <c r="N4415" s="3"/>
      <c r="O4415" s="3"/>
      <c r="P4415" s="3"/>
      <c r="Q4415" s="3"/>
      <c r="R4415" s="3"/>
      <c r="S4415" s="3"/>
      <c r="T4415" s="3" t="str">
        <f t="shared" si="544"/>
        <v>SIN CECO</v>
      </c>
      <c r="U4415" s="3" t="str">
        <f t="shared" si="545"/>
        <v>NO</v>
      </c>
      <c r="V4415" t="str">
        <f t="shared" si="546"/>
        <v>NUEVO S1
13-NOV-2013-Compromisos Pactados</v>
      </c>
      <c r="W4415" s="53">
        <f t="shared" si="547"/>
        <v>3</v>
      </c>
      <c r="X4415">
        <f t="shared" si="548"/>
        <v>3</v>
      </c>
      <c r="Y4415">
        <f>IF(ISNA(VLOOKUP(B4415,CECOS_SIN_IDENTIFICAR!$A$2:$D$146,4,0)),"SIN CECO",IF(VLOOKUP(B4415,CECOS_SIN_IDENTIFICAR!$A$2:$D$146,4,0)=0,"SIN CECO",VLOOKUP(B4415,CECOS_SIN_IDENTIFICAR!$A$2:$D$146,4,0)))</f>
        <v>1210</v>
      </c>
      <c r="Z4415">
        <f t="shared" si="549"/>
        <v>1210</v>
      </c>
      <c r="AA4415" s="3" t="s">
        <v>52</v>
      </c>
      <c r="AB4415" t="str">
        <f t="shared" si="550"/>
        <v>c. Calidad de la Información suministrada-Compromisos Pactados</v>
      </c>
      <c r="AC4415" t="str">
        <f>VLOOKUP(AB4415,CODIFICACION_PREGUNTAS!$C$2:$D$35,2,0)</f>
        <v>COMPROMISOS003</v>
      </c>
    </row>
    <row r="4416" spans="1:29" x14ac:dyDescent="0.25">
      <c r="A4416" s="3">
        <f t="shared" si="551"/>
        <v>4415</v>
      </c>
      <c r="B4416" s="3" t="s">
        <v>363</v>
      </c>
      <c r="C4416" s="32">
        <v>41518</v>
      </c>
      <c r="D4416" s="3" t="s">
        <v>52</v>
      </c>
      <c r="E4416" s="3"/>
      <c r="F4416" s="3"/>
      <c r="G4416" s="2" t="s">
        <v>38</v>
      </c>
      <c r="H4416" s="2" t="s">
        <v>35</v>
      </c>
      <c r="I4416" s="3">
        <v>4</v>
      </c>
      <c r="J4416" s="3" t="s">
        <v>183</v>
      </c>
      <c r="K4416" s="3"/>
      <c r="L4416" s="3"/>
      <c r="M4416" s="3"/>
      <c r="N4416" s="3"/>
      <c r="O4416" s="3"/>
      <c r="P4416" s="3"/>
      <c r="Q4416" s="3"/>
      <c r="R4416" s="3"/>
      <c r="S4416" s="3"/>
      <c r="T4416" s="3" t="str">
        <f t="shared" si="544"/>
        <v>SIN CECO</v>
      </c>
      <c r="U4416" s="3" t="str">
        <f t="shared" si="545"/>
        <v>NO</v>
      </c>
      <c r="V4416" t="str">
        <f t="shared" si="546"/>
        <v>NUEVO S1
13-NOV-2013-Compromisos Pactados</v>
      </c>
      <c r="W4416" s="53">
        <f t="shared" si="547"/>
        <v>4</v>
      </c>
      <c r="X4416">
        <f t="shared" si="548"/>
        <v>4</v>
      </c>
      <c r="Y4416">
        <f>IF(ISNA(VLOOKUP(B4416,CECOS_SIN_IDENTIFICAR!$A$2:$D$146,4,0)),"SIN CECO",IF(VLOOKUP(B4416,CECOS_SIN_IDENTIFICAR!$A$2:$D$146,4,0)=0,"SIN CECO",VLOOKUP(B4416,CECOS_SIN_IDENTIFICAR!$A$2:$D$146,4,0)))</f>
        <v>1210</v>
      </c>
      <c r="Z4416">
        <f t="shared" si="549"/>
        <v>1210</v>
      </c>
      <c r="AA4416" s="3" t="s">
        <v>52</v>
      </c>
      <c r="AB4416" t="str">
        <f t="shared" si="550"/>
        <v>d. Disposición del personal de PAYC a las solicitudes del cliente-Compromisos Pactados</v>
      </c>
      <c r="AC4416" t="str">
        <f>VLOOKUP(AB4416,CODIFICACION_PREGUNTAS!$C$2:$D$35,2,0)</f>
        <v>COMPROMISOS004</v>
      </c>
    </row>
    <row r="4417" spans="1:29" x14ac:dyDescent="0.25">
      <c r="A4417" s="3">
        <f t="shared" si="551"/>
        <v>4416</v>
      </c>
      <c r="B4417" s="3" t="s">
        <v>363</v>
      </c>
      <c r="C4417" s="32">
        <v>41518</v>
      </c>
      <c r="D4417" s="3" t="s">
        <v>52</v>
      </c>
      <c r="E4417" s="3"/>
      <c r="F4417" s="3"/>
      <c r="G4417" s="2" t="s">
        <v>39</v>
      </c>
      <c r="H4417" s="2" t="s">
        <v>35</v>
      </c>
      <c r="I4417" s="3">
        <v>4</v>
      </c>
      <c r="J4417" s="3" t="s">
        <v>183</v>
      </c>
      <c r="K4417" s="3"/>
      <c r="L4417" s="3"/>
      <c r="M4417" s="3"/>
      <c r="N4417" s="3"/>
      <c r="O4417" s="3"/>
      <c r="P4417" s="3"/>
      <c r="Q4417" s="3"/>
      <c r="R4417" s="3"/>
      <c r="S4417" s="3"/>
      <c r="T4417" s="3" t="str">
        <f t="shared" si="544"/>
        <v>SIN CECO</v>
      </c>
      <c r="U4417" s="3" t="str">
        <f t="shared" si="545"/>
        <v>NO</v>
      </c>
      <c r="V4417" t="str">
        <f t="shared" si="546"/>
        <v>NUEVO S1
13-NOV-2013-Compromisos Pactados</v>
      </c>
      <c r="W4417" s="53">
        <f t="shared" si="547"/>
        <v>4</v>
      </c>
      <c r="X4417">
        <f t="shared" si="548"/>
        <v>4</v>
      </c>
      <c r="Y4417">
        <f>IF(ISNA(VLOOKUP(B4417,CECOS_SIN_IDENTIFICAR!$A$2:$D$146,4,0)),"SIN CECO",IF(VLOOKUP(B4417,CECOS_SIN_IDENTIFICAR!$A$2:$D$146,4,0)=0,"SIN CECO",VLOOKUP(B4417,CECOS_SIN_IDENTIFICAR!$A$2:$D$146,4,0)))</f>
        <v>1210</v>
      </c>
      <c r="Z4417">
        <f t="shared" si="549"/>
        <v>1210</v>
      </c>
      <c r="AA4417" s="3" t="s">
        <v>52</v>
      </c>
      <c r="AB4417" t="str">
        <f t="shared" si="550"/>
        <v>e. Coherencia entre lo solicitado y lo entregado-Compromisos Pactados</v>
      </c>
      <c r="AC4417" t="str">
        <f>VLOOKUP(AB4417,CODIFICACION_PREGUNTAS!$C$2:$D$35,2,0)</f>
        <v>COMPROMISOS005</v>
      </c>
    </row>
    <row r="4418" spans="1:29" x14ac:dyDescent="0.25">
      <c r="A4418" s="3">
        <f t="shared" si="551"/>
        <v>4417</v>
      </c>
      <c r="B4418" s="3" t="s">
        <v>363</v>
      </c>
      <c r="C4418" s="32">
        <v>41518</v>
      </c>
      <c r="D4418" s="3" t="s">
        <v>52</v>
      </c>
      <c r="E4418" s="3"/>
      <c r="F4418" s="3"/>
      <c r="G4418" s="2" t="s">
        <v>40</v>
      </c>
      <c r="H4418" s="2" t="s">
        <v>40</v>
      </c>
      <c r="I4418" s="3">
        <v>4</v>
      </c>
      <c r="J4418" s="3" t="s">
        <v>183</v>
      </c>
      <c r="K4418" s="3"/>
      <c r="L4418" s="3"/>
      <c r="M4418" s="3"/>
      <c r="N4418" s="3"/>
      <c r="O4418" s="3"/>
      <c r="P4418" s="3"/>
      <c r="Q4418" s="3"/>
      <c r="R4418" s="3"/>
      <c r="S4418" s="3"/>
      <c r="T4418" s="3" t="str">
        <f t="shared" si="544"/>
        <v>SIN CECO</v>
      </c>
      <c r="U4418" s="3" t="str">
        <f t="shared" si="545"/>
        <v>NO</v>
      </c>
      <c r="V4418" t="str">
        <f t="shared" si="546"/>
        <v>NUEVO S1
13-NOV-2013-Grado de Satisfacción con el Servicio Prestado</v>
      </c>
      <c r="W4418" s="53">
        <f t="shared" si="547"/>
        <v>4</v>
      </c>
      <c r="X4418">
        <f t="shared" si="548"/>
        <v>4</v>
      </c>
      <c r="Y4418">
        <f>IF(ISNA(VLOOKUP(B4418,CECOS_SIN_IDENTIFICAR!$A$2:$D$146,4,0)),"SIN CECO",IF(VLOOKUP(B4418,CECOS_SIN_IDENTIFICAR!$A$2:$D$146,4,0)=0,"SIN CECO",VLOOKUP(B4418,CECOS_SIN_IDENTIFICAR!$A$2:$D$146,4,0)))</f>
        <v>1210</v>
      </c>
      <c r="Z4418">
        <f t="shared" si="549"/>
        <v>1210</v>
      </c>
      <c r="AA4418" s="3" t="s">
        <v>52</v>
      </c>
      <c r="AB4418" t="str">
        <f t="shared" si="550"/>
        <v>Grado de Satisfacción con el Servicio Prestado-Grado de Satisfacción con el Servicio Prestado</v>
      </c>
      <c r="AC4418" t="str">
        <f>VLOOKUP(AB4418,CODIFICACION_PREGUNTAS!$C$2:$D$35,2,0)</f>
        <v>SATISFACCION001</v>
      </c>
    </row>
    <row r="4419" spans="1:29" x14ac:dyDescent="0.25">
      <c r="A4419" s="3">
        <f t="shared" si="551"/>
        <v>4418</v>
      </c>
      <c r="B4419" s="3" t="s">
        <v>363</v>
      </c>
      <c r="C4419" s="32">
        <v>41518</v>
      </c>
      <c r="D4419" s="3" t="s">
        <v>52</v>
      </c>
      <c r="E4419" s="3"/>
      <c r="F4419" s="3"/>
      <c r="G4419" s="2" t="s">
        <v>41</v>
      </c>
      <c r="H4419" s="2" t="s">
        <v>41</v>
      </c>
      <c r="I4419" s="3">
        <v>4</v>
      </c>
      <c r="J4419" s="3" t="s">
        <v>183</v>
      </c>
      <c r="K4419" s="3"/>
      <c r="L4419" s="3"/>
      <c r="M4419" s="3"/>
      <c r="N4419" s="3"/>
      <c r="O4419" s="3"/>
      <c r="P4419" s="3"/>
      <c r="Q4419" s="3"/>
      <c r="R4419" s="3"/>
      <c r="S4419" s="3"/>
      <c r="T4419" s="3" t="str">
        <f t="shared" ref="T4419:T4482" si="552">IF(U4419="NO","SIN CECO",LEFT(B4419,4)+0)</f>
        <v>SIN CECO</v>
      </c>
      <c r="U4419" s="3" t="str">
        <f t="shared" ref="U4419:U4482" si="553">IF(ISNUMBER(LEFT(B4419,4)+0),"SI","NO")</f>
        <v>NO</v>
      </c>
      <c r="V4419" t="str">
        <f t="shared" ref="V4419:V4482" si="554">CONCATENATE(B4419,"-",H4419)</f>
        <v>NUEVO S1
13-NOV-2013-Posibilidad de Volver a Contratar con PAYC</v>
      </c>
      <c r="W4419" s="53">
        <f t="shared" ref="W4419:W4482" si="555">I4419</f>
        <v>4</v>
      </c>
      <c r="X4419">
        <f t="shared" ref="X4419:X4482" si="556">IF(ISNUMBER(W4419+0),W4419+0,0)</f>
        <v>4</v>
      </c>
      <c r="Y4419">
        <f>IF(ISNA(VLOOKUP(B4419,CECOS_SIN_IDENTIFICAR!$A$2:$D$146,4,0)),"SIN CECO",IF(VLOOKUP(B4419,CECOS_SIN_IDENTIFICAR!$A$2:$D$146,4,0)=0,"SIN CECO",VLOOKUP(B4419,CECOS_SIN_IDENTIFICAR!$A$2:$D$146,4,0)))</f>
        <v>1210</v>
      </c>
      <c r="Z4419">
        <f t="shared" ref="Z4419:Z4482" si="557">IF(Y4419="SIN CECO",T4419,Y4419)</f>
        <v>1210</v>
      </c>
      <c r="AA4419" s="3" t="s">
        <v>52</v>
      </c>
      <c r="AB4419" t="str">
        <f t="shared" ref="AB4419:AB4482" si="558">CONCATENATE(G4419,"-",H4419)</f>
        <v>Posibilidad de Volver a Contratar con PAYC-Posibilidad de Volver a Contratar con PAYC</v>
      </c>
      <c r="AC4419" t="str">
        <f>VLOOKUP(AB4419,CODIFICACION_PREGUNTAS!$C$2:$D$35,2,0)</f>
        <v>VOLVER001</v>
      </c>
    </row>
    <row r="4420" spans="1:29" x14ac:dyDescent="0.25">
      <c r="A4420" s="3">
        <f t="shared" ref="A4420:A4483" si="559">A4419+1</f>
        <v>4419</v>
      </c>
      <c r="B4420" s="3" t="s">
        <v>363</v>
      </c>
      <c r="C4420" s="32">
        <v>41518</v>
      </c>
      <c r="D4420" s="3" t="s">
        <v>52</v>
      </c>
      <c r="E4420" s="3"/>
      <c r="F4420" s="3"/>
      <c r="G4420" s="2" t="s">
        <v>42</v>
      </c>
      <c r="H4420" s="6" t="s">
        <v>43</v>
      </c>
      <c r="I4420" s="3" t="s">
        <v>56</v>
      </c>
      <c r="J4420" s="3" t="s">
        <v>183</v>
      </c>
      <c r="K4420" s="3"/>
      <c r="L4420" s="3"/>
      <c r="M4420" s="3"/>
      <c r="N4420" s="3"/>
      <c r="O4420" s="3"/>
      <c r="P4420" s="3"/>
      <c r="Q4420" s="3"/>
      <c r="R4420" s="3"/>
      <c r="S4420" s="3"/>
      <c r="T4420" s="3" t="str">
        <f t="shared" si="552"/>
        <v>SIN CECO</v>
      </c>
      <c r="U4420" s="3" t="str">
        <f t="shared" si="553"/>
        <v>NO</v>
      </c>
      <c r="V4420" t="str">
        <f t="shared" si="554"/>
        <v>NUEVO S1
13-NOV-2013-Fortalezas PAYC</v>
      </c>
      <c r="W4420" s="53" t="str">
        <f t="shared" si="555"/>
        <v>-</v>
      </c>
      <c r="X4420">
        <f t="shared" si="556"/>
        <v>0</v>
      </c>
      <c r="Y4420">
        <f>IF(ISNA(VLOOKUP(B4420,CECOS_SIN_IDENTIFICAR!$A$2:$D$146,4,0)),"SIN CECO",IF(VLOOKUP(B4420,CECOS_SIN_IDENTIFICAR!$A$2:$D$146,4,0)=0,"SIN CECO",VLOOKUP(B4420,CECOS_SIN_IDENTIFICAR!$A$2:$D$146,4,0)))</f>
        <v>1210</v>
      </c>
      <c r="Z4420">
        <f t="shared" si="557"/>
        <v>1210</v>
      </c>
      <c r="AA4420" s="3" t="s">
        <v>52</v>
      </c>
      <c r="AB4420" t="str">
        <f t="shared" si="558"/>
        <v>Principales fortalezas en el servicio que presta PAYC-Fortalezas PAYC</v>
      </c>
      <c r="AC4420" t="str">
        <f>VLOOKUP(AB4420,CODIFICACION_PREGUNTAS!$C$2:$D$35,2,0)</f>
        <v>FORT001</v>
      </c>
    </row>
    <row r="4421" spans="1:29" x14ac:dyDescent="0.25">
      <c r="A4421" s="3">
        <f t="shared" si="559"/>
        <v>4420</v>
      </c>
      <c r="B4421" s="3" t="s">
        <v>363</v>
      </c>
      <c r="C4421" s="32">
        <v>41518</v>
      </c>
      <c r="D4421" s="3" t="s">
        <v>52</v>
      </c>
      <c r="E4421" s="3"/>
      <c r="F4421" s="3"/>
      <c r="G4421" s="2" t="s">
        <v>44</v>
      </c>
      <c r="H4421" s="6" t="s">
        <v>45</v>
      </c>
      <c r="I4421" s="3" t="s">
        <v>56</v>
      </c>
      <c r="J4421" s="3" t="s">
        <v>183</v>
      </c>
      <c r="K4421" s="3"/>
      <c r="L4421" s="3"/>
      <c r="M4421" s="3"/>
      <c r="N4421" s="3"/>
      <c r="O4421" s="3"/>
      <c r="P4421" s="3"/>
      <c r="Q4421" s="3"/>
      <c r="R4421" s="3"/>
      <c r="S4421" s="3"/>
      <c r="T4421" s="3" t="str">
        <f t="shared" si="552"/>
        <v>SIN CECO</v>
      </c>
      <c r="U4421" s="3" t="str">
        <f t="shared" si="553"/>
        <v>NO</v>
      </c>
      <c r="V4421" t="str">
        <f t="shared" si="554"/>
        <v>NUEVO S1
13-NOV-2013-Debilidades PAYC</v>
      </c>
      <c r="W4421" s="53" t="str">
        <f t="shared" si="555"/>
        <v>-</v>
      </c>
      <c r="X4421">
        <f t="shared" si="556"/>
        <v>0</v>
      </c>
      <c r="Y4421">
        <f>IF(ISNA(VLOOKUP(B4421,CECOS_SIN_IDENTIFICAR!$A$2:$D$146,4,0)),"SIN CECO",IF(VLOOKUP(B4421,CECOS_SIN_IDENTIFICAR!$A$2:$D$146,4,0)=0,"SIN CECO",VLOOKUP(B4421,CECOS_SIN_IDENTIFICAR!$A$2:$D$146,4,0)))</f>
        <v>1210</v>
      </c>
      <c r="Z4421">
        <f t="shared" si="557"/>
        <v>1210</v>
      </c>
      <c r="AA4421" s="3" t="s">
        <v>52</v>
      </c>
      <c r="AB4421" t="str">
        <f t="shared" si="558"/>
        <v>Principales debilidades en el servicio que presta PAYC-Debilidades PAYC</v>
      </c>
      <c r="AC4421" t="str">
        <f>VLOOKUP(AB4421,CODIFICACION_PREGUNTAS!$C$2:$D$35,2,0)</f>
        <v>DEB001</v>
      </c>
    </row>
    <row r="4422" spans="1:29" x14ac:dyDescent="0.25">
      <c r="A4422" s="3">
        <f t="shared" si="559"/>
        <v>4421</v>
      </c>
      <c r="B4422" s="3" t="s">
        <v>364</v>
      </c>
      <c r="C4422" s="32">
        <v>41518</v>
      </c>
      <c r="D4422" s="3" t="s">
        <v>52</v>
      </c>
      <c r="E4422" s="3"/>
      <c r="F4422" s="3"/>
      <c r="G4422" s="2" t="s">
        <v>5</v>
      </c>
      <c r="H4422" s="3" t="s">
        <v>6</v>
      </c>
      <c r="I4422" s="3">
        <v>5</v>
      </c>
      <c r="J4422" s="3" t="s">
        <v>183</v>
      </c>
      <c r="K4422" s="3"/>
      <c r="L4422" s="3"/>
      <c r="M4422" s="3"/>
      <c r="N4422" s="3"/>
      <c r="O4422" s="3"/>
      <c r="P4422" s="3"/>
      <c r="Q4422" s="3"/>
      <c r="R4422" s="3"/>
      <c r="S4422" s="3"/>
      <c r="T4422" s="3" t="str">
        <f t="shared" si="552"/>
        <v>SIN CECO</v>
      </c>
      <c r="U4422" s="3" t="str">
        <f t="shared" si="553"/>
        <v>NO</v>
      </c>
      <c r="V4422" t="str">
        <f t="shared" si="554"/>
        <v>ONCOLOGÍA
16-DIC-2013-Soporte Técnico</v>
      </c>
      <c r="W4422" s="53">
        <f t="shared" si="555"/>
        <v>5</v>
      </c>
      <c r="X4422">
        <f t="shared" si="556"/>
        <v>5</v>
      </c>
      <c r="Y4422">
        <f>IF(ISNA(VLOOKUP(B4422,CECOS_SIN_IDENTIFICAR!$A$2:$D$146,4,0)),"SIN CECO",IF(VLOOKUP(B4422,CECOS_SIN_IDENTIFICAR!$A$2:$D$146,4,0)=0,"SIN CECO",VLOOKUP(B4422,CECOS_SIN_IDENTIFICAR!$A$2:$D$146,4,0)))</f>
        <v>1418</v>
      </c>
      <c r="Z4422">
        <f t="shared" si="557"/>
        <v>1418</v>
      </c>
      <c r="AA4422" s="3" t="s">
        <v>52</v>
      </c>
      <c r="AB4422" t="str">
        <f t="shared" si="558"/>
        <v>a. Conocimiento específico de temas aplicables al proyecto-Soporte Técnico</v>
      </c>
      <c r="AC4422" t="str">
        <f>VLOOKUP(AB4422,CODIFICACION_PREGUNTAS!$C$2:$D$35,2,0)</f>
        <v>SOPORTE_TEC001</v>
      </c>
    </row>
    <row r="4423" spans="1:29" x14ac:dyDescent="0.25">
      <c r="A4423" s="3">
        <f t="shared" si="559"/>
        <v>4422</v>
      </c>
      <c r="B4423" s="3" t="s">
        <v>364</v>
      </c>
      <c r="C4423" s="32">
        <v>41518</v>
      </c>
      <c r="D4423" s="3" t="s">
        <v>52</v>
      </c>
      <c r="E4423" s="3"/>
      <c r="F4423" s="3"/>
      <c r="G4423" s="2" t="s">
        <v>7</v>
      </c>
      <c r="H4423" s="3" t="s">
        <v>6</v>
      </c>
      <c r="I4423" s="3">
        <v>5</v>
      </c>
      <c r="J4423" s="3" t="s">
        <v>183</v>
      </c>
      <c r="K4423" s="3"/>
      <c r="L4423" s="3"/>
      <c r="M4423" s="3"/>
      <c r="N4423" s="3"/>
      <c r="O4423" s="3"/>
      <c r="P4423" s="3"/>
      <c r="Q4423" s="3"/>
      <c r="R4423" s="3"/>
      <c r="S4423" s="3"/>
      <c r="T4423" s="3" t="str">
        <f t="shared" si="552"/>
        <v>SIN CECO</v>
      </c>
      <c r="U4423" s="3" t="str">
        <f t="shared" si="553"/>
        <v>NO</v>
      </c>
      <c r="V4423" t="str">
        <f t="shared" si="554"/>
        <v>ONCOLOGÍA
16-DIC-2013-Soporte Técnico</v>
      </c>
      <c r="W4423" s="53">
        <f t="shared" si="555"/>
        <v>5</v>
      </c>
      <c r="X4423">
        <f t="shared" si="556"/>
        <v>5</v>
      </c>
      <c r="Y4423">
        <f>IF(ISNA(VLOOKUP(B4423,CECOS_SIN_IDENTIFICAR!$A$2:$D$146,4,0)),"SIN CECO",IF(VLOOKUP(B4423,CECOS_SIN_IDENTIFICAR!$A$2:$D$146,4,0)=0,"SIN CECO",VLOOKUP(B4423,CECOS_SIN_IDENTIFICAR!$A$2:$D$146,4,0)))</f>
        <v>1418</v>
      </c>
      <c r="Z4423">
        <f t="shared" si="557"/>
        <v>1418</v>
      </c>
      <c r="AA4423" s="3" t="s">
        <v>52</v>
      </c>
      <c r="AB4423" t="str">
        <f t="shared" si="558"/>
        <v>b. Idoneidad y Calidad del soporte-Soporte Técnico</v>
      </c>
      <c r="AC4423" t="str">
        <f>VLOOKUP(AB4423,CODIFICACION_PREGUNTAS!$C$2:$D$35,2,0)</f>
        <v>SOPORTE_TEC002</v>
      </c>
    </row>
    <row r="4424" spans="1:29" x14ac:dyDescent="0.25">
      <c r="A4424" s="3">
        <f t="shared" si="559"/>
        <v>4423</v>
      </c>
      <c r="B4424" s="3" t="s">
        <v>364</v>
      </c>
      <c r="C4424" s="32">
        <v>41518</v>
      </c>
      <c r="D4424" s="3" t="s">
        <v>52</v>
      </c>
      <c r="E4424" s="3"/>
      <c r="F4424" s="3"/>
      <c r="G4424" s="2" t="s">
        <v>8</v>
      </c>
      <c r="H4424" s="3" t="s">
        <v>6</v>
      </c>
      <c r="I4424" s="3">
        <v>5</v>
      </c>
      <c r="J4424" s="3" t="s">
        <v>183</v>
      </c>
      <c r="K4424" s="3"/>
      <c r="L4424" s="3"/>
      <c r="M4424" s="3"/>
      <c r="N4424" s="3"/>
      <c r="O4424" s="3"/>
      <c r="P4424" s="3"/>
      <c r="Q4424" s="3"/>
      <c r="R4424" s="3"/>
      <c r="S4424" s="3"/>
      <c r="T4424" s="3" t="str">
        <f t="shared" si="552"/>
        <v>SIN CECO</v>
      </c>
      <c r="U4424" s="3" t="str">
        <f t="shared" si="553"/>
        <v>NO</v>
      </c>
      <c r="V4424" t="str">
        <f t="shared" si="554"/>
        <v>ONCOLOGÍA
16-DIC-2013-Soporte Técnico</v>
      </c>
      <c r="W4424" s="53">
        <f t="shared" si="555"/>
        <v>5</v>
      </c>
      <c r="X4424">
        <f t="shared" si="556"/>
        <v>5</v>
      </c>
      <c r="Y4424">
        <f>IF(ISNA(VLOOKUP(B4424,CECOS_SIN_IDENTIFICAR!$A$2:$D$146,4,0)),"SIN CECO",IF(VLOOKUP(B4424,CECOS_SIN_IDENTIFICAR!$A$2:$D$146,4,0)=0,"SIN CECO",VLOOKUP(B4424,CECOS_SIN_IDENTIFICAR!$A$2:$D$146,4,0)))</f>
        <v>1418</v>
      </c>
      <c r="Z4424">
        <f t="shared" si="557"/>
        <v>1418</v>
      </c>
      <c r="AA4424" s="3" t="s">
        <v>52</v>
      </c>
      <c r="AB4424" t="str">
        <f t="shared" si="558"/>
        <v>c. Cumplimiento de especificaciones técnicas de construcción-Soporte Técnico</v>
      </c>
      <c r="AC4424" t="str">
        <f>VLOOKUP(AB4424,CODIFICACION_PREGUNTAS!$C$2:$D$35,2,0)</f>
        <v>SOPORTE_TEC003</v>
      </c>
    </row>
    <row r="4425" spans="1:29" x14ac:dyDescent="0.25">
      <c r="A4425" s="3">
        <f t="shared" si="559"/>
        <v>4424</v>
      </c>
      <c r="B4425" s="3" t="s">
        <v>364</v>
      </c>
      <c r="C4425" s="32">
        <v>41518</v>
      </c>
      <c r="D4425" s="3" t="s">
        <v>52</v>
      </c>
      <c r="E4425" s="3"/>
      <c r="F4425" s="3"/>
      <c r="G4425" s="2" t="s">
        <v>9</v>
      </c>
      <c r="H4425" s="3" t="s">
        <v>6</v>
      </c>
      <c r="I4425" s="3">
        <v>5</v>
      </c>
      <c r="J4425" s="3" t="s">
        <v>183</v>
      </c>
      <c r="K4425" s="3"/>
      <c r="L4425" s="3"/>
      <c r="M4425" s="3"/>
      <c r="N4425" s="3"/>
      <c r="O4425" s="3"/>
      <c r="P4425" s="3"/>
      <c r="Q4425" s="3"/>
      <c r="R4425" s="3"/>
      <c r="S4425" s="3"/>
      <c r="T4425" s="3" t="str">
        <f t="shared" si="552"/>
        <v>SIN CECO</v>
      </c>
      <c r="U4425" s="3" t="str">
        <f t="shared" si="553"/>
        <v>NO</v>
      </c>
      <c r="V4425" t="str">
        <f t="shared" si="554"/>
        <v>ONCOLOGÍA
16-DIC-2013-Soporte Técnico</v>
      </c>
      <c r="W4425" s="53">
        <f t="shared" si="555"/>
        <v>5</v>
      </c>
      <c r="X4425">
        <f t="shared" si="556"/>
        <v>5</v>
      </c>
      <c r="Y4425">
        <f>IF(ISNA(VLOOKUP(B4425,CECOS_SIN_IDENTIFICAR!$A$2:$D$146,4,0)),"SIN CECO",IF(VLOOKUP(B4425,CECOS_SIN_IDENTIFICAR!$A$2:$D$146,4,0)=0,"SIN CECO",VLOOKUP(B4425,CECOS_SIN_IDENTIFICAR!$A$2:$D$146,4,0)))</f>
        <v>1418</v>
      </c>
      <c r="Z4425">
        <f t="shared" si="557"/>
        <v>1418</v>
      </c>
      <c r="AA4425" s="3" t="s">
        <v>52</v>
      </c>
      <c r="AB4425" t="str">
        <f t="shared" si="558"/>
        <v>d. Confiabilidad de los conceptos aplicados-Soporte Técnico</v>
      </c>
      <c r="AC4425" t="str">
        <f>VLOOKUP(AB4425,CODIFICACION_PREGUNTAS!$C$2:$D$35,2,0)</f>
        <v>SOPORTE_TEC004</v>
      </c>
    </row>
    <row r="4426" spans="1:29" x14ac:dyDescent="0.25">
      <c r="A4426" s="3">
        <f t="shared" si="559"/>
        <v>4425</v>
      </c>
      <c r="B4426" s="3" t="s">
        <v>364</v>
      </c>
      <c r="C4426" s="32">
        <v>41518</v>
      </c>
      <c r="D4426" s="3" t="s">
        <v>52</v>
      </c>
      <c r="E4426" s="3"/>
      <c r="F4426" s="3"/>
      <c r="G4426" s="2" t="s">
        <v>10</v>
      </c>
      <c r="H4426" s="3" t="s">
        <v>6</v>
      </c>
      <c r="I4426" s="3">
        <v>4</v>
      </c>
      <c r="J4426" s="3" t="s">
        <v>183</v>
      </c>
      <c r="K4426" s="3"/>
      <c r="L4426" s="3"/>
      <c r="M4426" s="3"/>
      <c r="N4426" s="3"/>
      <c r="O4426" s="3"/>
      <c r="P4426" s="3"/>
      <c r="Q4426" s="3"/>
      <c r="R4426" s="3"/>
      <c r="S4426" s="3"/>
      <c r="T4426" s="3" t="str">
        <f t="shared" si="552"/>
        <v>SIN CECO</v>
      </c>
      <c r="U4426" s="3" t="str">
        <f t="shared" si="553"/>
        <v>NO</v>
      </c>
      <c r="V4426" t="str">
        <f t="shared" si="554"/>
        <v>ONCOLOGÍA
16-DIC-2013-Soporte Técnico</v>
      </c>
      <c r="W4426" s="53">
        <f t="shared" si="555"/>
        <v>4</v>
      </c>
      <c r="X4426">
        <f t="shared" si="556"/>
        <v>4</v>
      </c>
      <c r="Y4426">
        <f>IF(ISNA(VLOOKUP(B4426,CECOS_SIN_IDENTIFICAR!$A$2:$D$146,4,0)),"SIN CECO",IF(VLOOKUP(B4426,CECOS_SIN_IDENTIFICAR!$A$2:$D$146,4,0)=0,"SIN CECO",VLOOKUP(B4426,CECOS_SIN_IDENTIFICAR!$A$2:$D$146,4,0)))</f>
        <v>1418</v>
      </c>
      <c r="Z4426">
        <f t="shared" si="557"/>
        <v>1418</v>
      </c>
      <c r="AA4426" s="3" t="s">
        <v>52</v>
      </c>
      <c r="AB4426" t="str">
        <f t="shared" si="558"/>
        <v>e. Oportunidad en entrega de información o requerimientos-Soporte Técnico</v>
      </c>
      <c r="AC4426" t="str">
        <f>VLOOKUP(AB4426,CODIFICACION_PREGUNTAS!$C$2:$D$35,2,0)</f>
        <v>SOPORTE_TEC005</v>
      </c>
    </row>
    <row r="4427" spans="1:29" x14ac:dyDescent="0.25">
      <c r="A4427" s="3">
        <f t="shared" si="559"/>
        <v>4426</v>
      </c>
      <c r="B4427" s="3" t="s">
        <v>364</v>
      </c>
      <c r="C4427" s="32">
        <v>41518</v>
      </c>
      <c r="D4427" s="3" t="s">
        <v>52</v>
      </c>
      <c r="E4427" s="3"/>
      <c r="F4427" s="3"/>
      <c r="G4427" s="2" t="s">
        <v>11</v>
      </c>
      <c r="H4427" s="3" t="s">
        <v>12</v>
      </c>
      <c r="I4427" s="3">
        <v>4.5</v>
      </c>
      <c r="J4427" s="3" t="s">
        <v>183</v>
      </c>
      <c r="K4427" s="3"/>
      <c r="L4427" s="3"/>
      <c r="M4427" s="3"/>
      <c r="N4427" s="3"/>
      <c r="O4427" s="3"/>
      <c r="P4427" s="3"/>
      <c r="Q4427" s="3"/>
      <c r="R4427" s="3"/>
      <c r="S4427" s="3"/>
      <c r="T4427" s="3" t="str">
        <f t="shared" si="552"/>
        <v>SIN CECO</v>
      </c>
      <c r="U4427" s="3" t="str">
        <f t="shared" si="553"/>
        <v>NO</v>
      </c>
      <c r="V4427" t="str">
        <f t="shared" si="554"/>
        <v>ONCOLOGÍA
16-DIC-2013-Soporte Administrativo</v>
      </c>
      <c r="W4427" s="53">
        <f t="shared" si="555"/>
        <v>4.5</v>
      </c>
      <c r="X4427">
        <f t="shared" si="556"/>
        <v>4.5</v>
      </c>
      <c r="Y4427">
        <f>IF(ISNA(VLOOKUP(B4427,CECOS_SIN_IDENTIFICAR!$A$2:$D$146,4,0)),"SIN CECO",IF(VLOOKUP(B4427,CECOS_SIN_IDENTIFICAR!$A$2:$D$146,4,0)=0,"SIN CECO",VLOOKUP(B4427,CECOS_SIN_IDENTIFICAR!$A$2:$D$146,4,0)))</f>
        <v>1418</v>
      </c>
      <c r="Z4427">
        <f t="shared" si="557"/>
        <v>1418</v>
      </c>
      <c r="AA4427" s="3" t="s">
        <v>52</v>
      </c>
      <c r="AB4427" t="str">
        <f t="shared" si="558"/>
        <v>a. Oportunidad de la gestión en obra-Soporte Administrativo</v>
      </c>
      <c r="AC4427" t="str">
        <f>VLOOKUP(AB4427,CODIFICACION_PREGUNTAS!$C$2:$D$35,2,0)</f>
        <v>SOPORTE_ADMON001</v>
      </c>
    </row>
    <row r="4428" spans="1:29" x14ac:dyDescent="0.25">
      <c r="A4428" s="3">
        <f t="shared" si="559"/>
        <v>4427</v>
      </c>
      <c r="B4428" s="3" t="s">
        <v>364</v>
      </c>
      <c r="C4428" s="32">
        <v>41518</v>
      </c>
      <c r="D4428" s="3" t="s">
        <v>52</v>
      </c>
      <c r="E4428" s="3"/>
      <c r="F4428" s="3"/>
      <c r="G4428" s="2" t="s">
        <v>13</v>
      </c>
      <c r="H4428" s="3" t="s">
        <v>12</v>
      </c>
      <c r="I4428" s="3">
        <v>4.5</v>
      </c>
      <c r="J4428" s="3" t="s">
        <v>183</v>
      </c>
      <c r="K4428" s="3"/>
      <c r="L4428" s="3"/>
      <c r="M4428" s="3"/>
      <c r="N4428" s="3"/>
      <c r="O4428" s="3"/>
      <c r="P4428" s="3"/>
      <c r="Q4428" s="3"/>
      <c r="R4428" s="3"/>
      <c r="S4428" s="3"/>
      <c r="T4428" s="3" t="str">
        <f t="shared" si="552"/>
        <v>SIN CECO</v>
      </c>
      <c r="U4428" s="3" t="str">
        <f t="shared" si="553"/>
        <v>NO</v>
      </c>
      <c r="V4428" t="str">
        <f t="shared" si="554"/>
        <v>ONCOLOGÍA
16-DIC-2013-Soporte Administrativo</v>
      </c>
      <c r="W4428" s="53">
        <f t="shared" si="555"/>
        <v>4.5</v>
      </c>
      <c r="X4428">
        <f t="shared" si="556"/>
        <v>4.5</v>
      </c>
      <c r="Y4428">
        <f>IF(ISNA(VLOOKUP(B4428,CECOS_SIN_IDENTIFICAR!$A$2:$D$146,4,0)),"SIN CECO",IF(VLOOKUP(B4428,CECOS_SIN_IDENTIFICAR!$A$2:$D$146,4,0)=0,"SIN CECO",VLOOKUP(B4428,CECOS_SIN_IDENTIFICAR!$A$2:$D$146,4,0)))</f>
        <v>1418</v>
      </c>
      <c r="Z4428">
        <f t="shared" si="557"/>
        <v>1418</v>
      </c>
      <c r="AA4428" s="3" t="s">
        <v>52</v>
      </c>
      <c r="AB4428" t="str">
        <f t="shared" si="558"/>
        <v>b. Manejo administrativo del proyecto-Soporte Administrativo</v>
      </c>
      <c r="AC4428" t="str">
        <f>VLOOKUP(AB4428,CODIFICACION_PREGUNTAS!$C$2:$D$35,2,0)</f>
        <v>SOPORTE_ADMON002</v>
      </c>
    </row>
    <row r="4429" spans="1:29" x14ac:dyDescent="0.25">
      <c r="A4429" s="3">
        <f t="shared" si="559"/>
        <v>4428</v>
      </c>
      <c r="B4429" s="3" t="s">
        <v>364</v>
      </c>
      <c r="C4429" s="32">
        <v>41518</v>
      </c>
      <c r="D4429" s="3" t="s">
        <v>52</v>
      </c>
      <c r="E4429" s="3"/>
      <c r="F4429" s="3"/>
      <c r="G4429" s="2" t="s">
        <v>14</v>
      </c>
      <c r="H4429" s="3" t="s">
        <v>12</v>
      </c>
      <c r="I4429" s="3">
        <v>4</v>
      </c>
      <c r="J4429" s="3" t="s">
        <v>183</v>
      </c>
      <c r="K4429" s="3"/>
      <c r="L4429" s="3"/>
      <c r="M4429" s="3"/>
      <c r="N4429" s="3"/>
      <c r="O4429" s="3"/>
      <c r="P4429" s="3"/>
      <c r="Q4429" s="3"/>
      <c r="R4429" s="3"/>
      <c r="S4429" s="3"/>
      <c r="T4429" s="3" t="str">
        <f t="shared" si="552"/>
        <v>SIN CECO</v>
      </c>
      <c r="U4429" s="3" t="str">
        <f t="shared" si="553"/>
        <v>NO</v>
      </c>
      <c r="V4429" t="str">
        <f t="shared" si="554"/>
        <v>ONCOLOGÍA
16-DIC-2013-Soporte Administrativo</v>
      </c>
      <c r="W4429" s="53">
        <f t="shared" si="555"/>
        <v>4</v>
      </c>
      <c r="X4429">
        <f t="shared" si="556"/>
        <v>4</v>
      </c>
      <c r="Y4429">
        <f>IF(ISNA(VLOOKUP(B4429,CECOS_SIN_IDENTIFICAR!$A$2:$D$146,4,0)),"SIN CECO",IF(VLOOKUP(B4429,CECOS_SIN_IDENTIFICAR!$A$2:$D$146,4,0)=0,"SIN CECO",VLOOKUP(B4429,CECOS_SIN_IDENTIFICAR!$A$2:$D$146,4,0)))</f>
        <v>1418</v>
      </c>
      <c r="Z4429">
        <f t="shared" si="557"/>
        <v>1418</v>
      </c>
      <c r="AA4429" s="3" t="s">
        <v>52</v>
      </c>
      <c r="AB4429" t="str">
        <f t="shared" si="558"/>
        <v>c. Información clara y veraz sobre la administración de proyecto-Soporte Administrativo</v>
      </c>
      <c r="AC4429" t="str">
        <f>VLOOKUP(AB4429,CODIFICACION_PREGUNTAS!$C$2:$D$35,2,0)</f>
        <v>SOPORTE_ADMON003</v>
      </c>
    </row>
    <row r="4430" spans="1:29" x14ac:dyDescent="0.25">
      <c r="A4430" s="3">
        <f t="shared" si="559"/>
        <v>4429</v>
      </c>
      <c r="B4430" s="3" t="s">
        <v>364</v>
      </c>
      <c r="C4430" s="32">
        <v>41518</v>
      </c>
      <c r="D4430" s="3" t="s">
        <v>52</v>
      </c>
      <c r="E4430" s="3"/>
      <c r="F4430" s="3"/>
      <c r="G4430" s="2" t="s">
        <v>15</v>
      </c>
      <c r="H4430" s="3" t="s">
        <v>12</v>
      </c>
      <c r="I4430" s="3">
        <v>4.5</v>
      </c>
      <c r="J4430" s="3" t="s">
        <v>183</v>
      </c>
      <c r="K4430" s="3"/>
      <c r="L4430" s="3"/>
      <c r="M4430" s="3"/>
      <c r="N4430" s="3"/>
      <c r="O4430" s="3"/>
      <c r="P4430" s="3"/>
      <c r="Q4430" s="3"/>
      <c r="R4430" s="3"/>
      <c r="S4430" s="3"/>
      <c r="T4430" s="3" t="str">
        <f t="shared" si="552"/>
        <v>SIN CECO</v>
      </c>
      <c r="U4430" s="3" t="str">
        <f t="shared" si="553"/>
        <v>NO</v>
      </c>
      <c r="V4430" t="str">
        <f t="shared" si="554"/>
        <v>ONCOLOGÍA
16-DIC-2013-Soporte Administrativo</v>
      </c>
      <c r="W4430" s="53">
        <f t="shared" si="555"/>
        <v>4.5</v>
      </c>
      <c r="X4430">
        <f t="shared" si="556"/>
        <v>4.5</v>
      </c>
      <c r="Y4430">
        <f>IF(ISNA(VLOOKUP(B4430,CECOS_SIN_IDENTIFICAR!$A$2:$D$146,4,0)),"SIN CECO",IF(VLOOKUP(B4430,CECOS_SIN_IDENTIFICAR!$A$2:$D$146,4,0)=0,"SIN CECO",VLOOKUP(B4430,CECOS_SIN_IDENTIFICAR!$A$2:$D$146,4,0)))</f>
        <v>1418</v>
      </c>
      <c r="Z4430">
        <f t="shared" si="557"/>
        <v>1418</v>
      </c>
      <c r="AA4430" s="3" t="s">
        <v>52</v>
      </c>
      <c r="AB4430" t="str">
        <f t="shared" si="558"/>
        <v>d. Cumplimientos con expectativas del cliente-Soporte Administrativo</v>
      </c>
      <c r="AC4430" t="str">
        <f>VLOOKUP(AB4430,CODIFICACION_PREGUNTAS!$C$2:$D$35,2,0)</f>
        <v>SOPORTE_ADMON004</v>
      </c>
    </row>
    <row r="4431" spans="1:29" x14ac:dyDescent="0.25">
      <c r="A4431" s="3">
        <f t="shared" si="559"/>
        <v>4430</v>
      </c>
      <c r="B4431" s="3" t="s">
        <v>364</v>
      </c>
      <c r="C4431" s="32">
        <v>41518</v>
      </c>
      <c r="D4431" s="3" t="s">
        <v>52</v>
      </c>
      <c r="E4431" s="3"/>
      <c r="F4431" s="3"/>
      <c r="G4431" s="2" t="s">
        <v>16</v>
      </c>
      <c r="H4431" s="3" t="s">
        <v>12</v>
      </c>
      <c r="I4431" s="3">
        <v>3</v>
      </c>
      <c r="J4431" s="3" t="s">
        <v>183</v>
      </c>
      <c r="K4431" s="3"/>
      <c r="L4431" s="3"/>
      <c r="M4431" s="3"/>
      <c r="N4431" s="3"/>
      <c r="O4431" s="3"/>
      <c r="P4431" s="3"/>
      <c r="Q4431" s="3"/>
      <c r="R4431" s="3"/>
      <c r="S4431" s="3"/>
      <c r="T4431" s="3" t="str">
        <f t="shared" si="552"/>
        <v>SIN CECO</v>
      </c>
      <c r="U4431" s="3" t="str">
        <f t="shared" si="553"/>
        <v>NO</v>
      </c>
      <c r="V4431" t="str">
        <f t="shared" si="554"/>
        <v>ONCOLOGÍA
16-DIC-2013-Soporte Administrativo</v>
      </c>
      <c r="W4431" s="53">
        <f t="shared" si="555"/>
        <v>3</v>
      </c>
      <c r="X4431">
        <f t="shared" si="556"/>
        <v>3</v>
      </c>
      <c r="Y4431">
        <f>IF(ISNA(VLOOKUP(B4431,CECOS_SIN_IDENTIFICAR!$A$2:$D$146,4,0)),"SIN CECO",IF(VLOOKUP(B4431,CECOS_SIN_IDENTIFICAR!$A$2:$D$146,4,0)=0,"SIN CECO",VLOOKUP(B4431,CECOS_SIN_IDENTIFICAR!$A$2:$D$146,4,0)))</f>
        <v>1418</v>
      </c>
      <c r="Z4431">
        <f t="shared" si="557"/>
        <v>1418</v>
      </c>
      <c r="AA4431" s="3" t="s">
        <v>52</v>
      </c>
      <c r="AB4431" t="str">
        <f t="shared" si="558"/>
        <v>e. Control de presupuesto-Soporte Administrativo</v>
      </c>
      <c r="AC4431" t="str">
        <f>VLOOKUP(AB4431,CODIFICACION_PREGUNTAS!$C$2:$D$35,2,0)</f>
        <v>SOPORTE_ADMON005</v>
      </c>
    </row>
    <row r="4432" spans="1:29" x14ac:dyDescent="0.25">
      <c r="A4432" s="3">
        <f t="shared" si="559"/>
        <v>4431</v>
      </c>
      <c r="B4432" s="3" t="s">
        <v>364</v>
      </c>
      <c r="C4432" s="32">
        <v>41518</v>
      </c>
      <c r="D4432" s="3" t="s">
        <v>52</v>
      </c>
      <c r="E4432" s="3"/>
      <c r="F4432" s="3"/>
      <c r="G4432" s="2" t="s">
        <v>17</v>
      </c>
      <c r="H4432" s="3" t="s">
        <v>18</v>
      </c>
      <c r="I4432" s="3">
        <v>4</v>
      </c>
      <c r="J4432" s="3" t="s">
        <v>183</v>
      </c>
      <c r="K4432" s="3"/>
      <c r="L4432" s="3"/>
      <c r="M4432" s="3"/>
      <c r="N4432" s="3"/>
      <c r="O4432" s="3"/>
      <c r="P4432" s="3"/>
      <c r="Q4432" s="3"/>
      <c r="R4432" s="3"/>
      <c r="S4432" s="3"/>
      <c r="T4432" s="3" t="str">
        <f t="shared" si="552"/>
        <v>SIN CECO</v>
      </c>
      <c r="U4432" s="3" t="str">
        <f t="shared" si="553"/>
        <v>NO</v>
      </c>
      <c r="V4432" t="str">
        <f t="shared" si="554"/>
        <v>ONCOLOGÍA
16-DIC-2013-Soporte Directivo (Coordinador y Gerencia)</v>
      </c>
      <c r="W4432" s="53">
        <f t="shared" si="555"/>
        <v>4</v>
      </c>
      <c r="X4432">
        <f t="shared" si="556"/>
        <v>4</v>
      </c>
      <c r="Y4432">
        <f>IF(ISNA(VLOOKUP(B4432,CECOS_SIN_IDENTIFICAR!$A$2:$D$146,4,0)),"SIN CECO",IF(VLOOKUP(B4432,CECOS_SIN_IDENTIFICAR!$A$2:$D$146,4,0)=0,"SIN CECO",VLOOKUP(B4432,CECOS_SIN_IDENTIFICAR!$A$2:$D$146,4,0)))</f>
        <v>1418</v>
      </c>
      <c r="Z4432">
        <f t="shared" si="557"/>
        <v>1418</v>
      </c>
      <c r="AA4432" s="3" t="s">
        <v>52</v>
      </c>
      <c r="AB4432" t="str">
        <f t="shared" si="558"/>
        <v>a. Apoyo y presencia en el proyecto-Soporte Directivo (Coordinador y Gerencia)</v>
      </c>
      <c r="AC4432" t="str">
        <f>VLOOKUP(AB4432,CODIFICACION_PREGUNTAS!$C$2:$D$35,2,0)</f>
        <v>SOPORTE_DIR001</v>
      </c>
    </row>
    <row r="4433" spans="1:29" x14ac:dyDescent="0.25">
      <c r="A4433" s="3">
        <f t="shared" si="559"/>
        <v>4432</v>
      </c>
      <c r="B4433" s="3" t="s">
        <v>364</v>
      </c>
      <c r="C4433" s="32">
        <v>41518</v>
      </c>
      <c r="D4433" s="3" t="s">
        <v>52</v>
      </c>
      <c r="E4433" s="3"/>
      <c r="F4433" s="3"/>
      <c r="G4433" s="2" t="s">
        <v>19</v>
      </c>
      <c r="H4433" s="3" t="s">
        <v>18</v>
      </c>
      <c r="I4433" s="3">
        <v>4</v>
      </c>
      <c r="J4433" s="3" t="s">
        <v>183</v>
      </c>
      <c r="K4433" s="3"/>
      <c r="L4433" s="3"/>
      <c r="M4433" s="3"/>
      <c r="N4433" s="3"/>
      <c r="O4433" s="3"/>
      <c r="P4433" s="3"/>
      <c r="Q4433" s="3"/>
      <c r="R4433" s="3"/>
      <c r="S4433" s="3"/>
      <c r="T4433" s="3" t="str">
        <f t="shared" si="552"/>
        <v>SIN CECO</v>
      </c>
      <c r="U4433" s="3" t="str">
        <f t="shared" si="553"/>
        <v>NO</v>
      </c>
      <c r="V4433" t="str">
        <f t="shared" si="554"/>
        <v>ONCOLOGÍA
16-DIC-2013-Soporte Directivo (Coordinador y Gerencia)</v>
      </c>
      <c r="W4433" s="53">
        <f t="shared" si="555"/>
        <v>4</v>
      </c>
      <c r="X4433">
        <f t="shared" si="556"/>
        <v>4</v>
      </c>
      <c r="Y4433">
        <f>IF(ISNA(VLOOKUP(B4433,CECOS_SIN_IDENTIFICAR!$A$2:$D$146,4,0)),"SIN CECO",IF(VLOOKUP(B4433,CECOS_SIN_IDENTIFICAR!$A$2:$D$146,4,0)=0,"SIN CECO",VLOOKUP(B4433,CECOS_SIN_IDENTIFICAR!$A$2:$D$146,4,0)))</f>
        <v>1418</v>
      </c>
      <c r="Z4433">
        <f t="shared" si="557"/>
        <v>1418</v>
      </c>
      <c r="AA4433" s="3" t="s">
        <v>52</v>
      </c>
      <c r="AB4433" t="str">
        <f t="shared" si="558"/>
        <v>b. Conocimiento del proyecto-Soporte Directivo (Coordinador y Gerencia)</v>
      </c>
      <c r="AC4433" t="str">
        <f>VLOOKUP(AB4433,CODIFICACION_PREGUNTAS!$C$2:$D$35,2,0)</f>
        <v>SOPORTE_DIR002</v>
      </c>
    </row>
    <row r="4434" spans="1:29" x14ac:dyDescent="0.25">
      <c r="A4434" s="3">
        <f t="shared" si="559"/>
        <v>4433</v>
      </c>
      <c r="B4434" s="3" t="s">
        <v>364</v>
      </c>
      <c r="C4434" s="32">
        <v>41518</v>
      </c>
      <c r="D4434" s="3" t="s">
        <v>52</v>
      </c>
      <c r="E4434" s="3"/>
      <c r="F4434" s="3"/>
      <c r="G4434" s="2" t="s">
        <v>20</v>
      </c>
      <c r="H4434" s="3" t="s">
        <v>18</v>
      </c>
      <c r="I4434" s="3">
        <v>4</v>
      </c>
      <c r="J4434" s="3" t="s">
        <v>183</v>
      </c>
      <c r="K4434" s="3"/>
      <c r="L4434" s="3"/>
      <c r="M4434" s="3"/>
      <c r="N4434" s="3"/>
      <c r="O4434" s="3"/>
      <c r="P4434" s="3"/>
      <c r="Q4434" s="3"/>
      <c r="R4434" s="3"/>
      <c r="S4434" s="3"/>
      <c r="T4434" s="3" t="str">
        <f t="shared" si="552"/>
        <v>SIN CECO</v>
      </c>
      <c r="U4434" s="3" t="str">
        <f t="shared" si="553"/>
        <v>NO</v>
      </c>
      <c r="V4434" t="str">
        <f t="shared" si="554"/>
        <v>ONCOLOGÍA
16-DIC-2013-Soporte Directivo (Coordinador y Gerencia)</v>
      </c>
      <c r="W4434" s="53">
        <f t="shared" si="555"/>
        <v>4</v>
      </c>
      <c r="X4434">
        <f t="shared" si="556"/>
        <v>4</v>
      </c>
      <c r="Y4434">
        <f>IF(ISNA(VLOOKUP(B4434,CECOS_SIN_IDENTIFICAR!$A$2:$D$146,4,0)),"SIN CECO",IF(VLOOKUP(B4434,CECOS_SIN_IDENTIFICAR!$A$2:$D$146,4,0)=0,"SIN CECO",VLOOKUP(B4434,CECOS_SIN_IDENTIFICAR!$A$2:$D$146,4,0)))</f>
        <v>1418</v>
      </c>
      <c r="Z4434">
        <f t="shared" si="557"/>
        <v>1418</v>
      </c>
      <c r="AA4434" s="3" t="s">
        <v>52</v>
      </c>
      <c r="AB4434" t="str">
        <f t="shared" si="558"/>
        <v>c. Planteamiento de soluciones y manejo de conflictos-Soporte Directivo (Coordinador y Gerencia)</v>
      </c>
      <c r="AC4434" t="str">
        <f>VLOOKUP(AB4434,CODIFICACION_PREGUNTAS!$C$2:$D$35,2,0)</f>
        <v>SOPORTE_DIR003</v>
      </c>
    </row>
    <row r="4435" spans="1:29" x14ac:dyDescent="0.25">
      <c r="A4435" s="3">
        <f t="shared" si="559"/>
        <v>4434</v>
      </c>
      <c r="B4435" s="3" t="s">
        <v>364</v>
      </c>
      <c r="C4435" s="32">
        <v>41518</v>
      </c>
      <c r="D4435" s="3" t="s">
        <v>52</v>
      </c>
      <c r="E4435" s="3"/>
      <c r="F4435" s="3"/>
      <c r="G4435" s="2" t="s">
        <v>21</v>
      </c>
      <c r="H4435" s="3" t="s">
        <v>18</v>
      </c>
      <c r="I4435" s="3">
        <v>4.5</v>
      </c>
      <c r="J4435" s="3" t="s">
        <v>183</v>
      </c>
      <c r="K4435" s="3"/>
      <c r="L4435" s="3"/>
      <c r="M4435" s="3"/>
      <c r="N4435" s="3"/>
      <c r="O4435" s="3"/>
      <c r="P4435" s="3"/>
      <c r="Q4435" s="3"/>
      <c r="R4435" s="3"/>
      <c r="S4435" s="3"/>
      <c r="T4435" s="3" t="str">
        <f t="shared" si="552"/>
        <v>SIN CECO</v>
      </c>
      <c r="U4435" s="3" t="str">
        <f t="shared" si="553"/>
        <v>NO</v>
      </c>
      <c r="V4435" t="str">
        <f t="shared" si="554"/>
        <v>ONCOLOGÍA
16-DIC-2013-Soporte Directivo (Coordinador y Gerencia)</v>
      </c>
      <c r="W4435" s="53">
        <f t="shared" si="555"/>
        <v>4.5</v>
      </c>
      <c r="X4435">
        <f t="shared" si="556"/>
        <v>4.5</v>
      </c>
      <c r="Y4435">
        <f>IF(ISNA(VLOOKUP(B4435,CECOS_SIN_IDENTIFICAR!$A$2:$D$146,4,0)),"SIN CECO",IF(VLOOKUP(B4435,CECOS_SIN_IDENTIFICAR!$A$2:$D$146,4,0)=0,"SIN CECO",VLOOKUP(B4435,CECOS_SIN_IDENTIFICAR!$A$2:$D$146,4,0)))</f>
        <v>1418</v>
      </c>
      <c r="Z4435">
        <f t="shared" si="557"/>
        <v>1418</v>
      </c>
      <c r="AA4435" s="3" t="s">
        <v>52</v>
      </c>
      <c r="AB4435" t="str">
        <f t="shared" si="558"/>
        <v>d. Cumplimiento de compromisos-Soporte Directivo (Coordinador y Gerencia)</v>
      </c>
      <c r="AC4435" t="str">
        <f>VLOOKUP(AB4435,CODIFICACION_PREGUNTAS!$C$2:$D$35,2,0)</f>
        <v>SOPORTE_DIR004</v>
      </c>
    </row>
    <row r="4436" spans="1:29" x14ac:dyDescent="0.25">
      <c r="A4436" s="3">
        <f t="shared" si="559"/>
        <v>4435</v>
      </c>
      <c r="B4436" s="3" t="s">
        <v>364</v>
      </c>
      <c r="C4436" s="32">
        <v>41518</v>
      </c>
      <c r="D4436" s="3" t="s">
        <v>52</v>
      </c>
      <c r="E4436" s="3"/>
      <c r="F4436" s="3"/>
      <c r="G4436" s="2" t="s">
        <v>22</v>
      </c>
      <c r="H4436" s="3" t="s">
        <v>18</v>
      </c>
      <c r="I4436" s="3">
        <v>4.5</v>
      </c>
      <c r="J4436" s="3" t="s">
        <v>183</v>
      </c>
      <c r="K4436" s="3"/>
      <c r="L4436" s="3"/>
      <c r="M4436" s="3"/>
      <c r="N4436" s="3"/>
      <c r="O4436" s="3"/>
      <c r="P4436" s="3"/>
      <c r="Q4436" s="3"/>
      <c r="R4436" s="3"/>
      <c r="S4436" s="3"/>
      <c r="T4436" s="3" t="str">
        <f t="shared" si="552"/>
        <v>SIN CECO</v>
      </c>
      <c r="U4436" s="3" t="str">
        <f t="shared" si="553"/>
        <v>NO</v>
      </c>
      <c r="V4436" t="str">
        <f t="shared" si="554"/>
        <v>ONCOLOGÍA
16-DIC-2013-Soporte Directivo (Coordinador y Gerencia)</v>
      </c>
      <c r="W4436" s="53">
        <f t="shared" si="555"/>
        <v>4.5</v>
      </c>
      <c r="X4436">
        <f t="shared" si="556"/>
        <v>4.5</v>
      </c>
      <c r="Y4436">
        <f>IF(ISNA(VLOOKUP(B4436,CECOS_SIN_IDENTIFICAR!$A$2:$D$146,4,0)),"SIN CECO",IF(VLOOKUP(B4436,CECOS_SIN_IDENTIFICAR!$A$2:$D$146,4,0)=0,"SIN CECO",VLOOKUP(B4436,CECOS_SIN_IDENTIFICAR!$A$2:$D$146,4,0)))</f>
        <v>1418</v>
      </c>
      <c r="Z4436">
        <f t="shared" si="557"/>
        <v>1418</v>
      </c>
      <c r="AA4436" s="3" t="s">
        <v>52</v>
      </c>
      <c r="AB4436" t="str">
        <f t="shared" si="558"/>
        <v>e. Manejo del cliente-Soporte Directivo (Coordinador y Gerencia)</v>
      </c>
      <c r="AC4436" t="str">
        <f>VLOOKUP(AB4436,CODIFICACION_PREGUNTAS!$C$2:$D$35,2,0)</f>
        <v>SOPORTE_DIR005</v>
      </c>
    </row>
    <row r="4437" spans="1:29" x14ac:dyDescent="0.25">
      <c r="A4437" s="3">
        <f t="shared" si="559"/>
        <v>4436</v>
      </c>
      <c r="B4437" s="3" t="s">
        <v>364</v>
      </c>
      <c r="C4437" s="32">
        <v>41518</v>
      </c>
      <c r="D4437" s="3" t="s">
        <v>52</v>
      </c>
      <c r="E4437" s="3"/>
      <c r="F4437" s="3"/>
      <c r="G4437" s="2" t="s">
        <v>23</v>
      </c>
      <c r="H4437" s="3" t="s">
        <v>24</v>
      </c>
      <c r="I4437" s="3">
        <v>4.5</v>
      </c>
      <c r="J4437" s="3" t="s">
        <v>183</v>
      </c>
      <c r="K4437" s="3"/>
      <c r="L4437" s="3"/>
      <c r="M4437" s="3"/>
      <c r="N4437" s="3"/>
      <c r="O4437" s="3"/>
      <c r="P4437" s="3"/>
      <c r="Q4437" s="3"/>
      <c r="R4437" s="3"/>
      <c r="S4437" s="3"/>
      <c r="T4437" s="3" t="str">
        <f t="shared" si="552"/>
        <v>SIN CECO</v>
      </c>
      <c r="U4437" s="3" t="str">
        <f t="shared" si="553"/>
        <v>NO</v>
      </c>
      <c r="V4437" t="str">
        <f t="shared" si="554"/>
        <v>ONCOLOGÍA
16-DIC-2013-Personal que presta el servicio en obra</v>
      </c>
      <c r="W4437" s="53">
        <f t="shared" si="555"/>
        <v>4.5</v>
      </c>
      <c r="X4437">
        <f t="shared" si="556"/>
        <v>4.5</v>
      </c>
      <c r="Y4437">
        <f>IF(ISNA(VLOOKUP(B4437,CECOS_SIN_IDENTIFICAR!$A$2:$D$146,4,0)),"SIN CECO",IF(VLOOKUP(B4437,CECOS_SIN_IDENTIFICAR!$A$2:$D$146,4,0)=0,"SIN CECO",VLOOKUP(B4437,CECOS_SIN_IDENTIFICAR!$A$2:$D$146,4,0)))</f>
        <v>1418</v>
      </c>
      <c r="Z4437">
        <f t="shared" si="557"/>
        <v>1418</v>
      </c>
      <c r="AA4437" s="3" t="s">
        <v>52</v>
      </c>
      <c r="AB4437" t="str">
        <f t="shared" si="558"/>
        <v>a. Idoneidad del personal-Personal que presta el servicio en obra</v>
      </c>
      <c r="AC4437" t="str">
        <f>VLOOKUP(AB4437,CODIFICACION_PREGUNTAS!$C$2:$D$35,2,0)</f>
        <v>PERSONAL001</v>
      </c>
    </row>
    <row r="4438" spans="1:29" x14ac:dyDescent="0.25">
      <c r="A4438" s="3">
        <f t="shared" si="559"/>
        <v>4437</v>
      </c>
      <c r="B4438" s="3" t="s">
        <v>364</v>
      </c>
      <c r="C4438" s="32">
        <v>41518</v>
      </c>
      <c r="D4438" s="3" t="s">
        <v>52</v>
      </c>
      <c r="E4438" s="3"/>
      <c r="F4438" s="3"/>
      <c r="G4438" s="2" t="s">
        <v>25</v>
      </c>
      <c r="H4438" s="3" t="s">
        <v>24</v>
      </c>
      <c r="I4438" s="3">
        <v>5</v>
      </c>
      <c r="J4438" s="3" t="s">
        <v>183</v>
      </c>
      <c r="K4438" s="3"/>
      <c r="L4438" s="3"/>
      <c r="M4438" s="3"/>
      <c r="N4438" s="3"/>
      <c r="O4438" s="3"/>
      <c r="P4438" s="3"/>
      <c r="Q4438" s="3"/>
      <c r="R4438" s="3"/>
      <c r="S4438" s="3"/>
      <c r="T4438" s="3" t="str">
        <f t="shared" si="552"/>
        <v>SIN CECO</v>
      </c>
      <c r="U4438" s="3" t="str">
        <f t="shared" si="553"/>
        <v>NO</v>
      </c>
      <c r="V4438" t="str">
        <f t="shared" si="554"/>
        <v>ONCOLOGÍA
16-DIC-2013-Personal que presta el servicio en obra</v>
      </c>
      <c r="W4438" s="53">
        <f t="shared" si="555"/>
        <v>5</v>
      </c>
      <c r="X4438">
        <f t="shared" si="556"/>
        <v>5</v>
      </c>
      <c r="Y4438">
        <f>IF(ISNA(VLOOKUP(B4438,CECOS_SIN_IDENTIFICAR!$A$2:$D$146,4,0)),"SIN CECO",IF(VLOOKUP(B4438,CECOS_SIN_IDENTIFICAR!$A$2:$D$146,4,0)=0,"SIN CECO",VLOOKUP(B4438,CECOS_SIN_IDENTIFICAR!$A$2:$D$146,4,0)))</f>
        <v>1418</v>
      </c>
      <c r="Z4438">
        <f t="shared" si="557"/>
        <v>1418</v>
      </c>
      <c r="AA4438" s="3" t="s">
        <v>52</v>
      </c>
      <c r="AB4438" t="str">
        <f t="shared" si="558"/>
        <v>b. Oportuna atención al cliente-Personal que presta el servicio en obra</v>
      </c>
      <c r="AC4438" t="str">
        <f>VLOOKUP(AB4438,CODIFICACION_PREGUNTAS!$C$2:$D$35,2,0)</f>
        <v>PERSONAL002</v>
      </c>
    </row>
    <row r="4439" spans="1:29" x14ac:dyDescent="0.25">
      <c r="A4439" s="3">
        <f t="shared" si="559"/>
        <v>4438</v>
      </c>
      <c r="B4439" s="3" t="s">
        <v>364</v>
      </c>
      <c r="C4439" s="32">
        <v>41518</v>
      </c>
      <c r="D4439" s="3" t="s">
        <v>52</v>
      </c>
      <c r="E4439" s="3"/>
      <c r="F4439" s="3"/>
      <c r="G4439" s="2" t="s">
        <v>26</v>
      </c>
      <c r="H4439" s="3" t="s">
        <v>24</v>
      </c>
      <c r="I4439" s="3">
        <v>5</v>
      </c>
      <c r="J4439" s="3" t="s">
        <v>183</v>
      </c>
      <c r="K4439" s="3"/>
      <c r="L4439" s="3"/>
      <c r="M4439" s="3"/>
      <c r="N4439" s="3"/>
      <c r="O4439" s="3"/>
      <c r="P4439" s="3"/>
      <c r="Q4439" s="3"/>
      <c r="R4439" s="3"/>
      <c r="S4439" s="3"/>
      <c r="T4439" s="3" t="str">
        <f t="shared" si="552"/>
        <v>SIN CECO</v>
      </c>
      <c r="U4439" s="3" t="str">
        <f t="shared" si="553"/>
        <v>NO</v>
      </c>
      <c r="V4439" t="str">
        <f t="shared" si="554"/>
        <v>ONCOLOGÍA
16-DIC-2013-Personal que presta el servicio en obra</v>
      </c>
      <c r="W4439" s="53">
        <f t="shared" si="555"/>
        <v>5</v>
      </c>
      <c r="X4439">
        <f t="shared" si="556"/>
        <v>5</v>
      </c>
      <c r="Y4439">
        <f>IF(ISNA(VLOOKUP(B4439,CECOS_SIN_IDENTIFICAR!$A$2:$D$146,4,0)),"SIN CECO",IF(VLOOKUP(B4439,CECOS_SIN_IDENTIFICAR!$A$2:$D$146,4,0)=0,"SIN CECO",VLOOKUP(B4439,CECOS_SIN_IDENTIFICAR!$A$2:$D$146,4,0)))</f>
        <v>1418</v>
      </c>
      <c r="Z4439">
        <f t="shared" si="557"/>
        <v>1418</v>
      </c>
      <c r="AA4439" s="3" t="s">
        <v>52</v>
      </c>
      <c r="AB4439" t="str">
        <f t="shared" si="558"/>
        <v>c. Compromiso con el proyecto-Personal que presta el servicio en obra</v>
      </c>
      <c r="AC4439" t="str">
        <f>VLOOKUP(AB4439,CODIFICACION_PREGUNTAS!$C$2:$D$35,2,0)</f>
        <v>PERSONAL003</v>
      </c>
    </row>
    <row r="4440" spans="1:29" x14ac:dyDescent="0.25">
      <c r="A4440" s="3">
        <f t="shared" si="559"/>
        <v>4439</v>
      </c>
      <c r="B4440" s="3" t="s">
        <v>364</v>
      </c>
      <c r="C4440" s="32">
        <v>41518</v>
      </c>
      <c r="D4440" s="3" t="s">
        <v>52</v>
      </c>
      <c r="E4440" s="3"/>
      <c r="F4440" s="3"/>
      <c r="G4440" s="2" t="s">
        <v>21</v>
      </c>
      <c r="H4440" s="3" t="s">
        <v>24</v>
      </c>
      <c r="I4440" s="3">
        <v>4.5</v>
      </c>
      <c r="J4440" s="3" t="s">
        <v>183</v>
      </c>
      <c r="K4440" s="3"/>
      <c r="L4440" s="3"/>
      <c r="M4440" s="3"/>
      <c r="N4440" s="3"/>
      <c r="O4440" s="3"/>
      <c r="P4440" s="3"/>
      <c r="Q4440" s="3"/>
      <c r="R4440" s="3"/>
      <c r="S4440" s="3"/>
      <c r="T4440" s="3" t="str">
        <f t="shared" si="552"/>
        <v>SIN CECO</v>
      </c>
      <c r="U4440" s="3" t="str">
        <f t="shared" si="553"/>
        <v>NO</v>
      </c>
      <c r="V4440" t="str">
        <f t="shared" si="554"/>
        <v>ONCOLOGÍA
16-DIC-2013-Personal que presta el servicio en obra</v>
      </c>
      <c r="W4440" s="53">
        <f t="shared" si="555"/>
        <v>4.5</v>
      </c>
      <c r="X4440">
        <f t="shared" si="556"/>
        <v>4.5</v>
      </c>
      <c r="Y4440">
        <f>IF(ISNA(VLOOKUP(B4440,CECOS_SIN_IDENTIFICAR!$A$2:$D$146,4,0)),"SIN CECO",IF(VLOOKUP(B4440,CECOS_SIN_IDENTIFICAR!$A$2:$D$146,4,0)=0,"SIN CECO",VLOOKUP(B4440,CECOS_SIN_IDENTIFICAR!$A$2:$D$146,4,0)))</f>
        <v>1418</v>
      </c>
      <c r="Z4440">
        <f t="shared" si="557"/>
        <v>1418</v>
      </c>
      <c r="AA4440" s="3" t="s">
        <v>52</v>
      </c>
      <c r="AB4440" t="str">
        <f t="shared" si="558"/>
        <v>d. Cumplimiento de compromisos-Personal que presta el servicio en obra</v>
      </c>
      <c r="AC4440" t="str">
        <f>VLOOKUP(AB4440,CODIFICACION_PREGUNTAS!$C$2:$D$35,2,0)</f>
        <v>PERSONAL004</v>
      </c>
    </row>
    <row r="4441" spans="1:29" x14ac:dyDescent="0.25">
      <c r="A4441" s="3">
        <f t="shared" si="559"/>
        <v>4440</v>
      </c>
      <c r="B4441" s="3" t="s">
        <v>364</v>
      </c>
      <c r="C4441" s="32">
        <v>41518</v>
      </c>
      <c r="D4441" s="3" t="s">
        <v>52</v>
      </c>
      <c r="E4441" s="3"/>
      <c r="F4441" s="3"/>
      <c r="G4441" s="2" t="s">
        <v>27</v>
      </c>
      <c r="H4441" s="3" t="s">
        <v>24</v>
      </c>
      <c r="I4441" s="3">
        <v>4.5</v>
      </c>
      <c r="J4441" s="3" t="s">
        <v>183</v>
      </c>
      <c r="K4441" s="3"/>
      <c r="L4441" s="3"/>
      <c r="M4441" s="3"/>
      <c r="N4441" s="3"/>
      <c r="O4441" s="3"/>
      <c r="P4441" s="3"/>
      <c r="Q4441" s="3"/>
      <c r="R4441" s="3"/>
      <c r="S4441" s="3"/>
      <c r="T4441" s="3" t="str">
        <f t="shared" si="552"/>
        <v>SIN CECO</v>
      </c>
      <c r="U4441" s="3" t="str">
        <f t="shared" si="553"/>
        <v>NO</v>
      </c>
      <c r="V4441" t="str">
        <f t="shared" si="554"/>
        <v>ONCOLOGÍA
16-DIC-2013-Personal que presta el servicio en obra</v>
      </c>
      <c r="W4441" s="53">
        <f t="shared" si="555"/>
        <v>4.5</v>
      </c>
      <c r="X4441">
        <f t="shared" si="556"/>
        <v>4.5</v>
      </c>
      <c r="Y4441">
        <f>IF(ISNA(VLOOKUP(B4441,CECOS_SIN_IDENTIFICAR!$A$2:$D$146,4,0)),"SIN CECO",IF(VLOOKUP(B4441,CECOS_SIN_IDENTIFICAR!$A$2:$D$146,4,0)=0,"SIN CECO",VLOOKUP(B4441,CECOS_SIN_IDENTIFICAR!$A$2:$D$146,4,0)))</f>
        <v>1418</v>
      </c>
      <c r="Z4441">
        <f t="shared" si="557"/>
        <v>1418</v>
      </c>
      <c r="AA4441" s="3" t="s">
        <v>52</v>
      </c>
      <c r="AB4441" t="str">
        <f t="shared" si="558"/>
        <v>e. Proactividad en desarrollo de funciones-Personal que presta el servicio en obra</v>
      </c>
      <c r="AC4441" t="str">
        <f>VLOOKUP(AB4441,CODIFICACION_PREGUNTAS!$C$2:$D$35,2,0)</f>
        <v>PERSONAL005</v>
      </c>
    </row>
    <row r="4442" spans="1:29" x14ac:dyDescent="0.25">
      <c r="A4442" s="3">
        <f t="shared" si="559"/>
        <v>4441</v>
      </c>
      <c r="B4442" s="3" t="s">
        <v>364</v>
      </c>
      <c r="C4442" s="32">
        <v>41518</v>
      </c>
      <c r="D4442" s="3" t="s">
        <v>52</v>
      </c>
      <c r="E4442" s="3"/>
      <c r="F4442" s="3"/>
      <c r="G4442" s="2" t="s">
        <v>28</v>
      </c>
      <c r="H4442" s="2" t="s">
        <v>29</v>
      </c>
      <c r="I4442" s="3">
        <v>4</v>
      </c>
      <c r="J4442" s="3" t="s">
        <v>183</v>
      </c>
      <c r="K4442" s="3"/>
      <c r="L4442" s="3"/>
      <c r="M4442" s="3"/>
      <c r="N4442" s="3"/>
      <c r="O4442" s="3"/>
      <c r="P4442" s="3"/>
      <c r="Q4442" s="3"/>
      <c r="R4442" s="3"/>
      <c r="S4442" s="3"/>
      <c r="T4442" s="3" t="str">
        <f t="shared" si="552"/>
        <v>SIN CECO</v>
      </c>
      <c r="U4442" s="3" t="str">
        <f t="shared" si="553"/>
        <v>NO</v>
      </c>
      <c r="V4442" t="str">
        <f t="shared" si="554"/>
        <v>ONCOLOGÍA
16-DIC-2013-Productos Asociados de PAYC (Informes, Control de presupuesto y Programación y actas)</v>
      </c>
      <c r="W4442" s="53">
        <f t="shared" si="555"/>
        <v>4</v>
      </c>
      <c r="X4442">
        <f t="shared" si="556"/>
        <v>4</v>
      </c>
      <c r="Y4442">
        <f>IF(ISNA(VLOOKUP(B4442,CECOS_SIN_IDENTIFICAR!$A$2:$D$146,4,0)),"SIN CECO",IF(VLOOKUP(B4442,CECOS_SIN_IDENTIFICAR!$A$2:$D$146,4,0)=0,"SIN CECO",VLOOKUP(B4442,CECOS_SIN_IDENTIFICAR!$A$2:$D$146,4,0)))</f>
        <v>1418</v>
      </c>
      <c r="Z4442">
        <f t="shared" si="557"/>
        <v>1418</v>
      </c>
      <c r="AA4442" s="3" t="s">
        <v>52</v>
      </c>
      <c r="AB4442" t="str">
        <f t="shared" si="558"/>
        <v>a. Calidad del Contenido-Productos Asociados de PAYC (Informes, Control de presupuesto y Programación y actas)</v>
      </c>
      <c r="AC4442" t="str">
        <f>VLOOKUP(AB4442,CODIFICACION_PREGUNTAS!$C$2:$D$35,2,0)</f>
        <v>PRODUCTOS001</v>
      </c>
    </row>
    <row r="4443" spans="1:29" x14ac:dyDescent="0.25">
      <c r="A4443" s="3">
        <f t="shared" si="559"/>
        <v>4442</v>
      </c>
      <c r="B4443" s="3" t="s">
        <v>364</v>
      </c>
      <c r="C4443" s="32">
        <v>41518</v>
      </c>
      <c r="D4443" s="3" t="s">
        <v>52</v>
      </c>
      <c r="E4443" s="3"/>
      <c r="F4443" s="3"/>
      <c r="G4443" s="2" t="s">
        <v>30</v>
      </c>
      <c r="H4443" s="2" t="s">
        <v>29</v>
      </c>
      <c r="I4443" s="3">
        <v>4</v>
      </c>
      <c r="J4443" s="3" t="s">
        <v>183</v>
      </c>
      <c r="K4443" s="3"/>
      <c r="L4443" s="3"/>
      <c r="M4443" s="3"/>
      <c r="N4443" s="3"/>
      <c r="O4443" s="3"/>
      <c r="P4443" s="3"/>
      <c r="Q4443" s="3"/>
      <c r="R4443" s="3"/>
      <c r="S4443" s="3"/>
      <c r="T4443" s="3" t="str">
        <f t="shared" si="552"/>
        <v>SIN CECO</v>
      </c>
      <c r="U4443" s="3" t="str">
        <f t="shared" si="553"/>
        <v>NO</v>
      </c>
      <c r="V4443" t="str">
        <f t="shared" si="554"/>
        <v>ONCOLOGÍA
16-DIC-2013-Productos Asociados de PAYC (Informes, Control de presupuesto y Programación y actas)</v>
      </c>
      <c r="W4443" s="53">
        <f t="shared" si="555"/>
        <v>4</v>
      </c>
      <c r="X4443">
        <f t="shared" si="556"/>
        <v>4</v>
      </c>
      <c r="Y4443">
        <f>IF(ISNA(VLOOKUP(B4443,CECOS_SIN_IDENTIFICAR!$A$2:$D$146,4,0)),"SIN CECO",IF(VLOOKUP(B4443,CECOS_SIN_IDENTIFICAR!$A$2:$D$146,4,0)=0,"SIN CECO",VLOOKUP(B4443,CECOS_SIN_IDENTIFICAR!$A$2:$D$146,4,0)))</f>
        <v>1418</v>
      </c>
      <c r="Z4443">
        <f t="shared" si="557"/>
        <v>1418</v>
      </c>
      <c r="AA4443" s="3" t="s">
        <v>52</v>
      </c>
      <c r="AB4443" t="str">
        <f t="shared" si="558"/>
        <v>b. Claridad del Contenido-Productos Asociados de PAYC (Informes, Control de presupuesto y Programación y actas)</v>
      </c>
      <c r="AC4443" t="str">
        <f>VLOOKUP(AB4443,CODIFICACION_PREGUNTAS!$C$2:$D$35,2,0)</f>
        <v>PRODUCTOS002</v>
      </c>
    </row>
    <row r="4444" spans="1:29" x14ac:dyDescent="0.25">
      <c r="A4444" s="3">
        <f t="shared" si="559"/>
        <v>4443</v>
      </c>
      <c r="B4444" s="3" t="s">
        <v>364</v>
      </c>
      <c r="C4444" s="32">
        <v>41518</v>
      </c>
      <c r="D4444" s="3" t="s">
        <v>52</v>
      </c>
      <c r="E4444" s="3"/>
      <c r="F4444" s="3"/>
      <c r="G4444" s="2" t="s">
        <v>31</v>
      </c>
      <c r="H4444" s="2" t="s">
        <v>29</v>
      </c>
      <c r="I4444" s="3">
        <v>4</v>
      </c>
      <c r="J4444" s="3" t="s">
        <v>183</v>
      </c>
      <c r="K4444" s="3"/>
      <c r="L4444" s="3"/>
      <c r="M4444" s="3"/>
      <c r="N4444" s="3"/>
      <c r="O4444" s="3"/>
      <c r="P4444" s="3"/>
      <c r="Q4444" s="3"/>
      <c r="R4444" s="3"/>
      <c r="S4444" s="3"/>
      <c r="T4444" s="3" t="str">
        <f t="shared" si="552"/>
        <v>SIN CECO</v>
      </c>
      <c r="U4444" s="3" t="str">
        <f t="shared" si="553"/>
        <v>NO</v>
      </c>
      <c r="V4444" t="str">
        <f t="shared" si="554"/>
        <v>ONCOLOGÍA
16-DIC-2013-Productos Asociados de PAYC (Informes, Control de presupuesto y Programación y actas)</v>
      </c>
      <c r="W4444" s="53">
        <f t="shared" si="555"/>
        <v>4</v>
      </c>
      <c r="X4444">
        <f t="shared" si="556"/>
        <v>4</v>
      </c>
      <c r="Y4444">
        <f>IF(ISNA(VLOOKUP(B4444,CECOS_SIN_IDENTIFICAR!$A$2:$D$146,4,0)),"SIN CECO",IF(VLOOKUP(B4444,CECOS_SIN_IDENTIFICAR!$A$2:$D$146,4,0)=0,"SIN CECO",VLOOKUP(B4444,CECOS_SIN_IDENTIFICAR!$A$2:$D$146,4,0)))</f>
        <v>1418</v>
      </c>
      <c r="Z4444">
        <f t="shared" si="557"/>
        <v>1418</v>
      </c>
      <c r="AA4444" s="3" t="s">
        <v>52</v>
      </c>
      <c r="AB4444" t="str">
        <f t="shared" si="558"/>
        <v>c. Oportunidad en la entrega-Productos Asociados de PAYC (Informes, Control de presupuesto y Programación y actas)</v>
      </c>
      <c r="AC4444" t="str">
        <f>VLOOKUP(AB4444,CODIFICACION_PREGUNTAS!$C$2:$D$35,2,0)</f>
        <v>PRODUCTOS003</v>
      </c>
    </row>
    <row r="4445" spans="1:29" x14ac:dyDescent="0.25">
      <c r="A4445" s="3">
        <f t="shared" si="559"/>
        <v>4444</v>
      </c>
      <c r="B4445" s="3" t="s">
        <v>364</v>
      </c>
      <c r="C4445" s="32">
        <v>41518</v>
      </c>
      <c r="D4445" s="3" t="s">
        <v>52</v>
      </c>
      <c r="E4445" s="3"/>
      <c r="F4445" s="3"/>
      <c r="G4445" s="2" t="s">
        <v>32</v>
      </c>
      <c r="H4445" s="2" t="s">
        <v>29</v>
      </c>
      <c r="I4445" s="3">
        <v>4.5</v>
      </c>
      <c r="J4445" s="3" t="s">
        <v>183</v>
      </c>
      <c r="K4445" s="3"/>
      <c r="L4445" s="3"/>
      <c r="M4445" s="3"/>
      <c r="N4445" s="3"/>
      <c r="O4445" s="3"/>
      <c r="P4445" s="3"/>
      <c r="Q4445" s="3"/>
      <c r="R4445" s="3"/>
      <c r="S4445" s="3"/>
      <c r="T4445" s="3" t="str">
        <f t="shared" si="552"/>
        <v>SIN CECO</v>
      </c>
      <c r="U4445" s="3" t="str">
        <f t="shared" si="553"/>
        <v>NO</v>
      </c>
      <c r="V4445" t="str">
        <f t="shared" si="554"/>
        <v>ONCOLOGÍA
16-DIC-2013-Productos Asociados de PAYC (Informes, Control de presupuesto y Programación y actas)</v>
      </c>
      <c r="W4445" s="53">
        <f t="shared" si="555"/>
        <v>4.5</v>
      </c>
      <c r="X4445">
        <f t="shared" si="556"/>
        <v>4.5</v>
      </c>
      <c r="Y4445">
        <f>IF(ISNA(VLOOKUP(B4445,CECOS_SIN_IDENTIFICAR!$A$2:$D$146,4,0)),"SIN CECO",IF(VLOOKUP(B4445,CECOS_SIN_IDENTIFICAR!$A$2:$D$146,4,0)=0,"SIN CECO",VLOOKUP(B4445,CECOS_SIN_IDENTIFICAR!$A$2:$D$146,4,0)))</f>
        <v>1418</v>
      </c>
      <c r="Z4445">
        <f t="shared" si="557"/>
        <v>1418</v>
      </c>
      <c r="AA4445" s="3" t="s">
        <v>52</v>
      </c>
      <c r="AB4445" t="str">
        <f t="shared" si="558"/>
        <v>d. Precisión de la información-Productos Asociados de PAYC (Informes, Control de presupuesto y Programación y actas)</v>
      </c>
      <c r="AC4445" t="str">
        <f>VLOOKUP(AB4445,CODIFICACION_PREGUNTAS!$C$2:$D$35,2,0)</f>
        <v>PRODUCTOS004</v>
      </c>
    </row>
    <row r="4446" spans="1:29" x14ac:dyDescent="0.25">
      <c r="A4446" s="3">
        <f t="shared" si="559"/>
        <v>4445</v>
      </c>
      <c r="B4446" s="3" t="s">
        <v>364</v>
      </c>
      <c r="C4446" s="32">
        <v>41518</v>
      </c>
      <c r="D4446" s="3" t="s">
        <v>52</v>
      </c>
      <c r="E4446" s="3"/>
      <c r="F4446" s="3"/>
      <c r="G4446" s="2" t="s">
        <v>33</v>
      </c>
      <c r="H4446" s="2" t="s">
        <v>29</v>
      </c>
      <c r="I4446" s="3">
        <v>4</v>
      </c>
      <c r="J4446" s="3" t="s">
        <v>183</v>
      </c>
      <c r="K4446" s="3"/>
      <c r="L4446" s="3"/>
      <c r="M4446" s="3"/>
      <c r="N4446" s="3"/>
      <c r="O4446" s="3"/>
      <c r="P4446" s="3"/>
      <c r="Q4446" s="3"/>
      <c r="R4446" s="3"/>
      <c r="S4446" s="3"/>
      <c r="T4446" s="3" t="str">
        <f t="shared" si="552"/>
        <v>SIN CECO</v>
      </c>
      <c r="U4446" s="3" t="str">
        <f t="shared" si="553"/>
        <v>NO</v>
      </c>
      <c r="V4446" t="str">
        <f t="shared" si="554"/>
        <v>ONCOLOGÍA
16-DIC-2013-Productos Asociados de PAYC (Informes, Control de presupuesto y Programación y actas)</v>
      </c>
      <c r="W4446" s="53">
        <f t="shared" si="555"/>
        <v>4</v>
      </c>
      <c r="X4446">
        <f t="shared" si="556"/>
        <v>4</v>
      </c>
      <c r="Y4446">
        <f>IF(ISNA(VLOOKUP(B4446,CECOS_SIN_IDENTIFICAR!$A$2:$D$146,4,0)),"SIN CECO",IF(VLOOKUP(B4446,CECOS_SIN_IDENTIFICAR!$A$2:$D$146,4,0)=0,"SIN CECO",VLOOKUP(B4446,CECOS_SIN_IDENTIFICAR!$A$2:$D$146,4,0)))</f>
        <v>1418</v>
      </c>
      <c r="Z4446">
        <f t="shared" si="557"/>
        <v>1418</v>
      </c>
      <c r="AA4446" s="3" t="s">
        <v>52</v>
      </c>
      <c r="AB4446" t="str">
        <f t="shared" si="558"/>
        <v>e. Diagramación-Productos Asociados de PAYC (Informes, Control de presupuesto y Programación y actas)</v>
      </c>
      <c r="AC4446" t="str">
        <f>VLOOKUP(AB4446,CODIFICACION_PREGUNTAS!$C$2:$D$35,2,0)</f>
        <v>PRODUCTOS005</v>
      </c>
    </row>
    <row r="4447" spans="1:29" x14ac:dyDescent="0.25">
      <c r="A4447" s="3">
        <f t="shared" si="559"/>
        <v>4446</v>
      </c>
      <c r="B4447" s="3" t="s">
        <v>364</v>
      </c>
      <c r="C4447" s="32">
        <v>41518</v>
      </c>
      <c r="D4447" s="3" t="s">
        <v>52</v>
      </c>
      <c r="E4447" s="3"/>
      <c r="F4447" s="3"/>
      <c r="G4447" s="2" t="s">
        <v>34</v>
      </c>
      <c r="H4447" s="2" t="s">
        <v>35</v>
      </c>
      <c r="I4447" s="3">
        <v>4</v>
      </c>
      <c r="J4447" s="3" t="s">
        <v>183</v>
      </c>
      <c r="K4447" s="3"/>
      <c r="L4447" s="3"/>
      <c r="M4447" s="3"/>
      <c r="N4447" s="3"/>
      <c r="O4447" s="3"/>
      <c r="P4447" s="3"/>
      <c r="Q4447" s="3"/>
      <c r="R4447" s="3"/>
      <c r="S4447" s="3"/>
      <c r="T4447" s="3" t="str">
        <f t="shared" si="552"/>
        <v>SIN CECO</v>
      </c>
      <c r="U4447" s="3" t="str">
        <f t="shared" si="553"/>
        <v>NO</v>
      </c>
      <c r="V4447" t="str">
        <f t="shared" si="554"/>
        <v>ONCOLOGÍA
16-DIC-2013-Compromisos Pactados</v>
      </c>
      <c r="W4447" s="53">
        <f t="shared" si="555"/>
        <v>4</v>
      </c>
      <c r="X4447">
        <f t="shared" si="556"/>
        <v>4</v>
      </c>
      <c r="Y4447">
        <f>IF(ISNA(VLOOKUP(B4447,CECOS_SIN_IDENTIFICAR!$A$2:$D$146,4,0)),"SIN CECO",IF(VLOOKUP(B4447,CECOS_SIN_IDENTIFICAR!$A$2:$D$146,4,0)=0,"SIN CECO",VLOOKUP(B4447,CECOS_SIN_IDENTIFICAR!$A$2:$D$146,4,0)))</f>
        <v>1418</v>
      </c>
      <c r="Z4447">
        <f t="shared" si="557"/>
        <v>1418</v>
      </c>
      <c r="AA4447" s="3" t="s">
        <v>52</v>
      </c>
      <c r="AB4447" t="str">
        <f t="shared" si="558"/>
        <v>a. Cumplimiento-Compromisos Pactados</v>
      </c>
      <c r="AC4447" t="str">
        <f>VLOOKUP(AB4447,CODIFICACION_PREGUNTAS!$C$2:$D$35,2,0)</f>
        <v>COMPROMISOS001</v>
      </c>
    </row>
    <row r="4448" spans="1:29" x14ac:dyDescent="0.25">
      <c r="A4448" s="3">
        <f t="shared" si="559"/>
        <v>4447</v>
      </c>
      <c r="B4448" s="3" t="s">
        <v>364</v>
      </c>
      <c r="C4448" s="32">
        <v>41518</v>
      </c>
      <c r="D4448" s="3" t="s">
        <v>52</v>
      </c>
      <c r="E4448" s="3"/>
      <c r="F4448" s="3"/>
      <c r="G4448" s="2" t="s">
        <v>36</v>
      </c>
      <c r="H4448" s="2" t="s">
        <v>35</v>
      </c>
      <c r="I4448" s="3">
        <v>4</v>
      </c>
      <c r="J4448" s="3" t="s">
        <v>183</v>
      </c>
      <c r="K4448" s="3"/>
      <c r="L4448" s="3"/>
      <c r="M4448" s="3"/>
      <c r="N4448" s="3"/>
      <c r="O4448" s="3"/>
      <c r="P4448" s="3"/>
      <c r="Q4448" s="3"/>
      <c r="R4448" s="3"/>
      <c r="S4448" s="3"/>
      <c r="T4448" s="3" t="str">
        <f t="shared" si="552"/>
        <v>SIN CECO</v>
      </c>
      <c r="U4448" s="3" t="str">
        <f t="shared" si="553"/>
        <v>NO</v>
      </c>
      <c r="V4448" t="str">
        <f t="shared" si="554"/>
        <v>ONCOLOGÍA
16-DIC-2013-Compromisos Pactados</v>
      </c>
      <c r="W4448" s="53">
        <f t="shared" si="555"/>
        <v>4</v>
      </c>
      <c r="X4448">
        <f t="shared" si="556"/>
        <v>4</v>
      </c>
      <c r="Y4448">
        <f>IF(ISNA(VLOOKUP(B4448,CECOS_SIN_IDENTIFICAR!$A$2:$D$146,4,0)),"SIN CECO",IF(VLOOKUP(B4448,CECOS_SIN_IDENTIFICAR!$A$2:$D$146,4,0)=0,"SIN CECO",VLOOKUP(B4448,CECOS_SIN_IDENTIFICAR!$A$2:$D$146,4,0)))</f>
        <v>1418</v>
      </c>
      <c r="Z4448">
        <f t="shared" si="557"/>
        <v>1418</v>
      </c>
      <c r="AA4448" s="3" t="s">
        <v>52</v>
      </c>
      <c r="AB4448" t="str">
        <f t="shared" si="558"/>
        <v>b. Satisface expectativas-Compromisos Pactados</v>
      </c>
      <c r="AC4448" t="str">
        <f>VLOOKUP(AB4448,CODIFICACION_PREGUNTAS!$C$2:$D$35,2,0)</f>
        <v>COMPROMISOS002</v>
      </c>
    </row>
    <row r="4449" spans="1:29" x14ac:dyDescent="0.25">
      <c r="A4449" s="3">
        <f t="shared" si="559"/>
        <v>4448</v>
      </c>
      <c r="B4449" s="3" t="s">
        <v>364</v>
      </c>
      <c r="C4449" s="32">
        <v>41518</v>
      </c>
      <c r="D4449" s="3" t="s">
        <v>52</v>
      </c>
      <c r="E4449" s="3"/>
      <c r="F4449" s="3"/>
      <c r="G4449" s="2" t="s">
        <v>37</v>
      </c>
      <c r="H4449" s="2" t="s">
        <v>35</v>
      </c>
      <c r="I4449" s="3">
        <v>4</v>
      </c>
      <c r="J4449" s="3" t="s">
        <v>183</v>
      </c>
      <c r="K4449" s="3"/>
      <c r="L4449" s="3"/>
      <c r="M4449" s="3"/>
      <c r="N4449" s="3"/>
      <c r="O4449" s="3"/>
      <c r="P4449" s="3"/>
      <c r="Q4449" s="3"/>
      <c r="R4449" s="3"/>
      <c r="S4449" s="3"/>
      <c r="T4449" s="3" t="str">
        <f t="shared" si="552"/>
        <v>SIN CECO</v>
      </c>
      <c r="U4449" s="3" t="str">
        <f t="shared" si="553"/>
        <v>NO</v>
      </c>
      <c r="V4449" t="str">
        <f t="shared" si="554"/>
        <v>ONCOLOGÍA
16-DIC-2013-Compromisos Pactados</v>
      </c>
      <c r="W4449" s="53">
        <f t="shared" si="555"/>
        <v>4</v>
      </c>
      <c r="X4449">
        <f t="shared" si="556"/>
        <v>4</v>
      </c>
      <c r="Y4449">
        <f>IF(ISNA(VLOOKUP(B4449,CECOS_SIN_IDENTIFICAR!$A$2:$D$146,4,0)),"SIN CECO",IF(VLOOKUP(B4449,CECOS_SIN_IDENTIFICAR!$A$2:$D$146,4,0)=0,"SIN CECO",VLOOKUP(B4449,CECOS_SIN_IDENTIFICAR!$A$2:$D$146,4,0)))</f>
        <v>1418</v>
      </c>
      <c r="Z4449">
        <f t="shared" si="557"/>
        <v>1418</v>
      </c>
      <c r="AA4449" s="3" t="s">
        <v>52</v>
      </c>
      <c r="AB4449" t="str">
        <f t="shared" si="558"/>
        <v>c. Calidad de la Información suministrada-Compromisos Pactados</v>
      </c>
      <c r="AC4449" t="str">
        <f>VLOOKUP(AB4449,CODIFICACION_PREGUNTAS!$C$2:$D$35,2,0)</f>
        <v>COMPROMISOS003</v>
      </c>
    </row>
    <row r="4450" spans="1:29" x14ac:dyDescent="0.25">
      <c r="A4450" s="3">
        <f t="shared" si="559"/>
        <v>4449</v>
      </c>
      <c r="B4450" s="3" t="s">
        <v>364</v>
      </c>
      <c r="C4450" s="32">
        <v>41518</v>
      </c>
      <c r="D4450" s="3" t="s">
        <v>52</v>
      </c>
      <c r="E4450" s="3"/>
      <c r="F4450" s="3"/>
      <c r="G4450" s="2" t="s">
        <v>38</v>
      </c>
      <c r="H4450" s="2" t="s">
        <v>35</v>
      </c>
      <c r="I4450" s="3">
        <v>4.5</v>
      </c>
      <c r="J4450" s="3" t="s">
        <v>183</v>
      </c>
      <c r="K4450" s="3"/>
      <c r="L4450" s="3"/>
      <c r="M4450" s="3"/>
      <c r="N4450" s="3"/>
      <c r="O4450" s="3"/>
      <c r="P4450" s="3"/>
      <c r="Q4450" s="3"/>
      <c r="R4450" s="3"/>
      <c r="S4450" s="3"/>
      <c r="T4450" s="3" t="str">
        <f t="shared" si="552"/>
        <v>SIN CECO</v>
      </c>
      <c r="U4450" s="3" t="str">
        <f t="shared" si="553"/>
        <v>NO</v>
      </c>
      <c r="V4450" t="str">
        <f t="shared" si="554"/>
        <v>ONCOLOGÍA
16-DIC-2013-Compromisos Pactados</v>
      </c>
      <c r="W4450" s="53">
        <f t="shared" si="555"/>
        <v>4.5</v>
      </c>
      <c r="X4450">
        <f t="shared" si="556"/>
        <v>4.5</v>
      </c>
      <c r="Y4450">
        <f>IF(ISNA(VLOOKUP(B4450,CECOS_SIN_IDENTIFICAR!$A$2:$D$146,4,0)),"SIN CECO",IF(VLOOKUP(B4450,CECOS_SIN_IDENTIFICAR!$A$2:$D$146,4,0)=0,"SIN CECO",VLOOKUP(B4450,CECOS_SIN_IDENTIFICAR!$A$2:$D$146,4,0)))</f>
        <v>1418</v>
      </c>
      <c r="Z4450">
        <f t="shared" si="557"/>
        <v>1418</v>
      </c>
      <c r="AA4450" s="3" t="s">
        <v>52</v>
      </c>
      <c r="AB4450" t="str">
        <f t="shared" si="558"/>
        <v>d. Disposición del personal de PAYC a las solicitudes del cliente-Compromisos Pactados</v>
      </c>
      <c r="AC4450" t="str">
        <f>VLOOKUP(AB4450,CODIFICACION_PREGUNTAS!$C$2:$D$35,2,0)</f>
        <v>COMPROMISOS004</v>
      </c>
    </row>
    <row r="4451" spans="1:29" x14ac:dyDescent="0.25">
      <c r="A4451" s="3">
        <f t="shared" si="559"/>
        <v>4450</v>
      </c>
      <c r="B4451" s="3" t="s">
        <v>364</v>
      </c>
      <c r="C4451" s="32">
        <v>41518</v>
      </c>
      <c r="D4451" s="3" t="s">
        <v>52</v>
      </c>
      <c r="E4451" s="3"/>
      <c r="F4451" s="3"/>
      <c r="G4451" s="2" t="s">
        <v>39</v>
      </c>
      <c r="H4451" s="2" t="s">
        <v>35</v>
      </c>
      <c r="I4451" s="3">
        <v>4.5</v>
      </c>
      <c r="J4451" s="3" t="s">
        <v>183</v>
      </c>
      <c r="K4451" s="3"/>
      <c r="L4451" s="3"/>
      <c r="M4451" s="3"/>
      <c r="N4451" s="3"/>
      <c r="O4451" s="3"/>
      <c r="P4451" s="3"/>
      <c r="Q4451" s="3"/>
      <c r="R4451" s="3"/>
      <c r="S4451" s="3"/>
      <c r="T4451" s="3" t="str">
        <f t="shared" si="552"/>
        <v>SIN CECO</v>
      </c>
      <c r="U4451" s="3" t="str">
        <f t="shared" si="553"/>
        <v>NO</v>
      </c>
      <c r="V4451" t="str">
        <f t="shared" si="554"/>
        <v>ONCOLOGÍA
16-DIC-2013-Compromisos Pactados</v>
      </c>
      <c r="W4451" s="53">
        <f t="shared" si="555"/>
        <v>4.5</v>
      </c>
      <c r="X4451">
        <f t="shared" si="556"/>
        <v>4.5</v>
      </c>
      <c r="Y4451">
        <f>IF(ISNA(VLOOKUP(B4451,CECOS_SIN_IDENTIFICAR!$A$2:$D$146,4,0)),"SIN CECO",IF(VLOOKUP(B4451,CECOS_SIN_IDENTIFICAR!$A$2:$D$146,4,0)=0,"SIN CECO",VLOOKUP(B4451,CECOS_SIN_IDENTIFICAR!$A$2:$D$146,4,0)))</f>
        <v>1418</v>
      </c>
      <c r="Z4451">
        <f t="shared" si="557"/>
        <v>1418</v>
      </c>
      <c r="AA4451" s="3" t="s">
        <v>52</v>
      </c>
      <c r="AB4451" t="str">
        <f t="shared" si="558"/>
        <v>e. Coherencia entre lo solicitado y lo entregado-Compromisos Pactados</v>
      </c>
      <c r="AC4451" t="str">
        <f>VLOOKUP(AB4451,CODIFICACION_PREGUNTAS!$C$2:$D$35,2,0)</f>
        <v>COMPROMISOS005</v>
      </c>
    </row>
    <row r="4452" spans="1:29" x14ac:dyDescent="0.25">
      <c r="A4452" s="3">
        <f t="shared" si="559"/>
        <v>4451</v>
      </c>
      <c r="B4452" s="3" t="s">
        <v>364</v>
      </c>
      <c r="C4452" s="32">
        <v>41518</v>
      </c>
      <c r="D4452" s="3" t="s">
        <v>52</v>
      </c>
      <c r="E4452" s="3"/>
      <c r="F4452" s="3"/>
      <c r="G4452" s="2" t="s">
        <v>40</v>
      </c>
      <c r="H4452" s="2" t="s">
        <v>40</v>
      </c>
      <c r="I4452" s="3">
        <v>4.5</v>
      </c>
      <c r="J4452" s="3" t="s">
        <v>183</v>
      </c>
      <c r="K4452" s="3"/>
      <c r="L4452" s="3"/>
      <c r="M4452" s="3"/>
      <c r="N4452" s="3"/>
      <c r="O4452" s="3"/>
      <c r="P4452" s="3"/>
      <c r="Q4452" s="3"/>
      <c r="R4452" s="3"/>
      <c r="S4452" s="3"/>
      <c r="T4452" s="3" t="str">
        <f t="shared" si="552"/>
        <v>SIN CECO</v>
      </c>
      <c r="U4452" s="3" t="str">
        <f t="shared" si="553"/>
        <v>NO</v>
      </c>
      <c r="V4452" t="str">
        <f t="shared" si="554"/>
        <v>ONCOLOGÍA
16-DIC-2013-Grado de Satisfacción con el Servicio Prestado</v>
      </c>
      <c r="W4452" s="53">
        <f t="shared" si="555"/>
        <v>4.5</v>
      </c>
      <c r="X4452">
        <f t="shared" si="556"/>
        <v>4.5</v>
      </c>
      <c r="Y4452">
        <f>IF(ISNA(VLOOKUP(B4452,CECOS_SIN_IDENTIFICAR!$A$2:$D$146,4,0)),"SIN CECO",IF(VLOOKUP(B4452,CECOS_SIN_IDENTIFICAR!$A$2:$D$146,4,0)=0,"SIN CECO",VLOOKUP(B4452,CECOS_SIN_IDENTIFICAR!$A$2:$D$146,4,0)))</f>
        <v>1418</v>
      </c>
      <c r="Z4452">
        <f t="shared" si="557"/>
        <v>1418</v>
      </c>
      <c r="AA4452" s="3" t="s">
        <v>52</v>
      </c>
      <c r="AB4452" t="str">
        <f t="shared" si="558"/>
        <v>Grado de Satisfacción con el Servicio Prestado-Grado de Satisfacción con el Servicio Prestado</v>
      </c>
      <c r="AC4452" t="str">
        <f>VLOOKUP(AB4452,CODIFICACION_PREGUNTAS!$C$2:$D$35,2,0)</f>
        <v>SATISFACCION001</v>
      </c>
    </row>
    <row r="4453" spans="1:29" x14ac:dyDescent="0.25">
      <c r="A4453" s="3">
        <f t="shared" si="559"/>
        <v>4452</v>
      </c>
      <c r="B4453" s="3" t="s">
        <v>364</v>
      </c>
      <c r="C4453" s="32">
        <v>41518</v>
      </c>
      <c r="D4453" s="3" t="s">
        <v>52</v>
      </c>
      <c r="E4453" s="3"/>
      <c r="F4453" s="3"/>
      <c r="G4453" s="2" t="s">
        <v>41</v>
      </c>
      <c r="H4453" s="2" t="s">
        <v>41</v>
      </c>
      <c r="I4453" s="3">
        <v>4.5</v>
      </c>
      <c r="J4453" s="3" t="s">
        <v>183</v>
      </c>
      <c r="K4453" s="3"/>
      <c r="L4453" s="3"/>
      <c r="M4453" s="3"/>
      <c r="N4453" s="3"/>
      <c r="O4453" s="3"/>
      <c r="P4453" s="3"/>
      <c r="Q4453" s="3"/>
      <c r="R4453" s="3"/>
      <c r="S4453" s="3"/>
      <c r="T4453" s="3" t="str">
        <f t="shared" si="552"/>
        <v>SIN CECO</v>
      </c>
      <c r="U4453" s="3" t="str">
        <f t="shared" si="553"/>
        <v>NO</v>
      </c>
      <c r="V4453" t="str">
        <f t="shared" si="554"/>
        <v>ONCOLOGÍA
16-DIC-2013-Posibilidad de Volver a Contratar con PAYC</v>
      </c>
      <c r="W4453" s="53">
        <f t="shared" si="555"/>
        <v>4.5</v>
      </c>
      <c r="X4453">
        <f t="shared" si="556"/>
        <v>4.5</v>
      </c>
      <c r="Y4453">
        <f>IF(ISNA(VLOOKUP(B4453,CECOS_SIN_IDENTIFICAR!$A$2:$D$146,4,0)),"SIN CECO",IF(VLOOKUP(B4453,CECOS_SIN_IDENTIFICAR!$A$2:$D$146,4,0)=0,"SIN CECO",VLOOKUP(B4453,CECOS_SIN_IDENTIFICAR!$A$2:$D$146,4,0)))</f>
        <v>1418</v>
      </c>
      <c r="Z4453">
        <f t="shared" si="557"/>
        <v>1418</v>
      </c>
      <c r="AA4453" s="3" t="s">
        <v>52</v>
      </c>
      <c r="AB4453" t="str">
        <f t="shared" si="558"/>
        <v>Posibilidad de Volver a Contratar con PAYC-Posibilidad de Volver a Contratar con PAYC</v>
      </c>
      <c r="AC4453" t="str">
        <f>VLOOKUP(AB4453,CODIFICACION_PREGUNTAS!$C$2:$D$35,2,0)</f>
        <v>VOLVER001</v>
      </c>
    </row>
    <row r="4454" spans="1:29" x14ac:dyDescent="0.25">
      <c r="A4454" s="3">
        <f t="shared" si="559"/>
        <v>4453</v>
      </c>
      <c r="B4454" s="3" t="s">
        <v>364</v>
      </c>
      <c r="C4454" s="32">
        <v>41518</v>
      </c>
      <c r="D4454" s="3" t="s">
        <v>52</v>
      </c>
      <c r="E4454" s="3"/>
      <c r="F4454" s="3"/>
      <c r="G4454" s="2" t="s">
        <v>42</v>
      </c>
      <c r="H4454" s="6" t="s">
        <v>43</v>
      </c>
      <c r="I4454" s="3" t="s">
        <v>775</v>
      </c>
      <c r="J4454" s="3" t="s">
        <v>183</v>
      </c>
      <c r="K4454" s="3" t="s">
        <v>649</v>
      </c>
      <c r="L4454" s="3" t="s">
        <v>650</v>
      </c>
      <c r="M4454" s="3" t="s">
        <v>446</v>
      </c>
      <c r="N4454" s="3"/>
      <c r="O4454" s="3"/>
      <c r="P4454" s="3"/>
      <c r="Q4454" s="3"/>
      <c r="R4454" s="3"/>
      <c r="S4454" s="3"/>
      <c r="T4454" s="3" t="str">
        <f t="shared" si="552"/>
        <v>SIN CECO</v>
      </c>
      <c r="U4454" s="3" t="str">
        <f t="shared" si="553"/>
        <v>NO</v>
      </c>
      <c r="V4454" t="str">
        <f t="shared" si="554"/>
        <v>ONCOLOGÍA
16-DIC-2013-Fortalezas PAYC</v>
      </c>
      <c r="W4454" s="53" t="str">
        <f t="shared" si="555"/>
        <v>Atención Personalizada-Amabilidad-Conocimiento-</v>
      </c>
      <c r="X4454">
        <f t="shared" si="556"/>
        <v>0</v>
      </c>
      <c r="Y4454">
        <f>IF(ISNA(VLOOKUP(B4454,CECOS_SIN_IDENTIFICAR!$A$2:$D$146,4,0)),"SIN CECO",IF(VLOOKUP(B4454,CECOS_SIN_IDENTIFICAR!$A$2:$D$146,4,0)=0,"SIN CECO",VLOOKUP(B4454,CECOS_SIN_IDENTIFICAR!$A$2:$D$146,4,0)))</f>
        <v>1418</v>
      </c>
      <c r="Z4454">
        <f t="shared" si="557"/>
        <v>1418</v>
      </c>
      <c r="AA4454" s="3" t="s">
        <v>52</v>
      </c>
      <c r="AB4454" t="str">
        <f t="shared" si="558"/>
        <v>Principales fortalezas en el servicio que presta PAYC-Fortalezas PAYC</v>
      </c>
      <c r="AC4454" t="str">
        <f>VLOOKUP(AB4454,CODIFICACION_PREGUNTAS!$C$2:$D$35,2,0)</f>
        <v>FORT001</v>
      </c>
    </row>
    <row r="4455" spans="1:29" x14ac:dyDescent="0.25">
      <c r="A4455" s="3">
        <f t="shared" si="559"/>
        <v>4454</v>
      </c>
      <c r="B4455" s="3" t="s">
        <v>364</v>
      </c>
      <c r="C4455" s="32">
        <v>41518</v>
      </c>
      <c r="D4455" s="3" t="s">
        <v>52</v>
      </c>
      <c r="E4455" s="3"/>
      <c r="F4455" s="3"/>
      <c r="G4455" s="2" t="s">
        <v>44</v>
      </c>
      <c r="H4455" s="6" t="s">
        <v>45</v>
      </c>
      <c r="I4455" s="3" t="s">
        <v>824</v>
      </c>
      <c r="J4455" s="3" t="s">
        <v>183</v>
      </c>
      <c r="K4455" s="3" t="s">
        <v>651</v>
      </c>
      <c r="L4455" s="3" t="s">
        <v>652</v>
      </c>
      <c r="M4455" s="3"/>
      <c r="N4455" s="3"/>
      <c r="O4455" s="3"/>
      <c r="P4455" s="3"/>
      <c r="Q4455" s="3"/>
      <c r="R4455" s="3"/>
      <c r="S4455" s="3"/>
      <c r="T4455" s="3" t="str">
        <f t="shared" si="552"/>
        <v>SIN CECO</v>
      </c>
      <c r="U4455" s="3" t="str">
        <f t="shared" si="553"/>
        <v>NO</v>
      </c>
      <c r="V4455" t="str">
        <f t="shared" si="554"/>
        <v>ONCOLOGÍA
16-DIC-2013-Debilidades PAYC</v>
      </c>
      <c r="W4455" s="53" t="str">
        <f t="shared" si="555"/>
        <v>Hubo momentos dificiles por retrasos no claros pero los superarón muy bien-Podrían mejorar presión sobre contratistas ext.-</v>
      </c>
      <c r="X4455">
        <f t="shared" si="556"/>
        <v>0</v>
      </c>
      <c r="Y4455">
        <f>IF(ISNA(VLOOKUP(B4455,CECOS_SIN_IDENTIFICAR!$A$2:$D$146,4,0)),"SIN CECO",IF(VLOOKUP(B4455,CECOS_SIN_IDENTIFICAR!$A$2:$D$146,4,0)=0,"SIN CECO",VLOOKUP(B4455,CECOS_SIN_IDENTIFICAR!$A$2:$D$146,4,0)))</f>
        <v>1418</v>
      </c>
      <c r="Z4455">
        <f t="shared" si="557"/>
        <v>1418</v>
      </c>
      <c r="AA4455" s="3" t="s">
        <v>52</v>
      </c>
      <c r="AB4455" t="str">
        <f t="shared" si="558"/>
        <v>Principales debilidades en el servicio que presta PAYC-Debilidades PAYC</v>
      </c>
      <c r="AC4455" t="str">
        <f>VLOOKUP(AB4455,CODIFICACION_PREGUNTAS!$C$2:$D$35,2,0)</f>
        <v>DEB001</v>
      </c>
    </row>
    <row r="4456" spans="1:29" x14ac:dyDescent="0.25">
      <c r="A4456" s="3">
        <f t="shared" si="559"/>
        <v>4455</v>
      </c>
      <c r="B4456" s="3" t="s">
        <v>365</v>
      </c>
      <c r="C4456" s="32">
        <v>41518</v>
      </c>
      <c r="D4456" s="3" t="s">
        <v>114</v>
      </c>
      <c r="E4456" s="3"/>
      <c r="F4456" s="3"/>
      <c r="G4456" s="2" t="s">
        <v>5</v>
      </c>
      <c r="H4456" s="3" t="s">
        <v>6</v>
      </c>
      <c r="I4456" s="3">
        <v>4</v>
      </c>
      <c r="J4456" s="3" t="s">
        <v>183</v>
      </c>
      <c r="K4456" s="3"/>
      <c r="L4456" s="3"/>
      <c r="M4456" s="3"/>
      <c r="N4456" s="3"/>
      <c r="O4456" s="3"/>
      <c r="P4456" s="3"/>
      <c r="Q4456" s="3"/>
      <c r="R4456" s="3"/>
      <c r="S4456" s="3"/>
      <c r="T4456" s="3" t="str">
        <f t="shared" si="552"/>
        <v>SIN CECO</v>
      </c>
      <c r="U4456" s="3" t="str">
        <f t="shared" si="553"/>
        <v>NO</v>
      </c>
      <c r="V4456" t="str">
        <f t="shared" si="554"/>
        <v>MALL PLAZA MANIZALES
02-SEP-2013-Soporte Técnico</v>
      </c>
      <c r="W4456" s="53">
        <f t="shared" si="555"/>
        <v>4</v>
      </c>
      <c r="X4456">
        <f t="shared" si="556"/>
        <v>4</v>
      </c>
      <c r="Y4456">
        <f>IF(ISNA(VLOOKUP(B4456,CECOS_SIN_IDENTIFICAR!$A$2:$D$146,4,0)),"SIN CECO",IF(VLOOKUP(B4456,CECOS_SIN_IDENTIFICAR!$A$2:$D$146,4,0)=0,"SIN CECO",VLOOKUP(B4456,CECOS_SIN_IDENTIFICAR!$A$2:$D$146,4,0)))</f>
        <v>1468</v>
      </c>
      <c r="Z4456">
        <f t="shared" si="557"/>
        <v>1468</v>
      </c>
      <c r="AA4456" s="3" t="s">
        <v>114</v>
      </c>
      <c r="AB4456" t="str">
        <f t="shared" si="558"/>
        <v>a. Conocimiento específico de temas aplicables al proyecto-Soporte Técnico</v>
      </c>
      <c r="AC4456" t="str">
        <f>VLOOKUP(AB4456,CODIFICACION_PREGUNTAS!$C$2:$D$35,2,0)</f>
        <v>SOPORTE_TEC001</v>
      </c>
    </row>
    <row r="4457" spans="1:29" x14ac:dyDescent="0.25">
      <c r="A4457" s="3">
        <f t="shared" si="559"/>
        <v>4456</v>
      </c>
      <c r="B4457" s="3" t="s">
        <v>365</v>
      </c>
      <c r="C4457" s="32">
        <v>41518</v>
      </c>
      <c r="D4457" s="3" t="s">
        <v>114</v>
      </c>
      <c r="E4457" s="3"/>
      <c r="F4457" s="3"/>
      <c r="G4457" s="2" t="s">
        <v>7</v>
      </c>
      <c r="H4457" s="3" t="s">
        <v>6</v>
      </c>
      <c r="I4457" s="3">
        <v>4</v>
      </c>
      <c r="J4457" s="3" t="s">
        <v>183</v>
      </c>
      <c r="K4457" s="3"/>
      <c r="L4457" s="3"/>
      <c r="M4457" s="3"/>
      <c r="N4457" s="3"/>
      <c r="O4457" s="3"/>
      <c r="P4457" s="3"/>
      <c r="Q4457" s="3"/>
      <c r="R4457" s="3"/>
      <c r="S4457" s="3"/>
      <c r="T4457" s="3" t="str">
        <f t="shared" si="552"/>
        <v>SIN CECO</v>
      </c>
      <c r="U4457" s="3" t="str">
        <f t="shared" si="553"/>
        <v>NO</v>
      </c>
      <c r="V4457" t="str">
        <f t="shared" si="554"/>
        <v>MALL PLAZA MANIZALES
02-SEP-2013-Soporte Técnico</v>
      </c>
      <c r="W4457" s="53">
        <f t="shared" si="555"/>
        <v>4</v>
      </c>
      <c r="X4457">
        <f t="shared" si="556"/>
        <v>4</v>
      </c>
      <c r="Y4457">
        <f>IF(ISNA(VLOOKUP(B4457,CECOS_SIN_IDENTIFICAR!$A$2:$D$146,4,0)),"SIN CECO",IF(VLOOKUP(B4457,CECOS_SIN_IDENTIFICAR!$A$2:$D$146,4,0)=0,"SIN CECO",VLOOKUP(B4457,CECOS_SIN_IDENTIFICAR!$A$2:$D$146,4,0)))</f>
        <v>1468</v>
      </c>
      <c r="Z4457">
        <f t="shared" si="557"/>
        <v>1468</v>
      </c>
      <c r="AA4457" s="3" t="s">
        <v>114</v>
      </c>
      <c r="AB4457" t="str">
        <f t="shared" si="558"/>
        <v>b. Idoneidad y Calidad del soporte-Soporte Técnico</v>
      </c>
      <c r="AC4457" t="str">
        <f>VLOOKUP(AB4457,CODIFICACION_PREGUNTAS!$C$2:$D$35,2,0)</f>
        <v>SOPORTE_TEC002</v>
      </c>
    </row>
    <row r="4458" spans="1:29" x14ac:dyDescent="0.25">
      <c r="A4458" s="3">
        <f t="shared" si="559"/>
        <v>4457</v>
      </c>
      <c r="B4458" s="3" t="s">
        <v>365</v>
      </c>
      <c r="C4458" s="32">
        <v>41518</v>
      </c>
      <c r="D4458" s="3" t="s">
        <v>114</v>
      </c>
      <c r="E4458" s="3"/>
      <c r="F4458" s="3"/>
      <c r="G4458" s="2" t="s">
        <v>8</v>
      </c>
      <c r="H4458" s="3" t="s">
        <v>6</v>
      </c>
      <c r="I4458" s="3">
        <v>4</v>
      </c>
      <c r="J4458" s="3" t="s">
        <v>183</v>
      </c>
      <c r="K4458" s="3"/>
      <c r="L4458" s="3"/>
      <c r="M4458" s="3"/>
      <c r="N4458" s="3"/>
      <c r="O4458" s="3"/>
      <c r="P4458" s="3"/>
      <c r="Q4458" s="3"/>
      <c r="R4458" s="3"/>
      <c r="S4458" s="3"/>
      <c r="T4458" s="3" t="str">
        <f t="shared" si="552"/>
        <v>SIN CECO</v>
      </c>
      <c r="U4458" s="3" t="str">
        <f t="shared" si="553"/>
        <v>NO</v>
      </c>
      <c r="V4458" t="str">
        <f t="shared" si="554"/>
        <v>MALL PLAZA MANIZALES
02-SEP-2013-Soporte Técnico</v>
      </c>
      <c r="W4458" s="53">
        <f t="shared" si="555"/>
        <v>4</v>
      </c>
      <c r="X4458">
        <f t="shared" si="556"/>
        <v>4</v>
      </c>
      <c r="Y4458">
        <f>IF(ISNA(VLOOKUP(B4458,CECOS_SIN_IDENTIFICAR!$A$2:$D$146,4,0)),"SIN CECO",IF(VLOOKUP(B4458,CECOS_SIN_IDENTIFICAR!$A$2:$D$146,4,0)=0,"SIN CECO",VLOOKUP(B4458,CECOS_SIN_IDENTIFICAR!$A$2:$D$146,4,0)))</f>
        <v>1468</v>
      </c>
      <c r="Z4458">
        <f t="shared" si="557"/>
        <v>1468</v>
      </c>
      <c r="AA4458" s="3" t="s">
        <v>114</v>
      </c>
      <c r="AB4458" t="str">
        <f t="shared" si="558"/>
        <v>c. Cumplimiento de especificaciones técnicas de construcción-Soporte Técnico</v>
      </c>
      <c r="AC4458" t="str">
        <f>VLOOKUP(AB4458,CODIFICACION_PREGUNTAS!$C$2:$D$35,2,0)</f>
        <v>SOPORTE_TEC003</v>
      </c>
    </row>
    <row r="4459" spans="1:29" x14ac:dyDescent="0.25">
      <c r="A4459" s="3">
        <f t="shared" si="559"/>
        <v>4458</v>
      </c>
      <c r="B4459" s="3" t="s">
        <v>365</v>
      </c>
      <c r="C4459" s="32">
        <v>41518</v>
      </c>
      <c r="D4459" s="3" t="s">
        <v>114</v>
      </c>
      <c r="E4459" s="3"/>
      <c r="F4459" s="3"/>
      <c r="G4459" s="2" t="s">
        <v>9</v>
      </c>
      <c r="H4459" s="3" t="s">
        <v>6</v>
      </c>
      <c r="I4459" s="3">
        <v>4</v>
      </c>
      <c r="J4459" s="3" t="s">
        <v>183</v>
      </c>
      <c r="K4459" s="3"/>
      <c r="L4459" s="3"/>
      <c r="M4459" s="3"/>
      <c r="N4459" s="3"/>
      <c r="O4459" s="3"/>
      <c r="P4459" s="3"/>
      <c r="Q4459" s="3"/>
      <c r="R4459" s="3"/>
      <c r="S4459" s="3"/>
      <c r="T4459" s="3" t="str">
        <f t="shared" si="552"/>
        <v>SIN CECO</v>
      </c>
      <c r="U4459" s="3" t="str">
        <f t="shared" si="553"/>
        <v>NO</v>
      </c>
      <c r="V4459" t="str">
        <f t="shared" si="554"/>
        <v>MALL PLAZA MANIZALES
02-SEP-2013-Soporte Técnico</v>
      </c>
      <c r="W4459" s="53">
        <f t="shared" si="555"/>
        <v>4</v>
      </c>
      <c r="X4459">
        <f t="shared" si="556"/>
        <v>4</v>
      </c>
      <c r="Y4459">
        <f>IF(ISNA(VLOOKUP(B4459,CECOS_SIN_IDENTIFICAR!$A$2:$D$146,4,0)),"SIN CECO",IF(VLOOKUP(B4459,CECOS_SIN_IDENTIFICAR!$A$2:$D$146,4,0)=0,"SIN CECO",VLOOKUP(B4459,CECOS_SIN_IDENTIFICAR!$A$2:$D$146,4,0)))</f>
        <v>1468</v>
      </c>
      <c r="Z4459">
        <f t="shared" si="557"/>
        <v>1468</v>
      </c>
      <c r="AA4459" s="3" t="s">
        <v>114</v>
      </c>
      <c r="AB4459" t="str">
        <f t="shared" si="558"/>
        <v>d. Confiabilidad de los conceptos aplicados-Soporte Técnico</v>
      </c>
      <c r="AC4459" t="str">
        <f>VLOOKUP(AB4459,CODIFICACION_PREGUNTAS!$C$2:$D$35,2,0)</f>
        <v>SOPORTE_TEC004</v>
      </c>
    </row>
    <row r="4460" spans="1:29" x14ac:dyDescent="0.25">
      <c r="A4460" s="3">
        <f t="shared" si="559"/>
        <v>4459</v>
      </c>
      <c r="B4460" s="3" t="s">
        <v>365</v>
      </c>
      <c r="C4460" s="32">
        <v>41518</v>
      </c>
      <c r="D4460" s="3" t="s">
        <v>114</v>
      </c>
      <c r="E4460" s="3"/>
      <c r="F4460" s="3"/>
      <c r="G4460" s="2" t="s">
        <v>10</v>
      </c>
      <c r="H4460" s="3" t="s">
        <v>6</v>
      </c>
      <c r="I4460" s="3">
        <v>4</v>
      </c>
      <c r="J4460" s="3" t="s">
        <v>183</v>
      </c>
      <c r="K4460" s="3"/>
      <c r="L4460" s="3"/>
      <c r="M4460" s="3"/>
      <c r="N4460" s="3"/>
      <c r="O4460" s="3"/>
      <c r="P4460" s="3"/>
      <c r="Q4460" s="3"/>
      <c r="R4460" s="3"/>
      <c r="S4460" s="3"/>
      <c r="T4460" s="3" t="str">
        <f t="shared" si="552"/>
        <v>SIN CECO</v>
      </c>
      <c r="U4460" s="3" t="str">
        <f t="shared" si="553"/>
        <v>NO</v>
      </c>
      <c r="V4460" t="str">
        <f t="shared" si="554"/>
        <v>MALL PLAZA MANIZALES
02-SEP-2013-Soporte Técnico</v>
      </c>
      <c r="W4460" s="53">
        <f t="shared" si="555"/>
        <v>4</v>
      </c>
      <c r="X4460">
        <f t="shared" si="556"/>
        <v>4</v>
      </c>
      <c r="Y4460">
        <f>IF(ISNA(VLOOKUP(B4460,CECOS_SIN_IDENTIFICAR!$A$2:$D$146,4,0)),"SIN CECO",IF(VLOOKUP(B4460,CECOS_SIN_IDENTIFICAR!$A$2:$D$146,4,0)=0,"SIN CECO",VLOOKUP(B4460,CECOS_SIN_IDENTIFICAR!$A$2:$D$146,4,0)))</f>
        <v>1468</v>
      </c>
      <c r="Z4460">
        <f t="shared" si="557"/>
        <v>1468</v>
      </c>
      <c r="AA4460" s="3" t="s">
        <v>114</v>
      </c>
      <c r="AB4460" t="str">
        <f t="shared" si="558"/>
        <v>e. Oportunidad en entrega de información o requerimientos-Soporte Técnico</v>
      </c>
      <c r="AC4460" t="str">
        <f>VLOOKUP(AB4460,CODIFICACION_PREGUNTAS!$C$2:$D$35,2,0)</f>
        <v>SOPORTE_TEC005</v>
      </c>
    </row>
    <row r="4461" spans="1:29" x14ac:dyDescent="0.25">
      <c r="A4461" s="3">
        <f t="shared" si="559"/>
        <v>4460</v>
      </c>
      <c r="B4461" s="3" t="s">
        <v>365</v>
      </c>
      <c r="C4461" s="32">
        <v>41518</v>
      </c>
      <c r="D4461" s="3" t="s">
        <v>114</v>
      </c>
      <c r="E4461" s="3"/>
      <c r="F4461" s="3"/>
      <c r="G4461" s="2" t="s">
        <v>11</v>
      </c>
      <c r="H4461" s="3" t="s">
        <v>12</v>
      </c>
      <c r="I4461" s="3" t="s">
        <v>431</v>
      </c>
      <c r="J4461" s="3" t="s">
        <v>183</v>
      </c>
      <c r="K4461" s="3"/>
      <c r="L4461" s="3"/>
      <c r="M4461" s="3"/>
      <c r="N4461" s="3"/>
      <c r="O4461" s="3"/>
      <c r="P4461" s="3"/>
      <c r="Q4461" s="3"/>
      <c r="R4461" s="3"/>
      <c r="S4461" s="3"/>
      <c r="T4461" s="3" t="str">
        <f t="shared" si="552"/>
        <v>SIN CECO</v>
      </c>
      <c r="U4461" s="3" t="str">
        <f t="shared" si="553"/>
        <v>NO</v>
      </c>
      <c r="V4461" t="str">
        <f t="shared" si="554"/>
        <v>MALL PLAZA MANIZALES
02-SEP-2013-Soporte Administrativo</v>
      </c>
      <c r="W4461" s="53" t="str">
        <f t="shared" si="555"/>
        <v>N/A</v>
      </c>
      <c r="X4461">
        <f t="shared" si="556"/>
        <v>0</v>
      </c>
      <c r="Y4461">
        <f>IF(ISNA(VLOOKUP(B4461,CECOS_SIN_IDENTIFICAR!$A$2:$D$146,4,0)),"SIN CECO",IF(VLOOKUP(B4461,CECOS_SIN_IDENTIFICAR!$A$2:$D$146,4,0)=0,"SIN CECO",VLOOKUP(B4461,CECOS_SIN_IDENTIFICAR!$A$2:$D$146,4,0)))</f>
        <v>1468</v>
      </c>
      <c r="Z4461">
        <f t="shared" si="557"/>
        <v>1468</v>
      </c>
      <c r="AA4461" s="3" t="s">
        <v>114</v>
      </c>
      <c r="AB4461" t="str">
        <f t="shared" si="558"/>
        <v>a. Oportunidad de la gestión en obra-Soporte Administrativo</v>
      </c>
      <c r="AC4461" t="str">
        <f>VLOOKUP(AB4461,CODIFICACION_PREGUNTAS!$C$2:$D$35,2,0)</f>
        <v>SOPORTE_ADMON001</v>
      </c>
    </row>
    <row r="4462" spans="1:29" x14ac:dyDescent="0.25">
      <c r="A4462" s="3">
        <f t="shared" si="559"/>
        <v>4461</v>
      </c>
      <c r="B4462" s="3" t="s">
        <v>365</v>
      </c>
      <c r="C4462" s="32">
        <v>41518</v>
      </c>
      <c r="D4462" s="3" t="s">
        <v>114</v>
      </c>
      <c r="E4462" s="3"/>
      <c r="F4462" s="3"/>
      <c r="G4462" s="2" t="s">
        <v>13</v>
      </c>
      <c r="H4462" s="3" t="s">
        <v>12</v>
      </c>
      <c r="I4462" s="3">
        <v>4</v>
      </c>
      <c r="J4462" s="3" t="s">
        <v>183</v>
      </c>
      <c r="K4462" s="3"/>
      <c r="L4462" s="3"/>
      <c r="M4462" s="3"/>
      <c r="N4462" s="3"/>
      <c r="O4462" s="3"/>
      <c r="P4462" s="3"/>
      <c r="Q4462" s="3"/>
      <c r="R4462" s="3"/>
      <c r="S4462" s="3"/>
      <c r="T4462" s="3" t="str">
        <f t="shared" si="552"/>
        <v>SIN CECO</v>
      </c>
      <c r="U4462" s="3" t="str">
        <f t="shared" si="553"/>
        <v>NO</v>
      </c>
      <c r="V4462" t="str">
        <f t="shared" si="554"/>
        <v>MALL PLAZA MANIZALES
02-SEP-2013-Soporte Administrativo</v>
      </c>
      <c r="W4462" s="53">
        <f t="shared" si="555"/>
        <v>4</v>
      </c>
      <c r="X4462">
        <f t="shared" si="556"/>
        <v>4</v>
      </c>
      <c r="Y4462">
        <f>IF(ISNA(VLOOKUP(B4462,CECOS_SIN_IDENTIFICAR!$A$2:$D$146,4,0)),"SIN CECO",IF(VLOOKUP(B4462,CECOS_SIN_IDENTIFICAR!$A$2:$D$146,4,0)=0,"SIN CECO",VLOOKUP(B4462,CECOS_SIN_IDENTIFICAR!$A$2:$D$146,4,0)))</f>
        <v>1468</v>
      </c>
      <c r="Z4462">
        <f t="shared" si="557"/>
        <v>1468</v>
      </c>
      <c r="AA4462" s="3" t="s">
        <v>114</v>
      </c>
      <c r="AB4462" t="str">
        <f t="shared" si="558"/>
        <v>b. Manejo administrativo del proyecto-Soporte Administrativo</v>
      </c>
      <c r="AC4462" t="str">
        <f>VLOOKUP(AB4462,CODIFICACION_PREGUNTAS!$C$2:$D$35,2,0)</f>
        <v>SOPORTE_ADMON002</v>
      </c>
    </row>
    <row r="4463" spans="1:29" x14ac:dyDescent="0.25">
      <c r="A4463" s="3">
        <f t="shared" si="559"/>
        <v>4462</v>
      </c>
      <c r="B4463" s="3" t="s">
        <v>365</v>
      </c>
      <c r="C4463" s="32">
        <v>41518</v>
      </c>
      <c r="D4463" s="3" t="s">
        <v>114</v>
      </c>
      <c r="E4463" s="3"/>
      <c r="F4463" s="3"/>
      <c r="G4463" s="2" t="s">
        <v>14</v>
      </c>
      <c r="H4463" s="3" t="s">
        <v>12</v>
      </c>
      <c r="I4463" s="3">
        <v>4</v>
      </c>
      <c r="J4463" s="3" t="s">
        <v>183</v>
      </c>
      <c r="K4463" s="3"/>
      <c r="L4463" s="3"/>
      <c r="M4463" s="3"/>
      <c r="N4463" s="3"/>
      <c r="O4463" s="3"/>
      <c r="P4463" s="3"/>
      <c r="Q4463" s="3"/>
      <c r="R4463" s="3"/>
      <c r="S4463" s="3"/>
      <c r="T4463" s="3" t="str">
        <f t="shared" si="552"/>
        <v>SIN CECO</v>
      </c>
      <c r="U4463" s="3" t="str">
        <f t="shared" si="553"/>
        <v>NO</v>
      </c>
      <c r="V4463" t="str">
        <f t="shared" si="554"/>
        <v>MALL PLAZA MANIZALES
02-SEP-2013-Soporte Administrativo</v>
      </c>
      <c r="W4463" s="53">
        <f t="shared" si="555"/>
        <v>4</v>
      </c>
      <c r="X4463">
        <f t="shared" si="556"/>
        <v>4</v>
      </c>
      <c r="Y4463">
        <f>IF(ISNA(VLOOKUP(B4463,CECOS_SIN_IDENTIFICAR!$A$2:$D$146,4,0)),"SIN CECO",IF(VLOOKUP(B4463,CECOS_SIN_IDENTIFICAR!$A$2:$D$146,4,0)=0,"SIN CECO",VLOOKUP(B4463,CECOS_SIN_IDENTIFICAR!$A$2:$D$146,4,0)))</f>
        <v>1468</v>
      </c>
      <c r="Z4463">
        <f t="shared" si="557"/>
        <v>1468</v>
      </c>
      <c r="AA4463" s="3" t="s">
        <v>114</v>
      </c>
      <c r="AB4463" t="str">
        <f t="shared" si="558"/>
        <v>c. Información clara y veraz sobre la administración de proyecto-Soporte Administrativo</v>
      </c>
      <c r="AC4463" t="str">
        <f>VLOOKUP(AB4463,CODIFICACION_PREGUNTAS!$C$2:$D$35,2,0)</f>
        <v>SOPORTE_ADMON003</v>
      </c>
    </row>
    <row r="4464" spans="1:29" x14ac:dyDescent="0.25">
      <c r="A4464" s="3">
        <f t="shared" si="559"/>
        <v>4463</v>
      </c>
      <c r="B4464" s="3" t="s">
        <v>365</v>
      </c>
      <c r="C4464" s="32">
        <v>41518</v>
      </c>
      <c r="D4464" s="3" t="s">
        <v>114</v>
      </c>
      <c r="E4464" s="3"/>
      <c r="F4464" s="3"/>
      <c r="G4464" s="2" t="s">
        <v>15</v>
      </c>
      <c r="H4464" s="3" t="s">
        <v>12</v>
      </c>
      <c r="I4464" s="3">
        <v>4</v>
      </c>
      <c r="J4464" s="3" t="s">
        <v>183</v>
      </c>
      <c r="K4464" s="3"/>
      <c r="L4464" s="3"/>
      <c r="M4464" s="3"/>
      <c r="N4464" s="3"/>
      <c r="O4464" s="3"/>
      <c r="P4464" s="3"/>
      <c r="Q4464" s="3"/>
      <c r="R4464" s="3"/>
      <c r="S4464" s="3"/>
      <c r="T4464" s="3" t="str">
        <f t="shared" si="552"/>
        <v>SIN CECO</v>
      </c>
      <c r="U4464" s="3" t="str">
        <f t="shared" si="553"/>
        <v>NO</v>
      </c>
      <c r="V4464" t="str">
        <f t="shared" si="554"/>
        <v>MALL PLAZA MANIZALES
02-SEP-2013-Soporte Administrativo</v>
      </c>
      <c r="W4464" s="53">
        <f t="shared" si="555"/>
        <v>4</v>
      </c>
      <c r="X4464">
        <f t="shared" si="556"/>
        <v>4</v>
      </c>
      <c r="Y4464">
        <f>IF(ISNA(VLOOKUP(B4464,CECOS_SIN_IDENTIFICAR!$A$2:$D$146,4,0)),"SIN CECO",IF(VLOOKUP(B4464,CECOS_SIN_IDENTIFICAR!$A$2:$D$146,4,0)=0,"SIN CECO",VLOOKUP(B4464,CECOS_SIN_IDENTIFICAR!$A$2:$D$146,4,0)))</f>
        <v>1468</v>
      </c>
      <c r="Z4464">
        <f t="shared" si="557"/>
        <v>1468</v>
      </c>
      <c r="AA4464" s="3" t="s">
        <v>114</v>
      </c>
      <c r="AB4464" t="str">
        <f t="shared" si="558"/>
        <v>d. Cumplimientos con expectativas del cliente-Soporte Administrativo</v>
      </c>
      <c r="AC4464" t="str">
        <f>VLOOKUP(AB4464,CODIFICACION_PREGUNTAS!$C$2:$D$35,2,0)</f>
        <v>SOPORTE_ADMON004</v>
      </c>
    </row>
    <row r="4465" spans="1:29" x14ac:dyDescent="0.25">
      <c r="A4465" s="3">
        <f t="shared" si="559"/>
        <v>4464</v>
      </c>
      <c r="B4465" s="3" t="s">
        <v>365</v>
      </c>
      <c r="C4465" s="32">
        <v>41518</v>
      </c>
      <c r="D4465" s="3" t="s">
        <v>114</v>
      </c>
      <c r="E4465" s="3"/>
      <c r="F4465" s="3"/>
      <c r="G4465" s="2" t="s">
        <v>16</v>
      </c>
      <c r="H4465" s="3" t="s">
        <v>12</v>
      </c>
      <c r="I4465" s="3" t="s">
        <v>431</v>
      </c>
      <c r="J4465" s="3" t="s">
        <v>183</v>
      </c>
      <c r="K4465" s="3"/>
      <c r="L4465" s="3"/>
      <c r="M4465" s="3"/>
      <c r="N4465" s="3"/>
      <c r="O4465" s="3"/>
      <c r="P4465" s="3"/>
      <c r="Q4465" s="3"/>
      <c r="R4465" s="3"/>
      <c r="S4465" s="3"/>
      <c r="T4465" s="3" t="str">
        <f t="shared" si="552"/>
        <v>SIN CECO</v>
      </c>
      <c r="U4465" s="3" t="str">
        <f t="shared" si="553"/>
        <v>NO</v>
      </c>
      <c r="V4465" t="str">
        <f t="shared" si="554"/>
        <v>MALL PLAZA MANIZALES
02-SEP-2013-Soporte Administrativo</v>
      </c>
      <c r="W4465" s="53" t="str">
        <f t="shared" si="555"/>
        <v>N/A</v>
      </c>
      <c r="X4465">
        <f t="shared" si="556"/>
        <v>0</v>
      </c>
      <c r="Y4465">
        <f>IF(ISNA(VLOOKUP(B4465,CECOS_SIN_IDENTIFICAR!$A$2:$D$146,4,0)),"SIN CECO",IF(VLOOKUP(B4465,CECOS_SIN_IDENTIFICAR!$A$2:$D$146,4,0)=0,"SIN CECO",VLOOKUP(B4465,CECOS_SIN_IDENTIFICAR!$A$2:$D$146,4,0)))</f>
        <v>1468</v>
      </c>
      <c r="Z4465">
        <f t="shared" si="557"/>
        <v>1468</v>
      </c>
      <c r="AA4465" s="3" t="s">
        <v>114</v>
      </c>
      <c r="AB4465" t="str">
        <f t="shared" si="558"/>
        <v>e. Control de presupuesto-Soporte Administrativo</v>
      </c>
      <c r="AC4465" t="str">
        <f>VLOOKUP(AB4465,CODIFICACION_PREGUNTAS!$C$2:$D$35,2,0)</f>
        <v>SOPORTE_ADMON005</v>
      </c>
    </row>
    <row r="4466" spans="1:29" x14ac:dyDescent="0.25">
      <c r="A4466" s="3">
        <f t="shared" si="559"/>
        <v>4465</v>
      </c>
      <c r="B4466" s="3" t="s">
        <v>365</v>
      </c>
      <c r="C4466" s="32">
        <v>41518</v>
      </c>
      <c r="D4466" s="3" t="s">
        <v>114</v>
      </c>
      <c r="E4466" s="3"/>
      <c r="F4466" s="3"/>
      <c r="G4466" s="2" t="s">
        <v>17</v>
      </c>
      <c r="H4466" s="3" t="s">
        <v>18</v>
      </c>
      <c r="I4466" s="3">
        <v>4</v>
      </c>
      <c r="J4466" s="3" t="s">
        <v>183</v>
      </c>
      <c r="K4466" s="3"/>
      <c r="L4466" s="3"/>
      <c r="M4466" s="3"/>
      <c r="N4466" s="3"/>
      <c r="O4466" s="3"/>
      <c r="P4466" s="3"/>
      <c r="Q4466" s="3"/>
      <c r="R4466" s="3"/>
      <c r="S4466" s="3"/>
      <c r="T4466" s="3" t="str">
        <f t="shared" si="552"/>
        <v>SIN CECO</v>
      </c>
      <c r="U4466" s="3" t="str">
        <f t="shared" si="553"/>
        <v>NO</v>
      </c>
      <c r="V4466" t="str">
        <f t="shared" si="554"/>
        <v>MALL PLAZA MANIZALES
02-SEP-2013-Soporte Directivo (Coordinador y Gerencia)</v>
      </c>
      <c r="W4466" s="53">
        <f t="shared" si="555"/>
        <v>4</v>
      </c>
      <c r="X4466">
        <f t="shared" si="556"/>
        <v>4</v>
      </c>
      <c r="Y4466">
        <f>IF(ISNA(VLOOKUP(B4466,CECOS_SIN_IDENTIFICAR!$A$2:$D$146,4,0)),"SIN CECO",IF(VLOOKUP(B4466,CECOS_SIN_IDENTIFICAR!$A$2:$D$146,4,0)=0,"SIN CECO",VLOOKUP(B4466,CECOS_SIN_IDENTIFICAR!$A$2:$D$146,4,0)))</f>
        <v>1468</v>
      </c>
      <c r="Z4466">
        <f t="shared" si="557"/>
        <v>1468</v>
      </c>
      <c r="AA4466" s="3" t="s">
        <v>114</v>
      </c>
      <c r="AB4466" t="str">
        <f t="shared" si="558"/>
        <v>a. Apoyo y presencia en el proyecto-Soporte Directivo (Coordinador y Gerencia)</v>
      </c>
      <c r="AC4466" t="str">
        <f>VLOOKUP(AB4466,CODIFICACION_PREGUNTAS!$C$2:$D$35,2,0)</f>
        <v>SOPORTE_DIR001</v>
      </c>
    </row>
    <row r="4467" spans="1:29" x14ac:dyDescent="0.25">
      <c r="A4467" s="3">
        <f t="shared" si="559"/>
        <v>4466</v>
      </c>
      <c r="B4467" s="3" t="s">
        <v>365</v>
      </c>
      <c r="C4467" s="32">
        <v>41518</v>
      </c>
      <c r="D4467" s="3" t="s">
        <v>114</v>
      </c>
      <c r="E4467" s="3"/>
      <c r="F4467" s="3"/>
      <c r="G4467" s="2" t="s">
        <v>19</v>
      </c>
      <c r="H4467" s="3" t="s">
        <v>18</v>
      </c>
      <c r="I4467" s="3">
        <v>4</v>
      </c>
      <c r="J4467" s="3" t="s">
        <v>183</v>
      </c>
      <c r="K4467" s="3"/>
      <c r="L4467" s="3"/>
      <c r="M4467" s="3"/>
      <c r="N4467" s="3"/>
      <c r="O4467" s="3"/>
      <c r="P4467" s="3"/>
      <c r="Q4467" s="3"/>
      <c r="R4467" s="3"/>
      <c r="S4467" s="3"/>
      <c r="T4467" s="3" t="str">
        <f t="shared" si="552"/>
        <v>SIN CECO</v>
      </c>
      <c r="U4467" s="3" t="str">
        <f t="shared" si="553"/>
        <v>NO</v>
      </c>
      <c r="V4467" t="str">
        <f t="shared" si="554"/>
        <v>MALL PLAZA MANIZALES
02-SEP-2013-Soporte Directivo (Coordinador y Gerencia)</v>
      </c>
      <c r="W4467" s="53">
        <f t="shared" si="555"/>
        <v>4</v>
      </c>
      <c r="X4467">
        <f t="shared" si="556"/>
        <v>4</v>
      </c>
      <c r="Y4467">
        <f>IF(ISNA(VLOOKUP(B4467,CECOS_SIN_IDENTIFICAR!$A$2:$D$146,4,0)),"SIN CECO",IF(VLOOKUP(B4467,CECOS_SIN_IDENTIFICAR!$A$2:$D$146,4,0)=0,"SIN CECO",VLOOKUP(B4467,CECOS_SIN_IDENTIFICAR!$A$2:$D$146,4,0)))</f>
        <v>1468</v>
      </c>
      <c r="Z4467">
        <f t="shared" si="557"/>
        <v>1468</v>
      </c>
      <c r="AA4467" s="3" t="s">
        <v>114</v>
      </c>
      <c r="AB4467" t="str">
        <f t="shared" si="558"/>
        <v>b. Conocimiento del proyecto-Soporte Directivo (Coordinador y Gerencia)</v>
      </c>
      <c r="AC4467" t="str">
        <f>VLOOKUP(AB4467,CODIFICACION_PREGUNTAS!$C$2:$D$35,2,0)</f>
        <v>SOPORTE_DIR002</v>
      </c>
    </row>
    <row r="4468" spans="1:29" x14ac:dyDescent="0.25">
      <c r="A4468" s="3">
        <f t="shared" si="559"/>
        <v>4467</v>
      </c>
      <c r="B4468" s="3" t="s">
        <v>365</v>
      </c>
      <c r="C4468" s="32">
        <v>41518</v>
      </c>
      <c r="D4468" s="3" t="s">
        <v>114</v>
      </c>
      <c r="E4468" s="3"/>
      <c r="F4468" s="3"/>
      <c r="G4468" s="2" t="s">
        <v>20</v>
      </c>
      <c r="H4468" s="3" t="s">
        <v>18</v>
      </c>
      <c r="I4468" s="3">
        <v>4</v>
      </c>
      <c r="J4468" s="3" t="s">
        <v>183</v>
      </c>
      <c r="K4468" s="3"/>
      <c r="L4468" s="3"/>
      <c r="M4468" s="3"/>
      <c r="N4468" s="3"/>
      <c r="O4468" s="3"/>
      <c r="P4468" s="3"/>
      <c r="Q4468" s="3"/>
      <c r="R4468" s="3"/>
      <c r="S4468" s="3"/>
      <c r="T4468" s="3" t="str">
        <f t="shared" si="552"/>
        <v>SIN CECO</v>
      </c>
      <c r="U4468" s="3" t="str">
        <f t="shared" si="553"/>
        <v>NO</v>
      </c>
      <c r="V4468" t="str">
        <f t="shared" si="554"/>
        <v>MALL PLAZA MANIZALES
02-SEP-2013-Soporte Directivo (Coordinador y Gerencia)</v>
      </c>
      <c r="W4468" s="53">
        <f t="shared" si="555"/>
        <v>4</v>
      </c>
      <c r="X4468">
        <f t="shared" si="556"/>
        <v>4</v>
      </c>
      <c r="Y4468">
        <f>IF(ISNA(VLOOKUP(B4468,CECOS_SIN_IDENTIFICAR!$A$2:$D$146,4,0)),"SIN CECO",IF(VLOOKUP(B4468,CECOS_SIN_IDENTIFICAR!$A$2:$D$146,4,0)=0,"SIN CECO",VLOOKUP(B4468,CECOS_SIN_IDENTIFICAR!$A$2:$D$146,4,0)))</f>
        <v>1468</v>
      </c>
      <c r="Z4468">
        <f t="shared" si="557"/>
        <v>1468</v>
      </c>
      <c r="AA4468" s="3" t="s">
        <v>114</v>
      </c>
      <c r="AB4468" t="str">
        <f t="shared" si="558"/>
        <v>c. Planteamiento de soluciones y manejo de conflictos-Soporte Directivo (Coordinador y Gerencia)</v>
      </c>
      <c r="AC4468" t="str">
        <f>VLOOKUP(AB4468,CODIFICACION_PREGUNTAS!$C$2:$D$35,2,0)</f>
        <v>SOPORTE_DIR003</v>
      </c>
    </row>
    <row r="4469" spans="1:29" x14ac:dyDescent="0.25">
      <c r="A4469" s="3">
        <f t="shared" si="559"/>
        <v>4468</v>
      </c>
      <c r="B4469" s="3" t="s">
        <v>365</v>
      </c>
      <c r="C4469" s="32">
        <v>41518</v>
      </c>
      <c r="D4469" s="3" t="s">
        <v>114</v>
      </c>
      <c r="E4469" s="3"/>
      <c r="F4469" s="3"/>
      <c r="G4469" s="2" t="s">
        <v>21</v>
      </c>
      <c r="H4469" s="3" t="s">
        <v>18</v>
      </c>
      <c r="I4469" s="3">
        <v>4</v>
      </c>
      <c r="J4469" s="3" t="s">
        <v>183</v>
      </c>
      <c r="K4469" s="3"/>
      <c r="L4469" s="3"/>
      <c r="M4469" s="3"/>
      <c r="N4469" s="3"/>
      <c r="O4469" s="3"/>
      <c r="P4469" s="3"/>
      <c r="Q4469" s="3"/>
      <c r="R4469" s="3"/>
      <c r="S4469" s="3"/>
      <c r="T4469" s="3" t="str">
        <f t="shared" si="552"/>
        <v>SIN CECO</v>
      </c>
      <c r="U4469" s="3" t="str">
        <f t="shared" si="553"/>
        <v>NO</v>
      </c>
      <c r="V4469" t="str">
        <f t="shared" si="554"/>
        <v>MALL PLAZA MANIZALES
02-SEP-2013-Soporte Directivo (Coordinador y Gerencia)</v>
      </c>
      <c r="W4469" s="53">
        <f t="shared" si="555"/>
        <v>4</v>
      </c>
      <c r="X4469">
        <f t="shared" si="556"/>
        <v>4</v>
      </c>
      <c r="Y4469">
        <f>IF(ISNA(VLOOKUP(B4469,CECOS_SIN_IDENTIFICAR!$A$2:$D$146,4,0)),"SIN CECO",IF(VLOOKUP(B4469,CECOS_SIN_IDENTIFICAR!$A$2:$D$146,4,0)=0,"SIN CECO",VLOOKUP(B4469,CECOS_SIN_IDENTIFICAR!$A$2:$D$146,4,0)))</f>
        <v>1468</v>
      </c>
      <c r="Z4469">
        <f t="shared" si="557"/>
        <v>1468</v>
      </c>
      <c r="AA4469" s="3" t="s">
        <v>114</v>
      </c>
      <c r="AB4469" t="str">
        <f t="shared" si="558"/>
        <v>d. Cumplimiento de compromisos-Soporte Directivo (Coordinador y Gerencia)</v>
      </c>
      <c r="AC4469" t="str">
        <f>VLOOKUP(AB4469,CODIFICACION_PREGUNTAS!$C$2:$D$35,2,0)</f>
        <v>SOPORTE_DIR004</v>
      </c>
    </row>
    <row r="4470" spans="1:29" x14ac:dyDescent="0.25">
      <c r="A4470" s="3">
        <f t="shared" si="559"/>
        <v>4469</v>
      </c>
      <c r="B4470" s="3" t="s">
        <v>365</v>
      </c>
      <c r="C4470" s="32">
        <v>41518</v>
      </c>
      <c r="D4470" s="3" t="s">
        <v>114</v>
      </c>
      <c r="E4470" s="3"/>
      <c r="F4470" s="3"/>
      <c r="G4470" s="2" t="s">
        <v>22</v>
      </c>
      <c r="H4470" s="3" t="s">
        <v>18</v>
      </c>
      <c r="I4470" s="3">
        <v>4</v>
      </c>
      <c r="J4470" s="3" t="s">
        <v>183</v>
      </c>
      <c r="K4470" s="3"/>
      <c r="L4470" s="3"/>
      <c r="M4470" s="3"/>
      <c r="N4470" s="3"/>
      <c r="O4470" s="3"/>
      <c r="P4470" s="3"/>
      <c r="Q4470" s="3"/>
      <c r="R4470" s="3"/>
      <c r="S4470" s="3"/>
      <c r="T4470" s="3" t="str">
        <f t="shared" si="552"/>
        <v>SIN CECO</v>
      </c>
      <c r="U4470" s="3" t="str">
        <f t="shared" si="553"/>
        <v>NO</v>
      </c>
      <c r="V4470" t="str">
        <f t="shared" si="554"/>
        <v>MALL PLAZA MANIZALES
02-SEP-2013-Soporte Directivo (Coordinador y Gerencia)</v>
      </c>
      <c r="W4470" s="53">
        <f t="shared" si="555"/>
        <v>4</v>
      </c>
      <c r="X4470">
        <f t="shared" si="556"/>
        <v>4</v>
      </c>
      <c r="Y4470">
        <f>IF(ISNA(VLOOKUP(B4470,CECOS_SIN_IDENTIFICAR!$A$2:$D$146,4,0)),"SIN CECO",IF(VLOOKUP(B4470,CECOS_SIN_IDENTIFICAR!$A$2:$D$146,4,0)=0,"SIN CECO",VLOOKUP(B4470,CECOS_SIN_IDENTIFICAR!$A$2:$D$146,4,0)))</f>
        <v>1468</v>
      </c>
      <c r="Z4470">
        <f t="shared" si="557"/>
        <v>1468</v>
      </c>
      <c r="AA4470" s="3" t="s">
        <v>114</v>
      </c>
      <c r="AB4470" t="str">
        <f t="shared" si="558"/>
        <v>e. Manejo del cliente-Soporte Directivo (Coordinador y Gerencia)</v>
      </c>
      <c r="AC4470" t="str">
        <f>VLOOKUP(AB4470,CODIFICACION_PREGUNTAS!$C$2:$D$35,2,0)</f>
        <v>SOPORTE_DIR005</v>
      </c>
    </row>
    <row r="4471" spans="1:29" x14ac:dyDescent="0.25">
      <c r="A4471" s="3">
        <f t="shared" si="559"/>
        <v>4470</v>
      </c>
      <c r="B4471" s="3" t="s">
        <v>365</v>
      </c>
      <c r="C4471" s="32">
        <v>41518</v>
      </c>
      <c r="D4471" s="3" t="s">
        <v>114</v>
      </c>
      <c r="E4471" s="3"/>
      <c r="F4471" s="3"/>
      <c r="G4471" s="2" t="s">
        <v>23</v>
      </c>
      <c r="H4471" s="3" t="s">
        <v>24</v>
      </c>
      <c r="I4471" s="3" t="s">
        <v>431</v>
      </c>
      <c r="J4471" s="3" t="s">
        <v>183</v>
      </c>
      <c r="K4471" s="3"/>
      <c r="L4471" s="3"/>
      <c r="M4471" s="3"/>
      <c r="N4471" s="3"/>
      <c r="O4471" s="3"/>
      <c r="P4471" s="3"/>
      <c r="Q4471" s="3"/>
      <c r="R4471" s="3"/>
      <c r="S4471" s="3"/>
      <c r="T4471" s="3" t="str">
        <f t="shared" si="552"/>
        <v>SIN CECO</v>
      </c>
      <c r="U4471" s="3" t="str">
        <f t="shared" si="553"/>
        <v>NO</v>
      </c>
      <c r="V4471" t="str">
        <f t="shared" si="554"/>
        <v>MALL PLAZA MANIZALES
02-SEP-2013-Personal que presta el servicio en obra</v>
      </c>
      <c r="W4471" s="53" t="str">
        <f t="shared" si="555"/>
        <v>N/A</v>
      </c>
      <c r="X4471">
        <f t="shared" si="556"/>
        <v>0</v>
      </c>
      <c r="Y4471">
        <f>IF(ISNA(VLOOKUP(B4471,CECOS_SIN_IDENTIFICAR!$A$2:$D$146,4,0)),"SIN CECO",IF(VLOOKUP(B4471,CECOS_SIN_IDENTIFICAR!$A$2:$D$146,4,0)=0,"SIN CECO",VLOOKUP(B4471,CECOS_SIN_IDENTIFICAR!$A$2:$D$146,4,0)))</f>
        <v>1468</v>
      </c>
      <c r="Z4471">
        <f t="shared" si="557"/>
        <v>1468</v>
      </c>
      <c r="AA4471" s="3" t="s">
        <v>114</v>
      </c>
      <c r="AB4471" t="str">
        <f t="shared" si="558"/>
        <v>a. Idoneidad del personal-Personal que presta el servicio en obra</v>
      </c>
      <c r="AC4471" t="str">
        <f>VLOOKUP(AB4471,CODIFICACION_PREGUNTAS!$C$2:$D$35,2,0)</f>
        <v>PERSONAL001</v>
      </c>
    </row>
    <row r="4472" spans="1:29" x14ac:dyDescent="0.25">
      <c r="A4472" s="3">
        <f t="shared" si="559"/>
        <v>4471</v>
      </c>
      <c r="B4472" s="3" t="s">
        <v>365</v>
      </c>
      <c r="C4472" s="32">
        <v>41518</v>
      </c>
      <c r="D4472" s="3" t="s">
        <v>114</v>
      </c>
      <c r="E4472" s="3"/>
      <c r="F4472" s="3"/>
      <c r="G4472" s="2" t="s">
        <v>25</v>
      </c>
      <c r="H4472" s="3" t="s">
        <v>24</v>
      </c>
      <c r="I4472" s="3" t="s">
        <v>431</v>
      </c>
      <c r="J4472" s="3" t="s">
        <v>183</v>
      </c>
      <c r="K4472" s="3"/>
      <c r="L4472" s="3"/>
      <c r="M4472" s="3"/>
      <c r="N4472" s="3"/>
      <c r="O4472" s="3"/>
      <c r="P4472" s="3"/>
      <c r="Q4472" s="3"/>
      <c r="R4472" s="3"/>
      <c r="S4472" s="3"/>
      <c r="T4472" s="3" t="str">
        <f t="shared" si="552"/>
        <v>SIN CECO</v>
      </c>
      <c r="U4472" s="3" t="str">
        <f t="shared" si="553"/>
        <v>NO</v>
      </c>
      <c r="V4472" t="str">
        <f t="shared" si="554"/>
        <v>MALL PLAZA MANIZALES
02-SEP-2013-Personal que presta el servicio en obra</v>
      </c>
      <c r="W4472" s="53" t="str">
        <f t="shared" si="555"/>
        <v>N/A</v>
      </c>
      <c r="X4472">
        <f t="shared" si="556"/>
        <v>0</v>
      </c>
      <c r="Y4472">
        <f>IF(ISNA(VLOOKUP(B4472,CECOS_SIN_IDENTIFICAR!$A$2:$D$146,4,0)),"SIN CECO",IF(VLOOKUP(B4472,CECOS_SIN_IDENTIFICAR!$A$2:$D$146,4,0)=0,"SIN CECO",VLOOKUP(B4472,CECOS_SIN_IDENTIFICAR!$A$2:$D$146,4,0)))</f>
        <v>1468</v>
      </c>
      <c r="Z4472">
        <f t="shared" si="557"/>
        <v>1468</v>
      </c>
      <c r="AA4472" s="3" t="s">
        <v>114</v>
      </c>
      <c r="AB4472" t="str">
        <f t="shared" si="558"/>
        <v>b. Oportuna atención al cliente-Personal que presta el servicio en obra</v>
      </c>
      <c r="AC4472" t="str">
        <f>VLOOKUP(AB4472,CODIFICACION_PREGUNTAS!$C$2:$D$35,2,0)</f>
        <v>PERSONAL002</v>
      </c>
    </row>
    <row r="4473" spans="1:29" x14ac:dyDescent="0.25">
      <c r="A4473" s="3">
        <f t="shared" si="559"/>
        <v>4472</v>
      </c>
      <c r="B4473" s="3" t="s">
        <v>365</v>
      </c>
      <c r="C4473" s="32">
        <v>41518</v>
      </c>
      <c r="D4473" s="3" t="s">
        <v>114</v>
      </c>
      <c r="E4473" s="3"/>
      <c r="F4473" s="3"/>
      <c r="G4473" s="2" t="s">
        <v>26</v>
      </c>
      <c r="H4473" s="3" t="s">
        <v>24</v>
      </c>
      <c r="I4473" s="3" t="s">
        <v>431</v>
      </c>
      <c r="J4473" s="3" t="s">
        <v>183</v>
      </c>
      <c r="K4473" s="3"/>
      <c r="L4473" s="3"/>
      <c r="M4473" s="3"/>
      <c r="N4473" s="3"/>
      <c r="O4473" s="3"/>
      <c r="P4473" s="3"/>
      <c r="Q4473" s="3"/>
      <c r="R4473" s="3"/>
      <c r="S4473" s="3"/>
      <c r="T4473" s="3" t="str">
        <f t="shared" si="552"/>
        <v>SIN CECO</v>
      </c>
      <c r="U4473" s="3" t="str">
        <f t="shared" si="553"/>
        <v>NO</v>
      </c>
      <c r="V4473" t="str">
        <f t="shared" si="554"/>
        <v>MALL PLAZA MANIZALES
02-SEP-2013-Personal que presta el servicio en obra</v>
      </c>
      <c r="W4473" s="53" t="str">
        <f t="shared" si="555"/>
        <v>N/A</v>
      </c>
      <c r="X4473">
        <f t="shared" si="556"/>
        <v>0</v>
      </c>
      <c r="Y4473">
        <f>IF(ISNA(VLOOKUP(B4473,CECOS_SIN_IDENTIFICAR!$A$2:$D$146,4,0)),"SIN CECO",IF(VLOOKUP(B4473,CECOS_SIN_IDENTIFICAR!$A$2:$D$146,4,0)=0,"SIN CECO",VLOOKUP(B4473,CECOS_SIN_IDENTIFICAR!$A$2:$D$146,4,0)))</f>
        <v>1468</v>
      </c>
      <c r="Z4473">
        <f t="shared" si="557"/>
        <v>1468</v>
      </c>
      <c r="AA4473" s="3" t="s">
        <v>114</v>
      </c>
      <c r="AB4473" t="str">
        <f t="shared" si="558"/>
        <v>c. Compromiso con el proyecto-Personal que presta el servicio en obra</v>
      </c>
      <c r="AC4473" t="str">
        <f>VLOOKUP(AB4473,CODIFICACION_PREGUNTAS!$C$2:$D$35,2,0)</f>
        <v>PERSONAL003</v>
      </c>
    </row>
    <row r="4474" spans="1:29" x14ac:dyDescent="0.25">
      <c r="A4474" s="3">
        <f t="shared" si="559"/>
        <v>4473</v>
      </c>
      <c r="B4474" s="3" t="s">
        <v>365</v>
      </c>
      <c r="C4474" s="32">
        <v>41518</v>
      </c>
      <c r="D4474" s="3" t="s">
        <v>114</v>
      </c>
      <c r="E4474" s="3"/>
      <c r="F4474" s="3"/>
      <c r="G4474" s="2" t="s">
        <v>21</v>
      </c>
      <c r="H4474" s="3" t="s">
        <v>24</v>
      </c>
      <c r="I4474" s="3" t="s">
        <v>431</v>
      </c>
      <c r="J4474" s="3" t="s">
        <v>183</v>
      </c>
      <c r="K4474" s="3"/>
      <c r="L4474" s="3"/>
      <c r="M4474" s="3"/>
      <c r="N4474" s="3"/>
      <c r="O4474" s="3"/>
      <c r="P4474" s="3"/>
      <c r="Q4474" s="3"/>
      <c r="R4474" s="3"/>
      <c r="S4474" s="3"/>
      <c r="T4474" s="3" t="str">
        <f t="shared" si="552"/>
        <v>SIN CECO</v>
      </c>
      <c r="U4474" s="3" t="str">
        <f t="shared" si="553"/>
        <v>NO</v>
      </c>
      <c r="V4474" t="str">
        <f t="shared" si="554"/>
        <v>MALL PLAZA MANIZALES
02-SEP-2013-Personal que presta el servicio en obra</v>
      </c>
      <c r="W4474" s="53" t="str">
        <f t="shared" si="555"/>
        <v>N/A</v>
      </c>
      <c r="X4474">
        <f t="shared" si="556"/>
        <v>0</v>
      </c>
      <c r="Y4474">
        <f>IF(ISNA(VLOOKUP(B4474,CECOS_SIN_IDENTIFICAR!$A$2:$D$146,4,0)),"SIN CECO",IF(VLOOKUP(B4474,CECOS_SIN_IDENTIFICAR!$A$2:$D$146,4,0)=0,"SIN CECO",VLOOKUP(B4474,CECOS_SIN_IDENTIFICAR!$A$2:$D$146,4,0)))</f>
        <v>1468</v>
      </c>
      <c r="Z4474">
        <f t="shared" si="557"/>
        <v>1468</v>
      </c>
      <c r="AA4474" s="3" t="s">
        <v>114</v>
      </c>
      <c r="AB4474" t="str">
        <f t="shared" si="558"/>
        <v>d. Cumplimiento de compromisos-Personal que presta el servicio en obra</v>
      </c>
      <c r="AC4474" t="str">
        <f>VLOOKUP(AB4474,CODIFICACION_PREGUNTAS!$C$2:$D$35,2,0)</f>
        <v>PERSONAL004</v>
      </c>
    </row>
    <row r="4475" spans="1:29" x14ac:dyDescent="0.25">
      <c r="A4475" s="3">
        <f t="shared" si="559"/>
        <v>4474</v>
      </c>
      <c r="B4475" s="3" t="s">
        <v>365</v>
      </c>
      <c r="C4475" s="32">
        <v>41518</v>
      </c>
      <c r="D4475" s="3" t="s">
        <v>114</v>
      </c>
      <c r="E4475" s="3"/>
      <c r="F4475" s="3"/>
      <c r="G4475" s="2" t="s">
        <v>27</v>
      </c>
      <c r="H4475" s="3" t="s">
        <v>24</v>
      </c>
      <c r="I4475" s="3" t="s">
        <v>431</v>
      </c>
      <c r="J4475" s="3" t="s">
        <v>183</v>
      </c>
      <c r="K4475" s="3"/>
      <c r="L4475" s="3"/>
      <c r="M4475" s="3"/>
      <c r="N4475" s="3"/>
      <c r="O4475" s="3"/>
      <c r="P4475" s="3"/>
      <c r="Q4475" s="3"/>
      <c r="R4475" s="3"/>
      <c r="S4475" s="3"/>
      <c r="T4475" s="3" t="str">
        <f t="shared" si="552"/>
        <v>SIN CECO</v>
      </c>
      <c r="U4475" s="3" t="str">
        <f t="shared" si="553"/>
        <v>NO</v>
      </c>
      <c r="V4475" t="str">
        <f t="shared" si="554"/>
        <v>MALL PLAZA MANIZALES
02-SEP-2013-Personal que presta el servicio en obra</v>
      </c>
      <c r="W4475" s="53" t="str">
        <f t="shared" si="555"/>
        <v>N/A</v>
      </c>
      <c r="X4475">
        <f t="shared" si="556"/>
        <v>0</v>
      </c>
      <c r="Y4475">
        <f>IF(ISNA(VLOOKUP(B4475,CECOS_SIN_IDENTIFICAR!$A$2:$D$146,4,0)),"SIN CECO",IF(VLOOKUP(B4475,CECOS_SIN_IDENTIFICAR!$A$2:$D$146,4,0)=0,"SIN CECO",VLOOKUP(B4475,CECOS_SIN_IDENTIFICAR!$A$2:$D$146,4,0)))</f>
        <v>1468</v>
      </c>
      <c r="Z4475">
        <f t="shared" si="557"/>
        <v>1468</v>
      </c>
      <c r="AA4475" s="3" t="s">
        <v>114</v>
      </c>
      <c r="AB4475" t="str">
        <f t="shared" si="558"/>
        <v>e. Proactividad en desarrollo de funciones-Personal que presta el servicio en obra</v>
      </c>
      <c r="AC4475" t="str">
        <f>VLOOKUP(AB4475,CODIFICACION_PREGUNTAS!$C$2:$D$35,2,0)</f>
        <v>PERSONAL005</v>
      </c>
    </row>
    <row r="4476" spans="1:29" x14ac:dyDescent="0.25">
      <c r="A4476" s="3">
        <f t="shared" si="559"/>
        <v>4475</v>
      </c>
      <c r="B4476" s="3" t="s">
        <v>365</v>
      </c>
      <c r="C4476" s="32">
        <v>41518</v>
      </c>
      <c r="D4476" s="3" t="s">
        <v>114</v>
      </c>
      <c r="E4476" s="3"/>
      <c r="F4476" s="3"/>
      <c r="G4476" s="2" t="s">
        <v>28</v>
      </c>
      <c r="H4476" s="2" t="s">
        <v>29</v>
      </c>
      <c r="I4476" s="3">
        <v>4</v>
      </c>
      <c r="J4476" s="3" t="s">
        <v>183</v>
      </c>
      <c r="K4476" s="3"/>
      <c r="L4476" s="3"/>
      <c r="M4476" s="3"/>
      <c r="N4476" s="3"/>
      <c r="O4476" s="3"/>
      <c r="P4476" s="3"/>
      <c r="Q4476" s="3"/>
      <c r="R4476" s="3"/>
      <c r="S4476" s="3"/>
      <c r="T4476" s="3" t="str">
        <f t="shared" si="552"/>
        <v>SIN CECO</v>
      </c>
      <c r="U4476" s="3" t="str">
        <f t="shared" si="553"/>
        <v>NO</v>
      </c>
      <c r="V4476" t="str">
        <f t="shared" si="554"/>
        <v>MALL PLAZA MANIZALES
02-SEP-2013-Productos Asociados de PAYC (Informes, Control de presupuesto y Programación y actas)</v>
      </c>
      <c r="W4476" s="53">
        <f t="shared" si="555"/>
        <v>4</v>
      </c>
      <c r="X4476">
        <f t="shared" si="556"/>
        <v>4</v>
      </c>
      <c r="Y4476">
        <f>IF(ISNA(VLOOKUP(B4476,CECOS_SIN_IDENTIFICAR!$A$2:$D$146,4,0)),"SIN CECO",IF(VLOOKUP(B4476,CECOS_SIN_IDENTIFICAR!$A$2:$D$146,4,0)=0,"SIN CECO",VLOOKUP(B4476,CECOS_SIN_IDENTIFICAR!$A$2:$D$146,4,0)))</f>
        <v>1468</v>
      </c>
      <c r="Z4476">
        <f t="shared" si="557"/>
        <v>1468</v>
      </c>
      <c r="AA4476" s="3" t="s">
        <v>114</v>
      </c>
      <c r="AB4476" t="str">
        <f t="shared" si="558"/>
        <v>a. Calidad del Contenido-Productos Asociados de PAYC (Informes, Control de presupuesto y Programación y actas)</v>
      </c>
      <c r="AC4476" t="str">
        <f>VLOOKUP(AB4476,CODIFICACION_PREGUNTAS!$C$2:$D$35,2,0)</f>
        <v>PRODUCTOS001</v>
      </c>
    </row>
    <row r="4477" spans="1:29" x14ac:dyDescent="0.25">
      <c r="A4477" s="3">
        <f t="shared" si="559"/>
        <v>4476</v>
      </c>
      <c r="B4477" s="3" t="s">
        <v>365</v>
      </c>
      <c r="C4477" s="32">
        <v>41518</v>
      </c>
      <c r="D4477" s="3" t="s">
        <v>114</v>
      </c>
      <c r="E4477" s="3"/>
      <c r="F4477" s="3"/>
      <c r="G4477" s="2" t="s">
        <v>30</v>
      </c>
      <c r="H4477" s="2" t="s">
        <v>29</v>
      </c>
      <c r="I4477" s="3">
        <v>4</v>
      </c>
      <c r="J4477" s="3" t="s">
        <v>183</v>
      </c>
      <c r="K4477" s="3"/>
      <c r="L4477" s="3"/>
      <c r="M4477" s="3"/>
      <c r="N4477" s="3"/>
      <c r="O4477" s="3"/>
      <c r="P4477" s="3"/>
      <c r="Q4477" s="3"/>
      <c r="R4477" s="3"/>
      <c r="S4477" s="3"/>
      <c r="T4477" s="3" t="str">
        <f t="shared" si="552"/>
        <v>SIN CECO</v>
      </c>
      <c r="U4477" s="3" t="str">
        <f t="shared" si="553"/>
        <v>NO</v>
      </c>
      <c r="V4477" t="str">
        <f t="shared" si="554"/>
        <v>MALL PLAZA MANIZALES
02-SEP-2013-Productos Asociados de PAYC (Informes, Control de presupuesto y Programación y actas)</v>
      </c>
      <c r="W4477" s="53">
        <f t="shared" si="555"/>
        <v>4</v>
      </c>
      <c r="X4477">
        <f t="shared" si="556"/>
        <v>4</v>
      </c>
      <c r="Y4477">
        <f>IF(ISNA(VLOOKUP(B4477,CECOS_SIN_IDENTIFICAR!$A$2:$D$146,4,0)),"SIN CECO",IF(VLOOKUP(B4477,CECOS_SIN_IDENTIFICAR!$A$2:$D$146,4,0)=0,"SIN CECO",VLOOKUP(B4477,CECOS_SIN_IDENTIFICAR!$A$2:$D$146,4,0)))</f>
        <v>1468</v>
      </c>
      <c r="Z4477">
        <f t="shared" si="557"/>
        <v>1468</v>
      </c>
      <c r="AA4477" s="3" t="s">
        <v>114</v>
      </c>
      <c r="AB4477" t="str">
        <f t="shared" si="558"/>
        <v>b. Claridad del Contenido-Productos Asociados de PAYC (Informes, Control de presupuesto y Programación y actas)</v>
      </c>
      <c r="AC4477" t="str">
        <f>VLOOKUP(AB4477,CODIFICACION_PREGUNTAS!$C$2:$D$35,2,0)</f>
        <v>PRODUCTOS002</v>
      </c>
    </row>
    <row r="4478" spans="1:29" x14ac:dyDescent="0.25">
      <c r="A4478" s="3">
        <f t="shared" si="559"/>
        <v>4477</v>
      </c>
      <c r="B4478" s="3" t="s">
        <v>365</v>
      </c>
      <c r="C4478" s="32">
        <v>41518</v>
      </c>
      <c r="D4478" s="3" t="s">
        <v>114</v>
      </c>
      <c r="E4478" s="3"/>
      <c r="F4478" s="3"/>
      <c r="G4478" s="2" t="s">
        <v>31</v>
      </c>
      <c r="H4478" s="2" t="s">
        <v>29</v>
      </c>
      <c r="I4478" s="3">
        <v>4</v>
      </c>
      <c r="J4478" s="3" t="s">
        <v>183</v>
      </c>
      <c r="K4478" s="3"/>
      <c r="L4478" s="3"/>
      <c r="M4478" s="3"/>
      <c r="N4478" s="3"/>
      <c r="O4478" s="3"/>
      <c r="P4478" s="3"/>
      <c r="Q4478" s="3"/>
      <c r="R4478" s="3"/>
      <c r="S4478" s="3"/>
      <c r="T4478" s="3" t="str">
        <f t="shared" si="552"/>
        <v>SIN CECO</v>
      </c>
      <c r="U4478" s="3" t="str">
        <f t="shared" si="553"/>
        <v>NO</v>
      </c>
      <c r="V4478" t="str">
        <f t="shared" si="554"/>
        <v>MALL PLAZA MANIZALES
02-SEP-2013-Productos Asociados de PAYC (Informes, Control de presupuesto y Programación y actas)</v>
      </c>
      <c r="W4478" s="53">
        <f t="shared" si="555"/>
        <v>4</v>
      </c>
      <c r="X4478">
        <f t="shared" si="556"/>
        <v>4</v>
      </c>
      <c r="Y4478">
        <f>IF(ISNA(VLOOKUP(B4478,CECOS_SIN_IDENTIFICAR!$A$2:$D$146,4,0)),"SIN CECO",IF(VLOOKUP(B4478,CECOS_SIN_IDENTIFICAR!$A$2:$D$146,4,0)=0,"SIN CECO",VLOOKUP(B4478,CECOS_SIN_IDENTIFICAR!$A$2:$D$146,4,0)))</f>
        <v>1468</v>
      </c>
      <c r="Z4478">
        <f t="shared" si="557"/>
        <v>1468</v>
      </c>
      <c r="AA4478" s="3" t="s">
        <v>114</v>
      </c>
      <c r="AB4478" t="str">
        <f t="shared" si="558"/>
        <v>c. Oportunidad en la entrega-Productos Asociados de PAYC (Informes, Control de presupuesto y Programación y actas)</v>
      </c>
      <c r="AC4478" t="str">
        <f>VLOOKUP(AB4478,CODIFICACION_PREGUNTAS!$C$2:$D$35,2,0)</f>
        <v>PRODUCTOS003</v>
      </c>
    </row>
    <row r="4479" spans="1:29" x14ac:dyDescent="0.25">
      <c r="A4479" s="3">
        <f t="shared" si="559"/>
        <v>4478</v>
      </c>
      <c r="B4479" s="3" t="s">
        <v>365</v>
      </c>
      <c r="C4479" s="32">
        <v>41518</v>
      </c>
      <c r="D4479" s="3" t="s">
        <v>114</v>
      </c>
      <c r="E4479" s="3"/>
      <c r="F4479" s="3"/>
      <c r="G4479" s="2" t="s">
        <v>32</v>
      </c>
      <c r="H4479" s="2" t="s">
        <v>29</v>
      </c>
      <c r="I4479" s="3">
        <v>4</v>
      </c>
      <c r="J4479" s="3" t="s">
        <v>183</v>
      </c>
      <c r="K4479" s="3"/>
      <c r="L4479" s="3"/>
      <c r="M4479" s="3"/>
      <c r="N4479" s="3"/>
      <c r="O4479" s="3"/>
      <c r="P4479" s="3"/>
      <c r="Q4479" s="3"/>
      <c r="R4479" s="3"/>
      <c r="S4479" s="3"/>
      <c r="T4479" s="3" t="str">
        <f t="shared" si="552"/>
        <v>SIN CECO</v>
      </c>
      <c r="U4479" s="3" t="str">
        <f t="shared" si="553"/>
        <v>NO</v>
      </c>
      <c r="V4479" t="str">
        <f t="shared" si="554"/>
        <v>MALL PLAZA MANIZALES
02-SEP-2013-Productos Asociados de PAYC (Informes, Control de presupuesto y Programación y actas)</v>
      </c>
      <c r="W4479" s="53">
        <f t="shared" si="555"/>
        <v>4</v>
      </c>
      <c r="X4479">
        <f t="shared" si="556"/>
        <v>4</v>
      </c>
      <c r="Y4479">
        <f>IF(ISNA(VLOOKUP(B4479,CECOS_SIN_IDENTIFICAR!$A$2:$D$146,4,0)),"SIN CECO",IF(VLOOKUP(B4479,CECOS_SIN_IDENTIFICAR!$A$2:$D$146,4,0)=0,"SIN CECO",VLOOKUP(B4479,CECOS_SIN_IDENTIFICAR!$A$2:$D$146,4,0)))</f>
        <v>1468</v>
      </c>
      <c r="Z4479">
        <f t="shared" si="557"/>
        <v>1468</v>
      </c>
      <c r="AA4479" s="3" t="s">
        <v>114</v>
      </c>
      <c r="AB4479" t="str">
        <f t="shared" si="558"/>
        <v>d. Precisión de la información-Productos Asociados de PAYC (Informes, Control de presupuesto y Programación y actas)</v>
      </c>
      <c r="AC4479" t="str">
        <f>VLOOKUP(AB4479,CODIFICACION_PREGUNTAS!$C$2:$D$35,2,0)</f>
        <v>PRODUCTOS004</v>
      </c>
    </row>
    <row r="4480" spans="1:29" x14ac:dyDescent="0.25">
      <c r="A4480" s="3">
        <f t="shared" si="559"/>
        <v>4479</v>
      </c>
      <c r="B4480" s="3" t="s">
        <v>365</v>
      </c>
      <c r="C4480" s="32">
        <v>41518</v>
      </c>
      <c r="D4480" s="3" t="s">
        <v>114</v>
      </c>
      <c r="E4480" s="3"/>
      <c r="F4480" s="3"/>
      <c r="G4480" s="2" t="s">
        <v>33</v>
      </c>
      <c r="H4480" s="2" t="s">
        <v>29</v>
      </c>
      <c r="I4480" s="3">
        <v>4</v>
      </c>
      <c r="J4480" s="3" t="s">
        <v>183</v>
      </c>
      <c r="K4480" s="3"/>
      <c r="L4480" s="3"/>
      <c r="M4480" s="3"/>
      <c r="N4480" s="3"/>
      <c r="O4480" s="3"/>
      <c r="P4480" s="3"/>
      <c r="Q4480" s="3"/>
      <c r="R4480" s="3"/>
      <c r="S4480" s="3"/>
      <c r="T4480" s="3" t="str">
        <f t="shared" si="552"/>
        <v>SIN CECO</v>
      </c>
      <c r="U4480" s="3" t="str">
        <f t="shared" si="553"/>
        <v>NO</v>
      </c>
      <c r="V4480" t="str">
        <f t="shared" si="554"/>
        <v>MALL PLAZA MANIZALES
02-SEP-2013-Productos Asociados de PAYC (Informes, Control de presupuesto y Programación y actas)</v>
      </c>
      <c r="W4480" s="53">
        <f t="shared" si="555"/>
        <v>4</v>
      </c>
      <c r="X4480">
        <f t="shared" si="556"/>
        <v>4</v>
      </c>
      <c r="Y4480">
        <f>IF(ISNA(VLOOKUP(B4480,CECOS_SIN_IDENTIFICAR!$A$2:$D$146,4,0)),"SIN CECO",IF(VLOOKUP(B4480,CECOS_SIN_IDENTIFICAR!$A$2:$D$146,4,0)=0,"SIN CECO",VLOOKUP(B4480,CECOS_SIN_IDENTIFICAR!$A$2:$D$146,4,0)))</f>
        <v>1468</v>
      </c>
      <c r="Z4480">
        <f t="shared" si="557"/>
        <v>1468</v>
      </c>
      <c r="AA4480" s="3" t="s">
        <v>114</v>
      </c>
      <c r="AB4480" t="str">
        <f t="shared" si="558"/>
        <v>e. Diagramación-Productos Asociados de PAYC (Informes, Control de presupuesto y Programación y actas)</v>
      </c>
      <c r="AC4480" t="str">
        <f>VLOOKUP(AB4480,CODIFICACION_PREGUNTAS!$C$2:$D$35,2,0)</f>
        <v>PRODUCTOS005</v>
      </c>
    </row>
    <row r="4481" spans="1:29" x14ac:dyDescent="0.25">
      <c r="A4481" s="3">
        <f t="shared" si="559"/>
        <v>4480</v>
      </c>
      <c r="B4481" s="3" t="s">
        <v>365</v>
      </c>
      <c r="C4481" s="32">
        <v>41518</v>
      </c>
      <c r="D4481" s="3" t="s">
        <v>114</v>
      </c>
      <c r="E4481" s="3"/>
      <c r="F4481" s="3"/>
      <c r="G4481" s="2" t="s">
        <v>34</v>
      </c>
      <c r="H4481" s="2" t="s">
        <v>35</v>
      </c>
      <c r="I4481" s="3">
        <v>4</v>
      </c>
      <c r="J4481" s="3" t="s">
        <v>183</v>
      </c>
      <c r="K4481" s="3"/>
      <c r="L4481" s="3"/>
      <c r="M4481" s="3"/>
      <c r="N4481" s="3"/>
      <c r="O4481" s="3"/>
      <c r="P4481" s="3"/>
      <c r="Q4481" s="3"/>
      <c r="R4481" s="3"/>
      <c r="S4481" s="3"/>
      <c r="T4481" s="3" t="str">
        <f t="shared" si="552"/>
        <v>SIN CECO</v>
      </c>
      <c r="U4481" s="3" t="str">
        <f t="shared" si="553"/>
        <v>NO</v>
      </c>
      <c r="V4481" t="str">
        <f t="shared" si="554"/>
        <v>MALL PLAZA MANIZALES
02-SEP-2013-Compromisos Pactados</v>
      </c>
      <c r="W4481" s="53">
        <f t="shared" si="555"/>
        <v>4</v>
      </c>
      <c r="X4481">
        <f t="shared" si="556"/>
        <v>4</v>
      </c>
      <c r="Y4481">
        <f>IF(ISNA(VLOOKUP(B4481,CECOS_SIN_IDENTIFICAR!$A$2:$D$146,4,0)),"SIN CECO",IF(VLOOKUP(B4481,CECOS_SIN_IDENTIFICAR!$A$2:$D$146,4,0)=0,"SIN CECO",VLOOKUP(B4481,CECOS_SIN_IDENTIFICAR!$A$2:$D$146,4,0)))</f>
        <v>1468</v>
      </c>
      <c r="Z4481">
        <f t="shared" si="557"/>
        <v>1468</v>
      </c>
      <c r="AA4481" s="3" t="s">
        <v>114</v>
      </c>
      <c r="AB4481" t="str">
        <f t="shared" si="558"/>
        <v>a. Cumplimiento-Compromisos Pactados</v>
      </c>
      <c r="AC4481" t="str">
        <f>VLOOKUP(AB4481,CODIFICACION_PREGUNTAS!$C$2:$D$35,2,0)</f>
        <v>COMPROMISOS001</v>
      </c>
    </row>
    <row r="4482" spans="1:29" x14ac:dyDescent="0.25">
      <c r="A4482" s="3">
        <f t="shared" si="559"/>
        <v>4481</v>
      </c>
      <c r="B4482" s="3" t="s">
        <v>365</v>
      </c>
      <c r="C4482" s="32">
        <v>41518</v>
      </c>
      <c r="D4482" s="3" t="s">
        <v>114</v>
      </c>
      <c r="E4482" s="3"/>
      <c r="F4482" s="3"/>
      <c r="G4482" s="2" t="s">
        <v>36</v>
      </c>
      <c r="H4482" s="2" t="s">
        <v>35</v>
      </c>
      <c r="I4482" s="3">
        <v>4</v>
      </c>
      <c r="J4482" s="3" t="s">
        <v>183</v>
      </c>
      <c r="K4482" s="3"/>
      <c r="L4482" s="3"/>
      <c r="M4482" s="3"/>
      <c r="N4482" s="3"/>
      <c r="O4482" s="3"/>
      <c r="P4482" s="3"/>
      <c r="Q4482" s="3"/>
      <c r="R4482" s="3"/>
      <c r="S4482" s="3"/>
      <c r="T4482" s="3" t="str">
        <f t="shared" si="552"/>
        <v>SIN CECO</v>
      </c>
      <c r="U4482" s="3" t="str">
        <f t="shared" si="553"/>
        <v>NO</v>
      </c>
      <c r="V4482" t="str">
        <f t="shared" si="554"/>
        <v>MALL PLAZA MANIZALES
02-SEP-2013-Compromisos Pactados</v>
      </c>
      <c r="W4482" s="53">
        <f t="shared" si="555"/>
        <v>4</v>
      </c>
      <c r="X4482">
        <f t="shared" si="556"/>
        <v>4</v>
      </c>
      <c r="Y4482">
        <f>IF(ISNA(VLOOKUP(B4482,CECOS_SIN_IDENTIFICAR!$A$2:$D$146,4,0)),"SIN CECO",IF(VLOOKUP(B4482,CECOS_SIN_IDENTIFICAR!$A$2:$D$146,4,0)=0,"SIN CECO",VLOOKUP(B4482,CECOS_SIN_IDENTIFICAR!$A$2:$D$146,4,0)))</f>
        <v>1468</v>
      </c>
      <c r="Z4482">
        <f t="shared" si="557"/>
        <v>1468</v>
      </c>
      <c r="AA4482" s="3" t="s">
        <v>114</v>
      </c>
      <c r="AB4482" t="str">
        <f t="shared" si="558"/>
        <v>b. Satisface expectativas-Compromisos Pactados</v>
      </c>
      <c r="AC4482" t="str">
        <f>VLOOKUP(AB4482,CODIFICACION_PREGUNTAS!$C$2:$D$35,2,0)</f>
        <v>COMPROMISOS002</v>
      </c>
    </row>
    <row r="4483" spans="1:29" x14ac:dyDescent="0.25">
      <c r="A4483" s="3">
        <f t="shared" si="559"/>
        <v>4482</v>
      </c>
      <c r="B4483" s="3" t="s">
        <v>365</v>
      </c>
      <c r="C4483" s="32">
        <v>41518</v>
      </c>
      <c r="D4483" s="3" t="s">
        <v>114</v>
      </c>
      <c r="E4483" s="3"/>
      <c r="F4483" s="3"/>
      <c r="G4483" s="2" t="s">
        <v>37</v>
      </c>
      <c r="H4483" s="2" t="s">
        <v>35</v>
      </c>
      <c r="I4483" s="3">
        <v>4</v>
      </c>
      <c r="J4483" s="3" t="s">
        <v>183</v>
      </c>
      <c r="K4483" s="3"/>
      <c r="L4483" s="3"/>
      <c r="M4483" s="3"/>
      <c r="N4483" s="3"/>
      <c r="O4483" s="3"/>
      <c r="P4483" s="3"/>
      <c r="Q4483" s="3"/>
      <c r="R4483" s="3"/>
      <c r="S4483" s="3"/>
      <c r="T4483" s="3" t="str">
        <f t="shared" ref="T4483:T4546" si="560">IF(U4483="NO","SIN CECO",LEFT(B4483,4)+0)</f>
        <v>SIN CECO</v>
      </c>
      <c r="U4483" s="3" t="str">
        <f t="shared" ref="U4483:U4546" si="561">IF(ISNUMBER(LEFT(B4483,4)+0),"SI","NO")</f>
        <v>NO</v>
      </c>
      <c r="V4483" t="str">
        <f t="shared" ref="V4483:V4546" si="562">CONCATENATE(B4483,"-",H4483)</f>
        <v>MALL PLAZA MANIZALES
02-SEP-2013-Compromisos Pactados</v>
      </c>
      <c r="W4483" s="53">
        <f t="shared" ref="W4483:W4546" si="563">I4483</f>
        <v>4</v>
      </c>
      <c r="X4483">
        <f t="shared" ref="X4483:X4546" si="564">IF(ISNUMBER(W4483+0),W4483+0,0)</f>
        <v>4</v>
      </c>
      <c r="Y4483">
        <f>IF(ISNA(VLOOKUP(B4483,CECOS_SIN_IDENTIFICAR!$A$2:$D$146,4,0)),"SIN CECO",IF(VLOOKUP(B4483,CECOS_SIN_IDENTIFICAR!$A$2:$D$146,4,0)=0,"SIN CECO",VLOOKUP(B4483,CECOS_SIN_IDENTIFICAR!$A$2:$D$146,4,0)))</f>
        <v>1468</v>
      </c>
      <c r="Z4483">
        <f t="shared" ref="Z4483:Z4546" si="565">IF(Y4483="SIN CECO",T4483,Y4483)</f>
        <v>1468</v>
      </c>
      <c r="AA4483" s="3" t="s">
        <v>114</v>
      </c>
      <c r="AB4483" t="str">
        <f t="shared" ref="AB4483:AB4546" si="566">CONCATENATE(G4483,"-",H4483)</f>
        <v>c. Calidad de la Información suministrada-Compromisos Pactados</v>
      </c>
      <c r="AC4483" t="str">
        <f>VLOOKUP(AB4483,CODIFICACION_PREGUNTAS!$C$2:$D$35,2,0)</f>
        <v>COMPROMISOS003</v>
      </c>
    </row>
    <row r="4484" spans="1:29" x14ac:dyDescent="0.25">
      <c r="A4484" s="3">
        <f t="shared" ref="A4484:A4547" si="567">A4483+1</f>
        <v>4483</v>
      </c>
      <c r="B4484" s="3" t="s">
        <v>365</v>
      </c>
      <c r="C4484" s="32">
        <v>41518</v>
      </c>
      <c r="D4484" s="3" t="s">
        <v>114</v>
      </c>
      <c r="E4484" s="3"/>
      <c r="F4484" s="3"/>
      <c r="G4484" s="2" t="s">
        <v>38</v>
      </c>
      <c r="H4484" s="2" t="s">
        <v>35</v>
      </c>
      <c r="I4484" s="3">
        <v>4</v>
      </c>
      <c r="J4484" s="3" t="s">
        <v>183</v>
      </c>
      <c r="K4484" s="3"/>
      <c r="L4484" s="3"/>
      <c r="M4484" s="3"/>
      <c r="N4484" s="3"/>
      <c r="O4484" s="3"/>
      <c r="P4484" s="3"/>
      <c r="Q4484" s="3"/>
      <c r="R4484" s="3"/>
      <c r="S4484" s="3"/>
      <c r="T4484" s="3" t="str">
        <f t="shared" si="560"/>
        <v>SIN CECO</v>
      </c>
      <c r="U4484" s="3" t="str">
        <f t="shared" si="561"/>
        <v>NO</v>
      </c>
      <c r="V4484" t="str">
        <f t="shared" si="562"/>
        <v>MALL PLAZA MANIZALES
02-SEP-2013-Compromisos Pactados</v>
      </c>
      <c r="W4484" s="53">
        <f t="shared" si="563"/>
        <v>4</v>
      </c>
      <c r="X4484">
        <f t="shared" si="564"/>
        <v>4</v>
      </c>
      <c r="Y4484">
        <f>IF(ISNA(VLOOKUP(B4484,CECOS_SIN_IDENTIFICAR!$A$2:$D$146,4,0)),"SIN CECO",IF(VLOOKUP(B4484,CECOS_SIN_IDENTIFICAR!$A$2:$D$146,4,0)=0,"SIN CECO",VLOOKUP(B4484,CECOS_SIN_IDENTIFICAR!$A$2:$D$146,4,0)))</f>
        <v>1468</v>
      </c>
      <c r="Z4484">
        <f t="shared" si="565"/>
        <v>1468</v>
      </c>
      <c r="AA4484" s="3" t="s">
        <v>114</v>
      </c>
      <c r="AB4484" t="str">
        <f t="shared" si="566"/>
        <v>d. Disposición del personal de PAYC a las solicitudes del cliente-Compromisos Pactados</v>
      </c>
      <c r="AC4484" t="str">
        <f>VLOOKUP(AB4484,CODIFICACION_PREGUNTAS!$C$2:$D$35,2,0)</f>
        <v>COMPROMISOS004</v>
      </c>
    </row>
    <row r="4485" spans="1:29" x14ac:dyDescent="0.25">
      <c r="A4485" s="3">
        <f t="shared" si="567"/>
        <v>4484</v>
      </c>
      <c r="B4485" s="3" t="s">
        <v>365</v>
      </c>
      <c r="C4485" s="32">
        <v>41518</v>
      </c>
      <c r="D4485" s="3" t="s">
        <v>114</v>
      </c>
      <c r="E4485" s="3"/>
      <c r="F4485" s="3"/>
      <c r="G4485" s="2" t="s">
        <v>39</v>
      </c>
      <c r="H4485" s="2" t="s">
        <v>35</v>
      </c>
      <c r="I4485" s="3">
        <v>4</v>
      </c>
      <c r="J4485" s="3" t="s">
        <v>183</v>
      </c>
      <c r="K4485" s="3"/>
      <c r="L4485" s="3"/>
      <c r="M4485" s="3"/>
      <c r="N4485" s="3"/>
      <c r="O4485" s="3"/>
      <c r="P4485" s="3"/>
      <c r="Q4485" s="3"/>
      <c r="R4485" s="3"/>
      <c r="S4485" s="3"/>
      <c r="T4485" s="3" t="str">
        <f t="shared" si="560"/>
        <v>SIN CECO</v>
      </c>
      <c r="U4485" s="3" t="str">
        <f t="shared" si="561"/>
        <v>NO</v>
      </c>
      <c r="V4485" t="str">
        <f t="shared" si="562"/>
        <v>MALL PLAZA MANIZALES
02-SEP-2013-Compromisos Pactados</v>
      </c>
      <c r="W4485" s="53">
        <f t="shared" si="563"/>
        <v>4</v>
      </c>
      <c r="X4485">
        <f t="shared" si="564"/>
        <v>4</v>
      </c>
      <c r="Y4485">
        <f>IF(ISNA(VLOOKUP(B4485,CECOS_SIN_IDENTIFICAR!$A$2:$D$146,4,0)),"SIN CECO",IF(VLOOKUP(B4485,CECOS_SIN_IDENTIFICAR!$A$2:$D$146,4,0)=0,"SIN CECO",VLOOKUP(B4485,CECOS_SIN_IDENTIFICAR!$A$2:$D$146,4,0)))</f>
        <v>1468</v>
      </c>
      <c r="Z4485">
        <f t="shared" si="565"/>
        <v>1468</v>
      </c>
      <c r="AA4485" s="3" t="s">
        <v>114</v>
      </c>
      <c r="AB4485" t="str">
        <f t="shared" si="566"/>
        <v>e. Coherencia entre lo solicitado y lo entregado-Compromisos Pactados</v>
      </c>
      <c r="AC4485" t="str">
        <f>VLOOKUP(AB4485,CODIFICACION_PREGUNTAS!$C$2:$D$35,2,0)</f>
        <v>COMPROMISOS005</v>
      </c>
    </row>
    <row r="4486" spans="1:29" x14ac:dyDescent="0.25">
      <c r="A4486" s="3">
        <f t="shared" si="567"/>
        <v>4485</v>
      </c>
      <c r="B4486" s="3" t="s">
        <v>365</v>
      </c>
      <c r="C4486" s="32">
        <v>41518</v>
      </c>
      <c r="D4486" s="3" t="s">
        <v>114</v>
      </c>
      <c r="E4486" s="3"/>
      <c r="F4486" s="3"/>
      <c r="G4486" s="2" t="s">
        <v>40</v>
      </c>
      <c r="H4486" s="2" t="s">
        <v>40</v>
      </c>
      <c r="I4486" s="3">
        <v>4</v>
      </c>
      <c r="J4486" s="3" t="s">
        <v>183</v>
      </c>
      <c r="K4486" s="3"/>
      <c r="L4486" s="3"/>
      <c r="M4486" s="3"/>
      <c r="N4486" s="3"/>
      <c r="O4486" s="3"/>
      <c r="P4486" s="3"/>
      <c r="Q4486" s="3"/>
      <c r="R4486" s="3"/>
      <c r="S4486" s="3"/>
      <c r="T4486" s="3" t="str">
        <f t="shared" si="560"/>
        <v>SIN CECO</v>
      </c>
      <c r="U4486" s="3" t="str">
        <f t="shared" si="561"/>
        <v>NO</v>
      </c>
      <c r="V4486" t="str">
        <f t="shared" si="562"/>
        <v>MALL PLAZA MANIZALES
02-SEP-2013-Grado de Satisfacción con el Servicio Prestado</v>
      </c>
      <c r="W4486" s="53">
        <f t="shared" si="563"/>
        <v>4</v>
      </c>
      <c r="X4486">
        <f t="shared" si="564"/>
        <v>4</v>
      </c>
      <c r="Y4486">
        <f>IF(ISNA(VLOOKUP(B4486,CECOS_SIN_IDENTIFICAR!$A$2:$D$146,4,0)),"SIN CECO",IF(VLOOKUP(B4486,CECOS_SIN_IDENTIFICAR!$A$2:$D$146,4,0)=0,"SIN CECO",VLOOKUP(B4486,CECOS_SIN_IDENTIFICAR!$A$2:$D$146,4,0)))</f>
        <v>1468</v>
      </c>
      <c r="Z4486">
        <f t="shared" si="565"/>
        <v>1468</v>
      </c>
      <c r="AA4486" s="3" t="s">
        <v>114</v>
      </c>
      <c r="AB4486" t="str">
        <f t="shared" si="566"/>
        <v>Grado de Satisfacción con el Servicio Prestado-Grado de Satisfacción con el Servicio Prestado</v>
      </c>
      <c r="AC4486" t="str">
        <f>VLOOKUP(AB4486,CODIFICACION_PREGUNTAS!$C$2:$D$35,2,0)</f>
        <v>SATISFACCION001</v>
      </c>
    </row>
    <row r="4487" spans="1:29" x14ac:dyDescent="0.25">
      <c r="A4487" s="3">
        <f t="shared" si="567"/>
        <v>4486</v>
      </c>
      <c r="B4487" s="3" t="s">
        <v>365</v>
      </c>
      <c r="C4487" s="32">
        <v>41518</v>
      </c>
      <c r="D4487" s="3" t="s">
        <v>114</v>
      </c>
      <c r="E4487" s="3"/>
      <c r="F4487" s="3"/>
      <c r="G4487" s="2" t="s">
        <v>41</v>
      </c>
      <c r="H4487" s="2" t="s">
        <v>41</v>
      </c>
      <c r="I4487" s="3">
        <v>4</v>
      </c>
      <c r="J4487" s="3" t="s">
        <v>183</v>
      </c>
      <c r="K4487" s="3"/>
      <c r="L4487" s="3"/>
      <c r="M4487" s="3"/>
      <c r="N4487" s="3"/>
      <c r="O4487" s="3"/>
      <c r="P4487" s="3"/>
      <c r="Q4487" s="3"/>
      <c r="R4487" s="3"/>
      <c r="S4487" s="3"/>
      <c r="T4487" s="3" t="str">
        <f t="shared" si="560"/>
        <v>SIN CECO</v>
      </c>
      <c r="U4487" s="3" t="str">
        <f t="shared" si="561"/>
        <v>NO</v>
      </c>
      <c r="V4487" t="str">
        <f t="shared" si="562"/>
        <v>MALL PLAZA MANIZALES
02-SEP-2013-Posibilidad de Volver a Contratar con PAYC</v>
      </c>
      <c r="W4487" s="53">
        <f t="shared" si="563"/>
        <v>4</v>
      </c>
      <c r="X4487">
        <f t="shared" si="564"/>
        <v>4</v>
      </c>
      <c r="Y4487">
        <f>IF(ISNA(VLOOKUP(B4487,CECOS_SIN_IDENTIFICAR!$A$2:$D$146,4,0)),"SIN CECO",IF(VLOOKUP(B4487,CECOS_SIN_IDENTIFICAR!$A$2:$D$146,4,0)=0,"SIN CECO",VLOOKUP(B4487,CECOS_SIN_IDENTIFICAR!$A$2:$D$146,4,0)))</f>
        <v>1468</v>
      </c>
      <c r="Z4487">
        <f t="shared" si="565"/>
        <v>1468</v>
      </c>
      <c r="AA4487" s="3" t="s">
        <v>114</v>
      </c>
      <c r="AB4487" t="str">
        <f t="shared" si="566"/>
        <v>Posibilidad de Volver a Contratar con PAYC-Posibilidad de Volver a Contratar con PAYC</v>
      </c>
      <c r="AC4487" t="str">
        <f>VLOOKUP(AB4487,CODIFICACION_PREGUNTAS!$C$2:$D$35,2,0)</f>
        <v>VOLVER001</v>
      </c>
    </row>
    <row r="4488" spans="1:29" x14ac:dyDescent="0.25">
      <c r="A4488" s="3">
        <f t="shared" si="567"/>
        <v>4487</v>
      </c>
      <c r="B4488" s="3" t="s">
        <v>365</v>
      </c>
      <c r="C4488" s="32">
        <v>41518</v>
      </c>
      <c r="D4488" s="3" t="s">
        <v>114</v>
      </c>
      <c r="E4488" s="3"/>
      <c r="F4488" s="3"/>
      <c r="G4488" s="2" t="s">
        <v>42</v>
      </c>
      <c r="H4488" s="6" t="s">
        <v>43</v>
      </c>
      <c r="I4488" s="3" t="s">
        <v>56</v>
      </c>
      <c r="J4488" s="3" t="s">
        <v>183</v>
      </c>
      <c r="K4488" s="3"/>
      <c r="L4488" s="3"/>
      <c r="M4488" s="3"/>
      <c r="N4488" s="3"/>
      <c r="O4488" s="3"/>
      <c r="P4488" s="3"/>
      <c r="Q4488" s="3"/>
      <c r="R4488" s="3"/>
      <c r="S4488" s="3"/>
      <c r="T4488" s="3" t="str">
        <f t="shared" si="560"/>
        <v>SIN CECO</v>
      </c>
      <c r="U4488" s="3" t="str">
        <f t="shared" si="561"/>
        <v>NO</v>
      </c>
      <c r="V4488" t="str">
        <f t="shared" si="562"/>
        <v>MALL PLAZA MANIZALES
02-SEP-2013-Fortalezas PAYC</v>
      </c>
      <c r="W4488" s="53" t="str">
        <f t="shared" si="563"/>
        <v>-</v>
      </c>
      <c r="X4488">
        <f t="shared" si="564"/>
        <v>0</v>
      </c>
      <c r="Y4488">
        <f>IF(ISNA(VLOOKUP(B4488,CECOS_SIN_IDENTIFICAR!$A$2:$D$146,4,0)),"SIN CECO",IF(VLOOKUP(B4488,CECOS_SIN_IDENTIFICAR!$A$2:$D$146,4,0)=0,"SIN CECO",VLOOKUP(B4488,CECOS_SIN_IDENTIFICAR!$A$2:$D$146,4,0)))</f>
        <v>1468</v>
      </c>
      <c r="Z4488">
        <f t="shared" si="565"/>
        <v>1468</v>
      </c>
      <c r="AA4488" s="3" t="s">
        <v>114</v>
      </c>
      <c r="AB4488" t="str">
        <f t="shared" si="566"/>
        <v>Principales fortalezas en el servicio que presta PAYC-Fortalezas PAYC</v>
      </c>
      <c r="AC4488" t="str">
        <f>VLOOKUP(AB4488,CODIFICACION_PREGUNTAS!$C$2:$D$35,2,0)</f>
        <v>FORT001</v>
      </c>
    </row>
    <row r="4489" spans="1:29" x14ac:dyDescent="0.25">
      <c r="A4489" s="3">
        <f t="shared" si="567"/>
        <v>4488</v>
      </c>
      <c r="B4489" s="3" t="s">
        <v>365</v>
      </c>
      <c r="C4489" s="32">
        <v>41518</v>
      </c>
      <c r="D4489" s="3" t="s">
        <v>114</v>
      </c>
      <c r="E4489" s="3"/>
      <c r="F4489" s="3"/>
      <c r="G4489" s="2" t="s">
        <v>44</v>
      </c>
      <c r="H4489" s="6" t="s">
        <v>45</v>
      </c>
      <c r="I4489" s="3" t="s">
        <v>56</v>
      </c>
      <c r="J4489" s="3" t="s">
        <v>183</v>
      </c>
      <c r="K4489" s="3"/>
      <c r="L4489" s="3"/>
      <c r="M4489" s="3"/>
      <c r="N4489" s="3"/>
      <c r="O4489" s="3"/>
      <c r="P4489" s="3"/>
      <c r="Q4489" s="3"/>
      <c r="R4489" s="3"/>
      <c r="S4489" s="3"/>
      <c r="T4489" s="3" t="str">
        <f t="shared" si="560"/>
        <v>SIN CECO</v>
      </c>
      <c r="U4489" s="3" t="str">
        <f t="shared" si="561"/>
        <v>NO</v>
      </c>
      <c r="V4489" t="str">
        <f t="shared" si="562"/>
        <v>MALL PLAZA MANIZALES
02-SEP-2013-Debilidades PAYC</v>
      </c>
      <c r="W4489" s="53" t="str">
        <f t="shared" si="563"/>
        <v>-</v>
      </c>
      <c r="X4489">
        <f t="shared" si="564"/>
        <v>0</v>
      </c>
      <c r="Y4489">
        <f>IF(ISNA(VLOOKUP(B4489,CECOS_SIN_IDENTIFICAR!$A$2:$D$146,4,0)),"SIN CECO",IF(VLOOKUP(B4489,CECOS_SIN_IDENTIFICAR!$A$2:$D$146,4,0)=0,"SIN CECO",VLOOKUP(B4489,CECOS_SIN_IDENTIFICAR!$A$2:$D$146,4,0)))</f>
        <v>1468</v>
      </c>
      <c r="Z4489">
        <f t="shared" si="565"/>
        <v>1468</v>
      </c>
      <c r="AA4489" s="3" t="s">
        <v>114</v>
      </c>
      <c r="AB4489" t="str">
        <f t="shared" si="566"/>
        <v>Principales debilidades en el servicio que presta PAYC-Debilidades PAYC</v>
      </c>
      <c r="AC4489" t="str">
        <f>VLOOKUP(AB4489,CODIFICACION_PREGUNTAS!$C$2:$D$35,2,0)</f>
        <v>DEB001</v>
      </c>
    </row>
    <row r="4490" spans="1:29" x14ac:dyDescent="0.25">
      <c r="A4490" s="3">
        <f t="shared" si="567"/>
        <v>4489</v>
      </c>
      <c r="B4490" s="3" t="s">
        <v>366</v>
      </c>
      <c r="C4490" s="32">
        <v>41518</v>
      </c>
      <c r="D4490" s="3" t="s">
        <v>114</v>
      </c>
      <c r="E4490" s="3"/>
      <c r="F4490" s="3"/>
      <c r="G4490" s="2" t="s">
        <v>5</v>
      </c>
      <c r="H4490" s="3" t="s">
        <v>6</v>
      </c>
      <c r="I4490" s="3">
        <v>4</v>
      </c>
      <c r="J4490" s="3" t="s">
        <v>183</v>
      </c>
      <c r="K4490" s="3"/>
      <c r="L4490" s="3"/>
      <c r="M4490" s="3"/>
      <c r="N4490" s="3"/>
      <c r="O4490" s="3"/>
      <c r="P4490" s="3"/>
      <c r="Q4490" s="3"/>
      <c r="R4490" s="3"/>
      <c r="S4490" s="3"/>
      <c r="T4490" s="3" t="str">
        <f t="shared" si="560"/>
        <v>SIN CECO</v>
      </c>
      <c r="U4490" s="3" t="str">
        <f t="shared" si="561"/>
        <v>NO</v>
      </c>
      <c r="V4490" t="str">
        <f t="shared" si="562"/>
        <v>HOMECENTER CARTAGENA
02-SEP-2013-Soporte Técnico</v>
      </c>
      <c r="W4490" s="53">
        <f t="shared" si="563"/>
        <v>4</v>
      </c>
      <c r="X4490">
        <f t="shared" si="564"/>
        <v>4</v>
      </c>
      <c r="Y4490">
        <f>IF(ISNA(VLOOKUP(B4490,CECOS_SIN_IDENTIFICAR!$A$2:$D$146,4,0)),"SIN CECO",IF(VLOOKUP(B4490,CECOS_SIN_IDENTIFICAR!$A$2:$D$146,4,0)=0,"SIN CECO",VLOOKUP(B4490,CECOS_SIN_IDENTIFICAR!$A$2:$D$146,4,0)))</f>
        <v>1360</v>
      </c>
      <c r="Z4490">
        <f t="shared" si="565"/>
        <v>1360</v>
      </c>
      <c r="AA4490" s="3" t="s">
        <v>114</v>
      </c>
      <c r="AB4490" t="str">
        <f t="shared" si="566"/>
        <v>a. Conocimiento específico de temas aplicables al proyecto-Soporte Técnico</v>
      </c>
      <c r="AC4490" t="str">
        <f>VLOOKUP(AB4490,CODIFICACION_PREGUNTAS!$C$2:$D$35,2,0)</f>
        <v>SOPORTE_TEC001</v>
      </c>
    </row>
    <row r="4491" spans="1:29" x14ac:dyDescent="0.25">
      <c r="A4491" s="3">
        <f t="shared" si="567"/>
        <v>4490</v>
      </c>
      <c r="B4491" s="3" t="s">
        <v>366</v>
      </c>
      <c r="C4491" s="32">
        <v>41518</v>
      </c>
      <c r="D4491" s="3" t="s">
        <v>114</v>
      </c>
      <c r="E4491" s="3"/>
      <c r="F4491" s="3"/>
      <c r="G4491" s="2" t="s">
        <v>7</v>
      </c>
      <c r="H4491" s="3" t="s">
        <v>6</v>
      </c>
      <c r="I4491" s="3">
        <v>4</v>
      </c>
      <c r="J4491" s="3" t="s">
        <v>183</v>
      </c>
      <c r="K4491" s="3"/>
      <c r="L4491" s="3"/>
      <c r="M4491" s="3"/>
      <c r="N4491" s="3"/>
      <c r="O4491" s="3"/>
      <c r="P4491" s="3"/>
      <c r="Q4491" s="3"/>
      <c r="R4491" s="3"/>
      <c r="S4491" s="3"/>
      <c r="T4491" s="3" t="str">
        <f t="shared" si="560"/>
        <v>SIN CECO</v>
      </c>
      <c r="U4491" s="3" t="str">
        <f t="shared" si="561"/>
        <v>NO</v>
      </c>
      <c r="V4491" t="str">
        <f t="shared" si="562"/>
        <v>HOMECENTER CARTAGENA
02-SEP-2013-Soporte Técnico</v>
      </c>
      <c r="W4491" s="53">
        <f t="shared" si="563"/>
        <v>4</v>
      </c>
      <c r="X4491">
        <f t="shared" si="564"/>
        <v>4</v>
      </c>
      <c r="Y4491">
        <f>IF(ISNA(VLOOKUP(B4491,CECOS_SIN_IDENTIFICAR!$A$2:$D$146,4,0)),"SIN CECO",IF(VLOOKUP(B4491,CECOS_SIN_IDENTIFICAR!$A$2:$D$146,4,0)=0,"SIN CECO",VLOOKUP(B4491,CECOS_SIN_IDENTIFICAR!$A$2:$D$146,4,0)))</f>
        <v>1360</v>
      </c>
      <c r="Z4491">
        <f t="shared" si="565"/>
        <v>1360</v>
      </c>
      <c r="AA4491" s="3" t="s">
        <v>114</v>
      </c>
      <c r="AB4491" t="str">
        <f t="shared" si="566"/>
        <v>b. Idoneidad y Calidad del soporte-Soporte Técnico</v>
      </c>
      <c r="AC4491" t="str">
        <f>VLOOKUP(AB4491,CODIFICACION_PREGUNTAS!$C$2:$D$35,2,0)</f>
        <v>SOPORTE_TEC002</v>
      </c>
    </row>
    <row r="4492" spans="1:29" x14ac:dyDescent="0.25">
      <c r="A4492" s="3">
        <f t="shared" si="567"/>
        <v>4491</v>
      </c>
      <c r="B4492" s="3" t="s">
        <v>366</v>
      </c>
      <c r="C4492" s="32">
        <v>41518</v>
      </c>
      <c r="D4492" s="3" t="s">
        <v>114</v>
      </c>
      <c r="E4492" s="3"/>
      <c r="F4492" s="3"/>
      <c r="G4492" s="2" t="s">
        <v>8</v>
      </c>
      <c r="H4492" s="3" t="s">
        <v>6</v>
      </c>
      <c r="I4492" s="3">
        <v>4</v>
      </c>
      <c r="J4492" s="3" t="s">
        <v>183</v>
      </c>
      <c r="K4492" s="3"/>
      <c r="L4492" s="3"/>
      <c r="M4492" s="3"/>
      <c r="N4492" s="3"/>
      <c r="O4492" s="3"/>
      <c r="P4492" s="3"/>
      <c r="Q4492" s="3"/>
      <c r="R4492" s="3"/>
      <c r="S4492" s="3"/>
      <c r="T4492" s="3" t="str">
        <f t="shared" si="560"/>
        <v>SIN CECO</v>
      </c>
      <c r="U4492" s="3" t="str">
        <f t="shared" si="561"/>
        <v>NO</v>
      </c>
      <c r="V4492" t="str">
        <f t="shared" si="562"/>
        <v>HOMECENTER CARTAGENA
02-SEP-2013-Soporte Técnico</v>
      </c>
      <c r="W4492" s="53">
        <f t="shared" si="563"/>
        <v>4</v>
      </c>
      <c r="X4492">
        <f t="shared" si="564"/>
        <v>4</v>
      </c>
      <c r="Y4492">
        <f>IF(ISNA(VLOOKUP(B4492,CECOS_SIN_IDENTIFICAR!$A$2:$D$146,4,0)),"SIN CECO",IF(VLOOKUP(B4492,CECOS_SIN_IDENTIFICAR!$A$2:$D$146,4,0)=0,"SIN CECO",VLOOKUP(B4492,CECOS_SIN_IDENTIFICAR!$A$2:$D$146,4,0)))</f>
        <v>1360</v>
      </c>
      <c r="Z4492">
        <f t="shared" si="565"/>
        <v>1360</v>
      </c>
      <c r="AA4492" s="3" t="s">
        <v>114</v>
      </c>
      <c r="AB4492" t="str">
        <f t="shared" si="566"/>
        <v>c. Cumplimiento de especificaciones técnicas de construcción-Soporte Técnico</v>
      </c>
      <c r="AC4492" t="str">
        <f>VLOOKUP(AB4492,CODIFICACION_PREGUNTAS!$C$2:$D$35,2,0)</f>
        <v>SOPORTE_TEC003</v>
      </c>
    </row>
    <row r="4493" spans="1:29" x14ac:dyDescent="0.25">
      <c r="A4493" s="3">
        <f t="shared" si="567"/>
        <v>4492</v>
      </c>
      <c r="B4493" s="3" t="s">
        <v>366</v>
      </c>
      <c r="C4493" s="32">
        <v>41518</v>
      </c>
      <c r="D4493" s="3" t="s">
        <v>114</v>
      </c>
      <c r="E4493" s="3"/>
      <c r="F4493" s="3"/>
      <c r="G4493" s="2" t="s">
        <v>9</v>
      </c>
      <c r="H4493" s="3" t="s">
        <v>6</v>
      </c>
      <c r="I4493" s="3">
        <v>4</v>
      </c>
      <c r="J4493" s="3" t="s">
        <v>183</v>
      </c>
      <c r="K4493" s="3"/>
      <c r="L4493" s="3"/>
      <c r="M4493" s="3"/>
      <c r="N4493" s="3"/>
      <c r="O4493" s="3"/>
      <c r="P4493" s="3"/>
      <c r="Q4493" s="3"/>
      <c r="R4493" s="3"/>
      <c r="S4493" s="3"/>
      <c r="T4493" s="3" t="str">
        <f t="shared" si="560"/>
        <v>SIN CECO</v>
      </c>
      <c r="U4493" s="3" t="str">
        <f t="shared" si="561"/>
        <v>NO</v>
      </c>
      <c r="V4493" t="str">
        <f t="shared" si="562"/>
        <v>HOMECENTER CARTAGENA
02-SEP-2013-Soporte Técnico</v>
      </c>
      <c r="W4493" s="53">
        <f t="shared" si="563"/>
        <v>4</v>
      </c>
      <c r="X4493">
        <f t="shared" si="564"/>
        <v>4</v>
      </c>
      <c r="Y4493">
        <f>IF(ISNA(VLOOKUP(B4493,CECOS_SIN_IDENTIFICAR!$A$2:$D$146,4,0)),"SIN CECO",IF(VLOOKUP(B4493,CECOS_SIN_IDENTIFICAR!$A$2:$D$146,4,0)=0,"SIN CECO",VLOOKUP(B4493,CECOS_SIN_IDENTIFICAR!$A$2:$D$146,4,0)))</f>
        <v>1360</v>
      </c>
      <c r="Z4493">
        <f t="shared" si="565"/>
        <v>1360</v>
      </c>
      <c r="AA4493" s="3" t="s">
        <v>114</v>
      </c>
      <c r="AB4493" t="str">
        <f t="shared" si="566"/>
        <v>d. Confiabilidad de los conceptos aplicados-Soporte Técnico</v>
      </c>
      <c r="AC4493" t="str">
        <f>VLOOKUP(AB4493,CODIFICACION_PREGUNTAS!$C$2:$D$35,2,0)</f>
        <v>SOPORTE_TEC004</v>
      </c>
    </row>
    <row r="4494" spans="1:29" x14ac:dyDescent="0.25">
      <c r="A4494" s="3">
        <f t="shared" si="567"/>
        <v>4493</v>
      </c>
      <c r="B4494" s="3" t="s">
        <v>366</v>
      </c>
      <c r="C4494" s="32">
        <v>41518</v>
      </c>
      <c r="D4494" s="3" t="s">
        <v>114</v>
      </c>
      <c r="E4494" s="3"/>
      <c r="F4494" s="3"/>
      <c r="G4494" s="2" t="s">
        <v>10</v>
      </c>
      <c r="H4494" s="3" t="s">
        <v>6</v>
      </c>
      <c r="I4494" s="3">
        <v>4</v>
      </c>
      <c r="J4494" s="3" t="s">
        <v>183</v>
      </c>
      <c r="K4494" s="3"/>
      <c r="L4494" s="3"/>
      <c r="M4494" s="3"/>
      <c r="N4494" s="3"/>
      <c r="O4494" s="3"/>
      <c r="P4494" s="3"/>
      <c r="Q4494" s="3"/>
      <c r="R4494" s="3"/>
      <c r="S4494" s="3"/>
      <c r="T4494" s="3" t="str">
        <f t="shared" si="560"/>
        <v>SIN CECO</v>
      </c>
      <c r="U4494" s="3" t="str">
        <f t="shared" si="561"/>
        <v>NO</v>
      </c>
      <c r="V4494" t="str">
        <f t="shared" si="562"/>
        <v>HOMECENTER CARTAGENA
02-SEP-2013-Soporte Técnico</v>
      </c>
      <c r="W4494" s="53">
        <f t="shared" si="563"/>
        <v>4</v>
      </c>
      <c r="X4494">
        <f t="shared" si="564"/>
        <v>4</v>
      </c>
      <c r="Y4494">
        <f>IF(ISNA(VLOOKUP(B4494,CECOS_SIN_IDENTIFICAR!$A$2:$D$146,4,0)),"SIN CECO",IF(VLOOKUP(B4494,CECOS_SIN_IDENTIFICAR!$A$2:$D$146,4,0)=0,"SIN CECO",VLOOKUP(B4494,CECOS_SIN_IDENTIFICAR!$A$2:$D$146,4,0)))</f>
        <v>1360</v>
      </c>
      <c r="Z4494">
        <f t="shared" si="565"/>
        <v>1360</v>
      </c>
      <c r="AA4494" s="3" t="s">
        <v>114</v>
      </c>
      <c r="AB4494" t="str">
        <f t="shared" si="566"/>
        <v>e. Oportunidad en entrega de información o requerimientos-Soporte Técnico</v>
      </c>
      <c r="AC4494" t="str">
        <f>VLOOKUP(AB4494,CODIFICACION_PREGUNTAS!$C$2:$D$35,2,0)</f>
        <v>SOPORTE_TEC005</v>
      </c>
    </row>
    <row r="4495" spans="1:29" x14ac:dyDescent="0.25">
      <c r="A4495" s="3">
        <f t="shared" si="567"/>
        <v>4494</v>
      </c>
      <c r="B4495" s="3" t="s">
        <v>366</v>
      </c>
      <c r="C4495" s="32">
        <v>41518</v>
      </c>
      <c r="D4495" s="3" t="s">
        <v>114</v>
      </c>
      <c r="E4495" s="3"/>
      <c r="F4495" s="3"/>
      <c r="G4495" s="2" t="s">
        <v>11</v>
      </c>
      <c r="H4495" s="3" t="s">
        <v>12</v>
      </c>
      <c r="I4495" s="3">
        <v>4</v>
      </c>
      <c r="J4495" s="3" t="s">
        <v>183</v>
      </c>
      <c r="K4495" s="3"/>
      <c r="L4495" s="3"/>
      <c r="M4495" s="3"/>
      <c r="N4495" s="3"/>
      <c r="O4495" s="3"/>
      <c r="P4495" s="3"/>
      <c r="Q4495" s="3"/>
      <c r="R4495" s="3"/>
      <c r="S4495" s="3"/>
      <c r="T4495" s="3" t="str">
        <f t="shared" si="560"/>
        <v>SIN CECO</v>
      </c>
      <c r="U4495" s="3" t="str">
        <f t="shared" si="561"/>
        <v>NO</v>
      </c>
      <c r="V4495" t="str">
        <f t="shared" si="562"/>
        <v>HOMECENTER CARTAGENA
02-SEP-2013-Soporte Administrativo</v>
      </c>
      <c r="W4495" s="53">
        <f t="shared" si="563"/>
        <v>4</v>
      </c>
      <c r="X4495">
        <f t="shared" si="564"/>
        <v>4</v>
      </c>
      <c r="Y4495">
        <f>IF(ISNA(VLOOKUP(B4495,CECOS_SIN_IDENTIFICAR!$A$2:$D$146,4,0)),"SIN CECO",IF(VLOOKUP(B4495,CECOS_SIN_IDENTIFICAR!$A$2:$D$146,4,0)=0,"SIN CECO",VLOOKUP(B4495,CECOS_SIN_IDENTIFICAR!$A$2:$D$146,4,0)))</f>
        <v>1360</v>
      </c>
      <c r="Z4495">
        <f t="shared" si="565"/>
        <v>1360</v>
      </c>
      <c r="AA4495" s="3" t="s">
        <v>114</v>
      </c>
      <c r="AB4495" t="str">
        <f t="shared" si="566"/>
        <v>a. Oportunidad de la gestión en obra-Soporte Administrativo</v>
      </c>
      <c r="AC4495" t="str">
        <f>VLOOKUP(AB4495,CODIFICACION_PREGUNTAS!$C$2:$D$35,2,0)</f>
        <v>SOPORTE_ADMON001</v>
      </c>
    </row>
    <row r="4496" spans="1:29" x14ac:dyDescent="0.25">
      <c r="A4496" s="3">
        <f t="shared" si="567"/>
        <v>4495</v>
      </c>
      <c r="B4496" s="3" t="s">
        <v>366</v>
      </c>
      <c r="C4496" s="32">
        <v>41518</v>
      </c>
      <c r="D4496" s="3" t="s">
        <v>114</v>
      </c>
      <c r="E4496" s="3"/>
      <c r="F4496" s="3"/>
      <c r="G4496" s="2" t="s">
        <v>13</v>
      </c>
      <c r="H4496" s="3" t="s">
        <v>12</v>
      </c>
      <c r="I4496" s="3">
        <v>4</v>
      </c>
      <c r="J4496" s="3" t="s">
        <v>183</v>
      </c>
      <c r="K4496" s="3"/>
      <c r="L4496" s="3"/>
      <c r="M4496" s="3"/>
      <c r="N4496" s="3"/>
      <c r="O4496" s="3"/>
      <c r="P4496" s="3"/>
      <c r="Q4496" s="3"/>
      <c r="R4496" s="3"/>
      <c r="S4496" s="3"/>
      <c r="T4496" s="3" t="str">
        <f t="shared" si="560"/>
        <v>SIN CECO</v>
      </c>
      <c r="U4496" s="3" t="str">
        <f t="shared" si="561"/>
        <v>NO</v>
      </c>
      <c r="V4496" t="str">
        <f t="shared" si="562"/>
        <v>HOMECENTER CARTAGENA
02-SEP-2013-Soporte Administrativo</v>
      </c>
      <c r="W4496" s="53">
        <f t="shared" si="563"/>
        <v>4</v>
      </c>
      <c r="X4496">
        <f t="shared" si="564"/>
        <v>4</v>
      </c>
      <c r="Y4496">
        <f>IF(ISNA(VLOOKUP(B4496,CECOS_SIN_IDENTIFICAR!$A$2:$D$146,4,0)),"SIN CECO",IF(VLOOKUP(B4496,CECOS_SIN_IDENTIFICAR!$A$2:$D$146,4,0)=0,"SIN CECO",VLOOKUP(B4496,CECOS_SIN_IDENTIFICAR!$A$2:$D$146,4,0)))</f>
        <v>1360</v>
      </c>
      <c r="Z4496">
        <f t="shared" si="565"/>
        <v>1360</v>
      </c>
      <c r="AA4496" s="3" t="s">
        <v>114</v>
      </c>
      <c r="AB4496" t="str">
        <f t="shared" si="566"/>
        <v>b. Manejo administrativo del proyecto-Soporte Administrativo</v>
      </c>
      <c r="AC4496" t="str">
        <f>VLOOKUP(AB4496,CODIFICACION_PREGUNTAS!$C$2:$D$35,2,0)</f>
        <v>SOPORTE_ADMON002</v>
      </c>
    </row>
    <row r="4497" spans="1:29" x14ac:dyDescent="0.25">
      <c r="A4497" s="3">
        <f t="shared" si="567"/>
        <v>4496</v>
      </c>
      <c r="B4497" s="3" t="s">
        <v>366</v>
      </c>
      <c r="C4497" s="32">
        <v>41518</v>
      </c>
      <c r="D4497" s="3" t="s">
        <v>114</v>
      </c>
      <c r="E4497" s="3"/>
      <c r="F4497" s="3"/>
      <c r="G4497" s="2" t="s">
        <v>14</v>
      </c>
      <c r="H4497" s="3" t="s">
        <v>12</v>
      </c>
      <c r="I4497" s="3">
        <v>4</v>
      </c>
      <c r="J4497" s="3" t="s">
        <v>183</v>
      </c>
      <c r="K4497" s="3"/>
      <c r="L4497" s="3"/>
      <c r="M4497" s="3"/>
      <c r="N4497" s="3"/>
      <c r="O4497" s="3"/>
      <c r="P4497" s="3"/>
      <c r="Q4497" s="3"/>
      <c r="R4497" s="3"/>
      <c r="S4497" s="3"/>
      <c r="T4497" s="3" t="str">
        <f t="shared" si="560"/>
        <v>SIN CECO</v>
      </c>
      <c r="U4497" s="3" t="str">
        <f t="shared" si="561"/>
        <v>NO</v>
      </c>
      <c r="V4497" t="str">
        <f t="shared" si="562"/>
        <v>HOMECENTER CARTAGENA
02-SEP-2013-Soporte Administrativo</v>
      </c>
      <c r="W4497" s="53">
        <f t="shared" si="563"/>
        <v>4</v>
      </c>
      <c r="X4497">
        <f t="shared" si="564"/>
        <v>4</v>
      </c>
      <c r="Y4497">
        <f>IF(ISNA(VLOOKUP(B4497,CECOS_SIN_IDENTIFICAR!$A$2:$D$146,4,0)),"SIN CECO",IF(VLOOKUP(B4497,CECOS_SIN_IDENTIFICAR!$A$2:$D$146,4,0)=0,"SIN CECO",VLOOKUP(B4497,CECOS_SIN_IDENTIFICAR!$A$2:$D$146,4,0)))</f>
        <v>1360</v>
      </c>
      <c r="Z4497">
        <f t="shared" si="565"/>
        <v>1360</v>
      </c>
      <c r="AA4497" s="3" t="s">
        <v>114</v>
      </c>
      <c r="AB4497" t="str">
        <f t="shared" si="566"/>
        <v>c. Información clara y veraz sobre la administración de proyecto-Soporte Administrativo</v>
      </c>
      <c r="AC4497" t="str">
        <f>VLOOKUP(AB4497,CODIFICACION_PREGUNTAS!$C$2:$D$35,2,0)</f>
        <v>SOPORTE_ADMON003</v>
      </c>
    </row>
    <row r="4498" spans="1:29" x14ac:dyDescent="0.25">
      <c r="A4498" s="3">
        <f t="shared" si="567"/>
        <v>4497</v>
      </c>
      <c r="B4498" s="3" t="s">
        <v>366</v>
      </c>
      <c r="C4498" s="32">
        <v>41518</v>
      </c>
      <c r="D4498" s="3" t="s">
        <v>114</v>
      </c>
      <c r="E4498" s="3"/>
      <c r="F4498" s="3"/>
      <c r="G4498" s="2" t="s">
        <v>15</v>
      </c>
      <c r="H4498" s="3" t="s">
        <v>12</v>
      </c>
      <c r="I4498" s="3">
        <v>4</v>
      </c>
      <c r="J4498" s="3" t="s">
        <v>183</v>
      </c>
      <c r="K4498" s="3"/>
      <c r="L4498" s="3"/>
      <c r="M4498" s="3"/>
      <c r="N4498" s="3"/>
      <c r="O4498" s="3"/>
      <c r="P4498" s="3"/>
      <c r="Q4498" s="3"/>
      <c r="R4498" s="3"/>
      <c r="S4498" s="3"/>
      <c r="T4498" s="3" t="str">
        <f t="shared" si="560"/>
        <v>SIN CECO</v>
      </c>
      <c r="U4498" s="3" t="str">
        <f t="shared" si="561"/>
        <v>NO</v>
      </c>
      <c r="V4498" t="str">
        <f t="shared" si="562"/>
        <v>HOMECENTER CARTAGENA
02-SEP-2013-Soporte Administrativo</v>
      </c>
      <c r="W4498" s="53">
        <f t="shared" si="563"/>
        <v>4</v>
      </c>
      <c r="X4498">
        <f t="shared" si="564"/>
        <v>4</v>
      </c>
      <c r="Y4498">
        <f>IF(ISNA(VLOOKUP(B4498,CECOS_SIN_IDENTIFICAR!$A$2:$D$146,4,0)),"SIN CECO",IF(VLOOKUP(B4498,CECOS_SIN_IDENTIFICAR!$A$2:$D$146,4,0)=0,"SIN CECO",VLOOKUP(B4498,CECOS_SIN_IDENTIFICAR!$A$2:$D$146,4,0)))</f>
        <v>1360</v>
      </c>
      <c r="Z4498">
        <f t="shared" si="565"/>
        <v>1360</v>
      </c>
      <c r="AA4498" s="3" t="s">
        <v>114</v>
      </c>
      <c r="AB4498" t="str">
        <f t="shared" si="566"/>
        <v>d. Cumplimientos con expectativas del cliente-Soporte Administrativo</v>
      </c>
      <c r="AC4498" t="str">
        <f>VLOOKUP(AB4498,CODIFICACION_PREGUNTAS!$C$2:$D$35,2,0)</f>
        <v>SOPORTE_ADMON004</v>
      </c>
    </row>
    <row r="4499" spans="1:29" x14ac:dyDescent="0.25">
      <c r="A4499" s="3">
        <f t="shared" si="567"/>
        <v>4498</v>
      </c>
      <c r="B4499" s="3" t="s">
        <v>366</v>
      </c>
      <c r="C4499" s="32">
        <v>41518</v>
      </c>
      <c r="D4499" s="3" t="s">
        <v>114</v>
      </c>
      <c r="E4499" s="3"/>
      <c r="F4499" s="3"/>
      <c r="G4499" s="2" t="s">
        <v>16</v>
      </c>
      <c r="H4499" s="3" t="s">
        <v>12</v>
      </c>
      <c r="I4499" s="3">
        <v>4</v>
      </c>
      <c r="J4499" s="3" t="s">
        <v>183</v>
      </c>
      <c r="K4499" s="3"/>
      <c r="L4499" s="3"/>
      <c r="M4499" s="3"/>
      <c r="N4499" s="3"/>
      <c r="O4499" s="3"/>
      <c r="P4499" s="3"/>
      <c r="Q4499" s="3"/>
      <c r="R4499" s="3"/>
      <c r="S4499" s="3"/>
      <c r="T4499" s="3" t="str">
        <f t="shared" si="560"/>
        <v>SIN CECO</v>
      </c>
      <c r="U4499" s="3" t="str">
        <f t="shared" si="561"/>
        <v>NO</v>
      </c>
      <c r="V4499" t="str">
        <f t="shared" si="562"/>
        <v>HOMECENTER CARTAGENA
02-SEP-2013-Soporte Administrativo</v>
      </c>
      <c r="W4499" s="53">
        <f t="shared" si="563"/>
        <v>4</v>
      </c>
      <c r="X4499">
        <f t="shared" si="564"/>
        <v>4</v>
      </c>
      <c r="Y4499">
        <f>IF(ISNA(VLOOKUP(B4499,CECOS_SIN_IDENTIFICAR!$A$2:$D$146,4,0)),"SIN CECO",IF(VLOOKUP(B4499,CECOS_SIN_IDENTIFICAR!$A$2:$D$146,4,0)=0,"SIN CECO",VLOOKUP(B4499,CECOS_SIN_IDENTIFICAR!$A$2:$D$146,4,0)))</f>
        <v>1360</v>
      </c>
      <c r="Z4499">
        <f t="shared" si="565"/>
        <v>1360</v>
      </c>
      <c r="AA4499" s="3" t="s">
        <v>114</v>
      </c>
      <c r="AB4499" t="str">
        <f t="shared" si="566"/>
        <v>e. Control de presupuesto-Soporte Administrativo</v>
      </c>
      <c r="AC4499" t="str">
        <f>VLOOKUP(AB4499,CODIFICACION_PREGUNTAS!$C$2:$D$35,2,0)</f>
        <v>SOPORTE_ADMON005</v>
      </c>
    </row>
    <row r="4500" spans="1:29" x14ac:dyDescent="0.25">
      <c r="A4500" s="3">
        <f t="shared" si="567"/>
        <v>4499</v>
      </c>
      <c r="B4500" s="3" t="s">
        <v>366</v>
      </c>
      <c r="C4500" s="32">
        <v>41518</v>
      </c>
      <c r="D4500" s="3" t="s">
        <v>114</v>
      </c>
      <c r="E4500" s="3"/>
      <c r="F4500" s="3"/>
      <c r="G4500" s="2" t="s">
        <v>17</v>
      </c>
      <c r="H4500" s="3" t="s">
        <v>18</v>
      </c>
      <c r="I4500" s="3">
        <v>4</v>
      </c>
      <c r="J4500" s="3" t="s">
        <v>183</v>
      </c>
      <c r="K4500" s="3"/>
      <c r="L4500" s="3"/>
      <c r="M4500" s="3"/>
      <c r="N4500" s="3"/>
      <c r="O4500" s="3"/>
      <c r="P4500" s="3"/>
      <c r="Q4500" s="3"/>
      <c r="R4500" s="3"/>
      <c r="S4500" s="3"/>
      <c r="T4500" s="3" t="str">
        <f t="shared" si="560"/>
        <v>SIN CECO</v>
      </c>
      <c r="U4500" s="3" t="str">
        <f t="shared" si="561"/>
        <v>NO</v>
      </c>
      <c r="V4500" t="str">
        <f t="shared" si="562"/>
        <v>HOMECENTER CARTAGENA
02-SEP-2013-Soporte Directivo (Coordinador y Gerencia)</v>
      </c>
      <c r="W4500" s="53">
        <f t="shared" si="563"/>
        <v>4</v>
      </c>
      <c r="X4500">
        <f t="shared" si="564"/>
        <v>4</v>
      </c>
      <c r="Y4500">
        <f>IF(ISNA(VLOOKUP(B4500,CECOS_SIN_IDENTIFICAR!$A$2:$D$146,4,0)),"SIN CECO",IF(VLOOKUP(B4500,CECOS_SIN_IDENTIFICAR!$A$2:$D$146,4,0)=0,"SIN CECO",VLOOKUP(B4500,CECOS_SIN_IDENTIFICAR!$A$2:$D$146,4,0)))</f>
        <v>1360</v>
      </c>
      <c r="Z4500">
        <f t="shared" si="565"/>
        <v>1360</v>
      </c>
      <c r="AA4500" s="3" t="s">
        <v>114</v>
      </c>
      <c r="AB4500" t="str">
        <f t="shared" si="566"/>
        <v>a. Apoyo y presencia en el proyecto-Soporte Directivo (Coordinador y Gerencia)</v>
      </c>
      <c r="AC4500" t="str">
        <f>VLOOKUP(AB4500,CODIFICACION_PREGUNTAS!$C$2:$D$35,2,0)</f>
        <v>SOPORTE_DIR001</v>
      </c>
    </row>
    <row r="4501" spans="1:29" x14ac:dyDescent="0.25">
      <c r="A4501" s="3">
        <f t="shared" si="567"/>
        <v>4500</v>
      </c>
      <c r="B4501" s="3" t="s">
        <v>366</v>
      </c>
      <c r="C4501" s="32">
        <v>41518</v>
      </c>
      <c r="D4501" s="3" t="s">
        <v>114</v>
      </c>
      <c r="E4501" s="3"/>
      <c r="F4501" s="3"/>
      <c r="G4501" s="2" t="s">
        <v>19</v>
      </c>
      <c r="H4501" s="3" t="s">
        <v>18</v>
      </c>
      <c r="I4501" s="3">
        <v>4</v>
      </c>
      <c r="J4501" s="3" t="s">
        <v>183</v>
      </c>
      <c r="K4501" s="3"/>
      <c r="L4501" s="3"/>
      <c r="M4501" s="3"/>
      <c r="N4501" s="3"/>
      <c r="O4501" s="3"/>
      <c r="P4501" s="3"/>
      <c r="Q4501" s="3"/>
      <c r="R4501" s="3"/>
      <c r="S4501" s="3"/>
      <c r="T4501" s="3" t="str">
        <f t="shared" si="560"/>
        <v>SIN CECO</v>
      </c>
      <c r="U4501" s="3" t="str">
        <f t="shared" si="561"/>
        <v>NO</v>
      </c>
      <c r="V4501" t="str">
        <f t="shared" si="562"/>
        <v>HOMECENTER CARTAGENA
02-SEP-2013-Soporte Directivo (Coordinador y Gerencia)</v>
      </c>
      <c r="W4501" s="53">
        <f t="shared" si="563"/>
        <v>4</v>
      </c>
      <c r="X4501">
        <f t="shared" si="564"/>
        <v>4</v>
      </c>
      <c r="Y4501">
        <f>IF(ISNA(VLOOKUP(B4501,CECOS_SIN_IDENTIFICAR!$A$2:$D$146,4,0)),"SIN CECO",IF(VLOOKUP(B4501,CECOS_SIN_IDENTIFICAR!$A$2:$D$146,4,0)=0,"SIN CECO",VLOOKUP(B4501,CECOS_SIN_IDENTIFICAR!$A$2:$D$146,4,0)))</f>
        <v>1360</v>
      </c>
      <c r="Z4501">
        <f t="shared" si="565"/>
        <v>1360</v>
      </c>
      <c r="AA4501" s="3" t="s">
        <v>114</v>
      </c>
      <c r="AB4501" t="str">
        <f t="shared" si="566"/>
        <v>b. Conocimiento del proyecto-Soporte Directivo (Coordinador y Gerencia)</v>
      </c>
      <c r="AC4501" t="str">
        <f>VLOOKUP(AB4501,CODIFICACION_PREGUNTAS!$C$2:$D$35,2,0)</f>
        <v>SOPORTE_DIR002</v>
      </c>
    </row>
    <row r="4502" spans="1:29" x14ac:dyDescent="0.25">
      <c r="A4502" s="3">
        <f t="shared" si="567"/>
        <v>4501</v>
      </c>
      <c r="B4502" s="3" t="s">
        <v>366</v>
      </c>
      <c r="C4502" s="32">
        <v>41518</v>
      </c>
      <c r="D4502" s="3" t="s">
        <v>114</v>
      </c>
      <c r="E4502" s="3"/>
      <c r="F4502" s="3"/>
      <c r="G4502" s="2" t="s">
        <v>20</v>
      </c>
      <c r="H4502" s="3" t="s">
        <v>18</v>
      </c>
      <c r="I4502" s="3">
        <v>4</v>
      </c>
      <c r="J4502" s="3" t="s">
        <v>183</v>
      </c>
      <c r="K4502" s="3"/>
      <c r="L4502" s="3"/>
      <c r="M4502" s="3"/>
      <c r="N4502" s="3"/>
      <c r="O4502" s="3"/>
      <c r="P4502" s="3"/>
      <c r="Q4502" s="3"/>
      <c r="R4502" s="3"/>
      <c r="S4502" s="3"/>
      <c r="T4502" s="3" t="str">
        <f t="shared" si="560"/>
        <v>SIN CECO</v>
      </c>
      <c r="U4502" s="3" t="str">
        <f t="shared" si="561"/>
        <v>NO</v>
      </c>
      <c r="V4502" t="str">
        <f t="shared" si="562"/>
        <v>HOMECENTER CARTAGENA
02-SEP-2013-Soporte Directivo (Coordinador y Gerencia)</v>
      </c>
      <c r="W4502" s="53">
        <f t="shared" si="563"/>
        <v>4</v>
      </c>
      <c r="X4502">
        <f t="shared" si="564"/>
        <v>4</v>
      </c>
      <c r="Y4502">
        <f>IF(ISNA(VLOOKUP(B4502,CECOS_SIN_IDENTIFICAR!$A$2:$D$146,4,0)),"SIN CECO",IF(VLOOKUP(B4502,CECOS_SIN_IDENTIFICAR!$A$2:$D$146,4,0)=0,"SIN CECO",VLOOKUP(B4502,CECOS_SIN_IDENTIFICAR!$A$2:$D$146,4,0)))</f>
        <v>1360</v>
      </c>
      <c r="Z4502">
        <f t="shared" si="565"/>
        <v>1360</v>
      </c>
      <c r="AA4502" s="3" t="s">
        <v>114</v>
      </c>
      <c r="AB4502" t="str">
        <f t="shared" si="566"/>
        <v>c. Planteamiento de soluciones y manejo de conflictos-Soporte Directivo (Coordinador y Gerencia)</v>
      </c>
      <c r="AC4502" t="str">
        <f>VLOOKUP(AB4502,CODIFICACION_PREGUNTAS!$C$2:$D$35,2,0)</f>
        <v>SOPORTE_DIR003</v>
      </c>
    </row>
    <row r="4503" spans="1:29" x14ac:dyDescent="0.25">
      <c r="A4503" s="3">
        <f t="shared" si="567"/>
        <v>4502</v>
      </c>
      <c r="B4503" s="3" t="s">
        <v>366</v>
      </c>
      <c r="C4503" s="32">
        <v>41518</v>
      </c>
      <c r="D4503" s="3" t="s">
        <v>114</v>
      </c>
      <c r="E4503" s="3"/>
      <c r="F4503" s="3"/>
      <c r="G4503" s="2" t="s">
        <v>21</v>
      </c>
      <c r="H4503" s="3" t="s">
        <v>18</v>
      </c>
      <c r="I4503" s="3">
        <v>4</v>
      </c>
      <c r="J4503" s="3" t="s">
        <v>183</v>
      </c>
      <c r="K4503" s="3"/>
      <c r="L4503" s="3"/>
      <c r="M4503" s="3"/>
      <c r="N4503" s="3"/>
      <c r="O4503" s="3"/>
      <c r="P4503" s="3"/>
      <c r="Q4503" s="3"/>
      <c r="R4503" s="3"/>
      <c r="S4503" s="3"/>
      <c r="T4503" s="3" t="str">
        <f t="shared" si="560"/>
        <v>SIN CECO</v>
      </c>
      <c r="U4503" s="3" t="str">
        <f t="shared" si="561"/>
        <v>NO</v>
      </c>
      <c r="V4503" t="str">
        <f t="shared" si="562"/>
        <v>HOMECENTER CARTAGENA
02-SEP-2013-Soporte Directivo (Coordinador y Gerencia)</v>
      </c>
      <c r="W4503" s="53">
        <f t="shared" si="563"/>
        <v>4</v>
      </c>
      <c r="X4503">
        <f t="shared" si="564"/>
        <v>4</v>
      </c>
      <c r="Y4503">
        <f>IF(ISNA(VLOOKUP(B4503,CECOS_SIN_IDENTIFICAR!$A$2:$D$146,4,0)),"SIN CECO",IF(VLOOKUP(B4503,CECOS_SIN_IDENTIFICAR!$A$2:$D$146,4,0)=0,"SIN CECO",VLOOKUP(B4503,CECOS_SIN_IDENTIFICAR!$A$2:$D$146,4,0)))</f>
        <v>1360</v>
      </c>
      <c r="Z4503">
        <f t="shared" si="565"/>
        <v>1360</v>
      </c>
      <c r="AA4503" s="3" t="s">
        <v>114</v>
      </c>
      <c r="AB4503" t="str">
        <f t="shared" si="566"/>
        <v>d. Cumplimiento de compromisos-Soporte Directivo (Coordinador y Gerencia)</v>
      </c>
      <c r="AC4503" t="str">
        <f>VLOOKUP(AB4503,CODIFICACION_PREGUNTAS!$C$2:$D$35,2,0)</f>
        <v>SOPORTE_DIR004</v>
      </c>
    </row>
    <row r="4504" spans="1:29" x14ac:dyDescent="0.25">
      <c r="A4504" s="3">
        <f t="shared" si="567"/>
        <v>4503</v>
      </c>
      <c r="B4504" s="3" t="s">
        <v>366</v>
      </c>
      <c r="C4504" s="32">
        <v>41518</v>
      </c>
      <c r="D4504" s="3" t="s">
        <v>114</v>
      </c>
      <c r="E4504" s="3"/>
      <c r="F4504" s="3"/>
      <c r="G4504" s="2" t="s">
        <v>22</v>
      </c>
      <c r="H4504" s="3" t="s">
        <v>18</v>
      </c>
      <c r="I4504" s="3">
        <v>4</v>
      </c>
      <c r="J4504" s="3" t="s">
        <v>183</v>
      </c>
      <c r="K4504" s="3"/>
      <c r="L4504" s="3"/>
      <c r="M4504" s="3"/>
      <c r="N4504" s="3"/>
      <c r="O4504" s="3"/>
      <c r="P4504" s="3"/>
      <c r="Q4504" s="3"/>
      <c r="R4504" s="3"/>
      <c r="S4504" s="3"/>
      <c r="T4504" s="3" t="str">
        <f t="shared" si="560"/>
        <v>SIN CECO</v>
      </c>
      <c r="U4504" s="3" t="str">
        <f t="shared" si="561"/>
        <v>NO</v>
      </c>
      <c r="V4504" t="str">
        <f t="shared" si="562"/>
        <v>HOMECENTER CARTAGENA
02-SEP-2013-Soporte Directivo (Coordinador y Gerencia)</v>
      </c>
      <c r="W4504" s="53">
        <f t="shared" si="563"/>
        <v>4</v>
      </c>
      <c r="X4504">
        <f t="shared" si="564"/>
        <v>4</v>
      </c>
      <c r="Y4504">
        <f>IF(ISNA(VLOOKUP(B4504,CECOS_SIN_IDENTIFICAR!$A$2:$D$146,4,0)),"SIN CECO",IF(VLOOKUP(B4504,CECOS_SIN_IDENTIFICAR!$A$2:$D$146,4,0)=0,"SIN CECO",VLOOKUP(B4504,CECOS_SIN_IDENTIFICAR!$A$2:$D$146,4,0)))</f>
        <v>1360</v>
      </c>
      <c r="Z4504">
        <f t="shared" si="565"/>
        <v>1360</v>
      </c>
      <c r="AA4504" s="3" t="s">
        <v>114</v>
      </c>
      <c r="AB4504" t="str">
        <f t="shared" si="566"/>
        <v>e. Manejo del cliente-Soporte Directivo (Coordinador y Gerencia)</v>
      </c>
      <c r="AC4504" t="str">
        <f>VLOOKUP(AB4504,CODIFICACION_PREGUNTAS!$C$2:$D$35,2,0)</f>
        <v>SOPORTE_DIR005</v>
      </c>
    </row>
    <row r="4505" spans="1:29" x14ac:dyDescent="0.25">
      <c r="A4505" s="3">
        <f t="shared" si="567"/>
        <v>4504</v>
      </c>
      <c r="B4505" s="3" t="s">
        <v>366</v>
      </c>
      <c r="C4505" s="32">
        <v>41518</v>
      </c>
      <c r="D4505" s="3" t="s">
        <v>114</v>
      </c>
      <c r="E4505" s="3"/>
      <c r="F4505" s="3"/>
      <c r="G4505" s="2" t="s">
        <v>23</v>
      </c>
      <c r="H4505" s="3" t="s">
        <v>24</v>
      </c>
      <c r="I4505" s="3">
        <v>4</v>
      </c>
      <c r="J4505" s="3" t="s">
        <v>183</v>
      </c>
      <c r="K4505" s="3"/>
      <c r="L4505" s="3"/>
      <c r="M4505" s="3"/>
      <c r="N4505" s="3"/>
      <c r="O4505" s="3"/>
      <c r="P4505" s="3"/>
      <c r="Q4505" s="3"/>
      <c r="R4505" s="3"/>
      <c r="S4505" s="3"/>
      <c r="T4505" s="3" t="str">
        <f t="shared" si="560"/>
        <v>SIN CECO</v>
      </c>
      <c r="U4505" s="3" t="str">
        <f t="shared" si="561"/>
        <v>NO</v>
      </c>
      <c r="V4505" t="str">
        <f t="shared" si="562"/>
        <v>HOMECENTER CARTAGENA
02-SEP-2013-Personal que presta el servicio en obra</v>
      </c>
      <c r="W4505" s="53">
        <f t="shared" si="563"/>
        <v>4</v>
      </c>
      <c r="X4505">
        <f t="shared" si="564"/>
        <v>4</v>
      </c>
      <c r="Y4505">
        <f>IF(ISNA(VLOOKUP(B4505,CECOS_SIN_IDENTIFICAR!$A$2:$D$146,4,0)),"SIN CECO",IF(VLOOKUP(B4505,CECOS_SIN_IDENTIFICAR!$A$2:$D$146,4,0)=0,"SIN CECO",VLOOKUP(B4505,CECOS_SIN_IDENTIFICAR!$A$2:$D$146,4,0)))</f>
        <v>1360</v>
      </c>
      <c r="Z4505">
        <f t="shared" si="565"/>
        <v>1360</v>
      </c>
      <c r="AA4505" s="3" t="s">
        <v>114</v>
      </c>
      <c r="AB4505" t="str">
        <f t="shared" si="566"/>
        <v>a. Idoneidad del personal-Personal que presta el servicio en obra</v>
      </c>
      <c r="AC4505" t="str">
        <f>VLOOKUP(AB4505,CODIFICACION_PREGUNTAS!$C$2:$D$35,2,0)</f>
        <v>PERSONAL001</v>
      </c>
    </row>
    <row r="4506" spans="1:29" x14ac:dyDescent="0.25">
      <c r="A4506" s="3">
        <f t="shared" si="567"/>
        <v>4505</v>
      </c>
      <c r="B4506" s="3" t="s">
        <v>366</v>
      </c>
      <c r="C4506" s="32">
        <v>41518</v>
      </c>
      <c r="D4506" s="3" t="s">
        <v>114</v>
      </c>
      <c r="E4506" s="3"/>
      <c r="F4506" s="3"/>
      <c r="G4506" s="2" t="s">
        <v>25</v>
      </c>
      <c r="H4506" s="3" t="s">
        <v>24</v>
      </c>
      <c r="I4506" s="3">
        <v>4</v>
      </c>
      <c r="J4506" s="3" t="s">
        <v>183</v>
      </c>
      <c r="K4506" s="3"/>
      <c r="L4506" s="3"/>
      <c r="M4506" s="3"/>
      <c r="N4506" s="3"/>
      <c r="O4506" s="3"/>
      <c r="P4506" s="3"/>
      <c r="Q4506" s="3"/>
      <c r="R4506" s="3"/>
      <c r="S4506" s="3"/>
      <c r="T4506" s="3" t="str">
        <f t="shared" si="560"/>
        <v>SIN CECO</v>
      </c>
      <c r="U4506" s="3" t="str">
        <f t="shared" si="561"/>
        <v>NO</v>
      </c>
      <c r="V4506" t="str">
        <f t="shared" si="562"/>
        <v>HOMECENTER CARTAGENA
02-SEP-2013-Personal que presta el servicio en obra</v>
      </c>
      <c r="W4506" s="53">
        <f t="shared" si="563"/>
        <v>4</v>
      </c>
      <c r="X4506">
        <f t="shared" si="564"/>
        <v>4</v>
      </c>
      <c r="Y4506">
        <f>IF(ISNA(VLOOKUP(B4506,CECOS_SIN_IDENTIFICAR!$A$2:$D$146,4,0)),"SIN CECO",IF(VLOOKUP(B4506,CECOS_SIN_IDENTIFICAR!$A$2:$D$146,4,0)=0,"SIN CECO",VLOOKUP(B4506,CECOS_SIN_IDENTIFICAR!$A$2:$D$146,4,0)))</f>
        <v>1360</v>
      </c>
      <c r="Z4506">
        <f t="shared" si="565"/>
        <v>1360</v>
      </c>
      <c r="AA4506" s="3" t="s">
        <v>114</v>
      </c>
      <c r="AB4506" t="str">
        <f t="shared" si="566"/>
        <v>b. Oportuna atención al cliente-Personal que presta el servicio en obra</v>
      </c>
      <c r="AC4506" t="str">
        <f>VLOOKUP(AB4506,CODIFICACION_PREGUNTAS!$C$2:$D$35,2,0)</f>
        <v>PERSONAL002</v>
      </c>
    </row>
    <row r="4507" spans="1:29" x14ac:dyDescent="0.25">
      <c r="A4507" s="3">
        <f t="shared" si="567"/>
        <v>4506</v>
      </c>
      <c r="B4507" s="3" t="s">
        <v>366</v>
      </c>
      <c r="C4507" s="32">
        <v>41518</v>
      </c>
      <c r="D4507" s="3" t="s">
        <v>114</v>
      </c>
      <c r="E4507" s="3"/>
      <c r="F4507" s="3"/>
      <c r="G4507" s="2" t="s">
        <v>26</v>
      </c>
      <c r="H4507" s="3" t="s">
        <v>24</v>
      </c>
      <c r="I4507" s="3">
        <v>4</v>
      </c>
      <c r="J4507" s="3" t="s">
        <v>183</v>
      </c>
      <c r="K4507" s="3"/>
      <c r="L4507" s="3"/>
      <c r="M4507" s="3"/>
      <c r="N4507" s="3"/>
      <c r="O4507" s="3"/>
      <c r="P4507" s="3"/>
      <c r="Q4507" s="3"/>
      <c r="R4507" s="3"/>
      <c r="S4507" s="3"/>
      <c r="T4507" s="3" t="str">
        <f t="shared" si="560"/>
        <v>SIN CECO</v>
      </c>
      <c r="U4507" s="3" t="str">
        <f t="shared" si="561"/>
        <v>NO</v>
      </c>
      <c r="V4507" t="str">
        <f t="shared" si="562"/>
        <v>HOMECENTER CARTAGENA
02-SEP-2013-Personal que presta el servicio en obra</v>
      </c>
      <c r="W4507" s="53">
        <f t="shared" si="563"/>
        <v>4</v>
      </c>
      <c r="X4507">
        <f t="shared" si="564"/>
        <v>4</v>
      </c>
      <c r="Y4507">
        <f>IF(ISNA(VLOOKUP(B4507,CECOS_SIN_IDENTIFICAR!$A$2:$D$146,4,0)),"SIN CECO",IF(VLOOKUP(B4507,CECOS_SIN_IDENTIFICAR!$A$2:$D$146,4,0)=0,"SIN CECO",VLOOKUP(B4507,CECOS_SIN_IDENTIFICAR!$A$2:$D$146,4,0)))</f>
        <v>1360</v>
      </c>
      <c r="Z4507">
        <f t="shared" si="565"/>
        <v>1360</v>
      </c>
      <c r="AA4507" s="3" t="s">
        <v>114</v>
      </c>
      <c r="AB4507" t="str">
        <f t="shared" si="566"/>
        <v>c. Compromiso con el proyecto-Personal que presta el servicio en obra</v>
      </c>
      <c r="AC4507" t="str">
        <f>VLOOKUP(AB4507,CODIFICACION_PREGUNTAS!$C$2:$D$35,2,0)</f>
        <v>PERSONAL003</v>
      </c>
    </row>
    <row r="4508" spans="1:29" x14ac:dyDescent="0.25">
      <c r="A4508" s="3">
        <f t="shared" si="567"/>
        <v>4507</v>
      </c>
      <c r="B4508" s="3" t="s">
        <v>366</v>
      </c>
      <c r="C4508" s="32">
        <v>41518</v>
      </c>
      <c r="D4508" s="3" t="s">
        <v>114</v>
      </c>
      <c r="E4508" s="3"/>
      <c r="F4508" s="3"/>
      <c r="G4508" s="2" t="s">
        <v>21</v>
      </c>
      <c r="H4508" s="3" t="s">
        <v>24</v>
      </c>
      <c r="I4508" s="3">
        <v>4</v>
      </c>
      <c r="J4508" s="3" t="s">
        <v>183</v>
      </c>
      <c r="K4508" s="3"/>
      <c r="L4508" s="3"/>
      <c r="M4508" s="3"/>
      <c r="N4508" s="3"/>
      <c r="O4508" s="3"/>
      <c r="P4508" s="3"/>
      <c r="Q4508" s="3"/>
      <c r="R4508" s="3"/>
      <c r="S4508" s="3"/>
      <c r="T4508" s="3" t="str">
        <f t="shared" si="560"/>
        <v>SIN CECO</v>
      </c>
      <c r="U4508" s="3" t="str">
        <f t="shared" si="561"/>
        <v>NO</v>
      </c>
      <c r="V4508" t="str">
        <f t="shared" si="562"/>
        <v>HOMECENTER CARTAGENA
02-SEP-2013-Personal que presta el servicio en obra</v>
      </c>
      <c r="W4508" s="53">
        <f t="shared" si="563"/>
        <v>4</v>
      </c>
      <c r="X4508">
        <f t="shared" si="564"/>
        <v>4</v>
      </c>
      <c r="Y4508">
        <f>IF(ISNA(VLOOKUP(B4508,CECOS_SIN_IDENTIFICAR!$A$2:$D$146,4,0)),"SIN CECO",IF(VLOOKUP(B4508,CECOS_SIN_IDENTIFICAR!$A$2:$D$146,4,0)=0,"SIN CECO",VLOOKUP(B4508,CECOS_SIN_IDENTIFICAR!$A$2:$D$146,4,0)))</f>
        <v>1360</v>
      </c>
      <c r="Z4508">
        <f t="shared" si="565"/>
        <v>1360</v>
      </c>
      <c r="AA4508" s="3" t="s">
        <v>114</v>
      </c>
      <c r="AB4508" t="str">
        <f t="shared" si="566"/>
        <v>d. Cumplimiento de compromisos-Personal que presta el servicio en obra</v>
      </c>
      <c r="AC4508" t="str">
        <f>VLOOKUP(AB4508,CODIFICACION_PREGUNTAS!$C$2:$D$35,2,0)</f>
        <v>PERSONAL004</v>
      </c>
    </row>
    <row r="4509" spans="1:29" x14ac:dyDescent="0.25">
      <c r="A4509" s="3">
        <f t="shared" si="567"/>
        <v>4508</v>
      </c>
      <c r="B4509" s="3" t="s">
        <v>366</v>
      </c>
      <c r="C4509" s="32">
        <v>41518</v>
      </c>
      <c r="D4509" s="3" t="s">
        <v>114</v>
      </c>
      <c r="E4509" s="3"/>
      <c r="F4509" s="3"/>
      <c r="G4509" s="2" t="s">
        <v>27</v>
      </c>
      <c r="H4509" s="3" t="s">
        <v>24</v>
      </c>
      <c r="I4509" s="3">
        <v>4</v>
      </c>
      <c r="J4509" s="3" t="s">
        <v>183</v>
      </c>
      <c r="K4509" s="3"/>
      <c r="L4509" s="3"/>
      <c r="M4509" s="3"/>
      <c r="N4509" s="3"/>
      <c r="O4509" s="3"/>
      <c r="P4509" s="3"/>
      <c r="Q4509" s="3"/>
      <c r="R4509" s="3"/>
      <c r="S4509" s="3"/>
      <c r="T4509" s="3" t="str">
        <f t="shared" si="560"/>
        <v>SIN CECO</v>
      </c>
      <c r="U4509" s="3" t="str">
        <f t="shared" si="561"/>
        <v>NO</v>
      </c>
      <c r="V4509" t="str">
        <f t="shared" si="562"/>
        <v>HOMECENTER CARTAGENA
02-SEP-2013-Personal que presta el servicio en obra</v>
      </c>
      <c r="W4509" s="53">
        <f t="shared" si="563"/>
        <v>4</v>
      </c>
      <c r="X4509">
        <f t="shared" si="564"/>
        <v>4</v>
      </c>
      <c r="Y4509">
        <f>IF(ISNA(VLOOKUP(B4509,CECOS_SIN_IDENTIFICAR!$A$2:$D$146,4,0)),"SIN CECO",IF(VLOOKUP(B4509,CECOS_SIN_IDENTIFICAR!$A$2:$D$146,4,0)=0,"SIN CECO",VLOOKUP(B4509,CECOS_SIN_IDENTIFICAR!$A$2:$D$146,4,0)))</f>
        <v>1360</v>
      </c>
      <c r="Z4509">
        <f t="shared" si="565"/>
        <v>1360</v>
      </c>
      <c r="AA4509" s="3" t="s">
        <v>114</v>
      </c>
      <c r="AB4509" t="str">
        <f t="shared" si="566"/>
        <v>e. Proactividad en desarrollo de funciones-Personal que presta el servicio en obra</v>
      </c>
      <c r="AC4509" t="str">
        <f>VLOOKUP(AB4509,CODIFICACION_PREGUNTAS!$C$2:$D$35,2,0)</f>
        <v>PERSONAL005</v>
      </c>
    </row>
    <row r="4510" spans="1:29" x14ac:dyDescent="0.25">
      <c r="A4510" s="3">
        <f t="shared" si="567"/>
        <v>4509</v>
      </c>
      <c r="B4510" s="3" t="s">
        <v>366</v>
      </c>
      <c r="C4510" s="32">
        <v>41518</v>
      </c>
      <c r="D4510" s="3" t="s">
        <v>114</v>
      </c>
      <c r="E4510" s="3"/>
      <c r="F4510" s="3"/>
      <c r="G4510" s="2" t="s">
        <v>28</v>
      </c>
      <c r="H4510" s="2" t="s">
        <v>29</v>
      </c>
      <c r="I4510" s="3">
        <v>4</v>
      </c>
      <c r="J4510" s="3" t="s">
        <v>183</v>
      </c>
      <c r="K4510" s="3"/>
      <c r="L4510" s="3"/>
      <c r="M4510" s="3"/>
      <c r="N4510" s="3"/>
      <c r="O4510" s="3"/>
      <c r="P4510" s="3"/>
      <c r="Q4510" s="3"/>
      <c r="R4510" s="3"/>
      <c r="S4510" s="3"/>
      <c r="T4510" s="3" t="str">
        <f t="shared" si="560"/>
        <v>SIN CECO</v>
      </c>
      <c r="U4510" s="3" t="str">
        <f t="shared" si="561"/>
        <v>NO</v>
      </c>
      <c r="V4510" t="str">
        <f t="shared" si="562"/>
        <v>HOMECENTER CARTAGENA
02-SEP-2013-Productos Asociados de PAYC (Informes, Control de presupuesto y Programación y actas)</v>
      </c>
      <c r="W4510" s="53">
        <f t="shared" si="563"/>
        <v>4</v>
      </c>
      <c r="X4510">
        <f t="shared" si="564"/>
        <v>4</v>
      </c>
      <c r="Y4510">
        <f>IF(ISNA(VLOOKUP(B4510,CECOS_SIN_IDENTIFICAR!$A$2:$D$146,4,0)),"SIN CECO",IF(VLOOKUP(B4510,CECOS_SIN_IDENTIFICAR!$A$2:$D$146,4,0)=0,"SIN CECO",VLOOKUP(B4510,CECOS_SIN_IDENTIFICAR!$A$2:$D$146,4,0)))</f>
        <v>1360</v>
      </c>
      <c r="Z4510">
        <f t="shared" si="565"/>
        <v>1360</v>
      </c>
      <c r="AA4510" s="3" t="s">
        <v>114</v>
      </c>
      <c r="AB4510" t="str">
        <f t="shared" si="566"/>
        <v>a. Calidad del Contenido-Productos Asociados de PAYC (Informes, Control de presupuesto y Programación y actas)</v>
      </c>
      <c r="AC4510" t="str">
        <f>VLOOKUP(AB4510,CODIFICACION_PREGUNTAS!$C$2:$D$35,2,0)</f>
        <v>PRODUCTOS001</v>
      </c>
    </row>
    <row r="4511" spans="1:29" x14ac:dyDescent="0.25">
      <c r="A4511" s="3">
        <f t="shared" si="567"/>
        <v>4510</v>
      </c>
      <c r="B4511" s="3" t="s">
        <v>366</v>
      </c>
      <c r="C4511" s="32">
        <v>41518</v>
      </c>
      <c r="D4511" s="3" t="s">
        <v>114</v>
      </c>
      <c r="E4511" s="3"/>
      <c r="F4511" s="3"/>
      <c r="G4511" s="2" t="s">
        <v>30</v>
      </c>
      <c r="H4511" s="2" t="s">
        <v>29</v>
      </c>
      <c r="I4511" s="3">
        <v>4</v>
      </c>
      <c r="J4511" s="3" t="s">
        <v>183</v>
      </c>
      <c r="K4511" s="3"/>
      <c r="L4511" s="3"/>
      <c r="M4511" s="3"/>
      <c r="N4511" s="3"/>
      <c r="O4511" s="3"/>
      <c r="P4511" s="3"/>
      <c r="Q4511" s="3"/>
      <c r="R4511" s="3"/>
      <c r="S4511" s="3"/>
      <c r="T4511" s="3" t="str">
        <f t="shared" si="560"/>
        <v>SIN CECO</v>
      </c>
      <c r="U4511" s="3" t="str">
        <f t="shared" si="561"/>
        <v>NO</v>
      </c>
      <c r="V4511" t="str">
        <f t="shared" si="562"/>
        <v>HOMECENTER CARTAGENA
02-SEP-2013-Productos Asociados de PAYC (Informes, Control de presupuesto y Programación y actas)</v>
      </c>
      <c r="W4511" s="53">
        <f t="shared" si="563"/>
        <v>4</v>
      </c>
      <c r="X4511">
        <f t="shared" si="564"/>
        <v>4</v>
      </c>
      <c r="Y4511">
        <f>IF(ISNA(VLOOKUP(B4511,CECOS_SIN_IDENTIFICAR!$A$2:$D$146,4,0)),"SIN CECO",IF(VLOOKUP(B4511,CECOS_SIN_IDENTIFICAR!$A$2:$D$146,4,0)=0,"SIN CECO",VLOOKUP(B4511,CECOS_SIN_IDENTIFICAR!$A$2:$D$146,4,0)))</f>
        <v>1360</v>
      </c>
      <c r="Z4511">
        <f t="shared" si="565"/>
        <v>1360</v>
      </c>
      <c r="AA4511" s="3" t="s">
        <v>114</v>
      </c>
      <c r="AB4511" t="str">
        <f t="shared" si="566"/>
        <v>b. Claridad del Contenido-Productos Asociados de PAYC (Informes, Control de presupuesto y Programación y actas)</v>
      </c>
      <c r="AC4511" t="str">
        <f>VLOOKUP(AB4511,CODIFICACION_PREGUNTAS!$C$2:$D$35,2,0)</f>
        <v>PRODUCTOS002</v>
      </c>
    </row>
    <row r="4512" spans="1:29" x14ac:dyDescent="0.25">
      <c r="A4512" s="3">
        <f t="shared" si="567"/>
        <v>4511</v>
      </c>
      <c r="B4512" s="3" t="s">
        <v>366</v>
      </c>
      <c r="C4512" s="32">
        <v>41518</v>
      </c>
      <c r="D4512" s="3" t="s">
        <v>114</v>
      </c>
      <c r="E4512" s="3"/>
      <c r="F4512" s="3"/>
      <c r="G4512" s="2" t="s">
        <v>31</v>
      </c>
      <c r="H4512" s="2" t="s">
        <v>29</v>
      </c>
      <c r="I4512" s="3">
        <v>4</v>
      </c>
      <c r="J4512" s="3" t="s">
        <v>183</v>
      </c>
      <c r="K4512" s="3"/>
      <c r="L4512" s="3"/>
      <c r="M4512" s="3"/>
      <c r="N4512" s="3"/>
      <c r="O4512" s="3"/>
      <c r="P4512" s="3"/>
      <c r="Q4512" s="3"/>
      <c r="R4512" s="3"/>
      <c r="S4512" s="3"/>
      <c r="T4512" s="3" t="str">
        <f t="shared" si="560"/>
        <v>SIN CECO</v>
      </c>
      <c r="U4512" s="3" t="str">
        <f t="shared" si="561"/>
        <v>NO</v>
      </c>
      <c r="V4512" t="str">
        <f t="shared" si="562"/>
        <v>HOMECENTER CARTAGENA
02-SEP-2013-Productos Asociados de PAYC (Informes, Control de presupuesto y Programación y actas)</v>
      </c>
      <c r="W4512" s="53">
        <f t="shared" si="563"/>
        <v>4</v>
      </c>
      <c r="X4512">
        <f t="shared" si="564"/>
        <v>4</v>
      </c>
      <c r="Y4512">
        <f>IF(ISNA(VLOOKUP(B4512,CECOS_SIN_IDENTIFICAR!$A$2:$D$146,4,0)),"SIN CECO",IF(VLOOKUP(B4512,CECOS_SIN_IDENTIFICAR!$A$2:$D$146,4,0)=0,"SIN CECO",VLOOKUP(B4512,CECOS_SIN_IDENTIFICAR!$A$2:$D$146,4,0)))</f>
        <v>1360</v>
      </c>
      <c r="Z4512">
        <f t="shared" si="565"/>
        <v>1360</v>
      </c>
      <c r="AA4512" s="3" t="s">
        <v>114</v>
      </c>
      <c r="AB4512" t="str">
        <f t="shared" si="566"/>
        <v>c. Oportunidad en la entrega-Productos Asociados de PAYC (Informes, Control de presupuesto y Programación y actas)</v>
      </c>
      <c r="AC4512" t="str">
        <f>VLOOKUP(AB4512,CODIFICACION_PREGUNTAS!$C$2:$D$35,2,0)</f>
        <v>PRODUCTOS003</v>
      </c>
    </row>
    <row r="4513" spans="1:29" x14ac:dyDescent="0.25">
      <c r="A4513" s="3">
        <f t="shared" si="567"/>
        <v>4512</v>
      </c>
      <c r="B4513" s="3" t="s">
        <v>366</v>
      </c>
      <c r="C4513" s="32">
        <v>41518</v>
      </c>
      <c r="D4513" s="3" t="s">
        <v>114</v>
      </c>
      <c r="E4513" s="3"/>
      <c r="F4513" s="3"/>
      <c r="G4513" s="2" t="s">
        <v>32</v>
      </c>
      <c r="H4513" s="2" t="s">
        <v>29</v>
      </c>
      <c r="I4513" s="3">
        <v>4</v>
      </c>
      <c r="J4513" s="3" t="s">
        <v>183</v>
      </c>
      <c r="K4513" s="3"/>
      <c r="L4513" s="3"/>
      <c r="M4513" s="3"/>
      <c r="N4513" s="3"/>
      <c r="O4513" s="3"/>
      <c r="P4513" s="3"/>
      <c r="Q4513" s="3"/>
      <c r="R4513" s="3"/>
      <c r="S4513" s="3"/>
      <c r="T4513" s="3" t="str">
        <f t="shared" si="560"/>
        <v>SIN CECO</v>
      </c>
      <c r="U4513" s="3" t="str">
        <f t="shared" si="561"/>
        <v>NO</v>
      </c>
      <c r="V4513" t="str">
        <f t="shared" si="562"/>
        <v>HOMECENTER CARTAGENA
02-SEP-2013-Productos Asociados de PAYC (Informes, Control de presupuesto y Programación y actas)</v>
      </c>
      <c r="W4513" s="53">
        <f t="shared" si="563"/>
        <v>4</v>
      </c>
      <c r="X4513">
        <f t="shared" si="564"/>
        <v>4</v>
      </c>
      <c r="Y4513">
        <f>IF(ISNA(VLOOKUP(B4513,CECOS_SIN_IDENTIFICAR!$A$2:$D$146,4,0)),"SIN CECO",IF(VLOOKUP(B4513,CECOS_SIN_IDENTIFICAR!$A$2:$D$146,4,0)=0,"SIN CECO",VLOOKUP(B4513,CECOS_SIN_IDENTIFICAR!$A$2:$D$146,4,0)))</f>
        <v>1360</v>
      </c>
      <c r="Z4513">
        <f t="shared" si="565"/>
        <v>1360</v>
      </c>
      <c r="AA4513" s="3" t="s">
        <v>114</v>
      </c>
      <c r="AB4513" t="str">
        <f t="shared" si="566"/>
        <v>d. Precisión de la información-Productos Asociados de PAYC (Informes, Control de presupuesto y Programación y actas)</v>
      </c>
      <c r="AC4513" t="str">
        <f>VLOOKUP(AB4513,CODIFICACION_PREGUNTAS!$C$2:$D$35,2,0)</f>
        <v>PRODUCTOS004</v>
      </c>
    </row>
    <row r="4514" spans="1:29" x14ac:dyDescent="0.25">
      <c r="A4514" s="3">
        <f t="shared" si="567"/>
        <v>4513</v>
      </c>
      <c r="B4514" s="3" t="s">
        <v>366</v>
      </c>
      <c r="C4514" s="32">
        <v>41518</v>
      </c>
      <c r="D4514" s="3" t="s">
        <v>114</v>
      </c>
      <c r="E4514" s="3"/>
      <c r="F4514" s="3"/>
      <c r="G4514" s="2" t="s">
        <v>33</v>
      </c>
      <c r="H4514" s="2" t="s">
        <v>29</v>
      </c>
      <c r="I4514" s="3">
        <v>4</v>
      </c>
      <c r="J4514" s="3" t="s">
        <v>183</v>
      </c>
      <c r="K4514" s="3"/>
      <c r="L4514" s="3"/>
      <c r="M4514" s="3"/>
      <c r="N4514" s="3"/>
      <c r="O4514" s="3"/>
      <c r="P4514" s="3"/>
      <c r="Q4514" s="3"/>
      <c r="R4514" s="3"/>
      <c r="S4514" s="3"/>
      <c r="T4514" s="3" t="str">
        <f t="shared" si="560"/>
        <v>SIN CECO</v>
      </c>
      <c r="U4514" s="3" t="str">
        <f t="shared" si="561"/>
        <v>NO</v>
      </c>
      <c r="V4514" t="str">
        <f t="shared" si="562"/>
        <v>HOMECENTER CARTAGENA
02-SEP-2013-Productos Asociados de PAYC (Informes, Control de presupuesto y Programación y actas)</v>
      </c>
      <c r="W4514" s="53">
        <f t="shared" si="563"/>
        <v>4</v>
      </c>
      <c r="X4514">
        <f t="shared" si="564"/>
        <v>4</v>
      </c>
      <c r="Y4514">
        <f>IF(ISNA(VLOOKUP(B4514,CECOS_SIN_IDENTIFICAR!$A$2:$D$146,4,0)),"SIN CECO",IF(VLOOKUP(B4514,CECOS_SIN_IDENTIFICAR!$A$2:$D$146,4,0)=0,"SIN CECO",VLOOKUP(B4514,CECOS_SIN_IDENTIFICAR!$A$2:$D$146,4,0)))</f>
        <v>1360</v>
      </c>
      <c r="Z4514">
        <f t="shared" si="565"/>
        <v>1360</v>
      </c>
      <c r="AA4514" s="3" t="s">
        <v>114</v>
      </c>
      <c r="AB4514" t="str">
        <f t="shared" si="566"/>
        <v>e. Diagramación-Productos Asociados de PAYC (Informes, Control de presupuesto y Programación y actas)</v>
      </c>
      <c r="AC4514" t="str">
        <f>VLOOKUP(AB4514,CODIFICACION_PREGUNTAS!$C$2:$D$35,2,0)</f>
        <v>PRODUCTOS005</v>
      </c>
    </row>
    <row r="4515" spans="1:29" x14ac:dyDescent="0.25">
      <c r="A4515" s="3">
        <f t="shared" si="567"/>
        <v>4514</v>
      </c>
      <c r="B4515" s="3" t="s">
        <v>366</v>
      </c>
      <c r="C4515" s="32">
        <v>41518</v>
      </c>
      <c r="D4515" s="3" t="s">
        <v>114</v>
      </c>
      <c r="E4515" s="3"/>
      <c r="F4515" s="3"/>
      <c r="G4515" s="2" t="s">
        <v>34</v>
      </c>
      <c r="H4515" s="2" t="s">
        <v>35</v>
      </c>
      <c r="I4515" s="3">
        <v>4</v>
      </c>
      <c r="J4515" s="3" t="s">
        <v>183</v>
      </c>
      <c r="K4515" s="3"/>
      <c r="L4515" s="3"/>
      <c r="M4515" s="3"/>
      <c r="N4515" s="3"/>
      <c r="O4515" s="3"/>
      <c r="P4515" s="3"/>
      <c r="Q4515" s="3"/>
      <c r="R4515" s="3"/>
      <c r="S4515" s="3"/>
      <c r="T4515" s="3" t="str">
        <f t="shared" si="560"/>
        <v>SIN CECO</v>
      </c>
      <c r="U4515" s="3" t="str">
        <f t="shared" si="561"/>
        <v>NO</v>
      </c>
      <c r="V4515" t="str">
        <f t="shared" si="562"/>
        <v>HOMECENTER CARTAGENA
02-SEP-2013-Compromisos Pactados</v>
      </c>
      <c r="W4515" s="53">
        <f t="shared" si="563"/>
        <v>4</v>
      </c>
      <c r="X4515">
        <f t="shared" si="564"/>
        <v>4</v>
      </c>
      <c r="Y4515">
        <f>IF(ISNA(VLOOKUP(B4515,CECOS_SIN_IDENTIFICAR!$A$2:$D$146,4,0)),"SIN CECO",IF(VLOOKUP(B4515,CECOS_SIN_IDENTIFICAR!$A$2:$D$146,4,0)=0,"SIN CECO",VLOOKUP(B4515,CECOS_SIN_IDENTIFICAR!$A$2:$D$146,4,0)))</f>
        <v>1360</v>
      </c>
      <c r="Z4515">
        <f t="shared" si="565"/>
        <v>1360</v>
      </c>
      <c r="AA4515" s="3" t="s">
        <v>114</v>
      </c>
      <c r="AB4515" t="str">
        <f t="shared" si="566"/>
        <v>a. Cumplimiento-Compromisos Pactados</v>
      </c>
      <c r="AC4515" t="str">
        <f>VLOOKUP(AB4515,CODIFICACION_PREGUNTAS!$C$2:$D$35,2,0)</f>
        <v>COMPROMISOS001</v>
      </c>
    </row>
    <row r="4516" spans="1:29" x14ac:dyDescent="0.25">
      <c r="A4516" s="3">
        <f t="shared" si="567"/>
        <v>4515</v>
      </c>
      <c r="B4516" s="3" t="s">
        <v>366</v>
      </c>
      <c r="C4516" s="32">
        <v>41518</v>
      </c>
      <c r="D4516" s="3" t="s">
        <v>114</v>
      </c>
      <c r="E4516" s="3"/>
      <c r="F4516" s="3"/>
      <c r="G4516" s="2" t="s">
        <v>36</v>
      </c>
      <c r="H4516" s="2" t="s">
        <v>35</v>
      </c>
      <c r="I4516" s="3">
        <v>4</v>
      </c>
      <c r="J4516" s="3" t="s">
        <v>183</v>
      </c>
      <c r="K4516" s="3"/>
      <c r="L4516" s="3"/>
      <c r="M4516" s="3"/>
      <c r="N4516" s="3"/>
      <c r="O4516" s="3"/>
      <c r="P4516" s="3"/>
      <c r="Q4516" s="3"/>
      <c r="R4516" s="3"/>
      <c r="S4516" s="3"/>
      <c r="T4516" s="3" t="str">
        <f t="shared" si="560"/>
        <v>SIN CECO</v>
      </c>
      <c r="U4516" s="3" t="str">
        <f t="shared" si="561"/>
        <v>NO</v>
      </c>
      <c r="V4516" t="str">
        <f t="shared" si="562"/>
        <v>HOMECENTER CARTAGENA
02-SEP-2013-Compromisos Pactados</v>
      </c>
      <c r="W4516" s="53">
        <f t="shared" si="563"/>
        <v>4</v>
      </c>
      <c r="X4516">
        <f t="shared" si="564"/>
        <v>4</v>
      </c>
      <c r="Y4516">
        <f>IF(ISNA(VLOOKUP(B4516,CECOS_SIN_IDENTIFICAR!$A$2:$D$146,4,0)),"SIN CECO",IF(VLOOKUP(B4516,CECOS_SIN_IDENTIFICAR!$A$2:$D$146,4,0)=0,"SIN CECO",VLOOKUP(B4516,CECOS_SIN_IDENTIFICAR!$A$2:$D$146,4,0)))</f>
        <v>1360</v>
      </c>
      <c r="Z4516">
        <f t="shared" si="565"/>
        <v>1360</v>
      </c>
      <c r="AA4516" s="3" t="s">
        <v>114</v>
      </c>
      <c r="AB4516" t="str">
        <f t="shared" si="566"/>
        <v>b. Satisface expectativas-Compromisos Pactados</v>
      </c>
      <c r="AC4516" t="str">
        <f>VLOOKUP(AB4516,CODIFICACION_PREGUNTAS!$C$2:$D$35,2,0)</f>
        <v>COMPROMISOS002</v>
      </c>
    </row>
    <row r="4517" spans="1:29" x14ac:dyDescent="0.25">
      <c r="A4517" s="3">
        <f t="shared" si="567"/>
        <v>4516</v>
      </c>
      <c r="B4517" s="3" t="s">
        <v>366</v>
      </c>
      <c r="C4517" s="32">
        <v>41518</v>
      </c>
      <c r="D4517" s="3" t="s">
        <v>114</v>
      </c>
      <c r="E4517" s="3"/>
      <c r="F4517" s="3"/>
      <c r="G4517" s="2" t="s">
        <v>37</v>
      </c>
      <c r="H4517" s="2" t="s">
        <v>35</v>
      </c>
      <c r="I4517" s="3">
        <v>4</v>
      </c>
      <c r="J4517" s="3" t="s">
        <v>183</v>
      </c>
      <c r="K4517" s="3"/>
      <c r="L4517" s="3"/>
      <c r="M4517" s="3"/>
      <c r="N4517" s="3"/>
      <c r="O4517" s="3"/>
      <c r="P4517" s="3"/>
      <c r="Q4517" s="3"/>
      <c r="R4517" s="3"/>
      <c r="S4517" s="3"/>
      <c r="T4517" s="3" t="str">
        <f t="shared" si="560"/>
        <v>SIN CECO</v>
      </c>
      <c r="U4517" s="3" t="str">
        <f t="shared" si="561"/>
        <v>NO</v>
      </c>
      <c r="V4517" t="str">
        <f t="shared" si="562"/>
        <v>HOMECENTER CARTAGENA
02-SEP-2013-Compromisos Pactados</v>
      </c>
      <c r="W4517" s="53">
        <f t="shared" si="563"/>
        <v>4</v>
      </c>
      <c r="X4517">
        <f t="shared" si="564"/>
        <v>4</v>
      </c>
      <c r="Y4517">
        <f>IF(ISNA(VLOOKUP(B4517,CECOS_SIN_IDENTIFICAR!$A$2:$D$146,4,0)),"SIN CECO",IF(VLOOKUP(B4517,CECOS_SIN_IDENTIFICAR!$A$2:$D$146,4,0)=0,"SIN CECO",VLOOKUP(B4517,CECOS_SIN_IDENTIFICAR!$A$2:$D$146,4,0)))</f>
        <v>1360</v>
      </c>
      <c r="Z4517">
        <f t="shared" si="565"/>
        <v>1360</v>
      </c>
      <c r="AA4517" s="3" t="s">
        <v>114</v>
      </c>
      <c r="AB4517" t="str">
        <f t="shared" si="566"/>
        <v>c. Calidad de la Información suministrada-Compromisos Pactados</v>
      </c>
      <c r="AC4517" t="str">
        <f>VLOOKUP(AB4517,CODIFICACION_PREGUNTAS!$C$2:$D$35,2,0)</f>
        <v>COMPROMISOS003</v>
      </c>
    </row>
    <row r="4518" spans="1:29" x14ac:dyDescent="0.25">
      <c r="A4518" s="3">
        <f t="shared" si="567"/>
        <v>4517</v>
      </c>
      <c r="B4518" s="3" t="s">
        <v>366</v>
      </c>
      <c r="C4518" s="32">
        <v>41518</v>
      </c>
      <c r="D4518" s="3" t="s">
        <v>114</v>
      </c>
      <c r="E4518" s="3"/>
      <c r="F4518" s="3"/>
      <c r="G4518" s="2" t="s">
        <v>38</v>
      </c>
      <c r="H4518" s="2" t="s">
        <v>35</v>
      </c>
      <c r="I4518" s="3">
        <v>4</v>
      </c>
      <c r="J4518" s="3" t="s">
        <v>183</v>
      </c>
      <c r="K4518" s="3"/>
      <c r="L4518" s="3"/>
      <c r="M4518" s="3"/>
      <c r="N4518" s="3"/>
      <c r="O4518" s="3"/>
      <c r="P4518" s="3"/>
      <c r="Q4518" s="3"/>
      <c r="R4518" s="3"/>
      <c r="S4518" s="3"/>
      <c r="T4518" s="3" t="str">
        <f t="shared" si="560"/>
        <v>SIN CECO</v>
      </c>
      <c r="U4518" s="3" t="str">
        <f t="shared" si="561"/>
        <v>NO</v>
      </c>
      <c r="V4518" t="str">
        <f t="shared" si="562"/>
        <v>HOMECENTER CARTAGENA
02-SEP-2013-Compromisos Pactados</v>
      </c>
      <c r="W4518" s="53">
        <f t="shared" si="563"/>
        <v>4</v>
      </c>
      <c r="X4518">
        <f t="shared" si="564"/>
        <v>4</v>
      </c>
      <c r="Y4518">
        <f>IF(ISNA(VLOOKUP(B4518,CECOS_SIN_IDENTIFICAR!$A$2:$D$146,4,0)),"SIN CECO",IF(VLOOKUP(B4518,CECOS_SIN_IDENTIFICAR!$A$2:$D$146,4,0)=0,"SIN CECO",VLOOKUP(B4518,CECOS_SIN_IDENTIFICAR!$A$2:$D$146,4,0)))</f>
        <v>1360</v>
      </c>
      <c r="Z4518">
        <f t="shared" si="565"/>
        <v>1360</v>
      </c>
      <c r="AA4518" s="3" t="s">
        <v>114</v>
      </c>
      <c r="AB4518" t="str">
        <f t="shared" si="566"/>
        <v>d. Disposición del personal de PAYC a las solicitudes del cliente-Compromisos Pactados</v>
      </c>
      <c r="AC4518" t="str">
        <f>VLOOKUP(AB4518,CODIFICACION_PREGUNTAS!$C$2:$D$35,2,0)</f>
        <v>COMPROMISOS004</v>
      </c>
    </row>
    <row r="4519" spans="1:29" x14ac:dyDescent="0.25">
      <c r="A4519" s="3">
        <f t="shared" si="567"/>
        <v>4518</v>
      </c>
      <c r="B4519" s="3" t="s">
        <v>366</v>
      </c>
      <c r="C4519" s="32">
        <v>41518</v>
      </c>
      <c r="D4519" s="3" t="s">
        <v>114</v>
      </c>
      <c r="E4519" s="3"/>
      <c r="F4519" s="3"/>
      <c r="G4519" s="2" t="s">
        <v>39</v>
      </c>
      <c r="H4519" s="2" t="s">
        <v>35</v>
      </c>
      <c r="I4519" s="3">
        <v>4</v>
      </c>
      <c r="J4519" s="3" t="s">
        <v>183</v>
      </c>
      <c r="K4519" s="3"/>
      <c r="L4519" s="3"/>
      <c r="M4519" s="3"/>
      <c r="N4519" s="3"/>
      <c r="O4519" s="3"/>
      <c r="P4519" s="3"/>
      <c r="Q4519" s="3"/>
      <c r="R4519" s="3"/>
      <c r="S4519" s="3"/>
      <c r="T4519" s="3" t="str">
        <f t="shared" si="560"/>
        <v>SIN CECO</v>
      </c>
      <c r="U4519" s="3" t="str">
        <f t="shared" si="561"/>
        <v>NO</v>
      </c>
      <c r="V4519" t="str">
        <f t="shared" si="562"/>
        <v>HOMECENTER CARTAGENA
02-SEP-2013-Compromisos Pactados</v>
      </c>
      <c r="W4519" s="53">
        <f t="shared" si="563"/>
        <v>4</v>
      </c>
      <c r="X4519">
        <f t="shared" si="564"/>
        <v>4</v>
      </c>
      <c r="Y4519">
        <f>IF(ISNA(VLOOKUP(B4519,CECOS_SIN_IDENTIFICAR!$A$2:$D$146,4,0)),"SIN CECO",IF(VLOOKUP(B4519,CECOS_SIN_IDENTIFICAR!$A$2:$D$146,4,0)=0,"SIN CECO",VLOOKUP(B4519,CECOS_SIN_IDENTIFICAR!$A$2:$D$146,4,0)))</f>
        <v>1360</v>
      </c>
      <c r="Z4519">
        <f t="shared" si="565"/>
        <v>1360</v>
      </c>
      <c r="AA4519" s="3" t="s">
        <v>114</v>
      </c>
      <c r="AB4519" t="str">
        <f t="shared" si="566"/>
        <v>e. Coherencia entre lo solicitado y lo entregado-Compromisos Pactados</v>
      </c>
      <c r="AC4519" t="str">
        <f>VLOOKUP(AB4519,CODIFICACION_PREGUNTAS!$C$2:$D$35,2,0)</f>
        <v>COMPROMISOS005</v>
      </c>
    </row>
    <row r="4520" spans="1:29" x14ac:dyDescent="0.25">
      <c r="A4520" s="3">
        <f t="shared" si="567"/>
        <v>4519</v>
      </c>
      <c r="B4520" s="3" t="s">
        <v>366</v>
      </c>
      <c r="C4520" s="32">
        <v>41518</v>
      </c>
      <c r="D4520" s="3" t="s">
        <v>114</v>
      </c>
      <c r="E4520" s="3"/>
      <c r="F4520" s="3"/>
      <c r="G4520" s="2" t="s">
        <v>40</v>
      </c>
      <c r="H4520" s="2" t="s">
        <v>40</v>
      </c>
      <c r="I4520" s="3">
        <v>4</v>
      </c>
      <c r="J4520" s="3" t="s">
        <v>183</v>
      </c>
      <c r="K4520" s="3"/>
      <c r="L4520" s="3"/>
      <c r="M4520" s="3"/>
      <c r="N4520" s="3"/>
      <c r="O4520" s="3"/>
      <c r="P4520" s="3"/>
      <c r="Q4520" s="3"/>
      <c r="R4520" s="3"/>
      <c r="S4520" s="3"/>
      <c r="T4520" s="3" t="str">
        <f t="shared" si="560"/>
        <v>SIN CECO</v>
      </c>
      <c r="U4520" s="3" t="str">
        <f t="shared" si="561"/>
        <v>NO</v>
      </c>
      <c r="V4520" t="str">
        <f t="shared" si="562"/>
        <v>HOMECENTER CARTAGENA
02-SEP-2013-Grado de Satisfacción con el Servicio Prestado</v>
      </c>
      <c r="W4520" s="53">
        <f t="shared" si="563"/>
        <v>4</v>
      </c>
      <c r="X4520">
        <f t="shared" si="564"/>
        <v>4</v>
      </c>
      <c r="Y4520">
        <f>IF(ISNA(VLOOKUP(B4520,CECOS_SIN_IDENTIFICAR!$A$2:$D$146,4,0)),"SIN CECO",IF(VLOOKUP(B4520,CECOS_SIN_IDENTIFICAR!$A$2:$D$146,4,0)=0,"SIN CECO",VLOOKUP(B4520,CECOS_SIN_IDENTIFICAR!$A$2:$D$146,4,0)))</f>
        <v>1360</v>
      </c>
      <c r="Z4520">
        <f t="shared" si="565"/>
        <v>1360</v>
      </c>
      <c r="AA4520" s="3" t="s">
        <v>114</v>
      </c>
      <c r="AB4520" t="str">
        <f t="shared" si="566"/>
        <v>Grado de Satisfacción con el Servicio Prestado-Grado de Satisfacción con el Servicio Prestado</v>
      </c>
      <c r="AC4520" t="str">
        <f>VLOOKUP(AB4520,CODIFICACION_PREGUNTAS!$C$2:$D$35,2,0)</f>
        <v>SATISFACCION001</v>
      </c>
    </row>
    <row r="4521" spans="1:29" x14ac:dyDescent="0.25">
      <c r="A4521" s="3">
        <f t="shared" si="567"/>
        <v>4520</v>
      </c>
      <c r="B4521" s="3" t="s">
        <v>366</v>
      </c>
      <c r="C4521" s="32">
        <v>41518</v>
      </c>
      <c r="D4521" s="3" t="s">
        <v>114</v>
      </c>
      <c r="E4521" s="3"/>
      <c r="F4521" s="3"/>
      <c r="G4521" s="2" t="s">
        <v>41</v>
      </c>
      <c r="H4521" s="2" t="s">
        <v>41</v>
      </c>
      <c r="I4521" s="3">
        <v>4</v>
      </c>
      <c r="J4521" s="3" t="s">
        <v>183</v>
      </c>
      <c r="K4521" s="3"/>
      <c r="L4521" s="3"/>
      <c r="M4521" s="3"/>
      <c r="N4521" s="3"/>
      <c r="O4521" s="3"/>
      <c r="P4521" s="3"/>
      <c r="Q4521" s="3"/>
      <c r="R4521" s="3"/>
      <c r="S4521" s="3"/>
      <c r="T4521" s="3" t="str">
        <f t="shared" si="560"/>
        <v>SIN CECO</v>
      </c>
      <c r="U4521" s="3" t="str">
        <f t="shared" si="561"/>
        <v>NO</v>
      </c>
      <c r="V4521" t="str">
        <f t="shared" si="562"/>
        <v>HOMECENTER CARTAGENA
02-SEP-2013-Posibilidad de Volver a Contratar con PAYC</v>
      </c>
      <c r="W4521" s="53">
        <f t="shared" si="563"/>
        <v>4</v>
      </c>
      <c r="X4521">
        <f t="shared" si="564"/>
        <v>4</v>
      </c>
      <c r="Y4521">
        <f>IF(ISNA(VLOOKUP(B4521,CECOS_SIN_IDENTIFICAR!$A$2:$D$146,4,0)),"SIN CECO",IF(VLOOKUP(B4521,CECOS_SIN_IDENTIFICAR!$A$2:$D$146,4,0)=0,"SIN CECO",VLOOKUP(B4521,CECOS_SIN_IDENTIFICAR!$A$2:$D$146,4,0)))</f>
        <v>1360</v>
      </c>
      <c r="Z4521">
        <f t="shared" si="565"/>
        <v>1360</v>
      </c>
      <c r="AA4521" s="3" t="s">
        <v>114</v>
      </c>
      <c r="AB4521" t="str">
        <f t="shared" si="566"/>
        <v>Posibilidad de Volver a Contratar con PAYC-Posibilidad de Volver a Contratar con PAYC</v>
      </c>
      <c r="AC4521" t="str">
        <f>VLOOKUP(AB4521,CODIFICACION_PREGUNTAS!$C$2:$D$35,2,0)</f>
        <v>VOLVER001</v>
      </c>
    </row>
    <row r="4522" spans="1:29" x14ac:dyDescent="0.25">
      <c r="A4522" s="3">
        <f t="shared" si="567"/>
        <v>4521</v>
      </c>
      <c r="B4522" s="3" t="s">
        <v>366</v>
      </c>
      <c r="C4522" s="32">
        <v>41518</v>
      </c>
      <c r="D4522" s="3" t="s">
        <v>114</v>
      </c>
      <c r="E4522" s="3"/>
      <c r="F4522" s="3"/>
      <c r="G4522" s="2" t="s">
        <v>42</v>
      </c>
      <c r="H4522" s="6" t="s">
        <v>43</v>
      </c>
      <c r="I4522" s="3" t="s">
        <v>825</v>
      </c>
      <c r="J4522" s="3" t="s">
        <v>183</v>
      </c>
      <c r="K4522" s="3" t="s">
        <v>582</v>
      </c>
      <c r="L4522" s="3"/>
      <c r="M4522" s="3"/>
      <c r="N4522" s="3"/>
      <c r="O4522" s="3"/>
      <c r="P4522" s="3"/>
      <c r="Q4522" s="3"/>
      <c r="R4522" s="3"/>
      <c r="S4522" s="3"/>
      <c r="T4522" s="3" t="str">
        <f t="shared" si="560"/>
        <v>SIN CECO</v>
      </c>
      <c r="U4522" s="3" t="str">
        <f t="shared" si="561"/>
        <v>NO</v>
      </c>
      <c r="V4522" t="str">
        <f t="shared" si="562"/>
        <v>HOMECENTER CARTAGENA
02-SEP-2013-Fortalezas PAYC</v>
      </c>
      <c r="W4522" s="53" t="str">
        <f t="shared" si="563"/>
        <v>Oportunidad en la información requerida-</v>
      </c>
      <c r="X4522">
        <f t="shared" si="564"/>
        <v>0</v>
      </c>
      <c r="Y4522">
        <f>IF(ISNA(VLOOKUP(B4522,CECOS_SIN_IDENTIFICAR!$A$2:$D$146,4,0)),"SIN CECO",IF(VLOOKUP(B4522,CECOS_SIN_IDENTIFICAR!$A$2:$D$146,4,0)=0,"SIN CECO",VLOOKUP(B4522,CECOS_SIN_IDENTIFICAR!$A$2:$D$146,4,0)))</f>
        <v>1360</v>
      </c>
      <c r="Z4522">
        <f t="shared" si="565"/>
        <v>1360</v>
      </c>
      <c r="AA4522" s="3" t="s">
        <v>114</v>
      </c>
      <c r="AB4522" t="str">
        <f t="shared" si="566"/>
        <v>Principales fortalezas en el servicio que presta PAYC-Fortalezas PAYC</v>
      </c>
      <c r="AC4522" t="str">
        <f>VLOOKUP(AB4522,CODIFICACION_PREGUNTAS!$C$2:$D$35,2,0)</f>
        <v>FORT001</v>
      </c>
    </row>
    <row r="4523" spans="1:29" x14ac:dyDescent="0.25">
      <c r="A4523" s="3">
        <f t="shared" si="567"/>
        <v>4522</v>
      </c>
      <c r="B4523" s="3" t="s">
        <v>366</v>
      </c>
      <c r="C4523" s="32">
        <v>41518</v>
      </c>
      <c r="D4523" s="3" t="s">
        <v>114</v>
      </c>
      <c r="E4523" s="3"/>
      <c r="F4523" s="3"/>
      <c r="G4523" s="2" t="s">
        <v>44</v>
      </c>
      <c r="H4523" s="6" t="s">
        <v>45</v>
      </c>
      <c r="I4523" s="3" t="s">
        <v>826</v>
      </c>
      <c r="J4523" s="3" t="s">
        <v>183</v>
      </c>
      <c r="K4523" s="3" t="s">
        <v>741</v>
      </c>
      <c r="L4523" s="3"/>
      <c r="M4523" s="3"/>
      <c r="N4523" s="3"/>
      <c r="O4523" s="3"/>
      <c r="P4523" s="3"/>
      <c r="Q4523" s="3"/>
      <c r="R4523" s="3"/>
      <c r="S4523" s="3"/>
      <c r="T4523" s="3" t="str">
        <f t="shared" si="560"/>
        <v>SIN CECO</v>
      </c>
      <c r="U4523" s="3" t="str">
        <f t="shared" si="561"/>
        <v>NO</v>
      </c>
      <c r="V4523" t="str">
        <f t="shared" si="562"/>
        <v>HOMECENTER CARTAGENA
02-SEP-2013-Debilidades PAYC</v>
      </c>
      <c r="W4523" s="53" t="str">
        <f t="shared" si="563"/>
        <v>Seguimiento durante algunas actividades, se detectan hasta el final los errores-</v>
      </c>
      <c r="X4523">
        <f t="shared" si="564"/>
        <v>0</v>
      </c>
      <c r="Y4523">
        <f>IF(ISNA(VLOOKUP(B4523,CECOS_SIN_IDENTIFICAR!$A$2:$D$146,4,0)),"SIN CECO",IF(VLOOKUP(B4523,CECOS_SIN_IDENTIFICAR!$A$2:$D$146,4,0)=0,"SIN CECO",VLOOKUP(B4523,CECOS_SIN_IDENTIFICAR!$A$2:$D$146,4,0)))</f>
        <v>1360</v>
      </c>
      <c r="Z4523">
        <f t="shared" si="565"/>
        <v>1360</v>
      </c>
      <c r="AA4523" s="3" t="s">
        <v>114</v>
      </c>
      <c r="AB4523" t="str">
        <f t="shared" si="566"/>
        <v>Principales debilidades en el servicio que presta PAYC-Debilidades PAYC</v>
      </c>
      <c r="AC4523" t="str">
        <f>VLOOKUP(AB4523,CODIFICACION_PREGUNTAS!$C$2:$D$35,2,0)</f>
        <v>DEB001</v>
      </c>
    </row>
    <row r="4524" spans="1:29" x14ac:dyDescent="0.25">
      <c r="A4524" s="3">
        <f t="shared" si="567"/>
        <v>4523</v>
      </c>
      <c r="B4524" s="3" t="s">
        <v>367</v>
      </c>
      <c r="C4524" s="32">
        <v>41518</v>
      </c>
      <c r="D4524" s="3" t="s">
        <v>114</v>
      </c>
      <c r="E4524" s="3"/>
      <c r="F4524" s="3"/>
      <c r="G4524" s="2" t="s">
        <v>5</v>
      </c>
      <c r="H4524" s="3" t="s">
        <v>6</v>
      </c>
      <c r="I4524" s="3">
        <v>4</v>
      </c>
      <c r="J4524" s="3" t="s">
        <v>183</v>
      </c>
      <c r="K4524" s="3"/>
      <c r="L4524" s="3"/>
      <c r="M4524" s="3"/>
      <c r="N4524" s="3"/>
      <c r="O4524" s="3"/>
      <c r="P4524" s="3"/>
      <c r="Q4524" s="3"/>
      <c r="R4524" s="3"/>
      <c r="S4524" s="3"/>
      <c r="T4524" s="3" t="str">
        <f t="shared" si="560"/>
        <v>SIN CECO</v>
      </c>
      <c r="U4524" s="3" t="str">
        <f t="shared" si="561"/>
        <v>NO</v>
      </c>
      <c r="V4524" t="str">
        <f t="shared" si="562"/>
        <v>HOMECENTER CHÍA
10-SEP-2013-Soporte Técnico</v>
      </c>
      <c r="W4524" s="53">
        <f t="shared" si="563"/>
        <v>4</v>
      </c>
      <c r="X4524">
        <f t="shared" si="564"/>
        <v>4</v>
      </c>
      <c r="Y4524">
        <f>IF(ISNA(VLOOKUP(B4524,CECOS_SIN_IDENTIFICAR!$A$2:$D$146,4,0)),"SIN CECO",IF(VLOOKUP(B4524,CECOS_SIN_IDENTIFICAR!$A$2:$D$146,4,0)=0,"SIN CECO",VLOOKUP(B4524,CECOS_SIN_IDENTIFICAR!$A$2:$D$146,4,0)))</f>
        <v>1437</v>
      </c>
      <c r="Z4524">
        <f t="shared" si="565"/>
        <v>1437</v>
      </c>
      <c r="AA4524" s="3" t="s">
        <v>114</v>
      </c>
      <c r="AB4524" t="str">
        <f t="shared" si="566"/>
        <v>a. Conocimiento específico de temas aplicables al proyecto-Soporte Técnico</v>
      </c>
      <c r="AC4524" t="str">
        <f>VLOOKUP(AB4524,CODIFICACION_PREGUNTAS!$C$2:$D$35,2,0)</f>
        <v>SOPORTE_TEC001</v>
      </c>
    </row>
    <row r="4525" spans="1:29" x14ac:dyDescent="0.25">
      <c r="A4525" s="3">
        <f t="shared" si="567"/>
        <v>4524</v>
      </c>
      <c r="B4525" s="3" t="s">
        <v>367</v>
      </c>
      <c r="C4525" s="32">
        <v>41518</v>
      </c>
      <c r="D4525" s="3" t="s">
        <v>114</v>
      </c>
      <c r="E4525" s="3"/>
      <c r="F4525" s="3"/>
      <c r="G4525" s="2" t="s">
        <v>7</v>
      </c>
      <c r="H4525" s="3" t="s">
        <v>6</v>
      </c>
      <c r="I4525" s="3">
        <v>5</v>
      </c>
      <c r="J4525" s="3" t="s">
        <v>183</v>
      </c>
      <c r="K4525" s="3"/>
      <c r="L4525" s="3"/>
      <c r="M4525" s="3"/>
      <c r="N4525" s="3"/>
      <c r="O4525" s="3"/>
      <c r="P4525" s="3"/>
      <c r="Q4525" s="3"/>
      <c r="R4525" s="3"/>
      <c r="S4525" s="3"/>
      <c r="T4525" s="3" t="str">
        <f t="shared" si="560"/>
        <v>SIN CECO</v>
      </c>
      <c r="U4525" s="3" t="str">
        <f t="shared" si="561"/>
        <v>NO</v>
      </c>
      <c r="V4525" t="str">
        <f t="shared" si="562"/>
        <v>HOMECENTER CHÍA
10-SEP-2013-Soporte Técnico</v>
      </c>
      <c r="W4525" s="53">
        <f t="shared" si="563"/>
        <v>5</v>
      </c>
      <c r="X4525">
        <f t="shared" si="564"/>
        <v>5</v>
      </c>
      <c r="Y4525">
        <f>IF(ISNA(VLOOKUP(B4525,CECOS_SIN_IDENTIFICAR!$A$2:$D$146,4,0)),"SIN CECO",IF(VLOOKUP(B4525,CECOS_SIN_IDENTIFICAR!$A$2:$D$146,4,0)=0,"SIN CECO",VLOOKUP(B4525,CECOS_SIN_IDENTIFICAR!$A$2:$D$146,4,0)))</f>
        <v>1437</v>
      </c>
      <c r="Z4525">
        <f t="shared" si="565"/>
        <v>1437</v>
      </c>
      <c r="AA4525" s="3" t="s">
        <v>114</v>
      </c>
      <c r="AB4525" t="str">
        <f t="shared" si="566"/>
        <v>b. Idoneidad y Calidad del soporte-Soporte Técnico</v>
      </c>
      <c r="AC4525" t="str">
        <f>VLOOKUP(AB4525,CODIFICACION_PREGUNTAS!$C$2:$D$35,2,0)</f>
        <v>SOPORTE_TEC002</v>
      </c>
    </row>
    <row r="4526" spans="1:29" x14ac:dyDescent="0.25">
      <c r="A4526" s="3">
        <f t="shared" si="567"/>
        <v>4525</v>
      </c>
      <c r="B4526" s="3" t="s">
        <v>367</v>
      </c>
      <c r="C4526" s="32">
        <v>41518</v>
      </c>
      <c r="D4526" s="3" t="s">
        <v>114</v>
      </c>
      <c r="E4526" s="3"/>
      <c r="F4526" s="3"/>
      <c r="G4526" s="2" t="s">
        <v>8</v>
      </c>
      <c r="H4526" s="3" t="s">
        <v>6</v>
      </c>
      <c r="I4526" s="3">
        <v>5</v>
      </c>
      <c r="J4526" s="3" t="s">
        <v>183</v>
      </c>
      <c r="K4526" s="3"/>
      <c r="L4526" s="3"/>
      <c r="M4526" s="3"/>
      <c r="N4526" s="3"/>
      <c r="O4526" s="3"/>
      <c r="P4526" s="3"/>
      <c r="Q4526" s="3"/>
      <c r="R4526" s="3"/>
      <c r="S4526" s="3"/>
      <c r="T4526" s="3" t="str">
        <f t="shared" si="560"/>
        <v>SIN CECO</v>
      </c>
      <c r="U4526" s="3" t="str">
        <f t="shared" si="561"/>
        <v>NO</v>
      </c>
      <c r="V4526" t="str">
        <f t="shared" si="562"/>
        <v>HOMECENTER CHÍA
10-SEP-2013-Soporte Técnico</v>
      </c>
      <c r="W4526" s="53">
        <f t="shared" si="563"/>
        <v>5</v>
      </c>
      <c r="X4526">
        <f t="shared" si="564"/>
        <v>5</v>
      </c>
      <c r="Y4526">
        <f>IF(ISNA(VLOOKUP(B4526,CECOS_SIN_IDENTIFICAR!$A$2:$D$146,4,0)),"SIN CECO",IF(VLOOKUP(B4526,CECOS_SIN_IDENTIFICAR!$A$2:$D$146,4,0)=0,"SIN CECO",VLOOKUP(B4526,CECOS_SIN_IDENTIFICAR!$A$2:$D$146,4,0)))</f>
        <v>1437</v>
      </c>
      <c r="Z4526">
        <f t="shared" si="565"/>
        <v>1437</v>
      </c>
      <c r="AA4526" s="3" t="s">
        <v>114</v>
      </c>
      <c r="AB4526" t="str">
        <f t="shared" si="566"/>
        <v>c. Cumplimiento de especificaciones técnicas de construcción-Soporte Técnico</v>
      </c>
      <c r="AC4526" t="str">
        <f>VLOOKUP(AB4526,CODIFICACION_PREGUNTAS!$C$2:$D$35,2,0)</f>
        <v>SOPORTE_TEC003</v>
      </c>
    </row>
    <row r="4527" spans="1:29" x14ac:dyDescent="0.25">
      <c r="A4527" s="3">
        <f t="shared" si="567"/>
        <v>4526</v>
      </c>
      <c r="B4527" s="3" t="s">
        <v>367</v>
      </c>
      <c r="C4527" s="32">
        <v>41518</v>
      </c>
      <c r="D4527" s="3" t="s">
        <v>114</v>
      </c>
      <c r="E4527" s="3"/>
      <c r="F4527" s="3"/>
      <c r="G4527" s="2" t="s">
        <v>9</v>
      </c>
      <c r="H4527" s="3" t="s">
        <v>6</v>
      </c>
      <c r="I4527" s="3">
        <v>5</v>
      </c>
      <c r="J4527" s="3" t="s">
        <v>183</v>
      </c>
      <c r="K4527" s="3"/>
      <c r="L4527" s="3"/>
      <c r="M4527" s="3"/>
      <c r="N4527" s="3"/>
      <c r="O4527" s="3"/>
      <c r="P4527" s="3"/>
      <c r="Q4527" s="3"/>
      <c r="R4527" s="3"/>
      <c r="S4527" s="3"/>
      <c r="T4527" s="3" t="str">
        <f t="shared" si="560"/>
        <v>SIN CECO</v>
      </c>
      <c r="U4527" s="3" t="str">
        <f t="shared" si="561"/>
        <v>NO</v>
      </c>
      <c r="V4527" t="str">
        <f t="shared" si="562"/>
        <v>HOMECENTER CHÍA
10-SEP-2013-Soporte Técnico</v>
      </c>
      <c r="W4527" s="53">
        <f t="shared" si="563"/>
        <v>5</v>
      </c>
      <c r="X4527">
        <f t="shared" si="564"/>
        <v>5</v>
      </c>
      <c r="Y4527">
        <f>IF(ISNA(VLOOKUP(B4527,CECOS_SIN_IDENTIFICAR!$A$2:$D$146,4,0)),"SIN CECO",IF(VLOOKUP(B4527,CECOS_SIN_IDENTIFICAR!$A$2:$D$146,4,0)=0,"SIN CECO",VLOOKUP(B4527,CECOS_SIN_IDENTIFICAR!$A$2:$D$146,4,0)))</f>
        <v>1437</v>
      </c>
      <c r="Z4527">
        <f t="shared" si="565"/>
        <v>1437</v>
      </c>
      <c r="AA4527" s="3" t="s">
        <v>114</v>
      </c>
      <c r="AB4527" t="str">
        <f t="shared" si="566"/>
        <v>d. Confiabilidad de los conceptos aplicados-Soporte Técnico</v>
      </c>
      <c r="AC4527" t="str">
        <f>VLOOKUP(AB4527,CODIFICACION_PREGUNTAS!$C$2:$D$35,2,0)</f>
        <v>SOPORTE_TEC004</v>
      </c>
    </row>
    <row r="4528" spans="1:29" x14ac:dyDescent="0.25">
      <c r="A4528" s="3">
        <f t="shared" si="567"/>
        <v>4527</v>
      </c>
      <c r="B4528" s="3" t="s">
        <v>367</v>
      </c>
      <c r="C4528" s="32">
        <v>41518</v>
      </c>
      <c r="D4528" s="3" t="s">
        <v>114</v>
      </c>
      <c r="E4528" s="3"/>
      <c r="F4528" s="3"/>
      <c r="G4528" s="2" t="s">
        <v>10</v>
      </c>
      <c r="H4528" s="3" t="s">
        <v>6</v>
      </c>
      <c r="I4528" s="3">
        <v>5</v>
      </c>
      <c r="J4528" s="3" t="s">
        <v>183</v>
      </c>
      <c r="K4528" s="3"/>
      <c r="L4528" s="3"/>
      <c r="M4528" s="3"/>
      <c r="N4528" s="3"/>
      <c r="O4528" s="3"/>
      <c r="P4528" s="3"/>
      <c r="Q4528" s="3"/>
      <c r="R4528" s="3"/>
      <c r="S4528" s="3"/>
      <c r="T4528" s="3" t="str">
        <f t="shared" si="560"/>
        <v>SIN CECO</v>
      </c>
      <c r="U4528" s="3" t="str">
        <f t="shared" si="561"/>
        <v>NO</v>
      </c>
      <c r="V4528" t="str">
        <f t="shared" si="562"/>
        <v>HOMECENTER CHÍA
10-SEP-2013-Soporte Técnico</v>
      </c>
      <c r="W4528" s="53">
        <f t="shared" si="563"/>
        <v>5</v>
      </c>
      <c r="X4528">
        <f t="shared" si="564"/>
        <v>5</v>
      </c>
      <c r="Y4528">
        <f>IF(ISNA(VLOOKUP(B4528,CECOS_SIN_IDENTIFICAR!$A$2:$D$146,4,0)),"SIN CECO",IF(VLOOKUP(B4528,CECOS_SIN_IDENTIFICAR!$A$2:$D$146,4,0)=0,"SIN CECO",VLOOKUP(B4528,CECOS_SIN_IDENTIFICAR!$A$2:$D$146,4,0)))</f>
        <v>1437</v>
      </c>
      <c r="Z4528">
        <f t="shared" si="565"/>
        <v>1437</v>
      </c>
      <c r="AA4528" s="3" t="s">
        <v>114</v>
      </c>
      <c r="AB4528" t="str">
        <f t="shared" si="566"/>
        <v>e. Oportunidad en entrega de información o requerimientos-Soporte Técnico</v>
      </c>
      <c r="AC4528" t="str">
        <f>VLOOKUP(AB4528,CODIFICACION_PREGUNTAS!$C$2:$D$35,2,0)</f>
        <v>SOPORTE_TEC005</v>
      </c>
    </row>
    <row r="4529" spans="1:29" x14ac:dyDescent="0.25">
      <c r="A4529" s="3">
        <f t="shared" si="567"/>
        <v>4528</v>
      </c>
      <c r="B4529" s="3" t="s">
        <v>367</v>
      </c>
      <c r="C4529" s="32">
        <v>41518</v>
      </c>
      <c r="D4529" s="3" t="s">
        <v>114</v>
      </c>
      <c r="E4529" s="3"/>
      <c r="F4529" s="3"/>
      <c r="G4529" s="2" t="s">
        <v>11</v>
      </c>
      <c r="H4529" s="3" t="s">
        <v>12</v>
      </c>
      <c r="I4529" s="3">
        <v>5</v>
      </c>
      <c r="J4529" s="3" t="s">
        <v>183</v>
      </c>
      <c r="K4529" s="3"/>
      <c r="L4529" s="3"/>
      <c r="M4529" s="3"/>
      <c r="N4529" s="3"/>
      <c r="O4529" s="3"/>
      <c r="P4529" s="3"/>
      <c r="Q4529" s="3"/>
      <c r="R4529" s="3"/>
      <c r="S4529" s="3"/>
      <c r="T4529" s="3" t="str">
        <f t="shared" si="560"/>
        <v>SIN CECO</v>
      </c>
      <c r="U4529" s="3" t="str">
        <f t="shared" si="561"/>
        <v>NO</v>
      </c>
      <c r="V4529" t="str">
        <f t="shared" si="562"/>
        <v>HOMECENTER CHÍA
10-SEP-2013-Soporte Administrativo</v>
      </c>
      <c r="W4529" s="53">
        <f t="shared" si="563"/>
        <v>5</v>
      </c>
      <c r="X4529">
        <f t="shared" si="564"/>
        <v>5</v>
      </c>
      <c r="Y4529">
        <f>IF(ISNA(VLOOKUP(B4529,CECOS_SIN_IDENTIFICAR!$A$2:$D$146,4,0)),"SIN CECO",IF(VLOOKUP(B4529,CECOS_SIN_IDENTIFICAR!$A$2:$D$146,4,0)=0,"SIN CECO",VLOOKUP(B4529,CECOS_SIN_IDENTIFICAR!$A$2:$D$146,4,0)))</f>
        <v>1437</v>
      </c>
      <c r="Z4529">
        <f t="shared" si="565"/>
        <v>1437</v>
      </c>
      <c r="AA4529" s="3" t="s">
        <v>114</v>
      </c>
      <c r="AB4529" t="str">
        <f t="shared" si="566"/>
        <v>a. Oportunidad de la gestión en obra-Soporte Administrativo</v>
      </c>
      <c r="AC4529" t="str">
        <f>VLOOKUP(AB4529,CODIFICACION_PREGUNTAS!$C$2:$D$35,2,0)</f>
        <v>SOPORTE_ADMON001</v>
      </c>
    </row>
    <row r="4530" spans="1:29" x14ac:dyDescent="0.25">
      <c r="A4530" s="3">
        <f t="shared" si="567"/>
        <v>4529</v>
      </c>
      <c r="B4530" s="3" t="s">
        <v>367</v>
      </c>
      <c r="C4530" s="32">
        <v>41518</v>
      </c>
      <c r="D4530" s="3" t="s">
        <v>114</v>
      </c>
      <c r="E4530" s="3"/>
      <c r="F4530" s="3"/>
      <c r="G4530" s="2" t="s">
        <v>13</v>
      </c>
      <c r="H4530" s="3" t="s">
        <v>12</v>
      </c>
      <c r="I4530" s="3">
        <v>4</v>
      </c>
      <c r="J4530" s="3" t="s">
        <v>183</v>
      </c>
      <c r="K4530" s="3"/>
      <c r="L4530" s="3"/>
      <c r="M4530" s="3"/>
      <c r="N4530" s="3"/>
      <c r="O4530" s="3"/>
      <c r="P4530" s="3"/>
      <c r="Q4530" s="3"/>
      <c r="R4530" s="3"/>
      <c r="S4530" s="3"/>
      <c r="T4530" s="3" t="str">
        <f t="shared" si="560"/>
        <v>SIN CECO</v>
      </c>
      <c r="U4530" s="3" t="str">
        <f t="shared" si="561"/>
        <v>NO</v>
      </c>
      <c r="V4530" t="str">
        <f t="shared" si="562"/>
        <v>HOMECENTER CHÍA
10-SEP-2013-Soporte Administrativo</v>
      </c>
      <c r="W4530" s="53">
        <f t="shared" si="563"/>
        <v>4</v>
      </c>
      <c r="X4530">
        <f t="shared" si="564"/>
        <v>4</v>
      </c>
      <c r="Y4530">
        <f>IF(ISNA(VLOOKUP(B4530,CECOS_SIN_IDENTIFICAR!$A$2:$D$146,4,0)),"SIN CECO",IF(VLOOKUP(B4530,CECOS_SIN_IDENTIFICAR!$A$2:$D$146,4,0)=0,"SIN CECO",VLOOKUP(B4530,CECOS_SIN_IDENTIFICAR!$A$2:$D$146,4,0)))</f>
        <v>1437</v>
      </c>
      <c r="Z4530">
        <f t="shared" si="565"/>
        <v>1437</v>
      </c>
      <c r="AA4530" s="3" t="s">
        <v>114</v>
      </c>
      <c r="AB4530" t="str">
        <f t="shared" si="566"/>
        <v>b. Manejo administrativo del proyecto-Soporte Administrativo</v>
      </c>
      <c r="AC4530" t="str">
        <f>VLOOKUP(AB4530,CODIFICACION_PREGUNTAS!$C$2:$D$35,2,0)</f>
        <v>SOPORTE_ADMON002</v>
      </c>
    </row>
    <row r="4531" spans="1:29" x14ac:dyDescent="0.25">
      <c r="A4531" s="3">
        <f t="shared" si="567"/>
        <v>4530</v>
      </c>
      <c r="B4531" s="3" t="s">
        <v>367</v>
      </c>
      <c r="C4531" s="32">
        <v>41518</v>
      </c>
      <c r="D4531" s="3" t="s">
        <v>114</v>
      </c>
      <c r="E4531" s="3"/>
      <c r="F4531" s="3"/>
      <c r="G4531" s="2" t="s">
        <v>14</v>
      </c>
      <c r="H4531" s="3" t="s">
        <v>12</v>
      </c>
      <c r="I4531" s="3">
        <v>5</v>
      </c>
      <c r="J4531" s="3" t="s">
        <v>183</v>
      </c>
      <c r="K4531" s="3"/>
      <c r="L4531" s="3"/>
      <c r="M4531" s="3"/>
      <c r="N4531" s="3"/>
      <c r="O4531" s="3"/>
      <c r="P4531" s="3"/>
      <c r="Q4531" s="3"/>
      <c r="R4531" s="3"/>
      <c r="S4531" s="3"/>
      <c r="T4531" s="3" t="str">
        <f t="shared" si="560"/>
        <v>SIN CECO</v>
      </c>
      <c r="U4531" s="3" t="str">
        <f t="shared" si="561"/>
        <v>NO</v>
      </c>
      <c r="V4531" t="str">
        <f t="shared" si="562"/>
        <v>HOMECENTER CHÍA
10-SEP-2013-Soporte Administrativo</v>
      </c>
      <c r="W4531" s="53">
        <f t="shared" si="563"/>
        <v>5</v>
      </c>
      <c r="X4531">
        <f t="shared" si="564"/>
        <v>5</v>
      </c>
      <c r="Y4531">
        <f>IF(ISNA(VLOOKUP(B4531,CECOS_SIN_IDENTIFICAR!$A$2:$D$146,4,0)),"SIN CECO",IF(VLOOKUP(B4531,CECOS_SIN_IDENTIFICAR!$A$2:$D$146,4,0)=0,"SIN CECO",VLOOKUP(B4531,CECOS_SIN_IDENTIFICAR!$A$2:$D$146,4,0)))</f>
        <v>1437</v>
      </c>
      <c r="Z4531">
        <f t="shared" si="565"/>
        <v>1437</v>
      </c>
      <c r="AA4531" s="3" t="s">
        <v>114</v>
      </c>
      <c r="AB4531" t="str">
        <f t="shared" si="566"/>
        <v>c. Información clara y veraz sobre la administración de proyecto-Soporte Administrativo</v>
      </c>
      <c r="AC4531" t="str">
        <f>VLOOKUP(AB4531,CODIFICACION_PREGUNTAS!$C$2:$D$35,2,0)</f>
        <v>SOPORTE_ADMON003</v>
      </c>
    </row>
    <row r="4532" spans="1:29" x14ac:dyDescent="0.25">
      <c r="A4532" s="3">
        <f t="shared" si="567"/>
        <v>4531</v>
      </c>
      <c r="B4532" s="3" t="s">
        <v>367</v>
      </c>
      <c r="C4532" s="32">
        <v>41518</v>
      </c>
      <c r="D4532" s="3" t="s">
        <v>114</v>
      </c>
      <c r="E4532" s="3"/>
      <c r="F4532" s="3"/>
      <c r="G4532" s="2" t="s">
        <v>15</v>
      </c>
      <c r="H4532" s="3" t="s">
        <v>12</v>
      </c>
      <c r="I4532" s="3">
        <v>5</v>
      </c>
      <c r="J4532" s="3" t="s">
        <v>183</v>
      </c>
      <c r="K4532" s="3"/>
      <c r="L4532" s="3"/>
      <c r="M4532" s="3"/>
      <c r="N4532" s="3"/>
      <c r="O4532" s="3"/>
      <c r="P4532" s="3"/>
      <c r="Q4532" s="3"/>
      <c r="R4532" s="3"/>
      <c r="S4532" s="3"/>
      <c r="T4532" s="3" t="str">
        <f t="shared" si="560"/>
        <v>SIN CECO</v>
      </c>
      <c r="U4532" s="3" t="str">
        <f t="shared" si="561"/>
        <v>NO</v>
      </c>
      <c r="V4532" t="str">
        <f t="shared" si="562"/>
        <v>HOMECENTER CHÍA
10-SEP-2013-Soporte Administrativo</v>
      </c>
      <c r="W4532" s="53">
        <f t="shared" si="563"/>
        <v>5</v>
      </c>
      <c r="X4532">
        <f t="shared" si="564"/>
        <v>5</v>
      </c>
      <c r="Y4532">
        <f>IF(ISNA(VLOOKUP(B4532,CECOS_SIN_IDENTIFICAR!$A$2:$D$146,4,0)),"SIN CECO",IF(VLOOKUP(B4532,CECOS_SIN_IDENTIFICAR!$A$2:$D$146,4,0)=0,"SIN CECO",VLOOKUP(B4532,CECOS_SIN_IDENTIFICAR!$A$2:$D$146,4,0)))</f>
        <v>1437</v>
      </c>
      <c r="Z4532">
        <f t="shared" si="565"/>
        <v>1437</v>
      </c>
      <c r="AA4532" s="3" t="s">
        <v>114</v>
      </c>
      <c r="AB4532" t="str">
        <f t="shared" si="566"/>
        <v>d. Cumplimientos con expectativas del cliente-Soporte Administrativo</v>
      </c>
      <c r="AC4532" t="str">
        <f>VLOOKUP(AB4532,CODIFICACION_PREGUNTAS!$C$2:$D$35,2,0)</f>
        <v>SOPORTE_ADMON004</v>
      </c>
    </row>
    <row r="4533" spans="1:29" x14ac:dyDescent="0.25">
      <c r="A4533" s="3">
        <f t="shared" si="567"/>
        <v>4532</v>
      </c>
      <c r="B4533" s="3" t="s">
        <v>367</v>
      </c>
      <c r="C4533" s="32">
        <v>41518</v>
      </c>
      <c r="D4533" s="3" t="s">
        <v>114</v>
      </c>
      <c r="E4533" s="3"/>
      <c r="F4533" s="3"/>
      <c r="G4533" s="2" t="s">
        <v>16</v>
      </c>
      <c r="H4533" s="3" t="s">
        <v>12</v>
      </c>
      <c r="I4533" s="3">
        <v>4</v>
      </c>
      <c r="J4533" s="3" t="s">
        <v>183</v>
      </c>
      <c r="K4533" s="3"/>
      <c r="L4533" s="3"/>
      <c r="M4533" s="3"/>
      <c r="N4533" s="3"/>
      <c r="O4533" s="3"/>
      <c r="P4533" s="3"/>
      <c r="Q4533" s="3"/>
      <c r="R4533" s="3"/>
      <c r="S4533" s="3"/>
      <c r="T4533" s="3" t="str">
        <f t="shared" si="560"/>
        <v>SIN CECO</v>
      </c>
      <c r="U4533" s="3" t="str">
        <f t="shared" si="561"/>
        <v>NO</v>
      </c>
      <c r="V4533" t="str">
        <f t="shared" si="562"/>
        <v>HOMECENTER CHÍA
10-SEP-2013-Soporte Administrativo</v>
      </c>
      <c r="W4533" s="53">
        <f t="shared" si="563"/>
        <v>4</v>
      </c>
      <c r="X4533">
        <f t="shared" si="564"/>
        <v>4</v>
      </c>
      <c r="Y4533">
        <f>IF(ISNA(VLOOKUP(B4533,CECOS_SIN_IDENTIFICAR!$A$2:$D$146,4,0)),"SIN CECO",IF(VLOOKUP(B4533,CECOS_SIN_IDENTIFICAR!$A$2:$D$146,4,0)=0,"SIN CECO",VLOOKUP(B4533,CECOS_SIN_IDENTIFICAR!$A$2:$D$146,4,0)))</f>
        <v>1437</v>
      </c>
      <c r="Z4533">
        <f t="shared" si="565"/>
        <v>1437</v>
      </c>
      <c r="AA4533" s="3" t="s">
        <v>114</v>
      </c>
      <c r="AB4533" t="str">
        <f t="shared" si="566"/>
        <v>e. Control de presupuesto-Soporte Administrativo</v>
      </c>
      <c r="AC4533" t="str">
        <f>VLOOKUP(AB4533,CODIFICACION_PREGUNTAS!$C$2:$D$35,2,0)</f>
        <v>SOPORTE_ADMON005</v>
      </c>
    </row>
    <row r="4534" spans="1:29" x14ac:dyDescent="0.25">
      <c r="A4534" s="3">
        <f t="shared" si="567"/>
        <v>4533</v>
      </c>
      <c r="B4534" s="3" t="s">
        <v>367</v>
      </c>
      <c r="C4534" s="32">
        <v>41518</v>
      </c>
      <c r="D4534" s="3" t="s">
        <v>114</v>
      </c>
      <c r="E4534" s="3"/>
      <c r="F4534" s="3"/>
      <c r="G4534" s="2" t="s">
        <v>17</v>
      </c>
      <c r="H4534" s="3" t="s">
        <v>18</v>
      </c>
      <c r="I4534" s="3">
        <v>5</v>
      </c>
      <c r="J4534" s="3" t="s">
        <v>183</v>
      </c>
      <c r="K4534" s="3"/>
      <c r="L4534" s="3"/>
      <c r="M4534" s="3"/>
      <c r="N4534" s="3"/>
      <c r="O4534" s="3"/>
      <c r="P4534" s="3"/>
      <c r="Q4534" s="3"/>
      <c r="R4534" s="3"/>
      <c r="S4534" s="3"/>
      <c r="T4534" s="3" t="str">
        <f t="shared" si="560"/>
        <v>SIN CECO</v>
      </c>
      <c r="U4534" s="3" t="str">
        <f t="shared" si="561"/>
        <v>NO</v>
      </c>
      <c r="V4534" t="str">
        <f t="shared" si="562"/>
        <v>HOMECENTER CHÍA
10-SEP-2013-Soporte Directivo (Coordinador y Gerencia)</v>
      </c>
      <c r="W4534" s="53">
        <f t="shared" si="563"/>
        <v>5</v>
      </c>
      <c r="X4534">
        <f t="shared" si="564"/>
        <v>5</v>
      </c>
      <c r="Y4534">
        <f>IF(ISNA(VLOOKUP(B4534,CECOS_SIN_IDENTIFICAR!$A$2:$D$146,4,0)),"SIN CECO",IF(VLOOKUP(B4534,CECOS_SIN_IDENTIFICAR!$A$2:$D$146,4,0)=0,"SIN CECO",VLOOKUP(B4534,CECOS_SIN_IDENTIFICAR!$A$2:$D$146,4,0)))</f>
        <v>1437</v>
      </c>
      <c r="Z4534">
        <f t="shared" si="565"/>
        <v>1437</v>
      </c>
      <c r="AA4534" s="3" t="s">
        <v>114</v>
      </c>
      <c r="AB4534" t="str">
        <f t="shared" si="566"/>
        <v>a. Apoyo y presencia en el proyecto-Soporte Directivo (Coordinador y Gerencia)</v>
      </c>
      <c r="AC4534" t="str">
        <f>VLOOKUP(AB4534,CODIFICACION_PREGUNTAS!$C$2:$D$35,2,0)</f>
        <v>SOPORTE_DIR001</v>
      </c>
    </row>
    <row r="4535" spans="1:29" x14ac:dyDescent="0.25">
      <c r="A4535" s="3">
        <f t="shared" si="567"/>
        <v>4534</v>
      </c>
      <c r="B4535" s="3" t="s">
        <v>367</v>
      </c>
      <c r="C4535" s="32">
        <v>41518</v>
      </c>
      <c r="D4535" s="3" t="s">
        <v>114</v>
      </c>
      <c r="E4535" s="3"/>
      <c r="F4535" s="3"/>
      <c r="G4535" s="2" t="s">
        <v>19</v>
      </c>
      <c r="H4535" s="3" t="s">
        <v>18</v>
      </c>
      <c r="I4535" s="3">
        <v>5</v>
      </c>
      <c r="J4535" s="3" t="s">
        <v>183</v>
      </c>
      <c r="K4535" s="3"/>
      <c r="L4535" s="3"/>
      <c r="M4535" s="3"/>
      <c r="N4535" s="3"/>
      <c r="O4535" s="3"/>
      <c r="P4535" s="3"/>
      <c r="Q4535" s="3"/>
      <c r="R4535" s="3"/>
      <c r="S4535" s="3"/>
      <c r="T4535" s="3" t="str">
        <f t="shared" si="560"/>
        <v>SIN CECO</v>
      </c>
      <c r="U4535" s="3" t="str">
        <f t="shared" si="561"/>
        <v>NO</v>
      </c>
      <c r="V4535" t="str">
        <f t="shared" si="562"/>
        <v>HOMECENTER CHÍA
10-SEP-2013-Soporte Directivo (Coordinador y Gerencia)</v>
      </c>
      <c r="W4535" s="53">
        <f t="shared" si="563"/>
        <v>5</v>
      </c>
      <c r="X4535">
        <f t="shared" si="564"/>
        <v>5</v>
      </c>
      <c r="Y4535">
        <f>IF(ISNA(VLOOKUP(B4535,CECOS_SIN_IDENTIFICAR!$A$2:$D$146,4,0)),"SIN CECO",IF(VLOOKUP(B4535,CECOS_SIN_IDENTIFICAR!$A$2:$D$146,4,0)=0,"SIN CECO",VLOOKUP(B4535,CECOS_SIN_IDENTIFICAR!$A$2:$D$146,4,0)))</f>
        <v>1437</v>
      </c>
      <c r="Z4535">
        <f t="shared" si="565"/>
        <v>1437</v>
      </c>
      <c r="AA4535" s="3" t="s">
        <v>114</v>
      </c>
      <c r="AB4535" t="str">
        <f t="shared" si="566"/>
        <v>b. Conocimiento del proyecto-Soporte Directivo (Coordinador y Gerencia)</v>
      </c>
      <c r="AC4535" t="str">
        <f>VLOOKUP(AB4535,CODIFICACION_PREGUNTAS!$C$2:$D$35,2,0)</f>
        <v>SOPORTE_DIR002</v>
      </c>
    </row>
    <row r="4536" spans="1:29" x14ac:dyDescent="0.25">
      <c r="A4536" s="3">
        <f t="shared" si="567"/>
        <v>4535</v>
      </c>
      <c r="B4536" s="3" t="s">
        <v>367</v>
      </c>
      <c r="C4536" s="32">
        <v>41518</v>
      </c>
      <c r="D4536" s="3" t="s">
        <v>114</v>
      </c>
      <c r="E4536" s="3"/>
      <c r="F4536" s="3"/>
      <c r="G4536" s="2" t="s">
        <v>20</v>
      </c>
      <c r="H4536" s="3" t="s">
        <v>18</v>
      </c>
      <c r="I4536" s="3">
        <v>5</v>
      </c>
      <c r="J4536" s="3" t="s">
        <v>183</v>
      </c>
      <c r="K4536" s="3"/>
      <c r="L4536" s="3"/>
      <c r="M4536" s="3"/>
      <c r="N4536" s="3"/>
      <c r="O4536" s="3"/>
      <c r="P4536" s="3"/>
      <c r="Q4536" s="3"/>
      <c r="R4536" s="3"/>
      <c r="S4536" s="3"/>
      <c r="T4536" s="3" t="str">
        <f t="shared" si="560"/>
        <v>SIN CECO</v>
      </c>
      <c r="U4536" s="3" t="str">
        <f t="shared" si="561"/>
        <v>NO</v>
      </c>
      <c r="V4536" t="str">
        <f t="shared" si="562"/>
        <v>HOMECENTER CHÍA
10-SEP-2013-Soporte Directivo (Coordinador y Gerencia)</v>
      </c>
      <c r="W4536" s="53">
        <f t="shared" si="563"/>
        <v>5</v>
      </c>
      <c r="X4536">
        <f t="shared" si="564"/>
        <v>5</v>
      </c>
      <c r="Y4536">
        <f>IF(ISNA(VLOOKUP(B4536,CECOS_SIN_IDENTIFICAR!$A$2:$D$146,4,0)),"SIN CECO",IF(VLOOKUP(B4536,CECOS_SIN_IDENTIFICAR!$A$2:$D$146,4,0)=0,"SIN CECO",VLOOKUP(B4536,CECOS_SIN_IDENTIFICAR!$A$2:$D$146,4,0)))</f>
        <v>1437</v>
      </c>
      <c r="Z4536">
        <f t="shared" si="565"/>
        <v>1437</v>
      </c>
      <c r="AA4536" s="3" t="s">
        <v>114</v>
      </c>
      <c r="AB4536" t="str">
        <f t="shared" si="566"/>
        <v>c. Planteamiento de soluciones y manejo de conflictos-Soporte Directivo (Coordinador y Gerencia)</v>
      </c>
      <c r="AC4536" t="str">
        <f>VLOOKUP(AB4536,CODIFICACION_PREGUNTAS!$C$2:$D$35,2,0)</f>
        <v>SOPORTE_DIR003</v>
      </c>
    </row>
    <row r="4537" spans="1:29" x14ac:dyDescent="0.25">
      <c r="A4537" s="3">
        <f t="shared" si="567"/>
        <v>4536</v>
      </c>
      <c r="B4537" s="3" t="s">
        <v>367</v>
      </c>
      <c r="C4537" s="32">
        <v>41518</v>
      </c>
      <c r="D4537" s="3" t="s">
        <v>114</v>
      </c>
      <c r="E4537" s="3"/>
      <c r="F4537" s="3"/>
      <c r="G4537" s="2" t="s">
        <v>21</v>
      </c>
      <c r="H4537" s="3" t="s">
        <v>18</v>
      </c>
      <c r="I4537" s="3">
        <v>5</v>
      </c>
      <c r="J4537" s="3" t="s">
        <v>183</v>
      </c>
      <c r="K4537" s="3"/>
      <c r="L4537" s="3"/>
      <c r="M4537" s="3"/>
      <c r="N4537" s="3"/>
      <c r="O4537" s="3"/>
      <c r="P4537" s="3"/>
      <c r="Q4537" s="3"/>
      <c r="R4537" s="3"/>
      <c r="S4537" s="3"/>
      <c r="T4537" s="3" t="str">
        <f t="shared" si="560"/>
        <v>SIN CECO</v>
      </c>
      <c r="U4537" s="3" t="str">
        <f t="shared" si="561"/>
        <v>NO</v>
      </c>
      <c r="V4537" t="str">
        <f t="shared" si="562"/>
        <v>HOMECENTER CHÍA
10-SEP-2013-Soporte Directivo (Coordinador y Gerencia)</v>
      </c>
      <c r="W4537" s="53">
        <f t="shared" si="563"/>
        <v>5</v>
      </c>
      <c r="X4537">
        <f t="shared" si="564"/>
        <v>5</v>
      </c>
      <c r="Y4537">
        <f>IF(ISNA(VLOOKUP(B4537,CECOS_SIN_IDENTIFICAR!$A$2:$D$146,4,0)),"SIN CECO",IF(VLOOKUP(B4537,CECOS_SIN_IDENTIFICAR!$A$2:$D$146,4,0)=0,"SIN CECO",VLOOKUP(B4537,CECOS_SIN_IDENTIFICAR!$A$2:$D$146,4,0)))</f>
        <v>1437</v>
      </c>
      <c r="Z4537">
        <f t="shared" si="565"/>
        <v>1437</v>
      </c>
      <c r="AA4537" s="3" t="s">
        <v>114</v>
      </c>
      <c r="AB4537" t="str">
        <f t="shared" si="566"/>
        <v>d. Cumplimiento de compromisos-Soporte Directivo (Coordinador y Gerencia)</v>
      </c>
      <c r="AC4537" t="str">
        <f>VLOOKUP(AB4537,CODIFICACION_PREGUNTAS!$C$2:$D$35,2,0)</f>
        <v>SOPORTE_DIR004</v>
      </c>
    </row>
    <row r="4538" spans="1:29" x14ac:dyDescent="0.25">
      <c r="A4538" s="3">
        <f t="shared" si="567"/>
        <v>4537</v>
      </c>
      <c r="B4538" s="3" t="s">
        <v>367</v>
      </c>
      <c r="C4538" s="32">
        <v>41518</v>
      </c>
      <c r="D4538" s="3" t="s">
        <v>114</v>
      </c>
      <c r="E4538" s="3"/>
      <c r="F4538" s="3"/>
      <c r="G4538" s="2" t="s">
        <v>22</v>
      </c>
      <c r="H4538" s="3" t="s">
        <v>18</v>
      </c>
      <c r="I4538" s="3">
        <v>5</v>
      </c>
      <c r="J4538" s="3" t="s">
        <v>183</v>
      </c>
      <c r="K4538" s="3"/>
      <c r="L4538" s="3"/>
      <c r="M4538" s="3"/>
      <c r="N4538" s="3"/>
      <c r="O4538" s="3"/>
      <c r="P4538" s="3"/>
      <c r="Q4538" s="3"/>
      <c r="R4538" s="3"/>
      <c r="S4538" s="3"/>
      <c r="T4538" s="3" t="str">
        <f t="shared" si="560"/>
        <v>SIN CECO</v>
      </c>
      <c r="U4538" s="3" t="str">
        <f t="shared" si="561"/>
        <v>NO</v>
      </c>
      <c r="V4538" t="str">
        <f t="shared" si="562"/>
        <v>HOMECENTER CHÍA
10-SEP-2013-Soporte Directivo (Coordinador y Gerencia)</v>
      </c>
      <c r="W4538" s="53">
        <f t="shared" si="563"/>
        <v>5</v>
      </c>
      <c r="X4538">
        <f t="shared" si="564"/>
        <v>5</v>
      </c>
      <c r="Y4538">
        <f>IF(ISNA(VLOOKUP(B4538,CECOS_SIN_IDENTIFICAR!$A$2:$D$146,4,0)),"SIN CECO",IF(VLOOKUP(B4538,CECOS_SIN_IDENTIFICAR!$A$2:$D$146,4,0)=0,"SIN CECO",VLOOKUP(B4538,CECOS_SIN_IDENTIFICAR!$A$2:$D$146,4,0)))</f>
        <v>1437</v>
      </c>
      <c r="Z4538">
        <f t="shared" si="565"/>
        <v>1437</v>
      </c>
      <c r="AA4538" s="3" t="s">
        <v>114</v>
      </c>
      <c r="AB4538" t="str">
        <f t="shared" si="566"/>
        <v>e. Manejo del cliente-Soporte Directivo (Coordinador y Gerencia)</v>
      </c>
      <c r="AC4538" t="str">
        <f>VLOOKUP(AB4538,CODIFICACION_PREGUNTAS!$C$2:$D$35,2,0)</f>
        <v>SOPORTE_DIR005</v>
      </c>
    </row>
    <row r="4539" spans="1:29" x14ac:dyDescent="0.25">
      <c r="A4539" s="3">
        <f t="shared" si="567"/>
        <v>4538</v>
      </c>
      <c r="B4539" s="3" t="s">
        <v>367</v>
      </c>
      <c r="C4539" s="32">
        <v>41518</v>
      </c>
      <c r="D4539" s="3" t="s">
        <v>114</v>
      </c>
      <c r="E4539" s="3"/>
      <c r="F4539" s="3"/>
      <c r="G4539" s="2" t="s">
        <v>23</v>
      </c>
      <c r="H4539" s="3" t="s">
        <v>24</v>
      </c>
      <c r="I4539" s="3">
        <v>5</v>
      </c>
      <c r="J4539" s="3" t="s">
        <v>183</v>
      </c>
      <c r="K4539" s="3"/>
      <c r="L4539" s="3"/>
      <c r="M4539" s="3"/>
      <c r="N4539" s="3"/>
      <c r="O4539" s="3"/>
      <c r="P4539" s="3"/>
      <c r="Q4539" s="3"/>
      <c r="R4539" s="3"/>
      <c r="S4539" s="3"/>
      <c r="T4539" s="3" t="str">
        <f t="shared" si="560"/>
        <v>SIN CECO</v>
      </c>
      <c r="U4539" s="3" t="str">
        <f t="shared" si="561"/>
        <v>NO</v>
      </c>
      <c r="V4539" t="str">
        <f t="shared" si="562"/>
        <v>HOMECENTER CHÍA
10-SEP-2013-Personal que presta el servicio en obra</v>
      </c>
      <c r="W4539" s="53">
        <f t="shared" si="563"/>
        <v>5</v>
      </c>
      <c r="X4539">
        <f t="shared" si="564"/>
        <v>5</v>
      </c>
      <c r="Y4539">
        <f>IF(ISNA(VLOOKUP(B4539,CECOS_SIN_IDENTIFICAR!$A$2:$D$146,4,0)),"SIN CECO",IF(VLOOKUP(B4539,CECOS_SIN_IDENTIFICAR!$A$2:$D$146,4,0)=0,"SIN CECO",VLOOKUP(B4539,CECOS_SIN_IDENTIFICAR!$A$2:$D$146,4,0)))</f>
        <v>1437</v>
      </c>
      <c r="Z4539">
        <f t="shared" si="565"/>
        <v>1437</v>
      </c>
      <c r="AA4539" s="3" t="s">
        <v>114</v>
      </c>
      <c r="AB4539" t="str">
        <f t="shared" si="566"/>
        <v>a. Idoneidad del personal-Personal que presta el servicio en obra</v>
      </c>
      <c r="AC4539" t="str">
        <f>VLOOKUP(AB4539,CODIFICACION_PREGUNTAS!$C$2:$D$35,2,0)</f>
        <v>PERSONAL001</v>
      </c>
    </row>
    <row r="4540" spans="1:29" x14ac:dyDescent="0.25">
      <c r="A4540" s="3">
        <f t="shared" si="567"/>
        <v>4539</v>
      </c>
      <c r="B4540" s="3" t="s">
        <v>367</v>
      </c>
      <c r="C4540" s="32">
        <v>41518</v>
      </c>
      <c r="D4540" s="3" t="s">
        <v>114</v>
      </c>
      <c r="E4540" s="3"/>
      <c r="F4540" s="3"/>
      <c r="G4540" s="2" t="s">
        <v>25</v>
      </c>
      <c r="H4540" s="3" t="s">
        <v>24</v>
      </c>
      <c r="I4540" s="3">
        <v>5</v>
      </c>
      <c r="J4540" s="3" t="s">
        <v>183</v>
      </c>
      <c r="K4540" s="3"/>
      <c r="L4540" s="3"/>
      <c r="M4540" s="3"/>
      <c r="N4540" s="3"/>
      <c r="O4540" s="3"/>
      <c r="P4540" s="3"/>
      <c r="Q4540" s="3"/>
      <c r="R4540" s="3"/>
      <c r="S4540" s="3"/>
      <c r="T4540" s="3" t="str">
        <f t="shared" si="560"/>
        <v>SIN CECO</v>
      </c>
      <c r="U4540" s="3" t="str">
        <f t="shared" si="561"/>
        <v>NO</v>
      </c>
      <c r="V4540" t="str">
        <f t="shared" si="562"/>
        <v>HOMECENTER CHÍA
10-SEP-2013-Personal que presta el servicio en obra</v>
      </c>
      <c r="W4540" s="53">
        <f t="shared" si="563"/>
        <v>5</v>
      </c>
      <c r="X4540">
        <f t="shared" si="564"/>
        <v>5</v>
      </c>
      <c r="Y4540">
        <f>IF(ISNA(VLOOKUP(B4540,CECOS_SIN_IDENTIFICAR!$A$2:$D$146,4,0)),"SIN CECO",IF(VLOOKUP(B4540,CECOS_SIN_IDENTIFICAR!$A$2:$D$146,4,0)=0,"SIN CECO",VLOOKUP(B4540,CECOS_SIN_IDENTIFICAR!$A$2:$D$146,4,0)))</f>
        <v>1437</v>
      </c>
      <c r="Z4540">
        <f t="shared" si="565"/>
        <v>1437</v>
      </c>
      <c r="AA4540" s="3" t="s">
        <v>114</v>
      </c>
      <c r="AB4540" t="str">
        <f t="shared" si="566"/>
        <v>b. Oportuna atención al cliente-Personal que presta el servicio en obra</v>
      </c>
      <c r="AC4540" t="str">
        <f>VLOOKUP(AB4540,CODIFICACION_PREGUNTAS!$C$2:$D$35,2,0)</f>
        <v>PERSONAL002</v>
      </c>
    </row>
    <row r="4541" spans="1:29" x14ac:dyDescent="0.25">
      <c r="A4541" s="3">
        <f t="shared" si="567"/>
        <v>4540</v>
      </c>
      <c r="B4541" s="3" t="s">
        <v>367</v>
      </c>
      <c r="C4541" s="32">
        <v>41518</v>
      </c>
      <c r="D4541" s="3" t="s">
        <v>114</v>
      </c>
      <c r="E4541" s="3"/>
      <c r="F4541" s="3"/>
      <c r="G4541" s="2" t="s">
        <v>26</v>
      </c>
      <c r="H4541" s="3" t="s">
        <v>24</v>
      </c>
      <c r="I4541" s="3">
        <v>5</v>
      </c>
      <c r="J4541" s="3" t="s">
        <v>183</v>
      </c>
      <c r="K4541" s="3"/>
      <c r="L4541" s="3"/>
      <c r="M4541" s="3"/>
      <c r="N4541" s="3"/>
      <c r="O4541" s="3"/>
      <c r="P4541" s="3"/>
      <c r="Q4541" s="3"/>
      <c r="R4541" s="3"/>
      <c r="S4541" s="3"/>
      <c r="T4541" s="3" t="str">
        <f t="shared" si="560"/>
        <v>SIN CECO</v>
      </c>
      <c r="U4541" s="3" t="str">
        <f t="shared" si="561"/>
        <v>NO</v>
      </c>
      <c r="V4541" t="str">
        <f t="shared" si="562"/>
        <v>HOMECENTER CHÍA
10-SEP-2013-Personal que presta el servicio en obra</v>
      </c>
      <c r="W4541" s="53">
        <f t="shared" si="563"/>
        <v>5</v>
      </c>
      <c r="X4541">
        <f t="shared" si="564"/>
        <v>5</v>
      </c>
      <c r="Y4541">
        <f>IF(ISNA(VLOOKUP(B4541,CECOS_SIN_IDENTIFICAR!$A$2:$D$146,4,0)),"SIN CECO",IF(VLOOKUP(B4541,CECOS_SIN_IDENTIFICAR!$A$2:$D$146,4,0)=0,"SIN CECO",VLOOKUP(B4541,CECOS_SIN_IDENTIFICAR!$A$2:$D$146,4,0)))</f>
        <v>1437</v>
      </c>
      <c r="Z4541">
        <f t="shared" si="565"/>
        <v>1437</v>
      </c>
      <c r="AA4541" s="3" t="s">
        <v>114</v>
      </c>
      <c r="AB4541" t="str">
        <f t="shared" si="566"/>
        <v>c. Compromiso con el proyecto-Personal que presta el servicio en obra</v>
      </c>
      <c r="AC4541" t="str">
        <f>VLOOKUP(AB4541,CODIFICACION_PREGUNTAS!$C$2:$D$35,2,0)</f>
        <v>PERSONAL003</v>
      </c>
    </row>
    <row r="4542" spans="1:29" x14ac:dyDescent="0.25">
      <c r="A4542" s="3">
        <f t="shared" si="567"/>
        <v>4541</v>
      </c>
      <c r="B4542" s="3" t="s">
        <v>367</v>
      </c>
      <c r="C4542" s="32">
        <v>41518</v>
      </c>
      <c r="D4542" s="3" t="s">
        <v>114</v>
      </c>
      <c r="E4542" s="3"/>
      <c r="F4542" s="3"/>
      <c r="G4542" s="2" t="s">
        <v>21</v>
      </c>
      <c r="H4542" s="3" t="s">
        <v>24</v>
      </c>
      <c r="I4542" s="3">
        <v>5</v>
      </c>
      <c r="J4542" s="3" t="s">
        <v>183</v>
      </c>
      <c r="K4542" s="3"/>
      <c r="L4542" s="3"/>
      <c r="M4542" s="3"/>
      <c r="N4542" s="3"/>
      <c r="O4542" s="3"/>
      <c r="P4542" s="3"/>
      <c r="Q4542" s="3"/>
      <c r="R4542" s="3"/>
      <c r="S4542" s="3"/>
      <c r="T4542" s="3" t="str">
        <f t="shared" si="560"/>
        <v>SIN CECO</v>
      </c>
      <c r="U4542" s="3" t="str">
        <f t="shared" si="561"/>
        <v>NO</v>
      </c>
      <c r="V4542" t="str">
        <f t="shared" si="562"/>
        <v>HOMECENTER CHÍA
10-SEP-2013-Personal que presta el servicio en obra</v>
      </c>
      <c r="W4542" s="53">
        <f t="shared" si="563"/>
        <v>5</v>
      </c>
      <c r="X4542">
        <f t="shared" si="564"/>
        <v>5</v>
      </c>
      <c r="Y4542">
        <f>IF(ISNA(VLOOKUP(B4542,CECOS_SIN_IDENTIFICAR!$A$2:$D$146,4,0)),"SIN CECO",IF(VLOOKUP(B4542,CECOS_SIN_IDENTIFICAR!$A$2:$D$146,4,0)=0,"SIN CECO",VLOOKUP(B4542,CECOS_SIN_IDENTIFICAR!$A$2:$D$146,4,0)))</f>
        <v>1437</v>
      </c>
      <c r="Z4542">
        <f t="shared" si="565"/>
        <v>1437</v>
      </c>
      <c r="AA4542" s="3" t="s">
        <v>114</v>
      </c>
      <c r="AB4542" t="str">
        <f t="shared" si="566"/>
        <v>d. Cumplimiento de compromisos-Personal que presta el servicio en obra</v>
      </c>
      <c r="AC4542" t="str">
        <f>VLOOKUP(AB4542,CODIFICACION_PREGUNTAS!$C$2:$D$35,2,0)</f>
        <v>PERSONAL004</v>
      </c>
    </row>
    <row r="4543" spans="1:29" x14ac:dyDescent="0.25">
      <c r="A4543" s="3">
        <f t="shared" si="567"/>
        <v>4542</v>
      </c>
      <c r="B4543" s="3" t="s">
        <v>367</v>
      </c>
      <c r="C4543" s="32">
        <v>41518</v>
      </c>
      <c r="D4543" s="3" t="s">
        <v>114</v>
      </c>
      <c r="E4543" s="3"/>
      <c r="F4543" s="3"/>
      <c r="G4543" s="2" t="s">
        <v>27</v>
      </c>
      <c r="H4543" s="3" t="s">
        <v>24</v>
      </c>
      <c r="I4543" s="3">
        <v>4</v>
      </c>
      <c r="J4543" s="3" t="s">
        <v>183</v>
      </c>
      <c r="K4543" s="3"/>
      <c r="L4543" s="3"/>
      <c r="M4543" s="3"/>
      <c r="N4543" s="3"/>
      <c r="O4543" s="3"/>
      <c r="P4543" s="3"/>
      <c r="Q4543" s="3"/>
      <c r="R4543" s="3"/>
      <c r="S4543" s="3"/>
      <c r="T4543" s="3" t="str">
        <f t="shared" si="560"/>
        <v>SIN CECO</v>
      </c>
      <c r="U4543" s="3" t="str">
        <f t="shared" si="561"/>
        <v>NO</v>
      </c>
      <c r="V4543" t="str">
        <f t="shared" si="562"/>
        <v>HOMECENTER CHÍA
10-SEP-2013-Personal que presta el servicio en obra</v>
      </c>
      <c r="W4543" s="53">
        <f t="shared" si="563"/>
        <v>4</v>
      </c>
      <c r="X4543">
        <f t="shared" si="564"/>
        <v>4</v>
      </c>
      <c r="Y4543">
        <f>IF(ISNA(VLOOKUP(B4543,CECOS_SIN_IDENTIFICAR!$A$2:$D$146,4,0)),"SIN CECO",IF(VLOOKUP(B4543,CECOS_SIN_IDENTIFICAR!$A$2:$D$146,4,0)=0,"SIN CECO",VLOOKUP(B4543,CECOS_SIN_IDENTIFICAR!$A$2:$D$146,4,0)))</f>
        <v>1437</v>
      </c>
      <c r="Z4543">
        <f t="shared" si="565"/>
        <v>1437</v>
      </c>
      <c r="AA4543" s="3" t="s">
        <v>114</v>
      </c>
      <c r="AB4543" t="str">
        <f t="shared" si="566"/>
        <v>e. Proactividad en desarrollo de funciones-Personal que presta el servicio en obra</v>
      </c>
      <c r="AC4543" t="str">
        <f>VLOOKUP(AB4543,CODIFICACION_PREGUNTAS!$C$2:$D$35,2,0)</f>
        <v>PERSONAL005</v>
      </c>
    </row>
    <row r="4544" spans="1:29" x14ac:dyDescent="0.25">
      <c r="A4544" s="3">
        <f t="shared" si="567"/>
        <v>4543</v>
      </c>
      <c r="B4544" s="3" t="s">
        <v>367</v>
      </c>
      <c r="C4544" s="32">
        <v>41518</v>
      </c>
      <c r="D4544" s="3" t="s">
        <v>114</v>
      </c>
      <c r="E4544" s="3"/>
      <c r="F4544" s="3"/>
      <c r="G4544" s="2" t="s">
        <v>28</v>
      </c>
      <c r="H4544" s="2" t="s">
        <v>29</v>
      </c>
      <c r="I4544" s="3">
        <v>5</v>
      </c>
      <c r="J4544" s="3" t="s">
        <v>183</v>
      </c>
      <c r="K4544" s="3"/>
      <c r="L4544" s="3"/>
      <c r="M4544" s="3"/>
      <c r="N4544" s="3"/>
      <c r="O4544" s="3"/>
      <c r="P4544" s="3"/>
      <c r="Q4544" s="3"/>
      <c r="R4544" s="3"/>
      <c r="S4544" s="3"/>
      <c r="T4544" s="3" t="str">
        <f t="shared" si="560"/>
        <v>SIN CECO</v>
      </c>
      <c r="U4544" s="3" t="str">
        <f t="shared" si="561"/>
        <v>NO</v>
      </c>
      <c r="V4544" t="str">
        <f t="shared" si="562"/>
        <v>HOMECENTER CHÍA
10-SEP-2013-Productos Asociados de PAYC (Informes, Control de presupuesto y Programación y actas)</v>
      </c>
      <c r="W4544" s="53">
        <f t="shared" si="563"/>
        <v>5</v>
      </c>
      <c r="X4544">
        <f t="shared" si="564"/>
        <v>5</v>
      </c>
      <c r="Y4544">
        <f>IF(ISNA(VLOOKUP(B4544,CECOS_SIN_IDENTIFICAR!$A$2:$D$146,4,0)),"SIN CECO",IF(VLOOKUP(B4544,CECOS_SIN_IDENTIFICAR!$A$2:$D$146,4,0)=0,"SIN CECO",VLOOKUP(B4544,CECOS_SIN_IDENTIFICAR!$A$2:$D$146,4,0)))</f>
        <v>1437</v>
      </c>
      <c r="Z4544">
        <f t="shared" si="565"/>
        <v>1437</v>
      </c>
      <c r="AA4544" s="3" t="s">
        <v>114</v>
      </c>
      <c r="AB4544" t="str">
        <f t="shared" si="566"/>
        <v>a. Calidad del Contenido-Productos Asociados de PAYC (Informes, Control de presupuesto y Programación y actas)</v>
      </c>
      <c r="AC4544" t="str">
        <f>VLOOKUP(AB4544,CODIFICACION_PREGUNTAS!$C$2:$D$35,2,0)</f>
        <v>PRODUCTOS001</v>
      </c>
    </row>
    <row r="4545" spans="1:29" x14ac:dyDescent="0.25">
      <c r="A4545" s="3">
        <f t="shared" si="567"/>
        <v>4544</v>
      </c>
      <c r="B4545" s="3" t="s">
        <v>367</v>
      </c>
      <c r="C4545" s="32">
        <v>41518</v>
      </c>
      <c r="D4545" s="3" t="s">
        <v>114</v>
      </c>
      <c r="E4545" s="3"/>
      <c r="F4545" s="3"/>
      <c r="G4545" s="2" t="s">
        <v>30</v>
      </c>
      <c r="H4545" s="2" t="s">
        <v>29</v>
      </c>
      <c r="I4545" s="3">
        <v>5</v>
      </c>
      <c r="J4545" s="3" t="s">
        <v>183</v>
      </c>
      <c r="K4545" s="3"/>
      <c r="L4545" s="3"/>
      <c r="M4545" s="3"/>
      <c r="N4545" s="3"/>
      <c r="O4545" s="3"/>
      <c r="P4545" s="3"/>
      <c r="Q4545" s="3"/>
      <c r="R4545" s="3"/>
      <c r="S4545" s="3"/>
      <c r="T4545" s="3" t="str">
        <f t="shared" si="560"/>
        <v>SIN CECO</v>
      </c>
      <c r="U4545" s="3" t="str">
        <f t="shared" si="561"/>
        <v>NO</v>
      </c>
      <c r="V4545" t="str">
        <f t="shared" si="562"/>
        <v>HOMECENTER CHÍA
10-SEP-2013-Productos Asociados de PAYC (Informes, Control de presupuesto y Programación y actas)</v>
      </c>
      <c r="W4545" s="53">
        <f t="shared" si="563"/>
        <v>5</v>
      </c>
      <c r="X4545">
        <f t="shared" si="564"/>
        <v>5</v>
      </c>
      <c r="Y4545">
        <f>IF(ISNA(VLOOKUP(B4545,CECOS_SIN_IDENTIFICAR!$A$2:$D$146,4,0)),"SIN CECO",IF(VLOOKUP(B4545,CECOS_SIN_IDENTIFICAR!$A$2:$D$146,4,0)=0,"SIN CECO",VLOOKUP(B4545,CECOS_SIN_IDENTIFICAR!$A$2:$D$146,4,0)))</f>
        <v>1437</v>
      </c>
      <c r="Z4545">
        <f t="shared" si="565"/>
        <v>1437</v>
      </c>
      <c r="AA4545" s="3" t="s">
        <v>114</v>
      </c>
      <c r="AB4545" t="str">
        <f t="shared" si="566"/>
        <v>b. Claridad del Contenido-Productos Asociados de PAYC (Informes, Control de presupuesto y Programación y actas)</v>
      </c>
      <c r="AC4545" t="str">
        <f>VLOOKUP(AB4545,CODIFICACION_PREGUNTAS!$C$2:$D$35,2,0)</f>
        <v>PRODUCTOS002</v>
      </c>
    </row>
    <row r="4546" spans="1:29" x14ac:dyDescent="0.25">
      <c r="A4546" s="3">
        <f t="shared" si="567"/>
        <v>4545</v>
      </c>
      <c r="B4546" s="3" t="s">
        <v>367</v>
      </c>
      <c r="C4546" s="32">
        <v>41518</v>
      </c>
      <c r="D4546" s="3" t="s">
        <v>114</v>
      </c>
      <c r="E4546" s="3"/>
      <c r="F4546" s="3"/>
      <c r="G4546" s="2" t="s">
        <v>31</v>
      </c>
      <c r="H4546" s="2" t="s">
        <v>29</v>
      </c>
      <c r="I4546" s="3">
        <v>4</v>
      </c>
      <c r="J4546" s="3" t="s">
        <v>183</v>
      </c>
      <c r="K4546" s="3"/>
      <c r="L4546" s="3"/>
      <c r="M4546" s="3"/>
      <c r="N4546" s="3"/>
      <c r="O4546" s="3"/>
      <c r="P4546" s="3"/>
      <c r="Q4546" s="3"/>
      <c r="R4546" s="3"/>
      <c r="S4546" s="3"/>
      <c r="T4546" s="3" t="str">
        <f t="shared" si="560"/>
        <v>SIN CECO</v>
      </c>
      <c r="U4546" s="3" t="str">
        <f t="shared" si="561"/>
        <v>NO</v>
      </c>
      <c r="V4546" t="str">
        <f t="shared" si="562"/>
        <v>HOMECENTER CHÍA
10-SEP-2013-Productos Asociados de PAYC (Informes, Control de presupuesto y Programación y actas)</v>
      </c>
      <c r="W4546" s="53">
        <f t="shared" si="563"/>
        <v>4</v>
      </c>
      <c r="X4546">
        <f t="shared" si="564"/>
        <v>4</v>
      </c>
      <c r="Y4546">
        <f>IF(ISNA(VLOOKUP(B4546,CECOS_SIN_IDENTIFICAR!$A$2:$D$146,4,0)),"SIN CECO",IF(VLOOKUP(B4546,CECOS_SIN_IDENTIFICAR!$A$2:$D$146,4,0)=0,"SIN CECO",VLOOKUP(B4546,CECOS_SIN_IDENTIFICAR!$A$2:$D$146,4,0)))</f>
        <v>1437</v>
      </c>
      <c r="Z4546">
        <f t="shared" si="565"/>
        <v>1437</v>
      </c>
      <c r="AA4546" s="3" t="s">
        <v>114</v>
      </c>
      <c r="AB4546" t="str">
        <f t="shared" si="566"/>
        <v>c. Oportunidad en la entrega-Productos Asociados de PAYC (Informes, Control de presupuesto y Programación y actas)</v>
      </c>
      <c r="AC4546" t="str">
        <f>VLOOKUP(AB4546,CODIFICACION_PREGUNTAS!$C$2:$D$35,2,0)</f>
        <v>PRODUCTOS003</v>
      </c>
    </row>
    <row r="4547" spans="1:29" x14ac:dyDescent="0.25">
      <c r="A4547" s="3">
        <f t="shared" si="567"/>
        <v>4546</v>
      </c>
      <c r="B4547" s="3" t="s">
        <v>367</v>
      </c>
      <c r="C4547" s="32">
        <v>41518</v>
      </c>
      <c r="D4547" s="3" t="s">
        <v>114</v>
      </c>
      <c r="E4547" s="3"/>
      <c r="F4547" s="3"/>
      <c r="G4547" s="2" t="s">
        <v>32</v>
      </c>
      <c r="H4547" s="2" t="s">
        <v>29</v>
      </c>
      <c r="I4547" s="3">
        <v>5</v>
      </c>
      <c r="J4547" s="3" t="s">
        <v>183</v>
      </c>
      <c r="K4547" s="3"/>
      <c r="L4547" s="3"/>
      <c r="M4547" s="3"/>
      <c r="N4547" s="3"/>
      <c r="O4547" s="3"/>
      <c r="P4547" s="3"/>
      <c r="Q4547" s="3"/>
      <c r="R4547" s="3"/>
      <c r="S4547" s="3"/>
      <c r="T4547" s="3" t="str">
        <f t="shared" ref="T4547:T4610" si="568">IF(U4547="NO","SIN CECO",LEFT(B4547,4)+0)</f>
        <v>SIN CECO</v>
      </c>
      <c r="U4547" s="3" t="str">
        <f t="shared" ref="U4547:U4610" si="569">IF(ISNUMBER(LEFT(B4547,4)+0),"SI","NO")</f>
        <v>NO</v>
      </c>
      <c r="V4547" t="str">
        <f t="shared" ref="V4547:V4610" si="570">CONCATENATE(B4547,"-",H4547)</f>
        <v>HOMECENTER CHÍA
10-SEP-2013-Productos Asociados de PAYC (Informes, Control de presupuesto y Programación y actas)</v>
      </c>
      <c r="W4547" s="53">
        <f t="shared" ref="W4547:W4610" si="571">I4547</f>
        <v>5</v>
      </c>
      <c r="X4547">
        <f t="shared" ref="X4547:X4610" si="572">IF(ISNUMBER(W4547+0),W4547+0,0)</f>
        <v>5</v>
      </c>
      <c r="Y4547">
        <f>IF(ISNA(VLOOKUP(B4547,CECOS_SIN_IDENTIFICAR!$A$2:$D$146,4,0)),"SIN CECO",IF(VLOOKUP(B4547,CECOS_SIN_IDENTIFICAR!$A$2:$D$146,4,0)=0,"SIN CECO",VLOOKUP(B4547,CECOS_SIN_IDENTIFICAR!$A$2:$D$146,4,0)))</f>
        <v>1437</v>
      </c>
      <c r="Z4547">
        <f t="shared" ref="Z4547:Z4610" si="573">IF(Y4547="SIN CECO",T4547,Y4547)</f>
        <v>1437</v>
      </c>
      <c r="AA4547" s="3" t="s">
        <v>114</v>
      </c>
      <c r="AB4547" t="str">
        <f t="shared" ref="AB4547:AB4610" si="574">CONCATENATE(G4547,"-",H4547)</f>
        <v>d. Precisión de la información-Productos Asociados de PAYC (Informes, Control de presupuesto y Programación y actas)</v>
      </c>
      <c r="AC4547" t="str">
        <f>VLOOKUP(AB4547,CODIFICACION_PREGUNTAS!$C$2:$D$35,2,0)</f>
        <v>PRODUCTOS004</v>
      </c>
    </row>
    <row r="4548" spans="1:29" x14ac:dyDescent="0.25">
      <c r="A4548" s="3">
        <f t="shared" ref="A4548:A4611" si="575">A4547+1</f>
        <v>4547</v>
      </c>
      <c r="B4548" s="3" t="s">
        <v>367</v>
      </c>
      <c r="C4548" s="32">
        <v>41518</v>
      </c>
      <c r="D4548" s="3" t="s">
        <v>114</v>
      </c>
      <c r="E4548" s="3"/>
      <c r="F4548" s="3"/>
      <c r="G4548" s="2" t="s">
        <v>33</v>
      </c>
      <c r="H4548" s="2" t="s">
        <v>29</v>
      </c>
      <c r="I4548" s="3">
        <v>5</v>
      </c>
      <c r="J4548" s="3" t="s">
        <v>183</v>
      </c>
      <c r="K4548" s="3"/>
      <c r="L4548" s="3"/>
      <c r="M4548" s="3"/>
      <c r="N4548" s="3"/>
      <c r="O4548" s="3"/>
      <c r="P4548" s="3"/>
      <c r="Q4548" s="3"/>
      <c r="R4548" s="3"/>
      <c r="S4548" s="3"/>
      <c r="T4548" s="3" t="str">
        <f t="shared" si="568"/>
        <v>SIN CECO</v>
      </c>
      <c r="U4548" s="3" t="str">
        <f t="shared" si="569"/>
        <v>NO</v>
      </c>
      <c r="V4548" t="str">
        <f t="shared" si="570"/>
        <v>HOMECENTER CHÍA
10-SEP-2013-Productos Asociados de PAYC (Informes, Control de presupuesto y Programación y actas)</v>
      </c>
      <c r="W4548" s="53">
        <f t="shared" si="571"/>
        <v>5</v>
      </c>
      <c r="X4548">
        <f t="shared" si="572"/>
        <v>5</v>
      </c>
      <c r="Y4548">
        <f>IF(ISNA(VLOOKUP(B4548,CECOS_SIN_IDENTIFICAR!$A$2:$D$146,4,0)),"SIN CECO",IF(VLOOKUP(B4548,CECOS_SIN_IDENTIFICAR!$A$2:$D$146,4,0)=0,"SIN CECO",VLOOKUP(B4548,CECOS_SIN_IDENTIFICAR!$A$2:$D$146,4,0)))</f>
        <v>1437</v>
      </c>
      <c r="Z4548">
        <f t="shared" si="573"/>
        <v>1437</v>
      </c>
      <c r="AA4548" s="3" t="s">
        <v>114</v>
      </c>
      <c r="AB4548" t="str">
        <f t="shared" si="574"/>
        <v>e. Diagramación-Productos Asociados de PAYC (Informes, Control de presupuesto y Programación y actas)</v>
      </c>
      <c r="AC4548" t="str">
        <f>VLOOKUP(AB4548,CODIFICACION_PREGUNTAS!$C$2:$D$35,2,0)</f>
        <v>PRODUCTOS005</v>
      </c>
    </row>
    <row r="4549" spans="1:29" x14ac:dyDescent="0.25">
      <c r="A4549" s="3">
        <f t="shared" si="575"/>
        <v>4548</v>
      </c>
      <c r="B4549" s="3" t="s">
        <v>367</v>
      </c>
      <c r="C4549" s="32">
        <v>41518</v>
      </c>
      <c r="D4549" s="3" t="s">
        <v>114</v>
      </c>
      <c r="E4549" s="3"/>
      <c r="F4549" s="3"/>
      <c r="G4549" s="2" t="s">
        <v>34</v>
      </c>
      <c r="H4549" s="2" t="s">
        <v>35</v>
      </c>
      <c r="I4549" s="3">
        <v>5</v>
      </c>
      <c r="J4549" s="3" t="s">
        <v>183</v>
      </c>
      <c r="K4549" s="3"/>
      <c r="L4549" s="3"/>
      <c r="M4549" s="3"/>
      <c r="N4549" s="3"/>
      <c r="O4549" s="3"/>
      <c r="P4549" s="3"/>
      <c r="Q4549" s="3"/>
      <c r="R4549" s="3"/>
      <c r="S4549" s="3"/>
      <c r="T4549" s="3" t="str">
        <f t="shared" si="568"/>
        <v>SIN CECO</v>
      </c>
      <c r="U4549" s="3" t="str">
        <f t="shared" si="569"/>
        <v>NO</v>
      </c>
      <c r="V4549" t="str">
        <f t="shared" si="570"/>
        <v>HOMECENTER CHÍA
10-SEP-2013-Compromisos Pactados</v>
      </c>
      <c r="W4549" s="53">
        <f t="shared" si="571"/>
        <v>5</v>
      </c>
      <c r="X4549">
        <f t="shared" si="572"/>
        <v>5</v>
      </c>
      <c r="Y4549">
        <f>IF(ISNA(VLOOKUP(B4549,CECOS_SIN_IDENTIFICAR!$A$2:$D$146,4,0)),"SIN CECO",IF(VLOOKUP(B4549,CECOS_SIN_IDENTIFICAR!$A$2:$D$146,4,0)=0,"SIN CECO",VLOOKUP(B4549,CECOS_SIN_IDENTIFICAR!$A$2:$D$146,4,0)))</f>
        <v>1437</v>
      </c>
      <c r="Z4549">
        <f t="shared" si="573"/>
        <v>1437</v>
      </c>
      <c r="AA4549" s="3" t="s">
        <v>114</v>
      </c>
      <c r="AB4549" t="str">
        <f t="shared" si="574"/>
        <v>a. Cumplimiento-Compromisos Pactados</v>
      </c>
      <c r="AC4549" t="str">
        <f>VLOOKUP(AB4549,CODIFICACION_PREGUNTAS!$C$2:$D$35,2,0)</f>
        <v>COMPROMISOS001</v>
      </c>
    </row>
    <row r="4550" spans="1:29" x14ac:dyDescent="0.25">
      <c r="A4550" s="3">
        <f t="shared" si="575"/>
        <v>4549</v>
      </c>
      <c r="B4550" s="3" t="s">
        <v>367</v>
      </c>
      <c r="C4550" s="32">
        <v>41518</v>
      </c>
      <c r="D4550" s="3" t="s">
        <v>114</v>
      </c>
      <c r="E4550" s="3"/>
      <c r="F4550" s="3"/>
      <c r="G4550" s="2" t="s">
        <v>36</v>
      </c>
      <c r="H4550" s="2" t="s">
        <v>35</v>
      </c>
      <c r="I4550" s="3">
        <v>4</v>
      </c>
      <c r="J4550" s="3" t="s">
        <v>183</v>
      </c>
      <c r="K4550" s="3"/>
      <c r="L4550" s="3"/>
      <c r="M4550" s="3"/>
      <c r="N4550" s="3"/>
      <c r="O4550" s="3"/>
      <c r="P4550" s="3"/>
      <c r="Q4550" s="3"/>
      <c r="R4550" s="3"/>
      <c r="S4550" s="3"/>
      <c r="T4550" s="3" t="str">
        <f t="shared" si="568"/>
        <v>SIN CECO</v>
      </c>
      <c r="U4550" s="3" t="str">
        <f t="shared" si="569"/>
        <v>NO</v>
      </c>
      <c r="V4550" t="str">
        <f t="shared" si="570"/>
        <v>HOMECENTER CHÍA
10-SEP-2013-Compromisos Pactados</v>
      </c>
      <c r="W4550" s="53">
        <f t="shared" si="571"/>
        <v>4</v>
      </c>
      <c r="X4550">
        <f t="shared" si="572"/>
        <v>4</v>
      </c>
      <c r="Y4550">
        <f>IF(ISNA(VLOOKUP(B4550,CECOS_SIN_IDENTIFICAR!$A$2:$D$146,4,0)),"SIN CECO",IF(VLOOKUP(B4550,CECOS_SIN_IDENTIFICAR!$A$2:$D$146,4,0)=0,"SIN CECO",VLOOKUP(B4550,CECOS_SIN_IDENTIFICAR!$A$2:$D$146,4,0)))</f>
        <v>1437</v>
      </c>
      <c r="Z4550">
        <f t="shared" si="573"/>
        <v>1437</v>
      </c>
      <c r="AA4550" s="3" t="s">
        <v>114</v>
      </c>
      <c r="AB4550" t="str">
        <f t="shared" si="574"/>
        <v>b. Satisface expectativas-Compromisos Pactados</v>
      </c>
      <c r="AC4550" t="str">
        <f>VLOOKUP(AB4550,CODIFICACION_PREGUNTAS!$C$2:$D$35,2,0)</f>
        <v>COMPROMISOS002</v>
      </c>
    </row>
    <row r="4551" spans="1:29" x14ac:dyDescent="0.25">
      <c r="A4551" s="3">
        <f t="shared" si="575"/>
        <v>4550</v>
      </c>
      <c r="B4551" s="3" t="s">
        <v>367</v>
      </c>
      <c r="C4551" s="32">
        <v>41518</v>
      </c>
      <c r="D4551" s="3" t="s">
        <v>114</v>
      </c>
      <c r="E4551" s="3"/>
      <c r="F4551" s="3"/>
      <c r="G4551" s="2" t="s">
        <v>37</v>
      </c>
      <c r="H4551" s="2" t="s">
        <v>35</v>
      </c>
      <c r="I4551" s="3">
        <v>5</v>
      </c>
      <c r="J4551" s="3" t="s">
        <v>183</v>
      </c>
      <c r="K4551" s="3"/>
      <c r="L4551" s="3"/>
      <c r="M4551" s="3"/>
      <c r="N4551" s="3"/>
      <c r="O4551" s="3"/>
      <c r="P4551" s="3"/>
      <c r="Q4551" s="3"/>
      <c r="R4551" s="3"/>
      <c r="S4551" s="3"/>
      <c r="T4551" s="3" t="str">
        <f t="shared" si="568"/>
        <v>SIN CECO</v>
      </c>
      <c r="U4551" s="3" t="str">
        <f t="shared" si="569"/>
        <v>NO</v>
      </c>
      <c r="V4551" t="str">
        <f t="shared" si="570"/>
        <v>HOMECENTER CHÍA
10-SEP-2013-Compromisos Pactados</v>
      </c>
      <c r="W4551" s="53">
        <f t="shared" si="571"/>
        <v>5</v>
      </c>
      <c r="X4551">
        <f t="shared" si="572"/>
        <v>5</v>
      </c>
      <c r="Y4551">
        <f>IF(ISNA(VLOOKUP(B4551,CECOS_SIN_IDENTIFICAR!$A$2:$D$146,4,0)),"SIN CECO",IF(VLOOKUP(B4551,CECOS_SIN_IDENTIFICAR!$A$2:$D$146,4,0)=0,"SIN CECO",VLOOKUP(B4551,CECOS_SIN_IDENTIFICAR!$A$2:$D$146,4,0)))</f>
        <v>1437</v>
      </c>
      <c r="Z4551">
        <f t="shared" si="573"/>
        <v>1437</v>
      </c>
      <c r="AA4551" s="3" t="s">
        <v>114</v>
      </c>
      <c r="AB4551" t="str">
        <f t="shared" si="574"/>
        <v>c. Calidad de la Información suministrada-Compromisos Pactados</v>
      </c>
      <c r="AC4551" t="str">
        <f>VLOOKUP(AB4551,CODIFICACION_PREGUNTAS!$C$2:$D$35,2,0)</f>
        <v>COMPROMISOS003</v>
      </c>
    </row>
    <row r="4552" spans="1:29" x14ac:dyDescent="0.25">
      <c r="A4552" s="3">
        <f t="shared" si="575"/>
        <v>4551</v>
      </c>
      <c r="B4552" s="3" t="s">
        <v>367</v>
      </c>
      <c r="C4552" s="32">
        <v>41518</v>
      </c>
      <c r="D4552" s="3" t="s">
        <v>114</v>
      </c>
      <c r="E4552" s="3"/>
      <c r="F4552" s="3"/>
      <c r="G4552" s="2" t="s">
        <v>38</v>
      </c>
      <c r="H4552" s="2" t="s">
        <v>35</v>
      </c>
      <c r="I4552" s="3">
        <v>5</v>
      </c>
      <c r="J4552" s="3" t="s">
        <v>183</v>
      </c>
      <c r="K4552" s="3"/>
      <c r="L4552" s="3"/>
      <c r="M4552" s="3"/>
      <c r="N4552" s="3"/>
      <c r="O4552" s="3"/>
      <c r="P4552" s="3"/>
      <c r="Q4552" s="3"/>
      <c r="R4552" s="3"/>
      <c r="S4552" s="3"/>
      <c r="T4552" s="3" t="str">
        <f t="shared" si="568"/>
        <v>SIN CECO</v>
      </c>
      <c r="U4552" s="3" t="str">
        <f t="shared" si="569"/>
        <v>NO</v>
      </c>
      <c r="V4552" t="str">
        <f t="shared" si="570"/>
        <v>HOMECENTER CHÍA
10-SEP-2013-Compromisos Pactados</v>
      </c>
      <c r="W4552" s="53">
        <f t="shared" si="571"/>
        <v>5</v>
      </c>
      <c r="X4552">
        <f t="shared" si="572"/>
        <v>5</v>
      </c>
      <c r="Y4552">
        <f>IF(ISNA(VLOOKUP(B4552,CECOS_SIN_IDENTIFICAR!$A$2:$D$146,4,0)),"SIN CECO",IF(VLOOKUP(B4552,CECOS_SIN_IDENTIFICAR!$A$2:$D$146,4,0)=0,"SIN CECO",VLOOKUP(B4552,CECOS_SIN_IDENTIFICAR!$A$2:$D$146,4,0)))</f>
        <v>1437</v>
      </c>
      <c r="Z4552">
        <f t="shared" si="573"/>
        <v>1437</v>
      </c>
      <c r="AA4552" s="3" t="s">
        <v>114</v>
      </c>
      <c r="AB4552" t="str">
        <f t="shared" si="574"/>
        <v>d. Disposición del personal de PAYC a las solicitudes del cliente-Compromisos Pactados</v>
      </c>
      <c r="AC4552" t="str">
        <f>VLOOKUP(AB4552,CODIFICACION_PREGUNTAS!$C$2:$D$35,2,0)</f>
        <v>COMPROMISOS004</v>
      </c>
    </row>
    <row r="4553" spans="1:29" x14ac:dyDescent="0.25">
      <c r="A4553" s="3">
        <f t="shared" si="575"/>
        <v>4552</v>
      </c>
      <c r="B4553" s="3" t="s">
        <v>367</v>
      </c>
      <c r="C4553" s="32">
        <v>41518</v>
      </c>
      <c r="D4553" s="3" t="s">
        <v>114</v>
      </c>
      <c r="E4553" s="3"/>
      <c r="F4553" s="3"/>
      <c r="G4553" s="2" t="s">
        <v>39</v>
      </c>
      <c r="H4553" s="2" t="s">
        <v>35</v>
      </c>
      <c r="I4553" s="3">
        <v>5</v>
      </c>
      <c r="J4553" s="3" t="s">
        <v>183</v>
      </c>
      <c r="K4553" s="3"/>
      <c r="L4553" s="3"/>
      <c r="M4553" s="3"/>
      <c r="N4553" s="3"/>
      <c r="O4553" s="3"/>
      <c r="P4553" s="3"/>
      <c r="Q4553" s="3"/>
      <c r="R4553" s="3"/>
      <c r="S4553" s="3"/>
      <c r="T4553" s="3" t="str">
        <f t="shared" si="568"/>
        <v>SIN CECO</v>
      </c>
      <c r="U4553" s="3" t="str">
        <f t="shared" si="569"/>
        <v>NO</v>
      </c>
      <c r="V4553" t="str">
        <f t="shared" si="570"/>
        <v>HOMECENTER CHÍA
10-SEP-2013-Compromisos Pactados</v>
      </c>
      <c r="W4553" s="53">
        <f t="shared" si="571"/>
        <v>5</v>
      </c>
      <c r="X4553">
        <f t="shared" si="572"/>
        <v>5</v>
      </c>
      <c r="Y4553">
        <f>IF(ISNA(VLOOKUP(B4553,CECOS_SIN_IDENTIFICAR!$A$2:$D$146,4,0)),"SIN CECO",IF(VLOOKUP(B4553,CECOS_SIN_IDENTIFICAR!$A$2:$D$146,4,0)=0,"SIN CECO",VLOOKUP(B4553,CECOS_SIN_IDENTIFICAR!$A$2:$D$146,4,0)))</f>
        <v>1437</v>
      </c>
      <c r="Z4553">
        <f t="shared" si="573"/>
        <v>1437</v>
      </c>
      <c r="AA4553" s="3" t="s">
        <v>114</v>
      </c>
      <c r="AB4553" t="str">
        <f t="shared" si="574"/>
        <v>e. Coherencia entre lo solicitado y lo entregado-Compromisos Pactados</v>
      </c>
      <c r="AC4553" t="str">
        <f>VLOOKUP(AB4553,CODIFICACION_PREGUNTAS!$C$2:$D$35,2,0)</f>
        <v>COMPROMISOS005</v>
      </c>
    </row>
    <row r="4554" spans="1:29" x14ac:dyDescent="0.25">
      <c r="A4554" s="3">
        <f t="shared" si="575"/>
        <v>4553</v>
      </c>
      <c r="B4554" s="3" t="s">
        <v>367</v>
      </c>
      <c r="C4554" s="32">
        <v>41518</v>
      </c>
      <c r="D4554" s="3" t="s">
        <v>114</v>
      </c>
      <c r="E4554" s="3"/>
      <c r="F4554" s="3"/>
      <c r="G4554" s="2" t="s">
        <v>40</v>
      </c>
      <c r="H4554" s="2" t="s">
        <v>40</v>
      </c>
      <c r="I4554" s="3">
        <v>5</v>
      </c>
      <c r="J4554" s="3" t="s">
        <v>183</v>
      </c>
      <c r="K4554" s="3"/>
      <c r="L4554" s="3"/>
      <c r="M4554" s="3"/>
      <c r="N4554" s="3"/>
      <c r="O4554" s="3"/>
      <c r="P4554" s="3"/>
      <c r="Q4554" s="3"/>
      <c r="R4554" s="3"/>
      <c r="S4554" s="3"/>
      <c r="T4554" s="3" t="str">
        <f t="shared" si="568"/>
        <v>SIN CECO</v>
      </c>
      <c r="U4554" s="3" t="str">
        <f t="shared" si="569"/>
        <v>NO</v>
      </c>
      <c r="V4554" t="str">
        <f t="shared" si="570"/>
        <v>HOMECENTER CHÍA
10-SEP-2013-Grado de Satisfacción con el Servicio Prestado</v>
      </c>
      <c r="W4554" s="53">
        <f t="shared" si="571"/>
        <v>5</v>
      </c>
      <c r="X4554">
        <f t="shared" si="572"/>
        <v>5</v>
      </c>
      <c r="Y4554">
        <f>IF(ISNA(VLOOKUP(B4554,CECOS_SIN_IDENTIFICAR!$A$2:$D$146,4,0)),"SIN CECO",IF(VLOOKUP(B4554,CECOS_SIN_IDENTIFICAR!$A$2:$D$146,4,0)=0,"SIN CECO",VLOOKUP(B4554,CECOS_SIN_IDENTIFICAR!$A$2:$D$146,4,0)))</f>
        <v>1437</v>
      </c>
      <c r="Z4554">
        <f t="shared" si="573"/>
        <v>1437</v>
      </c>
      <c r="AA4554" s="3" t="s">
        <v>114</v>
      </c>
      <c r="AB4554" t="str">
        <f t="shared" si="574"/>
        <v>Grado de Satisfacción con el Servicio Prestado-Grado de Satisfacción con el Servicio Prestado</v>
      </c>
      <c r="AC4554" t="str">
        <f>VLOOKUP(AB4554,CODIFICACION_PREGUNTAS!$C$2:$D$35,2,0)</f>
        <v>SATISFACCION001</v>
      </c>
    </row>
    <row r="4555" spans="1:29" x14ac:dyDescent="0.25">
      <c r="A4555" s="3">
        <f t="shared" si="575"/>
        <v>4554</v>
      </c>
      <c r="B4555" s="3" t="s">
        <v>367</v>
      </c>
      <c r="C4555" s="32">
        <v>41518</v>
      </c>
      <c r="D4555" s="3" t="s">
        <v>114</v>
      </c>
      <c r="E4555" s="3"/>
      <c r="F4555" s="3"/>
      <c r="G4555" s="2" t="s">
        <v>41</v>
      </c>
      <c r="H4555" s="2" t="s">
        <v>41</v>
      </c>
      <c r="I4555" s="3">
        <v>5</v>
      </c>
      <c r="J4555" s="3" t="s">
        <v>183</v>
      </c>
      <c r="K4555" s="3"/>
      <c r="L4555" s="3"/>
      <c r="M4555" s="3"/>
      <c r="N4555" s="3"/>
      <c r="O4555" s="3"/>
      <c r="P4555" s="3"/>
      <c r="Q4555" s="3"/>
      <c r="R4555" s="3"/>
      <c r="S4555" s="3"/>
      <c r="T4555" s="3" t="str">
        <f t="shared" si="568"/>
        <v>SIN CECO</v>
      </c>
      <c r="U4555" s="3" t="str">
        <f t="shared" si="569"/>
        <v>NO</v>
      </c>
      <c r="V4555" t="str">
        <f t="shared" si="570"/>
        <v>HOMECENTER CHÍA
10-SEP-2013-Posibilidad de Volver a Contratar con PAYC</v>
      </c>
      <c r="W4555" s="53">
        <f t="shared" si="571"/>
        <v>5</v>
      </c>
      <c r="X4555">
        <f t="shared" si="572"/>
        <v>5</v>
      </c>
      <c r="Y4555">
        <f>IF(ISNA(VLOOKUP(B4555,CECOS_SIN_IDENTIFICAR!$A$2:$D$146,4,0)),"SIN CECO",IF(VLOOKUP(B4555,CECOS_SIN_IDENTIFICAR!$A$2:$D$146,4,0)=0,"SIN CECO",VLOOKUP(B4555,CECOS_SIN_IDENTIFICAR!$A$2:$D$146,4,0)))</f>
        <v>1437</v>
      </c>
      <c r="Z4555">
        <f t="shared" si="573"/>
        <v>1437</v>
      </c>
      <c r="AA4555" s="3" t="s">
        <v>114</v>
      </c>
      <c r="AB4555" t="str">
        <f t="shared" si="574"/>
        <v>Posibilidad de Volver a Contratar con PAYC-Posibilidad de Volver a Contratar con PAYC</v>
      </c>
      <c r="AC4555" t="str">
        <f>VLOOKUP(AB4555,CODIFICACION_PREGUNTAS!$C$2:$D$35,2,0)</f>
        <v>VOLVER001</v>
      </c>
    </row>
    <row r="4556" spans="1:29" x14ac:dyDescent="0.25">
      <c r="A4556" s="3">
        <f t="shared" si="575"/>
        <v>4555</v>
      </c>
      <c r="B4556" s="3" t="s">
        <v>367</v>
      </c>
      <c r="C4556" s="32">
        <v>41518</v>
      </c>
      <c r="D4556" s="3" t="s">
        <v>114</v>
      </c>
      <c r="E4556" s="3"/>
      <c r="F4556" s="3"/>
      <c r="G4556" s="2" t="s">
        <v>42</v>
      </c>
      <c r="H4556" s="6" t="s">
        <v>43</v>
      </c>
      <c r="I4556" s="3" t="s">
        <v>56</v>
      </c>
      <c r="J4556" s="3" t="s">
        <v>183</v>
      </c>
      <c r="K4556" s="3"/>
      <c r="L4556" s="3"/>
      <c r="M4556" s="3"/>
      <c r="N4556" s="3"/>
      <c r="O4556" s="3"/>
      <c r="P4556" s="3"/>
      <c r="Q4556" s="3"/>
      <c r="R4556" s="3"/>
      <c r="S4556" s="3"/>
      <c r="T4556" s="3" t="str">
        <f t="shared" si="568"/>
        <v>SIN CECO</v>
      </c>
      <c r="U4556" s="3" t="str">
        <f t="shared" si="569"/>
        <v>NO</v>
      </c>
      <c r="V4556" t="str">
        <f t="shared" si="570"/>
        <v>HOMECENTER CHÍA
10-SEP-2013-Fortalezas PAYC</v>
      </c>
      <c r="W4556" s="53" t="str">
        <f t="shared" si="571"/>
        <v>-</v>
      </c>
      <c r="X4556">
        <f t="shared" si="572"/>
        <v>0</v>
      </c>
      <c r="Y4556">
        <f>IF(ISNA(VLOOKUP(B4556,CECOS_SIN_IDENTIFICAR!$A$2:$D$146,4,0)),"SIN CECO",IF(VLOOKUP(B4556,CECOS_SIN_IDENTIFICAR!$A$2:$D$146,4,0)=0,"SIN CECO",VLOOKUP(B4556,CECOS_SIN_IDENTIFICAR!$A$2:$D$146,4,0)))</f>
        <v>1437</v>
      </c>
      <c r="Z4556">
        <f t="shared" si="573"/>
        <v>1437</v>
      </c>
      <c r="AA4556" s="3" t="s">
        <v>114</v>
      </c>
      <c r="AB4556" t="str">
        <f t="shared" si="574"/>
        <v>Principales fortalezas en el servicio que presta PAYC-Fortalezas PAYC</v>
      </c>
      <c r="AC4556" t="str">
        <f>VLOOKUP(AB4556,CODIFICACION_PREGUNTAS!$C$2:$D$35,2,0)</f>
        <v>FORT001</v>
      </c>
    </row>
    <row r="4557" spans="1:29" x14ac:dyDescent="0.25">
      <c r="A4557" s="3">
        <f t="shared" si="575"/>
        <v>4556</v>
      </c>
      <c r="B4557" s="3" t="s">
        <v>367</v>
      </c>
      <c r="C4557" s="32">
        <v>41518</v>
      </c>
      <c r="D4557" s="3" t="s">
        <v>114</v>
      </c>
      <c r="E4557" s="3"/>
      <c r="F4557" s="3"/>
      <c r="G4557" s="2" t="s">
        <v>44</v>
      </c>
      <c r="H4557" s="6" t="s">
        <v>45</v>
      </c>
      <c r="I4557" s="3" t="s">
        <v>56</v>
      </c>
      <c r="J4557" s="3" t="s">
        <v>183</v>
      </c>
      <c r="K4557" s="3"/>
      <c r="L4557" s="3"/>
      <c r="M4557" s="3"/>
      <c r="N4557" s="3"/>
      <c r="O4557" s="3"/>
      <c r="P4557" s="3"/>
      <c r="Q4557" s="3"/>
      <c r="R4557" s="3"/>
      <c r="S4557" s="3"/>
      <c r="T4557" s="3" t="str">
        <f t="shared" si="568"/>
        <v>SIN CECO</v>
      </c>
      <c r="U4557" s="3" t="str">
        <f t="shared" si="569"/>
        <v>NO</v>
      </c>
      <c r="V4557" t="str">
        <f t="shared" si="570"/>
        <v>HOMECENTER CHÍA
10-SEP-2013-Debilidades PAYC</v>
      </c>
      <c r="W4557" s="53" t="str">
        <f t="shared" si="571"/>
        <v>-</v>
      </c>
      <c r="X4557">
        <f t="shared" si="572"/>
        <v>0</v>
      </c>
      <c r="Y4557">
        <f>IF(ISNA(VLOOKUP(B4557,CECOS_SIN_IDENTIFICAR!$A$2:$D$146,4,0)),"SIN CECO",IF(VLOOKUP(B4557,CECOS_SIN_IDENTIFICAR!$A$2:$D$146,4,0)=0,"SIN CECO",VLOOKUP(B4557,CECOS_SIN_IDENTIFICAR!$A$2:$D$146,4,0)))</f>
        <v>1437</v>
      </c>
      <c r="Z4557">
        <f t="shared" si="573"/>
        <v>1437</v>
      </c>
      <c r="AA4557" s="3" t="s">
        <v>114</v>
      </c>
      <c r="AB4557" t="str">
        <f t="shared" si="574"/>
        <v>Principales debilidades en el servicio que presta PAYC-Debilidades PAYC</v>
      </c>
      <c r="AC4557" t="str">
        <f>VLOOKUP(AB4557,CODIFICACION_PREGUNTAS!$C$2:$D$35,2,0)</f>
        <v>DEB001</v>
      </c>
    </row>
    <row r="4558" spans="1:29" x14ac:dyDescent="0.25">
      <c r="A4558" s="3">
        <f t="shared" si="575"/>
        <v>4557</v>
      </c>
      <c r="B4558" s="3" t="s">
        <v>368</v>
      </c>
      <c r="C4558" s="32">
        <v>41518</v>
      </c>
      <c r="D4558" s="3" t="s">
        <v>114</v>
      </c>
      <c r="E4558" s="3"/>
      <c r="F4558" s="3"/>
      <c r="G4558" s="2" t="s">
        <v>5</v>
      </c>
      <c r="H4558" s="3" t="s">
        <v>6</v>
      </c>
      <c r="I4558" s="3">
        <v>5</v>
      </c>
      <c r="J4558" s="3" t="s">
        <v>183</v>
      </c>
      <c r="K4558" s="3"/>
      <c r="L4558" s="3"/>
      <c r="M4558" s="3"/>
      <c r="N4558" s="3"/>
      <c r="O4558" s="3"/>
      <c r="P4558" s="3"/>
      <c r="Q4558" s="3"/>
      <c r="R4558" s="3"/>
      <c r="S4558" s="3"/>
      <c r="T4558" s="3" t="str">
        <f t="shared" si="568"/>
        <v>SIN CECO</v>
      </c>
      <c r="U4558" s="3" t="str">
        <f t="shared" si="569"/>
        <v>NO</v>
      </c>
      <c r="V4558" t="str">
        <f t="shared" si="570"/>
        <v>UNIMINUTO BUGA
16-SEP-2013-Soporte Técnico</v>
      </c>
      <c r="W4558" s="53">
        <f t="shared" si="571"/>
        <v>5</v>
      </c>
      <c r="X4558">
        <f t="shared" si="572"/>
        <v>5</v>
      </c>
      <c r="Y4558">
        <f>IF(ISNA(VLOOKUP(B4558,CECOS_SIN_IDENTIFICAR!$A$2:$D$146,4,0)),"SIN CECO",IF(VLOOKUP(B4558,CECOS_SIN_IDENTIFICAR!$A$2:$D$146,4,0)=0,"SIN CECO",VLOOKUP(B4558,CECOS_SIN_IDENTIFICAR!$A$2:$D$146,4,0)))</f>
        <v>1440</v>
      </c>
      <c r="Z4558">
        <f t="shared" si="573"/>
        <v>1440</v>
      </c>
      <c r="AA4558" s="3" t="s">
        <v>114</v>
      </c>
      <c r="AB4558" t="str">
        <f t="shared" si="574"/>
        <v>a. Conocimiento específico de temas aplicables al proyecto-Soporte Técnico</v>
      </c>
      <c r="AC4558" t="str">
        <f>VLOOKUP(AB4558,CODIFICACION_PREGUNTAS!$C$2:$D$35,2,0)</f>
        <v>SOPORTE_TEC001</v>
      </c>
    </row>
    <row r="4559" spans="1:29" x14ac:dyDescent="0.25">
      <c r="A4559" s="3">
        <f t="shared" si="575"/>
        <v>4558</v>
      </c>
      <c r="B4559" s="3" t="s">
        <v>368</v>
      </c>
      <c r="C4559" s="32">
        <v>41518</v>
      </c>
      <c r="D4559" s="3" t="s">
        <v>114</v>
      </c>
      <c r="E4559" s="3"/>
      <c r="F4559" s="3"/>
      <c r="G4559" s="2" t="s">
        <v>7</v>
      </c>
      <c r="H4559" s="3" t="s">
        <v>6</v>
      </c>
      <c r="I4559" s="3">
        <v>5</v>
      </c>
      <c r="J4559" s="3" t="s">
        <v>183</v>
      </c>
      <c r="K4559" s="3"/>
      <c r="L4559" s="3"/>
      <c r="M4559" s="3"/>
      <c r="N4559" s="3"/>
      <c r="O4559" s="3"/>
      <c r="P4559" s="3"/>
      <c r="Q4559" s="3"/>
      <c r="R4559" s="3"/>
      <c r="S4559" s="3"/>
      <c r="T4559" s="3" t="str">
        <f t="shared" si="568"/>
        <v>SIN CECO</v>
      </c>
      <c r="U4559" s="3" t="str">
        <f t="shared" si="569"/>
        <v>NO</v>
      </c>
      <c r="V4559" t="str">
        <f t="shared" si="570"/>
        <v>UNIMINUTO BUGA
16-SEP-2013-Soporte Técnico</v>
      </c>
      <c r="W4559" s="53">
        <f t="shared" si="571"/>
        <v>5</v>
      </c>
      <c r="X4559">
        <f t="shared" si="572"/>
        <v>5</v>
      </c>
      <c r="Y4559">
        <f>IF(ISNA(VLOOKUP(B4559,CECOS_SIN_IDENTIFICAR!$A$2:$D$146,4,0)),"SIN CECO",IF(VLOOKUP(B4559,CECOS_SIN_IDENTIFICAR!$A$2:$D$146,4,0)=0,"SIN CECO",VLOOKUP(B4559,CECOS_SIN_IDENTIFICAR!$A$2:$D$146,4,0)))</f>
        <v>1440</v>
      </c>
      <c r="Z4559">
        <f t="shared" si="573"/>
        <v>1440</v>
      </c>
      <c r="AA4559" s="3" t="s">
        <v>114</v>
      </c>
      <c r="AB4559" t="str">
        <f t="shared" si="574"/>
        <v>b. Idoneidad y Calidad del soporte-Soporte Técnico</v>
      </c>
      <c r="AC4559" t="str">
        <f>VLOOKUP(AB4559,CODIFICACION_PREGUNTAS!$C$2:$D$35,2,0)</f>
        <v>SOPORTE_TEC002</v>
      </c>
    </row>
    <row r="4560" spans="1:29" x14ac:dyDescent="0.25">
      <c r="A4560" s="3">
        <f t="shared" si="575"/>
        <v>4559</v>
      </c>
      <c r="B4560" s="3" t="s">
        <v>368</v>
      </c>
      <c r="C4560" s="32">
        <v>41518</v>
      </c>
      <c r="D4560" s="3" t="s">
        <v>114</v>
      </c>
      <c r="E4560" s="3"/>
      <c r="F4560" s="3"/>
      <c r="G4560" s="2" t="s">
        <v>8</v>
      </c>
      <c r="H4560" s="3" t="s">
        <v>6</v>
      </c>
      <c r="I4560" s="3">
        <v>5</v>
      </c>
      <c r="J4560" s="3" t="s">
        <v>183</v>
      </c>
      <c r="K4560" s="3"/>
      <c r="L4560" s="3"/>
      <c r="M4560" s="3"/>
      <c r="N4560" s="3"/>
      <c r="O4560" s="3"/>
      <c r="P4560" s="3"/>
      <c r="Q4560" s="3"/>
      <c r="R4560" s="3"/>
      <c r="S4560" s="3"/>
      <c r="T4560" s="3" t="str">
        <f t="shared" si="568"/>
        <v>SIN CECO</v>
      </c>
      <c r="U4560" s="3" t="str">
        <f t="shared" si="569"/>
        <v>NO</v>
      </c>
      <c r="V4560" t="str">
        <f t="shared" si="570"/>
        <v>UNIMINUTO BUGA
16-SEP-2013-Soporte Técnico</v>
      </c>
      <c r="W4560" s="53">
        <f t="shared" si="571"/>
        <v>5</v>
      </c>
      <c r="X4560">
        <f t="shared" si="572"/>
        <v>5</v>
      </c>
      <c r="Y4560">
        <f>IF(ISNA(VLOOKUP(B4560,CECOS_SIN_IDENTIFICAR!$A$2:$D$146,4,0)),"SIN CECO",IF(VLOOKUP(B4560,CECOS_SIN_IDENTIFICAR!$A$2:$D$146,4,0)=0,"SIN CECO",VLOOKUP(B4560,CECOS_SIN_IDENTIFICAR!$A$2:$D$146,4,0)))</f>
        <v>1440</v>
      </c>
      <c r="Z4560">
        <f t="shared" si="573"/>
        <v>1440</v>
      </c>
      <c r="AA4560" s="3" t="s">
        <v>114</v>
      </c>
      <c r="AB4560" t="str">
        <f t="shared" si="574"/>
        <v>c. Cumplimiento de especificaciones técnicas de construcción-Soporte Técnico</v>
      </c>
      <c r="AC4560" t="str">
        <f>VLOOKUP(AB4560,CODIFICACION_PREGUNTAS!$C$2:$D$35,2,0)</f>
        <v>SOPORTE_TEC003</v>
      </c>
    </row>
    <row r="4561" spans="1:29" x14ac:dyDescent="0.25">
      <c r="A4561" s="3">
        <f t="shared" si="575"/>
        <v>4560</v>
      </c>
      <c r="B4561" s="3" t="s">
        <v>368</v>
      </c>
      <c r="C4561" s="32">
        <v>41518</v>
      </c>
      <c r="D4561" s="3" t="s">
        <v>114</v>
      </c>
      <c r="E4561" s="3"/>
      <c r="F4561" s="3"/>
      <c r="G4561" s="2" t="s">
        <v>9</v>
      </c>
      <c r="H4561" s="3" t="s">
        <v>6</v>
      </c>
      <c r="I4561" s="3">
        <v>5</v>
      </c>
      <c r="J4561" s="3" t="s">
        <v>183</v>
      </c>
      <c r="K4561" s="3"/>
      <c r="L4561" s="3"/>
      <c r="M4561" s="3"/>
      <c r="N4561" s="3"/>
      <c r="O4561" s="3"/>
      <c r="P4561" s="3"/>
      <c r="Q4561" s="3"/>
      <c r="R4561" s="3"/>
      <c r="S4561" s="3"/>
      <c r="T4561" s="3" t="str">
        <f t="shared" si="568"/>
        <v>SIN CECO</v>
      </c>
      <c r="U4561" s="3" t="str">
        <f t="shared" si="569"/>
        <v>NO</v>
      </c>
      <c r="V4561" t="str">
        <f t="shared" si="570"/>
        <v>UNIMINUTO BUGA
16-SEP-2013-Soporte Técnico</v>
      </c>
      <c r="W4561" s="53">
        <f t="shared" si="571"/>
        <v>5</v>
      </c>
      <c r="X4561">
        <f t="shared" si="572"/>
        <v>5</v>
      </c>
      <c r="Y4561">
        <f>IF(ISNA(VLOOKUP(B4561,CECOS_SIN_IDENTIFICAR!$A$2:$D$146,4,0)),"SIN CECO",IF(VLOOKUP(B4561,CECOS_SIN_IDENTIFICAR!$A$2:$D$146,4,0)=0,"SIN CECO",VLOOKUP(B4561,CECOS_SIN_IDENTIFICAR!$A$2:$D$146,4,0)))</f>
        <v>1440</v>
      </c>
      <c r="Z4561">
        <f t="shared" si="573"/>
        <v>1440</v>
      </c>
      <c r="AA4561" s="3" t="s">
        <v>114</v>
      </c>
      <c r="AB4561" t="str">
        <f t="shared" si="574"/>
        <v>d. Confiabilidad de los conceptos aplicados-Soporte Técnico</v>
      </c>
      <c r="AC4561" t="str">
        <f>VLOOKUP(AB4561,CODIFICACION_PREGUNTAS!$C$2:$D$35,2,0)</f>
        <v>SOPORTE_TEC004</v>
      </c>
    </row>
    <row r="4562" spans="1:29" x14ac:dyDescent="0.25">
      <c r="A4562" s="3">
        <f t="shared" si="575"/>
        <v>4561</v>
      </c>
      <c r="B4562" s="3" t="s">
        <v>368</v>
      </c>
      <c r="C4562" s="32">
        <v>41518</v>
      </c>
      <c r="D4562" s="3" t="s">
        <v>114</v>
      </c>
      <c r="E4562" s="3"/>
      <c r="F4562" s="3"/>
      <c r="G4562" s="2" t="s">
        <v>10</v>
      </c>
      <c r="H4562" s="3" t="s">
        <v>6</v>
      </c>
      <c r="I4562" s="3">
        <v>5</v>
      </c>
      <c r="J4562" s="3" t="s">
        <v>183</v>
      </c>
      <c r="K4562" s="3"/>
      <c r="L4562" s="3"/>
      <c r="M4562" s="3"/>
      <c r="N4562" s="3"/>
      <c r="O4562" s="3"/>
      <c r="P4562" s="3"/>
      <c r="Q4562" s="3"/>
      <c r="R4562" s="3"/>
      <c r="S4562" s="3"/>
      <c r="T4562" s="3" t="str">
        <f t="shared" si="568"/>
        <v>SIN CECO</v>
      </c>
      <c r="U4562" s="3" t="str">
        <f t="shared" si="569"/>
        <v>NO</v>
      </c>
      <c r="V4562" t="str">
        <f t="shared" si="570"/>
        <v>UNIMINUTO BUGA
16-SEP-2013-Soporte Técnico</v>
      </c>
      <c r="W4562" s="53">
        <f t="shared" si="571"/>
        <v>5</v>
      </c>
      <c r="X4562">
        <f t="shared" si="572"/>
        <v>5</v>
      </c>
      <c r="Y4562">
        <f>IF(ISNA(VLOOKUP(B4562,CECOS_SIN_IDENTIFICAR!$A$2:$D$146,4,0)),"SIN CECO",IF(VLOOKUP(B4562,CECOS_SIN_IDENTIFICAR!$A$2:$D$146,4,0)=0,"SIN CECO",VLOOKUP(B4562,CECOS_SIN_IDENTIFICAR!$A$2:$D$146,4,0)))</f>
        <v>1440</v>
      </c>
      <c r="Z4562">
        <f t="shared" si="573"/>
        <v>1440</v>
      </c>
      <c r="AA4562" s="3" t="s">
        <v>114</v>
      </c>
      <c r="AB4562" t="str">
        <f t="shared" si="574"/>
        <v>e. Oportunidad en entrega de información o requerimientos-Soporte Técnico</v>
      </c>
      <c r="AC4562" t="str">
        <f>VLOOKUP(AB4562,CODIFICACION_PREGUNTAS!$C$2:$D$35,2,0)</f>
        <v>SOPORTE_TEC005</v>
      </c>
    </row>
    <row r="4563" spans="1:29" x14ac:dyDescent="0.25">
      <c r="A4563" s="3">
        <f t="shared" si="575"/>
        <v>4562</v>
      </c>
      <c r="B4563" s="3" t="s">
        <v>368</v>
      </c>
      <c r="C4563" s="32">
        <v>41518</v>
      </c>
      <c r="D4563" s="3" t="s">
        <v>114</v>
      </c>
      <c r="E4563" s="3"/>
      <c r="F4563" s="3"/>
      <c r="G4563" s="2" t="s">
        <v>11</v>
      </c>
      <c r="H4563" s="3" t="s">
        <v>12</v>
      </c>
      <c r="I4563" s="3">
        <v>4</v>
      </c>
      <c r="J4563" s="3" t="s">
        <v>183</v>
      </c>
      <c r="K4563" s="3"/>
      <c r="L4563" s="3"/>
      <c r="M4563" s="3"/>
      <c r="N4563" s="3"/>
      <c r="O4563" s="3"/>
      <c r="P4563" s="3"/>
      <c r="Q4563" s="3"/>
      <c r="R4563" s="3"/>
      <c r="S4563" s="3"/>
      <c r="T4563" s="3" t="str">
        <f t="shared" si="568"/>
        <v>SIN CECO</v>
      </c>
      <c r="U4563" s="3" t="str">
        <f t="shared" si="569"/>
        <v>NO</v>
      </c>
      <c r="V4563" t="str">
        <f t="shared" si="570"/>
        <v>UNIMINUTO BUGA
16-SEP-2013-Soporte Administrativo</v>
      </c>
      <c r="W4563" s="53">
        <f t="shared" si="571"/>
        <v>4</v>
      </c>
      <c r="X4563">
        <f t="shared" si="572"/>
        <v>4</v>
      </c>
      <c r="Y4563">
        <f>IF(ISNA(VLOOKUP(B4563,CECOS_SIN_IDENTIFICAR!$A$2:$D$146,4,0)),"SIN CECO",IF(VLOOKUP(B4563,CECOS_SIN_IDENTIFICAR!$A$2:$D$146,4,0)=0,"SIN CECO",VLOOKUP(B4563,CECOS_SIN_IDENTIFICAR!$A$2:$D$146,4,0)))</f>
        <v>1440</v>
      </c>
      <c r="Z4563">
        <f t="shared" si="573"/>
        <v>1440</v>
      </c>
      <c r="AA4563" s="3" t="s">
        <v>114</v>
      </c>
      <c r="AB4563" t="str">
        <f t="shared" si="574"/>
        <v>a. Oportunidad de la gestión en obra-Soporte Administrativo</v>
      </c>
      <c r="AC4563" t="str">
        <f>VLOOKUP(AB4563,CODIFICACION_PREGUNTAS!$C$2:$D$35,2,0)</f>
        <v>SOPORTE_ADMON001</v>
      </c>
    </row>
    <row r="4564" spans="1:29" x14ac:dyDescent="0.25">
      <c r="A4564" s="3">
        <f t="shared" si="575"/>
        <v>4563</v>
      </c>
      <c r="B4564" s="3" t="s">
        <v>368</v>
      </c>
      <c r="C4564" s="32">
        <v>41518</v>
      </c>
      <c r="D4564" s="3" t="s">
        <v>114</v>
      </c>
      <c r="E4564" s="3"/>
      <c r="F4564" s="3"/>
      <c r="G4564" s="2" t="s">
        <v>13</v>
      </c>
      <c r="H4564" s="3" t="s">
        <v>12</v>
      </c>
      <c r="I4564" s="3">
        <v>5</v>
      </c>
      <c r="J4564" s="3" t="s">
        <v>183</v>
      </c>
      <c r="K4564" s="3"/>
      <c r="L4564" s="3"/>
      <c r="M4564" s="3"/>
      <c r="N4564" s="3"/>
      <c r="O4564" s="3"/>
      <c r="P4564" s="3"/>
      <c r="Q4564" s="3"/>
      <c r="R4564" s="3"/>
      <c r="S4564" s="3"/>
      <c r="T4564" s="3" t="str">
        <f t="shared" si="568"/>
        <v>SIN CECO</v>
      </c>
      <c r="U4564" s="3" t="str">
        <f t="shared" si="569"/>
        <v>NO</v>
      </c>
      <c r="V4564" t="str">
        <f t="shared" si="570"/>
        <v>UNIMINUTO BUGA
16-SEP-2013-Soporte Administrativo</v>
      </c>
      <c r="W4564" s="53">
        <f t="shared" si="571"/>
        <v>5</v>
      </c>
      <c r="X4564">
        <f t="shared" si="572"/>
        <v>5</v>
      </c>
      <c r="Y4564">
        <f>IF(ISNA(VLOOKUP(B4564,CECOS_SIN_IDENTIFICAR!$A$2:$D$146,4,0)),"SIN CECO",IF(VLOOKUP(B4564,CECOS_SIN_IDENTIFICAR!$A$2:$D$146,4,0)=0,"SIN CECO",VLOOKUP(B4564,CECOS_SIN_IDENTIFICAR!$A$2:$D$146,4,0)))</f>
        <v>1440</v>
      </c>
      <c r="Z4564">
        <f t="shared" si="573"/>
        <v>1440</v>
      </c>
      <c r="AA4564" s="3" t="s">
        <v>114</v>
      </c>
      <c r="AB4564" t="str">
        <f t="shared" si="574"/>
        <v>b. Manejo administrativo del proyecto-Soporte Administrativo</v>
      </c>
      <c r="AC4564" t="str">
        <f>VLOOKUP(AB4564,CODIFICACION_PREGUNTAS!$C$2:$D$35,2,0)</f>
        <v>SOPORTE_ADMON002</v>
      </c>
    </row>
    <row r="4565" spans="1:29" x14ac:dyDescent="0.25">
      <c r="A4565" s="3">
        <f t="shared" si="575"/>
        <v>4564</v>
      </c>
      <c r="B4565" s="3" t="s">
        <v>368</v>
      </c>
      <c r="C4565" s="32">
        <v>41518</v>
      </c>
      <c r="D4565" s="3" t="s">
        <v>114</v>
      </c>
      <c r="E4565" s="3"/>
      <c r="F4565" s="3"/>
      <c r="G4565" s="2" t="s">
        <v>14</v>
      </c>
      <c r="H4565" s="3" t="s">
        <v>12</v>
      </c>
      <c r="I4565" s="3">
        <v>5</v>
      </c>
      <c r="J4565" s="3" t="s">
        <v>183</v>
      </c>
      <c r="K4565" s="3"/>
      <c r="L4565" s="3"/>
      <c r="M4565" s="3"/>
      <c r="N4565" s="3"/>
      <c r="O4565" s="3"/>
      <c r="P4565" s="3"/>
      <c r="Q4565" s="3"/>
      <c r="R4565" s="3"/>
      <c r="S4565" s="3"/>
      <c r="T4565" s="3" t="str">
        <f t="shared" si="568"/>
        <v>SIN CECO</v>
      </c>
      <c r="U4565" s="3" t="str">
        <f t="shared" si="569"/>
        <v>NO</v>
      </c>
      <c r="V4565" t="str">
        <f t="shared" si="570"/>
        <v>UNIMINUTO BUGA
16-SEP-2013-Soporte Administrativo</v>
      </c>
      <c r="W4565" s="53">
        <f t="shared" si="571"/>
        <v>5</v>
      </c>
      <c r="X4565">
        <f t="shared" si="572"/>
        <v>5</v>
      </c>
      <c r="Y4565">
        <f>IF(ISNA(VLOOKUP(B4565,CECOS_SIN_IDENTIFICAR!$A$2:$D$146,4,0)),"SIN CECO",IF(VLOOKUP(B4565,CECOS_SIN_IDENTIFICAR!$A$2:$D$146,4,0)=0,"SIN CECO",VLOOKUP(B4565,CECOS_SIN_IDENTIFICAR!$A$2:$D$146,4,0)))</f>
        <v>1440</v>
      </c>
      <c r="Z4565">
        <f t="shared" si="573"/>
        <v>1440</v>
      </c>
      <c r="AA4565" s="3" t="s">
        <v>114</v>
      </c>
      <c r="AB4565" t="str">
        <f t="shared" si="574"/>
        <v>c. Información clara y veraz sobre la administración de proyecto-Soporte Administrativo</v>
      </c>
      <c r="AC4565" t="str">
        <f>VLOOKUP(AB4565,CODIFICACION_PREGUNTAS!$C$2:$D$35,2,0)</f>
        <v>SOPORTE_ADMON003</v>
      </c>
    </row>
    <row r="4566" spans="1:29" x14ac:dyDescent="0.25">
      <c r="A4566" s="3">
        <f t="shared" si="575"/>
        <v>4565</v>
      </c>
      <c r="B4566" s="3" t="s">
        <v>368</v>
      </c>
      <c r="C4566" s="32">
        <v>41518</v>
      </c>
      <c r="D4566" s="3" t="s">
        <v>114</v>
      </c>
      <c r="E4566" s="3"/>
      <c r="F4566" s="3"/>
      <c r="G4566" s="2" t="s">
        <v>15</v>
      </c>
      <c r="H4566" s="3" t="s">
        <v>12</v>
      </c>
      <c r="I4566" s="3">
        <v>5</v>
      </c>
      <c r="J4566" s="3" t="s">
        <v>183</v>
      </c>
      <c r="K4566" s="3"/>
      <c r="L4566" s="3"/>
      <c r="M4566" s="3"/>
      <c r="N4566" s="3"/>
      <c r="O4566" s="3"/>
      <c r="P4566" s="3"/>
      <c r="Q4566" s="3"/>
      <c r="R4566" s="3"/>
      <c r="S4566" s="3"/>
      <c r="T4566" s="3" t="str">
        <f t="shared" si="568"/>
        <v>SIN CECO</v>
      </c>
      <c r="U4566" s="3" t="str">
        <f t="shared" si="569"/>
        <v>NO</v>
      </c>
      <c r="V4566" t="str">
        <f t="shared" si="570"/>
        <v>UNIMINUTO BUGA
16-SEP-2013-Soporte Administrativo</v>
      </c>
      <c r="W4566" s="53">
        <f t="shared" si="571"/>
        <v>5</v>
      </c>
      <c r="X4566">
        <f t="shared" si="572"/>
        <v>5</v>
      </c>
      <c r="Y4566">
        <f>IF(ISNA(VLOOKUP(B4566,CECOS_SIN_IDENTIFICAR!$A$2:$D$146,4,0)),"SIN CECO",IF(VLOOKUP(B4566,CECOS_SIN_IDENTIFICAR!$A$2:$D$146,4,0)=0,"SIN CECO",VLOOKUP(B4566,CECOS_SIN_IDENTIFICAR!$A$2:$D$146,4,0)))</f>
        <v>1440</v>
      </c>
      <c r="Z4566">
        <f t="shared" si="573"/>
        <v>1440</v>
      </c>
      <c r="AA4566" s="3" t="s">
        <v>114</v>
      </c>
      <c r="AB4566" t="str">
        <f t="shared" si="574"/>
        <v>d. Cumplimientos con expectativas del cliente-Soporte Administrativo</v>
      </c>
      <c r="AC4566" t="str">
        <f>VLOOKUP(AB4566,CODIFICACION_PREGUNTAS!$C$2:$D$35,2,0)</f>
        <v>SOPORTE_ADMON004</v>
      </c>
    </row>
    <row r="4567" spans="1:29" x14ac:dyDescent="0.25">
      <c r="A4567" s="3">
        <f t="shared" si="575"/>
        <v>4566</v>
      </c>
      <c r="B4567" s="3" t="s">
        <v>368</v>
      </c>
      <c r="C4567" s="32">
        <v>41518</v>
      </c>
      <c r="D4567" s="3" t="s">
        <v>114</v>
      </c>
      <c r="E4567" s="3"/>
      <c r="F4567" s="3"/>
      <c r="G4567" s="2" t="s">
        <v>16</v>
      </c>
      <c r="H4567" s="3" t="s">
        <v>12</v>
      </c>
      <c r="I4567" s="3">
        <v>5</v>
      </c>
      <c r="J4567" s="3" t="s">
        <v>183</v>
      </c>
      <c r="K4567" s="3"/>
      <c r="L4567" s="3"/>
      <c r="M4567" s="3"/>
      <c r="N4567" s="3"/>
      <c r="O4567" s="3"/>
      <c r="P4567" s="3"/>
      <c r="Q4567" s="3"/>
      <c r="R4567" s="3"/>
      <c r="S4567" s="3"/>
      <c r="T4567" s="3" t="str">
        <f t="shared" si="568"/>
        <v>SIN CECO</v>
      </c>
      <c r="U4567" s="3" t="str">
        <f t="shared" si="569"/>
        <v>NO</v>
      </c>
      <c r="V4567" t="str">
        <f t="shared" si="570"/>
        <v>UNIMINUTO BUGA
16-SEP-2013-Soporte Administrativo</v>
      </c>
      <c r="W4567" s="53">
        <f t="shared" si="571"/>
        <v>5</v>
      </c>
      <c r="X4567">
        <f t="shared" si="572"/>
        <v>5</v>
      </c>
      <c r="Y4567">
        <f>IF(ISNA(VLOOKUP(B4567,CECOS_SIN_IDENTIFICAR!$A$2:$D$146,4,0)),"SIN CECO",IF(VLOOKUP(B4567,CECOS_SIN_IDENTIFICAR!$A$2:$D$146,4,0)=0,"SIN CECO",VLOOKUP(B4567,CECOS_SIN_IDENTIFICAR!$A$2:$D$146,4,0)))</f>
        <v>1440</v>
      </c>
      <c r="Z4567">
        <f t="shared" si="573"/>
        <v>1440</v>
      </c>
      <c r="AA4567" s="3" t="s">
        <v>114</v>
      </c>
      <c r="AB4567" t="str">
        <f t="shared" si="574"/>
        <v>e. Control de presupuesto-Soporte Administrativo</v>
      </c>
      <c r="AC4567" t="str">
        <f>VLOOKUP(AB4567,CODIFICACION_PREGUNTAS!$C$2:$D$35,2,0)</f>
        <v>SOPORTE_ADMON005</v>
      </c>
    </row>
    <row r="4568" spans="1:29" x14ac:dyDescent="0.25">
      <c r="A4568" s="3">
        <f t="shared" si="575"/>
        <v>4567</v>
      </c>
      <c r="B4568" s="3" t="s">
        <v>368</v>
      </c>
      <c r="C4568" s="32">
        <v>41518</v>
      </c>
      <c r="D4568" s="3" t="s">
        <v>114</v>
      </c>
      <c r="E4568" s="3"/>
      <c r="F4568" s="3"/>
      <c r="G4568" s="2" t="s">
        <v>17</v>
      </c>
      <c r="H4568" s="3" t="s">
        <v>18</v>
      </c>
      <c r="I4568" s="3">
        <v>5</v>
      </c>
      <c r="J4568" s="3" t="s">
        <v>183</v>
      </c>
      <c r="K4568" s="3"/>
      <c r="L4568" s="3"/>
      <c r="M4568" s="3"/>
      <c r="N4568" s="3"/>
      <c r="O4568" s="3"/>
      <c r="P4568" s="3"/>
      <c r="Q4568" s="3"/>
      <c r="R4568" s="3"/>
      <c r="S4568" s="3"/>
      <c r="T4568" s="3" t="str">
        <f t="shared" si="568"/>
        <v>SIN CECO</v>
      </c>
      <c r="U4568" s="3" t="str">
        <f t="shared" si="569"/>
        <v>NO</v>
      </c>
      <c r="V4568" t="str">
        <f t="shared" si="570"/>
        <v>UNIMINUTO BUGA
16-SEP-2013-Soporte Directivo (Coordinador y Gerencia)</v>
      </c>
      <c r="W4568" s="53">
        <f t="shared" si="571"/>
        <v>5</v>
      </c>
      <c r="X4568">
        <f t="shared" si="572"/>
        <v>5</v>
      </c>
      <c r="Y4568">
        <f>IF(ISNA(VLOOKUP(B4568,CECOS_SIN_IDENTIFICAR!$A$2:$D$146,4,0)),"SIN CECO",IF(VLOOKUP(B4568,CECOS_SIN_IDENTIFICAR!$A$2:$D$146,4,0)=0,"SIN CECO",VLOOKUP(B4568,CECOS_SIN_IDENTIFICAR!$A$2:$D$146,4,0)))</f>
        <v>1440</v>
      </c>
      <c r="Z4568">
        <f t="shared" si="573"/>
        <v>1440</v>
      </c>
      <c r="AA4568" s="3" t="s">
        <v>114</v>
      </c>
      <c r="AB4568" t="str">
        <f t="shared" si="574"/>
        <v>a. Apoyo y presencia en el proyecto-Soporte Directivo (Coordinador y Gerencia)</v>
      </c>
      <c r="AC4568" t="str">
        <f>VLOOKUP(AB4568,CODIFICACION_PREGUNTAS!$C$2:$D$35,2,0)</f>
        <v>SOPORTE_DIR001</v>
      </c>
    </row>
    <row r="4569" spans="1:29" x14ac:dyDescent="0.25">
      <c r="A4569" s="3">
        <f t="shared" si="575"/>
        <v>4568</v>
      </c>
      <c r="B4569" s="3" t="s">
        <v>368</v>
      </c>
      <c r="C4569" s="32">
        <v>41518</v>
      </c>
      <c r="D4569" s="3" t="s">
        <v>114</v>
      </c>
      <c r="E4569" s="3"/>
      <c r="F4569" s="3"/>
      <c r="G4569" s="2" t="s">
        <v>19</v>
      </c>
      <c r="H4569" s="3" t="s">
        <v>18</v>
      </c>
      <c r="I4569" s="3">
        <v>5</v>
      </c>
      <c r="J4569" s="3" t="s">
        <v>183</v>
      </c>
      <c r="K4569" s="3"/>
      <c r="L4569" s="3"/>
      <c r="M4569" s="3"/>
      <c r="N4569" s="3"/>
      <c r="O4569" s="3"/>
      <c r="P4569" s="3"/>
      <c r="Q4569" s="3"/>
      <c r="R4569" s="3"/>
      <c r="S4569" s="3"/>
      <c r="T4569" s="3" t="str">
        <f t="shared" si="568"/>
        <v>SIN CECO</v>
      </c>
      <c r="U4569" s="3" t="str">
        <f t="shared" si="569"/>
        <v>NO</v>
      </c>
      <c r="V4569" t="str">
        <f t="shared" si="570"/>
        <v>UNIMINUTO BUGA
16-SEP-2013-Soporte Directivo (Coordinador y Gerencia)</v>
      </c>
      <c r="W4569" s="53">
        <f t="shared" si="571"/>
        <v>5</v>
      </c>
      <c r="X4569">
        <f t="shared" si="572"/>
        <v>5</v>
      </c>
      <c r="Y4569">
        <f>IF(ISNA(VLOOKUP(B4569,CECOS_SIN_IDENTIFICAR!$A$2:$D$146,4,0)),"SIN CECO",IF(VLOOKUP(B4569,CECOS_SIN_IDENTIFICAR!$A$2:$D$146,4,0)=0,"SIN CECO",VLOOKUP(B4569,CECOS_SIN_IDENTIFICAR!$A$2:$D$146,4,0)))</f>
        <v>1440</v>
      </c>
      <c r="Z4569">
        <f t="shared" si="573"/>
        <v>1440</v>
      </c>
      <c r="AA4569" s="3" t="s">
        <v>114</v>
      </c>
      <c r="AB4569" t="str">
        <f t="shared" si="574"/>
        <v>b. Conocimiento del proyecto-Soporte Directivo (Coordinador y Gerencia)</v>
      </c>
      <c r="AC4569" t="str">
        <f>VLOOKUP(AB4569,CODIFICACION_PREGUNTAS!$C$2:$D$35,2,0)</f>
        <v>SOPORTE_DIR002</v>
      </c>
    </row>
    <row r="4570" spans="1:29" x14ac:dyDescent="0.25">
      <c r="A4570" s="3">
        <f t="shared" si="575"/>
        <v>4569</v>
      </c>
      <c r="B4570" s="3" t="s">
        <v>368</v>
      </c>
      <c r="C4570" s="32">
        <v>41518</v>
      </c>
      <c r="D4570" s="3" t="s">
        <v>114</v>
      </c>
      <c r="E4570" s="3"/>
      <c r="F4570" s="3"/>
      <c r="G4570" s="2" t="s">
        <v>20</v>
      </c>
      <c r="H4570" s="3" t="s">
        <v>18</v>
      </c>
      <c r="I4570" s="3">
        <v>5</v>
      </c>
      <c r="J4570" s="3" t="s">
        <v>183</v>
      </c>
      <c r="K4570" s="3"/>
      <c r="L4570" s="3"/>
      <c r="M4570" s="3"/>
      <c r="N4570" s="3"/>
      <c r="O4570" s="3"/>
      <c r="P4570" s="3"/>
      <c r="Q4570" s="3"/>
      <c r="R4570" s="3"/>
      <c r="S4570" s="3"/>
      <c r="T4570" s="3" t="str">
        <f t="shared" si="568"/>
        <v>SIN CECO</v>
      </c>
      <c r="U4570" s="3" t="str">
        <f t="shared" si="569"/>
        <v>NO</v>
      </c>
      <c r="V4570" t="str">
        <f t="shared" si="570"/>
        <v>UNIMINUTO BUGA
16-SEP-2013-Soporte Directivo (Coordinador y Gerencia)</v>
      </c>
      <c r="W4570" s="53">
        <f t="shared" si="571"/>
        <v>5</v>
      </c>
      <c r="X4570">
        <f t="shared" si="572"/>
        <v>5</v>
      </c>
      <c r="Y4570">
        <f>IF(ISNA(VLOOKUP(B4570,CECOS_SIN_IDENTIFICAR!$A$2:$D$146,4,0)),"SIN CECO",IF(VLOOKUP(B4570,CECOS_SIN_IDENTIFICAR!$A$2:$D$146,4,0)=0,"SIN CECO",VLOOKUP(B4570,CECOS_SIN_IDENTIFICAR!$A$2:$D$146,4,0)))</f>
        <v>1440</v>
      </c>
      <c r="Z4570">
        <f t="shared" si="573"/>
        <v>1440</v>
      </c>
      <c r="AA4570" s="3" t="s">
        <v>114</v>
      </c>
      <c r="AB4570" t="str">
        <f t="shared" si="574"/>
        <v>c. Planteamiento de soluciones y manejo de conflictos-Soporte Directivo (Coordinador y Gerencia)</v>
      </c>
      <c r="AC4570" t="str">
        <f>VLOOKUP(AB4570,CODIFICACION_PREGUNTAS!$C$2:$D$35,2,0)</f>
        <v>SOPORTE_DIR003</v>
      </c>
    </row>
    <row r="4571" spans="1:29" x14ac:dyDescent="0.25">
      <c r="A4571" s="3">
        <f t="shared" si="575"/>
        <v>4570</v>
      </c>
      <c r="B4571" s="3" t="s">
        <v>368</v>
      </c>
      <c r="C4571" s="32">
        <v>41518</v>
      </c>
      <c r="D4571" s="3" t="s">
        <v>114</v>
      </c>
      <c r="E4571" s="3"/>
      <c r="F4571" s="3"/>
      <c r="G4571" s="2" t="s">
        <v>21</v>
      </c>
      <c r="H4571" s="3" t="s">
        <v>18</v>
      </c>
      <c r="I4571" s="3">
        <v>5</v>
      </c>
      <c r="J4571" s="3" t="s">
        <v>183</v>
      </c>
      <c r="K4571" s="3"/>
      <c r="L4571" s="3"/>
      <c r="M4571" s="3"/>
      <c r="N4571" s="3"/>
      <c r="O4571" s="3"/>
      <c r="P4571" s="3"/>
      <c r="Q4571" s="3"/>
      <c r="R4571" s="3"/>
      <c r="S4571" s="3"/>
      <c r="T4571" s="3" t="str">
        <f t="shared" si="568"/>
        <v>SIN CECO</v>
      </c>
      <c r="U4571" s="3" t="str">
        <f t="shared" si="569"/>
        <v>NO</v>
      </c>
      <c r="V4571" t="str">
        <f t="shared" si="570"/>
        <v>UNIMINUTO BUGA
16-SEP-2013-Soporte Directivo (Coordinador y Gerencia)</v>
      </c>
      <c r="W4571" s="53">
        <f t="shared" si="571"/>
        <v>5</v>
      </c>
      <c r="X4571">
        <f t="shared" si="572"/>
        <v>5</v>
      </c>
      <c r="Y4571">
        <f>IF(ISNA(VLOOKUP(B4571,CECOS_SIN_IDENTIFICAR!$A$2:$D$146,4,0)),"SIN CECO",IF(VLOOKUP(B4571,CECOS_SIN_IDENTIFICAR!$A$2:$D$146,4,0)=0,"SIN CECO",VLOOKUP(B4571,CECOS_SIN_IDENTIFICAR!$A$2:$D$146,4,0)))</f>
        <v>1440</v>
      </c>
      <c r="Z4571">
        <f t="shared" si="573"/>
        <v>1440</v>
      </c>
      <c r="AA4571" s="3" t="s">
        <v>114</v>
      </c>
      <c r="AB4571" t="str">
        <f t="shared" si="574"/>
        <v>d. Cumplimiento de compromisos-Soporte Directivo (Coordinador y Gerencia)</v>
      </c>
      <c r="AC4571" t="str">
        <f>VLOOKUP(AB4571,CODIFICACION_PREGUNTAS!$C$2:$D$35,2,0)</f>
        <v>SOPORTE_DIR004</v>
      </c>
    </row>
    <row r="4572" spans="1:29" x14ac:dyDescent="0.25">
      <c r="A4572" s="3">
        <f t="shared" si="575"/>
        <v>4571</v>
      </c>
      <c r="B4572" s="3" t="s">
        <v>368</v>
      </c>
      <c r="C4572" s="32">
        <v>41518</v>
      </c>
      <c r="D4572" s="3" t="s">
        <v>114</v>
      </c>
      <c r="E4572" s="3"/>
      <c r="F4572" s="3"/>
      <c r="G4572" s="2" t="s">
        <v>22</v>
      </c>
      <c r="H4572" s="3" t="s">
        <v>18</v>
      </c>
      <c r="I4572" s="3">
        <v>5</v>
      </c>
      <c r="J4572" s="3" t="s">
        <v>183</v>
      </c>
      <c r="K4572" s="3"/>
      <c r="L4572" s="3"/>
      <c r="M4572" s="3"/>
      <c r="N4572" s="3"/>
      <c r="O4572" s="3"/>
      <c r="P4572" s="3"/>
      <c r="Q4572" s="3"/>
      <c r="R4572" s="3"/>
      <c r="S4572" s="3"/>
      <c r="T4572" s="3" t="str">
        <f t="shared" si="568"/>
        <v>SIN CECO</v>
      </c>
      <c r="U4572" s="3" t="str">
        <f t="shared" si="569"/>
        <v>NO</v>
      </c>
      <c r="V4572" t="str">
        <f t="shared" si="570"/>
        <v>UNIMINUTO BUGA
16-SEP-2013-Soporte Directivo (Coordinador y Gerencia)</v>
      </c>
      <c r="W4572" s="53">
        <f t="shared" si="571"/>
        <v>5</v>
      </c>
      <c r="X4572">
        <f t="shared" si="572"/>
        <v>5</v>
      </c>
      <c r="Y4572">
        <f>IF(ISNA(VLOOKUP(B4572,CECOS_SIN_IDENTIFICAR!$A$2:$D$146,4,0)),"SIN CECO",IF(VLOOKUP(B4572,CECOS_SIN_IDENTIFICAR!$A$2:$D$146,4,0)=0,"SIN CECO",VLOOKUP(B4572,CECOS_SIN_IDENTIFICAR!$A$2:$D$146,4,0)))</f>
        <v>1440</v>
      </c>
      <c r="Z4572">
        <f t="shared" si="573"/>
        <v>1440</v>
      </c>
      <c r="AA4572" s="3" t="s">
        <v>114</v>
      </c>
      <c r="AB4572" t="str">
        <f t="shared" si="574"/>
        <v>e. Manejo del cliente-Soporte Directivo (Coordinador y Gerencia)</v>
      </c>
      <c r="AC4572" t="str">
        <f>VLOOKUP(AB4572,CODIFICACION_PREGUNTAS!$C$2:$D$35,2,0)</f>
        <v>SOPORTE_DIR005</v>
      </c>
    </row>
    <row r="4573" spans="1:29" x14ac:dyDescent="0.25">
      <c r="A4573" s="3">
        <f t="shared" si="575"/>
        <v>4572</v>
      </c>
      <c r="B4573" s="3" t="s">
        <v>368</v>
      </c>
      <c r="C4573" s="32">
        <v>41518</v>
      </c>
      <c r="D4573" s="3" t="s">
        <v>114</v>
      </c>
      <c r="E4573" s="3"/>
      <c r="F4573" s="3"/>
      <c r="G4573" s="2" t="s">
        <v>23</v>
      </c>
      <c r="H4573" s="3" t="s">
        <v>24</v>
      </c>
      <c r="I4573" s="3">
        <v>4</v>
      </c>
      <c r="J4573" s="3" t="s">
        <v>183</v>
      </c>
      <c r="K4573" s="3"/>
      <c r="L4573" s="3"/>
      <c r="M4573" s="3"/>
      <c r="N4573" s="3"/>
      <c r="O4573" s="3"/>
      <c r="P4573" s="3"/>
      <c r="Q4573" s="3"/>
      <c r="R4573" s="3"/>
      <c r="S4573" s="3"/>
      <c r="T4573" s="3" t="str">
        <f t="shared" si="568"/>
        <v>SIN CECO</v>
      </c>
      <c r="U4573" s="3" t="str">
        <f t="shared" si="569"/>
        <v>NO</v>
      </c>
      <c r="V4573" t="str">
        <f t="shared" si="570"/>
        <v>UNIMINUTO BUGA
16-SEP-2013-Personal que presta el servicio en obra</v>
      </c>
      <c r="W4573" s="53">
        <f t="shared" si="571"/>
        <v>4</v>
      </c>
      <c r="X4573">
        <f t="shared" si="572"/>
        <v>4</v>
      </c>
      <c r="Y4573">
        <f>IF(ISNA(VLOOKUP(B4573,CECOS_SIN_IDENTIFICAR!$A$2:$D$146,4,0)),"SIN CECO",IF(VLOOKUP(B4573,CECOS_SIN_IDENTIFICAR!$A$2:$D$146,4,0)=0,"SIN CECO",VLOOKUP(B4573,CECOS_SIN_IDENTIFICAR!$A$2:$D$146,4,0)))</f>
        <v>1440</v>
      </c>
      <c r="Z4573">
        <f t="shared" si="573"/>
        <v>1440</v>
      </c>
      <c r="AA4573" s="3" t="s">
        <v>114</v>
      </c>
      <c r="AB4573" t="str">
        <f t="shared" si="574"/>
        <v>a. Idoneidad del personal-Personal que presta el servicio en obra</v>
      </c>
      <c r="AC4573" t="str">
        <f>VLOOKUP(AB4573,CODIFICACION_PREGUNTAS!$C$2:$D$35,2,0)</f>
        <v>PERSONAL001</v>
      </c>
    </row>
    <row r="4574" spans="1:29" x14ac:dyDescent="0.25">
      <c r="A4574" s="3">
        <f t="shared" si="575"/>
        <v>4573</v>
      </c>
      <c r="B4574" s="3" t="s">
        <v>368</v>
      </c>
      <c r="C4574" s="32">
        <v>41518</v>
      </c>
      <c r="D4574" s="3" t="s">
        <v>114</v>
      </c>
      <c r="E4574" s="3"/>
      <c r="F4574" s="3"/>
      <c r="G4574" s="2" t="s">
        <v>25</v>
      </c>
      <c r="H4574" s="3" t="s">
        <v>24</v>
      </c>
      <c r="I4574" s="3">
        <v>4</v>
      </c>
      <c r="J4574" s="3" t="s">
        <v>183</v>
      </c>
      <c r="K4574" s="3"/>
      <c r="L4574" s="3"/>
      <c r="M4574" s="3"/>
      <c r="N4574" s="3"/>
      <c r="O4574" s="3"/>
      <c r="P4574" s="3"/>
      <c r="Q4574" s="3"/>
      <c r="R4574" s="3"/>
      <c r="S4574" s="3"/>
      <c r="T4574" s="3" t="str">
        <f t="shared" si="568"/>
        <v>SIN CECO</v>
      </c>
      <c r="U4574" s="3" t="str">
        <f t="shared" si="569"/>
        <v>NO</v>
      </c>
      <c r="V4574" t="str">
        <f t="shared" si="570"/>
        <v>UNIMINUTO BUGA
16-SEP-2013-Personal que presta el servicio en obra</v>
      </c>
      <c r="W4574" s="53">
        <f t="shared" si="571"/>
        <v>4</v>
      </c>
      <c r="X4574">
        <f t="shared" si="572"/>
        <v>4</v>
      </c>
      <c r="Y4574">
        <f>IF(ISNA(VLOOKUP(B4574,CECOS_SIN_IDENTIFICAR!$A$2:$D$146,4,0)),"SIN CECO",IF(VLOOKUP(B4574,CECOS_SIN_IDENTIFICAR!$A$2:$D$146,4,0)=0,"SIN CECO",VLOOKUP(B4574,CECOS_SIN_IDENTIFICAR!$A$2:$D$146,4,0)))</f>
        <v>1440</v>
      </c>
      <c r="Z4574">
        <f t="shared" si="573"/>
        <v>1440</v>
      </c>
      <c r="AA4574" s="3" t="s">
        <v>114</v>
      </c>
      <c r="AB4574" t="str">
        <f t="shared" si="574"/>
        <v>b. Oportuna atención al cliente-Personal que presta el servicio en obra</v>
      </c>
      <c r="AC4574" t="str">
        <f>VLOOKUP(AB4574,CODIFICACION_PREGUNTAS!$C$2:$D$35,2,0)</f>
        <v>PERSONAL002</v>
      </c>
    </row>
    <row r="4575" spans="1:29" x14ac:dyDescent="0.25">
      <c r="A4575" s="3">
        <f t="shared" si="575"/>
        <v>4574</v>
      </c>
      <c r="B4575" s="3" t="s">
        <v>368</v>
      </c>
      <c r="C4575" s="32">
        <v>41518</v>
      </c>
      <c r="D4575" s="3" t="s">
        <v>114</v>
      </c>
      <c r="E4575" s="3"/>
      <c r="F4575" s="3"/>
      <c r="G4575" s="2" t="s">
        <v>26</v>
      </c>
      <c r="H4575" s="3" t="s">
        <v>24</v>
      </c>
      <c r="I4575" s="3">
        <v>4</v>
      </c>
      <c r="J4575" s="3" t="s">
        <v>183</v>
      </c>
      <c r="K4575" s="3"/>
      <c r="L4575" s="3"/>
      <c r="M4575" s="3"/>
      <c r="N4575" s="3"/>
      <c r="O4575" s="3"/>
      <c r="P4575" s="3"/>
      <c r="Q4575" s="3"/>
      <c r="R4575" s="3"/>
      <c r="S4575" s="3"/>
      <c r="T4575" s="3" t="str">
        <f t="shared" si="568"/>
        <v>SIN CECO</v>
      </c>
      <c r="U4575" s="3" t="str">
        <f t="shared" si="569"/>
        <v>NO</v>
      </c>
      <c r="V4575" t="str">
        <f t="shared" si="570"/>
        <v>UNIMINUTO BUGA
16-SEP-2013-Personal que presta el servicio en obra</v>
      </c>
      <c r="W4575" s="53">
        <f t="shared" si="571"/>
        <v>4</v>
      </c>
      <c r="X4575">
        <f t="shared" si="572"/>
        <v>4</v>
      </c>
      <c r="Y4575">
        <f>IF(ISNA(VLOOKUP(B4575,CECOS_SIN_IDENTIFICAR!$A$2:$D$146,4,0)),"SIN CECO",IF(VLOOKUP(B4575,CECOS_SIN_IDENTIFICAR!$A$2:$D$146,4,0)=0,"SIN CECO",VLOOKUP(B4575,CECOS_SIN_IDENTIFICAR!$A$2:$D$146,4,0)))</f>
        <v>1440</v>
      </c>
      <c r="Z4575">
        <f t="shared" si="573"/>
        <v>1440</v>
      </c>
      <c r="AA4575" s="3" t="s">
        <v>114</v>
      </c>
      <c r="AB4575" t="str">
        <f t="shared" si="574"/>
        <v>c. Compromiso con el proyecto-Personal que presta el servicio en obra</v>
      </c>
      <c r="AC4575" t="str">
        <f>VLOOKUP(AB4575,CODIFICACION_PREGUNTAS!$C$2:$D$35,2,0)</f>
        <v>PERSONAL003</v>
      </c>
    </row>
    <row r="4576" spans="1:29" x14ac:dyDescent="0.25">
      <c r="A4576" s="3">
        <f t="shared" si="575"/>
        <v>4575</v>
      </c>
      <c r="B4576" s="3" t="s">
        <v>368</v>
      </c>
      <c r="C4576" s="32">
        <v>41518</v>
      </c>
      <c r="D4576" s="3" t="s">
        <v>114</v>
      </c>
      <c r="E4576" s="3"/>
      <c r="F4576" s="3"/>
      <c r="G4576" s="2" t="s">
        <v>21</v>
      </c>
      <c r="H4576" s="3" t="s">
        <v>24</v>
      </c>
      <c r="I4576" s="3">
        <v>5</v>
      </c>
      <c r="J4576" s="3" t="s">
        <v>183</v>
      </c>
      <c r="K4576" s="3"/>
      <c r="L4576" s="3"/>
      <c r="M4576" s="3"/>
      <c r="N4576" s="3"/>
      <c r="O4576" s="3"/>
      <c r="P4576" s="3"/>
      <c r="Q4576" s="3"/>
      <c r="R4576" s="3"/>
      <c r="S4576" s="3"/>
      <c r="T4576" s="3" t="str">
        <f t="shared" si="568"/>
        <v>SIN CECO</v>
      </c>
      <c r="U4576" s="3" t="str">
        <f t="shared" si="569"/>
        <v>NO</v>
      </c>
      <c r="V4576" t="str">
        <f t="shared" si="570"/>
        <v>UNIMINUTO BUGA
16-SEP-2013-Personal que presta el servicio en obra</v>
      </c>
      <c r="W4576" s="53">
        <f t="shared" si="571"/>
        <v>5</v>
      </c>
      <c r="X4576">
        <f t="shared" si="572"/>
        <v>5</v>
      </c>
      <c r="Y4576">
        <f>IF(ISNA(VLOOKUP(B4576,CECOS_SIN_IDENTIFICAR!$A$2:$D$146,4,0)),"SIN CECO",IF(VLOOKUP(B4576,CECOS_SIN_IDENTIFICAR!$A$2:$D$146,4,0)=0,"SIN CECO",VLOOKUP(B4576,CECOS_SIN_IDENTIFICAR!$A$2:$D$146,4,0)))</f>
        <v>1440</v>
      </c>
      <c r="Z4576">
        <f t="shared" si="573"/>
        <v>1440</v>
      </c>
      <c r="AA4576" s="3" t="s">
        <v>114</v>
      </c>
      <c r="AB4576" t="str">
        <f t="shared" si="574"/>
        <v>d. Cumplimiento de compromisos-Personal que presta el servicio en obra</v>
      </c>
      <c r="AC4576" t="str">
        <f>VLOOKUP(AB4576,CODIFICACION_PREGUNTAS!$C$2:$D$35,2,0)</f>
        <v>PERSONAL004</v>
      </c>
    </row>
    <row r="4577" spans="1:29" x14ac:dyDescent="0.25">
      <c r="A4577" s="3">
        <f t="shared" si="575"/>
        <v>4576</v>
      </c>
      <c r="B4577" s="3" t="s">
        <v>368</v>
      </c>
      <c r="C4577" s="32">
        <v>41518</v>
      </c>
      <c r="D4577" s="3" t="s">
        <v>114</v>
      </c>
      <c r="E4577" s="3"/>
      <c r="F4577" s="3"/>
      <c r="G4577" s="2" t="s">
        <v>27</v>
      </c>
      <c r="H4577" s="3" t="s">
        <v>24</v>
      </c>
      <c r="I4577" s="3">
        <v>5</v>
      </c>
      <c r="J4577" s="3" t="s">
        <v>183</v>
      </c>
      <c r="K4577" s="3"/>
      <c r="L4577" s="3"/>
      <c r="M4577" s="3"/>
      <c r="N4577" s="3"/>
      <c r="O4577" s="3"/>
      <c r="P4577" s="3"/>
      <c r="Q4577" s="3"/>
      <c r="R4577" s="3"/>
      <c r="S4577" s="3"/>
      <c r="T4577" s="3" t="str">
        <f t="shared" si="568"/>
        <v>SIN CECO</v>
      </c>
      <c r="U4577" s="3" t="str">
        <f t="shared" si="569"/>
        <v>NO</v>
      </c>
      <c r="V4577" t="str">
        <f t="shared" si="570"/>
        <v>UNIMINUTO BUGA
16-SEP-2013-Personal que presta el servicio en obra</v>
      </c>
      <c r="W4577" s="53">
        <f t="shared" si="571"/>
        <v>5</v>
      </c>
      <c r="X4577">
        <f t="shared" si="572"/>
        <v>5</v>
      </c>
      <c r="Y4577">
        <f>IF(ISNA(VLOOKUP(B4577,CECOS_SIN_IDENTIFICAR!$A$2:$D$146,4,0)),"SIN CECO",IF(VLOOKUP(B4577,CECOS_SIN_IDENTIFICAR!$A$2:$D$146,4,0)=0,"SIN CECO",VLOOKUP(B4577,CECOS_SIN_IDENTIFICAR!$A$2:$D$146,4,0)))</f>
        <v>1440</v>
      </c>
      <c r="Z4577">
        <f t="shared" si="573"/>
        <v>1440</v>
      </c>
      <c r="AA4577" s="3" t="s">
        <v>114</v>
      </c>
      <c r="AB4577" t="str">
        <f t="shared" si="574"/>
        <v>e. Proactividad en desarrollo de funciones-Personal que presta el servicio en obra</v>
      </c>
      <c r="AC4577" t="str">
        <f>VLOOKUP(AB4577,CODIFICACION_PREGUNTAS!$C$2:$D$35,2,0)</f>
        <v>PERSONAL005</v>
      </c>
    </row>
    <row r="4578" spans="1:29" x14ac:dyDescent="0.25">
      <c r="A4578" s="3">
        <f t="shared" si="575"/>
        <v>4577</v>
      </c>
      <c r="B4578" s="3" t="s">
        <v>368</v>
      </c>
      <c r="C4578" s="32">
        <v>41518</v>
      </c>
      <c r="D4578" s="3" t="s">
        <v>114</v>
      </c>
      <c r="E4578" s="3"/>
      <c r="F4578" s="3"/>
      <c r="G4578" s="2" t="s">
        <v>28</v>
      </c>
      <c r="H4578" s="2" t="s">
        <v>29</v>
      </c>
      <c r="I4578" s="3">
        <v>4</v>
      </c>
      <c r="J4578" s="3" t="s">
        <v>183</v>
      </c>
      <c r="K4578" s="3"/>
      <c r="L4578" s="3"/>
      <c r="M4578" s="3"/>
      <c r="N4578" s="3"/>
      <c r="O4578" s="3"/>
      <c r="P4578" s="3"/>
      <c r="Q4578" s="3"/>
      <c r="R4578" s="3"/>
      <c r="S4578" s="3"/>
      <c r="T4578" s="3" t="str">
        <f t="shared" si="568"/>
        <v>SIN CECO</v>
      </c>
      <c r="U4578" s="3" t="str">
        <f t="shared" si="569"/>
        <v>NO</v>
      </c>
      <c r="V4578" t="str">
        <f t="shared" si="570"/>
        <v>UNIMINUTO BUGA
16-SEP-2013-Productos Asociados de PAYC (Informes, Control de presupuesto y Programación y actas)</v>
      </c>
      <c r="W4578" s="53">
        <f t="shared" si="571"/>
        <v>4</v>
      </c>
      <c r="X4578">
        <f t="shared" si="572"/>
        <v>4</v>
      </c>
      <c r="Y4578">
        <f>IF(ISNA(VLOOKUP(B4578,CECOS_SIN_IDENTIFICAR!$A$2:$D$146,4,0)),"SIN CECO",IF(VLOOKUP(B4578,CECOS_SIN_IDENTIFICAR!$A$2:$D$146,4,0)=0,"SIN CECO",VLOOKUP(B4578,CECOS_SIN_IDENTIFICAR!$A$2:$D$146,4,0)))</f>
        <v>1440</v>
      </c>
      <c r="Z4578">
        <f t="shared" si="573"/>
        <v>1440</v>
      </c>
      <c r="AA4578" s="3" t="s">
        <v>114</v>
      </c>
      <c r="AB4578" t="str">
        <f t="shared" si="574"/>
        <v>a. Calidad del Contenido-Productos Asociados de PAYC (Informes, Control de presupuesto y Programación y actas)</v>
      </c>
      <c r="AC4578" t="str">
        <f>VLOOKUP(AB4578,CODIFICACION_PREGUNTAS!$C$2:$D$35,2,0)</f>
        <v>PRODUCTOS001</v>
      </c>
    </row>
    <row r="4579" spans="1:29" x14ac:dyDescent="0.25">
      <c r="A4579" s="3">
        <f t="shared" si="575"/>
        <v>4578</v>
      </c>
      <c r="B4579" s="3" t="s">
        <v>368</v>
      </c>
      <c r="C4579" s="32">
        <v>41518</v>
      </c>
      <c r="D4579" s="3" t="s">
        <v>114</v>
      </c>
      <c r="E4579" s="3"/>
      <c r="F4579" s="3"/>
      <c r="G4579" s="2" t="s">
        <v>30</v>
      </c>
      <c r="H4579" s="2" t="s">
        <v>29</v>
      </c>
      <c r="I4579" s="3">
        <v>4</v>
      </c>
      <c r="J4579" s="3" t="s">
        <v>183</v>
      </c>
      <c r="K4579" s="3"/>
      <c r="L4579" s="3"/>
      <c r="M4579" s="3"/>
      <c r="N4579" s="3"/>
      <c r="O4579" s="3"/>
      <c r="P4579" s="3"/>
      <c r="Q4579" s="3"/>
      <c r="R4579" s="3"/>
      <c r="S4579" s="3"/>
      <c r="T4579" s="3" t="str">
        <f t="shared" si="568"/>
        <v>SIN CECO</v>
      </c>
      <c r="U4579" s="3" t="str">
        <f t="shared" si="569"/>
        <v>NO</v>
      </c>
      <c r="V4579" t="str">
        <f t="shared" si="570"/>
        <v>UNIMINUTO BUGA
16-SEP-2013-Productos Asociados de PAYC (Informes, Control de presupuesto y Programación y actas)</v>
      </c>
      <c r="W4579" s="53">
        <f t="shared" si="571"/>
        <v>4</v>
      </c>
      <c r="X4579">
        <f t="shared" si="572"/>
        <v>4</v>
      </c>
      <c r="Y4579">
        <f>IF(ISNA(VLOOKUP(B4579,CECOS_SIN_IDENTIFICAR!$A$2:$D$146,4,0)),"SIN CECO",IF(VLOOKUP(B4579,CECOS_SIN_IDENTIFICAR!$A$2:$D$146,4,0)=0,"SIN CECO",VLOOKUP(B4579,CECOS_SIN_IDENTIFICAR!$A$2:$D$146,4,0)))</f>
        <v>1440</v>
      </c>
      <c r="Z4579">
        <f t="shared" si="573"/>
        <v>1440</v>
      </c>
      <c r="AA4579" s="3" t="s">
        <v>114</v>
      </c>
      <c r="AB4579" t="str">
        <f t="shared" si="574"/>
        <v>b. Claridad del Contenido-Productos Asociados de PAYC (Informes, Control de presupuesto y Programación y actas)</v>
      </c>
      <c r="AC4579" t="str">
        <f>VLOOKUP(AB4579,CODIFICACION_PREGUNTAS!$C$2:$D$35,2,0)</f>
        <v>PRODUCTOS002</v>
      </c>
    </row>
    <row r="4580" spans="1:29" x14ac:dyDescent="0.25">
      <c r="A4580" s="3">
        <f t="shared" si="575"/>
        <v>4579</v>
      </c>
      <c r="B4580" s="3" t="s">
        <v>368</v>
      </c>
      <c r="C4580" s="32">
        <v>41518</v>
      </c>
      <c r="D4580" s="3" t="s">
        <v>114</v>
      </c>
      <c r="E4580" s="3"/>
      <c r="F4580" s="3"/>
      <c r="G4580" s="2" t="s">
        <v>31</v>
      </c>
      <c r="H4580" s="2" t="s">
        <v>29</v>
      </c>
      <c r="I4580" s="3">
        <v>5</v>
      </c>
      <c r="J4580" s="3" t="s">
        <v>183</v>
      </c>
      <c r="K4580" s="3"/>
      <c r="L4580" s="3"/>
      <c r="M4580" s="3"/>
      <c r="N4580" s="3"/>
      <c r="O4580" s="3"/>
      <c r="P4580" s="3"/>
      <c r="Q4580" s="3"/>
      <c r="R4580" s="3"/>
      <c r="S4580" s="3"/>
      <c r="T4580" s="3" t="str">
        <f t="shared" si="568"/>
        <v>SIN CECO</v>
      </c>
      <c r="U4580" s="3" t="str">
        <f t="shared" si="569"/>
        <v>NO</v>
      </c>
      <c r="V4580" t="str">
        <f t="shared" si="570"/>
        <v>UNIMINUTO BUGA
16-SEP-2013-Productos Asociados de PAYC (Informes, Control de presupuesto y Programación y actas)</v>
      </c>
      <c r="W4580" s="53">
        <f t="shared" si="571"/>
        <v>5</v>
      </c>
      <c r="X4580">
        <f t="shared" si="572"/>
        <v>5</v>
      </c>
      <c r="Y4580">
        <f>IF(ISNA(VLOOKUP(B4580,CECOS_SIN_IDENTIFICAR!$A$2:$D$146,4,0)),"SIN CECO",IF(VLOOKUP(B4580,CECOS_SIN_IDENTIFICAR!$A$2:$D$146,4,0)=0,"SIN CECO",VLOOKUP(B4580,CECOS_SIN_IDENTIFICAR!$A$2:$D$146,4,0)))</f>
        <v>1440</v>
      </c>
      <c r="Z4580">
        <f t="shared" si="573"/>
        <v>1440</v>
      </c>
      <c r="AA4580" s="3" t="s">
        <v>114</v>
      </c>
      <c r="AB4580" t="str">
        <f t="shared" si="574"/>
        <v>c. Oportunidad en la entrega-Productos Asociados de PAYC (Informes, Control de presupuesto y Programación y actas)</v>
      </c>
      <c r="AC4580" t="str">
        <f>VLOOKUP(AB4580,CODIFICACION_PREGUNTAS!$C$2:$D$35,2,0)</f>
        <v>PRODUCTOS003</v>
      </c>
    </row>
    <row r="4581" spans="1:29" x14ac:dyDescent="0.25">
      <c r="A4581" s="3">
        <f t="shared" si="575"/>
        <v>4580</v>
      </c>
      <c r="B4581" s="3" t="s">
        <v>368</v>
      </c>
      <c r="C4581" s="32">
        <v>41518</v>
      </c>
      <c r="D4581" s="3" t="s">
        <v>114</v>
      </c>
      <c r="E4581" s="3"/>
      <c r="F4581" s="3"/>
      <c r="G4581" s="2" t="s">
        <v>32</v>
      </c>
      <c r="H4581" s="2" t="s">
        <v>29</v>
      </c>
      <c r="I4581" s="3">
        <v>4</v>
      </c>
      <c r="J4581" s="3" t="s">
        <v>183</v>
      </c>
      <c r="K4581" s="3"/>
      <c r="L4581" s="3"/>
      <c r="M4581" s="3"/>
      <c r="N4581" s="3"/>
      <c r="O4581" s="3"/>
      <c r="P4581" s="3"/>
      <c r="Q4581" s="3"/>
      <c r="R4581" s="3"/>
      <c r="S4581" s="3"/>
      <c r="T4581" s="3" t="str">
        <f t="shared" si="568"/>
        <v>SIN CECO</v>
      </c>
      <c r="U4581" s="3" t="str">
        <f t="shared" si="569"/>
        <v>NO</v>
      </c>
      <c r="V4581" t="str">
        <f t="shared" si="570"/>
        <v>UNIMINUTO BUGA
16-SEP-2013-Productos Asociados de PAYC (Informes, Control de presupuesto y Programación y actas)</v>
      </c>
      <c r="W4581" s="53">
        <f t="shared" si="571"/>
        <v>4</v>
      </c>
      <c r="X4581">
        <f t="shared" si="572"/>
        <v>4</v>
      </c>
      <c r="Y4581">
        <f>IF(ISNA(VLOOKUP(B4581,CECOS_SIN_IDENTIFICAR!$A$2:$D$146,4,0)),"SIN CECO",IF(VLOOKUP(B4581,CECOS_SIN_IDENTIFICAR!$A$2:$D$146,4,0)=0,"SIN CECO",VLOOKUP(B4581,CECOS_SIN_IDENTIFICAR!$A$2:$D$146,4,0)))</f>
        <v>1440</v>
      </c>
      <c r="Z4581">
        <f t="shared" si="573"/>
        <v>1440</v>
      </c>
      <c r="AA4581" s="3" t="s">
        <v>114</v>
      </c>
      <c r="AB4581" t="str">
        <f t="shared" si="574"/>
        <v>d. Precisión de la información-Productos Asociados de PAYC (Informes, Control de presupuesto y Programación y actas)</v>
      </c>
      <c r="AC4581" t="str">
        <f>VLOOKUP(AB4581,CODIFICACION_PREGUNTAS!$C$2:$D$35,2,0)</f>
        <v>PRODUCTOS004</v>
      </c>
    </row>
    <row r="4582" spans="1:29" x14ac:dyDescent="0.25">
      <c r="A4582" s="3">
        <f t="shared" si="575"/>
        <v>4581</v>
      </c>
      <c r="B4582" s="3" t="s">
        <v>368</v>
      </c>
      <c r="C4582" s="32">
        <v>41518</v>
      </c>
      <c r="D4582" s="3" t="s">
        <v>114</v>
      </c>
      <c r="E4582" s="3"/>
      <c r="F4582" s="3"/>
      <c r="G4582" s="2" t="s">
        <v>33</v>
      </c>
      <c r="H4582" s="2" t="s">
        <v>29</v>
      </c>
      <c r="I4582" s="3">
        <v>4</v>
      </c>
      <c r="J4582" s="3" t="s">
        <v>183</v>
      </c>
      <c r="K4582" s="3"/>
      <c r="L4582" s="3"/>
      <c r="M4582" s="3"/>
      <c r="N4582" s="3"/>
      <c r="O4582" s="3"/>
      <c r="P4582" s="3"/>
      <c r="Q4582" s="3"/>
      <c r="R4582" s="3"/>
      <c r="S4582" s="3"/>
      <c r="T4582" s="3" t="str">
        <f t="shared" si="568"/>
        <v>SIN CECO</v>
      </c>
      <c r="U4582" s="3" t="str">
        <f t="shared" si="569"/>
        <v>NO</v>
      </c>
      <c r="V4582" t="str">
        <f t="shared" si="570"/>
        <v>UNIMINUTO BUGA
16-SEP-2013-Productos Asociados de PAYC (Informes, Control de presupuesto y Programación y actas)</v>
      </c>
      <c r="W4582" s="53">
        <f t="shared" si="571"/>
        <v>4</v>
      </c>
      <c r="X4582">
        <f t="shared" si="572"/>
        <v>4</v>
      </c>
      <c r="Y4582">
        <f>IF(ISNA(VLOOKUP(B4582,CECOS_SIN_IDENTIFICAR!$A$2:$D$146,4,0)),"SIN CECO",IF(VLOOKUP(B4582,CECOS_SIN_IDENTIFICAR!$A$2:$D$146,4,0)=0,"SIN CECO",VLOOKUP(B4582,CECOS_SIN_IDENTIFICAR!$A$2:$D$146,4,0)))</f>
        <v>1440</v>
      </c>
      <c r="Z4582">
        <f t="shared" si="573"/>
        <v>1440</v>
      </c>
      <c r="AA4582" s="3" t="s">
        <v>114</v>
      </c>
      <c r="AB4582" t="str">
        <f t="shared" si="574"/>
        <v>e. Diagramación-Productos Asociados de PAYC (Informes, Control de presupuesto y Programación y actas)</v>
      </c>
      <c r="AC4582" t="str">
        <f>VLOOKUP(AB4582,CODIFICACION_PREGUNTAS!$C$2:$D$35,2,0)</f>
        <v>PRODUCTOS005</v>
      </c>
    </row>
    <row r="4583" spans="1:29" x14ac:dyDescent="0.25">
      <c r="A4583" s="3">
        <f t="shared" si="575"/>
        <v>4582</v>
      </c>
      <c r="B4583" s="3" t="s">
        <v>368</v>
      </c>
      <c r="C4583" s="32">
        <v>41518</v>
      </c>
      <c r="D4583" s="3" t="s">
        <v>114</v>
      </c>
      <c r="E4583" s="3"/>
      <c r="F4583" s="3"/>
      <c r="G4583" s="2" t="s">
        <v>34</v>
      </c>
      <c r="H4583" s="2" t="s">
        <v>35</v>
      </c>
      <c r="I4583" s="3">
        <v>5</v>
      </c>
      <c r="J4583" s="3" t="s">
        <v>183</v>
      </c>
      <c r="K4583" s="3"/>
      <c r="L4583" s="3"/>
      <c r="M4583" s="3"/>
      <c r="N4583" s="3"/>
      <c r="O4583" s="3"/>
      <c r="P4583" s="3"/>
      <c r="Q4583" s="3"/>
      <c r="R4583" s="3"/>
      <c r="S4583" s="3"/>
      <c r="T4583" s="3" t="str">
        <f t="shared" si="568"/>
        <v>SIN CECO</v>
      </c>
      <c r="U4583" s="3" t="str">
        <f t="shared" si="569"/>
        <v>NO</v>
      </c>
      <c r="V4583" t="str">
        <f t="shared" si="570"/>
        <v>UNIMINUTO BUGA
16-SEP-2013-Compromisos Pactados</v>
      </c>
      <c r="W4583" s="53">
        <f t="shared" si="571"/>
        <v>5</v>
      </c>
      <c r="X4583">
        <f t="shared" si="572"/>
        <v>5</v>
      </c>
      <c r="Y4583">
        <f>IF(ISNA(VLOOKUP(B4583,CECOS_SIN_IDENTIFICAR!$A$2:$D$146,4,0)),"SIN CECO",IF(VLOOKUP(B4583,CECOS_SIN_IDENTIFICAR!$A$2:$D$146,4,0)=0,"SIN CECO",VLOOKUP(B4583,CECOS_SIN_IDENTIFICAR!$A$2:$D$146,4,0)))</f>
        <v>1440</v>
      </c>
      <c r="Z4583">
        <f t="shared" si="573"/>
        <v>1440</v>
      </c>
      <c r="AA4583" s="3" t="s">
        <v>114</v>
      </c>
      <c r="AB4583" t="str">
        <f t="shared" si="574"/>
        <v>a. Cumplimiento-Compromisos Pactados</v>
      </c>
      <c r="AC4583" t="str">
        <f>VLOOKUP(AB4583,CODIFICACION_PREGUNTAS!$C$2:$D$35,2,0)</f>
        <v>COMPROMISOS001</v>
      </c>
    </row>
    <row r="4584" spans="1:29" x14ac:dyDescent="0.25">
      <c r="A4584" s="3">
        <f t="shared" si="575"/>
        <v>4583</v>
      </c>
      <c r="B4584" s="3" t="s">
        <v>368</v>
      </c>
      <c r="C4584" s="32">
        <v>41518</v>
      </c>
      <c r="D4584" s="3" t="s">
        <v>114</v>
      </c>
      <c r="E4584" s="3"/>
      <c r="F4584" s="3"/>
      <c r="G4584" s="2" t="s">
        <v>36</v>
      </c>
      <c r="H4584" s="2" t="s">
        <v>35</v>
      </c>
      <c r="I4584" s="3">
        <v>5</v>
      </c>
      <c r="J4584" s="3" t="s">
        <v>183</v>
      </c>
      <c r="K4584" s="3"/>
      <c r="L4584" s="3"/>
      <c r="M4584" s="3"/>
      <c r="N4584" s="3"/>
      <c r="O4584" s="3"/>
      <c r="P4584" s="3"/>
      <c r="Q4584" s="3"/>
      <c r="R4584" s="3"/>
      <c r="S4584" s="3"/>
      <c r="T4584" s="3" t="str">
        <f t="shared" si="568"/>
        <v>SIN CECO</v>
      </c>
      <c r="U4584" s="3" t="str">
        <f t="shared" si="569"/>
        <v>NO</v>
      </c>
      <c r="V4584" t="str">
        <f t="shared" si="570"/>
        <v>UNIMINUTO BUGA
16-SEP-2013-Compromisos Pactados</v>
      </c>
      <c r="W4584" s="53">
        <f t="shared" si="571"/>
        <v>5</v>
      </c>
      <c r="X4584">
        <f t="shared" si="572"/>
        <v>5</v>
      </c>
      <c r="Y4584">
        <f>IF(ISNA(VLOOKUP(B4584,CECOS_SIN_IDENTIFICAR!$A$2:$D$146,4,0)),"SIN CECO",IF(VLOOKUP(B4584,CECOS_SIN_IDENTIFICAR!$A$2:$D$146,4,0)=0,"SIN CECO",VLOOKUP(B4584,CECOS_SIN_IDENTIFICAR!$A$2:$D$146,4,0)))</f>
        <v>1440</v>
      </c>
      <c r="Z4584">
        <f t="shared" si="573"/>
        <v>1440</v>
      </c>
      <c r="AA4584" s="3" t="s">
        <v>114</v>
      </c>
      <c r="AB4584" t="str">
        <f t="shared" si="574"/>
        <v>b. Satisface expectativas-Compromisos Pactados</v>
      </c>
      <c r="AC4584" t="str">
        <f>VLOOKUP(AB4584,CODIFICACION_PREGUNTAS!$C$2:$D$35,2,0)</f>
        <v>COMPROMISOS002</v>
      </c>
    </row>
    <row r="4585" spans="1:29" x14ac:dyDescent="0.25">
      <c r="A4585" s="3">
        <f t="shared" si="575"/>
        <v>4584</v>
      </c>
      <c r="B4585" s="3" t="s">
        <v>368</v>
      </c>
      <c r="C4585" s="32">
        <v>41518</v>
      </c>
      <c r="D4585" s="3" t="s">
        <v>114</v>
      </c>
      <c r="E4585" s="3"/>
      <c r="F4585" s="3"/>
      <c r="G4585" s="2" t="s">
        <v>37</v>
      </c>
      <c r="H4585" s="2" t="s">
        <v>35</v>
      </c>
      <c r="I4585" s="3">
        <v>4</v>
      </c>
      <c r="J4585" s="3" t="s">
        <v>183</v>
      </c>
      <c r="K4585" s="3"/>
      <c r="L4585" s="3"/>
      <c r="M4585" s="3"/>
      <c r="N4585" s="3"/>
      <c r="O4585" s="3"/>
      <c r="P4585" s="3"/>
      <c r="Q4585" s="3"/>
      <c r="R4585" s="3"/>
      <c r="S4585" s="3"/>
      <c r="T4585" s="3" t="str">
        <f t="shared" si="568"/>
        <v>SIN CECO</v>
      </c>
      <c r="U4585" s="3" t="str">
        <f t="shared" si="569"/>
        <v>NO</v>
      </c>
      <c r="V4585" t="str">
        <f t="shared" si="570"/>
        <v>UNIMINUTO BUGA
16-SEP-2013-Compromisos Pactados</v>
      </c>
      <c r="W4585" s="53">
        <f t="shared" si="571"/>
        <v>4</v>
      </c>
      <c r="X4585">
        <f t="shared" si="572"/>
        <v>4</v>
      </c>
      <c r="Y4585">
        <f>IF(ISNA(VLOOKUP(B4585,CECOS_SIN_IDENTIFICAR!$A$2:$D$146,4,0)),"SIN CECO",IF(VLOOKUP(B4585,CECOS_SIN_IDENTIFICAR!$A$2:$D$146,4,0)=0,"SIN CECO",VLOOKUP(B4585,CECOS_SIN_IDENTIFICAR!$A$2:$D$146,4,0)))</f>
        <v>1440</v>
      </c>
      <c r="Z4585">
        <f t="shared" si="573"/>
        <v>1440</v>
      </c>
      <c r="AA4585" s="3" t="s">
        <v>114</v>
      </c>
      <c r="AB4585" t="str">
        <f t="shared" si="574"/>
        <v>c. Calidad de la Información suministrada-Compromisos Pactados</v>
      </c>
      <c r="AC4585" t="str">
        <f>VLOOKUP(AB4585,CODIFICACION_PREGUNTAS!$C$2:$D$35,2,0)</f>
        <v>COMPROMISOS003</v>
      </c>
    </row>
    <row r="4586" spans="1:29" x14ac:dyDescent="0.25">
      <c r="A4586" s="3">
        <f t="shared" si="575"/>
        <v>4585</v>
      </c>
      <c r="B4586" s="3" t="s">
        <v>368</v>
      </c>
      <c r="C4586" s="32">
        <v>41518</v>
      </c>
      <c r="D4586" s="3" t="s">
        <v>114</v>
      </c>
      <c r="E4586" s="3"/>
      <c r="F4586" s="3"/>
      <c r="G4586" s="2" t="s">
        <v>38</v>
      </c>
      <c r="H4586" s="2" t="s">
        <v>35</v>
      </c>
      <c r="I4586" s="3">
        <v>5</v>
      </c>
      <c r="J4586" s="3" t="s">
        <v>183</v>
      </c>
      <c r="K4586" s="3"/>
      <c r="L4586" s="3"/>
      <c r="M4586" s="3"/>
      <c r="N4586" s="3"/>
      <c r="O4586" s="3"/>
      <c r="P4586" s="3"/>
      <c r="Q4586" s="3"/>
      <c r="R4586" s="3"/>
      <c r="S4586" s="3"/>
      <c r="T4586" s="3" t="str">
        <f t="shared" si="568"/>
        <v>SIN CECO</v>
      </c>
      <c r="U4586" s="3" t="str">
        <f t="shared" si="569"/>
        <v>NO</v>
      </c>
      <c r="V4586" t="str">
        <f t="shared" si="570"/>
        <v>UNIMINUTO BUGA
16-SEP-2013-Compromisos Pactados</v>
      </c>
      <c r="W4586" s="53">
        <f t="shared" si="571"/>
        <v>5</v>
      </c>
      <c r="X4586">
        <f t="shared" si="572"/>
        <v>5</v>
      </c>
      <c r="Y4586">
        <f>IF(ISNA(VLOOKUP(B4586,CECOS_SIN_IDENTIFICAR!$A$2:$D$146,4,0)),"SIN CECO",IF(VLOOKUP(B4586,CECOS_SIN_IDENTIFICAR!$A$2:$D$146,4,0)=0,"SIN CECO",VLOOKUP(B4586,CECOS_SIN_IDENTIFICAR!$A$2:$D$146,4,0)))</f>
        <v>1440</v>
      </c>
      <c r="Z4586">
        <f t="shared" si="573"/>
        <v>1440</v>
      </c>
      <c r="AA4586" s="3" t="s">
        <v>114</v>
      </c>
      <c r="AB4586" t="str">
        <f t="shared" si="574"/>
        <v>d. Disposición del personal de PAYC a las solicitudes del cliente-Compromisos Pactados</v>
      </c>
      <c r="AC4586" t="str">
        <f>VLOOKUP(AB4586,CODIFICACION_PREGUNTAS!$C$2:$D$35,2,0)</f>
        <v>COMPROMISOS004</v>
      </c>
    </row>
    <row r="4587" spans="1:29" x14ac:dyDescent="0.25">
      <c r="A4587" s="3">
        <f t="shared" si="575"/>
        <v>4586</v>
      </c>
      <c r="B4587" s="3" t="s">
        <v>368</v>
      </c>
      <c r="C4587" s="32">
        <v>41518</v>
      </c>
      <c r="D4587" s="3" t="s">
        <v>114</v>
      </c>
      <c r="E4587" s="3"/>
      <c r="F4587" s="3"/>
      <c r="G4587" s="2" t="s">
        <v>39</v>
      </c>
      <c r="H4587" s="2" t="s">
        <v>35</v>
      </c>
      <c r="I4587" s="3">
        <v>5</v>
      </c>
      <c r="J4587" s="3" t="s">
        <v>183</v>
      </c>
      <c r="K4587" s="3"/>
      <c r="L4587" s="3"/>
      <c r="M4587" s="3"/>
      <c r="N4587" s="3"/>
      <c r="O4587" s="3"/>
      <c r="P4587" s="3"/>
      <c r="Q4587" s="3"/>
      <c r="R4587" s="3"/>
      <c r="S4587" s="3"/>
      <c r="T4587" s="3" t="str">
        <f t="shared" si="568"/>
        <v>SIN CECO</v>
      </c>
      <c r="U4587" s="3" t="str">
        <f t="shared" si="569"/>
        <v>NO</v>
      </c>
      <c r="V4587" t="str">
        <f t="shared" si="570"/>
        <v>UNIMINUTO BUGA
16-SEP-2013-Compromisos Pactados</v>
      </c>
      <c r="W4587" s="53">
        <f t="shared" si="571"/>
        <v>5</v>
      </c>
      <c r="X4587">
        <f t="shared" si="572"/>
        <v>5</v>
      </c>
      <c r="Y4587">
        <f>IF(ISNA(VLOOKUP(B4587,CECOS_SIN_IDENTIFICAR!$A$2:$D$146,4,0)),"SIN CECO",IF(VLOOKUP(B4587,CECOS_SIN_IDENTIFICAR!$A$2:$D$146,4,0)=0,"SIN CECO",VLOOKUP(B4587,CECOS_SIN_IDENTIFICAR!$A$2:$D$146,4,0)))</f>
        <v>1440</v>
      </c>
      <c r="Z4587">
        <f t="shared" si="573"/>
        <v>1440</v>
      </c>
      <c r="AA4587" s="3" t="s">
        <v>114</v>
      </c>
      <c r="AB4587" t="str">
        <f t="shared" si="574"/>
        <v>e. Coherencia entre lo solicitado y lo entregado-Compromisos Pactados</v>
      </c>
      <c r="AC4587" t="str">
        <f>VLOOKUP(AB4587,CODIFICACION_PREGUNTAS!$C$2:$D$35,2,0)</f>
        <v>COMPROMISOS005</v>
      </c>
    </row>
    <row r="4588" spans="1:29" x14ac:dyDescent="0.25">
      <c r="A4588" s="3">
        <f t="shared" si="575"/>
        <v>4587</v>
      </c>
      <c r="B4588" s="3" t="s">
        <v>368</v>
      </c>
      <c r="C4588" s="32">
        <v>41518</v>
      </c>
      <c r="D4588" s="3" t="s">
        <v>114</v>
      </c>
      <c r="E4588" s="3"/>
      <c r="F4588" s="3"/>
      <c r="G4588" s="2" t="s">
        <v>40</v>
      </c>
      <c r="H4588" s="2" t="s">
        <v>40</v>
      </c>
      <c r="I4588" s="3">
        <v>5</v>
      </c>
      <c r="J4588" s="3" t="s">
        <v>183</v>
      </c>
      <c r="K4588" s="3"/>
      <c r="L4588" s="3"/>
      <c r="M4588" s="3"/>
      <c r="N4588" s="3"/>
      <c r="O4588" s="3"/>
      <c r="P4588" s="3"/>
      <c r="Q4588" s="3"/>
      <c r="R4588" s="3"/>
      <c r="S4588" s="3"/>
      <c r="T4588" s="3" t="str">
        <f t="shared" si="568"/>
        <v>SIN CECO</v>
      </c>
      <c r="U4588" s="3" t="str">
        <f t="shared" si="569"/>
        <v>NO</v>
      </c>
      <c r="V4588" t="str">
        <f t="shared" si="570"/>
        <v>UNIMINUTO BUGA
16-SEP-2013-Grado de Satisfacción con el Servicio Prestado</v>
      </c>
      <c r="W4588" s="53">
        <f t="shared" si="571"/>
        <v>5</v>
      </c>
      <c r="X4588">
        <f t="shared" si="572"/>
        <v>5</v>
      </c>
      <c r="Y4588">
        <f>IF(ISNA(VLOOKUP(B4588,CECOS_SIN_IDENTIFICAR!$A$2:$D$146,4,0)),"SIN CECO",IF(VLOOKUP(B4588,CECOS_SIN_IDENTIFICAR!$A$2:$D$146,4,0)=0,"SIN CECO",VLOOKUP(B4588,CECOS_SIN_IDENTIFICAR!$A$2:$D$146,4,0)))</f>
        <v>1440</v>
      </c>
      <c r="Z4588">
        <f t="shared" si="573"/>
        <v>1440</v>
      </c>
      <c r="AA4588" s="3" t="s">
        <v>114</v>
      </c>
      <c r="AB4588" t="str">
        <f t="shared" si="574"/>
        <v>Grado de Satisfacción con el Servicio Prestado-Grado de Satisfacción con el Servicio Prestado</v>
      </c>
      <c r="AC4588" t="str">
        <f>VLOOKUP(AB4588,CODIFICACION_PREGUNTAS!$C$2:$D$35,2,0)</f>
        <v>SATISFACCION001</v>
      </c>
    </row>
    <row r="4589" spans="1:29" x14ac:dyDescent="0.25">
      <c r="A4589" s="3">
        <f t="shared" si="575"/>
        <v>4588</v>
      </c>
      <c r="B4589" s="3" t="s">
        <v>368</v>
      </c>
      <c r="C4589" s="32">
        <v>41518</v>
      </c>
      <c r="D4589" s="3" t="s">
        <v>114</v>
      </c>
      <c r="E4589" s="3"/>
      <c r="F4589" s="3"/>
      <c r="G4589" s="2" t="s">
        <v>41</v>
      </c>
      <c r="H4589" s="2" t="s">
        <v>41</v>
      </c>
      <c r="I4589" s="3">
        <v>5</v>
      </c>
      <c r="J4589" s="3" t="s">
        <v>183</v>
      </c>
      <c r="K4589" s="3"/>
      <c r="L4589" s="3"/>
      <c r="M4589" s="3"/>
      <c r="N4589" s="3"/>
      <c r="O4589" s="3"/>
      <c r="P4589" s="3"/>
      <c r="Q4589" s="3"/>
      <c r="R4589" s="3"/>
      <c r="S4589" s="3"/>
      <c r="T4589" s="3" t="str">
        <f t="shared" si="568"/>
        <v>SIN CECO</v>
      </c>
      <c r="U4589" s="3" t="str">
        <f t="shared" si="569"/>
        <v>NO</v>
      </c>
      <c r="V4589" t="str">
        <f t="shared" si="570"/>
        <v>UNIMINUTO BUGA
16-SEP-2013-Posibilidad de Volver a Contratar con PAYC</v>
      </c>
      <c r="W4589" s="53">
        <f t="shared" si="571"/>
        <v>5</v>
      </c>
      <c r="X4589">
        <f t="shared" si="572"/>
        <v>5</v>
      </c>
      <c r="Y4589">
        <f>IF(ISNA(VLOOKUP(B4589,CECOS_SIN_IDENTIFICAR!$A$2:$D$146,4,0)),"SIN CECO",IF(VLOOKUP(B4589,CECOS_SIN_IDENTIFICAR!$A$2:$D$146,4,0)=0,"SIN CECO",VLOOKUP(B4589,CECOS_SIN_IDENTIFICAR!$A$2:$D$146,4,0)))</f>
        <v>1440</v>
      </c>
      <c r="Z4589">
        <f t="shared" si="573"/>
        <v>1440</v>
      </c>
      <c r="AA4589" s="3" t="s">
        <v>114</v>
      </c>
      <c r="AB4589" t="str">
        <f t="shared" si="574"/>
        <v>Posibilidad de Volver a Contratar con PAYC-Posibilidad de Volver a Contratar con PAYC</v>
      </c>
      <c r="AC4589" t="str">
        <f>VLOOKUP(AB4589,CODIFICACION_PREGUNTAS!$C$2:$D$35,2,0)</f>
        <v>VOLVER001</v>
      </c>
    </row>
    <row r="4590" spans="1:29" x14ac:dyDescent="0.25">
      <c r="A4590" s="3">
        <f t="shared" si="575"/>
        <v>4589</v>
      </c>
      <c r="B4590" s="3" t="s">
        <v>368</v>
      </c>
      <c r="C4590" s="32">
        <v>41518</v>
      </c>
      <c r="D4590" s="3" t="s">
        <v>114</v>
      </c>
      <c r="E4590" s="3"/>
      <c r="F4590" s="3"/>
      <c r="G4590" s="2" t="s">
        <v>42</v>
      </c>
      <c r="H4590" s="6" t="s">
        <v>43</v>
      </c>
      <c r="I4590" s="3" t="s">
        <v>56</v>
      </c>
      <c r="J4590" s="3" t="s">
        <v>183</v>
      </c>
      <c r="K4590" s="3"/>
      <c r="L4590" s="3"/>
      <c r="M4590" s="3"/>
      <c r="N4590" s="3"/>
      <c r="O4590" s="3"/>
      <c r="P4590" s="3"/>
      <c r="Q4590" s="3"/>
      <c r="R4590" s="3"/>
      <c r="S4590" s="3"/>
      <c r="T4590" s="3" t="str">
        <f t="shared" si="568"/>
        <v>SIN CECO</v>
      </c>
      <c r="U4590" s="3" t="str">
        <f t="shared" si="569"/>
        <v>NO</v>
      </c>
      <c r="V4590" t="str">
        <f t="shared" si="570"/>
        <v>UNIMINUTO BUGA
16-SEP-2013-Fortalezas PAYC</v>
      </c>
      <c r="W4590" s="53" t="str">
        <f t="shared" si="571"/>
        <v>-</v>
      </c>
      <c r="X4590">
        <f t="shared" si="572"/>
        <v>0</v>
      </c>
      <c r="Y4590">
        <f>IF(ISNA(VLOOKUP(B4590,CECOS_SIN_IDENTIFICAR!$A$2:$D$146,4,0)),"SIN CECO",IF(VLOOKUP(B4590,CECOS_SIN_IDENTIFICAR!$A$2:$D$146,4,0)=0,"SIN CECO",VLOOKUP(B4590,CECOS_SIN_IDENTIFICAR!$A$2:$D$146,4,0)))</f>
        <v>1440</v>
      </c>
      <c r="Z4590">
        <f t="shared" si="573"/>
        <v>1440</v>
      </c>
      <c r="AA4590" s="3" t="s">
        <v>114</v>
      </c>
      <c r="AB4590" t="str">
        <f t="shared" si="574"/>
        <v>Principales fortalezas en el servicio que presta PAYC-Fortalezas PAYC</v>
      </c>
      <c r="AC4590" t="str">
        <f>VLOOKUP(AB4590,CODIFICACION_PREGUNTAS!$C$2:$D$35,2,0)</f>
        <v>FORT001</v>
      </c>
    </row>
    <row r="4591" spans="1:29" x14ac:dyDescent="0.25">
      <c r="A4591" s="3">
        <f t="shared" si="575"/>
        <v>4590</v>
      </c>
      <c r="B4591" s="3" t="s">
        <v>368</v>
      </c>
      <c r="C4591" s="32">
        <v>41518</v>
      </c>
      <c r="D4591" s="3" t="s">
        <v>114</v>
      </c>
      <c r="E4591" s="3"/>
      <c r="F4591" s="3"/>
      <c r="G4591" s="2" t="s">
        <v>44</v>
      </c>
      <c r="H4591" s="6" t="s">
        <v>45</v>
      </c>
      <c r="I4591" s="3" t="s">
        <v>56</v>
      </c>
      <c r="J4591" s="3" t="s">
        <v>183</v>
      </c>
      <c r="K4591" s="3"/>
      <c r="L4591" s="3"/>
      <c r="M4591" s="3"/>
      <c r="N4591" s="3"/>
      <c r="O4591" s="3"/>
      <c r="P4591" s="3"/>
      <c r="Q4591" s="3"/>
      <c r="R4591" s="3"/>
      <c r="S4591" s="3"/>
      <c r="T4591" s="3" t="str">
        <f t="shared" si="568"/>
        <v>SIN CECO</v>
      </c>
      <c r="U4591" s="3" t="str">
        <f t="shared" si="569"/>
        <v>NO</v>
      </c>
      <c r="V4591" t="str">
        <f t="shared" si="570"/>
        <v>UNIMINUTO BUGA
16-SEP-2013-Debilidades PAYC</v>
      </c>
      <c r="W4591" s="53" t="str">
        <f t="shared" si="571"/>
        <v>-</v>
      </c>
      <c r="X4591">
        <f t="shared" si="572"/>
        <v>0</v>
      </c>
      <c r="Y4591">
        <f>IF(ISNA(VLOOKUP(B4591,CECOS_SIN_IDENTIFICAR!$A$2:$D$146,4,0)),"SIN CECO",IF(VLOOKUP(B4591,CECOS_SIN_IDENTIFICAR!$A$2:$D$146,4,0)=0,"SIN CECO",VLOOKUP(B4591,CECOS_SIN_IDENTIFICAR!$A$2:$D$146,4,0)))</f>
        <v>1440</v>
      </c>
      <c r="Z4591">
        <f t="shared" si="573"/>
        <v>1440</v>
      </c>
      <c r="AA4591" s="3" t="s">
        <v>114</v>
      </c>
      <c r="AB4591" t="str">
        <f t="shared" si="574"/>
        <v>Principales debilidades en el servicio que presta PAYC-Debilidades PAYC</v>
      </c>
      <c r="AC4591" t="str">
        <f>VLOOKUP(AB4591,CODIFICACION_PREGUNTAS!$C$2:$D$35,2,0)</f>
        <v>DEB001</v>
      </c>
    </row>
    <row r="4592" spans="1:29" x14ac:dyDescent="0.25">
      <c r="A4592" s="3">
        <f t="shared" si="575"/>
        <v>4591</v>
      </c>
      <c r="B4592" s="3" t="s">
        <v>369</v>
      </c>
      <c r="C4592" s="32">
        <v>41518</v>
      </c>
      <c r="D4592" s="3" t="s">
        <v>114</v>
      </c>
      <c r="E4592" s="3"/>
      <c r="F4592" s="3"/>
      <c r="G4592" s="2" t="s">
        <v>5</v>
      </c>
      <c r="H4592" s="3" t="s">
        <v>6</v>
      </c>
      <c r="I4592" s="3">
        <v>5</v>
      </c>
      <c r="J4592" s="3" t="s">
        <v>183</v>
      </c>
      <c r="K4592" s="3"/>
      <c r="L4592" s="3"/>
      <c r="M4592" s="3"/>
      <c r="N4592" s="3"/>
      <c r="O4592" s="3"/>
      <c r="P4592" s="3"/>
      <c r="Q4592" s="3"/>
      <c r="R4592" s="3"/>
      <c r="S4592" s="3"/>
      <c r="T4592" s="3" t="str">
        <f t="shared" si="568"/>
        <v>SIN CECO</v>
      </c>
      <c r="U4592" s="3" t="str">
        <f t="shared" si="569"/>
        <v>NO</v>
      </c>
      <c r="V4592" t="str">
        <f t="shared" si="570"/>
        <v>COMPENSAR SUBA
07-OCT-2013-Soporte Técnico</v>
      </c>
      <c r="W4592" s="53">
        <f t="shared" si="571"/>
        <v>5</v>
      </c>
      <c r="X4592">
        <f t="shared" si="572"/>
        <v>5</v>
      </c>
      <c r="Y4592">
        <f>IF(ISNA(VLOOKUP(B4592,CECOS_SIN_IDENTIFICAR!$A$2:$D$146,4,0)),"SIN CECO",IF(VLOOKUP(B4592,CECOS_SIN_IDENTIFICAR!$A$2:$D$146,4,0)=0,"SIN CECO",VLOOKUP(B4592,CECOS_SIN_IDENTIFICAR!$A$2:$D$146,4,0)))</f>
        <v>1156</v>
      </c>
      <c r="Z4592">
        <f t="shared" si="573"/>
        <v>1156</v>
      </c>
      <c r="AA4592" s="3" t="s">
        <v>114</v>
      </c>
      <c r="AB4592" t="str">
        <f t="shared" si="574"/>
        <v>a. Conocimiento específico de temas aplicables al proyecto-Soporte Técnico</v>
      </c>
      <c r="AC4592" t="str">
        <f>VLOOKUP(AB4592,CODIFICACION_PREGUNTAS!$C$2:$D$35,2,0)</f>
        <v>SOPORTE_TEC001</v>
      </c>
    </row>
    <row r="4593" spans="1:29" x14ac:dyDescent="0.25">
      <c r="A4593" s="3">
        <f t="shared" si="575"/>
        <v>4592</v>
      </c>
      <c r="B4593" s="3" t="s">
        <v>369</v>
      </c>
      <c r="C4593" s="32">
        <v>41518</v>
      </c>
      <c r="D4593" s="3" t="s">
        <v>114</v>
      </c>
      <c r="E4593" s="3"/>
      <c r="F4593" s="3"/>
      <c r="G4593" s="2" t="s">
        <v>7</v>
      </c>
      <c r="H4593" s="3" t="s">
        <v>6</v>
      </c>
      <c r="I4593" s="3">
        <v>5</v>
      </c>
      <c r="J4593" s="3" t="s">
        <v>183</v>
      </c>
      <c r="K4593" s="3"/>
      <c r="L4593" s="3"/>
      <c r="M4593" s="3"/>
      <c r="N4593" s="3"/>
      <c r="O4593" s="3"/>
      <c r="P4593" s="3"/>
      <c r="Q4593" s="3"/>
      <c r="R4593" s="3"/>
      <c r="S4593" s="3"/>
      <c r="T4593" s="3" t="str">
        <f t="shared" si="568"/>
        <v>SIN CECO</v>
      </c>
      <c r="U4593" s="3" t="str">
        <f t="shared" si="569"/>
        <v>NO</v>
      </c>
      <c r="V4593" t="str">
        <f t="shared" si="570"/>
        <v>COMPENSAR SUBA
07-OCT-2013-Soporte Técnico</v>
      </c>
      <c r="W4593" s="53">
        <f t="shared" si="571"/>
        <v>5</v>
      </c>
      <c r="X4593">
        <f t="shared" si="572"/>
        <v>5</v>
      </c>
      <c r="Y4593">
        <f>IF(ISNA(VLOOKUP(B4593,CECOS_SIN_IDENTIFICAR!$A$2:$D$146,4,0)),"SIN CECO",IF(VLOOKUP(B4593,CECOS_SIN_IDENTIFICAR!$A$2:$D$146,4,0)=0,"SIN CECO",VLOOKUP(B4593,CECOS_SIN_IDENTIFICAR!$A$2:$D$146,4,0)))</f>
        <v>1156</v>
      </c>
      <c r="Z4593">
        <f t="shared" si="573"/>
        <v>1156</v>
      </c>
      <c r="AA4593" s="3" t="s">
        <v>114</v>
      </c>
      <c r="AB4593" t="str">
        <f t="shared" si="574"/>
        <v>b. Idoneidad y Calidad del soporte-Soporte Técnico</v>
      </c>
      <c r="AC4593" t="str">
        <f>VLOOKUP(AB4593,CODIFICACION_PREGUNTAS!$C$2:$D$35,2,0)</f>
        <v>SOPORTE_TEC002</v>
      </c>
    </row>
    <row r="4594" spans="1:29" x14ac:dyDescent="0.25">
      <c r="A4594" s="3">
        <f t="shared" si="575"/>
        <v>4593</v>
      </c>
      <c r="B4594" s="3" t="s">
        <v>369</v>
      </c>
      <c r="C4594" s="32">
        <v>41518</v>
      </c>
      <c r="D4594" s="3" t="s">
        <v>114</v>
      </c>
      <c r="E4594" s="3"/>
      <c r="F4594" s="3"/>
      <c r="G4594" s="2" t="s">
        <v>8</v>
      </c>
      <c r="H4594" s="3" t="s">
        <v>6</v>
      </c>
      <c r="I4594" s="3">
        <v>4</v>
      </c>
      <c r="J4594" s="3" t="s">
        <v>183</v>
      </c>
      <c r="K4594" s="3"/>
      <c r="L4594" s="3"/>
      <c r="M4594" s="3"/>
      <c r="N4594" s="3"/>
      <c r="O4594" s="3"/>
      <c r="P4594" s="3"/>
      <c r="Q4594" s="3"/>
      <c r="R4594" s="3"/>
      <c r="S4594" s="3"/>
      <c r="T4594" s="3" t="str">
        <f t="shared" si="568"/>
        <v>SIN CECO</v>
      </c>
      <c r="U4594" s="3" t="str">
        <f t="shared" si="569"/>
        <v>NO</v>
      </c>
      <c r="V4594" t="str">
        <f t="shared" si="570"/>
        <v>COMPENSAR SUBA
07-OCT-2013-Soporte Técnico</v>
      </c>
      <c r="W4594" s="53">
        <f t="shared" si="571"/>
        <v>4</v>
      </c>
      <c r="X4594">
        <f t="shared" si="572"/>
        <v>4</v>
      </c>
      <c r="Y4594">
        <f>IF(ISNA(VLOOKUP(B4594,CECOS_SIN_IDENTIFICAR!$A$2:$D$146,4,0)),"SIN CECO",IF(VLOOKUP(B4594,CECOS_SIN_IDENTIFICAR!$A$2:$D$146,4,0)=0,"SIN CECO",VLOOKUP(B4594,CECOS_SIN_IDENTIFICAR!$A$2:$D$146,4,0)))</f>
        <v>1156</v>
      </c>
      <c r="Z4594">
        <f t="shared" si="573"/>
        <v>1156</v>
      </c>
      <c r="AA4594" s="3" t="s">
        <v>114</v>
      </c>
      <c r="AB4594" t="str">
        <f t="shared" si="574"/>
        <v>c. Cumplimiento de especificaciones técnicas de construcción-Soporte Técnico</v>
      </c>
      <c r="AC4594" t="str">
        <f>VLOOKUP(AB4594,CODIFICACION_PREGUNTAS!$C$2:$D$35,2,0)</f>
        <v>SOPORTE_TEC003</v>
      </c>
    </row>
    <row r="4595" spans="1:29" x14ac:dyDescent="0.25">
      <c r="A4595" s="3">
        <f t="shared" si="575"/>
        <v>4594</v>
      </c>
      <c r="B4595" s="3" t="s">
        <v>369</v>
      </c>
      <c r="C4595" s="32">
        <v>41518</v>
      </c>
      <c r="D4595" s="3" t="s">
        <v>114</v>
      </c>
      <c r="E4595" s="3"/>
      <c r="F4595" s="3"/>
      <c r="G4595" s="2" t="s">
        <v>9</v>
      </c>
      <c r="H4595" s="3" t="s">
        <v>6</v>
      </c>
      <c r="I4595" s="3">
        <v>5</v>
      </c>
      <c r="J4595" s="3" t="s">
        <v>183</v>
      </c>
      <c r="K4595" s="3"/>
      <c r="L4595" s="3"/>
      <c r="M4595" s="3"/>
      <c r="N4595" s="3"/>
      <c r="O4595" s="3"/>
      <c r="P4595" s="3"/>
      <c r="Q4595" s="3"/>
      <c r="R4595" s="3"/>
      <c r="S4595" s="3"/>
      <c r="T4595" s="3" t="str">
        <f t="shared" si="568"/>
        <v>SIN CECO</v>
      </c>
      <c r="U4595" s="3" t="str">
        <f t="shared" si="569"/>
        <v>NO</v>
      </c>
      <c r="V4595" t="str">
        <f t="shared" si="570"/>
        <v>COMPENSAR SUBA
07-OCT-2013-Soporte Técnico</v>
      </c>
      <c r="W4595" s="53">
        <f t="shared" si="571"/>
        <v>5</v>
      </c>
      <c r="X4595">
        <f t="shared" si="572"/>
        <v>5</v>
      </c>
      <c r="Y4595">
        <f>IF(ISNA(VLOOKUP(B4595,CECOS_SIN_IDENTIFICAR!$A$2:$D$146,4,0)),"SIN CECO",IF(VLOOKUP(B4595,CECOS_SIN_IDENTIFICAR!$A$2:$D$146,4,0)=0,"SIN CECO",VLOOKUP(B4595,CECOS_SIN_IDENTIFICAR!$A$2:$D$146,4,0)))</f>
        <v>1156</v>
      </c>
      <c r="Z4595">
        <f t="shared" si="573"/>
        <v>1156</v>
      </c>
      <c r="AA4595" s="3" t="s">
        <v>114</v>
      </c>
      <c r="AB4595" t="str">
        <f t="shared" si="574"/>
        <v>d. Confiabilidad de los conceptos aplicados-Soporte Técnico</v>
      </c>
      <c r="AC4595" t="str">
        <f>VLOOKUP(AB4595,CODIFICACION_PREGUNTAS!$C$2:$D$35,2,0)</f>
        <v>SOPORTE_TEC004</v>
      </c>
    </row>
    <row r="4596" spans="1:29" x14ac:dyDescent="0.25">
      <c r="A4596" s="3">
        <f t="shared" si="575"/>
        <v>4595</v>
      </c>
      <c r="B4596" s="3" t="s">
        <v>369</v>
      </c>
      <c r="C4596" s="32">
        <v>41518</v>
      </c>
      <c r="D4596" s="3" t="s">
        <v>114</v>
      </c>
      <c r="E4596" s="3"/>
      <c r="F4596" s="3"/>
      <c r="G4596" s="2" t="s">
        <v>10</v>
      </c>
      <c r="H4596" s="3" t="s">
        <v>6</v>
      </c>
      <c r="I4596" s="3">
        <v>4</v>
      </c>
      <c r="J4596" s="3" t="s">
        <v>183</v>
      </c>
      <c r="K4596" s="3"/>
      <c r="L4596" s="3"/>
      <c r="M4596" s="3"/>
      <c r="N4596" s="3"/>
      <c r="O4596" s="3"/>
      <c r="P4596" s="3"/>
      <c r="Q4596" s="3"/>
      <c r="R4596" s="3"/>
      <c r="S4596" s="3"/>
      <c r="T4596" s="3" t="str">
        <f t="shared" si="568"/>
        <v>SIN CECO</v>
      </c>
      <c r="U4596" s="3" t="str">
        <f t="shared" si="569"/>
        <v>NO</v>
      </c>
      <c r="V4596" t="str">
        <f t="shared" si="570"/>
        <v>COMPENSAR SUBA
07-OCT-2013-Soporte Técnico</v>
      </c>
      <c r="W4596" s="53">
        <f t="shared" si="571"/>
        <v>4</v>
      </c>
      <c r="X4596">
        <f t="shared" si="572"/>
        <v>4</v>
      </c>
      <c r="Y4596">
        <f>IF(ISNA(VLOOKUP(B4596,CECOS_SIN_IDENTIFICAR!$A$2:$D$146,4,0)),"SIN CECO",IF(VLOOKUP(B4596,CECOS_SIN_IDENTIFICAR!$A$2:$D$146,4,0)=0,"SIN CECO",VLOOKUP(B4596,CECOS_SIN_IDENTIFICAR!$A$2:$D$146,4,0)))</f>
        <v>1156</v>
      </c>
      <c r="Z4596">
        <f t="shared" si="573"/>
        <v>1156</v>
      </c>
      <c r="AA4596" s="3" t="s">
        <v>114</v>
      </c>
      <c r="AB4596" t="str">
        <f t="shared" si="574"/>
        <v>e. Oportunidad en entrega de información o requerimientos-Soporte Técnico</v>
      </c>
      <c r="AC4596" t="str">
        <f>VLOOKUP(AB4596,CODIFICACION_PREGUNTAS!$C$2:$D$35,2,0)</f>
        <v>SOPORTE_TEC005</v>
      </c>
    </row>
    <row r="4597" spans="1:29" x14ac:dyDescent="0.25">
      <c r="A4597" s="3">
        <f t="shared" si="575"/>
        <v>4596</v>
      </c>
      <c r="B4597" s="3" t="s">
        <v>369</v>
      </c>
      <c r="C4597" s="32">
        <v>41518</v>
      </c>
      <c r="D4597" s="3" t="s">
        <v>114</v>
      </c>
      <c r="E4597" s="3"/>
      <c r="F4597" s="3"/>
      <c r="G4597" s="2" t="s">
        <v>11</v>
      </c>
      <c r="H4597" s="3" t="s">
        <v>12</v>
      </c>
      <c r="I4597" s="3">
        <v>4</v>
      </c>
      <c r="J4597" s="3" t="s">
        <v>183</v>
      </c>
      <c r="K4597" s="3"/>
      <c r="L4597" s="3"/>
      <c r="M4597" s="3"/>
      <c r="N4597" s="3"/>
      <c r="O4597" s="3"/>
      <c r="P4597" s="3"/>
      <c r="Q4597" s="3"/>
      <c r="R4597" s="3"/>
      <c r="S4597" s="3"/>
      <c r="T4597" s="3" t="str">
        <f t="shared" si="568"/>
        <v>SIN CECO</v>
      </c>
      <c r="U4597" s="3" t="str">
        <f t="shared" si="569"/>
        <v>NO</v>
      </c>
      <c r="V4597" t="str">
        <f t="shared" si="570"/>
        <v>COMPENSAR SUBA
07-OCT-2013-Soporte Administrativo</v>
      </c>
      <c r="W4597" s="53">
        <f t="shared" si="571"/>
        <v>4</v>
      </c>
      <c r="X4597">
        <f t="shared" si="572"/>
        <v>4</v>
      </c>
      <c r="Y4597">
        <f>IF(ISNA(VLOOKUP(B4597,CECOS_SIN_IDENTIFICAR!$A$2:$D$146,4,0)),"SIN CECO",IF(VLOOKUP(B4597,CECOS_SIN_IDENTIFICAR!$A$2:$D$146,4,0)=0,"SIN CECO",VLOOKUP(B4597,CECOS_SIN_IDENTIFICAR!$A$2:$D$146,4,0)))</f>
        <v>1156</v>
      </c>
      <c r="Z4597">
        <f t="shared" si="573"/>
        <v>1156</v>
      </c>
      <c r="AA4597" s="3" t="s">
        <v>114</v>
      </c>
      <c r="AB4597" t="str">
        <f t="shared" si="574"/>
        <v>a. Oportunidad de la gestión en obra-Soporte Administrativo</v>
      </c>
      <c r="AC4597" t="str">
        <f>VLOOKUP(AB4597,CODIFICACION_PREGUNTAS!$C$2:$D$35,2,0)</f>
        <v>SOPORTE_ADMON001</v>
      </c>
    </row>
    <row r="4598" spans="1:29" x14ac:dyDescent="0.25">
      <c r="A4598" s="3">
        <f t="shared" si="575"/>
        <v>4597</v>
      </c>
      <c r="B4598" s="3" t="s">
        <v>369</v>
      </c>
      <c r="C4598" s="32">
        <v>41518</v>
      </c>
      <c r="D4598" s="3" t="s">
        <v>114</v>
      </c>
      <c r="E4598" s="3"/>
      <c r="F4598" s="3"/>
      <c r="G4598" s="2" t="s">
        <v>13</v>
      </c>
      <c r="H4598" s="3" t="s">
        <v>12</v>
      </c>
      <c r="I4598" s="3">
        <v>4</v>
      </c>
      <c r="J4598" s="3" t="s">
        <v>183</v>
      </c>
      <c r="K4598" s="3"/>
      <c r="L4598" s="3"/>
      <c r="M4598" s="3"/>
      <c r="N4598" s="3"/>
      <c r="O4598" s="3"/>
      <c r="P4598" s="3"/>
      <c r="Q4598" s="3"/>
      <c r="R4598" s="3"/>
      <c r="S4598" s="3"/>
      <c r="T4598" s="3" t="str">
        <f t="shared" si="568"/>
        <v>SIN CECO</v>
      </c>
      <c r="U4598" s="3" t="str">
        <f t="shared" si="569"/>
        <v>NO</v>
      </c>
      <c r="V4598" t="str">
        <f t="shared" si="570"/>
        <v>COMPENSAR SUBA
07-OCT-2013-Soporte Administrativo</v>
      </c>
      <c r="W4598" s="53">
        <f t="shared" si="571"/>
        <v>4</v>
      </c>
      <c r="X4598">
        <f t="shared" si="572"/>
        <v>4</v>
      </c>
      <c r="Y4598">
        <f>IF(ISNA(VLOOKUP(B4598,CECOS_SIN_IDENTIFICAR!$A$2:$D$146,4,0)),"SIN CECO",IF(VLOOKUP(B4598,CECOS_SIN_IDENTIFICAR!$A$2:$D$146,4,0)=0,"SIN CECO",VLOOKUP(B4598,CECOS_SIN_IDENTIFICAR!$A$2:$D$146,4,0)))</f>
        <v>1156</v>
      </c>
      <c r="Z4598">
        <f t="shared" si="573"/>
        <v>1156</v>
      </c>
      <c r="AA4598" s="3" t="s">
        <v>114</v>
      </c>
      <c r="AB4598" t="str">
        <f t="shared" si="574"/>
        <v>b. Manejo administrativo del proyecto-Soporte Administrativo</v>
      </c>
      <c r="AC4598" t="str">
        <f>VLOOKUP(AB4598,CODIFICACION_PREGUNTAS!$C$2:$D$35,2,0)</f>
        <v>SOPORTE_ADMON002</v>
      </c>
    </row>
    <row r="4599" spans="1:29" x14ac:dyDescent="0.25">
      <c r="A4599" s="3">
        <f t="shared" si="575"/>
        <v>4598</v>
      </c>
      <c r="B4599" s="3" t="s">
        <v>369</v>
      </c>
      <c r="C4599" s="32">
        <v>41518</v>
      </c>
      <c r="D4599" s="3" t="s">
        <v>114</v>
      </c>
      <c r="E4599" s="3"/>
      <c r="F4599" s="3"/>
      <c r="G4599" s="2" t="s">
        <v>14</v>
      </c>
      <c r="H4599" s="3" t="s">
        <v>12</v>
      </c>
      <c r="I4599" s="3">
        <v>4</v>
      </c>
      <c r="J4599" s="3" t="s">
        <v>183</v>
      </c>
      <c r="K4599" s="3"/>
      <c r="L4599" s="3"/>
      <c r="M4599" s="3"/>
      <c r="N4599" s="3"/>
      <c r="O4599" s="3"/>
      <c r="P4599" s="3"/>
      <c r="Q4599" s="3"/>
      <c r="R4599" s="3"/>
      <c r="S4599" s="3"/>
      <c r="T4599" s="3" t="str">
        <f t="shared" si="568"/>
        <v>SIN CECO</v>
      </c>
      <c r="U4599" s="3" t="str">
        <f t="shared" si="569"/>
        <v>NO</v>
      </c>
      <c r="V4599" t="str">
        <f t="shared" si="570"/>
        <v>COMPENSAR SUBA
07-OCT-2013-Soporte Administrativo</v>
      </c>
      <c r="W4599" s="53">
        <f t="shared" si="571"/>
        <v>4</v>
      </c>
      <c r="X4599">
        <f t="shared" si="572"/>
        <v>4</v>
      </c>
      <c r="Y4599">
        <f>IF(ISNA(VLOOKUP(B4599,CECOS_SIN_IDENTIFICAR!$A$2:$D$146,4,0)),"SIN CECO",IF(VLOOKUP(B4599,CECOS_SIN_IDENTIFICAR!$A$2:$D$146,4,0)=0,"SIN CECO",VLOOKUP(B4599,CECOS_SIN_IDENTIFICAR!$A$2:$D$146,4,0)))</f>
        <v>1156</v>
      </c>
      <c r="Z4599">
        <f t="shared" si="573"/>
        <v>1156</v>
      </c>
      <c r="AA4599" s="3" t="s">
        <v>114</v>
      </c>
      <c r="AB4599" t="str">
        <f t="shared" si="574"/>
        <v>c. Información clara y veraz sobre la administración de proyecto-Soporte Administrativo</v>
      </c>
      <c r="AC4599" t="str">
        <f>VLOOKUP(AB4599,CODIFICACION_PREGUNTAS!$C$2:$D$35,2,0)</f>
        <v>SOPORTE_ADMON003</v>
      </c>
    </row>
    <row r="4600" spans="1:29" x14ac:dyDescent="0.25">
      <c r="A4600" s="3">
        <f t="shared" si="575"/>
        <v>4599</v>
      </c>
      <c r="B4600" s="3" t="s">
        <v>369</v>
      </c>
      <c r="C4600" s="32">
        <v>41518</v>
      </c>
      <c r="D4600" s="3" t="s">
        <v>114</v>
      </c>
      <c r="E4600" s="3"/>
      <c r="F4600" s="3"/>
      <c r="G4600" s="2" t="s">
        <v>15</v>
      </c>
      <c r="H4600" s="3" t="s">
        <v>12</v>
      </c>
      <c r="I4600" s="3">
        <v>4</v>
      </c>
      <c r="J4600" s="3" t="s">
        <v>183</v>
      </c>
      <c r="K4600" s="3"/>
      <c r="L4600" s="3"/>
      <c r="M4600" s="3"/>
      <c r="N4600" s="3"/>
      <c r="O4600" s="3"/>
      <c r="P4600" s="3"/>
      <c r="Q4600" s="3"/>
      <c r="R4600" s="3"/>
      <c r="S4600" s="3"/>
      <c r="T4600" s="3" t="str">
        <f t="shared" si="568"/>
        <v>SIN CECO</v>
      </c>
      <c r="U4600" s="3" t="str">
        <f t="shared" si="569"/>
        <v>NO</v>
      </c>
      <c r="V4600" t="str">
        <f t="shared" si="570"/>
        <v>COMPENSAR SUBA
07-OCT-2013-Soporte Administrativo</v>
      </c>
      <c r="W4600" s="53">
        <f t="shared" si="571"/>
        <v>4</v>
      </c>
      <c r="X4600">
        <f t="shared" si="572"/>
        <v>4</v>
      </c>
      <c r="Y4600">
        <f>IF(ISNA(VLOOKUP(B4600,CECOS_SIN_IDENTIFICAR!$A$2:$D$146,4,0)),"SIN CECO",IF(VLOOKUP(B4600,CECOS_SIN_IDENTIFICAR!$A$2:$D$146,4,0)=0,"SIN CECO",VLOOKUP(B4600,CECOS_SIN_IDENTIFICAR!$A$2:$D$146,4,0)))</f>
        <v>1156</v>
      </c>
      <c r="Z4600">
        <f t="shared" si="573"/>
        <v>1156</v>
      </c>
      <c r="AA4600" s="3" t="s">
        <v>114</v>
      </c>
      <c r="AB4600" t="str">
        <f t="shared" si="574"/>
        <v>d. Cumplimientos con expectativas del cliente-Soporte Administrativo</v>
      </c>
      <c r="AC4600" t="str">
        <f>VLOOKUP(AB4600,CODIFICACION_PREGUNTAS!$C$2:$D$35,2,0)</f>
        <v>SOPORTE_ADMON004</v>
      </c>
    </row>
    <row r="4601" spans="1:29" x14ac:dyDescent="0.25">
      <c r="A4601" s="3">
        <f t="shared" si="575"/>
        <v>4600</v>
      </c>
      <c r="B4601" s="3" t="s">
        <v>369</v>
      </c>
      <c r="C4601" s="32">
        <v>41518</v>
      </c>
      <c r="D4601" s="3" t="s">
        <v>114</v>
      </c>
      <c r="E4601" s="3"/>
      <c r="F4601" s="3"/>
      <c r="G4601" s="2" t="s">
        <v>16</v>
      </c>
      <c r="H4601" s="3" t="s">
        <v>12</v>
      </c>
      <c r="I4601" s="3">
        <v>4</v>
      </c>
      <c r="J4601" s="3" t="s">
        <v>183</v>
      </c>
      <c r="K4601" s="3"/>
      <c r="L4601" s="3"/>
      <c r="M4601" s="3"/>
      <c r="N4601" s="3"/>
      <c r="O4601" s="3"/>
      <c r="P4601" s="3"/>
      <c r="Q4601" s="3"/>
      <c r="R4601" s="3"/>
      <c r="S4601" s="3"/>
      <c r="T4601" s="3" t="str">
        <f t="shared" si="568"/>
        <v>SIN CECO</v>
      </c>
      <c r="U4601" s="3" t="str">
        <f t="shared" si="569"/>
        <v>NO</v>
      </c>
      <c r="V4601" t="str">
        <f t="shared" si="570"/>
        <v>COMPENSAR SUBA
07-OCT-2013-Soporte Administrativo</v>
      </c>
      <c r="W4601" s="53">
        <f t="shared" si="571"/>
        <v>4</v>
      </c>
      <c r="X4601">
        <f t="shared" si="572"/>
        <v>4</v>
      </c>
      <c r="Y4601">
        <f>IF(ISNA(VLOOKUP(B4601,CECOS_SIN_IDENTIFICAR!$A$2:$D$146,4,0)),"SIN CECO",IF(VLOOKUP(B4601,CECOS_SIN_IDENTIFICAR!$A$2:$D$146,4,0)=0,"SIN CECO",VLOOKUP(B4601,CECOS_SIN_IDENTIFICAR!$A$2:$D$146,4,0)))</f>
        <v>1156</v>
      </c>
      <c r="Z4601">
        <f t="shared" si="573"/>
        <v>1156</v>
      </c>
      <c r="AA4601" s="3" t="s">
        <v>114</v>
      </c>
      <c r="AB4601" t="str">
        <f t="shared" si="574"/>
        <v>e. Control de presupuesto-Soporte Administrativo</v>
      </c>
      <c r="AC4601" t="str">
        <f>VLOOKUP(AB4601,CODIFICACION_PREGUNTAS!$C$2:$D$35,2,0)</f>
        <v>SOPORTE_ADMON005</v>
      </c>
    </row>
    <row r="4602" spans="1:29" x14ac:dyDescent="0.25">
      <c r="A4602" s="3">
        <f t="shared" si="575"/>
        <v>4601</v>
      </c>
      <c r="B4602" s="3" t="s">
        <v>369</v>
      </c>
      <c r="C4602" s="32">
        <v>41518</v>
      </c>
      <c r="D4602" s="3" t="s">
        <v>114</v>
      </c>
      <c r="E4602" s="3"/>
      <c r="F4602" s="3"/>
      <c r="G4602" s="2" t="s">
        <v>17</v>
      </c>
      <c r="H4602" s="3" t="s">
        <v>18</v>
      </c>
      <c r="I4602" s="3">
        <v>4</v>
      </c>
      <c r="J4602" s="3" t="s">
        <v>183</v>
      </c>
      <c r="K4602" s="3"/>
      <c r="L4602" s="3"/>
      <c r="M4602" s="3"/>
      <c r="N4602" s="3"/>
      <c r="O4602" s="3"/>
      <c r="P4602" s="3"/>
      <c r="Q4602" s="3"/>
      <c r="R4602" s="3"/>
      <c r="S4602" s="3"/>
      <c r="T4602" s="3" t="str">
        <f t="shared" si="568"/>
        <v>SIN CECO</v>
      </c>
      <c r="U4602" s="3" t="str">
        <f t="shared" si="569"/>
        <v>NO</v>
      </c>
      <c r="V4602" t="str">
        <f t="shared" si="570"/>
        <v>COMPENSAR SUBA
07-OCT-2013-Soporte Directivo (Coordinador y Gerencia)</v>
      </c>
      <c r="W4602" s="53">
        <f t="shared" si="571"/>
        <v>4</v>
      </c>
      <c r="X4602">
        <f t="shared" si="572"/>
        <v>4</v>
      </c>
      <c r="Y4602">
        <f>IF(ISNA(VLOOKUP(B4602,CECOS_SIN_IDENTIFICAR!$A$2:$D$146,4,0)),"SIN CECO",IF(VLOOKUP(B4602,CECOS_SIN_IDENTIFICAR!$A$2:$D$146,4,0)=0,"SIN CECO",VLOOKUP(B4602,CECOS_SIN_IDENTIFICAR!$A$2:$D$146,4,0)))</f>
        <v>1156</v>
      </c>
      <c r="Z4602">
        <f t="shared" si="573"/>
        <v>1156</v>
      </c>
      <c r="AA4602" s="3" t="s">
        <v>114</v>
      </c>
      <c r="AB4602" t="str">
        <f t="shared" si="574"/>
        <v>a. Apoyo y presencia en el proyecto-Soporte Directivo (Coordinador y Gerencia)</v>
      </c>
      <c r="AC4602" t="str">
        <f>VLOOKUP(AB4602,CODIFICACION_PREGUNTAS!$C$2:$D$35,2,0)</f>
        <v>SOPORTE_DIR001</v>
      </c>
    </row>
    <row r="4603" spans="1:29" x14ac:dyDescent="0.25">
      <c r="A4603" s="3">
        <f t="shared" si="575"/>
        <v>4602</v>
      </c>
      <c r="B4603" s="3" t="s">
        <v>369</v>
      </c>
      <c r="C4603" s="32">
        <v>41518</v>
      </c>
      <c r="D4603" s="3" t="s">
        <v>114</v>
      </c>
      <c r="E4603" s="3"/>
      <c r="F4603" s="3"/>
      <c r="G4603" s="2" t="s">
        <v>19</v>
      </c>
      <c r="H4603" s="3" t="s">
        <v>18</v>
      </c>
      <c r="I4603" s="3">
        <v>4</v>
      </c>
      <c r="J4603" s="3" t="s">
        <v>183</v>
      </c>
      <c r="K4603" s="3"/>
      <c r="L4603" s="3"/>
      <c r="M4603" s="3"/>
      <c r="N4603" s="3"/>
      <c r="O4603" s="3"/>
      <c r="P4603" s="3"/>
      <c r="Q4603" s="3"/>
      <c r="R4603" s="3"/>
      <c r="S4603" s="3"/>
      <c r="T4603" s="3" t="str">
        <f t="shared" si="568"/>
        <v>SIN CECO</v>
      </c>
      <c r="U4603" s="3" t="str">
        <f t="shared" si="569"/>
        <v>NO</v>
      </c>
      <c r="V4603" t="str">
        <f t="shared" si="570"/>
        <v>COMPENSAR SUBA
07-OCT-2013-Soporte Directivo (Coordinador y Gerencia)</v>
      </c>
      <c r="W4603" s="53">
        <f t="shared" si="571"/>
        <v>4</v>
      </c>
      <c r="X4603">
        <f t="shared" si="572"/>
        <v>4</v>
      </c>
      <c r="Y4603">
        <f>IF(ISNA(VLOOKUP(B4603,CECOS_SIN_IDENTIFICAR!$A$2:$D$146,4,0)),"SIN CECO",IF(VLOOKUP(B4603,CECOS_SIN_IDENTIFICAR!$A$2:$D$146,4,0)=0,"SIN CECO",VLOOKUP(B4603,CECOS_SIN_IDENTIFICAR!$A$2:$D$146,4,0)))</f>
        <v>1156</v>
      </c>
      <c r="Z4603">
        <f t="shared" si="573"/>
        <v>1156</v>
      </c>
      <c r="AA4603" s="3" t="s">
        <v>114</v>
      </c>
      <c r="AB4603" t="str">
        <f t="shared" si="574"/>
        <v>b. Conocimiento del proyecto-Soporte Directivo (Coordinador y Gerencia)</v>
      </c>
      <c r="AC4603" t="str">
        <f>VLOOKUP(AB4603,CODIFICACION_PREGUNTAS!$C$2:$D$35,2,0)</f>
        <v>SOPORTE_DIR002</v>
      </c>
    </row>
    <row r="4604" spans="1:29" x14ac:dyDescent="0.25">
      <c r="A4604" s="3">
        <f t="shared" si="575"/>
        <v>4603</v>
      </c>
      <c r="B4604" s="3" t="s">
        <v>369</v>
      </c>
      <c r="C4604" s="32">
        <v>41518</v>
      </c>
      <c r="D4604" s="3" t="s">
        <v>114</v>
      </c>
      <c r="E4604" s="3"/>
      <c r="F4604" s="3"/>
      <c r="G4604" s="2" t="s">
        <v>20</v>
      </c>
      <c r="H4604" s="3" t="s">
        <v>18</v>
      </c>
      <c r="I4604" s="3">
        <v>5</v>
      </c>
      <c r="J4604" s="3" t="s">
        <v>183</v>
      </c>
      <c r="K4604" s="3"/>
      <c r="L4604" s="3"/>
      <c r="M4604" s="3"/>
      <c r="N4604" s="3"/>
      <c r="O4604" s="3"/>
      <c r="P4604" s="3"/>
      <c r="Q4604" s="3"/>
      <c r="R4604" s="3"/>
      <c r="S4604" s="3"/>
      <c r="T4604" s="3" t="str">
        <f t="shared" si="568"/>
        <v>SIN CECO</v>
      </c>
      <c r="U4604" s="3" t="str">
        <f t="shared" si="569"/>
        <v>NO</v>
      </c>
      <c r="V4604" t="str">
        <f t="shared" si="570"/>
        <v>COMPENSAR SUBA
07-OCT-2013-Soporte Directivo (Coordinador y Gerencia)</v>
      </c>
      <c r="W4604" s="53">
        <f t="shared" si="571"/>
        <v>5</v>
      </c>
      <c r="X4604">
        <f t="shared" si="572"/>
        <v>5</v>
      </c>
      <c r="Y4604">
        <f>IF(ISNA(VLOOKUP(B4604,CECOS_SIN_IDENTIFICAR!$A$2:$D$146,4,0)),"SIN CECO",IF(VLOOKUP(B4604,CECOS_SIN_IDENTIFICAR!$A$2:$D$146,4,0)=0,"SIN CECO",VLOOKUP(B4604,CECOS_SIN_IDENTIFICAR!$A$2:$D$146,4,0)))</f>
        <v>1156</v>
      </c>
      <c r="Z4604">
        <f t="shared" si="573"/>
        <v>1156</v>
      </c>
      <c r="AA4604" s="3" t="s">
        <v>114</v>
      </c>
      <c r="AB4604" t="str">
        <f t="shared" si="574"/>
        <v>c. Planteamiento de soluciones y manejo de conflictos-Soporte Directivo (Coordinador y Gerencia)</v>
      </c>
      <c r="AC4604" t="str">
        <f>VLOOKUP(AB4604,CODIFICACION_PREGUNTAS!$C$2:$D$35,2,0)</f>
        <v>SOPORTE_DIR003</v>
      </c>
    </row>
    <row r="4605" spans="1:29" x14ac:dyDescent="0.25">
      <c r="A4605" s="3">
        <f t="shared" si="575"/>
        <v>4604</v>
      </c>
      <c r="B4605" s="3" t="s">
        <v>369</v>
      </c>
      <c r="C4605" s="32">
        <v>41518</v>
      </c>
      <c r="D4605" s="3" t="s">
        <v>114</v>
      </c>
      <c r="E4605" s="3"/>
      <c r="F4605" s="3"/>
      <c r="G4605" s="2" t="s">
        <v>21</v>
      </c>
      <c r="H4605" s="3" t="s">
        <v>18</v>
      </c>
      <c r="I4605" s="3">
        <v>5</v>
      </c>
      <c r="J4605" s="3" t="s">
        <v>183</v>
      </c>
      <c r="K4605" s="3"/>
      <c r="L4605" s="3"/>
      <c r="M4605" s="3"/>
      <c r="N4605" s="3"/>
      <c r="O4605" s="3"/>
      <c r="P4605" s="3"/>
      <c r="Q4605" s="3"/>
      <c r="R4605" s="3"/>
      <c r="S4605" s="3"/>
      <c r="T4605" s="3" t="str">
        <f t="shared" si="568"/>
        <v>SIN CECO</v>
      </c>
      <c r="U4605" s="3" t="str">
        <f t="shared" si="569"/>
        <v>NO</v>
      </c>
      <c r="V4605" t="str">
        <f t="shared" si="570"/>
        <v>COMPENSAR SUBA
07-OCT-2013-Soporte Directivo (Coordinador y Gerencia)</v>
      </c>
      <c r="W4605" s="53">
        <f t="shared" si="571"/>
        <v>5</v>
      </c>
      <c r="X4605">
        <f t="shared" si="572"/>
        <v>5</v>
      </c>
      <c r="Y4605">
        <f>IF(ISNA(VLOOKUP(B4605,CECOS_SIN_IDENTIFICAR!$A$2:$D$146,4,0)),"SIN CECO",IF(VLOOKUP(B4605,CECOS_SIN_IDENTIFICAR!$A$2:$D$146,4,0)=0,"SIN CECO",VLOOKUP(B4605,CECOS_SIN_IDENTIFICAR!$A$2:$D$146,4,0)))</f>
        <v>1156</v>
      </c>
      <c r="Z4605">
        <f t="shared" si="573"/>
        <v>1156</v>
      </c>
      <c r="AA4605" s="3" t="s">
        <v>114</v>
      </c>
      <c r="AB4605" t="str">
        <f t="shared" si="574"/>
        <v>d. Cumplimiento de compromisos-Soporte Directivo (Coordinador y Gerencia)</v>
      </c>
      <c r="AC4605" t="str">
        <f>VLOOKUP(AB4605,CODIFICACION_PREGUNTAS!$C$2:$D$35,2,0)</f>
        <v>SOPORTE_DIR004</v>
      </c>
    </row>
    <row r="4606" spans="1:29" x14ac:dyDescent="0.25">
      <c r="A4606" s="3">
        <f t="shared" si="575"/>
        <v>4605</v>
      </c>
      <c r="B4606" s="3" t="s">
        <v>369</v>
      </c>
      <c r="C4606" s="32">
        <v>41518</v>
      </c>
      <c r="D4606" s="3" t="s">
        <v>114</v>
      </c>
      <c r="E4606" s="3"/>
      <c r="F4606" s="3"/>
      <c r="G4606" s="2" t="s">
        <v>22</v>
      </c>
      <c r="H4606" s="3" t="s">
        <v>18</v>
      </c>
      <c r="I4606" s="3">
        <v>5</v>
      </c>
      <c r="J4606" s="3" t="s">
        <v>183</v>
      </c>
      <c r="K4606" s="3"/>
      <c r="L4606" s="3"/>
      <c r="M4606" s="3"/>
      <c r="N4606" s="3"/>
      <c r="O4606" s="3"/>
      <c r="P4606" s="3"/>
      <c r="Q4606" s="3"/>
      <c r="R4606" s="3"/>
      <c r="S4606" s="3"/>
      <c r="T4606" s="3" t="str">
        <f t="shared" si="568"/>
        <v>SIN CECO</v>
      </c>
      <c r="U4606" s="3" t="str">
        <f t="shared" si="569"/>
        <v>NO</v>
      </c>
      <c r="V4606" t="str">
        <f t="shared" si="570"/>
        <v>COMPENSAR SUBA
07-OCT-2013-Soporte Directivo (Coordinador y Gerencia)</v>
      </c>
      <c r="W4606" s="53">
        <f t="shared" si="571"/>
        <v>5</v>
      </c>
      <c r="X4606">
        <f t="shared" si="572"/>
        <v>5</v>
      </c>
      <c r="Y4606">
        <f>IF(ISNA(VLOOKUP(B4606,CECOS_SIN_IDENTIFICAR!$A$2:$D$146,4,0)),"SIN CECO",IF(VLOOKUP(B4606,CECOS_SIN_IDENTIFICAR!$A$2:$D$146,4,0)=0,"SIN CECO",VLOOKUP(B4606,CECOS_SIN_IDENTIFICAR!$A$2:$D$146,4,0)))</f>
        <v>1156</v>
      </c>
      <c r="Z4606">
        <f t="shared" si="573"/>
        <v>1156</v>
      </c>
      <c r="AA4606" s="3" t="s">
        <v>114</v>
      </c>
      <c r="AB4606" t="str">
        <f t="shared" si="574"/>
        <v>e. Manejo del cliente-Soporte Directivo (Coordinador y Gerencia)</v>
      </c>
      <c r="AC4606" t="str">
        <f>VLOOKUP(AB4606,CODIFICACION_PREGUNTAS!$C$2:$D$35,2,0)</f>
        <v>SOPORTE_DIR005</v>
      </c>
    </row>
    <row r="4607" spans="1:29" x14ac:dyDescent="0.25">
      <c r="A4607" s="3">
        <f t="shared" si="575"/>
        <v>4606</v>
      </c>
      <c r="B4607" s="3" t="s">
        <v>369</v>
      </c>
      <c r="C4607" s="32">
        <v>41518</v>
      </c>
      <c r="D4607" s="3" t="s">
        <v>114</v>
      </c>
      <c r="E4607" s="3"/>
      <c r="F4607" s="3"/>
      <c r="G4607" s="2" t="s">
        <v>23</v>
      </c>
      <c r="H4607" s="3" t="s">
        <v>24</v>
      </c>
      <c r="I4607" s="3">
        <v>4</v>
      </c>
      <c r="J4607" s="3" t="s">
        <v>183</v>
      </c>
      <c r="K4607" s="3"/>
      <c r="L4607" s="3"/>
      <c r="M4607" s="3"/>
      <c r="N4607" s="3"/>
      <c r="O4607" s="3"/>
      <c r="P4607" s="3"/>
      <c r="Q4607" s="3"/>
      <c r="R4607" s="3"/>
      <c r="S4607" s="3"/>
      <c r="T4607" s="3" t="str">
        <f t="shared" si="568"/>
        <v>SIN CECO</v>
      </c>
      <c r="U4607" s="3" t="str">
        <f t="shared" si="569"/>
        <v>NO</v>
      </c>
      <c r="V4607" t="str">
        <f t="shared" si="570"/>
        <v>COMPENSAR SUBA
07-OCT-2013-Personal que presta el servicio en obra</v>
      </c>
      <c r="W4607" s="53">
        <f t="shared" si="571"/>
        <v>4</v>
      </c>
      <c r="X4607">
        <f t="shared" si="572"/>
        <v>4</v>
      </c>
      <c r="Y4607">
        <f>IF(ISNA(VLOOKUP(B4607,CECOS_SIN_IDENTIFICAR!$A$2:$D$146,4,0)),"SIN CECO",IF(VLOOKUP(B4607,CECOS_SIN_IDENTIFICAR!$A$2:$D$146,4,0)=0,"SIN CECO",VLOOKUP(B4607,CECOS_SIN_IDENTIFICAR!$A$2:$D$146,4,0)))</f>
        <v>1156</v>
      </c>
      <c r="Z4607">
        <f t="shared" si="573"/>
        <v>1156</v>
      </c>
      <c r="AA4607" s="3" t="s">
        <v>114</v>
      </c>
      <c r="AB4607" t="str">
        <f t="shared" si="574"/>
        <v>a. Idoneidad del personal-Personal que presta el servicio en obra</v>
      </c>
      <c r="AC4607" t="str">
        <f>VLOOKUP(AB4607,CODIFICACION_PREGUNTAS!$C$2:$D$35,2,0)</f>
        <v>PERSONAL001</v>
      </c>
    </row>
    <row r="4608" spans="1:29" x14ac:dyDescent="0.25">
      <c r="A4608" s="3">
        <f t="shared" si="575"/>
        <v>4607</v>
      </c>
      <c r="B4608" s="3" t="s">
        <v>369</v>
      </c>
      <c r="C4608" s="32">
        <v>41518</v>
      </c>
      <c r="D4608" s="3" t="s">
        <v>114</v>
      </c>
      <c r="E4608" s="3"/>
      <c r="F4608" s="3"/>
      <c r="G4608" s="2" t="s">
        <v>25</v>
      </c>
      <c r="H4608" s="3" t="s">
        <v>24</v>
      </c>
      <c r="I4608" s="3">
        <v>4</v>
      </c>
      <c r="J4608" s="3" t="s">
        <v>183</v>
      </c>
      <c r="K4608" s="3"/>
      <c r="L4608" s="3"/>
      <c r="M4608" s="3"/>
      <c r="N4608" s="3"/>
      <c r="O4608" s="3"/>
      <c r="P4608" s="3"/>
      <c r="Q4608" s="3"/>
      <c r="R4608" s="3"/>
      <c r="S4608" s="3"/>
      <c r="T4608" s="3" t="str">
        <f t="shared" si="568"/>
        <v>SIN CECO</v>
      </c>
      <c r="U4608" s="3" t="str">
        <f t="shared" si="569"/>
        <v>NO</v>
      </c>
      <c r="V4608" t="str">
        <f t="shared" si="570"/>
        <v>COMPENSAR SUBA
07-OCT-2013-Personal que presta el servicio en obra</v>
      </c>
      <c r="W4608" s="53">
        <f t="shared" si="571"/>
        <v>4</v>
      </c>
      <c r="X4608">
        <f t="shared" si="572"/>
        <v>4</v>
      </c>
      <c r="Y4608">
        <f>IF(ISNA(VLOOKUP(B4608,CECOS_SIN_IDENTIFICAR!$A$2:$D$146,4,0)),"SIN CECO",IF(VLOOKUP(B4608,CECOS_SIN_IDENTIFICAR!$A$2:$D$146,4,0)=0,"SIN CECO",VLOOKUP(B4608,CECOS_SIN_IDENTIFICAR!$A$2:$D$146,4,0)))</f>
        <v>1156</v>
      </c>
      <c r="Z4608">
        <f t="shared" si="573"/>
        <v>1156</v>
      </c>
      <c r="AA4608" s="3" t="s">
        <v>114</v>
      </c>
      <c r="AB4608" t="str">
        <f t="shared" si="574"/>
        <v>b. Oportuna atención al cliente-Personal que presta el servicio en obra</v>
      </c>
      <c r="AC4608" t="str">
        <f>VLOOKUP(AB4608,CODIFICACION_PREGUNTAS!$C$2:$D$35,2,0)</f>
        <v>PERSONAL002</v>
      </c>
    </row>
    <row r="4609" spans="1:29" x14ac:dyDescent="0.25">
      <c r="A4609" s="3">
        <f t="shared" si="575"/>
        <v>4608</v>
      </c>
      <c r="B4609" s="3" t="s">
        <v>369</v>
      </c>
      <c r="C4609" s="32">
        <v>41518</v>
      </c>
      <c r="D4609" s="3" t="s">
        <v>114</v>
      </c>
      <c r="E4609" s="3"/>
      <c r="F4609" s="3"/>
      <c r="G4609" s="2" t="s">
        <v>26</v>
      </c>
      <c r="H4609" s="3" t="s">
        <v>24</v>
      </c>
      <c r="I4609" s="3">
        <v>4</v>
      </c>
      <c r="J4609" s="3" t="s">
        <v>183</v>
      </c>
      <c r="K4609" s="3"/>
      <c r="L4609" s="3"/>
      <c r="M4609" s="3"/>
      <c r="N4609" s="3"/>
      <c r="O4609" s="3"/>
      <c r="P4609" s="3"/>
      <c r="Q4609" s="3"/>
      <c r="R4609" s="3"/>
      <c r="S4609" s="3"/>
      <c r="T4609" s="3" t="str">
        <f t="shared" si="568"/>
        <v>SIN CECO</v>
      </c>
      <c r="U4609" s="3" t="str">
        <f t="shared" si="569"/>
        <v>NO</v>
      </c>
      <c r="V4609" t="str">
        <f t="shared" si="570"/>
        <v>COMPENSAR SUBA
07-OCT-2013-Personal que presta el servicio en obra</v>
      </c>
      <c r="W4609" s="53">
        <f t="shared" si="571"/>
        <v>4</v>
      </c>
      <c r="X4609">
        <f t="shared" si="572"/>
        <v>4</v>
      </c>
      <c r="Y4609">
        <f>IF(ISNA(VLOOKUP(B4609,CECOS_SIN_IDENTIFICAR!$A$2:$D$146,4,0)),"SIN CECO",IF(VLOOKUP(B4609,CECOS_SIN_IDENTIFICAR!$A$2:$D$146,4,0)=0,"SIN CECO",VLOOKUP(B4609,CECOS_SIN_IDENTIFICAR!$A$2:$D$146,4,0)))</f>
        <v>1156</v>
      </c>
      <c r="Z4609">
        <f t="shared" si="573"/>
        <v>1156</v>
      </c>
      <c r="AA4609" s="3" t="s">
        <v>114</v>
      </c>
      <c r="AB4609" t="str">
        <f t="shared" si="574"/>
        <v>c. Compromiso con el proyecto-Personal que presta el servicio en obra</v>
      </c>
      <c r="AC4609" t="str">
        <f>VLOOKUP(AB4609,CODIFICACION_PREGUNTAS!$C$2:$D$35,2,0)</f>
        <v>PERSONAL003</v>
      </c>
    </row>
    <row r="4610" spans="1:29" x14ac:dyDescent="0.25">
      <c r="A4610" s="3">
        <f t="shared" si="575"/>
        <v>4609</v>
      </c>
      <c r="B4610" s="3" t="s">
        <v>369</v>
      </c>
      <c r="C4610" s="32">
        <v>41518</v>
      </c>
      <c r="D4610" s="3" t="s">
        <v>114</v>
      </c>
      <c r="E4610" s="3"/>
      <c r="F4610" s="3"/>
      <c r="G4610" s="2" t="s">
        <v>21</v>
      </c>
      <c r="H4610" s="3" t="s">
        <v>24</v>
      </c>
      <c r="I4610" s="3">
        <v>4</v>
      </c>
      <c r="J4610" s="3" t="s">
        <v>183</v>
      </c>
      <c r="K4610" s="3"/>
      <c r="L4610" s="3"/>
      <c r="M4610" s="3"/>
      <c r="N4610" s="3"/>
      <c r="O4610" s="3"/>
      <c r="P4610" s="3"/>
      <c r="Q4610" s="3"/>
      <c r="R4610" s="3"/>
      <c r="S4610" s="3"/>
      <c r="T4610" s="3" t="str">
        <f t="shared" si="568"/>
        <v>SIN CECO</v>
      </c>
      <c r="U4610" s="3" t="str">
        <f t="shared" si="569"/>
        <v>NO</v>
      </c>
      <c r="V4610" t="str">
        <f t="shared" si="570"/>
        <v>COMPENSAR SUBA
07-OCT-2013-Personal que presta el servicio en obra</v>
      </c>
      <c r="W4610" s="53">
        <f t="shared" si="571"/>
        <v>4</v>
      </c>
      <c r="X4610">
        <f t="shared" si="572"/>
        <v>4</v>
      </c>
      <c r="Y4610">
        <f>IF(ISNA(VLOOKUP(B4610,CECOS_SIN_IDENTIFICAR!$A$2:$D$146,4,0)),"SIN CECO",IF(VLOOKUP(B4610,CECOS_SIN_IDENTIFICAR!$A$2:$D$146,4,0)=0,"SIN CECO",VLOOKUP(B4610,CECOS_SIN_IDENTIFICAR!$A$2:$D$146,4,0)))</f>
        <v>1156</v>
      </c>
      <c r="Z4610">
        <f t="shared" si="573"/>
        <v>1156</v>
      </c>
      <c r="AA4610" s="3" t="s">
        <v>114</v>
      </c>
      <c r="AB4610" t="str">
        <f t="shared" si="574"/>
        <v>d. Cumplimiento de compromisos-Personal que presta el servicio en obra</v>
      </c>
      <c r="AC4610" t="str">
        <f>VLOOKUP(AB4610,CODIFICACION_PREGUNTAS!$C$2:$D$35,2,0)</f>
        <v>PERSONAL004</v>
      </c>
    </row>
    <row r="4611" spans="1:29" x14ac:dyDescent="0.25">
      <c r="A4611" s="3">
        <f t="shared" si="575"/>
        <v>4610</v>
      </c>
      <c r="B4611" s="3" t="s">
        <v>369</v>
      </c>
      <c r="C4611" s="32">
        <v>41518</v>
      </c>
      <c r="D4611" s="3" t="s">
        <v>114</v>
      </c>
      <c r="E4611" s="3"/>
      <c r="F4611" s="3"/>
      <c r="G4611" s="2" t="s">
        <v>27</v>
      </c>
      <c r="H4611" s="3" t="s">
        <v>24</v>
      </c>
      <c r="I4611" s="3">
        <v>4</v>
      </c>
      <c r="J4611" s="3" t="s">
        <v>183</v>
      </c>
      <c r="K4611" s="3"/>
      <c r="L4611" s="3"/>
      <c r="M4611" s="3"/>
      <c r="N4611" s="3"/>
      <c r="O4611" s="3"/>
      <c r="P4611" s="3"/>
      <c r="Q4611" s="3"/>
      <c r="R4611" s="3"/>
      <c r="S4611" s="3"/>
      <c r="T4611" s="3" t="str">
        <f t="shared" ref="T4611:T4674" si="576">IF(U4611="NO","SIN CECO",LEFT(B4611,4)+0)</f>
        <v>SIN CECO</v>
      </c>
      <c r="U4611" s="3" t="str">
        <f t="shared" ref="U4611:U4674" si="577">IF(ISNUMBER(LEFT(B4611,4)+0),"SI","NO")</f>
        <v>NO</v>
      </c>
      <c r="V4611" t="str">
        <f t="shared" ref="V4611:V4674" si="578">CONCATENATE(B4611,"-",H4611)</f>
        <v>COMPENSAR SUBA
07-OCT-2013-Personal que presta el servicio en obra</v>
      </c>
      <c r="W4611" s="53">
        <f t="shared" ref="W4611:W4674" si="579">I4611</f>
        <v>4</v>
      </c>
      <c r="X4611">
        <f t="shared" ref="X4611:X4674" si="580">IF(ISNUMBER(W4611+0),W4611+0,0)</f>
        <v>4</v>
      </c>
      <c r="Y4611">
        <f>IF(ISNA(VLOOKUP(B4611,CECOS_SIN_IDENTIFICAR!$A$2:$D$146,4,0)),"SIN CECO",IF(VLOOKUP(B4611,CECOS_SIN_IDENTIFICAR!$A$2:$D$146,4,0)=0,"SIN CECO",VLOOKUP(B4611,CECOS_SIN_IDENTIFICAR!$A$2:$D$146,4,0)))</f>
        <v>1156</v>
      </c>
      <c r="Z4611">
        <f t="shared" ref="Z4611:Z4674" si="581">IF(Y4611="SIN CECO",T4611,Y4611)</f>
        <v>1156</v>
      </c>
      <c r="AA4611" s="3" t="s">
        <v>114</v>
      </c>
      <c r="AB4611" t="str">
        <f t="shared" ref="AB4611:AB4674" si="582">CONCATENATE(G4611,"-",H4611)</f>
        <v>e. Proactividad en desarrollo de funciones-Personal que presta el servicio en obra</v>
      </c>
      <c r="AC4611" t="str">
        <f>VLOOKUP(AB4611,CODIFICACION_PREGUNTAS!$C$2:$D$35,2,0)</f>
        <v>PERSONAL005</v>
      </c>
    </row>
    <row r="4612" spans="1:29" x14ac:dyDescent="0.25">
      <c r="A4612" s="3">
        <f t="shared" ref="A4612:A4675" si="583">A4611+1</f>
        <v>4611</v>
      </c>
      <c r="B4612" s="3" t="s">
        <v>369</v>
      </c>
      <c r="C4612" s="32">
        <v>41518</v>
      </c>
      <c r="D4612" s="3" t="s">
        <v>114</v>
      </c>
      <c r="E4612" s="3"/>
      <c r="F4612" s="3"/>
      <c r="G4612" s="2" t="s">
        <v>28</v>
      </c>
      <c r="H4612" s="2" t="s">
        <v>29</v>
      </c>
      <c r="I4612" s="3">
        <v>4</v>
      </c>
      <c r="J4612" s="3" t="s">
        <v>183</v>
      </c>
      <c r="K4612" s="3"/>
      <c r="L4612" s="3"/>
      <c r="M4612" s="3"/>
      <c r="N4612" s="3"/>
      <c r="O4612" s="3"/>
      <c r="P4612" s="3"/>
      <c r="Q4612" s="3"/>
      <c r="R4612" s="3"/>
      <c r="S4612" s="3"/>
      <c r="T4612" s="3" t="str">
        <f t="shared" si="576"/>
        <v>SIN CECO</v>
      </c>
      <c r="U4612" s="3" t="str">
        <f t="shared" si="577"/>
        <v>NO</v>
      </c>
      <c r="V4612" t="str">
        <f t="shared" si="578"/>
        <v>COMPENSAR SUBA
07-OCT-2013-Productos Asociados de PAYC (Informes, Control de presupuesto y Programación y actas)</v>
      </c>
      <c r="W4612" s="53">
        <f t="shared" si="579"/>
        <v>4</v>
      </c>
      <c r="X4612">
        <f t="shared" si="580"/>
        <v>4</v>
      </c>
      <c r="Y4612">
        <f>IF(ISNA(VLOOKUP(B4612,CECOS_SIN_IDENTIFICAR!$A$2:$D$146,4,0)),"SIN CECO",IF(VLOOKUP(B4612,CECOS_SIN_IDENTIFICAR!$A$2:$D$146,4,0)=0,"SIN CECO",VLOOKUP(B4612,CECOS_SIN_IDENTIFICAR!$A$2:$D$146,4,0)))</f>
        <v>1156</v>
      </c>
      <c r="Z4612">
        <f t="shared" si="581"/>
        <v>1156</v>
      </c>
      <c r="AA4612" s="3" t="s">
        <v>114</v>
      </c>
      <c r="AB4612" t="str">
        <f t="shared" si="582"/>
        <v>a. Calidad del Contenido-Productos Asociados de PAYC (Informes, Control de presupuesto y Programación y actas)</v>
      </c>
      <c r="AC4612" t="str">
        <f>VLOOKUP(AB4612,CODIFICACION_PREGUNTAS!$C$2:$D$35,2,0)</f>
        <v>PRODUCTOS001</v>
      </c>
    </row>
    <row r="4613" spans="1:29" x14ac:dyDescent="0.25">
      <c r="A4613" s="3">
        <f t="shared" si="583"/>
        <v>4612</v>
      </c>
      <c r="B4613" s="3" t="s">
        <v>369</v>
      </c>
      <c r="C4613" s="32">
        <v>41518</v>
      </c>
      <c r="D4613" s="3" t="s">
        <v>114</v>
      </c>
      <c r="E4613" s="3"/>
      <c r="F4613" s="3"/>
      <c r="G4613" s="2" t="s">
        <v>30</v>
      </c>
      <c r="H4613" s="2" t="s">
        <v>29</v>
      </c>
      <c r="I4613" s="3">
        <v>4</v>
      </c>
      <c r="J4613" s="3" t="s">
        <v>183</v>
      </c>
      <c r="K4613" s="3"/>
      <c r="L4613" s="3"/>
      <c r="M4613" s="3"/>
      <c r="N4613" s="3"/>
      <c r="O4613" s="3"/>
      <c r="P4613" s="3"/>
      <c r="Q4613" s="3"/>
      <c r="R4613" s="3"/>
      <c r="S4613" s="3"/>
      <c r="T4613" s="3" t="str">
        <f t="shared" si="576"/>
        <v>SIN CECO</v>
      </c>
      <c r="U4613" s="3" t="str">
        <f t="shared" si="577"/>
        <v>NO</v>
      </c>
      <c r="V4613" t="str">
        <f t="shared" si="578"/>
        <v>COMPENSAR SUBA
07-OCT-2013-Productos Asociados de PAYC (Informes, Control de presupuesto y Programación y actas)</v>
      </c>
      <c r="W4613" s="53">
        <f t="shared" si="579"/>
        <v>4</v>
      </c>
      <c r="X4613">
        <f t="shared" si="580"/>
        <v>4</v>
      </c>
      <c r="Y4613">
        <f>IF(ISNA(VLOOKUP(B4613,CECOS_SIN_IDENTIFICAR!$A$2:$D$146,4,0)),"SIN CECO",IF(VLOOKUP(B4613,CECOS_SIN_IDENTIFICAR!$A$2:$D$146,4,0)=0,"SIN CECO",VLOOKUP(B4613,CECOS_SIN_IDENTIFICAR!$A$2:$D$146,4,0)))</f>
        <v>1156</v>
      </c>
      <c r="Z4613">
        <f t="shared" si="581"/>
        <v>1156</v>
      </c>
      <c r="AA4613" s="3" t="s">
        <v>114</v>
      </c>
      <c r="AB4613" t="str">
        <f t="shared" si="582"/>
        <v>b. Claridad del Contenido-Productos Asociados de PAYC (Informes, Control de presupuesto y Programación y actas)</v>
      </c>
      <c r="AC4613" t="str">
        <f>VLOOKUP(AB4613,CODIFICACION_PREGUNTAS!$C$2:$D$35,2,0)</f>
        <v>PRODUCTOS002</v>
      </c>
    </row>
    <row r="4614" spans="1:29" x14ac:dyDescent="0.25">
      <c r="A4614" s="3">
        <f t="shared" si="583"/>
        <v>4613</v>
      </c>
      <c r="B4614" s="3" t="s">
        <v>369</v>
      </c>
      <c r="C4614" s="32">
        <v>41518</v>
      </c>
      <c r="D4614" s="3" t="s">
        <v>114</v>
      </c>
      <c r="E4614" s="3"/>
      <c r="F4614" s="3"/>
      <c r="G4614" s="2" t="s">
        <v>31</v>
      </c>
      <c r="H4614" s="2" t="s">
        <v>29</v>
      </c>
      <c r="I4614" s="3">
        <v>4</v>
      </c>
      <c r="J4614" s="3" t="s">
        <v>183</v>
      </c>
      <c r="K4614" s="3"/>
      <c r="L4614" s="3"/>
      <c r="M4614" s="3"/>
      <c r="N4614" s="3"/>
      <c r="O4614" s="3"/>
      <c r="P4614" s="3"/>
      <c r="Q4614" s="3"/>
      <c r="R4614" s="3"/>
      <c r="S4614" s="3"/>
      <c r="T4614" s="3" t="str">
        <f t="shared" si="576"/>
        <v>SIN CECO</v>
      </c>
      <c r="U4614" s="3" t="str">
        <f t="shared" si="577"/>
        <v>NO</v>
      </c>
      <c r="V4614" t="str">
        <f t="shared" si="578"/>
        <v>COMPENSAR SUBA
07-OCT-2013-Productos Asociados de PAYC (Informes, Control de presupuesto y Programación y actas)</v>
      </c>
      <c r="W4614" s="53">
        <f t="shared" si="579"/>
        <v>4</v>
      </c>
      <c r="X4614">
        <f t="shared" si="580"/>
        <v>4</v>
      </c>
      <c r="Y4614">
        <f>IF(ISNA(VLOOKUP(B4614,CECOS_SIN_IDENTIFICAR!$A$2:$D$146,4,0)),"SIN CECO",IF(VLOOKUP(B4614,CECOS_SIN_IDENTIFICAR!$A$2:$D$146,4,0)=0,"SIN CECO",VLOOKUP(B4614,CECOS_SIN_IDENTIFICAR!$A$2:$D$146,4,0)))</f>
        <v>1156</v>
      </c>
      <c r="Z4614">
        <f t="shared" si="581"/>
        <v>1156</v>
      </c>
      <c r="AA4614" s="3" t="s">
        <v>114</v>
      </c>
      <c r="AB4614" t="str">
        <f t="shared" si="582"/>
        <v>c. Oportunidad en la entrega-Productos Asociados de PAYC (Informes, Control de presupuesto y Programación y actas)</v>
      </c>
      <c r="AC4614" t="str">
        <f>VLOOKUP(AB4614,CODIFICACION_PREGUNTAS!$C$2:$D$35,2,0)</f>
        <v>PRODUCTOS003</v>
      </c>
    </row>
    <row r="4615" spans="1:29" x14ac:dyDescent="0.25">
      <c r="A4615" s="3">
        <f t="shared" si="583"/>
        <v>4614</v>
      </c>
      <c r="B4615" s="3" t="s">
        <v>369</v>
      </c>
      <c r="C4615" s="32">
        <v>41518</v>
      </c>
      <c r="D4615" s="3" t="s">
        <v>114</v>
      </c>
      <c r="E4615" s="3"/>
      <c r="F4615" s="3"/>
      <c r="G4615" s="2" t="s">
        <v>32</v>
      </c>
      <c r="H4615" s="2" t="s">
        <v>29</v>
      </c>
      <c r="I4615" s="3">
        <v>4</v>
      </c>
      <c r="J4615" s="3" t="s">
        <v>183</v>
      </c>
      <c r="K4615" s="3"/>
      <c r="L4615" s="3"/>
      <c r="M4615" s="3"/>
      <c r="N4615" s="3"/>
      <c r="O4615" s="3"/>
      <c r="P4615" s="3"/>
      <c r="Q4615" s="3"/>
      <c r="R4615" s="3"/>
      <c r="S4615" s="3"/>
      <c r="T4615" s="3" t="str">
        <f t="shared" si="576"/>
        <v>SIN CECO</v>
      </c>
      <c r="U4615" s="3" t="str">
        <f t="shared" si="577"/>
        <v>NO</v>
      </c>
      <c r="V4615" t="str">
        <f t="shared" si="578"/>
        <v>COMPENSAR SUBA
07-OCT-2013-Productos Asociados de PAYC (Informes, Control de presupuesto y Programación y actas)</v>
      </c>
      <c r="W4615" s="53">
        <f t="shared" si="579"/>
        <v>4</v>
      </c>
      <c r="X4615">
        <f t="shared" si="580"/>
        <v>4</v>
      </c>
      <c r="Y4615">
        <f>IF(ISNA(VLOOKUP(B4615,CECOS_SIN_IDENTIFICAR!$A$2:$D$146,4,0)),"SIN CECO",IF(VLOOKUP(B4615,CECOS_SIN_IDENTIFICAR!$A$2:$D$146,4,0)=0,"SIN CECO",VLOOKUP(B4615,CECOS_SIN_IDENTIFICAR!$A$2:$D$146,4,0)))</f>
        <v>1156</v>
      </c>
      <c r="Z4615">
        <f t="shared" si="581"/>
        <v>1156</v>
      </c>
      <c r="AA4615" s="3" t="s">
        <v>114</v>
      </c>
      <c r="AB4615" t="str">
        <f t="shared" si="582"/>
        <v>d. Precisión de la información-Productos Asociados de PAYC (Informes, Control de presupuesto y Programación y actas)</v>
      </c>
      <c r="AC4615" t="str">
        <f>VLOOKUP(AB4615,CODIFICACION_PREGUNTAS!$C$2:$D$35,2,0)</f>
        <v>PRODUCTOS004</v>
      </c>
    </row>
    <row r="4616" spans="1:29" x14ac:dyDescent="0.25">
      <c r="A4616" s="3">
        <f t="shared" si="583"/>
        <v>4615</v>
      </c>
      <c r="B4616" s="3" t="s">
        <v>369</v>
      </c>
      <c r="C4616" s="32">
        <v>41518</v>
      </c>
      <c r="D4616" s="3" t="s">
        <v>114</v>
      </c>
      <c r="E4616" s="3"/>
      <c r="F4616" s="3"/>
      <c r="G4616" s="2" t="s">
        <v>33</v>
      </c>
      <c r="H4616" s="2" t="s">
        <v>29</v>
      </c>
      <c r="I4616" s="3">
        <v>4</v>
      </c>
      <c r="J4616" s="3" t="s">
        <v>183</v>
      </c>
      <c r="K4616" s="3"/>
      <c r="L4616" s="3"/>
      <c r="M4616" s="3"/>
      <c r="N4616" s="3"/>
      <c r="O4616" s="3"/>
      <c r="P4616" s="3"/>
      <c r="Q4616" s="3"/>
      <c r="R4616" s="3"/>
      <c r="S4616" s="3"/>
      <c r="T4616" s="3" t="str">
        <f t="shared" si="576"/>
        <v>SIN CECO</v>
      </c>
      <c r="U4616" s="3" t="str">
        <f t="shared" si="577"/>
        <v>NO</v>
      </c>
      <c r="V4616" t="str">
        <f t="shared" si="578"/>
        <v>COMPENSAR SUBA
07-OCT-2013-Productos Asociados de PAYC (Informes, Control de presupuesto y Programación y actas)</v>
      </c>
      <c r="W4616" s="53">
        <f t="shared" si="579"/>
        <v>4</v>
      </c>
      <c r="X4616">
        <f t="shared" si="580"/>
        <v>4</v>
      </c>
      <c r="Y4616">
        <f>IF(ISNA(VLOOKUP(B4616,CECOS_SIN_IDENTIFICAR!$A$2:$D$146,4,0)),"SIN CECO",IF(VLOOKUP(B4616,CECOS_SIN_IDENTIFICAR!$A$2:$D$146,4,0)=0,"SIN CECO",VLOOKUP(B4616,CECOS_SIN_IDENTIFICAR!$A$2:$D$146,4,0)))</f>
        <v>1156</v>
      </c>
      <c r="Z4616">
        <f t="shared" si="581"/>
        <v>1156</v>
      </c>
      <c r="AA4616" s="3" t="s">
        <v>114</v>
      </c>
      <c r="AB4616" t="str">
        <f t="shared" si="582"/>
        <v>e. Diagramación-Productos Asociados de PAYC (Informes, Control de presupuesto y Programación y actas)</v>
      </c>
      <c r="AC4616" t="str">
        <f>VLOOKUP(AB4616,CODIFICACION_PREGUNTAS!$C$2:$D$35,2,0)</f>
        <v>PRODUCTOS005</v>
      </c>
    </row>
    <row r="4617" spans="1:29" x14ac:dyDescent="0.25">
      <c r="A4617" s="3">
        <f t="shared" si="583"/>
        <v>4616</v>
      </c>
      <c r="B4617" s="3" t="s">
        <v>369</v>
      </c>
      <c r="C4617" s="32">
        <v>41518</v>
      </c>
      <c r="D4617" s="3" t="s">
        <v>114</v>
      </c>
      <c r="E4617" s="3"/>
      <c r="F4617" s="3"/>
      <c r="G4617" s="2" t="s">
        <v>34</v>
      </c>
      <c r="H4617" s="2" t="s">
        <v>35</v>
      </c>
      <c r="I4617" s="3">
        <v>4</v>
      </c>
      <c r="J4617" s="3" t="s">
        <v>183</v>
      </c>
      <c r="K4617" s="3"/>
      <c r="L4617" s="3"/>
      <c r="M4617" s="3"/>
      <c r="N4617" s="3"/>
      <c r="O4617" s="3"/>
      <c r="P4617" s="3"/>
      <c r="Q4617" s="3"/>
      <c r="R4617" s="3"/>
      <c r="S4617" s="3"/>
      <c r="T4617" s="3" t="str">
        <f t="shared" si="576"/>
        <v>SIN CECO</v>
      </c>
      <c r="U4617" s="3" t="str">
        <f t="shared" si="577"/>
        <v>NO</v>
      </c>
      <c r="V4617" t="str">
        <f t="shared" si="578"/>
        <v>COMPENSAR SUBA
07-OCT-2013-Compromisos Pactados</v>
      </c>
      <c r="W4617" s="53">
        <f t="shared" si="579"/>
        <v>4</v>
      </c>
      <c r="X4617">
        <f t="shared" si="580"/>
        <v>4</v>
      </c>
      <c r="Y4617">
        <f>IF(ISNA(VLOOKUP(B4617,CECOS_SIN_IDENTIFICAR!$A$2:$D$146,4,0)),"SIN CECO",IF(VLOOKUP(B4617,CECOS_SIN_IDENTIFICAR!$A$2:$D$146,4,0)=0,"SIN CECO",VLOOKUP(B4617,CECOS_SIN_IDENTIFICAR!$A$2:$D$146,4,0)))</f>
        <v>1156</v>
      </c>
      <c r="Z4617">
        <f t="shared" si="581"/>
        <v>1156</v>
      </c>
      <c r="AA4617" s="3" t="s">
        <v>114</v>
      </c>
      <c r="AB4617" t="str">
        <f t="shared" si="582"/>
        <v>a. Cumplimiento-Compromisos Pactados</v>
      </c>
      <c r="AC4617" t="str">
        <f>VLOOKUP(AB4617,CODIFICACION_PREGUNTAS!$C$2:$D$35,2,0)</f>
        <v>COMPROMISOS001</v>
      </c>
    </row>
    <row r="4618" spans="1:29" x14ac:dyDescent="0.25">
      <c r="A4618" s="3">
        <f t="shared" si="583"/>
        <v>4617</v>
      </c>
      <c r="B4618" s="3" t="s">
        <v>369</v>
      </c>
      <c r="C4618" s="32">
        <v>41518</v>
      </c>
      <c r="D4618" s="3" t="s">
        <v>114</v>
      </c>
      <c r="E4618" s="3"/>
      <c r="F4618" s="3"/>
      <c r="G4618" s="2" t="s">
        <v>36</v>
      </c>
      <c r="H4618" s="2" t="s">
        <v>35</v>
      </c>
      <c r="I4618" s="3">
        <v>4</v>
      </c>
      <c r="J4618" s="3" t="s">
        <v>183</v>
      </c>
      <c r="K4618" s="3"/>
      <c r="L4618" s="3"/>
      <c r="M4618" s="3"/>
      <c r="N4618" s="3"/>
      <c r="O4618" s="3"/>
      <c r="P4618" s="3"/>
      <c r="Q4618" s="3"/>
      <c r="R4618" s="3"/>
      <c r="S4618" s="3"/>
      <c r="T4618" s="3" t="str">
        <f t="shared" si="576"/>
        <v>SIN CECO</v>
      </c>
      <c r="U4618" s="3" t="str">
        <f t="shared" si="577"/>
        <v>NO</v>
      </c>
      <c r="V4618" t="str">
        <f t="shared" si="578"/>
        <v>COMPENSAR SUBA
07-OCT-2013-Compromisos Pactados</v>
      </c>
      <c r="W4618" s="53">
        <f t="shared" si="579"/>
        <v>4</v>
      </c>
      <c r="X4618">
        <f t="shared" si="580"/>
        <v>4</v>
      </c>
      <c r="Y4618">
        <f>IF(ISNA(VLOOKUP(B4618,CECOS_SIN_IDENTIFICAR!$A$2:$D$146,4,0)),"SIN CECO",IF(VLOOKUP(B4618,CECOS_SIN_IDENTIFICAR!$A$2:$D$146,4,0)=0,"SIN CECO",VLOOKUP(B4618,CECOS_SIN_IDENTIFICAR!$A$2:$D$146,4,0)))</f>
        <v>1156</v>
      </c>
      <c r="Z4618">
        <f t="shared" si="581"/>
        <v>1156</v>
      </c>
      <c r="AA4618" s="3" t="s">
        <v>114</v>
      </c>
      <c r="AB4618" t="str">
        <f t="shared" si="582"/>
        <v>b. Satisface expectativas-Compromisos Pactados</v>
      </c>
      <c r="AC4618" t="str">
        <f>VLOOKUP(AB4618,CODIFICACION_PREGUNTAS!$C$2:$D$35,2,0)</f>
        <v>COMPROMISOS002</v>
      </c>
    </row>
    <row r="4619" spans="1:29" x14ac:dyDescent="0.25">
      <c r="A4619" s="3">
        <f t="shared" si="583"/>
        <v>4618</v>
      </c>
      <c r="B4619" s="3" t="s">
        <v>369</v>
      </c>
      <c r="C4619" s="32">
        <v>41518</v>
      </c>
      <c r="D4619" s="3" t="s">
        <v>114</v>
      </c>
      <c r="E4619" s="3"/>
      <c r="F4619" s="3"/>
      <c r="G4619" s="2" t="s">
        <v>37</v>
      </c>
      <c r="H4619" s="2" t="s">
        <v>35</v>
      </c>
      <c r="I4619" s="3">
        <v>4</v>
      </c>
      <c r="J4619" s="3" t="s">
        <v>183</v>
      </c>
      <c r="K4619" s="3"/>
      <c r="L4619" s="3"/>
      <c r="M4619" s="3"/>
      <c r="N4619" s="3"/>
      <c r="O4619" s="3"/>
      <c r="P4619" s="3"/>
      <c r="Q4619" s="3"/>
      <c r="R4619" s="3"/>
      <c r="S4619" s="3"/>
      <c r="T4619" s="3" t="str">
        <f t="shared" si="576"/>
        <v>SIN CECO</v>
      </c>
      <c r="U4619" s="3" t="str">
        <f t="shared" si="577"/>
        <v>NO</v>
      </c>
      <c r="V4619" t="str">
        <f t="shared" si="578"/>
        <v>COMPENSAR SUBA
07-OCT-2013-Compromisos Pactados</v>
      </c>
      <c r="W4619" s="53">
        <f t="shared" si="579"/>
        <v>4</v>
      </c>
      <c r="X4619">
        <f t="shared" si="580"/>
        <v>4</v>
      </c>
      <c r="Y4619">
        <f>IF(ISNA(VLOOKUP(B4619,CECOS_SIN_IDENTIFICAR!$A$2:$D$146,4,0)),"SIN CECO",IF(VLOOKUP(B4619,CECOS_SIN_IDENTIFICAR!$A$2:$D$146,4,0)=0,"SIN CECO",VLOOKUP(B4619,CECOS_SIN_IDENTIFICAR!$A$2:$D$146,4,0)))</f>
        <v>1156</v>
      </c>
      <c r="Z4619">
        <f t="shared" si="581"/>
        <v>1156</v>
      </c>
      <c r="AA4619" s="3" t="s">
        <v>114</v>
      </c>
      <c r="AB4619" t="str">
        <f t="shared" si="582"/>
        <v>c. Calidad de la Información suministrada-Compromisos Pactados</v>
      </c>
      <c r="AC4619" t="str">
        <f>VLOOKUP(AB4619,CODIFICACION_PREGUNTAS!$C$2:$D$35,2,0)</f>
        <v>COMPROMISOS003</v>
      </c>
    </row>
    <row r="4620" spans="1:29" x14ac:dyDescent="0.25">
      <c r="A4620" s="3">
        <f t="shared" si="583"/>
        <v>4619</v>
      </c>
      <c r="B4620" s="3" t="s">
        <v>369</v>
      </c>
      <c r="C4620" s="32">
        <v>41518</v>
      </c>
      <c r="D4620" s="3" t="s">
        <v>114</v>
      </c>
      <c r="E4620" s="3"/>
      <c r="F4620" s="3"/>
      <c r="G4620" s="2" t="s">
        <v>38</v>
      </c>
      <c r="H4620" s="2" t="s">
        <v>35</v>
      </c>
      <c r="I4620" s="3">
        <v>4</v>
      </c>
      <c r="J4620" s="3" t="s">
        <v>183</v>
      </c>
      <c r="K4620" s="3"/>
      <c r="L4620" s="3"/>
      <c r="M4620" s="3"/>
      <c r="N4620" s="3"/>
      <c r="O4620" s="3"/>
      <c r="P4620" s="3"/>
      <c r="Q4620" s="3"/>
      <c r="R4620" s="3"/>
      <c r="S4620" s="3"/>
      <c r="T4620" s="3" t="str">
        <f t="shared" si="576"/>
        <v>SIN CECO</v>
      </c>
      <c r="U4620" s="3" t="str">
        <f t="shared" si="577"/>
        <v>NO</v>
      </c>
      <c r="V4620" t="str">
        <f t="shared" si="578"/>
        <v>COMPENSAR SUBA
07-OCT-2013-Compromisos Pactados</v>
      </c>
      <c r="W4620" s="53">
        <f t="shared" si="579"/>
        <v>4</v>
      </c>
      <c r="X4620">
        <f t="shared" si="580"/>
        <v>4</v>
      </c>
      <c r="Y4620">
        <f>IF(ISNA(VLOOKUP(B4620,CECOS_SIN_IDENTIFICAR!$A$2:$D$146,4,0)),"SIN CECO",IF(VLOOKUP(B4620,CECOS_SIN_IDENTIFICAR!$A$2:$D$146,4,0)=0,"SIN CECO",VLOOKUP(B4620,CECOS_SIN_IDENTIFICAR!$A$2:$D$146,4,0)))</f>
        <v>1156</v>
      </c>
      <c r="Z4620">
        <f t="shared" si="581"/>
        <v>1156</v>
      </c>
      <c r="AA4620" s="3" t="s">
        <v>114</v>
      </c>
      <c r="AB4620" t="str">
        <f t="shared" si="582"/>
        <v>d. Disposición del personal de PAYC a las solicitudes del cliente-Compromisos Pactados</v>
      </c>
      <c r="AC4620" t="str">
        <f>VLOOKUP(AB4620,CODIFICACION_PREGUNTAS!$C$2:$D$35,2,0)</f>
        <v>COMPROMISOS004</v>
      </c>
    </row>
    <row r="4621" spans="1:29" x14ac:dyDescent="0.25">
      <c r="A4621" s="3">
        <f t="shared" si="583"/>
        <v>4620</v>
      </c>
      <c r="B4621" s="3" t="s">
        <v>369</v>
      </c>
      <c r="C4621" s="32">
        <v>41518</v>
      </c>
      <c r="D4621" s="3" t="s">
        <v>114</v>
      </c>
      <c r="E4621" s="3"/>
      <c r="F4621" s="3"/>
      <c r="G4621" s="2" t="s">
        <v>39</v>
      </c>
      <c r="H4621" s="2" t="s">
        <v>35</v>
      </c>
      <c r="I4621" s="3">
        <v>4</v>
      </c>
      <c r="J4621" s="3" t="s">
        <v>183</v>
      </c>
      <c r="K4621" s="3"/>
      <c r="L4621" s="3"/>
      <c r="M4621" s="3"/>
      <c r="N4621" s="3"/>
      <c r="O4621" s="3"/>
      <c r="P4621" s="3"/>
      <c r="Q4621" s="3"/>
      <c r="R4621" s="3"/>
      <c r="S4621" s="3"/>
      <c r="T4621" s="3" t="str">
        <f t="shared" si="576"/>
        <v>SIN CECO</v>
      </c>
      <c r="U4621" s="3" t="str">
        <f t="shared" si="577"/>
        <v>NO</v>
      </c>
      <c r="V4621" t="str">
        <f t="shared" si="578"/>
        <v>COMPENSAR SUBA
07-OCT-2013-Compromisos Pactados</v>
      </c>
      <c r="W4621" s="53">
        <f t="shared" si="579"/>
        <v>4</v>
      </c>
      <c r="X4621">
        <f t="shared" si="580"/>
        <v>4</v>
      </c>
      <c r="Y4621">
        <f>IF(ISNA(VLOOKUP(B4621,CECOS_SIN_IDENTIFICAR!$A$2:$D$146,4,0)),"SIN CECO",IF(VLOOKUP(B4621,CECOS_SIN_IDENTIFICAR!$A$2:$D$146,4,0)=0,"SIN CECO",VLOOKUP(B4621,CECOS_SIN_IDENTIFICAR!$A$2:$D$146,4,0)))</f>
        <v>1156</v>
      </c>
      <c r="Z4621">
        <f t="shared" si="581"/>
        <v>1156</v>
      </c>
      <c r="AA4621" s="3" t="s">
        <v>114</v>
      </c>
      <c r="AB4621" t="str">
        <f t="shared" si="582"/>
        <v>e. Coherencia entre lo solicitado y lo entregado-Compromisos Pactados</v>
      </c>
      <c r="AC4621" t="str">
        <f>VLOOKUP(AB4621,CODIFICACION_PREGUNTAS!$C$2:$D$35,2,0)</f>
        <v>COMPROMISOS005</v>
      </c>
    </row>
    <row r="4622" spans="1:29" x14ac:dyDescent="0.25">
      <c r="A4622" s="3">
        <f t="shared" si="583"/>
        <v>4621</v>
      </c>
      <c r="B4622" s="3" t="s">
        <v>369</v>
      </c>
      <c r="C4622" s="32">
        <v>41518</v>
      </c>
      <c r="D4622" s="3" t="s">
        <v>114</v>
      </c>
      <c r="E4622" s="3"/>
      <c r="F4622" s="3"/>
      <c r="G4622" s="2" t="s">
        <v>40</v>
      </c>
      <c r="H4622" s="2" t="s">
        <v>40</v>
      </c>
      <c r="I4622" s="3">
        <v>4</v>
      </c>
      <c r="J4622" s="3" t="s">
        <v>183</v>
      </c>
      <c r="K4622" s="3"/>
      <c r="L4622" s="3"/>
      <c r="M4622" s="3"/>
      <c r="N4622" s="3"/>
      <c r="O4622" s="3"/>
      <c r="P4622" s="3"/>
      <c r="Q4622" s="3"/>
      <c r="R4622" s="3"/>
      <c r="S4622" s="3"/>
      <c r="T4622" s="3" t="str">
        <f t="shared" si="576"/>
        <v>SIN CECO</v>
      </c>
      <c r="U4622" s="3" t="str">
        <f t="shared" si="577"/>
        <v>NO</v>
      </c>
      <c r="V4622" t="str">
        <f t="shared" si="578"/>
        <v>COMPENSAR SUBA
07-OCT-2013-Grado de Satisfacción con el Servicio Prestado</v>
      </c>
      <c r="W4622" s="53">
        <f t="shared" si="579"/>
        <v>4</v>
      </c>
      <c r="X4622">
        <f t="shared" si="580"/>
        <v>4</v>
      </c>
      <c r="Y4622">
        <f>IF(ISNA(VLOOKUP(B4622,CECOS_SIN_IDENTIFICAR!$A$2:$D$146,4,0)),"SIN CECO",IF(VLOOKUP(B4622,CECOS_SIN_IDENTIFICAR!$A$2:$D$146,4,0)=0,"SIN CECO",VLOOKUP(B4622,CECOS_SIN_IDENTIFICAR!$A$2:$D$146,4,0)))</f>
        <v>1156</v>
      </c>
      <c r="Z4622">
        <f t="shared" si="581"/>
        <v>1156</v>
      </c>
      <c r="AA4622" s="3" t="s">
        <v>114</v>
      </c>
      <c r="AB4622" t="str">
        <f t="shared" si="582"/>
        <v>Grado de Satisfacción con el Servicio Prestado-Grado de Satisfacción con el Servicio Prestado</v>
      </c>
      <c r="AC4622" t="str">
        <f>VLOOKUP(AB4622,CODIFICACION_PREGUNTAS!$C$2:$D$35,2,0)</f>
        <v>SATISFACCION001</v>
      </c>
    </row>
    <row r="4623" spans="1:29" x14ac:dyDescent="0.25">
      <c r="A4623" s="3">
        <f t="shared" si="583"/>
        <v>4622</v>
      </c>
      <c r="B4623" s="3" t="s">
        <v>369</v>
      </c>
      <c r="C4623" s="32">
        <v>41518</v>
      </c>
      <c r="D4623" s="3" t="s">
        <v>114</v>
      </c>
      <c r="E4623" s="3"/>
      <c r="F4623" s="3"/>
      <c r="G4623" s="2" t="s">
        <v>41</v>
      </c>
      <c r="H4623" s="2" t="s">
        <v>41</v>
      </c>
      <c r="I4623" s="3">
        <v>5</v>
      </c>
      <c r="J4623" s="3" t="s">
        <v>183</v>
      </c>
      <c r="K4623" s="3"/>
      <c r="L4623" s="3"/>
      <c r="M4623" s="3"/>
      <c r="N4623" s="3"/>
      <c r="O4623" s="3"/>
      <c r="P4623" s="3"/>
      <c r="Q4623" s="3"/>
      <c r="R4623" s="3"/>
      <c r="S4623" s="3"/>
      <c r="T4623" s="3" t="str">
        <f t="shared" si="576"/>
        <v>SIN CECO</v>
      </c>
      <c r="U4623" s="3" t="str">
        <f t="shared" si="577"/>
        <v>NO</v>
      </c>
      <c r="V4623" t="str">
        <f t="shared" si="578"/>
        <v>COMPENSAR SUBA
07-OCT-2013-Posibilidad de Volver a Contratar con PAYC</v>
      </c>
      <c r="W4623" s="53">
        <f t="shared" si="579"/>
        <v>5</v>
      </c>
      <c r="X4623">
        <f t="shared" si="580"/>
        <v>5</v>
      </c>
      <c r="Y4623">
        <f>IF(ISNA(VLOOKUP(B4623,CECOS_SIN_IDENTIFICAR!$A$2:$D$146,4,0)),"SIN CECO",IF(VLOOKUP(B4623,CECOS_SIN_IDENTIFICAR!$A$2:$D$146,4,0)=0,"SIN CECO",VLOOKUP(B4623,CECOS_SIN_IDENTIFICAR!$A$2:$D$146,4,0)))</f>
        <v>1156</v>
      </c>
      <c r="Z4623">
        <f t="shared" si="581"/>
        <v>1156</v>
      </c>
      <c r="AA4623" s="3" t="s">
        <v>114</v>
      </c>
      <c r="AB4623" t="str">
        <f t="shared" si="582"/>
        <v>Posibilidad de Volver a Contratar con PAYC-Posibilidad de Volver a Contratar con PAYC</v>
      </c>
      <c r="AC4623" t="str">
        <f>VLOOKUP(AB4623,CODIFICACION_PREGUNTAS!$C$2:$D$35,2,0)</f>
        <v>VOLVER001</v>
      </c>
    </row>
    <row r="4624" spans="1:29" x14ac:dyDescent="0.25">
      <c r="A4624" s="3">
        <f t="shared" si="583"/>
        <v>4623</v>
      </c>
      <c r="B4624" s="3" t="s">
        <v>369</v>
      </c>
      <c r="C4624" s="32">
        <v>41518</v>
      </c>
      <c r="D4624" s="3" t="s">
        <v>114</v>
      </c>
      <c r="E4624" s="3"/>
      <c r="F4624" s="3"/>
      <c r="G4624" s="2" t="s">
        <v>42</v>
      </c>
      <c r="H4624" s="6" t="s">
        <v>43</v>
      </c>
      <c r="I4624" s="3" t="s">
        <v>827</v>
      </c>
      <c r="J4624" s="3" t="s">
        <v>183</v>
      </c>
      <c r="K4624" s="3" t="s">
        <v>473</v>
      </c>
      <c r="L4624" s="3" t="s">
        <v>653</v>
      </c>
      <c r="M4624" s="3" t="s">
        <v>654</v>
      </c>
      <c r="N4624" s="3"/>
      <c r="O4624" s="3"/>
      <c r="P4624" s="3"/>
      <c r="Q4624" s="3"/>
      <c r="R4624" s="3"/>
      <c r="S4624" s="3"/>
      <c r="T4624" s="3" t="str">
        <f t="shared" si="576"/>
        <v>SIN CECO</v>
      </c>
      <c r="U4624" s="3" t="str">
        <f t="shared" si="577"/>
        <v>NO</v>
      </c>
      <c r="V4624" t="str">
        <f t="shared" si="578"/>
        <v>COMPENSAR SUBA
07-OCT-2013-Fortalezas PAYC</v>
      </c>
      <c r="W4624" s="53" t="str">
        <f t="shared" si="579"/>
        <v>El personal es comprometido con el proyecto, aporta mucho para su desarrollo, es objetivo y tienen el conocimiento necesario para realizar sus funciones.-</v>
      </c>
      <c r="X4624">
        <f t="shared" si="580"/>
        <v>0</v>
      </c>
      <c r="Y4624">
        <f>IF(ISNA(VLOOKUP(B4624,CECOS_SIN_IDENTIFICAR!$A$2:$D$146,4,0)),"SIN CECO",IF(VLOOKUP(B4624,CECOS_SIN_IDENTIFICAR!$A$2:$D$146,4,0)=0,"SIN CECO",VLOOKUP(B4624,CECOS_SIN_IDENTIFICAR!$A$2:$D$146,4,0)))</f>
        <v>1156</v>
      </c>
      <c r="Z4624">
        <f t="shared" si="581"/>
        <v>1156</v>
      </c>
      <c r="AA4624" s="3" t="s">
        <v>114</v>
      </c>
      <c r="AB4624" t="str">
        <f t="shared" si="582"/>
        <v>Principales fortalezas en el servicio que presta PAYC-Fortalezas PAYC</v>
      </c>
      <c r="AC4624" t="str">
        <f>VLOOKUP(AB4624,CODIFICACION_PREGUNTAS!$C$2:$D$35,2,0)</f>
        <v>FORT001</v>
      </c>
    </row>
    <row r="4625" spans="1:29" x14ac:dyDescent="0.25">
      <c r="A4625" s="3">
        <f t="shared" si="583"/>
        <v>4624</v>
      </c>
      <c r="B4625" s="3" t="s">
        <v>369</v>
      </c>
      <c r="C4625" s="32">
        <v>41518</v>
      </c>
      <c r="D4625" s="3" t="s">
        <v>114</v>
      </c>
      <c r="E4625" s="3"/>
      <c r="F4625" s="3"/>
      <c r="G4625" s="2" t="s">
        <v>44</v>
      </c>
      <c r="H4625" s="6" t="s">
        <v>45</v>
      </c>
      <c r="I4625" s="3" t="s">
        <v>56</v>
      </c>
      <c r="J4625" s="3" t="s">
        <v>183</v>
      </c>
      <c r="K4625" s="3"/>
      <c r="L4625" s="3"/>
      <c r="M4625" s="3"/>
      <c r="N4625" s="3"/>
      <c r="O4625" s="3"/>
      <c r="P4625" s="3"/>
      <c r="Q4625" s="3"/>
      <c r="R4625" s="3"/>
      <c r="S4625" s="3"/>
      <c r="T4625" s="3" t="str">
        <f t="shared" si="576"/>
        <v>SIN CECO</v>
      </c>
      <c r="U4625" s="3" t="str">
        <f t="shared" si="577"/>
        <v>NO</v>
      </c>
      <c r="V4625" t="str">
        <f t="shared" si="578"/>
        <v>COMPENSAR SUBA
07-OCT-2013-Debilidades PAYC</v>
      </c>
      <c r="W4625" s="53" t="str">
        <f t="shared" si="579"/>
        <v>-</v>
      </c>
      <c r="X4625">
        <f t="shared" si="580"/>
        <v>0</v>
      </c>
      <c r="Y4625">
        <f>IF(ISNA(VLOOKUP(B4625,CECOS_SIN_IDENTIFICAR!$A$2:$D$146,4,0)),"SIN CECO",IF(VLOOKUP(B4625,CECOS_SIN_IDENTIFICAR!$A$2:$D$146,4,0)=0,"SIN CECO",VLOOKUP(B4625,CECOS_SIN_IDENTIFICAR!$A$2:$D$146,4,0)))</f>
        <v>1156</v>
      </c>
      <c r="Z4625">
        <f t="shared" si="581"/>
        <v>1156</v>
      </c>
      <c r="AA4625" s="3" t="s">
        <v>114</v>
      </c>
      <c r="AB4625" t="str">
        <f t="shared" si="582"/>
        <v>Principales debilidades en el servicio que presta PAYC-Debilidades PAYC</v>
      </c>
      <c r="AC4625" t="str">
        <f>VLOOKUP(AB4625,CODIFICACION_PREGUNTAS!$C$2:$D$35,2,0)</f>
        <v>DEB001</v>
      </c>
    </row>
    <row r="4626" spans="1:29" x14ac:dyDescent="0.25">
      <c r="A4626" s="3">
        <f t="shared" si="583"/>
        <v>4625</v>
      </c>
      <c r="B4626" s="3" t="s">
        <v>370</v>
      </c>
      <c r="C4626" s="32">
        <v>41518</v>
      </c>
      <c r="D4626" s="3" t="s">
        <v>114</v>
      </c>
      <c r="E4626" s="3"/>
      <c r="F4626" s="3"/>
      <c r="G4626" s="2" t="s">
        <v>5</v>
      </c>
      <c r="H4626" s="3" t="s">
        <v>6</v>
      </c>
      <c r="I4626" s="3">
        <v>5</v>
      </c>
      <c r="J4626" s="3" t="s">
        <v>183</v>
      </c>
      <c r="K4626" s="3"/>
      <c r="L4626" s="3"/>
      <c r="M4626" s="3"/>
      <c r="N4626" s="3"/>
      <c r="O4626" s="3"/>
      <c r="P4626" s="3"/>
      <c r="Q4626" s="3"/>
      <c r="R4626" s="3"/>
      <c r="S4626" s="3"/>
      <c r="T4626" s="3" t="str">
        <f t="shared" si="576"/>
        <v>SIN CECO</v>
      </c>
      <c r="U4626" s="3" t="str">
        <f t="shared" si="577"/>
        <v>NO</v>
      </c>
      <c r="V4626" t="str">
        <f t="shared" si="578"/>
        <v>TERPERL BÁSCULA
14-NOV-2013-Soporte Técnico</v>
      </c>
      <c r="W4626" s="53">
        <f t="shared" si="579"/>
        <v>5</v>
      </c>
      <c r="X4626">
        <f t="shared" si="580"/>
        <v>5</v>
      </c>
      <c r="Y4626">
        <f>IF(ISNA(VLOOKUP(B4626,CECOS_SIN_IDENTIFICAR!$A$2:$D$146,4,0)),"SIN CECO",IF(VLOOKUP(B4626,CECOS_SIN_IDENTIFICAR!$A$2:$D$146,4,0)=0,"SIN CECO",VLOOKUP(B4626,CECOS_SIN_IDENTIFICAR!$A$2:$D$146,4,0)))</f>
        <v>1438</v>
      </c>
      <c r="Z4626">
        <f t="shared" si="581"/>
        <v>1438</v>
      </c>
      <c r="AA4626" s="3" t="s">
        <v>114</v>
      </c>
      <c r="AB4626" t="str">
        <f t="shared" si="582"/>
        <v>a. Conocimiento específico de temas aplicables al proyecto-Soporte Técnico</v>
      </c>
      <c r="AC4626" t="str">
        <f>VLOOKUP(AB4626,CODIFICACION_PREGUNTAS!$C$2:$D$35,2,0)</f>
        <v>SOPORTE_TEC001</v>
      </c>
    </row>
    <row r="4627" spans="1:29" x14ac:dyDescent="0.25">
      <c r="A4627" s="3">
        <f t="shared" si="583"/>
        <v>4626</v>
      </c>
      <c r="B4627" s="3" t="s">
        <v>370</v>
      </c>
      <c r="C4627" s="32">
        <v>41518</v>
      </c>
      <c r="D4627" s="3" t="s">
        <v>114</v>
      </c>
      <c r="E4627" s="3"/>
      <c r="F4627" s="3"/>
      <c r="G4627" s="2" t="s">
        <v>7</v>
      </c>
      <c r="H4627" s="3" t="s">
        <v>6</v>
      </c>
      <c r="I4627" s="3">
        <v>5</v>
      </c>
      <c r="J4627" s="3" t="s">
        <v>183</v>
      </c>
      <c r="K4627" s="3"/>
      <c r="L4627" s="3"/>
      <c r="M4627" s="3"/>
      <c r="N4627" s="3"/>
      <c r="O4627" s="3"/>
      <c r="P4627" s="3"/>
      <c r="Q4627" s="3"/>
      <c r="R4627" s="3"/>
      <c r="S4627" s="3"/>
      <c r="T4627" s="3" t="str">
        <f t="shared" si="576"/>
        <v>SIN CECO</v>
      </c>
      <c r="U4627" s="3" t="str">
        <f t="shared" si="577"/>
        <v>NO</v>
      </c>
      <c r="V4627" t="str">
        <f t="shared" si="578"/>
        <v>TERPERL BÁSCULA
14-NOV-2013-Soporte Técnico</v>
      </c>
      <c r="W4627" s="53">
        <f t="shared" si="579"/>
        <v>5</v>
      </c>
      <c r="X4627">
        <f t="shared" si="580"/>
        <v>5</v>
      </c>
      <c r="Y4627">
        <f>IF(ISNA(VLOOKUP(B4627,CECOS_SIN_IDENTIFICAR!$A$2:$D$146,4,0)),"SIN CECO",IF(VLOOKUP(B4627,CECOS_SIN_IDENTIFICAR!$A$2:$D$146,4,0)=0,"SIN CECO",VLOOKUP(B4627,CECOS_SIN_IDENTIFICAR!$A$2:$D$146,4,0)))</f>
        <v>1438</v>
      </c>
      <c r="Z4627">
        <f t="shared" si="581"/>
        <v>1438</v>
      </c>
      <c r="AA4627" s="3" t="s">
        <v>114</v>
      </c>
      <c r="AB4627" t="str">
        <f t="shared" si="582"/>
        <v>b. Idoneidad y Calidad del soporte-Soporte Técnico</v>
      </c>
      <c r="AC4627" t="str">
        <f>VLOOKUP(AB4627,CODIFICACION_PREGUNTAS!$C$2:$D$35,2,0)</f>
        <v>SOPORTE_TEC002</v>
      </c>
    </row>
    <row r="4628" spans="1:29" x14ac:dyDescent="0.25">
      <c r="A4628" s="3">
        <f t="shared" si="583"/>
        <v>4627</v>
      </c>
      <c r="B4628" s="3" t="s">
        <v>370</v>
      </c>
      <c r="C4628" s="32">
        <v>41518</v>
      </c>
      <c r="D4628" s="3" t="s">
        <v>114</v>
      </c>
      <c r="E4628" s="3"/>
      <c r="F4628" s="3"/>
      <c r="G4628" s="2" t="s">
        <v>8</v>
      </c>
      <c r="H4628" s="3" t="s">
        <v>6</v>
      </c>
      <c r="I4628" s="3">
        <v>5</v>
      </c>
      <c r="J4628" s="3" t="s">
        <v>183</v>
      </c>
      <c r="K4628" s="3"/>
      <c r="L4628" s="3"/>
      <c r="M4628" s="3"/>
      <c r="N4628" s="3"/>
      <c r="O4628" s="3"/>
      <c r="P4628" s="3"/>
      <c r="Q4628" s="3"/>
      <c r="R4628" s="3"/>
      <c r="S4628" s="3"/>
      <c r="T4628" s="3" t="str">
        <f t="shared" si="576"/>
        <v>SIN CECO</v>
      </c>
      <c r="U4628" s="3" t="str">
        <f t="shared" si="577"/>
        <v>NO</v>
      </c>
      <c r="V4628" t="str">
        <f t="shared" si="578"/>
        <v>TERPERL BÁSCULA
14-NOV-2013-Soporte Técnico</v>
      </c>
      <c r="W4628" s="53">
        <f t="shared" si="579"/>
        <v>5</v>
      </c>
      <c r="X4628">
        <f t="shared" si="580"/>
        <v>5</v>
      </c>
      <c r="Y4628">
        <f>IF(ISNA(VLOOKUP(B4628,CECOS_SIN_IDENTIFICAR!$A$2:$D$146,4,0)),"SIN CECO",IF(VLOOKUP(B4628,CECOS_SIN_IDENTIFICAR!$A$2:$D$146,4,0)=0,"SIN CECO",VLOOKUP(B4628,CECOS_SIN_IDENTIFICAR!$A$2:$D$146,4,0)))</f>
        <v>1438</v>
      </c>
      <c r="Z4628">
        <f t="shared" si="581"/>
        <v>1438</v>
      </c>
      <c r="AA4628" s="3" t="s">
        <v>114</v>
      </c>
      <c r="AB4628" t="str">
        <f t="shared" si="582"/>
        <v>c. Cumplimiento de especificaciones técnicas de construcción-Soporte Técnico</v>
      </c>
      <c r="AC4628" t="str">
        <f>VLOOKUP(AB4628,CODIFICACION_PREGUNTAS!$C$2:$D$35,2,0)</f>
        <v>SOPORTE_TEC003</v>
      </c>
    </row>
    <row r="4629" spans="1:29" x14ac:dyDescent="0.25">
      <c r="A4629" s="3">
        <f t="shared" si="583"/>
        <v>4628</v>
      </c>
      <c r="B4629" s="3" t="s">
        <v>370</v>
      </c>
      <c r="C4629" s="32">
        <v>41518</v>
      </c>
      <c r="D4629" s="3" t="s">
        <v>114</v>
      </c>
      <c r="E4629" s="3"/>
      <c r="F4629" s="3"/>
      <c r="G4629" s="2" t="s">
        <v>9</v>
      </c>
      <c r="H4629" s="3" t="s">
        <v>6</v>
      </c>
      <c r="I4629" s="3">
        <v>5</v>
      </c>
      <c r="J4629" s="3" t="s">
        <v>183</v>
      </c>
      <c r="K4629" s="3"/>
      <c r="L4629" s="3"/>
      <c r="M4629" s="3"/>
      <c r="N4629" s="3"/>
      <c r="O4629" s="3"/>
      <c r="P4629" s="3"/>
      <c r="Q4629" s="3"/>
      <c r="R4629" s="3"/>
      <c r="S4629" s="3"/>
      <c r="T4629" s="3" t="str">
        <f t="shared" si="576"/>
        <v>SIN CECO</v>
      </c>
      <c r="U4629" s="3" t="str">
        <f t="shared" si="577"/>
        <v>NO</v>
      </c>
      <c r="V4629" t="str">
        <f t="shared" si="578"/>
        <v>TERPERL BÁSCULA
14-NOV-2013-Soporte Técnico</v>
      </c>
      <c r="W4629" s="53">
        <f t="shared" si="579"/>
        <v>5</v>
      </c>
      <c r="X4629">
        <f t="shared" si="580"/>
        <v>5</v>
      </c>
      <c r="Y4629">
        <f>IF(ISNA(VLOOKUP(B4629,CECOS_SIN_IDENTIFICAR!$A$2:$D$146,4,0)),"SIN CECO",IF(VLOOKUP(B4629,CECOS_SIN_IDENTIFICAR!$A$2:$D$146,4,0)=0,"SIN CECO",VLOOKUP(B4629,CECOS_SIN_IDENTIFICAR!$A$2:$D$146,4,0)))</f>
        <v>1438</v>
      </c>
      <c r="Z4629">
        <f t="shared" si="581"/>
        <v>1438</v>
      </c>
      <c r="AA4629" s="3" t="s">
        <v>114</v>
      </c>
      <c r="AB4629" t="str">
        <f t="shared" si="582"/>
        <v>d. Confiabilidad de los conceptos aplicados-Soporte Técnico</v>
      </c>
      <c r="AC4629" t="str">
        <f>VLOOKUP(AB4629,CODIFICACION_PREGUNTAS!$C$2:$D$35,2,0)</f>
        <v>SOPORTE_TEC004</v>
      </c>
    </row>
    <row r="4630" spans="1:29" x14ac:dyDescent="0.25">
      <c r="A4630" s="3">
        <f t="shared" si="583"/>
        <v>4629</v>
      </c>
      <c r="B4630" s="3" t="s">
        <v>370</v>
      </c>
      <c r="C4630" s="32">
        <v>41518</v>
      </c>
      <c r="D4630" s="3" t="s">
        <v>114</v>
      </c>
      <c r="E4630" s="3"/>
      <c r="F4630" s="3"/>
      <c r="G4630" s="2" t="s">
        <v>10</v>
      </c>
      <c r="H4630" s="3" t="s">
        <v>6</v>
      </c>
      <c r="I4630" s="3">
        <v>5</v>
      </c>
      <c r="J4630" s="3" t="s">
        <v>183</v>
      </c>
      <c r="K4630" s="3"/>
      <c r="L4630" s="3"/>
      <c r="M4630" s="3"/>
      <c r="N4630" s="3"/>
      <c r="O4630" s="3"/>
      <c r="P4630" s="3"/>
      <c r="Q4630" s="3"/>
      <c r="R4630" s="3"/>
      <c r="S4630" s="3"/>
      <c r="T4630" s="3" t="str">
        <f t="shared" si="576"/>
        <v>SIN CECO</v>
      </c>
      <c r="U4630" s="3" t="str">
        <f t="shared" si="577"/>
        <v>NO</v>
      </c>
      <c r="V4630" t="str">
        <f t="shared" si="578"/>
        <v>TERPERL BÁSCULA
14-NOV-2013-Soporte Técnico</v>
      </c>
      <c r="W4630" s="53">
        <f t="shared" si="579"/>
        <v>5</v>
      </c>
      <c r="X4630">
        <f t="shared" si="580"/>
        <v>5</v>
      </c>
      <c r="Y4630">
        <f>IF(ISNA(VLOOKUP(B4630,CECOS_SIN_IDENTIFICAR!$A$2:$D$146,4,0)),"SIN CECO",IF(VLOOKUP(B4630,CECOS_SIN_IDENTIFICAR!$A$2:$D$146,4,0)=0,"SIN CECO",VLOOKUP(B4630,CECOS_SIN_IDENTIFICAR!$A$2:$D$146,4,0)))</f>
        <v>1438</v>
      </c>
      <c r="Z4630">
        <f t="shared" si="581"/>
        <v>1438</v>
      </c>
      <c r="AA4630" s="3" t="s">
        <v>114</v>
      </c>
      <c r="AB4630" t="str">
        <f t="shared" si="582"/>
        <v>e. Oportunidad en entrega de información o requerimientos-Soporte Técnico</v>
      </c>
      <c r="AC4630" t="str">
        <f>VLOOKUP(AB4630,CODIFICACION_PREGUNTAS!$C$2:$D$35,2,0)</f>
        <v>SOPORTE_TEC005</v>
      </c>
    </row>
    <row r="4631" spans="1:29" x14ac:dyDescent="0.25">
      <c r="A4631" s="3">
        <f t="shared" si="583"/>
        <v>4630</v>
      </c>
      <c r="B4631" s="3" t="s">
        <v>370</v>
      </c>
      <c r="C4631" s="32">
        <v>41518</v>
      </c>
      <c r="D4631" s="3" t="s">
        <v>114</v>
      </c>
      <c r="E4631" s="3"/>
      <c r="F4631" s="3"/>
      <c r="G4631" s="2" t="s">
        <v>11</v>
      </c>
      <c r="H4631" s="3" t="s">
        <v>12</v>
      </c>
      <c r="I4631" s="3">
        <v>4</v>
      </c>
      <c r="J4631" s="3" t="s">
        <v>183</v>
      </c>
      <c r="K4631" s="3"/>
      <c r="L4631" s="3"/>
      <c r="M4631" s="3"/>
      <c r="N4631" s="3"/>
      <c r="O4631" s="3"/>
      <c r="P4631" s="3"/>
      <c r="Q4631" s="3"/>
      <c r="R4631" s="3"/>
      <c r="S4631" s="3"/>
      <c r="T4631" s="3" t="str">
        <f t="shared" si="576"/>
        <v>SIN CECO</v>
      </c>
      <c r="U4631" s="3" t="str">
        <f t="shared" si="577"/>
        <v>NO</v>
      </c>
      <c r="V4631" t="str">
        <f t="shared" si="578"/>
        <v>TERPERL BÁSCULA
14-NOV-2013-Soporte Administrativo</v>
      </c>
      <c r="W4631" s="53">
        <f t="shared" si="579"/>
        <v>4</v>
      </c>
      <c r="X4631">
        <f t="shared" si="580"/>
        <v>4</v>
      </c>
      <c r="Y4631">
        <f>IF(ISNA(VLOOKUP(B4631,CECOS_SIN_IDENTIFICAR!$A$2:$D$146,4,0)),"SIN CECO",IF(VLOOKUP(B4631,CECOS_SIN_IDENTIFICAR!$A$2:$D$146,4,0)=0,"SIN CECO",VLOOKUP(B4631,CECOS_SIN_IDENTIFICAR!$A$2:$D$146,4,0)))</f>
        <v>1438</v>
      </c>
      <c r="Z4631">
        <f t="shared" si="581"/>
        <v>1438</v>
      </c>
      <c r="AA4631" s="3" t="s">
        <v>114</v>
      </c>
      <c r="AB4631" t="str">
        <f t="shared" si="582"/>
        <v>a. Oportunidad de la gestión en obra-Soporte Administrativo</v>
      </c>
      <c r="AC4631" t="str">
        <f>VLOOKUP(AB4631,CODIFICACION_PREGUNTAS!$C$2:$D$35,2,0)</f>
        <v>SOPORTE_ADMON001</v>
      </c>
    </row>
    <row r="4632" spans="1:29" x14ac:dyDescent="0.25">
      <c r="A4632" s="3">
        <f t="shared" si="583"/>
        <v>4631</v>
      </c>
      <c r="B4632" s="3" t="s">
        <v>370</v>
      </c>
      <c r="C4632" s="32">
        <v>41518</v>
      </c>
      <c r="D4632" s="3" t="s">
        <v>114</v>
      </c>
      <c r="E4632" s="3"/>
      <c r="F4632" s="3"/>
      <c r="G4632" s="2" t="s">
        <v>13</v>
      </c>
      <c r="H4632" s="3" t="s">
        <v>12</v>
      </c>
      <c r="I4632" s="3">
        <v>4</v>
      </c>
      <c r="J4632" s="3" t="s">
        <v>183</v>
      </c>
      <c r="K4632" s="3"/>
      <c r="L4632" s="3"/>
      <c r="M4632" s="3"/>
      <c r="N4632" s="3"/>
      <c r="O4632" s="3"/>
      <c r="P4632" s="3"/>
      <c r="Q4632" s="3"/>
      <c r="R4632" s="3"/>
      <c r="S4632" s="3"/>
      <c r="T4632" s="3" t="str">
        <f t="shared" si="576"/>
        <v>SIN CECO</v>
      </c>
      <c r="U4632" s="3" t="str">
        <f t="shared" si="577"/>
        <v>NO</v>
      </c>
      <c r="V4632" t="str">
        <f t="shared" si="578"/>
        <v>TERPERL BÁSCULA
14-NOV-2013-Soporte Administrativo</v>
      </c>
      <c r="W4632" s="53">
        <f t="shared" si="579"/>
        <v>4</v>
      </c>
      <c r="X4632">
        <f t="shared" si="580"/>
        <v>4</v>
      </c>
      <c r="Y4632">
        <f>IF(ISNA(VLOOKUP(B4632,CECOS_SIN_IDENTIFICAR!$A$2:$D$146,4,0)),"SIN CECO",IF(VLOOKUP(B4632,CECOS_SIN_IDENTIFICAR!$A$2:$D$146,4,0)=0,"SIN CECO",VLOOKUP(B4632,CECOS_SIN_IDENTIFICAR!$A$2:$D$146,4,0)))</f>
        <v>1438</v>
      </c>
      <c r="Z4632">
        <f t="shared" si="581"/>
        <v>1438</v>
      </c>
      <c r="AA4632" s="3" t="s">
        <v>114</v>
      </c>
      <c r="AB4632" t="str">
        <f t="shared" si="582"/>
        <v>b. Manejo administrativo del proyecto-Soporte Administrativo</v>
      </c>
      <c r="AC4632" t="str">
        <f>VLOOKUP(AB4632,CODIFICACION_PREGUNTAS!$C$2:$D$35,2,0)</f>
        <v>SOPORTE_ADMON002</v>
      </c>
    </row>
    <row r="4633" spans="1:29" x14ac:dyDescent="0.25">
      <c r="A4633" s="3">
        <f t="shared" si="583"/>
        <v>4632</v>
      </c>
      <c r="B4633" s="3" t="s">
        <v>370</v>
      </c>
      <c r="C4633" s="32">
        <v>41518</v>
      </c>
      <c r="D4633" s="3" t="s">
        <v>114</v>
      </c>
      <c r="E4633" s="3"/>
      <c r="F4633" s="3"/>
      <c r="G4633" s="2" t="s">
        <v>14</v>
      </c>
      <c r="H4633" s="3" t="s">
        <v>12</v>
      </c>
      <c r="I4633" s="3">
        <v>5</v>
      </c>
      <c r="J4633" s="3" t="s">
        <v>183</v>
      </c>
      <c r="K4633" s="3"/>
      <c r="L4633" s="3"/>
      <c r="M4633" s="3"/>
      <c r="N4633" s="3"/>
      <c r="O4633" s="3"/>
      <c r="P4633" s="3"/>
      <c r="Q4633" s="3"/>
      <c r="R4633" s="3"/>
      <c r="S4633" s="3"/>
      <c r="T4633" s="3" t="str">
        <f t="shared" si="576"/>
        <v>SIN CECO</v>
      </c>
      <c r="U4633" s="3" t="str">
        <f t="shared" si="577"/>
        <v>NO</v>
      </c>
      <c r="V4633" t="str">
        <f t="shared" si="578"/>
        <v>TERPERL BÁSCULA
14-NOV-2013-Soporte Administrativo</v>
      </c>
      <c r="W4633" s="53">
        <f t="shared" si="579"/>
        <v>5</v>
      </c>
      <c r="X4633">
        <f t="shared" si="580"/>
        <v>5</v>
      </c>
      <c r="Y4633">
        <f>IF(ISNA(VLOOKUP(B4633,CECOS_SIN_IDENTIFICAR!$A$2:$D$146,4,0)),"SIN CECO",IF(VLOOKUP(B4633,CECOS_SIN_IDENTIFICAR!$A$2:$D$146,4,0)=0,"SIN CECO",VLOOKUP(B4633,CECOS_SIN_IDENTIFICAR!$A$2:$D$146,4,0)))</f>
        <v>1438</v>
      </c>
      <c r="Z4633">
        <f t="shared" si="581"/>
        <v>1438</v>
      </c>
      <c r="AA4633" s="3" t="s">
        <v>114</v>
      </c>
      <c r="AB4633" t="str">
        <f t="shared" si="582"/>
        <v>c. Información clara y veraz sobre la administración de proyecto-Soporte Administrativo</v>
      </c>
      <c r="AC4633" t="str">
        <f>VLOOKUP(AB4633,CODIFICACION_PREGUNTAS!$C$2:$D$35,2,0)</f>
        <v>SOPORTE_ADMON003</v>
      </c>
    </row>
    <row r="4634" spans="1:29" x14ac:dyDescent="0.25">
      <c r="A4634" s="3">
        <f t="shared" si="583"/>
        <v>4633</v>
      </c>
      <c r="B4634" s="3" t="s">
        <v>370</v>
      </c>
      <c r="C4634" s="32">
        <v>41518</v>
      </c>
      <c r="D4634" s="3" t="s">
        <v>114</v>
      </c>
      <c r="E4634" s="3"/>
      <c r="F4634" s="3"/>
      <c r="G4634" s="2" t="s">
        <v>15</v>
      </c>
      <c r="H4634" s="3" t="s">
        <v>12</v>
      </c>
      <c r="I4634" s="3">
        <v>5</v>
      </c>
      <c r="J4634" s="3" t="s">
        <v>183</v>
      </c>
      <c r="K4634" s="3"/>
      <c r="L4634" s="3"/>
      <c r="M4634" s="3"/>
      <c r="N4634" s="3"/>
      <c r="O4634" s="3"/>
      <c r="P4634" s="3"/>
      <c r="Q4634" s="3"/>
      <c r="R4634" s="3"/>
      <c r="S4634" s="3"/>
      <c r="T4634" s="3" t="str">
        <f t="shared" si="576"/>
        <v>SIN CECO</v>
      </c>
      <c r="U4634" s="3" t="str">
        <f t="shared" si="577"/>
        <v>NO</v>
      </c>
      <c r="V4634" t="str">
        <f t="shared" si="578"/>
        <v>TERPERL BÁSCULA
14-NOV-2013-Soporte Administrativo</v>
      </c>
      <c r="W4634" s="53">
        <f t="shared" si="579"/>
        <v>5</v>
      </c>
      <c r="X4634">
        <f t="shared" si="580"/>
        <v>5</v>
      </c>
      <c r="Y4634">
        <f>IF(ISNA(VLOOKUP(B4634,CECOS_SIN_IDENTIFICAR!$A$2:$D$146,4,0)),"SIN CECO",IF(VLOOKUP(B4634,CECOS_SIN_IDENTIFICAR!$A$2:$D$146,4,0)=0,"SIN CECO",VLOOKUP(B4634,CECOS_SIN_IDENTIFICAR!$A$2:$D$146,4,0)))</f>
        <v>1438</v>
      </c>
      <c r="Z4634">
        <f t="shared" si="581"/>
        <v>1438</v>
      </c>
      <c r="AA4634" s="3" t="s">
        <v>114</v>
      </c>
      <c r="AB4634" t="str">
        <f t="shared" si="582"/>
        <v>d. Cumplimientos con expectativas del cliente-Soporte Administrativo</v>
      </c>
      <c r="AC4634" t="str">
        <f>VLOOKUP(AB4634,CODIFICACION_PREGUNTAS!$C$2:$D$35,2,0)</f>
        <v>SOPORTE_ADMON004</v>
      </c>
    </row>
    <row r="4635" spans="1:29" x14ac:dyDescent="0.25">
      <c r="A4635" s="3">
        <f t="shared" si="583"/>
        <v>4634</v>
      </c>
      <c r="B4635" s="3" t="s">
        <v>370</v>
      </c>
      <c r="C4635" s="32">
        <v>41518</v>
      </c>
      <c r="D4635" s="3" t="s">
        <v>114</v>
      </c>
      <c r="E4635" s="3"/>
      <c r="F4635" s="3"/>
      <c r="G4635" s="2" t="s">
        <v>16</v>
      </c>
      <c r="H4635" s="3" t="s">
        <v>12</v>
      </c>
      <c r="I4635" s="3">
        <v>5</v>
      </c>
      <c r="J4635" s="3" t="s">
        <v>183</v>
      </c>
      <c r="K4635" s="3"/>
      <c r="L4635" s="3"/>
      <c r="M4635" s="3"/>
      <c r="N4635" s="3"/>
      <c r="O4635" s="3"/>
      <c r="P4635" s="3"/>
      <c r="Q4635" s="3"/>
      <c r="R4635" s="3"/>
      <c r="S4635" s="3"/>
      <c r="T4635" s="3" t="str">
        <f t="shared" si="576"/>
        <v>SIN CECO</v>
      </c>
      <c r="U4635" s="3" t="str">
        <f t="shared" si="577"/>
        <v>NO</v>
      </c>
      <c r="V4635" t="str">
        <f t="shared" si="578"/>
        <v>TERPERL BÁSCULA
14-NOV-2013-Soporte Administrativo</v>
      </c>
      <c r="W4635" s="53">
        <f t="shared" si="579"/>
        <v>5</v>
      </c>
      <c r="X4635">
        <f t="shared" si="580"/>
        <v>5</v>
      </c>
      <c r="Y4635">
        <f>IF(ISNA(VLOOKUP(B4635,CECOS_SIN_IDENTIFICAR!$A$2:$D$146,4,0)),"SIN CECO",IF(VLOOKUP(B4635,CECOS_SIN_IDENTIFICAR!$A$2:$D$146,4,0)=0,"SIN CECO",VLOOKUP(B4635,CECOS_SIN_IDENTIFICAR!$A$2:$D$146,4,0)))</f>
        <v>1438</v>
      </c>
      <c r="Z4635">
        <f t="shared" si="581"/>
        <v>1438</v>
      </c>
      <c r="AA4635" s="3" t="s">
        <v>114</v>
      </c>
      <c r="AB4635" t="str">
        <f t="shared" si="582"/>
        <v>e. Control de presupuesto-Soporte Administrativo</v>
      </c>
      <c r="AC4635" t="str">
        <f>VLOOKUP(AB4635,CODIFICACION_PREGUNTAS!$C$2:$D$35,2,0)</f>
        <v>SOPORTE_ADMON005</v>
      </c>
    </row>
    <row r="4636" spans="1:29" x14ac:dyDescent="0.25">
      <c r="A4636" s="3">
        <f t="shared" si="583"/>
        <v>4635</v>
      </c>
      <c r="B4636" s="3" t="s">
        <v>370</v>
      </c>
      <c r="C4636" s="32">
        <v>41518</v>
      </c>
      <c r="D4636" s="3" t="s">
        <v>114</v>
      </c>
      <c r="E4636" s="3"/>
      <c r="F4636" s="3"/>
      <c r="G4636" s="2" t="s">
        <v>17</v>
      </c>
      <c r="H4636" s="3" t="s">
        <v>18</v>
      </c>
      <c r="I4636" s="3">
        <v>5</v>
      </c>
      <c r="J4636" s="3" t="s">
        <v>183</v>
      </c>
      <c r="K4636" s="3"/>
      <c r="L4636" s="3"/>
      <c r="M4636" s="3"/>
      <c r="N4636" s="3"/>
      <c r="O4636" s="3"/>
      <c r="P4636" s="3"/>
      <c r="Q4636" s="3"/>
      <c r="R4636" s="3"/>
      <c r="S4636" s="3"/>
      <c r="T4636" s="3" t="str">
        <f t="shared" si="576"/>
        <v>SIN CECO</v>
      </c>
      <c r="U4636" s="3" t="str">
        <f t="shared" si="577"/>
        <v>NO</v>
      </c>
      <c r="V4636" t="str">
        <f t="shared" si="578"/>
        <v>TERPERL BÁSCULA
14-NOV-2013-Soporte Directivo (Coordinador y Gerencia)</v>
      </c>
      <c r="W4636" s="53">
        <f t="shared" si="579"/>
        <v>5</v>
      </c>
      <c r="X4636">
        <f t="shared" si="580"/>
        <v>5</v>
      </c>
      <c r="Y4636">
        <f>IF(ISNA(VLOOKUP(B4636,CECOS_SIN_IDENTIFICAR!$A$2:$D$146,4,0)),"SIN CECO",IF(VLOOKUP(B4636,CECOS_SIN_IDENTIFICAR!$A$2:$D$146,4,0)=0,"SIN CECO",VLOOKUP(B4636,CECOS_SIN_IDENTIFICAR!$A$2:$D$146,4,0)))</f>
        <v>1438</v>
      </c>
      <c r="Z4636">
        <f t="shared" si="581"/>
        <v>1438</v>
      </c>
      <c r="AA4636" s="3" t="s">
        <v>114</v>
      </c>
      <c r="AB4636" t="str">
        <f t="shared" si="582"/>
        <v>a. Apoyo y presencia en el proyecto-Soporte Directivo (Coordinador y Gerencia)</v>
      </c>
      <c r="AC4636" t="str">
        <f>VLOOKUP(AB4636,CODIFICACION_PREGUNTAS!$C$2:$D$35,2,0)</f>
        <v>SOPORTE_DIR001</v>
      </c>
    </row>
    <row r="4637" spans="1:29" x14ac:dyDescent="0.25">
      <c r="A4637" s="3">
        <f t="shared" si="583"/>
        <v>4636</v>
      </c>
      <c r="B4637" s="3" t="s">
        <v>370</v>
      </c>
      <c r="C4637" s="32">
        <v>41518</v>
      </c>
      <c r="D4637" s="3" t="s">
        <v>114</v>
      </c>
      <c r="E4637" s="3"/>
      <c r="F4637" s="3"/>
      <c r="G4637" s="2" t="s">
        <v>19</v>
      </c>
      <c r="H4637" s="3" t="s">
        <v>18</v>
      </c>
      <c r="I4637" s="3">
        <v>5</v>
      </c>
      <c r="J4637" s="3" t="s">
        <v>183</v>
      </c>
      <c r="K4637" s="3"/>
      <c r="L4637" s="3"/>
      <c r="M4637" s="3"/>
      <c r="N4637" s="3"/>
      <c r="O4637" s="3"/>
      <c r="P4637" s="3"/>
      <c r="Q4637" s="3"/>
      <c r="R4637" s="3"/>
      <c r="S4637" s="3"/>
      <c r="T4637" s="3" t="str">
        <f t="shared" si="576"/>
        <v>SIN CECO</v>
      </c>
      <c r="U4637" s="3" t="str">
        <f t="shared" si="577"/>
        <v>NO</v>
      </c>
      <c r="V4637" t="str">
        <f t="shared" si="578"/>
        <v>TERPERL BÁSCULA
14-NOV-2013-Soporte Directivo (Coordinador y Gerencia)</v>
      </c>
      <c r="W4637" s="53">
        <f t="shared" si="579"/>
        <v>5</v>
      </c>
      <c r="X4637">
        <f t="shared" si="580"/>
        <v>5</v>
      </c>
      <c r="Y4637">
        <f>IF(ISNA(VLOOKUP(B4637,CECOS_SIN_IDENTIFICAR!$A$2:$D$146,4,0)),"SIN CECO",IF(VLOOKUP(B4637,CECOS_SIN_IDENTIFICAR!$A$2:$D$146,4,0)=0,"SIN CECO",VLOOKUP(B4637,CECOS_SIN_IDENTIFICAR!$A$2:$D$146,4,0)))</f>
        <v>1438</v>
      </c>
      <c r="Z4637">
        <f t="shared" si="581"/>
        <v>1438</v>
      </c>
      <c r="AA4637" s="3" t="s">
        <v>114</v>
      </c>
      <c r="AB4637" t="str">
        <f t="shared" si="582"/>
        <v>b. Conocimiento del proyecto-Soporte Directivo (Coordinador y Gerencia)</v>
      </c>
      <c r="AC4637" t="str">
        <f>VLOOKUP(AB4637,CODIFICACION_PREGUNTAS!$C$2:$D$35,2,0)</f>
        <v>SOPORTE_DIR002</v>
      </c>
    </row>
    <row r="4638" spans="1:29" x14ac:dyDescent="0.25">
      <c r="A4638" s="3">
        <f t="shared" si="583"/>
        <v>4637</v>
      </c>
      <c r="B4638" s="3" t="s">
        <v>370</v>
      </c>
      <c r="C4638" s="32">
        <v>41518</v>
      </c>
      <c r="D4638" s="3" t="s">
        <v>114</v>
      </c>
      <c r="E4638" s="3"/>
      <c r="F4638" s="3"/>
      <c r="G4638" s="2" t="s">
        <v>20</v>
      </c>
      <c r="H4638" s="3" t="s">
        <v>18</v>
      </c>
      <c r="I4638" s="3">
        <v>5</v>
      </c>
      <c r="J4638" s="3" t="s">
        <v>183</v>
      </c>
      <c r="K4638" s="3"/>
      <c r="L4638" s="3"/>
      <c r="M4638" s="3"/>
      <c r="N4638" s="3"/>
      <c r="O4638" s="3"/>
      <c r="P4638" s="3"/>
      <c r="Q4638" s="3"/>
      <c r="R4638" s="3"/>
      <c r="S4638" s="3"/>
      <c r="T4638" s="3" t="str">
        <f t="shared" si="576"/>
        <v>SIN CECO</v>
      </c>
      <c r="U4638" s="3" t="str">
        <f t="shared" si="577"/>
        <v>NO</v>
      </c>
      <c r="V4638" t="str">
        <f t="shared" si="578"/>
        <v>TERPERL BÁSCULA
14-NOV-2013-Soporte Directivo (Coordinador y Gerencia)</v>
      </c>
      <c r="W4638" s="53">
        <f t="shared" si="579"/>
        <v>5</v>
      </c>
      <c r="X4638">
        <f t="shared" si="580"/>
        <v>5</v>
      </c>
      <c r="Y4638">
        <f>IF(ISNA(VLOOKUP(B4638,CECOS_SIN_IDENTIFICAR!$A$2:$D$146,4,0)),"SIN CECO",IF(VLOOKUP(B4638,CECOS_SIN_IDENTIFICAR!$A$2:$D$146,4,0)=0,"SIN CECO",VLOOKUP(B4638,CECOS_SIN_IDENTIFICAR!$A$2:$D$146,4,0)))</f>
        <v>1438</v>
      </c>
      <c r="Z4638">
        <f t="shared" si="581"/>
        <v>1438</v>
      </c>
      <c r="AA4638" s="3" t="s">
        <v>114</v>
      </c>
      <c r="AB4638" t="str">
        <f t="shared" si="582"/>
        <v>c. Planteamiento de soluciones y manejo de conflictos-Soporte Directivo (Coordinador y Gerencia)</v>
      </c>
      <c r="AC4638" t="str">
        <f>VLOOKUP(AB4638,CODIFICACION_PREGUNTAS!$C$2:$D$35,2,0)</f>
        <v>SOPORTE_DIR003</v>
      </c>
    </row>
    <row r="4639" spans="1:29" x14ac:dyDescent="0.25">
      <c r="A4639" s="3">
        <f t="shared" si="583"/>
        <v>4638</v>
      </c>
      <c r="B4639" s="3" t="s">
        <v>370</v>
      </c>
      <c r="C4639" s="32">
        <v>41518</v>
      </c>
      <c r="D4639" s="3" t="s">
        <v>114</v>
      </c>
      <c r="E4639" s="3"/>
      <c r="F4639" s="3"/>
      <c r="G4639" s="2" t="s">
        <v>21</v>
      </c>
      <c r="H4639" s="3" t="s">
        <v>18</v>
      </c>
      <c r="I4639" s="3">
        <v>5</v>
      </c>
      <c r="J4639" s="3" t="s">
        <v>183</v>
      </c>
      <c r="K4639" s="3"/>
      <c r="L4639" s="3"/>
      <c r="M4639" s="3"/>
      <c r="N4639" s="3"/>
      <c r="O4639" s="3"/>
      <c r="P4639" s="3"/>
      <c r="Q4639" s="3"/>
      <c r="R4639" s="3"/>
      <c r="S4639" s="3"/>
      <c r="T4639" s="3" t="str">
        <f t="shared" si="576"/>
        <v>SIN CECO</v>
      </c>
      <c r="U4639" s="3" t="str">
        <f t="shared" si="577"/>
        <v>NO</v>
      </c>
      <c r="V4639" t="str">
        <f t="shared" si="578"/>
        <v>TERPERL BÁSCULA
14-NOV-2013-Soporte Directivo (Coordinador y Gerencia)</v>
      </c>
      <c r="W4639" s="53">
        <f t="shared" si="579"/>
        <v>5</v>
      </c>
      <c r="X4639">
        <f t="shared" si="580"/>
        <v>5</v>
      </c>
      <c r="Y4639">
        <f>IF(ISNA(VLOOKUP(B4639,CECOS_SIN_IDENTIFICAR!$A$2:$D$146,4,0)),"SIN CECO",IF(VLOOKUP(B4639,CECOS_SIN_IDENTIFICAR!$A$2:$D$146,4,0)=0,"SIN CECO",VLOOKUP(B4639,CECOS_SIN_IDENTIFICAR!$A$2:$D$146,4,0)))</f>
        <v>1438</v>
      </c>
      <c r="Z4639">
        <f t="shared" si="581"/>
        <v>1438</v>
      </c>
      <c r="AA4639" s="3" t="s">
        <v>114</v>
      </c>
      <c r="AB4639" t="str">
        <f t="shared" si="582"/>
        <v>d. Cumplimiento de compromisos-Soporte Directivo (Coordinador y Gerencia)</v>
      </c>
      <c r="AC4639" t="str">
        <f>VLOOKUP(AB4639,CODIFICACION_PREGUNTAS!$C$2:$D$35,2,0)</f>
        <v>SOPORTE_DIR004</v>
      </c>
    </row>
    <row r="4640" spans="1:29" x14ac:dyDescent="0.25">
      <c r="A4640" s="3">
        <f t="shared" si="583"/>
        <v>4639</v>
      </c>
      <c r="B4640" s="3" t="s">
        <v>370</v>
      </c>
      <c r="C4640" s="32">
        <v>41518</v>
      </c>
      <c r="D4640" s="3" t="s">
        <v>114</v>
      </c>
      <c r="E4640" s="3"/>
      <c r="F4640" s="3"/>
      <c r="G4640" s="2" t="s">
        <v>22</v>
      </c>
      <c r="H4640" s="3" t="s">
        <v>18</v>
      </c>
      <c r="I4640" s="3">
        <v>5</v>
      </c>
      <c r="J4640" s="3" t="s">
        <v>183</v>
      </c>
      <c r="K4640" s="3"/>
      <c r="L4640" s="3"/>
      <c r="M4640" s="3"/>
      <c r="N4640" s="3"/>
      <c r="O4640" s="3"/>
      <c r="P4640" s="3"/>
      <c r="Q4640" s="3"/>
      <c r="R4640" s="3"/>
      <c r="S4640" s="3"/>
      <c r="T4640" s="3" t="str">
        <f t="shared" si="576"/>
        <v>SIN CECO</v>
      </c>
      <c r="U4640" s="3" t="str">
        <f t="shared" si="577"/>
        <v>NO</v>
      </c>
      <c r="V4640" t="str">
        <f t="shared" si="578"/>
        <v>TERPERL BÁSCULA
14-NOV-2013-Soporte Directivo (Coordinador y Gerencia)</v>
      </c>
      <c r="W4640" s="53">
        <f t="shared" si="579"/>
        <v>5</v>
      </c>
      <c r="X4640">
        <f t="shared" si="580"/>
        <v>5</v>
      </c>
      <c r="Y4640">
        <f>IF(ISNA(VLOOKUP(B4640,CECOS_SIN_IDENTIFICAR!$A$2:$D$146,4,0)),"SIN CECO",IF(VLOOKUP(B4640,CECOS_SIN_IDENTIFICAR!$A$2:$D$146,4,0)=0,"SIN CECO",VLOOKUP(B4640,CECOS_SIN_IDENTIFICAR!$A$2:$D$146,4,0)))</f>
        <v>1438</v>
      </c>
      <c r="Z4640">
        <f t="shared" si="581"/>
        <v>1438</v>
      </c>
      <c r="AA4640" s="3" t="s">
        <v>114</v>
      </c>
      <c r="AB4640" t="str">
        <f t="shared" si="582"/>
        <v>e. Manejo del cliente-Soporte Directivo (Coordinador y Gerencia)</v>
      </c>
      <c r="AC4640" t="str">
        <f>VLOOKUP(AB4640,CODIFICACION_PREGUNTAS!$C$2:$D$35,2,0)</f>
        <v>SOPORTE_DIR005</v>
      </c>
    </row>
    <row r="4641" spans="1:29" x14ac:dyDescent="0.25">
      <c r="A4641" s="3">
        <f t="shared" si="583"/>
        <v>4640</v>
      </c>
      <c r="B4641" s="3" t="s">
        <v>370</v>
      </c>
      <c r="C4641" s="32">
        <v>41518</v>
      </c>
      <c r="D4641" s="3" t="s">
        <v>114</v>
      </c>
      <c r="E4641" s="3"/>
      <c r="F4641" s="3"/>
      <c r="G4641" s="2" t="s">
        <v>23</v>
      </c>
      <c r="H4641" s="3" t="s">
        <v>24</v>
      </c>
      <c r="I4641" s="3">
        <v>5</v>
      </c>
      <c r="J4641" s="3" t="s">
        <v>183</v>
      </c>
      <c r="K4641" s="3"/>
      <c r="L4641" s="3"/>
      <c r="M4641" s="3"/>
      <c r="N4641" s="3"/>
      <c r="O4641" s="3"/>
      <c r="P4641" s="3"/>
      <c r="Q4641" s="3"/>
      <c r="R4641" s="3"/>
      <c r="S4641" s="3"/>
      <c r="T4641" s="3" t="str">
        <f t="shared" si="576"/>
        <v>SIN CECO</v>
      </c>
      <c r="U4641" s="3" t="str">
        <f t="shared" si="577"/>
        <v>NO</v>
      </c>
      <c r="V4641" t="str">
        <f t="shared" si="578"/>
        <v>TERPERL BÁSCULA
14-NOV-2013-Personal que presta el servicio en obra</v>
      </c>
      <c r="W4641" s="53">
        <f t="shared" si="579"/>
        <v>5</v>
      </c>
      <c r="X4641">
        <f t="shared" si="580"/>
        <v>5</v>
      </c>
      <c r="Y4641">
        <f>IF(ISNA(VLOOKUP(B4641,CECOS_SIN_IDENTIFICAR!$A$2:$D$146,4,0)),"SIN CECO",IF(VLOOKUP(B4641,CECOS_SIN_IDENTIFICAR!$A$2:$D$146,4,0)=0,"SIN CECO",VLOOKUP(B4641,CECOS_SIN_IDENTIFICAR!$A$2:$D$146,4,0)))</f>
        <v>1438</v>
      </c>
      <c r="Z4641">
        <f t="shared" si="581"/>
        <v>1438</v>
      </c>
      <c r="AA4641" s="3" t="s">
        <v>114</v>
      </c>
      <c r="AB4641" t="str">
        <f t="shared" si="582"/>
        <v>a. Idoneidad del personal-Personal que presta el servicio en obra</v>
      </c>
      <c r="AC4641" t="str">
        <f>VLOOKUP(AB4641,CODIFICACION_PREGUNTAS!$C$2:$D$35,2,0)</f>
        <v>PERSONAL001</v>
      </c>
    </row>
    <row r="4642" spans="1:29" x14ac:dyDescent="0.25">
      <c r="A4642" s="3">
        <f t="shared" si="583"/>
        <v>4641</v>
      </c>
      <c r="B4642" s="3" t="s">
        <v>370</v>
      </c>
      <c r="C4642" s="32">
        <v>41518</v>
      </c>
      <c r="D4642" s="3" t="s">
        <v>114</v>
      </c>
      <c r="E4642" s="3"/>
      <c r="F4642" s="3"/>
      <c r="G4642" s="2" t="s">
        <v>25</v>
      </c>
      <c r="H4642" s="3" t="s">
        <v>24</v>
      </c>
      <c r="I4642" s="3">
        <v>5</v>
      </c>
      <c r="J4642" s="3" t="s">
        <v>183</v>
      </c>
      <c r="K4642" s="3"/>
      <c r="L4642" s="3"/>
      <c r="M4642" s="3"/>
      <c r="N4642" s="3"/>
      <c r="O4642" s="3"/>
      <c r="P4642" s="3"/>
      <c r="Q4642" s="3"/>
      <c r="R4642" s="3"/>
      <c r="S4642" s="3"/>
      <c r="T4642" s="3" t="str">
        <f t="shared" si="576"/>
        <v>SIN CECO</v>
      </c>
      <c r="U4642" s="3" t="str">
        <f t="shared" si="577"/>
        <v>NO</v>
      </c>
      <c r="V4642" t="str">
        <f t="shared" si="578"/>
        <v>TERPERL BÁSCULA
14-NOV-2013-Personal que presta el servicio en obra</v>
      </c>
      <c r="W4642" s="53">
        <f t="shared" si="579"/>
        <v>5</v>
      </c>
      <c r="X4642">
        <f t="shared" si="580"/>
        <v>5</v>
      </c>
      <c r="Y4642">
        <f>IF(ISNA(VLOOKUP(B4642,CECOS_SIN_IDENTIFICAR!$A$2:$D$146,4,0)),"SIN CECO",IF(VLOOKUP(B4642,CECOS_SIN_IDENTIFICAR!$A$2:$D$146,4,0)=0,"SIN CECO",VLOOKUP(B4642,CECOS_SIN_IDENTIFICAR!$A$2:$D$146,4,0)))</f>
        <v>1438</v>
      </c>
      <c r="Z4642">
        <f t="shared" si="581"/>
        <v>1438</v>
      </c>
      <c r="AA4642" s="3" t="s">
        <v>114</v>
      </c>
      <c r="AB4642" t="str">
        <f t="shared" si="582"/>
        <v>b. Oportuna atención al cliente-Personal que presta el servicio en obra</v>
      </c>
      <c r="AC4642" t="str">
        <f>VLOOKUP(AB4642,CODIFICACION_PREGUNTAS!$C$2:$D$35,2,0)</f>
        <v>PERSONAL002</v>
      </c>
    </row>
    <row r="4643" spans="1:29" x14ac:dyDescent="0.25">
      <c r="A4643" s="3">
        <f t="shared" si="583"/>
        <v>4642</v>
      </c>
      <c r="B4643" s="3" t="s">
        <v>370</v>
      </c>
      <c r="C4643" s="32">
        <v>41518</v>
      </c>
      <c r="D4643" s="3" t="s">
        <v>114</v>
      </c>
      <c r="E4643" s="3"/>
      <c r="F4643" s="3"/>
      <c r="G4643" s="2" t="s">
        <v>26</v>
      </c>
      <c r="H4643" s="3" t="s">
        <v>24</v>
      </c>
      <c r="I4643" s="3">
        <v>5</v>
      </c>
      <c r="J4643" s="3" t="s">
        <v>183</v>
      </c>
      <c r="K4643" s="3"/>
      <c r="L4643" s="3"/>
      <c r="M4643" s="3"/>
      <c r="N4643" s="3"/>
      <c r="O4643" s="3"/>
      <c r="P4643" s="3"/>
      <c r="Q4643" s="3"/>
      <c r="R4643" s="3"/>
      <c r="S4643" s="3"/>
      <c r="T4643" s="3" t="str">
        <f t="shared" si="576"/>
        <v>SIN CECO</v>
      </c>
      <c r="U4643" s="3" t="str">
        <f t="shared" si="577"/>
        <v>NO</v>
      </c>
      <c r="V4643" t="str">
        <f t="shared" si="578"/>
        <v>TERPERL BÁSCULA
14-NOV-2013-Personal que presta el servicio en obra</v>
      </c>
      <c r="W4643" s="53">
        <f t="shared" si="579"/>
        <v>5</v>
      </c>
      <c r="X4643">
        <f t="shared" si="580"/>
        <v>5</v>
      </c>
      <c r="Y4643">
        <f>IF(ISNA(VLOOKUP(B4643,CECOS_SIN_IDENTIFICAR!$A$2:$D$146,4,0)),"SIN CECO",IF(VLOOKUP(B4643,CECOS_SIN_IDENTIFICAR!$A$2:$D$146,4,0)=0,"SIN CECO",VLOOKUP(B4643,CECOS_SIN_IDENTIFICAR!$A$2:$D$146,4,0)))</f>
        <v>1438</v>
      </c>
      <c r="Z4643">
        <f t="shared" si="581"/>
        <v>1438</v>
      </c>
      <c r="AA4643" s="3" t="s">
        <v>114</v>
      </c>
      <c r="AB4643" t="str">
        <f t="shared" si="582"/>
        <v>c. Compromiso con el proyecto-Personal que presta el servicio en obra</v>
      </c>
      <c r="AC4643" t="str">
        <f>VLOOKUP(AB4643,CODIFICACION_PREGUNTAS!$C$2:$D$35,2,0)</f>
        <v>PERSONAL003</v>
      </c>
    </row>
    <row r="4644" spans="1:29" x14ac:dyDescent="0.25">
      <c r="A4644" s="3">
        <f t="shared" si="583"/>
        <v>4643</v>
      </c>
      <c r="B4644" s="3" t="s">
        <v>370</v>
      </c>
      <c r="C4644" s="32">
        <v>41518</v>
      </c>
      <c r="D4644" s="3" t="s">
        <v>114</v>
      </c>
      <c r="E4644" s="3"/>
      <c r="F4644" s="3"/>
      <c r="G4644" s="2" t="s">
        <v>21</v>
      </c>
      <c r="H4644" s="3" t="s">
        <v>24</v>
      </c>
      <c r="I4644" s="3">
        <v>5</v>
      </c>
      <c r="J4644" s="3" t="s">
        <v>183</v>
      </c>
      <c r="K4644" s="3"/>
      <c r="L4644" s="3"/>
      <c r="M4644" s="3"/>
      <c r="N4644" s="3"/>
      <c r="O4644" s="3"/>
      <c r="P4644" s="3"/>
      <c r="Q4644" s="3"/>
      <c r="R4644" s="3"/>
      <c r="S4644" s="3"/>
      <c r="T4644" s="3" t="str">
        <f t="shared" si="576"/>
        <v>SIN CECO</v>
      </c>
      <c r="U4644" s="3" t="str">
        <f t="shared" si="577"/>
        <v>NO</v>
      </c>
      <c r="V4644" t="str">
        <f t="shared" si="578"/>
        <v>TERPERL BÁSCULA
14-NOV-2013-Personal que presta el servicio en obra</v>
      </c>
      <c r="W4644" s="53">
        <f t="shared" si="579"/>
        <v>5</v>
      </c>
      <c r="X4644">
        <f t="shared" si="580"/>
        <v>5</v>
      </c>
      <c r="Y4644">
        <f>IF(ISNA(VLOOKUP(B4644,CECOS_SIN_IDENTIFICAR!$A$2:$D$146,4,0)),"SIN CECO",IF(VLOOKUP(B4644,CECOS_SIN_IDENTIFICAR!$A$2:$D$146,4,0)=0,"SIN CECO",VLOOKUP(B4644,CECOS_SIN_IDENTIFICAR!$A$2:$D$146,4,0)))</f>
        <v>1438</v>
      </c>
      <c r="Z4644">
        <f t="shared" si="581"/>
        <v>1438</v>
      </c>
      <c r="AA4644" s="3" t="s">
        <v>114</v>
      </c>
      <c r="AB4644" t="str">
        <f t="shared" si="582"/>
        <v>d. Cumplimiento de compromisos-Personal que presta el servicio en obra</v>
      </c>
      <c r="AC4644" t="str">
        <f>VLOOKUP(AB4644,CODIFICACION_PREGUNTAS!$C$2:$D$35,2,0)</f>
        <v>PERSONAL004</v>
      </c>
    </row>
    <row r="4645" spans="1:29" x14ac:dyDescent="0.25">
      <c r="A4645" s="3">
        <f t="shared" si="583"/>
        <v>4644</v>
      </c>
      <c r="B4645" s="3" t="s">
        <v>370</v>
      </c>
      <c r="C4645" s="32">
        <v>41518</v>
      </c>
      <c r="D4645" s="3" t="s">
        <v>114</v>
      </c>
      <c r="E4645" s="3"/>
      <c r="F4645" s="3"/>
      <c r="G4645" s="2" t="s">
        <v>27</v>
      </c>
      <c r="H4645" s="3" t="s">
        <v>24</v>
      </c>
      <c r="I4645" s="3">
        <v>5</v>
      </c>
      <c r="J4645" s="3" t="s">
        <v>183</v>
      </c>
      <c r="K4645" s="3"/>
      <c r="L4645" s="3"/>
      <c r="M4645" s="3"/>
      <c r="N4645" s="3"/>
      <c r="O4645" s="3"/>
      <c r="P4645" s="3"/>
      <c r="Q4645" s="3"/>
      <c r="R4645" s="3"/>
      <c r="S4645" s="3"/>
      <c r="T4645" s="3" t="str">
        <f t="shared" si="576"/>
        <v>SIN CECO</v>
      </c>
      <c r="U4645" s="3" t="str">
        <f t="shared" si="577"/>
        <v>NO</v>
      </c>
      <c r="V4645" t="str">
        <f t="shared" si="578"/>
        <v>TERPERL BÁSCULA
14-NOV-2013-Personal que presta el servicio en obra</v>
      </c>
      <c r="W4645" s="53">
        <f t="shared" si="579"/>
        <v>5</v>
      </c>
      <c r="X4645">
        <f t="shared" si="580"/>
        <v>5</v>
      </c>
      <c r="Y4645">
        <f>IF(ISNA(VLOOKUP(B4645,CECOS_SIN_IDENTIFICAR!$A$2:$D$146,4,0)),"SIN CECO",IF(VLOOKUP(B4645,CECOS_SIN_IDENTIFICAR!$A$2:$D$146,4,0)=0,"SIN CECO",VLOOKUP(B4645,CECOS_SIN_IDENTIFICAR!$A$2:$D$146,4,0)))</f>
        <v>1438</v>
      </c>
      <c r="Z4645">
        <f t="shared" si="581"/>
        <v>1438</v>
      </c>
      <c r="AA4645" s="3" t="s">
        <v>114</v>
      </c>
      <c r="AB4645" t="str">
        <f t="shared" si="582"/>
        <v>e. Proactividad en desarrollo de funciones-Personal que presta el servicio en obra</v>
      </c>
      <c r="AC4645" t="str">
        <f>VLOOKUP(AB4645,CODIFICACION_PREGUNTAS!$C$2:$D$35,2,0)</f>
        <v>PERSONAL005</v>
      </c>
    </row>
    <row r="4646" spans="1:29" x14ac:dyDescent="0.25">
      <c r="A4646" s="3">
        <f t="shared" si="583"/>
        <v>4645</v>
      </c>
      <c r="B4646" s="3" t="s">
        <v>370</v>
      </c>
      <c r="C4646" s="32">
        <v>41518</v>
      </c>
      <c r="D4646" s="3" t="s">
        <v>114</v>
      </c>
      <c r="E4646" s="3"/>
      <c r="F4646" s="3"/>
      <c r="G4646" s="2" t="s">
        <v>28</v>
      </c>
      <c r="H4646" s="2" t="s">
        <v>29</v>
      </c>
      <c r="I4646" s="3">
        <v>5</v>
      </c>
      <c r="J4646" s="3" t="s">
        <v>183</v>
      </c>
      <c r="K4646" s="3"/>
      <c r="L4646" s="3"/>
      <c r="M4646" s="3"/>
      <c r="N4646" s="3"/>
      <c r="O4646" s="3"/>
      <c r="P4646" s="3"/>
      <c r="Q4646" s="3"/>
      <c r="R4646" s="3"/>
      <c r="S4646" s="3"/>
      <c r="T4646" s="3" t="str">
        <f t="shared" si="576"/>
        <v>SIN CECO</v>
      </c>
      <c r="U4646" s="3" t="str">
        <f t="shared" si="577"/>
        <v>NO</v>
      </c>
      <c r="V4646" t="str">
        <f t="shared" si="578"/>
        <v>TERPERL BÁSCULA
14-NOV-2013-Productos Asociados de PAYC (Informes, Control de presupuesto y Programación y actas)</v>
      </c>
      <c r="W4646" s="53">
        <f t="shared" si="579"/>
        <v>5</v>
      </c>
      <c r="X4646">
        <f t="shared" si="580"/>
        <v>5</v>
      </c>
      <c r="Y4646">
        <f>IF(ISNA(VLOOKUP(B4646,CECOS_SIN_IDENTIFICAR!$A$2:$D$146,4,0)),"SIN CECO",IF(VLOOKUP(B4646,CECOS_SIN_IDENTIFICAR!$A$2:$D$146,4,0)=0,"SIN CECO",VLOOKUP(B4646,CECOS_SIN_IDENTIFICAR!$A$2:$D$146,4,0)))</f>
        <v>1438</v>
      </c>
      <c r="Z4646">
        <f t="shared" si="581"/>
        <v>1438</v>
      </c>
      <c r="AA4646" s="3" t="s">
        <v>114</v>
      </c>
      <c r="AB4646" t="str">
        <f t="shared" si="582"/>
        <v>a. Calidad del Contenido-Productos Asociados de PAYC (Informes, Control de presupuesto y Programación y actas)</v>
      </c>
      <c r="AC4646" t="str">
        <f>VLOOKUP(AB4646,CODIFICACION_PREGUNTAS!$C$2:$D$35,2,0)</f>
        <v>PRODUCTOS001</v>
      </c>
    </row>
    <row r="4647" spans="1:29" x14ac:dyDescent="0.25">
      <c r="A4647" s="3">
        <f t="shared" si="583"/>
        <v>4646</v>
      </c>
      <c r="B4647" s="3" t="s">
        <v>370</v>
      </c>
      <c r="C4647" s="32">
        <v>41518</v>
      </c>
      <c r="D4647" s="3" t="s">
        <v>114</v>
      </c>
      <c r="E4647" s="3"/>
      <c r="F4647" s="3"/>
      <c r="G4647" s="2" t="s">
        <v>30</v>
      </c>
      <c r="H4647" s="2" t="s">
        <v>29</v>
      </c>
      <c r="I4647" s="3">
        <v>5</v>
      </c>
      <c r="J4647" s="3" t="s">
        <v>183</v>
      </c>
      <c r="K4647" s="3"/>
      <c r="L4647" s="3"/>
      <c r="M4647" s="3"/>
      <c r="N4647" s="3"/>
      <c r="O4647" s="3"/>
      <c r="P4647" s="3"/>
      <c r="Q4647" s="3"/>
      <c r="R4647" s="3"/>
      <c r="S4647" s="3"/>
      <c r="T4647" s="3" t="str">
        <f t="shared" si="576"/>
        <v>SIN CECO</v>
      </c>
      <c r="U4647" s="3" t="str">
        <f t="shared" si="577"/>
        <v>NO</v>
      </c>
      <c r="V4647" t="str">
        <f t="shared" si="578"/>
        <v>TERPERL BÁSCULA
14-NOV-2013-Productos Asociados de PAYC (Informes, Control de presupuesto y Programación y actas)</v>
      </c>
      <c r="W4647" s="53">
        <f t="shared" si="579"/>
        <v>5</v>
      </c>
      <c r="X4647">
        <f t="shared" si="580"/>
        <v>5</v>
      </c>
      <c r="Y4647">
        <f>IF(ISNA(VLOOKUP(B4647,CECOS_SIN_IDENTIFICAR!$A$2:$D$146,4,0)),"SIN CECO",IF(VLOOKUP(B4647,CECOS_SIN_IDENTIFICAR!$A$2:$D$146,4,0)=0,"SIN CECO",VLOOKUP(B4647,CECOS_SIN_IDENTIFICAR!$A$2:$D$146,4,0)))</f>
        <v>1438</v>
      </c>
      <c r="Z4647">
        <f t="shared" si="581"/>
        <v>1438</v>
      </c>
      <c r="AA4647" s="3" t="s">
        <v>114</v>
      </c>
      <c r="AB4647" t="str">
        <f t="shared" si="582"/>
        <v>b. Claridad del Contenido-Productos Asociados de PAYC (Informes, Control de presupuesto y Programación y actas)</v>
      </c>
      <c r="AC4647" t="str">
        <f>VLOOKUP(AB4647,CODIFICACION_PREGUNTAS!$C$2:$D$35,2,0)</f>
        <v>PRODUCTOS002</v>
      </c>
    </row>
    <row r="4648" spans="1:29" x14ac:dyDescent="0.25">
      <c r="A4648" s="3">
        <f t="shared" si="583"/>
        <v>4647</v>
      </c>
      <c r="B4648" s="3" t="s">
        <v>370</v>
      </c>
      <c r="C4648" s="32">
        <v>41518</v>
      </c>
      <c r="D4648" s="3" t="s">
        <v>114</v>
      </c>
      <c r="E4648" s="3"/>
      <c r="F4648" s="3"/>
      <c r="G4648" s="2" t="s">
        <v>31</v>
      </c>
      <c r="H4648" s="2" t="s">
        <v>29</v>
      </c>
      <c r="I4648" s="3">
        <v>5</v>
      </c>
      <c r="J4648" s="3" t="s">
        <v>183</v>
      </c>
      <c r="K4648" s="3"/>
      <c r="L4648" s="3"/>
      <c r="M4648" s="3"/>
      <c r="N4648" s="3"/>
      <c r="O4648" s="3"/>
      <c r="P4648" s="3"/>
      <c r="Q4648" s="3"/>
      <c r="R4648" s="3"/>
      <c r="S4648" s="3"/>
      <c r="T4648" s="3" t="str">
        <f t="shared" si="576"/>
        <v>SIN CECO</v>
      </c>
      <c r="U4648" s="3" t="str">
        <f t="shared" si="577"/>
        <v>NO</v>
      </c>
      <c r="V4648" t="str">
        <f t="shared" si="578"/>
        <v>TERPERL BÁSCULA
14-NOV-2013-Productos Asociados de PAYC (Informes, Control de presupuesto y Programación y actas)</v>
      </c>
      <c r="W4648" s="53">
        <f t="shared" si="579"/>
        <v>5</v>
      </c>
      <c r="X4648">
        <f t="shared" si="580"/>
        <v>5</v>
      </c>
      <c r="Y4648">
        <f>IF(ISNA(VLOOKUP(B4648,CECOS_SIN_IDENTIFICAR!$A$2:$D$146,4,0)),"SIN CECO",IF(VLOOKUP(B4648,CECOS_SIN_IDENTIFICAR!$A$2:$D$146,4,0)=0,"SIN CECO",VLOOKUP(B4648,CECOS_SIN_IDENTIFICAR!$A$2:$D$146,4,0)))</f>
        <v>1438</v>
      </c>
      <c r="Z4648">
        <f t="shared" si="581"/>
        <v>1438</v>
      </c>
      <c r="AA4648" s="3" t="s">
        <v>114</v>
      </c>
      <c r="AB4648" t="str">
        <f t="shared" si="582"/>
        <v>c. Oportunidad en la entrega-Productos Asociados de PAYC (Informes, Control de presupuesto y Programación y actas)</v>
      </c>
      <c r="AC4648" t="str">
        <f>VLOOKUP(AB4648,CODIFICACION_PREGUNTAS!$C$2:$D$35,2,0)</f>
        <v>PRODUCTOS003</v>
      </c>
    </row>
    <row r="4649" spans="1:29" x14ac:dyDescent="0.25">
      <c r="A4649" s="3">
        <f t="shared" si="583"/>
        <v>4648</v>
      </c>
      <c r="B4649" s="3" t="s">
        <v>370</v>
      </c>
      <c r="C4649" s="32">
        <v>41518</v>
      </c>
      <c r="D4649" s="3" t="s">
        <v>114</v>
      </c>
      <c r="E4649" s="3"/>
      <c r="F4649" s="3"/>
      <c r="G4649" s="2" t="s">
        <v>32</v>
      </c>
      <c r="H4649" s="2" t="s">
        <v>29</v>
      </c>
      <c r="I4649" s="3">
        <v>5</v>
      </c>
      <c r="J4649" s="3" t="s">
        <v>183</v>
      </c>
      <c r="K4649" s="3"/>
      <c r="L4649" s="3"/>
      <c r="M4649" s="3"/>
      <c r="N4649" s="3"/>
      <c r="O4649" s="3"/>
      <c r="P4649" s="3"/>
      <c r="Q4649" s="3"/>
      <c r="R4649" s="3"/>
      <c r="S4649" s="3"/>
      <c r="T4649" s="3" t="str">
        <f t="shared" si="576"/>
        <v>SIN CECO</v>
      </c>
      <c r="U4649" s="3" t="str">
        <f t="shared" si="577"/>
        <v>NO</v>
      </c>
      <c r="V4649" t="str">
        <f t="shared" si="578"/>
        <v>TERPERL BÁSCULA
14-NOV-2013-Productos Asociados de PAYC (Informes, Control de presupuesto y Programación y actas)</v>
      </c>
      <c r="W4649" s="53">
        <f t="shared" si="579"/>
        <v>5</v>
      </c>
      <c r="X4649">
        <f t="shared" si="580"/>
        <v>5</v>
      </c>
      <c r="Y4649">
        <f>IF(ISNA(VLOOKUP(B4649,CECOS_SIN_IDENTIFICAR!$A$2:$D$146,4,0)),"SIN CECO",IF(VLOOKUP(B4649,CECOS_SIN_IDENTIFICAR!$A$2:$D$146,4,0)=0,"SIN CECO",VLOOKUP(B4649,CECOS_SIN_IDENTIFICAR!$A$2:$D$146,4,0)))</f>
        <v>1438</v>
      </c>
      <c r="Z4649">
        <f t="shared" si="581"/>
        <v>1438</v>
      </c>
      <c r="AA4649" s="3" t="s">
        <v>114</v>
      </c>
      <c r="AB4649" t="str">
        <f t="shared" si="582"/>
        <v>d. Precisión de la información-Productos Asociados de PAYC (Informes, Control de presupuesto y Programación y actas)</v>
      </c>
      <c r="AC4649" t="str">
        <f>VLOOKUP(AB4649,CODIFICACION_PREGUNTAS!$C$2:$D$35,2,0)</f>
        <v>PRODUCTOS004</v>
      </c>
    </row>
    <row r="4650" spans="1:29" x14ac:dyDescent="0.25">
      <c r="A4650" s="3">
        <f t="shared" si="583"/>
        <v>4649</v>
      </c>
      <c r="B4650" s="3" t="s">
        <v>370</v>
      </c>
      <c r="C4650" s="32">
        <v>41518</v>
      </c>
      <c r="D4650" s="3" t="s">
        <v>114</v>
      </c>
      <c r="E4650" s="3"/>
      <c r="F4650" s="3"/>
      <c r="G4650" s="2" t="s">
        <v>33</v>
      </c>
      <c r="H4650" s="2" t="s">
        <v>29</v>
      </c>
      <c r="I4650" s="3">
        <v>5</v>
      </c>
      <c r="J4650" s="3" t="s">
        <v>183</v>
      </c>
      <c r="K4650" s="3"/>
      <c r="L4650" s="3"/>
      <c r="M4650" s="3"/>
      <c r="N4650" s="3"/>
      <c r="O4650" s="3"/>
      <c r="P4650" s="3"/>
      <c r="Q4650" s="3"/>
      <c r="R4650" s="3"/>
      <c r="S4650" s="3"/>
      <c r="T4650" s="3" t="str">
        <f t="shared" si="576"/>
        <v>SIN CECO</v>
      </c>
      <c r="U4650" s="3" t="str">
        <f t="shared" si="577"/>
        <v>NO</v>
      </c>
      <c r="V4650" t="str">
        <f t="shared" si="578"/>
        <v>TERPERL BÁSCULA
14-NOV-2013-Productos Asociados de PAYC (Informes, Control de presupuesto y Programación y actas)</v>
      </c>
      <c r="W4650" s="53">
        <f t="shared" si="579"/>
        <v>5</v>
      </c>
      <c r="X4650">
        <f t="shared" si="580"/>
        <v>5</v>
      </c>
      <c r="Y4650">
        <f>IF(ISNA(VLOOKUP(B4650,CECOS_SIN_IDENTIFICAR!$A$2:$D$146,4,0)),"SIN CECO",IF(VLOOKUP(B4650,CECOS_SIN_IDENTIFICAR!$A$2:$D$146,4,0)=0,"SIN CECO",VLOOKUP(B4650,CECOS_SIN_IDENTIFICAR!$A$2:$D$146,4,0)))</f>
        <v>1438</v>
      </c>
      <c r="Z4650">
        <f t="shared" si="581"/>
        <v>1438</v>
      </c>
      <c r="AA4650" s="3" t="s">
        <v>114</v>
      </c>
      <c r="AB4650" t="str">
        <f t="shared" si="582"/>
        <v>e. Diagramación-Productos Asociados de PAYC (Informes, Control de presupuesto y Programación y actas)</v>
      </c>
      <c r="AC4650" t="str">
        <f>VLOOKUP(AB4650,CODIFICACION_PREGUNTAS!$C$2:$D$35,2,0)</f>
        <v>PRODUCTOS005</v>
      </c>
    </row>
    <row r="4651" spans="1:29" x14ac:dyDescent="0.25">
      <c r="A4651" s="3">
        <f t="shared" si="583"/>
        <v>4650</v>
      </c>
      <c r="B4651" s="3" t="s">
        <v>370</v>
      </c>
      <c r="C4651" s="32">
        <v>41518</v>
      </c>
      <c r="D4651" s="3" t="s">
        <v>114</v>
      </c>
      <c r="E4651" s="3"/>
      <c r="F4651" s="3"/>
      <c r="G4651" s="2" t="s">
        <v>34</v>
      </c>
      <c r="H4651" s="2" t="s">
        <v>35</v>
      </c>
      <c r="I4651" s="3">
        <v>5</v>
      </c>
      <c r="J4651" s="3" t="s">
        <v>183</v>
      </c>
      <c r="K4651" s="3"/>
      <c r="L4651" s="3"/>
      <c r="M4651" s="3"/>
      <c r="N4651" s="3"/>
      <c r="O4651" s="3"/>
      <c r="P4651" s="3"/>
      <c r="Q4651" s="3"/>
      <c r="R4651" s="3"/>
      <c r="S4651" s="3"/>
      <c r="T4651" s="3" t="str">
        <f t="shared" si="576"/>
        <v>SIN CECO</v>
      </c>
      <c r="U4651" s="3" t="str">
        <f t="shared" si="577"/>
        <v>NO</v>
      </c>
      <c r="V4651" t="str">
        <f t="shared" si="578"/>
        <v>TERPERL BÁSCULA
14-NOV-2013-Compromisos Pactados</v>
      </c>
      <c r="W4651" s="53">
        <f t="shared" si="579"/>
        <v>5</v>
      </c>
      <c r="X4651">
        <f t="shared" si="580"/>
        <v>5</v>
      </c>
      <c r="Y4651">
        <f>IF(ISNA(VLOOKUP(B4651,CECOS_SIN_IDENTIFICAR!$A$2:$D$146,4,0)),"SIN CECO",IF(VLOOKUP(B4651,CECOS_SIN_IDENTIFICAR!$A$2:$D$146,4,0)=0,"SIN CECO",VLOOKUP(B4651,CECOS_SIN_IDENTIFICAR!$A$2:$D$146,4,0)))</f>
        <v>1438</v>
      </c>
      <c r="Z4651">
        <f t="shared" si="581"/>
        <v>1438</v>
      </c>
      <c r="AA4651" s="3" t="s">
        <v>114</v>
      </c>
      <c r="AB4651" t="str">
        <f t="shared" si="582"/>
        <v>a. Cumplimiento-Compromisos Pactados</v>
      </c>
      <c r="AC4651" t="str">
        <f>VLOOKUP(AB4651,CODIFICACION_PREGUNTAS!$C$2:$D$35,2,0)</f>
        <v>COMPROMISOS001</v>
      </c>
    </row>
    <row r="4652" spans="1:29" x14ac:dyDescent="0.25">
      <c r="A4652" s="3">
        <f t="shared" si="583"/>
        <v>4651</v>
      </c>
      <c r="B4652" s="3" t="s">
        <v>370</v>
      </c>
      <c r="C4652" s="32">
        <v>41518</v>
      </c>
      <c r="D4652" s="3" t="s">
        <v>114</v>
      </c>
      <c r="E4652" s="3"/>
      <c r="F4652" s="3"/>
      <c r="G4652" s="2" t="s">
        <v>36</v>
      </c>
      <c r="H4652" s="2" t="s">
        <v>35</v>
      </c>
      <c r="I4652" s="3">
        <v>5</v>
      </c>
      <c r="J4652" s="3" t="s">
        <v>183</v>
      </c>
      <c r="K4652" s="3"/>
      <c r="L4652" s="3"/>
      <c r="M4652" s="3"/>
      <c r="N4652" s="3"/>
      <c r="O4652" s="3"/>
      <c r="P4652" s="3"/>
      <c r="Q4652" s="3"/>
      <c r="R4652" s="3"/>
      <c r="S4652" s="3"/>
      <c r="T4652" s="3" t="str">
        <f t="shared" si="576"/>
        <v>SIN CECO</v>
      </c>
      <c r="U4652" s="3" t="str">
        <f t="shared" si="577"/>
        <v>NO</v>
      </c>
      <c r="V4652" t="str">
        <f t="shared" si="578"/>
        <v>TERPERL BÁSCULA
14-NOV-2013-Compromisos Pactados</v>
      </c>
      <c r="W4652" s="53">
        <f t="shared" si="579"/>
        <v>5</v>
      </c>
      <c r="X4652">
        <f t="shared" si="580"/>
        <v>5</v>
      </c>
      <c r="Y4652">
        <f>IF(ISNA(VLOOKUP(B4652,CECOS_SIN_IDENTIFICAR!$A$2:$D$146,4,0)),"SIN CECO",IF(VLOOKUP(B4652,CECOS_SIN_IDENTIFICAR!$A$2:$D$146,4,0)=0,"SIN CECO",VLOOKUP(B4652,CECOS_SIN_IDENTIFICAR!$A$2:$D$146,4,0)))</f>
        <v>1438</v>
      </c>
      <c r="Z4652">
        <f t="shared" si="581"/>
        <v>1438</v>
      </c>
      <c r="AA4652" s="3" t="s">
        <v>114</v>
      </c>
      <c r="AB4652" t="str">
        <f t="shared" si="582"/>
        <v>b. Satisface expectativas-Compromisos Pactados</v>
      </c>
      <c r="AC4652" t="str">
        <f>VLOOKUP(AB4652,CODIFICACION_PREGUNTAS!$C$2:$D$35,2,0)</f>
        <v>COMPROMISOS002</v>
      </c>
    </row>
    <row r="4653" spans="1:29" x14ac:dyDescent="0.25">
      <c r="A4653" s="3">
        <f t="shared" si="583"/>
        <v>4652</v>
      </c>
      <c r="B4653" s="3" t="s">
        <v>370</v>
      </c>
      <c r="C4653" s="32">
        <v>41518</v>
      </c>
      <c r="D4653" s="3" t="s">
        <v>114</v>
      </c>
      <c r="E4653" s="3"/>
      <c r="F4653" s="3"/>
      <c r="G4653" s="2" t="s">
        <v>37</v>
      </c>
      <c r="H4653" s="2" t="s">
        <v>35</v>
      </c>
      <c r="I4653" s="3">
        <v>5</v>
      </c>
      <c r="J4653" s="3" t="s">
        <v>183</v>
      </c>
      <c r="K4653" s="3"/>
      <c r="L4653" s="3"/>
      <c r="M4653" s="3"/>
      <c r="N4653" s="3"/>
      <c r="O4653" s="3"/>
      <c r="P4653" s="3"/>
      <c r="Q4653" s="3"/>
      <c r="R4653" s="3"/>
      <c r="S4653" s="3"/>
      <c r="T4653" s="3" t="str">
        <f t="shared" si="576"/>
        <v>SIN CECO</v>
      </c>
      <c r="U4653" s="3" t="str">
        <f t="shared" si="577"/>
        <v>NO</v>
      </c>
      <c r="V4653" t="str">
        <f t="shared" si="578"/>
        <v>TERPERL BÁSCULA
14-NOV-2013-Compromisos Pactados</v>
      </c>
      <c r="W4653" s="53">
        <f t="shared" si="579"/>
        <v>5</v>
      </c>
      <c r="X4653">
        <f t="shared" si="580"/>
        <v>5</v>
      </c>
      <c r="Y4653">
        <f>IF(ISNA(VLOOKUP(B4653,CECOS_SIN_IDENTIFICAR!$A$2:$D$146,4,0)),"SIN CECO",IF(VLOOKUP(B4653,CECOS_SIN_IDENTIFICAR!$A$2:$D$146,4,0)=0,"SIN CECO",VLOOKUP(B4653,CECOS_SIN_IDENTIFICAR!$A$2:$D$146,4,0)))</f>
        <v>1438</v>
      </c>
      <c r="Z4653">
        <f t="shared" si="581"/>
        <v>1438</v>
      </c>
      <c r="AA4653" s="3" t="s">
        <v>114</v>
      </c>
      <c r="AB4653" t="str">
        <f t="shared" si="582"/>
        <v>c. Calidad de la Información suministrada-Compromisos Pactados</v>
      </c>
      <c r="AC4653" t="str">
        <f>VLOOKUP(AB4653,CODIFICACION_PREGUNTAS!$C$2:$D$35,2,0)</f>
        <v>COMPROMISOS003</v>
      </c>
    </row>
    <row r="4654" spans="1:29" x14ac:dyDescent="0.25">
      <c r="A4654" s="3">
        <f t="shared" si="583"/>
        <v>4653</v>
      </c>
      <c r="B4654" s="3" t="s">
        <v>370</v>
      </c>
      <c r="C4654" s="32">
        <v>41518</v>
      </c>
      <c r="D4654" s="3" t="s">
        <v>114</v>
      </c>
      <c r="E4654" s="3"/>
      <c r="F4654" s="3"/>
      <c r="G4654" s="2" t="s">
        <v>38</v>
      </c>
      <c r="H4654" s="2" t="s">
        <v>35</v>
      </c>
      <c r="I4654" s="3">
        <v>5</v>
      </c>
      <c r="J4654" s="3" t="s">
        <v>183</v>
      </c>
      <c r="K4654" s="3"/>
      <c r="L4654" s="3"/>
      <c r="M4654" s="3"/>
      <c r="N4654" s="3"/>
      <c r="O4654" s="3"/>
      <c r="P4654" s="3"/>
      <c r="Q4654" s="3"/>
      <c r="R4654" s="3"/>
      <c r="S4654" s="3"/>
      <c r="T4654" s="3" t="str">
        <f t="shared" si="576"/>
        <v>SIN CECO</v>
      </c>
      <c r="U4654" s="3" t="str">
        <f t="shared" si="577"/>
        <v>NO</v>
      </c>
      <c r="V4654" t="str">
        <f t="shared" si="578"/>
        <v>TERPERL BÁSCULA
14-NOV-2013-Compromisos Pactados</v>
      </c>
      <c r="W4654" s="53">
        <f t="shared" si="579"/>
        <v>5</v>
      </c>
      <c r="X4654">
        <f t="shared" si="580"/>
        <v>5</v>
      </c>
      <c r="Y4654">
        <f>IF(ISNA(VLOOKUP(B4654,CECOS_SIN_IDENTIFICAR!$A$2:$D$146,4,0)),"SIN CECO",IF(VLOOKUP(B4654,CECOS_SIN_IDENTIFICAR!$A$2:$D$146,4,0)=0,"SIN CECO",VLOOKUP(B4654,CECOS_SIN_IDENTIFICAR!$A$2:$D$146,4,0)))</f>
        <v>1438</v>
      </c>
      <c r="Z4654">
        <f t="shared" si="581"/>
        <v>1438</v>
      </c>
      <c r="AA4654" s="3" t="s">
        <v>114</v>
      </c>
      <c r="AB4654" t="str">
        <f t="shared" si="582"/>
        <v>d. Disposición del personal de PAYC a las solicitudes del cliente-Compromisos Pactados</v>
      </c>
      <c r="AC4654" t="str">
        <f>VLOOKUP(AB4654,CODIFICACION_PREGUNTAS!$C$2:$D$35,2,0)</f>
        <v>COMPROMISOS004</v>
      </c>
    </row>
    <row r="4655" spans="1:29" x14ac:dyDescent="0.25">
      <c r="A4655" s="3">
        <f t="shared" si="583"/>
        <v>4654</v>
      </c>
      <c r="B4655" s="3" t="s">
        <v>370</v>
      </c>
      <c r="C4655" s="32">
        <v>41518</v>
      </c>
      <c r="D4655" s="3" t="s">
        <v>114</v>
      </c>
      <c r="E4655" s="3"/>
      <c r="F4655" s="3"/>
      <c r="G4655" s="2" t="s">
        <v>39</v>
      </c>
      <c r="H4655" s="2" t="s">
        <v>35</v>
      </c>
      <c r="I4655" s="3">
        <v>5</v>
      </c>
      <c r="J4655" s="3" t="s">
        <v>183</v>
      </c>
      <c r="K4655" s="3"/>
      <c r="L4655" s="3"/>
      <c r="M4655" s="3"/>
      <c r="N4655" s="3"/>
      <c r="O4655" s="3"/>
      <c r="P4655" s="3"/>
      <c r="Q4655" s="3"/>
      <c r="R4655" s="3"/>
      <c r="S4655" s="3"/>
      <c r="T4655" s="3" t="str">
        <f t="shared" si="576"/>
        <v>SIN CECO</v>
      </c>
      <c r="U4655" s="3" t="str">
        <f t="shared" si="577"/>
        <v>NO</v>
      </c>
      <c r="V4655" t="str">
        <f t="shared" si="578"/>
        <v>TERPERL BÁSCULA
14-NOV-2013-Compromisos Pactados</v>
      </c>
      <c r="W4655" s="53">
        <f t="shared" si="579"/>
        <v>5</v>
      </c>
      <c r="X4655">
        <f t="shared" si="580"/>
        <v>5</v>
      </c>
      <c r="Y4655">
        <f>IF(ISNA(VLOOKUP(B4655,CECOS_SIN_IDENTIFICAR!$A$2:$D$146,4,0)),"SIN CECO",IF(VLOOKUP(B4655,CECOS_SIN_IDENTIFICAR!$A$2:$D$146,4,0)=0,"SIN CECO",VLOOKUP(B4655,CECOS_SIN_IDENTIFICAR!$A$2:$D$146,4,0)))</f>
        <v>1438</v>
      </c>
      <c r="Z4655">
        <f t="shared" si="581"/>
        <v>1438</v>
      </c>
      <c r="AA4655" s="3" t="s">
        <v>114</v>
      </c>
      <c r="AB4655" t="str">
        <f t="shared" si="582"/>
        <v>e. Coherencia entre lo solicitado y lo entregado-Compromisos Pactados</v>
      </c>
      <c r="AC4655" t="str">
        <f>VLOOKUP(AB4655,CODIFICACION_PREGUNTAS!$C$2:$D$35,2,0)</f>
        <v>COMPROMISOS005</v>
      </c>
    </row>
    <row r="4656" spans="1:29" x14ac:dyDescent="0.25">
      <c r="A4656" s="3">
        <f t="shared" si="583"/>
        <v>4655</v>
      </c>
      <c r="B4656" s="3" t="s">
        <v>370</v>
      </c>
      <c r="C4656" s="32">
        <v>41518</v>
      </c>
      <c r="D4656" s="3" t="s">
        <v>114</v>
      </c>
      <c r="E4656" s="3"/>
      <c r="F4656" s="3"/>
      <c r="G4656" s="2" t="s">
        <v>40</v>
      </c>
      <c r="H4656" s="2" t="s">
        <v>40</v>
      </c>
      <c r="I4656" s="3">
        <v>5</v>
      </c>
      <c r="J4656" s="3" t="s">
        <v>183</v>
      </c>
      <c r="K4656" s="3"/>
      <c r="L4656" s="3"/>
      <c r="M4656" s="3"/>
      <c r="N4656" s="3"/>
      <c r="O4656" s="3"/>
      <c r="P4656" s="3"/>
      <c r="Q4656" s="3"/>
      <c r="R4656" s="3"/>
      <c r="S4656" s="3"/>
      <c r="T4656" s="3" t="str">
        <f t="shared" si="576"/>
        <v>SIN CECO</v>
      </c>
      <c r="U4656" s="3" t="str">
        <f t="shared" si="577"/>
        <v>NO</v>
      </c>
      <c r="V4656" t="str">
        <f t="shared" si="578"/>
        <v>TERPERL BÁSCULA
14-NOV-2013-Grado de Satisfacción con el Servicio Prestado</v>
      </c>
      <c r="W4656" s="53">
        <f t="shared" si="579"/>
        <v>5</v>
      </c>
      <c r="X4656">
        <f t="shared" si="580"/>
        <v>5</v>
      </c>
      <c r="Y4656">
        <f>IF(ISNA(VLOOKUP(B4656,CECOS_SIN_IDENTIFICAR!$A$2:$D$146,4,0)),"SIN CECO",IF(VLOOKUP(B4656,CECOS_SIN_IDENTIFICAR!$A$2:$D$146,4,0)=0,"SIN CECO",VLOOKUP(B4656,CECOS_SIN_IDENTIFICAR!$A$2:$D$146,4,0)))</f>
        <v>1438</v>
      </c>
      <c r="Z4656">
        <f t="shared" si="581"/>
        <v>1438</v>
      </c>
      <c r="AA4656" s="3" t="s">
        <v>114</v>
      </c>
      <c r="AB4656" t="str">
        <f t="shared" si="582"/>
        <v>Grado de Satisfacción con el Servicio Prestado-Grado de Satisfacción con el Servicio Prestado</v>
      </c>
      <c r="AC4656" t="str">
        <f>VLOOKUP(AB4656,CODIFICACION_PREGUNTAS!$C$2:$D$35,2,0)</f>
        <v>SATISFACCION001</v>
      </c>
    </row>
    <row r="4657" spans="1:29" x14ac:dyDescent="0.25">
      <c r="A4657" s="3">
        <f t="shared" si="583"/>
        <v>4656</v>
      </c>
      <c r="B4657" s="3" t="s">
        <v>370</v>
      </c>
      <c r="C4657" s="32">
        <v>41518</v>
      </c>
      <c r="D4657" s="3" t="s">
        <v>114</v>
      </c>
      <c r="E4657" s="3"/>
      <c r="F4657" s="3"/>
      <c r="G4657" s="2" t="s">
        <v>41</v>
      </c>
      <c r="H4657" s="2" t="s">
        <v>41</v>
      </c>
      <c r="I4657" s="3"/>
      <c r="J4657" s="3" t="s">
        <v>183</v>
      </c>
      <c r="K4657" s="3"/>
      <c r="L4657" s="3"/>
      <c r="M4657" s="3"/>
      <c r="N4657" s="3"/>
      <c r="O4657" s="3"/>
      <c r="P4657" s="3"/>
      <c r="Q4657" s="3"/>
      <c r="R4657" s="3"/>
      <c r="S4657" s="3"/>
      <c r="T4657" s="3" t="str">
        <f t="shared" si="576"/>
        <v>SIN CECO</v>
      </c>
      <c r="U4657" s="3" t="str">
        <f t="shared" si="577"/>
        <v>NO</v>
      </c>
      <c r="V4657" t="str">
        <f t="shared" si="578"/>
        <v>TERPERL BÁSCULA
14-NOV-2013-Posibilidad de Volver a Contratar con PAYC</v>
      </c>
      <c r="W4657" s="53">
        <f t="shared" si="579"/>
        <v>0</v>
      </c>
      <c r="X4657">
        <f t="shared" si="580"/>
        <v>0</v>
      </c>
      <c r="Y4657">
        <f>IF(ISNA(VLOOKUP(B4657,CECOS_SIN_IDENTIFICAR!$A$2:$D$146,4,0)),"SIN CECO",IF(VLOOKUP(B4657,CECOS_SIN_IDENTIFICAR!$A$2:$D$146,4,0)=0,"SIN CECO",VLOOKUP(B4657,CECOS_SIN_IDENTIFICAR!$A$2:$D$146,4,0)))</f>
        <v>1438</v>
      </c>
      <c r="Z4657">
        <f t="shared" si="581"/>
        <v>1438</v>
      </c>
      <c r="AA4657" s="3" t="s">
        <v>114</v>
      </c>
      <c r="AB4657" t="str">
        <f t="shared" si="582"/>
        <v>Posibilidad de Volver a Contratar con PAYC-Posibilidad de Volver a Contratar con PAYC</v>
      </c>
      <c r="AC4657" t="str">
        <f>VLOOKUP(AB4657,CODIFICACION_PREGUNTAS!$C$2:$D$35,2,0)</f>
        <v>VOLVER001</v>
      </c>
    </row>
    <row r="4658" spans="1:29" x14ac:dyDescent="0.25">
      <c r="A4658" s="3">
        <f t="shared" si="583"/>
        <v>4657</v>
      </c>
      <c r="B4658" s="3" t="s">
        <v>370</v>
      </c>
      <c r="C4658" s="32">
        <v>41518</v>
      </c>
      <c r="D4658" s="3" t="s">
        <v>114</v>
      </c>
      <c r="E4658" s="3"/>
      <c r="F4658" s="3"/>
      <c r="G4658" s="2" t="s">
        <v>42</v>
      </c>
      <c r="H4658" s="6" t="s">
        <v>43</v>
      </c>
      <c r="I4658" s="3" t="s">
        <v>56</v>
      </c>
      <c r="J4658" s="3" t="s">
        <v>183</v>
      </c>
      <c r="K4658" s="3"/>
      <c r="L4658" s="3"/>
      <c r="M4658" s="3"/>
      <c r="N4658" s="3"/>
      <c r="O4658" s="3"/>
      <c r="P4658" s="3"/>
      <c r="Q4658" s="3"/>
      <c r="R4658" s="3"/>
      <c r="S4658" s="3"/>
      <c r="T4658" s="3" t="str">
        <f t="shared" si="576"/>
        <v>SIN CECO</v>
      </c>
      <c r="U4658" s="3" t="str">
        <f t="shared" si="577"/>
        <v>NO</v>
      </c>
      <c r="V4658" t="str">
        <f t="shared" si="578"/>
        <v>TERPERL BÁSCULA
14-NOV-2013-Fortalezas PAYC</v>
      </c>
      <c r="W4658" s="53" t="str">
        <f t="shared" si="579"/>
        <v>-</v>
      </c>
      <c r="X4658">
        <f t="shared" si="580"/>
        <v>0</v>
      </c>
      <c r="Y4658">
        <f>IF(ISNA(VLOOKUP(B4658,CECOS_SIN_IDENTIFICAR!$A$2:$D$146,4,0)),"SIN CECO",IF(VLOOKUP(B4658,CECOS_SIN_IDENTIFICAR!$A$2:$D$146,4,0)=0,"SIN CECO",VLOOKUP(B4658,CECOS_SIN_IDENTIFICAR!$A$2:$D$146,4,0)))</f>
        <v>1438</v>
      </c>
      <c r="Z4658">
        <f t="shared" si="581"/>
        <v>1438</v>
      </c>
      <c r="AA4658" s="3" t="s">
        <v>114</v>
      </c>
      <c r="AB4658" t="str">
        <f t="shared" si="582"/>
        <v>Principales fortalezas en el servicio que presta PAYC-Fortalezas PAYC</v>
      </c>
      <c r="AC4658" t="str">
        <f>VLOOKUP(AB4658,CODIFICACION_PREGUNTAS!$C$2:$D$35,2,0)</f>
        <v>FORT001</v>
      </c>
    </row>
    <row r="4659" spans="1:29" x14ac:dyDescent="0.25">
      <c r="A4659" s="3">
        <f t="shared" si="583"/>
        <v>4658</v>
      </c>
      <c r="B4659" s="3" t="s">
        <v>370</v>
      </c>
      <c r="C4659" s="32">
        <v>41518</v>
      </c>
      <c r="D4659" s="3" t="s">
        <v>114</v>
      </c>
      <c r="E4659" s="3"/>
      <c r="F4659" s="3"/>
      <c r="G4659" s="2" t="s">
        <v>44</v>
      </c>
      <c r="H4659" s="6" t="s">
        <v>45</v>
      </c>
      <c r="I4659" s="3" t="s">
        <v>56</v>
      </c>
      <c r="J4659" s="3" t="s">
        <v>183</v>
      </c>
      <c r="K4659" s="3"/>
      <c r="L4659" s="3"/>
      <c r="M4659" s="3"/>
      <c r="N4659" s="3"/>
      <c r="O4659" s="3"/>
      <c r="P4659" s="3"/>
      <c r="Q4659" s="3"/>
      <c r="R4659" s="3"/>
      <c r="S4659" s="3"/>
      <c r="T4659" s="3" t="str">
        <f t="shared" si="576"/>
        <v>SIN CECO</v>
      </c>
      <c r="U4659" s="3" t="str">
        <f t="shared" si="577"/>
        <v>NO</v>
      </c>
      <c r="V4659" t="str">
        <f t="shared" si="578"/>
        <v>TERPERL BÁSCULA
14-NOV-2013-Debilidades PAYC</v>
      </c>
      <c r="W4659" s="53" t="str">
        <f t="shared" si="579"/>
        <v>-</v>
      </c>
      <c r="X4659">
        <f t="shared" si="580"/>
        <v>0</v>
      </c>
      <c r="Y4659">
        <f>IF(ISNA(VLOOKUP(B4659,CECOS_SIN_IDENTIFICAR!$A$2:$D$146,4,0)),"SIN CECO",IF(VLOOKUP(B4659,CECOS_SIN_IDENTIFICAR!$A$2:$D$146,4,0)=0,"SIN CECO",VLOOKUP(B4659,CECOS_SIN_IDENTIFICAR!$A$2:$D$146,4,0)))</f>
        <v>1438</v>
      </c>
      <c r="Z4659">
        <f t="shared" si="581"/>
        <v>1438</v>
      </c>
      <c r="AA4659" s="3" t="s">
        <v>114</v>
      </c>
      <c r="AB4659" t="str">
        <f t="shared" si="582"/>
        <v>Principales debilidades en el servicio que presta PAYC-Debilidades PAYC</v>
      </c>
      <c r="AC4659" t="str">
        <f>VLOOKUP(AB4659,CODIFICACION_PREGUNTAS!$C$2:$D$35,2,0)</f>
        <v>DEB001</v>
      </c>
    </row>
    <row r="4660" spans="1:29" x14ac:dyDescent="0.25">
      <c r="A4660" s="3">
        <f t="shared" si="583"/>
        <v>4659</v>
      </c>
      <c r="B4660" s="3" t="s">
        <v>371</v>
      </c>
      <c r="C4660" s="32">
        <v>41518</v>
      </c>
      <c r="D4660" s="3" t="s">
        <v>114</v>
      </c>
      <c r="E4660" s="3"/>
      <c r="F4660" s="3"/>
      <c r="G4660" s="2" t="s">
        <v>5</v>
      </c>
      <c r="H4660" s="3" t="s">
        <v>6</v>
      </c>
      <c r="I4660" s="3">
        <v>5</v>
      </c>
      <c r="J4660" s="3" t="s">
        <v>183</v>
      </c>
      <c r="K4660" s="3"/>
      <c r="L4660" s="3"/>
      <c r="M4660" s="3"/>
      <c r="N4660" s="3"/>
      <c r="O4660" s="3"/>
      <c r="P4660" s="3"/>
      <c r="Q4660" s="3"/>
      <c r="R4660" s="3"/>
      <c r="S4660" s="3"/>
      <c r="T4660" s="3" t="str">
        <f t="shared" si="576"/>
        <v>SIN CECO</v>
      </c>
      <c r="U4660" s="3" t="str">
        <f t="shared" si="577"/>
        <v>NO</v>
      </c>
      <c r="V4660" t="str">
        <f t="shared" si="578"/>
        <v>ARGOS SAN VICENTE DE PAÚL-SAN GIL
30-DIC-2013-Soporte Técnico</v>
      </c>
      <c r="W4660" s="53">
        <f t="shared" si="579"/>
        <v>5</v>
      </c>
      <c r="X4660">
        <f t="shared" si="580"/>
        <v>5</v>
      </c>
      <c r="Y4660">
        <f>IF(ISNA(VLOOKUP(B4660,CECOS_SIN_IDENTIFICAR!$A$2:$D$146,4,0)),"SIN CECO",IF(VLOOKUP(B4660,CECOS_SIN_IDENTIFICAR!$A$2:$D$146,4,0)=0,"SIN CECO",VLOOKUP(B4660,CECOS_SIN_IDENTIFICAR!$A$2:$D$146,4,0)))</f>
        <v>1499</v>
      </c>
      <c r="Z4660">
        <f t="shared" si="581"/>
        <v>1499</v>
      </c>
      <c r="AA4660" s="3" t="s">
        <v>114</v>
      </c>
      <c r="AB4660" t="str">
        <f t="shared" si="582"/>
        <v>a. Conocimiento específico de temas aplicables al proyecto-Soporte Técnico</v>
      </c>
      <c r="AC4660" t="str">
        <f>VLOOKUP(AB4660,CODIFICACION_PREGUNTAS!$C$2:$D$35,2,0)</f>
        <v>SOPORTE_TEC001</v>
      </c>
    </row>
    <row r="4661" spans="1:29" x14ac:dyDescent="0.25">
      <c r="A4661" s="3">
        <f t="shared" si="583"/>
        <v>4660</v>
      </c>
      <c r="B4661" s="3" t="s">
        <v>371</v>
      </c>
      <c r="C4661" s="32">
        <v>41518</v>
      </c>
      <c r="D4661" s="3" t="s">
        <v>114</v>
      </c>
      <c r="E4661" s="3"/>
      <c r="F4661" s="3"/>
      <c r="G4661" s="2" t="s">
        <v>7</v>
      </c>
      <c r="H4661" s="3" t="s">
        <v>6</v>
      </c>
      <c r="I4661" s="3">
        <v>5</v>
      </c>
      <c r="J4661" s="3" t="s">
        <v>183</v>
      </c>
      <c r="K4661" s="3"/>
      <c r="L4661" s="3"/>
      <c r="M4661" s="3"/>
      <c r="N4661" s="3"/>
      <c r="O4661" s="3"/>
      <c r="P4661" s="3"/>
      <c r="Q4661" s="3"/>
      <c r="R4661" s="3"/>
      <c r="S4661" s="3"/>
      <c r="T4661" s="3" t="str">
        <f t="shared" si="576"/>
        <v>SIN CECO</v>
      </c>
      <c r="U4661" s="3" t="str">
        <f t="shared" si="577"/>
        <v>NO</v>
      </c>
      <c r="V4661" t="str">
        <f t="shared" si="578"/>
        <v>ARGOS SAN VICENTE DE PAÚL-SAN GIL
30-DIC-2013-Soporte Técnico</v>
      </c>
      <c r="W4661" s="53">
        <f t="shared" si="579"/>
        <v>5</v>
      </c>
      <c r="X4661">
        <f t="shared" si="580"/>
        <v>5</v>
      </c>
      <c r="Y4661">
        <f>IF(ISNA(VLOOKUP(B4661,CECOS_SIN_IDENTIFICAR!$A$2:$D$146,4,0)),"SIN CECO",IF(VLOOKUP(B4661,CECOS_SIN_IDENTIFICAR!$A$2:$D$146,4,0)=0,"SIN CECO",VLOOKUP(B4661,CECOS_SIN_IDENTIFICAR!$A$2:$D$146,4,0)))</f>
        <v>1499</v>
      </c>
      <c r="Z4661">
        <f t="shared" si="581"/>
        <v>1499</v>
      </c>
      <c r="AA4661" s="3" t="s">
        <v>114</v>
      </c>
      <c r="AB4661" t="str">
        <f t="shared" si="582"/>
        <v>b. Idoneidad y Calidad del soporte-Soporte Técnico</v>
      </c>
      <c r="AC4661" t="str">
        <f>VLOOKUP(AB4661,CODIFICACION_PREGUNTAS!$C$2:$D$35,2,0)</f>
        <v>SOPORTE_TEC002</v>
      </c>
    </row>
    <row r="4662" spans="1:29" x14ac:dyDescent="0.25">
      <c r="A4662" s="3">
        <f t="shared" si="583"/>
        <v>4661</v>
      </c>
      <c r="B4662" s="3" t="s">
        <v>371</v>
      </c>
      <c r="C4662" s="32">
        <v>41518</v>
      </c>
      <c r="D4662" s="3" t="s">
        <v>114</v>
      </c>
      <c r="E4662" s="3"/>
      <c r="F4662" s="3"/>
      <c r="G4662" s="2" t="s">
        <v>8</v>
      </c>
      <c r="H4662" s="3" t="s">
        <v>6</v>
      </c>
      <c r="I4662" s="3">
        <v>5</v>
      </c>
      <c r="J4662" s="3" t="s">
        <v>183</v>
      </c>
      <c r="K4662" s="3"/>
      <c r="L4662" s="3"/>
      <c r="M4662" s="3"/>
      <c r="N4662" s="3"/>
      <c r="O4662" s="3"/>
      <c r="P4662" s="3"/>
      <c r="Q4662" s="3"/>
      <c r="R4662" s="3"/>
      <c r="S4662" s="3"/>
      <c r="T4662" s="3" t="str">
        <f t="shared" si="576"/>
        <v>SIN CECO</v>
      </c>
      <c r="U4662" s="3" t="str">
        <f t="shared" si="577"/>
        <v>NO</v>
      </c>
      <c r="V4662" t="str">
        <f t="shared" si="578"/>
        <v>ARGOS SAN VICENTE DE PAÚL-SAN GIL
30-DIC-2013-Soporte Técnico</v>
      </c>
      <c r="W4662" s="53">
        <f t="shared" si="579"/>
        <v>5</v>
      </c>
      <c r="X4662">
        <f t="shared" si="580"/>
        <v>5</v>
      </c>
      <c r="Y4662">
        <f>IF(ISNA(VLOOKUP(B4662,CECOS_SIN_IDENTIFICAR!$A$2:$D$146,4,0)),"SIN CECO",IF(VLOOKUP(B4662,CECOS_SIN_IDENTIFICAR!$A$2:$D$146,4,0)=0,"SIN CECO",VLOOKUP(B4662,CECOS_SIN_IDENTIFICAR!$A$2:$D$146,4,0)))</f>
        <v>1499</v>
      </c>
      <c r="Z4662">
        <f t="shared" si="581"/>
        <v>1499</v>
      </c>
      <c r="AA4662" s="3" t="s">
        <v>114</v>
      </c>
      <c r="AB4662" t="str">
        <f t="shared" si="582"/>
        <v>c. Cumplimiento de especificaciones técnicas de construcción-Soporte Técnico</v>
      </c>
      <c r="AC4662" t="str">
        <f>VLOOKUP(AB4662,CODIFICACION_PREGUNTAS!$C$2:$D$35,2,0)</f>
        <v>SOPORTE_TEC003</v>
      </c>
    </row>
    <row r="4663" spans="1:29" x14ac:dyDescent="0.25">
      <c r="A4663" s="3">
        <f t="shared" si="583"/>
        <v>4662</v>
      </c>
      <c r="B4663" s="3" t="s">
        <v>371</v>
      </c>
      <c r="C4663" s="32">
        <v>41518</v>
      </c>
      <c r="D4663" s="3" t="s">
        <v>114</v>
      </c>
      <c r="E4663" s="3"/>
      <c r="F4663" s="3"/>
      <c r="G4663" s="2" t="s">
        <v>9</v>
      </c>
      <c r="H4663" s="3" t="s">
        <v>6</v>
      </c>
      <c r="I4663" s="3">
        <v>5</v>
      </c>
      <c r="J4663" s="3" t="s">
        <v>183</v>
      </c>
      <c r="K4663" s="3"/>
      <c r="L4663" s="3"/>
      <c r="M4663" s="3"/>
      <c r="N4663" s="3"/>
      <c r="O4663" s="3"/>
      <c r="P4663" s="3"/>
      <c r="Q4663" s="3"/>
      <c r="R4663" s="3"/>
      <c r="S4663" s="3"/>
      <c r="T4663" s="3" t="str">
        <f t="shared" si="576"/>
        <v>SIN CECO</v>
      </c>
      <c r="U4663" s="3" t="str">
        <f t="shared" si="577"/>
        <v>NO</v>
      </c>
      <c r="V4663" t="str">
        <f t="shared" si="578"/>
        <v>ARGOS SAN VICENTE DE PAÚL-SAN GIL
30-DIC-2013-Soporte Técnico</v>
      </c>
      <c r="W4663" s="53">
        <f t="shared" si="579"/>
        <v>5</v>
      </c>
      <c r="X4663">
        <f t="shared" si="580"/>
        <v>5</v>
      </c>
      <c r="Y4663">
        <f>IF(ISNA(VLOOKUP(B4663,CECOS_SIN_IDENTIFICAR!$A$2:$D$146,4,0)),"SIN CECO",IF(VLOOKUP(B4663,CECOS_SIN_IDENTIFICAR!$A$2:$D$146,4,0)=0,"SIN CECO",VLOOKUP(B4663,CECOS_SIN_IDENTIFICAR!$A$2:$D$146,4,0)))</f>
        <v>1499</v>
      </c>
      <c r="Z4663">
        <f t="shared" si="581"/>
        <v>1499</v>
      </c>
      <c r="AA4663" s="3" t="s">
        <v>114</v>
      </c>
      <c r="AB4663" t="str">
        <f t="shared" si="582"/>
        <v>d. Confiabilidad de los conceptos aplicados-Soporte Técnico</v>
      </c>
      <c r="AC4663" t="str">
        <f>VLOOKUP(AB4663,CODIFICACION_PREGUNTAS!$C$2:$D$35,2,0)</f>
        <v>SOPORTE_TEC004</v>
      </c>
    </row>
    <row r="4664" spans="1:29" x14ac:dyDescent="0.25">
      <c r="A4664" s="3">
        <f t="shared" si="583"/>
        <v>4663</v>
      </c>
      <c r="B4664" s="3" t="s">
        <v>371</v>
      </c>
      <c r="C4664" s="32">
        <v>41518</v>
      </c>
      <c r="D4664" s="3" t="s">
        <v>114</v>
      </c>
      <c r="E4664" s="3"/>
      <c r="F4664" s="3"/>
      <c r="G4664" s="2" t="s">
        <v>10</v>
      </c>
      <c r="H4664" s="3" t="s">
        <v>6</v>
      </c>
      <c r="I4664" s="3">
        <v>5</v>
      </c>
      <c r="J4664" s="3" t="s">
        <v>183</v>
      </c>
      <c r="K4664" s="3"/>
      <c r="L4664" s="3"/>
      <c r="M4664" s="3"/>
      <c r="N4664" s="3"/>
      <c r="O4664" s="3"/>
      <c r="P4664" s="3"/>
      <c r="Q4664" s="3"/>
      <c r="R4664" s="3"/>
      <c r="S4664" s="3"/>
      <c r="T4664" s="3" t="str">
        <f t="shared" si="576"/>
        <v>SIN CECO</v>
      </c>
      <c r="U4664" s="3" t="str">
        <f t="shared" si="577"/>
        <v>NO</v>
      </c>
      <c r="V4664" t="str">
        <f t="shared" si="578"/>
        <v>ARGOS SAN VICENTE DE PAÚL-SAN GIL
30-DIC-2013-Soporte Técnico</v>
      </c>
      <c r="W4664" s="53">
        <f t="shared" si="579"/>
        <v>5</v>
      </c>
      <c r="X4664">
        <f t="shared" si="580"/>
        <v>5</v>
      </c>
      <c r="Y4664">
        <f>IF(ISNA(VLOOKUP(B4664,CECOS_SIN_IDENTIFICAR!$A$2:$D$146,4,0)),"SIN CECO",IF(VLOOKUP(B4664,CECOS_SIN_IDENTIFICAR!$A$2:$D$146,4,0)=0,"SIN CECO",VLOOKUP(B4664,CECOS_SIN_IDENTIFICAR!$A$2:$D$146,4,0)))</f>
        <v>1499</v>
      </c>
      <c r="Z4664">
        <f t="shared" si="581"/>
        <v>1499</v>
      </c>
      <c r="AA4664" s="3" t="s">
        <v>114</v>
      </c>
      <c r="AB4664" t="str">
        <f t="shared" si="582"/>
        <v>e. Oportunidad en entrega de información o requerimientos-Soporte Técnico</v>
      </c>
      <c r="AC4664" t="str">
        <f>VLOOKUP(AB4664,CODIFICACION_PREGUNTAS!$C$2:$D$35,2,0)</f>
        <v>SOPORTE_TEC005</v>
      </c>
    </row>
    <row r="4665" spans="1:29" x14ac:dyDescent="0.25">
      <c r="A4665" s="3">
        <f t="shared" si="583"/>
        <v>4664</v>
      </c>
      <c r="B4665" s="3" t="s">
        <v>371</v>
      </c>
      <c r="C4665" s="32">
        <v>41518</v>
      </c>
      <c r="D4665" s="3" t="s">
        <v>114</v>
      </c>
      <c r="E4665" s="3"/>
      <c r="F4665" s="3"/>
      <c r="G4665" s="2" t="s">
        <v>11</v>
      </c>
      <c r="H4665" s="3" t="s">
        <v>12</v>
      </c>
      <c r="I4665" s="3">
        <v>5</v>
      </c>
      <c r="J4665" s="3" t="s">
        <v>183</v>
      </c>
      <c r="K4665" s="3"/>
      <c r="L4665" s="3"/>
      <c r="M4665" s="3"/>
      <c r="N4665" s="3"/>
      <c r="O4665" s="3"/>
      <c r="P4665" s="3"/>
      <c r="Q4665" s="3"/>
      <c r="R4665" s="3"/>
      <c r="S4665" s="3"/>
      <c r="T4665" s="3" t="str">
        <f t="shared" si="576"/>
        <v>SIN CECO</v>
      </c>
      <c r="U4665" s="3" t="str">
        <f t="shared" si="577"/>
        <v>NO</v>
      </c>
      <c r="V4665" t="str">
        <f t="shared" si="578"/>
        <v>ARGOS SAN VICENTE DE PAÚL-SAN GIL
30-DIC-2013-Soporte Administrativo</v>
      </c>
      <c r="W4665" s="53">
        <f t="shared" si="579"/>
        <v>5</v>
      </c>
      <c r="X4665">
        <f t="shared" si="580"/>
        <v>5</v>
      </c>
      <c r="Y4665">
        <f>IF(ISNA(VLOOKUP(B4665,CECOS_SIN_IDENTIFICAR!$A$2:$D$146,4,0)),"SIN CECO",IF(VLOOKUP(B4665,CECOS_SIN_IDENTIFICAR!$A$2:$D$146,4,0)=0,"SIN CECO",VLOOKUP(B4665,CECOS_SIN_IDENTIFICAR!$A$2:$D$146,4,0)))</f>
        <v>1499</v>
      </c>
      <c r="Z4665">
        <f t="shared" si="581"/>
        <v>1499</v>
      </c>
      <c r="AA4665" s="3" t="s">
        <v>114</v>
      </c>
      <c r="AB4665" t="str">
        <f t="shared" si="582"/>
        <v>a. Oportunidad de la gestión en obra-Soporte Administrativo</v>
      </c>
      <c r="AC4665" t="str">
        <f>VLOOKUP(AB4665,CODIFICACION_PREGUNTAS!$C$2:$D$35,2,0)</f>
        <v>SOPORTE_ADMON001</v>
      </c>
    </row>
    <row r="4666" spans="1:29" x14ac:dyDescent="0.25">
      <c r="A4666" s="3">
        <f t="shared" si="583"/>
        <v>4665</v>
      </c>
      <c r="B4666" s="3" t="s">
        <v>371</v>
      </c>
      <c r="C4666" s="32">
        <v>41518</v>
      </c>
      <c r="D4666" s="3" t="s">
        <v>114</v>
      </c>
      <c r="E4666" s="3"/>
      <c r="F4666" s="3"/>
      <c r="G4666" s="2" t="s">
        <v>13</v>
      </c>
      <c r="H4666" s="3" t="s">
        <v>12</v>
      </c>
      <c r="I4666" s="3">
        <v>5</v>
      </c>
      <c r="J4666" s="3" t="s">
        <v>183</v>
      </c>
      <c r="K4666" s="3"/>
      <c r="L4666" s="3"/>
      <c r="M4666" s="3"/>
      <c r="N4666" s="3"/>
      <c r="O4666" s="3"/>
      <c r="P4666" s="3"/>
      <c r="Q4666" s="3"/>
      <c r="R4666" s="3"/>
      <c r="S4666" s="3"/>
      <c r="T4666" s="3" t="str">
        <f t="shared" si="576"/>
        <v>SIN CECO</v>
      </c>
      <c r="U4666" s="3" t="str">
        <f t="shared" si="577"/>
        <v>NO</v>
      </c>
      <c r="V4666" t="str">
        <f t="shared" si="578"/>
        <v>ARGOS SAN VICENTE DE PAÚL-SAN GIL
30-DIC-2013-Soporte Administrativo</v>
      </c>
      <c r="W4666" s="53">
        <f t="shared" si="579"/>
        <v>5</v>
      </c>
      <c r="X4666">
        <f t="shared" si="580"/>
        <v>5</v>
      </c>
      <c r="Y4666">
        <f>IF(ISNA(VLOOKUP(B4666,CECOS_SIN_IDENTIFICAR!$A$2:$D$146,4,0)),"SIN CECO",IF(VLOOKUP(B4666,CECOS_SIN_IDENTIFICAR!$A$2:$D$146,4,0)=0,"SIN CECO",VLOOKUP(B4666,CECOS_SIN_IDENTIFICAR!$A$2:$D$146,4,0)))</f>
        <v>1499</v>
      </c>
      <c r="Z4666">
        <f t="shared" si="581"/>
        <v>1499</v>
      </c>
      <c r="AA4666" s="3" t="s">
        <v>114</v>
      </c>
      <c r="AB4666" t="str">
        <f t="shared" si="582"/>
        <v>b. Manejo administrativo del proyecto-Soporte Administrativo</v>
      </c>
      <c r="AC4666" t="str">
        <f>VLOOKUP(AB4666,CODIFICACION_PREGUNTAS!$C$2:$D$35,2,0)</f>
        <v>SOPORTE_ADMON002</v>
      </c>
    </row>
    <row r="4667" spans="1:29" x14ac:dyDescent="0.25">
      <c r="A4667" s="3">
        <f t="shared" si="583"/>
        <v>4666</v>
      </c>
      <c r="B4667" s="3" t="s">
        <v>371</v>
      </c>
      <c r="C4667" s="32">
        <v>41518</v>
      </c>
      <c r="D4667" s="3" t="s">
        <v>114</v>
      </c>
      <c r="E4667" s="3"/>
      <c r="F4667" s="3"/>
      <c r="G4667" s="2" t="s">
        <v>14</v>
      </c>
      <c r="H4667" s="3" t="s">
        <v>12</v>
      </c>
      <c r="I4667" s="3">
        <v>4</v>
      </c>
      <c r="J4667" s="3" t="s">
        <v>183</v>
      </c>
      <c r="K4667" s="3"/>
      <c r="L4667" s="3"/>
      <c r="M4667" s="3"/>
      <c r="N4667" s="3"/>
      <c r="O4667" s="3"/>
      <c r="P4667" s="3"/>
      <c r="Q4667" s="3"/>
      <c r="R4667" s="3"/>
      <c r="S4667" s="3"/>
      <c r="T4667" s="3" t="str">
        <f t="shared" si="576"/>
        <v>SIN CECO</v>
      </c>
      <c r="U4667" s="3" t="str">
        <f t="shared" si="577"/>
        <v>NO</v>
      </c>
      <c r="V4667" t="str">
        <f t="shared" si="578"/>
        <v>ARGOS SAN VICENTE DE PAÚL-SAN GIL
30-DIC-2013-Soporte Administrativo</v>
      </c>
      <c r="W4667" s="53">
        <f t="shared" si="579"/>
        <v>4</v>
      </c>
      <c r="X4667">
        <f t="shared" si="580"/>
        <v>4</v>
      </c>
      <c r="Y4667">
        <f>IF(ISNA(VLOOKUP(B4667,CECOS_SIN_IDENTIFICAR!$A$2:$D$146,4,0)),"SIN CECO",IF(VLOOKUP(B4667,CECOS_SIN_IDENTIFICAR!$A$2:$D$146,4,0)=0,"SIN CECO",VLOOKUP(B4667,CECOS_SIN_IDENTIFICAR!$A$2:$D$146,4,0)))</f>
        <v>1499</v>
      </c>
      <c r="Z4667">
        <f t="shared" si="581"/>
        <v>1499</v>
      </c>
      <c r="AA4667" s="3" t="s">
        <v>114</v>
      </c>
      <c r="AB4667" t="str">
        <f t="shared" si="582"/>
        <v>c. Información clara y veraz sobre la administración de proyecto-Soporte Administrativo</v>
      </c>
      <c r="AC4667" t="str">
        <f>VLOOKUP(AB4667,CODIFICACION_PREGUNTAS!$C$2:$D$35,2,0)</f>
        <v>SOPORTE_ADMON003</v>
      </c>
    </row>
    <row r="4668" spans="1:29" x14ac:dyDescent="0.25">
      <c r="A4668" s="3">
        <f t="shared" si="583"/>
        <v>4667</v>
      </c>
      <c r="B4668" s="3" t="s">
        <v>371</v>
      </c>
      <c r="C4668" s="32">
        <v>41518</v>
      </c>
      <c r="D4668" s="3" t="s">
        <v>114</v>
      </c>
      <c r="E4668" s="3"/>
      <c r="F4668" s="3"/>
      <c r="G4668" s="2" t="s">
        <v>15</v>
      </c>
      <c r="H4668" s="3" t="s">
        <v>12</v>
      </c>
      <c r="I4668" s="3">
        <v>4</v>
      </c>
      <c r="J4668" s="3" t="s">
        <v>183</v>
      </c>
      <c r="K4668" s="3"/>
      <c r="L4668" s="3"/>
      <c r="M4668" s="3"/>
      <c r="N4668" s="3"/>
      <c r="O4668" s="3"/>
      <c r="P4668" s="3"/>
      <c r="Q4668" s="3"/>
      <c r="R4668" s="3"/>
      <c r="S4668" s="3"/>
      <c r="T4668" s="3" t="str">
        <f t="shared" si="576"/>
        <v>SIN CECO</v>
      </c>
      <c r="U4668" s="3" t="str">
        <f t="shared" si="577"/>
        <v>NO</v>
      </c>
      <c r="V4668" t="str">
        <f t="shared" si="578"/>
        <v>ARGOS SAN VICENTE DE PAÚL-SAN GIL
30-DIC-2013-Soporte Administrativo</v>
      </c>
      <c r="W4668" s="53">
        <f t="shared" si="579"/>
        <v>4</v>
      </c>
      <c r="X4668">
        <f t="shared" si="580"/>
        <v>4</v>
      </c>
      <c r="Y4668">
        <f>IF(ISNA(VLOOKUP(B4668,CECOS_SIN_IDENTIFICAR!$A$2:$D$146,4,0)),"SIN CECO",IF(VLOOKUP(B4668,CECOS_SIN_IDENTIFICAR!$A$2:$D$146,4,0)=0,"SIN CECO",VLOOKUP(B4668,CECOS_SIN_IDENTIFICAR!$A$2:$D$146,4,0)))</f>
        <v>1499</v>
      </c>
      <c r="Z4668">
        <f t="shared" si="581"/>
        <v>1499</v>
      </c>
      <c r="AA4668" s="3" t="s">
        <v>114</v>
      </c>
      <c r="AB4668" t="str">
        <f t="shared" si="582"/>
        <v>d. Cumplimientos con expectativas del cliente-Soporte Administrativo</v>
      </c>
      <c r="AC4668" t="str">
        <f>VLOOKUP(AB4668,CODIFICACION_PREGUNTAS!$C$2:$D$35,2,0)</f>
        <v>SOPORTE_ADMON004</v>
      </c>
    </row>
    <row r="4669" spans="1:29" x14ac:dyDescent="0.25">
      <c r="A4669" s="3">
        <f t="shared" si="583"/>
        <v>4668</v>
      </c>
      <c r="B4669" s="3" t="s">
        <v>371</v>
      </c>
      <c r="C4669" s="32">
        <v>41518</v>
      </c>
      <c r="D4669" s="3" t="s">
        <v>114</v>
      </c>
      <c r="E4669" s="3"/>
      <c r="F4669" s="3"/>
      <c r="G4669" s="2" t="s">
        <v>16</v>
      </c>
      <c r="H4669" s="3" t="s">
        <v>12</v>
      </c>
      <c r="I4669" s="3">
        <v>4</v>
      </c>
      <c r="J4669" s="3" t="s">
        <v>183</v>
      </c>
      <c r="K4669" s="3"/>
      <c r="L4669" s="3"/>
      <c r="M4669" s="3"/>
      <c r="N4669" s="3"/>
      <c r="O4669" s="3"/>
      <c r="P4669" s="3"/>
      <c r="Q4669" s="3"/>
      <c r="R4669" s="3"/>
      <c r="S4669" s="3"/>
      <c r="T4669" s="3" t="str">
        <f t="shared" si="576"/>
        <v>SIN CECO</v>
      </c>
      <c r="U4669" s="3" t="str">
        <f t="shared" si="577"/>
        <v>NO</v>
      </c>
      <c r="V4669" t="str">
        <f t="shared" si="578"/>
        <v>ARGOS SAN VICENTE DE PAÚL-SAN GIL
30-DIC-2013-Soporte Administrativo</v>
      </c>
      <c r="W4669" s="53">
        <f t="shared" si="579"/>
        <v>4</v>
      </c>
      <c r="X4669">
        <f t="shared" si="580"/>
        <v>4</v>
      </c>
      <c r="Y4669">
        <f>IF(ISNA(VLOOKUP(B4669,CECOS_SIN_IDENTIFICAR!$A$2:$D$146,4,0)),"SIN CECO",IF(VLOOKUP(B4669,CECOS_SIN_IDENTIFICAR!$A$2:$D$146,4,0)=0,"SIN CECO",VLOOKUP(B4669,CECOS_SIN_IDENTIFICAR!$A$2:$D$146,4,0)))</f>
        <v>1499</v>
      </c>
      <c r="Z4669">
        <f t="shared" si="581"/>
        <v>1499</v>
      </c>
      <c r="AA4669" s="3" t="s">
        <v>114</v>
      </c>
      <c r="AB4669" t="str">
        <f t="shared" si="582"/>
        <v>e. Control de presupuesto-Soporte Administrativo</v>
      </c>
      <c r="AC4669" t="str">
        <f>VLOOKUP(AB4669,CODIFICACION_PREGUNTAS!$C$2:$D$35,2,0)</f>
        <v>SOPORTE_ADMON005</v>
      </c>
    </row>
    <row r="4670" spans="1:29" x14ac:dyDescent="0.25">
      <c r="A4670" s="3">
        <f t="shared" si="583"/>
        <v>4669</v>
      </c>
      <c r="B4670" s="3" t="s">
        <v>371</v>
      </c>
      <c r="C4670" s="32">
        <v>41518</v>
      </c>
      <c r="D4670" s="3" t="s">
        <v>114</v>
      </c>
      <c r="E4670" s="3"/>
      <c r="F4670" s="3"/>
      <c r="G4670" s="2" t="s">
        <v>17</v>
      </c>
      <c r="H4670" s="3" t="s">
        <v>18</v>
      </c>
      <c r="I4670" s="3">
        <v>5</v>
      </c>
      <c r="J4670" s="3" t="s">
        <v>183</v>
      </c>
      <c r="K4670" s="3"/>
      <c r="L4670" s="3"/>
      <c r="M4670" s="3"/>
      <c r="N4670" s="3"/>
      <c r="O4670" s="3"/>
      <c r="P4670" s="3"/>
      <c r="Q4670" s="3"/>
      <c r="R4670" s="3"/>
      <c r="S4670" s="3"/>
      <c r="T4670" s="3" t="str">
        <f t="shared" si="576"/>
        <v>SIN CECO</v>
      </c>
      <c r="U4670" s="3" t="str">
        <f t="shared" si="577"/>
        <v>NO</v>
      </c>
      <c r="V4670" t="str">
        <f t="shared" si="578"/>
        <v>ARGOS SAN VICENTE DE PAÚL-SAN GIL
30-DIC-2013-Soporte Directivo (Coordinador y Gerencia)</v>
      </c>
      <c r="W4670" s="53">
        <f t="shared" si="579"/>
        <v>5</v>
      </c>
      <c r="X4670">
        <f t="shared" si="580"/>
        <v>5</v>
      </c>
      <c r="Y4670">
        <f>IF(ISNA(VLOOKUP(B4670,CECOS_SIN_IDENTIFICAR!$A$2:$D$146,4,0)),"SIN CECO",IF(VLOOKUP(B4670,CECOS_SIN_IDENTIFICAR!$A$2:$D$146,4,0)=0,"SIN CECO",VLOOKUP(B4670,CECOS_SIN_IDENTIFICAR!$A$2:$D$146,4,0)))</f>
        <v>1499</v>
      </c>
      <c r="Z4670">
        <f t="shared" si="581"/>
        <v>1499</v>
      </c>
      <c r="AA4670" s="3" t="s">
        <v>114</v>
      </c>
      <c r="AB4670" t="str">
        <f t="shared" si="582"/>
        <v>a. Apoyo y presencia en el proyecto-Soporte Directivo (Coordinador y Gerencia)</v>
      </c>
      <c r="AC4670" t="str">
        <f>VLOOKUP(AB4670,CODIFICACION_PREGUNTAS!$C$2:$D$35,2,0)</f>
        <v>SOPORTE_DIR001</v>
      </c>
    </row>
    <row r="4671" spans="1:29" x14ac:dyDescent="0.25">
      <c r="A4671" s="3">
        <f t="shared" si="583"/>
        <v>4670</v>
      </c>
      <c r="B4671" s="3" t="s">
        <v>371</v>
      </c>
      <c r="C4671" s="32">
        <v>41518</v>
      </c>
      <c r="D4671" s="3" t="s">
        <v>114</v>
      </c>
      <c r="E4671" s="3"/>
      <c r="F4671" s="3"/>
      <c r="G4671" s="2" t="s">
        <v>19</v>
      </c>
      <c r="H4671" s="3" t="s">
        <v>18</v>
      </c>
      <c r="I4671" s="3">
        <v>5</v>
      </c>
      <c r="J4671" s="3" t="s">
        <v>183</v>
      </c>
      <c r="K4671" s="3"/>
      <c r="L4671" s="3"/>
      <c r="M4671" s="3"/>
      <c r="N4671" s="3"/>
      <c r="O4671" s="3"/>
      <c r="P4671" s="3"/>
      <c r="Q4671" s="3"/>
      <c r="R4671" s="3"/>
      <c r="S4671" s="3"/>
      <c r="T4671" s="3" t="str">
        <f t="shared" si="576"/>
        <v>SIN CECO</v>
      </c>
      <c r="U4671" s="3" t="str">
        <f t="shared" si="577"/>
        <v>NO</v>
      </c>
      <c r="V4671" t="str">
        <f t="shared" si="578"/>
        <v>ARGOS SAN VICENTE DE PAÚL-SAN GIL
30-DIC-2013-Soporte Directivo (Coordinador y Gerencia)</v>
      </c>
      <c r="W4671" s="53">
        <f t="shared" si="579"/>
        <v>5</v>
      </c>
      <c r="X4671">
        <f t="shared" si="580"/>
        <v>5</v>
      </c>
      <c r="Y4671">
        <f>IF(ISNA(VLOOKUP(B4671,CECOS_SIN_IDENTIFICAR!$A$2:$D$146,4,0)),"SIN CECO",IF(VLOOKUP(B4671,CECOS_SIN_IDENTIFICAR!$A$2:$D$146,4,0)=0,"SIN CECO",VLOOKUP(B4671,CECOS_SIN_IDENTIFICAR!$A$2:$D$146,4,0)))</f>
        <v>1499</v>
      </c>
      <c r="Z4671">
        <f t="shared" si="581"/>
        <v>1499</v>
      </c>
      <c r="AA4671" s="3" t="s">
        <v>114</v>
      </c>
      <c r="AB4671" t="str">
        <f t="shared" si="582"/>
        <v>b. Conocimiento del proyecto-Soporte Directivo (Coordinador y Gerencia)</v>
      </c>
      <c r="AC4671" t="str">
        <f>VLOOKUP(AB4671,CODIFICACION_PREGUNTAS!$C$2:$D$35,2,0)</f>
        <v>SOPORTE_DIR002</v>
      </c>
    </row>
    <row r="4672" spans="1:29" x14ac:dyDescent="0.25">
      <c r="A4672" s="3">
        <f t="shared" si="583"/>
        <v>4671</v>
      </c>
      <c r="B4672" s="3" t="s">
        <v>371</v>
      </c>
      <c r="C4672" s="32">
        <v>41518</v>
      </c>
      <c r="D4672" s="3" t="s">
        <v>114</v>
      </c>
      <c r="E4672" s="3"/>
      <c r="F4672" s="3"/>
      <c r="G4672" s="2" t="s">
        <v>20</v>
      </c>
      <c r="H4672" s="3" t="s">
        <v>18</v>
      </c>
      <c r="I4672" s="3">
        <v>4</v>
      </c>
      <c r="J4672" s="3" t="s">
        <v>183</v>
      </c>
      <c r="K4672" s="3"/>
      <c r="L4672" s="3"/>
      <c r="M4672" s="3"/>
      <c r="N4672" s="3"/>
      <c r="O4672" s="3"/>
      <c r="P4672" s="3"/>
      <c r="Q4672" s="3"/>
      <c r="R4672" s="3"/>
      <c r="S4672" s="3"/>
      <c r="T4672" s="3" t="str">
        <f t="shared" si="576"/>
        <v>SIN CECO</v>
      </c>
      <c r="U4672" s="3" t="str">
        <f t="shared" si="577"/>
        <v>NO</v>
      </c>
      <c r="V4672" t="str">
        <f t="shared" si="578"/>
        <v>ARGOS SAN VICENTE DE PAÚL-SAN GIL
30-DIC-2013-Soporte Directivo (Coordinador y Gerencia)</v>
      </c>
      <c r="W4672" s="53">
        <f t="shared" si="579"/>
        <v>4</v>
      </c>
      <c r="X4672">
        <f t="shared" si="580"/>
        <v>4</v>
      </c>
      <c r="Y4672">
        <f>IF(ISNA(VLOOKUP(B4672,CECOS_SIN_IDENTIFICAR!$A$2:$D$146,4,0)),"SIN CECO",IF(VLOOKUP(B4672,CECOS_SIN_IDENTIFICAR!$A$2:$D$146,4,0)=0,"SIN CECO",VLOOKUP(B4672,CECOS_SIN_IDENTIFICAR!$A$2:$D$146,4,0)))</f>
        <v>1499</v>
      </c>
      <c r="Z4672">
        <f t="shared" si="581"/>
        <v>1499</v>
      </c>
      <c r="AA4672" s="3" t="s">
        <v>114</v>
      </c>
      <c r="AB4672" t="str">
        <f t="shared" si="582"/>
        <v>c. Planteamiento de soluciones y manejo de conflictos-Soporte Directivo (Coordinador y Gerencia)</v>
      </c>
      <c r="AC4672" t="str">
        <f>VLOOKUP(AB4672,CODIFICACION_PREGUNTAS!$C$2:$D$35,2,0)</f>
        <v>SOPORTE_DIR003</v>
      </c>
    </row>
    <row r="4673" spans="1:29" x14ac:dyDescent="0.25">
      <c r="A4673" s="3">
        <f t="shared" si="583"/>
        <v>4672</v>
      </c>
      <c r="B4673" s="3" t="s">
        <v>371</v>
      </c>
      <c r="C4673" s="32">
        <v>41518</v>
      </c>
      <c r="D4673" s="3" t="s">
        <v>114</v>
      </c>
      <c r="E4673" s="3"/>
      <c r="F4673" s="3"/>
      <c r="G4673" s="2" t="s">
        <v>21</v>
      </c>
      <c r="H4673" s="3" t="s">
        <v>18</v>
      </c>
      <c r="I4673" s="3">
        <v>5</v>
      </c>
      <c r="J4673" s="3" t="s">
        <v>183</v>
      </c>
      <c r="K4673" s="3"/>
      <c r="L4673" s="3"/>
      <c r="M4673" s="3"/>
      <c r="N4673" s="3"/>
      <c r="O4673" s="3"/>
      <c r="P4673" s="3"/>
      <c r="Q4673" s="3"/>
      <c r="R4673" s="3"/>
      <c r="S4673" s="3"/>
      <c r="T4673" s="3" t="str">
        <f t="shared" si="576"/>
        <v>SIN CECO</v>
      </c>
      <c r="U4673" s="3" t="str">
        <f t="shared" si="577"/>
        <v>NO</v>
      </c>
      <c r="V4673" t="str">
        <f t="shared" si="578"/>
        <v>ARGOS SAN VICENTE DE PAÚL-SAN GIL
30-DIC-2013-Soporte Directivo (Coordinador y Gerencia)</v>
      </c>
      <c r="W4673" s="53">
        <f t="shared" si="579"/>
        <v>5</v>
      </c>
      <c r="X4673">
        <f t="shared" si="580"/>
        <v>5</v>
      </c>
      <c r="Y4673">
        <f>IF(ISNA(VLOOKUP(B4673,CECOS_SIN_IDENTIFICAR!$A$2:$D$146,4,0)),"SIN CECO",IF(VLOOKUP(B4673,CECOS_SIN_IDENTIFICAR!$A$2:$D$146,4,0)=0,"SIN CECO",VLOOKUP(B4673,CECOS_SIN_IDENTIFICAR!$A$2:$D$146,4,0)))</f>
        <v>1499</v>
      </c>
      <c r="Z4673">
        <f t="shared" si="581"/>
        <v>1499</v>
      </c>
      <c r="AA4673" s="3" t="s">
        <v>114</v>
      </c>
      <c r="AB4673" t="str">
        <f t="shared" si="582"/>
        <v>d. Cumplimiento de compromisos-Soporte Directivo (Coordinador y Gerencia)</v>
      </c>
      <c r="AC4673" t="str">
        <f>VLOOKUP(AB4673,CODIFICACION_PREGUNTAS!$C$2:$D$35,2,0)</f>
        <v>SOPORTE_DIR004</v>
      </c>
    </row>
    <row r="4674" spans="1:29" x14ac:dyDescent="0.25">
      <c r="A4674" s="3">
        <f t="shared" si="583"/>
        <v>4673</v>
      </c>
      <c r="B4674" s="3" t="s">
        <v>371</v>
      </c>
      <c r="C4674" s="32">
        <v>41518</v>
      </c>
      <c r="D4674" s="3" t="s">
        <v>114</v>
      </c>
      <c r="E4674" s="3"/>
      <c r="F4674" s="3"/>
      <c r="G4674" s="2" t="s">
        <v>22</v>
      </c>
      <c r="H4674" s="3" t="s">
        <v>18</v>
      </c>
      <c r="I4674" s="3">
        <v>5</v>
      </c>
      <c r="J4674" s="3" t="s">
        <v>183</v>
      </c>
      <c r="K4674" s="3"/>
      <c r="L4674" s="3"/>
      <c r="M4674" s="3"/>
      <c r="N4674" s="3"/>
      <c r="O4674" s="3"/>
      <c r="P4674" s="3"/>
      <c r="Q4674" s="3"/>
      <c r="R4674" s="3"/>
      <c r="S4674" s="3"/>
      <c r="T4674" s="3" t="str">
        <f t="shared" si="576"/>
        <v>SIN CECO</v>
      </c>
      <c r="U4674" s="3" t="str">
        <f t="shared" si="577"/>
        <v>NO</v>
      </c>
      <c r="V4674" t="str">
        <f t="shared" si="578"/>
        <v>ARGOS SAN VICENTE DE PAÚL-SAN GIL
30-DIC-2013-Soporte Directivo (Coordinador y Gerencia)</v>
      </c>
      <c r="W4674" s="53">
        <f t="shared" si="579"/>
        <v>5</v>
      </c>
      <c r="X4674">
        <f t="shared" si="580"/>
        <v>5</v>
      </c>
      <c r="Y4674">
        <f>IF(ISNA(VLOOKUP(B4674,CECOS_SIN_IDENTIFICAR!$A$2:$D$146,4,0)),"SIN CECO",IF(VLOOKUP(B4674,CECOS_SIN_IDENTIFICAR!$A$2:$D$146,4,0)=0,"SIN CECO",VLOOKUP(B4674,CECOS_SIN_IDENTIFICAR!$A$2:$D$146,4,0)))</f>
        <v>1499</v>
      </c>
      <c r="Z4674">
        <f t="shared" si="581"/>
        <v>1499</v>
      </c>
      <c r="AA4674" s="3" t="s">
        <v>114</v>
      </c>
      <c r="AB4674" t="str">
        <f t="shared" si="582"/>
        <v>e. Manejo del cliente-Soporte Directivo (Coordinador y Gerencia)</v>
      </c>
      <c r="AC4674" t="str">
        <f>VLOOKUP(AB4674,CODIFICACION_PREGUNTAS!$C$2:$D$35,2,0)</f>
        <v>SOPORTE_DIR005</v>
      </c>
    </row>
    <row r="4675" spans="1:29" x14ac:dyDescent="0.25">
      <c r="A4675" s="3">
        <f t="shared" si="583"/>
        <v>4674</v>
      </c>
      <c r="B4675" s="3" t="s">
        <v>371</v>
      </c>
      <c r="C4675" s="32">
        <v>41518</v>
      </c>
      <c r="D4675" s="3" t="s">
        <v>114</v>
      </c>
      <c r="E4675" s="3"/>
      <c r="F4675" s="3"/>
      <c r="G4675" s="2" t="s">
        <v>23</v>
      </c>
      <c r="H4675" s="3" t="s">
        <v>24</v>
      </c>
      <c r="I4675" s="3">
        <v>5</v>
      </c>
      <c r="J4675" s="3" t="s">
        <v>183</v>
      </c>
      <c r="K4675" s="3"/>
      <c r="L4675" s="3"/>
      <c r="M4675" s="3"/>
      <c r="N4675" s="3"/>
      <c r="O4675" s="3"/>
      <c r="P4675" s="3"/>
      <c r="Q4675" s="3"/>
      <c r="R4675" s="3"/>
      <c r="S4675" s="3"/>
      <c r="T4675" s="3" t="str">
        <f t="shared" ref="T4675:T4738" si="584">IF(U4675="NO","SIN CECO",LEFT(B4675,4)+0)</f>
        <v>SIN CECO</v>
      </c>
      <c r="U4675" s="3" t="str">
        <f t="shared" ref="U4675:U4738" si="585">IF(ISNUMBER(LEFT(B4675,4)+0),"SI","NO")</f>
        <v>NO</v>
      </c>
      <c r="V4675" t="str">
        <f t="shared" ref="V4675:V4738" si="586">CONCATENATE(B4675,"-",H4675)</f>
        <v>ARGOS SAN VICENTE DE PAÚL-SAN GIL
30-DIC-2013-Personal que presta el servicio en obra</v>
      </c>
      <c r="W4675" s="53">
        <f t="shared" ref="W4675:W4738" si="587">I4675</f>
        <v>5</v>
      </c>
      <c r="X4675">
        <f t="shared" ref="X4675:X4738" si="588">IF(ISNUMBER(W4675+0),W4675+0,0)</f>
        <v>5</v>
      </c>
      <c r="Y4675">
        <f>IF(ISNA(VLOOKUP(B4675,CECOS_SIN_IDENTIFICAR!$A$2:$D$146,4,0)),"SIN CECO",IF(VLOOKUP(B4675,CECOS_SIN_IDENTIFICAR!$A$2:$D$146,4,0)=0,"SIN CECO",VLOOKUP(B4675,CECOS_SIN_IDENTIFICAR!$A$2:$D$146,4,0)))</f>
        <v>1499</v>
      </c>
      <c r="Z4675">
        <f t="shared" ref="Z4675:Z4738" si="589">IF(Y4675="SIN CECO",T4675,Y4675)</f>
        <v>1499</v>
      </c>
      <c r="AA4675" s="3" t="s">
        <v>114</v>
      </c>
      <c r="AB4675" t="str">
        <f t="shared" ref="AB4675:AB4738" si="590">CONCATENATE(G4675,"-",H4675)</f>
        <v>a. Idoneidad del personal-Personal que presta el servicio en obra</v>
      </c>
      <c r="AC4675" t="str">
        <f>VLOOKUP(AB4675,CODIFICACION_PREGUNTAS!$C$2:$D$35,2,0)</f>
        <v>PERSONAL001</v>
      </c>
    </row>
    <row r="4676" spans="1:29" x14ac:dyDescent="0.25">
      <c r="A4676" s="3">
        <f t="shared" ref="A4676:A4739" si="591">A4675+1</f>
        <v>4675</v>
      </c>
      <c r="B4676" s="3" t="s">
        <v>371</v>
      </c>
      <c r="C4676" s="32">
        <v>41518</v>
      </c>
      <c r="D4676" s="3" t="s">
        <v>114</v>
      </c>
      <c r="E4676" s="3"/>
      <c r="F4676" s="3"/>
      <c r="G4676" s="2" t="s">
        <v>25</v>
      </c>
      <c r="H4676" s="3" t="s">
        <v>24</v>
      </c>
      <c r="I4676" s="3">
        <v>5</v>
      </c>
      <c r="J4676" s="3" t="s">
        <v>183</v>
      </c>
      <c r="K4676" s="3"/>
      <c r="L4676" s="3"/>
      <c r="M4676" s="3"/>
      <c r="N4676" s="3"/>
      <c r="O4676" s="3"/>
      <c r="P4676" s="3"/>
      <c r="Q4676" s="3"/>
      <c r="R4676" s="3"/>
      <c r="S4676" s="3"/>
      <c r="T4676" s="3" t="str">
        <f t="shared" si="584"/>
        <v>SIN CECO</v>
      </c>
      <c r="U4676" s="3" t="str">
        <f t="shared" si="585"/>
        <v>NO</v>
      </c>
      <c r="V4676" t="str">
        <f t="shared" si="586"/>
        <v>ARGOS SAN VICENTE DE PAÚL-SAN GIL
30-DIC-2013-Personal que presta el servicio en obra</v>
      </c>
      <c r="W4676" s="53">
        <f t="shared" si="587"/>
        <v>5</v>
      </c>
      <c r="X4676">
        <f t="shared" si="588"/>
        <v>5</v>
      </c>
      <c r="Y4676">
        <f>IF(ISNA(VLOOKUP(B4676,CECOS_SIN_IDENTIFICAR!$A$2:$D$146,4,0)),"SIN CECO",IF(VLOOKUP(B4676,CECOS_SIN_IDENTIFICAR!$A$2:$D$146,4,0)=0,"SIN CECO",VLOOKUP(B4676,CECOS_SIN_IDENTIFICAR!$A$2:$D$146,4,0)))</f>
        <v>1499</v>
      </c>
      <c r="Z4676">
        <f t="shared" si="589"/>
        <v>1499</v>
      </c>
      <c r="AA4676" s="3" t="s">
        <v>114</v>
      </c>
      <c r="AB4676" t="str">
        <f t="shared" si="590"/>
        <v>b. Oportuna atención al cliente-Personal que presta el servicio en obra</v>
      </c>
      <c r="AC4676" t="str">
        <f>VLOOKUP(AB4676,CODIFICACION_PREGUNTAS!$C$2:$D$35,2,0)</f>
        <v>PERSONAL002</v>
      </c>
    </row>
    <row r="4677" spans="1:29" x14ac:dyDescent="0.25">
      <c r="A4677" s="3">
        <f t="shared" si="591"/>
        <v>4676</v>
      </c>
      <c r="B4677" s="3" t="s">
        <v>371</v>
      </c>
      <c r="C4677" s="32">
        <v>41518</v>
      </c>
      <c r="D4677" s="3" t="s">
        <v>114</v>
      </c>
      <c r="E4677" s="3"/>
      <c r="F4677" s="3"/>
      <c r="G4677" s="2" t="s">
        <v>26</v>
      </c>
      <c r="H4677" s="3" t="s">
        <v>24</v>
      </c>
      <c r="I4677" s="3">
        <v>5</v>
      </c>
      <c r="J4677" s="3" t="s">
        <v>183</v>
      </c>
      <c r="K4677" s="3"/>
      <c r="L4677" s="3"/>
      <c r="M4677" s="3"/>
      <c r="N4677" s="3"/>
      <c r="O4677" s="3"/>
      <c r="P4677" s="3"/>
      <c r="Q4677" s="3"/>
      <c r="R4677" s="3"/>
      <c r="S4677" s="3"/>
      <c r="T4677" s="3" t="str">
        <f t="shared" si="584"/>
        <v>SIN CECO</v>
      </c>
      <c r="U4677" s="3" t="str">
        <f t="shared" si="585"/>
        <v>NO</v>
      </c>
      <c r="V4677" t="str">
        <f t="shared" si="586"/>
        <v>ARGOS SAN VICENTE DE PAÚL-SAN GIL
30-DIC-2013-Personal que presta el servicio en obra</v>
      </c>
      <c r="W4677" s="53">
        <f t="shared" si="587"/>
        <v>5</v>
      </c>
      <c r="X4677">
        <f t="shared" si="588"/>
        <v>5</v>
      </c>
      <c r="Y4677">
        <f>IF(ISNA(VLOOKUP(B4677,CECOS_SIN_IDENTIFICAR!$A$2:$D$146,4,0)),"SIN CECO",IF(VLOOKUP(B4677,CECOS_SIN_IDENTIFICAR!$A$2:$D$146,4,0)=0,"SIN CECO",VLOOKUP(B4677,CECOS_SIN_IDENTIFICAR!$A$2:$D$146,4,0)))</f>
        <v>1499</v>
      </c>
      <c r="Z4677">
        <f t="shared" si="589"/>
        <v>1499</v>
      </c>
      <c r="AA4677" s="3" t="s">
        <v>114</v>
      </c>
      <c r="AB4677" t="str">
        <f t="shared" si="590"/>
        <v>c. Compromiso con el proyecto-Personal que presta el servicio en obra</v>
      </c>
      <c r="AC4677" t="str">
        <f>VLOOKUP(AB4677,CODIFICACION_PREGUNTAS!$C$2:$D$35,2,0)</f>
        <v>PERSONAL003</v>
      </c>
    </row>
    <row r="4678" spans="1:29" x14ac:dyDescent="0.25">
      <c r="A4678" s="3">
        <f t="shared" si="591"/>
        <v>4677</v>
      </c>
      <c r="B4678" s="3" t="s">
        <v>371</v>
      </c>
      <c r="C4678" s="32">
        <v>41518</v>
      </c>
      <c r="D4678" s="3" t="s">
        <v>114</v>
      </c>
      <c r="E4678" s="3"/>
      <c r="F4678" s="3"/>
      <c r="G4678" s="2" t="s">
        <v>21</v>
      </c>
      <c r="H4678" s="3" t="s">
        <v>24</v>
      </c>
      <c r="I4678" s="3">
        <v>5</v>
      </c>
      <c r="J4678" s="3" t="s">
        <v>183</v>
      </c>
      <c r="K4678" s="3"/>
      <c r="L4678" s="3"/>
      <c r="M4678" s="3"/>
      <c r="N4678" s="3"/>
      <c r="O4678" s="3"/>
      <c r="P4678" s="3"/>
      <c r="Q4678" s="3"/>
      <c r="R4678" s="3"/>
      <c r="S4678" s="3"/>
      <c r="T4678" s="3" t="str">
        <f t="shared" si="584"/>
        <v>SIN CECO</v>
      </c>
      <c r="U4678" s="3" t="str">
        <f t="shared" si="585"/>
        <v>NO</v>
      </c>
      <c r="V4678" t="str">
        <f t="shared" si="586"/>
        <v>ARGOS SAN VICENTE DE PAÚL-SAN GIL
30-DIC-2013-Personal que presta el servicio en obra</v>
      </c>
      <c r="W4678" s="53">
        <f t="shared" si="587"/>
        <v>5</v>
      </c>
      <c r="X4678">
        <f t="shared" si="588"/>
        <v>5</v>
      </c>
      <c r="Y4678">
        <f>IF(ISNA(VLOOKUP(B4678,CECOS_SIN_IDENTIFICAR!$A$2:$D$146,4,0)),"SIN CECO",IF(VLOOKUP(B4678,CECOS_SIN_IDENTIFICAR!$A$2:$D$146,4,0)=0,"SIN CECO",VLOOKUP(B4678,CECOS_SIN_IDENTIFICAR!$A$2:$D$146,4,0)))</f>
        <v>1499</v>
      </c>
      <c r="Z4678">
        <f t="shared" si="589"/>
        <v>1499</v>
      </c>
      <c r="AA4678" s="3" t="s">
        <v>114</v>
      </c>
      <c r="AB4678" t="str">
        <f t="shared" si="590"/>
        <v>d. Cumplimiento de compromisos-Personal que presta el servicio en obra</v>
      </c>
      <c r="AC4678" t="str">
        <f>VLOOKUP(AB4678,CODIFICACION_PREGUNTAS!$C$2:$D$35,2,0)</f>
        <v>PERSONAL004</v>
      </c>
    </row>
    <row r="4679" spans="1:29" x14ac:dyDescent="0.25">
      <c r="A4679" s="3">
        <f t="shared" si="591"/>
        <v>4678</v>
      </c>
      <c r="B4679" s="3" t="s">
        <v>371</v>
      </c>
      <c r="C4679" s="32">
        <v>41518</v>
      </c>
      <c r="D4679" s="3" t="s">
        <v>114</v>
      </c>
      <c r="E4679" s="3"/>
      <c r="F4679" s="3"/>
      <c r="G4679" s="2" t="s">
        <v>27</v>
      </c>
      <c r="H4679" s="3" t="s">
        <v>24</v>
      </c>
      <c r="I4679" s="3">
        <v>5</v>
      </c>
      <c r="J4679" s="3" t="s">
        <v>183</v>
      </c>
      <c r="K4679" s="3"/>
      <c r="L4679" s="3"/>
      <c r="M4679" s="3"/>
      <c r="N4679" s="3"/>
      <c r="O4679" s="3"/>
      <c r="P4679" s="3"/>
      <c r="Q4679" s="3"/>
      <c r="R4679" s="3"/>
      <c r="S4679" s="3"/>
      <c r="T4679" s="3" t="str">
        <f t="shared" si="584"/>
        <v>SIN CECO</v>
      </c>
      <c r="U4679" s="3" t="str">
        <f t="shared" si="585"/>
        <v>NO</v>
      </c>
      <c r="V4679" t="str">
        <f t="shared" si="586"/>
        <v>ARGOS SAN VICENTE DE PAÚL-SAN GIL
30-DIC-2013-Personal que presta el servicio en obra</v>
      </c>
      <c r="W4679" s="53">
        <f t="shared" si="587"/>
        <v>5</v>
      </c>
      <c r="X4679">
        <f t="shared" si="588"/>
        <v>5</v>
      </c>
      <c r="Y4679">
        <f>IF(ISNA(VLOOKUP(B4679,CECOS_SIN_IDENTIFICAR!$A$2:$D$146,4,0)),"SIN CECO",IF(VLOOKUP(B4679,CECOS_SIN_IDENTIFICAR!$A$2:$D$146,4,0)=0,"SIN CECO",VLOOKUP(B4679,CECOS_SIN_IDENTIFICAR!$A$2:$D$146,4,0)))</f>
        <v>1499</v>
      </c>
      <c r="Z4679">
        <f t="shared" si="589"/>
        <v>1499</v>
      </c>
      <c r="AA4679" s="3" t="s">
        <v>114</v>
      </c>
      <c r="AB4679" t="str">
        <f t="shared" si="590"/>
        <v>e. Proactividad en desarrollo de funciones-Personal que presta el servicio en obra</v>
      </c>
      <c r="AC4679" t="str">
        <f>VLOOKUP(AB4679,CODIFICACION_PREGUNTAS!$C$2:$D$35,2,0)</f>
        <v>PERSONAL005</v>
      </c>
    </row>
    <row r="4680" spans="1:29" x14ac:dyDescent="0.25">
      <c r="A4680" s="3">
        <f t="shared" si="591"/>
        <v>4679</v>
      </c>
      <c r="B4680" s="3" t="s">
        <v>371</v>
      </c>
      <c r="C4680" s="32">
        <v>41518</v>
      </c>
      <c r="D4680" s="3" t="s">
        <v>114</v>
      </c>
      <c r="E4680" s="3"/>
      <c r="F4680" s="3"/>
      <c r="G4680" s="2" t="s">
        <v>28</v>
      </c>
      <c r="H4680" s="2" t="s">
        <v>29</v>
      </c>
      <c r="I4680" s="3">
        <v>5</v>
      </c>
      <c r="J4680" s="3" t="s">
        <v>183</v>
      </c>
      <c r="K4680" s="3"/>
      <c r="L4680" s="3"/>
      <c r="M4680" s="3"/>
      <c r="N4680" s="3"/>
      <c r="O4680" s="3"/>
      <c r="P4680" s="3"/>
      <c r="Q4680" s="3"/>
      <c r="R4680" s="3"/>
      <c r="S4680" s="3"/>
      <c r="T4680" s="3" t="str">
        <f t="shared" si="584"/>
        <v>SIN CECO</v>
      </c>
      <c r="U4680" s="3" t="str">
        <f t="shared" si="585"/>
        <v>NO</v>
      </c>
      <c r="V4680" t="str">
        <f t="shared" si="586"/>
        <v>ARGOS SAN VICENTE DE PAÚL-SAN GIL
30-DIC-2013-Productos Asociados de PAYC (Informes, Control de presupuesto y Programación y actas)</v>
      </c>
      <c r="W4680" s="53">
        <f t="shared" si="587"/>
        <v>5</v>
      </c>
      <c r="X4680">
        <f t="shared" si="588"/>
        <v>5</v>
      </c>
      <c r="Y4680">
        <f>IF(ISNA(VLOOKUP(B4680,CECOS_SIN_IDENTIFICAR!$A$2:$D$146,4,0)),"SIN CECO",IF(VLOOKUP(B4680,CECOS_SIN_IDENTIFICAR!$A$2:$D$146,4,0)=0,"SIN CECO",VLOOKUP(B4680,CECOS_SIN_IDENTIFICAR!$A$2:$D$146,4,0)))</f>
        <v>1499</v>
      </c>
      <c r="Z4680">
        <f t="shared" si="589"/>
        <v>1499</v>
      </c>
      <c r="AA4680" s="3" t="s">
        <v>114</v>
      </c>
      <c r="AB4680" t="str">
        <f t="shared" si="590"/>
        <v>a. Calidad del Contenido-Productos Asociados de PAYC (Informes, Control de presupuesto y Programación y actas)</v>
      </c>
      <c r="AC4680" t="str">
        <f>VLOOKUP(AB4680,CODIFICACION_PREGUNTAS!$C$2:$D$35,2,0)</f>
        <v>PRODUCTOS001</v>
      </c>
    </row>
    <row r="4681" spans="1:29" x14ac:dyDescent="0.25">
      <c r="A4681" s="3">
        <f t="shared" si="591"/>
        <v>4680</v>
      </c>
      <c r="B4681" s="3" t="s">
        <v>371</v>
      </c>
      <c r="C4681" s="32">
        <v>41518</v>
      </c>
      <c r="D4681" s="3" t="s">
        <v>114</v>
      </c>
      <c r="E4681" s="3"/>
      <c r="F4681" s="3"/>
      <c r="G4681" s="2" t="s">
        <v>30</v>
      </c>
      <c r="H4681" s="2" t="s">
        <v>29</v>
      </c>
      <c r="I4681" s="3">
        <v>4</v>
      </c>
      <c r="J4681" s="3" t="s">
        <v>183</v>
      </c>
      <c r="K4681" s="3"/>
      <c r="L4681" s="3"/>
      <c r="M4681" s="3"/>
      <c r="N4681" s="3"/>
      <c r="O4681" s="3"/>
      <c r="P4681" s="3"/>
      <c r="Q4681" s="3"/>
      <c r="R4681" s="3"/>
      <c r="S4681" s="3"/>
      <c r="T4681" s="3" t="str">
        <f t="shared" si="584"/>
        <v>SIN CECO</v>
      </c>
      <c r="U4681" s="3" t="str">
        <f t="shared" si="585"/>
        <v>NO</v>
      </c>
      <c r="V4681" t="str">
        <f t="shared" si="586"/>
        <v>ARGOS SAN VICENTE DE PAÚL-SAN GIL
30-DIC-2013-Productos Asociados de PAYC (Informes, Control de presupuesto y Programación y actas)</v>
      </c>
      <c r="W4681" s="53">
        <f t="shared" si="587"/>
        <v>4</v>
      </c>
      <c r="X4681">
        <f t="shared" si="588"/>
        <v>4</v>
      </c>
      <c r="Y4681">
        <f>IF(ISNA(VLOOKUP(B4681,CECOS_SIN_IDENTIFICAR!$A$2:$D$146,4,0)),"SIN CECO",IF(VLOOKUP(B4681,CECOS_SIN_IDENTIFICAR!$A$2:$D$146,4,0)=0,"SIN CECO",VLOOKUP(B4681,CECOS_SIN_IDENTIFICAR!$A$2:$D$146,4,0)))</f>
        <v>1499</v>
      </c>
      <c r="Z4681">
        <f t="shared" si="589"/>
        <v>1499</v>
      </c>
      <c r="AA4681" s="3" t="s">
        <v>114</v>
      </c>
      <c r="AB4681" t="str">
        <f t="shared" si="590"/>
        <v>b. Claridad del Contenido-Productos Asociados de PAYC (Informes, Control de presupuesto y Programación y actas)</v>
      </c>
      <c r="AC4681" t="str">
        <f>VLOOKUP(AB4681,CODIFICACION_PREGUNTAS!$C$2:$D$35,2,0)</f>
        <v>PRODUCTOS002</v>
      </c>
    </row>
    <row r="4682" spans="1:29" x14ac:dyDescent="0.25">
      <c r="A4682" s="3">
        <f t="shared" si="591"/>
        <v>4681</v>
      </c>
      <c r="B4682" s="3" t="s">
        <v>371</v>
      </c>
      <c r="C4682" s="32">
        <v>41518</v>
      </c>
      <c r="D4682" s="3" t="s">
        <v>114</v>
      </c>
      <c r="E4682" s="3"/>
      <c r="F4682" s="3"/>
      <c r="G4682" s="2" t="s">
        <v>31</v>
      </c>
      <c r="H4682" s="2" t="s">
        <v>29</v>
      </c>
      <c r="I4682" s="3">
        <v>4</v>
      </c>
      <c r="J4682" s="3" t="s">
        <v>183</v>
      </c>
      <c r="K4682" s="3"/>
      <c r="L4682" s="3"/>
      <c r="M4682" s="3"/>
      <c r="N4682" s="3"/>
      <c r="O4682" s="3"/>
      <c r="P4682" s="3"/>
      <c r="Q4682" s="3"/>
      <c r="R4682" s="3"/>
      <c r="S4682" s="3"/>
      <c r="T4682" s="3" t="str">
        <f t="shared" si="584"/>
        <v>SIN CECO</v>
      </c>
      <c r="U4682" s="3" t="str">
        <f t="shared" si="585"/>
        <v>NO</v>
      </c>
      <c r="V4682" t="str">
        <f t="shared" si="586"/>
        <v>ARGOS SAN VICENTE DE PAÚL-SAN GIL
30-DIC-2013-Productos Asociados de PAYC (Informes, Control de presupuesto y Programación y actas)</v>
      </c>
      <c r="W4682" s="53">
        <f t="shared" si="587"/>
        <v>4</v>
      </c>
      <c r="X4682">
        <f t="shared" si="588"/>
        <v>4</v>
      </c>
      <c r="Y4682">
        <f>IF(ISNA(VLOOKUP(B4682,CECOS_SIN_IDENTIFICAR!$A$2:$D$146,4,0)),"SIN CECO",IF(VLOOKUP(B4682,CECOS_SIN_IDENTIFICAR!$A$2:$D$146,4,0)=0,"SIN CECO",VLOOKUP(B4682,CECOS_SIN_IDENTIFICAR!$A$2:$D$146,4,0)))</f>
        <v>1499</v>
      </c>
      <c r="Z4682">
        <f t="shared" si="589"/>
        <v>1499</v>
      </c>
      <c r="AA4682" s="3" t="s">
        <v>114</v>
      </c>
      <c r="AB4682" t="str">
        <f t="shared" si="590"/>
        <v>c. Oportunidad en la entrega-Productos Asociados de PAYC (Informes, Control de presupuesto y Programación y actas)</v>
      </c>
      <c r="AC4682" t="str">
        <f>VLOOKUP(AB4682,CODIFICACION_PREGUNTAS!$C$2:$D$35,2,0)</f>
        <v>PRODUCTOS003</v>
      </c>
    </row>
    <row r="4683" spans="1:29" x14ac:dyDescent="0.25">
      <c r="A4683" s="3">
        <f t="shared" si="591"/>
        <v>4682</v>
      </c>
      <c r="B4683" s="3" t="s">
        <v>371</v>
      </c>
      <c r="C4683" s="32">
        <v>41518</v>
      </c>
      <c r="D4683" s="3" t="s">
        <v>114</v>
      </c>
      <c r="E4683" s="3"/>
      <c r="F4683" s="3"/>
      <c r="G4683" s="2" t="s">
        <v>32</v>
      </c>
      <c r="H4683" s="2" t="s">
        <v>29</v>
      </c>
      <c r="I4683" s="3">
        <v>4</v>
      </c>
      <c r="J4683" s="3" t="s">
        <v>183</v>
      </c>
      <c r="K4683" s="3"/>
      <c r="L4683" s="3"/>
      <c r="M4683" s="3"/>
      <c r="N4683" s="3"/>
      <c r="O4683" s="3"/>
      <c r="P4683" s="3"/>
      <c r="Q4683" s="3"/>
      <c r="R4683" s="3"/>
      <c r="S4683" s="3"/>
      <c r="T4683" s="3" t="str">
        <f t="shared" si="584"/>
        <v>SIN CECO</v>
      </c>
      <c r="U4683" s="3" t="str">
        <f t="shared" si="585"/>
        <v>NO</v>
      </c>
      <c r="V4683" t="str">
        <f t="shared" si="586"/>
        <v>ARGOS SAN VICENTE DE PAÚL-SAN GIL
30-DIC-2013-Productos Asociados de PAYC (Informes, Control de presupuesto y Programación y actas)</v>
      </c>
      <c r="W4683" s="53">
        <f t="shared" si="587"/>
        <v>4</v>
      </c>
      <c r="X4683">
        <f t="shared" si="588"/>
        <v>4</v>
      </c>
      <c r="Y4683">
        <f>IF(ISNA(VLOOKUP(B4683,CECOS_SIN_IDENTIFICAR!$A$2:$D$146,4,0)),"SIN CECO",IF(VLOOKUP(B4683,CECOS_SIN_IDENTIFICAR!$A$2:$D$146,4,0)=0,"SIN CECO",VLOOKUP(B4683,CECOS_SIN_IDENTIFICAR!$A$2:$D$146,4,0)))</f>
        <v>1499</v>
      </c>
      <c r="Z4683">
        <f t="shared" si="589"/>
        <v>1499</v>
      </c>
      <c r="AA4683" s="3" t="s">
        <v>114</v>
      </c>
      <c r="AB4683" t="str">
        <f t="shared" si="590"/>
        <v>d. Precisión de la información-Productos Asociados de PAYC (Informes, Control de presupuesto y Programación y actas)</v>
      </c>
      <c r="AC4683" t="str">
        <f>VLOOKUP(AB4683,CODIFICACION_PREGUNTAS!$C$2:$D$35,2,0)</f>
        <v>PRODUCTOS004</v>
      </c>
    </row>
    <row r="4684" spans="1:29" x14ac:dyDescent="0.25">
      <c r="A4684" s="3">
        <f t="shared" si="591"/>
        <v>4683</v>
      </c>
      <c r="B4684" s="3" t="s">
        <v>371</v>
      </c>
      <c r="C4684" s="32">
        <v>41518</v>
      </c>
      <c r="D4684" s="3" t="s">
        <v>114</v>
      </c>
      <c r="E4684" s="3"/>
      <c r="F4684" s="3"/>
      <c r="G4684" s="2" t="s">
        <v>33</v>
      </c>
      <c r="H4684" s="2" t="s">
        <v>29</v>
      </c>
      <c r="I4684" s="3">
        <v>5</v>
      </c>
      <c r="J4684" s="3" t="s">
        <v>183</v>
      </c>
      <c r="K4684" s="3"/>
      <c r="L4684" s="3"/>
      <c r="M4684" s="3"/>
      <c r="N4684" s="3"/>
      <c r="O4684" s="3"/>
      <c r="P4684" s="3"/>
      <c r="Q4684" s="3"/>
      <c r="R4684" s="3"/>
      <c r="S4684" s="3"/>
      <c r="T4684" s="3" t="str">
        <f t="shared" si="584"/>
        <v>SIN CECO</v>
      </c>
      <c r="U4684" s="3" t="str">
        <f t="shared" si="585"/>
        <v>NO</v>
      </c>
      <c r="V4684" t="str">
        <f t="shared" si="586"/>
        <v>ARGOS SAN VICENTE DE PAÚL-SAN GIL
30-DIC-2013-Productos Asociados de PAYC (Informes, Control de presupuesto y Programación y actas)</v>
      </c>
      <c r="W4684" s="53">
        <f t="shared" si="587"/>
        <v>5</v>
      </c>
      <c r="X4684">
        <f t="shared" si="588"/>
        <v>5</v>
      </c>
      <c r="Y4684">
        <f>IF(ISNA(VLOOKUP(B4684,CECOS_SIN_IDENTIFICAR!$A$2:$D$146,4,0)),"SIN CECO",IF(VLOOKUP(B4684,CECOS_SIN_IDENTIFICAR!$A$2:$D$146,4,0)=0,"SIN CECO",VLOOKUP(B4684,CECOS_SIN_IDENTIFICAR!$A$2:$D$146,4,0)))</f>
        <v>1499</v>
      </c>
      <c r="Z4684">
        <f t="shared" si="589"/>
        <v>1499</v>
      </c>
      <c r="AA4684" s="3" t="s">
        <v>114</v>
      </c>
      <c r="AB4684" t="str">
        <f t="shared" si="590"/>
        <v>e. Diagramación-Productos Asociados de PAYC (Informes, Control de presupuesto y Programación y actas)</v>
      </c>
      <c r="AC4684" t="str">
        <f>VLOOKUP(AB4684,CODIFICACION_PREGUNTAS!$C$2:$D$35,2,0)</f>
        <v>PRODUCTOS005</v>
      </c>
    </row>
    <row r="4685" spans="1:29" x14ac:dyDescent="0.25">
      <c r="A4685" s="3">
        <f t="shared" si="591"/>
        <v>4684</v>
      </c>
      <c r="B4685" s="3" t="s">
        <v>371</v>
      </c>
      <c r="C4685" s="32">
        <v>41518</v>
      </c>
      <c r="D4685" s="3" t="s">
        <v>114</v>
      </c>
      <c r="E4685" s="3"/>
      <c r="F4685" s="3"/>
      <c r="G4685" s="2" t="s">
        <v>34</v>
      </c>
      <c r="H4685" s="2" t="s">
        <v>35</v>
      </c>
      <c r="I4685" s="3">
        <v>4</v>
      </c>
      <c r="J4685" s="3" t="s">
        <v>183</v>
      </c>
      <c r="K4685" s="3"/>
      <c r="L4685" s="3"/>
      <c r="M4685" s="3"/>
      <c r="N4685" s="3"/>
      <c r="O4685" s="3"/>
      <c r="P4685" s="3"/>
      <c r="Q4685" s="3"/>
      <c r="R4685" s="3"/>
      <c r="S4685" s="3"/>
      <c r="T4685" s="3" t="str">
        <f t="shared" si="584"/>
        <v>SIN CECO</v>
      </c>
      <c r="U4685" s="3" t="str">
        <f t="shared" si="585"/>
        <v>NO</v>
      </c>
      <c r="V4685" t="str">
        <f t="shared" si="586"/>
        <v>ARGOS SAN VICENTE DE PAÚL-SAN GIL
30-DIC-2013-Compromisos Pactados</v>
      </c>
      <c r="W4685" s="53">
        <f t="shared" si="587"/>
        <v>4</v>
      </c>
      <c r="X4685">
        <f t="shared" si="588"/>
        <v>4</v>
      </c>
      <c r="Y4685">
        <f>IF(ISNA(VLOOKUP(B4685,CECOS_SIN_IDENTIFICAR!$A$2:$D$146,4,0)),"SIN CECO",IF(VLOOKUP(B4685,CECOS_SIN_IDENTIFICAR!$A$2:$D$146,4,0)=0,"SIN CECO",VLOOKUP(B4685,CECOS_SIN_IDENTIFICAR!$A$2:$D$146,4,0)))</f>
        <v>1499</v>
      </c>
      <c r="Z4685">
        <f t="shared" si="589"/>
        <v>1499</v>
      </c>
      <c r="AA4685" s="3" t="s">
        <v>114</v>
      </c>
      <c r="AB4685" t="str">
        <f t="shared" si="590"/>
        <v>a. Cumplimiento-Compromisos Pactados</v>
      </c>
      <c r="AC4685" t="str">
        <f>VLOOKUP(AB4685,CODIFICACION_PREGUNTAS!$C$2:$D$35,2,0)</f>
        <v>COMPROMISOS001</v>
      </c>
    </row>
    <row r="4686" spans="1:29" x14ac:dyDescent="0.25">
      <c r="A4686" s="3">
        <f t="shared" si="591"/>
        <v>4685</v>
      </c>
      <c r="B4686" s="3" t="s">
        <v>371</v>
      </c>
      <c r="C4686" s="32">
        <v>41518</v>
      </c>
      <c r="D4686" s="3" t="s">
        <v>114</v>
      </c>
      <c r="E4686" s="3"/>
      <c r="F4686" s="3"/>
      <c r="G4686" s="2" t="s">
        <v>36</v>
      </c>
      <c r="H4686" s="2" t="s">
        <v>35</v>
      </c>
      <c r="I4686" s="3">
        <v>4</v>
      </c>
      <c r="J4686" s="3" t="s">
        <v>183</v>
      </c>
      <c r="K4686" s="3"/>
      <c r="L4686" s="3"/>
      <c r="M4686" s="3"/>
      <c r="N4686" s="3"/>
      <c r="O4686" s="3"/>
      <c r="P4686" s="3"/>
      <c r="Q4686" s="3"/>
      <c r="R4686" s="3"/>
      <c r="S4686" s="3"/>
      <c r="T4686" s="3" t="str">
        <f t="shared" si="584"/>
        <v>SIN CECO</v>
      </c>
      <c r="U4686" s="3" t="str">
        <f t="shared" si="585"/>
        <v>NO</v>
      </c>
      <c r="V4686" t="str">
        <f t="shared" si="586"/>
        <v>ARGOS SAN VICENTE DE PAÚL-SAN GIL
30-DIC-2013-Compromisos Pactados</v>
      </c>
      <c r="W4686" s="53">
        <f t="shared" si="587"/>
        <v>4</v>
      </c>
      <c r="X4686">
        <f t="shared" si="588"/>
        <v>4</v>
      </c>
      <c r="Y4686">
        <f>IF(ISNA(VLOOKUP(B4686,CECOS_SIN_IDENTIFICAR!$A$2:$D$146,4,0)),"SIN CECO",IF(VLOOKUP(B4686,CECOS_SIN_IDENTIFICAR!$A$2:$D$146,4,0)=0,"SIN CECO",VLOOKUP(B4686,CECOS_SIN_IDENTIFICAR!$A$2:$D$146,4,0)))</f>
        <v>1499</v>
      </c>
      <c r="Z4686">
        <f t="shared" si="589"/>
        <v>1499</v>
      </c>
      <c r="AA4686" s="3" t="s">
        <v>114</v>
      </c>
      <c r="AB4686" t="str">
        <f t="shared" si="590"/>
        <v>b. Satisface expectativas-Compromisos Pactados</v>
      </c>
      <c r="AC4686" t="str">
        <f>VLOOKUP(AB4686,CODIFICACION_PREGUNTAS!$C$2:$D$35,2,0)</f>
        <v>COMPROMISOS002</v>
      </c>
    </row>
    <row r="4687" spans="1:29" x14ac:dyDescent="0.25">
      <c r="A4687" s="3">
        <f t="shared" si="591"/>
        <v>4686</v>
      </c>
      <c r="B4687" s="3" t="s">
        <v>371</v>
      </c>
      <c r="C4687" s="32">
        <v>41518</v>
      </c>
      <c r="D4687" s="3" t="s">
        <v>114</v>
      </c>
      <c r="E4687" s="3"/>
      <c r="F4687" s="3"/>
      <c r="G4687" s="2" t="s">
        <v>37</v>
      </c>
      <c r="H4687" s="2" t="s">
        <v>35</v>
      </c>
      <c r="I4687" s="3">
        <v>4</v>
      </c>
      <c r="J4687" s="3" t="s">
        <v>183</v>
      </c>
      <c r="K4687" s="3"/>
      <c r="L4687" s="3"/>
      <c r="M4687" s="3"/>
      <c r="N4687" s="3"/>
      <c r="O4687" s="3"/>
      <c r="P4687" s="3"/>
      <c r="Q4687" s="3"/>
      <c r="R4687" s="3"/>
      <c r="S4687" s="3"/>
      <c r="T4687" s="3" t="str">
        <f t="shared" si="584"/>
        <v>SIN CECO</v>
      </c>
      <c r="U4687" s="3" t="str">
        <f t="shared" si="585"/>
        <v>NO</v>
      </c>
      <c r="V4687" t="str">
        <f t="shared" si="586"/>
        <v>ARGOS SAN VICENTE DE PAÚL-SAN GIL
30-DIC-2013-Compromisos Pactados</v>
      </c>
      <c r="W4687" s="53">
        <f t="shared" si="587"/>
        <v>4</v>
      </c>
      <c r="X4687">
        <f t="shared" si="588"/>
        <v>4</v>
      </c>
      <c r="Y4687">
        <f>IF(ISNA(VLOOKUP(B4687,CECOS_SIN_IDENTIFICAR!$A$2:$D$146,4,0)),"SIN CECO",IF(VLOOKUP(B4687,CECOS_SIN_IDENTIFICAR!$A$2:$D$146,4,0)=0,"SIN CECO",VLOOKUP(B4687,CECOS_SIN_IDENTIFICAR!$A$2:$D$146,4,0)))</f>
        <v>1499</v>
      </c>
      <c r="Z4687">
        <f t="shared" si="589"/>
        <v>1499</v>
      </c>
      <c r="AA4687" s="3" t="s">
        <v>114</v>
      </c>
      <c r="AB4687" t="str">
        <f t="shared" si="590"/>
        <v>c. Calidad de la Información suministrada-Compromisos Pactados</v>
      </c>
      <c r="AC4687" t="str">
        <f>VLOOKUP(AB4687,CODIFICACION_PREGUNTAS!$C$2:$D$35,2,0)</f>
        <v>COMPROMISOS003</v>
      </c>
    </row>
    <row r="4688" spans="1:29" x14ac:dyDescent="0.25">
      <c r="A4688" s="3">
        <f t="shared" si="591"/>
        <v>4687</v>
      </c>
      <c r="B4688" s="3" t="s">
        <v>371</v>
      </c>
      <c r="C4688" s="32">
        <v>41518</v>
      </c>
      <c r="D4688" s="3" t="s">
        <v>114</v>
      </c>
      <c r="E4688" s="3"/>
      <c r="F4688" s="3"/>
      <c r="G4688" s="2" t="s">
        <v>38</v>
      </c>
      <c r="H4688" s="2" t="s">
        <v>35</v>
      </c>
      <c r="I4688" s="3">
        <v>5</v>
      </c>
      <c r="J4688" s="3" t="s">
        <v>183</v>
      </c>
      <c r="K4688" s="3"/>
      <c r="L4688" s="3"/>
      <c r="M4688" s="3"/>
      <c r="N4688" s="3"/>
      <c r="O4688" s="3"/>
      <c r="P4688" s="3"/>
      <c r="Q4688" s="3"/>
      <c r="R4688" s="3"/>
      <c r="S4688" s="3"/>
      <c r="T4688" s="3" t="str">
        <f t="shared" si="584"/>
        <v>SIN CECO</v>
      </c>
      <c r="U4688" s="3" t="str">
        <f t="shared" si="585"/>
        <v>NO</v>
      </c>
      <c r="V4688" t="str">
        <f t="shared" si="586"/>
        <v>ARGOS SAN VICENTE DE PAÚL-SAN GIL
30-DIC-2013-Compromisos Pactados</v>
      </c>
      <c r="W4688" s="53">
        <f t="shared" si="587"/>
        <v>5</v>
      </c>
      <c r="X4688">
        <f t="shared" si="588"/>
        <v>5</v>
      </c>
      <c r="Y4688">
        <f>IF(ISNA(VLOOKUP(B4688,CECOS_SIN_IDENTIFICAR!$A$2:$D$146,4,0)),"SIN CECO",IF(VLOOKUP(B4688,CECOS_SIN_IDENTIFICAR!$A$2:$D$146,4,0)=0,"SIN CECO",VLOOKUP(B4688,CECOS_SIN_IDENTIFICAR!$A$2:$D$146,4,0)))</f>
        <v>1499</v>
      </c>
      <c r="Z4688">
        <f t="shared" si="589"/>
        <v>1499</v>
      </c>
      <c r="AA4688" s="3" t="s">
        <v>114</v>
      </c>
      <c r="AB4688" t="str">
        <f t="shared" si="590"/>
        <v>d. Disposición del personal de PAYC a las solicitudes del cliente-Compromisos Pactados</v>
      </c>
      <c r="AC4688" t="str">
        <f>VLOOKUP(AB4688,CODIFICACION_PREGUNTAS!$C$2:$D$35,2,0)</f>
        <v>COMPROMISOS004</v>
      </c>
    </row>
    <row r="4689" spans="1:29" x14ac:dyDescent="0.25">
      <c r="A4689" s="3">
        <f t="shared" si="591"/>
        <v>4688</v>
      </c>
      <c r="B4689" s="3" t="s">
        <v>371</v>
      </c>
      <c r="C4689" s="32">
        <v>41518</v>
      </c>
      <c r="D4689" s="3" t="s">
        <v>114</v>
      </c>
      <c r="E4689" s="3"/>
      <c r="F4689" s="3"/>
      <c r="G4689" s="2" t="s">
        <v>39</v>
      </c>
      <c r="H4689" s="2" t="s">
        <v>35</v>
      </c>
      <c r="I4689" s="3">
        <v>5</v>
      </c>
      <c r="J4689" s="3" t="s">
        <v>183</v>
      </c>
      <c r="K4689" s="3"/>
      <c r="L4689" s="3"/>
      <c r="M4689" s="3"/>
      <c r="N4689" s="3"/>
      <c r="O4689" s="3"/>
      <c r="P4689" s="3"/>
      <c r="Q4689" s="3"/>
      <c r="R4689" s="3"/>
      <c r="S4689" s="3"/>
      <c r="T4689" s="3" t="str">
        <f t="shared" si="584"/>
        <v>SIN CECO</v>
      </c>
      <c r="U4689" s="3" t="str">
        <f t="shared" si="585"/>
        <v>NO</v>
      </c>
      <c r="V4689" t="str">
        <f t="shared" si="586"/>
        <v>ARGOS SAN VICENTE DE PAÚL-SAN GIL
30-DIC-2013-Compromisos Pactados</v>
      </c>
      <c r="W4689" s="53">
        <f t="shared" si="587"/>
        <v>5</v>
      </c>
      <c r="X4689">
        <f t="shared" si="588"/>
        <v>5</v>
      </c>
      <c r="Y4689">
        <f>IF(ISNA(VLOOKUP(B4689,CECOS_SIN_IDENTIFICAR!$A$2:$D$146,4,0)),"SIN CECO",IF(VLOOKUP(B4689,CECOS_SIN_IDENTIFICAR!$A$2:$D$146,4,0)=0,"SIN CECO",VLOOKUP(B4689,CECOS_SIN_IDENTIFICAR!$A$2:$D$146,4,0)))</f>
        <v>1499</v>
      </c>
      <c r="Z4689">
        <f t="shared" si="589"/>
        <v>1499</v>
      </c>
      <c r="AA4689" s="3" t="s">
        <v>114</v>
      </c>
      <c r="AB4689" t="str">
        <f t="shared" si="590"/>
        <v>e. Coherencia entre lo solicitado y lo entregado-Compromisos Pactados</v>
      </c>
      <c r="AC4689" t="str">
        <f>VLOOKUP(AB4689,CODIFICACION_PREGUNTAS!$C$2:$D$35,2,0)</f>
        <v>COMPROMISOS005</v>
      </c>
    </row>
    <row r="4690" spans="1:29" x14ac:dyDescent="0.25">
      <c r="A4690" s="3">
        <f t="shared" si="591"/>
        <v>4689</v>
      </c>
      <c r="B4690" s="3" t="s">
        <v>371</v>
      </c>
      <c r="C4690" s="32">
        <v>41518</v>
      </c>
      <c r="D4690" s="3" t="s">
        <v>114</v>
      </c>
      <c r="E4690" s="3"/>
      <c r="F4690" s="3"/>
      <c r="G4690" s="2" t="s">
        <v>40</v>
      </c>
      <c r="H4690" s="2" t="s">
        <v>40</v>
      </c>
      <c r="I4690" s="3">
        <v>5</v>
      </c>
      <c r="J4690" s="3" t="s">
        <v>183</v>
      </c>
      <c r="K4690" s="3"/>
      <c r="L4690" s="3"/>
      <c r="M4690" s="3"/>
      <c r="N4690" s="3"/>
      <c r="O4690" s="3"/>
      <c r="P4690" s="3"/>
      <c r="Q4690" s="3"/>
      <c r="R4690" s="3"/>
      <c r="S4690" s="3"/>
      <c r="T4690" s="3" t="str">
        <f t="shared" si="584"/>
        <v>SIN CECO</v>
      </c>
      <c r="U4690" s="3" t="str">
        <f t="shared" si="585"/>
        <v>NO</v>
      </c>
      <c r="V4690" t="str">
        <f t="shared" si="586"/>
        <v>ARGOS SAN VICENTE DE PAÚL-SAN GIL
30-DIC-2013-Grado de Satisfacción con el Servicio Prestado</v>
      </c>
      <c r="W4690" s="53">
        <f t="shared" si="587"/>
        <v>5</v>
      </c>
      <c r="X4690">
        <f t="shared" si="588"/>
        <v>5</v>
      </c>
      <c r="Y4690">
        <f>IF(ISNA(VLOOKUP(B4690,CECOS_SIN_IDENTIFICAR!$A$2:$D$146,4,0)),"SIN CECO",IF(VLOOKUP(B4690,CECOS_SIN_IDENTIFICAR!$A$2:$D$146,4,0)=0,"SIN CECO",VLOOKUP(B4690,CECOS_SIN_IDENTIFICAR!$A$2:$D$146,4,0)))</f>
        <v>1499</v>
      </c>
      <c r="Z4690">
        <f t="shared" si="589"/>
        <v>1499</v>
      </c>
      <c r="AA4690" s="3" t="s">
        <v>114</v>
      </c>
      <c r="AB4690" t="str">
        <f t="shared" si="590"/>
        <v>Grado de Satisfacción con el Servicio Prestado-Grado de Satisfacción con el Servicio Prestado</v>
      </c>
      <c r="AC4690" t="str">
        <f>VLOOKUP(AB4690,CODIFICACION_PREGUNTAS!$C$2:$D$35,2,0)</f>
        <v>SATISFACCION001</v>
      </c>
    </row>
    <row r="4691" spans="1:29" x14ac:dyDescent="0.25">
      <c r="A4691" s="3">
        <f t="shared" si="591"/>
        <v>4690</v>
      </c>
      <c r="B4691" s="3" t="s">
        <v>371</v>
      </c>
      <c r="C4691" s="32">
        <v>41518</v>
      </c>
      <c r="D4691" s="3" t="s">
        <v>114</v>
      </c>
      <c r="E4691" s="3"/>
      <c r="F4691" s="3"/>
      <c r="G4691" s="2" t="s">
        <v>41</v>
      </c>
      <c r="H4691" s="2" t="s">
        <v>41</v>
      </c>
      <c r="I4691" s="3">
        <v>5</v>
      </c>
      <c r="J4691" s="3" t="s">
        <v>183</v>
      </c>
      <c r="K4691" s="3"/>
      <c r="L4691" s="3"/>
      <c r="M4691" s="3"/>
      <c r="N4691" s="3"/>
      <c r="O4691" s="3"/>
      <c r="P4691" s="3"/>
      <c r="Q4691" s="3"/>
      <c r="R4691" s="3"/>
      <c r="S4691" s="3"/>
      <c r="T4691" s="3" t="str">
        <f t="shared" si="584"/>
        <v>SIN CECO</v>
      </c>
      <c r="U4691" s="3" t="str">
        <f t="shared" si="585"/>
        <v>NO</v>
      </c>
      <c r="V4691" t="str">
        <f t="shared" si="586"/>
        <v>ARGOS SAN VICENTE DE PAÚL-SAN GIL
30-DIC-2013-Posibilidad de Volver a Contratar con PAYC</v>
      </c>
      <c r="W4691" s="53">
        <f t="shared" si="587"/>
        <v>5</v>
      </c>
      <c r="X4691">
        <f t="shared" si="588"/>
        <v>5</v>
      </c>
      <c r="Y4691">
        <f>IF(ISNA(VLOOKUP(B4691,CECOS_SIN_IDENTIFICAR!$A$2:$D$146,4,0)),"SIN CECO",IF(VLOOKUP(B4691,CECOS_SIN_IDENTIFICAR!$A$2:$D$146,4,0)=0,"SIN CECO",VLOOKUP(B4691,CECOS_SIN_IDENTIFICAR!$A$2:$D$146,4,0)))</f>
        <v>1499</v>
      </c>
      <c r="Z4691">
        <f t="shared" si="589"/>
        <v>1499</v>
      </c>
      <c r="AA4691" s="3" t="s">
        <v>114</v>
      </c>
      <c r="AB4691" t="str">
        <f t="shared" si="590"/>
        <v>Posibilidad de Volver a Contratar con PAYC-Posibilidad de Volver a Contratar con PAYC</v>
      </c>
      <c r="AC4691" t="str">
        <f>VLOOKUP(AB4691,CODIFICACION_PREGUNTAS!$C$2:$D$35,2,0)</f>
        <v>VOLVER001</v>
      </c>
    </row>
    <row r="4692" spans="1:29" x14ac:dyDescent="0.25">
      <c r="A4692" s="3">
        <f t="shared" si="591"/>
        <v>4691</v>
      </c>
      <c r="B4692" s="3" t="s">
        <v>371</v>
      </c>
      <c r="C4692" s="32">
        <v>41518</v>
      </c>
      <c r="D4692" s="3" t="s">
        <v>114</v>
      </c>
      <c r="E4692" s="3"/>
      <c r="F4692" s="3"/>
      <c r="G4692" s="2" t="s">
        <v>42</v>
      </c>
      <c r="H4692" s="6" t="s">
        <v>43</v>
      </c>
      <c r="I4692" s="3" t="s">
        <v>776</v>
      </c>
      <c r="J4692" s="3" t="s">
        <v>183</v>
      </c>
      <c r="K4692" s="3" t="s">
        <v>556</v>
      </c>
      <c r="L4692" s="3"/>
      <c r="M4692" s="3" t="s">
        <v>527</v>
      </c>
      <c r="N4692" s="3"/>
      <c r="O4692" s="3"/>
      <c r="P4692" s="3"/>
      <c r="Q4692" s="3"/>
      <c r="R4692" s="3"/>
      <c r="S4692" s="3"/>
      <c r="T4692" s="3" t="str">
        <f t="shared" si="584"/>
        <v>SIN CECO</v>
      </c>
      <c r="U4692" s="3" t="str">
        <f t="shared" si="585"/>
        <v>NO</v>
      </c>
      <c r="V4692" t="str">
        <f t="shared" si="586"/>
        <v>ARGOS SAN VICENTE DE PAÚL-SAN GIL
30-DIC-2013-Fortalezas PAYC</v>
      </c>
      <c r="W4692" s="53" t="str">
        <f t="shared" si="587"/>
        <v>el personal esta dispuesto a solucionar los posibles problemas que en obra se presentan-el buen manejo del proyecto-confiabilidad de criterios profesionales-</v>
      </c>
      <c r="X4692">
        <f t="shared" si="588"/>
        <v>0</v>
      </c>
      <c r="Y4692">
        <f>IF(ISNA(VLOOKUP(B4692,CECOS_SIN_IDENTIFICAR!$A$2:$D$146,4,0)),"SIN CECO",IF(VLOOKUP(B4692,CECOS_SIN_IDENTIFICAR!$A$2:$D$146,4,0)=0,"SIN CECO",VLOOKUP(B4692,CECOS_SIN_IDENTIFICAR!$A$2:$D$146,4,0)))</f>
        <v>1499</v>
      </c>
      <c r="Z4692">
        <f t="shared" si="589"/>
        <v>1499</v>
      </c>
      <c r="AA4692" s="3" t="s">
        <v>114</v>
      </c>
      <c r="AB4692" t="str">
        <f t="shared" si="590"/>
        <v>Principales fortalezas en el servicio que presta PAYC-Fortalezas PAYC</v>
      </c>
      <c r="AC4692" t="str">
        <f>VLOOKUP(AB4692,CODIFICACION_PREGUNTAS!$C$2:$D$35,2,0)</f>
        <v>FORT001</v>
      </c>
    </row>
    <row r="4693" spans="1:29" x14ac:dyDescent="0.25">
      <c r="A4693" s="3">
        <f t="shared" si="591"/>
        <v>4692</v>
      </c>
      <c r="B4693" s="3" t="s">
        <v>371</v>
      </c>
      <c r="C4693" s="32">
        <v>41518</v>
      </c>
      <c r="D4693" s="3" t="s">
        <v>114</v>
      </c>
      <c r="E4693" s="3"/>
      <c r="F4693" s="3"/>
      <c r="G4693" s="2" t="s">
        <v>44</v>
      </c>
      <c r="H4693" s="6" t="s">
        <v>45</v>
      </c>
      <c r="I4693" s="3" t="s">
        <v>56</v>
      </c>
      <c r="J4693" s="3" t="s">
        <v>183</v>
      </c>
      <c r="K4693" s="3"/>
      <c r="L4693" s="3"/>
      <c r="M4693" s="3"/>
      <c r="N4693" s="3"/>
      <c r="O4693" s="3"/>
      <c r="P4693" s="3"/>
      <c r="Q4693" s="3"/>
      <c r="R4693" s="3"/>
      <c r="S4693" s="3"/>
      <c r="T4693" s="3" t="str">
        <f t="shared" si="584"/>
        <v>SIN CECO</v>
      </c>
      <c r="U4693" s="3" t="str">
        <f t="shared" si="585"/>
        <v>NO</v>
      </c>
      <c r="V4693" t="str">
        <f t="shared" si="586"/>
        <v>ARGOS SAN VICENTE DE PAÚL-SAN GIL
30-DIC-2013-Debilidades PAYC</v>
      </c>
      <c r="W4693" s="53" t="str">
        <f t="shared" si="587"/>
        <v>-</v>
      </c>
      <c r="X4693">
        <f t="shared" si="588"/>
        <v>0</v>
      </c>
      <c r="Y4693">
        <f>IF(ISNA(VLOOKUP(B4693,CECOS_SIN_IDENTIFICAR!$A$2:$D$146,4,0)),"SIN CECO",IF(VLOOKUP(B4693,CECOS_SIN_IDENTIFICAR!$A$2:$D$146,4,0)=0,"SIN CECO",VLOOKUP(B4693,CECOS_SIN_IDENTIFICAR!$A$2:$D$146,4,0)))</f>
        <v>1499</v>
      </c>
      <c r="Z4693">
        <f t="shared" si="589"/>
        <v>1499</v>
      </c>
      <c r="AA4693" s="3" t="s">
        <v>114</v>
      </c>
      <c r="AB4693" t="str">
        <f t="shared" si="590"/>
        <v>Principales debilidades en el servicio que presta PAYC-Debilidades PAYC</v>
      </c>
      <c r="AC4693" t="str">
        <f>VLOOKUP(AB4693,CODIFICACION_PREGUNTAS!$C$2:$D$35,2,0)</f>
        <v>DEB001</v>
      </c>
    </row>
    <row r="4694" spans="1:29" x14ac:dyDescent="0.25">
      <c r="A4694" s="3">
        <f t="shared" si="591"/>
        <v>4693</v>
      </c>
      <c r="B4694" s="3" t="s">
        <v>372</v>
      </c>
      <c r="C4694" s="32">
        <v>41699</v>
      </c>
      <c r="D4694" s="3" t="s">
        <v>114</v>
      </c>
      <c r="E4694" s="3"/>
      <c r="F4694" s="3"/>
      <c r="G4694" s="2" t="s">
        <v>5</v>
      </c>
      <c r="H4694" s="3" t="s">
        <v>6</v>
      </c>
      <c r="I4694" s="3">
        <v>5</v>
      </c>
      <c r="J4694" s="3" t="s">
        <v>183</v>
      </c>
      <c r="K4694" s="3"/>
      <c r="L4694" s="3"/>
      <c r="M4694" s="3"/>
      <c r="N4694" s="3"/>
      <c r="O4694" s="3"/>
      <c r="P4694" s="3"/>
      <c r="Q4694" s="3"/>
      <c r="R4694" s="3"/>
      <c r="S4694" s="3"/>
      <c r="T4694" s="3" t="str">
        <f t="shared" si="584"/>
        <v>SIN CECO</v>
      </c>
      <c r="U4694" s="3" t="str">
        <f t="shared" si="585"/>
        <v>NO</v>
      </c>
      <c r="V4694" t="str">
        <f t="shared" si="586"/>
        <v>TERPEL COGUA (ZIPA)
07-ENE-2014-Soporte Técnico</v>
      </c>
      <c r="W4694" s="53">
        <f t="shared" si="587"/>
        <v>5</v>
      </c>
      <c r="X4694">
        <f t="shared" si="588"/>
        <v>5</v>
      </c>
      <c r="Y4694">
        <f>IF(ISNA(VLOOKUP(B4694,CECOS_SIN_IDENTIFICAR!$A$2:$D$146,4,0)),"SIN CECO",IF(VLOOKUP(B4694,CECOS_SIN_IDENTIFICAR!$A$2:$D$146,4,0)=0,"SIN CECO",VLOOKUP(B4694,CECOS_SIN_IDENTIFICAR!$A$2:$D$146,4,0)))</f>
        <v>1438</v>
      </c>
      <c r="Z4694">
        <f t="shared" si="589"/>
        <v>1438</v>
      </c>
      <c r="AA4694" s="3" t="s">
        <v>114</v>
      </c>
      <c r="AB4694" t="str">
        <f t="shared" si="590"/>
        <v>a. Conocimiento específico de temas aplicables al proyecto-Soporte Técnico</v>
      </c>
      <c r="AC4694" t="str">
        <f>VLOOKUP(AB4694,CODIFICACION_PREGUNTAS!$C$2:$D$35,2,0)</f>
        <v>SOPORTE_TEC001</v>
      </c>
    </row>
    <row r="4695" spans="1:29" x14ac:dyDescent="0.25">
      <c r="A4695" s="3">
        <f t="shared" si="591"/>
        <v>4694</v>
      </c>
      <c r="B4695" s="3" t="s">
        <v>372</v>
      </c>
      <c r="C4695" s="32">
        <v>41699</v>
      </c>
      <c r="D4695" s="3" t="s">
        <v>114</v>
      </c>
      <c r="E4695" s="3"/>
      <c r="F4695" s="3"/>
      <c r="G4695" s="2" t="s">
        <v>7</v>
      </c>
      <c r="H4695" s="3" t="s">
        <v>6</v>
      </c>
      <c r="I4695" s="3">
        <v>5</v>
      </c>
      <c r="J4695" s="3" t="s">
        <v>183</v>
      </c>
      <c r="K4695" s="3"/>
      <c r="L4695" s="3"/>
      <c r="M4695" s="3"/>
      <c r="N4695" s="3"/>
      <c r="O4695" s="3"/>
      <c r="P4695" s="3"/>
      <c r="Q4695" s="3"/>
      <c r="R4695" s="3"/>
      <c r="S4695" s="3"/>
      <c r="T4695" s="3" t="str">
        <f t="shared" si="584"/>
        <v>SIN CECO</v>
      </c>
      <c r="U4695" s="3" t="str">
        <f t="shared" si="585"/>
        <v>NO</v>
      </c>
      <c r="V4695" t="str">
        <f t="shared" si="586"/>
        <v>TERPEL COGUA (ZIPA)
07-ENE-2014-Soporte Técnico</v>
      </c>
      <c r="W4695" s="53">
        <f t="shared" si="587"/>
        <v>5</v>
      </c>
      <c r="X4695">
        <f t="shared" si="588"/>
        <v>5</v>
      </c>
      <c r="Y4695">
        <f>IF(ISNA(VLOOKUP(B4695,CECOS_SIN_IDENTIFICAR!$A$2:$D$146,4,0)),"SIN CECO",IF(VLOOKUP(B4695,CECOS_SIN_IDENTIFICAR!$A$2:$D$146,4,0)=0,"SIN CECO",VLOOKUP(B4695,CECOS_SIN_IDENTIFICAR!$A$2:$D$146,4,0)))</f>
        <v>1438</v>
      </c>
      <c r="Z4695">
        <f t="shared" si="589"/>
        <v>1438</v>
      </c>
      <c r="AA4695" s="3" t="s">
        <v>114</v>
      </c>
      <c r="AB4695" t="str">
        <f t="shared" si="590"/>
        <v>b. Idoneidad y Calidad del soporte-Soporte Técnico</v>
      </c>
      <c r="AC4695" t="str">
        <f>VLOOKUP(AB4695,CODIFICACION_PREGUNTAS!$C$2:$D$35,2,0)</f>
        <v>SOPORTE_TEC002</v>
      </c>
    </row>
    <row r="4696" spans="1:29" x14ac:dyDescent="0.25">
      <c r="A4696" s="3">
        <f t="shared" si="591"/>
        <v>4695</v>
      </c>
      <c r="B4696" s="3" t="s">
        <v>372</v>
      </c>
      <c r="C4696" s="32">
        <v>41699</v>
      </c>
      <c r="D4696" s="3" t="s">
        <v>114</v>
      </c>
      <c r="E4696" s="3"/>
      <c r="F4696" s="3"/>
      <c r="G4696" s="2" t="s">
        <v>8</v>
      </c>
      <c r="H4696" s="3" t="s">
        <v>6</v>
      </c>
      <c r="I4696" s="3">
        <v>5</v>
      </c>
      <c r="J4696" s="3" t="s">
        <v>183</v>
      </c>
      <c r="K4696" s="3"/>
      <c r="L4696" s="3"/>
      <c r="M4696" s="3"/>
      <c r="N4696" s="3"/>
      <c r="O4696" s="3"/>
      <c r="P4696" s="3"/>
      <c r="Q4696" s="3"/>
      <c r="R4696" s="3"/>
      <c r="S4696" s="3"/>
      <c r="T4696" s="3" t="str">
        <f t="shared" si="584"/>
        <v>SIN CECO</v>
      </c>
      <c r="U4696" s="3" t="str">
        <f t="shared" si="585"/>
        <v>NO</v>
      </c>
      <c r="V4696" t="str">
        <f t="shared" si="586"/>
        <v>TERPEL COGUA (ZIPA)
07-ENE-2014-Soporte Técnico</v>
      </c>
      <c r="W4696" s="53">
        <f t="shared" si="587"/>
        <v>5</v>
      </c>
      <c r="X4696">
        <f t="shared" si="588"/>
        <v>5</v>
      </c>
      <c r="Y4696">
        <f>IF(ISNA(VLOOKUP(B4696,CECOS_SIN_IDENTIFICAR!$A$2:$D$146,4,0)),"SIN CECO",IF(VLOOKUP(B4696,CECOS_SIN_IDENTIFICAR!$A$2:$D$146,4,0)=0,"SIN CECO",VLOOKUP(B4696,CECOS_SIN_IDENTIFICAR!$A$2:$D$146,4,0)))</f>
        <v>1438</v>
      </c>
      <c r="Z4696">
        <f t="shared" si="589"/>
        <v>1438</v>
      </c>
      <c r="AA4696" s="3" t="s">
        <v>114</v>
      </c>
      <c r="AB4696" t="str">
        <f t="shared" si="590"/>
        <v>c. Cumplimiento de especificaciones técnicas de construcción-Soporte Técnico</v>
      </c>
      <c r="AC4696" t="str">
        <f>VLOOKUP(AB4696,CODIFICACION_PREGUNTAS!$C$2:$D$35,2,0)</f>
        <v>SOPORTE_TEC003</v>
      </c>
    </row>
    <row r="4697" spans="1:29" x14ac:dyDescent="0.25">
      <c r="A4697" s="3">
        <f t="shared" si="591"/>
        <v>4696</v>
      </c>
      <c r="B4697" s="3" t="s">
        <v>372</v>
      </c>
      <c r="C4697" s="32">
        <v>41699</v>
      </c>
      <c r="D4697" s="3" t="s">
        <v>114</v>
      </c>
      <c r="E4697" s="3"/>
      <c r="F4697" s="3"/>
      <c r="G4697" s="2" t="s">
        <v>9</v>
      </c>
      <c r="H4697" s="3" t="s">
        <v>6</v>
      </c>
      <c r="I4697" s="3">
        <v>5</v>
      </c>
      <c r="J4697" s="3" t="s">
        <v>183</v>
      </c>
      <c r="K4697" s="3"/>
      <c r="L4697" s="3"/>
      <c r="M4697" s="3"/>
      <c r="N4697" s="3"/>
      <c r="O4697" s="3"/>
      <c r="P4697" s="3"/>
      <c r="Q4697" s="3"/>
      <c r="R4697" s="3"/>
      <c r="S4697" s="3"/>
      <c r="T4697" s="3" t="str">
        <f t="shared" si="584"/>
        <v>SIN CECO</v>
      </c>
      <c r="U4697" s="3" t="str">
        <f t="shared" si="585"/>
        <v>NO</v>
      </c>
      <c r="V4697" t="str">
        <f t="shared" si="586"/>
        <v>TERPEL COGUA (ZIPA)
07-ENE-2014-Soporte Técnico</v>
      </c>
      <c r="W4697" s="53">
        <f t="shared" si="587"/>
        <v>5</v>
      </c>
      <c r="X4697">
        <f t="shared" si="588"/>
        <v>5</v>
      </c>
      <c r="Y4697">
        <f>IF(ISNA(VLOOKUP(B4697,CECOS_SIN_IDENTIFICAR!$A$2:$D$146,4,0)),"SIN CECO",IF(VLOOKUP(B4697,CECOS_SIN_IDENTIFICAR!$A$2:$D$146,4,0)=0,"SIN CECO",VLOOKUP(B4697,CECOS_SIN_IDENTIFICAR!$A$2:$D$146,4,0)))</f>
        <v>1438</v>
      </c>
      <c r="Z4697">
        <f t="shared" si="589"/>
        <v>1438</v>
      </c>
      <c r="AA4697" s="3" t="s">
        <v>114</v>
      </c>
      <c r="AB4697" t="str">
        <f t="shared" si="590"/>
        <v>d. Confiabilidad de los conceptos aplicados-Soporte Técnico</v>
      </c>
      <c r="AC4697" t="str">
        <f>VLOOKUP(AB4697,CODIFICACION_PREGUNTAS!$C$2:$D$35,2,0)</f>
        <v>SOPORTE_TEC004</v>
      </c>
    </row>
    <row r="4698" spans="1:29" x14ac:dyDescent="0.25">
      <c r="A4698" s="3">
        <f t="shared" si="591"/>
        <v>4697</v>
      </c>
      <c r="B4698" s="3" t="s">
        <v>372</v>
      </c>
      <c r="C4698" s="32">
        <v>41699</v>
      </c>
      <c r="D4698" s="3" t="s">
        <v>114</v>
      </c>
      <c r="E4698" s="3"/>
      <c r="F4698" s="3"/>
      <c r="G4698" s="2" t="s">
        <v>10</v>
      </c>
      <c r="H4698" s="3" t="s">
        <v>6</v>
      </c>
      <c r="I4698" s="3">
        <v>5</v>
      </c>
      <c r="J4698" s="3" t="s">
        <v>183</v>
      </c>
      <c r="K4698" s="3"/>
      <c r="L4698" s="3"/>
      <c r="M4698" s="3"/>
      <c r="N4698" s="3"/>
      <c r="O4698" s="3"/>
      <c r="P4698" s="3"/>
      <c r="Q4698" s="3"/>
      <c r="R4698" s="3"/>
      <c r="S4698" s="3"/>
      <c r="T4698" s="3" t="str">
        <f t="shared" si="584"/>
        <v>SIN CECO</v>
      </c>
      <c r="U4698" s="3" t="str">
        <f t="shared" si="585"/>
        <v>NO</v>
      </c>
      <c r="V4698" t="str">
        <f t="shared" si="586"/>
        <v>TERPEL COGUA (ZIPA)
07-ENE-2014-Soporte Técnico</v>
      </c>
      <c r="W4698" s="53">
        <f t="shared" si="587"/>
        <v>5</v>
      </c>
      <c r="X4698">
        <f t="shared" si="588"/>
        <v>5</v>
      </c>
      <c r="Y4698">
        <f>IF(ISNA(VLOOKUP(B4698,CECOS_SIN_IDENTIFICAR!$A$2:$D$146,4,0)),"SIN CECO",IF(VLOOKUP(B4698,CECOS_SIN_IDENTIFICAR!$A$2:$D$146,4,0)=0,"SIN CECO",VLOOKUP(B4698,CECOS_SIN_IDENTIFICAR!$A$2:$D$146,4,0)))</f>
        <v>1438</v>
      </c>
      <c r="Z4698">
        <f t="shared" si="589"/>
        <v>1438</v>
      </c>
      <c r="AA4698" s="3" t="s">
        <v>114</v>
      </c>
      <c r="AB4698" t="str">
        <f t="shared" si="590"/>
        <v>e. Oportunidad en entrega de información o requerimientos-Soporte Técnico</v>
      </c>
      <c r="AC4698" t="str">
        <f>VLOOKUP(AB4698,CODIFICACION_PREGUNTAS!$C$2:$D$35,2,0)</f>
        <v>SOPORTE_TEC005</v>
      </c>
    </row>
    <row r="4699" spans="1:29" x14ac:dyDescent="0.25">
      <c r="A4699" s="3">
        <f t="shared" si="591"/>
        <v>4698</v>
      </c>
      <c r="B4699" s="3" t="s">
        <v>372</v>
      </c>
      <c r="C4699" s="32">
        <v>41699</v>
      </c>
      <c r="D4699" s="3" t="s">
        <v>114</v>
      </c>
      <c r="E4699" s="3"/>
      <c r="F4699" s="3"/>
      <c r="G4699" s="2" t="s">
        <v>11</v>
      </c>
      <c r="H4699" s="3" t="s">
        <v>12</v>
      </c>
      <c r="I4699" s="3">
        <v>5</v>
      </c>
      <c r="J4699" s="3" t="s">
        <v>183</v>
      </c>
      <c r="K4699" s="3"/>
      <c r="L4699" s="3"/>
      <c r="M4699" s="3"/>
      <c r="N4699" s="3"/>
      <c r="O4699" s="3"/>
      <c r="P4699" s="3"/>
      <c r="Q4699" s="3"/>
      <c r="R4699" s="3"/>
      <c r="S4699" s="3"/>
      <c r="T4699" s="3" t="str">
        <f t="shared" si="584"/>
        <v>SIN CECO</v>
      </c>
      <c r="U4699" s="3" t="str">
        <f t="shared" si="585"/>
        <v>NO</v>
      </c>
      <c r="V4699" t="str">
        <f t="shared" si="586"/>
        <v>TERPEL COGUA (ZIPA)
07-ENE-2014-Soporte Administrativo</v>
      </c>
      <c r="W4699" s="53">
        <f t="shared" si="587"/>
        <v>5</v>
      </c>
      <c r="X4699">
        <f t="shared" si="588"/>
        <v>5</v>
      </c>
      <c r="Y4699">
        <f>IF(ISNA(VLOOKUP(B4699,CECOS_SIN_IDENTIFICAR!$A$2:$D$146,4,0)),"SIN CECO",IF(VLOOKUP(B4699,CECOS_SIN_IDENTIFICAR!$A$2:$D$146,4,0)=0,"SIN CECO",VLOOKUP(B4699,CECOS_SIN_IDENTIFICAR!$A$2:$D$146,4,0)))</f>
        <v>1438</v>
      </c>
      <c r="Z4699">
        <f t="shared" si="589"/>
        <v>1438</v>
      </c>
      <c r="AA4699" s="3" t="s">
        <v>114</v>
      </c>
      <c r="AB4699" t="str">
        <f t="shared" si="590"/>
        <v>a. Oportunidad de la gestión en obra-Soporte Administrativo</v>
      </c>
      <c r="AC4699" t="str">
        <f>VLOOKUP(AB4699,CODIFICACION_PREGUNTAS!$C$2:$D$35,2,0)</f>
        <v>SOPORTE_ADMON001</v>
      </c>
    </row>
    <row r="4700" spans="1:29" x14ac:dyDescent="0.25">
      <c r="A4700" s="3">
        <f t="shared" si="591"/>
        <v>4699</v>
      </c>
      <c r="B4700" s="3" t="s">
        <v>372</v>
      </c>
      <c r="C4700" s="32">
        <v>41699</v>
      </c>
      <c r="D4700" s="3" t="s">
        <v>114</v>
      </c>
      <c r="E4700" s="3"/>
      <c r="F4700" s="3"/>
      <c r="G4700" s="2" t="s">
        <v>13</v>
      </c>
      <c r="H4700" s="3" t="s">
        <v>12</v>
      </c>
      <c r="I4700" s="3">
        <v>5</v>
      </c>
      <c r="J4700" s="3" t="s">
        <v>183</v>
      </c>
      <c r="K4700" s="3"/>
      <c r="L4700" s="3"/>
      <c r="M4700" s="3"/>
      <c r="N4700" s="3"/>
      <c r="O4700" s="3"/>
      <c r="P4700" s="3"/>
      <c r="Q4700" s="3"/>
      <c r="R4700" s="3"/>
      <c r="S4700" s="3"/>
      <c r="T4700" s="3" t="str">
        <f t="shared" si="584"/>
        <v>SIN CECO</v>
      </c>
      <c r="U4700" s="3" t="str">
        <f t="shared" si="585"/>
        <v>NO</v>
      </c>
      <c r="V4700" t="str">
        <f t="shared" si="586"/>
        <v>TERPEL COGUA (ZIPA)
07-ENE-2014-Soporte Administrativo</v>
      </c>
      <c r="W4700" s="53">
        <f t="shared" si="587"/>
        <v>5</v>
      </c>
      <c r="X4700">
        <f t="shared" si="588"/>
        <v>5</v>
      </c>
      <c r="Y4700">
        <f>IF(ISNA(VLOOKUP(B4700,CECOS_SIN_IDENTIFICAR!$A$2:$D$146,4,0)),"SIN CECO",IF(VLOOKUP(B4700,CECOS_SIN_IDENTIFICAR!$A$2:$D$146,4,0)=0,"SIN CECO",VLOOKUP(B4700,CECOS_SIN_IDENTIFICAR!$A$2:$D$146,4,0)))</f>
        <v>1438</v>
      </c>
      <c r="Z4700">
        <f t="shared" si="589"/>
        <v>1438</v>
      </c>
      <c r="AA4700" s="3" t="s">
        <v>114</v>
      </c>
      <c r="AB4700" t="str">
        <f t="shared" si="590"/>
        <v>b. Manejo administrativo del proyecto-Soporte Administrativo</v>
      </c>
      <c r="AC4700" t="str">
        <f>VLOOKUP(AB4700,CODIFICACION_PREGUNTAS!$C$2:$D$35,2,0)</f>
        <v>SOPORTE_ADMON002</v>
      </c>
    </row>
    <row r="4701" spans="1:29" x14ac:dyDescent="0.25">
      <c r="A4701" s="3">
        <f t="shared" si="591"/>
        <v>4700</v>
      </c>
      <c r="B4701" s="3" t="s">
        <v>372</v>
      </c>
      <c r="C4701" s="32">
        <v>41699</v>
      </c>
      <c r="D4701" s="3" t="s">
        <v>114</v>
      </c>
      <c r="E4701" s="3"/>
      <c r="F4701" s="3"/>
      <c r="G4701" s="2" t="s">
        <v>14</v>
      </c>
      <c r="H4701" s="3" t="s">
        <v>12</v>
      </c>
      <c r="I4701" s="3">
        <v>5</v>
      </c>
      <c r="J4701" s="3" t="s">
        <v>183</v>
      </c>
      <c r="K4701" s="3"/>
      <c r="L4701" s="3"/>
      <c r="M4701" s="3"/>
      <c r="N4701" s="3"/>
      <c r="O4701" s="3"/>
      <c r="P4701" s="3"/>
      <c r="Q4701" s="3"/>
      <c r="R4701" s="3"/>
      <c r="S4701" s="3"/>
      <c r="T4701" s="3" t="str">
        <f t="shared" si="584"/>
        <v>SIN CECO</v>
      </c>
      <c r="U4701" s="3" t="str">
        <f t="shared" si="585"/>
        <v>NO</v>
      </c>
      <c r="V4701" t="str">
        <f t="shared" si="586"/>
        <v>TERPEL COGUA (ZIPA)
07-ENE-2014-Soporte Administrativo</v>
      </c>
      <c r="W4701" s="53">
        <f t="shared" si="587"/>
        <v>5</v>
      </c>
      <c r="X4701">
        <f t="shared" si="588"/>
        <v>5</v>
      </c>
      <c r="Y4701">
        <f>IF(ISNA(VLOOKUP(B4701,CECOS_SIN_IDENTIFICAR!$A$2:$D$146,4,0)),"SIN CECO",IF(VLOOKUP(B4701,CECOS_SIN_IDENTIFICAR!$A$2:$D$146,4,0)=0,"SIN CECO",VLOOKUP(B4701,CECOS_SIN_IDENTIFICAR!$A$2:$D$146,4,0)))</f>
        <v>1438</v>
      </c>
      <c r="Z4701">
        <f t="shared" si="589"/>
        <v>1438</v>
      </c>
      <c r="AA4701" s="3" t="s">
        <v>114</v>
      </c>
      <c r="AB4701" t="str">
        <f t="shared" si="590"/>
        <v>c. Información clara y veraz sobre la administración de proyecto-Soporte Administrativo</v>
      </c>
      <c r="AC4701" t="str">
        <f>VLOOKUP(AB4701,CODIFICACION_PREGUNTAS!$C$2:$D$35,2,0)</f>
        <v>SOPORTE_ADMON003</v>
      </c>
    </row>
    <row r="4702" spans="1:29" x14ac:dyDescent="0.25">
      <c r="A4702" s="3">
        <f t="shared" si="591"/>
        <v>4701</v>
      </c>
      <c r="B4702" s="3" t="s">
        <v>372</v>
      </c>
      <c r="C4702" s="32">
        <v>41699</v>
      </c>
      <c r="D4702" s="3" t="s">
        <v>114</v>
      </c>
      <c r="E4702" s="3"/>
      <c r="F4702" s="3"/>
      <c r="G4702" s="2" t="s">
        <v>15</v>
      </c>
      <c r="H4702" s="3" t="s">
        <v>12</v>
      </c>
      <c r="I4702" s="3">
        <v>5</v>
      </c>
      <c r="J4702" s="3" t="s">
        <v>183</v>
      </c>
      <c r="K4702" s="3"/>
      <c r="L4702" s="3"/>
      <c r="M4702" s="3"/>
      <c r="N4702" s="3"/>
      <c r="O4702" s="3"/>
      <c r="P4702" s="3"/>
      <c r="Q4702" s="3"/>
      <c r="R4702" s="3"/>
      <c r="S4702" s="3"/>
      <c r="T4702" s="3" t="str">
        <f t="shared" si="584"/>
        <v>SIN CECO</v>
      </c>
      <c r="U4702" s="3" t="str">
        <f t="shared" si="585"/>
        <v>NO</v>
      </c>
      <c r="V4702" t="str">
        <f t="shared" si="586"/>
        <v>TERPEL COGUA (ZIPA)
07-ENE-2014-Soporte Administrativo</v>
      </c>
      <c r="W4702" s="53">
        <f t="shared" si="587"/>
        <v>5</v>
      </c>
      <c r="X4702">
        <f t="shared" si="588"/>
        <v>5</v>
      </c>
      <c r="Y4702">
        <f>IF(ISNA(VLOOKUP(B4702,CECOS_SIN_IDENTIFICAR!$A$2:$D$146,4,0)),"SIN CECO",IF(VLOOKUP(B4702,CECOS_SIN_IDENTIFICAR!$A$2:$D$146,4,0)=0,"SIN CECO",VLOOKUP(B4702,CECOS_SIN_IDENTIFICAR!$A$2:$D$146,4,0)))</f>
        <v>1438</v>
      </c>
      <c r="Z4702">
        <f t="shared" si="589"/>
        <v>1438</v>
      </c>
      <c r="AA4702" s="3" t="s">
        <v>114</v>
      </c>
      <c r="AB4702" t="str">
        <f t="shared" si="590"/>
        <v>d. Cumplimientos con expectativas del cliente-Soporte Administrativo</v>
      </c>
      <c r="AC4702" t="str">
        <f>VLOOKUP(AB4702,CODIFICACION_PREGUNTAS!$C$2:$D$35,2,0)</f>
        <v>SOPORTE_ADMON004</v>
      </c>
    </row>
    <row r="4703" spans="1:29" x14ac:dyDescent="0.25">
      <c r="A4703" s="3">
        <f t="shared" si="591"/>
        <v>4702</v>
      </c>
      <c r="B4703" s="3" t="s">
        <v>372</v>
      </c>
      <c r="C4703" s="32">
        <v>41699</v>
      </c>
      <c r="D4703" s="3" t="s">
        <v>114</v>
      </c>
      <c r="E4703" s="3"/>
      <c r="F4703" s="3"/>
      <c r="G4703" s="2" t="s">
        <v>16</v>
      </c>
      <c r="H4703" s="3" t="s">
        <v>12</v>
      </c>
      <c r="I4703" s="3">
        <v>4</v>
      </c>
      <c r="J4703" s="3" t="s">
        <v>183</v>
      </c>
      <c r="K4703" s="3"/>
      <c r="L4703" s="3"/>
      <c r="M4703" s="3"/>
      <c r="N4703" s="3"/>
      <c r="O4703" s="3"/>
      <c r="P4703" s="3"/>
      <c r="Q4703" s="3"/>
      <c r="R4703" s="3"/>
      <c r="S4703" s="3"/>
      <c r="T4703" s="3" t="str">
        <f t="shared" si="584"/>
        <v>SIN CECO</v>
      </c>
      <c r="U4703" s="3" t="str">
        <f t="shared" si="585"/>
        <v>NO</v>
      </c>
      <c r="V4703" t="str">
        <f t="shared" si="586"/>
        <v>TERPEL COGUA (ZIPA)
07-ENE-2014-Soporte Administrativo</v>
      </c>
      <c r="W4703" s="53">
        <f t="shared" si="587"/>
        <v>4</v>
      </c>
      <c r="X4703">
        <f t="shared" si="588"/>
        <v>4</v>
      </c>
      <c r="Y4703">
        <f>IF(ISNA(VLOOKUP(B4703,CECOS_SIN_IDENTIFICAR!$A$2:$D$146,4,0)),"SIN CECO",IF(VLOOKUP(B4703,CECOS_SIN_IDENTIFICAR!$A$2:$D$146,4,0)=0,"SIN CECO",VLOOKUP(B4703,CECOS_SIN_IDENTIFICAR!$A$2:$D$146,4,0)))</f>
        <v>1438</v>
      </c>
      <c r="Z4703">
        <f t="shared" si="589"/>
        <v>1438</v>
      </c>
      <c r="AA4703" s="3" t="s">
        <v>114</v>
      </c>
      <c r="AB4703" t="str">
        <f t="shared" si="590"/>
        <v>e. Control de presupuesto-Soporte Administrativo</v>
      </c>
      <c r="AC4703" t="str">
        <f>VLOOKUP(AB4703,CODIFICACION_PREGUNTAS!$C$2:$D$35,2,0)</f>
        <v>SOPORTE_ADMON005</v>
      </c>
    </row>
    <row r="4704" spans="1:29" x14ac:dyDescent="0.25">
      <c r="A4704" s="3">
        <f t="shared" si="591"/>
        <v>4703</v>
      </c>
      <c r="B4704" s="3" t="s">
        <v>372</v>
      </c>
      <c r="C4704" s="32">
        <v>41699</v>
      </c>
      <c r="D4704" s="3" t="s">
        <v>114</v>
      </c>
      <c r="E4704" s="3"/>
      <c r="F4704" s="3"/>
      <c r="G4704" s="2" t="s">
        <v>17</v>
      </c>
      <c r="H4704" s="3" t="s">
        <v>18</v>
      </c>
      <c r="I4704" s="3">
        <v>5</v>
      </c>
      <c r="J4704" s="3" t="s">
        <v>183</v>
      </c>
      <c r="K4704" s="3"/>
      <c r="L4704" s="3"/>
      <c r="M4704" s="3"/>
      <c r="N4704" s="3"/>
      <c r="O4704" s="3"/>
      <c r="P4704" s="3"/>
      <c r="Q4704" s="3"/>
      <c r="R4704" s="3"/>
      <c r="S4704" s="3"/>
      <c r="T4704" s="3" t="str">
        <f t="shared" si="584"/>
        <v>SIN CECO</v>
      </c>
      <c r="U4704" s="3" t="str">
        <f t="shared" si="585"/>
        <v>NO</v>
      </c>
      <c r="V4704" t="str">
        <f t="shared" si="586"/>
        <v>TERPEL COGUA (ZIPA)
07-ENE-2014-Soporte Directivo (Coordinador y Gerencia)</v>
      </c>
      <c r="W4704" s="53">
        <f t="shared" si="587"/>
        <v>5</v>
      </c>
      <c r="X4704">
        <f t="shared" si="588"/>
        <v>5</v>
      </c>
      <c r="Y4704">
        <f>IF(ISNA(VLOOKUP(B4704,CECOS_SIN_IDENTIFICAR!$A$2:$D$146,4,0)),"SIN CECO",IF(VLOOKUP(B4704,CECOS_SIN_IDENTIFICAR!$A$2:$D$146,4,0)=0,"SIN CECO",VLOOKUP(B4704,CECOS_SIN_IDENTIFICAR!$A$2:$D$146,4,0)))</f>
        <v>1438</v>
      </c>
      <c r="Z4704">
        <f t="shared" si="589"/>
        <v>1438</v>
      </c>
      <c r="AA4704" s="3" t="s">
        <v>114</v>
      </c>
      <c r="AB4704" t="str">
        <f t="shared" si="590"/>
        <v>a. Apoyo y presencia en el proyecto-Soporte Directivo (Coordinador y Gerencia)</v>
      </c>
      <c r="AC4704" t="str">
        <f>VLOOKUP(AB4704,CODIFICACION_PREGUNTAS!$C$2:$D$35,2,0)</f>
        <v>SOPORTE_DIR001</v>
      </c>
    </row>
    <row r="4705" spans="1:29" x14ac:dyDescent="0.25">
      <c r="A4705" s="3">
        <f t="shared" si="591"/>
        <v>4704</v>
      </c>
      <c r="B4705" s="3" t="s">
        <v>372</v>
      </c>
      <c r="C4705" s="32">
        <v>41699</v>
      </c>
      <c r="D4705" s="3" t="s">
        <v>114</v>
      </c>
      <c r="E4705" s="3"/>
      <c r="F4705" s="3"/>
      <c r="G4705" s="2" t="s">
        <v>19</v>
      </c>
      <c r="H4705" s="3" t="s">
        <v>18</v>
      </c>
      <c r="I4705" s="3">
        <v>5</v>
      </c>
      <c r="J4705" s="3" t="s">
        <v>183</v>
      </c>
      <c r="K4705" s="3"/>
      <c r="L4705" s="3"/>
      <c r="M4705" s="3"/>
      <c r="N4705" s="3"/>
      <c r="O4705" s="3"/>
      <c r="P4705" s="3"/>
      <c r="Q4705" s="3"/>
      <c r="R4705" s="3"/>
      <c r="S4705" s="3"/>
      <c r="T4705" s="3" t="str">
        <f t="shared" si="584"/>
        <v>SIN CECO</v>
      </c>
      <c r="U4705" s="3" t="str">
        <f t="shared" si="585"/>
        <v>NO</v>
      </c>
      <c r="V4705" t="str">
        <f t="shared" si="586"/>
        <v>TERPEL COGUA (ZIPA)
07-ENE-2014-Soporte Directivo (Coordinador y Gerencia)</v>
      </c>
      <c r="W4705" s="53">
        <f t="shared" si="587"/>
        <v>5</v>
      </c>
      <c r="X4705">
        <f t="shared" si="588"/>
        <v>5</v>
      </c>
      <c r="Y4705">
        <f>IF(ISNA(VLOOKUP(B4705,CECOS_SIN_IDENTIFICAR!$A$2:$D$146,4,0)),"SIN CECO",IF(VLOOKUP(B4705,CECOS_SIN_IDENTIFICAR!$A$2:$D$146,4,0)=0,"SIN CECO",VLOOKUP(B4705,CECOS_SIN_IDENTIFICAR!$A$2:$D$146,4,0)))</f>
        <v>1438</v>
      </c>
      <c r="Z4705">
        <f t="shared" si="589"/>
        <v>1438</v>
      </c>
      <c r="AA4705" s="3" t="s">
        <v>114</v>
      </c>
      <c r="AB4705" t="str">
        <f t="shared" si="590"/>
        <v>b. Conocimiento del proyecto-Soporte Directivo (Coordinador y Gerencia)</v>
      </c>
      <c r="AC4705" t="str">
        <f>VLOOKUP(AB4705,CODIFICACION_PREGUNTAS!$C$2:$D$35,2,0)</f>
        <v>SOPORTE_DIR002</v>
      </c>
    </row>
    <row r="4706" spans="1:29" x14ac:dyDescent="0.25">
      <c r="A4706" s="3">
        <f t="shared" si="591"/>
        <v>4705</v>
      </c>
      <c r="B4706" s="3" t="s">
        <v>372</v>
      </c>
      <c r="C4706" s="32">
        <v>41699</v>
      </c>
      <c r="D4706" s="3" t="s">
        <v>114</v>
      </c>
      <c r="E4706" s="3"/>
      <c r="F4706" s="3"/>
      <c r="G4706" s="2" t="s">
        <v>20</v>
      </c>
      <c r="H4706" s="3" t="s">
        <v>18</v>
      </c>
      <c r="I4706" s="3">
        <v>5</v>
      </c>
      <c r="J4706" s="3" t="s">
        <v>183</v>
      </c>
      <c r="K4706" s="3"/>
      <c r="L4706" s="3"/>
      <c r="M4706" s="3"/>
      <c r="N4706" s="3"/>
      <c r="O4706" s="3"/>
      <c r="P4706" s="3"/>
      <c r="Q4706" s="3"/>
      <c r="R4706" s="3"/>
      <c r="S4706" s="3"/>
      <c r="T4706" s="3" t="str">
        <f t="shared" si="584"/>
        <v>SIN CECO</v>
      </c>
      <c r="U4706" s="3" t="str">
        <f t="shared" si="585"/>
        <v>NO</v>
      </c>
      <c r="V4706" t="str">
        <f t="shared" si="586"/>
        <v>TERPEL COGUA (ZIPA)
07-ENE-2014-Soporte Directivo (Coordinador y Gerencia)</v>
      </c>
      <c r="W4706" s="53">
        <f t="shared" si="587"/>
        <v>5</v>
      </c>
      <c r="X4706">
        <f t="shared" si="588"/>
        <v>5</v>
      </c>
      <c r="Y4706">
        <f>IF(ISNA(VLOOKUP(B4706,CECOS_SIN_IDENTIFICAR!$A$2:$D$146,4,0)),"SIN CECO",IF(VLOOKUP(B4706,CECOS_SIN_IDENTIFICAR!$A$2:$D$146,4,0)=0,"SIN CECO",VLOOKUP(B4706,CECOS_SIN_IDENTIFICAR!$A$2:$D$146,4,0)))</f>
        <v>1438</v>
      </c>
      <c r="Z4706">
        <f t="shared" si="589"/>
        <v>1438</v>
      </c>
      <c r="AA4706" s="3" t="s">
        <v>114</v>
      </c>
      <c r="AB4706" t="str">
        <f t="shared" si="590"/>
        <v>c. Planteamiento de soluciones y manejo de conflictos-Soporte Directivo (Coordinador y Gerencia)</v>
      </c>
      <c r="AC4706" t="str">
        <f>VLOOKUP(AB4706,CODIFICACION_PREGUNTAS!$C$2:$D$35,2,0)</f>
        <v>SOPORTE_DIR003</v>
      </c>
    </row>
    <row r="4707" spans="1:29" x14ac:dyDescent="0.25">
      <c r="A4707" s="3">
        <f t="shared" si="591"/>
        <v>4706</v>
      </c>
      <c r="B4707" s="3" t="s">
        <v>372</v>
      </c>
      <c r="C4707" s="32">
        <v>41699</v>
      </c>
      <c r="D4707" s="3" t="s">
        <v>114</v>
      </c>
      <c r="E4707" s="3"/>
      <c r="F4707" s="3"/>
      <c r="G4707" s="2" t="s">
        <v>21</v>
      </c>
      <c r="H4707" s="3" t="s">
        <v>18</v>
      </c>
      <c r="I4707" s="3">
        <v>5</v>
      </c>
      <c r="J4707" s="3" t="s">
        <v>183</v>
      </c>
      <c r="K4707" s="3"/>
      <c r="L4707" s="3"/>
      <c r="M4707" s="3"/>
      <c r="N4707" s="3"/>
      <c r="O4707" s="3"/>
      <c r="P4707" s="3"/>
      <c r="Q4707" s="3"/>
      <c r="R4707" s="3"/>
      <c r="S4707" s="3"/>
      <c r="T4707" s="3" t="str">
        <f t="shared" si="584"/>
        <v>SIN CECO</v>
      </c>
      <c r="U4707" s="3" t="str">
        <f t="shared" si="585"/>
        <v>NO</v>
      </c>
      <c r="V4707" t="str">
        <f t="shared" si="586"/>
        <v>TERPEL COGUA (ZIPA)
07-ENE-2014-Soporte Directivo (Coordinador y Gerencia)</v>
      </c>
      <c r="W4707" s="53">
        <f t="shared" si="587"/>
        <v>5</v>
      </c>
      <c r="X4707">
        <f t="shared" si="588"/>
        <v>5</v>
      </c>
      <c r="Y4707">
        <f>IF(ISNA(VLOOKUP(B4707,CECOS_SIN_IDENTIFICAR!$A$2:$D$146,4,0)),"SIN CECO",IF(VLOOKUP(B4707,CECOS_SIN_IDENTIFICAR!$A$2:$D$146,4,0)=0,"SIN CECO",VLOOKUP(B4707,CECOS_SIN_IDENTIFICAR!$A$2:$D$146,4,0)))</f>
        <v>1438</v>
      </c>
      <c r="Z4707">
        <f t="shared" si="589"/>
        <v>1438</v>
      </c>
      <c r="AA4707" s="3" t="s">
        <v>114</v>
      </c>
      <c r="AB4707" t="str">
        <f t="shared" si="590"/>
        <v>d. Cumplimiento de compromisos-Soporte Directivo (Coordinador y Gerencia)</v>
      </c>
      <c r="AC4707" t="str">
        <f>VLOOKUP(AB4707,CODIFICACION_PREGUNTAS!$C$2:$D$35,2,0)</f>
        <v>SOPORTE_DIR004</v>
      </c>
    </row>
    <row r="4708" spans="1:29" x14ac:dyDescent="0.25">
      <c r="A4708" s="3">
        <f t="shared" si="591"/>
        <v>4707</v>
      </c>
      <c r="B4708" s="3" t="s">
        <v>372</v>
      </c>
      <c r="C4708" s="32">
        <v>41699</v>
      </c>
      <c r="D4708" s="3" t="s">
        <v>114</v>
      </c>
      <c r="E4708" s="3"/>
      <c r="F4708" s="3"/>
      <c r="G4708" s="2" t="s">
        <v>22</v>
      </c>
      <c r="H4708" s="3" t="s">
        <v>18</v>
      </c>
      <c r="I4708" s="3">
        <v>5</v>
      </c>
      <c r="J4708" s="3" t="s">
        <v>183</v>
      </c>
      <c r="K4708" s="3"/>
      <c r="L4708" s="3"/>
      <c r="M4708" s="3"/>
      <c r="N4708" s="3"/>
      <c r="O4708" s="3"/>
      <c r="P4708" s="3"/>
      <c r="Q4708" s="3"/>
      <c r="R4708" s="3"/>
      <c r="S4708" s="3"/>
      <c r="T4708" s="3" t="str">
        <f t="shared" si="584"/>
        <v>SIN CECO</v>
      </c>
      <c r="U4708" s="3" t="str">
        <f t="shared" si="585"/>
        <v>NO</v>
      </c>
      <c r="V4708" t="str">
        <f t="shared" si="586"/>
        <v>TERPEL COGUA (ZIPA)
07-ENE-2014-Soporte Directivo (Coordinador y Gerencia)</v>
      </c>
      <c r="W4708" s="53">
        <f t="shared" si="587"/>
        <v>5</v>
      </c>
      <c r="X4708">
        <f t="shared" si="588"/>
        <v>5</v>
      </c>
      <c r="Y4708">
        <f>IF(ISNA(VLOOKUP(B4708,CECOS_SIN_IDENTIFICAR!$A$2:$D$146,4,0)),"SIN CECO",IF(VLOOKUP(B4708,CECOS_SIN_IDENTIFICAR!$A$2:$D$146,4,0)=0,"SIN CECO",VLOOKUP(B4708,CECOS_SIN_IDENTIFICAR!$A$2:$D$146,4,0)))</f>
        <v>1438</v>
      </c>
      <c r="Z4708">
        <f t="shared" si="589"/>
        <v>1438</v>
      </c>
      <c r="AA4708" s="3" t="s">
        <v>114</v>
      </c>
      <c r="AB4708" t="str">
        <f t="shared" si="590"/>
        <v>e. Manejo del cliente-Soporte Directivo (Coordinador y Gerencia)</v>
      </c>
      <c r="AC4708" t="str">
        <f>VLOOKUP(AB4708,CODIFICACION_PREGUNTAS!$C$2:$D$35,2,0)</f>
        <v>SOPORTE_DIR005</v>
      </c>
    </row>
    <row r="4709" spans="1:29" x14ac:dyDescent="0.25">
      <c r="A4709" s="3">
        <f t="shared" si="591"/>
        <v>4708</v>
      </c>
      <c r="B4709" s="3" t="s">
        <v>372</v>
      </c>
      <c r="C4709" s="32">
        <v>41699</v>
      </c>
      <c r="D4709" s="3" t="s">
        <v>114</v>
      </c>
      <c r="E4709" s="3"/>
      <c r="F4709" s="3"/>
      <c r="G4709" s="2" t="s">
        <v>23</v>
      </c>
      <c r="H4709" s="3" t="s">
        <v>24</v>
      </c>
      <c r="I4709" s="3">
        <v>5</v>
      </c>
      <c r="J4709" s="3" t="s">
        <v>183</v>
      </c>
      <c r="K4709" s="3"/>
      <c r="L4709" s="3"/>
      <c r="M4709" s="3"/>
      <c r="N4709" s="3"/>
      <c r="O4709" s="3"/>
      <c r="P4709" s="3"/>
      <c r="Q4709" s="3"/>
      <c r="R4709" s="3"/>
      <c r="S4709" s="3"/>
      <c r="T4709" s="3" t="str">
        <f t="shared" si="584"/>
        <v>SIN CECO</v>
      </c>
      <c r="U4709" s="3" t="str">
        <f t="shared" si="585"/>
        <v>NO</v>
      </c>
      <c r="V4709" t="str">
        <f t="shared" si="586"/>
        <v>TERPEL COGUA (ZIPA)
07-ENE-2014-Personal que presta el servicio en obra</v>
      </c>
      <c r="W4709" s="53">
        <f t="shared" si="587"/>
        <v>5</v>
      </c>
      <c r="X4709">
        <f t="shared" si="588"/>
        <v>5</v>
      </c>
      <c r="Y4709">
        <f>IF(ISNA(VLOOKUP(B4709,CECOS_SIN_IDENTIFICAR!$A$2:$D$146,4,0)),"SIN CECO",IF(VLOOKUP(B4709,CECOS_SIN_IDENTIFICAR!$A$2:$D$146,4,0)=0,"SIN CECO",VLOOKUP(B4709,CECOS_SIN_IDENTIFICAR!$A$2:$D$146,4,0)))</f>
        <v>1438</v>
      </c>
      <c r="Z4709">
        <f t="shared" si="589"/>
        <v>1438</v>
      </c>
      <c r="AA4709" s="3" t="s">
        <v>114</v>
      </c>
      <c r="AB4709" t="str">
        <f t="shared" si="590"/>
        <v>a. Idoneidad del personal-Personal que presta el servicio en obra</v>
      </c>
      <c r="AC4709" t="str">
        <f>VLOOKUP(AB4709,CODIFICACION_PREGUNTAS!$C$2:$D$35,2,0)</f>
        <v>PERSONAL001</v>
      </c>
    </row>
    <row r="4710" spans="1:29" x14ac:dyDescent="0.25">
      <c r="A4710" s="3">
        <f t="shared" si="591"/>
        <v>4709</v>
      </c>
      <c r="B4710" s="3" t="s">
        <v>372</v>
      </c>
      <c r="C4710" s="32">
        <v>41699</v>
      </c>
      <c r="D4710" s="3" t="s">
        <v>114</v>
      </c>
      <c r="E4710" s="3"/>
      <c r="F4710" s="3"/>
      <c r="G4710" s="2" t="s">
        <v>25</v>
      </c>
      <c r="H4710" s="3" t="s">
        <v>24</v>
      </c>
      <c r="I4710" s="3">
        <v>5</v>
      </c>
      <c r="J4710" s="3" t="s">
        <v>183</v>
      </c>
      <c r="K4710" s="3"/>
      <c r="L4710" s="3"/>
      <c r="M4710" s="3"/>
      <c r="N4710" s="3"/>
      <c r="O4710" s="3"/>
      <c r="P4710" s="3"/>
      <c r="Q4710" s="3"/>
      <c r="R4710" s="3"/>
      <c r="S4710" s="3"/>
      <c r="T4710" s="3" t="str">
        <f t="shared" si="584"/>
        <v>SIN CECO</v>
      </c>
      <c r="U4710" s="3" t="str">
        <f t="shared" si="585"/>
        <v>NO</v>
      </c>
      <c r="V4710" t="str">
        <f t="shared" si="586"/>
        <v>TERPEL COGUA (ZIPA)
07-ENE-2014-Personal que presta el servicio en obra</v>
      </c>
      <c r="W4710" s="53">
        <f t="shared" si="587"/>
        <v>5</v>
      </c>
      <c r="X4710">
        <f t="shared" si="588"/>
        <v>5</v>
      </c>
      <c r="Y4710">
        <f>IF(ISNA(VLOOKUP(B4710,CECOS_SIN_IDENTIFICAR!$A$2:$D$146,4,0)),"SIN CECO",IF(VLOOKUP(B4710,CECOS_SIN_IDENTIFICAR!$A$2:$D$146,4,0)=0,"SIN CECO",VLOOKUP(B4710,CECOS_SIN_IDENTIFICAR!$A$2:$D$146,4,0)))</f>
        <v>1438</v>
      </c>
      <c r="Z4710">
        <f t="shared" si="589"/>
        <v>1438</v>
      </c>
      <c r="AA4710" s="3" t="s">
        <v>114</v>
      </c>
      <c r="AB4710" t="str">
        <f t="shared" si="590"/>
        <v>b. Oportuna atención al cliente-Personal que presta el servicio en obra</v>
      </c>
      <c r="AC4710" t="str">
        <f>VLOOKUP(AB4710,CODIFICACION_PREGUNTAS!$C$2:$D$35,2,0)</f>
        <v>PERSONAL002</v>
      </c>
    </row>
    <row r="4711" spans="1:29" x14ac:dyDescent="0.25">
      <c r="A4711" s="3">
        <f t="shared" si="591"/>
        <v>4710</v>
      </c>
      <c r="B4711" s="3" t="s">
        <v>372</v>
      </c>
      <c r="C4711" s="32">
        <v>41699</v>
      </c>
      <c r="D4711" s="3" t="s">
        <v>114</v>
      </c>
      <c r="E4711" s="3"/>
      <c r="F4711" s="3"/>
      <c r="G4711" s="2" t="s">
        <v>26</v>
      </c>
      <c r="H4711" s="3" t="s">
        <v>24</v>
      </c>
      <c r="I4711" s="3">
        <v>5</v>
      </c>
      <c r="J4711" s="3" t="s">
        <v>183</v>
      </c>
      <c r="K4711" s="3"/>
      <c r="L4711" s="3"/>
      <c r="M4711" s="3"/>
      <c r="N4711" s="3"/>
      <c r="O4711" s="3"/>
      <c r="P4711" s="3"/>
      <c r="Q4711" s="3"/>
      <c r="R4711" s="3"/>
      <c r="S4711" s="3"/>
      <c r="T4711" s="3" t="str">
        <f t="shared" si="584"/>
        <v>SIN CECO</v>
      </c>
      <c r="U4711" s="3" t="str">
        <f t="shared" si="585"/>
        <v>NO</v>
      </c>
      <c r="V4711" t="str">
        <f t="shared" si="586"/>
        <v>TERPEL COGUA (ZIPA)
07-ENE-2014-Personal que presta el servicio en obra</v>
      </c>
      <c r="W4711" s="53">
        <f t="shared" si="587"/>
        <v>5</v>
      </c>
      <c r="X4711">
        <f t="shared" si="588"/>
        <v>5</v>
      </c>
      <c r="Y4711">
        <f>IF(ISNA(VLOOKUP(B4711,CECOS_SIN_IDENTIFICAR!$A$2:$D$146,4,0)),"SIN CECO",IF(VLOOKUP(B4711,CECOS_SIN_IDENTIFICAR!$A$2:$D$146,4,0)=0,"SIN CECO",VLOOKUP(B4711,CECOS_SIN_IDENTIFICAR!$A$2:$D$146,4,0)))</f>
        <v>1438</v>
      </c>
      <c r="Z4711">
        <f t="shared" si="589"/>
        <v>1438</v>
      </c>
      <c r="AA4711" s="3" t="s">
        <v>114</v>
      </c>
      <c r="AB4711" t="str">
        <f t="shared" si="590"/>
        <v>c. Compromiso con el proyecto-Personal que presta el servicio en obra</v>
      </c>
      <c r="AC4711" t="str">
        <f>VLOOKUP(AB4711,CODIFICACION_PREGUNTAS!$C$2:$D$35,2,0)</f>
        <v>PERSONAL003</v>
      </c>
    </row>
    <row r="4712" spans="1:29" x14ac:dyDescent="0.25">
      <c r="A4712" s="3">
        <f t="shared" si="591"/>
        <v>4711</v>
      </c>
      <c r="B4712" s="3" t="s">
        <v>372</v>
      </c>
      <c r="C4712" s="32">
        <v>41699</v>
      </c>
      <c r="D4712" s="3" t="s">
        <v>114</v>
      </c>
      <c r="E4712" s="3"/>
      <c r="F4712" s="3"/>
      <c r="G4712" s="2" t="s">
        <v>21</v>
      </c>
      <c r="H4712" s="3" t="s">
        <v>24</v>
      </c>
      <c r="I4712" s="3">
        <v>5</v>
      </c>
      <c r="J4712" s="3" t="s">
        <v>183</v>
      </c>
      <c r="K4712" s="3"/>
      <c r="L4712" s="3"/>
      <c r="M4712" s="3"/>
      <c r="N4712" s="3"/>
      <c r="O4712" s="3"/>
      <c r="P4712" s="3"/>
      <c r="Q4712" s="3"/>
      <c r="R4712" s="3"/>
      <c r="S4712" s="3"/>
      <c r="T4712" s="3" t="str">
        <f t="shared" si="584"/>
        <v>SIN CECO</v>
      </c>
      <c r="U4712" s="3" t="str">
        <f t="shared" si="585"/>
        <v>NO</v>
      </c>
      <c r="V4712" t="str">
        <f t="shared" si="586"/>
        <v>TERPEL COGUA (ZIPA)
07-ENE-2014-Personal que presta el servicio en obra</v>
      </c>
      <c r="W4712" s="53">
        <f t="shared" si="587"/>
        <v>5</v>
      </c>
      <c r="X4712">
        <f t="shared" si="588"/>
        <v>5</v>
      </c>
      <c r="Y4712">
        <f>IF(ISNA(VLOOKUP(B4712,CECOS_SIN_IDENTIFICAR!$A$2:$D$146,4,0)),"SIN CECO",IF(VLOOKUP(B4712,CECOS_SIN_IDENTIFICAR!$A$2:$D$146,4,0)=0,"SIN CECO",VLOOKUP(B4712,CECOS_SIN_IDENTIFICAR!$A$2:$D$146,4,0)))</f>
        <v>1438</v>
      </c>
      <c r="Z4712">
        <f t="shared" si="589"/>
        <v>1438</v>
      </c>
      <c r="AA4712" s="3" t="s">
        <v>114</v>
      </c>
      <c r="AB4712" t="str">
        <f t="shared" si="590"/>
        <v>d. Cumplimiento de compromisos-Personal que presta el servicio en obra</v>
      </c>
      <c r="AC4712" t="str">
        <f>VLOOKUP(AB4712,CODIFICACION_PREGUNTAS!$C$2:$D$35,2,0)</f>
        <v>PERSONAL004</v>
      </c>
    </row>
    <row r="4713" spans="1:29" x14ac:dyDescent="0.25">
      <c r="A4713" s="3">
        <f t="shared" si="591"/>
        <v>4712</v>
      </c>
      <c r="B4713" s="3" t="s">
        <v>372</v>
      </c>
      <c r="C4713" s="32">
        <v>41699</v>
      </c>
      <c r="D4713" s="3" t="s">
        <v>114</v>
      </c>
      <c r="E4713" s="3"/>
      <c r="F4713" s="3"/>
      <c r="G4713" s="2" t="s">
        <v>27</v>
      </c>
      <c r="H4713" s="3" t="s">
        <v>24</v>
      </c>
      <c r="I4713" s="3">
        <v>5</v>
      </c>
      <c r="J4713" s="3" t="s">
        <v>183</v>
      </c>
      <c r="K4713" s="3"/>
      <c r="L4713" s="3"/>
      <c r="M4713" s="3"/>
      <c r="N4713" s="3"/>
      <c r="O4713" s="3"/>
      <c r="P4713" s="3"/>
      <c r="Q4713" s="3"/>
      <c r="R4713" s="3"/>
      <c r="S4713" s="3"/>
      <c r="T4713" s="3" t="str">
        <f t="shared" si="584"/>
        <v>SIN CECO</v>
      </c>
      <c r="U4713" s="3" t="str">
        <f t="shared" si="585"/>
        <v>NO</v>
      </c>
      <c r="V4713" t="str">
        <f t="shared" si="586"/>
        <v>TERPEL COGUA (ZIPA)
07-ENE-2014-Personal que presta el servicio en obra</v>
      </c>
      <c r="W4713" s="53">
        <f t="shared" si="587"/>
        <v>5</v>
      </c>
      <c r="X4713">
        <f t="shared" si="588"/>
        <v>5</v>
      </c>
      <c r="Y4713">
        <f>IF(ISNA(VLOOKUP(B4713,CECOS_SIN_IDENTIFICAR!$A$2:$D$146,4,0)),"SIN CECO",IF(VLOOKUP(B4713,CECOS_SIN_IDENTIFICAR!$A$2:$D$146,4,0)=0,"SIN CECO",VLOOKUP(B4713,CECOS_SIN_IDENTIFICAR!$A$2:$D$146,4,0)))</f>
        <v>1438</v>
      </c>
      <c r="Z4713">
        <f t="shared" si="589"/>
        <v>1438</v>
      </c>
      <c r="AA4713" s="3" t="s">
        <v>114</v>
      </c>
      <c r="AB4713" t="str">
        <f t="shared" si="590"/>
        <v>e. Proactividad en desarrollo de funciones-Personal que presta el servicio en obra</v>
      </c>
      <c r="AC4713" t="str">
        <f>VLOOKUP(AB4713,CODIFICACION_PREGUNTAS!$C$2:$D$35,2,0)</f>
        <v>PERSONAL005</v>
      </c>
    </row>
    <row r="4714" spans="1:29" x14ac:dyDescent="0.25">
      <c r="A4714" s="3">
        <f t="shared" si="591"/>
        <v>4713</v>
      </c>
      <c r="B4714" s="3" t="s">
        <v>372</v>
      </c>
      <c r="C4714" s="32">
        <v>41699</v>
      </c>
      <c r="D4714" s="3" t="s">
        <v>114</v>
      </c>
      <c r="E4714" s="3"/>
      <c r="F4714" s="3"/>
      <c r="G4714" s="2" t="s">
        <v>28</v>
      </c>
      <c r="H4714" s="2" t="s">
        <v>29</v>
      </c>
      <c r="I4714" s="3">
        <v>5</v>
      </c>
      <c r="J4714" s="3" t="s">
        <v>183</v>
      </c>
      <c r="K4714" s="3"/>
      <c r="L4714" s="3"/>
      <c r="M4714" s="3"/>
      <c r="N4714" s="3"/>
      <c r="O4714" s="3"/>
      <c r="P4714" s="3"/>
      <c r="Q4714" s="3"/>
      <c r="R4714" s="3"/>
      <c r="S4714" s="3"/>
      <c r="T4714" s="3" t="str">
        <f t="shared" si="584"/>
        <v>SIN CECO</v>
      </c>
      <c r="U4714" s="3" t="str">
        <f t="shared" si="585"/>
        <v>NO</v>
      </c>
      <c r="V4714" t="str">
        <f t="shared" si="586"/>
        <v>TERPEL COGUA (ZIPA)
07-ENE-2014-Productos Asociados de PAYC (Informes, Control de presupuesto y Programación y actas)</v>
      </c>
      <c r="W4714" s="53">
        <f t="shared" si="587"/>
        <v>5</v>
      </c>
      <c r="X4714">
        <f t="shared" si="588"/>
        <v>5</v>
      </c>
      <c r="Y4714">
        <f>IF(ISNA(VLOOKUP(B4714,CECOS_SIN_IDENTIFICAR!$A$2:$D$146,4,0)),"SIN CECO",IF(VLOOKUP(B4714,CECOS_SIN_IDENTIFICAR!$A$2:$D$146,4,0)=0,"SIN CECO",VLOOKUP(B4714,CECOS_SIN_IDENTIFICAR!$A$2:$D$146,4,0)))</f>
        <v>1438</v>
      </c>
      <c r="Z4714">
        <f t="shared" si="589"/>
        <v>1438</v>
      </c>
      <c r="AA4714" s="3" t="s">
        <v>114</v>
      </c>
      <c r="AB4714" t="str">
        <f t="shared" si="590"/>
        <v>a. Calidad del Contenido-Productos Asociados de PAYC (Informes, Control de presupuesto y Programación y actas)</v>
      </c>
      <c r="AC4714" t="str">
        <f>VLOOKUP(AB4714,CODIFICACION_PREGUNTAS!$C$2:$D$35,2,0)</f>
        <v>PRODUCTOS001</v>
      </c>
    </row>
    <row r="4715" spans="1:29" x14ac:dyDescent="0.25">
      <c r="A4715" s="3">
        <f t="shared" si="591"/>
        <v>4714</v>
      </c>
      <c r="B4715" s="3" t="s">
        <v>372</v>
      </c>
      <c r="C4715" s="32">
        <v>41699</v>
      </c>
      <c r="D4715" s="3" t="s">
        <v>114</v>
      </c>
      <c r="E4715" s="3"/>
      <c r="F4715" s="3"/>
      <c r="G4715" s="2" t="s">
        <v>30</v>
      </c>
      <c r="H4715" s="2" t="s">
        <v>29</v>
      </c>
      <c r="I4715" s="3">
        <v>5</v>
      </c>
      <c r="J4715" s="3" t="s">
        <v>183</v>
      </c>
      <c r="K4715" s="3"/>
      <c r="L4715" s="3"/>
      <c r="M4715" s="3"/>
      <c r="N4715" s="3"/>
      <c r="O4715" s="3"/>
      <c r="P4715" s="3"/>
      <c r="Q4715" s="3"/>
      <c r="R4715" s="3"/>
      <c r="S4715" s="3"/>
      <c r="T4715" s="3" t="str">
        <f t="shared" si="584"/>
        <v>SIN CECO</v>
      </c>
      <c r="U4715" s="3" t="str">
        <f t="shared" si="585"/>
        <v>NO</v>
      </c>
      <c r="V4715" t="str">
        <f t="shared" si="586"/>
        <v>TERPEL COGUA (ZIPA)
07-ENE-2014-Productos Asociados de PAYC (Informes, Control de presupuesto y Programación y actas)</v>
      </c>
      <c r="W4715" s="53">
        <f t="shared" si="587"/>
        <v>5</v>
      </c>
      <c r="X4715">
        <f t="shared" si="588"/>
        <v>5</v>
      </c>
      <c r="Y4715">
        <f>IF(ISNA(VLOOKUP(B4715,CECOS_SIN_IDENTIFICAR!$A$2:$D$146,4,0)),"SIN CECO",IF(VLOOKUP(B4715,CECOS_SIN_IDENTIFICAR!$A$2:$D$146,4,0)=0,"SIN CECO",VLOOKUP(B4715,CECOS_SIN_IDENTIFICAR!$A$2:$D$146,4,0)))</f>
        <v>1438</v>
      </c>
      <c r="Z4715">
        <f t="shared" si="589"/>
        <v>1438</v>
      </c>
      <c r="AA4715" s="3" t="s">
        <v>114</v>
      </c>
      <c r="AB4715" t="str">
        <f t="shared" si="590"/>
        <v>b. Claridad del Contenido-Productos Asociados de PAYC (Informes, Control de presupuesto y Programación y actas)</v>
      </c>
      <c r="AC4715" t="str">
        <f>VLOOKUP(AB4715,CODIFICACION_PREGUNTAS!$C$2:$D$35,2,0)</f>
        <v>PRODUCTOS002</v>
      </c>
    </row>
    <row r="4716" spans="1:29" x14ac:dyDescent="0.25">
      <c r="A4716" s="3">
        <f t="shared" si="591"/>
        <v>4715</v>
      </c>
      <c r="B4716" s="3" t="s">
        <v>372</v>
      </c>
      <c r="C4716" s="32">
        <v>41699</v>
      </c>
      <c r="D4716" s="3" t="s">
        <v>114</v>
      </c>
      <c r="E4716" s="3"/>
      <c r="F4716" s="3"/>
      <c r="G4716" s="2" t="s">
        <v>31</v>
      </c>
      <c r="H4716" s="2" t="s">
        <v>29</v>
      </c>
      <c r="I4716" s="3">
        <v>5</v>
      </c>
      <c r="J4716" s="3" t="s">
        <v>183</v>
      </c>
      <c r="K4716" s="3"/>
      <c r="L4716" s="3"/>
      <c r="M4716" s="3"/>
      <c r="N4716" s="3"/>
      <c r="O4716" s="3"/>
      <c r="P4716" s="3"/>
      <c r="Q4716" s="3"/>
      <c r="R4716" s="3"/>
      <c r="S4716" s="3"/>
      <c r="T4716" s="3" t="str">
        <f t="shared" si="584"/>
        <v>SIN CECO</v>
      </c>
      <c r="U4716" s="3" t="str">
        <f t="shared" si="585"/>
        <v>NO</v>
      </c>
      <c r="V4716" t="str">
        <f t="shared" si="586"/>
        <v>TERPEL COGUA (ZIPA)
07-ENE-2014-Productos Asociados de PAYC (Informes, Control de presupuesto y Programación y actas)</v>
      </c>
      <c r="W4716" s="53">
        <f t="shared" si="587"/>
        <v>5</v>
      </c>
      <c r="X4716">
        <f t="shared" si="588"/>
        <v>5</v>
      </c>
      <c r="Y4716">
        <f>IF(ISNA(VLOOKUP(B4716,CECOS_SIN_IDENTIFICAR!$A$2:$D$146,4,0)),"SIN CECO",IF(VLOOKUP(B4716,CECOS_SIN_IDENTIFICAR!$A$2:$D$146,4,0)=0,"SIN CECO",VLOOKUP(B4716,CECOS_SIN_IDENTIFICAR!$A$2:$D$146,4,0)))</f>
        <v>1438</v>
      </c>
      <c r="Z4716">
        <f t="shared" si="589"/>
        <v>1438</v>
      </c>
      <c r="AA4716" s="3" t="s">
        <v>114</v>
      </c>
      <c r="AB4716" t="str">
        <f t="shared" si="590"/>
        <v>c. Oportunidad en la entrega-Productos Asociados de PAYC (Informes, Control de presupuesto y Programación y actas)</v>
      </c>
      <c r="AC4716" t="str">
        <f>VLOOKUP(AB4716,CODIFICACION_PREGUNTAS!$C$2:$D$35,2,0)</f>
        <v>PRODUCTOS003</v>
      </c>
    </row>
    <row r="4717" spans="1:29" x14ac:dyDescent="0.25">
      <c r="A4717" s="3">
        <f t="shared" si="591"/>
        <v>4716</v>
      </c>
      <c r="B4717" s="3" t="s">
        <v>372</v>
      </c>
      <c r="C4717" s="32">
        <v>41699</v>
      </c>
      <c r="D4717" s="3" t="s">
        <v>114</v>
      </c>
      <c r="E4717" s="3"/>
      <c r="F4717" s="3"/>
      <c r="G4717" s="2" t="s">
        <v>32</v>
      </c>
      <c r="H4717" s="2" t="s">
        <v>29</v>
      </c>
      <c r="I4717" s="3">
        <v>5</v>
      </c>
      <c r="J4717" s="3" t="s">
        <v>183</v>
      </c>
      <c r="K4717" s="3"/>
      <c r="L4717" s="3"/>
      <c r="M4717" s="3"/>
      <c r="N4717" s="3"/>
      <c r="O4717" s="3"/>
      <c r="P4717" s="3"/>
      <c r="Q4717" s="3"/>
      <c r="R4717" s="3"/>
      <c r="S4717" s="3"/>
      <c r="T4717" s="3" t="str">
        <f t="shared" si="584"/>
        <v>SIN CECO</v>
      </c>
      <c r="U4717" s="3" t="str">
        <f t="shared" si="585"/>
        <v>NO</v>
      </c>
      <c r="V4717" t="str">
        <f t="shared" si="586"/>
        <v>TERPEL COGUA (ZIPA)
07-ENE-2014-Productos Asociados de PAYC (Informes, Control de presupuesto y Programación y actas)</v>
      </c>
      <c r="W4717" s="53">
        <f t="shared" si="587"/>
        <v>5</v>
      </c>
      <c r="X4717">
        <f t="shared" si="588"/>
        <v>5</v>
      </c>
      <c r="Y4717">
        <f>IF(ISNA(VLOOKUP(B4717,CECOS_SIN_IDENTIFICAR!$A$2:$D$146,4,0)),"SIN CECO",IF(VLOOKUP(B4717,CECOS_SIN_IDENTIFICAR!$A$2:$D$146,4,0)=0,"SIN CECO",VLOOKUP(B4717,CECOS_SIN_IDENTIFICAR!$A$2:$D$146,4,0)))</f>
        <v>1438</v>
      </c>
      <c r="Z4717">
        <f t="shared" si="589"/>
        <v>1438</v>
      </c>
      <c r="AA4717" s="3" t="s">
        <v>114</v>
      </c>
      <c r="AB4717" t="str">
        <f t="shared" si="590"/>
        <v>d. Precisión de la información-Productos Asociados de PAYC (Informes, Control de presupuesto y Programación y actas)</v>
      </c>
      <c r="AC4717" t="str">
        <f>VLOOKUP(AB4717,CODIFICACION_PREGUNTAS!$C$2:$D$35,2,0)</f>
        <v>PRODUCTOS004</v>
      </c>
    </row>
    <row r="4718" spans="1:29" x14ac:dyDescent="0.25">
      <c r="A4718" s="3">
        <f t="shared" si="591"/>
        <v>4717</v>
      </c>
      <c r="B4718" s="3" t="s">
        <v>372</v>
      </c>
      <c r="C4718" s="32">
        <v>41699</v>
      </c>
      <c r="D4718" s="3" t="s">
        <v>114</v>
      </c>
      <c r="E4718" s="3"/>
      <c r="F4718" s="3"/>
      <c r="G4718" s="2" t="s">
        <v>33</v>
      </c>
      <c r="H4718" s="2" t="s">
        <v>29</v>
      </c>
      <c r="I4718" s="3">
        <v>5</v>
      </c>
      <c r="J4718" s="3" t="s">
        <v>183</v>
      </c>
      <c r="K4718" s="3"/>
      <c r="L4718" s="3"/>
      <c r="M4718" s="3"/>
      <c r="N4718" s="3"/>
      <c r="O4718" s="3"/>
      <c r="P4718" s="3"/>
      <c r="Q4718" s="3"/>
      <c r="R4718" s="3"/>
      <c r="S4718" s="3"/>
      <c r="T4718" s="3" t="str">
        <f t="shared" si="584"/>
        <v>SIN CECO</v>
      </c>
      <c r="U4718" s="3" t="str">
        <f t="shared" si="585"/>
        <v>NO</v>
      </c>
      <c r="V4718" t="str">
        <f t="shared" si="586"/>
        <v>TERPEL COGUA (ZIPA)
07-ENE-2014-Productos Asociados de PAYC (Informes, Control de presupuesto y Programación y actas)</v>
      </c>
      <c r="W4718" s="53">
        <f t="shared" si="587"/>
        <v>5</v>
      </c>
      <c r="X4718">
        <f t="shared" si="588"/>
        <v>5</v>
      </c>
      <c r="Y4718">
        <f>IF(ISNA(VLOOKUP(B4718,CECOS_SIN_IDENTIFICAR!$A$2:$D$146,4,0)),"SIN CECO",IF(VLOOKUP(B4718,CECOS_SIN_IDENTIFICAR!$A$2:$D$146,4,0)=0,"SIN CECO",VLOOKUP(B4718,CECOS_SIN_IDENTIFICAR!$A$2:$D$146,4,0)))</f>
        <v>1438</v>
      </c>
      <c r="Z4718">
        <f t="shared" si="589"/>
        <v>1438</v>
      </c>
      <c r="AA4718" s="3" t="s">
        <v>114</v>
      </c>
      <c r="AB4718" t="str">
        <f t="shared" si="590"/>
        <v>e. Diagramación-Productos Asociados de PAYC (Informes, Control de presupuesto y Programación y actas)</v>
      </c>
      <c r="AC4718" t="str">
        <f>VLOOKUP(AB4718,CODIFICACION_PREGUNTAS!$C$2:$D$35,2,0)</f>
        <v>PRODUCTOS005</v>
      </c>
    </row>
    <row r="4719" spans="1:29" x14ac:dyDescent="0.25">
      <c r="A4719" s="3">
        <f t="shared" si="591"/>
        <v>4718</v>
      </c>
      <c r="B4719" s="3" t="s">
        <v>372</v>
      </c>
      <c r="C4719" s="32">
        <v>41699</v>
      </c>
      <c r="D4719" s="3" t="s">
        <v>114</v>
      </c>
      <c r="E4719" s="3"/>
      <c r="F4719" s="3"/>
      <c r="G4719" s="2" t="s">
        <v>34</v>
      </c>
      <c r="H4719" s="2" t="s">
        <v>35</v>
      </c>
      <c r="I4719" s="3">
        <v>5</v>
      </c>
      <c r="J4719" s="3" t="s">
        <v>183</v>
      </c>
      <c r="K4719" s="3"/>
      <c r="L4719" s="3"/>
      <c r="M4719" s="3"/>
      <c r="N4719" s="3"/>
      <c r="O4719" s="3"/>
      <c r="P4719" s="3"/>
      <c r="Q4719" s="3"/>
      <c r="R4719" s="3"/>
      <c r="S4719" s="3"/>
      <c r="T4719" s="3" t="str">
        <f t="shared" si="584"/>
        <v>SIN CECO</v>
      </c>
      <c r="U4719" s="3" t="str">
        <f t="shared" si="585"/>
        <v>NO</v>
      </c>
      <c r="V4719" t="str">
        <f t="shared" si="586"/>
        <v>TERPEL COGUA (ZIPA)
07-ENE-2014-Compromisos Pactados</v>
      </c>
      <c r="W4719" s="53">
        <f t="shared" si="587"/>
        <v>5</v>
      </c>
      <c r="X4719">
        <f t="shared" si="588"/>
        <v>5</v>
      </c>
      <c r="Y4719">
        <f>IF(ISNA(VLOOKUP(B4719,CECOS_SIN_IDENTIFICAR!$A$2:$D$146,4,0)),"SIN CECO",IF(VLOOKUP(B4719,CECOS_SIN_IDENTIFICAR!$A$2:$D$146,4,0)=0,"SIN CECO",VLOOKUP(B4719,CECOS_SIN_IDENTIFICAR!$A$2:$D$146,4,0)))</f>
        <v>1438</v>
      </c>
      <c r="Z4719">
        <f t="shared" si="589"/>
        <v>1438</v>
      </c>
      <c r="AA4719" s="3" t="s">
        <v>114</v>
      </c>
      <c r="AB4719" t="str">
        <f t="shared" si="590"/>
        <v>a. Cumplimiento-Compromisos Pactados</v>
      </c>
      <c r="AC4719" t="str">
        <f>VLOOKUP(AB4719,CODIFICACION_PREGUNTAS!$C$2:$D$35,2,0)</f>
        <v>COMPROMISOS001</v>
      </c>
    </row>
    <row r="4720" spans="1:29" x14ac:dyDescent="0.25">
      <c r="A4720" s="3">
        <f t="shared" si="591"/>
        <v>4719</v>
      </c>
      <c r="B4720" s="3" t="s">
        <v>372</v>
      </c>
      <c r="C4720" s="32">
        <v>41699</v>
      </c>
      <c r="D4720" s="3" t="s">
        <v>114</v>
      </c>
      <c r="E4720" s="3"/>
      <c r="F4720" s="3"/>
      <c r="G4720" s="2" t="s">
        <v>36</v>
      </c>
      <c r="H4720" s="2" t="s">
        <v>35</v>
      </c>
      <c r="I4720" s="3">
        <v>5</v>
      </c>
      <c r="J4720" s="3" t="s">
        <v>183</v>
      </c>
      <c r="K4720" s="3"/>
      <c r="L4720" s="3"/>
      <c r="M4720" s="3"/>
      <c r="N4720" s="3"/>
      <c r="O4720" s="3"/>
      <c r="P4720" s="3"/>
      <c r="Q4720" s="3"/>
      <c r="R4720" s="3"/>
      <c r="S4720" s="3"/>
      <c r="T4720" s="3" t="str">
        <f t="shared" si="584"/>
        <v>SIN CECO</v>
      </c>
      <c r="U4720" s="3" t="str">
        <f t="shared" si="585"/>
        <v>NO</v>
      </c>
      <c r="V4720" t="str">
        <f t="shared" si="586"/>
        <v>TERPEL COGUA (ZIPA)
07-ENE-2014-Compromisos Pactados</v>
      </c>
      <c r="W4720" s="53">
        <f t="shared" si="587"/>
        <v>5</v>
      </c>
      <c r="X4720">
        <f t="shared" si="588"/>
        <v>5</v>
      </c>
      <c r="Y4720">
        <f>IF(ISNA(VLOOKUP(B4720,CECOS_SIN_IDENTIFICAR!$A$2:$D$146,4,0)),"SIN CECO",IF(VLOOKUP(B4720,CECOS_SIN_IDENTIFICAR!$A$2:$D$146,4,0)=0,"SIN CECO",VLOOKUP(B4720,CECOS_SIN_IDENTIFICAR!$A$2:$D$146,4,0)))</f>
        <v>1438</v>
      </c>
      <c r="Z4720">
        <f t="shared" si="589"/>
        <v>1438</v>
      </c>
      <c r="AA4720" s="3" t="s">
        <v>114</v>
      </c>
      <c r="AB4720" t="str">
        <f t="shared" si="590"/>
        <v>b. Satisface expectativas-Compromisos Pactados</v>
      </c>
      <c r="AC4720" t="str">
        <f>VLOOKUP(AB4720,CODIFICACION_PREGUNTAS!$C$2:$D$35,2,0)</f>
        <v>COMPROMISOS002</v>
      </c>
    </row>
    <row r="4721" spans="1:29" x14ac:dyDescent="0.25">
      <c r="A4721" s="3">
        <f t="shared" si="591"/>
        <v>4720</v>
      </c>
      <c r="B4721" s="3" t="s">
        <v>372</v>
      </c>
      <c r="C4721" s="32">
        <v>41699</v>
      </c>
      <c r="D4721" s="3" t="s">
        <v>114</v>
      </c>
      <c r="E4721" s="3"/>
      <c r="F4721" s="3"/>
      <c r="G4721" s="2" t="s">
        <v>37</v>
      </c>
      <c r="H4721" s="2" t="s">
        <v>35</v>
      </c>
      <c r="I4721" s="3">
        <v>5</v>
      </c>
      <c r="J4721" s="3" t="s">
        <v>183</v>
      </c>
      <c r="K4721" s="3"/>
      <c r="L4721" s="3"/>
      <c r="M4721" s="3"/>
      <c r="N4721" s="3"/>
      <c r="O4721" s="3"/>
      <c r="P4721" s="3"/>
      <c r="Q4721" s="3"/>
      <c r="R4721" s="3"/>
      <c r="S4721" s="3"/>
      <c r="T4721" s="3" t="str">
        <f t="shared" si="584"/>
        <v>SIN CECO</v>
      </c>
      <c r="U4721" s="3" t="str">
        <f t="shared" si="585"/>
        <v>NO</v>
      </c>
      <c r="V4721" t="str">
        <f t="shared" si="586"/>
        <v>TERPEL COGUA (ZIPA)
07-ENE-2014-Compromisos Pactados</v>
      </c>
      <c r="W4721" s="53">
        <f t="shared" si="587"/>
        <v>5</v>
      </c>
      <c r="X4721">
        <f t="shared" si="588"/>
        <v>5</v>
      </c>
      <c r="Y4721">
        <f>IF(ISNA(VLOOKUP(B4721,CECOS_SIN_IDENTIFICAR!$A$2:$D$146,4,0)),"SIN CECO",IF(VLOOKUP(B4721,CECOS_SIN_IDENTIFICAR!$A$2:$D$146,4,0)=0,"SIN CECO",VLOOKUP(B4721,CECOS_SIN_IDENTIFICAR!$A$2:$D$146,4,0)))</f>
        <v>1438</v>
      </c>
      <c r="Z4721">
        <f t="shared" si="589"/>
        <v>1438</v>
      </c>
      <c r="AA4721" s="3" t="s">
        <v>114</v>
      </c>
      <c r="AB4721" t="str">
        <f t="shared" si="590"/>
        <v>c. Calidad de la Información suministrada-Compromisos Pactados</v>
      </c>
      <c r="AC4721" t="str">
        <f>VLOOKUP(AB4721,CODIFICACION_PREGUNTAS!$C$2:$D$35,2,0)</f>
        <v>COMPROMISOS003</v>
      </c>
    </row>
    <row r="4722" spans="1:29" x14ac:dyDescent="0.25">
      <c r="A4722" s="3">
        <f t="shared" si="591"/>
        <v>4721</v>
      </c>
      <c r="B4722" s="3" t="s">
        <v>372</v>
      </c>
      <c r="C4722" s="32">
        <v>41699</v>
      </c>
      <c r="D4722" s="3" t="s">
        <v>114</v>
      </c>
      <c r="E4722" s="3"/>
      <c r="F4722" s="3"/>
      <c r="G4722" s="2" t="s">
        <v>38</v>
      </c>
      <c r="H4722" s="2" t="s">
        <v>35</v>
      </c>
      <c r="I4722" s="3">
        <v>5</v>
      </c>
      <c r="J4722" s="3" t="s">
        <v>183</v>
      </c>
      <c r="K4722" s="3"/>
      <c r="L4722" s="3"/>
      <c r="M4722" s="3"/>
      <c r="N4722" s="3"/>
      <c r="O4722" s="3"/>
      <c r="P4722" s="3"/>
      <c r="Q4722" s="3"/>
      <c r="R4722" s="3"/>
      <c r="S4722" s="3"/>
      <c r="T4722" s="3" t="str">
        <f t="shared" si="584"/>
        <v>SIN CECO</v>
      </c>
      <c r="U4722" s="3" t="str">
        <f t="shared" si="585"/>
        <v>NO</v>
      </c>
      <c r="V4722" t="str">
        <f t="shared" si="586"/>
        <v>TERPEL COGUA (ZIPA)
07-ENE-2014-Compromisos Pactados</v>
      </c>
      <c r="W4722" s="53">
        <f t="shared" si="587"/>
        <v>5</v>
      </c>
      <c r="X4722">
        <f t="shared" si="588"/>
        <v>5</v>
      </c>
      <c r="Y4722">
        <f>IF(ISNA(VLOOKUP(B4722,CECOS_SIN_IDENTIFICAR!$A$2:$D$146,4,0)),"SIN CECO",IF(VLOOKUP(B4722,CECOS_SIN_IDENTIFICAR!$A$2:$D$146,4,0)=0,"SIN CECO",VLOOKUP(B4722,CECOS_SIN_IDENTIFICAR!$A$2:$D$146,4,0)))</f>
        <v>1438</v>
      </c>
      <c r="Z4722">
        <f t="shared" si="589"/>
        <v>1438</v>
      </c>
      <c r="AA4722" s="3" t="s">
        <v>114</v>
      </c>
      <c r="AB4722" t="str">
        <f t="shared" si="590"/>
        <v>d. Disposición del personal de PAYC a las solicitudes del cliente-Compromisos Pactados</v>
      </c>
      <c r="AC4722" t="str">
        <f>VLOOKUP(AB4722,CODIFICACION_PREGUNTAS!$C$2:$D$35,2,0)</f>
        <v>COMPROMISOS004</v>
      </c>
    </row>
    <row r="4723" spans="1:29" x14ac:dyDescent="0.25">
      <c r="A4723" s="3">
        <f t="shared" si="591"/>
        <v>4722</v>
      </c>
      <c r="B4723" s="3" t="s">
        <v>372</v>
      </c>
      <c r="C4723" s="32">
        <v>41699</v>
      </c>
      <c r="D4723" s="3" t="s">
        <v>114</v>
      </c>
      <c r="E4723" s="3"/>
      <c r="F4723" s="3"/>
      <c r="G4723" s="2" t="s">
        <v>39</v>
      </c>
      <c r="H4723" s="2" t="s">
        <v>35</v>
      </c>
      <c r="I4723" s="3">
        <v>5</v>
      </c>
      <c r="J4723" s="3" t="s">
        <v>183</v>
      </c>
      <c r="K4723" s="3"/>
      <c r="L4723" s="3"/>
      <c r="M4723" s="3"/>
      <c r="N4723" s="3"/>
      <c r="O4723" s="3"/>
      <c r="P4723" s="3"/>
      <c r="Q4723" s="3"/>
      <c r="R4723" s="3"/>
      <c r="S4723" s="3"/>
      <c r="T4723" s="3" t="str">
        <f t="shared" si="584"/>
        <v>SIN CECO</v>
      </c>
      <c r="U4723" s="3" t="str">
        <f t="shared" si="585"/>
        <v>NO</v>
      </c>
      <c r="V4723" t="str">
        <f t="shared" si="586"/>
        <v>TERPEL COGUA (ZIPA)
07-ENE-2014-Compromisos Pactados</v>
      </c>
      <c r="W4723" s="53">
        <f t="shared" si="587"/>
        <v>5</v>
      </c>
      <c r="X4723">
        <f t="shared" si="588"/>
        <v>5</v>
      </c>
      <c r="Y4723">
        <f>IF(ISNA(VLOOKUP(B4723,CECOS_SIN_IDENTIFICAR!$A$2:$D$146,4,0)),"SIN CECO",IF(VLOOKUP(B4723,CECOS_SIN_IDENTIFICAR!$A$2:$D$146,4,0)=0,"SIN CECO",VLOOKUP(B4723,CECOS_SIN_IDENTIFICAR!$A$2:$D$146,4,0)))</f>
        <v>1438</v>
      </c>
      <c r="Z4723">
        <f t="shared" si="589"/>
        <v>1438</v>
      </c>
      <c r="AA4723" s="3" t="s">
        <v>114</v>
      </c>
      <c r="AB4723" t="str">
        <f t="shared" si="590"/>
        <v>e. Coherencia entre lo solicitado y lo entregado-Compromisos Pactados</v>
      </c>
      <c r="AC4723" t="str">
        <f>VLOOKUP(AB4723,CODIFICACION_PREGUNTAS!$C$2:$D$35,2,0)</f>
        <v>COMPROMISOS005</v>
      </c>
    </row>
    <row r="4724" spans="1:29" x14ac:dyDescent="0.25">
      <c r="A4724" s="3">
        <f t="shared" si="591"/>
        <v>4723</v>
      </c>
      <c r="B4724" s="3" t="s">
        <v>372</v>
      </c>
      <c r="C4724" s="32">
        <v>41699</v>
      </c>
      <c r="D4724" s="3" t="s">
        <v>114</v>
      </c>
      <c r="E4724" s="3"/>
      <c r="F4724" s="3"/>
      <c r="G4724" s="2" t="s">
        <v>40</v>
      </c>
      <c r="H4724" s="2" t="s">
        <v>40</v>
      </c>
      <c r="I4724" s="3">
        <v>5</v>
      </c>
      <c r="J4724" s="3" t="s">
        <v>183</v>
      </c>
      <c r="K4724" s="3"/>
      <c r="L4724" s="3"/>
      <c r="M4724" s="3"/>
      <c r="N4724" s="3"/>
      <c r="O4724" s="3"/>
      <c r="P4724" s="3"/>
      <c r="Q4724" s="3"/>
      <c r="R4724" s="3"/>
      <c r="S4724" s="3"/>
      <c r="T4724" s="3" t="str">
        <f t="shared" si="584"/>
        <v>SIN CECO</v>
      </c>
      <c r="U4724" s="3" t="str">
        <f t="shared" si="585"/>
        <v>NO</v>
      </c>
      <c r="V4724" t="str">
        <f t="shared" si="586"/>
        <v>TERPEL COGUA (ZIPA)
07-ENE-2014-Grado de Satisfacción con el Servicio Prestado</v>
      </c>
      <c r="W4724" s="53">
        <f t="shared" si="587"/>
        <v>5</v>
      </c>
      <c r="X4724">
        <f t="shared" si="588"/>
        <v>5</v>
      </c>
      <c r="Y4724">
        <f>IF(ISNA(VLOOKUP(B4724,CECOS_SIN_IDENTIFICAR!$A$2:$D$146,4,0)),"SIN CECO",IF(VLOOKUP(B4724,CECOS_SIN_IDENTIFICAR!$A$2:$D$146,4,0)=0,"SIN CECO",VLOOKUP(B4724,CECOS_SIN_IDENTIFICAR!$A$2:$D$146,4,0)))</f>
        <v>1438</v>
      </c>
      <c r="Z4724">
        <f t="shared" si="589"/>
        <v>1438</v>
      </c>
      <c r="AA4724" s="3" t="s">
        <v>114</v>
      </c>
      <c r="AB4724" t="str">
        <f t="shared" si="590"/>
        <v>Grado de Satisfacción con el Servicio Prestado-Grado de Satisfacción con el Servicio Prestado</v>
      </c>
      <c r="AC4724" t="str">
        <f>VLOOKUP(AB4724,CODIFICACION_PREGUNTAS!$C$2:$D$35,2,0)</f>
        <v>SATISFACCION001</v>
      </c>
    </row>
    <row r="4725" spans="1:29" x14ac:dyDescent="0.25">
      <c r="A4725" s="3">
        <f t="shared" si="591"/>
        <v>4724</v>
      </c>
      <c r="B4725" s="3" t="s">
        <v>372</v>
      </c>
      <c r="C4725" s="32">
        <v>41699</v>
      </c>
      <c r="D4725" s="3" t="s">
        <v>114</v>
      </c>
      <c r="E4725" s="3"/>
      <c r="F4725" s="3"/>
      <c r="G4725" s="2" t="s">
        <v>41</v>
      </c>
      <c r="H4725" s="2" t="s">
        <v>41</v>
      </c>
      <c r="I4725" s="3">
        <v>5</v>
      </c>
      <c r="J4725" s="3" t="s">
        <v>183</v>
      </c>
      <c r="K4725" s="3"/>
      <c r="L4725" s="3"/>
      <c r="M4725" s="3"/>
      <c r="N4725" s="3"/>
      <c r="O4725" s="3"/>
      <c r="P4725" s="3"/>
      <c r="Q4725" s="3"/>
      <c r="R4725" s="3"/>
      <c r="S4725" s="3"/>
      <c r="T4725" s="3" t="str">
        <f t="shared" si="584"/>
        <v>SIN CECO</v>
      </c>
      <c r="U4725" s="3" t="str">
        <f t="shared" si="585"/>
        <v>NO</v>
      </c>
      <c r="V4725" t="str">
        <f t="shared" si="586"/>
        <v>TERPEL COGUA (ZIPA)
07-ENE-2014-Posibilidad de Volver a Contratar con PAYC</v>
      </c>
      <c r="W4725" s="53">
        <f t="shared" si="587"/>
        <v>5</v>
      </c>
      <c r="X4725">
        <f t="shared" si="588"/>
        <v>5</v>
      </c>
      <c r="Y4725">
        <f>IF(ISNA(VLOOKUP(B4725,CECOS_SIN_IDENTIFICAR!$A$2:$D$146,4,0)),"SIN CECO",IF(VLOOKUP(B4725,CECOS_SIN_IDENTIFICAR!$A$2:$D$146,4,0)=0,"SIN CECO",VLOOKUP(B4725,CECOS_SIN_IDENTIFICAR!$A$2:$D$146,4,0)))</f>
        <v>1438</v>
      </c>
      <c r="Z4725">
        <f t="shared" si="589"/>
        <v>1438</v>
      </c>
      <c r="AA4725" s="3" t="s">
        <v>114</v>
      </c>
      <c r="AB4725" t="str">
        <f t="shared" si="590"/>
        <v>Posibilidad de Volver a Contratar con PAYC-Posibilidad de Volver a Contratar con PAYC</v>
      </c>
      <c r="AC4725" t="str">
        <f>VLOOKUP(AB4725,CODIFICACION_PREGUNTAS!$C$2:$D$35,2,0)</f>
        <v>VOLVER001</v>
      </c>
    </row>
    <row r="4726" spans="1:29" x14ac:dyDescent="0.25">
      <c r="A4726" s="3">
        <f t="shared" si="591"/>
        <v>4725</v>
      </c>
      <c r="B4726" s="3" t="s">
        <v>372</v>
      </c>
      <c r="C4726" s="32">
        <v>41699</v>
      </c>
      <c r="D4726" s="3" t="s">
        <v>114</v>
      </c>
      <c r="E4726" s="3"/>
      <c r="F4726" s="3"/>
      <c r="G4726" s="2" t="s">
        <v>42</v>
      </c>
      <c r="H4726" s="6" t="s">
        <v>43</v>
      </c>
      <c r="I4726" s="3" t="s">
        <v>56</v>
      </c>
      <c r="J4726" s="3" t="s">
        <v>183</v>
      </c>
      <c r="K4726" s="3"/>
      <c r="L4726" s="3"/>
      <c r="M4726" s="3"/>
      <c r="N4726" s="3"/>
      <c r="O4726" s="3"/>
      <c r="P4726" s="3"/>
      <c r="Q4726" s="3"/>
      <c r="R4726" s="3"/>
      <c r="S4726" s="3"/>
      <c r="T4726" s="3" t="str">
        <f t="shared" si="584"/>
        <v>SIN CECO</v>
      </c>
      <c r="U4726" s="3" t="str">
        <f t="shared" si="585"/>
        <v>NO</v>
      </c>
      <c r="V4726" t="str">
        <f t="shared" si="586"/>
        <v>TERPEL COGUA (ZIPA)
07-ENE-2014-Fortalezas PAYC</v>
      </c>
      <c r="W4726" s="53" t="str">
        <f t="shared" si="587"/>
        <v>-</v>
      </c>
      <c r="X4726">
        <f t="shared" si="588"/>
        <v>0</v>
      </c>
      <c r="Y4726">
        <f>IF(ISNA(VLOOKUP(B4726,CECOS_SIN_IDENTIFICAR!$A$2:$D$146,4,0)),"SIN CECO",IF(VLOOKUP(B4726,CECOS_SIN_IDENTIFICAR!$A$2:$D$146,4,0)=0,"SIN CECO",VLOOKUP(B4726,CECOS_SIN_IDENTIFICAR!$A$2:$D$146,4,0)))</f>
        <v>1438</v>
      </c>
      <c r="Z4726">
        <f t="shared" si="589"/>
        <v>1438</v>
      </c>
      <c r="AA4726" s="3" t="s">
        <v>114</v>
      </c>
      <c r="AB4726" t="str">
        <f t="shared" si="590"/>
        <v>Principales fortalezas en el servicio que presta PAYC-Fortalezas PAYC</v>
      </c>
      <c r="AC4726" t="str">
        <f>VLOOKUP(AB4726,CODIFICACION_PREGUNTAS!$C$2:$D$35,2,0)</f>
        <v>FORT001</v>
      </c>
    </row>
    <row r="4727" spans="1:29" x14ac:dyDescent="0.25">
      <c r="A4727" s="3">
        <f t="shared" si="591"/>
        <v>4726</v>
      </c>
      <c r="B4727" s="3" t="s">
        <v>372</v>
      </c>
      <c r="C4727" s="32">
        <v>41699</v>
      </c>
      <c r="D4727" s="3" t="s">
        <v>114</v>
      </c>
      <c r="E4727" s="3"/>
      <c r="F4727" s="3"/>
      <c r="G4727" s="2" t="s">
        <v>44</v>
      </c>
      <c r="H4727" s="6" t="s">
        <v>45</v>
      </c>
      <c r="I4727" s="3" t="s">
        <v>56</v>
      </c>
      <c r="J4727" s="3" t="s">
        <v>183</v>
      </c>
      <c r="K4727" s="3"/>
      <c r="L4727" s="3"/>
      <c r="M4727" s="3"/>
      <c r="N4727" s="3"/>
      <c r="O4727" s="3"/>
      <c r="P4727" s="3"/>
      <c r="Q4727" s="3"/>
      <c r="R4727" s="3"/>
      <c r="S4727" s="3"/>
      <c r="T4727" s="3" t="str">
        <f t="shared" si="584"/>
        <v>SIN CECO</v>
      </c>
      <c r="U4727" s="3" t="str">
        <f t="shared" si="585"/>
        <v>NO</v>
      </c>
      <c r="V4727" t="str">
        <f t="shared" si="586"/>
        <v>TERPEL COGUA (ZIPA)
07-ENE-2014-Debilidades PAYC</v>
      </c>
      <c r="W4727" s="53" t="str">
        <f t="shared" si="587"/>
        <v>-</v>
      </c>
      <c r="X4727">
        <f t="shared" si="588"/>
        <v>0</v>
      </c>
      <c r="Y4727">
        <f>IF(ISNA(VLOOKUP(B4727,CECOS_SIN_IDENTIFICAR!$A$2:$D$146,4,0)),"SIN CECO",IF(VLOOKUP(B4727,CECOS_SIN_IDENTIFICAR!$A$2:$D$146,4,0)=0,"SIN CECO",VLOOKUP(B4727,CECOS_SIN_IDENTIFICAR!$A$2:$D$146,4,0)))</f>
        <v>1438</v>
      </c>
      <c r="Z4727">
        <f t="shared" si="589"/>
        <v>1438</v>
      </c>
      <c r="AA4727" s="3" t="s">
        <v>114</v>
      </c>
      <c r="AB4727" t="str">
        <f t="shared" si="590"/>
        <v>Principales debilidades en el servicio que presta PAYC-Debilidades PAYC</v>
      </c>
      <c r="AC4727" t="str">
        <f>VLOOKUP(AB4727,CODIFICACION_PREGUNTAS!$C$2:$D$35,2,0)</f>
        <v>DEB001</v>
      </c>
    </row>
    <row r="4728" spans="1:29" x14ac:dyDescent="0.25">
      <c r="A4728" s="3">
        <f t="shared" si="591"/>
        <v>4727</v>
      </c>
      <c r="B4728" s="3" t="s">
        <v>379</v>
      </c>
      <c r="C4728" s="32">
        <v>41699</v>
      </c>
      <c r="D4728" s="3" t="s">
        <v>114</v>
      </c>
      <c r="E4728" s="3"/>
      <c r="F4728" s="3"/>
      <c r="G4728" s="2" t="s">
        <v>5</v>
      </c>
      <c r="H4728" s="3" t="s">
        <v>6</v>
      </c>
      <c r="I4728" s="3">
        <v>4</v>
      </c>
      <c r="J4728" s="3" t="s">
        <v>183</v>
      </c>
      <c r="K4728" s="3"/>
      <c r="L4728" s="3"/>
      <c r="M4728" s="3"/>
      <c r="N4728" s="3"/>
      <c r="O4728" s="3"/>
      <c r="P4728" s="3"/>
      <c r="Q4728" s="3"/>
      <c r="R4728" s="3"/>
      <c r="S4728" s="3"/>
      <c r="T4728" s="3" t="str">
        <f t="shared" si="584"/>
        <v>SIN CECO</v>
      </c>
      <c r="U4728" s="3" t="str">
        <f t="shared" si="585"/>
        <v>NO</v>
      </c>
      <c r="V4728" t="str">
        <f t="shared" si="586"/>
        <v>ARGOS COTA - COLEGIO INDIGENA UBAMUX
04-ABR-14-Soporte Técnico</v>
      </c>
      <c r="W4728" s="53">
        <f t="shared" si="587"/>
        <v>4</v>
      </c>
      <c r="X4728">
        <f t="shared" si="588"/>
        <v>4</v>
      </c>
      <c r="Y4728">
        <f>IF(ISNA(VLOOKUP(B4728,CECOS_SIN_IDENTIFICAR!$A$2:$D$146,4,0)),"SIN CECO",IF(VLOOKUP(B4728,CECOS_SIN_IDENTIFICAR!$A$2:$D$146,4,0)=0,"SIN CECO",VLOOKUP(B4728,CECOS_SIN_IDENTIFICAR!$A$2:$D$146,4,0)))</f>
        <v>1487</v>
      </c>
      <c r="Z4728">
        <f t="shared" si="589"/>
        <v>1487</v>
      </c>
      <c r="AA4728" s="3" t="s">
        <v>114</v>
      </c>
      <c r="AB4728" t="str">
        <f t="shared" si="590"/>
        <v>a. Conocimiento específico de temas aplicables al proyecto-Soporte Técnico</v>
      </c>
      <c r="AC4728" t="str">
        <f>VLOOKUP(AB4728,CODIFICACION_PREGUNTAS!$C$2:$D$35,2,0)</f>
        <v>SOPORTE_TEC001</v>
      </c>
    </row>
    <row r="4729" spans="1:29" x14ac:dyDescent="0.25">
      <c r="A4729" s="3">
        <f t="shared" si="591"/>
        <v>4728</v>
      </c>
      <c r="B4729" s="3" t="s">
        <v>379</v>
      </c>
      <c r="C4729" s="32">
        <v>41699</v>
      </c>
      <c r="D4729" s="3" t="s">
        <v>114</v>
      </c>
      <c r="E4729" s="3"/>
      <c r="F4729" s="3"/>
      <c r="G4729" s="2" t="s">
        <v>7</v>
      </c>
      <c r="H4729" s="3" t="s">
        <v>6</v>
      </c>
      <c r="I4729" s="3">
        <v>4</v>
      </c>
      <c r="J4729" s="3" t="s">
        <v>183</v>
      </c>
      <c r="K4729" s="3"/>
      <c r="L4729" s="3"/>
      <c r="M4729" s="3"/>
      <c r="N4729" s="3"/>
      <c r="O4729" s="3"/>
      <c r="P4729" s="3"/>
      <c r="Q4729" s="3"/>
      <c r="R4729" s="3"/>
      <c r="S4729" s="3"/>
      <c r="T4729" s="3" t="str">
        <f t="shared" si="584"/>
        <v>SIN CECO</v>
      </c>
      <c r="U4729" s="3" t="str">
        <f t="shared" si="585"/>
        <v>NO</v>
      </c>
      <c r="V4729" t="str">
        <f t="shared" si="586"/>
        <v>ARGOS COTA - COLEGIO INDIGENA UBAMUX
04-ABR-14-Soporte Técnico</v>
      </c>
      <c r="W4729" s="53">
        <f t="shared" si="587"/>
        <v>4</v>
      </c>
      <c r="X4729">
        <f t="shared" si="588"/>
        <v>4</v>
      </c>
      <c r="Y4729">
        <f>IF(ISNA(VLOOKUP(B4729,CECOS_SIN_IDENTIFICAR!$A$2:$D$146,4,0)),"SIN CECO",IF(VLOOKUP(B4729,CECOS_SIN_IDENTIFICAR!$A$2:$D$146,4,0)=0,"SIN CECO",VLOOKUP(B4729,CECOS_SIN_IDENTIFICAR!$A$2:$D$146,4,0)))</f>
        <v>1487</v>
      </c>
      <c r="Z4729">
        <f t="shared" si="589"/>
        <v>1487</v>
      </c>
      <c r="AA4729" s="3" t="s">
        <v>114</v>
      </c>
      <c r="AB4729" t="str">
        <f t="shared" si="590"/>
        <v>b. Idoneidad y Calidad del soporte-Soporte Técnico</v>
      </c>
      <c r="AC4729" t="str">
        <f>VLOOKUP(AB4729,CODIFICACION_PREGUNTAS!$C$2:$D$35,2,0)</f>
        <v>SOPORTE_TEC002</v>
      </c>
    </row>
    <row r="4730" spans="1:29" x14ac:dyDescent="0.25">
      <c r="A4730" s="3">
        <f t="shared" si="591"/>
        <v>4729</v>
      </c>
      <c r="B4730" s="3" t="s">
        <v>379</v>
      </c>
      <c r="C4730" s="32">
        <v>41699</v>
      </c>
      <c r="D4730" s="3" t="s">
        <v>114</v>
      </c>
      <c r="E4730" s="3"/>
      <c r="F4730" s="3"/>
      <c r="G4730" s="2" t="s">
        <v>8</v>
      </c>
      <c r="H4730" s="3" t="s">
        <v>6</v>
      </c>
      <c r="I4730" s="3">
        <v>4</v>
      </c>
      <c r="J4730" s="3" t="s">
        <v>183</v>
      </c>
      <c r="K4730" s="3"/>
      <c r="L4730" s="3"/>
      <c r="M4730" s="3"/>
      <c r="N4730" s="3"/>
      <c r="O4730" s="3"/>
      <c r="P4730" s="3"/>
      <c r="Q4730" s="3"/>
      <c r="R4730" s="3"/>
      <c r="S4730" s="3"/>
      <c r="T4730" s="3" t="str">
        <f t="shared" si="584"/>
        <v>SIN CECO</v>
      </c>
      <c r="U4730" s="3" t="str">
        <f t="shared" si="585"/>
        <v>NO</v>
      </c>
      <c r="V4730" t="str">
        <f t="shared" si="586"/>
        <v>ARGOS COTA - COLEGIO INDIGENA UBAMUX
04-ABR-14-Soporte Técnico</v>
      </c>
      <c r="W4730" s="53">
        <f t="shared" si="587"/>
        <v>4</v>
      </c>
      <c r="X4730">
        <f t="shared" si="588"/>
        <v>4</v>
      </c>
      <c r="Y4730">
        <f>IF(ISNA(VLOOKUP(B4730,CECOS_SIN_IDENTIFICAR!$A$2:$D$146,4,0)),"SIN CECO",IF(VLOOKUP(B4730,CECOS_SIN_IDENTIFICAR!$A$2:$D$146,4,0)=0,"SIN CECO",VLOOKUP(B4730,CECOS_SIN_IDENTIFICAR!$A$2:$D$146,4,0)))</f>
        <v>1487</v>
      </c>
      <c r="Z4730">
        <f t="shared" si="589"/>
        <v>1487</v>
      </c>
      <c r="AA4730" s="3" t="s">
        <v>114</v>
      </c>
      <c r="AB4730" t="str">
        <f t="shared" si="590"/>
        <v>c. Cumplimiento de especificaciones técnicas de construcción-Soporte Técnico</v>
      </c>
      <c r="AC4730" t="str">
        <f>VLOOKUP(AB4730,CODIFICACION_PREGUNTAS!$C$2:$D$35,2,0)</f>
        <v>SOPORTE_TEC003</v>
      </c>
    </row>
    <row r="4731" spans="1:29" x14ac:dyDescent="0.25">
      <c r="A4731" s="3">
        <f t="shared" si="591"/>
        <v>4730</v>
      </c>
      <c r="B4731" s="3" t="s">
        <v>379</v>
      </c>
      <c r="C4731" s="32">
        <v>41699</v>
      </c>
      <c r="D4731" s="3" t="s">
        <v>114</v>
      </c>
      <c r="E4731" s="3"/>
      <c r="F4731" s="3"/>
      <c r="G4731" s="2" t="s">
        <v>9</v>
      </c>
      <c r="H4731" s="3" t="s">
        <v>6</v>
      </c>
      <c r="I4731" s="3">
        <v>4</v>
      </c>
      <c r="J4731" s="3" t="s">
        <v>183</v>
      </c>
      <c r="K4731" s="3"/>
      <c r="L4731" s="3"/>
      <c r="M4731" s="3"/>
      <c r="N4731" s="3"/>
      <c r="O4731" s="3"/>
      <c r="P4731" s="3"/>
      <c r="Q4731" s="3"/>
      <c r="R4731" s="3"/>
      <c r="S4731" s="3"/>
      <c r="T4731" s="3" t="str">
        <f t="shared" si="584"/>
        <v>SIN CECO</v>
      </c>
      <c r="U4731" s="3" t="str">
        <f t="shared" si="585"/>
        <v>NO</v>
      </c>
      <c r="V4731" t="str">
        <f t="shared" si="586"/>
        <v>ARGOS COTA - COLEGIO INDIGENA UBAMUX
04-ABR-14-Soporte Técnico</v>
      </c>
      <c r="W4731" s="53">
        <f t="shared" si="587"/>
        <v>4</v>
      </c>
      <c r="X4731">
        <f t="shared" si="588"/>
        <v>4</v>
      </c>
      <c r="Y4731">
        <f>IF(ISNA(VLOOKUP(B4731,CECOS_SIN_IDENTIFICAR!$A$2:$D$146,4,0)),"SIN CECO",IF(VLOOKUP(B4731,CECOS_SIN_IDENTIFICAR!$A$2:$D$146,4,0)=0,"SIN CECO",VLOOKUP(B4731,CECOS_SIN_IDENTIFICAR!$A$2:$D$146,4,0)))</f>
        <v>1487</v>
      </c>
      <c r="Z4731">
        <f t="shared" si="589"/>
        <v>1487</v>
      </c>
      <c r="AA4731" s="3" t="s">
        <v>114</v>
      </c>
      <c r="AB4731" t="str">
        <f t="shared" si="590"/>
        <v>d. Confiabilidad de los conceptos aplicados-Soporte Técnico</v>
      </c>
      <c r="AC4731" t="str">
        <f>VLOOKUP(AB4731,CODIFICACION_PREGUNTAS!$C$2:$D$35,2,0)</f>
        <v>SOPORTE_TEC004</v>
      </c>
    </row>
    <row r="4732" spans="1:29" x14ac:dyDescent="0.25">
      <c r="A4732" s="3">
        <f t="shared" si="591"/>
        <v>4731</v>
      </c>
      <c r="B4732" s="3" t="s">
        <v>379</v>
      </c>
      <c r="C4732" s="32">
        <v>41699</v>
      </c>
      <c r="D4732" s="3" t="s">
        <v>114</v>
      </c>
      <c r="E4732" s="3"/>
      <c r="F4732" s="3"/>
      <c r="G4732" s="2" t="s">
        <v>10</v>
      </c>
      <c r="H4732" s="3" t="s">
        <v>6</v>
      </c>
      <c r="I4732" s="3">
        <v>3</v>
      </c>
      <c r="J4732" s="3" t="s">
        <v>183</v>
      </c>
      <c r="K4732" s="3"/>
      <c r="L4732" s="3"/>
      <c r="M4732" s="3"/>
      <c r="N4732" s="3"/>
      <c r="O4732" s="3"/>
      <c r="P4732" s="3"/>
      <c r="Q4732" s="3"/>
      <c r="R4732" s="3"/>
      <c r="S4732" s="3"/>
      <c r="T4732" s="3" t="str">
        <f t="shared" si="584"/>
        <v>SIN CECO</v>
      </c>
      <c r="U4732" s="3" t="str">
        <f t="shared" si="585"/>
        <v>NO</v>
      </c>
      <c r="V4732" t="str">
        <f t="shared" si="586"/>
        <v>ARGOS COTA - COLEGIO INDIGENA UBAMUX
04-ABR-14-Soporte Técnico</v>
      </c>
      <c r="W4732" s="53">
        <f t="shared" si="587"/>
        <v>3</v>
      </c>
      <c r="X4732">
        <f t="shared" si="588"/>
        <v>3</v>
      </c>
      <c r="Y4732">
        <f>IF(ISNA(VLOOKUP(B4732,CECOS_SIN_IDENTIFICAR!$A$2:$D$146,4,0)),"SIN CECO",IF(VLOOKUP(B4732,CECOS_SIN_IDENTIFICAR!$A$2:$D$146,4,0)=0,"SIN CECO",VLOOKUP(B4732,CECOS_SIN_IDENTIFICAR!$A$2:$D$146,4,0)))</f>
        <v>1487</v>
      </c>
      <c r="Z4732">
        <f t="shared" si="589"/>
        <v>1487</v>
      </c>
      <c r="AA4732" s="3" t="s">
        <v>114</v>
      </c>
      <c r="AB4732" t="str">
        <f t="shared" si="590"/>
        <v>e. Oportunidad en entrega de información o requerimientos-Soporte Técnico</v>
      </c>
      <c r="AC4732" t="str">
        <f>VLOOKUP(AB4732,CODIFICACION_PREGUNTAS!$C$2:$D$35,2,0)</f>
        <v>SOPORTE_TEC005</v>
      </c>
    </row>
    <row r="4733" spans="1:29" x14ac:dyDescent="0.25">
      <c r="A4733" s="3">
        <f t="shared" si="591"/>
        <v>4732</v>
      </c>
      <c r="B4733" s="3" t="s">
        <v>379</v>
      </c>
      <c r="C4733" s="32">
        <v>41699</v>
      </c>
      <c r="D4733" s="3" t="s">
        <v>114</v>
      </c>
      <c r="E4733" s="3"/>
      <c r="F4733" s="3"/>
      <c r="G4733" s="2" t="s">
        <v>11</v>
      </c>
      <c r="H4733" s="3" t="s">
        <v>12</v>
      </c>
      <c r="I4733" s="3">
        <v>3</v>
      </c>
      <c r="J4733" s="3" t="s">
        <v>183</v>
      </c>
      <c r="K4733" s="3"/>
      <c r="L4733" s="3"/>
      <c r="M4733" s="3"/>
      <c r="N4733" s="3"/>
      <c r="O4733" s="3"/>
      <c r="P4733" s="3"/>
      <c r="Q4733" s="3"/>
      <c r="R4733" s="3"/>
      <c r="S4733" s="3"/>
      <c r="T4733" s="3" t="str">
        <f t="shared" si="584"/>
        <v>SIN CECO</v>
      </c>
      <c r="U4733" s="3" t="str">
        <f t="shared" si="585"/>
        <v>NO</v>
      </c>
      <c r="V4733" t="str">
        <f t="shared" si="586"/>
        <v>ARGOS COTA - COLEGIO INDIGENA UBAMUX
04-ABR-14-Soporte Administrativo</v>
      </c>
      <c r="W4733" s="53">
        <f t="shared" si="587"/>
        <v>3</v>
      </c>
      <c r="X4733">
        <f t="shared" si="588"/>
        <v>3</v>
      </c>
      <c r="Y4733">
        <f>IF(ISNA(VLOOKUP(B4733,CECOS_SIN_IDENTIFICAR!$A$2:$D$146,4,0)),"SIN CECO",IF(VLOOKUP(B4733,CECOS_SIN_IDENTIFICAR!$A$2:$D$146,4,0)=0,"SIN CECO",VLOOKUP(B4733,CECOS_SIN_IDENTIFICAR!$A$2:$D$146,4,0)))</f>
        <v>1487</v>
      </c>
      <c r="Z4733">
        <f t="shared" si="589"/>
        <v>1487</v>
      </c>
      <c r="AA4733" s="3" t="s">
        <v>114</v>
      </c>
      <c r="AB4733" t="str">
        <f t="shared" si="590"/>
        <v>a. Oportunidad de la gestión en obra-Soporte Administrativo</v>
      </c>
      <c r="AC4733" t="str">
        <f>VLOOKUP(AB4733,CODIFICACION_PREGUNTAS!$C$2:$D$35,2,0)</f>
        <v>SOPORTE_ADMON001</v>
      </c>
    </row>
    <row r="4734" spans="1:29" x14ac:dyDescent="0.25">
      <c r="A4734" s="3">
        <f t="shared" si="591"/>
        <v>4733</v>
      </c>
      <c r="B4734" s="3" t="s">
        <v>379</v>
      </c>
      <c r="C4734" s="32">
        <v>41699</v>
      </c>
      <c r="D4734" s="3" t="s">
        <v>114</v>
      </c>
      <c r="E4734" s="3"/>
      <c r="F4734" s="3"/>
      <c r="G4734" s="2" t="s">
        <v>13</v>
      </c>
      <c r="H4734" s="3" t="s">
        <v>12</v>
      </c>
      <c r="I4734" s="3">
        <v>3</v>
      </c>
      <c r="J4734" s="3" t="s">
        <v>183</v>
      </c>
      <c r="K4734" s="3"/>
      <c r="L4734" s="3"/>
      <c r="M4734" s="3"/>
      <c r="N4734" s="3"/>
      <c r="O4734" s="3"/>
      <c r="P4734" s="3"/>
      <c r="Q4734" s="3"/>
      <c r="R4734" s="3"/>
      <c r="S4734" s="3"/>
      <c r="T4734" s="3" t="str">
        <f t="shared" si="584"/>
        <v>SIN CECO</v>
      </c>
      <c r="U4734" s="3" t="str">
        <f t="shared" si="585"/>
        <v>NO</v>
      </c>
      <c r="V4734" t="str">
        <f t="shared" si="586"/>
        <v>ARGOS COTA - COLEGIO INDIGENA UBAMUX
04-ABR-14-Soporte Administrativo</v>
      </c>
      <c r="W4734" s="53">
        <f t="shared" si="587"/>
        <v>3</v>
      </c>
      <c r="X4734">
        <f t="shared" si="588"/>
        <v>3</v>
      </c>
      <c r="Y4734">
        <f>IF(ISNA(VLOOKUP(B4734,CECOS_SIN_IDENTIFICAR!$A$2:$D$146,4,0)),"SIN CECO",IF(VLOOKUP(B4734,CECOS_SIN_IDENTIFICAR!$A$2:$D$146,4,0)=0,"SIN CECO",VLOOKUP(B4734,CECOS_SIN_IDENTIFICAR!$A$2:$D$146,4,0)))</f>
        <v>1487</v>
      </c>
      <c r="Z4734">
        <f t="shared" si="589"/>
        <v>1487</v>
      </c>
      <c r="AA4734" s="3" t="s">
        <v>114</v>
      </c>
      <c r="AB4734" t="str">
        <f t="shared" si="590"/>
        <v>b. Manejo administrativo del proyecto-Soporte Administrativo</v>
      </c>
      <c r="AC4734" t="str">
        <f>VLOOKUP(AB4734,CODIFICACION_PREGUNTAS!$C$2:$D$35,2,0)</f>
        <v>SOPORTE_ADMON002</v>
      </c>
    </row>
    <row r="4735" spans="1:29" x14ac:dyDescent="0.25">
      <c r="A4735" s="3">
        <f t="shared" si="591"/>
        <v>4734</v>
      </c>
      <c r="B4735" s="3" t="s">
        <v>379</v>
      </c>
      <c r="C4735" s="32">
        <v>41699</v>
      </c>
      <c r="D4735" s="3" t="s">
        <v>114</v>
      </c>
      <c r="E4735" s="3"/>
      <c r="F4735" s="3"/>
      <c r="G4735" s="2" t="s">
        <v>14</v>
      </c>
      <c r="H4735" s="3" t="s">
        <v>12</v>
      </c>
      <c r="I4735" s="3">
        <v>3</v>
      </c>
      <c r="J4735" s="3" t="s">
        <v>183</v>
      </c>
      <c r="K4735" s="3"/>
      <c r="L4735" s="3"/>
      <c r="M4735" s="3"/>
      <c r="N4735" s="3"/>
      <c r="O4735" s="3"/>
      <c r="P4735" s="3"/>
      <c r="Q4735" s="3"/>
      <c r="R4735" s="3"/>
      <c r="S4735" s="3"/>
      <c r="T4735" s="3" t="str">
        <f t="shared" si="584"/>
        <v>SIN CECO</v>
      </c>
      <c r="U4735" s="3" t="str">
        <f t="shared" si="585"/>
        <v>NO</v>
      </c>
      <c r="V4735" t="str">
        <f t="shared" si="586"/>
        <v>ARGOS COTA - COLEGIO INDIGENA UBAMUX
04-ABR-14-Soporte Administrativo</v>
      </c>
      <c r="W4735" s="53">
        <f t="shared" si="587"/>
        <v>3</v>
      </c>
      <c r="X4735">
        <f t="shared" si="588"/>
        <v>3</v>
      </c>
      <c r="Y4735">
        <f>IF(ISNA(VLOOKUP(B4735,CECOS_SIN_IDENTIFICAR!$A$2:$D$146,4,0)),"SIN CECO",IF(VLOOKUP(B4735,CECOS_SIN_IDENTIFICAR!$A$2:$D$146,4,0)=0,"SIN CECO",VLOOKUP(B4735,CECOS_SIN_IDENTIFICAR!$A$2:$D$146,4,0)))</f>
        <v>1487</v>
      </c>
      <c r="Z4735">
        <f t="shared" si="589"/>
        <v>1487</v>
      </c>
      <c r="AA4735" s="3" t="s">
        <v>114</v>
      </c>
      <c r="AB4735" t="str">
        <f t="shared" si="590"/>
        <v>c. Información clara y veraz sobre la administración de proyecto-Soporte Administrativo</v>
      </c>
      <c r="AC4735" t="str">
        <f>VLOOKUP(AB4735,CODIFICACION_PREGUNTAS!$C$2:$D$35,2,0)</f>
        <v>SOPORTE_ADMON003</v>
      </c>
    </row>
    <row r="4736" spans="1:29" x14ac:dyDescent="0.25">
      <c r="A4736" s="3">
        <f t="shared" si="591"/>
        <v>4735</v>
      </c>
      <c r="B4736" s="3" t="s">
        <v>379</v>
      </c>
      <c r="C4736" s="32">
        <v>41699</v>
      </c>
      <c r="D4736" s="3" t="s">
        <v>114</v>
      </c>
      <c r="E4736" s="3"/>
      <c r="F4736" s="3"/>
      <c r="G4736" s="2" t="s">
        <v>15</v>
      </c>
      <c r="H4736" s="3" t="s">
        <v>12</v>
      </c>
      <c r="I4736" s="3">
        <v>3</v>
      </c>
      <c r="J4736" s="3" t="s">
        <v>183</v>
      </c>
      <c r="K4736" s="3"/>
      <c r="L4736" s="3"/>
      <c r="M4736" s="3"/>
      <c r="N4736" s="3"/>
      <c r="O4736" s="3"/>
      <c r="P4736" s="3"/>
      <c r="Q4736" s="3"/>
      <c r="R4736" s="3"/>
      <c r="S4736" s="3"/>
      <c r="T4736" s="3" t="str">
        <f t="shared" si="584"/>
        <v>SIN CECO</v>
      </c>
      <c r="U4736" s="3" t="str">
        <f t="shared" si="585"/>
        <v>NO</v>
      </c>
      <c r="V4736" t="str">
        <f t="shared" si="586"/>
        <v>ARGOS COTA - COLEGIO INDIGENA UBAMUX
04-ABR-14-Soporte Administrativo</v>
      </c>
      <c r="W4736" s="53">
        <f t="shared" si="587"/>
        <v>3</v>
      </c>
      <c r="X4736">
        <f t="shared" si="588"/>
        <v>3</v>
      </c>
      <c r="Y4736">
        <f>IF(ISNA(VLOOKUP(B4736,CECOS_SIN_IDENTIFICAR!$A$2:$D$146,4,0)),"SIN CECO",IF(VLOOKUP(B4736,CECOS_SIN_IDENTIFICAR!$A$2:$D$146,4,0)=0,"SIN CECO",VLOOKUP(B4736,CECOS_SIN_IDENTIFICAR!$A$2:$D$146,4,0)))</f>
        <v>1487</v>
      </c>
      <c r="Z4736">
        <f t="shared" si="589"/>
        <v>1487</v>
      </c>
      <c r="AA4736" s="3" t="s">
        <v>114</v>
      </c>
      <c r="AB4736" t="str">
        <f t="shared" si="590"/>
        <v>d. Cumplimientos con expectativas del cliente-Soporte Administrativo</v>
      </c>
      <c r="AC4736" t="str">
        <f>VLOOKUP(AB4736,CODIFICACION_PREGUNTAS!$C$2:$D$35,2,0)</f>
        <v>SOPORTE_ADMON004</v>
      </c>
    </row>
    <row r="4737" spans="1:29" x14ac:dyDescent="0.25">
      <c r="A4737" s="3">
        <f t="shared" si="591"/>
        <v>4736</v>
      </c>
      <c r="B4737" s="3" t="s">
        <v>379</v>
      </c>
      <c r="C4737" s="32">
        <v>41699</v>
      </c>
      <c r="D4737" s="3" t="s">
        <v>114</v>
      </c>
      <c r="E4737" s="3"/>
      <c r="F4737" s="3"/>
      <c r="G4737" s="2" t="s">
        <v>16</v>
      </c>
      <c r="H4737" s="3" t="s">
        <v>12</v>
      </c>
      <c r="I4737" s="3">
        <v>3</v>
      </c>
      <c r="J4737" s="3" t="s">
        <v>183</v>
      </c>
      <c r="K4737" s="3"/>
      <c r="L4737" s="3"/>
      <c r="M4737" s="3"/>
      <c r="N4737" s="3"/>
      <c r="O4737" s="3"/>
      <c r="P4737" s="3"/>
      <c r="Q4737" s="3"/>
      <c r="R4737" s="3"/>
      <c r="S4737" s="3"/>
      <c r="T4737" s="3" t="str">
        <f t="shared" si="584"/>
        <v>SIN CECO</v>
      </c>
      <c r="U4737" s="3" t="str">
        <f t="shared" si="585"/>
        <v>NO</v>
      </c>
      <c r="V4737" t="str">
        <f t="shared" si="586"/>
        <v>ARGOS COTA - COLEGIO INDIGENA UBAMUX
04-ABR-14-Soporte Administrativo</v>
      </c>
      <c r="W4737" s="53">
        <f t="shared" si="587"/>
        <v>3</v>
      </c>
      <c r="X4737">
        <f t="shared" si="588"/>
        <v>3</v>
      </c>
      <c r="Y4737">
        <f>IF(ISNA(VLOOKUP(B4737,CECOS_SIN_IDENTIFICAR!$A$2:$D$146,4,0)),"SIN CECO",IF(VLOOKUP(B4737,CECOS_SIN_IDENTIFICAR!$A$2:$D$146,4,0)=0,"SIN CECO",VLOOKUP(B4737,CECOS_SIN_IDENTIFICAR!$A$2:$D$146,4,0)))</f>
        <v>1487</v>
      </c>
      <c r="Z4737">
        <f t="shared" si="589"/>
        <v>1487</v>
      </c>
      <c r="AA4737" s="3" t="s">
        <v>114</v>
      </c>
      <c r="AB4737" t="str">
        <f t="shared" si="590"/>
        <v>e. Control de presupuesto-Soporte Administrativo</v>
      </c>
      <c r="AC4737" t="str">
        <f>VLOOKUP(AB4737,CODIFICACION_PREGUNTAS!$C$2:$D$35,2,0)</f>
        <v>SOPORTE_ADMON005</v>
      </c>
    </row>
    <row r="4738" spans="1:29" x14ac:dyDescent="0.25">
      <c r="A4738" s="3">
        <f t="shared" si="591"/>
        <v>4737</v>
      </c>
      <c r="B4738" s="3" t="s">
        <v>379</v>
      </c>
      <c r="C4738" s="32">
        <v>41699</v>
      </c>
      <c r="D4738" s="3" t="s">
        <v>114</v>
      </c>
      <c r="E4738" s="3"/>
      <c r="F4738" s="3"/>
      <c r="G4738" s="2" t="s">
        <v>17</v>
      </c>
      <c r="H4738" s="3" t="s">
        <v>18</v>
      </c>
      <c r="I4738" s="3">
        <v>5</v>
      </c>
      <c r="J4738" s="3" t="s">
        <v>183</v>
      </c>
      <c r="K4738" s="3"/>
      <c r="L4738" s="3"/>
      <c r="M4738" s="3"/>
      <c r="N4738" s="3"/>
      <c r="O4738" s="3"/>
      <c r="P4738" s="3"/>
      <c r="Q4738" s="3"/>
      <c r="R4738" s="3"/>
      <c r="S4738" s="3"/>
      <c r="T4738" s="3" t="str">
        <f t="shared" si="584"/>
        <v>SIN CECO</v>
      </c>
      <c r="U4738" s="3" t="str">
        <f t="shared" si="585"/>
        <v>NO</v>
      </c>
      <c r="V4738" t="str">
        <f t="shared" si="586"/>
        <v>ARGOS COTA - COLEGIO INDIGENA UBAMUX
04-ABR-14-Soporte Directivo (Coordinador y Gerencia)</v>
      </c>
      <c r="W4738" s="53">
        <f t="shared" si="587"/>
        <v>5</v>
      </c>
      <c r="X4738">
        <f t="shared" si="588"/>
        <v>5</v>
      </c>
      <c r="Y4738">
        <f>IF(ISNA(VLOOKUP(B4738,CECOS_SIN_IDENTIFICAR!$A$2:$D$146,4,0)),"SIN CECO",IF(VLOOKUP(B4738,CECOS_SIN_IDENTIFICAR!$A$2:$D$146,4,0)=0,"SIN CECO",VLOOKUP(B4738,CECOS_SIN_IDENTIFICAR!$A$2:$D$146,4,0)))</f>
        <v>1487</v>
      </c>
      <c r="Z4738">
        <f t="shared" si="589"/>
        <v>1487</v>
      </c>
      <c r="AA4738" s="3" t="s">
        <v>114</v>
      </c>
      <c r="AB4738" t="str">
        <f t="shared" si="590"/>
        <v>a. Apoyo y presencia en el proyecto-Soporte Directivo (Coordinador y Gerencia)</v>
      </c>
      <c r="AC4738" t="str">
        <f>VLOOKUP(AB4738,CODIFICACION_PREGUNTAS!$C$2:$D$35,2,0)</f>
        <v>SOPORTE_DIR001</v>
      </c>
    </row>
    <row r="4739" spans="1:29" x14ac:dyDescent="0.25">
      <c r="A4739" s="3">
        <f t="shared" si="591"/>
        <v>4738</v>
      </c>
      <c r="B4739" s="3" t="s">
        <v>379</v>
      </c>
      <c r="C4739" s="32">
        <v>41699</v>
      </c>
      <c r="D4739" s="3" t="s">
        <v>114</v>
      </c>
      <c r="E4739" s="3"/>
      <c r="F4739" s="3"/>
      <c r="G4739" s="2" t="s">
        <v>19</v>
      </c>
      <c r="H4739" s="3" t="s">
        <v>18</v>
      </c>
      <c r="I4739" s="3">
        <v>5</v>
      </c>
      <c r="J4739" s="3" t="s">
        <v>183</v>
      </c>
      <c r="K4739" s="3"/>
      <c r="L4739" s="3"/>
      <c r="M4739" s="3"/>
      <c r="N4739" s="3"/>
      <c r="O4739" s="3"/>
      <c r="P4739" s="3"/>
      <c r="Q4739" s="3"/>
      <c r="R4739" s="3"/>
      <c r="S4739" s="3"/>
      <c r="T4739" s="3" t="str">
        <f t="shared" ref="T4739:T4802" si="592">IF(U4739="NO","SIN CECO",LEFT(B4739,4)+0)</f>
        <v>SIN CECO</v>
      </c>
      <c r="U4739" s="3" t="str">
        <f t="shared" ref="U4739:U4802" si="593">IF(ISNUMBER(LEFT(B4739,4)+0),"SI","NO")</f>
        <v>NO</v>
      </c>
      <c r="V4739" t="str">
        <f t="shared" ref="V4739:V4802" si="594">CONCATENATE(B4739,"-",H4739)</f>
        <v>ARGOS COTA - COLEGIO INDIGENA UBAMUX
04-ABR-14-Soporte Directivo (Coordinador y Gerencia)</v>
      </c>
      <c r="W4739" s="53">
        <f t="shared" ref="W4739:W4802" si="595">I4739</f>
        <v>5</v>
      </c>
      <c r="X4739">
        <f t="shared" ref="X4739:X4802" si="596">IF(ISNUMBER(W4739+0),W4739+0,0)</f>
        <v>5</v>
      </c>
      <c r="Y4739">
        <f>IF(ISNA(VLOOKUP(B4739,CECOS_SIN_IDENTIFICAR!$A$2:$D$146,4,0)),"SIN CECO",IF(VLOOKUP(B4739,CECOS_SIN_IDENTIFICAR!$A$2:$D$146,4,0)=0,"SIN CECO",VLOOKUP(B4739,CECOS_SIN_IDENTIFICAR!$A$2:$D$146,4,0)))</f>
        <v>1487</v>
      </c>
      <c r="Z4739">
        <f t="shared" ref="Z4739:Z4802" si="597">IF(Y4739="SIN CECO",T4739,Y4739)</f>
        <v>1487</v>
      </c>
      <c r="AA4739" s="3" t="s">
        <v>114</v>
      </c>
      <c r="AB4739" t="str">
        <f t="shared" ref="AB4739:AB4802" si="598">CONCATENATE(G4739,"-",H4739)</f>
        <v>b. Conocimiento del proyecto-Soporte Directivo (Coordinador y Gerencia)</v>
      </c>
      <c r="AC4739" t="str">
        <f>VLOOKUP(AB4739,CODIFICACION_PREGUNTAS!$C$2:$D$35,2,0)</f>
        <v>SOPORTE_DIR002</v>
      </c>
    </row>
    <row r="4740" spans="1:29" x14ac:dyDescent="0.25">
      <c r="A4740" s="3">
        <f t="shared" ref="A4740:A4803" si="599">A4739+1</f>
        <v>4739</v>
      </c>
      <c r="B4740" s="3" t="s">
        <v>379</v>
      </c>
      <c r="C4740" s="32">
        <v>41699</v>
      </c>
      <c r="D4740" s="3" t="s">
        <v>114</v>
      </c>
      <c r="E4740" s="3"/>
      <c r="F4740" s="3"/>
      <c r="G4740" s="2" t="s">
        <v>20</v>
      </c>
      <c r="H4740" s="3" t="s">
        <v>18</v>
      </c>
      <c r="I4740" s="3">
        <v>5</v>
      </c>
      <c r="J4740" s="3" t="s">
        <v>183</v>
      </c>
      <c r="K4740" s="3"/>
      <c r="L4740" s="3"/>
      <c r="M4740" s="3"/>
      <c r="N4740" s="3"/>
      <c r="O4740" s="3"/>
      <c r="P4740" s="3"/>
      <c r="Q4740" s="3"/>
      <c r="R4740" s="3"/>
      <c r="S4740" s="3"/>
      <c r="T4740" s="3" t="str">
        <f t="shared" si="592"/>
        <v>SIN CECO</v>
      </c>
      <c r="U4740" s="3" t="str">
        <f t="shared" si="593"/>
        <v>NO</v>
      </c>
      <c r="V4740" t="str">
        <f t="shared" si="594"/>
        <v>ARGOS COTA - COLEGIO INDIGENA UBAMUX
04-ABR-14-Soporte Directivo (Coordinador y Gerencia)</v>
      </c>
      <c r="W4740" s="53">
        <f t="shared" si="595"/>
        <v>5</v>
      </c>
      <c r="X4740">
        <f t="shared" si="596"/>
        <v>5</v>
      </c>
      <c r="Y4740">
        <f>IF(ISNA(VLOOKUP(B4740,CECOS_SIN_IDENTIFICAR!$A$2:$D$146,4,0)),"SIN CECO",IF(VLOOKUP(B4740,CECOS_SIN_IDENTIFICAR!$A$2:$D$146,4,0)=0,"SIN CECO",VLOOKUP(B4740,CECOS_SIN_IDENTIFICAR!$A$2:$D$146,4,0)))</f>
        <v>1487</v>
      </c>
      <c r="Z4740">
        <f t="shared" si="597"/>
        <v>1487</v>
      </c>
      <c r="AA4740" s="3" t="s">
        <v>114</v>
      </c>
      <c r="AB4740" t="str">
        <f t="shared" si="598"/>
        <v>c. Planteamiento de soluciones y manejo de conflictos-Soporte Directivo (Coordinador y Gerencia)</v>
      </c>
      <c r="AC4740" t="str">
        <f>VLOOKUP(AB4740,CODIFICACION_PREGUNTAS!$C$2:$D$35,2,0)</f>
        <v>SOPORTE_DIR003</v>
      </c>
    </row>
    <row r="4741" spans="1:29" x14ac:dyDescent="0.25">
      <c r="A4741" s="3">
        <f t="shared" si="599"/>
        <v>4740</v>
      </c>
      <c r="B4741" s="3" t="s">
        <v>379</v>
      </c>
      <c r="C4741" s="32">
        <v>41699</v>
      </c>
      <c r="D4741" s="3" t="s">
        <v>114</v>
      </c>
      <c r="E4741" s="3"/>
      <c r="F4741" s="3"/>
      <c r="G4741" s="2" t="s">
        <v>21</v>
      </c>
      <c r="H4741" s="3" t="s">
        <v>18</v>
      </c>
      <c r="I4741" s="3">
        <v>5</v>
      </c>
      <c r="J4741" s="3" t="s">
        <v>183</v>
      </c>
      <c r="K4741" s="3"/>
      <c r="L4741" s="3"/>
      <c r="M4741" s="3"/>
      <c r="N4741" s="3"/>
      <c r="O4741" s="3"/>
      <c r="P4741" s="3"/>
      <c r="Q4741" s="3"/>
      <c r="R4741" s="3"/>
      <c r="S4741" s="3"/>
      <c r="T4741" s="3" t="str">
        <f t="shared" si="592"/>
        <v>SIN CECO</v>
      </c>
      <c r="U4741" s="3" t="str">
        <f t="shared" si="593"/>
        <v>NO</v>
      </c>
      <c r="V4741" t="str">
        <f t="shared" si="594"/>
        <v>ARGOS COTA - COLEGIO INDIGENA UBAMUX
04-ABR-14-Soporte Directivo (Coordinador y Gerencia)</v>
      </c>
      <c r="W4741" s="53">
        <f t="shared" si="595"/>
        <v>5</v>
      </c>
      <c r="X4741">
        <f t="shared" si="596"/>
        <v>5</v>
      </c>
      <c r="Y4741">
        <f>IF(ISNA(VLOOKUP(B4741,CECOS_SIN_IDENTIFICAR!$A$2:$D$146,4,0)),"SIN CECO",IF(VLOOKUP(B4741,CECOS_SIN_IDENTIFICAR!$A$2:$D$146,4,0)=0,"SIN CECO",VLOOKUP(B4741,CECOS_SIN_IDENTIFICAR!$A$2:$D$146,4,0)))</f>
        <v>1487</v>
      </c>
      <c r="Z4741">
        <f t="shared" si="597"/>
        <v>1487</v>
      </c>
      <c r="AA4741" s="3" t="s">
        <v>114</v>
      </c>
      <c r="AB4741" t="str">
        <f t="shared" si="598"/>
        <v>d. Cumplimiento de compromisos-Soporte Directivo (Coordinador y Gerencia)</v>
      </c>
      <c r="AC4741" t="str">
        <f>VLOOKUP(AB4741,CODIFICACION_PREGUNTAS!$C$2:$D$35,2,0)</f>
        <v>SOPORTE_DIR004</v>
      </c>
    </row>
    <row r="4742" spans="1:29" x14ac:dyDescent="0.25">
      <c r="A4742" s="3">
        <f t="shared" si="599"/>
        <v>4741</v>
      </c>
      <c r="B4742" s="3" t="s">
        <v>379</v>
      </c>
      <c r="C4742" s="32">
        <v>41699</v>
      </c>
      <c r="D4742" s="3" t="s">
        <v>114</v>
      </c>
      <c r="E4742" s="3"/>
      <c r="F4742" s="3"/>
      <c r="G4742" s="2" t="s">
        <v>22</v>
      </c>
      <c r="H4742" s="3" t="s">
        <v>18</v>
      </c>
      <c r="I4742" s="3">
        <v>5</v>
      </c>
      <c r="J4742" s="3" t="s">
        <v>183</v>
      </c>
      <c r="K4742" s="3"/>
      <c r="L4742" s="3"/>
      <c r="M4742" s="3"/>
      <c r="N4742" s="3"/>
      <c r="O4742" s="3"/>
      <c r="P4742" s="3"/>
      <c r="Q4742" s="3"/>
      <c r="R4742" s="3"/>
      <c r="S4742" s="3"/>
      <c r="T4742" s="3" t="str">
        <f t="shared" si="592"/>
        <v>SIN CECO</v>
      </c>
      <c r="U4742" s="3" t="str">
        <f t="shared" si="593"/>
        <v>NO</v>
      </c>
      <c r="V4742" t="str">
        <f t="shared" si="594"/>
        <v>ARGOS COTA - COLEGIO INDIGENA UBAMUX
04-ABR-14-Soporte Directivo (Coordinador y Gerencia)</v>
      </c>
      <c r="W4742" s="53">
        <f t="shared" si="595"/>
        <v>5</v>
      </c>
      <c r="X4742">
        <f t="shared" si="596"/>
        <v>5</v>
      </c>
      <c r="Y4742">
        <f>IF(ISNA(VLOOKUP(B4742,CECOS_SIN_IDENTIFICAR!$A$2:$D$146,4,0)),"SIN CECO",IF(VLOOKUP(B4742,CECOS_SIN_IDENTIFICAR!$A$2:$D$146,4,0)=0,"SIN CECO",VLOOKUP(B4742,CECOS_SIN_IDENTIFICAR!$A$2:$D$146,4,0)))</f>
        <v>1487</v>
      </c>
      <c r="Z4742">
        <f t="shared" si="597"/>
        <v>1487</v>
      </c>
      <c r="AA4742" s="3" t="s">
        <v>114</v>
      </c>
      <c r="AB4742" t="str">
        <f t="shared" si="598"/>
        <v>e. Manejo del cliente-Soporte Directivo (Coordinador y Gerencia)</v>
      </c>
      <c r="AC4742" t="str">
        <f>VLOOKUP(AB4742,CODIFICACION_PREGUNTAS!$C$2:$D$35,2,0)</f>
        <v>SOPORTE_DIR005</v>
      </c>
    </row>
    <row r="4743" spans="1:29" x14ac:dyDescent="0.25">
      <c r="A4743" s="3">
        <f t="shared" si="599"/>
        <v>4742</v>
      </c>
      <c r="B4743" s="3" t="s">
        <v>379</v>
      </c>
      <c r="C4743" s="32">
        <v>41699</v>
      </c>
      <c r="D4743" s="3" t="s">
        <v>114</v>
      </c>
      <c r="E4743" s="3"/>
      <c r="F4743" s="3"/>
      <c r="G4743" s="2" t="s">
        <v>23</v>
      </c>
      <c r="H4743" s="3" t="s">
        <v>24</v>
      </c>
      <c r="I4743" s="3">
        <v>3</v>
      </c>
      <c r="J4743" s="3" t="s">
        <v>183</v>
      </c>
      <c r="K4743" s="3"/>
      <c r="L4743" s="3"/>
      <c r="M4743" s="3"/>
      <c r="N4743" s="3"/>
      <c r="O4743" s="3"/>
      <c r="P4743" s="3"/>
      <c r="Q4743" s="3"/>
      <c r="R4743" s="3"/>
      <c r="S4743" s="3"/>
      <c r="T4743" s="3" t="str">
        <f t="shared" si="592"/>
        <v>SIN CECO</v>
      </c>
      <c r="U4743" s="3" t="str">
        <f t="shared" si="593"/>
        <v>NO</v>
      </c>
      <c r="V4743" t="str">
        <f t="shared" si="594"/>
        <v>ARGOS COTA - COLEGIO INDIGENA UBAMUX
04-ABR-14-Personal que presta el servicio en obra</v>
      </c>
      <c r="W4743" s="53">
        <f t="shared" si="595"/>
        <v>3</v>
      </c>
      <c r="X4743">
        <f t="shared" si="596"/>
        <v>3</v>
      </c>
      <c r="Y4743">
        <f>IF(ISNA(VLOOKUP(B4743,CECOS_SIN_IDENTIFICAR!$A$2:$D$146,4,0)),"SIN CECO",IF(VLOOKUP(B4743,CECOS_SIN_IDENTIFICAR!$A$2:$D$146,4,0)=0,"SIN CECO",VLOOKUP(B4743,CECOS_SIN_IDENTIFICAR!$A$2:$D$146,4,0)))</f>
        <v>1487</v>
      </c>
      <c r="Z4743">
        <f t="shared" si="597"/>
        <v>1487</v>
      </c>
      <c r="AA4743" s="3" t="s">
        <v>114</v>
      </c>
      <c r="AB4743" t="str">
        <f t="shared" si="598"/>
        <v>a. Idoneidad del personal-Personal que presta el servicio en obra</v>
      </c>
      <c r="AC4743" t="str">
        <f>VLOOKUP(AB4743,CODIFICACION_PREGUNTAS!$C$2:$D$35,2,0)</f>
        <v>PERSONAL001</v>
      </c>
    </row>
    <row r="4744" spans="1:29" x14ac:dyDescent="0.25">
      <c r="A4744" s="3">
        <f t="shared" si="599"/>
        <v>4743</v>
      </c>
      <c r="B4744" s="3" t="s">
        <v>379</v>
      </c>
      <c r="C4744" s="32">
        <v>41699</v>
      </c>
      <c r="D4744" s="3" t="s">
        <v>114</v>
      </c>
      <c r="E4744" s="3"/>
      <c r="F4744" s="3"/>
      <c r="G4744" s="2" t="s">
        <v>25</v>
      </c>
      <c r="H4744" s="3" t="s">
        <v>24</v>
      </c>
      <c r="I4744" s="3">
        <v>3</v>
      </c>
      <c r="J4744" s="3" t="s">
        <v>183</v>
      </c>
      <c r="K4744" s="3"/>
      <c r="L4744" s="3"/>
      <c r="M4744" s="3"/>
      <c r="N4744" s="3"/>
      <c r="O4744" s="3"/>
      <c r="P4744" s="3"/>
      <c r="Q4744" s="3"/>
      <c r="R4744" s="3"/>
      <c r="S4744" s="3"/>
      <c r="T4744" s="3" t="str">
        <f t="shared" si="592"/>
        <v>SIN CECO</v>
      </c>
      <c r="U4744" s="3" t="str">
        <f t="shared" si="593"/>
        <v>NO</v>
      </c>
      <c r="V4744" t="str">
        <f t="shared" si="594"/>
        <v>ARGOS COTA - COLEGIO INDIGENA UBAMUX
04-ABR-14-Personal que presta el servicio en obra</v>
      </c>
      <c r="W4744" s="53">
        <f t="shared" si="595"/>
        <v>3</v>
      </c>
      <c r="X4744">
        <f t="shared" si="596"/>
        <v>3</v>
      </c>
      <c r="Y4744">
        <f>IF(ISNA(VLOOKUP(B4744,CECOS_SIN_IDENTIFICAR!$A$2:$D$146,4,0)),"SIN CECO",IF(VLOOKUP(B4744,CECOS_SIN_IDENTIFICAR!$A$2:$D$146,4,0)=0,"SIN CECO",VLOOKUP(B4744,CECOS_SIN_IDENTIFICAR!$A$2:$D$146,4,0)))</f>
        <v>1487</v>
      </c>
      <c r="Z4744">
        <f t="shared" si="597"/>
        <v>1487</v>
      </c>
      <c r="AA4744" s="3" t="s">
        <v>114</v>
      </c>
      <c r="AB4744" t="str">
        <f t="shared" si="598"/>
        <v>b. Oportuna atención al cliente-Personal que presta el servicio en obra</v>
      </c>
      <c r="AC4744" t="str">
        <f>VLOOKUP(AB4744,CODIFICACION_PREGUNTAS!$C$2:$D$35,2,0)</f>
        <v>PERSONAL002</v>
      </c>
    </row>
    <row r="4745" spans="1:29" x14ac:dyDescent="0.25">
      <c r="A4745" s="3">
        <f t="shared" si="599"/>
        <v>4744</v>
      </c>
      <c r="B4745" s="3" t="s">
        <v>379</v>
      </c>
      <c r="C4745" s="32">
        <v>41699</v>
      </c>
      <c r="D4745" s="3" t="s">
        <v>114</v>
      </c>
      <c r="E4745" s="3"/>
      <c r="F4745" s="3"/>
      <c r="G4745" s="2" t="s">
        <v>26</v>
      </c>
      <c r="H4745" s="3" t="s">
        <v>24</v>
      </c>
      <c r="I4745" s="3">
        <v>5</v>
      </c>
      <c r="J4745" s="3" t="s">
        <v>183</v>
      </c>
      <c r="K4745" s="3"/>
      <c r="L4745" s="3"/>
      <c r="M4745" s="3"/>
      <c r="N4745" s="3"/>
      <c r="O4745" s="3"/>
      <c r="P4745" s="3"/>
      <c r="Q4745" s="3"/>
      <c r="R4745" s="3"/>
      <c r="S4745" s="3"/>
      <c r="T4745" s="3" t="str">
        <f t="shared" si="592"/>
        <v>SIN CECO</v>
      </c>
      <c r="U4745" s="3" t="str">
        <f t="shared" si="593"/>
        <v>NO</v>
      </c>
      <c r="V4745" t="str">
        <f t="shared" si="594"/>
        <v>ARGOS COTA - COLEGIO INDIGENA UBAMUX
04-ABR-14-Personal que presta el servicio en obra</v>
      </c>
      <c r="W4745" s="53">
        <f t="shared" si="595"/>
        <v>5</v>
      </c>
      <c r="X4745">
        <f t="shared" si="596"/>
        <v>5</v>
      </c>
      <c r="Y4745">
        <f>IF(ISNA(VLOOKUP(B4745,CECOS_SIN_IDENTIFICAR!$A$2:$D$146,4,0)),"SIN CECO",IF(VLOOKUP(B4745,CECOS_SIN_IDENTIFICAR!$A$2:$D$146,4,0)=0,"SIN CECO",VLOOKUP(B4745,CECOS_SIN_IDENTIFICAR!$A$2:$D$146,4,0)))</f>
        <v>1487</v>
      </c>
      <c r="Z4745">
        <f t="shared" si="597"/>
        <v>1487</v>
      </c>
      <c r="AA4745" s="3" t="s">
        <v>114</v>
      </c>
      <c r="AB4745" t="str">
        <f t="shared" si="598"/>
        <v>c. Compromiso con el proyecto-Personal que presta el servicio en obra</v>
      </c>
      <c r="AC4745" t="str">
        <f>VLOOKUP(AB4745,CODIFICACION_PREGUNTAS!$C$2:$D$35,2,0)</f>
        <v>PERSONAL003</v>
      </c>
    </row>
    <row r="4746" spans="1:29" x14ac:dyDescent="0.25">
      <c r="A4746" s="3">
        <f t="shared" si="599"/>
        <v>4745</v>
      </c>
      <c r="B4746" s="3" t="s">
        <v>379</v>
      </c>
      <c r="C4746" s="32">
        <v>41699</v>
      </c>
      <c r="D4746" s="3" t="s">
        <v>114</v>
      </c>
      <c r="E4746" s="3"/>
      <c r="F4746" s="3"/>
      <c r="G4746" s="2" t="s">
        <v>21</v>
      </c>
      <c r="H4746" s="3" t="s">
        <v>24</v>
      </c>
      <c r="I4746" s="3">
        <v>3</v>
      </c>
      <c r="J4746" s="3" t="s">
        <v>183</v>
      </c>
      <c r="K4746" s="3"/>
      <c r="L4746" s="3"/>
      <c r="M4746" s="3"/>
      <c r="N4746" s="3"/>
      <c r="O4746" s="3"/>
      <c r="P4746" s="3"/>
      <c r="Q4746" s="3"/>
      <c r="R4746" s="3"/>
      <c r="S4746" s="3"/>
      <c r="T4746" s="3" t="str">
        <f t="shared" si="592"/>
        <v>SIN CECO</v>
      </c>
      <c r="U4746" s="3" t="str">
        <f t="shared" si="593"/>
        <v>NO</v>
      </c>
      <c r="V4746" t="str">
        <f t="shared" si="594"/>
        <v>ARGOS COTA - COLEGIO INDIGENA UBAMUX
04-ABR-14-Personal que presta el servicio en obra</v>
      </c>
      <c r="W4746" s="53">
        <f t="shared" si="595"/>
        <v>3</v>
      </c>
      <c r="X4746">
        <f t="shared" si="596"/>
        <v>3</v>
      </c>
      <c r="Y4746">
        <f>IF(ISNA(VLOOKUP(B4746,CECOS_SIN_IDENTIFICAR!$A$2:$D$146,4,0)),"SIN CECO",IF(VLOOKUP(B4746,CECOS_SIN_IDENTIFICAR!$A$2:$D$146,4,0)=0,"SIN CECO",VLOOKUP(B4746,CECOS_SIN_IDENTIFICAR!$A$2:$D$146,4,0)))</f>
        <v>1487</v>
      </c>
      <c r="Z4746">
        <f t="shared" si="597"/>
        <v>1487</v>
      </c>
      <c r="AA4746" s="3" t="s">
        <v>114</v>
      </c>
      <c r="AB4746" t="str">
        <f t="shared" si="598"/>
        <v>d. Cumplimiento de compromisos-Personal que presta el servicio en obra</v>
      </c>
      <c r="AC4746" t="str">
        <f>VLOOKUP(AB4746,CODIFICACION_PREGUNTAS!$C$2:$D$35,2,0)</f>
        <v>PERSONAL004</v>
      </c>
    </row>
    <row r="4747" spans="1:29" x14ac:dyDescent="0.25">
      <c r="A4747" s="3">
        <f t="shared" si="599"/>
        <v>4746</v>
      </c>
      <c r="B4747" s="3" t="s">
        <v>379</v>
      </c>
      <c r="C4747" s="32">
        <v>41699</v>
      </c>
      <c r="D4747" s="3" t="s">
        <v>114</v>
      </c>
      <c r="E4747" s="3"/>
      <c r="F4747" s="3"/>
      <c r="G4747" s="2" t="s">
        <v>27</v>
      </c>
      <c r="H4747" s="3" t="s">
        <v>24</v>
      </c>
      <c r="I4747" s="3">
        <v>4</v>
      </c>
      <c r="J4747" s="3" t="s">
        <v>183</v>
      </c>
      <c r="K4747" s="3"/>
      <c r="L4747" s="3"/>
      <c r="M4747" s="3"/>
      <c r="N4747" s="3"/>
      <c r="O4747" s="3"/>
      <c r="P4747" s="3"/>
      <c r="Q4747" s="3"/>
      <c r="R4747" s="3"/>
      <c r="S4747" s="3"/>
      <c r="T4747" s="3" t="str">
        <f t="shared" si="592"/>
        <v>SIN CECO</v>
      </c>
      <c r="U4747" s="3" t="str">
        <f t="shared" si="593"/>
        <v>NO</v>
      </c>
      <c r="V4747" t="str">
        <f t="shared" si="594"/>
        <v>ARGOS COTA - COLEGIO INDIGENA UBAMUX
04-ABR-14-Personal que presta el servicio en obra</v>
      </c>
      <c r="W4747" s="53">
        <f t="shared" si="595"/>
        <v>4</v>
      </c>
      <c r="X4747">
        <f t="shared" si="596"/>
        <v>4</v>
      </c>
      <c r="Y4747">
        <f>IF(ISNA(VLOOKUP(B4747,CECOS_SIN_IDENTIFICAR!$A$2:$D$146,4,0)),"SIN CECO",IF(VLOOKUP(B4747,CECOS_SIN_IDENTIFICAR!$A$2:$D$146,4,0)=0,"SIN CECO",VLOOKUP(B4747,CECOS_SIN_IDENTIFICAR!$A$2:$D$146,4,0)))</f>
        <v>1487</v>
      </c>
      <c r="Z4747">
        <f t="shared" si="597"/>
        <v>1487</v>
      </c>
      <c r="AA4747" s="3" t="s">
        <v>114</v>
      </c>
      <c r="AB4747" t="str">
        <f t="shared" si="598"/>
        <v>e. Proactividad en desarrollo de funciones-Personal que presta el servicio en obra</v>
      </c>
      <c r="AC4747" t="str">
        <f>VLOOKUP(AB4747,CODIFICACION_PREGUNTAS!$C$2:$D$35,2,0)</f>
        <v>PERSONAL005</v>
      </c>
    </row>
    <row r="4748" spans="1:29" x14ac:dyDescent="0.25">
      <c r="A4748" s="3">
        <f t="shared" si="599"/>
        <v>4747</v>
      </c>
      <c r="B4748" s="3" t="s">
        <v>379</v>
      </c>
      <c r="C4748" s="32">
        <v>41699</v>
      </c>
      <c r="D4748" s="3" t="s">
        <v>114</v>
      </c>
      <c r="E4748" s="3"/>
      <c r="F4748" s="3"/>
      <c r="G4748" s="2" t="s">
        <v>28</v>
      </c>
      <c r="H4748" s="2" t="s">
        <v>29</v>
      </c>
      <c r="I4748" s="3" t="s">
        <v>431</v>
      </c>
      <c r="J4748" s="3" t="s">
        <v>183</v>
      </c>
      <c r="K4748" s="3"/>
      <c r="L4748" s="3"/>
      <c r="M4748" s="3"/>
      <c r="N4748" s="3"/>
      <c r="O4748" s="3"/>
      <c r="P4748" s="3"/>
      <c r="Q4748" s="3"/>
      <c r="R4748" s="3"/>
      <c r="S4748" s="3"/>
      <c r="T4748" s="3" t="str">
        <f t="shared" si="592"/>
        <v>SIN CECO</v>
      </c>
      <c r="U4748" s="3" t="str">
        <f t="shared" si="593"/>
        <v>NO</v>
      </c>
      <c r="V4748" t="str">
        <f t="shared" si="594"/>
        <v>ARGOS COTA - COLEGIO INDIGENA UBAMUX
04-ABR-14-Productos Asociados de PAYC (Informes, Control de presupuesto y Programación y actas)</v>
      </c>
      <c r="W4748" s="53" t="str">
        <f t="shared" si="595"/>
        <v>N/A</v>
      </c>
      <c r="X4748">
        <f t="shared" si="596"/>
        <v>0</v>
      </c>
      <c r="Y4748">
        <f>IF(ISNA(VLOOKUP(B4748,CECOS_SIN_IDENTIFICAR!$A$2:$D$146,4,0)),"SIN CECO",IF(VLOOKUP(B4748,CECOS_SIN_IDENTIFICAR!$A$2:$D$146,4,0)=0,"SIN CECO",VLOOKUP(B4748,CECOS_SIN_IDENTIFICAR!$A$2:$D$146,4,0)))</f>
        <v>1487</v>
      </c>
      <c r="Z4748">
        <f t="shared" si="597"/>
        <v>1487</v>
      </c>
      <c r="AA4748" s="3" t="s">
        <v>114</v>
      </c>
      <c r="AB4748" t="str">
        <f t="shared" si="598"/>
        <v>a. Calidad del Contenido-Productos Asociados de PAYC (Informes, Control de presupuesto y Programación y actas)</v>
      </c>
      <c r="AC4748" t="str">
        <f>VLOOKUP(AB4748,CODIFICACION_PREGUNTAS!$C$2:$D$35,2,0)</f>
        <v>PRODUCTOS001</v>
      </c>
    </row>
    <row r="4749" spans="1:29" x14ac:dyDescent="0.25">
      <c r="A4749" s="3">
        <f t="shared" si="599"/>
        <v>4748</v>
      </c>
      <c r="B4749" s="3" t="s">
        <v>379</v>
      </c>
      <c r="C4749" s="32">
        <v>41699</v>
      </c>
      <c r="D4749" s="3" t="s">
        <v>114</v>
      </c>
      <c r="E4749" s="3"/>
      <c r="F4749" s="3"/>
      <c r="G4749" s="2" t="s">
        <v>30</v>
      </c>
      <c r="H4749" s="2" t="s">
        <v>29</v>
      </c>
      <c r="I4749" s="3" t="s">
        <v>431</v>
      </c>
      <c r="J4749" s="3" t="s">
        <v>183</v>
      </c>
      <c r="K4749" s="3"/>
      <c r="L4749" s="3"/>
      <c r="M4749" s="3"/>
      <c r="N4749" s="3"/>
      <c r="O4749" s="3"/>
      <c r="P4749" s="3"/>
      <c r="Q4749" s="3"/>
      <c r="R4749" s="3"/>
      <c r="S4749" s="3"/>
      <c r="T4749" s="3" t="str">
        <f t="shared" si="592"/>
        <v>SIN CECO</v>
      </c>
      <c r="U4749" s="3" t="str">
        <f t="shared" si="593"/>
        <v>NO</v>
      </c>
      <c r="V4749" t="str">
        <f t="shared" si="594"/>
        <v>ARGOS COTA - COLEGIO INDIGENA UBAMUX
04-ABR-14-Productos Asociados de PAYC (Informes, Control de presupuesto y Programación y actas)</v>
      </c>
      <c r="W4749" s="53" t="str">
        <f t="shared" si="595"/>
        <v>N/A</v>
      </c>
      <c r="X4749">
        <f t="shared" si="596"/>
        <v>0</v>
      </c>
      <c r="Y4749">
        <f>IF(ISNA(VLOOKUP(B4749,CECOS_SIN_IDENTIFICAR!$A$2:$D$146,4,0)),"SIN CECO",IF(VLOOKUP(B4749,CECOS_SIN_IDENTIFICAR!$A$2:$D$146,4,0)=0,"SIN CECO",VLOOKUP(B4749,CECOS_SIN_IDENTIFICAR!$A$2:$D$146,4,0)))</f>
        <v>1487</v>
      </c>
      <c r="Z4749">
        <f t="shared" si="597"/>
        <v>1487</v>
      </c>
      <c r="AA4749" s="3" t="s">
        <v>114</v>
      </c>
      <c r="AB4749" t="str">
        <f t="shared" si="598"/>
        <v>b. Claridad del Contenido-Productos Asociados de PAYC (Informes, Control de presupuesto y Programación y actas)</v>
      </c>
      <c r="AC4749" t="str">
        <f>VLOOKUP(AB4749,CODIFICACION_PREGUNTAS!$C$2:$D$35,2,0)</f>
        <v>PRODUCTOS002</v>
      </c>
    </row>
    <row r="4750" spans="1:29" x14ac:dyDescent="0.25">
      <c r="A4750" s="3">
        <f t="shared" si="599"/>
        <v>4749</v>
      </c>
      <c r="B4750" s="3" t="s">
        <v>379</v>
      </c>
      <c r="C4750" s="32">
        <v>41699</v>
      </c>
      <c r="D4750" s="3" t="s">
        <v>114</v>
      </c>
      <c r="E4750" s="3"/>
      <c r="F4750" s="3"/>
      <c r="G4750" s="2" t="s">
        <v>31</v>
      </c>
      <c r="H4750" s="2" t="s">
        <v>29</v>
      </c>
      <c r="I4750" s="3" t="s">
        <v>431</v>
      </c>
      <c r="J4750" s="3" t="s">
        <v>183</v>
      </c>
      <c r="K4750" s="3"/>
      <c r="L4750" s="3"/>
      <c r="M4750" s="3"/>
      <c r="N4750" s="3"/>
      <c r="O4750" s="3"/>
      <c r="P4750" s="3"/>
      <c r="Q4750" s="3"/>
      <c r="R4750" s="3"/>
      <c r="S4750" s="3"/>
      <c r="T4750" s="3" t="str">
        <f t="shared" si="592"/>
        <v>SIN CECO</v>
      </c>
      <c r="U4750" s="3" t="str">
        <f t="shared" si="593"/>
        <v>NO</v>
      </c>
      <c r="V4750" t="str">
        <f t="shared" si="594"/>
        <v>ARGOS COTA - COLEGIO INDIGENA UBAMUX
04-ABR-14-Productos Asociados de PAYC (Informes, Control de presupuesto y Programación y actas)</v>
      </c>
      <c r="W4750" s="53" t="str">
        <f t="shared" si="595"/>
        <v>N/A</v>
      </c>
      <c r="X4750">
        <f t="shared" si="596"/>
        <v>0</v>
      </c>
      <c r="Y4750">
        <f>IF(ISNA(VLOOKUP(B4750,CECOS_SIN_IDENTIFICAR!$A$2:$D$146,4,0)),"SIN CECO",IF(VLOOKUP(B4750,CECOS_SIN_IDENTIFICAR!$A$2:$D$146,4,0)=0,"SIN CECO",VLOOKUP(B4750,CECOS_SIN_IDENTIFICAR!$A$2:$D$146,4,0)))</f>
        <v>1487</v>
      </c>
      <c r="Z4750">
        <f t="shared" si="597"/>
        <v>1487</v>
      </c>
      <c r="AA4750" s="3" t="s">
        <v>114</v>
      </c>
      <c r="AB4750" t="str">
        <f t="shared" si="598"/>
        <v>c. Oportunidad en la entrega-Productos Asociados de PAYC (Informes, Control de presupuesto y Programación y actas)</v>
      </c>
      <c r="AC4750" t="str">
        <f>VLOOKUP(AB4750,CODIFICACION_PREGUNTAS!$C$2:$D$35,2,0)</f>
        <v>PRODUCTOS003</v>
      </c>
    </row>
    <row r="4751" spans="1:29" x14ac:dyDescent="0.25">
      <c r="A4751" s="3">
        <f t="shared" si="599"/>
        <v>4750</v>
      </c>
      <c r="B4751" s="3" t="s">
        <v>379</v>
      </c>
      <c r="C4751" s="32">
        <v>41699</v>
      </c>
      <c r="D4751" s="3" t="s">
        <v>114</v>
      </c>
      <c r="E4751" s="3"/>
      <c r="F4751" s="3"/>
      <c r="G4751" s="2" t="s">
        <v>32</v>
      </c>
      <c r="H4751" s="2" t="s">
        <v>29</v>
      </c>
      <c r="I4751" s="3" t="s">
        <v>431</v>
      </c>
      <c r="J4751" s="3" t="s">
        <v>183</v>
      </c>
      <c r="K4751" s="3"/>
      <c r="L4751" s="3"/>
      <c r="M4751" s="3"/>
      <c r="N4751" s="3"/>
      <c r="O4751" s="3"/>
      <c r="P4751" s="3"/>
      <c r="Q4751" s="3"/>
      <c r="R4751" s="3"/>
      <c r="S4751" s="3"/>
      <c r="T4751" s="3" t="str">
        <f t="shared" si="592"/>
        <v>SIN CECO</v>
      </c>
      <c r="U4751" s="3" t="str">
        <f t="shared" si="593"/>
        <v>NO</v>
      </c>
      <c r="V4751" t="str">
        <f t="shared" si="594"/>
        <v>ARGOS COTA - COLEGIO INDIGENA UBAMUX
04-ABR-14-Productos Asociados de PAYC (Informes, Control de presupuesto y Programación y actas)</v>
      </c>
      <c r="W4751" s="53" t="str">
        <f t="shared" si="595"/>
        <v>N/A</v>
      </c>
      <c r="X4751">
        <f t="shared" si="596"/>
        <v>0</v>
      </c>
      <c r="Y4751">
        <f>IF(ISNA(VLOOKUP(B4751,CECOS_SIN_IDENTIFICAR!$A$2:$D$146,4,0)),"SIN CECO",IF(VLOOKUP(B4751,CECOS_SIN_IDENTIFICAR!$A$2:$D$146,4,0)=0,"SIN CECO",VLOOKUP(B4751,CECOS_SIN_IDENTIFICAR!$A$2:$D$146,4,0)))</f>
        <v>1487</v>
      </c>
      <c r="Z4751">
        <f t="shared" si="597"/>
        <v>1487</v>
      </c>
      <c r="AA4751" s="3" t="s">
        <v>114</v>
      </c>
      <c r="AB4751" t="str">
        <f t="shared" si="598"/>
        <v>d. Precisión de la información-Productos Asociados de PAYC (Informes, Control de presupuesto y Programación y actas)</v>
      </c>
      <c r="AC4751" t="str">
        <f>VLOOKUP(AB4751,CODIFICACION_PREGUNTAS!$C$2:$D$35,2,0)</f>
        <v>PRODUCTOS004</v>
      </c>
    </row>
    <row r="4752" spans="1:29" x14ac:dyDescent="0.25">
      <c r="A4752" s="3">
        <f t="shared" si="599"/>
        <v>4751</v>
      </c>
      <c r="B4752" s="3" t="s">
        <v>379</v>
      </c>
      <c r="C4752" s="32">
        <v>41699</v>
      </c>
      <c r="D4752" s="3" t="s">
        <v>114</v>
      </c>
      <c r="E4752" s="3"/>
      <c r="F4752" s="3"/>
      <c r="G4752" s="2" t="s">
        <v>33</v>
      </c>
      <c r="H4752" s="2" t="s">
        <v>29</v>
      </c>
      <c r="I4752" s="3" t="s">
        <v>431</v>
      </c>
      <c r="J4752" s="3" t="s">
        <v>183</v>
      </c>
      <c r="K4752" s="3"/>
      <c r="L4752" s="3"/>
      <c r="M4752" s="3"/>
      <c r="N4752" s="3"/>
      <c r="O4752" s="3"/>
      <c r="P4752" s="3"/>
      <c r="Q4752" s="3"/>
      <c r="R4752" s="3"/>
      <c r="S4752" s="3"/>
      <c r="T4752" s="3" t="str">
        <f t="shared" si="592"/>
        <v>SIN CECO</v>
      </c>
      <c r="U4752" s="3" t="str">
        <f t="shared" si="593"/>
        <v>NO</v>
      </c>
      <c r="V4752" t="str">
        <f t="shared" si="594"/>
        <v>ARGOS COTA - COLEGIO INDIGENA UBAMUX
04-ABR-14-Productos Asociados de PAYC (Informes, Control de presupuesto y Programación y actas)</v>
      </c>
      <c r="W4752" s="53" t="str">
        <f t="shared" si="595"/>
        <v>N/A</v>
      </c>
      <c r="X4752">
        <f t="shared" si="596"/>
        <v>0</v>
      </c>
      <c r="Y4752">
        <f>IF(ISNA(VLOOKUP(B4752,CECOS_SIN_IDENTIFICAR!$A$2:$D$146,4,0)),"SIN CECO",IF(VLOOKUP(B4752,CECOS_SIN_IDENTIFICAR!$A$2:$D$146,4,0)=0,"SIN CECO",VLOOKUP(B4752,CECOS_SIN_IDENTIFICAR!$A$2:$D$146,4,0)))</f>
        <v>1487</v>
      </c>
      <c r="Z4752">
        <f t="shared" si="597"/>
        <v>1487</v>
      </c>
      <c r="AA4752" s="3" t="s">
        <v>114</v>
      </c>
      <c r="AB4752" t="str">
        <f t="shared" si="598"/>
        <v>e. Diagramación-Productos Asociados de PAYC (Informes, Control de presupuesto y Programación y actas)</v>
      </c>
      <c r="AC4752" t="str">
        <f>VLOOKUP(AB4752,CODIFICACION_PREGUNTAS!$C$2:$D$35,2,0)</f>
        <v>PRODUCTOS005</v>
      </c>
    </row>
    <row r="4753" spans="1:29" x14ac:dyDescent="0.25">
      <c r="A4753" s="3">
        <f t="shared" si="599"/>
        <v>4752</v>
      </c>
      <c r="B4753" s="3" t="s">
        <v>379</v>
      </c>
      <c r="C4753" s="32">
        <v>41699</v>
      </c>
      <c r="D4753" s="3" t="s">
        <v>114</v>
      </c>
      <c r="E4753" s="3"/>
      <c r="F4753" s="3"/>
      <c r="G4753" s="2" t="s">
        <v>34</v>
      </c>
      <c r="H4753" s="2" t="s">
        <v>35</v>
      </c>
      <c r="I4753" s="3">
        <v>4</v>
      </c>
      <c r="J4753" s="3" t="s">
        <v>183</v>
      </c>
      <c r="K4753" s="3"/>
      <c r="L4753" s="3"/>
      <c r="M4753" s="3"/>
      <c r="N4753" s="3"/>
      <c r="O4753" s="3"/>
      <c r="P4753" s="3"/>
      <c r="Q4753" s="3"/>
      <c r="R4753" s="3"/>
      <c r="S4753" s="3"/>
      <c r="T4753" s="3" t="str">
        <f t="shared" si="592"/>
        <v>SIN CECO</v>
      </c>
      <c r="U4753" s="3" t="str">
        <f t="shared" si="593"/>
        <v>NO</v>
      </c>
      <c r="V4753" t="str">
        <f t="shared" si="594"/>
        <v>ARGOS COTA - COLEGIO INDIGENA UBAMUX
04-ABR-14-Compromisos Pactados</v>
      </c>
      <c r="W4753" s="53">
        <f t="shared" si="595"/>
        <v>4</v>
      </c>
      <c r="X4753">
        <f t="shared" si="596"/>
        <v>4</v>
      </c>
      <c r="Y4753">
        <f>IF(ISNA(VLOOKUP(B4753,CECOS_SIN_IDENTIFICAR!$A$2:$D$146,4,0)),"SIN CECO",IF(VLOOKUP(B4753,CECOS_SIN_IDENTIFICAR!$A$2:$D$146,4,0)=0,"SIN CECO",VLOOKUP(B4753,CECOS_SIN_IDENTIFICAR!$A$2:$D$146,4,0)))</f>
        <v>1487</v>
      </c>
      <c r="Z4753">
        <f t="shared" si="597"/>
        <v>1487</v>
      </c>
      <c r="AA4753" s="3" t="s">
        <v>114</v>
      </c>
      <c r="AB4753" t="str">
        <f t="shared" si="598"/>
        <v>a. Cumplimiento-Compromisos Pactados</v>
      </c>
      <c r="AC4753" t="str">
        <f>VLOOKUP(AB4753,CODIFICACION_PREGUNTAS!$C$2:$D$35,2,0)</f>
        <v>COMPROMISOS001</v>
      </c>
    </row>
    <row r="4754" spans="1:29" x14ac:dyDescent="0.25">
      <c r="A4754" s="3">
        <f t="shared" si="599"/>
        <v>4753</v>
      </c>
      <c r="B4754" s="3" t="s">
        <v>379</v>
      </c>
      <c r="C4754" s="32">
        <v>41699</v>
      </c>
      <c r="D4754" s="3" t="s">
        <v>114</v>
      </c>
      <c r="E4754" s="3"/>
      <c r="F4754" s="3"/>
      <c r="G4754" s="2" t="s">
        <v>36</v>
      </c>
      <c r="H4754" s="2" t="s">
        <v>35</v>
      </c>
      <c r="I4754" s="3">
        <v>3</v>
      </c>
      <c r="J4754" s="3" t="s">
        <v>183</v>
      </c>
      <c r="K4754" s="3"/>
      <c r="L4754" s="3"/>
      <c r="M4754" s="3"/>
      <c r="N4754" s="3"/>
      <c r="O4754" s="3"/>
      <c r="P4754" s="3"/>
      <c r="Q4754" s="3"/>
      <c r="R4754" s="3"/>
      <c r="S4754" s="3"/>
      <c r="T4754" s="3" t="str">
        <f t="shared" si="592"/>
        <v>SIN CECO</v>
      </c>
      <c r="U4754" s="3" t="str">
        <f t="shared" si="593"/>
        <v>NO</v>
      </c>
      <c r="V4754" t="str">
        <f t="shared" si="594"/>
        <v>ARGOS COTA - COLEGIO INDIGENA UBAMUX
04-ABR-14-Compromisos Pactados</v>
      </c>
      <c r="W4754" s="53">
        <f t="shared" si="595"/>
        <v>3</v>
      </c>
      <c r="X4754">
        <f t="shared" si="596"/>
        <v>3</v>
      </c>
      <c r="Y4754">
        <f>IF(ISNA(VLOOKUP(B4754,CECOS_SIN_IDENTIFICAR!$A$2:$D$146,4,0)),"SIN CECO",IF(VLOOKUP(B4754,CECOS_SIN_IDENTIFICAR!$A$2:$D$146,4,0)=0,"SIN CECO",VLOOKUP(B4754,CECOS_SIN_IDENTIFICAR!$A$2:$D$146,4,0)))</f>
        <v>1487</v>
      </c>
      <c r="Z4754">
        <f t="shared" si="597"/>
        <v>1487</v>
      </c>
      <c r="AA4754" s="3" t="s">
        <v>114</v>
      </c>
      <c r="AB4754" t="str">
        <f t="shared" si="598"/>
        <v>b. Satisface expectativas-Compromisos Pactados</v>
      </c>
      <c r="AC4754" t="str">
        <f>VLOOKUP(AB4754,CODIFICACION_PREGUNTAS!$C$2:$D$35,2,0)</f>
        <v>COMPROMISOS002</v>
      </c>
    </row>
    <row r="4755" spans="1:29" x14ac:dyDescent="0.25">
      <c r="A4755" s="3">
        <f t="shared" si="599"/>
        <v>4754</v>
      </c>
      <c r="B4755" s="3" t="s">
        <v>379</v>
      </c>
      <c r="C4755" s="32">
        <v>41699</v>
      </c>
      <c r="D4755" s="3" t="s">
        <v>114</v>
      </c>
      <c r="E4755" s="3"/>
      <c r="F4755" s="3"/>
      <c r="G4755" s="2" t="s">
        <v>37</v>
      </c>
      <c r="H4755" s="2" t="s">
        <v>35</v>
      </c>
      <c r="I4755" s="3">
        <v>3</v>
      </c>
      <c r="J4755" s="3" t="s">
        <v>183</v>
      </c>
      <c r="K4755" s="3"/>
      <c r="L4755" s="3"/>
      <c r="M4755" s="3"/>
      <c r="N4755" s="3"/>
      <c r="O4755" s="3"/>
      <c r="P4755" s="3"/>
      <c r="Q4755" s="3"/>
      <c r="R4755" s="3"/>
      <c r="S4755" s="3"/>
      <c r="T4755" s="3" t="str">
        <f t="shared" si="592"/>
        <v>SIN CECO</v>
      </c>
      <c r="U4755" s="3" t="str">
        <f t="shared" si="593"/>
        <v>NO</v>
      </c>
      <c r="V4755" t="str">
        <f t="shared" si="594"/>
        <v>ARGOS COTA - COLEGIO INDIGENA UBAMUX
04-ABR-14-Compromisos Pactados</v>
      </c>
      <c r="W4755" s="53">
        <f t="shared" si="595"/>
        <v>3</v>
      </c>
      <c r="X4755">
        <f t="shared" si="596"/>
        <v>3</v>
      </c>
      <c r="Y4755">
        <f>IF(ISNA(VLOOKUP(B4755,CECOS_SIN_IDENTIFICAR!$A$2:$D$146,4,0)),"SIN CECO",IF(VLOOKUP(B4755,CECOS_SIN_IDENTIFICAR!$A$2:$D$146,4,0)=0,"SIN CECO",VLOOKUP(B4755,CECOS_SIN_IDENTIFICAR!$A$2:$D$146,4,0)))</f>
        <v>1487</v>
      </c>
      <c r="Z4755">
        <f t="shared" si="597"/>
        <v>1487</v>
      </c>
      <c r="AA4755" s="3" t="s">
        <v>114</v>
      </c>
      <c r="AB4755" t="str">
        <f t="shared" si="598"/>
        <v>c. Calidad de la Información suministrada-Compromisos Pactados</v>
      </c>
      <c r="AC4755" t="str">
        <f>VLOOKUP(AB4755,CODIFICACION_PREGUNTAS!$C$2:$D$35,2,0)</f>
        <v>COMPROMISOS003</v>
      </c>
    </row>
    <row r="4756" spans="1:29" x14ac:dyDescent="0.25">
      <c r="A4756" s="3">
        <f t="shared" si="599"/>
        <v>4755</v>
      </c>
      <c r="B4756" s="3" t="s">
        <v>379</v>
      </c>
      <c r="C4756" s="32">
        <v>41699</v>
      </c>
      <c r="D4756" s="3" t="s">
        <v>114</v>
      </c>
      <c r="E4756" s="3"/>
      <c r="F4756" s="3"/>
      <c r="G4756" s="2" t="s">
        <v>38</v>
      </c>
      <c r="H4756" s="2" t="s">
        <v>35</v>
      </c>
      <c r="I4756" s="3">
        <v>5</v>
      </c>
      <c r="J4756" s="3" t="s">
        <v>183</v>
      </c>
      <c r="K4756" s="3"/>
      <c r="L4756" s="3"/>
      <c r="M4756" s="3"/>
      <c r="N4756" s="3"/>
      <c r="O4756" s="3"/>
      <c r="P4756" s="3"/>
      <c r="Q4756" s="3"/>
      <c r="R4756" s="3"/>
      <c r="S4756" s="3"/>
      <c r="T4756" s="3" t="str">
        <f t="shared" si="592"/>
        <v>SIN CECO</v>
      </c>
      <c r="U4756" s="3" t="str">
        <f t="shared" si="593"/>
        <v>NO</v>
      </c>
      <c r="V4756" t="str">
        <f t="shared" si="594"/>
        <v>ARGOS COTA - COLEGIO INDIGENA UBAMUX
04-ABR-14-Compromisos Pactados</v>
      </c>
      <c r="W4756" s="53">
        <f t="shared" si="595"/>
        <v>5</v>
      </c>
      <c r="X4756">
        <f t="shared" si="596"/>
        <v>5</v>
      </c>
      <c r="Y4756">
        <f>IF(ISNA(VLOOKUP(B4756,CECOS_SIN_IDENTIFICAR!$A$2:$D$146,4,0)),"SIN CECO",IF(VLOOKUP(B4756,CECOS_SIN_IDENTIFICAR!$A$2:$D$146,4,0)=0,"SIN CECO",VLOOKUP(B4756,CECOS_SIN_IDENTIFICAR!$A$2:$D$146,4,0)))</f>
        <v>1487</v>
      </c>
      <c r="Z4756">
        <f t="shared" si="597"/>
        <v>1487</v>
      </c>
      <c r="AA4756" s="3" t="s">
        <v>114</v>
      </c>
      <c r="AB4756" t="str">
        <f t="shared" si="598"/>
        <v>d. Disposición del personal de PAYC a las solicitudes del cliente-Compromisos Pactados</v>
      </c>
      <c r="AC4756" t="str">
        <f>VLOOKUP(AB4756,CODIFICACION_PREGUNTAS!$C$2:$D$35,2,0)</f>
        <v>COMPROMISOS004</v>
      </c>
    </row>
    <row r="4757" spans="1:29" x14ac:dyDescent="0.25">
      <c r="A4757" s="3">
        <f t="shared" si="599"/>
        <v>4756</v>
      </c>
      <c r="B4757" s="3" t="s">
        <v>379</v>
      </c>
      <c r="C4757" s="32">
        <v>41699</v>
      </c>
      <c r="D4757" s="3" t="s">
        <v>114</v>
      </c>
      <c r="E4757" s="3"/>
      <c r="F4757" s="3"/>
      <c r="G4757" s="2" t="s">
        <v>39</v>
      </c>
      <c r="H4757" s="2" t="s">
        <v>35</v>
      </c>
      <c r="I4757" s="3">
        <v>4</v>
      </c>
      <c r="J4757" s="3" t="s">
        <v>183</v>
      </c>
      <c r="K4757" s="3"/>
      <c r="L4757" s="3"/>
      <c r="M4757" s="3"/>
      <c r="N4757" s="3"/>
      <c r="O4757" s="3"/>
      <c r="P4757" s="3"/>
      <c r="Q4757" s="3"/>
      <c r="R4757" s="3"/>
      <c r="S4757" s="3"/>
      <c r="T4757" s="3" t="str">
        <f t="shared" si="592"/>
        <v>SIN CECO</v>
      </c>
      <c r="U4757" s="3" t="str">
        <f t="shared" si="593"/>
        <v>NO</v>
      </c>
      <c r="V4757" t="str">
        <f t="shared" si="594"/>
        <v>ARGOS COTA - COLEGIO INDIGENA UBAMUX
04-ABR-14-Compromisos Pactados</v>
      </c>
      <c r="W4757" s="53">
        <f t="shared" si="595"/>
        <v>4</v>
      </c>
      <c r="X4757">
        <f t="shared" si="596"/>
        <v>4</v>
      </c>
      <c r="Y4757">
        <f>IF(ISNA(VLOOKUP(B4757,CECOS_SIN_IDENTIFICAR!$A$2:$D$146,4,0)),"SIN CECO",IF(VLOOKUP(B4757,CECOS_SIN_IDENTIFICAR!$A$2:$D$146,4,0)=0,"SIN CECO",VLOOKUP(B4757,CECOS_SIN_IDENTIFICAR!$A$2:$D$146,4,0)))</f>
        <v>1487</v>
      </c>
      <c r="Z4757">
        <f t="shared" si="597"/>
        <v>1487</v>
      </c>
      <c r="AA4757" s="3" t="s">
        <v>114</v>
      </c>
      <c r="AB4757" t="str">
        <f t="shared" si="598"/>
        <v>e. Coherencia entre lo solicitado y lo entregado-Compromisos Pactados</v>
      </c>
      <c r="AC4757" t="str">
        <f>VLOOKUP(AB4757,CODIFICACION_PREGUNTAS!$C$2:$D$35,2,0)</f>
        <v>COMPROMISOS005</v>
      </c>
    </row>
    <row r="4758" spans="1:29" x14ac:dyDescent="0.25">
      <c r="A4758" s="3">
        <f t="shared" si="599"/>
        <v>4757</v>
      </c>
      <c r="B4758" s="3" t="s">
        <v>379</v>
      </c>
      <c r="C4758" s="32">
        <v>41699</v>
      </c>
      <c r="D4758" s="3" t="s">
        <v>114</v>
      </c>
      <c r="E4758" s="3"/>
      <c r="F4758" s="3"/>
      <c r="G4758" s="2" t="s">
        <v>40</v>
      </c>
      <c r="H4758" s="2" t="s">
        <v>40</v>
      </c>
      <c r="I4758" s="3">
        <v>3.8</v>
      </c>
      <c r="J4758" s="3" t="s">
        <v>183</v>
      </c>
      <c r="K4758" s="3"/>
      <c r="L4758" s="3"/>
      <c r="M4758" s="3"/>
      <c r="N4758" s="3"/>
      <c r="O4758" s="3"/>
      <c r="P4758" s="3"/>
      <c r="Q4758" s="3"/>
      <c r="R4758" s="3"/>
      <c r="S4758" s="3"/>
      <c r="T4758" s="3" t="str">
        <f t="shared" si="592"/>
        <v>SIN CECO</v>
      </c>
      <c r="U4758" s="3" t="str">
        <f t="shared" si="593"/>
        <v>NO</v>
      </c>
      <c r="V4758" t="str">
        <f t="shared" si="594"/>
        <v>ARGOS COTA - COLEGIO INDIGENA UBAMUX
04-ABR-14-Grado de Satisfacción con el Servicio Prestado</v>
      </c>
      <c r="W4758" s="53">
        <f t="shared" si="595"/>
        <v>3.8</v>
      </c>
      <c r="X4758">
        <f t="shared" si="596"/>
        <v>3.8</v>
      </c>
      <c r="Y4758">
        <f>IF(ISNA(VLOOKUP(B4758,CECOS_SIN_IDENTIFICAR!$A$2:$D$146,4,0)),"SIN CECO",IF(VLOOKUP(B4758,CECOS_SIN_IDENTIFICAR!$A$2:$D$146,4,0)=0,"SIN CECO",VLOOKUP(B4758,CECOS_SIN_IDENTIFICAR!$A$2:$D$146,4,0)))</f>
        <v>1487</v>
      </c>
      <c r="Z4758">
        <f t="shared" si="597"/>
        <v>1487</v>
      </c>
      <c r="AA4758" s="3" t="s">
        <v>114</v>
      </c>
      <c r="AB4758" t="str">
        <f t="shared" si="598"/>
        <v>Grado de Satisfacción con el Servicio Prestado-Grado de Satisfacción con el Servicio Prestado</v>
      </c>
      <c r="AC4758" t="str">
        <f>VLOOKUP(AB4758,CODIFICACION_PREGUNTAS!$C$2:$D$35,2,0)</f>
        <v>SATISFACCION001</v>
      </c>
    </row>
    <row r="4759" spans="1:29" x14ac:dyDescent="0.25">
      <c r="A4759" s="3">
        <f t="shared" si="599"/>
        <v>4758</v>
      </c>
      <c r="B4759" s="3" t="s">
        <v>379</v>
      </c>
      <c r="C4759" s="32">
        <v>41699</v>
      </c>
      <c r="D4759" s="3" t="s">
        <v>114</v>
      </c>
      <c r="E4759" s="3"/>
      <c r="F4759" s="3"/>
      <c r="G4759" s="2" t="s">
        <v>41</v>
      </c>
      <c r="H4759" s="2" t="s">
        <v>41</v>
      </c>
      <c r="I4759" s="3">
        <v>4</v>
      </c>
      <c r="J4759" s="3" t="s">
        <v>183</v>
      </c>
      <c r="K4759" s="3"/>
      <c r="L4759" s="3"/>
      <c r="M4759" s="3"/>
      <c r="N4759" s="3"/>
      <c r="O4759" s="3"/>
      <c r="P4759" s="3"/>
      <c r="Q4759" s="3"/>
      <c r="R4759" s="3"/>
      <c r="S4759" s="3"/>
      <c r="T4759" s="3" t="str">
        <f t="shared" si="592"/>
        <v>SIN CECO</v>
      </c>
      <c r="U4759" s="3" t="str">
        <f t="shared" si="593"/>
        <v>NO</v>
      </c>
      <c r="V4759" t="str">
        <f t="shared" si="594"/>
        <v>ARGOS COTA - COLEGIO INDIGENA UBAMUX
04-ABR-14-Posibilidad de Volver a Contratar con PAYC</v>
      </c>
      <c r="W4759" s="53">
        <f t="shared" si="595"/>
        <v>4</v>
      </c>
      <c r="X4759">
        <f t="shared" si="596"/>
        <v>4</v>
      </c>
      <c r="Y4759">
        <f>IF(ISNA(VLOOKUP(B4759,CECOS_SIN_IDENTIFICAR!$A$2:$D$146,4,0)),"SIN CECO",IF(VLOOKUP(B4759,CECOS_SIN_IDENTIFICAR!$A$2:$D$146,4,0)=0,"SIN CECO",VLOOKUP(B4759,CECOS_SIN_IDENTIFICAR!$A$2:$D$146,4,0)))</f>
        <v>1487</v>
      </c>
      <c r="Z4759">
        <f t="shared" si="597"/>
        <v>1487</v>
      </c>
      <c r="AA4759" s="3" t="s">
        <v>114</v>
      </c>
      <c r="AB4759" t="str">
        <f t="shared" si="598"/>
        <v>Posibilidad de Volver a Contratar con PAYC-Posibilidad de Volver a Contratar con PAYC</v>
      </c>
      <c r="AC4759" t="str">
        <f>VLOOKUP(AB4759,CODIFICACION_PREGUNTAS!$C$2:$D$35,2,0)</f>
        <v>VOLVER001</v>
      </c>
    </row>
    <row r="4760" spans="1:29" x14ac:dyDescent="0.25">
      <c r="A4760" s="3">
        <f t="shared" si="599"/>
        <v>4759</v>
      </c>
      <c r="B4760" s="2" t="s">
        <v>379</v>
      </c>
      <c r="C4760" s="32">
        <v>41699</v>
      </c>
      <c r="D4760" s="3" t="s">
        <v>114</v>
      </c>
      <c r="E4760" s="3"/>
      <c r="F4760" s="3"/>
      <c r="G4760" s="2" t="s">
        <v>42</v>
      </c>
      <c r="H4760" s="6" t="s">
        <v>43</v>
      </c>
      <c r="I4760" s="3" t="s">
        <v>828</v>
      </c>
      <c r="J4760" s="3" t="s">
        <v>183</v>
      </c>
      <c r="K4760" s="3" t="s">
        <v>444</v>
      </c>
      <c r="L4760" s="3"/>
      <c r="M4760" s="3"/>
      <c r="N4760" s="3"/>
      <c r="O4760" s="3"/>
      <c r="P4760" s="3"/>
      <c r="Q4760" s="3"/>
      <c r="R4760" s="3"/>
      <c r="S4760" s="3"/>
      <c r="T4760" s="3" t="str">
        <f t="shared" si="592"/>
        <v>SIN CECO</v>
      </c>
      <c r="U4760" s="3" t="str">
        <f t="shared" si="593"/>
        <v>NO</v>
      </c>
      <c r="V4760" t="str">
        <f t="shared" si="594"/>
        <v>ARGOS COTA - COLEGIO INDIGENA UBAMUX
04-ABR-14-Fortalezas PAYC</v>
      </c>
      <c r="W4760" s="53" t="str">
        <f t="shared" si="595"/>
        <v>Coordinación de interventoría-</v>
      </c>
      <c r="X4760">
        <f t="shared" si="596"/>
        <v>0</v>
      </c>
      <c r="Y4760">
        <f>IF(ISNA(VLOOKUP(B4760,CECOS_SIN_IDENTIFICAR!$A$2:$D$146,4,0)),"SIN CECO",IF(VLOOKUP(B4760,CECOS_SIN_IDENTIFICAR!$A$2:$D$146,4,0)=0,"SIN CECO",VLOOKUP(B4760,CECOS_SIN_IDENTIFICAR!$A$2:$D$146,4,0)))</f>
        <v>1487</v>
      </c>
      <c r="Z4760">
        <f t="shared" si="597"/>
        <v>1487</v>
      </c>
      <c r="AA4760" s="3" t="s">
        <v>114</v>
      </c>
      <c r="AB4760" t="str">
        <f t="shared" si="598"/>
        <v>Principales fortalezas en el servicio que presta PAYC-Fortalezas PAYC</v>
      </c>
      <c r="AC4760" t="str">
        <f>VLOOKUP(AB4760,CODIFICACION_PREGUNTAS!$C$2:$D$35,2,0)</f>
        <v>FORT001</v>
      </c>
    </row>
    <row r="4761" spans="1:29" x14ac:dyDescent="0.25">
      <c r="A4761" s="3">
        <f t="shared" si="599"/>
        <v>4760</v>
      </c>
      <c r="B4761" s="3" t="s">
        <v>379</v>
      </c>
      <c r="C4761" s="32">
        <v>41699</v>
      </c>
      <c r="D4761" s="3" t="s">
        <v>114</v>
      </c>
      <c r="E4761" s="3"/>
      <c r="F4761" s="3"/>
      <c r="G4761" s="2" t="s">
        <v>44</v>
      </c>
      <c r="H4761" s="6" t="s">
        <v>45</v>
      </c>
      <c r="I4761" s="57" t="s">
        <v>777</v>
      </c>
      <c r="J4761" s="3" t="s">
        <v>183</v>
      </c>
      <c r="K4761" s="3" t="s">
        <v>665</v>
      </c>
      <c r="L4761" s="3"/>
      <c r="M4761" s="3"/>
      <c r="N4761" s="3"/>
      <c r="O4761" s="3"/>
      <c r="P4761" s="3"/>
      <c r="Q4761" s="3"/>
      <c r="R4761" s="3"/>
      <c r="S4761" s="3"/>
      <c r="T4761" s="3" t="str">
        <f t="shared" si="592"/>
        <v>SIN CECO</v>
      </c>
      <c r="U4761" s="3" t="str">
        <f t="shared" si="593"/>
        <v>NO</v>
      </c>
      <c r="V4761" t="str">
        <f t="shared" si="594"/>
        <v>ARGOS COTA - COLEGIO INDIGENA UBAMUX
04-ABR-14-Debilidades PAYC</v>
      </c>
      <c r="W4761" s="53" t="str">
        <f t="shared" si="595"/>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v>
      </c>
      <c r="X4761">
        <f t="shared" si="596"/>
        <v>0</v>
      </c>
      <c r="Y4761">
        <f>IF(ISNA(VLOOKUP(B4761,CECOS_SIN_IDENTIFICAR!$A$2:$D$146,4,0)),"SIN CECO",IF(VLOOKUP(B4761,CECOS_SIN_IDENTIFICAR!$A$2:$D$146,4,0)=0,"SIN CECO",VLOOKUP(B4761,CECOS_SIN_IDENTIFICAR!$A$2:$D$146,4,0)))</f>
        <v>1487</v>
      </c>
      <c r="Z4761">
        <f t="shared" si="597"/>
        <v>1487</v>
      </c>
      <c r="AA4761" s="3" t="s">
        <v>114</v>
      </c>
      <c r="AB4761" t="str">
        <f t="shared" si="598"/>
        <v>Principales debilidades en el servicio que presta PAYC-Debilidades PAYC</v>
      </c>
      <c r="AC4761" t="str">
        <f>VLOOKUP(AB4761,CODIFICACION_PREGUNTAS!$C$2:$D$35,2,0)</f>
        <v>DEB001</v>
      </c>
    </row>
    <row r="4762" spans="1:29" x14ac:dyDescent="0.25">
      <c r="A4762" s="3">
        <f t="shared" si="599"/>
        <v>4761</v>
      </c>
      <c r="B4762" s="3" t="s">
        <v>380</v>
      </c>
      <c r="C4762" s="32">
        <v>41883</v>
      </c>
      <c r="D4762" s="3" t="s">
        <v>114</v>
      </c>
      <c r="E4762" s="3"/>
      <c r="F4762" s="3"/>
      <c r="G4762" s="2" t="s">
        <v>5</v>
      </c>
      <c r="H4762" s="3" t="s">
        <v>6</v>
      </c>
      <c r="I4762" s="3">
        <v>5</v>
      </c>
      <c r="J4762" s="3" t="s">
        <v>183</v>
      </c>
      <c r="K4762" s="3"/>
      <c r="L4762" s="3"/>
      <c r="M4762" s="3"/>
      <c r="N4762" s="3"/>
      <c r="O4762" s="3"/>
      <c r="P4762" s="3"/>
      <c r="Q4762" s="3"/>
      <c r="R4762" s="3"/>
      <c r="S4762" s="3"/>
      <c r="T4762" s="3" t="str">
        <f t="shared" si="592"/>
        <v>SIN CECO</v>
      </c>
      <c r="U4762" s="3" t="str">
        <f t="shared" si="593"/>
        <v>NO</v>
      </c>
      <c r="V4762" t="str">
        <f t="shared" si="594"/>
        <v>Programa de Vivienda Gratuita - Fidubogota - SANTANDER
07-JUL-14-Soporte Técnico</v>
      </c>
      <c r="W4762" s="53">
        <f t="shared" si="595"/>
        <v>5</v>
      </c>
      <c r="X4762">
        <f t="shared" si="596"/>
        <v>5</v>
      </c>
      <c r="Y4762" t="str">
        <f>IF(ISNA(VLOOKUP(B4762,CECOS_SIN_IDENTIFICAR!$A$2:$D$146,4,0)),"SIN CECO",IF(VLOOKUP(B4762,CECOS_SIN_IDENTIFICAR!$A$2:$D$146,4,0)=0,"SIN CECO",VLOOKUP(B4762,CECOS_SIN_IDENTIFICAR!$A$2:$D$146,4,0)))</f>
        <v/>
      </c>
      <c r="Z4762" t="str">
        <f t="shared" si="597"/>
        <v/>
      </c>
      <c r="AA4762" s="3" t="s">
        <v>114</v>
      </c>
      <c r="AB4762" t="str">
        <f t="shared" si="598"/>
        <v>a. Conocimiento específico de temas aplicables al proyecto-Soporte Técnico</v>
      </c>
      <c r="AC4762" t="str">
        <f>VLOOKUP(AB4762,CODIFICACION_PREGUNTAS!$C$2:$D$35,2,0)</f>
        <v>SOPORTE_TEC001</v>
      </c>
    </row>
    <row r="4763" spans="1:29" x14ac:dyDescent="0.25">
      <c r="A4763" s="3">
        <f t="shared" si="599"/>
        <v>4762</v>
      </c>
      <c r="B4763" s="3" t="s">
        <v>380</v>
      </c>
      <c r="C4763" s="32">
        <v>41883</v>
      </c>
      <c r="D4763" s="3" t="s">
        <v>114</v>
      </c>
      <c r="E4763" s="3"/>
      <c r="F4763" s="3"/>
      <c r="G4763" s="2" t="s">
        <v>7</v>
      </c>
      <c r="H4763" s="3" t="s">
        <v>6</v>
      </c>
      <c r="I4763" s="3">
        <v>5</v>
      </c>
      <c r="J4763" s="3" t="s">
        <v>183</v>
      </c>
      <c r="K4763" s="3"/>
      <c r="L4763" s="3"/>
      <c r="M4763" s="3"/>
      <c r="N4763" s="3"/>
      <c r="O4763" s="3"/>
      <c r="P4763" s="3"/>
      <c r="Q4763" s="3"/>
      <c r="R4763" s="3"/>
      <c r="S4763" s="3"/>
      <c r="T4763" s="3" t="str">
        <f t="shared" si="592"/>
        <v>SIN CECO</v>
      </c>
      <c r="U4763" s="3" t="str">
        <f t="shared" si="593"/>
        <v>NO</v>
      </c>
      <c r="V4763" t="str">
        <f t="shared" si="594"/>
        <v>Programa de Vivienda Gratuita - Fidubogota - SANTANDER
07-JUL-14-Soporte Técnico</v>
      </c>
      <c r="W4763" s="53">
        <f t="shared" si="595"/>
        <v>5</v>
      </c>
      <c r="X4763">
        <f t="shared" si="596"/>
        <v>5</v>
      </c>
      <c r="Y4763" t="str">
        <f>IF(ISNA(VLOOKUP(B4763,CECOS_SIN_IDENTIFICAR!$A$2:$D$146,4,0)),"SIN CECO",IF(VLOOKUP(B4763,CECOS_SIN_IDENTIFICAR!$A$2:$D$146,4,0)=0,"SIN CECO",VLOOKUP(B4763,CECOS_SIN_IDENTIFICAR!$A$2:$D$146,4,0)))</f>
        <v/>
      </c>
      <c r="Z4763" t="str">
        <f t="shared" si="597"/>
        <v/>
      </c>
      <c r="AA4763" s="3" t="s">
        <v>114</v>
      </c>
      <c r="AB4763" t="str">
        <f t="shared" si="598"/>
        <v>b. Idoneidad y Calidad del soporte-Soporte Técnico</v>
      </c>
      <c r="AC4763" t="str">
        <f>VLOOKUP(AB4763,CODIFICACION_PREGUNTAS!$C$2:$D$35,2,0)</f>
        <v>SOPORTE_TEC002</v>
      </c>
    </row>
    <row r="4764" spans="1:29" x14ac:dyDescent="0.25">
      <c r="A4764" s="3">
        <f t="shared" si="599"/>
        <v>4763</v>
      </c>
      <c r="B4764" s="3" t="s">
        <v>380</v>
      </c>
      <c r="C4764" s="32">
        <v>41883</v>
      </c>
      <c r="D4764" s="3" t="s">
        <v>114</v>
      </c>
      <c r="E4764" s="3"/>
      <c r="F4764" s="3"/>
      <c r="G4764" s="2" t="s">
        <v>8</v>
      </c>
      <c r="H4764" s="3" t="s">
        <v>6</v>
      </c>
      <c r="I4764" s="3">
        <v>5</v>
      </c>
      <c r="J4764" s="3" t="s">
        <v>183</v>
      </c>
      <c r="K4764" s="3"/>
      <c r="L4764" s="3"/>
      <c r="M4764" s="3"/>
      <c r="N4764" s="3"/>
      <c r="O4764" s="3"/>
      <c r="P4764" s="3"/>
      <c r="Q4764" s="3"/>
      <c r="R4764" s="3"/>
      <c r="S4764" s="3"/>
      <c r="T4764" s="3" t="str">
        <f t="shared" si="592"/>
        <v>SIN CECO</v>
      </c>
      <c r="U4764" s="3" t="str">
        <f t="shared" si="593"/>
        <v>NO</v>
      </c>
      <c r="V4764" t="str">
        <f t="shared" si="594"/>
        <v>Programa de Vivienda Gratuita - Fidubogota - SANTANDER
07-JUL-14-Soporte Técnico</v>
      </c>
      <c r="W4764" s="53">
        <f t="shared" si="595"/>
        <v>5</v>
      </c>
      <c r="X4764">
        <f t="shared" si="596"/>
        <v>5</v>
      </c>
      <c r="Y4764" t="str">
        <f>IF(ISNA(VLOOKUP(B4764,CECOS_SIN_IDENTIFICAR!$A$2:$D$146,4,0)),"SIN CECO",IF(VLOOKUP(B4764,CECOS_SIN_IDENTIFICAR!$A$2:$D$146,4,0)=0,"SIN CECO",VLOOKUP(B4764,CECOS_SIN_IDENTIFICAR!$A$2:$D$146,4,0)))</f>
        <v/>
      </c>
      <c r="Z4764" t="str">
        <f t="shared" si="597"/>
        <v/>
      </c>
      <c r="AA4764" s="3" t="s">
        <v>114</v>
      </c>
      <c r="AB4764" t="str">
        <f t="shared" si="598"/>
        <v>c. Cumplimiento de especificaciones técnicas de construcción-Soporte Técnico</v>
      </c>
      <c r="AC4764" t="str">
        <f>VLOOKUP(AB4764,CODIFICACION_PREGUNTAS!$C$2:$D$35,2,0)</f>
        <v>SOPORTE_TEC003</v>
      </c>
    </row>
    <row r="4765" spans="1:29" x14ac:dyDescent="0.25">
      <c r="A4765" s="3">
        <f t="shared" si="599"/>
        <v>4764</v>
      </c>
      <c r="B4765" s="3" t="s">
        <v>380</v>
      </c>
      <c r="C4765" s="32">
        <v>41883</v>
      </c>
      <c r="D4765" s="3" t="s">
        <v>114</v>
      </c>
      <c r="E4765" s="3"/>
      <c r="F4765" s="3"/>
      <c r="G4765" s="2" t="s">
        <v>9</v>
      </c>
      <c r="H4765" s="3" t="s">
        <v>6</v>
      </c>
      <c r="I4765" s="3">
        <v>5</v>
      </c>
      <c r="J4765" s="3" t="s">
        <v>183</v>
      </c>
      <c r="K4765" s="3"/>
      <c r="L4765" s="3"/>
      <c r="M4765" s="3"/>
      <c r="N4765" s="3"/>
      <c r="O4765" s="3"/>
      <c r="P4765" s="3"/>
      <c r="Q4765" s="3"/>
      <c r="R4765" s="3"/>
      <c r="S4765" s="3"/>
      <c r="T4765" s="3" t="str">
        <f t="shared" si="592"/>
        <v>SIN CECO</v>
      </c>
      <c r="U4765" s="3" t="str">
        <f t="shared" si="593"/>
        <v>NO</v>
      </c>
      <c r="V4765" t="str">
        <f t="shared" si="594"/>
        <v>Programa de Vivienda Gratuita - Fidubogota - SANTANDER
07-JUL-14-Soporte Técnico</v>
      </c>
      <c r="W4765" s="53">
        <f t="shared" si="595"/>
        <v>5</v>
      </c>
      <c r="X4765">
        <f t="shared" si="596"/>
        <v>5</v>
      </c>
      <c r="Y4765" t="str">
        <f>IF(ISNA(VLOOKUP(B4765,CECOS_SIN_IDENTIFICAR!$A$2:$D$146,4,0)),"SIN CECO",IF(VLOOKUP(B4765,CECOS_SIN_IDENTIFICAR!$A$2:$D$146,4,0)=0,"SIN CECO",VLOOKUP(B4765,CECOS_SIN_IDENTIFICAR!$A$2:$D$146,4,0)))</f>
        <v/>
      </c>
      <c r="Z4765" t="str">
        <f t="shared" si="597"/>
        <v/>
      </c>
      <c r="AA4765" s="3" t="s">
        <v>114</v>
      </c>
      <c r="AB4765" t="str">
        <f t="shared" si="598"/>
        <v>d. Confiabilidad de los conceptos aplicados-Soporte Técnico</v>
      </c>
      <c r="AC4765" t="str">
        <f>VLOOKUP(AB4765,CODIFICACION_PREGUNTAS!$C$2:$D$35,2,0)</f>
        <v>SOPORTE_TEC004</v>
      </c>
    </row>
    <row r="4766" spans="1:29" x14ac:dyDescent="0.25">
      <c r="A4766" s="3">
        <f t="shared" si="599"/>
        <v>4765</v>
      </c>
      <c r="B4766" s="3" t="s">
        <v>380</v>
      </c>
      <c r="C4766" s="32">
        <v>41883</v>
      </c>
      <c r="D4766" s="3" t="s">
        <v>114</v>
      </c>
      <c r="E4766" s="3"/>
      <c r="F4766" s="3"/>
      <c r="G4766" s="2" t="s">
        <v>10</v>
      </c>
      <c r="H4766" s="3" t="s">
        <v>6</v>
      </c>
      <c r="I4766" s="3">
        <v>3</v>
      </c>
      <c r="J4766" s="3" t="s">
        <v>183</v>
      </c>
      <c r="K4766" s="3"/>
      <c r="L4766" s="3"/>
      <c r="M4766" s="3"/>
      <c r="N4766" s="3"/>
      <c r="O4766" s="3"/>
      <c r="P4766" s="3"/>
      <c r="Q4766" s="3"/>
      <c r="R4766" s="3"/>
      <c r="S4766" s="3"/>
      <c r="T4766" s="3" t="str">
        <f t="shared" si="592"/>
        <v>SIN CECO</v>
      </c>
      <c r="U4766" s="3" t="str">
        <f t="shared" si="593"/>
        <v>NO</v>
      </c>
      <c r="V4766" t="str">
        <f t="shared" si="594"/>
        <v>Programa de Vivienda Gratuita - Fidubogota - SANTANDER
07-JUL-14-Soporte Técnico</v>
      </c>
      <c r="W4766" s="53">
        <f t="shared" si="595"/>
        <v>3</v>
      </c>
      <c r="X4766">
        <f t="shared" si="596"/>
        <v>3</v>
      </c>
      <c r="Y4766" t="str">
        <f>IF(ISNA(VLOOKUP(B4766,CECOS_SIN_IDENTIFICAR!$A$2:$D$146,4,0)),"SIN CECO",IF(VLOOKUP(B4766,CECOS_SIN_IDENTIFICAR!$A$2:$D$146,4,0)=0,"SIN CECO",VLOOKUP(B4766,CECOS_SIN_IDENTIFICAR!$A$2:$D$146,4,0)))</f>
        <v/>
      </c>
      <c r="Z4766" t="str">
        <f t="shared" si="597"/>
        <v/>
      </c>
      <c r="AA4766" s="3" t="s">
        <v>114</v>
      </c>
      <c r="AB4766" t="str">
        <f t="shared" si="598"/>
        <v>e. Oportunidad en entrega de información o requerimientos-Soporte Técnico</v>
      </c>
      <c r="AC4766" t="str">
        <f>VLOOKUP(AB4766,CODIFICACION_PREGUNTAS!$C$2:$D$35,2,0)</f>
        <v>SOPORTE_TEC005</v>
      </c>
    </row>
    <row r="4767" spans="1:29" x14ac:dyDescent="0.25">
      <c r="A4767" s="3">
        <f t="shared" si="599"/>
        <v>4766</v>
      </c>
      <c r="B4767" s="3" t="s">
        <v>380</v>
      </c>
      <c r="C4767" s="32">
        <v>41883</v>
      </c>
      <c r="D4767" s="3" t="s">
        <v>114</v>
      </c>
      <c r="E4767" s="3"/>
      <c r="F4767" s="3"/>
      <c r="G4767" s="2" t="s">
        <v>11</v>
      </c>
      <c r="H4767" s="3" t="s">
        <v>12</v>
      </c>
      <c r="I4767" s="3">
        <v>4</v>
      </c>
      <c r="J4767" s="3" t="s">
        <v>183</v>
      </c>
      <c r="K4767" s="3"/>
      <c r="L4767" s="3"/>
      <c r="M4767" s="3"/>
      <c r="N4767" s="3"/>
      <c r="O4767" s="3"/>
      <c r="P4767" s="3"/>
      <c r="Q4767" s="3"/>
      <c r="R4767" s="3"/>
      <c r="S4767" s="3"/>
      <c r="T4767" s="3" t="str">
        <f t="shared" si="592"/>
        <v>SIN CECO</v>
      </c>
      <c r="U4767" s="3" t="str">
        <f t="shared" si="593"/>
        <v>NO</v>
      </c>
      <c r="V4767" t="str">
        <f t="shared" si="594"/>
        <v>Programa de Vivienda Gratuita - Fidubogota - SANTANDER
07-JUL-14-Soporte Administrativo</v>
      </c>
      <c r="W4767" s="53">
        <f t="shared" si="595"/>
        <v>4</v>
      </c>
      <c r="X4767">
        <f t="shared" si="596"/>
        <v>4</v>
      </c>
      <c r="Y4767" t="str">
        <f>IF(ISNA(VLOOKUP(B4767,CECOS_SIN_IDENTIFICAR!$A$2:$D$146,4,0)),"SIN CECO",IF(VLOOKUP(B4767,CECOS_SIN_IDENTIFICAR!$A$2:$D$146,4,0)=0,"SIN CECO",VLOOKUP(B4767,CECOS_SIN_IDENTIFICAR!$A$2:$D$146,4,0)))</f>
        <v/>
      </c>
      <c r="Z4767" t="str">
        <f t="shared" si="597"/>
        <v/>
      </c>
      <c r="AA4767" s="3" t="s">
        <v>114</v>
      </c>
      <c r="AB4767" t="str">
        <f t="shared" si="598"/>
        <v>a. Oportunidad de la gestión en obra-Soporte Administrativo</v>
      </c>
      <c r="AC4767" t="str">
        <f>VLOOKUP(AB4767,CODIFICACION_PREGUNTAS!$C$2:$D$35,2,0)</f>
        <v>SOPORTE_ADMON001</v>
      </c>
    </row>
    <row r="4768" spans="1:29" x14ac:dyDescent="0.25">
      <c r="A4768" s="3">
        <f t="shared" si="599"/>
        <v>4767</v>
      </c>
      <c r="B4768" s="3" t="s">
        <v>380</v>
      </c>
      <c r="C4768" s="32">
        <v>41883</v>
      </c>
      <c r="D4768" s="3" t="s">
        <v>114</v>
      </c>
      <c r="E4768" s="3"/>
      <c r="F4768" s="3"/>
      <c r="G4768" s="2" t="s">
        <v>13</v>
      </c>
      <c r="H4768" s="3" t="s">
        <v>12</v>
      </c>
      <c r="I4768" s="3">
        <v>4</v>
      </c>
      <c r="J4768" s="3" t="s">
        <v>183</v>
      </c>
      <c r="K4768" s="3"/>
      <c r="L4768" s="3"/>
      <c r="M4768" s="3"/>
      <c r="N4768" s="3"/>
      <c r="O4768" s="3"/>
      <c r="P4768" s="3"/>
      <c r="Q4768" s="3"/>
      <c r="R4768" s="3"/>
      <c r="S4768" s="3"/>
      <c r="T4768" s="3" t="str">
        <f t="shared" si="592"/>
        <v>SIN CECO</v>
      </c>
      <c r="U4768" s="3" t="str">
        <f t="shared" si="593"/>
        <v>NO</v>
      </c>
      <c r="V4768" t="str">
        <f t="shared" si="594"/>
        <v>Programa de Vivienda Gratuita - Fidubogota - SANTANDER
07-JUL-14-Soporte Administrativo</v>
      </c>
      <c r="W4768" s="53">
        <f t="shared" si="595"/>
        <v>4</v>
      </c>
      <c r="X4768">
        <f t="shared" si="596"/>
        <v>4</v>
      </c>
      <c r="Y4768" t="str">
        <f>IF(ISNA(VLOOKUP(B4768,CECOS_SIN_IDENTIFICAR!$A$2:$D$146,4,0)),"SIN CECO",IF(VLOOKUP(B4768,CECOS_SIN_IDENTIFICAR!$A$2:$D$146,4,0)=0,"SIN CECO",VLOOKUP(B4768,CECOS_SIN_IDENTIFICAR!$A$2:$D$146,4,0)))</f>
        <v/>
      </c>
      <c r="Z4768" t="str">
        <f t="shared" si="597"/>
        <v/>
      </c>
      <c r="AA4768" s="3" t="s">
        <v>114</v>
      </c>
      <c r="AB4768" t="str">
        <f t="shared" si="598"/>
        <v>b. Manejo administrativo del proyecto-Soporte Administrativo</v>
      </c>
      <c r="AC4768" t="str">
        <f>VLOOKUP(AB4768,CODIFICACION_PREGUNTAS!$C$2:$D$35,2,0)</f>
        <v>SOPORTE_ADMON002</v>
      </c>
    </row>
    <row r="4769" spans="1:29" x14ac:dyDescent="0.25">
      <c r="A4769" s="3">
        <f t="shared" si="599"/>
        <v>4768</v>
      </c>
      <c r="B4769" s="3" t="s">
        <v>380</v>
      </c>
      <c r="C4769" s="32">
        <v>41883</v>
      </c>
      <c r="D4769" s="3" t="s">
        <v>114</v>
      </c>
      <c r="E4769" s="3"/>
      <c r="F4769" s="3"/>
      <c r="G4769" s="2" t="s">
        <v>14</v>
      </c>
      <c r="H4769" s="3" t="s">
        <v>12</v>
      </c>
      <c r="I4769" s="3">
        <v>3</v>
      </c>
      <c r="J4769" s="3" t="s">
        <v>183</v>
      </c>
      <c r="K4769" s="3"/>
      <c r="L4769" s="3"/>
      <c r="M4769" s="3"/>
      <c r="N4769" s="3"/>
      <c r="O4769" s="3"/>
      <c r="P4769" s="3"/>
      <c r="Q4769" s="3"/>
      <c r="R4769" s="3"/>
      <c r="S4769" s="3"/>
      <c r="T4769" s="3" t="str">
        <f t="shared" si="592"/>
        <v>SIN CECO</v>
      </c>
      <c r="U4769" s="3" t="str">
        <f t="shared" si="593"/>
        <v>NO</v>
      </c>
      <c r="V4769" t="str">
        <f t="shared" si="594"/>
        <v>Programa de Vivienda Gratuita - Fidubogota - SANTANDER
07-JUL-14-Soporte Administrativo</v>
      </c>
      <c r="W4769" s="53">
        <f t="shared" si="595"/>
        <v>3</v>
      </c>
      <c r="X4769">
        <f t="shared" si="596"/>
        <v>3</v>
      </c>
      <c r="Y4769" t="str">
        <f>IF(ISNA(VLOOKUP(B4769,CECOS_SIN_IDENTIFICAR!$A$2:$D$146,4,0)),"SIN CECO",IF(VLOOKUP(B4769,CECOS_SIN_IDENTIFICAR!$A$2:$D$146,4,0)=0,"SIN CECO",VLOOKUP(B4769,CECOS_SIN_IDENTIFICAR!$A$2:$D$146,4,0)))</f>
        <v/>
      </c>
      <c r="Z4769" t="str">
        <f t="shared" si="597"/>
        <v/>
      </c>
      <c r="AA4769" s="3" t="s">
        <v>114</v>
      </c>
      <c r="AB4769" t="str">
        <f t="shared" si="598"/>
        <v>c. Información clara y veraz sobre la administración de proyecto-Soporte Administrativo</v>
      </c>
      <c r="AC4769" t="str">
        <f>VLOOKUP(AB4769,CODIFICACION_PREGUNTAS!$C$2:$D$35,2,0)</f>
        <v>SOPORTE_ADMON003</v>
      </c>
    </row>
    <row r="4770" spans="1:29" x14ac:dyDescent="0.25">
      <c r="A4770" s="3">
        <f t="shared" si="599"/>
        <v>4769</v>
      </c>
      <c r="B4770" s="3" t="s">
        <v>380</v>
      </c>
      <c r="C4770" s="32">
        <v>41883</v>
      </c>
      <c r="D4770" s="3" t="s">
        <v>114</v>
      </c>
      <c r="E4770" s="3"/>
      <c r="F4770" s="3"/>
      <c r="G4770" s="2" t="s">
        <v>15</v>
      </c>
      <c r="H4770" s="3" t="s">
        <v>12</v>
      </c>
      <c r="I4770" s="3">
        <v>2</v>
      </c>
      <c r="J4770" s="3" t="s">
        <v>183</v>
      </c>
      <c r="K4770" s="3"/>
      <c r="L4770" s="3"/>
      <c r="M4770" s="3"/>
      <c r="N4770" s="3"/>
      <c r="O4770" s="3"/>
      <c r="P4770" s="3"/>
      <c r="Q4770" s="3"/>
      <c r="R4770" s="3"/>
      <c r="S4770" s="3"/>
      <c r="T4770" s="3" t="str">
        <f t="shared" si="592"/>
        <v>SIN CECO</v>
      </c>
      <c r="U4770" s="3" t="str">
        <f t="shared" si="593"/>
        <v>NO</v>
      </c>
      <c r="V4770" t="str">
        <f t="shared" si="594"/>
        <v>Programa de Vivienda Gratuita - Fidubogota - SANTANDER
07-JUL-14-Soporte Administrativo</v>
      </c>
      <c r="W4770" s="53">
        <f t="shared" si="595"/>
        <v>2</v>
      </c>
      <c r="X4770">
        <f t="shared" si="596"/>
        <v>2</v>
      </c>
      <c r="Y4770" t="str">
        <f>IF(ISNA(VLOOKUP(B4770,CECOS_SIN_IDENTIFICAR!$A$2:$D$146,4,0)),"SIN CECO",IF(VLOOKUP(B4770,CECOS_SIN_IDENTIFICAR!$A$2:$D$146,4,0)=0,"SIN CECO",VLOOKUP(B4770,CECOS_SIN_IDENTIFICAR!$A$2:$D$146,4,0)))</f>
        <v/>
      </c>
      <c r="Z4770" t="str">
        <f t="shared" si="597"/>
        <v/>
      </c>
      <c r="AA4770" s="3" t="s">
        <v>114</v>
      </c>
      <c r="AB4770" t="str">
        <f t="shared" si="598"/>
        <v>d. Cumplimientos con expectativas del cliente-Soporte Administrativo</v>
      </c>
      <c r="AC4770" t="str">
        <f>VLOOKUP(AB4770,CODIFICACION_PREGUNTAS!$C$2:$D$35,2,0)</f>
        <v>SOPORTE_ADMON004</v>
      </c>
    </row>
    <row r="4771" spans="1:29" x14ac:dyDescent="0.25">
      <c r="A4771" s="3">
        <f t="shared" si="599"/>
        <v>4770</v>
      </c>
      <c r="B4771" s="3" t="s">
        <v>380</v>
      </c>
      <c r="C4771" s="32">
        <v>41883</v>
      </c>
      <c r="D4771" s="3" t="s">
        <v>114</v>
      </c>
      <c r="E4771" s="3"/>
      <c r="F4771" s="3"/>
      <c r="G4771" s="2" t="s">
        <v>16</v>
      </c>
      <c r="H4771" s="3" t="s">
        <v>12</v>
      </c>
      <c r="I4771" s="3">
        <v>4</v>
      </c>
      <c r="J4771" s="3" t="s">
        <v>183</v>
      </c>
      <c r="K4771" s="3"/>
      <c r="L4771" s="3"/>
      <c r="M4771" s="3"/>
      <c r="N4771" s="3"/>
      <c r="O4771" s="3"/>
      <c r="P4771" s="3"/>
      <c r="Q4771" s="3"/>
      <c r="R4771" s="3"/>
      <c r="S4771" s="3"/>
      <c r="T4771" s="3" t="str">
        <f t="shared" si="592"/>
        <v>SIN CECO</v>
      </c>
      <c r="U4771" s="3" t="str">
        <f t="shared" si="593"/>
        <v>NO</v>
      </c>
      <c r="V4771" t="str">
        <f t="shared" si="594"/>
        <v>Programa de Vivienda Gratuita - Fidubogota - SANTANDER
07-JUL-14-Soporte Administrativo</v>
      </c>
      <c r="W4771" s="53">
        <f t="shared" si="595"/>
        <v>4</v>
      </c>
      <c r="X4771">
        <f t="shared" si="596"/>
        <v>4</v>
      </c>
      <c r="Y4771" t="str">
        <f>IF(ISNA(VLOOKUP(B4771,CECOS_SIN_IDENTIFICAR!$A$2:$D$146,4,0)),"SIN CECO",IF(VLOOKUP(B4771,CECOS_SIN_IDENTIFICAR!$A$2:$D$146,4,0)=0,"SIN CECO",VLOOKUP(B4771,CECOS_SIN_IDENTIFICAR!$A$2:$D$146,4,0)))</f>
        <v/>
      </c>
      <c r="Z4771" t="str">
        <f t="shared" si="597"/>
        <v/>
      </c>
      <c r="AA4771" s="3" t="s">
        <v>114</v>
      </c>
      <c r="AB4771" t="str">
        <f t="shared" si="598"/>
        <v>e. Control de presupuesto-Soporte Administrativo</v>
      </c>
      <c r="AC4771" t="str">
        <f>VLOOKUP(AB4771,CODIFICACION_PREGUNTAS!$C$2:$D$35,2,0)</f>
        <v>SOPORTE_ADMON005</v>
      </c>
    </row>
    <row r="4772" spans="1:29" x14ac:dyDescent="0.25">
      <c r="A4772" s="3">
        <f t="shared" si="599"/>
        <v>4771</v>
      </c>
      <c r="B4772" s="3" t="s">
        <v>380</v>
      </c>
      <c r="C4772" s="32">
        <v>41883</v>
      </c>
      <c r="D4772" s="3" t="s">
        <v>114</v>
      </c>
      <c r="E4772" s="3"/>
      <c r="F4772" s="3"/>
      <c r="G4772" s="2" t="s">
        <v>17</v>
      </c>
      <c r="H4772" s="3" t="s">
        <v>18</v>
      </c>
      <c r="I4772" s="3">
        <v>4</v>
      </c>
      <c r="J4772" s="3" t="s">
        <v>183</v>
      </c>
      <c r="K4772" s="3"/>
      <c r="L4772" s="3"/>
      <c r="M4772" s="3"/>
      <c r="N4772" s="3"/>
      <c r="O4772" s="3"/>
      <c r="P4772" s="3"/>
      <c r="Q4772" s="3"/>
      <c r="R4772" s="3"/>
      <c r="S4772" s="3"/>
      <c r="T4772" s="3" t="str">
        <f t="shared" si="592"/>
        <v>SIN CECO</v>
      </c>
      <c r="U4772" s="3" t="str">
        <f t="shared" si="593"/>
        <v>NO</v>
      </c>
      <c r="V4772" t="str">
        <f t="shared" si="594"/>
        <v>Programa de Vivienda Gratuita - Fidubogota - SANTANDER
07-JUL-14-Soporte Directivo (Coordinador y Gerencia)</v>
      </c>
      <c r="W4772" s="53">
        <f t="shared" si="595"/>
        <v>4</v>
      </c>
      <c r="X4772">
        <f t="shared" si="596"/>
        <v>4</v>
      </c>
      <c r="Y4772" t="str">
        <f>IF(ISNA(VLOOKUP(B4772,CECOS_SIN_IDENTIFICAR!$A$2:$D$146,4,0)),"SIN CECO",IF(VLOOKUP(B4772,CECOS_SIN_IDENTIFICAR!$A$2:$D$146,4,0)=0,"SIN CECO",VLOOKUP(B4772,CECOS_SIN_IDENTIFICAR!$A$2:$D$146,4,0)))</f>
        <v/>
      </c>
      <c r="Z4772" t="str">
        <f t="shared" si="597"/>
        <v/>
      </c>
      <c r="AA4772" s="3" t="s">
        <v>114</v>
      </c>
      <c r="AB4772" t="str">
        <f t="shared" si="598"/>
        <v>a. Apoyo y presencia en el proyecto-Soporte Directivo (Coordinador y Gerencia)</v>
      </c>
      <c r="AC4772" t="str">
        <f>VLOOKUP(AB4772,CODIFICACION_PREGUNTAS!$C$2:$D$35,2,0)</f>
        <v>SOPORTE_DIR001</v>
      </c>
    </row>
    <row r="4773" spans="1:29" x14ac:dyDescent="0.25">
      <c r="A4773" s="3">
        <f t="shared" si="599"/>
        <v>4772</v>
      </c>
      <c r="B4773" s="3" t="s">
        <v>380</v>
      </c>
      <c r="C4773" s="32">
        <v>41883</v>
      </c>
      <c r="D4773" s="3" t="s">
        <v>114</v>
      </c>
      <c r="E4773" s="3"/>
      <c r="F4773" s="3"/>
      <c r="G4773" s="2" t="s">
        <v>19</v>
      </c>
      <c r="H4773" s="3" t="s">
        <v>18</v>
      </c>
      <c r="I4773" s="3">
        <v>4</v>
      </c>
      <c r="J4773" s="3" t="s">
        <v>183</v>
      </c>
      <c r="K4773" s="3"/>
      <c r="L4773" s="3"/>
      <c r="M4773" s="3"/>
      <c r="N4773" s="3"/>
      <c r="O4773" s="3"/>
      <c r="P4773" s="3"/>
      <c r="Q4773" s="3"/>
      <c r="R4773" s="3"/>
      <c r="S4773" s="3"/>
      <c r="T4773" s="3" t="str">
        <f t="shared" si="592"/>
        <v>SIN CECO</v>
      </c>
      <c r="U4773" s="3" t="str">
        <f t="shared" si="593"/>
        <v>NO</v>
      </c>
      <c r="V4773" t="str">
        <f t="shared" si="594"/>
        <v>Programa de Vivienda Gratuita - Fidubogota - SANTANDER
07-JUL-14-Soporte Directivo (Coordinador y Gerencia)</v>
      </c>
      <c r="W4773" s="53">
        <f t="shared" si="595"/>
        <v>4</v>
      </c>
      <c r="X4773">
        <f t="shared" si="596"/>
        <v>4</v>
      </c>
      <c r="Y4773" t="str">
        <f>IF(ISNA(VLOOKUP(B4773,CECOS_SIN_IDENTIFICAR!$A$2:$D$146,4,0)),"SIN CECO",IF(VLOOKUP(B4773,CECOS_SIN_IDENTIFICAR!$A$2:$D$146,4,0)=0,"SIN CECO",VLOOKUP(B4773,CECOS_SIN_IDENTIFICAR!$A$2:$D$146,4,0)))</f>
        <v/>
      </c>
      <c r="Z4773" t="str">
        <f t="shared" si="597"/>
        <v/>
      </c>
      <c r="AA4773" s="3" t="s">
        <v>114</v>
      </c>
      <c r="AB4773" t="str">
        <f t="shared" si="598"/>
        <v>b. Conocimiento del proyecto-Soporte Directivo (Coordinador y Gerencia)</v>
      </c>
      <c r="AC4773" t="str">
        <f>VLOOKUP(AB4773,CODIFICACION_PREGUNTAS!$C$2:$D$35,2,0)</f>
        <v>SOPORTE_DIR002</v>
      </c>
    </row>
    <row r="4774" spans="1:29" x14ac:dyDescent="0.25">
      <c r="A4774" s="3">
        <f t="shared" si="599"/>
        <v>4773</v>
      </c>
      <c r="B4774" s="3" t="s">
        <v>380</v>
      </c>
      <c r="C4774" s="32">
        <v>41883</v>
      </c>
      <c r="D4774" s="3" t="s">
        <v>114</v>
      </c>
      <c r="E4774" s="3"/>
      <c r="F4774" s="3"/>
      <c r="G4774" s="2" t="s">
        <v>20</v>
      </c>
      <c r="H4774" s="3" t="s">
        <v>18</v>
      </c>
      <c r="I4774" s="3">
        <v>2</v>
      </c>
      <c r="J4774" s="3" t="s">
        <v>183</v>
      </c>
      <c r="K4774" s="3"/>
      <c r="L4774" s="3"/>
      <c r="M4774" s="3"/>
      <c r="N4774" s="3"/>
      <c r="O4774" s="3"/>
      <c r="P4774" s="3"/>
      <c r="Q4774" s="3"/>
      <c r="R4774" s="3"/>
      <c r="S4774" s="3"/>
      <c r="T4774" s="3" t="str">
        <f t="shared" si="592"/>
        <v>SIN CECO</v>
      </c>
      <c r="U4774" s="3" t="str">
        <f t="shared" si="593"/>
        <v>NO</v>
      </c>
      <c r="V4774" t="str">
        <f t="shared" si="594"/>
        <v>Programa de Vivienda Gratuita - Fidubogota - SANTANDER
07-JUL-14-Soporte Directivo (Coordinador y Gerencia)</v>
      </c>
      <c r="W4774" s="53">
        <f t="shared" si="595"/>
        <v>2</v>
      </c>
      <c r="X4774">
        <f t="shared" si="596"/>
        <v>2</v>
      </c>
      <c r="Y4774" t="str">
        <f>IF(ISNA(VLOOKUP(B4774,CECOS_SIN_IDENTIFICAR!$A$2:$D$146,4,0)),"SIN CECO",IF(VLOOKUP(B4774,CECOS_SIN_IDENTIFICAR!$A$2:$D$146,4,0)=0,"SIN CECO",VLOOKUP(B4774,CECOS_SIN_IDENTIFICAR!$A$2:$D$146,4,0)))</f>
        <v/>
      </c>
      <c r="Z4774" t="str">
        <f t="shared" si="597"/>
        <v/>
      </c>
      <c r="AA4774" s="3" t="s">
        <v>114</v>
      </c>
      <c r="AB4774" t="str">
        <f t="shared" si="598"/>
        <v>c. Planteamiento de soluciones y manejo de conflictos-Soporte Directivo (Coordinador y Gerencia)</v>
      </c>
      <c r="AC4774" t="str">
        <f>VLOOKUP(AB4774,CODIFICACION_PREGUNTAS!$C$2:$D$35,2,0)</f>
        <v>SOPORTE_DIR003</v>
      </c>
    </row>
    <row r="4775" spans="1:29" x14ac:dyDescent="0.25">
      <c r="A4775" s="3">
        <f t="shared" si="599"/>
        <v>4774</v>
      </c>
      <c r="B4775" s="3" t="s">
        <v>380</v>
      </c>
      <c r="C4775" s="32">
        <v>41883</v>
      </c>
      <c r="D4775" s="3" t="s">
        <v>114</v>
      </c>
      <c r="E4775" s="3"/>
      <c r="F4775" s="3"/>
      <c r="G4775" s="2" t="s">
        <v>21</v>
      </c>
      <c r="H4775" s="3" t="s">
        <v>18</v>
      </c>
      <c r="I4775" s="3">
        <v>3</v>
      </c>
      <c r="J4775" s="3" t="s">
        <v>183</v>
      </c>
      <c r="K4775" s="3"/>
      <c r="L4775" s="3"/>
      <c r="M4775" s="3"/>
      <c r="N4775" s="3"/>
      <c r="O4775" s="3"/>
      <c r="P4775" s="3"/>
      <c r="Q4775" s="3"/>
      <c r="R4775" s="3"/>
      <c r="S4775" s="3"/>
      <c r="T4775" s="3" t="str">
        <f t="shared" si="592"/>
        <v>SIN CECO</v>
      </c>
      <c r="U4775" s="3" t="str">
        <f t="shared" si="593"/>
        <v>NO</v>
      </c>
      <c r="V4775" t="str">
        <f t="shared" si="594"/>
        <v>Programa de Vivienda Gratuita - Fidubogota - SANTANDER
07-JUL-14-Soporte Directivo (Coordinador y Gerencia)</v>
      </c>
      <c r="W4775" s="53">
        <f t="shared" si="595"/>
        <v>3</v>
      </c>
      <c r="X4775">
        <f t="shared" si="596"/>
        <v>3</v>
      </c>
      <c r="Y4775" t="str">
        <f>IF(ISNA(VLOOKUP(B4775,CECOS_SIN_IDENTIFICAR!$A$2:$D$146,4,0)),"SIN CECO",IF(VLOOKUP(B4775,CECOS_SIN_IDENTIFICAR!$A$2:$D$146,4,0)=0,"SIN CECO",VLOOKUP(B4775,CECOS_SIN_IDENTIFICAR!$A$2:$D$146,4,0)))</f>
        <v/>
      </c>
      <c r="Z4775" t="str">
        <f t="shared" si="597"/>
        <v/>
      </c>
      <c r="AA4775" s="3" t="s">
        <v>114</v>
      </c>
      <c r="AB4775" t="str">
        <f t="shared" si="598"/>
        <v>d. Cumplimiento de compromisos-Soporte Directivo (Coordinador y Gerencia)</v>
      </c>
      <c r="AC4775" t="str">
        <f>VLOOKUP(AB4775,CODIFICACION_PREGUNTAS!$C$2:$D$35,2,0)</f>
        <v>SOPORTE_DIR004</v>
      </c>
    </row>
    <row r="4776" spans="1:29" x14ac:dyDescent="0.25">
      <c r="A4776" s="3">
        <f t="shared" si="599"/>
        <v>4775</v>
      </c>
      <c r="B4776" s="3" t="s">
        <v>380</v>
      </c>
      <c r="C4776" s="32">
        <v>41883</v>
      </c>
      <c r="D4776" s="3" t="s">
        <v>114</v>
      </c>
      <c r="E4776" s="3"/>
      <c r="F4776" s="3"/>
      <c r="G4776" s="2" t="s">
        <v>22</v>
      </c>
      <c r="H4776" s="3" t="s">
        <v>18</v>
      </c>
      <c r="I4776" s="3">
        <v>4</v>
      </c>
      <c r="J4776" s="3" t="s">
        <v>183</v>
      </c>
      <c r="K4776" s="3"/>
      <c r="L4776" s="3"/>
      <c r="M4776" s="3"/>
      <c r="N4776" s="3"/>
      <c r="O4776" s="3"/>
      <c r="P4776" s="3"/>
      <c r="Q4776" s="3"/>
      <c r="R4776" s="3"/>
      <c r="S4776" s="3"/>
      <c r="T4776" s="3" t="str">
        <f t="shared" si="592"/>
        <v>SIN CECO</v>
      </c>
      <c r="U4776" s="3" t="str">
        <f t="shared" si="593"/>
        <v>NO</v>
      </c>
      <c r="V4776" t="str">
        <f t="shared" si="594"/>
        <v>Programa de Vivienda Gratuita - Fidubogota - SANTANDER
07-JUL-14-Soporte Directivo (Coordinador y Gerencia)</v>
      </c>
      <c r="W4776" s="53">
        <f t="shared" si="595"/>
        <v>4</v>
      </c>
      <c r="X4776">
        <f t="shared" si="596"/>
        <v>4</v>
      </c>
      <c r="Y4776" t="str">
        <f>IF(ISNA(VLOOKUP(B4776,CECOS_SIN_IDENTIFICAR!$A$2:$D$146,4,0)),"SIN CECO",IF(VLOOKUP(B4776,CECOS_SIN_IDENTIFICAR!$A$2:$D$146,4,0)=0,"SIN CECO",VLOOKUP(B4776,CECOS_SIN_IDENTIFICAR!$A$2:$D$146,4,0)))</f>
        <v/>
      </c>
      <c r="Z4776" t="str">
        <f t="shared" si="597"/>
        <v/>
      </c>
      <c r="AA4776" s="3" t="s">
        <v>114</v>
      </c>
      <c r="AB4776" t="str">
        <f t="shared" si="598"/>
        <v>e. Manejo del cliente-Soporte Directivo (Coordinador y Gerencia)</v>
      </c>
      <c r="AC4776" t="str">
        <f>VLOOKUP(AB4776,CODIFICACION_PREGUNTAS!$C$2:$D$35,2,0)</f>
        <v>SOPORTE_DIR005</v>
      </c>
    </row>
    <row r="4777" spans="1:29" x14ac:dyDescent="0.25">
      <c r="A4777" s="3">
        <f t="shared" si="599"/>
        <v>4776</v>
      </c>
      <c r="B4777" s="3" t="s">
        <v>380</v>
      </c>
      <c r="C4777" s="32">
        <v>41883</v>
      </c>
      <c r="D4777" s="3" t="s">
        <v>114</v>
      </c>
      <c r="E4777" s="3"/>
      <c r="F4777" s="3"/>
      <c r="G4777" s="2" t="s">
        <v>23</v>
      </c>
      <c r="H4777" s="3" t="s">
        <v>24</v>
      </c>
      <c r="I4777" s="3">
        <v>4</v>
      </c>
      <c r="J4777" s="3" t="s">
        <v>183</v>
      </c>
      <c r="K4777" s="3"/>
      <c r="L4777" s="3"/>
      <c r="M4777" s="3"/>
      <c r="N4777" s="3"/>
      <c r="O4777" s="3"/>
      <c r="P4777" s="3"/>
      <c r="Q4777" s="3"/>
      <c r="R4777" s="3"/>
      <c r="S4777" s="3"/>
      <c r="T4777" s="3" t="str">
        <f t="shared" si="592"/>
        <v>SIN CECO</v>
      </c>
      <c r="U4777" s="3" t="str">
        <f t="shared" si="593"/>
        <v>NO</v>
      </c>
      <c r="V4777" t="str">
        <f t="shared" si="594"/>
        <v>Programa de Vivienda Gratuita - Fidubogota - SANTANDER
07-JUL-14-Personal que presta el servicio en obra</v>
      </c>
      <c r="W4777" s="53">
        <f t="shared" si="595"/>
        <v>4</v>
      </c>
      <c r="X4777">
        <f t="shared" si="596"/>
        <v>4</v>
      </c>
      <c r="Y4777" t="str">
        <f>IF(ISNA(VLOOKUP(B4777,CECOS_SIN_IDENTIFICAR!$A$2:$D$146,4,0)),"SIN CECO",IF(VLOOKUP(B4777,CECOS_SIN_IDENTIFICAR!$A$2:$D$146,4,0)=0,"SIN CECO",VLOOKUP(B4777,CECOS_SIN_IDENTIFICAR!$A$2:$D$146,4,0)))</f>
        <v/>
      </c>
      <c r="Z4777" t="str">
        <f t="shared" si="597"/>
        <v/>
      </c>
      <c r="AA4777" s="3" t="s">
        <v>114</v>
      </c>
      <c r="AB4777" t="str">
        <f t="shared" si="598"/>
        <v>a. Idoneidad del personal-Personal que presta el servicio en obra</v>
      </c>
      <c r="AC4777" t="str">
        <f>VLOOKUP(AB4777,CODIFICACION_PREGUNTAS!$C$2:$D$35,2,0)</f>
        <v>PERSONAL001</v>
      </c>
    </row>
    <row r="4778" spans="1:29" x14ac:dyDescent="0.25">
      <c r="A4778" s="3">
        <f t="shared" si="599"/>
        <v>4777</v>
      </c>
      <c r="B4778" s="3" t="s">
        <v>380</v>
      </c>
      <c r="C4778" s="32">
        <v>41883</v>
      </c>
      <c r="D4778" s="3" t="s">
        <v>114</v>
      </c>
      <c r="E4778" s="3"/>
      <c r="F4778" s="3"/>
      <c r="G4778" s="2" t="s">
        <v>25</v>
      </c>
      <c r="H4778" s="3" t="s">
        <v>24</v>
      </c>
      <c r="I4778" s="3">
        <v>3</v>
      </c>
      <c r="J4778" s="3" t="s">
        <v>183</v>
      </c>
      <c r="K4778" s="3"/>
      <c r="L4778" s="3"/>
      <c r="M4778" s="3"/>
      <c r="N4778" s="3"/>
      <c r="O4778" s="3"/>
      <c r="P4778" s="3"/>
      <c r="Q4778" s="3"/>
      <c r="R4778" s="3"/>
      <c r="S4778" s="3"/>
      <c r="T4778" s="3" t="str">
        <f t="shared" si="592"/>
        <v>SIN CECO</v>
      </c>
      <c r="U4778" s="3" t="str">
        <f t="shared" si="593"/>
        <v>NO</v>
      </c>
      <c r="V4778" t="str">
        <f t="shared" si="594"/>
        <v>Programa de Vivienda Gratuita - Fidubogota - SANTANDER
07-JUL-14-Personal que presta el servicio en obra</v>
      </c>
      <c r="W4778" s="53">
        <f t="shared" si="595"/>
        <v>3</v>
      </c>
      <c r="X4778">
        <f t="shared" si="596"/>
        <v>3</v>
      </c>
      <c r="Y4778" t="str">
        <f>IF(ISNA(VLOOKUP(B4778,CECOS_SIN_IDENTIFICAR!$A$2:$D$146,4,0)),"SIN CECO",IF(VLOOKUP(B4778,CECOS_SIN_IDENTIFICAR!$A$2:$D$146,4,0)=0,"SIN CECO",VLOOKUP(B4778,CECOS_SIN_IDENTIFICAR!$A$2:$D$146,4,0)))</f>
        <v/>
      </c>
      <c r="Z4778" t="str">
        <f t="shared" si="597"/>
        <v/>
      </c>
      <c r="AA4778" s="3" t="s">
        <v>114</v>
      </c>
      <c r="AB4778" t="str">
        <f t="shared" si="598"/>
        <v>b. Oportuna atención al cliente-Personal que presta el servicio en obra</v>
      </c>
      <c r="AC4778" t="str">
        <f>VLOOKUP(AB4778,CODIFICACION_PREGUNTAS!$C$2:$D$35,2,0)</f>
        <v>PERSONAL002</v>
      </c>
    </row>
    <row r="4779" spans="1:29" x14ac:dyDescent="0.25">
      <c r="A4779" s="3">
        <f t="shared" si="599"/>
        <v>4778</v>
      </c>
      <c r="B4779" s="3" t="s">
        <v>380</v>
      </c>
      <c r="C4779" s="32">
        <v>41883</v>
      </c>
      <c r="D4779" s="3" t="s">
        <v>114</v>
      </c>
      <c r="E4779" s="3"/>
      <c r="F4779" s="3"/>
      <c r="G4779" s="2" t="s">
        <v>26</v>
      </c>
      <c r="H4779" s="3" t="s">
        <v>24</v>
      </c>
      <c r="I4779" s="3">
        <v>3</v>
      </c>
      <c r="J4779" s="3" t="s">
        <v>183</v>
      </c>
      <c r="K4779" s="3"/>
      <c r="L4779" s="3"/>
      <c r="M4779" s="3"/>
      <c r="N4779" s="3"/>
      <c r="O4779" s="3"/>
      <c r="P4779" s="3"/>
      <c r="Q4779" s="3"/>
      <c r="R4779" s="3"/>
      <c r="S4779" s="3"/>
      <c r="T4779" s="3" t="str">
        <f t="shared" si="592"/>
        <v>SIN CECO</v>
      </c>
      <c r="U4779" s="3" t="str">
        <f t="shared" si="593"/>
        <v>NO</v>
      </c>
      <c r="V4779" t="str">
        <f t="shared" si="594"/>
        <v>Programa de Vivienda Gratuita - Fidubogota - SANTANDER
07-JUL-14-Personal que presta el servicio en obra</v>
      </c>
      <c r="W4779" s="53">
        <f t="shared" si="595"/>
        <v>3</v>
      </c>
      <c r="X4779">
        <f t="shared" si="596"/>
        <v>3</v>
      </c>
      <c r="Y4779" t="str">
        <f>IF(ISNA(VLOOKUP(B4779,CECOS_SIN_IDENTIFICAR!$A$2:$D$146,4,0)),"SIN CECO",IF(VLOOKUP(B4779,CECOS_SIN_IDENTIFICAR!$A$2:$D$146,4,0)=0,"SIN CECO",VLOOKUP(B4779,CECOS_SIN_IDENTIFICAR!$A$2:$D$146,4,0)))</f>
        <v/>
      </c>
      <c r="Z4779" t="str">
        <f t="shared" si="597"/>
        <v/>
      </c>
      <c r="AA4779" s="3" t="s">
        <v>114</v>
      </c>
      <c r="AB4779" t="str">
        <f t="shared" si="598"/>
        <v>c. Compromiso con el proyecto-Personal que presta el servicio en obra</v>
      </c>
      <c r="AC4779" t="str">
        <f>VLOOKUP(AB4779,CODIFICACION_PREGUNTAS!$C$2:$D$35,2,0)</f>
        <v>PERSONAL003</v>
      </c>
    </row>
    <row r="4780" spans="1:29" x14ac:dyDescent="0.25">
      <c r="A4780" s="3">
        <f t="shared" si="599"/>
        <v>4779</v>
      </c>
      <c r="B4780" s="3" t="s">
        <v>380</v>
      </c>
      <c r="C4780" s="32">
        <v>41883</v>
      </c>
      <c r="D4780" s="3" t="s">
        <v>114</v>
      </c>
      <c r="E4780" s="3"/>
      <c r="F4780" s="3"/>
      <c r="G4780" s="2" t="s">
        <v>21</v>
      </c>
      <c r="H4780" s="3" t="s">
        <v>24</v>
      </c>
      <c r="I4780" s="3">
        <v>4</v>
      </c>
      <c r="J4780" s="3" t="s">
        <v>183</v>
      </c>
      <c r="K4780" s="3"/>
      <c r="L4780" s="3"/>
      <c r="M4780" s="3"/>
      <c r="N4780" s="3"/>
      <c r="O4780" s="3"/>
      <c r="P4780" s="3"/>
      <c r="Q4780" s="3"/>
      <c r="R4780" s="3"/>
      <c r="S4780" s="3"/>
      <c r="T4780" s="3" t="str">
        <f t="shared" si="592"/>
        <v>SIN CECO</v>
      </c>
      <c r="U4780" s="3" t="str">
        <f t="shared" si="593"/>
        <v>NO</v>
      </c>
      <c r="V4780" t="str">
        <f t="shared" si="594"/>
        <v>Programa de Vivienda Gratuita - Fidubogota - SANTANDER
07-JUL-14-Personal que presta el servicio en obra</v>
      </c>
      <c r="W4780" s="53">
        <f t="shared" si="595"/>
        <v>4</v>
      </c>
      <c r="X4780">
        <f t="shared" si="596"/>
        <v>4</v>
      </c>
      <c r="Y4780" t="str">
        <f>IF(ISNA(VLOOKUP(B4780,CECOS_SIN_IDENTIFICAR!$A$2:$D$146,4,0)),"SIN CECO",IF(VLOOKUP(B4780,CECOS_SIN_IDENTIFICAR!$A$2:$D$146,4,0)=0,"SIN CECO",VLOOKUP(B4780,CECOS_SIN_IDENTIFICAR!$A$2:$D$146,4,0)))</f>
        <v/>
      </c>
      <c r="Z4780" t="str">
        <f t="shared" si="597"/>
        <v/>
      </c>
      <c r="AA4780" s="3" t="s">
        <v>114</v>
      </c>
      <c r="AB4780" t="str">
        <f t="shared" si="598"/>
        <v>d. Cumplimiento de compromisos-Personal que presta el servicio en obra</v>
      </c>
      <c r="AC4780" t="str">
        <f>VLOOKUP(AB4780,CODIFICACION_PREGUNTAS!$C$2:$D$35,2,0)</f>
        <v>PERSONAL004</v>
      </c>
    </row>
    <row r="4781" spans="1:29" x14ac:dyDescent="0.25">
      <c r="A4781" s="3">
        <f t="shared" si="599"/>
        <v>4780</v>
      </c>
      <c r="B4781" s="3" t="s">
        <v>380</v>
      </c>
      <c r="C4781" s="32">
        <v>41883</v>
      </c>
      <c r="D4781" s="3" t="s">
        <v>114</v>
      </c>
      <c r="E4781" s="3"/>
      <c r="F4781" s="3"/>
      <c r="G4781" s="2" t="s">
        <v>27</v>
      </c>
      <c r="H4781" s="3" t="s">
        <v>24</v>
      </c>
      <c r="I4781" s="3">
        <v>3</v>
      </c>
      <c r="J4781" s="3" t="s">
        <v>183</v>
      </c>
      <c r="K4781" s="3"/>
      <c r="L4781" s="3"/>
      <c r="M4781" s="3"/>
      <c r="N4781" s="3"/>
      <c r="O4781" s="3"/>
      <c r="P4781" s="3"/>
      <c r="Q4781" s="3"/>
      <c r="R4781" s="3"/>
      <c r="S4781" s="3"/>
      <c r="T4781" s="3" t="str">
        <f t="shared" si="592"/>
        <v>SIN CECO</v>
      </c>
      <c r="U4781" s="3" t="str">
        <f t="shared" si="593"/>
        <v>NO</v>
      </c>
      <c r="V4781" t="str">
        <f t="shared" si="594"/>
        <v>Programa de Vivienda Gratuita - Fidubogota - SANTANDER
07-JUL-14-Personal que presta el servicio en obra</v>
      </c>
      <c r="W4781" s="53">
        <f t="shared" si="595"/>
        <v>3</v>
      </c>
      <c r="X4781">
        <f t="shared" si="596"/>
        <v>3</v>
      </c>
      <c r="Y4781" t="str">
        <f>IF(ISNA(VLOOKUP(B4781,CECOS_SIN_IDENTIFICAR!$A$2:$D$146,4,0)),"SIN CECO",IF(VLOOKUP(B4781,CECOS_SIN_IDENTIFICAR!$A$2:$D$146,4,0)=0,"SIN CECO",VLOOKUP(B4781,CECOS_SIN_IDENTIFICAR!$A$2:$D$146,4,0)))</f>
        <v/>
      </c>
      <c r="Z4781" t="str">
        <f t="shared" si="597"/>
        <v/>
      </c>
      <c r="AA4781" s="3" t="s">
        <v>114</v>
      </c>
      <c r="AB4781" t="str">
        <f t="shared" si="598"/>
        <v>e. Proactividad en desarrollo de funciones-Personal que presta el servicio en obra</v>
      </c>
      <c r="AC4781" t="str">
        <f>VLOOKUP(AB4781,CODIFICACION_PREGUNTAS!$C$2:$D$35,2,0)</f>
        <v>PERSONAL005</v>
      </c>
    </row>
    <row r="4782" spans="1:29" x14ac:dyDescent="0.25">
      <c r="A4782" s="3">
        <f t="shared" si="599"/>
        <v>4781</v>
      </c>
      <c r="B4782" s="3" t="s">
        <v>380</v>
      </c>
      <c r="C4782" s="32">
        <v>41883</v>
      </c>
      <c r="D4782" s="3" t="s">
        <v>114</v>
      </c>
      <c r="E4782" s="3"/>
      <c r="F4782" s="3"/>
      <c r="G4782" s="2" t="s">
        <v>28</v>
      </c>
      <c r="H4782" s="2" t="s">
        <v>29</v>
      </c>
      <c r="I4782" s="3">
        <v>4</v>
      </c>
      <c r="J4782" s="3" t="s">
        <v>183</v>
      </c>
      <c r="K4782" s="3"/>
      <c r="L4782" s="3"/>
      <c r="M4782" s="3"/>
      <c r="N4782" s="3"/>
      <c r="O4782" s="3"/>
      <c r="P4782" s="3"/>
      <c r="Q4782" s="3"/>
      <c r="R4782" s="3"/>
      <c r="S4782" s="3"/>
      <c r="T4782" s="3" t="str">
        <f t="shared" si="592"/>
        <v>SIN CECO</v>
      </c>
      <c r="U4782" s="3" t="str">
        <f t="shared" si="593"/>
        <v>NO</v>
      </c>
      <c r="V4782" t="str">
        <f t="shared" si="594"/>
        <v>Programa de Vivienda Gratuita - Fidubogota - SANTANDER
07-JUL-14-Productos Asociados de PAYC (Informes, Control de presupuesto y Programación y actas)</v>
      </c>
      <c r="W4782" s="53">
        <f t="shared" si="595"/>
        <v>4</v>
      </c>
      <c r="X4782">
        <f t="shared" si="596"/>
        <v>4</v>
      </c>
      <c r="Y4782" t="str">
        <f>IF(ISNA(VLOOKUP(B4782,CECOS_SIN_IDENTIFICAR!$A$2:$D$146,4,0)),"SIN CECO",IF(VLOOKUP(B4782,CECOS_SIN_IDENTIFICAR!$A$2:$D$146,4,0)=0,"SIN CECO",VLOOKUP(B4782,CECOS_SIN_IDENTIFICAR!$A$2:$D$146,4,0)))</f>
        <v/>
      </c>
      <c r="Z4782" t="str">
        <f t="shared" si="597"/>
        <v/>
      </c>
      <c r="AA4782" s="3" t="s">
        <v>114</v>
      </c>
      <c r="AB4782" t="str">
        <f t="shared" si="598"/>
        <v>a. Calidad del Contenido-Productos Asociados de PAYC (Informes, Control de presupuesto y Programación y actas)</v>
      </c>
      <c r="AC4782" t="str">
        <f>VLOOKUP(AB4782,CODIFICACION_PREGUNTAS!$C$2:$D$35,2,0)</f>
        <v>PRODUCTOS001</v>
      </c>
    </row>
    <row r="4783" spans="1:29" x14ac:dyDescent="0.25">
      <c r="A4783" s="3">
        <f t="shared" si="599"/>
        <v>4782</v>
      </c>
      <c r="B4783" s="3" t="s">
        <v>380</v>
      </c>
      <c r="C4783" s="32">
        <v>41883</v>
      </c>
      <c r="D4783" s="3" t="s">
        <v>114</v>
      </c>
      <c r="E4783" s="3"/>
      <c r="F4783" s="3"/>
      <c r="G4783" s="2" t="s">
        <v>30</v>
      </c>
      <c r="H4783" s="2" t="s">
        <v>29</v>
      </c>
      <c r="I4783" s="3">
        <v>5</v>
      </c>
      <c r="J4783" s="3" t="s">
        <v>183</v>
      </c>
      <c r="K4783" s="3"/>
      <c r="L4783" s="3"/>
      <c r="M4783" s="3"/>
      <c r="N4783" s="3"/>
      <c r="O4783" s="3"/>
      <c r="P4783" s="3"/>
      <c r="Q4783" s="3"/>
      <c r="R4783" s="3"/>
      <c r="S4783" s="3"/>
      <c r="T4783" s="3" t="str">
        <f t="shared" si="592"/>
        <v>SIN CECO</v>
      </c>
      <c r="U4783" s="3" t="str">
        <f t="shared" si="593"/>
        <v>NO</v>
      </c>
      <c r="V4783" t="str">
        <f t="shared" si="594"/>
        <v>Programa de Vivienda Gratuita - Fidubogota - SANTANDER
07-JUL-14-Productos Asociados de PAYC (Informes, Control de presupuesto y Programación y actas)</v>
      </c>
      <c r="W4783" s="53">
        <f t="shared" si="595"/>
        <v>5</v>
      </c>
      <c r="X4783">
        <f t="shared" si="596"/>
        <v>5</v>
      </c>
      <c r="Y4783" t="str">
        <f>IF(ISNA(VLOOKUP(B4783,CECOS_SIN_IDENTIFICAR!$A$2:$D$146,4,0)),"SIN CECO",IF(VLOOKUP(B4783,CECOS_SIN_IDENTIFICAR!$A$2:$D$146,4,0)=0,"SIN CECO",VLOOKUP(B4783,CECOS_SIN_IDENTIFICAR!$A$2:$D$146,4,0)))</f>
        <v/>
      </c>
      <c r="Z4783" t="str">
        <f t="shared" si="597"/>
        <v/>
      </c>
      <c r="AA4783" s="3" t="s">
        <v>114</v>
      </c>
      <c r="AB4783" t="str">
        <f t="shared" si="598"/>
        <v>b. Claridad del Contenido-Productos Asociados de PAYC (Informes, Control de presupuesto y Programación y actas)</v>
      </c>
      <c r="AC4783" t="str">
        <f>VLOOKUP(AB4783,CODIFICACION_PREGUNTAS!$C$2:$D$35,2,0)</f>
        <v>PRODUCTOS002</v>
      </c>
    </row>
    <row r="4784" spans="1:29" x14ac:dyDescent="0.25">
      <c r="A4784" s="3">
        <f t="shared" si="599"/>
        <v>4783</v>
      </c>
      <c r="B4784" s="3" t="s">
        <v>380</v>
      </c>
      <c r="C4784" s="32">
        <v>41883</v>
      </c>
      <c r="D4784" s="3" t="s">
        <v>114</v>
      </c>
      <c r="E4784" s="3"/>
      <c r="F4784" s="3"/>
      <c r="G4784" s="2" t="s">
        <v>31</v>
      </c>
      <c r="H4784" s="2" t="s">
        <v>29</v>
      </c>
      <c r="I4784" s="3">
        <v>2</v>
      </c>
      <c r="J4784" s="3" t="s">
        <v>183</v>
      </c>
      <c r="K4784" s="3"/>
      <c r="L4784" s="3"/>
      <c r="M4784" s="3"/>
      <c r="N4784" s="3"/>
      <c r="O4784" s="3"/>
      <c r="P4784" s="3"/>
      <c r="Q4784" s="3"/>
      <c r="R4784" s="3"/>
      <c r="S4784" s="3"/>
      <c r="T4784" s="3" t="str">
        <f t="shared" si="592"/>
        <v>SIN CECO</v>
      </c>
      <c r="U4784" s="3" t="str">
        <f t="shared" si="593"/>
        <v>NO</v>
      </c>
      <c r="V4784" t="str">
        <f t="shared" si="594"/>
        <v>Programa de Vivienda Gratuita - Fidubogota - SANTANDER
07-JUL-14-Productos Asociados de PAYC (Informes, Control de presupuesto y Programación y actas)</v>
      </c>
      <c r="W4784" s="53">
        <f t="shared" si="595"/>
        <v>2</v>
      </c>
      <c r="X4784">
        <f t="shared" si="596"/>
        <v>2</v>
      </c>
      <c r="Y4784" t="str">
        <f>IF(ISNA(VLOOKUP(B4784,CECOS_SIN_IDENTIFICAR!$A$2:$D$146,4,0)),"SIN CECO",IF(VLOOKUP(B4784,CECOS_SIN_IDENTIFICAR!$A$2:$D$146,4,0)=0,"SIN CECO",VLOOKUP(B4784,CECOS_SIN_IDENTIFICAR!$A$2:$D$146,4,0)))</f>
        <v/>
      </c>
      <c r="Z4784" t="str">
        <f t="shared" si="597"/>
        <v/>
      </c>
      <c r="AA4784" s="3" t="s">
        <v>114</v>
      </c>
      <c r="AB4784" t="str">
        <f t="shared" si="598"/>
        <v>c. Oportunidad en la entrega-Productos Asociados de PAYC (Informes, Control de presupuesto y Programación y actas)</v>
      </c>
      <c r="AC4784" t="str">
        <f>VLOOKUP(AB4784,CODIFICACION_PREGUNTAS!$C$2:$D$35,2,0)</f>
        <v>PRODUCTOS003</v>
      </c>
    </row>
    <row r="4785" spans="1:29" x14ac:dyDescent="0.25">
      <c r="A4785" s="3">
        <f t="shared" si="599"/>
        <v>4784</v>
      </c>
      <c r="B4785" s="3" t="s">
        <v>380</v>
      </c>
      <c r="C4785" s="32">
        <v>41883</v>
      </c>
      <c r="D4785" s="3" t="s">
        <v>114</v>
      </c>
      <c r="E4785" s="3"/>
      <c r="F4785" s="3"/>
      <c r="G4785" s="2" t="s">
        <v>32</v>
      </c>
      <c r="H4785" s="2" t="s">
        <v>29</v>
      </c>
      <c r="I4785" s="3">
        <v>5</v>
      </c>
      <c r="J4785" s="3" t="s">
        <v>183</v>
      </c>
      <c r="K4785" s="3"/>
      <c r="L4785" s="3"/>
      <c r="M4785" s="3"/>
      <c r="N4785" s="3"/>
      <c r="O4785" s="3"/>
      <c r="P4785" s="3"/>
      <c r="Q4785" s="3"/>
      <c r="R4785" s="3"/>
      <c r="S4785" s="3"/>
      <c r="T4785" s="3" t="str">
        <f t="shared" si="592"/>
        <v>SIN CECO</v>
      </c>
      <c r="U4785" s="3" t="str">
        <f t="shared" si="593"/>
        <v>NO</v>
      </c>
      <c r="V4785" t="str">
        <f t="shared" si="594"/>
        <v>Programa de Vivienda Gratuita - Fidubogota - SANTANDER
07-JUL-14-Productos Asociados de PAYC (Informes, Control de presupuesto y Programación y actas)</v>
      </c>
      <c r="W4785" s="53">
        <f t="shared" si="595"/>
        <v>5</v>
      </c>
      <c r="X4785">
        <f t="shared" si="596"/>
        <v>5</v>
      </c>
      <c r="Y4785" t="str">
        <f>IF(ISNA(VLOOKUP(B4785,CECOS_SIN_IDENTIFICAR!$A$2:$D$146,4,0)),"SIN CECO",IF(VLOOKUP(B4785,CECOS_SIN_IDENTIFICAR!$A$2:$D$146,4,0)=0,"SIN CECO",VLOOKUP(B4785,CECOS_SIN_IDENTIFICAR!$A$2:$D$146,4,0)))</f>
        <v/>
      </c>
      <c r="Z4785" t="str">
        <f t="shared" si="597"/>
        <v/>
      </c>
      <c r="AA4785" s="3" t="s">
        <v>114</v>
      </c>
      <c r="AB4785" t="str">
        <f t="shared" si="598"/>
        <v>d. Precisión de la información-Productos Asociados de PAYC (Informes, Control de presupuesto y Programación y actas)</v>
      </c>
      <c r="AC4785" t="str">
        <f>VLOOKUP(AB4785,CODIFICACION_PREGUNTAS!$C$2:$D$35,2,0)</f>
        <v>PRODUCTOS004</v>
      </c>
    </row>
    <row r="4786" spans="1:29" x14ac:dyDescent="0.25">
      <c r="A4786" s="3">
        <f t="shared" si="599"/>
        <v>4785</v>
      </c>
      <c r="B4786" s="3" t="s">
        <v>380</v>
      </c>
      <c r="C4786" s="32">
        <v>41883</v>
      </c>
      <c r="D4786" s="3" t="s">
        <v>114</v>
      </c>
      <c r="E4786" s="3"/>
      <c r="F4786" s="3"/>
      <c r="G4786" s="2" t="s">
        <v>33</v>
      </c>
      <c r="H4786" s="2" t="s">
        <v>29</v>
      </c>
      <c r="I4786" s="3" t="s">
        <v>431</v>
      </c>
      <c r="J4786" s="3" t="s">
        <v>183</v>
      </c>
      <c r="K4786" s="3"/>
      <c r="L4786" s="3"/>
      <c r="M4786" s="3"/>
      <c r="N4786" s="3"/>
      <c r="O4786" s="3"/>
      <c r="P4786" s="3"/>
      <c r="Q4786" s="3"/>
      <c r="R4786" s="3"/>
      <c r="S4786" s="3"/>
      <c r="T4786" s="3" t="str">
        <f t="shared" si="592"/>
        <v>SIN CECO</v>
      </c>
      <c r="U4786" s="3" t="str">
        <f t="shared" si="593"/>
        <v>NO</v>
      </c>
      <c r="V4786" t="str">
        <f t="shared" si="594"/>
        <v>Programa de Vivienda Gratuita - Fidubogota - SANTANDER
07-JUL-14-Productos Asociados de PAYC (Informes, Control de presupuesto y Programación y actas)</v>
      </c>
      <c r="W4786" s="53" t="str">
        <f t="shared" si="595"/>
        <v>N/A</v>
      </c>
      <c r="X4786">
        <f t="shared" si="596"/>
        <v>0</v>
      </c>
      <c r="Y4786" t="str">
        <f>IF(ISNA(VLOOKUP(B4786,CECOS_SIN_IDENTIFICAR!$A$2:$D$146,4,0)),"SIN CECO",IF(VLOOKUP(B4786,CECOS_SIN_IDENTIFICAR!$A$2:$D$146,4,0)=0,"SIN CECO",VLOOKUP(B4786,CECOS_SIN_IDENTIFICAR!$A$2:$D$146,4,0)))</f>
        <v/>
      </c>
      <c r="Z4786" t="str">
        <f t="shared" si="597"/>
        <v/>
      </c>
      <c r="AA4786" s="3" t="s">
        <v>114</v>
      </c>
      <c r="AB4786" t="str">
        <f t="shared" si="598"/>
        <v>e. Diagramación-Productos Asociados de PAYC (Informes, Control de presupuesto y Programación y actas)</v>
      </c>
      <c r="AC4786" t="str">
        <f>VLOOKUP(AB4786,CODIFICACION_PREGUNTAS!$C$2:$D$35,2,0)</f>
        <v>PRODUCTOS005</v>
      </c>
    </row>
    <row r="4787" spans="1:29" x14ac:dyDescent="0.25">
      <c r="A4787" s="3">
        <f t="shared" si="599"/>
        <v>4786</v>
      </c>
      <c r="B4787" s="3" t="s">
        <v>380</v>
      </c>
      <c r="C4787" s="32">
        <v>41883</v>
      </c>
      <c r="D4787" s="3" t="s">
        <v>114</v>
      </c>
      <c r="E4787" s="3"/>
      <c r="F4787" s="3"/>
      <c r="G4787" s="2" t="s">
        <v>34</v>
      </c>
      <c r="H4787" s="2" t="s">
        <v>35</v>
      </c>
      <c r="I4787" s="3">
        <v>5</v>
      </c>
      <c r="J4787" s="3" t="s">
        <v>183</v>
      </c>
      <c r="K4787" s="3"/>
      <c r="L4787" s="3"/>
      <c r="M4787" s="3"/>
      <c r="N4787" s="3"/>
      <c r="O4787" s="3"/>
      <c r="P4787" s="3"/>
      <c r="Q4787" s="3"/>
      <c r="R4787" s="3"/>
      <c r="S4787" s="3"/>
      <c r="T4787" s="3" t="str">
        <f t="shared" si="592"/>
        <v>SIN CECO</v>
      </c>
      <c r="U4787" s="3" t="str">
        <f t="shared" si="593"/>
        <v>NO</v>
      </c>
      <c r="V4787" t="str">
        <f t="shared" si="594"/>
        <v>Programa de Vivienda Gratuita - Fidubogota - SANTANDER
07-JUL-14-Compromisos Pactados</v>
      </c>
      <c r="W4787" s="53">
        <f t="shared" si="595"/>
        <v>5</v>
      </c>
      <c r="X4787">
        <f t="shared" si="596"/>
        <v>5</v>
      </c>
      <c r="Y4787" t="str">
        <f>IF(ISNA(VLOOKUP(B4787,CECOS_SIN_IDENTIFICAR!$A$2:$D$146,4,0)),"SIN CECO",IF(VLOOKUP(B4787,CECOS_SIN_IDENTIFICAR!$A$2:$D$146,4,0)=0,"SIN CECO",VLOOKUP(B4787,CECOS_SIN_IDENTIFICAR!$A$2:$D$146,4,0)))</f>
        <v/>
      </c>
      <c r="Z4787" t="str">
        <f t="shared" si="597"/>
        <v/>
      </c>
      <c r="AA4787" s="3" t="s">
        <v>114</v>
      </c>
      <c r="AB4787" t="str">
        <f t="shared" si="598"/>
        <v>a. Cumplimiento-Compromisos Pactados</v>
      </c>
      <c r="AC4787" t="str">
        <f>VLOOKUP(AB4787,CODIFICACION_PREGUNTAS!$C$2:$D$35,2,0)</f>
        <v>COMPROMISOS001</v>
      </c>
    </row>
    <row r="4788" spans="1:29" x14ac:dyDescent="0.25">
      <c r="A4788" s="3">
        <f t="shared" si="599"/>
        <v>4787</v>
      </c>
      <c r="B4788" s="3" t="s">
        <v>380</v>
      </c>
      <c r="C4788" s="32">
        <v>41883</v>
      </c>
      <c r="D4788" s="3" t="s">
        <v>114</v>
      </c>
      <c r="E4788" s="3"/>
      <c r="F4788" s="3"/>
      <c r="G4788" s="2" t="s">
        <v>36</v>
      </c>
      <c r="H4788" s="2" t="s">
        <v>35</v>
      </c>
      <c r="I4788" s="3">
        <v>4</v>
      </c>
      <c r="J4788" s="3" t="s">
        <v>183</v>
      </c>
      <c r="K4788" s="3"/>
      <c r="L4788" s="3"/>
      <c r="M4788" s="3"/>
      <c r="N4788" s="3"/>
      <c r="O4788" s="3"/>
      <c r="P4788" s="3"/>
      <c r="Q4788" s="3"/>
      <c r="R4788" s="3"/>
      <c r="S4788" s="3"/>
      <c r="T4788" s="3" t="str">
        <f t="shared" si="592"/>
        <v>SIN CECO</v>
      </c>
      <c r="U4788" s="3" t="str">
        <f t="shared" si="593"/>
        <v>NO</v>
      </c>
      <c r="V4788" t="str">
        <f t="shared" si="594"/>
        <v>Programa de Vivienda Gratuita - Fidubogota - SANTANDER
07-JUL-14-Compromisos Pactados</v>
      </c>
      <c r="W4788" s="53">
        <f t="shared" si="595"/>
        <v>4</v>
      </c>
      <c r="X4788">
        <f t="shared" si="596"/>
        <v>4</v>
      </c>
      <c r="Y4788" t="str">
        <f>IF(ISNA(VLOOKUP(B4788,CECOS_SIN_IDENTIFICAR!$A$2:$D$146,4,0)),"SIN CECO",IF(VLOOKUP(B4788,CECOS_SIN_IDENTIFICAR!$A$2:$D$146,4,0)=0,"SIN CECO",VLOOKUP(B4788,CECOS_SIN_IDENTIFICAR!$A$2:$D$146,4,0)))</f>
        <v/>
      </c>
      <c r="Z4788" t="str">
        <f t="shared" si="597"/>
        <v/>
      </c>
      <c r="AA4788" s="3" t="s">
        <v>114</v>
      </c>
      <c r="AB4788" t="str">
        <f t="shared" si="598"/>
        <v>b. Satisface expectativas-Compromisos Pactados</v>
      </c>
      <c r="AC4788" t="str">
        <f>VLOOKUP(AB4788,CODIFICACION_PREGUNTAS!$C$2:$D$35,2,0)</f>
        <v>COMPROMISOS002</v>
      </c>
    </row>
    <row r="4789" spans="1:29" x14ac:dyDescent="0.25">
      <c r="A4789" s="3">
        <f t="shared" si="599"/>
        <v>4788</v>
      </c>
      <c r="B4789" s="3" t="s">
        <v>380</v>
      </c>
      <c r="C4789" s="32">
        <v>41883</v>
      </c>
      <c r="D4789" s="3" t="s">
        <v>114</v>
      </c>
      <c r="E4789" s="3"/>
      <c r="F4789" s="3"/>
      <c r="G4789" s="2" t="s">
        <v>37</v>
      </c>
      <c r="H4789" s="2" t="s">
        <v>35</v>
      </c>
      <c r="I4789" s="3">
        <v>5</v>
      </c>
      <c r="J4789" s="3" t="s">
        <v>183</v>
      </c>
      <c r="K4789" s="3"/>
      <c r="L4789" s="3"/>
      <c r="M4789" s="3"/>
      <c r="N4789" s="3"/>
      <c r="O4789" s="3"/>
      <c r="P4789" s="3"/>
      <c r="Q4789" s="3"/>
      <c r="R4789" s="3"/>
      <c r="S4789" s="3"/>
      <c r="T4789" s="3" t="str">
        <f t="shared" si="592"/>
        <v>SIN CECO</v>
      </c>
      <c r="U4789" s="3" t="str">
        <f t="shared" si="593"/>
        <v>NO</v>
      </c>
      <c r="V4789" t="str">
        <f t="shared" si="594"/>
        <v>Programa de Vivienda Gratuita - Fidubogota - SANTANDER
07-JUL-14-Compromisos Pactados</v>
      </c>
      <c r="W4789" s="53">
        <f t="shared" si="595"/>
        <v>5</v>
      </c>
      <c r="X4789">
        <f t="shared" si="596"/>
        <v>5</v>
      </c>
      <c r="Y4789" t="str">
        <f>IF(ISNA(VLOOKUP(B4789,CECOS_SIN_IDENTIFICAR!$A$2:$D$146,4,0)),"SIN CECO",IF(VLOOKUP(B4789,CECOS_SIN_IDENTIFICAR!$A$2:$D$146,4,0)=0,"SIN CECO",VLOOKUP(B4789,CECOS_SIN_IDENTIFICAR!$A$2:$D$146,4,0)))</f>
        <v/>
      </c>
      <c r="Z4789" t="str">
        <f t="shared" si="597"/>
        <v/>
      </c>
      <c r="AA4789" s="3" t="s">
        <v>114</v>
      </c>
      <c r="AB4789" t="str">
        <f t="shared" si="598"/>
        <v>c. Calidad de la Información suministrada-Compromisos Pactados</v>
      </c>
      <c r="AC4789" t="str">
        <f>VLOOKUP(AB4789,CODIFICACION_PREGUNTAS!$C$2:$D$35,2,0)</f>
        <v>COMPROMISOS003</v>
      </c>
    </row>
    <row r="4790" spans="1:29" x14ac:dyDescent="0.25">
      <c r="A4790" s="3">
        <f t="shared" si="599"/>
        <v>4789</v>
      </c>
      <c r="B4790" s="3" t="s">
        <v>380</v>
      </c>
      <c r="C4790" s="32">
        <v>41883</v>
      </c>
      <c r="D4790" s="3" t="s">
        <v>114</v>
      </c>
      <c r="E4790" s="3"/>
      <c r="F4790" s="3"/>
      <c r="G4790" s="2" t="s">
        <v>38</v>
      </c>
      <c r="H4790" s="2" t="s">
        <v>35</v>
      </c>
      <c r="I4790" s="3">
        <v>4</v>
      </c>
      <c r="J4790" s="3" t="s">
        <v>183</v>
      </c>
      <c r="K4790" s="3"/>
      <c r="L4790" s="3"/>
      <c r="M4790" s="3"/>
      <c r="N4790" s="3"/>
      <c r="O4790" s="3"/>
      <c r="P4790" s="3"/>
      <c r="Q4790" s="3"/>
      <c r="R4790" s="3"/>
      <c r="S4790" s="3"/>
      <c r="T4790" s="3" t="str">
        <f t="shared" si="592"/>
        <v>SIN CECO</v>
      </c>
      <c r="U4790" s="3" t="str">
        <f t="shared" si="593"/>
        <v>NO</v>
      </c>
      <c r="V4790" t="str">
        <f t="shared" si="594"/>
        <v>Programa de Vivienda Gratuita - Fidubogota - SANTANDER
07-JUL-14-Compromisos Pactados</v>
      </c>
      <c r="W4790" s="53">
        <f t="shared" si="595"/>
        <v>4</v>
      </c>
      <c r="X4790">
        <f t="shared" si="596"/>
        <v>4</v>
      </c>
      <c r="Y4790" t="str">
        <f>IF(ISNA(VLOOKUP(B4790,CECOS_SIN_IDENTIFICAR!$A$2:$D$146,4,0)),"SIN CECO",IF(VLOOKUP(B4790,CECOS_SIN_IDENTIFICAR!$A$2:$D$146,4,0)=0,"SIN CECO",VLOOKUP(B4790,CECOS_SIN_IDENTIFICAR!$A$2:$D$146,4,0)))</f>
        <v/>
      </c>
      <c r="Z4790" t="str">
        <f t="shared" si="597"/>
        <v/>
      </c>
      <c r="AA4790" s="3" t="s">
        <v>114</v>
      </c>
      <c r="AB4790" t="str">
        <f t="shared" si="598"/>
        <v>d. Disposición del personal de PAYC a las solicitudes del cliente-Compromisos Pactados</v>
      </c>
      <c r="AC4790" t="str">
        <f>VLOOKUP(AB4790,CODIFICACION_PREGUNTAS!$C$2:$D$35,2,0)</f>
        <v>COMPROMISOS004</v>
      </c>
    </row>
    <row r="4791" spans="1:29" x14ac:dyDescent="0.25">
      <c r="A4791" s="3">
        <f t="shared" si="599"/>
        <v>4790</v>
      </c>
      <c r="B4791" s="3" t="s">
        <v>380</v>
      </c>
      <c r="C4791" s="32">
        <v>41883</v>
      </c>
      <c r="D4791" s="3" t="s">
        <v>114</v>
      </c>
      <c r="E4791" s="3"/>
      <c r="F4791" s="3"/>
      <c r="G4791" s="2" t="s">
        <v>39</v>
      </c>
      <c r="H4791" s="2" t="s">
        <v>35</v>
      </c>
      <c r="I4791" s="3">
        <v>5</v>
      </c>
      <c r="J4791" s="3" t="s">
        <v>183</v>
      </c>
      <c r="K4791" s="3"/>
      <c r="L4791" s="3"/>
      <c r="M4791" s="3"/>
      <c r="N4791" s="3"/>
      <c r="O4791" s="3"/>
      <c r="P4791" s="3"/>
      <c r="Q4791" s="3"/>
      <c r="R4791" s="3"/>
      <c r="S4791" s="3"/>
      <c r="T4791" s="3" t="str">
        <f t="shared" si="592"/>
        <v>SIN CECO</v>
      </c>
      <c r="U4791" s="3" t="str">
        <f t="shared" si="593"/>
        <v>NO</v>
      </c>
      <c r="V4791" t="str">
        <f t="shared" si="594"/>
        <v>Programa de Vivienda Gratuita - Fidubogota - SANTANDER
07-JUL-14-Compromisos Pactados</v>
      </c>
      <c r="W4791" s="53">
        <f t="shared" si="595"/>
        <v>5</v>
      </c>
      <c r="X4791">
        <f t="shared" si="596"/>
        <v>5</v>
      </c>
      <c r="Y4791" t="str">
        <f>IF(ISNA(VLOOKUP(B4791,CECOS_SIN_IDENTIFICAR!$A$2:$D$146,4,0)),"SIN CECO",IF(VLOOKUP(B4791,CECOS_SIN_IDENTIFICAR!$A$2:$D$146,4,0)=0,"SIN CECO",VLOOKUP(B4791,CECOS_SIN_IDENTIFICAR!$A$2:$D$146,4,0)))</f>
        <v/>
      </c>
      <c r="Z4791" t="str">
        <f t="shared" si="597"/>
        <v/>
      </c>
      <c r="AA4791" s="3" t="s">
        <v>114</v>
      </c>
      <c r="AB4791" t="str">
        <f t="shared" si="598"/>
        <v>e. Coherencia entre lo solicitado y lo entregado-Compromisos Pactados</v>
      </c>
      <c r="AC4791" t="str">
        <f>VLOOKUP(AB4791,CODIFICACION_PREGUNTAS!$C$2:$D$35,2,0)</f>
        <v>COMPROMISOS005</v>
      </c>
    </row>
    <row r="4792" spans="1:29" x14ac:dyDescent="0.25">
      <c r="A4792" s="3">
        <f t="shared" si="599"/>
        <v>4791</v>
      </c>
      <c r="B4792" s="3" t="s">
        <v>380</v>
      </c>
      <c r="C4792" s="32">
        <v>41883</v>
      </c>
      <c r="D4792" s="3" t="s">
        <v>114</v>
      </c>
      <c r="E4792" s="3"/>
      <c r="F4792" s="3"/>
      <c r="G4792" s="2" t="s">
        <v>40</v>
      </c>
      <c r="H4792" s="2" t="s">
        <v>40</v>
      </c>
      <c r="I4792" s="3">
        <v>4.5999999999999996</v>
      </c>
      <c r="J4792" s="3" t="s">
        <v>183</v>
      </c>
      <c r="K4792" s="3"/>
      <c r="L4792" s="3"/>
      <c r="M4792" s="3"/>
      <c r="N4792" s="3"/>
      <c r="O4792" s="3"/>
      <c r="P4792" s="3"/>
      <c r="Q4792" s="3"/>
      <c r="R4792" s="3"/>
      <c r="S4792" s="3"/>
      <c r="T4792" s="3" t="str">
        <f t="shared" si="592"/>
        <v>SIN CECO</v>
      </c>
      <c r="U4792" s="3" t="str">
        <f t="shared" si="593"/>
        <v>NO</v>
      </c>
      <c r="V4792" t="str">
        <f t="shared" si="594"/>
        <v>Programa de Vivienda Gratuita - Fidubogota - SANTANDER
07-JUL-14-Grado de Satisfacción con el Servicio Prestado</v>
      </c>
      <c r="W4792" s="53">
        <f t="shared" si="595"/>
        <v>4.5999999999999996</v>
      </c>
      <c r="X4792">
        <f t="shared" si="596"/>
        <v>4.5999999999999996</v>
      </c>
      <c r="Y4792" t="str">
        <f>IF(ISNA(VLOOKUP(B4792,CECOS_SIN_IDENTIFICAR!$A$2:$D$146,4,0)),"SIN CECO",IF(VLOOKUP(B4792,CECOS_SIN_IDENTIFICAR!$A$2:$D$146,4,0)=0,"SIN CECO",VLOOKUP(B4792,CECOS_SIN_IDENTIFICAR!$A$2:$D$146,4,0)))</f>
        <v/>
      </c>
      <c r="Z4792" t="str">
        <f t="shared" si="597"/>
        <v/>
      </c>
      <c r="AA4792" s="3" t="s">
        <v>114</v>
      </c>
      <c r="AB4792" t="str">
        <f t="shared" si="598"/>
        <v>Grado de Satisfacción con el Servicio Prestado-Grado de Satisfacción con el Servicio Prestado</v>
      </c>
      <c r="AC4792" t="str">
        <f>VLOOKUP(AB4792,CODIFICACION_PREGUNTAS!$C$2:$D$35,2,0)</f>
        <v>SATISFACCION001</v>
      </c>
    </row>
    <row r="4793" spans="1:29" x14ac:dyDescent="0.25">
      <c r="A4793" s="3">
        <f t="shared" si="599"/>
        <v>4792</v>
      </c>
      <c r="B4793" s="3" t="s">
        <v>380</v>
      </c>
      <c r="C4793" s="32">
        <v>41883</v>
      </c>
      <c r="D4793" s="3" t="s">
        <v>114</v>
      </c>
      <c r="E4793" s="3"/>
      <c r="F4793" s="3"/>
      <c r="G4793" s="2" t="s">
        <v>41</v>
      </c>
      <c r="H4793" s="2" t="s">
        <v>41</v>
      </c>
      <c r="I4793" s="3">
        <v>4</v>
      </c>
      <c r="J4793" s="3" t="s">
        <v>183</v>
      </c>
      <c r="K4793" s="3"/>
      <c r="L4793" s="3"/>
      <c r="M4793" s="3"/>
      <c r="N4793" s="3"/>
      <c r="O4793" s="3"/>
      <c r="P4793" s="3"/>
      <c r="Q4793" s="3"/>
      <c r="R4793" s="3"/>
      <c r="S4793" s="3"/>
      <c r="T4793" s="3" t="str">
        <f t="shared" si="592"/>
        <v>SIN CECO</v>
      </c>
      <c r="U4793" s="3" t="str">
        <f t="shared" si="593"/>
        <v>NO</v>
      </c>
      <c r="V4793" t="str">
        <f t="shared" si="594"/>
        <v>Programa de Vivienda Gratuita - Fidubogota - SANTANDER
07-JUL-14-Posibilidad de Volver a Contratar con PAYC</v>
      </c>
      <c r="W4793" s="53">
        <f t="shared" si="595"/>
        <v>4</v>
      </c>
      <c r="X4793">
        <f t="shared" si="596"/>
        <v>4</v>
      </c>
      <c r="Y4793" t="str">
        <f>IF(ISNA(VLOOKUP(B4793,CECOS_SIN_IDENTIFICAR!$A$2:$D$146,4,0)),"SIN CECO",IF(VLOOKUP(B4793,CECOS_SIN_IDENTIFICAR!$A$2:$D$146,4,0)=0,"SIN CECO",VLOOKUP(B4793,CECOS_SIN_IDENTIFICAR!$A$2:$D$146,4,0)))</f>
        <v/>
      </c>
      <c r="Z4793" t="str">
        <f t="shared" si="597"/>
        <v/>
      </c>
      <c r="AA4793" s="3" t="s">
        <v>114</v>
      </c>
      <c r="AB4793" t="str">
        <f t="shared" si="598"/>
        <v>Posibilidad de Volver a Contratar con PAYC-Posibilidad de Volver a Contratar con PAYC</v>
      </c>
      <c r="AC4793" t="str">
        <f>VLOOKUP(AB4793,CODIFICACION_PREGUNTAS!$C$2:$D$35,2,0)</f>
        <v>VOLVER001</v>
      </c>
    </row>
    <row r="4794" spans="1:29" x14ac:dyDescent="0.25">
      <c r="A4794" s="3">
        <f t="shared" si="599"/>
        <v>4793</v>
      </c>
      <c r="B4794" s="3" t="s">
        <v>380</v>
      </c>
      <c r="C4794" s="32">
        <v>41883</v>
      </c>
      <c r="D4794" s="3" t="s">
        <v>114</v>
      </c>
      <c r="E4794" s="3"/>
      <c r="F4794" s="3"/>
      <c r="G4794" s="2" t="s">
        <v>42</v>
      </c>
      <c r="H4794" s="6" t="s">
        <v>43</v>
      </c>
      <c r="I4794" s="3" t="s">
        <v>56</v>
      </c>
      <c r="J4794" s="3" t="s">
        <v>183</v>
      </c>
      <c r="K4794" s="3"/>
      <c r="L4794" s="3"/>
      <c r="M4794" s="3"/>
      <c r="N4794" s="3"/>
      <c r="O4794" s="3"/>
      <c r="P4794" s="3"/>
      <c r="Q4794" s="3"/>
      <c r="R4794" s="3"/>
      <c r="S4794" s="3"/>
      <c r="T4794" s="3" t="str">
        <f t="shared" si="592"/>
        <v>SIN CECO</v>
      </c>
      <c r="U4794" s="3" t="str">
        <f t="shared" si="593"/>
        <v>NO</v>
      </c>
      <c r="V4794" t="str">
        <f t="shared" si="594"/>
        <v>Programa de Vivienda Gratuita - Fidubogota - SANTANDER
07-JUL-14-Fortalezas PAYC</v>
      </c>
      <c r="W4794" s="53" t="str">
        <f t="shared" si="595"/>
        <v>-</v>
      </c>
      <c r="X4794">
        <f t="shared" si="596"/>
        <v>0</v>
      </c>
      <c r="Y4794" t="str">
        <f>IF(ISNA(VLOOKUP(B4794,CECOS_SIN_IDENTIFICAR!$A$2:$D$146,4,0)),"SIN CECO",IF(VLOOKUP(B4794,CECOS_SIN_IDENTIFICAR!$A$2:$D$146,4,0)=0,"SIN CECO",VLOOKUP(B4794,CECOS_SIN_IDENTIFICAR!$A$2:$D$146,4,0)))</f>
        <v/>
      </c>
      <c r="Z4794" t="str">
        <f t="shared" si="597"/>
        <v/>
      </c>
      <c r="AA4794" s="3" t="s">
        <v>114</v>
      </c>
      <c r="AB4794" t="str">
        <f t="shared" si="598"/>
        <v>Principales fortalezas en el servicio que presta PAYC-Fortalezas PAYC</v>
      </c>
      <c r="AC4794" t="str">
        <f>VLOOKUP(AB4794,CODIFICACION_PREGUNTAS!$C$2:$D$35,2,0)</f>
        <v>FORT001</v>
      </c>
    </row>
    <row r="4795" spans="1:29" x14ac:dyDescent="0.25">
      <c r="A4795" s="3">
        <f t="shared" si="599"/>
        <v>4794</v>
      </c>
      <c r="B4795" s="3" t="s">
        <v>380</v>
      </c>
      <c r="C4795" s="32">
        <v>41883</v>
      </c>
      <c r="D4795" s="3" t="s">
        <v>114</v>
      </c>
      <c r="E4795" s="3"/>
      <c r="F4795" s="3"/>
      <c r="G4795" s="2" t="s">
        <v>44</v>
      </c>
      <c r="H4795" s="6" t="s">
        <v>45</v>
      </c>
      <c r="I4795" s="2" t="s">
        <v>387</v>
      </c>
      <c r="J4795" s="3" t="s">
        <v>183</v>
      </c>
      <c r="K4795" s="3" t="s">
        <v>588</v>
      </c>
      <c r="L4795" s="3" t="s">
        <v>655</v>
      </c>
      <c r="M4795" s="3" t="s">
        <v>656</v>
      </c>
      <c r="N4795" s="3" t="s">
        <v>657</v>
      </c>
      <c r="O4795" s="3" t="s">
        <v>658</v>
      </c>
      <c r="P4795" s="3"/>
      <c r="Q4795" s="3"/>
      <c r="R4795" s="3"/>
      <c r="S4795" s="3"/>
      <c r="T4795" s="3" t="str">
        <f t="shared" si="592"/>
        <v>SIN CECO</v>
      </c>
      <c r="U4795" s="3" t="str">
        <f t="shared" si="593"/>
        <v>NO</v>
      </c>
      <c r="V4795" t="str">
        <f t="shared" si="594"/>
        <v>Programa de Vivienda Gratuita - Fidubogota - SANTANDER
07-JUL-14-Debilidades PAYC</v>
      </c>
      <c r="W4795" s="53" t="str">
        <f t="shared" si="595"/>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X4795">
        <f t="shared" si="596"/>
        <v>0</v>
      </c>
      <c r="Y4795" t="str">
        <f>IF(ISNA(VLOOKUP(B4795,CECOS_SIN_IDENTIFICAR!$A$2:$D$146,4,0)),"SIN CECO",IF(VLOOKUP(B4795,CECOS_SIN_IDENTIFICAR!$A$2:$D$146,4,0)=0,"SIN CECO",VLOOKUP(B4795,CECOS_SIN_IDENTIFICAR!$A$2:$D$146,4,0)))</f>
        <v/>
      </c>
      <c r="Z4795" t="str">
        <f t="shared" si="597"/>
        <v/>
      </c>
      <c r="AA4795" s="3" t="s">
        <v>114</v>
      </c>
      <c r="AB4795" t="str">
        <f t="shared" si="598"/>
        <v>Principales debilidades en el servicio que presta PAYC-Debilidades PAYC</v>
      </c>
      <c r="AC4795" t="str">
        <f>VLOOKUP(AB4795,CODIFICACION_PREGUNTAS!$C$2:$D$35,2,0)</f>
        <v>DEB001</v>
      </c>
    </row>
    <row r="4796" spans="1:29" x14ac:dyDescent="0.25">
      <c r="A4796" s="3">
        <f t="shared" si="599"/>
        <v>4795</v>
      </c>
      <c r="B4796" s="3" t="s">
        <v>381</v>
      </c>
      <c r="C4796" s="32">
        <v>41883</v>
      </c>
      <c r="D4796" s="3" t="s">
        <v>114</v>
      </c>
      <c r="E4796" s="3"/>
      <c r="F4796" s="3"/>
      <c r="G4796" s="2" t="s">
        <v>5</v>
      </c>
      <c r="H4796" s="3" t="s">
        <v>6</v>
      </c>
      <c r="I4796" s="3">
        <v>4</v>
      </c>
      <c r="J4796" s="3" t="s">
        <v>183</v>
      </c>
      <c r="K4796" s="3"/>
      <c r="L4796" s="3"/>
      <c r="M4796" s="3"/>
      <c r="N4796" s="3"/>
      <c r="O4796" s="3"/>
      <c r="P4796" s="3"/>
      <c r="Q4796" s="3"/>
      <c r="R4796" s="3"/>
      <c r="S4796" s="3"/>
      <c r="T4796" s="3" t="str">
        <f t="shared" si="592"/>
        <v>SIN CECO</v>
      </c>
      <c r="U4796" s="3" t="str">
        <f t="shared" si="593"/>
        <v>NO</v>
      </c>
      <c r="V4796" t="str">
        <f t="shared" si="594"/>
        <v>Programa de Vivienda Gratuita - Fidubogota - NORTE DE SANTANDER
07-JUL-14-Soporte Técnico</v>
      </c>
      <c r="W4796" s="53">
        <f t="shared" si="595"/>
        <v>4</v>
      </c>
      <c r="X4796">
        <f t="shared" si="596"/>
        <v>4</v>
      </c>
      <c r="Y4796" t="str">
        <f>IF(ISNA(VLOOKUP(B4796,CECOS_SIN_IDENTIFICAR!$A$2:$D$146,4,0)),"SIN CECO",IF(VLOOKUP(B4796,CECOS_SIN_IDENTIFICAR!$A$2:$D$146,4,0)=0,"SIN CECO",VLOOKUP(B4796,CECOS_SIN_IDENTIFICAR!$A$2:$D$146,4,0)))</f>
        <v/>
      </c>
      <c r="Z4796" t="str">
        <f t="shared" si="597"/>
        <v/>
      </c>
      <c r="AA4796" s="3" t="s">
        <v>114</v>
      </c>
      <c r="AB4796" t="str">
        <f t="shared" si="598"/>
        <v>a. Conocimiento específico de temas aplicables al proyecto-Soporte Técnico</v>
      </c>
      <c r="AC4796" t="str">
        <f>VLOOKUP(AB4796,CODIFICACION_PREGUNTAS!$C$2:$D$35,2,0)</f>
        <v>SOPORTE_TEC001</v>
      </c>
    </row>
    <row r="4797" spans="1:29" x14ac:dyDescent="0.25">
      <c r="A4797" s="3">
        <f t="shared" si="599"/>
        <v>4796</v>
      </c>
      <c r="B4797" s="3" t="s">
        <v>381</v>
      </c>
      <c r="C4797" s="32">
        <v>41883</v>
      </c>
      <c r="D4797" s="3" t="s">
        <v>114</v>
      </c>
      <c r="E4797" s="3"/>
      <c r="F4797" s="3"/>
      <c r="G4797" s="2" t="s">
        <v>7</v>
      </c>
      <c r="H4797" s="3" t="s">
        <v>6</v>
      </c>
      <c r="I4797" s="3">
        <v>3</v>
      </c>
      <c r="J4797" s="3" t="s">
        <v>183</v>
      </c>
      <c r="K4797" s="3"/>
      <c r="L4797" s="3"/>
      <c r="M4797" s="3"/>
      <c r="N4797" s="3"/>
      <c r="O4797" s="3"/>
      <c r="P4797" s="3"/>
      <c r="Q4797" s="3"/>
      <c r="R4797" s="3"/>
      <c r="S4797" s="3"/>
      <c r="T4797" s="3" t="str">
        <f t="shared" si="592"/>
        <v>SIN CECO</v>
      </c>
      <c r="U4797" s="3" t="str">
        <f t="shared" si="593"/>
        <v>NO</v>
      </c>
      <c r="V4797" t="str">
        <f t="shared" si="594"/>
        <v>Programa de Vivienda Gratuita - Fidubogota - NORTE DE SANTANDER
07-JUL-14-Soporte Técnico</v>
      </c>
      <c r="W4797" s="53">
        <f t="shared" si="595"/>
        <v>3</v>
      </c>
      <c r="X4797">
        <f t="shared" si="596"/>
        <v>3</v>
      </c>
      <c r="Y4797" t="str">
        <f>IF(ISNA(VLOOKUP(B4797,CECOS_SIN_IDENTIFICAR!$A$2:$D$146,4,0)),"SIN CECO",IF(VLOOKUP(B4797,CECOS_SIN_IDENTIFICAR!$A$2:$D$146,4,0)=0,"SIN CECO",VLOOKUP(B4797,CECOS_SIN_IDENTIFICAR!$A$2:$D$146,4,0)))</f>
        <v/>
      </c>
      <c r="Z4797" t="str">
        <f t="shared" si="597"/>
        <v/>
      </c>
      <c r="AA4797" s="3" t="s">
        <v>114</v>
      </c>
      <c r="AB4797" t="str">
        <f t="shared" si="598"/>
        <v>b. Idoneidad y Calidad del soporte-Soporte Técnico</v>
      </c>
      <c r="AC4797" t="str">
        <f>VLOOKUP(AB4797,CODIFICACION_PREGUNTAS!$C$2:$D$35,2,0)</f>
        <v>SOPORTE_TEC002</v>
      </c>
    </row>
    <row r="4798" spans="1:29" x14ac:dyDescent="0.25">
      <c r="A4798" s="3">
        <f t="shared" si="599"/>
        <v>4797</v>
      </c>
      <c r="B4798" s="3" t="s">
        <v>381</v>
      </c>
      <c r="C4798" s="32">
        <v>41883</v>
      </c>
      <c r="D4798" s="3" t="s">
        <v>114</v>
      </c>
      <c r="E4798" s="3"/>
      <c r="F4798" s="3"/>
      <c r="G4798" s="2" t="s">
        <v>8</v>
      </c>
      <c r="H4798" s="3" t="s">
        <v>6</v>
      </c>
      <c r="I4798" s="3">
        <v>3</v>
      </c>
      <c r="J4798" s="3" t="s">
        <v>183</v>
      </c>
      <c r="K4798" s="3"/>
      <c r="L4798" s="3"/>
      <c r="M4798" s="3"/>
      <c r="N4798" s="3"/>
      <c r="O4798" s="3"/>
      <c r="P4798" s="3"/>
      <c r="Q4798" s="3"/>
      <c r="R4798" s="3"/>
      <c r="S4798" s="3"/>
      <c r="T4798" s="3" t="str">
        <f t="shared" si="592"/>
        <v>SIN CECO</v>
      </c>
      <c r="U4798" s="3" t="str">
        <f t="shared" si="593"/>
        <v>NO</v>
      </c>
      <c r="V4798" t="str">
        <f t="shared" si="594"/>
        <v>Programa de Vivienda Gratuita - Fidubogota - NORTE DE SANTANDER
07-JUL-14-Soporte Técnico</v>
      </c>
      <c r="W4798" s="53">
        <f t="shared" si="595"/>
        <v>3</v>
      </c>
      <c r="X4798">
        <f t="shared" si="596"/>
        <v>3</v>
      </c>
      <c r="Y4798" t="str">
        <f>IF(ISNA(VLOOKUP(B4798,CECOS_SIN_IDENTIFICAR!$A$2:$D$146,4,0)),"SIN CECO",IF(VLOOKUP(B4798,CECOS_SIN_IDENTIFICAR!$A$2:$D$146,4,0)=0,"SIN CECO",VLOOKUP(B4798,CECOS_SIN_IDENTIFICAR!$A$2:$D$146,4,0)))</f>
        <v/>
      </c>
      <c r="Z4798" t="str">
        <f t="shared" si="597"/>
        <v/>
      </c>
      <c r="AA4798" s="3" t="s">
        <v>114</v>
      </c>
      <c r="AB4798" t="str">
        <f t="shared" si="598"/>
        <v>c. Cumplimiento de especificaciones técnicas de construcción-Soporte Técnico</v>
      </c>
      <c r="AC4798" t="str">
        <f>VLOOKUP(AB4798,CODIFICACION_PREGUNTAS!$C$2:$D$35,2,0)</f>
        <v>SOPORTE_TEC003</v>
      </c>
    </row>
    <row r="4799" spans="1:29" x14ac:dyDescent="0.25">
      <c r="A4799" s="3">
        <f t="shared" si="599"/>
        <v>4798</v>
      </c>
      <c r="B4799" s="3" t="s">
        <v>381</v>
      </c>
      <c r="C4799" s="32">
        <v>41883</v>
      </c>
      <c r="D4799" s="3" t="s">
        <v>114</v>
      </c>
      <c r="E4799" s="3"/>
      <c r="F4799" s="3"/>
      <c r="G4799" s="2" t="s">
        <v>9</v>
      </c>
      <c r="H4799" s="3" t="s">
        <v>6</v>
      </c>
      <c r="I4799" s="3">
        <v>4</v>
      </c>
      <c r="J4799" s="3" t="s">
        <v>183</v>
      </c>
      <c r="K4799" s="3"/>
      <c r="L4799" s="3"/>
      <c r="M4799" s="3"/>
      <c r="N4799" s="3"/>
      <c r="O4799" s="3"/>
      <c r="P4799" s="3"/>
      <c r="Q4799" s="3"/>
      <c r="R4799" s="3"/>
      <c r="S4799" s="3"/>
      <c r="T4799" s="3" t="str">
        <f t="shared" si="592"/>
        <v>SIN CECO</v>
      </c>
      <c r="U4799" s="3" t="str">
        <f t="shared" si="593"/>
        <v>NO</v>
      </c>
      <c r="V4799" t="str">
        <f t="shared" si="594"/>
        <v>Programa de Vivienda Gratuita - Fidubogota - NORTE DE SANTANDER
07-JUL-14-Soporte Técnico</v>
      </c>
      <c r="W4799" s="53">
        <f t="shared" si="595"/>
        <v>4</v>
      </c>
      <c r="X4799">
        <f t="shared" si="596"/>
        <v>4</v>
      </c>
      <c r="Y4799" t="str">
        <f>IF(ISNA(VLOOKUP(B4799,CECOS_SIN_IDENTIFICAR!$A$2:$D$146,4,0)),"SIN CECO",IF(VLOOKUP(B4799,CECOS_SIN_IDENTIFICAR!$A$2:$D$146,4,0)=0,"SIN CECO",VLOOKUP(B4799,CECOS_SIN_IDENTIFICAR!$A$2:$D$146,4,0)))</f>
        <v/>
      </c>
      <c r="Z4799" t="str">
        <f t="shared" si="597"/>
        <v/>
      </c>
      <c r="AA4799" s="3" t="s">
        <v>114</v>
      </c>
      <c r="AB4799" t="str">
        <f t="shared" si="598"/>
        <v>d. Confiabilidad de los conceptos aplicados-Soporte Técnico</v>
      </c>
      <c r="AC4799" t="str">
        <f>VLOOKUP(AB4799,CODIFICACION_PREGUNTAS!$C$2:$D$35,2,0)</f>
        <v>SOPORTE_TEC004</v>
      </c>
    </row>
    <row r="4800" spans="1:29" x14ac:dyDescent="0.25">
      <c r="A4800" s="3">
        <f t="shared" si="599"/>
        <v>4799</v>
      </c>
      <c r="B4800" s="3" t="s">
        <v>381</v>
      </c>
      <c r="C4800" s="32">
        <v>41883</v>
      </c>
      <c r="D4800" s="3" t="s">
        <v>114</v>
      </c>
      <c r="E4800" s="3"/>
      <c r="F4800" s="3"/>
      <c r="G4800" s="2" t="s">
        <v>10</v>
      </c>
      <c r="H4800" s="3" t="s">
        <v>6</v>
      </c>
      <c r="I4800" s="3">
        <v>3</v>
      </c>
      <c r="J4800" s="3" t="s">
        <v>183</v>
      </c>
      <c r="K4800" s="3"/>
      <c r="L4800" s="3"/>
      <c r="M4800" s="3"/>
      <c r="N4800" s="3"/>
      <c r="O4800" s="3"/>
      <c r="P4800" s="3"/>
      <c r="Q4800" s="3"/>
      <c r="R4800" s="3"/>
      <c r="S4800" s="3"/>
      <c r="T4800" s="3" t="str">
        <f t="shared" si="592"/>
        <v>SIN CECO</v>
      </c>
      <c r="U4800" s="3" t="str">
        <f t="shared" si="593"/>
        <v>NO</v>
      </c>
      <c r="V4800" t="str">
        <f t="shared" si="594"/>
        <v>Programa de Vivienda Gratuita - Fidubogota - NORTE DE SANTANDER
07-JUL-14-Soporte Técnico</v>
      </c>
      <c r="W4800" s="53">
        <f t="shared" si="595"/>
        <v>3</v>
      </c>
      <c r="X4800">
        <f t="shared" si="596"/>
        <v>3</v>
      </c>
      <c r="Y4800" t="str">
        <f>IF(ISNA(VLOOKUP(B4800,CECOS_SIN_IDENTIFICAR!$A$2:$D$146,4,0)),"SIN CECO",IF(VLOOKUP(B4800,CECOS_SIN_IDENTIFICAR!$A$2:$D$146,4,0)=0,"SIN CECO",VLOOKUP(B4800,CECOS_SIN_IDENTIFICAR!$A$2:$D$146,4,0)))</f>
        <v/>
      </c>
      <c r="Z4800" t="str">
        <f t="shared" si="597"/>
        <v/>
      </c>
      <c r="AA4800" s="3" t="s">
        <v>114</v>
      </c>
      <c r="AB4800" t="str">
        <f t="shared" si="598"/>
        <v>e. Oportunidad en entrega de información o requerimientos-Soporte Técnico</v>
      </c>
      <c r="AC4800" t="str">
        <f>VLOOKUP(AB4800,CODIFICACION_PREGUNTAS!$C$2:$D$35,2,0)</f>
        <v>SOPORTE_TEC005</v>
      </c>
    </row>
    <row r="4801" spans="1:29" x14ac:dyDescent="0.25">
      <c r="A4801" s="3">
        <f t="shared" si="599"/>
        <v>4800</v>
      </c>
      <c r="B4801" s="3" t="s">
        <v>381</v>
      </c>
      <c r="C4801" s="32">
        <v>41883</v>
      </c>
      <c r="D4801" s="3" t="s">
        <v>114</v>
      </c>
      <c r="E4801" s="3"/>
      <c r="F4801" s="3"/>
      <c r="G4801" s="2" t="s">
        <v>11</v>
      </c>
      <c r="H4801" s="3" t="s">
        <v>12</v>
      </c>
      <c r="I4801" s="3">
        <v>4</v>
      </c>
      <c r="J4801" s="3" t="s">
        <v>183</v>
      </c>
      <c r="K4801" s="3"/>
      <c r="L4801" s="3"/>
      <c r="M4801" s="3"/>
      <c r="N4801" s="3"/>
      <c r="O4801" s="3"/>
      <c r="P4801" s="3"/>
      <c r="Q4801" s="3"/>
      <c r="R4801" s="3"/>
      <c r="S4801" s="3"/>
      <c r="T4801" s="3" t="str">
        <f t="shared" si="592"/>
        <v>SIN CECO</v>
      </c>
      <c r="U4801" s="3" t="str">
        <f t="shared" si="593"/>
        <v>NO</v>
      </c>
      <c r="V4801" t="str">
        <f t="shared" si="594"/>
        <v>Programa de Vivienda Gratuita - Fidubogota - NORTE DE SANTANDER
07-JUL-14-Soporte Administrativo</v>
      </c>
      <c r="W4801" s="53">
        <f t="shared" si="595"/>
        <v>4</v>
      </c>
      <c r="X4801">
        <f t="shared" si="596"/>
        <v>4</v>
      </c>
      <c r="Y4801" t="str">
        <f>IF(ISNA(VLOOKUP(B4801,CECOS_SIN_IDENTIFICAR!$A$2:$D$146,4,0)),"SIN CECO",IF(VLOOKUP(B4801,CECOS_SIN_IDENTIFICAR!$A$2:$D$146,4,0)=0,"SIN CECO",VLOOKUP(B4801,CECOS_SIN_IDENTIFICAR!$A$2:$D$146,4,0)))</f>
        <v/>
      </c>
      <c r="Z4801" t="str">
        <f t="shared" si="597"/>
        <v/>
      </c>
      <c r="AA4801" s="3" t="s">
        <v>114</v>
      </c>
      <c r="AB4801" t="str">
        <f t="shared" si="598"/>
        <v>a. Oportunidad de la gestión en obra-Soporte Administrativo</v>
      </c>
      <c r="AC4801" t="str">
        <f>VLOOKUP(AB4801,CODIFICACION_PREGUNTAS!$C$2:$D$35,2,0)</f>
        <v>SOPORTE_ADMON001</v>
      </c>
    </row>
    <row r="4802" spans="1:29" x14ac:dyDescent="0.25">
      <c r="A4802" s="3">
        <f t="shared" si="599"/>
        <v>4801</v>
      </c>
      <c r="B4802" s="3" t="s">
        <v>381</v>
      </c>
      <c r="C4802" s="32">
        <v>41883</v>
      </c>
      <c r="D4802" s="3" t="s">
        <v>114</v>
      </c>
      <c r="E4802" s="3"/>
      <c r="F4802" s="3"/>
      <c r="G4802" s="2" t="s">
        <v>13</v>
      </c>
      <c r="H4802" s="3" t="s">
        <v>12</v>
      </c>
      <c r="I4802" s="3">
        <v>4</v>
      </c>
      <c r="J4802" s="3" t="s">
        <v>183</v>
      </c>
      <c r="K4802" s="3"/>
      <c r="L4802" s="3"/>
      <c r="M4802" s="3"/>
      <c r="N4802" s="3"/>
      <c r="O4802" s="3"/>
      <c r="P4802" s="3"/>
      <c r="Q4802" s="3"/>
      <c r="R4802" s="3"/>
      <c r="S4802" s="3"/>
      <c r="T4802" s="3" t="str">
        <f t="shared" si="592"/>
        <v>SIN CECO</v>
      </c>
      <c r="U4802" s="3" t="str">
        <f t="shared" si="593"/>
        <v>NO</v>
      </c>
      <c r="V4802" t="str">
        <f t="shared" si="594"/>
        <v>Programa de Vivienda Gratuita - Fidubogota - NORTE DE SANTANDER
07-JUL-14-Soporte Administrativo</v>
      </c>
      <c r="W4802" s="53">
        <f t="shared" si="595"/>
        <v>4</v>
      </c>
      <c r="X4802">
        <f t="shared" si="596"/>
        <v>4</v>
      </c>
      <c r="Y4802" t="str">
        <f>IF(ISNA(VLOOKUP(B4802,CECOS_SIN_IDENTIFICAR!$A$2:$D$146,4,0)),"SIN CECO",IF(VLOOKUP(B4802,CECOS_SIN_IDENTIFICAR!$A$2:$D$146,4,0)=0,"SIN CECO",VLOOKUP(B4802,CECOS_SIN_IDENTIFICAR!$A$2:$D$146,4,0)))</f>
        <v/>
      </c>
      <c r="Z4802" t="str">
        <f t="shared" si="597"/>
        <v/>
      </c>
      <c r="AA4802" s="3" t="s">
        <v>114</v>
      </c>
      <c r="AB4802" t="str">
        <f t="shared" si="598"/>
        <v>b. Manejo administrativo del proyecto-Soporte Administrativo</v>
      </c>
      <c r="AC4802" t="str">
        <f>VLOOKUP(AB4802,CODIFICACION_PREGUNTAS!$C$2:$D$35,2,0)</f>
        <v>SOPORTE_ADMON002</v>
      </c>
    </row>
    <row r="4803" spans="1:29" x14ac:dyDescent="0.25">
      <c r="A4803" s="3">
        <f t="shared" si="599"/>
        <v>4802</v>
      </c>
      <c r="B4803" s="3" t="s">
        <v>381</v>
      </c>
      <c r="C4803" s="32">
        <v>41883</v>
      </c>
      <c r="D4803" s="3" t="s">
        <v>114</v>
      </c>
      <c r="E4803" s="3"/>
      <c r="F4803" s="3"/>
      <c r="G4803" s="2" t="s">
        <v>14</v>
      </c>
      <c r="H4803" s="3" t="s">
        <v>12</v>
      </c>
      <c r="I4803" s="3">
        <v>3</v>
      </c>
      <c r="J4803" s="3" t="s">
        <v>183</v>
      </c>
      <c r="K4803" s="3"/>
      <c r="L4803" s="3"/>
      <c r="M4803" s="3"/>
      <c r="N4803" s="3"/>
      <c r="O4803" s="3"/>
      <c r="P4803" s="3"/>
      <c r="Q4803" s="3"/>
      <c r="R4803" s="3"/>
      <c r="S4803" s="3"/>
      <c r="T4803" s="3" t="str">
        <f t="shared" ref="T4803:T4866" si="600">IF(U4803="NO","SIN CECO",LEFT(B4803,4)+0)</f>
        <v>SIN CECO</v>
      </c>
      <c r="U4803" s="3" t="str">
        <f t="shared" ref="U4803:U4866" si="601">IF(ISNUMBER(LEFT(B4803,4)+0),"SI","NO")</f>
        <v>NO</v>
      </c>
      <c r="V4803" t="str">
        <f t="shared" ref="V4803:V4866" si="602">CONCATENATE(B4803,"-",H4803)</f>
        <v>Programa de Vivienda Gratuita - Fidubogota - NORTE DE SANTANDER
07-JUL-14-Soporte Administrativo</v>
      </c>
      <c r="W4803" s="53">
        <f t="shared" ref="W4803:W4866" si="603">I4803</f>
        <v>3</v>
      </c>
      <c r="X4803">
        <f t="shared" ref="X4803:X4866" si="604">IF(ISNUMBER(W4803+0),W4803+0,0)</f>
        <v>3</v>
      </c>
      <c r="Y4803" t="str">
        <f>IF(ISNA(VLOOKUP(B4803,CECOS_SIN_IDENTIFICAR!$A$2:$D$146,4,0)),"SIN CECO",IF(VLOOKUP(B4803,CECOS_SIN_IDENTIFICAR!$A$2:$D$146,4,0)=0,"SIN CECO",VLOOKUP(B4803,CECOS_SIN_IDENTIFICAR!$A$2:$D$146,4,0)))</f>
        <v/>
      </c>
      <c r="Z4803" t="str">
        <f t="shared" ref="Z4803:Z4866" si="605">IF(Y4803="SIN CECO",T4803,Y4803)</f>
        <v/>
      </c>
      <c r="AA4803" s="3" t="s">
        <v>114</v>
      </c>
      <c r="AB4803" t="str">
        <f t="shared" ref="AB4803:AB4866" si="606">CONCATENATE(G4803,"-",H4803)</f>
        <v>c. Información clara y veraz sobre la administración de proyecto-Soporte Administrativo</v>
      </c>
      <c r="AC4803" t="str">
        <f>VLOOKUP(AB4803,CODIFICACION_PREGUNTAS!$C$2:$D$35,2,0)</f>
        <v>SOPORTE_ADMON003</v>
      </c>
    </row>
    <row r="4804" spans="1:29" x14ac:dyDescent="0.25">
      <c r="A4804" s="3">
        <f t="shared" ref="A4804:A4867" si="607">A4803+1</f>
        <v>4803</v>
      </c>
      <c r="B4804" s="3" t="s">
        <v>381</v>
      </c>
      <c r="C4804" s="32">
        <v>41883</v>
      </c>
      <c r="D4804" s="3" t="s">
        <v>114</v>
      </c>
      <c r="E4804" s="3"/>
      <c r="F4804" s="3"/>
      <c r="G4804" s="2" t="s">
        <v>15</v>
      </c>
      <c r="H4804" s="3" t="s">
        <v>12</v>
      </c>
      <c r="I4804" s="3">
        <v>4</v>
      </c>
      <c r="J4804" s="3" t="s">
        <v>183</v>
      </c>
      <c r="K4804" s="3"/>
      <c r="L4804" s="3"/>
      <c r="M4804" s="3"/>
      <c r="N4804" s="3"/>
      <c r="O4804" s="3"/>
      <c r="P4804" s="3"/>
      <c r="Q4804" s="3"/>
      <c r="R4804" s="3"/>
      <c r="S4804" s="3"/>
      <c r="T4804" s="3" t="str">
        <f t="shared" si="600"/>
        <v>SIN CECO</v>
      </c>
      <c r="U4804" s="3" t="str">
        <f t="shared" si="601"/>
        <v>NO</v>
      </c>
      <c r="V4804" t="str">
        <f t="shared" si="602"/>
        <v>Programa de Vivienda Gratuita - Fidubogota - NORTE DE SANTANDER
07-JUL-14-Soporte Administrativo</v>
      </c>
      <c r="W4804" s="53">
        <f t="shared" si="603"/>
        <v>4</v>
      </c>
      <c r="X4804">
        <f t="shared" si="604"/>
        <v>4</v>
      </c>
      <c r="Y4804" t="str">
        <f>IF(ISNA(VLOOKUP(B4804,CECOS_SIN_IDENTIFICAR!$A$2:$D$146,4,0)),"SIN CECO",IF(VLOOKUP(B4804,CECOS_SIN_IDENTIFICAR!$A$2:$D$146,4,0)=0,"SIN CECO",VLOOKUP(B4804,CECOS_SIN_IDENTIFICAR!$A$2:$D$146,4,0)))</f>
        <v/>
      </c>
      <c r="Z4804" t="str">
        <f t="shared" si="605"/>
        <v/>
      </c>
      <c r="AA4804" s="3" t="s">
        <v>114</v>
      </c>
      <c r="AB4804" t="str">
        <f t="shared" si="606"/>
        <v>d. Cumplimientos con expectativas del cliente-Soporte Administrativo</v>
      </c>
      <c r="AC4804" t="str">
        <f>VLOOKUP(AB4804,CODIFICACION_PREGUNTAS!$C$2:$D$35,2,0)</f>
        <v>SOPORTE_ADMON004</v>
      </c>
    </row>
    <row r="4805" spans="1:29" x14ac:dyDescent="0.25">
      <c r="A4805" s="3">
        <f t="shared" si="607"/>
        <v>4804</v>
      </c>
      <c r="B4805" s="3" t="s">
        <v>381</v>
      </c>
      <c r="C4805" s="32">
        <v>41883</v>
      </c>
      <c r="D4805" s="3" t="s">
        <v>114</v>
      </c>
      <c r="E4805" s="3"/>
      <c r="F4805" s="3"/>
      <c r="G4805" s="2" t="s">
        <v>16</v>
      </c>
      <c r="H4805" s="3" t="s">
        <v>12</v>
      </c>
      <c r="I4805" s="3">
        <v>4</v>
      </c>
      <c r="J4805" s="3" t="s">
        <v>183</v>
      </c>
      <c r="K4805" s="3"/>
      <c r="L4805" s="3"/>
      <c r="M4805" s="3"/>
      <c r="N4805" s="3"/>
      <c r="O4805" s="3"/>
      <c r="P4805" s="3"/>
      <c r="Q4805" s="3"/>
      <c r="R4805" s="3"/>
      <c r="S4805" s="3"/>
      <c r="T4805" s="3" t="str">
        <f t="shared" si="600"/>
        <v>SIN CECO</v>
      </c>
      <c r="U4805" s="3" t="str">
        <f t="shared" si="601"/>
        <v>NO</v>
      </c>
      <c r="V4805" t="str">
        <f t="shared" si="602"/>
        <v>Programa de Vivienda Gratuita - Fidubogota - NORTE DE SANTANDER
07-JUL-14-Soporte Administrativo</v>
      </c>
      <c r="W4805" s="53">
        <f t="shared" si="603"/>
        <v>4</v>
      </c>
      <c r="X4805">
        <f t="shared" si="604"/>
        <v>4</v>
      </c>
      <c r="Y4805" t="str">
        <f>IF(ISNA(VLOOKUP(B4805,CECOS_SIN_IDENTIFICAR!$A$2:$D$146,4,0)),"SIN CECO",IF(VLOOKUP(B4805,CECOS_SIN_IDENTIFICAR!$A$2:$D$146,4,0)=0,"SIN CECO",VLOOKUP(B4805,CECOS_SIN_IDENTIFICAR!$A$2:$D$146,4,0)))</f>
        <v/>
      </c>
      <c r="Z4805" t="str">
        <f t="shared" si="605"/>
        <v/>
      </c>
      <c r="AA4805" s="3" t="s">
        <v>114</v>
      </c>
      <c r="AB4805" t="str">
        <f t="shared" si="606"/>
        <v>e. Control de presupuesto-Soporte Administrativo</v>
      </c>
      <c r="AC4805" t="str">
        <f>VLOOKUP(AB4805,CODIFICACION_PREGUNTAS!$C$2:$D$35,2,0)</f>
        <v>SOPORTE_ADMON005</v>
      </c>
    </row>
    <row r="4806" spans="1:29" x14ac:dyDescent="0.25">
      <c r="A4806" s="3">
        <f t="shared" si="607"/>
        <v>4805</v>
      </c>
      <c r="B4806" s="3" t="s">
        <v>381</v>
      </c>
      <c r="C4806" s="32">
        <v>41883</v>
      </c>
      <c r="D4806" s="3" t="s">
        <v>114</v>
      </c>
      <c r="E4806" s="3"/>
      <c r="F4806" s="3"/>
      <c r="G4806" s="2" t="s">
        <v>17</v>
      </c>
      <c r="H4806" s="3" t="s">
        <v>18</v>
      </c>
      <c r="I4806" s="3">
        <v>4</v>
      </c>
      <c r="J4806" s="3" t="s">
        <v>183</v>
      </c>
      <c r="K4806" s="3"/>
      <c r="L4806" s="3"/>
      <c r="M4806" s="3"/>
      <c r="N4806" s="3"/>
      <c r="O4806" s="3"/>
      <c r="P4806" s="3"/>
      <c r="Q4806" s="3"/>
      <c r="R4806" s="3"/>
      <c r="S4806" s="3"/>
      <c r="T4806" s="3" t="str">
        <f t="shared" si="600"/>
        <v>SIN CECO</v>
      </c>
      <c r="U4806" s="3" t="str">
        <f t="shared" si="601"/>
        <v>NO</v>
      </c>
      <c r="V4806" t="str">
        <f t="shared" si="602"/>
        <v>Programa de Vivienda Gratuita - Fidubogota - NORTE DE SANTANDER
07-JUL-14-Soporte Directivo (Coordinador y Gerencia)</v>
      </c>
      <c r="W4806" s="53">
        <f t="shared" si="603"/>
        <v>4</v>
      </c>
      <c r="X4806">
        <f t="shared" si="604"/>
        <v>4</v>
      </c>
      <c r="Y4806" t="str">
        <f>IF(ISNA(VLOOKUP(B4806,CECOS_SIN_IDENTIFICAR!$A$2:$D$146,4,0)),"SIN CECO",IF(VLOOKUP(B4806,CECOS_SIN_IDENTIFICAR!$A$2:$D$146,4,0)=0,"SIN CECO",VLOOKUP(B4806,CECOS_SIN_IDENTIFICAR!$A$2:$D$146,4,0)))</f>
        <v/>
      </c>
      <c r="Z4806" t="str">
        <f t="shared" si="605"/>
        <v/>
      </c>
      <c r="AA4806" s="3" t="s">
        <v>114</v>
      </c>
      <c r="AB4806" t="str">
        <f t="shared" si="606"/>
        <v>a. Apoyo y presencia en el proyecto-Soporte Directivo (Coordinador y Gerencia)</v>
      </c>
      <c r="AC4806" t="str">
        <f>VLOOKUP(AB4806,CODIFICACION_PREGUNTAS!$C$2:$D$35,2,0)</f>
        <v>SOPORTE_DIR001</v>
      </c>
    </row>
    <row r="4807" spans="1:29" x14ac:dyDescent="0.25">
      <c r="A4807" s="3">
        <f t="shared" si="607"/>
        <v>4806</v>
      </c>
      <c r="B4807" s="3" t="s">
        <v>381</v>
      </c>
      <c r="C4807" s="32">
        <v>41883</v>
      </c>
      <c r="D4807" s="3" t="s">
        <v>114</v>
      </c>
      <c r="E4807" s="3"/>
      <c r="F4807" s="3"/>
      <c r="G4807" s="2" t="s">
        <v>19</v>
      </c>
      <c r="H4807" s="3" t="s">
        <v>18</v>
      </c>
      <c r="I4807" s="3">
        <v>4</v>
      </c>
      <c r="J4807" s="3" t="s">
        <v>183</v>
      </c>
      <c r="K4807" s="3"/>
      <c r="L4807" s="3"/>
      <c r="M4807" s="3"/>
      <c r="N4807" s="3"/>
      <c r="O4807" s="3"/>
      <c r="P4807" s="3"/>
      <c r="Q4807" s="3"/>
      <c r="R4807" s="3"/>
      <c r="S4807" s="3"/>
      <c r="T4807" s="3" t="str">
        <f t="shared" si="600"/>
        <v>SIN CECO</v>
      </c>
      <c r="U4807" s="3" t="str">
        <f t="shared" si="601"/>
        <v>NO</v>
      </c>
      <c r="V4807" t="str">
        <f t="shared" si="602"/>
        <v>Programa de Vivienda Gratuita - Fidubogota - NORTE DE SANTANDER
07-JUL-14-Soporte Directivo (Coordinador y Gerencia)</v>
      </c>
      <c r="W4807" s="53">
        <f t="shared" si="603"/>
        <v>4</v>
      </c>
      <c r="X4807">
        <f t="shared" si="604"/>
        <v>4</v>
      </c>
      <c r="Y4807" t="str">
        <f>IF(ISNA(VLOOKUP(B4807,CECOS_SIN_IDENTIFICAR!$A$2:$D$146,4,0)),"SIN CECO",IF(VLOOKUP(B4807,CECOS_SIN_IDENTIFICAR!$A$2:$D$146,4,0)=0,"SIN CECO",VLOOKUP(B4807,CECOS_SIN_IDENTIFICAR!$A$2:$D$146,4,0)))</f>
        <v/>
      </c>
      <c r="Z4807" t="str">
        <f t="shared" si="605"/>
        <v/>
      </c>
      <c r="AA4807" s="3" t="s">
        <v>114</v>
      </c>
      <c r="AB4807" t="str">
        <f t="shared" si="606"/>
        <v>b. Conocimiento del proyecto-Soporte Directivo (Coordinador y Gerencia)</v>
      </c>
      <c r="AC4807" t="str">
        <f>VLOOKUP(AB4807,CODIFICACION_PREGUNTAS!$C$2:$D$35,2,0)</f>
        <v>SOPORTE_DIR002</v>
      </c>
    </row>
    <row r="4808" spans="1:29" x14ac:dyDescent="0.25">
      <c r="A4808" s="3">
        <f t="shared" si="607"/>
        <v>4807</v>
      </c>
      <c r="B4808" s="3" t="s">
        <v>381</v>
      </c>
      <c r="C4808" s="32">
        <v>41883</v>
      </c>
      <c r="D4808" s="3" t="s">
        <v>114</v>
      </c>
      <c r="E4808" s="3"/>
      <c r="F4808" s="3"/>
      <c r="G4808" s="2" t="s">
        <v>20</v>
      </c>
      <c r="H4808" s="3" t="s">
        <v>18</v>
      </c>
      <c r="I4808" s="3">
        <v>2</v>
      </c>
      <c r="J4808" s="3" t="s">
        <v>183</v>
      </c>
      <c r="K4808" s="3"/>
      <c r="L4808" s="3"/>
      <c r="M4808" s="3"/>
      <c r="N4808" s="3"/>
      <c r="O4808" s="3"/>
      <c r="P4808" s="3"/>
      <c r="Q4808" s="3"/>
      <c r="R4808" s="3"/>
      <c r="S4808" s="3"/>
      <c r="T4808" s="3" t="str">
        <f t="shared" si="600"/>
        <v>SIN CECO</v>
      </c>
      <c r="U4808" s="3" t="str">
        <f t="shared" si="601"/>
        <v>NO</v>
      </c>
      <c r="V4808" t="str">
        <f t="shared" si="602"/>
        <v>Programa de Vivienda Gratuita - Fidubogota - NORTE DE SANTANDER
07-JUL-14-Soporte Directivo (Coordinador y Gerencia)</v>
      </c>
      <c r="W4808" s="53">
        <f t="shared" si="603"/>
        <v>2</v>
      </c>
      <c r="X4808">
        <f t="shared" si="604"/>
        <v>2</v>
      </c>
      <c r="Y4808" t="str">
        <f>IF(ISNA(VLOOKUP(B4808,CECOS_SIN_IDENTIFICAR!$A$2:$D$146,4,0)),"SIN CECO",IF(VLOOKUP(B4808,CECOS_SIN_IDENTIFICAR!$A$2:$D$146,4,0)=0,"SIN CECO",VLOOKUP(B4808,CECOS_SIN_IDENTIFICAR!$A$2:$D$146,4,0)))</f>
        <v/>
      </c>
      <c r="Z4808" t="str">
        <f t="shared" si="605"/>
        <v/>
      </c>
      <c r="AA4808" s="3" t="s">
        <v>114</v>
      </c>
      <c r="AB4808" t="str">
        <f t="shared" si="606"/>
        <v>c. Planteamiento de soluciones y manejo de conflictos-Soporte Directivo (Coordinador y Gerencia)</v>
      </c>
      <c r="AC4808" t="str">
        <f>VLOOKUP(AB4808,CODIFICACION_PREGUNTAS!$C$2:$D$35,2,0)</f>
        <v>SOPORTE_DIR003</v>
      </c>
    </row>
    <row r="4809" spans="1:29" x14ac:dyDescent="0.25">
      <c r="A4809" s="3">
        <f t="shared" si="607"/>
        <v>4808</v>
      </c>
      <c r="B4809" s="3" t="s">
        <v>381</v>
      </c>
      <c r="C4809" s="32">
        <v>41883</v>
      </c>
      <c r="D4809" s="3" t="s">
        <v>114</v>
      </c>
      <c r="E4809" s="3"/>
      <c r="F4809" s="3"/>
      <c r="G4809" s="2" t="s">
        <v>21</v>
      </c>
      <c r="H4809" s="3" t="s">
        <v>18</v>
      </c>
      <c r="I4809" s="3">
        <v>3</v>
      </c>
      <c r="J4809" s="3" t="s">
        <v>183</v>
      </c>
      <c r="K4809" s="3"/>
      <c r="L4809" s="3"/>
      <c r="M4809" s="3"/>
      <c r="N4809" s="3"/>
      <c r="O4809" s="3"/>
      <c r="P4809" s="3"/>
      <c r="Q4809" s="3"/>
      <c r="R4809" s="3"/>
      <c r="S4809" s="3"/>
      <c r="T4809" s="3" t="str">
        <f t="shared" si="600"/>
        <v>SIN CECO</v>
      </c>
      <c r="U4809" s="3" t="str">
        <f t="shared" si="601"/>
        <v>NO</v>
      </c>
      <c r="V4809" t="str">
        <f t="shared" si="602"/>
        <v>Programa de Vivienda Gratuita - Fidubogota - NORTE DE SANTANDER
07-JUL-14-Soporte Directivo (Coordinador y Gerencia)</v>
      </c>
      <c r="W4809" s="53">
        <f t="shared" si="603"/>
        <v>3</v>
      </c>
      <c r="X4809">
        <f t="shared" si="604"/>
        <v>3</v>
      </c>
      <c r="Y4809" t="str">
        <f>IF(ISNA(VLOOKUP(B4809,CECOS_SIN_IDENTIFICAR!$A$2:$D$146,4,0)),"SIN CECO",IF(VLOOKUP(B4809,CECOS_SIN_IDENTIFICAR!$A$2:$D$146,4,0)=0,"SIN CECO",VLOOKUP(B4809,CECOS_SIN_IDENTIFICAR!$A$2:$D$146,4,0)))</f>
        <v/>
      </c>
      <c r="Z4809" t="str">
        <f t="shared" si="605"/>
        <v/>
      </c>
      <c r="AA4809" s="3" t="s">
        <v>114</v>
      </c>
      <c r="AB4809" t="str">
        <f t="shared" si="606"/>
        <v>d. Cumplimiento de compromisos-Soporte Directivo (Coordinador y Gerencia)</v>
      </c>
      <c r="AC4809" t="str">
        <f>VLOOKUP(AB4809,CODIFICACION_PREGUNTAS!$C$2:$D$35,2,0)</f>
        <v>SOPORTE_DIR004</v>
      </c>
    </row>
    <row r="4810" spans="1:29" x14ac:dyDescent="0.25">
      <c r="A4810" s="3">
        <f t="shared" si="607"/>
        <v>4809</v>
      </c>
      <c r="B4810" s="3" t="s">
        <v>381</v>
      </c>
      <c r="C4810" s="32">
        <v>41883</v>
      </c>
      <c r="D4810" s="3" t="s">
        <v>114</v>
      </c>
      <c r="E4810" s="3"/>
      <c r="F4810" s="3"/>
      <c r="G4810" s="2" t="s">
        <v>22</v>
      </c>
      <c r="H4810" s="3" t="s">
        <v>18</v>
      </c>
      <c r="I4810" s="3">
        <v>4</v>
      </c>
      <c r="J4810" s="3" t="s">
        <v>183</v>
      </c>
      <c r="K4810" s="3"/>
      <c r="L4810" s="3"/>
      <c r="M4810" s="3"/>
      <c r="N4810" s="3"/>
      <c r="O4810" s="3"/>
      <c r="P4810" s="3"/>
      <c r="Q4810" s="3"/>
      <c r="R4810" s="3"/>
      <c r="S4810" s="3"/>
      <c r="T4810" s="3" t="str">
        <f t="shared" si="600"/>
        <v>SIN CECO</v>
      </c>
      <c r="U4810" s="3" t="str">
        <f t="shared" si="601"/>
        <v>NO</v>
      </c>
      <c r="V4810" t="str">
        <f t="shared" si="602"/>
        <v>Programa de Vivienda Gratuita - Fidubogota - NORTE DE SANTANDER
07-JUL-14-Soporte Directivo (Coordinador y Gerencia)</v>
      </c>
      <c r="W4810" s="53">
        <f t="shared" si="603"/>
        <v>4</v>
      </c>
      <c r="X4810">
        <f t="shared" si="604"/>
        <v>4</v>
      </c>
      <c r="Y4810" t="str">
        <f>IF(ISNA(VLOOKUP(B4810,CECOS_SIN_IDENTIFICAR!$A$2:$D$146,4,0)),"SIN CECO",IF(VLOOKUP(B4810,CECOS_SIN_IDENTIFICAR!$A$2:$D$146,4,0)=0,"SIN CECO",VLOOKUP(B4810,CECOS_SIN_IDENTIFICAR!$A$2:$D$146,4,0)))</f>
        <v/>
      </c>
      <c r="Z4810" t="str">
        <f t="shared" si="605"/>
        <v/>
      </c>
      <c r="AA4810" s="3" t="s">
        <v>114</v>
      </c>
      <c r="AB4810" t="str">
        <f t="shared" si="606"/>
        <v>e. Manejo del cliente-Soporte Directivo (Coordinador y Gerencia)</v>
      </c>
      <c r="AC4810" t="str">
        <f>VLOOKUP(AB4810,CODIFICACION_PREGUNTAS!$C$2:$D$35,2,0)</f>
        <v>SOPORTE_DIR005</v>
      </c>
    </row>
    <row r="4811" spans="1:29" x14ac:dyDescent="0.25">
      <c r="A4811" s="3">
        <f t="shared" si="607"/>
        <v>4810</v>
      </c>
      <c r="B4811" s="3" t="s">
        <v>381</v>
      </c>
      <c r="C4811" s="32">
        <v>41883</v>
      </c>
      <c r="D4811" s="3" t="s">
        <v>114</v>
      </c>
      <c r="E4811" s="3"/>
      <c r="F4811" s="3"/>
      <c r="G4811" s="2" t="s">
        <v>23</v>
      </c>
      <c r="H4811" s="3" t="s">
        <v>24</v>
      </c>
      <c r="I4811" s="3">
        <v>4</v>
      </c>
      <c r="J4811" s="3" t="s">
        <v>183</v>
      </c>
      <c r="K4811" s="3"/>
      <c r="L4811" s="3"/>
      <c r="M4811" s="3"/>
      <c r="N4811" s="3"/>
      <c r="O4811" s="3"/>
      <c r="P4811" s="3"/>
      <c r="Q4811" s="3"/>
      <c r="R4811" s="3"/>
      <c r="S4811" s="3"/>
      <c r="T4811" s="3" t="str">
        <f t="shared" si="600"/>
        <v>SIN CECO</v>
      </c>
      <c r="U4811" s="3" t="str">
        <f t="shared" si="601"/>
        <v>NO</v>
      </c>
      <c r="V4811" t="str">
        <f t="shared" si="602"/>
        <v>Programa de Vivienda Gratuita - Fidubogota - NORTE DE SANTANDER
07-JUL-14-Personal que presta el servicio en obra</v>
      </c>
      <c r="W4811" s="53">
        <f t="shared" si="603"/>
        <v>4</v>
      </c>
      <c r="X4811">
        <f t="shared" si="604"/>
        <v>4</v>
      </c>
      <c r="Y4811" t="str">
        <f>IF(ISNA(VLOOKUP(B4811,CECOS_SIN_IDENTIFICAR!$A$2:$D$146,4,0)),"SIN CECO",IF(VLOOKUP(B4811,CECOS_SIN_IDENTIFICAR!$A$2:$D$146,4,0)=0,"SIN CECO",VLOOKUP(B4811,CECOS_SIN_IDENTIFICAR!$A$2:$D$146,4,0)))</f>
        <v/>
      </c>
      <c r="Z4811" t="str">
        <f t="shared" si="605"/>
        <v/>
      </c>
      <c r="AA4811" s="3" t="s">
        <v>114</v>
      </c>
      <c r="AB4811" t="str">
        <f t="shared" si="606"/>
        <v>a. Idoneidad del personal-Personal que presta el servicio en obra</v>
      </c>
      <c r="AC4811" t="str">
        <f>VLOOKUP(AB4811,CODIFICACION_PREGUNTAS!$C$2:$D$35,2,0)</f>
        <v>PERSONAL001</v>
      </c>
    </row>
    <row r="4812" spans="1:29" x14ac:dyDescent="0.25">
      <c r="A4812" s="3">
        <f t="shared" si="607"/>
        <v>4811</v>
      </c>
      <c r="B4812" s="3" t="s">
        <v>381</v>
      </c>
      <c r="C4812" s="32">
        <v>41883</v>
      </c>
      <c r="D4812" s="3" t="s">
        <v>114</v>
      </c>
      <c r="E4812" s="3"/>
      <c r="F4812" s="3"/>
      <c r="G4812" s="2" t="s">
        <v>25</v>
      </c>
      <c r="H4812" s="3" t="s">
        <v>24</v>
      </c>
      <c r="I4812" s="3">
        <v>3</v>
      </c>
      <c r="J4812" s="3" t="s">
        <v>183</v>
      </c>
      <c r="K4812" s="3"/>
      <c r="L4812" s="3"/>
      <c r="M4812" s="3"/>
      <c r="N4812" s="3"/>
      <c r="O4812" s="3"/>
      <c r="P4812" s="3"/>
      <c r="Q4812" s="3"/>
      <c r="R4812" s="3"/>
      <c r="S4812" s="3"/>
      <c r="T4812" s="3" t="str">
        <f t="shared" si="600"/>
        <v>SIN CECO</v>
      </c>
      <c r="U4812" s="3" t="str">
        <f t="shared" si="601"/>
        <v>NO</v>
      </c>
      <c r="V4812" t="str">
        <f t="shared" si="602"/>
        <v>Programa de Vivienda Gratuita - Fidubogota - NORTE DE SANTANDER
07-JUL-14-Personal que presta el servicio en obra</v>
      </c>
      <c r="W4812" s="53">
        <f t="shared" si="603"/>
        <v>3</v>
      </c>
      <c r="X4812">
        <f t="shared" si="604"/>
        <v>3</v>
      </c>
      <c r="Y4812" t="str">
        <f>IF(ISNA(VLOOKUP(B4812,CECOS_SIN_IDENTIFICAR!$A$2:$D$146,4,0)),"SIN CECO",IF(VLOOKUP(B4812,CECOS_SIN_IDENTIFICAR!$A$2:$D$146,4,0)=0,"SIN CECO",VLOOKUP(B4812,CECOS_SIN_IDENTIFICAR!$A$2:$D$146,4,0)))</f>
        <v/>
      </c>
      <c r="Z4812" t="str">
        <f t="shared" si="605"/>
        <v/>
      </c>
      <c r="AA4812" s="3" t="s">
        <v>114</v>
      </c>
      <c r="AB4812" t="str">
        <f t="shared" si="606"/>
        <v>b. Oportuna atención al cliente-Personal que presta el servicio en obra</v>
      </c>
      <c r="AC4812" t="str">
        <f>VLOOKUP(AB4812,CODIFICACION_PREGUNTAS!$C$2:$D$35,2,0)</f>
        <v>PERSONAL002</v>
      </c>
    </row>
    <row r="4813" spans="1:29" x14ac:dyDescent="0.25">
      <c r="A4813" s="3">
        <f t="shared" si="607"/>
        <v>4812</v>
      </c>
      <c r="B4813" s="3" t="s">
        <v>381</v>
      </c>
      <c r="C4813" s="32">
        <v>41883</v>
      </c>
      <c r="D4813" s="3" t="s">
        <v>114</v>
      </c>
      <c r="E4813" s="3"/>
      <c r="F4813" s="3"/>
      <c r="G4813" s="2" t="s">
        <v>26</v>
      </c>
      <c r="H4813" s="3" t="s">
        <v>24</v>
      </c>
      <c r="I4813" s="3">
        <v>4</v>
      </c>
      <c r="J4813" s="3" t="s">
        <v>183</v>
      </c>
      <c r="K4813" s="3"/>
      <c r="L4813" s="3"/>
      <c r="M4813" s="3"/>
      <c r="N4813" s="3"/>
      <c r="O4813" s="3"/>
      <c r="P4813" s="3"/>
      <c r="Q4813" s="3"/>
      <c r="R4813" s="3"/>
      <c r="S4813" s="3"/>
      <c r="T4813" s="3" t="str">
        <f t="shared" si="600"/>
        <v>SIN CECO</v>
      </c>
      <c r="U4813" s="3" t="str">
        <f t="shared" si="601"/>
        <v>NO</v>
      </c>
      <c r="V4813" t="str">
        <f t="shared" si="602"/>
        <v>Programa de Vivienda Gratuita - Fidubogota - NORTE DE SANTANDER
07-JUL-14-Personal que presta el servicio en obra</v>
      </c>
      <c r="W4813" s="53">
        <f t="shared" si="603"/>
        <v>4</v>
      </c>
      <c r="X4813">
        <f t="shared" si="604"/>
        <v>4</v>
      </c>
      <c r="Y4813" t="str">
        <f>IF(ISNA(VLOOKUP(B4813,CECOS_SIN_IDENTIFICAR!$A$2:$D$146,4,0)),"SIN CECO",IF(VLOOKUP(B4813,CECOS_SIN_IDENTIFICAR!$A$2:$D$146,4,0)=0,"SIN CECO",VLOOKUP(B4813,CECOS_SIN_IDENTIFICAR!$A$2:$D$146,4,0)))</f>
        <v/>
      </c>
      <c r="Z4813" t="str">
        <f t="shared" si="605"/>
        <v/>
      </c>
      <c r="AA4813" s="3" t="s">
        <v>114</v>
      </c>
      <c r="AB4813" t="str">
        <f t="shared" si="606"/>
        <v>c. Compromiso con el proyecto-Personal que presta el servicio en obra</v>
      </c>
      <c r="AC4813" t="str">
        <f>VLOOKUP(AB4813,CODIFICACION_PREGUNTAS!$C$2:$D$35,2,0)</f>
        <v>PERSONAL003</v>
      </c>
    </row>
    <row r="4814" spans="1:29" x14ac:dyDescent="0.25">
      <c r="A4814" s="3">
        <f t="shared" si="607"/>
        <v>4813</v>
      </c>
      <c r="B4814" s="3" t="s">
        <v>381</v>
      </c>
      <c r="C4814" s="32">
        <v>41883</v>
      </c>
      <c r="D4814" s="3" t="s">
        <v>114</v>
      </c>
      <c r="E4814" s="3"/>
      <c r="F4814" s="3"/>
      <c r="G4814" s="2" t="s">
        <v>21</v>
      </c>
      <c r="H4814" s="3" t="s">
        <v>24</v>
      </c>
      <c r="I4814" s="3">
        <v>4</v>
      </c>
      <c r="J4814" s="3" t="s">
        <v>183</v>
      </c>
      <c r="K4814" s="3"/>
      <c r="L4814" s="3"/>
      <c r="M4814" s="3"/>
      <c r="N4814" s="3"/>
      <c r="O4814" s="3"/>
      <c r="P4814" s="3"/>
      <c r="Q4814" s="3"/>
      <c r="R4814" s="3"/>
      <c r="S4814" s="3"/>
      <c r="T4814" s="3" t="str">
        <f t="shared" si="600"/>
        <v>SIN CECO</v>
      </c>
      <c r="U4814" s="3" t="str">
        <f t="shared" si="601"/>
        <v>NO</v>
      </c>
      <c r="V4814" t="str">
        <f t="shared" si="602"/>
        <v>Programa de Vivienda Gratuita - Fidubogota - NORTE DE SANTANDER
07-JUL-14-Personal que presta el servicio en obra</v>
      </c>
      <c r="W4814" s="53">
        <f t="shared" si="603"/>
        <v>4</v>
      </c>
      <c r="X4814">
        <f t="shared" si="604"/>
        <v>4</v>
      </c>
      <c r="Y4814" t="str">
        <f>IF(ISNA(VLOOKUP(B4814,CECOS_SIN_IDENTIFICAR!$A$2:$D$146,4,0)),"SIN CECO",IF(VLOOKUP(B4814,CECOS_SIN_IDENTIFICAR!$A$2:$D$146,4,0)=0,"SIN CECO",VLOOKUP(B4814,CECOS_SIN_IDENTIFICAR!$A$2:$D$146,4,0)))</f>
        <v/>
      </c>
      <c r="Z4814" t="str">
        <f t="shared" si="605"/>
        <v/>
      </c>
      <c r="AA4814" s="3" t="s">
        <v>114</v>
      </c>
      <c r="AB4814" t="str">
        <f t="shared" si="606"/>
        <v>d. Cumplimiento de compromisos-Personal que presta el servicio en obra</v>
      </c>
      <c r="AC4814" t="str">
        <f>VLOOKUP(AB4814,CODIFICACION_PREGUNTAS!$C$2:$D$35,2,0)</f>
        <v>PERSONAL004</v>
      </c>
    </row>
    <row r="4815" spans="1:29" x14ac:dyDescent="0.25">
      <c r="A4815" s="3">
        <f t="shared" si="607"/>
        <v>4814</v>
      </c>
      <c r="B4815" s="3" t="s">
        <v>381</v>
      </c>
      <c r="C4815" s="32">
        <v>41883</v>
      </c>
      <c r="D4815" s="3" t="s">
        <v>114</v>
      </c>
      <c r="E4815" s="3"/>
      <c r="F4815" s="3"/>
      <c r="G4815" s="2" t="s">
        <v>27</v>
      </c>
      <c r="H4815" s="3" t="s">
        <v>24</v>
      </c>
      <c r="I4815" s="3">
        <v>3</v>
      </c>
      <c r="J4815" s="3" t="s">
        <v>183</v>
      </c>
      <c r="K4815" s="3"/>
      <c r="L4815" s="3"/>
      <c r="M4815" s="3"/>
      <c r="N4815" s="3"/>
      <c r="O4815" s="3"/>
      <c r="P4815" s="3"/>
      <c r="Q4815" s="3"/>
      <c r="R4815" s="3"/>
      <c r="S4815" s="3"/>
      <c r="T4815" s="3" t="str">
        <f t="shared" si="600"/>
        <v>SIN CECO</v>
      </c>
      <c r="U4815" s="3" t="str">
        <f t="shared" si="601"/>
        <v>NO</v>
      </c>
      <c r="V4815" t="str">
        <f t="shared" si="602"/>
        <v>Programa de Vivienda Gratuita - Fidubogota - NORTE DE SANTANDER
07-JUL-14-Personal que presta el servicio en obra</v>
      </c>
      <c r="W4815" s="53">
        <f t="shared" si="603"/>
        <v>3</v>
      </c>
      <c r="X4815">
        <f t="shared" si="604"/>
        <v>3</v>
      </c>
      <c r="Y4815" t="str">
        <f>IF(ISNA(VLOOKUP(B4815,CECOS_SIN_IDENTIFICAR!$A$2:$D$146,4,0)),"SIN CECO",IF(VLOOKUP(B4815,CECOS_SIN_IDENTIFICAR!$A$2:$D$146,4,0)=0,"SIN CECO",VLOOKUP(B4815,CECOS_SIN_IDENTIFICAR!$A$2:$D$146,4,0)))</f>
        <v/>
      </c>
      <c r="Z4815" t="str">
        <f t="shared" si="605"/>
        <v/>
      </c>
      <c r="AA4815" s="3" t="s">
        <v>114</v>
      </c>
      <c r="AB4815" t="str">
        <f t="shared" si="606"/>
        <v>e. Proactividad en desarrollo de funciones-Personal que presta el servicio en obra</v>
      </c>
      <c r="AC4815" t="str">
        <f>VLOOKUP(AB4815,CODIFICACION_PREGUNTAS!$C$2:$D$35,2,0)</f>
        <v>PERSONAL005</v>
      </c>
    </row>
    <row r="4816" spans="1:29" x14ac:dyDescent="0.25">
      <c r="A4816" s="3">
        <f t="shared" si="607"/>
        <v>4815</v>
      </c>
      <c r="B4816" s="3" t="s">
        <v>381</v>
      </c>
      <c r="C4816" s="32">
        <v>41883</v>
      </c>
      <c r="D4816" s="3" t="s">
        <v>114</v>
      </c>
      <c r="E4816" s="3"/>
      <c r="F4816" s="3"/>
      <c r="G4816" s="2" t="s">
        <v>28</v>
      </c>
      <c r="H4816" s="2" t="s">
        <v>29</v>
      </c>
      <c r="I4816" s="3">
        <v>3</v>
      </c>
      <c r="J4816" s="3" t="s">
        <v>183</v>
      </c>
      <c r="K4816" s="3"/>
      <c r="L4816" s="3"/>
      <c r="M4816" s="3"/>
      <c r="N4816" s="3"/>
      <c r="O4816" s="3"/>
      <c r="P4816" s="3"/>
      <c r="Q4816" s="3"/>
      <c r="R4816" s="3"/>
      <c r="S4816" s="3"/>
      <c r="T4816" s="3" t="str">
        <f t="shared" si="600"/>
        <v>SIN CECO</v>
      </c>
      <c r="U4816" s="3" t="str">
        <f t="shared" si="601"/>
        <v>NO</v>
      </c>
      <c r="V4816" t="str">
        <f t="shared" si="602"/>
        <v>Programa de Vivienda Gratuita - Fidubogota - NORTE DE SANTANDER
07-JUL-14-Productos Asociados de PAYC (Informes, Control de presupuesto y Programación y actas)</v>
      </c>
      <c r="W4816" s="53">
        <f t="shared" si="603"/>
        <v>3</v>
      </c>
      <c r="X4816">
        <f t="shared" si="604"/>
        <v>3</v>
      </c>
      <c r="Y4816" t="str">
        <f>IF(ISNA(VLOOKUP(B4816,CECOS_SIN_IDENTIFICAR!$A$2:$D$146,4,0)),"SIN CECO",IF(VLOOKUP(B4816,CECOS_SIN_IDENTIFICAR!$A$2:$D$146,4,0)=0,"SIN CECO",VLOOKUP(B4816,CECOS_SIN_IDENTIFICAR!$A$2:$D$146,4,0)))</f>
        <v/>
      </c>
      <c r="Z4816" t="str">
        <f t="shared" si="605"/>
        <v/>
      </c>
      <c r="AA4816" s="3" t="s">
        <v>114</v>
      </c>
      <c r="AB4816" t="str">
        <f t="shared" si="606"/>
        <v>a. Calidad del Contenido-Productos Asociados de PAYC (Informes, Control de presupuesto y Programación y actas)</v>
      </c>
      <c r="AC4816" t="str">
        <f>VLOOKUP(AB4816,CODIFICACION_PREGUNTAS!$C$2:$D$35,2,0)</f>
        <v>PRODUCTOS001</v>
      </c>
    </row>
    <row r="4817" spans="1:29" x14ac:dyDescent="0.25">
      <c r="A4817" s="3">
        <f t="shared" si="607"/>
        <v>4816</v>
      </c>
      <c r="B4817" s="3" t="s">
        <v>381</v>
      </c>
      <c r="C4817" s="32">
        <v>41883</v>
      </c>
      <c r="D4817" s="3" t="s">
        <v>114</v>
      </c>
      <c r="E4817" s="3"/>
      <c r="F4817" s="3"/>
      <c r="G4817" s="2" t="s">
        <v>30</v>
      </c>
      <c r="H4817" s="2" t="s">
        <v>29</v>
      </c>
      <c r="I4817" s="3">
        <v>2</v>
      </c>
      <c r="J4817" s="3" t="s">
        <v>183</v>
      </c>
      <c r="K4817" s="3"/>
      <c r="L4817" s="3"/>
      <c r="M4817" s="3"/>
      <c r="N4817" s="3"/>
      <c r="O4817" s="3"/>
      <c r="P4817" s="3"/>
      <c r="Q4817" s="3"/>
      <c r="R4817" s="3"/>
      <c r="S4817" s="3"/>
      <c r="T4817" s="3" t="str">
        <f t="shared" si="600"/>
        <v>SIN CECO</v>
      </c>
      <c r="U4817" s="3" t="str">
        <f t="shared" si="601"/>
        <v>NO</v>
      </c>
      <c r="V4817" t="str">
        <f t="shared" si="602"/>
        <v>Programa de Vivienda Gratuita - Fidubogota - NORTE DE SANTANDER
07-JUL-14-Productos Asociados de PAYC (Informes, Control de presupuesto y Programación y actas)</v>
      </c>
      <c r="W4817" s="53">
        <f t="shared" si="603"/>
        <v>2</v>
      </c>
      <c r="X4817">
        <f t="shared" si="604"/>
        <v>2</v>
      </c>
      <c r="Y4817" t="str">
        <f>IF(ISNA(VLOOKUP(B4817,CECOS_SIN_IDENTIFICAR!$A$2:$D$146,4,0)),"SIN CECO",IF(VLOOKUP(B4817,CECOS_SIN_IDENTIFICAR!$A$2:$D$146,4,0)=0,"SIN CECO",VLOOKUP(B4817,CECOS_SIN_IDENTIFICAR!$A$2:$D$146,4,0)))</f>
        <v/>
      </c>
      <c r="Z4817" t="str">
        <f t="shared" si="605"/>
        <v/>
      </c>
      <c r="AA4817" s="3" t="s">
        <v>114</v>
      </c>
      <c r="AB4817" t="str">
        <f t="shared" si="606"/>
        <v>b. Claridad del Contenido-Productos Asociados de PAYC (Informes, Control de presupuesto y Programación y actas)</v>
      </c>
      <c r="AC4817" t="str">
        <f>VLOOKUP(AB4817,CODIFICACION_PREGUNTAS!$C$2:$D$35,2,0)</f>
        <v>PRODUCTOS002</v>
      </c>
    </row>
    <row r="4818" spans="1:29" x14ac:dyDescent="0.25">
      <c r="A4818" s="3">
        <f t="shared" si="607"/>
        <v>4817</v>
      </c>
      <c r="B4818" s="3" t="s">
        <v>381</v>
      </c>
      <c r="C4818" s="32">
        <v>41883</v>
      </c>
      <c r="D4818" s="3" t="s">
        <v>114</v>
      </c>
      <c r="E4818" s="3"/>
      <c r="F4818" s="3"/>
      <c r="G4818" s="2" t="s">
        <v>31</v>
      </c>
      <c r="H4818" s="2" t="s">
        <v>29</v>
      </c>
      <c r="I4818" s="3">
        <v>2</v>
      </c>
      <c r="J4818" s="3" t="s">
        <v>183</v>
      </c>
      <c r="K4818" s="3"/>
      <c r="L4818" s="3"/>
      <c r="M4818" s="3"/>
      <c r="N4818" s="3"/>
      <c r="O4818" s="3"/>
      <c r="P4818" s="3"/>
      <c r="Q4818" s="3"/>
      <c r="R4818" s="3"/>
      <c r="S4818" s="3"/>
      <c r="T4818" s="3" t="str">
        <f t="shared" si="600"/>
        <v>SIN CECO</v>
      </c>
      <c r="U4818" s="3" t="str">
        <f t="shared" si="601"/>
        <v>NO</v>
      </c>
      <c r="V4818" t="str">
        <f t="shared" si="602"/>
        <v>Programa de Vivienda Gratuita - Fidubogota - NORTE DE SANTANDER
07-JUL-14-Productos Asociados de PAYC (Informes, Control de presupuesto y Programación y actas)</v>
      </c>
      <c r="W4818" s="53">
        <f t="shared" si="603"/>
        <v>2</v>
      </c>
      <c r="X4818">
        <f t="shared" si="604"/>
        <v>2</v>
      </c>
      <c r="Y4818" t="str">
        <f>IF(ISNA(VLOOKUP(B4818,CECOS_SIN_IDENTIFICAR!$A$2:$D$146,4,0)),"SIN CECO",IF(VLOOKUP(B4818,CECOS_SIN_IDENTIFICAR!$A$2:$D$146,4,0)=0,"SIN CECO",VLOOKUP(B4818,CECOS_SIN_IDENTIFICAR!$A$2:$D$146,4,0)))</f>
        <v/>
      </c>
      <c r="Z4818" t="str">
        <f t="shared" si="605"/>
        <v/>
      </c>
      <c r="AA4818" s="3" t="s">
        <v>114</v>
      </c>
      <c r="AB4818" t="str">
        <f t="shared" si="606"/>
        <v>c. Oportunidad en la entrega-Productos Asociados de PAYC (Informes, Control de presupuesto y Programación y actas)</v>
      </c>
      <c r="AC4818" t="str">
        <f>VLOOKUP(AB4818,CODIFICACION_PREGUNTAS!$C$2:$D$35,2,0)</f>
        <v>PRODUCTOS003</v>
      </c>
    </row>
    <row r="4819" spans="1:29" x14ac:dyDescent="0.25">
      <c r="A4819" s="3">
        <f t="shared" si="607"/>
        <v>4818</v>
      </c>
      <c r="B4819" s="3" t="s">
        <v>381</v>
      </c>
      <c r="C4819" s="32">
        <v>41883</v>
      </c>
      <c r="D4819" s="3" t="s">
        <v>114</v>
      </c>
      <c r="E4819" s="3"/>
      <c r="F4819" s="3"/>
      <c r="G4819" s="2" t="s">
        <v>32</v>
      </c>
      <c r="H4819" s="2" t="s">
        <v>29</v>
      </c>
      <c r="I4819" s="3">
        <v>3</v>
      </c>
      <c r="J4819" s="3" t="s">
        <v>183</v>
      </c>
      <c r="K4819" s="3"/>
      <c r="L4819" s="3"/>
      <c r="M4819" s="3"/>
      <c r="N4819" s="3"/>
      <c r="O4819" s="3"/>
      <c r="P4819" s="3"/>
      <c r="Q4819" s="3"/>
      <c r="R4819" s="3"/>
      <c r="S4819" s="3"/>
      <c r="T4819" s="3" t="str">
        <f t="shared" si="600"/>
        <v>SIN CECO</v>
      </c>
      <c r="U4819" s="3" t="str">
        <f t="shared" si="601"/>
        <v>NO</v>
      </c>
      <c r="V4819" t="str">
        <f t="shared" si="602"/>
        <v>Programa de Vivienda Gratuita - Fidubogota - NORTE DE SANTANDER
07-JUL-14-Productos Asociados de PAYC (Informes, Control de presupuesto y Programación y actas)</v>
      </c>
      <c r="W4819" s="53">
        <f t="shared" si="603"/>
        <v>3</v>
      </c>
      <c r="X4819">
        <f t="shared" si="604"/>
        <v>3</v>
      </c>
      <c r="Y4819" t="str">
        <f>IF(ISNA(VLOOKUP(B4819,CECOS_SIN_IDENTIFICAR!$A$2:$D$146,4,0)),"SIN CECO",IF(VLOOKUP(B4819,CECOS_SIN_IDENTIFICAR!$A$2:$D$146,4,0)=0,"SIN CECO",VLOOKUP(B4819,CECOS_SIN_IDENTIFICAR!$A$2:$D$146,4,0)))</f>
        <v/>
      </c>
      <c r="Z4819" t="str">
        <f t="shared" si="605"/>
        <v/>
      </c>
      <c r="AA4819" s="3" t="s">
        <v>114</v>
      </c>
      <c r="AB4819" t="str">
        <f t="shared" si="606"/>
        <v>d. Precisión de la información-Productos Asociados de PAYC (Informes, Control de presupuesto y Programación y actas)</v>
      </c>
      <c r="AC4819" t="str">
        <f>VLOOKUP(AB4819,CODIFICACION_PREGUNTAS!$C$2:$D$35,2,0)</f>
        <v>PRODUCTOS004</v>
      </c>
    </row>
    <row r="4820" spans="1:29" x14ac:dyDescent="0.25">
      <c r="A4820" s="3">
        <f t="shared" si="607"/>
        <v>4819</v>
      </c>
      <c r="B4820" s="3" t="s">
        <v>381</v>
      </c>
      <c r="C4820" s="32">
        <v>41883</v>
      </c>
      <c r="D4820" s="3" t="s">
        <v>114</v>
      </c>
      <c r="E4820" s="3"/>
      <c r="F4820" s="3"/>
      <c r="G4820" s="2" t="s">
        <v>33</v>
      </c>
      <c r="H4820" s="2" t="s">
        <v>29</v>
      </c>
      <c r="I4820" s="3">
        <v>4</v>
      </c>
      <c r="J4820" s="3" t="s">
        <v>183</v>
      </c>
      <c r="K4820" s="3"/>
      <c r="L4820" s="3"/>
      <c r="M4820" s="3"/>
      <c r="N4820" s="3"/>
      <c r="O4820" s="3"/>
      <c r="P4820" s="3"/>
      <c r="Q4820" s="3"/>
      <c r="R4820" s="3"/>
      <c r="S4820" s="3"/>
      <c r="T4820" s="3" t="str">
        <f t="shared" si="600"/>
        <v>SIN CECO</v>
      </c>
      <c r="U4820" s="3" t="str">
        <f t="shared" si="601"/>
        <v>NO</v>
      </c>
      <c r="V4820" t="str">
        <f t="shared" si="602"/>
        <v>Programa de Vivienda Gratuita - Fidubogota - NORTE DE SANTANDER
07-JUL-14-Productos Asociados de PAYC (Informes, Control de presupuesto y Programación y actas)</v>
      </c>
      <c r="W4820" s="53">
        <f t="shared" si="603"/>
        <v>4</v>
      </c>
      <c r="X4820">
        <f t="shared" si="604"/>
        <v>4</v>
      </c>
      <c r="Y4820" t="str">
        <f>IF(ISNA(VLOOKUP(B4820,CECOS_SIN_IDENTIFICAR!$A$2:$D$146,4,0)),"SIN CECO",IF(VLOOKUP(B4820,CECOS_SIN_IDENTIFICAR!$A$2:$D$146,4,0)=0,"SIN CECO",VLOOKUP(B4820,CECOS_SIN_IDENTIFICAR!$A$2:$D$146,4,0)))</f>
        <v/>
      </c>
      <c r="Z4820" t="str">
        <f t="shared" si="605"/>
        <v/>
      </c>
      <c r="AA4820" s="3" t="s">
        <v>114</v>
      </c>
      <c r="AB4820" t="str">
        <f t="shared" si="606"/>
        <v>e. Diagramación-Productos Asociados de PAYC (Informes, Control de presupuesto y Programación y actas)</v>
      </c>
      <c r="AC4820" t="str">
        <f>VLOOKUP(AB4820,CODIFICACION_PREGUNTAS!$C$2:$D$35,2,0)</f>
        <v>PRODUCTOS005</v>
      </c>
    </row>
    <row r="4821" spans="1:29" x14ac:dyDescent="0.25">
      <c r="A4821" s="3">
        <f t="shared" si="607"/>
        <v>4820</v>
      </c>
      <c r="B4821" s="3" t="s">
        <v>381</v>
      </c>
      <c r="C4821" s="32">
        <v>41883</v>
      </c>
      <c r="D4821" s="3" t="s">
        <v>114</v>
      </c>
      <c r="E4821" s="3"/>
      <c r="F4821" s="3"/>
      <c r="G4821" s="2" t="s">
        <v>34</v>
      </c>
      <c r="H4821" s="2" t="s">
        <v>35</v>
      </c>
      <c r="I4821" s="3">
        <v>4</v>
      </c>
      <c r="J4821" s="3" t="s">
        <v>183</v>
      </c>
      <c r="K4821" s="3"/>
      <c r="L4821" s="3"/>
      <c r="M4821" s="3"/>
      <c r="N4821" s="3"/>
      <c r="O4821" s="3"/>
      <c r="P4821" s="3"/>
      <c r="Q4821" s="3"/>
      <c r="R4821" s="3"/>
      <c r="S4821" s="3"/>
      <c r="T4821" s="3" t="str">
        <f t="shared" si="600"/>
        <v>SIN CECO</v>
      </c>
      <c r="U4821" s="3" t="str">
        <f t="shared" si="601"/>
        <v>NO</v>
      </c>
      <c r="V4821" t="str">
        <f t="shared" si="602"/>
        <v>Programa de Vivienda Gratuita - Fidubogota - NORTE DE SANTANDER
07-JUL-14-Compromisos Pactados</v>
      </c>
      <c r="W4821" s="53">
        <f t="shared" si="603"/>
        <v>4</v>
      </c>
      <c r="X4821">
        <f t="shared" si="604"/>
        <v>4</v>
      </c>
      <c r="Y4821" t="str">
        <f>IF(ISNA(VLOOKUP(B4821,CECOS_SIN_IDENTIFICAR!$A$2:$D$146,4,0)),"SIN CECO",IF(VLOOKUP(B4821,CECOS_SIN_IDENTIFICAR!$A$2:$D$146,4,0)=0,"SIN CECO",VLOOKUP(B4821,CECOS_SIN_IDENTIFICAR!$A$2:$D$146,4,0)))</f>
        <v/>
      </c>
      <c r="Z4821" t="str">
        <f t="shared" si="605"/>
        <v/>
      </c>
      <c r="AA4821" s="3" t="s">
        <v>114</v>
      </c>
      <c r="AB4821" t="str">
        <f t="shared" si="606"/>
        <v>a. Cumplimiento-Compromisos Pactados</v>
      </c>
      <c r="AC4821" t="str">
        <f>VLOOKUP(AB4821,CODIFICACION_PREGUNTAS!$C$2:$D$35,2,0)</f>
        <v>COMPROMISOS001</v>
      </c>
    </row>
    <row r="4822" spans="1:29" x14ac:dyDescent="0.25">
      <c r="A4822" s="3">
        <f t="shared" si="607"/>
        <v>4821</v>
      </c>
      <c r="B4822" s="3" t="s">
        <v>381</v>
      </c>
      <c r="C4822" s="32">
        <v>41883</v>
      </c>
      <c r="D4822" s="3" t="s">
        <v>114</v>
      </c>
      <c r="E4822" s="3"/>
      <c r="F4822" s="3"/>
      <c r="G4822" s="2" t="s">
        <v>36</v>
      </c>
      <c r="H4822" s="2" t="s">
        <v>35</v>
      </c>
      <c r="I4822" s="3">
        <v>3</v>
      </c>
      <c r="J4822" s="3" t="s">
        <v>183</v>
      </c>
      <c r="K4822" s="3"/>
      <c r="L4822" s="3"/>
      <c r="M4822" s="3"/>
      <c r="N4822" s="3"/>
      <c r="O4822" s="3"/>
      <c r="P4822" s="3"/>
      <c r="Q4822" s="3"/>
      <c r="R4822" s="3"/>
      <c r="S4822" s="3"/>
      <c r="T4822" s="3" t="str">
        <f t="shared" si="600"/>
        <v>SIN CECO</v>
      </c>
      <c r="U4822" s="3" t="str">
        <f t="shared" si="601"/>
        <v>NO</v>
      </c>
      <c r="V4822" t="str">
        <f t="shared" si="602"/>
        <v>Programa de Vivienda Gratuita - Fidubogota - NORTE DE SANTANDER
07-JUL-14-Compromisos Pactados</v>
      </c>
      <c r="W4822" s="53">
        <f t="shared" si="603"/>
        <v>3</v>
      </c>
      <c r="X4822">
        <f t="shared" si="604"/>
        <v>3</v>
      </c>
      <c r="Y4822" t="str">
        <f>IF(ISNA(VLOOKUP(B4822,CECOS_SIN_IDENTIFICAR!$A$2:$D$146,4,0)),"SIN CECO",IF(VLOOKUP(B4822,CECOS_SIN_IDENTIFICAR!$A$2:$D$146,4,0)=0,"SIN CECO",VLOOKUP(B4822,CECOS_SIN_IDENTIFICAR!$A$2:$D$146,4,0)))</f>
        <v/>
      </c>
      <c r="Z4822" t="str">
        <f t="shared" si="605"/>
        <v/>
      </c>
      <c r="AA4822" s="3" t="s">
        <v>114</v>
      </c>
      <c r="AB4822" t="str">
        <f t="shared" si="606"/>
        <v>b. Satisface expectativas-Compromisos Pactados</v>
      </c>
      <c r="AC4822" t="str">
        <f>VLOOKUP(AB4822,CODIFICACION_PREGUNTAS!$C$2:$D$35,2,0)</f>
        <v>COMPROMISOS002</v>
      </c>
    </row>
    <row r="4823" spans="1:29" x14ac:dyDescent="0.25">
      <c r="A4823" s="3">
        <f t="shared" si="607"/>
        <v>4822</v>
      </c>
      <c r="B4823" s="3" t="s">
        <v>381</v>
      </c>
      <c r="C4823" s="32">
        <v>41883</v>
      </c>
      <c r="D4823" s="3" t="s">
        <v>114</v>
      </c>
      <c r="E4823" s="3"/>
      <c r="F4823" s="3"/>
      <c r="G4823" s="2" t="s">
        <v>37</v>
      </c>
      <c r="H4823" s="2" t="s">
        <v>35</v>
      </c>
      <c r="I4823" s="3">
        <v>4</v>
      </c>
      <c r="J4823" s="3" t="s">
        <v>183</v>
      </c>
      <c r="K4823" s="3"/>
      <c r="L4823" s="3"/>
      <c r="M4823" s="3"/>
      <c r="N4823" s="3"/>
      <c r="O4823" s="3"/>
      <c r="P4823" s="3"/>
      <c r="Q4823" s="3"/>
      <c r="R4823" s="3"/>
      <c r="S4823" s="3"/>
      <c r="T4823" s="3" t="str">
        <f t="shared" si="600"/>
        <v>SIN CECO</v>
      </c>
      <c r="U4823" s="3" t="str">
        <f t="shared" si="601"/>
        <v>NO</v>
      </c>
      <c r="V4823" t="str">
        <f t="shared" si="602"/>
        <v>Programa de Vivienda Gratuita - Fidubogota - NORTE DE SANTANDER
07-JUL-14-Compromisos Pactados</v>
      </c>
      <c r="W4823" s="53">
        <f t="shared" si="603"/>
        <v>4</v>
      </c>
      <c r="X4823">
        <f t="shared" si="604"/>
        <v>4</v>
      </c>
      <c r="Y4823" t="str">
        <f>IF(ISNA(VLOOKUP(B4823,CECOS_SIN_IDENTIFICAR!$A$2:$D$146,4,0)),"SIN CECO",IF(VLOOKUP(B4823,CECOS_SIN_IDENTIFICAR!$A$2:$D$146,4,0)=0,"SIN CECO",VLOOKUP(B4823,CECOS_SIN_IDENTIFICAR!$A$2:$D$146,4,0)))</f>
        <v/>
      </c>
      <c r="Z4823" t="str">
        <f t="shared" si="605"/>
        <v/>
      </c>
      <c r="AA4823" s="3" t="s">
        <v>114</v>
      </c>
      <c r="AB4823" t="str">
        <f t="shared" si="606"/>
        <v>c. Calidad de la Información suministrada-Compromisos Pactados</v>
      </c>
      <c r="AC4823" t="str">
        <f>VLOOKUP(AB4823,CODIFICACION_PREGUNTAS!$C$2:$D$35,2,0)</f>
        <v>COMPROMISOS003</v>
      </c>
    </row>
    <row r="4824" spans="1:29" x14ac:dyDescent="0.25">
      <c r="A4824" s="3">
        <f t="shared" si="607"/>
        <v>4823</v>
      </c>
      <c r="B4824" s="3" t="s">
        <v>381</v>
      </c>
      <c r="C4824" s="32">
        <v>41883</v>
      </c>
      <c r="D4824" s="3" t="s">
        <v>114</v>
      </c>
      <c r="E4824" s="3"/>
      <c r="F4824" s="3"/>
      <c r="G4824" s="2" t="s">
        <v>38</v>
      </c>
      <c r="H4824" s="2" t="s">
        <v>35</v>
      </c>
      <c r="I4824" s="3">
        <v>4</v>
      </c>
      <c r="J4824" s="3" t="s">
        <v>183</v>
      </c>
      <c r="K4824" s="3"/>
      <c r="L4824" s="3"/>
      <c r="M4824" s="3"/>
      <c r="N4824" s="3"/>
      <c r="O4824" s="3"/>
      <c r="P4824" s="3"/>
      <c r="Q4824" s="3"/>
      <c r="R4824" s="3"/>
      <c r="S4824" s="3"/>
      <c r="T4824" s="3" t="str">
        <f t="shared" si="600"/>
        <v>SIN CECO</v>
      </c>
      <c r="U4824" s="3" t="str">
        <f t="shared" si="601"/>
        <v>NO</v>
      </c>
      <c r="V4824" t="str">
        <f t="shared" si="602"/>
        <v>Programa de Vivienda Gratuita - Fidubogota - NORTE DE SANTANDER
07-JUL-14-Compromisos Pactados</v>
      </c>
      <c r="W4824" s="53">
        <f t="shared" si="603"/>
        <v>4</v>
      </c>
      <c r="X4824">
        <f t="shared" si="604"/>
        <v>4</v>
      </c>
      <c r="Y4824" t="str">
        <f>IF(ISNA(VLOOKUP(B4824,CECOS_SIN_IDENTIFICAR!$A$2:$D$146,4,0)),"SIN CECO",IF(VLOOKUP(B4824,CECOS_SIN_IDENTIFICAR!$A$2:$D$146,4,0)=0,"SIN CECO",VLOOKUP(B4824,CECOS_SIN_IDENTIFICAR!$A$2:$D$146,4,0)))</f>
        <v/>
      </c>
      <c r="Z4824" t="str">
        <f t="shared" si="605"/>
        <v/>
      </c>
      <c r="AA4824" s="3" t="s">
        <v>114</v>
      </c>
      <c r="AB4824" t="str">
        <f t="shared" si="606"/>
        <v>d. Disposición del personal de PAYC a las solicitudes del cliente-Compromisos Pactados</v>
      </c>
      <c r="AC4824" t="str">
        <f>VLOOKUP(AB4824,CODIFICACION_PREGUNTAS!$C$2:$D$35,2,0)</f>
        <v>COMPROMISOS004</v>
      </c>
    </row>
    <row r="4825" spans="1:29" x14ac:dyDescent="0.25">
      <c r="A4825" s="3">
        <f t="shared" si="607"/>
        <v>4824</v>
      </c>
      <c r="B4825" s="3" t="s">
        <v>381</v>
      </c>
      <c r="C4825" s="32">
        <v>41883</v>
      </c>
      <c r="D4825" s="3" t="s">
        <v>114</v>
      </c>
      <c r="E4825" s="3"/>
      <c r="F4825" s="3"/>
      <c r="G4825" s="2" t="s">
        <v>39</v>
      </c>
      <c r="H4825" s="2" t="s">
        <v>35</v>
      </c>
      <c r="I4825" s="3">
        <v>4</v>
      </c>
      <c r="J4825" s="3" t="s">
        <v>183</v>
      </c>
      <c r="K4825" s="3"/>
      <c r="L4825" s="3"/>
      <c r="M4825" s="3"/>
      <c r="N4825" s="3"/>
      <c r="O4825" s="3"/>
      <c r="P4825" s="3"/>
      <c r="Q4825" s="3"/>
      <c r="R4825" s="3"/>
      <c r="S4825" s="3"/>
      <c r="T4825" s="3" t="str">
        <f t="shared" si="600"/>
        <v>SIN CECO</v>
      </c>
      <c r="U4825" s="3" t="str">
        <f t="shared" si="601"/>
        <v>NO</v>
      </c>
      <c r="V4825" t="str">
        <f t="shared" si="602"/>
        <v>Programa de Vivienda Gratuita - Fidubogota - NORTE DE SANTANDER
07-JUL-14-Compromisos Pactados</v>
      </c>
      <c r="W4825" s="53">
        <f t="shared" si="603"/>
        <v>4</v>
      </c>
      <c r="X4825">
        <f t="shared" si="604"/>
        <v>4</v>
      </c>
      <c r="Y4825" t="str">
        <f>IF(ISNA(VLOOKUP(B4825,CECOS_SIN_IDENTIFICAR!$A$2:$D$146,4,0)),"SIN CECO",IF(VLOOKUP(B4825,CECOS_SIN_IDENTIFICAR!$A$2:$D$146,4,0)=0,"SIN CECO",VLOOKUP(B4825,CECOS_SIN_IDENTIFICAR!$A$2:$D$146,4,0)))</f>
        <v/>
      </c>
      <c r="Z4825" t="str">
        <f t="shared" si="605"/>
        <v/>
      </c>
      <c r="AA4825" s="3" t="s">
        <v>114</v>
      </c>
      <c r="AB4825" t="str">
        <f t="shared" si="606"/>
        <v>e. Coherencia entre lo solicitado y lo entregado-Compromisos Pactados</v>
      </c>
      <c r="AC4825" t="str">
        <f>VLOOKUP(AB4825,CODIFICACION_PREGUNTAS!$C$2:$D$35,2,0)</f>
        <v>COMPROMISOS005</v>
      </c>
    </row>
    <row r="4826" spans="1:29" x14ac:dyDescent="0.25">
      <c r="A4826" s="3">
        <f t="shared" si="607"/>
        <v>4825</v>
      </c>
      <c r="B4826" s="3" t="s">
        <v>381</v>
      </c>
      <c r="C4826" s="32">
        <v>41883</v>
      </c>
      <c r="D4826" s="3" t="s">
        <v>114</v>
      </c>
      <c r="E4826" s="3"/>
      <c r="F4826" s="3"/>
      <c r="G4826" s="2" t="s">
        <v>40</v>
      </c>
      <c r="H4826" s="2" t="s">
        <v>40</v>
      </c>
      <c r="I4826" s="3">
        <v>3.8</v>
      </c>
      <c r="J4826" s="3" t="s">
        <v>183</v>
      </c>
      <c r="K4826" s="3"/>
      <c r="L4826" s="3"/>
      <c r="M4826" s="3"/>
      <c r="N4826" s="3"/>
      <c r="O4826" s="3"/>
      <c r="P4826" s="3"/>
      <c r="Q4826" s="3"/>
      <c r="R4826" s="3"/>
      <c r="S4826" s="3"/>
      <c r="T4826" s="3" t="str">
        <f t="shared" si="600"/>
        <v>SIN CECO</v>
      </c>
      <c r="U4826" s="3" t="str">
        <f t="shared" si="601"/>
        <v>NO</v>
      </c>
      <c r="V4826" t="str">
        <f t="shared" si="602"/>
        <v>Programa de Vivienda Gratuita - Fidubogota - NORTE DE SANTANDER
07-JUL-14-Grado de Satisfacción con el Servicio Prestado</v>
      </c>
      <c r="W4826" s="53">
        <f t="shared" si="603"/>
        <v>3.8</v>
      </c>
      <c r="X4826">
        <f t="shared" si="604"/>
        <v>3.8</v>
      </c>
      <c r="Y4826" t="str">
        <f>IF(ISNA(VLOOKUP(B4826,CECOS_SIN_IDENTIFICAR!$A$2:$D$146,4,0)),"SIN CECO",IF(VLOOKUP(B4826,CECOS_SIN_IDENTIFICAR!$A$2:$D$146,4,0)=0,"SIN CECO",VLOOKUP(B4826,CECOS_SIN_IDENTIFICAR!$A$2:$D$146,4,0)))</f>
        <v/>
      </c>
      <c r="Z4826" t="str">
        <f t="shared" si="605"/>
        <v/>
      </c>
      <c r="AA4826" s="3" t="s">
        <v>114</v>
      </c>
      <c r="AB4826" t="str">
        <f t="shared" si="606"/>
        <v>Grado de Satisfacción con el Servicio Prestado-Grado de Satisfacción con el Servicio Prestado</v>
      </c>
      <c r="AC4826" t="str">
        <f>VLOOKUP(AB4826,CODIFICACION_PREGUNTAS!$C$2:$D$35,2,0)</f>
        <v>SATISFACCION001</v>
      </c>
    </row>
    <row r="4827" spans="1:29" x14ac:dyDescent="0.25">
      <c r="A4827" s="3">
        <f t="shared" si="607"/>
        <v>4826</v>
      </c>
      <c r="B4827" s="3" t="s">
        <v>381</v>
      </c>
      <c r="C4827" s="32">
        <v>41883</v>
      </c>
      <c r="D4827" s="3" t="s">
        <v>114</v>
      </c>
      <c r="E4827" s="3"/>
      <c r="F4827" s="3"/>
      <c r="G4827" s="2" t="s">
        <v>41</v>
      </c>
      <c r="H4827" s="2" t="s">
        <v>41</v>
      </c>
      <c r="I4827" s="3" t="s">
        <v>56</v>
      </c>
      <c r="J4827" s="3" t="s">
        <v>183</v>
      </c>
      <c r="K4827" s="3"/>
      <c r="L4827" s="3"/>
      <c r="M4827" s="3"/>
      <c r="N4827" s="3"/>
      <c r="O4827" s="3"/>
      <c r="P4827" s="3"/>
      <c r="Q4827" s="3"/>
      <c r="R4827" s="3"/>
      <c r="S4827" s="3"/>
      <c r="T4827" s="3" t="str">
        <f t="shared" si="600"/>
        <v>SIN CECO</v>
      </c>
      <c r="U4827" s="3" t="str">
        <f t="shared" si="601"/>
        <v>NO</v>
      </c>
      <c r="V4827" t="str">
        <f t="shared" si="602"/>
        <v>Programa de Vivienda Gratuita - Fidubogota - NORTE DE SANTANDER
07-JUL-14-Posibilidad de Volver a Contratar con PAYC</v>
      </c>
      <c r="W4827" s="53" t="str">
        <f t="shared" si="603"/>
        <v>-</v>
      </c>
      <c r="X4827">
        <f t="shared" si="604"/>
        <v>0</v>
      </c>
      <c r="Y4827" t="str">
        <f>IF(ISNA(VLOOKUP(B4827,CECOS_SIN_IDENTIFICAR!$A$2:$D$146,4,0)),"SIN CECO",IF(VLOOKUP(B4827,CECOS_SIN_IDENTIFICAR!$A$2:$D$146,4,0)=0,"SIN CECO",VLOOKUP(B4827,CECOS_SIN_IDENTIFICAR!$A$2:$D$146,4,0)))</f>
        <v/>
      </c>
      <c r="Z4827" t="str">
        <f t="shared" si="605"/>
        <v/>
      </c>
      <c r="AA4827" s="3" t="s">
        <v>114</v>
      </c>
      <c r="AB4827" t="str">
        <f t="shared" si="606"/>
        <v>Posibilidad de Volver a Contratar con PAYC-Posibilidad de Volver a Contratar con PAYC</v>
      </c>
      <c r="AC4827" t="str">
        <f>VLOOKUP(AB4827,CODIFICACION_PREGUNTAS!$C$2:$D$35,2,0)</f>
        <v>VOLVER001</v>
      </c>
    </row>
    <row r="4828" spans="1:29" x14ac:dyDescent="0.25">
      <c r="A4828" s="3">
        <f t="shared" si="607"/>
        <v>4827</v>
      </c>
      <c r="B4828" s="3" t="s">
        <v>381</v>
      </c>
      <c r="C4828" s="32">
        <v>41883</v>
      </c>
      <c r="D4828" s="3" t="s">
        <v>114</v>
      </c>
      <c r="E4828" s="3"/>
      <c r="F4828" s="3"/>
      <c r="G4828" s="2" t="s">
        <v>42</v>
      </c>
      <c r="H4828" s="6" t="s">
        <v>43</v>
      </c>
      <c r="I4828" s="3" t="s">
        <v>829</v>
      </c>
      <c r="J4828" s="3" t="s">
        <v>183</v>
      </c>
      <c r="K4828" s="3" t="s">
        <v>585</v>
      </c>
      <c r="L4828" s="3"/>
      <c r="M4828" s="3"/>
      <c r="N4828" s="3"/>
      <c r="O4828" s="3"/>
      <c r="P4828" s="3"/>
      <c r="Q4828" s="3"/>
      <c r="R4828" s="3"/>
      <c r="S4828" s="3"/>
      <c r="T4828" s="3" t="str">
        <f t="shared" si="600"/>
        <v>SIN CECO</v>
      </c>
      <c r="U4828" s="3" t="str">
        <f t="shared" si="601"/>
        <v>NO</v>
      </c>
      <c r="V4828" t="str">
        <f t="shared" si="602"/>
        <v>Programa de Vivienda Gratuita - Fidubogota - NORTE DE SANTANDER
07-JUL-14-Fortalezas PAYC</v>
      </c>
      <c r="W4828" s="53" t="str">
        <f t="shared" si="603"/>
        <v>Disponibilidad del equipo de trabajo-</v>
      </c>
      <c r="X4828">
        <f t="shared" si="604"/>
        <v>0</v>
      </c>
      <c r="Y4828" t="str">
        <f>IF(ISNA(VLOOKUP(B4828,CECOS_SIN_IDENTIFICAR!$A$2:$D$146,4,0)),"SIN CECO",IF(VLOOKUP(B4828,CECOS_SIN_IDENTIFICAR!$A$2:$D$146,4,0)=0,"SIN CECO",VLOOKUP(B4828,CECOS_SIN_IDENTIFICAR!$A$2:$D$146,4,0)))</f>
        <v/>
      </c>
      <c r="Z4828" t="str">
        <f t="shared" si="605"/>
        <v/>
      </c>
      <c r="AA4828" s="3" t="s">
        <v>114</v>
      </c>
      <c r="AB4828" t="str">
        <f t="shared" si="606"/>
        <v>Principales fortalezas en el servicio que presta PAYC-Fortalezas PAYC</v>
      </c>
      <c r="AC4828" t="str">
        <f>VLOOKUP(AB4828,CODIFICACION_PREGUNTAS!$C$2:$D$35,2,0)</f>
        <v>FORT001</v>
      </c>
    </row>
    <row r="4829" spans="1:29" x14ac:dyDescent="0.25">
      <c r="A4829" s="3">
        <f t="shared" si="607"/>
        <v>4828</v>
      </c>
      <c r="B4829" s="3" t="s">
        <v>381</v>
      </c>
      <c r="C4829" s="32">
        <v>41883</v>
      </c>
      <c r="D4829" s="3" t="s">
        <v>114</v>
      </c>
      <c r="E4829" s="3"/>
      <c r="F4829" s="3"/>
      <c r="G4829" s="2" t="s">
        <v>44</v>
      </c>
      <c r="H4829" s="6" t="s">
        <v>45</v>
      </c>
      <c r="I4829" s="3" t="s">
        <v>388</v>
      </c>
      <c r="J4829" s="3" t="s">
        <v>183</v>
      </c>
      <c r="K4829" s="3" t="s">
        <v>659</v>
      </c>
      <c r="L4829" s="3" t="s">
        <v>588</v>
      </c>
      <c r="M4829" s="3" t="s">
        <v>655</v>
      </c>
      <c r="N4829" s="3" t="s">
        <v>656</v>
      </c>
      <c r="O4829" s="3" t="s">
        <v>657</v>
      </c>
      <c r="P4829" s="3" t="s">
        <v>658</v>
      </c>
      <c r="Q4829" s="3" t="s">
        <v>660</v>
      </c>
      <c r="R4829" s="3" t="s">
        <v>661</v>
      </c>
      <c r="S4829" s="3"/>
      <c r="T4829" s="3" t="str">
        <f t="shared" si="600"/>
        <v>SIN CECO</v>
      </c>
      <c r="U4829" s="3" t="str">
        <f t="shared" si="601"/>
        <v>NO</v>
      </c>
      <c r="V4829" t="str">
        <f t="shared" si="602"/>
        <v>Programa de Vivienda Gratuita - Fidubogota - NORTE DE SANTANDER
07-JUL-14-Debilidades PAYC</v>
      </c>
      <c r="W4829" s="53" t="str">
        <f t="shared" si="603"/>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X4829">
        <f t="shared" si="604"/>
        <v>0</v>
      </c>
      <c r="Y4829" t="str">
        <f>IF(ISNA(VLOOKUP(B4829,CECOS_SIN_IDENTIFICAR!$A$2:$D$146,4,0)),"SIN CECO",IF(VLOOKUP(B4829,CECOS_SIN_IDENTIFICAR!$A$2:$D$146,4,0)=0,"SIN CECO",VLOOKUP(B4829,CECOS_SIN_IDENTIFICAR!$A$2:$D$146,4,0)))</f>
        <v/>
      </c>
      <c r="Z4829" t="str">
        <f t="shared" si="605"/>
        <v/>
      </c>
      <c r="AA4829" s="3" t="s">
        <v>114</v>
      </c>
      <c r="AB4829" t="str">
        <f t="shared" si="606"/>
        <v>Principales debilidades en el servicio que presta PAYC-Debilidades PAYC</v>
      </c>
      <c r="AC4829" t="str">
        <f>VLOOKUP(AB4829,CODIFICACION_PREGUNTAS!$C$2:$D$35,2,0)</f>
        <v>DEB001</v>
      </c>
    </row>
    <row r="4830" spans="1:29" x14ac:dyDescent="0.25">
      <c r="A4830" s="3">
        <f t="shared" si="607"/>
        <v>4829</v>
      </c>
      <c r="B4830" s="3" t="s">
        <v>382</v>
      </c>
      <c r="C4830" s="32">
        <v>41883</v>
      </c>
      <c r="D4830" s="3" t="s">
        <v>114</v>
      </c>
      <c r="E4830" s="3"/>
      <c r="F4830" s="3"/>
      <c r="G4830" s="2" t="s">
        <v>5</v>
      </c>
      <c r="H4830" s="3" t="s">
        <v>6</v>
      </c>
      <c r="I4830" s="3">
        <v>4</v>
      </c>
      <c r="J4830" s="3" t="s">
        <v>183</v>
      </c>
      <c r="K4830" s="3"/>
      <c r="L4830" s="3"/>
      <c r="M4830" s="3"/>
      <c r="N4830" s="3"/>
      <c r="O4830" s="3"/>
      <c r="P4830" s="3"/>
      <c r="Q4830" s="3"/>
      <c r="R4830" s="3"/>
      <c r="S4830" s="3"/>
      <c r="T4830" s="3" t="str">
        <f t="shared" si="600"/>
        <v>SIN CECO</v>
      </c>
      <c r="U4830" s="3" t="str">
        <f t="shared" si="601"/>
        <v>NO</v>
      </c>
      <c r="V4830" t="str">
        <f t="shared" si="602"/>
        <v>Programa de Vivienda Gratuita - Fidubogota - BOYACÁ
07-JUL-14-Soporte Técnico</v>
      </c>
      <c r="W4830" s="53">
        <f t="shared" si="603"/>
        <v>4</v>
      </c>
      <c r="X4830">
        <f t="shared" si="604"/>
        <v>4</v>
      </c>
      <c r="Y4830" t="str">
        <f>IF(ISNA(VLOOKUP(B4830,CECOS_SIN_IDENTIFICAR!$A$2:$D$146,4,0)),"SIN CECO",IF(VLOOKUP(B4830,CECOS_SIN_IDENTIFICAR!$A$2:$D$146,4,0)=0,"SIN CECO",VLOOKUP(B4830,CECOS_SIN_IDENTIFICAR!$A$2:$D$146,4,0)))</f>
        <v/>
      </c>
      <c r="Z4830" t="str">
        <f t="shared" si="605"/>
        <v/>
      </c>
      <c r="AA4830" s="3" t="s">
        <v>114</v>
      </c>
      <c r="AB4830" t="str">
        <f t="shared" si="606"/>
        <v>a. Conocimiento específico de temas aplicables al proyecto-Soporte Técnico</v>
      </c>
      <c r="AC4830" t="str">
        <f>VLOOKUP(AB4830,CODIFICACION_PREGUNTAS!$C$2:$D$35,2,0)</f>
        <v>SOPORTE_TEC001</v>
      </c>
    </row>
    <row r="4831" spans="1:29" x14ac:dyDescent="0.25">
      <c r="A4831" s="3">
        <f t="shared" si="607"/>
        <v>4830</v>
      </c>
      <c r="B4831" s="3" t="s">
        <v>382</v>
      </c>
      <c r="C4831" s="32">
        <v>41883</v>
      </c>
      <c r="D4831" s="3" t="s">
        <v>114</v>
      </c>
      <c r="E4831" s="3"/>
      <c r="F4831" s="3"/>
      <c r="G4831" s="2" t="s">
        <v>7</v>
      </c>
      <c r="H4831" s="3" t="s">
        <v>6</v>
      </c>
      <c r="I4831" s="3">
        <v>3</v>
      </c>
      <c r="J4831" s="3" t="s">
        <v>183</v>
      </c>
      <c r="K4831" s="3"/>
      <c r="L4831" s="3"/>
      <c r="M4831" s="3"/>
      <c r="N4831" s="3"/>
      <c r="O4831" s="3"/>
      <c r="P4831" s="3"/>
      <c r="Q4831" s="3"/>
      <c r="R4831" s="3"/>
      <c r="S4831" s="3"/>
      <c r="T4831" s="3" t="str">
        <f t="shared" si="600"/>
        <v>SIN CECO</v>
      </c>
      <c r="U4831" s="3" t="str">
        <f t="shared" si="601"/>
        <v>NO</v>
      </c>
      <c r="V4831" t="str">
        <f t="shared" si="602"/>
        <v>Programa de Vivienda Gratuita - Fidubogota - BOYACÁ
07-JUL-14-Soporte Técnico</v>
      </c>
      <c r="W4831" s="53">
        <f t="shared" si="603"/>
        <v>3</v>
      </c>
      <c r="X4831">
        <f t="shared" si="604"/>
        <v>3</v>
      </c>
      <c r="Y4831" t="str">
        <f>IF(ISNA(VLOOKUP(B4831,CECOS_SIN_IDENTIFICAR!$A$2:$D$146,4,0)),"SIN CECO",IF(VLOOKUP(B4831,CECOS_SIN_IDENTIFICAR!$A$2:$D$146,4,0)=0,"SIN CECO",VLOOKUP(B4831,CECOS_SIN_IDENTIFICAR!$A$2:$D$146,4,0)))</f>
        <v/>
      </c>
      <c r="Z4831" t="str">
        <f t="shared" si="605"/>
        <v/>
      </c>
      <c r="AA4831" s="3" t="s">
        <v>114</v>
      </c>
      <c r="AB4831" t="str">
        <f t="shared" si="606"/>
        <v>b. Idoneidad y Calidad del soporte-Soporte Técnico</v>
      </c>
      <c r="AC4831" t="str">
        <f>VLOOKUP(AB4831,CODIFICACION_PREGUNTAS!$C$2:$D$35,2,0)</f>
        <v>SOPORTE_TEC002</v>
      </c>
    </row>
    <row r="4832" spans="1:29" x14ac:dyDescent="0.25">
      <c r="A4832" s="3">
        <f t="shared" si="607"/>
        <v>4831</v>
      </c>
      <c r="B4832" s="3" t="s">
        <v>382</v>
      </c>
      <c r="C4832" s="32">
        <v>41883</v>
      </c>
      <c r="D4832" s="3" t="s">
        <v>114</v>
      </c>
      <c r="E4832" s="3"/>
      <c r="F4832" s="3"/>
      <c r="G4832" s="2" t="s">
        <v>8</v>
      </c>
      <c r="H4832" s="3" t="s">
        <v>6</v>
      </c>
      <c r="I4832" s="3">
        <v>4</v>
      </c>
      <c r="J4832" s="3" t="s">
        <v>183</v>
      </c>
      <c r="K4832" s="3"/>
      <c r="L4832" s="3"/>
      <c r="M4832" s="3"/>
      <c r="N4832" s="3"/>
      <c r="O4832" s="3"/>
      <c r="P4832" s="3"/>
      <c r="Q4832" s="3"/>
      <c r="R4832" s="3"/>
      <c r="S4832" s="3"/>
      <c r="T4832" s="3" t="str">
        <f t="shared" si="600"/>
        <v>SIN CECO</v>
      </c>
      <c r="U4832" s="3" t="str">
        <f t="shared" si="601"/>
        <v>NO</v>
      </c>
      <c r="V4832" t="str">
        <f t="shared" si="602"/>
        <v>Programa de Vivienda Gratuita - Fidubogota - BOYACÁ
07-JUL-14-Soporte Técnico</v>
      </c>
      <c r="W4832" s="53">
        <f t="shared" si="603"/>
        <v>4</v>
      </c>
      <c r="X4832">
        <f t="shared" si="604"/>
        <v>4</v>
      </c>
      <c r="Y4832" t="str">
        <f>IF(ISNA(VLOOKUP(B4832,CECOS_SIN_IDENTIFICAR!$A$2:$D$146,4,0)),"SIN CECO",IF(VLOOKUP(B4832,CECOS_SIN_IDENTIFICAR!$A$2:$D$146,4,0)=0,"SIN CECO",VLOOKUP(B4832,CECOS_SIN_IDENTIFICAR!$A$2:$D$146,4,0)))</f>
        <v/>
      </c>
      <c r="Z4832" t="str">
        <f t="shared" si="605"/>
        <v/>
      </c>
      <c r="AA4832" s="3" t="s">
        <v>114</v>
      </c>
      <c r="AB4832" t="str">
        <f t="shared" si="606"/>
        <v>c. Cumplimiento de especificaciones técnicas de construcción-Soporte Técnico</v>
      </c>
      <c r="AC4832" t="str">
        <f>VLOOKUP(AB4832,CODIFICACION_PREGUNTAS!$C$2:$D$35,2,0)</f>
        <v>SOPORTE_TEC003</v>
      </c>
    </row>
    <row r="4833" spans="1:29" x14ac:dyDescent="0.25">
      <c r="A4833" s="3">
        <f t="shared" si="607"/>
        <v>4832</v>
      </c>
      <c r="B4833" s="3" t="s">
        <v>382</v>
      </c>
      <c r="C4833" s="32">
        <v>41883</v>
      </c>
      <c r="D4833" s="3" t="s">
        <v>114</v>
      </c>
      <c r="E4833" s="3"/>
      <c r="F4833" s="3"/>
      <c r="G4833" s="2" t="s">
        <v>9</v>
      </c>
      <c r="H4833" s="3" t="s">
        <v>6</v>
      </c>
      <c r="I4833" s="3">
        <v>3</v>
      </c>
      <c r="J4833" s="3" t="s">
        <v>183</v>
      </c>
      <c r="K4833" s="3"/>
      <c r="L4833" s="3"/>
      <c r="M4833" s="3"/>
      <c r="N4833" s="3"/>
      <c r="O4833" s="3"/>
      <c r="P4833" s="3"/>
      <c r="Q4833" s="3"/>
      <c r="R4833" s="3"/>
      <c r="S4833" s="3"/>
      <c r="T4833" s="3" t="str">
        <f t="shared" si="600"/>
        <v>SIN CECO</v>
      </c>
      <c r="U4833" s="3" t="str">
        <f t="shared" si="601"/>
        <v>NO</v>
      </c>
      <c r="V4833" t="str">
        <f t="shared" si="602"/>
        <v>Programa de Vivienda Gratuita - Fidubogota - BOYACÁ
07-JUL-14-Soporte Técnico</v>
      </c>
      <c r="W4833" s="53">
        <f t="shared" si="603"/>
        <v>3</v>
      </c>
      <c r="X4833">
        <f t="shared" si="604"/>
        <v>3</v>
      </c>
      <c r="Y4833" t="str">
        <f>IF(ISNA(VLOOKUP(B4833,CECOS_SIN_IDENTIFICAR!$A$2:$D$146,4,0)),"SIN CECO",IF(VLOOKUP(B4833,CECOS_SIN_IDENTIFICAR!$A$2:$D$146,4,0)=0,"SIN CECO",VLOOKUP(B4833,CECOS_SIN_IDENTIFICAR!$A$2:$D$146,4,0)))</f>
        <v/>
      </c>
      <c r="Z4833" t="str">
        <f t="shared" si="605"/>
        <v/>
      </c>
      <c r="AA4833" s="3" t="s">
        <v>114</v>
      </c>
      <c r="AB4833" t="str">
        <f t="shared" si="606"/>
        <v>d. Confiabilidad de los conceptos aplicados-Soporte Técnico</v>
      </c>
      <c r="AC4833" t="str">
        <f>VLOOKUP(AB4833,CODIFICACION_PREGUNTAS!$C$2:$D$35,2,0)</f>
        <v>SOPORTE_TEC004</v>
      </c>
    </row>
    <row r="4834" spans="1:29" x14ac:dyDescent="0.25">
      <c r="A4834" s="3">
        <f t="shared" si="607"/>
        <v>4833</v>
      </c>
      <c r="B4834" s="3" t="s">
        <v>382</v>
      </c>
      <c r="C4834" s="32">
        <v>41883</v>
      </c>
      <c r="D4834" s="3" t="s">
        <v>114</v>
      </c>
      <c r="E4834" s="3"/>
      <c r="F4834" s="3"/>
      <c r="G4834" s="2" t="s">
        <v>10</v>
      </c>
      <c r="H4834" s="3" t="s">
        <v>6</v>
      </c>
      <c r="I4834" s="3">
        <v>4</v>
      </c>
      <c r="J4834" s="3" t="s">
        <v>183</v>
      </c>
      <c r="K4834" s="3"/>
      <c r="L4834" s="3"/>
      <c r="M4834" s="3"/>
      <c r="N4834" s="3"/>
      <c r="O4834" s="3"/>
      <c r="P4834" s="3"/>
      <c r="Q4834" s="3"/>
      <c r="R4834" s="3"/>
      <c r="S4834" s="3"/>
      <c r="T4834" s="3" t="str">
        <f t="shared" si="600"/>
        <v>SIN CECO</v>
      </c>
      <c r="U4834" s="3" t="str">
        <f t="shared" si="601"/>
        <v>NO</v>
      </c>
      <c r="V4834" t="str">
        <f t="shared" si="602"/>
        <v>Programa de Vivienda Gratuita - Fidubogota - BOYACÁ
07-JUL-14-Soporte Técnico</v>
      </c>
      <c r="W4834" s="53">
        <f t="shared" si="603"/>
        <v>4</v>
      </c>
      <c r="X4834">
        <f t="shared" si="604"/>
        <v>4</v>
      </c>
      <c r="Y4834" t="str">
        <f>IF(ISNA(VLOOKUP(B4834,CECOS_SIN_IDENTIFICAR!$A$2:$D$146,4,0)),"SIN CECO",IF(VLOOKUP(B4834,CECOS_SIN_IDENTIFICAR!$A$2:$D$146,4,0)=0,"SIN CECO",VLOOKUP(B4834,CECOS_SIN_IDENTIFICAR!$A$2:$D$146,4,0)))</f>
        <v/>
      </c>
      <c r="Z4834" t="str">
        <f t="shared" si="605"/>
        <v/>
      </c>
      <c r="AA4834" s="3" t="s">
        <v>114</v>
      </c>
      <c r="AB4834" t="str">
        <f t="shared" si="606"/>
        <v>e. Oportunidad en entrega de información o requerimientos-Soporte Técnico</v>
      </c>
      <c r="AC4834" t="str">
        <f>VLOOKUP(AB4834,CODIFICACION_PREGUNTAS!$C$2:$D$35,2,0)</f>
        <v>SOPORTE_TEC005</v>
      </c>
    </row>
    <row r="4835" spans="1:29" x14ac:dyDescent="0.25">
      <c r="A4835" s="3">
        <f t="shared" si="607"/>
        <v>4834</v>
      </c>
      <c r="B4835" s="3" t="s">
        <v>382</v>
      </c>
      <c r="C4835" s="32">
        <v>41883</v>
      </c>
      <c r="D4835" s="3" t="s">
        <v>114</v>
      </c>
      <c r="E4835" s="3"/>
      <c r="F4835" s="3"/>
      <c r="G4835" s="2" t="s">
        <v>11</v>
      </c>
      <c r="H4835" s="3" t="s">
        <v>12</v>
      </c>
      <c r="I4835" s="3">
        <v>4</v>
      </c>
      <c r="J4835" s="3" t="s">
        <v>183</v>
      </c>
      <c r="K4835" s="3"/>
      <c r="L4835" s="3"/>
      <c r="M4835" s="3"/>
      <c r="N4835" s="3"/>
      <c r="O4835" s="3"/>
      <c r="P4835" s="3"/>
      <c r="Q4835" s="3"/>
      <c r="R4835" s="3"/>
      <c r="S4835" s="3"/>
      <c r="T4835" s="3" t="str">
        <f t="shared" si="600"/>
        <v>SIN CECO</v>
      </c>
      <c r="U4835" s="3" t="str">
        <f t="shared" si="601"/>
        <v>NO</v>
      </c>
      <c r="V4835" t="str">
        <f t="shared" si="602"/>
        <v>Programa de Vivienda Gratuita - Fidubogota - BOYACÁ
07-JUL-14-Soporte Administrativo</v>
      </c>
      <c r="W4835" s="53">
        <f t="shared" si="603"/>
        <v>4</v>
      </c>
      <c r="X4835">
        <f t="shared" si="604"/>
        <v>4</v>
      </c>
      <c r="Y4835" t="str">
        <f>IF(ISNA(VLOOKUP(B4835,CECOS_SIN_IDENTIFICAR!$A$2:$D$146,4,0)),"SIN CECO",IF(VLOOKUP(B4835,CECOS_SIN_IDENTIFICAR!$A$2:$D$146,4,0)=0,"SIN CECO",VLOOKUP(B4835,CECOS_SIN_IDENTIFICAR!$A$2:$D$146,4,0)))</f>
        <v/>
      </c>
      <c r="Z4835" t="str">
        <f t="shared" si="605"/>
        <v/>
      </c>
      <c r="AA4835" s="3" t="s">
        <v>114</v>
      </c>
      <c r="AB4835" t="str">
        <f t="shared" si="606"/>
        <v>a. Oportunidad de la gestión en obra-Soporte Administrativo</v>
      </c>
      <c r="AC4835" t="str">
        <f>VLOOKUP(AB4835,CODIFICACION_PREGUNTAS!$C$2:$D$35,2,0)</f>
        <v>SOPORTE_ADMON001</v>
      </c>
    </row>
    <row r="4836" spans="1:29" x14ac:dyDescent="0.25">
      <c r="A4836" s="3">
        <f t="shared" si="607"/>
        <v>4835</v>
      </c>
      <c r="B4836" s="3" t="s">
        <v>382</v>
      </c>
      <c r="C4836" s="32">
        <v>41883</v>
      </c>
      <c r="D4836" s="3" t="s">
        <v>114</v>
      </c>
      <c r="E4836" s="3"/>
      <c r="F4836" s="3"/>
      <c r="G4836" s="2" t="s">
        <v>13</v>
      </c>
      <c r="H4836" s="3" t="s">
        <v>12</v>
      </c>
      <c r="I4836" s="3">
        <v>4</v>
      </c>
      <c r="J4836" s="3" t="s">
        <v>183</v>
      </c>
      <c r="K4836" s="3"/>
      <c r="L4836" s="3"/>
      <c r="M4836" s="3"/>
      <c r="N4836" s="3"/>
      <c r="O4836" s="3"/>
      <c r="P4836" s="3"/>
      <c r="Q4836" s="3"/>
      <c r="R4836" s="3"/>
      <c r="S4836" s="3"/>
      <c r="T4836" s="3" t="str">
        <f t="shared" si="600"/>
        <v>SIN CECO</v>
      </c>
      <c r="U4836" s="3" t="str">
        <f t="shared" si="601"/>
        <v>NO</v>
      </c>
      <c r="V4836" t="str">
        <f t="shared" si="602"/>
        <v>Programa de Vivienda Gratuita - Fidubogota - BOYACÁ
07-JUL-14-Soporte Administrativo</v>
      </c>
      <c r="W4836" s="53">
        <f t="shared" si="603"/>
        <v>4</v>
      </c>
      <c r="X4836">
        <f t="shared" si="604"/>
        <v>4</v>
      </c>
      <c r="Y4836" t="str">
        <f>IF(ISNA(VLOOKUP(B4836,CECOS_SIN_IDENTIFICAR!$A$2:$D$146,4,0)),"SIN CECO",IF(VLOOKUP(B4836,CECOS_SIN_IDENTIFICAR!$A$2:$D$146,4,0)=0,"SIN CECO",VLOOKUP(B4836,CECOS_SIN_IDENTIFICAR!$A$2:$D$146,4,0)))</f>
        <v/>
      </c>
      <c r="Z4836" t="str">
        <f t="shared" si="605"/>
        <v/>
      </c>
      <c r="AA4836" s="3" t="s">
        <v>114</v>
      </c>
      <c r="AB4836" t="str">
        <f t="shared" si="606"/>
        <v>b. Manejo administrativo del proyecto-Soporte Administrativo</v>
      </c>
      <c r="AC4836" t="str">
        <f>VLOOKUP(AB4836,CODIFICACION_PREGUNTAS!$C$2:$D$35,2,0)</f>
        <v>SOPORTE_ADMON002</v>
      </c>
    </row>
    <row r="4837" spans="1:29" x14ac:dyDescent="0.25">
      <c r="A4837" s="3">
        <f t="shared" si="607"/>
        <v>4836</v>
      </c>
      <c r="B4837" s="3" t="s">
        <v>382</v>
      </c>
      <c r="C4837" s="32">
        <v>41883</v>
      </c>
      <c r="D4837" s="3" t="s">
        <v>114</v>
      </c>
      <c r="E4837" s="3"/>
      <c r="F4837" s="3"/>
      <c r="G4837" s="2" t="s">
        <v>14</v>
      </c>
      <c r="H4837" s="3" t="s">
        <v>12</v>
      </c>
      <c r="I4837" s="3">
        <v>4</v>
      </c>
      <c r="J4837" s="3" t="s">
        <v>183</v>
      </c>
      <c r="K4837" s="3"/>
      <c r="L4837" s="3"/>
      <c r="M4837" s="3"/>
      <c r="N4837" s="3"/>
      <c r="O4837" s="3"/>
      <c r="P4837" s="3"/>
      <c r="Q4837" s="3"/>
      <c r="R4837" s="3"/>
      <c r="S4837" s="3"/>
      <c r="T4837" s="3" t="str">
        <f t="shared" si="600"/>
        <v>SIN CECO</v>
      </c>
      <c r="U4837" s="3" t="str">
        <f t="shared" si="601"/>
        <v>NO</v>
      </c>
      <c r="V4837" t="str">
        <f t="shared" si="602"/>
        <v>Programa de Vivienda Gratuita - Fidubogota - BOYACÁ
07-JUL-14-Soporte Administrativo</v>
      </c>
      <c r="W4837" s="53">
        <f t="shared" si="603"/>
        <v>4</v>
      </c>
      <c r="X4837">
        <f t="shared" si="604"/>
        <v>4</v>
      </c>
      <c r="Y4837" t="str">
        <f>IF(ISNA(VLOOKUP(B4837,CECOS_SIN_IDENTIFICAR!$A$2:$D$146,4,0)),"SIN CECO",IF(VLOOKUP(B4837,CECOS_SIN_IDENTIFICAR!$A$2:$D$146,4,0)=0,"SIN CECO",VLOOKUP(B4837,CECOS_SIN_IDENTIFICAR!$A$2:$D$146,4,0)))</f>
        <v/>
      </c>
      <c r="Z4837" t="str">
        <f t="shared" si="605"/>
        <v/>
      </c>
      <c r="AA4837" s="3" t="s">
        <v>114</v>
      </c>
      <c r="AB4837" t="str">
        <f t="shared" si="606"/>
        <v>c. Información clara y veraz sobre la administración de proyecto-Soporte Administrativo</v>
      </c>
      <c r="AC4837" t="str">
        <f>VLOOKUP(AB4837,CODIFICACION_PREGUNTAS!$C$2:$D$35,2,0)</f>
        <v>SOPORTE_ADMON003</v>
      </c>
    </row>
    <row r="4838" spans="1:29" x14ac:dyDescent="0.25">
      <c r="A4838" s="3">
        <f t="shared" si="607"/>
        <v>4837</v>
      </c>
      <c r="B4838" s="3" t="s">
        <v>382</v>
      </c>
      <c r="C4838" s="32">
        <v>41883</v>
      </c>
      <c r="D4838" s="3" t="s">
        <v>114</v>
      </c>
      <c r="E4838" s="3"/>
      <c r="F4838" s="3"/>
      <c r="G4838" s="2" t="s">
        <v>15</v>
      </c>
      <c r="H4838" s="3" t="s">
        <v>12</v>
      </c>
      <c r="I4838" s="3">
        <v>3</v>
      </c>
      <c r="J4838" s="3" t="s">
        <v>183</v>
      </c>
      <c r="K4838" s="3"/>
      <c r="L4838" s="3"/>
      <c r="M4838" s="3"/>
      <c r="N4838" s="3"/>
      <c r="O4838" s="3"/>
      <c r="P4838" s="3"/>
      <c r="Q4838" s="3"/>
      <c r="R4838" s="3"/>
      <c r="S4838" s="3"/>
      <c r="T4838" s="3" t="str">
        <f t="shared" si="600"/>
        <v>SIN CECO</v>
      </c>
      <c r="U4838" s="3" t="str">
        <f t="shared" si="601"/>
        <v>NO</v>
      </c>
      <c r="V4838" t="str">
        <f t="shared" si="602"/>
        <v>Programa de Vivienda Gratuita - Fidubogota - BOYACÁ
07-JUL-14-Soporte Administrativo</v>
      </c>
      <c r="W4838" s="53">
        <f t="shared" si="603"/>
        <v>3</v>
      </c>
      <c r="X4838">
        <f t="shared" si="604"/>
        <v>3</v>
      </c>
      <c r="Y4838" t="str">
        <f>IF(ISNA(VLOOKUP(B4838,CECOS_SIN_IDENTIFICAR!$A$2:$D$146,4,0)),"SIN CECO",IF(VLOOKUP(B4838,CECOS_SIN_IDENTIFICAR!$A$2:$D$146,4,0)=0,"SIN CECO",VLOOKUP(B4838,CECOS_SIN_IDENTIFICAR!$A$2:$D$146,4,0)))</f>
        <v/>
      </c>
      <c r="Z4838" t="str">
        <f t="shared" si="605"/>
        <v/>
      </c>
      <c r="AA4838" s="3" t="s">
        <v>114</v>
      </c>
      <c r="AB4838" t="str">
        <f t="shared" si="606"/>
        <v>d. Cumplimientos con expectativas del cliente-Soporte Administrativo</v>
      </c>
      <c r="AC4838" t="str">
        <f>VLOOKUP(AB4838,CODIFICACION_PREGUNTAS!$C$2:$D$35,2,0)</f>
        <v>SOPORTE_ADMON004</v>
      </c>
    </row>
    <row r="4839" spans="1:29" x14ac:dyDescent="0.25">
      <c r="A4839" s="3">
        <f t="shared" si="607"/>
        <v>4838</v>
      </c>
      <c r="B4839" s="3" t="s">
        <v>382</v>
      </c>
      <c r="C4839" s="32">
        <v>41883</v>
      </c>
      <c r="D4839" s="3" t="s">
        <v>114</v>
      </c>
      <c r="E4839" s="3"/>
      <c r="F4839" s="3"/>
      <c r="G4839" s="2" t="s">
        <v>16</v>
      </c>
      <c r="H4839" s="3" t="s">
        <v>12</v>
      </c>
      <c r="I4839" s="3" t="s">
        <v>431</v>
      </c>
      <c r="J4839" s="3" t="s">
        <v>183</v>
      </c>
      <c r="K4839" s="3"/>
      <c r="L4839" s="3"/>
      <c r="M4839" s="3"/>
      <c r="N4839" s="3"/>
      <c r="O4839" s="3"/>
      <c r="P4839" s="3"/>
      <c r="Q4839" s="3"/>
      <c r="R4839" s="3"/>
      <c r="S4839" s="3"/>
      <c r="T4839" s="3" t="str">
        <f t="shared" si="600"/>
        <v>SIN CECO</v>
      </c>
      <c r="U4839" s="3" t="str">
        <f t="shared" si="601"/>
        <v>NO</v>
      </c>
      <c r="V4839" t="str">
        <f t="shared" si="602"/>
        <v>Programa de Vivienda Gratuita - Fidubogota - BOYACÁ
07-JUL-14-Soporte Administrativo</v>
      </c>
      <c r="W4839" s="53" t="str">
        <f t="shared" si="603"/>
        <v>N/A</v>
      </c>
      <c r="X4839">
        <f t="shared" si="604"/>
        <v>0</v>
      </c>
      <c r="Y4839" t="str">
        <f>IF(ISNA(VLOOKUP(B4839,CECOS_SIN_IDENTIFICAR!$A$2:$D$146,4,0)),"SIN CECO",IF(VLOOKUP(B4839,CECOS_SIN_IDENTIFICAR!$A$2:$D$146,4,0)=0,"SIN CECO",VLOOKUP(B4839,CECOS_SIN_IDENTIFICAR!$A$2:$D$146,4,0)))</f>
        <v/>
      </c>
      <c r="Z4839" t="str">
        <f t="shared" si="605"/>
        <v/>
      </c>
      <c r="AA4839" s="3" t="s">
        <v>114</v>
      </c>
      <c r="AB4839" t="str">
        <f t="shared" si="606"/>
        <v>e. Control de presupuesto-Soporte Administrativo</v>
      </c>
      <c r="AC4839" t="str">
        <f>VLOOKUP(AB4839,CODIFICACION_PREGUNTAS!$C$2:$D$35,2,0)</f>
        <v>SOPORTE_ADMON005</v>
      </c>
    </row>
    <row r="4840" spans="1:29" x14ac:dyDescent="0.25">
      <c r="A4840" s="3">
        <f t="shared" si="607"/>
        <v>4839</v>
      </c>
      <c r="B4840" s="3" t="s">
        <v>382</v>
      </c>
      <c r="C4840" s="32">
        <v>41883</v>
      </c>
      <c r="D4840" s="3" t="s">
        <v>114</v>
      </c>
      <c r="E4840" s="3"/>
      <c r="F4840" s="3"/>
      <c r="G4840" s="2" t="s">
        <v>17</v>
      </c>
      <c r="H4840" s="3" t="s">
        <v>18</v>
      </c>
      <c r="I4840" s="3">
        <v>4</v>
      </c>
      <c r="J4840" s="3" t="s">
        <v>183</v>
      </c>
      <c r="K4840" s="3"/>
      <c r="L4840" s="3"/>
      <c r="M4840" s="3"/>
      <c r="N4840" s="3"/>
      <c r="O4840" s="3"/>
      <c r="P4840" s="3"/>
      <c r="Q4840" s="3"/>
      <c r="R4840" s="3"/>
      <c r="S4840" s="3"/>
      <c r="T4840" s="3" t="str">
        <f t="shared" si="600"/>
        <v>SIN CECO</v>
      </c>
      <c r="U4840" s="3" t="str">
        <f t="shared" si="601"/>
        <v>NO</v>
      </c>
      <c r="V4840" t="str">
        <f t="shared" si="602"/>
        <v>Programa de Vivienda Gratuita - Fidubogota - BOYACÁ
07-JUL-14-Soporte Directivo (Coordinador y Gerencia)</v>
      </c>
      <c r="W4840" s="53">
        <f t="shared" si="603"/>
        <v>4</v>
      </c>
      <c r="X4840">
        <f t="shared" si="604"/>
        <v>4</v>
      </c>
      <c r="Y4840" t="str">
        <f>IF(ISNA(VLOOKUP(B4840,CECOS_SIN_IDENTIFICAR!$A$2:$D$146,4,0)),"SIN CECO",IF(VLOOKUP(B4840,CECOS_SIN_IDENTIFICAR!$A$2:$D$146,4,0)=0,"SIN CECO",VLOOKUP(B4840,CECOS_SIN_IDENTIFICAR!$A$2:$D$146,4,0)))</f>
        <v/>
      </c>
      <c r="Z4840" t="str">
        <f t="shared" si="605"/>
        <v/>
      </c>
      <c r="AA4840" s="3" t="s">
        <v>114</v>
      </c>
      <c r="AB4840" t="str">
        <f t="shared" si="606"/>
        <v>a. Apoyo y presencia en el proyecto-Soporte Directivo (Coordinador y Gerencia)</v>
      </c>
      <c r="AC4840" t="str">
        <f>VLOOKUP(AB4840,CODIFICACION_PREGUNTAS!$C$2:$D$35,2,0)</f>
        <v>SOPORTE_DIR001</v>
      </c>
    </row>
    <row r="4841" spans="1:29" x14ac:dyDescent="0.25">
      <c r="A4841" s="3">
        <f t="shared" si="607"/>
        <v>4840</v>
      </c>
      <c r="B4841" s="3" t="s">
        <v>382</v>
      </c>
      <c r="C4841" s="32">
        <v>41883</v>
      </c>
      <c r="D4841" s="3" t="s">
        <v>114</v>
      </c>
      <c r="E4841" s="3"/>
      <c r="F4841" s="3"/>
      <c r="G4841" s="2" t="s">
        <v>19</v>
      </c>
      <c r="H4841" s="3" t="s">
        <v>18</v>
      </c>
      <c r="I4841" s="3">
        <v>4</v>
      </c>
      <c r="J4841" s="3" t="s">
        <v>183</v>
      </c>
      <c r="K4841" s="3"/>
      <c r="L4841" s="3"/>
      <c r="M4841" s="3"/>
      <c r="N4841" s="3"/>
      <c r="O4841" s="3"/>
      <c r="P4841" s="3"/>
      <c r="Q4841" s="3"/>
      <c r="R4841" s="3"/>
      <c r="S4841" s="3"/>
      <c r="T4841" s="3" t="str">
        <f t="shared" si="600"/>
        <v>SIN CECO</v>
      </c>
      <c r="U4841" s="3" t="str">
        <f t="shared" si="601"/>
        <v>NO</v>
      </c>
      <c r="V4841" t="str">
        <f t="shared" si="602"/>
        <v>Programa de Vivienda Gratuita - Fidubogota - BOYACÁ
07-JUL-14-Soporte Directivo (Coordinador y Gerencia)</v>
      </c>
      <c r="W4841" s="53">
        <f t="shared" si="603"/>
        <v>4</v>
      </c>
      <c r="X4841">
        <f t="shared" si="604"/>
        <v>4</v>
      </c>
      <c r="Y4841" t="str">
        <f>IF(ISNA(VLOOKUP(B4841,CECOS_SIN_IDENTIFICAR!$A$2:$D$146,4,0)),"SIN CECO",IF(VLOOKUP(B4841,CECOS_SIN_IDENTIFICAR!$A$2:$D$146,4,0)=0,"SIN CECO",VLOOKUP(B4841,CECOS_SIN_IDENTIFICAR!$A$2:$D$146,4,0)))</f>
        <v/>
      </c>
      <c r="Z4841" t="str">
        <f t="shared" si="605"/>
        <v/>
      </c>
      <c r="AA4841" s="3" t="s">
        <v>114</v>
      </c>
      <c r="AB4841" t="str">
        <f t="shared" si="606"/>
        <v>b. Conocimiento del proyecto-Soporte Directivo (Coordinador y Gerencia)</v>
      </c>
      <c r="AC4841" t="str">
        <f>VLOOKUP(AB4841,CODIFICACION_PREGUNTAS!$C$2:$D$35,2,0)</f>
        <v>SOPORTE_DIR002</v>
      </c>
    </row>
    <row r="4842" spans="1:29" x14ac:dyDescent="0.25">
      <c r="A4842" s="3">
        <f t="shared" si="607"/>
        <v>4841</v>
      </c>
      <c r="B4842" s="3" t="s">
        <v>382</v>
      </c>
      <c r="C4842" s="32">
        <v>41883</v>
      </c>
      <c r="D4842" s="3" t="s">
        <v>114</v>
      </c>
      <c r="E4842" s="3"/>
      <c r="F4842" s="3"/>
      <c r="G4842" s="2" t="s">
        <v>20</v>
      </c>
      <c r="H4842" s="3" t="s">
        <v>18</v>
      </c>
      <c r="I4842" s="3">
        <v>3</v>
      </c>
      <c r="J4842" s="3" t="s">
        <v>183</v>
      </c>
      <c r="K4842" s="3"/>
      <c r="L4842" s="3"/>
      <c r="M4842" s="3"/>
      <c r="N4842" s="3"/>
      <c r="O4842" s="3"/>
      <c r="P4842" s="3"/>
      <c r="Q4842" s="3"/>
      <c r="R4842" s="3"/>
      <c r="S4842" s="3"/>
      <c r="T4842" s="3" t="str">
        <f t="shared" si="600"/>
        <v>SIN CECO</v>
      </c>
      <c r="U4842" s="3" t="str">
        <f t="shared" si="601"/>
        <v>NO</v>
      </c>
      <c r="V4842" t="str">
        <f t="shared" si="602"/>
        <v>Programa de Vivienda Gratuita - Fidubogota - BOYACÁ
07-JUL-14-Soporte Directivo (Coordinador y Gerencia)</v>
      </c>
      <c r="W4842" s="53">
        <f t="shared" si="603"/>
        <v>3</v>
      </c>
      <c r="X4842">
        <f t="shared" si="604"/>
        <v>3</v>
      </c>
      <c r="Y4842" t="str">
        <f>IF(ISNA(VLOOKUP(B4842,CECOS_SIN_IDENTIFICAR!$A$2:$D$146,4,0)),"SIN CECO",IF(VLOOKUP(B4842,CECOS_SIN_IDENTIFICAR!$A$2:$D$146,4,0)=0,"SIN CECO",VLOOKUP(B4842,CECOS_SIN_IDENTIFICAR!$A$2:$D$146,4,0)))</f>
        <v/>
      </c>
      <c r="Z4842" t="str">
        <f t="shared" si="605"/>
        <v/>
      </c>
      <c r="AA4842" s="3" t="s">
        <v>114</v>
      </c>
      <c r="AB4842" t="str">
        <f t="shared" si="606"/>
        <v>c. Planteamiento de soluciones y manejo de conflictos-Soporte Directivo (Coordinador y Gerencia)</v>
      </c>
      <c r="AC4842" t="str">
        <f>VLOOKUP(AB4842,CODIFICACION_PREGUNTAS!$C$2:$D$35,2,0)</f>
        <v>SOPORTE_DIR003</v>
      </c>
    </row>
    <row r="4843" spans="1:29" x14ac:dyDescent="0.25">
      <c r="A4843" s="3">
        <f t="shared" si="607"/>
        <v>4842</v>
      </c>
      <c r="B4843" s="3" t="s">
        <v>382</v>
      </c>
      <c r="C4843" s="32">
        <v>41883</v>
      </c>
      <c r="D4843" s="3" t="s">
        <v>114</v>
      </c>
      <c r="E4843" s="3"/>
      <c r="F4843" s="3"/>
      <c r="G4843" s="2" t="s">
        <v>21</v>
      </c>
      <c r="H4843" s="3" t="s">
        <v>18</v>
      </c>
      <c r="I4843" s="3">
        <v>4</v>
      </c>
      <c r="J4843" s="3" t="s">
        <v>183</v>
      </c>
      <c r="K4843" s="3"/>
      <c r="L4843" s="3"/>
      <c r="M4843" s="3"/>
      <c r="N4843" s="3"/>
      <c r="O4843" s="3"/>
      <c r="P4843" s="3"/>
      <c r="Q4843" s="3"/>
      <c r="R4843" s="3"/>
      <c r="S4843" s="3"/>
      <c r="T4843" s="3" t="str">
        <f t="shared" si="600"/>
        <v>SIN CECO</v>
      </c>
      <c r="U4843" s="3" t="str">
        <f t="shared" si="601"/>
        <v>NO</v>
      </c>
      <c r="V4843" t="str">
        <f t="shared" si="602"/>
        <v>Programa de Vivienda Gratuita - Fidubogota - BOYACÁ
07-JUL-14-Soporte Directivo (Coordinador y Gerencia)</v>
      </c>
      <c r="W4843" s="53">
        <f t="shared" si="603"/>
        <v>4</v>
      </c>
      <c r="X4843">
        <f t="shared" si="604"/>
        <v>4</v>
      </c>
      <c r="Y4843" t="str">
        <f>IF(ISNA(VLOOKUP(B4843,CECOS_SIN_IDENTIFICAR!$A$2:$D$146,4,0)),"SIN CECO",IF(VLOOKUP(B4843,CECOS_SIN_IDENTIFICAR!$A$2:$D$146,4,0)=0,"SIN CECO",VLOOKUP(B4843,CECOS_SIN_IDENTIFICAR!$A$2:$D$146,4,0)))</f>
        <v/>
      </c>
      <c r="Z4843" t="str">
        <f t="shared" si="605"/>
        <v/>
      </c>
      <c r="AA4843" s="3" t="s">
        <v>114</v>
      </c>
      <c r="AB4843" t="str">
        <f t="shared" si="606"/>
        <v>d. Cumplimiento de compromisos-Soporte Directivo (Coordinador y Gerencia)</v>
      </c>
      <c r="AC4843" t="str">
        <f>VLOOKUP(AB4843,CODIFICACION_PREGUNTAS!$C$2:$D$35,2,0)</f>
        <v>SOPORTE_DIR004</v>
      </c>
    </row>
    <row r="4844" spans="1:29" x14ac:dyDescent="0.25">
      <c r="A4844" s="3">
        <f t="shared" si="607"/>
        <v>4843</v>
      </c>
      <c r="B4844" s="3" t="s">
        <v>382</v>
      </c>
      <c r="C4844" s="32">
        <v>41883</v>
      </c>
      <c r="D4844" s="3" t="s">
        <v>114</v>
      </c>
      <c r="E4844" s="3"/>
      <c r="F4844" s="3"/>
      <c r="G4844" s="2" t="s">
        <v>22</v>
      </c>
      <c r="H4844" s="3" t="s">
        <v>18</v>
      </c>
      <c r="I4844" s="3">
        <v>3</v>
      </c>
      <c r="J4844" s="3" t="s">
        <v>183</v>
      </c>
      <c r="K4844" s="3"/>
      <c r="L4844" s="3"/>
      <c r="M4844" s="3"/>
      <c r="N4844" s="3"/>
      <c r="O4844" s="3"/>
      <c r="P4844" s="3"/>
      <c r="Q4844" s="3"/>
      <c r="R4844" s="3"/>
      <c r="S4844" s="3"/>
      <c r="T4844" s="3" t="str">
        <f t="shared" si="600"/>
        <v>SIN CECO</v>
      </c>
      <c r="U4844" s="3" t="str">
        <f t="shared" si="601"/>
        <v>NO</v>
      </c>
      <c r="V4844" t="str">
        <f t="shared" si="602"/>
        <v>Programa de Vivienda Gratuita - Fidubogota - BOYACÁ
07-JUL-14-Soporte Directivo (Coordinador y Gerencia)</v>
      </c>
      <c r="W4844" s="53">
        <f t="shared" si="603"/>
        <v>3</v>
      </c>
      <c r="X4844">
        <f t="shared" si="604"/>
        <v>3</v>
      </c>
      <c r="Y4844" t="str">
        <f>IF(ISNA(VLOOKUP(B4844,CECOS_SIN_IDENTIFICAR!$A$2:$D$146,4,0)),"SIN CECO",IF(VLOOKUP(B4844,CECOS_SIN_IDENTIFICAR!$A$2:$D$146,4,0)=0,"SIN CECO",VLOOKUP(B4844,CECOS_SIN_IDENTIFICAR!$A$2:$D$146,4,0)))</f>
        <v/>
      </c>
      <c r="Z4844" t="str">
        <f t="shared" si="605"/>
        <v/>
      </c>
      <c r="AA4844" s="3" t="s">
        <v>114</v>
      </c>
      <c r="AB4844" t="str">
        <f t="shared" si="606"/>
        <v>e. Manejo del cliente-Soporte Directivo (Coordinador y Gerencia)</v>
      </c>
      <c r="AC4844" t="str">
        <f>VLOOKUP(AB4844,CODIFICACION_PREGUNTAS!$C$2:$D$35,2,0)</f>
        <v>SOPORTE_DIR005</v>
      </c>
    </row>
    <row r="4845" spans="1:29" x14ac:dyDescent="0.25">
      <c r="A4845" s="3">
        <f t="shared" si="607"/>
        <v>4844</v>
      </c>
      <c r="B4845" s="3" t="s">
        <v>382</v>
      </c>
      <c r="C4845" s="32">
        <v>41883</v>
      </c>
      <c r="D4845" s="3" t="s">
        <v>114</v>
      </c>
      <c r="E4845" s="3"/>
      <c r="F4845" s="3"/>
      <c r="G4845" s="2" t="s">
        <v>23</v>
      </c>
      <c r="H4845" s="3" t="s">
        <v>24</v>
      </c>
      <c r="I4845" s="3">
        <v>4</v>
      </c>
      <c r="J4845" s="3" t="s">
        <v>183</v>
      </c>
      <c r="K4845" s="3"/>
      <c r="L4845" s="3"/>
      <c r="M4845" s="3"/>
      <c r="N4845" s="3"/>
      <c r="O4845" s="3"/>
      <c r="P4845" s="3"/>
      <c r="Q4845" s="3"/>
      <c r="R4845" s="3"/>
      <c r="S4845" s="3"/>
      <c r="T4845" s="3" t="str">
        <f t="shared" si="600"/>
        <v>SIN CECO</v>
      </c>
      <c r="U4845" s="3" t="str">
        <f t="shared" si="601"/>
        <v>NO</v>
      </c>
      <c r="V4845" t="str">
        <f t="shared" si="602"/>
        <v>Programa de Vivienda Gratuita - Fidubogota - BOYACÁ
07-JUL-14-Personal que presta el servicio en obra</v>
      </c>
      <c r="W4845" s="53">
        <f t="shared" si="603"/>
        <v>4</v>
      </c>
      <c r="X4845">
        <f t="shared" si="604"/>
        <v>4</v>
      </c>
      <c r="Y4845" t="str">
        <f>IF(ISNA(VLOOKUP(B4845,CECOS_SIN_IDENTIFICAR!$A$2:$D$146,4,0)),"SIN CECO",IF(VLOOKUP(B4845,CECOS_SIN_IDENTIFICAR!$A$2:$D$146,4,0)=0,"SIN CECO",VLOOKUP(B4845,CECOS_SIN_IDENTIFICAR!$A$2:$D$146,4,0)))</f>
        <v/>
      </c>
      <c r="Z4845" t="str">
        <f t="shared" si="605"/>
        <v/>
      </c>
      <c r="AA4845" s="3" t="s">
        <v>114</v>
      </c>
      <c r="AB4845" t="str">
        <f t="shared" si="606"/>
        <v>a. Idoneidad del personal-Personal que presta el servicio en obra</v>
      </c>
      <c r="AC4845" t="str">
        <f>VLOOKUP(AB4845,CODIFICACION_PREGUNTAS!$C$2:$D$35,2,0)</f>
        <v>PERSONAL001</v>
      </c>
    </row>
    <row r="4846" spans="1:29" x14ac:dyDescent="0.25">
      <c r="A4846" s="3">
        <f t="shared" si="607"/>
        <v>4845</v>
      </c>
      <c r="B4846" s="3" t="s">
        <v>382</v>
      </c>
      <c r="C4846" s="32">
        <v>41883</v>
      </c>
      <c r="D4846" s="3" t="s">
        <v>114</v>
      </c>
      <c r="E4846" s="3"/>
      <c r="F4846" s="3"/>
      <c r="G4846" s="2" t="s">
        <v>25</v>
      </c>
      <c r="H4846" s="3" t="s">
        <v>24</v>
      </c>
      <c r="I4846" s="3">
        <v>4</v>
      </c>
      <c r="J4846" s="3" t="s">
        <v>183</v>
      </c>
      <c r="K4846" s="3"/>
      <c r="L4846" s="3"/>
      <c r="M4846" s="3"/>
      <c r="N4846" s="3"/>
      <c r="O4846" s="3"/>
      <c r="P4846" s="3"/>
      <c r="Q4846" s="3"/>
      <c r="R4846" s="3"/>
      <c r="S4846" s="3"/>
      <c r="T4846" s="3" t="str">
        <f t="shared" si="600"/>
        <v>SIN CECO</v>
      </c>
      <c r="U4846" s="3" t="str">
        <f t="shared" si="601"/>
        <v>NO</v>
      </c>
      <c r="V4846" t="str">
        <f t="shared" si="602"/>
        <v>Programa de Vivienda Gratuita - Fidubogota - BOYACÁ
07-JUL-14-Personal que presta el servicio en obra</v>
      </c>
      <c r="W4846" s="53">
        <f t="shared" si="603"/>
        <v>4</v>
      </c>
      <c r="X4846">
        <f t="shared" si="604"/>
        <v>4</v>
      </c>
      <c r="Y4846" t="str">
        <f>IF(ISNA(VLOOKUP(B4846,CECOS_SIN_IDENTIFICAR!$A$2:$D$146,4,0)),"SIN CECO",IF(VLOOKUP(B4846,CECOS_SIN_IDENTIFICAR!$A$2:$D$146,4,0)=0,"SIN CECO",VLOOKUP(B4846,CECOS_SIN_IDENTIFICAR!$A$2:$D$146,4,0)))</f>
        <v/>
      </c>
      <c r="Z4846" t="str">
        <f t="shared" si="605"/>
        <v/>
      </c>
      <c r="AA4846" s="3" t="s">
        <v>114</v>
      </c>
      <c r="AB4846" t="str">
        <f t="shared" si="606"/>
        <v>b. Oportuna atención al cliente-Personal que presta el servicio en obra</v>
      </c>
      <c r="AC4846" t="str">
        <f>VLOOKUP(AB4846,CODIFICACION_PREGUNTAS!$C$2:$D$35,2,0)</f>
        <v>PERSONAL002</v>
      </c>
    </row>
    <row r="4847" spans="1:29" x14ac:dyDescent="0.25">
      <c r="A4847" s="3">
        <f t="shared" si="607"/>
        <v>4846</v>
      </c>
      <c r="B4847" s="3" t="s">
        <v>382</v>
      </c>
      <c r="C4847" s="32">
        <v>41883</v>
      </c>
      <c r="D4847" s="3" t="s">
        <v>114</v>
      </c>
      <c r="E4847" s="3"/>
      <c r="F4847" s="3"/>
      <c r="G4847" s="2" t="s">
        <v>26</v>
      </c>
      <c r="H4847" s="3" t="s">
        <v>24</v>
      </c>
      <c r="I4847" s="3">
        <v>4</v>
      </c>
      <c r="J4847" s="3" t="s">
        <v>183</v>
      </c>
      <c r="K4847" s="3"/>
      <c r="L4847" s="3"/>
      <c r="M4847" s="3"/>
      <c r="N4847" s="3"/>
      <c r="O4847" s="3"/>
      <c r="P4847" s="3"/>
      <c r="Q4847" s="3"/>
      <c r="R4847" s="3"/>
      <c r="S4847" s="3"/>
      <c r="T4847" s="3" t="str">
        <f t="shared" si="600"/>
        <v>SIN CECO</v>
      </c>
      <c r="U4847" s="3" t="str">
        <f t="shared" si="601"/>
        <v>NO</v>
      </c>
      <c r="V4847" t="str">
        <f t="shared" si="602"/>
        <v>Programa de Vivienda Gratuita - Fidubogota - BOYACÁ
07-JUL-14-Personal que presta el servicio en obra</v>
      </c>
      <c r="W4847" s="53">
        <f t="shared" si="603"/>
        <v>4</v>
      </c>
      <c r="X4847">
        <f t="shared" si="604"/>
        <v>4</v>
      </c>
      <c r="Y4847" t="str">
        <f>IF(ISNA(VLOOKUP(B4847,CECOS_SIN_IDENTIFICAR!$A$2:$D$146,4,0)),"SIN CECO",IF(VLOOKUP(B4847,CECOS_SIN_IDENTIFICAR!$A$2:$D$146,4,0)=0,"SIN CECO",VLOOKUP(B4847,CECOS_SIN_IDENTIFICAR!$A$2:$D$146,4,0)))</f>
        <v/>
      </c>
      <c r="Z4847" t="str">
        <f t="shared" si="605"/>
        <v/>
      </c>
      <c r="AA4847" s="3" t="s">
        <v>114</v>
      </c>
      <c r="AB4847" t="str">
        <f t="shared" si="606"/>
        <v>c. Compromiso con el proyecto-Personal que presta el servicio en obra</v>
      </c>
      <c r="AC4847" t="str">
        <f>VLOOKUP(AB4847,CODIFICACION_PREGUNTAS!$C$2:$D$35,2,0)</f>
        <v>PERSONAL003</v>
      </c>
    </row>
    <row r="4848" spans="1:29" x14ac:dyDescent="0.25">
      <c r="A4848" s="3">
        <f t="shared" si="607"/>
        <v>4847</v>
      </c>
      <c r="B4848" s="3" t="s">
        <v>382</v>
      </c>
      <c r="C4848" s="32">
        <v>41883</v>
      </c>
      <c r="D4848" s="3" t="s">
        <v>114</v>
      </c>
      <c r="E4848" s="3"/>
      <c r="F4848" s="3"/>
      <c r="G4848" s="2" t="s">
        <v>21</v>
      </c>
      <c r="H4848" s="3" t="s">
        <v>24</v>
      </c>
      <c r="I4848" s="3">
        <v>4</v>
      </c>
      <c r="J4848" s="3" t="s">
        <v>183</v>
      </c>
      <c r="K4848" s="3"/>
      <c r="L4848" s="3"/>
      <c r="M4848" s="3"/>
      <c r="N4848" s="3"/>
      <c r="O4848" s="3"/>
      <c r="P4848" s="3"/>
      <c r="Q4848" s="3"/>
      <c r="R4848" s="3"/>
      <c r="S4848" s="3"/>
      <c r="T4848" s="3" t="str">
        <f t="shared" si="600"/>
        <v>SIN CECO</v>
      </c>
      <c r="U4848" s="3" t="str">
        <f t="shared" si="601"/>
        <v>NO</v>
      </c>
      <c r="V4848" t="str">
        <f t="shared" si="602"/>
        <v>Programa de Vivienda Gratuita - Fidubogota - BOYACÁ
07-JUL-14-Personal que presta el servicio en obra</v>
      </c>
      <c r="W4848" s="53">
        <f t="shared" si="603"/>
        <v>4</v>
      </c>
      <c r="X4848">
        <f t="shared" si="604"/>
        <v>4</v>
      </c>
      <c r="Y4848" t="str">
        <f>IF(ISNA(VLOOKUP(B4848,CECOS_SIN_IDENTIFICAR!$A$2:$D$146,4,0)),"SIN CECO",IF(VLOOKUP(B4848,CECOS_SIN_IDENTIFICAR!$A$2:$D$146,4,0)=0,"SIN CECO",VLOOKUP(B4848,CECOS_SIN_IDENTIFICAR!$A$2:$D$146,4,0)))</f>
        <v/>
      </c>
      <c r="Z4848" t="str">
        <f t="shared" si="605"/>
        <v/>
      </c>
      <c r="AA4848" s="3" t="s">
        <v>114</v>
      </c>
      <c r="AB4848" t="str">
        <f t="shared" si="606"/>
        <v>d. Cumplimiento de compromisos-Personal que presta el servicio en obra</v>
      </c>
      <c r="AC4848" t="str">
        <f>VLOOKUP(AB4848,CODIFICACION_PREGUNTAS!$C$2:$D$35,2,0)</f>
        <v>PERSONAL004</v>
      </c>
    </row>
    <row r="4849" spans="1:29" x14ac:dyDescent="0.25">
      <c r="A4849" s="3">
        <f t="shared" si="607"/>
        <v>4848</v>
      </c>
      <c r="B4849" s="3" t="s">
        <v>382</v>
      </c>
      <c r="C4849" s="32">
        <v>41883</v>
      </c>
      <c r="D4849" s="3" t="s">
        <v>114</v>
      </c>
      <c r="E4849" s="3"/>
      <c r="F4849" s="3"/>
      <c r="G4849" s="2" t="s">
        <v>27</v>
      </c>
      <c r="H4849" s="3" t="s">
        <v>24</v>
      </c>
      <c r="I4849" s="3">
        <v>4</v>
      </c>
      <c r="J4849" s="3" t="s">
        <v>183</v>
      </c>
      <c r="K4849" s="3"/>
      <c r="L4849" s="3"/>
      <c r="M4849" s="3"/>
      <c r="N4849" s="3"/>
      <c r="O4849" s="3"/>
      <c r="P4849" s="3"/>
      <c r="Q4849" s="3"/>
      <c r="R4849" s="3"/>
      <c r="S4849" s="3"/>
      <c r="T4849" s="3" t="str">
        <f t="shared" si="600"/>
        <v>SIN CECO</v>
      </c>
      <c r="U4849" s="3" t="str">
        <f t="shared" si="601"/>
        <v>NO</v>
      </c>
      <c r="V4849" t="str">
        <f t="shared" si="602"/>
        <v>Programa de Vivienda Gratuita - Fidubogota - BOYACÁ
07-JUL-14-Personal que presta el servicio en obra</v>
      </c>
      <c r="W4849" s="53">
        <f t="shared" si="603"/>
        <v>4</v>
      </c>
      <c r="X4849">
        <f t="shared" si="604"/>
        <v>4</v>
      </c>
      <c r="Y4849" t="str">
        <f>IF(ISNA(VLOOKUP(B4849,CECOS_SIN_IDENTIFICAR!$A$2:$D$146,4,0)),"SIN CECO",IF(VLOOKUP(B4849,CECOS_SIN_IDENTIFICAR!$A$2:$D$146,4,0)=0,"SIN CECO",VLOOKUP(B4849,CECOS_SIN_IDENTIFICAR!$A$2:$D$146,4,0)))</f>
        <v/>
      </c>
      <c r="Z4849" t="str">
        <f t="shared" si="605"/>
        <v/>
      </c>
      <c r="AA4849" s="3" t="s">
        <v>114</v>
      </c>
      <c r="AB4849" t="str">
        <f t="shared" si="606"/>
        <v>e. Proactividad en desarrollo de funciones-Personal que presta el servicio en obra</v>
      </c>
      <c r="AC4849" t="str">
        <f>VLOOKUP(AB4849,CODIFICACION_PREGUNTAS!$C$2:$D$35,2,0)</f>
        <v>PERSONAL005</v>
      </c>
    </row>
    <row r="4850" spans="1:29" x14ac:dyDescent="0.25">
      <c r="A4850" s="3">
        <f t="shared" si="607"/>
        <v>4849</v>
      </c>
      <c r="B4850" s="3" t="s">
        <v>382</v>
      </c>
      <c r="C4850" s="32">
        <v>41883</v>
      </c>
      <c r="D4850" s="3" t="s">
        <v>114</v>
      </c>
      <c r="E4850" s="3"/>
      <c r="F4850" s="3"/>
      <c r="G4850" s="2" t="s">
        <v>28</v>
      </c>
      <c r="H4850" s="2" t="s">
        <v>29</v>
      </c>
      <c r="I4850" s="3">
        <v>4</v>
      </c>
      <c r="J4850" s="3" t="s">
        <v>183</v>
      </c>
      <c r="K4850" s="3"/>
      <c r="L4850" s="3"/>
      <c r="M4850" s="3"/>
      <c r="N4850" s="3"/>
      <c r="O4850" s="3"/>
      <c r="P4850" s="3"/>
      <c r="Q4850" s="3"/>
      <c r="R4850" s="3"/>
      <c r="S4850" s="3"/>
      <c r="T4850" s="3" t="str">
        <f t="shared" si="600"/>
        <v>SIN CECO</v>
      </c>
      <c r="U4850" s="3" t="str">
        <f t="shared" si="601"/>
        <v>NO</v>
      </c>
      <c r="V4850" t="str">
        <f t="shared" si="602"/>
        <v>Programa de Vivienda Gratuita - Fidubogota - BOYACÁ
07-JUL-14-Productos Asociados de PAYC (Informes, Control de presupuesto y Programación y actas)</v>
      </c>
      <c r="W4850" s="53">
        <f t="shared" si="603"/>
        <v>4</v>
      </c>
      <c r="X4850">
        <f t="shared" si="604"/>
        <v>4</v>
      </c>
      <c r="Y4850" t="str">
        <f>IF(ISNA(VLOOKUP(B4850,CECOS_SIN_IDENTIFICAR!$A$2:$D$146,4,0)),"SIN CECO",IF(VLOOKUP(B4850,CECOS_SIN_IDENTIFICAR!$A$2:$D$146,4,0)=0,"SIN CECO",VLOOKUP(B4850,CECOS_SIN_IDENTIFICAR!$A$2:$D$146,4,0)))</f>
        <v/>
      </c>
      <c r="Z4850" t="str">
        <f t="shared" si="605"/>
        <v/>
      </c>
      <c r="AA4850" s="3" t="s">
        <v>114</v>
      </c>
      <c r="AB4850" t="str">
        <f t="shared" si="606"/>
        <v>a. Calidad del Contenido-Productos Asociados de PAYC (Informes, Control de presupuesto y Programación y actas)</v>
      </c>
      <c r="AC4850" t="str">
        <f>VLOOKUP(AB4850,CODIFICACION_PREGUNTAS!$C$2:$D$35,2,0)</f>
        <v>PRODUCTOS001</v>
      </c>
    </row>
    <row r="4851" spans="1:29" x14ac:dyDescent="0.25">
      <c r="A4851" s="3">
        <f t="shared" si="607"/>
        <v>4850</v>
      </c>
      <c r="B4851" s="3" t="s">
        <v>382</v>
      </c>
      <c r="C4851" s="32">
        <v>41883</v>
      </c>
      <c r="D4851" s="3" t="s">
        <v>114</v>
      </c>
      <c r="E4851" s="3"/>
      <c r="F4851" s="3"/>
      <c r="G4851" s="2" t="s">
        <v>30</v>
      </c>
      <c r="H4851" s="2" t="s">
        <v>29</v>
      </c>
      <c r="I4851" s="3">
        <v>4</v>
      </c>
      <c r="J4851" s="3" t="s">
        <v>183</v>
      </c>
      <c r="K4851" s="3"/>
      <c r="L4851" s="3"/>
      <c r="M4851" s="3"/>
      <c r="N4851" s="3"/>
      <c r="O4851" s="3"/>
      <c r="P4851" s="3"/>
      <c r="Q4851" s="3"/>
      <c r="R4851" s="3"/>
      <c r="S4851" s="3"/>
      <c r="T4851" s="3" t="str">
        <f t="shared" si="600"/>
        <v>SIN CECO</v>
      </c>
      <c r="U4851" s="3" t="str">
        <f t="shared" si="601"/>
        <v>NO</v>
      </c>
      <c r="V4851" t="str">
        <f t="shared" si="602"/>
        <v>Programa de Vivienda Gratuita - Fidubogota - BOYACÁ
07-JUL-14-Productos Asociados de PAYC (Informes, Control de presupuesto y Programación y actas)</v>
      </c>
      <c r="W4851" s="53">
        <f t="shared" si="603"/>
        <v>4</v>
      </c>
      <c r="X4851">
        <f t="shared" si="604"/>
        <v>4</v>
      </c>
      <c r="Y4851" t="str">
        <f>IF(ISNA(VLOOKUP(B4851,CECOS_SIN_IDENTIFICAR!$A$2:$D$146,4,0)),"SIN CECO",IF(VLOOKUP(B4851,CECOS_SIN_IDENTIFICAR!$A$2:$D$146,4,0)=0,"SIN CECO",VLOOKUP(B4851,CECOS_SIN_IDENTIFICAR!$A$2:$D$146,4,0)))</f>
        <v/>
      </c>
      <c r="Z4851" t="str">
        <f t="shared" si="605"/>
        <v/>
      </c>
      <c r="AA4851" s="3" t="s">
        <v>114</v>
      </c>
      <c r="AB4851" t="str">
        <f t="shared" si="606"/>
        <v>b. Claridad del Contenido-Productos Asociados de PAYC (Informes, Control de presupuesto y Programación y actas)</v>
      </c>
      <c r="AC4851" t="str">
        <f>VLOOKUP(AB4851,CODIFICACION_PREGUNTAS!$C$2:$D$35,2,0)</f>
        <v>PRODUCTOS002</v>
      </c>
    </row>
    <row r="4852" spans="1:29" x14ac:dyDescent="0.25">
      <c r="A4852" s="3">
        <f t="shared" si="607"/>
        <v>4851</v>
      </c>
      <c r="B4852" s="3" t="s">
        <v>382</v>
      </c>
      <c r="C4852" s="32">
        <v>41883</v>
      </c>
      <c r="D4852" s="3" t="s">
        <v>114</v>
      </c>
      <c r="E4852" s="3"/>
      <c r="F4852" s="3"/>
      <c r="G4852" s="2" t="s">
        <v>31</v>
      </c>
      <c r="H4852" s="2" t="s">
        <v>29</v>
      </c>
      <c r="I4852" s="3">
        <v>3</v>
      </c>
      <c r="J4852" s="3" t="s">
        <v>183</v>
      </c>
      <c r="K4852" s="3"/>
      <c r="L4852" s="3"/>
      <c r="M4852" s="3"/>
      <c r="N4852" s="3"/>
      <c r="O4852" s="3"/>
      <c r="P4852" s="3"/>
      <c r="Q4852" s="3"/>
      <c r="R4852" s="3"/>
      <c r="S4852" s="3"/>
      <c r="T4852" s="3" t="str">
        <f t="shared" si="600"/>
        <v>SIN CECO</v>
      </c>
      <c r="U4852" s="3" t="str">
        <f t="shared" si="601"/>
        <v>NO</v>
      </c>
      <c r="V4852" t="str">
        <f t="shared" si="602"/>
        <v>Programa de Vivienda Gratuita - Fidubogota - BOYACÁ
07-JUL-14-Productos Asociados de PAYC (Informes, Control de presupuesto y Programación y actas)</v>
      </c>
      <c r="W4852" s="53">
        <f t="shared" si="603"/>
        <v>3</v>
      </c>
      <c r="X4852">
        <f t="shared" si="604"/>
        <v>3</v>
      </c>
      <c r="Y4852" t="str">
        <f>IF(ISNA(VLOOKUP(B4852,CECOS_SIN_IDENTIFICAR!$A$2:$D$146,4,0)),"SIN CECO",IF(VLOOKUP(B4852,CECOS_SIN_IDENTIFICAR!$A$2:$D$146,4,0)=0,"SIN CECO",VLOOKUP(B4852,CECOS_SIN_IDENTIFICAR!$A$2:$D$146,4,0)))</f>
        <v/>
      </c>
      <c r="Z4852" t="str">
        <f t="shared" si="605"/>
        <v/>
      </c>
      <c r="AA4852" s="3" t="s">
        <v>114</v>
      </c>
      <c r="AB4852" t="str">
        <f t="shared" si="606"/>
        <v>c. Oportunidad en la entrega-Productos Asociados de PAYC (Informes, Control de presupuesto y Programación y actas)</v>
      </c>
      <c r="AC4852" t="str">
        <f>VLOOKUP(AB4852,CODIFICACION_PREGUNTAS!$C$2:$D$35,2,0)</f>
        <v>PRODUCTOS003</v>
      </c>
    </row>
    <row r="4853" spans="1:29" x14ac:dyDescent="0.25">
      <c r="A4853" s="3">
        <f t="shared" si="607"/>
        <v>4852</v>
      </c>
      <c r="B4853" s="3" t="s">
        <v>382</v>
      </c>
      <c r="C4853" s="32">
        <v>41883</v>
      </c>
      <c r="D4853" s="3" t="s">
        <v>114</v>
      </c>
      <c r="E4853" s="3"/>
      <c r="F4853" s="3"/>
      <c r="G4853" s="2" t="s">
        <v>32</v>
      </c>
      <c r="H4853" s="2" t="s">
        <v>29</v>
      </c>
      <c r="I4853" s="3">
        <v>3</v>
      </c>
      <c r="J4853" s="3" t="s">
        <v>183</v>
      </c>
      <c r="K4853" s="3"/>
      <c r="L4853" s="3"/>
      <c r="M4853" s="3"/>
      <c r="N4853" s="3"/>
      <c r="O4853" s="3"/>
      <c r="P4853" s="3"/>
      <c r="Q4853" s="3"/>
      <c r="R4853" s="3"/>
      <c r="S4853" s="3"/>
      <c r="T4853" s="3" t="str">
        <f t="shared" si="600"/>
        <v>SIN CECO</v>
      </c>
      <c r="U4853" s="3" t="str">
        <f t="shared" si="601"/>
        <v>NO</v>
      </c>
      <c r="V4853" t="str">
        <f t="shared" si="602"/>
        <v>Programa de Vivienda Gratuita - Fidubogota - BOYACÁ
07-JUL-14-Productos Asociados de PAYC (Informes, Control de presupuesto y Programación y actas)</v>
      </c>
      <c r="W4853" s="53">
        <f t="shared" si="603"/>
        <v>3</v>
      </c>
      <c r="X4853">
        <f t="shared" si="604"/>
        <v>3</v>
      </c>
      <c r="Y4853" t="str">
        <f>IF(ISNA(VLOOKUP(B4853,CECOS_SIN_IDENTIFICAR!$A$2:$D$146,4,0)),"SIN CECO",IF(VLOOKUP(B4853,CECOS_SIN_IDENTIFICAR!$A$2:$D$146,4,0)=0,"SIN CECO",VLOOKUP(B4853,CECOS_SIN_IDENTIFICAR!$A$2:$D$146,4,0)))</f>
        <v/>
      </c>
      <c r="Z4853" t="str">
        <f t="shared" si="605"/>
        <v/>
      </c>
      <c r="AA4853" s="3" t="s">
        <v>114</v>
      </c>
      <c r="AB4853" t="str">
        <f t="shared" si="606"/>
        <v>d. Precisión de la información-Productos Asociados de PAYC (Informes, Control de presupuesto y Programación y actas)</v>
      </c>
      <c r="AC4853" t="str">
        <f>VLOOKUP(AB4853,CODIFICACION_PREGUNTAS!$C$2:$D$35,2,0)</f>
        <v>PRODUCTOS004</v>
      </c>
    </row>
    <row r="4854" spans="1:29" x14ac:dyDescent="0.25">
      <c r="A4854" s="3">
        <f t="shared" si="607"/>
        <v>4853</v>
      </c>
      <c r="B4854" s="3" t="s">
        <v>382</v>
      </c>
      <c r="C4854" s="32">
        <v>41883</v>
      </c>
      <c r="D4854" s="3" t="s">
        <v>114</v>
      </c>
      <c r="E4854" s="3"/>
      <c r="F4854" s="3"/>
      <c r="G4854" s="2" t="s">
        <v>33</v>
      </c>
      <c r="H4854" s="2" t="s">
        <v>29</v>
      </c>
      <c r="I4854" s="3">
        <v>4</v>
      </c>
      <c r="J4854" s="3" t="s">
        <v>183</v>
      </c>
      <c r="K4854" s="3"/>
      <c r="L4854" s="3"/>
      <c r="M4854" s="3"/>
      <c r="N4854" s="3"/>
      <c r="O4854" s="3"/>
      <c r="P4854" s="3"/>
      <c r="Q4854" s="3"/>
      <c r="R4854" s="3"/>
      <c r="S4854" s="3"/>
      <c r="T4854" s="3" t="str">
        <f t="shared" si="600"/>
        <v>SIN CECO</v>
      </c>
      <c r="U4854" s="3" t="str">
        <f t="shared" si="601"/>
        <v>NO</v>
      </c>
      <c r="V4854" t="str">
        <f t="shared" si="602"/>
        <v>Programa de Vivienda Gratuita - Fidubogota - BOYACÁ
07-JUL-14-Productos Asociados de PAYC (Informes, Control de presupuesto y Programación y actas)</v>
      </c>
      <c r="W4854" s="53">
        <f t="shared" si="603"/>
        <v>4</v>
      </c>
      <c r="X4854">
        <f t="shared" si="604"/>
        <v>4</v>
      </c>
      <c r="Y4854" t="str">
        <f>IF(ISNA(VLOOKUP(B4854,CECOS_SIN_IDENTIFICAR!$A$2:$D$146,4,0)),"SIN CECO",IF(VLOOKUP(B4854,CECOS_SIN_IDENTIFICAR!$A$2:$D$146,4,0)=0,"SIN CECO",VLOOKUP(B4854,CECOS_SIN_IDENTIFICAR!$A$2:$D$146,4,0)))</f>
        <v/>
      </c>
      <c r="Z4854" t="str">
        <f t="shared" si="605"/>
        <v/>
      </c>
      <c r="AA4854" s="3" t="s">
        <v>114</v>
      </c>
      <c r="AB4854" t="str">
        <f t="shared" si="606"/>
        <v>e. Diagramación-Productos Asociados de PAYC (Informes, Control de presupuesto y Programación y actas)</v>
      </c>
      <c r="AC4854" t="str">
        <f>VLOOKUP(AB4854,CODIFICACION_PREGUNTAS!$C$2:$D$35,2,0)</f>
        <v>PRODUCTOS005</v>
      </c>
    </row>
    <row r="4855" spans="1:29" x14ac:dyDescent="0.25">
      <c r="A4855" s="3">
        <f t="shared" si="607"/>
        <v>4854</v>
      </c>
      <c r="B4855" s="3" t="s">
        <v>382</v>
      </c>
      <c r="C4855" s="32">
        <v>41883</v>
      </c>
      <c r="D4855" s="3" t="s">
        <v>114</v>
      </c>
      <c r="E4855" s="3"/>
      <c r="F4855" s="3"/>
      <c r="G4855" s="2" t="s">
        <v>34</v>
      </c>
      <c r="H4855" s="2" t="s">
        <v>35</v>
      </c>
      <c r="I4855" s="3">
        <v>3</v>
      </c>
      <c r="J4855" s="3" t="s">
        <v>183</v>
      </c>
      <c r="K4855" s="3"/>
      <c r="L4855" s="3"/>
      <c r="M4855" s="3"/>
      <c r="N4855" s="3"/>
      <c r="O4855" s="3"/>
      <c r="P4855" s="3"/>
      <c r="Q4855" s="3"/>
      <c r="R4855" s="3"/>
      <c r="S4855" s="3"/>
      <c r="T4855" s="3" t="str">
        <f t="shared" si="600"/>
        <v>SIN CECO</v>
      </c>
      <c r="U4855" s="3" t="str">
        <f t="shared" si="601"/>
        <v>NO</v>
      </c>
      <c r="V4855" t="str">
        <f t="shared" si="602"/>
        <v>Programa de Vivienda Gratuita - Fidubogota - BOYACÁ
07-JUL-14-Compromisos Pactados</v>
      </c>
      <c r="W4855" s="53">
        <f t="shared" si="603"/>
        <v>3</v>
      </c>
      <c r="X4855">
        <f t="shared" si="604"/>
        <v>3</v>
      </c>
      <c r="Y4855" t="str">
        <f>IF(ISNA(VLOOKUP(B4855,CECOS_SIN_IDENTIFICAR!$A$2:$D$146,4,0)),"SIN CECO",IF(VLOOKUP(B4855,CECOS_SIN_IDENTIFICAR!$A$2:$D$146,4,0)=0,"SIN CECO",VLOOKUP(B4855,CECOS_SIN_IDENTIFICAR!$A$2:$D$146,4,0)))</f>
        <v/>
      </c>
      <c r="Z4855" t="str">
        <f t="shared" si="605"/>
        <v/>
      </c>
      <c r="AA4855" s="3" t="s">
        <v>114</v>
      </c>
      <c r="AB4855" t="str">
        <f t="shared" si="606"/>
        <v>a. Cumplimiento-Compromisos Pactados</v>
      </c>
      <c r="AC4855" t="str">
        <f>VLOOKUP(AB4855,CODIFICACION_PREGUNTAS!$C$2:$D$35,2,0)</f>
        <v>COMPROMISOS001</v>
      </c>
    </row>
    <row r="4856" spans="1:29" x14ac:dyDescent="0.25">
      <c r="A4856" s="3">
        <f t="shared" si="607"/>
        <v>4855</v>
      </c>
      <c r="B4856" s="3" t="s">
        <v>382</v>
      </c>
      <c r="C4856" s="32">
        <v>41883</v>
      </c>
      <c r="D4856" s="3" t="s">
        <v>114</v>
      </c>
      <c r="E4856" s="3"/>
      <c r="F4856" s="3"/>
      <c r="G4856" s="2" t="s">
        <v>36</v>
      </c>
      <c r="H4856" s="2" t="s">
        <v>35</v>
      </c>
      <c r="I4856" s="3">
        <v>4</v>
      </c>
      <c r="J4856" s="3" t="s">
        <v>183</v>
      </c>
      <c r="K4856" s="3"/>
      <c r="L4856" s="3"/>
      <c r="M4856" s="3"/>
      <c r="N4856" s="3"/>
      <c r="O4856" s="3"/>
      <c r="P4856" s="3"/>
      <c r="Q4856" s="3"/>
      <c r="R4856" s="3"/>
      <c r="S4856" s="3"/>
      <c r="T4856" s="3" t="str">
        <f t="shared" si="600"/>
        <v>SIN CECO</v>
      </c>
      <c r="U4856" s="3" t="str">
        <f t="shared" si="601"/>
        <v>NO</v>
      </c>
      <c r="V4856" t="str">
        <f t="shared" si="602"/>
        <v>Programa de Vivienda Gratuita - Fidubogota - BOYACÁ
07-JUL-14-Compromisos Pactados</v>
      </c>
      <c r="W4856" s="53">
        <f t="shared" si="603"/>
        <v>4</v>
      </c>
      <c r="X4856">
        <f t="shared" si="604"/>
        <v>4</v>
      </c>
      <c r="Y4856" t="str">
        <f>IF(ISNA(VLOOKUP(B4856,CECOS_SIN_IDENTIFICAR!$A$2:$D$146,4,0)),"SIN CECO",IF(VLOOKUP(B4856,CECOS_SIN_IDENTIFICAR!$A$2:$D$146,4,0)=0,"SIN CECO",VLOOKUP(B4856,CECOS_SIN_IDENTIFICAR!$A$2:$D$146,4,0)))</f>
        <v/>
      </c>
      <c r="Z4856" t="str">
        <f t="shared" si="605"/>
        <v/>
      </c>
      <c r="AA4856" s="3" t="s">
        <v>114</v>
      </c>
      <c r="AB4856" t="str">
        <f t="shared" si="606"/>
        <v>b. Satisface expectativas-Compromisos Pactados</v>
      </c>
      <c r="AC4856" t="str">
        <f>VLOOKUP(AB4856,CODIFICACION_PREGUNTAS!$C$2:$D$35,2,0)</f>
        <v>COMPROMISOS002</v>
      </c>
    </row>
    <row r="4857" spans="1:29" x14ac:dyDescent="0.25">
      <c r="A4857" s="3">
        <f t="shared" si="607"/>
        <v>4856</v>
      </c>
      <c r="B4857" s="3" t="s">
        <v>382</v>
      </c>
      <c r="C4857" s="32">
        <v>41883</v>
      </c>
      <c r="D4857" s="3" t="s">
        <v>114</v>
      </c>
      <c r="E4857" s="3"/>
      <c r="F4857" s="3"/>
      <c r="G4857" s="2" t="s">
        <v>37</v>
      </c>
      <c r="H4857" s="2" t="s">
        <v>35</v>
      </c>
      <c r="I4857" s="3">
        <v>4</v>
      </c>
      <c r="J4857" s="3" t="s">
        <v>183</v>
      </c>
      <c r="K4857" s="3"/>
      <c r="L4857" s="3"/>
      <c r="M4857" s="3"/>
      <c r="N4857" s="3"/>
      <c r="O4857" s="3"/>
      <c r="P4857" s="3"/>
      <c r="Q4857" s="3"/>
      <c r="R4857" s="3"/>
      <c r="S4857" s="3"/>
      <c r="T4857" s="3" t="str">
        <f t="shared" si="600"/>
        <v>SIN CECO</v>
      </c>
      <c r="U4857" s="3" t="str">
        <f t="shared" si="601"/>
        <v>NO</v>
      </c>
      <c r="V4857" t="str">
        <f t="shared" si="602"/>
        <v>Programa de Vivienda Gratuita - Fidubogota - BOYACÁ
07-JUL-14-Compromisos Pactados</v>
      </c>
      <c r="W4857" s="53">
        <f t="shared" si="603"/>
        <v>4</v>
      </c>
      <c r="X4857">
        <f t="shared" si="604"/>
        <v>4</v>
      </c>
      <c r="Y4857" t="str">
        <f>IF(ISNA(VLOOKUP(B4857,CECOS_SIN_IDENTIFICAR!$A$2:$D$146,4,0)),"SIN CECO",IF(VLOOKUP(B4857,CECOS_SIN_IDENTIFICAR!$A$2:$D$146,4,0)=0,"SIN CECO",VLOOKUP(B4857,CECOS_SIN_IDENTIFICAR!$A$2:$D$146,4,0)))</f>
        <v/>
      </c>
      <c r="Z4857" t="str">
        <f t="shared" si="605"/>
        <v/>
      </c>
      <c r="AA4857" s="3" t="s">
        <v>114</v>
      </c>
      <c r="AB4857" t="str">
        <f t="shared" si="606"/>
        <v>c. Calidad de la Información suministrada-Compromisos Pactados</v>
      </c>
      <c r="AC4857" t="str">
        <f>VLOOKUP(AB4857,CODIFICACION_PREGUNTAS!$C$2:$D$35,2,0)</f>
        <v>COMPROMISOS003</v>
      </c>
    </row>
    <row r="4858" spans="1:29" x14ac:dyDescent="0.25">
      <c r="A4858" s="3">
        <f t="shared" si="607"/>
        <v>4857</v>
      </c>
      <c r="B4858" s="3" t="s">
        <v>382</v>
      </c>
      <c r="C4858" s="32">
        <v>41883</v>
      </c>
      <c r="D4858" s="3" t="s">
        <v>114</v>
      </c>
      <c r="E4858" s="3"/>
      <c r="F4858" s="3"/>
      <c r="G4858" s="2" t="s">
        <v>38</v>
      </c>
      <c r="H4858" s="2" t="s">
        <v>35</v>
      </c>
      <c r="I4858" s="3">
        <v>4</v>
      </c>
      <c r="J4858" s="3" t="s">
        <v>183</v>
      </c>
      <c r="K4858" s="3"/>
      <c r="L4858" s="3"/>
      <c r="M4858" s="3"/>
      <c r="N4858" s="3"/>
      <c r="O4858" s="3"/>
      <c r="P4858" s="3"/>
      <c r="Q4858" s="3"/>
      <c r="R4858" s="3"/>
      <c r="S4858" s="3"/>
      <c r="T4858" s="3" t="str">
        <f t="shared" si="600"/>
        <v>SIN CECO</v>
      </c>
      <c r="U4858" s="3" t="str">
        <f t="shared" si="601"/>
        <v>NO</v>
      </c>
      <c r="V4858" t="str">
        <f t="shared" si="602"/>
        <v>Programa de Vivienda Gratuita - Fidubogota - BOYACÁ
07-JUL-14-Compromisos Pactados</v>
      </c>
      <c r="W4858" s="53">
        <f t="shared" si="603"/>
        <v>4</v>
      </c>
      <c r="X4858">
        <f t="shared" si="604"/>
        <v>4</v>
      </c>
      <c r="Y4858" t="str">
        <f>IF(ISNA(VLOOKUP(B4858,CECOS_SIN_IDENTIFICAR!$A$2:$D$146,4,0)),"SIN CECO",IF(VLOOKUP(B4858,CECOS_SIN_IDENTIFICAR!$A$2:$D$146,4,0)=0,"SIN CECO",VLOOKUP(B4858,CECOS_SIN_IDENTIFICAR!$A$2:$D$146,4,0)))</f>
        <v/>
      </c>
      <c r="Z4858" t="str">
        <f t="shared" si="605"/>
        <v/>
      </c>
      <c r="AA4858" s="3" t="s">
        <v>114</v>
      </c>
      <c r="AB4858" t="str">
        <f t="shared" si="606"/>
        <v>d. Disposición del personal de PAYC a las solicitudes del cliente-Compromisos Pactados</v>
      </c>
      <c r="AC4858" t="str">
        <f>VLOOKUP(AB4858,CODIFICACION_PREGUNTAS!$C$2:$D$35,2,0)</f>
        <v>COMPROMISOS004</v>
      </c>
    </row>
    <row r="4859" spans="1:29" x14ac:dyDescent="0.25">
      <c r="A4859" s="3">
        <f t="shared" si="607"/>
        <v>4858</v>
      </c>
      <c r="B4859" s="3" t="s">
        <v>382</v>
      </c>
      <c r="C4859" s="32">
        <v>41883</v>
      </c>
      <c r="D4859" s="3" t="s">
        <v>114</v>
      </c>
      <c r="E4859" s="3"/>
      <c r="F4859" s="3"/>
      <c r="G4859" s="2" t="s">
        <v>39</v>
      </c>
      <c r="H4859" s="2" t="s">
        <v>35</v>
      </c>
      <c r="I4859" s="3">
        <v>3</v>
      </c>
      <c r="J4859" s="3" t="s">
        <v>183</v>
      </c>
      <c r="K4859" s="3"/>
      <c r="L4859" s="3"/>
      <c r="M4859" s="3"/>
      <c r="N4859" s="3"/>
      <c r="O4859" s="3"/>
      <c r="P4859" s="3"/>
      <c r="Q4859" s="3"/>
      <c r="R4859" s="3"/>
      <c r="S4859" s="3"/>
      <c r="T4859" s="3" t="str">
        <f t="shared" si="600"/>
        <v>SIN CECO</v>
      </c>
      <c r="U4859" s="3" t="str">
        <f t="shared" si="601"/>
        <v>NO</v>
      </c>
      <c r="V4859" t="str">
        <f t="shared" si="602"/>
        <v>Programa de Vivienda Gratuita - Fidubogota - BOYACÁ
07-JUL-14-Compromisos Pactados</v>
      </c>
      <c r="W4859" s="53">
        <f t="shared" si="603"/>
        <v>3</v>
      </c>
      <c r="X4859">
        <f t="shared" si="604"/>
        <v>3</v>
      </c>
      <c r="Y4859" t="str">
        <f>IF(ISNA(VLOOKUP(B4859,CECOS_SIN_IDENTIFICAR!$A$2:$D$146,4,0)),"SIN CECO",IF(VLOOKUP(B4859,CECOS_SIN_IDENTIFICAR!$A$2:$D$146,4,0)=0,"SIN CECO",VLOOKUP(B4859,CECOS_SIN_IDENTIFICAR!$A$2:$D$146,4,0)))</f>
        <v/>
      </c>
      <c r="Z4859" t="str">
        <f t="shared" si="605"/>
        <v/>
      </c>
      <c r="AA4859" s="3" t="s">
        <v>114</v>
      </c>
      <c r="AB4859" t="str">
        <f t="shared" si="606"/>
        <v>e. Coherencia entre lo solicitado y lo entregado-Compromisos Pactados</v>
      </c>
      <c r="AC4859" t="str">
        <f>VLOOKUP(AB4859,CODIFICACION_PREGUNTAS!$C$2:$D$35,2,0)</f>
        <v>COMPROMISOS005</v>
      </c>
    </row>
    <row r="4860" spans="1:29" x14ac:dyDescent="0.25">
      <c r="A4860" s="3">
        <f t="shared" si="607"/>
        <v>4859</v>
      </c>
      <c r="B4860" s="3" t="s">
        <v>382</v>
      </c>
      <c r="C4860" s="32">
        <v>41883</v>
      </c>
      <c r="D4860" s="3" t="s">
        <v>114</v>
      </c>
      <c r="E4860" s="3"/>
      <c r="F4860" s="3"/>
      <c r="G4860" s="2" t="s">
        <v>40</v>
      </c>
      <c r="H4860" s="2" t="s">
        <v>40</v>
      </c>
      <c r="I4860" s="3">
        <v>3.6</v>
      </c>
      <c r="J4860" s="3" t="s">
        <v>183</v>
      </c>
      <c r="K4860" s="3"/>
      <c r="L4860" s="3"/>
      <c r="M4860" s="3"/>
      <c r="N4860" s="3"/>
      <c r="O4860" s="3"/>
      <c r="P4860" s="3"/>
      <c r="Q4860" s="3"/>
      <c r="R4860" s="3"/>
      <c r="S4860" s="3"/>
      <c r="T4860" s="3" t="str">
        <f t="shared" si="600"/>
        <v>SIN CECO</v>
      </c>
      <c r="U4860" s="3" t="str">
        <f t="shared" si="601"/>
        <v>NO</v>
      </c>
      <c r="V4860" t="str">
        <f t="shared" si="602"/>
        <v>Programa de Vivienda Gratuita - Fidubogota - BOYACÁ
07-JUL-14-Grado de Satisfacción con el Servicio Prestado</v>
      </c>
      <c r="W4860" s="53">
        <f t="shared" si="603"/>
        <v>3.6</v>
      </c>
      <c r="X4860">
        <f t="shared" si="604"/>
        <v>3.6</v>
      </c>
      <c r="Y4860" t="str">
        <f>IF(ISNA(VLOOKUP(B4860,CECOS_SIN_IDENTIFICAR!$A$2:$D$146,4,0)),"SIN CECO",IF(VLOOKUP(B4860,CECOS_SIN_IDENTIFICAR!$A$2:$D$146,4,0)=0,"SIN CECO",VLOOKUP(B4860,CECOS_SIN_IDENTIFICAR!$A$2:$D$146,4,0)))</f>
        <v/>
      </c>
      <c r="Z4860" t="str">
        <f t="shared" si="605"/>
        <v/>
      </c>
      <c r="AA4860" s="3" t="s">
        <v>114</v>
      </c>
      <c r="AB4860" t="str">
        <f t="shared" si="606"/>
        <v>Grado de Satisfacción con el Servicio Prestado-Grado de Satisfacción con el Servicio Prestado</v>
      </c>
      <c r="AC4860" t="str">
        <f>VLOOKUP(AB4860,CODIFICACION_PREGUNTAS!$C$2:$D$35,2,0)</f>
        <v>SATISFACCION001</v>
      </c>
    </row>
    <row r="4861" spans="1:29" x14ac:dyDescent="0.25">
      <c r="A4861" s="3">
        <f t="shared" si="607"/>
        <v>4860</v>
      </c>
      <c r="B4861" s="3" t="s">
        <v>382</v>
      </c>
      <c r="C4861" s="32">
        <v>41883</v>
      </c>
      <c r="D4861" s="3" t="s">
        <v>114</v>
      </c>
      <c r="E4861" s="3"/>
      <c r="F4861" s="3"/>
      <c r="G4861" s="2" t="s">
        <v>41</v>
      </c>
      <c r="H4861" s="2" t="s">
        <v>41</v>
      </c>
      <c r="I4861" s="3">
        <v>4</v>
      </c>
      <c r="J4861" s="3" t="s">
        <v>183</v>
      </c>
      <c r="K4861" s="3"/>
      <c r="L4861" s="3"/>
      <c r="M4861" s="3"/>
      <c r="N4861" s="3"/>
      <c r="O4861" s="3"/>
      <c r="P4861" s="3"/>
      <c r="Q4861" s="3"/>
      <c r="R4861" s="3"/>
      <c r="S4861" s="3"/>
      <c r="T4861" s="3" t="str">
        <f t="shared" si="600"/>
        <v>SIN CECO</v>
      </c>
      <c r="U4861" s="3" t="str">
        <f t="shared" si="601"/>
        <v>NO</v>
      </c>
      <c r="V4861" t="str">
        <f t="shared" si="602"/>
        <v>Programa de Vivienda Gratuita - Fidubogota - BOYACÁ
07-JUL-14-Posibilidad de Volver a Contratar con PAYC</v>
      </c>
      <c r="W4861" s="53">
        <f t="shared" si="603"/>
        <v>4</v>
      </c>
      <c r="X4861">
        <f t="shared" si="604"/>
        <v>4</v>
      </c>
      <c r="Y4861" t="str">
        <f>IF(ISNA(VLOOKUP(B4861,CECOS_SIN_IDENTIFICAR!$A$2:$D$146,4,0)),"SIN CECO",IF(VLOOKUP(B4861,CECOS_SIN_IDENTIFICAR!$A$2:$D$146,4,0)=0,"SIN CECO",VLOOKUP(B4861,CECOS_SIN_IDENTIFICAR!$A$2:$D$146,4,0)))</f>
        <v/>
      </c>
      <c r="Z4861" t="str">
        <f t="shared" si="605"/>
        <v/>
      </c>
      <c r="AA4861" s="3" t="s">
        <v>114</v>
      </c>
      <c r="AB4861" t="str">
        <f t="shared" si="606"/>
        <v>Posibilidad de Volver a Contratar con PAYC-Posibilidad de Volver a Contratar con PAYC</v>
      </c>
      <c r="AC4861" t="str">
        <f>VLOOKUP(AB4861,CODIFICACION_PREGUNTAS!$C$2:$D$35,2,0)</f>
        <v>VOLVER001</v>
      </c>
    </row>
    <row r="4862" spans="1:29" x14ac:dyDescent="0.25">
      <c r="A4862" s="3">
        <f t="shared" si="607"/>
        <v>4861</v>
      </c>
      <c r="B4862" s="3" t="s">
        <v>382</v>
      </c>
      <c r="C4862" s="32">
        <v>41883</v>
      </c>
      <c r="D4862" s="3" t="s">
        <v>114</v>
      </c>
      <c r="E4862" s="3"/>
      <c r="F4862" s="3"/>
      <c r="G4862" s="2" t="s">
        <v>42</v>
      </c>
      <c r="H4862" s="6" t="s">
        <v>43</v>
      </c>
      <c r="I4862" s="3" t="s">
        <v>56</v>
      </c>
      <c r="J4862" s="3" t="s">
        <v>183</v>
      </c>
      <c r="K4862" s="3"/>
      <c r="L4862" s="3"/>
      <c r="M4862" s="3"/>
      <c r="N4862" s="3"/>
      <c r="O4862" s="3"/>
      <c r="P4862" s="3"/>
      <c r="Q4862" s="3"/>
      <c r="R4862" s="3"/>
      <c r="S4862" s="3"/>
      <c r="T4862" s="3" t="str">
        <f t="shared" si="600"/>
        <v>SIN CECO</v>
      </c>
      <c r="U4862" s="3" t="str">
        <f t="shared" si="601"/>
        <v>NO</v>
      </c>
      <c r="V4862" t="str">
        <f t="shared" si="602"/>
        <v>Programa de Vivienda Gratuita - Fidubogota - BOYACÁ
07-JUL-14-Fortalezas PAYC</v>
      </c>
      <c r="W4862" s="53" t="str">
        <f t="shared" si="603"/>
        <v>-</v>
      </c>
      <c r="X4862">
        <f t="shared" si="604"/>
        <v>0</v>
      </c>
      <c r="Y4862" t="str">
        <f>IF(ISNA(VLOOKUP(B4862,CECOS_SIN_IDENTIFICAR!$A$2:$D$146,4,0)),"SIN CECO",IF(VLOOKUP(B4862,CECOS_SIN_IDENTIFICAR!$A$2:$D$146,4,0)=0,"SIN CECO",VLOOKUP(B4862,CECOS_SIN_IDENTIFICAR!$A$2:$D$146,4,0)))</f>
        <v/>
      </c>
      <c r="Z4862" t="str">
        <f t="shared" si="605"/>
        <v/>
      </c>
      <c r="AA4862" s="3" t="s">
        <v>114</v>
      </c>
      <c r="AB4862" t="str">
        <f t="shared" si="606"/>
        <v>Principales fortalezas en el servicio que presta PAYC-Fortalezas PAYC</v>
      </c>
      <c r="AC4862" t="str">
        <f>VLOOKUP(AB4862,CODIFICACION_PREGUNTAS!$C$2:$D$35,2,0)</f>
        <v>FORT001</v>
      </c>
    </row>
    <row r="4863" spans="1:29" x14ac:dyDescent="0.25">
      <c r="A4863" s="3">
        <f t="shared" si="607"/>
        <v>4862</v>
      </c>
      <c r="B4863" s="3" t="s">
        <v>382</v>
      </c>
      <c r="C4863" s="32">
        <v>41883</v>
      </c>
      <c r="D4863" s="3" t="s">
        <v>114</v>
      </c>
      <c r="E4863" s="3"/>
      <c r="F4863" s="3"/>
      <c r="G4863" s="2" t="s">
        <v>44</v>
      </c>
      <c r="H4863" s="6" t="s">
        <v>45</v>
      </c>
      <c r="I4863" s="3" t="s">
        <v>56</v>
      </c>
      <c r="J4863" s="3" t="s">
        <v>183</v>
      </c>
      <c r="K4863" s="3"/>
      <c r="L4863" s="3"/>
      <c r="M4863" s="3"/>
      <c r="N4863" s="3"/>
      <c r="O4863" s="3"/>
      <c r="P4863" s="3"/>
      <c r="Q4863" s="3"/>
      <c r="R4863" s="3"/>
      <c r="S4863" s="3"/>
      <c r="T4863" s="3" t="str">
        <f t="shared" si="600"/>
        <v>SIN CECO</v>
      </c>
      <c r="U4863" s="3" t="str">
        <f t="shared" si="601"/>
        <v>NO</v>
      </c>
      <c r="V4863" t="str">
        <f t="shared" si="602"/>
        <v>Programa de Vivienda Gratuita - Fidubogota - BOYACÁ
07-JUL-14-Debilidades PAYC</v>
      </c>
      <c r="W4863" s="53" t="str">
        <f t="shared" si="603"/>
        <v>-</v>
      </c>
      <c r="X4863">
        <f t="shared" si="604"/>
        <v>0</v>
      </c>
      <c r="Y4863" t="str">
        <f>IF(ISNA(VLOOKUP(B4863,CECOS_SIN_IDENTIFICAR!$A$2:$D$146,4,0)),"SIN CECO",IF(VLOOKUP(B4863,CECOS_SIN_IDENTIFICAR!$A$2:$D$146,4,0)=0,"SIN CECO",VLOOKUP(B4863,CECOS_SIN_IDENTIFICAR!$A$2:$D$146,4,0)))</f>
        <v/>
      </c>
      <c r="Z4863" t="str">
        <f t="shared" si="605"/>
        <v/>
      </c>
      <c r="AA4863" s="3" t="s">
        <v>114</v>
      </c>
      <c r="AB4863" t="str">
        <f t="shared" si="606"/>
        <v>Principales debilidades en el servicio que presta PAYC-Debilidades PAYC</v>
      </c>
      <c r="AC4863" t="str">
        <f>VLOOKUP(AB4863,CODIFICACION_PREGUNTAS!$C$2:$D$35,2,0)</f>
        <v>DEB001</v>
      </c>
    </row>
    <row r="4864" spans="1:29" x14ac:dyDescent="0.25">
      <c r="A4864" s="3">
        <f t="shared" si="607"/>
        <v>4863</v>
      </c>
      <c r="B4864" s="3" t="s">
        <v>389</v>
      </c>
      <c r="C4864" s="32">
        <v>41883</v>
      </c>
      <c r="D4864" s="3" t="s">
        <v>114</v>
      </c>
      <c r="E4864" s="3"/>
      <c r="F4864" s="3"/>
      <c r="G4864" s="2" t="s">
        <v>5</v>
      </c>
      <c r="H4864" s="3" t="s">
        <v>6</v>
      </c>
      <c r="I4864" s="3">
        <v>5</v>
      </c>
      <c r="J4864" s="3" t="s">
        <v>183</v>
      </c>
      <c r="K4864" s="3"/>
      <c r="L4864" s="3"/>
      <c r="M4864" s="3"/>
      <c r="N4864" s="3"/>
      <c r="O4864" s="3"/>
      <c r="P4864" s="3"/>
      <c r="Q4864" s="3"/>
      <c r="R4864" s="3"/>
      <c r="S4864" s="3"/>
      <c r="T4864" s="3" t="str">
        <f t="shared" si="600"/>
        <v>SIN CECO</v>
      </c>
      <c r="U4864" s="3" t="str">
        <f t="shared" si="601"/>
        <v>NO</v>
      </c>
      <c r="V4864" t="str">
        <f t="shared" si="602"/>
        <v>COMPENSAR CLÍNICA EL BOSQUE
12-NOV-14-Soporte Técnico</v>
      </c>
      <c r="W4864" s="53">
        <f t="shared" si="603"/>
        <v>5</v>
      </c>
      <c r="X4864">
        <f t="shared" si="604"/>
        <v>5</v>
      </c>
      <c r="Y4864">
        <f>IF(ISNA(VLOOKUP(B4864,CECOS_SIN_IDENTIFICAR!$A$2:$D$146,4,0)),"SIN CECO",IF(VLOOKUP(B4864,CECOS_SIN_IDENTIFICAR!$A$2:$D$146,4,0)=0,"SIN CECO",VLOOKUP(B4864,CECOS_SIN_IDENTIFICAR!$A$2:$D$146,4,0)))</f>
        <v>1565</v>
      </c>
      <c r="Z4864">
        <f t="shared" si="605"/>
        <v>1565</v>
      </c>
      <c r="AA4864" s="3" t="s">
        <v>114</v>
      </c>
      <c r="AB4864" t="str">
        <f t="shared" si="606"/>
        <v>a. Conocimiento específico de temas aplicables al proyecto-Soporte Técnico</v>
      </c>
      <c r="AC4864" t="str">
        <f>VLOOKUP(AB4864,CODIFICACION_PREGUNTAS!$C$2:$D$35,2,0)</f>
        <v>SOPORTE_TEC001</v>
      </c>
    </row>
    <row r="4865" spans="1:29" x14ac:dyDescent="0.25">
      <c r="A4865" s="3">
        <f t="shared" si="607"/>
        <v>4864</v>
      </c>
      <c r="B4865" s="3" t="s">
        <v>389</v>
      </c>
      <c r="C4865" s="32">
        <v>41883</v>
      </c>
      <c r="D4865" s="3" t="s">
        <v>114</v>
      </c>
      <c r="E4865" s="3"/>
      <c r="F4865" s="3"/>
      <c r="G4865" s="2" t="s">
        <v>7</v>
      </c>
      <c r="H4865" s="3" t="s">
        <v>6</v>
      </c>
      <c r="I4865" s="3">
        <v>5</v>
      </c>
      <c r="J4865" s="3" t="s">
        <v>183</v>
      </c>
      <c r="K4865" s="3"/>
      <c r="L4865" s="3"/>
      <c r="M4865" s="3"/>
      <c r="N4865" s="3"/>
      <c r="O4865" s="3"/>
      <c r="P4865" s="3"/>
      <c r="Q4865" s="3"/>
      <c r="R4865" s="3"/>
      <c r="S4865" s="3"/>
      <c r="T4865" s="3" t="str">
        <f t="shared" si="600"/>
        <v>SIN CECO</v>
      </c>
      <c r="U4865" s="3" t="str">
        <f t="shared" si="601"/>
        <v>NO</v>
      </c>
      <c r="V4865" t="str">
        <f t="shared" si="602"/>
        <v>COMPENSAR CLÍNICA EL BOSQUE
12-NOV-14-Soporte Técnico</v>
      </c>
      <c r="W4865" s="53">
        <f t="shared" si="603"/>
        <v>5</v>
      </c>
      <c r="X4865">
        <f t="shared" si="604"/>
        <v>5</v>
      </c>
      <c r="Y4865">
        <f>IF(ISNA(VLOOKUP(B4865,CECOS_SIN_IDENTIFICAR!$A$2:$D$146,4,0)),"SIN CECO",IF(VLOOKUP(B4865,CECOS_SIN_IDENTIFICAR!$A$2:$D$146,4,0)=0,"SIN CECO",VLOOKUP(B4865,CECOS_SIN_IDENTIFICAR!$A$2:$D$146,4,0)))</f>
        <v>1565</v>
      </c>
      <c r="Z4865">
        <f t="shared" si="605"/>
        <v>1565</v>
      </c>
      <c r="AA4865" s="3" t="s">
        <v>114</v>
      </c>
      <c r="AB4865" t="str">
        <f t="shared" si="606"/>
        <v>b. Idoneidad y Calidad del soporte-Soporte Técnico</v>
      </c>
      <c r="AC4865" t="str">
        <f>VLOOKUP(AB4865,CODIFICACION_PREGUNTAS!$C$2:$D$35,2,0)</f>
        <v>SOPORTE_TEC002</v>
      </c>
    </row>
    <row r="4866" spans="1:29" x14ac:dyDescent="0.25">
      <c r="A4866" s="3">
        <f t="shared" si="607"/>
        <v>4865</v>
      </c>
      <c r="B4866" s="3" t="s">
        <v>389</v>
      </c>
      <c r="C4866" s="32">
        <v>41883</v>
      </c>
      <c r="D4866" s="3" t="s">
        <v>114</v>
      </c>
      <c r="E4866" s="3"/>
      <c r="F4866" s="3"/>
      <c r="G4866" s="2" t="s">
        <v>8</v>
      </c>
      <c r="H4866" s="3" t="s">
        <v>6</v>
      </c>
      <c r="I4866" s="3">
        <v>5</v>
      </c>
      <c r="J4866" s="3" t="s">
        <v>183</v>
      </c>
      <c r="K4866" s="3"/>
      <c r="L4866" s="3"/>
      <c r="M4866" s="3"/>
      <c r="N4866" s="3"/>
      <c r="O4866" s="3"/>
      <c r="P4866" s="3"/>
      <c r="Q4866" s="3"/>
      <c r="R4866" s="3"/>
      <c r="S4866" s="3"/>
      <c r="T4866" s="3" t="str">
        <f t="shared" si="600"/>
        <v>SIN CECO</v>
      </c>
      <c r="U4866" s="3" t="str">
        <f t="shared" si="601"/>
        <v>NO</v>
      </c>
      <c r="V4866" t="str">
        <f t="shared" si="602"/>
        <v>COMPENSAR CLÍNICA EL BOSQUE
12-NOV-14-Soporte Técnico</v>
      </c>
      <c r="W4866" s="53">
        <f t="shared" si="603"/>
        <v>5</v>
      </c>
      <c r="X4866">
        <f t="shared" si="604"/>
        <v>5</v>
      </c>
      <c r="Y4866">
        <f>IF(ISNA(VLOOKUP(B4866,CECOS_SIN_IDENTIFICAR!$A$2:$D$146,4,0)),"SIN CECO",IF(VLOOKUP(B4866,CECOS_SIN_IDENTIFICAR!$A$2:$D$146,4,0)=0,"SIN CECO",VLOOKUP(B4866,CECOS_SIN_IDENTIFICAR!$A$2:$D$146,4,0)))</f>
        <v>1565</v>
      </c>
      <c r="Z4866">
        <f t="shared" si="605"/>
        <v>1565</v>
      </c>
      <c r="AA4866" s="3" t="s">
        <v>114</v>
      </c>
      <c r="AB4866" t="str">
        <f t="shared" si="606"/>
        <v>c. Cumplimiento de especificaciones técnicas de construcción-Soporte Técnico</v>
      </c>
      <c r="AC4866" t="str">
        <f>VLOOKUP(AB4866,CODIFICACION_PREGUNTAS!$C$2:$D$35,2,0)</f>
        <v>SOPORTE_TEC003</v>
      </c>
    </row>
    <row r="4867" spans="1:29" x14ac:dyDescent="0.25">
      <c r="A4867" s="3">
        <f t="shared" si="607"/>
        <v>4866</v>
      </c>
      <c r="B4867" s="3" t="s">
        <v>389</v>
      </c>
      <c r="C4867" s="32">
        <v>41883</v>
      </c>
      <c r="D4867" s="3" t="s">
        <v>114</v>
      </c>
      <c r="E4867" s="3"/>
      <c r="F4867" s="3"/>
      <c r="G4867" s="2" t="s">
        <v>9</v>
      </c>
      <c r="H4867" s="3" t="s">
        <v>6</v>
      </c>
      <c r="I4867" s="3">
        <v>5</v>
      </c>
      <c r="J4867" s="3" t="s">
        <v>183</v>
      </c>
      <c r="K4867" s="3"/>
      <c r="L4867" s="3"/>
      <c r="M4867" s="3"/>
      <c r="N4867" s="3"/>
      <c r="O4867" s="3"/>
      <c r="P4867" s="3"/>
      <c r="Q4867" s="3"/>
      <c r="R4867" s="3"/>
      <c r="S4867" s="3"/>
      <c r="T4867" s="3" t="str">
        <f t="shared" ref="T4867:T4930" si="608">IF(U4867="NO","SIN CECO",LEFT(B4867,4)+0)</f>
        <v>SIN CECO</v>
      </c>
      <c r="U4867" s="3" t="str">
        <f t="shared" ref="U4867:U4930" si="609">IF(ISNUMBER(LEFT(B4867,4)+0),"SI","NO")</f>
        <v>NO</v>
      </c>
      <c r="V4867" t="str">
        <f t="shared" ref="V4867:V4930" si="610">CONCATENATE(B4867,"-",H4867)</f>
        <v>COMPENSAR CLÍNICA EL BOSQUE
12-NOV-14-Soporte Técnico</v>
      </c>
      <c r="W4867" s="53">
        <f t="shared" ref="W4867:W4930" si="611">I4867</f>
        <v>5</v>
      </c>
      <c r="X4867">
        <f t="shared" ref="X4867:X4930" si="612">IF(ISNUMBER(W4867+0),W4867+0,0)</f>
        <v>5</v>
      </c>
      <c r="Y4867">
        <f>IF(ISNA(VLOOKUP(B4867,CECOS_SIN_IDENTIFICAR!$A$2:$D$146,4,0)),"SIN CECO",IF(VLOOKUP(B4867,CECOS_SIN_IDENTIFICAR!$A$2:$D$146,4,0)=0,"SIN CECO",VLOOKUP(B4867,CECOS_SIN_IDENTIFICAR!$A$2:$D$146,4,0)))</f>
        <v>1565</v>
      </c>
      <c r="Z4867">
        <f t="shared" ref="Z4867:Z4930" si="613">IF(Y4867="SIN CECO",T4867,Y4867)</f>
        <v>1565</v>
      </c>
      <c r="AA4867" s="3" t="s">
        <v>114</v>
      </c>
      <c r="AB4867" t="str">
        <f t="shared" ref="AB4867:AB4930" si="614">CONCATENATE(G4867,"-",H4867)</f>
        <v>d. Confiabilidad de los conceptos aplicados-Soporte Técnico</v>
      </c>
      <c r="AC4867" t="str">
        <f>VLOOKUP(AB4867,CODIFICACION_PREGUNTAS!$C$2:$D$35,2,0)</f>
        <v>SOPORTE_TEC004</v>
      </c>
    </row>
    <row r="4868" spans="1:29" x14ac:dyDescent="0.25">
      <c r="A4868" s="3">
        <f t="shared" ref="A4868:A4931" si="615">A4867+1</f>
        <v>4867</v>
      </c>
      <c r="B4868" s="3" t="s">
        <v>389</v>
      </c>
      <c r="C4868" s="32">
        <v>41883</v>
      </c>
      <c r="D4868" s="3" t="s">
        <v>114</v>
      </c>
      <c r="E4868" s="3"/>
      <c r="F4868" s="3"/>
      <c r="G4868" s="2" t="s">
        <v>10</v>
      </c>
      <c r="H4868" s="3" t="s">
        <v>6</v>
      </c>
      <c r="I4868" s="3">
        <v>5</v>
      </c>
      <c r="J4868" s="3" t="s">
        <v>183</v>
      </c>
      <c r="K4868" s="3"/>
      <c r="L4868" s="3"/>
      <c r="M4868" s="3"/>
      <c r="N4868" s="3"/>
      <c r="O4868" s="3"/>
      <c r="P4868" s="3"/>
      <c r="Q4868" s="3"/>
      <c r="R4868" s="3"/>
      <c r="S4868" s="3"/>
      <c r="T4868" s="3" t="str">
        <f t="shared" si="608"/>
        <v>SIN CECO</v>
      </c>
      <c r="U4868" s="3" t="str">
        <f t="shared" si="609"/>
        <v>NO</v>
      </c>
      <c r="V4868" t="str">
        <f t="shared" si="610"/>
        <v>COMPENSAR CLÍNICA EL BOSQUE
12-NOV-14-Soporte Técnico</v>
      </c>
      <c r="W4868" s="53">
        <f t="shared" si="611"/>
        <v>5</v>
      </c>
      <c r="X4868">
        <f t="shared" si="612"/>
        <v>5</v>
      </c>
      <c r="Y4868">
        <f>IF(ISNA(VLOOKUP(B4868,CECOS_SIN_IDENTIFICAR!$A$2:$D$146,4,0)),"SIN CECO",IF(VLOOKUP(B4868,CECOS_SIN_IDENTIFICAR!$A$2:$D$146,4,0)=0,"SIN CECO",VLOOKUP(B4868,CECOS_SIN_IDENTIFICAR!$A$2:$D$146,4,0)))</f>
        <v>1565</v>
      </c>
      <c r="Z4868">
        <f t="shared" si="613"/>
        <v>1565</v>
      </c>
      <c r="AA4868" s="3" t="s">
        <v>114</v>
      </c>
      <c r="AB4868" t="str">
        <f t="shared" si="614"/>
        <v>e. Oportunidad en entrega de información o requerimientos-Soporte Técnico</v>
      </c>
      <c r="AC4868" t="str">
        <f>VLOOKUP(AB4868,CODIFICACION_PREGUNTAS!$C$2:$D$35,2,0)</f>
        <v>SOPORTE_TEC005</v>
      </c>
    </row>
    <row r="4869" spans="1:29" x14ac:dyDescent="0.25">
      <c r="A4869" s="3">
        <f t="shared" si="615"/>
        <v>4868</v>
      </c>
      <c r="B4869" s="3" t="s">
        <v>389</v>
      </c>
      <c r="C4869" s="32">
        <v>41883</v>
      </c>
      <c r="D4869" s="3" t="s">
        <v>114</v>
      </c>
      <c r="E4869" s="3"/>
      <c r="F4869" s="3"/>
      <c r="G4869" s="2" t="s">
        <v>11</v>
      </c>
      <c r="H4869" s="3" t="s">
        <v>12</v>
      </c>
      <c r="I4869" s="3">
        <v>5</v>
      </c>
      <c r="J4869" s="3" t="s">
        <v>183</v>
      </c>
      <c r="K4869" s="3"/>
      <c r="L4869" s="3"/>
      <c r="M4869" s="3"/>
      <c r="N4869" s="3"/>
      <c r="O4869" s="3"/>
      <c r="P4869" s="3"/>
      <c r="Q4869" s="3"/>
      <c r="R4869" s="3"/>
      <c r="S4869" s="3"/>
      <c r="T4869" s="3" t="str">
        <f t="shared" si="608"/>
        <v>SIN CECO</v>
      </c>
      <c r="U4869" s="3" t="str">
        <f t="shared" si="609"/>
        <v>NO</v>
      </c>
      <c r="V4869" t="str">
        <f t="shared" si="610"/>
        <v>COMPENSAR CLÍNICA EL BOSQUE
12-NOV-14-Soporte Administrativo</v>
      </c>
      <c r="W4869" s="53">
        <f t="shared" si="611"/>
        <v>5</v>
      </c>
      <c r="X4869">
        <f t="shared" si="612"/>
        <v>5</v>
      </c>
      <c r="Y4869">
        <f>IF(ISNA(VLOOKUP(B4869,CECOS_SIN_IDENTIFICAR!$A$2:$D$146,4,0)),"SIN CECO",IF(VLOOKUP(B4869,CECOS_SIN_IDENTIFICAR!$A$2:$D$146,4,0)=0,"SIN CECO",VLOOKUP(B4869,CECOS_SIN_IDENTIFICAR!$A$2:$D$146,4,0)))</f>
        <v>1565</v>
      </c>
      <c r="Z4869">
        <f t="shared" si="613"/>
        <v>1565</v>
      </c>
      <c r="AA4869" s="3" t="s">
        <v>114</v>
      </c>
      <c r="AB4869" t="str">
        <f t="shared" si="614"/>
        <v>a. Oportunidad de la gestión en obra-Soporte Administrativo</v>
      </c>
      <c r="AC4869" t="str">
        <f>VLOOKUP(AB4869,CODIFICACION_PREGUNTAS!$C$2:$D$35,2,0)</f>
        <v>SOPORTE_ADMON001</v>
      </c>
    </row>
    <row r="4870" spans="1:29" x14ac:dyDescent="0.25">
      <c r="A4870" s="3">
        <f t="shared" si="615"/>
        <v>4869</v>
      </c>
      <c r="B4870" s="3" t="s">
        <v>389</v>
      </c>
      <c r="C4870" s="32">
        <v>41883</v>
      </c>
      <c r="D4870" s="3" t="s">
        <v>114</v>
      </c>
      <c r="E4870" s="3"/>
      <c r="F4870" s="3"/>
      <c r="G4870" s="2" t="s">
        <v>13</v>
      </c>
      <c r="H4870" s="3" t="s">
        <v>12</v>
      </c>
      <c r="I4870" s="3">
        <v>5</v>
      </c>
      <c r="J4870" s="3" t="s">
        <v>183</v>
      </c>
      <c r="K4870" s="3"/>
      <c r="L4870" s="3"/>
      <c r="M4870" s="3"/>
      <c r="N4870" s="3"/>
      <c r="O4870" s="3"/>
      <c r="P4870" s="3"/>
      <c r="Q4870" s="3"/>
      <c r="R4870" s="3"/>
      <c r="S4870" s="3"/>
      <c r="T4870" s="3" t="str">
        <f t="shared" si="608"/>
        <v>SIN CECO</v>
      </c>
      <c r="U4870" s="3" t="str">
        <f t="shared" si="609"/>
        <v>NO</v>
      </c>
      <c r="V4870" t="str">
        <f t="shared" si="610"/>
        <v>COMPENSAR CLÍNICA EL BOSQUE
12-NOV-14-Soporte Administrativo</v>
      </c>
      <c r="W4870" s="53">
        <f t="shared" si="611"/>
        <v>5</v>
      </c>
      <c r="X4870">
        <f t="shared" si="612"/>
        <v>5</v>
      </c>
      <c r="Y4870">
        <f>IF(ISNA(VLOOKUP(B4870,CECOS_SIN_IDENTIFICAR!$A$2:$D$146,4,0)),"SIN CECO",IF(VLOOKUP(B4870,CECOS_SIN_IDENTIFICAR!$A$2:$D$146,4,0)=0,"SIN CECO",VLOOKUP(B4870,CECOS_SIN_IDENTIFICAR!$A$2:$D$146,4,0)))</f>
        <v>1565</v>
      </c>
      <c r="Z4870">
        <f t="shared" si="613"/>
        <v>1565</v>
      </c>
      <c r="AA4870" s="3" t="s">
        <v>114</v>
      </c>
      <c r="AB4870" t="str">
        <f t="shared" si="614"/>
        <v>b. Manejo administrativo del proyecto-Soporte Administrativo</v>
      </c>
      <c r="AC4870" t="str">
        <f>VLOOKUP(AB4870,CODIFICACION_PREGUNTAS!$C$2:$D$35,2,0)</f>
        <v>SOPORTE_ADMON002</v>
      </c>
    </row>
    <row r="4871" spans="1:29" x14ac:dyDescent="0.25">
      <c r="A4871" s="3">
        <f t="shared" si="615"/>
        <v>4870</v>
      </c>
      <c r="B4871" s="3" t="s">
        <v>389</v>
      </c>
      <c r="C4871" s="32">
        <v>41883</v>
      </c>
      <c r="D4871" s="3" t="s">
        <v>114</v>
      </c>
      <c r="E4871" s="3"/>
      <c r="F4871" s="3"/>
      <c r="G4871" s="2" t="s">
        <v>14</v>
      </c>
      <c r="H4871" s="3" t="s">
        <v>12</v>
      </c>
      <c r="I4871" s="3">
        <v>5</v>
      </c>
      <c r="J4871" s="3" t="s">
        <v>183</v>
      </c>
      <c r="K4871" s="3"/>
      <c r="L4871" s="3"/>
      <c r="M4871" s="3"/>
      <c r="N4871" s="3"/>
      <c r="O4871" s="3"/>
      <c r="P4871" s="3"/>
      <c r="Q4871" s="3"/>
      <c r="R4871" s="3"/>
      <c r="S4871" s="3"/>
      <c r="T4871" s="3" t="str">
        <f t="shared" si="608"/>
        <v>SIN CECO</v>
      </c>
      <c r="U4871" s="3" t="str">
        <f t="shared" si="609"/>
        <v>NO</v>
      </c>
      <c r="V4871" t="str">
        <f t="shared" si="610"/>
        <v>COMPENSAR CLÍNICA EL BOSQUE
12-NOV-14-Soporte Administrativo</v>
      </c>
      <c r="W4871" s="53">
        <f t="shared" si="611"/>
        <v>5</v>
      </c>
      <c r="X4871">
        <f t="shared" si="612"/>
        <v>5</v>
      </c>
      <c r="Y4871">
        <f>IF(ISNA(VLOOKUP(B4871,CECOS_SIN_IDENTIFICAR!$A$2:$D$146,4,0)),"SIN CECO",IF(VLOOKUP(B4871,CECOS_SIN_IDENTIFICAR!$A$2:$D$146,4,0)=0,"SIN CECO",VLOOKUP(B4871,CECOS_SIN_IDENTIFICAR!$A$2:$D$146,4,0)))</f>
        <v>1565</v>
      </c>
      <c r="Z4871">
        <f t="shared" si="613"/>
        <v>1565</v>
      </c>
      <c r="AA4871" s="3" t="s">
        <v>114</v>
      </c>
      <c r="AB4871" t="str">
        <f t="shared" si="614"/>
        <v>c. Información clara y veraz sobre la administración de proyecto-Soporte Administrativo</v>
      </c>
      <c r="AC4871" t="str">
        <f>VLOOKUP(AB4871,CODIFICACION_PREGUNTAS!$C$2:$D$35,2,0)</f>
        <v>SOPORTE_ADMON003</v>
      </c>
    </row>
    <row r="4872" spans="1:29" x14ac:dyDescent="0.25">
      <c r="A4872" s="3">
        <f t="shared" si="615"/>
        <v>4871</v>
      </c>
      <c r="B4872" s="3" t="s">
        <v>389</v>
      </c>
      <c r="C4872" s="32">
        <v>41883</v>
      </c>
      <c r="D4872" s="3" t="s">
        <v>114</v>
      </c>
      <c r="E4872" s="3"/>
      <c r="F4872" s="3"/>
      <c r="G4872" s="2" t="s">
        <v>15</v>
      </c>
      <c r="H4872" s="3" t="s">
        <v>12</v>
      </c>
      <c r="I4872" s="3">
        <v>5</v>
      </c>
      <c r="J4872" s="3" t="s">
        <v>183</v>
      </c>
      <c r="K4872" s="3"/>
      <c r="L4872" s="3"/>
      <c r="M4872" s="3"/>
      <c r="N4872" s="3"/>
      <c r="O4872" s="3"/>
      <c r="P4872" s="3"/>
      <c r="Q4872" s="3"/>
      <c r="R4872" s="3"/>
      <c r="S4872" s="3"/>
      <c r="T4872" s="3" t="str">
        <f t="shared" si="608"/>
        <v>SIN CECO</v>
      </c>
      <c r="U4872" s="3" t="str">
        <f t="shared" si="609"/>
        <v>NO</v>
      </c>
      <c r="V4872" t="str">
        <f t="shared" si="610"/>
        <v>COMPENSAR CLÍNICA EL BOSQUE
12-NOV-14-Soporte Administrativo</v>
      </c>
      <c r="W4872" s="53">
        <f t="shared" si="611"/>
        <v>5</v>
      </c>
      <c r="X4872">
        <f t="shared" si="612"/>
        <v>5</v>
      </c>
      <c r="Y4872">
        <f>IF(ISNA(VLOOKUP(B4872,CECOS_SIN_IDENTIFICAR!$A$2:$D$146,4,0)),"SIN CECO",IF(VLOOKUP(B4872,CECOS_SIN_IDENTIFICAR!$A$2:$D$146,4,0)=0,"SIN CECO",VLOOKUP(B4872,CECOS_SIN_IDENTIFICAR!$A$2:$D$146,4,0)))</f>
        <v>1565</v>
      </c>
      <c r="Z4872">
        <f t="shared" si="613"/>
        <v>1565</v>
      </c>
      <c r="AA4872" s="3" t="s">
        <v>114</v>
      </c>
      <c r="AB4872" t="str">
        <f t="shared" si="614"/>
        <v>d. Cumplimientos con expectativas del cliente-Soporte Administrativo</v>
      </c>
      <c r="AC4872" t="str">
        <f>VLOOKUP(AB4872,CODIFICACION_PREGUNTAS!$C$2:$D$35,2,0)</f>
        <v>SOPORTE_ADMON004</v>
      </c>
    </row>
    <row r="4873" spans="1:29" x14ac:dyDescent="0.25">
      <c r="A4873" s="3">
        <f t="shared" si="615"/>
        <v>4872</v>
      </c>
      <c r="B4873" s="3" t="s">
        <v>389</v>
      </c>
      <c r="C4873" s="32">
        <v>41883</v>
      </c>
      <c r="D4873" s="3" t="s">
        <v>114</v>
      </c>
      <c r="E4873" s="3"/>
      <c r="F4873" s="3"/>
      <c r="G4873" s="2" t="s">
        <v>16</v>
      </c>
      <c r="H4873" s="3" t="s">
        <v>12</v>
      </c>
      <c r="I4873" s="3">
        <v>5</v>
      </c>
      <c r="J4873" s="3" t="s">
        <v>183</v>
      </c>
      <c r="K4873" s="3"/>
      <c r="L4873" s="3"/>
      <c r="M4873" s="3"/>
      <c r="N4873" s="3"/>
      <c r="O4873" s="3"/>
      <c r="P4873" s="3"/>
      <c r="Q4873" s="3"/>
      <c r="R4873" s="3"/>
      <c r="S4873" s="3"/>
      <c r="T4873" s="3" t="str">
        <f t="shared" si="608"/>
        <v>SIN CECO</v>
      </c>
      <c r="U4873" s="3" t="str">
        <f t="shared" si="609"/>
        <v>NO</v>
      </c>
      <c r="V4873" t="str">
        <f t="shared" si="610"/>
        <v>COMPENSAR CLÍNICA EL BOSQUE
12-NOV-14-Soporte Administrativo</v>
      </c>
      <c r="W4873" s="53">
        <f t="shared" si="611"/>
        <v>5</v>
      </c>
      <c r="X4873">
        <f t="shared" si="612"/>
        <v>5</v>
      </c>
      <c r="Y4873">
        <f>IF(ISNA(VLOOKUP(B4873,CECOS_SIN_IDENTIFICAR!$A$2:$D$146,4,0)),"SIN CECO",IF(VLOOKUP(B4873,CECOS_SIN_IDENTIFICAR!$A$2:$D$146,4,0)=0,"SIN CECO",VLOOKUP(B4873,CECOS_SIN_IDENTIFICAR!$A$2:$D$146,4,0)))</f>
        <v>1565</v>
      </c>
      <c r="Z4873">
        <f t="shared" si="613"/>
        <v>1565</v>
      </c>
      <c r="AA4873" s="3" t="s">
        <v>114</v>
      </c>
      <c r="AB4873" t="str">
        <f t="shared" si="614"/>
        <v>e. Control de presupuesto-Soporte Administrativo</v>
      </c>
      <c r="AC4873" t="str">
        <f>VLOOKUP(AB4873,CODIFICACION_PREGUNTAS!$C$2:$D$35,2,0)</f>
        <v>SOPORTE_ADMON005</v>
      </c>
    </row>
    <row r="4874" spans="1:29" x14ac:dyDescent="0.25">
      <c r="A4874" s="3">
        <f t="shared" si="615"/>
        <v>4873</v>
      </c>
      <c r="B4874" s="3" t="s">
        <v>389</v>
      </c>
      <c r="C4874" s="32">
        <v>41883</v>
      </c>
      <c r="D4874" s="3" t="s">
        <v>114</v>
      </c>
      <c r="E4874" s="3"/>
      <c r="F4874" s="3"/>
      <c r="G4874" s="2" t="s">
        <v>17</v>
      </c>
      <c r="H4874" s="3" t="s">
        <v>18</v>
      </c>
      <c r="I4874" s="3">
        <v>5</v>
      </c>
      <c r="J4874" s="3" t="s">
        <v>183</v>
      </c>
      <c r="K4874" s="3"/>
      <c r="L4874" s="3"/>
      <c r="M4874" s="3"/>
      <c r="N4874" s="3"/>
      <c r="O4874" s="3"/>
      <c r="P4874" s="3"/>
      <c r="Q4874" s="3"/>
      <c r="R4874" s="3"/>
      <c r="S4874" s="3"/>
      <c r="T4874" s="3" t="str">
        <f t="shared" si="608"/>
        <v>SIN CECO</v>
      </c>
      <c r="U4874" s="3" t="str">
        <f t="shared" si="609"/>
        <v>NO</v>
      </c>
      <c r="V4874" t="str">
        <f t="shared" si="610"/>
        <v>COMPENSAR CLÍNICA EL BOSQUE
12-NOV-14-Soporte Directivo (Coordinador y Gerencia)</v>
      </c>
      <c r="W4874" s="53">
        <f t="shared" si="611"/>
        <v>5</v>
      </c>
      <c r="X4874">
        <f t="shared" si="612"/>
        <v>5</v>
      </c>
      <c r="Y4874">
        <f>IF(ISNA(VLOOKUP(B4874,CECOS_SIN_IDENTIFICAR!$A$2:$D$146,4,0)),"SIN CECO",IF(VLOOKUP(B4874,CECOS_SIN_IDENTIFICAR!$A$2:$D$146,4,0)=0,"SIN CECO",VLOOKUP(B4874,CECOS_SIN_IDENTIFICAR!$A$2:$D$146,4,0)))</f>
        <v>1565</v>
      </c>
      <c r="Z4874">
        <f t="shared" si="613"/>
        <v>1565</v>
      </c>
      <c r="AA4874" s="3" t="s">
        <v>114</v>
      </c>
      <c r="AB4874" t="str">
        <f t="shared" si="614"/>
        <v>a. Apoyo y presencia en el proyecto-Soporte Directivo (Coordinador y Gerencia)</v>
      </c>
      <c r="AC4874" t="str">
        <f>VLOOKUP(AB4874,CODIFICACION_PREGUNTAS!$C$2:$D$35,2,0)</f>
        <v>SOPORTE_DIR001</v>
      </c>
    </row>
    <row r="4875" spans="1:29" x14ac:dyDescent="0.25">
      <c r="A4875" s="3">
        <f t="shared" si="615"/>
        <v>4874</v>
      </c>
      <c r="B4875" s="3" t="s">
        <v>389</v>
      </c>
      <c r="C4875" s="32">
        <v>41883</v>
      </c>
      <c r="D4875" s="3" t="s">
        <v>114</v>
      </c>
      <c r="E4875" s="3"/>
      <c r="F4875" s="3"/>
      <c r="G4875" s="2" t="s">
        <v>19</v>
      </c>
      <c r="H4875" s="3" t="s">
        <v>18</v>
      </c>
      <c r="I4875" s="3">
        <v>5</v>
      </c>
      <c r="J4875" s="3" t="s">
        <v>183</v>
      </c>
      <c r="K4875" s="3"/>
      <c r="L4875" s="3"/>
      <c r="M4875" s="3"/>
      <c r="N4875" s="3"/>
      <c r="O4875" s="3"/>
      <c r="P4875" s="3"/>
      <c r="Q4875" s="3"/>
      <c r="R4875" s="3"/>
      <c r="S4875" s="3"/>
      <c r="T4875" s="3" t="str">
        <f t="shared" si="608"/>
        <v>SIN CECO</v>
      </c>
      <c r="U4875" s="3" t="str">
        <f t="shared" si="609"/>
        <v>NO</v>
      </c>
      <c r="V4875" t="str">
        <f t="shared" si="610"/>
        <v>COMPENSAR CLÍNICA EL BOSQUE
12-NOV-14-Soporte Directivo (Coordinador y Gerencia)</v>
      </c>
      <c r="W4875" s="53">
        <f t="shared" si="611"/>
        <v>5</v>
      </c>
      <c r="X4875">
        <f t="shared" si="612"/>
        <v>5</v>
      </c>
      <c r="Y4875">
        <f>IF(ISNA(VLOOKUP(B4875,CECOS_SIN_IDENTIFICAR!$A$2:$D$146,4,0)),"SIN CECO",IF(VLOOKUP(B4875,CECOS_SIN_IDENTIFICAR!$A$2:$D$146,4,0)=0,"SIN CECO",VLOOKUP(B4875,CECOS_SIN_IDENTIFICAR!$A$2:$D$146,4,0)))</f>
        <v>1565</v>
      </c>
      <c r="Z4875">
        <f t="shared" si="613"/>
        <v>1565</v>
      </c>
      <c r="AA4875" s="3" t="s">
        <v>114</v>
      </c>
      <c r="AB4875" t="str">
        <f t="shared" si="614"/>
        <v>b. Conocimiento del proyecto-Soporte Directivo (Coordinador y Gerencia)</v>
      </c>
      <c r="AC4875" t="str">
        <f>VLOOKUP(AB4875,CODIFICACION_PREGUNTAS!$C$2:$D$35,2,0)</f>
        <v>SOPORTE_DIR002</v>
      </c>
    </row>
    <row r="4876" spans="1:29" x14ac:dyDescent="0.25">
      <c r="A4876" s="3">
        <f t="shared" si="615"/>
        <v>4875</v>
      </c>
      <c r="B4876" s="3" t="s">
        <v>389</v>
      </c>
      <c r="C4876" s="32">
        <v>41883</v>
      </c>
      <c r="D4876" s="3" t="s">
        <v>114</v>
      </c>
      <c r="E4876" s="3"/>
      <c r="F4876" s="3"/>
      <c r="G4876" s="2" t="s">
        <v>20</v>
      </c>
      <c r="H4876" s="3" t="s">
        <v>18</v>
      </c>
      <c r="I4876" s="3">
        <v>5</v>
      </c>
      <c r="J4876" s="3" t="s">
        <v>183</v>
      </c>
      <c r="K4876" s="3"/>
      <c r="L4876" s="3"/>
      <c r="M4876" s="3"/>
      <c r="N4876" s="3"/>
      <c r="O4876" s="3"/>
      <c r="P4876" s="3"/>
      <c r="Q4876" s="3"/>
      <c r="R4876" s="3"/>
      <c r="S4876" s="3"/>
      <c r="T4876" s="3" t="str">
        <f t="shared" si="608"/>
        <v>SIN CECO</v>
      </c>
      <c r="U4876" s="3" t="str">
        <f t="shared" si="609"/>
        <v>NO</v>
      </c>
      <c r="V4876" t="str">
        <f t="shared" si="610"/>
        <v>COMPENSAR CLÍNICA EL BOSQUE
12-NOV-14-Soporte Directivo (Coordinador y Gerencia)</v>
      </c>
      <c r="W4876" s="53">
        <f t="shared" si="611"/>
        <v>5</v>
      </c>
      <c r="X4876">
        <f t="shared" si="612"/>
        <v>5</v>
      </c>
      <c r="Y4876">
        <f>IF(ISNA(VLOOKUP(B4876,CECOS_SIN_IDENTIFICAR!$A$2:$D$146,4,0)),"SIN CECO",IF(VLOOKUP(B4876,CECOS_SIN_IDENTIFICAR!$A$2:$D$146,4,0)=0,"SIN CECO",VLOOKUP(B4876,CECOS_SIN_IDENTIFICAR!$A$2:$D$146,4,0)))</f>
        <v>1565</v>
      </c>
      <c r="Z4876">
        <f t="shared" si="613"/>
        <v>1565</v>
      </c>
      <c r="AA4876" s="3" t="s">
        <v>114</v>
      </c>
      <c r="AB4876" t="str">
        <f t="shared" si="614"/>
        <v>c. Planteamiento de soluciones y manejo de conflictos-Soporte Directivo (Coordinador y Gerencia)</v>
      </c>
      <c r="AC4876" t="str">
        <f>VLOOKUP(AB4876,CODIFICACION_PREGUNTAS!$C$2:$D$35,2,0)</f>
        <v>SOPORTE_DIR003</v>
      </c>
    </row>
    <row r="4877" spans="1:29" x14ac:dyDescent="0.25">
      <c r="A4877" s="3">
        <f t="shared" si="615"/>
        <v>4876</v>
      </c>
      <c r="B4877" s="3" t="s">
        <v>389</v>
      </c>
      <c r="C4877" s="32">
        <v>41883</v>
      </c>
      <c r="D4877" s="3" t="s">
        <v>114</v>
      </c>
      <c r="E4877" s="3"/>
      <c r="F4877" s="3"/>
      <c r="G4877" s="2" t="s">
        <v>21</v>
      </c>
      <c r="H4877" s="3" t="s">
        <v>18</v>
      </c>
      <c r="I4877" s="3">
        <v>5</v>
      </c>
      <c r="J4877" s="3" t="s">
        <v>183</v>
      </c>
      <c r="K4877" s="3"/>
      <c r="L4877" s="3"/>
      <c r="M4877" s="3"/>
      <c r="N4877" s="3"/>
      <c r="O4877" s="3"/>
      <c r="P4877" s="3"/>
      <c r="Q4877" s="3"/>
      <c r="R4877" s="3"/>
      <c r="S4877" s="3"/>
      <c r="T4877" s="3" t="str">
        <f t="shared" si="608"/>
        <v>SIN CECO</v>
      </c>
      <c r="U4877" s="3" t="str">
        <f t="shared" si="609"/>
        <v>NO</v>
      </c>
      <c r="V4877" t="str">
        <f t="shared" si="610"/>
        <v>COMPENSAR CLÍNICA EL BOSQUE
12-NOV-14-Soporte Directivo (Coordinador y Gerencia)</v>
      </c>
      <c r="W4877" s="53">
        <f t="shared" si="611"/>
        <v>5</v>
      </c>
      <c r="X4877">
        <f t="shared" si="612"/>
        <v>5</v>
      </c>
      <c r="Y4877">
        <f>IF(ISNA(VLOOKUP(B4877,CECOS_SIN_IDENTIFICAR!$A$2:$D$146,4,0)),"SIN CECO",IF(VLOOKUP(B4877,CECOS_SIN_IDENTIFICAR!$A$2:$D$146,4,0)=0,"SIN CECO",VLOOKUP(B4877,CECOS_SIN_IDENTIFICAR!$A$2:$D$146,4,0)))</f>
        <v>1565</v>
      </c>
      <c r="Z4877">
        <f t="shared" si="613"/>
        <v>1565</v>
      </c>
      <c r="AA4877" s="3" t="s">
        <v>114</v>
      </c>
      <c r="AB4877" t="str">
        <f t="shared" si="614"/>
        <v>d. Cumplimiento de compromisos-Soporte Directivo (Coordinador y Gerencia)</v>
      </c>
      <c r="AC4877" t="str">
        <f>VLOOKUP(AB4877,CODIFICACION_PREGUNTAS!$C$2:$D$35,2,0)</f>
        <v>SOPORTE_DIR004</v>
      </c>
    </row>
    <row r="4878" spans="1:29" x14ac:dyDescent="0.25">
      <c r="A4878" s="3">
        <f t="shared" si="615"/>
        <v>4877</v>
      </c>
      <c r="B4878" s="3" t="s">
        <v>389</v>
      </c>
      <c r="C4878" s="32">
        <v>41883</v>
      </c>
      <c r="D4878" s="3" t="s">
        <v>114</v>
      </c>
      <c r="E4878" s="3"/>
      <c r="F4878" s="3"/>
      <c r="G4878" s="2" t="s">
        <v>22</v>
      </c>
      <c r="H4878" s="3" t="s">
        <v>18</v>
      </c>
      <c r="I4878" s="3">
        <v>5</v>
      </c>
      <c r="J4878" s="3" t="s">
        <v>183</v>
      </c>
      <c r="K4878" s="3"/>
      <c r="L4878" s="3"/>
      <c r="M4878" s="3"/>
      <c r="N4878" s="3"/>
      <c r="O4878" s="3"/>
      <c r="P4878" s="3"/>
      <c r="Q4878" s="3"/>
      <c r="R4878" s="3"/>
      <c r="S4878" s="3"/>
      <c r="T4878" s="3" t="str">
        <f t="shared" si="608"/>
        <v>SIN CECO</v>
      </c>
      <c r="U4878" s="3" t="str">
        <f t="shared" si="609"/>
        <v>NO</v>
      </c>
      <c r="V4878" t="str">
        <f t="shared" si="610"/>
        <v>COMPENSAR CLÍNICA EL BOSQUE
12-NOV-14-Soporte Directivo (Coordinador y Gerencia)</v>
      </c>
      <c r="W4878" s="53">
        <f t="shared" si="611"/>
        <v>5</v>
      </c>
      <c r="X4878">
        <f t="shared" si="612"/>
        <v>5</v>
      </c>
      <c r="Y4878">
        <f>IF(ISNA(VLOOKUP(B4878,CECOS_SIN_IDENTIFICAR!$A$2:$D$146,4,0)),"SIN CECO",IF(VLOOKUP(B4878,CECOS_SIN_IDENTIFICAR!$A$2:$D$146,4,0)=0,"SIN CECO",VLOOKUP(B4878,CECOS_SIN_IDENTIFICAR!$A$2:$D$146,4,0)))</f>
        <v>1565</v>
      </c>
      <c r="Z4878">
        <f t="shared" si="613"/>
        <v>1565</v>
      </c>
      <c r="AA4878" s="3" t="s">
        <v>114</v>
      </c>
      <c r="AB4878" t="str">
        <f t="shared" si="614"/>
        <v>e. Manejo del cliente-Soporte Directivo (Coordinador y Gerencia)</v>
      </c>
      <c r="AC4878" t="str">
        <f>VLOOKUP(AB4878,CODIFICACION_PREGUNTAS!$C$2:$D$35,2,0)</f>
        <v>SOPORTE_DIR005</v>
      </c>
    </row>
    <row r="4879" spans="1:29" x14ac:dyDescent="0.25">
      <c r="A4879" s="3">
        <f t="shared" si="615"/>
        <v>4878</v>
      </c>
      <c r="B4879" s="3" t="s">
        <v>389</v>
      </c>
      <c r="C4879" s="32">
        <v>41883</v>
      </c>
      <c r="D4879" s="3" t="s">
        <v>114</v>
      </c>
      <c r="E4879" s="3"/>
      <c r="F4879" s="3"/>
      <c r="G4879" s="2" t="s">
        <v>23</v>
      </c>
      <c r="H4879" s="3" t="s">
        <v>24</v>
      </c>
      <c r="I4879" s="3">
        <v>5</v>
      </c>
      <c r="J4879" s="3" t="s">
        <v>183</v>
      </c>
      <c r="K4879" s="3"/>
      <c r="L4879" s="3"/>
      <c r="M4879" s="3"/>
      <c r="N4879" s="3"/>
      <c r="O4879" s="3"/>
      <c r="P4879" s="3"/>
      <c r="Q4879" s="3"/>
      <c r="R4879" s="3"/>
      <c r="S4879" s="3"/>
      <c r="T4879" s="3" t="str">
        <f t="shared" si="608"/>
        <v>SIN CECO</v>
      </c>
      <c r="U4879" s="3" t="str">
        <f t="shared" si="609"/>
        <v>NO</v>
      </c>
      <c r="V4879" t="str">
        <f t="shared" si="610"/>
        <v>COMPENSAR CLÍNICA EL BOSQUE
12-NOV-14-Personal que presta el servicio en obra</v>
      </c>
      <c r="W4879" s="53">
        <f t="shared" si="611"/>
        <v>5</v>
      </c>
      <c r="X4879">
        <f t="shared" si="612"/>
        <v>5</v>
      </c>
      <c r="Y4879">
        <f>IF(ISNA(VLOOKUP(B4879,CECOS_SIN_IDENTIFICAR!$A$2:$D$146,4,0)),"SIN CECO",IF(VLOOKUP(B4879,CECOS_SIN_IDENTIFICAR!$A$2:$D$146,4,0)=0,"SIN CECO",VLOOKUP(B4879,CECOS_SIN_IDENTIFICAR!$A$2:$D$146,4,0)))</f>
        <v>1565</v>
      </c>
      <c r="Z4879">
        <f t="shared" si="613"/>
        <v>1565</v>
      </c>
      <c r="AA4879" s="3" t="s">
        <v>114</v>
      </c>
      <c r="AB4879" t="str">
        <f t="shared" si="614"/>
        <v>a. Idoneidad del personal-Personal que presta el servicio en obra</v>
      </c>
      <c r="AC4879" t="str">
        <f>VLOOKUP(AB4879,CODIFICACION_PREGUNTAS!$C$2:$D$35,2,0)</f>
        <v>PERSONAL001</v>
      </c>
    </row>
    <row r="4880" spans="1:29" x14ac:dyDescent="0.25">
      <c r="A4880" s="3">
        <f t="shared" si="615"/>
        <v>4879</v>
      </c>
      <c r="B4880" s="3" t="s">
        <v>389</v>
      </c>
      <c r="C4880" s="32">
        <v>41883</v>
      </c>
      <c r="D4880" s="3" t="s">
        <v>114</v>
      </c>
      <c r="E4880" s="3"/>
      <c r="F4880" s="3"/>
      <c r="G4880" s="2" t="s">
        <v>25</v>
      </c>
      <c r="H4880" s="3" t="s">
        <v>24</v>
      </c>
      <c r="I4880" s="3">
        <v>5</v>
      </c>
      <c r="J4880" s="3" t="s">
        <v>183</v>
      </c>
      <c r="K4880" s="3"/>
      <c r="L4880" s="3"/>
      <c r="M4880" s="3"/>
      <c r="N4880" s="3"/>
      <c r="O4880" s="3"/>
      <c r="P4880" s="3"/>
      <c r="Q4880" s="3"/>
      <c r="R4880" s="3"/>
      <c r="S4880" s="3"/>
      <c r="T4880" s="3" t="str">
        <f t="shared" si="608"/>
        <v>SIN CECO</v>
      </c>
      <c r="U4880" s="3" t="str">
        <f t="shared" si="609"/>
        <v>NO</v>
      </c>
      <c r="V4880" t="str">
        <f t="shared" si="610"/>
        <v>COMPENSAR CLÍNICA EL BOSQUE
12-NOV-14-Personal que presta el servicio en obra</v>
      </c>
      <c r="W4880" s="53">
        <f t="shared" si="611"/>
        <v>5</v>
      </c>
      <c r="X4880">
        <f t="shared" si="612"/>
        <v>5</v>
      </c>
      <c r="Y4880">
        <f>IF(ISNA(VLOOKUP(B4880,CECOS_SIN_IDENTIFICAR!$A$2:$D$146,4,0)),"SIN CECO",IF(VLOOKUP(B4880,CECOS_SIN_IDENTIFICAR!$A$2:$D$146,4,0)=0,"SIN CECO",VLOOKUP(B4880,CECOS_SIN_IDENTIFICAR!$A$2:$D$146,4,0)))</f>
        <v>1565</v>
      </c>
      <c r="Z4880">
        <f t="shared" si="613"/>
        <v>1565</v>
      </c>
      <c r="AA4880" s="3" t="s">
        <v>114</v>
      </c>
      <c r="AB4880" t="str">
        <f t="shared" si="614"/>
        <v>b. Oportuna atención al cliente-Personal que presta el servicio en obra</v>
      </c>
      <c r="AC4880" t="str">
        <f>VLOOKUP(AB4880,CODIFICACION_PREGUNTAS!$C$2:$D$35,2,0)</f>
        <v>PERSONAL002</v>
      </c>
    </row>
    <row r="4881" spans="1:29" x14ac:dyDescent="0.25">
      <c r="A4881" s="3">
        <f t="shared" si="615"/>
        <v>4880</v>
      </c>
      <c r="B4881" s="3" t="s">
        <v>389</v>
      </c>
      <c r="C4881" s="32">
        <v>41883</v>
      </c>
      <c r="D4881" s="3" t="s">
        <v>114</v>
      </c>
      <c r="E4881" s="3"/>
      <c r="F4881" s="3"/>
      <c r="G4881" s="2" t="s">
        <v>26</v>
      </c>
      <c r="H4881" s="3" t="s">
        <v>24</v>
      </c>
      <c r="I4881" s="3">
        <v>5</v>
      </c>
      <c r="J4881" s="3" t="s">
        <v>183</v>
      </c>
      <c r="K4881" s="3"/>
      <c r="L4881" s="3"/>
      <c r="M4881" s="3"/>
      <c r="N4881" s="3"/>
      <c r="O4881" s="3"/>
      <c r="P4881" s="3"/>
      <c r="Q4881" s="3"/>
      <c r="R4881" s="3"/>
      <c r="S4881" s="3"/>
      <c r="T4881" s="3" t="str">
        <f t="shared" si="608"/>
        <v>SIN CECO</v>
      </c>
      <c r="U4881" s="3" t="str">
        <f t="shared" si="609"/>
        <v>NO</v>
      </c>
      <c r="V4881" t="str">
        <f t="shared" si="610"/>
        <v>COMPENSAR CLÍNICA EL BOSQUE
12-NOV-14-Personal que presta el servicio en obra</v>
      </c>
      <c r="W4881" s="53">
        <f t="shared" si="611"/>
        <v>5</v>
      </c>
      <c r="X4881">
        <f t="shared" si="612"/>
        <v>5</v>
      </c>
      <c r="Y4881">
        <f>IF(ISNA(VLOOKUP(B4881,CECOS_SIN_IDENTIFICAR!$A$2:$D$146,4,0)),"SIN CECO",IF(VLOOKUP(B4881,CECOS_SIN_IDENTIFICAR!$A$2:$D$146,4,0)=0,"SIN CECO",VLOOKUP(B4881,CECOS_SIN_IDENTIFICAR!$A$2:$D$146,4,0)))</f>
        <v>1565</v>
      </c>
      <c r="Z4881">
        <f t="shared" si="613"/>
        <v>1565</v>
      </c>
      <c r="AA4881" s="3" t="s">
        <v>114</v>
      </c>
      <c r="AB4881" t="str">
        <f t="shared" si="614"/>
        <v>c. Compromiso con el proyecto-Personal que presta el servicio en obra</v>
      </c>
      <c r="AC4881" t="str">
        <f>VLOOKUP(AB4881,CODIFICACION_PREGUNTAS!$C$2:$D$35,2,0)</f>
        <v>PERSONAL003</v>
      </c>
    </row>
    <row r="4882" spans="1:29" x14ac:dyDescent="0.25">
      <c r="A4882" s="3">
        <f t="shared" si="615"/>
        <v>4881</v>
      </c>
      <c r="B4882" s="3" t="s">
        <v>389</v>
      </c>
      <c r="C4882" s="32">
        <v>41883</v>
      </c>
      <c r="D4882" s="3" t="s">
        <v>114</v>
      </c>
      <c r="E4882" s="3"/>
      <c r="F4882" s="3"/>
      <c r="G4882" s="2" t="s">
        <v>21</v>
      </c>
      <c r="H4882" s="3" t="s">
        <v>24</v>
      </c>
      <c r="I4882" s="3">
        <v>5</v>
      </c>
      <c r="J4882" s="3" t="s">
        <v>183</v>
      </c>
      <c r="K4882" s="3"/>
      <c r="L4882" s="3"/>
      <c r="M4882" s="3"/>
      <c r="N4882" s="3"/>
      <c r="O4882" s="3"/>
      <c r="P4882" s="3"/>
      <c r="Q4882" s="3"/>
      <c r="R4882" s="3"/>
      <c r="S4882" s="3"/>
      <c r="T4882" s="3" t="str">
        <f t="shared" si="608"/>
        <v>SIN CECO</v>
      </c>
      <c r="U4882" s="3" t="str">
        <f t="shared" si="609"/>
        <v>NO</v>
      </c>
      <c r="V4882" t="str">
        <f t="shared" si="610"/>
        <v>COMPENSAR CLÍNICA EL BOSQUE
12-NOV-14-Personal que presta el servicio en obra</v>
      </c>
      <c r="W4882" s="53">
        <f t="shared" si="611"/>
        <v>5</v>
      </c>
      <c r="X4882">
        <f t="shared" si="612"/>
        <v>5</v>
      </c>
      <c r="Y4882">
        <f>IF(ISNA(VLOOKUP(B4882,CECOS_SIN_IDENTIFICAR!$A$2:$D$146,4,0)),"SIN CECO",IF(VLOOKUP(B4882,CECOS_SIN_IDENTIFICAR!$A$2:$D$146,4,0)=0,"SIN CECO",VLOOKUP(B4882,CECOS_SIN_IDENTIFICAR!$A$2:$D$146,4,0)))</f>
        <v>1565</v>
      </c>
      <c r="Z4882">
        <f t="shared" si="613"/>
        <v>1565</v>
      </c>
      <c r="AA4882" s="3" t="s">
        <v>114</v>
      </c>
      <c r="AB4882" t="str">
        <f t="shared" si="614"/>
        <v>d. Cumplimiento de compromisos-Personal que presta el servicio en obra</v>
      </c>
      <c r="AC4882" t="str">
        <f>VLOOKUP(AB4882,CODIFICACION_PREGUNTAS!$C$2:$D$35,2,0)</f>
        <v>PERSONAL004</v>
      </c>
    </row>
    <row r="4883" spans="1:29" x14ac:dyDescent="0.25">
      <c r="A4883" s="3">
        <f t="shared" si="615"/>
        <v>4882</v>
      </c>
      <c r="B4883" s="3" t="s">
        <v>389</v>
      </c>
      <c r="C4883" s="32">
        <v>41883</v>
      </c>
      <c r="D4883" s="3" t="s">
        <v>114</v>
      </c>
      <c r="E4883" s="3"/>
      <c r="F4883" s="3"/>
      <c r="G4883" s="2" t="s">
        <v>27</v>
      </c>
      <c r="H4883" s="3" t="s">
        <v>24</v>
      </c>
      <c r="I4883" s="3">
        <v>5</v>
      </c>
      <c r="J4883" s="3" t="s">
        <v>183</v>
      </c>
      <c r="K4883" s="3"/>
      <c r="L4883" s="3"/>
      <c r="M4883" s="3"/>
      <c r="N4883" s="3"/>
      <c r="O4883" s="3"/>
      <c r="P4883" s="3"/>
      <c r="Q4883" s="3"/>
      <c r="R4883" s="3"/>
      <c r="S4883" s="3"/>
      <c r="T4883" s="3" t="str">
        <f t="shared" si="608"/>
        <v>SIN CECO</v>
      </c>
      <c r="U4883" s="3" t="str">
        <f t="shared" si="609"/>
        <v>NO</v>
      </c>
      <c r="V4883" t="str">
        <f t="shared" si="610"/>
        <v>COMPENSAR CLÍNICA EL BOSQUE
12-NOV-14-Personal que presta el servicio en obra</v>
      </c>
      <c r="W4883" s="53">
        <f t="shared" si="611"/>
        <v>5</v>
      </c>
      <c r="X4883">
        <f t="shared" si="612"/>
        <v>5</v>
      </c>
      <c r="Y4883">
        <f>IF(ISNA(VLOOKUP(B4883,CECOS_SIN_IDENTIFICAR!$A$2:$D$146,4,0)),"SIN CECO",IF(VLOOKUP(B4883,CECOS_SIN_IDENTIFICAR!$A$2:$D$146,4,0)=0,"SIN CECO",VLOOKUP(B4883,CECOS_SIN_IDENTIFICAR!$A$2:$D$146,4,0)))</f>
        <v>1565</v>
      </c>
      <c r="Z4883">
        <f t="shared" si="613"/>
        <v>1565</v>
      </c>
      <c r="AA4883" s="3" t="s">
        <v>114</v>
      </c>
      <c r="AB4883" t="str">
        <f t="shared" si="614"/>
        <v>e. Proactividad en desarrollo de funciones-Personal que presta el servicio en obra</v>
      </c>
      <c r="AC4883" t="str">
        <f>VLOOKUP(AB4883,CODIFICACION_PREGUNTAS!$C$2:$D$35,2,0)</f>
        <v>PERSONAL005</v>
      </c>
    </row>
    <row r="4884" spans="1:29" x14ac:dyDescent="0.25">
      <c r="A4884" s="3">
        <f t="shared" si="615"/>
        <v>4883</v>
      </c>
      <c r="B4884" s="3" t="s">
        <v>389</v>
      </c>
      <c r="C4884" s="32">
        <v>41883</v>
      </c>
      <c r="D4884" s="3" t="s">
        <v>114</v>
      </c>
      <c r="E4884" s="3"/>
      <c r="F4884" s="3"/>
      <c r="G4884" s="2" t="s">
        <v>28</v>
      </c>
      <c r="H4884" s="2" t="s">
        <v>29</v>
      </c>
      <c r="I4884" s="3">
        <v>5</v>
      </c>
      <c r="J4884" s="3" t="s">
        <v>183</v>
      </c>
      <c r="K4884" s="3"/>
      <c r="L4884" s="3"/>
      <c r="M4884" s="3"/>
      <c r="N4884" s="3"/>
      <c r="O4884" s="3"/>
      <c r="P4884" s="3"/>
      <c r="Q4884" s="3"/>
      <c r="R4884" s="3"/>
      <c r="S4884" s="3"/>
      <c r="T4884" s="3" t="str">
        <f t="shared" si="608"/>
        <v>SIN CECO</v>
      </c>
      <c r="U4884" s="3" t="str">
        <f t="shared" si="609"/>
        <v>NO</v>
      </c>
      <c r="V4884" t="str">
        <f t="shared" si="610"/>
        <v>COMPENSAR CLÍNICA EL BOSQUE
12-NOV-14-Productos Asociados de PAYC (Informes, Control de presupuesto y Programación y actas)</v>
      </c>
      <c r="W4884" s="53">
        <f t="shared" si="611"/>
        <v>5</v>
      </c>
      <c r="X4884">
        <f t="shared" si="612"/>
        <v>5</v>
      </c>
      <c r="Y4884">
        <f>IF(ISNA(VLOOKUP(B4884,CECOS_SIN_IDENTIFICAR!$A$2:$D$146,4,0)),"SIN CECO",IF(VLOOKUP(B4884,CECOS_SIN_IDENTIFICAR!$A$2:$D$146,4,0)=0,"SIN CECO",VLOOKUP(B4884,CECOS_SIN_IDENTIFICAR!$A$2:$D$146,4,0)))</f>
        <v>1565</v>
      </c>
      <c r="Z4884">
        <f t="shared" si="613"/>
        <v>1565</v>
      </c>
      <c r="AA4884" s="3" t="s">
        <v>114</v>
      </c>
      <c r="AB4884" t="str">
        <f t="shared" si="614"/>
        <v>a. Calidad del Contenido-Productos Asociados de PAYC (Informes, Control de presupuesto y Programación y actas)</v>
      </c>
      <c r="AC4884" t="str">
        <f>VLOOKUP(AB4884,CODIFICACION_PREGUNTAS!$C$2:$D$35,2,0)</f>
        <v>PRODUCTOS001</v>
      </c>
    </row>
    <row r="4885" spans="1:29" x14ac:dyDescent="0.25">
      <c r="A4885" s="3">
        <f t="shared" si="615"/>
        <v>4884</v>
      </c>
      <c r="B4885" s="3" t="s">
        <v>389</v>
      </c>
      <c r="C4885" s="32">
        <v>41883</v>
      </c>
      <c r="D4885" s="3" t="s">
        <v>114</v>
      </c>
      <c r="E4885" s="3"/>
      <c r="F4885" s="3"/>
      <c r="G4885" s="2" t="s">
        <v>30</v>
      </c>
      <c r="H4885" s="2" t="s">
        <v>29</v>
      </c>
      <c r="I4885" s="3">
        <v>5</v>
      </c>
      <c r="J4885" s="3" t="s">
        <v>183</v>
      </c>
      <c r="K4885" s="3"/>
      <c r="L4885" s="3"/>
      <c r="M4885" s="3"/>
      <c r="N4885" s="3"/>
      <c r="O4885" s="3"/>
      <c r="P4885" s="3"/>
      <c r="Q4885" s="3"/>
      <c r="R4885" s="3"/>
      <c r="S4885" s="3"/>
      <c r="T4885" s="3" t="str">
        <f t="shared" si="608"/>
        <v>SIN CECO</v>
      </c>
      <c r="U4885" s="3" t="str">
        <f t="shared" si="609"/>
        <v>NO</v>
      </c>
      <c r="V4885" t="str">
        <f t="shared" si="610"/>
        <v>COMPENSAR CLÍNICA EL BOSQUE
12-NOV-14-Productos Asociados de PAYC (Informes, Control de presupuesto y Programación y actas)</v>
      </c>
      <c r="W4885" s="53">
        <f t="shared" si="611"/>
        <v>5</v>
      </c>
      <c r="X4885">
        <f t="shared" si="612"/>
        <v>5</v>
      </c>
      <c r="Y4885">
        <f>IF(ISNA(VLOOKUP(B4885,CECOS_SIN_IDENTIFICAR!$A$2:$D$146,4,0)),"SIN CECO",IF(VLOOKUP(B4885,CECOS_SIN_IDENTIFICAR!$A$2:$D$146,4,0)=0,"SIN CECO",VLOOKUP(B4885,CECOS_SIN_IDENTIFICAR!$A$2:$D$146,4,0)))</f>
        <v>1565</v>
      </c>
      <c r="Z4885">
        <f t="shared" si="613"/>
        <v>1565</v>
      </c>
      <c r="AA4885" s="3" t="s">
        <v>114</v>
      </c>
      <c r="AB4885" t="str">
        <f t="shared" si="614"/>
        <v>b. Claridad del Contenido-Productos Asociados de PAYC (Informes, Control de presupuesto y Programación y actas)</v>
      </c>
      <c r="AC4885" t="str">
        <f>VLOOKUP(AB4885,CODIFICACION_PREGUNTAS!$C$2:$D$35,2,0)</f>
        <v>PRODUCTOS002</v>
      </c>
    </row>
    <row r="4886" spans="1:29" x14ac:dyDescent="0.25">
      <c r="A4886" s="3">
        <f t="shared" si="615"/>
        <v>4885</v>
      </c>
      <c r="B4886" s="3" t="s">
        <v>389</v>
      </c>
      <c r="C4886" s="32">
        <v>41883</v>
      </c>
      <c r="D4886" s="3" t="s">
        <v>114</v>
      </c>
      <c r="E4886" s="3"/>
      <c r="F4886" s="3"/>
      <c r="G4886" s="2" t="s">
        <v>31</v>
      </c>
      <c r="H4886" s="2" t="s">
        <v>29</v>
      </c>
      <c r="I4886" s="3">
        <v>5</v>
      </c>
      <c r="J4886" s="3" t="s">
        <v>183</v>
      </c>
      <c r="K4886" s="3"/>
      <c r="L4886" s="3"/>
      <c r="M4886" s="3"/>
      <c r="N4886" s="3"/>
      <c r="O4886" s="3"/>
      <c r="P4886" s="3"/>
      <c r="Q4886" s="3"/>
      <c r="R4886" s="3"/>
      <c r="S4886" s="3"/>
      <c r="T4886" s="3" t="str">
        <f t="shared" si="608"/>
        <v>SIN CECO</v>
      </c>
      <c r="U4886" s="3" t="str">
        <f t="shared" si="609"/>
        <v>NO</v>
      </c>
      <c r="V4886" t="str">
        <f t="shared" si="610"/>
        <v>COMPENSAR CLÍNICA EL BOSQUE
12-NOV-14-Productos Asociados de PAYC (Informes, Control de presupuesto y Programación y actas)</v>
      </c>
      <c r="W4886" s="53">
        <f t="shared" si="611"/>
        <v>5</v>
      </c>
      <c r="X4886">
        <f t="shared" si="612"/>
        <v>5</v>
      </c>
      <c r="Y4886">
        <f>IF(ISNA(VLOOKUP(B4886,CECOS_SIN_IDENTIFICAR!$A$2:$D$146,4,0)),"SIN CECO",IF(VLOOKUP(B4886,CECOS_SIN_IDENTIFICAR!$A$2:$D$146,4,0)=0,"SIN CECO",VLOOKUP(B4886,CECOS_SIN_IDENTIFICAR!$A$2:$D$146,4,0)))</f>
        <v>1565</v>
      </c>
      <c r="Z4886">
        <f t="shared" si="613"/>
        <v>1565</v>
      </c>
      <c r="AA4886" s="3" t="s">
        <v>114</v>
      </c>
      <c r="AB4886" t="str">
        <f t="shared" si="614"/>
        <v>c. Oportunidad en la entrega-Productos Asociados de PAYC (Informes, Control de presupuesto y Programación y actas)</v>
      </c>
      <c r="AC4886" t="str">
        <f>VLOOKUP(AB4886,CODIFICACION_PREGUNTAS!$C$2:$D$35,2,0)</f>
        <v>PRODUCTOS003</v>
      </c>
    </row>
    <row r="4887" spans="1:29" x14ac:dyDescent="0.25">
      <c r="A4887" s="3">
        <f t="shared" si="615"/>
        <v>4886</v>
      </c>
      <c r="B4887" s="3" t="s">
        <v>389</v>
      </c>
      <c r="C4887" s="32">
        <v>41883</v>
      </c>
      <c r="D4887" s="3" t="s">
        <v>114</v>
      </c>
      <c r="E4887" s="3"/>
      <c r="F4887" s="3"/>
      <c r="G4887" s="2" t="s">
        <v>32</v>
      </c>
      <c r="H4887" s="2" t="s">
        <v>29</v>
      </c>
      <c r="I4887" s="3">
        <v>5</v>
      </c>
      <c r="J4887" s="3" t="s">
        <v>183</v>
      </c>
      <c r="K4887" s="3"/>
      <c r="L4887" s="3"/>
      <c r="M4887" s="3"/>
      <c r="N4887" s="3"/>
      <c r="O4887" s="3"/>
      <c r="P4887" s="3"/>
      <c r="Q4887" s="3"/>
      <c r="R4887" s="3"/>
      <c r="S4887" s="3"/>
      <c r="T4887" s="3" t="str">
        <f t="shared" si="608"/>
        <v>SIN CECO</v>
      </c>
      <c r="U4887" s="3" t="str">
        <f t="shared" si="609"/>
        <v>NO</v>
      </c>
      <c r="V4887" t="str">
        <f t="shared" si="610"/>
        <v>COMPENSAR CLÍNICA EL BOSQUE
12-NOV-14-Productos Asociados de PAYC (Informes, Control de presupuesto y Programación y actas)</v>
      </c>
      <c r="W4887" s="53">
        <f t="shared" si="611"/>
        <v>5</v>
      </c>
      <c r="X4887">
        <f t="shared" si="612"/>
        <v>5</v>
      </c>
      <c r="Y4887">
        <f>IF(ISNA(VLOOKUP(B4887,CECOS_SIN_IDENTIFICAR!$A$2:$D$146,4,0)),"SIN CECO",IF(VLOOKUP(B4887,CECOS_SIN_IDENTIFICAR!$A$2:$D$146,4,0)=0,"SIN CECO",VLOOKUP(B4887,CECOS_SIN_IDENTIFICAR!$A$2:$D$146,4,0)))</f>
        <v>1565</v>
      </c>
      <c r="Z4887">
        <f t="shared" si="613"/>
        <v>1565</v>
      </c>
      <c r="AA4887" s="3" t="s">
        <v>114</v>
      </c>
      <c r="AB4887" t="str">
        <f t="shared" si="614"/>
        <v>d. Precisión de la información-Productos Asociados de PAYC (Informes, Control de presupuesto y Programación y actas)</v>
      </c>
      <c r="AC4887" t="str">
        <f>VLOOKUP(AB4887,CODIFICACION_PREGUNTAS!$C$2:$D$35,2,0)</f>
        <v>PRODUCTOS004</v>
      </c>
    </row>
    <row r="4888" spans="1:29" x14ac:dyDescent="0.25">
      <c r="A4888" s="3">
        <f t="shared" si="615"/>
        <v>4887</v>
      </c>
      <c r="B4888" s="3" t="s">
        <v>389</v>
      </c>
      <c r="C4888" s="32">
        <v>41883</v>
      </c>
      <c r="D4888" s="3" t="s">
        <v>114</v>
      </c>
      <c r="E4888" s="3"/>
      <c r="F4888" s="3"/>
      <c r="G4888" s="2" t="s">
        <v>33</v>
      </c>
      <c r="H4888" s="2" t="s">
        <v>29</v>
      </c>
      <c r="I4888" s="3">
        <v>5</v>
      </c>
      <c r="J4888" s="3" t="s">
        <v>183</v>
      </c>
      <c r="K4888" s="3"/>
      <c r="L4888" s="3"/>
      <c r="M4888" s="3"/>
      <c r="N4888" s="3"/>
      <c r="O4888" s="3"/>
      <c r="P4888" s="3"/>
      <c r="Q4888" s="3"/>
      <c r="R4888" s="3"/>
      <c r="S4888" s="3"/>
      <c r="T4888" s="3" t="str">
        <f t="shared" si="608"/>
        <v>SIN CECO</v>
      </c>
      <c r="U4888" s="3" t="str">
        <f t="shared" si="609"/>
        <v>NO</v>
      </c>
      <c r="V4888" t="str">
        <f t="shared" si="610"/>
        <v>COMPENSAR CLÍNICA EL BOSQUE
12-NOV-14-Productos Asociados de PAYC (Informes, Control de presupuesto y Programación y actas)</v>
      </c>
      <c r="W4888" s="53">
        <f t="shared" si="611"/>
        <v>5</v>
      </c>
      <c r="X4888">
        <f t="shared" si="612"/>
        <v>5</v>
      </c>
      <c r="Y4888">
        <f>IF(ISNA(VLOOKUP(B4888,CECOS_SIN_IDENTIFICAR!$A$2:$D$146,4,0)),"SIN CECO",IF(VLOOKUP(B4888,CECOS_SIN_IDENTIFICAR!$A$2:$D$146,4,0)=0,"SIN CECO",VLOOKUP(B4888,CECOS_SIN_IDENTIFICAR!$A$2:$D$146,4,0)))</f>
        <v>1565</v>
      </c>
      <c r="Z4888">
        <f t="shared" si="613"/>
        <v>1565</v>
      </c>
      <c r="AA4888" s="3" t="s">
        <v>114</v>
      </c>
      <c r="AB4888" t="str">
        <f t="shared" si="614"/>
        <v>e. Diagramación-Productos Asociados de PAYC (Informes, Control de presupuesto y Programación y actas)</v>
      </c>
      <c r="AC4888" t="str">
        <f>VLOOKUP(AB4888,CODIFICACION_PREGUNTAS!$C$2:$D$35,2,0)</f>
        <v>PRODUCTOS005</v>
      </c>
    </row>
    <row r="4889" spans="1:29" x14ac:dyDescent="0.25">
      <c r="A4889" s="3">
        <f t="shared" si="615"/>
        <v>4888</v>
      </c>
      <c r="B4889" s="3" t="s">
        <v>389</v>
      </c>
      <c r="C4889" s="32">
        <v>41883</v>
      </c>
      <c r="D4889" s="3" t="s">
        <v>114</v>
      </c>
      <c r="E4889" s="3"/>
      <c r="F4889" s="3"/>
      <c r="G4889" s="2" t="s">
        <v>34</v>
      </c>
      <c r="H4889" s="2" t="s">
        <v>35</v>
      </c>
      <c r="I4889" s="3">
        <v>5</v>
      </c>
      <c r="J4889" s="3" t="s">
        <v>183</v>
      </c>
      <c r="K4889" s="3"/>
      <c r="L4889" s="3"/>
      <c r="M4889" s="3"/>
      <c r="N4889" s="3"/>
      <c r="O4889" s="3"/>
      <c r="P4889" s="3"/>
      <c r="Q4889" s="3"/>
      <c r="R4889" s="3"/>
      <c r="S4889" s="3"/>
      <c r="T4889" s="3" t="str">
        <f t="shared" si="608"/>
        <v>SIN CECO</v>
      </c>
      <c r="U4889" s="3" t="str">
        <f t="shared" si="609"/>
        <v>NO</v>
      </c>
      <c r="V4889" t="str">
        <f t="shared" si="610"/>
        <v>COMPENSAR CLÍNICA EL BOSQUE
12-NOV-14-Compromisos Pactados</v>
      </c>
      <c r="W4889" s="53">
        <f t="shared" si="611"/>
        <v>5</v>
      </c>
      <c r="X4889">
        <f t="shared" si="612"/>
        <v>5</v>
      </c>
      <c r="Y4889">
        <f>IF(ISNA(VLOOKUP(B4889,CECOS_SIN_IDENTIFICAR!$A$2:$D$146,4,0)),"SIN CECO",IF(VLOOKUP(B4889,CECOS_SIN_IDENTIFICAR!$A$2:$D$146,4,0)=0,"SIN CECO",VLOOKUP(B4889,CECOS_SIN_IDENTIFICAR!$A$2:$D$146,4,0)))</f>
        <v>1565</v>
      </c>
      <c r="Z4889">
        <f t="shared" si="613"/>
        <v>1565</v>
      </c>
      <c r="AA4889" s="3" t="s">
        <v>114</v>
      </c>
      <c r="AB4889" t="str">
        <f t="shared" si="614"/>
        <v>a. Cumplimiento-Compromisos Pactados</v>
      </c>
      <c r="AC4889" t="str">
        <f>VLOOKUP(AB4889,CODIFICACION_PREGUNTAS!$C$2:$D$35,2,0)</f>
        <v>COMPROMISOS001</v>
      </c>
    </row>
    <row r="4890" spans="1:29" x14ac:dyDescent="0.25">
      <c r="A4890" s="3">
        <f t="shared" si="615"/>
        <v>4889</v>
      </c>
      <c r="B4890" s="3" t="s">
        <v>389</v>
      </c>
      <c r="C4890" s="32">
        <v>41883</v>
      </c>
      <c r="D4890" s="3" t="s">
        <v>114</v>
      </c>
      <c r="E4890" s="3"/>
      <c r="F4890" s="3"/>
      <c r="G4890" s="2" t="s">
        <v>36</v>
      </c>
      <c r="H4890" s="2" t="s">
        <v>35</v>
      </c>
      <c r="I4890" s="3">
        <v>5</v>
      </c>
      <c r="J4890" s="3" t="s">
        <v>183</v>
      </c>
      <c r="K4890" s="3"/>
      <c r="L4890" s="3"/>
      <c r="M4890" s="3"/>
      <c r="N4890" s="3"/>
      <c r="O4890" s="3"/>
      <c r="P4890" s="3"/>
      <c r="Q4890" s="3"/>
      <c r="R4890" s="3"/>
      <c r="S4890" s="3"/>
      <c r="T4890" s="3" t="str">
        <f t="shared" si="608"/>
        <v>SIN CECO</v>
      </c>
      <c r="U4890" s="3" t="str">
        <f t="shared" si="609"/>
        <v>NO</v>
      </c>
      <c r="V4890" t="str">
        <f t="shared" si="610"/>
        <v>COMPENSAR CLÍNICA EL BOSQUE
12-NOV-14-Compromisos Pactados</v>
      </c>
      <c r="W4890" s="53">
        <f t="shared" si="611"/>
        <v>5</v>
      </c>
      <c r="X4890">
        <f t="shared" si="612"/>
        <v>5</v>
      </c>
      <c r="Y4890">
        <f>IF(ISNA(VLOOKUP(B4890,CECOS_SIN_IDENTIFICAR!$A$2:$D$146,4,0)),"SIN CECO",IF(VLOOKUP(B4890,CECOS_SIN_IDENTIFICAR!$A$2:$D$146,4,0)=0,"SIN CECO",VLOOKUP(B4890,CECOS_SIN_IDENTIFICAR!$A$2:$D$146,4,0)))</f>
        <v>1565</v>
      </c>
      <c r="Z4890">
        <f t="shared" si="613"/>
        <v>1565</v>
      </c>
      <c r="AA4890" s="3" t="s">
        <v>114</v>
      </c>
      <c r="AB4890" t="str">
        <f t="shared" si="614"/>
        <v>b. Satisface expectativas-Compromisos Pactados</v>
      </c>
      <c r="AC4890" t="str">
        <f>VLOOKUP(AB4890,CODIFICACION_PREGUNTAS!$C$2:$D$35,2,0)</f>
        <v>COMPROMISOS002</v>
      </c>
    </row>
    <row r="4891" spans="1:29" x14ac:dyDescent="0.25">
      <c r="A4891" s="3">
        <f t="shared" si="615"/>
        <v>4890</v>
      </c>
      <c r="B4891" s="3" t="s">
        <v>389</v>
      </c>
      <c r="C4891" s="32">
        <v>41883</v>
      </c>
      <c r="D4891" s="3" t="s">
        <v>114</v>
      </c>
      <c r="E4891" s="3"/>
      <c r="F4891" s="3"/>
      <c r="G4891" s="2" t="s">
        <v>37</v>
      </c>
      <c r="H4891" s="2" t="s">
        <v>35</v>
      </c>
      <c r="I4891" s="3">
        <v>5</v>
      </c>
      <c r="J4891" s="3" t="s">
        <v>183</v>
      </c>
      <c r="K4891" s="3"/>
      <c r="L4891" s="3"/>
      <c r="M4891" s="3"/>
      <c r="N4891" s="3"/>
      <c r="O4891" s="3"/>
      <c r="P4891" s="3"/>
      <c r="Q4891" s="3"/>
      <c r="R4891" s="3"/>
      <c r="S4891" s="3"/>
      <c r="T4891" s="3" t="str">
        <f t="shared" si="608"/>
        <v>SIN CECO</v>
      </c>
      <c r="U4891" s="3" t="str">
        <f t="shared" si="609"/>
        <v>NO</v>
      </c>
      <c r="V4891" t="str">
        <f t="shared" si="610"/>
        <v>COMPENSAR CLÍNICA EL BOSQUE
12-NOV-14-Compromisos Pactados</v>
      </c>
      <c r="W4891" s="53">
        <f t="shared" si="611"/>
        <v>5</v>
      </c>
      <c r="X4891">
        <f t="shared" si="612"/>
        <v>5</v>
      </c>
      <c r="Y4891">
        <f>IF(ISNA(VLOOKUP(B4891,CECOS_SIN_IDENTIFICAR!$A$2:$D$146,4,0)),"SIN CECO",IF(VLOOKUP(B4891,CECOS_SIN_IDENTIFICAR!$A$2:$D$146,4,0)=0,"SIN CECO",VLOOKUP(B4891,CECOS_SIN_IDENTIFICAR!$A$2:$D$146,4,0)))</f>
        <v>1565</v>
      </c>
      <c r="Z4891">
        <f t="shared" si="613"/>
        <v>1565</v>
      </c>
      <c r="AA4891" s="3" t="s">
        <v>114</v>
      </c>
      <c r="AB4891" t="str">
        <f t="shared" si="614"/>
        <v>c. Calidad de la Información suministrada-Compromisos Pactados</v>
      </c>
      <c r="AC4891" t="str">
        <f>VLOOKUP(AB4891,CODIFICACION_PREGUNTAS!$C$2:$D$35,2,0)</f>
        <v>COMPROMISOS003</v>
      </c>
    </row>
    <row r="4892" spans="1:29" x14ac:dyDescent="0.25">
      <c r="A4892" s="3">
        <f t="shared" si="615"/>
        <v>4891</v>
      </c>
      <c r="B4892" s="3" t="s">
        <v>389</v>
      </c>
      <c r="C4892" s="32">
        <v>41883</v>
      </c>
      <c r="D4892" s="3" t="s">
        <v>114</v>
      </c>
      <c r="E4892" s="3"/>
      <c r="F4892" s="3"/>
      <c r="G4892" s="2" t="s">
        <v>38</v>
      </c>
      <c r="H4892" s="2" t="s">
        <v>35</v>
      </c>
      <c r="I4892" s="3">
        <v>5</v>
      </c>
      <c r="J4892" s="3" t="s">
        <v>183</v>
      </c>
      <c r="K4892" s="3"/>
      <c r="L4892" s="3"/>
      <c r="M4892" s="3"/>
      <c r="N4892" s="3"/>
      <c r="O4892" s="3"/>
      <c r="P4892" s="3"/>
      <c r="Q4892" s="3"/>
      <c r="R4892" s="3"/>
      <c r="S4892" s="3"/>
      <c r="T4892" s="3" t="str">
        <f t="shared" si="608"/>
        <v>SIN CECO</v>
      </c>
      <c r="U4892" s="3" t="str">
        <f t="shared" si="609"/>
        <v>NO</v>
      </c>
      <c r="V4892" t="str">
        <f t="shared" si="610"/>
        <v>COMPENSAR CLÍNICA EL BOSQUE
12-NOV-14-Compromisos Pactados</v>
      </c>
      <c r="W4892" s="53">
        <f t="shared" si="611"/>
        <v>5</v>
      </c>
      <c r="X4892">
        <f t="shared" si="612"/>
        <v>5</v>
      </c>
      <c r="Y4892">
        <f>IF(ISNA(VLOOKUP(B4892,CECOS_SIN_IDENTIFICAR!$A$2:$D$146,4,0)),"SIN CECO",IF(VLOOKUP(B4892,CECOS_SIN_IDENTIFICAR!$A$2:$D$146,4,0)=0,"SIN CECO",VLOOKUP(B4892,CECOS_SIN_IDENTIFICAR!$A$2:$D$146,4,0)))</f>
        <v>1565</v>
      </c>
      <c r="Z4892">
        <f t="shared" si="613"/>
        <v>1565</v>
      </c>
      <c r="AA4892" s="3" t="s">
        <v>114</v>
      </c>
      <c r="AB4892" t="str">
        <f t="shared" si="614"/>
        <v>d. Disposición del personal de PAYC a las solicitudes del cliente-Compromisos Pactados</v>
      </c>
      <c r="AC4892" t="str">
        <f>VLOOKUP(AB4892,CODIFICACION_PREGUNTAS!$C$2:$D$35,2,0)</f>
        <v>COMPROMISOS004</v>
      </c>
    </row>
    <row r="4893" spans="1:29" x14ac:dyDescent="0.25">
      <c r="A4893" s="3">
        <f t="shared" si="615"/>
        <v>4892</v>
      </c>
      <c r="B4893" s="3" t="s">
        <v>389</v>
      </c>
      <c r="C4893" s="32">
        <v>41883</v>
      </c>
      <c r="D4893" s="3" t="s">
        <v>114</v>
      </c>
      <c r="E4893" s="3"/>
      <c r="F4893" s="3"/>
      <c r="G4893" s="2" t="s">
        <v>39</v>
      </c>
      <c r="H4893" s="2" t="s">
        <v>35</v>
      </c>
      <c r="I4893" s="3">
        <v>5</v>
      </c>
      <c r="J4893" s="3" t="s">
        <v>183</v>
      </c>
      <c r="K4893" s="3"/>
      <c r="L4893" s="3"/>
      <c r="M4893" s="3"/>
      <c r="N4893" s="3"/>
      <c r="O4893" s="3"/>
      <c r="P4893" s="3"/>
      <c r="Q4893" s="3"/>
      <c r="R4893" s="3"/>
      <c r="S4893" s="3"/>
      <c r="T4893" s="3" t="str">
        <f t="shared" si="608"/>
        <v>SIN CECO</v>
      </c>
      <c r="U4893" s="3" t="str">
        <f t="shared" si="609"/>
        <v>NO</v>
      </c>
      <c r="V4893" t="str">
        <f t="shared" si="610"/>
        <v>COMPENSAR CLÍNICA EL BOSQUE
12-NOV-14-Compromisos Pactados</v>
      </c>
      <c r="W4893" s="53">
        <f t="shared" si="611"/>
        <v>5</v>
      </c>
      <c r="X4893">
        <f t="shared" si="612"/>
        <v>5</v>
      </c>
      <c r="Y4893">
        <f>IF(ISNA(VLOOKUP(B4893,CECOS_SIN_IDENTIFICAR!$A$2:$D$146,4,0)),"SIN CECO",IF(VLOOKUP(B4893,CECOS_SIN_IDENTIFICAR!$A$2:$D$146,4,0)=0,"SIN CECO",VLOOKUP(B4893,CECOS_SIN_IDENTIFICAR!$A$2:$D$146,4,0)))</f>
        <v>1565</v>
      </c>
      <c r="Z4893">
        <f t="shared" si="613"/>
        <v>1565</v>
      </c>
      <c r="AA4893" s="3" t="s">
        <v>114</v>
      </c>
      <c r="AB4893" t="str">
        <f t="shared" si="614"/>
        <v>e. Coherencia entre lo solicitado y lo entregado-Compromisos Pactados</v>
      </c>
      <c r="AC4893" t="str">
        <f>VLOOKUP(AB4893,CODIFICACION_PREGUNTAS!$C$2:$D$35,2,0)</f>
        <v>COMPROMISOS005</v>
      </c>
    </row>
    <row r="4894" spans="1:29" x14ac:dyDescent="0.25">
      <c r="A4894" s="3">
        <f t="shared" si="615"/>
        <v>4893</v>
      </c>
      <c r="B4894" s="3" t="s">
        <v>389</v>
      </c>
      <c r="C4894" s="32">
        <v>41883</v>
      </c>
      <c r="D4894" s="3" t="s">
        <v>114</v>
      </c>
      <c r="E4894" s="3"/>
      <c r="F4894" s="3"/>
      <c r="G4894" s="2" t="s">
        <v>40</v>
      </c>
      <c r="H4894" s="2" t="s">
        <v>40</v>
      </c>
      <c r="I4894" s="3">
        <v>5</v>
      </c>
      <c r="J4894" s="3" t="s">
        <v>183</v>
      </c>
      <c r="K4894" s="3"/>
      <c r="L4894" s="3"/>
      <c r="M4894" s="3"/>
      <c r="N4894" s="3"/>
      <c r="O4894" s="3"/>
      <c r="P4894" s="3"/>
      <c r="Q4894" s="3"/>
      <c r="R4894" s="3"/>
      <c r="S4894" s="3"/>
      <c r="T4894" s="3" t="str">
        <f t="shared" si="608"/>
        <v>SIN CECO</v>
      </c>
      <c r="U4894" s="3" t="str">
        <f t="shared" si="609"/>
        <v>NO</v>
      </c>
      <c r="V4894" t="str">
        <f t="shared" si="610"/>
        <v>COMPENSAR CLÍNICA EL BOSQUE
12-NOV-14-Grado de Satisfacción con el Servicio Prestado</v>
      </c>
      <c r="W4894" s="53">
        <f t="shared" si="611"/>
        <v>5</v>
      </c>
      <c r="X4894">
        <f t="shared" si="612"/>
        <v>5</v>
      </c>
      <c r="Y4894">
        <f>IF(ISNA(VLOOKUP(B4894,CECOS_SIN_IDENTIFICAR!$A$2:$D$146,4,0)),"SIN CECO",IF(VLOOKUP(B4894,CECOS_SIN_IDENTIFICAR!$A$2:$D$146,4,0)=0,"SIN CECO",VLOOKUP(B4894,CECOS_SIN_IDENTIFICAR!$A$2:$D$146,4,0)))</f>
        <v>1565</v>
      </c>
      <c r="Z4894">
        <f t="shared" si="613"/>
        <v>1565</v>
      </c>
      <c r="AA4894" s="3" t="s">
        <v>114</v>
      </c>
      <c r="AB4894" t="str">
        <f t="shared" si="614"/>
        <v>Grado de Satisfacción con el Servicio Prestado-Grado de Satisfacción con el Servicio Prestado</v>
      </c>
      <c r="AC4894" t="str">
        <f>VLOOKUP(AB4894,CODIFICACION_PREGUNTAS!$C$2:$D$35,2,0)</f>
        <v>SATISFACCION001</v>
      </c>
    </row>
    <row r="4895" spans="1:29" x14ac:dyDescent="0.25">
      <c r="A4895" s="3">
        <f t="shared" si="615"/>
        <v>4894</v>
      </c>
      <c r="B4895" s="3" t="s">
        <v>389</v>
      </c>
      <c r="C4895" s="32">
        <v>41883</v>
      </c>
      <c r="D4895" s="3" t="s">
        <v>114</v>
      </c>
      <c r="E4895" s="3"/>
      <c r="F4895" s="3"/>
      <c r="G4895" s="2" t="s">
        <v>41</v>
      </c>
      <c r="H4895" s="2" t="s">
        <v>41</v>
      </c>
      <c r="I4895" s="3">
        <v>5</v>
      </c>
      <c r="J4895" s="3" t="s">
        <v>183</v>
      </c>
      <c r="K4895" s="3"/>
      <c r="L4895" s="3"/>
      <c r="M4895" s="3"/>
      <c r="N4895" s="3"/>
      <c r="O4895" s="3"/>
      <c r="P4895" s="3"/>
      <c r="Q4895" s="3"/>
      <c r="R4895" s="3"/>
      <c r="S4895" s="3"/>
      <c r="T4895" s="3" t="str">
        <f t="shared" si="608"/>
        <v>SIN CECO</v>
      </c>
      <c r="U4895" s="3" t="str">
        <f t="shared" si="609"/>
        <v>NO</v>
      </c>
      <c r="V4895" t="str">
        <f t="shared" si="610"/>
        <v>COMPENSAR CLÍNICA EL BOSQUE
12-NOV-14-Posibilidad de Volver a Contratar con PAYC</v>
      </c>
      <c r="W4895" s="53">
        <f t="shared" si="611"/>
        <v>5</v>
      </c>
      <c r="X4895">
        <f t="shared" si="612"/>
        <v>5</v>
      </c>
      <c r="Y4895">
        <f>IF(ISNA(VLOOKUP(B4895,CECOS_SIN_IDENTIFICAR!$A$2:$D$146,4,0)),"SIN CECO",IF(VLOOKUP(B4895,CECOS_SIN_IDENTIFICAR!$A$2:$D$146,4,0)=0,"SIN CECO",VLOOKUP(B4895,CECOS_SIN_IDENTIFICAR!$A$2:$D$146,4,0)))</f>
        <v>1565</v>
      </c>
      <c r="Z4895">
        <f t="shared" si="613"/>
        <v>1565</v>
      </c>
      <c r="AA4895" s="3" t="s">
        <v>114</v>
      </c>
      <c r="AB4895" t="str">
        <f t="shared" si="614"/>
        <v>Posibilidad de Volver a Contratar con PAYC-Posibilidad de Volver a Contratar con PAYC</v>
      </c>
      <c r="AC4895" t="str">
        <f>VLOOKUP(AB4895,CODIFICACION_PREGUNTAS!$C$2:$D$35,2,0)</f>
        <v>VOLVER001</v>
      </c>
    </row>
    <row r="4896" spans="1:29" x14ac:dyDescent="0.25">
      <c r="A4896" s="3">
        <f t="shared" si="615"/>
        <v>4895</v>
      </c>
      <c r="B4896" s="3" t="s">
        <v>389</v>
      </c>
      <c r="C4896" s="32">
        <v>41883</v>
      </c>
      <c r="D4896" s="3" t="s">
        <v>114</v>
      </c>
      <c r="E4896" s="3"/>
      <c r="F4896" s="3"/>
      <c r="G4896" s="2" t="s">
        <v>42</v>
      </c>
      <c r="H4896" s="6" t="s">
        <v>43</v>
      </c>
      <c r="I4896" s="60" t="s">
        <v>56</v>
      </c>
      <c r="J4896" s="3" t="s">
        <v>183</v>
      </c>
      <c r="K4896" s="3"/>
      <c r="L4896" s="3"/>
      <c r="M4896" s="3"/>
      <c r="N4896" s="3"/>
      <c r="O4896" s="3"/>
      <c r="P4896" s="3"/>
      <c r="Q4896" s="3"/>
      <c r="R4896" s="3"/>
      <c r="S4896" s="3"/>
      <c r="T4896" s="3" t="str">
        <f t="shared" si="608"/>
        <v>SIN CECO</v>
      </c>
      <c r="U4896" s="3" t="str">
        <f t="shared" si="609"/>
        <v>NO</v>
      </c>
      <c r="V4896" t="str">
        <f t="shared" si="610"/>
        <v>COMPENSAR CLÍNICA EL BOSQUE
12-NOV-14-Fortalezas PAYC</v>
      </c>
      <c r="W4896" s="53" t="str">
        <f t="shared" si="611"/>
        <v>-</v>
      </c>
      <c r="X4896">
        <f t="shared" si="612"/>
        <v>0</v>
      </c>
      <c r="Y4896">
        <f>IF(ISNA(VLOOKUP(B4896,CECOS_SIN_IDENTIFICAR!$A$2:$D$146,4,0)),"SIN CECO",IF(VLOOKUP(B4896,CECOS_SIN_IDENTIFICAR!$A$2:$D$146,4,0)=0,"SIN CECO",VLOOKUP(B4896,CECOS_SIN_IDENTIFICAR!$A$2:$D$146,4,0)))</f>
        <v>1565</v>
      </c>
      <c r="Z4896">
        <f t="shared" si="613"/>
        <v>1565</v>
      </c>
      <c r="AA4896" s="3" t="s">
        <v>114</v>
      </c>
      <c r="AB4896" t="str">
        <f t="shared" si="614"/>
        <v>Principales fortalezas en el servicio que presta PAYC-Fortalezas PAYC</v>
      </c>
      <c r="AC4896" t="str">
        <f>VLOOKUP(AB4896,CODIFICACION_PREGUNTAS!$C$2:$D$35,2,0)</f>
        <v>FORT001</v>
      </c>
    </row>
    <row r="4897" spans="1:29" x14ac:dyDescent="0.25">
      <c r="A4897" s="3">
        <f t="shared" si="615"/>
        <v>4896</v>
      </c>
      <c r="B4897" s="3" t="s">
        <v>389</v>
      </c>
      <c r="C4897" s="32">
        <v>41883</v>
      </c>
      <c r="D4897" s="3" t="s">
        <v>114</v>
      </c>
      <c r="E4897" s="3"/>
      <c r="F4897" s="3"/>
      <c r="G4897" s="2" t="s">
        <v>44</v>
      </c>
      <c r="H4897" s="6" t="s">
        <v>45</v>
      </c>
      <c r="I4897" s="60" t="s">
        <v>56</v>
      </c>
      <c r="J4897" s="3" t="s">
        <v>183</v>
      </c>
      <c r="K4897" s="3"/>
      <c r="L4897" s="3"/>
      <c r="M4897" s="3"/>
      <c r="N4897" s="3"/>
      <c r="O4897" s="3"/>
      <c r="P4897" s="3"/>
      <c r="Q4897" s="3"/>
      <c r="R4897" s="3"/>
      <c r="S4897" s="3"/>
      <c r="T4897" s="3" t="str">
        <f t="shared" si="608"/>
        <v>SIN CECO</v>
      </c>
      <c r="U4897" s="3" t="str">
        <f t="shared" si="609"/>
        <v>NO</v>
      </c>
      <c r="V4897" t="str">
        <f t="shared" si="610"/>
        <v>COMPENSAR CLÍNICA EL BOSQUE
12-NOV-14-Debilidades PAYC</v>
      </c>
      <c r="W4897" s="53" t="str">
        <f t="shared" si="611"/>
        <v>-</v>
      </c>
      <c r="X4897">
        <f t="shared" si="612"/>
        <v>0</v>
      </c>
      <c r="Y4897">
        <f>IF(ISNA(VLOOKUP(B4897,CECOS_SIN_IDENTIFICAR!$A$2:$D$146,4,0)),"SIN CECO",IF(VLOOKUP(B4897,CECOS_SIN_IDENTIFICAR!$A$2:$D$146,4,0)=0,"SIN CECO",VLOOKUP(B4897,CECOS_SIN_IDENTIFICAR!$A$2:$D$146,4,0)))</f>
        <v>1565</v>
      </c>
      <c r="Z4897">
        <f t="shared" si="613"/>
        <v>1565</v>
      </c>
      <c r="AA4897" s="3" t="s">
        <v>114</v>
      </c>
      <c r="AB4897" t="str">
        <f t="shared" si="614"/>
        <v>Principales debilidades en el servicio que presta PAYC-Debilidades PAYC</v>
      </c>
      <c r="AC4897" t="str">
        <f>VLOOKUP(AB4897,CODIFICACION_PREGUNTAS!$C$2:$D$35,2,0)</f>
        <v>DEB001</v>
      </c>
    </row>
    <row r="4898" spans="1:29" x14ac:dyDescent="0.25">
      <c r="A4898" s="3">
        <f t="shared" si="615"/>
        <v>4897</v>
      </c>
      <c r="B4898" s="3" t="s">
        <v>395</v>
      </c>
      <c r="C4898" s="32">
        <v>42248</v>
      </c>
      <c r="D4898" s="3" t="s">
        <v>114</v>
      </c>
      <c r="E4898" s="3"/>
      <c r="F4898" s="3"/>
      <c r="G4898" s="2" t="s">
        <v>5</v>
      </c>
      <c r="H4898" s="3" t="s">
        <v>6</v>
      </c>
      <c r="I4898" s="3">
        <v>4</v>
      </c>
      <c r="J4898" s="3" t="s">
        <v>183</v>
      </c>
      <c r="K4898" s="3"/>
      <c r="L4898" s="3"/>
      <c r="M4898" s="3"/>
      <c r="N4898" s="3"/>
      <c r="O4898" s="3"/>
      <c r="P4898" s="3"/>
      <c r="Q4898" s="3"/>
      <c r="R4898" s="3"/>
      <c r="S4898" s="3"/>
      <c r="T4898" s="3" t="str">
        <f t="shared" si="608"/>
        <v>SIN CECO</v>
      </c>
      <c r="U4898" s="3" t="str">
        <f t="shared" si="609"/>
        <v>NO</v>
      </c>
      <c r="V4898" t="str">
        <f t="shared" si="610"/>
        <v>COMPENSAR SUBA
 25/09/2015-Soporte Técnico</v>
      </c>
      <c r="W4898" s="53">
        <f t="shared" si="611"/>
        <v>4</v>
      </c>
      <c r="X4898">
        <f t="shared" si="612"/>
        <v>4</v>
      </c>
      <c r="Y4898">
        <f>IF(ISNA(VLOOKUP(B4898,CECOS_SIN_IDENTIFICAR!$A$2:$D$146,4,0)),"SIN CECO",IF(VLOOKUP(B4898,CECOS_SIN_IDENTIFICAR!$A$2:$D$146,4,0)=0,"SIN CECO",VLOOKUP(B4898,CECOS_SIN_IDENTIFICAR!$A$2:$D$146,4,0)))</f>
        <v>1156</v>
      </c>
      <c r="Z4898">
        <f t="shared" si="613"/>
        <v>1156</v>
      </c>
      <c r="AA4898" s="3" t="s">
        <v>114</v>
      </c>
      <c r="AB4898" t="str">
        <f t="shared" si="614"/>
        <v>a. Conocimiento específico de temas aplicables al proyecto-Soporte Técnico</v>
      </c>
      <c r="AC4898" t="str">
        <f>VLOOKUP(AB4898,CODIFICACION_PREGUNTAS!$C$2:$D$35,2,0)</f>
        <v>SOPORTE_TEC001</v>
      </c>
    </row>
    <row r="4899" spans="1:29" x14ac:dyDescent="0.25">
      <c r="A4899" s="3">
        <f t="shared" si="615"/>
        <v>4898</v>
      </c>
      <c r="B4899" s="3" t="s">
        <v>395</v>
      </c>
      <c r="C4899" s="32">
        <v>42248</v>
      </c>
      <c r="D4899" s="3" t="s">
        <v>114</v>
      </c>
      <c r="E4899" s="3"/>
      <c r="F4899" s="3"/>
      <c r="G4899" s="2" t="s">
        <v>7</v>
      </c>
      <c r="H4899" s="3" t="s">
        <v>6</v>
      </c>
      <c r="I4899" s="3">
        <v>4</v>
      </c>
      <c r="J4899" s="3" t="s">
        <v>183</v>
      </c>
      <c r="K4899" s="3"/>
      <c r="L4899" s="3"/>
      <c r="M4899" s="3"/>
      <c r="N4899" s="3"/>
      <c r="O4899" s="3"/>
      <c r="P4899" s="3"/>
      <c r="Q4899" s="3"/>
      <c r="R4899" s="3"/>
      <c r="S4899" s="3"/>
      <c r="T4899" s="3" t="str">
        <f t="shared" si="608"/>
        <v>SIN CECO</v>
      </c>
      <c r="U4899" s="3" t="str">
        <f t="shared" si="609"/>
        <v>NO</v>
      </c>
      <c r="V4899" t="str">
        <f t="shared" si="610"/>
        <v>COMPENSAR SUBA
 25/09/2015-Soporte Técnico</v>
      </c>
      <c r="W4899" s="53">
        <f t="shared" si="611"/>
        <v>4</v>
      </c>
      <c r="X4899">
        <f t="shared" si="612"/>
        <v>4</v>
      </c>
      <c r="Y4899">
        <f>IF(ISNA(VLOOKUP(B4899,CECOS_SIN_IDENTIFICAR!$A$2:$D$146,4,0)),"SIN CECO",IF(VLOOKUP(B4899,CECOS_SIN_IDENTIFICAR!$A$2:$D$146,4,0)=0,"SIN CECO",VLOOKUP(B4899,CECOS_SIN_IDENTIFICAR!$A$2:$D$146,4,0)))</f>
        <v>1156</v>
      </c>
      <c r="Z4899">
        <f t="shared" si="613"/>
        <v>1156</v>
      </c>
      <c r="AA4899" s="3" t="s">
        <v>114</v>
      </c>
      <c r="AB4899" t="str">
        <f t="shared" si="614"/>
        <v>b. Idoneidad y Calidad del soporte-Soporte Técnico</v>
      </c>
      <c r="AC4899" t="str">
        <f>VLOOKUP(AB4899,CODIFICACION_PREGUNTAS!$C$2:$D$35,2,0)</f>
        <v>SOPORTE_TEC002</v>
      </c>
    </row>
    <row r="4900" spans="1:29" x14ac:dyDescent="0.25">
      <c r="A4900" s="3">
        <f t="shared" si="615"/>
        <v>4899</v>
      </c>
      <c r="B4900" s="3" t="s">
        <v>395</v>
      </c>
      <c r="C4900" s="32">
        <v>42248</v>
      </c>
      <c r="D4900" s="3" t="s">
        <v>114</v>
      </c>
      <c r="E4900" s="3"/>
      <c r="F4900" s="3"/>
      <c r="G4900" s="2" t="s">
        <v>8</v>
      </c>
      <c r="H4900" s="3" t="s">
        <v>6</v>
      </c>
      <c r="I4900" s="3">
        <v>4</v>
      </c>
      <c r="J4900" s="3" t="s">
        <v>183</v>
      </c>
      <c r="K4900" s="3"/>
      <c r="L4900" s="3"/>
      <c r="M4900" s="3"/>
      <c r="N4900" s="3"/>
      <c r="O4900" s="3"/>
      <c r="P4900" s="3"/>
      <c r="Q4900" s="3"/>
      <c r="R4900" s="3"/>
      <c r="S4900" s="3"/>
      <c r="T4900" s="3" t="str">
        <f t="shared" si="608"/>
        <v>SIN CECO</v>
      </c>
      <c r="U4900" s="3" t="str">
        <f t="shared" si="609"/>
        <v>NO</v>
      </c>
      <c r="V4900" t="str">
        <f t="shared" si="610"/>
        <v>COMPENSAR SUBA
 25/09/2015-Soporte Técnico</v>
      </c>
      <c r="W4900" s="53">
        <f t="shared" si="611"/>
        <v>4</v>
      </c>
      <c r="X4900">
        <f t="shared" si="612"/>
        <v>4</v>
      </c>
      <c r="Y4900">
        <f>IF(ISNA(VLOOKUP(B4900,CECOS_SIN_IDENTIFICAR!$A$2:$D$146,4,0)),"SIN CECO",IF(VLOOKUP(B4900,CECOS_SIN_IDENTIFICAR!$A$2:$D$146,4,0)=0,"SIN CECO",VLOOKUP(B4900,CECOS_SIN_IDENTIFICAR!$A$2:$D$146,4,0)))</f>
        <v>1156</v>
      </c>
      <c r="Z4900">
        <f t="shared" si="613"/>
        <v>1156</v>
      </c>
      <c r="AA4900" s="3" t="s">
        <v>114</v>
      </c>
      <c r="AB4900" t="str">
        <f t="shared" si="614"/>
        <v>c. Cumplimiento de especificaciones técnicas de construcción-Soporte Técnico</v>
      </c>
      <c r="AC4900" t="str">
        <f>VLOOKUP(AB4900,CODIFICACION_PREGUNTAS!$C$2:$D$35,2,0)</f>
        <v>SOPORTE_TEC003</v>
      </c>
    </row>
    <row r="4901" spans="1:29" x14ac:dyDescent="0.25">
      <c r="A4901" s="3">
        <f t="shared" si="615"/>
        <v>4900</v>
      </c>
      <c r="B4901" s="3" t="s">
        <v>395</v>
      </c>
      <c r="C4901" s="32">
        <v>42248</v>
      </c>
      <c r="D4901" s="3" t="s">
        <v>114</v>
      </c>
      <c r="E4901" s="3"/>
      <c r="F4901" s="3"/>
      <c r="G4901" s="2" t="s">
        <v>9</v>
      </c>
      <c r="H4901" s="3" t="s">
        <v>6</v>
      </c>
      <c r="I4901" s="3">
        <v>4</v>
      </c>
      <c r="J4901" s="3" t="s">
        <v>183</v>
      </c>
      <c r="K4901" s="3"/>
      <c r="L4901" s="3"/>
      <c r="M4901" s="3"/>
      <c r="N4901" s="3"/>
      <c r="O4901" s="3"/>
      <c r="P4901" s="3"/>
      <c r="Q4901" s="3"/>
      <c r="R4901" s="3"/>
      <c r="S4901" s="3"/>
      <c r="T4901" s="3" t="str">
        <f t="shared" si="608"/>
        <v>SIN CECO</v>
      </c>
      <c r="U4901" s="3" t="str">
        <f t="shared" si="609"/>
        <v>NO</v>
      </c>
      <c r="V4901" t="str">
        <f t="shared" si="610"/>
        <v>COMPENSAR SUBA
 25/09/2015-Soporte Técnico</v>
      </c>
      <c r="W4901" s="53">
        <f t="shared" si="611"/>
        <v>4</v>
      </c>
      <c r="X4901">
        <f t="shared" si="612"/>
        <v>4</v>
      </c>
      <c r="Y4901">
        <f>IF(ISNA(VLOOKUP(B4901,CECOS_SIN_IDENTIFICAR!$A$2:$D$146,4,0)),"SIN CECO",IF(VLOOKUP(B4901,CECOS_SIN_IDENTIFICAR!$A$2:$D$146,4,0)=0,"SIN CECO",VLOOKUP(B4901,CECOS_SIN_IDENTIFICAR!$A$2:$D$146,4,0)))</f>
        <v>1156</v>
      </c>
      <c r="Z4901">
        <f t="shared" si="613"/>
        <v>1156</v>
      </c>
      <c r="AA4901" s="3" t="s">
        <v>114</v>
      </c>
      <c r="AB4901" t="str">
        <f t="shared" si="614"/>
        <v>d. Confiabilidad de los conceptos aplicados-Soporte Técnico</v>
      </c>
      <c r="AC4901" t="str">
        <f>VLOOKUP(AB4901,CODIFICACION_PREGUNTAS!$C$2:$D$35,2,0)</f>
        <v>SOPORTE_TEC004</v>
      </c>
    </row>
    <row r="4902" spans="1:29" x14ac:dyDescent="0.25">
      <c r="A4902" s="3">
        <f t="shared" si="615"/>
        <v>4901</v>
      </c>
      <c r="B4902" s="3" t="s">
        <v>395</v>
      </c>
      <c r="C4902" s="32">
        <v>42248</v>
      </c>
      <c r="D4902" s="3" t="s">
        <v>114</v>
      </c>
      <c r="E4902" s="3"/>
      <c r="F4902" s="3"/>
      <c r="G4902" s="2" t="s">
        <v>10</v>
      </c>
      <c r="H4902" s="3" t="s">
        <v>6</v>
      </c>
      <c r="I4902" s="3">
        <v>4</v>
      </c>
      <c r="J4902" s="3" t="s">
        <v>183</v>
      </c>
      <c r="K4902" s="3"/>
      <c r="L4902" s="3"/>
      <c r="M4902" s="3"/>
      <c r="N4902" s="3"/>
      <c r="O4902" s="3"/>
      <c r="P4902" s="3"/>
      <c r="Q4902" s="3"/>
      <c r="R4902" s="3"/>
      <c r="S4902" s="3"/>
      <c r="T4902" s="3" t="str">
        <f t="shared" si="608"/>
        <v>SIN CECO</v>
      </c>
      <c r="U4902" s="3" t="str">
        <f t="shared" si="609"/>
        <v>NO</v>
      </c>
      <c r="V4902" t="str">
        <f t="shared" si="610"/>
        <v>COMPENSAR SUBA
 25/09/2015-Soporte Técnico</v>
      </c>
      <c r="W4902" s="53">
        <f t="shared" si="611"/>
        <v>4</v>
      </c>
      <c r="X4902">
        <f t="shared" si="612"/>
        <v>4</v>
      </c>
      <c r="Y4902">
        <f>IF(ISNA(VLOOKUP(B4902,CECOS_SIN_IDENTIFICAR!$A$2:$D$146,4,0)),"SIN CECO",IF(VLOOKUP(B4902,CECOS_SIN_IDENTIFICAR!$A$2:$D$146,4,0)=0,"SIN CECO",VLOOKUP(B4902,CECOS_SIN_IDENTIFICAR!$A$2:$D$146,4,0)))</f>
        <v>1156</v>
      </c>
      <c r="Z4902">
        <f t="shared" si="613"/>
        <v>1156</v>
      </c>
      <c r="AA4902" s="3" t="s">
        <v>114</v>
      </c>
      <c r="AB4902" t="str">
        <f t="shared" si="614"/>
        <v>e. Oportunidad en entrega de información o requerimientos-Soporte Técnico</v>
      </c>
      <c r="AC4902" t="str">
        <f>VLOOKUP(AB4902,CODIFICACION_PREGUNTAS!$C$2:$D$35,2,0)</f>
        <v>SOPORTE_TEC005</v>
      </c>
    </row>
    <row r="4903" spans="1:29" x14ac:dyDescent="0.25">
      <c r="A4903" s="3">
        <f t="shared" si="615"/>
        <v>4902</v>
      </c>
      <c r="B4903" s="3" t="s">
        <v>395</v>
      </c>
      <c r="C4903" s="32">
        <v>42248</v>
      </c>
      <c r="D4903" s="3" t="s">
        <v>114</v>
      </c>
      <c r="E4903" s="3"/>
      <c r="F4903" s="3"/>
      <c r="G4903" s="2" t="s">
        <v>11</v>
      </c>
      <c r="H4903" s="3" t="s">
        <v>12</v>
      </c>
      <c r="I4903" s="3">
        <v>4</v>
      </c>
      <c r="J4903" s="3" t="s">
        <v>183</v>
      </c>
      <c r="K4903" s="3"/>
      <c r="L4903" s="3"/>
      <c r="M4903" s="3"/>
      <c r="N4903" s="3"/>
      <c r="O4903" s="3"/>
      <c r="P4903" s="3"/>
      <c r="Q4903" s="3"/>
      <c r="R4903" s="3"/>
      <c r="S4903" s="3"/>
      <c r="T4903" s="3" t="str">
        <f t="shared" si="608"/>
        <v>SIN CECO</v>
      </c>
      <c r="U4903" s="3" t="str">
        <f t="shared" si="609"/>
        <v>NO</v>
      </c>
      <c r="V4903" t="str">
        <f t="shared" si="610"/>
        <v>COMPENSAR SUBA
 25/09/2015-Soporte Administrativo</v>
      </c>
      <c r="W4903" s="53">
        <f t="shared" si="611"/>
        <v>4</v>
      </c>
      <c r="X4903">
        <f t="shared" si="612"/>
        <v>4</v>
      </c>
      <c r="Y4903">
        <f>IF(ISNA(VLOOKUP(B4903,CECOS_SIN_IDENTIFICAR!$A$2:$D$146,4,0)),"SIN CECO",IF(VLOOKUP(B4903,CECOS_SIN_IDENTIFICAR!$A$2:$D$146,4,0)=0,"SIN CECO",VLOOKUP(B4903,CECOS_SIN_IDENTIFICAR!$A$2:$D$146,4,0)))</f>
        <v>1156</v>
      </c>
      <c r="Z4903">
        <f t="shared" si="613"/>
        <v>1156</v>
      </c>
      <c r="AA4903" s="3" t="s">
        <v>114</v>
      </c>
      <c r="AB4903" t="str">
        <f t="shared" si="614"/>
        <v>a. Oportunidad de la gestión en obra-Soporte Administrativo</v>
      </c>
      <c r="AC4903" t="str">
        <f>VLOOKUP(AB4903,CODIFICACION_PREGUNTAS!$C$2:$D$35,2,0)</f>
        <v>SOPORTE_ADMON001</v>
      </c>
    </row>
    <row r="4904" spans="1:29" x14ac:dyDescent="0.25">
      <c r="A4904" s="3">
        <f t="shared" si="615"/>
        <v>4903</v>
      </c>
      <c r="B4904" s="3" t="s">
        <v>395</v>
      </c>
      <c r="C4904" s="32">
        <v>42248</v>
      </c>
      <c r="D4904" s="3" t="s">
        <v>114</v>
      </c>
      <c r="E4904" s="3"/>
      <c r="F4904" s="3"/>
      <c r="G4904" s="2" t="s">
        <v>13</v>
      </c>
      <c r="H4904" s="3" t="s">
        <v>12</v>
      </c>
      <c r="I4904" s="3">
        <v>4</v>
      </c>
      <c r="J4904" s="3" t="s">
        <v>183</v>
      </c>
      <c r="K4904" s="3"/>
      <c r="L4904" s="3"/>
      <c r="M4904" s="3"/>
      <c r="N4904" s="3"/>
      <c r="O4904" s="3"/>
      <c r="P4904" s="3"/>
      <c r="Q4904" s="3"/>
      <c r="R4904" s="3"/>
      <c r="S4904" s="3"/>
      <c r="T4904" s="3" t="str">
        <f t="shared" si="608"/>
        <v>SIN CECO</v>
      </c>
      <c r="U4904" s="3" t="str">
        <f t="shared" si="609"/>
        <v>NO</v>
      </c>
      <c r="V4904" t="str">
        <f t="shared" si="610"/>
        <v>COMPENSAR SUBA
 25/09/2015-Soporte Administrativo</v>
      </c>
      <c r="W4904" s="53">
        <f t="shared" si="611"/>
        <v>4</v>
      </c>
      <c r="X4904">
        <f t="shared" si="612"/>
        <v>4</v>
      </c>
      <c r="Y4904">
        <f>IF(ISNA(VLOOKUP(B4904,CECOS_SIN_IDENTIFICAR!$A$2:$D$146,4,0)),"SIN CECO",IF(VLOOKUP(B4904,CECOS_SIN_IDENTIFICAR!$A$2:$D$146,4,0)=0,"SIN CECO",VLOOKUP(B4904,CECOS_SIN_IDENTIFICAR!$A$2:$D$146,4,0)))</f>
        <v>1156</v>
      </c>
      <c r="Z4904">
        <f t="shared" si="613"/>
        <v>1156</v>
      </c>
      <c r="AA4904" s="3" t="s">
        <v>114</v>
      </c>
      <c r="AB4904" t="str">
        <f t="shared" si="614"/>
        <v>b. Manejo administrativo del proyecto-Soporte Administrativo</v>
      </c>
      <c r="AC4904" t="str">
        <f>VLOOKUP(AB4904,CODIFICACION_PREGUNTAS!$C$2:$D$35,2,0)</f>
        <v>SOPORTE_ADMON002</v>
      </c>
    </row>
    <row r="4905" spans="1:29" x14ac:dyDescent="0.25">
      <c r="A4905" s="3">
        <f t="shared" si="615"/>
        <v>4904</v>
      </c>
      <c r="B4905" s="3" t="s">
        <v>395</v>
      </c>
      <c r="C4905" s="32">
        <v>42248</v>
      </c>
      <c r="D4905" s="3" t="s">
        <v>114</v>
      </c>
      <c r="E4905" s="3"/>
      <c r="F4905" s="3"/>
      <c r="G4905" s="2" t="s">
        <v>14</v>
      </c>
      <c r="H4905" s="3" t="s">
        <v>12</v>
      </c>
      <c r="I4905" s="3">
        <v>4</v>
      </c>
      <c r="J4905" s="3" t="s">
        <v>183</v>
      </c>
      <c r="K4905" s="3"/>
      <c r="L4905" s="3"/>
      <c r="M4905" s="3"/>
      <c r="N4905" s="3"/>
      <c r="O4905" s="3"/>
      <c r="P4905" s="3"/>
      <c r="Q4905" s="3"/>
      <c r="R4905" s="3"/>
      <c r="S4905" s="3"/>
      <c r="T4905" s="3" t="str">
        <f t="shared" si="608"/>
        <v>SIN CECO</v>
      </c>
      <c r="U4905" s="3" t="str">
        <f t="shared" si="609"/>
        <v>NO</v>
      </c>
      <c r="V4905" t="str">
        <f t="shared" si="610"/>
        <v>COMPENSAR SUBA
 25/09/2015-Soporte Administrativo</v>
      </c>
      <c r="W4905" s="53">
        <f t="shared" si="611"/>
        <v>4</v>
      </c>
      <c r="X4905">
        <f t="shared" si="612"/>
        <v>4</v>
      </c>
      <c r="Y4905">
        <f>IF(ISNA(VLOOKUP(B4905,CECOS_SIN_IDENTIFICAR!$A$2:$D$146,4,0)),"SIN CECO",IF(VLOOKUP(B4905,CECOS_SIN_IDENTIFICAR!$A$2:$D$146,4,0)=0,"SIN CECO",VLOOKUP(B4905,CECOS_SIN_IDENTIFICAR!$A$2:$D$146,4,0)))</f>
        <v>1156</v>
      </c>
      <c r="Z4905">
        <f t="shared" si="613"/>
        <v>1156</v>
      </c>
      <c r="AA4905" s="3" t="s">
        <v>114</v>
      </c>
      <c r="AB4905" t="str">
        <f t="shared" si="614"/>
        <v>c. Información clara y veraz sobre la administración de proyecto-Soporte Administrativo</v>
      </c>
      <c r="AC4905" t="str">
        <f>VLOOKUP(AB4905,CODIFICACION_PREGUNTAS!$C$2:$D$35,2,0)</f>
        <v>SOPORTE_ADMON003</v>
      </c>
    </row>
    <row r="4906" spans="1:29" x14ac:dyDescent="0.25">
      <c r="A4906" s="3">
        <f t="shared" si="615"/>
        <v>4905</v>
      </c>
      <c r="B4906" s="3" t="s">
        <v>395</v>
      </c>
      <c r="C4906" s="32">
        <v>42248</v>
      </c>
      <c r="D4906" s="3" t="s">
        <v>114</v>
      </c>
      <c r="E4906" s="3"/>
      <c r="F4906" s="3"/>
      <c r="G4906" s="2" t="s">
        <v>15</v>
      </c>
      <c r="H4906" s="3" t="s">
        <v>12</v>
      </c>
      <c r="I4906" s="3">
        <v>4</v>
      </c>
      <c r="J4906" s="3" t="s">
        <v>183</v>
      </c>
      <c r="K4906" s="3"/>
      <c r="L4906" s="3"/>
      <c r="M4906" s="3"/>
      <c r="N4906" s="3"/>
      <c r="O4906" s="3"/>
      <c r="P4906" s="3"/>
      <c r="Q4906" s="3"/>
      <c r="R4906" s="3"/>
      <c r="S4906" s="3"/>
      <c r="T4906" s="3" t="str">
        <f t="shared" si="608"/>
        <v>SIN CECO</v>
      </c>
      <c r="U4906" s="3" t="str">
        <f t="shared" si="609"/>
        <v>NO</v>
      </c>
      <c r="V4906" t="str">
        <f t="shared" si="610"/>
        <v>COMPENSAR SUBA
 25/09/2015-Soporte Administrativo</v>
      </c>
      <c r="W4906" s="53">
        <f t="shared" si="611"/>
        <v>4</v>
      </c>
      <c r="X4906">
        <f t="shared" si="612"/>
        <v>4</v>
      </c>
      <c r="Y4906">
        <f>IF(ISNA(VLOOKUP(B4906,CECOS_SIN_IDENTIFICAR!$A$2:$D$146,4,0)),"SIN CECO",IF(VLOOKUP(B4906,CECOS_SIN_IDENTIFICAR!$A$2:$D$146,4,0)=0,"SIN CECO",VLOOKUP(B4906,CECOS_SIN_IDENTIFICAR!$A$2:$D$146,4,0)))</f>
        <v>1156</v>
      </c>
      <c r="Z4906">
        <f t="shared" si="613"/>
        <v>1156</v>
      </c>
      <c r="AA4906" s="3" t="s">
        <v>114</v>
      </c>
      <c r="AB4906" t="str">
        <f t="shared" si="614"/>
        <v>d. Cumplimientos con expectativas del cliente-Soporte Administrativo</v>
      </c>
      <c r="AC4906" t="str">
        <f>VLOOKUP(AB4906,CODIFICACION_PREGUNTAS!$C$2:$D$35,2,0)</f>
        <v>SOPORTE_ADMON004</v>
      </c>
    </row>
    <row r="4907" spans="1:29" x14ac:dyDescent="0.25">
      <c r="A4907" s="3">
        <f t="shared" si="615"/>
        <v>4906</v>
      </c>
      <c r="B4907" s="3" t="s">
        <v>395</v>
      </c>
      <c r="C4907" s="32">
        <v>42248</v>
      </c>
      <c r="D4907" s="3" t="s">
        <v>114</v>
      </c>
      <c r="E4907" s="3"/>
      <c r="F4907" s="3"/>
      <c r="G4907" s="2" t="s">
        <v>16</v>
      </c>
      <c r="H4907" s="3" t="s">
        <v>12</v>
      </c>
      <c r="I4907" s="3">
        <v>4</v>
      </c>
      <c r="J4907" s="3" t="s">
        <v>183</v>
      </c>
      <c r="K4907" s="3"/>
      <c r="L4907" s="3"/>
      <c r="M4907" s="3"/>
      <c r="N4907" s="3"/>
      <c r="O4907" s="3"/>
      <c r="P4907" s="3"/>
      <c r="Q4907" s="3"/>
      <c r="R4907" s="3"/>
      <c r="S4907" s="3"/>
      <c r="T4907" s="3" t="str">
        <f t="shared" si="608"/>
        <v>SIN CECO</v>
      </c>
      <c r="U4907" s="3" t="str">
        <f t="shared" si="609"/>
        <v>NO</v>
      </c>
      <c r="V4907" t="str">
        <f t="shared" si="610"/>
        <v>COMPENSAR SUBA
 25/09/2015-Soporte Administrativo</v>
      </c>
      <c r="W4907" s="53">
        <f t="shared" si="611"/>
        <v>4</v>
      </c>
      <c r="X4907">
        <f t="shared" si="612"/>
        <v>4</v>
      </c>
      <c r="Y4907">
        <f>IF(ISNA(VLOOKUP(B4907,CECOS_SIN_IDENTIFICAR!$A$2:$D$146,4,0)),"SIN CECO",IF(VLOOKUP(B4907,CECOS_SIN_IDENTIFICAR!$A$2:$D$146,4,0)=0,"SIN CECO",VLOOKUP(B4907,CECOS_SIN_IDENTIFICAR!$A$2:$D$146,4,0)))</f>
        <v>1156</v>
      </c>
      <c r="Z4907">
        <f t="shared" si="613"/>
        <v>1156</v>
      </c>
      <c r="AA4907" s="3" t="s">
        <v>114</v>
      </c>
      <c r="AB4907" t="str">
        <f t="shared" si="614"/>
        <v>e. Control de presupuesto-Soporte Administrativo</v>
      </c>
      <c r="AC4907" t="str">
        <f>VLOOKUP(AB4907,CODIFICACION_PREGUNTAS!$C$2:$D$35,2,0)</f>
        <v>SOPORTE_ADMON005</v>
      </c>
    </row>
    <row r="4908" spans="1:29" x14ac:dyDescent="0.25">
      <c r="A4908" s="3">
        <f t="shared" si="615"/>
        <v>4907</v>
      </c>
      <c r="B4908" s="3" t="s">
        <v>395</v>
      </c>
      <c r="C4908" s="32">
        <v>42248</v>
      </c>
      <c r="D4908" s="3" t="s">
        <v>114</v>
      </c>
      <c r="E4908" s="3"/>
      <c r="F4908" s="3"/>
      <c r="G4908" s="2" t="s">
        <v>17</v>
      </c>
      <c r="H4908" s="3" t="s">
        <v>18</v>
      </c>
      <c r="I4908" s="3">
        <v>5</v>
      </c>
      <c r="J4908" s="3" t="s">
        <v>183</v>
      </c>
      <c r="K4908" s="3"/>
      <c r="L4908" s="3"/>
      <c r="M4908" s="3"/>
      <c r="N4908" s="3"/>
      <c r="O4908" s="3"/>
      <c r="P4908" s="3"/>
      <c r="Q4908" s="3"/>
      <c r="R4908" s="3"/>
      <c r="S4908" s="3"/>
      <c r="T4908" s="3" t="str">
        <f t="shared" si="608"/>
        <v>SIN CECO</v>
      </c>
      <c r="U4908" s="3" t="str">
        <f t="shared" si="609"/>
        <v>NO</v>
      </c>
      <c r="V4908" t="str">
        <f t="shared" si="610"/>
        <v>COMPENSAR SUBA
 25/09/2015-Soporte Directivo (Coordinador y Gerencia)</v>
      </c>
      <c r="W4908" s="53">
        <f t="shared" si="611"/>
        <v>5</v>
      </c>
      <c r="X4908">
        <f t="shared" si="612"/>
        <v>5</v>
      </c>
      <c r="Y4908">
        <f>IF(ISNA(VLOOKUP(B4908,CECOS_SIN_IDENTIFICAR!$A$2:$D$146,4,0)),"SIN CECO",IF(VLOOKUP(B4908,CECOS_SIN_IDENTIFICAR!$A$2:$D$146,4,0)=0,"SIN CECO",VLOOKUP(B4908,CECOS_SIN_IDENTIFICAR!$A$2:$D$146,4,0)))</f>
        <v>1156</v>
      </c>
      <c r="Z4908">
        <f t="shared" si="613"/>
        <v>1156</v>
      </c>
      <c r="AA4908" s="3" t="s">
        <v>114</v>
      </c>
      <c r="AB4908" t="str">
        <f t="shared" si="614"/>
        <v>a. Apoyo y presencia en el proyecto-Soporte Directivo (Coordinador y Gerencia)</v>
      </c>
      <c r="AC4908" t="str">
        <f>VLOOKUP(AB4908,CODIFICACION_PREGUNTAS!$C$2:$D$35,2,0)</f>
        <v>SOPORTE_DIR001</v>
      </c>
    </row>
    <row r="4909" spans="1:29" x14ac:dyDescent="0.25">
      <c r="A4909" s="3">
        <f t="shared" si="615"/>
        <v>4908</v>
      </c>
      <c r="B4909" s="3" t="s">
        <v>395</v>
      </c>
      <c r="C4909" s="32">
        <v>42248</v>
      </c>
      <c r="D4909" s="3" t="s">
        <v>114</v>
      </c>
      <c r="E4909" s="3"/>
      <c r="F4909" s="3"/>
      <c r="G4909" s="2" t="s">
        <v>19</v>
      </c>
      <c r="H4909" s="3" t="s">
        <v>18</v>
      </c>
      <c r="I4909" s="3">
        <v>5</v>
      </c>
      <c r="J4909" s="3" t="s">
        <v>183</v>
      </c>
      <c r="K4909" s="3"/>
      <c r="L4909" s="3"/>
      <c r="M4909" s="3"/>
      <c r="N4909" s="3"/>
      <c r="O4909" s="3"/>
      <c r="P4909" s="3"/>
      <c r="Q4909" s="3"/>
      <c r="R4909" s="3"/>
      <c r="S4909" s="3"/>
      <c r="T4909" s="3" t="str">
        <f t="shared" si="608"/>
        <v>SIN CECO</v>
      </c>
      <c r="U4909" s="3" t="str">
        <f t="shared" si="609"/>
        <v>NO</v>
      </c>
      <c r="V4909" t="str">
        <f t="shared" si="610"/>
        <v>COMPENSAR SUBA
 25/09/2015-Soporte Directivo (Coordinador y Gerencia)</v>
      </c>
      <c r="W4909" s="53">
        <f t="shared" si="611"/>
        <v>5</v>
      </c>
      <c r="X4909">
        <f t="shared" si="612"/>
        <v>5</v>
      </c>
      <c r="Y4909">
        <f>IF(ISNA(VLOOKUP(B4909,CECOS_SIN_IDENTIFICAR!$A$2:$D$146,4,0)),"SIN CECO",IF(VLOOKUP(B4909,CECOS_SIN_IDENTIFICAR!$A$2:$D$146,4,0)=0,"SIN CECO",VLOOKUP(B4909,CECOS_SIN_IDENTIFICAR!$A$2:$D$146,4,0)))</f>
        <v>1156</v>
      </c>
      <c r="Z4909">
        <f t="shared" si="613"/>
        <v>1156</v>
      </c>
      <c r="AA4909" s="3" t="s">
        <v>114</v>
      </c>
      <c r="AB4909" t="str">
        <f t="shared" si="614"/>
        <v>b. Conocimiento del proyecto-Soporte Directivo (Coordinador y Gerencia)</v>
      </c>
      <c r="AC4909" t="str">
        <f>VLOOKUP(AB4909,CODIFICACION_PREGUNTAS!$C$2:$D$35,2,0)</f>
        <v>SOPORTE_DIR002</v>
      </c>
    </row>
    <row r="4910" spans="1:29" x14ac:dyDescent="0.25">
      <c r="A4910" s="3">
        <f t="shared" si="615"/>
        <v>4909</v>
      </c>
      <c r="B4910" s="3" t="s">
        <v>395</v>
      </c>
      <c r="C4910" s="32">
        <v>42248</v>
      </c>
      <c r="D4910" s="3" t="s">
        <v>114</v>
      </c>
      <c r="E4910" s="3"/>
      <c r="F4910" s="3"/>
      <c r="G4910" s="2" t="s">
        <v>20</v>
      </c>
      <c r="H4910" s="3" t="s">
        <v>18</v>
      </c>
      <c r="I4910" s="3">
        <v>5</v>
      </c>
      <c r="J4910" s="3" t="s">
        <v>183</v>
      </c>
      <c r="K4910" s="3"/>
      <c r="L4910" s="3"/>
      <c r="M4910" s="3"/>
      <c r="N4910" s="3"/>
      <c r="O4910" s="3"/>
      <c r="P4910" s="3"/>
      <c r="Q4910" s="3"/>
      <c r="R4910" s="3"/>
      <c r="S4910" s="3"/>
      <c r="T4910" s="3" t="str">
        <f t="shared" si="608"/>
        <v>SIN CECO</v>
      </c>
      <c r="U4910" s="3" t="str">
        <f t="shared" si="609"/>
        <v>NO</v>
      </c>
      <c r="V4910" t="str">
        <f t="shared" si="610"/>
        <v>COMPENSAR SUBA
 25/09/2015-Soporte Directivo (Coordinador y Gerencia)</v>
      </c>
      <c r="W4910" s="53">
        <f t="shared" si="611"/>
        <v>5</v>
      </c>
      <c r="X4910">
        <f t="shared" si="612"/>
        <v>5</v>
      </c>
      <c r="Y4910">
        <f>IF(ISNA(VLOOKUP(B4910,CECOS_SIN_IDENTIFICAR!$A$2:$D$146,4,0)),"SIN CECO",IF(VLOOKUP(B4910,CECOS_SIN_IDENTIFICAR!$A$2:$D$146,4,0)=0,"SIN CECO",VLOOKUP(B4910,CECOS_SIN_IDENTIFICAR!$A$2:$D$146,4,0)))</f>
        <v>1156</v>
      </c>
      <c r="Z4910">
        <f t="shared" si="613"/>
        <v>1156</v>
      </c>
      <c r="AA4910" s="3" t="s">
        <v>114</v>
      </c>
      <c r="AB4910" t="str">
        <f t="shared" si="614"/>
        <v>c. Planteamiento de soluciones y manejo de conflictos-Soporte Directivo (Coordinador y Gerencia)</v>
      </c>
      <c r="AC4910" t="str">
        <f>VLOOKUP(AB4910,CODIFICACION_PREGUNTAS!$C$2:$D$35,2,0)</f>
        <v>SOPORTE_DIR003</v>
      </c>
    </row>
    <row r="4911" spans="1:29" x14ac:dyDescent="0.25">
      <c r="A4911" s="3">
        <f t="shared" si="615"/>
        <v>4910</v>
      </c>
      <c r="B4911" s="3" t="s">
        <v>395</v>
      </c>
      <c r="C4911" s="32">
        <v>42248</v>
      </c>
      <c r="D4911" s="3" t="s">
        <v>114</v>
      </c>
      <c r="E4911" s="3"/>
      <c r="F4911" s="3"/>
      <c r="G4911" s="2" t="s">
        <v>21</v>
      </c>
      <c r="H4911" s="3" t="s">
        <v>18</v>
      </c>
      <c r="I4911" s="3">
        <v>5</v>
      </c>
      <c r="J4911" s="3" t="s">
        <v>183</v>
      </c>
      <c r="K4911" s="3"/>
      <c r="L4911" s="3"/>
      <c r="M4911" s="3"/>
      <c r="N4911" s="3"/>
      <c r="O4911" s="3"/>
      <c r="P4911" s="3"/>
      <c r="Q4911" s="3"/>
      <c r="R4911" s="3"/>
      <c r="S4911" s="3"/>
      <c r="T4911" s="3" t="str">
        <f t="shared" si="608"/>
        <v>SIN CECO</v>
      </c>
      <c r="U4911" s="3" t="str">
        <f t="shared" si="609"/>
        <v>NO</v>
      </c>
      <c r="V4911" t="str">
        <f t="shared" si="610"/>
        <v>COMPENSAR SUBA
 25/09/2015-Soporte Directivo (Coordinador y Gerencia)</v>
      </c>
      <c r="W4911" s="53">
        <f t="shared" si="611"/>
        <v>5</v>
      </c>
      <c r="X4911">
        <f t="shared" si="612"/>
        <v>5</v>
      </c>
      <c r="Y4911">
        <f>IF(ISNA(VLOOKUP(B4911,CECOS_SIN_IDENTIFICAR!$A$2:$D$146,4,0)),"SIN CECO",IF(VLOOKUP(B4911,CECOS_SIN_IDENTIFICAR!$A$2:$D$146,4,0)=0,"SIN CECO",VLOOKUP(B4911,CECOS_SIN_IDENTIFICAR!$A$2:$D$146,4,0)))</f>
        <v>1156</v>
      </c>
      <c r="Z4911">
        <f t="shared" si="613"/>
        <v>1156</v>
      </c>
      <c r="AA4911" s="3" t="s">
        <v>114</v>
      </c>
      <c r="AB4911" t="str">
        <f t="shared" si="614"/>
        <v>d. Cumplimiento de compromisos-Soporte Directivo (Coordinador y Gerencia)</v>
      </c>
      <c r="AC4911" t="str">
        <f>VLOOKUP(AB4911,CODIFICACION_PREGUNTAS!$C$2:$D$35,2,0)</f>
        <v>SOPORTE_DIR004</v>
      </c>
    </row>
    <row r="4912" spans="1:29" x14ac:dyDescent="0.25">
      <c r="A4912" s="3">
        <f t="shared" si="615"/>
        <v>4911</v>
      </c>
      <c r="B4912" s="3" t="s">
        <v>395</v>
      </c>
      <c r="C4912" s="32">
        <v>42248</v>
      </c>
      <c r="D4912" s="3" t="s">
        <v>114</v>
      </c>
      <c r="E4912" s="3"/>
      <c r="F4912" s="3"/>
      <c r="G4912" s="2" t="s">
        <v>22</v>
      </c>
      <c r="H4912" s="3" t="s">
        <v>18</v>
      </c>
      <c r="I4912" s="3">
        <v>5</v>
      </c>
      <c r="J4912" s="3" t="s">
        <v>183</v>
      </c>
      <c r="K4912" s="3"/>
      <c r="L4912" s="3"/>
      <c r="M4912" s="3"/>
      <c r="N4912" s="3"/>
      <c r="O4912" s="3"/>
      <c r="P4912" s="3"/>
      <c r="Q4912" s="3"/>
      <c r="R4912" s="3"/>
      <c r="S4912" s="3"/>
      <c r="T4912" s="3" t="str">
        <f t="shared" si="608"/>
        <v>SIN CECO</v>
      </c>
      <c r="U4912" s="3" t="str">
        <f t="shared" si="609"/>
        <v>NO</v>
      </c>
      <c r="V4912" t="str">
        <f t="shared" si="610"/>
        <v>COMPENSAR SUBA
 25/09/2015-Soporte Directivo (Coordinador y Gerencia)</v>
      </c>
      <c r="W4912" s="53">
        <f t="shared" si="611"/>
        <v>5</v>
      </c>
      <c r="X4912">
        <f t="shared" si="612"/>
        <v>5</v>
      </c>
      <c r="Y4912">
        <f>IF(ISNA(VLOOKUP(B4912,CECOS_SIN_IDENTIFICAR!$A$2:$D$146,4,0)),"SIN CECO",IF(VLOOKUP(B4912,CECOS_SIN_IDENTIFICAR!$A$2:$D$146,4,0)=0,"SIN CECO",VLOOKUP(B4912,CECOS_SIN_IDENTIFICAR!$A$2:$D$146,4,0)))</f>
        <v>1156</v>
      </c>
      <c r="Z4912">
        <f t="shared" si="613"/>
        <v>1156</v>
      </c>
      <c r="AA4912" s="3" t="s">
        <v>114</v>
      </c>
      <c r="AB4912" t="str">
        <f t="shared" si="614"/>
        <v>e. Manejo del cliente-Soporte Directivo (Coordinador y Gerencia)</v>
      </c>
      <c r="AC4912" t="str">
        <f>VLOOKUP(AB4912,CODIFICACION_PREGUNTAS!$C$2:$D$35,2,0)</f>
        <v>SOPORTE_DIR005</v>
      </c>
    </row>
    <row r="4913" spans="1:29" x14ac:dyDescent="0.25">
      <c r="A4913" s="3">
        <f t="shared" si="615"/>
        <v>4912</v>
      </c>
      <c r="B4913" s="3" t="s">
        <v>395</v>
      </c>
      <c r="C4913" s="32">
        <v>42248</v>
      </c>
      <c r="D4913" s="3" t="s">
        <v>114</v>
      </c>
      <c r="E4913" s="3"/>
      <c r="F4913" s="3"/>
      <c r="G4913" s="2" t="s">
        <v>23</v>
      </c>
      <c r="H4913" s="3" t="s">
        <v>24</v>
      </c>
      <c r="I4913" s="3">
        <v>4</v>
      </c>
      <c r="J4913" s="3" t="s">
        <v>183</v>
      </c>
      <c r="K4913" s="3"/>
      <c r="L4913" s="3"/>
      <c r="M4913" s="3"/>
      <c r="N4913" s="3"/>
      <c r="O4913" s="3"/>
      <c r="P4913" s="3"/>
      <c r="Q4913" s="3"/>
      <c r="R4913" s="3"/>
      <c r="S4913" s="3"/>
      <c r="T4913" s="3" t="str">
        <f t="shared" si="608"/>
        <v>SIN CECO</v>
      </c>
      <c r="U4913" s="3" t="str">
        <f t="shared" si="609"/>
        <v>NO</v>
      </c>
      <c r="V4913" t="str">
        <f t="shared" si="610"/>
        <v>COMPENSAR SUBA
 25/09/2015-Personal que presta el servicio en obra</v>
      </c>
      <c r="W4913" s="53">
        <f t="shared" si="611"/>
        <v>4</v>
      </c>
      <c r="X4913">
        <f t="shared" si="612"/>
        <v>4</v>
      </c>
      <c r="Y4913">
        <f>IF(ISNA(VLOOKUP(B4913,CECOS_SIN_IDENTIFICAR!$A$2:$D$146,4,0)),"SIN CECO",IF(VLOOKUP(B4913,CECOS_SIN_IDENTIFICAR!$A$2:$D$146,4,0)=0,"SIN CECO",VLOOKUP(B4913,CECOS_SIN_IDENTIFICAR!$A$2:$D$146,4,0)))</f>
        <v>1156</v>
      </c>
      <c r="Z4913">
        <f t="shared" si="613"/>
        <v>1156</v>
      </c>
      <c r="AA4913" s="3" t="s">
        <v>114</v>
      </c>
      <c r="AB4913" t="str">
        <f t="shared" si="614"/>
        <v>a. Idoneidad del personal-Personal que presta el servicio en obra</v>
      </c>
      <c r="AC4913" t="str">
        <f>VLOOKUP(AB4913,CODIFICACION_PREGUNTAS!$C$2:$D$35,2,0)</f>
        <v>PERSONAL001</v>
      </c>
    </row>
    <row r="4914" spans="1:29" x14ac:dyDescent="0.25">
      <c r="A4914" s="3">
        <f t="shared" si="615"/>
        <v>4913</v>
      </c>
      <c r="B4914" s="3" t="s">
        <v>395</v>
      </c>
      <c r="C4914" s="32">
        <v>42248</v>
      </c>
      <c r="D4914" s="3" t="s">
        <v>114</v>
      </c>
      <c r="E4914" s="3"/>
      <c r="F4914" s="3"/>
      <c r="G4914" s="2" t="s">
        <v>25</v>
      </c>
      <c r="H4914" s="3" t="s">
        <v>24</v>
      </c>
      <c r="I4914" s="3">
        <v>5</v>
      </c>
      <c r="J4914" s="3" t="s">
        <v>183</v>
      </c>
      <c r="K4914" s="3"/>
      <c r="L4914" s="3"/>
      <c r="M4914" s="3"/>
      <c r="N4914" s="3"/>
      <c r="O4914" s="3"/>
      <c r="P4914" s="3"/>
      <c r="Q4914" s="3"/>
      <c r="R4914" s="3"/>
      <c r="S4914" s="3"/>
      <c r="T4914" s="3" t="str">
        <f t="shared" si="608"/>
        <v>SIN CECO</v>
      </c>
      <c r="U4914" s="3" t="str">
        <f t="shared" si="609"/>
        <v>NO</v>
      </c>
      <c r="V4914" t="str">
        <f t="shared" si="610"/>
        <v>COMPENSAR SUBA
 25/09/2015-Personal que presta el servicio en obra</v>
      </c>
      <c r="W4914" s="53">
        <f t="shared" si="611"/>
        <v>5</v>
      </c>
      <c r="X4914">
        <f t="shared" si="612"/>
        <v>5</v>
      </c>
      <c r="Y4914">
        <f>IF(ISNA(VLOOKUP(B4914,CECOS_SIN_IDENTIFICAR!$A$2:$D$146,4,0)),"SIN CECO",IF(VLOOKUP(B4914,CECOS_SIN_IDENTIFICAR!$A$2:$D$146,4,0)=0,"SIN CECO",VLOOKUP(B4914,CECOS_SIN_IDENTIFICAR!$A$2:$D$146,4,0)))</f>
        <v>1156</v>
      </c>
      <c r="Z4914">
        <f t="shared" si="613"/>
        <v>1156</v>
      </c>
      <c r="AA4914" s="3" t="s">
        <v>114</v>
      </c>
      <c r="AB4914" t="str">
        <f t="shared" si="614"/>
        <v>b. Oportuna atención al cliente-Personal que presta el servicio en obra</v>
      </c>
      <c r="AC4914" t="str">
        <f>VLOOKUP(AB4914,CODIFICACION_PREGUNTAS!$C$2:$D$35,2,0)</f>
        <v>PERSONAL002</v>
      </c>
    </row>
    <row r="4915" spans="1:29" x14ac:dyDescent="0.25">
      <c r="A4915" s="3">
        <f t="shared" si="615"/>
        <v>4914</v>
      </c>
      <c r="B4915" s="3" t="s">
        <v>395</v>
      </c>
      <c r="C4915" s="32">
        <v>42248</v>
      </c>
      <c r="D4915" s="3" t="s">
        <v>114</v>
      </c>
      <c r="E4915" s="3"/>
      <c r="F4915" s="3"/>
      <c r="G4915" s="2" t="s">
        <v>26</v>
      </c>
      <c r="H4915" s="3" t="s">
        <v>24</v>
      </c>
      <c r="I4915" s="3">
        <v>5</v>
      </c>
      <c r="J4915" s="3" t="s">
        <v>183</v>
      </c>
      <c r="K4915" s="3"/>
      <c r="L4915" s="3"/>
      <c r="M4915" s="3"/>
      <c r="N4915" s="3"/>
      <c r="O4915" s="3"/>
      <c r="P4915" s="3"/>
      <c r="Q4915" s="3"/>
      <c r="R4915" s="3"/>
      <c r="S4915" s="3"/>
      <c r="T4915" s="3" t="str">
        <f t="shared" si="608"/>
        <v>SIN CECO</v>
      </c>
      <c r="U4915" s="3" t="str">
        <f t="shared" si="609"/>
        <v>NO</v>
      </c>
      <c r="V4915" t="str">
        <f t="shared" si="610"/>
        <v>COMPENSAR SUBA
 25/09/2015-Personal que presta el servicio en obra</v>
      </c>
      <c r="W4915" s="53">
        <f t="shared" si="611"/>
        <v>5</v>
      </c>
      <c r="X4915">
        <f t="shared" si="612"/>
        <v>5</v>
      </c>
      <c r="Y4915">
        <f>IF(ISNA(VLOOKUP(B4915,CECOS_SIN_IDENTIFICAR!$A$2:$D$146,4,0)),"SIN CECO",IF(VLOOKUP(B4915,CECOS_SIN_IDENTIFICAR!$A$2:$D$146,4,0)=0,"SIN CECO",VLOOKUP(B4915,CECOS_SIN_IDENTIFICAR!$A$2:$D$146,4,0)))</f>
        <v>1156</v>
      </c>
      <c r="Z4915">
        <f t="shared" si="613"/>
        <v>1156</v>
      </c>
      <c r="AA4915" s="3" t="s">
        <v>114</v>
      </c>
      <c r="AB4915" t="str">
        <f t="shared" si="614"/>
        <v>c. Compromiso con el proyecto-Personal que presta el servicio en obra</v>
      </c>
      <c r="AC4915" t="str">
        <f>VLOOKUP(AB4915,CODIFICACION_PREGUNTAS!$C$2:$D$35,2,0)</f>
        <v>PERSONAL003</v>
      </c>
    </row>
    <row r="4916" spans="1:29" x14ac:dyDescent="0.25">
      <c r="A4916" s="3">
        <f t="shared" si="615"/>
        <v>4915</v>
      </c>
      <c r="B4916" s="3" t="s">
        <v>395</v>
      </c>
      <c r="C4916" s="32">
        <v>42248</v>
      </c>
      <c r="D4916" s="3" t="s">
        <v>114</v>
      </c>
      <c r="E4916" s="3"/>
      <c r="F4916" s="3"/>
      <c r="G4916" s="2" t="s">
        <v>21</v>
      </c>
      <c r="H4916" s="3" t="s">
        <v>24</v>
      </c>
      <c r="I4916" s="3">
        <v>5</v>
      </c>
      <c r="J4916" s="3" t="s">
        <v>183</v>
      </c>
      <c r="K4916" s="3"/>
      <c r="L4916" s="3"/>
      <c r="M4916" s="3"/>
      <c r="N4916" s="3"/>
      <c r="O4916" s="3"/>
      <c r="P4916" s="3"/>
      <c r="Q4916" s="3"/>
      <c r="R4916" s="3"/>
      <c r="S4916" s="3"/>
      <c r="T4916" s="3" t="str">
        <f t="shared" si="608"/>
        <v>SIN CECO</v>
      </c>
      <c r="U4916" s="3" t="str">
        <f t="shared" si="609"/>
        <v>NO</v>
      </c>
      <c r="V4916" t="str">
        <f t="shared" si="610"/>
        <v>COMPENSAR SUBA
 25/09/2015-Personal que presta el servicio en obra</v>
      </c>
      <c r="W4916" s="53">
        <f t="shared" si="611"/>
        <v>5</v>
      </c>
      <c r="X4916">
        <f t="shared" si="612"/>
        <v>5</v>
      </c>
      <c r="Y4916">
        <f>IF(ISNA(VLOOKUP(B4916,CECOS_SIN_IDENTIFICAR!$A$2:$D$146,4,0)),"SIN CECO",IF(VLOOKUP(B4916,CECOS_SIN_IDENTIFICAR!$A$2:$D$146,4,0)=0,"SIN CECO",VLOOKUP(B4916,CECOS_SIN_IDENTIFICAR!$A$2:$D$146,4,0)))</f>
        <v>1156</v>
      </c>
      <c r="Z4916">
        <f t="shared" si="613"/>
        <v>1156</v>
      </c>
      <c r="AA4916" s="3" t="s">
        <v>114</v>
      </c>
      <c r="AB4916" t="str">
        <f t="shared" si="614"/>
        <v>d. Cumplimiento de compromisos-Personal que presta el servicio en obra</v>
      </c>
      <c r="AC4916" t="str">
        <f>VLOOKUP(AB4916,CODIFICACION_PREGUNTAS!$C$2:$D$35,2,0)</f>
        <v>PERSONAL004</v>
      </c>
    </row>
    <row r="4917" spans="1:29" x14ac:dyDescent="0.25">
      <c r="A4917" s="3">
        <f t="shared" si="615"/>
        <v>4916</v>
      </c>
      <c r="B4917" s="3" t="s">
        <v>395</v>
      </c>
      <c r="C4917" s="32">
        <v>42248</v>
      </c>
      <c r="D4917" s="3" t="s">
        <v>114</v>
      </c>
      <c r="E4917" s="3"/>
      <c r="F4917" s="3"/>
      <c r="G4917" s="2" t="s">
        <v>27</v>
      </c>
      <c r="H4917" s="3" t="s">
        <v>24</v>
      </c>
      <c r="I4917" s="3">
        <v>5</v>
      </c>
      <c r="J4917" s="3" t="s">
        <v>183</v>
      </c>
      <c r="K4917" s="3"/>
      <c r="L4917" s="3"/>
      <c r="M4917" s="3"/>
      <c r="N4917" s="3"/>
      <c r="O4917" s="3"/>
      <c r="P4917" s="3"/>
      <c r="Q4917" s="3"/>
      <c r="R4917" s="3"/>
      <c r="S4917" s="3"/>
      <c r="T4917" s="3" t="str">
        <f t="shared" si="608"/>
        <v>SIN CECO</v>
      </c>
      <c r="U4917" s="3" t="str">
        <f t="shared" si="609"/>
        <v>NO</v>
      </c>
      <c r="V4917" t="str">
        <f t="shared" si="610"/>
        <v>COMPENSAR SUBA
 25/09/2015-Personal que presta el servicio en obra</v>
      </c>
      <c r="W4917" s="53">
        <f t="shared" si="611"/>
        <v>5</v>
      </c>
      <c r="X4917">
        <f t="shared" si="612"/>
        <v>5</v>
      </c>
      <c r="Y4917">
        <f>IF(ISNA(VLOOKUP(B4917,CECOS_SIN_IDENTIFICAR!$A$2:$D$146,4,0)),"SIN CECO",IF(VLOOKUP(B4917,CECOS_SIN_IDENTIFICAR!$A$2:$D$146,4,0)=0,"SIN CECO",VLOOKUP(B4917,CECOS_SIN_IDENTIFICAR!$A$2:$D$146,4,0)))</f>
        <v>1156</v>
      </c>
      <c r="Z4917">
        <f t="shared" si="613"/>
        <v>1156</v>
      </c>
      <c r="AA4917" s="3" t="s">
        <v>114</v>
      </c>
      <c r="AB4917" t="str">
        <f t="shared" si="614"/>
        <v>e. Proactividad en desarrollo de funciones-Personal que presta el servicio en obra</v>
      </c>
      <c r="AC4917" t="str">
        <f>VLOOKUP(AB4917,CODIFICACION_PREGUNTAS!$C$2:$D$35,2,0)</f>
        <v>PERSONAL005</v>
      </c>
    </row>
    <row r="4918" spans="1:29" x14ac:dyDescent="0.25">
      <c r="A4918" s="3">
        <f t="shared" si="615"/>
        <v>4917</v>
      </c>
      <c r="B4918" s="3" t="s">
        <v>395</v>
      </c>
      <c r="C4918" s="32">
        <v>42248</v>
      </c>
      <c r="D4918" s="3" t="s">
        <v>114</v>
      </c>
      <c r="E4918" s="3"/>
      <c r="F4918" s="3"/>
      <c r="G4918" s="2" t="s">
        <v>28</v>
      </c>
      <c r="H4918" s="2" t="s">
        <v>29</v>
      </c>
      <c r="I4918" s="3">
        <v>4</v>
      </c>
      <c r="J4918" s="3" t="s">
        <v>183</v>
      </c>
      <c r="K4918" s="3"/>
      <c r="L4918" s="3"/>
      <c r="M4918" s="3"/>
      <c r="N4918" s="3"/>
      <c r="O4918" s="3"/>
      <c r="P4918" s="3"/>
      <c r="Q4918" s="3"/>
      <c r="R4918" s="3"/>
      <c r="S4918" s="3"/>
      <c r="T4918" s="3" t="str">
        <f t="shared" si="608"/>
        <v>SIN CECO</v>
      </c>
      <c r="U4918" s="3" t="str">
        <f t="shared" si="609"/>
        <v>NO</v>
      </c>
      <c r="V4918" t="str">
        <f t="shared" si="610"/>
        <v>COMPENSAR SUBA
 25/09/2015-Productos Asociados de PAYC (Informes, Control de presupuesto y Programación y actas)</v>
      </c>
      <c r="W4918" s="53">
        <f t="shared" si="611"/>
        <v>4</v>
      </c>
      <c r="X4918">
        <f t="shared" si="612"/>
        <v>4</v>
      </c>
      <c r="Y4918">
        <f>IF(ISNA(VLOOKUP(B4918,CECOS_SIN_IDENTIFICAR!$A$2:$D$146,4,0)),"SIN CECO",IF(VLOOKUP(B4918,CECOS_SIN_IDENTIFICAR!$A$2:$D$146,4,0)=0,"SIN CECO",VLOOKUP(B4918,CECOS_SIN_IDENTIFICAR!$A$2:$D$146,4,0)))</f>
        <v>1156</v>
      </c>
      <c r="Z4918">
        <f t="shared" si="613"/>
        <v>1156</v>
      </c>
      <c r="AA4918" s="3" t="s">
        <v>114</v>
      </c>
      <c r="AB4918" t="str">
        <f t="shared" si="614"/>
        <v>a. Calidad del Contenido-Productos Asociados de PAYC (Informes, Control de presupuesto y Programación y actas)</v>
      </c>
      <c r="AC4918" t="str">
        <f>VLOOKUP(AB4918,CODIFICACION_PREGUNTAS!$C$2:$D$35,2,0)</f>
        <v>PRODUCTOS001</v>
      </c>
    </row>
    <row r="4919" spans="1:29" x14ac:dyDescent="0.25">
      <c r="A4919" s="3">
        <f t="shared" si="615"/>
        <v>4918</v>
      </c>
      <c r="B4919" s="3" t="s">
        <v>395</v>
      </c>
      <c r="C4919" s="32">
        <v>42248</v>
      </c>
      <c r="D4919" s="3" t="s">
        <v>114</v>
      </c>
      <c r="E4919" s="3"/>
      <c r="F4919" s="3"/>
      <c r="G4919" s="2" t="s">
        <v>30</v>
      </c>
      <c r="H4919" s="2" t="s">
        <v>29</v>
      </c>
      <c r="I4919" s="3">
        <v>4</v>
      </c>
      <c r="J4919" s="3" t="s">
        <v>183</v>
      </c>
      <c r="K4919" s="3"/>
      <c r="L4919" s="3"/>
      <c r="M4919" s="3"/>
      <c r="N4919" s="3"/>
      <c r="O4919" s="3"/>
      <c r="P4919" s="3"/>
      <c r="Q4919" s="3"/>
      <c r="R4919" s="3"/>
      <c r="S4919" s="3"/>
      <c r="T4919" s="3" t="str">
        <f t="shared" si="608"/>
        <v>SIN CECO</v>
      </c>
      <c r="U4919" s="3" t="str">
        <f t="shared" si="609"/>
        <v>NO</v>
      </c>
      <c r="V4919" t="str">
        <f t="shared" si="610"/>
        <v>COMPENSAR SUBA
 25/09/2015-Productos Asociados de PAYC (Informes, Control de presupuesto y Programación y actas)</v>
      </c>
      <c r="W4919" s="53">
        <f t="shared" si="611"/>
        <v>4</v>
      </c>
      <c r="X4919">
        <f t="shared" si="612"/>
        <v>4</v>
      </c>
      <c r="Y4919">
        <f>IF(ISNA(VLOOKUP(B4919,CECOS_SIN_IDENTIFICAR!$A$2:$D$146,4,0)),"SIN CECO",IF(VLOOKUP(B4919,CECOS_SIN_IDENTIFICAR!$A$2:$D$146,4,0)=0,"SIN CECO",VLOOKUP(B4919,CECOS_SIN_IDENTIFICAR!$A$2:$D$146,4,0)))</f>
        <v>1156</v>
      </c>
      <c r="Z4919">
        <f t="shared" si="613"/>
        <v>1156</v>
      </c>
      <c r="AA4919" s="3" t="s">
        <v>114</v>
      </c>
      <c r="AB4919" t="str">
        <f t="shared" si="614"/>
        <v>b. Claridad del Contenido-Productos Asociados de PAYC (Informes, Control de presupuesto y Programación y actas)</v>
      </c>
      <c r="AC4919" t="str">
        <f>VLOOKUP(AB4919,CODIFICACION_PREGUNTAS!$C$2:$D$35,2,0)</f>
        <v>PRODUCTOS002</v>
      </c>
    </row>
    <row r="4920" spans="1:29" x14ac:dyDescent="0.25">
      <c r="A4920" s="3">
        <f t="shared" si="615"/>
        <v>4919</v>
      </c>
      <c r="B4920" s="3" t="s">
        <v>395</v>
      </c>
      <c r="C4920" s="32">
        <v>42248</v>
      </c>
      <c r="D4920" s="3" t="s">
        <v>114</v>
      </c>
      <c r="E4920" s="3"/>
      <c r="F4920" s="3"/>
      <c r="G4920" s="2" t="s">
        <v>31</v>
      </c>
      <c r="H4920" s="2" t="s">
        <v>29</v>
      </c>
      <c r="I4920" s="3">
        <v>4</v>
      </c>
      <c r="J4920" s="3" t="s">
        <v>183</v>
      </c>
      <c r="K4920" s="3"/>
      <c r="L4920" s="3"/>
      <c r="M4920" s="3"/>
      <c r="N4920" s="3"/>
      <c r="O4920" s="3"/>
      <c r="P4920" s="3"/>
      <c r="Q4920" s="3"/>
      <c r="R4920" s="3"/>
      <c r="S4920" s="3"/>
      <c r="T4920" s="3" t="str">
        <f t="shared" si="608"/>
        <v>SIN CECO</v>
      </c>
      <c r="U4920" s="3" t="str">
        <f t="shared" si="609"/>
        <v>NO</v>
      </c>
      <c r="V4920" t="str">
        <f t="shared" si="610"/>
        <v>COMPENSAR SUBA
 25/09/2015-Productos Asociados de PAYC (Informes, Control de presupuesto y Programación y actas)</v>
      </c>
      <c r="W4920" s="53">
        <f t="shared" si="611"/>
        <v>4</v>
      </c>
      <c r="X4920">
        <f t="shared" si="612"/>
        <v>4</v>
      </c>
      <c r="Y4920">
        <f>IF(ISNA(VLOOKUP(B4920,CECOS_SIN_IDENTIFICAR!$A$2:$D$146,4,0)),"SIN CECO",IF(VLOOKUP(B4920,CECOS_SIN_IDENTIFICAR!$A$2:$D$146,4,0)=0,"SIN CECO",VLOOKUP(B4920,CECOS_SIN_IDENTIFICAR!$A$2:$D$146,4,0)))</f>
        <v>1156</v>
      </c>
      <c r="Z4920">
        <f t="shared" si="613"/>
        <v>1156</v>
      </c>
      <c r="AA4920" s="3" t="s">
        <v>114</v>
      </c>
      <c r="AB4920" t="str">
        <f t="shared" si="614"/>
        <v>c. Oportunidad en la entrega-Productos Asociados de PAYC (Informes, Control de presupuesto y Programación y actas)</v>
      </c>
      <c r="AC4920" t="str">
        <f>VLOOKUP(AB4920,CODIFICACION_PREGUNTAS!$C$2:$D$35,2,0)</f>
        <v>PRODUCTOS003</v>
      </c>
    </row>
    <row r="4921" spans="1:29" x14ac:dyDescent="0.25">
      <c r="A4921" s="3">
        <f t="shared" si="615"/>
        <v>4920</v>
      </c>
      <c r="B4921" s="3" t="s">
        <v>395</v>
      </c>
      <c r="C4921" s="32">
        <v>42248</v>
      </c>
      <c r="D4921" s="3" t="s">
        <v>114</v>
      </c>
      <c r="E4921" s="3"/>
      <c r="F4921" s="3"/>
      <c r="G4921" s="2" t="s">
        <v>32</v>
      </c>
      <c r="H4921" s="2" t="s">
        <v>29</v>
      </c>
      <c r="I4921" s="3">
        <v>4</v>
      </c>
      <c r="J4921" s="3" t="s">
        <v>183</v>
      </c>
      <c r="K4921" s="3"/>
      <c r="L4921" s="3"/>
      <c r="M4921" s="3"/>
      <c r="N4921" s="3"/>
      <c r="O4921" s="3"/>
      <c r="P4921" s="3"/>
      <c r="Q4921" s="3"/>
      <c r="R4921" s="3"/>
      <c r="S4921" s="3"/>
      <c r="T4921" s="3" t="str">
        <f t="shared" si="608"/>
        <v>SIN CECO</v>
      </c>
      <c r="U4921" s="3" t="str">
        <f t="shared" si="609"/>
        <v>NO</v>
      </c>
      <c r="V4921" t="str">
        <f t="shared" si="610"/>
        <v>COMPENSAR SUBA
 25/09/2015-Productos Asociados de PAYC (Informes, Control de presupuesto y Programación y actas)</v>
      </c>
      <c r="W4921" s="53">
        <f t="shared" si="611"/>
        <v>4</v>
      </c>
      <c r="X4921">
        <f t="shared" si="612"/>
        <v>4</v>
      </c>
      <c r="Y4921">
        <f>IF(ISNA(VLOOKUP(B4921,CECOS_SIN_IDENTIFICAR!$A$2:$D$146,4,0)),"SIN CECO",IF(VLOOKUP(B4921,CECOS_SIN_IDENTIFICAR!$A$2:$D$146,4,0)=0,"SIN CECO",VLOOKUP(B4921,CECOS_SIN_IDENTIFICAR!$A$2:$D$146,4,0)))</f>
        <v>1156</v>
      </c>
      <c r="Z4921">
        <f t="shared" si="613"/>
        <v>1156</v>
      </c>
      <c r="AA4921" s="3" t="s">
        <v>114</v>
      </c>
      <c r="AB4921" t="str">
        <f t="shared" si="614"/>
        <v>d. Precisión de la información-Productos Asociados de PAYC (Informes, Control de presupuesto y Programación y actas)</v>
      </c>
      <c r="AC4921" t="str">
        <f>VLOOKUP(AB4921,CODIFICACION_PREGUNTAS!$C$2:$D$35,2,0)</f>
        <v>PRODUCTOS004</v>
      </c>
    </row>
    <row r="4922" spans="1:29" x14ac:dyDescent="0.25">
      <c r="A4922" s="3">
        <f t="shared" si="615"/>
        <v>4921</v>
      </c>
      <c r="B4922" s="3" t="s">
        <v>395</v>
      </c>
      <c r="C4922" s="32">
        <v>42248</v>
      </c>
      <c r="D4922" s="3" t="s">
        <v>114</v>
      </c>
      <c r="E4922" s="3"/>
      <c r="F4922" s="3"/>
      <c r="G4922" s="2" t="s">
        <v>33</v>
      </c>
      <c r="H4922" s="2" t="s">
        <v>29</v>
      </c>
      <c r="I4922" s="3">
        <v>4</v>
      </c>
      <c r="J4922" s="3" t="s">
        <v>183</v>
      </c>
      <c r="K4922" s="3"/>
      <c r="L4922" s="3"/>
      <c r="M4922" s="3"/>
      <c r="N4922" s="3"/>
      <c r="O4922" s="3"/>
      <c r="P4922" s="3"/>
      <c r="Q4922" s="3"/>
      <c r="R4922" s="3"/>
      <c r="S4922" s="3"/>
      <c r="T4922" s="3" t="str">
        <f t="shared" si="608"/>
        <v>SIN CECO</v>
      </c>
      <c r="U4922" s="3" t="str">
        <f t="shared" si="609"/>
        <v>NO</v>
      </c>
      <c r="V4922" t="str">
        <f t="shared" si="610"/>
        <v>COMPENSAR SUBA
 25/09/2015-Productos Asociados de PAYC (Informes, Control de presupuesto y Programación y actas)</v>
      </c>
      <c r="W4922" s="53">
        <f t="shared" si="611"/>
        <v>4</v>
      </c>
      <c r="X4922">
        <f t="shared" si="612"/>
        <v>4</v>
      </c>
      <c r="Y4922">
        <f>IF(ISNA(VLOOKUP(B4922,CECOS_SIN_IDENTIFICAR!$A$2:$D$146,4,0)),"SIN CECO",IF(VLOOKUP(B4922,CECOS_SIN_IDENTIFICAR!$A$2:$D$146,4,0)=0,"SIN CECO",VLOOKUP(B4922,CECOS_SIN_IDENTIFICAR!$A$2:$D$146,4,0)))</f>
        <v>1156</v>
      </c>
      <c r="Z4922">
        <f t="shared" si="613"/>
        <v>1156</v>
      </c>
      <c r="AA4922" s="3" t="s">
        <v>114</v>
      </c>
      <c r="AB4922" t="str">
        <f t="shared" si="614"/>
        <v>e. Diagramación-Productos Asociados de PAYC (Informes, Control de presupuesto y Programación y actas)</v>
      </c>
      <c r="AC4922" t="str">
        <f>VLOOKUP(AB4922,CODIFICACION_PREGUNTAS!$C$2:$D$35,2,0)</f>
        <v>PRODUCTOS005</v>
      </c>
    </row>
    <row r="4923" spans="1:29" x14ac:dyDescent="0.25">
      <c r="A4923" s="3">
        <f t="shared" si="615"/>
        <v>4922</v>
      </c>
      <c r="B4923" s="3" t="s">
        <v>395</v>
      </c>
      <c r="C4923" s="32">
        <v>42248</v>
      </c>
      <c r="D4923" s="3" t="s">
        <v>114</v>
      </c>
      <c r="E4923" s="3"/>
      <c r="F4923" s="3"/>
      <c r="G4923" s="2" t="s">
        <v>34</v>
      </c>
      <c r="H4923" s="2" t="s">
        <v>35</v>
      </c>
      <c r="I4923" s="3">
        <v>4</v>
      </c>
      <c r="J4923" s="3" t="s">
        <v>183</v>
      </c>
      <c r="K4923" s="3"/>
      <c r="L4923" s="3"/>
      <c r="M4923" s="3"/>
      <c r="N4923" s="3"/>
      <c r="O4923" s="3"/>
      <c r="P4923" s="3"/>
      <c r="Q4923" s="3"/>
      <c r="R4923" s="3"/>
      <c r="S4923" s="3"/>
      <c r="T4923" s="3" t="str">
        <f t="shared" si="608"/>
        <v>SIN CECO</v>
      </c>
      <c r="U4923" s="3" t="str">
        <f t="shared" si="609"/>
        <v>NO</v>
      </c>
      <c r="V4923" t="str">
        <f t="shared" si="610"/>
        <v>COMPENSAR SUBA
 25/09/2015-Compromisos Pactados</v>
      </c>
      <c r="W4923" s="53">
        <f t="shared" si="611"/>
        <v>4</v>
      </c>
      <c r="X4923">
        <f t="shared" si="612"/>
        <v>4</v>
      </c>
      <c r="Y4923">
        <f>IF(ISNA(VLOOKUP(B4923,CECOS_SIN_IDENTIFICAR!$A$2:$D$146,4,0)),"SIN CECO",IF(VLOOKUP(B4923,CECOS_SIN_IDENTIFICAR!$A$2:$D$146,4,0)=0,"SIN CECO",VLOOKUP(B4923,CECOS_SIN_IDENTIFICAR!$A$2:$D$146,4,0)))</f>
        <v>1156</v>
      </c>
      <c r="Z4923">
        <f t="shared" si="613"/>
        <v>1156</v>
      </c>
      <c r="AA4923" s="3" t="s">
        <v>114</v>
      </c>
      <c r="AB4923" t="str">
        <f t="shared" si="614"/>
        <v>a. Cumplimiento-Compromisos Pactados</v>
      </c>
      <c r="AC4923" t="str">
        <f>VLOOKUP(AB4923,CODIFICACION_PREGUNTAS!$C$2:$D$35,2,0)</f>
        <v>COMPROMISOS001</v>
      </c>
    </row>
    <row r="4924" spans="1:29" x14ac:dyDescent="0.25">
      <c r="A4924" s="3">
        <f t="shared" si="615"/>
        <v>4923</v>
      </c>
      <c r="B4924" s="3" t="s">
        <v>395</v>
      </c>
      <c r="C4924" s="32">
        <v>42248</v>
      </c>
      <c r="D4924" s="3" t="s">
        <v>114</v>
      </c>
      <c r="E4924" s="3"/>
      <c r="F4924" s="3"/>
      <c r="G4924" s="2" t="s">
        <v>36</v>
      </c>
      <c r="H4924" s="2" t="s">
        <v>35</v>
      </c>
      <c r="I4924" s="3">
        <v>4</v>
      </c>
      <c r="J4924" s="3" t="s">
        <v>183</v>
      </c>
      <c r="K4924" s="3"/>
      <c r="L4924" s="3"/>
      <c r="M4924" s="3"/>
      <c r="N4924" s="3"/>
      <c r="O4924" s="3"/>
      <c r="P4924" s="3"/>
      <c r="Q4924" s="3"/>
      <c r="R4924" s="3"/>
      <c r="S4924" s="3"/>
      <c r="T4924" s="3" t="str">
        <f t="shared" si="608"/>
        <v>SIN CECO</v>
      </c>
      <c r="U4924" s="3" t="str">
        <f t="shared" si="609"/>
        <v>NO</v>
      </c>
      <c r="V4924" t="str">
        <f t="shared" si="610"/>
        <v>COMPENSAR SUBA
 25/09/2015-Compromisos Pactados</v>
      </c>
      <c r="W4924" s="53">
        <f t="shared" si="611"/>
        <v>4</v>
      </c>
      <c r="X4924">
        <f t="shared" si="612"/>
        <v>4</v>
      </c>
      <c r="Y4924">
        <f>IF(ISNA(VLOOKUP(B4924,CECOS_SIN_IDENTIFICAR!$A$2:$D$146,4,0)),"SIN CECO",IF(VLOOKUP(B4924,CECOS_SIN_IDENTIFICAR!$A$2:$D$146,4,0)=0,"SIN CECO",VLOOKUP(B4924,CECOS_SIN_IDENTIFICAR!$A$2:$D$146,4,0)))</f>
        <v>1156</v>
      </c>
      <c r="Z4924">
        <f t="shared" si="613"/>
        <v>1156</v>
      </c>
      <c r="AA4924" s="3" t="s">
        <v>114</v>
      </c>
      <c r="AB4924" t="str">
        <f t="shared" si="614"/>
        <v>b. Satisface expectativas-Compromisos Pactados</v>
      </c>
      <c r="AC4924" t="str">
        <f>VLOOKUP(AB4924,CODIFICACION_PREGUNTAS!$C$2:$D$35,2,0)</f>
        <v>COMPROMISOS002</v>
      </c>
    </row>
    <row r="4925" spans="1:29" x14ac:dyDescent="0.25">
      <c r="A4925" s="3">
        <f t="shared" si="615"/>
        <v>4924</v>
      </c>
      <c r="B4925" s="3" t="s">
        <v>395</v>
      </c>
      <c r="C4925" s="32">
        <v>42248</v>
      </c>
      <c r="D4925" s="3" t="s">
        <v>114</v>
      </c>
      <c r="E4925" s="3"/>
      <c r="F4925" s="3"/>
      <c r="G4925" s="2" t="s">
        <v>37</v>
      </c>
      <c r="H4925" s="2" t="s">
        <v>35</v>
      </c>
      <c r="I4925" s="3">
        <v>4</v>
      </c>
      <c r="J4925" s="3" t="s">
        <v>183</v>
      </c>
      <c r="K4925" s="3"/>
      <c r="L4925" s="3"/>
      <c r="M4925" s="3"/>
      <c r="N4925" s="3"/>
      <c r="O4925" s="3"/>
      <c r="P4925" s="3"/>
      <c r="Q4925" s="3"/>
      <c r="R4925" s="3"/>
      <c r="S4925" s="3"/>
      <c r="T4925" s="3" t="str">
        <f t="shared" si="608"/>
        <v>SIN CECO</v>
      </c>
      <c r="U4925" s="3" t="str">
        <f t="shared" si="609"/>
        <v>NO</v>
      </c>
      <c r="V4925" t="str">
        <f t="shared" si="610"/>
        <v>COMPENSAR SUBA
 25/09/2015-Compromisos Pactados</v>
      </c>
      <c r="W4925" s="53">
        <f t="shared" si="611"/>
        <v>4</v>
      </c>
      <c r="X4925">
        <f t="shared" si="612"/>
        <v>4</v>
      </c>
      <c r="Y4925">
        <f>IF(ISNA(VLOOKUP(B4925,CECOS_SIN_IDENTIFICAR!$A$2:$D$146,4,0)),"SIN CECO",IF(VLOOKUP(B4925,CECOS_SIN_IDENTIFICAR!$A$2:$D$146,4,0)=0,"SIN CECO",VLOOKUP(B4925,CECOS_SIN_IDENTIFICAR!$A$2:$D$146,4,0)))</f>
        <v>1156</v>
      </c>
      <c r="Z4925">
        <f t="shared" si="613"/>
        <v>1156</v>
      </c>
      <c r="AA4925" s="3" t="s">
        <v>114</v>
      </c>
      <c r="AB4925" t="str">
        <f t="shared" si="614"/>
        <v>c. Calidad de la Información suministrada-Compromisos Pactados</v>
      </c>
      <c r="AC4925" t="str">
        <f>VLOOKUP(AB4925,CODIFICACION_PREGUNTAS!$C$2:$D$35,2,0)</f>
        <v>COMPROMISOS003</v>
      </c>
    </row>
    <row r="4926" spans="1:29" x14ac:dyDescent="0.25">
      <c r="A4926" s="3">
        <f t="shared" si="615"/>
        <v>4925</v>
      </c>
      <c r="B4926" s="3" t="s">
        <v>395</v>
      </c>
      <c r="C4926" s="32">
        <v>42248</v>
      </c>
      <c r="D4926" s="3" t="s">
        <v>114</v>
      </c>
      <c r="E4926" s="3"/>
      <c r="F4926" s="3"/>
      <c r="G4926" s="2" t="s">
        <v>38</v>
      </c>
      <c r="H4926" s="2" t="s">
        <v>35</v>
      </c>
      <c r="I4926" s="3">
        <v>4</v>
      </c>
      <c r="J4926" s="3" t="s">
        <v>183</v>
      </c>
      <c r="K4926" s="3"/>
      <c r="L4926" s="3"/>
      <c r="M4926" s="3"/>
      <c r="N4926" s="3"/>
      <c r="O4926" s="3"/>
      <c r="P4926" s="3"/>
      <c r="Q4926" s="3"/>
      <c r="R4926" s="3"/>
      <c r="S4926" s="3"/>
      <c r="T4926" s="3" t="str">
        <f t="shared" si="608"/>
        <v>SIN CECO</v>
      </c>
      <c r="U4926" s="3" t="str">
        <f t="shared" si="609"/>
        <v>NO</v>
      </c>
      <c r="V4926" t="str">
        <f t="shared" si="610"/>
        <v>COMPENSAR SUBA
 25/09/2015-Compromisos Pactados</v>
      </c>
      <c r="W4926" s="53">
        <f t="shared" si="611"/>
        <v>4</v>
      </c>
      <c r="X4926">
        <f t="shared" si="612"/>
        <v>4</v>
      </c>
      <c r="Y4926">
        <f>IF(ISNA(VLOOKUP(B4926,CECOS_SIN_IDENTIFICAR!$A$2:$D$146,4,0)),"SIN CECO",IF(VLOOKUP(B4926,CECOS_SIN_IDENTIFICAR!$A$2:$D$146,4,0)=0,"SIN CECO",VLOOKUP(B4926,CECOS_SIN_IDENTIFICAR!$A$2:$D$146,4,0)))</f>
        <v>1156</v>
      </c>
      <c r="Z4926">
        <f t="shared" si="613"/>
        <v>1156</v>
      </c>
      <c r="AA4926" s="3" t="s">
        <v>114</v>
      </c>
      <c r="AB4926" t="str">
        <f t="shared" si="614"/>
        <v>d. Disposición del personal de PAYC a las solicitudes del cliente-Compromisos Pactados</v>
      </c>
      <c r="AC4926" t="str">
        <f>VLOOKUP(AB4926,CODIFICACION_PREGUNTAS!$C$2:$D$35,2,0)</f>
        <v>COMPROMISOS004</v>
      </c>
    </row>
    <row r="4927" spans="1:29" x14ac:dyDescent="0.25">
      <c r="A4927" s="3">
        <f t="shared" si="615"/>
        <v>4926</v>
      </c>
      <c r="B4927" s="3" t="s">
        <v>395</v>
      </c>
      <c r="C4927" s="32">
        <v>42248</v>
      </c>
      <c r="D4927" s="3" t="s">
        <v>114</v>
      </c>
      <c r="E4927" s="3"/>
      <c r="F4927" s="3"/>
      <c r="G4927" s="2" t="s">
        <v>39</v>
      </c>
      <c r="H4927" s="2" t="s">
        <v>35</v>
      </c>
      <c r="I4927" s="3">
        <v>4</v>
      </c>
      <c r="J4927" s="3" t="s">
        <v>183</v>
      </c>
      <c r="K4927" s="3"/>
      <c r="L4927" s="3"/>
      <c r="M4927" s="3"/>
      <c r="N4927" s="3"/>
      <c r="O4927" s="3"/>
      <c r="P4927" s="3"/>
      <c r="Q4927" s="3"/>
      <c r="R4927" s="3"/>
      <c r="S4927" s="3"/>
      <c r="T4927" s="3" t="str">
        <f t="shared" si="608"/>
        <v>SIN CECO</v>
      </c>
      <c r="U4927" s="3" t="str">
        <f t="shared" si="609"/>
        <v>NO</v>
      </c>
      <c r="V4927" t="str">
        <f t="shared" si="610"/>
        <v>COMPENSAR SUBA
 25/09/2015-Compromisos Pactados</v>
      </c>
      <c r="W4927" s="53">
        <f t="shared" si="611"/>
        <v>4</v>
      </c>
      <c r="X4927">
        <f t="shared" si="612"/>
        <v>4</v>
      </c>
      <c r="Y4927">
        <f>IF(ISNA(VLOOKUP(B4927,CECOS_SIN_IDENTIFICAR!$A$2:$D$146,4,0)),"SIN CECO",IF(VLOOKUP(B4927,CECOS_SIN_IDENTIFICAR!$A$2:$D$146,4,0)=0,"SIN CECO",VLOOKUP(B4927,CECOS_SIN_IDENTIFICAR!$A$2:$D$146,4,0)))</f>
        <v>1156</v>
      </c>
      <c r="Z4927">
        <f t="shared" si="613"/>
        <v>1156</v>
      </c>
      <c r="AA4927" s="3" t="s">
        <v>114</v>
      </c>
      <c r="AB4927" t="str">
        <f t="shared" si="614"/>
        <v>e. Coherencia entre lo solicitado y lo entregado-Compromisos Pactados</v>
      </c>
      <c r="AC4927" t="str">
        <f>VLOOKUP(AB4927,CODIFICACION_PREGUNTAS!$C$2:$D$35,2,0)</f>
        <v>COMPROMISOS005</v>
      </c>
    </row>
    <row r="4928" spans="1:29" x14ac:dyDescent="0.25">
      <c r="A4928" s="3">
        <f t="shared" si="615"/>
        <v>4927</v>
      </c>
      <c r="B4928" s="3" t="s">
        <v>395</v>
      </c>
      <c r="C4928" s="32">
        <v>42248</v>
      </c>
      <c r="D4928" s="3" t="s">
        <v>114</v>
      </c>
      <c r="E4928" s="3"/>
      <c r="F4928" s="3"/>
      <c r="G4928" s="2" t="s">
        <v>40</v>
      </c>
      <c r="H4928" s="2" t="s">
        <v>40</v>
      </c>
      <c r="I4928" s="3">
        <v>4</v>
      </c>
      <c r="J4928" s="3" t="s">
        <v>183</v>
      </c>
      <c r="K4928" s="3"/>
      <c r="L4928" s="3"/>
      <c r="M4928" s="3"/>
      <c r="N4928" s="3"/>
      <c r="O4928" s="3"/>
      <c r="P4928" s="3"/>
      <c r="Q4928" s="3"/>
      <c r="R4928" s="3"/>
      <c r="S4928" s="3"/>
      <c r="T4928" s="3" t="str">
        <f t="shared" si="608"/>
        <v>SIN CECO</v>
      </c>
      <c r="U4928" s="3" t="str">
        <f t="shared" si="609"/>
        <v>NO</v>
      </c>
      <c r="V4928" t="str">
        <f t="shared" si="610"/>
        <v>COMPENSAR SUBA
 25/09/2015-Grado de Satisfacción con el Servicio Prestado</v>
      </c>
      <c r="W4928" s="53">
        <f t="shared" si="611"/>
        <v>4</v>
      </c>
      <c r="X4928">
        <f t="shared" si="612"/>
        <v>4</v>
      </c>
      <c r="Y4928">
        <f>IF(ISNA(VLOOKUP(B4928,CECOS_SIN_IDENTIFICAR!$A$2:$D$146,4,0)),"SIN CECO",IF(VLOOKUP(B4928,CECOS_SIN_IDENTIFICAR!$A$2:$D$146,4,0)=0,"SIN CECO",VLOOKUP(B4928,CECOS_SIN_IDENTIFICAR!$A$2:$D$146,4,0)))</f>
        <v>1156</v>
      </c>
      <c r="Z4928">
        <f t="shared" si="613"/>
        <v>1156</v>
      </c>
      <c r="AA4928" s="3" t="s">
        <v>114</v>
      </c>
      <c r="AB4928" t="str">
        <f t="shared" si="614"/>
        <v>Grado de Satisfacción con el Servicio Prestado-Grado de Satisfacción con el Servicio Prestado</v>
      </c>
      <c r="AC4928" t="str">
        <f>VLOOKUP(AB4928,CODIFICACION_PREGUNTAS!$C$2:$D$35,2,0)</f>
        <v>SATISFACCION001</v>
      </c>
    </row>
    <row r="4929" spans="1:29" x14ac:dyDescent="0.25">
      <c r="A4929" s="3">
        <f t="shared" si="615"/>
        <v>4928</v>
      </c>
      <c r="B4929" s="3" t="s">
        <v>395</v>
      </c>
      <c r="C4929" s="32">
        <v>42248</v>
      </c>
      <c r="D4929" s="3" t="s">
        <v>114</v>
      </c>
      <c r="E4929" s="3"/>
      <c r="F4929" s="3"/>
      <c r="G4929" s="2" t="s">
        <v>41</v>
      </c>
      <c r="H4929" s="2" t="s">
        <v>41</v>
      </c>
      <c r="I4929" s="3">
        <v>5</v>
      </c>
      <c r="J4929" s="3" t="s">
        <v>183</v>
      </c>
      <c r="K4929" s="3"/>
      <c r="L4929" s="3"/>
      <c r="M4929" s="3"/>
      <c r="N4929" s="3"/>
      <c r="O4929" s="3"/>
      <c r="P4929" s="3"/>
      <c r="Q4929" s="3"/>
      <c r="R4929" s="3"/>
      <c r="S4929" s="3"/>
      <c r="T4929" s="3" t="str">
        <f t="shared" si="608"/>
        <v>SIN CECO</v>
      </c>
      <c r="U4929" s="3" t="str">
        <f t="shared" si="609"/>
        <v>NO</v>
      </c>
      <c r="V4929" t="str">
        <f t="shared" si="610"/>
        <v>COMPENSAR SUBA
 25/09/2015-Posibilidad de Volver a Contratar con PAYC</v>
      </c>
      <c r="W4929" s="53">
        <f t="shared" si="611"/>
        <v>5</v>
      </c>
      <c r="X4929">
        <f t="shared" si="612"/>
        <v>5</v>
      </c>
      <c r="Y4929">
        <f>IF(ISNA(VLOOKUP(B4929,CECOS_SIN_IDENTIFICAR!$A$2:$D$146,4,0)),"SIN CECO",IF(VLOOKUP(B4929,CECOS_SIN_IDENTIFICAR!$A$2:$D$146,4,0)=0,"SIN CECO",VLOOKUP(B4929,CECOS_SIN_IDENTIFICAR!$A$2:$D$146,4,0)))</f>
        <v>1156</v>
      </c>
      <c r="Z4929">
        <f t="shared" si="613"/>
        <v>1156</v>
      </c>
      <c r="AA4929" s="3" t="s">
        <v>114</v>
      </c>
      <c r="AB4929" t="str">
        <f t="shared" si="614"/>
        <v>Posibilidad de Volver a Contratar con PAYC-Posibilidad de Volver a Contratar con PAYC</v>
      </c>
      <c r="AC4929" t="str">
        <f>VLOOKUP(AB4929,CODIFICACION_PREGUNTAS!$C$2:$D$35,2,0)</f>
        <v>VOLVER001</v>
      </c>
    </row>
    <row r="4930" spans="1:29" x14ac:dyDescent="0.25">
      <c r="A4930" s="3">
        <f t="shared" si="615"/>
        <v>4929</v>
      </c>
      <c r="B4930" s="3" t="s">
        <v>395</v>
      </c>
      <c r="C4930" s="32">
        <v>42248</v>
      </c>
      <c r="D4930" s="3" t="s">
        <v>114</v>
      </c>
      <c r="E4930" s="3"/>
      <c r="F4930" s="3"/>
      <c r="G4930" s="2" t="s">
        <v>42</v>
      </c>
      <c r="H4930" s="6" t="s">
        <v>43</v>
      </c>
      <c r="I4930" s="58" t="s">
        <v>397</v>
      </c>
      <c r="J4930" s="3" t="s">
        <v>183</v>
      </c>
      <c r="K4930" s="3" t="s">
        <v>662</v>
      </c>
      <c r="L4930" s="3"/>
      <c r="M4930" s="3"/>
      <c r="N4930" s="3"/>
      <c r="O4930" s="3"/>
      <c r="P4930" s="3"/>
      <c r="Q4930" s="3"/>
      <c r="R4930" s="3"/>
      <c r="S4930" s="3"/>
      <c r="T4930" s="3" t="str">
        <f t="shared" si="608"/>
        <v>SIN CECO</v>
      </c>
      <c r="U4930" s="3" t="str">
        <f t="shared" si="609"/>
        <v>NO</v>
      </c>
      <c r="V4930" t="str">
        <f t="shared" si="610"/>
        <v>COMPENSAR SUBA
 25/09/2015-Fortalezas PAYC</v>
      </c>
      <c r="W4930" s="53" t="str">
        <f t="shared" si="611"/>
        <v>EL PERSONAL DE PAYC APORTO MUCHO AL PROYECTO.</v>
      </c>
      <c r="X4930">
        <f t="shared" si="612"/>
        <v>0</v>
      </c>
      <c r="Y4930">
        <f>IF(ISNA(VLOOKUP(B4930,CECOS_SIN_IDENTIFICAR!$A$2:$D$146,4,0)),"SIN CECO",IF(VLOOKUP(B4930,CECOS_SIN_IDENTIFICAR!$A$2:$D$146,4,0)=0,"SIN CECO",VLOOKUP(B4930,CECOS_SIN_IDENTIFICAR!$A$2:$D$146,4,0)))</f>
        <v>1156</v>
      </c>
      <c r="Z4930">
        <f t="shared" si="613"/>
        <v>1156</v>
      </c>
      <c r="AA4930" s="3" t="s">
        <v>114</v>
      </c>
      <c r="AB4930" t="str">
        <f t="shared" si="614"/>
        <v>Principales fortalezas en el servicio que presta PAYC-Fortalezas PAYC</v>
      </c>
      <c r="AC4930" t="str">
        <f>VLOOKUP(AB4930,CODIFICACION_PREGUNTAS!$C$2:$D$35,2,0)</f>
        <v>FORT001</v>
      </c>
    </row>
    <row r="4931" spans="1:29" x14ac:dyDescent="0.25">
      <c r="A4931" s="3">
        <f t="shared" si="615"/>
        <v>4930</v>
      </c>
      <c r="B4931" s="3" t="s">
        <v>395</v>
      </c>
      <c r="C4931" s="32">
        <v>42248</v>
      </c>
      <c r="D4931" s="3" t="s">
        <v>114</v>
      </c>
      <c r="E4931" s="3"/>
      <c r="F4931" s="3"/>
      <c r="G4931" s="2" t="s">
        <v>44</v>
      </c>
      <c r="H4931" s="6" t="s">
        <v>45</v>
      </c>
      <c r="I4931" s="3"/>
      <c r="J4931" s="3" t="s">
        <v>183</v>
      </c>
      <c r="K4931" s="3"/>
      <c r="L4931" s="3"/>
      <c r="M4931" s="3"/>
      <c r="N4931" s="3"/>
      <c r="O4931" s="3"/>
      <c r="P4931" s="3"/>
      <c r="Q4931" s="3"/>
      <c r="R4931" s="3"/>
      <c r="S4931" s="3"/>
      <c r="T4931" s="3" t="str">
        <f t="shared" ref="T4931:T4994" si="616">IF(U4931="NO","SIN CECO",LEFT(B4931,4)+0)</f>
        <v>SIN CECO</v>
      </c>
      <c r="U4931" s="3" t="str">
        <f t="shared" ref="U4931:U4994" si="617">IF(ISNUMBER(LEFT(B4931,4)+0),"SI","NO")</f>
        <v>NO</v>
      </c>
      <c r="V4931" t="str">
        <f t="shared" ref="V4931:V4994" si="618">CONCATENATE(B4931,"-",H4931)</f>
        <v>COMPENSAR SUBA
 25/09/2015-Debilidades PAYC</v>
      </c>
      <c r="W4931" s="53">
        <f t="shared" ref="W4931:W4994" si="619">I4931</f>
        <v>0</v>
      </c>
      <c r="X4931">
        <f t="shared" ref="X4931:X4994" si="620">IF(ISNUMBER(W4931+0),W4931+0,0)</f>
        <v>0</v>
      </c>
      <c r="Y4931">
        <f>IF(ISNA(VLOOKUP(B4931,CECOS_SIN_IDENTIFICAR!$A$2:$D$146,4,0)),"SIN CECO",IF(VLOOKUP(B4931,CECOS_SIN_IDENTIFICAR!$A$2:$D$146,4,0)=0,"SIN CECO",VLOOKUP(B4931,CECOS_SIN_IDENTIFICAR!$A$2:$D$146,4,0)))</f>
        <v>1156</v>
      </c>
      <c r="Z4931">
        <f t="shared" ref="Z4931:Z4994" si="621">IF(Y4931="SIN CECO",T4931,Y4931)</f>
        <v>1156</v>
      </c>
      <c r="AA4931" s="3" t="s">
        <v>114</v>
      </c>
      <c r="AB4931" t="str">
        <f t="shared" ref="AB4931:AB4994" si="622">CONCATENATE(G4931,"-",H4931)</f>
        <v>Principales debilidades en el servicio que presta PAYC-Debilidades PAYC</v>
      </c>
      <c r="AC4931" t="str">
        <f>VLOOKUP(AB4931,CODIFICACION_PREGUNTAS!$C$2:$D$35,2,0)</f>
        <v>DEB001</v>
      </c>
    </row>
    <row r="4932" spans="1:29" x14ac:dyDescent="0.25">
      <c r="A4932" s="3">
        <f t="shared" ref="A4932:A4995" si="623">A4931+1</f>
        <v>4931</v>
      </c>
      <c r="B4932" s="3" t="s">
        <v>396</v>
      </c>
      <c r="C4932" s="32">
        <v>42248</v>
      </c>
      <c r="D4932" s="3" t="s">
        <v>114</v>
      </c>
      <c r="E4932" s="3"/>
      <c r="F4932" s="3"/>
      <c r="G4932" s="2" t="s">
        <v>5</v>
      </c>
      <c r="H4932" s="3" t="s">
        <v>6</v>
      </c>
      <c r="I4932" s="3">
        <v>5</v>
      </c>
      <c r="J4932" s="3" t="s">
        <v>183</v>
      </c>
      <c r="K4932" s="3"/>
      <c r="L4932" s="3"/>
      <c r="M4932" s="3"/>
      <c r="N4932" s="3"/>
      <c r="O4932" s="3"/>
      <c r="P4932" s="3"/>
      <c r="Q4932" s="3"/>
      <c r="R4932" s="3"/>
      <c r="S4932" s="3"/>
      <c r="T4932" s="3" t="str">
        <f t="shared" si="616"/>
        <v>SIN CECO</v>
      </c>
      <c r="U4932" s="3" t="str">
        <f t="shared" si="617"/>
        <v>NO</v>
      </c>
      <c r="V4932" t="str">
        <f t="shared" si="618"/>
        <v>CITY U
 20/10/2015-Soporte Técnico</v>
      </c>
      <c r="W4932" s="53">
        <f t="shared" si="619"/>
        <v>5</v>
      </c>
      <c r="X4932">
        <f t="shared" si="620"/>
        <v>5</v>
      </c>
      <c r="Y4932">
        <f>IF(ISNA(VLOOKUP(B4932,CECOS_SIN_IDENTIFICAR!$A$2:$D$146,4,0)),"SIN CECO",IF(VLOOKUP(B4932,CECOS_SIN_IDENTIFICAR!$A$2:$D$146,4,0)=0,"SIN CECO",VLOOKUP(B4932,CECOS_SIN_IDENTIFICAR!$A$2:$D$146,4,0)))</f>
        <v>1590</v>
      </c>
      <c r="Z4932">
        <f t="shared" si="621"/>
        <v>1590</v>
      </c>
      <c r="AA4932" s="3" t="s">
        <v>114</v>
      </c>
      <c r="AB4932" t="str">
        <f t="shared" si="622"/>
        <v>a. Conocimiento específico de temas aplicables al proyecto-Soporte Técnico</v>
      </c>
      <c r="AC4932" t="str">
        <f>VLOOKUP(AB4932,CODIFICACION_PREGUNTAS!$C$2:$D$35,2,0)</f>
        <v>SOPORTE_TEC001</v>
      </c>
    </row>
    <row r="4933" spans="1:29" x14ac:dyDescent="0.25">
      <c r="A4933" s="3">
        <f t="shared" si="623"/>
        <v>4932</v>
      </c>
      <c r="B4933" s="3" t="s">
        <v>396</v>
      </c>
      <c r="C4933" s="32">
        <v>42248</v>
      </c>
      <c r="D4933" s="3" t="s">
        <v>114</v>
      </c>
      <c r="E4933" s="3"/>
      <c r="F4933" s="3"/>
      <c r="G4933" s="2" t="s">
        <v>7</v>
      </c>
      <c r="H4933" s="3" t="s">
        <v>6</v>
      </c>
      <c r="I4933" s="3">
        <v>5</v>
      </c>
      <c r="J4933" s="3" t="s">
        <v>183</v>
      </c>
      <c r="K4933" s="3"/>
      <c r="L4933" s="3"/>
      <c r="M4933" s="3"/>
      <c r="N4933" s="3"/>
      <c r="O4933" s="3"/>
      <c r="P4933" s="3"/>
      <c r="Q4933" s="3"/>
      <c r="R4933" s="3"/>
      <c r="S4933" s="3"/>
      <c r="T4933" s="3" t="str">
        <f t="shared" si="616"/>
        <v>SIN CECO</v>
      </c>
      <c r="U4933" s="3" t="str">
        <f t="shared" si="617"/>
        <v>NO</v>
      </c>
      <c r="V4933" t="str">
        <f t="shared" si="618"/>
        <v>CITY U
 20/10/2015-Soporte Técnico</v>
      </c>
      <c r="W4933" s="53">
        <f t="shared" si="619"/>
        <v>5</v>
      </c>
      <c r="X4933">
        <f t="shared" si="620"/>
        <v>5</v>
      </c>
      <c r="Y4933">
        <f>IF(ISNA(VLOOKUP(B4933,CECOS_SIN_IDENTIFICAR!$A$2:$D$146,4,0)),"SIN CECO",IF(VLOOKUP(B4933,CECOS_SIN_IDENTIFICAR!$A$2:$D$146,4,0)=0,"SIN CECO",VLOOKUP(B4933,CECOS_SIN_IDENTIFICAR!$A$2:$D$146,4,0)))</f>
        <v>1590</v>
      </c>
      <c r="Z4933">
        <f t="shared" si="621"/>
        <v>1590</v>
      </c>
      <c r="AA4933" s="3" t="s">
        <v>114</v>
      </c>
      <c r="AB4933" t="str">
        <f t="shared" si="622"/>
        <v>b. Idoneidad y Calidad del soporte-Soporte Técnico</v>
      </c>
      <c r="AC4933" t="str">
        <f>VLOOKUP(AB4933,CODIFICACION_PREGUNTAS!$C$2:$D$35,2,0)</f>
        <v>SOPORTE_TEC002</v>
      </c>
    </row>
    <row r="4934" spans="1:29" x14ac:dyDescent="0.25">
      <c r="A4934" s="3">
        <f t="shared" si="623"/>
        <v>4933</v>
      </c>
      <c r="B4934" s="3" t="s">
        <v>396</v>
      </c>
      <c r="C4934" s="32">
        <v>42248</v>
      </c>
      <c r="D4934" s="3" t="s">
        <v>114</v>
      </c>
      <c r="E4934" s="3"/>
      <c r="F4934" s="3"/>
      <c r="G4934" s="2" t="s">
        <v>8</v>
      </c>
      <c r="H4934" s="3" t="s">
        <v>6</v>
      </c>
      <c r="I4934" s="3">
        <v>5</v>
      </c>
      <c r="J4934" s="3" t="s">
        <v>183</v>
      </c>
      <c r="K4934" s="3"/>
      <c r="L4934" s="3"/>
      <c r="M4934" s="3"/>
      <c r="N4934" s="3"/>
      <c r="O4934" s="3"/>
      <c r="P4934" s="3"/>
      <c r="Q4934" s="3"/>
      <c r="R4934" s="3"/>
      <c r="S4934" s="3"/>
      <c r="T4934" s="3" t="str">
        <f t="shared" si="616"/>
        <v>SIN CECO</v>
      </c>
      <c r="U4934" s="3" t="str">
        <f t="shared" si="617"/>
        <v>NO</v>
      </c>
      <c r="V4934" t="str">
        <f t="shared" si="618"/>
        <v>CITY U
 20/10/2015-Soporte Técnico</v>
      </c>
      <c r="W4934" s="53">
        <f t="shared" si="619"/>
        <v>5</v>
      </c>
      <c r="X4934">
        <f t="shared" si="620"/>
        <v>5</v>
      </c>
      <c r="Y4934">
        <f>IF(ISNA(VLOOKUP(B4934,CECOS_SIN_IDENTIFICAR!$A$2:$D$146,4,0)),"SIN CECO",IF(VLOOKUP(B4934,CECOS_SIN_IDENTIFICAR!$A$2:$D$146,4,0)=0,"SIN CECO",VLOOKUP(B4934,CECOS_SIN_IDENTIFICAR!$A$2:$D$146,4,0)))</f>
        <v>1590</v>
      </c>
      <c r="Z4934">
        <f t="shared" si="621"/>
        <v>1590</v>
      </c>
      <c r="AA4934" s="3" t="s">
        <v>114</v>
      </c>
      <c r="AB4934" t="str">
        <f t="shared" si="622"/>
        <v>c. Cumplimiento de especificaciones técnicas de construcción-Soporte Técnico</v>
      </c>
      <c r="AC4934" t="str">
        <f>VLOOKUP(AB4934,CODIFICACION_PREGUNTAS!$C$2:$D$35,2,0)</f>
        <v>SOPORTE_TEC003</v>
      </c>
    </row>
    <row r="4935" spans="1:29" x14ac:dyDescent="0.25">
      <c r="A4935" s="3">
        <f t="shared" si="623"/>
        <v>4934</v>
      </c>
      <c r="B4935" s="3" t="s">
        <v>396</v>
      </c>
      <c r="C4935" s="32">
        <v>42248</v>
      </c>
      <c r="D4935" s="3" t="s">
        <v>114</v>
      </c>
      <c r="E4935" s="3"/>
      <c r="F4935" s="3"/>
      <c r="G4935" s="2" t="s">
        <v>9</v>
      </c>
      <c r="H4935" s="3" t="s">
        <v>6</v>
      </c>
      <c r="I4935" s="3">
        <v>5</v>
      </c>
      <c r="J4935" s="3" t="s">
        <v>183</v>
      </c>
      <c r="K4935" s="3"/>
      <c r="L4935" s="3"/>
      <c r="M4935" s="3"/>
      <c r="N4935" s="3"/>
      <c r="O4935" s="3"/>
      <c r="P4935" s="3"/>
      <c r="Q4935" s="3"/>
      <c r="R4935" s="3"/>
      <c r="S4935" s="3"/>
      <c r="T4935" s="3" t="str">
        <f t="shared" si="616"/>
        <v>SIN CECO</v>
      </c>
      <c r="U4935" s="3" t="str">
        <f t="shared" si="617"/>
        <v>NO</v>
      </c>
      <c r="V4935" t="str">
        <f t="shared" si="618"/>
        <v>CITY U
 20/10/2015-Soporte Técnico</v>
      </c>
      <c r="W4935" s="53">
        <f t="shared" si="619"/>
        <v>5</v>
      </c>
      <c r="X4935">
        <f t="shared" si="620"/>
        <v>5</v>
      </c>
      <c r="Y4935">
        <f>IF(ISNA(VLOOKUP(B4935,CECOS_SIN_IDENTIFICAR!$A$2:$D$146,4,0)),"SIN CECO",IF(VLOOKUP(B4935,CECOS_SIN_IDENTIFICAR!$A$2:$D$146,4,0)=0,"SIN CECO",VLOOKUP(B4935,CECOS_SIN_IDENTIFICAR!$A$2:$D$146,4,0)))</f>
        <v>1590</v>
      </c>
      <c r="Z4935">
        <f t="shared" si="621"/>
        <v>1590</v>
      </c>
      <c r="AA4935" s="3" t="s">
        <v>114</v>
      </c>
      <c r="AB4935" t="str">
        <f t="shared" si="622"/>
        <v>d. Confiabilidad de los conceptos aplicados-Soporte Técnico</v>
      </c>
      <c r="AC4935" t="str">
        <f>VLOOKUP(AB4935,CODIFICACION_PREGUNTAS!$C$2:$D$35,2,0)</f>
        <v>SOPORTE_TEC004</v>
      </c>
    </row>
    <row r="4936" spans="1:29" x14ac:dyDescent="0.25">
      <c r="A4936" s="3">
        <f t="shared" si="623"/>
        <v>4935</v>
      </c>
      <c r="B4936" s="3" t="s">
        <v>396</v>
      </c>
      <c r="C4936" s="32">
        <v>42248</v>
      </c>
      <c r="D4936" s="3" t="s">
        <v>114</v>
      </c>
      <c r="E4936" s="3"/>
      <c r="F4936" s="3"/>
      <c r="G4936" s="2" t="s">
        <v>10</v>
      </c>
      <c r="H4936" s="3" t="s">
        <v>6</v>
      </c>
      <c r="I4936" s="3">
        <v>4</v>
      </c>
      <c r="J4936" s="3" t="s">
        <v>183</v>
      </c>
      <c r="K4936" s="3"/>
      <c r="L4936" s="3"/>
      <c r="M4936" s="3"/>
      <c r="N4936" s="3"/>
      <c r="O4936" s="3"/>
      <c r="P4936" s="3"/>
      <c r="Q4936" s="3"/>
      <c r="R4936" s="3"/>
      <c r="S4936" s="3"/>
      <c r="T4936" s="3" t="str">
        <f t="shared" si="616"/>
        <v>SIN CECO</v>
      </c>
      <c r="U4936" s="3" t="str">
        <f t="shared" si="617"/>
        <v>NO</v>
      </c>
      <c r="V4936" t="str">
        <f t="shared" si="618"/>
        <v>CITY U
 20/10/2015-Soporte Técnico</v>
      </c>
      <c r="W4936" s="53">
        <f t="shared" si="619"/>
        <v>4</v>
      </c>
      <c r="X4936">
        <f t="shared" si="620"/>
        <v>4</v>
      </c>
      <c r="Y4936">
        <f>IF(ISNA(VLOOKUP(B4936,CECOS_SIN_IDENTIFICAR!$A$2:$D$146,4,0)),"SIN CECO",IF(VLOOKUP(B4936,CECOS_SIN_IDENTIFICAR!$A$2:$D$146,4,0)=0,"SIN CECO",VLOOKUP(B4936,CECOS_SIN_IDENTIFICAR!$A$2:$D$146,4,0)))</f>
        <v>1590</v>
      </c>
      <c r="Z4936">
        <f t="shared" si="621"/>
        <v>1590</v>
      </c>
      <c r="AA4936" s="3" t="s">
        <v>114</v>
      </c>
      <c r="AB4936" t="str">
        <f t="shared" si="622"/>
        <v>e. Oportunidad en entrega de información o requerimientos-Soporte Técnico</v>
      </c>
      <c r="AC4936" t="str">
        <f>VLOOKUP(AB4936,CODIFICACION_PREGUNTAS!$C$2:$D$35,2,0)</f>
        <v>SOPORTE_TEC005</v>
      </c>
    </row>
    <row r="4937" spans="1:29" x14ac:dyDescent="0.25">
      <c r="A4937" s="3">
        <f t="shared" si="623"/>
        <v>4936</v>
      </c>
      <c r="B4937" s="3" t="s">
        <v>396</v>
      </c>
      <c r="C4937" s="32">
        <v>42248</v>
      </c>
      <c r="D4937" s="3" t="s">
        <v>114</v>
      </c>
      <c r="E4937" s="3"/>
      <c r="F4937" s="3"/>
      <c r="G4937" s="2" t="s">
        <v>11</v>
      </c>
      <c r="H4937" s="3" t="s">
        <v>12</v>
      </c>
      <c r="I4937" s="3">
        <v>5</v>
      </c>
      <c r="J4937" s="3" t="s">
        <v>183</v>
      </c>
      <c r="K4937" s="3"/>
      <c r="L4937" s="3"/>
      <c r="M4937" s="3"/>
      <c r="N4937" s="3"/>
      <c r="O4937" s="3"/>
      <c r="P4937" s="3"/>
      <c r="Q4937" s="3"/>
      <c r="R4937" s="3"/>
      <c r="S4937" s="3"/>
      <c r="T4937" s="3" t="str">
        <f t="shared" si="616"/>
        <v>SIN CECO</v>
      </c>
      <c r="U4937" s="3" t="str">
        <f t="shared" si="617"/>
        <v>NO</v>
      </c>
      <c r="V4937" t="str">
        <f t="shared" si="618"/>
        <v>CITY U
 20/10/2015-Soporte Administrativo</v>
      </c>
      <c r="W4937" s="53">
        <f t="shared" si="619"/>
        <v>5</v>
      </c>
      <c r="X4937">
        <f t="shared" si="620"/>
        <v>5</v>
      </c>
      <c r="Y4937">
        <f>IF(ISNA(VLOOKUP(B4937,CECOS_SIN_IDENTIFICAR!$A$2:$D$146,4,0)),"SIN CECO",IF(VLOOKUP(B4937,CECOS_SIN_IDENTIFICAR!$A$2:$D$146,4,0)=0,"SIN CECO",VLOOKUP(B4937,CECOS_SIN_IDENTIFICAR!$A$2:$D$146,4,0)))</f>
        <v>1590</v>
      </c>
      <c r="Z4937">
        <f t="shared" si="621"/>
        <v>1590</v>
      </c>
      <c r="AA4937" s="3" t="s">
        <v>114</v>
      </c>
      <c r="AB4937" t="str">
        <f t="shared" si="622"/>
        <v>a. Oportunidad de la gestión en obra-Soporte Administrativo</v>
      </c>
      <c r="AC4937" t="str">
        <f>VLOOKUP(AB4937,CODIFICACION_PREGUNTAS!$C$2:$D$35,2,0)</f>
        <v>SOPORTE_ADMON001</v>
      </c>
    </row>
    <row r="4938" spans="1:29" x14ac:dyDescent="0.25">
      <c r="A4938" s="3">
        <f t="shared" si="623"/>
        <v>4937</v>
      </c>
      <c r="B4938" s="3" t="s">
        <v>396</v>
      </c>
      <c r="C4938" s="32">
        <v>42248</v>
      </c>
      <c r="D4938" s="3" t="s">
        <v>114</v>
      </c>
      <c r="E4938" s="3"/>
      <c r="F4938" s="3"/>
      <c r="G4938" s="2" t="s">
        <v>13</v>
      </c>
      <c r="H4938" s="3" t="s">
        <v>12</v>
      </c>
      <c r="I4938" s="3">
        <v>5</v>
      </c>
      <c r="J4938" s="3" t="s">
        <v>183</v>
      </c>
      <c r="K4938" s="3"/>
      <c r="L4938" s="3"/>
      <c r="M4938" s="3"/>
      <c r="N4938" s="3"/>
      <c r="O4938" s="3"/>
      <c r="P4938" s="3"/>
      <c r="Q4938" s="3"/>
      <c r="R4938" s="3"/>
      <c r="S4938" s="3"/>
      <c r="T4938" s="3" t="str">
        <f t="shared" si="616"/>
        <v>SIN CECO</v>
      </c>
      <c r="U4938" s="3" t="str">
        <f t="shared" si="617"/>
        <v>NO</v>
      </c>
      <c r="V4938" t="str">
        <f t="shared" si="618"/>
        <v>CITY U
 20/10/2015-Soporte Administrativo</v>
      </c>
      <c r="W4938" s="53">
        <f t="shared" si="619"/>
        <v>5</v>
      </c>
      <c r="X4938">
        <f t="shared" si="620"/>
        <v>5</v>
      </c>
      <c r="Y4938">
        <f>IF(ISNA(VLOOKUP(B4938,CECOS_SIN_IDENTIFICAR!$A$2:$D$146,4,0)),"SIN CECO",IF(VLOOKUP(B4938,CECOS_SIN_IDENTIFICAR!$A$2:$D$146,4,0)=0,"SIN CECO",VLOOKUP(B4938,CECOS_SIN_IDENTIFICAR!$A$2:$D$146,4,0)))</f>
        <v>1590</v>
      </c>
      <c r="Z4938">
        <f t="shared" si="621"/>
        <v>1590</v>
      </c>
      <c r="AA4938" s="3" t="s">
        <v>114</v>
      </c>
      <c r="AB4938" t="str">
        <f t="shared" si="622"/>
        <v>b. Manejo administrativo del proyecto-Soporte Administrativo</v>
      </c>
      <c r="AC4938" t="str">
        <f>VLOOKUP(AB4938,CODIFICACION_PREGUNTAS!$C$2:$D$35,2,0)</f>
        <v>SOPORTE_ADMON002</v>
      </c>
    </row>
    <row r="4939" spans="1:29" x14ac:dyDescent="0.25">
      <c r="A4939" s="3">
        <f t="shared" si="623"/>
        <v>4938</v>
      </c>
      <c r="B4939" s="3" t="s">
        <v>396</v>
      </c>
      <c r="C4939" s="32">
        <v>42248</v>
      </c>
      <c r="D4939" s="3" t="s">
        <v>114</v>
      </c>
      <c r="E4939" s="3"/>
      <c r="F4939" s="3"/>
      <c r="G4939" s="2" t="s">
        <v>14</v>
      </c>
      <c r="H4939" s="3" t="s">
        <v>12</v>
      </c>
      <c r="I4939" s="3">
        <v>5</v>
      </c>
      <c r="J4939" s="3" t="s">
        <v>183</v>
      </c>
      <c r="K4939" s="3"/>
      <c r="L4939" s="3"/>
      <c r="M4939" s="3"/>
      <c r="N4939" s="3"/>
      <c r="O4939" s="3"/>
      <c r="P4939" s="3"/>
      <c r="Q4939" s="3"/>
      <c r="R4939" s="3"/>
      <c r="S4939" s="3"/>
      <c r="T4939" s="3" t="str">
        <f t="shared" si="616"/>
        <v>SIN CECO</v>
      </c>
      <c r="U4939" s="3" t="str">
        <f t="shared" si="617"/>
        <v>NO</v>
      </c>
      <c r="V4939" t="str">
        <f t="shared" si="618"/>
        <v>CITY U
 20/10/2015-Soporte Administrativo</v>
      </c>
      <c r="W4939" s="53">
        <f t="shared" si="619"/>
        <v>5</v>
      </c>
      <c r="X4939">
        <f t="shared" si="620"/>
        <v>5</v>
      </c>
      <c r="Y4939">
        <f>IF(ISNA(VLOOKUP(B4939,CECOS_SIN_IDENTIFICAR!$A$2:$D$146,4,0)),"SIN CECO",IF(VLOOKUP(B4939,CECOS_SIN_IDENTIFICAR!$A$2:$D$146,4,0)=0,"SIN CECO",VLOOKUP(B4939,CECOS_SIN_IDENTIFICAR!$A$2:$D$146,4,0)))</f>
        <v>1590</v>
      </c>
      <c r="Z4939">
        <f t="shared" si="621"/>
        <v>1590</v>
      </c>
      <c r="AA4939" s="3" t="s">
        <v>114</v>
      </c>
      <c r="AB4939" t="str">
        <f t="shared" si="622"/>
        <v>c. Información clara y veraz sobre la administración de proyecto-Soporte Administrativo</v>
      </c>
      <c r="AC4939" t="str">
        <f>VLOOKUP(AB4939,CODIFICACION_PREGUNTAS!$C$2:$D$35,2,0)</f>
        <v>SOPORTE_ADMON003</v>
      </c>
    </row>
    <row r="4940" spans="1:29" x14ac:dyDescent="0.25">
      <c r="A4940" s="3">
        <f t="shared" si="623"/>
        <v>4939</v>
      </c>
      <c r="B4940" s="3" t="s">
        <v>396</v>
      </c>
      <c r="C4940" s="32">
        <v>42248</v>
      </c>
      <c r="D4940" s="3" t="s">
        <v>114</v>
      </c>
      <c r="E4940" s="3"/>
      <c r="F4940" s="3"/>
      <c r="G4940" s="2" t="s">
        <v>15</v>
      </c>
      <c r="H4940" s="3" t="s">
        <v>12</v>
      </c>
      <c r="I4940" s="3">
        <v>5</v>
      </c>
      <c r="J4940" s="3" t="s">
        <v>183</v>
      </c>
      <c r="K4940" s="3"/>
      <c r="L4940" s="3"/>
      <c r="M4940" s="3"/>
      <c r="N4940" s="3"/>
      <c r="O4940" s="3"/>
      <c r="P4940" s="3"/>
      <c r="Q4940" s="3"/>
      <c r="R4940" s="3"/>
      <c r="S4940" s="3"/>
      <c r="T4940" s="3" t="str">
        <f t="shared" si="616"/>
        <v>SIN CECO</v>
      </c>
      <c r="U4940" s="3" t="str">
        <f t="shared" si="617"/>
        <v>NO</v>
      </c>
      <c r="V4940" t="str">
        <f t="shared" si="618"/>
        <v>CITY U
 20/10/2015-Soporte Administrativo</v>
      </c>
      <c r="W4940" s="53">
        <f t="shared" si="619"/>
        <v>5</v>
      </c>
      <c r="X4940">
        <f t="shared" si="620"/>
        <v>5</v>
      </c>
      <c r="Y4940">
        <f>IF(ISNA(VLOOKUP(B4940,CECOS_SIN_IDENTIFICAR!$A$2:$D$146,4,0)),"SIN CECO",IF(VLOOKUP(B4940,CECOS_SIN_IDENTIFICAR!$A$2:$D$146,4,0)=0,"SIN CECO",VLOOKUP(B4940,CECOS_SIN_IDENTIFICAR!$A$2:$D$146,4,0)))</f>
        <v>1590</v>
      </c>
      <c r="Z4940">
        <f t="shared" si="621"/>
        <v>1590</v>
      </c>
      <c r="AA4940" s="3" t="s">
        <v>114</v>
      </c>
      <c r="AB4940" t="str">
        <f t="shared" si="622"/>
        <v>d. Cumplimientos con expectativas del cliente-Soporte Administrativo</v>
      </c>
      <c r="AC4940" t="str">
        <f>VLOOKUP(AB4940,CODIFICACION_PREGUNTAS!$C$2:$D$35,2,0)</f>
        <v>SOPORTE_ADMON004</v>
      </c>
    </row>
    <row r="4941" spans="1:29" x14ac:dyDescent="0.25">
      <c r="A4941" s="3">
        <f t="shared" si="623"/>
        <v>4940</v>
      </c>
      <c r="B4941" s="3" t="s">
        <v>396</v>
      </c>
      <c r="C4941" s="32">
        <v>42248</v>
      </c>
      <c r="D4941" s="3" t="s">
        <v>114</v>
      </c>
      <c r="E4941" s="3"/>
      <c r="F4941" s="3"/>
      <c r="G4941" s="2" t="s">
        <v>16</v>
      </c>
      <c r="H4941" s="3" t="s">
        <v>12</v>
      </c>
      <c r="I4941" s="3" t="s">
        <v>431</v>
      </c>
      <c r="J4941" s="3" t="s">
        <v>183</v>
      </c>
      <c r="K4941" s="3"/>
      <c r="L4941" s="3"/>
      <c r="M4941" s="3"/>
      <c r="N4941" s="3"/>
      <c r="O4941" s="3"/>
      <c r="P4941" s="3"/>
      <c r="Q4941" s="3"/>
      <c r="R4941" s="3"/>
      <c r="S4941" s="3"/>
      <c r="T4941" s="3" t="str">
        <f t="shared" si="616"/>
        <v>SIN CECO</v>
      </c>
      <c r="U4941" s="3" t="str">
        <f t="shared" si="617"/>
        <v>NO</v>
      </c>
      <c r="V4941" t="str">
        <f t="shared" si="618"/>
        <v>CITY U
 20/10/2015-Soporte Administrativo</v>
      </c>
      <c r="W4941" s="53" t="str">
        <f t="shared" si="619"/>
        <v>N/A</v>
      </c>
      <c r="X4941">
        <f t="shared" si="620"/>
        <v>0</v>
      </c>
      <c r="Y4941">
        <f>IF(ISNA(VLOOKUP(B4941,CECOS_SIN_IDENTIFICAR!$A$2:$D$146,4,0)),"SIN CECO",IF(VLOOKUP(B4941,CECOS_SIN_IDENTIFICAR!$A$2:$D$146,4,0)=0,"SIN CECO",VLOOKUP(B4941,CECOS_SIN_IDENTIFICAR!$A$2:$D$146,4,0)))</f>
        <v>1590</v>
      </c>
      <c r="Z4941">
        <f t="shared" si="621"/>
        <v>1590</v>
      </c>
      <c r="AA4941" s="3" t="s">
        <v>114</v>
      </c>
      <c r="AB4941" t="str">
        <f t="shared" si="622"/>
        <v>e. Control de presupuesto-Soporte Administrativo</v>
      </c>
      <c r="AC4941" t="str">
        <f>VLOOKUP(AB4941,CODIFICACION_PREGUNTAS!$C$2:$D$35,2,0)</f>
        <v>SOPORTE_ADMON005</v>
      </c>
    </row>
    <row r="4942" spans="1:29" x14ac:dyDescent="0.25">
      <c r="A4942" s="3">
        <f t="shared" si="623"/>
        <v>4941</v>
      </c>
      <c r="B4942" s="3" t="s">
        <v>396</v>
      </c>
      <c r="C4942" s="32">
        <v>42248</v>
      </c>
      <c r="D4942" s="3" t="s">
        <v>114</v>
      </c>
      <c r="E4942" s="3"/>
      <c r="F4942" s="3"/>
      <c r="G4942" s="2" t="s">
        <v>17</v>
      </c>
      <c r="H4942" s="3" t="s">
        <v>18</v>
      </c>
      <c r="I4942" s="3">
        <v>5</v>
      </c>
      <c r="J4942" s="3" t="s">
        <v>183</v>
      </c>
      <c r="K4942" s="3"/>
      <c r="L4942" s="3"/>
      <c r="M4942" s="3"/>
      <c r="N4942" s="3"/>
      <c r="O4942" s="3"/>
      <c r="P4942" s="3"/>
      <c r="Q4942" s="3"/>
      <c r="R4942" s="3"/>
      <c r="S4942" s="3"/>
      <c r="T4942" s="3" t="str">
        <f t="shared" si="616"/>
        <v>SIN CECO</v>
      </c>
      <c r="U4942" s="3" t="str">
        <f t="shared" si="617"/>
        <v>NO</v>
      </c>
      <c r="V4942" t="str">
        <f t="shared" si="618"/>
        <v>CITY U
 20/10/2015-Soporte Directivo (Coordinador y Gerencia)</v>
      </c>
      <c r="W4942" s="53">
        <f t="shared" si="619"/>
        <v>5</v>
      </c>
      <c r="X4942">
        <f t="shared" si="620"/>
        <v>5</v>
      </c>
      <c r="Y4942">
        <f>IF(ISNA(VLOOKUP(B4942,CECOS_SIN_IDENTIFICAR!$A$2:$D$146,4,0)),"SIN CECO",IF(VLOOKUP(B4942,CECOS_SIN_IDENTIFICAR!$A$2:$D$146,4,0)=0,"SIN CECO",VLOOKUP(B4942,CECOS_SIN_IDENTIFICAR!$A$2:$D$146,4,0)))</f>
        <v>1590</v>
      </c>
      <c r="Z4942">
        <f t="shared" si="621"/>
        <v>1590</v>
      </c>
      <c r="AA4942" s="3" t="s">
        <v>114</v>
      </c>
      <c r="AB4942" t="str">
        <f t="shared" si="622"/>
        <v>a. Apoyo y presencia en el proyecto-Soporte Directivo (Coordinador y Gerencia)</v>
      </c>
      <c r="AC4942" t="str">
        <f>VLOOKUP(AB4942,CODIFICACION_PREGUNTAS!$C$2:$D$35,2,0)</f>
        <v>SOPORTE_DIR001</v>
      </c>
    </row>
    <row r="4943" spans="1:29" x14ac:dyDescent="0.25">
      <c r="A4943" s="3">
        <f t="shared" si="623"/>
        <v>4942</v>
      </c>
      <c r="B4943" s="3" t="s">
        <v>396</v>
      </c>
      <c r="C4943" s="32">
        <v>42248</v>
      </c>
      <c r="D4943" s="3" t="s">
        <v>114</v>
      </c>
      <c r="E4943" s="3"/>
      <c r="F4943" s="3"/>
      <c r="G4943" s="2" t="s">
        <v>19</v>
      </c>
      <c r="H4943" s="3" t="s">
        <v>18</v>
      </c>
      <c r="I4943" s="3">
        <v>5</v>
      </c>
      <c r="J4943" s="3" t="s">
        <v>183</v>
      </c>
      <c r="K4943" s="3"/>
      <c r="L4943" s="3"/>
      <c r="M4943" s="3"/>
      <c r="N4943" s="3"/>
      <c r="O4943" s="3"/>
      <c r="P4943" s="3"/>
      <c r="Q4943" s="3"/>
      <c r="R4943" s="3"/>
      <c r="S4943" s="3"/>
      <c r="T4943" s="3" t="str">
        <f t="shared" si="616"/>
        <v>SIN CECO</v>
      </c>
      <c r="U4943" s="3" t="str">
        <f t="shared" si="617"/>
        <v>NO</v>
      </c>
      <c r="V4943" t="str">
        <f t="shared" si="618"/>
        <v>CITY U
 20/10/2015-Soporte Directivo (Coordinador y Gerencia)</v>
      </c>
      <c r="W4943" s="53">
        <f t="shared" si="619"/>
        <v>5</v>
      </c>
      <c r="X4943">
        <f t="shared" si="620"/>
        <v>5</v>
      </c>
      <c r="Y4943">
        <f>IF(ISNA(VLOOKUP(B4943,CECOS_SIN_IDENTIFICAR!$A$2:$D$146,4,0)),"SIN CECO",IF(VLOOKUP(B4943,CECOS_SIN_IDENTIFICAR!$A$2:$D$146,4,0)=0,"SIN CECO",VLOOKUP(B4943,CECOS_SIN_IDENTIFICAR!$A$2:$D$146,4,0)))</f>
        <v>1590</v>
      </c>
      <c r="Z4943">
        <f t="shared" si="621"/>
        <v>1590</v>
      </c>
      <c r="AA4943" s="3" t="s">
        <v>114</v>
      </c>
      <c r="AB4943" t="str">
        <f t="shared" si="622"/>
        <v>b. Conocimiento del proyecto-Soporte Directivo (Coordinador y Gerencia)</v>
      </c>
      <c r="AC4943" t="str">
        <f>VLOOKUP(AB4943,CODIFICACION_PREGUNTAS!$C$2:$D$35,2,0)</f>
        <v>SOPORTE_DIR002</v>
      </c>
    </row>
    <row r="4944" spans="1:29" x14ac:dyDescent="0.25">
      <c r="A4944" s="3">
        <f t="shared" si="623"/>
        <v>4943</v>
      </c>
      <c r="B4944" s="3" t="s">
        <v>396</v>
      </c>
      <c r="C4944" s="32">
        <v>42248</v>
      </c>
      <c r="D4944" s="3" t="s">
        <v>114</v>
      </c>
      <c r="E4944" s="3"/>
      <c r="F4944" s="3"/>
      <c r="G4944" s="2" t="s">
        <v>20</v>
      </c>
      <c r="H4944" s="3" t="s">
        <v>18</v>
      </c>
      <c r="I4944" s="3">
        <v>5</v>
      </c>
      <c r="J4944" s="3" t="s">
        <v>183</v>
      </c>
      <c r="K4944" s="3"/>
      <c r="L4944" s="3"/>
      <c r="M4944" s="3"/>
      <c r="N4944" s="3"/>
      <c r="O4944" s="3"/>
      <c r="P4944" s="3"/>
      <c r="Q4944" s="3"/>
      <c r="R4944" s="3"/>
      <c r="S4944" s="3"/>
      <c r="T4944" s="3" t="str">
        <f t="shared" si="616"/>
        <v>SIN CECO</v>
      </c>
      <c r="U4944" s="3" t="str">
        <f t="shared" si="617"/>
        <v>NO</v>
      </c>
      <c r="V4944" t="str">
        <f t="shared" si="618"/>
        <v>CITY U
 20/10/2015-Soporte Directivo (Coordinador y Gerencia)</v>
      </c>
      <c r="W4944" s="53">
        <f t="shared" si="619"/>
        <v>5</v>
      </c>
      <c r="X4944">
        <f t="shared" si="620"/>
        <v>5</v>
      </c>
      <c r="Y4944">
        <f>IF(ISNA(VLOOKUP(B4944,CECOS_SIN_IDENTIFICAR!$A$2:$D$146,4,0)),"SIN CECO",IF(VLOOKUP(B4944,CECOS_SIN_IDENTIFICAR!$A$2:$D$146,4,0)=0,"SIN CECO",VLOOKUP(B4944,CECOS_SIN_IDENTIFICAR!$A$2:$D$146,4,0)))</f>
        <v>1590</v>
      </c>
      <c r="Z4944">
        <f t="shared" si="621"/>
        <v>1590</v>
      </c>
      <c r="AA4944" s="3" t="s">
        <v>114</v>
      </c>
      <c r="AB4944" t="str">
        <f t="shared" si="622"/>
        <v>c. Planteamiento de soluciones y manejo de conflictos-Soporte Directivo (Coordinador y Gerencia)</v>
      </c>
      <c r="AC4944" t="str">
        <f>VLOOKUP(AB4944,CODIFICACION_PREGUNTAS!$C$2:$D$35,2,0)</f>
        <v>SOPORTE_DIR003</v>
      </c>
    </row>
    <row r="4945" spans="1:29" x14ac:dyDescent="0.25">
      <c r="A4945" s="3">
        <f t="shared" si="623"/>
        <v>4944</v>
      </c>
      <c r="B4945" s="3" t="s">
        <v>396</v>
      </c>
      <c r="C4945" s="32">
        <v>42248</v>
      </c>
      <c r="D4945" s="3" t="s">
        <v>114</v>
      </c>
      <c r="E4945" s="3"/>
      <c r="F4945" s="3"/>
      <c r="G4945" s="2" t="s">
        <v>21</v>
      </c>
      <c r="H4945" s="3" t="s">
        <v>18</v>
      </c>
      <c r="I4945" s="3">
        <v>5</v>
      </c>
      <c r="J4945" s="3" t="s">
        <v>183</v>
      </c>
      <c r="K4945" s="3"/>
      <c r="L4945" s="3"/>
      <c r="M4945" s="3"/>
      <c r="N4945" s="3"/>
      <c r="O4945" s="3"/>
      <c r="P4945" s="3"/>
      <c r="Q4945" s="3"/>
      <c r="R4945" s="3"/>
      <c r="S4945" s="3"/>
      <c r="T4945" s="3" t="str">
        <f t="shared" si="616"/>
        <v>SIN CECO</v>
      </c>
      <c r="U4945" s="3" t="str">
        <f t="shared" si="617"/>
        <v>NO</v>
      </c>
      <c r="V4945" t="str">
        <f t="shared" si="618"/>
        <v>CITY U
 20/10/2015-Soporte Directivo (Coordinador y Gerencia)</v>
      </c>
      <c r="W4945" s="53">
        <f t="shared" si="619"/>
        <v>5</v>
      </c>
      <c r="X4945">
        <f t="shared" si="620"/>
        <v>5</v>
      </c>
      <c r="Y4945">
        <f>IF(ISNA(VLOOKUP(B4945,CECOS_SIN_IDENTIFICAR!$A$2:$D$146,4,0)),"SIN CECO",IF(VLOOKUP(B4945,CECOS_SIN_IDENTIFICAR!$A$2:$D$146,4,0)=0,"SIN CECO",VLOOKUP(B4945,CECOS_SIN_IDENTIFICAR!$A$2:$D$146,4,0)))</f>
        <v>1590</v>
      </c>
      <c r="Z4945">
        <f t="shared" si="621"/>
        <v>1590</v>
      </c>
      <c r="AA4945" s="3" t="s">
        <v>114</v>
      </c>
      <c r="AB4945" t="str">
        <f t="shared" si="622"/>
        <v>d. Cumplimiento de compromisos-Soporte Directivo (Coordinador y Gerencia)</v>
      </c>
      <c r="AC4945" t="str">
        <f>VLOOKUP(AB4945,CODIFICACION_PREGUNTAS!$C$2:$D$35,2,0)</f>
        <v>SOPORTE_DIR004</v>
      </c>
    </row>
    <row r="4946" spans="1:29" x14ac:dyDescent="0.25">
      <c r="A4946" s="3">
        <f t="shared" si="623"/>
        <v>4945</v>
      </c>
      <c r="B4946" s="3" t="s">
        <v>396</v>
      </c>
      <c r="C4946" s="32">
        <v>42248</v>
      </c>
      <c r="D4946" s="3" t="s">
        <v>114</v>
      </c>
      <c r="E4946" s="3"/>
      <c r="F4946" s="3"/>
      <c r="G4946" s="2" t="s">
        <v>22</v>
      </c>
      <c r="H4946" s="3" t="s">
        <v>18</v>
      </c>
      <c r="I4946" s="3">
        <v>5</v>
      </c>
      <c r="J4946" s="3" t="s">
        <v>183</v>
      </c>
      <c r="K4946" s="3"/>
      <c r="L4946" s="3"/>
      <c r="M4946" s="3"/>
      <c r="N4946" s="3"/>
      <c r="O4946" s="3"/>
      <c r="P4946" s="3"/>
      <c r="Q4946" s="3"/>
      <c r="R4946" s="3"/>
      <c r="S4946" s="3"/>
      <c r="T4946" s="3" t="str">
        <f t="shared" si="616"/>
        <v>SIN CECO</v>
      </c>
      <c r="U4946" s="3" t="str">
        <f t="shared" si="617"/>
        <v>NO</v>
      </c>
      <c r="V4946" t="str">
        <f t="shared" si="618"/>
        <v>CITY U
 20/10/2015-Soporte Directivo (Coordinador y Gerencia)</v>
      </c>
      <c r="W4946" s="53">
        <f t="shared" si="619"/>
        <v>5</v>
      </c>
      <c r="X4946">
        <f t="shared" si="620"/>
        <v>5</v>
      </c>
      <c r="Y4946">
        <f>IF(ISNA(VLOOKUP(B4946,CECOS_SIN_IDENTIFICAR!$A$2:$D$146,4,0)),"SIN CECO",IF(VLOOKUP(B4946,CECOS_SIN_IDENTIFICAR!$A$2:$D$146,4,0)=0,"SIN CECO",VLOOKUP(B4946,CECOS_SIN_IDENTIFICAR!$A$2:$D$146,4,0)))</f>
        <v>1590</v>
      </c>
      <c r="Z4946">
        <f t="shared" si="621"/>
        <v>1590</v>
      </c>
      <c r="AA4946" s="3" t="s">
        <v>114</v>
      </c>
      <c r="AB4946" t="str">
        <f t="shared" si="622"/>
        <v>e. Manejo del cliente-Soporte Directivo (Coordinador y Gerencia)</v>
      </c>
      <c r="AC4946" t="str">
        <f>VLOOKUP(AB4946,CODIFICACION_PREGUNTAS!$C$2:$D$35,2,0)</f>
        <v>SOPORTE_DIR005</v>
      </c>
    </row>
    <row r="4947" spans="1:29" x14ac:dyDescent="0.25">
      <c r="A4947" s="3">
        <f t="shared" si="623"/>
        <v>4946</v>
      </c>
      <c r="B4947" s="3" t="s">
        <v>396</v>
      </c>
      <c r="C4947" s="32">
        <v>42248</v>
      </c>
      <c r="D4947" s="3" t="s">
        <v>114</v>
      </c>
      <c r="E4947" s="3"/>
      <c r="F4947" s="3"/>
      <c r="G4947" s="2" t="s">
        <v>23</v>
      </c>
      <c r="H4947" s="3" t="s">
        <v>24</v>
      </c>
      <c r="I4947" s="3">
        <v>5</v>
      </c>
      <c r="J4947" s="3" t="s">
        <v>183</v>
      </c>
      <c r="K4947" s="3"/>
      <c r="L4947" s="3"/>
      <c r="M4947" s="3"/>
      <c r="N4947" s="3"/>
      <c r="O4947" s="3"/>
      <c r="P4947" s="3"/>
      <c r="Q4947" s="3"/>
      <c r="R4947" s="3"/>
      <c r="S4947" s="3"/>
      <c r="T4947" s="3" t="str">
        <f t="shared" si="616"/>
        <v>SIN CECO</v>
      </c>
      <c r="U4947" s="3" t="str">
        <f t="shared" si="617"/>
        <v>NO</v>
      </c>
      <c r="V4947" t="str">
        <f t="shared" si="618"/>
        <v>CITY U
 20/10/2015-Personal que presta el servicio en obra</v>
      </c>
      <c r="W4947" s="53">
        <f t="shared" si="619"/>
        <v>5</v>
      </c>
      <c r="X4947">
        <f t="shared" si="620"/>
        <v>5</v>
      </c>
      <c r="Y4947">
        <f>IF(ISNA(VLOOKUP(B4947,CECOS_SIN_IDENTIFICAR!$A$2:$D$146,4,0)),"SIN CECO",IF(VLOOKUP(B4947,CECOS_SIN_IDENTIFICAR!$A$2:$D$146,4,0)=0,"SIN CECO",VLOOKUP(B4947,CECOS_SIN_IDENTIFICAR!$A$2:$D$146,4,0)))</f>
        <v>1590</v>
      </c>
      <c r="Z4947">
        <f t="shared" si="621"/>
        <v>1590</v>
      </c>
      <c r="AA4947" s="3" t="s">
        <v>114</v>
      </c>
      <c r="AB4947" t="str">
        <f t="shared" si="622"/>
        <v>a. Idoneidad del personal-Personal que presta el servicio en obra</v>
      </c>
      <c r="AC4947" t="str">
        <f>VLOOKUP(AB4947,CODIFICACION_PREGUNTAS!$C$2:$D$35,2,0)</f>
        <v>PERSONAL001</v>
      </c>
    </row>
    <row r="4948" spans="1:29" x14ac:dyDescent="0.25">
      <c r="A4948" s="3">
        <f t="shared" si="623"/>
        <v>4947</v>
      </c>
      <c r="B4948" s="3" t="s">
        <v>396</v>
      </c>
      <c r="C4948" s="32">
        <v>42248</v>
      </c>
      <c r="D4948" s="3" t="s">
        <v>114</v>
      </c>
      <c r="E4948" s="3"/>
      <c r="F4948" s="3"/>
      <c r="G4948" s="2" t="s">
        <v>25</v>
      </c>
      <c r="H4948" s="3" t="s">
        <v>24</v>
      </c>
      <c r="I4948" s="3">
        <v>5</v>
      </c>
      <c r="J4948" s="3" t="s">
        <v>183</v>
      </c>
      <c r="K4948" s="3"/>
      <c r="L4948" s="3"/>
      <c r="M4948" s="3"/>
      <c r="N4948" s="3"/>
      <c r="O4948" s="3"/>
      <c r="P4948" s="3"/>
      <c r="Q4948" s="3"/>
      <c r="R4948" s="3"/>
      <c r="S4948" s="3"/>
      <c r="T4948" s="3" t="str">
        <f t="shared" si="616"/>
        <v>SIN CECO</v>
      </c>
      <c r="U4948" s="3" t="str">
        <f t="shared" si="617"/>
        <v>NO</v>
      </c>
      <c r="V4948" t="str">
        <f t="shared" si="618"/>
        <v>CITY U
 20/10/2015-Personal que presta el servicio en obra</v>
      </c>
      <c r="W4948" s="53">
        <f t="shared" si="619"/>
        <v>5</v>
      </c>
      <c r="X4948">
        <f t="shared" si="620"/>
        <v>5</v>
      </c>
      <c r="Y4948">
        <f>IF(ISNA(VLOOKUP(B4948,CECOS_SIN_IDENTIFICAR!$A$2:$D$146,4,0)),"SIN CECO",IF(VLOOKUP(B4948,CECOS_SIN_IDENTIFICAR!$A$2:$D$146,4,0)=0,"SIN CECO",VLOOKUP(B4948,CECOS_SIN_IDENTIFICAR!$A$2:$D$146,4,0)))</f>
        <v>1590</v>
      </c>
      <c r="Z4948">
        <f t="shared" si="621"/>
        <v>1590</v>
      </c>
      <c r="AA4948" s="3" t="s">
        <v>114</v>
      </c>
      <c r="AB4948" t="str">
        <f t="shared" si="622"/>
        <v>b. Oportuna atención al cliente-Personal que presta el servicio en obra</v>
      </c>
      <c r="AC4948" t="str">
        <f>VLOOKUP(AB4948,CODIFICACION_PREGUNTAS!$C$2:$D$35,2,0)</f>
        <v>PERSONAL002</v>
      </c>
    </row>
    <row r="4949" spans="1:29" x14ac:dyDescent="0.25">
      <c r="A4949" s="3">
        <f t="shared" si="623"/>
        <v>4948</v>
      </c>
      <c r="B4949" s="3" t="s">
        <v>396</v>
      </c>
      <c r="C4949" s="32">
        <v>42248</v>
      </c>
      <c r="D4949" s="3" t="s">
        <v>114</v>
      </c>
      <c r="E4949" s="3"/>
      <c r="F4949" s="3"/>
      <c r="G4949" s="2" t="s">
        <v>26</v>
      </c>
      <c r="H4949" s="3" t="s">
        <v>24</v>
      </c>
      <c r="I4949" s="3">
        <v>5</v>
      </c>
      <c r="J4949" s="3" t="s">
        <v>183</v>
      </c>
      <c r="K4949" s="3"/>
      <c r="L4949" s="3"/>
      <c r="M4949" s="3"/>
      <c r="N4949" s="3"/>
      <c r="O4949" s="3"/>
      <c r="P4949" s="3"/>
      <c r="Q4949" s="3"/>
      <c r="R4949" s="3"/>
      <c r="S4949" s="3"/>
      <c r="T4949" s="3" t="str">
        <f t="shared" si="616"/>
        <v>SIN CECO</v>
      </c>
      <c r="U4949" s="3" t="str">
        <f t="shared" si="617"/>
        <v>NO</v>
      </c>
      <c r="V4949" t="str">
        <f t="shared" si="618"/>
        <v>CITY U
 20/10/2015-Personal que presta el servicio en obra</v>
      </c>
      <c r="W4949" s="53">
        <f t="shared" si="619"/>
        <v>5</v>
      </c>
      <c r="X4949">
        <f t="shared" si="620"/>
        <v>5</v>
      </c>
      <c r="Y4949">
        <f>IF(ISNA(VLOOKUP(B4949,CECOS_SIN_IDENTIFICAR!$A$2:$D$146,4,0)),"SIN CECO",IF(VLOOKUP(B4949,CECOS_SIN_IDENTIFICAR!$A$2:$D$146,4,0)=0,"SIN CECO",VLOOKUP(B4949,CECOS_SIN_IDENTIFICAR!$A$2:$D$146,4,0)))</f>
        <v>1590</v>
      </c>
      <c r="Z4949">
        <f t="shared" si="621"/>
        <v>1590</v>
      </c>
      <c r="AA4949" s="3" t="s">
        <v>114</v>
      </c>
      <c r="AB4949" t="str">
        <f t="shared" si="622"/>
        <v>c. Compromiso con el proyecto-Personal que presta el servicio en obra</v>
      </c>
      <c r="AC4949" t="str">
        <f>VLOOKUP(AB4949,CODIFICACION_PREGUNTAS!$C$2:$D$35,2,0)</f>
        <v>PERSONAL003</v>
      </c>
    </row>
    <row r="4950" spans="1:29" x14ac:dyDescent="0.25">
      <c r="A4950" s="3">
        <f t="shared" si="623"/>
        <v>4949</v>
      </c>
      <c r="B4950" s="3" t="s">
        <v>396</v>
      </c>
      <c r="C4950" s="32">
        <v>42248</v>
      </c>
      <c r="D4950" s="3" t="s">
        <v>114</v>
      </c>
      <c r="E4950" s="3"/>
      <c r="F4950" s="3"/>
      <c r="G4950" s="2" t="s">
        <v>21</v>
      </c>
      <c r="H4950" s="3" t="s">
        <v>24</v>
      </c>
      <c r="I4950" s="3">
        <v>5</v>
      </c>
      <c r="J4950" s="3" t="s">
        <v>183</v>
      </c>
      <c r="K4950" s="3"/>
      <c r="L4950" s="3"/>
      <c r="M4950" s="3"/>
      <c r="N4950" s="3"/>
      <c r="O4950" s="3"/>
      <c r="P4950" s="3"/>
      <c r="Q4950" s="3"/>
      <c r="R4950" s="3"/>
      <c r="S4950" s="3"/>
      <c r="T4950" s="3" t="str">
        <f t="shared" si="616"/>
        <v>SIN CECO</v>
      </c>
      <c r="U4950" s="3" t="str">
        <f t="shared" si="617"/>
        <v>NO</v>
      </c>
      <c r="V4950" t="str">
        <f t="shared" si="618"/>
        <v>CITY U
 20/10/2015-Personal que presta el servicio en obra</v>
      </c>
      <c r="W4950" s="53">
        <f t="shared" si="619"/>
        <v>5</v>
      </c>
      <c r="X4950">
        <f t="shared" si="620"/>
        <v>5</v>
      </c>
      <c r="Y4950">
        <f>IF(ISNA(VLOOKUP(B4950,CECOS_SIN_IDENTIFICAR!$A$2:$D$146,4,0)),"SIN CECO",IF(VLOOKUP(B4950,CECOS_SIN_IDENTIFICAR!$A$2:$D$146,4,0)=0,"SIN CECO",VLOOKUP(B4950,CECOS_SIN_IDENTIFICAR!$A$2:$D$146,4,0)))</f>
        <v>1590</v>
      </c>
      <c r="Z4950">
        <f t="shared" si="621"/>
        <v>1590</v>
      </c>
      <c r="AA4950" s="3" t="s">
        <v>114</v>
      </c>
      <c r="AB4950" t="str">
        <f t="shared" si="622"/>
        <v>d. Cumplimiento de compromisos-Personal que presta el servicio en obra</v>
      </c>
      <c r="AC4950" t="str">
        <f>VLOOKUP(AB4950,CODIFICACION_PREGUNTAS!$C$2:$D$35,2,0)</f>
        <v>PERSONAL004</v>
      </c>
    </row>
    <row r="4951" spans="1:29" x14ac:dyDescent="0.25">
      <c r="A4951" s="3">
        <f t="shared" si="623"/>
        <v>4950</v>
      </c>
      <c r="B4951" s="3" t="s">
        <v>396</v>
      </c>
      <c r="C4951" s="32">
        <v>42248</v>
      </c>
      <c r="D4951" s="3" t="s">
        <v>114</v>
      </c>
      <c r="E4951" s="3"/>
      <c r="F4951" s="3"/>
      <c r="G4951" s="2" t="s">
        <v>27</v>
      </c>
      <c r="H4951" s="3" t="s">
        <v>24</v>
      </c>
      <c r="I4951" s="3">
        <v>5</v>
      </c>
      <c r="J4951" s="3" t="s">
        <v>183</v>
      </c>
      <c r="K4951" s="3"/>
      <c r="L4951" s="3"/>
      <c r="M4951" s="3"/>
      <c r="N4951" s="3"/>
      <c r="O4951" s="3"/>
      <c r="P4951" s="3"/>
      <c r="Q4951" s="3"/>
      <c r="R4951" s="3"/>
      <c r="S4951" s="3"/>
      <c r="T4951" s="3" t="str">
        <f t="shared" si="616"/>
        <v>SIN CECO</v>
      </c>
      <c r="U4951" s="3" t="str">
        <f t="shared" si="617"/>
        <v>NO</v>
      </c>
      <c r="V4951" t="str">
        <f t="shared" si="618"/>
        <v>CITY U
 20/10/2015-Personal que presta el servicio en obra</v>
      </c>
      <c r="W4951" s="53">
        <f t="shared" si="619"/>
        <v>5</v>
      </c>
      <c r="X4951">
        <f t="shared" si="620"/>
        <v>5</v>
      </c>
      <c r="Y4951">
        <f>IF(ISNA(VLOOKUP(B4951,CECOS_SIN_IDENTIFICAR!$A$2:$D$146,4,0)),"SIN CECO",IF(VLOOKUP(B4951,CECOS_SIN_IDENTIFICAR!$A$2:$D$146,4,0)=0,"SIN CECO",VLOOKUP(B4951,CECOS_SIN_IDENTIFICAR!$A$2:$D$146,4,0)))</f>
        <v>1590</v>
      </c>
      <c r="Z4951">
        <f t="shared" si="621"/>
        <v>1590</v>
      </c>
      <c r="AA4951" s="3" t="s">
        <v>114</v>
      </c>
      <c r="AB4951" t="str">
        <f t="shared" si="622"/>
        <v>e. Proactividad en desarrollo de funciones-Personal que presta el servicio en obra</v>
      </c>
      <c r="AC4951" t="str">
        <f>VLOOKUP(AB4951,CODIFICACION_PREGUNTAS!$C$2:$D$35,2,0)</f>
        <v>PERSONAL005</v>
      </c>
    </row>
    <row r="4952" spans="1:29" x14ac:dyDescent="0.25">
      <c r="A4952" s="3">
        <f t="shared" si="623"/>
        <v>4951</v>
      </c>
      <c r="B4952" s="3" t="s">
        <v>396</v>
      </c>
      <c r="C4952" s="32">
        <v>42248</v>
      </c>
      <c r="D4952" s="3" t="s">
        <v>114</v>
      </c>
      <c r="E4952" s="3"/>
      <c r="F4952" s="3"/>
      <c r="G4952" s="2" t="s">
        <v>28</v>
      </c>
      <c r="H4952" s="2" t="s">
        <v>29</v>
      </c>
      <c r="I4952" s="3">
        <v>5</v>
      </c>
      <c r="J4952" s="3" t="s">
        <v>183</v>
      </c>
      <c r="K4952" s="3"/>
      <c r="L4952" s="3"/>
      <c r="M4952" s="3"/>
      <c r="N4952" s="3"/>
      <c r="O4952" s="3"/>
      <c r="P4952" s="3"/>
      <c r="Q4952" s="3"/>
      <c r="R4952" s="3"/>
      <c r="S4952" s="3"/>
      <c r="T4952" s="3" t="str">
        <f t="shared" si="616"/>
        <v>SIN CECO</v>
      </c>
      <c r="U4952" s="3" t="str">
        <f t="shared" si="617"/>
        <v>NO</v>
      </c>
      <c r="V4952" t="str">
        <f t="shared" si="618"/>
        <v>CITY U
 20/10/2015-Productos Asociados de PAYC (Informes, Control de presupuesto y Programación y actas)</v>
      </c>
      <c r="W4952" s="53">
        <f t="shared" si="619"/>
        <v>5</v>
      </c>
      <c r="X4952">
        <f t="shared" si="620"/>
        <v>5</v>
      </c>
      <c r="Y4952">
        <f>IF(ISNA(VLOOKUP(B4952,CECOS_SIN_IDENTIFICAR!$A$2:$D$146,4,0)),"SIN CECO",IF(VLOOKUP(B4952,CECOS_SIN_IDENTIFICAR!$A$2:$D$146,4,0)=0,"SIN CECO",VLOOKUP(B4952,CECOS_SIN_IDENTIFICAR!$A$2:$D$146,4,0)))</f>
        <v>1590</v>
      </c>
      <c r="Z4952">
        <f t="shared" si="621"/>
        <v>1590</v>
      </c>
      <c r="AA4952" s="3" t="s">
        <v>114</v>
      </c>
      <c r="AB4952" t="str">
        <f t="shared" si="622"/>
        <v>a. Calidad del Contenido-Productos Asociados de PAYC (Informes, Control de presupuesto y Programación y actas)</v>
      </c>
      <c r="AC4952" t="str">
        <f>VLOOKUP(AB4952,CODIFICACION_PREGUNTAS!$C$2:$D$35,2,0)</f>
        <v>PRODUCTOS001</v>
      </c>
    </row>
    <row r="4953" spans="1:29" x14ac:dyDescent="0.25">
      <c r="A4953" s="3">
        <f t="shared" si="623"/>
        <v>4952</v>
      </c>
      <c r="B4953" s="3" t="s">
        <v>396</v>
      </c>
      <c r="C4953" s="32">
        <v>42248</v>
      </c>
      <c r="D4953" s="3" t="s">
        <v>114</v>
      </c>
      <c r="E4953" s="3"/>
      <c r="F4953" s="3"/>
      <c r="G4953" s="2" t="s">
        <v>30</v>
      </c>
      <c r="H4953" s="2" t="s">
        <v>29</v>
      </c>
      <c r="I4953" s="3">
        <v>5</v>
      </c>
      <c r="J4953" s="3" t="s">
        <v>183</v>
      </c>
      <c r="K4953" s="3"/>
      <c r="L4953" s="3"/>
      <c r="M4953" s="3"/>
      <c r="N4953" s="3"/>
      <c r="O4953" s="3"/>
      <c r="P4953" s="3"/>
      <c r="Q4953" s="3"/>
      <c r="R4953" s="3"/>
      <c r="S4953" s="3"/>
      <c r="T4953" s="3" t="str">
        <f t="shared" si="616"/>
        <v>SIN CECO</v>
      </c>
      <c r="U4953" s="3" t="str">
        <f t="shared" si="617"/>
        <v>NO</v>
      </c>
      <c r="V4953" t="str">
        <f t="shared" si="618"/>
        <v>CITY U
 20/10/2015-Productos Asociados de PAYC (Informes, Control de presupuesto y Programación y actas)</v>
      </c>
      <c r="W4953" s="53">
        <f t="shared" si="619"/>
        <v>5</v>
      </c>
      <c r="X4953">
        <f t="shared" si="620"/>
        <v>5</v>
      </c>
      <c r="Y4953">
        <f>IF(ISNA(VLOOKUP(B4953,CECOS_SIN_IDENTIFICAR!$A$2:$D$146,4,0)),"SIN CECO",IF(VLOOKUP(B4953,CECOS_SIN_IDENTIFICAR!$A$2:$D$146,4,0)=0,"SIN CECO",VLOOKUP(B4953,CECOS_SIN_IDENTIFICAR!$A$2:$D$146,4,0)))</f>
        <v>1590</v>
      </c>
      <c r="Z4953">
        <f t="shared" si="621"/>
        <v>1590</v>
      </c>
      <c r="AA4953" s="3" t="s">
        <v>114</v>
      </c>
      <c r="AB4953" t="str">
        <f t="shared" si="622"/>
        <v>b. Claridad del Contenido-Productos Asociados de PAYC (Informes, Control de presupuesto y Programación y actas)</v>
      </c>
      <c r="AC4953" t="str">
        <f>VLOOKUP(AB4953,CODIFICACION_PREGUNTAS!$C$2:$D$35,2,0)</f>
        <v>PRODUCTOS002</v>
      </c>
    </row>
    <row r="4954" spans="1:29" x14ac:dyDescent="0.25">
      <c r="A4954" s="3">
        <f t="shared" si="623"/>
        <v>4953</v>
      </c>
      <c r="B4954" s="3" t="s">
        <v>396</v>
      </c>
      <c r="C4954" s="32">
        <v>42248</v>
      </c>
      <c r="D4954" s="3" t="s">
        <v>114</v>
      </c>
      <c r="E4954" s="3"/>
      <c r="F4954" s="3"/>
      <c r="G4954" s="2" t="s">
        <v>31</v>
      </c>
      <c r="H4954" s="2" t="s">
        <v>29</v>
      </c>
      <c r="I4954" s="3">
        <v>5</v>
      </c>
      <c r="J4954" s="3" t="s">
        <v>183</v>
      </c>
      <c r="K4954" s="3"/>
      <c r="L4954" s="3"/>
      <c r="M4954" s="3"/>
      <c r="N4954" s="3"/>
      <c r="O4954" s="3"/>
      <c r="P4954" s="3"/>
      <c r="Q4954" s="3"/>
      <c r="R4954" s="3"/>
      <c r="S4954" s="3"/>
      <c r="T4954" s="3" t="str">
        <f t="shared" si="616"/>
        <v>SIN CECO</v>
      </c>
      <c r="U4954" s="3" t="str">
        <f t="shared" si="617"/>
        <v>NO</v>
      </c>
      <c r="V4954" t="str">
        <f t="shared" si="618"/>
        <v>CITY U
 20/10/2015-Productos Asociados de PAYC (Informes, Control de presupuesto y Programación y actas)</v>
      </c>
      <c r="W4954" s="53">
        <f t="shared" si="619"/>
        <v>5</v>
      </c>
      <c r="X4954">
        <f t="shared" si="620"/>
        <v>5</v>
      </c>
      <c r="Y4954">
        <f>IF(ISNA(VLOOKUP(B4954,CECOS_SIN_IDENTIFICAR!$A$2:$D$146,4,0)),"SIN CECO",IF(VLOOKUP(B4954,CECOS_SIN_IDENTIFICAR!$A$2:$D$146,4,0)=0,"SIN CECO",VLOOKUP(B4954,CECOS_SIN_IDENTIFICAR!$A$2:$D$146,4,0)))</f>
        <v>1590</v>
      </c>
      <c r="Z4954">
        <f t="shared" si="621"/>
        <v>1590</v>
      </c>
      <c r="AA4954" s="3" t="s">
        <v>114</v>
      </c>
      <c r="AB4954" t="str">
        <f t="shared" si="622"/>
        <v>c. Oportunidad en la entrega-Productos Asociados de PAYC (Informes, Control de presupuesto y Programación y actas)</v>
      </c>
      <c r="AC4954" t="str">
        <f>VLOOKUP(AB4954,CODIFICACION_PREGUNTAS!$C$2:$D$35,2,0)</f>
        <v>PRODUCTOS003</v>
      </c>
    </row>
    <row r="4955" spans="1:29" x14ac:dyDescent="0.25">
      <c r="A4955" s="3">
        <f t="shared" si="623"/>
        <v>4954</v>
      </c>
      <c r="B4955" s="3" t="s">
        <v>396</v>
      </c>
      <c r="C4955" s="32">
        <v>42248</v>
      </c>
      <c r="D4955" s="3" t="s">
        <v>114</v>
      </c>
      <c r="E4955" s="3"/>
      <c r="F4955" s="3"/>
      <c r="G4955" s="2" t="s">
        <v>32</v>
      </c>
      <c r="H4955" s="2" t="s">
        <v>29</v>
      </c>
      <c r="I4955" s="3">
        <v>5</v>
      </c>
      <c r="J4955" s="3" t="s">
        <v>183</v>
      </c>
      <c r="K4955" s="3"/>
      <c r="L4955" s="3"/>
      <c r="M4955" s="3"/>
      <c r="N4955" s="3"/>
      <c r="O4955" s="3"/>
      <c r="P4955" s="3"/>
      <c r="Q4955" s="3"/>
      <c r="R4955" s="3"/>
      <c r="S4955" s="3"/>
      <c r="T4955" s="3" t="str">
        <f t="shared" si="616"/>
        <v>SIN CECO</v>
      </c>
      <c r="U4955" s="3" t="str">
        <f t="shared" si="617"/>
        <v>NO</v>
      </c>
      <c r="V4955" t="str">
        <f t="shared" si="618"/>
        <v>CITY U
 20/10/2015-Productos Asociados de PAYC (Informes, Control de presupuesto y Programación y actas)</v>
      </c>
      <c r="W4955" s="53">
        <f t="shared" si="619"/>
        <v>5</v>
      </c>
      <c r="X4955">
        <f t="shared" si="620"/>
        <v>5</v>
      </c>
      <c r="Y4955">
        <f>IF(ISNA(VLOOKUP(B4955,CECOS_SIN_IDENTIFICAR!$A$2:$D$146,4,0)),"SIN CECO",IF(VLOOKUP(B4955,CECOS_SIN_IDENTIFICAR!$A$2:$D$146,4,0)=0,"SIN CECO",VLOOKUP(B4955,CECOS_SIN_IDENTIFICAR!$A$2:$D$146,4,0)))</f>
        <v>1590</v>
      </c>
      <c r="Z4955">
        <f t="shared" si="621"/>
        <v>1590</v>
      </c>
      <c r="AA4955" s="3" t="s">
        <v>114</v>
      </c>
      <c r="AB4955" t="str">
        <f t="shared" si="622"/>
        <v>d. Precisión de la información-Productos Asociados de PAYC (Informes, Control de presupuesto y Programación y actas)</v>
      </c>
      <c r="AC4955" t="str">
        <f>VLOOKUP(AB4955,CODIFICACION_PREGUNTAS!$C$2:$D$35,2,0)</f>
        <v>PRODUCTOS004</v>
      </c>
    </row>
    <row r="4956" spans="1:29" x14ac:dyDescent="0.25">
      <c r="A4956" s="3">
        <f t="shared" si="623"/>
        <v>4955</v>
      </c>
      <c r="B4956" s="3" t="s">
        <v>396</v>
      </c>
      <c r="C4956" s="32">
        <v>42248</v>
      </c>
      <c r="D4956" s="3" t="s">
        <v>114</v>
      </c>
      <c r="E4956" s="3"/>
      <c r="F4956" s="3"/>
      <c r="G4956" s="2" t="s">
        <v>33</v>
      </c>
      <c r="H4956" s="2" t="s">
        <v>29</v>
      </c>
      <c r="I4956" s="3">
        <v>5</v>
      </c>
      <c r="J4956" s="3" t="s">
        <v>183</v>
      </c>
      <c r="K4956" s="3"/>
      <c r="L4956" s="3"/>
      <c r="M4956" s="3"/>
      <c r="N4956" s="3"/>
      <c r="O4956" s="3"/>
      <c r="P4956" s="3"/>
      <c r="Q4956" s="3"/>
      <c r="R4956" s="3"/>
      <c r="S4956" s="3"/>
      <c r="T4956" s="3" t="str">
        <f t="shared" si="616"/>
        <v>SIN CECO</v>
      </c>
      <c r="U4956" s="3" t="str">
        <f t="shared" si="617"/>
        <v>NO</v>
      </c>
      <c r="V4956" t="str">
        <f t="shared" si="618"/>
        <v>CITY U
 20/10/2015-Productos Asociados de PAYC (Informes, Control de presupuesto y Programación y actas)</v>
      </c>
      <c r="W4956" s="53">
        <f t="shared" si="619"/>
        <v>5</v>
      </c>
      <c r="X4956">
        <f t="shared" si="620"/>
        <v>5</v>
      </c>
      <c r="Y4956">
        <f>IF(ISNA(VLOOKUP(B4956,CECOS_SIN_IDENTIFICAR!$A$2:$D$146,4,0)),"SIN CECO",IF(VLOOKUP(B4956,CECOS_SIN_IDENTIFICAR!$A$2:$D$146,4,0)=0,"SIN CECO",VLOOKUP(B4956,CECOS_SIN_IDENTIFICAR!$A$2:$D$146,4,0)))</f>
        <v>1590</v>
      </c>
      <c r="Z4956">
        <f t="shared" si="621"/>
        <v>1590</v>
      </c>
      <c r="AA4956" s="3" t="s">
        <v>114</v>
      </c>
      <c r="AB4956" t="str">
        <f t="shared" si="622"/>
        <v>e. Diagramación-Productos Asociados de PAYC (Informes, Control de presupuesto y Programación y actas)</v>
      </c>
      <c r="AC4956" t="str">
        <f>VLOOKUP(AB4956,CODIFICACION_PREGUNTAS!$C$2:$D$35,2,0)</f>
        <v>PRODUCTOS005</v>
      </c>
    </row>
    <row r="4957" spans="1:29" x14ac:dyDescent="0.25">
      <c r="A4957" s="3">
        <f t="shared" si="623"/>
        <v>4956</v>
      </c>
      <c r="B4957" s="3" t="s">
        <v>396</v>
      </c>
      <c r="C4957" s="32">
        <v>42248</v>
      </c>
      <c r="D4957" s="3" t="s">
        <v>114</v>
      </c>
      <c r="E4957" s="3"/>
      <c r="F4957" s="3"/>
      <c r="G4957" s="2" t="s">
        <v>34</v>
      </c>
      <c r="H4957" s="2" t="s">
        <v>35</v>
      </c>
      <c r="I4957" s="3">
        <v>5</v>
      </c>
      <c r="J4957" s="3" t="s">
        <v>183</v>
      </c>
      <c r="K4957" s="3"/>
      <c r="L4957" s="3"/>
      <c r="M4957" s="3"/>
      <c r="N4957" s="3"/>
      <c r="O4957" s="3"/>
      <c r="P4957" s="3"/>
      <c r="Q4957" s="3"/>
      <c r="R4957" s="3"/>
      <c r="S4957" s="3"/>
      <c r="T4957" s="3" t="str">
        <f t="shared" si="616"/>
        <v>SIN CECO</v>
      </c>
      <c r="U4957" s="3" t="str">
        <f t="shared" si="617"/>
        <v>NO</v>
      </c>
      <c r="V4957" t="str">
        <f t="shared" si="618"/>
        <v>CITY U
 20/10/2015-Compromisos Pactados</v>
      </c>
      <c r="W4957" s="53">
        <f t="shared" si="619"/>
        <v>5</v>
      </c>
      <c r="X4957">
        <f t="shared" si="620"/>
        <v>5</v>
      </c>
      <c r="Y4957">
        <f>IF(ISNA(VLOOKUP(B4957,CECOS_SIN_IDENTIFICAR!$A$2:$D$146,4,0)),"SIN CECO",IF(VLOOKUP(B4957,CECOS_SIN_IDENTIFICAR!$A$2:$D$146,4,0)=0,"SIN CECO",VLOOKUP(B4957,CECOS_SIN_IDENTIFICAR!$A$2:$D$146,4,0)))</f>
        <v>1590</v>
      </c>
      <c r="Z4957">
        <f t="shared" si="621"/>
        <v>1590</v>
      </c>
      <c r="AA4957" s="3" t="s">
        <v>114</v>
      </c>
      <c r="AB4957" t="str">
        <f t="shared" si="622"/>
        <v>a. Cumplimiento-Compromisos Pactados</v>
      </c>
      <c r="AC4957" t="str">
        <f>VLOOKUP(AB4957,CODIFICACION_PREGUNTAS!$C$2:$D$35,2,0)</f>
        <v>COMPROMISOS001</v>
      </c>
    </row>
    <row r="4958" spans="1:29" x14ac:dyDescent="0.25">
      <c r="A4958" s="3">
        <f t="shared" si="623"/>
        <v>4957</v>
      </c>
      <c r="B4958" s="3" t="s">
        <v>396</v>
      </c>
      <c r="C4958" s="32">
        <v>42248</v>
      </c>
      <c r="D4958" s="3" t="s">
        <v>114</v>
      </c>
      <c r="E4958" s="3"/>
      <c r="F4958" s="3"/>
      <c r="G4958" s="2" t="s">
        <v>36</v>
      </c>
      <c r="H4958" s="2" t="s">
        <v>35</v>
      </c>
      <c r="I4958" s="3">
        <v>5</v>
      </c>
      <c r="J4958" s="3" t="s">
        <v>183</v>
      </c>
      <c r="K4958" s="3"/>
      <c r="L4958" s="3"/>
      <c r="M4958" s="3"/>
      <c r="N4958" s="3"/>
      <c r="O4958" s="3"/>
      <c r="P4958" s="3"/>
      <c r="Q4958" s="3"/>
      <c r="R4958" s="3"/>
      <c r="S4958" s="3"/>
      <c r="T4958" s="3" t="str">
        <f t="shared" si="616"/>
        <v>SIN CECO</v>
      </c>
      <c r="U4958" s="3" t="str">
        <f t="shared" si="617"/>
        <v>NO</v>
      </c>
      <c r="V4958" t="str">
        <f t="shared" si="618"/>
        <v>CITY U
 20/10/2015-Compromisos Pactados</v>
      </c>
      <c r="W4958" s="53">
        <f t="shared" si="619"/>
        <v>5</v>
      </c>
      <c r="X4958">
        <f t="shared" si="620"/>
        <v>5</v>
      </c>
      <c r="Y4958">
        <f>IF(ISNA(VLOOKUP(B4958,CECOS_SIN_IDENTIFICAR!$A$2:$D$146,4,0)),"SIN CECO",IF(VLOOKUP(B4958,CECOS_SIN_IDENTIFICAR!$A$2:$D$146,4,0)=0,"SIN CECO",VLOOKUP(B4958,CECOS_SIN_IDENTIFICAR!$A$2:$D$146,4,0)))</f>
        <v>1590</v>
      </c>
      <c r="Z4958">
        <f t="shared" si="621"/>
        <v>1590</v>
      </c>
      <c r="AA4958" s="3" t="s">
        <v>114</v>
      </c>
      <c r="AB4958" t="str">
        <f t="shared" si="622"/>
        <v>b. Satisface expectativas-Compromisos Pactados</v>
      </c>
      <c r="AC4958" t="str">
        <f>VLOOKUP(AB4958,CODIFICACION_PREGUNTAS!$C$2:$D$35,2,0)</f>
        <v>COMPROMISOS002</v>
      </c>
    </row>
    <row r="4959" spans="1:29" x14ac:dyDescent="0.25">
      <c r="A4959" s="3">
        <f t="shared" si="623"/>
        <v>4958</v>
      </c>
      <c r="B4959" s="3" t="s">
        <v>396</v>
      </c>
      <c r="C4959" s="32">
        <v>42248</v>
      </c>
      <c r="D4959" s="3" t="s">
        <v>114</v>
      </c>
      <c r="E4959" s="3"/>
      <c r="F4959" s="3"/>
      <c r="G4959" s="2" t="s">
        <v>37</v>
      </c>
      <c r="H4959" s="2" t="s">
        <v>35</v>
      </c>
      <c r="I4959" s="3">
        <v>5</v>
      </c>
      <c r="J4959" s="3" t="s">
        <v>183</v>
      </c>
      <c r="K4959" s="3"/>
      <c r="L4959" s="3"/>
      <c r="M4959" s="3"/>
      <c r="N4959" s="3"/>
      <c r="O4959" s="3"/>
      <c r="P4959" s="3"/>
      <c r="Q4959" s="3"/>
      <c r="R4959" s="3"/>
      <c r="S4959" s="3"/>
      <c r="T4959" s="3" t="str">
        <f t="shared" si="616"/>
        <v>SIN CECO</v>
      </c>
      <c r="U4959" s="3" t="str">
        <f t="shared" si="617"/>
        <v>NO</v>
      </c>
      <c r="V4959" t="str">
        <f t="shared" si="618"/>
        <v>CITY U
 20/10/2015-Compromisos Pactados</v>
      </c>
      <c r="W4959" s="53">
        <f t="shared" si="619"/>
        <v>5</v>
      </c>
      <c r="X4959">
        <f t="shared" si="620"/>
        <v>5</v>
      </c>
      <c r="Y4959">
        <f>IF(ISNA(VLOOKUP(B4959,CECOS_SIN_IDENTIFICAR!$A$2:$D$146,4,0)),"SIN CECO",IF(VLOOKUP(B4959,CECOS_SIN_IDENTIFICAR!$A$2:$D$146,4,0)=0,"SIN CECO",VLOOKUP(B4959,CECOS_SIN_IDENTIFICAR!$A$2:$D$146,4,0)))</f>
        <v>1590</v>
      </c>
      <c r="Z4959">
        <f t="shared" si="621"/>
        <v>1590</v>
      </c>
      <c r="AA4959" s="3" t="s">
        <v>114</v>
      </c>
      <c r="AB4959" t="str">
        <f t="shared" si="622"/>
        <v>c. Calidad de la Información suministrada-Compromisos Pactados</v>
      </c>
      <c r="AC4959" t="str">
        <f>VLOOKUP(AB4959,CODIFICACION_PREGUNTAS!$C$2:$D$35,2,0)</f>
        <v>COMPROMISOS003</v>
      </c>
    </row>
    <row r="4960" spans="1:29" x14ac:dyDescent="0.25">
      <c r="A4960" s="3">
        <f t="shared" si="623"/>
        <v>4959</v>
      </c>
      <c r="B4960" s="3" t="s">
        <v>396</v>
      </c>
      <c r="C4960" s="32">
        <v>42248</v>
      </c>
      <c r="D4960" s="3" t="s">
        <v>114</v>
      </c>
      <c r="E4960" s="3"/>
      <c r="F4960" s="3"/>
      <c r="G4960" s="2" t="s">
        <v>38</v>
      </c>
      <c r="H4960" s="2" t="s">
        <v>35</v>
      </c>
      <c r="I4960" s="3">
        <v>5</v>
      </c>
      <c r="J4960" s="3" t="s">
        <v>183</v>
      </c>
      <c r="K4960" s="3"/>
      <c r="L4960" s="3"/>
      <c r="M4960" s="3"/>
      <c r="N4960" s="3"/>
      <c r="O4960" s="3"/>
      <c r="P4960" s="3"/>
      <c r="Q4960" s="3"/>
      <c r="R4960" s="3"/>
      <c r="S4960" s="3"/>
      <c r="T4960" s="3" t="str">
        <f t="shared" si="616"/>
        <v>SIN CECO</v>
      </c>
      <c r="U4960" s="3" t="str">
        <f t="shared" si="617"/>
        <v>NO</v>
      </c>
      <c r="V4960" t="str">
        <f t="shared" si="618"/>
        <v>CITY U
 20/10/2015-Compromisos Pactados</v>
      </c>
      <c r="W4960" s="53">
        <f t="shared" si="619"/>
        <v>5</v>
      </c>
      <c r="X4960">
        <f t="shared" si="620"/>
        <v>5</v>
      </c>
      <c r="Y4960">
        <f>IF(ISNA(VLOOKUP(B4960,CECOS_SIN_IDENTIFICAR!$A$2:$D$146,4,0)),"SIN CECO",IF(VLOOKUP(B4960,CECOS_SIN_IDENTIFICAR!$A$2:$D$146,4,0)=0,"SIN CECO",VLOOKUP(B4960,CECOS_SIN_IDENTIFICAR!$A$2:$D$146,4,0)))</f>
        <v>1590</v>
      </c>
      <c r="Z4960">
        <f t="shared" si="621"/>
        <v>1590</v>
      </c>
      <c r="AA4960" s="3" t="s">
        <v>114</v>
      </c>
      <c r="AB4960" t="str">
        <f t="shared" si="622"/>
        <v>d. Disposición del personal de PAYC a las solicitudes del cliente-Compromisos Pactados</v>
      </c>
      <c r="AC4960" t="str">
        <f>VLOOKUP(AB4960,CODIFICACION_PREGUNTAS!$C$2:$D$35,2,0)</f>
        <v>COMPROMISOS004</v>
      </c>
    </row>
    <row r="4961" spans="1:29" x14ac:dyDescent="0.25">
      <c r="A4961" s="3">
        <f t="shared" si="623"/>
        <v>4960</v>
      </c>
      <c r="B4961" s="3" t="s">
        <v>396</v>
      </c>
      <c r="C4961" s="32">
        <v>42248</v>
      </c>
      <c r="D4961" s="3" t="s">
        <v>114</v>
      </c>
      <c r="E4961" s="3"/>
      <c r="F4961" s="3"/>
      <c r="G4961" s="2" t="s">
        <v>39</v>
      </c>
      <c r="H4961" s="2" t="s">
        <v>35</v>
      </c>
      <c r="I4961" s="3">
        <v>5</v>
      </c>
      <c r="J4961" s="3" t="s">
        <v>183</v>
      </c>
      <c r="K4961" s="3"/>
      <c r="L4961" s="3"/>
      <c r="M4961" s="3"/>
      <c r="N4961" s="3"/>
      <c r="O4961" s="3"/>
      <c r="P4961" s="3"/>
      <c r="Q4961" s="3"/>
      <c r="R4961" s="3"/>
      <c r="S4961" s="3"/>
      <c r="T4961" s="3" t="str">
        <f t="shared" si="616"/>
        <v>SIN CECO</v>
      </c>
      <c r="U4961" s="3" t="str">
        <f t="shared" si="617"/>
        <v>NO</v>
      </c>
      <c r="V4961" t="str">
        <f t="shared" si="618"/>
        <v>CITY U
 20/10/2015-Compromisos Pactados</v>
      </c>
      <c r="W4961" s="53">
        <f t="shared" si="619"/>
        <v>5</v>
      </c>
      <c r="X4961">
        <f t="shared" si="620"/>
        <v>5</v>
      </c>
      <c r="Y4961">
        <f>IF(ISNA(VLOOKUP(B4961,CECOS_SIN_IDENTIFICAR!$A$2:$D$146,4,0)),"SIN CECO",IF(VLOOKUP(B4961,CECOS_SIN_IDENTIFICAR!$A$2:$D$146,4,0)=0,"SIN CECO",VLOOKUP(B4961,CECOS_SIN_IDENTIFICAR!$A$2:$D$146,4,0)))</f>
        <v>1590</v>
      </c>
      <c r="Z4961">
        <f t="shared" si="621"/>
        <v>1590</v>
      </c>
      <c r="AA4961" s="3" t="s">
        <v>114</v>
      </c>
      <c r="AB4961" t="str">
        <f t="shared" si="622"/>
        <v>e. Coherencia entre lo solicitado y lo entregado-Compromisos Pactados</v>
      </c>
      <c r="AC4961" t="str">
        <f>VLOOKUP(AB4961,CODIFICACION_PREGUNTAS!$C$2:$D$35,2,0)</f>
        <v>COMPROMISOS005</v>
      </c>
    </row>
    <row r="4962" spans="1:29" x14ac:dyDescent="0.25">
      <c r="A4962" s="3">
        <f t="shared" si="623"/>
        <v>4961</v>
      </c>
      <c r="B4962" s="3" t="s">
        <v>396</v>
      </c>
      <c r="C4962" s="32">
        <v>42248</v>
      </c>
      <c r="D4962" s="3" t="s">
        <v>114</v>
      </c>
      <c r="E4962" s="3"/>
      <c r="F4962" s="3"/>
      <c r="G4962" s="2" t="s">
        <v>40</v>
      </c>
      <c r="H4962" s="2" t="s">
        <v>40</v>
      </c>
      <c r="I4962" s="3">
        <v>5</v>
      </c>
      <c r="J4962" s="3" t="s">
        <v>183</v>
      </c>
      <c r="K4962" s="3"/>
      <c r="L4962" s="3"/>
      <c r="M4962" s="3"/>
      <c r="N4962" s="3"/>
      <c r="O4962" s="3"/>
      <c r="P4962" s="3"/>
      <c r="Q4962" s="3"/>
      <c r="R4962" s="3"/>
      <c r="S4962" s="3"/>
      <c r="T4962" s="3" t="str">
        <f t="shared" si="616"/>
        <v>SIN CECO</v>
      </c>
      <c r="U4962" s="3" t="str">
        <f t="shared" si="617"/>
        <v>NO</v>
      </c>
      <c r="V4962" t="str">
        <f t="shared" si="618"/>
        <v>CITY U
 20/10/2015-Grado de Satisfacción con el Servicio Prestado</v>
      </c>
      <c r="W4962" s="53">
        <f t="shared" si="619"/>
        <v>5</v>
      </c>
      <c r="X4962">
        <f t="shared" si="620"/>
        <v>5</v>
      </c>
      <c r="Y4962">
        <f>IF(ISNA(VLOOKUP(B4962,CECOS_SIN_IDENTIFICAR!$A$2:$D$146,4,0)),"SIN CECO",IF(VLOOKUP(B4962,CECOS_SIN_IDENTIFICAR!$A$2:$D$146,4,0)=0,"SIN CECO",VLOOKUP(B4962,CECOS_SIN_IDENTIFICAR!$A$2:$D$146,4,0)))</f>
        <v>1590</v>
      </c>
      <c r="Z4962">
        <f t="shared" si="621"/>
        <v>1590</v>
      </c>
      <c r="AA4962" s="3" t="s">
        <v>114</v>
      </c>
      <c r="AB4962" t="str">
        <f t="shared" si="622"/>
        <v>Grado de Satisfacción con el Servicio Prestado-Grado de Satisfacción con el Servicio Prestado</v>
      </c>
      <c r="AC4962" t="str">
        <f>VLOOKUP(AB4962,CODIFICACION_PREGUNTAS!$C$2:$D$35,2,0)</f>
        <v>SATISFACCION001</v>
      </c>
    </row>
    <row r="4963" spans="1:29" x14ac:dyDescent="0.25">
      <c r="A4963" s="3">
        <f t="shared" si="623"/>
        <v>4962</v>
      </c>
      <c r="B4963" s="3" t="s">
        <v>396</v>
      </c>
      <c r="C4963" s="32">
        <v>42248</v>
      </c>
      <c r="D4963" s="3" t="s">
        <v>114</v>
      </c>
      <c r="E4963" s="3"/>
      <c r="F4963" s="3"/>
      <c r="G4963" s="2" t="s">
        <v>41</v>
      </c>
      <c r="H4963" s="2" t="s">
        <v>41</v>
      </c>
      <c r="I4963" s="3">
        <v>5</v>
      </c>
      <c r="J4963" s="3" t="s">
        <v>183</v>
      </c>
      <c r="K4963" s="3"/>
      <c r="L4963" s="3"/>
      <c r="M4963" s="3"/>
      <c r="N4963" s="3"/>
      <c r="O4963" s="3"/>
      <c r="P4963" s="3"/>
      <c r="Q4963" s="3"/>
      <c r="R4963" s="3"/>
      <c r="S4963" s="3"/>
      <c r="T4963" s="3" t="str">
        <f t="shared" si="616"/>
        <v>SIN CECO</v>
      </c>
      <c r="U4963" s="3" t="str">
        <f t="shared" si="617"/>
        <v>NO</v>
      </c>
      <c r="V4963" t="str">
        <f t="shared" si="618"/>
        <v>CITY U
 20/10/2015-Posibilidad de Volver a Contratar con PAYC</v>
      </c>
      <c r="W4963" s="53">
        <f t="shared" si="619"/>
        <v>5</v>
      </c>
      <c r="X4963">
        <f t="shared" si="620"/>
        <v>5</v>
      </c>
      <c r="Y4963">
        <f>IF(ISNA(VLOOKUP(B4963,CECOS_SIN_IDENTIFICAR!$A$2:$D$146,4,0)),"SIN CECO",IF(VLOOKUP(B4963,CECOS_SIN_IDENTIFICAR!$A$2:$D$146,4,0)=0,"SIN CECO",VLOOKUP(B4963,CECOS_SIN_IDENTIFICAR!$A$2:$D$146,4,0)))</f>
        <v>1590</v>
      </c>
      <c r="Z4963">
        <f t="shared" si="621"/>
        <v>1590</v>
      </c>
      <c r="AA4963" s="3" t="s">
        <v>114</v>
      </c>
      <c r="AB4963" t="str">
        <f t="shared" si="622"/>
        <v>Posibilidad de Volver a Contratar con PAYC-Posibilidad de Volver a Contratar con PAYC</v>
      </c>
      <c r="AC4963" t="str">
        <f>VLOOKUP(AB4963,CODIFICACION_PREGUNTAS!$C$2:$D$35,2,0)</f>
        <v>VOLVER001</v>
      </c>
    </row>
    <row r="4964" spans="1:29" x14ac:dyDescent="0.25">
      <c r="A4964" s="3">
        <f t="shared" si="623"/>
        <v>4963</v>
      </c>
      <c r="B4964" s="3" t="s">
        <v>396</v>
      </c>
      <c r="C4964" s="32">
        <v>42248</v>
      </c>
      <c r="D4964" s="3" t="s">
        <v>114</v>
      </c>
      <c r="E4964" s="3"/>
      <c r="F4964" s="3"/>
      <c r="G4964" s="2" t="s">
        <v>42</v>
      </c>
      <c r="H4964" s="6" t="s">
        <v>43</v>
      </c>
      <c r="I4964" s="58"/>
      <c r="J4964" s="3" t="s">
        <v>183</v>
      </c>
      <c r="K4964" s="3"/>
      <c r="L4964" s="3"/>
      <c r="M4964" s="3"/>
      <c r="N4964" s="3"/>
      <c r="O4964" s="3"/>
      <c r="P4964" s="3"/>
      <c r="Q4964" s="3"/>
      <c r="R4964" s="3"/>
      <c r="S4964" s="3"/>
      <c r="T4964" s="3" t="str">
        <f t="shared" si="616"/>
        <v>SIN CECO</v>
      </c>
      <c r="U4964" s="3" t="str">
        <f t="shared" si="617"/>
        <v>NO</v>
      </c>
      <c r="V4964" t="str">
        <f t="shared" si="618"/>
        <v>CITY U
 20/10/2015-Fortalezas PAYC</v>
      </c>
      <c r="W4964" s="53">
        <f t="shared" si="619"/>
        <v>0</v>
      </c>
      <c r="X4964">
        <f t="shared" si="620"/>
        <v>0</v>
      </c>
      <c r="Y4964">
        <f>IF(ISNA(VLOOKUP(B4964,CECOS_SIN_IDENTIFICAR!$A$2:$D$146,4,0)),"SIN CECO",IF(VLOOKUP(B4964,CECOS_SIN_IDENTIFICAR!$A$2:$D$146,4,0)=0,"SIN CECO",VLOOKUP(B4964,CECOS_SIN_IDENTIFICAR!$A$2:$D$146,4,0)))</f>
        <v>1590</v>
      </c>
      <c r="Z4964">
        <f t="shared" si="621"/>
        <v>1590</v>
      </c>
      <c r="AA4964" s="3" t="s">
        <v>114</v>
      </c>
      <c r="AB4964" t="str">
        <f t="shared" si="622"/>
        <v>Principales fortalezas en el servicio que presta PAYC-Fortalezas PAYC</v>
      </c>
      <c r="AC4964" t="str">
        <f>VLOOKUP(AB4964,CODIFICACION_PREGUNTAS!$C$2:$D$35,2,0)</f>
        <v>FORT001</v>
      </c>
    </row>
    <row r="4965" spans="1:29" x14ac:dyDescent="0.25">
      <c r="A4965" s="3">
        <f t="shared" si="623"/>
        <v>4964</v>
      </c>
      <c r="B4965" s="3" t="s">
        <v>396</v>
      </c>
      <c r="C4965" s="32">
        <v>42248</v>
      </c>
      <c r="D4965" s="3" t="s">
        <v>114</v>
      </c>
      <c r="E4965" s="3"/>
      <c r="F4965" s="3"/>
      <c r="G4965" s="2" t="s">
        <v>44</v>
      </c>
      <c r="H4965" s="6" t="s">
        <v>45</v>
      </c>
      <c r="I4965" s="3"/>
      <c r="J4965" s="3" t="s">
        <v>183</v>
      </c>
      <c r="K4965" s="3"/>
      <c r="L4965" s="3"/>
      <c r="M4965" s="3"/>
      <c r="N4965" s="3"/>
      <c r="O4965" s="3"/>
      <c r="P4965" s="3"/>
      <c r="Q4965" s="3"/>
      <c r="R4965" s="3"/>
      <c r="S4965" s="3"/>
      <c r="T4965" s="3" t="str">
        <f t="shared" si="616"/>
        <v>SIN CECO</v>
      </c>
      <c r="U4965" s="3" t="str">
        <f t="shared" si="617"/>
        <v>NO</v>
      </c>
      <c r="V4965" t="str">
        <f t="shared" si="618"/>
        <v>CITY U
 20/10/2015-Debilidades PAYC</v>
      </c>
      <c r="W4965" s="53">
        <f t="shared" si="619"/>
        <v>0</v>
      </c>
      <c r="X4965">
        <f t="shared" si="620"/>
        <v>0</v>
      </c>
      <c r="Y4965">
        <f>IF(ISNA(VLOOKUP(B4965,CECOS_SIN_IDENTIFICAR!$A$2:$D$146,4,0)),"SIN CECO",IF(VLOOKUP(B4965,CECOS_SIN_IDENTIFICAR!$A$2:$D$146,4,0)=0,"SIN CECO",VLOOKUP(B4965,CECOS_SIN_IDENTIFICAR!$A$2:$D$146,4,0)))</f>
        <v>1590</v>
      </c>
      <c r="Z4965">
        <f t="shared" si="621"/>
        <v>1590</v>
      </c>
      <c r="AA4965" s="3" t="s">
        <v>114</v>
      </c>
      <c r="AB4965" t="str">
        <f t="shared" si="622"/>
        <v>Principales debilidades en el servicio que presta PAYC-Debilidades PAYC</v>
      </c>
      <c r="AC4965" t="str">
        <f>VLOOKUP(AB4965,CODIFICACION_PREGUNTAS!$C$2:$D$35,2,0)</f>
        <v>DEB001</v>
      </c>
    </row>
    <row r="4966" spans="1:29" x14ac:dyDescent="0.25">
      <c r="A4966" s="3">
        <f t="shared" si="623"/>
        <v>4965</v>
      </c>
      <c r="B4966" s="3" t="s">
        <v>398</v>
      </c>
      <c r="C4966" s="32">
        <v>42430</v>
      </c>
      <c r="D4966" s="3" t="s">
        <v>52</v>
      </c>
      <c r="E4966" s="3"/>
      <c r="F4966" s="3"/>
      <c r="G4966" s="2" t="s">
        <v>5</v>
      </c>
      <c r="H4966" s="3" t="s">
        <v>6</v>
      </c>
      <c r="I4966" s="3">
        <v>5</v>
      </c>
      <c r="J4966" s="3" t="s">
        <v>183</v>
      </c>
      <c r="K4966" s="3"/>
      <c r="L4966" s="3"/>
      <c r="M4966" s="3"/>
      <c r="N4966" s="3"/>
      <c r="O4966" s="3"/>
      <c r="P4966" s="3"/>
      <c r="Q4966" s="3"/>
      <c r="R4966" s="3"/>
      <c r="S4966" s="3"/>
      <c r="T4966" s="3">
        <f t="shared" si="616"/>
        <v>1227</v>
      </c>
      <c r="U4966" s="3" t="str">
        <f t="shared" si="617"/>
        <v>SI</v>
      </c>
      <c r="V4966" t="str">
        <f t="shared" si="618"/>
        <v>1227 - ESTACIÓN DE POLICÍA UNIANDES-Soporte Técnico</v>
      </c>
      <c r="W4966" s="53">
        <f t="shared" si="619"/>
        <v>5</v>
      </c>
      <c r="X4966">
        <f t="shared" si="620"/>
        <v>5</v>
      </c>
      <c r="Y4966" t="str">
        <f>IF(ISNA(VLOOKUP(B4966,CECOS_SIN_IDENTIFICAR!$A$2:$D$146,4,0)),"SIN CECO",IF(VLOOKUP(B4966,CECOS_SIN_IDENTIFICAR!$A$2:$D$146,4,0)=0,"SIN CECO",VLOOKUP(B4966,CECOS_SIN_IDENTIFICAR!$A$2:$D$146,4,0)))</f>
        <v>SIN CECO</v>
      </c>
      <c r="Z4966">
        <f t="shared" si="621"/>
        <v>1227</v>
      </c>
      <c r="AA4966" s="3" t="s">
        <v>52</v>
      </c>
      <c r="AB4966" t="str">
        <f t="shared" si="622"/>
        <v>a. Conocimiento específico de temas aplicables al proyecto-Soporte Técnico</v>
      </c>
      <c r="AC4966" t="str">
        <f>VLOOKUP(AB4966,CODIFICACION_PREGUNTAS!$C$2:$D$35,2,0)</f>
        <v>SOPORTE_TEC001</v>
      </c>
    </row>
    <row r="4967" spans="1:29" x14ac:dyDescent="0.25">
      <c r="A4967" s="3">
        <f t="shared" si="623"/>
        <v>4966</v>
      </c>
      <c r="B4967" s="3" t="s">
        <v>398</v>
      </c>
      <c r="C4967" s="32">
        <v>42430</v>
      </c>
      <c r="D4967" s="3" t="s">
        <v>52</v>
      </c>
      <c r="E4967" s="3"/>
      <c r="F4967" s="3"/>
      <c r="G4967" s="2" t="s">
        <v>7</v>
      </c>
      <c r="H4967" s="3" t="s">
        <v>6</v>
      </c>
      <c r="I4967" s="3">
        <v>4</v>
      </c>
      <c r="J4967" s="3" t="s">
        <v>183</v>
      </c>
      <c r="K4967" s="3"/>
      <c r="L4967" s="3"/>
      <c r="M4967" s="3"/>
      <c r="N4967" s="3"/>
      <c r="O4967" s="3"/>
      <c r="P4967" s="3"/>
      <c r="Q4967" s="3"/>
      <c r="R4967" s="3"/>
      <c r="S4967" s="3"/>
      <c r="T4967" s="3">
        <f t="shared" si="616"/>
        <v>1227</v>
      </c>
      <c r="U4967" s="3" t="str">
        <f t="shared" si="617"/>
        <v>SI</v>
      </c>
      <c r="V4967" t="str">
        <f t="shared" si="618"/>
        <v>1227 - ESTACIÓN DE POLICÍA UNIANDES-Soporte Técnico</v>
      </c>
      <c r="W4967" s="53">
        <f t="shared" si="619"/>
        <v>4</v>
      </c>
      <c r="X4967">
        <f t="shared" si="620"/>
        <v>4</v>
      </c>
      <c r="Y4967" t="str">
        <f>IF(ISNA(VLOOKUP(B4967,CECOS_SIN_IDENTIFICAR!$A$2:$D$146,4,0)),"SIN CECO",IF(VLOOKUP(B4967,CECOS_SIN_IDENTIFICAR!$A$2:$D$146,4,0)=0,"SIN CECO",VLOOKUP(B4967,CECOS_SIN_IDENTIFICAR!$A$2:$D$146,4,0)))</f>
        <v>SIN CECO</v>
      </c>
      <c r="Z4967">
        <f t="shared" si="621"/>
        <v>1227</v>
      </c>
      <c r="AA4967" s="3" t="s">
        <v>52</v>
      </c>
      <c r="AB4967" t="str">
        <f t="shared" si="622"/>
        <v>b. Idoneidad y Calidad del soporte-Soporte Técnico</v>
      </c>
      <c r="AC4967" t="str">
        <f>VLOOKUP(AB4967,CODIFICACION_PREGUNTAS!$C$2:$D$35,2,0)</f>
        <v>SOPORTE_TEC002</v>
      </c>
    </row>
    <row r="4968" spans="1:29" x14ac:dyDescent="0.25">
      <c r="A4968" s="3">
        <f t="shared" si="623"/>
        <v>4967</v>
      </c>
      <c r="B4968" s="3" t="s">
        <v>398</v>
      </c>
      <c r="C4968" s="32">
        <v>42430</v>
      </c>
      <c r="D4968" s="3" t="s">
        <v>52</v>
      </c>
      <c r="E4968" s="3"/>
      <c r="F4968" s="3"/>
      <c r="G4968" s="2" t="s">
        <v>8</v>
      </c>
      <c r="H4968" s="3" t="s">
        <v>6</v>
      </c>
      <c r="I4968" s="3">
        <v>5</v>
      </c>
      <c r="J4968" s="3" t="s">
        <v>183</v>
      </c>
      <c r="K4968" s="3"/>
      <c r="L4968" s="3"/>
      <c r="M4968" s="3"/>
      <c r="N4968" s="3"/>
      <c r="O4968" s="3"/>
      <c r="P4968" s="3"/>
      <c r="Q4968" s="3"/>
      <c r="R4968" s="3"/>
      <c r="S4968" s="3"/>
      <c r="T4968" s="3">
        <f t="shared" si="616"/>
        <v>1227</v>
      </c>
      <c r="U4968" s="3" t="str">
        <f t="shared" si="617"/>
        <v>SI</v>
      </c>
      <c r="V4968" t="str">
        <f t="shared" si="618"/>
        <v>1227 - ESTACIÓN DE POLICÍA UNIANDES-Soporte Técnico</v>
      </c>
      <c r="W4968" s="53">
        <f t="shared" si="619"/>
        <v>5</v>
      </c>
      <c r="X4968">
        <f t="shared" si="620"/>
        <v>5</v>
      </c>
      <c r="Y4968" t="str">
        <f>IF(ISNA(VLOOKUP(B4968,CECOS_SIN_IDENTIFICAR!$A$2:$D$146,4,0)),"SIN CECO",IF(VLOOKUP(B4968,CECOS_SIN_IDENTIFICAR!$A$2:$D$146,4,0)=0,"SIN CECO",VLOOKUP(B4968,CECOS_SIN_IDENTIFICAR!$A$2:$D$146,4,0)))</f>
        <v>SIN CECO</v>
      </c>
      <c r="Z4968">
        <f t="shared" si="621"/>
        <v>1227</v>
      </c>
      <c r="AA4968" s="3" t="s">
        <v>52</v>
      </c>
      <c r="AB4968" t="str">
        <f t="shared" si="622"/>
        <v>c. Cumplimiento de especificaciones técnicas de construcción-Soporte Técnico</v>
      </c>
      <c r="AC4968" t="str">
        <f>VLOOKUP(AB4968,CODIFICACION_PREGUNTAS!$C$2:$D$35,2,0)</f>
        <v>SOPORTE_TEC003</v>
      </c>
    </row>
    <row r="4969" spans="1:29" x14ac:dyDescent="0.25">
      <c r="A4969" s="3">
        <f t="shared" si="623"/>
        <v>4968</v>
      </c>
      <c r="B4969" s="3" t="s">
        <v>398</v>
      </c>
      <c r="C4969" s="32">
        <v>42430</v>
      </c>
      <c r="D4969" s="3" t="s">
        <v>52</v>
      </c>
      <c r="E4969" s="3"/>
      <c r="F4969" s="3"/>
      <c r="G4969" s="2" t="s">
        <v>9</v>
      </c>
      <c r="H4969" s="3" t="s">
        <v>6</v>
      </c>
      <c r="I4969" s="3">
        <v>5</v>
      </c>
      <c r="J4969" s="3" t="s">
        <v>183</v>
      </c>
      <c r="K4969" s="3"/>
      <c r="L4969" s="3"/>
      <c r="M4969" s="3"/>
      <c r="N4969" s="3"/>
      <c r="O4969" s="3"/>
      <c r="P4969" s="3"/>
      <c r="Q4969" s="3"/>
      <c r="R4969" s="3"/>
      <c r="S4969" s="3"/>
      <c r="T4969" s="3">
        <f t="shared" si="616"/>
        <v>1227</v>
      </c>
      <c r="U4969" s="3" t="str">
        <f t="shared" si="617"/>
        <v>SI</v>
      </c>
      <c r="V4969" t="str">
        <f t="shared" si="618"/>
        <v>1227 - ESTACIÓN DE POLICÍA UNIANDES-Soporte Técnico</v>
      </c>
      <c r="W4969" s="53">
        <f t="shared" si="619"/>
        <v>5</v>
      </c>
      <c r="X4969">
        <f t="shared" si="620"/>
        <v>5</v>
      </c>
      <c r="Y4969" t="str">
        <f>IF(ISNA(VLOOKUP(B4969,CECOS_SIN_IDENTIFICAR!$A$2:$D$146,4,0)),"SIN CECO",IF(VLOOKUP(B4969,CECOS_SIN_IDENTIFICAR!$A$2:$D$146,4,0)=0,"SIN CECO",VLOOKUP(B4969,CECOS_SIN_IDENTIFICAR!$A$2:$D$146,4,0)))</f>
        <v>SIN CECO</v>
      </c>
      <c r="Z4969">
        <f t="shared" si="621"/>
        <v>1227</v>
      </c>
      <c r="AA4969" s="3" t="s">
        <v>52</v>
      </c>
      <c r="AB4969" t="str">
        <f t="shared" si="622"/>
        <v>d. Confiabilidad de los conceptos aplicados-Soporte Técnico</v>
      </c>
      <c r="AC4969" t="str">
        <f>VLOOKUP(AB4969,CODIFICACION_PREGUNTAS!$C$2:$D$35,2,0)</f>
        <v>SOPORTE_TEC004</v>
      </c>
    </row>
    <row r="4970" spans="1:29" x14ac:dyDescent="0.25">
      <c r="A4970" s="3">
        <f t="shared" si="623"/>
        <v>4969</v>
      </c>
      <c r="B4970" s="3" t="s">
        <v>398</v>
      </c>
      <c r="C4970" s="32">
        <v>42430</v>
      </c>
      <c r="D4970" s="3" t="s">
        <v>52</v>
      </c>
      <c r="E4970" s="3"/>
      <c r="F4970" s="3"/>
      <c r="G4970" s="2" t="s">
        <v>10</v>
      </c>
      <c r="H4970" s="3" t="s">
        <v>6</v>
      </c>
      <c r="I4970" s="3">
        <v>3</v>
      </c>
      <c r="J4970" s="3" t="s">
        <v>183</v>
      </c>
      <c r="K4970" s="3"/>
      <c r="L4970" s="3"/>
      <c r="M4970" s="3"/>
      <c r="N4970" s="3"/>
      <c r="O4970" s="3"/>
      <c r="P4970" s="3"/>
      <c r="Q4970" s="3"/>
      <c r="R4970" s="3"/>
      <c r="S4970" s="3"/>
      <c r="T4970" s="3">
        <f t="shared" si="616"/>
        <v>1227</v>
      </c>
      <c r="U4970" s="3" t="str">
        <f t="shared" si="617"/>
        <v>SI</v>
      </c>
      <c r="V4970" t="str">
        <f t="shared" si="618"/>
        <v>1227 - ESTACIÓN DE POLICÍA UNIANDES-Soporte Técnico</v>
      </c>
      <c r="W4970" s="53">
        <f t="shared" si="619"/>
        <v>3</v>
      </c>
      <c r="X4970">
        <f t="shared" si="620"/>
        <v>3</v>
      </c>
      <c r="Y4970" t="str">
        <f>IF(ISNA(VLOOKUP(B4970,CECOS_SIN_IDENTIFICAR!$A$2:$D$146,4,0)),"SIN CECO",IF(VLOOKUP(B4970,CECOS_SIN_IDENTIFICAR!$A$2:$D$146,4,0)=0,"SIN CECO",VLOOKUP(B4970,CECOS_SIN_IDENTIFICAR!$A$2:$D$146,4,0)))</f>
        <v>SIN CECO</v>
      </c>
      <c r="Z4970">
        <f t="shared" si="621"/>
        <v>1227</v>
      </c>
      <c r="AA4970" s="3" t="s">
        <v>52</v>
      </c>
      <c r="AB4970" t="str">
        <f t="shared" si="622"/>
        <v>e. Oportunidad en entrega de información o requerimientos-Soporte Técnico</v>
      </c>
      <c r="AC4970" t="str">
        <f>VLOOKUP(AB4970,CODIFICACION_PREGUNTAS!$C$2:$D$35,2,0)</f>
        <v>SOPORTE_TEC005</v>
      </c>
    </row>
    <row r="4971" spans="1:29" x14ac:dyDescent="0.25">
      <c r="A4971" s="3">
        <f t="shared" si="623"/>
        <v>4970</v>
      </c>
      <c r="B4971" s="3" t="s">
        <v>398</v>
      </c>
      <c r="C4971" s="32">
        <v>42430</v>
      </c>
      <c r="D4971" s="3" t="s">
        <v>52</v>
      </c>
      <c r="E4971" s="3"/>
      <c r="F4971" s="3"/>
      <c r="G4971" s="2" t="s">
        <v>11</v>
      </c>
      <c r="H4971" s="3" t="s">
        <v>12</v>
      </c>
      <c r="I4971" s="3">
        <v>3</v>
      </c>
      <c r="J4971" s="3" t="s">
        <v>183</v>
      </c>
      <c r="K4971" s="3"/>
      <c r="L4971" s="3"/>
      <c r="M4971" s="3"/>
      <c r="N4971" s="3"/>
      <c r="O4971" s="3"/>
      <c r="P4971" s="3"/>
      <c r="Q4971" s="3"/>
      <c r="R4971" s="3"/>
      <c r="S4971" s="3"/>
      <c r="T4971" s="3">
        <f t="shared" si="616"/>
        <v>1227</v>
      </c>
      <c r="U4971" s="3" t="str">
        <f t="shared" si="617"/>
        <v>SI</v>
      </c>
      <c r="V4971" t="str">
        <f t="shared" si="618"/>
        <v>1227 - ESTACIÓN DE POLICÍA UNIANDES-Soporte Administrativo</v>
      </c>
      <c r="W4971" s="53">
        <f t="shared" si="619"/>
        <v>3</v>
      </c>
      <c r="X4971">
        <f t="shared" si="620"/>
        <v>3</v>
      </c>
      <c r="Y4971" t="str">
        <f>IF(ISNA(VLOOKUP(B4971,CECOS_SIN_IDENTIFICAR!$A$2:$D$146,4,0)),"SIN CECO",IF(VLOOKUP(B4971,CECOS_SIN_IDENTIFICAR!$A$2:$D$146,4,0)=0,"SIN CECO",VLOOKUP(B4971,CECOS_SIN_IDENTIFICAR!$A$2:$D$146,4,0)))</f>
        <v>SIN CECO</v>
      </c>
      <c r="Z4971">
        <f t="shared" si="621"/>
        <v>1227</v>
      </c>
      <c r="AA4971" s="3" t="s">
        <v>52</v>
      </c>
      <c r="AB4971" t="str">
        <f t="shared" si="622"/>
        <v>a. Oportunidad de la gestión en obra-Soporte Administrativo</v>
      </c>
      <c r="AC4971" t="str">
        <f>VLOOKUP(AB4971,CODIFICACION_PREGUNTAS!$C$2:$D$35,2,0)</f>
        <v>SOPORTE_ADMON001</v>
      </c>
    </row>
    <row r="4972" spans="1:29" x14ac:dyDescent="0.25">
      <c r="A4972" s="3">
        <f t="shared" si="623"/>
        <v>4971</v>
      </c>
      <c r="B4972" s="3" t="s">
        <v>398</v>
      </c>
      <c r="C4972" s="32">
        <v>42430</v>
      </c>
      <c r="D4972" s="3" t="s">
        <v>52</v>
      </c>
      <c r="E4972" s="3"/>
      <c r="F4972" s="3"/>
      <c r="G4972" s="2" t="s">
        <v>13</v>
      </c>
      <c r="H4972" s="3" t="s">
        <v>12</v>
      </c>
      <c r="I4972" s="3">
        <v>4</v>
      </c>
      <c r="J4972" s="3" t="s">
        <v>183</v>
      </c>
      <c r="K4972" s="3"/>
      <c r="L4972" s="3"/>
      <c r="M4972" s="3"/>
      <c r="N4972" s="3"/>
      <c r="O4972" s="3"/>
      <c r="P4972" s="3"/>
      <c r="Q4972" s="3"/>
      <c r="R4972" s="3"/>
      <c r="S4972" s="3"/>
      <c r="T4972" s="3">
        <f t="shared" si="616"/>
        <v>1227</v>
      </c>
      <c r="U4972" s="3" t="str">
        <f t="shared" si="617"/>
        <v>SI</v>
      </c>
      <c r="V4972" t="str">
        <f t="shared" si="618"/>
        <v>1227 - ESTACIÓN DE POLICÍA UNIANDES-Soporte Administrativo</v>
      </c>
      <c r="W4972" s="53">
        <f t="shared" si="619"/>
        <v>4</v>
      </c>
      <c r="X4972">
        <f t="shared" si="620"/>
        <v>4</v>
      </c>
      <c r="Y4972" t="str">
        <f>IF(ISNA(VLOOKUP(B4972,CECOS_SIN_IDENTIFICAR!$A$2:$D$146,4,0)),"SIN CECO",IF(VLOOKUP(B4972,CECOS_SIN_IDENTIFICAR!$A$2:$D$146,4,0)=0,"SIN CECO",VLOOKUP(B4972,CECOS_SIN_IDENTIFICAR!$A$2:$D$146,4,0)))</f>
        <v>SIN CECO</v>
      </c>
      <c r="Z4972">
        <f t="shared" si="621"/>
        <v>1227</v>
      </c>
      <c r="AA4972" s="3" t="s">
        <v>52</v>
      </c>
      <c r="AB4972" t="str">
        <f t="shared" si="622"/>
        <v>b. Manejo administrativo del proyecto-Soporte Administrativo</v>
      </c>
      <c r="AC4972" t="str">
        <f>VLOOKUP(AB4972,CODIFICACION_PREGUNTAS!$C$2:$D$35,2,0)</f>
        <v>SOPORTE_ADMON002</v>
      </c>
    </row>
    <row r="4973" spans="1:29" x14ac:dyDescent="0.25">
      <c r="A4973" s="3">
        <f t="shared" si="623"/>
        <v>4972</v>
      </c>
      <c r="B4973" s="3" t="s">
        <v>398</v>
      </c>
      <c r="C4973" s="32">
        <v>42430</v>
      </c>
      <c r="D4973" s="3" t="s">
        <v>52</v>
      </c>
      <c r="E4973" s="3"/>
      <c r="F4973" s="3"/>
      <c r="G4973" s="2" t="s">
        <v>14</v>
      </c>
      <c r="H4973" s="3" t="s">
        <v>12</v>
      </c>
      <c r="I4973" s="3">
        <v>4</v>
      </c>
      <c r="J4973" s="3" t="s">
        <v>183</v>
      </c>
      <c r="K4973" s="3"/>
      <c r="L4973" s="3"/>
      <c r="M4973" s="3"/>
      <c r="N4973" s="3"/>
      <c r="O4973" s="3"/>
      <c r="P4973" s="3"/>
      <c r="Q4973" s="3"/>
      <c r="R4973" s="3"/>
      <c r="S4973" s="3"/>
      <c r="T4973" s="3">
        <f t="shared" si="616"/>
        <v>1227</v>
      </c>
      <c r="U4973" s="3" t="str">
        <f t="shared" si="617"/>
        <v>SI</v>
      </c>
      <c r="V4973" t="str">
        <f t="shared" si="618"/>
        <v>1227 - ESTACIÓN DE POLICÍA UNIANDES-Soporte Administrativo</v>
      </c>
      <c r="W4973" s="53">
        <f t="shared" si="619"/>
        <v>4</v>
      </c>
      <c r="X4973">
        <f t="shared" si="620"/>
        <v>4</v>
      </c>
      <c r="Y4973" t="str">
        <f>IF(ISNA(VLOOKUP(B4973,CECOS_SIN_IDENTIFICAR!$A$2:$D$146,4,0)),"SIN CECO",IF(VLOOKUP(B4973,CECOS_SIN_IDENTIFICAR!$A$2:$D$146,4,0)=0,"SIN CECO",VLOOKUP(B4973,CECOS_SIN_IDENTIFICAR!$A$2:$D$146,4,0)))</f>
        <v>SIN CECO</v>
      </c>
      <c r="Z4973">
        <f t="shared" si="621"/>
        <v>1227</v>
      </c>
      <c r="AA4973" s="3" t="s">
        <v>52</v>
      </c>
      <c r="AB4973" t="str">
        <f t="shared" si="622"/>
        <v>c. Información clara y veraz sobre la administración de proyecto-Soporte Administrativo</v>
      </c>
      <c r="AC4973" t="str">
        <f>VLOOKUP(AB4973,CODIFICACION_PREGUNTAS!$C$2:$D$35,2,0)</f>
        <v>SOPORTE_ADMON003</v>
      </c>
    </row>
    <row r="4974" spans="1:29" x14ac:dyDescent="0.25">
      <c r="A4974" s="3">
        <f t="shared" si="623"/>
        <v>4973</v>
      </c>
      <c r="B4974" s="3" t="s">
        <v>398</v>
      </c>
      <c r="C4974" s="32">
        <v>42430</v>
      </c>
      <c r="D4974" s="3" t="s">
        <v>52</v>
      </c>
      <c r="E4974" s="3"/>
      <c r="F4974" s="3"/>
      <c r="G4974" s="2" t="s">
        <v>15</v>
      </c>
      <c r="H4974" s="3" t="s">
        <v>12</v>
      </c>
      <c r="I4974" s="3">
        <v>4</v>
      </c>
      <c r="J4974" s="3" t="s">
        <v>183</v>
      </c>
      <c r="K4974" s="3"/>
      <c r="L4974" s="3"/>
      <c r="M4974" s="3"/>
      <c r="N4974" s="3"/>
      <c r="O4974" s="3"/>
      <c r="P4974" s="3"/>
      <c r="Q4974" s="3"/>
      <c r="R4974" s="3"/>
      <c r="S4974" s="3"/>
      <c r="T4974" s="3">
        <f t="shared" si="616"/>
        <v>1227</v>
      </c>
      <c r="U4974" s="3" t="str">
        <f t="shared" si="617"/>
        <v>SI</v>
      </c>
      <c r="V4974" t="str">
        <f t="shared" si="618"/>
        <v>1227 - ESTACIÓN DE POLICÍA UNIANDES-Soporte Administrativo</v>
      </c>
      <c r="W4974" s="53">
        <f t="shared" si="619"/>
        <v>4</v>
      </c>
      <c r="X4974">
        <f t="shared" si="620"/>
        <v>4</v>
      </c>
      <c r="Y4974" t="str">
        <f>IF(ISNA(VLOOKUP(B4974,CECOS_SIN_IDENTIFICAR!$A$2:$D$146,4,0)),"SIN CECO",IF(VLOOKUP(B4974,CECOS_SIN_IDENTIFICAR!$A$2:$D$146,4,0)=0,"SIN CECO",VLOOKUP(B4974,CECOS_SIN_IDENTIFICAR!$A$2:$D$146,4,0)))</f>
        <v>SIN CECO</v>
      </c>
      <c r="Z4974">
        <f t="shared" si="621"/>
        <v>1227</v>
      </c>
      <c r="AA4974" s="3" t="s">
        <v>52</v>
      </c>
      <c r="AB4974" t="str">
        <f t="shared" si="622"/>
        <v>d. Cumplimientos con expectativas del cliente-Soporte Administrativo</v>
      </c>
      <c r="AC4974" t="str">
        <f>VLOOKUP(AB4974,CODIFICACION_PREGUNTAS!$C$2:$D$35,2,0)</f>
        <v>SOPORTE_ADMON004</v>
      </c>
    </row>
    <row r="4975" spans="1:29" x14ac:dyDescent="0.25">
      <c r="A4975" s="3">
        <f t="shared" si="623"/>
        <v>4974</v>
      </c>
      <c r="B4975" s="3" t="s">
        <v>398</v>
      </c>
      <c r="C4975" s="32">
        <v>42430</v>
      </c>
      <c r="D4975" s="3" t="s">
        <v>52</v>
      </c>
      <c r="E4975" s="3"/>
      <c r="F4975" s="3"/>
      <c r="G4975" s="2" t="s">
        <v>16</v>
      </c>
      <c r="H4975" s="3" t="s">
        <v>12</v>
      </c>
      <c r="I4975" s="3">
        <v>4</v>
      </c>
      <c r="J4975" s="3" t="s">
        <v>183</v>
      </c>
      <c r="K4975" s="3"/>
      <c r="L4975" s="3"/>
      <c r="M4975" s="3"/>
      <c r="N4975" s="3"/>
      <c r="O4975" s="3"/>
      <c r="P4975" s="3"/>
      <c r="Q4975" s="3"/>
      <c r="R4975" s="3"/>
      <c r="S4975" s="3"/>
      <c r="T4975" s="3">
        <f t="shared" si="616"/>
        <v>1227</v>
      </c>
      <c r="U4975" s="3" t="str">
        <f t="shared" si="617"/>
        <v>SI</v>
      </c>
      <c r="V4975" t="str">
        <f t="shared" si="618"/>
        <v>1227 - ESTACIÓN DE POLICÍA UNIANDES-Soporte Administrativo</v>
      </c>
      <c r="W4975" s="53">
        <f t="shared" si="619"/>
        <v>4</v>
      </c>
      <c r="X4975">
        <f t="shared" si="620"/>
        <v>4</v>
      </c>
      <c r="Y4975" t="str">
        <f>IF(ISNA(VLOOKUP(B4975,CECOS_SIN_IDENTIFICAR!$A$2:$D$146,4,0)),"SIN CECO",IF(VLOOKUP(B4975,CECOS_SIN_IDENTIFICAR!$A$2:$D$146,4,0)=0,"SIN CECO",VLOOKUP(B4975,CECOS_SIN_IDENTIFICAR!$A$2:$D$146,4,0)))</f>
        <v>SIN CECO</v>
      </c>
      <c r="Z4975">
        <f t="shared" si="621"/>
        <v>1227</v>
      </c>
      <c r="AA4975" s="3" t="s">
        <v>52</v>
      </c>
      <c r="AB4975" t="str">
        <f t="shared" si="622"/>
        <v>e. Control de presupuesto-Soporte Administrativo</v>
      </c>
      <c r="AC4975" t="str">
        <f>VLOOKUP(AB4975,CODIFICACION_PREGUNTAS!$C$2:$D$35,2,0)</f>
        <v>SOPORTE_ADMON005</v>
      </c>
    </row>
    <row r="4976" spans="1:29" x14ac:dyDescent="0.25">
      <c r="A4976" s="3">
        <f t="shared" si="623"/>
        <v>4975</v>
      </c>
      <c r="B4976" s="3" t="s">
        <v>398</v>
      </c>
      <c r="C4976" s="32">
        <v>42430</v>
      </c>
      <c r="D4976" s="3" t="s">
        <v>52</v>
      </c>
      <c r="E4976" s="3"/>
      <c r="F4976" s="3"/>
      <c r="G4976" s="2" t="s">
        <v>17</v>
      </c>
      <c r="H4976" s="3" t="s">
        <v>18</v>
      </c>
      <c r="I4976" s="3">
        <v>5</v>
      </c>
      <c r="J4976" s="3" t="s">
        <v>183</v>
      </c>
      <c r="K4976" s="3"/>
      <c r="L4976" s="3"/>
      <c r="M4976" s="3"/>
      <c r="N4976" s="3"/>
      <c r="O4976" s="3"/>
      <c r="P4976" s="3"/>
      <c r="Q4976" s="3"/>
      <c r="R4976" s="3"/>
      <c r="S4976" s="3"/>
      <c r="T4976" s="3">
        <f t="shared" si="616"/>
        <v>1227</v>
      </c>
      <c r="U4976" s="3" t="str">
        <f t="shared" si="617"/>
        <v>SI</v>
      </c>
      <c r="V4976" t="str">
        <f t="shared" si="618"/>
        <v>1227 - ESTACIÓN DE POLICÍA UNIANDES-Soporte Directivo (Coordinador y Gerencia)</v>
      </c>
      <c r="W4976" s="53">
        <f t="shared" si="619"/>
        <v>5</v>
      </c>
      <c r="X4976">
        <f t="shared" si="620"/>
        <v>5</v>
      </c>
      <c r="Y4976" t="str">
        <f>IF(ISNA(VLOOKUP(B4976,CECOS_SIN_IDENTIFICAR!$A$2:$D$146,4,0)),"SIN CECO",IF(VLOOKUP(B4976,CECOS_SIN_IDENTIFICAR!$A$2:$D$146,4,0)=0,"SIN CECO",VLOOKUP(B4976,CECOS_SIN_IDENTIFICAR!$A$2:$D$146,4,0)))</f>
        <v>SIN CECO</v>
      </c>
      <c r="Z4976">
        <f t="shared" si="621"/>
        <v>1227</v>
      </c>
      <c r="AA4976" s="3" t="s">
        <v>52</v>
      </c>
      <c r="AB4976" t="str">
        <f t="shared" si="622"/>
        <v>a. Apoyo y presencia en el proyecto-Soporte Directivo (Coordinador y Gerencia)</v>
      </c>
      <c r="AC4976" t="str">
        <f>VLOOKUP(AB4976,CODIFICACION_PREGUNTAS!$C$2:$D$35,2,0)</f>
        <v>SOPORTE_DIR001</v>
      </c>
    </row>
    <row r="4977" spans="1:29" x14ac:dyDescent="0.25">
      <c r="A4977" s="3">
        <f t="shared" si="623"/>
        <v>4976</v>
      </c>
      <c r="B4977" s="3" t="s">
        <v>398</v>
      </c>
      <c r="C4977" s="32">
        <v>42430</v>
      </c>
      <c r="D4977" s="3" t="s">
        <v>52</v>
      </c>
      <c r="E4977" s="3"/>
      <c r="F4977" s="3"/>
      <c r="G4977" s="2" t="s">
        <v>19</v>
      </c>
      <c r="H4977" s="3" t="s">
        <v>18</v>
      </c>
      <c r="I4977" s="3">
        <v>5</v>
      </c>
      <c r="J4977" s="3" t="s">
        <v>183</v>
      </c>
      <c r="K4977" s="3"/>
      <c r="L4977" s="3"/>
      <c r="M4977" s="3"/>
      <c r="N4977" s="3"/>
      <c r="O4977" s="3"/>
      <c r="P4977" s="3"/>
      <c r="Q4977" s="3"/>
      <c r="R4977" s="3"/>
      <c r="S4977" s="3"/>
      <c r="T4977" s="3">
        <f t="shared" si="616"/>
        <v>1227</v>
      </c>
      <c r="U4977" s="3" t="str">
        <f t="shared" si="617"/>
        <v>SI</v>
      </c>
      <c r="V4977" t="str">
        <f t="shared" si="618"/>
        <v>1227 - ESTACIÓN DE POLICÍA UNIANDES-Soporte Directivo (Coordinador y Gerencia)</v>
      </c>
      <c r="W4977" s="53">
        <f t="shared" si="619"/>
        <v>5</v>
      </c>
      <c r="X4977">
        <f t="shared" si="620"/>
        <v>5</v>
      </c>
      <c r="Y4977" t="str">
        <f>IF(ISNA(VLOOKUP(B4977,CECOS_SIN_IDENTIFICAR!$A$2:$D$146,4,0)),"SIN CECO",IF(VLOOKUP(B4977,CECOS_SIN_IDENTIFICAR!$A$2:$D$146,4,0)=0,"SIN CECO",VLOOKUP(B4977,CECOS_SIN_IDENTIFICAR!$A$2:$D$146,4,0)))</f>
        <v>SIN CECO</v>
      </c>
      <c r="Z4977">
        <f t="shared" si="621"/>
        <v>1227</v>
      </c>
      <c r="AA4977" s="3" t="s">
        <v>52</v>
      </c>
      <c r="AB4977" t="str">
        <f t="shared" si="622"/>
        <v>b. Conocimiento del proyecto-Soporte Directivo (Coordinador y Gerencia)</v>
      </c>
      <c r="AC4977" t="str">
        <f>VLOOKUP(AB4977,CODIFICACION_PREGUNTAS!$C$2:$D$35,2,0)</f>
        <v>SOPORTE_DIR002</v>
      </c>
    </row>
    <row r="4978" spans="1:29" x14ac:dyDescent="0.25">
      <c r="A4978" s="3">
        <f t="shared" si="623"/>
        <v>4977</v>
      </c>
      <c r="B4978" s="3" t="s">
        <v>398</v>
      </c>
      <c r="C4978" s="32">
        <v>42430</v>
      </c>
      <c r="D4978" s="3" t="s">
        <v>52</v>
      </c>
      <c r="E4978" s="3"/>
      <c r="F4978" s="3"/>
      <c r="G4978" s="2" t="s">
        <v>20</v>
      </c>
      <c r="H4978" s="3" t="s">
        <v>18</v>
      </c>
      <c r="I4978" s="3">
        <v>5</v>
      </c>
      <c r="J4978" s="3" t="s">
        <v>183</v>
      </c>
      <c r="K4978" s="3"/>
      <c r="L4978" s="3"/>
      <c r="M4978" s="3"/>
      <c r="N4978" s="3"/>
      <c r="O4978" s="3"/>
      <c r="P4978" s="3"/>
      <c r="Q4978" s="3"/>
      <c r="R4978" s="3"/>
      <c r="S4978" s="3"/>
      <c r="T4978" s="3">
        <f t="shared" si="616"/>
        <v>1227</v>
      </c>
      <c r="U4978" s="3" t="str">
        <f t="shared" si="617"/>
        <v>SI</v>
      </c>
      <c r="V4978" t="str">
        <f t="shared" si="618"/>
        <v>1227 - ESTACIÓN DE POLICÍA UNIANDES-Soporte Directivo (Coordinador y Gerencia)</v>
      </c>
      <c r="W4978" s="53">
        <f t="shared" si="619"/>
        <v>5</v>
      </c>
      <c r="X4978">
        <f t="shared" si="620"/>
        <v>5</v>
      </c>
      <c r="Y4978" t="str">
        <f>IF(ISNA(VLOOKUP(B4978,CECOS_SIN_IDENTIFICAR!$A$2:$D$146,4,0)),"SIN CECO",IF(VLOOKUP(B4978,CECOS_SIN_IDENTIFICAR!$A$2:$D$146,4,0)=0,"SIN CECO",VLOOKUP(B4978,CECOS_SIN_IDENTIFICAR!$A$2:$D$146,4,0)))</f>
        <v>SIN CECO</v>
      </c>
      <c r="Z4978">
        <f t="shared" si="621"/>
        <v>1227</v>
      </c>
      <c r="AA4978" s="3" t="s">
        <v>52</v>
      </c>
      <c r="AB4978" t="str">
        <f t="shared" si="622"/>
        <v>c. Planteamiento de soluciones y manejo de conflictos-Soporte Directivo (Coordinador y Gerencia)</v>
      </c>
      <c r="AC4978" t="str">
        <f>VLOOKUP(AB4978,CODIFICACION_PREGUNTAS!$C$2:$D$35,2,0)</f>
        <v>SOPORTE_DIR003</v>
      </c>
    </row>
    <row r="4979" spans="1:29" x14ac:dyDescent="0.25">
      <c r="A4979" s="3">
        <f t="shared" si="623"/>
        <v>4978</v>
      </c>
      <c r="B4979" s="3" t="s">
        <v>398</v>
      </c>
      <c r="C4979" s="32">
        <v>42430</v>
      </c>
      <c r="D4979" s="3" t="s">
        <v>52</v>
      </c>
      <c r="E4979" s="3"/>
      <c r="F4979" s="3"/>
      <c r="G4979" s="2" t="s">
        <v>21</v>
      </c>
      <c r="H4979" s="3" t="s">
        <v>18</v>
      </c>
      <c r="I4979" s="3">
        <v>4</v>
      </c>
      <c r="J4979" s="3" t="s">
        <v>183</v>
      </c>
      <c r="K4979" s="3"/>
      <c r="L4979" s="3"/>
      <c r="M4979" s="3"/>
      <c r="N4979" s="3"/>
      <c r="O4979" s="3"/>
      <c r="P4979" s="3"/>
      <c r="Q4979" s="3"/>
      <c r="R4979" s="3"/>
      <c r="S4979" s="3"/>
      <c r="T4979" s="3">
        <f t="shared" si="616"/>
        <v>1227</v>
      </c>
      <c r="U4979" s="3" t="str">
        <f t="shared" si="617"/>
        <v>SI</v>
      </c>
      <c r="V4979" t="str">
        <f t="shared" si="618"/>
        <v>1227 - ESTACIÓN DE POLICÍA UNIANDES-Soporte Directivo (Coordinador y Gerencia)</v>
      </c>
      <c r="W4979" s="53">
        <f t="shared" si="619"/>
        <v>4</v>
      </c>
      <c r="X4979">
        <f t="shared" si="620"/>
        <v>4</v>
      </c>
      <c r="Y4979" t="str">
        <f>IF(ISNA(VLOOKUP(B4979,CECOS_SIN_IDENTIFICAR!$A$2:$D$146,4,0)),"SIN CECO",IF(VLOOKUP(B4979,CECOS_SIN_IDENTIFICAR!$A$2:$D$146,4,0)=0,"SIN CECO",VLOOKUP(B4979,CECOS_SIN_IDENTIFICAR!$A$2:$D$146,4,0)))</f>
        <v>SIN CECO</v>
      </c>
      <c r="Z4979">
        <f t="shared" si="621"/>
        <v>1227</v>
      </c>
      <c r="AA4979" s="3" t="s">
        <v>52</v>
      </c>
      <c r="AB4979" t="str">
        <f t="shared" si="622"/>
        <v>d. Cumplimiento de compromisos-Soporte Directivo (Coordinador y Gerencia)</v>
      </c>
      <c r="AC4979" t="str">
        <f>VLOOKUP(AB4979,CODIFICACION_PREGUNTAS!$C$2:$D$35,2,0)</f>
        <v>SOPORTE_DIR004</v>
      </c>
    </row>
    <row r="4980" spans="1:29" x14ac:dyDescent="0.25">
      <c r="A4980" s="3">
        <f t="shared" si="623"/>
        <v>4979</v>
      </c>
      <c r="B4980" s="3" t="s">
        <v>398</v>
      </c>
      <c r="C4980" s="32">
        <v>42430</v>
      </c>
      <c r="D4980" s="3" t="s">
        <v>52</v>
      </c>
      <c r="E4980" s="3"/>
      <c r="F4980" s="3"/>
      <c r="G4980" s="2" t="s">
        <v>22</v>
      </c>
      <c r="H4980" s="3" t="s">
        <v>18</v>
      </c>
      <c r="I4980" s="3">
        <v>5</v>
      </c>
      <c r="J4980" s="3" t="s">
        <v>183</v>
      </c>
      <c r="K4980" s="3"/>
      <c r="L4980" s="3"/>
      <c r="M4980" s="3"/>
      <c r="N4980" s="3"/>
      <c r="O4980" s="3"/>
      <c r="P4980" s="3"/>
      <c r="Q4980" s="3"/>
      <c r="R4980" s="3"/>
      <c r="S4980" s="3"/>
      <c r="T4980" s="3">
        <f t="shared" si="616"/>
        <v>1227</v>
      </c>
      <c r="U4980" s="3" t="str">
        <f t="shared" si="617"/>
        <v>SI</v>
      </c>
      <c r="V4980" t="str">
        <f t="shared" si="618"/>
        <v>1227 - ESTACIÓN DE POLICÍA UNIANDES-Soporte Directivo (Coordinador y Gerencia)</v>
      </c>
      <c r="W4980" s="53">
        <f t="shared" si="619"/>
        <v>5</v>
      </c>
      <c r="X4980">
        <f t="shared" si="620"/>
        <v>5</v>
      </c>
      <c r="Y4980" t="str">
        <f>IF(ISNA(VLOOKUP(B4980,CECOS_SIN_IDENTIFICAR!$A$2:$D$146,4,0)),"SIN CECO",IF(VLOOKUP(B4980,CECOS_SIN_IDENTIFICAR!$A$2:$D$146,4,0)=0,"SIN CECO",VLOOKUP(B4980,CECOS_SIN_IDENTIFICAR!$A$2:$D$146,4,0)))</f>
        <v>SIN CECO</v>
      </c>
      <c r="Z4980">
        <f t="shared" si="621"/>
        <v>1227</v>
      </c>
      <c r="AA4980" s="3" t="s">
        <v>52</v>
      </c>
      <c r="AB4980" t="str">
        <f t="shared" si="622"/>
        <v>e. Manejo del cliente-Soporte Directivo (Coordinador y Gerencia)</v>
      </c>
      <c r="AC4980" t="str">
        <f>VLOOKUP(AB4980,CODIFICACION_PREGUNTAS!$C$2:$D$35,2,0)</f>
        <v>SOPORTE_DIR005</v>
      </c>
    </row>
    <row r="4981" spans="1:29" x14ac:dyDescent="0.25">
      <c r="A4981" s="3">
        <f t="shared" si="623"/>
        <v>4980</v>
      </c>
      <c r="B4981" s="3" t="s">
        <v>398</v>
      </c>
      <c r="C4981" s="32">
        <v>42430</v>
      </c>
      <c r="D4981" s="3" t="s">
        <v>52</v>
      </c>
      <c r="E4981" s="3"/>
      <c r="F4981" s="3"/>
      <c r="G4981" s="2" t="s">
        <v>23</v>
      </c>
      <c r="H4981" s="3" t="s">
        <v>24</v>
      </c>
      <c r="I4981" s="3">
        <v>4</v>
      </c>
      <c r="J4981" s="3" t="s">
        <v>183</v>
      </c>
      <c r="K4981" s="3"/>
      <c r="L4981" s="3"/>
      <c r="M4981" s="3"/>
      <c r="N4981" s="3"/>
      <c r="O4981" s="3"/>
      <c r="P4981" s="3"/>
      <c r="Q4981" s="3"/>
      <c r="R4981" s="3"/>
      <c r="S4981" s="3"/>
      <c r="T4981" s="3">
        <f t="shared" si="616"/>
        <v>1227</v>
      </c>
      <c r="U4981" s="3" t="str">
        <f t="shared" si="617"/>
        <v>SI</v>
      </c>
      <c r="V4981" t="str">
        <f t="shared" si="618"/>
        <v>1227 - ESTACIÓN DE POLICÍA UNIANDES-Personal que presta el servicio en obra</v>
      </c>
      <c r="W4981" s="53">
        <f t="shared" si="619"/>
        <v>4</v>
      </c>
      <c r="X4981">
        <f t="shared" si="620"/>
        <v>4</v>
      </c>
      <c r="Y4981" t="str">
        <f>IF(ISNA(VLOOKUP(B4981,CECOS_SIN_IDENTIFICAR!$A$2:$D$146,4,0)),"SIN CECO",IF(VLOOKUP(B4981,CECOS_SIN_IDENTIFICAR!$A$2:$D$146,4,0)=0,"SIN CECO",VLOOKUP(B4981,CECOS_SIN_IDENTIFICAR!$A$2:$D$146,4,0)))</f>
        <v>SIN CECO</v>
      </c>
      <c r="Z4981">
        <f t="shared" si="621"/>
        <v>1227</v>
      </c>
      <c r="AA4981" s="3" t="s">
        <v>52</v>
      </c>
      <c r="AB4981" t="str">
        <f t="shared" si="622"/>
        <v>a. Idoneidad del personal-Personal que presta el servicio en obra</v>
      </c>
      <c r="AC4981" t="str">
        <f>VLOOKUP(AB4981,CODIFICACION_PREGUNTAS!$C$2:$D$35,2,0)</f>
        <v>PERSONAL001</v>
      </c>
    </row>
    <row r="4982" spans="1:29" x14ac:dyDescent="0.25">
      <c r="A4982" s="3">
        <f t="shared" si="623"/>
        <v>4981</v>
      </c>
      <c r="B4982" s="3" t="s">
        <v>398</v>
      </c>
      <c r="C4982" s="32">
        <v>42430</v>
      </c>
      <c r="D4982" s="3" t="s">
        <v>52</v>
      </c>
      <c r="E4982" s="3"/>
      <c r="F4982" s="3"/>
      <c r="G4982" s="2" t="s">
        <v>25</v>
      </c>
      <c r="H4982" s="3" t="s">
        <v>24</v>
      </c>
      <c r="I4982" s="3">
        <v>4</v>
      </c>
      <c r="J4982" s="3" t="s">
        <v>183</v>
      </c>
      <c r="K4982" s="3"/>
      <c r="L4982" s="3"/>
      <c r="M4982" s="3"/>
      <c r="N4982" s="3"/>
      <c r="O4982" s="3"/>
      <c r="P4982" s="3"/>
      <c r="Q4982" s="3"/>
      <c r="R4982" s="3"/>
      <c r="S4982" s="3"/>
      <c r="T4982" s="3">
        <f t="shared" si="616"/>
        <v>1227</v>
      </c>
      <c r="U4982" s="3" t="str">
        <f t="shared" si="617"/>
        <v>SI</v>
      </c>
      <c r="V4982" t="str">
        <f t="shared" si="618"/>
        <v>1227 - ESTACIÓN DE POLICÍA UNIANDES-Personal que presta el servicio en obra</v>
      </c>
      <c r="W4982" s="53">
        <f t="shared" si="619"/>
        <v>4</v>
      </c>
      <c r="X4982">
        <f t="shared" si="620"/>
        <v>4</v>
      </c>
      <c r="Y4982" t="str">
        <f>IF(ISNA(VLOOKUP(B4982,CECOS_SIN_IDENTIFICAR!$A$2:$D$146,4,0)),"SIN CECO",IF(VLOOKUP(B4982,CECOS_SIN_IDENTIFICAR!$A$2:$D$146,4,0)=0,"SIN CECO",VLOOKUP(B4982,CECOS_SIN_IDENTIFICAR!$A$2:$D$146,4,0)))</f>
        <v>SIN CECO</v>
      </c>
      <c r="Z4982">
        <f t="shared" si="621"/>
        <v>1227</v>
      </c>
      <c r="AA4982" s="3" t="s">
        <v>52</v>
      </c>
      <c r="AB4982" t="str">
        <f t="shared" si="622"/>
        <v>b. Oportuna atención al cliente-Personal que presta el servicio en obra</v>
      </c>
      <c r="AC4982" t="str">
        <f>VLOOKUP(AB4982,CODIFICACION_PREGUNTAS!$C$2:$D$35,2,0)</f>
        <v>PERSONAL002</v>
      </c>
    </row>
    <row r="4983" spans="1:29" x14ac:dyDescent="0.25">
      <c r="A4983" s="3">
        <f t="shared" si="623"/>
        <v>4982</v>
      </c>
      <c r="B4983" s="3" t="s">
        <v>398</v>
      </c>
      <c r="C4983" s="32">
        <v>42430</v>
      </c>
      <c r="D4983" s="3" t="s">
        <v>52</v>
      </c>
      <c r="E4983" s="3"/>
      <c r="F4983" s="3"/>
      <c r="G4983" s="2" t="s">
        <v>26</v>
      </c>
      <c r="H4983" s="3" t="s">
        <v>24</v>
      </c>
      <c r="I4983" s="3">
        <v>4</v>
      </c>
      <c r="J4983" s="3" t="s">
        <v>183</v>
      </c>
      <c r="K4983" s="3"/>
      <c r="L4983" s="3"/>
      <c r="M4983" s="3"/>
      <c r="N4983" s="3"/>
      <c r="O4983" s="3"/>
      <c r="P4983" s="3"/>
      <c r="Q4983" s="3"/>
      <c r="R4983" s="3"/>
      <c r="S4983" s="3"/>
      <c r="T4983" s="3">
        <f t="shared" si="616"/>
        <v>1227</v>
      </c>
      <c r="U4983" s="3" t="str">
        <f t="shared" si="617"/>
        <v>SI</v>
      </c>
      <c r="V4983" t="str">
        <f t="shared" si="618"/>
        <v>1227 - ESTACIÓN DE POLICÍA UNIANDES-Personal que presta el servicio en obra</v>
      </c>
      <c r="W4983" s="53">
        <f t="shared" si="619"/>
        <v>4</v>
      </c>
      <c r="X4983">
        <f t="shared" si="620"/>
        <v>4</v>
      </c>
      <c r="Y4983" t="str">
        <f>IF(ISNA(VLOOKUP(B4983,CECOS_SIN_IDENTIFICAR!$A$2:$D$146,4,0)),"SIN CECO",IF(VLOOKUP(B4983,CECOS_SIN_IDENTIFICAR!$A$2:$D$146,4,0)=0,"SIN CECO",VLOOKUP(B4983,CECOS_SIN_IDENTIFICAR!$A$2:$D$146,4,0)))</f>
        <v>SIN CECO</v>
      </c>
      <c r="Z4983">
        <f t="shared" si="621"/>
        <v>1227</v>
      </c>
      <c r="AA4983" s="3" t="s">
        <v>52</v>
      </c>
      <c r="AB4983" t="str">
        <f t="shared" si="622"/>
        <v>c. Compromiso con el proyecto-Personal que presta el servicio en obra</v>
      </c>
      <c r="AC4983" t="str">
        <f>VLOOKUP(AB4983,CODIFICACION_PREGUNTAS!$C$2:$D$35,2,0)</f>
        <v>PERSONAL003</v>
      </c>
    </row>
    <row r="4984" spans="1:29" x14ac:dyDescent="0.25">
      <c r="A4984" s="3">
        <f t="shared" si="623"/>
        <v>4983</v>
      </c>
      <c r="B4984" s="3" t="s">
        <v>398</v>
      </c>
      <c r="C4984" s="32">
        <v>42430</v>
      </c>
      <c r="D4984" s="3" t="s">
        <v>52</v>
      </c>
      <c r="E4984" s="3"/>
      <c r="F4984" s="3"/>
      <c r="G4984" s="2" t="s">
        <v>21</v>
      </c>
      <c r="H4984" s="3" t="s">
        <v>24</v>
      </c>
      <c r="I4984" s="3">
        <v>4</v>
      </c>
      <c r="J4984" s="3" t="s">
        <v>183</v>
      </c>
      <c r="K4984" s="3"/>
      <c r="L4984" s="3"/>
      <c r="M4984" s="3"/>
      <c r="N4984" s="3"/>
      <c r="O4984" s="3"/>
      <c r="P4984" s="3"/>
      <c r="Q4984" s="3"/>
      <c r="R4984" s="3"/>
      <c r="S4984" s="3"/>
      <c r="T4984" s="3">
        <f t="shared" si="616"/>
        <v>1227</v>
      </c>
      <c r="U4984" s="3" t="str">
        <f t="shared" si="617"/>
        <v>SI</v>
      </c>
      <c r="V4984" t="str">
        <f t="shared" si="618"/>
        <v>1227 - ESTACIÓN DE POLICÍA UNIANDES-Personal que presta el servicio en obra</v>
      </c>
      <c r="W4984" s="53">
        <f t="shared" si="619"/>
        <v>4</v>
      </c>
      <c r="X4984">
        <f t="shared" si="620"/>
        <v>4</v>
      </c>
      <c r="Y4984" t="str">
        <f>IF(ISNA(VLOOKUP(B4984,CECOS_SIN_IDENTIFICAR!$A$2:$D$146,4,0)),"SIN CECO",IF(VLOOKUP(B4984,CECOS_SIN_IDENTIFICAR!$A$2:$D$146,4,0)=0,"SIN CECO",VLOOKUP(B4984,CECOS_SIN_IDENTIFICAR!$A$2:$D$146,4,0)))</f>
        <v>SIN CECO</v>
      </c>
      <c r="Z4984">
        <f t="shared" si="621"/>
        <v>1227</v>
      </c>
      <c r="AA4984" s="3" t="s">
        <v>52</v>
      </c>
      <c r="AB4984" t="str">
        <f t="shared" si="622"/>
        <v>d. Cumplimiento de compromisos-Personal que presta el servicio en obra</v>
      </c>
      <c r="AC4984" t="str">
        <f>VLOOKUP(AB4984,CODIFICACION_PREGUNTAS!$C$2:$D$35,2,0)</f>
        <v>PERSONAL004</v>
      </c>
    </row>
    <row r="4985" spans="1:29" x14ac:dyDescent="0.25">
      <c r="A4985" s="3">
        <f t="shared" si="623"/>
        <v>4984</v>
      </c>
      <c r="B4985" s="3" t="s">
        <v>398</v>
      </c>
      <c r="C4985" s="32">
        <v>42430</v>
      </c>
      <c r="D4985" s="3" t="s">
        <v>52</v>
      </c>
      <c r="E4985" s="3"/>
      <c r="F4985" s="3"/>
      <c r="G4985" s="2" t="s">
        <v>27</v>
      </c>
      <c r="H4985" s="3" t="s">
        <v>24</v>
      </c>
      <c r="I4985" s="3">
        <v>3</v>
      </c>
      <c r="J4985" s="3" t="s">
        <v>183</v>
      </c>
      <c r="K4985" s="3"/>
      <c r="L4985" s="3"/>
      <c r="M4985" s="3"/>
      <c r="N4985" s="3"/>
      <c r="O4985" s="3"/>
      <c r="P4985" s="3"/>
      <c r="Q4985" s="3"/>
      <c r="R4985" s="3"/>
      <c r="S4985" s="3"/>
      <c r="T4985" s="3">
        <f t="shared" si="616"/>
        <v>1227</v>
      </c>
      <c r="U4985" s="3" t="str">
        <f t="shared" si="617"/>
        <v>SI</v>
      </c>
      <c r="V4985" t="str">
        <f t="shared" si="618"/>
        <v>1227 - ESTACIÓN DE POLICÍA UNIANDES-Personal que presta el servicio en obra</v>
      </c>
      <c r="W4985" s="53">
        <f t="shared" si="619"/>
        <v>3</v>
      </c>
      <c r="X4985">
        <f t="shared" si="620"/>
        <v>3</v>
      </c>
      <c r="Y4985" t="str">
        <f>IF(ISNA(VLOOKUP(B4985,CECOS_SIN_IDENTIFICAR!$A$2:$D$146,4,0)),"SIN CECO",IF(VLOOKUP(B4985,CECOS_SIN_IDENTIFICAR!$A$2:$D$146,4,0)=0,"SIN CECO",VLOOKUP(B4985,CECOS_SIN_IDENTIFICAR!$A$2:$D$146,4,0)))</f>
        <v>SIN CECO</v>
      </c>
      <c r="Z4985">
        <f t="shared" si="621"/>
        <v>1227</v>
      </c>
      <c r="AA4985" s="3" t="s">
        <v>52</v>
      </c>
      <c r="AB4985" t="str">
        <f t="shared" si="622"/>
        <v>e. Proactividad en desarrollo de funciones-Personal que presta el servicio en obra</v>
      </c>
      <c r="AC4985" t="str">
        <f>VLOOKUP(AB4985,CODIFICACION_PREGUNTAS!$C$2:$D$35,2,0)</f>
        <v>PERSONAL005</v>
      </c>
    </row>
    <row r="4986" spans="1:29" x14ac:dyDescent="0.25">
      <c r="A4986" s="3">
        <f t="shared" si="623"/>
        <v>4985</v>
      </c>
      <c r="B4986" s="3" t="s">
        <v>398</v>
      </c>
      <c r="C4986" s="32">
        <v>42430</v>
      </c>
      <c r="D4986" s="3" t="s">
        <v>52</v>
      </c>
      <c r="E4986" s="3"/>
      <c r="F4986" s="3"/>
      <c r="G4986" s="2" t="s">
        <v>28</v>
      </c>
      <c r="H4986" s="2" t="s">
        <v>29</v>
      </c>
      <c r="I4986" s="3">
        <v>4</v>
      </c>
      <c r="J4986" s="3" t="s">
        <v>183</v>
      </c>
      <c r="K4986" s="3"/>
      <c r="L4986" s="3"/>
      <c r="M4986" s="3"/>
      <c r="N4986" s="3"/>
      <c r="O4986" s="3"/>
      <c r="P4986" s="3"/>
      <c r="Q4986" s="3"/>
      <c r="R4986" s="3"/>
      <c r="S4986" s="3"/>
      <c r="T4986" s="3">
        <f t="shared" si="616"/>
        <v>1227</v>
      </c>
      <c r="U4986" s="3" t="str">
        <f t="shared" si="617"/>
        <v>SI</v>
      </c>
      <c r="V4986" t="str">
        <f t="shared" si="618"/>
        <v>1227 - ESTACIÓN DE POLICÍA UNIANDES-Productos Asociados de PAYC (Informes, Control de presupuesto y Programación y actas)</v>
      </c>
      <c r="W4986" s="53">
        <f t="shared" si="619"/>
        <v>4</v>
      </c>
      <c r="X4986">
        <f t="shared" si="620"/>
        <v>4</v>
      </c>
      <c r="Y4986" t="str">
        <f>IF(ISNA(VLOOKUP(B4986,CECOS_SIN_IDENTIFICAR!$A$2:$D$146,4,0)),"SIN CECO",IF(VLOOKUP(B4986,CECOS_SIN_IDENTIFICAR!$A$2:$D$146,4,0)=0,"SIN CECO",VLOOKUP(B4986,CECOS_SIN_IDENTIFICAR!$A$2:$D$146,4,0)))</f>
        <v>SIN CECO</v>
      </c>
      <c r="Z4986">
        <f t="shared" si="621"/>
        <v>1227</v>
      </c>
      <c r="AA4986" s="3" t="s">
        <v>52</v>
      </c>
      <c r="AB4986" t="str">
        <f t="shared" si="622"/>
        <v>a. Calidad del Contenido-Productos Asociados de PAYC (Informes, Control de presupuesto y Programación y actas)</v>
      </c>
      <c r="AC4986" t="str">
        <f>VLOOKUP(AB4986,CODIFICACION_PREGUNTAS!$C$2:$D$35,2,0)</f>
        <v>PRODUCTOS001</v>
      </c>
    </row>
    <row r="4987" spans="1:29" x14ac:dyDescent="0.25">
      <c r="A4987" s="3">
        <f t="shared" si="623"/>
        <v>4986</v>
      </c>
      <c r="B4987" s="3" t="s">
        <v>398</v>
      </c>
      <c r="C4987" s="32">
        <v>42430</v>
      </c>
      <c r="D4987" s="3" t="s">
        <v>52</v>
      </c>
      <c r="E4987" s="3"/>
      <c r="F4987" s="3"/>
      <c r="G4987" s="2" t="s">
        <v>30</v>
      </c>
      <c r="H4987" s="2" t="s">
        <v>29</v>
      </c>
      <c r="I4987" s="3">
        <v>3</v>
      </c>
      <c r="J4987" s="3" t="s">
        <v>183</v>
      </c>
      <c r="K4987" s="3"/>
      <c r="L4987" s="3"/>
      <c r="M4987" s="3"/>
      <c r="N4987" s="3"/>
      <c r="O4987" s="3"/>
      <c r="P4987" s="3"/>
      <c r="Q4987" s="3"/>
      <c r="R4987" s="3"/>
      <c r="S4987" s="3"/>
      <c r="T4987" s="3">
        <f t="shared" si="616"/>
        <v>1227</v>
      </c>
      <c r="U4987" s="3" t="str">
        <f t="shared" si="617"/>
        <v>SI</v>
      </c>
      <c r="V4987" t="str">
        <f t="shared" si="618"/>
        <v>1227 - ESTACIÓN DE POLICÍA UNIANDES-Productos Asociados de PAYC (Informes, Control de presupuesto y Programación y actas)</v>
      </c>
      <c r="W4987" s="53">
        <f t="shared" si="619"/>
        <v>3</v>
      </c>
      <c r="X4987">
        <f t="shared" si="620"/>
        <v>3</v>
      </c>
      <c r="Y4987" t="str">
        <f>IF(ISNA(VLOOKUP(B4987,CECOS_SIN_IDENTIFICAR!$A$2:$D$146,4,0)),"SIN CECO",IF(VLOOKUP(B4987,CECOS_SIN_IDENTIFICAR!$A$2:$D$146,4,0)=0,"SIN CECO",VLOOKUP(B4987,CECOS_SIN_IDENTIFICAR!$A$2:$D$146,4,0)))</f>
        <v>SIN CECO</v>
      </c>
      <c r="Z4987">
        <f t="shared" si="621"/>
        <v>1227</v>
      </c>
      <c r="AA4987" s="3" t="s">
        <v>52</v>
      </c>
      <c r="AB4987" t="str">
        <f t="shared" si="622"/>
        <v>b. Claridad del Contenido-Productos Asociados de PAYC (Informes, Control de presupuesto y Programación y actas)</v>
      </c>
      <c r="AC4987" t="str">
        <f>VLOOKUP(AB4987,CODIFICACION_PREGUNTAS!$C$2:$D$35,2,0)</f>
        <v>PRODUCTOS002</v>
      </c>
    </row>
    <row r="4988" spans="1:29" x14ac:dyDescent="0.25">
      <c r="A4988" s="3">
        <f t="shared" si="623"/>
        <v>4987</v>
      </c>
      <c r="B4988" s="3" t="s">
        <v>398</v>
      </c>
      <c r="C4988" s="32">
        <v>42430</v>
      </c>
      <c r="D4988" s="3" t="s">
        <v>52</v>
      </c>
      <c r="E4988" s="3"/>
      <c r="F4988" s="3"/>
      <c r="G4988" s="2" t="s">
        <v>31</v>
      </c>
      <c r="H4988" s="2" t="s">
        <v>29</v>
      </c>
      <c r="I4988" s="3">
        <v>4</v>
      </c>
      <c r="J4988" s="3" t="s">
        <v>183</v>
      </c>
      <c r="K4988" s="3"/>
      <c r="L4988" s="3"/>
      <c r="M4988" s="3"/>
      <c r="N4988" s="3"/>
      <c r="O4988" s="3"/>
      <c r="P4988" s="3"/>
      <c r="Q4988" s="3"/>
      <c r="R4988" s="3"/>
      <c r="S4988" s="3"/>
      <c r="T4988" s="3">
        <f t="shared" si="616"/>
        <v>1227</v>
      </c>
      <c r="U4988" s="3" t="str">
        <f t="shared" si="617"/>
        <v>SI</v>
      </c>
      <c r="V4988" t="str">
        <f t="shared" si="618"/>
        <v>1227 - ESTACIÓN DE POLICÍA UNIANDES-Productos Asociados de PAYC (Informes, Control de presupuesto y Programación y actas)</v>
      </c>
      <c r="W4988" s="53">
        <f t="shared" si="619"/>
        <v>4</v>
      </c>
      <c r="X4988">
        <f t="shared" si="620"/>
        <v>4</v>
      </c>
      <c r="Y4988" t="str">
        <f>IF(ISNA(VLOOKUP(B4988,CECOS_SIN_IDENTIFICAR!$A$2:$D$146,4,0)),"SIN CECO",IF(VLOOKUP(B4988,CECOS_SIN_IDENTIFICAR!$A$2:$D$146,4,0)=0,"SIN CECO",VLOOKUP(B4988,CECOS_SIN_IDENTIFICAR!$A$2:$D$146,4,0)))</f>
        <v>SIN CECO</v>
      </c>
      <c r="Z4988">
        <f t="shared" si="621"/>
        <v>1227</v>
      </c>
      <c r="AA4988" s="3" t="s">
        <v>52</v>
      </c>
      <c r="AB4988" t="str">
        <f t="shared" si="622"/>
        <v>c. Oportunidad en la entrega-Productos Asociados de PAYC (Informes, Control de presupuesto y Programación y actas)</v>
      </c>
      <c r="AC4988" t="str">
        <f>VLOOKUP(AB4988,CODIFICACION_PREGUNTAS!$C$2:$D$35,2,0)</f>
        <v>PRODUCTOS003</v>
      </c>
    </row>
    <row r="4989" spans="1:29" x14ac:dyDescent="0.25">
      <c r="A4989" s="3">
        <f t="shared" si="623"/>
        <v>4988</v>
      </c>
      <c r="B4989" s="3" t="s">
        <v>398</v>
      </c>
      <c r="C4989" s="32">
        <v>42430</v>
      </c>
      <c r="D4989" s="3" t="s">
        <v>52</v>
      </c>
      <c r="E4989" s="3"/>
      <c r="F4989" s="3"/>
      <c r="G4989" s="2" t="s">
        <v>32</v>
      </c>
      <c r="H4989" s="2" t="s">
        <v>29</v>
      </c>
      <c r="I4989" s="3">
        <v>4</v>
      </c>
      <c r="J4989" s="3" t="s">
        <v>183</v>
      </c>
      <c r="K4989" s="3"/>
      <c r="L4989" s="3"/>
      <c r="M4989" s="3"/>
      <c r="N4989" s="3"/>
      <c r="O4989" s="3"/>
      <c r="P4989" s="3"/>
      <c r="Q4989" s="3"/>
      <c r="R4989" s="3"/>
      <c r="S4989" s="3"/>
      <c r="T4989" s="3">
        <f t="shared" si="616"/>
        <v>1227</v>
      </c>
      <c r="U4989" s="3" t="str">
        <f t="shared" si="617"/>
        <v>SI</v>
      </c>
      <c r="V4989" t="str">
        <f t="shared" si="618"/>
        <v>1227 - ESTACIÓN DE POLICÍA UNIANDES-Productos Asociados de PAYC (Informes, Control de presupuesto y Programación y actas)</v>
      </c>
      <c r="W4989" s="53">
        <f t="shared" si="619"/>
        <v>4</v>
      </c>
      <c r="X4989">
        <f t="shared" si="620"/>
        <v>4</v>
      </c>
      <c r="Y4989" t="str">
        <f>IF(ISNA(VLOOKUP(B4989,CECOS_SIN_IDENTIFICAR!$A$2:$D$146,4,0)),"SIN CECO",IF(VLOOKUP(B4989,CECOS_SIN_IDENTIFICAR!$A$2:$D$146,4,0)=0,"SIN CECO",VLOOKUP(B4989,CECOS_SIN_IDENTIFICAR!$A$2:$D$146,4,0)))</f>
        <v>SIN CECO</v>
      </c>
      <c r="Z4989">
        <f t="shared" si="621"/>
        <v>1227</v>
      </c>
      <c r="AA4989" s="3" t="s">
        <v>52</v>
      </c>
      <c r="AB4989" t="str">
        <f t="shared" si="622"/>
        <v>d. Precisión de la información-Productos Asociados de PAYC (Informes, Control de presupuesto y Programación y actas)</v>
      </c>
      <c r="AC4989" t="str">
        <f>VLOOKUP(AB4989,CODIFICACION_PREGUNTAS!$C$2:$D$35,2,0)</f>
        <v>PRODUCTOS004</v>
      </c>
    </row>
    <row r="4990" spans="1:29" x14ac:dyDescent="0.25">
      <c r="A4990" s="3">
        <f t="shared" si="623"/>
        <v>4989</v>
      </c>
      <c r="B4990" s="3" t="s">
        <v>398</v>
      </c>
      <c r="C4990" s="32">
        <v>42430</v>
      </c>
      <c r="D4990" s="3" t="s">
        <v>52</v>
      </c>
      <c r="E4990" s="3"/>
      <c r="F4990" s="3"/>
      <c r="G4990" s="2" t="s">
        <v>33</v>
      </c>
      <c r="H4990" s="2" t="s">
        <v>29</v>
      </c>
      <c r="I4990" s="3">
        <v>3</v>
      </c>
      <c r="J4990" s="3" t="s">
        <v>183</v>
      </c>
      <c r="K4990" s="3"/>
      <c r="L4990" s="3"/>
      <c r="M4990" s="3"/>
      <c r="N4990" s="3"/>
      <c r="O4990" s="3"/>
      <c r="P4990" s="3"/>
      <c r="Q4990" s="3"/>
      <c r="R4990" s="3"/>
      <c r="S4990" s="3"/>
      <c r="T4990" s="3">
        <f t="shared" si="616"/>
        <v>1227</v>
      </c>
      <c r="U4990" s="3" t="str">
        <f t="shared" si="617"/>
        <v>SI</v>
      </c>
      <c r="V4990" t="str">
        <f t="shared" si="618"/>
        <v>1227 - ESTACIÓN DE POLICÍA UNIANDES-Productos Asociados de PAYC (Informes, Control de presupuesto y Programación y actas)</v>
      </c>
      <c r="W4990" s="53">
        <f t="shared" si="619"/>
        <v>3</v>
      </c>
      <c r="X4990">
        <f t="shared" si="620"/>
        <v>3</v>
      </c>
      <c r="Y4990" t="str">
        <f>IF(ISNA(VLOOKUP(B4990,CECOS_SIN_IDENTIFICAR!$A$2:$D$146,4,0)),"SIN CECO",IF(VLOOKUP(B4990,CECOS_SIN_IDENTIFICAR!$A$2:$D$146,4,0)=0,"SIN CECO",VLOOKUP(B4990,CECOS_SIN_IDENTIFICAR!$A$2:$D$146,4,0)))</f>
        <v>SIN CECO</v>
      </c>
      <c r="Z4990">
        <f t="shared" si="621"/>
        <v>1227</v>
      </c>
      <c r="AA4990" s="3" t="s">
        <v>52</v>
      </c>
      <c r="AB4990" t="str">
        <f t="shared" si="622"/>
        <v>e. Diagramación-Productos Asociados de PAYC (Informes, Control de presupuesto y Programación y actas)</v>
      </c>
      <c r="AC4990" t="str">
        <f>VLOOKUP(AB4990,CODIFICACION_PREGUNTAS!$C$2:$D$35,2,0)</f>
        <v>PRODUCTOS005</v>
      </c>
    </row>
    <row r="4991" spans="1:29" x14ac:dyDescent="0.25">
      <c r="A4991" s="3">
        <f t="shared" si="623"/>
        <v>4990</v>
      </c>
      <c r="B4991" s="3" t="s">
        <v>398</v>
      </c>
      <c r="C4991" s="32">
        <v>42430</v>
      </c>
      <c r="D4991" s="3" t="s">
        <v>52</v>
      </c>
      <c r="E4991" s="3"/>
      <c r="F4991" s="3"/>
      <c r="G4991" s="2" t="s">
        <v>34</v>
      </c>
      <c r="H4991" s="2" t="s">
        <v>35</v>
      </c>
      <c r="I4991" s="3">
        <v>4</v>
      </c>
      <c r="J4991" s="3" t="s">
        <v>183</v>
      </c>
      <c r="K4991" s="3"/>
      <c r="L4991" s="3"/>
      <c r="M4991" s="3"/>
      <c r="N4991" s="3"/>
      <c r="O4991" s="3"/>
      <c r="P4991" s="3"/>
      <c r="Q4991" s="3"/>
      <c r="R4991" s="3"/>
      <c r="S4991" s="3"/>
      <c r="T4991" s="3">
        <f t="shared" si="616"/>
        <v>1227</v>
      </c>
      <c r="U4991" s="3" t="str">
        <f t="shared" si="617"/>
        <v>SI</v>
      </c>
      <c r="V4991" t="str">
        <f t="shared" si="618"/>
        <v>1227 - ESTACIÓN DE POLICÍA UNIANDES-Compromisos Pactados</v>
      </c>
      <c r="W4991" s="53">
        <f t="shared" si="619"/>
        <v>4</v>
      </c>
      <c r="X4991">
        <f t="shared" si="620"/>
        <v>4</v>
      </c>
      <c r="Y4991" t="str">
        <f>IF(ISNA(VLOOKUP(B4991,CECOS_SIN_IDENTIFICAR!$A$2:$D$146,4,0)),"SIN CECO",IF(VLOOKUP(B4991,CECOS_SIN_IDENTIFICAR!$A$2:$D$146,4,0)=0,"SIN CECO",VLOOKUP(B4991,CECOS_SIN_IDENTIFICAR!$A$2:$D$146,4,0)))</f>
        <v>SIN CECO</v>
      </c>
      <c r="Z4991">
        <f t="shared" si="621"/>
        <v>1227</v>
      </c>
      <c r="AA4991" s="3" t="s">
        <v>52</v>
      </c>
      <c r="AB4991" t="str">
        <f t="shared" si="622"/>
        <v>a. Cumplimiento-Compromisos Pactados</v>
      </c>
      <c r="AC4991" t="str">
        <f>VLOOKUP(AB4991,CODIFICACION_PREGUNTAS!$C$2:$D$35,2,0)</f>
        <v>COMPROMISOS001</v>
      </c>
    </row>
    <row r="4992" spans="1:29" x14ac:dyDescent="0.25">
      <c r="A4992" s="3">
        <f t="shared" si="623"/>
        <v>4991</v>
      </c>
      <c r="B4992" s="3" t="s">
        <v>398</v>
      </c>
      <c r="C4992" s="32">
        <v>42430</v>
      </c>
      <c r="D4992" s="3" t="s">
        <v>52</v>
      </c>
      <c r="E4992" s="3"/>
      <c r="F4992" s="3"/>
      <c r="G4992" s="2" t="s">
        <v>36</v>
      </c>
      <c r="H4992" s="2" t="s">
        <v>35</v>
      </c>
      <c r="I4992" s="3">
        <v>4</v>
      </c>
      <c r="J4992" s="3" t="s">
        <v>183</v>
      </c>
      <c r="K4992" s="3"/>
      <c r="L4992" s="3"/>
      <c r="M4992" s="3"/>
      <c r="N4992" s="3"/>
      <c r="O4992" s="3"/>
      <c r="P4992" s="3"/>
      <c r="Q4992" s="3"/>
      <c r="R4992" s="3"/>
      <c r="S4992" s="3"/>
      <c r="T4992" s="3">
        <f t="shared" si="616"/>
        <v>1227</v>
      </c>
      <c r="U4992" s="3" t="str">
        <f t="shared" si="617"/>
        <v>SI</v>
      </c>
      <c r="V4992" t="str">
        <f t="shared" si="618"/>
        <v>1227 - ESTACIÓN DE POLICÍA UNIANDES-Compromisos Pactados</v>
      </c>
      <c r="W4992" s="53">
        <f t="shared" si="619"/>
        <v>4</v>
      </c>
      <c r="X4992">
        <f t="shared" si="620"/>
        <v>4</v>
      </c>
      <c r="Y4992" t="str">
        <f>IF(ISNA(VLOOKUP(B4992,CECOS_SIN_IDENTIFICAR!$A$2:$D$146,4,0)),"SIN CECO",IF(VLOOKUP(B4992,CECOS_SIN_IDENTIFICAR!$A$2:$D$146,4,0)=0,"SIN CECO",VLOOKUP(B4992,CECOS_SIN_IDENTIFICAR!$A$2:$D$146,4,0)))</f>
        <v>SIN CECO</v>
      </c>
      <c r="Z4992">
        <f t="shared" si="621"/>
        <v>1227</v>
      </c>
      <c r="AA4992" s="3" t="s">
        <v>52</v>
      </c>
      <c r="AB4992" t="str">
        <f t="shared" si="622"/>
        <v>b. Satisface expectativas-Compromisos Pactados</v>
      </c>
      <c r="AC4992" t="str">
        <f>VLOOKUP(AB4992,CODIFICACION_PREGUNTAS!$C$2:$D$35,2,0)</f>
        <v>COMPROMISOS002</v>
      </c>
    </row>
    <row r="4993" spans="1:29" x14ac:dyDescent="0.25">
      <c r="A4993" s="3">
        <f t="shared" si="623"/>
        <v>4992</v>
      </c>
      <c r="B4993" s="3" t="s">
        <v>398</v>
      </c>
      <c r="C4993" s="32">
        <v>42430</v>
      </c>
      <c r="D4993" s="3" t="s">
        <v>52</v>
      </c>
      <c r="E4993" s="3"/>
      <c r="F4993" s="3"/>
      <c r="G4993" s="2" t="s">
        <v>37</v>
      </c>
      <c r="H4993" s="2" t="s">
        <v>35</v>
      </c>
      <c r="I4993" s="3">
        <v>4</v>
      </c>
      <c r="J4993" s="3" t="s">
        <v>183</v>
      </c>
      <c r="K4993" s="3"/>
      <c r="L4993" s="3"/>
      <c r="M4993" s="3"/>
      <c r="N4993" s="3"/>
      <c r="O4993" s="3"/>
      <c r="P4993" s="3"/>
      <c r="Q4993" s="3"/>
      <c r="R4993" s="3"/>
      <c r="S4993" s="3"/>
      <c r="T4993" s="3">
        <f t="shared" si="616"/>
        <v>1227</v>
      </c>
      <c r="U4993" s="3" t="str">
        <f t="shared" si="617"/>
        <v>SI</v>
      </c>
      <c r="V4993" t="str">
        <f t="shared" si="618"/>
        <v>1227 - ESTACIÓN DE POLICÍA UNIANDES-Compromisos Pactados</v>
      </c>
      <c r="W4993" s="53">
        <f t="shared" si="619"/>
        <v>4</v>
      </c>
      <c r="X4993">
        <f t="shared" si="620"/>
        <v>4</v>
      </c>
      <c r="Y4993" t="str">
        <f>IF(ISNA(VLOOKUP(B4993,CECOS_SIN_IDENTIFICAR!$A$2:$D$146,4,0)),"SIN CECO",IF(VLOOKUP(B4993,CECOS_SIN_IDENTIFICAR!$A$2:$D$146,4,0)=0,"SIN CECO",VLOOKUP(B4993,CECOS_SIN_IDENTIFICAR!$A$2:$D$146,4,0)))</f>
        <v>SIN CECO</v>
      </c>
      <c r="Z4993">
        <f t="shared" si="621"/>
        <v>1227</v>
      </c>
      <c r="AA4993" s="3" t="s">
        <v>52</v>
      </c>
      <c r="AB4993" t="str">
        <f t="shared" si="622"/>
        <v>c. Calidad de la Información suministrada-Compromisos Pactados</v>
      </c>
      <c r="AC4993" t="str">
        <f>VLOOKUP(AB4993,CODIFICACION_PREGUNTAS!$C$2:$D$35,2,0)</f>
        <v>COMPROMISOS003</v>
      </c>
    </row>
    <row r="4994" spans="1:29" x14ac:dyDescent="0.25">
      <c r="A4994" s="3">
        <f t="shared" si="623"/>
        <v>4993</v>
      </c>
      <c r="B4994" s="3" t="s">
        <v>398</v>
      </c>
      <c r="C4994" s="32">
        <v>42430</v>
      </c>
      <c r="D4994" s="3" t="s">
        <v>52</v>
      </c>
      <c r="E4994" s="3"/>
      <c r="F4994" s="3"/>
      <c r="G4994" s="2" t="s">
        <v>38</v>
      </c>
      <c r="H4994" s="2" t="s">
        <v>35</v>
      </c>
      <c r="I4994" s="3">
        <v>3</v>
      </c>
      <c r="J4994" s="3" t="s">
        <v>183</v>
      </c>
      <c r="K4994" s="3"/>
      <c r="L4994" s="3"/>
      <c r="M4994" s="3"/>
      <c r="N4994" s="3"/>
      <c r="O4994" s="3"/>
      <c r="P4994" s="3"/>
      <c r="Q4994" s="3"/>
      <c r="R4994" s="3"/>
      <c r="S4994" s="3"/>
      <c r="T4994" s="3">
        <f t="shared" si="616"/>
        <v>1227</v>
      </c>
      <c r="U4994" s="3" t="str">
        <f t="shared" si="617"/>
        <v>SI</v>
      </c>
      <c r="V4994" t="str">
        <f t="shared" si="618"/>
        <v>1227 - ESTACIÓN DE POLICÍA UNIANDES-Compromisos Pactados</v>
      </c>
      <c r="W4994" s="53">
        <f t="shared" si="619"/>
        <v>3</v>
      </c>
      <c r="X4994">
        <f t="shared" si="620"/>
        <v>3</v>
      </c>
      <c r="Y4994" t="str">
        <f>IF(ISNA(VLOOKUP(B4994,CECOS_SIN_IDENTIFICAR!$A$2:$D$146,4,0)),"SIN CECO",IF(VLOOKUP(B4994,CECOS_SIN_IDENTIFICAR!$A$2:$D$146,4,0)=0,"SIN CECO",VLOOKUP(B4994,CECOS_SIN_IDENTIFICAR!$A$2:$D$146,4,0)))</f>
        <v>SIN CECO</v>
      </c>
      <c r="Z4994">
        <f t="shared" si="621"/>
        <v>1227</v>
      </c>
      <c r="AA4994" s="3" t="s">
        <v>52</v>
      </c>
      <c r="AB4994" t="str">
        <f t="shared" si="622"/>
        <v>d. Disposición del personal de PAYC a las solicitudes del cliente-Compromisos Pactados</v>
      </c>
      <c r="AC4994" t="str">
        <f>VLOOKUP(AB4994,CODIFICACION_PREGUNTAS!$C$2:$D$35,2,0)</f>
        <v>COMPROMISOS004</v>
      </c>
    </row>
    <row r="4995" spans="1:29" x14ac:dyDescent="0.25">
      <c r="A4995" s="3">
        <f t="shared" si="623"/>
        <v>4994</v>
      </c>
      <c r="B4995" s="3" t="s">
        <v>398</v>
      </c>
      <c r="C4995" s="32">
        <v>42430</v>
      </c>
      <c r="D4995" s="3" t="s">
        <v>52</v>
      </c>
      <c r="E4995" s="3"/>
      <c r="F4995" s="3"/>
      <c r="G4995" s="2" t="s">
        <v>39</v>
      </c>
      <c r="H4995" s="2" t="s">
        <v>35</v>
      </c>
      <c r="I4995" s="3">
        <v>3</v>
      </c>
      <c r="J4995" s="3" t="s">
        <v>183</v>
      </c>
      <c r="K4995" s="3"/>
      <c r="L4995" s="3"/>
      <c r="M4995" s="3"/>
      <c r="N4995" s="3"/>
      <c r="O4995" s="3"/>
      <c r="P4995" s="3"/>
      <c r="Q4995" s="3"/>
      <c r="R4995" s="3"/>
      <c r="S4995" s="3"/>
      <c r="T4995" s="3">
        <f t="shared" ref="T4995:T5058" si="624">IF(U4995="NO","SIN CECO",LEFT(B4995,4)+0)</f>
        <v>1227</v>
      </c>
      <c r="U4995" s="3" t="str">
        <f t="shared" ref="U4995:U5058" si="625">IF(ISNUMBER(LEFT(B4995,4)+0),"SI","NO")</f>
        <v>SI</v>
      </c>
      <c r="V4995" t="str">
        <f t="shared" ref="V4995:V5058" si="626">CONCATENATE(B4995,"-",H4995)</f>
        <v>1227 - ESTACIÓN DE POLICÍA UNIANDES-Compromisos Pactados</v>
      </c>
      <c r="W4995" s="53">
        <f t="shared" ref="W4995:W5058" si="627">I4995</f>
        <v>3</v>
      </c>
      <c r="X4995">
        <f t="shared" ref="X4995:X5058" si="628">IF(ISNUMBER(W4995+0),W4995+0,0)</f>
        <v>3</v>
      </c>
      <c r="Y4995" t="str">
        <f>IF(ISNA(VLOOKUP(B4995,CECOS_SIN_IDENTIFICAR!$A$2:$D$146,4,0)),"SIN CECO",IF(VLOOKUP(B4995,CECOS_SIN_IDENTIFICAR!$A$2:$D$146,4,0)=0,"SIN CECO",VLOOKUP(B4995,CECOS_SIN_IDENTIFICAR!$A$2:$D$146,4,0)))</f>
        <v>SIN CECO</v>
      </c>
      <c r="Z4995">
        <f t="shared" ref="Z4995:Z5058" si="629">IF(Y4995="SIN CECO",T4995,Y4995)</f>
        <v>1227</v>
      </c>
      <c r="AA4995" s="3" t="s">
        <v>52</v>
      </c>
      <c r="AB4995" t="str">
        <f t="shared" ref="AB4995:AB5058" si="630">CONCATENATE(G4995,"-",H4995)</f>
        <v>e. Coherencia entre lo solicitado y lo entregado-Compromisos Pactados</v>
      </c>
      <c r="AC4995" t="str">
        <f>VLOOKUP(AB4995,CODIFICACION_PREGUNTAS!$C$2:$D$35,2,0)</f>
        <v>COMPROMISOS005</v>
      </c>
    </row>
    <row r="4996" spans="1:29" x14ac:dyDescent="0.25">
      <c r="A4996" s="3">
        <f t="shared" ref="A4996:A5059" si="631">A4995+1</f>
        <v>4995</v>
      </c>
      <c r="B4996" s="3" t="s">
        <v>398</v>
      </c>
      <c r="C4996" s="32">
        <v>42430</v>
      </c>
      <c r="D4996" s="3" t="s">
        <v>52</v>
      </c>
      <c r="E4996" s="3"/>
      <c r="F4996" s="3"/>
      <c r="G4996" s="2" t="s">
        <v>40</v>
      </c>
      <c r="H4996" s="2" t="s">
        <v>40</v>
      </c>
      <c r="I4996" s="3">
        <v>4</v>
      </c>
      <c r="J4996" s="3" t="s">
        <v>183</v>
      </c>
      <c r="K4996" s="3"/>
      <c r="L4996" s="3"/>
      <c r="M4996" s="3"/>
      <c r="N4996" s="3"/>
      <c r="O4996" s="3"/>
      <c r="P4996" s="3"/>
      <c r="Q4996" s="3"/>
      <c r="R4996" s="3"/>
      <c r="S4996" s="3"/>
      <c r="T4996" s="3">
        <f t="shared" si="624"/>
        <v>1227</v>
      </c>
      <c r="U4996" s="3" t="str">
        <f t="shared" si="625"/>
        <v>SI</v>
      </c>
      <c r="V4996" t="str">
        <f t="shared" si="626"/>
        <v>1227 - ESTACIÓN DE POLICÍA UNIANDES-Grado de Satisfacción con el Servicio Prestado</v>
      </c>
      <c r="W4996" s="53">
        <f t="shared" si="627"/>
        <v>4</v>
      </c>
      <c r="X4996">
        <f t="shared" si="628"/>
        <v>4</v>
      </c>
      <c r="Y4996" t="str">
        <f>IF(ISNA(VLOOKUP(B4996,CECOS_SIN_IDENTIFICAR!$A$2:$D$146,4,0)),"SIN CECO",IF(VLOOKUP(B4996,CECOS_SIN_IDENTIFICAR!$A$2:$D$146,4,0)=0,"SIN CECO",VLOOKUP(B4996,CECOS_SIN_IDENTIFICAR!$A$2:$D$146,4,0)))</f>
        <v>SIN CECO</v>
      </c>
      <c r="Z4996">
        <f t="shared" si="629"/>
        <v>1227</v>
      </c>
      <c r="AA4996" s="3" t="s">
        <v>52</v>
      </c>
      <c r="AB4996" t="str">
        <f t="shared" si="630"/>
        <v>Grado de Satisfacción con el Servicio Prestado-Grado de Satisfacción con el Servicio Prestado</v>
      </c>
      <c r="AC4996" t="str">
        <f>VLOOKUP(AB4996,CODIFICACION_PREGUNTAS!$C$2:$D$35,2,0)</f>
        <v>SATISFACCION001</v>
      </c>
    </row>
    <row r="4997" spans="1:29" x14ac:dyDescent="0.25">
      <c r="A4997" s="3">
        <f t="shared" si="631"/>
        <v>4996</v>
      </c>
      <c r="B4997" s="3" t="s">
        <v>398</v>
      </c>
      <c r="C4997" s="32">
        <v>42430</v>
      </c>
      <c r="D4997" s="3" t="s">
        <v>52</v>
      </c>
      <c r="E4997" s="3"/>
      <c r="F4997" s="3"/>
      <c r="G4997" s="2" t="s">
        <v>41</v>
      </c>
      <c r="H4997" s="2" t="s">
        <v>41</v>
      </c>
      <c r="I4997" s="3">
        <v>3</v>
      </c>
      <c r="J4997" s="3" t="s">
        <v>183</v>
      </c>
      <c r="K4997" s="3"/>
      <c r="L4997" s="3"/>
      <c r="M4997" s="3"/>
      <c r="N4997" s="3"/>
      <c r="O4997" s="3"/>
      <c r="P4997" s="3"/>
      <c r="Q4997" s="3"/>
      <c r="R4997" s="3"/>
      <c r="S4997" s="3"/>
      <c r="T4997" s="3">
        <f t="shared" si="624"/>
        <v>1227</v>
      </c>
      <c r="U4997" s="3" t="str">
        <f t="shared" si="625"/>
        <v>SI</v>
      </c>
      <c r="V4997" t="str">
        <f t="shared" si="626"/>
        <v>1227 - ESTACIÓN DE POLICÍA UNIANDES-Posibilidad de Volver a Contratar con PAYC</v>
      </c>
      <c r="W4997" s="53">
        <f t="shared" si="627"/>
        <v>3</v>
      </c>
      <c r="X4997">
        <f t="shared" si="628"/>
        <v>3</v>
      </c>
      <c r="Y4997" t="str">
        <f>IF(ISNA(VLOOKUP(B4997,CECOS_SIN_IDENTIFICAR!$A$2:$D$146,4,0)),"SIN CECO",IF(VLOOKUP(B4997,CECOS_SIN_IDENTIFICAR!$A$2:$D$146,4,0)=0,"SIN CECO",VLOOKUP(B4997,CECOS_SIN_IDENTIFICAR!$A$2:$D$146,4,0)))</f>
        <v>SIN CECO</v>
      </c>
      <c r="Z4997">
        <f t="shared" si="629"/>
        <v>1227</v>
      </c>
      <c r="AA4997" s="3" t="s">
        <v>52</v>
      </c>
      <c r="AB4997" t="str">
        <f t="shared" si="630"/>
        <v>Posibilidad de Volver a Contratar con PAYC-Posibilidad de Volver a Contratar con PAYC</v>
      </c>
      <c r="AC4997" t="str">
        <f>VLOOKUP(AB4997,CODIFICACION_PREGUNTAS!$C$2:$D$35,2,0)</f>
        <v>VOLVER001</v>
      </c>
    </row>
    <row r="4998" spans="1:29" x14ac:dyDescent="0.25">
      <c r="A4998" s="3">
        <f t="shared" si="631"/>
        <v>4997</v>
      </c>
      <c r="B4998" s="3" t="s">
        <v>398</v>
      </c>
      <c r="C4998" s="32">
        <v>42430</v>
      </c>
      <c r="D4998" s="3" t="s">
        <v>52</v>
      </c>
      <c r="E4998" s="3"/>
      <c r="F4998" s="3"/>
      <c r="G4998" s="2" t="s">
        <v>42</v>
      </c>
      <c r="H4998" s="6" t="s">
        <v>43</v>
      </c>
      <c r="I4998" s="3" t="s">
        <v>778</v>
      </c>
      <c r="J4998" s="3" t="s">
        <v>183</v>
      </c>
      <c r="K4998" s="3" t="s">
        <v>501</v>
      </c>
      <c r="L4998" s="3" t="s">
        <v>575</v>
      </c>
      <c r="M4998" s="3"/>
      <c r="N4998" s="3"/>
      <c r="O4998" s="3"/>
      <c r="P4998" s="3"/>
      <c r="Q4998" s="3"/>
      <c r="R4998" s="3"/>
      <c r="S4998" s="3"/>
      <c r="T4998" s="3">
        <f t="shared" si="624"/>
        <v>1227</v>
      </c>
      <c r="U4998" s="3" t="str">
        <f t="shared" si="625"/>
        <v>SI</v>
      </c>
      <c r="V4998" t="str">
        <f t="shared" si="626"/>
        <v>1227 - ESTACIÓN DE POLICÍA UNIANDES-Fortalezas PAYC</v>
      </c>
      <c r="W4998" s="53" t="str">
        <f t="shared" si="627"/>
        <v>Conocimiento del sector de la construcción-Experiencia en desarrollos de proyectos complejos y de gran envergadura-Seguimiento gerencial a los proyectos-</v>
      </c>
      <c r="X4998">
        <f t="shared" si="628"/>
        <v>0</v>
      </c>
      <c r="Y4998" t="str">
        <f>IF(ISNA(VLOOKUP(B4998,CECOS_SIN_IDENTIFICAR!$A$2:$D$146,4,0)),"SIN CECO",IF(VLOOKUP(B4998,CECOS_SIN_IDENTIFICAR!$A$2:$D$146,4,0)=0,"SIN CECO",VLOOKUP(B4998,CECOS_SIN_IDENTIFICAR!$A$2:$D$146,4,0)))</f>
        <v>SIN CECO</v>
      </c>
      <c r="Z4998">
        <f t="shared" si="629"/>
        <v>1227</v>
      </c>
      <c r="AA4998" s="3" t="s">
        <v>52</v>
      </c>
      <c r="AB4998" t="str">
        <f t="shared" si="630"/>
        <v>Principales fortalezas en el servicio que presta PAYC-Fortalezas PAYC</v>
      </c>
      <c r="AC4998" t="str">
        <f>VLOOKUP(AB4998,CODIFICACION_PREGUNTAS!$C$2:$D$35,2,0)</f>
        <v>FORT001</v>
      </c>
    </row>
    <row r="4999" spans="1:29" x14ac:dyDescent="0.25">
      <c r="A4999" s="3">
        <f t="shared" si="631"/>
        <v>4998</v>
      </c>
      <c r="B4999" s="3" t="s">
        <v>398</v>
      </c>
      <c r="C4999" s="32">
        <v>42430</v>
      </c>
      <c r="D4999" s="3" t="s">
        <v>52</v>
      </c>
      <c r="E4999" s="3"/>
      <c r="F4999" s="3"/>
      <c r="G4999" s="2" t="s">
        <v>44</v>
      </c>
      <c r="H4999" s="6" t="s">
        <v>45</v>
      </c>
      <c r="I4999" s="3" t="s">
        <v>408</v>
      </c>
      <c r="J4999" s="3" t="s">
        <v>183</v>
      </c>
      <c r="K4999" s="3" t="s">
        <v>458</v>
      </c>
      <c r="L4999" s="3" t="s">
        <v>664</v>
      </c>
      <c r="M4999" s="3"/>
      <c r="N4999" s="3"/>
      <c r="O4999" s="3"/>
      <c r="P4999" s="3"/>
      <c r="Q4999" s="3"/>
      <c r="R4999" s="3"/>
      <c r="S4999" s="3"/>
      <c r="T4999" s="3">
        <f t="shared" si="624"/>
        <v>1227</v>
      </c>
      <c r="U4999" s="3" t="str">
        <f t="shared" si="625"/>
        <v>SI</v>
      </c>
      <c r="V4999" t="str">
        <f t="shared" si="626"/>
        <v>1227 - ESTACIÓN DE POLICÍA UNIANDES-Debilidades PAYC</v>
      </c>
      <c r="W4999" s="53" t="str">
        <f t="shared" si="627"/>
        <v>Rotación de personal-Aseguramiento de la efectividad de sus comunicaciones-Algunos procesos lentos y engorrosos-Uso de tecnología-</v>
      </c>
      <c r="X4999">
        <f t="shared" si="628"/>
        <v>0</v>
      </c>
      <c r="Y4999" t="str">
        <f>IF(ISNA(VLOOKUP(B4999,CECOS_SIN_IDENTIFICAR!$A$2:$D$146,4,0)),"SIN CECO",IF(VLOOKUP(B4999,CECOS_SIN_IDENTIFICAR!$A$2:$D$146,4,0)=0,"SIN CECO",VLOOKUP(B4999,CECOS_SIN_IDENTIFICAR!$A$2:$D$146,4,0)))</f>
        <v>SIN CECO</v>
      </c>
      <c r="Z4999">
        <f t="shared" si="629"/>
        <v>1227</v>
      </c>
      <c r="AA4999" s="3" t="s">
        <v>52</v>
      </c>
      <c r="AB4999" t="str">
        <f t="shared" si="630"/>
        <v>Principales debilidades en el servicio que presta PAYC-Debilidades PAYC</v>
      </c>
      <c r="AC4999" t="str">
        <f>VLOOKUP(AB4999,CODIFICACION_PREGUNTAS!$C$2:$D$35,2,0)</f>
        <v>DEB001</v>
      </c>
    </row>
    <row r="5000" spans="1:29" x14ac:dyDescent="0.25">
      <c r="A5000" s="3">
        <f t="shared" si="631"/>
        <v>4999</v>
      </c>
      <c r="B5000" s="3" t="s">
        <v>399</v>
      </c>
      <c r="C5000" s="32">
        <v>42430</v>
      </c>
      <c r="D5000" s="3" t="s">
        <v>52</v>
      </c>
      <c r="E5000" s="3"/>
      <c r="F5000" s="3"/>
      <c r="G5000" s="2" t="s">
        <v>5</v>
      </c>
      <c r="H5000" s="3" t="s">
        <v>6</v>
      </c>
      <c r="I5000" s="3">
        <v>4</v>
      </c>
      <c r="J5000" s="3" t="s">
        <v>183</v>
      </c>
      <c r="K5000" s="3"/>
      <c r="L5000" s="3"/>
      <c r="M5000" s="3"/>
      <c r="N5000" s="3"/>
      <c r="O5000" s="3"/>
      <c r="P5000" s="3"/>
      <c r="Q5000" s="3"/>
      <c r="R5000" s="3"/>
      <c r="S5000" s="3"/>
      <c r="T5000" s="3">
        <f t="shared" si="624"/>
        <v>1289</v>
      </c>
      <c r="U5000" s="3" t="str">
        <f t="shared" si="625"/>
        <v>SI</v>
      </c>
      <c r="V5000" t="str">
        <f t="shared" si="626"/>
        <v>1289 - HOSPITAL UNIVERSITARIO FUNDACIÓN SANTA FE-Soporte Técnico</v>
      </c>
      <c r="W5000" s="53">
        <f t="shared" si="627"/>
        <v>4</v>
      </c>
      <c r="X5000">
        <f t="shared" si="628"/>
        <v>4</v>
      </c>
      <c r="Y5000" t="str">
        <f>IF(ISNA(VLOOKUP(B5000,CECOS_SIN_IDENTIFICAR!$A$2:$D$146,4,0)),"SIN CECO",IF(VLOOKUP(B5000,CECOS_SIN_IDENTIFICAR!$A$2:$D$146,4,0)=0,"SIN CECO",VLOOKUP(B5000,CECOS_SIN_IDENTIFICAR!$A$2:$D$146,4,0)))</f>
        <v>SIN CECO</v>
      </c>
      <c r="Z5000">
        <f t="shared" si="629"/>
        <v>1289</v>
      </c>
      <c r="AA5000" s="3" t="s">
        <v>52</v>
      </c>
      <c r="AB5000" t="str">
        <f t="shared" si="630"/>
        <v>a. Conocimiento específico de temas aplicables al proyecto-Soporte Técnico</v>
      </c>
      <c r="AC5000" t="str">
        <f>VLOOKUP(AB5000,CODIFICACION_PREGUNTAS!$C$2:$D$35,2,0)</f>
        <v>SOPORTE_TEC001</v>
      </c>
    </row>
    <row r="5001" spans="1:29" x14ac:dyDescent="0.25">
      <c r="A5001" s="3">
        <f t="shared" si="631"/>
        <v>5000</v>
      </c>
      <c r="B5001" s="3" t="s">
        <v>399</v>
      </c>
      <c r="C5001" s="32">
        <v>42430</v>
      </c>
      <c r="D5001" s="3" t="s">
        <v>52</v>
      </c>
      <c r="E5001" s="3"/>
      <c r="F5001" s="3"/>
      <c r="G5001" s="2" t="s">
        <v>7</v>
      </c>
      <c r="H5001" s="3" t="s">
        <v>6</v>
      </c>
      <c r="I5001" s="3">
        <v>4</v>
      </c>
      <c r="J5001" s="3" t="s">
        <v>183</v>
      </c>
      <c r="K5001" s="3"/>
      <c r="L5001" s="3"/>
      <c r="M5001" s="3"/>
      <c r="N5001" s="3"/>
      <c r="O5001" s="3"/>
      <c r="P5001" s="3"/>
      <c r="Q5001" s="3"/>
      <c r="R5001" s="3"/>
      <c r="S5001" s="3"/>
      <c r="T5001" s="3">
        <f t="shared" si="624"/>
        <v>1289</v>
      </c>
      <c r="U5001" s="3" t="str">
        <f t="shared" si="625"/>
        <v>SI</v>
      </c>
      <c r="V5001" t="str">
        <f t="shared" si="626"/>
        <v>1289 - HOSPITAL UNIVERSITARIO FUNDACIÓN SANTA FE-Soporte Técnico</v>
      </c>
      <c r="W5001" s="53">
        <f t="shared" si="627"/>
        <v>4</v>
      </c>
      <c r="X5001">
        <f t="shared" si="628"/>
        <v>4</v>
      </c>
      <c r="Y5001" t="str">
        <f>IF(ISNA(VLOOKUP(B5001,CECOS_SIN_IDENTIFICAR!$A$2:$D$146,4,0)),"SIN CECO",IF(VLOOKUP(B5001,CECOS_SIN_IDENTIFICAR!$A$2:$D$146,4,0)=0,"SIN CECO",VLOOKUP(B5001,CECOS_SIN_IDENTIFICAR!$A$2:$D$146,4,0)))</f>
        <v>SIN CECO</v>
      </c>
      <c r="Z5001">
        <f t="shared" si="629"/>
        <v>1289</v>
      </c>
      <c r="AA5001" s="3" t="s">
        <v>52</v>
      </c>
      <c r="AB5001" t="str">
        <f t="shared" si="630"/>
        <v>b. Idoneidad y Calidad del soporte-Soporte Técnico</v>
      </c>
      <c r="AC5001" t="str">
        <f>VLOOKUP(AB5001,CODIFICACION_PREGUNTAS!$C$2:$D$35,2,0)</f>
        <v>SOPORTE_TEC002</v>
      </c>
    </row>
    <row r="5002" spans="1:29" x14ac:dyDescent="0.25">
      <c r="A5002" s="3">
        <f t="shared" si="631"/>
        <v>5001</v>
      </c>
      <c r="B5002" s="3" t="s">
        <v>399</v>
      </c>
      <c r="C5002" s="32">
        <v>42430</v>
      </c>
      <c r="D5002" s="3" t="s">
        <v>52</v>
      </c>
      <c r="E5002" s="3"/>
      <c r="F5002" s="3"/>
      <c r="G5002" s="2" t="s">
        <v>8</v>
      </c>
      <c r="H5002" s="3" t="s">
        <v>6</v>
      </c>
      <c r="I5002" s="3">
        <v>3</v>
      </c>
      <c r="J5002" s="3" t="s">
        <v>183</v>
      </c>
      <c r="K5002" s="3"/>
      <c r="L5002" s="3"/>
      <c r="M5002" s="3"/>
      <c r="N5002" s="3"/>
      <c r="O5002" s="3"/>
      <c r="P5002" s="3"/>
      <c r="Q5002" s="3"/>
      <c r="R5002" s="3"/>
      <c r="S5002" s="3"/>
      <c r="T5002" s="3">
        <f t="shared" si="624"/>
        <v>1289</v>
      </c>
      <c r="U5002" s="3" t="str">
        <f t="shared" si="625"/>
        <v>SI</v>
      </c>
      <c r="V5002" t="str">
        <f t="shared" si="626"/>
        <v>1289 - HOSPITAL UNIVERSITARIO FUNDACIÓN SANTA FE-Soporte Técnico</v>
      </c>
      <c r="W5002" s="53">
        <f t="shared" si="627"/>
        <v>3</v>
      </c>
      <c r="X5002">
        <f t="shared" si="628"/>
        <v>3</v>
      </c>
      <c r="Y5002" t="str">
        <f>IF(ISNA(VLOOKUP(B5002,CECOS_SIN_IDENTIFICAR!$A$2:$D$146,4,0)),"SIN CECO",IF(VLOOKUP(B5002,CECOS_SIN_IDENTIFICAR!$A$2:$D$146,4,0)=0,"SIN CECO",VLOOKUP(B5002,CECOS_SIN_IDENTIFICAR!$A$2:$D$146,4,0)))</f>
        <v>SIN CECO</v>
      </c>
      <c r="Z5002">
        <f t="shared" si="629"/>
        <v>1289</v>
      </c>
      <c r="AA5002" s="3" t="s">
        <v>52</v>
      </c>
      <c r="AB5002" t="str">
        <f t="shared" si="630"/>
        <v>c. Cumplimiento de especificaciones técnicas de construcción-Soporte Técnico</v>
      </c>
      <c r="AC5002" t="str">
        <f>VLOOKUP(AB5002,CODIFICACION_PREGUNTAS!$C$2:$D$35,2,0)</f>
        <v>SOPORTE_TEC003</v>
      </c>
    </row>
    <row r="5003" spans="1:29" x14ac:dyDescent="0.25">
      <c r="A5003" s="3">
        <f t="shared" si="631"/>
        <v>5002</v>
      </c>
      <c r="B5003" s="3" t="s">
        <v>399</v>
      </c>
      <c r="C5003" s="32">
        <v>42430</v>
      </c>
      <c r="D5003" s="3" t="s">
        <v>52</v>
      </c>
      <c r="E5003" s="3"/>
      <c r="F5003" s="3"/>
      <c r="G5003" s="2" t="s">
        <v>9</v>
      </c>
      <c r="H5003" s="3" t="s">
        <v>6</v>
      </c>
      <c r="I5003" s="3">
        <v>4</v>
      </c>
      <c r="J5003" s="3" t="s">
        <v>183</v>
      </c>
      <c r="K5003" s="3"/>
      <c r="L5003" s="3"/>
      <c r="M5003" s="3"/>
      <c r="N5003" s="3"/>
      <c r="O5003" s="3"/>
      <c r="P5003" s="3"/>
      <c r="Q5003" s="3"/>
      <c r="R5003" s="3"/>
      <c r="S5003" s="3"/>
      <c r="T5003" s="3">
        <f t="shared" si="624"/>
        <v>1289</v>
      </c>
      <c r="U5003" s="3" t="str">
        <f t="shared" si="625"/>
        <v>SI</v>
      </c>
      <c r="V5003" t="str">
        <f t="shared" si="626"/>
        <v>1289 - HOSPITAL UNIVERSITARIO FUNDACIÓN SANTA FE-Soporte Técnico</v>
      </c>
      <c r="W5003" s="53">
        <f t="shared" si="627"/>
        <v>4</v>
      </c>
      <c r="X5003">
        <f t="shared" si="628"/>
        <v>4</v>
      </c>
      <c r="Y5003" t="str">
        <f>IF(ISNA(VLOOKUP(B5003,CECOS_SIN_IDENTIFICAR!$A$2:$D$146,4,0)),"SIN CECO",IF(VLOOKUP(B5003,CECOS_SIN_IDENTIFICAR!$A$2:$D$146,4,0)=0,"SIN CECO",VLOOKUP(B5003,CECOS_SIN_IDENTIFICAR!$A$2:$D$146,4,0)))</f>
        <v>SIN CECO</v>
      </c>
      <c r="Z5003">
        <f t="shared" si="629"/>
        <v>1289</v>
      </c>
      <c r="AA5003" s="3" t="s">
        <v>52</v>
      </c>
      <c r="AB5003" t="str">
        <f t="shared" si="630"/>
        <v>d. Confiabilidad de los conceptos aplicados-Soporte Técnico</v>
      </c>
      <c r="AC5003" t="str">
        <f>VLOOKUP(AB5003,CODIFICACION_PREGUNTAS!$C$2:$D$35,2,0)</f>
        <v>SOPORTE_TEC004</v>
      </c>
    </row>
    <row r="5004" spans="1:29" x14ac:dyDescent="0.25">
      <c r="A5004" s="3">
        <f t="shared" si="631"/>
        <v>5003</v>
      </c>
      <c r="B5004" s="3" t="s">
        <v>399</v>
      </c>
      <c r="C5004" s="32">
        <v>42430</v>
      </c>
      <c r="D5004" s="3" t="s">
        <v>52</v>
      </c>
      <c r="E5004" s="3"/>
      <c r="F5004" s="3"/>
      <c r="G5004" s="2" t="s">
        <v>10</v>
      </c>
      <c r="H5004" s="3" t="s">
        <v>6</v>
      </c>
      <c r="I5004" s="3">
        <v>4</v>
      </c>
      <c r="J5004" s="3" t="s">
        <v>183</v>
      </c>
      <c r="K5004" s="3"/>
      <c r="L5004" s="3"/>
      <c r="M5004" s="3"/>
      <c r="N5004" s="3"/>
      <c r="O5004" s="3"/>
      <c r="P5004" s="3"/>
      <c r="Q5004" s="3"/>
      <c r="R5004" s="3"/>
      <c r="S5004" s="3"/>
      <c r="T5004" s="3">
        <f t="shared" si="624"/>
        <v>1289</v>
      </c>
      <c r="U5004" s="3" t="str">
        <f t="shared" si="625"/>
        <v>SI</v>
      </c>
      <c r="V5004" t="str">
        <f t="shared" si="626"/>
        <v>1289 - HOSPITAL UNIVERSITARIO FUNDACIÓN SANTA FE-Soporte Técnico</v>
      </c>
      <c r="W5004" s="53">
        <f t="shared" si="627"/>
        <v>4</v>
      </c>
      <c r="X5004">
        <f t="shared" si="628"/>
        <v>4</v>
      </c>
      <c r="Y5004" t="str">
        <f>IF(ISNA(VLOOKUP(B5004,CECOS_SIN_IDENTIFICAR!$A$2:$D$146,4,0)),"SIN CECO",IF(VLOOKUP(B5004,CECOS_SIN_IDENTIFICAR!$A$2:$D$146,4,0)=0,"SIN CECO",VLOOKUP(B5004,CECOS_SIN_IDENTIFICAR!$A$2:$D$146,4,0)))</f>
        <v>SIN CECO</v>
      </c>
      <c r="Z5004">
        <f t="shared" si="629"/>
        <v>1289</v>
      </c>
      <c r="AA5004" s="3" t="s">
        <v>52</v>
      </c>
      <c r="AB5004" t="str">
        <f t="shared" si="630"/>
        <v>e. Oportunidad en entrega de información o requerimientos-Soporte Técnico</v>
      </c>
      <c r="AC5004" t="str">
        <f>VLOOKUP(AB5004,CODIFICACION_PREGUNTAS!$C$2:$D$35,2,0)</f>
        <v>SOPORTE_TEC005</v>
      </c>
    </row>
    <row r="5005" spans="1:29" x14ac:dyDescent="0.25">
      <c r="A5005" s="3">
        <f t="shared" si="631"/>
        <v>5004</v>
      </c>
      <c r="B5005" s="3" t="s">
        <v>399</v>
      </c>
      <c r="C5005" s="32">
        <v>42430</v>
      </c>
      <c r="D5005" s="3" t="s">
        <v>52</v>
      </c>
      <c r="E5005" s="3"/>
      <c r="F5005" s="3"/>
      <c r="G5005" s="2" t="s">
        <v>11</v>
      </c>
      <c r="H5005" s="3" t="s">
        <v>12</v>
      </c>
      <c r="I5005" s="3">
        <v>3</v>
      </c>
      <c r="J5005" s="3" t="s">
        <v>183</v>
      </c>
      <c r="K5005" s="3"/>
      <c r="L5005" s="3"/>
      <c r="M5005" s="3"/>
      <c r="N5005" s="3"/>
      <c r="O5005" s="3"/>
      <c r="P5005" s="3"/>
      <c r="Q5005" s="3"/>
      <c r="R5005" s="3"/>
      <c r="S5005" s="3"/>
      <c r="T5005" s="3">
        <f t="shared" si="624"/>
        <v>1289</v>
      </c>
      <c r="U5005" s="3" t="str">
        <f t="shared" si="625"/>
        <v>SI</v>
      </c>
      <c r="V5005" t="str">
        <f t="shared" si="626"/>
        <v>1289 - HOSPITAL UNIVERSITARIO FUNDACIÓN SANTA FE-Soporte Administrativo</v>
      </c>
      <c r="W5005" s="53">
        <f t="shared" si="627"/>
        <v>3</v>
      </c>
      <c r="X5005">
        <f t="shared" si="628"/>
        <v>3</v>
      </c>
      <c r="Y5005" t="str">
        <f>IF(ISNA(VLOOKUP(B5005,CECOS_SIN_IDENTIFICAR!$A$2:$D$146,4,0)),"SIN CECO",IF(VLOOKUP(B5005,CECOS_SIN_IDENTIFICAR!$A$2:$D$146,4,0)=0,"SIN CECO",VLOOKUP(B5005,CECOS_SIN_IDENTIFICAR!$A$2:$D$146,4,0)))</f>
        <v>SIN CECO</v>
      </c>
      <c r="Z5005">
        <f t="shared" si="629"/>
        <v>1289</v>
      </c>
      <c r="AA5005" s="3" t="s">
        <v>52</v>
      </c>
      <c r="AB5005" t="str">
        <f t="shared" si="630"/>
        <v>a. Oportunidad de la gestión en obra-Soporte Administrativo</v>
      </c>
      <c r="AC5005" t="str">
        <f>VLOOKUP(AB5005,CODIFICACION_PREGUNTAS!$C$2:$D$35,2,0)</f>
        <v>SOPORTE_ADMON001</v>
      </c>
    </row>
    <row r="5006" spans="1:29" x14ac:dyDescent="0.25">
      <c r="A5006" s="3">
        <f t="shared" si="631"/>
        <v>5005</v>
      </c>
      <c r="B5006" s="3" t="s">
        <v>399</v>
      </c>
      <c r="C5006" s="32">
        <v>42430</v>
      </c>
      <c r="D5006" s="3" t="s">
        <v>52</v>
      </c>
      <c r="E5006" s="3"/>
      <c r="F5006" s="3"/>
      <c r="G5006" s="2" t="s">
        <v>13</v>
      </c>
      <c r="H5006" s="3" t="s">
        <v>12</v>
      </c>
      <c r="I5006" s="3">
        <v>4</v>
      </c>
      <c r="J5006" s="3" t="s">
        <v>183</v>
      </c>
      <c r="K5006" s="3"/>
      <c r="L5006" s="3"/>
      <c r="M5006" s="3"/>
      <c r="N5006" s="3"/>
      <c r="O5006" s="3"/>
      <c r="P5006" s="3"/>
      <c r="Q5006" s="3"/>
      <c r="R5006" s="3"/>
      <c r="S5006" s="3"/>
      <c r="T5006" s="3">
        <f t="shared" si="624"/>
        <v>1289</v>
      </c>
      <c r="U5006" s="3" t="str">
        <f t="shared" si="625"/>
        <v>SI</v>
      </c>
      <c r="V5006" t="str">
        <f t="shared" si="626"/>
        <v>1289 - HOSPITAL UNIVERSITARIO FUNDACIÓN SANTA FE-Soporte Administrativo</v>
      </c>
      <c r="W5006" s="53">
        <f t="shared" si="627"/>
        <v>4</v>
      </c>
      <c r="X5006">
        <f t="shared" si="628"/>
        <v>4</v>
      </c>
      <c r="Y5006" t="str">
        <f>IF(ISNA(VLOOKUP(B5006,CECOS_SIN_IDENTIFICAR!$A$2:$D$146,4,0)),"SIN CECO",IF(VLOOKUP(B5006,CECOS_SIN_IDENTIFICAR!$A$2:$D$146,4,0)=0,"SIN CECO",VLOOKUP(B5006,CECOS_SIN_IDENTIFICAR!$A$2:$D$146,4,0)))</f>
        <v>SIN CECO</v>
      </c>
      <c r="Z5006">
        <f t="shared" si="629"/>
        <v>1289</v>
      </c>
      <c r="AA5006" s="3" t="s">
        <v>52</v>
      </c>
      <c r="AB5006" t="str">
        <f t="shared" si="630"/>
        <v>b. Manejo administrativo del proyecto-Soporte Administrativo</v>
      </c>
      <c r="AC5006" t="str">
        <f>VLOOKUP(AB5006,CODIFICACION_PREGUNTAS!$C$2:$D$35,2,0)</f>
        <v>SOPORTE_ADMON002</v>
      </c>
    </row>
    <row r="5007" spans="1:29" x14ac:dyDescent="0.25">
      <c r="A5007" s="3">
        <f t="shared" si="631"/>
        <v>5006</v>
      </c>
      <c r="B5007" s="3" t="s">
        <v>399</v>
      </c>
      <c r="C5007" s="32">
        <v>42430</v>
      </c>
      <c r="D5007" s="3" t="s">
        <v>52</v>
      </c>
      <c r="E5007" s="3"/>
      <c r="F5007" s="3"/>
      <c r="G5007" s="2" t="s">
        <v>14</v>
      </c>
      <c r="H5007" s="3" t="s">
        <v>12</v>
      </c>
      <c r="I5007" s="3">
        <v>4</v>
      </c>
      <c r="J5007" s="3" t="s">
        <v>183</v>
      </c>
      <c r="K5007" s="3"/>
      <c r="L5007" s="3"/>
      <c r="M5007" s="3"/>
      <c r="N5007" s="3"/>
      <c r="O5007" s="3"/>
      <c r="P5007" s="3"/>
      <c r="Q5007" s="3"/>
      <c r="R5007" s="3"/>
      <c r="S5007" s="3"/>
      <c r="T5007" s="3">
        <f t="shared" si="624"/>
        <v>1289</v>
      </c>
      <c r="U5007" s="3" t="str">
        <f t="shared" si="625"/>
        <v>SI</v>
      </c>
      <c r="V5007" t="str">
        <f t="shared" si="626"/>
        <v>1289 - HOSPITAL UNIVERSITARIO FUNDACIÓN SANTA FE-Soporte Administrativo</v>
      </c>
      <c r="W5007" s="53">
        <f t="shared" si="627"/>
        <v>4</v>
      </c>
      <c r="X5007">
        <f t="shared" si="628"/>
        <v>4</v>
      </c>
      <c r="Y5007" t="str">
        <f>IF(ISNA(VLOOKUP(B5007,CECOS_SIN_IDENTIFICAR!$A$2:$D$146,4,0)),"SIN CECO",IF(VLOOKUP(B5007,CECOS_SIN_IDENTIFICAR!$A$2:$D$146,4,0)=0,"SIN CECO",VLOOKUP(B5007,CECOS_SIN_IDENTIFICAR!$A$2:$D$146,4,0)))</f>
        <v>SIN CECO</v>
      </c>
      <c r="Z5007">
        <f t="shared" si="629"/>
        <v>1289</v>
      </c>
      <c r="AA5007" s="3" t="s">
        <v>52</v>
      </c>
      <c r="AB5007" t="str">
        <f t="shared" si="630"/>
        <v>c. Información clara y veraz sobre la administración de proyecto-Soporte Administrativo</v>
      </c>
      <c r="AC5007" t="str">
        <f>VLOOKUP(AB5007,CODIFICACION_PREGUNTAS!$C$2:$D$35,2,0)</f>
        <v>SOPORTE_ADMON003</v>
      </c>
    </row>
    <row r="5008" spans="1:29" x14ac:dyDescent="0.25">
      <c r="A5008" s="3">
        <f t="shared" si="631"/>
        <v>5007</v>
      </c>
      <c r="B5008" s="3" t="s">
        <v>399</v>
      </c>
      <c r="C5008" s="32">
        <v>42430</v>
      </c>
      <c r="D5008" s="3" t="s">
        <v>52</v>
      </c>
      <c r="E5008" s="3"/>
      <c r="F5008" s="3"/>
      <c r="G5008" s="2" t="s">
        <v>15</v>
      </c>
      <c r="H5008" s="3" t="s">
        <v>12</v>
      </c>
      <c r="I5008" s="3">
        <v>4</v>
      </c>
      <c r="J5008" s="3" t="s">
        <v>183</v>
      </c>
      <c r="K5008" s="3"/>
      <c r="L5008" s="3"/>
      <c r="M5008" s="3"/>
      <c r="N5008" s="3"/>
      <c r="O5008" s="3"/>
      <c r="P5008" s="3"/>
      <c r="Q5008" s="3"/>
      <c r="R5008" s="3"/>
      <c r="S5008" s="3"/>
      <c r="T5008" s="3">
        <f t="shared" si="624"/>
        <v>1289</v>
      </c>
      <c r="U5008" s="3" t="str">
        <f t="shared" si="625"/>
        <v>SI</v>
      </c>
      <c r="V5008" t="str">
        <f t="shared" si="626"/>
        <v>1289 - HOSPITAL UNIVERSITARIO FUNDACIÓN SANTA FE-Soporte Administrativo</v>
      </c>
      <c r="W5008" s="53">
        <f t="shared" si="627"/>
        <v>4</v>
      </c>
      <c r="X5008">
        <f t="shared" si="628"/>
        <v>4</v>
      </c>
      <c r="Y5008" t="str">
        <f>IF(ISNA(VLOOKUP(B5008,CECOS_SIN_IDENTIFICAR!$A$2:$D$146,4,0)),"SIN CECO",IF(VLOOKUP(B5008,CECOS_SIN_IDENTIFICAR!$A$2:$D$146,4,0)=0,"SIN CECO",VLOOKUP(B5008,CECOS_SIN_IDENTIFICAR!$A$2:$D$146,4,0)))</f>
        <v>SIN CECO</v>
      </c>
      <c r="Z5008">
        <f t="shared" si="629"/>
        <v>1289</v>
      </c>
      <c r="AA5008" s="3" t="s">
        <v>52</v>
      </c>
      <c r="AB5008" t="str">
        <f t="shared" si="630"/>
        <v>d. Cumplimientos con expectativas del cliente-Soporte Administrativo</v>
      </c>
      <c r="AC5008" t="str">
        <f>VLOOKUP(AB5008,CODIFICACION_PREGUNTAS!$C$2:$D$35,2,0)</f>
        <v>SOPORTE_ADMON004</v>
      </c>
    </row>
    <row r="5009" spans="1:29" x14ac:dyDescent="0.25">
      <c r="A5009" s="3">
        <f t="shared" si="631"/>
        <v>5008</v>
      </c>
      <c r="B5009" s="3" t="s">
        <v>399</v>
      </c>
      <c r="C5009" s="32">
        <v>42430</v>
      </c>
      <c r="D5009" s="3" t="s">
        <v>52</v>
      </c>
      <c r="E5009" s="3"/>
      <c r="F5009" s="3"/>
      <c r="G5009" s="2" t="s">
        <v>16</v>
      </c>
      <c r="H5009" s="3" t="s">
        <v>12</v>
      </c>
      <c r="I5009" s="3">
        <v>4</v>
      </c>
      <c r="J5009" s="3" t="s">
        <v>183</v>
      </c>
      <c r="K5009" s="3"/>
      <c r="L5009" s="3"/>
      <c r="M5009" s="3"/>
      <c r="N5009" s="3"/>
      <c r="O5009" s="3"/>
      <c r="P5009" s="3"/>
      <c r="Q5009" s="3"/>
      <c r="R5009" s="3"/>
      <c r="S5009" s="3"/>
      <c r="T5009" s="3">
        <f t="shared" si="624"/>
        <v>1289</v>
      </c>
      <c r="U5009" s="3" t="str">
        <f t="shared" si="625"/>
        <v>SI</v>
      </c>
      <c r="V5009" t="str">
        <f t="shared" si="626"/>
        <v>1289 - HOSPITAL UNIVERSITARIO FUNDACIÓN SANTA FE-Soporte Administrativo</v>
      </c>
      <c r="W5009" s="53">
        <f t="shared" si="627"/>
        <v>4</v>
      </c>
      <c r="X5009">
        <f t="shared" si="628"/>
        <v>4</v>
      </c>
      <c r="Y5009" t="str">
        <f>IF(ISNA(VLOOKUP(B5009,CECOS_SIN_IDENTIFICAR!$A$2:$D$146,4,0)),"SIN CECO",IF(VLOOKUP(B5009,CECOS_SIN_IDENTIFICAR!$A$2:$D$146,4,0)=0,"SIN CECO",VLOOKUP(B5009,CECOS_SIN_IDENTIFICAR!$A$2:$D$146,4,0)))</f>
        <v>SIN CECO</v>
      </c>
      <c r="Z5009">
        <f t="shared" si="629"/>
        <v>1289</v>
      </c>
      <c r="AA5009" s="3" t="s">
        <v>52</v>
      </c>
      <c r="AB5009" t="str">
        <f t="shared" si="630"/>
        <v>e. Control de presupuesto-Soporte Administrativo</v>
      </c>
      <c r="AC5009" t="str">
        <f>VLOOKUP(AB5009,CODIFICACION_PREGUNTAS!$C$2:$D$35,2,0)</f>
        <v>SOPORTE_ADMON005</v>
      </c>
    </row>
    <row r="5010" spans="1:29" x14ac:dyDescent="0.25">
      <c r="A5010" s="3">
        <f t="shared" si="631"/>
        <v>5009</v>
      </c>
      <c r="B5010" s="3" t="s">
        <v>399</v>
      </c>
      <c r="C5010" s="32">
        <v>42430</v>
      </c>
      <c r="D5010" s="3" t="s">
        <v>52</v>
      </c>
      <c r="E5010" s="3"/>
      <c r="F5010" s="3"/>
      <c r="G5010" s="2" t="s">
        <v>17</v>
      </c>
      <c r="H5010" s="3" t="s">
        <v>18</v>
      </c>
      <c r="I5010" s="3">
        <v>3</v>
      </c>
      <c r="J5010" s="3" t="s">
        <v>183</v>
      </c>
      <c r="K5010" s="3"/>
      <c r="L5010" s="3"/>
      <c r="M5010" s="3"/>
      <c r="N5010" s="3"/>
      <c r="O5010" s="3"/>
      <c r="P5010" s="3"/>
      <c r="Q5010" s="3"/>
      <c r="R5010" s="3"/>
      <c r="S5010" s="3"/>
      <c r="T5010" s="3">
        <f t="shared" si="624"/>
        <v>1289</v>
      </c>
      <c r="U5010" s="3" t="str">
        <f t="shared" si="625"/>
        <v>SI</v>
      </c>
      <c r="V5010" t="str">
        <f t="shared" si="626"/>
        <v>1289 - HOSPITAL UNIVERSITARIO FUNDACIÓN SANTA FE-Soporte Directivo (Coordinador y Gerencia)</v>
      </c>
      <c r="W5010" s="53">
        <f t="shared" si="627"/>
        <v>3</v>
      </c>
      <c r="X5010">
        <f t="shared" si="628"/>
        <v>3</v>
      </c>
      <c r="Y5010" t="str">
        <f>IF(ISNA(VLOOKUP(B5010,CECOS_SIN_IDENTIFICAR!$A$2:$D$146,4,0)),"SIN CECO",IF(VLOOKUP(B5010,CECOS_SIN_IDENTIFICAR!$A$2:$D$146,4,0)=0,"SIN CECO",VLOOKUP(B5010,CECOS_SIN_IDENTIFICAR!$A$2:$D$146,4,0)))</f>
        <v>SIN CECO</v>
      </c>
      <c r="Z5010">
        <f t="shared" si="629"/>
        <v>1289</v>
      </c>
      <c r="AA5010" s="3" t="s">
        <v>52</v>
      </c>
      <c r="AB5010" t="str">
        <f t="shared" si="630"/>
        <v>a. Apoyo y presencia en el proyecto-Soporte Directivo (Coordinador y Gerencia)</v>
      </c>
      <c r="AC5010" t="str">
        <f>VLOOKUP(AB5010,CODIFICACION_PREGUNTAS!$C$2:$D$35,2,0)</f>
        <v>SOPORTE_DIR001</v>
      </c>
    </row>
    <row r="5011" spans="1:29" x14ac:dyDescent="0.25">
      <c r="A5011" s="3">
        <f t="shared" si="631"/>
        <v>5010</v>
      </c>
      <c r="B5011" s="3" t="s">
        <v>399</v>
      </c>
      <c r="C5011" s="32">
        <v>42430</v>
      </c>
      <c r="D5011" s="3" t="s">
        <v>52</v>
      </c>
      <c r="E5011" s="3"/>
      <c r="F5011" s="3"/>
      <c r="G5011" s="2" t="s">
        <v>19</v>
      </c>
      <c r="H5011" s="3" t="s">
        <v>18</v>
      </c>
      <c r="I5011" s="3">
        <v>4</v>
      </c>
      <c r="J5011" s="3" t="s">
        <v>183</v>
      </c>
      <c r="K5011" s="3"/>
      <c r="L5011" s="3"/>
      <c r="M5011" s="3"/>
      <c r="N5011" s="3"/>
      <c r="O5011" s="3"/>
      <c r="P5011" s="3"/>
      <c r="Q5011" s="3"/>
      <c r="R5011" s="3"/>
      <c r="S5011" s="3"/>
      <c r="T5011" s="3">
        <f t="shared" si="624"/>
        <v>1289</v>
      </c>
      <c r="U5011" s="3" t="str">
        <f t="shared" si="625"/>
        <v>SI</v>
      </c>
      <c r="V5011" t="str">
        <f t="shared" si="626"/>
        <v>1289 - HOSPITAL UNIVERSITARIO FUNDACIÓN SANTA FE-Soporte Directivo (Coordinador y Gerencia)</v>
      </c>
      <c r="W5011" s="53">
        <f t="shared" si="627"/>
        <v>4</v>
      </c>
      <c r="X5011">
        <f t="shared" si="628"/>
        <v>4</v>
      </c>
      <c r="Y5011" t="str">
        <f>IF(ISNA(VLOOKUP(B5011,CECOS_SIN_IDENTIFICAR!$A$2:$D$146,4,0)),"SIN CECO",IF(VLOOKUP(B5011,CECOS_SIN_IDENTIFICAR!$A$2:$D$146,4,0)=0,"SIN CECO",VLOOKUP(B5011,CECOS_SIN_IDENTIFICAR!$A$2:$D$146,4,0)))</f>
        <v>SIN CECO</v>
      </c>
      <c r="Z5011">
        <f t="shared" si="629"/>
        <v>1289</v>
      </c>
      <c r="AA5011" s="3" t="s">
        <v>52</v>
      </c>
      <c r="AB5011" t="str">
        <f t="shared" si="630"/>
        <v>b. Conocimiento del proyecto-Soporte Directivo (Coordinador y Gerencia)</v>
      </c>
      <c r="AC5011" t="str">
        <f>VLOOKUP(AB5011,CODIFICACION_PREGUNTAS!$C$2:$D$35,2,0)</f>
        <v>SOPORTE_DIR002</v>
      </c>
    </row>
    <row r="5012" spans="1:29" x14ac:dyDescent="0.25">
      <c r="A5012" s="3">
        <f t="shared" si="631"/>
        <v>5011</v>
      </c>
      <c r="B5012" s="3" t="s">
        <v>399</v>
      </c>
      <c r="C5012" s="32">
        <v>42430</v>
      </c>
      <c r="D5012" s="3" t="s">
        <v>52</v>
      </c>
      <c r="E5012" s="3"/>
      <c r="F5012" s="3"/>
      <c r="G5012" s="2" t="s">
        <v>20</v>
      </c>
      <c r="H5012" s="3" t="s">
        <v>18</v>
      </c>
      <c r="I5012" s="3">
        <v>3</v>
      </c>
      <c r="J5012" s="3" t="s">
        <v>183</v>
      </c>
      <c r="K5012" s="3"/>
      <c r="L5012" s="3"/>
      <c r="M5012" s="3"/>
      <c r="N5012" s="3"/>
      <c r="O5012" s="3"/>
      <c r="P5012" s="3"/>
      <c r="Q5012" s="3"/>
      <c r="R5012" s="3"/>
      <c r="S5012" s="3"/>
      <c r="T5012" s="3">
        <f t="shared" si="624"/>
        <v>1289</v>
      </c>
      <c r="U5012" s="3" t="str">
        <f t="shared" si="625"/>
        <v>SI</v>
      </c>
      <c r="V5012" t="str">
        <f t="shared" si="626"/>
        <v>1289 - HOSPITAL UNIVERSITARIO FUNDACIÓN SANTA FE-Soporte Directivo (Coordinador y Gerencia)</v>
      </c>
      <c r="W5012" s="53">
        <f t="shared" si="627"/>
        <v>3</v>
      </c>
      <c r="X5012">
        <f t="shared" si="628"/>
        <v>3</v>
      </c>
      <c r="Y5012" t="str">
        <f>IF(ISNA(VLOOKUP(B5012,CECOS_SIN_IDENTIFICAR!$A$2:$D$146,4,0)),"SIN CECO",IF(VLOOKUP(B5012,CECOS_SIN_IDENTIFICAR!$A$2:$D$146,4,0)=0,"SIN CECO",VLOOKUP(B5012,CECOS_SIN_IDENTIFICAR!$A$2:$D$146,4,0)))</f>
        <v>SIN CECO</v>
      </c>
      <c r="Z5012">
        <f t="shared" si="629"/>
        <v>1289</v>
      </c>
      <c r="AA5012" s="3" t="s">
        <v>52</v>
      </c>
      <c r="AB5012" t="str">
        <f t="shared" si="630"/>
        <v>c. Planteamiento de soluciones y manejo de conflictos-Soporte Directivo (Coordinador y Gerencia)</v>
      </c>
      <c r="AC5012" t="str">
        <f>VLOOKUP(AB5012,CODIFICACION_PREGUNTAS!$C$2:$D$35,2,0)</f>
        <v>SOPORTE_DIR003</v>
      </c>
    </row>
    <row r="5013" spans="1:29" x14ac:dyDescent="0.25">
      <c r="A5013" s="3">
        <f t="shared" si="631"/>
        <v>5012</v>
      </c>
      <c r="B5013" s="3" t="s">
        <v>399</v>
      </c>
      <c r="C5013" s="32">
        <v>42430</v>
      </c>
      <c r="D5013" s="3" t="s">
        <v>52</v>
      </c>
      <c r="E5013" s="3"/>
      <c r="F5013" s="3"/>
      <c r="G5013" s="2" t="s">
        <v>21</v>
      </c>
      <c r="H5013" s="3" t="s">
        <v>18</v>
      </c>
      <c r="I5013" s="3">
        <v>3</v>
      </c>
      <c r="J5013" s="3" t="s">
        <v>183</v>
      </c>
      <c r="K5013" s="3"/>
      <c r="L5013" s="3"/>
      <c r="M5013" s="3"/>
      <c r="N5013" s="3"/>
      <c r="O5013" s="3"/>
      <c r="P5013" s="3"/>
      <c r="Q5013" s="3"/>
      <c r="R5013" s="3"/>
      <c r="S5013" s="3"/>
      <c r="T5013" s="3">
        <f t="shared" si="624"/>
        <v>1289</v>
      </c>
      <c r="U5013" s="3" t="str">
        <f t="shared" si="625"/>
        <v>SI</v>
      </c>
      <c r="V5013" t="str">
        <f t="shared" si="626"/>
        <v>1289 - HOSPITAL UNIVERSITARIO FUNDACIÓN SANTA FE-Soporte Directivo (Coordinador y Gerencia)</v>
      </c>
      <c r="W5013" s="53">
        <f t="shared" si="627"/>
        <v>3</v>
      </c>
      <c r="X5013">
        <f t="shared" si="628"/>
        <v>3</v>
      </c>
      <c r="Y5013" t="str">
        <f>IF(ISNA(VLOOKUP(B5013,CECOS_SIN_IDENTIFICAR!$A$2:$D$146,4,0)),"SIN CECO",IF(VLOOKUP(B5013,CECOS_SIN_IDENTIFICAR!$A$2:$D$146,4,0)=0,"SIN CECO",VLOOKUP(B5013,CECOS_SIN_IDENTIFICAR!$A$2:$D$146,4,0)))</f>
        <v>SIN CECO</v>
      </c>
      <c r="Z5013">
        <f t="shared" si="629"/>
        <v>1289</v>
      </c>
      <c r="AA5013" s="3" t="s">
        <v>52</v>
      </c>
      <c r="AB5013" t="str">
        <f t="shared" si="630"/>
        <v>d. Cumplimiento de compromisos-Soporte Directivo (Coordinador y Gerencia)</v>
      </c>
      <c r="AC5013" t="str">
        <f>VLOOKUP(AB5013,CODIFICACION_PREGUNTAS!$C$2:$D$35,2,0)</f>
        <v>SOPORTE_DIR004</v>
      </c>
    </row>
    <row r="5014" spans="1:29" x14ac:dyDescent="0.25">
      <c r="A5014" s="3">
        <f t="shared" si="631"/>
        <v>5013</v>
      </c>
      <c r="B5014" s="3" t="s">
        <v>399</v>
      </c>
      <c r="C5014" s="32">
        <v>42430</v>
      </c>
      <c r="D5014" s="3" t="s">
        <v>52</v>
      </c>
      <c r="E5014" s="3"/>
      <c r="F5014" s="3"/>
      <c r="G5014" s="2" t="s">
        <v>22</v>
      </c>
      <c r="H5014" s="3" t="s">
        <v>18</v>
      </c>
      <c r="I5014" s="3">
        <v>5</v>
      </c>
      <c r="J5014" s="3" t="s">
        <v>183</v>
      </c>
      <c r="K5014" s="3"/>
      <c r="L5014" s="3"/>
      <c r="M5014" s="3"/>
      <c r="N5014" s="3"/>
      <c r="O5014" s="3"/>
      <c r="P5014" s="3"/>
      <c r="Q5014" s="3"/>
      <c r="R5014" s="3"/>
      <c r="S5014" s="3"/>
      <c r="T5014" s="3">
        <f t="shared" si="624"/>
        <v>1289</v>
      </c>
      <c r="U5014" s="3" t="str">
        <f t="shared" si="625"/>
        <v>SI</v>
      </c>
      <c r="V5014" t="str">
        <f t="shared" si="626"/>
        <v>1289 - HOSPITAL UNIVERSITARIO FUNDACIÓN SANTA FE-Soporte Directivo (Coordinador y Gerencia)</v>
      </c>
      <c r="W5014" s="53">
        <f t="shared" si="627"/>
        <v>5</v>
      </c>
      <c r="X5014">
        <f t="shared" si="628"/>
        <v>5</v>
      </c>
      <c r="Y5014" t="str">
        <f>IF(ISNA(VLOOKUP(B5014,CECOS_SIN_IDENTIFICAR!$A$2:$D$146,4,0)),"SIN CECO",IF(VLOOKUP(B5014,CECOS_SIN_IDENTIFICAR!$A$2:$D$146,4,0)=0,"SIN CECO",VLOOKUP(B5014,CECOS_SIN_IDENTIFICAR!$A$2:$D$146,4,0)))</f>
        <v>SIN CECO</v>
      </c>
      <c r="Z5014">
        <f t="shared" si="629"/>
        <v>1289</v>
      </c>
      <c r="AA5014" s="3" t="s">
        <v>52</v>
      </c>
      <c r="AB5014" t="str">
        <f t="shared" si="630"/>
        <v>e. Manejo del cliente-Soporte Directivo (Coordinador y Gerencia)</v>
      </c>
      <c r="AC5014" t="str">
        <f>VLOOKUP(AB5014,CODIFICACION_PREGUNTAS!$C$2:$D$35,2,0)</f>
        <v>SOPORTE_DIR005</v>
      </c>
    </row>
    <row r="5015" spans="1:29" x14ac:dyDescent="0.25">
      <c r="A5015" s="3">
        <f t="shared" si="631"/>
        <v>5014</v>
      </c>
      <c r="B5015" s="3" t="s">
        <v>399</v>
      </c>
      <c r="C5015" s="32">
        <v>42430</v>
      </c>
      <c r="D5015" s="3" t="s">
        <v>52</v>
      </c>
      <c r="E5015" s="3"/>
      <c r="F5015" s="3"/>
      <c r="G5015" s="2" t="s">
        <v>23</v>
      </c>
      <c r="H5015" s="3" t="s">
        <v>24</v>
      </c>
      <c r="I5015" s="3">
        <v>4</v>
      </c>
      <c r="J5015" s="3" t="s">
        <v>183</v>
      </c>
      <c r="K5015" s="3"/>
      <c r="L5015" s="3"/>
      <c r="M5015" s="3"/>
      <c r="N5015" s="3"/>
      <c r="O5015" s="3"/>
      <c r="P5015" s="3"/>
      <c r="Q5015" s="3"/>
      <c r="R5015" s="3"/>
      <c r="S5015" s="3"/>
      <c r="T5015" s="3">
        <f t="shared" si="624"/>
        <v>1289</v>
      </c>
      <c r="U5015" s="3" t="str">
        <f t="shared" si="625"/>
        <v>SI</v>
      </c>
      <c r="V5015" t="str">
        <f t="shared" si="626"/>
        <v>1289 - HOSPITAL UNIVERSITARIO FUNDACIÓN SANTA FE-Personal que presta el servicio en obra</v>
      </c>
      <c r="W5015" s="53">
        <f t="shared" si="627"/>
        <v>4</v>
      </c>
      <c r="X5015">
        <f t="shared" si="628"/>
        <v>4</v>
      </c>
      <c r="Y5015" t="str">
        <f>IF(ISNA(VLOOKUP(B5015,CECOS_SIN_IDENTIFICAR!$A$2:$D$146,4,0)),"SIN CECO",IF(VLOOKUP(B5015,CECOS_SIN_IDENTIFICAR!$A$2:$D$146,4,0)=0,"SIN CECO",VLOOKUP(B5015,CECOS_SIN_IDENTIFICAR!$A$2:$D$146,4,0)))</f>
        <v>SIN CECO</v>
      </c>
      <c r="Z5015">
        <f t="shared" si="629"/>
        <v>1289</v>
      </c>
      <c r="AA5015" s="3" t="s">
        <v>52</v>
      </c>
      <c r="AB5015" t="str">
        <f t="shared" si="630"/>
        <v>a. Idoneidad del personal-Personal que presta el servicio en obra</v>
      </c>
      <c r="AC5015" t="str">
        <f>VLOOKUP(AB5015,CODIFICACION_PREGUNTAS!$C$2:$D$35,2,0)</f>
        <v>PERSONAL001</v>
      </c>
    </row>
    <row r="5016" spans="1:29" x14ac:dyDescent="0.25">
      <c r="A5016" s="3">
        <f t="shared" si="631"/>
        <v>5015</v>
      </c>
      <c r="B5016" s="3" t="s">
        <v>399</v>
      </c>
      <c r="C5016" s="32">
        <v>42430</v>
      </c>
      <c r="D5016" s="3" t="s">
        <v>52</v>
      </c>
      <c r="E5016" s="3"/>
      <c r="F5016" s="3"/>
      <c r="G5016" s="2" t="s">
        <v>25</v>
      </c>
      <c r="H5016" s="3" t="s">
        <v>24</v>
      </c>
      <c r="I5016" s="3">
        <v>4</v>
      </c>
      <c r="J5016" s="3" t="s">
        <v>183</v>
      </c>
      <c r="K5016" s="3"/>
      <c r="L5016" s="3"/>
      <c r="M5016" s="3"/>
      <c r="N5016" s="3"/>
      <c r="O5016" s="3"/>
      <c r="P5016" s="3"/>
      <c r="Q5016" s="3"/>
      <c r="R5016" s="3"/>
      <c r="S5016" s="3"/>
      <c r="T5016" s="3">
        <f t="shared" si="624"/>
        <v>1289</v>
      </c>
      <c r="U5016" s="3" t="str">
        <f t="shared" si="625"/>
        <v>SI</v>
      </c>
      <c r="V5016" t="str">
        <f t="shared" si="626"/>
        <v>1289 - HOSPITAL UNIVERSITARIO FUNDACIÓN SANTA FE-Personal que presta el servicio en obra</v>
      </c>
      <c r="W5016" s="53">
        <f t="shared" si="627"/>
        <v>4</v>
      </c>
      <c r="X5016">
        <f t="shared" si="628"/>
        <v>4</v>
      </c>
      <c r="Y5016" t="str">
        <f>IF(ISNA(VLOOKUP(B5016,CECOS_SIN_IDENTIFICAR!$A$2:$D$146,4,0)),"SIN CECO",IF(VLOOKUP(B5016,CECOS_SIN_IDENTIFICAR!$A$2:$D$146,4,0)=0,"SIN CECO",VLOOKUP(B5016,CECOS_SIN_IDENTIFICAR!$A$2:$D$146,4,0)))</f>
        <v>SIN CECO</v>
      </c>
      <c r="Z5016">
        <f t="shared" si="629"/>
        <v>1289</v>
      </c>
      <c r="AA5016" s="3" t="s">
        <v>52</v>
      </c>
      <c r="AB5016" t="str">
        <f t="shared" si="630"/>
        <v>b. Oportuna atención al cliente-Personal que presta el servicio en obra</v>
      </c>
      <c r="AC5016" t="str">
        <f>VLOOKUP(AB5016,CODIFICACION_PREGUNTAS!$C$2:$D$35,2,0)</f>
        <v>PERSONAL002</v>
      </c>
    </row>
    <row r="5017" spans="1:29" x14ac:dyDescent="0.25">
      <c r="A5017" s="3">
        <f t="shared" si="631"/>
        <v>5016</v>
      </c>
      <c r="B5017" s="3" t="s">
        <v>399</v>
      </c>
      <c r="C5017" s="32">
        <v>42430</v>
      </c>
      <c r="D5017" s="3" t="s">
        <v>52</v>
      </c>
      <c r="E5017" s="3"/>
      <c r="F5017" s="3"/>
      <c r="G5017" s="2" t="s">
        <v>26</v>
      </c>
      <c r="H5017" s="3" t="s">
        <v>24</v>
      </c>
      <c r="I5017" s="3">
        <v>5</v>
      </c>
      <c r="J5017" s="3" t="s">
        <v>183</v>
      </c>
      <c r="K5017" s="3"/>
      <c r="L5017" s="3"/>
      <c r="M5017" s="3"/>
      <c r="N5017" s="3"/>
      <c r="O5017" s="3"/>
      <c r="P5017" s="3"/>
      <c r="Q5017" s="3"/>
      <c r="R5017" s="3"/>
      <c r="S5017" s="3"/>
      <c r="T5017" s="3">
        <f t="shared" si="624"/>
        <v>1289</v>
      </c>
      <c r="U5017" s="3" t="str">
        <f t="shared" si="625"/>
        <v>SI</v>
      </c>
      <c r="V5017" t="str">
        <f t="shared" si="626"/>
        <v>1289 - HOSPITAL UNIVERSITARIO FUNDACIÓN SANTA FE-Personal que presta el servicio en obra</v>
      </c>
      <c r="W5017" s="53">
        <f t="shared" si="627"/>
        <v>5</v>
      </c>
      <c r="X5017">
        <f t="shared" si="628"/>
        <v>5</v>
      </c>
      <c r="Y5017" t="str">
        <f>IF(ISNA(VLOOKUP(B5017,CECOS_SIN_IDENTIFICAR!$A$2:$D$146,4,0)),"SIN CECO",IF(VLOOKUP(B5017,CECOS_SIN_IDENTIFICAR!$A$2:$D$146,4,0)=0,"SIN CECO",VLOOKUP(B5017,CECOS_SIN_IDENTIFICAR!$A$2:$D$146,4,0)))</f>
        <v>SIN CECO</v>
      </c>
      <c r="Z5017">
        <f t="shared" si="629"/>
        <v>1289</v>
      </c>
      <c r="AA5017" s="3" t="s">
        <v>52</v>
      </c>
      <c r="AB5017" t="str">
        <f t="shared" si="630"/>
        <v>c. Compromiso con el proyecto-Personal que presta el servicio en obra</v>
      </c>
      <c r="AC5017" t="str">
        <f>VLOOKUP(AB5017,CODIFICACION_PREGUNTAS!$C$2:$D$35,2,0)</f>
        <v>PERSONAL003</v>
      </c>
    </row>
    <row r="5018" spans="1:29" x14ac:dyDescent="0.25">
      <c r="A5018" s="3">
        <f t="shared" si="631"/>
        <v>5017</v>
      </c>
      <c r="B5018" s="3" t="s">
        <v>399</v>
      </c>
      <c r="C5018" s="32">
        <v>42430</v>
      </c>
      <c r="D5018" s="3" t="s">
        <v>52</v>
      </c>
      <c r="E5018" s="3"/>
      <c r="F5018" s="3"/>
      <c r="G5018" s="2" t="s">
        <v>21</v>
      </c>
      <c r="H5018" s="3" t="s">
        <v>24</v>
      </c>
      <c r="I5018" s="3">
        <v>4</v>
      </c>
      <c r="J5018" s="3" t="s">
        <v>183</v>
      </c>
      <c r="K5018" s="3"/>
      <c r="L5018" s="3"/>
      <c r="M5018" s="3"/>
      <c r="N5018" s="3"/>
      <c r="O5018" s="3"/>
      <c r="P5018" s="3"/>
      <c r="Q5018" s="3"/>
      <c r="R5018" s="3"/>
      <c r="S5018" s="3"/>
      <c r="T5018" s="3">
        <f t="shared" si="624"/>
        <v>1289</v>
      </c>
      <c r="U5018" s="3" t="str">
        <f t="shared" si="625"/>
        <v>SI</v>
      </c>
      <c r="V5018" t="str">
        <f t="shared" si="626"/>
        <v>1289 - HOSPITAL UNIVERSITARIO FUNDACIÓN SANTA FE-Personal que presta el servicio en obra</v>
      </c>
      <c r="W5018" s="53">
        <f t="shared" si="627"/>
        <v>4</v>
      </c>
      <c r="X5018">
        <f t="shared" si="628"/>
        <v>4</v>
      </c>
      <c r="Y5018" t="str">
        <f>IF(ISNA(VLOOKUP(B5018,CECOS_SIN_IDENTIFICAR!$A$2:$D$146,4,0)),"SIN CECO",IF(VLOOKUP(B5018,CECOS_SIN_IDENTIFICAR!$A$2:$D$146,4,0)=0,"SIN CECO",VLOOKUP(B5018,CECOS_SIN_IDENTIFICAR!$A$2:$D$146,4,0)))</f>
        <v>SIN CECO</v>
      </c>
      <c r="Z5018">
        <f t="shared" si="629"/>
        <v>1289</v>
      </c>
      <c r="AA5018" s="3" t="s">
        <v>52</v>
      </c>
      <c r="AB5018" t="str">
        <f t="shared" si="630"/>
        <v>d. Cumplimiento de compromisos-Personal que presta el servicio en obra</v>
      </c>
      <c r="AC5018" t="str">
        <f>VLOOKUP(AB5018,CODIFICACION_PREGUNTAS!$C$2:$D$35,2,0)</f>
        <v>PERSONAL004</v>
      </c>
    </row>
    <row r="5019" spans="1:29" x14ac:dyDescent="0.25">
      <c r="A5019" s="3">
        <f t="shared" si="631"/>
        <v>5018</v>
      </c>
      <c r="B5019" s="3" t="s">
        <v>399</v>
      </c>
      <c r="C5019" s="32">
        <v>42430</v>
      </c>
      <c r="D5019" s="3" t="s">
        <v>52</v>
      </c>
      <c r="E5019" s="3"/>
      <c r="F5019" s="3"/>
      <c r="G5019" s="2" t="s">
        <v>27</v>
      </c>
      <c r="H5019" s="3" t="s">
        <v>24</v>
      </c>
      <c r="I5019" s="3">
        <v>4</v>
      </c>
      <c r="J5019" s="3" t="s">
        <v>183</v>
      </c>
      <c r="K5019" s="3"/>
      <c r="L5019" s="3"/>
      <c r="M5019" s="3"/>
      <c r="N5019" s="3"/>
      <c r="O5019" s="3"/>
      <c r="P5019" s="3"/>
      <c r="Q5019" s="3"/>
      <c r="R5019" s="3"/>
      <c r="S5019" s="3"/>
      <c r="T5019" s="3">
        <f t="shared" si="624"/>
        <v>1289</v>
      </c>
      <c r="U5019" s="3" t="str">
        <f t="shared" si="625"/>
        <v>SI</v>
      </c>
      <c r="V5019" t="str">
        <f t="shared" si="626"/>
        <v>1289 - HOSPITAL UNIVERSITARIO FUNDACIÓN SANTA FE-Personal que presta el servicio en obra</v>
      </c>
      <c r="W5019" s="53">
        <f t="shared" si="627"/>
        <v>4</v>
      </c>
      <c r="X5019">
        <f t="shared" si="628"/>
        <v>4</v>
      </c>
      <c r="Y5019" t="str">
        <f>IF(ISNA(VLOOKUP(B5019,CECOS_SIN_IDENTIFICAR!$A$2:$D$146,4,0)),"SIN CECO",IF(VLOOKUP(B5019,CECOS_SIN_IDENTIFICAR!$A$2:$D$146,4,0)=0,"SIN CECO",VLOOKUP(B5019,CECOS_SIN_IDENTIFICAR!$A$2:$D$146,4,0)))</f>
        <v>SIN CECO</v>
      </c>
      <c r="Z5019">
        <f t="shared" si="629"/>
        <v>1289</v>
      </c>
      <c r="AA5019" s="3" t="s">
        <v>52</v>
      </c>
      <c r="AB5019" t="str">
        <f t="shared" si="630"/>
        <v>e. Proactividad en desarrollo de funciones-Personal que presta el servicio en obra</v>
      </c>
      <c r="AC5019" t="str">
        <f>VLOOKUP(AB5019,CODIFICACION_PREGUNTAS!$C$2:$D$35,2,0)</f>
        <v>PERSONAL005</v>
      </c>
    </row>
    <row r="5020" spans="1:29" x14ac:dyDescent="0.25">
      <c r="A5020" s="3">
        <f t="shared" si="631"/>
        <v>5019</v>
      </c>
      <c r="B5020" s="3" t="s">
        <v>399</v>
      </c>
      <c r="C5020" s="32">
        <v>42430</v>
      </c>
      <c r="D5020" s="3" t="s">
        <v>52</v>
      </c>
      <c r="E5020" s="3"/>
      <c r="F5020" s="3"/>
      <c r="G5020" s="2" t="s">
        <v>28</v>
      </c>
      <c r="H5020" s="2" t="s">
        <v>29</v>
      </c>
      <c r="I5020" s="3">
        <v>4</v>
      </c>
      <c r="J5020" s="3" t="s">
        <v>183</v>
      </c>
      <c r="K5020" s="3"/>
      <c r="L5020" s="3"/>
      <c r="M5020" s="3"/>
      <c r="N5020" s="3"/>
      <c r="O5020" s="3"/>
      <c r="P5020" s="3"/>
      <c r="Q5020" s="3"/>
      <c r="R5020" s="3"/>
      <c r="S5020" s="3"/>
      <c r="T5020" s="3">
        <f t="shared" si="624"/>
        <v>1289</v>
      </c>
      <c r="U5020" s="3" t="str">
        <f t="shared" si="625"/>
        <v>SI</v>
      </c>
      <c r="V5020" t="str">
        <f t="shared" si="626"/>
        <v>1289 - HOSPITAL UNIVERSITARIO FUNDACIÓN SANTA FE-Productos Asociados de PAYC (Informes, Control de presupuesto y Programación y actas)</v>
      </c>
      <c r="W5020" s="53">
        <f t="shared" si="627"/>
        <v>4</v>
      </c>
      <c r="X5020">
        <f t="shared" si="628"/>
        <v>4</v>
      </c>
      <c r="Y5020" t="str">
        <f>IF(ISNA(VLOOKUP(B5020,CECOS_SIN_IDENTIFICAR!$A$2:$D$146,4,0)),"SIN CECO",IF(VLOOKUP(B5020,CECOS_SIN_IDENTIFICAR!$A$2:$D$146,4,0)=0,"SIN CECO",VLOOKUP(B5020,CECOS_SIN_IDENTIFICAR!$A$2:$D$146,4,0)))</f>
        <v>SIN CECO</v>
      </c>
      <c r="Z5020">
        <f t="shared" si="629"/>
        <v>1289</v>
      </c>
      <c r="AA5020" s="3" t="s">
        <v>52</v>
      </c>
      <c r="AB5020" t="str">
        <f t="shared" si="630"/>
        <v>a. Calidad del Contenido-Productos Asociados de PAYC (Informes, Control de presupuesto y Programación y actas)</v>
      </c>
      <c r="AC5020" t="str">
        <f>VLOOKUP(AB5020,CODIFICACION_PREGUNTAS!$C$2:$D$35,2,0)</f>
        <v>PRODUCTOS001</v>
      </c>
    </row>
    <row r="5021" spans="1:29" x14ac:dyDescent="0.25">
      <c r="A5021" s="3">
        <f t="shared" si="631"/>
        <v>5020</v>
      </c>
      <c r="B5021" s="3" t="s">
        <v>399</v>
      </c>
      <c r="C5021" s="32">
        <v>42430</v>
      </c>
      <c r="D5021" s="3" t="s">
        <v>52</v>
      </c>
      <c r="E5021" s="3"/>
      <c r="F5021" s="3"/>
      <c r="G5021" s="2" t="s">
        <v>30</v>
      </c>
      <c r="H5021" s="2" t="s">
        <v>29</v>
      </c>
      <c r="I5021" s="3">
        <v>5</v>
      </c>
      <c r="J5021" s="3" t="s">
        <v>183</v>
      </c>
      <c r="K5021" s="3"/>
      <c r="L5021" s="3"/>
      <c r="M5021" s="3"/>
      <c r="N5021" s="3"/>
      <c r="O5021" s="3"/>
      <c r="P5021" s="3"/>
      <c r="Q5021" s="3"/>
      <c r="R5021" s="3"/>
      <c r="S5021" s="3"/>
      <c r="T5021" s="3">
        <f t="shared" si="624"/>
        <v>1289</v>
      </c>
      <c r="U5021" s="3" t="str">
        <f t="shared" si="625"/>
        <v>SI</v>
      </c>
      <c r="V5021" t="str">
        <f t="shared" si="626"/>
        <v>1289 - HOSPITAL UNIVERSITARIO FUNDACIÓN SANTA FE-Productos Asociados de PAYC (Informes, Control de presupuesto y Programación y actas)</v>
      </c>
      <c r="W5021" s="53">
        <f t="shared" si="627"/>
        <v>5</v>
      </c>
      <c r="X5021">
        <f t="shared" si="628"/>
        <v>5</v>
      </c>
      <c r="Y5021" t="str">
        <f>IF(ISNA(VLOOKUP(B5021,CECOS_SIN_IDENTIFICAR!$A$2:$D$146,4,0)),"SIN CECO",IF(VLOOKUP(B5021,CECOS_SIN_IDENTIFICAR!$A$2:$D$146,4,0)=0,"SIN CECO",VLOOKUP(B5021,CECOS_SIN_IDENTIFICAR!$A$2:$D$146,4,0)))</f>
        <v>SIN CECO</v>
      </c>
      <c r="Z5021">
        <f t="shared" si="629"/>
        <v>1289</v>
      </c>
      <c r="AA5021" s="3" t="s">
        <v>52</v>
      </c>
      <c r="AB5021" t="str">
        <f t="shared" si="630"/>
        <v>b. Claridad del Contenido-Productos Asociados de PAYC (Informes, Control de presupuesto y Programación y actas)</v>
      </c>
      <c r="AC5021" t="str">
        <f>VLOOKUP(AB5021,CODIFICACION_PREGUNTAS!$C$2:$D$35,2,0)</f>
        <v>PRODUCTOS002</v>
      </c>
    </row>
    <row r="5022" spans="1:29" x14ac:dyDescent="0.25">
      <c r="A5022" s="3">
        <f t="shared" si="631"/>
        <v>5021</v>
      </c>
      <c r="B5022" s="3" t="s">
        <v>399</v>
      </c>
      <c r="C5022" s="32">
        <v>42430</v>
      </c>
      <c r="D5022" s="3" t="s">
        <v>52</v>
      </c>
      <c r="E5022" s="3"/>
      <c r="F5022" s="3"/>
      <c r="G5022" s="2" t="s">
        <v>31</v>
      </c>
      <c r="H5022" s="2" t="s">
        <v>29</v>
      </c>
      <c r="I5022" s="3">
        <v>5</v>
      </c>
      <c r="J5022" s="3" t="s">
        <v>183</v>
      </c>
      <c r="K5022" s="3"/>
      <c r="L5022" s="3"/>
      <c r="M5022" s="3"/>
      <c r="N5022" s="3"/>
      <c r="O5022" s="3"/>
      <c r="P5022" s="3"/>
      <c r="Q5022" s="3"/>
      <c r="R5022" s="3"/>
      <c r="S5022" s="3"/>
      <c r="T5022" s="3">
        <f t="shared" si="624"/>
        <v>1289</v>
      </c>
      <c r="U5022" s="3" t="str">
        <f t="shared" si="625"/>
        <v>SI</v>
      </c>
      <c r="V5022" t="str">
        <f t="shared" si="626"/>
        <v>1289 - HOSPITAL UNIVERSITARIO FUNDACIÓN SANTA FE-Productos Asociados de PAYC (Informes, Control de presupuesto y Programación y actas)</v>
      </c>
      <c r="W5022" s="53">
        <f t="shared" si="627"/>
        <v>5</v>
      </c>
      <c r="X5022">
        <f t="shared" si="628"/>
        <v>5</v>
      </c>
      <c r="Y5022" t="str">
        <f>IF(ISNA(VLOOKUP(B5022,CECOS_SIN_IDENTIFICAR!$A$2:$D$146,4,0)),"SIN CECO",IF(VLOOKUP(B5022,CECOS_SIN_IDENTIFICAR!$A$2:$D$146,4,0)=0,"SIN CECO",VLOOKUP(B5022,CECOS_SIN_IDENTIFICAR!$A$2:$D$146,4,0)))</f>
        <v>SIN CECO</v>
      </c>
      <c r="Z5022">
        <f t="shared" si="629"/>
        <v>1289</v>
      </c>
      <c r="AA5022" s="3" t="s">
        <v>52</v>
      </c>
      <c r="AB5022" t="str">
        <f t="shared" si="630"/>
        <v>c. Oportunidad en la entrega-Productos Asociados de PAYC (Informes, Control de presupuesto y Programación y actas)</v>
      </c>
      <c r="AC5022" t="str">
        <f>VLOOKUP(AB5022,CODIFICACION_PREGUNTAS!$C$2:$D$35,2,0)</f>
        <v>PRODUCTOS003</v>
      </c>
    </row>
    <row r="5023" spans="1:29" x14ac:dyDescent="0.25">
      <c r="A5023" s="3">
        <f t="shared" si="631"/>
        <v>5022</v>
      </c>
      <c r="B5023" s="3" t="s">
        <v>399</v>
      </c>
      <c r="C5023" s="32">
        <v>42430</v>
      </c>
      <c r="D5023" s="3" t="s">
        <v>52</v>
      </c>
      <c r="E5023" s="3"/>
      <c r="F5023" s="3"/>
      <c r="G5023" s="2" t="s">
        <v>32</v>
      </c>
      <c r="H5023" s="2" t="s">
        <v>29</v>
      </c>
      <c r="I5023" s="3">
        <v>4</v>
      </c>
      <c r="J5023" s="3" t="s">
        <v>183</v>
      </c>
      <c r="K5023" s="3"/>
      <c r="L5023" s="3"/>
      <c r="M5023" s="3"/>
      <c r="N5023" s="3"/>
      <c r="O5023" s="3"/>
      <c r="P5023" s="3"/>
      <c r="Q5023" s="3"/>
      <c r="R5023" s="3"/>
      <c r="S5023" s="3"/>
      <c r="T5023" s="3">
        <f t="shared" si="624"/>
        <v>1289</v>
      </c>
      <c r="U5023" s="3" t="str">
        <f t="shared" si="625"/>
        <v>SI</v>
      </c>
      <c r="V5023" t="str">
        <f t="shared" si="626"/>
        <v>1289 - HOSPITAL UNIVERSITARIO FUNDACIÓN SANTA FE-Productos Asociados de PAYC (Informes, Control de presupuesto y Programación y actas)</v>
      </c>
      <c r="W5023" s="53">
        <f t="shared" si="627"/>
        <v>4</v>
      </c>
      <c r="X5023">
        <f t="shared" si="628"/>
        <v>4</v>
      </c>
      <c r="Y5023" t="str">
        <f>IF(ISNA(VLOOKUP(B5023,CECOS_SIN_IDENTIFICAR!$A$2:$D$146,4,0)),"SIN CECO",IF(VLOOKUP(B5023,CECOS_SIN_IDENTIFICAR!$A$2:$D$146,4,0)=0,"SIN CECO",VLOOKUP(B5023,CECOS_SIN_IDENTIFICAR!$A$2:$D$146,4,0)))</f>
        <v>SIN CECO</v>
      </c>
      <c r="Z5023">
        <f t="shared" si="629"/>
        <v>1289</v>
      </c>
      <c r="AA5023" s="3" t="s">
        <v>52</v>
      </c>
      <c r="AB5023" t="str">
        <f t="shared" si="630"/>
        <v>d. Precisión de la información-Productos Asociados de PAYC (Informes, Control de presupuesto y Programación y actas)</v>
      </c>
      <c r="AC5023" t="str">
        <f>VLOOKUP(AB5023,CODIFICACION_PREGUNTAS!$C$2:$D$35,2,0)</f>
        <v>PRODUCTOS004</v>
      </c>
    </row>
    <row r="5024" spans="1:29" x14ac:dyDescent="0.25">
      <c r="A5024" s="3">
        <f t="shared" si="631"/>
        <v>5023</v>
      </c>
      <c r="B5024" s="3" t="s">
        <v>399</v>
      </c>
      <c r="C5024" s="32">
        <v>42430</v>
      </c>
      <c r="D5024" s="3" t="s">
        <v>52</v>
      </c>
      <c r="E5024" s="3"/>
      <c r="F5024" s="3"/>
      <c r="G5024" s="2" t="s">
        <v>33</v>
      </c>
      <c r="H5024" s="2" t="s">
        <v>29</v>
      </c>
      <c r="I5024" s="3">
        <v>5</v>
      </c>
      <c r="J5024" s="3" t="s">
        <v>183</v>
      </c>
      <c r="K5024" s="3"/>
      <c r="L5024" s="3"/>
      <c r="M5024" s="3"/>
      <c r="N5024" s="3"/>
      <c r="O5024" s="3"/>
      <c r="P5024" s="3"/>
      <c r="Q5024" s="3"/>
      <c r="R5024" s="3"/>
      <c r="S5024" s="3"/>
      <c r="T5024" s="3">
        <f t="shared" si="624"/>
        <v>1289</v>
      </c>
      <c r="U5024" s="3" t="str">
        <f t="shared" si="625"/>
        <v>SI</v>
      </c>
      <c r="V5024" t="str">
        <f t="shared" si="626"/>
        <v>1289 - HOSPITAL UNIVERSITARIO FUNDACIÓN SANTA FE-Productos Asociados de PAYC (Informes, Control de presupuesto y Programación y actas)</v>
      </c>
      <c r="W5024" s="53">
        <f t="shared" si="627"/>
        <v>5</v>
      </c>
      <c r="X5024">
        <f t="shared" si="628"/>
        <v>5</v>
      </c>
      <c r="Y5024" t="str">
        <f>IF(ISNA(VLOOKUP(B5024,CECOS_SIN_IDENTIFICAR!$A$2:$D$146,4,0)),"SIN CECO",IF(VLOOKUP(B5024,CECOS_SIN_IDENTIFICAR!$A$2:$D$146,4,0)=0,"SIN CECO",VLOOKUP(B5024,CECOS_SIN_IDENTIFICAR!$A$2:$D$146,4,0)))</f>
        <v>SIN CECO</v>
      </c>
      <c r="Z5024">
        <f t="shared" si="629"/>
        <v>1289</v>
      </c>
      <c r="AA5024" s="3" t="s">
        <v>52</v>
      </c>
      <c r="AB5024" t="str">
        <f t="shared" si="630"/>
        <v>e. Diagramación-Productos Asociados de PAYC (Informes, Control de presupuesto y Programación y actas)</v>
      </c>
      <c r="AC5024" t="str">
        <f>VLOOKUP(AB5024,CODIFICACION_PREGUNTAS!$C$2:$D$35,2,0)</f>
        <v>PRODUCTOS005</v>
      </c>
    </row>
    <row r="5025" spans="1:29" x14ac:dyDescent="0.25">
      <c r="A5025" s="3">
        <f t="shared" si="631"/>
        <v>5024</v>
      </c>
      <c r="B5025" s="3" t="s">
        <v>399</v>
      </c>
      <c r="C5025" s="32">
        <v>42430</v>
      </c>
      <c r="D5025" s="3" t="s">
        <v>52</v>
      </c>
      <c r="E5025" s="3"/>
      <c r="F5025" s="3"/>
      <c r="G5025" s="2" t="s">
        <v>34</v>
      </c>
      <c r="H5025" s="2" t="s">
        <v>35</v>
      </c>
      <c r="I5025" s="3">
        <v>3</v>
      </c>
      <c r="J5025" s="3" t="s">
        <v>183</v>
      </c>
      <c r="K5025" s="3"/>
      <c r="L5025" s="3"/>
      <c r="M5025" s="3"/>
      <c r="N5025" s="3"/>
      <c r="O5025" s="3"/>
      <c r="P5025" s="3"/>
      <c r="Q5025" s="3"/>
      <c r="R5025" s="3"/>
      <c r="S5025" s="3"/>
      <c r="T5025" s="3">
        <f t="shared" si="624"/>
        <v>1289</v>
      </c>
      <c r="U5025" s="3" t="str">
        <f t="shared" si="625"/>
        <v>SI</v>
      </c>
      <c r="V5025" t="str">
        <f t="shared" si="626"/>
        <v>1289 - HOSPITAL UNIVERSITARIO FUNDACIÓN SANTA FE-Compromisos Pactados</v>
      </c>
      <c r="W5025" s="53">
        <f t="shared" si="627"/>
        <v>3</v>
      </c>
      <c r="X5025">
        <f t="shared" si="628"/>
        <v>3</v>
      </c>
      <c r="Y5025" t="str">
        <f>IF(ISNA(VLOOKUP(B5025,CECOS_SIN_IDENTIFICAR!$A$2:$D$146,4,0)),"SIN CECO",IF(VLOOKUP(B5025,CECOS_SIN_IDENTIFICAR!$A$2:$D$146,4,0)=0,"SIN CECO",VLOOKUP(B5025,CECOS_SIN_IDENTIFICAR!$A$2:$D$146,4,0)))</f>
        <v>SIN CECO</v>
      </c>
      <c r="Z5025">
        <f t="shared" si="629"/>
        <v>1289</v>
      </c>
      <c r="AA5025" s="3" t="s">
        <v>52</v>
      </c>
      <c r="AB5025" t="str">
        <f t="shared" si="630"/>
        <v>a. Cumplimiento-Compromisos Pactados</v>
      </c>
      <c r="AC5025" t="str">
        <f>VLOOKUP(AB5025,CODIFICACION_PREGUNTAS!$C$2:$D$35,2,0)</f>
        <v>COMPROMISOS001</v>
      </c>
    </row>
    <row r="5026" spans="1:29" x14ac:dyDescent="0.25">
      <c r="A5026" s="3">
        <f t="shared" si="631"/>
        <v>5025</v>
      </c>
      <c r="B5026" s="3" t="s">
        <v>399</v>
      </c>
      <c r="C5026" s="32">
        <v>42430</v>
      </c>
      <c r="D5026" s="3" t="s">
        <v>52</v>
      </c>
      <c r="E5026" s="3"/>
      <c r="F5026" s="3"/>
      <c r="G5026" s="2" t="s">
        <v>36</v>
      </c>
      <c r="H5026" s="2" t="s">
        <v>35</v>
      </c>
      <c r="I5026" s="3">
        <v>3</v>
      </c>
      <c r="J5026" s="3" t="s">
        <v>183</v>
      </c>
      <c r="K5026" s="3"/>
      <c r="L5026" s="3"/>
      <c r="M5026" s="3"/>
      <c r="N5026" s="3"/>
      <c r="O5026" s="3"/>
      <c r="P5026" s="3"/>
      <c r="Q5026" s="3"/>
      <c r="R5026" s="3"/>
      <c r="S5026" s="3"/>
      <c r="T5026" s="3">
        <f t="shared" si="624"/>
        <v>1289</v>
      </c>
      <c r="U5026" s="3" t="str">
        <f t="shared" si="625"/>
        <v>SI</v>
      </c>
      <c r="V5026" t="str">
        <f t="shared" si="626"/>
        <v>1289 - HOSPITAL UNIVERSITARIO FUNDACIÓN SANTA FE-Compromisos Pactados</v>
      </c>
      <c r="W5026" s="53">
        <f t="shared" si="627"/>
        <v>3</v>
      </c>
      <c r="X5026">
        <f t="shared" si="628"/>
        <v>3</v>
      </c>
      <c r="Y5026" t="str">
        <f>IF(ISNA(VLOOKUP(B5026,CECOS_SIN_IDENTIFICAR!$A$2:$D$146,4,0)),"SIN CECO",IF(VLOOKUP(B5026,CECOS_SIN_IDENTIFICAR!$A$2:$D$146,4,0)=0,"SIN CECO",VLOOKUP(B5026,CECOS_SIN_IDENTIFICAR!$A$2:$D$146,4,0)))</f>
        <v>SIN CECO</v>
      </c>
      <c r="Z5026">
        <f t="shared" si="629"/>
        <v>1289</v>
      </c>
      <c r="AA5026" s="3" t="s">
        <v>52</v>
      </c>
      <c r="AB5026" t="str">
        <f t="shared" si="630"/>
        <v>b. Satisface expectativas-Compromisos Pactados</v>
      </c>
      <c r="AC5026" t="str">
        <f>VLOOKUP(AB5026,CODIFICACION_PREGUNTAS!$C$2:$D$35,2,0)</f>
        <v>COMPROMISOS002</v>
      </c>
    </row>
    <row r="5027" spans="1:29" x14ac:dyDescent="0.25">
      <c r="A5027" s="3">
        <f t="shared" si="631"/>
        <v>5026</v>
      </c>
      <c r="B5027" s="3" t="s">
        <v>399</v>
      </c>
      <c r="C5027" s="32">
        <v>42430</v>
      </c>
      <c r="D5027" s="3" t="s">
        <v>52</v>
      </c>
      <c r="E5027" s="3"/>
      <c r="F5027" s="3"/>
      <c r="G5027" s="2" t="s">
        <v>37</v>
      </c>
      <c r="H5027" s="2" t="s">
        <v>35</v>
      </c>
      <c r="I5027" s="3">
        <v>4</v>
      </c>
      <c r="J5027" s="3" t="s">
        <v>183</v>
      </c>
      <c r="K5027" s="3"/>
      <c r="L5027" s="3"/>
      <c r="M5027" s="3"/>
      <c r="N5027" s="3"/>
      <c r="O5027" s="3"/>
      <c r="P5027" s="3"/>
      <c r="Q5027" s="3"/>
      <c r="R5027" s="3"/>
      <c r="S5027" s="3"/>
      <c r="T5027" s="3">
        <f t="shared" si="624"/>
        <v>1289</v>
      </c>
      <c r="U5027" s="3" t="str">
        <f t="shared" si="625"/>
        <v>SI</v>
      </c>
      <c r="V5027" t="str">
        <f t="shared" si="626"/>
        <v>1289 - HOSPITAL UNIVERSITARIO FUNDACIÓN SANTA FE-Compromisos Pactados</v>
      </c>
      <c r="W5027" s="53">
        <f t="shared" si="627"/>
        <v>4</v>
      </c>
      <c r="X5027">
        <f t="shared" si="628"/>
        <v>4</v>
      </c>
      <c r="Y5027" t="str">
        <f>IF(ISNA(VLOOKUP(B5027,CECOS_SIN_IDENTIFICAR!$A$2:$D$146,4,0)),"SIN CECO",IF(VLOOKUP(B5027,CECOS_SIN_IDENTIFICAR!$A$2:$D$146,4,0)=0,"SIN CECO",VLOOKUP(B5027,CECOS_SIN_IDENTIFICAR!$A$2:$D$146,4,0)))</f>
        <v>SIN CECO</v>
      </c>
      <c r="Z5027">
        <f t="shared" si="629"/>
        <v>1289</v>
      </c>
      <c r="AA5027" s="3" t="s">
        <v>52</v>
      </c>
      <c r="AB5027" t="str">
        <f t="shared" si="630"/>
        <v>c. Calidad de la Información suministrada-Compromisos Pactados</v>
      </c>
      <c r="AC5027" t="str">
        <f>VLOOKUP(AB5027,CODIFICACION_PREGUNTAS!$C$2:$D$35,2,0)</f>
        <v>COMPROMISOS003</v>
      </c>
    </row>
    <row r="5028" spans="1:29" x14ac:dyDescent="0.25">
      <c r="A5028" s="3">
        <f t="shared" si="631"/>
        <v>5027</v>
      </c>
      <c r="B5028" s="3" t="s">
        <v>399</v>
      </c>
      <c r="C5028" s="32">
        <v>42430</v>
      </c>
      <c r="D5028" s="3" t="s">
        <v>52</v>
      </c>
      <c r="E5028" s="3"/>
      <c r="F5028" s="3"/>
      <c r="G5028" s="2" t="s">
        <v>38</v>
      </c>
      <c r="H5028" s="2" t="s">
        <v>35</v>
      </c>
      <c r="I5028" s="3">
        <v>5</v>
      </c>
      <c r="J5028" s="3" t="s">
        <v>183</v>
      </c>
      <c r="K5028" s="3"/>
      <c r="L5028" s="3"/>
      <c r="M5028" s="3"/>
      <c r="N5028" s="3"/>
      <c r="O5028" s="3"/>
      <c r="P5028" s="3"/>
      <c r="Q5028" s="3"/>
      <c r="R5028" s="3"/>
      <c r="S5028" s="3"/>
      <c r="T5028" s="3">
        <f t="shared" si="624"/>
        <v>1289</v>
      </c>
      <c r="U5028" s="3" t="str">
        <f t="shared" si="625"/>
        <v>SI</v>
      </c>
      <c r="V5028" t="str">
        <f t="shared" si="626"/>
        <v>1289 - HOSPITAL UNIVERSITARIO FUNDACIÓN SANTA FE-Compromisos Pactados</v>
      </c>
      <c r="W5028" s="53">
        <f t="shared" si="627"/>
        <v>5</v>
      </c>
      <c r="X5028">
        <f t="shared" si="628"/>
        <v>5</v>
      </c>
      <c r="Y5028" t="str">
        <f>IF(ISNA(VLOOKUP(B5028,CECOS_SIN_IDENTIFICAR!$A$2:$D$146,4,0)),"SIN CECO",IF(VLOOKUP(B5028,CECOS_SIN_IDENTIFICAR!$A$2:$D$146,4,0)=0,"SIN CECO",VLOOKUP(B5028,CECOS_SIN_IDENTIFICAR!$A$2:$D$146,4,0)))</f>
        <v>SIN CECO</v>
      </c>
      <c r="Z5028">
        <f t="shared" si="629"/>
        <v>1289</v>
      </c>
      <c r="AA5028" s="3" t="s">
        <v>52</v>
      </c>
      <c r="AB5028" t="str">
        <f t="shared" si="630"/>
        <v>d. Disposición del personal de PAYC a las solicitudes del cliente-Compromisos Pactados</v>
      </c>
      <c r="AC5028" t="str">
        <f>VLOOKUP(AB5028,CODIFICACION_PREGUNTAS!$C$2:$D$35,2,0)</f>
        <v>COMPROMISOS004</v>
      </c>
    </row>
    <row r="5029" spans="1:29" x14ac:dyDescent="0.25">
      <c r="A5029" s="3">
        <f t="shared" si="631"/>
        <v>5028</v>
      </c>
      <c r="B5029" s="3" t="s">
        <v>399</v>
      </c>
      <c r="C5029" s="32">
        <v>42430</v>
      </c>
      <c r="D5029" s="3" t="s">
        <v>52</v>
      </c>
      <c r="E5029" s="3"/>
      <c r="F5029" s="3"/>
      <c r="G5029" s="2" t="s">
        <v>39</v>
      </c>
      <c r="H5029" s="2" t="s">
        <v>35</v>
      </c>
      <c r="I5029" s="3">
        <v>4</v>
      </c>
      <c r="J5029" s="3" t="s">
        <v>183</v>
      </c>
      <c r="K5029" s="3"/>
      <c r="L5029" s="3"/>
      <c r="M5029" s="3"/>
      <c r="N5029" s="3"/>
      <c r="O5029" s="3"/>
      <c r="P5029" s="3"/>
      <c r="Q5029" s="3"/>
      <c r="R5029" s="3"/>
      <c r="S5029" s="3"/>
      <c r="T5029" s="3">
        <f t="shared" si="624"/>
        <v>1289</v>
      </c>
      <c r="U5029" s="3" t="str">
        <f t="shared" si="625"/>
        <v>SI</v>
      </c>
      <c r="V5029" t="str">
        <f t="shared" si="626"/>
        <v>1289 - HOSPITAL UNIVERSITARIO FUNDACIÓN SANTA FE-Compromisos Pactados</v>
      </c>
      <c r="W5029" s="53">
        <f t="shared" si="627"/>
        <v>4</v>
      </c>
      <c r="X5029">
        <f t="shared" si="628"/>
        <v>4</v>
      </c>
      <c r="Y5029" t="str">
        <f>IF(ISNA(VLOOKUP(B5029,CECOS_SIN_IDENTIFICAR!$A$2:$D$146,4,0)),"SIN CECO",IF(VLOOKUP(B5029,CECOS_SIN_IDENTIFICAR!$A$2:$D$146,4,0)=0,"SIN CECO",VLOOKUP(B5029,CECOS_SIN_IDENTIFICAR!$A$2:$D$146,4,0)))</f>
        <v>SIN CECO</v>
      </c>
      <c r="Z5029">
        <f t="shared" si="629"/>
        <v>1289</v>
      </c>
      <c r="AA5029" s="3" t="s">
        <v>52</v>
      </c>
      <c r="AB5029" t="str">
        <f t="shared" si="630"/>
        <v>e. Coherencia entre lo solicitado y lo entregado-Compromisos Pactados</v>
      </c>
      <c r="AC5029" t="str">
        <f>VLOOKUP(AB5029,CODIFICACION_PREGUNTAS!$C$2:$D$35,2,0)</f>
        <v>COMPROMISOS005</v>
      </c>
    </row>
    <row r="5030" spans="1:29" x14ac:dyDescent="0.25">
      <c r="A5030" s="3">
        <f t="shared" si="631"/>
        <v>5029</v>
      </c>
      <c r="B5030" s="3" t="s">
        <v>399</v>
      </c>
      <c r="C5030" s="32">
        <v>42430</v>
      </c>
      <c r="D5030" s="3" t="s">
        <v>52</v>
      </c>
      <c r="E5030" s="3"/>
      <c r="F5030" s="3"/>
      <c r="G5030" s="2" t="s">
        <v>40</v>
      </c>
      <c r="H5030" s="2" t="s">
        <v>40</v>
      </c>
      <c r="I5030" s="3">
        <v>4</v>
      </c>
      <c r="J5030" s="3" t="s">
        <v>183</v>
      </c>
      <c r="K5030" s="3"/>
      <c r="L5030" s="3"/>
      <c r="M5030" s="3"/>
      <c r="N5030" s="3"/>
      <c r="O5030" s="3"/>
      <c r="P5030" s="3"/>
      <c r="Q5030" s="3"/>
      <c r="R5030" s="3"/>
      <c r="S5030" s="3"/>
      <c r="T5030" s="3">
        <f t="shared" si="624"/>
        <v>1289</v>
      </c>
      <c r="U5030" s="3" t="str">
        <f t="shared" si="625"/>
        <v>SI</v>
      </c>
      <c r="V5030" t="str">
        <f t="shared" si="626"/>
        <v>1289 - HOSPITAL UNIVERSITARIO FUNDACIÓN SANTA FE-Grado de Satisfacción con el Servicio Prestado</v>
      </c>
      <c r="W5030" s="53">
        <f t="shared" si="627"/>
        <v>4</v>
      </c>
      <c r="X5030">
        <f t="shared" si="628"/>
        <v>4</v>
      </c>
      <c r="Y5030" t="str">
        <f>IF(ISNA(VLOOKUP(B5030,CECOS_SIN_IDENTIFICAR!$A$2:$D$146,4,0)),"SIN CECO",IF(VLOOKUP(B5030,CECOS_SIN_IDENTIFICAR!$A$2:$D$146,4,0)=0,"SIN CECO",VLOOKUP(B5030,CECOS_SIN_IDENTIFICAR!$A$2:$D$146,4,0)))</f>
        <v>SIN CECO</v>
      </c>
      <c r="Z5030">
        <f t="shared" si="629"/>
        <v>1289</v>
      </c>
      <c r="AA5030" s="3" t="s">
        <v>52</v>
      </c>
      <c r="AB5030" t="str">
        <f t="shared" si="630"/>
        <v>Grado de Satisfacción con el Servicio Prestado-Grado de Satisfacción con el Servicio Prestado</v>
      </c>
      <c r="AC5030" t="str">
        <f>VLOOKUP(AB5030,CODIFICACION_PREGUNTAS!$C$2:$D$35,2,0)</f>
        <v>SATISFACCION001</v>
      </c>
    </row>
    <row r="5031" spans="1:29" x14ac:dyDescent="0.25">
      <c r="A5031" s="3">
        <f t="shared" si="631"/>
        <v>5030</v>
      </c>
      <c r="B5031" s="3" t="s">
        <v>399</v>
      </c>
      <c r="C5031" s="32">
        <v>42430</v>
      </c>
      <c r="D5031" s="3" t="s">
        <v>52</v>
      </c>
      <c r="E5031" s="3"/>
      <c r="F5031" s="3"/>
      <c r="G5031" s="2" t="s">
        <v>41</v>
      </c>
      <c r="H5031" s="2" t="s">
        <v>41</v>
      </c>
      <c r="I5031" s="3">
        <v>4</v>
      </c>
      <c r="J5031" s="3" t="s">
        <v>183</v>
      </c>
      <c r="K5031" s="3"/>
      <c r="L5031" s="3"/>
      <c r="M5031" s="3"/>
      <c r="N5031" s="3"/>
      <c r="O5031" s="3"/>
      <c r="P5031" s="3"/>
      <c r="Q5031" s="3"/>
      <c r="R5031" s="3"/>
      <c r="S5031" s="3"/>
      <c r="T5031" s="3">
        <f t="shared" si="624"/>
        <v>1289</v>
      </c>
      <c r="U5031" s="3" t="str">
        <f t="shared" si="625"/>
        <v>SI</v>
      </c>
      <c r="V5031" t="str">
        <f t="shared" si="626"/>
        <v>1289 - HOSPITAL UNIVERSITARIO FUNDACIÓN SANTA FE-Posibilidad de Volver a Contratar con PAYC</v>
      </c>
      <c r="W5031" s="53">
        <f t="shared" si="627"/>
        <v>4</v>
      </c>
      <c r="X5031">
        <f t="shared" si="628"/>
        <v>4</v>
      </c>
      <c r="Y5031" t="str">
        <f>IF(ISNA(VLOOKUP(B5031,CECOS_SIN_IDENTIFICAR!$A$2:$D$146,4,0)),"SIN CECO",IF(VLOOKUP(B5031,CECOS_SIN_IDENTIFICAR!$A$2:$D$146,4,0)=0,"SIN CECO",VLOOKUP(B5031,CECOS_SIN_IDENTIFICAR!$A$2:$D$146,4,0)))</f>
        <v>SIN CECO</v>
      </c>
      <c r="Z5031">
        <f t="shared" si="629"/>
        <v>1289</v>
      </c>
      <c r="AA5031" s="3" t="s">
        <v>52</v>
      </c>
      <c r="AB5031" t="str">
        <f t="shared" si="630"/>
        <v>Posibilidad de Volver a Contratar con PAYC-Posibilidad de Volver a Contratar con PAYC</v>
      </c>
      <c r="AC5031" t="str">
        <f>VLOOKUP(AB5031,CODIFICACION_PREGUNTAS!$C$2:$D$35,2,0)</f>
        <v>VOLVER001</v>
      </c>
    </row>
    <row r="5032" spans="1:29" x14ac:dyDescent="0.25">
      <c r="A5032" s="3">
        <f t="shared" si="631"/>
        <v>5031</v>
      </c>
      <c r="B5032" s="3" t="s">
        <v>399</v>
      </c>
      <c r="C5032" s="32">
        <v>42430</v>
      </c>
      <c r="D5032" s="3" t="s">
        <v>52</v>
      </c>
      <c r="E5032" s="3"/>
      <c r="F5032" s="3"/>
      <c r="G5032" s="2" t="s">
        <v>42</v>
      </c>
      <c r="H5032" s="6" t="s">
        <v>43</v>
      </c>
      <c r="I5032" s="3" t="s">
        <v>830</v>
      </c>
      <c r="J5032" s="3" t="s">
        <v>183</v>
      </c>
      <c r="K5032" s="3" t="s">
        <v>663</v>
      </c>
      <c r="L5032" s="3"/>
      <c r="M5032" s="3"/>
      <c r="N5032" s="3"/>
      <c r="O5032" s="3"/>
      <c r="P5032" s="3"/>
      <c r="Q5032" s="3"/>
      <c r="R5032" s="3"/>
      <c r="S5032" s="3"/>
      <c r="T5032" s="3">
        <f t="shared" si="624"/>
        <v>1289</v>
      </c>
      <c r="U5032" s="3" t="str">
        <f t="shared" si="625"/>
        <v>SI</v>
      </c>
      <c r="V5032" t="str">
        <f t="shared" si="626"/>
        <v>1289 - HOSPITAL UNIVERSITARIO FUNDACIÓN SANTA FE-Fortalezas PAYC</v>
      </c>
      <c r="W5032" s="53" t="str">
        <f t="shared" si="627"/>
        <v>Capacidad de negociación-</v>
      </c>
      <c r="X5032">
        <f t="shared" si="628"/>
        <v>0</v>
      </c>
      <c r="Y5032" t="str">
        <f>IF(ISNA(VLOOKUP(B5032,CECOS_SIN_IDENTIFICAR!$A$2:$D$146,4,0)),"SIN CECO",IF(VLOOKUP(B5032,CECOS_SIN_IDENTIFICAR!$A$2:$D$146,4,0)=0,"SIN CECO",VLOOKUP(B5032,CECOS_SIN_IDENTIFICAR!$A$2:$D$146,4,0)))</f>
        <v>SIN CECO</v>
      </c>
      <c r="Z5032">
        <f t="shared" si="629"/>
        <v>1289</v>
      </c>
      <c r="AA5032" s="3" t="s">
        <v>52</v>
      </c>
      <c r="AB5032" t="str">
        <f t="shared" si="630"/>
        <v>Principales fortalezas en el servicio que presta PAYC-Fortalezas PAYC</v>
      </c>
      <c r="AC5032" t="str">
        <f>VLOOKUP(AB5032,CODIFICACION_PREGUNTAS!$C$2:$D$35,2,0)</f>
        <v>FORT001</v>
      </c>
    </row>
    <row r="5033" spans="1:29" x14ac:dyDescent="0.25">
      <c r="A5033" s="3">
        <f t="shared" si="631"/>
        <v>5032</v>
      </c>
      <c r="B5033" s="3" t="s">
        <v>399</v>
      </c>
      <c r="C5033" s="32">
        <v>42430</v>
      </c>
      <c r="D5033" s="3" t="s">
        <v>52</v>
      </c>
      <c r="E5033" s="3"/>
      <c r="F5033" s="3"/>
      <c r="G5033" s="2" t="s">
        <v>44</v>
      </c>
      <c r="H5033" s="6" t="s">
        <v>45</v>
      </c>
      <c r="I5033" s="3" t="s">
        <v>831</v>
      </c>
      <c r="J5033" s="3" t="s">
        <v>183</v>
      </c>
      <c r="K5033" s="3" t="s">
        <v>666</v>
      </c>
      <c r="L5033" s="3"/>
      <c r="M5033" s="3"/>
      <c r="N5033" s="3"/>
      <c r="O5033" s="3"/>
      <c r="P5033" s="3"/>
      <c r="Q5033" s="3"/>
      <c r="R5033" s="3"/>
      <c r="S5033" s="3"/>
      <c r="T5033" s="3">
        <f t="shared" si="624"/>
        <v>1289</v>
      </c>
      <c r="U5033" s="3" t="str">
        <f t="shared" si="625"/>
        <v>SI</v>
      </c>
      <c r="V5033" t="str">
        <f t="shared" si="626"/>
        <v>1289 - HOSPITAL UNIVERSITARIO FUNDACIÓN SANTA FE-Debilidades PAYC</v>
      </c>
      <c r="W5033" s="53" t="str">
        <f t="shared" si="627"/>
        <v>Cumplimiento de programación de obra-</v>
      </c>
      <c r="X5033">
        <f t="shared" si="628"/>
        <v>0</v>
      </c>
      <c r="Y5033" t="str">
        <f>IF(ISNA(VLOOKUP(B5033,CECOS_SIN_IDENTIFICAR!$A$2:$D$146,4,0)),"SIN CECO",IF(VLOOKUP(B5033,CECOS_SIN_IDENTIFICAR!$A$2:$D$146,4,0)=0,"SIN CECO",VLOOKUP(B5033,CECOS_SIN_IDENTIFICAR!$A$2:$D$146,4,0)))</f>
        <v>SIN CECO</v>
      </c>
      <c r="Z5033">
        <f t="shared" si="629"/>
        <v>1289</v>
      </c>
      <c r="AA5033" s="3" t="s">
        <v>52</v>
      </c>
      <c r="AB5033" t="str">
        <f t="shared" si="630"/>
        <v>Principales debilidades en el servicio que presta PAYC-Debilidades PAYC</v>
      </c>
      <c r="AC5033" t="str">
        <f>VLOOKUP(AB5033,CODIFICACION_PREGUNTAS!$C$2:$D$35,2,0)</f>
        <v>DEB001</v>
      </c>
    </row>
    <row r="5034" spans="1:29" x14ac:dyDescent="0.25">
      <c r="A5034" s="3">
        <f t="shared" si="631"/>
        <v>5033</v>
      </c>
      <c r="B5034" s="3" t="s">
        <v>400</v>
      </c>
      <c r="C5034" s="32">
        <v>42430</v>
      </c>
      <c r="D5034" s="3" t="s">
        <v>114</v>
      </c>
      <c r="E5034" s="3"/>
      <c r="F5034" s="3"/>
      <c r="G5034" s="2" t="s">
        <v>5</v>
      </c>
      <c r="H5034" s="3" t="s">
        <v>6</v>
      </c>
      <c r="I5034" s="3">
        <v>4</v>
      </c>
      <c r="J5034" s="3" t="s">
        <v>183</v>
      </c>
      <c r="K5034" s="3"/>
      <c r="L5034" s="3"/>
      <c r="M5034" s="3"/>
      <c r="N5034" s="3"/>
      <c r="O5034" s="3"/>
      <c r="P5034" s="3"/>
      <c r="Q5034" s="3"/>
      <c r="R5034" s="3"/>
      <c r="S5034" s="3"/>
      <c r="T5034" s="3">
        <f t="shared" si="624"/>
        <v>1524</v>
      </c>
      <c r="U5034" s="3" t="str">
        <f t="shared" si="625"/>
        <v>SI</v>
      </c>
      <c r="V5034" t="str">
        <f t="shared" si="626"/>
        <v>1524 - TORRE COLPATRIA-Soporte Técnico</v>
      </c>
      <c r="W5034" s="53">
        <f t="shared" si="627"/>
        <v>4</v>
      </c>
      <c r="X5034">
        <f t="shared" si="628"/>
        <v>4</v>
      </c>
      <c r="Y5034" t="str">
        <f>IF(ISNA(VLOOKUP(B5034,CECOS_SIN_IDENTIFICAR!$A$2:$D$146,4,0)),"SIN CECO",IF(VLOOKUP(B5034,CECOS_SIN_IDENTIFICAR!$A$2:$D$146,4,0)=0,"SIN CECO",VLOOKUP(B5034,CECOS_SIN_IDENTIFICAR!$A$2:$D$146,4,0)))</f>
        <v>SIN CECO</v>
      </c>
      <c r="Z5034">
        <f t="shared" si="629"/>
        <v>1524</v>
      </c>
      <c r="AA5034" s="3" t="s">
        <v>114</v>
      </c>
      <c r="AB5034" t="str">
        <f t="shared" si="630"/>
        <v>a. Conocimiento específico de temas aplicables al proyecto-Soporte Técnico</v>
      </c>
      <c r="AC5034" t="str">
        <f>VLOOKUP(AB5034,CODIFICACION_PREGUNTAS!$C$2:$D$35,2,0)</f>
        <v>SOPORTE_TEC001</v>
      </c>
    </row>
    <row r="5035" spans="1:29" x14ac:dyDescent="0.25">
      <c r="A5035" s="3">
        <f t="shared" si="631"/>
        <v>5034</v>
      </c>
      <c r="B5035" s="3" t="s">
        <v>400</v>
      </c>
      <c r="C5035" s="32">
        <v>42430</v>
      </c>
      <c r="D5035" s="3" t="s">
        <v>114</v>
      </c>
      <c r="E5035" s="3"/>
      <c r="F5035" s="3"/>
      <c r="G5035" s="2" t="s">
        <v>7</v>
      </c>
      <c r="H5035" s="3" t="s">
        <v>6</v>
      </c>
      <c r="I5035" s="3">
        <v>3</v>
      </c>
      <c r="J5035" s="3" t="s">
        <v>183</v>
      </c>
      <c r="K5035" s="3"/>
      <c r="L5035" s="3"/>
      <c r="M5035" s="3"/>
      <c r="N5035" s="3"/>
      <c r="O5035" s="3"/>
      <c r="P5035" s="3"/>
      <c r="Q5035" s="3"/>
      <c r="R5035" s="3"/>
      <c r="S5035" s="3"/>
      <c r="T5035" s="3">
        <f t="shared" si="624"/>
        <v>1524</v>
      </c>
      <c r="U5035" s="3" t="str">
        <f t="shared" si="625"/>
        <v>SI</v>
      </c>
      <c r="V5035" t="str">
        <f t="shared" si="626"/>
        <v>1524 - TORRE COLPATRIA-Soporte Técnico</v>
      </c>
      <c r="W5035" s="53">
        <f t="shared" si="627"/>
        <v>3</v>
      </c>
      <c r="X5035">
        <f t="shared" si="628"/>
        <v>3</v>
      </c>
      <c r="Y5035" t="str">
        <f>IF(ISNA(VLOOKUP(B5035,CECOS_SIN_IDENTIFICAR!$A$2:$D$146,4,0)),"SIN CECO",IF(VLOOKUP(B5035,CECOS_SIN_IDENTIFICAR!$A$2:$D$146,4,0)=0,"SIN CECO",VLOOKUP(B5035,CECOS_SIN_IDENTIFICAR!$A$2:$D$146,4,0)))</f>
        <v>SIN CECO</v>
      </c>
      <c r="Z5035">
        <f t="shared" si="629"/>
        <v>1524</v>
      </c>
      <c r="AA5035" s="3" t="s">
        <v>114</v>
      </c>
      <c r="AB5035" t="str">
        <f t="shared" si="630"/>
        <v>b. Idoneidad y Calidad del soporte-Soporte Técnico</v>
      </c>
      <c r="AC5035" t="str">
        <f>VLOOKUP(AB5035,CODIFICACION_PREGUNTAS!$C$2:$D$35,2,0)</f>
        <v>SOPORTE_TEC002</v>
      </c>
    </row>
    <row r="5036" spans="1:29" x14ac:dyDescent="0.25">
      <c r="A5036" s="3">
        <f t="shared" si="631"/>
        <v>5035</v>
      </c>
      <c r="B5036" s="3" t="s">
        <v>400</v>
      </c>
      <c r="C5036" s="32">
        <v>42430</v>
      </c>
      <c r="D5036" s="3" t="s">
        <v>114</v>
      </c>
      <c r="E5036" s="3"/>
      <c r="F5036" s="3"/>
      <c r="G5036" s="2" t="s">
        <v>8</v>
      </c>
      <c r="H5036" s="3" t="s">
        <v>6</v>
      </c>
      <c r="I5036" s="3">
        <v>5</v>
      </c>
      <c r="J5036" s="3" t="s">
        <v>183</v>
      </c>
      <c r="K5036" s="3"/>
      <c r="L5036" s="3"/>
      <c r="M5036" s="3"/>
      <c r="N5036" s="3"/>
      <c r="O5036" s="3"/>
      <c r="P5036" s="3"/>
      <c r="Q5036" s="3"/>
      <c r="R5036" s="3"/>
      <c r="S5036" s="3"/>
      <c r="T5036" s="3">
        <f t="shared" si="624"/>
        <v>1524</v>
      </c>
      <c r="U5036" s="3" t="str">
        <f t="shared" si="625"/>
        <v>SI</v>
      </c>
      <c r="V5036" t="str">
        <f t="shared" si="626"/>
        <v>1524 - TORRE COLPATRIA-Soporte Técnico</v>
      </c>
      <c r="W5036" s="53">
        <f t="shared" si="627"/>
        <v>5</v>
      </c>
      <c r="X5036">
        <f t="shared" si="628"/>
        <v>5</v>
      </c>
      <c r="Y5036" t="str">
        <f>IF(ISNA(VLOOKUP(B5036,CECOS_SIN_IDENTIFICAR!$A$2:$D$146,4,0)),"SIN CECO",IF(VLOOKUP(B5036,CECOS_SIN_IDENTIFICAR!$A$2:$D$146,4,0)=0,"SIN CECO",VLOOKUP(B5036,CECOS_SIN_IDENTIFICAR!$A$2:$D$146,4,0)))</f>
        <v>SIN CECO</v>
      </c>
      <c r="Z5036">
        <f t="shared" si="629"/>
        <v>1524</v>
      </c>
      <c r="AA5036" s="3" t="s">
        <v>114</v>
      </c>
      <c r="AB5036" t="str">
        <f t="shared" si="630"/>
        <v>c. Cumplimiento de especificaciones técnicas de construcción-Soporte Técnico</v>
      </c>
      <c r="AC5036" t="str">
        <f>VLOOKUP(AB5036,CODIFICACION_PREGUNTAS!$C$2:$D$35,2,0)</f>
        <v>SOPORTE_TEC003</v>
      </c>
    </row>
    <row r="5037" spans="1:29" x14ac:dyDescent="0.25">
      <c r="A5037" s="3">
        <f t="shared" si="631"/>
        <v>5036</v>
      </c>
      <c r="B5037" s="3" t="s">
        <v>400</v>
      </c>
      <c r="C5037" s="32">
        <v>42430</v>
      </c>
      <c r="D5037" s="3" t="s">
        <v>114</v>
      </c>
      <c r="E5037" s="3"/>
      <c r="F5037" s="3"/>
      <c r="G5037" s="2" t="s">
        <v>9</v>
      </c>
      <c r="H5037" s="3" t="s">
        <v>6</v>
      </c>
      <c r="I5037" s="3">
        <v>4</v>
      </c>
      <c r="J5037" s="3" t="s">
        <v>183</v>
      </c>
      <c r="K5037" s="3"/>
      <c r="L5037" s="3"/>
      <c r="M5037" s="3"/>
      <c r="N5037" s="3"/>
      <c r="O5037" s="3"/>
      <c r="P5037" s="3"/>
      <c r="Q5037" s="3"/>
      <c r="R5037" s="3"/>
      <c r="S5037" s="3"/>
      <c r="T5037" s="3">
        <f t="shared" si="624"/>
        <v>1524</v>
      </c>
      <c r="U5037" s="3" t="str">
        <f t="shared" si="625"/>
        <v>SI</v>
      </c>
      <c r="V5037" t="str">
        <f t="shared" si="626"/>
        <v>1524 - TORRE COLPATRIA-Soporte Técnico</v>
      </c>
      <c r="W5037" s="53">
        <f t="shared" si="627"/>
        <v>4</v>
      </c>
      <c r="X5037">
        <f t="shared" si="628"/>
        <v>4</v>
      </c>
      <c r="Y5037" t="str">
        <f>IF(ISNA(VLOOKUP(B5037,CECOS_SIN_IDENTIFICAR!$A$2:$D$146,4,0)),"SIN CECO",IF(VLOOKUP(B5037,CECOS_SIN_IDENTIFICAR!$A$2:$D$146,4,0)=0,"SIN CECO",VLOOKUP(B5037,CECOS_SIN_IDENTIFICAR!$A$2:$D$146,4,0)))</f>
        <v>SIN CECO</v>
      </c>
      <c r="Z5037">
        <f t="shared" si="629"/>
        <v>1524</v>
      </c>
      <c r="AA5037" s="3" t="s">
        <v>114</v>
      </c>
      <c r="AB5037" t="str">
        <f t="shared" si="630"/>
        <v>d. Confiabilidad de los conceptos aplicados-Soporte Técnico</v>
      </c>
      <c r="AC5037" t="str">
        <f>VLOOKUP(AB5037,CODIFICACION_PREGUNTAS!$C$2:$D$35,2,0)</f>
        <v>SOPORTE_TEC004</v>
      </c>
    </row>
    <row r="5038" spans="1:29" x14ac:dyDescent="0.25">
      <c r="A5038" s="3">
        <f t="shared" si="631"/>
        <v>5037</v>
      </c>
      <c r="B5038" s="3" t="s">
        <v>400</v>
      </c>
      <c r="C5038" s="32">
        <v>42430</v>
      </c>
      <c r="D5038" s="3" t="s">
        <v>114</v>
      </c>
      <c r="E5038" s="3"/>
      <c r="F5038" s="3"/>
      <c r="G5038" s="2" t="s">
        <v>10</v>
      </c>
      <c r="H5038" s="3" t="s">
        <v>6</v>
      </c>
      <c r="I5038" s="3">
        <v>3</v>
      </c>
      <c r="J5038" s="3" t="s">
        <v>183</v>
      </c>
      <c r="K5038" s="3"/>
      <c r="L5038" s="3"/>
      <c r="M5038" s="3"/>
      <c r="N5038" s="3"/>
      <c r="O5038" s="3"/>
      <c r="P5038" s="3"/>
      <c r="Q5038" s="3"/>
      <c r="R5038" s="3"/>
      <c r="S5038" s="3"/>
      <c r="T5038" s="3">
        <f t="shared" si="624"/>
        <v>1524</v>
      </c>
      <c r="U5038" s="3" t="str">
        <f t="shared" si="625"/>
        <v>SI</v>
      </c>
      <c r="V5038" t="str">
        <f t="shared" si="626"/>
        <v>1524 - TORRE COLPATRIA-Soporte Técnico</v>
      </c>
      <c r="W5038" s="53">
        <f t="shared" si="627"/>
        <v>3</v>
      </c>
      <c r="X5038">
        <f t="shared" si="628"/>
        <v>3</v>
      </c>
      <c r="Y5038" t="str">
        <f>IF(ISNA(VLOOKUP(B5038,CECOS_SIN_IDENTIFICAR!$A$2:$D$146,4,0)),"SIN CECO",IF(VLOOKUP(B5038,CECOS_SIN_IDENTIFICAR!$A$2:$D$146,4,0)=0,"SIN CECO",VLOOKUP(B5038,CECOS_SIN_IDENTIFICAR!$A$2:$D$146,4,0)))</f>
        <v>SIN CECO</v>
      </c>
      <c r="Z5038">
        <f t="shared" si="629"/>
        <v>1524</v>
      </c>
      <c r="AA5038" s="3" t="s">
        <v>114</v>
      </c>
      <c r="AB5038" t="str">
        <f t="shared" si="630"/>
        <v>e. Oportunidad en entrega de información o requerimientos-Soporte Técnico</v>
      </c>
      <c r="AC5038" t="str">
        <f>VLOOKUP(AB5038,CODIFICACION_PREGUNTAS!$C$2:$D$35,2,0)</f>
        <v>SOPORTE_TEC005</v>
      </c>
    </row>
    <row r="5039" spans="1:29" x14ac:dyDescent="0.25">
      <c r="A5039" s="3">
        <f t="shared" si="631"/>
        <v>5038</v>
      </c>
      <c r="B5039" s="3" t="s">
        <v>400</v>
      </c>
      <c r="C5039" s="32">
        <v>42430</v>
      </c>
      <c r="D5039" s="3" t="s">
        <v>114</v>
      </c>
      <c r="E5039" s="3"/>
      <c r="F5039" s="3"/>
      <c r="G5039" s="2" t="s">
        <v>11</v>
      </c>
      <c r="H5039" s="3" t="s">
        <v>12</v>
      </c>
      <c r="I5039" s="3">
        <v>3</v>
      </c>
      <c r="J5039" s="3" t="s">
        <v>183</v>
      </c>
      <c r="K5039" s="3"/>
      <c r="L5039" s="3"/>
      <c r="M5039" s="3"/>
      <c r="N5039" s="3"/>
      <c r="O5039" s="3"/>
      <c r="P5039" s="3"/>
      <c r="Q5039" s="3"/>
      <c r="R5039" s="3"/>
      <c r="S5039" s="3"/>
      <c r="T5039" s="3">
        <f t="shared" si="624"/>
        <v>1524</v>
      </c>
      <c r="U5039" s="3" t="str">
        <f t="shared" si="625"/>
        <v>SI</v>
      </c>
      <c r="V5039" t="str">
        <f t="shared" si="626"/>
        <v>1524 - TORRE COLPATRIA-Soporte Administrativo</v>
      </c>
      <c r="W5039" s="53">
        <f t="shared" si="627"/>
        <v>3</v>
      </c>
      <c r="X5039">
        <f t="shared" si="628"/>
        <v>3</v>
      </c>
      <c r="Y5039" t="str">
        <f>IF(ISNA(VLOOKUP(B5039,CECOS_SIN_IDENTIFICAR!$A$2:$D$146,4,0)),"SIN CECO",IF(VLOOKUP(B5039,CECOS_SIN_IDENTIFICAR!$A$2:$D$146,4,0)=0,"SIN CECO",VLOOKUP(B5039,CECOS_SIN_IDENTIFICAR!$A$2:$D$146,4,0)))</f>
        <v>SIN CECO</v>
      </c>
      <c r="Z5039">
        <f t="shared" si="629"/>
        <v>1524</v>
      </c>
      <c r="AA5039" s="3" t="s">
        <v>114</v>
      </c>
      <c r="AB5039" t="str">
        <f t="shared" si="630"/>
        <v>a. Oportunidad de la gestión en obra-Soporte Administrativo</v>
      </c>
      <c r="AC5039" t="str">
        <f>VLOOKUP(AB5039,CODIFICACION_PREGUNTAS!$C$2:$D$35,2,0)</f>
        <v>SOPORTE_ADMON001</v>
      </c>
    </row>
    <row r="5040" spans="1:29" x14ac:dyDescent="0.25">
      <c r="A5040" s="3">
        <f t="shared" si="631"/>
        <v>5039</v>
      </c>
      <c r="B5040" s="3" t="s">
        <v>400</v>
      </c>
      <c r="C5040" s="32">
        <v>42430</v>
      </c>
      <c r="D5040" s="3" t="s">
        <v>114</v>
      </c>
      <c r="E5040" s="3"/>
      <c r="F5040" s="3"/>
      <c r="G5040" s="2" t="s">
        <v>13</v>
      </c>
      <c r="H5040" s="3" t="s">
        <v>12</v>
      </c>
      <c r="I5040" s="3">
        <v>2</v>
      </c>
      <c r="J5040" s="3" t="s">
        <v>183</v>
      </c>
      <c r="K5040" s="3"/>
      <c r="L5040" s="3"/>
      <c r="M5040" s="3"/>
      <c r="N5040" s="3"/>
      <c r="O5040" s="3"/>
      <c r="P5040" s="3"/>
      <c r="Q5040" s="3"/>
      <c r="R5040" s="3"/>
      <c r="S5040" s="3"/>
      <c r="T5040" s="3">
        <f t="shared" si="624"/>
        <v>1524</v>
      </c>
      <c r="U5040" s="3" t="str">
        <f t="shared" si="625"/>
        <v>SI</v>
      </c>
      <c r="V5040" t="str">
        <f t="shared" si="626"/>
        <v>1524 - TORRE COLPATRIA-Soporte Administrativo</v>
      </c>
      <c r="W5040" s="53">
        <f t="shared" si="627"/>
        <v>2</v>
      </c>
      <c r="X5040">
        <f t="shared" si="628"/>
        <v>2</v>
      </c>
      <c r="Y5040" t="str">
        <f>IF(ISNA(VLOOKUP(B5040,CECOS_SIN_IDENTIFICAR!$A$2:$D$146,4,0)),"SIN CECO",IF(VLOOKUP(B5040,CECOS_SIN_IDENTIFICAR!$A$2:$D$146,4,0)=0,"SIN CECO",VLOOKUP(B5040,CECOS_SIN_IDENTIFICAR!$A$2:$D$146,4,0)))</f>
        <v>SIN CECO</v>
      </c>
      <c r="Z5040">
        <f t="shared" si="629"/>
        <v>1524</v>
      </c>
      <c r="AA5040" s="3" t="s">
        <v>114</v>
      </c>
      <c r="AB5040" t="str">
        <f t="shared" si="630"/>
        <v>b. Manejo administrativo del proyecto-Soporte Administrativo</v>
      </c>
      <c r="AC5040" t="str">
        <f>VLOOKUP(AB5040,CODIFICACION_PREGUNTAS!$C$2:$D$35,2,0)</f>
        <v>SOPORTE_ADMON002</v>
      </c>
    </row>
    <row r="5041" spans="1:29" x14ac:dyDescent="0.25">
      <c r="A5041" s="3">
        <f t="shared" si="631"/>
        <v>5040</v>
      </c>
      <c r="B5041" s="3" t="s">
        <v>400</v>
      </c>
      <c r="C5041" s="32">
        <v>42430</v>
      </c>
      <c r="D5041" s="3" t="s">
        <v>114</v>
      </c>
      <c r="E5041" s="3"/>
      <c r="F5041" s="3"/>
      <c r="G5041" s="2" t="s">
        <v>14</v>
      </c>
      <c r="H5041" s="3" t="s">
        <v>12</v>
      </c>
      <c r="I5041" s="3">
        <v>2</v>
      </c>
      <c r="J5041" s="3" t="s">
        <v>183</v>
      </c>
      <c r="K5041" s="3"/>
      <c r="L5041" s="3"/>
      <c r="M5041" s="3"/>
      <c r="N5041" s="3"/>
      <c r="O5041" s="3"/>
      <c r="P5041" s="3"/>
      <c r="Q5041" s="3"/>
      <c r="R5041" s="3"/>
      <c r="S5041" s="3"/>
      <c r="T5041" s="3">
        <f t="shared" si="624"/>
        <v>1524</v>
      </c>
      <c r="U5041" s="3" t="str">
        <f t="shared" si="625"/>
        <v>SI</v>
      </c>
      <c r="V5041" t="str">
        <f t="shared" si="626"/>
        <v>1524 - TORRE COLPATRIA-Soporte Administrativo</v>
      </c>
      <c r="W5041" s="53">
        <f t="shared" si="627"/>
        <v>2</v>
      </c>
      <c r="X5041">
        <f t="shared" si="628"/>
        <v>2</v>
      </c>
      <c r="Y5041" t="str">
        <f>IF(ISNA(VLOOKUP(B5041,CECOS_SIN_IDENTIFICAR!$A$2:$D$146,4,0)),"SIN CECO",IF(VLOOKUP(B5041,CECOS_SIN_IDENTIFICAR!$A$2:$D$146,4,0)=0,"SIN CECO",VLOOKUP(B5041,CECOS_SIN_IDENTIFICAR!$A$2:$D$146,4,0)))</f>
        <v>SIN CECO</v>
      </c>
      <c r="Z5041">
        <f t="shared" si="629"/>
        <v>1524</v>
      </c>
      <c r="AA5041" s="3" t="s">
        <v>114</v>
      </c>
      <c r="AB5041" t="str">
        <f t="shared" si="630"/>
        <v>c. Información clara y veraz sobre la administración de proyecto-Soporte Administrativo</v>
      </c>
      <c r="AC5041" t="str">
        <f>VLOOKUP(AB5041,CODIFICACION_PREGUNTAS!$C$2:$D$35,2,0)</f>
        <v>SOPORTE_ADMON003</v>
      </c>
    </row>
    <row r="5042" spans="1:29" x14ac:dyDescent="0.25">
      <c r="A5042" s="3">
        <f t="shared" si="631"/>
        <v>5041</v>
      </c>
      <c r="B5042" s="3" t="s">
        <v>400</v>
      </c>
      <c r="C5042" s="32">
        <v>42430</v>
      </c>
      <c r="D5042" s="3" t="s">
        <v>114</v>
      </c>
      <c r="E5042" s="3"/>
      <c r="F5042" s="3"/>
      <c r="G5042" s="2" t="s">
        <v>15</v>
      </c>
      <c r="H5042" s="3" t="s">
        <v>12</v>
      </c>
      <c r="I5042" s="3">
        <v>3</v>
      </c>
      <c r="J5042" s="3" t="s">
        <v>183</v>
      </c>
      <c r="K5042" s="3"/>
      <c r="L5042" s="3"/>
      <c r="M5042" s="3"/>
      <c r="N5042" s="3"/>
      <c r="O5042" s="3"/>
      <c r="P5042" s="3"/>
      <c r="Q5042" s="3"/>
      <c r="R5042" s="3"/>
      <c r="S5042" s="3"/>
      <c r="T5042" s="3">
        <f t="shared" si="624"/>
        <v>1524</v>
      </c>
      <c r="U5042" s="3" t="str">
        <f t="shared" si="625"/>
        <v>SI</v>
      </c>
      <c r="V5042" t="str">
        <f t="shared" si="626"/>
        <v>1524 - TORRE COLPATRIA-Soporte Administrativo</v>
      </c>
      <c r="W5042" s="53">
        <f t="shared" si="627"/>
        <v>3</v>
      </c>
      <c r="X5042">
        <f t="shared" si="628"/>
        <v>3</v>
      </c>
      <c r="Y5042" t="str">
        <f>IF(ISNA(VLOOKUP(B5042,CECOS_SIN_IDENTIFICAR!$A$2:$D$146,4,0)),"SIN CECO",IF(VLOOKUP(B5042,CECOS_SIN_IDENTIFICAR!$A$2:$D$146,4,0)=0,"SIN CECO",VLOOKUP(B5042,CECOS_SIN_IDENTIFICAR!$A$2:$D$146,4,0)))</f>
        <v>SIN CECO</v>
      </c>
      <c r="Z5042">
        <f t="shared" si="629"/>
        <v>1524</v>
      </c>
      <c r="AA5042" s="3" t="s">
        <v>114</v>
      </c>
      <c r="AB5042" t="str">
        <f t="shared" si="630"/>
        <v>d. Cumplimientos con expectativas del cliente-Soporte Administrativo</v>
      </c>
      <c r="AC5042" t="str">
        <f>VLOOKUP(AB5042,CODIFICACION_PREGUNTAS!$C$2:$D$35,2,0)</f>
        <v>SOPORTE_ADMON004</v>
      </c>
    </row>
    <row r="5043" spans="1:29" x14ac:dyDescent="0.25">
      <c r="A5043" s="3">
        <f t="shared" si="631"/>
        <v>5042</v>
      </c>
      <c r="B5043" s="3" t="s">
        <v>400</v>
      </c>
      <c r="C5043" s="32">
        <v>42430</v>
      </c>
      <c r="D5043" s="3" t="s">
        <v>114</v>
      </c>
      <c r="E5043" s="3"/>
      <c r="F5043" s="3"/>
      <c r="G5043" s="2" t="s">
        <v>16</v>
      </c>
      <c r="H5043" s="3" t="s">
        <v>12</v>
      </c>
      <c r="I5043" s="3">
        <v>1</v>
      </c>
      <c r="J5043" s="3" t="s">
        <v>183</v>
      </c>
      <c r="K5043" s="3"/>
      <c r="L5043" s="3"/>
      <c r="M5043" s="3"/>
      <c r="N5043" s="3"/>
      <c r="O5043" s="3"/>
      <c r="P5043" s="3"/>
      <c r="Q5043" s="3"/>
      <c r="R5043" s="3"/>
      <c r="S5043" s="3"/>
      <c r="T5043" s="3">
        <f t="shared" si="624"/>
        <v>1524</v>
      </c>
      <c r="U5043" s="3" t="str">
        <f t="shared" si="625"/>
        <v>SI</v>
      </c>
      <c r="V5043" t="str">
        <f t="shared" si="626"/>
        <v>1524 - TORRE COLPATRIA-Soporte Administrativo</v>
      </c>
      <c r="W5043" s="53">
        <f t="shared" si="627"/>
        <v>1</v>
      </c>
      <c r="X5043">
        <f t="shared" si="628"/>
        <v>1</v>
      </c>
      <c r="Y5043" t="str">
        <f>IF(ISNA(VLOOKUP(B5043,CECOS_SIN_IDENTIFICAR!$A$2:$D$146,4,0)),"SIN CECO",IF(VLOOKUP(B5043,CECOS_SIN_IDENTIFICAR!$A$2:$D$146,4,0)=0,"SIN CECO",VLOOKUP(B5043,CECOS_SIN_IDENTIFICAR!$A$2:$D$146,4,0)))</f>
        <v>SIN CECO</v>
      </c>
      <c r="Z5043">
        <f t="shared" si="629"/>
        <v>1524</v>
      </c>
      <c r="AA5043" s="3" t="s">
        <v>114</v>
      </c>
      <c r="AB5043" t="str">
        <f t="shared" si="630"/>
        <v>e. Control de presupuesto-Soporte Administrativo</v>
      </c>
      <c r="AC5043" t="str">
        <f>VLOOKUP(AB5043,CODIFICACION_PREGUNTAS!$C$2:$D$35,2,0)</f>
        <v>SOPORTE_ADMON005</v>
      </c>
    </row>
    <row r="5044" spans="1:29" x14ac:dyDescent="0.25">
      <c r="A5044" s="3">
        <f t="shared" si="631"/>
        <v>5043</v>
      </c>
      <c r="B5044" s="3" t="s">
        <v>400</v>
      </c>
      <c r="C5044" s="32">
        <v>42430</v>
      </c>
      <c r="D5044" s="3" t="s">
        <v>114</v>
      </c>
      <c r="E5044" s="3"/>
      <c r="F5044" s="3"/>
      <c r="G5044" s="2" t="s">
        <v>17</v>
      </c>
      <c r="H5044" s="3" t="s">
        <v>18</v>
      </c>
      <c r="I5044" s="3">
        <v>2</v>
      </c>
      <c r="J5044" s="3" t="s">
        <v>183</v>
      </c>
      <c r="K5044" s="3"/>
      <c r="L5044" s="3"/>
      <c r="M5044" s="3"/>
      <c r="N5044" s="3"/>
      <c r="O5044" s="3"/>
      <c r="P5044" s="3"/>
      <c r="Q5044" s="3"/>
      <c r="R5044" s="3"/>
      <c r="S5044" s="3"/>
      <c r="T5044" s="3">
        <f t="shared" si="624"/>
        <v>1524</v>
      </c>
      <c r="U5044" s="3" t="str">
        <f t="shared" si="625"/>
        <v>SI</v>
      </c>
      <c r="V5044" t="str">
        <f t="shared" si="626"/>
        <v>1524 - TORRE COLPATRIA-Soporte Directivo (Coordinador y Gerencia)</v>
      </c>
      <c r="W5044" s="53">
        <f t="shared" si="627"/>
        <v>2</v>
      </c>
      <c r="X5044">
        <f t="shared" si="628"/>
        <v>2</v>
      </c>
      <c r="Y5044" t="str">
        <f>IF(ISNA(VLOOKUP(B5044,CECOS_SIN_IDENTIFICAR!$A$2:$D$146,4,0)),"SIN CECO",IF(VLOOKUP(B5044,CECOS_SIN_IDENTIFICAR!$A$2:$D$146,4,0)=0,"SIN CECO",VLOOKUP(B5044,CECOS_SIN_IDENTIFICAR!$A$2:$D$146,4,0)))</f>
        <v>SIN CECO</v>
      </c>
      <c r="Z5044">
        <f t="shared" si="629"/>
        <v>1524</v>
      </c>
      <c r="AA5044" s="3" t="s">
        <v>114</v>
      </c>
      <c r="AB5044" t="str">
        <f t="shared" si="630"/>
        <v>a. Apoyo y presencia en el proyecto-Soporte Directivo (Coordinador y Gerencia)</v>
      </c>
      <c r="AC5044" t="str">
        <f>VLOOKUP(AB5044,CODIFICACION_PREGUNTAS!$C$2:$D$35,2,0)</f>
        <v>SOPORTE_DIR001</v>
      </c>
    </row>
    <row r="5045" spans="1:29" x14ac:dyDescent="0.25">
      <c r="A5045" s="3">
        <f t="shared" si="631"/>
        <v>5044</v>
      </c>
      <c r="B5045" s="3" t="s">
        <v>400</v>
      </c>
      <c r="C5045" s="32">
        <v>42430</v>
      </c>
      <c r="D5045" s="3" t="s">
        <v>114</v>
      </c>
      <c r="E5045" s="3"/>
      <c r="F5045" s="3"/>
      <c r="G5045" s="2" t="s">
        <v>19</v>
      </c>
      <c r="H5045" s="3" t="s">
        <v>18</v>
      </c>
      <c r="I5045" s="3">
        <v>3</v>
      </c>
      <c r="J5045" s="3" t="s">
        <v>183</v>
      </c>
      <c r="K5045" s="3"/>
      <c r="L5045" s="3"/>
      <c r="M5045" s="3"/>
      <c r="N5045" s="3"/>
      <c r="O5045" s="3"/>
      <c r="P5045" s="3"/>
      <c r="Q5045" s="3"/>
      <c r="R5045" s="3"/>
      <c r="S5045" s="3"/>
      <c r="T5045" s="3">
        <f t="shared" si="624"/>
        <v>1524</v>
      </c>
      <c r="U5045" s="3" t="str">
        <f t="shared" si="625"/>
        <v>SI</v>
      </c>
      <c r="V5045" t="str">
        <f t="shared" si="626"/>
        <v>1524 - TORRE COLPATRIA-Soporte Directivo (Coordinador y Gerencia)</v>
      </c>
      <c r="W5045" s="53">
        <f t="shared" si="627"/>
        <v>3</v>
      </c>
      <c r="X5045">
        <f t="shared" si="628"/>
        <v>3</v>
      </c>
      <c r="Y5045" t="str">
        <f>IF(ISNA(VLOOKUP(B5045,CECOS_SIN_IDENTIFICAR!$A$2:$D$146,4,0)),"SIN CECO",IF(VLOOKUP(B5045,CECOS_SIN_IDENTIFICAR!$A$2:$D$146,4,0)=0,"SIN CECO",VLOOKUP(B5045,CECOS_SIN_IDENTIFICAR!$A$2:$D$146,4,0)))</f>
        <v>SIN CECO</v>
      </c>
      <c r="Z5045">
        <f t="shared" si="629"/>
        <v>1524</v>
      </c>
      <c r="AA5045" s="3" t="s">
        <v>114</v>
      </c>
      <c r="AB5045" t="str">
        <f t="shared" si="630"/>
        <v>b. Conocimiento del proyecto-Soporte Directivo (Coordinador y Gerencia)</v>
      </c>
      <c r="AC5045" t="str">
        <f>VLOOKUP(AB5045,CODIFICACION_PREGUNTAS!$C$2:$D$35,2,0)</f>
        <v>SOPORTE_DIR002</v>
      </c>
    </row>
    <row r="5046" spans="1:29" x14ac:dyDescent="0.25">
      <c r="A5046" s="3">
        <f t="shared" si="631"/>
        <v>5045</v>
      </c>
      <c r="B5046" s="3" t="s">
        <v>400</v>
      </c>
      <c r="C5046" s="32">
        <v>42430</v>
      </c>
      <c r="D5046" s="3" t="s">
        <v>114</v>
      </c>
      <c r="E5046" s="3"/>
      <c r="F5046" s="3"/>
      <c r="G5046" s="2" t="s">
        <v>20</v>
      </c>
      <c r="H5046" s="3" t="s">
        <v>18</v>
      </c>
      <c r="I5046" s="3">
        <v>3</v>
      </c>
      <c r="J5046" s="3" t="s">
        <v>183</v>
      </c>
      <c r="K5046" s="3"/>
      <c r="L5046" s="3"/>
      <c r="M5046" s="3"/>
      <c r="N5046" s="3"/>
      <c r="O5046" s="3"/>
      <c r="P5046" s="3"/>
      <c r="Q5046" s="3"/>
      <c r="R5046" s="3"/>
      <c r="S5046" s="3"/>
      <c r="T5046" s="3">
        <f t="shared" si="624"/>
        <v>1524</v>
      </c>
      <c r="U5046" s="3" t="str">
        <f t="shared" si="625"/>
        <v>SI</v>
      </c>
      <c r="V5046" t="str">
        <f t="shared" si="626"/>
        <v>1524 - TORRE COLPATRIA-Soporte Directivo (Coordinador y Gerencia)</v>
      </c>
      <c r="W5046" s="53">
        <f t="shared" si="627"/>
        <v>3</v>
      </c>
      <c r="X5046">
        <f t="shared" si="628"/>
        <v>3</v>
      </c>
      <c r="Y5046" t="str">
        <f>IF(ISNA(VLOOKUP(B5046,CECOS_SIN_IDENTIFICAR!$A$2:$D$146,4,0)),"SIN CECO",IF(VLOOKUP(B5046,CECOS_SIN_IDENTIFICAR!$A$2:$D$146,4,0)=0,"SIN CECO",VLOOKUP(B5046,CECOS_SIN_IDENTIFICAR!$A$2:$D$146,4,0)))</f>
        <v>SIN CECO</v>
      </c>
      <c r="Z5046">
        <f t="shared" si="629"/>
        <v>1524</v>
      </c>
      <c r="AA5046" s="3" t="s">
        <v>114</v>
      </c>
      <c r="AB5046" t="str">
        <f t="shared" si="630"/>
        <v>c. Planteamiento de soluciones y manejo de conflictos-Soporte Directivo (Coordinador y Gerencia)</v>
      </c>
      <c r="AC5046" t="str">
        <f>VLOOKUP(AB5046,CODIFICACION_PREGUNTAS!$C$2:$D$35,2,0)</f>
        <v>SOPORTE_DIR003</v>
      </c>
    </row>
    <row r="5047" spans="1:29" x14ac:dyDescent="0.25">
      <c r="A5047" s="3">
        <f t="shared" si="631"/>
        <v>5046</v>
      </c>
      <c r="B5047" s="3" t="s">
        <v>400</v>
      </c>
      <c r="C5047" s="32">
        <v>42430</v>
      </c>
      <c r="D5047" s="3" t="s">
        <v>114</v>
      </c>
      <c r="E5047" s="3"/>
      <c r="F5047" s="3"/>
      <c r="G5047" s="2" t="s">
        <v>21</v>
      </c>
      <c r="H5047" s="3" t="s">
        <v>18</v>
      </c>
      <c r="I5047" s="3">
        <v>2</v>
      </c>
      <c r="J5047" s="3" t="s">
        <v>183</v>
      </c>
      <c r="K5047" s="3"/>
      <c r="L5047" s="3"/>
      <c r="M5047" s="3"/>
      <c r="N5047" s="3"/>
      <c r="O5047" s="3"/>
      <c r="P5047" s="3"/>
      <c r="Q5047" s="3"/>
      <c r="R5047" s="3"/>
      <c r="S5047" s="3"/>
      <c r="T5047" s="3">
        <f t="shared" si="624"/>
        <v>1524</v>
      </c>
      <c r="U5047" s="3" t="str">
        <f t="shared" si="625"/>
        <v>SI</v>
      </c>
      <c r="V5047" t="str">
        <f t="shared" si="626"/>
        <v>1524 - TORRE COLPATRIA-Soporte Directivo (Coordinador y Gerencia)</v>
      </c>
      <c r="W5047" s="53">
        <f t="shared" si="627"/>
        <v>2</v>
      </c>
      <c r="X5047">
        <f t="shared" si="628"/>
        <v>2</v>
      </c>
      <c r="Y5047" t="str">
        <f>IF(ISNA(VLOOKUP(B5047,CECOS_SIN_IDENTIFICAR!$A$2:$D$146,4,0)),"SIN CECO",IF(VLOOKUP(B5047,CECOS_SIN_IDENTIFICAR!$A$2:$D$146,4,0)=0,"SIN CECO",VLOOKUP(B5047,CECOS_SIN_IDENTIFICAR!$A$2:$D$146,4,0)))</f>
        <v>SIN CECO</v>
      </c>
      <c r="Z5047">
        <f t="shared" si="629"/>
        <v>1524</v>
      </c>
      <c r="AA5047" s="3" t="s">
        <v>114</v>
      </c>
      <c r="AB5047" t="str">
        <f t="shared" si="630"/>
        <v>d. Cumplimiento de compromisos-Soporte Directivo (Coordinador y Gerencia)</v>
      </c>
      <c r="AC5047" t="str">
        <f>VLOOKUP(AB5047,CODIFICACION_PREGUNTAS!$C$2:$D$35,2,0)</f>
        <v>SOPORTE_DIR004</v>
      </c>
    </row>
    <row r="5048" spans="1:29" x14ac:dyDescent="0.25">
      <c r="A5048" s="3">
        <f t="shared" si="631"/>
        <v>5047</v>
      </c>
      <c r="B5048" s="3" t="s">
        <v>400</v>
      </c>
      <c r="C5048" s="32">
        <v>42430</v>
      </c>
      <c r="D5048" s="3" t="s">
        <v>114</v>
      </c>
      <c r="E5048" s="3"/>
      <c r="F5048" s="3"/>
      <c r="G5048" s="2" t="s">
        <v>22</v>
      </c>
      <c r="H5048" s="3" t="s">
        <v>18</v>
      </c>
      <c r="I5048" s="3">
        <v>1</v>
      </c>
      <c r="J5048" s="3" t="s">
        <v>183</v>
      </c>
      <c r="K5048" s="3"/>
      <c r="L5048" s="3"/>
      <c r="M5048" s="3"/>
      <c r="N5048" s="3"/>
      <c r="O5048" s="3"/>
      <c r="P5048" s="3"/>
      <c r="Q5048" s="3"/>
      <c r="R5048" s="3"/>
      <c r="S5048" s="3"/>
      <c r="T5048" s="3">
        <f t="shared" si="624"/>
        <v>1524</v>
      </c>
      <c r="U5048" s="3" t="str">
        <f t="shared" si="625"/>
        <v>SI</v>
      </c>
      <c r="V5048" t="str">
        <f t="shared" si="626"/>
        <v>1524 - TORRE COLPATRIA-Soporte Directivo (Coordinador y Gerencia)</v>
      </c>
      <c r="W5048" s="53">
        <f t="shared" si="627"/>
        <v>1</v>
      </c>
      <c r="X5048">
        <f t="shared" si="628"/>
        <v>1</v>
      </c>
      <c r="Y5048" t="str">
        <f>IF(ISNA(VLOOKUP(B5048,CECOS_SIN_IDENTIFICAR!$A$2:$D$146,4,0)),"SIN CECO",IF(VLOOKUP(B5048,CECOS_SIN_IDENTIFICAR!$A$2:$D$146,4,0)=0,"SIN CECO",VLOOKUP(B5048,CECOS_SIN_IDENTIFICAR!$A$2:$D$146,4,0)))</f>
        <v>SIN CECO</v>
      </c>
      <c r="Z5048">
        <f t="shared" si="629"/>
        <v>1524</v>
      </c>
      <c r="AA5048" s="3" t="s">
        <v>114</v>
      </c>
      <c r="AB5048" t="str">
        <f t="shared" si="630"/>
        <v>e. Manejo del cliente-Soporte Directivo (Coordinador y Gerencia)</v>
      </c>
      <c r="AC5048" t="str">
        <f>VLOOKUP(AB5048,CODIFICACION_PREGUNTAS!$C$2:$D$35,2,0)</f>
        <v>SOPORTE_DIR005</v>
      </c>
    </row>
    <row r="5049" spans="1:29" x14ac:dyDescent="0.25">
      <c r="A5049" s="3">
        <f t="shared" si="631"/>
        <v>5048</v>
      </c>
      <c r="B5049" s="3" t="s">
        <v>400</v>
      </c>
      <c r="C5049" s="32">
        <v>42430</v>
      </c>
      <c r="D5049" s="3" t="s">
        <v>114</v>
      </c>
      <c r="E5049" s="3"/>
      <c r="F5049" s="3"/>
      <c r="G5049" s="2" t="s">
        <v>23</v>
      </c>
      <c r="H5049" s="3" t="s">
        <v>24</v>
      </c>
      <c r="I5049" s="3">
        <v>4</v>
      </c>
      <c r="J5049" s="3" t="s">
        <v>183</v>
      </c>
      <c r="K5049" s="3"/>
      <c r="L5049" s="3"/>
      <c r="M5049" s="3"/>
      <c r="N5049" s="3"/>
      <c r="O5049" s="3"/>
      <c r="P5049" s="3"/>
      <c r="Q5049" s="3"/>
      <c r="R5049" s="3"/>
      <c r="S5049" s="3"/>
      <c r="T5049" s="3">
        <f t="shared" si="624"/>
        <v>1524</v>
      </c>
      <c r="U5049" s="3" t="str">
        <f t="shared" si="625"/>
        <v>SI</v>
      </c>
      <c r="V5049" t="str">
        <f t="shared" si="626"/>
        <v>1524 - TORRE COLPATRIA-Personal que presta el servicio en obra</v>
      </c>
      <c r="W5049" s="53">
        <f t="shared" si="627"/>
        <v>4</v>
      </c>
      <c r="X5049">
        <f t="shared" si="628"/>
        <v>4</v>
      </c>
      <c r="Y5049" t="str">
        <f>IF(ISNA(VLOOKUP(B5049,CECOS_SIN_IDENTIFICAR!$A$2:$D$146,4,0)),"SIN CECO",IF(VLOOKUP(B5049,CECOS_SIN_IDENTIFICAR!$A$2:$D$146,4,0)=0,"SIN CECO",VLOOKUP(B5049,CECOS_SIN_IDENTIFICAR!$A$2:$D$146,4,0)))</f>
        <v>SIN CECO</v>
      </c>
      <c r="Z5049">
        <f t="shared" si="629"/>
        <v>1524</v>
      </c>
      <c r="AA5049" s="3" t="s">
        <v>114</v>
      </c>
      <c r="AB5049" t="str">
        <f t="shared" si="630"/>
        <v>a. Idoneidad del personal-Personal que presta el servicio en obra</v>
      </c>
      <c r="AC5049" t="str">
        <f>VLOOKUP(AB5049,CODIFICACION_PREGUNTAS!$C$2:$D$35,2,0)</f>
        <v>PERSONAL001</v>
      </c>
    </row>
    <row r="5050" spans="1:29" x14ac:dyDescent="0.25">
      <c r="A5050" s="3">
        <f t="shared" si="631"/>
        <v>5049</v>
      </c>
      <c r="B5050" s="3" t="s">
        <v>400</v>
      </c>
      <c r="C5050" s="32">
        <v>42430</v>
      </c>
      <c r="D5050" s="3" t="s">
        <v>114</v>
      </c>
      <c r="E5050" s="3"/>
      <c r="F5050" s="3"/>
      <c r="G5050" s="2" t="s">
        <v>25</v>
      </c>
      <c r="H5050" s="3" t="s">
        <v>24</v>
      </c>
      <c r="I5050" s="3">
        <v>3</v>
      </c>
      <c r="J5050" s="3" t="s">
        <v>183</v>
      </c>
      <c r="K5050" s="3"/>
      <c r="L5050" s="3"/>
      <c r="M5050" s="3"/>
      <c r="N5050" s="3"/>
      <c r="O5050" s="3"/>
      <c r="P5050" s="3"/>
      <c r="Q5050" s="3"/>
      <c r="R5050" s="3"/>
      <c r="S5050" s="3"/>
      <c r="T5050" s="3">
        <f t="shared" si="624"/>
        <v>1524</v>
      </c>
      <c r="U5050" s="3" t="str">
        <f t="shared" si="625"/>
        <v>SI</v>
      </c>
      <c r="V5050" t="str">
        <f t="shared" si="626"/>
        <v>1524 - TORRE COLPATRIA-Personal que presta el servicio en obra</v>
      </c>
      <c r="W5050" s="53">
        <f t="shared" si="627"/>
        <v>3</v>
      </c>
      <c r="X5050">
        <f t="shared" si="628"/>
        <v>3</v>
      </c>
      <c r="Y5050" t="str">
        <f>IF(ISNA(VLOOKUP(B5050,CECOS_SIN_IDENTIFICAR!$A$2:$D$146,4,0)),"SIN CECO",IF(VLOOKUP(B5050,CECOS_SIN_IDENTIFICAR!$A$2:$D$146,4,0)=0,"SIN CECO",VLOOKUP(B5050,CECOS_SIN_IDENTIFICAR!$A$2:$D$146,4,0)))</f>
        <v>SIN CECO</v>
      </c>
      <c r="Z5050">
        <f t="shared" si="629"/>
        <v>1524</v>
      </c>
      <c r="AA5050" s="3" t="s">
        <v>114</v>
      </c>
      <c r="AB5050" t="str">
        <f t="shared" si="630"/>
        <v>b. Oportuna atención al cliente-Personal que presta el servicio en obra</v>
      </c>
      <c r="AC5050" t="str">
        <f>VLOOKUP(AB5050,CODIFICACION_PREGUNTAS!$C$2:$D$35,2,0)</f>
        <v>PERSONAL002</v>
      </c>
    </row>
    <row r="5051" spans="1:29" x14ac:dyDescent="0.25">
      <c r="A5051" s="3">
        <f t="shared" si="631"/>
        <v>5050</v>
      </c>
      <c r="B5051" s="3" t="s">
        <v>400</v>
      </c>
      <c r="C5051" s="32">
        <v>42430</v>
      </c>
      <c r="D5051" s="3" t="s">
        <v>114</v>
      </c>
      <c r="E5051" s="3"/>
      <c r="F5051" s="3"/>
      <c r="G5051" s="2" t="s">
        <v>26</v>
      </c>
      <c r="H5051" s="3" t="s">
        <v>24</v>
      </c>
      <c r="I5051" s="3">
        <v>3</v>
      </c>
      <c r="J5051" s="3" t="s">
        <v>183</v>
      </c>
      <c r="K5051" s="3"/>
      <c r="L5051" s="3"/>
      <c r="M5051" s="3"/>
      <c r="N5051" s="3"/>
      <c r="O5051" s="3"/>
      <c r="P5051" s="3"/>
      <c r="Q5051" s="3"/>
      <c r="R5051" s="3"/>
      <c r="S5051" s="3"/>
      <c r="T5051" s="3">
        <f t="shared" si="624"/>
        <v>1524</v>
      </c>
      <c r="U5051" s="3" t="str">
        <f t="shared" si="625"/>
        <v>SI</v>
      </c>
      <c r="V5051" t="str">
        <f t="shared" si="626"/>
        <v>1524 - TORRE COLPATRIA-Personal que presta el servicio en obra</v>
      </c>
      <c r="W5051" s="53">
        <f t="shared" si="627"/>
        <v>3</v>
      </c>
      <c r="X5051">
        <f t="shared" si="628"/>
        <v>3</v>
      </c>
      <c r="Y5051" t="str">
        <f>IF(ISNA(VLOOKUP(B5051,CECOS_SIN_IDENTIFICAR!$A$2:$D$146,4,0)),"SIN CECO",IF(VLOOKUP(B5051,CECOS_SIN_IDENTIFICAR!$A$2:$D$146,4,0)=0,"SIN CECO",VLOOKUP(B5051,CECOS_SIN_IDENTIFICAR!$A$2:$D$146,4,0)))</f>
        <v>SIN CECO</v>
      </c>
      <c r="Z5051">
        <f t="shared" si="629"/>
        <v>1524</v>
      </c>
      <c r="AA5051" s="3" t="s">
        <v>114</v>
      </c>
      <c r="AB5051" t="str">
        <f t="shared" si="630"/>
        <v>c. Compromiso con el proyecto-Personal que presta el servicio en obra</v>
      </c>
      <c r="AC5051" t="str">
        <f>VLOOKUP(AB5051,CODIFICACION_PREGUNTAS!$C$2:$D$35,2,0)</f>
        <v>PERSONAL003</v>
      </c>
    </row>
    <row r="5052" spans="1:29" x14ac:dyDescent="0.25">
      <c r="A5052" s="3">
        <f t="shared" si="631"/>
        <v>5051</v>
      </c>
      <c r="B5052" s="3" t="s">
        <v>400</v>
      </c>
      <c r="C5052" s="32">
        <v>42430</v>
      </c>
      <c r="D5052" s="3" t="s">
        <v>114</v>
      </c>
      <c r="E5052" s="3"/>
      <c r="F5052" s="3"/>
      <c r="G5052" s="2" t="s">
        <v>21</v>
      </c>
      <c r="H5052" s="3" t="s">
        <v>24</v>
      </c>
      <c r="I5052" s="3">
        <v>3</v>
      </c>
      <c r="J5052" s="3" t="s">
        <v>183</v>
      </c>
      <c r="K5052" s="3"/>
      <c r="L5052" s="3"/>
      <c r="M5052" s="3"/>
      <c r="N5052" s="3"/>
      <c r="O5052" s="3"/>
      <c r="P5052" s="3"/>
      <c r="Q5052" s="3"/>
      <c r="R5052" s="3"/>
      <c r="S5052" s="3"/>
      <c r="T5052" s="3">
        <f t="shared" si="624"/>
        <v>1524</v>
      </c>
      <c r="U5052" s="3" t="str">
        <f t="shared" si="625"/>
        <v>SI</v>
      </c>
      <c r="V5052" t="str">
        <f t="shared" si="626"/>
        <v>1524 - TORRE COLPATRIA-Personal que presta el servicio en obra</v>
      </c>
      <c r="W5052" s="53">
        <f t="shared" si="627"/>
        <v>3</v>
      </c>
      <c r="X5052">
        <f t="shared" si="628"/>
        <v>3</v>
      </c>
      <c r="Y5052" t="str">
        <f>IF(ISNA(VLOOKUP(B5052,CECOS_SIN_IDENTIFICAR!$A$2:$D$146,4,0)),"SIN CECO",IF(VLOOKUP(B5052,CECOS_SIN_IDENTIFICAR!$A$2:$D$146,4,0)=0,"SIN CECO",VLOOKUP(B5052,CECOS_SIN_IDENTIFICAR!$A$2:$D$146,4,0)))</f>
        <v>SIN CECO</v>
      </c>
      <c r="Z5052">
        <f t="shared" si="629"/>
        <v>1524</v>
      </c>
      <c r="AA5052" s="3" t="s">
        <v>114</v>
      </c>
      <c r="AB5052" t="str">
        <f t="shared" si="630"/>
        <v>d. Cumplimiento de compromisos-Personal que presta el servicio en obra</v>
      </c>
      <c r="AC5052" t="str">
        <f>VLOOKUP(AB5052,CODIFICACION_PREGUNTAS!$C$2:$D$35,2,0)</f>
        <v>PERSONAL004</v>
      </c>
    </row>
    <row r="5053" spans="1:29" x14ac:dyDescent="0.25">
      <c r="A5053" s="3">
        <f t="shared" si="631"/>
        <v>5052</v>
      </c>
      <c r="B5053" s="3" t="s">
        <v>400</v>
      </c>
      <c r="C5053" s="32">
        <v>42430</v>
      </c>
      <c r="D5053" s="3" t="s">
        <v>114</v>
      </c>
      <c r="E5053" s="3"/>
      <c r="F5053" s="3"/>
      <c r="G5053" s="2" t="s">
        <v>27</v>
      </c>
      <c r="H5053" s="3" t="s">
        <v>24</v>
      </c>
      <c r="I5053" s="3">
        <v>2</v>
      </c>
      <c r="J5053" s="3" t="s">
        <v>183</v>
      </c>
      <c r="K5053" s="3"/>
      <c r="L5053" s="3"/>
      <c r="M5053" s="3"/>
      <c r="N5053" s="3"/>
      <c r="O5053" s="3"/>
      <c r="P5053" s="3"/>
      <c r="Q5053" s="3"/>
      <c r="R5053" s="3"/>
      <c r="S5053" s="3"/>
      <c r="T5053" s="3">
        <f t="shared" si="624"/>
        <v>1524</v>
      </c>
      <c r="U5053" s="3" t="str">
        <f t="shared" si="625"/>
        <v>SI</v>
      </c>
      <c r="V5053" t="str">
        <f t="shared" si="626"/>
        <v>1524 - TORRE COLPATRIA-Personal que presta el servicio en obra</v>
      </c>
      <c r="W5053" s="53">
        <f t="shared" si="627"/>
        <v>2</v>
      </c>
      <c r="X5053">
        <f t="shared" si="628"/>
        <v>2</v>
      </c>
      <c r="Y5053" t="str">
        <f>IF(ISNA(VLOOKUP(B5053,CECOS_SIN_IDENTIFICAR!$A$2:$D$146,4,0)),"SIN CECO",IF(VLOOKUP(B5053,CECOS_SIN_IDENTIFICAR!$A$2:$D$146,4,0)=0,"SIN CECO",VLOOKUP(B5053,CECOS_SIN_IDENTIFICAR!$A$2:$D$146,4,0)))</f>
        <v>SIN CECO</v>
      </c>
      <c r="Z5053">
        <f t="shared" si="629"/>
        <v>1524</v>
      </c>
      <c r="AA5053" s="3" t="s">
        <v>114</v>
      </c>
      <c r="AB5053" t="str">
        <f t="shared" si="630"/>
        <v>e. Proactividad en desarrollo de funciones-Personal que presta el servicio en obra</v>
      </c>
      <c r="AC5053" t="str">
        <f>VLOOKUP(AB5053,CODIFICACION_PREGUNTAS!$C$2:$D$35,2,0)</f>
        <v>PERSONAL005</v>
      </c>
    </row>
    <row r="5054" spans="1:29" x14ac:dyDescent="0.25">
      <c r="A5054" s="3">
        <f t="shared" si="631"/>
        <v>5053</v>
      </c>
      <c r="B5054" s="3" t="s">
        <v>400</v>
      </c>
      <c r="C5054" s="32">
        <v>42430</v>
      </c>
      <c r="D5054" s="3" t="s">
        <v>114</v>
      </c>
      <c r="E5054" s="3"/>
      <c r="F5054" s="3"/>
      <c r="G5054" s="2" t="s">
        <v>28</v>
      </c>
      <c r="H5054" s="2" t="s">
        <v>29</v>
      </c>
      <c r="I5054" s="3">
        <v>3</v>
      </c>
      <c r="J5054" s="3" t="s">
        <v>183</v>
      </c>
      <c r="K5054" s="3"/>
      <c r="L5054" s="3"/>
      <c r="M5054" s="3"/>
      <c r="N5054" s="3"/>
      <c r="O5054" s="3"/>
      <c r="P5054" s="3"/>
      <c r="Q5054" s="3"/>
      <c r="R5054" s="3"/>
      <c r="S5054" s="3"/>
      <c r="T5054" s="3">
        <f t="shared" si="624"/>
        <v>1524</v>
      </c>
      <c r="U5054" s="3" t="str">
        <f t="shared" si="625"/>
        <v>SI</v>
      </c>
      <c r="V5054" t="str">
        <f t="shared" si="626"/>
        <v>1524 - TORRE COLPATRIA-Productos Asociados de PAYC (Informes, Control de presupuesto y Programación y actas)</v>
      </c>
      <c r="W5054" s="53">
        <f t="shared" si="627"/>
        <v>3</v>
      </c>
      <c r="X5054">
        <f t="shared" si="628"/>
        <v>3</v>
      </c>
      <c r="Y5054" t="str">
        <f>IF(ISNA(VLOOKUP(B5054,CECOS_SIN_IDENTIFICAR!$A$2:$D$146,4,0)),"SIN CECO",IF(VLOOKUP(B5054,CECOS_SIN_IDENTIFICAR!$A$2:$D$146,4,0)=0,"SIN CECO",VLOOKUP(B5054,CECOS_SIN_IDENTIFICAR!$A$2:$D$146,4,0)))</f>
        <v>SIN CECO</v>
      </c>
      <c r="Z5054">
        <f t="shared" si="629"/>
        <v>1524</v>
      </c>
      <c r="AA5054" s="3" t="s">
        <v>114</v>
      </c>
      <c r="AB5054" t="str">
        <f t="shared" si="630"/>
        <v>a. Calidad del Contenido-Productos Asociados de PAYC (Informes, Control de presupuesto y Programación y actas)</v>
      </c>
      <c r="AC5054" t="str">
        <f>VLOOKUP(AB5054,CODIFICACION_PREGUNTAS!$C$2:$D$35,2,0)</f>
        <v>PRODUCTOS001</v>
      </c>
    </row>
    <row r="5055" spans="1:29" x14ac:dyDescent="0.25">
      <c r="A5055" s="3">
        <f t="shared" si="631"/>
        <v>5054</v>
      </c>
      <c r="B5055" s="3" t="s">
        <v>400</v>
      </c>
      <c r="C5055" s="32">
        <v>42430</v>
      </c>
      <c r="D5055" s="3" t="s">
        <v>114</v>
      </c>
      <c r="E5055" s="3"/>
      <c r="F5055" s="3"/>
      <c r="G5055" s="2" t="s">
        <v>30</v>
      </c>
      <c r="H5055" s="2" t="s">
        <v>29</v>
      </c>
      <c r="I5055" s="3">
        <v>3</v>
      </c>
      <c r="J5055" s="3" t="s">
        <v>183</v>
      </c>
      <c r="K5055" s="3"/>
      <c r="L5055" s="3"/>
      <c r="M5055" s="3"/>
      <c r="N5055" s="3"/>
      <c r="O5055" s="3"/>
      <c r="P5055" s="3"/>
      <c r="Q5055" s="3"/>
      <c r="R5055" s="3"/>
      <c r="S5055" s="3"/>
      <c r="T5055" s="3">
        <f t="shared" si="624"/>
        <v>1524</v>
      </c>
      <c r="U5055" s="3" t="str">
        <f t="shared" si="625"/>
        <v>SI</v>
      </c>
      <c r="V5055" t="str">
        <f t="shared" si="626"/>
        <v>1524 - TORRE COLPATRIA-Productos Asociados de PAYC (Informes, Control de presupuesto y Programación y actas)</v>
      </c>
      <c r="W5055" s="53">
        <f t="shared" si="627"/>
        <v>3</v>
      </c>
      <c r="X5055">
        <f t="shared" si="628"/>
        <v>3</v>
      </c>
      <c r="Y5055" t="str">
        <f>IF(ISNA(VLOOKUP(B5055,CECOS_SIN_IDENTIFICAR!$A$2:$D$146,4,0)),"SIN CECO",IF(VLOOKUP(B5055,CECOS_SIN_IDENTIFICAR!$A$2:$D$146,4,0)=0,"SIN CECO",VLOOKUP(B5055,CECOS_SIN_IDENTIFICAR!$A$2:$D$146,4,0)))</f>
        <v>SIN CECO</v>
      </c>
      <c r="Z5055">
        <f t="shared" si="629"/>
        <v>1524</v>
      </c>
      <c r="AA5055" s="3" t="s">
        <v>114</v>
      </c>
      <c r="AB5055" t="str">
        <f t="shared" si="630"/>
        <v>b. Claridad del Contenido-Productos Asociados de PAYC (Informes, Control de presupuesto y Programación y actas)</v>
      </c>
      <c r="AC5055" t="str">
        <f>VLOOKUP(AB5055,CODIFICACION_PREGUNTAS!$C$2:$D$35,2,0)</f>
        <v>PRODUCTOS002</v>
      </c>
    </row>
    <row r="5056" spans="1:29" x14ac:dyDescent="0.25">
      <c r="A5056" s="3">
        <f t="shared" si="631"/>
        <v>5055</v>
      </c>
      <c r="B5056" s="3" t="s">
        <v>400</v>
      </c>
      <c r="C5056" s="32">
        <v>42430</v>
      </c>
      <c r="D5056" s="3" t="s">
        <v>114</v>
      </c>
      <c r="E5056" s="3"/>
      <c r="F5056" s="3"/>
      <c r="G5056" s="2" t="s">
        <v>31</v>
      </c>
      <c r="H5056" s="2" t="s">
        <v>29</v>
      </c>
      <c r="I5056" s="3">
        <v>3</v>
      </c>
      <c r="J5056" s="3" t="s">
        <v>183</v>
      </c>
      <c r="K5056" s="3"/>
      <c r="L5056" s="3"/>
      <c r="M5056" s="3"/>
      <c r="N5056" s="3"/>
      <c r="O5056" s="3"/>
      <c r="P5056" s="3"/>
      <c r="Q5056" s="3"/>
      <c r="R5056" s="3"/>
      <c r="S5056" s="3"/>
      <c r="T5056" s="3">
        <f t="shared" si="624"/>
        <v>1524</v>
      </c>
      <c r="U5056" s="3" t="str">
        <f t="shared" si="625"/>
        <v>SI</v>
      </c>
      <c r="V5056" t="str">
        <f t="shared" si="626"/>
        <v>1524 - TORRE COLPATRIA-Productos Asociados de PAYC (Informes, Control de presupuesto y Programación y actas)</v>
      </c>
      <c r="W5056" s="53">
        <f t="shared" si="627"/>
        <v>3</v>
      </c>
      <c r="X5056">
        <f t="shared" si="628"/>
        <v>3</v>
      </c>
      <c r="Y5056" t="str">
        <f>IF(ISNA(VLOOKUP(B5056,CECOS_SIN_IDENTIFICAR!$A$2:$D$146,4,0)),"SIN CECO",IF(VLOOKUP(B5056,CECOS_SIN_IDENTIFICAR!$A$2:$D$146,4,0)=0,"SIN CECO",VLOOKUP(B5056,CECOS_SIN_IDENTIFICAR!$A$2:$D$146,4,0)))</f>
        <v>SIN CECO</v>
      </c>
      <c r="Z5056">
        <f t="shared" si="629"/>
        <v>1524</v>
      </c>
      <c r="AA5056" s="3" t="s">
        <v>114</v>
      </c>
      <c r="AB5056" t="str">
        <f t="shared" si="630"/>
        <v>c. Oportunidad en la entrega-Productos Asociados de PAYC (Informes, Control de presupuesto y Programación y actas)</v>
      </c>
      <c r="AC5056" t="str">
        <f>VLOOKUP(AB5056,CODIFICACION_PREGUNTAS!$C$2:$D$35,2,0)</f>
        <v>PRODUCTOS003</v>
      </c>
    </row>
    <row r="5057" spans="1:29" x14ac:dyDescent="0.25">
      <c r="A5057" s="3">
        <f t="shared" si="631"/>
        <v>5056</v>
      </c>
      <c r="B5057" s="3" t="s">
        <v>400</v>
      </c>
      <c r="C5057" s="32">
        <v>42430</v>
      </c>
      <c r="D5057" s="3" t="s">
        <v>114</v>
      </c>
      <c r="E5057" s="3"/>
      <c r="F5057" s="3"/>
      <c r="G5057" s="2" t="s">
        <v>32</v>
      </c>
      <c r="H5057" s="2" t="s">
        <v>29</v>
      </c>
      <c r="I5057" s="3">
        <v>3</v>
      </c>
      <c r="J5057" s="3" t="s">
        <v>183</v>
      </c>
      <c r="K5057" s="3"/>
      <c r="L5057" s="3"/>
      <c r="M5057" s="3"/>
      <c r="N5057" s="3"/>
      <c r="O5057" s="3"/>
      <c r="P5057" s="3"/>
      <c r="Q5057" s="3"/>
      <c r="R5057" s="3"/>
      <c r="S5057" s="3"/>
      <c r="T5057" s="3">
        <f t="shared" si="624"/>
        <v>1524</v>
      </c>
      <c r="U5057" s="3" t="str">
        <f t="shared" si="625"/>
        <v>SI</v>
      </c>
      <c r="V5057" t="str">
        <f t="shared" si="626"/>
        <v>1524 - TORRE COLPATRIA-Productos Asociados de PAYC (Informes, Control de presupuesto y Programación y actas)</v>
      </c>
      <c r="W5057" s="53">
        <f t="shared" si="627"/>
        <v>3</v>
      </c>
      <c r="X5057">
        <f t="shared" si="628"/>
        <v>3</v>
      </c>
      <c r="Y5057" t="str">
        <f>IF(ISNA(VLOOKUP(B5057,CECOS_SIN_IDENTIFICAR!$A$2:$D$146,4,0)),"SIN CECO",IF(VLOOKUP(B5057,CECOS_SIN_IDENTIFICAR!$A$2:$D$146,4,0)=0,"SIN CECO",VLOOKUP(B5057,CECOS_SIN_IDENTIFICAR!$A$2:$D$146,4,0)))</f>
        <v>SIN CECO</v>
      </c>
      <c r="Z5057">
        <f t="shared" si="629"/>
        <v>1524</v>
      </c>
      <c r="AA5057" s="3" t="s">
        <v>114</v>
      </c>
      <c r="AB5057" t="str">
        <f t="shared" si="630"/>
        <v>d. Precisión de la información-Productos Asociados de PAYC (Informes, Control de presupuesto y Programación y actas)</v>
      </c>
      <c r="AC5057" t="str">
        <f>VLOOKUP(AB5057,CODIFICACION_PREGUNTAS!$C$2:$D$35,2,0)</f>
        <v>PRODUCTOS004</v>
      </c>
    </row>
    <row r="5058" spans="1:29" x14ac:dyDescent="0.25">
      <c r="A5058" s="3">
        <f t="shared" si="631"/>
        <v>5057</v>
      </c>
      <c r="B5058" s="3" t="s">
        <v>400</v>
      </c>
      <c r="C5058" s="32">
        <v>42430</v>
      </c>
      <c r="D5058" s="3" t="s">
        <v>114</v>
      </c>
      <c r="E5058" s="3"/>
      <c r="F5058" s="3"/>
      <c r="G5058" s="2" t="s">
        <v>33</v>
      </c>
      <c r="H5058" s="2" t="s">
        <v>29</v>
      </c>
      <c r="I5058" s="3">
        <v>3</v>
      </c>
      <c r="J5058" s="3" t="s">
        <v>183</v>
      </c>
      <c r="K5058" s="3"/>
      <c r="L5058" s="3"/>
      <c r="M5058" s="3"/>
      <c r="N5058" s="3"/>
      <c r="O5058" s="3"/>
      <c r="P5058" s="3"/>
      <c r="Q5058" s="3"/>
      <c r="R5058" s="3"/>
      <c r="S5058" s="3"/>
      <c r="T5058" s="3">
        <f t="shared" si="624"/>
        <v>1524</v>
      </c>
      <c r="U5058" s="3" t="str">
        <f t="shared" si="625"/>
        <v>SI</v>
      </c>
      <c r="V5058" t="str">
        <f t="shared" si="626"/>
        <v>1524 - TORRE COLPATRIA-Productos Asociados de PAYC (Informes, Control de presupuesto y Programación y actas)</v>
      </c>
      <c r="W5058" s="53">
        <f t="shared" si="627"/>
        <v>3</v>
      </c>
      <c r="X5058">
        <f t="shared" si="628"/>
        <v>3</v>
      </c>
      <c r="Y5058" t="str">
        <f>IF(ISNA(VLOOKUP(B5058,CECOS_SIN_IDENTIFICAR!$A$2:$D$146,4,0)),"SIN CECO",IF(VLOOKUP(B5058,CECOS_SIN_IDENTIFICAR!$A$2:$D$146,4,0)=0,"SIN CECO",VLOOKUP(B5058,CECOS_SIN_IDENTIFICAR!$A$2:$D$146,4,0)))</f>
        <v>SIN CECO</v>
      </c>
      <c r="Z5058">
        <f t="shared" si="629"/>
        <v>1524</v>
      </c>
      <c r="AA5058" s="3" t="s">
        <v>114</v>
      </c>
      <c r="AB5058" t="str">
        <f t="shared" si="630"/>
        <v>e. Diagramación-Productos Asociados de PAYC (Informes, Control de presupuesto y Programación y actas)</v>
      </c>
      <c r="AC5058" t="str">
        <f>VLOOKUP(AB5058,CODIFICACION_PREGUNTAS!$C$2:$D$35,2,0)</f>
        <v>PRODUCTOS005</v>
      </c>
    </row>
    <row r="5059" spans="1:29" x14ac:dyDescent="0.25">
      <c r="A5059" s="3">
        <f t="shared" si="631"/>
        <v>5058</v>
      </c>
      <c r="B5059" s="3" t="s">
        <v>400</v>
      </c>
      <c r="C5059" s="32">
        <v>42430</v>
      </c>
      <c r="D5059" s="3" t="s">
        <v>114</v>
      </c>
      <c r="E5059" s="3"/>
      <c r="F5059" s="3"/>
      <c r="G5059" s="2" t="s">
        <v>34</v>
      </c>
      <c r="H5059" s="2" t="s">
        <v>35</v>
      </c>
      <c r="I5059" s="3">
        <v>3</v>
      </c>
      <c r="J5059" s="3" t="s">
        <v>183</v>
      </c>
      <c r="K5059" s="3"/>
      <c r="L5059" s="3"/>
      <c r="M5059" s="3"/>
      <c r="N5059" s="3"/>
      <c r="O5059" s="3"/>
      <c r="P5059" s="3"/>
      <c r="Q5059" s="3"/>
      <c r="R5059" s="3"/>
      <c r="S5059" s="3"/>
      <c r="T5059" s="3">
        <f t="shared" ref="T5059:T5122" si="632">IF(U5059="NO","SIN CECO",LEFT(B5059,4)+0)</f>
        <v>1524</v>
      </c>
      <c r="U5059" s="3" t="str">
        <f t="shared" ref="U5059:U5122" si="633">IF(ISNUMBER(LEFT(B5059,4)+0),"SI","NO")</f>
        <v>SI</v>
      </c>
      <c r="V5059" t="str">
        <f t="shared" ref="V5059:V5122" si="634">CONCATENATE(B5059,"-",H5059)</f>
        <v>1524 - TORRE COLPATRIA-Compromisos Pactados</v>
      </c>
      <c r="W5059" s="53">
        <f t="shared" ref="W5059:W5122" si="635">I5059</f>
        <v>3</v>
      </c>
      <c r="X5059">
        <f t="shared" ref="X5059:X5122" si="636">IF(ISNUMBER(W5059+0),W5059+0,0)</f>
        <v>3</v>
      </c>
      <c r="Y5059" t="str">
        <f>IF(ISNA(VLOOKUP(B5059,CECOS_SIN_IDENTIFICAR!$A$2:$D$146,4,0)),"SIN CECO",IF(VLOOKUP(B5059,CECOS_SIN_IDENTIFICAR!$A$2:$D$146,4,0)=0,"SIN CECO",VLOOKUP(B5059,CECOS_SIN_IDENTIFICAR!$A$2:$D$146,4,0)))</f>
        <v>SIN CECO</v>
      </c>
      <c r="Z5059">
        <f t="shared" ref="Z5059:Z5122" si="637">IF(Y5059="SIN CECO",T5059,Y5059)</f>
        <v>1524</v>
      </c>
      <c r="AA5059" s="3" t="s">
        <v>114</v>
      </c>
      <c r="AB5059" t="str">
        <f t="shared" ref="AB5059:AB5122" si="638">CONCATENATE(G5059,"-",H5059)</f>
        <v>a. Cumplimiento-Compromisos Pactados</v>
      </c>
      <c r="AC5059" t="str">
        <f>VLOOKUP(AB5059,CODIFICACION_PREGUNTAS!$C$2:$D$35,2,0)</f>
        <v>COMPROMISOS001</v>
      </c>
    </row>
    <row r="5060" spans="1:29" x14ac:dyDescent="0.25">
      <c r="A5060" s="3">
        <f t="shared" ref="A5060:A5123" si="639">A5059+1</f>
        <v>5059</v>
      </c>
      <c r="B5060" s="3" t="s">
        <v>400</v>
      </c>
      <c r="C5060" s="32">
        <v>42430</v>
      </c>
      <c r="D5060" s="3" t="s">
        <v>114</v>
      </c>
      <c r="E5060" s="3"/>
      <c r="F5060" s="3"/>
      <c r="G5060" s="2" t="s">
        <v>36</v>
      </c>
      <c r="H5060" s="2" t="s">
        <v>35</v>
      </c>
      <c r="I5060" s="3">
        <v>3</v>
      </c>
      <c r="J5060" s="3" t="s">
        <v>183</v>
      </c>
      <c r="K5060" s="3"/>
      <c r="L5060" s="3"/>
      <c r="M5060" s="3"/>
      <c r="N5060" s="3"/>
      <c r="O5060" s="3"/>
      <c r="P5060" s="3"/>
      <c r="Q5060" s="3"/>
      <c r="R5060" s="3"/>
      <c r="S5060" s="3"/>
      <c r="T5060" s="3">
        <f t="shared" si="632"/>
        <v>1524</v>
      </c>
      <c r="U5060" s="3" t="str">
        <f t="shared" si="633"/>
        <v>SI</v>
      </c>
      <c r="V5060" t="str">
        <f t="shared" si="634"/>
        <v>1524 - TORRE COLPATRIA-Compromisos Pactados</v>
      </c>
      <c r="W5060" s="53">
        <f t="shared" si="635"/>
        <v>3</v>
      </c>
      <c r="X5060">
        <f t="shared" si="636"/>
        <v>3</v>
      </c>
      <c r="Y5060" t="str">
        <f>IF(ISNA(VLOOKUP(B5060,CECOS_SIN_IDENTIFICAR!$A$2:$D$146,4,0)),"SIN CECO",IF(VLOOKUP(B5060,CECOS_SIN_IDENTIFICAR!$A$2:$D$146,4,0)=0,"SIN CECO",VLOOKUP(B5060,CECOS_SIN_IDENTIFICAR!$A$2:$D$146,4,0)))</f>
        <v>SIN CECO</v>
      </c>
      <c r="Z5060">
        <f t="shared" si="637"/>
        <v>1524</v>
      </c>
      <c r="AA5060" s="3" t="s">
        <v>114</v>
      </c>
      <c r="AB5060" t="str">
        <f t="shared" si="638"/>
        <v>b. Satisface expectativas-Compromisos Pactados</v>
      </c>
      <c r="AC5060" t="str">
        <f>VLOOKUP(AB5060,CODIFICACION_PREGUNTAS!$C$2:$D$35,2,0)</f>
        <v>COMPROMISOS002</v>
      </c>
    </row>
    <row r="5061" spans="1:29" x14ac:dyDescent="0.25">
      <c r="A5061" s="3">
        <f t="shared" si="639"/>
        <v>5060</v>
      </c>
      <c r="B5061" s="3" t="s">
        <v>400</v>
      </c>
      <c r="C5061" s="32">
        <v>42430</v>
      </c>
      <c r="D5061" s="3" t="s">
        <v>114</v>
      </c>
      <c r="E5061" s="3"/>
      <c r="F5061" s="3"/>
      <c r="G5061" s="2" t="s">
        <v>37</v>
      </c>
      <c r="H5061" s="2" t="s">
        <v>35</v>
      </c>
      <c r="I5061" s="3">
        <v>3</v>
      </c>
      <c r="J5061" s="3" t="s">
        <v>183</v>
      </c>
      <c r="K5061" s="3"/>
      <c r="L5061" s="3"/>
      <c r="M5061" s="3"/>
      <c r="N5061" s="3"/>
      <c r="O5061" s="3"/>
      <c r="P5061" s="3"/>
      <c r="Q5061" s="3"/>
      <c r="R5061" s="3"/>
      <c r="S5061" s="3"/>
      <c r="T5061" s="3">
        <f t="shared" si="632"/>
        <v>1524</v>
      </c>
      <c r="U5061" s="3" t="str">
        <f t="shared" si="633"/>
        <v>SI</v>
      </c>
      <c r="V5061" t="str">
        <f t="shared" si="634"/>
        <v>1524 - TORRE COLPATRIA-Compromisos Pactados</v>
      </c>
      <c r="W5061" s="53">
        <f t="shared" si="635"/>
        <v>3</v>
      </c>
      <c r="X5061">
        <f t="shared" si="636"/>
        <v>3</v>
      </c>
      <c r="Y5061" t="str">
        <f>IF(ISNA(VLOOKUP(B5061,CECOS_SIN_IDENTIFICAR!$A$2:$D$146,4,0)),"SIN CECO",IF(VLOOKUP(B5061,CECOS_SIN_IDENTIFICAR!$A$2:$D$146,4,0)=0,"SIN CECO",VLOOKUP(B5061,CECOS_SIN_IDENTIFICAR!$A$2:$D$146,4,0)))</f>
        <v>SIN CECO</v>
      </c>
      <c r="Z5061">
        <f t="shared" si="637"/>
        <v>1524</v>
      </c>
      <c r="AA5061" s="3" t="s">
        <v>114</v>
      </c>
      <c r="AB5061" t="str">
        <f t="shared" si="638"/>
        <v>c. Calidad de la Información suministrada-Compromisos Pactados</v>
      </c>
      <c r="AC5061" t="str">
        <f>VLOOKUP(AB5061,CODIFICACION_PREGUNTAS!$C$2:$D$35,2,0)</f>
        <v>COMPROMISOS003</v>
      </c>
    </row>
    <row r="5062" spans="1:29" x14ac:dyDescent="0.25">
      <c r="A5062" s="3">
        <f t="shared" si="639"/>
        <v>5061</v>
      </c>
      <c r="B5062" s="3" t="s">
        <v>400</v>
      </c>
      <c r="C5062" s="32">
        <v>42430</v>
      </c>
      <c r="D5062" s="3" t="s">
        <v>114</v>
      </c>
      <c r="E5062" s="3"/>
      <c r="F5062" s="3"/>
      <c r="G5062" s="2" t="s">
        <v>38</v>
      </c>
      <c r="H5062" s="2" t="s">
        <v>35</v>
      </c>
      <c r="I5062" s="3">
        <v>3</v>
      </c>
      <c r="J5062" s="3" t="s">
        <v>183</v>
      </c>
      <c r="K5062" s="3"/>
      <c r="L5062" s="3"/>
      <c r="M5062" s="3"/>
      <c r="N5062" s="3"/>
      <c r="O5062" s="3"/>
      <c r="P5062" s="3"/>
      <c r="Q5062" s="3"/>
      <c r="R5062" s="3"/>
      <c r="S5062" s="3"/>
      <c r="T5062" s="3">
        <f t="shared" si="632"/>
        <v>1524</v>
      </c>
      <c r="U5062" s="3" t="str">
        <f t="shared" si="633"/>
        <v>SI</v>
      </c>
      <c r="V5062" t="str">
        <f t="shared" si="634"/>
        <v>1524 - TORRE COLPATRIA-Compromisos Pactados</v>
      </c>
      <c r="W5062" s="53">
        <f t="shared" si="635"/>
        <v>3</v>
      </c>
      <c r="X5062">
        <f t="shared" si="636"/>
        <v>3</v>
      </c>
      <c r="Y5062" t="str">
        <f>IF(ISNA(VLOOKUP(B5062,CECOS_SIN_IDENTIFICAR!$A$2:$D$146,4,0)),"SIN CECO",IF(VLOOKUP(B5062,CECOS_SIN_IDENTIFICAR!$A$2:$D$146,4,0)=0,"SIN CECO",VLOOKUP(B5062,CECOS_SIN_IDENTIFICAR!$A$2:$D$146,4,0)))</f>
        <v>SIN CECO</v>
      </c>
      <c r="Z5062">
        <f t="shared" si="637"/>
        <v>1524</v>
      </c>
      <c r="AA5062" s="3" t="s">
        <v>114</v>
      </c>
      <c r="AB5062" t="str">
        <f t="shared" si="638"/>
        <v>d. Disposición del personal de PAYC a las solicitudes del cliente-Compromisos Pactados</v>
      </c>
      <c r="AC5062" t="str">
        <f>VLOOKUP(AB5062,CODIFICACION_PREGUNTAS!$C$2:$D$35,2,0)</f>
        <v>COMPROMISOS004</v>
      </c>
    </row>
    <row r="5063" spans="1:29" x14ac:dyDescent="0.25">
      <c r="A5063" s="3">
        <f t="shared" si="639"/>
        <v>5062</v>
      </c>
      <c r="B5063" s="3" t="s">
        <v>400</v>
      </c>
      <c r="C5063" s="32">
        <v>42430</v>
      </c>
      <c r="D5063" s="3" t="s">
        <v>114</v>
      </c>
      <c r="E5063" s="3"/>
      <c r="F5063" s="3"/>
      <c r="G5063" s="2" t="s">
        <v>39</v>
      </c>
      <c r="H5063" s="2" t="s">
        <v>35</v>
      </c>
      <c r="I5063" s="3">
        <v>3</v>
      </c>
      <c r="J5063" s="3" t="s">
        <v>183</v>
      </c>
      <c r="K5063" s="3"/>
      <c r="L5063" s="3"/>
      <c r="M5063" s="3"/>
      <c r="N5063" s="3"/>
      <c r="O5063" s="3"/>
      <c r="P5063" s="3"/>
      <c r="Q5063" s="3"/>
      <c r="R5063" s="3"/>
      <c r="S5063" s="3"/>
      <c r="T5063" s="3">
        <f t="shared" si="632"/>
        <v>1524</v>
      </c>
      <c r="U5063" s="3" t="str">
        <f t="shared" si="633"/>
        <v>SI</v>
      </c>
      <c r="V5063" t="str">
        <f t="shared" si="634"/>
        <v>1524 - TORRE COLPATRIA-Compromisos Pactados</v>
      </c>
      <c r="W5063" s="53">
        <f t="shared" si="635"/>
        <v>3</v>
      </c>
      <c r="X5063">
        <f t="shared" si="636"/>
        <v>3</v>
      </c>
      <c r="Y5063" t="str">
        <f>IF(ISNA(VLOOKUP(B5063,CECOS_SIN_IDENTIFICAR!$A$2:$D$146,4,0)),"SIN CECO",IF(VLOOKUP(B5063,CECOS_SIN_IDENTIFICAR!$A$2:$D$146,4,0)=0,"SIN CECO",VLOOKUP(B5063,CECOS_SIN_IDENTIFICAR!$A$2:$D$146,4,0)))</f>
        <v>SIN CECO</v>
      </c>
      <c r="Z5063">
        <f t="shared" si="637"/>
        <v>1524</v>
      </c>
      <c r="AA5063" s="3" t="s">
        <v>114</v>
      </c>
      <c r="AB5063" t="str">
        <f t="shared" si="638"/>
        <v>e. Coherencia entre lo solicitado y lo entregado-Compromisos Pactados</v>
      </c>
      <c r="AC5063" t="str">
        <f>VLOOKUP(AB5063,CODIFICACION_PREGUNTAS!$C$2:$D$35,2,0)</f>
        <v>COMPROMISOS005</v>
      </c>
    </row>
    <row r="5064" spans="1:29" x14ac:dyDescent="0.25">
      <c r="A5064" s="3">
        <f t="shared" si="639"/>
        <v>5063</v>
      </c>
      <c r="B5064" s="3" t="s">
        <v>400</v>
      </c>
      <c r="C5064" s="32">
        <v>42430</v>
      </c>
      <c r="D5064" s="3" t="s">
        <v>114</v>
      </c>
      <c r="E5064" s="3"/>
      <c r="F5064" s="3"/>
      <c r="G5064" s="2" t="s">
        <v>40</v>
      </c>
      <c r="H5064" s="2" t="s">
        <v>40</v>
      </c>
      <c r="I5064" s="3">
        <v>3</v>
      </c>
      <c r="J5064" s="3" t="s">
        <v>183</v>
      </c>
      <c r="K5064" s="3"/>
      <c r="L5064" s="3"/>
      <c r="M5064" s="3"/>
      <c r="N5064" s="3"/>
      <c r="O5064" s="3"/>
      <c r="P5064" s="3"/>
      <c r="Q5064" s="3"/>
      <c r="R5064" s="3"/>
      <c r="S5064" s="3"/>
      <c r="T5064" s="3">
        <f t="shared" si="632"/>
        <v>1524</v>
      </c>
      <c r="U5064" s="3" t="str">
        <f t="shared" si="633"/>
        <v>SI</v>
      </c>
      <c r="V5064" t="str">
        <f t="shared" si="634"/>
        <v>1524 - TORRE COLPATRIA-Grado de Satisfacción con el Servicio Prestado</v>
      </c>
      <c r="W5064" s="53">
        <f t="shared" si="635"/>
        <v>3</v>
      </c>
      <c r="X5064">
        <f t="shared" si="636"/>
        <v>3</v>
      </c>
      <c r="Y5064" t="str">
        <f>IF(ISNA(VLOOKUP(B5064,CECOS_SIN_IDENTIFICAR!$A$2:$D$146,4,0)),"SIN CECO",IF(VLOOKUP(B5064,CECOS_SIN_IDENTIFICAR!$A$2:$D$146,4,0)=0,"SIN CECO",VLOOKUP(B5064,CECOS_SIN_IDENTIFICAR!$A$2:$D$146,4,0)))</f>
        <v>SIN CECO</v>
      </c>
      <c r="Z5064">
        <f t="shared" si="637"/>
        <v>1524</v>
      </c>
      <c r="AA5064" s="3" t="s">
        <v>114</v>
      </c>
      <c r="AB5064" t="str">
        <f t="shared" si="638"/>
        <v>Grado de Satisfacción con el Servicio Prestado-Grado de Satisfacción con el Servicio Prestado</v>
      </c>
      <c r="AC5064" t="str">
        <f>VLOOKUP(AB5064,CODIFICACION_PREGUNTAS!$C$2:$D$35,2,0)</f>
        <v>SATISFACCION001</v>
      </c>
    </row>
    <row r="5065" spans="1:29" x14ac:dyDescent="0.25">
      <c r="A5065" s="3">
        <f t="shared" si="639"/>
        <v>5064</v>
      </c>
      <c r="B5065" s="3" t="s">
        <v>400</v>
      </c>
      <c r="C5065" s="32">
        <v>42430</v>
      </c>
      <c r="D5065" s="3" t="s">
        <v>114</v>
      </c>
      <c r="E5065" s="3"/>
      <c r="F5065" s="3"/>
      <c r="G5065" s="2" t="s">
        <v>41</v>
      </c>
      <c r="H5065" s="2" t="s">
        <v>41</v>
      </c>
      <c r="I5065" s="3">
        <v>3</v>
      </c>
      <c r="J5065" s="3" t="s">
        <v>183</v>
      </c>
      <c r="K5065" s="3"/>
      <c r="L5065" s="3"/>
      <c r="M5065" s="3"/>
      <c r="N5065" s="3"/>
      <c r="O5065" s="3"/>
      <c r="P5065" s="3"/>
      <c r="Q5065" s="3"/>
      <c r="R5065" s="3"/>
      <c r="S5065" s="3"/>
      <c r="T5065" s="3">
        <f t="shared" si="632"/>
        <v>1524</v>
      </c>
      <c r="U5065" s="3" t="str">
        <f t="shared" si="633"/>
        <v>SI</v>
      </c>
      <c r="V5065" t="str">
        <f t="shared" si="634"/>
        <v>1524 - TORRE COLPATRIA-Posibilidad de Volver a Contratar con PAYC</v>
      </c>
      <c r="W5065" s="53">
        <f t="shared" si="635"/>
        <v>3</v>
      </c>
      <c r="X5065">
        <f t="shared" si="636"/>
        <v>3</v>
      </c>
      <c r="Y5065" t="str">
        <f>IF(ISNA(VLOOKUP(B5065,CECOS_SIN_IDENTIFICAR!$A$2:$D$146,4,0)),"SIN CECO",IF(VLOOKUP(B5065,CECOS_SIN_IDENTIFICAR!$A$2:$D$146,4,0)=0,"SIN CECO",VLOOKUP(B5065,CECOS_SIN_IDENTIFICAR!$A$2:$D$146,4,0)))</f>
        <v>SIN CECO</v>
      </c>
      <c r="Z5065">
        <f t="shared" si="637"/>
        <v>1524</v>
      </c>
      <c r="AA5065" s="3" t="s">
        <v>114</v>
      </c>
      <c r="AB5065" t="str">
        <f t="shared" si="638"/>
        <v>Posibilidad de Volver a Contratar con PAYC-Posibilidad de Volver a Contratar con PAYC</v>
      </c>
      <c r="AC5065" t="str">
        <f>VLOOKUP(AB5065,CODIFICACION_PREGUNTAS!$C$2:$D$35,2,0)</f>
        <v>VOLVER001</v>
      </c>
    </row>
    <row r="5066" spans="1:29" x14ac:dyDescent="0.25">
      <c r="A5066" s="3">
        <f t="shared" si="639"/>
        <v>5065</v>
      </c>
      <c r="B5066" s="3" t="s">
        <v>400</v>
      </c>
      <c r="C5066" s="32">
        <v>42430</v>
      </c>
      <c r="D5066" s="3" t="s">
        <v>114</v>
      </c>
      <c r="E5066" s="3"/>
      <c r="F5066" s="3"/>
      <c r="G5066" s="2" t="s">
        <v>42</v>
      </c>
      <c r="H5066" s="6" t="s">
        <v>43</v>
      </c>
      <c r="I5066" s="3" t="s">
        <v>779</v>
      </c>
      <c r="J5066" s="3" t="s">
        <v>183</v>
      </c>
      <c r="K5066" s="3" t="s">
        <v>560</v>
      </c>
      <c r="L5066" s="3" t="s">
        <v>667</v>
      </c>
      <c r="M5066" s="3"/>
      <c r="N5066" s="3"/>
      <c r="O5066" s="3"/>
      <c r="P5066" s="3"/>
      <c r="Q5066" s="3"/>
      <c r="R5066" s="3"/>
      <c r="S5066" s="3"/>
      <c r="T5066" s="3">
        <f t="shared" si="632"/>
        <v>1524</v>
      </c>
      <c r="U5066" s="3" t="str">
        <f t="shared" si="633"/>
        <v>SI</v>
      </c>
      <c r="V5066" t="str">
        <f t="shared" si="634"/>
        <v>1524 - TORRE COLPATRIA-Fortalezas PAYC</v>
      </c>
      <c r="W5066" s="53" t="str">
        <f t="shared" si="635"/>
        <v>Conocimiento técnico-Volcamiento al terreno-Manejo documental-</v>
      </c>
      <c r="X5066">
        <f t="shared" si="636"/>
        <v>0</v>
      </c>
      <c r="Y5066" t="str">
        <f>IF(ISNA(VLOOKUP(B5066,CECOS_SIN_IDENTIFICAR!$A$2:$D$146,4,0)),"SIN CECO",IF(VLOOKUP(B5066,CECOS_SIN_IDENTIFICAR!$A$2:$D$146,4,0)=0,"SIN CECO",VLOOKUP(B5066,CECOS_SIN_IDENTIFICAR!$A$2:$D$146,4,0)))</f>
        <v>SIN CECO</v>
      </c>
      <c r="Z5066">
        <f t="shared" si="637"/>
        <v>1524</v>
      </c>
      <c r="AA5066" s="3" t="s">
        <v>114</v>
      </c>
      <c r="AB5066" t="str">
        <f t="shared" si="638"/>
        <v>Principales fortalezas en el servicio que presta PAYC-Fortalezas PAYC</v>
      </c>
      <c r="AC5066" t="str">
        <f>VLOOKUP(AB5066,CODIFICACION_PREGUNTAS!$C$2:$D$35,2,0)</f>
        <v>FORT001</v>
      </c>
    </row>
    <row r="5067" spans="1:29" x14ac:dyDescent="0.25">
      <c r="A5067" s="3">
        <f t="shared" si="639"/>
        <v>5066</v>
      </c>
      <c r="B5067" s="3" t="s">
        <v>400</v>
      </c>
      <c r="C5067" s="32">
        <v>42430</v>
      </c>
      <c r="D5067" s="3" t="s">
        <v>114</v>
      </c>
      <c r="E5067" s="3"/>
      <c r="F5067" s="3"/>
      <c r="G5067" s="2" t="s">
        <v>44</v>
      </c>
      <c r="H5067" s="6" t="s">
        <v>45</v>
      </c>
      <c r="I5067" s="3" t="s">
        <v>410</v>
      </c>
      <c r="J5067" s="3" t="s">
        <v>183</v>
      </c>
      <c r="K5067" s="3" t="s">
        <v>738</v>
      </c>
      <c r="L5067" s="3" t="s">
        <v>739</v>
      </c>
      <c r="M5067" s="3" t="s">
        <v>588</v>
      </c>
      <c r="N5067" s="3" t="s">
        <v>525</v>
      </c>
      <c r="O5067" s="3" t="s">
        <v>737</v>
      </c>
      <c r="P5067" s="3" t="s">
        <v>740</v>
      </c>
      <c r="Q5067" s="3"/>
      <c r="R5067" s="3"/>
      <c r="S5067" s="3"/>
      <c r="T5067" s="3">
        <f t="shared" si="632"/>
        <v>1524</v>
      </c>
      <c r="U5067" s="3" t="str">
        <f t="shared" si="633"/>
        <v>SI</v>
      </c>
      <c r="V5067" t="str">
        <f t="shared" si="634"/>
        <v>1524 - TORRE COLPATRIA-Debilidades PAYC</v>
      </c>
      <c r="W5067" s="53" t="str">
        <f t="shared" si="635"/>
        <v>Reporte de novedades y potenciales sobrecostos-Acompañamiento en decisiones que afecten el proyecto y su presupuesto -Entrega oportuna información para la toma de decisiones -Proactividad y soporte para la toma de decisiones-</v>
      </c>
      <c r="X5067">
        <f t="shared" si="636"/>
        <v>0</v>
      </c>
      <c r="Y5067" t="str">
        <f>IF(ISNA(VLOOKUP(B5067,CECOS_SIN_IDENTIFICAR!$A$2:$D$146,4,0)),"SIN CECO",IF(VLOOKUP(B5067,CECOS_SIN_IDENTIFICAR!$A$2:$D$146,4,0)=0,"SIN CECO",VLOOKUP(B5067,CECOS_SIN_IDENTIFICAR!$A$2:$D$146,4,0)))</f>
        <v>SIN CECO</v>
      </c>
      <c r="Z5067">
        <f t="shared" si="637"/>
        <v>1524</v>
      </c>
      <c r="AA5067" s="3" t="s">
        <v>114</v>
      </c>
      <c r="AB5067" t="str">
        <f t="shared" si="638"/>
        <v>Principales debilidades en el servicio que presta PAYC-Debilidades PAYC</v>
      </c>
      <c r="AC5067" t="str">
        <f>VLOOKUP(AB5067,CODIFICACION_PREGUNTAS!$C$2:$D$35,2,0)</f>
        <v>DEB001</v>
      </c>
    </row>
    <row r="5068" spans="1:29" x14ac:dyDescent="0.25">
      <c r="A5068" s="3">
        <f t="shared" si="639"/>
        <v>5067</v>
      </c>
      <c r="B5068" s="3" t="s">
        <v>401</v>
      </c>
      <c r="C5068" s="32">
        <v>42430</v>
      </c>
      <c r="D5068" s="3" t="s">
        <v>114</v>
      </c>
      <c r="E5068" s="3"/>
      <c r="F5068" s="3"/>
      <c r="G5068" s="2" t="s">
        <v>5</v>
      </c>
      <c r="H5068" s="3" t="s">
        <v>6</v>
      </c>
      <c r="I5068" s="3">
        <v>4</v>
      </c>
      <c r="J5068" s="3" t="s">
        <v>183</v>
      </c>
      <c r="K5068" s="3"/>
      <c r="L5068" s="3"/>
      <c r="M5068" s="3"/>
      <c r="N5068" s="3"/>
      <c r="O5068" s="3"/>
      <c r="P5068" s="3"/>
      <c r="Q5068" s="3"/>
      <c r="R5068" s="3"/>
      <c r="S5068" s="3"/>
      <c r="T5068" s="3">
        <f t="shared" si="632"/>
        <v>1574</v>
      </c>
      <c r="U5068" s="3" t="str">
        <f t="shared" si="633"/>
        <v>SI</v>
      </c>
      <c r="V5068" t="str">
        <f t="shared" si="634"/>
        <v>1574 - SDS SOACHA-Soporte Técnico</v>
      </c>
      <c r="W5068" s="53">
        <f t="shared" si="635"/>
        <v>4</v>
      </c>
      <c r="X5068">
        <f t="shared" si="636"/>
        <v>4</v>
      </c>
      <c r="Y5068" t="str">
        <f>IF(ISNA(VLOOKUP(B5068,CECOS_SIN_IDENTIFICAR!$A$2:$D$146,4,0)),"SIN CECO",IF(VLOOKUP(B5068,CECOS_SIN_IDENTIFICAR!$A$2:$D$146,4,0)=0,"SIN CECO",VLOOKUP(B5068,CECOS_SIN_IDENTIFICAR!$A$2:$D$146,4,0)))</f>
        <v>SIN CECO</v>
      </c>
      <c r="Z5068">
        <f t="shared" si="637"/>
        <v>1574</v>
      </c>
      <c r="AA5068" s="3" t="s">
        <v>114</v>
      </c>
      <c r="AB5068" t="str">
        <f t="shared" si="638"/>
        <v>a. Conocimiento específico de temas aplicables al proyecto-Soporte Técnico</v>
      </c>
      <c r="AC5068" t="str">
        <f>VLOOKUP(AB5068,CODIFICACION_PREGUNTAS!$C$2:$D$35,2,0)</f>
        <v>SOPORTE_TEC001</v>
      </c>
    </row>
    <row r="5069" spans="1:29" x14ac:dyDescent="0.25">
      <c r="A5069" s="3">
        <f t="shared" si="639"/>
        <v>5068</v>
      </c>
      <c r="B5069" s="3" t="s">
        <v>401</v>
      </c>
      <c r="C5069" s="32">
        <v>42430</v>
      </c>
      <c r="D5069" s="3" t="s">
        <v>114</v>
      </c>
      <c r="E5069" s="3"/>
      <c r="F5069" s="3"/>
      <c r="G5069" s="2" t="s">
        <v>7</v>
      </c>
      <c r="H5069" s="3" t="s">
        <v>6</v>
      </c>
      <c r="I5069" s="3">
        <v>4</v>
      </c>
      <c r="J5069" s="3" t="s">
        <v>183</v>
      </c>
      <c r="K5069" s="3"/>
      <c r="L5069" s="3"/>
      <c r="M5069" s="3"/>
      <c r="N5069" s="3"/>
      <c r="O5069" s="3"/>
      <c r="P5069" s="3"/>
      <c r="Q5069" s="3"/>
      <c r="R5069" s="3"/>
      <c r="S5069" s="3"/>
      <c r="T5069" s="3">
        <f t="shared" si="632"/>
        <v>1574</v>
      </c>
      <c r="U5069" s="3" t="str">
        <f t="shared" si="633"/>
        <v>SI</v>
      </c>
      <c r="V5069" t="str">
        <f t="shared" si="634"/>
        <v>1574 - SDS SOACHA-Soporte Técnico</v>
      </c>
      <c r="W5069" s="53">
        <f t="shared" si="635"/>
        <v>4</v>
      </c>
      <c r="X5069">
        <f t="shared" si="636"/>
        <v>4</v>
      </c>
      <c r="Y5069" t="str">
        <f>IF(ISNA(VLOOKUP(B5069,CECOS_SIN_IDENTIFICAR!$A$2:$D$146,4,0)),"SIN CECO",IF(VLOOKUP(B5069,CECOS_SIN_IDENTIFICAR!$A$2:$D$146,4,0)=0,"SIN CECO",VLOOKUP(B5069,CECOS_SIN_IDENTIFICAR!$A$2:$D$146,4,0)))</f>
        <v>SIN CECO</v>
      </c>
      <c r="Z5069">
        <f t="shared" si="637"/>
        <v>1574</v>
      </c>
      <c r="AA5069" s="3" t="s">
        <v>114</v>
      </c>
      <c r="AB5069" t="str">
        <f t="shared" si="638"/>
        <v>b. Idoneidad y Calidad del soporte-Soporte Técnico</v>
      </c>
      <c r="AC5069" t="str">
        <f>VLOOKUP(AB5069,CODIFICACION_PREGUNTAS!$C$2:$D$35,2,0)</f>
        <v>SOPORTE_TEC002</v>
      </c>
    </row>
    <row r="5070" spans="1:29" x14ac:dyDescent="0.25">
      <c r="A5070" s="3">
        <f t="shared" si="639"/>
        <v>5069</v>
      </c>
      <c r="B5070" s="3" t="s">
        <v>401</v>
      </c>
      <c r="C5070" s="32">
        <v>42430</v>
      </c>
      <c r="D5070" s="3" t="s">
        <v>114</v>
      </c>
      <c r="E5070" s="3"/>
      <c r="F5070" s="3"/>
      <c r="G5070" s="2" t="s">
        <v>8</v>
      </c>
      <c r="H5070" s="3" t="s">
        <v>6</v>
      </c>
      <c r="I5070" s="3">
        <v>5</v>
      </c>
      <c r="J5070" s="3" t="s">
        <v>183</v>
      </c>
      <c r="K5070" s="3"/>
      <c r="L5070" s="3"/>
      <c r="M5070" s="3"/>
      <c r="N5070" s="3"/>
      <c r="O5070" s="3"/>
      <c r="P5070" s="3"/>
      <c r="Q5070" s="3"/>
      <c r="R5070" s="3"/>
      <c r="S5070" s="3"/>
      <c r="T5070" s="3">
        <f t="shared" si="632"/>
        <v>1574</v>
      </c>
      <c r="U5070" s="3" t="str">
        <f t="shared" si="633"/>
        <v>SI</v>
      </c>
      <c r="V5070" t="str">
        <f t="shared" si="634"/>
        <v>1574 - SDS SOACHA-Soporte Técnico</v>
      </c>
      <c r="W5070" s="53">
        <f t="shared" si="635"/>
        <v>5</v>
      </c>
      <c r="X5070">
        <f t="shared" si="636"/>
        <v>5</v>
      </c>
      <c r="Y5070" t="str">
        <f>IF(ISNA(VLOOKUP(B5070,CECOS_SIN_IDENTIFICAR!$A$2:$D$146,4,0)),"SIN CECO",IF(VLOOKUP(B5070,CECOS_SIN_IDENTIFICAR!$A$2:$D$146,4,0)=0,"SIN CECO",VLOOKUP(B5070,CECOS_SIN_IDENTIFICAR!$A$2:$D$146,4,0)))</f>
        <v>SIN CECO</v>
      </c>
      <c r="Z5070">
        <f t="shared" si="637"/>
        <v>1574</v>
      </c>
      <c r="AA5070" s="3" t="s">
        <v>114</v>
      </c>
      <c r="AB5070" t="str">
        <f t="shared" si="638"/>
        <v>c. Cumplimiento de especificaciones técnicas de construcción-Soporte Técnico</v>
      </c>
      <c r="AC5070" t="str">
        <f>VLOOKUP(AB5070,CODIFICACION_PREGUNTAS!$C$2:$D$35,2,0)</f>
        <v>SOPORTE_TEC003</v>
      </c>
    </row>
    <row r="5071" spans="1:29" x14ac:dyDescent="0.25">
      <c r="A5071" s="3">
        <f t="shared" si="639"/>
        <v>5070</v>
      </c>
      <c r="B5071" s="3" t="s">
        <v>401</v>
      </c>
      <c r="C5071" s="32">
        <v>42430</v>
      </c>
      <c r="D5071" s="3" t="s">
        <v>114</v>
      </c>
      <c r="E5071" s="3"/>
      <c r="F5071" s="3"/>
      <c r="G5071" s="2" t="s">
        <v>9</v>
      </c>
      <c r="H5071" s="3" t="s">
        <v>6</v>
      </c>
      <c r="I5071" s="3">
        <v>4</v>
      </c>
      <c r="J5071" s="3" t="s">
        <v>183</v>
      </c>
      <c r="K5071" s="3"/>
      <c r="L5071" s="3"/>
      <c r="M5071" s="3"/>
      <c r="N5071" s="3"/>
      <c r="O5071" s="3"/>
      <c r="P5071" s="3"/>
      <c r="Q5071" s="3"/>
      <c r="R5071" s="3"/>
      <c r="S5071" s="3"/>
      <c r="T5071" s="3">
        <f t="shared" si="632"/>
        <v>1574</v>
      </c>
      <c r="U5071" s="3" t="str">
        <f t="shared" si="633"/>
        <v>SI</v>
      </c>
      <c r="V5071" t="str">
        <f t="shared" si="634"/>
        <v>1574 - SDS SOACHA-Soporte Técnico</v>
      </c>
      <c r="W5071" s="53">
        <f t="shared" si="635"/>
        <v>4</v>
      </c>
      <c r="X5071">
        <f t="shared" si="636"/>
        <v>4</v>
      </c>
      <c r="Y5071" t="str">
        <f>IF(ISNA(VLOOKUP(B5071,CECOS_SIN_IDENTIFICAR!$A$2:$D$146,4,0)),"SIN CECO",IF(VLOOKUP(B5071,CECOS_SIN_IDENTIFICAR!$A$2:$D$146,4,0)=0,"SIN CECO",VLOOKUP(B5071,CECOS_SIN_IDENTIFICAR!$A$2:$D$146,4,0)))</f>
        <v>SIN CECO</v>
      </c>
      <c r="Z5071">
        <f t="shared" si="637"/>
        <v>1574</v>
      </c>
      <c r="AA5071" s="3" t="s">
        <v>114</v>
      </c>
      <c r="AB5071" t="str">
        <f t="shared" si="638"/>
        <v>d. Confiabilidad de los conceptos aplicados-Soporte Técnico</v>
      </c>
      <c r="AC5071" t="str">
        <f>VLOOKUP(AB5071,CODIFICACION_PREGUNTAS!$C$2:$D$35,2,0)</f>
        <v>SOPORTE_TEC004</v>
      </c>
    </row>
    <row r="5072" spans="1:29" x14ac:dyDescent="0.25">
      <c r="A5072" s="3">
        <f t="shared" si="639"/>
        <v>5071</v>
      </c>
      <c r="B5072" s="3" t="s">
        <v>401</v>
      </c>
      <c r="C5072" s="32">
        <v>42430</v>
      </c>
      <c r="D5072" s="3" t="s">
        <v>114</v>
      </c>
      <c r="E5072" s="3"/>
      <c r="F5072" s="3"/>
      <c r="G5072" s="2" t="s">
        <v>10</v>
      </c>
      <c r="H5072" s="3" t="s">
        <v>6</v>
      </c>
      <c r="I5072" s="3">
        <v>5</v>
      </c>
      <c r="J5072" s="3" t="s">
        <v>183</v>
      </c>
      <c r="K5072" s="3"/>
      <c r="L5072" s="3"/>
      <c r="M5072" s="3"/>
      <c r="N5072" s="3"/>
      <c r="O5072" s="3"/>
      <c r="P5072" s="3"/>
      <c r="Q5072" s="3"/>
      <c r="R5072" s="3"/>
      <c r="S5072" s="3"/>
      <c r="T5072" s="3">
        <f t="shared" si="632"/>
        <v>1574</v>
      </c>
      <c r="U5072" s="3" t="str">
        <f t="shared" si="633"/>
        <v>SI</v>
      </c>
      <c r="V5072" t="str">
        <f t="shared" si="634"/>
        <v>1574 - SDS SOACHA-Soporte Técnico</v>
      </c>
      <c r="W5072" s="53">
        <f t="shared" si="635"/>
        <v>5</v>
      </c>
      <c r="X5072">
        <f t="shared" si="636"/>
        <v>5</v>
      </c>
      <c r="Y5072" t="str">
        <f>IF(ISNA(VLOOKUP(B5072,CECOS_SIN_IDENTIFICAR!$A$2:$D$146,4,0)),"SIN CECO",IF(VLOOKUP(B5072,CECOS_SIN_IDENTIFICAR!$A$2:$D$146,4,0)=0,"SIN CECO",VLOOKUP(B5072,CECOS_SIN_IDENTIFICAR!$A$2:$D$146,4,0)))</f>
        <v>SIN CECO</v>
      </c>
      <c r="Z5072">
        <f t="shared" si="637"/>
        <v>1574</v>
      </c>
      <c r="AA5072" s="3" t="s">
        <v>114</v>
      </c>
      <c r="AB5072" t="str">
        <f t="shared" si="638"/>
        <v>e. Oportunidad en entrega de información o requerimientos-Soporte Técnico</v>
      </c>
      <c r="AC5072" t="str">
        <f>VLOOKUP(AB5072,CODIFICACION_PREGUNTAS!$C$2:$D$35,2,0)</f>
        <v>SOPORTE_TEC005</v>
      </c>
    </row>
    <row r="5073" spans="1:29" x14ac:dyDescent="0.25">
      <c r="A5073" s="3">
        <f t="shared" si="639"/>
        <v>5072</v>
      </c>
      <c r="B5073" s="3" t="s">
        <v>401</v>
      </c>
      <c r="C5073" s="32">
        <v>42430</v>
      </c>
      <c r="D5073" s="3" t="s">
        <v>114</v>
      </c>
      <c r="E5073" s="3"/>
      <c r="F5073" s="3"/>
      <c r="G5073" s="2" t="s">
        <v>11</v>
      </c>
      <c r="H5073" s="3" t="s">
        <v>12</v>
      </c>
      <c r="I5073" s="3">
        <v>4</v>
      </c>
      <c r="J5073" s="3" t="s">
        <v>183</v>
      </c>
      <c r="K5073" s="3"/>
      <c r="L5073" s="3"/>
      <c r="M5073" s="3"/>
      <c r="N5073" s="3"/>
      <c r="O5073" s="3"/>
      <c r="P5073" s="3"/>
      <c r="Q5073" s="3"/>
      <c r="R5073" s="3"/>
      <c r="S5073" s="3"/>
      <c r="T5073" s="3">
        <f t="shared" si="632"/>
        <v>1574</v>
      </c>
      <c r="U5073" s="3" t="str">
        <f t="shared" si="633"/>
        <v>SI</v>
      </c>
      <c r="V5073" t="str">
        <f t="shared" si="634"/>
        <v>1574 - SDS SOACHA-Soporte Administrativo</v>
      </c>
      <c r="W5073" s="53">
        <f t="shared" si="635"/>
        <v>4</v>
      </c>
      <c r="X5073">
        <f t="shared" si="636"/>
        <v>4</v>
      </c>
      <c r="Y5073" t="str">
        <f>IF(ISNA(VLOOKUP(B5073,CECOS_SIN_IDENTIFICAR!$A$2:$D$146,4,0)),"SIN CECO",IF(VLOOKUP(B5073,CECOS_SIN_IDENTIFICAR!$A$2:$D$146,4,0)=0,"SIN CECO",VLOOKUP(B5073,CECOS_SIN_IDENTIFICAR!$A$2:$D$146,4,0)))</f>
        <v>SIN CECO</v>
      </c>
      <c r="Z5073">
        <f t="shared" si="637"/>
        <v>1574</v>
      </c>
      <c r="AA5073" s="3" t="s">
        <v>114</v>
      </c>
      <c r="AB5073" t="str">
        <f t="shared" si="638"/>
        <v>a. Oportunidad de la gestión en obra-Soporte Administrativo</v>
      </c>
      <c r="AC5073" t="str">
        <f>VLOOKUP(AB5073,CODIFICACION_PREGUNTAS!$C$2:$D$35,2,0)</f>
        <v>SOPORTE_ADMON001</v>
      </c>
    </row>
    <row r="5074" spans="1:29" x14ac:dyDescent="0.25">
      <c r="A5074" s="3">
        <f t="shared" si="639"/>
        <v>5073</v>
      </c>
      <c r="B5074" s="3" t="s">
        <v>401</v>
      </c>
      <c r="C5074" s="32">
        <v>42430</v>
      </c>
      <c r="D5074" s="3" t="s">
        <v>114</v>
      </c>
      <c r="E5074" s="3"/>
      <c r="F5074" s="3"/>
      <c r="G5074" s="2" t="s">
        <v>13</v>
      </c>
      <c r="H5074" s="3" t="s">
        <v>12</v>
      </c>
      <c r="I5074" s="3">
        <v>5</v>
      </c>
      <c r="J5074" s="3" t="s">
        <v>183</v>
      </c>
      <c r="K5074" s="3"/>
      <c r="L5074" s="3"/>
      <c r="M5074" s="3"/>
      <c r="N5074" s="3"/>
      <c r="O5074" s="3"/>
      <c r="P5074" s="3"/>
      <c r="Q5074" s="3"/>
      <c r="R5074" s="3"/>
      <c r="S5074" s="3"/>
      <c r="T5074" s="3">
        <f t="shared" si="632"/>
        <v>1574</v>
      </c>
      <c r="U5074" s="3" t="str">
        <f t="shared" si="633"/>
        <v>SI</v>
      </c>
      <c r="V5074" t="str">
        <f t="shared" si="634"/>
        <v>1574 - SDS SOACHA-Soporte Administrativo</v>
      </c>
      <c r="W5074" s="53">
        <f t="shared" si="635"/>
        <v>5</v>
      </c>
      <c r="X5074">
        <f t="shared" si="636"/>
        <v>5</v>
      </c>
      <c r="Y5074" t="str">
        <f>IF(ISNA(VLOOKUP(B5074,CECOS_SIN_IDENTIFICAR!$A$2:$D$146,4,0)),"SIN CECO",IF(VLOOKUP(B5074,CECOS_SIN_IDENTIFICAR!$A$2:$D$146,4,0)=0,"SIN CECO",VLOOKUP(B5074,CECOS_SIN_IDENTIFICAR!$A$2:$D$146,4,0)))</f>
        <v>SIN CECO</v>
      </c>
      <c r="Z5074">
        <f t="shared" si="637"/>
        <v>1574</v>
      </c>
      <c r="AA5074" s="3" t="s">
        <v>114</v>
      </c>
      <c r="AB5074" t="str">
        <f t="shared" si="638"/>
        <v>b. Manejo administrativo del proyecto-Soporte Administrativo</v>
      </c>
      <c r="AC5074" t="str">
        <f>VLOOKUP(AB5074,CODIFICACION_PREGUNTAS!$C$2:$D$35,2,0)</f>
        <v>SOPORTE_ADMON002</v>
      </c>
    </row>
    <row r="5075" spans="1:29" x14ac:dyDescent="0.25">
      <c r="A5075" s="3">
        <f t="shared" si="639"/>
        <v>5074</v>
      </c>
      <c r="B5075" s="3" t="s">
        <v>401</v>
      </c>
      <c r="C5075" s="32">
        <v>42430</v>
      </c>
      <c r="D5075" s="3" t="s">
        <v>114</v>
      </c>
      <c r="E5075" s="3"/>
      <c r="F5075" s="3"/>
      <c r="G5075" s="2" t="s">
        <v>14</v>
      </c>
      <c r="H5075" s="3" t="s">
        <v>12</v>
      </c>
      <c r="I5075" s="3">
        <v>5</v>
      </c>
      <c r="J5075" s="3" t="s">
        <v>183</v>
      </c>
      <c r="K5075" s="3"/>
      <c r="L5075" s="3"/>
      <c r="M5075" s="3"/>
      <c r="N5075" s="3"/>
      <c r="O5075" s="3"/>
      <c r="P5075" s="3"/>
      <c r="Q5075" s="3"/>
      <c r="R5075" s="3"/>
      <c r="S5075" s="3"/>
      <c r="T5075" s="3">
        <f t="shared" si="632"/>
        <v>1574</v>
      </c>
      <c r="U5075" s="3" t="str">
        <f t="shared" si="633"/>
        <v>SI</v>
      </c>
      <c r="V5075" t="str">
        <f t="shared" si="634"/>
        <v>1574 - SDS SOACHA-Soporte Administrativo</v>
      </c>
      <c r="W5075" s="53">
        <f t="shared" si="635"/>
        <v>5</v>
      </c>
      <c r="X5075">
        <f t="shared" si="636"/>
        <v>5</v>
      </c>
      <c r="Y5075" t="str">
        <f>IF(ISNA(VLOOKUP(B5075,CECOS_SIN_IDENTIFICAR!$A$2:$D$146,4,0)),"SIN CECO",IF(VLOOKUP(B5075,CECOS_SIN_IDENTIFICAR!$A$2:$D$146,4,0)=0,"SIN CECO",VLOOKUP(B5075,CECOS_SIN_IDENTIFICAR!$A$2:$D$146,4,0)))</f>
        <v>SIN CECO</v>
      </c>
      <c r="Z5075">
        <f t="shared" si="637"/>
        <v>1574</v>
      </c>
      <c r="AA5075" s="3" t="s">
        <v>114</v>
      </c>
      <c r="AB5075" t="str">
        <f t="shared" si="638"/>
        <v>c. Información clara y veraz sobre la administración de proyecto-Soporte Administrativo</v>
      </c>
      <c r="AC5075" t="str">
        <f>VLOOKUP(AB5075,CODIFICACION_PREGUNTAS!$C$2:$D$35,2,0)</f>
        <v>SOPORTE_ADMON003</v>
      </c>
    </row>
    <row r="5076" spans="1:29" x14ac:dyDescent="0.25">
      <c r="A5076" s="3">
        <f t="shared" si="639"/>
        <v>5075</v>
      </c>
      <c r="B5076" s="3" t="s">
        <v>401</v>
      </c>
      <c r="C5076" s="32">
        <v>42430</v>
      </c>
      <c r="D5076" s="3" t="s">
        <v>114</v>
      </c>
      <c r="E5076" s="3"/>
      <c r="F5076" s="3"/>
      <c r="G5076" s="2" t="s">
        <v>15</v>
      </c>
      <c r="H5076" s="3" t="s">
        <v>12</v>
      </c>
      <c r="I5076" s="3">
        <v>5</v>
      </c>
      <c r="J5076" s="3" t="s">
        <v>183</v>
      </c>
      <c r="K5076" s="3"/>
      <c r="L5076" s="3"/>
      <c r="M5076" s="3"/>
      <c r="N5076" s="3"/>
      <c r="O5076" s="3"/>
      <c r="P5076" s="3"/>
      <c r="Q5076" s="3"/>
      <c r="R5076" s="3"/>
      <c r="S5076" s="3"/>
      <c r="T5076" s="3">
        <f t="shared" si="632"/>
        <v>1574</v>
      </c>
      <c r="U5076" s="3" t="str">
        <f t="shared" si="633"/>
        <v>SI</v>
      </c>
      <c r="V5076" t="str">
        <f t="shared" si="634"/>
        <v>1574 - SDS SOACHA-Soporte Administrativo</v>
      </c>
      <c r="W5076" s="53">
        <f t="shared" si="635"/>
        <v>5</v>
      </c>
      <c r="X5076">
        <f t="shared" si="636"/>
        <v>5</v>
      </c>
      <c r="Y5076" t="str">
        <f>IF(ISNA(VLOOKUP(B5076,CECOS_SIN_IDENTIFICAR!$A$2:$D$146,4,0)),"SIN CECO",IF(VLOOKUP(B5076,CECOS_SIN_IDENTIFICAR!$A$2:$D$146,4,0)=0,"SIN CECO",VLOOKUP(B5076,CECOS_SIN_IDENTIFICAR!$A$2:$D$146,4,0)))</f>
        <v>SIN CECO</v>
      </c>
      <c r="Z5076">
        <f t="shared" si="637"/>
        <v>1574</v>
      </c>
      <c r="AA5076" s="3" t="s">
        <v>114</v>
      </c>
      <c r="AB5076" t="str">
        <f t="shared" si="638"/>
        <v>d. Cumplimientos con expectativas del cliente-Soporte Administrativo</v>
      </c>
      <c r="AC5076" t="str">
        <f>VLOOKUP(AB5076,CODIFICACION_PREGUNTAS!$C$2:$D$35,2,0)</f>
        <v>SOPORTE_ADMON004</v>
      </c>
    </row>
    <row r="5077" spans="1:29" x14ac:dyDescent="0.25">
      <c r="A5077" s="3">
        <f t="shared" si="639"/>
        <v>5076</v>
      </c>
      <c r="B5077" s="3" t="s">
        <v>401</v>
      </c>
      <c r="C5077" s="32">
        <v>42430</v>
      </c>
      <c r="D5077" s="3" t="s">
        <v>114</v>
      </c>
      <c r="E5077" s="3"/>
      <c r="F5077" s="3"/>
      <c r="G5077" s="2" t="s">
        <v>16</v>
      </c>
      <c r="H5077" s="3" t="s">
        <v>12</v>
      </c>
      <c r="I5077" s="3">
        <v>5</v>
      </c>
      <c r="J5077" s="3" t="s">
        <v>183</v>
      </c>
      <c r="K5077" s="3"/>
      <c r="L5077" s="3"/>
      <c r="M5077" s="3"/>
      <c r="N5077" s="3"/>
      <c r="O5077" s="3"/>
      <c r="P5077" s="3"/>
      <c r="Q5077" s="3"/>
      <c r="R5077" s="3"/>
      <c r="S5077" s="3"/>
      <c r="T5077" s="3">
        <f t="shared" si="632"/>
        <v>1574</v>
      </c>
      <c r="U5077" s="3" t="str">
        <f t="shared" si="633"/>
        <v>SI</v>
      </c>
      <c r="V5077" t="str">
        <f t="shared" si="634"/>
        <v>1574 - SDS SOACHA-Soporte Administrativo</v>
      </c>
      <c r="W5077" s="53">
        <f t="shared" si="635"/>
        <v>5</v>
      </c>
      <c r="X5077">
        <f t="shared" si="636"/>
        <v>5</v>
      </c>
      <c r="Y5077" t="str">
        <f>IF(ISNA(VLOOKUP(B5077,CECOS_SIN_IDENTIFICAR!$A$2:$D$146,4,0)),"SIN CECO",IF(VLOOKUP(B5077,CECOS_SIN_IDENTIFICAR!$A$2:$D$146,4,0)=0,"SIN CECO",VLOOKUP(B5077,CECOS_SIN_IDENTIFICAR!$A$2:$D$146,4,0)))</f>
        <v>SIN CECO</v>
      </c>
      <c r="Z5077">
        <f t="shared" si="637"/>
        <v>1574</v>
      </c>
      <c r="AA5077" s="3" t="s">
        <v>114</v>
      </c>
      <c r="AB5077" t="str">
        <f t="shared" si="638"/>
        <v>e. Control de presupuesto-Soporte Administrativo</v>
      </c>
      <c r="AC5077" t="str">
        <f>VLOOKUP(AB5077,CODIFICACION_PREGUNTAS!$C$2:$D$35,2,0)</f>
        <v>SOPORTE_ADMON005</v>
      </c>
    </row>
    <row r="5078" spans="1:29" x14ac:dyDescent="0.25">
      <c r="A5078" s="3">
        <f t="shared" si="639"/>
        <v>5077</v>
      </c>
      <c r="B5078" s="3" t="s">
        <v>401</v>
      </c>
      <c r="C5078" s="32">
        <v>42430</v>
      </c>
      <c r="D5078" s="3" t="s">
        <v>114</v>
      </c>
      <c r="E5078" s="3"/>
      <c r="F5078" s="3"/>
      <c r="G5078" s="2" t="s">
        <v>17</v>
      </c>
      <c r="H5078" s="3" t="s">
        <v>18</v>
      </c>
      <c r="I5078" s="3">
        <v>5</v>
      </c>
      <c r="J5078" s="3" t="s">
        <v>183</v>
      </c>
      <c r="K5078" s="3"/>
      <c r="L5078" s="3"/>
      <c r="M5078" s="3"/>
      <c r="N5078" s="3"/>
      <c r="O5078" s="3"/>
      <c r="P5078" s="3"/>
      <c r="Q5078" s="3"/>
      <c r="R5078" s="3"/>
      <c r="S5078" s="3"/>
      <c r="T5078" s="3">
        <f t="shared" si="632"/>
        <v>1574</v>
      </c>
      <c r="U5078" s="3" t="str">
        <f t="shared" si="633"/>
        <v>SI</v>
      </c>
      <c r="V5078" t="str">
        <f t="shared" si="634"/>
        <v>1574 - SDS SOACHA-Soporte Directivo (Coordinador y Gerencia)</v>
      </c>
      <c r="W5078" s="53">
        <f t="shared" si="635"/>
        <v>5</v>
      </c>
      <c r="X5078">
        <f t="shared" si="636"/>
        <v>5</v>
      </c>
      <c r="Y5078" t="str">
        <f>IF(ISNA(VLOOKUP(B5078,CECOS_SIN_IDENTIFICAR!$A$2:$D$146,4,0)),"SIN CECO",IF(VLOOKUP(B5078,CECOS_SIN_IDENTIFICAR!$A$2:$D$146,4,0)=0,"SIN CECO",VLOOKUP(B5078,CECOS_SIN_IDENTIFICAR!$A$2:$D$146,4,0)))</f>
        <v>SIN CECO</v>
      </c>
      <c r="Z5078">
        <f t="shared" si="637"/>
        <v>1574</v>
      </c>
      <c r="AA5078" s="3" t="s">
        <v>114</v>
      </c>
      <c r="AB5078" t="str">
        <f t="shared" si="638"/>
        <v>a. Apoyo y presencia en el proyecto-Soporte Directivo (Coordinador y Gerencia)</v>
      </c>
      <c r="AC5078" t="str">
        <f>VLOOKUP(AB5078,CODIFICACION_PREGUNTAS!$C$2:$D$35,2,0)</f>
        <v>SOPORTE_DIR001</v>
      </c>
    </row>
    <row r="5079" spans="1:29" x14ac:dyDescent="0.25">
      <c r="A5079" s="3">
        <f t="shared" si="639"/>
        <v>5078</v>
      </c>
      <c r="B5079" s="3" t="s">
        <v>401</v>
      </c>
      <c r="C5079" s="32">
        <v>42430</v>
      </c>
      <c r="D5079" s="3" t="s">
        <v>114</v>
      </c>
      <c r="E5079" s="3"/>
      <c r="F5079" s="3"/>
      <c r="G5079" s="2" t="s">
        <v>19</v>
      </c>
      <c r="H5079" s="3" t="s">
        <v>18</v>
      </c>
      <c r="I5079" s="3">
        <v>5</v>
      </c>
      <c r="J5079" s="3" t="s">
        <v>183</v>
      </c>
      <c r="K5079" s="3"/>
      <c r="L5079" s="3"/>
      <c r="M5079" s="3"/>
      <c r="N5079" s="3"/>
      <c r="O5079" s="3"/>
      <c r="P5079" s="3"/>
      <c r="Q5079" s="3"/>
      <c r="R5079" s="3"/>
      <c r="S5079" s="3"/>
      <c r="T5079" s="3">
        <f t="shared" si="632"/>
        <v>1574</v>
      </c>
      <c r="U5079" s="3" t="str">
        <f t="shared" si="633"/>
        <v>SI</v>
      </c>
      <c r="V5079" t="str">
        <f t="shared" si="634"/>
        <v>1574 - SDS SOACHA-Soporte Directivo (Coordinador y Gerencia)</v>
      </c>
      <c r="W5079" s="53">
        <f t="shared" si="635"/>
        <v>5</v>
      </c>
      <c r="X5079">
        <f t="shared" si="636"/>
        <v>5</v>
      </c>
      <c r="Y5079" t="str">
        <f>IF(ISNA(VLOOKUP(B5079,CECOS_SIN_IDENTIFICAR!$A$2:$D$146,4,0)),"SIN CECO",IF(VLOOKUP(B5079,CECOS_SIN_IDENTIFICAR!$A$2:$D$146,4,0)=0,"SIN CECO",VLOOKUP(B5079,CECOS_SIN_IDENTIFICAR!$A$2:$D$146,4,0)))</f>
        <v>SIN CECO</v>
      </c>
      <c r="Z5079">
        <f t="shared" si="637"/>
        <v>1574</v>
      </c>
      <c r="AA5079" s="3" t="s">
        <v>114</v>
      </c>
      <c r="AB5079" t="str">
        <f t="shared" si="638"/>
        <v>b. Conocimiento del proyecto-Soporte Directivo (Coordinador y Gerencia)</v>
      </c>
      <c r="AC5079" t="str">
        <f>VLOOKUP(AB5079,CODIFICACION_PREGUNTAS!$C$2:$D$35,2,0)</f>
        <v>SOPORTE_DIR002</v>
      </c>
    </row>
    <row r="5080" spans="1:29" x14ac:dyDescent="0.25">
      <c r="A5080" s="3">
        <f t="shared" si="639"/>
        <v>5079</v>
      </c>
      <c r="B5080" s="3" t="s">
        <v>401</v>
      </c>
      <c r="C5080" s="32">
        <v>42430</v>
      </c>
      <c r="D5080" s="3" t="s">
        <v>114</v>
      </c>
      <c r="E5080" s="3"/>
      <c r="F5080" s="3"/>
      <c r="G5080" s="2" t="s">
        <v>20</v>
      </c>
      <c r="H5080" s="3" t="s">
        <v>18</v>
      </c>
      <c r="I5080" s="3">
        <v>4</v>
      </c>
      <c r="J5080" s="3" t="s">
        <v>183</v>
      </c>
      <c r="K5080" s="3"/>
      <c r="L5080" s="3"/>
      <c r="M5080" s="3"/>
      <c r="N5080" s="3"/>
      <c r="O5080" s="3"/>
      <c r="P5080" s="3"/>
      <c r="Q5080" s="3"/>
      <c r="R5080" s="3"/>
      <c r="S5080" s="3"/>
      <c r="T5080" s="3">
        <f t="shared" si="632"/>
        <v>1574</v>
      </c>
      <c r="U5080" s="3" t="str">
        <f t="shared" si="633"/>
        <v>SI</v>
      </c>
      <c r="V5080" t="str">
        <f t="shared" si="634"/>
        <v>1574 - SDS SOACHA-Soporte Directivo (Coordinador y Gerencia)</v>
      </c>
      <c r="W5080" s="53">
        <f t="shared" si="635"/>
        <v>4</v>
      </c>
      <c r="X5080">
        <f t="shared" si="636"/>
        <v>4</v>
      </c>
      <c r="Y5080" t="str">
        <f>IF(ISNA(VLOOKUP(B5080,CECOS_SIN_IDENTIFICAR!$A$2:$D$146,4,0)),"SIN CECO",IF(VLOOKUP(B5080,CECOS_SIN_IDENTIFICAR!$A$2:$D$146,4,0)=0,"SIN CECO",VLOOKUP(B5080,CECOS_SIN_IDENTIFICAR!$A$2:$D$146,4,0)))</f>
        <v>SIN CECO</v>
      </c>
      <c r="Z5080">
        <f t="shared" si="637"/>
        <v>1574</v>
      </c>
      <c r="AA5080" s="3" t="s">
        <v>114</v>
      </c>
      <c r="AB5080" t="str">
        <f t="shared" si="638"/>
        <v>c. Planteamiento de soluciones y manejo de conflictos-Soporte Directivo (Coordinador y Gerencia)</v>
      </c>
      <c r="AC5080" t="str">
        <f>VLOOKUP(AB5080,CODIFICACION_PREGUNTAS!$C$2:$D$35,2,0)</f>
        <v>SOPORTE_DIR003</v>
      </c>
    </row>
    <row r="5081" spans="1:29" x14ac:dyDescent="0.25">
      <c r="A5081" s="3">
        <f t="shared" si="639"/>
        <v>5080</v>
      </c>
      <c r="B5081" s="3" t="s">
        <v>401</v>
      </c>
      <c r="C5081" s="32">
        <v>42430</v>
      </c>
      <c r="D5081" s="3" t="s">
        <v>114</v>
      </c>
      <c r="E5081" s="3"/>
      <c r="F5081" s="3"/>
      <c r="G5081" s="2" t="s">
        <v>21</v>
      </c>
      <c r="H5081" s="3" t="s">
        <v>18</v>
      </c>
      <c r="I5081" s="3">
        <v>5</v>
      </c>
      <c r="J5081" s="3" t="s">
        <v>183</v>
      </c>
      <c r="K5081" s="3"/>
      <c r="L5081" s="3"/>
      <c r="M5081" s="3"/>
      <c r="N5081" s="3"/>
      <c r="O5081" s="3"/>
      <c r="P5081" s="3"/>
      <c r="Q5081" s="3"/>
      <c r="R5081" s="3"/>
      <c r="S5081" s="3"/>
      <c r="T5081" s="3">
        <f t="shared" si="632"/>
        <v>1574</v>
      </c>
      <c r="U5081" s="3" t="str">
        <f t="shared" si="633"/>
        <v>SI</v>
      </c>
      <c r="V5081" t="str">
        <f t="shared" si="634"/>
        <v>1574 - SDS SOACHA-Soporte Directivo (Coordinador y Gerencia)</v>
      </c>
      <c r="W5081" s="53">
        <f t="shared" si="635"/>
        <v>5</v>
      </c>
      <c r="X5081">
        <f t="shared" si="636"/>
        <v>5</v>
      </c>
      <c r="Y5081" t="str">
        <f>IF(ISNA(VLOOKUP(B5081,CECOS_SIN_IDENTIFICAR!$A$2:$D$146,4,0)),"SIN CECO",IF(VLOOKUP(B5081,CECOS_SIN_IDENTIFICAR!$A$2:$D$146,4,0)=0,"SIN CECO",VLOOKUP(B5081,CECOS_SIN_IDENTIFICAR!$A$2:$D$146,4,0)))</f>
        <v>SIN CECO</v>
      </c>
      <c r="Z5081">
        <f t="shared" si="637"/>
        <v>1574</v>
      </c>
      <c r="AA5081" s="3" t="s">
        <v>114</v>
      </c>
      <c r="AB5081" t="str">
        <f t="shared" si="638"/>
        <v>d. Cumplimiento de compromisos-Soporte Directivo (Coordinador y Gerencia)</v>
      </c>
      <c r="AC5081" t="str">
        <f>VLOOKUP(AB5081,CODIFICACION_PREGUNTAS!$C$2:$D$35,2,0)</f>
        <v>SOPORTE_DIR004</v>
      </c>
    </row>
    <row r="5082" spans="1:29" x14ac:dyDescent="0.25">
      <c r="A5082" s="3">
        <f t="shared" si="639"/>
        <v>5081</v>
      </c>
      <c r="B5082" s="3" t="s">
        <v>401</v>
      </c>
      <c r="C5082" s="32">
        <v>42430</v>
      </c>
      <c r="D5082" s="3" t="s">
        <v>114</v>
      </c>
      <c r="E5082" s="3"/>
      <c r="F5082" s="3"/>
      <c r="G5082" s="2" t="s">
        <v>22</v>
      </c>
      <c r="H5082" s="3" t="s">
        <v>18</v>
      </c>
      <c r="I5082" s="3">
        <v>5</v>
      </c>
      <c r="J5082" s="3" t="s">
        <v>183</v>
      </c>
      <c r="K5082" s="3"/>
      <c r="L5082" s="3"/>
      <c r="M5082" s="3"/>
      <c r="N5082" s="3"/>
      <c r="O5082" s="3"/>
      <c r="P5082" s="3"/>
      <c r="Q5082" s="3"/>
      <c r="R5082" s="3"/>
      <c r="S5082" s="3"/>
      <c r="T5082" s="3">
        <f t="shared" si="632"/>
        <v>1574</v>
      </c>
      <c r="U5082" s="3" t="str">
        <f t="shared" si="633"/>
        <v>SI</v>
      </c>
      <c r="V5082" t="str">
        <f t="shared" si="634"/>
        <v>1574 - SDS SOACHA-Soporte Directivo (Coordinador y Gerencia)</v>
      </c>
      <c r="W5082" s="53">
        <f t="shared" si="635"/>
        <v>5</v>
      </c>
      <c r="X5082">
        <f t="shared" si="636"/>
        <v>5</v>
      </c>
      <c r="Y5082" t="str">
        <f>IF(ISNA(VLOOKUP(B5082,CECOS_SIN_IDENTIFICAR!$A$2:$D$146,4,0)),"SIN CECO",IF(VLOOKUP(B5082,CECOS_SIN_IDENTIFICAR!$A$2:$D$146,4,0)=0,"SIN CECO",VLOOKUP(B5082,CECOS_SIN_IDENTIFICAR!$A$2:$D$146,4,0)))</f>
        <v>SIN CECO</v>
      </c>
      <c r="Z5082">
        <f t="shared" si="637"/>
        <v>1574</v>
      </c>
      <c r="AA5082" s="3" t="s">
        <v>114</v>
      </c>
      <c r="AB5082" t="str">
        <f t="shared" si="638"/>
        <v>e. Manejo del cliente-Soporte Directivo (Coordinador y Gerencia)</v>
      </c>
      <c r="AC5082" t="str">
        <f>VLOOKUP(AB5082,CODIFICACION_PREGUNTAS!$C$2:$D$35,2,0)</f>
        <v>SOPORTE_DIR005</v>
      </c>
    </row>
    <row r="5083" spans="1:29" x14ac:dyDescent="0.25">
      <c r="A5083" s="3">
        <f t="shared" si="639"/>
        <v>5082</v>
      </c>
      <c r="B5083" s="3" t="s">
        <v>401</v>
      </c>
      <c r="C5083" s="32">
        <v>42430</v>
      </c>
      <c r="D5083" s="3" t="s">
        <v>114</v>
      </c>
      <c r="E5083" s="3"/>
      <c r="F5083" s="3"/>
      <c r="G5083" s="2" t="s">
        <v>23</v>
      </c>
      <c r="H5083" s="3" t="s">
        <v>24</v>
      </c>
      <c r="I5083" s="3">
        <v>5</v>
      </c>
      <c r="J5083" s="3" t="s">
        <v>183</v>
      </c>
      <c r="K5083" s="3"/>
      <c r="L5083" s="3"/>
      <c r="M5083" s="3"/>
      <c r="N5083" s="3"/>
      <c r="O5083" s="3"/>
      <c r="P5083" s="3"/>
      <c r="Q5083" s="3"/>
      <c r="R5083" s="3"/>
      <c r="S5083" s="3"/>
      <c r="T5083" s="3">
        <f t="shared" si="632"/>
        <v>1574</v>
      </c>
      <c r="U5083" s="3" t="str">
        <f t="shared" si="633"/>
        <v>SI</v>
      </c>
      <c r="V5083" t="str">
        <f t="shared" si="634"/>
        <v>1574 - SDS SOACHA-Personal que presta el servicio en obra</v>
      </c>
      <c r="W5083" s="53">
        <f t="shared" si="635"/>
        <v>5</v>
      </c>
      <c r="X5083">
        <f t="shared" si="636"/>
        <v>5</v>
      </c>
      <c r="Y5083" t="str">
        <f>IF(ISNA(VLOOKUP(B5083,CECOS_SIN_IDENTIFICAR!$A$2:$D$146,4,0)),"SIN CECO",IF(VLOOKUP(B5083,CECOS_SIN_IDENTIFICAR!$A$2:$D$146,4,0)=0,"SIN CECO",VLOOKUP(B5083,CECOS_SIN_IDENTIFICAR!$A$2:$D$146,4,0)))</f>
        <v>SIN CECO</v>
      </c>
      <c r="Z5083">
        <f t="shared" si="637"/>
        <v>1574</v>
      </c>
      <c r="AA5083" s="3" t="s">
        <v>114</v>
      </c>
      <c r="AB5083" t="str">
        <f t="shared" si="638"/>
        <v>a. Idoneidad del personal-Personal que presta el servicio en obra</v>
      </c>
      <c r="AC5083" t="str">
        <f>VLOOKUP(AB5083,CODIFICACION_PREGUNTAS!$C$2:$D$35,2,0)</f>
        <v>PERSONAL001</v>
      </c>
    </row>
    <row r="5084" spans="1:29" x14ac:dyDescent="0.25">
      <c r="A5084" s="3">
        <f t="shared" si="639"/>
        <v>5083</v>
      </c>
      <c r="B5084" s="3" t="s">
        <v>401</v>
      </c>
      <c r="C5084" s="32">
        <v>42430</v>
      </c>
      <c r="D5084" s="3" t="s">
        <v>114</v>
      </c>
      <c r="E5084" s="3"/>
      <c r="F5084" s="3"/>
      <c r="G5084" s="2" t="s">
        <v>25</v>
      </c>
      <c r="H5084" s="3" t="s">
        <v>24</v>
      </c>
      <c r="I5084" s="3">
        <v>5</v>
      </c>
      <c r="J5084" s="3" t="s">
        <v>183</v>
      </c>
      <c r="K5084" s="3"/>
      <c r="L5084" s="3"/>
      <c r="M5084" s="3"/>
      <c r="N5084" s="3"/>
      <c r="O5084" s="3"/>
      <c r="P5084" s="3"/>
      <c r="Q5084" s="3"/>
      <c r="R5084" s="3"/>
      <c r="S5084" s="3"/>
      <c r="T5084" s="3">
        <f t="shared" si="632"/>
        <v>1574</v>
      </c>
      <c r="U5084" s="3" t="str">
        <f t="shared" si="633"/>
        <v>SI</v>
      </c>
      <c r="V5084" t="str">
        <f t="shared" si="634"/>
        <v>1574 - SDS SOACHA-Personal que presta el servicio en obra</v>
      </c>
      <c r="W5084" s="53">
        <f t="shared" si="635"/>
        <v>5</v>
      </c>
      <c r="X5084">
        <f t="shared" si="636"/>
        <v>5</v>
      </c>
      <c r="Y5084" t="str">
        <f>IF(ISNA(VLOOKUP(B5084,CECOS_SIN_IDENTIFICAR!$A$2:$D$146,4,0)),"SIN CECO",IF(VLOOKUP(B5084,CECOS_SIN_IDENTIFICAR!$A$2:$D$146,4,0)=0,"SIN CECO",VLOOKUP(B5084,CECOS_SIN_IDENTIFICAR!$A$2:$D$146,4,0)))</f>
        <v>SIN CECO</v>
      </c>
      <c r="Z5084">
        <f t="shared" si="637"/>
        <v>1574</v>
      </c>
      <c r="AA5084" s="3" t="s">
        <v>114</v>
      </c>
      <c r="AB5084" t="str">
        <f t="shared" si="638"/>
        <v>b. Oportuna atención al cliente-Personal que presta el servicio en obra</v>
      </c>
      <c r="AC5084" t="str">
        <f>VLOOKUP(AB5084,CODIFICACION_PREGUNTAS!$C$2:$D$35,2,0)</f>
        <v>PERSONAL002</v>
      </c>
    </row>
    <row r="5085" spans="1:29" x14ac:dyDescent="0.25">
      <c r="A5085" s="3">
        <f t="shared" si="639"/>
        <v>5084</v>
      </c>
      <c r="B5085" s="3" t="s">
        <v>401</v>
      </c>
      <c r="C5085" s="32">
        <v>42430</v>
      </c>
      <c r="D5085" s="3" t="s">
        <v>114</v>
      </c>
      <c r="E5085" s="3"/>
      <c r="F5085" s="3"/>
      <c r="G5085" s="2" t="s">
        <v>26</v>
      </c>
      <c r="H5085" s="3" t="s">
        <v>24</v>
      </c>
      <c r="I5085" s="3">
        <v>5</v>
      </c>
      <c r="J5085" s="3" t="s">
        <v>183</v>
      </c>
      <c r="K5085" s="3"/>
      <c r="L5085" s="3"/>
      <c r="M5085" s="3"/>
      <c r="N5085" s="3"/>
      <c r="O5085" s="3"/>
      <c r="P5085" s="3"/>
      <c r="Q5085" s="3"/>
      <c r="R5085" s="3"/>
      <c r="S5085" s="3"/>
      <c r="T5085" s="3">
        <f t="shared" si="632"/>
        <v>1574</v>
      </c>
      <c r="U5085" s="3" t="str">
        <f t="shared" si="633"/>
        <v>SI</v>
      </c>
      <c r="V5085" t="str">
        <f t="shared" si="634"/>
        <v>1574 - SDS SOACHA-Personal que presta el servicio en obra</v>
      </c>
      <c r="W5085" s="53">
        <f t="shared" si="635"/>
        <v>5</v>
      </c>
      <c r="X5085">
        <f t="shared" si="636"/>
        <v>5</v>
      </c>
      <c r="Y5085" t="str">
        <f>IF(ISNA(VLOOKUP(B5085,CECOS_SIN_IDENTIFICAR!$A$2:$D$146,4,0)),"SIN CECO",IF(VLOOKUP(B5085,CECOS_SIN_IDENTIFICAR!$A$2:$D$146,4,0)=0,"SIN CECO",VLOOKUP(B5085,CECOS_SIN_IDENTIFICAR!$A$2:$D$146,4,0)))</f>
        <v>SIN CECO</v>
      </c>
      <c r="Z5085">
        <f t="shared" si="637"/>
        <v>1574</v>
      </c>
      <c r="AA5085" s="3" t="s">
        <v>114</v>
      </c>
      <c r="AB5085" t="str">
        <f t="shared" si="638"/>
        <v>c. Compromiso con el proyecto-Personal que presta el servicio en obra</v>
      </c>
      <c r="AC5085" t="str">
        <f>VLOOKUP(AB5085,CODIFICACION_PREGUNTAS!$C$2:$D$35,2,0)</f>
        <v>PERSONAL003</v>
      </c>
    </row>
    <row r="5086" spans="1:29" x14ac:dyDescent="0.25">
      <c r="A5086" s="3">
        <f t="shared" si="639"/>
        <v>5085</v>
      </c>
      <c r="B5086" s="3" t="s">
        <v>401</v>
      </c>
      <c r="C5086" s="32">
        <v>42430</v>
      </c>
      <c r="D5086" s="3" t="s">
        <v>114</v>
      </c>
      <c r="E5086" s="3"/>
      <c r="F5086" s="3"/>
      <c r="G5086" s="2" t="s">
        <v>21</v>
      </c>
      <c r="H5086" s="3" t="s">
        <v>24</v>
      </c>
      <c r="I5086" s="3">
        <v>5</v>
      </c>
      <c r="J5086" s="3" t="s">
        <v>183</v>
      </c>
      <c r="K5086" s="3"/>
      <c r="L5086" s="3"/>
      <c r="M5086" s="3"/>
      <c r="N5086" s="3"/>
      <c r="O5086" s="3"/>
      <c r="P5086" s="3"/>
      <c r="Q5086" s="3"/>
      <c r="R5086" s="3"/>
      <c r="S5086" s="3"/>
      <c r="T5086" s="3">
        <f t="shared" si="632"/>
        <v>1574</v>
      </c>
      <c r="U5086" s="3" t="str">
        <f t="shared" si="633"/>
        <v>SI</v>
      </c>
      <c r="V5086" t="str">
        <f t="shared" si="634"/>
        <v>1574 - SDS SOACHA-Personal que presta el servicio en obra</v>
      </c>
      <c r="W5086" s="53">
        <f t="shared" si="635"/>
        <v>5</v>
      </c>
      <c r="X5086">
        <f t="shared" si="636"/>
        <v>5</v>
      </c>
      <c r="Y5086" t="str">
        <f>IF(ISNA(VLOOKUP(B5086,CECOS_SIN_IDENTIFICAR!$A$2:$D$146,4,0)),"SIN CECO",IF(VLOOKUP(B5086,CECOS_SIN_IDENTIFICAR!$A$2:$D$146,4,0)=0,"SIN CECO",VLOOKUP(B5086,CECOS_SIN_IDENTIFICAR!$A$2:$D$146,4,0)))</f>
        <v>SIN CECO</v>
      </c>
      <c r="Z5086">
        <f t="shared" si="637"/>
        <v>1574</v>
      </c>
      <c r="AA5086" s="3" t="s">
        <v>114</v>
      </c>
      <c r="AB5086" t="str">
        <f t="shared" si="638"/>
        <v>d. Cumplimiento de compromisos-Personal que presta el servicio en obra</v>
      </c>
      <c r="AC5086" t="str">
        <f>VLOOKUP(AB5086,CODIFICACION_PREGUNTAS!$C$2:$D$35,2,0)</f>
        <v>PERSONAL004</v>
      </c>
    </row>
    <row r="5087" spans="1:29" x14ac:dyDescent="0.25">
      <c r="A5087" s="3">
        <f t="shared" si="639"/>
        <v>5086</v>
      </c>
      <c r="B5087" s="3" t="s">
        <v>401</v>
      </c>
      <c r="C5087" s="32">
        <v>42430</v>
      </c>
      <c r="D5087" s="3" t="s">
        <v>114</v>
      </c>
      <c r="E5087" s="3"/>
      <c r="F5087" s="3"/>
      <c r="G5087" s="2" t="s">
        <v>27</v>
      </c>
      <c r="H5087" s="3" t="s">
        <v>24</v>
      </c>
      <c r="I5087" s="3">
        <v>4</v>
      </c>
      <c r="J5087" s="3" t="s">
        <v>183</v>
      </c>
      <c r="K5087" s="3"/>
      <c r="L5087" s="3"/>
      <c r="M5087" s="3"/>
      <c r="N5087" s="3"/>
      <c r="O5087" s="3"/>
      <c r="P5087" s="3"/>
      <c r="Q5087" s="3"/>
      <c r="R5087" s="3"/>
      <c r="S5087" s="3"/>
      <c r="T5087" s="3">
        <f t="shared" si="632"/>
        <v>1574</v>
      </c>
      <c r="U5087" s="3" t="str">
        <f t="shared" si="633"/>
        <v>SI</v>
      </c>
      <c r="V5087" t="str">
        <f t="shared" si="634"/>
        <v>1574 - SDS SOACHA-Personal que presta el servicio en obra</v>
      </c>
      <c r="W5087" s="53">
        <f t="shared" si="635"/>
        <v>4</v>
      </c>
      <c r="X5087">
        <f t="shared" si="636"/>
        <v>4</v>
      </c>
      <c r="Y5087" t="str">
        <f>IF(ISNA(VLOOKUP(B5087,CECOS_SIN_IDENTIFICAR!$A$2:$D$146,4,0)),"SIN CECO",IF(VLOOKUP(B5087,CECOS_SIN_IDENTIFICAR!$A$2:$D$146,4,0)=0,"SIN CECO",VLOOKUP(B5087,CECOS_SIN_IDENTIFICAR!$A$2:$D$146,4,0)))</f>
        <v>SIN CECO</v>
      </c>
      <c r="Z5087">
        <f t="shared" si="637"/>
        <v>1574</v>
      </c>
      <c r="AA5087" s="3" t="s">
        <v>114</v>
      </c>
      <c r="AB5087" t="str">
        <f t="shared" si="638"/>
        <v>e. Proactividad en desarrollo de funciones-Personal que presta el servicio en obra</v>
      </c>
      <c r="AC5087" t="str">
        <f>VLOOKUP(AB5087,CODIFICACION_PREGUNTAS!$C$2:$D$35,2,0)</f>
        <v>PERSONAL005</v>
      </c>
    </row>
    <row r="5088" spans="1:29" x14ac:dyDescent="0.25">
      <c r="A5088" s="3">
        <f t="shared" si="639"/>
        <v>5087</v>
      </c>
      <c r="B5088" s="3" t="s">
        <v>401</v>
      </c>
      <c r="C5088" s="32">
        <v>42430</v>
      </c>
      <c r="D5088" s="3" t="s">
        <v>114</v>
      </c>
      <c r="E5088" s="3"/>
      <c r="F5088" s="3"/>
      <c r="G5088" s="2" t="s">
        <v>28</v>
      </c>
      <c r="H5088" s="2" t="s">
        <v>29</v>
      </c>
      <c r="I5088" s="3">
        <v>5</v>
      </c>
      <c r="J5088" s="3" t="s">
        <v>183</v>
      </c>
      <c r="K5088" s="3"/>
      <c r="L5088" s="3"/>
      <c r="M5088" s="3"/>
      <c r="N5088" s="3"/>
      <c r="O5088" s="3"/>
      <c r="P5088" s="3"/>
      <c r="Q5088" s="3"/>
      <c r="R5088" s="3"/>
      <c r="S5088" s="3"/>
      <c r="T5088" s="3">
        <f t="shared" si="632"/>
        <v>1574</v>
      </c>
      <c r="U5088" s="3" t="str">
        <f t="shared" si="633"/>
        <v>SI</v>
      </c>
      <c r="V5088" t="str">
        <f t="shared" si="634"/>
        <v>1574 - SDS SOACHA-Productos Asociados de PAYC (Informes, Control de presupuesto y Programación y actas)</v>
      </c>
      <c r="W5088" s="53">
        <f t="shared" si="635"/>
        <v>5</v>
      </c>
      <c r="X5088">
        <f t="shared" si="636"/>
        <v>5</v>
      </c>
      <c r="Y5088" t="str">
        <f>IF(ISNA(VLOOKUP(B5088,CECOS_SIN_IDENTIFICAR!$A$2:$D$146,4,0)),"SIN CECO",IF(VLOOKUP(B5088,CECOS_SIN_IDENTIFICAR!$A$2:$D$146,4,0)=0,"SIN CECO",VLOOKUP(B5088,CECOS_SIN_IDENTIFICAR!$A$2:$D$146,4,0)))</f>
        <v>SIN CECO</v>
      </c>
      <c r="Z5088">
        <f t="shared" si="637"/>
        <v>1574</v>
      </c>
      <c r="AA5088" s="3" t="s">
        <v>114</v>
      </c>
      <c r="AB5088" t="str">
        <f t="shared" si="638"/>
        <v>a. Calidad del Contenido-Productos Asociados de PAYC (Informes, Control de presupuesto y Programación y actas)</v>
      </c>
      <c r="AC5088" t="str">
        <f>VLOOKUP(AB5088,CODIFICACION_PREGUNTAS!$C$2:$D$35,2,0)</f>
        <v>PRODUCTOS001</v>
      </c>
    </row>
    <row r="5089" spans="1:29" x14ac:dyDescent="0.25">
      <c r="A5089" s="3">
        <f t="shared" si="639"/>
        <v>5088</v>
      </c>
      <c r="B5089" s="3" t="s">
        <v>401</v>
      </c>
      <c r="C5089" s="32">
        <v>42430</v>
      </c>
      <c r="D5089" s="3" t="s">
        <v>114</v>
      </c>
      <c r="E5089" s="3"/>
      <c r="F5089" s="3"/>
      <c r="G5089" s="2" t="s">
        <v>30</v>
      </c>
      <c r="H5089" s="2" t="s">
        <v>29</v>
      </c>
      <c r="I5089" s="3">
        <v>5</v>
      </c>
      <c r="J5089" s="3" t="s">
        <v>183</v>
      </c>
      <c r="K5089" s="3"/>
      <c r="L5089" s="3"/>
      <c r="M5089" s="3"/>
      <c r="N5089" s="3"/>
      <c r="O5089" s="3"/>
      <c r="P5089" s="3"/>
      <c r="Q5089" s="3"/>
      <c r="R5089" s="3"/>
      <c r="S5089" s="3"/>
      <c r="T5089" s="3">
        <f t="shared" si="632"/>
        <v>1574</v>
      </c>
      <c r="U5089" s="3" t="str">
        <f t="shared" si="633"/>
        <v>SI</v>
      </c>
      <c r="V5089" t="str">
        <f t="shared" si="634"/>
        <v>1574 - SDS SOACHA-Productos Asociados de PAYC (Informes, Control de presupuesto y Programación y actas)</v>
      </c>
      <c r="W5089" s="53">
        <f t="shared" si="635"/>
        <v>5</v>
      </c>
      <c r="X5089">
        <f t="shared" si="636"/>
        <v>5</v>
      </c>
      <c r="Y5089" t="str">
        <f>IF(ISNA(VLOOKUP(B5089,CECOS_SIN_IDENTIFICAR!$A$2:$D$146,4,0)),"SIN CECO",IF(VLOOKUP(B5089,CECOS_SIN_IDENTIFICAR!$A$2:$D$146,4,0)=0,"SIN CECO",VLOOKUP(B5089,CECOS_SIN_IDENTIFICAR!$A$2:$D$146,4,0)))</f>
        <v>SIN CECO</v>
      </c>
      <c r="Z5089">
        <f t="shared" si="637"/>
        <v>1574</v>
      </c>
      <c r="AA5089" s="3" t="s">
        <v>114</v>
      </c>
      <c r="AB5089" t="str">
        <f t="shared" si="638"/>
        <v>b. Claridad del Contenido-Productos Asociados de PAYC (Informes, Control de presupuesto y Programación y actas)</v>
      </c>
      <c r="AC5089" t="str">
        <f>VLOOKUP(AB5089,CODIFICACION_PREGUNTAS!$C$2:$D$35,2,0)</f>
        <v>PRODUCTOS002</v>
      </c>
    </row>
    <row r="5090" spans="1:29" x14ac:dyDescent="0.25">
      <c r="A5090" s="3">
        <f t="shared" si="639"/>
        <v>5089</v>
      </c>
      <c r="B5090" s="3" t="s">
        <v>401</v>
      </c>
      <c r="C5090" s="32">
        <v>42430</v>
      </c>
      <c r="D5090" s="3" t="s">
        <v>114</v>
      </c>
      <c r="E5090" s="3"/>
      <c r="F5090" s="3"/>
      <c r="G5090" s="2" t="s">
        <v>31</v>
      </c>
      <c r="H5090" s="2" t="s">
        <v>29</v>
      </c>
      <c r="I5090" s="3">
        <v>4</v>
      </c>
      <c r="J5090" s="3" t="s">
        <v>183</v>
      </c>
      <c r="K5090" s="3"/>
      <c r="L5090" s="3"/>
      <c r="M5090" s="3"/>
      <c r="N5090" s="3"/>
      <c r="O5090" s="3"/>
      <c r="P5090" s="3"/>
      <c r="Q5090" s="3"/>
      <c r="R5090" s="3"/>
      <c r="S5090" s="3"/>
      <c r="T5090" s="3">
        <f t="shared" si="632"/>
        <v>1574</v>
      </c>
      <c r="U5090" s="3" t="str">
        <f t="shared" si="633"/>
        <v>SI</v>
      </c>
      <c r="V5090" t="str">
        <f t="shared" si="634"/>
        <v>1574 - SDS SOACHA-Productos Asociados de PAYC (Informes, Control de presupuesto y Programación y actas)</v>
      </c>
      <c r="W5090" s="53">
        <f t="shared" si="635"/>
        <v>4</v>
      </c>
      <c r="X5090">
        <f t="shared" si="636"/>
        <v>4</v>
      </c>
      <c r="Y5090" t="str">
        <f>IF(ISNA(VLOOKUP(B5090,CECOS_SIN_IDENTIFICAR!$A$2:$D$146,4,0)),"SIN CECO",IF(VLOOKUP(B5090,CECOS_SIN_IDENTIFICAR!$A$2:$D$146,4,0)=0,"SIN CECO",VLOOKUP(B5090,CECOS_SIN_IDENTIFICAR!$A$2:$D$146,4,0)))</f>
        <v>SIN CECO</v>
      </c>
      <c r="Z5090">
        <f t="shared" si="637"/>
        <v>1574</v>
      </c>
      <c r="AA5090" s="3" t="s">
        <v>114</v>
      </c>
      <c r="AB5090" t="str">
        <f t="shared" si="638"/>
        <v>c. Oportunidad en la entrega-Productos Asociados de PAYC (Informes, Control de presupuesto y Programación y actas)</v>
      </c>
      <c r="AC5090" t="str">
        <f>VLOOKUP(AB5090,CODIFICACION_PREGUNTAS!$C$2:$D$35,2,0)</f>
        <v>PRODUCTOS003</v>
      </c>
    </row>
    <row r="5091" spans="1:29" x14ac:dyDescent="0.25">
      <c r="A5091" s="3">
        <f t="shared" si="639"/>
        <v>5090</v>
      </c>
      <c r="B5091" s="3" t="s">
        <v>401</v>
      </c>
      <c r="C5091" s="32">
        <v>42430</v>
      </c>
      <c r="D5091" s="3" t="s">
        <v>114</v>
      </c>
      <c r="E5091" s="3"/>
      <c r="F5091" s="3"/>
      <c r="G5091" s="2" t="s">
        <v>32</v>
      </c>
      <c r="H5091" s="2" t="s">
        <v>29</v>
      </c>
      <c r="I5091" s="3">
        <v>4</v>
      </c>
      <c r="J5091" s="3" t="s">
        <v>183</v>
      </c>
      <c r="K5091" s="3"/>
      <c r="L5091" s="3"/>
      <c r="M5091" s="3"/>
      <c r="N5091" s="3"/>
      <c r="O5091" s="3"/>
      <c r="P5091" s="3"/>
      <c r="Q5091" s="3"/>
      <c r="R5091" s="3"/>
      <c r="S5091" s="3"/>
      <c r="T5091" s="3">
        <f t="shared" si="632"/>
        <v>1574</v>
      </c>
      <c r="U5091" s="3" t="str">
        <f t="shared" si="633"/>
        <v>SI</v>
      </c>
      <c r="V5091" t="str">
        <f t="shared" si="634"/>
        <v>1574 - SDS SOACHA-Productos Asociados de PAYC (Informes, Control de presupuesto y Programación y actas)</v>
      </c>
      <c r="W5091" s="53">
        <f t="shared" si="635"/>
        <v>4</v>
      </c>
      <c r="X5091">
        <f t="shared" si="636"/>
        <v>4</v>
      </c>
      <c r="Y5091" t="str">
        <f>IF(ISNA(VLOOKUP(B5091,CECOS_SIN_IDENTIFICAR!$A$2:$D$146,4,0)),"SIN CECO",IF(VLOOKUP(B5091,CECOS_SIN_IDENTIFICAR!$A$2:$D$146,4,0)=0,"SIN CECO",VLOOKUP(B5091,CECOS_SIN_IDENTIFICAR!$A$2:$D$146,4,0)))</f>
        <v>SIN CECO</v>
      </c>
      <c r="Z5091">
        <f t="shared" si="637"/>
        <v>1574</v>
      </c>
      <c r="AA5091" s="3" t="s">
        <v>114</v>
      </c>
      <c r="AB5091" t="str">
        <f t="shared" si="638"/>
        <v>d. Precisión de la información-Productos Asociados de PAYC (Informes, Control de presupuesto y Programación y actas)</v>
      </c>
      <c r="AC5091" t="str">
        <f>VLOOKUP(AB5091,CODIFICACION_PREGUNTAS!$C$2:$D$35,2,0)</f>
        <v>PRODUCTOS004</v>
      </c>
    </row>
    <row r="5092" spans="1:29" x14ac:dyDescent="0.25">
      <c r="A5092" s="3">
        <f t="shared" si="639"/>
        <v>5091</v>
      </c>
      <c r="B5092" s="3" t="s">
        <v>401</v>
      </c>
      <c r="C5092" s="32">
        <v>42430</v>
      </c>
      <c r="D5092" s="3" t="s">
        <v>114</v>
      </c>
      <c r="E5092" s="3"/>
      <c r="F5092" s="3"/>
      <c r="G5092" s="2" t="s">
        <v>33</v>
      </c>
      <c r="H5092" s="2" t="s">
        <v>29</v>
      </c>
      <c r="I5092" s="3">
        <v>4</v>
      </c>
      <c r="J5092" s="3" t="s">
        <v>183</v>
      </c>
      <c r="K5092" s="3"/>
      <c r="L5092" s="3"/>
      <c r="M5092" s="3"/>
      <c r="N5092" s="3"/>
      <c r="O5092" s="3"/>
      <c r="P5092" s="3"/>
      <c r="Q5092" s="3"/>
      <c r="R5092" s="3"/>
      <c r="S5092" s="3"/>
      <c r="T5092" s="3">
        <f t="shared" si="632"/>
        <v>1574</v>
      </c>
      <c r="U5092" s="3" t="str">
        <f t="shared" si="633"/>
        <v>SI</v>
      </c>
      <c r="V5092" t="str">
        <f t="shared" si="634"/>
        <v>1574 - SDS SOACHA-Productos Asociados de PAYC (Informes, Control de presupuesto y Programación y actas)</v>
      </c>
      <c r="W5092" s="53">
        <f t="shared" si="635"/>
        <v>4</v>
      </c>
      <c r="X5092">
        <f t="shared" si="636"/>
        <v>4</v>
      </c>
      <c r="Y5092" t="str">
        <f>IF(ISNA(VLOOKUP(B5092,CECOS_SIN_IDENTIFICAR!$A$2:$D$146,4,0)),"SIN CECO",IF(VLOOKUP(B5092,CECOS_SIN_IDENTIFICAR!$A$2:$D$146,4,0)=0,"SIN CECO",VLOOKUP(B5092,CECOS_SIN_IDENTIFICAR!$A$2:$D$146,4,0)))</f>
        <v>SIN CECO</v>
      </c>
      <c r="Z5092">
        <f t="shared" si="637"/>
        <v>1574</v>
      </c>
      <c r="AA5092" s="3" t="s">
        <v>114</v>
      </c>
      <c r="AB5092" t="str">
        <f t="shared" si="638"/>
        <v>e. Diagramación-Productos Asociados de PAYC (Informes, Control de presupuesto y Programación y actas)</v>
      </c>
      <c r="AC5092" t="str">
        <f>VLOOKUP(AB5092,CODIFICACION_PREGUNTAS!$C$2:$D$35,2,0)</f>
        <v>PRODUCTOS005</v>
      </c>
    </row>
    <row r="5093" spans="1:29" x14ac:dyDescent="0.25">
      <c r="A5093" s="3">
        <f t="shared" si="639"/>
        <v>5092</v>
      </c>
      <c r="B5093" s="3" t="s">
        <v>401</v>
      </c>
      <c r="C5093" s="32">
        <v>42430</v>
      </c>
      <c r="D5093" s="3" t="s">
        <v>114</v>
      </c>
      <c r="E5093" s="3"/>
      <c r="F5093" s="3"/>
      <c r="G5093" s="2" t="s">
        <v>34</v>
      </c>
      <c r="H5093" s="2" t="s">
        <v>35</v>
      </c>
      <c r="I5093" s="3">
        <v>4</v>
      </c>
      <c r="J5093" s="3" t="s">
        <v>183</v>
      </c>
      <c r="K5093" s="3"/>
      <c r="L5093" s="3"/>
      <c r="M5093" s="3"/>
      <c r="N5093" s="3"/>
      <c r="O5093" s="3"/>
      <c r="P5093" s="3"/>
      <c r="Q5093" s="3"/>
      <c r="R5093" s="3"/>
      <c r="S5093" s="3"/>
      <c r="T5093" s="3">
        <f t="shared" si="632"/>
        <v>1574</v>
      </c>
      <c r="U5093" s="3" t="str">
        <f t="shared" si="633"/>
        <v>SI</v>
      </c>
      <c r="V5093" t="str">
        <f t="shared" si="634"/>
        <v>1574 - SDS SOACHA-Compromisos Pactados</v>
      </c>
      <c r="W5093" s="53">
        <f t="shared" si="635"/>
        <v>4</v>
      </c>
      <c r="X5093">
        <f t="shared" si="636"/>
        <v>4</v>
      </c>
      <c r="Y5093" t="str">
        <f>IF(ISNA(VLOOKUP(B5093,CECOS_SIN_IDENTIFICAR!$A$2:$D$146,4,0)),"SIN CECO",IF(VLOOKUP(B5093,CECOS_SIN_IDENTIFICAR!$A$2:$D$146,4,0)=0,"SIN CECO",VLOOKUP(B5093,CECOS_SIN_IDENTIFICAR!$A$2:$D$146,4,0)))</f>
        <v>SIN CECO</v>
      </c>
      <c r="Z5093">
        <f t="shared" si="637"/>
        <v>1574</v>
      </c>
      <c r="AA5093" s="3" t="s">
        <v>114</v>
      </c>
      <c r="AB5093" t="str">
        <f t="shared" si="638"/>
        <v>a. Cumplimiento-Compromisos Pactados</v>
      </c>
      <c r="AC5093" t="str">
        <f>VLOOKUP(AB5093,CODIFICACION_PREGUNTAS!$C$2:$D$35,2,0)</f>
        <v>COMPROMISOS001</v>
      </c>
    </row>
    <row r="5094" spans="1:29" x14ac:dyDescent="0.25">
      <c r="A5094" s="3">
        <f t="shared" si="639"/>
        <v>5093</v>
      </c>
      <c r="B5094" s="3" t="s">
        <v>401</v>
      </c>
      <c r="C5094" s="32">
        <v>42430</v>
      </c>
      <c r="D5094" s="3" t="s">
        <v>114</v>
      </c>
      <c r="E5094" s="3"/>
      <c r="F5094" s="3"/>
      <c r="G5094" s="2" t="s">
        <v>36</v>
      </c>
      <c r="H5094" s="2" t="s">
        <v>35</v>
      </c>
      <c r="I5094" s="3">
        <v>4</v>
      </c>
      <c r="J5094" s="3" t="s">
        <v>183</v>
      </c>
      <c r="K5094" s="3"/>
      <c r="L5094" s="3"/>
      <c r="M5094" s="3"/>
      <c r="N5094" s="3"/>
      <c r="O5094" s="3"/>
      <c r="P5094" s="3"/>
      <c r="Q5094" s="3"/>
      <c r="R5094" s="3"/>
      <c r="S5094" s="3"/>
      <c r="T5094" s="3">
        <f t="shared" si="632"/>
        <v>1574</v>
      </c>
      <c r="U5094" s="3" t="str">
        <f t="shared" si="633"/>
        <v>SI</v>
      </c>
      <c r="V5094" t="str">
        <f t="shared" si="634"/>
        <v>1574 - SDS SOACHA-Compromisos Pactados</v>
      </c>
      <c r="W5094" s="53">
        <f t="shared" si="635"/>
        <v>4</v>
      </c>
      <c r="X5094">
        <f t="shared" si="636"/>
        <v>4</v>
      </c>
      <c r="Y5094" t="str">
        <f>IF(ISNA(VLOOKUP(B5094,CECOS_SIN_IDENTIFICAR!$A$2:$D$146,4,0)),"SIN CECO",IF(VLOOKUP(B5094,CECOS_SIN_IDENTIFICAR!$A$2:$D$146,4,0)=0,"SIN CECO",VLOOKUP(B5094,CECOS_SIN_IDENTIFICAR!$A$2:$D$146,4,0)))</f>
        <v>SIN CECO</v>
      </c>
      <c r="Z5094">
        <f t="shared" si="637"/>
        <v>1574</v>
      </c>
      <c r="AA5094" s="3" t="s">
        <v>114</v>
      </c>
      <c r="AB5094" t="str">
        <f t="shared" si="638"/>
        <v>b. Satisface expectativas-Compromisos Pactados</v>
      </c>
      <c r="AC5094" t="str">
        <f>VLOOKUP(AB5094,CODIFICACION_PREGUNTAS!$C$2:$D$35,2,0)</f>
        <v>COMPROMISOS002</v>
      </c>
    </row>
    <row r="5095" spans="1:29" x14ac:dyDescent="0.25">
      <c r="A5095" s="3">
        <f t="shared" si="639"/>
        <v>5094</v>
      </c>
      <c r="B5095" s="3" t="s">
        <v>401</v>
      </c>
      <c r="C5095" s="32">
        <v>42430</v>
      </c>
      <c r="D5095" s="3" t="s">
        <v>114</v>
      </c>
      <c r="E5095" s="3"/>
      <c r="F5095" s="3"/>
      <c r="G5095" s="2" t="s">
        <v>37</v>
      </c>
      <c r="H5095" s="2" t="s">
        <v>35</v>
      </c>
      <c r="I5095" s="3">
        <v>5</v>
      </c>
      <c r="J5095" s="3" t="s">
        <v>183</v>
      </c>
      <c r="K5095" s="3"/>
      <c r="L5095" s="3"/>
      <c r="M5095" s="3"/>
      <c r="N5095" s="3"/>
      <c r="O5095" s="3"/>
      <c r="P5095" s="3"/>
      <c r="Q5095" s="3"/>
      <c r="R5095" s="3"/>
      <c r="S5095" s="3"/>
      <c r="T5095" s="3">
        <f t="shared" si="632"/>
        <v>1574</v>
      </c>
      <c r="U5095" s="3" t="str">
        <f t="shared" si="633"/>
        <v>SI</v>
      </c>
      <c r="V5095" t="str">
        <f t="shared" si="634"/>
        <v>1574 - SDS SOACHA-Compromisos Pactados</v>
      </c>
      <c r="W5095" s="53">
        <f t="shared" si="635"/>
        <v>5</v>
      </c>
      <c r="X5095">
        <f t="shared" si="636"/>
        <v>5</v>
      </c>
      <c r="Y5095" t="str">
        <f>IF(ISNA(VLOOKUP(B5095,CECOS_SIN_IDENTIFICAR!$A$2:$D$146,4,0)),"SIN CECO",IF(VLOOKUP(B5095,CECOS_SIN_IDENTIFICAR!$A$2:$D$146,4,0)=0,"SIN CECO",VLOOKUP(B5095,CECOS_SIN_IDENTIFICAR!$A$2:$D$146,4,0)))</f>
        <v>SIN CECO</v>
      </c>
      <c r="Z5095">
        <f t="shared" si="637"/>
        <v>1574</v>
      </c>
      <c r="AA5095" s="3" t="s">
        <v>114</v>
      </c>
      <c r="AB5095" t="str">
        <f t="shared" si="638"/>
        <v>c. Calidad de la Información suministrada-Compromisos Pactados</v>
      </c>
      <c r="AC5095" t="str">
        <f>VLOOKUP(AB5095,CODIFICACION_PREGUNTAS!$C$2:$D$35,2,0)</f>
        <v>COMPROMISOS003</v>
      </c>
    </row>
    <row r="5096" spans="1:29" x14ac:dyDescent="0.25">
      <c r="A5096" s="3">
        <f t="shared" si="639"/>
        <v>5095</v>
      </c>
      <c r="B5096" s="3" t="s">
        <v>401</v>
      </c>
      <c r="C5096" s="32">
        <v>42430</v>
      </c>
      <c r="D5096" s="3" t="s">
        <v>114</v>
      </c>
      <c r="E5096" s="3"/>
      <c r="F5096" s="3"/>
      <c r="G5096" s="2" t="s">
        <v>38</v>
      </c>
      <c r="H5096" s="2" t="s">
        <v>35</v>
      </c>
      <c r="I5096" s="3">
        <v>5</v>
      </c>
      <c r="J5096" s="3" t="s">
        <v>183</v>
      </c>
      <c r="K5096" s="3"/>
      <c r="L5096" s="3"/>
      <c r="M5096" s="3"/>
      <c r="N5096" s="3"/>
      <c r="O5096" s="3"/>
      <c r="P5096" s="3"/>
      <c r="Q5096" s="3"/>
      <c r="R5096" s="3"/>
      <c r="S5096" s="3"/>
      <c r="T5096" s="3">
        <f t="shared" si="632"/>
        <v>1574</v>
      </c>
      <c r="U5096" s="3" t="str">
        <f t="shared" si="633"/>
        <v>SI</v>
      </c>
      <c r="V5096" t="str">
        <f t="shared" si="634"/>
        <v>1574 - SDS SOACHA-Compromisos Pactados</v>
      </c>
      <c r="W5096" s="53">
        <f t="shared" si="635"/>
        <v>5</v>
      </c>
      <c r="X5096">
        <f t="shared" si="636"/>
        <v>5</v>
      </c>
      <c r="Y5096" t="str">
        <f>IF(ISNA(VLOOKUP(B5096,CECOS_SIN_IDENTIFICAR!$A$2:$D$146,4,0)),"SIN CECO",IF(VLOOKUP(B5096,CECOS_SIN_IDENTIFICAR!$A$2:$D$146,4,0)=0,"SIN CECO",VLOOKUP(B5096,CECOS_SIN_IDENTIFICAR!$A$2:$D$146,4,0)))</f>
        <v>SIN CECO</v>
      </c>
      <c r="Z5096">
        <f t="shared" si="637"/>
        <v>1574</v>
      </c>
      <c r="AA5096" s="3" t="s">
        <v>114</v>
      </c>
      <c r="AB5096" t="str">
        <f t="shared" si="638"/>
        <v>d. Disposición del personal de PAYC a las solicitudes del cliente-Compromisos Pactados</v>
      </c>
      <c r="AC5096" t="str">
        <f>VLOOKUP(AB5096,CODIFICACION_PREGUNTAS!$C$2:$D$35,2,0)</f>
        <v>COMPROMISOS004</v>
      </c>
    </row>
    <row r="5097" spans="1:29" x14ac:dyDescent="0.25">
      <c r="A5097" s="3">
        <f t="shared" si="639"/>
        <v>5096</v>
      </c>
      <c r="B5097" s="3" t="s">
        <v>401</v>
      </c>
      <c r="C5097" s="32">
        <v>42430</v>
      </c>
      <c r="D5097" s="3" t="s">
        <v>114</v>
      </c>
      <c r="E5097" s="3"/>
      <c r="F5097" s="3"/>
      <c r="G5097" s="2" t="s">
        <v>39</v>
      </c>
      <c r="H5097" s="2" t="s">
        <v>35</v>
      </c>
      <c r="I5097" s="3">
        <v>5</v>
      </c>
      <c r="J5097" s="3" t="s">
        <v>183</v>
      </c>
      <c r="K5097" s="3"/>
      <c r="L5097" s="3"/>
      <c r="M5097" s="3"/>
      <c r="N5097" s="3"/>
      <c r="O5097" s="3"/>
      <c r="P5097" s="3"/>
      <c r="Q5097" s="3"/>
      <c r="R5097" s="3"/>
      <c r="S5097" s="3"/>
      <c r="T5097" s="3">
        <f t="shared" si="632"/>
        <v>1574</v>
      </c>
      <c r="U5097" s="3" t="str">
        <f t="shared" si="633"/>
        <v>SI</v>
      </c>
      <c r="V5097" t="str">
        <f t="shared" si="634"/>
        <v>1574 - SDS SOACHA-Compromisos Pactados</v>
      </c>
      <c r="W5097" s="53">
        <f t="shared" si="635"/>
        <v>5</v>
      </c>
      <c r="X5097">
        <f t="shared" si="636"/>
        <v>5</v>
      </c>
      <c r="Y5097" t="str">
        <f>IF(ISNA(VLOOKUP(B5097,CECOS_SIN_IDENTIFICAR!$A$2:$D$146,4,0)),"SIN CECO",IF(VLOOKUP(B5097,CECOS_SIN_IDENTIFICAR!$A$2:$D$146,4,0)=0,"SIN CECO",VLOOKUP(B5097,CECOS_SIN_IDENTIFICAR!$A$2:$D$146,4,0)))</f>
        <v>SIN CECO</v>
      </c>
      <c r="Z5097">
        <f t="shared" si="637"/>
        <v>1574</v>
      </c>
      <c r="AA5097" s="3" t="s">
        <v>114</v>
      </c>
      <c r="AB5097" t="str">
        <f t="shared" si="638"/>
        <v>e. Coherencia entre lo solicitado y lo entregado-Compromisos Pactados</v>
      </c>
      <c r="AC5097" t="str">
        <f>VLOOKUP(AB5097,CODIFICACION_PREGUNTAS!$C$2:$D$35,2,0)</f>
        <v>COMPROMISOS005</v>
      </c>
    </row>
    <row r="5098" spans="1:29" x14ac:dyDescent="0.25">
      <c r="A5098" s="3">
        <f t="shared" si="639"/>
        <v>5097</v>
      </c>
      <c r="B5098" s="3" t="s">
        <v>401</v>
      </c>
      <c r="C5098" s="32">
        <v>42430</v>
      </c>
      <c r="D5098" s="3" t="s">
        <v>114</v>
      </c>
      <c r="E5098" s="3"/>
      <c r="F5098" s="3"/>
      <c r="G5098" s="2" t="s">
        <v>40</v>
      </c>
      <c r="H5098" s="2" t="s">
        <v>40</v>
      </c>
      <c r="I5098" s="3">
        <v>4</v>
      </c>
      <c r="J5098" s="3" t="s">
        <v>183</v>
      </c>
      <c r="K5098" s="3"/>
      <c r="L5098" s="3"/>
      <c r="M5098" s="3"/>
      <c r="N5098" s="3"/>
      <c r="O5098" s="3"/>
      <c r="P5098" s="3"/>
      <c r="Q5098" s="3"/>
      <c r="R5098" s="3"/>
      <c r="S5098" s="3"/>
      <c r="T5098" s="3">
        <f t="shared" si="632"/>
        <v>1574</v>
      </c>
      <c r="U5098" s="3" t="str">
        <f t="shared" si="633"/>
        <v>SI</v>
      </c>
      <c r="V5098" t="str">
        <f t="shared" si="634"/>
        <v>1574 - SDS SOACHA-Grado de Satisfacción con el Servicio Prestado</v>
      </c>
      <c r="W5098" s="53">
        <f t="shared" si="635"/>
        <v>4</v>
      </c>
      <c r="X5098">
        <f t="shared" si="636"/>
        <v>4</v>
      </c>
      <c r="Y5098" t="str">
        <f>IF(ISNA(VLOOKUP(B5098,CECOS_SIN_IDENTIFICAR!$A$2:$D$146,4,0)),"SIN CECO",IF(VLOOKUP(B5098,CECOS_SIN_IDENTIFICAR!$A$2:$D$146,4,0)=0,"SIN CECO",VLOOKUP(B5098,CECOS_SIN_IDENTIFICAR!$A$2:$D$146,4,0)))</f>
        <v>SIN CECO</v>
      </c>
      <c r="Z5098">
        <f t="shared" si="637"/>
        <v>1574</v>
      </c>
      <c r="AA5098" s="3" t="s">
        <v>114</v>
      </c>
      <c r="AB5098" t="str">
        <f t="shared" si="638"/>
        <v>Grado de Satisfacción con el Servicio Prestado-Grado de Satisfacción con el Servicio Prestado</v>
      </c>
      <c r="AC5098" t="str">
        <f>VLOOKUP(AB5098,CODIFICACION_PREGUNTAS!$C$2:$D$35,2,0)</f>
        <v>SATISFACCION001</v>
      </c>
    </row>
    <row r="5099" spans="1:29" x14ac:dyDescent="0.25">
      <c r="A5099" s="3">
        <f t="shared" si="639"/>
        <v>5098</v>
      </c>
      <c r="B5099" s="3" t="s">
        <v>401</v>
      </c>
      <c r="C5099" s="32">
        <v>42430</v>
      </c>
      <c r="D5099" s="3" t="s">
        <v>114</v>
      </c>
      <c r="E5099" s="3"/>
      <c r="F5099" s="3"/>
      <c r="G5099" s="2" t="s">
        <v>41</v>
      </c>
      <c r="H5099" s="2" t="s">
        <v>41</v>
      </c>
      <c r="I5099" s="3">
        <v>4</v>
      </c>
      <c r="J5099" s="3" t="s">
        <v>183</v>
      </c>
      <c r="K5099" s="3"/>
      <c r="L5099" s="3"/>
      <c r="M5099" s="3"/>
      <c r="N5099" s="3"/>
      <c r="O5099" s="3"/>
      <c r="P5099" s="3"/>
      <c r="Q5099" s="3"/>
      <c r="R5099" s="3"/>
      <c r="S5099" s="3"/>
      <c r="T5099" s="3">
        <f t="shared" si="632"/>
        <v>1574</v>
      </c>
      <c r="U5099" s="3" t="str">
        <f t="shared" si="633"/>
        <v>SI</v>
      </c>
      <c r="V5099" t="str">
        <f t="shared" si="634"/>
        <v>1574 - SDS SOACHA-Posibilidad de Volver a Contratar con PAYC</v>
      </c>
      <c r="W5099" s="53">
        <f t="shared" si="635"/>
        <v>4</v>
      </c>
      <c r="X5099">
        <f t="shared" si="636"/>
        <v>4</v>
      </c>
      <c r="Y5099" t="str">
        <f>IF(ISNA(VLOOKUP(B5099,CECOS_SIN_IDENTIFICAR!$A$2:$D$146,4,0)),"SIN CECO",IF(VLOOKUP(B5099,CECOS_SIN_IDENTIFICAR!$A$2:$D$146,4,0)=0,"SIN CECO",VLOOKUP(B5099,CECOS_SIN_IDENTIFICAR!$A$2:$D$146,4,0)))</f>
        <v>SIN CECO</v>
      </c>
      <c r="Z5099">
        <f t="shared" si="637"/>
        <v>1574</v>
      </c>
      <c r="AA5099" s="3" t="s">
        <v>114</v>
      </c>
      <c r="AB5099" t="str">
        <f t="shared" si="638"/>
        <v>Posibilidad de Volver a Contratar con PAYC-Posibilidad de Volver a Contratar con PAYC</v>
      </c>
      <c r="AC5099" t="str">
        <f>VLOOKUP(AB5099,CODIFICACION_PREGUNTAS!$C$2:$D$35,2,0)</f>
        <v>VOLVER001</v>
      </c>
    </row>
    <row r="5100" spans="1:29" x14ac:dyDescent="0.25">
      <c r="A5100" s="3">
        <f t="shared" si="639"/>
        <v>5099</v>
      </c>
      <c r="B5100" s="3" t="s">
        <v>401</v>
      </c>
      <c r="C5100" s="32">
        <v>42430</v>
      </c>
      <c r="D5100" s="3" t="s">
        <v>114</v>
      </c>
      <c r="E5100" s="3"/>
      <c r="F5100" s="3"/>
      <c r="G5100" s="2" t="s">
        <v>42</v>
      </c>
      <c r="H5100" s="6" t="s">
        <v>43</v>
      </c>
      <c r="I5100" s="3" t="s">
        <v>780</v>
      </c>
      <c r="J5100" s="3" t="s">
        <v>183</v>
      </c>
      <c r="K5100" s="3" t="s">
        <v>548</v>
      </c>
      <c r="L5100" s="3" t="s">
        <v>670</v>
      </c>
      <c r="M5100" s="3"/>
      <c r="N5100" s="3"/>
      <c r="O5100" s="3"/>
      <c r="P5100" s="3"/>
      <c r="Q5100" s="3"/>
      <c r="R5100" s="3"/>
      <c r="S5100" s="3"/>
      <c r="T5100" s="3">
        <f t="shared" si="632"/>
        <v>1574</v>
      </c>
      <c r="U5100" s="3" t="str">
        <f t="shared" si="633"/>
        <v>SI</v>
      </c>
      <c r="V5100" t="str">
        <f t="shared" si="634"/>
        <v>1574 - SDS SOACHA-Fortalezas PAYC</v>
      </c>
      <c r="W5100" s="53" t="str">
        <f t="shared" si="635"/>
        <v>Excelente manejo y control administrativo-Buen control-Conocimiento del personal-</v>
      </c>
      <c r="X5100">
        <f t="shared" si="636"/>
        <v>0</v>
      </c>
      <c r="Y5100" t="str">
        <f>IF(ISNA(VLOOKUP(B5100,CECOS_SIN_IDENTIFICAR!$A$2:$D$146,4,0)),"SIN CECO",IF(VLOOKUP(B5100,CECOS_SIN_IDENTIFICAR!$A$2:$D$146,4,0)=0,"SIN CECO",VLOOKUP(B5100,CECOS_SIN_IDENTIFICAR!$A$2:$D$146,4,0)))</f>
        <v>SIN CECO</v>
      </c>
      <c r="Z5100">
        <f t="shared" si="637"/>
        <v>1574</v>
      </c>
      <c r="AA5100" s="3" t="s">
        <v>114</v>
      </c>
      <c r="AB5100" t="str">
        <f t="shared" si="638"/>
        <v>Principales fortalezas en el servicio que presta PAYC-Fortalezas PAYC</v>
      </c>
      <c r="AC5100" t="str">
        <f>VLOOKUP(AB5100,CODIFICACION_PREGUNTAS!$C$2:$D$35,2,0)</f>
        <v>FORT001</v>
      </c>
    </row>
    <row r="5101" spans="1:29" x14ac:dyDescent="0.25">
      <c r="A5101" s="3">
        <f t="shared" si="639"/>
        <v>5100</v>
      </c>
      <c r="B5101" s="3" t="s">
        <v>401</v>
      </c>
      <c r="C5101" s="32">
        <v>42430</v>
      </c>
      <c r="D5101" s="3" t="s">
        <v>114</v>
      </c>
      <c r="E5101" s="3"/>
      <c r="F5101" s="3"/>
      <c r="G5101" s="2" t="s">
        <v>44</v>
      </c>
      <c r="H5101" s="6" t="s">
        <v>45</v>
      </c>
      <c r="I5101" s="3" t="s">
        <v>832</v>
      </c>
      <c r="J5101" s="3" t="s">
        <v>183</v>
      </c>
      <c r="K5101" s="3" t="s">
        <v>671</v>
      </c>
      <c r="L5101" s="3"/>
      <c r="M5101" s="3"/>
      <c r="N5101" s="3"/>
      <c r="O5101" s="3"/>
      <c r="P5101" s="3"/>
      <c r="Q5101" s="3"/>
      <c r="R5101" s="3"/>
      <c r="S5101" s="3"/>
      <c r="T5101" s="3">
        <f t="shared" si="632"/>
        <v>1574</v>
      </c>
      <c r="U5101" s="3" t="str">
        <f t="shared" si="633"/>
        <v>SI</v>
      </c>
      <c r="V5101" t="str">
        <f t="shared" si="634"/>
        <v>1574 - SDS SOACHA-Debilidades PAYC</v>
      </c>
      <c r="W5101" s="53" t="str">
        <f t="shared" si="635"/>
        <v>El tema de la facturación de Payc, se demoraba ya que no entendían el proceso de claro por mas que se les explico-</v>
      </c>
      <c r="X5101">
        <f t="shared" si="636"/>
        <v>0</v>
      </c>
      <c r="Y5101" t="str">
        <f>IF(ISNA(VLOOKUP(B5101,CECOS_SIN_IDENTIFICAR!$A$2:$D$146,4,0)),"SIN CECO",IF(VLOOKUP(B5101,CECOS_SIN_IDENTIFICAR!$A$2:$D$146,4,0)=0,"SIN CECO",VLOOKUP(B5101,CECOS_SIN_IDENTIFICAR!$A$2:$D$146,4,0)))</f>
        <v>SIN CECO</v>
      </c>
      <c r="Z5101">
        <f t="shared" si="637"/>
        <v>1574</v>
      </c>
      <c r="AA5101" s="3" t="s">
        <v>114</v>
      </c>
      <c r="AB5101" t="str">
        <f t="shared" si="638"/>
        <v>Principales debilidades en el servicio que presta PAYC-Debilidades PAYC</v>
      </c>
      <c r="AC5101" t="str">
        <f>VLOOKUP(AB5101,CODIFICACION_PREGUNTAS!$C$2:$D$35,2,0)</f>
        <v>DEB001</v>
      </c>
    </row>
    <row r="5102" spans="1:29" x14ac:dyDescent="0.25">
      <c r="A5102" s="3">
        <f t="shared" si="639"/>
        <v>5101</v>
      </c>
      <c r="B5102" s="3" t="s">
        <v>402</v>
      </c>
      <c r="C5102" s="32">
        <v>42430</v>
      </c>
      <c r="D5102" s="3" t="s">
        <v>114</v>
      </c>
      <c r="E5102" s="3"/>
      <c r="F5102" s="3"/>
      <c r="G5102" s="2" t="s">
        <v>5</v>
      </c>
      <c r="H5102" s="3" t="s">
        <v>6</v>
      </c>
      <c r="I5102" s="3">
        <v>3</v>
      </c>
      <c r="J5102" s="3" t="s">
        <v>183</v>
      </c>
      <c r="K5102" s="3"/>
      <c r="L5102" s="3"/>
      <c r="M5102" s="3"/>
      <c r="N5102" s="3"/>
      <c r="O5102" s="3"/>
      <c r="P5102" s="3"/>
      <c r="Q5102" s="3"/>
      <c r="R5102" s="3"/>
      <c r="S5102" s="3"/>
      <c r="T5102" s="3">
        <f t="shared" si="632"/>
        <v>1523</v>
      </c>
      <c r="U5102" s="3" t="str">
        <f t="shared" si="633"/>
        <v>SI</v>
      </c>
      <c r="V5102" t="str">
        <f t="shared" si="634"/>
        <v>1523 - CLÍNICA LA SABANA-Soporte Técnico</v>
      </c>
      <c r="W5102" s="53">
        <f t="shared" si="635"/>
        <v>3</v>
      </c>
      <c r="X5102">
        <f t="shared" si="636"/>
        <v>3</v>
      </c>
      <c r="Y5102" t="str">
        <f>IF(ISNA(VLOOKUP(B5102,CECOS_SIN_IDENTIFICAR!$A$2:$D$146,4,0)),"SIN CECO",IF(VLOOKUP(B5102,CECOS_SIN_IDENTIFICAR!$A$2:$D$146,4,0)=0,"SIN CECO",VLOOKUP(B5102,CECOS_SIN_IDENTIFICAR!$A$2:$D$146,4,0)))</f>
        <v>SIN CECO</v>
      </c>
      <c r="Z5102">
        <f t="shared" si="637"/>
        <v>1523</v>
      </c>
      <c r="AA5102" s="3" t="s">
        <v>114</v>
      </c>
      <c r="AB5102" t="str">
        <f t="shared" si="638"/>
        <v>a. Conocimiento específico de temas aplicables al proyecto-Soporte Técnico</v>
      </c>
      <c r="AC5102" t="str">
        <f>VLOOKUP(AB5102,CODIFICACION_PREGUNTAS!$C$2:$D$35,2,0)</f>
        <v>SOPORTE_TEC001</v>
      </c>
    </row>
    <row r="5103" spans="1:29" x14ac:dyDescent="0.25">
      <c r="A5103" s="3">
        <f t="shared" si="639"/>
        <v>5102</v>
      </c>
      <c r="B5103" s="3" t="s">
        <v>402</v>
      </c>
      <c r="C5103" s="32">
        <v>42430</v>
      </c>
      <c r="D5103" s="3" t="s">
        <v>114</v>
      </c>
      <c r="E5103" s="3"/>
      <c r="F5103" s="3"/>
      <c r="G5103" s="2" t="s">
        <v>7</v>
      </c>
      <c r="H5103" s="3" t="s">
        <v>6</v>
      </c>
      <c r="I5103" s="3">
        <v>3</v>
      </c>
      <c r="J5103" s="3" t="s">
        <v>183</v>
      </c>
      <c r="K5103" s="3"/>
      <c r="L5103" s="3"/>
      <c r="M5103" s="3"/>
      <c r="N5103" s="3"/>
      <c r="O5103" s="3"/>
      <c r="P5103" s="3"/>
      <c r="Q5103" s="3"/>
      <c r="R5103" s="3"/>
      <c r="S5103" s="3"/>
      <c r="T5103" s="3">
        <f t="shared" si="632"/>
        <v>1523</v>
      </c>
      <c r="U5103" s="3" t="str">
        <f t="shared" si="633"/>
        <v>SI</v>
      </c>
      <c r="V5103" t="str">
        <f t="shared" si="634"/>
        <v>1523 - CLÍNICA LA SABANA-Soporte Técnico</v>
      </c>
      <c r="W5103" s="53">
        <f t="shared" si="635"/>
        <v>3</v>
      </c>
      <c r="X5103">
        <f t="shared" si="636"/>
        <v>3</v>
      </c>
      <c r="Y5103" t="str">
        <f>IF(ISNA(VLOOKUP(B5103,CECOS_SIN_IDENTIFICAR!$A$2:$D$146,4,0)),"SIN CECO",IF(VLOOKUP(B5103,CECOS_SIN_IDENTIFICAR!$A$2:$D$146,4,0)=0,"SIN CECO",VLOOKUP(B5103,CECOS_SIN_IDENTIFICAR!$A$2:$D$146,4,0)))</f>
        <v>SIN CECO</v>
      </c>
      <c r="Z5103">
        <f t="shared" si="637"/>
        <v>1523</v>
      </c>
      <c r="AA5103" s="3" t="s">
        <v>114</v>
      </c>
      <c r="AB5103" t="str">
        <f t="shared" si="638"/>
        <v>b. Idoneidad y Calidad del soporte-Soporte Técnico</v>
      </c>
      <c r="AC5103" t="str">
        <f>VLOOKUP(AB5103,CODIFICACION_PREGUNTAS!$C$2:$D$35,2,0)</f>
        <v>SOPORTE_TEC002</v>
      </c>
    </row>
    <row r="5104" spans="1:29" x14ac:dyDescent="0.25">
      <c r="A5104" s="3">
        <f t="shared" si="639"/>
        <v>5103</v>
      </c>
      <c r="B5104" s="3" t="s">
        <v>402</v>
      </c>
      <c r="C5104" s="32">
        <v>42430</v>
      </c>
      <c r="D5104" s="3" t="s">
        <v>114</v>
      </c>
      <c r="E5104" s="3"/>
      <c r="F5104" s="3"/>
      <c r="G5104" s="2" t="s">
        <v>8</v>
      </c>
      <c r="H5104" s="3" t="s">
        <v>6</v>
      </c>
      <c r="I5104" s="3">
        <v>4</v>
      </c>
      <c r="J5104" s="3" t="s">
        <v>183</v>
      </c>
      <c r="K5104" s="3"/>
      <c r="L5104" s="3"/>
      <c r="M5104" s="3"/>
      <c r="N5104" s="3"/>
      <c r="O5104" s="3"/>
      <c r="P5104" s="3"/>
      <c r="Q5104" s="3"/>
      <c r="R5104" s="3"/>
      <c r="S5104" s="3"/>
      <c r="T5104" s="3">
        <f t="shared" si="632"/>
        <v>1523</v>
      </c>
      <c r="U5104" s="3" t="str">
        <f t="shared" si="633"/>
        <v>SI</v>
      </c>
      <c r="V5104" t="str">
        <f t="shared" si="634"/>
        <v>1523 - CLÍNICA LA SABANA-Soporte Técnico</v>
      </c>
      <c r="W5104" s="53">
        <f t="shared" si="635"/>
        <v>4</v>
      </c>
      <c r="X5104">
        <f t="shared" si="636"/>
        <v>4</v>
      </c>
      <c r="Y5104" t="str">
        <f>IF(ISNA(VLOOKUP(B5104,CECOS_SIN_IDENTIFICAR!$A$2:$D$146,4,0)),"SIN CECO",IF(VLOOKUP(B5104,CECOS_SIN_IDENTIFICAR!$A$2:$D$146,4,0)=0,"SIN CECO",VLOOKUP(B5104,CECOS_SIN_IDENTIFICAR!$A$2:$D$146,4,0)))</f>
        <v>SIN CECO</v>
      </c>
      <c r="Z5104">
        <f t="shared" si="637"/>
        <v>1523</v>
      </c>
      <c r="AA5104" s="3" t="s">
        <v>114</v>
      </c>
      <c r="AB5104" t="str">
        <f t="shared" si="638"/>
        <v>c. Cumplimiento de especificaciones técnicas de construcción-Soporte Técnico</v>
      </c>
      <c r="AC5104" t="str">
        <f>VLOOKUP(AB5104,CODIFICACION_PREGUNTAS!$C$2:$D$35,2,0)</f>
        <v>SOPORTE_TEC003</v>
      </c>
    </row>
    <row r="5105" spans="1:29" x14ac:dyDescent="0.25">
      <c r="A5105" s="3">
        <f t="shared" si="639"/>
        <v>5104</v>
      </c>
      <c r="B5105" s="3" t="s">
        <v>402</v>
      </c>
      <c r="C5105" s="32">
        <v>42430</v>
      </c>
      <c r="D5105" s="3" t="s">
        <v>114</v>
      </c>
      <c r="E5105" s="3"/>
      <c r="F5105" s="3"/>
      <c r="G5105" s="2" t="s">
        <v>9</v>
      </c>
      <c r="H5105" s="3" t="s">
        <v>6</v>
      </c>
      <c r="I5105" s="3">
        <v>4</v>
      </c>
      <c r="J5105" s="3" t="s">
        <v>183</v>
      </c>
      <c r="K5105" s="3"/>
      <c r="L5105" s="3"/>
      <c r="M5105" s="3"/>
      <c r="N5105" s="3"/>
      <c r="O5105" s="3"/>
      <c r="P5105" s="3"/>
      <c r="Q5105" s="3"/>
      <c r="R5105" s="3"/>
      <c r="S5105" s="3"/>
      <c r="T5105" s="3">
        <f t="shared" si="632"/>
        <v>1523</v>
      </c>
      <c r="U5105" s="3" t="str">
        <f t="shared" si="633"/>
        <v>SI</v>
      </c>
      <c r="V5105" t="str">
        <f t="shared" si="634"/>
        <v>1523 - CLÍNICA LA SABANA-Soporte Técnico</v>
      </c>
      <c r="W5105" s="53">
        <f t="shared" si="635"/>
        <v>4</v>
      </c>
      <c r="X5105">
        <f t="shared" si="636"/>
        <v>4</v>
      </c>
      <c r="Y5105" t="str">
        <f>IF(ISNA(VLOOKUP(B5105,CECOS_SIN_IDENTIFICAR!$A$2:$D$146,4,0)),"SIN CECO",IF(VLOOKUP(B5105,CECOS_SIN_IDENTIFICAR!$A$2:$D$146,4,0)=0,"SIN CECO",VLOOKUP(B5105,CECOS_SIN_IDENTIFICAR!$A$2:$D$146,4,0)))</f>
        <v>SIN CECO</v>
      </c>
      <c r="Z5105">
        <f t="shared" si="637"/>
        <v>1523</v>
      </c>
      <c r="AA5105" s="3" t="s">
        <v>114</v>
      </c>
      <c r="AB5105" t="str">
        <f t="shared" si="638"/>
        <v>d. Confiabilidad de los conceptos aplicados-Soporte Técnico</v>
      </c>
      <c r="AC5105" t="str">
        <f>VLOOKUP(AB5105,CODIFICACION_PREGUNTAS!$C$2:$D$35,2,0)</f>
        <v>SOPORTE_TEC004</v>
      </c>
    </row>
    <row r="5106" spans="1:29" x14ac:dyDescent="0.25">
      <c r="A5106" s="3">
        <f t="shared" si="639"/>
        <v>5105</v>
      </c>
      <c r="B5106" s="3" t="s">
        <v>402</v>
      </c>
      <c r="C5106" s="32">
        <v>42430</v>
      </c>
      <c r="D5106" s="3" t="s">
        <v>114</v>
      </c>
      <c r="E5106" s="3"/>
      <c r="F5106" s="3"/>
      <c r="G5106" s="2" t="s">
        <v>10</v>
      </c>
      <c r="H5106" s="3" t="s">
        <v>6</v>
      </c>
      <c r="I5106" s="3">
        <v>4</v>
      </c>
      <c r="J5106" s="3" t="s">
        <v>183</v>
      </c>
      <c r="K5106" s="3"/>
      <c r="L5106" s="3"/>
      <c r="M5106" s="3"/>
      <c r="N5106" s="3"/>
      <c r="O5106" s="3"/>
      <c r="P5106" s="3"/>
      <c r="Q5106" s="3"/>
      <c r="R5106" s="3"/>
      <c r="S5106" s="3"/>
      <c r="T5106" s="3">
        <f t="shared" si="632"/>
        <v>1523</v>
      </c>
      <c r="U5106" s="3" t="str">
        <f t="shared" si="633"/>
        <v>SI</v>
      </c>
      <c r="V5106" t="str">
        <f t="shared" si="634"/>
        <v>1523 - CLÍNICA LA SABANA-Soporte Técnico</v>
      </c>
      <c r="W5106" s="53">
        <f t="shared" si="635"/>
        <v>4</v>
      </c>
      <c r="X5106">
        <f t="shared" si="636"/>
        <v>4</v>
      </c>
      <c r="Y5106" t="str">
        <f>IF(ISNA(VLOOKUP(B5106,CECOS_SIN_IDENTIFICAR!$A$2:$D$146,4,0)),"SIN CECO",IF(VLOOKUP(B5106,CECOS_SIN_IDENTIFICAR!$A$2:$D$146,4,0)=0,"SIN CECO",VLOOKUP(B5106,CECOS_SIN_IDENTIFICAR!$A$2:$D$146,4,0)))</f>
        <v>SIN CECO</v>
      </c>
      <c r="Z5106">
        <f t="shared" si="637"/>
        <v>1523</v>
      </c>
      <c r="AA5106" s="3" t="s">
        <v>114</v>
      </c>
      <c r="AB5106" t="str">
        <f t="shared" si="638"/>
        <v>e. Oportunidad en entrega de información o requerimientos-Soporte Técnico</v>
      </c>
      <c r="AC5106" t="str">
        <f>VLOOKUP(AB5106,CODIFICACION_PREGUNTAS!$C$2:$D$35,2,0)</f>
        <v>SOPORTE_TEC005</v>
      </c>
    </row>
    <row r="5107" spans="1:29" x14ac:dyDescent="0.25">
      <c r="A5107" s="3">
        <f t="shared" si="639"/>
        <v>5106</v>
      </c>
      <c r="B5107" s="3" t="s">
        <v>402</v>
      </c>
      <c r="C5107" s="32">
        <v>42430</v>
      </c>
      <c r="D5107" s="3" t="s">
        <v>114</v>
      </c>
      <c r="E5107" s="3"/>
      <c r="F5107" s="3"/>
      <c r="G5107" s="2" t="s">
        <v>11</v>
      </c>
      <c r="H5107" s="3" t="s">
        <v>12</v>
      </c>
      <c r="I5107" s="3">
        <v>2</v>
      </c>
      <c r="J5107" s="3" t="s">
        <v>183</v>
      </c>
      <c r="K5107" s="3"/>
      <c r="L5107" s="3"/>
      <c r="M5107" s="3"/>
      <c r="N5107" s="3"/>
      <c r="O5107" s="3"/>
      <c r="P5107" s="3"/>
      <c r="Q5107" s="3"/>
      <c r="R5107" s="3"/>
      <c r="S5107" s="3"/>
      <c r="T5107" s="3">
        <f t="shared" si="632"/>
        <v>1523</v>
      </c>
      <c r="U5107" s="3" t="str">
        <f t="shared" si="633"/>
        <v>SI</v>
      </c>
      <c r="V5107" t="str">
        <f t="shared" si="634"/>
        <v>1523 - CLÍNICA LA SABANA-Soporte Administrativo</v>
      </c>
      <c r="W5107" s="53">
        <f t="shared" si="635"/>
        <v>2</v>
      </c>
      <c r="X5107">
        <f t="shared" si="636"/>
        <v>2</v>
      </c>
      <c r="Y5107" t="str">
        <f>IF(ISNA(VLOOKUP(B5107,CECOS_SIN_IDENTIFICAR!$A$2:$D$146,4,0)),"SIN CECO",IF(VLOOKUP(B5107,CECOS_SIN_IDENTIFICAR!$A$2:$D$146,4,0)=0,"SIN CECO",VLOOKUP(B5107,CECOS_SIN_IDENTIFICAR!$A$2:$D$146,4,0)))</f>
        <v>SIN CECO</v>
      </c>
      <c r="Z5107">
        <f t="shared" si="637"/>
        <v>1523</v>
      </c>
      <c r="AA5107" s="3" t="s">
        <v>114</v>
      </c>
      <c r="AB5107" t="str">
        <f t="shared" si="638"/>
        <v>a. Oportunidad de la gestión en obra-Soporte Administrativo</v>
      </c>
      <c r="AC5107" t="str">
        <f>VLOOKUP(AB5107,CODIFICACION_PREGUNTAS!$C$2:$D$35,2,0)</f>
        <v>SOPORTE_ADMON001</v>
      </c>
    </row>
    <row r="5108" spans="1:29" x14ac:dyDescent="0.25">
      <c r="A5108" s="3">
        <f t="shared" si="639"/>
        <v>5107</v>
      </c>
      <c r="B5108" s="3" t="s">
        <v>402</v>
      </c>
      <c r="C5108" s="32">
        <v>42430</v>
      </c>
      <c r="D5108" s="3" t="s">
        <v>114</v>
      </c>
      <c r="E5108" s="3"/>
      <c r="F5108" s="3"/>
      <c r="G5108" s="2" t="s">
        <v>13</v>
      </c>
      <c r="H5108" s="3" t="s">
        <v>12</v>
      </c>
      <c r="I5108" s="3">
        <v>3</v>
      </c>
      <c r="J5108" s="3" t="s">
        <v>183</v>
      </c>
      <c r="K5108" s="3"/>
      <c r="L5108" s="3"/>
      <c r="M5108" s="3"/>
      <c r="N5108" s="3"/>
      <c r="O5108" s="3"/>
      <c r="P5108" s="3"/>
      <c r="Q5108" s="3"/>
      <c r="R5108" s="3"/>
      <c r="S5108" s="3"/>
      <c r="T5108" s="3">
        <f t="shared" si="632"/>
        <v>1523</v>
      </c>
      <c r="U5108" s="3" t="str">
        <f t="shared" si="633"/>
        <v>SI</v>
      </c>
      <c r="V5108" t="str">
        <f t="shared" si="634"/>
        <v>1523 - CLÍNICA LA SABANA-Soporte Administrativo</v>
      </c>
      <c r="W5108" s="53">
        <f t="shared" si="635"/>
        <v>3</v>
      </c>
      <c r="X5108">
        <f t="shared" si="636"/>
        <v>3</v>
      </c>
      <c r="Y5108" t="str">
        <f>IF(ISNA(VLOOKUP(B5108,CECOS_SIN_IDENTIFICAR!$A$2:$D$146,4,0)),"SIN CECO",IF(VLOOKUP(B5108,CECOS_SIN_IDENTIFICAR!$A$2:$D$146,4,0)=0,"SIN CECO",VLOOKUP(B5108,CECOS_SIN_IDENTIFICAR!$A$2:$D$146,4,0)))</f>
        <v>SIN CECO</v>
      </c>
      <c r="Z5108">
        <f t="shared" si="637"/>
        <v>1523</v>
      </c>
      <c r="AA5108" s="3" t="s">
        <v>114</v>
      </c>
      <c r="AB5108" t="str">
        <f t="shared" si="638"/>
        <v>b. Manejo administrativo del proyecto-Soporte Administrativo</v>
      </c>
      <c r="AC5108" t="str">
        <f>VLOOKUP(AB5108,CODIFICACION_PREGUNTAS!$C$2:$D$35,2,0)</f>
        <v>SOPORTE_ADMON002</v>
      </c>
    </row>
    <row r="5109" spans="1:29" x14ac:dyDescent="0.25">
      <c r="A5109" s="3">
        <f t="shared" si="639"/>
        <v>5108</v>
      </c>
      <c r="B5109" s="3" t="s">
        <v>402</v>
      </c>
      <c r="C5109" s="32">
        <v>42430</v>
      </c>
      <c r="D5109" s="3" t="s">
        <v>114</v>
      </c>
      <c r="E5109" s="3"/>
      <c r="F5109" s="3"/>
      <c r="G5109" s="2" t="s">
        <v>14</v>
      </c>
      <c r="H5109" s="3" t="s">
        <v>12</v>
      </c>
      <c r="I5109" s="3">
        <v>3</v>
      </c>
      <c r="J5109" s="3" t="s">
        <v>183</v>
      </c>
      <c r="K5109" s="3"/>
      <c r="L5109" s="3"/>
      <c r="M5109" s="3"/>
      <c r="N5109" s="3"/>
      <c r="O5109" s="3"/>
      <c r="P5109" s="3"/>
      <c r="Q5109" s="3"/>
      <c r="R5109" s="3"/>
      <c r="S5109" s="3"/>
      <c r="T5109" s="3">
        <f t="shared" si="632"/>
        <v>1523</v>
      </c>
      <c r="U5109" s="3" t="str">
        <f t="shared" si="633"/>
        <v>SI</v>
      </c>
      <c r="V5109" t="str">
        <f t="shared" si="634"/>
        <v>1523 - CLÍNICA LA SABANA-Soporte Administrativo</v>
      </c>
      <c r="W5109" s="53">
        <f t="shared" si="635"/>
        <v>3</v>
      </c>
      <c r="X5109">
        <f t="shared" si="636"/>
        <v>3</v>
      </c>
      <c r="Y5109" t="str">
        <f>IF(ISNA(VLOOKUP(B5109,CECOS_SIN_IDENTIFICAR!$A$2:$D$146,4,0)),"SIN CECO",IF(VLOOKUP(B5109,CECOS_SIN_IDENTIFICAR!$A$2:$D$146,4,0)=0,"SIN CECO",VLOOKUP(B5109,CECOS_SIN_IDENTIFICAR!$A$2:$D$146,4,0)))</f>
        <v>SIN CECO</v>
      </c>
      <c r="Z5109">
        <f t="shared" si="637"/>
        <v>1523</v>
      </c>
      <c r="AA5109" s="3" t="s">
        <v>114</v>
      </c>
      <c r="AB5109" t="str">
        <f t="shared" si="638"/>
        <v>c. Información clara y veraz sobre la administración de proyecto-Soporte Administrativo</v>
      </c>
      <c r="AC5109" t="str">
        <f>VLOOKUP(AB5109,CODIFICACION_PREGUNTAS!$C$2:$D$35,2,0)</f>
        <v>SOPORTE_ADMON003</v>
      </c>
    </row>
    <row r="5110" spans="1:29" x14ac:dyDescent="0.25">
      <c r="A5110" s="3">
        <f t="shared" si="639"/>
        <v>5109</v>
      </c>
      <c r="B5110" s="3" t="s">
        <v>402</v>
      </c>
      <c r="C5110" s="32">
        <v>42430</v>
      </c>
      <c r="D5110" s="3" t="s">
        <v>114</v>
      </c>
      <c r="E5110" s="3"/>
      <c r="F5110" s="3"/>
      <c r="G5110" s="2" t="s">
        <v>15</v>
      </c>
      <c r="H5110" s="3" t="s">
        <v>12</v>
      </c>
      <c r="I5110" s="3">
        <v>2</v>
      </c>
      <c r="J5110" s="3" t="s">
        <v>183</v>
      </c>
      <c r="K5110" s="3"/>
      <c r="L5110" s="3"/>
      <c r="M5110" s="3"/>
      <c r="N5110" s="3"/>
      <c r="O5110" s="3"/>
      <c r="P5110" s="3"/>
      <c r="Q5110" s="3"/>
      <c r="R5110" s="3"/>
      <c r="S5110" s="3"/>
      <c r="T5110" s="3">
        <f t="shared" si="632"/>
        <v>1523</v>
      </c>
      <c r="U5110" s="3" t="str">
        <f t="shared" si="633"/>
        <v>SI</v>
      </c>
      <c r="V5110" t="str">
        <f t="shared" si="634"/>
        <v>1523 - CLÍNICA LA SABANA-Soporte Administrativo</v>
      </c>
      <c r="W5110" s="53">
        <f t="shared" si="635"/>
        <v>2</v>
      </c>
      <c r="X5110">
        <f t="shared" si="636"/>
        <v>2</v>
      </c>
      <c r="Y5110" t="str">
        <f>IF(ISNA(VLOOKUP(B5110,CECOS_SIN_IDENTIFICAR!$A$2:$D$146,4,0)),"SIN CECO",IF(VLOOKUP(B5110,CECOS_SIN_IDENTIFICAR!$A$2:$D$146,4,0)=0,"SIN CECO",VLOOKUP(B5110,CECOS_SIN_IDENTIFICAR!$A$2:$D$146,4,0)))</f>
        <v>SIN CECO</v>
      </c>
      <c r="Z5110">
        <f t="shared" si="637"/>
        <v>1523</v>
      </c>
      <c r="AA5110" s="3" t="s">
        <v>114</v>
      </c>
      <c r="AB5110" t="str">
        <f t="shared" si="638"/>
        <v>d. Cumplimientos con expectativas del cliente-Soporte Administrativo</v>
      </c>
      <c r="AC5110" t="str">
        <f>VLOOKUP(AB5110,CODIFICACION_PREGUNTAS!$C$2:$D$35,2,0)</f>
        <v>SOPORTE_ADMON004</v>
      </c>
    </row>
    <row r="5111" spans="1:29" x14ac:dyDescent="0.25">
      <c r="A5111" s="3">
        <f t="shared" si="639"/>
        <v>5110</v>
      </c>
      <c r="B5111" s="3" t="s">
        <v>402</v>
      </c>
      <c r="C5111" s="32">
        <v>42430</v>
      </c>
      <c r="D5111" s="3" t="s">
        <v>114</v>
      </c>
      <c r="E5111" s="3"/>
      <c r="F5111" s="3"/>
      <c r="G5111" s="2" t="s">
        <v>16</v>
      </c>
      <c r="H5111" s="3" t="s">
        <v>12</v>
      </c>
      <c r="I5111" s="3">
        <v>2</v>
      </c>
      <c r="J5111" s="3" t="s">
        <v>183</v>
      </c>
      <c r="K5111" s="3"/>
      <c r="L5111" s="3"/>
      <c r="M5111" s="3"/>
      <c r="N5111" s="3"/>
      <c r="O5111" s="3"/>
      <c r="P5111" s="3"/>
      <c r="Q5111" s="3"/>
      <c r="R5111" s="3"/>
      <c r="S5111" s="3"/>
      <c r="T5111" s="3">
        <f t="shared" si="632"/>
        <v>1523</v>
      </c>
      <c r="U5111" s="3" t="str">
        <f t="shared" si="633"/>
        <v>SI</v>
      </c>
      <c r="V5111" t="str">
        <f t="shared" si="634"/>
        <v>1523 - CLÍNICA LA SABANA-Soporte Administrativo</v>
      </c>
      <c r="W5111" s="53">
        <f t="shared" si="635"/>
        <v>2</v>
      </c>
      <c r="X5111">
        <f t="shared" si="636"/>
        <v>2</v>
      </c>
      <c r="Y5111" t="str">
        <f>IF(ISNA(VLOOKUP(B5111,CECOS_SIN_IDENTIFICAR!$A$2:$D$146,4,0)),"SIN CECO",IF(VLOOKUP(B5111,CECOS_SIN_IDENTIFICAR!$A$2:$D$146,4,0)=0,"SIN CECO",VLOOKUP(B5111,CECOS_SIN_IDENTIFICAR!$A$2:$D$146,4,0)))</f>
        <v>SIN CECO</v>
      </c>
      <c r="Z5111">
        <f t="shared" si="637"/>
        <v>1523</v>
      </c>
      <c r="AA5111" s="3" t="s">
        <v>114</v>
      </c>
      <c r="AB5111" t="str">
        <f t="shared" si="638"/>
        <v>e. Control de presupuesto-Soporte Administrativo</v>
      </c>
      <c r="AC5111" t="str">
        <f>VLOOKUP(AB5111,CODIFICACION_PREGUNTAS!$C$2:$D$35,2,0)</f>
        <v>SOPORTE_ADMON005</v>
      </c>
    </row>
    <row r="5112" spans="1:29" x14ac:dyDescent="0.25">
      <c r="A5112" s="3">
        <f t="shared" si="639"/>
        <v>5111</v>
      </c>
      <c r="B5112" s="3" t="s">
        <v>402</v>
      </c>
      <c r="C5112" s="32">
        <v>42430</v>
      </c>
      <c r="D5112" s="3" t="s">
        <v>114</v>
      </c>
      <c r="E5112" s="3"/>
      <c r="F5112" s="3"/>
      <c r="G5112" s="2" t="s">
        <v>17</v>
      </c>
      <c r="H5112" s="3" t="s">
        <v>18</v>
      </c>
      <c r="I5112" s="3">
        <v>2</v>
      </c>
      <c r="J5112" s="3" t="s">
        <v>183</v>
      </c>
      <c r="K5112" s="3"/>
      <c r="L5112" s="3"/>
      <c r="M5112" s="3"/>
      <c r="N5112" s="3"/>
      <c r="O5112" s="3"/>
      <c r="P5112" s="3"/>
      <c r="Q5112" s="3"/>
      <c r="R5112" s="3"/>
      <c r="S5112" s="3"/>
      <c r="T5112" s="3">
        <f t="shared" si="632"/>
        <v>1523</v>
      </c>
      <c r="U5112" s="3" t="str">
        <f t="shared" si="633"/>
        <v>SI</v>
      </c>
      <c r="V5112" t="str">
        <f t="shared" si="634"/>
        <v>1523 - CLÍNICA LA SABANA-Soporte Directivo (Coordinador y Gerencia)</v>
      </c>
      <c r="W5112" s="53">
        <f t="shared" si="635"/>
        <v>2</v>
      </c>
      <c r="X5112">
        <f t="shared" si="636"/>
        <v>2</v>
      </c>
      <c r="Y5112" t="str">
        <f>IF(ISNA(VLOOKUP(B5112,CECOS_SIN_IDENTIFICAR!$A$2:$D$146,4,0)),"SIN CECO",IF(VLOOKUP(B5112,CECOS_SIN_IDENTIFICAR!$A$2:$D$146,4,0)=0,"SIN CECO",VLOOKUP(B5112,CECOS_SIN_IDENTIFICAR!$A$2:$D$146,4,0)))</f>
        <v>SIN CECO</v>
      </c>
      <c r="Z5112">
        <f t="shared" si="637"/>
        <v>1523</v>
      </c>
      <c r="AA5112" s="3" t="s">
        <v>114</v>
      </c>
      <c r="AB5112" t="str">
        <f t="shared" si="638"/>
        <v>a. Apoyo y presencia en el proyecto-Soporte Directivo (Coordinador y Gerencia)</v>
      </c>
      <c r="AC5112" t="str">
        <f>VLOOKUP(AB5112,CODIFICACION_PREGUNTAS!$C$2:$D$35,2,0)</f>
        <v>SOPORTE_DIR001</v>
      </c>
    </row>
    <row r="5113" spans="1:29" x14ac:dyDescent="0.25">
      <c r="A5113" s="3">
        <f t="shared" si="639"/>
        <v>5112</v>
      </c>
      <c r="B5113" s="3" t="s">
        <v>402</v>
      </c>
      <c r="C5113" s="32">
        <v>42430</v>
      </c>
      <c r="D5113" s="3" t="s">
        <v>114</v>
      </c>
      <c r="E5113" s="3"/>
      <c r="F5113" s="3"/>
      <c r="G5113" s="2" t="s">
        <v>19</v>
      </c>
      <c r="H5113" s="3" t="s">
        <v>18</v>
      </c>
      <c r="I5113" s="3">
        <v>3</v>
      </c>
      <c r="J5113" s="3" t="s">
        <v>183</v>
      </c>
      <c r="K5113" s="3"/>
      <c r="L5113" s="3"/>
      <c r="M5113" s="3"/>
      <c r="N5113" s="3"/>
      <c r="O5113" s="3"/>
      <c r="P5113" s="3"/>
      <c r="Q5113" s="3"/>
      <c r="R5113" s="3"/>
      <c r="S5113" s="3"/>
      <c r="T5113" s="3">
        <f t="shared" si="632"/>
        <v>1523</v>
      </c>
      <c r="U5113" s="3" t="str">
        <f t="shared" si="633"/>
        <v>SI</v>
      </c>
      <c r="V5113" t="str">
        <f t="shared" si="634"/>
        <v>1523 - CLÍNICA LA SABANA-Soporte Directivo (Coordinador y Gerencia)</v>
      </c>
      <c r="W5113" s="53">
        <f t="shared" si="635"/>
        <v>3</v>
      </c>
      <c r="X5113">
        <f t="shared" si="636"/>
        <v>3</v>
      </c>
      <c r="Y5113" t="str">
        <f>IF(ISNA(VLOOKUP(B5113,CECOS_SIN_IDENTIFICAR!$A$2:$D$146,4,0)),"SIN CECO",IF(VLOOKUP(B5113,CECOS_SIN_IDENTIFICAR!$A$2:$D$146,4,0)=0,"SIN CECO",VLOOKUP(B5113,CECOS_SIN_IDENTIFICAR!$A$2:$D$146,4,0)))</f>
        <v>SIN CECO</v>
      </c>
      <c r="Z5113">
        <f t="shared" si="637"/>
        <v>1523</v>
      </c>
      <c r="AA5113" s="3" t="s">
        <v>114</v>
      </c>
      <c r="AB5113" t="str">
        <f t="shared" si="638"/>
        <v>b. Conocimiento del proyecto-Soporte Directivo (Coordinador y Gerencia)</v>
      </c>
      <c r="AC5113" t="str">
        <f>VLOOKUP(AB5113,CODIFICACION_PREGUNTAS!$C$2:$D$35,2,0)</f>
        <v>SOPORTE_DIR002</v>
      </c>
    </row>
    <row r="5114" spans="1:29" x14ac:dyDescent="0.25">
      <c r="A5114" s="3">
        <f t="shared" si="639"/>
        <v>5113</v>
      </c>
      <c r="B5114" s="3" t="s">
        <v>402</v>
      </c>
      <c r="C5114" s="32">
        <v>42430</v>
      </c>
      <c r="D5114" s="3" t="s">
        <v>114</v>
      </c>
      <c r="E5114" s="3"/>
      <c r="F5114" s="3"/>
      <c r="G5114" s="2" t="s">
        <v>20</v>
      </c>
      <c r="H5114" s="3" t="s">
        <v>18</v>
      </c>
      <c r="I5114" s="3">
        <v>2</v>
      </c>
      <c r="J5114" s="3" t="s">
        <v>183</v>
      </c>
      <c r="K5114" s="3"/>
      <c r="L5114" s="3"/>
      <c r="M5114" s="3"/>
      <c r="N5114" s="3"/>
      <c r="O5114" s="3"/>
      <c r="P5114" s="3"/>
      <c r="Q5114" s="3"/>
      <c r="R5114" s="3"/>
      <c r="S5114" s="3"/>
      <c r="T5114" s="3">
        <f t="shared" si="632"/>
        <v>1523</v>
      </c>
      <c r="U5114" s="3" t="str">
        <f t="shared" si="633"/>
        <v>SI</v>
      </c>
      <c r="V5114" t="str">
        <f t="shared" si="634"/>
        <v>1523 - CLÍNICA LA SABANA-Soporte Directivo (Coordinador y Gerencia)</v>
      </c>
      <c r="W5114" s="53">
        <f t="shared" si="635"/>
        <v>2</v>
      </c>
      <c r="X5114">
        <f t="shared" si="636"/>
        <v>2</v>
      </c>
      <c r="Y5114" t="str">
        <f>IF(ISNA(VLOOKUP(B5114,CECOS_SIN_IDENTIFICAR!$A$2:$D$146,4,0)),"SIN CECO",IF(VLOOKUP(B5114,CECOS_SIN_IDENTIFICAR!$A$2:$D$146,4,0)=0,"SIN CECO",VLOOKUP(B5114,CECOS_SIN_IDENTIFICAR!$A$2:$D$146,4,0)))</f>
        <v>SIN CECO</v>
      </c>
      <c r="Z5114">
        <f t="shared" si="637"/>
        <v>1523</v>
      </c>
      <c r="AA5114" s="3" t="s">
        <v>114</v>
      </c>
      <c r="AB5114" t="str">
        <f t="shared" si="638"/>
        <v>c. Planteamiento de soluciones y manejo de conflictos-Soporte Directivo (Coordinador y Gerencia)</v>
      </c>
      <c r="AC5114" t="str">
        <f>VLOOKUP(AB5114,CODIFICACION_PREGUNTAS!$C$2:$D$35,2,0)</f>
        <v>SOPORTE_DIR003</v>
      </c>
    </row>
    <row r="5115" spans="1:29" x14ac:dyDescent="0.25">
      <c r="A5115" s="3">
        <f t="shared" si="639"/>
        <v>5114</v>
      </c>
      <c r="B5115" s="3" t="s">
        <v>402</v>
      </c>
      <c r="C5115" s="32">
        <v>42430</v>
      </c>
      <c r="D5115" s="3" t="s">
        <v>114</v>
      </c>
      <c r="E5115" s="3"/>
      <c r="F5115" s="3"/>
      <c r="G5115" s="2" t="s">
        <v>21</v>
      </c>
      <c r="H5115" s="3" t="s">
        <v>18</v>
      </c>
      <c r="I5115" s="3" t="s">
        <v>431</v>
      </c>
      <c r="J5115" s="3" t="s">
        <v>183</v>
      </c>
      <c r="K5115" s="3"/>
      <c r="L5115" s="3"/>
      <c r="M5115" s="3"/>
      <c r="N5115" s="3"/>
      <c r="O5115" s="3"/>
      <c r="P5115" s="3"/>
      <c r="Q5115" s="3"/>
      <c r="R5115" s="3"/>
      <c r="S5115" s="3"/>
      <c r="T5115" s="3">
        <f t="shared" si="632"/>
        <v>1523</v>
      </c>
      <c r="U5115" s="3" t="str">
        <f t="shared" si="633"/>
        <v>SI</v>
      </c>
      <c r="V5115" t="str">
        <f t="shared" si="634"/>
        <v>1523 - CLÍNICA LA SABANA-Soporte Directivo (Coordinador y Gerencia)</v>
      </c>
      <c r="W5115" s="53" t="str">
        <f t="shared" si="635"/>
        <v>N/A</v>
      </c>
      <c r="X5115">
        <f t="shared" si="636"/>
        <v>0</v>
      </c>
      <c r="Y5115" t="str">
        <f>IF(ISNA(VLOOKUP(B5115,CECOS_SIN_IDENTIFICAR!$A$2:$D$146,4,0)),"SIN CECO",IF(VLOOKUP(B5115,CECOS_SIN_IDENTIFICAR!$A$2:$D$146,4,0)=0,"SIN CECO",VLOOKUP(B5115,CECOS_SIN_IDENTIFICAR!$A$2:$D$146,4,0)))</f>
        <v>SIN CECO</v>
      </c>
      <c r="Z5115">
        <f t="shared" si="637"/>
        <v>1523</v>
      </c>
      <c r="AA5115" s="3" t="s">
        <v>114</v>
      </c>
      <c r="AB5115" t="str">
        <f t="shared" si="638"/>
        <v>d. Cumplimiento de compromisos-Soporte Directivo (Coordinador y Gerencia)</v>
      </c>
      <c r="AC5115" t="str">
        <f>VLOOKUP(AB5115,CODIFICACION_PREGUNTAS!$C$2:$D$35,2,0)</f>
        <v>SOPORTE_DIR004</v>
      </c>
    </row>
    <row r="5116" spans="1:29" x14ac:dyDescent="0.25">
      <c r="A5116" s="3">
        <f t="shared" si="639"/>
        <v>5115</v>
      </c>
      <c r="B5116" s="3" t="s">
        <v>402</v>
      </c>
      <c r="C5116" s="32">
        <v>42430</v>
      </c>
      <c r="D5116" s="3" t="s">
        <v>114</v>
      </c>
      <c r="E5116" s="3"/>
      <c r="F5116" s="3"/>
      <c r="G5116" s="2" t="s">
        <v>22</v>
      </c>
      <c r="H5116" s="3" t="s">
        <v>18</v>
      </c>
      <c r="I5116" s="3">
        <v>2</v>
      </c>
      <c r="J5116" s="3" t="s">
        <v>183</v>
      </c>
      <c r="K5116" s="3"/>
      <c r="L5116" s="3"/>
      <c r="M5116" s="3"/>
      <c r="N5116" s="3"/>
      <c r="O5116" s="3"/>
      <c r="P5116" s="3"/>
      <c r="Q5116" s="3"/>
      <c r="R5116" s="3"/>
      <c r="S5116" s="3"/>
      <c r="T5116" s="3">
        <f t="shared" si="632"/>
        <v>1523</v>
      </c>
      <c r="U5116" s="3" t="str">
        <f t="shared" si="633"/>
        <v>SI</v>
      </c>
      <c r="V5116" t="str">
        <f t="shared" si="634"/>
        <v>1523 - CLÍNICA LA SABANA-Soporte Directivo (Coordinador y Gerencia)</v>
      </c>
      <c r="W5116" s="53">
        <f t="shared" si="635"/>
        <v>2</v>
      </c>
      <c r="X5116">
        <f t="shared" si="636"/>
        <v>2</v>
      </c>
      <c r="Y5116" t="str">
        <f>IF(ISNA(VLOOKUP(B5116,CECOS_SIN_IDENTIFICAR!$A$2:$D$146,4,0)),"SIN CECO",IF(VLOOKUP(B5116,CECOS_SIN_IDENTIFICAR!$A$2:$D$146,4,0)=0,"SIN CECO",VLOOKUP(B5116,CECOS_SIN_IDENTIFICAR!$A$2:$D$146,4,0)))</f>
        <v>SIN CECO</v>
      </c>
      <c r="Z5116">
        <f t="shared" si="637"/>
        <v>1523</v>
      </c>
      <c r="AA5116" s="3" t="s">
        <v>114</v>
      </c>
      <c r="AB5116" t="str">
        <f t="shared" si="638"/>
        <v>e. Manejo del cliente-Soporte Directivo (Coordinador y Gerencia)</v>
      </c>
      <c r="AC5116" t="str">
        <f>VLOOKUP(AB5116,CODIFICACION_PREGUNTAS!$C$2:$D$35,2,0)</f>
        <v>SOPORTE_DIR005</v>
      </c>
    </row>
    <row r="5117" spans="1:29" x14ac:dyDescent="0.25">
      <c r="A5117" s="3">
        <f t="shared" si="639"/>
        <v>5116</v>
      </c>
      <c r="B5117" s="3" t="s">
        <v>402</v>
      </c>
      <c r="C5117" s="32">
        <v>42430</v>
      </c>
      <c r="D5117" s="3" t="s">
        <v>114</v>
      </c>
      <c r="E5117" s="3"/>
      <c r="F5117" s="3"/>
      <c r="G5117" s="2" t="s">
        <v>23</v>
      </c>
      <c r="H5117" s="3" t="s">
        <v>24</v>
      </c>
      <c r="I5117" s="3">
        <v>4</v>
      </c>
      <c r="J5117" s="3" t="s">
        <v>183</v>
      </c>
      <c r="K5117" s="3"/>
      <c r="L5117" s="3"/>
      <c r="M5117" s="3"/>
      <c r="N5117" s="3"/>
      <c r="O5117" s="3"/>
      <c r="P5117" s="3"/>
      <c r="Q5117" s="3"/>
      <c r="R5117" s="3"/>
      <c r="S5117" s="3"/>
      <c r="T5117" s="3">
        <f t="shared" si="632"/>
        <v>1523</v>
      </c>
      <c r="U5117" s="3" t="str">
        <f t="shared" si="633"/>
        <v>SI</v>
      </c>
      <c r="V5117" t="str">
        <f t="shared" si="634"/>
        <v>1523 - CLÍNICA LA SABANA-Personal que presta el servicio en obra</v>
      </c>
      <c r="W5117" s="53">
        <f t="shared" si="635"/>
        <v>4</v>
      </c>
      <c r="X5117">
        <f t="shared" si="636"/>
        <v>4</v>
      </c>
      <c r="Y5117" t="str">
        <f>IF(ISNA(VLOOKUP(B5117,CECOS_SIN_IDENTIFICAR!$A$2:$D$146,4,0)),"SIN CECO",IF(VLOOKUP(B5117,CECOS_SIN_IDENTIFICAR!$A$2:$D$146,4,0)=0,"SIN CECO",VLOOKUP(B5117,CECOS_SIN_IDENTIFICAR!$A$2:$D$146,4,0)))</f>
        <v>SIN CECO</v>
      </c>
      <c r="Z5117">
        <f t="shared" si="637"/>
        <v>1523</v>
      </c>
      <c r="AA5117" s="3" t="s">
        <v>114</v>
      </c>
      <c r="AB5117" t="str">
        <f t="shared" si="638"/>
        <v>a. Idoneidad del personal-Personal que presta el servicio en obra</v>
      </c>
      <c r="AC5117" t="str">
        <f>VLOOKUP(AB5117,CODIFICACION_PREGUNTAS!$C$2:$D$35,2,0)</f>
        <v>PERSONAL001</v>
      </c>
    </row>
    <row r="5118" spans="1:29" x14ac:dyDescent="0.25">
      <c r="A5118" s="3">
        <f t="shared" si="639"/>
        <v>5117</v>
      </c>
      <c r="B5118" s="3" t="s">
        <v>402</v>
      </c>
      <c r="C5118" s="32">
        <v>42430</v>
      </c>
      <c r="D5118" s="3" t="s">
        <v>114</v>
      </c>
      <c r="E5118" s="3"/>
      <c r="F5118" s="3"/>
      <c r="G5118" s="2" t="s">
        <v>25</v>
      </c>
      <c r="H5118" s="3" t="s">
        <v>24</v>
      </c>
      <c r="I5118" s="3">
        <v>4</v>
      </c>
      <c r="J5118" s="3" t="s">
        <v>183</v>
      </c>
      <c r="K5118" s="3"/>
      <c r="L5118" s="3"/>
      <c r="M5118" s="3"/>
      <c r="N5118" s="3"/>
      <c r="O5118" s="3"/>
      <c r="P5118" s="3"/>
      <c r="Q5118" s="3"/>
      <c r="R5118" s="3"/>
      <c r="S5118" s="3"/>
      <c r="T5118" s="3">
        <f t="shared" si="632"/>
        <v>1523</v>
      </c>
      <c r="U5118" s="3" t="str">
        <f t="shared" si="633"/>
        <v>SI</v>
      </c>
      <c r="V5118" t="str">
        <f t="shared" si="634"/>
        <v>1523 - CLÍNICA LA SABANA-Personal que presta el servicio en obra</v>
      </c>
      <c r="W5118" s="53">
        <f t="shared" si="635"/>
        <v>4</v>
      </c>
      <c r="X5118">
        <f t="shared" si="636"/>
        <v>4</v>
      </c>
      <c r="Y5118" t="str">
        <f>IF(ISNA(VLOOKUP(B5118,CECOS_SIN_IDENTIFICAR!$A$2:$D$146,4,0)),"SIN CECO",IF(VLOOKUP(B5118,CECOS_SIN_IDENTIFICAR!$A$2:$D$146,4,0)=0,"SIN CECO",VLOOKUP(B5118,CECOS_SIN_IDENTIFICAR!$A$2:$D$146,4,0)))</f>
        <v>SIN CECO</v>
      </c>
      <c r="Z5118">
        <f t="shared" si="637"/>
        <v>1523</v>
      </c>
      <c r="AA5118" s="3" t="s">
        <v>114</v>
      </c>
      <c r="AB5118" t="str">
        <f t="shared" si="638"/>
        <v>b. Oportuna atención al cliente-Personal que presta el servicio en obra</v>
      </c>
      <c r="AC5118" t="str">
        <f>VLOOKUP(AB5118,CODIFICACION_PREGUNTAS!$C$2:$D$35,2,0)</f>
        <v>PERSONAL002</v>
      </c>
    </row>
    <row r="5119" spans="1:29" x14ac:dyDescent="0.25">
      <c r="A5119" s="3">
        <f t="shared" si="639"/>
        <v>5118</v>
      </c>
      <c r="B5119" s="3" t="s">
        <v>402</v>
      </c>
      <c r="C5119" s="32">
        <v>42430</v>
      </c>
      <c r="D5119" s="3" t="s">
        <v>114</v>
      </c>
      <c r="E5119" s="3"/>
      <c r="F5119" s="3"/>
      <c r="G5119" s="2" t="s">
        <v>26</v>
      </c>
      <c r="H5119" s="3" t="s">
        <v>24</v>
      </c>
      <c r="I5119" s="3">
        <v>4</v>
      </c>
      <c r="J5119" s="3" t="s">
        <v>183</v>
      </c>
      <c r="K5119" s="3"/>
      <c r="L5119" s="3"/>
      <c r="M5119" s="3"/>
      <c r="N5119" s="3"/>
      <c r="O5119" s="3"/>
      <c r="P5119" s="3"/>
      <c r="Q5119" s="3"/>
      <c r="R5119" s="3"/>
      <c r="S5119" s="3"/>
      <c r="T5119" s="3">
        <f t="shared" si="632"/>
        <v>1523</v>
      </c>
      <c r="U5119" s="3" t="str">
        <f t="shared" si="633"/>
        <v>SI</v>
      </c>
      <c r="V5119" t="str">
        <f t="shared" si="634"/>
        <v>1523 - CLÍNICA LA SABANA-Personal que presta el servicio en obra</v>
      </c>
      <c r="W5119" s="53">
        <f t="shared" si="635"/>
        <v>4</v>
      </c>
      <c r="X5119">
        <f t="shared" si="636"/>
        <v>4</v>
      </c>
      <c r="Y5119" t="str">
        <f>IF(ISNA(VLOOKUP(B5119,CECOS_SIN_IDENTIFICAR!$A$2:$D$146,4,0)),"SIN CECO",IF(VLOOKUP(B5119,CECOS_SIN_IDENTIFICAR!$A$2:$D$146,4,0)=0,"SIN CECO",VLOOKUP(B5119,CECOS_SIN_IDENTIFICAR!$A$2:$D$146,4,0)))</f>
        <v>SIN CECO</v>
      </c>
      <c r="Z5119">
        <f t="shared" si="637"/>
        <v>1523</v>
      </c>
      <c r="AA5119" s="3" t="s">
        <v>114</v>
      </c>
      <c r="AB5119" t="str">
        <f t="shared" si="638"/>
        <v>c. Compromiso con el proyecto-Personal que presta el servicio en obra</v>
      </c>
      <c r="AC5119" t="str">
        <f>VLOOKUP(AB5119,CODIFICACION_PREGUNTAS!$C$2:$D$35,2,0)</f>
        <v>PERSONAL003</v>
      </c>
    </row>
    <row r="5120" spans="1:29" x14ac:dyDescent="0.25">
      <c r="A5120" s="3">
        <f t="shared" si="639"/>
        <v>5119</v>
      </c>
      <c r="B5120" s="3" t="s">
        <v>402</v>
      </c>
      <c r="C5120" s="32">
        <v>42430</v>
      </c>
      <c r="D5120" s="3" t="s">
        <v>114</v>
      </c>
      <c r="E5120" s="3"/>
      <c r="F5120" s="3"/>
      <c r="G5120" s="2" t="s">
        <v>21</v>
      </c>
      <c r="H5120" s="3" t="s">
        <v>24</v>
      </c>
      <c r="I5120" s="3">
        <v>3</v>
      </c>
      <c r="J5120" s="3" t="s">
        <v>183</v>
      </c>
      <c r="K5120" s="3"/>
      <c r="L5120" s="3"/>
      <c r="M5120" s="3"/>
      <c r="N5120" s="3"/>
      <c r="O5120" s="3"/>
      <c r="P5120" s="3"/>
      <c r="Q5120" s="3"/>
      <c r="R5120" s="3"/>
      <c r="S5120" s="3"/>
      <c r="T5120" s="3">
        <f t="shared" si="632"/>
        <v>1523</v>
      </c>
      <c r="U5120" s="3" t="str">
        <f t="shared" si="633"/>
        <v>SI</v>
      </c>
      <c r="V5120" t="str">
        <f t="shared" si="634"/>
        <v>1523 - CLÍNICA LA SABANA-Personal que presta el servicio en obra</v>
      </c>
      <c r="W5120" s="53">
        <f t="shared" si="635"/>
        <v>3</v>
      </c>
      <c r="X5120">
        <f t="shared" si="636"/>
        <v>3</v>
      </c>
      <c r="Y5120" t="str">
        <f>IF(ISNA(VLOOKUP(B5120,CECOS_SIN_IDENTIFICAR!$A$2:$D$146,4,0)),"SIN CECO",IF(VLOOKUP(B5120,CECOS_SIN_IDENTIFICAR!$A$2:$D$146,4,0)=0,"SIN CECO",VLOOKUP(B5120,CECOS_SIN_IDENTIFICAR!$A$2:$D$146,4,0)))</f>
        <v>SIN CECO</v>
      </c>
      <c r="Z5120">
        <f t="shared" si="637"/>
        <v>1523</v>
      </c>
      <c r="AA5120" s="3" t="s">
        <v>114</v>
      </c>
      <c r="AB5120" t="str">
        <f t="shared" si="638"/>
        <v>d. Cumplimiento de compromisos-Personal que presta el servicio en obra</v>
      </c>
      <c r="AC5120" t="str">
        <f>VLOOKUP(AB5120,CODIFICACION_PREGUNTAS!$C$2:$D$35,2,0)</f>
        <v>PERSONAL004</v>
      </c>
    </row>
    <row r="5121" spans="1:29" x14ac:dyDescent="0.25">
      <c r="A5121" s="3">
        <f t="shared" si="639"/>
        <v>5120</v>
      </c>
      <c r="B5121" s="3" t="s">
        <v>402</v>
      </c>
      <c r="C5121" s="32">
        <v>42430</v>
      </c>
      <c r="D5121" s="3" t="s">
        <v>114</v>
      </c>
      <c r="E5121" s="3"/>
      <c r="F5121" s="3"/>
      <c r="G5121" s="2" t="s">
        <v>27</v>
      </c>
      <c r="H5121" s="3" t="s">
        <v>24</v>
      </c>
      <c r="I5121" s="3">
        <v>2</v>
      </c>
      <c r="J5121" s="3" t="s">
        <v>183</v>
      </c>
      <c r="K5121" s="3"/>
      <c r="L5121" s="3"/>
      <c r="M5121" s="3"/>
      <c r="N5121" s="3"/>
      <c r="O5121" s="3"/>
      <c r="P5121" s="3"/>
      <c r="Q5121" s="3"/>
      <c r="R5121" s="3"/>
      <c r="S5121" s="3"/>
      <c r="T5121" s="3">
        <f t="shared" si="632"/>
        <v>1523</v>
      </c>
      <c r="U5121" s="3" t="str">
        <f t="shared" si="633"/>
        <v>SI</v>
      </c>
      <c r="V5121" t="str">
        <f t="shared" si="634"/>
        <v>1523 - CLÍNICA LA SABANA-Personal que presta el servicio en obra</v>
      </c>
      <c r="W5121" s="53">
        <f t="shared" si="635"/>
        <v>2</v>
      </c>
      <c r="X5121">
        <f t="shared" si="636"/>
        <v>2</v>
      </c>
      <c r="Y5121" t="str">
        <f>IF(ISNA(VLOOKUP(B5121,CECOS_SIN_IDENTIFICAR!$A$2:$D$146,4,0)),"SIN CECO",IF(VLOOKUP(B5121,CECOS_SIN_IDENTIFICAR!$A$2:$D$146,4,0)=0,"SIN CECO",VLOOKUP(B5121,CECOS_SIN_IDENTIFICAR!$A$2:$D$146,4,0)))</f>
        <v>SIN CECO</v>
      </c>
      <c r="Z5121">
        <f t="shared" si="637"/>
        <v>1523</v>
      </c>
      <c r="AA5121" s="3" t="s">
        <v>114</v>
      </c>
      <c r="AB5121" t="str">
        <f t="shared" si="638"/>
        <v>e. Proactividad en desarrollo de funciones-Personal que presta el servicio en obra</v>
      </c>
      <c r="AC5121" t="str">
        <f>VLOOKUP(AB5121,CODIFICACION_PREGUNTAS!$C$2:$D$35,2,0)</f>
        <v>PERSONAL005</v>
      </c>
    </row>
    <row r="5122" spans="1:29" x14ac:dyDescent="0.25">
      <c r="A5122" s="3">
        <f t="shared" si="639"/>
        <v>5121</v>
      </c>
      <c r="B5122" s="3" t="s">
        <v>402</v>
      </c>
      <c r="C5122" s="32">
        <v>42430</v>
      </c>
      <c r="D5122" s="3" t="s">
        <v>114</v>
      </c>
      <c r="E5122" s="3"/>
      <c r="F5122" s="3"/>
      <c r="G5122" s="2" t="s">
        <v>28</v>
      </c>
      <c r="H5122" s="2" t="s">
        <v>29</v>
      </c>
      <c r="I5122" s="3">
        <v>3</v>
      </c>
      <c r="J5122" s="3" t="s">
        <v>183</v>
      </c>
      <c r="K5122" s="3"/>
      <c r="L5122" s="3"/>
      <c r="M5122" s="3"/>
      <c r="N5122" s="3"/>
      <c r="O5122" s="3"/>
      <c r="P5122" s="3"/>
      <c r="Q5122" s="3"/>
      <c r="R5122" s="3"/>
      <c r="S5122" s="3"/>
      <c r="T5122" s="3">
        <f t="shared" si="632"/>
        <v>1523</v>
      </c>
      <c r="U5122" s="3" t="str">
        <f t="shared" si="633"/>
        <v>SI</v>
      </c>
      <c r="V5122" t="str">
        <f t="shared" si="634"/>
        <v>1523 - CLÍNICA LA SABANA-Productos Asociados de PAYC (Informes, Control de presupuesto y Programación y actas)</v>
      </c>
      <c r="W5122" s="53">
        <f t="shared" si="635"/>
        <v>3</v>
      </c>
      <c r="X5122">
        <f t="shared" si="636"/>
        <v>3</v>
      </c>
      <c r="Y5122" t="str">
        <f>IF(ISNA(VLOOKUP(B5122,CECOS_SIN_IDENTIFICAR!$A$2:$D$146,4,0)),"SIN CECO",IF(VLOOKUP(B5122,CECOS_SIN_IDENTIFICAR!$A$2:$D$146,4,0)=0,"SIN CECO",VLOOKUP(B5122,CECOS_SIN_IDENTIFICAR!$A$2:$D$146,4,0)))</f>
        <v>SIN CECO</v>
      </c>
      <c r="Z5122">
        <f t="shared" si="637"/>
        <v>1523</v>
      </c>
      <c r="AA5122" s="3" t="s">
        <v>114</v>
      </c>
      <c r="AB5122" t="str">
        <f t="shared" si="638"/>
        <v>a. Calidad del Contenido-Productos Asociados de PAYC (Informes, Control de presupuesto y Programación y actas)</v>
      </c>
      <c r="AC5122" t="str">
        <f>VLOOKUP(AB5122,CODIFICACION_PREGUNTAS!$C$2:$D$35,2,0)</f>
        <v>PRODUCTOS001</v>
      </c>
    </row>
    <row r="5123" spans="1:29" x14ac:dyDescent="0.25">
      <c r="A5123" s="3">
        <f t="shared" si="639"/>
        <v>5122</v>
      </c>
      <c r="B5123" s="3" t="s">
        <v>402</v>
      </c>
      <c r="C5123" s="32">
        <v>42430</v>
      </c>
      <c r="D5123" s="3" t="s">
        <v>114</v>
      </c>
      <c r="E5123" s="3"/>
      <c r="F5123" s="3"/>
      <c r="G5123" s="2" t="s">
        <v>30</v>
      </c>
      <c r="H5123" s="2" t="s">
        <v>29</v>
      </c>
      <c r="I5123" s="3">
        <v>4</v>
      </c>
      <c r="J5123" s="3" t="s">
        <v>183</v>
      </c>
      <c r="K5123" s="3"/>
      <c r="L5123" s="3"/>
      <c r="M5123" s="3"/>
      <c r="N5123" s="3"/>
      <c r="O5123" s="3"/>
      <c r="P5123" s="3"/>
      <c r="Q5123" s="3"/>
      <c r="R5123" s="3"/>
      <c r="S5123" s="3"/>
      <c r="T5123" s="3">
        <f t="shared" ref="T5123:T5186" si="640">IF(U5123="NO","SIN CECO",LEFT(B5123,4)+0)</f>
        <v>1523</v>
      </c>
      <c r="U5123" s="3" t="str">
        <f t="shared" ref="U5123:U5186" si="641">IF(ISNUMBER(LEFT(B5123,4)+0),"SI","NO")</f>
        <v>SI</v>
      </c>
      <c r="V5123" t="str">
        <f t="shared" ref="V5123:V5186" si="642">CONCATENATE(B5123,"-",H5123)</f>
        <v>1523 - CLÍNICA LA SABANA-Productos Asociados de PAYC (Informes, Control de presupuesto y Programación y actas)</v>
      </c>
      <c r="W5123" s="53">
        <f t="shared" ref="W5123:W5186" si="643">I5123</f>
        <v>4</v>
      </c>
      <c r="X5123">
        <f t="shared" ref="X5123:X5186" si="644">IF(ISNUMBER(W5123+0),W5123+0,0)</f>
        <v>4</v>
      </c>
      <c r="Y5123" t="str">
        <f>IF(ISNA(VLOOKUP(B5123,CECOS_SIN_IDENTIFICAR!$A$2:$D$146,4,0)),"SIN CECO",IF(VLOOKUP(B5123,CECOS_SIN_IDENTIFICAR!$A$2:$D$146,4,0)=0,"SIN CECO",VLOOKUP(B5123,CECOS_SIN_IDENTIFICAR!$A$2:$D$146,4,0)))</f>
        <v>SIN CECO</v>
      </c>
      <c r="Z5123">
        <f t="shared" ref="Z5123:Z5186" si="645">IF(Y5123="SIN CECO",T5123,Y5123)</f>
        <v>1523</v>
      </c>
      <c r="AA5123" s="3" t="s">
        <v>114</v>
      </c>
      <c r="AB5123" t="str">
        <f t="shared" ref="AB5123:AB5186" si="646">CONCATENATE(G5123,"-",H5123)</f>
        <v>b. Claridad del Contenido-Productos Asociados de PAYC (Informes, Control de presupuesto y Programación y actas)</v>
      </c>
      <c r="AC5123" t="str">
        <f>VLOOKUP(AB5123,CODIFICACION_PREGUNTAS!$C$2:$D$35,2,0)</f>
        <v>PRODUCTOS002</v>
      </c>
    </row>
    <row r="5124" spans="1:29" x14ac:dyDescent="0.25">
      <c r="A5124" s="3">
        <f t="shared" ref="A5124:A5187" si="647">A5123+1</f>
        <v>5123</v>
      </c>
      <c r="B5124" s="3" t="s">
        <v>402</v>
      </c>
      <c r="C5124" s="32">
        <v>42430</v>
      </c>
      <c r="D5124" s="3" t="s">
        <v>114</v>
      </c>
      <c r="E5124" s="3"/>
      <c r="F5124" s="3"/>
      <c r="G5124" s="2" t="s">
        <v>31</v>
      </c>
      <c r="H5124" s="2" t="s">
        <v>29</v>
      </c>
      <c r="I5124" s="3">
        <v>3</v>
      </c>
      <c r="J5124" s="3" t="s">
        <v>183</v>
      </c>
      <c r="K5124" s="3"/>
      <c r="L5124" s="3"/>
      <c r="M5124" s="3"/>
      <c r="N5124" s="3"/>
      <c r="O5124" s="3"/>
      <c r="P5124" s="3"/>
      <c r="Q5124" s="3"/>
      <c r="R5124" s="3"/>
      <c r="S5124" s="3"/>
      <c r="T5124" s="3">
        <f t="shared" si="640"/>
        <v>1523</v>
      </c>
      <c r="U5124" s="3" t="str">
        <f t="shared" si="641"/>
        <v>SI</v>
      </c>
      <c r="V5124" t="str">
        <f t="shared" si="642"/>
        <v>1523 - CLÍNICA LA SABANA-Productos Asociados de PAYC (Informes, Control de presupuesto y Programación y actas)</v>
      </c>
      <c r="W5124" s="53">
        <f t="shared" si="643"/>
        <v>3</v>
      </c>
      <c r="X5124">
        <f t="shared" si="644"/>
        <v>3</v>
      </c>
      <c r="Y5124" t="str">
        <f>IF(ISNA(VLOOKUP(B5124,CECOS_SIN_IDENTIFICAR!$A$2:$D$146,4,0)),"SIN CECO",IF(VLOOKUP(B5124,CECOS_SIN_IDENTIFICAR!$A$2:$D$146,4,0)=0,"SIN CECO",VLOOKUP(B5124,CECOS_SIN_IDENTIFICAR!$A$2:$D$146,4,0)))</f>
        <v>SIN CECO</v>
      </c>
      <c r="Z5124">
        <f t="shared" si="645"/>
        <v>1523</v>
      </c>
      <c r="AA5124" s="3" t="s">
        <v>114</v>
      </c>
      <c r="AB5124" t="str">
        <f t="shared" si="646"/>
        <v>c. Oportunidad en la entrega-Productos Asociados de PAYC (Informes, Control de presupuesto y Programación y actas)</v>
      </c>
      <c r="AC5124" t="str">
        <f>VLOOKUP(AB5124,CODIFICACION_PREGUNTAS!$C$2:$D$35,2,0)</f>
        <v>PRODUCTOS003</v>
      </c>
    </row>
    <row r="5125" spans="1:29" x14ac:dyDescent="0.25">
      <c r="A5125" s="3">
        <f t="shared" si="647"/>
        <v>5124</v>
      </c>
      <c r="B5125" s="3" t="s">
        <v>402</v>
      </c>
      <c r="C5125" s="32">
        <v>42430</v>
      </c>
      <c r="D5125" s="3" t="s">
        <v>114</v>
      </c>
      <c r="E5125" s="3"/>
      <c r="F5125" s="3"/>
      <c r="G5125" s="2" t="s">
        <v>32</v>
      </c>
      <c r="H5125" s="2" t="s">
        <v>29</v>
      </c>
      <c r="I5125" s="3">
        <v>2</v>
      </c>
      <c r="J5125" s="3" t="s">
        <v>183</v>
      </c>
      <c r="K5125" s="3"/>
      <c r="L5125" s="3"/>
      <c r="M5125" s="3"/>
      <c r="N5125" s="3"/>
      <c r="O5125" s="3"/>
      <c r="P5125" s="3"/>
      <c r="Q5125" s="3"/>
      <c r="R5125" s="3"/>
      <c r="S5125" s="3"/>
      <c r="T5125" s="3">
        <f t="shared" si="640"/>
        <v>1523</v>
      </c>
      <c r="U5125" s="3" t="str">
        <f t="shared" si="641"/>
        <v>SI</v>
      </c>
      <c r="V5125" t="str">
        <f t="shared" si="642"/>
        <v>1523 - CLÍNICA LA SABANA-Productos Asociados de PAYC (Informes, Control de presupuesto y Programación y actas)</v>
      </c>
      <c r="W5125" s="53">
        <f t="shared" si="643"/>
        <v>2</v>
      </c>
      <c r="X5125">
        <f t="shared" si="644"/>
        <v>2</v>
      </c>
      <c r="Y5125" t="str">
        <f>IF(ISNA(VLOOKUP(B5125,CECOS_SIN_IDENTIFICAR!$A$2:$D$146,4,0)),"SIN CECO",IF(VLOOKUP(B5125,CECOS_SIN_IDENTIFICAR!$A$2:$D$146,4,0)=0,"SIN CECO",VLOOKUP(B5125,CECOS_SIN_IDENTIFICAR!$A$2:$D$146,4,0)))</f>
        <v>SIN CECO</v>
      </c>
      <c r="Z5125">
        <f t="shared" si="645"/>
        <v>1523</v>
      </c>
      <c r="AA5125" s="3" t="s">
        <v>114</v>
      </c>
      <c r="AB5125" t="str">
        <f t="shared" si="646"/>
        <v>d. Precisión de la información-Productos Asociados de PAYC (Informes, Control de presupuesto y Programación y actas)</v>
      </c>
      <c r="AC5125" t="str">
        <f>VLOOKUP(AB5125,CODIFICACION_PREGUNTAS!$C$2:$D$35,2,0)</f>
        <v>PRODUCTOS004</v>
      </c>
    </row>
    <row r="5126" spans="1:29" x14ac:dyDescent="0.25">
      <c r="A5126" s="3">
        <f t="shared" si="647"/>
        <v>5125</v>
      </c>
      <c r="B5126" s="3" t="s">
        <v>402</v>
      </c>
      <c r="C5126" s="32">
        <v>42430</v>
      </c>
      <c r="D5126" s="3" t="s">
        <v>114</v>
      </c>
      <c r="E5126" s="3"/>
      <c r="F5126" s="3"/>
      <c r="G5126" s="2" t="s">
        <v>33</v>
      </c>
      <c r="H5126" s="2" t="s">
        <v>29</v>
      </c>
      <c r="I5126" s="3">
        <v>4</v>
      </c>
      <c r="J5126" s="3" t="s">
        <v>183</v>
      </c>
      <c r="K5126" s="3"/>
      <c r="L5126" s="3"/>
      <c r="M5126" s="3"/>
      <c r="N5126" s="3"/>
      <c r="O5126" s="3"/>
      <c r="P5126" s="3"/>
      <c r="Q5126" s="3"/>
      <c r="R5126" s="3"/>
      <c r="S5126" s="3"/>
      <c r="T5126" s="3">
        <f t="shared" si="640"/>
        <v>1523</v>
      </c>
      <c r="U5126" s="3" t="str">
        <f t="shared" si="641"/>
        <v>SI</v>
      </c>
      <c r="V5126" t="str">
        <f t="shared" si="642"/>
        <v>1523 - CLÍNICA LA SABANA-Productos Asociados de PAYC (Informes, Control de presupuesto y Programación y actas)</v>
      </c>
      <c r="W5126" s="53">
        <f t="shared" si="643"/>
        <v>4</v>
      </c>
      <c r="X5126">
        <f t="shared" si="644"/>
        <v>4</v>
      </c>
      <c r="Y5126" t="str">
        <f>IF(ISNA(VLOOKUP(B5126,CECOS_SIN_IDENTIFICAR!$A$2:$D$146,4,0)),"SIN CECO",IF(VLOOKUP(B5126,CECOS_SIN_IDENTIFICAR!$A$2:$D$146,4,0)=0,"SIN CECO",VLOOKUP(B5126,CECOS_SIN_IDENTIFICAR!$A$2:$D$146,4,0)))</f>
        <v>SIN CECO</v>
      </c>
      <c r="Z5126">
        <f t="shared" si="645"/>
        <v>1523</v>
      </c>
      <c r="AA5126" s="3" t="s">
        <v>114</v>
      </c>
      <c r="AB5126" t="str">
        <f t="shared" si="646"/>
        <v>e. Diagramación-Productos Asociados de PAYC (Informes, Control de presupuesto y Programación y actas)</v>
      </c>
      <c r="AC5126" t="str">
        <f>VLOOKUP(AB5126,CODIFICACION_PREGUNTAS!$C$2:$D$35,2,0)</f>
        <v>PRODUCTOS005</v>
      </c>
    </row>
    <row r="5127" spans="1:29" x14ac:dyDescent="0.25">
      <c r="A5127" s="3">
        <f t="shared" si="647"/>
        <v>5126</v>
      </c>
      <c r="B5127" s="3" t="s">
        <v>402</v>
      </c>
      <c r="C5127" s="32">
        <v>42430</v>
      </c>
      <c r="D5127" s="3" t="s">
        <v>114</v>
      </c>
      <c r="E5127" s="3"/>
      <c r="F5127" s="3"/>
      <c r="G5127" s="2" t="s">
        <v>34</v>
      </c>
      <c r="H5127" s="2" t="s">
        <v>35</v>
      </c>
      <c r="I5127" s="3" t="s">
        <v>431</v>
      </c>
      <c r="J5127" s="3" t="s">
        <v>183</v>
      </c>
      <c r="K5127" s="3"/>
      <c r="L5127" s="3"/>
      <c r="M5127" s="3"/>
      <c r="N5127" s="3"/>
      <c r="O5127" s="3"/>
      <c r="P5127" s="3"/>
      <c r="Q5127" s="3"/>
      <c r="R5127" s="3"/>
      <c r="S5127" s="3"/>
      <c r="T5127" s="3">
        <f t="shared" si="640"/>
        <v>1523</v>
      </c>
      <c r="U5127" s="3" t="str">
        <f t="shared" si="641"/>
        <v>SI</v>
      </c>
      <c r="V5127" t="str">
        <f t="shared" si="642"/>
        <v>1523 - CLÍNICA LA SABANA-Compromisos Pactados</v>
      </c>
      <c r="W5127" s="53" t="str">
        <f t="shared" si="643"/>
        <v>N/A</v>
      </c>
      <c r="X5127">
        <f t="shared" si="644"/>
        <v>0</v>
      </c>
      <c r="Y5127" t="str">
        <f>IF(ISNA(VLOOKUP(B5127,CECOS_SIN_IDENTIFICAR!$A$2:$D$146,4,0)),"SIN CECO",IF(VLOOKUP(B5127,CECOS_SIN_IDENTIFICAR!$A$2:$D$146,4,0)=0,"SIN CECO",VLOOKUP(B5127,CECOS_SIN_IDENTIFICAR!$A$2:$D$146,4,0)))</f>
        <v>SIN CECO</v>
      </c>
      <c r="Z5127">
        <f t="shared" si="645"/>
        <v>1523</v>
      </c>
      <c r="AA5127" s="3" t="s">
        <v>114</v>
      </c>
      <c r="AB5127" t="str">
        <f t="shared" si="646"/>
        <v>a. Cumplimiento-Compromisos Pactados</v>
      </c>
      <c r="AC5127" t="str">
        <f>VLOOKUP(AB5127,CODIFICACION_PREGUNTAS!$C$2:$D$35,2,0)</f>
        <v>COMPROMISOS001</v>
      </c>
    </row>
    <row r="5128" spans="1:29" x14ac:dyDescent="0.25">
      <c r="A5128" s="3">
        <f t="shared" si="647"/>
        <v>5127</v>
      </c>
      <c r="B5128" s="3" t="s">
        <v>402</v>
      </c>
      <c r="C5128" s="32">
        <v>42430</v>
      </c>
      <c r="D5128" s="3" t="s">
        <v>114</v>
      </c>
      <c r="E5128" s="3"/>
      <c r="F5128" s="3"/>
      <c r="G5128" s="2" t="s">
        <v>36</v>
      </c>
      <c r="H5128" s="2" t="s">
        <v>35</v>
      </c>
      <c r="I5128" s="3" t="s">
        <v>431</v>
      </c>
      <c r="J5128" s="3" t="s">
        <v>183</v>
      </c>
      <c r="K5128" s="3"/>
      <c r="L5128" s="3"/>
      <c r="M5128" s="3"/>
      <c r="N5128" s="3"/>
      <c r="O5128" s="3"/>
      <c r="P5128" s="3"/>
      <c r="Q5128" s="3"/>
      <c r="R5128" s="3"/>
      <c r="S5128" s="3"/>
      <c r="T5128" s="3">
        <f t="shared" si="640"/>
        <v>1523</v>
      </c>
      <c r="U5128" s="3" t="str">
        <f t="shared" si="641"/>
        <v>SI</v>
      </c>
      <c r="V5128" t="str">
        <f t="shared" si="642"/>
        <v>1523 - CLÍNICA LA SABANA-Compromisos Pactados</v>
      </c>
      <c r="W5128" s="53" t="str">
        <f t="shared" si="643"/>
        <v>N/A</v>
      </c>
      <c r="X5128">
        <f t="shared" si="644"/>
        <v>0</v>
      </c>
      <c r="Y5128" t="str">
        <f>IF(ISNA(VLOOKUP(B5128,CECOS_SIN_IDENTIFICAR!$A$2:$D$146,4,0)),"SIN CECO",IF(VLOOKUP(B5128,CECOS_SIN_IDENTIFICAR!$A$2:$D$146,4,0)=0,"SIN CECO",VLOOKUP(B5128,CECOS_SIN_IDENTIFICAR!$A$2:$D$146,4,0)))</f>
        <v>SIN CECO</v>
      </c>
      <c r="Z5128">
        <f t="shared" si="645"/>
        <v>1523</v>
      </c>
      <c r="AA5128" s="3" t="s">
        <v>114</v>
      </c>
      <c r="AB5128" t="str">
        <f t="shared" si="646"/>
        <v>b. Satisface expectativas-Compromisos Pactados</v>
      </c>
      <c r="AC5128" t="str">
        <f>VLOOKUP(AB5128,CODIFICACION_PREGUNTAS!$C$2:$D$35,2,0)</f>
        <v>COMPROMISOS002</v>
      </c>
    </row>
    <row r="5129" spans="1:29" x14ac:dyDescent="0.25">
      <c r="A5129" s="3">
        <f t="shared" si="647"/>
        <v>5128</v>
      </c>
      <c r="B5129" s="3" t="s">
        <v>402</v>
      </c>
      <c r="C5129" s="32">
        <v>42430</v>
      </c>
      <c r="D5129" s="3" t="s">
        <v>114</v>
      </c>
      <c r="E5129" s="3"/>
      <c r="F5129" s="3"/>
      <c r="G5129" s="2" t="s">
        <v>37</v>
      </c>
      <c r="H5129" s="2" t="s">
        <v>35</v>
      </c>
      <c r="I5129" s="3" t="s">
        <v>431</v>
      </c>
      <c r="J5129" s="3" t="s">
        <v>183</v>
      </c>
      <c r="K5129" s="3"/>
      <c r="L5129" s="3"/>
      <c r="M5129" s="3"/>
      <c r="N5129" s="3"/>
      <c r="O5129" s="3"/>
      <c r="P5129" s="3"/>
      <c r="Q5129" s="3"/>
      <c r="R5129" s="3"/>
      <c r="S5129" s="3"/>
      <c r="T5129" s="3">
        <f t="shared" si="640"/>
        <v>1523</v>
      </c>
      <c r="U5129" s="3" t="str">
        <f t="shared" si="641"/>
        <v>SI</v>
      </c>
      <c r="V5129" t="str">
        <f t="shared" si="642"/>
        <v>1523 - CLÍNICA LA SABANA-Compromisos Pactados</v>
      </c>
      <c r="W5129" s="53" t="str">
        <f t="shared" si="643"/>
        <v>N/A</v>
      </c>
      <c r="X5129">
        <f t="shared" si="644"/>
        <v>0</v>
      </c>
      <c r="Y5129" t="str">
        <f>IF(ISNA(VLOOKUP(B5129,CECOS_SIN_IDENTIFICAR!$A$2:$D$146,4,0)),"SIN CECO",IF(VLOOKUP(B5129,CECOS_SIN_IDENTIFICAR!$A$2:$D$146,4,0)=0,"SIN CECO",VLOOKUP(B5129,CECOS_SIN_IDENTIFICAR!$A$2:$D$146,4,0)))</f>
        <v>SIN CECO</v>
      </c>
      <c r="Z5129">
        <f t="shared" si="645"/>
        <v>1523</v>
      </c>
      <c r="AA5129" s="3" t="s">
        <v>114</v>
      </c>
      <c r="AB5129" t="str">
        <f t="shared" si="646"/>
        <v>c. Calidad de la Información suministrada-Compromisos Pactados</v>
      </c>
      <c r="AC5129" t="str">
        <f>VLOOKUP(AB5129,CODIFICACION_PREGUNTAS!$C$2:$D$35,2,0)</f>
        <v>COMPROMISOS003</v>
      </c>
    </row>
    <row r="5130" spans="1:29" x14ac:dyDescent="0.25">
      <c r="A5130" s="3">
        <f t="shared" si="647"/>
        <v>5129</v>
      </c>
      <c r="B5130" s="3" t="s">
        <v>402</v>
      </c>
      <c r="C5130" s="32">
        <v>42430</v>
      </c>
      <c r="D5130" s="3" t="s">
        <v>114</v>
      </c>
      <c r="E5130" s="3"/>
      <c r="F5130" s="3"/>
      <c r="G5130" s="2" t="s">
        <v>38</v>
      </c>
      <c r="H5130" s="2" t="s">
        <v>35</v>
      </c>
      <c r="I5130" s="3" t="s">
        <v>431</v>
      </c>
      <c r="J5130" s="3" t="s">
        <v>183</v>
      </c>
      <c r="K5130" s="3"/>
      <c r="L5130" s="3"/>
      <c r="M5130" s="3"/>
      <c r="N5130" s="3"/>
      <c r="O5130" s="3"/>
      <c r="P5130" s="3"/>
      <c r="Q5130" s="3"/>
      <c r="R5130" s="3"/>
      <c r="S5130" s="3"/>
      <c r="T5130" s="3">
        <f t="shared" si="640"/>
        <v>1523</v>
      </c>
      <c r="U5130" s="3" t="str">
        <f t="shared" si="641"/>
        <v>SI</v>
      </c>
      <c r="V5130" t="str">
        <f t="shared" si="642"/>
        <v>1523 - CLÍNICA LA SABANA-Compromisos Pactados</v>
      </c>
      <c r="W5130" s="53" t="str">
        <f t="shared" si="643"/>
        <v>N/A</v>
      </c>
      <c r="X5130">
        <f t="shared" si="644"/>
        <v>0</v>
      </c>
      <c r="Y5130" t="str">
        <f>IF(ISNA(VLOOKUP(B5130,CECOS_SIN_IDENTIFICAR!$A$2:$D$146,4,0)),"SIN CECO",IF(VLOOKUP(B5130,CECOS_SIN_IDENTIFICAR!$A$2:$D$146,4,0)=0,"SIN CECO",VLOOKUP(B5130,CECOS_SIN_IDENTIFICAR!$A$2:$D$146,4,0)))</f>
        <v>SIN CECO</v>
      </c>
      <c r="Z5130">
        <f t="shared" si="645"/>
        <v>1523</v>
      </c>
      <c r="AA5130" s="3" t="s">
        <v>114</v>
      </c>
      <c r="AB5130" t="str">
        <f t="shared" si="646"/>
        <v>d. Disposición del personal de PAYC a las solicitudes del cliente-Compromisos Pactados</v>
      </c>
      <c r="AC5130" t="str">
        <f>VLOOKUP(AB5130,CODIFICACION_PREGUNTAS!$C$2:$D$35,2,0)</f>
        <v>COMPROMISOS004</v>
      </c>
    </row>
    <row r="5131" spans="1:29" x14ac:dyDescent="0.25">
      <c r="A5131" s="3">
        <f t="shared" si="647"/>
        <v>5130</v>
      </c>
      <c r="B5131" s="3" t="s">
        <v>402</v>
      </c>
      <c r="C5131" s="32">
        <v>42430</v>
      </c>
      <c r="D5131" s="3" t="s">
        <v>114</v>
      </c>
      <c r="E5131" s="3"/>
      <c r="F5131" s="3"/>
      <c r="G5131" s="2" t="s">
        <v>39</v>
      </c>
      <c r="H5131" s="2" t="s">
        <v>35</v>
      </c>
      <c r="I5131" s="3" t="s">
        <v>431</v>
      </c>
      <c r="J5131" s="3" t="s">
        <v>183</v>
      </c>
      <c r="K5131" s="3"/>
      <c r="L5131" s="3"/>
      <c r="M5131" s="3"/>
      <c r="N5131" s="3"/>
      <c r="O5131" s="3"/>
      <c r="P5131" s="3"/>
      <c r="Q5131" s="3"/>
      <c r="R5131" s="3"/>
      <c r="S5131" s="3"/>
      <c r="T5131" s="3">
        <f t="shared" si="640"/>
        <v>1523</v>
      </c>
      <c r="U5131" s="3" t="str">
        <f t="shared" si="641"/>
        <v>SI</v>
      </c>
      <c r="V5131" t="str">
        <f t="shared" si="642"/>
        <v>1523 - CLÍNICA LA SABANA-Compromisos Pactados</v>
      </c>
      <c r="W5131" s="53" t="str">
        <f t="shared" si="643"/>
        <v>N/A</v>
      </c>
      <c r="X5131">
        <f t="shared" si="644"/>
        <v>0</v>
      </c>
      <c r="Y5131" t="str">
        <f>IF(ISNA(VLOOKUP(B5131,CECOS_SIN_IDENTIFICAR!$A$2:$D$146,4,0)),"SIN CECO",IF(VLOOKUP(B5131,CECOS_SIN_IDENTIFICAR!$A$2:$D$146,4,0)=0,"SIN CECO",VLOOKUP(B5131,CECOS_SIN_IDENTIFICAR!$A$2:$D$146,4,0)))</f>
        <v>SIN CECO</v>
      </c>
      <c r="Z5131">
        <f t="shared" si="645"/>
        <v>1523</v>
      </c>
      <c r="AA5131" s="3" t="s">
        <v>114</v>
      </c>
      <c r="AB5131" t="str">
        <f t="shared" si="646"/>
        <v>e. Coherencia entre lo solicitado y lo entregado-Compromisos Pactados</v>
      </c>
      <c r="AC5131" t="str">
        <f>VLOOKUP(AB5131,CODIFICACION_PREGUNTAS!$C$2:$D$35,2,0)</f>
        <v>COMPROMISOS005</v>
      </c>
    </row>
    <row r="5132" spans="1:29" x14ac:dyDescent="0.25">
      <c r="A5132" s="3">
        <f t="shared" si="647"/>
        <v>5131</v>
      </c>
      <c r="B5132" s="3" t="s">
        <v>402</v>
      </c>
      <c r="C5132" s="32">
        <v>42430</v>
      </c>
      <c r="D5132" s="3" t="s">
        <v>114</v>
      </c>
      <c r="E5132" s="3"/>
      <c r="F5132" s="3"/>
      <c r="G5132" s="2" t="s">
        <v>40</v>
      </c>
      <c r="H5132" s="2" t="s">
        <v>40</v>
      </c>
      <c r="I5132" s="3">
        <v>2</v>
      </c>
      <c r="J5132" s="3" t="s">
        <v>183</v>
      </c>
      <c r="K5132" s="3"/>
      <c r="L5132" s="3"/>
      <c r="M5132" s="3"/>
      <c r="N5132" s="3"/>
      <c r="O5132" s="3"/>
      <c r="P5132" s="3"/>
      <c r="Q5132" s="3"/>
      <c r="R5132" s="3"/>
      <c r="S5132" s="3"/>
      <c r="T5132" s="3">
        <f t="shared" si="640"/>
        <v>1523</v>
      </c>
      <c r="U5132" s="3" t="str">
        <f t="shared" si="641"/>
        <v>SI</v>
      </c>
      <c r="V5132" t="str">
        <f t="shared" si="642"/>
        <v>1523 - CLÍNICA LA SABANA-Grado de Satisfacción con el Servicio Prestado</v>
      </c>
      <c r="W5132" s="53">
        <f t="shared" si="643"/>
        <v>2</v>
      </c>
      <c r="X5132">
        <f t="shared" si="644"/>
        <v>2</v>
      </c>
      <c r="Y5132" t="str">
        <f>IF(ISNA(VLOOKUP(B5132,CECOS_SIN_IDENTIFICAR!$A$2:$D$146,4,0)),"SIN CECO",IF(VLOOKUP(B5132,CECOS_SIN_IDENTIFICAR!$A$2:$D$146,4,0)=0,"SIN CECO",VLOOKUP(B5132,CECOS_SIN_IDENTIFICAR!$A$2:$D$146,4,0)))</f>
        <v>SIN CECO</v>
      </c>
      <c r="Z5132">
        <f t="shared" si="645"/>
        <v>1523</v>
      </c>
      <c r="AA5132" s="3" t="s">
        <v>114</v>
      </c>
      <c r="AB5132" t="str">
        <f t="shared" si="646"/>
        <v>Grado de Satisfacción con el Servicio Prestado-Grado de Satisfacción con el Servicio Prestado</v>
      </c>
      <c r="AC5132" t="str">
        <f>VLOOKUP(AB5132,CODIFICACION_PREGUNTAS!$C$2:$D$35,2,0)</f>
        <v>SATISFACCION001</v>
      </c>
    </row>
    <row r="5133" spans="1:29" x14ac:dyDescent="0.25">
      <c r="A5133" s="3">
        <f t="shared" si="647"/>
        <v>5132</v>
      </c>
      <c r="B5133" s="3" t="s">
        <v>402</v>
      </c>
      <c r="C5133" s="32">
        <v>42430</v>
      </c>
      <c r="D5133" s="3" t="s">
        <v>114</v>
      </c>
      <c r="E5133" s="3"/>
      <c r="F5133" s="3"/>
      <c r="G5133" s="2" t="s">
        <v>41</v>
      </c>
      <c r="H5133" s="2" t="s">
        <v>41</v>
      </c>
      <c r="I5133" s="3">
        <v>2</v>
      </c>
      <c r="J5133" s="3" t="s">
        <v>183</v>
      </c>
      <c r="K5133" s="3"/>
      <c r="L5133" s="3"/>
      <c r="M5133" s="3"/>
      <c r="N5133" s="3"/>
      <c r="O5133" s="3"/>
      <c r="P5133" s="3"/>
      <c r="Q5133" s="3"/>
      <c r="R5133" s="3"/>
      <c r="S5133" s="3"/>
      <c r="T5133" s="3">
        <f t="shared" si="640"/>
        <v>1523</v>
      </c>
      <c r="U5133" s="3" t="str">
        <f t="shared" si="641"/>
        <v>SI</v>
      </c>
      <c r="V5133" t="str">
        <f t="shared" si="642"/>
        <v>1523 - CLÍNICA LA SABANA-Posibilidad de Volver a Contratar con PAYC</v>
      </c>
      <c r="W5133" s="53">
        <f t="shared" si="643"/>
        <v>2</v>
      </c>
      <c r="X5133">
        <f t="shared" si="644"/>
        <v>2</v>
      </c>
      <c r="Y5133" t="str">
        <f>IF(ISNA(VLOOKUP(B5133,CECOS_SIN_IDENTIFICAR!$A$2:$D$146,4,0)),"SIN CECO",IF(VLOOKUP(B5133,CECOS_SIN_IDENTIFICAR!$A$2:$D$146,4,0)=0,"SIN CECO",VLOOKUP(B5133,CECOS_SIN_IDENTIFICAR!$A$2:$D$146,4,0)))</f>
        <v>SIN CECO</v>
      </c>
      <c r="Z5133">
        <f t="shared" si="645"/>
        <v>1523</v>
      </c>
      <c r="AA5133" s="3" t="s">
        <v>114</v>
      </c>
      <c r="AB5133" t="str">
        <f t="shared" si="646"/>
        <v>Posibilidad de Volver a Contratar con PAYC-Posibilidad de Volver a Contratar con PAYC</v>
      </c>
      <c r="AC5133" t="str">
        <f>VLOOKUP(AB5133,CODIFICACION_PREGUNTAS!$C$2:$D$35,2,0)</f>
        <v>VOLVER001</v>
      </c>
    </row>
    <row r="5134" spans="1:29" x14ac:dyDescent="0.25">
      <c r="A5134" s="3">
        <f t="shared" si="647"/>
        <v>5133</v>
      </c>
      <c r="B5134" s="3" t="s">
        <v>402</v>
      </c>
      <c r="C5134" s="32">
        <v>42430</v>
      </c>
      <c r="D5134" s="3" t="s">
        <v>114</v>
      </c>
      <c r="E5134" s="3"/>
      <c r="F5134" s="3"/>
      <c r="G5134" s="2" t="s">
        <v>42</v>
      </c>
      <c r="H5134" s="6" t="s">
        <v>43</v>
      </c>
      <c r="I5134" s="3" t="s">
        <v>833</v>
      </c>
      <c r="J5134" s="3" t="s">
        <v>183</v>
      </c>
      <c r="K5134" s="3" t="s">
        <v>501</v>
      </c>
      <c r="L5134" s="3"/>
      <c r="M5134" s="3"/>
      <c r="N5134" s="3"/>
      <c r="O5134" s="3"/>
      <c r="P5134" s="3"/>
      <c r="Q5134" s="3"/>
      <c r="R5134" s="3"/>
      <c r="S5134" s="3"/>
      <c r="T5134" s="3">
        <f t="shared" si="640"/>
        <v>1523</v>
      </c>
      <c r="U5134" s="3" t="str">
        <f t="shared" si="641"/>
        <v>SI</v>
      </c>
      <c r="V5134" t="str">
        <f t="shared" si="642"/>
        <v>1523 - CLÍNICA LA SABANA-Fortalezas PAYC</v>
      </c>
      <c r="W5134" s="53" t="str">
        <f t="shared" si="643"/>
        <v>Presenta abanico de experiencia que genera confianza-</v>
      </c>
      <c r="X5134">
        <f t="shared" si="644"/>
        <v>0</v>
      </c>
      <c r="Y5134" t="str">
        <f>IF(ISNA(VLOOKUP(B5134,CECOS_SIN_IDENTIFICAR!$A$2:$D$146,4,0)),"SIN CECO",IF(VLOOKUP(B5134,CECOS_SIN_IDENTIFICAR!$A$2:$D$146,4,0)=0,"SIN CECO",VLOOKUP(B5134,CECOS_SIN_IDENTIFICAR!$A$2:$D$146,4,0)))</f>
        <v>SIN CECO</v>
      </c>
      <c r="Z5134">
        <f t="shared" si="645"/>
        <v>1523</v>
      </c>
      <c r="AA5134" s="3" t="s">
        <v>114</v>
      </c>
      <c r="AB5134" t="str">
        <f t="shared" si="646"/>
        <v>Principales fortalezas en el servicio que presta PAYC-Fortalezas PAYC</v>
      </c>
      <c r="AC5134" t="str">
        <f>VLOOKUP(AB5134,CODIFICACION_PREGUNTAS!$C$2:$D$35,2,0)</f>
        <v>FORT001</v>
      </c>
    </row>
    <row r="5135" spans="1:29" x14ac:dyDescent="0.25">
      <c r="A5135" s="3">
        <f t="shared" si="647"/>
        <v>5134</v>
      </c>
      <c r="B5135" s="3" t="s">
        <v>402</v>
      </c>
      <c r="C5135" s="32">
        <v>42430</v>
      </c>
      <c r="D5135" s="3" t="s">
        <v>114</v>
      </c>
      <c r="E5135" s="3"/>
      <c r="F5135" s="3"/>
      <c r="G5135" s="2" t="s">
        <v>44</v>
      </c>
      <c r="H5135" s="6" t="s">
        <v>45</v>
      </c>
      <c r="I5135" s="3" t="s">
        <v>412</v>
      </c>
      <c r="J5135" s="3" t="s">
        <v>183</v>
      </c>
      <c r="K5135" s="3" t="s">
        <v>672</v>
      </c>
      <c r="L5135" s="3" t="s">
        <v>673</v>
      </c>
      <c r="M5135" s="3" t="s">
        <v>674</v>
      </c>
      <c r="N5135" s="3" t="s">
        <v>675</v>
      </c>
      <c r="O5135" s="3"/>
      <c r="P5135" s="3"/>
      <c r="Q5135" s="3"/>
      <c r="R5135" s="3"/>
      <c r="S5135" s="3"/>
      <c r="T5135" s="3">
        <f t="shared" si="640"/>
        <v>1523</v>
      </c>
      <c r="U5135" s="3" t="str">
        <f t="shared" si="641"/>
        <v>SI</v>
      </c>
      <c r="V5135" t="str">
        <f t="shared" si="642"/>
        <v>1523 - CLÍNICA LA SABANA-Debilidades PAYC</v>
      </c>
      <c r="W5135" s="53" t="str">
        <f t="shared" si="643"/>
        <v>Nulo apoyo institucional al personal de obra-El soporte que se ofrece no se evidencia en el día a día-No toma partido no se compromete con temas técnicos-Los controles de programación y presupuesto no son rigurosos ni aportan soluciones-</v>
      </c>
      <c r="X5135">
        <f t="shared" si="644"/>
        <v>0</v>
      </c>
      <c r="Y5135" t="str">
        <f>IF(ISNA(VLOOKUP(B5135,CECOS_SIN_IDENTIFICAR!$A$2:$D$146,4,0)),"SIN CECO",IF(VLOOKUP(B5135,CECOS_SIN_IDENTIFICAR!$A$2:$D$146,4,0)=0,"SIN CECO",VLOOKUP(B5135,CECOS_SIN_IDENTIFICAR!$A$2:$D$146,4,0)))</f>
        <v>SIN CECO</v>
      </c>
      <c r="Z5135">
        <f t="shared" si="645"/>
        <v>1523</v>
      </c>
      <c r="AA5135" s="3" t="s">
        <v>114</v>
      </c>
      <c r="AB5135" t="str">
        <f t="shared" si="646"/>
        <v>Principales debilidades en el servicio que presta PAYC-Debilidades PAYC</v>
      </c>
      <c r="AC5135" t="str">
        <f>VLOOKUP(AB5135,CODIFICACION_PREGUNTAS!$C$2:$D$35,2,0)</f>
        <v>DEB001</v>
      </c>
    </row>
    <row r="5136" spans="1:29" x14ac:dyDescent="0.25">
      <c r="A5136" s="3">
        <f t="shared" si="647"/>
        <v>5135</v>
      </c>
      <c r="B5136" s="3" t="s">
        <v>413</v>
      </c>
      <c r="C5136" s="32">
        <v>42614</v>
      </c>
      <c r="D5136" s="3" t="s">
        <v>52</v>
      </c>
      <c r="E5136" s="3"/>
      <c r="F5136" s="3"/>
      <c r="G5136" s="2" t="s">
        <v>5</v>
      </c>
      <c r="H5136" s="3" t="s">
        <v>6</v>
      </c>
      <c r="I5136" s="3">
        <v>4</v>
      </c>
      <c r="J5136" s="3" t="s">
        <v>183</v>
      </c>
      <c r="K5136" s="3"/>
      <c r="L5136" s="3"/>
      <c r="M5136" s="3"/>
      <c r="N5136" s="3"/>
      <c r="O5136" s="3"/>
      <c r="P5136" s="3"/>
      <c r="Q5136" s="3"/>
      <c r="R5136" s="3"/>
      <c r="S5136" s="3"/>
      <c r="T5136" s="3">
        <f t="shared" si="640"/>
        <v>1702</v>
      </c>
      <c r="U5136" s="3" t="str">
        <f t="shared" si="641"/>
        <v>SI</v>
      </c>
      <c r="V5136" t="str">
        <f t="shared" si="642"/>
        <v>1702 - HOTEL EL ALCARAVÁN-Soporte Técnico</v>
      </c>
      <c r="W5136" s="53">
        <f t="shared" si="643"/>
        <v>4</v>
      </c>
      <c r="X5136">
        <f t="shared" si="644"/>
        <v>4</v>
      </c>
      <c r="Y5136" t="str">
        <f>IF(ISNA(VLOOKUP(B5136,CECOS_SIN_IDENTIFICAR!$A$2:$D$146,4,0)),"SIN CECO",IF(VLOOKUP(B5136,CECOS_SIN_IDENTIFICAR!$A$2:$D$146,4,0)=0,"SIN CECO",VLOOKUP(B5136,CECOS_SIN_IDENTIFICAR!$A$2:$D$146,4,0)))</f>
        <v>SIN CECO</v>
      </c>
      <c r="Z5136">
        <f t="shared" si="645"/>
        <v>1702</v>
      </c>
      <c r="AA5136" s="3" t="s">
        <v>52</v>
      </c>
      <c r="AB5136" t="str">
        <f t="shared" si="646"/>
        <v>a. Conocimiento específico de temas aplicables al proyecto-Soporte Técnico</v>
      </c>
      <c r="AC5136" t="str">
        <f>VLOOKUP(AB5136,CODIFICACION_PREGUNTAS!$C$2:$D$35,2,0)</f>
        <v>SOPORTE_TEC001</v>
      </c>
    </row>
    <row r="5137" spans="1:29" x14ac:dyDescent="0.25">
      <c r="A5137" s="3">
        <f t="shared" si="647"/>
        <v>5136</v>
      </c>
      <c r="B5137" s="3" t="s">
        <v>413</v>
      </c>
      <c r="C5137" s="32">
        <v>42614</v>
      </c>
      <c r="D5137" s="3" t="s">
        <v>52</v>
      </c>
      <c r="E5137" s="3"/>
      <c r="F5137" s="3"/>
      <c r="G5137" s="2" t="s">
        <v>7</v>
      </c>
      <c r="H5137" s="3" t="s">
        <v>6</v>
      </c>
      <c r="I5137" s="3">
        <v>4</v>
      </c>
      <c r="J5137" s="3" t="s">
        <v>183</v>
      </c>
      <c r="K5137" s="3"/>
      <c r="L5137" s="3"/>
      <c r="M5137" s="3"/>
      <c r="N5137" s="3"/>
      <c r="O5137" s="3"/>
      <c r="P5137" s="3"/>
      <c r="Q5137" s="3"/>
      <c r="R5137" s="3"/>
      <c r="S5137" s="3"/>
      <c r="T5137" s="3">
        <f t="shared" si="640"/>
        <v>1702</v>
      </c>
      <c r="U5137" s="3" t="str">
        <f t="shared" si="641"/>
        <v>SI</v>
      </c>
      <c r="V5137" t="str">
        <f t="shared" si="642"/>
        <v>1702 - HOTEL EL ALCARAVÁN-Soporte Técnico</v>
      </c>
      <c r="W5137" s="53">
        <f t="shared" si="643"/>
        <v>4</v>
      </c>
      <c r="X5137">
        <f t="shared" si="644"/>
        <v>4</v>
      </c>
      <c r="Y5137" t="str">
        <f>IF(ISNA(VLOOKUP(B5137,CECOS_SIN_IDENTIFICAR!$A$2:$D$146,4,0)),"SIN CECO",IF(VLOOKUP(B5137,CECOS_SIN_IDENTIFICAR!$A$2:$D$146,4,0)=0,"SIN CECO",VLOOKUP(B5137,CECOS_SIN_IDENTIFICAR!$A$2:$D$146,4,0)))</f>
        <v>SIN CECO</v>
      </c>
      <c r="Z5137">
        <f t="shared" si="645"/>
        <v>1702</v>
      </c>
      <c r="AA5137" s="3" t="s">
        <v>52</v>
      </c>
      <c r="AB5137" t="str">
        <f t="shared" si="646"/>
        <v>b. Idoneidad y Calidad del soporte-Soporte Técnico</v>
      </c>
      <c r="AC5137" t="str">
        <f>VLOOKUP(AB5137,CODIFICACION_PREGUNTAS!$C$2:$D$35,2,0)</f>
        <v>SOPORTE_TEC002</v>
      </c>
    </row>
    <row r="5138" spans="1:29" x14ac:dyDescent="0.25">
      <c r="A5138" s="3">
        <f t="shared" si="647"/>
        <v>5137</v>
      </c>
      <c r="B5138" s="3" t="s">
        <v>413</v>
      </c>
      <c r="C5138" s="32">
        <v>42614</v>
      </c>
      <c r="D5138" s="3" t="s">
        <v>52</v>
      </c>
      <c r="E5138" s="3"/>
      <c r="F5138" s="3"/>
      <c r="G5138" s="2" t="s">
        <v>8</v>
      </c>
      <c r="H5138" s="3" t="s">
        <v>6</v>
      </c>
      <c r="I5138" s="3">
        <v>4</v>
      </c>
      <c r="J5138" s="3" t="s">
        <v>183</v>
      </c>
      <c r="K5138" s="3"/>
      <c r="L5138" s="3"/>
      <c r="M5138" s="3"/>
      <c r="N5138" s="3"/>
      <c r="O5138" s="3"/>
      <c r="P5138" s="3"/>
      <c r="Q5138" s="3"/>
      <c r="R5138" s="3"/>
      <c r="S5138" s="3"/>
      <c r="T5138" s="3">
        <f t="shared" si="640"/>
        <v>1702</v>
      </c>
      <c r="U5138" s="3" t="str">
        <f t="shared" si="641"/>
        <v>SI</v>
      </c>
      <c r="V5138" t="str">
        <f t="shared" si="642"/>
        <v>1702 - HOTEL EL ALCARAVÁN-Soporte Técnico</v>
      </c>
      <c r="W5138" s="53">
        <f t="shared" si="643"/>
        <v>4</v>
      </c>
      <c r="X5138">
        <f t="shared" si="644"/>
        <v>4</v>
      </c>
      <c r="Y5138" t="str">
        <f>IF(ISNA(VLOOKUP(B5138,CECOS_SIN_IDENTIFICAR!$A$2:$D$146,4,0)),"SIN CECO",IF(VLOOKUP(B5138,CECOS_SIN_IDENTIFICAR!$A$2:$D$146,4,0)=0,"SIN CECO",VLOOKUP(B5138,CECOS_SIN_IDENTIFICAR!$A$2:$D$146,4,0)))</f>
        <v>SIN CECO</v>
      </c>
      <c r="Z5138">
        <f t="shared" si="645"/>
        <v>1702</v>
      </c>
      <c r="AA5138" s="3" t="s">
        <v>52</v>
      </c>
      <c r="AB5138" t="str">
        <f t="shared" si="646"/>
        <v>c. Cumplimiento de especificaciones técnicas de construcción-Soporte Técnico</v>
      </c>
      <c r="AC5138" t="str">
        <f>VLOOKUP(AB5138,CODIFICACION_PREGUNTAS!$C$2:$D$35,2,0)</f>
        <v>SOPORTE_TEC003</v>
      </c>
    </row>
    <row r="5139" spans="1:29" x14ac:dyDescent="0.25">
      <c r="A5139" s="3">
        <f t="shared" si="647"/>
        <v>5138</v>
      </c>
      <c r="B5139" s="3" t="s">
        <v>413</v>
      </c>
      <c r="C5139" s="32">
        <v>42614</v>
      </c>
      <c r="D5139" s="3" t="s">
        <v>52</v>
      </c>
      <c r="E5139" s="3"/>
      <c r="F5139" s="3"/>
      <c r="G5139" s="2" t="s">
        <v>9</v>
      </c>
      <c r="H5139" s="3" t="s">
        <v>6</v>
      </c>
      <c r="I5139" s="3">
        <v>4</v>
      </c>
      <c r="J5139" s="3" t="s">
        <v>183</v>
      </c>
      <c r="K5139" s="3"/>
      <c r="L5139" s="3"/>
      <c r="M5139" s="3"/>
      <c r="N5139" s="3"/>
      <c r="O5139" s="3"/>
      <c r="P5139" s="3"/>
      <c r="Q5139" s="3"/>
      <c r="R5139" s="3"/>
      <c r="S5139" s="3"/>
      <c r="T5139" s="3">
        <f t="shared" si="640"/>
        <v>1702</v>
      </c>
      <c r="U5139" s="3" t="str">
        <f t="shared" si="641"/>
        <v>SI</v>
      </c>
      <c r="V5139" t="str">
        <f t="shared" si="642"/>
        <v>1702 - HOTEL EL ALCARAVÁN-Soporte Técnico</v>
      </c>
      <c r="W5139" s="53">
        <f t="shared" si="643"/>
        <v>4</v>
      </c>
      <c r="X5139">
        <f t="shared" si="644"/>
        <v>4</v>
      </c>
      <c r="Y5139" t="str">
        <f>IF(ISNA(VLOOKUP(B5139,CECOS_SIN_IDENTIFICAR!$A$2:$D$146,4,0)),"SIN CECO",IF(VLOOKUP(B5139,CECOS_SIN_IDENTIFICAR!$A$2:$D$146,4,0)=0,"SIN CECO",VLOOKUP(B5139,CECOS_SIN_IDENTIFICAR!$A$2:$D$146,4,0)))</f>
        <v>SIN CECO</v>
      </c>
      <c r="Z5139">
        <f t="shared" si="645"/>
        <v>1702</v>
      </c>
      <c r="AA5139" s="3" t="s">
        <v>52</v>
      </c>
      <c r="AB5139" t="str">
        <f t="shared" si="646"/>
        <v>d. Confiabilidad de los conceptos aplicados-Soporte Técnico</v>
      </c>
      <c r="AC5139" t="str">
        <f>VLOOKUP(AB5139,CODIFICACION_PREGUNTAS!$C$2:$D$35,2,0)</f>
        <v>SOPORTE_TEC004</v>
      </c>
    </row>
    <row r="5140" spans="1:29" x14ac:dyDescent="0.25">
      <c r="A5140" s="3">
        <f t="shared" si="647"/>
        <v>5139</v>
      </c>
      <c r="B5140" s="3" t="s">
        <v>413</v>
      </c>
      <c r="C5140" s="32">
        <v>42614</v>
      </c>
      <c r="D5140" s="3" t="s">
        <v>52</v>
      </c>
      <c r="E5140" s="3"/>
      <c r="F5140" s="3"/>
      <c r="G5140" s="2" t="s">
        <v>10</v>
      </c>
      <c r="H5140" s="3" t="s">
        <v>6</v>
      </c>
      <c r="I5140" s="3">
        <v>5</v>
      </c>
      <c r="J5140" s="3" t="s">
        <v>183</v>
      </c>
      <c r="K5140" s="3"/>
      <c r="L5140" s="3"/>
      <c r="M5140" s="3"/>
      <c r="N5140" s="3"/>
      <c r="O5140" s="3"/>
      <c r="P5140" s="3"/>
      <c r="Q5140" s="3"/>
      <c r="R5140" s="3"/>
      <c r="S5140" s="3"/>
      <c r="T5140" s="3">
        <f t="shared" si="640"/>
        <v>1702</v>
      </c>
      <c r="U5140" s="3" t="str">
        <f t="shared" si="641"/>
        <v>SI</v>
      </c>
      <c r="V5140" t="str">
        <f t="shared" si="642"/>
        <v>1702 - HOTEL EL ALCARAVÁN-Soporte Técnico</v>
      </c>
      <c r="W5140" s="53">
        <f t="shared" si="643"/>
        <v>5</v>
      </c>
      <c r="X5140">
        <f t="shared" si="644"/>
        <v>5</v>
      </c>
      <c r="Y5140" t="str">
        <f>IF(ISNA(VLOOKUP(B5140,CECOS_SIN_IDENTIFICAR!$A$2:$D$146,4,0)),"SIN CECO",IF(VLOOKUP(B5140,CECOS_SIN_IDENTIFICAR!$A$2:$D$146,4,0)=0,"SIN CECO",VLOOKUP(B5140,CECOS_SIN_IDENTIFICAR!$A$2:$D$146,4,0)))</f>
        <v>SIN CECO</v>
      </c>
      <c r="Z5140">
        <f t="shared" si="645"/>
        <v>1702</v>
      </c>
      <c r="AA5140" s="3" t="s">
        <v>52</v>
      </c>
      <c r="AB5140" t="str">
        <f t="shared" si="646"/>
        <v>e. Oportunidad en entrega de información o requerimientos-Soporte Técnico</v>
      </c>
      <c r="AC5140" t="str">
        <f>VLOOKUP(AB5140,CODIFICACION_PREGUNTAS!$C$2:$D$35,2,0)</f>
        <v>SOPORTE_TEC005</v>
      </c>
    </row>
    <row r="5141" spans="1:29" x14ac:dyDescent="0.25">
      <c r="A5141" s="3">
        <f t="shared" si="647"/>
        <v>5140</v>
      </c>
      <c r="B5141" s="3" t="s">
        <v>413</v>
      </c>
      <c r="C5141" s="32">
        <v>42614</v>
      </c>
      <c r="D5141" s="3" t="s">
        <v>52</v>
      </c>
      <c r="E5141" s="3"/>
      <c r="F5141" s="3"/>
      <c r="G5141" s="2" t="s">
        <v>11</v>
      </c>
      <c r="H5141" s="3" t="s">
        <v>12</v>
      </c>
      <c r="I5141" s="3">
        <v>4</v>
      </c>
      <c r="J5141" s="3" t="s">
        <v>183</v>
      </c>
      <c r="K5141" s="3"/>
      <c r="L5141" s="3"/>
      <c r="M5141" s="3"/>
      <c r="N5141" s="3"/>
      <c r="O5141" s="3"/>
      <c r="P5141" s="3"/>
      <c r="Q5141" s="3"/>
      <c r="R5141" s="3"/>
      <c r="S5141" s="3"/>
      <c r="T5141" s="3">
        <f t="shared" si="640"/>
        <v>1702</v>
      </c>
      <c r="U5141" s="3" t="str">
        <f t="shared" si="641"/>
        <v>SI</v>
      </c>
      <c r="V5141" t="str">
        <f t="shared" si="642"/>
        <v>1702 - HOTEL EL ALCARAVÁN-Soporte Administrativo</v>
      </c>
      <c r="W5141" s="53">
        <f t="shared" si="643"/>
        <v>4</v>
      </c>
      <c r="X5141">
        <f t="shared" si="644"/>
        <v>4</v>
      </c>
      <c r="Y5141" t="str">
        <f>IF(ISNA(VLOOKUP(B5141,CECOS_SIN_IDENTIFICAR!$A$2:$D$146,4,0)),"SIN CECO",IF(VLOOKUP(B5141,CECOS_SIN_IDENTIFICAR!$A$2:$D$146,4,0)=0,"SIN CECO",VLOOKUP(B5141,CECOS_SIN_IDENTIFICAR!$A$2:$D$146,4,0)))</f>
        <v>SIN CECO</v>
      </c>
      <c r="Z5141">
        <f t="shared" si="645"/>
        <v>1702</v>
      </c>
      <c r="AA5141" s="3" t="s">
        <v>52</v>
      </c>
      <c r="AB5141" t="str">
        <f t="shared" si="646"/>
        <v>a. Oportunidad de la gestión en obra-Soporte Administrativo</v>
      </c>
      <c r="AC5141" t="str">
        <f>VLOOKUP(AB5141,CODIFICACION_PREGUNTAS!$C$2:$D$35,2,0)</f>
        <v>SOPORTE_ADMON001</v>
      </c>
    </row>
    <row r="5142" spans="1:29" x14ac:dyDescent="0.25">
      <c r="A5142" s="3">
        <f t="shared" si="647"/>
        <v>5141</v>
      </c>
      <c r="B5142" s="3" t="s">
        <v>413</v>
      </c>
      <c r="C5142" s="32">
        <v>42614</v>
      </c>
      <c r="D5142" s="3" t="s">
        <v>52</v>
      </c>
      <c r="E5142" s="3"/>
      <c r="F5142" s="3"/>
      <c r="G5142" s="2" t="s">
        <v>13</v>
      </c>
      <c r="H5142" s="3" t="s">
        <v>12</v>
      </c>
      <c r="I5142" s="3">
        <v>4</v>
      </c>
      <c r="J5142" s="3" t="s">
        <v>183</v>
      </c>
      <c r="K5142" s="3"/>
      <c r="L5142" s="3"/>
      <c r="M5142" s="3"/>
      <c r="N5142" s="3"/>
      <c r="O5142" s="3"/>
      <c r="P5142" s="3"/>
      <c r="Q5142" s="3"/>
      <c r="R5142" s="3"/>
      <c r="S5142" s="3"/>
      <c r="T5142" s="3">
        <f t="shared" si="640"/>
        <v>1702</v>
      </c>
      <c r="U5142" s="3" t="str">
        <f t="shared" si="641"/>
        <v>SI</v>
      </c>
      <c r="V5142" t="str">
        <f t="shared" si="642"/>
        <v>1702 - HOTEL EL ALCARAVÁN-Soporte Administrativo</v>
      </c>
      <c r="W5142" s="53">
        <f t="shared" si="643"/>
        <v>4</v>
      </c>
      <c r="X5142">
        <f t="shared" si="644"/>
        <v>4</v>
      </c>
      <c r="Y5142" t="str">
        <f>IF(ISNA(VLOOKUP(B5142,CECOS_SIN_IDENTIFICAR!$A$2:$D$146,4,0)),"SIN CECO",IF(VLOOKUP(B5142,CECOS_SIN_IDENTIFICAR!$A$2:$D$146,4,0)=0,"SIN CECO",VLOOKUP(B5142,CECOS_SIN_IDENTIFICAR!$A$2:$D$146,4,0)))</f>
        <v>SIN CECO</v>
      </c>
      <c r="Z5142">
        <f t="shared" si="645"/>
        <v>1702</v>
      </c>
      <c r="AA5142" s="3" t="s">
        <v>52</v>
      </c>
      <c r="AB5142" t="str">
        <f t="shared" si="646"/>
        <v>b. Manejo administrativo del proyecto-Soporte Administrativo</v>
      </c>
      <c r="AC5142" t="str">
        <f>VLOOKUP(AB5142,CODIFICACION_PREGUNTAS!$C$2:$D$35,2,0)</f>
        <v>SOPORTE_ADMON002</v>
      </c>
    </row>
    <row r="5143" spans="1:29" x14ac:dyDescent="0.25">
      <c r="A5143" s="3">
        <f t="shared" si="647"/>
        <v>5142</v>
      </c>
      <c r="B5143" s="3" t="s">
        <v>413</v>
      </c>
      <c r="C5143" s="32">
        <v>42614</v>
      </c>
      <c r="D5143" s="3" t="s">
        <v>52</v>
      </c>
      <c r="E5143" s="3"/>
      <c r="F5143" s="3"/>
      <c r="G5143" s="2" t="s">
        <v>14</v>
      </c>
      <c r="H5143" s="3" t="s">
        <v>12</v>
      </c>
      <c r="I5143" s="3">
        <v>4</v>
      </c>
      <c r="J5143" s="3" t="s">
        <v>183</v>
      </c>
      <c r="K5143" s="3"/>
      <c r="L5143" s="3"/>
      <c r="M5143" s="3"/>
      <c r="N5143" s="3"/>
      <c r="O5143" s="3"/>
      <c r="P5143" s="3"/>
      <c r="Q5143" s="3"/>
      <c r="R5143" s="3"/>
      <c r="S5143" s="3"/>
      <c r="T5143" s="3">
        <f t="shared" si="640"/>
        <v>1702</v>
      </c>
      <c r="U5143" s="3" t="str">
        <f t="shared" si="641"/>
        <v>SI</v>
      </c>
      <c r="V5143" t="str">
        <f t="shared" si="642"/>
        <v>1702 - HOTEL EL ALCARAVÁN-Soporte Administrativo</v>
      </c>
      <c r="W5143" s="53">
        <f t="shared" si="643"/>
        <v>4</v>
      </c>
      <c r="X5143">
        <f t="shared" si="644"/>
        <v>4</v>
      </c>
      <c r="Y5143" t="str">
        <f>IF(ISNA(VLOOKUP(B5143,CECOS_SIN_IDENTIFICAR!$A$2:$D$146,4,0)),"SIN CECO",IF(VLOOKUP(B5143,CECOS_SIN_IDENTIFICAR!$A$2:$D$146,4,0)=0,"SIN CECO",VLOOKUP(B5143,CECOS_SIN_IDENTIFICAR!$A$2:$D$146,4,0)))</f>
        <v>SIN CECO</v>
      </c>
      <c r="Z5143">
        <f t="shared" si="645"/>
        <v>1702</v>
      </c>
      <c r="AA5143" s="3" t="s">
        <v>52</v>
      </c>
      <c r="AB5143" t="str">
        <f t="shared" si="646"/>
        <v>c. Información clara y veraz sobre la administración de proyecto-Soporte Administrativo</v>
      </c>
      <c r="AC5143" t="str">
        <f>VLOOKUP(AB5143,CODIFICACION_PREGUNTAS!$C$2:$D$35,2,0)</f>
        <v>SOPORTE_ADMON003</v>
      </c>
    </row>
    <row r="5144" spans="1:29" x14ac:dyDescent="0.25">
      <c r="A5144" s="3">
        <f t="shared" si="647"/>
        <v>5143</v>
      </c>
      <c r="B5144" s="3" t="s">
        <v>413</v>
      </c>
      <c r="C5144" s="32">
        <v>42614</v>
      </c>
      <c r="D5144" s="3" t="s">
        <v>52</v>
      </c>
      <c r="E5144" s="3"/>
      <c r="F5144" s="3"/>
      <c r="G5144" s="2" t="s">
        <v>15</v>
      </c>
      <c r="H5144" s="3" t="s">
        <v>12</v>
      </c>
      <c r="I5144" s="3">
        <v>4</v>
      </c>
      <c r="J5144" s="3" t="s">
        <v>183</v>
      </c>
      <c r="K5144" s="3"/>
      <c r="L5144" s="3"/>
      <c r="M5144" s="3"/>
      <c r="N5144" s="3"/>
      <c r="O5144" s="3"/>
      <c r="P5144" s="3"/>
      <c r="Q5144" s="3"/>
      <c r="R5144" s="3"/>
      <c r="S5144" s="3"/>
      <c r="T5144" s="3">
        <f t="shared" si="640"/>
        <v>1702</v>
      </c>
      <c r="U5144" s="3" t="str">
        <f t="shared" si="641"/>
        <v>SI</v>
      </c>
      <c r="V5144" t="str">
        <f t="shared" si="642"/>
        <v>1702 - HOTEL EL ALCARAVÁN-Soporte Administrativo</v>
      </c>
      <c r="W5144" s="53">
        <f t="shared" si="643"/>
        <v>4</v>
      </c>
      <c r="X5144">
        <f t="shared" si="644"/>
        <v>4</v>
      </c>
      <c r="Y5144" t="str">
        <f>IF(ISNA(VLOOKUP(B5144,CECOS_SIN_IDENTIFICAR!$A$2:$D$146,4,0)),"SIN CECO",IF(VLOOKUP(B5144,CECOS_SIN_IDENTIFICAR!$A$2:$D$146,4,0)=0,"SIN CECO",VLOOKUP(B5144,CECOS_SIN_IDENTIFICAR!$A$2:$D$146,4,0)))</f>
        <v>SIN CECO</v>
      </c>
      <c r="Z5144">
        <f t="shared" si="645"/>
        <v>1702</v>
      </c>
      <c r="AA5144" s="3" t="s">
        <v>52</v>
      </c>
      <c r="AB5144" t="str">
        <f t="shared" si="646"/>
        <v>d. Cumplimientos con expectativas del cliente-Soporte Administrativo</v>
      </c>
      <c r="AC5144" t="str">
        <f>VLOOKUP(AB5144,CODIFICACION_PREGUNTAS!$C$2:$D$35,2,0)</f>
        <v>SOPORTE_ADMON004</v>
      </c>
    </row>
    <row r="5145" spans="1:29" x14ac:dyDescent="0.25">
      <c r="A5145" s="3">
        <f t="shared" si="647"/>
        <v>5144</v>
      </c>
      <c r="B5145" s="3" t="s">
        <v>413</v>
      </c>
      <c r="C5145" s="32">
        <v>42614</v>
      </c>
      <c r="D5145" s="3" t="s">
        <v>52</v>
      </c>
      <c r="E5145" s="3"/>
      <c r="F5145" s="3"/>
      <c r="G5145" s="2" t="s">
        <v>16</v>
      </c>
      <c r="H5145" s="3" t="s">
        <v>12</v>
      </c>
      <c r="I5145" s="3">
        <v>4</v>
      </c>
      <c r="J5145" s="3" t="s">
        <v>183</v>
      </c>
      <c r="K5145" s="3"/>
      <c r="L5145" s="3"/>
      <c r="M5145" s="3"/>
      <c r="N5145" s="3"/>
      <c r="O5145" s="3"/>
      <c r="P5145" s="3"/>
      <c r="Q5145" s="3"/>
      <c r="R5145" s="3"/>
      <c r="S5145" s="3"/>
      <c r="T5145" s="3">
        <f t="shared" si="640"/>
        <v>1702</v>
      </c>
      <c r="U5145" s="3" t="str">
        <f t="shared" si="641"/>
        <v>SI</v>
      </c>
      <c r="V5145" t="str">
        <f t="shared" si="642"/>
        <v>1702 - HOTEL EL ALCARAVÁN-Soporte Administrativo</v>
      </c>
      <c r="W5145" s="53">
        <f t="shared" si="643"/>
        <v>4</v>
      </c>
      <c r="X5145">
        <f t="shared" si="644"/>
        <v>4</v>
      </c>
      <c r="Y5145" t="str">
        <f>IF(ISNA(VLOOKUP(B5145,CECOS_SIN_IDENTIFICAR!$A$2:$D$146,4,0)),"SIN CECO",IF(VLOOKUP(B5145,CECOS_SIN_IDENTIFICAR!$A$2:$D$146,4,0)=0,"SIN CECO",VLOOKUP(B5145,CECOS_SIN_IDENTIFICAR!$A$2:$D$146,4,0)))</f>
        <v>SIN CECO</v>
      </c>
      <c r="Z5145">
        <f t="shared" si="645"/>
        <v>1702</v>
      </c>
      <c r="AA5145" s="3" t="s">
        <v>52</v>
      </c>
      <c r="AB5145" t="str">
        <f t="shared" si="646"/>
        <v>e. Control de presupuesto-Soporte Administrativo</v>
      </c>
      <c r="AC5145" t="str">
        <f>VLOOKUP(AB5145,CODIFICACION_PREGUNTAS!$C$2:$D$35,2,0)</f>
        <v>SOPORTE_ADMON005</v>
      </c>
    </row>
    <row r="5146" spans="1:29" x14ac:dyDescent="0.25">
      <c r="A5146" s="3">
        <f t="shared" si="647"/>
        <v>5145</v>
      </c>
      <c r="B5146" s="3" t="s">
        <v>413</v>
      </c>
      <c r="C5146" s="32">
        <v>42614</v>
      </c>
      <c r="D5146" s="3" t="s">
        <v>52</v>
      </c>
      <c r="E5146" s="3"/>
      <c r="F5146" s="3"/>
      <c r="G5146" s="2" t="s">
        <v>17</v>
      </c>
      <c r="H5146" s="3" t="s">
        <v>18</v>
      </c>
      <c r="I5146" s="3">
        <v>4</v>
      </c>
      <c r="J5146" s="3" t="s">
        <v>183</v>
      </c>
      <c r="K5146" s="3"/>
      <c r="L5146" s="3"/>
      <c r="M5146" s="3"/>
      <c r="N5146" s="3"/>
      <c r="O5146" s="3"/>
      <c r="P5146" s="3"/>
      <c r="Q5146" s="3"/>
      <c r="R5146" s="3"/>
      <c r="S5146" s="3"/>
      <c r="T5146" s="3">
        <f t="shared" si="640"/>
        <v>1702</v>
      </c>
      <c r="U5146" s="3" t="str">
        <f t="shared" si="641"/>
        <v>SI</v>
      </c>
      <c r="V5146" t="str">
        <f t="shared" si="642"/>
        <v>1702 - HOTEL EL ALCARAVÁN-Soporte Directivo (Coordinador y Gerencia)</v>
      </c>
      <c r="W5146" s="53">
        <f t="shared" si="643"/>
        <v>4</v>
      </c>
      <c r="X5146">
        <f t="shared" si="644"/>
        <v>4</v>
      </c>
      <c r="Y5146" t="str">
        <f>IF(ISNA(VLOOKUP(B5146,CECOS_SIN_IDENTIFICAR!$A$2:$D$146,4,0)),"SIN CECO",IF(VLOOKUP(B5146,CECOS_SIN_IDENTIFICAR!$A$2:$D$146,4,0)=0,"SIN CECO",VLOOKUP(B5146,CECOS_SIN_IDENTIFICAR!$A$2:$D$146,4,0)))</f>
        <v>SIN CECO</v>
      </c>
      <c r="Z5146">
        <f t="shared" si="645"/>
        <v>1702</v>
      </c>
      <c r="AA5146" s="3" t="s">
        <v>52</v>
      </c>
      <c r="AB5146" t="str">
        <f t="shared" si="646"/>
        <v>a. Apoyo y presencia en el proyecto-Soporte Directivo (Coordinador y Gerencia)</v>
      </c>
      <c r="AC5146" t="str">
        <f>VLOOKUP(AB5146,CODIFICACION_PREGUNTAS!$C$2:$D$35,2,0)</f>
        <v>SOPORTE_DIR001</v>
      </c>
    </row>
    <row r="5147" spans="1:29" x14ac:dyDescent="0.25">
      <c r="A5147" s="3">
        <f t="shared" si="647"/>
        <v>5146</v>
      </c>
      <c r="B5147" s="3" t="s">
        <v>413</v>
      </c>
      <c r="C5147" s="32">
        <v>42614</v>
      </c>
      <c r="D5147" s="3" t="s">
        <v>52</v>
      </c>
      <c r="E5147" s="3"/>
      <c r="F5147" s="3"/>
      <c r="G5147" s="2" t="s">
        <v>19</v>
      </c>
      <c r="H5147" s="3" t="s">
        <v>18</v>
      </c>
      <c r="I5147" s="3">
        <v>4</v>
      </c>
      <c r="J5147" s="3" t="s">
        <v>183</v>
      </c>
      <c r="K5147" s="3"/>
      <c r="L5147" s="3"/>
      <c r="M5147" s="3"/>
      <c r="N5147" s="3"/>
      <c r="O5147" s="3"/>
      <c r="P5147" s="3"/>
      <c r="Q5147" s="3"/>
      <c r="R5147" s="3"/>
      <c r="S5147" s="3"/>
      <c r="T5147" s="3">
        <f t="shared" si="640"/>
        <v>1702</v>
      </c>
      <c r="U5147" s="3" t="str">
        <f t="shared" si="641"/>
        <v>SI</v>
      </c>
      <c r="V5147" t="str">
        <f t="shared" si="642"/>
        <v>1702 - HOTEL EL ALCARAVÁN-Soporte Directivo (Coordinador y Gerencia)</v>
      </c>
      <c r="W5147" s="53">
        <f t="shared" si="643"/>
        <v>4</v>
      </c>
      <c r="X5147">
        <f t="shared" si="644"/>
        <v>4</v>
      </c>
      <c r="Y5147" t="str">
        <f>IF(ISNA(VLOOKUP(B5147,CECOS_SIN_IDENTIFICAR!$A$2:$D$146,4,0)),"SIN CECO",IF(VLOOKUP(B5147,CECOS_SIN_IDENTIFICAR!$A$2:$D$146,4,0)=0,"SIN CECO",VLOOKUP(B5147,CECOS_SIN_IDENTIFICAR!$A$2:$D$146,4,0)))</f>
        <v>SIN CECO</v>
      </c>
      <c r="Z5147">
        <f t="shared" si="645"/>
        <v>1702</v>
      </c>
      <c r="AA5147" s="3" t="s">
        <v>52</v>
      </c>
      <c r="AB5147" t="str">
        <f t="shared" si="646"/>
        <v>b. Conocimiento del proyecto-Soporte Directivo (Coordinador y Gerencia)</v>
      </c>
      <c r="AC5147" t="str">
        <f>VLOOKUP(AB5147,CODIFICACION_PREGUNTAS!$C$2:$D$35,2,0)</f>
        <v>SOPORTE_DIR002</v>
      </c>
    </row>
    <row r="5148" spans="1:29" x14ac:dyDescent="0.25">
      <c r="A5148" s="3">
        <f t="shared" si="647"/>
        <v>5147</v>
      </c>
      <c r="B5148" s="3" t="s">
        <v>413</v>
      </c>
      <c r="C5148" s="32">
        <v>42614</v>
      </c>
      <c r="D5148" s="3" t="s">
        <v>52</v>
      </c>
      <c r="E5148" s="3"/>
      <c r="F5148" s="3"/>
      <c r="G5148" s="2" t="s">
        <v>20</v>
      </c>
      <c r="H5148" s="3" t="s">
        <v>18</v>
      </c>
      <c r="I5148" s="3">
        <v>4</v>
      </c>
      <c r="J5148" s="3" t="s">
        <v>183</v>
      </c>
      <c r="K5148" s="3"/>
      <c r="L5148" s="3"/>
      <c r="M5148" s="3"/>
      <c r="N5148" s="3"/>
      <c r="O5148" s="3"/>
      <c r="P5148" s="3"/>
      <c r="Q5148" s="3"/>
      <c r="R5148" s="3"/>
      <c r="S5148" s="3"/>
      <c r="T5148" s="3">
        <f t="shared" si="640"/>
        <v>1702</v>
      </c>
      <c r="U5148" s="3" t="str">
        <f t="shared" si="641"/>
        <v>SI</v>
      </c>
      <c r="V5148" t="str">
        <f t="shared" si="642"/>
        <v>1702 - HOTEL EL ALCARAVÁN-Soporte Directivo (Coordinador y Gerencia)</v>
      </c>
      <c r="W5148" s="53">
        <f t="shared" si="643"/>
        <v>4</v>
      </c>
      <c r="X5148">
        <f t="shared" si="644"/>
        <v>4</v>
      </c>
      <c r="Y5148" t="str">
        <f>IF(ISNA(VLOOKUP(B5148,CECOS_SIN_IDENTIFICAR!$A$2:$D$146,4,0)),"SIN CECO",IF(VLOOKUP(B5148,CECOS_SIN_IDENTIFICAR!$A$2:$D$146,4,0)=0,"SIN CECO",VLOOKUP(B5148,CECOS_SIN_IDENTIFICAR!$A$2:$D$146,4,0)))</f>
        <v>SIN CECO</v>
      </c>
      <c r="Z5148">
        <f t="shared" si="645"/>
        <v>1702</v>
      </c>
      <c r="AA5148" s="3" t="s">
        <v>52</v>
      </c>
      <c r="AB5148" t="str">
        <f t="shared" si="646"/>
        <v>c. Planteamiento de soluciones y manejo de conflictos-Soporte Directivo (Coordinador y Gerencia)</v>
      </c>
      <c r="AC5148" t="str">
        <f>VLOOKUP(AB5148,CODIFICACION_PREGUNTAS!$C$2:$D$35,2,0)</f>
        <v>SOPORTE_DIR003</v>
      </c>
    </row>
    <row r="5149" spans="1:29" x14ac:dyDescent="0.25">
      <c r="A5149" s="3">
        <f t="shared" si="647"/>
        <v>5148</v>
      </c>
      <c r="B5149" s="3" t="s">
        <v>413</v>
      </c>
      <c r="C5149" s="32">
        <v>42614</v>
      </c>
      <c r="D5149" s="3" t="s">
        <v>52</v>
      </c>
      <c r="E5149" s="3"/>
      <c r="F5149" s="3"/>
      <c r="G5149" s="2" t="s">
        <v>21</v>
      </c>
      <c r="H5149" s="3" t="s">
        <v>18</v>
      </c>
      <c r="I5149" s="3">
        <v>3</v>
      </c>
      <c r="J5149" s="3" t="s">
        <v>183</v>
      </c>
      <c r="K5149" s="3"/>
      <c r="L5149" s="3"/>
      <c r="M5149" s="3"/>
      <c r="N5149" s="3"/>
      <c r="O5149" s="3"/>
      <c r="P5149" s="3"/>
      <c r="Q5149" s="3"/>
      <c r="R5149" s="3"/>
      <c r="S5149" s="3"/>
      <c r="T5149" s="3">
        <f t="shared" si="640"/>
        <v>1702</v>
      </c>
      <c r="U5149" s="3" t="str">
        <f t="shared" si="641"/>
        <v>SI</v>
      </c>
      <c r="V5149" t="str">
        <f t="shared" si="642"/>
        <v>1702 - HOTEL EL ALCARAVÁN-Soporte Directivo (Coordinador y Gerencia)</v>
      </c>
      <c r="W5149" s="53">
        <f t="shared" si="643"/>
        <v>3</v>
      </c>
      <c r="X5149">
        <f t="shared" si="644"/>
        <v>3</v>
      </c>
      <c r="Y5149" t="str">
        <f>IF(ISNA(VLOOKUP(B5149,CECOS_SIN_IDENTIFICAR!$A$2:$D$146,4,0)),"SIN CECO",IF(VLOOKUP(B5149,CECOS_SIN_IDENTIFICAR!$A$2:$D$146,4,0)=0,"SIN CECO",VLOOKUP(B5149,CECOS_SIN_IDENTIFICAR!$A$2:$D$146,4,0)))</f>
        <v>SIN CECO</v>
      </c>
      <c r="Z5149">
        <f t="shared" si="645"/>
        <v>1702</v>
      </c>
      <c r="AA5149" s="3" t="s">
        <v>52</v>
      </c>
      <c r="AB5149" t="str">
        <f t="shared" si="646"/>
        <v>d. Cumplimiento de compromisos-Soporte Directivo (Coordinador y Gerencia)</v>
      </c>
      <c r="AC5149" t="str">
        <f>VLOOKUP(AB5149,CODIFICACION_PREGUNTAS!$C$2:$D$35,2,0)</f>
        <v>SOPORTE_DIR004</v>
      </c>
    </row>
    <row r="5150" spans="1:29" x14ac:dyDescent="0.25">
      <c r="A5150" s="3">
        <f t="shared" si="647"/>
        <v>5149</v>
      </c>
      <c r="B5150" s="3" t="s">
        <v>413</v>
      </c>
      <c r="C5150" s="32">
        <v>42614</v>
      </c>
      <c r="D5150" s="3" t="s">
        <v>52</v>
      </c>
      <c r="E5150" s="3"/>
      <c r="F5150" s="3"/>
      <c r="G5150" s="2" t="s">
        <v>22</v>
      </c>
      <c r="H5150" s="3" t="s">
        <v>18</v>
      </c>
      <c r="I5150" s="3">
        <v>4</v>
      </c>
      <c r="J5150" s="3" t="s">
        <v>183</v>
      </c>
      <c r="K5150" s="3"/>
      <c r="L5150" s="3"/>
      <c r="M5150" s="3"/>
      <c r="N5150" s="3"/>
      <c r="O5150" s="3"/>
      <c r="P5150" s="3"/>
      <c r="Q5150" s="3"/>
      <c r="R5150" s="3"/>
      <c r="S5150" s="3"/>
      <c r="T5150" s="3">
        <f t="shared" si="640"/>
        <v>1702</v>
      </c>
      <c r="U5150" s="3" t="str">
        <f t="shared" si="641"/>
        <v>SI</v>
      </c>
      <c r="V5150" t="str">
        <f t="shared" si="642"/>
        <v>1702 - HOTEL EL ALCARAVÁN-Soporte Directivo (Coordinador y Gerencia)</v>
      </c>
      <c r="W5150" s="53">
        <f t="shared" si="643"/>
        <v>4</v>
      </c>
      <c r="X5150">
        <f t="shared" si="644"/>
        <v>4</v>
      </c>
      <c r="Y5150" t="str">
        <f>IF(ISNA(VLOOKUP(B5150,CECOS_SIN_IDENTIFICAR!$A$2:$D$146,4,0)),"SIN CECO",IF(VLOOKUP(B5150,CECOS_SIN_IDENTIFICAR!$A$2:$D$146,4,0)=0,"SIN CECO",VLOOKUP(B5150,CECOS_SIN_IDENTIFICAR!$A$2:$D$146,4,0)))</f>
        <v>SIN CECO</v>
      </c>
      <c r="Z5150">
        <f t="shared" si="645"/>
        <v>1702</v>
      </c>
      <c r="AA5150" s="3" t="s">
        <v>52</v>
      </c>
      <c r="AB5150" t="str">
        <f t="shared" si="646"/>
        <v>e. Manejo del cliente-Soporte Directivo (Coordinador y Gerencia)</v>
      </c>
      <c r="AC5150" t="str">
        <f>VLOOKUP(AB5150,CODIFICACION_PREGUNTAS!$C$2:$D$35,2,0)</f>
        <v>SOPORTE_DIR005</v>
      </c>
    </row>
    <row r="5151" spans="1:29" x14ac:dyDescent="0.25">
      <c r="A5151" s="3">
        <f t="shared" si="647"/>
        <v>5150</v>
      </c>
      <c r="B5151" s="3" t="s">
        <v>413</v>
      </c>
      <c r="C5151" s="32">
        <v>42614</v>
      </c>
      <c r="D5151" s="3" t="s">
        <v>52</v>
      </c>
      <c r="E5151" s="3"/>
      <c r="F5151" s="3"/>
      <c r="G5151" s="2" t="s">
        <v>23</v>
      </c>
      <c r="H5151" s="3" t="s">
        <v>24</v>
      </c>
      <c r="I5151" s="3">
        <v>4</v>
      </c>
      <c r="J5151" s="3" t="s">
        <v>183</v>
      </c>
      <c r="K5151" s="3"/>
      <c r="L5151" s="3"/>
      <c r="M5151" s="3"/>
      <c r="N5151" s="3"/>
      <c r="O5151" s="3"/>
      <c r="P5151" s="3"/>
      <c r="Q5151" s="3"/>
      <c r="R5151" s="3"/>
      <c r="S5151" s="3"/>
      <c r="T5151" s="3">
        <f t="shared" si="640"/>
        <v>1702</v>
      </c>
      <c r="U5151" s="3" t="str">
        <f t="shared" si="641"/>
        <v>SI</v>
      </c>
      <c r="V5151" t="str">
        <f t="shared" si="642"/>
        <v>1702 - HOTEL EL ALCARAVÁN-Personal que presta el servicio en obra</v>
      </c>
      <c r="W5151" s="53">
        <f t="shared" si="643"/>
        <v>4</v>
      </c>
      <c r="X5151">
        <f t="shared" si="644"/>
        <v>4</v>
      </c>
      <c r="Y5151" t="str">
        <f>IF(ISNA(VLOOKUP(B5151,CECOS_SIN_IDENTIFICAR!$A$2:$D$146,4,0)),"SIN CECO",IF(VLOOKUP(B5151,CECOS_SIN_IDENTIFICAR!$A$2:$D$146,4,0)=0,"SIN CECO",VLOOKUP(B5151,CECOS_SIN_IDENTIFICAR!$A$2:$D$146,4,0)))</f>
        <v>SIN CECO</v>
      </c>
      <c r="Z5151">
        <f t="shared" si="645"/>
        <v>1702</v>
      </c>
      <c r="AA5151" s="3" t="s">
        <v>52</v>
      </c>
      <c r="AB5151" t="str">
        <f t="shared" si="646"/>
        <v>a. Idoneidad del personal-Personal que presta el servicio en obra</v>
      </c>
      <c r="AC5151" t="str">
        <f>VLOOKUP(AB5151,CODIFICACION_PREGUNTAS!$C$2:$D$35,2,0)</f>
        <v>PERSONAL001</v>
      </c>
    </row>
    <row r="5152" spans="1:29" x14ac:dyDescent="0.25">
      <c r="A5152" s="3">
        <f t="shared" si="647"/>
        <v>5151</v>
      </c>
      <c r="B5152" s="3" t="s">
        <v>413</v>
      </c>
      <c r="C5152" s="32">
        <v>42614</v>
      </c>
      <c r="D5152" s="3" t="s">
        <v>52</v>
      </c>
      <c r="E5152" s="3"/>
      <c r="F5152" s="3"/>
      <c r="G5152" s="2" t="s">
        <v>25</v>
      </c>
      <c r="H5152" s="3" t="s">
        <v>24</v>
      </c>
      <c r="I5152" s="3">
        <v>3</v>
      </c>
      <c r="J5152" s="3" t="s">
        <v>183</v>
      </c>
      <c r="K5152" s="3"/>
      <c r="L5152" s="3"/>
      <c r="M5152" s="3"/>
      <c r="N5152" s="3"/>
      <c r="O5152" s="3"/>
      <c r="P5152" s="3"/>
      <c r="Q5152" s="3"/>
      <c r="R5152" s="3"/>
      <c r="S5152" s="3"/>
      <c r="T5152" s="3">
        <f t="shared" si="640"/>
        <v>1702</v>
      </c>
      <c r="U5152" s="3" t="str">
        <f t="shared" si="641"/>
        <v>SI</v>
      </c>
      <c r="V5152" t="str">
        <f t="shared" si="642"/>
        <v>1702 - HOTEL EL ALCARAVÁN-Personal que presta el servicio en obra</v>
      </c>
      <c r="W5152" s="53">
        <f t="shared" si="643"/>
        <v>3</v>
      </c>
      <c r="X5152">
        <f t="shared" si="644"/>
        <v>3</v>
      </c>
      <c r="Y5152" t="str">
        <f>IF(ISNA(VLOOKUP(B5152,CECOS_SIN_IDENTIFICAR!$A$2:$D$146,4,0)),"SIN CECO",IF(VLOOKUP(B5152,CECOS_SIN_IDENTIFICAR!$A$2:$D$146,4,0)=0,"SIN CECO",VLOOKUP(B5152,CECOS_SIN_IDENTIFICAR!$A$2:$D$146,4,0)))</f>
        <v>SIN CECO</v>
      </c>
      <c r="Z5152">
        <f t="shared" si="645"/>
        <v>1702</v>
      </c>
      <c r="AA5152" s="3" t="s">
        <v>52</v>
      </c>
      <c r="AB5152" t="str">
        <f t="shared" si="646"/>
        <v>b. Oportuna atención al cliente-Personal que presta el servicio en obra</v>
      </c>
      <c r="AC5152" t="str">
        <f>VLOOKUP(AB5152,CODIFICACION_PREGUNTAS!$C$2:$D$35,2,0)</f>
        <v>PERSONAL002</v>
      </c>
    </row>
    <row r="5153" spans="1:29" x14ac:dyDescent="0.25">
      <c r="A5153" s="3">
        <f t="shared" si="647"/>
        <v>5152</v>
      </c>
      <c r="B5153" s="3" t="s">
        <v>413</v>
      </c>
      <c r="C5153" s="32">
        <v>42614</v>
      </c>
      <c r="D5153" s="3" t="s">
        <v>52</v>
      </c>
      <c r="E5153" s="3"/>
      <c r="F5153" s="3"/>
      <c r="G5153" s="2" t="s">
        <v>26</v>
      </c>
      <c r="H5153" s="3" t="s">
        <v>24</v>
      </c>
      <c r="I5153" s="3">
        <v>4</v>
      </c>
      <c r="J5153" s="3" t="s">
        <v>183</v>
      </c>
      <c r="K5153" s="3"/>
      <c r="L5153" s="3"/>
      <c r="M5153" s="3"/>
      <c r="N5153" s="3"/>
      <c r="O5153" s="3"/>
      <c r="P5153" s="3"/>
      <c r="Q5153" s="3"/>
      <c r="R5153" s="3"/>
      <c r="S5153" s="3"/>
      <c r="T5153" s="3">
        <f t="shared" si="640"/>
        <v>1702</v>
      </c>
      <c r="U5153" s="3" t="str">
        <f t="shared" si="641"/>
        <v>SI</v>
      </c>
      <c r="V5153" t="str">
        <f t="shared" si="642"/>
        <v>1702 - HOTEL EL ALCARAVÁN-Personal que presta el servicio en obra</v>
      </c>
      <c r="W5153" s="53">
        <f t="shared" si="643"/>
        <v>4</v>
      </c>
      <c r="X5153">
        <f t="shared" si="644"/>
        <v>4</v>
      </c>
      <c r="Y5153" t="str">
        <f>IF(ISNA(VLOOKUP(B5153,CECOS_SIN_IDENTIFICAR!$A$2:$D$146,4,0)),"SIN CECO",IF(VLOOKUP(B5153,CECOS_SIN_IDENTIFICAR!$A$2:$D$146,4,0)=0,"SIN CECO",VLOOKUP(B5153,CECOS_SIN_IDENTIFICAR!$A$2:$D$146,4,0)))</f>
        <v>SIN CECO</v>
      </c>
      <c r="Z5153">
        <f t="shared" si="645"/>
        <v>1702</v>
      </c>
      <c r="AA5153" s="3" t="s">
        <v>52</v>
      </c>
      <c r="AB5153" t="str">
        <f t="shared" si="646"/>
        <v>c. Compromiso con el proyecto-Personal que presta el servicio en obra</v>
      </c>
      <c r="AC5153" t="str">
        <f>VLOOKUP(AB5153,CODIFICACION_PREGUNTAS!$C$2:$D$35,2,0)</f>
        <v>PERSONAL003</v>
      </c>
    </row>
    <row r="5154" spans="1:29" x14ac:dyDescent="0.25">
      <c r="A5154" s="3">
        <f t="shared" si="647"/>
        <v>5153</v>
      </c>
      <c r="B5154" s="3" t="s">
        <v>413</v>
      </c>
      <c r="C5154" s="32">
        <v>42614</v>
      </c>
      <c r="D5154" s="3" t="s">
        <v>52</v>
      </c>
      <c r="E5154" s="3"/>
      <c r="F5154" s="3"/>
      <c r="G5154" s="2" t="s">
        <v>21</v>
      </c>
      <c r="H5154" s="3" t="s">
        <v>24</v>
      </c>
      <c r="I5154" s="3">
        <v>3</v>
      </c>
      <c r="J5154" s="3" t="s">
        <v>183</v>
      </c>
      <c r="K5154" s="3"/>
      <c r="L5154" s="3"/>
      <c r="M5154" s="3"/>
      <c r="N5154" s="3"/>
      <c r="O5154" s="3"/>
      <c r="P5154" s="3"/>
      <c r="Q5154" s="3"/>
      <c r="R5154" s="3"/>
      <c r="S5154" s="3"/>
      <c r="T5154" s="3">
        <f t="shared" si="640"/>
        <v>1702</v>
      </c>
      <c r="U5154" s="3" t="str">
        <f t="shared" si="641"/>
        <v>SI</v>
      </c>
      <c r="V5154" t="str">
        <f t="shared" si="642"/>
        <v>1702 - HOTEL EL ALCARAVÁN-Personal que presta el servicio en obra</v>
      </c>
      <c r="W5154" s="53">
        <f t="shared" si="643"/>
        <v>3</v>
      </c>
      <c r="X5154">
        <f t="shared" si="644"/>
        <v>3</v>
      </c>
      <c r="Y5154" t="str">
        <f>IF(ISNA(VLOOKUP(B5154,CECOS_SIN_IDENTIFICAR!$A$2:$D$146,4,0)),"SIN CECO",IF(VLOOKUP(B5154,CECOS_SIN_IDENTIFICAR!$A$2:$D$146,4,0)=0,"SIN CECO",VLOOKUP(B5154,CECOS_SIN_IDENTIFICAR!$A$2:$D$146,4,0)))</f>
        <v>SIN CECO</v>
      </c>
      <c r="Z5154">
        <f t="shared" si="645"/>
        <v>1702</v>
      </c>
      <c r="AA5154" s="3" t="s">
        <v>52</v>
      </c>
      <c r="AB5154" t="str">
        <f t="shared" si="646"/>
        <v>d. Cumplimiento de compromisos-Personal que presta el servicio en obra</v>
      </c>
      <c r="AC5154" t="str">
        <f>VLOOKUP(AB5154,CODIFICACION_PREGUNTAS!$C$2:$D$35,2,0)</f>
        <v>PERSONAL004</v>
      </c>
    </row>
    <row r="5155" spans="1:29" x14ac:dyDescent="0.25">
      <c r="A5155" s="3">
        <f t="shared" si="647"/>
        <v>5154</v>
      </c>
      <c r="B5155" s="3" t="s">
        <v>413</v>
      </c>
      <c r="C5155" s="32">
        <v>42614</v>
      </c>
      <c r="D5155" s="3" t="s">
        <v>52</v>
      </c>
      <c r="E5155" s="3"/>
      <c r="F5155" s="3"/>
      <c r="G5155" s="2" t="s">
        <v>27</v>
      </c>
      <c r="H5155" s="3" t="s">
        <v>24</v>
      </c>
      <c r="I5155" s="3">
        <v>4</v>
      </c>
      <c r="J5155" s="3" t="s">
        <v>183</v>
      </c>
      <c r="K5155" s="3"/>
      <c r="L5155" s="3"/>
      <c r="M5155" s="3"/>
      <c r="N5155" s="3"/>
      <c r="O5155" s="3"/>
      <c r="P5155" s="3"/>
      <c r="Q5155" s="3"/>
      <c r="R5155" s="3"/>
      <c r="S5155" s="3"/>
      <c r="T5155" s="3">
        <f t="shared" si="640"/>
        <v>1702</v>
      </c>
      <c r="U5155" s="3" t="str">
        <f t="shared" si="641"/>
        <v>SI</v>
      </c>
      <c r="V5155" t="str">
        <f t="shared" si="642"/>
        <v>1702 - HOTEL EL ALCARAVÁN-Personal que presta el servicio en obra</v>
      </c>
      <c r="W5155" s="53">
        <f t="shared" si="643"/>
        <v>4</v>
      </c>
      <c r="X5155">
        <f t="shared" si="644"/>
        <v>4</v>
      </c>
      <c r="Y5155" t="str">
        <f>IF(ISNA(VLOOKUP(B5155,CECOS_SIN_IDENTIFICAR!$A$2:$D$146,4,0)),"SIN CECO",IF(VLOOKUP(B5155,CECOS_SIN_IDENTIFICAR!$A$2:$D$146,4,0)=0,"SIN CECO",VLOOKUP(B5155,CECOS_SIN_IDENTIFICAR!$A$2:$D$146,4,0)))</f>
        <v>SIN CECO</v>
      </c>
      <c r="Z5155">
        <f t="shared" si="645"/>
        <v>1702</v>
      </c>
      <c r="AA5155" s="3" t="s">
        <v>52</v>
      </c>
      <c r="AB5155" t="str">
        <f t="shared" si="646"/>
        <v>e. Proactividad en desarrollo de funciones-Personal que presta el servicio en obra</v>
      </c>
      <c r="AC5155" t="str">
        <f>VLOOKUP(AB5155,CODIFICACION_PREGUNTAS!$C$2:$D$35,2,0)</f>
        <v>PERSONAL005</v>
      </c>
    </row>
    <row r="5156" spans="1:29" x14ac:dyDescent="0.25">
      <c r="A5156" s="3">
        <f t="shared" si="647"/>
        <v>5155</v>
      </c>
      <c r="B5156" s="3" t="s">
        <v>413</v>
      </c>
      <c r="C5156" s="32">
        <v>42614</v>
      </c>
      <c r="D5156" s="3" t="s">
        <v>52</v>
      </c>
      <c r="E5156" s="3"/>
      <c r="F5156" s="3"/>
      <c r="G5156" s="2" t="s">
        <v>28</v>
      </c>
      <c r="H5156" s="2" t="s">
        <v>29</v>
      </c>
      <c r="I5156" s="3">
        <v>4</v>
      </c>
      <c r="J5156" s="3" t="s">
        <v>183</v>
      </c>
      <c r="K5156" s="3"/>
      <c r="L5156" s="3"/>
      <c r="M5156" s="3"/>
      <c r="N5156" s="3"/>
      <c r="O5156" s="3"/>
      <c r="P5156" s="3"/>
      <c r="Q5156" s="3"/>
      <c r="R5156" s="3"/>
      <c r="S5156" s="3"/>
      <c r="T5156" s="3">
        <f t="shared" si="640"/>
        <v>1702</v>
      </c>
      <c r="U5156" s="3" t="str">
        <f t="shared" si="641"/>
        <v>SI</v>
      </c>
      <c r="V5156" t="str">
        <f t="shared" si="642"/>
        <v>1702 - HOTEL EL ALCARAVÁN-Productos Asociados de PAYC (Informes, Control de presupuesto y Programación y actas)</v>
      </c>
      <c r="W5156" s="53">
        <f t="shared" si="643"/>
        <v>4</v>
      </c>
      <c r="X5156">
        <f t="shared" si="644"/>
        <v>4</v>
      </c>
      <c r="Y5156" t="str">
        <f>IF(ISNA(VLOOKUP(B5156,CECOS_SIN_IDENTIFICAR!$A$2:$D$146,4,0)),"SIN CECO",IF(VLOOKUP(B5156,CECOS_SIN_IDENTIFICAR!$A$2:$D$146,4,0)=0,"SIN CECO",VLOOKUP(B5156,CECOS_SIN_IDENTIFICAR!$A$2:$D$146,4,0)))</f>
        <v>SIN CECO</v>
      </c>
      <c r="Z5156">
        <f t="shared" si="645"/>
        <v>1702</v>
      </c>
      <c r="AA5156" s="3" t="s">
        <v>52</v>
      </c>
      <c r="AB5156" t="str">
        <f t="shared" si="646"/>
        <v>a. Calidad del Contenido-Productos Asociados de PAYC (Informes, Control de presupuesto y Programación y actas)</v>
      </c>
      <c r="AC5156" t="str">
        <f>VLOOKUP(AB5156,CODIFICACION_PREGUNTAS!$C$2:$D$35,2,0)</f>
        <v>PRODUCTOS001</v>
      </c>
    </row>
    <row r="5157" spans="1:29" x14ac:dyDescent="0.25">
      <c r="A5157" s="3">
        <f t="shared" si="647"/>
        <v>5156</v>
      </c>
      <c r="B5157" s="3" t="s">
        <v>413</v>
      </c>
      <c r="C5157" s="32">
        <v>42614</v>
      </c>
      <c r="D5157" s="3" t="s">
        <v>52</v>
      </c>
      <c r="E5157" s="3"/>
      <c r="F5157" s="3"/>
      <c r="G5157" s="2" t="s">
        <v>30</v>
      </c>
      <c r="H5157" s="2" t="s">
        <v>29</v>
      </c>
      <c r="I5157" s="3">
        <v>4</v>
      </c>
      <c r="J5157" s="3" t="s">
        <v>183</v>
      </c>
      <c r="K5157" s="3"/>
      <c r="L5157" s="3"/>
      <c r="M5157" s="3"/>
      <c r="N5157" s="3"/>
      <c r="O5157" s="3"/>
      <c r="P5157" s="3"/>
      <c r="Q5157" s="3"/>
      <c r="R5157" s="3"/>
      <c r="S5157" s="3"/>
      <c r="T5157" s="3">
        <f t="shared" si="640"/>
        <v>1702</v>
      </c>
      <c r="U5157" s="3" t="str">
        <f t="shared" si="641"/>
        <v>SI</v>
      </c>
      <c r="V5157" t="str">
        <f t="shared" si="642"/>
        <v>1702 - HOTEL EL ALCARAVÁN-Productos Asociados de PAYC (Informes, Control de presupuesto y Programación y actas)</v>
      </c>
      <c r="W5157" s="53">
        <f t="shared" si="643"/>
        <v>4</v>
      </c>
      <c r="X5157">
        <f t="shared" si="644"/>
        <v>4</v>
      </c>
      <c r="Y5157" t="str">
        <f>IF(ISNA(VLOOKUP(B5157,CECOS_SIN_IDENTIFICAR!$A$2:$D$146,4,0)),"SIN CECO",IF(VLOOKUP(B5157,CECOS_SIN_IDENTIFICAR!$A$2:$D$146,4,0)=0,"SIN CECO",VLOOKUP(B5157,CECOS_SIN_IDENTIFICAR!$A$2:$D$146,4,0)))</f>
        <v>SIN CECO</v>
      </c>
      <c r="Z5157">
        <f t="shared" si="645"/>
        <v>1702</v>
      </c>
      <c r="AA5157" s="3" t="s">
        <v>52</v>
      </c>
      <c r="AB5157" t="str">
        <f t="shared" si="646"/>
        <v>b. Claridad del Contenido-Productos Asociados de PAYC (Informes, Control de presupuesto y Programación y actas)</v>
      </c>
      <c r="AC5157" t="str">
        <f>VLOOKUP(AB5157,CODIFICACION_PREGUNTAS!$C$2:$D$35,2,0)</f>
        <v>PRODUCTOS002</v>
      </c>
    </row>
    <row r="5158" spans="1:29" x14ac:dyDescent="0.25">
      <c r="A5158" s="3">
        <f t="shared" si="647"/>
        <v>5157</v>
      </c>
      <c r="B5158" s="3" t="s">
        <v>413</v>
      </c>
      <c r="C5158" s="32">
        <v>42614</v>
      </c>
      <c r="D5158" s="3" t="s">
        <v>52</v>
      </c>
      <c r="E5158" s="3"/>
      <c r="F5158" s="3"/>
      <c r="G5158" s="2" t="s">
        <v>31</v>
      </c>
      <c r="H5158" s="2" t="s">
        <v>29</v>
      </c>
      <c r="I5158" s="3">
        <v>3</v>
      </c>
      <c r="J5158" s="3" t="s">
        <v>183</v>
      </c>
      <c r="K5158" s="3"/>
      <c r="L5158" s="3"/>
      <c r="M5158" s="3"/>
      <c r="N5158" s="3"/>
      <c r="O5158" s="3"/>
      <c r="P5158" s="3"/>
      <c r="Q5158" s="3"/>
      <c r="R5158" s="3"/>
      <c r="S5158" s="3"/>
      <c r="T5158" s="3">
        <f t="shared" si="640"/>
        <v>1702</v>
      </c>
      <c r="U5158" s="3" t="str">
        <f t="shared" si="641"/>
        <v>SI</v>
      </c>
      <c r="V5158" t="str">
        <f t="shared" si="642"/>
        <v>1702 - HOTEL EL ALCARAVÁN-Productos Asociados de PAYC (Informes, Control de presupuesto y Programación y actas)</v>
      </c>
      <c r="W5158" s="53">
        <f t="shared" si="643"/>
        <v>3</v>
      </c>
      <c r="X5158">
        <f t="shared" si="644"/>
        <v>3</v>
      </c>
      <c r="Y5158" t="str">
        <f>IF(ISNA(VLOOKUP(B5158,CECOS_SIN_IDENTIFICAR!$A$2:$D$146,4,0)),"SIN CECO",IF(VLOOKUP(B5158,CECOS_SIN_IDENTIFICAR!$A$2:$D$146,4,0)=0,"SIN CECO",VLOOKUP(B5158,CECOS_SIN_IDENTIFICAR!$A$2:$D$146,4,0)))</f>
        <v>SIN CECO</v>
      </c>
      <c r="Z5158">
        <f t="shared" si="645"/>
        <v>1702</v>
      </c>
      <c r="AA5158" s="3" t="s">
        <v>52</v>
      </c>
      <c r="AB5158" t="str">
        <f t="shared" si="646"/>
        <v>c. Oportunidad en la entrega-Productos Asociados de PAYC (Informes, Control de presupuesto y Programación y actas)</v>
      </c>
      <c r="AC5158" t="str">
        <f>VLOOKUP(AB5158,CODIFICACION_PREGUNTAS!$C$2:$D$35,2,0)</f>
        <v>PRODUCTOS003</v>
      </c>
    </row>
    <row r="5159" spans="1:29" x14ac:dyDescent="0.25">
      <c r="A5159" s="3">
        <f t="shared" si="647"/>
        <v>5158</v>
      </c>
      <c r="B5159" s="3" t="s">
        <v>413</v>
      </c>
      <c r="C5159" s="32">
        <v>42614</v>
      </c>
      <c r="D5159" s="3" t="s">
        <v>52</v>
      </c>
      <c r="E5159" s="3"/>
      <c r="F5159" s="3"/>
      <c r="G5159" s="2" t="s">
        <v>32</v>
      </c>
      <c r="H5159" s="2" t="s">
        <v>29</v>
      </c>
      <c r="I5159" s="3">
        <v>4</v>
      </c>
      <c r="J5159" s="3" t="s">
        <v>183</v>
      </c>
      <c r="K5159" s="3"/>
      <c r="L5159" s="3"/>
      <c r="M5159" s="3"/>
      <c r="N5159" s="3"/>
      <c r="O5159" s="3"/>
      <c r="P5159" s="3"/>
      <c r="Q5159" s="3"/>
      <c r="R5159" s="3"/>
      <c r="S5159" s="3"/>
      <c r="T5159" s="3">
        <f t="shared" si="640"/>
        <v>1702</v>
      </c>
      <c r="U5159" s="3" t="str">
        <f t="shared" si="641"/>
        <v>SI</v>
      </c>
      <c r="V5159" t="str">
        <f t="shared" si="642"/>
        <v>1702 - HOTEL EL ALCARAVÁN-Productos Asociados de PAYC (Informes, Control de presupuesto y Programación y actas)</v>
      </c>
      <c r="W5159" s="53">
        <f t="shared" si="643"/>
        <v>4</v>
      </c>
      <c r="X5159">
        <f t="shared" si="644"/>
        <v>4</v>
      </c>
      <c r="Y5159" t="str">
        <f>IF(ISNA(VLOOKUP(B5159,CECOS_SIN_IDENTIFICAR!$A$2:$D$146,4,0)),"SIN CECO",IF(VLOOKUP(B5159,CECOS_SIN_IDENTIFICAR!$A$2:$D$146,4,0)=0,"SIN CECO",VLOOKUP(B5159,CECOS_SIN_IDENTIFICAR!$A$2:$D$146,4,0)))</f>
        <v>SIN CECO</v>
      </c>
      <c r="Z5159">
        <f t="shared" si="645"/>
        <v>1702</v>
      </c>
      <c r="AA5159" s="3" t="s">
        <v>52</v>
      </c>
      <c r="AB5159" t="str">
        <f t="shared" si="646"/>
        <v>d. Precisión de la información-Productos Asociados de PAYC (Informes, Control de presupuesto y Programación y actas)</v>
      </c>
      <c r="AC5159" t="str">
        <f>VLOOKUP(AB5159,CODIFICACION_PREGUNTAS!$C$2:$D$35,2,0)</f>
        <v>PRODUCTOS004</v>
      </c>
    </row>
    <row r="5160" spans="1:29" x14ac:dyDescent="0.25">
      <c r="A5160" s="3">
        <f t="shared" si="647"/>
        <v>5159</v>
      </c>
      <c r="B5160" s="3" t="s">
        <v>413</v>
      </c>
      <c r="C5160" s="32">
        <v>42614</v>
      </c>
      <c r="D5160" s="3" t="s">
        <v>52</v>
      </c>
      <c r="E5160" s="3"/>
      <c r="F5160" s="3"/>
      <c r="G5160" s="2" t="s">
        <v>33</v>
      </c>
      <c r="H5160" s="2" t="s">
        <v>29</v>
      </c>
      <c r="I5160" s="3">
        <v>4</v>
      </c>
      <c r="J5160" s="3" t="s">
        <v>183</v>
      </c>
      <c r="K5160" s="3"/>
      <c r="L5160" s="3"/>
      <c r="M5160" s="3"/>
      <c r="N5160" s="3"/>
      <c r="O5160" s="3"/>
      <c r="P5160" s="3"/>
      <c r="Q5160" s="3"/>
      <c r="R5160" s="3"/>
      <c r="S5160" s="3"/>
      <c r="T5160" s="3">
        <f t="shared" si="640"/>
        <v>1702</v>
      </c>
      <c r="U5160" s="3" t="str">
        <f t="shared" si="641"/>
        <v>SI</v>
      </c>
      <c r="V5160" t="str">
        <f t="shared" si="642"/>
        <v>1702 - HOTEL EL ALCARAVÁN-Productos Asociados de PAYC (Informes, Control de presupuesto y Programación y actas)</v>
      </c>
      <c r="W5160" s="53">
        <f t="shared" si="643"/>
        <v>4</v>
      </c>
      <c r="X5160">
        <f t="shared" si="644"/>
        <v>4</v>
      </c>
      <c r="Y5160" t="str">
        <f>IF(ISNA(VLOOKUP(B5160,CECOS_SIN_IDENTIFICAR!$A$2:$D$146,4,0)),"SIN CECO",IF(VLOOKUP(B5160,CECOS_SIN_IDENTIFICAR!$A$2:$D$146,4,0)=0,"SIN CECO",VLOOKUP(B5160,CECOS_SIN_IDENTIFICAR!$A$2:$D$146,4,0)))</f>
        <v>SIN CECO</v>
      </c>
      <c r="Z5160">
        <f t="shared" si="645"/>
        <v>1702</v>
      </c>
      <c r="AA5160" s="3" t="s">
        <v>52</v>
      </c>
      <c r="AB5160" t="str">
        <f t="shared" si="646"/>
        <v>e. Diagramación-Productos Asociados de PAYC (Informes, Control de presupuesto y Programación y actas)</v>
      </c>
      <c r="AC5160" t="str">
        <f>VLOOKUP(AB5160,CODIFICACION_PREGUNTAS!$C$2:$D$35,2,0)</f>
        <v>PRODUCTOS005</v>
      </c>
    </row>
    <row r="5161" spans="1:29" x14ac:dyDescent="0.25">
      <c r="A5161" s="3">
        <f t="shared" si="647"/>
        <v>5160</v>
      </c>
      <c r="B5161" s="3" t="s">
        <v>413</v>
      </c>
      <c r="C5161" s="32">
        <v>42614</v>
      </c>
      <c r="D5161" s="3" t="s">
        <v>52</v>
      </c>
      <c r="E5161" s="3"/>
      <c r="F5161" s="3"/>
      <c r="G5161" s="2" t="s">
        <v>34</v>
      </c>
      <c r="H5161" s="2" t="s">
        <v>35</v>
      </c>
      <c r="I5161" s="3">
        <v>3</v>
      </c>
      <c r="J5161" s="3" t="s">
        <v>183</v>
      </c>
      <c r="K5161" s="3"/>
      <c r="L5161" s="3"/>
      <c r="M5161" s="3"/>
      <c r="N5161" s="3"/>
      <c r="O5161" s="3"/>
      <c r="P5161" s="3"/>
      <c r="Q5161" s="3"/>
      <c r="R5161" s="3"/>
      <c r="S5161" s="3"/>
      <c r="T5161" s="3">
        <f t="shared" si="640"/>
        <v>1702</v>
      </c>
      <c r="U5161" s="3" t="str">
        <f t="shared" si="641"/>
        <v>SI</v>
      </c>
      <c r="V5161" t="str">
        <f t="shared" si="642"/>
        <v>1702 - HOTEL EL ALCARAVÁN-Compromisos Pactados</v>
      </c>
      <c r="W5161" s="53">
        <f t="shared" si="643"/>
        <v>3</v>
      </c>
      <c r="X5161">
        <f t="shared" si="644"/>
        <v>3</v>
      </c>
      <c r="Y5161" t="str">
        <f>IF(ISNA(VLOOKUP(B5161,CECOS_SIN_IDENTIFICAR!$A$2:$D$146,4,0)),"SIN CECO",IF(VLOOKUP(B5161,CECOS_SIN_IDENTIFICAR!$A$2:$D$146,4,0)=0,"SIN CECO",VLOOKUP(B5161,CECOS_SIN_IDENTIFICAR!$A$2:$D$146,4,0)))</f>
        <v>SIN CECO</v>
      </c>
      <c r="Z5161">
        <f t="shared" si="645"/>
        <v>1702</v>
      </c>
      <c r="AA5161" s="3" t="s">
        <v>52</v>
      </c>
      <c r="AB5161" t="str">
        <f t="shared" si="646"/>
        <v>a. Cumplimiento-Compromisos Pactados</v>
      </c>
      <c r="AC5161" t="str">
        <f>VLOOKUP(AB5161,CODIFICACION_PREGUNTAS!$C$2:$D$35,2,0)</f>
        <v>COMPROMISOS001</v>
      </c>
    </row>
    <row r="5162" spans="1:29" x14ac:dyDescent="0.25">
      <c r="A5162" s="3">
        <f t="shared" si="647"/>
        <v>5161</v>
      </c>
      <c r="B5162" s="3" t="s">
        <v>413</v>
      </c>
      <c r="C5162" s="32">
        <v>42614</v>
      </c>
      <c r="D5162" s="3" t="s">
        <v>52</v>
      </c>
      <c r="E5162" s="3"/>
      <c r="F5162" s="3"/>
      <c r="G5162" s="2" t="s">
        <v>36</v>
      </c>
      <c r="H5162" s="2" t="s">
        <v>35</v>
      </c>
      <c r="I5162" s="3">
        <v>4</v>
      </c>
      <c r="J5162" s="3" t="s">
        <v>183</v>
      </c>
      <c r="K5162" s="3"/>
      <c r="L5162" s="3"/>
      <c r="M5162" s="3"/>
      <c r="N5162" s="3"/>
      <c r="O5162" s="3"/>
      <c r="P5162" s="3"/>
      <c r="Q5162" s="3"/>
      <c r="R5162" s="3"/>
      <c r="S5162" s="3"/>
      <c r="T5162" s="3">
        <f t="shared" si="640"/>
        <v>1702</v>
      </c>
      <c r="U5162" s="3" t="str">
        <f t="shared" si="641"/>
        <v>SI</v>
      </c>
      <c r="V5162" t="str">
        <f t="shared" si="642"/>
        <v>1702 - HOTEL EL ALCARAVÁN-Compromisos Pactados</v>
      </c>
      <c r="W5162" s="53">
        <f t="shared" si="643"/>
        <v>4</v>
      </c>
      <c r="X5162">
        <f t="shared" si="644"/>
        <v>4</v>
      </c>
      <c r="Y5162" t="str">
        <f>IF(ISNA(VLOOKUP(B5162,CECOS_SIN_IDENTIFICAR!$A$2:$D$146,4,0)),"SIN CECO",IF(VLOOKUP(B5162,CECOS_SIN_IDENTIFICAR!$A$2:$D$146,4,0)=0,"SIN CECO",VLOOKUP(B5162,CECOS_SIN_IDENTIFICAR!$A$2:$D$146,4,0)))</f>
        <v>SIN CECO</v>
      </c>
      <c r="Z5162">
        <f t="shared" si="645"/>
        <v>1702</v>
      </c>
      <c r="AA5162" s="3" t="s">
        <v>52</v>
      </c>
      <c r="AB5162" t="str">
        <f t="shared" si="646"/>
        <v>b. Satisface expectativas-Compromisos Pactados</v>
      </c>
      <c r="AC5162" t="str">
        <f>VLOOKUP(AB5162,CODIFICACION_PREGUNTAS!$C$2:$D$35,2,0)</f>
        <v>COMPROMISOS002</v>
      </c>
    </row>
    <row r="5163" spans="1:29" x14ac:dyDescent="0.25">
      <c r="A5163" s="3">
        <f t="shared" si="647"/>
        <v>5162</v>
      </c>
      <c r="B5163" s="3" t="s">
        <v>413</v>
      </c>
      <c r="C5163" s="32">
        <v>42614</v>
      </c>
      <c r="D5163" s="3" t="s">
        <v>52</v>
      </c>
      <c r="E5163" s="3"/>
      <c r="F5163" s="3"/>
      <c r="G5163" s="2" t="s">
        <v>37</v>
      </c>
      <c r="H5163" s="2" t="s">
        <v>35</v>
      </c>
      <c r="I5163" s="3">
        <v>4</v>
      </c>
      <c r="J5163" s="3" t="s">
        <v>183</v>
      </c>
      <c r="K5163" s="3"/>
      <c r="L5163" s="3"/>
      <c r="M5163" s="3"/>
      <c r="N5163" s="3"/>
      <c r="O5163" s="3"/>
      <c r="P5163" s="3"/>
      <c r="Q5163" s="3"/>
      <c r="R5163" s="3"/>
      <c r="S5163" s="3"/>
      <c r="T5163" s="3">
        <f t="shared" si="640"/>
        <v>1702</v>
      </c>
      <c r="U5163" s="3" t="str">
        <f t="shared" si="641"/>
        <v>SI</v>
      </c>
      <c r="V5163" t="str">
        <f t="shared" si="642"/>
        <v>1702 - HOTEL EL ALCARAVÁN-Compromisos Pactados</v>
      </c>
      <c r="W5163" s="53">
        <f t="shared" si="643"/>
        <v>4</v>
      </c>
      <c r="X5163">
        <f t="shared" si="644"/>
        <v>4</v>
      </c>
      <c r="Y5163" t="str">
        <f>IF(ISNA(VLOOKUP(B5163,CECOS_SIN_IDENTIFICAR!$A$2:$D$146,4,0)),"SIN CECO",IF(VLOOKUP(B5163,CECOS_SIN_IDENTIFICAR!$A$2:$D$146,4,0)=0,"SIN CECO",VLOOKUP(B5163,CECOS_SIN_IDENTIFICAR!$A$2:$D$146,4,0)))</f>
        <v>SIN CECO</v>
      </c>
      <c r="Z5163">
        <f t="shared" si="645"/>
        <v>1702</v>
      </c>
      <c r="AA5163" s="3" t="s">
        <v>52</v>
      </c>
      <c r="AB5163" t="str">
        <f t="shared" si="646"/>
        <v>c. Calidad de la Información suministrada-Compromisos Pactados</v>
      </c>
      <c r="AC5163" t="str">
        <f>VLOOKUP(AB5163,CODIFICACION_PREGUNTAS!$C$2:$D$35,2,0)</f>
        <v>COMPROMISOS003</v>
      </c>
    </row>
    <row r="5164" spans="1:29" x14ac:dyDescent="0.25">
      <c r="A5164" s="3">
        <f t="shared" si="647"/>
        <v>5163</v>
      </c>
      <c r="B5164" s="3" t="s">
        <v>413</v>
      </c>
      <c r="C5164" s="32">
        <v>42614</v>
      </c>
      <c r="D5164" s="3" t="s">
        <v>52</v>
      </c>
      <c r="E5164" s="3"/>
      <c r="F5164" s="3"/>
      <c r="G5164" s="2" t="s">
        <v>38</v>
      </c>
      <c r="H5164" s="2" t="s">
        <v>35</v>
      </c>
      <c r="I5164" s="3">
        <v>4</v>
      </c>
      <c r="J5164" s="3" t="s">
        <v>183</v>
      </c>
      <c r="K5164" s="3"/>
      <c r="L5164" s="3"/>
      <c r="M5164" s="3"/>
      <c r="N5164" s="3"/>
      <c r="O5164" s="3"/>
      <c r="P5164" s="3"/>
      <c r="Q5164" s="3"/>
      <c r="R5164" s="3"/>
      <c r="S5164" s="3"/>
      <c r="T5164" s="3">
        <f t="shared" si="640"/>
        <v>1702</v>
      </c>
      <c r="U5164" s="3" t="str">
        <f t="shared" si="641"/>
        <v>SI</v>
      </c>
      <c r="V5164" t="str">
        <f t="shared" si="642"/>
        <v>1702 - HOTEL EL ALCARAVÁN-Compromisos Pactados</v>
      </c>
      <c r="W5164" s="53">
        <f t="shared" si="643"/>
        <v>4</v>
      </c>
      <c r="X5164">
        <f t="shared" si="644"/>
        <v>4</v>
      </c>
      <c r="Y5164" t="str">
        <f>IF(ISNA(VLOOKUP(B5164,CECOS_SIN_IDENTIFICAR!$A$2:$D$146,4,0)),"SIN CECO",IF(VLOOKUP(B5164,CECOS_SIN_IDENTIFICAR!$A$2:$D$146,4,0)=0,"SIN CECO",VLOOKUP(B5164,CECOS_SIN_IDENTIFICAR!$A$2:$D$146,4,0)))</f>
        <v>SIN CECO</v>
      </c>
      <c r="Z5164">
        <f t="shared" si="645"/>
        <v>1702</v>
      </c>
      <c r="AA5164" s="3" t="s">
        <v>52</v>
      </c>
      <c r="AB5164" t="str">
        <f t="shared" si="646"/>
        <v>d. Disposición del personal de PAYC a las solicitudes del cliente-Compromisos Pactados</v>
      </c>
      <c r="AC5164" t="str">
        <f>VLOOKUP(AB5164,CODIFICACION_PREGUNTAS!$C$2:$D$35,2,0)</f>
        <v>COMPROMISOS004</v>
      </c>
    </row>
    <row r="5165" spans="1:29" x14ac:dyDescent="0.25">
      <c r="A5165" s="3">
        <f t="shared" si="647"/>
        <v>5164</v>
      </c>
      <c r="B5165" s="3" t="s">
        <v>413</v>
      </c>
      <c r="C5165" s="32">
        <v>42614</v>
      </c>
      <c r="D5165" s="3" t="s">
        <v>52</v>
      </c>
      <c r="E5165" s="3"/>
      <c r="F5165" s="3"/>
      <c r="G5165" s="2" t="s">
        <v>39</v>
      </c>
      <c r="H5165" s="2" t="s">
        <v>35</v>
      </c>
      <c r="I5165" s="3">
        <v>4</v>
      </c>
      <c r="J5165" s="3" t="s">
        <v>183</v>
      </c>
      <c r="K5165" s="3"/>
      <c r="L5165" s="3"/>
      <c r="M5165" s="3"/>
      <c r="N5165" s="3"/>
      <c r="O5165" s="3"/>
      <c r="P5165" s="3"/>
      <c r="Q5165" s="3"/>
      <c r="R5165" s="3"/>
      <c r="S5165" s="3"/>
      <c r="T5165" s="3">
        <f t="shared" si="640"/>
        <v>1702</v>
      </c>
      <c r="U5165" s="3" t="str">
        <f t="shared" si="641"/>
        <v>SI</v>
      </c>
      <c r="V5165" t="str">
        <f t="shared" si="642"/>
        <v>1702 - HOTEL EL ALCARAVÁN-Compromisos Pactados</v>
      </c>
      <c r="W5165" s="53">
        <f t="shared" si="643"/>
        <v>4</v>
      </c>
      <c r="X5165">
        <f t="shared" si="644"/>
        <v>4</v>
      </c>
      <c r="Y5165" t="str">
        <f>IF(ISNA(VLOOKUP(B5165,CECOS_SIN_IDENTIFICAR!$A$2:$D$146,4,0)),"SIN CECO",IF(VLOOKUP(B5165,CECOS_SIN_IDENTIFICAR!$A$2:$D$146,4,0)=0,"SIN CECO",VLOOKUP(B5165,CECOS_SIN_IDENTIFICAR!$A$2:$D$146,4,0)))</f>
        <v>SIN CECO</v>
      </c>
      <c r="Z5165">
        <f t="shared" si="645"/>
        <v>1702</v>
      </c>
      <c r="AA5165" s="3" t="s">
        <v>52</v>
      </c>
      <c r="AB5165" t="str">
        <f t="shared" si="646"/>
        <v>e. Coherencia entre lo solicitado y lo entregado-Compromisos Pactados</v>
      </c>
      <c r="AC5165" t="str">
        <f>VLOOKUP(AB5165,CODIFICACION_PREGUNTAS!$C$2:$D$35,2,0)</f>
        <v>COMPROMISOS005</v>
      </c>
    </row>
    <row r="5166" spans="1:29" x14ac:dyDescent="0.25">
      <c r="A5166" s="3">
        <f t="shared" si="647"/>
        <v>5165</v>
      </c>
      <c r="B5166" s="3" t="s">
        <v>413</v>
      </c>
      <c r="C5166" s="32">
        <v>42614</v>
      </c>
      <c r="D5166" s="3" t="s">
        <v>52</v>
      </c>
      <c r="E5166" s="3"/>
      <c r="F5166" s="3"/>
      <c r="G5166" s="2" t="s">
        <v>40</v>
      </c>
      <c r="H5166" s="2" t="s">
        <v>40</v>
      </c>
      <c r="I5166" s="3">
        <v>4</v>
      </c>
      <c r="J5166" s="3" t="s">
        <v>183</v>
      </c>
      <c r="K5166" s="3"/>
      <c r="L5166" s="3"/>
      <c r="M5166" s="3"/>
      <c r="N5166" s="3"/>
      <c r="O5166" s="3"/>
      <c r="P5166" s="3"/>
      <c r="Q5166" s="3"/>
      <c r="R5166" s="3"/>
      <c r="S5166" s="3"/>
      <c r="T5166" s="3">
        <f t="shared" si="640"/>
        <v>1702</v>
      </c>
      <c r="U5166" s="3" t="str">
        <f t="shared" si="641"/>
        <v>SI</v>
      </c>
      <c r="V5166" t="str">
        <f t="shared" si="642"/>
        <v>1702 - HOTEL EL ALCARAVÁN-Grado de Satisfacción con el Servicio Prestado</v>
      </c>
      <c r="W5166" s="53">
        <f t="shared" si="643"/>
        <v>4</v>
      </c>
      <c r="X5166">
        <f t="shared" si="644"/>
        <v>4</v>
      </c>
      <c r="Y5166" t="str">
        <f>IF(ISNA(VLOOKUP(B5166,CECOS_SIN_IDENTIFICAR!$A$2:$D$146,4,0)),"SIN CECO",IF(VLOOKUP(B5166,CECOS_SIN_IDENTIFICAR!$A$2:$D$146,4,0)=0,"SIN CECO",VLOOKUP(B5166,CECOS_SIN_IDENTIFICAR!$A$2:$D$146,4,0)))</f>
        <v>SIN CECO</v>
      </c>
      <c r="Z5166">
        <f t="shared" si="645"/>
        <v>1702</v>
      </c>
      <c r="AA5166" s="3" t="s">
        <v>52</v>
      </c>
      <c r="AB5166" t="str">
        <f t="shared" si="646"/>
        <v>Grado de Satisfacción con el Servicio Prestado-Grado de Satisfacción con el Servicio Prestado</v>
      </c>
      <c r="AC5166" t="str">
        <f>VLOOKUP(AB5166,CODIFICACION_PREGUNTAS!$C$2:$D$35,2,0)</f>
        <v>SATISFACCION001</v>
      </c>
    </row>
    <row r="5167" spans="1:29" x14ac:dyDescent="0.25">
      <c r="A5167" s="3">
        <f t="shared" si="647"/>
        <v>5166</v>
      </c>
      <c r="B5167" s="3" t="s">
        <v>413</v>
      </c>
      <c r="C5167" s="32">
        <v>42614</v>
      </c>
      <c r="D5167" s="3" t="s">
        <v>52</v>
      </c>
      <c r="E5167" s="3"/>
      <c r="F5167" s="3"/>
      <c r="G5167" s="2" t="s">
        <v>41</v>
      </c>
      <c r="H5167" s="2" t="s">
        <v>41</v>
      </c>
      <c r="I5167" s="3">
        <v>4</v>
      </c>
      <c r="J5167" s="3" t="s">
        <v>183</v>
      </c>
      <c r="K5167" s="3"/>
      <c r="L5167" s="3"/>
      <c r="M5167" s="3"/>
      <c r="N5167" s="3"/>
      <c r="O5167" s="3"/>
      <c r="P5167" s="3"/>
      <c r="Q5167" s="3"/>
      <c r="R5167" s="3"/>
      <c r="S5167" s="3"/>
      <c r="T5167" s="3">
        <f t="shared" si="640"/>
        <v>1702</v>
      </c>
      <c r="U5167" s="3" t="str">
        <f t="shared" si="641"/>
        <v>SI</v>
      </c>
      <c r="V5167" t="str">
        <f t="shared" si="642"/>
        <v>1702 - HOTEL EL ALCARAVÁN-Posibilidad de Volver a Contratar con PAYC</v>
      </c>
      <c r="W5167" s="53">
        <f t="shared" si="643"/>
        <v>4</v>
      </c>
      <c r="X5167">
        <f t="shared" si="644"/>
        <v>4</v>
      </c>
      <c r="Y5167" t="str">
        <f>IF(ISNA(VLOOKUP(B5167,CECOS_SIN_IDENTIFICAR!$A$2:$D$146,4,0)),"SIN CECO",IF(VLOOKUP(B5167,CECOS_SIN_IDENTIFICAR!$A$2:$D$146,4,0)=0,"SIN CECO",VLOOKUP(B5167,CECOS_SIN_IDENTIFICAR!$A$2:$D$146,4,0)))</f>
        <v>SIN CECO</v>
      </c>
      <c r="Z5167">
        <f t="shared" si="645"/>
        <v>1702</v>
      </c>
      <c r="AA5167" s="3" t="s">
        <v>52</v>
      </c>
      <c r="AB5167" t="str">
        <f t="shared" si="646"/>
        <v>Posibilidad de Volver a Contratar con PAYC-Posibilidad de Volver a Contratar con PAYC</v>
      </c>
      <c r="AC5167" t="str">
        <f>VLOOKUP(AB5167,CODIFICACION_PREGUNTAS!$C$2:$D$35,2,0)</f>
        <v>VOLVER001</v>
      </c>
    </row>
    <row r="5168" spans="1:29" x14ac:dyDescent="0.25">
      <c r="A5168" s="3">
        <f t="shared" si="647"/>
        <v>5167</v>
      </c>
      <c r="B5168" s="3" t="s">
        <v>413</v>
      </c>
      <c r="C5168" s="32">
        <v>42614</v>
      </c>
      <c r="D5168" s="3" t="s">
        <v>52</v>
      </c>
      <c r="E5168" s="3"/>
      <c r="F5168" s="3"/>
      <c r="G5168" s="2" t="s">
        <v>42</v>
      </c>
      <c r="H5168" s="6" t="s">
        <v>43</v>
      </c>
      <c r="I5168" s="3" t="s">
        <v>834</v>
      </c>
      <c r="J5168" s="3" t="s">
        <v>183</v>
      </c>
      <c r="K5168" s="3" t="s">
        <v>501</v>
      </c>
      <c r="L5168" s="3" t="s">
        <v>612</v>
      </c>
      <c r="M5168" s="3"/>
      <c r="N5168" s="3"/>
      <c r="O5168" s="3"/>
      <c r="P5168" s="3"/>
      <c r="Q5168" s="3"/>
      <c r="R5168" s="3"/>
      <c r="S5168" s="3"/>
      <c r="T5168" s="3">
        <f t="shared" si="640"/>
        <v>1702</v>
      </c>
      <c r="U5168" s="3" t="str">
        <f t="shared" si="641"/>
        <v>SI</v>
      </c>
      <c r="V5168" t="str">
        <f t="shared" si="642"/>
        <v>1702 - HOTEL EL ALCARAVÁN-Fortalezas PAYC</v>
      </c>
      <c r="W5168" s="53" t="str">
        <f t="shared" si="643"/>
        <v>Experiencia-Trayectoria-</v>
      </c>
      <c r="X5168">
        <f t="shared" si="644"/>
        <v>0</v>
      </c>
      <c r="Y5168" t="str">
        <f>IF(ISNA(VLOOKUP(B5168,CECOS_SIN_IDENTIFICAR!$A$2:$D$146,4,0)),"SIN CECO",IF(VLOOKUP(B5168,CECOS_SIN_IDENTIFICAR!$A$2:$D$146,4,0)=0,"SIN CECO",VLOOKUP(B5168,CECOS_SIN_IDENTIFICAR!$A$2:$D$146,4,0)))</f>
        <v>SIN CECO</v>
      </c>
      <c r="Z5168">
        <f t="shared" si="645"/>
        <v>1702</v>
      </c>
      <c r="AA5168" s="3" t="s">
        <v>52</v>
      </c>
      <c r="AB5168" t="str">
        <f t="shared" si="646"/>
        <v>Principales fortalezas en el servicio que presta PAYC-Fortalezas PAYC</v>
      </c>
      <c r="AC5168" t="str">
        <f>VLOOKUP(AB5168,CODIFICACION_PREGUNTAS!$C$2:$D$35,2,0)</f>
        <v>FORT001</v>
      </c>
    </row>
    <row r="5169" spans="1:29" x14ac:dyDescent="0.25">
      <c r="A5169" s="3">
        <f t="shared" si="647"/>
        <v>5168</v>
      </c>
      <c r="B5169" s="3" t="s">
        <v>413</v>
      </c>
      <c r="C5169" s="32">
        <v>42614</v>
      </c>
      <c r="D5169" s="3" t="s">
        <v>52</v>
      </c>
      <c r="E5169" s="3"/>
      <c r="F5169" s="3"/>
      <c r="G5169" s="2" t="s">
        <v>44</v>
      </c>
      <c r="H5169" s="6" t="s">
        <v>45</v>
      </c>
      <c r="I5169" s="3" t="s">
        <v>781</v>
      </c>
      <c r="J5169" s="3" t="s">
        <v>183</v>
      </c>
      <c r="K5169" s="3" t="s">
        <v>676</v>
      </c>
      <c r="L5169" s="3" t="s">
        <v>588</v>
      </c>
      <c r="M5169" s="3" t="s">
        <v>744</v>
      </c>
      <c r="N5169" s="3"/>
      <c r="O5169" s="3"/>
      <c r="P5169" s="3"/>
      <c r="Q5169" s="3"/>
      <c r="R5169" s="3"/>
      <c r="S5169" s="3"/>
      <c r="T5169" s="3">
        <f t="shared" si="640"/>
        <v>1702</v>
      </c>
      <c r="U5169" s="3" t="str">
        <f t="shared" si="641"/>
        <v>SI</v>
      </c>
      <c r="V5169" t="str">
        <f t="shared" si="642"/>
        <v>1702 - HOTEL EL ALCARAVÁN-Debilidades PAYC</v>
      </c>
      <c r="W5169" s="53" t="str">
        <f t="shared" si="643"/>
        <v>Oportunidad y velocidad de respuesta-Entrega de la información-Seguimiento integral del proyecto-</v>
      </c>
      <c r="X5169">
        <f t="shared" si="644"/>
        <v>0</v>
      </c>
      <c r="Y5169" t="str">
        <f>IF(ISNA(VLOOKUP(B5169,CECOS_SIN_IDENTIFICAR!$A$2:$D$146,4,0)),"SIN CECO",IF(VLOOKUP(B5169,CECOS_SIN_IDENTIFICAR!$A$2:$D$146,4,0)=0,"SIN CECO",VLOOKUP(B5169,CECOS_SIN_IDENTIFICAR!$A$2:$D$146,4,0)))</f>
        <v>SIN CECO</v>
      </c>
      <c r="Z5169">
        <f t="shared" si="645"/>
        <v>1702</v>
      </c>
      <c r="AA5169" s="3" t="s">
        <v>52</v>
      </c>
      <c r="AB5169" t="str">
        <f t="shared" si="646"/>
        <v>Principales debilidades en el servicio que presta PAYC-Debilidades PAYC</v>
      </c>
      <c r="AC5169" t="str">
        <f>VLOOKUP(AB5169,CODIFICACION_PREGUNTAS!$C$2:$D$35,2,0)</f>
        <v>DEB001</v>
      </c>
    </row>
    <row r="5170" spans="1:29" x14ac:dyDescent="0.25">
      <c r="A5170" s="3">
        <f t="shared" si="647"/>
        <v>5169</v>
      </c>
      <c r="B5170" s="3" t="s">
        <v>414</v>
      </c>
      <c r="C5170" s="32">
        <v>42614</v>
      </c>
      <c r="D5170" s="3" t="s">
        <v>114</v>
      </c>
      <c r="E5170" s="3"/>
      <c r="F5170" s="3"/>
      <c r="G5170" s="2" t="s">
        <v>5</v>
      </c>
      <c r="H5170" s="3" t="s">
        <v>6</v>
      </c>
      <c r="I5170" s="3">
        <v>5</v>
      </c>
      <c r="J5170" s="3" t="s">
        <v>183</v>
      </c>
      <c r="K5170" s="3"/>
      <c r="L5170" s="3"/>
      <c r="M5170" s="3"/>
      <c r="N5170" s="3"/>
      <c r="O5170" s="3"/>
      <c r="P5170" s="3"/>
      <c r="Q5170" s="3"/>
      <c r="R5170" s="3"/>
      <c r="S5170" s="3"/>
      <c r="T5170" s="3">
        <f t="shared" si="640"/>
        <v>1560</v>
      </c>
      <c r="U5170" s="3" t="str">
        <f t="shared" si="641"/>
        <v>SI</v>
      </c>
      <c r="V5170" t="str">
        <f t="shared" si="642"/>
        <v>1560 - CLÍNICA Y CONSULTORIOS MEDICADIZ-Soporte Técnico</v>
      </c>
      <c r="W5170" s="53">
        <f t="shared" si="643"/>
        <v>5</v>
      </c>
      <c r="X5170">
        <f t="shared" si="644"/>
        <v>5</v>
      </c>
      <c r="Y5170" t="str">
        <f>IF(ISNA(VLOOKUP(B5170,CECOS_SIN_IDENTIFICAR!$A$2:$D$146,4,0)),"SIN CECO",IF(VLOOKUP(B5170,CECOS_SIN_IDENTIFICAR!$A$2:$D$146,4,0)=0,"SIN CECO",VLOOKUP(B5170,CECOS_SIN_IDENTIFICAR!$A$2:$D$146,4,0)))</f>
        <v>SIN CECO</v>
      </c>
      <c r="Z5170">
        <f t="shared" si="645"/>
        <v>1560</v>
      </c>
      <c r="AA5170" s="3" t="s">
        <v>114</v>
      </c>
      <c r="AB5170" t="str">
        <f t="shared" si="646"/>
        <v>a. Conocimiento específico de temas aplicables al proyecto-Soporte Técnico</v>
      </c>
      <c r="AC5170" t="str">
        <f>VLOOKUP(AB5170,CODIFICACION_PREGUNTAS!$C$2:$D$35,2,0)</f>
        <v>SOPORTE_TEC001</v>
      </c>
    </row>
    <row r="5171" spans="1:29" x14ac:dyDescent="0.25">
      <c r="A5171" s="3">
        <f t="shared" si="647"/>
        <v>5170</v>
      </c>
      <c r="B5171" s="3" t="s">
        <v>414</v>
      </c>
      <c r="C5171" s="32">
        <v>42614</v>
      </c>
      <c r="D5171" s="3" t="s">
        <v>114</v>
      </c>
      <c r="E5171" s="3"/>
      <c r="F5171" s="3"/>
      <c r="G5171" s="2" t="s">
        <v>7</v>
      </c>
      <c r="H5171" s="3" t="s">
        <v>6</v>
      </c>
      <c r="I5171" s="3">
        <v>5</v>
      </c>
      <c r="J5171" s="3" t="s">
        <v>183</v>
      </c>
      <c r="K5171" s="3"/>
      <c r="L5171" s="3"/>
      <c r="M5171" s="3"/>
      <c r="N5171" s="3"/>
      <c r="O5171" s="3"/>
      <c r="P5171" s="3"/>
      <c r="Q5171" s="3"/>
      <c r="R5171" s="3"/>
      <c r="S5171" s="3"/>
      <c r="T5171" s="3">
        <f t="shared" si="640"/>
        <v>1560</v>
      </c>
      <c r="U5171" s="3" t="str">
        <f t="shared" si="641"/>
        <v>SI</v>
      </c>
      <c r="V5171" t="str">
        <f t="shared" si="642"/>
        <v>1560 - CLÍNICA Y CONSULTORIOS MEDICADIZ-Soporte Técnico</v>
      </c>
      <c r="W5171" s="53">
        <f t="shared" si="643"/>
        <v>5</v>
      </c>
      <c r="X5171">
        <f t="shared" si="644"/>
        <v>5</v>
      </c>
      <c r="Y5171" t="str">
        <f>IF(ISNA(VLOOKUP(B5171,CECOS_SIN_IDENTIFICAR!$A$2:$D$146,4,0)),"SIN CECO",IF(VLOOKUP(B5171,CECOS_SIN_IDENTIFICAR!$A$2:$D$146,4,0)=0,"SIN CECO",VLOOKUP(B5171,CECOS_SIN_IDENTIFICAR!$A$2:$D$146,4,0)))</f>
        <v>SIN CECO</v>
      </c>
      <c r="Z5171">
        <f t="shared" si="645"/>
        <v>1560</v>
      </c>
      <c r="AA5171" s="3" t="s">
        <v>114</v>
      </c>
      <c r="AB5171" t="str">
        <f t="shared" si="646"/>
        <v>b. Idoneidad y Calidad del soporte-Soporte Técnico</v>
      </c>
      <c r="AC5171" t="str">
        <f>VLOOKUP(AB5171,CODIFICACION_PREGUNTAS!$C$2:$D$35,2,0)</f>
        <v>SOPORTE_TEC002</v>
      </c>
    </row>
    <row r="5172" spans="1:29" x14ac:dyDescent="0.25">
      <c r="A5172" s="3">
        <f t="shared" si="647"/>
        <v>5171</v>
      </c>
      <c r="B5172" s="3" t="s">
        <v>414</v>
      </c>
      <c r="C5172" s="32">
        <v>42614</v>
      </c>
      <c r="D5172" s="3" t="s">
        <v>114</v>
      </c>
      <c r="E5172" s="3"/>
      <c r="F5172" s="3"/>
      <c r="G5172" s="2" t="s">
        <v>8</v>
      </c>
      <c r="H5172" s="3" t="s">
        <v>6</v>
      </c>
      <c r="I5172" s="3">
        <v>5</v>
      </c>
      <c r="J5172" s="3" t="s">
        <v>183</v>
      </c>
      <c r="K5172" s="3"/>
      <c r="L5172" s="3"/>
      <c r="M5172" s="3"/>
      <c r="N5172" s="3"/>
      <c r="O5172" s="3"/>
      <c r="P5172" s="3"/>
      <c r="Q5172" s="3"/>
      <c r="R5172" s="3"/>
      <c r="S5172" s="3"/>
      <c r="T5172" s="3">
        <f t="shared" si="640"/>
        <v>1560</v>
      </c>
      <c r="U5172" s="3" t="str">
        <f t="shared" si="641"/>
        <v>SI</v>
      </c>
      <c r="V5172" t="str">
        <f t="shared" si="642"/>
        <v>1560 - CLÍNICA Y CONSULTORIOS MEDICADIZ-Soporte Técnico</v>
      </c>
      <c r="W5172" s="53">
        <f t="shared" si="643"/>
        <v>5</v>
      </c>
      <c r="X5172">
        <f t="shared" si="644"/>
        <v>5</v>
      </c>
      <c r="Y5172" t="str">
        <f>IF(ISNA(VLOOKUP(B5172,CECOS_SIN_IDENTIFICAR!$A$2:$D$146,4,0)),"SIN CECO",IF(VLOOKUP(B5172,CECOS_SIN_IDENTIFICAR!$A$2:$D$146,4,0)=0,"SIN CECO",VLOOKUP(B5172,CECOS_SIN_IDENTIFICAR!$A$2:$D$146,4,0)))</f>
        <v>SIN CECO</v>
      </c>
      <c r="Z5172">
        <f t="shared" si="645"/>
        <v>1560</v>
      </c>
      <c r="AA5172" s="3" t="s">
        <v>114</v>
      </c>
      <c r="AB5172" t="str">
        <f t="shared" si="646"/>
        <v>c. Cumplimiento de especificaciones técnicas de construcción-Soporte Técnico</v>
      </c>
      <c r="AC5172" t="str">
        <f>VLOOKUP(AB5172,CODIFICACION_PREGUNTAS!$C$2:$D$35,2,0)</f>
        <v>SOPORTE_TEC003</v>
      </c>
    </row>
    <row r="5173" spans="1:29" x14ac:dyDescent="0.25">
      <c r="A5173" s="3">
        <f t="shared" si="647"/>
        <v>5172</v>
      </c>
      <c r="B5173" s="3" t="s">
        <v>414</v>
      </c>
      <c r="C5173" s="32">
        <v>42614</v>
      </c>
      <c r="D5173" s="3" t="s">
        <v>114</v>
      </c>
      <c r="E5173" s="3"/>
      <c r="F5173" s="3"/>
      <c r="G5173" s="2" t="s">
        <v>9</v>
      </c>
      <c r="H5173" s="3" t="s">
        <v>6</v>
      </c>
      <c r="I5173" s="3">
        <v>5</v>
      </c>
      <c r="J5173" s="3" t="s">
        <v>183</v>
      </c>
      <c r="K5173" s="3"/>
      <c r="L5173" s="3"/>
      <c r="M5173" s="3"/>
      <c r="N5173" s="3"/>
      <c r="O5173" s="3"/>
      <c r="P5173" s="3"/>
      <c r="Q5173" s="3"/>
      <c r="R5173" s="3"/>
      <c r="S5173" s="3"/>
      <c r="T5173" s="3">
        <f t="shared" si="640"/>
        <v>1560</v>
      </c>
      <c r="U5173" s="3" t="str">
        <f t="shared" si="641"/>
        <v>SI</v>
      </c>
      <c r="V5173" t="str">
        <f t="shared" si="642"/>
        <v>1560 - CLÍNICA Y CONSULTORIOS MEDICADIZ-Soporte Técnico</v>
      </c>
      <c r="W5173" s="53">
        <f t="shared" si="643"/>
        <v>5</v>
      </c>
      <c r="X5173">
        <f t="shared" si="644"/>
        <v>5</v>
      </c>
      <c r="Y5173" t="str">
        <f>IF(ISNA(VLOOKUP(B5173,CECOS_SIN_IDENTIFICAR!$A$2:$D$146,4,0)),"SIN CECO",IF(VLOOKUP(B5173,CECOS_SIN_IDENTIFICAR!$A$2:$D$146,4,0)=0,"SIN CECO",VLOOKUP(B5173,CECOS_SIN_IDENTIFICAR!$A$2:$D$146,4,0)))</f>
        <v>SIN CECO</v>
      </c>
      <c r="Z5173">
        <f t="shared" si="645"/>
        <v>1560</v>
      </c>
      <c r="AA5173" s="3" t="s">
        <v>114</v>
      </c>
      <c r="AB5173" t="str">
        <f t="shared" si="646"/>
        <v>d. Confiabilidad de los conceptos aplicados-Soporte Técnico</v>
      </c>
      <c r="AC5173" t="str">
        <f>VLOOKUP(AB5173,CODIFICACION_PREGUNTAS!$C$2:$D$35,2,0)</f>
        <v>SOPORTE_TEC004</v>
      </c>
    </row>
    <row r="5174" spans="1:29" x14ac:dyDescent="0.25">
      <c r="A5174" s="3">
        <f t="shared" si="647"/>
        <v>5173</v>
      </c>
      <c r="B5174" s="3" t="s">
        <v>414</v>
      </c>
      <c r="C5174" s="32">
        <v>42614</v>
      </c>
      <c r="D5174" s="3" t="s">
        <v>114</v>
      </c>
      <c r="E5174" s="3"/>
      <c r="F5174" s="3"/>
      <c r="G5174" s="2" t="s">
        <v>10</v>
      </c>
      <c r="H5174" s="3" t="s">
        <v>6</v>
      </c>
      <c r="I5174" s="3">
        <v>4</v>
      </c>
      <c r="J5174" s="3" t="s">
        <v>183</v>
      </c>
      <c r="K5174" s="3"/>
      <c r="L5174" s="3"/>
      <c r="M5174" s="3"/>
      <c r="N5174" s="3"/>
      <c r="O5174" s="3"/>
      <c r="P5174" s="3"/>
      <c r="Q5174" s="3"/>
      <c r="R5174" s="3"/>
      <c r="S5174" s="3"/>
      <c r="T5174" s="3">
        <f t="shared" si="640"/>
        <v>1560</v>
      </c>
      <c r="U5174" s="3" t="str">
        <f t="shared" si="641"/>
        <v>SI</v>
      </c>
      <c r="V5174" t="str">
        <f t="shared" si="642"/>
        <v>1560 - CLÍNICA Y CONSULTORIOS MEDICADIZ-Soporte Técnico</v>
      </c>
      <c r="W5174" s="53">
        <f t="shared" si="643"/>
        <v>4</v>
      </c>
      <c r="X5174">
        <f t="shared" si="644"/>
        <v>4</v>
      </c>
      <c r="Y5174" t="str">
        <f>IF(ISNA(VLOOKUP(B5174,CECOS_SIN_IDENTIFICAR!$A$2:$D$146,4,0)),"SIN CECO",IF(VLOOKUP(B5174,CECOS_SIN_IDENTIFICAR!$A$2:$D$146,4,0)=0,"SIN CECO",VLOOKUP(B5174,CECOS_SIN_IDENTIFICAR!$A$2:$D$146,4,0)))</f>
        <v>SIN CECO</v>
      </c>
      <c r="Z5174">
        <f t="shared" si="645"/>
        <v>1560</v>
      </c>
      <c r="AA5174" s="3" t="s">
        <v>114</v>
      </c>
      <c r="AB5174" t="str">
        <f t="shared" si="646"/>
        <v>e. Oportunidad en entrega de información o requerimientos-Soporte Técnico</v>
      </c>
      <c r="AC5174" t="str">
        <f>VLOOKUP(AB5174,CODIFICACION_PREGUNTAS!$C$2:$D$35,2,0)</f>
        <v>SOPORTE_TEC005</v>
      </c>
    </row>
    <row r="5175" spans="1:29" x14ac:dyDescent="0.25">
      <c r="A5175" s="3">
        <f t="shared" si="647"/>
        <v>5174</v>
      </c>
      <c r="B5175" s="3" t="s">
        <v>414</v>
      </c>
      <c r="C5175" s="32">
        <v>42614</v>
      </c>
      <c r="D5175" s="3" t="s">
        <v>114</v>
      </c>
      <c r="E5175" s="3"/>
      <c r="F5175" s="3"/>
      <c r="G5175" s="2" t="s">
        <v>11</v>
      </c>
      <c r="H5175" s="3" t="s">
        <v>12</v>
      </c>
      <c r="I5175" s="3">
        <v>4</v>
      </c>
      <c r="J5175" s="3" t="s">
        <v>183</v>
      </c>
      <c r="K5175" s="3"/>
      <c r="L5175" s="3"/>
      <c r="M5175" s="3"/>
      <c r="N5175" s="3"/>
      <c r="O5175" s="3"/>
      <c r="P5175" s="3"/>
      <c r="Q5175" s="3"/>
      <c r="R5175" s="3"/>
      <c r="S5175" s="3"/>
      <c r="T5175" s="3">
        <f t="shared" si="640"/>
        <v>1560</v>
      </c>
      <c r="U5175" s="3" t="str">
        <f t="shared" si="641"/>
        <v>SI</v>
      </c>
      <c r="V5175" t="str">
        <f t="shared" si="642"/>
        <v>1560 - CLÍNICA Y CONSULTORIOS MEDICADIZ-Soporte Administrativo</v>
      </c>
      <c r="W5175" s="53">
        <f t="shared" si="643"/>
        <v>4</v>
      </c>
      <c r="X5175">
        <f t="shared" si="644"/>
        <v>4</v>
      </c>
      <c r="Y5175" t="str">
        <f>IF(ISNA(VLOOKUP(B5175,CECOS_SIN_IDENTIFICAR!$A$2:$D$146,4,0)),"SIN CECO",IF(VLOOKUP(B5175,CECOS_SIN_IDENTIFICAR!$A$2:$D$146,4,0)=0,"SIN CECO",VLOOKUP(B5175,CECOS_SIN_IDENTIFICAR!$A$2:$D$146,4,0)))</f>
        <v>SIN CECO</v>
      </c>
      <c r="Z5175">
        <f t="shared" si="645"/>
        <v>1560</v>
      </c>
      <c r="AA5175" s="3" t="s">
        <v>114</v>
      </c>
      <c r="AB5175" t="str">
        <f t="shared" si="646"/>
        <v>a. Oportunidad de la gestión en obra-Soporte Administrativo</v>
      </c>
      <c r="AC5175" t="str">
        <f>VLOOKUP(AB5175,CODIFICACION_PREGUNTAS!$C$2:$D$35,2,0)</f>
        <v>SOPORTE_ADMON001</v>
      </c>
    </row>
    <row r="5176" spans="1:29" x14ac:dyDescent="0.25">
      <c r="A5176" s="3">
        <f t="shared" si="647"/>
        <v>5175</v>
      </c>
      <c r="B5176" s="3" t="s">
        <v>414</v>
      </c>
      <c r="C5176" s="32">
        <v>42614</v>
      </c>
      <c r="D5176" s="3" t="s">
        <v>114</v>
      </c>
      <c r="E5176" s="3"/>
      <c r="F5176" s="3"/>
      <c r="G5176" s="2" t="s">
        <v>13</v>
      </c>
      <c r="H5176" s="3" t="s">
        <v>12</v>
      </c>
      <c r="I5176" s="3">
        <v>5</v>
      </c>
      <c r="J5176" s="3" t="s">
        <v>183</v>
      </c>
      <c r="K5176" s="3"/>
      <c r="L5176" s="3"/>
      <c r="M5176" s="3"/>
      <c r="N5176" s="3"/>
      <c r="O5176" s="3"/>
      <c r="P5176" s="3"/>
      <c r="Q5176" s="3"/>
      <c r="R5176" s="3"/>
      <c r="S5176" s="3"/>
      <c r="T5176" s="3">
        <f t="shared" si="640"/>
        <v>1560</v>
      </c>
      <c r="U5176" s="3" t="str">
        <f t="shared" si="641"/>
        <v>SI</v>
      </c>
      <c r="V5176" t="str">
        <f t="shared" si="642"/>
        <v>1560 - CLÍNICA Y CONSULTORIOS MEDICADIZ-Soporte Administrativo</v>
      </c>
      <c r="W5176" s="53">
        <f t="shared" si="643"/>
        <v>5</v>
      </c>
      <c r="X5176">
        <f t="shared" si="644"/>
        <v>5</v>
      </c>
      <c r="Y5176" t="str">
        <f>IF(ISNA(VLOOKUP(B5176,CECOS_SIN_IDENTIFICAR!$A$2:$D$146,4,0)),"SIN CECO",IF(VLOOKUP(B5176,CECOS_SIN_IDENTIFICAR!$A$2:$D$146,4,0)=0,"SIN CECO",VLOOKUP(B5176,CECOS_SIN_IDENTIFICAR!$A$2:$D$146,4,0)))</f>
        <v>SIN CECO</v>
      </c>
      <c r="Z5176">
        <f t="shared" si="645"/>
        <v>1560</v>
      </c>
      <c r="AA5176" s="3" t="s">
        <v>114</v>
      </c>
      <c r="AB5176" t="str">
        <f t="shared" si="646"/>
        <v>b. Manejo administrativo del proyecto-Soporte Administrativo</v>
      </c>
      <c r="AC5176" t="str">
        <f>VLOOKUP(AB5176,CODIFICACION_PREGUNTAS!$C$2:$D$35,2,0)</f>
        <v>SOPORTE_ADMON002</v>
      </c>
    </row>
    <row r="5177" spans="1:29" x14ac:dyDescent="0.25">
      <c r="A5177" s="3">
        <f t="shared" si="647"/>
        <v>5176</v>
      </c>
      <c r="B5177" s="3" t="s">
        <v>414</v>
      </c>
      <c r="C5177" s="32">
        <v>42614</v>
      </c>
      <c r="D5177" s="3" t="s">
        <v>114</v>
      </c>
      <c r="E5177" s="3"/>
      <c r="F5177" s="3"/>
      <c r="G5177" s="2" t="s">
        <v>14</v>
      </c>
      <c r="H5177" s="3" t="s">
        <v>12</v>
      </c>
      <c r="I5177" s="3">
        <v>4</v>
      </c>
      <c r="J5177" s="3" t="s">
        <v>183</v>
      </c>
      <c r="K5177" s="3"/>
      <c r="L5177" s="3"/>
      <c r="M5177" s="3"/>
      <c r="N5177" s="3"/>
      <c r="O5177" s="3"/>
      <c r="P5177" s="3"/>
      <c r="Q5177" s="3"/>
      <c r="R5177" s="3"/>
      <c r="S5177" s="3"/>
      <c r="T5177" s="3">
        <f t="shared" si="640"/>
        <v>1560</v>
      </c>
      <c r="U5177" s="3" t="str">
        <f t="shared" si="641"/>
        <v>SI</v>
      </c>
      <c r="V5177" t="str">
        <f t="shared" si="642"/>
        <v>1560 - CLÍNICA Y CONSULTORIOS MEDICADIZ-Soporte Administrativo</v>
      </c>
      <c r="W5177" s="53">
        <f t="shared" si="643"/>
        <v>4</v>
      </c>
      <c r="X5177">
        <f t="shared" si="644"/>
        <v>4</v>
      </c>
      <c r="Y5177" t="str">
        <f>IF(ISNA(VLOOKUP(B5177,CECOS_SIN_IDENTIFICAR!$A$2:$D$146,4,0)),"SIN CECO",IF(VLOOKUP(B5177,CECOS_SIN_IDENTIFICAR!$A$2:$D$146,4,0)=0,"SIN CECO",VLOOKUP(B5177,CECOS_SIN_IDENTIFICAR!$A$2:$D$146,4,0)))</f>
        <v>SIN CECO</v>
      </c>
      <c r="Z5177">
        <f t="shared" si="645"/>
        <v>1560</v>
      </c>
      <c r="AA5177" s="3" t="s">
        <v>114</v>
      </c>
      <c r="AB5177" t="str">
        <f t="shared" si="646"/>
        <v>c. Información clara y veraz sobre la administración de proyecto-Soporte Administrativo</v>
      </c>
      <c r="AC5177" t="str">
        <f>VLOOKUP(AB5177,CODIFICACION_PREGUNTAS!$C$2:$D$35,2,0)</f>
        <v>SOPORTE_ADMON003</v>
      </c>
    </row>
    <row r="5178" spans="1:29" x14ac:dyDescent="0.25">
      <c r="A5178" s="3">
        <f t="shared" si="647"/>
        <v>5177</v>
      </c>
      <c r="B5178" s="3" t="s">
        <v>414</v>
      </c>
      <c r="C5178" s="32">
        <v>42614</v>
      </c>
      <c r="D5178" s="3" t="s">
        <v>114</v>
      </c>
      <c r="E5178" s="3"/>
      <c r="F5178" s="3"/>
      <c r="G5178" s="2" t="s">
        <v>15</v>
      </c>
      <c r="H5178" s="3" t="s">
        <v>12</v>
      </c>
      <c r="I5178" s="3">
        <v>4</v>
      </c>
      <c r="J5178" s="3" t="s">
        <v>183</v>
      </c>
      <c r="K5178" s="3"/>
      <c r="L5178" s="3"/>
      <c r="M5178" s="3"/>
      <c r="N5178" s="3"/>
      <c r="O5178" s="3"/>
      <c r="P5178" s="3"/>
      <c r="Q5178" s="3"/>
      <c r="R5178" s="3"/>
      <c r="S5178" s="3"/>
      <c r="T5178" s="3">
        <f t="shared" si="640"/>
        <v>1560</v>
      </c>
      <c r="U5178" s="3" t="str">
        <f t="shared" si="641"/>
        <v>SI</v>
      </c>
      <c r="V5178" t="str">
        <f t="shared" si="642"/>
        <v>1560 - CLÍNICA Y CONSULTORIOS MEDICADIZ-Soporte Administrativo</v>
      </c>
      <c r="W5178" s="53">
        <f t="shared" si="643"/>
        <v>4</v>
      </c>
      <c r="X5178">
        <f t="shared" si="644"/>
        <v>4</v>
      </c>
      <c r="Y5178" t="str">
        <f>IF(ISNA(VLOOKUP(B5178,CECOS_SIN_IDENTIFICAR!$A$2:$D$146,4,0)),"SIN CECO",IF(VLOOKUP(B5178,CECOS_SIN_IDENTIFICAR!$A$2:$D$146,4,0)=0,"SIN CECO",VLOOKUP(B5178,CECOS_SIN_IDENTIFICAR!$A$2:$D$146,4,0)))</f>
        <v>SIN CECO</v>
      </c>
      <c r="Z5178">
        <f t="shared" si="645"/>
        <v>1560</v>
      </c>
      <c r="AA5178" s="3" t="s">
        <v>114</v>
      </c>
      <c r="AB5178" t="str">
        <f t="shared" si="646"/>
        <v>d. Cumplimientos con expectativas del cliente-Soporte Administrativo</v>
      </c>
      <c r="AC5178" t="str">
        <f>VLOOKUP(AB5178,CODIFICACION_PREGUNTAS!$C$2:$D$35,2,0)</f>
        <v>SOPORTE_ADMON004</v>
      </c>
    </row>
    <row r="5179" spans="1:29" x14ac:dyDescent="0.25">
      <c r="A5179" s="3">
        <f t="shared" si="647"/>
        <v>5178</v>
      </c>
      <c r="B5179" s="3" t="s">
        <v>414</v>
      </c>
      <c r="C5179" s="32">
        <v>42614</v>
      </c>
      <c r="D5179" s="3" t="s">
        <v>114</v>
      </c>
      <c r="E5179" s="3"/>
      <c r="F5179" s="3"/>
      <c r="G5179" s="2" t="s">
        <v>16</v>
      </c>
      <c r="H5179" s="3" t="s">
        <v>12</v>
      </c>
      <c r="I5179" s="3">
        <v>5</v>
      </c>
      <c r="J5179" s="3" t="s">
        <v>183</v>
      </c>
      <c r="K5179" s="3"/>
      <c r="L5179" s="3"/>
      <c r="M5179" s="3"/>
      <c r="N5179" s="3"/>
      <c r="O5179" s="3"/>
      <c r="P5179" s="3"/>
      <c r="Q5179" s="3"/>
      <c r="R5179" s="3"/>
      <c r="S5179" s="3"/>
      <c r="T5179" s="3">
        <f t="shared" si="640"/>
        <v>1560</v>
      </c>
      <c r="U5179" s="3" t="str">
        <f t="shared" si="641"/>
        <v>SI</v>
      </c>
      <c r="V5179" t="str">
        <f t="shared" si="642"/>
        <v>1560 - CLÍNICA Y CONSULTORIOS MEDICADIZ-Soporte Administrativo</v>
      </c>
      <c r="W5179" s="53">
        <f t="shared" si="643"/>
        <v>5</v>
      </c>
      <c r="X5179">
        <f t="shared" si="644"/>
        <v>5</v>
      </c>
      <c r="Y5179" t="str">
        <f>IF(ISNA(VLOOKUP(B5179,CECOS_SIN_IDENTIFICAR!$A$2:$D$146,4,0)),"SIN CECO",IF(VLOOKUP(B5179,CECOS_SIN_IDENTIFICAR!$A$2:$D$146,4,0)=0,"SIN CECO",VLOOKUP(B5179,CECOS_SIN_IDENTIFICAR!$A$2:$D$146,4,0)))</f>
        <v>SIN CECO</v>
      </c>
      <c r="Z5179">
        <f t="shared" si="645"/>
        <v>1560</v>
      </c>
      <c r="AA5179" s="3" t="s">
        <v>114</v>
      </c>
      <c r="AB5179" t="str">
        <f t="shared" si="646"/>
        <v>e. Control de presupuesto-Soporte Administrativo</v>
      </c>
      <c r="AC5179" t="str">
        <f>VLOOKUP(AB5179,CODIFICACION_PREGUNTAS!$C$2:$D$35,2,0)</f>
        <v>SOPORTE_ADMON005</v>
      </c>
    </row>
    <row r="5180" spans="1:29" x14ac:dyDescent="0.25">
      <c r="A5180" s="3">
        <f t="shared" si="647"/>
        <v>5179</v>
      </c>
      <c r="B5180" s="3" t="s">
        <v>414</v>
      </c>
      <c r="C5180" s="32">
        <v>42614</v>
      </c>
      <c r="D5180" s="3" t="s">
        <v>114</v>
      </c>
      <c r="E5180" s="3"/>
      <c r="F5180" s="3"/>
      <c r="G5180" s="2" t="s">
        <v>17</v>
      </c>
      <c r="H5180" s="3" t="s">
        <v>18</v>
      </c>
      <c r="I5180" s="3">
        <v>4</v>
      </c>
      <c r="J5180" s="3" t="s">
        <v>183</v>
      </c>
      <c r="K5180" s="3"/>
      <c r="L5180" s="3"/>
      <c r="M5180" s="3"/>
      <c r="N5180" s="3"/>
      <c r="O5180" s="3"/>
      <c r="P5180" s="3"/>
      <c r="Q5180" s="3"/>
      <c r="R5180" s="3"/>
      <c r="S5180" s="3"/>
      <c r="T5180" s="3">
        <f t="shared" si="640"/>
        <v>1560</v>
      </c>
      <c r="U5180" s="3" t="str">
        <f t="shared" si="641"/>
        <v>SI</v>
      </c>
      <c r="V5180" t="str">
        <f t="shared" si="642"/>
        <v>1560 - CLÍNICA Y CONSULTORIOS MEDICADIZ-Soporte Directivo (Coordinador y Gerencia)</v>
      </c>
      <c r="W5180" s="53">
        <f t="shared" si="643"/>
        <v>4</v>
      </c>
      <c r="X5180">
        <f t="shared" si="644"/>
        <v>4</v>
      </c>
      <c r="Y5180" t="str">
        <f>IF(ISNA(VLOOKUP(B5180,CECOS_SIN_IDENTIFICAR!$A$2:$D$146,4,0)),"SIN CECO",IF(VLOOKUP(B5180,CECOS_SIN_IDENTIFICAR!$A$2:$D$146,4,0)=0,"SIN CECO",VLOOKUP(B5180,CECOS_SIN_IDENTIFICAR!$A$2:$D$146,4,0)))</f>
        <v>SIN CECO</v>
      </c>
      <c r="Z5180">
        <f t="shared" si="645"/>
        <v>1560</v>
      </c>
      <c r="AA5180" s="3" t="s">
        <v>114</v>
      </c>
      <c r="AB5180" t="str">
        <f t="shared" si="646"/>
        <v>a. Apoyo y presencia en el proyecto-Soporte Directivo (Coordinador y Gerencia)</v>
      </c>
      <c r="AC5180" t="str">
        <f>VLOOKUP(AB5180,CODIFICACION_PREGUNTAS!$C$2:$D$35,2,0)</f>
        <v>SOPORTE_DIR001</v>
      </c>
    </row>
    <row r="5181" spans="1:29" x14ac:dyDescent="0.25">
      <c r="A5181" s="3">
        <f t="shared" si="647"/>
        <v>5180</v>
      </c>
      <c r="B5181" s="3" t="s">
        <v>414</v>
      </c>
      <c r="C5181" s="32">
        <v>42614</v>
      </c>
      <c r="D5181" s="3" t="s">
        <v>114</v>
      </c>
      <c r="E5181" s="3"/>
      <c r="F5181" s="3"/>
      <c r="G5181" s="2" t="s">
        <v>19</v>
      </c>
      <c r="H5181" s="3" t="s">
        <v>18</v>
      </c>
      <c r="I5181" s="3">
        <v>5</v>
      </c>
      <c r="J5181" s="3" t="s">
        <v>183</v>
      </c>
      <c r="K5181" s="3"/>
      <c r="L5181" s="3"/>
      <c r="M5181" s="3"/>
      <c r="N5181" s="3"/>
      <c r="O5181" s="3"/>
      <c r="P5181" s="3"/>
      <c r="Q5181" s="3"/>
      <c r="R5181" s="3"/>
      <c r="S5181" s="3"/>
      <c r="T5181" s="3">
        <f t="shared" si="640"/>
        <v>1560</v>
      </c>
      <c r="U5181" s="3" t="str">
        <f t="shared" si="641"/>
        <v>SI</v>
      </c>
      <c r="V5181" t="str">
        <f t="shared" si="642"/>
        <v>1560 - CLÍNICA Y CONSULTORIOS MEDICADIZ-Soporte Directivo (Coordinador y Gerencia)</v>
      </c>
      <c r="W5181" s="53">
        <f t="shared" si="643"/>
        <v>5</v>
      </c>
      <c r="X5181">
        <f t="shared" si="644"/>
        <v>5</v>
      </c>
      <c r="Y5181" t="str">
        <f>IF(ISNA(VLOOKUP(B5181,CECOS_SIN_IDENTIFICAR!$A$2:$D$146,4,0)),"SIN CECO",IF(VLOOKUP(B5181,CECOS_SIN_IDENTIFICAR!$A$2:$D$146,4,0)=0,"SIN CECO",VLOOKUP(B5181,CECOS_SIN_IDENTIFICAR!$A$2:$D$146,4,0)))</f>
        <v>SIN CECO</v>
      </c>
      <c r="Z5181">
        <f t="shared" si="645"/>
        <v>1560</v>
      </c>
      <c r="AA5181" s="3" t="s">
        <v>114</v>
      </c>
      <c r="AB5181" t="str">
        <f t="shared" si="646"/>
        <v>b. Conocimiento del proyecto-Soporte Directivo (Coordinador y Gerencia)</v>
      </c>
      <c r="AC5181" t="str">
        <f>VLOOKUP(AB5181,CODIFICACION_PREGUNTAS!$C$2:$D$35,2,0)</f>
        <v>SOPORTE_DIR002</v>
      </c>
    </row>
    <row r="5182" spans="1:29" x14ac:dyDescent="0.25">
      <c r="A5182" s="3">
        <f t="shared" si="647"/>
        <v>5181</v>
      </c>
      <c r="B5182" s="3" t="s">
        <v>414</v>
      </c>
      <c r="C5182" s="32">
        <v>42614</v>
      </c>
      <c r="D5182" s="3" t="s">
        <v>114</v>
      </c>
      <c r="E5182" s="3"/>
      <c r="F5182" s="3"/>
      <c r="G5182" s="2" t="s">
        <v>20</v>
      </c>
      <c r="H5182" s="3" t="s">
        <v>18</v>
      </c>
      <c r="I5182" s="3">
        <v>4</v>
      </c>
      <c r="J5182" s="3" t="s">
        <v>183</v>
      </c>
      <c r="K5182" s="3"/>
      <c r="L5182" s="3"/>
      <c r="M5182" s="3"/>
      <c r="N5182" s="3"/>
      <c r="O5182" s="3"/>
      <c r="P5182" s="3"/>
      <c r="Q5182" s="3"/>
      <c r="R5182" s="3"/>
      <c r="S5182" s="3"/>
      <c r="T5182" s="3">
        <f t="shared" si="640"/>
        <v>1560</v>
      </c>
      <c r="U5182" s="3" t="str">
        <f t="shared" si="641"/>
        <v>SI</v>
      </c>
      <c r="V5182" t="str">
        <f t="shared" si="642"/>
        <v>1560 - CLÍNICA Y CONSULTORIOS MEDICADIZ-Soporte Directivo (Coordinador y Gerencia)</v>
      </c>
      <c r="W5182" s="53">
        <f t="shared" si="643"/>
        <v>4</v>
      </c>
      <c r="X5182">
        <f t="shared" si="644"/>
        <v>4</v>
      </c>
      <c r="Y5182" t="str">
        <f>IF(ISNA(VLOOKUP(B5182,CECOS_SIN_IDENTIFICAR!$A$2:$D$146,4,0)),"SIN CECO",IF(VLOOKUP(B5182,CECOS_SIN_IDENTIFICAR!$A$2:$D$146,4,0)=0,"SIN CECO",VLOOKUP(B5182,CECOS_SIN_IDENTIFICAR!$A$2:$D$146,4,0)))</f>
        <v>SIN CECO</v>
      </c>
      <c r="Z5182">
        <f t="shared" si="645"/>
        <v>1560</v>
      </c>
      <c r="AA5182" s="3" t="s">
        <v>114</v>
      </c>
      <c r="AB5182" t="str">
        <f t="shared" si="646"/>
        <v>c. Planteamiento de soluciones y manejo de conflictos-Soporte Directivo (Coordinador y Gerencia)</v>
      </c>
      <c r="AC5182" t="str">
        <f>VLOOKUP(AB5182,CODIFICACION_PREGUNTAS!$C$2:$D$35,2,0)</f>
        <v>SOPORTE_DIR003</v>
      </c>
    </row>
    <row r="5183" spans="1:29" x14ac:dyDescent="0.25">
      <c r="A5183" s="3">
        <f t="shared" si="647"/>
        <v>5182</v>
      </c>
      <c r="B5183" s="3" t="s">
        <v>414</v>
      </c>
      <c r="C5183" s="32">
        <v>42614</v>
      </c>
      <c r="D5183" s="3" t="s">
        <v>114</v>
      </c>
      <c r="E5183" s="3"/>
      <c r="F5183" s="3"/>
      <c r="G5183" s="2" t="s">
        <v>21</v>
      </c>
      <c r="H5183" s="3" t="s">
        <v>18</v>
      </c>
      <c r="I5183" s="3">
        <v>4</v>
      </c>
      <c r="J5183" s="3" t="s">
        <v>183</v>
      </c>
      <c r="K5183" s="3"/>
      <c r="L5183" s="3"/>
      <c r="M5183" s="3"/>
      <c r="N5183" s="3"/>
      <c r="O5183" s="3"/>
      <c r="P5183" s="3"/>
      <c r="Q5183" s="3"/>
      <c r="R5183" s="3"/>
      <c r="S5183" s="3"/>
      <c r="T5183" s="3">
        <f t="shared" si="640"/>
        <v>1560</v>
      </c>
      <c r="U5183" s="3" t="str">
        <f t="shared" si="641"/>
        <v>SI</v>
      </c>
      <c r="V5183" t="str">
        <f t="shared" si="642"/>
        <v>1560 - CLÍNICA Y CONSULTORIOS MEDICADIZ-Soporte Directivo (Coordinador y Gerencia)</v>
      </c>
      <c r="W5183" s="53">
        <f t="shared" si="643"/>
        <v>4</v>
      </c>
      <c r="X5183">
        <f t="shared" si="644"/>
        <v>4</v>
      </c>
      <c r="Y5183" t="str">
        <f>IF(ISNA(VLOOKUP(B5183,CECOS_SIN_IDENTIFICAR!$A$2:$D$146,4,0)),"SIN CECO",IF(VLOOKUP(B5183,CECOS_SIN_IDENTIFICAR!$A$2:$D$146,4,0)=0,"SIN CECO",VLOOKUP(B5183,CECOS_SIN_IDENTIFICAR!$A$2:$D$146,4,0)))</f>
        <v>SIN CECO</v>
      </c>
      <c r="Z5183">
        <f t="shared" si="645"/>
        <v>1560</v>
      </c>
      <c r="AA5183" s="3" t="s">
        <v>114</v>
      </c>
      <c r="AB5183" t="str">
        <f t="shared" si="646"/>
        <v>d. Cumplimiento de compromisos-Soporte Directivo (Coordinador y Gerencia)</v>
      </c>
      <c r="AC5183" t="str">
        <f>VLOOKUP(AB5183,CODIFICACION_PREGUNTAS!$C$2:$D$35,2,0)</f>
        <v>SOPORTE_DIR004</v>
      </c>
    </row>
    <row r="5184" spans="1:29" x14ac:dyDescent="0.25">
      <c r="A5184" s="3">
        <f t="shared" si="647"/>
        <v>5183</v>
      </c>
      <c r="B5184" s="3" t="s">
        <v>414</v>
      </c>
      <c r="C5184" s="32">
        <v>42614</v>
      </c>
      <c r="D5184" s="3" t="s">
        <v>114</v>
      </c>
      <c r="E5184" s="3"/>
      <c r="F5184" s="3"/>
      <c r="G5184" s="2" t="s">
        <v>22</v>
      </c>
      <c r="H5184" s="3" t="s">
        <v>18</v>
      </c>
      <c r="I5184" s="3">
        <v>4</v>
      </c>
      <c r="J5184" s="3" t="s">
        <v>183</v>
      </c>
      <c r="K5184" s="3"/>
      <c r="L5184" s="3"/>
      <c r="M5184" s="3"/>
      <c r="N5184" s="3"/>
      <c r="O5184" s="3"/>
      <c r="P5184" s="3"/>
      <c r="Q5184" s="3"/>
      <c r="R5184" s="3"/>
      <c r="S5184" s="3"/>
      <c r="T5184" s="3">
        <f t="shared" si="640"/>
        <v>1560</v>
      </c>
      <c r="U5184" s="3" t="str">
        <f t="shared" si="641"/>
        <v>SI</v>
      </c>
      <c r="V5184" t="str">
        <f t="shared" si="642"/>
        <v>1560 - CLÍNICA Y CONSULTORIOS MEDICADIZ-Soporte Directivo (Coordinador y Gerencia)</v>
      </c>
      <c r="W5184" s="53">
        <f t="shared" si="643"/>
        <v>4</v>
      </c>
      <c r="X5184">
        <f t="shared" si="644"/>
        <v>4</v>
      </c>
      <c r="Y5184" t="str">
        <f>IF(ISNA(VLOOKUP(B5184,CECOS_SIN_IDENTIFICAR!$A$2:$D$146,4,0)),"SIN CECO",IF(VLOOKUP(B5184,CECOS_SIN_IDENTIFICAR!$A$2:$D$146,4,0)=0,"SIN CECO",VLOOKUP(B5184,CECOS_SIN_IDENTIFICAR!$A$2:$D$146,4,0)))</f>
        <v>SIN CECO</v>
      </c>
      <c r="Z5184">
        <f t="shared" si="645"/>
        <v>1560</v>
      </c>
      <c r="AA5184" s="3" t="s">
        <v>114</v>
      </c>
      <c r="AB5184" t="str">
        <f t="shared" si="646"/>
        <v>e. Manejo del cliente-Soporte Directivo (Coordinador y Gerencia)</v>
      </c>
      <c r="AC5184" t="str">
        <f>VLOOKUP(AB5184,CODIFICACION_PREGUNTAS!$C$2:$D$35,2,0)</f>
        <v>SOPORTE_DIR005</v>
      </c>
    </row>
    <row r="5185" spans="1:29" x14ac:dyDescent="0.25">
      <c r="A5185" s="3">
        <f t="shared" si="647"/>
        <v>5184</v>
      </c>
      <c r="B5185" s="3" t="s">
        <v>414</v>
      </c>
      <c r="C5185" s="32">
        <v>42614</v>
      </c>
      <c r="D5185" s="3" t="s">
        <v>114</v>
      </c>
      <c r="E5185" s="3"/>
      <c r="F5185" s="3"/>
      <c r="G5185" s="2" t="s">
        <v>23</v>
      </c>
      <c r="H5185" s="3" t="s">
        <v>24</v>
      </c>
      <c r="I5185" s="3">
        <v>5</v>
      </c>
      <c r="J5185" s="3" t="s">
        <v>183</v>
      </c>
      <c r="K5185" s="3"/>
      <c r="L5185" s="3"/>
      <c r="M5185" s="3"/>
      <c r="N5185" s="3"/>
      <c r="O5185" s="3"/>
      <c r="P5185" s="3"/>
      <c r="Q5185" s="3"/>
      <c r="R5185" s="3"/>
      <c r="S5185" s="3"/>
      <c r="T5185" s="3">
        <f t="shared" si="640"/>
        <v>1560</v>
      </c>
      <c r="U5185" s="3" t="str">
        <f t="shared" si="641"/>
        <v>SI</v>
      </c>
      <c r="V5185" t="str">
        <f t="shared" si="642"/>
        <v>1560 - CLÍNICA Y CONSULTORIOS MEDICADIZ-Personal que presta el servicio en obra</v>
      </c>
      <c r="W5185" s="53">
        <f t="shared" si="643"/>
        <v>5</v>
      </c>
      <c r="X5185">
        <f t="shared" si="644"/>
        <v>5</v>
      </c>
      <c r="Y5185" t="str">
        <f>IF(ISNA(VLOOKUP(B5185,CECOS_SIN_IDENTIFICAR!$A$2:$D$146,4,0)),"SIN CECO",IF(VLOOKUP(B5185,CECOS_SIN_IDENTIFICAR!$A$2:$D$146,4,0)=0,"SIN CECO",VLOOKUP(B5185,CECOS_SIN_IDENTIFICAR!$A$2:$D$146,4,0)))</f>
        <v>SIN CECO</v>
      </c>
      <c r="Z5185">
        <f t="shared" si="645"/>
        <v>1560</v>
      </c>
      <c r="AA5185" s="3" t="s">
        <v>114</v>
      </c>
      <c r="AB5185" t="str">
        <f t="shared" si="646"/>
        <v>a. Idoneidad del personal-Personal que presta el servicio en obra</v>
      </c>
      <c r="AC5185" t="str">
        <f>VLOOKUP(AB5185,CODIFICACION_PREGUNTAS!$C$2:$D$35,2,0)</f>
        <v>PERSONAL001</v>
      </c>
    </row>
    <row r="5186" spans="1:29" x14ac:dyDescent="0.25">
      <c r="A5186" s="3">
        <f t="shared" si="647"/>
        <v>5185</v>
      </c>
      <c r="B5186" s="3" t="s">
        <v>414</v>
      </c>
      <c r="C5186" s="32">
        <v>42614</v>
      </c>
      <c r="D5186" s="3" t="s">
        <v>114</v>
      </c>
      <c r="E5186" s="3"/>
      <c r="F5186" s="3"/>
      <c r="G5186" s="2" t="s">
        <v>25</v>
      </c>
      <c r="H5186" s="3" t="s">
        <v>24</v>
      </c>
      <c r="I5186" s="3">
        <v>4</v>
      </c>
      <c r="J5186" s="3" t="s">
        <v>183</v>
      </c>
      <c r="K5186" s="3"/>
      <c r="L5186" s="3"/>
      <c r="M5186" s="3"/>
      <c r="N5186" s="3"/>
      <c r="O5186" s="3"/>
      <c r="P5186" s="3"/>
      <c r="Q5186" s="3"/>
      <c r="R5186" s="3"/>
      <c r="S5186" s="3"/>
      <c r="T5186" s="3">
        <f t="shared" si="640"/>
        <v>1560</v>
      </c>
      <c r="U5186" s="3" t="str">
        <f t="shared" si="641"/>
        <v>SI</v>
      </c>
      <c r="V5186" t="str">
        <f t="shared" si="642"/>
        <v>1560 - CLÍNICA Y CONSULTORIOS MEDICADIZ-Personal que presta el servicio en obra</v>
      </c>
      <c r="W5186" s="53">
        <f t="shared" si="643"/>
        <v>4</v>
      </c>
      <c r="X5186">
        <f t="shared" si="644"/>
        <v>4</v>
      </c>
      <c r="Y5186" t="str">
        <f>IF(ISNA(VLOOKUP(B5186,CECOS_SIN_IDENTIFICAR!$A$2:$D$146,4,0)),"SIN CECO",IF(VLOOKUP(B5186,CECOS_SIN_IDENTIFICAR!$A$2:$D$146,4,0)=0,"SIN CECO",VLOOKUP(B5186,CECOS_SIN_IDENTIFICAR!$A$2:$D$146,4,0)))</f>
        <v>SIN CECO</v>
      </c>
      <c r="Z5186">
        <f t="shared" si="645"/>
        <v>1560</v>
      </c>
      <c r="AA5186" s="3" t="s">
        <v>114</v>
      </c>
      <c r="AB5186" t="str">
        <f t="shared" si="646"/>
        <v>b. Oportuna atención al cliente-Personal que presta el servicio en obra</v>
      </c>
      <c r="AC5186" t="str">
        <f>VLOOKUP(AB5186,CODIFICACION_PREGUNTAS!$C$2:$D$35,2,0)</f>
        <v>PERSONAL002</v>
      </c>
    </row>
    <row r="5187" spans="1:29" x14ac:dyDescent="0.25">
      <c r="A5187" s="3">
        <f t="shared" si="647"/>
        <v>5186</v>
      </c>
      <c r="B5187" s="3" t="s">
        <v>414</v>
      </c>
      <c r="C5187" s="32">
        <v>42614</v>
      </c>
      <c r="D5187" s="3" t="s">
        <v>114</v>
      </c>
      <c r="E5187" s="3"/>
      <c r="F5187" s="3"/>
      <c r="G5187" s="2" t="s">
        <v>26</v>
      </c>
      <c r="H5187" s="3" t="s">
        <v>24</v>
      </c>
      <c r="I5187" s="3">
        <v>5</v>
      </c>
      <c r="J5187" s="3" t="s">
        <v>183</v>
      </c>
      <c r="K5187" s="3"/>
      <c r="L5187" s="3"/>
      <c r="M5187" s="3"/>
      <c r="N5187" s="3"/>
      <c r="O5187" s="3"/>
      <c r="P5187" s="3"/>
      <c r="Q5187" s="3"/>
      <c r="R5187" s="3"/>
      <c r="S5187" s="3"/>
      <c r="T5187" s="3">
        <f t="shared" ref="T5187:T5250" si="648">IF(U5187="NO","SIN CECO",LEFT(B5187,4)+0)</f>
        <v>1560</v>
      </c>
      <c r="U5187" s="3" t="str">
        <f t="shared" ref="U5187:U5250" si="649">IF(ISNUMBER(LEFT(B5187,4)+0),"SI","NO")</f>
        <v>SI</v>
      </c>
      <c r="V5187" t="str">
        <f t="shared" ref="V5187:V5250" si="650">CONCATENATE(B5187,"-",H5187)</f>
        <v>1560 - CLÍNICA Y CONSULTORIOS MEDICADIZ-Personal que presta el servicio en obra</v>
      </c>
      <c r="W5187" s="53">
        <f t="shared" ref="W5187:W5250" si="651">I5187</f>
        <v>5</v>
      </c>
      <c r="X5187">
        <f t="shared" ref="X5187:X5250" si="652">IF(ISNUMBER(W5187+0),W5187+0,0)</f>
        <v>5</v>
      </c>
      <c r="Y5187" t="str">
        <f>IF(ISNA(VLOOKUP(B5187,CECOS_SIN_IDENTIFICAR!$A$2:$D$146,4,0)),"SIN CECO",IF(VLOOKUP(B5187,CECOS_SIN_IDENTIFICAR!$A$2:$D$146,4,0)=0,"SIN CECO",VLOOKUP(B5187,CECOS_SIN_IDENTIFICAR!$A$2:$D$146,4,0)))</f>
        <v>SIN CECO</v>
      </c>
      <c r="Z5187">
        <f t="shared" ref="Z5187:Z5250" si="653">IF(Y5187="SIN CECO",T5187,Y5187)</f>
        <v>1560</v>
      </c>
      <c r="AA5187" s="3" t="s">
        <v>114</v>
      </c>
      <c r="AB5187" t="str">
        <f t="shared" ref="AB5187:AB5250" si="654">CONCATENATE(G5187,"-",H5187)</f>
        <v>c. Compromiso con el proyecto-Personal que presta el servicio en obra</v>
      </c>
      <c r="AC5187" t="str">
        <f>VLOOKUP(AB5187,CODIFICACION_PREGUNTAS!$C$2:$D$35,2,0)</f>
        <v>PERSONAL003</v>
      </c>
    </row>
    <row r="5188" spans="1:29" x14ac:dyDescent="0.25">
      <c r="A5188" s="3">
        <f t="shared" ref="A5188:A5251" si="655">A5187+1</f>
        <v>5187</v>
      </c>
      <c r="B5188" s="3" t="s">
        <v>414</v>
      </c>
      <c r="C5188" s="32">
        <v>42614</v>
      </c>
      <c r="D5188" s="3" t="s">
        <v>114</v>
      </c>
      <c r="E5188" s="3"/>
      <c r="F5188" s="3"/>
      <c r="G5188" s="2" t="s">
        <v>21</v>
      </c>
      <c r="H5188" s="3" t="s">
        <v>24</v>
      </c>
      <c r="I5188" s="3">
        <v>5</v>
      </c>
      <c r="J5188" s="3" t="s">
        <v>183</v>
      </c>
      <c r="K5188" s="3"/>
      <c r="L5188" s="3"/>
      <c r="M5188" s="3"/>
      <c r="N5188" s="3"/>
      <c r="O5188" s="3"/>
      <c r="P5188" s="3"/>
      <c r="Q5188" s="3"/>
      <c r="R5188" s="3"/>
      <c r="S5188" s="3"/>
      <c r="T5188" s="3">
        <f t="shared" si="648"/>
        <v>1560</v>
      </c>
      <c r="U5188" s="3" t="str">
        <f t="shared" si="649"/>
        <v>SI</v>
      </c>
      <c r="V5188" t="str">
        <f t="shared" si="650"/>
        <v>1560 - CLÍNICA Y CONSULTORIOS MEDICADIZ-Personal que presta el servicio en obra</v>
      </c>
      <c r="W5188" s="53">
        <f t="shared" si="651"/>
        <v>5</v>
      </c>
      <c r="X5188">
        <f t="shared" si="652"/>
        <v>5</v>
      </c>
      <c r="Y5188" t="str">
        <f>IF(ISNA(VLOOKUP(B5188,CECOS_SIN_IDENTIFICAR!$A$2:$D$146,4,0)),"SIN CECO",IF(VLOOKUP(B5188,CECOS_SIN_IDENTIFICAR!$A$2:$D$146,4,0)=0,"SIN CECO",VLOOKUP(B5188,CECOS_SIN_IDENTIFICAR!$A$2:$D$146,4,0)))</f>
        <v>SIN CECO</v>
      </c>
      <c r="Z5188">
        <f t="shared" si="653"/>
        <v>1560</v>
      </c>
      <c r="AA5188" s="3" t="s">
        <v>114</v>
      </c>
      <c r="AB5188" t="str">
        <f t="shared" si="654"/>
        <v>d. Cumplimiento de compromisos-Personal que presta el servicio en obra</v>
      </c>
      <c r="AC5188" t="str">
        <f>VLOOKUP(AB5188,CODIFICACION_PREGUNTAS!$C$2:$D$35,2,0)</f>
        <v>PERSONAL004</v>
      </c>
    </row>
    <row r="5189" spans="1:29" x14ac:dyDescent="0.25">
      <c r="A5189" s="3">
        <f t="shared" si="655"/>
        <v>5188</v>
      </c>
      <c r="B5189" s="3" t="s">
        <v>414</v>
      </c>
      <c r="C5189" s="32">
        <v>42614</v>
      </c>
      <c r="D5189" s="3" t="s">
        <v>114</v>
      </c>
      <c r="E5189" s="3"/>
      <c r="F5189" s="3"/>
      <c r="G5189" s="2" t="s">
        <v>27</v>
      </c>
      <c r="H5189" s="3" t="s">
        <v>24</v>
      </c>
      <c r="I5189" s="3">
        <v>5</v>
      </c>
      <c r="J5189" s="3" t="s">
        <v>183</v>
      </c>
      <c r="K5189" s="3"/>
      <c r="L5189" s="3"/>
      <c r="M5189" s="3"/>
      <c r="N5189" s="3"/>
      <c r="O5189" s="3"/>
      <c r="P5189" s="3"/>
      <c r="Q5189" s="3"/>
      <c r="R5189" s="3"/>
      <c r="S5189" s="3"/>
      <c r="T5189" s="3">
        <f t="shared" si="648"/>
        <v>1560</v>
      </c>
      <c r="U5189" s="3" t="str">
        <f t="shared" si="649"/>
        <v>SI</v>
      </c>
      <c r="V5189" t="str">
        <f t="shared" si="650"/>
        <v>1560 - CLÍNICA Y CONSULTORIOS MEDICADIZ-Personal que presta el servicio en obra</v>
      </c>
      <c r="W5189" s="53">
        <f t="shared" si="651"/>
        <v>5</v>
      </c>
      <c r="X5189">
        <f t="shared" si="652"/>
        <v>5</v>
      </c>
      <c r="Y5189" t="str">
        <f>IF(ISNA(VLOOKUP(B5189,CECOS_SIN_IDENTIFICAR!$A$2:$D$146,4,0)),"SIN CECO",IF(VLOOKUP(B5189,CECOS_SIN_IDENTIFICAR!$A$2:$D$146,4,0)=0,"SIN CECO",VLOOKUP(B5189,CECOS_SIN_IDENTIFICAR!$A$2:$D$146,4,0)))</f>
        <v>SIN CECO</v>
      </c>
      <c r="Z5189">
        <f t="shared" si="653"/>
        <v>1560</v>
      </c>
      <c r="AA5189" s="3" t="s">
        <v>114</v>
      </c>
      <c r="AB5189" t="str">
        <f t="shared" si="654"/>
        <v>e. Proactividad en desarrollo de funciones-Personal que presta el servicio en obra</v>
      </c>
      <c r="AC5189" t="str">
        <f>VLOOKUP(AB5189,CODIFICACION_PREGUNTAS!$C$2:$D$35,2,0)</f>
        <v>PERSONAL005</v>
      </c>
    </row>
    <row r="5190" spans="1:29" x14ac:dyDescent="0.25">
      <c r="A5190" s="3">
        <f t="shared" si="655"/>
        <v>5189</v>
      </c>
      <c r="B5190" s="3" t="s">
        <v>414</v>
      </c>
      <c r="C5190" s="32">
        <v>42614</v>
      </c>
      <c r="D5190" s="3" t="s">
        <v>114</v>
      </c>
      <c r="E5190" s="3"/>
      <c r="F5190" s="3"/>
      <c r="G5190" s="2" t="s">
        <v>28</v>
      </c>
      <c r="H5190" s="2" t="s">
        <v>29</v>
      </c>
      <c r="I5190" s="3">
        <v>4</v>
      </c>
      <c r="J5190" s="3" t="s">
        <v>183</v>
      </c>
      <c r="K5190" s="3"/>
      <c r="L5190" s="3"/>
      <c r="M5190" s="3"/>
      <c r="N5190" s="3"/>
      <c r="O5190" s="3"/>
      <c r="P5190" s="3"/>
      <c r="Q5190" s="3"/>
      <c r="R5190" s="3"/>
      <c r="S5190" s="3"/>
      <c r="T5190" s="3">
        <f t="shared" si="648"/>
        <v>1560</v>
      </c>
      <c r="U5190" s="3" t="str">
        <f t="shared" si="649"/>
        <v>SI</v>
      </c>
      <c r="V5190" t="str">
        <f t="shared" si="650"/>
        <v>1560 - CLÍNICA Y CONSULTORIOS MEDICADIZ-Productos Asociados de PAYC (Informes, Control de presupuesto y Programación y actas)</v>
      </c>
      <c r="W5190" s="53">
        <f t="shared" si="651"/>
        <v>4</v>
      </c>
      <c r="X5190">
        <f t="shared" si="652"/>
        <v>4</v>
      </c>
      <c r="Y5190" t="str">
        <f>IF(ISNA(VLOOKUP(B5190,CECOS_SIN_IDENTIFICAR!$A$2:$D$146,4,0)),"SIN CECO",IF(VLOOKUP(B5190,CECOS_SIN_IDENTIFICAR!$A$2:$D$146,4,0)=0,"SIN CECO",VLOOKUP(B5190,CECOS_SIN_IDENTIFICAR!$A$2:$D$146,4,0)))</f>
        <v>SIN CECO</v>
      </c>
      <c r="Z5190">
        <f t="shared" si="653"/>
        <v>1560</v>
      </c>
      <c r="AA5190" s="3" t="s">
        <v>114</v>
      </c>
      <c r="AB5190" t="str">
        <f t="shared" si="654"/>
        <v>a. Calidad del Contenido-Productos Asociados de PAYC (Informes, Control de presupuesto y Programación y actas)</v>
      </c>
      <c r="AC5190" t="str">
        <f>VLOOKUP(AB5190,CODIFICACION_PREGUNTAS!$C$2:$D$35,2,0)</f>
        <v>PRODUCTOS001</v>
      </c>
    </row>
    <row r="5191" spans="1:29" x14ac:dyDescent="0.25">
      <c r="A5191" s="3">
        <f t="shared" si="655"/>
        <v>5190</v>
      </c>
      <c r="B5191" s="3" t="s">
        <v>414</v>
      </c>
      <c r="C5191" s="32">
        <v>42614</v>
      </c>
      <c r="D5191" s="3" t="s">
        <v>114</v>
      </c>
      <c r="E5191" s="3"/>
      <c r="F5191" s="3"/>
      <c r="G5191" s="2" t="s">
        <v>30</v>
      </c>
      <c r="H5191" s="2" t="s">
        <v>29</v>
      </c>
      <c r="I5191" s="3">
        <v>4</v>
      </c>
      <c r="J5191" s="3" t="s">
        <v>183</v>
      </c>
      <c r="K5191" s="3"/>
      <c r="L5191" s="3"/>
      <c r="M5191" s="3"/>
      <c r="N5191" s="3"/>
      <c r="O5191" s="3"/>
      <c r="P5191" s="3"/>
      <c r="Q5191" s="3"/>
      <c r="R5191" s="3"/>
      <c r="S5191" s="3"/>
      <c r="T5191" s="3">
        <f t="shared" si="648"/>
        <v>1560</v>
      </c>
      <c r="U5191" s="3" t="str">
        <f t="shared" si="649"/>
        <v>SI</v>
      </c>
      <c r="V5191" t="str">
        <f t="shared" si="650"/>
        <v>1560 - CLÍNICA Y CONSULTORIOS MEDICADIZ-Productos Asociados de PAYC (Informes, Control de presupuesto y Programación y actas)</v>
      </c>
      <c r="W5191" s="53">
        <f t="shared" si="651"/>
        <v>4</v>
      </c>
      <c r="X5191">
        <f t="shared" si="652"/>
        <v>4</v>
      </c>
      <c r="Y5191" t="str">
        <f>IF(ISNA(VLOOKUP(B5191,CECOS_SIN_IDENTIFICAR!$A$2:$D$146,4,0)),"SIN CECO",IF(VLOOKUP(B5191,CECOS_SIN_IDENTIFICAR!$A$2:$D$146,4,0)=0,"SIN CECO",VLOOKUP(B5191,CECOS_SIN_IDENTIFICAR!$A$2:$D$146,4,0)))</f>
        <v>SIN CECO</v>
      </c>
      <c r="Z5191">
        <f t="shared" si="653"/>
        <v>1560</v>
      </c>
      <c r="AA5191" s="3" t="s">
        <v>114</v>
      </c>
      <c r="AB5191" t="str">
        <f t="shared" si="654"/>
        <v>b. Claridad del Contenido-Productos Asociados de PAYC (Informes, Control de presupuesto y Programación y actas)</v>
      </c>
      <c r="AC5191" t="str">
        <f>VLOOKUP(AB5191,CODIFICACION_PREGUNTAS!$C$2:$D$35,2,0)</f>
        <v>PRODUCTOS002</v>
      </c>
    </row>
    <row r="5192" spans="1:29" x14ac:dyDescent="0.25">
      <c r="A5192" s="3">
        <f t="shared" si="655"/>
        <v>5191</v>
      </c>
      <c r="B5192" s="3" t="s">
        <v>414</v>
      </c>
      <c r="C5192" s="32">
        <v>42614</v>
      </c>
      <c r="D5192" s="3" t="s">
        <v>114</v>
      </c>
      <c r="E5192" s="3"/>
      <c r="F5192" s="3"/>
      <c r="G5192" s="2" t="s">
        <v>31</v>
      </c>
      <c r="H5192" s="2" t="s">
        <v>29</v>
      </c>
      <c r="I5192" s="3">
        <v>4</v>
      </c>
      <c r="J5192" s="3" t="s">
        <v>183</v>
      </c>
      <c r="K5192" s="3"/>
      <c r="L5192" s="3"/>
      <c r="M5192" s="3"/>
      <c r="N5192" s="3"/>
      <c r="O5192" s="3"/>
      <c r="P5192" s="3"/>
      <c r="Q5192" s="3"/>
      <c r="R5192" s="3"/>
      <c r="S5192" s="3"/>
      <c r="T5192" s="3">
        <f t="shared" si="648"/>
        <v>1560</v>
      </c>
      <c r="U5192" s="3" t="str">
        <f t="shared" si="649"/>
        <v>SI</v>
      </c>
      <c r="V5192" t="str">
        <f t="shared" si="650"/>
        <v>1560 - CLÍNICA Y CONSULTORIOS MEDICADIZ-Productos Asociados de PAYC (Informes, Control de presupuesto y Programación y actas)</v>
      </c>
      <c r="W5192" s="53">
        <f t="shared" si="651"/>
        <v>4</v>
      </c>
      <c r="X5192">
        <f t="shared" si="652"/>
        <v>4</v>
      </c>
      <c r="Y5192" t="str">
        <f>IF(ISNA(VLOOKUP(B5192,CECOS_SIN_IDENTIFICAR!$A$2:$D$146,4,0)),"SIN CECO",IF(VLOOKUP(B5192,CECOS_SIN_IDENTIFICAR!$A$2:$D$146,4,0)=0,"SIN CECO",VLOOKUP(B5192,CECOS_SIN_IDENTIFICAR!$A$2:$D$146,4,0)))</f>
        <v>SIN CECO</v>
      </c>
      <c r="Z5192">
        <f t="shared" si="653"/>
        <v>1560</v>
      </c>
      <c r="AA5192" s="3" t="s">
        <v>114</v>
      </c>
      <c r="AB5192" t="str">
        <f t="shared" si="654"/>
        <v>c. Oportunidad en la entrega-Productos Asociados de PAYC (Informes, Control de presupuesto y Programación y actas)</v>
      </c>
      <c r="AC5192" t="str">
        <f>VLOOKUP(AB5192,CODIFICACION_PREGUNTAS!$C$2:$D$35,2,0)</f>
        <v>PRODUCTOS003</v>
      </c>
    </row>
    <row r="5193" spans="1:29" x14ac:dyDescent="0.25">
      <c r="A5193" s="3">
        <f t="shared" si="655"/>
        <v>5192</v>
      </c>
      <c r="B5193" s="3" t="s">
        <v>414</v>
      </c>
      <c r="C5193" s="32">
        <v>42614</v>
      </c>
      <c r="D5193" s="3" t="s">
        <v>114</v>
      </c>
      <c r="E5193" s="3"/>
      <c r="F5193" s="3"/>
      <c r="G5193" s="2" t="s">
        <v>32</v>
      </c>
      <c r="H5193" s="2" t="s">
        <v>29</v>
      </c>
      <c r="I5193" s="3">
        <v>5</v>
      </c>
      <c r="J5193" s="3" t="s">
        <v>183</v>
      </c>
      <c r="K5193" s="3"/>
      <c r="L5193" s="3"/>
      <c r="M5193" s="3"/>
      <c r="N5193" s="3"/>
      <c r="O5193" s="3"/>
      <c r="P5193" s="3"/>
      <c r="Q5193" s="3"/>
      <c r="R5193" s="3"/>
      <c r="S5193" s="3"/>
      <c r="T5193" s="3">
        <f t="shared" si="648"/>
        <v>1560</v>
      </c>
      <c r="U5193" s="3" t="str">
        <f t="shared" si="649"/>
        <v>SI</v>
      </c>
      <c r="V5193" t="str">
        <f t="shared" si="650"/>
        <v>1560 - CLÍNICA Y CONSULTORIOS MEDICADIZ-Productos Asociados de PAYC (Informes, Control de presupuesto y Programación y actas)</v>
      </c>
      <c r="W5193" s="53">
        <f t="shared" si="651"/>
        <v>5</v>
      </c>
      <c r="X5193">
        <f t="shared" si="652"/>
        <v>5</v>
      </c>
      <c r="Y5193" t="str">
        <f>IF(ISNA(VLOOKUP(B5193,CECOS_SIN_IDENTIFICAR!$A$2:$D$146,4,0)),"SIN CECO",IF(VLOOKUP(B5193,CECOS_SIN_IDENTIFICAR!$A$2:$D$146,4,0)=0,"SIN CECO",VLOOKUP(B5193,CECOS_SIN_IDENTIFICAR!$A$2:$D$146,4,0)))</f>
        <v>SIN CECO</v>
      </c>
      <c r="Z5193">
        <f t="shared" si="653"/>
        <v>1560</v>
      </c>
      <c r="AA5193" s="3" t="s">
        <v>114</v>
      </c>
      <c r="AB5193" t="str">
        <f t="shared" si="654"/>
        <v>d. Precisión de la información-Productos Asociados de PAYC (Informes, Control de presupuesto y Programación y actas)</v>
      </c>
      <c r="AC5193" t="str">
        <f>VLOOKUP(AB5193,CODIFICACION_PREGUNTAS!$C$2:$D$35,2,0)</f>
        <v>PRODUCTOS004</v>
      </c>
    </row>
    <row r="5194" spans="1:29" x14ac:dyDescent="0.25">
      <c r="A5194" s="3">
        <f t="shared" si="655"/>
        <v>5193</v>
      </c>
      <c r="B5194" s="3" t="s">
        <v>414</v>
      </c>
      <c r="C5194" s="32">
        <v>42614</v>
      </c>
      <c r="D5194" s="3" t="s">
        <v>114</v>
      </c>
      <c r="E5194" s="3"/>
      <c r="F5194" s="3"/>
      <c r="G5194" s="2" t="s">
        <v>33</v>
      </c>
      <c r="H5194" s="2" t="s">
        <v>29</v>
      </c>
      <c r="I5194" s="3">
        <v>5</v>
      </c>
      <c r="J5194" s="3" t="s">
        <v>183</v>
      </c>
      <c r="K5194" s="3"/>
      <c r="L5194" s="3"/>
      <c r="M5194" s="3"/>
      <c r="N5194" s="3"/>
      <c r="O5194" s="3"/>
      <c r="P5194" s="3"/>
      <c r="Q5194" s="3"/>
      <c r="R5194" s="3"/>
      <c r="S5194" s="3"/>
      <c r="T5194" s="3">
        <f t="shared" si="648"/>
        <v>1560</v>
      </c>
      <c r="U5194" s="3" t="str">
        <f t="shared" si="649"/>
        <v>SI</v>
      </c>
      <c r="V5194" t="str">
        <f t="shared" si="650"/>
        <v>1560 - CLÍNICA Y CONSULTORIOS MEDICADIZ-Productos Asociados de PAYC (Informes, Control de presupuesto y Programación y actas)</v>
      </c>
      <c r="W5194" s="53">
        <f t="shared" si="651"/>
        <v>5</v>
      </c>
      <c r="X5194">
        <f t="shared" si="652"/>
        <v>5</v>
      </c>
      <c r="Y5194" t="str">
        <f>IF(ISNA(VLOOKUP(B5194,CECOS_SIN_IDENTIFICAR!$A$2:$D$146,4,0)),"SIN CECO",IF(VLOOKUP(B5194,CECOS_SIN_IDENTIFICAR!$A$2:$D$146,4,0)=0,"SIN CECO",VLOOKUP(B5194,CECOS_SIN_IDENTIFICAR!$A$2:$D$146,4,0)))</f>
        <v>SIN CECO</v>
      </c>
      <c r="Z5194">
        <f t="shared" si="653"/>
        <v>1560</v>
      </c>
      <c r="AA5194" s="3" t="s">
        <v>114</v>
      </c>
      <c r="AB5194" t="str">
        <f t="shared" si="654"/>
        <v>e. Diagramación-Productos Asociados de PAYC (Informes, Control de presupuesto y Programación y actas)</v>
      </c>
      <c r="AC5194" t="str">
        <f>VLOOKUP(AB5194,CODIFICACION_PREGUNTAS!$C$2:$D$35,2,0)</f>
        <v>PRODUCTOS005</v>
      </c>
    </row>
    <row r="5195" spans="1:29" x14ac:dyDescent="0.25">
      <c r="A5195" s="3">
        <f t="shared" si="655"/>
        <v>5194</v>
      </c>
      <c r="B5195" s="3" t="s">
        <v>414</v>
      </c>
      <c r="C5195" s="32">
        <v>42614</v>
      </c>
      <c r="D5195" s="3" t="s">
        <v>114</v>
      </c>
      <c r="E5195" s="3"/>
      <c r="F5195" s="3"/>
      <c r="G5195" s="2" t="s">
        <v>34</v>
      </c>
      <c r="H5195" s="2" t="s">
        <v>35</v>
      </c>
      <c r="I5195" s="3">
        <v>5</v>
      </c>
      <c r="J5195" s="3" t="s">
        <v>183</v>
      </c>
      <c r="K5195" s="3"/>
      <c r="L5195" s="3"/>
      <c r="M5195" s="3"/>
      <c r="N5195" s="3"/>
      <c r="O5195" s="3"/>
      <c r="P5195" s="3"/>
      <c r="Q5195" s="3"/>
      <c r="R5195" s="3"/>
      <c r="S5195" s="3"/>
      <c r="T5195" s="3">
        <f t="shared" si="648"/>
        <v>1560</v>
      </c>
      <c r="U5195" s="3" t="str">
        <f t="shared" si="649"/>
        <v>SI</v>
      </c>
      <c r="V5195" t="str">
        <f t="shared" si="650"/>
        <v>1560 - CLÍNICA Y CONSULTORIOS MEDICADIZ-Compromisos Pactados</v>
      </c>
      <c r="W5195" s="53">
        <f t="shared" si="651"/>
        <v>5</v>
      </c>
      <c r="X5195">
        <f t="shared" si="652"/>
        <v>5</v>
      </c>
      <c r="Y5195" t="str">
        <f>IF(ISNA(VLOOKUP(B5195,CECOS_SIN_IDENTIFICAR!$A$2:$D$146,4,0)),"SIN CECO",IF(VLOOKUP(B5195,CECOS_SIN_IDENTIFICAR!$A$2:$D$146,4,0)=0,"SIN CECO",VLOOKUP(B5195,CECOS_SIN_IDENTIFICAR!$A$2:$D$146,4,0)))</f>
        <v>SIN CECO</v>
      </c>
      <c r="Z5195">
        <f t="shared" si="653"/>
        <v>1560</v>
      </c>
      <c r="AA5195" s="3" t="s">
        <v>114</v>
      </c>
      <c r="AB5195" t="str">
        <f t="shared" si="654"/>
        <v>a. Cumplimiento-Compromisos Pactados</v>
      </c>
      <c r="AC5195" t="str">
        <f>VLOOKUP(AB5195,CODIFICACION_PREGUNTAS!$C$2:$D$35,2,0)</f>
        <v>COMPROMISOS001</v>
      </c>
    </row>
    <row r="5196" spans="1:29" x14ac:dyDescent="0.25">
      <c r="A5196" s="3">
        <f t="shared" si="655"/>
        <v>5195</v>
      </c>
      <c r="B5196" s="3" t="s">
        <v>414</v>
      </c>
      <c r="C5196" s="32">
        <v>42614</v>
      </c>
      <c r="D5196" s="3" t="s">
        <v>114</v>
      </c>
      <c r="E5196" s="3"/>
      <c r="F5196" s="3"/>
      <c r="G5196" s="2" t="s">
        <v>36</v>
      </c>
      <c r="H5196" s="2" t="s">
        <v>35</v>
      </c>
      <c r="I5196" s="3">
        <v>5</v>
      </c>
      <c r="J5196" s="3" t="s">
        <v>183</v>
      </c>
      <c r="K5196" s="3"/>
      <c r="L5196" s="3"/>
      <c r="M5196" s="3"/>
      <c r="N5196" s="3"/>
      <c r="O5196" s="3"/>
      <c r="P5196" s="3"/>
      <c r="Q5196" s="3"/>
      <c r="R5196" s="3"/>
      <c r="S5196" s="3"/>
      <c r="T5196" s="3">
        <f t="shared" si="648"/>
        <v>1560</v>
      </c>
      <c r="U5196" s="3" t="str">
        <f t="shared" si="649"/>
        <v>SI</v>
      </c>
      <c r="V5196" t="str">
        <f t="shared" si="650"/>
        <v>1560 - CLÍNICA Y CONSULTORIOS MEDICADIZ-Compromisos Pactados</v>
      </c>
      <c r="W5196" s="53">
        <f t="shared" si="651"/>
        <v>5</v>
      </c>
      <c r="X5196">
        <f t="shared" si="652"/>
        <v>5</v>
      </c>
      <c r="Y5196" t="str">
        <f>IF(ISNA(VLOOKUP(B5196,CECOS_SIN_IDENTIFICAR!$A$2:$D$146,4,0)),"SIN CECO",IF(VLOOKUP(B5196,CECOS_SIN_IDENTIFICAR!$A$2:$D$146,4,0)=0,"SIN CECO",VLOOKUP(B5196,CECOS_SIN_IDENTIFICAR!$A$2:$D$146,4,0)))</f>
        <v>SIN CECO</v>
      </c>
      <c r="Z5196">
        <f t="shared" si="653"/>
        <v>1560</v>
      </c>
      <c r="AA5196" s="3" t="s">
        <v>114</v>
      </c>
      <c r="AB5196" t="str">
        <f t="shared" si="654"/>
        <v>b. Satisface expectativas-Compromisos Pactados</v>
      </c>
      <c r="AC5196" t="str">
        <f>VLOOKUP(AB5196,CODIFICACION_PREGUNTAS!$C$2:$D$35,2,0)</f>
        <v>COMPROMISOS002</v>
      </c>
    </row>
    <row r="5197" spans="1:29" x14ac:dyDescent="0.25">
      <c r="A5197" s="3">
        <f t="shared" si="655"/>
        <v>5196</v>
      </c>
      <c r="B5197" s="3" t="s">
        <v>414</v>
      </c>
      <c r="C5197" s="32">
        <v>42614</v>
      </c>
      <c r="D5197" s="3" t="s">
        <v>114</v>
      </c>
      <c r="E5197" s="3"/>
      <c r="F5197" s="3"/>
      <c r="G5197" s="2" t="s">
        <v>37</v>
      </c>
      <c r="H5197" s="2" t="s">
        <v>35</v>
      </c>
      <c r="I5197" s="3">
        <v>5</v>
      </c>
      <c r="J5197" s="3" t="s">
        <v>183</v>
      </c>
      <c r="K5197" s="3"/>
      <c r="L5197" s="3"/>
      <c r="M5197" s="3"/>
      <c r="N5197" s="3"/>
      <c r="O5197" s="3"/>
      <c r="P5197" s="3"/>
      <c r="Q5197" s="3"/>
      <c r="R5197" s="3"/>
      <c r="S5197" s="3"/>
      <c r="T5197" s="3">
        <f t="shared" si="648"/>
        <v>1560</v>
      </c>
      <c r="U5197" s="3" t="str">
        <f t="shared" si="649"/>
        <v>SI</v>
      </c>
      <c r="V5197" t="str">
        <f t="shared" si="650"/>
        <v>1560 - CLÍNICA Y CONSULTORIOS MEDICADIZ-Compromisos Pactados</v>
      </c>
      <c r="W5197" s="53">
        <f t="shared" si="651"/>
        <v>5</v>
      </c>
      <c r="X5197">
        <f t="shared" si="652"/>
        <v>5</v>
      </c>
      <c r="Y5197" t="str">
        <f>IF(ISNA(VLOOKUP(B5197,CECOS_SIN_IDENTIFICAR!$A$2:$D$146,4,0)),"SIN CECO",IF(VLOOKUP(B5197,CECOS_SIN_IDENTIFICAR!$A$2:$D$146,4,0)=0,"SIN CECO",VLOOKUP(B5197,CECOS_SIN_IDENTIFICAR!$A$2:$D$146,4,0)))</f>
        <v>SIN CECO</v>
      </c>
      <c r="Z5197">
        <f t="shared" si="653"/>
        <v>1560</v>
      </c>
      <c r="AA5197" s="3" t="s">
        <v>114</v>
      </c>
      <c r="AB5197" t="str">
        <f t="shared" si="654"/>
        <v>c. Calidad de la Información suministrada-Compromisos Pactados</v>
      </c>
      <c r="AC5197" t="str">
        <f>VLOOKUP(AB5197,CODIFICACION_PREGUNTAS!$C$2:$D$35,2,0)</f>
        <v>COMPROMISOS003</v>
      </c>
    </row>
    <row r="5198" spans="1:29" x14ac:dyDescent="0.25">
      <c r="A5198" s="3">
        <f t="shared" si="655"/>
        <v>5197</v>
      </c>
      <c r="B5198" s="3" t="s">
        <v>414</v>
      </c>
      <c r="C5198" s="32">
        <v>42614</v>
      </c>
      <c r="D5198" s="3" t="s">
        <v>114</v>
      </c>
      <c r="E5198" s="3"/>
      <c r="F5198" s="3"/>
      <c r="G5198" s="2" t="s">
        <v>38</v>
      </c>
      <c r="H5198" s="2" t="s">
        <v>35</v>
      </c>
      <c r="I5198" s="3">
        <v>5</v>
      </c>
      <c r="J5198" s="3" t="s">
        <v>183</v>
      </c>
      <c r="K5198" s="3"/>
      <c r="L5198" s="3"/>
      <c r="M5198" s="3"/>
      <c r="N5198" s="3"/>
      <c r="O5198" s="3"/>
      <c r="P5198" s="3"/>
      <c r="Q5198" s="3"/>
      <c r="R5198" s="3"/>
      <c r="S5198" s="3"/>
      <c r="T5198" s="3">
        <f t="shared" si="648"/>
        <v>1560</v>
      </c>
      <c r="U5198" s="3" t="str">
        <f t="shared" si="649"/>
        <v>SI</v>
      </c>
      <c r="V5198" t="str">
        <f t="shared" si="650"/>
        <v>1560 - CLÍNICA Y CONSULTORIOS MEDICADIZ-Compromisos Pactados</v>
      </c>
      <c r="W5198" s="53">
        <f t="shared" si="651"/>
        <v>5</v>
      </c>
      <c r="X5198">
        <f t="shared" si="652"/>
        <v>5</v>
      </c>
      <c r="Y5198" t="str">
        <f>IF(ISNA(VLOOKUP(B5198,CECOS_SIN_IDENTIFICAR!$A$2:$D$146,4,0)),"SIN CECO",IF(VLOOKUP(B5198,CECOS_SIN_IDENTIFICAR!$A$2:$D$146,4,0)=0,"SIN CECO",VLOOKUP(B5198,CECOS_SIN_IDENTIFICAR!$A$2:$D$146,4,0)))</f>
        <v>SIN CECO</v>
      </c>
      <c r="Z5198">
        <f t="shared" si="653"/>
        <v>1560</v>
      </c>
      <c r="AA5198" s="3" t="s">
        <v>114</v>
      </c>
      <c r="AB5198" t="str">
        <f t="shared" si="654"/>
        <v>d. Disposición del personal de PAYC a las solicitudes del cliente-Compromisos Pactados</v>
      </c>
      <c r="AC5198" t="str">
        <f>VLOOKUP(AB5198,CODIFICACION_PREGUNTAS!$C$2:$D$35,2,0)</f>
        <v>COMPROMISOS004</v>
      </c>
    </row>
    <row r="5199" spans="1:29" x14ac:dyDescent="0.25">
      <c r="A5199" s="3">
        <f t="shared" si="655"/>
        <v>5198</v>
      </c>
      <c r="B5199" s="3" t="s">
        <v>414</v>
      </c>
      <c r="C5199" s="32">
        <v>42614</v>
      </c>
      <c r="D5199" s="3" t="s">
        <v>114</v>
      </c>
      <c r="E5199" s="3"/>
      <c r="F5199" s="3"/>
      <c r="G5199" s="2" t="s">
        <v>39</v>
      </c>
      <c r="H5199" s="2" t="s">
        <v>35</v>
      </c>
      <c r="I5199" s="3">
        <v>5</v>
      </c>
      <c r="J5199" s="3" t="s">
        <v>183</v>
      </c>
      <c r="K5199" s="3"/>
      <c r="L5199" s="3"/>
      <c r="M5199" s="3"/>
      <c r="N5199" s="3"/>
      <c r="O5199" s="3"/>
      <c r="P5199" s="3"/>
      <c r="Q5199" s="3"/>
      <c r="R5199" s="3"/>
      <c r="S5199" s="3"/>
      <c r="T5199" s="3">
        <f t="shared" si="648"/>
        <v>1560</v>
      </c>
      <c r="U5199" s="3" t="str">
        <f t="shared" si="649"/>
        <v>SI</v>
      </c>
      <c r="V5199" t="str">
        <f t="shared" si="650"/>
        <v>1560 - CLÍNICA Y CONSULTORIOS MEDICADIZ-Compromisos Pactados</v>
      </c>
      <c r="W5199" s="53">
        <f t="shared" si="651"/>
        <v>5</v>
      </c>
      <c r="X5199">
        <f t="shared" si="652"/>
        <v>5</v>
      </c>
      <c r="Y5199" t="str">
        <f>IF(ISNA(VLOOKUP(B5199,CECOS_SIN_IDENTIFICAR!$A$2:$D$146,4,0)),"SIN CECO",IF(VLOOKUP(B5199,CECOS_SIN_IDENTIFICAR!$A$2:$D$146,4,0)=0,"SIN CECO",VLOOKUP(B5199,CECOS_SIN_IDENTIFICAR!$A$2:$D$146,4,0)))</f>
        <v>SIN CECO</v>
      </c>
      <c r="Z5199">
        <f t="shared" si="653"/>
        <v>1560</v>
      </c>
      <c r="AA5199" s="3" t="s">
        <v>114</v>
      </c>
      <c r="AB5199" t="str">
        <f t="shared" si="654"/>
        <v>e. Coherencia entre lo solicitado y lo entregado-Compromisos Pactados</v>
      </c>
      <c r="AC5199" t="str">
        <f>VLOOKUP(AB5199,CODIFICACION_PREGUNTAS!$C$2:$D$35,2,0)</f>
        <v>COMPROMISOS005</v>
      </c>
    </row>
    <row r="5200" spans="1:29" x14ac:dyDescent="0.25">
      <c r="A5200" s="3">
        <f t="shared" si="655"/>
        <v>5199</v>
      </c>
      <c r="B5200" s="3" t="s">
        <v>414</v>
      </c>
      <c r="C5200" s="32">
        <v>42614</v>
      </c>
      <c r="D5200" s="3" t="s">
        <v>114</v>
      </c>
      <c r="E5200" s="3"/>
      <c r="F5200" s="3"/>
      <c r="G5200" s="2" t="s">
        <v>40</v>
      </c>
      <c r="H5200" s="2" t="s">
        <v>40</v>
      </c>
      <c r="I5200" s="3">
        <v>4</v>
      </c>
      <c r="J5200" s="3" t="s">
        <v>183</v>
      </c>
      <c r="K5200" s="3"/>
      <c r="L5200" s="3"/>
      <c r="M5200" s="3"/>
      <c r="N5200" s="3"/>
      <c r="O5200" s="3"/>
      <c r="P5200" s="3"/>
      <c r="Q5200" s="3"/>
      <c r="R5200" s="3"/>
      <c r="S5200" s="3"/>
      <c r="T5200" s="3">
        <f t="shared" si="648"/>
        <v>1560</v>
      </c>
      <c r="U5200" s="3" t="str">
        <f t="shared" si="649"/>
        <v>SI</v>
      </c>
      <c r="V5200" t="str">
        <f t="shared" si="650"/>
        <v>1560 - CLÍNICA Y CONSULTORIOS MEDICADIZ-Grado de Satisfacción con el Servicio Prestado</v>
      </c>
      <c r="W5200" s="53">
        <f t="shared" si="651"/>
        <v>4</v>
      </c>
      <c r="X5200">
        <f t="shared" si="652"/>
        <v>4</v>
      </c>
      <c r="Y5200" t="str">
        <f>IF(ISNA(VLOOKUP(B5200,CECOS_SIN_IDENTIFICAR!$A$2:$D$146,4,0)),"SIN CECO",IF(VLOOKUP(B5200,CECOS_SIN_IDENTIFICAR!$A$2:$D$146,4,0)=0,"SIN CECO",VLOOKUP(B5200,CECOS_SIN_IDENTIFICAR!$A$2:$D$146,4,0)))</f>
        <v>SIN CECO</v>
      </c>
      <c r="Z5200">
        <f t="shared" si="653"/>
        <v>1560</v>
      </c>
      <c r="AA5200" s="3" t="s">
        <v>114</v>
      </c>
      <c r="AB5200" t="str">
        <f t="shared" si="654"/>
        <v>Grado de Satisfacción con el Servicio Prestado-Grado de Satisfacción con el Servicio Prestado</v>
      </c>
      <c r="AC5200" t="str">
        <f>VLOOKUP(AB5200,CODIFICACION_PREGUNTAS!$C$2:$D$35,2,0)</f>
        <v>SATISFACCION001</v>
      </c>
    </row>
    <row r="5201" spans="1:29" x14ac:dyDescent="0.25">
      <c r="A5201" s="3">
        <f t="shared" si="655"/>
        <v>5200</v>
      </c>
      <c r="B5201" s="3" t="s">
        <v>414</v>
      </c>
      <c r="C5201" s="32">
        <v>42614</v>
      </c>
      <c r="D5201" s="3" t="s">
        <v>114</v>
      </c>
      <c r="E5201" s="3"/>
      <c r="F5201" s="3"/>
      <c r="G5201" s="2" t="s">
        <v>41</v>
      </c>
      <c r="H5201" s="2" t="s">
        <v>41</v>
      </c>
      <c r="I5201" s="3">
        <v>5</v>
      </c>
      <c r="J5201" s="3" t="s">
        <v>183</v>
      </c>
      <c r="K5201" s="3"/>
      <c r="L5201" s="3"/>
      <c r="M5201" s="3"/>
      <c r="N5201" s="3"/>
      <c r="O5201" s="3"/>
      <c r="P5201" s="3"/>
      <c r="Q5201" s="3"/>
      <c r="R5201" s="3"/>
      <c r="S5201" s="3"/>
      <c r="T5201" s="3">
        <f t="shared" si="648"/>
        <v>1560</v>
      </c>
      <c r="U5201" s="3" t="str">
        <f t="shared" si="649"/>
        <v>SI</v>
      </c>
      <c r="V5201" t="str">
        <f t="shared" si="650"/>
        <v>1560 - CLÍNICA Y CONSULTORIOS MEDICADIZ-Posibilidad de Volver a Contratar con PAYC</v>
      </c>
      <c r="W5201" s="53">
        <f t="shared" si="651"/>
        <v>5</v>
      </c>
      <c r="X5201">
        <f t="shared" si="652"/>
        <v>5</v>
      </c>
      <c r="Y5201" t="str">
        <f>IF(ISNA(VLOOKUP(B5201,CECOS_SIN_IDENTIFICAR!$A$2:$D$146,4,0)),"SIN CECO",IF(VLOOKUP(B5201,CECOS_SIN_IDENTIFICAR!$A$2:$D$146,4,0)=0,"SIN CECO",VLOOKUP(B5201,CECOS_SIN_IDENTIFICAR!$A$2:$D$146,4,0)))</f>
        <v>SIN CECO</v>
      </c>
      <c r="Z5201">
        <f t="shared" si="653"/>
        <v>1560</v>
      </c>
      <c r="AA5201" s="3" t="s">
        <v>114</v>
      </c>
      <c r="AB5201" t="str">
        <f t="shared" si="654"/>
        <v>Posibilidad de Volver a Contratar con PAYC-Posibilidad de Volver a Contratar con PAYC</v>
      </c>
      <c r="AC5201" t="str">
        <f>VLOOKUP(AB5201,CODIFICACION_PREGUNTAS!$C$2:$D$35,2,0)</f>
        <v>VOLVER001</v>
      </c>
    </row>
    <row r="5202" spans="1:29" x14ac:dyDescent="0.25">
      <c r="A5202" s="3">
        <f t="shared" si="655"/>
        <v>5201</v>
      </c>
      <c r="B5202" s="3" t="s">
        <v>414</v>
      </c>
      <c r="C5202" s="32">
        <v>42614</v>
      </c>
      <c r="D5202" s="3" t="s">
        <v>114</v>
      </c>
      <c r="E5202" s="3"/>
      <c r="F5202" s="3"/>
      <c r="G5202" s="2" t="s">
        <v>42</v>
      </c>
      <c r="H5202" s="6" t="s">
        <v>43</v>
      </c>
      <c r="I5202" s="3" t="s">
        <v>782</v>
      </c>
      <c r="J5202" s="3" t="s">
        <v>183</v>
      </c>
      <c r="K5202" s="3" t="s">
        <v>446</v>
      </c>
      <c r="L5202" s="3" t="s">
        <v>500</v>
      </c>
      <c r="M5202" s="3" t="s">
        <v>587</v>
      </c>
      <c r="N5202" s="3"/>
      <c r="O5202" s="3"/>
      <c r="P5202" s="3"/>
      <c r="Q5202" s="3"/>
      <c r="R5202" s="3"/>
      <c r="S5202" s="3"/>
      <c r="T5202" s="3">
        <f t="shared" si="648"/>
        <v>1560</v>
      </c>
      <c r="U5202" s="3" t="str">
        <f t="shared" si="649"/>
        <v>SI</v>
      </c>
      <c r="V5202" t="str">
        <f t="shared" si="650"/>
        <v>1560 - CLÍNICA Y CONSULTORIOS MEDICADIZ-Fortalezas PAYC</v>
      </c>
      <c r="W5202" s="53" t="str">
        <f t="shared" si="651"/>
        <v>Conocimiento-Experiencia-Idondeidad-</v>
      </c>
      <c r="X5202">
        <f t="shared" si="652"/>
        <v>0</v>
      </c>
      <c r="Y5202" t="str">
        <f>IF(ISNA(VLOOKUP(B5202,CECOS_SIN_IDENTIFICAR!$A$2:$D$146,4,0)),"SIN CECO",IF(VLOOKUP(B5202,CECOS_SIN_IDENTIFICAR!$A$2:$D$146,4,0)=0,"SIN CECO",VLOOKUP(B5202,CECOS_SIN_IDENTIFICAR!$A$2:$D$146,4,0)))</f>
        <v>SIN CECO</v>
      </c>
      <c r="Z5202">
        <f t="shared" si="653"/>
        <v>1560</v>
      </c>
      <c r="AA5202" s="3" t="s">
        <v>114</v>
      </c>
      <c r="AB5202" t="str">
        <f t="shared" si="654"/>
        <v>Principales fortalezas en el servicio que presta PAYC-Fortalezas PAYC</v>
      </c>
      <c r="AC5202" t="str">
        <f>VLOOKUP(AB5202,CODIFICACION_PREGUNTAS!$C$2:$D$35,2,0)</f>
        <v>FORT001</v>
      </c>
    </row>
    <row r="5203" spans="1:29" x14ac:dyDescent="0.25">
      <c r="A5203" s="3">
        <f t="shared" si="655"/>
        <v>5202</v>
      </c>
      <c r="B5203" s="3" t="s">
        <v>414</v>
      </c>
      <c r="C5203" s="32">
        <v>42614</v>
      </c>
      <c r="D5203" s="3" t="s">
        <v>114</v>
      </c>
      <c r="E5203" s="3"/>
      <c r="F5203" s="3"/>
      <c r="G5203" s="2" t="s">
        <v>44</v>
      </c>
      <c r="H5203" s="6" t="s">
        <v>45</v>
      </c>
      <c r="I5203" s="3" t="s">
        <v>835</v>
      </c>
      <c r="J5203" s="3" t="s">
        <v>183</v>
      </c>
      <c r="K5203" s="3" t="s">
        <v>677</v>
      </c>
      <c r="L5203" s="3"/>
      <c r="M5203" s="3"/>
      <c r="N5203" s="3"/>
      <c r="O5203" s="3"/>
      <c r="P5203" s="3"/>
      <c r="Q5203" s="3"/>
      <c r="R5203" s="3"/>
      <c r="S5203" s="3"/>
      <c r="T5203" s="3">
        <f t="shared" si="648"/>
        <v>1560</v>
      </c>
      <c r="U5203" s="3" t="str">
        <f t="shared" si="649"/>
        <v>SI</v>
      </c>
      <c r="V5203" t="str">
        <f t="shared" si="650"/>
        <v>1560 - CLÍNICA Y CONSULTORIOS MEDICADIZ-Debilidades PAYC</v>
      </c>
      <c r="W5203" s="53" t="str">
        <f t="shared" si="651"/>
        <v>Mayor precisión en las recomendaciones a la gerencia del proyecto.-</v>
      </c>
      <c r="X5203">
        <f t="shared" si="652"/>
        <v>0</v>
      </c>
      <c r="Y5203" t="str">
        <f>IF(ISNA(VLOOKUP(B5203,CECOS_SIN_IDENTIFICAR!$A$2:$D$146,4,0)),"SIN CECO",IF(VLOOKUP(B5203,CECOS_SIN_IDENTIFICAR!$A$2:$D$146,4,0)=0,"SIN CECO",VLOOKUP(B5203,CECOS_SIN_IDENTIFICAR!$A$2:$D$146,4,0)))</f>
        <v>SIN CECO</v>
      </c>
      <c r="Z5203">
        <f t="shared" si="653"/>
        <v>1560</v>
      </c>
      <c r="AA5203" s="3" t="s">
        <v>114</v>
      </c>
      <c r="AB5203" t="str">
        <f t="shared" si="654"/>
        <v>Principales debilidades en el servicio que presta PAYC-Debilidades PAYC</v>
      </c>
      <c r="AC5203" t="str">
        <f>VLOOKUP(AB5203,CODIFICACION_PREGUNTAS!$C$2:$D$35,2,0)</f>
        <v>DEB001</v>
      </c>
    </row>
    <row r="5204" spans="1:29" x14ac:dyDescent="0.25">
      <c r="A5204" s="3">
        <f t="shared" si="655"/>
        <v>5203</v>
      </c>
      <c r="B5204" s="3" t="s">
        <v>415</v>
      </c>
      <c r="C5204" s="32">
        <v>42614</v>
      </c>
      <c r="D5204" s="3" t="s">
        <v>114</v>
      </c>
      <c r="E5204" s="3"/>
      <c r="F5204" s="3"/>
      <c r="G5204" s="2" t="s">
        <v>5</v>
      </c>
      <c r="H5204" s="3" t="s">
        <v>6</v>
      </c>
      <c r="I5204" s="3">
        <v>4</v>
      </c>
      <c r="J5204" s="3" t="s">
        <v>183</v>
      </c>
      <c r="K5204" s="3"/>
      <c r="L5204" s="3"/>
      <c r="M5204" s="3"/>
      <c r="N5204" s="3"/>
      <c r="O5204" s="3"/>
      <c r="P5204" s="3"/>
      <c r="Q5204" s="3"/>
      <c r="R5204" s="3"/>
      <c r="S5204" s="3"/>
      <c r="T5204" s="3">
        <f t="shared" si="648"/>
        <v>1655</v>
      </c>
      <c r="U5204" s="3" t="str">
        <f t="shared" si="649"/>
        <v>SI</v>
      </c>
      <c r="V5204" t="str">
        <f t="shared" si="650"/>
        <v>1655 - HANGAR AVIANCA-Soporte Técnico</v>
      </c>
      <c r="W5204" s="53">
        <f t="shared" si="651"/>
        <v>4</v>
      </c>
      <c r="X5204">
        <f t="shared" si="652"/>
        <v>4</v>
      </c>
      <c r="Y5204" t="str">
        <f>IF(ISNA(VLOOKUP(B5204,CECOS_SIN_IDENTIFICAR!$A$2:$D$146,4,0)),"SIN CECO",IF(VLOOKUP(B5204,CECOS_SIN_IDENTIFICAR!$A$2:$D$146,4,0)=0,"SIN CECO",VLOOKUP(B5204,CECOS_SIN_IDENTIFICAR!$A$2:$D$146,4,0)))</f>
        <v>SIN CECO</v>
      </c>
      <c r="Z5204">
        <f t="shared" si="653"/>
        <v>1655</v>
      </c>
      <c r="AA5204" s="3" t="s">
        <v>114</v>
      </c>
      <c r="AB5204" t="str">
        <f t="shared" si="654"/>
        <v>a. Conocimiento específico de temas aplicables al proyecto-Soporte Técnico</v>
      </c>
      <c r="AC5204" t="str">
        <f>VLOOKUP(AB5204,CODIFICACION_PREGUNTAS!$C$2:$D$35,2,0)</f>
        <v>SOPORTE_TEC001</v>
      </c>
    </row>
    <row r="5205" spans="1:29" x14ac:dyDescent="0.25">
      <c r="A5205" s="3">
        <f t="shared" si="655"/>
        <v>5204</v>
      </c>
      <c r="B5205" s="3" t="s">
        <v>415</v>
      </c>
      <c r="C5205" s="32">
        <v>42614</v>
      </c>
      <c r="D5205" s="3" t="s">
        <v>114</v>
      </c>
      <c r="E5205" s="3"/>
      <c r="F5205" s="3"/>
      <c r="G5205" s="2" t="s">
        <v>7</v>
      </c>
      <c r="H5205" s="3" t="s">
        <v>6</v>
      </c>
      <c r="I5205" s="3">
        <v>3</v>
      </c>
      <c r="J5205" s="3" t="s">
        <v>183</v>
      </c>
      <c r="K5205" s="3"/>
      <c r="L5205" s="3"/>
      <c r="M5205" s="3"/>
      <c r="N5205" s="3"/>
      <c r="O5205" s="3"/>
      <c r="P5205" s="3"/>
      <c r="Q5205" s="3"/>
      <c r="R5205" s="3"/>
      <c r="S5205" s="3"/>
      <c r="T5205" s="3">
        <f t="shared" si="648"/>
        <v>1655</v>
      </c>
      <c r="U5205" s="3" t="str">
        <f t="shared" si="649"/>
        <v>SI</v>
      </c>
      <c r="V5205" t="str">
        <f t="shared" si="650"/>
        <v>1655 - HANGAR AVIANCA-Soporte Técnico</v>
      </c>
      <c r="W5205" s="53">
        <f t="shared" si="651"/>
        <v>3</v>
      </c>
      <c r="X5205">
        <f t="shared" si="652"/>
        <v>3</v>
      </c>
      <c r="Y5205" t="str">
        <f>IF(ISNA(VLOOKUP(B5205,CECOS_SIN_IDENTIFICAR!$A$2:$D$146,4,0)),"SIN CECO",IF(VLOOKUP(B5205,CECOS_SIN_IDENTIFICAR!$A$2:$D$146,4,0)=0,"SIN CECO",VLOOKUP(B5205,CECOS_SIN_IDENTIFICAR!$A$2:$D$146,4,0)))</f>
        <v>SIN CECO</v>
      </c>
      <c r="Z5205">
        <f t="shared" si="653"/>
        <v>1655</v>
      </c>
      <c r="AA5205" s="3" t="s">
        <v>114</v>
      </c>
      <c r="AB5205" t="str">
        <f t="shared" si="654"/>
        <v>b. Idoneidad y Calidad del soporte-Soporte Técnico</v>
      </c>
      <c r="AC5205" t="str">
        <f>VLOOKUP(AB5205,CODIFICACION_PREGUNTAS!$C$2:$D$35,2,0)</f>
        <v>SOPORTE_TEC002</v>
      </c>
    </row>
    <row r="5206" spans="1:29" x14ac:dyDescent="0.25">
      <c r="A5206" s="3">
        <f t="shared" si="655"/>
        <v>5205</v>
      </c>
      <c r="B5206" s="3" t="s">
        <v>415</v>
      </c>
      <c r="C5206" s="32">
        <v>42614</v>
      </c>
      <c r="D5206" s="3" t="s">
        <v>114</v>
      </c>
      <c r="E5206" s="3"/>
      <c r="F5206" s="3"/>
      <c r="G5206" s="2" t="s">
        <v>8</v>
      </c>
      <c r="H5206" s="3" t="s">
        <v>6</v>
      </c>
      <c r="I5206" s="3">
        <v>3</v>
      </c>
      <c r="J5206" s="3" t="s">
        <v>183</v>
      </c>
      <c r="K5206" s="3"/>
      <c r="L5206" s="3"/>
      <c r="M5206" s="3"/>
      <c r="N5206" s="3"/>
      <c r="O5206" s="3"/>
      <c r="P5206" s="3"/>
      <c r="Q5206" s="3"/>
      <c r="R5206" s="3"/>
      <c r="S5206" s="3"/>
      <c r="T5206" s="3">
        <f t="shared" si="648"/>
        <v>1655</v>
      </c>
      <c r="U5206" s="3" t="str">
        <f t="shared" si="649"/>
        <v>SI</v>
      </c>
      <c r="V5206" t="str">
        <f t="shared" si="650"/>
        <v>1655 - HANGAR AVIANCA-Soporte Técnico</v>
      </c>
      <c r="W5206" s="53">
        <f t="shared" si="651"/>
        <v>3</v>
      </c>
      <c r="X5206">
        <f t="shared" si="652"/>
        <v>3</v>
      </c>
      <c r="Y5206" t="str">
        <f>IF(ISNA(VLOOKUP(B5206,CECOS_SIN_IDENTIFICAR!$A$2:$D$146,4,0)),"SIN CECO",IF(VLOOKUP(B5206,CECOS_SIN_IDENTIFICAR!$A$2:$D$146,4,0)=0,"SIN CECO",VLOOKUP(B5206,CECOS_SIN_IDENTIFICAR!$A$2:$D$146,4,0)))</f>
        <v>SIN CECO</v>
      </c>
      <c r="Z5206">
        <f t="shared" si="653"/>
        <v>1655</v>
      </c>
      <c r="AA5206" s="3" t="s">
        <v>114</v>
      </c>
      <c r="AB5206" t="str">
        <f t="shared" si="654"/>
        <v>c. Cumplimiento de especificaciones técnicas de construcción-Soporte Técnico</v>
      </c>
      <c r="AC5206" t="str">
        <f>VLOOKUP(AB5206,CODIFICACION_PREGUNTAS!$C$2:$D$35,2,0)</f>
        <v>SOPORTE_TEC003</v>
      </c>
    </row>
    <row r="5207" spans="1:29" x14ac:dyDescent="0.25">
      <c r="A5207" s="3">
        <f t="shared" si="655"/>
        <v>5206</v>
      </c>
      <c r="B5207" s="3" t="s">
        <v>415</v>
      </c>
      <c r="C5207" s="32">
        <v>42614</v>
      </c>
      <c r="D5207" s="3" t="s">
        <v>114</v>
      </c>
      <c r="E5207" s="3"/>
      <c r="F5207" s="3"/>
      <c r="G5207" s="2" t="s">
        <v>9</v>
      </c>
      <c r="H5207" s="3" t="s">
        <v>6</v>
      </c>
      <c r="I5207" s="3">
        <v>3</v>
      </c>
      <c r="J5207" s="3" t="s">
        <v>183</v>
      </c>
      <c r="K5207" s="3"/>
      <c r="L5207" s="3"/>
      <c r="M5207" s="3"/>
      <c r="N5207" s="3"/>
      <c r="O5207" s="3"/>
      <c r="P5207" s="3"/>
      <c r="Q5207" s="3"/>
      <c r="R5207" s="3"/>
      <c r="S5207" s="3"/>
      <c r="T5207" s="3">
        <f t="shared" si="648"/>
        <v>1655</v>
      </c>
      <c r="U5207" s="3" t="str">
        <f t="shared" si="649"/>
        <v>SI</v>
      </c>
      <c r="V5207" t="str">
        <f t="shared" si="650"/>
        <v>1655 - HANGAR AVIANCA-Soporte Técnico</v>
      </c>
      <c r="W5207" s="53">
        <f t="shared" si="651"/>
        <v>3</v>
      </c>
      <c r="X5207">
        <f t="shared" si="652"/>
        <v>3</v>
      </c>
      <c r="Y5207" t="str">
        <f>IF(ISNA(VLOOKUP(B5207,CECOS_SIN_IDENTIFICAR!$A$2:$D$146,4,0)),"SIN CECO",IF(VLOOKUP(B5207,CECOS_SIN_IDENTIFICAR!$A$2:$D$146,4,0)=0,"SIN CECO",VLOOKUP(B5207,CECOS_SIN_IDENTIFICAR!$A$2:$D$146,4,0)))</f>
        <v>SIN CECO</v>
      </c>
      <c r="Z5207">
        <f t="shared" si="653"/>
        <v>1655</v>
      </c>
      <c r="AA5207" s="3" t="s">
        <v>114</v>
      </c>
      <c r="AB5207" t="str">
        <f t="shared" si="654"/>
        <v>d. Confiabilidad de los conceptos aplicados-Soporte Técnico</v>
      </c>
      <c r="AC5207" t="str">
        <f>VLOOKUP(AB5207,CODIFICACION_PREGUNTAS!$C$2:$D$35,2,0)</f>
        <v>SOPORTE_TEC004</v>
      </c>
    </row>
    <row r="5208" spans="1:29" x14ac:dyDescent="0.25">
      <c r="A5208" s="3">
        <f t="shared" si="655"/>
        <v>5207</v>
      </c>
      <c r="B5208" s="3" t="s">
        <v>415</v>
      </c>
      <c r="C5208" s="32">
        <v>42614</v>
      </c>
      <c r="D5208" s="3" t="s">
        <v>114</v>
      </c>
      <c r="E5208" s="3"/>
      <c r="F5208" s="3"/>
      <c r="G5208" s="2" t="s">
        <v>10</v>
      </c>
      <c r="H5208" s="3" t="s">
        <v>6</v>
      </c>
      <c r="I5208" s="3">
        <v>2</v>
      </c>
      <c r="J5208" s="3" t="s">
        <v>183</v>
      </c>
      <c r="K5208" s="3"/>
      <c r="L5208" s="3"/>
      <c r="M5208" s="3"/>
      <c r="N5208" s="3"/>
      <c r="O5208" s="3"/>
      <c r="P5208" s="3"/>
      <c r="Q5208" s="3"/>
      <c r="R5208" s="3"/>
      <c r="S5208" s="3"/>
      <c r="T5208" s="3">
        <f t="shared" si="648"/>
        <v>1655</v>
      </c>
      <c r="U5208" s="3" t="str">
        <f t="shared" si="649"/>
        <v>SI</v>
      </c>
      <c r="V5208" t="str">
        <f t="shared" si="650"/>
        <v>1655 - HANGAR AVIANCA-Soporte Técnico</v>
      </c>
      <c r="W5208" s="53">
        <f t="shared" si="651"/>
        <v>2</v>
      </c>
      <c r="X5208">
        <f t="shared" si="652"/>
        <v>2</v>
      </c>
      <c r="Y5208" t="str">
        <f>IF(ISNA(VLOOKUP(B5208,CECOS_SIN_IDENTIFICAR!$A$2:$D$146,4,0)),"SIN CECO",IF(VLOOKUP(B5208,CECOS_SIN_IDENTIFICAR!$A$2:$D$146,4,0)=0,"SIN CECO",VLOOKUP(B5208,CECOS_SIN_IDENTIFICAR!$A$2:$D$146,4,0)))</f>
        <v>SIN CECO</v>
      </c>
      <c r="Z5208">
        <f t="shared" si="653"/>
        <v>1655</v>
      </c>
      <c r="AA5208" s="3" t="s">
        <v>114</v>
      </c>
      <c r="AB5208" t="str">
        <f t="shared" si="654"/>
        <v>e. Oportunidad en entrega de información o requerimientos-Soporte Técnico</v>
      </c>
      <c r="AC5208" t="str">
        <f>VLOOKUP(AB5208,CODIFICACION_PREGUNTAS!$C$2:$D$35,2,0)</f>
        <v>SOPORTE_TEC005</v>
      </c>
    </row>
    <row r="5209" spans="1:29" x14ac:dyDescent="0.25">
      <c r="A5209" s="3">
        <f t="shared" si="655"/>
        <v>5208</v>
      </c>
      <c r="B5209" s="3" t="s">
        <v>415</v>
      </c>
      <c r="C5209" s="32">
        <v>42614</v>
      </c>
      <c r="D5209" s="3" t="s">
        <v>114</v>
      </c>
      <c r="E5209" s="3"/>
      <c r="F5209" s="3"/>
      <c r="G5209" s="2" t="s">
        <v>11</v>
      </c>
      <c r="H5209" s="3" t="s">
        <v>12</v>
      </c>
      <c r="I5209" s="3">
        <v>3</v>
      </c>
      <c r="J5209" s="3" t="s">
        <v>183</v>
      </c>
      <c r="K5209" s="3"/>
      <c r="L5209" s="3"/>
      <c r="M5209" s="3"/>
      <c r="N5209" s="3"/>
      <c r="O5209" s="3"/>
      <c r="P5209" s="3"/>
      <c r="Q5209" s="3"/>
      <c r="R5209" s="3"/>
      <c r="S5209" s="3"/>
      <c r="T5209" s="3">
        <f t="shared" si="648"/>
        <v>1655</v>
      </c>
      <c r="U5209" s="3" t="str">
        <f t="shared" si="649"/>
        <v>SI</v>
      </c>
      <c r="V5209" t="str">
        <f t="shared" si="650"/>
        <v>1655 - HANGAR AVIANCA-Soporte Administrativo</v>
      </c>
      <c r="W5209" s="53">
        <f t="shared" si="651"/>
        <v>3</v>
      </c>
      <c r="X5209">
        <f t="shared" si="652"/>
        <v>3</v>
      </c>
      <c r="Y5209" t="str">
        <f>IF(ISNA(VLOOKUP(B5209,CECOS_SIN_IDENTIFICAR!$A$2:$D$146,4,0)),"SIN CECO",IF(VLOOKUP(B5209,CECOS_SIN_IDENTIFICAR!$A$2:$D$146,4,0)=0,"SIN CECO",VLOOKUP(B5209,CECOS_SIN_IDENTIFICAR!$A$2:$D$146,4,0)))</f>
        <v>SIN CECO</v>
      </c>
      <c r="Z5209">
        <f t="shared" si="653"/>
        <v>1655</v>
      </c>
      <c r="AA5209" s="3" t="s">
        <v>114</v>
      </c>
      <c r="AB5209" t="str">
        <f t="shared" si="654"/>
        <v>a. Oportunidad de la gestión en obra-Soporte Administrativo</v>
      </c>
      <c r="AC5209" t="str">
        <f>VLOOKUP(AB5209,CODIFICACION_PREGUNTAS!$C$2:$D$35,2,0)</f>
        <v>SOPORTE_ADMON001</v>
      </c>
    </row>
    <row r="5210" spans="1:29" x14ac:dyDescent="0.25">
      <c r="A5210" s="3">
        <f t="shared" si="655"/>
        <v>5209</v>
      </c>
      <c r="B5210" s="3" t="s">
        <v>415</v>
      </c>
      <c r="C5210" s="32">
        <v>42614</v>
      </c>
      <c r="D5210" s="3" t="s">
        <v>114</v>
      </c>
      <c r="E5210" s="3"/>
      <c r="F5210" s="3"/>
      <c r="G5210" s="2" t="s">
        <v>13</v>
      </c>
      <c r="H5210" s="3" t="s">
        <v>12</v>
      </c>
      <c r="I5210" s="3">
        <v>3</v>
      </c>
      <c r="J5210" s="3" t="s">
        <v>183</v>
      </c>
      <c r="K5210" s="3"/>
      <c r="L5210" s="3"/>
      <c r="M5210" s="3"/>
      <c r="N5210" s="3"/>
      <c r="O5210" s="3"/>
      <c r="P5210" s="3"/>
      <c r="Q5210" s="3"/>
      <c r="R5210" s="3"/>
      <c r="S5210" s="3"/>
      <c r="T5210" s="3">
        <f t="shared" si="648"/>
        <v>1655</v>
      </c>
      <c r="U5210" s="3" t="str">
        <f t="shared" si="649"/>
        <v>SI</v>
      </c>
      <c r="V5210" t="str">
        <f t="shared" si="650"/>
        <v>1655 - HANGAR AVIANCA-Soporte Administrativo</v>
      </c>
      <c r="W5210" s="53">
        <f t="shared" si="651"/>
        <v>3</v>
      </c>
      <c r="X5210">
        <f t="shared" si="652"/>
        <v>3</v>
      </c>
      <c r="Y5210" t="str">
        <f>IF(ISNA(VLOOKUP(B5210,CECOS_SIN_IDENTIFICAR!$A$2:$D$146,4,0)),"SIN CECO",IF(VLOOKUP(B5210,CECOS_SIN_IDENTIFICAR!$A$2:$D$146,4,0)=0,"SIN CECO",VLOOKUP(B5210,CECOS_SIN_IDENTIFICAR!$A$2:$D$146,4,0)))</f>
        <v>SIN CECO</v>
      </c>
      <c r="Z5210">
        <f t="shared" si="653"/>
        <v>1655</v>
      </c>
      <c r="AA5210" s="3" t="s">
        <v>114</v>
      </c>
      <c r="AB5210" t="str">
        <f t="shared" si="654"/>
        <v>b. Manejo administrativo del proyecto-Soporte Administrativo</v>
      </c>
      <c r="AC5210" t="str">
        <f>VLOOKUP(AB5210,CODIFICACION_PREGUNTAS!$C$2:$D$35,2,0)</f>
        <v>SOPORTE_ADMON002</v>
      </c>
    </row>
    <row r="5211" spans="1:29" x14ac:dyDescent="0.25">
      <c r="A5211" s="3">
        <f t="shared" si="655"/>
        <v>5210</v>
      </c>
      <c r="B5211" s="3" t="s">
        <v>415</v>
      </c>
      <c r="C5211" s="32">
        <v>42614</v>
      </c>
      <c r="D5211" s="3" t="s">
        <v>114</v>
      </c>
      <c r="E5211" s="3"/>
      <c r="F5211" s="3"/>
      <c r="G5211" s="2" t="s">
        <v>14</v>
      </c>
      <c r="H5211" s="3" t="s">
        <v>12</v>
      </c>
      <c r="I5211" s="3">
        <v>4</v>
      </c>
      <c r="J5211" s="3" t="s">
        <v>183</v>
      </c>
      <c r="K5211" s="3"/>
      <c r="L5211" s="3"/>
      <c r="M5211" s="3"/>
      <c r="N5211" s="3"/>
      <c r="O5211" s="3"/>
      <c r="P5211" s="3"/>
      <c r="Q5211" s="3"/>
      <c r="R5211" s="3"/>
      <c r="S5211" s="3"/>
      <c r="T5211" s="3">
        <f t="shared" si="648"/>
        <v>1655</v>
      </c>
      <c r="U5211" s="3" t="str">
        <f t="shared" si="649"/>
        <v>SI</v>
      </c>
      <c r="V5211" t="str">
        <f t="shared" si="650"/>
        <v>1655 - HANGAR AVIANCA-Soporte Administrativo</v>
      </c>
      <c r="W5211" s="53">
        <f t="shared" si="651"/>
        <v>4</v>
      </c>
      <c r="X5211">
        <f t="shared" si="652"/>
        <v>4</v>
      </c>
      <c r="Y5211" t="str">
        <f>IF(ISNA(VLOOKUP(B5211,CECOS_SIN_IDENTIFICAR!$A$2:$D$146,4,0)),"SIN CECO",IF(VLOOKUP(B5211,CECOS_SIN_IDENTIFICAR!$A$2:$D$146,4,0)=0,"SIN CECO",VLOOKUP(B5211,CECOS_SIN_IDENTIFICAR!$A$2:$D$146,4,0)))</f>
        <v>SIN CECO</v>
      </c>
      <c r="Z5211">
        <f t="shared" si="653"/>
        <v>1655</v>
      </c>
      <c r="AA5211" s="3" t="s">
        <v>114</v>
      </c>
      <c r="AB5211" t="str">
        <f t="shared" si="654"/>
        <v>c. Información clara y veraz sobre la administración de proyecto-Soporte Administrativo</v>
      </c>
      <c r="AC5211" t="str">
        <f>VLOOKUP(AB5211,CODIFICACION_PREGUNTAS!$C$2:$D$35,2,0)</f>
        <v>SOPORTE_ADMON003</v>
      </c>
    </row>
    <row r="5212" spans="1:29" x14ac:dyDescent="0.25">
      <c r="A5212" s="3">
        <f t="shared" si="655"/>
        <v>5211</v>
      </c>
      <c r="B5212" s="3" t="s">
        <v>415</v>
      </c>
      <c r="C5212" s="32">
        <v>42614</v>
      </c>
      <c r="D5212" s="3" t="s">
        <v>114</v>
      </c>
      <c r="E5212" s="3"/>
      <c r="F5212" s="3"/>
      <c r="G5212" s="2" t="s">
        <v>15</v>
      </c>
      <c r="H5212" s="3" t="s">
        <v>12</v>
      </c>
      <c r="I5212" s="3">
        <v>2</v>
      </c>
      <c r="J5212" s="3" t="s">
        <v>183</v>
      </c>
      <c r="K5212" s="3"/>
      <c r="L5212" s="3"/>
      <c r="M5212" s="3"/>
      <c r="N5212" s="3"/>
      <c r="O5212" s="3"/>
      <c r="P5212" s="3"/>
      <c r="Q5212" s="3"/>
      <c r="R5212" s="3"/>
      <c r="S5212" s="3"/>
      <c r="T5212" s="3">
        <f t="shared" si="648"/>
        <v>1655</v>
      </c>
      <c r="U5212" s="3" t="str">
        <f t="shared" si="649"/>
        <v>SI</v>
      </c>
      <c r="V5212" t="str">
        <f t="shared" si="650"/>
        <v>1655 - HANGAR AVIANCA-Soporte Administrativo</v>
      </c>
      <c r="W5212" s="53">
        <f t="shared" si="651"/>
        <v>2</v>
      </c>
      <c r="X5212">
        <f t="shared" si="652"/>
        <v>2</v>
      </c>
      <c r="Y5212" t="str">
        <f>IF(ISNA(VLOOKUP(B5212,CECOS_SIN_IDENTIFICAR!$A$2:$D$146,4,0)),"SIN CECO",IF(VLOOKUP(B5212,CECOS_SIN_IDENTIFICAR!$A$2:$D$146,4,0)=0,"SIN CECO",VLOOKUP(B5212,CECOS_SIN_IDENTIFICAR!$A$2:$D$146,4,0)))</f>
        <v>SIN CECO</v>
      </c>
      <c r="Z5212">
        <f t="shared" si="653"/>
        <v>1655</v>
      </c>
      <c r="AA5212" s="3" t="s">
        <v>114</v>
      </c>
      <c r="AB5212" t="str">
        <f t="shared" si="654"/>
        <v>d. Cumplimientos con expectativas del cliente-Soporte Administrativo</v>
      </c>
      <c r="AC5212" t="str">
        <f>VLOOKUP(AB5212,CODIFICACION_PREGUNTAS!$C$2:$D$35,2,0)</f>
        <v>SOPORTE_ADMON004</v>
      </c>
    </row>
    <row r="5213" spans="1:29" x14ac:dyDescent="0.25">
      <c r="A5213" s="3">
        <f t="shared" si="655"/>
        <v>5212</v>
      </c>
      <c r="B5213" s="3" t="s">
        <v>415</v>
      </c>
      <c r="C5213" s="32">
        <v>42614</v>
      </c>
      <c r="D5213" s="3" t="s">
        <v>114</v>
      </c>
      <c r="E5213" s="3"/>
      <c r="F5213" s="3"/>
      <c r="G5213" s="2" t="s">
        <v>16</v>
      </c>
      <c r="H5213" s="3" t="s">
        <v>12</v>
      </c>
      <c r="I5213" s="3">
        <v>4</v>
      </c>
      <c r="J5213" s="3" t="s">
        <v>183</v>
      </c>
      <c r="K5213" s="3"/>
      <c r="L5213" s="3"/>
      <c r="M5213" s="3"/>
      <c r="N5213" s="3"/>
      <c r="O5213" s="3"/>
      <c r="P5213" s="3"/>
      <c r="Q5213" s="3"/>
      <c r="R5213" s="3"/>
      <c r="S5213" s="3"/>
      <c r="T5213" s="3">
        <f t="shared" si="648"/>
        <v>1655</v>
      </c>
      <c r="U5213" s="3" t="str">
        <f t="shared" si="649"/>
        <v>SI</v>
      </c>
      <c r="V5213" t="str">
        <f t="shared" si="650"/>
        <v>1655 - HANGAR AVIANCA-Soporte Administrativo</v>
      </c>
      <c r="W5213" s="53">
        <f t="shared" si="651"/>
        <v>4</v>
      </c>
      <c r="X5213">
        <f t="shared" si="652"/>
        <v>4</v>
      </c>
      <c r="Y5213" t="str">
        <f>IF(ISNA(VLOOKUP(B5213,CECOS_SIN_IDENTIFICAR!$A$2:$D$146,4,0)),"SIN CECO",IF(VLOOKUP(B5213,CECOS_SIN_IDENTIFICAR!$A$2:$D$146,4,0)=0,"SIN CECO",VLOOKUP(B5213,CECOS_SIN_IDENTIFICAR!$A$2:$D$146,4,0)))</f>
        <v>SIN CECO</v>
      </c>
      <c r="Z5213">
        <f t="shared" si="653"/>
        <v>1655</v>
      </c>
      <c r="AA5213" s="3" t="s">
        <v>114</v>
      </c>
      <c r="AB5213" t="str">
        <f t="shared" si="654"/>
        <v>e. Control de presupuesto-Soporte Administrativo</v>
      </c>
      <c r="AC5213" t="str">
        <f>VLOOKUP(AB5213,CODIFICACION_PREGUNTAS!$C$2:$D$35,2,0)</f>
        <v>SOPORTE_ADMON005</v>
      </c>
    </row>
    <row r="5214" spans="1:29" x14ac:dyDescent="0.25">
      <c r="A5214" s="3">
        <f t="shared" si="655"/>
        <v>5213</v>
      </c>
      <c r="B5214" s="3" t="s">
        <v>415</v>
      </c>
      <c r="C5214" s="32">
        <v>42614</v>
      </c>
      <c r="D5214" s="3" t="s">
        <v>114</v>
      </c>
      <c r="E5214" s="3"/>
      <c r="F5214" s="3"/>
      <c r="G5214" s="2" t="s">
        <v>17</v>
      </c>
      <c r="H5214" s="3" t="s">
        <v>18</v>
      </c>
      <c r="I5214" s="3">
        <v>5</v>
      </c>
      <c r="J5214" s="3" t="s">
        <v>183</v>
      </c>
      <c r="K5214" s="3"/>
      <c r="L5214" s="3"/>
      <c r="M5214" s="3"/>
      <c r="N5214" s="3"/>
      <c r="O5214" s="3"/>
      <c r="P5214" s="3"/>
      <c r="Q5214" s="3"/>
      <c r="R5214" s="3"/>
      <c r="S5214" s="3"/>
      <c r="T5214" s="3">
        <f t="shared" si="648"/>
        <v>1655</v>
      </c>
      <c r="U5214" s="3" t="str">
        <f t="shared" si="649"/>
        <v>SI</v>
      </c>
      <c r="V5214" t="str">
        <f t="shared" si="650"/>
        <v>1655 - HANGAR AVIANCA-Soporte Directivo (Coordinador y Gerencia)</v>
      </c>
      <c r="W5214" s="53">
        <f t="shared" si="651"/>
        <v>5</v>
      </c>
      <c r="X5214">
        <f t="shared" si="652"/>
        <v>5</v>
      </c>
      <c r="Y5214" t="str">
        <f>IF(ISNA(VLOOKUP(B5214,CECOS_SIN_IDENTIFICAR!$A$2:$D$146,4,0)),"SIN CECO",IF(VLOOKUP(B5214,CECOS_SIN_IDENTIFICAR!$A$2:$D$146,4,0)=0,"SIN CECO",VLOOKUP(B5214,CECOS_SIN_IDENTIFICAR!$A$2:$D$146,4,0)))</f>
        <v>SIN CECO</v>
      </c>
      <c r="Z5214">
        <f t="shared" si="653"/>
        <v>1655</v>
      </c>
      <c r="AA5214" s="3" t="s">
        <v>114</v>
      </c>
      <c r="AB5214" t="str">
        <f t="shared" si="654"/>
        <v>a. Apoyo y presencia en el proyecto-Soporte Directivo (Coordinador y Gerencia)</v>
      </c>
      <c r="AC5214" t="str">
        <f>VLOOKUP(AB5214,CODIFICACION_PREGUNTAS!$C$2:$D$35,2,0)</f>
        <v>SOPORTE_DIR001</v>
      </c>
    </row>
    <row r="5215" spans="1:29" x14ac:dyDescent="0.25">
      <c r="A5215" s="3">
        <f t="shared" si="655"/>
        <v>5214</v>
      </c>
      <c r="B5215" s="3" t="s">
        <v>415</v>
      </c>
      <c r="C5215" s="32">
        <v>42614</v>
      </c>
      <c r="D5215" s="3" t="s">
        <v>114</v>
      </c>
      <c r="E5215" s="3"/>
      <c r="F5215" s="3"/>
      <c r="G5215" s="2" t="s">
        <v>19</v>
      </c>
      <c r="H5215" s="3" t="s">
        <v>18</v>
      </c>
      <c r="I5215" s="3">
        <v>3</v>
      </c>
      <c r="J5215" s="3" t="s">
        <v>183</v>
      </c>
      <c r="K5215" s="3"/>
      <c r="L5215" s="3"/>
      <c r="M5215" s="3"/>
      <c r="N5215" s="3"/>
      <c r="O5215" s="3"/>
      <c r="P5215" s="3"/>
      <c r="Q5215" s="3"/>
      <c r="R5215" s="3"/>
      <c r="S5215" s="3"/>
      <c r="T5215" s="3">
        <f t="shared" si="648"/>
        <v>1655</v>
      </c>
      <c r="U5215" s="3" t="str">
        <f t="shared" si="649"/>
        <v>SI</v>
      </c>
      <c r="V5215" t="str">
        <f t="shared" si="650"/>
        <v>1655 - HANGAR AVIANCA-Soporte Directivo (Coordinador y Gerencia)</v>
      </c>
      <c r="W5215" s="53">
        <f t="shared" si="651"/>
        <v>3</v>
      </c>
      <c r="X5215">
        <f t="shared" si="652"/>
        <v>3</v>
      </c>
      <c r="Y5215" t="str">
        <f>IF(ISNA(VLOOKUP(B5215,CECOS_SIN_IDENTIFICAR!$A$2:$D$146,4,0)),"SIN CECO",IF(VLOOKUP(B5215,CECOS_SIN_IDENTIFICAR!$A$2:$D$146,4,0)=0,"SIN CECO",VLOOKUP(B5215,CECOS_SIN_IDENTIFICAR!$A$2:$D$146,4,0)))</f>
        <v>SIN CECO</v>
      </c>
      <c r="Z5215">
        <f t="shared" si="653"/>
        <v>1655</v>
      </c>
      <c r="AA5215" s="3" t="s">
        <v>114</v>
      </c>
      <c r="AB5215" t="str">
        <f t="shared" si="654"/>
        <v>b. Conocimiento del proyecto-Soporte Directivo (Coordinador y Gerencia)</v>
      </c>
      <c r="AC5215" t="str">
        <f>VLOOKUP(AB5215,CODIFICACION_PREGUNTAS!$C$2:$D$35,2,0)</f>
        <v>SOPORTE_DIR002</v>
      </c>
    </row>
    <row r="5216" spans="1:29" x14ac:dyDescent="0.25">
      <c r="A5216" s="3">
        <f t="shared" si="655"/>
        <v>5215</v>
      </c>
      <c r="B5216" s="3" t="s">
        <v>415</v>
      </c>
      <c r="C5216" s="32">
        <v>42614</v>
      </c>
      <c r="D5216" s="3" t="s">
        <v>114</v>
      </c>
      <c r="E5216" s="3"/>
      <c r="F5216" s="3"/>
      <c r="G5216" s="2" t="s">
        <v>20</v>
      </c>
      <c r="H5216" s="3" t="s">
        <v>18</v>
      </c>
      <c r="I5216" s="3">
        <v>3</v>
      </c>
      <c r="J5216" s="3" t="s">
        <v>183</v>
      </c>
      <c r="K5216" s="3"/>
      <c r="L5216" s="3"/>
      <c r="M5216" s="3"/>
      <c r="N5216" s="3"/>
      <c r="O5216" s="3"/>
      <c r="P5216" s="3"/>
      <c r="Q5216" s="3"/>
      <c r="R5216" s="3"/>
      <c r="S5216" s="3"/>
      <c r="T5216" s="3">
        <f t="shared" si="648"/>
        <v>1655</v>
      </c>
      <c r="U5216" s="3" t="str">
        <f t="shared" si="649"/>
        <v>SI</v>
      </c>
      <c r="V5216" t="str">
        <f t="shared" si="650"/>
        <v>1655 - HANGAR AVIANCA-Soporte Directivo (Coordinador y Gerencia)</v>
      </c>
      <c r="W5216" s="53">
        <f t="shared" si="651"/>
        <v>3</v>
      </c>
      <c r="X5216">
        <f t="shared" si="652"/>
        <v>3</v>
      </c>
      <c r="Y5216" t="str">
        <f>IF(ISNA(VLOOKUP(B5216,CECOS_SIN_IDENTIFICAR!$A$2:$D$146,4,0)),"SIN CECO",IF(VLOOKUP(B5216,CECOS_SIN_IDENTIFICAR!$A$2:$D$146,4,0)=0,"SIN CECO",VLOOKUP(B5216,CECOS_SIN_IDENTIFICAR!$A$2:$D$146,4,0)))</f>
        <v>SIN CECO</v>
      </c>
      <c r="Z5216">
        <f t="shared" si="653"/>
        <v>1655</v>
      </c>
      <c r="AA5216" s="3" t="s">
        <v>114</v>
      </c>
      <c r="AB5216" t="str">
        <f t="shared" si="654"/>
        <v>c. Planteamiento de soluciones y manejo de conflictos-Soporte Directivo (Coordinador y Gerencia)</v>
      </c>
      <c r="AC5216" t="str">
        <f>VLOOKUP(AB5216,CODIFICACION_PREGUNTAS!$C$2:$D$35,2,0)</f>
        <v>SOPORTE_DIR003</v>
      </c>
    </row>
    <row r="5217" spans="1:29" x14ac:dyDescent="0.25">
      <c r="A5217" s="3">
        <f t="shared" si="655"/>
        <v>5216</v>
      </c>
      <c r="B5217" s="3" t="s">
        <v>415</v>
      </c>
      <c r="C5217" s="32">
        <v>42614</v>
      </c>
      <c r="D5217" s="3" t="s">
        <v>114</v>
      </c>
      <c r="E5217" s="3"/>
      <c r="F5217" s="3"/>
      <c r="G5217" s="2" t="s">
        <v>21</v>
      </c>
      <c r="H5217" s="3" t="s">
        <v>18</v>
      </c>
      <c r="I5217" s="3">
        <v>4</v>
      </c>
      <c r="J5217" s="3" t="s">
        <v>183</v>
      </c>
      <c r="K5217" s="3"/>
      <c r="L5217" s="3"/>
      <c r="M5217" s="3"/>
      <c r="N5217" s="3"/>
      <c r="O5217" s="3"/>
      <c r="P5217" s="3"/>
      <c r="Q5217" s="3"/>
      <c r="R5217" s="3"/>
      <c r="S5217" s="3"/>
      <c r="T5217" s="3">
        <f t="shared" si="648"/>
        <v>1655</v>
      </c>
      <c r="U5217" s="3" t="str">
        <f t="shared" si="649"/>
        <v>SI</v>
      </c>
      <c r="V5217" t="str">
        <f t="shared" si="650"/>
        <v>1655 - HANGAR AVIANCA-Soporte Directivo (Coordinador y Gerencia)</v>
      </c>
      <c r="W5217" s="53">
        <f t="shared" si="651"/>
        <v>4</v>
      </c>
      <c r="X5217">
        <f t="shared" si="652"/>
        <v>4</v>
      </c>
      <c r="Y5217" t="str">
        <f>IF(ISNA(VLOOKUP(B5217,CECOS_SIN_IDENTIFICAR!$A$2:$D$146,4,0)),"SIN CECO",IF(VLOOKUP(B5217,CECOS_SIN_IDENTIFICAR!$A$2:$D$146,4,0)=0,"SIN CECO",VLOOKUP(B5217,CECOS_SIN_IDENTIFICAR!$A$2:$D$146,4,0)))</f>
        <v>SIN CECO</v>
      </c>
      <c r="Z5217">
        <f t="shared" si="653"/>
        <v>1655</v>
      </c>
      <c r="AA5217" s="3" t="s">
        <v>114</v>
      </c>
      <c r="AB5217" t="str">
        <f t="shared" si="654"/>
        <v>d. Cumplimiento de compromisos-Soporte Directivo (Coordinador y Gerencia)</v>
      </c>
      <c r="AC5217" t="str">
        <f>VLOOKUP(AB5217,CODIFICACION_PREGUNTAS!$C$2:$D$35,2,0)</f>
        <v>SOPORTE_DIR004</v>
      </c>
    </row>
    <row r="5218" spans="1:29" x14ac:dyDescent="0.25">
      <c r="A5218" s="3">
        <f t="shared" si="655"/>
        <v>5217</v>
      </c>
      <c r="B5218" s="3" t="s">
        <v>415</v>
      </c>
      <c r="C5218" s="32">
        <v>42614</v>
      </c>
      <c r="D5218" s="3" t="s">
        <v>114</v>
      </c>
      <c r="E5218" s="3"/>
      <c r="F5218" s="3"/>
      <c r="G5218" s="2" t="s">
        <v>22</v>
      </c>
      <c r="H5218" s="3" t="s">
        <v>18</v>
      </c>
      <c r="I5218" s="3">
        <v>5</v>
      </c>
      <c r="J5218" s="3" t="s">
        <v>183</v>
      </c>
      <c r="K5218" s="3"/>
      <c r="L5218" s="3"/>
      <c r="M5218" s="3"/>
      <c r="N5218" s="3"/>
      <c r="O5218" s="3"/>
      <c r="P5218" s="3"/>
      <c r="Q5218" s="3"/>
      <c r="R5218" s="3"/>
      <c r="S5218" s="3"/>
      <c r="T5218" s="3">
        <f t="shared" si="648"/>
        <v>1655</v>
      </c>
      <c r="U5218" s="3" t="str">
        <f t="shared" si="649"/>
        <v>SI</v>
      </c>
      <c r="V5218" t="str">
        <f t="shared" si="650"/>
        <v>1655 - HANGAR AVIANCA-Soporte Directivo (Coordinador y Gerencia)</v>
      </c>
      <c r="W5218" s="53">
        <f t="shared" si="651"/>
        <v>5</v>
      </c>
      <c r="X5218">
        <f t="shared" si="652"/>
        <v>5</v>
      </c>
      <c r="Y5218" t="str">
        <f>IF(ISNA(VLOOKUP(B5218,CECOS_SIN_IDENTIFICAR!$A$2:$D$146,4,0)),"SIN CECO",IF(VLOOKUP(B5218,CECOS_SIN_IDENTIFICAR!$A$2:$D$146,4,0)=0,"SIN CECO",VLOOKUP(B5218,CECOS_SIN_IDENTIFICAR!$A$2:$D$146,4,0)))</f>
        <v>SIN CECO</v>
      </c>
      <c r="Z5218">
        <f t="shared" si="653"/>
        <v>1655</v>
      </c>
      <c r="AA5218" s="3" t="s">
        <v>114</v>
      </c>
      <c r="AB5218" t="str">
        <f t="shared" si="654"/>
        <v>e. Manejo del cliente-Soporte Directivo (Coordinador y Gerencia)</v>
      </c>
      <c r="AC5218" t="str">
        <f>VLOOKUP(AB5218,CODIFICACION_PREGUNTAS!$C$2:$D$35,2,0)</f>
        <v>SOPORTE_DIR005</v>
      </c>
    </row>
    <row r="5219" spans="1:29" x14ac:dyDescent="0.25">
      <c r="A5219" s="3">
        <f t="shared" si="655"/>
        <v>5218</v>
      </c>
      <c r="B5219" s="3" t="s">
        <v>415</v>
      </c>
      <c r="C5219" s="32">
        <v>42614</v>
      </c>
      <c r="D5219" s="3" t="s">
        <v>114</v>
      </c>
      <c r="E5219" s="3"/>
      <c r="F5219" s="3"/>
      <c r="G5219" s="2" t="s">
        <v>23</v>
      </c>
      <c r="H5219" s="3" t="s">
        <v>24</v>
      </c>
      <c r="I5219" s="3">
        <v>3</v>
      </c>
      <c r="J5219" s="3" t="s">
        <v>183</v>
      </c>
      <c r="K5219" s="3"/>
      <c r="L5219" s="3"/>
      <c r="M5219" s="3"/>
      <c r="N5219" s="3"/>
      <c r="O5219" s="3"/>
      <c r="P5219" s="3"/>
      <c r="Q5219" s="3"/>
      <c r="R5219" s="3"/>
      <c r="S5219" s="3"/>
      <c r="T5219" s="3">
        <f t="shared" si="648"/>
        <v>1655</v>
      </c>
      <c r="U5219" s="3" t="str">
        <f t="shared" si="649"/>
        <v>SI</v>
      </c>
      <c r="V5219" t="str">
        <f t="shared" si="650"/>
        <v>1655 - HANGAR AVIANCA-Personal que presta el servicio en obra</v>
      </c>
      <c r="W5219" s="53">
        <f t="shared" si="651"/>
        <v>3</v>
      </c>
      <c r="X5219">
        <f t="shared" si="652"/>
        <v>3</v>
      </c>
      <c r="Y5219" t="str">
        <f>IF(ISNA(VLOOKUP(B5219,CECOS_SIN_IDENTIFICAR!$A$2:$D$146,4,0)),"SIN CECO",IF(VLOOKUP(B5219,CECOS_SIN_IDENTIFICAR!$A$2:$D$146,4,0)=0,"SIN CECO",VLOOKUP(B5219,CECOS_SIN_IDENTIFICAR!$A$2:$D$146,4,0)))</f>
        <v>SIN CECO</v>
      </c>
      <c r="Z5219">
        <f t="shared" si="653"/>
        <v>1655</v>
      </c>
      <c r="AA5219" s="3" t="s">
        <v>114</v>
      </c>
      <c r="AB5219" t="str">
        <f t="shared" si="654"/>
        <v>a. Idoneidad del personal-Personal que presta el servicio en obra</v>
      </c>
      <c r="AC5219" t="str">
        <f>VLOOKUP(AB5219,CODIFICACION_PREGUNTAS!$C$2:$D$35,2,0)</f>
        <v>PERSONAL001</v>
      </c>
    </row>
    <row r="5220" spans="1:29" x14ac:dyDescent="0.25">
      <c r="A5220" s="3">
        <f t="shared" si="655"/>
        <v>5219</v>
      </c>
      <c r="B5220" s="3" t="s">
        <v>415</v>
      </c>
      <c r="C5220" s="32">
        <v>42614</v>
      </c>
      <c r="D5220" s="3" t="s">
        <v>114</v>
      </c>
      <c r="E5220" s="3"/>
      <c r="F5220" s="3"/>
      <c r="G5220" s="2" t="s">
        <v>25</v>
      </c>
      <c r="H5220" s="3" t="s">
        <v>24</v>
      </c>
      <c r="I5220" s="3">
        <v>3</v>
      </c>
      <c r="J5220" s="3" t="s">
        <v>183</v>
      </c>
      <c r="K5220" s="3"/>
      <c r="L5220" s="3"/>
      <c r="M5220" s="3"/>
      <c r="N5220" s="3"/>
      <c r="O5220" s="3"/>
      <c r="P5220" s="3"/>
      <c r="Q5220" s="3"/>
      <c r="R5220" s="3"/>
      <c r="S5220" s="3"/>
      <c r="T5220" s="3">
        <f t="shared" si="648"/>
        <v>1655</v>
      </c>
      <c r="U5220" s="3" t="str">
        <f t="shared" si="649"/>
        <v>SI</v>
      </c>
      <c r="V5220" t="str">
        <f t="shared" si="650"/>
        <v>1655 - HANGAR AVIANCA-Personal que presta el servicio en obra</v>
      </c>
      <c r="W5220" s="53">
        <f t="shared" si="651"/>
        <v>3</v>
      </c>
      <c r="X5220">
        <f t="shared" si="652"/>
        <v>3</v>
      </c>
      <c r="Y5220" t="str">
        <f>IF(ISNA(VLOOKUP(B5220,CECOS_SIN_IDENTIFICAR!$A$2:$D$146,4,0)),"SIN CECO",IF(VLOOKUP(B5220,CECOS_SIN_IDENTIFICAR!$A$2:$D$146,4,0)=0,"SIN CECO",VLOOKUP(B5220,CECOS_SIN_IDENTIFICAR!$A$2:$D$146,4,0)))</f>
        <v>SIN CECO</v>
      </c>
      <c r="Z5220">
        <f t="shared" si="653"/>
        <v>1655</v>
      </c>
      <c r="AA5220" s="3" t="s">
        <v>114</v>
      </c>
      <c r="AB5220" t="str">
        <f t="shared" si="654"/>
        <v>b. Oportuna atención al cliente-Personal que presta el servicio en obra</v>
      </c>
      <c r="AC5220" t="str">
        <f>VLOOKUP(AB5220,CODIFICACION_PREGUNTAS!$C$2:$D$35,2,0)</f>
        <v>PERSONAL002</v>
      </c>
    </row>
    <row r="5221" spans="1:29" x14ac:dyDescent="0.25">
      <c r="A5221" s="3">
        <f t="shared" si="655"/>
        <v>5220</v>
      </c>
      <c r="B5221" s="3" t="s">
        <v>415</v>
      </c>
      <c r="C5221" s="32">
        <v>42614</v>
      </c>
      <c r="D5221" s="3" t="s">
        <v>114</v>
      </c>
      <c r="E5221" s="3"/>
      <c r="F5221" s="3"/>
      <c r="G5221" s="2" t="s">
        <v>26</v>
      </c>
      <c r="H5221" s="3" t="s">
        <v>24</v>
      </c>
      <c r="I5221" s="3">
        <v>5</v>
      </c>
      <c r="J5221" s="3" t="s">
        <v>183</v>
      </c>
      <c r="K5221" s="3"/>
      <c r="L5221" s="3"/>
      <c r="M5221" s="3"/>
      <c r="N5221" s="3"/>
      <c r="O5221" s="3"/>
      <c r="P5221" s="3"/>
      <c r="Q5221" s="3"/>
      <c r="R5221" s="3"/>
      <c r="S5221" s="3"/>
      <c r="T5221" s="3">
        <f t="shared" si="648"/>
        <v>1655</v>
      </c>
      <c r="U5221" s="3" t="str">
        <f t="shared" si="649"/>
        <v>SI</v>
      </c>
      <c r="V5221" t="str">
        <f t="shared" si="650"/>
        <v>1655 - HANGAR AVIANCA-Personal que presta el servicio en obra</v>
      </c>
      <c r="W5221" s="53">
        <f t="shared" si="651"/>
        <v>5</v>
      </c>
      <c r="X5221">
        <f t="shared" si="652"/>
        <v>5</v>
      </c>
      <c r="Y5221" t="str">
        <f>IF(ISNA(VLOOKUP(B5221,CECOS_SIN_IDENTIFICAR!$A$2:$D$146,4,0)),"SIN CECO",IF(VLOOKUP(B5221,CECOS_SIN_IDENTIFICAR!$A$2:$D$146,4,0)=0,"SIN CECO",VLOOKUP(B5221,CECOS_SIN_IDENTIFICAR!$A$2:$D$146,4,0)))</f>
        <v>SIN CECO</v>
      </c>
      <c r="Z5221">
        <f t="shared" si="653"/>
        <v>1655</v>
      </c>
      <c r="AA5221" s="3" t="s">
        <v>114</v>
      </c>
      <c r="AB5221" t="str">
        <f t="shared" si="654"/>
        <v>c. Compromiso con el proyecto-Personal que presta el servicio en obra</v>
      </c>
      <c r="AC5221" t="str">
        <f>VLOOKUP(AB5221,CODIFICACION_PREGUNTAS!$C$2:$D$35,2,0)</f>
        <v>PERSONAL003</v>
      </c>
    </row>
    <row r="5222" spans="1:29" x14ac:dyDescent="0.25">
      <c r="A5222" s="3">
        <f t="shared" si="655"/>
        <v>5221</v>
      </c>
      <c r="B5222" s="3" t="s">
        <v>415</v>
      </c>
      <c r="C5222" s="32">
        <v>42614</v>
      </c>
      <c r="D5222" s="3" t="s">
        <v>114</v>
      </c>
      <c r="E5222" s="3"/>
      <c r="F5222" s="3"/>
      <c r="G5222" s="2" t="s">
        <v>21</v>
      </c>
      <c r="H5222" s="3" t="s">
        <v>24</v>
      </c>
      <c r="I5222" s="3">
        <v>3</v>
      </c>
      <c r="J5222" s="3" t="s">
        <v>183</v>
      </c>
      <c r="K5222" s="3"/>
      <c r="L5222" s="3"/>
      <c r="M5222" s="3"/>
      <c r="N5222" s="3"/>
      <c r="O5222" s="3"/>
      <c r="P5222" s="3"/>
      <c r="Q5222" s="3"/>
      <c r="R5222" s="3"/>
      <c r="S5222" s="3"/>
      <c r="T5222" s="3">
        <f t="shared" si="648"/>
        <v>1655</v>
      </c>
      <c r="U5222" s="3" t="str">
        <f t="shared" si="649"/>
        <v>SI</v>
      </c>
      <c r="V5222" t="str">
        <f t="shared" si="650"/>
        <v>1655 - HANGAR AVIANCA-Personal que presta el servicio en obra</v>
      </c>
      <c r="W5222" s="53">
        <f t="shared" si="651"/>
        <v>3</v>
      </c>
      <c r="X5222">
        <f t="shared" si="652"/>
        <v>3</v>
      </c>
      <c r="Y5222" t="str">
        <f>IF(ISNA(VLOOKUP(B5222,CECOS_SIN_IDENTIFICAR!$A$2:$D$146,4,0)),"SIN CECO",IF(VLOOKUP(B5222,CECOS_SIN_IDENTIFICAR!$A$2:$D$146,4,0)=0,"SIN CECO",VLOOKUP(B5222,CECOS_SIN_IDENTIFICAR!$A$2:$D$146,4,0)))</f>
        <v>SIN CECO</v>
      </c>
      <c r="Z5222">
        <f t="shared" si="653"/>
        <v>1655</v>
      </c>
      <c r="AA5222" s="3" t="s">
        <v>114</v>
      </c>
      <c r="AB5222" t="str">
        <f t="shared" si="654"/>
        <v>d. Cumplimiento de compromisos-Personal que presta el servicio en obra</v>
      </c>
      <c r="AC5222" t="str">
        <f>VLOOKUP(AB5222,CODIFICACION_PREGUNTAS!$C$2:$D$35,2,0)</f>
        <v>PERSONAL004</v>
      </c>
    </row>
    <row r="5223" spans="1:29" x14ac:dyDescent="0.25">
      <c r="A5223" s="3">
        <f t="shared" si="655"/>
        <v>5222</v>
      </c>
      <c r="B5223" s="3" t="s">
        <v>415</v>
      </c>
      <c r="C5223" s="32">
        <v>42614</v>
      </c>
      <c r="D5223" s="3" t="s">
        <v>114</v>
      </c>
      <c r="E5223" s="3"/>
      <c r="F5223" s="3"/>
      <c r="G5223" s="2" t="s">
        <v>27</v>
      </c>
      <c r="H5223" s="3" t="s">
        <v>24</v>
      </c>
      <c r="I5223" s="3">
        <v>2</v>
      </c>
      <c r="J5223" s="3" t="s">
        <v>183</v>
      </c>
      <c r="K5223" s="3"/>
      <c r="L5223" s="3"/>
      <c r="M5223" s="3"/>
      <c r="N5223" s="3"/>
      <c r="O5223" s="3"/>
      <c r="P5223" s="3"/>
      <c r="Q5223" s="3"/>
      <c r="R5223" s="3"/>
      <c r="S5223" s="3"/>
      <c r="T5223" s="3">
        <f t="shared" si="648"/>
        <v>1655</v>
      </c>
      <c r="U5223" s="3" t="str">
        <f t="shared" si="649"/>
        <v>SI</v>
      </c>
      <c r="V5223" t="str">
        <f t="shared" si="650"/>
        <v>1655 - HANGAR AVIANCA-Personal que presta el servicio en obra</v>
      </c>
      <c r="W5223" s="53">
        <f t="shared" si="651"/>
        <v>2</v>
      </c>
      <c r="X5223">
        <f t="shared" si="652"/>
        <v>2</v>
      </c>
      <c r="Y5223" t="str">
        <f>IF(ISNA(VLOOKUP(B5223,CECOS_SIN_IDENTIFICAR!$A$2:$D$146,4,0)),"SIN CECO",IF(VLOOKUP(B5223,CECOS_SIN_IDENTIFICAR!$A$2:$D$146,4,0)=0,"SIN CECO",VLOOKUP(B5223,CECOS_SIN_IDENTIFICAR!$A$2:$D$146,4,0)))</f>
        <v>SIN CECO</v>
      </c>
      <c r="Z5223">
        <f t="shared" si="653"/>
        <v>1655</v>
      </c>
      <c r="AA5223" s="3" t="s">
        <v>114</v>
      </c>
      <c r="AB5223" t="str">
        <f t="shared" si="654"/>
        <v>e. Proactividad en desarrollo de funciones-Personal que presta el servicio en obra</v>
      </c>
      <c r="AC5223" t="str">
        <f>VLOOKUP(AB5223,CODIFICACION_PREGUNTAS!$C$2:$D$35,2,0)</f>
        <v>PERSONAL005</v>
      </c>
    </row>
    <row r="5224" spans="1:29" x14ac:dyDescent="0.25">
      <c r="A5224" s="3">
        <f t="shared" si="655"/>
        <v>5223</v>
      </c>
      <c r="B5224" s="3" t="s">
        <v>415</v>
      </c>
      <c r="C5224" s="32">
        <v>42614</v>
      </c>
      <c r="D5224" s="3" t="s">
        <v>114</v>
      </c>
      <c r="E5224" s="3"/>
      <c r="F5224" s="3"/>
      <c r="G5224" s="2" t="s">
        <v>28</v>
      </c>
      <c r="H5224" s="2" t="s">
        <v>29</v>
      </c>
      <c r="I5224" s="3">
        <v>4</v>
      </c>
      <c r="J5224" s="3" t="s">
        <v>183</v>
      </c>
      <c r="K5224" s="3"/>
      <c r="L5224" s="3"/>
      <c r="M5224" s="3"/>
      <c r="N5224" s="3"/>
      <c r="O5224" s="3"/>
      <c r="P5224" s="3"/>
      <c r="Q5224" s="3"/>
      <c r="R5224" s="3"/>
      <c r="S5224" s="3"/>
      <c r="T5224" s="3">
        <f t="shared" si="648"/>
        <v>1655</v>
      </c>
      <c r="U5224" s="3" t="str">
        <f t="shared" si="649"/>
        <v>SI</v>
      </c>
      <c r="V5224" t="str">
        <f t="shared" si="650"/>
        <v>1655 - HANGAR AVIANCA-Productos Asociados de PAYC (Informes, Control de presupuesto y Programación y actas)</v>
      </c>
      <c r="W5224" s="53">
        <f t="shared" si="651"/>
        <v>4</v>
      </c>
      <c r="X5224">
        <f t="shared" si="652"/>
        <v>4</v>
      </c>
      <c r="Y5224" t="str">
        <f>IF(ISNA(VLOOKUP(B5224,CECOS_SIN_IDENTIFICAR!$A$2:$D$146,4,0)),"SIN CECO",IF(VLOOKUP(B5224,CECOS_SIN_IDENTIFICAR!$A$2:$D$146,4,0)=0,"SIN CECO",VLOOKUP(B5224,CECOS_SIN_IDENTIFICAR!$A$2:$D$146,4,0)))</f>
        <v>SIN CECO</v>
      </c>
      <c r="Z5224">
        <f t="shared" si="653"/>
        <v>1655</v>
      </c>
      <c r="AA5224" s="3" t="s">
        <v>114</v>
      </c>
      <c r="AB5224" t="str">
        <f t="shared" si="654"/>
        <v>a. Calidad del Contenido-Productos Asociados de PAYC (Informes, Control de presupuesto y Programación y actas)</v>
      </c>
      <c r="AC5224" t="str">
        <f>VLOOKUP(AB5224,CODIFICACION_PREGUNTAS!$C$2:$D$35,2,0)</f>
        <v>PRODUCTOS001</v>
      </c>
    </row>
    <row r="5225" spans="1:29" x14ac:dyDescent="0.25">
      <c r="A5225" s="3">
        <f t="shared" si="655"/>
        <v>5224</v>
      </c>
      <c r="B5225" s="3" t="s">
        <v>415</v>
      </c>
      <c r="C5225" s="32">
        <v>42614</v>
      </c>
      <c r="D5225" s="3" t="s">
        <v>114</v>
      </c>
      <c r="E5225" s="3"/>
      <c r="F5225" s="3"/>
      <c r="G5225" s="2" t="s">
        <v>30</v>
      </c>
      <c r="H5225" s="2" t="s">
        <v>29</v>
      </c>
      <c r="I5225" s="3">
        <v>4</v>
      </c>
      <c r="J5225" s="3" t="s">
        <v>183</v>
      </c>
      <c r="K5225" s="3"/>
      <c r="L5225" s="3"/>
      <c r="M5225" s="3"/>
      <c r="N5225" s="3"/>
      <c r="O5225" s="3"/>
      <c r="P5225" s="3"/>
      <c r="Q5225" s="3"/>
      <c r="R5225" s="3"/>
      <c r="S5225" s="3"/>
      <c r="T5225" s="3">
        <f t="shared" si="648"/>
        <v>1655</v>
      </c>
      <c r="U5225" s="3" t="str">
        <f t="shared" si="649"/>
        <v>SI</v>
      </c>
      <c r="V5225" t="str">
        <f t="shared" si="650"/>
        <v>1655 - HANGAR AVIANCA-Productos Asociados de PAYC (Informes, Control de presupuesto y Programación y actas)</v>
      </c>
      <c r="W5225" s="53">
        <f t="shared" si="651"/>
        <v>4</v>
      </c>
      <c r="X5225">
        <f t="shared" si="652"/>
        <v>4</v>
      </c>
      <c r="Y5225" t="str">
        <f>IF(ISNA(VLOOKUP(B5225,CECOS_SIN_IDENTIFICAR!$A$2:$D$146,4,0)),"SIN CECO",IF(VLOOKUP(B5225,CECOS_SIN_IDENTIFICAR!$A$2:$D$146,4,0)=0,"SIN CECO",VLOOKUP(B5225,CECOS_SIN_IDENTIFICAR!$A$2:$D$146,4,0)))</f>
        <v>SIN CECO</v>
      </c>
      <c r="Z5225">
        <f t="shared" si="653"/>
        <v>1655</v>
      </c>
      <c r="AA5225" s="3" t="s">
        <v>114</v>
      </c>
      <c r="AB5225" t="str">
        <f t="shared" si="654"/>
        <v>b. Claridad del Contenido-Productos Asociados de PAYC (Informes, Control de presupuesto y Programación y actas)</v>
      </c>
      <c r="AC5225" t="str">
        <f>VLOOKUP(AB5225,CODIFICACION_PREGUNTAS!$C$2:$D$35,2,0)</f>
        <v>PRODUCTOS002</v>
      </c>
    </row>
    <row r="5226" spans="1:29" x14ac:dyDescent="0.25">
      <c r="A5226" s="3">
        <f t="shared" si="655"/>
        <v>5225</v>
      </c>
      <c r="B5226" s="3" t="s">
        <v>415</v>
      </c>
      <c r="C5226" s="32">
        <v>42614</v>
      </c>
      <c r="D5226" s="3" t="s">
        <v>114</v>
      </c>
      <c r="E5226" s="3"/>
      <c r="F5226" s="3"/>
      <c r="G5226" s="2" t="s">
        <v>31</v>
      </c>
      <c r="H5226" s="2" t="s">
        <v>29</v>
      </c>
      <c r="I5226" s="3">
        <v>4</v>
      </c>
      <c r="J5226" s="3" t="s">
        <v>183</v>
      </c>
      <c r="K5226" s="3"/>
      <c r="L5226" s="3"/>
      <c r="M5226" s="3"/>
      <c r="N5226" s="3"/>
      <c r="O5226" s="3"/>
      <c r="P5226" s="3"/>
      <c r="Q5226" s="3"/>
      <c r="R5226" s="3"/>
      <c r="S5226" s="3"/>
      <c r="T5226" s="3">
        <f t="shared" si="648"/>
        <v>1655</v>
      </c>
      <c r="U5226" s="3" t="str">
        <f t="shared" si="649"/>
        <v>SI</v>
      </c>
      <c r="V5226" t="str">
        <f t="shared" si="650"/>
        <v>1655 - HANGAR AVIANCA-Productos Asociados de PAYC (Informes, Control de presupuesto y Programación y actas)</v>
      </c>
      <c r="W5226" s="53">
        <f t="shared" si="651"/>
        <v>4</v>
      </c>
      <c r="X5226">
        <f t="shared" si="652"/>
        <v>4</v>
      </c>
      <c r="Y5226" t="str">
        <f>IF(ISNA(VLOOKUP(B5226,CECOS_SIN_IDENTIFICAR!$A$2:$D$146,4,0)),"SIN CECO",IF(VLOOKUP(B5226,CECOS_SIN_IDENTIFICAR!$A$2:$D$146,4,0)=0,"SIN CECO",VLOOKUP(B5226,CECOS_SIN_IDENTIFICAR!$A$2:$D$146,4,0)))</f>
        <v>SIN CECO</v>
      </c>
      <c r="Z5226">
        <f t="shared" si="653"/>
        <v>1655</v>
      </c>
      <c r="AA5226" s="3" t="s">
        <v>114</v>
      </c>
      <c r="AB5226" t="str">
        <f t="shared" si="654"/>
        <v>c. Oportunidad en la entrega-Productos Asociados de PAYC (Informes, Control de presupuesto y Programación y actas)</v>
      </c>
      <c r="AC5226" t="str">
        <f>VLOOKUP(AB5226,CODIFICACION_PREGUNTAS!$C$2:$D$35,2,0)</f>
        <v>PRODUCTOS003</v>
      </c>
    </row>
    <row r="5227" spans="1:29" x14ac:dyDescent="0.25">
      <c r="A5227" s="3">
        <f t="shared" si="655"/>
        <v>5226</v>
      </c>
      <c r="B5227" s="3" t="s">
        <v>415</v>
      </c>
      <c r="C5227" s="32">
        <v>42614</v>
      </c>
      <c r="D5227" s="3" t="s">
        <v>114</v>
      </c>
      <c r="E5227" s="3"/>
      <c r="F5227" s="3"/>
      <c r="G5227" s="2" t="s">
        <v>32</v>
      </c>
      <c r="H5227" s="2" t="s">
        <v>29</v>
      </c>
      <c r="I5227" s="3">
        <v>4</v>
      </c>
      <c r="J5227" s="3" t="s">
        <v>183</v>
      </c>
      <c r="K5227" s="3"/>
      <c r="L5227" s="3"/>
      <c r="M5227" s="3"/>
      <c r="N5227" s="3"/>
      <c r="O5227" s="3"/>
      <c r="P5227" s="3"/>
      <c r="Q5227" s="3"/>
      <c r="R5227" s="3"/>
      <c r="S5227" s="3"/>
      <c r="T5227" s="3">
        <f t="shared" si="648"/>
        <v>1655</v>
      </c>
      <c r="U5227" s="3" t="str">
        <f t="shared" si="649"/>
        <v>SI</v>
      </c>
      <c r="V5227" t="str">
        <f t="shared" si="650"/>
        <v>1655 - HANGAR AVIANCA-Productos Asociados de PAYC (Informes, Control de presupuesto y Programación y actas)</v>
      </c>
      <c r="W5227" s="53">
        <f t="shared" si="651"/>
        <v>4</v>
      </c>
      <c r="X5227">
        <f t="shared" si="652"/>
        <v>4</v>
      </c>
      <c r="Y5227" t="str">
        <f>IF(ISNA(VLOOKUP(B5227,CECOS_SIN_IDENTIFICAR!$A$2:$D$146,4,0)),"SIN CECO",IF(VLOOKUP(B5227,CECOS_SIN_IDENTIFICAR!$A$2:$D$146,4,0)=0,"SIN CECO",VLOOKUP(B5227,CECOS_SIN_IDENTIFICAR!$A$2:$D$146,4,0)))</f>
        <v>SIN CECO</v>
      </c>
      <c r="Z5227">
        <f t="shared" si="653"/>
        <v>1655</v>
      </c>
      <c r="AA5227" s="3" t="s">
        <v>114</v>
      </c>
      <c r="AB5227" t="str">
        <f t="shared" si="654"/>
        <v>d. Precisión de la información-Productos Asociados de PAYC (Informes, Control de presupuesto y Programación y actas)</v>
      </c>
      <c r="AC5227" t="str">
        <f>VLOOKUP(AB5227,CODIFICACION_PREGUNTAS!$C$2:$D$35,2,0)</f>
        <v>PRODUCTOS004</v>
      </c>
    </row>
    <row r="5228" spans="1:29" x14ac:dyDescent="0.25">
      <c r="A5228" s="3">
        <f t="shared" si="655"/>
        <v>5227</v>
      </c>
      <c r="B5228" s="3" t="s">
        <v>415</v>
      </c>
      <c r="C5228" s="32">
        <v>42614</v>
      </c>
      <c r="D5228" s="3" t="s">
        <v>114</v>
      </c>
      <c r="E5228" s="3"/>
      <c r="F5228" s="3"/>
      <c r="G5228" s="2" t="s">
        <v>33</v>
      </c>
      <c r="H5228" s="2" t="s">
        <v>29</v>
      </c>
      <c r="I5228" s="3">
        <v>4</v>
      </c>
      <c r="J5228" s="3" t="s">
        <v>183</v>
      </c>
      <c r="K5228" s="3"/>
      <c r="L5228" s="3"/>
      <c r="M5228" s="3"/>
      <c r="N5228" s="3"/>
      <c r="O5228" s="3"/>
      <c r="P5228" s="3"/>
      <c r="Q5228" s="3"/>
      <c r="R5228" s="3"/>
      <c r="S5228" s="3"/>
      <c r="T5228" s="3">
        <f t="shared" si="648"/>
        <v>1655</v>
      </c>
      <c r="U5228" s="3" t="str">
        <f t="shared" si="649"/>
        <v>SI</v>
      </c>
      <c r="V5228" t="str">
        <f t="shared" si="650"/>
        <v>1655 - HANGAR AVIANCA-Productos Asociados de PAYC (Informes, Control de presupuesto y Programación y actas)</v>
      </c>
      <c r="W5228" s="53">
        <f t="shared" si="651"/>
        <v>4</v>
      </c>
      <c r="X5228">
        <f t="shared" si="652"/>
        <v>4</v>
      </c>
      <c r="Y5228" t="str">
        <f>IF(ISNA(VLOOKUP(B5228,CECOS_SIN_IDENTIFICAR!$A$2:$D$146,4,0)),"SIN CECO",IF(VLOOKUP(B5228,CECOS_SIN_IDENTIFICAR!$A$2:$D$146,4,0)=0,"SIN CECO",VLOOKUP(B5228,CECOS_SIN_IDENTIFICAR!$A$2:$D$146,4,0)))</f>
        <v>SIN CECO</v>
      </c>
      <c r="Z5228">
        <f t="shared" si="653"/>
        <v>1655</v>
      </c>
      <c r="AA5228" s="3" t="s">
        <v>114</v>
      </c>
      <c r="AB5228" t="str">
        <f t="shared" si="654"/>
        <v>e. Diagramación-Productos Asociados de PAYC (Informes, Control de presupuesto y Programación y actas)</v>
      </c>
      <c r="AC5228" t="str">
        <f>VLOOKUP(AB5228,CODIFICACION_PREGUNTAS!$C$2:$D$35,2,0)</f>
        <v>PRODUCTOS005</v>
      </c>
    </row>
    <row r="5229" spans="1:29" x14ac:dyDescent="0.25">
      <c r="A5229" s="3">
        <f t="shared" si="655"/>
        <v>5228</v>
      </c>
      <c r="B5229" s="3" t="s">
        <v>415</v>
      </c>
      <c r="C5229" s="32">
        <v>42614</v>
      </c>
      <c r="D5229" s="3" t="s">
        <v>114</v>
      </c>
      <c r="E5229" s="3"/>
      <c r="F5229" s="3"/>
      <c r="G5229" s="2" t="s">
        <v>34</v>
      </c>
      <c r="H5229" s="2" t="s">
        <v>35</v>
      </c>
      <c r="I5229" s="3">
        <v>4</v>
      </c>
      <c r="J5229" s="3" t="s">
        <v>183</v>
      </c>
      <c r="K5229" s="3"/>
      <c r="L5229" s="3"/>
      <c r="M5229" s="3"/>
      <c r="N5229" s="3"/>
      <c r="O5229" s="3"/>
      <c r="P5229" s="3"/>
      <c r="Q5229" s="3"/>
      <c r="R5229" s="3"/>
      <c r="S5229" s="3"/>
      <c r="T5229" s="3">
        <f t="shared" si="648"/>
        <v>1655</v>
      </c>
      <c r="U5229" s="3" t="str">
        <f t="shared" si="649"/>
        <v>SI</v>
      </c>
      <c r="V5229" t="str">
        <f t="shared" si="650"/>
        <v>1655 - HANGAR AVIANCA-Compromisos Pactados</v>
      </c>
      <c r="W5229" s="53">
        <f t="shared" si="651"/>
        <v>4</v>
      </c>
      <c r="X5229">
        <f t="shared" si="652"/>
        <v>4</v>
      </c>
      <c r="Y5229" t="str">
        <f>IF(ISNA(VLOOKUP(B5229,CECOS_SIN_IDENTIFICAR!$A$2:$D$146,4,0)),"SIN CECO",IF(VLOOKUP(B5229,CECOS_SIN_IDENTIFICAR!$A$2:$D$146,4,0)=0,"SIN CECO",VLOOKUP(B5229,CECOS_SIN_IDENTIFICAR!$A$2:$D$146,4,0)))</f>
        <v>SIN CECO</v>
      </c>
      <c r="Z5229">
        <f t="shared" si="653"/>
        <v>1655</v>
      </c>
      <c r="AA5229" s="3" t="s">
        <v>114</v>
      </c>
      <c r="AB5229" t="str">
        <f t="shared" si="654"/>
        <v>a. Cumplimiento-Compromisos Pactados</v>
      </c>
      <c r="AC5229" t="str">
        <f>VLOOKUP(AB5229,CODIFICACION_PREGUNTAS!$C$2:$D$35,2,0)</f>
        <v>COMPROMISOS001</v>
      </c>
    </row>
    <row r="5230" spans="1:29" x14ac:dyDescent="0.25">
      <c r="A5230" s="3">
        <f t="shared" si="655"/>
        <v>5229</v>
      </c>
      <c r="B5230" s="3" t="s">
        <v>415</v>
      </c>
      <c r="C5230" s="32">
        <v>42614</v>
      </c>
      <c r="D5230" s="3" t="s">
        <v>114</v>
      </c>
      <c r="E5230" s="3"/>
      <c r="F5230" s="3"/>
      <c r="G5230" s="2" t="s">
        <v>36</v>
      </c>
      <c r="H5230" s="2" t="s">
        <v>35</v>
      </c>
      <c r="I5230" s="3">
        <v>2</v>
      </c>
      <c r="J5230" s="3" t="s">
        <v>183</v>
      </c>
      <c r="K5230" s="3"/>
      <c r="L5230" s="3"/>
      <c r="M5230" s="3"/>
      <c r="N5230" s="3"/>
      <c r="O5230" s="3"/>
      <c r="P5230" s="3"/>
      <c r="Q5230" s="3"/>
      <c r="R5230" s="3"/>
      <c r="S5230" s="3"/>
      <c r="T5230" s="3">
        <f t="shared" si="648"/>
        <v>1655</v>
      </c>
      <c r="U5230" s="3" t="str">
        <f t="shared" si="649"/>
        <v>SI</v>
      </c>
      <c r="V5230" t="str">
        <f t="shared" si="650"/>
        <v>1655 - HANGAR AVIANCA-Compromisos Pactados</v>
      </c>
      <c r="W5230" s="53">
        <f t="shared" si="651"/>
        <v>2</v>
      </c>
      <c r="X5230">
        <f t="shared" si="652"/>
        <v>2</v>
      </c>
      <c r="Y5230" t="str">
        <f>IF(ISNA(VLOOKUP(B5230,CECOS_SIN_IDENTIFICAR!$A$2:$D$146,4,0)),"SIN CECO",IF(VLOOKUP(B5230,CECOS_SIN_IDENTIFICAR!$A$2:$D$146,4,0)=0,"SIN CECO",VLOOKUP(B5230,CECOS_SIN_IDENTIFICAR!$A$2:$D$146,4,0)))</f>
        <v>SIN CECO</v>
      </c>
      <c r="Z5230">
        <f t="shared" si="653"/>
        <v>1655</v>
      </c>
      <c r="AA5230" s="3" t="s">
        <v>114</v>
      </c>
      <c r="AB5230" t="str">
        <f t="shared" si="654"/>
        <v>b. Satisface expectativas-Compromisos Pactados</v>
      </c>
      <c r="AC5230" t="str">
        <f>VLOOKUP(AB5230,CODIFICACION_PREGUNTAS!$C$2:$D$35,2,0)</f>
        <v>COMPROMISOS002</v>
      </c>
    </row>
    <row r="5231" spans="1:29" x14ac:dyDescent="0.25">
      <c r="A5231" s="3">
        <f t="shared" si="655"/>
        <v>5230</v>
      </c>
      <c r="B5231" s="3" t="s">
        <v>415</v>
      </c>
      <c r="C5231" s="32">
        <v>42614</v>
      </c>
      <c r="D5231" s="3" t="s">
        <v>114</v>
      </c>
      <c r="E5231" s="3"/>
      <c r="F5231" s="3"/>
      <c r="G5231" s="2" t="s">
        <v>37</v>
      </c>
      <c r="H5231" s="2" t="s">
        <v>35</v>
      </c>
      <c r="I5231" s="3">
        <v>4</v>
      </c>
      <c r="J5231" s="3" t="s">
        <v>183</v>
      </c>
      <c r="K5231" s="3"/>
      <c r="L5231" s="3"/>
      <c r="M5231" s="3"/>
      <c r="N5231" s="3"/>
      <c r="O5231" s="3"/>
      <c r="P5231" s="3"/>
      <c r="Q5231" s="3"/>
      <c r="R5231" s="3"/>
      <c r="S5231" s="3"/>
      <c r="T5231" s="3">
        <f t="shared" si="648"/>
        <v>1655</v>
      </c>
      <c r="U5231" s="3" t="str">
        <f t="shared" si="649"/>
        <v>SI</v>
      </c>
      <c r="V5231" t="str">
        <f t="shared" si="650"/>
        <v>1655 - HANGAR AVIANCA-Compromisos Pactados</v>
      </c>
      <c r="W5231" s="53">
        <f t="shared" si="651"/>
        <v>4</v>
      </c>
      <c r="X5231">
        <f t="shared" si="652"/>
        <v>4</v>
      </c>
      <c r="Y5231" t="str">
        <f>IF(ISNA(VLOOKUP(B5231,CECOS_SIN_IDENTIFICAR!$A$2:$D$146,4,0)),"SIN CECO",IF(VLOOKUP(B5231,CECOS_SIN_IDENTIFICAR!$A$2:$D$146,4,0)=0,"SIN CECO",VLOOKUP(B5231,CECOS_SIN_IDENTIFICAR!$A$2:$D$146,4,0)))</f>
        <v>SIN CECO</v>
      </c>
      <c r="Z5231">
        <f t="shared" si="653"/>
        <v>1655</v>
      </c>
      <c r="AA5231" s="3" t="s">
        <v>114</v>
      </c>
      <c r="AB5231" t="str">
        <f t="shared" si="654"/>
        <v>c. Calidad de la Información suministrada-Compromisos Pactados</v>
      </c>
      <c r="AC5231" t="str">
        <f>VLOOKUP(AB5231,CODIFICACION_PREGUNTAS!$C$2:$D$35,2,0)</f>
        <v>COMPROMISOS003</v>
      </c>
    </row>
    <row r="5232" spans="1:29" x14ac:dyDescent="0.25">
      <c r="A5232" s="3">
        <f t="shared" si="655"/>
        <v>5231</v>
      </c>
      <c r="B5232" s="3" t="s">
        <v>415</v>
      </c>
      <c r="C5232" s="32">
        <v>42614</v>
      </c>
      <c r="D5232" s="3" t="s">
        <v>114</v>
      </c>
      <c r="E5232" s="3"/>
      <c r="F5232" s="3"/>
      <c r="G5232" s="2" t="s">
        <v>38</v>
      </c>
      <c r="H5232" s="2" t="s">
        <v>35</v>
      </c>
      <c r="I5232" s="3">
        <v>5</v>
      </c>
      <c r="J5232" s="3" t="s">
        <v>183</v>
      </c>
      <c r="K5232" s="3"/>
      <c r="L5232" s="3"/>
      <c r="M5232" s="3"/>
      <c r="N5232" s="3"/>
      <c r="O5232" s="3"/>
      <c r="P5232" s="3"/>
      <c r="Q5232" s="3"/>
      <c r="R5232" s="3"/>
      <c r="S5232" s="3"/>
      <c r="T5232" s="3">
        <f t="shared" si="648"/>
        <v>1655</v>
      </c>
      <c r="U5232" s="3" t="str">
        <f t="shared" si="649"/>
        <v>SI</v>
      </c>
      <c r="V5232" t="str">
        <f t="shared" si="650"/>
        <v>1655 - HANGAR AVIANCA-Compromisos Pactados</v>
      </c>
      <c r="W5232" s="53">
        <f t="shared" si="651"/>
        <v>5</v>
      </c>
      <c r="X5232">
        <f t="shared" si="652"/>
        <v>5</v>
      </c>
      <c r="Y5232" t="str">
        <f>IF(ISNA(VLOOKUP(B5232,CECOS_SIN_IDENTIFICAR!$A$2:$D$146,4,0)),"SIN CECO",IF(VLOOKUP(B5232,CECOS_SIN_IDENTIFICAR!$A$2:$D$146,4,0)=0,"SIN CECO",VLOOKUP(B5232,CECOS_SIN_IDENTIFICAR!$A$2:$D$146,4,0)))</f>
        <v>SIN CECO</v>
      </c>
      <c r="Z5232">
        <f t="shared" si="653"/>
        <v>1655</v>
      </c>
      <c r="AA5232" s="3" t="s">
        <v>114</v>
      </c>
      <c r="AB5232" t="str">
        <f t="shared" si="654"/>
        <v>d. Disposición del personal de PAYC a las solicitudes del cliente-Compromisos Pactados</v>
      </c>
      <c r="AC5232" t="str">
        <f>VLOOKUP(AB5232,CODIFICACION_PREGUNTAS!$C$2:$D$35,2,0)</f>
        <v>COMPROMISOS004</v>
      </c>
    </row>
    <row r="5233" spans="1:29" x14ac:dyDescent="0.25">
      <c r="A5233" s="3">
        <f t="shared" si="655"/>
        <v>5232</v>
      </c>
      <c r="B5233" s="3" t="s">
        <v>415</v>
      </c>
      <c r="C5233" s="32">
        <v>42614</v>
      </c>
      <c r="D5233" s="3" t="s">
        <v>114</v>
      </c>
      <c r="E5233" s="3"/>
      <c r="F5233" s="3"/>
      <c r="G5233" s="2" t="s">
        <v>39</v>
      </c>
      <c r="H5233" s="2" t="s">
        <v>35</v>
      </c>
      <c r="I5233" s="3">
        <v>3</v>
      </c>
      <c r="J5233" s="3" t="s">
        <v>183</v>
      </c>
      <c r="K5233" s="3"/>
      <c r="L5233" s="3"/>
      <c r="M5233" s="3"/>
      <c r="N5233" s="3"/>
      <c r="O5233" s="3"/>
      <c r="P5233" s="3"/>
      <c r="Q5233" s="3"/>
      <c r="R5233" s="3"/>
      <c r="S5233" s="3"/>
      <c r="T5233" s="3">
        <f t="shared" si="648"/>
        <v>1655</v>
      </c>
      <c r="U5233" s="3" t="str">
        <f t="shared" si="649"/>
        <v>SI</v>
      </c>
      <c r="V5233" t="str">
        <f t="shared" si="650"/>
        <v>1655 - HANGAR AVIANCA-Compromisos Pactados</v>
      </c>
      <c r="W5233" s="53">
        <f t="shared" si="651"/>
        <v>3</v>
      </c>
      <c r="X5233">
        <f t="shared" si="652"/>
        <v>3</v>
      </c>
      <c r="Y5233" t="str">
        <f>IF(ISNA(VLOOKUP(B5233,CECOS_SIN_IDENTIFICAR!$A$2:$D$146,4,0)),"SIN CECO",IF(VLOOKUP(B5233,CECOS_SIN_IDENTIFICAR!$A$2:$D$146,4,0)=0,"SIN CECO",VLOOKUP(B5233,CECOS_SIN_IDENTIFICAR!$A$2:$D$146,4,0)))</f>
        <v>SIN CECO</v>
      </c>
      <c r="Z5233">
        <f t="shared" si="653"/>
        <v>1655</v>
      </c>
      <c r="AA5233" s="3" t="s">
        <v>114</v>
      </c>
      <c r="AB5233" t="str">
        <f t="shared" si="654"/>
        <v>e. Coherencia entre lo solicitado y lo entregado-Compromisos Pactados</v>
      </c>
      <c r="AC5233" t="str">
        <f>VLOOKUP(AB5233,CODIFICACION_PREGUNTAS!$C$2:$D$35,2,0)</f>
        <v>COMPROMISOS005</v>
      </c>
    </row>
    <row r="5234" spans="1:29" x14ac:dyDescent="0.25">
      <c r="A5234" s="3">
        <f t="shared" si="655"/>
        <v>5233</v>
      </c>
      <c r="B5234" s="3" t="s">
        <v>415</v>
      </c>
      <c r="C5234" s="32">
        <v>42614</v>
      </c>
      <c r="D5234" s="3" t="s">
        <v>114</v>
      </c>
      <c r="E5234" s="3"/>
      <c r="F5234" s="3"/>
      <c r="G5234" s="2" t="s">
        <v>40</v>
      </c>
      <c r="H5234" s="2" t="s">
        <v>40</v>
      </c>
      <c r="I5234" s="3">
        <v>3</v>
      </c>
      <c r="J5234" s="3" t="s">
        <v>183</v>
      </c>
      <c r="K5234" s="3"/>
      <c r="L5234" s="3"/>
      <c r="M5234" s="3"/>
      <c r="N5234" s="3"/>
      <c r="O5234" s="3"/>
      <c r="P5234" s="3"/>
      <c r="Q5234" s="3"/>
      <c r="R5234" s="3"/>
      <c r="S5234" s="3"/>
      <c r="T5234" s="3">
        <f t="shared" si="648"/>
        <v>1655</v>
      </c>
      <c r="U5234" s="3" t="str">
        <f t="shared" si="649"/>
        <v>SI</v>
      </c>
      <c r="V5234" t="str">
        <f t="shared" si="650"/>
        <v>1655 - HANGAR AVIANCA-Grado de Satisfacción con el Servicio Prestado</v>
      </c>
      <c r="W5234" s="53">
        <f t="shared" si="651"/>
        <v>3</v>
      </c>
      <c r="X5234">
        <f t="shared" si="652"/>
        <v>3</v>
      </c>
      <c r="Y5234" t="str">
        <f>IF(ISNA(VLOOKUP(B5234,CECOS_SIN_IDENTIFICAR!$A$2:$D$146,4,0)),"SIN CECO",IF(VLOOKUP(B5234,CECOS_SIN_IDENTIFICAR!$A$2:$D$146,4,0)=0,"SIN CECO",VLOOKUP(B5234,CECOS_SIN_IDENTIFICAR!$A$2:$D$146,4,0)))</f>
        <v>SIN CECO</v>
      </c>
      <c r="Z5234">
        <f t="shared" si="653"/>
        <v>1655</v>
      </c>
      <c r="AA5234" s="3" t="s">
        <v>114</v>
      </c>
      <c r="AB5234" t="str">
        <f t="shared" si="654"/>
        <v>Grado de Satisfacción con el Servicio Prestado-Grado de Satisfacción con el Servicio Prestado</v>
      </c>
      <c r="AC5234" t="str">
        <f>VLOOKUP(AB5234,CODIFICACION_PREGUNTAS!$C$2:$D$35,2,0)</f>
        <v>SATISFACCION001</v>
      </c>
    </row>
    <row r="5235" spans="1:29" x14ac:dyDescent="0.25">
      <c r="A5235" s="3">
        <f t="shared" si="655"/>
        <v>5234</v>
      </c>
      <c r="B5235" s="3" t="s">
        <v>415</v>
      </c>
      <c r="C5235" s="32">
        <v>42614</v>
      </c>
      <c r="D5235" s="3" t="s">
        <v>114</v>
      </c>
      <c r="E5235" s="3"/>
      <c r="F5235" s="3"/>
      <c r="G5235" s="2" t="s">
        <v>41</v>
      </c>
      <c r="H5235" s="2" t="s">
        <v>41</v>
      </c>
      <c r="I5235" s="3">
        <v>5</v>
      </c>
      <c r="J5235" s="3" t="s">
        <v>183</v>
      </c>
      <c r="K5235" s="3"/>
      <c r="L5235" s="3"/>
      <c r="M5235" s="3"/>
      <c r="N5235" s="3"/>
      <c r="O5235" s="3"/>
      <c r="P5235" s="3"/>
      <c r="Q5235" s="3"/>
      <c r="R5235" s="3"/>
      <c r="S5235" s="3"/>
      <c r="T5235" s="3">
        <f t="shared" si="648"/>
        <v>1655</v>
      </c>
      <c r="U5235" s="3" t="str">
        <f t="shared" si="649"/>
        <v>SI</v>
      </c>
      <c r="V5235" t="str">
        <f t="shared" si="650"/>
        <v>1655 - HANGAR AVIANCA-Posibilidad de Volver a Contratar con PAYC</v>
      </c>
      <c r="W5235" s="53">
        <f t="shared" si="651"/>
        <v>5</v>
      </c>
      <c r="X5235">
        <f t="shared" si="652"/>
        <v>5</v>
      </c>
      <c r="Y5235" t="str">
        <f>IF(ISNA(VLOOKUP(B5235,CECOS_SIN_IDENTIFICAR!$A$2:$D$146,4,0)),"SIN CECO",IF(VLOOKUP(B5235,CECOS_SIN_IDENTIFICAR!$A$2:$D$146,4,0)=0,"SIN CECO",VLOOKUP(B5235,CECOS_SIN_IDENTIFICAR!$A$2:$D$146,4,0)))</f>
        <v>SIN CECO</v>
      </c>
      <c r="Z5235">
        <f t="shared" si="653"/>
        <v>1655</v>
      </c>
      <c r="AA5235" s="3" t="s">
        <v>114</v>
      </c>
      <c r="AB5235" t="str">
        <f t="shared" si="654"/>
        <v>Posibilidad de Volver a Contratar con PAYC-Posibilidad de Volver a Contratar con PAYC</v>
      </c>
      <c r="AC5235" t="str">
        <f>VLOOKUP(AB5235,CODIFICACION_PREGUNTAS!$C$2:$D$35,2,0)</f>
        <v>VOLVER001</v>
      </c>
    </row>
    <row r="5236" spans="1:29" x14ac:dyDescent="0.25">
      <c r="A5236" s="3">
        <f t="shared" si="655"/>
        <v>5235</v>
      </c>
      <c r="B5236" s="3" t="s">
        <v>415</v>
      </c>
      <c r="C5236" s="32">
        <v>42614</v>
      </c>
      <c r="D5236" s="3" t="s">
        <v>114</v>
      </c>
      <c r="E5236" s="3"/>
      <c r="F5236" s="3"/>
      <c r="G5236" s="2" t="s">
        <v>42</v>
      </c>
      <c r="H5236" s="6" t="s">
        <v>43</v>
      </c>
      <c r="I5236" s="3" t="s">
        <v>783</v>
      </c>
      <c r="J5236" s="3" t="s">
        <v>183</v>
      </c>
      <c r="K5236" s="3" t="s">
        <v>678</v>
      </c>
      <c r="L5236" s="3" t="s">
        <v>679</v>
      </c>
      <c r="M5236" s="3" t="s">
        <v>680</v>
      </c>
      <c r="N5236" s="3"/>
      <c r="O5236" s="3"/>
      <c r="P5236" s="3"/>
      <c r="Q5236" s="3"/>
      <c r="R5236" s="3"/>
      <c r="S5236" s="3"/>
      <c r="T5236" s="3">
        <f t="shared" si="648"/>
        <v>1655</v>
      </c>
      <c r="U5236" s="3" t="str">
        <f t="shared" si="649"/>
        <v>SI</v>
      </c>
      <c r="V5236" t="str">
        <f t="shared" si="650"/>
        <v>1655 - HANGAR AVIANCA-Fortalezas PAYC</v>
      </c>
      <c r="W5236" s="53" t="str">
        <f t="shared" si="651"/>
        <v>Disposición del personal-Presencia en la obra-Acompañamiento constante-</v>
      </c>
      <c r="X5236">
        <f t="shared" si="652"/>
        <v>0</v>
      </c>
      <c r="Y5236" t="str">
        <f>IF(ISNA(VLOOKUP(B5236,CECOS_SIN_IDENTIFICAR!$A$2:$D$146,4,0)),"SIN CECO",IF(VLOOKUP(B5236,CECOS_SIN_IDENTIFICAR!$A$2:$D$146,4,0)=0,"SIN CECO",VLOOKUP(B5236,CECOS_SIN_IDENTIFICAR!$A$2:$D$146,4,0)))</f>
        <v>SIN CECO</v>
      </c>
      <c r="Z5236">
        <f t="shared" si="653"/>
        <v>1655</v>
      </c>
      <c r="AA5236" s="3" t="s">
        <v>114</v>
      </c>
      <c r="AB5236" t="str">
        <f t="shared" si="654"/>
        <v>Principales fortalezas en el servicio que presta PAYC-Fortalezas PAYC</v>
      </c>
      <c r="AC5236" t="str">
        <f>VLOOKUP(AB5236,CODIFICACION_PREGUNTAS!$C$2:$D$35,2,0)</f>
        <v>FORT001</v>
      </c>
    </row>
    <row r="5237" spans="1:29" x14ac:dyDescent="0.25">
      <c r="A5237" s="3">
        <f t="shared" si="655"/>
        <v>5236</v>
      </c>
      <c r="B5237" s="3" t="s">
        <v>415</v>
      </c>
      <c r="C5237" s="32">
        <v>42614</v>
      </c>
      <c r="D5237" s="3" t="s">
        <v>114</v>
      </c>
      <c r="E5237" s="3"/>
      <c r="F5237" s="3"/>
      <c r="G5237" s="2" t="s">
        <v>44</v>
      </c>
      <c r="H5237" s="6" t="s">
        <v>45</v>
      </c>
      <c r="I5237" s="3" t="s">
        <v>836</v>
      </c>
      <c r="J5237" s="3" t="s">
        <v>183</v>
      </c>
      <c r="K5237" s="3" t="s">
        <v>525</v>
      </c>
      <c r="L5237" s="3" t="s">
        <v>681</v>
      </c>
      <c r="M5237" s="3"/>
      <c r="N5237" s="3"/>
      <c r="O5237" s="3"/>
      <c r="P5237" s="3"/>
      <c r="Q5237" s="3"/>
      <c r="R5237" s="3"/>
      <c r="S5237" s="3"/>
      <c r="T5237" s="3">
        <f t="shared" si="648"/>
        <v>1655</v>
      </c>
      <c r="U5237" s="3" t="str">
        <f t="shared" si="649"/>
        <v>SI</v>
      </c>
      <c r="V5237" t="str">
        <f t="shared" si="650"/>
        <v>1655 - HANGAR AVIANCA-Debilidades PAYC</v>
      </c>
      <c r="W5237" s="53" t="str">
        <f t="shared" si="651"/>
        <v>Falta de proactividad para impedir realizar obra que luego se tenian que reconstruir-Algunos miembros del equipo no generaban confianza a la hora de presentar información ante la constructora-</v>
      </c>
      <c r="X5237">
        <f t="shared" si="652"/>
        <v>0</v>
      </c>
      <c r="Y5237" t="str">
        <f>IF(ISNA(VLOOKUP(B5237,CECOS_SIN_IDENTIFICAR!$A$2:$D$146,4,0)),"SIN CECO",IF(VLOOKUP(B5237,CECOS_SIN_IDENTIFICAR!$A$2:$D$146,4,0)=0,"SIN CECO",VLOOKUP(B5237,CECOS_SIN_IDENTIFICAR!$A$2:$D$146,4,0)))</f>
        <v>SIN CECO</v>
      </c>
      <c r="Z5237">
        <f t="shared" si="653"/>
        <v>1655</v>
      </c>
      <c r="AA5237" s="3" t="s">
        <v>114</v>
      </c>
      <c r="AB5237" t="str">
        <f t="shared" si="654"/>
        <v>Principales debilidades en el servicio que presta PAYC-Debilidades PAYC</v>
      </c>
      <c r="AC5237" t="str">
        <f>VLOOKUP(AB5237,CODIFICACION_PREGUNTAS!$C$2:$D$35,2,0)</f>
        <v>DEB001</v>
      </c>
    </row>
    <row r="5238" spans="1:29" x14ac:dyDescent="0.25">
      <c r="A5238" s="3">
        <f t="shared" si="655"/>
        <v>5237</v>
      </c>
      <c r="B5238" s="3" t="s">
        <v>400</v>
      </c>
      <c r="C5238" s="32">
        <v>42614</v>
      </c>
      <c r="D5238" s="3" t="s">
        <v>114</v>
      </c>
      <c r="E5238" s="3"/>
      <c r="F5238" s="3"/>
      <c r="G5238" s="2" t="s">
        <v>5</v>
      </c>
      <c r="H5238" s="3" t="s">
        <v>6</v>
      </c>
      <c r="I5238" s="3">
        <v>4</v>
      </c>
      <c r="J5238" s="3" t="s">
        <v>183</v>
      </c>
      <c r="K5238" s="3"/>
      <c r="L5238" s="3"/>
      <c r="M5238" s="3"/>
      <c r="N5238" s="3"/>
      <c r="O5238" s="3"/>
      <c r="P5238" s="3"/>
      <c r="Q5238" s="3"/>
      <c r="R5238" s="3"/>
      <c r="S5238" s="3"/>
      <c r="T5238" s="3">
        <f t="shared" si="648"/>
        <v>1524</v>
      </c>
      <c r="U5238" s="3" t="str">
        <f t="shared" si="649"/>
        <v>SI</v>
      </c>
      <c r="V5238" t="str">
        <f t="shared" si="650"/>
        <v>1524 - TORRE COLPATRIA-Soporte Técnico</v>
      </c>
      <c r="W5238" s="53">
        <f t="shared" si="651"/>
        <v>4</v>
      </c>
      <c r="X5238">
        <f t="shared" si="652"/>
        <v>4</v>
      </c>
      <c r="Y5238" t="str">
        <f>IF(ISNA(VLOOKUP(B5238,CECOS_SIN_IDENTIFICAR!$A$2:$D$146,4,0)),"SIN CECO",IF(VLOOKUP(B5238,CECOS_SIN_IDENTIFICAR!$A$2:$D$146,4,0)=0,"SIN CECO",VLOOKUP(B5238,CECOS_SIN_IDENTIFICAR!$A$2:$D$146,4,0)))</f>
        <v>SIN CECO</v>
      </c>
      <c r="Z5238">
        <f t="shared" si="653"/>
        <v>1524</v>
      </c>
      <c r="AA5238" s="3" t="s">
        <v>114</v>
      </c>
      <c r="AB5238" t="str">
        <f t="shared" si="654"/>
        <v>a. Conocimiento específico de temas aplicables al proyecto-Soporte Técnico</v>
      </c>
      <c r="AC5238" t="str">
        <f>VLOOKUP(AB5238,CODIFICACION_PREGUNTAS!$C$2:$D$35,2,0)</f>
        <v>SOPORTE_TEC001</v>
      </c>
    </row>
    <row r="5239" spans="1:29" x14ac:dyDescent="0.25">
      <c r="A5239" s="3">
        <f t="shared" si="655"/>
        <v>5238</v>
      </c>
      <c r="B5239" s="3" t="s">
        <v>400</v>
      </c>
      <c r="C5239" s="32">
        <v>42614</v>
      </c>
      <c r="D5239" s="3" t="s">
        <v>114</v>
      </c>
      <c r="E5239" s="3"/>
      <c r="F5239" s="3"/>
      <c r="G5239" s="2" t="s">
        <v>7</v>
      </c>
      <c r="H5239" s="3" t="s">
        <v>6</v>
      </c>
      <c r="I5239" s="3">
        <v>4</v>
      </c>
      <c r="J5239" s="3" t="s">
        <v>183</v>
      </c>
      <c r="K5239" s="3"/>
      <c r="L5239" s="3"/>
      <c r="M5239" s="3"/>
      <c r="N5239" s="3"/>
      <c r="O5239" s="3"/>
      <c r="P5239" s="3"/>
      <c r="Q5239" s="3"/>
      <c r="R5239" s="3"/>
      <c r="S5239" s="3"/>
      <c r="T5239" s="3">
        <f t="shared" si="648"/>
        <v>1524</v>
      </c>
      <c r="U5239" s="3" t="str">
        <f t="shared" si="649"/>
        <v>SI</v>
      </c>
      <c r="V5239" t="str">
        <f t="shared" si="650"/>
        <v>1524 - TORRE COLPATRIA-Soporte Técnico</v>
      </c>
      <c r="W5239" s="53">
        <f t="shared" si="651"/>
        <v>4</v>
      </c>
      <c r="X5239">
        <f t="shared" si="652"/>
        <v>4</v>
      </c>
      <c r="Y5239" t="str">
        <f>IF(ISNA(VLOOKUP(B5239,CECOS_SIN_IDENTIFICAR!$A$2:$D$146,4,0)),"SIN CECO",IF(VLOOKUP(B5239,CECOS_SIN_IDENTIFICAR!$A$2:$D$146,4,0)=0,"SIN CECO",VLOOKUP(B5239,CECOS_SIN_IDENTIFICAR!$A$2:$D$146,4,0)))</f>
        <v>SIN CECO</v>
      </c>
      <c r="Z5239">
        <f t="shared" si="653"/>
        <v>1524</v>
      </c>
      <c r="AA5239" s="3" t="s">
        <v>114</v>
      </c>
      <c r="AB5239" t="str">
        <f t="shared" si="654"/>
        <v>b. Idoneidad y Calidad del soporte-Soporte Técnico</v>
      </c>
      <c r="AC5239" t="str">
        <f>VLOOKUP(AB5239,CODIFICACION_PREGUNTAS!$C$2:$D$35,2,0)</f>
        <v>SOPORTE_TEC002</v>
      </c>
    </row>
    <row r="5240" spans="1:29" x14ac:dyDescent="0.25">
      <c r="A5240" s="3">
        <f t="shared" si="655"/>
        <v>5239</v>
      </c>
      <c r="B5240" s="3" t="s">
        <v>400</v>
      </c>
      <c r="C5240" s="32">
        <v>42614</v>
      </c>
      <c r="D5240" s="3" t="s">
        <v>114</v>
      </c>
      <c r="E5240" s="3"/>
      <c r="F5240" s="3"/>
      <c r="G5240" s="2" t="s">
        <v>8</v>
      </c>
      <c r="H5240" s="3" t="s">
        <v>6</v>
      </c>
      <c r="I5240" s="3">
        <v>5</v>
      </c>
      <c r="J5240" s="3" t="s">
        <v>183</v>
      </c>
      <c r="K5240" s="3"/>
      <c r="L5240" s="3"/>
      <c r="M5240" s="3"/>
      <c r="N5240" s="3"/>
      <c r="O5240" s="3"/>
      <c r="P5240" s="3"/>
      <c r="Q5240" s="3"/>
      <c r="R5240" s="3"/>
      <c r="S5240" s="3"/>
      <c r="T5240" s="3">
        <f t="shared" si="648"/>
        <v>1524</v>
      </c>
      <c r="U5240" s="3" t="str">
        <f t="shared" si="649"/>
        <v>SI</v>
      </c>
      <c r="V5240" t="str">
        <f t="shared" si="650"/>
        <v>1524 - TORRE COLPATRIA-Soporte Técnico</v>
      </c>
      <c r="W5240" s="53">
        <f t="shared" si="651"/>
        <v>5</v>
      </c>
      <c r="X5240">
        <f t="shared" si="652"/>
        <v>5</v>
      </c>
      <c r="Y5240" t="str">
        <f>IF(ISNA(VLOOKUP(B5240,CECOS_SIN_IDENTIFICAR!$A$2:$D$146,4,0)),"SIN CECO",IF(VLOOKUP(B5240,CECOS_SIN_IDENTIFICAR!$A$2:$D$146,4,0)=0,"SIN CECO",VLOOKUP(B5240,CECOS_SIN_IDENTIFICAR!$A$2:$D$146,4,0)))</f>
        <v>SIN CECO</v>
      </c>
      <c r="Z5240">
        <f t="shared" si="653"/>
        <v>1524</v>
      </c>
      <c r="AA5240" s="3" t="s">
        <v>114</v>
      </c>
      <c r="AB5240" t="str">
        <f t="shared" si="654"/>
        <v>c. Cumplimiento de especificaciones técnicas de construcción-Soporte Técnico</v>
      </c>
      <c r="AC5240" t="str">
        <f>VLOOKUP(AB5240,CODIFICACION_PREGUNTAS!$C$2:$D$35,2,0)</f>
        <v>SOPORTE_TEC003</v>
      </c>
    </row>
    <row r="5241" spans="1:29" x14ac:dyDescent="0.25">
      <c r="A5241" s="3">
        <f t="shared" si="655"/>
        <v>5240</v>
      </c>
      <c r="B5241" s="3" t="s">
        <v>400</v>
      </c>
      <c r="C5241" s="32">
        <v>42614</v>
      </c>
      <c r="D5241" s="3" t="s">
        <v>114</v>
      </c>
      <c r="E5241" s="3"/>
      <c r="F5241" s="3"/>
      <c r="G5241" s="2" t="s">
        <v>9</v>
      </c>
      <c r="H5241" s="3" t="s">
        <v>6</v>
      </c>
      <c r="I5241" s="3">
        <v>5</v>
      </c>
      <c r="J5241" s="3" t="s">
        <v>183</v>
      </c>
      <c r="K5241" s="3"/>
      <c r="L5241" s="3"/>
      <c r="M5241" s="3"/>
      <c r="N5241" s="3"/>
      <c r="O5241" s="3"/>
      <c r="P5241" s="3"/>
      <c r="Q5241" s="3"/>
      <c r="R5241" s="3"/>
      <c r="S5241" s="3"/>
      <c r="T5241" s="3">
        <f t="shared" si="648"/>
        <v>1524</v>
      </c>
      <c r="U5241" s="3" t="str">
        <f t="shared" si="649"/>
        <v>SI</v>
      </c>
      <c r="V5241" t="str">
        <f t="shared" si="650"/>
        <v>1524 - TORRE COLPATRIA-Soporte Técnico</v>
      </c>
      <c r="W5241" s="53">
        <f t="shared" si="651"/>
        <v>5</v>
      </c>
      <c r="X5241">
        <f t="shared" si="652"/>
        <v>5</v>
      </c>
      <c r="Y5241" t="str">
        <f>IF(ISNA(VLOOKUP(B5241,CECOS_SIN_IDENTIFICAR!$A$2:$D$146,4,0)),"SIN CECO",IF(VLOOKUP(B5241,CECOS_SIN_IDENTIFICAR!$A$2:$D$146,4,0)=0,"SIN CECO",VLOOKUP(B5241,CECOS_SIN_IDENTIFICAR!$A$2:$D$146,4,0)))</f>
        <v>SIN CECO</v>
      </c>
      <c r="Z5241">
        <f t="shared" si="653"/>
        <v>1524</v>
      </c>
      <c r="AA5241" s="3" t="s">
        <v>114</v>
      </c>
      <c r="AB5241" t="str">
        <f t="shared" si="654"/>
        <v>d. Confiabilidad de los conceptos aplicados-Soporte Técnico</v>
      </c>
      <c r="AC5241" t="str">
        <f>VLOOKUP(AB5241,CODIFICACION_PREGUNTAS!$C$2:$D$35,2,0)</f>
        <v>SOPORTE_TEC004</v>
      </c>
    </row>
    <row r="5242" spans="1:29" x14ac:dyDescent="0.25">
      <c r="A5242" s="3">
        <f t="shared" si="655"/>
        <v>5241</v>
      </c>
      <c r="B5242" s="3" t="s">
        <v>400</v>
      </c>
      <c r="C5242" s="32">
        <v>42614</v>
      </c>
      <c r="D5242" s="3" t="s">
        <v>114</v>
      </c>
      <c r="E5242" s="3"/>
      <c r="F5242" s="3"/>
      <c r="G5242" s="2" t="s">
        <v>10</v>
      </c>
      <c r="H5242" s="3" t="s">
        <v>6</v>
      </c>
      <c r="I5242" s="3">
        <v>4</v>
      </c>
      <c r="J5242" s="3" t="s">
        <v>183</v>
      </c>
      <c r="K5242" s="3"/>
      <c r="L5242" s="3"/>
      <c r="M5242" s="3"/>
      <c r="N5242" s="3"/>
      <c r="O5242" s="3"/>
      <c r="P5242" s="3"/>
      <c r="Q5242" s="3"/>
      <c r="R5242" s="3"/>
      <c r="S5242" s="3"/>
      <c r="T5242" s="3">
        <f t="shared" si="648"/>
        <v>1524</v>
      </c>
      <c r="U5242" s="3" t="str">
        <f t="shared" si="649"/>
        <v>SI</v>
      </c>
      <c r="V5242" t="str">
        <f t="shared" si="650"/>
        <v>1524 - TORRE COLPATRIA-Soporte Técnico</v>
      </c>
      <c r="W5242" s="53">
        <f t="shared" si="651"/>
        <v>4</v>
      </c>
      <c r="X5242">
        <f t="shared" si="652"/>
        <v>4</v>
      </c>
      <c r="Y5242" t="str">
        <f>IF(ISNA(VLOOKUP(B5242,CECOS_SIN_IDENTIFICAR!$A$2:$D$146,4,0)),"SIN CECO",IF(VLOOKUP(B5242,CECOS_SIN_IDENTIFICAR!$A$2:$D$146,4,0)=0,"SIN CECO",VLOOKUP(B5242,CECOS_SIN_IDENTIFICAR!$A$2:$D$146,4,0)))</f>
        <v>SIN CECO</v>
      </c>
      <c r="Z5242">
        <f t="shared" si="653"/>
        <v>1524</v>
      </c>
      <c r="AA5242" s="3" t="s">
        <v>114</v>
      </c>
      <c r="AB5242" t="str">
        <f t="shared" si="654"/>
        <v>e. Oportunidad en entrega de información o requerimientos-Soporte Técnico</v>
      </c>
      <c r="AC5242" t="str">
        <f>VLOOKUP(AB5242,CODIFICACION_PREGUNTAS!$C$2:$D$35,2,0)</f>
        <v>SOPORTE_TEC005</v>
      </c>
    </row>
    <row r="5243" spans="1:29" x14ac:dyDescent="0.25">
      <c r="A5243" s="3">
        <f t="shared" si="655"/>
        <v>5242</v>
      </c>
      <c r="B5243" s="3" t="s">
        <v>400</v>
      </c>
      <c r="C5243" s="32">
        <v>42614</v>
      </c>
      <c r="D5243" s="3" t="s">
        <v>114</v>
      </c>
      <c r="E5243" s="3"/>
      <c r="F5243" s="3"/>
      <c r="G5243" s="2" t="s">
        <v>11</v>
      </c>
      <c r="H5243" s="3" t="s">
        <v>12</v>
      </c>
      <c r="I5243" s="3">
        <v>4</v>
      </c>
      <c r="J5243" s="3" t="s">
        <v>183</v>
      </c>
      <c r="K5243" s="3"/>
      <c r="L5243" s="3"/>
      <c r="M5243" s="3"/>
      <c r="N5243" s="3"/>
      <c r="O5243" s="3"/>
      <c r="P5243" s="3"/>
      <c r="Q5243" s="3"/>
      <c r="R5243" s="3"/>
      <c r="S5243" s="3"/>
      <c r="T5243" s="3">
        <f t="shared" si="648"/>
        <v>1524</v>
      </c>
      <c r="U5243" s="3" t="str">
        <f t="shared" si="649"/>
        <v>SI</v>
      </c>
      <c r="V5243" t="str">
        <f t="shared" si="650"/>
        <v>1524 - TORRE COLPATRIA-Soporte Administrativo</v>
      </c>
      <c r="W5243" s="53">
        <f t="shared" si="651"/>
        <v>4</v>
      </c>
      <c r="X5243">
        <f t="shared" si="652"/>
        <v>4</v>
      </c>
      <c r="Y5243" t="str">
        <f>IF(ISNA(VLOOKUP(B5243,CECOS_SIN_IDENTIFICAR!$A$2:$D$146,4,0)),"SIN CECO",IF(VLOOKUP(B5243,CECOS_SIN_IDENTIFICAR!$A$2:$D$146,4,0)=0,"SIN CECO",VLOOKUP(B5243,CECOS_SIN_IDENTIFICAR!$A$2:$D$146,4,0)))</f>
        <v>SIN CECO</v>
      </c>
      <c r="Z5243">
        <f t="shared" si="653"/>
        <v>1524</v>
      </c>
      <c r="AA5243" s="3" t="s">
        <v>114</v>
      </c>
      <c r="AB5243" t="str">
        <f t="shared" si="654"/>
        <v>a. Oportunidad de la gestión en obra-Soporte Administrativo</v>
      </c>
      <c r="AC5243" t="str">
        <f>VLOOKUP(AB5243,CODIFICACION_PREGUNTAS!$C$2:$D$35,2,0)</f>
        <v>SOPORTE_ADMON001</v>
      </c>
    </row>
    <row r="5244" spans="1:29" x14ac:dyDescent="0.25">
      <c r="A5244" s="3">
        <f t="shared" si="655"/>
        <v>5243</v>
      </c>
      <c r="B5244" s="3" t="s">
        <v>400</v>
      </c>
      <c r="C5244" s="32">
        <v>42614</v>
      </c>
      <c r="D5244" s="3" t="s">
        <v>114</v>
      </c>
      <c r="E5244" s="3"/>
      <c r="F5244" s="3"/>
      <c r="G5244" s="2" t="s">
        <v>13</v>
      </c>
      <c r="H5244" s="3" t="s">
        <v>12</v>
      </c>
      <c r="I5244" s="3">
        <v>4</v>
      </c>
      <c r="J5244" s="3" t="s">
        <v>183</v>
      </c>
      <c r="K5244" s="3"/>
      <c r="L5244" s="3"/>
      <c r="M5244" s="3"/>
      <c r="N5244" s="3"/>
      <c r="O5244" s="3"/>
      <c r="P5244" s="3"/>
      <c r="Q5244" s="3"/>
      <c r="R5244" s="3"/>
      <c r="S5244" s="3"/>
      <c r="T5244" s="3">
        <f t="shared" si="648"/>
        <v>1524</v>
      </c>
      <c r="U5244" s="3" t="str">
        <f t="shared" si="649"/>
        <v>SI</v>
      </c>
      <c r="V5244" t="str">
        <f t="shared" si="650"/>
        <v>1524 - TORRE COLPATRIA-Soporte Administrativo</v>
      </c>
      <c r="W5244" s="53">
        <f t="shared" si="651"/>
        <v>4</v>
      </c>
      <c r="X5244">
        <f t="shared" si="652"/>
        <v>4</v>
      </c>
      <c r="Y5244" t="str">
        <f>IF(ISNA(VLOOKUP(B5244,CECOS_SIN_IDENTIFICAR!$A$2:$D$146,4,0)),"SIN CECO",IF(VLOOKUP(B5244,CECOS_SIN_IDENTIFICAR!$A$2:$D$146,4,0)=0,"SIN CECO",VLOOKUP(B5244,CECOS_SIN_IDENTIFICAR!$A$2:$D$146,4,0)))</f>
        <v>SIN CECO</v>
      </c>
      <c r="Z5244">
        <f t="shared" si="653"/>
        <v>1524</v>
      </c>
      <c r="AA5244" s="3" t="s">
        <v>114</v>
      </c>
      <c r="AB5244" t="str">
        <f t="shared" si="654"/>
        <v>b. Manejo administrativo del proyecto-Soporte Administrativo</v>
      </c>
      <c r="AC5244" t="str">
        <f>VLOOKUP(AB5244,CODIFICACION_PREGUNTAS!$C$2:$D$35,2,0)</f>
        <v>SOPORTE_ADMON002</v>
      </c>
    </row>
    <row r="5245" spans="1:29" x14ac:dyDescent="0.25">
      <c r="A5245" s="3">
        <f t="shared" si="655"/>
        <v>5244</v>
      </c>
      <c r="B5245" s="3" t="s">
        <v>400</v>
      </c>
      <c r="C5245" s="32">
        <v>42614</v>
      </c>
      <c r="D5245" s="3" t="s">
        <v>114</v>
      </c>
      <c r="E5245" s="3"/>
      <c r="F5245" s="3"/>
      <c r="G5245" s="2" t="s">
        <v>14</v>
      </c>
      <c r="H5245" s="3" t="s">
        <v>12</v>
      </c>
      <c r="I5245" s="3">
        <v>4</v>
      </c>
      <c r="J5245" s="3" t="s">
        <v>183</v>
      </c>
      <c r="K5245" s="3"/>
      <c r="L5245" s="3"/>
      <c r="M5245" s="3"/>
      <c r="N5245" s="3"/>
      <c r="O5245" s="3"/>
      <c r="P5245" s="3"/>
      <c r="Q5245" s="3"/>
      <c r="R5245" s="3"/>
      <c r="S5245" s="3"/>
      <c r="T5245" s="3">
        <f t="shared" si="648"/>
        <v>1524</v>
      </c>
      <c r="U5245" s="3" t="str">
        <f t="shared" si="649"/>
        <v>SI</v>
      </c>
      <c r="V5245" t="str">
        <f t="shared" si="650"/>
        <v>1524 - TORRE COLPATRIA-Soporte Administrativo</v>
      </c>
      <c r="W5245" s="53">
        <f t="shared" si="651"/>
        <v>4</v>
      </c>
      <c r="X5245">
        <f t="shared" si="652"/>
        <v>4</v>
      </c>
      <c r="Y5245" t="str">
        <f>IF(ISNA(VLOOKUP(B5245,CECOS_SIN_IDENTIFICAR!$A$2:$D$146,4,0)),"SIN CECO",IF(VLOOKUP(B5245,CECOS_SIN_IDENTIFICAR!$A$2:$D$146,4,0)=0,"SIN CECO",VLOOKUP(B5245,CECOS_SIN_IDENTIFICAR!$A$2:$D$146,4,0)))</f>
        <v>SIN CECO</v>
      </c>
      <c r="Z5245">
        <f t="shared" si="653"/>
        <v>1524</v>
      </c>
      <c r="AA5245" s="3" t="s">
        <v>114</v>
      </c>
      <c r="AB5245" t="str">
        <f t="shared" si="654"/>
        <v>c. Información clara y veraz sobre la administración de proyecto-Soporte Administrativo</v>
      </c>
      <c r="AC5245" t="str">
        <f>VLOOKUP(AB5245,CODIFICACION_PREGUNTAS!$C$2:$D$35,2,0)</f>
        <v>SOPORTE_ADMON003</v>
      </c>
    </row>
    <row r="5246" spans="1:29" x14ac:dyDescent="0.25">
      <c r="A5246" s="3">
        <f t="shared" si="655"/>
        <v>5245</v>
      </c>
      <c r="B5246" s="3" t="s">
        <v>400</v>
      </c>
      <c r="C5246" s="32">
        <v>42614</v>
      </c>
      <c r="D5246" s="3" t="s">
        <v>114</v>
      </c>
      <c r="E5246" s="3"/>
      <c r="F5246" s="3"/>
      <c r="G5246" s="2" t="s">
        <v>15</v>
      </c>
      <c r="H5246" s="3" t="s">
        <v>12</v>
      </c>
      <c r="I5246" s="3">
        <v>4</v>
      </c>
      <c r="J5246" s="3" t="s">
        <v>183</v>
      </c>
      <c r="K5246" s="3"/>
      <c r="L5246" s="3"/>
      <c r="M5246" s="3"/>
      <c r="N5246" s="3"/>
      <c r="O5246" s="3"/>
      <c r="P5246" s="3"/>
      <c r="Q5246" s="3"/>
      <c r="R5246" s="3"/>
      <c r="S5246" s="3"/>
      <c r="T5246" s="3">
        <f t="shared" si="648"/>
        <v>1524</v>
      </c>
      <c r="U5246" s="3" t="str">
        <f t="shared" si="649"/>
        <v>SI</v>
      </c>
      <c r="V5246" t="str">
        <f t="shared" si="650"/>
        <v>1524 - TORRE COLPATRIA-Soporte Administrativo</v>
      </c>
      <c r="W5246" s="53">
        <f t="shared" si="651"/>
        <v>4</v>
      </c>
      <c r="X5246">
        <f t="shared" si="652"/>
        <v>4</v>
      </c>
      <c r="Y5246" t="str">
        <f>IF(ISNA(VLOOKUP(B5246,CECOS_SIN_IDENTIFICAR!$A$2:$D$146,4,0)),"SIN CECO",IF(VLOOKUP(B5246,CECOS_SIN_IDENTIFICAR!$A$2:$D$146,4,0)=0,"SIN CECO",VLOOKUP(B5246,CECOS_SIN_IDENTIFICAR!$A$2:$D$146,4,0)))</f>
        <v>SIN CECO</v>
      </c>
      <c r="Z5246">
        <f t="shared" si="653"/>
        <v>1524</v>
      </c>
      <c r="AA5246" s="3" t="s">
        <v>114</v>
      </c>
      <c r="AB5246" t="str">
        <f t="shared" si="654"/>
        <v>d. Cumplimientos con expectativas del cliente-Soporte Administrativo</v>
      </c>
      <c r="AC5246" t="str">
        <f>VLOOKUP(AB5246,CODIFICACION_PREGUNTAS!$C$2:$D$35,2,0)</f>
        <v>SOPORTE_ADMON004</v>
      </c>
    </row>
    <row r="5247" spans="1:29" x14ac:dyDescent="0.25">
      <c r="A5247" s="3">
        <f t="shared" si="655"/>
        <v>5246</v>
      </c>
      <c r="B5247" s="3" t="s">
        <v>400</v>
      </c>
      <c r="C5247" s="32">
        <v>42614</v>
      </c>
      <c r="D5247" s="3" t="s">
        <v>114</v>
      </c>
      <c r="E5247" s="3"/>
      <c r="F5247" s="3"/>
      <c r="G5247" s="2" t="s">
        <v>16</v>
      </c>
      <c r="H5247" s="3" t="s">
        <v>12</v>
      </c>
      <c r="I5247" s="3">
        <v>5</v>
      </c>
      <c r="J5247" s="3" t="s">
        <v>183</v>
      </c>
      <c r="K5247" s="3"/>
      <c r="L5247" s="3"/>
      <c r="M5247" s="3"/>
      <c r="N5247" s="3"/>
      <c r="O5247" s="3"/>
      <c r="P5247" s="3"/>
      <c r="Q5247" s="3"/>
      <c r="R5247" s="3"/>
      <c r="S5247" s="3"/>
      <c r="T5247" s="3">
        <f t="shared" si="648"/>
        <v>1524</v>
      </c>
      <c r="U5247" s="3" t="str">
        <f t="shared" si="649"/>
        <v>SI</v>
      </c>
      <c r="V5247" t="str">
        <f t="shared" si="650"/>
        <v>1524 - TORRE COLPATRIA-Soporte Administrativo</v>
      </c>
      <c r="W5247" s="53">
        <f t="shared" si="651"/>
        <v>5</v>
      </c>
      <c r="X5247">
        <f t="shared" si="652"/>
        <v>5</v>
      </c>
      <c r="Y5247" t="str">
        <f>IF(ISNA(VLOOKUP(B5247,CECOS_SIN_IDENTIFICAR!$A$2:$D$146,4,0)),"SIN CECO",IF(VLOOKUP(B5247,CECOS_SIN_IDENTIFICAR!$A$2:$D$146,4,0)=0,"SIN CECO",VLOOKUP(B5247,CECOS_SIN_IDENTIFICAR!$A$2:$D$146,4,0)))</f>
        <v>SIN CECO</v>
      </c>
      <c r="Z5247">
        <f t="shared" si="653"/>
        <v>1524</v>
      </c>
      <c r="AA5247" s="3" t="s">
        <v>114</v>
      </c>
      <c r="AB5247" t="str">
        <f t="shared" si="654"/>
        <v>e. Control de presupuesto-Soporte Administrativo</v>
      </c>
      <c r="AC5247" t="str">
        <f>VLOOKUP(AB5247,CODIFICACION_PREGUNTAS!$C$2:$D$35,2,0)</f>
        <v>SOPORTE_ADMON005</v>
      </c>
    </row>
    <row r="5248" spans="1:29" x14ac:dyDescent="0.25">
      <c r="A5248" s="3">
        <f t="shared" si="655"/>
        <v>5247</v>
      </c>
      <c r="B5248" s="3" t="s">
        <v>400</v>
      </c>
      <c r="C5248" s="32">
        <v>42614</v>
      </c>
      <c r="D5248" s="3" t="s">
        <v>114</v>
      </c>
      <c r="E5248" s="3"/>
      <c r="F5248" s="3"/>
      <c r="G5248" s="2" t="s">
        <v>17</v>
      </c>
      <c r="H5248" s="3" t="s">
        <v>18</v>
      </c>
      <c r="I5248" s="3">
        <v>4</v>
      </c>
      <c r="J5248" s="3" t="s">
        <v>183</v>
      </c>
      <c r="K5248" s="3"/>
      <c r="L5248" s="3"/>
      <c r="M5248" s="3"/>
      <c r="N5248" s="3"/>
      <c r="O5248" s="3"/>
      <c r="P5248" s="3"/>
      <c r="Q5248" s="3"/>
      <c r="R5248" s="3"/>
      <c r="S5248" s="3"/>
      <c r="T5248" s="3">
        <f t="shared" si="648"/>
        <v>1524</v>
      </c>
      <c r="U5248" s="3" t="str">
        <f t="shared" si="649"/>
        <v>SI</v>
      </c>
      <c r="V5248" t="str">
        <f t="shared" si="650"/>
        <v>1524 - TORRE COLPATRIA-Soporte Directivo (Coordinador y Gerencia)</v>
      </c>
      <c r="W5248" s="53">
        <f t="shared" si="651"/>
        <v>4</v>
      </c>
      <c r="X5248">
        <f t="shared" si="652"/>
        <v>4</v>
      </c>
      <c r="Y5248" t="str">
        <f>IF(ISNA(VLOOKUP(B5248,CECOS_SIN_IDENTIFICAR!$A$2:$D$146,4,0)),"SIN CECO",IF(VLOOKUP(B5248,CECOS_SIN_IDENTIFICAR!$A$2:$D$146,4,0)=0,"SIN CECO",VLOOKUP(B5248,CECOS_SIN_IDENTIFICAR!$A$2:$D$146,4,0)))</f>
        <v>SIN CECO</v>
      </c>
      <c r="Z5248">
        <f t="shared" si="653"/>
        <v>1524</v>
      </c>
      <c r="AA5248" s="3" t="s">
        <v>114</v>
      </c>
      <c r="AB5248" t="str">
        <f t="shared" si="654"/>
        <v>a. Apoyo y presencia en el proyecto-Soporte Directivo (Coordinador y Gerencia)</v>
      </c>
      <c r="AC5248" t="str">
        <f>VLOOKUP(AB5248,CODIFICACION_PREGUNTAS!$C$2:$D$35,2,0)</f>
        <v>SOPORTE_DIR001</v>
      </c>
    </row>
    <row r="5249" spans="1:29" x14ac:dyDescent="0.25">
      <c r="A5249" s="3">
        <f t="shared" si="655"/>
        <v>5248</v>
      </c>
      <c r="B5249" s="3" t="s">
        <v>400</v>
      </c>
      <c r="C5249" s="32">
        <v>42614</v>
      </c>
      <c r="D5249" s="3" t="s">
        <v>114</v>
      </c>
      <c r="E5249" s="3"/>
      <c r="F5249" s="3"/>
      <c r="G5249" s="2" t="s">
        <v>19</v>
      </c>
      <c r="H5249" s="3" t="s">
        <v>18</v>
      </c>
      <c r="I5249" s="3">
        <v>4</v>
      </c>
      <c r="J5249" s="3" t="s">
        <v>183</v>
      </c>
      <c r="K5249" s="3"/>
      <c r="L5249" s="3"/>
      <c r="M5249" s="3"/>
      <c r="N5249" s="3"/>
      <c r="O5249" s="3"/>
      <c r="P5249" s="3"/>
      <c r="Q5249" s="3"/>
      <c r="R5249" s="3"/>
      <c r="S5249" s="3"/>
      <c r="T5249" s="3">
        <f t="shared" si="648"/>
        <v>1524</v>
      </c>
      <c r="U5249" s="3" t="str">
        <f t="shared" si="649"/>
        <v>SI</v>
      </c>
      <c r="V5249" t="str">
        <f t="shared" si="650"/>
        <v>1524 - TORRE COLPATRIA-Soporte Directivo (Coordinador y Gerencia)</v>
      </c>
      <c r="W5249" s="53">
        <f t="shared" si="651"/>
        <v>4</v>
      </c>
      <c r="X5249">
        <f t="shared" si="652"/>
        <v>4</v>
      </c>
      <c r="Y5249" t="str">
        <f>IF(ISNA(VLOOKUP(B5249,CECOS_SIN_IDENTIFICAR!$A$2:$D$146,4,0)),"SIN CECO",IF(VLOOKUP(B5249,CECOS_SIN_IDENTIFICAR!$A$2:$D$146,4,0)=0,"SIN CECO",VLOOKUP(B5249,CECOS_SIN_IDENTIFICAR!$A$2:$D$146,4,0)))</f>
        <v>SIN CECO</v>
      </c>
      <c r="Z5249">
        <f t="shared" si="653"/>
        <v>1524</v>
      </c>
      <c r="AA5249" s="3" t="s">
        <v>114</v>
      </c>
      <c r="AB5249" t="str">
        <f t="shared" si="654"/>
        <v>b. Conocimiento del proyecto-Soporte Directivo (Coordinador y Gerencia)</v>
      </c>
      <c r="AC5249" t="str">
        <f>VLOOKUP(AB5249,CODIFICACION_PREGUNTAS!$C$2:$D$35,2,0)</f>
        <v>SOPORTE_DIR002</v>
      </c>
    </row>
    <row r="5250" spans="1:29" x14ac:dyDescent="0.25">
      <c r="A5250" s="3">
        <f t="shared" si="655"/>
        <v>5249</v>
      </c>
      <c r="B5250" s="3" t="s">
        <v>400</v>
      </c>
      <c r="C5250" s="32">
        <v>42614</v>
      </c>
      <c r="D5250" s="3" t="s">
        <v>114</v>
      </c>
      <c r="E5250" s="3"/>
      <c r="F5250" s="3"/>
      <c r="G5250" s="2" t="s">
        <v>20</v>
      </c>
      <c r="H5250" s="3" t="s">
        <v>18</v>
      </c>
      <c r="I5250" s="3">
        <v>4</v>
      </c>
      <c r="J5250" s="3" t="s">
        <v>183</v>
      </c>
      <c r="K5250" s="3"/>
      <c r="L5250" s="3"/>
      <c r="M5250" s="3"/>
      <c r="N5250" s="3"/>
      <c r="O5250" s="3"/>
      <c r="P5250" s="3"/>
      <c r="Q5250" s="3"/>
      <c r="R5250" s="3"/>
      <c r="S5250" s="3"/>
      <c r="T5250" s="3">
        <f t="shared" si="648"/>
        <v>1524</v>
      </c>
      <c r="U5250" s="3" t="str">
        <f t="shared" si="649"/>
        <v>SI</v>
      </c>
      <c r="V5250" t="str">
        <f t="shared" si="650"/>
        <v>1524 - TORRE COLPATRIA-Soporte Directivo (Coordinador y Gerencia)</v>
      </c>
      <c r="W5250" s="53">
        <f t="shared" si="651"/>
        <v>4</v>
      </c>
      <c r="X5250">
        <f t="shared" si="652"/>
        <v>4</v>
      </c>
      <c r="Y5250" t="str">
        <f>IF(ISNA(VLOOKUP(B5250,CECOS_SIN_IDENTIFICAR!$A$2:$D$146,4,0)),"SIN CECO",IF(VLOOKUP(B5250,CECOS_SIN_IDENTIFICAR!$A$2:$D$146,4,0)=0,"SIN CECO",VLOOKUP(B5250,CECOS_SIN_IDENTIFICAR!$A$2:$D$146,4,0)))</f>
        <v>SIN CECO</v>
      </c>
      <c r="Z5250">
        <f t="shared" si="653"/>
        <v>1524</v>
      </c>
      <c r="AA5250" s="3" t="s">
        <v>114</v>
      </c>
      <c r="AB5250" t="str">
        <f t="shared" si="654"/>
        <v>c. Planteamiento de soluciones y manejo de conflictos-Soporte Directivo (Coordinador y Gerencia)</v>
      </c>
      <c r="AC5250" t="str">
        <f>VLOOKUP(AB5250,CODIFICACION_PREGUNTAS!$C$2:$D$35,2,0)</f>
        <v>SOPORTE_DIR003</v>
      </c>
    </row>
    <row r="5251" spans="1:29" x14ac:dyDescent="0.25">
      <c r="A5251" s="3">
        <f t="shared" si="655"/>
        <v>5250</v>
      </c>
      <c r="B5251" s="3" t="s">
        <v>400</v>
      </c>
      <c r="C5251" s="32">
        <v>42614</v>
      </c>
      <c r="D5251" s="3" t="s">
        <v>114</v>
      </c>
      <c r="E5251" s="3"/>
      <c r="F5251" s="3"/>
      <c r="G5251" s="2" t="s">
        <v>21</v>
      </c>
      <c r="H5251" s="3" t="s">
        <v>18</v>
      </c>
      <c r="I5251" s="3">
        <v>4</v>
      </c>
      <c r="J5251" s="3" t="s">
        <v>183</v>
      </c>
      <c r="K5251" s="3"/>
      <c r="L5251" s="3"/>
      <c r="M5251" s="3"/>
      <c r="N5251" s="3"/>
      <c r="O5251" s="3"/>
      <c r="P5251" s="3"/>
      <c r="Q5251" s="3"/>
      <c r="R5251" s="3"/>
      <c r="S5251" s="3"/>
      <c r="T5251" s="3">
        <f t="shared" ref="T5251:T5314" si="656">IF(U5251="NO","SIN CECO",LEFT(B5251,4)+0)</f>
        <v>1524</v>
      </c>
      <c r="U5251" s="3" t="str">
        <f t="shared" ref="U5251:U5314" si="657">IF(ISNUMBER(LEFT(B5251,4)+0),"SI","NO")</f>
        <v>SI</v>
      </c>
      <c r="V5251" t="str">
        <f t="shared" ref="V5251:V5314" si="658">CONCATENATE(B5251,"-",H5251)</f>
        <v>1524 - TORRE COLPATRIA-Soporte Directivo (Coordinador y Gerencia)</v>
      </c>
      <c r="W5251" s="53">
        <f t="shared" ref="W5251:W5314" si="659">I5251</f>
        <v>4</v>
      </c>
      <c r="X5251">
        <f t="shared" ref="X5251:X5314" si="660">IF(ISNUMBER(W5251+0),W5251+0,0)</f>
        <v>4</v>
      </c>
      <c r="Y5251" t="str">
        <f>IF(ISNA(VLOOKUP(B5251,CECOS_SIN_IDENTIFICAR!$A$2:$D$146,4,0)),"SIN CECO",IF(VLOOKUP(B5251,CECOS_SIN_IDENTIFICAR!$A$2:$D$146,4,0)=0,"SIN CECO",VLOOKUP(B5251,CECOS_SIN_IDENTIFICAR!$A$2:$D$146,4,0)))</f>
        <v>SIN CECO</v>
      </c>
      <c r="Z5251">
        <f t="shared" ref="Z5251:Z5314" si="661">IF(Y5251="SIN CECO",T5251,Y5251)</f>
        <v>1524</v>
      </c>
      <c r="AA5251" s="3" t="s">
        <v>114</v>
      </c>
      <c r="AB5251" t="str">
        <f t="shared" ref="AB5251:AB5314" si="662">CONCATENATE(G5251,"-",H5251)</f>
        <v>d. Cumplimiento de compromisos-Soporte Directivo (Coordinador y Gerencia)</v>
      </c>
      <c r="AC5251" t="str">
        <f>VLOOKUP(AB5251,CODIFICACION_PREGUNTAS!$C$2:$D$35,2,0)</f>
        <v>SOPORTE_DIR004</v>
      </c>
    </row>
    <row r="5252" spans="1:29" x14ac:dyDescent="0.25">
      <c r="A5252" s="3">
        <f t="shared" ref="A5252:A5315" si="663">A5251+1</f>
        <v>5251</v>
      </c>
      <c r="B5252" s="3" t="s">
        <v>400</v>
      </c>
      <c r="C5252" s="32">
        <v>42614</v>
      </c>
      <c r="D5252" s="3" t="s">
        <v>114</v>
      </c>
      <c r="E5252" s="3"/>
      <c r="F5252" s="3"/>
      <c r="G5252" s="2" t="s">
        <v>22</v>
      </c>
      <c r="H5252" s="3" t="s">
        <v>18</v>
      </c>
      <c r="I5252" s="3">
        <v>4</v>
      </c>
      <c r="J5252" s="3" t="s">
        <v>183</v>
      </c>
      <c r="K5252" s="3"/>
      <c r="L5252" s="3"/>
      <c r="M5252" s="3"/>
      <c r="N5252" s="3"/>
      <c r="O5252" s="3"/>
      <c r="P5252" s="3"/>
      <c r="Q5252" s="3"/>
      <c r="R5252" s="3"/>
      <c r="S5252" s="3"/>
      <c r="T5252" s="3">
        <f t="shared" si="656"/>
        <v>1524</v>
      </c>
      <c r="U5252" s="3" t="str">
        <f t="shared" si="657"/>
        <v>SI</v>
      </c>
      <c r="V5252" t="str">
        <f t="shared" si="658"/>
        <v>1524 - TORRE COLPATRIA-Soporte Directivo (Coordinador y Gerencia)</v>
      </c>
      <c r="W5252" s="53">
        <f t="shared" si="659"/>
        <v>4</v>
      </c>
      <c r="X5252">
        <f t="shared" si="660"/>
        <v>4</v>
      </c>
      <c r="Y5252" t="str">
        <f>IF(ISNA(VLOOKUP(B5252,CECOS_SIN_IDENTIFICAR!$A$2:$D$146,4,0)),"SIN CECO",IF(VLOOKUP(B5252,CECOS_SIN_IDENTIFICAR!$A$2:$D$146,4,0)=0,"SIN CECO",VLOOKUP(B5252,CECOS_SIN_IDENTIFICAR!$A$2:$D$146,4,0)))</f>
        <v>SIN CECO</v>
      </c>
      <c r="Z5252">
        <f t="shared" si="661"/>
        <v>1524</v>
      </c>
      <c r="AA5252" s="3" t="s">
        <v>114</v>
      </c>
      <c r="AB5252" t="str">
        <f t="shared" si="662"/>
        <v>e. Manejo del cliente-Soporte Directivo (Coordinador y Gerencia)</v>
      </c>
      <c r="AC5252" t="str">
        <f>VLOOKUP(AB5252,CODIFICACION_PREGUNTAS!$C$2:$D$35,2,0)</f>
        <v>SOPORTE_DIR005</v>
      </c>
    </row>
    <row r="5253" spans="1:29" x14ac:dyDescent="0.25">
      <c r="A5253" s="3">
        <f t="shared" si="663"/>
        <v>5252</v>
      </c>
      <c r="B5253" s="3" t="s">
        <v>400</v>
      </c>
      <c r="C5253" s="32">
        <v>42614</v>
      </c>
      <c r="D5253" s="3" t="s">
        <v>114</v>
      </c>
      <c r="E5253" s="3"/>
      <c r="F5253" s="3"/>
      <c r="G5253" s="2" t="s">
        <v>23</v>
      </c>
      <c r="H5253" s="3" t="s">
        <v>24</v>
      </c>
      <c r="I5253" s="3">
        <v>4</v>
      </c>
      <c r="J5253" s="3" t="s">
        <v>183</v>
      </c>
      <c r="K5253" s="3"/>
      <c r="L5253" s="3"/>
      <c r="M5253" s="3"/>
      <c r="N5253" s="3"/>
      <c r="O5253" s="3"/>
      <c r="P5253" s="3"/>
      <c r="Q5253" s="3"/>
      <c r="R5253" s="3"/>
      <c r="S5253" s="3"/>
      <c r="T5253" s="3">
        <f t="shared" si="656"/>
        <v>1524</v>
      </c>
      <c r="U5253" s="3" t="str">
        <f t="shared" si="657"/>
        <v>SI</v>
      </c>
      <c r="V5253" t="str">
        <f t="shared" si="658"/>
        <v>1524 - TORRE COLPATRIA-Personal que presta el servicio en obra</v>
      </c>
      <c r="W5253" s="53">
        <f t="shared" si="659"/>
        <v>4</v>
      </c>
      <c r="X5253">
        <f t="shared" si="660"/>
        <v>4</v>
      </c>
      <c r="Y5253" t="str">
        <f>IF(ISNA(VLOOKUP(B5253,CECOS_SIN_IDENTIFICAR!$A$2:$D$146,4,0)),"SIN CECO",IF(VLOOKUP(B5253,CECOS_SIN_IDENTIFICAR!$A$2:$D$146,4,0)=0,"SIN CECO",VLOOKUP(B5253,CECOS_SIN_IDENTIFICAR!$A$2:$D$146,4,0)))</f>
        <v>SIN CECO</v>
      </c>
      <c r="Z5253">
        <f t="shared" si="661"/>
        <v>1524</v>
      </c>
      <c r="AA5253" s="3" t="s">
        <v>114</v>
      </c>
      <c r="AB5253" t="str">
        <f t="shared" si="662"/>
        <v>a. Idoneidad del personal-Personal que presta el servicio en obra</v>
      </c>
      <c r="AC5253" t="str">
        <f>VLOOKUP(AB5253,CODIFICACION_PREGUNTAS!$C$2:$D$35,2,0)</f>
        <v>PERSONAL001</v>
      </c>
    </row>
    <row r="5254" spans="1:29" x14ac:dyDescent="0.25">
      <c r="A5254" s="3">
        <f t="shared" si="663"/>
        <v>5253</v>
      </c>
      <c r="B5254" s="3" t="s">
        <v>400</v>
      </c>
      <c r="C5254" s="32">
        <v>42614</v>
      </c>
      <c r="D5254" s="3" t="s">
        <v>114</v>
      </c>
      <c r="E5254" s="3"/>
      <c r="F5254" s="3"/>
      <c r="G5254" s="2" t="s">
        <v>25</v>
      </c>
      <c r="H5254" s="3" t="s">
        <v>24</v>
      </c>
      <c r="I5254" s="3">
        <v>4</v>
      </c>
      <c r="J5254" s="3" t="s">
        <v>183</v>
      </c>
      <c r="K5254" s="3"/>
      <c r="L5254" s="3"/>
      <c r="M5254" s="3"/>
      <c r="N5254" s="3"/>
      <c r="O5254" s="3"/>
      <c r="P5254" s="3"/>
      <c r="Q5254" s="3"/>
      <c r="R5254" s="3"/>
      <c r="S5254" s="3"/>
      <c r="T5254" s="3">
        <f t="shared" si="656"/>
        <v>1524</v>
      </c>
      <c r="U5254" s="3" t="str">
        <f t="shared" si="657"/>
        <v>SI</v>
      </c>
      <c r="V5254" t="str">
        <f t="shared" si="658"/>
        <v>1524 - TORRE COLPATRIA-Personal que presta el servicio en obra</v>
      </c>
      <c r="W5254" s="53">
        <f t="shared" si="659"/>
        <v>4</v>
      </c>
      <c r="X5254">
        <f t="shared" si="660"/>
        <v>4</v>
      </c>
      <c r="Y5254" t="str">
        <f>IF(ISNA(VLOOKUP(B5254,CECOS_SIN_IDENTIFICAR!$A$2:$D$146,4,0)),"SIN CECO",IF(VLOOKUP(B5254,CECOS_SIN_IDENTIFICAR!$A$2:$D$146,4,0)=0,"SIN CECO",VLOOKUP(B5254,CECOS_SIN_IDENTIFICAR!$A$2:$D$146,4,0)))</f>
        <v>SIN CECO</v>
      </c>
      <c r="Z5254">
        <f t="shared" si="661"/>
        <v>1524</v>
      </c>
      <c r="AA5254" s="3" t="s">
        <v>114</v>
      </c>
      <c r="AB5254" t="str">
        <f t="shared" si="662"/>
        <v>b. Oportuna atención al cliente-Personal que presta el servicio en obra</v>
      </c>
      <c r="AC5254" t="str">
        <f>VLOOKUP(AB5254,CODIFICACION_PREGUNTAS!$C$2:$D$35,2,0)</f>
        <v>PERSONAL002</v>
      </c>
    </row>
    <row r="5255" spans="1:29" x14ac:dyDescent="0.25">
      <c r="A5255" s="3">
        <f t="shared" si="663"/>
        <v>5254</v>
      </c>
      <c r="B5255" s="3" t="s">
        <v>400</v>
      </c>
      <c r="C5255" s="32">
        <v>42614</v>
      </c>
      <c r="D5255" s="3" t="s">
        <v>114</v>
      </c>
      <c r="E5255" s="3"/>
      <c r="F5255" s="3"/>
      <c r="G5255" s="2" t="s">
        <v>26</v>
      </c>
      <c r="H5255" s="3" t="s">
        <v>24</v>
      </c>
      <c r="I5255" s="3">
        <v>5</v>
      </c>
      <c r="J5255" s="3" t="s">
        <v>183</v>
      </c>
      <c r="K5255" s="3"/>
      <c r="L5255" s="3"/>
      <c r="M5255" s="3"/>
      <c r="N5255" s="3"/>
      <c r="O5255" s="3"/>
      <c r="P5255" s="3"/>
      <c r="Q5255" s="3"/>
      <c r="R5255" s="3"/>
      <c r="S5255" s="3"/>
      <c r="T5255" s="3">
        <f t="shared" si="656"/>
        <v>1524</v>
      </c>
      <c r="U5255" s="3" t="str">
        <f t="shared" si="657"/>
        <v>SI</v>
      </c>
      <c r="V5255" t="str">
        <f t="shared" si="658"/>
        <v>1524 - TORRE COLPATRIA-Personal que presta el servicio en obra</v>
      </c>
      <c r="W5255" s="53">
        <f t="shared" si="659"/>
        <v>5</v>
      </c>
      <c r="X5255">
        <f t="shared" si="660"/>
        <v>5</v>
      </c>
      <c r="Y5255" t="str">
        <f>IF(ISNA(VLOOKUP(B5255,CECOS_SIN_IDENTIFICAR!$A$2:$D$146,4,0)),"SIN CECO",IF(VLOOKUP(B5255,CECOS_SIN_IDENTIFICAR!$A$2:$D$146,4,0)=0,"SIN CECO",VLOOKUP(B5255,CECOS_SIN_IDENTIFICAR!$A$2:$D$146,4,0)))</f>
        <v>SIN CECO</v>
      </c>
      <c r="Z5255">
        <f t="shared" si="661"/>
        <v>1524</v>
      </c>
      <c r="AA5255" s="3" t="s">
        <v>114</v>
      </c>
      <c r="AB5255" t="str">
        <f t="shared" si="662"/>
        <v>c. Compromiso con el proyecto-Personal que presta el servicio en obra</v>
      </c>
      <c r="AC5255" t="str">
        <f>VLOOKUP(AB5255,CODIFICACION_PREGUNTAS!$C$2:$D$35,2,0)</f>
        <v>PERSONAL003</v>
      </c>
    </row>
    <row r="5256" spans="1:29" x14ac:dyDescent="0.25">
      <c r="A5256" s="3">
        <f t="shared" si="663"/>
        <v>5255</v>
      </c>
      <c r="B5256" s="3" t="s">
        <v>400</v>
      </c>
      <c r="C5256" s="32">
        <v>42614</v>
      </c>
      <c r="D5256" s="3" t="s">
        <v>114</v>
      </c>
      <c r="E5256" s="3"/>
      <c r="F5256" s="3"/>
      <c r="G5256" s="2" t="s">
        <v>21</v>
      </c>
      <c r="H5256" s="3" t="s">
        <v>24</v>
      </c>
      <c r="I5256" s="3">
        <v>4</v>
      </c>
      <c r="J5256" s="3" t="s">
        <v>183</v>
      </c>
      <c r="K5256" s="3"/>
      <c r="L5256" s="3"/>
      <c r="M5256" s="3"/>
      <c r="N5256" s="3"/>
      <c r="O5256" s="3"/>
      <c r="P5256" s="3"/>
      <c r="Q5256" s="3"/>
      <c r="R5256" s="3"/>
      <c r="S5256" s="3"/>
      <c r="T5256" s="3">
        <f t="shared" si="656"/>
        <v>1524</v>
      </c>
      <c r="U5256" s="3" t="str">
        <f t="shared" si="657"/>
        <v>SI</v>
      </c>
      <c r="V5256" t="str">
        <f t="shared" si="658"/>
        <v>1524 - TORRE COLPATRIA-Personal que presta el servicio en obra</v>
      </c>
      <c r="W5256" s="53">
        <f t="shared" si="659"/>
        <v>4</v>
      </c>
      <c r="X5256">
        <f t="shared" si="660"/>
        <v>4</v>
      </c>
      <c r="Y5256" t="str">
        <f>IF(ISNA(VLOOKUP(B5256,CECOS_SIN_IDENTIFICAR!$A$2:$D$146,4,0)),"SIN CECO",IF(VLOOKUP(B5256,CECOS_SIN_IDENTIFICAR!$A$2:$D$146,4,0)=0,"SIN CECO",VLOOKUP(B5256,CECOS_SIN_IDENTIFICAR!$A$2:$D$146,4,0)))</f>
        <v>SIN CECO</v>
      </c>
      <c r="Z5256">
        <f t="shared" si="661"/>
        <v>1524</v>
      </c>
      <c r="AA5256" s="3" t="s">
        <v>114</v>
      </c>
      <c r="AB5256" t="str">
        <f t="shared" si="662"/>
        <v>d. Cumplimiento de compromisos-Personal que presta el servicio en obra</v>
      </c>
      <c r="AC5256" t="str">
        <f>VLOOKUP(AB5256,CODIFICACION_PREGUNTAS!$C$2:$D$35,2,0)</f>
        <v>PERSONAL004</v>
      </c>
    </row>
    <row r="5257" spans="1:29" x14ac:dyDescent="0.25">
      <c r="A5257" s="3">
        <f t="shared" si="663"/>
        <v>5256</v>
      </c>
      <c r="B5257" s="3" t="s">
        <v>400</v>
      </c>
      <c r="C5257" s="32">
        <v>42614</v>
      </c>
      <c r="D5257" s="3" t="s">
        <v>114</v>
      </c>
      <c r="E5257" s="3"/>
      <c r="F5257" s="3"/>
      <c r="G5257" s="2" t="s">
        <v>27</v>
      </c>
      <c r="H5257" s="3" t="s">
        <v>24</v>
      </c>
      <c r="I5257" s="3">
        <v>4</v>
      </c>
      <c r="J5257" s="3" t="s">
        <v>183</v>
      </c>
      <c r="K5257" s="3"/>
      <c r="L5257" s="3"/>
      <c r="M5257" s="3"/>
      <c r="N5257" s="3"/>
      <c r="O5257" s="3"/>
      <c r="P5257" s="3"/>
      <c r="Q5257" s="3"/>
      <c r="R5257" s="3"/>
      <c r="S5257" s="3"/>
      <c r="T5257" s="3">
        <f t="shared" si="656"/>
        <v>1524</v>
      </c>
      <c r="U5257" s="3" t="str">
        <f t="shared" si="657"/>
        <v>SI</v>
      </c>
      <c r="V5257" t="str">
        <f t="shared" si="658"/>
        <v>1524 - TORRE COLPATRIA-Personal que presta el servicio en obra</v>
      </c>
      <c r="W5257" s="53">
        <f t="shared" si="659"/>
        <v>4</v>
      </c>
      <c r="X5257">
        <f t="shared" si="660"/>
        <v>4</v>
      </c>
      <c r="Y5257" t="str">
        <f>IF(ISNA(VLOOKUP(B5257,CECOS_SIN_IDENTIFICAR!$A$2:$D$146,4,0)),"SIN CECO",IF(VLOOKUP(B5257,CECOS_SIN_IDENTIFICAR!$A$2:$D$146,4,0)=0,"SIN CECO",VLOOKUP(B5257,CECOS_SIN_IDENTIFICAR!$A$2:$D$146,4,0)))</f>
        <v>SIN CECO</v>
      </c>
      <c r="Z5257">
        <f t="shared" si="661"/>
        <v>1524</v>
      </c>
      <c r="AA5257" s="3" t="s">
        <v>114</v>
      </c>
      <c r="AB5257" t="str">
        <f t="shared" si="662"/>
        <v>e. Proactividad en desarrollo de funciones-Personal que presta el servicio en obra</v>
      </c>
      <c r="AC5257" t="str">
        <f>VLOOKUP(AB5257,CODIFICACION_PREGUNTAS!$C$2:$D$35,2,0)</f>
        <v>PERSONAL005</v>
      </c>
    </row>
    <row r="5258" spans="1:29" x14ac:dyDescent="0.25">
      <c r="A5258" s="3">
        <f t="shared" si="663"/>
        <v>5257</v>
      </c>
      <c r="B5258" s="3" t="s">
        <v>400</v>
      </c>
      <c r="C5258" s="32">
        <v>42614</v>
      </c>
      <c r="D5258" s="3" t="s">
        <v>114</v>
      </c>
      <c r="E5258" s="3"/>
      <c r="F5258" s="3"/>
      <c r="G5258" s="2" t="s">
        <v>28</v>
      </c>
      <c r="H5258" s="2" t="s">
        <v>29</v>
      </c>
      <c r="I5258" s="3">
        <v>4</v>
      </c>
      <c r="J5258" s="3" t="s">
        <v>183</v>
      </c>
      <c r="K5258" s="3"/>
      <c r="L5258" s="3"/>
      <c r="M5258" s="3"/>
      <c r="N5258" s="3"/>
      <c r="O5258" s="3"/>
      <c r="P5258" s="3"/>
      <c r="Q5258" s="3"/>
      <c r="R5258" s="3"/>
      <c r="S5258" s="3"/>
      <c r="T5258" s="3">
        <f t="shared" si="656"/>
        <v>1524</v>
      </c>
      <c r="U5258" s="3" t="str">
        <f t="shared" si="657"/>
        <v>SI</v>
      </c>
      <c r="V5258" t="str">
        <f t="shared" si="658"/>
        <v>1524 - TORRE COLPATRIA-Productos Asociados de PAYC (Informes, Control de presupuesto y Programación y actas)</v>
      </c>
      <c r="W5258" s="53">
        <f t="shared" si="659"/>
        <v>4</v>
      </c>
      <c r="X5258">
        <f t="shared" si="660"/>
        <v>4</v>
      </c>
      <c r="Y5258" t="str">
        <f>IF(ISNA(VLOOKUP(B5258,CECOS_SIN_IDENTIFICAR!$A$2:$D$146,4,0)),"SIN CECO",IF(VLOOKUP(B5258,CECOS_SIN_IDENTIFICAR!$A$2:$D$146,4,0)=0,"SIN CECO",VLOOKUP(B5258,CECOS_SIN_IDENTIFICAR!$A$2:$D$146,4,0)))</f>
        <v>SIN CECO</v>
      </c>
      <c r="Z5258">
        <f t="shared" si="661"/>
        <v>1524</v>
      </c>
      <c r="AA5258" s="3" t="s">
        <v>114</v>
      </c>
      <c r="AB5258" t="str">
        <f t="shared" si="662"/>
        <v>a. Calidad del Contenido-Productos Asociados de PAYC (Informes, Control de presupuesto y Programación y actas)</v>
      </c>
      <c r="AC5258" t="str">
        <f>VLOOKUP(AB5258,CODIFICACION_PREGUNTAS!$C$2:$D$35,2,0)</f>
        <v>PRODUCTOS001</v>
      </c>
    </row>
    <row r="5259" spans="1:29" x14ac:dyDescent="0.25">
      <c r="A5259" s="3">
        <f t="shared" si="663"/>
        <v>5258</v>
      </c>
      <c r="B5259" s="3" t="s">
        <v>400</v>
      </c>
      <c r="C5259" s="32">
        <v>42614</v>
      </c>
      <c r="D5259" s="3" t="s">
        <v>114</v>
      </c>
      <c r="E5259" s="3"/>
      <c r="F5259" s="3"/>
      <c r="G5259" s="2" t="s">
        <v>30</v>
      </c>
      <c r="H5259" s="2" t="s">
        <v>29</v>
      </c>
      <c r="I5259" s="3">
        <v>4</v>
      </c>
      <c r="J5259" s="3" t="s">
        <v>183</v>
      </c>
      <c r="K5259" s="3"/>
      <c r="L5259" s="3"/>
      <c r="M5259" s="3"/>
      <c r="N5259" s="3"/>
      <c r="O5259" s="3"/>
      <c r="P5259" s="3"/>
      <c r="Q5259" s="3"/>
      <c r="R5259" s="3"/>
      <c r="S5259" s="3"/>
      <c r="T5259" s="3">
        <f t="shared" si="656"/>
        <v>1524</v>
      </c>
      <c r="U5259" s="3" t="str">
        <f t="shared" si="657"/>
        <v>SI</v>
      </c>
      <c r="V5259" t="str">
        <f t="shared" si="658"/>
        <v>1524 - TORRE COLPATRIA-Productos Asociados de PAYC (Informes, Control de presupuesto y Programación y actas)</v>
      </c>
      <c r="W5259" s="53">
        <f t="shared" si="659"/>
        <v>4</v>
      </c>
      <c r="X5259">
        <f t="shared" si="660"/>
        <v>4</v>
      </c>
      <c r="Y5259" t="str">
        <f>IF(ISNA(VLOOKUP(B5259,CECOS_SIN_IDENTIFICAR!$A$2:$D$146,4,0)),"SIN CECO",IF(VLOOKUP(B5259,CECOS_SIN_IDENTIFICAR!$A$2:$D$146,4,0)=0,"SIN CECO",VLOOKUP(B5259,CECOS_SIN_IDENTIFICAR!$A$2:$D$146,4,0)))</f>
        <v>SIN CECO</v>
      </c>
      <c r="Z5259">
        <f t="shared" si="661"/>
        <v>1524</v>
      </c>
      <c r="AA5259" s="3" t="s">
        <v>114</v>
      </c>
      <c r="AB5259" t="str">
        <f t="shared" si="662"/>
        <v>b. Claridad del Contenido-Productos Asociados de PAYC (Informes, Control de presupuesto y Programación y actas)</v>
      </c>
      <c r="AC5259" t="str">
        <f>VLOOKUP(AB5259,CODIFICACION_PREGUNTAS!$C$2:$D$35,2,0)</f>
        <v>PRODUCTOS002</v>
      </c>
    </row>
    <row r="5260" spans="1:29" x14ac:dyDescent="0.25">
      <c r="A5260" s="3">
        <f t="shared" si="663"/>
        <v>5259</v>
      </c>
      <c r="B5260" s="3" t="s">
        <v>400</v>
      </c>
      <c r="C5260" s="32">
        <v>42614</v>
      </c>
      <c r="D5260" s="3" t="s">
        <v>114</v>
      </c>
      <c r="E5260" s="3"/>
      <c r="F5260" s="3"/>
      <c r="G5260" s="2" t="s">
        <v>31</v>
      </c>
      <c r="H5260" s="2" t="s">
        <v>29</v>
      </c>
      <c r="I5260" s="3">
        <v>4</v>
      </c>
      <c r="J5260" s="3" t="s">
        <v>183</v>
      </c>
      <c r="K5260" s="3"/>
      <c r="L5260" s="3"/>
      <c r="M5260" s="3"/>
      <c r="N5260" s="3"/>
      <c r="O5260" s="3"/>
      <c r="P5260" s="3"/>
      <c r="Q5260" s="3"/>
      <c r="R5260" s="3"/>
      <c r="S5260" s="3"/>
      <c r="T5260" s="3">
        <f t="shared" si="656"/>
        <v>1524</v>
      </c>
      <c r="U5260" s="3" t="str">
        <f t="shared" si="657"/>
        <v>SI</v>
      </c>
      <c r="V5260" t="str">
        <f t="shared" si="658"/>
        <v>1524 - TORRE COLPATRIA-Productos Asociados de PAYC (Informes, Control de presupuesto y Programación y actas)</v>
      </c>
      <c r="W5260" s="53">
        <f t="shared" si="659"/>
        <v>4</v>
      </c>
      <c r="X5260">
        <f t="shared" si="660"/>
        <v>4</v>
      </c>
      <c r="Y5260" t="str">
        <f>IF(ISNA(VLOOKUP(B5260,CECOS_SIN_IDENTIFICAR!$A$2:$D$146,4,0)),"SIN CECO",IF(VLOOKUP(B5260,CECOS_SIN_IDENTIFICAR!$A$2:$D$146,4,0)=0,"SIN CECO",VLOOKUP(B5260,CECOS_SIN_IDENTIFICAR!$A$2:$D$146,4,0)))</f>
        <v>SIN CECO</v>
      </c>
      <c r="Z5260">
        <f t="shared" si="661"/>
        <v>1524</v>
      </c>
      <c r="AA5260" s="3" t="s">
        <v>114</v>
      </c>
      <c r="AB5260" t="str">
        <f t="shared" si="662"/>
        <v>c. Oportunidad en la entrega-Productos Asociados de PAYC (Informes, Control de presupuesto y Programación y actas)</v>
      </c>
      <c r="AC5260" t="str">
        <f>VLOOKUP(AB5260,CODIFICACION_PREGUNTAS!$C$2:$D$35,2,0)</f>
        <v>PRODUCTOS003</v>
      </c>
    </row>
    <row r="5261" spans="1:29" x14ac:dyDescent="0.25">
      <c r="A5261" s="3">
        <f t="shared" si="663"/>
        <v>5260</v>
      </c>
      <c r="B5261" s="3" t="s">
        <v>400</v>
      </c>
      <c r="C5261" s="32">
        <v>42614</v>
      </c>
      <c r="D5261" s="3" t="s">
        <v>114</v>
      </c>
      <c r="E5261" s="3"/>
      <c r="F5261" s="3"/>
      <c r="G5261" s="2" t="s">
        <v>32</v>
      </c>
      <c r="H5261" s="2" t="s">
        <v>29</v>
      </c>
      <c r="I5261" s="3">
        <v>4</v>
      </c>
      <c r="J5261" s="3" t="s">
        <v>183</v>
      </c>
      <c r="K5261" s="3"/>
      <c r="L5261" s="3"/>
      <c r="M5261" s="3"/>
      <c r="N5261" s="3"/>
      <c r="O5261" s="3"/>
      <c r="P5261" s="3"/>
      <c r="Q5261" s="3"/>
      <c r="R5261" s="3"/>
      <c r="S5261" s="3"/>
      <c r="T5261" s="3">
        <f t="shared" si="656"/>
        <v>1524</v>
      </c>
      <c r="U5261" s="3" t="str">
        <f t="shared" si="657"/>
        <v>SI</v>
      </c>
      <c r="V5261" t="str">
        <f t="shared" si="658"/>
        <v>1524 - TORRE COLPATRIA-Productos Asociados de PAYC (Informes, Control de presupuesto y Programación y actas)</v>
      </c>
      <c r="W5261" s="53">
        <f t="shared" si="659"/>
        <v>4</v>
      </c>
      <c r="X5261">
        <f t="shared" si="660"/>
        <v>4</v>
      </c>
      <c r="Y5261" t="str">
        <f>IF(ISNA(VLOOKUP(B5261,CECOS_SIN_IDENTIFICAR!$A$2:$D$146,4,0)),"SIN CECO",IF(VLOOKUP(B5261,CECOS_SIN_IDENTIFICAR!$A$2:$D$146,4,0)=0,"SIN CECO",VLOOKUP(B5261,CECOS_SIN_IDENTIFICAR!$A$2:$D$146,4,0)))</f>
        <v>SIN CECO</v>
      </c>
      <c r="Z5261">
        <f t="shared" si="661"/>
        <v>1524</v>
      </c>
      <c r="AA5261" s="3" t="s">
        <v>114</v>
      </c>
      <c r="AB5261" t="str">
        <f t="shared" si="662"/>
        <v>d. Precisión de la información-Productos Asociados de PAYC (Informes, Control de presupuesto y Programación y actas)</v>
      </c>
      <c r="AC5261" t="str">
        <f>VLOOKUP(AB5261,CODIFICACION_PREGUNTAS!$C$2:$D$35,2,0)</f>
        <v>PRODUCTOS004</v>
      </c>
    </row>
    <row r="5262" spans="1:29" x14ac:dyDescent="0.25">
      <c r="A5262" s="3">
        <f t="shared" si="663"/>
        <v>5261</v>
      </c>
      <c r="B5262" s="3" t="s">
        <v>400</v>
      </c>
      <c r="C5262" s="32">
        <v>42614</v>
      </c>
      <c r="D5262" s="3" t="s">
        <v>114</v>
      </c>
      <c r="E5262" s="3"/>
      <c r="F5262" s="3"/>
      <c r="G5262" s="2" t="s">
        <v>33</v>
      </c>
      <c r="H5262" s="2" t="s">
        <v>29</v>
      </c>
      <c r="I5262" s="3">
        <v>4</v>
      </c>
      <c r="J5262" s="3" t="s">
        <v>183</v>
      </c>
      <c r="K5262" s="3"/>
      <c r="L5262" s="3"/>
      <c r="M5262" s="3"/>
      <c r="N5262" s="3"/>
      <c r="O5262" s="3"/>
      <c r="P5262" s="3"/>
      <c r="Q5262" s="3"/>
      <c r="R5262" s="3"/>
      <c r="S5262" s="3"/>
      <c r="T5262" s="3">
        <f t="shared" si="656"/>
        <v>1524</v>
      </c>
      <c r="U5262" s="3" t="str">
        <f t="shared" si="657"/>
        <v>SI</v>
      </c>
      <c r="V5262" t="str">
        <f t="shared" si="658"/>
        <v>1524 - TORRE COLPATRIA-Productos Asociados de PAYC (Informes, Control de presupuesto y Programación y actas)</v>
      </c>
      <c r="W5262" s="53">
        <f t="shared" si="659"/>
        <v>4</v>
      </c>
      <c r="X5262">
        <f t="shared" si="660"/>
        <v>4</v>
      </c>
      <c r="Y5262" t="str">
        <f>IF(ISNA(VLOOKUP(B5262,CECOS_SIN_IDENTIFICAR!$A$2:$D$146,4,0)),"SIN CECO",IF(VLOOKUP(B5262,CECOS_SIN_IDENTIFICAR!$A$2:$D$146,4,0)=0,"SIN CECO",VLOOKUP(B5262,CECOS_SIN_IDENTIFICAR!$A$2:$D$146,4,0)))</f>
        <v>SIN CECO</v>
      </c>
      <c r="Z5262">
        <f t="shared" si="661"/>
        <v>1524</v>
      </c>
      <c r="AA5262" s="3" t="s">
        <v>114</v>
      </c>
      <c r="AB5262" t="str">
        <f t="shared" si="662"/>
        <v>e. Diagramación-Productos Asociados de PAYC (Informes, Control de presupuesto y Programación y actas)</v>
      </c>
      <c r="AC5262" t="str">
        <f>VLOOKUP(AB5262,CODIFICACION_PREGUNTAS!$C$2:$D$35,2,0)</f>
        <v>PRODUCTOS005</v>
      </c>
    </row>
    <row r="5263" spans="1:29" x14ac:dyDescent="0.25">
      <c r="A5263" s="3">
        <f t="shared" si="663"/>
        <v>5262</v>
      </c>
      <c r="B5263" s="3" t="s">
        <v>400</v>
      </c>
      <c r="C5263" s="32">
        <v>42614</v>
      </c>
      <c r="D5263" s="3" t="s">
        <v>114</v>
      </c>
      <c r="E5263" s="3"/>
      <c r="F5263" s="3"/>
      <c r="G5263" s="2" t="s">
        <v>34</v>
      </c>
      <c r="H5263" s="2" t="s">
        <v>35</v>
      </c>
      <c r="I5263" s="3">
        <v>4</v>
      </c>
      <c r="J5263" s="3" t="s">
        <v>183</v>
      </c>
      <c r="K5263" s="3"/>
      <c r="L5263" s="3"/>
      <c r="M5263" s="3"/>
      <c r="N5263" s="3"/>
      <c r="O5263" s="3"/>
      <c r="P5263" s="3"/>
      <c r="Q5263" s="3"/>
      <c r="R5263" s="3"/>
      <c r="S5263" s="3"/>
      <c r="T5263" s="3">
        <f t="shared" si="656"/>
        <v>1524</v>
      </c>
      <c r="U5263" s="3" t="str">
        <f t="shared" si="657"/>
        <v>SI</v>
      </c>
      <c r="V5263" t="str">
        <f t="shared" si="658"/>
        <v>1524 - TORRE COLPATRIA-Compromisos Pactados</v>
      </c>
      <c r="W5263" s="53">
        <f t="shared" si="659"/>
        <v>4</v>
      </c>
      <c r="X5263">
        <f t="shared" si="660"/>
        <v>4</v>
      </c>
      <c r="Y5263" t="str">
        <f>IF(ISNA(VLOOKUP(B5263,CECOS_SIN_IDENTIFICAR!$A$2:$D$146,4,0)),"SIN CECO",IF(VLOOKUP(B5263,CECOS_SIN_IDENTIFICAR!$A$2:$D$146,4,0)=0,"SIN CECO",VLOOKUP(B5263,CECOS_SIN_IDENTIFICAR!$A$2:$D$146,4,0)))</f>
        <v>SIN CECO</v>
      </c>
      <c r="Z5263">
        <f t="shared" si="661"/>
        <v>1524</v>
      </c>
      <c r="AA5263" s="3" t="s">
        <v>114</v>
      </c>
      <c r="AB5263" t="str">
        <f t="shared" si="662"/>
        <v>a. Cumplimiento-Compromisos Pactados</v>
      </c>
      <c r="AC5263" t="str">
        <f>VLOOKUP(AB5263,CODIFICACION_PREGUNTAS!$C$2:$D$35,2,0)</f>
        <v>COMPROMISOS001</v>
      </c>
    </row>
    <row r="5264" spans="1:29" x14ac:dyDescent="0.25">
      <c r="A5264" s="3">
        <f t="shared" si="663"/>
        <v>5263</v>
      </c>
      <c r="B5264" s="3" t="s">
        <v>400</v>
      </c>
      <c r="C5264" s="32">
        <v>42614</v>
      </c>
      <c r="D5264" s="3" t="s">
        <v>114</v>
      </c>
      <c r="E5264" s="3"/>
      <c r="F5264" s="3"/>
      <c r="G5264" s="2" t="s">
        <v>36</v>
      </c>
      <c r="H5264" s="2" t="s">
        <v>35</v>
      </c>
      <c r="I5264" s="3">
        <v>4</v>
      </c>
      <c r="J5264" s="3" t="s">
        <v>183</v>
      </c>
      <c r="K5264" s="3"/>
      <c r="L5264" s="3"/>
      <c r="M5264" s="3"/>
      <c r="N5264" s="3"/>
      <c r="O5264" s="3"/>
      <c r="P5264" s="3"/>
      <c r="Q5264" s="3"/>
      <c r="R5264" s="3"/>
      <c r="S5264" s="3"/>
      <c r="T5264" s="3">
        <f t="shared" si="656"/>
        <v>1524</v>
      </c>
      <c r="U5264" s="3" t="str">
        <f t="shared" si="657"/>
        <v>SI</v>
      </c>
      <c r="V5264" t="str">
        <f t="shared" si="658"/>
        <v>1524 - TORRE COLPATRIA-Compromisos Pactados</v>
      </c>
      <c r="W5264" s="53">
        <f t="shared" si="659"/>
        <v>4</v>
      </c>
      <c r="X5264">
        <f t="shared" si="660"/>
        <v>4</v>
      </c>
      <c r="Y5264" t="str">
        <f>IF(ISNA(VLOOKUP(B5264,CECOS_SIN_IDENTIFICAR!$A$2:$D$146,4,0)),"SIN CECO",IF(VLOOKUP(B5264,CECOS_SIN_IDENTIFICAR!$A$2:$D$146,4,0)=0,"SIN CECO",VLOOKUP(B5264,CECOS_SIN_IDENTIFICAR!$A$2:$D$146,4,0)))</f>
        <v>SIN CECO</v>
      </c>
      <c r="Z5264">
        <f t="shared" si="661"/>
        <v>1524</v>
      </c>
      <c r="AA5264" s="3" t="s">
        <v>114</v>
      </c>
      <c r="AB5264" t="str">
        <f t="shared" si="662"/>
        <v>b. Satisface expectativas-Compromisos Pactados</v>
      </c>
      <c r="AC5264" t="str">
        <f>VLOOKUP(AB5264,CODIFICACION_PREGUNTAS!$C$2:$D$35,2,0)</f>
        <v>COMPROMISOS002</v>
      </c>
    </row>
    <row r="5265" spans="1:29" x14ac:dyDescent="0.25">
      <c r="A5265" s="3">
        <f t="shared" si="663"/>
        <v>5264</v>
      </c>
      <c r="B5265" s="3" t="s">
        <v>400</v>
      </c>
      <c r="C5265" s="32">
        <v>42614</v>
      </c>
      <c r="D5265" s="3" t="s">
        <v>114</v>
      </c>
      <c r="E5265" s="3"/>
      <c r="F5265" s="3"/>
      <c r="G5265" s="2" t="s">
        <v>37</v>
      </c>
      <c r="H5265" s="2" t="s">
        <v>35</v>
      </c>
      <c r="I5265" s="3">
        <v>4</v>
      </c>
      <c r="J5265" s="3" t="s">
        <v>183</v>
      </c>
      <c r="K5265" s="3"/>
      <c r="L5265" s="3"/>
      <c r="M5265" s="3"/>
      <c r="N5265" s="3"/>
      <c r="O5265" s="3"/>
      <c r="P5265" s="3"/>
      <c r="Q5265" s="3"/>
      <c r="R5265" s="3"/>
      <c r="S5265" s="3"/>
      <c r="T5265" s="3">
        <f t="shared" si="656"/>
        <v>1524</v>
      </c>
      <c r="U5265" s="3" t="str">
        <f t="shared" si="657"/>
        <v>SI</v>
      </c>
      <c r="V5265" t="str">
        <f t="shared" si="658"/>
        <v>1524 - TORRE COLPATRIA-Compromisos Pactados</v>
      </c>
      <c r="W5265" s="53">
        <f t="shared" si="659"/>
        <v>4</v>
      </c>
      <c r="X5265">
        <f t="shared" si="660"/>
        <v>4</v>
      </c>
      <c r="Y5265" t="str">
        <f>IF(ISNA(VLOOKUP(B5265,CECOS_SIN_IDENTIFICAR!$A$2:$D$146,4,0)),"SIN CECO",IF(VLOOKUP(B5265,CECOS_SIN_IDENTIFICAR!$A$2:$D$146,4,0)=0,"SIN CECO",VLOOKUP(B5265,CECOS_SIN_IDENTIFICAR!$A$2:$D$146,4,0)))</f>
        <v>SIN CECO</v>
      </c>
      <c r="Z5265">
        <f t="shared" si="661"/>
        <v>1524</v>
      </c>
      <c r="AA5265" s="3" t="s">
        <v>114</v>
      </c>
      <c r="AB5265" t="str">
        <f t="shared" si="662"/>
        <v>c. Calidad de la Información suministrada-Compromisos Pactados</v>
      </c>
      <c r="AC5265" t="str">
        <f>VLOOKUP(AB5265,CODIFICACION_PREGUNTAS!$C$2:$D$35,2,0)</f>
        <v>COMPROMISOS003</v>
      </c>
    </row>
    <row r="5266" spans="1:29" x14ac:dyDescent="0.25">
      <c r="A5266" s="3">
        <f t="shared" si="663"/>
        <v>5265</v>
      </c>
      <c r="B5266" s="3" t="s">
        <v>400</v>
      </c>
      <c r="C5266" s="32">
        <v>42614</v>
      </c>
      <c r="D5266" s="3" t="s">
        <v>114</v>
      </c>
      <c r="E5266" s="3"/>
      <c r="F5266" s="3"/>
      <c r="G5266" s="2" t="s">
        <v>38</v>
      </c>
      <c r="H5266" s="2" t="s">
        <v>35</v>
      </c>
      <c r="I5266" s="3">
        <v>4</v>
      </c>
      <c r="J5266" s="3" t="s">
        <v>183</v>
      </c>
      <c r="K5266" s="3"/>
      <c r="L5266" s="3"/>
      <c r="M5266" s="3"/>
      <c r="N5266" s="3"/>
      <c r="O5266" s="3"/>
      <c r="P5266" s="3"/>
      <c r="Q5266" s="3"/>
      <c r="R5266" s="3"/>
      <c r="S5266" s="3"/>
      <c r="T5266" s="3">
        <f t="shared" si="656"/>
        <v>1524</v>
      </c>
      <c r="U5266" s="3" t="str">
        <f t="shared" si="657"/>
        <v>SI</v>
      </c>
      <c r="V5266" t="str">
        <f t="shared" si="658"/>
        <v>1524 - TORRE COLPATRIA-Compromisos Pactados</v>
      </c>
      <c r="W5266" s="53">
        <f t="shared" si="659"/>
        <v>4</v>
      </c>
      <c r="X5266">
        <f t="shared" si="660"/>
        <v>4</v>
      </c>
      <c r="Y5266" t="str">
        <f>IF(ISNA(VLOOKUP(B5266,CECOS_SIN_IDENTIFICAR!$A$2:$D$146,4,0)),"SIN CECO",IF(VLOOKUP(B5266,CECOS_SIN_IDENTIFICAR!$A$2:$D$146,4,0)=0,"SIN CECO",VLOOKUP(B5266,CECOS_SIN_IDENTIFICAR!$A$2:$D$146,4,0)))</f>
        <v>SIN CECO</v>
      </c>
      <c r="Z5266">
        <f t="shared" si="661"/>
        <v>1524</v>
      </c>
      <c r="AA5266" s="3" t="s">
        <v>114</v>
      </c>
      <c r="AB5266" t="str">
        <f t="shared" si="662"/>
        <v>d. Disposición del personal de PAYC a las solicitudes del cliente-Compromisos Pactados</v>
      </c>
      <c r="AC5266" t="str">
        <f>VLOOKUP(AB5266,CODIFICACION_PREGUNTAS!$C$2:$D$35,2,0)</f>
        <v>COMPROMISOS004</v>
      </c>
    </row>
    <row r="5267" spans="1:29" x14ac:dyDescent="0.25">
      <c r="A5267" s="3">
        <f t="shared" si="663"/>
        <v>5266</v>
      </c>
      <c r="B5267" s="3" t="s">
        <v>400</v>
      </c>
      <c r="C5267" s="32">
        <v>42614</v>
      </c>
      <c r="D5267" s="3" t="s">
        <v>114</v>
      </c>
      <c r="E5267" s="3"/>
      <c r="F5267" s="3"/>
      <c r="G5267" s="2" t="s">
        <v>39</v>
      </c>
      <c r="H5267" s="2" t="s">
        <v>35</v>
      </c>
      <c r="I5267" s="3">
        <v>4</v>
      </c>
      <c r="J5267" s="3" t="s">
        <v>183</v>
      </c>
      <c r="K5267" s="3"/>
      <c r="L5267" s="3"/>
      <c r="M5267" s="3"/>
      <c r="N5267" s="3"/>
      <c r="O5267" s="3"/>
      <c r="P5267" s="3"/>
      <c r="Q5267" s="3"/>
      <c r="R5267" s="3"/>
      <c r="S5267" s="3"/>
      <c r="T5267" s="3">
        <f t="shared" si="656"/>
        <v>1524</v>
      </c>
      <c r="U5267" s="3" t="str">
        <f t="shared" si="657"/>
        <v>SI</v>
      </c>
      <c r="V5267" t="str">
        <f t="shared" si="658"/>
        <v>1524 - TORRE COLPATRIA-Compromisos Pactados</v>
      </c>
      <c r="W5267" s="53">
        <f t="shared" si="659"/>
        <v>4</v>
      </c>
      <c r="X5267">
        <f t="shared" si="660"/>
        <v>4</v>
      </c>
      <c r="Y5267" t="str">
        <f>IF(ISNA(VLOOKUP(B5267,CECOS_SIN_IDENTIFICAR!$A$2:$D$146,4,0)),"SIN CECO",IF(VLOOKUP(B5267,CECOS_SIN_IDENTIFICAR!$A$2:$D$146,4,0)=0,"SIN CECO",VLOOKUP(B5267,CECOS_SIN_IDENTIFICAR!$A$2:$D$146,4,0)))</f>
        <v>SIN CECO</v>
      </c>
      <c r="Z5267">
        <f t="shared" si="661"/>
        <v>1524</v>
      </c>
      <c r="AA5267" s="3" t="s">
        <v>114</v>
      </c>
      <c r="AB5267" t="str">
        <f t="shared" si="662"/>
        <v>e. Coherencia entre lo solicitado y lo entregado-Compromisos Pactados</v>
      </c>
      <c r="AC5267" t="str">
        <f>VLOOKUP(AB5267,CODIFICACION_PREGUNTAS!$C$2:$D$35,2,0)</f>
        <v>COMPROMISOS005</v>
      </c>
    </row>
    <row r="5268" spans="1:29" x14ac:dyDescent="0.25">
      <c r="A5268" s="3">
        <f t="shared" si="663"/>
        <v>5267</v>
      </c>
      <c r="B5268" s="3" t="s">
        <v>400</v>
      </c>
      <c r="C5268" s="32">
        <v>42614</v>
      </c>
      <c r="D5268" s="3" t="s">
        <v>114</v>
      </c>
      <c r="E5268" s="3"/>
      <c r="F5268" s="3"/>
      <c r="G5268" s="2" t="s">
        <v>40</v>
      </c>
      <c r="H5268" s="2" t="s">
        <v>40</v>
      </c>
      <c r="I5268" s="3">
        <v>4</v>
      </c>
      <c r="J5268" s="3" t="s">
        <v>183</v>
      </c>
      <c r="K5268" s="3"/>
      <c r="L5268" s="3"/>
      <c r="M5268" s="3"/>
      <c r="N5268" s="3"/>
      <c r="O5268" s="3"/>
      <c r="P5268" s="3"/>
      <c r="Q5268" s="3"/>
      <c r="R5268" s="3"/>
      <c r="S5268" s="3"/>
      <c r="T5268" s="3">
        <f t="shared" si="656"/>
        <v>1524</v>
      </c>
      <c r="U5268" s="3" t="str">
        <f t="shared" si="657"/>
        <v>SI</v>
      </c>
      <c r="V5268" t="str">
        <f t="shared" si="658"/>
        <v>1524 - TORRE COLPATRIA-Grado de Satisfacción con el Servicio Prestado</v>
      </c>
      <c r="W5268" s="53">
        <f t="shared" si="659"/>
        <v>4</v>
      </c>
      <c r="X5268">
        <f t="shared" si="660"/>
        <v>4</v>
      </c>
      <c r="Y5268" t="str">
        <f>IF(ISNA(VLOOKUP(B5268,CECOS_SIN_IDENTIFICAR!$A$2:$D$146,4,0)),"SIN CECO",IF(VLOOKUP(B5268,CECOS_SIN_IDENTIFICAR!$A$2:$D$146,4,0)=0,"SIN CECO",VLOOKUP(B5268,CECOS_SIN_IDENTIFICAR!$A$2:$D$146,4,0)))</f>
        <v>SIN CECO</v>
      </c>
      <c r="Z5268">
        <f t="shared" si="661"/>
        <v>1524</v>
      </c>
      <c r="AA5268" s="3" t="s">
        <v>114</v>
      </c>
      <c r="AB5268" t="str">
        <f t="shared" si="662"/>
        <v>Grado de Satisfacción con el Servicio Prestado-Grado de Satisfacción con el Servicio Prestado</v>
      </c>
      <c r="AC5268" t="str">
        <f>VLOOKUP(AB5268,CODIFICACION_PREGUNTAS!$C$2:$D$35,2,0)</f>
        <v>SATISFACCION001</v>
      </c>
    </row>
    <row r="5269" spans="1:29" x14ac:dyDescent="0.25">
      <c r="A5269" s="3">
        <f t="shared" si="663"/>
        <v>5268</v>
      </c>
      <c r="B5269" s="3" t="s">
        <v>400</v>
      </c>
      <c r="C5269" s="32">
        <v>42614</v>
      </c>
      <c r="D5269" s="3" t="s">
        <v>114</v>
      </c>
      <c r="E5269" s="3"/>
      <c r="F5269" s="3"/>
      <c r="G5269" s="2" t="s">
        <v>41</v>
      </c>
      <c r="H5269" s="2" t="s">
        <v>41</v>
      </c>
      <c r="I5269" s="3">
        <v>5</v>
      </c>
      <c r="J5269" s="3" t="s">
        <v>183</v>
      </c>
      <c r="K5269" s="3"/>
      <c r="L5269" s="3"/>
      <c r="M5269" s="3"/>
      <c r="N5269" s="3"/>
      <c r="O5269" s="3"/>
      <c r="P5269" s="3"/>
      <c r="Q5269" s="3"/>
      <c r="R5269" s="3"/>
      <c r="S5269" s="3"/>
      <c r="T5269" s="3">
        <f t="shared" si="656"/>
        <v>1524</v>
      </c>
      <c r="U5269" s="3" t="str">
        <f t="shared" si="657"/>
        <v>SI</v>
      </c>
      <c r="V5269" t="str">
        <f t="shared" si="658"/>
        <v>1524 - TORRE COLPATRIA-Posibilidad de Volver a Contratar con PAYC</v>
      </c>
      <c r="W5269" s="53">
        <f t="shared" si="659"/>
        <v>5</v>
      </c>
      <c r="X5269">
        <f t="shared" si="660"/>
        <v>5</v>
      </c>
      <c r="Y5269" t="str">
        <f>IF(ISNA(VLOOKUP(B5269,CECOS_SIN_IDENTIFICAR!$A$2:$D$146,4,0)),"SIN CECO",IF(VLOOKUP(B5269,CECOS_SIN_IDENTIFICAR!$A$2:$D$146,4,0)=0,"SIN CECO",VLOOKUP(B5269,CECOS_SIN_IDENTIFICAR!$A$2:$D$146,4,0)))</f>
        <v>SIN CECO</v>
      </c>
      <c r="Z5269">
        <f t="shared" si="661"/>
        <v>1524</v>
      </c>
      <c r="AA5269" s="3" t="s">
        <v>114</v>
      </c>
      <c r="AB5269" t="str">
        <f t="shared" si="662"/>
        <v>Posibilidad de Volver a Contratar con PAYC-Posibilidad de Volver a Contratar con PAYC</v>
      </c>
      <c r="AC5269" t="str">
        <f>VLOOKUP(AB5269,CODIFICACION_PREGUNTAS!$C$2:$D$35,2,0)</f>
        <v>VOLVER001</v>
      </c>
    </row>
    <row r="5270" spans="1:29" x14ac:dyDescent="0.25">
      <c r="A5270" s="3">
        <f t="shared" si="663"/>
        <v>5269</v>
      </c>
      <c r="B5270" s="3" t="s">
        <v>400</v>
      </c>
      <c r="C5270" s="32">
        <v>42614</v>
      </c>
      <c r="D5270" s="3" t="s">
        <v>114</v>
      </c>
      <c r="E5270" s="3"/>
      <c r="F5270" s="3"/>
      <c r="G5270" s="2" t="s">
        <v>42</v>
      </c>
      <c r="H5270" s="6" t="s">
        <v>43</v>
      </c>
      <c r="I5270" s="3" t="s">
        <v>420</v>
      </c>
      <c r="J5270" s="3" t="s">
        <v>183</v>
      </c>
      <c r="K5270" s="3" t="s">
        <v>446</v>
      </c>
      <c r="L5270" s="3" t="s">
        <v>473</v>
      </c>
      <c r="M5270" s="3" t="s">
        <v>475</v>
      </c>
      <c r="N5270" s="3" t="s">
        <v>550</v>
      </c>
      <c r="O5270" s="3" t="s">
        <v>682</v>
      </c>
      <c r="P5270" s="3"/>
      <c r="Q5270" s="3"/>
      <c r="R5270" s="3"/>
      <c r="S5270" s="3"/>
      <c r="T5270" s="3">
        <f t="shared" si="656"/>
        <v>1524</v>
      </c>
      <c r="U5270" s="3" t="str">
        <f t="shared" si="657"/>
        <v>SI</v>
      </c>
      <c r="V5270" t="str">
        <f t="shared" si="658"/>
        <v>1524 - TORRE COLPATRIA-Fortalezas PAYC</v>
      </c>
      <c r="W5270" s="53" t="str">
        <f t="shared" si="659"/>
        <v>Conocimiento-Compromiso-Cumplimiento-Manejo del cliente-Liderazgo</v>
      </c>
      <c r="X5270">
        <f t="shared" si="660"/>
        <v>0</v>
      </c>
      <c r="Y5270" t="str">
        <f>IF(ISNA(VLOOKUP(B5270,CECOS_SIN_IDENTIFICAR!$A$2:$D$146,4,0)),"SIN CECO",IF(VLOOKUP(B5270,CECOS_SIN_IDENTIFICAR!$A$2:$D$146,4,0)=0,"SIN CECO",VLOOKUP(B5270,CECOS_SIN_IDENTIFICAR!$A$2:$D$146,4,0)))</f>
        <v>SIN CECO</v>
      </c>
      <c r="Z5270">
        <f t="shared" si="661"/>
        <v>1524</v>
      </c>
      <c r="AA5270" s="3" t="s">
        <v>114</v>
      </c>
      <c r="AB5270" t="str">
        <f t="shared" si="662"/>
        <v>Principales fortalezas en el servicio que presta PAYC-Fortalezas PAYC</v>
      </c>
      <c r="AC5270" t="str">
        <f>VLOOKUP(AB5270,CODIFICACION_PREGUNTAS!$C$2:$D$35,2,0)</f>
        <v>FORT001</v>
      </c>
    </row>
    <row r="5271" spans="1:29" x14ac:dyDescent="0.25">
      <c r="A5271" s="3">
        <f t="shared" si="663"/>
        <v>5270</v>
      </c>
      <c r="B5271" s="3" t="s">
        <v>400</v>
      </c>
      <c r="C5271" s="32">
        <v>42614</v>
      </c>
      <c r="D5271" s="3" t="s">
        <v>114</v>
      </c>
      <c r="E5271" s="3"/>
      <c r="F5271" s="3"/>
      <c r="G5271" s="2" t="s">
        <v>44</v>
      </c>
      <c r="H5271" s="6" t="s">
        <v>45</v>
      </c>
      <c r="I5271" s="3" t="s">
        <v>837</v>
      </c>
      <c r="J5271" s="3" t="s">
        <v>183</v>
      </c>
      <c r="K5271" s="3" t="s">
        <v>582</v>
      </c>
      <c r="L5271" s="3"/>
      <c r="M5271" s="3"/>
      <c r="N5271" s="3"/>
      <c r="O5271" s="3"/>
      <c r="P5271" s="3"/>
      <c r="Q5271" s="3"/>
      <c r="R5271" s="3"/>
      <c r="S5271" s="3"/>
      <c r="T5271" s="3">
        <f t="shared" si="656"/>
        <v>1524</v>
      </c>
      <c r="U5271" s="3" t="str">
        <f t="shared" si="657"/>
        <v>SI</v>
      </c>
      <c r="V5271" t="str">
        <f t="shared" si="658"/>
        <v>1524 - TORRE COLPATRIA-Debilidades PAYC</v>
      </c>
      <c r="W5271" s="53" t="str">
        <f t="shared" si="659"/>
        <v>Entrega de informes-</v>
      </c>
      <c r="X5271">
        <f t="shared" si="660"/>
        <v>0</v>
      </c>
      <c r="Y5271" t="str">
        <f>IF(ISNA(VLOOKUP(B5271,CECOS_SIN_IDENTIFICAR!$A$2:$D$146,4,0)),"SIN CECO",IF(VLOOKUP(B5271,CECOS_SIN_IDENTIFICAR!$A$2:$D$146,4,0)=0,"SIN CECO",VLOOKUP(B5271,CECOS_SIN_IDENTIFICAR!$A$2:$D$146,4,0)))</f>
        <v>SIN CECO</v>
      </c>
      <c r="Z5271">
        <f t="shared" si="661"/>
        <v>1524</v>
      </c>
      <c r="AA5271" s="3" t="s">
        <v>114</v>
      </c>
      <c r="AB5271" t="str">
        <f t="shared" si="662"/>
        <v>Principales debilidades en el servicio que presta PAYC-Debilidades PAYC</v>
      </c>
      <c r="AC5271" t="str">
        <f>VLOOKUP(AB5271,CODIFICACION_PREGUNTAS!$C$2:$D$35,2,0)</f>
        <v>DEB001</v>
      </c>
    </row>
    <row r="5272" spans="1:29" x14ac:dyDescent="0.25">
      <c r="A5272" s="3">
        <f t="shared" si="663"/>
        <v>5271</v>
      </c>
      <c r="B5272" s="3" t="s">
        <v>416</v>
      </c>
      <c r="C5272" s="32">
        <v>42614</v>
      </c>
      <c r="D5272" s="3" t="s">
        <v>114</v>
      </c>
      <c r="E5272" s="3"/>
      <c r="F5272" s="3"/>
      <c r="G5272" s="2" t="s">
        <v>5</v>
      </c>
      <c r="H5272" s="3" t="s">
        <v>6</v>
      </c>
      <c r="I5272" s="3">
        <v>4</v>
      </c>
      <c r="J5272" s="3" t="s">
        <v>183</v>
      </c>
      <c r="K5272" s="3"/>
      <c r="L5272" s="3"/>
      <c r="M5272" s="3"/>
      <c r="N5272" s="3"/>
      <c r="O5272" s="3"/>
      <c r="P5272" s="3"/>
      <c r="Q5272" s="3"/>
      <c r="R5272" s="3"/>
      <c r="S5272" s="3"/>
      <c r="T5272" s="3">
        <f t="shared" si="656"/>
        <v>1579</v>
      </c>
      <c r="U5272" s="3" t="str">
        <f t="shared" si="657"/>
        <v>SI</v>
      </c>
      <c r="V5272" t="str">
        <f t="shared" si="658"/>
        <v>1579 - EDIFICIO TAMARINDO-Soporte Técnico</v>
      </c>
      <c r="W5272" s="53">
        <f t="shared" si="659"/>
        <v>4</v>
      </c>
      <c r="X5272">
        <f t="shared" si="660"/>
        <v>4</v>
      </c>
      <c r="Y5272" t="str">
        <f>IF(ISNA(VLOOKUP(B5272,CECOS_SIN_IDENTIFICAR!$A$2:$D$146,4,0)),"SIN CECO",IF(VLOOKUP(B5272,CECOS_SIN_IDENTIFICAR!$A$2:$D$146,4,0)=0,"SIN CECO",VLOOKUP(B5272,CECOS_SIN_IDENTIFICAR!$A$2:$D$146,4,0)))</f>
        <v>SIN CECO</v>
      </c>
      <c r="Z5272">
        <f t="shared" si="661"/>
        <v>1579</v>
      </c>
      <c r="AA5272" s="3" t="s">
        <v>114</v>
      </c>
      <c r="AB5272" t="str">
        <f t="shared" si="662"/>
        <v>a. Conocimiento específico de temas aplicables al proyecto-Soporte Técnico</v>
      </c>
      <c r="AC5272" t="str">
        <f>VLOOKUP(AB5272,CODIFICACION_PREGUNTAS!$C$2:$D$35,2,0)</f>
        <v>SOPORTE_TEC001</v>
      </c>
    </row>
    <row r="5273" spans="1:29" x14ac:dyDescent="0.25">
      <c r="A5273" s="3">
        <f t="shared" si="663"/>
        <v>5272</v>
      </c>
      <c r="B5273" s="3" t="s">
        <v>416</v>
      </c>
      <c r="C5273" s="32">
        <v>42614</v>
      </c>
      <c r="D5273" s="3" t="s">
        <v>114</v>
      </c>
      <c r="E5273" s="3"/>
      <c r="F5273" s="3"/>
      <c r="G5273" s="2" t="s">
        <v>7</v>
      </c>
      <c r="H5273" s="3" t="s">
        <v>6</v>
      </c>
      <c r="I5273" s="3">
        <v>5</v>
      </c>
      <c r="J5273" s="3" t="s">
        <v>183</v>
      </c>
      <c r="K5273" s="3"/>
      <c r="L5273" s="3"/>
      <c r="M5273" s="3"/>
      <c r="N5273" s="3"/>
      <c r="O5273" s="3"/>
      <c r="P5273" s="3"/>
      <c r="Q5273" s="3"/>
      <c r="R5273" s="3"/>
      <c r="S5273" s="3"/>
      <c r="T5273" s="3">
        <f t="shared" si="656"/>
        <v>1579</v>
      </c>
      <c r="U5273" s="3" t="str">
        <f t="shared" si="657"/>
        <v>SI</v>
      </c>
      <c r="V5273" t="str">
        <f t="shared" si="658"/>
        <v>1579 - EDIFICIO TAMARINDO-Soporte Técnico</v>
      </c>
      <c r="W5273" s="53">
        <f t="shared" si="659"/>
        <v>5</v>
      </c>
      <c r="X5273">
        <f t="shared" si="660"/>
        <v>5</v>
      </c>
      <c r="Y5273" t="str">
        <f>IF(ISNA(VLOOKUP(B5273,CECOS_SIN_IDENTIFICAR!$A$2:$D$146,4,0)),"SIN CECO",IF(VLOOKUP(B5273,CECOS_SIN_IDENTIFICAR!$A$2:$D$146,4,0)=0,"SIN CECO",VLOOKUP(B5273,CECOS_SIN_IDENTIFICAR!$A$2:$D$146,4,0)))</f>
        <v>SIN CECO</v>
      </c>
      <c r="Z5273">
        <f t="shared" si="661"/>
        <v>1579</v>
      </c>
      <c r="AA5273" s="3" t="s">
        <v>114</v>
      </c>
      <c r="AB5273" t="str">
        <f t="shared" si="662"/>
        <v>b. Idoneidad y Calidad del soporte-Soporte Técnico</v>
      </c>
      <c r="AC5273" t="str">
        <f>VLOOKUP(AB5273,CODIFICACION_PREGUNTAS!$C$2:$D$35,2,0)</f>
        <v>SOPORTE_TEC002</v>
      </c>
    </row>
    <row r="5274" spans="1:29" x14ac:dyDescent="0.25">
      <c r="A5274" s="3">
        <f t="shared" si="663"/>
        <v>5273</v>
      </c>
      <c r="B5274" s="3" t="s">
        <v>416</v>
      </c>
      <c r="C5274" s="32">
        <v>42614</v>
      </c>
      <c r="D5274" s="3" t="s">
        <v>114</v>
      </c>
      <c r="E5274" s="3"/>
      <c r="F5274" s="3"/>
      <c r="G5274" s="2" t="s">
        <v>8</v>
      </c>
      <c r="H5274" s="3" t="s">
        <v>6</v>
      </c>
      <c r="I5274" s="3">
        <v>5</v>
      </c>
      <c r="J5274" s="3" t="s">
        <v>183</v>
      </c>
      <c r="K5274" s="3"/>
      <c r="L5274" s="3"/>
      <c r="M5274" s="3"/>
      <c r="N5274" s="3"/>
      <c r="O5274" s="3"/>
      <c r="P5274" s="3"/>
      <c r="Q5274" s="3"/>
      <c r="R5274" s="3"/>
      <c r="S5274" s="3"/>
      <c r="T5274" s="3">
        <f t="shared" si="656"/>
        <v>1579</v>
      </c>
      <c r="U5274" s="3" t="str">
        <f t="shared" si="657"/>
        <v>SI</v>
      </c>
      <c r="V5274" t="str">
        <f t="shared" si="658"/>
        <v>1579 - EDIFICIO TAMARINDO-Soporte Técnico</v>
      </c>
      <c r="W5274" s="53">
        <f t="shared" si="659"/>
        <v>5</v>
      </c>
      <c r="X5274">
        <f t="shared" si="660"/>
        <v>5</v>
      </c>
      <c r="Y5274" t="str">
        <f>IF(ISNA(VLOOKUP(B5274,CECOS_SIN_IDENTIFICAR!$A$2:$D$146,4,0)),"SIN CECO",IF(VLOOKUP(B5274,CECOS_SIN_IDENTIFICAR!$A$2:$D$146,4,0)=0,"SIN CECO",VLOOKUP(B5274,CECOS_SIN_IDENTIFICAR!$A$2:$D$146,4,0)))</f>
        <v>SIN CECO</v>
      </c>
      <c r="Z5274">
        <f t="shared" si="661"/>
        <v>1579</v>
      </c>
      <c r="AA5274" s="3" t="s">
        <v>114</v>
      </c>
      <c r="AB5274" t="str">
        <f t="shared" si="662"/>
        <v>c. Cumplimiento de especificaciones técnicas de construcción-Soporte Técnico</v>
      </c>
      <c r="AC5274" t="str">
        <f>VLOOKUP(AB5274,CODIFICACION_PREGUNTAS!$C$2:$D$35,2,0)</f>
        <v>SOPORTE_TEC003</v>
      </c>
    </row>
    <row r="5275" spans="1:29" x14ac:dyDescent="0.25">
      <c r="A5275" s="3">
        <f t="shared" si="663"/>
        <v>5274</v>
      </c>
      <c r="B5275" s="3" t="s">
        <v>416</v>
      </c>
      <c r="C5275" s="32">
        <v>42614</v>
      </c>
      <c r="D5275" s="3" t="s">
        <v>114</v>
      </c>
      <c r="E5275" s="3"/>
      <c r="F5275" s="3"/>
      <c r="G5275" s="2" t="s">
        <v>9</v>
      </c>
      <c r="H5275" s="3" t="s">
        <v>6</v>
      </c>
      <c r="I5275" s="3">
        <v>5</v>
      </c>
      <c r="J5275" s="3" t="s">
        <v>183</v>
      </c>
      <c r="K5275" s="3"/>
      <c r="L5275" s="3"/>
      <c r="M5275" s="3"/>
      <c r="N5275" s="3"/>
      <c r="O5275" s="3"/>
      <c r="P5275" s="3"/>
      <c r="Q5275" s="3"/>
      <c r="R5275" s="3"/>
      <c r="S5275" s="3"/>
      <c r="T5275" s="3">
        <f t="shared" si="656"/>
        <v>1579</v>
      </c>
      <c r="U5275" s="3" t="str">
        <f t="shared" si="657"/>
        <v>SI</v>
      </c>
      <c r="V5275" t="str">
        <f t="shared" si="658"/>
        <v>1579 - EDIFICIO TAMARINDO-Soporte Técnico</v>
      </c>
      <c r="W5275" s="53">
        <f t="shared" si="659"/>
        <v>5</v>
      </c>
      <c r="X5275">
        <f t="shared" si="660"/>
        <v>5</v>
      </c>
      <c r="Y5275" t="str">
        <f>IF(ISNA(VLOOKUP(B5275,CECOS_SIN_IDENTIFICAR!$A$2:$D$146,4,0)),"SIN CECO",IF(VLOOKUP(B5275,CECOS_SIN_IDENTIFICAR!$A$2:$D$146,4,0)=0,"SIN CECO",VLOOKUP(B5275,CECOS_SIN_IDENTIFICAR!$A$2:$D$146,4,0)))</f>
        <v>SIN CECO</v>
      </c>
      <c r="Z5275">
        <f t="shared" si="661"/>
        <v>1579</v>
      </c>
      <c r="AA5275" s="3" t="s">
        <v>114</v>
      </c>
      <c r="AB5275" t="str">
        <f t="shared" si="662"/>
        <v>d. Confiabilidad de los conceptos aplicados-Soporte Técnico</v>
      </c>
      <c r="AC5275" t="str">
        <f>VLOOKUP(AB5275,CODIFICACION_PREGUNTAS!$C$2:$D$35,2,0)</f>
        <v>SOPORTE_TEC004</v>
      </c>
    </row>
    <row r="5276" spans="1:29" x14ac:dyDescent="0.25">
      <c r="A5276" s="3">
        <f t="shared" si="663"/>
        <v>5275</v>
      </c>
      <c r="B5276" s="3" t="s">
        <v>416</v>
      </c>
      <c r="C5276" s="32">
        <v>42614</v>
      </c>
      <c r="D5276" s="3" t="s">
        <v>114</v>
      </c>
      <c r="E5276" s="3"/>
      <c r="F5276" s="3"/>
      <c r="G5276" s="2" t="s">
        <v>10</v>
      </c>
      <c r="H5276" s="3" t="s">
        <v>6</v>
      </c>
      <c r="I5276" s="3">
        <v>4</v>
      </c>
      <c r="J5276" s="3" t="s">
        <v>183</v>
      </c>
      <c r="K5276" s="3"/>
      <c r="L5276" s="3"/>
      <c r="M5276" s="3"/>
      <c r="N5276" s="3"/>
      <c r="O5276" s="3"/>
      <c r="P5276" s="3"/>
      <c r="Q5276" s="3"/>
      <c r="R5276" s="3"/>
      <c r="S5276" s="3"/>
      <c r="T5276" s="3">
        <f t="shared" si="656"/>
        <v>1579</v>
      </c>
      <c r="U5276" s="3" t="str">
        <f t="shared" si="657"/>
        <v>SI</v>
      </c>
      <c r="V5276" t="str">
        <f t="shared" si="658"/>
        <v>1579 - EDIFICIO TAMARINDO-Soporte Técnico</v>
      </c>
      <c r="W5276" s="53">
        <f t="shared" si="659"/>
        <v>4</v>
      </c>
      <c r="X5276">
        <f t="shared" si="660"/>
        <v>4</v>
      </c>
      <c r="Y5276" t="str">
        <f>IF(ISNA(VLOOKUP(B5276,CECOS_SIN_IDENTIFICAR!$A$2:$D$146,4,0)),"SIN CECO",IF(VLOOKUP(B5276,CECOS_SIN_IDENTIFICAR!$A$2:$D$146,4,0)=0,"SIN CECO",VLOOKUP(B5276,CECOS_SIN_IDENTIFICAR!$A$2:$D$146,4,0)))</f>
        <v>SIN CECO</v>
      </c>
      <c r="Z5276">
        <f t="shared" si="661"/>
        <v>1579</v>
      </c>
      <c r="AA5276" s="3" t="s">
        <v>114</v>
      </c>
      <c r="AB5276" t="str">
        <f t="shared" si="662"/>
        <v>e. Oportunidad en entrega de información o requerimientos-Soporte Técnico</v>
      </c>
      <c r="AC5276" t="str">
        <f>VLOOKUP(AB5276,CODIFICACION_PREGUNTAS!$C$2:$D$35,2,0)</f>
        <v>SOPORTE_TEC005</v>
      </c>
    </row>
    <row r="5277" spans="1:29" x14ac:dyDescent="0.25">
      <c r="A5277" s="3">
        <f t="shared" si="663"/>
        <v>5276</v>
      </c>
      <c r="B5277" s="3" t="s">
        <v>416</v>
      </c>
      <c r="C5277" s="32">
        <v>42614</v>
      </c>
      <c r="D5277" s="3" t="s">
        <v>114</v>
      </c>
      <c r="E5277" s="3"/>
      <c r="F5277" s="3"/>
      <c r="G5277" s="2" t="s">
        <v>11</v>
      </c>
      <c r="H5277" s="3" t="s">
        <v>12</v>
      </c>
      <c r="I5277" s="3">
        <v>5</v>
      </c>
      <c r="J5277" s="3" t="s">
        <v>183</v>
      </c>
      <c r="K5277" s="3"/>
      <c r="L5277" s="3"/>
      <c r="M5277" s="3"/>
      <c r="N5277" s="3"/>
      <c r="O5277" s="3"/>
      <c r="P5277" s="3"/>
      <c r="Q5277" s="3"/>
      <c r="R5277" s="3"/>
      <c r="S5277" s="3"/>
      <c r="T5277" s="3">
        <f t="shared" si="656"/>
        <v>1579</v>
      </c>
      <c r="U5277" s="3" t="str">
        <f t="shared" si="657"/>
        <v>SI</v>
      </c>
      <c r="V5277" t="str">
        <f t="shared" si="658"/>
        <v>1579 - EDIFICIO TAMARINDO-Soporte Administrativo</v>
      </c>
      <c r="W5277" s="53">
        <f t="shared" si="659"/>
        <v>5</v>
      </c>
      <c r="X5277">
        <f t="shared" si="660"/>
        <v>5</v>
      </c>
      <c r="Y5277" t="str">
        <f>IF(ISNA(VLOOKUP(B5277,CECOS_SIN_IDENTIFICAR!$A$2:$D$146,4,0)),"SIN CECO",IF(VLOOKUP(B5277,CECOS_SIN_IDENTIFICAR!$A$2:$D$146,4,0)=0,"SIN CECO",VLOOKUP(B5277,CECOS_SIN_IDENTIFICAR!$A$2:$D$146,4,0)))</f>
        <v>SIN CECO</v>
      </c>
      <c r="Z5277">
        <f t="shared" si="661"/>
        <v>1579</v>
      </c>
      <c r="AA5277" s="3" t="s">
        <v>114</v>
      </c>
      <c r="AB5277" t="str">
        <f t="shared" si="662"/>
        <v>a. Oportunidad de la gestión en obra-Soporte Administrativo</v>
      </c>
      <c r="AC5277" t="str">
        <f>VLOOKUP(AB5277,CODIFICACION_PREGUNTAS!$C$2:$D$35,2,0)</f>
        <v>SOPORTE_ADMON001</v>
      </c>
    </row>
    <row r="5278" spans="1:29" x14ac:dyDescent="0.25">
      <c r="A5278" s="3">
        <f t="shared" si="663"/>
        <v>5277</v>
      </c>
      <c r="B5278" s="3" t="s">
        <v>416</v>
      </c>
      <c r="C5278" s="32">
        <v>42614</v>
      </c>
      <c r="D5278" s="3" t="s">
        <v>114</v>
      </c>
      <c r="E5278" s="3"/>
      <c r="F5278" s="3"/>
      <c r="G5278" s="2" t="s">
        <v>13</v>
      </c>
      <c r="H5278" s="3" t="s">
        <v>12</v>
      </c>
      <c r="I5278" s="3">
        <v>5</v>
      </c>
      <c r="J5278" s="3" t="s">
        <v>183</v>
      </c>
      <c r="K5278" s="3"/>
      <c r="L5278" s="3"/>
      <c r="M5278" s="3"/>
      <c r="N5278" s="3"/>
      <c r="O5278" s="3"/>
      <c r="P5278" s="3"/>
      <c r="Q5278" s="3"/>
      <c r="R5278" s="3"/>
      <c r="S5278" s="3"/>
      <c r="T5278" s="3">
        <f t="shared" si="656"/>
        <v>1579</v>
      </c>
      <c r="U5278" s="3" t="str">
        <f t="shared" si="657"/>
        <v>SI</v>
      </c>
      <c r="V5278" t="str">
        <f t="shared" si="658"/>
        <v>1579 - EDIFICIO TAMARINDO-Soporte Administrativo</v>
      </c>
      <c r="W5278" s="53">
        <f t="shared" si="659"/>
        <v>5</v>
      </c>
      <c r="X5278">
        <f t="shared" si="660"/>
        <v>5</v>
      </c>
      <c r="Y5278" t="str">
        <f>IF(ISNA(VLOOKUP(B5278,CECOS_SIN_IDENTIFICAR!$A$2:$D$146,4,0)),"SIN CECO",IF(VLOOKUP(B5278,CECOS_SIN_IDENTIFICAR!$A$2:$D$146,4,0)=0,"SIN CECO",VLOOKUP(B5278,CECOS_SIN_IDENTIFICAR!$A$2:$D$146,4,0)))</f>
        <v>SIN CECO</v>
      </c>
      <c r="Z5278">
        <f t="shared" si="661"/>
        <v>1579</v>
      </c>
      <c r="AA5278" s="3" t="s">
        <v>114</v>
      </c>
      <c r="AB5278" t="str">
        <f t="shared" si="662"/>
        <v>b. Manejo administrativo del proyecto-Soporte Administrativo</v>
      </c>
      <c r="AC5278" t="str">
        <f>VLOOKUP(AB5278,CODIFICACION_PREGUNTAS!$C$2:$D$35,2,0)</f>
        <v>SOPORTE_ADMON002</v>
      </c>
    </row>
    <row r="5279" spans="1:29" x14ac:dyDescent="0.25">
      <c r="A5279" s="3">
        <f t="shared" si="663"/>
        <v>5278</v>
      </c>
      <c r="B5279" s="3" t="s">
        <v>416</v>
      </c>
      <c r="C5279" s="32">
        <v>42614</v>
      </c>
      <c r="D5279" s="3" t="s">
        <v>114</v>
      </c>
      <c r="E5279" s="3"/>
      <c r="F5279" s="3"/>
      <c r="G5279" s="2" t="s">
        <v>14</v>
      </c>
      <c r="H5279" s="3" t="s">
        <v>12</v>
      </c>
      <c r="I5279" s="3">
        <v>5</v>
      </c>
      <c r="J5279" s="3" t="s">
        <v>183</v>
      </c>
      <c r="K5279" s="3"/>
      <c r="L5279" s="3"/>
      <c r="M5279" s="3"/>
      <c r="N5279" s="3"/>
      <c r="O5279" s="3"/>
      <c r="P5279" s="3"/>
      <c r="Q5279" s="3"/>
      <c r="R5279" s="3"/>
      <c r="S5279" s="3"/>
      <c r="T5279" s="3">
        <f t="shared" si="656"/>
        <v>1579</v>
      </c>
      <c r="U5279" s="3" t="str">
        <f t="shared" si="657"/>
        <v>SI</v>
      </c>
      <c r="V5279" t="str">
        <f t="shared" si="658"/>
        <v>1579 - EDIFICIO TAMARINDO-Soporte Administrativo</v>
      </c>
      <c r="W5279" s="53">
        <f t="shared" si="659"/>
        <v>5</v>
      </c>
      <c r="X5279">
        <f t="shared" si="660"/>
        <v>5</v>
      </c>
      <c r="Y5279" t="str">
        <f>IF(ISNA(VLOOKUP(B5279,CECOS_SIN_IDENTIFICAR!$A$2:$D$146,4,0)),"SIN CECO",IF(VLOOKUP(B5279,CECOS_SIN_IDENTIFICAR!$A$2:$D$146,4,0)=0,"SIN CECO",VLOOKUP(B5279,CECOS_SIN_IDENTIFICAR!$A$2:$D$146,4,0)))</f>
        <v>SIN CECO</v>
      </c>
      <c r="Z5279">
        <f t="shared" si="661"/>
        <v>1579</v>
      </c>
      <c r="AA5279" s="3" t="s">
        <v>114</v>
      </c>
      <c r="AB5279" t="str">
        <f t="shared" si="662"/>
        <v>c. Información clara y veraz sobre la administración de proyecto-Soporte Administrativo</v>
      </c>
      <c r="AC5279" t="str">
        <f>VLOOKUP(AB5279,CODIFICACION_PREGUNTAS!$C$2:$D$35,2,0)</f>
        <v>SOPORTE_ADMON003</v>
      </c>
    </row>
    <row r="5280" spans="1:29" x14ac:dyDescent="0.25">
      <c r="A5280" s="3">
        <f t="shared" si="663"/>
        <v>5279</v>
      </c>
      <c r="B5280" s="3" t="s">
        <v>416</v>
      </c>
      <c r="C5280" s="32">
        <v>42614</v>
      </c>
      <c r="D5280" s="3" t="s">
        <v>114</v>
      </c>
      <c r="E5280" s="3"/>
      <c r="F5280" s="3"/>
      <c r="G5280" s="2" t="s">
        <v>15</v>
      </c>
      <c r="H5280" s="3" t="s">
        <v>12</v>
      </c>
      <c r="I5280" s="3">
        <v>4</v>
      </c>
      <c r="J5280" s="3" t="s">
        <v>183</v>
      </c>
      <c r="K5280" s="3"/>
      <c r="L5280" s="3"/>
      <c r="M5280" s="3"/>
      <c r="N5280" s="3"/>
      <c r="O5280" s="3"/>
      <c r="P5280" s="3"/>
      <c r="Q5280" s="3"/>
      <c r="R5280" s="3"/>
      <c r="S5280" s="3"/>
      <c r="T5280" s="3">
        <f t="shared" si="656"/>
        <v>1579</v>
      </c>
      <c r="U5280" s="3" t="str">
        <f t="shared" si="657"/>
        <v>SI</v>
      </c>
      <c r="V5280" t="str">
        <f t="shared" si="658"/>
        <v>1579 - EDIFICIO TAMARINDO-Soporte Administrativo</v>
      </c>
      <c r="W5280" s="53">
        <f t="shared" si="659"/>
        <v>4</v>
      </c>
      <c r="X5280">
        <f t="shared" si="660"/>
        <v>4</v>
      </c>
      <c r="Y5280" t="str">
        <f>IF(ISNA(VLOOKUP(B5280,CECOS_SIN_IDENTIFICAR!$A$2:$D$146,4,0)),"SIN CECO",IF(VLOOKUP(B5280,CECOS_SIN_IDENTIFICAR!$A$2:$D$146,4,0)=0,"SIN CECO",VLOOKUP(B5280,CECOS_SIN_IDENTIFICAR!$A$2:$D$146,4,0)))</f>
        <v>SIN CECO</v>
      </c>
      <c r="Z5280">
        <f t="shared" si="661"/>
        <v>1579</v>
      </c>
      <c r="AA5280" s="3" t="s">
        <v>114</v>
      </c>
      <c r="AB5280" t="str">
        <f t="shared" si="662"/>
        <v>d. Cumplimientos con expectativas del cliente-Soporte Administrativo</v>
      </c>
      <c r="AC5280" t="str">
        <f>VLOOKUP(AB5280,CODIFICACION_PREGUNTAS!$C$2:$D$35,2,0)</f>
        <v>SOPORTE_ADMON004</v>
      </c>
    </row>
    <row r="5281" spans="1:29" x14ac:dyDescent="0.25">
      <c r="A5281" s="3">
        <f t="shared" si="663"/>
        <v>5280</v>
      </c>
      <c r="B5281" s="3" t="s">
        <v>416</v>
      </c>
      <c r="C5281" s="32">
        <v>42614</v>
      </c>
      <c r="D5281" s="3" t="s">
        <v>114</v>
      </c>
      <c r="E5281" s="3"/>
      <c r="F5281" s="3"/>
      <c r="G5281" s="2" t="s">
        <v>16</v>
      </c>
      <c r="H5281" s="3" t="s">
        <v>12</v>
      </c>
      <c r="I5281" s="3">
        <v>5</v>
      </c>
      <c r="J5281" s="3" t="s">
        <v>183</v>
      </c>
      <c r="K5281" s="3"/>
      <c r="L5281" s="3"/>
      <c r="M5281" s="3"/>
      <c r="N5281" s="3"/>
      <c r="O5281" s="3"/>
      <c r="P5281" s="3"/>
      <c r="Q5281" s="3"/>
      <c r="R5281" s="3"/>
      <c r="S5281" s="3"/>
      <c r="T5281" s="3">
        <f t="shared" si="656"/>
        <v>1579</v>
      </c>
      <c r="U5281" s="3" t="str">
        <f t="shared" si="657"/>
        <v>SI</v>
      </c>
      <c r="V5281" t="str">
        <f t="shared" si="658"/>
        <v>1579 - EDIFICIO TAMARINDO-Soporte Administrativo</v>
      </c>
      <c r="W5281" s="53">
        <f t="shared" si="659"/>
        <v>5</v>
      </c>
      <c r="X5281">
        <f t="shared" si="660"/>
        <v>5</v>
      </c>
      <c r="Y5281" t="str">
        <f>IF(ISNA(VLOOKUP(B5281,CECOS_SIN_IDENTIFICAR!$A$2:$D$146,4,0)),"SIN CECO",IF(VLOOKUP(B5281,CECOS_SIN_IDENTIFICAR!$A$2:$D$146,4,0)=0,"SIN CECO",VLOOKUP(B5281,CECOS_SIN_IDENTIFICAR!$A$2:$D$146,4,0)))</f>
        <v>SIN CECO</v>
      </c>
      <c r="Z5281">
        <f t="shared" si="661"/>
        <v>1579</v>
      </c>
      <c r="AA5281" s="3" t="s">
        <v>114</v>
      </c>
      <c r="AB5281" t="str">
        <f t="shared" si="662"/>
        <v>e. Control de presupuesto-Soporte Administrativo</v>
      </c>
      <c r="AC5281" t="str">
        <f>VLOOKUP(AB5281,CODIFICACION_PREGUNTAS!$C$2:$D$35,2,0)</f>
        <v>SOPORTE_ADMON005</v>
      </c>
    </row>
    <row r="5282" spans="1:29" x14ac:dyDescent="0.25">
      <c r="A5282" s="3">
        <f t="shared" si="663"/>
        <v>5281</v>
      </c>
      <c r="B5282" s="3" t="s">
        <v>416</v>
      </c>
      <c r="C5282" s="32">
        <v>42614</v>
      </c>
      <c r="D5282" s="3" t="s">
        <v>114</v>
      </c>
      <c r="E5282" s="3"/>
      <c r="F5282" s="3"/>
      <c r="G5282" s="2" t="s">
        <v>17</v>
      </c>
      <c r="H5282" s="3" t="s">
        <v>18</v>
      </c>
      <c r="I5282" s="3">
        <v>5</v>
      </c>
      <c r="J5282" s="3" t="s">
        <v>183</v>
      </c>
      <c r="K5282" s="3"/>
      <c r="L5282" s="3"/>
      <c r="M5282" s="3"/>
      <c r="N5282" s="3"/>
      <c r="O5282" s="3"/>
      <c r="P5282" s="3"/>
      <c r="Q5282" s="3"/>
      <c r="R5282" s="3"/>
      <c r="S5282" s="3"/>
      <c r="T5282" s="3">
        <f t="shared" si="656"/>
        <v>1579</v>
      </c>
      <c r="U5282" s="3" t="str">
        <f t="shared" si="657"/>
        <v>SI</v>
      </c>
      <c r="V5282" t="str">
        <f t="shared" si="658"/>
        <v>1579 - EDIFICIO TAMARINDO-Soporte Directivo (Coordinador y Gerencia)</v>
      </c>
      <c r="W5282" s="53">
        <f t="shared" si="659"/>
        <v>5</v>
      </c>
      <c r="X5282">
        <f t="shared" si="660"/>
        <v>5</v>
      </c>
      <c r="Y5282" t="str">
        <f>IF(ISNA(VLOOKUP(B5282,CECOS_SIN_IDENTIFICAR!$A$2:$D$146,4,0)),"SIN CECO",IF(VLOOKUP(B5282,CECOS_SIN_IDENTIFICAR!$A$2:$D$146,4,0)=0,"SIN CECO",VLOOKUP(B5282,CECOS_SIN_IDENTIFICAR!$A$2:$D$146,4,0)))</f>
        <v>SIN CECO</v>
      </c>
      <c r="Z5282">
        <f t="shared" si="661"/>
        <v>1579</v>
      </c>
      <c r="AA5282" s="3" t="s">
        <v>114</v>
      </c>
      <c r="AB5282" t="str">
        <f t="shared" si="662"/>
        <v>a. Apoyo y presencia en el proyecto-Soporte Directivo (Coordinador y Gerencia)</v>
      </c>
      <c r="AC5282" t="str">
        <f>VLOOKUP(AB5282,CODIFICACION_PREGUNTAS!$C$2:$D$35,2,0)</f>
        <v>SOPORTE_DIR001</v>
      </c>
    </row>
    <row r="5283" spans="1:29" x14ac:dyDescent="0.25">
      <c r="A5283" s="3">
        <f t="shared" si="663"/>
        <v>5282</v>
      </c>
      <c r="B5283" s="3" t="s">
        <v>416</v>
      </c>
      <c r="C5283" s="32">
        <v>42614</v>
      </c>
      <c r="D5283" s="3" t="s">
        <v>114</v>
      </c>
      <c r="E5283" s="3"/>
      <c r="F5283" s="3"/>
      <c r="G5283" s="2" t="s">
        <v>19</v>
      </c>
      <c r="H5283" s="3" t="s">
        <v>18</v>
      </c>
      <c r="I5283" s="3">
        <v>5</v>
      </c>
      <c r="J5283" s="3" t="s">
        <v>183</v>
      </c>
      <c r="K5283" s="3"/>
      <c r="L5283" s="3"/>
      <c r="M5283" s="3"/>
      <c r="N5283" s="3"/>
      <c r="O5283" s="3"/>
      <c r="P5283" s="3"/>
      <c r="Q5283" s="3"/>
      <c r="R5283" s="3"/>
      <c r="S5283" s="3"/>
      <c r="T5283" s="3">
        <f t="shared" si="656"/>
        <v>1579</v>
      </c>
      <c r="U5283" s="3" t="str">
        <f t="shared" si="657"/>
        <v>SI</v>
      </c>
      <c r="V5283" t="str">
        <f t="shared" si="658"/>
        <v>1579 - EDIFICIO TAMARINDO-Soporte Directivo (Coordinador y Gerencia)</v>
      </c>
      <c r="W5283" s="53">
        <f t="shared" si="659"/>
        <v>5</v>
      </c>
      <c r="X5283">
        <f t="shared" si="660"/>
        <v>5</v>
      </c>
      <c r="Y5283" t="str">
        <f>IF(ISNA(VLOOKUP(B5283,CECOS_SIN_IDENTIFICAR!$A$2:$D$146,4,0)),"SIN CECO",IF(VLOOKUP(B5283,CECOS_SIN_IDENTIFICAR!$A$2:$D$146,4,0)=0,"SIN CECO",VLOOKUP(B5283,CECOS_SIN_IDENTIFICAR!$A$2:$D$146,4,0)))</f>
        <v>SIN CECO</v>
      </c>
      <c r="Z5283">
        <f t="shared" si="661"/>
        <v>1579</v>
      </c>
      <c r="AA5283" s="3" t="s">
        <v>114</v>
      </c>
      <c r="AB5283" t="str">
        <f t="shared" si="662"/>
        <v>b. Conocimiento del proyecto-Soporte Directivo (Coordinador y Gerencia)</v>
      </c>
      <c r="AC5283" t="str">
        <f>VLOOKUP(AB5283,CODIFICACION_PREGUNTAS!$C$2:$D$35,2,0)</f>
        <v>SOPORTE_DIR002</v>
      </c>
    </row>
    <row r="5284" spans="1:29" x14ac:dyDescent="0.25">
      <c r="A5284" s="3">
        <f t="shared" si="663"/>
        <v>5283</v>
      </c>
      <c r="B5284" s="3" t="s">
        <v>416</v>
      </c>
      <c r="C5284" s="32">
        <v>42614</v>
      </c>
      <c r="D5284" s="3" t="s">
        <v>114</v>
      </c>
      <c r="E5284" s="3"/>
      <c r="F5284" s="3"/>
      <c r="G5284" s="2" t="s">
        <v>20</v>
      </c>
      <c r="H5284" s="3" t="s">
        <v>18</v>
      </c>
      <c r="I5284" s="3">
        <v>5</v>
      </c>
      <c r="J5284" s="3" t="s">
        <v>183</v>
      </c>
      <c r="K5284" s="3"/>
      <c r="L5284" s="3"/>
      <c r="M5284" s="3"/>
      <c r="N5284" s="3"/>
      <c r="O5284" s="3"/>
      <c r="P5284" s="3"/>
      <c r="Q5284" s="3"/>
      <c r="R5284" s="3"/>
      <c r="S5284" s="3"/>
      <c r="T5284" s="3">
        <f t="shared" si="656"/>
        <v>1579</v>
      </c>
      <c r="U5284" s="3" t="str">
        <f t="shared" si="657"/>
        <v>SI</v>
      </c>
      <c r="V5284" t="str">
        <f t="shared" si="658"/>
        <v>1579 - EDIFICIO TAMARINDO-Soporte Directivo (Coordinador y Gerencia)</v>
      </c>
      <c r="W5284" s="53">
        <f t="shared" si="659"/>
        <v>5</v>
      </c>
      <c r="X5284">
        <f t="shared" si="660"/>
        <v>5</v>
      </c>
      <c r="Y5284" t="str">
        <f>IF(ISNA(VLOOKUP(B5284,CECOS_SIN_IDENTIFICAR!$A$2:$D$146,4,0)),"SIN CECO",IF(VLOOKUP(B5284,CECOS_SIN_IDENTIFICAR!$A$2:$D$146,4,0)=0,"SIN CECO",VLOOKUP(B5284,CECOS_SIN_IDENTIFICAR!$A$2:$D$146,4,0)))</f>
        <v>SIN CECO</v>
      </c>
      <c r="Z5284">
        <f t="shared" si="661"/>
        <v>1579</v>
      </c>
      <c r="AA5284" s="3" t="s">
        <v>114</v>
      </c>
      <c r="AB5284" t="str">
        <f t="shared" si="662"/>
        <v>c. Planteamiento de soluciones y manejo de conflictos-Soporte Directivo (Coordinador y Gerencia)</v>
      </c>
      <c r="AC5284" t="str">
        <f>VLOOKUP(AB5284,CODIFICACION_PREGUNTAS!$C$2:$D$35,2,0)</f>
        <v>SOPORTE_DIR003</v>
      </c>
    </row>
    <row r="5285" spans="1:29" x14ac:dyDescent="0.25">
      <c r="A5285" s="3">
        <f t="shared" si="663"/>
        <v>5284</v>
      </c>
      <c r="B5285" s="3" t="s">
        <v>416</v>
      </c>
      <c r="C5285" s="32">
        <v>42614</v>
      </c>
      <c r="D5285" s="3" t="s">
        <v>114</v>
      </c>
      <c r="E5285" s="3"/>
      <c r="F5285" s="3"/>
      <c r="G5285" s="2" t="s">
        <v>21</v>
      </c>
      <c r="H5285" s="3" t="s">
        <v>18</v>
      </c>
      <c r="I5285" s="3">
        <v>5</v>
      </c>
      <c r="J5285" s="3" t="s">
        <v>183</v>
      </c>
      <c r="K5285" s="3"/>
      <c r="L5285" s="3"/>
      <c r="M5285" s="3"/>
      <c r="N5285" s="3"/>
      <c r="O5285" s="3"/>
      <c r="P5285" s="3"/>
      <c r="Q5285" s="3"/>
      <c r="R5285" s="3"/>
      <c r="S5285" s="3"/>
      <c r="T5285" s="3">
        <f t="shared" si="656"/>
        <v>1579</v>
      </c>
      <c r="U5285" s="3" t="str">
        <f t="shared" si="657"/>
        <v>SI</v>
      </c>
      <c r="V5285" t="str">
        <f t="shared" si="658"/>
        <v>1579 - EDIFICIO TAMARINDO-Soporte Directivo (Coordinador y Gerencia)</v>
      </c>
      <c r="W5285" s="53">
        <f t="shared" si="659"/>
        <v>5</v>
      </c>
      <c r="X5285">
        <f t="shared" si="660"/>
        <v>5</v>
      </c>
      <c r="Y5285" t="str">
        <f>IF(ISNA(VLOOKUP(B5285,CECOS_SIN_IDENTIFICAR!$A$2:$D$146,4,0)),"SIN CECO",IF(VLOOKUP(B5285,CECOS_SIN_IDENTIFICAR!$A$2:$D$146,4,0)=0,"SIN CECO",VLOOKUP(B5285,CECOS_SIN_IDENTIFICAR!$A$2:$D$146,4,0)))</f>
        <v>SIN CECO</v>
      </c>
      <c r="Z5285">
        <f t="shared" si="661"/>
        <v>1579</v>
      </c>
      <c r="AA5285" s="3" t="s">
        <v>114</v>
      </c>
      <c r="AB5285" t="str">
        <f t="shared" si="662"/>
        <v>d. Cumplimiento de compromisos-Soporte Directivo (Coordinador y Gerencia)</v>
      </c>
      <c r="AC5285" t="str">
        <f>VLOOKUP(AB5285,CODIFICACION_PREGUNTAS!$C$2:$D$35,2,0)</f>
        <v>SOPORTE_DIR004</v>
      </c>
    </row>
    <row r="5286" spans="1:29" x14ac:dyDescent="0.25">
      <c r="A5286" s="3">
        <f t="shared" si="663"/>
        <v>5285</v>
      </c>
      <c r="B5286" s="3" t="s">
        <v>416</v>
      </c>
      <c r="C5286" s="32">
        <v>42614</v>
      </c>
      <c r="D5286" s="3" t="s">
        <v>114</v>
      </c>
      <c r="E5286" s="3"/>
      <c r="F5286" s="3"/>
      <c r="G5286" s="2" t="s">
        <v>22</v>
      </c>
      <c r="H5286" s="3" t="s">
        <v>18</v>
      </c>
      <c r="I5286" s="3">
        <v>4</v>
      </c>
      <c r="J5286" s="3" t="s">
        <v>183</v>
      </c>
      <c r="K5286" s="3"/>
      <c r="L5286" s="3"/>
      <c r="M5286" s="3"/>
      <c r="N5286" s="3"/>
      <c r="O5286" s="3"/>
      <c r="P5286" s="3"/>
      <c r="Q5286" s="3"/>
      <c r="R5286" s="3"/>
      <c r="S5286" s="3"/>
      <c r="T5286" s="3">
        <f t="shared" si="656"/>
        <v>1579</v>
      </c>
      <c r="U5286" s="3" t="str">
        <f t="shared" si="657"/>
        <v>SI</v>
      </c>
      <c r="V5286" t="str">
        <f t="shared" si="658"/>
        <v>1579 - EDIFICIO TAMARINDO-Soporte Directivo (Coordinador y Gerencia)</v>
      </c>
      <c r="W5286" s="53">
        <f t="shared" si="659"/>
        <v>4</v>
      </c>
      <c r="X5286">
        <f t="shared" si="660"/>
        <v>4</v>
      </c>
      <c r="Y5286" t="str">
        <f>IF(ISNA(VLOOKUP(B5286,CECOS_SIN_IDENTIFICAR!$A$2:$D$146,4,0)),"SIN CECO",IF(VLOOKUP(B5286,CECOS_SIN_IDENTIFICAR!$A$2:$D$146,4,0)=0,"SIN CECO",VLOOKUP(B5286,CECOS_SIN_IDENTIFICAR!$A$2:$D$146,4,0)))</f>
        <v>SIN CECO</v>
      </c>
      <c r="Z5286">
        <f t="shared" si="661"/>
        <v>1579</v>
      </c>
      <c r="AA5286" s="3" t="s">
        <v>114</v>
      </c>
      <c r="AB5286" t="str">
        <f t="shared" si="662"/>
        <v>e. Manejo del cliente-Soporte Directivo (Coordinador y Gerencia)</v>
      </c>
      <c r="AC5286" t="str">
        <f>VLOOKUP(AB5286,CODIFICACION_PREGUNTAS!$C$2:$D$35,2,0)</f>
        <v>SOPORTE_DIR005</v>
      </c>
    </row>
    <row r="5287" spans="1:29" x14ac:dyDescent="0.25">
      <c r="A5287" s="3">
        <f t="shared" si="663"/>
        <v>5286</v>
      </c>
      <c r="B5287" s="3" t="s">
        <v>416</v>
      </c>
      <c r="C5287" s="32">
        <v>42614</v>
      </c>
      <c r="D5287" s="3" t="s">
        <v>114</v>
      </c>
      <c r="E5287" s="3"/>
      <c r="F5287" s="3"/>
      <c r="G5287" s="2" t="s">
        <v>23</v>
      </c>
      <c r="H5287" s="3" t="s">
        <v>24</v>
      </c>
      <c r="I5287" s="3">
        <v>5</v>
      </c>
      <c r="J5287" s="3" t="s">
        <v>183</v>
      </c>
      <c r="K5287" s="3"/>
      <c r="L5287" s="3"/>
      <c r="M5287" s="3"/>
      <c r="N5287" s="3"/>
      <c r="O5287" s="3"/>
      <c r="P5287" s="3"/>
      <c r="Q5287" s="3"/>
      <c r="R5287" s="3"/>
      <c r="S5287" s="3"/>
      <c r="T5287" s="3">
        <f t="shared" si="656"/>
        <v>1579</v>
      </c>
      <c r="U5287" s="3" t="str">
        <f t="shared" si="657"/>
        <v>SI</v>
      </c>
      <c r="V5287" t="str">
        <f t="shared" si="658"/>
        <v>1579 - EDIFICIO TAMARINDO-Personal que presta el servicio en obra</v>
      </c>
      <c r="W5287" s="53">
        <f t="shared" si="659"/>
        <v>5</v>
      </c>
      <c r="X5287">
        <f t="shared" si="660"/>
        <v>5</v>
      </c>
      <c r="Y5287" t="str">
        <f>IF(ISNA(VLOOKUP(B5287,CECOS_SIN_IDENTIFICAR!$A$2:$D$146,4,0)),"SIN CECO",IF(VLOOKUP(B5287,CECOS_SIN_IDENTIFICAR!$A$2:$D$146,4,0)=0,"SIN CECO",VLOOKUP(B5287,CECOS_SIN_IDENTIFICAR!$A$2:$D$146,4,0)))</f>
        <v>SIN CECO</v>
      </c>
      <c r="Z5287">
        <f t="shared" si="661"/>
        <v>1579</v>
      </c>
      <c r="AA5287" s="3" t="s">
        <v>114</v>
      </c>
      <c r="AB5287" t="str">
        <f t="shared" si="662"/>
        <v>a. Idoneidad del personal-Personal que presta el servicio en obra</v>
      </c>
      <c r="AC5287" t="str">
        <f>VLOOKUP(AB5287,CODIFICACION_PREGUNTAS!$C$2:$D$35,2,0)</f>
        <v>PERSONAL001</v>
      </c>
    </row>
    <row r="5288" spans="1:29" x14ac:dyDescent="0.25">
      <c r="A5288" s="3">
        <f t="shared" si="663"/>
        <v>5287</v>
      </c>
      <c r="B5288" s="3" t="s">
        <v>416</v>
      </c>
      <c r="C5288" s="32">
        <v>42614</v>
      </c>
      <c r="D5288" s="3" t="s">
        <v>114</v>
      </c>
      <c r="E5288" s="3"/>
      <c r="F5288" s="3"/>
      <c r="G5288" s="2" t="s">
        <v>25</v>
      </c>
      <c r="H5288" s="3" t="s">
        <v>24</v>
      </c>
      <c r="I5288" s="3">
        <v>5</v>
      </c>
      <c r="J5288" s="3" t="s">
        <v>183</v>
      </c>
      <c r="K5288" s="3"/>
      <c r="L5288" s="3"/>
      <c r="M5288" s="3"/>
      <c r="N5288" s="3"/>
      <c r="O5288" s="3"/>
      <c r="P5288" s="3"/>
      <c r="Q5288" s="3"/>
      <c r="R5288" s="3"/>
      <c r="S5288" s="3"/>
      <c r="T5288" s="3">
        <f t="shared" si="656"/>
        <v>1579</v>
      </c>
      <c r="U5288" s="3" t="str">
        <f t="shared" si="657"/>
        <v>SI</v>
      </c>
      <c r="V5288" t="str">
        <f t="shared" si="658"/>
        <v>1579 - EDIFICIO TAMARINDO-Personal que presta el servicio en obra</v>
      </c>
      <c r="W5288" s="53">
        <f t="shared" si="659"/>
        <v>5</v>
      </c>
      <c r="X5288">
        <f t="shared" si="660"/>
        <v>5</v>
      </c>
      <c r="Y5288" t="str">
        <f>IF(ISNA(VLOOKUP(B5288,CECOS_SIN_IDENTIFICAR!$A$2:$D$146,4,0)),"SIN CECO",IF(VLOOKUP(B5288,CECOS_SIN_IDENTIFICAR!$A$2:$D$146,4,0)=0,"SIN CECO",VLOOKUP(B5288,CECOS_SIN_IDENTIFICAR!$A$2:$D$146,4,0)))</f>
        <v>SIN CECO</v>
      </c>
      <c r="Z5288">
        <f t="shared" si="661"/>
        <v>1579</v>
      </c>
      <c r="AA5288" s="3" t="s">
        <v>114</v>
      </c>
      <c r="AB5288" t="str">
        <f t="shared" si="662"/>
        <v>b. Oportuna atención al cliente-Personal que presta el servicio en obra</v>
      </c>
      <c r="AC5288" t="str">
        <f>VLOOKUP(AB5288,CODIFICACION_PREGUNTAS!$C$2:$D$35,2,0)</f>
        <v>PERSONAL002</v>
      </c>
    </row>
    <row r="5289" spans="1:29" x14ac:dyDescent="0.25">
      <c r="A5289" s="3">
        <f t="shared" si="663"/>
        <v>5288</v>
      </c>
      <c r="B5289" s="3" t="s">
        <v>416</v>
      </c>
      <c r="C5289" s="32">
        <v>42614</v>
      </c>
      <c r="D5289" s="3" t="s">
        <v>114</v>
      </c>
      <c r="E5289" s="3"/>
      <c r="F5289" s="3"/>
      <c r="G5289" s="2" t="s">
        <v>26</v>
      </c>
      <c r="H5289" s="3" t="s">
        <v>24</v>
      </c>
      <c r="I5289" s="3">
        <v>5</v>
      </c>
      <c r="J5289" s="3" t="s">
        <v>183</v>
      </c>
      <c r="K5289" s="3"/>
      <c r="L5289" s="3"/>
      <c r="M5289" s="3"/>
      <c r="N5289" s="3"/>
      <c r="O5289" s="3"/>
      <c r="P5289" s="3"/>
      <c r="Q5289" s="3"/>
      <c r="R5289" s="3"/>
      <c r="S5289" s="3"/>
      <c r="T5289" s="3">
        <f t="shared" si="656"/>
        <v>1579</v>
      </c>
      <c r="U5289" s="3" t="str">
        <f t="shared" si="657"/>
        <v>SI</v>
      </c>
      <c r="V5289" t="str">
        <f t="shared" si="658"/>
        <v>1579 - EDIFICIO TAMARINDO-Personal que presta el servicio en obra</v>
      </c>
      <c r="W5289" s="53">
        <f t="shared" si="659"/>
        <v>5</v>
      </c>
      <c r="X5289">
        <f t="shared" si="660"/>
        <v>5</v>
      </c>
      <c r="Y5289" t="str">
        <f>IF(ISNA(VLOOKUP(B5289,CECOS_SIN_IDENTIFICAR!$A$2:$D$146,4,0)),"SIN CECO",IF(VLOOKUP(B5289,CECOS_SIN_IDENTIFICAR!$A$2:$D$146,4,0)=0,"SIN CECO",VLOOKUP(B5289,CECOS_SIN_IDENTIFICAR!$A$2:$D$146,4,0)))</f>
        <v>SIN CECO</v>
      </c>
      <c r="Z5289">
        <f t="shared" si="661"/>
        <v>1579</v>
      </c>
      <c r="AA5289" s="3" t="s">
        <v>114</v>
      </c>
      <c r="AB5289" t="str">
        <f t="shared" si="662"/>
        <v>c. Compromiso con el proyecto-Personal que presta el servicio en obra</v>
      </c>
      <c r="AC5289" t="str">
        <f>VLOOKUP(AB5289,CODIFICACION_PREGUNTAS!$C$2:$D$35,2,0)</f>
        <v>PERSONAL003</v>
      </c>
    </row>
    <row r="5290" spans="1:29" x14ac:dyDescent="0.25">
      <c r="A5290" s="3">
        <f t="shared" si="663"/>
        <v>5289</v>
      </c>
      <c r="B5290" s="3" t="s">
        <v>416</v>
      </c>
      <c r="C5290" s="32">
        <v>42614</v>
      </c>
      <c r="D5290" s="3" t="s">
        <v>114</v>
      </c>
      <c r="E5290" s="3"/>
      <c r="F5290" s="3"/>
      <c r="G5290" s="2" t="s">
        <v>21</v>
      </c>
      <c r="H5290" s="3" t="s">
        <v>24</v>
      </c>
      <c r="I5290" s="3">
        <v>5</v>
      </c>
      <c r="J5290" s="3" t="s">
        <v>183</v>
      </c>
      <c r="K5290" s="3"/>
      <c r="L5290" s="3"/>
      <c r="M5290" s="3"/>
      <c r="N5290" s="3"/>
      <c r="O5290" s="3"/>
      <c r="P5290" s="3"/>
      <c r="Q5290" s="3"/>
      <c r="R5290" s="3"/>
      <c r="S5290" s="3"/>
      <c r="T5290" s="3">
        <f t="shared" si="656"/>
        <v>1579</v>
      </c>
      <c r="U5290" s="3" t="str">
        <f t="shared" si="657"/>
        <v>SI</v>
      </c>
      <c r="V5290" t="str">
        <f t="shared" si="658"/>
        <v>1579 - EDIFICIO TAMARINDO-Personal que presta el servicio en obra</v>
      </c>
      <c r="W5290" s="53">
        <f t="shared" si="659"/>
        <v>5</v>
      </c>
      <c r="X5290">
        <f t="shared" si="660"/>
        <v>5</v>
      </c>
      <c r="Y5290" t="str">
        <f>IF(ISNA(VLOOKUP(B5290,CECOS_SIN_IDENTIFICAR!$A$2:$D$146,4,0)),"SIN CECO",IF(VLOOKUP(B5290,CECOS_SIN_IDENTIFICAR!$A$2:$D$146,4,0)=0,"SIN CECO",VLOOKUP(B5290,CECOS_SIN_IDENTIFICAR!$A$2:$D$146,4,0)))</f>
        <v>SIN CECO</v>
      </c>
      <c r="Z5290">
        <f t="shared" si="661"/>
        <v>1579</v>
      </c>
      <c r="AA5290" s="3" t="s">
        <v>114</v>
      </c>
      <c r="AB5290" t="str">
        <f t="shared" si="662"/>
        <v>d. Cumplimiento de compromisos-Personal que presta el servicio en obra</v>
      </c>
      <c r="AC5290" t="str">
        <f>VLOOKUP(AB5290,CODIFICACION_PREGUNTAS!$C$2:$D$35,2,0)</f>
        <v>PERSONAL004</v>
      </c>
    </row>
    <row r="5291" spans="1:29" x14ac:dyDescent="0.25">
      <c r="A5291" s="3">
        <f t="shared" si="663"/>
        <v>5290</v>
      </c>
      <c r="B5291" s="3" t="s">
        <v>416</v>
      </c>
      <c r="C5291" s="32">
        <v>42614</v>
      </c>
      <c r="D5291" s="3" t="s">
        <v>114</v>
      </c>
      <c r="E5291" s="3"/>
      <c r="F5291" s="3"/>
      <c r="G5291" s="2" t="s">
        <v>27</v>
      </c>
      <c r="H5291" s="3" t="s">
        <v>24</v>
      </c>
      <c r="I5291" s="3">
        <v>4</v>
      </c>
      <c r="J5291" s="3" t="s">
        <v>183</v>
      </c>
      <c r="K5291" s="3"/>
      <c r="L5291" s="3"/>
      <c r="M5291" s="3"/>
      <c r="N5291" s="3"/>
      <c r="O5291" s="3"/>
      <c r="P5291" s="3"/>
      <c r="Q5291" s="3"/>
      <c r="R5291" s="3"/>
      <c r="S5291" s="3"/>
      <c r="T5291" s="3">
        <f t="shared" si="656"/>
        <v>1579</v>
      </c>
      <c r="U5291" s="3" t="str">
        <f t="shared" si="657"/>
        <v>SI</v>
      </c>
      <c r="V5291" t="str">
        <f t="shared" si="658"/>
        <v>1579 - EDIFICIO TAMARINDO-Personal que presta el servicio en obra</v>
      </c>
      <c r="W5291" s="53">
        <f t="shared" si="659"/>
        <v>4</v>
      </c>
      <c r="X5291">
        <f t="shared" si="660"/>
        <v>4</v>
      </c>
      <c r="Y5291" t="str">
        <f>IF(ISNA(VLOOKUP(B5291,CECOS_SIN_IDENTIFICAR!$A$2:$D$146,4,0)),"SIN CECO",IF(VLOOKUP(B5291,CECOS_SIN_IDENTIFICAR!$A$2:$D$146,4,0)=0,"SIN CECO",VLOOKUP(B5291,CECOS_SIN_IDENTIFICAR!$A$2:$D$146,4,0)))</f>
        <v>SIN CECO</v>
      </c>
      <c r="Z5291">
        <f t="shared" si="661"/>
        <v>1579</v>
      </c>
      <c r="AA5291" s="3" t="s">
        <v>114</v>
      </c>
      <c r="AB5291" t="str">
        <f t="shared" si="662"/>
        <v>e. Proactividad en desarrollo de funciones-Personal que presta el servicio en obra</v>
      </c>
      <c r="AC5291" t="str">
        <f>VLOOKUP(AB5291,CODIFICACION_PREGUNTAS!$C$2:$D$35,2,0)</f>
        <v>PERSONAL005</v>
      </c>
    </row>
    <row r="5292" spans="1:29" x14ac:dyDescent="0.25">
      <c r="A5292" s="3">
        <f t="shared" si="663"/>
        <v>5291</v>
      </c>
      <c r="B5292" s="3" t="s">
        <v>416</v>
      </c>
      <c r="C5292" s="32">
        <v>42614</v>
      </c>
      <c r="D5292" s="3" t="s">
        <v>114</v>
      </c>
      <c r="E5292" s="3"/>
      <c r="F5292" s="3"/>
      <c r="G5292" s="2" t="s">
        <v>28</v>
      </c>
      <c r="H5292" s="2" t="s">
        <v>29</v>
      </c>
      <c r="I5292" s="3">
        <v>5</v>
      </c>
      <c r="J5292" s="3" t="s">
        <v>183</v>
      </c>
      <c r="K5292" s="3"/>
      <c r="L5292" s="3"/>
      <c r="M5292" s="3"/>
      <c r="N5292" s="3"/>
      <c r="O5292" s="3"/>
      <c r="P5292" s="3"/>
      <c r="Q5292" s="3"/>
      <c r="R5292" s="3"/>
      <c r="S5292" s="3"/>
      <c r="T5292" s="3">
        <f t="shared" si="656"/>
        <v>1579</v>
      </c>
      <c r="U5292" s="3" t="str">
        <f t="shared" si="657"/>
        <v>SI</v>
      </c>
      <c r="V5292" t="str">
        <f t="shared" si="658"/>
        <v>1579 - EDIFICIO TAMARINDO-Productos Asociados de PAYC (Informes, Control de presupuesto y Programación y actas)</v>
      </c>
      <c r="W5292" s="53">
        <f t="shared" si="659"/>
        <v>5</v>
      </c>
      <c r="X5292">
        <f t="shared" si="660"/>
        <v>5</v>
      </c>
      <c r="Y5292" t="str">
        <f>IF(ISNA(VLOOKUP(B5292,CECOS_SIN_IDENTIFICAR!$A$2:$D$146,4,0)),"SIN CECO",IF(VLOOKUP(B5292,CECOS_SIN_IDENTIFICAR!$A$2:$D$146,4,0)=0,"SIN CECO",VLOOKUP(B5292,CECOS_SIN_IDENTIFICAR!$A$2:$D$146,4,0)))</f>
        <v>SIN CECO</v>
      </c>
      <c r="Z5292">
        <f t="shared" si="661"/>
        <v>1579</v>
      </c>
      <c r="AA5292" s="3" t="s">
        <v>114</v>
      </c>
      <c r="AB5292" t="str">
        <f t="shared" si="662"/>
        <v>a. Calidad del Contenido-Productos Asociados de PAYC (Informes, Control de presupuesto y Programación y actas)</v>
      </c>
      <c r="AC5292" t="str">
        <f>VLOOKUP(AB5292,CODIFICACION_PREGUNTAS!$C$2:$D$35,2,0)</f>
        <v>PRODUCTOS001</v>
      </c>
    </row>
    <row r="5293" spans="1:29" x14ac:dyDescent="0.25">
      <c r="A5293" s="3">
        <f t="shared" si="663"/>
        <v>5292</v>
      </c>
      <c r="B5293" s="3" t="s">
        <v>416</v>
      </c>
      <c r="C5293" s="32">
        <v>42614</v>
      </c>
      <c r="D5293" s="3" t="s">
        <v>114</v>
      </c>
      <c r="E5293" s="3"/>
      <c r="F5293" s="3"/>
      <c r="G5293" s="2" t="s">
        <v>30</v>
      </c>
      <c r="H5293" s="2" t="s">
        <v>29</v>
      </c>
      <c r="I5293" s="3">
        <v>5</v>
      </c>
      <c r="J5293" s="3" t="s">
        <v>183</v>
      </c>
      <c r="K5293" s="3"/>
      <c r="L5293" s="3"/>
      <c r="M5293" s="3"/>
      <c r="N5293" s="3"/>
      <c r="O5293" s="3"/>
      <c r="P5293" s="3"/>
      <c r="Q5293" s="3"/>
      <c r="R5293" s="3"/>
      <c r="S5293" s="3"/>
      <c r="T5293" s="3">
        <f t="shared" si="656"/>
        <v>1579</v>
      </c>
      <c r="U5293" s="3" t="str">
        <f t="shared" si="657"/>
        <v>SI</v>
      </c>
      <c r="V5293" t="str">
        <f t="shared" si="658"/>
        <v>1579 - EDIFICIO TAMARINDO-Productos Asociados de PAYC (Informes, Control de presupuesto y Programación y actas)</v>
      </c>
      <c r="W5293" s="53">
        <f t="shared" si="659"/>
        <v>5</v>
      </c>
      <c r="X5293">
        <f t="shared" si="660"/>
        <v>5</v>
      </c>
      <c r="Y5293" t="str">
        <f>IF(ISNA(VLOOKUP(B5293,CECOS_SIN_IDENTIFICAR!$A$2:$D$146,4,0)),"SIN CECO",IF(VLOOKUP(B5293,CECOS_SIN_IDENTIFICAR!$A$2:$D$146,4,0)=0,"SIN CECO",VLOOKUP(B5293,CECOS_SIN_IDENTIFICAR!$A$2:$D$146,4,0)))</f>
        <v>SIN CECO</v>
      </c>
      <c r="Z5293">
        <f t="shared" si="661"/>
        <v>1579</v>
      </c>
      <c r="AA5293" s="3" t="s">
        <v>114</v>
      </c>
      <c r="AB5293" t="str">
        <f t="shared" si="662"/>
        <v>b. Claridad del Contenido-Productos Asociados de PAYC (Informes, Control de presupuesto y Programación y actas)</v>
      </c>
      <c r="AC5293" t="str">
        <f>VLOOKUP(AB5293,CODIFICACION_PREGUNTAS!$C$2:$D$35,2,0)</f>
        <v>PRODUCTOS002</v>
      </c>
    </row>
    <row r="5294" spans="1:29" x14ac:dyDescent="0.25">
      <c r="A5294" s="3">
        <f t="shared" si="663"/>
        <v>5293</v>
      </c>
      <c r="B5294" s="3" t="s">
        <v>416</v>
      </c>
      <c r="C5294" s="32">
        <v>42614</v>
      </c>
      <c r="D5294" s="3" t="s">
        <v>114</v>
      </c>
      <c r="E5294" s="3"/>
      <c r="F5294" s="3"/>
      <c r="G5294" s="2" t="s">
        <v>31</v>
      </c>
      <c r="H5294" s="2" t="s">
        <v>29</v>
      </c>
      <c r="I5294" s="3">
        <v>5</v>
      </c>
      <c r="J5294" s="3" t="s">
        <v>183</v>
      </c>
      <c r="K5294" s="3"/>
      <c r="L5294" s="3"/>
      <c r="M5294" s="3"/>
      <c r="N5294" s="3"/>
      <c r="O5294" s="3"/>
      <c r="P5294" s="3"/>
      <c r="Q5294" s="3"/>
      <c r="R5294" s="3"/>
      <c r="S5294" s="3"/>
      <c r="T5294" s="3">
        <f t="shared" si="656"/>
        <v>1579</v>
      </c>
      <c r="U5294" s="3" t="str">
        <f t="shared" si="657"/>
        <v>SI</v>
      </c>
      <c r="V5294" t="str">
        <f t="shared" si="658"/>
        <v>1579 - EDIFICIO TAMARINDO-Productos Asociados de PAYC (Informes, Control de presupuesto y Programación y actas)</v>
      </c>
      <c r="W5294" s="53">
        <f t="shared" si="659"/>
        <v>5</v>
      </c>
      <c r="X5294">
        <f t="shared" si="660"/>
        <v>5</v>
      </c>
      <c r="Y5294" t="str">
        <f>IF(ISNA(VLOOKUP(B5294,CECOS_SIN_IDENTIFICAR!$A$2:$D$146,4,0)),"SIN CECO",IF(VLOOKUP(B5294,CECOS_SIN_IDENTIFICAR!$A$2:$D$146,4,0)=0,"SIN CECO",VLOOKUP(B5294,CECOS_SIN_IDENTIFICAR!$A$2:$D$146,4,0)))</f>
        <v>SIN CECO</v>
      </c>
      <c r="Z5294">
        <f t="shared" si="661"/>
        <v>1579</v>
      </c>
      <c r="AA5294" s="3" t="s">
        <v>114</v>
      </c>
      <c r="AB5294" t="str">
        <f t="shared" si="662"/>
        <v>c. Oportunidad en la entrega-Productos Asociados de PAYC (Informes, Control de presupuesto y Programación y actas)</v>
      </c>
      <c r="AC5294" t="str">
        <f>VLOOKUP(AB5294,CODIFICACION_PREGUNTAS!$C$2:$D$35,2,0)</f>
        <v>PRODUCTOS003</v>
      </c>
    </row>
    <row r="5295" spans="1:29" x14ac:dyDescent="0.25">
      <c r="A5295" s="3">
        <f t="shared" si="663"/>
        <v>5294</v>
      </c>
      <c r="B5295" s="3" t="s">
        <v>416</v>
      </c>
      <c r="C5295" s="32">
        <v>42614</v>
      </c>
      <c r="D5295" s="3" t="s">
        <v>114</v>
      </c>
      <c r="E5295" s="3"/>
      <c r="F5295" s="3"/>
      <c r="G5295" s="2" t="s">
        <v>32</v>
      </c>
      <c r="H5295" s="2" t="s">
        <v>29</v>
      </c>
      <c r="I5295" s="3">
        <v>4</v>
      </c>
      <c r="J5295" s="3" t="s">
        <v>183</v>
      </c>
      <c r="K5295" s="3"/>
      <c r="L5295" s="3"/>
      <c r="M5295" s="3"/>
      <c r="N5295" s="3"/>
      <c r="O5295" s="3"/>
      <c r="P5295" s="3"/>
      <c r="Q5295" s="3"/>
      <c r="R5295" s="3"/>
      <c r="S5295" s="3"/>
      <c r="T5295" s="3">
        <f t="shared" si="656"/>
        <v>1579</v>
      </c>
      <c r="U5295" s="3" t="str">
        <f t="shared" si="657"/>
        <v>SI</v>
      </c>
      <c r="V5295" t="str">
        <f t="shared" si="658"/>
        <v>1579 - EDIFICIO TAMARINDO-Productos Asociados de PAYC (Informes, Control de presupuesto y Programación y actas)</v>
      </c>
      <c r="W5295" s="53">
        <f t="shared" si="659"/>
        <v>4</v>
      </c>
      <c r="X5295">
        <f t="shared" si="660"/>
        <v>4</v>
      </c>
      <c r="Y5295" t="str">
        <f>IF(ISNA(VLOOKUP(B5295,CECOS_SIN_IDENTIFICAR!$A$2:$D$146,4,0)),"SIN CECO",IF(VLOOKUP(B5295,CECOS_SIN_IDENTIFICAR!$A$2:$D$146,4,0)=0,"SIN CECO",VLOOKUP(B5295,CECOS_SIN_IDENTIFICAR!$A$2:$D$146,4,0)))</f>
        <v>SIN CECO</v>
      </c>
      <c r="Z5295">
        <f t="shared" si="661"/>
        <v>1579</v>
      </c>
      <c r="AA5295" s="3" t="s">
        <v>114</v>
      </c>
      <c r="AB5295" t="str">
        <f t="shared" si="662"/>
        <v>d. Precisión de la información-Productos Asociados de PAYC (Informes, Control de presupuesto y Programación y actas)</v>
      </c>
      <c r="AC5295" t="str">
        <f>VLOOKUP(AB5295,CODIFICACION_PREGUNTAS!$C$2:$D$35,2,0)</f>
        <v>PRODUCTOS004</v>
      </c>
    </row>
    <row r="5296" spans="1:29" x14ac:dyDescent="0.25">
      <c r="A5296" s="3">
        <f t="shared" si="663"/>
        <v>5295</v>
      </c>
      <c r="B5296" s="3" t="s">
        <v>416</v>
      </c>
      <c r="C5296" s="32">
        <v>42614</v>
      </c>
      <c r="D5296" s="3" t="s">
        <v>114</v>
      </c>
      <c r="E5296" s="3"/>
      <c r="F5296" s="3"/>
      <c r="G5296" s="2" t="s">
        <v>33</v>
      </c>
      <c r="H5296" s="2" t="s">
        <v>29</v>
      </c>
      <c r="I5296" s="3">
        <v>4</v>
      </c>
      <c r="J5296" s="3" t="s">
        <v>183</v>
      </c>
      <c r="K5296" s="3"/>
      <c r="L5296" s="3"/>
      <c r="M5296" s="3"/>
      <c r="N5296" s="3"/>
      <c r="O5296" s="3"/>
      <c r="P5296" s="3"/>
      <c r="Q5296" s="3"/>
      <c r="R5296" s="3"/>
      <c r="S5296" s="3"/>
      <c r="T5296" s="3">
        <f t="shared" si="656"/>
        <v>1579</v>
      </c>
      <c r="U5296" s="3" t="str">
        <f t="shared" si="657"/>
        <v>SI</v>
      </c>
      <c r="V5296" t="str">
        <f t="shared" si="658"/>
        <v>1579 - EDIFICIO TAMARINDO-Productos Asociados de PAYC (Informes, Control de presupuesto y Programación y actas)</v>
      </c>
      <c r="W5296" s="53">
        <f t="shared" si="659"/>
        <v>4</v>
      </c>
      <c r="X5296">
        <f t="shared" si="660"/>
        <v>4</v>
      </c>
      <c r="Y5296" t="str">
        <f>IF(ISNA(VLOOKUP(B5296,CECOS_SIN_IDENTIFICAR!$A$2:$D$146,4,0)),"SIN CECO",IF(VLOOKUP(B5296,CECOS_SIN_IDENTIFICAR!$A$2:$D$146,4,0)=0,"SIN CECO",VLOOKUP(B5296,CECOS_SIN_IDENTIFICAR!$A$2:$D$146,4,0)))</f>
        <v>SIN CECO</v>
      </c>
      <c r="Z5296">
        <f t="shared" si="661"/>
        <v>1579</v>
      </c>
      <c r="AA5296" s="3" t="s">
        <v>114</v>
      </c>
      <c r="AB5296" t="str">
        <f t="shared" si="662"/>
        <v>e. Diagramación-Productos Asociados de PAYC (Informes, Control de presupuesto y Programación y actas)</v>
      </c>
      <c r="AC5296" t="str">
        <f>VLOOKUP(AB5296,CODIFICACION_PREGUNTAS!$C$2:$D$35,2,0)</f>
        <v>PRODUCTOS005</v>
      </c>
    </row>
    <row r="5297" spans="1:29" x14ac:dyDescent="0.25">
      <c r="A5297" s="3">
        <f t="shared" si="663"/>
        <v>5296</v>
      </c>
      <c r="B5297" s="3" t="s">
        <v>416</v>
      </c>
      <c r="C5297" s="32">
        <v>42614</v>
      </c>
      <c r="D5297" s="3" t="s">
        <v>114</v>
      </c>
      <c r="E5297" s="3"/>
      <c r="F5297" s="3"/>
      <c r="G5297" s="2" t="s">
        <v>34</v>
      </c>
      <c r="H5297" s="2" t="s">
        <v>35</v>
      </c>
      <c r="I5297" s="3">
        <v>5</v>
      </c>
      <c r="J5297" s="3" t="s">
        <v>183</v>
      </c>
      <c r="K5297" s="3"/>
      <c r="L5297" s="3"/>
      <c r="M5297" s="3"/>
      <c r="N5297" s="3"/>
      <c r="O5297" s="3"/>
      <c r="P5297" s="3"/>
      <c r="Q5297" s="3"/>
      <c r="R5297" s="3"/>
      <c r="S5297" s="3"/>
      <c r="T5297" s="3">
        <f t="shared" si="656"/>
        <v>1579</v>
      </c>
      <c r="U5297" s="3" t="str">
        <f t="shared" si="657"/>
        <v>SI</v>
      </c>
      <c r="V5297" t="str">
        <f t="shared" si="658"/>
        <v>1579 - EDIFICIO TAMARINDO-Compromisos Pactados</v>
      </c>
      <c r="W5297" s="53">
        <f t="shared" si="659"/>
        <v>5</v>
      </c>
      <c r="X5297">
        <f t="shared" si="660"/>
        <v>5</v>
      </c>
      <c r="Y5297" t="str">
        <f>IF(ISNA(VLOOKUP(B5297,CECOS_SIN_IDENTIFICAR!$A$2:$D$146,4,0)),"SIN CECO",IF(VLOOKUP(B5297,CECOS_SIN_IDENTIFICAR!$A$2:$D$146,4,0)=0,"SIN CECO",VLOOKUP(B5297,CECOS_SIN_IDENTIFICAR!$A$2:$D$146,4,0)))</f>
        <v>SIN CECO</v>
      </c>
      <c r="Z5297">
        <f t="shared" si="661"/>
        <v>1579</v>
      </c>
      <c r="AA5297" s="3" t="s">
        <v>114</v>
      </c>
      <c r="AB5297" t="str">
        <f t="shared" si="662"/>
        <v>a. Cumplimiento-Compromisos Pactados</v>
      </c>
      <c r="AC5297" t="str">
        <f>VLOOKUP(AB5297,CODIFICACION_PREGUNTAS!$C$2:$D$35,2,0)</f>
        <v>COMPROMISOS001</v>
      </c>
    </row>
    <row r="5298" spans="1:29" x14ac:dyDescent="0.25">
      <c r="A5298" s="3">
        <f t="shared" si="663"/>
        <v>5297</v>
      </c>
      <c r="B5298" s="3" t="s">
        <v>416</v>
      </c>
      <c r="C5298" s="32">
        <v>42614</v>
      </c>
      <c r="D5298" s="3" t="s">
        <v>114</v>
      </c>
      <c r="E5298" s="3"/>
      <c r="F5298" s="3"/>
      <c r="G5298" s="2" t="s">
        <v>36</v>
      </c>
      <c r="H5298" s="2" t="s">
        <v>35</v>
      </c>
      <c r="I5298" s="3">
        <v>4</v>
      </c>
      <c r="J5298" s="3" t="s">
        <v>183</v>
      </c>
      <c r="K5298" s="3"/>
      <c r="L5298" s="3"/>
      <c r="M5298" s="3"/>
      <c r="N5298" s="3"/>
      <c r="O5298" s="3"/>
      <c r="P5298" s="3"/>
      <c r="Q5298" s="3"/>
      <c r="R5298" s="3"/>
      <c r="S5298" s="3"/>
      <c r="T5298" s="3">
        <f t="shared" si="656"/>
        <v>1579</v>
      </c>
      <c r="U5298" s="3" t="str">
        <f t="shared" si="657"/>
        <v>SI</v>
      </c>
      <c r="V5298" t="str">
        <f t="shared" si="658"/>
        <v>1579 - EDIFICIO TAMARINDO-Compromisos Pactados</v>
      </c>
      <c r="W5298" s="53">
        <f t="shared" si="659"/>
        <v>4</v>
      </c>
      <c r="X5298">
        <f t="shared" si="660"/>
        <v>4</v>
      </c>
      <c r="Y5298" t="str">
        <f>IF(ISNA(VLOOKUP(B5298,CECOS_SIN_IDENTIFICAR!$A$2:$D$146,4,0)),"SIN CECO",IF(VLOOKUP(B5298,CECOS_SIN_IDENTIFICAR!$A$2:$D$146,4,0)=0,"SIN CECO",VLOOKUP(B5298,CECOS_SIN_IDENTIFICAR!$A$2:$D$146,4,0)))</f>
        <v>SIN CECO</v>
      </c>
      <c r="Z5298">
        <f t="shared" si="661"/>
        <v>1579</v>
      </c>
      <c r="AA5298" s="3" t="s">
        <v>114</v>
      </c>
      <c r="AB5298" t="str">
        <f t="shared" si="662"/>
        <v>b. Satisface expectativas-Compromisos Pactados</v>
      </c>
      <c r="AC5298" t="str">
        <f>VLOOKUP(AB5298,CODIFICACION_PREGUNTAS!$C$2:$D$35,2,0)</f>
        <v>COMPROMISOS002</v>
      </c>
    </row>
    <row r="5299" spans="1:29" x14ac:dyDescent="0.25">
      <c r="A5299" s="3">
        <f t="shared" si="663"/>
        <v>5298</v>
      </c>
      <c r="B5299" s="3" t="s">
        <v>416</v>
      </c>
      <c r="C5299" s="32">
        <v>42614</v>
      </c>
      <c r="D5299" s="3" t="s">
        <v>114</v>
      </c>
      <c r="E5299" s="3"/>
      <c r="F5299" s="3"/>
      <c r="G5299" s="2" t="s">
        <v>37</v>
      </c>
      <c r="H5299" s="2" t="s">
        <v>35</v>
      </c>
      <c r="I5299" s="3">
        <v>5</v>
      </c>
      <c r="J5299" s="3" t="s">
        <v>183</v>
      </c>
      <c r="K5299" s="3"/>
      <c r="L5299" s="3"/>
      <c r="M5299" s="3"/>
      <c r="N5299" s="3"/>
      <c r="O5299" s="3"/>
      <c r="P5299" s="3"/>
      <c r="Q5299" s="3"/>
      <c r="R5299" s="3"/>
      <c r="S5299" s="3"/>
      <c r="T5299" s="3">
        <f t="shared" si="656"/>
        <v>1579</v>
      </c>
      <c r="U5299" s="3" t="str">
        <f t="shared" si="657"/>
        <v>SI</v>
      </c>
      <c r="V5299" t="str">
        <f t="shared" si="658"/>
        <v>1579 - EDIFICIO TAMARINDO-Compromisos Pactados</v>
      </c>
      <c r="W5299" s="53">
        <f t="shared" si="659"/>
        <v>5</v>
      </c>
      <c r="X5299">
        <f t="shared" si="660"/>
        <v>5</v>
      </c>
      <c r="Y5299" t="str">
        <f>IF(ISNA(VLOOKUP(B5299,CECOS_SIN_IDENTIFICAR!$A$2:$D$146,4,0)),"SIN CECO",IF(VLOOKUP(B5299,CECOS_SIN_IDENTIFICAR!$A$2:$D$146,4,0)=0,"SIN CECO",VLOOKUP(B5299,CECOS_SIN_IDENTIFICAR!$A$2:$D$146,4,0)))</f>
        <v>SIN CECO</v>
      </c>
      <c r="Z5299">
        <f t="shared" si="661"/>
        <v>1579</v>
      </c>
      <c r="AA5299" s="3" t="s">
        <v>114</v>
      </c>
      <c r="AB5299" t="str">
        <f t="shared" si="662"/>
        <v>c. Calidad de la Información suministrada-Compromisos Pactados</v>
      </c>
      <c r="AC5299" t="str">
        <f>VLOOKUP(AB5299,CODIFICACION_PREGUNTAS!$C$2:$D$35,2,0)</f>
        <v>COMPROMISOS003</v>
      </c>
    </row>
    <row r="5300" spans="1:29" x14ac:dyDescent="0.25">
      <c r="A5300" s="3">
        <f t="shared" si="663"/>
        <v>5299</v>
      </c>
      <c r="B5300" s="3" t="s">
        <v>416</v>
      </c>
      <c r="C5300" s="32">
        <v>42614</v>
      </c>
      <c r="D5300" s="3" t="s">
        <v>114</v>
      </c>
      <c r="E5300" s="3"/>
      <c r="F5300" s="3"/>
      <c r="G5300" s="2" t="s">
        <v>38</v>
      </c>
      <c r="H5300" s="2" t="s">
        <v>35</v>
      </c>
      <c r="I5300" s="3">
        <v>5</v>
      </c>
      <c r="J5300" s="3" t="s">
        <v>183</v>
      </c>
      <c r="K5300" s="3"/>
      <c r="L5300" s="3"/>
      <c r="M5300" s="3"/>
      <c r="N5300" s="3"/>
      <c r="O5300" s="3"/>
      <c r="P5300" s="3"/>
      <c r="Q5300" s="3"/>
      <c r="R5300" s="3"/>
      <c r="S5300" s="3"/>
      <c r="T5300" s="3">
        <f t="shared" si="656"/>
        <v>1579</v>
      </c>
      <c r="U5300" s="3" t="str">
        <f t="shared" si="657"/>
        <v>SI</v>
      </c>
      <c r="V5300" t="str">
        <f t="shared" si="658"/>
        <v>1579 - EDIFICIO TAMARINDO-Compromisos Pactados</v>
      </c>
      <c r="W5300" s="53">
        <f t="shared" si="659"/>
        <v>5</v>
      </c>
      <c r="X5300">
        <f t="shared" si="660"/>
        <v>5</v>
      </c>
      <c r="Y5300" t="str">
        <f>IF(ISNA(VLOOKUP(B5300,CECOS_SIN_IDENTIFICAR!$A$2:$D$146,4,0)),"SIN CECO",IF(VLOOKUP(B5300,CECOS_SIN_IDENTIFICAR!$A$2:$D$146,4,0)=0,"SIN CECO",VLOOKUP(B5300,CECOS_SIN_IDENTIFICAR!$A$2:$D$146,4,0)))</f>
        <v>SIN CECO</v>
      </c>
      <c r="Z5300">
        <f t="shared" si="661"/>
        <v>1579</v>
      </c>
      <c r="AA5300" s="3" t="s">
        <v>114</v>
      </c>
      <c r="AB5300" t="str">
        <f t="shared" si="662"/>
        <v>d. Disposición del personal de PAYC a las solicitudes del cliente-Compromisos Pactados</v>
      </c>
      <c r="AC5300" t="str">
        <f>VLOOKUP(AB5300,CODIFICACION_PREGUNTAS!$C$2:$D$35,2,0)</f>
        <v>COMPROMISOS004</v>
      </c>
    </row>
    <row r="5301" spans="1:29" x14ac:dyDescent="0.25">
      <c r="A5301" s="3">
        <f t="shared" si="663"/>
        <v>5300</v>
      </c>
      <c r="B5301" s="3" t="s">
        <v>416</v>
      </c>
      <c r="C5301" s="32">
        <v>42614</v>
      </c>
      <c r="D5301" s="3" t="s">
        <v>114</v>
      </c>
      <c r="E5301" s="3"/>
      <c r="F5301" s="3"/>
      <c r="G5301" s="2" t="s">
        <v>39</v>
      </c>
      <c r="H5301" s="2" t="s">
        <v>35</v>
      </c>
      <c r="I5301" s="3">
        <v>5</v>
      </c>
      <c r="J5301" s="3" t="s">
        <v>183</v>
      </c>
      <c r="K5301" s="3"/>
      <c r="L5301" s="3"/>
      <c r="M5301" s="3"/>
      <c r="N5301" s="3"/>
      <c r="O5301" s="3"/>
      <c r="P5301" s="3"/>
      <c r="Q5301" s="3"/>
      <c r="R5301" s="3"/>
      <c r="S5301" s="3"/>
      <c r="T5301" s="3">
        <f t="shared" si="656"/>
        <v>1579</v>
      </c>
      <c r="U5301" s="3" t="str">
        <f t="shared" si="657"/>
        <v>SI</v>
      </c>
      <c r="V5301" t="str">
        <f t="shared" si="658"/>
        <v>1579 - EDIFICIO TAMARINDO-Compromisos Pactados</v>
      </c>
      <c r="W5301" s="53">
        <f t="shared" si="659"/>
        <v>5</v>
      </c>
      <c r="X5301">
        <f t="shared" si="660"/>
        <v>5</v>
      </c>
      <c r="Y5301" t="str">
        <f>IF(ISNA(VLOOKUP(B5301,CECOS_SIN_IDENTIFICAR!$A$2:$D$146,4,0)),"SIN CECO",IF(VLOOKUP(B5301,CECOS_SIN_IDENTIFICAR!$A$2:$D$146,4,0)=0,"SIN CECO",VLOOKUP(B5301,CECOS_SIN_IDENTIFICAR!$A$2:$D$146,4,0)))</f>
        <v>SIN CECO</v>
      </c>
      <c r="Z5301">
        <f t="shared" si="661"/>
        <v>1579</v>
      </c>
      <c r="AA5301" s="3" t="s">
        <v>114</v>
      </c>
      <c r="AB5301" t="str">
        <f t="shared" si="662"/>
        <v>e. Coherencia entre lo solicitado y lo entregado-Compromisos Pactados</v>
      </c>
      <c r="AC5301" t="str">
        <f>VLOOKUP(AB5301,CODIFICACION_PREGUNTAS!$C$2:$D$35,2,0)</f>
        <v>COMPROMISOS005</v>
      </c>
    </row>
    <row r="5302" spans="1:29" x14ac:dyDescent="0.25">
      <c r="A5302" s="3">
        <f t="shared" si="663"/>
        <v>5301</v>
      </c>
      <c r="B5302" s="3" t="s">
        <v>416</v>
      </c>
      <c r="C5302" s="32">
        <v>42614</v>
      </c>
      <c r="D5302" s="3" t="s">
        <v>114</v>
      </c>
      <c r="E5302" s="3"/>
      <c r="F5302" s="3"/>
      <c r="G5302" s="2" t="s">
        <v>40</v>
      </c>
      <c r="H5302" s="2" t="s">
        <v>40</v>
      </c>
      <c r="I5302" s="3">
        <v>5</v>
      </c>
      <c r="J5302" s="3" t="s">
        <v>183</v>
      </c>
      <c r="K5302" s="3"/>
      <c r="L5302" s="3"/>
      <c r="M5302" s="3"/>
      <c r="N5302" s="3"/>
      <c r="O5302" s="3"/>
      <c r="P5302" s="3"/>
      <c r="Q5302" s="3"/>
      <c r="R5302" s="3"/>
      <c r="S5302" s="3"/>
      <c r="T5302" s="3">
        <f t="shared" si="656"/>
        <v>1579</v>
      </c>
      <c r="U5302" s="3" t="str">
        <f t="shared" si="657"/>
        <v>SI</v>
      </c>
      <c r="V5302" t="str">
        <f t="shared" si="658"/>
        <v>1579 - EDIFICIO TAMARINDO-Grado de Satisfacción con el Servicio Prestado</v>
      </c>
      <c r="W5302" s="53">
        <f t="shared" si="659"/>
        <v>5</v>
      </c>
      <c r="X5302">
        <f t="shared" si="660"/>
        <v>5</v>
      </c>
      <c r="Y5302" t="str">
        <f>IF(ISNA(VLOOKUP(B5302,CECOS_SIN_IDENTIFICAR!$A$2:$D$146,4,0)),"SIN CECO",IF(VLOOKUP(B5302,CECOS_SIN_IDENTIFICAR!$A$2:$D$146,4,0)=0,"SIN CECO",VLOOKUP(B5302,CECOS_SIN_IDENTIFICAR!$A$2:$D$146,4,0)))</f>
        <v>SIN CECO</v>
      </c>
      <c r="Z5302">
        <f t="shared" si="661"/>
        <v>1579</v>
      </c>
      <c r="AA5302" s="3" t="s">
        <v>114</v>
      </c>
      <c r="AB5302" t="str">
        <f t="shared" si="662"/>
        <v>Grado de Satisfacción con el Servicio Prestado-Grado de Satisfacción con el Servicio Prestado</v>
      </c>
      <c r="AC5302" t="str">
        <f>VLOOKUP(AB5302,CODIFICACION_PREGUNTAS!$C$2:$D$35,2,0)</f>
        <v>SATISFACCION001</v>
      </c>
    </row>
    <row r="5303" spans="1:29" x14ac:dyDescent="0.25">
      <c r="A5303" s="3">
        <f t="shared" si="663"/>
        <v>5302</v>
      </c>
      <c r="B5303" s="3" t="s">
        <v>416</v>
      </c>
      <c r="C5303" s="32">
        <v>42614</v>
      </c>
      <c r="D5303" s="3" t="s">
        <v>114</v>
      </c>
      <c r="E5303" s="3"/>
      <c r="F5303" s="3"/>
      <c r="G5303" s="2" t="s">
        <v>41</v>
      </c>
      <c r="H5303" s="2" t="s">
        <v>41</v>
      </c>
      <c r="I5303" s="3">
        <v>5</v>
      </c>
      <c r="J5303" s="3" t="s">
        <v>183</v>
      </c>
      <c r="K5303" s="3"/>
      <c r="L5303" s="3"/>
      <c r="M5303" s="3"/>
      <c r="N5303" s="3"/>
      <c r="O5303" s="3"/>
      <c r="P5303" s="3"/>
      <c r="Q5303" s="3"/>
      <c r="R5303" s="3"/>
      <c r="S5303" s="3"/>
      <c r="T5303" s="3">
        <f t="shared" si="656"/>
        <v>1579</v>
      </c>
      <c r="U5303" s="3" t="str">
        <f t="shared" si="657"/>
        <v>SI</v>
      </c>
      <c r="V5303" t="str">
        <f t="shared" si="658"/>
        <v>1579 - EDIFICIO TAMARINDO-Posibilidad de Volver a Contratar con PAYC</v>
      </c>
      <c r="W5303" s="53">
        <f t="shared" si="659"/>
        <v>5</v>
      </c>
      <c r="X5303">
        <f t="shared" si="660"/>
        <v>5</v>
      </c>
      <c r="Y5303" t="str">
        <f>IF(ISNA(VLOOKUP(B5303,CECOS_SIN_IDENTIFICAR!$A$2:$D$146,4,0)),"SIN CECO",IF(VLOOKUP(B5303,CECOS_SIN_IDENTIFICAR!$A$2:$D$146,4,0)=0,"SIN CECO",VLOOKUP(B5303,CECOS_SIN_IDENTIFICAR!$A$2:$D$146,4,0)))</f>
        <v>SIN CECO</v>
      </c>
      <c r="Z5303">
        <f t="shared" si="661"/>
        <v>1579</v>
      </c>
      <c r="AA5303" s="3" t="s">
        <v>114</v>
      </c>
      <c r="AB5303" t="str">
        <f t="shared" si="662"/>
        <v>Posibilidad de Volver a Contratar con PAYC-Posibilidad de Volver a Contratar con PAYC</v>
      </c>
      <c r="AC5303" t="str">
        <f>VLOOKUP(AB5303,CODIFICACION_PREGUNTAS!$C$2:$D$35,2,0)</f>
        <v>VOLVER001</v>
      </c>
    </row>
    <row r="5304" spans="1:29" x14ac:dyDescent="0.25">
      <c r="A5304" s="3">
        <f t="shared" si="663"/>
        <v>5303</v>
      </c>
      <c r="B5304" s="3" t="s">
        <v>416</v>
      </c>
      <c r="C5304" s="32">
        <v>42614</v>
      </c>
      <c r="D5304" s="3" t="s">
        <v>114</v>
      </c>
      <c r="E5304" s="3"/>
      <c r="F5304" s="3"/>
      <c r="G5304" s="2" t="s">
        <v>42</v>
      </c>
      <c r="H5304" s="6" t="s">
        <v>43</v>
      </c>
      <c r="I5304" s="3" t="s">
        <v>421</v>
      </c>
      <c r="J5304" s="3" t="s">
        <v>183</v>
      </c>
      <c r="K5304" s="3" t="s">
        <v>446</v>
      </c>
      <c r="L5304" s="3" t="s">
        <v>526</v>
      </c>
      <c r="M5304" s="3" t="s">
        <v>567</v>
      </c>
      <c r="N5304" s="3" t="s">
        <v>683</v>
      </c>
      <c r="O5304" s="3"/>
      <c r="P5304" s="3"/>
      <c r="Q5304" s="3"/>
      <c r="R5304" s="3"/>
      <c r="S5304" s="3"/>
      <c r="T5304" s="3">
        <f t="shared" si="656"/>
        <v>1579</v>
      </c>
      <c r="U5304" s="3" t="str">
        <f t="shared" si="657"/>
        <v>SI</v>
      </c>
      <c r="V5304" t="str">
        <f t="shared" si="658"/>
        <v>1579 - EDIFICIO TAMARINDO-Fortalezas PAYC</v>
      </c>
      <c r="W5304" s="53" t="str">
        <f t="shared" si="659"/>
        <v>Conocimiento -Servicio oportuno-Personal capacitado y comprometido -Actualización constante-Calidad</v>
      </c>
      <c r="X5304">
        <f t="shared" si="660"/>
        <v>0</v>
      </c>
      <c r="Y5304" t="str">
        <f>IF(ISNA(VLOOKUP(B5304,CECOS_SIN_IDENTIFICAR!$A$2:$D$146,4,0)),"SIN CECO",IF(VLOOKUP(B5304,CECOS_SIN_IDENTIFICAR!$A$2:$D$146,4,0)=0,"SIN CECO",VLOOKUP(B5304,CECOS_SIN_IDENTIFICAR!$A$2:$D$146,4,0)))</f>
        <v>SIN CECO</v>
      </c>
      <c r="Z5304">
        <f t="shared" si="661"/>
        <v>1579</v>
      </c>
      <c r="AA5304" s="3" t="s">
        <v>114</v>
      </c>
      <c r="AB5304" t="str">
        <f t="shared" si="662"/>
        <v>Principales fortalezas en el servicio que presta PAYC-Fortalezas PAYC</v>
      </c>
      <c r="AC5304" t="str">
        <f>VLOOKUP(AB5304,CODIFICACION_PREGUNTAS!$C$2:$D$35,2,0)</f>
        <v>FORT001</v>
      </c>
    </row>
    <row r="5305" spans="1:29" x14ac:dyDescent="0.25">
      <c r="A5305" s="3">
        <f t="shared" si="663"/>
        <v>5304</v>
      </c>
      <c r="B5305" s="3" t="s">
        <v>416</v>
      </c>
      <c r="C5305" s="32">
        <v>42614</v>
      </c>
      <c r="D5305" s="3" t="s">
        <v>114</v>
      </c>
      <c r="E5305" s="3"/>
      <c r="F5305" s="3"/>
      <c r="G5305" s="2" t="s">
        <v>44</v>
      </c>
      <c r="H5305" s="6" t="s">
        <v>45</v>
      </c>
      <c r="I5305" s="3" t="s">
        <v>838</v>
      </c>
      <c r="J5305" s="3" t="s">
        <v>183</v>
      </c>
      <c r="K5305" s="3" t="s">
        <v>458</v>
      </c>
      <c r="L5305" s="3"/>
      <c r="M5305" s="3"/>
      <c r="N5305" s="3"/>
      <c r="O5305" s="3"/>
      <c r="P5305" s="3"/>
      <c r="Q5305" s="3"/>
      <c r="R5305" s="3"/>
      <c r="S5305" s="3"/>
      <c r="T5305" s="3">
        <f t="shared" si="656"/>
        <v>1579</v>
      </c>
      <c r="U5305" s="3" t="str">
        <f t="shared" si="657"/>
        <v>SI</v>
      </c>
      <c r="V5305" t="str">
        <f t="shared" si="658"/>
        <v>1579 - EDIFICIO TAMARINDO-Debilidades PAYC</v>
      </c>
      <c r="W5305" s="53" t="str">
        <f t="shared" si="659"/>
        <v>Rotación del personal administrativo-</v>
      </c>
      <c r="X5305">
        <f t="shared" si="660"/>
        <v>0</v>
      </c>
      <c r="Y5305" t="str">
        <f>IF(ISNA(VLOOKUP(B5305,CECOS_SIN_IDENTIFICAR!$A$2:$D$146,4,0)),"SIN CECO",IF(VLOOKUP(B5305,CECOS_SIN_IDENTIFICAR!$A$2:$D$146,4,0)=0,"SIN CECO",VLOOKUP(B5305,CECOS_SIN_IDENTIFICAR!$A$2:$D$146,4,0)))</f>
        <v>SIN CECO</v>
      </c>
      <c r="Z5305">
        <f t="shared" si="661"/>
        <v>1579</v>
      </c>
      <c r="AA5305" s="3" t="s">
        <v>114</v>
      </c>
      <c r="AB5305" t="str">
        <f t="shared" si="662"/>
        <v>Principales debilidades en el servicio que presta PAYC-Debilidades PAYC</v>
      </c>
      <c r="AC5305" t="str">
        <f>VLOOKUP(AB5305,CODIFICACION_PREGUNTAS!$C$2:$D$35,2,0)</f>
        <v>DEB001</v>
      </c>
    </row>
    <row r="5306" spans="1:29" x14ac:dyDescent="0.25">
      <c r="A5306" s="3">
        <f t="shared" si="663"/>
        <v>5305</v>
      </c>
      <c r="B5306" s="3" t="s">
        <v>427</v>
      </c>
      <c r="C5306" s="32">
        <v>42795</v>
      </c>
      <c r="D5306" s="3" t="s">
        <v>114</v>
      </c>
      <c r="E5306" s="3"/>
      <c r="F5306" s="3"/>
      <c r="G5306" s="2" t="s">
        <v>5</v>
      </c>
      <c r="H5306" s="3" t="s">
        <v>6</v>
      </c>
      <c r="I5306" s="3">
        <v>4</v>
      </c>
      <c r="J5306" s="3" t="s">
        <v>183</v>
      </c>
      <c r="K5306" s="3"/>
      <c r="L5306" s="3"/>
      <c r="M5306" s="3"/>
      <c r="N5306" s="3"/>
      <c r="O5306" s="3"/>
      <c r="P5306" s="3"/>
      <c r="Q5306" s="3"/>
      <c r="R5306" s="3"/>
      <c r="S5306" s="3"/>
      <c r="T5306" s="3">
        <f t="shared" si="656"/>
        <v>1461</v>
      </c>
      <c r="U5306" s="3" t="str">
        <f t="shared" si="657"/>
        <v>SI</v>
      </c>
      <c r="V5306" t="str">
        <f t="shared" si="658"/>
        <v>1461 - CENTRO CORPORATIVO SERENA DEL MAR-Soporte Técnico</v>
      </c>
      <c r="W5306" s="53">
        <f t="shared" si="659"/>
        <v>4</v>
      </c>
      <c r="X5306">
        <f t="shared" si="660"/>
        <v>4</v>
      </c>
      <c r="Y5306" t="str">
        <f>IF(ISNA(VLOOKUP(B5306,CECOS_SIN_IDENTIFICAR!$A$2:$D$146,4,0)),"SIN CECO",IF(VLOOKUP(B5306,CECOS_SIN_IDENTIFICAR!$A$2:$D$146,4,0)=0,"SIN CECO",VLOOKUP(B5306,CECOS_SIN_IDENTIFICAR!$A$2:$D$146,4,0)))</f>
        <v>SIN CECO</v>
      </c>
      <c r="Z5306">
        <f t="shared" si="661"/>
        <v>1461</v>
      </c>
      <c r="AA5306" s="3" t="s">
        <v>114</v>
      </c>
      <c r="AB5306" t="str">
        <f t="shared" si="662"/>
        <v>a. Conocimiento específico de temas aplicables al proyecto-Soporte Técnico</v>
      </c>
      <c r="AC5306" t="str">
        <f>VLOOKUP(AB5306,CODIFICACION_PREGUNTAS!$C$2:$D$35,2,0)</f>
        <v>SOPORTE_TEC001</v>
      </c>
    </row>
    <row r="5307" spans="1:29" x14ac:dyDescent="0.25">
      <c r="A5307" s="3">
        <f t="shared" si="663"/>
        <v>5306</v>
      </c>
      <c r="B5307" s="3" t="s">
        <v>427</v>
      </c>
      <c r="C5307" s="32">
        <v>42795</v>
      </c>
      <c r="D5307" s="3" t="s">
        <v>114</v>
      </c>
      <c r="E5307" s="3"/>
      <c r="F5307" s="3"/>
      <c r="G5307" s="2" t="s">
        <v>7</v>
      </c>
      <c r="H5307" s="3" t="s">
        <v>6</v>
      </c>
      <c r="I5307" s="3">
        <v>4</v>
      </c>
      <c r="J5307" s="3" t="s">
        <v>183</v>
      </c>
      <c r="K5307" s="3"/>
      <c r="L5307" s="3"/>
      <c r="M5307" s="3"/>
      <c r="N5307" s="3"/>
      <c r="O5307" s="3"/>
      <c r="P5307" s="3"/>
      <c r="Q5307" s="3"/>
      <c r="R5307" s="3"/>
      <c r="S5307" s="3"/>
      <c r="T5307" s="3">
        <f t="shared" si="656"/>
        <v>1461</v>
      </c>
      <c r="U5307" s="3" t="str">
        <f t="shared" si="657"/>
        <v>SI</v>
      </c>
      <c r="V5307" t="str">
        <f t="shared" si="658"/>
        <v>1461 - CENTRO CORPORATIVO SERENA DEL MAR-Soporte Técnico</v>
      </c>
      <c r="W5307" s="53">
        <f t="shared" si="659"/>
        <v>4</v>
      </c>
      <c r="X5307">
        <f t="shared" si="660"/>
        <v>4</v>
      </c>
      <c r="Y5307" t="str">
        <f>IF(ISNA(VLOOKUP(B5307,CECOS_SIN_IDENTIFICAR!$A$2:$D$146,4,0)),"SIN CECO",IF(VLOOKUP(B5307,CECOS_SIN_IDENTIFICAR!$A$2:$D$146,4,0)=0,"SIN CECO",VLOOKUP(B5307,CECOS_SIN_IDENTIFICAR!$A$2:$D$146,4,0)))</f>
        <v>SIN CECO</v>
      </c>
      <c r="Z5307">
        <f t="shared" si="661"/>
        <v>1461</v>
      </c>
      <c r="AA5307" s="3" t="s">
        <v>114</v>
      </c>
      <c r="AB5307" t="str">
        <f t="shared" si="662"/>
        <v>b. Idoneidad y Calidad del soporte-Soporte Técnico</v>
      </c>
      <c r="AC5307" t="str">
        <f>VLOOKUP(AB5307,CODIFICACION_PREGUNTAS!$C$2:$D$35,2,0)</f>
        <v>SOPORTE_TEC002</v>
      </c>
    </row>
    <row r="5308" spans="1:29" x14ac:dyDescent="0.25">
      <c r="A5308" s="3">
        <f t="shared" si="663"/>
        <v>5307</v>
      </c>
      <c r="B5308" s="3" t="s">
        <v>427</v>
      </c>
      <c r="C5308" s="32">
        <v>42795</v>
      </c>
      <c r="D5308" s="3" t="s">
        <v>114</v>
      </c>
      <c r="E5308" s="3"/>
      <c r="F5308" s="3"/>
      <c r="G5308" s="2" t="s">
        <v>8</v>
      </c>
      <c r="H5308" s="3" t="s">
        <v>6</v>
      </c>
      <c r="I5308" s="3">
        <v>3</v>
      </c>
      <c r="J5308" s="3" t="s">
        <v>183</v>
      </c>
      <c r="K5308" s="3"/>
      <c r="L5308" s="3"/>
      <c r="M5308" s="3"/>
      <c r="N5308" s="3"/>
      <c r="O5308" s="3"/>
      <c r="P5308" s="3"/>
      <c r="Q5308" s="3"/>
      <c r="R5308" s="3"/>
      <c r="S5308" s="3"/>
      <c r="T5308" s="3">
        <f t="shared" si="656"/>
        <v>1461</v>
      </c>
      <c r="U5308" s="3" t="str">
        <f t="shared" si="657"/>
        <v>SI</v>
      </c>
      <c r="V5308" t="str">
        <f t="shared" si="658"/>
        <v>1461 - CENTRO CORPORATIVO SERENA DEL MAR-Soporte Técnico</v>
      </c>
      <c r="W5308" s="53">
        <f t="shared" si="659"/>
        <v>3</v>
      </c>
      <c r="X5308">
        <f t="shared" si="660"/>
        <v>3</v>
      </c>
      <c r="Y5308" t="str">
        <f>IF(ISNA(VLOOKUP(B5308,CECOS_SIN_IDENTIFICAR!$A$2:$D$146,4,0)),"SIN CECO",IF(VLOOKUP(B5308,CECOS_SIN_IDENTIFICAR!$A$2:$D$146,4,0)=0,"SIN CECO",VLOOKUP(B5308,CECOS_SIN_IDENTIFICAR!$A$2:$D$146,4,0)))</f>
        <v>SIN CECO</v>
      </c>
      <c r="Z5308">
        <f t="shared" si="661"/>
        <v>1461</v>
      </c>
      <c r="AA5308" s="3" t="s">
        <v>114</v>
      </c>
      <c r="AB5308" t="str">
        <f t="shared" si="662"/>
        <v>c. Cumplimiento de especificaciones técnicas de construcción-Soporte Técnico</v>
      </c>
      <c r="AC5308" t="str">
        <f>VLOOKUP(AB5308,CODIFICACION_PREGUNTAS!$C$2:$D$35,2,0)</f>
        <v>SOPORTE_TEC003</v>
      </c>
    </row>
    <row r="5309" spans="1:29" x14ac:dyDescent="0.25">
      <c r="A5309" s="3">
        <f t="shared" si="663"/>
        <v>5308</v>
      </c>
      <c r="B5309" s="3" t="s">
        <v>427</v>
      </c>
      <c r="C5309" s="32">
        <v>42795</v>
      </c>
      <c r="D5309" s="3" t="s">
        <v>114</v>
      </c>
      <c r="E5309" s="3"/>
      <c r="F5309" s="3"/>
      <c r="G5309" s="2" t="s">
        <v>9</v>
      </c>
      <c r="H5309" s="3" t="s">
        <v>6</v>
      </c>
      <c r="I5309" s="3">
        <v>4</v>
      </c>
      <c r="J5309" s="3" t="s">
        <v>183</v>
      </c>
      <c r="K5309" s="3"/>
      <c r="L5309" s="3"/>
      <c r="M5309" s="3"/>
      <c r="N5309" s="3"/>
      <c r="O5309" s="3"/>
      <c r="P5309" s="3"/>
      <c r="Q5309" s="3"/>
      <c r="R5309" s="3"/>
      <c r="S5309" s="3"/>
      <c r="T5309" s="3">
        <f t="shared" si="656"/>
        <v>1461</v>
      </c>
      <c r="U5309" s="3" t="str">
        <f t="shared" si="657"/>
        <v>SI</v>
      </c>
      <c r="V5309" t="str">
        <f t="shared" si="658"/>
        <v>1461 - CENTRO CORPORATIVO SERENA DEL MAR-Soporte Técnico</v>
      </c>
      <c r="W5309" s="53">
        <f t="shared" si="659"/>
        <v>4</v>
      </c>
      <c r="X5309">
        <f t="shared" si="660"/>
        <v>4</v>
      </c>
      <c r="Y5309" t="str">
        <f>IF(ISNA(VLOOKUP(B5309,CECOS_SIN_IDENTIFICAR!$A$2:$D$146,4,0)),"SIN CECO",IF(VLOOKUP(B5309,CECOS_SIN_IDENTIFICAR!$A$2:$D$146,4,0)=0,"SIN CECO",VLOOKUP(B5309,CECOS_SIN_IDENTIFICAR!$A$2:$D$146,4,0)))</f>
        <v>SIN CECO</v>
      </c>
      <c r="Z5309">
        <f t="shared" si="661"/>
        <v>1461</v>
      </c>
      <c r="AA5309" s="3" t="s">
        <v>114</v>
      </c>
      <c r="AB5309" t="str">
        <f t="shared" si="662"/>
        <v>d. Confiabilidad de los conceptos aplicados-Soporte Técnico</v>
      </c>
      <c r="AC5309" t="str">
        <f>VLOOKUP(AB5309,CODIFICACION_PREGUNTAS!$C$2:$D$35,2,0)</f>
        <v>SOPORTE_TEC004</v>
      </c>
    </row>
    <row r="5310" spans="1:29" x14ac:dyDescent="0.25">
      <c r="A5310" s="3">
        <f t="shared" si="663"/>
        <v>5309</v>
      </c>
      <c r="B5310" s="3" t="s">
        <v>427</v>
      </c>
      <c r="C5310" s="32">
        <v>42795</v>
      </c>
      <c r="D5310" s="3" t="s">
        <v>114</v>
      </c>
      <c r="E5310" s="3"/>
      <c r="F5310" s="3"/>
      <c r="G5310" s="2" t="s">
        <v>10</v>
      </c>
      <c r="H5310" s="3" t="s">
        <v>6</v>
      </c>
      <c r="I5310" s="3">
        <v>3</v>
      </c>
      <c r="J5310" s="3" t="s">
        <v>183</v>
      </c>
      <c r="K5310" s="3"/>
      <c r="L5310" s="3"/>
      <c r="M5310" s="3"/>
      <c r="N5310" s="3"/>
      <c r="O5310" s="3"/>
      <c r="P5310" s="3"/>
      <c r="Q5310" s="3"/>
      <c r="R5310" s="3"/>
      <c r="S5310" s="3"/>
      <c r="T5310" s="3">
        <f t="shared" si="656"/>
        <v>1461</v>
      </c>
      <c r="U5310" s="3" t="str">
        <f t="shared" si="657"/>
        <v>SI</v>
      </c>
      <c r="V5310" t="str">
        <f t="shared" si="658"/>
        <v>1461 - CENTRO CORPORATIVO SERENA DEL MAR-Soporte Técnico</v>
      </c>
      <c r="W5310" s="53">
        <f t="shared" si="659"/>
        <v>3</v>
      </c>
      <c r="X5310">
        <f t="shared" si="660"/>
        <v>3</v>
      </c>
      <c r="Y5310" t="str">
        <f>IF(ISNA(VLOOKUP(B5310,CECOS_SIN_IDENTIFICAR!$A$2:$D$146,4,0)),"SIN CECO",IF(VLOOKUP(B5310,CECOS_SIN_IDENTIFICAR!$A$2:$D$146,4,0)=0,"SIN CECO",VLOOKUP(B5310,CECOS_SIN_IDENTIFICAR!$A$2:$D$146,4,0)))</f>
        <v>SIN CECO</v>
      </c>
      <c r="Z5310">
        <f t="shared" si="661"/>
        <v>1461</v>
      </c>
      <c r="AA5310" s="3" t="s">
        <v>114</v>
      </c>
      <c r="AB5310" t="str">
        <f t="shared" si="662"/>
        <v>e. Oportunidad en entrega de información o requerimientos-Soporte Técnico</v>
      </c>
      <c r="AC5310" t="str">
        <f>VLOOKUP(AB5310,CODIFICACION_PREGUNTAS!$C$2:$D$35,2,0)</f>
        <v>SOPORTE_TEC005</v>
      </c>
    </row>
    <row r="5311" spans="1:29" x14ac:dyDescent="0.25">
      <c r="A5311" s="3">
        <f t="shared" si="663"/>
        <v>5310</v>
      </c>
      <c r="B5311" s="3" t="s">
        <v>427</v>
      </c>
      <c r="C5311" s="32">
        <v>42795</v>
      </c>
      <c r="D5311" s="3" t="s">
        <v>114</v>
      </c>
      <c r="E5311" s="3"/>
      <c r="F5311" s="3"/>
      <c r="G5311" s="2" t="s">
        <v>11</v>
      </c>
      <c r="H5311" s="3" t="s">
        <v>12</v>
      </c>
      <c r="I5311" s="3">
        <v>3</v>
      </c>
      <c r="J5311" s="3" t="s">
        <v>183</v>
      </c>
      <c r="K5311" s="3"/>
      <c r="L5311" s="3"/>
      <c r="M5311" s="3"/>
      <c r="N5311" s="3"/>
      <c r="O5311" s="3"/>
      <c r="P5311" s="3"/>
      <c r="Q5311" s="3"/>
      <c r="R5311" s="3"/>
      <c r="S5311" s="3"/>
      <c r="T5311" s="3">
        <f t="shared" si="656"/>
        <v>1461</v>
      </c>
      <c r="U5311" s="3" t="str">
        <f t="shared" si="657"/>
        <v>SI</v>
      </c>
      <c r="V5311" t="str">
        <f t="shared" si="658"/>
        <v>1461 - CENTRO CORPORATIVO SERENA DEL MAR-Soporte Administrativo</v>
      </c>
      <c r="W5311" s="53">
        <f t="shared" si="659"/>
        <v>3</v>
      </c>
      <c r="X5311">
        <f t="shared" si="660"/>
        <v>3</v>
      </c>
      <c r="Y5311" t="str">
        <f>IF(ISNA(VLOOKUP(B5311,CECOS_SIN_IDENTIFICAR!$A$2:$D$146,4,0)),"SIN CECO",IF(VLOOKUP(B5311,CECOS_SIN_IDENTIFICAR!$A$2:$D$146,4,0)=0,"SIN CECO",VLOOKUP(B5311,CECOS_SIN_IDENTIFICAR!$A$2:$D$146,4,0)))</f>
        <v>SIN CECO</v>
      </c>
      <c r="Z5311">
        <f t="shared" si="661"/>
        <v>1461</v>
      </c>
      <c r="AA5311" s="3" t="s">
        <v>114</v>
      </c>
      <c r="AB5311" t="str">
        <f t="shared" si="662"/>
        <v>a. Oportunidad de la gestión en obra-Soporte Administrativo</v>
      </c>
      <c r="AC5311" t="str">
        <f>VLOOKUP(AB5311,CODIFICACION_PREGUNTAS!$C$2:$D$35,2,0)</f>
        <v>SOPORTE_ADMON001</v>
      </c>
    </row>
    <row r="5312" spans="1:29" x14ac:dyDescent="0.25">
      <c r="A5312" s="3">
        <f t="shared" si="663"/>
        <v>5311</v>
      </c>
      <c r="B5312" s="3" t="s">
        <v>427</v>
      </c>
      <c r="C5312" s="32">
        <v>42795</v>
      </c>
      <c r="D5312" s="3" t="s">
        <v>114</v>
      </c>
      <c r="E5312" s="3"/>
      <c r="F5312" s="3"/>
      <c r="G5312" s="2" t="s">
        <v>13</v>
      </c>
      <c r="H5312" s="3" t="s">
        <v>12</v>
      </c>
      <c r="I5312" s="3">
        <v>3</v>
      </c>
      <c r="J5312" s="3" t="s">
        <v>183</v>
      </c>
      <c r="K5312" s="3"/>
      <c r="L5312" s="3"/>
      <c r="M5312" s="3"/>
      <c r="N5312" s="3"/>
      <c r="O5312" s="3"/>
      <c r="P5312" s="3"/>
      <c r="Q5312" s="3"/>
      <c r="R5312" s="3"/>
      <c r="S5312" s="3"/>
      <c r="T5312" s="3">
        <f t="shared" si="656"/>
        <v>1461</v>
      </c>
      <c r="U5312" s="3" t="str">
        <f t="shared" si="657"/>
        <v>SI</v>
      </c>
      <c r="V5312" t="str">
        <f t="shared" si="658"/>
        <v>1461 - CENTRO CORPORATIVO SERENA DEL MAR-Soporte Administrativo</v>
      </c>
      <c r="W5312" s="53">
        <f t="shared" si="659"/>
        <v>3</v>
      </c>
      <c r="X5312">
        <f t="shared" si="660"/>
        <v>3</v>
      </c>
      <c r="Y5312" t="str">
        <f>IF(ISNA(VLOOKUP(B5312,CECOS_SIN_IDENTIFICAR!$A$2:$D$146,4,0)),"SIN CECO",IF(VLOOKUP(B5312,CECOS_SIN_IDENTIFICAR!$A$2:$D$146,4,0)=0,"SIN CECO",VLOOKUP(B5312,CECOS_SIN_IDENTIFICAR!$A$2:$D$146,4,0)))</f>
        <v>SIN CECO</v>
      </c>
      <c r="Z5312">
        <f t="shared" si="661"/>
        <v>1461</v>
      </c>
      <c r="AA5312" s="3" t="s">
        <v>114</v>
      </c>
      <c r="AB5312" t="str">
        <f t="shared" si="662"/>
        <v>b. Manejo administrativo del proyecto-Soporte Administrativo</v>
      </c>
      <c r="AC5312" t="str">
        <f>VLOOKUP(AB5312,CODIFICACION_PREGUNTAS!$C$2:$D$35,2,0)</f>
        <v>SOPORTE_ADMON002</v>
      </c>
    </row>
    <row r="5313" spans="1:29" x14ac:dyDescent="0.25">
      <c r="A5313" s="3">
        <f t="shared" si="663"/>
        <v>5312</v>
      </c>
      <c r="B5313" s="3" t="s">
        <v>427</v>
      </c>
      <c r="C5313" s="32">
        <v>42795</v>
      </c>
      <c r="D5313" s="3" t="s">
        <v>114</v>
      </c>
      <c r="E5313" s="3"/>
      <c r="F5313" s="3"/>
      <c r="G5313" s="2" t="s">
        <v>14</v>
      </c>
      <c r="H5313" s="3" t="s">
        <v>12</v>
      </c>
      <c r="I5313" s="3">
        <v>3</v>
      </c>
      <c r="J5313" s="3" t="s">
        <v>183</v>
      </c>
      <c r="K5313" s="3"/>
      <c r="L5313" s="3"/>
      <c r="M5313" s="3"/>
      <c r="N5313" s="3"/>
      <c r="O5313" s="3"/>
      <c r="P5313" s="3"/>
      <c r="Q5313" s="3"/>
      <c r="R5313" s="3"/>
      <c r="S5313" s="3"/>
      <c r="T5313" s="3">
        <f t="shared" si="656"/>
        <v>1461</v>
      </c>
      <c r="U5313" s="3" t="str">
        <f t="shared" si="657"/>
        <v>SI</v>
      </c>
      <c r="V5313" t="str">
        <f t="shared" si="658"/>
        <v>1461 - CENTRO CORPORATIVO SERENA DEL MAR-Soporte Administrativo</v>
      </c>
      <c r="W5313" s="53">
        <f t="shared" si="659"/>
        <v>3</v>
      </c>
      <c r="X5313">
        <f t="shared" si="660"/>
        <v>3</v>
      </c>
      <c r="Y5313" t="str">
        <f>IF(ISNA(VLOOKUP(B5313,CECOS_SIN_IDENTIFICAR!$A$2:$D$146,4,0)),"SIN CECO",IF(VLOOKUP(B5313,CECOS_SIN_IDENTIFICAR!$A$2:$D$146,4,0)=0,"SIN CECO",VLOOKUP(B5313,CECOS_SIN_IDENTIFICAR!$A$2:$D$146,4,0)))</f>
        <v>SIN CECO</v>
      </c>
      <c r="Z5313">
        <f t="shared" si="661"/>
        <v>1461</v>
      </c>
      <c r="AA5313" s="3" t="s">
        <v>114</v>
      </c>
      <c r="AB5313" t="str">
        <f t="shared" si="662"/>
        <v>c. Información clara y veraz sobre la administración de proyecto-Soporte Administrativo</v>
      </c>
      <c r="AC5313" t="str">
        <f>VLOOKUP(AB5313,CODIFICACION_PREGUNTAS!$C$2:$D$35,2,0)</f>
        <v>SOPORTE_ADMON003</v>
      </c>
    </row>
    <row r="5314" spans="1:29" x14ac:dyDescent="0.25">
      <c r="A5314" s="3">
        <f t="shared" si="663"/>
        <v>5313</v>
      </c>
      <c r="B5314" s="3" t="s">
        <v>427</v>
      </c>
      <c r="C5314" s="32">
        <v>42795</v>
      </c>
      <c r="D5314" s="3" t="s">
        <v>114</v>
      </c>
      <c r="E5314" s="3"/>
      <c r="F5314" s="3"/>
      <c r="G5314" s="2" t="s">
        <v>15</v>
      </c>
      <c r="H5314" s="3" t="s">
        <v>12</v>
      </c>
      <c r="I5314" s="3">
        <v>3</v>
      </c>
      <c r="J5314" s="3" t="s">
        <v>183</v>
      </c>
      <c r="K5314" s="3"/>
      <c r="L5314" s="3"/>
      <c r="M5314" s="3"/>
      <c r="N5314" s="3"/>
      <c r="O5314" s="3"/>
      <c r="P5314" s="3"/>
      <c r="Q5314" s="3"/>
      <c r="R5314" s="3"/>
      <c r="S5314" s="3"/>
      <c r="T5314" s="3">
        <f t="shared" si="656"/>
        <v>1461</v>
      </c>
      <c r="U5314" s="3" t="str">
        <f t="shared" si="657"/>
        <v>SI</v>
      </c>
      <c r="V5314" t="str">
        <f t="shared" si="658"/>
        <v>1461 - CENTRO CORPORATIVO SERENA DEL MAR-Soporte Administrativo</v>
      </c>
      <c r="W5314" s="53">
        <f t="shared" si="659"/>
        <v>3</v>
      </c>
      <c r="X5314">
        <f t="shared" si="660"/>
        <v>3</v>
      </c>
      <c r="Y5314" t="str">
        <f>IF(ISNA(VLOOKUP(B5314,CECOS_SIN_IDENTIFICAR!$A$2:$D$146,4,0)),"SIN CECO",IF(VLOOKUP(B5314,CECOS_SIN_IDENTIFICAR!$A$2:$D$146,4,0)=0,"SIN CECO",VLOOKUP(B5314,CECOS_SIN_IDENTIFICAR!$A$2:$D$146,4,0)))</f>
        <v>SIN CECO</v>
      </c>
      <c r="Z5314">
        <f t="shared" si="661"/>
        <v>1461</v>
      </c>
      <c r="AA5314" s="3" t="s">
        <v>114</v>
      </c>
      <c r="AB5314" t="str">
        <f t="shared" si="662"/>
        <v>d. Cumplimientos con expectativas del cliente-Soporte Administrativo</v>
      </c>
      <c r="AC5314" t="str">
        <f>VLOOKUP(AB5314,CODIFICACION_PREGUNTAS!$C$2:$D$35,2,0)</f>
        <v>SOPORTE_ADMON004</v>
      </c>
    </row>
    <row r="5315" spans="1:29" x14ac:dyDescent="0.25">
      <c r="A5315" s="3">
        <f t="shared" si="663"/>
        <v>5314</v>
      </c>
      <c r="B5315" s="3" t="s">
        <v>427</v>
      </c>
      <c r="C5315" s="32">
        <v>42795</v>
      </c>
      <c r="D5315" s="3" t="s">
        <v>114</v>
      </c>
      <c r="E5315" s="3"/>
      <c r="F5315" s="3"/>
      <c r="G5315" s="2" t="s">
        <v>16</v>
      </c>
      <c r="H5315" s="3" t="s">
        <v>12</v>
      </c>
      <c r="I5315" s="3">
        <v>3</v>
      </c>
      <c r="J5315" s="3" t="s">
        <v>183</v>
      </c>
      <c r="K5315" s="3"/>
      <c r="L5315" s="3"/>
      <c r="M5315" s="3"/>
      <c r="N5315" s="3"/>
      <c r="O5315" s="3"/>
      <c r="P5315" s="3"/>
      <c r="Q5315" s="3"/>
      <c r="R5315" s="3"/>
      <c r="S5315" s="3"/>
      <c r="T5315" s="3">
        <f t="shared" ref="T5315:T5378" si="664">IF(U5315="NO","SIN CECO",LEFT(B5315,4)+0)</f>
        <v>1461</v>
      </c>
      <c r="U5315" s="3" t="str">
        <f t="shared" ref="U5315:U5378" si="665">IF(ISNUMBER(LEFT(B5315,4)+0),"SI","NO")</f>
        <v>SI</v>
      </c>
      <c r="V5315" t="str">
        <f t="shared" ref="V5315:V5378" si="666">CONCATENATE(B5315,"-",H5315)</f>
        <v>1461 - CENTRO CORPORATIVO SERENA DEL MAR-Soporte Administrativo</v>
      </c>
      <c r="W5315" s="53">
        <f t="shared" ref="W5315:W5378" si="667">I5315</f>
        <v>3</v>
      </c>
      <c r="X5315">
        <f t="shared" ref="X5315:X5378" si="668">IF(ISNUMBER(W5315+0),W5315+0,0)</f>
        <v>3</v>
      </c>
      <c r="Y5315" t="str">
        <f>IF(ISNA(VLOOKUP(B5315,CECOS_SIN_IDENTIFICAR!$A$2:$D$146,4,0)),"SIN CECO",IF(VLOOKUP(B5315,CECOS_SIN_IDENTIFICAR!$A$2:$D$146,4,0)=0,"SIN CECO",VLOOKUP(B5315,CECOS_SIN_IDENTIFICAR!$A$2:$D$146,4,0)))</f>
        <v>SIN CECO</v>
      </c>
      <c r="Z5315">
        <f t="shared" ref="Z5315:Z5378" si="669">IF(Y5315="SIN CECO",T5315,Y5315)</f>
        <v>1461</v>
      </c>
      <c r="AA5315" s="3" t="s">
        <v>114</v>
      </c>
      <c r="AB5315" t="str">
        <f t="shared" ref="AB5315:AB5378" si="670">CONCATENATE(G5315,"-",H5315)</f>
        <v>e. Control de presupuesto-Soporte Administrativo</v>
      </c>
      <c r="AC5315" t="str">
        <f>VLOOKUP(AB5315,CODIFICACION_PREGUNTAS!$C$2:$D$35,2,0)</f>
        <v>SOPORTE_ADMON005</v>
      </c>
    </row>
    <row r="5316" spans="1:29" x14ac:dyDescent="0.25">
      <c r="A5316" s="3">
        <f t="shared" ref="A5316:A5379" si="671">A5315+1</f>
        <v>5315</v>
      </c>
      <c r="B5316" s="3" t="s">
        <v>427</v>
      </c>
      <c r="C5316" s="32">
        <v>42795</v>
      </c>
      <c r="D5316" s="3" t="s">
        <v>114</v>
      </c>
      <c r="E5316" s="3"/>
      <c r="F5316" s="3"/>
      <c r="G5316" s="2" t="s">
        <v>17</v>
      </c>
      <c r="H5316" s="3" t="s">
        <v>18</v>
      </c>
      <c r="I5316" s="3">
        <v>4</v>
      </c>
      <c r="J5316" s="3" t="s">
        <v>183</v>
      </c>
      <c r="K5316" s="3"/>
      <c r="L5316" s="3"/>
      <c r="M5316" s="3"/>
      <c r="N5316" s="3"/>
      <c r="O5316" s="3"/>
      <c r="P5316" s="3"/>
      <c r="Q5316" s="3"/>
      <c r="R5316" s="3"/>
      <c r="S5316" s="3"/>
      <c r="T5316" s="3">
        <f t="shared" si="664"/>
        <v>1461</v>
      </c>
      <c r="U5316" s="3" t="str">
        <f t="shared" si="665"/>
        <v>SI</v>
      </c>
      <c r="V5316" t="str">
        <f t="shared" si="666"/>
        <v>1461 - CENTRO CORPORATIVO SERENA DEL MAR-Soporte Directivo (Coordinador y Gerencia)</v>
      </c>
      <c r="W5316" s="53">
        <f t="shared" si="667"/>
        <v>4</v>
      </c>
      <c r="X5316">
        <f t="shared" si="668"/>
        <v>4</v>
      </c>
      <c r="Y5316" t="str">
        <f>IF(ISNA(VLOOKUP(B5316,CECOS_SIN_IDENTIFICAR!$A$2:$D$146,4,0)),"SIN CECO",IF(VLOOKUP(B5316,CECOS_SIN_IDENTIFICAR!$A$2:$D$146,4,0)=0,"SIN CECO",VLOOKUP(B5316,CECOS_SIN_IDENTIFICAR!$A$2:$D$146,4,0)))</f>
        <v>SIN CECO</v>
      </c>
      <c r="Z5316">
        <f t="shared" si="669"/>
        <v>1461</v>
      </c>
      <c r="AA5316" s="3" t="s">
        <v>114</v>
      </c>
      <c r="AB5316" t="str">
        <f t="shared" si="670"/>
        <v>a. Apoyo y presencia en el proyecto-Soporte Directivo (Coordinador y Gerencia)</v>
      </c>
      <c r="AC5316" t="str">
        <f>VLOOKUP(AB5316,CODIFICACION_PREGUNTAS!$C$2:$D$35,2,0)</f>
        <v>SOPORTE_DIR001</v>
      </c>
    </row>
    <row r="5317" spans="1:29" x14ac:dyDescent="0.25">
      <c r="A5317" s="3">
        <f t="shared" si="671"/>
        <v>5316</v>
      </c>
      <c r="B5317" s="3" t="s">
        <v>427</v>
      </c>
      <c r="C5317" s="32">
        <v>42795</v>
      </c>
      <c r="D5317" s="3" t="s">
        <v>114</v>
      </c>
      <c r="E5317" s="3"/>
      <c r="F5317" s="3"/>
      <c r="G5317" s="2" t="s">
        <v>19</v>
      </c>
      <c r="H5317" s="3" t="s">
        <v>18</v>
      </c>
      <c r="I5317" s="3">
        <v>4</v>
      </c>
      <c r="J5317" s="3" t="s">
        <v>183</v>
      </c>
      <c r="K5317" s="3"/>
      <c r="L5317" s="3"/>
      <c r="M5317" s="3"/>
      <c r="N5317" s="3"/>
      <c r="O5317" s="3"/>
      <c r="P5317" s="3"/>
      <c r="Q5317" s="3"/>
      <c r="R5317" s="3"/>
      <c r="S5317" s="3"/>
      <c r="T5317" s="3">
        <f t="shared" si="664"/>
        <v>1461</v>
      </c>
      <c r="U5317" s="3" t="str">
        <f t="shared" si="665"/>
        <v>SI</v>
      </c>
      <c r="V5317" t="str">
        <f t="shared" si="666"/>
        <v>1461 - CENTRO CORPORATIVO SERENA DEL MAR-Soporte Directivo (Coordinador y Gerencia)</v>
      </c>
      <c r="W5317" s="53">
        <f t="shared" si="667"/>
        <v>4</v>
      </c>
      <c r="X5317">
        <f t="shared" si="668"/>
        <v>4</v>
      </c>
      <c r="Y5317" t="str">
        <f>IF(ISNA(VLOOKUP(B5317,CECOS_SIN_IDENTIFICAR!$A$2:$D$146,4,0)),"SIN CECO",IF(VLOOKUP(B5317,CECOS_SIN_IDENTIFICAR!$A$2:$D$146,4,0)=0,"SIN CECO",VLOOKUP(B5317,CECOS_SIN_IDENTIFICAR!$A$2:$D$146,4,0)))</f>
        <v>SIN CECO</v>
      </c>
      <c r="Z5317">
        <f t="shared" si="669"/>
        <v>1461</v>
      </c>
      <c r="AA5317" s="3" t="s">
        <v>114</v>
      </c>
      <c r="AB5317" t="str">
        <f t="shared" si="670"/>
        <v>b. Conocimiento del proyecto-Soporte Directivo (Coordinador y Gerencia)</v>
      </c>
      <c r="AC5317" t="str">
        <f>VLOOKUP(AB5317,CODIFICACION_PREGUNTAS!$C$2:$D$35,2,0)</f>
        <v>SOPORTE_DIR002</v>
      </c>
    </row>
    <row r="5318" spans="1:29" x14ac:dyDescent="0.25">
      <c r="A5318" s="3">
        <f t="shared" si="671"/>
        <v>5317</v>
      </c>
      <c r="B5318" s="3" t="s">
        <v>427</v>
      </c>
      <c r="C5318" s="32">
        <v>42795</v>
      </c>
      <c r="D5318" s="3" t="s">
        <v>114</v>
      </c>
      <c r="E5318" s="3"/>
      <c r="F5318" s="3"/>
      <c r="G5318" s="2" t="s">
        <v>20</v>
      </c>
      <c r="H5318" s="3" t="s">
        <v>18</v>
      </c>
      <c r="I5318" s="3">
        <v>3</v>
      </c>
      <c r="J5318" s="3" t="s">
        <v>183</v>
      </c>
      <c r="K5318" s="3"/>
      <c r="L5318" s="3"/>
      <c r="M5318" s="3"/>
      <c r="N5318" s="3"/>
      <c r="O5318" s="3"/>
      <c r="P5318" s="3"/>
      <c r="Q5318" s="3"/>
      <c r="R5318" s="3"/>
      <c r="S5318" s="3"/>
      <c r="T5318" s="3">
        <f t="shared" si="664"/>
        <v>1461</v>
      </c>
      <c r="U5318" s="3" t="str">
        <f t="shared" si="665"/>
        <v>SI</v>
      </c>
      <c r="V5318" t="str">
        <f t="shared" si="666"/>
        <v>1461 - CENTRO CORPORATIVO SERENA DEL MAR-Soporte Directivo (Coordinador y Gerencia)</v>
      </c>
      <c r="W5318" s="53">
        <f t="shared" si="667"/>
        <v>3</v>
      </c>
      <c r="X5318">
        <f t="shared" si="668"/>
        <v>3</v>
      </c>
      <c r="Y5318" t="str">
        <f>IF(ISNA(VLOOKUP(B5318,CECOS_SIN_IDENTIFICAR!$A$2:$D$146,4,0)),"SIN CECO",IF(VLOOKUP(B5318,CECOS_SIN_IDENTIFICAR!$A$2:$D$146,4,0)=0,"SIN CECO",VLOOKUP(B5318,CECOS_SIN_IDENTIFICAR!$A$2:$D$146,4,0)))</f>
        <v>SIN CECO</v>
      </c>
      <c r="Z5318">
        <f t="shared" si="669"/>
        <v>1461</v>
      </c>
      <c r="AA5318" s="3" t="s">
        <v>114</v>
      </c>
      <c r="AB5318" t="str">
        <f t="shared" si="670"/>
        <v>c. Planteamiento de soluciones y manejo de conflictos-Soporte Directivo (Coordinador y Gerencia)</v>
      </c>
      <c r="AC5318" t="str">
        <f>VLOOKUP(AB5318,CODIFICACION_PREGUNTAS!$C$2:$D$35,2,0)</f>
        <v>SOPORTE_DIR003</v>
      </c>
    </row>
    <row r="5319" spans="1:29" x14ac:dyDescent="0.25">
      <c r="A5319" s="3">
        <f t="shared" si="671"/>
        <v>5318</v>
      </c>
      <c r="B5319" s="3" t="s">
        <v>427</v>
      </c>
      <c r="C5319" s="32">
        <v>42795</v>
      </c>
      <c r="D5319" s="3" t="s">
        <v>114</v>
      </c>
      <c r="E5319" s="3"/>
      <c r="F5319" s="3"/>
      <c r="G5319" s="2" t="s">
        <v>21</v>
      </c>
      <c r="H5319" s="3" t="s">
        <v>18</v>
      </c>
      <c r="I5319" s="3">
        <v>3</v>
      </c>
      <c r="J5319" s="3" t="s">
        <v>183</v>
      </c>
      <c r="K5319" s="3"/>
      <c r="L5319" s="3"/>
      <c r="M5319" s="3"/>
      <c r="N5319" s="3"/>
      <c r="O5319" s="3"/>
      <c r="P5319" s="3"/>
      <c r="Q5319" s="3"/>
      <c r="R5319" s="3"/>
      <c r="S5319" s="3"/>
      <c r="T5319" s="3">
        <f t="shared" si="664"/>
        <v>1461</v>
      </c>
      <c r="U5319" s="3" t="str">
        <f t="shared" si="665"/>
        <v>SI</v>
      </c>
      <c r="V5319" t="str">
        <f t="shared" si="666"/>
        <v>1461 - CENTRO CORPORATIVO SERENA DEL MAR-Soporte Directivo (Coordinador y Gerencia)</v>
      </c>
      <c r="W5319" s="53">
        <f t="shared" si="667"/>
        <v>3</v>
      </c>
      <c r="X5319">
        <f t="shared" si="668"/>
        <v>3</v>
      </c>
      <c r="Y5319" t="str">
        <f>IF(ISNA(VLOOKUP(B5319,CECOS_SIN_IDENTIFICAR!$A$2:$D$146,4,0)),"SIN CECO",IF(VLOOKUP(B5319,CECOS_SIN_IDENTIFICAR!$A$2:$D$146,4,0)=0,"SIN CECO",VLOOKUP(B5319,CECOS_SIN_IDENTIFICAR!$A$2:$D$146,4,0)))</f>
        <v>SIN CECO</v>
      </c>
      <c r="Z5319">
        <f t="shared" si="669"/>
        <v>1461</v>
      </c>
      <c r="AA5319" s="3" t="s">
        <v>114</v>
      </c>
      <c r="AB5319" t="str">
        <f t="shared" si="670"/>
        <v>d. Cumplimiento de compromisos-Soporte Directivo (Coordinador y Gerencia)</v>
      </c>
      <c r="AC5319" t="str">
        <f>VLOOKUP(AB5319,CODIFICACION_PREGUNTAS!$C$2:$D$35,2,0)</f>
        <v>SOPORTE_DIR004</v>
      </c>
    </row>
    <row r="5320" spans="1:29" x14ac:dyDescent="0.25">
      <c r="A5320" s="3">
        <f t="shared" si="671"/>
        <v>5319</v>
      </c>
      <c r="B5320" s="3" t="s">
        <v>427</v>
      </c>
      <c r="C5320" s="32">
        <v>42795</v>
      </c>
      <c r="D5320" s="3" t="s">
        <v>114</v>
      </c>
      <c r="E5320" s="3"/>
      <c r="F5320" s="3"/>
      <c r="G5320" s="2" t="s">
        <v>22</v>
      </c>
      <c r="H5320" s="3" t="s">
        <v>18</v>
      </c>
      <c r="I5320" s="3">
        <v>4</v>
      </c>
      <c r="J5320" s="3" t="s">
        <v>183</v>
      </c>
      <c r="K5320" s="3"/>
      <c r="L5320" s="3"/>
      <c r="M5320" s="3"/>
      <c r="N5320" s="3"/>
      <c r="O5320" s="3"/>
      <c r="P5320" s="3"/>
      <c r="Q5320" s="3"/>
      <c r="R5320" s="3"/>
      <c r="S5320" s="3"/>
      <c r="T5320" s="3">
        <f t="shared" si="664"/>
        <v>1461</v>
      </c>
      <c r="U5320" s="3" t="str">
        <f t="shared" si="665"/>
        <v>SI</v>
      </c>
      <c r="V5320" t="str">
        <f t="shared" si="666"/>
        <v>1461 - CENTRO CORPORATIVO SERENA DEL MAR-Soporte Directivo (Coordinador y Gerencia)</v>
      </c>
      <c r="W5320" s="53">
        <f t="shared" si="667"/>
        <v>4</v>
      </c>
      <c r="X5320">
        <f t="shared" si="668"/>
        <v>4</v>
      </c>
      <c r="Y5320" t="str">
        <f>IF(ISNA(VLOOKUP(B5320,CECOS_SIN_IDENTIFICAR!$A$2:$D$146,4,0)),"SIN CECO",IF(VLOOKUP(B5320,CECOS_SIN_IDENTIFICAR!$A$2:$D$146,4,0)=0,"SIN CECO",VLOOKUP(B5320,CECOS_SIN_IDENTIFICAR!$A$2:$D$146,4,0)))</f>
        <v>SIN CECO</v>
      </c>
      <c r="Z5320">
        <f t="shared" si="669"/>
        <v>1461</v>
      </c>
      <c r="AA5320" s="3" t="s">
        <v>114</v>
      </c>
      <c r="AB5320" t="str">
        <f t="shared" si="670"/>
        <v>e. Manejo del cliente-Soporte Directivo (Coordinador y Gerencia)</v>
      </c>
      <c r="AC5320" t="str">
        <f>VLOOKUP(AB5320,CODIFICACION_PREGUNTAS!$C$2:$D$35,2,0)</f>
        <v>SOPORTE_DIR005</v>
      </c>
    </row>
    <row r="5321" spans="1:29" x14ac:dyDescent="0.25">
      <c r="A5321" s="3">
        <f t="shared" si="671"/>
        <v>5320</v>
      </c>
      <c r="B5321" s="3" t="s">
        <v>427</v>
      </c>
      <c r="C5321" s="32">
        <v>42795</v>
      </c>
      <c r="D5321" s="3" t="s">
        <v>114</v>
      </c>
      <c r="E5321" s="3"/>
      <c r="F5321" s="3"/>
      <c r="G5321" s="2" t="s">
        <v>23</v>
      </c>
      <c r="H5321" s="3" t="s">
        <v>24</v>
      </c>
      <c r="I5321" s="3">
        <v>4</v>
      </c>
      <c r="J5321" s="3" t="s">
        <v>183</v>
      </c>
      <c r="K5321" s="3"/>
      <c r="L5321" s="3"/>
      <c r="M5321" s="3"/>
      <c r="N5321" s="3"/>
      <c r="O5321" s="3"/>
      <c r="P5321" s="3"/>
      <c r="Q5321" s="3"/>
      <c r="R5321" s="3"/>
      <c r="S5321" s="3"/>
      <c r="T5321" s="3">
        <f t="shared" si="664"/>
        <v>1461</v>
      </c>
      <c r="U5321" s="3" t="str">
        <f t="shared" si="665"/>
        <v>SI</v>
      </c>
      <c r="V5321" t="str">
        <f t="shared" si="666"/>
        <v>1461 - CENTRO CORPORATIVO SERENA DEL MAR-Personal que presta el servicio en obra</v>
      </c>
      <c r="W5321" s="53">
        <f t="shared" si="667"/>
        <v>4</v>
      </c>
      <c r="X5321">
        <f t="shared" si="668"/>
        <v>4</v>
      </c>
      <c r="Y5321" t="str">
        <f>IF(ISNA(VLOOKUP(B5321,CECOS_SIN_IDENTIFICAR!$A$2:$D$146,4,0)),"SIN CECO",IF(VLOOKUP(B5321,CECOS_SIN_IDENTIFICAR!$A$2:$D$146,4,0)=0,"SIN CECO",VLOOKUP(B5321,CECOS_SIN_IDENTIFICAR!$A$2:$D$146,4,0)))</f>
        <v>SIN CECO</v>
      </c>
      <c r="Z5321">
        <f t="shared" si="669"/>
        <v>1461</v>
      </c>
      <c r="AA5321" s="3" t="s">
        <v>114</v>
      </c>
      <c r="AB5321" t="str">
        <f t="shared" si="670"/>
        <v>a. Idoneidad del personal-Personal que presta el servicio en obra</v>
      </c>
      <c r="AC5321" t="str">
        <f>VLOOKUP(AB5321,CODIFICACION_PREGUNTAS!$C$2:$D$35,2,0)</f>
        <v>PERSONAL001</v>
      </c>
    </row>
    <row r="5322" spans="1:29" x14ac:dyDescent="0.25">
      <c r="A5322" s="3">
        <f t="shared" si="671"/>
        <v>5321</v>
      </c>
      <c r="B5322" s="3" t="s">
        <v>427</v>
      </c>
      <c r="C5322" s="32">
        <v>42795</v>
      </c>
      <c r="D5322" s="3" t="s">
        <v>114</v>
      </c>
      <c r="E5322" s="3"/>
      <c r="F5322" s="3"/>
      <c r="G5322" s="2" t="s">
        <v>25</v>
      </c>
      <c r="H5322" s="3" t="s">
        <v>24</v>
      </c>
      <c r="I5322" s="3">
        <v>4</v>
      </c>
      <c r="J5322" s="3" t="s">
        <v>183</v>
      </c>
      <c r="K5322" s="3"/>
      <c r="L5322" s="3"/>
      <c r="M5322" s="3"/>
      <c r="N5322" s="3"/>
      <c r="O5322" s="3"/>
      <c r="P5322" s="3"/>
      <c r="Q5322" s="3"/>
      <c r="R5322" s="3"/>
      <c r="S5322" s="3"/>
      <c r="T5322" s="3">
        <f t="shared" si="664"/>
        <v>1461</v>
      </c>
      <c r="U5322" s="3" t="str">
        <f t="shared" si="665"/>
        <v>SI</v>
      </c>
      <c r="V5322" t="str">
        <f t="shared" si="666"/>
        <v>1461 - CENTRO CORPORATIVO SERENA DEL MAR-Personal que presta el servicio en obra</v>
      </c>
      <c r="W5322" s="53">
        <f t="shared" si="667"/>
        <v>4</v>
      </c>
      <c r="X5322">
        <f t="shared" si="668"/>
        <v>4</v>
      </c>
      <c r="Y5322" t="str">
        <f>IF(ISNA(VLOOKUP(B5322,CECOS_SIN_IDENTIFICAR!$A$2:$D$146,4,0)),"SIN CECO",IF(VLOOKUP(B5322,CECOS_SIN_IDENTIFICAR!$A$2:$D$146,4,0)=0,"SIN CECO",VLOOKUP(B5322,CECOS_SIN_IDENTIFICAR!$A$2:$D$146,4,0)))</f>
        <v>SIN CECO</v>
      </c>
      <c r="Z5322">
        <f t="shared" si="669"/>
        <v>1461</v>
      </c>
      <c r="AA5322" s="3" t="s">
        <v>114</v>
      </c>
      <c r="AB5322" t="str">
        <f t="shared" si="670"/>
        <v>b. Oportuna atención al cliente-Personal que presta el servicio en obra</v>
      </c>
      <c r="AC5322" t="str">
        <f>VLOOKUP(AB5322,CODIFICACION_PREGUNTAS!$C$2:$D$35,2,0)</f>
        <v>PERSONAL002</v>
      </c>
    </row>
    <row r="5323" spans="1:29" x14ac:dyDescent="0.25">
      <c r="A5323" s="3">
        <f t="shared" si="671"/>
        <v>5322</v>
      </c>
      <c r="B5323" s="3" t="s">
        <v>427</v>
      </c>
      <c r="C5323" s="32">
        <v>42795</v>
      </c>
      <c r="D5323" s="3" t="s">
        <v>114</v>
      </c>
      <c r="E5323" s="3"/>
      <c r="F5323" s="3"/>
      <c r="G5323" s="2" t="s">
        <v>26</v>
      </c>
      <c r="H5323" s="3" t="s">
        <v>24</v>
      </c>
      <c r="I5323" s="3">
        <v>4</v>
      </c>
      <c r="J5323" s="3" t="s">
        <v>183</v>
      </c>
      <c r="K5323" s="3"/>
      <c r="L5323" s="3"/>
      <c r="M5323" s="3"/>
      <c r="N5323" s="3"/>
      <c r="O5323" s="3"/>
      <c r="P5323" s="3"/>
      <c r="Q5323" s="3"/>
      <c r="R5323" s="3"/>
      <c r="S5323" s="3"/>
      <c r="T5323" s="3">
        <f t="shared" si="664"/>
        <v>1461</v>
      </c>
      <c r="U5323" s="3" t="str">
        <f t="shared" si="665"/>
        <v>SI</v>
      </c>
      <c r="V5323" t="str">
        <f t="shared" si="666"/>
        <v>1461 - CENTRO CORPORATIVO SERENA DEL MAR-Personal que presta el servicio en obra</v>
      </c>
      <c r="W5323" s="53">
        <f t="shared" si="667"/>
        <v>4</v>
      </c>
      <c r="X5323">
        <f t="shared" si="668"/>
        <v>4</v>
      </c>
      <c r="Y5323" t="str">
        <f>IF(ISNA(VLOOKUP(B5323,CECOS_SIN_IDENTIFICAR!$A$2:$D$146,4,0)),"SIN CECO",IF(VLOOKUP(B5323,CECOS_SIN_IDENTIFICAR!$A$2:$D$146,4,0)=0,"SIN CECO",VLOOKUP(B5323,CECOS_SIN_IDENTIFICAR!$A$2:$D$146,4,0)))</f>
        <v>SIN CECO</v>
      </c>
      <c r="Z5323">
        <f t="shared" si="669"/>
        <v>1461</v>
      </c>
      <c r="AA5323" s="3" t="s">
        <v>114</v>
      </c>
      <c r="AB5323" t="str">
        <f t="shared" si="670"/>
        <v>c. Compromiso con el proyecto-Personal que presta el servicio en obra</v>
      </c>
      <c r="AC5323" t="str">
        <f>VLOOKUP(AB5323,CODIFICACION_PREGUNTAS!$C$2:$D$35,2,0)</f>
        <v>PERSONAL003</v>
      </c>
    </row>
    <row r="5324" spans="1:29" x14ac:dyDescent="0.25">
      <c r="A5324" s="3">
        <f t="shared" si="671"/>
        <v>5323</v>
      </c>
      <c r="B5324" s="3" t="s">
        <v>427</v>
      </c>
      <c r="C5324" s="32">
        <v>42795</v>
      </c>
      <c r="D5324" s="3" t="s">
        <v>114</v>
      </c>
      <c r="E5324" s="3"/>
      <c r="F5324" s="3"/>
      <c r="G5324" s="2" t="s">
        <v>21</v>
      </c>
      <c r="H5324" s="3" t="s">
        <v>24</v>
      </c>
      <c r="I5324" s="3">
        <v>3</v>
      </c>
      <c r="J5324" s="3" t="s">
        <v>183</v>
      </c>
      <c r="K5324" s="3"/>
      <c r="L5324" s="3"/>
      <c r="M5324" s="3"/>
      <c r="N5324" s="3"/>
      <c r="O5324" s="3"/>
      <c r="P5324" s="3"/>
      <c r="Q5324" s="3"/>
      <c r="R5324" s="3"/>
      <c r="S5324" s="3"/>
      <c r="T5324" s="3">
        <f t="shared" si="664"/>
        <v>1461</v>
      </c>
      <c r="U5324" s="3" t="str">
        <f t="shared" si="665"/>
        <v>SI</v>
      </c>
      <c r="V5324" t="str">
        <f t="shared" si="666"/>
        <v>1461 - CENTRO CORPORATIVO SERENA DEL MAR-Personal que presta el servicio en obra</v>
      </c>
      <c r="W5324" s="53">
        <f t="shared" si="667"/>
        <v>3</v>
      </c>
      <c r="X5324">
        <f t="shared" si="668"/>
        <v>3</v>
      </c>
      <c r="Y5324" t="str">
        <f>IF(ISNA(VLOOKUP(B5324,CECOS_SIN_IDENTIFICAR!$A$2:$D$146,4,0)),"SIN CECO",IF(VLOOKUP(B5324,CECOS_SIN_IDENTIFICAR!$A$2:$D$146,4,0)=0,"SIN CECO",VLOOKUP(B5324,CECOS_SIN_IDENTIFICAR!$A$2:$D$146,4,0)))</f>
        <v>SIN CECO</v>
      </c>
      <c r="Z5324">
        <f t="shared" si="669"/>
        <v>1461</v>
      </c>
      <c r="AA5324" s="3" t="s">
        <v>114</v>
      </c>
      <c r="AB5324" t="str">
        <f t="shared" si="670"/>
        <v>d. Cumplimiento de compromisos-Personal que presta el servicio en obra</v>
      </c>
      <c r="AC5324" t="str">
        <f>VLOOKUP(AB5324,CODIFICACION_PREGUNTAS!$C$2:$D$35,2,0)</f>
        <v>PERSONAL004</v>
      </c>
    </row>
    <row r="5325" spans="1:29" x14ac:dyDescent="0.25">
      <c r="A5325" s="3">
        <f t="shared" si="671"/>
        <v>5324</v>
      </c>
      <c r="B5325" s="3" t="s">
        <v>427</v>
      </c>
      <c r="C5325" s="32">
        <v>42795</v>
      </c>
      <c r="D5325" s="3" t="s">
        <v>114</v>
      </c>
      <c r="E5325" s="3"/>
      <c r="F5325" s="3"/>
      <c r="G5325" s="2" t="s">
        <v>27</v>
      </c>
      <c r="H5325" s="3" t="s">
        <v>24</v>
      </c>
      <c r="I5325" s="3">
        <v>3</v>
      </c>
      <c r="J5325" s="3" t="s">
        <v>183</v>
      </c>
      <c r="K5325" s="3"/>
      <c r="L5325" s="3"/>
      <c r="M5325" s="3"/>
      <c r="N5325" s="3"/>
      <c r="O5325" s="3"/>
      <c r="P5325" s="3"/>
      <c r="Q5325" s="3"/>
      <c r="R5325" s="3"/>
      <c r="S5325" s="3"/>
      <c r="T5325" s="3">
        <f t="shared" si="664"/>
        <v>1461</v>
      </c>
      <c r="U5325" s="3" t="str">
        <f t="shared" si="665"/>
        <v>SI</v>
      </c>
      <c r="V5325" t="str">
        <f t="shared" si="666"/>
        <v>1461 - CENTRO CORPORATIVO SERENA DEL MAR-Personal que presta el servicio en obra</v>
      </c>
      <c r="W5325" s="53">
        <f t="shared" si="667"/>
        <v>3</v>
      </c>
      <c r="X5325">
        <f t="shared" si="668"/>
        <v>3</v>
      </c>
      <c r="Y5325" t="str">
        <f>IF(ISNA(VLOOKUP(B5325,CECOS_SIN_IDENTIFICAR!$A$2:$D$146,4,0)),"SIN CECO",IF(VLOOKUP(B5325,CECOS_SIN_IDENTIFICAR!$A$2:$D$146,4,0)=0,"SIN CECO",VLOOKUP(B5325,CECOS_SIN_IDENTIFICAR!$A$2:$D$146,4,0)))</f>
        <v>SIN CECO</v>
      </c>
      <c r="Z5325">
        <f t="shared" si="669"/>
        <v>1461</v>
      </c>
      <c r="AA5325" s="3" t="s">
        <v>114</v>
      </c>
      <c r="AB5325" t="str">
        <f t="shared" si="670"/>
        <v>e. Proactividad en desarrollo de funciones-Personal que presta el servicio en obra</v>
      </c>
      <c r="AC5325" t="str">
        <f>VLOOKUP(AB5325,CODIFICACION_PREGUNTAS!$C$2:$D$35,2,0)</f>
        <v>PERSONAL005</v>
      </c>
    </row>
    <row r="5326" spans="1:29" x14ac:dyDescent="0.25">
      <c r="A5326" s="3">
        <f t="shared" si="671"/>
        <v>5325</v>
      </c>
      <c r="B5326" s="3" t="s">
        <v>427</v>
      </c>
      <c r="C5326" s="32">
        <v>42795</v>
      </c>
      <c r="D5326" s="3" t="s">
        <v>114</v>
      </c>
      <c r="E5326" s="3"/>
      <c r="F5326" s="3"/>
      <c r="G5326" s="2" t="s">
        <v>28</v>
      </c>
      <c r="H5326" s="2" t="s">
        <v>29</v>
      </c>
      <c r="I5326" s="3">
        <v>3</v>
      </c>
      <c r="J5326" s="3" t="s">
        <v>183</v>
      </c>
      <c r="K5326" s="3"/>
      <c r="L5326" s="3"/>
      <c r="M5326" s="3"/>
      <c r="N5326" s="3"/>
      <c r="O5326" s="3"/>
      <c r="P5326" s="3"/>
      <c r="Q5326" s="3"/>
      <c r="R5326" s="3"/>
      <c r="S5326" s="3"/>
      <c r="T5326" s="3">
        <f t="shared" si="664"/>
        <v>1461</v>
      </c>
      <c r="U5326" s="3" t="str">
        <f t="shared" si="665"/>
        <v>SI</v>
      </c>
      <c r="V5326" t="str">
        <f t="shared" si="666"/>
        <v>1461 - CENTRO CORPORATIVO SERENA DEL MAR-Productos Asociados de PAYC (Informes, Control de presupuesto y Programación y actas)</v>
      </c>
      <c r="W5326" s="53">
        <f t="shared" si="667"/>
        <v>3</v>
      </c>
      <c r="X5326">
        <f t="shared" si="668"/>
        <v>3</v>
      </c>
      <c r="Y5326" t="str">
        <f>IF(ISNA(VLOOKUP(B5326,CECOS_SIN_IDENTIFICAR!$A$2:$D$146,4,0)),"SIN CECO",IF(VLOOKUP(B5326,CECOS_SIN_IDENTIFICAR!$A$2:$D$146,4,0)=0,"SIN CECO",VLOOKUP(B5326,CECOS_SIN_IDENTIFICAR!$A$2:$D$146,4,0)))</f>
        <v>SIN CECO</v>
      </c>
      <c r="Z5326">
        <f t="shared" si="669"/>
        <v>1461</v>
      </c>
      <c r="AA5326" s="3" t="s">
        <v>114</v>
      </c>
      <c r="AB5326" t="str">
        <f t="shared" si="670"/>
        <v>a. Calidad del Contenido-Productos Asociados de PAYC (Informes, Control de presupuesto y Programación y actas)</v>
      </c>
      <c r="AC5326" t="str">
        <f>VLOOKUP(AB5326,CODIFICACION_PREGUNTAS!$C$2:$D$35,2,0)</f>
        <v>PRODUCTOS001</v>
      </c>
    </row>
    <row r="5327" spans="1:29" x14ac:dyDescent="0.25">
      <c r="A5327" s="3">
        <f t="shared" si="671"/>
        <v>5326</v>
      </c>
      <c r="B5327" s="3" t="s">
        <v>427</v>
      </c>
      <c r="C5327" s="32">
        <v>42795</v>
      </c>
      <c r="D5327" s="3" t="s">
        <v>114</v>
      </c>
      <c r="E5327" s="3"/>
      <c r="F5327" s="3"/>
      <c r="G5327" s="2" t="s">
        <v>30</v>
      </c>
      <c r="H5327" s="2" t="s">
        <v>29</v>
      </c>
      <c r="I5327" s="3">
        <v>3</v>
      </c>
      <c r="J5327" s="3" t="s">
        <v>183</v>
      </c>
      <c r="K5327" s="3"/>
      <c r="L5327" s="3"/>
      <c r="M5327" s="3"/>
      <c r="N5327" s="3"/>
      <c r="O5327" s="3"/>
      <c r="P5327" s="3"/>
      <c r="Q5327" s="3"/>
      <c r="R5327" s="3"/>
      <c r="S5327" s="3"/>
      <c r="T5327" s="3">
        <f t="shared" si="664"/>
        <v>1461</v>
      </c>
      <c r="U5327" s="3" t="str">
        <f t="shared" si="665"/>
        <v>SI</v>
      </c>
      <c r="V5327" t="str">
        <f t="shared" si="666"/>
        <v>1461 - CENTRO CORPORATIVO SERENA DEL MAR-Productos Asociados de PAYC (Informes, Control de presupuesto y Programación y actas)</v>
      </c>
      <c r="W5327" s="53">
        <f t="shared" si="667"/>
        <v>3</v>
      </c>
      <c r="X5327">
        <f t="shared" si="668"/>
        <v>3</v>
      </c>
      <c r="Y5327" t="str">
        <f>IF(ISNA(VLOOKUP(B5327,CECOS_SIN_IDENTIFICAR!$A$2:$D$146,4,0)),"SIN CECO",IF(VLOOKUP(B5327,CECOS_SIN_IDENTIFICAR!$A$2:$D$146,4,0)=0,"SIN CECO",VLOOKUP(B5327,CECOS_SIN_IDENTIFICAR!$A$2:$D$146,4,0)))</f>
        <v>SIN CECO</v>
      </c>
      <c r="Z5327">
        <f t="shared" si="669"/>
        <v>1461</v>
      </c>
      <c r="AA5327" s="3" t="s">
        <v>114</v>
      </c>
      <c r="AB5327" t="str">
        <f t="shared" si="670"/>
        <v>b. Claridad del Contenido-Productos Asociados de PAYC (Informes, Control de presupuesto y Programación y actas)</v>
      </c>
      <c r="AC5327" t="str">
        <f>VLOOKUP(AB5327,CODIFICACION_PREGUNTAS!$C$2:$D$35,2,0)</f>
        <v>PRODUCTOS002</v>
      </c>
    </row>
    <row r="5328" spans="1:29" x14ac:dyDescent="0.25">
      <c r="A5328" s="3">
        <f t="shared" si="671"/>
        <v>5327</v>
      </c>
      <c r="B5328" s="3" t="s">
        <v>427</v>
      </c>
      <c r="C5328" s="32">
        <v>42795</v>
      </c>
      <c r="D5328" s="3" t="s">
        <v>114</v>
      </c>
      <c r="E5328" s="3"/>
      <c r="F5328" s="3"/>
      <c r="G5328" s="2" t="s">
        <v>31</v>
      </c>
      <c r="H5328" s="2" t="s">
        <v>29</v>
      </c>
      <c r="I5328" s="3">
        <v>3</v>
      </c>
      <c r="J5328" s="3" t="s">
        <v>183</v>
      </c>
      <c r="K5328" s="3"/>
      <c r="L5328" s="3"/>
      <c r="M5328" s="3"/>
      <c r="N5328" s="3"/>
      <c r="O5328" s="3"/>
      <c r="P5328" s="3"/>
      <c r="Q5328" s="3"/>
      <c r="R5328" s="3"/>
      <c r="S5328" s="3"/>
      <c r="T5328" s="3">
        <f t="shared" si="664"/>
        <v>1461</v>
      </c>
      <c r="U5328" s="3" t="str">
        <f t="shared" si="665"/>
        <v>SI</v>
      </c>
      <c r="V5328" t="str">
        <f t="shared" si="666"/>
        <v>1461 - CENTRO CORPORATIVO SERENA DEL MAR-Productos Asociados de PAYC (Informes, Control de presupuesto y Programación y actas)</v>
      </c>
      <c r="W5328" s="53">
        <f t="shared" si="667"/>
        <v>3</v>
      </c>
      <c r="X5328">
        <f t="shared" si="668"/>
        <v>3</v>
      </c>
      <c r="Y5328" t="str">
        <f>IF(ISNA(VLOOKUP(B5328,CECOS_SIN_IDENTIFICAR!$A$2:$D$146,4,0)),"SIN CECO",IF(VLOOKUP(B5328,CECOS_SIN_IDENTIFICAR!$A$2:$D$146,4,0)=0,"SIN CECO",VLOOKUP(B5328,CECOS_SIN_IDENTIFICAR!$A$2:$D$146,4,0)))</f>
        <v>SIN CECO</v>
      </c>
      <c r="Z5328">
        <f t="shared" si="669"/>
        <v>1461</v>
      </c>
      <c r="AA5328" s="3" t="s">
        <v>114</v>
      </c>
      <c r="AB5328" t="str">
        <f t="shared" si="670"/>
        <v>c. Oportunidad en la entrega-Productos Asociados de PAYC (Informes, Control de presupuesto y Programación y actas)</v>
      </c>
      <c r="AC5328" t="str">
        <f>VLOOKUP(AB5328,CODIFICACION_PREGUNTAS!$C$2:$D$35,2,0)</f>
        <v>PRODUCTOS003</v>
      </c>
    </row>
    <row r="5329" spans="1:29" x14ac:dyDescent="0.25">
      <c r="A5329" s="3">
        <f t="shared" si="671"/>
        <v>5328</v>
      </c>
      <c r="B5329" s="3" t="s">
        <v>427</v>
      </c>
      <c r="C5329" s="32">
        <v>42795</v>
      </c>
      <c r="D5329" s="3" t="s">
        <v>114</v>
      </c>
      <c r="E5329" s="3"/>
      <c r="F5329" s="3"/>
      <c r="G5329" s="2" t="s">
        <v>32</v>
      </c>
      <c r="H5329" s="2" t="s">
        <v>29</v>
      </c>
      <c r="I5329" s="3">
        <v>3</v>
      </c>
      <c r="J5329" s="3" t="s">
        <v>183</v>
      </c>
      <c r="K5329" s="3"/>
      <c r="L5329" s="3"/>
      <c r="M5329" s="3"/>
      <c r="N5329" s="3"/>
      <c r="O5329" s="3"/>
      <c r="P5329" s="3"/>
      <c r="Q5329" s="3"/>
      <c r="R5329" s="3"/>
      <c r="S5329" s="3"/>
      <c r="T5329" s="3">
        <f t="shared" si="664"/>
        <v>1461</v>
      </c>
      <c r="U5329" s="3" t="str">
        <f t="shared" si="665"/>
        <v>SI</v>
      </c>
      <c r="V5329" t="str">
        <f t="shared" si="666"/>
        <v>1461 - CENTRO CORPORATIVO SERENA DEL MAR-Productos Asociados de PAYC (Informes, Control de presupuesto y Programación y actas)</v>
      </c>
      <c r="W5329" s="53">
        <f t="shared" si="667"/>
        <v>3</v>
      </c>
      <c r="X5329">
        <f t="shared" si="668"/>
        <v>3</v>
      </c>
      <c r="Y5329" t="str">
        <f>IF(ISNA(VLOOKUP(B5329,CECOS_SIN_IDENTIFICAR!$A$2:$D$146,4,0)),"SIN CECO",IF(VLOOKUP(B5329,CECOS_SIN_IDENTIFICAR!$A$2:$D$146,4,0)=0,"SIN CECO",VLOOKUP(B5329,CECOS_SIN_IDENTIFICAR!$A$2:$D$146,4,0)))</f>
        <v>SIN CECO</v>
      </c>
      <c r="Z5329">
        <f t="shared" si="669"/>
        <v>1461</v>
      </c>
      <c r="AA5329" s="3" t="s">
        <v>114</v>
      </c>
      <c r="AB5329" t="str">
        <f t="shared" si="670"/>
        <v>d. Precisión de la información-Productos Asociados de PAYC (Informes, Control de presupuesto y Programación y actas)</v>
      </c>
      <c r="AC5329" t="str">
        <f>VLOOKUP(AB5329,CODIFICACION_PREGUNTAS!$C$2:$D$35,2,0)</f>
        <v>PRODUCTOS004</v>
      </c>
    </row>
    <row r="5330" spans="1:29" x14ac:dyDescent="0.25">
      <c r="A5330" s="3">
        <f t="shared" si="671"/>
        <v>5329</v>
      </c>
      <c r="B5330" s="3" t="s">
        <v>427</v>
      </c>
      <c r="C5330" s="32">
        <v>42795</v>
      </c>
      <c r="D5330" s="3" t="s">
        <v>114</v>
      </c>
      <c r="E5330" s="3"/>
      <c r="F5330" s="3"/>
      <c r="G5330" s="2" t="s">
        <v>33</v>
      </c>
      <c r="H5330" s="2" t="s">
        <v>29</v>
      </c>
      <c r="I5330" s="3">
        <v>3</v>
      </c>
      <c r="J5330" s="3" t="s">
        <v>183</v>
      </c>
      <c r="K5330" s="3"/>
      <c r="L5330" s="3"/>
      <c r="M5330" s="3"/>
      <c r="N5330" s="3"/>
      <c r="O5330" s="3"/>
      <c r="P5330" s="3"/>
      <c r="Q5330" s="3"/>
      <c r="R5330" s="3"/>
      <c r="S5330" s="3"/>
      <c r="T5330" s="3">
        <f t="shared" si="664"/>
        <v>1461</v>
      </c>
      <c r="U5330" s="3" t="str">
        <f t="shared" si="665"/>
        <v>SI</v>
      </c>
      <c r="V5330" t="str">
        <f t="shared" si="666"/>
        <v>1461 - CENTRO CORPORATIVO SERENA DEL MAR-Productos Asociados de PAYC (Informes, Control de presupuesto y Programación y actas)</v>
      </c>
      <c r="W5330" s="53">
        <f t="shared" si="667"/>
        <v>3</v>
      </c>
      <c r="X5330">
        <f t="shared" si="668"/>
        <v>3</v>
      </c>
      <c r="Y5330" t="str">
        <f>IF(ISNA(VLOOKUP(B5330,CECOS_SIN_IDENTIFICAR!$A$2:$D$146,4,0)),"SIN CECO",IF(VLOOKUP(B5330,CECOS_SIN_IDENTIFICAR!$A$2:$D$146,4,0)=0,"SIN CECO",VLOOKUP(B5330,CECOS_SIN_IDENTIFICAR!$A$2:$D$146,4,0)))</f>
        <v>SIN CECO</v>
      </c>
      <c r="Z5330">
        <f t="shared" si="669"/>
        <v>1461</v>
      </c>
      <c r="AA5330" s="3" t="s">
        <v>114</v>
      </c>
      <c r="AB5330" t="str">
        <f t="shared" si="670"/>
        <v>e. Diagramación-Productos Asociados de PAYC (Informes, Control de presupuesto y Programación y actas)</v>
      </c>
      <c r="AC5330" t="str">
        <f>VLOOKUP(AB5330,CODIFICACION_PREGUNTAS!$C$2:$D$35,2,0)</f>
        <v>PRODUCTOS005</v>
      </c>
    </row>
    <row r="5331" spans="1:29" x14ac:dyDescent="0.25">
      <c r="A5331" s="3">
        <f t="shared" si="671"/>
        <v>5330</v>
      </c>
      <c r="B5331" s="3" t="s">
        <v>427</v>
      </c>
      <c r="C5331" s="32">
        <v>42795</v>
      </c>
      <c r="D5331" s="3" t="s">
        <v>114</v>
      </c>
      <c r="E5331" s="3"/>
      <c r="F5331" s="3"/>
      <c r="G5331" s="2" t="s">
        <v>34</v>
      </c>
      <c r="H5331" s="2" t="s">
        <v>35</v>
      </c>
      <c r="I5331" s="3">
        <v>3</v>
      </c>
      <c r="J5331" s="3" t="s">
        <v>183</v>
      </c>
      <c r="K5331" s="3"/>
      <c r="L5331" s="3"/>
      <c r="M5331" s="3"/>
      <c r="N5331" s="3"/>
      <c r="O5331" s="3"/>
      <c r="P5331" s="3"/>
      <c r="Q5331" s="3"/>
      <c r="R5331" s="3"/>
      <c r="S5331" s="3"/>
      <c r="T5331" s="3">
        <f t="shared" si="664"/>
        <v>1461</v>
      </c>
      <c r="U5331" s="3" t="str">
        <f t="shared" si="665"/>
        <v>SI</v>
      </c>
      <c r="V5331" t="str">
        <f t="shared" si="666"/>
        <v>1461 - CENTRO CORPORATIVO SERENA DEL MAR-Compromisos Pactados</v>
      </c>
      <c r="W5331" s="53">
        <f t="shared" si="667"/>
        <v>3</v>
      </c>
      <c r="X5331">
        <f t="shared" si="668"/>
        <v>3</v>
      </c>
      <c r="Y5331" t="str">
        <f>IF(ISNA(VLOOKUP(B5331,CECOS_SIN_IDENTIFICAR!$A$2:$D$146,4,0)),"SIN CECO",IF(VLOOKUP(B5331,CECOS_SIN_IDENTIFICAR!$A$2:$D$146,4,0)=0,"SIN CECO",VLOOKUP(B5331,CECOS_SIN_IDENTIFICAR!$A$2:$D$146,4,0)))</f>
        <v>SIN CECO</v>
      </c>
      <c r="Z5331">
        <f t="shared" si="669"/>
        <v>1461</v>
      </c>
      <c r="AA5331" s="3" t="s">
        <v>114</v>
      </c>
      <c r="AB5331" t="str">
        <f t="shared" si="670"/>
        <v>a. Cumplimiento-Compromisos Pactados</v>
      </c>
      <c r="AC5331" t="str">
        <f>VLOOKUP(AB5331,CODIFICACION_PREGUNTAS!$C$2:$D$35,2,0)</f>
        <v>COMPROMISOS001</v>
      </c>
    </row>
    <row r="5332" spans="1:29" x14ac:dyDescent="0.25">
      <c r="A5332" s="3">
        <f t="shared" si="671"/>
        <v>5331</v>
      </c>
      <c r="B5332" s="3" t="s">
        <v>427</v>
      </c>
      <c r="C5332" s="32">
        <v>42795</v>
      </c>
      <c r="D5332" s="3" t="s">
        <v>114</v>
      </c>
      <c r="E5332" s="3"/>
      <c r="F5332" s="3"/>
      <c r="G5332" s="2" t="s">
        <v>36</v>
      </c>
      <c r="H5332" s="2" t="s">
        <v>35</v>
      </c>
      <c r="I5332" s="3">
        <v>3</v>
      </c>
      <c r="J5332" s="3" t="s">
        <v>183</v>
      </c>
      <c r="K5332" s="3"/>
      <c r="L5332" s="3"/>
      <c r="M5332" s="3"/>
      <c r="N5332" s="3"/>
      <c r="O5332" s="3"/>
      <c r="P5332" s="3"/>
      <c r="Q5332" s="3"/>
      <c r="R5332" s="3"/>
      <c r="S5332" s="3"/>
      <c r="T5332" s="3">
        <f t="shared" si="664"/>
        <v>1461</v>
      </c>
      <c r="U5332" s="3" t="str">
        <f t="shared" si="665"/>
        <v>SI</v>
      </c>
      <c r="V5332" t="str">
        <f t="shared" si="666"/>
        <v>1461 - CENTRO CORPORATIVO SERENA DEL MAR-Compromisos Pactados</v>
      </c>
      <c r="W5332" s="53">
        <f t="shared" si="667"/>
        <v>3</v>
      </c>
      <c r="X5332">
        <f t="shared" si="668"/>
        <v>3</v>
      </c>
      <c r="Y5332" t="str">
        <f>IF(ISNA(VLOOKUP(B5332,CECOS_SIN_IDENTIFICAR!$A$2:$D$146,4,0)),"SIN CECO",IF(VLOOKUP(B5332,CECOS_SIN_IDENTIFICAR!$A$2:$D$146,4,0)=0,"SIN CECO",VLOOKUP(B5332,CECOS_SIN_IDENTIFICAR!$A$2:$D$146,4,0)))</f>
        <v>SIN CECO</v>
      </c>
      <c r="Z5332">
        <f t="shared" si="669"/>
        <v>1461</v>
      </c>
      <c r="AA5332" s="3" t="s">
        <v>114</v>
      </c>
      <c r="AB5332" t="str">
        <f t="shared" si="670"/>
        <v>b. Satisface expectativas-Compromisos Pactados</v>
      </c>
      <c r="AC5332" t="str">
        <f>VLOOKUP(AB5332,CODIFICACION_PREGUNTAS!$C$2:$D$35,2,0)</f>
        <v>COMPROMISOS002</v>
      </c>
    </row>
    <row r="5333" spans="1:29" x14ac:dyDescent="0.25">
      <c r="A5333" s="3">
        <f t="shared" si="671"/>
        <v>5332</v>
      </c>
      <c r="B5333" s="3" t="s">
        <v>427</v>
      </c>
      <c r="C5333" s="32">
        <v>42795</v>
      </c>
      <c r="D5333" s="3" t="s">
        <v>114</v>
      </c>
      <c r="E5333" s="3"/>
      <c r="F5333" s="3"/>
      <c r="G5333" s="2" t="s">
        <v>37</v>
      </c>
      <c r="H5333" s="2" t="s">
        <v>35</v>
      </c>
      <c r="I5333" s="3">
        <v>3</v>
      </c>
      <c r="J5333" s="3" t="s">
        <v>183</v>
      </c>
      <c r="K5333" s="3"/>
      <c r="L5333" s="3"/>
      <c r="M5333" s="3"/>
      <c r="N5333" s="3"/>
      <c r="O5333" s="3"/>
      <c r="P5333" s="3"/>
      <c r="Q5333" s="3"/>
      <c r="R5333" s="3"/>
      <c r="S5333" s="3"/>
      <c r="T5333" s="3">
        <f t="shared" si="664"/>
        <v>1461</v>
      </c>
      <c r="U5333" s="3" t="str">
        <f t="shared" si="665"/>
        <v>SI</v>
      </c>
      <c r="V5333" t="str">
        <f t="shared" si="666"/>
        <v>1461 - CENTRO CORPORATIVO SERENA DEL MAR-Compromisos Pactados</v>
      </c>
      <c r="W5333" s="53">
        <f t="shared" si="667"/>
        <v>3</v>
      </c>
      <c r="X5333">
        <f t="shared" si="668"/>
        <v>3</v>
      </c>
      <c r="Y5333" t="str">
        <f>IF(ISNA(VLOOKUP(B5333,CECOS_SIN_IDENTIFICAR!$A$2:$D$146,4,0)),"SIN CECO",IF(VLOOKUP(B5333,CECOS_SIN_IDENTIFICAR!$A$2:$D$146,4,0)=0,"SIN CECO",VLOOKUP(B5333,CECOS_SIN_IDENTIFICAR!$A$2:$D$146,4,0)))</f>
        <v>SIN CECO</v>
      </c>
      <c r="Z5333">
        <f t="shared" si="669"/>
        <v>1461</v>
      </c>
      <c r="AA5333" s="3" t="s">
        <v>114</v>
      </c>
      <c r="AB5333" t="str">
        <f t="shared" si="670"/>
        <v>c. Calidad de la Información suministrada-Compromisos Pactados</v>
      </c>
      <c r="AC5333" t="str">
        <f>VLOOKUP(AB5333,CODIFICACION_PREGUNTAS!$C$2:$D$35,2,0)</f>
        <v>COMPROMISOS003</v>
      </c>
    </row>
    <row r="5334" spans="1:29" x14ac:dyDescent="0.25">
      <c r="A5334" s="3">
        <f t="shared" si="671"/>
        <v>5333</v>
      </c>
      <c r="B5334" s="3" t="s">
        <v>427</v>
      </c>
      <c r="C5334" s="32">
        <v>42795</v>
      </c>
      <c r="D5334" s="3" t="s">
        <v>114</v>
      </c>
      <c r="E5334" s="3"/>
      <c r="F5334" s="3"/>
      <c r="G5334" s="2" t="s">
        <v>38</v>
      </c>
      <c r="H5334" s="2" t="s">
        <v>35</v>
      </c>
      <c r="I5334" s="3">
        <v>4</v>
      </c>
      <c r="J5334" s="3" t="s">
        <v>183</v>
      </c>
      <c r="K5334" s="3"/>
      <c r="L5334" s="3"/>
      <c r="M5334" s="3"/>
      <c r="N5334" s="3"/>
      <c r="O5334" s="3"/>
      <c r="P5334" s="3"/>
      <c r="Q5334" s="3"/>
      <c r="R5334" s="3"/>
      <c r="S5334" s="3"/>
      <c r="T5334" s="3">
        <f t="shared" si="664"/>
        <v>1461</v>
      </c>
      <c r="U5334" s="3" t="str">
        <f t="shared" si="665"/>
        <v>SI</v>
      </c>
      <c r="V5334" t="str">
        <f t="shared" si="666"/>
        <v>1461 - CENTRO CORPORATIVO SERENA DEL MAR-Compromisos Pactados</v>
      </c>
      <c r="W5334" s="53">
        <f t="shared" si="667"/>
        <v>4</v>
      </c>
      <c r="X5334">
        <f t="shared" si="668"/>
        <v>4</v>
      </c>
      <c r="Y5334" t="str">
        <f>IF(ISNA(VLOOKUP(B5334,CECOS_SIN_IDENTIFICAR!$A$2:$D$146,4,0)),"SIN CECO",IF(VLOOKUP(B5334,CECOS_SIN_IDENTIFICAR!$A$2:$D$146,4,0)=0,"SIN CECO",VLOOKUP(B5334,CECOS_SIN_IDENTIFICAR!$A$2:$D$146,4,0)))</f>
        <v>SIN CECO</v>
      </c>
      <c r="Z5334">
        <f t="shared" si="669"/>
        <v>1461</v>
      </c>
      <c r="AA5334" s="3" t="s">
        <v>114</v>
      </c>
      <c r="AB5334" t="str">
        <f t="shared" si="670"/>
        <v>d. Disposición del personal de PAYC a las solicitudes del cliente-Compromisos Pactados</v>
      </c>
      <c r="AC5334" t="str">
        <f>VLOOKUP(AB5334,CODIFICACION_PREGUNTAS!$C$2:$D$35,2,0)</f>
        <v>COMPROMISOS004</v>
      </c>
    </row>
    <row r="5335" spans="1:29" x14ac:dyDescent="0.25">
      <c r="A5335" s="3">
        <f t="shared" si="671"/>
        <v>5334</v>
      </c>
      <c r="B5335" s="3" t="s">
        <v>427</v>
      </c>
      <c r="C5335" s="32">
        <v>42795</v>
      </c>
      <c r="D5335" s="3" t="s">
        <v>114</v>
      </c>
      <c r="E5335" s="3"/>
      <c r="F5335" s="3"/>
      <c r="G5335" s="2" t="s">
        <v>39</v>
      </c>
      <c r="H5335" s="2" t="s">
        <v>35</v>
      </c>
      <c r="I5335" s="3">
        <v>4</v>
      </c>
      <c r="J5335" s="3" t="s">
        <v>183</v>
      </c>
      <c r="K5335" s="3"/>
      <c r="L5335" s="3"/>
      <c r="M5335" s="3"/>
      <c r="N5335" s="3"/>
      <c r="O5335" s="3"/>
      <c r="P5335" s="3"/>
      <c r="Q5335" s="3"/>
      <c r="R5335" s="3"/>
      <c r="S5335" s="3"/>
      <c r="T5335" s="3">
        <f t="shared" si="664"/>
        <v>1461</v>
      </c>
      <c r="U5335" s="3" t="str">
        <f t="shared" si="665"/>
        <v>SI</v>
      </c>
      <c r="V5335" t="str">
        <f t="shared" si="666"/>
        <v>1461 - CENTRO CORPORATIVO SERENA DEL MAR-Compromisos Pactados</v>
      </c>
      <c r="W5335" s="53">
        <f t="shared" si="667"/>
        <v>4</v>
      </c>
      <c r="X5335">
        <f t="shared" si="668"/>
        <v>4</v>
      </c>
      <c r="Y5335" t="str">
        <f>IF(ISNA(VLOOKUP(B5335,CECOS_SIN_IDENTIFICAR!$A$2:$D$146,4,0)),"SIN CECO",IF(VLOOKUP(B5335,CECOS_SIN_IDENTIFICAR!$A$2:$D$146,4,0)=0,"SIN CECO",VLOOKUP(B5335,CECOS_SIN_IDENTIFICAR!$A$2:$D$146,4,0)))</f>
        <v>SIN CECO</v>
      </c>
      <c r="Z5335">
        <f t="shared" si="669"/>
        <v>1461</v>
      </c>
      <c r="AA5335" s="3" t="s">
        <v>114</v>
      </c>
      <c r="AB5335" t="str">
        <f t="shared" si="670"/>
        <v>e. Coherencia entre lo solicitado y lo entregado-Compromisos Pactados</v>
      </c>
      <c r="AC5335" t="str">
        <f>VLOOKUP(AB5335,CODIFICACION_PREGUNTAS!$C$2:$D$35,2,0)</f>
        <v>COMPROMISOS005</v>
      </c>
    </row>
    <row r="5336" spans="1:29" x14ac:dyDescent="0.25">
      <c r="A5336" s="3">
        <f t="shared" si="671"/>
        <v>5335</v>
      </c>
      <c r="B5336" s="3" t="s">
        <v>427</v>
      </c>
      <c r="C5336" s="32">
        <v>42795</v>
      </c>
      <c r="D5336" s="3" t="s">
        <v>114</v>
      </c>
      <c r="E5336" s="3"/>
      <c r="F5336" s="3"/>
      <c r="G5336" s="2" t="s">
        <v>40</v>
      </c>
      <c r="H5336" s="2" t="s">
        <v>40</v>
      </c>
      <c r="I5336" s="3">
        <v>4</v>
      </c>
      <c r="J5336" s="3" t="s">
        <v>183</v>
      </c>
      <c r="K5336" s="3"/>
      <c r="L5336" s="3"/>
      <c r="M5336" s="3"/>
      <c r="N5336" s="3"/>
      <c r="O5336" s="3"/>
      <c r="P5336" s="3"/>
      <c r="Q5336" s="3"/>
      <c r="R5336" s="3"/>
      <c r="S5336" s="3"/>
      <c r="T5336" s="3">
        <f t="shared" si="664"/>
        <v>1461</v>
      </c>
      <c r="U5336" s="3" t="str">
        <f t="shared" si="665"/>
        <v>SI</v>
      </c>
      <c r="V5336" t="str">
        <f t="shared" si="666"/>
        <v>1461 - CENTRO CORPORATIVO SERENA DEL MAR-Grado de Satisfacción con el Servicio Prestado</v>
      </c>
      <c r="W5336" s="53">
        <f t="shared" si="667"/>
        <v>4</v>
      </c>
      <c r="X5336">
        <f t="shared" si="668"/>
        <v>4</v>
      </c>
      <c r="Y5336" t="str">
        <f>IF(ISNA(VLOOKUP(B5336,CECOS_SIN_IDENTIFICAR!$A$2:$D$146,4,0)),"SIN CECO",IF(VLOOKUP(B5336,CECOS_SIN_IDENTIFICAR!$A$2:$D$146,4,0)=0,"SIN CECO",VLOOKUP(B5336,CECOS_SIN_IDENTIFICAR!$A$2:$D$146,4,0)))</f>
        <v>SIN CECO</v>
      </c>
      <c r="Z5336">
        <f t="shared" si="669"/>
        <v>1461</v>
      </c>
      <c r="AA5336" s="3" t="s">
        <v>114</v>
      </c>
      <c r="AB5336" t="str">
        <f t="shared" si="670"/>
        <v>Grado de Satisfacción con el Servicio Prestado-Grado de Satisfacción con el Servicio Prestado</v>
      </c>
      <c r="AC5336" t="str">
        <f>VLOOKUP(AB5336,CODIFICACION_PREGUNTAS!$C$2:$D$35,2,0)</f>
        <v>SATISFACCION001</v>
      </c>
    </row>
    <row r="5337" spans="1:29" x14ac:dyDescent="0.25">
      <c r="A5337" s="3">
        <f t="shared" si="671"/>
        <v>5336</v>
      </c>
      <c r="B5337" s="3" t="s">
        <v>427</v>
      </c>
      <c r="C5337" s="32">
        <v>42795</v>
      </c>
      <c r="D5337" s="3" t="s">
        <v>114</v>
      </c>
      <c r="E5337" s="3"/>
      <c r="F5337" s="3"/>
      <c r="G5337" s="2" t="s">
        <v>41</v>
      </c>
      <c r="H5337" s="2" t="s">
        <v>41</v>
      </c>
      <c r="I5337" s="3">
        <v>4</v>
      </c>
      <c r="J5337" s="3" t="s">
        <v>183</v>
      </c>
      <c r="K5337" s="3"/>
      <c r="L5337" s="3"/>
      <c r="M5337" s="3"/>
      <c r="N5337" s="3"/>
      <c r="O5337" s="3"/>
      <c r="P5337" s="3"/>
      <c r="Q5337" s="3"/>
      <c r="R5337" s="3"/>
      <c r="S5337" s="3"/>
      <c r="T5337" s="3">
        <f t="shared" si="664"/>
        <v>1461</v>
      </c>
      <c r="U5337" s="3" t="str">
        <f t="shared" si="665"/>
        <v>SI</v>
      </c>
      <c r="V5337" t="str">
        <f t="shared" si="666"/>
        <v>1461 - CENTRO CORPORATIVO SERENA DEL MAR-Posibilidad de Volver a Contratar con PAYC</v>
      </c>
      <c r="W5337" s="53">
        <f t="shared" si="667"/>
        <v>4</v>
      </c>
      <c r="X5337">
        <f t="shared" si="668"/>
        <v>4</v>
      </c>
      <c r="Y5337" t="str">
        <f>IF(ISNA(VLOOKUP(B5337,CECOS_SIN_IDENTIFICAR!$A$2:$D$146,4,0)),"SIN CECO",IF(VLOOKUP(B5337,CECOS_SIN_IDENTIFICAR!$A$2:$D$146,4,0)=0,"SIN CECO",VLOOKUP(B5337,CECOS_SIN_IDENTIFICAR!$A$2:$D$146,4,0)))</f>
        <v>SIN CECO</v>
      </c>
      <c r="Z5337">
        <f t="shared" si="669"/>
        <v>1461</v>
      </c>
      <c r="AA5337" s="3" t="s">
        <v>114</v>
      </c>
      <c r="AB5337" t="str">
        <f t="shared" si="670"/>
        <v>Posibilidad de Volver a Contratar con PAYC-Posibilidad de Volver a Contratar con PAYC</v>
      </c>
      <c r="AC5337" t="str">
        <f>VLOOKUP(AB5337,CODIFICACION_PREGUNTAS!$C$2:$D$35,2,0)</f>
        <v>VOLVER001</v>
      </c>
    </row>
    <row r="5338" spans="1:29" x14ac:dyDescent="0.25">
      <c r="A5338" s="3">
        <f t="shared" si="671"/>
        <v>5337</v>
      </c>
      <c r="B5338" s="3" t="s">
        <v>427</v>
      </c>
      <c r="C5338" s="32">
        <v>42795</v>
      </c>
      <c r="D5338" s="3" t="s">
        <v>114</v>
      </c>
      <c r="E5338" s="3"/>
      <c r="F5338" s="3"/>
      <c r="G5338" s="2" t="s">
        <v>42</v>
      </c>
      <c r="H5338" s="6" t="s">
        <v>43</v>
      </c>
      <c r="I5338" s="3" t="s">
        <v>56</v>
      </c>
      <c r="J5338" s="3" t="s">
        <v>183</v>
      </c>
      <c r="K5338" s="3"/>
      <c r="L5338" s="3"/>
      <c r="M5338" s="3"/>
      <c r="N5338" s="3"/>
      <c r="O5338" s="3"/>
      <c r="P5338" s="3"/>
      <c r="Q5338" s="3"/>
      <c r="R5338" s="3"/>
      <c r="S5338" s="3"/>
      <c r="T5338" s="3">
        <f t="shared" si="664"/>
        <v>1461</v>
      </c>
      <c r="U5338" s="3" t="str">
        <f t="shared" si="665"/>
        <v>SI</v>
      </c>
      <c r="V5338" t="str">
        <f t="shared" si="666"/>
        <v>1461 - CENTRO CORPORATIVO SERENA DEL MAR-Fortalezas PAYC</v>
      </c>
      <c r="W5338" s="53" t="str">
        <f t="shared" si="667"/>
        <v>-</v>
      </c>
      <c r="X5338">
        <f t="shared" si="668"/>
        <v>0</v>
      </c>
      <c r="Y5338" t="str">
        <f>IF(ISNA(VLOOKUP(B5338,CECOS_SIN_IDENTIFICAR!$A$2:$D$146,4,0)),"SIN CECO",IF(VLOOKUP(B5338,CECOS_SIN_IDENTIFICAR!$A$2:$D$146,4,0)=0,"SIN CECO",VLOOKUP(B5338,CECOS_SIN_IDENTIFICAR!$A$2:$D$146,4,0)))</f>
        <v>SIN CECO</v>
      </c>
      <c r="Z5338">
        <f t="shared" si="669"/>
        <v>1461</v>
      </c>
      <c r="AA5338" s="3" t="s">
        <v>114</v>
      </c>
      <c r="AB5338" t="str">
        <f t="shared" si="670"/>
        <v>Principales fortalezas en el servicio que presta PAYC-Fortalezas PAYC</v>
      </c>
      <c r="AC5338" t="str">
        <f>VLOOKUP(AB5338,CODIFICACION_PREGUNTAS!$C$2:$D$35,2,0)</f>
        <v>FORT001</v>
      </c>
    </row>
    <row r="5339" spans="1:29" x14ac:dyDescent="0.25">
      <c r="A5339" s="3">
        <f t="shared" si="671"/>
        <v>5338</v>
      </c>
      <c r="B5339" s="3" t="s">
        <v>427</v>
      </c>
      <c r="C5339" s="32">
        <v>42795</v>
      </c>
      <c r="D5339" s="3" t="s">
        <v>114</v>
      </c>
      <c r="E5339" s="3"/>
      <c r="F5339" s="3"/>
      <c r="G5339" s="2" t="s">
        <v>44</v>
      </c>
      <c r="H5339" s="6" t="s">
        <v>45</v>
      </c>
      <c r="I5339" s="3" t="s">
        <v>56</v>
      </c>
      <c r="J5339" s="3" t="s">
        <v>183</v>
      </c>
      <c r="K5339" s="3"/>
      <c r="L5339" s="3"/>
      <c r="M5339" s="3"/>
      <c r="N5339" s="3"/>
      <c r="O5339" s="3"/>
      <c r="P5339" s="3"/>
      <c r="Q5339" s="3"/>
      <c r="R5339" s="3"/>
      <c r="S5339" s="3"/>
      <c r="T5339" s="3">
        <f t="shared" si="664"/>
        <v>1461</v>
      </c>
      <c r="U5339" s="3" t="str">
        <f t="shared" si="665"/>
        <v>SI</v>
      </c>
      <c r="V5339" t="str">
        <f t="shared" si="666"/>
        <v>1461 - CENTRO CORPORATIVO SERENA DEL MAR-Debilidades PAYC</v>
      </c>
      <c r="W5339" s="53" t="str">
        <f t="shared" si="667"/>
        <v>-</v>
      </c>
      <c r="X5339">
        <f t="shared" si="668"/>
        <v>0</v>
      </c>
      <c r="Y5339" t="str">
        <f>IF(ISNA(VLOOKUP(B5339,CECOS_SIN_IDENTIFICAR!$A$2:$D$146,4,0)),"SIN CECO",IF(VLOOKUP(B5339,CECOS_SIN_IDENTIFICAR!$A$2:$D$146,4,0)=0,"SIN CECO",VLOOKUP(B5339,CECOS_SIN_IDENTIFICAR!$A$2:$D$146,4,0)))</f>
        <v>SIN CECO</v>
      </c>
      <c r="Z5339">
        <f t="shared" si="669"/>
        <v>1461</v>
      </c>
      <c r="AA5339" s="3" t="s">
        <v>114</v>
      </c>
      <c r="AB5339" t="str">
        <f t="shared" si="670"/>
        <v>Principales debilidades en el servicio que presta PAYC-Debilidades PAYC</v>
      </c>
      <c r="AC5339" t="str">
        <f>VLOOKUP(AB5339,CODIFICACION_PREGUNTAS!$C$2:$D$35,2,0)</f>
        <v>DEB001</v>
      </c>
    </row>
    <row r="5340" spans="1:29" x14ac:dyDescent="0.25">
      <c r="A5340" s="3">
        <f t="shared" si="671"/>
        <v>5339</v>
      </c>
      <c r="B5340" s="3" t="s">
        <v>428</v>
      </c>
      <c r="C5340" s="32">
        <v>42795</v>
      </c>
      <c r="D5340" s="3" t="s">
        <v>114</v>
      </c>
      <c r="E5340" s="3"/>
      <c r="F5340" s="3"/>
      <c r="G5340" s="2" t="s">
        <v>5</v>
      </c>
      <c r="H5340" s="3" t="s">
        <v>6</v>
      </c>
      <c r="I5340" s="3">
        <v>5</v>
      </c>
      <c r="J5340" s="3" t="s">
        <v>183</v>
      </c>
      <c r="K5340" s="3"/>
      <c r="L5340" s="3"/>
      <c r="M5340" s="3"/>
      <c r="N5340" s="3"/>
      <c r="O5340" s="3"/>
      <c r="P5340" s="3"/>
      <c r="Q5340" s="3"/>
      <c r="R5340" s="3"/>
      <c r="S5340" s="3"/>
      <c r="T5340" s="3">
        <f t="shared" si="664"/>
        <v>1589</v>
      </c>
      <c r="U5340" s="3" t="str">
        <f t="shared" si="665"/>
        <v>SI</v>
      </c>
      <c r="V5340" t="str">
        <f t="shared" si="666"/>
        <v>1589 - ELEMENTO-Soporte Técnico</v>
      </c>
      <c r="W5340" s="53">
        <f t="shared" si="667"/>
        <v>5</v>
      </c>
      <c r="X5340">
        <f t="shared" si="668"/>
        <v>5</v>
      </c>
      <c r="Y5340" t="str">
        <f>IF(ISNA(VLOOKUP(B5340,CECOS_SIN_IDENTIFICAR!$A$2:$D$146,4,0)),"SIN CECO",IF(VLOOKUP(B5340,CECOS_SIN_IDENTIFICAR!$A$2:$D$146,4,0)=0,"SIN CECO",VLOOKUP(B5340,CECOS_SIN_IDENTIFICAR!$A$2:$D$146,4,0)))</f>
        <v>SIN CECO</v>
      </c>
      <c r="Z5340">
        <f t="shared" si="669"/>
        <v>1589</v>
      </c>
      <c r="AA5340" s="3" t="s">
        <v>114</v>
      </c>
      <c r="AB5340" t="str">
        <f t="shared" si="670"/>
        <v>a. Conocimiento específico de temas aplicables al proyecto-Soporte Técnico</v>
      </c>
      <c r="AC5340" t="str">
        <f>VLOOKUP(AB5340,CODIFICACION_PREGUNTAS!$C$2:$D$35,2,0)</f>
        <v>SOPORTE_TEC001</v>
      </c>
    </row>
    <row r="5341" spans="1:29" x14ac:dyDescent="0.25">
      <c r="A5341" s="3">
        <f t="shared" si="671"/>
        <v>5340</v>
      </c>
      <c r="B5341" s="3" t="s">
        <v>428</v>
      </c>
      <c r="C5341" s="32">
        <v>42795</v>
      </c>
      <c r="D5341" s="3" t="s">
        <v>114</v>
      </c>
      <c r="E5341" s="3"/>
      <c r="F5341" s="3"/>
      <c r="G5341" s="2" t="s">
        <v>7</v>
      </c>
      <c r="H5341" s="3" t="s">
        <v>6</v>
      </c>
      <c r="I5341" s="3">
        <v>5</v>
      </c>
      <c r="J5341" s="3" t="s">
        <v>183</v>
      </c>
      <c r="K5341" s="3"/>
      <c r="L5341" s="3"/>
      <c r="M5341" s="3"/>
      <c r="N5341" s="3"/>
      <c r="O5341" s="3"/>
      <c r="P5341" s="3"/>
      <c r="Q5341" s="3"/>
      <c r="R5341" s="3"/>
      <c r="S5341" s="3"/>
      <c r="T5341" s="3">
        <f t="shared" si="664"/>
        <v>1589</v>
      </c>
      <c r="U5341" s="3" t="str">
        <f t="shared" si="665"/>
        <v>SI</v>
      </c>
      <c r="V5341" t="str">
        <f t="shared" si="666"/>
        <v>1589 - ELEMENTO-Soporte Técnico</v>
      </c>
      <c r="W5341" s="53">
        <f t="shared" si="667"/>
        <v>5</v>
      </c>
      <c r="X5341">
        <f t="shared" si="668"/>
        <v>5</v>
      </c>
      <c r="Y5341" t="str">
        <f>IF(ISNA(VLOOKUP(B5341,CECOS_SIN_IDENTIFICAR!$A$2:$D$146,4,0)),"SIN CECO",IF(VLOOKUP(B5341,CECOS_SIN_IDENTIFICAR!$A$2:$D$146,4,0)=0,"SIN CECO",VLOOKUP(B5341,CECOS_SIN_IDENTIFICAR!$A$2:$D$146,4,0)))</f>
        <v>SIN CECO</v>
      </c>
      <c r="Z5341">
        <f t="shared" si="669"/>
        <v>1589</v>
      </c>
      <c r="AA5341" s="3" t="s">
        <v>114</v>
      </c>
      <c r="AB5341" t="str">
        <f t="shared" si="670"/>
        <v>b. Idoneidad y Calidad del soporte-Soporte Técnico</v>
      </c>
      <c r="AC5341" t="str">
        <f>VLOOKUP(AB5341,CODIFICACION_PREGUNTAS!$C$2:$D$35,2,0)</f>
        <v>SOPORTE_TEC002</v>
      </c>
    </row>
    <row r="5342" spans="1:29" x14ac:dyDescent="0.25">
      <c r="A5342" s="3">
        <f t="shared" si="671"/>
        <v>5341</v>
      </c>
      <c r="B5342" s="3" t="s">
        <v>428</v>
      </c>
      <c r="C5342" s="32">
        <v>42795</v>
      </c>
      <c r="D5342" s="3" t="s">
        <v>114</v>
      </c>
      <c r="E5342" s="3"/>
      <c r="F5342" s="3"/>
      <c r="G5342" s="2" t="s">
        <v>8</v>
      </c>
      <c r="H5342" s="3" t="s">
        <v>6</v>
      </c>
      <c r="I5342" s="3">
        <v>5</v>
      </c>
      <c r="J5342" s="3" t="s">
        <v>183</v>
      </c>
      <c r="K5342" s="3"/>
      <c r="L5342" s="3"/>
      <c r="M5342" s="3"/>
      <c r="N5342" s="3"/>
      <c r="O5342" s="3"/>
      <c r="P5342" s="3"/>
      <c r="Q5342" s="3"/>
      <c r="R5342" s="3"/>
      <c r="S5342" s="3"/>
      <c r="T5342" s="3">
        <f t="shared" si="664"/>
        <v>1589</v>
      </c>
      <c r="U5342" s="3" t="str">
        <f t="shared" si="665"/>
        <v>SI</v>
      </c>
      <c r="V5342" t="str">
        <f t="shared" si="666"/>
        <v>1589 - ELEMENTO-Soporte Técnico</v>
      </c>
      <c r="W5342" s="53">
        <f t="shared" si="667"/>
        <v>5</v>
      </c>
      <c r="X5342">
        <f t="shared" si="668"/>
        <v>5</v>
      </c>
      <c r="Y5342" t="str">
        <f>IF(ISNA(VLOOKUP(B5342,CECOS_SIN_IDENTIFICAR!$A$2:$D$146,4,0)),"SIN CECO",IF(VLOOKUP(B5342,CECOS_SIN_IDENTIFICAR!$A$2:$D$146,4,0)=0,"SIN CECO",VLOOKUP(B5342,CECOS_SIN_IDENTIFICAR!$A$2:$D$146,4,0)))</f>
        <v>SIN CECO</v>
      </c>
      <c r="Z5342">
        <f t="shared" si="669"/>
        <v>1589</v>
      </c>
      <c r="AA5342" s="3" t="s">
        <v>114</v>
      </c>
      <c r="AB5342" t="str">
        <f t="shared" si="670"/>
        <v>c. Cumplimiento de especificaciones técnicas de construcción-Soporte Técnico</v>
      </c>
      <c r="AC5342" t="str">
        <f>VLOOKUP(AB5342,CODIFICACION_PREGUNTAS!$C$2:$D$35,2,0)</f>
        <v>SOPORTE_TEC003</v>
      </c>
    </row>
    <row r="5343" spans="1:29" x14ac:dyDescent="0.25">
      <c r="A5343" s="3">
        <f t="shared" si="671"/>
        <v>5342</v>
      </c>
      <c r="B5343" s="3" t="s">
        <v>428</v>
      </c>
      <c r="C5343" s="32">
        <v>42795</v>
      </c>
      <c r="D5343" s="3" t="s">
        <v>114</v>
      </c>
      <c r="E5343" s="3"/>
      <c r="F5343" s="3"/>
      <c r="G5343" s="2" t="s">
        <v>9</v>
      </c>
      <c r="H5343" s="3" t="s">
        <v>6</v>
      </c>
      <c r="I5343" s="3">
        <v>5</v>
      </c>
      <c r="J5343" s="3" t="s">
        <v>183</v>
      </c>
      <c r="K5343" s="3"/>
      <c r="L5343" s="3"/>
      <c r="M5343" s="3"/>
      <c r="N5343" s="3"/>
      <c r="O5343" s="3"/>
      <c r="P5343" s="3"/>
      <c r="Q5343" s="3"/>
      <c r="R5343" s="3"/>
      <c r="S5343" s="3"/>
      <c r="T5343" s="3">
        <f t="shared" si="664"/>
        <v>1589</v>
      </c>
      <c r="U5343" s="3" t="str">
        <f t="shared" si="665"/>
        <v>SI</v>
      </c>
      <c r="V5343" t="str">
        <f t="shared" si="666"/>
        <v>1589 - ELEMENTO-Soporte Técnico</v>
      </c>
      <c r="W5343" s="53">
        <f t="shared" si="667"/>
        <v>5</v>
      </c>
      <c r="X5343">
        <f t="shared" si="668"/>
        <v>5</v>
      </c>
      <c r="Y5343" t="str">
        <f>IF(ISNA(VLOOKUP(B5343,CECOS_SIN_IDENTIFICAR!$A$2:$D$146,4,0)),"SIN CECO",IF(VLOOKUP(B5343,CECOS_SIN_IDENTIFICAR!$A$2:$D$146,4,0)=0,"SIN CECO",VLOOKUP(B5343,CECOS_SIN_IDENTIFICAR!$A$2:$D$146,4,0)))</f>
        <v>SIN CECO</v>
      </c>
      <c r="Z5343">
        <f t="shared" si="669"/>
        <v>1589</v>
      </c>
      <c r="AA5343" s="3" t="s">
        <v>114</v>
      </c>
      <c r="AB5343" t="str">
        <f t="shared" si="670"/>
        <v>d. Confiabilidad de los conceptos aplicados-Soporte Técnico</v>
      </c>
      <c r="AC5343" t="str">
        <f>VLOOKUP(AB5343,CODIFICACION_PREGUNTAS!$C$2:$D$35,2,0)</f>
        <v>SOPORTE_TEC004</v>
      </c>
    </row>
    <row r="5344" spans="1:29" x14ac:dyDescent="0.25">
      <c r="A5344" s="3">
        <f t="shared" si="671"/>
        <v>5343</v>
      </c>
      <c r="B5344" s="3" t="s">
        <v>428</v>
      </c>
      <c r="C5344" s="32">
        <v>42795</v>
      </c>
      <c r="D5344" s="3" t="s">
        <v>114</v>
      </c>
      <c r="E5344" s="3"/>
      <c r="F5344" s="3"/>
      <c r="G5344" s="2" t="s">
        <v>10</v>
      </c>
      <c r="H5344" s="3" t="s">
        <v>6</v>
      </c>
      <c r="I5344" s="3">
        <v>5</v>
      </c>
      <c r="J5344" s="3" t="s">
        <v>183</v>
      </c>
      <c r="K5344" s="3"/>
      <c r="L5344" s="3"/>
      <c r="M5344" s="3"/>
      <c r="N5344" s="3"/>
      <c r="O5344" s="3"/>
      <c r="P5344" s="3"/>
      <c r="Q5344" s="3"/>
      <c r="R5344" s="3"/>
      <c r="S5344" s="3"/>
      <c r="T5344" s="3">
        <f t="shared" si="664"/>
        <v>1589</v>
      </c>
      <c r="U5344" s="3" t="str">
        <f t="shared" si="665"/>
        <v>SI</v>
      </c>
      <c r="V5344" t="str">
        <f t="shared" si="666"/>
        <v>1589 - ELEMENTO-Soporte Técnico</v>
      </c>
      <c r="W5344" s="53">
        <f t="shared" si="667"/>
        <v>5</v>
      </c>
      <c r="X5344">
        <f t="shared" si="668"/>
        <v>5</v>
      </c>
      <c r="Y5344" t="str">
        <f>IF(ISNA(VLOOKUP(B5344,CECOS_SIN_IDENTIFICAR!$A$2:$D$146,4,0)),"SIN CECO",IF(VLOOKUP(B5344,CECOS_SIN_IDENTIFICAR!$A$2:$D$146,4,0)=0,"SIN CECO",VLOOKUP(B5344,CECOS_SIN_IDENTIFICAR!$A$2:$D$146,4,0)))</f>
        <v>SIN CECO</v>
      </c>
      <c r="Z5344">
        <f t="shared" si="669"/>
        <v>1589</v>
      </c>
      <c r="AA5344" s="3" t="s">
        <v>114</v>
      </c>
      <c r="AB5344" t="str">
        <f t="shared" si="670"/>
        <v>e. Oportunidad en entrega de información o requerimientos-Soporte Técnico</v>
      </c>
      <c r="AC5344" t="str">
        <f>VLOOKUP(AB5344,CODIFICACION_PREGUNTAS!$C$2:$D$35,2,0)</f>
        <v>SOPORTE_TEC005</v>
      </c>
    </row>
    <row r="5345" spans="1:29" x14ac:dyDescent="0.25">
      <c r="A5345" s="3">
        <f t="shared" si="671"/>
        <v>5344</v>
      </c>
      <c r="B5345" s="3" t="s">
        <v>428</v>
      </c>
      <c r="C5345" s="32">
        <v>42795</v>
      </c>
      <c r="D5345" s="3" t="s">
        <v>114</v>
      </c>
      <c r="E5345" s="3"/>
      <c r="F5345" s="3"/>
      <c r="G5345" s="2" t="s">
        <v>11</v>
      </c>
      <c r="H5345" s="3" t="s">
        <v>12</v>
      </c>
      <c r="I5345" s="3" t="s">
        <v>431</v>
      </c>
      <c r="J5345" s="3" t="s">
        <v>183</v>
      </c>
      <c r="K5345" s="3"/>
      <c r="L5345" s="3"/>
      <c r="M5345" s="3"/>
      <c r="N5345" s="3"/>
      <c r="O5345" s="3"/>
      <c r="P5345" s="3"/>
      <c r="Q5345" s="3"/>
      <c r="R5345" s="3"/>
      <c r="S5345" s="3"/>
      <c r="T5345" s="3">
        <f t="shared" si="664"/>
        <v>1589</v>
      </c>
      <c r="U5345" s="3" t="str">
        <f t="shared" si="665"/>
        <v>SI</v>
      </c>
      <c r="V5345" t="str">
        <f t="shared" si="666"/>
        <v>1589 - ELEMENTO-Soporte Administrativo</v>
      </c>
      <c r="W5345" s="53" t="str">
        <f t="shared" si="667"/>
        <v>N/A</v>
      </c>
      <c r="X5345">
        <f t="shared" si="668"/>
        <v>0</v>
      </c>
      <c r="Y5345" t="str">
        <f>IF(ISNA(VLOOKUP(B5345,CECOS_SIN_IDENTIFICAR!$A$2:$D$146,4,0)),"SIN CECO",IF(VLOOKUP(B5345,CECOS_SIN_IDENTIFICAR!$A$2:$D$146,4,0)=0,"SIN CECO",VLOOKUP(B5345,CECOS_SIN_IDENTIFICAR!$A$2:$D$146,4,0)))</f>
        <v>SIN CECO</v>
      </c>
      <c r="Z5345">
        <f t="shared" si="669"/>
        <v>1589</v>
      </c>
      <c r="AA5345" s="3" t="s">
        <v>114</v>
      </c>
      <c r="AB5345" t="str">
        <f t="shared" si="670"/>
        <v>a. Oportunidad de la gestión en obra-Soporte Administrativo</v>
      </c>
      <c r="AC5345" t="str">
        <f>VLOOKUP(AB5345,CODIFICACION_PREGUNTAS!$C$2:$D$35,2,0)</f>
        <v>SOPORTE_ADMON001</v>
      </c>
    </row>
    <row r="5346" spans="1:29" x14ac:dyDescent="0.25">
      <c r="A5346" s="3">
        <f t="shared" si="671"/>
        <v>5345</v>
      </c>
      <c r="B5346" s="3" t="s">
        <v>428</v>
      </c>
      <c r="C5346" s="32">
        <v>42795</v>
      </c>
      <c r="D5346" s="3" t="s">
        <v>114</v>
      </c>
      <c r="E5346" s="3"/>
      <c r="F5346" s="3"/>
      <c r="G5346" s="2" t="s">
        <v>13</v>
      </c>
      <c r="H5346" s="3" t="s">
        <v>12</v>
      </c>
      <c r="I5346" s="3" t="s">
        <v>431</v>
      </c>
      <c r="J5346" s="3" t="s">
        <v>183</v>
      </c>
      <c r="K5346" s="3"/>
      <c r="L5346" s="3"/>
      <c r="M5346" s="3"/>
      <c r="N5346" s="3"/>
      <c r="O5346" s="3"/>
      <c r="P5346" s="3"/>
      <c r="Q5346" s="3"/>
      <c r="R5346" s="3"/>
      <c r="S5346" s="3"/>
      <c r="T5346" s="3">
        <f t="shared" si="664"/>
        <v>1589</v>
      </c>
      <c r="U5346" s="3" t="str">
        <f t="shared" si="665"/>
        <v>SI</v>
      </c>
      <c r="V5346" t="str">
        <f t="shared" si="666"/>
        <v>1589 - ELEMENTO-Soporte Administrativo</v>
      </c>
      <c r="W5346" s="53" t="str">
        <f t="shared" si="667"/>
        <v>N/A</v>
      </c>
      <c r="X5346">
        <f t="shared" si="668"/>
        <v>0</v>
      </c>
      <c r="Y5346" t="str">
        <f>IF(ISNA(VLOOKUP(B5346,CECOS_SIN_IDENTIFICAR!$A$2:$D$146,4,0)),"SIN CECO",IF(VLOOKUP(B5346,CECOS_SIN_IDENTIFICAR!$A$2:$D$146,4,0)=0,"SIN CECO",VLOOKUP(B5346,CECOS_SIN_IDENTIFICAR!$A$2:$D$146,4,0)))</f>
        <v>SIN CECO</v>
      </c>
      <c r="Z5346">
        <f t="shared" si="669"/>
        <v>1589</v>
      </c>
      <c r="AA5346" s="3" t="s">
        <v>114</v>
      </c>
      <c r="AB5346" t="str">
        <f t="shared" si="670"/>
        <v>b. Manejo administrativo del proyecto-Soporte Administrativo</v>
      </c>
      <c r="AC5346" t="str">
        <f>VLOOKUP(AB5346,CODIFICACION_PREGUNTAS!$C$2:$D$35,2,0)</f>
        <v>SOPORTE_ADMON002</v>
      </c>
    </row>
    <row r="5347" spans="1:29" x14ac:dyDescent="0.25">
      <c r="A5347" s="3">
        <f t="shared" si="671"/>
        <v>5346</v>
      </c>
      <c r="B5347" s="3" t="s">
        <v>428</v>
      </c>
      <c r="C5347" s="32">
        <v>42795</v>
      </c>
      <c r="D5347" s="3" t="s">
        <v>114</v>
      </c>
      <c r="E5347" s="3"/>
      <c r="F5347" s="3"/>
      <c r="G5347" s="2" t="s">
        <v>14</v>
      </c>
      <c r="H5347" s="3" t="s">
        <v>12</v>
      </c>
      <c r="I5347" s="3" t="s">
        <v>431</v>
      </c>
      <c r="J5347" s="3" t="s">
        <v>183</v>
      </c>
      <c r="K5347" s="3"/>
      <c r="L5347" s="3"/>
      <c r="M5347" s="3"/>
      <c r="N5347" s="3"/>
      <c r="O5347" s="3"/>
      <c r="P5347" s="3"/>
      <c r="Q5347" s="3"/>
      <c r="R5347" s="3"/>
      <c r="S5347" s="3"/>
      <c r="T5347" s="3">
        <f t="shared" si="664"/>
        <v>1589</v>
      </c>
      <c r="U5347" s="3" t="str">
        <f t="shared" si="665"/>
        <v>SI</v>
      </c>
      <c r="V5347" t="str">
        <f t="shared" si="666"/>
        <v>1589 - ELEMENTO-Soporte Administrativo</v>
      </c>
      <c r="W5347" s="53" t="str">
        <f t="shared" si="667"/>
        <v>N/A</v>
      </c>
      <c r="X5347">
        <f t="shared" si="668"/>
        <v>0</v>
      </c>
      <c r="Y5347" t="str">
        <f>IF(ISNA(VLOOKUP(B5347,CECOS_SIN_IDENTIFICAR!$A$2:$D$146,4,0)),"SIN CECO",IF(VLOOKUP(B5347,CECOS_SIN_IDENTIFICAR!$A$2:$D$146,4,0)=0,"SIN CECO",VLOOKUP(B5347,CECOS_SIN_IDENTIFICAR!$A$2:$D$146,4,0)))</f>
        <v>SIN CECO</v>
      </c>
      <c r="Z5347">
        <f t="shared" si="669"/>
        <v>1589</v>
      </c>
      <c r="AA5347" s="3" t="s">
        <v>114</v>
      </c>
      <c r="AB5347" t="str">
        <f t="shared" si="670"/>
        <v>c. Información clara y veraz sobre la administración de proyecto-Soporte Administrativo</v>
      </c>
      <c r="AC5347" t="str">
        <f>VLOOKUP(AB5347,CODIFICACION_PREGUNTAS!$C$2:$D$35,2,0)</f>
        <v>SOPORTE_ADMON003</v>
      </c>
    </row>
    <row r="5348" spans="1:29" x14ac:dyDescent="0.25">
      <c r="A5348" s="3">
        <f t="shared" si="671"/>
        <v>5347</v>
      </c>
      <c r="B5348" s="3" t="s">
        <v>428</v>
      </c>
      <c r="C5348" s="32">
        <v>42795</v>
      </c>
      <c r="D5348" s="3" t="s">
        <v>114</v>
      </c>
      <c r="E5348" s="3"/>
      <c r="F5348" s="3"/>
      <c r="G5348" s="2" t="s">
        <v>15</v>
      </c>
      <c r="H5348" s="3" t="s">
        <v>12</v>
      </c>
      <c r="I5348" s="3" t="s">
        <v>431</v>
      </c>
      <c r="J5348" s="3" t="s">
        <v>183</v>
      </c>
      <c r="K5348" s="3"/>
      <c r="L5348" s="3"/>
      <c r="M5348" s="3"/>
      <c r="N5348" s="3"/>
      <c r="O5348" s="3"/>
      <c r="P5348" s="3"/>
      <c r="Q5348" s="3"/>
      <c r="R5348" s="3"/>
      <c r="S5348" s="3"/>
      <c r="T5348" s="3">
        <f t="shared" si="664"/>
        <v>1589</v>
      </c>
      <c r="U5348" s="3" t="str">
        <f t="shared" si="665"/>
        <v>SI</v>
      </c>
      <c r="V5348" t="str">
        <f t="shared" si="666"/>
        <v>1589 - ELEMENTO-Soporte Administrativo</v>
      </c>
      <c r="W5348" s="53" t="str">
        <f t="shared" si="667"/>
        <v>N/A</v>
      </c>
      <c r="X5348">
        <f t="shared" si="668"/>
        <v>0</v>
      </c>
      <c r="Y5348" t="str">
        <f>IF(ISNA(VLOOKUP(B5348,CECOS_SIN_IDENTIFICAR!$A$2:$D$146,4,0)),"SIN CECO",IF(VLOOKUP(B5348,CECOS_SIN_IDENTIFICAR!$A$2:$D$146,4,0)=0,"SIN CECO",VLOOKUP(B5348,CECOS_SIN_IDENTIFICAR!$A$2:$D$146,4,0)))</f>
        <v>SIN CECO</v>
      </c>
      <c r="Z5348">
        <f t="shared" si="669"/>
        <v>1589</v>
      </c>
      <c r="AA5348" s="3" t="s">
        <v>114</v>
      </c>
      <c r="AB5348" t="str">
        <f t="shared" si="670"/>
        <v>d. Cumplimientos con expectativas del cliente-Soporte Administrativo</v>
      </c>
      <c r="AC5348" t="str">
        <f>VLOOKUP(AB5348,CODIFICACION_PREGUNTAS!$C$2:$D$35,2,0)</f>
        <v>SOPORTE_ADMON004</v>
      </c>
    </row>
    <row r="5349" spans="1:29" x14ac:dyDescent="0.25">
      <c r="A5349" s="3">
        <f t="shared" si="671"/>
        <v>5348</v>
      </c>
      <c r="B5349" s="3" t="s">
        <v>428</v>
      </c>
      <c r="C5349" s="32">
        <v>42795</v>
      </c>
      <c r="D5349" s="3" t="s">
        <v>114</v>
      </c>
      <c r="E5349" s="3"/>
      <c r="F5349" s="3"/>
      <c r="G5349" s="2" t="s">
        <v>16</v>
      </c>
      <c r="H5349" s="3" t="s">
        <v>12</v>
      </c>
      <c r="I5349" s="3" t="s">
        <v>431</v>
      </c>
      <c r="J5349" s="3" t="s">
        <v>183</v>
      </c>
      <c r="K5349" s="3"/>
      <c r="L5349" s="3"/>
      <c r="M5349" s="3"/>
      <c r="N5349" s="3"/>
      <c r="O5349" s="3"/>
      <c r="P5349" s="3"/>
      <c r="Q5349" s="3"/>
      <c r="R5349" s="3"/>
      <c r="S5349" s="3"/>
      <c r="T5349" s="3">
        <f t="shared" si="664"/>
        <v>1589</v>
      </c>
      <c r="U5349" s="3" t="str">
        <f t="shared" si="665"/>
        <v>SI</v>
      </c>
      <c r="V5349" t="str">
        <f t="shared" si="666"/>
        <v>1589 - ELEMENTO-Soporte Administrativo</v>
      </c>
      <c r="W5349" s="53" t="str">
        <f t="shared" si="667"/>
        <v>N/A</v>
      </c>
      <c r="X5349">
        <f t="shared" si="668"/>
        <v>0</v>
      </c>
      <c r="Y5349" t="str">
        <f>IF(ISNA(VLOOKUP(B5349,CECOS_SIN_IDENTIFICAR!$A$2:$D$146,4,0)),"SIN CECO",IF(VLOOKUP(B5349,CECOS_SIN_IDENTIFICAR!$A$2:$D$146,4,0)=0,"SIN CECO",VLOOKUP(B5349,CECOS_SIN_IDENTIFICAR!$A$2:$D$146,4,0)))</f>
        <v>SIN CECO</v>
      </c>
      <c r="Z5349">
        <f t="shared" si="669"/>
        <v>1589</v>
      </c>
      <c r="AA5349" s="3" t="s">
        <v>114</v>
      </c>
      <c r="AB5349" t="str">
        <f t="shared" si="670"/>
        <v>e. Control de presupuesto-Soporte Administrativo</v>
      </c>
      <c r="AC5349" t="str">
        <f>VLOOKUP(AB5349,CODIFICACION_PREGUNTAS!$C$2:$D$35,2,0)</f>
        <v>SOPORTE_ADMON005</v>
      </c>
    </row>
    <row r="5350" spans="1:29" x14ac:dyDescent="0.25">
      <c r="A5350" s="3">
        <f t="shared" si="671"/>
        <v>5349</v>
      </c>
      <c r="B5350" s="3" t="s">
        <v>428</v>
      </c>
      <c r="C5350" s="32">
        <v>42795</v>
      </c>
      <c r="D5350" s="3" t="s">
        <v>114</v>
      </c>
      <c r="E5350" s="3"/>
      <c r="F5350" s="3"/>
      <c r="G5350" s="2" t="s">
        <v>17</v>
      </c>
      <c r="H5350" s="3" t="s">
        <v>18</v>
      </c>
      <c r="I5350" s="3">
        <v>5</v>
      </c>
      <c r="J5350" s="3" t="s">
        <v>183</v>
      </c>
      <c r="K5350" s="3"/>
      <c r="L5350" s="3"/>
      <c r="M5350" s="3"/>
      <c r="N5350" s="3"/>
      <c r="O5350" s="3"/>
      <c r="P5350" s="3"/>
      <c r="Q5350" s="3"/>
      <c r="R5350" s="3"/>
      <c r="S5350" s="3"/>
      <c r="T5350" s="3">
        <f t="shared" si="664"/>
        <v>1589</v>
      </c>
      <c r="U5350" s="3" t="str">
        <f t="shared" si="665"/>
        <v>SI</v>
      </c>
      <c r="V5350" t="str">
        <f t="shared" si="666"/>
        <v>1589 - ELEMENTO-Soporte Directivo (Coordinador y Gerencia)</v>
      </c>
      <c r="W5350" s="53">
        <f t="shared" si="667"/>
        <v>5</v>
      </c>
      <c r="X5350">
        <f t="shared" si="668"/>
        <v>5</v>
      </c>
      <c r="Y5350" t="str">
        <f>IF(ISNA(VLOOKUP(B5350,CECOS_SIN_IDENTIFICAR!$A$2:$D$146,4,0)),"SIN CECO",IF(VLOOKUP(B5350,CECOS_SIN_IDENTIFICAR!$A$2:$D$146,4,0)=0,"SIN CECO",VLOOKUP(B5350,CECOS_SIN_IDENTIFICAR!$A$2:$D$146,4,0)))</f>
        <v>SIN CECO</v>
      </c>
      <c r="Z5350">
        <f t="shared" si="669"/>
        <v>1589</v>
      </c>
      <c r="AA5350" s="3" t="s">
        <v>114</v>
      </c>
      <c r="AB5350" t="str">
        <f t="shared" si="670"/>
        <v>a. Apoyo y presencia en el proyecto-Soporte Directivo (Coordinador y Gerencia)</v>
      </c>
      <c r="AC5350" t="str">
        <f>VLOOKUP(AB5350,CODIFICACION_PREGUNTAS!$C$2:$D$35,2,0)</f>
        <v>SOPORTE_DIR001</v>
      </c>
    </row>
    <row r="5351" spans="1:29" x14ac:dyDescent="0.25">
      <c r="A5351" s="3">
        <f t="shared" si="671"/>
        <v>5350</v>
      </c>
      <c r="B5351" s="3" t="s">
        <v>428</v>
      </c>
      <c r="C5351" s="32">
        <v>42795</v>
      </c>
      <c r="D5351" s="3" t="s">
        <v>114</v>
      </c>
      <c r="E5351" s="3"/>
      <c r="F5351" s="3"/>
      <c r="G5351" s="2" t="s">
        <v>19</v>
      </c>
      <c r="H5351" s="3" t="s">
        <v>18</v>
      </c>
      <c r="I5351" s="3">
        <v>5</v>
      </c>
      <c r="J5351" s="3" t="s">
        <v>183</v>
      </c>
      <c r="K5351" s="3"/>
      <c r="L5351" s="3"/>
      <c r="M5351" s="3"/>
      <c r="N5351" s="3"/>
      <c r="O5351" s="3"/>
      <c r="P5351" s="3"/>
      <c r="Q5351" s="3"/>
      <c r="R5351" s="3"/>
      <c r="S5351" s="3"/>
      <c r="T5351" s="3">
        <f t="shared" si="664"/>
        <v>1589</v>
      </c>
      <c r="U5351" s="3" t="str">
        <f t="shared" si="665"/>
        <v>SI</v>
      </c>
      <c r="V5351" t="str">
        <f t="shared" si="666"/>
        <v>1589 - ELEMENTO-Soporte Directivo (Coordinador y Gerencia)</v>
      </c>
      <c r="W5351" s="53">
        <f t="shared" si="667"/>
        <v>5</v>
      </c>
      <c r="X5351">
        <f t="shared" si="668"/>
        <v>5</v>
      </c>
      <c r="Y5351" t="str">
        <f>IF(ISNA(VLOOKUP(B5351,CECOS_SIN_IDENTIFICAR!$A$2:$D$146,4,0)),"SIN CECO",IF(VLOOKUP(B5351,CECOS_SIN_IDENTIFICAR!$A$2:$D$146,4,0)=0,"SIN CECO",VLOOKUP(B5351,CECOS_SIN_IDENTIFICAR!$A$2:$D$146,4,0)))</f>
        <v>SIN CECO</v>
      </c>
      <c r="Z5351">
        <f t="shared" si="669"/>
        <v>1589</v>
      </c>
      <c r="AA5351" s="3" t="s">
        <v>114</v>
      </c>
      <c r="AB5351" t="str">
        <f t="shared" si="670"/>
        <v>b. Conocimiento del proyecto-Soporte Directivo (Coordinador y Gerencia)</v>
      </c>
      <c r="AC5351" t="str">
        <f>VLOOKUP(AB5351,CODIFICACION_PREGUNTAS!$C$2:$D$35,2,0)</f>
        <v>SOPORTE_DIR002</v>
      </c>
    </row>
    <row r="5352" spans="1:29" x14ac:dyDescent="0.25">
      <c r="A5352" s="3">
        <f t="shared" si="671"/>
        <v>5351</v>
      </c>
      <c r="B5352" s="3" t="s">
        <v>428</v>
      </c>
      <c r="C5352" s="32">
        <v>42795</v>
      </c>
      <c r="D5352" s="3" t="s">
        <v>114</v>
      </c>
      <c r="E5352" s="3"/>
      <c r="F5352" s="3"/>
      <c r="G5352" s="2" t="s">
        <v>20</v>
      </c>
      <c r="H5352" s="3" t="s">
        <v>18</v>
      </c>
      <c r="I5352" s="3">
        <v>5</v>
      </c>
      <c r="J5352" s="3" t="s">
        <v>183</v>
      </c>
      <c r="K5352" s="3"/>
      <c r="L5352" s="3"/>
      <c r="M5352" s="3"/>
      <c r="N5352" s="3"/>
      <c r="O5352" s="3"/>
      <c r="P5352" s="3"/>
      <c r="Q5352" s="3"/>
      <c r="R5352" s="3"/>
      <c r="S5352" s="3"/>
      <c r="T5352" s="3">
        <f t="shared" si="664"/>
        <v>1589</v>
      </c>
      <c r="U5352" s="3" t="str">
        <f t="shared" si="665"/>
        <v>SI</v>
      </c>
      <c r="V5352" t="str">
        <f t="shared" si="666"/>
        <v>1589 - ELEMENTO-Soporte Directivo (Coordinador y Gerencia)</v>
      </c>
      <c r="W5352" s="53">
        <f t="shared" si="667"/>
        <v>5</v>
      </c>
      <c r="X5352">
        <f t="shared" si="668"/>
        <v>5</v>
      </c>
      <c r="Y5352" t="str">
        <f>IF(ISNA(VLOOKUP(B5352,CECOS_SIN_IDENTIFICAR!$A$2:$D$146,4,0)),"SIN CECO",IF(VLOOKUP(B5352,CECOS_SIN_IDENTIFICAR!$A$2:$D$146,4,0)=0,"SIN CECO",VLOOKUP(B5352,CECOS_SIN_IDENTIFICAR!$A$2:$D$146,4,0)))</f>
        <v>SIN CECO</v>
      </c>
      <c r="Z5352">
        <f t="shared" si="669"/>
        <v>1589</v>
      </c>
      <c r="AA5352" s="3" t="s">
        <v>114</v>
      </c>
      <c r="AB5352" t="str">
        <f t="shared" si="670"/>
        <v>c. Planteamiento de soluciones y manejo de conflictos-Soporte Directivo (Coordinador y Gerencia)</v>
      </c>
      <c r="AC5352" t="str">
        <f>VLOOKUP(AB5352,CODIFICACION_PREGUNTAS!$C$2:$D$35,2,0)</f>
        <v>SOPORTE_DIR003</v>
      </c>
    </row>
    <row r="5353" spans="1:29" x14ac:dyDescent="0.25">
      <c r="A5353" s="3">
        <f t="shared" si="671"/>
        <v>5352</v>
      </c>
      <c r="B5353" s="3" t="s">
        <v>428</v>
      </c>
      <c r="C5353" s="32">
        <v>42795</v>
      </c>
      <c r="D5353" s="3" t="s">
        <v>114</v>
      </c>
      <c r="E5353" s="3"/>
      <c r="F5353" s="3"/>
      <c r="G5353" s="2" t="s">
        <v>21</v>
      </c>
      <c r="H5353" s="3" t="s">
        <v>18</v>
      </c>
      <c r="I5353" s="3">
        <v>5</v>
      </c>
      <c r="J5353" s="3" t="s">
        <v>183</v>
      </c>
      <c r="K5353" s="3"/>
      <c r="L5353" s="3"/>
      <c r="M5353" s="3"/>
      <c r="N5353" s="3"/>
      <c r="O5353" s="3"/>
      <c r="P5353" s="3"/>
      <c r="Q5353" s="3"/>
      <c r="R5353" s="3"/>
      <c r="S5353" s="3"/>
      <c r="T5353" s="3">
        <f t="shared" si="664"/>
        <v>1589</v>
      </c>
      <c r="U5353" s="3" t="str">
        <f t="shared" si="665"/>
        <v>SI</v>
      </c>
      <c r="V5353" t="str">
        <f t="shared" si="666"/>
        <v>1589 - ELEMENTO-Soporte Directivo (Coordinador y Gerencia)</v>
      </c>
      <c r="W5353" s="53">
        <f t="shared" si="667"/>
        <v>5</v>
      </c>
      <c r="X5353">
        <f t="shared" si="668"/>
        <v>5</v>
      </c>
      <c r="Y5353" t="str">
        <f>IF(ISNA(VLOOKUP(B5353,CECOS_SIN_IDENTIFICAR!$A$2:$D$146,4,0)),"SIN CECO",IF(VLOOKUP(B5353,CECOS_SIN_IDENTIFICAR!$A$2:$D$146,4,0)=0,"SIN CECO",VLOOKUP(B5353,CECOS_SIN_IDENTIFICAR!$A$2:$D$146,4,0)))</f>
        <v>SIN CECO</v>
      </c>
      <c r="Z5353">
        <f t="shared" si="669"/>
        <v>1589</v>
      </c>
      <c r="AA5353" s="3" t="s">
        <v>114</v>
      </c>
      <c r="AB5353" t="str">
        <f t="shared" si="670"/>
        <v>d. Cumplimiento de compromisos-Soporte Directivo (Coordinador y Gerencia)</v>
      </c>
      <c r="AC5353" t="str">
        <f>VLOOKUP(AB5353,CODIFICACION_PREGUNTAS!$C$2:$D$35,2,0)</f>
        <v>SOPORTE_DIR004</v>
      </c>
    </row>
    <row r="5354" spans="1:29" x14ac:dyDescent="0.25">
      <c r="A5354" s="3">
        <f t="shared" si="671"/>
        <v>5353</v>
      </c>
      <c r="B5354" s="3" t="s">
        <v>428</v>
      </c>
      <c r="C5354" s="32">
        <v>42795</v>
      </c>
      <c r="D5354" s="3" t="s">
        <v>114</v>
      </c>
      <c r="E5354" s="3"/>
      <c r="F5354" s="3"/>
      <c r="G5354" s="2" t="s">
        <v>22</v>
      </c>
      <c r="H5354" s="3" t="s">
        <v>18</v>
      </c>
      <c r="I5354" s="3">
        <v>5</v>
      </c>
      <c r="J5354" s="3" t="s">
        <v>183</v>
      </c>
      <c r="K5354" s="3"/>
      <c r="L5354" s="3"/>
      <c r="M5354" s="3"/>
      <c r="N5354" s="3"/>
      <c r="O5354" s="3"/>
      <c r="P5354" s="3"/>
      <c r="Q5354" s="3"/>
      <c r="R5354" s="3"/>
      <c r="S5354" s="3"/>
      <c r="T5354" s="3">
        <f t="shared" si="664"/>
        <v>1589</v>
      </c>
      <c r="U5354" s="3" t="str">
        <f t="shared" si="665"/>
        <v>SI</v>
      </c>
      <c r="V5354" t="str">
        <f t="shared" si="666"/>
        <v>1589 - ELEMENTO-Soporte Directivo (Coordinador y Gerencia)</v>
      </c>
      <c r="W5354" s="53">
        <f t="shared" si="667"/>
        <v>5</v>
      </c>
      <c r="X5354">
        <f t="shared" si="668"/>
        <v>5</v>
      </c>
      <c r="Y5354" t="str">
        <f>IF(ISNA(VLOOKUP(B5354,CECOS_SIN_IDENTIFICAR!$A$2:$D$146,4,0)),"SIN CECO",IF(VLOOKUP(B5354,CECOS_SIN_IDENTIFICAR!$A$2:$D$146,4,0)=0,"SIN CECO",VLOOKUP(B5354,CECOS_SIN_IDENTIFICAR!$A$2:$D$146,4,0)))</f>
        <v>SIN CECO</v>
      </c>
      <c r="Z5354">
        <f t="shared" si="669"/>
        <v>1589</v>
      </c>
      <c r="AA5354" s="3" t="s">
        <v>114</v>
      </c>
      <c r="AB5354" t="str">
        <f t="shared" si="670"/>
        <v>e. Manejo del cliente-Soporte Directivo (Coordinador y Gerencia)</v>
      </c>
      <c r="AC5354" t="str">
        <f>VLOOKUP(AB5354,CODIFICACION_PREGUNTAS!$C$2:$D$35,2,0)</f>
        <v>SOPORTE_DIR005</v>
      </c>
    </row>
    <row r="5355" spans="1:29" x14ac:dyDescent="0.25">
      <c r="A5355" s="3">
        <f t="shared" si="671"/>
        <v>5354</v>
      </c>
      <c r="B5355" s="3" t="s">
        <v>428</v>
      </c>
      <c r="C5355" s="32">
        <v>42795</v>
      </c>
      <c r="D5355" s="3" t="s">
        <v>114</v>
      </c>
      <c r="E5355" s="3"/>
      <c r="F5355" s="3"/>
      <c r="G5355" s="2" t="s">
        <v>23</v>
      </c>
      <c r="H5355" s="3" t="s">
        <v>24</v>
      </c>
      <c r="I5355" s="3">
        <v>5</v>
      </c>
      <c r="J5355" s="3" t="s">
        <v>183</v>
      </c>
      <c r="K5355" s="3"/>
      <c r="L5355" s="3"/>
      <c r="M5355" s="3"/>
      <c r="N5355" s="3"/>
      <c r="O5355" s="3"/>
      <c r="P5355" s="3"/>
      <c r="Q5355" s="3"/>
      <c r="R5355" s="3"/>
      <c r="S5355" s="3"/>
      <c r="T5355" s="3">
        <f t="shared" si="664"/>
        <v>1589</v>
      </c>
      <c r="U5355" s="3" t="str">
        <f t="shared" si="665"/>
        <v>SI</v>
      </c>
      <c r="V5355" t="str">
        <f t="shared" si="666"/>
        <v>1589 - ELEMENTO-Personal que presta el servicio en obra</v>
      </c>
      <c r="W5355" s="53">
        <f t="shared" si="667"/>
        <v>5</v>
      </c>
      <c r="X5355">
        <f t="shared" si="668"/>
        <v>5</v>
      </c>
      <c r="Y5355" t="str">
        <f>IF(ISNA(VLOOKUP(B5355,CECOS_SIN_IDENTIFICAR!$A$2:$D$146,4,0)),"SIN CECO",IF(VLOOKUP(B5355,CECOS_SIN_IDENTIFICAR!$A$2:$D$146,4,0)=0,"SIN CECO",VLOOKUP(B5355,CECOS_SIN_IDENTIFICAR!$A$2:$D$146,4,0)))</f>
        <v>SIN CECO</v>
      </c>
      <c r="Z5355">
        <f t="shared" si="669"/>
        <v>1589</v>
      </c>
      <c r="AA5355" s="3" t="s">
        <v>114</v>
      </c>
      <c r="AB5355" t="str">
        <f t="shared" si="670"/>
        <v>a. Idoneidad del personal-Personal que presta el servicio en obra</v>
      </c>
      <c r="AC5355" t="str">
        <f>VLOOKUP(AB5355,CODIFICACION_PREGUNTAS!$C$2:$D$35,2,0)</f>
        <v>PERSONAL001</v>
      </c>
    </row>
    <row r="5356" spans="1:29" x14ac:dyDescent="0.25">
      <c r="A5356" s="3">
        <f t="shared" si="671"/>
        <v>5355</v>
      </c>
      <c r="B5356" s="3" t="s">
        <v>428</v>
      </c>
      <c r="C5356" s="32">
        <v>42795</v>
      </c>
      <c r="D5356" s="3" t="s">
        <v>114</v>
      </c>
      <c r="E5356" s="3"/>
      <c r="F5356" s="3"/>
      <c r="G5356" s="2" t="s">
        <v>25</v>
      </c>
      <c r="H5356" s="3" t="s">
        <v>24</v>
      </c>
      <c r="I5356" s="3">
        <v>5</v>
      </c>
      <c r="J5356" s="3" t="s">
        <v>183</v>
      </c>
      <c r="K5356" s="3"/>
      <c r="L5356" s="3"/>
      <c r="M5356" s="3"/>
      <c r="N5356" s="3"/>
      <c r="O5356" s="3"/>
      <c r="P5356" s="3"/>
      <c r="Q5356" s="3"/>
      <c r="R5356" s="3"/>
      <c r="S5356" s="3"/>
      <c r="T5356" s="3">
        <f t="shared" si="664"/>
        <v>1589</v>
      </c>
      <c r="U5356" s="3" t="str">
        <f t="shared" si="665"/>
        <v>SI</v>
      </c>
      <c r="V5356" t="str">
        <f t="shared" si="666"/>
        <v>1589 - ELEMENTO-Personal que presta el servicio en obra</v>
      </c>
      <c r="W5356" s="53">
        <f t="shared" si="667"/>
        <v>5</v>
      </c>
      <c r="X5356">
        <f t="shared" si="668"/>
        <v>5</v>
      </c>
      <c r="Y5356" t="str">
        <f>IF(ISNA(VLOOKUP(B5356,CECOS_SIN_IDENTIFICAR!$A$2:$D$146,4,0)),"SIN CECO",IF(VLOOKUP(B5356,CECOS_SIN_IDENTIFICAR!$A$2:$D$146,4,0)=0,"SIN CECO",VLOOKUP(B5356,CECOS_SIN_IDENTIFICAR!$A$2:$D$146,4,0)))</f>
        <v>SIN CECO</v>
      </c>
      <c r="Z5356">
        <f t="shared" si="669"/>
        <v>1589</v>
      </c>
      <c r="AA5356" s="3" t="s">
        <v>114</v>
      </c>
      <c r="AB5356" t="str">
        <f t="shared" si="670"/>
        <v>b. Oportuna atención al cliente-Personal que presta el servicio en obra</v>
      </c>
      <c r="AC5356" t="str">
        <f>VLOOKUP(AB5356,CODIFICACION_PREGUNTAS!$C$2:$D$35,2,0)</f>
        <v>PERSONAL002</v>
      </c>
    </row>
    <row r="5357" spans="1:29" x14ac:dyDescent="0.25">
      <c r="A5357" s="3">
        <f t="shared" si="671"/>
        <v>5356</v>
      </c>
      <c r="B5357" s="3" t="s">
        <v>428</v>
      </c>
      <c r="C5357" s="32">
        <v>42795</v>
      </c>
      <c r="D5357" s="3" t="s">
        <v>114</v>
      </c>
      <c r="E5357" s="3"/>
      <c r="F5357" s="3"/>
      <c r="G5357" s="2" t="s">
        <v>26</v>
      </c>
      <c r="H5357" s="3" t="s">
        <v>24</v>
      </c>
      <c r="I5357" s="3">
        <v>5</v>
      </c>
      <c r="J5357" s="3" t="s">
        <v>183</v>
      </c>
      <c r="K5357" s="3"/>
      <c r="L5357" s="3"/>
      <c r="M5357" s="3"/>
      <c r="N5357" s="3"/>
      <c r="O5357" s="3"/>
      <c r="P5357" s="3"/>
      <c r="Q5357" s="3"/>
      <c r="R5357" s="3"/>
      <c r="S5357" s="3"/>
      <c r="T5357" s="3">
        <f t="shared" si="664"/>
        <v>1589</v>
      </c>
      <c r="U5357" s="3" t="str">
        <f t="shared" si="665"/>
        <v>SI</v>
      </c>
      <c r="V5357" t="str">
        <f t="shared" si="666"/>
        <v>1589 - ELEMENTO-Personal que presta el servicio en obra</v>
      </c>
      <c r="W5357" s="53">
        <f t="shared" si="667"/>
        <v>5</v>
      </c>
      <c r="X5357">
        <f t="shared" si="668"/>
        <v>5</v>
      </c>
      <c r="Y5357" t="str">
        <f>IF(ISNA(VLOOKUP(B5357,CECOS_SIN_IDENTIFICAR!$A$2:$D$146,4,0)),"SIN CECO",IF(VLOOKUP(B5357,CECOS_SIN_IDENTIFICAR!$A$2:$D$146,4,0)=0,"SIN CECO",VLOOKUP(B5357,CECOS_SIN_IDENTIFICAR!$A$2:$D$146,4,0)))</f>
        <v>SIN CECO</v>
      </c>
      <c r="Z5357">
        <f t="shared" si="669"/>
        <v>1589</v>
      </c>
      <c r="AA5357" s="3" t="s">
        <v>114</v>
      </c>
      <c r="AB5357" t="str">
        <f t="shared" si="670"/>
        <v>c. Compromiso con el proyecto-Personal que presta el servicio en obra</v>
      </c>
      <c r="AC5357" t="str">
        <f>VLOOKUP(AB5357,CODIFICACION_PREGUNTAS!$C$2:$D$35,2,0)</f>
        <v>PERSONAL003</v>
      </c>
    </row>
    <row r="5358" spans="1:29" x14ac:dyDescent="0.25">
      <c r="A5358" s="3">
        <f t="shared" si="671"/>
        <v>5357</v>
      </c>
      <c r="B5358" s="3" t="s">
        <v>428</v>
      </c>
      <c r="C5358" s="32">
        <v>42795</v>
      </c>
      <c r="D5358" s="3" t="s">
        <v>114</v>
      </c>
      <c r="E5358" s="3"/>
      <c r="F5358" s="3"/>
      <c r="G5358" s="2" t="s">
        <v>21</v>
      </c>
      <c r="H5358" s="3" t="s">
        <v>24</v>
      </c>
      <c r="I5358" s="3">
        <v>5</v>
      </c>
      <c r="J5358" s="3" t="s">
        <v>183</v>
      </c>
      <c r="K5358" s="3"/>
      <c r="L5358" s="3"/>
      <c r="M5358" s="3"/>
      <c r="N5358" s="3"/>
      <c r="O5358" s="3"/>
      <c r="P5358" s="3"/>
      <c r="Q5358" s="3"/>
      <c r="R5358" s="3"/>
      <c r="S5358" s="3"/>
      <c r="T5358" s="3">
        <f t="shared" si="664"/>
        <v>1589</v>
      </c>
      <c r="U5358" s="3" t="str">
        <f t="shared" si="665"/>
        <v>SI</v>
      </c>
      <c r="V5358" t="str">
        <f t="shared" si="666"/>
        <v>1589 - ELEMENTO-Personal que presta el servicio en obra</v>
      </c>
      <c r="W5358" s="53">
        <f t="shared" si="667"/>
        <v>5</v>
      </c>
      <c r="X5358">
        <f t="shared" si="668"/>
        <v>5</v>
      </c>
      <c r="Y5358" t="str">
        <f>IF(ISNA(VLOOKUP(B5358,CECOS_SIN_IDENTIFICAR!$A$2:$D$146,4,0)),"SIN CECO",IF(VLOOKUP(B5358,CECOS_SIN_IDENTIFICAR!$A$2:$D$146,4,0)=0,"SIN CECO",VLOOKUP(B5358,CECOS_SIN_IDENTIFICAR!$A$2:$D$146,4,0)))</f>
        <v>SIN CECO</v>
      </c>
      <c r="Z5358">
        <f t="shared" si="669"/>
        <v>1589</v>
      </c>
      <c r="AA5358" s="3" t="s">
        <v>114</v>
      </c>
      <c r="AB5358" t="str">
        <f t="shared" si="670"/>
        <v>d. Cumplimiento de compromisos-Personal que presta el servicio en obra</v>
      </c>
      <c r="AC5358" t="str">
        <f>VLOOKUP(AB5358,CODIFICACION_PREGUNTAS!$C$2:$D$35,2,0)</f>
        <v>PERSONAL004</v>
      </c>
    </row>
    <row r="5359" spans="1:29" x14ac:dyDescent="0.25">
      <c r="A5359" s="3">
        <f t="shared" si="671"/>
        <v>5358</v>
      </c>
      <c r="B5359" s="3" t="s">
        <v>428</v>
      </c>
      <c r="C5359" s="32">
        <v>42795</v>
      </c>
      <c r="D5359" s="3" t="s">
        <v>114</v>
      </c>
      <c r="E5359" s="3"/>
      <c r="F5359" s="3"/>
      <c r="G5359" s="2" t="s">
        <v>27</v>
      </c>
      <c r="H5359" s="3" t="s">
        <v>24</v>
      </c>
      <c r="I5359" s="3">
        <v>5</v>
      </c>
      <c r="J5359" s="3" t="s">
        <v>183</v>
      </c>
      <c r="K5359" s="3"/>
      <c r="L5359" s="3"/>
      <c r="M5359" s="3"/>
      <c r="N5359" s="3"/>
      <c r="O5359" s="3"/>
      <c r="P5359" s="3"/>
      <c r="Q5359" s="3"/>
      <c r="R5359" s="3"/>
      <c r="S5359" s="3"/>
      <c r="T5359" s="3">
        <f t="shared" si="664"/>
        <v>1589</v>
      </c>
      <c r="U5359" s="3" t="str">
        <f t="shared" si="665"/>
        <v>SI</v>
      </c>
      <c r="V5359" t="str">
        <f t="shared" si="666"/>
        <v>1589 - ELEMENTO-Personal que presta el servicio en obra</v>
      </c>
      <c r="W5359" s="53">
        <f t="shared" si="667"/>
        <v>5</v>
      </c>
      <c r="X5359">
        <f t="shared" si="668"/>
        <v>5</v>
      </c>
      <c r="Y5359" t="str">
        <f>IF(ISNA(VLOOKUP(B5359,CECOS_SIN_IDENTIFICAR!$A$2:$D$146,4,0)),"SIN CECO",IF(VLOOKUP(B5359,CECOS_SIN_IDENTIFICAR!$A$2:$D$146,4,0)=0,"SIN CECO",VLOOKUP(B5359,CECOS_SIN_IDENTIFICAR!$A$2:$D$146,4,0)))</f>
        <v>SIN CECO</v>
      </c>
      <c r="Z5359">
        <f t="shared" si="669"/>
        <v>1589</v>
      </c>
      <c r="AA5359" s="3" t="s">
        <v>114</v>
      </c>
      <c r="AB5359" t="str">
        <f t="shared" si="670"/>
        <v>e. Proactividad en desarrollo de funciones-Personal que presta el servicio en obra</v>
      </c>
      <c r="AC5359" t="str">
        <f>VLOOKUP(AB5359,CODIFICACION_PREGUNTAS!$C$2:$D$35,2,0)</f>
        <v>PERSONAL005</v>
      </c>
    </row>
    <row r="5360" spans="1:29" x14ac:dyDescent="0.25">
      <c r="A5360" s="3">
        <f t="shared" si="671"/>
        <v>5359</v>
      </c>
      <c r="B5360" s="3" t="s">
        <v>428</v>
      </c>
      <c r="C5360" s="32">
        <v>42795</v>
      </c>
      <c r="D5360" s="3" t="s">
        <v>114</v>
      </c>
      <c r="E5360" s="3"/>
      <c r="F5360" s="3"/>
      <c r="G5360" s="2" t="s">
        <v>28</v>
      </c>
      <c r="H5360" s="2" t="s">
        <v>29</v>
      </c>
      <c r="I5360" s="3">
        <v>5</v>
      </c>
      <c r="J5360" s="3" t="s">
        <v>183</v>
      </c>
      <c r="K5360" s="3"/>
      <c r="L5360" s="3"/>
      <c r="M5360" s="3"/>
      <c r="N5360" s="3"/>
      <c r="O5360" s="3"/>
      <c r="P5360" s="3"/>
      <c r="Q5360" s="3"/>
      <c r="R5360" s="3"/>
      <c r="S5360" s="3"/>
      <c r="T5360" s="3">
        <f t="shared" si="664"/>
        <v>1589</v>
      </c>
      <c r="U5360" s="3" t="str">
        <f t="shared" si="665"/>
        <v>SI</v>
      </c>
      <c r="V5360" t="str">
        <f t="shared" si="666"/>
        <v>1589 - ELEMENTO-Productos Asociados de PAYC (Informes, Control de presupuesto y Programación y actas)</v>
      </c>
      <c r="W5360" s="53">
        <f t="shared" si="667"/>
        <v>5</v>
      </c>
      <c r="X5360">
        <f t="shared" si="668"/>
        <v>5</v>
      </c>
      <c r="Y5360" t="str">
        <f>IF(ISNA(VLOOKUP(B5360,CECOS_SIN_IDENTIFICAR!$A$2:$D$146,4,0)),"SIN CECO",IF(VLOOKUP(B5360,CECOS_SIN_IDENTIFICAR!$A$2:$D$146,4,0)=0,"SIN CECO",VLOOKUP(B5360,CECOS_SIN_IDENTIFICAR!$A$2:$D$146,4,0)))</f>
        <v>SIN CECO</v>
      </c>
      <c r="Z5360">
        <f t="shared" si="669"/>
        <v>1589</v>
      </c>
      <c r="AA5360" s="3" t="s">
        <v>114</v>
      </c>
      <c r="AB5360" t="str">
        <f t="shared" si="670"/>
        <v>a. Calidad del Contenido-Productos Asociados de PAYC (Informes, Control de presupuesto y Programación y actas)</v>
      </c>
      <c r="AC5360" t="str">
        <f>VLOOKUP(AB5360,CODIFICACION_PREGUNTAS!$C$2:$D$35,2,0)</f>
        <v>PRODUCTOS001</v>
      </c>
    </row>
    <row r="5361" spans="1:29" x14ac:dyDescent="0.25">
      <c r="A5361" s="3">
        <f t="shared" si="671"/>
        <v>5360</v>
      </c>
      <c r="B5361" s="3" t="s">
        <v>428</v>
      </c>
      <c r="C5361" s="32">
        <v>42795</v>
      </c>
      <c r="D5361" s="3" t="s">
        <v>114</v>
      </c>
      <c r="E5361" s="3"/>
      <c r="F5361" s="3"/>
      <c r="G5361" s="2" t="s">
        <v>30</v>
      </c>
      <c r="H5361" s="2" t="s">
        <v>29</v>
      </c>
      <c r="I5361" s="3">
        <v>5</v>
      </c>
      <c r="J5361" s="3" t="s">
        <v>183</v>
      </c>
      <c r="K5361" s="3"/>
      <c r="L5361" s="3"/>
      <c r="M5361" s="3"/>
      <c r="N5361" s="3"/>
      <c r="O5361" s="3"/>
      <c r="P5361" s="3"/>
      <c r="Q5361" s="3"/>
      <c r="R5361" s="3"/>
      <c r="S5361" s="3"/>
      <c r="T5361" s="3">
        <f t="shared" si="664"/>
        <v>1589</v>
      </c>
      <c r="U5361" s="3" t="str">
        <f t="shared" si="665"/>
        <v>SI</v>
      </c>
      <c r="V5361" t="str">
        <f t="shared" si="666"/>
        <v>1589 - ELEMENTO-Productos Asociados de PAYC (Informes, Control de presupuesto y Programación y actas)</v>
      </c>
      <c r="W5361" s="53">
        <f t="shared" si="667"/>
        <v>5</v>
      </c>
      <c r="X5361">
        <f t="shared" si="668"/>
        <v>5</v>
      </c>
      <c r="Y5361" t="str">
        <f>IF(ISNA(VLOOKUP(B5361,CECOS_SIN_IDENTIFICAR!$A$2:$D$146,4,0)),"SIN CECO",IF(VLOOKUP(B5361,CECOS_SIN_IDENTIFICAR!$A$2:$D$146,4,0)=0,"SIN CECO",VLOOKUP(B5361,CECOS_SIN_IDENTIFICAR!$A$2:$D$146,4,0)))</f>
        <v>SIN CECO</v>
      </c>
      <c r="Z5361">
        <f t="shared" si="669"/>
        <v>1589</v>
      </c>
      <c r="AA5361" s="3" t="s">
        <v>114</v>
      </c>
      <c r="AB5361" t="str">
        <f t="shared" si="670"/>
        <v>b. Claridad del Contenido-Productos Asociados de PAYC (Informes, Control de presupuesto y Programación y actas)</v>
      </c>
      <c r="AC5361" t="str">
        <f>VLOOKUP(AB5361,CODIFICACION_PREGUNTAS!$C$2:$D$35,2,0)</f>
        <v>PRODUCTOS002</v>
      </c>
    </row>
    <row r="5362" spans="1:29" x14ac:dyDescent="0.25">
      <c r="A5362" s="3">
        <f t="shared" si="671"/>
        <v>5361</v>
      </c>
      <c r="B5362" s="3" t="s">
        <v>428</v>
      </c>
      <c r="C5362" s="32">
        <v>42795</v>
      </c>
      <c r="D5362" s="3" t="s">
        <v>114</v>
      </c>
      <c r="E5362" s="3"/>
      <c r="F5362" s="3"/>
      <c r="G5362" s="2" t="s">
        <v>31</v>
      </c>
      <c r="H5362" s="2" t="s">
        <v>29</v>
      </c>
      <c r="I5362" s="3">
        <v>5</v>
      </c>
      <c r="J5362" s="3" t="s">
        <v>183</v>
      </c>
      <c r="K5362" s="3"/>
      <c r="L5362" s="3"/>
      <c r="M5362" s="3"/>
      <c r="N5362" s="3"/>
      <c r="O5362" s="3"/>
      <c r="P5362" s="3"/>
      <c r="Q5362" s="3"/>
      <c r="R5362" s="3"/>
      <c r="S5362" s="3"/>
      <c r="T5362" s="3">
        <f t="shared" si="664"/>
        <v>1589</v>
      </c>
      <c r="U5362" s="3" t="str">
        <f t="shared" si="665"/>
        <v>SI</v>
      </c>
      <c r="V5362" t="str">
        <f t="shared" si="666"/>
        <v>1589 - ELEMENTO-Productos Asociados de PAYC (Informes, Control de presupuesto y Programación y actas)</v>
      </c>
      <c r="W5362" s="53">
        <f t="shared" si="667"/>
        <v>5</v>
      </c>
      <c r="X5362">
        <f t="shared" si="668"/>
        <v>5</v>
      </c>
      <c r="Y5362" t="str">
        <f>IF(ISNA(VLOOKUP(B5362,CECOS_SIN_IDENTIFICAR!$A$2:$D$146,4,0)),"SIN CECO",IF(VLOOKUP(B5362,CECOS_SIN_IDENTIFICAR!$A$2:$D$146,4,0)=0,"SIN CECO",VLOOKUP(B5362,CECOS_SIN_IDENTIFICAR!$A$2:$D$146,4,0)))</f>
        <v>SIN CECO</v>
      </c>
      <c r="Z5362">
        <f t="shared" si="669"/>
        <v>1589</v>
      </c>
      <c r="AA5362" s="3" t="s">
        <v>114</v>
      </c>
      <c r="AB5362" t="str">
        <f t="shared" si="670"/>
        <v>c. Oportunidad en la entrega-Productos Asociados de PAYC (Informes, Control de presupuesto y Programación y actas)</v>
      </c>
      <c r="AC5362" t="str">
        <f>VLOOKUP(AB5362,CODIFICACION_PREGUNTAS!$C$2:$D$35,2,0)</f>
        <v>PRODUCTOS003</v>
      </c>
    </row>
    <row r="5363" spans="1:29" x14ac:dyDescent="0.25">
      <c r="A5363" s="3">
        <f t="shared" si="671"/>
        <v>5362</v>
      </c>
      <c r="B5363" s="3" t="s">
        <v>428</v>
      </c>
      <c r="C5363" s="32">
        <v>42795</v>
      </c>
      <c r="D5363" s="3" t="s">
        <v>114</v>
      </c>
      <c r="E5363" s="3"/>
      <c r="F5363" s="3"/>
      <c r="G5363" s="2" t="s">
        <v>32</v>
      </c>
      <c r="H5363" s="2" t="s">
        <v>29</v>
      </c>
      <c r="I5363" s="3">
        <v>5</v>
      </c>
      <c r="J5363" s="3" t="s">
        <v>183</v>
      </c>
      <c r="K5363" s="3"/>
      <c r="L5363" s="3"/>
      <c r="M5363" s="3"/>
      <c r="N5363" s="3"/>
      <c r="O5363" s="3"/>
      <c r="P5363" s="3"/>
      <c r="Q5363" s="3"/>
      <c r="R5363" s="3"/>
      <c r="S5363" s="3"/>
      <c r="T5363" s="3">
        <f t="shared" si="664"/>
        <v>1589</v>
      </c>
      <c r="U5363" s="3" t="str">
        <f t="shared" si="665"/>
        <v>SI</v>
      </c>
      <c r="V5363" t="str">
        <f t="shared" si="666"/>
        <v>1589 - ELEMENTO-Productos Asociados de PAYC (Informes, Control de presupuesto y Programación y actas)</v>
      </c>
      <c r="W5363" s="53">
        <f t="shared" si="667"/>
        <v>5</v>
      </c>
      <c r="X5363">
        <f t="shared" si="668"/>
        <v>5</v>
      </c>
      <c r="Y5363" t="str">
        <f>IF(ISNA(VLOOKUP(B5363,CECOS_SIN_IDENTIFICAR!$A$2:$D$146,4,0)),"SIN CECO",IF(VLOOKUP(B5363,CECOS_SIN_IDENTIFICAR!$A$2:$D$146,4,0)=0,"SIN CECO",VLOOKUP(B5363,CECOS_SIN_IDENTIFICAR!$A$2:$D$146,4,0)))</f>
        <v>SIN CECO</v>
      </c>
      <c r="Z5363">
        <f t="shared" si="669"/>
        <v>1589</v>
      </c>
      <c r="AA5363" s="3" t="s">
        <v>114</v>
      </c>
      <c r="AB5363" t="str">
        <f t="shared" si="670"/>
        <v>d. Precisión de la información-Productos Asociados de PAYC (Informes, Control de presupuesto y Programación y actas)</v>
      </c>
      <c r="AC5363" t="str">
        <f>VLOOKUP(AB5363,CODIFICACION_PREGUNTAS!$C$2:$D$35,2,0)</f>
        <v>PRODUCTOS004</v>
      </c>
    </row>
    <row r="5364" spans="1:29" x14ac:dyDescent="0.25">
      <c r="A5364" s="3">
        <f t="shared" si="671"/>
        <v>5363</v>
      </c>
      <c r="B5364" s="3" t="s">
        <v>428</v>
      </c>
      <c r="C5364" s="32">
        <v>42795</v>
      </c>
      <c r="D5364" s="3" t="s">
        <v>114</v>
      </c>
      <c r="E5364" s="3"/>
      <c r="F5364" s="3"/>
      <c r="G5364" s="2" t="s">
        <v>33</v>
      </c>
      <c r="H5364" s="2" t="s">
        <v>29</v>
      </c>
      <c r="I5364" s="3">
        <v>4</v>
      </c>
      <c r="J5364" s="3" t="s">
        <v>183</v>
      </c>
      <c r="K5364" s="3"/>
      <c r="L5364" s="3"/>
      <c r="M5364" s="3"/>
      <c r="N5364" s="3"/>
      <c r="O5364" s="3"/>
      <c r="P5364" s="3"/>
      <c r="Q5364" s="3"/>
      <c r="R5364" s="3"/>
      <c r="S5364" s="3"/>
      <c r="T5364" s="3">
        <f t="shared" si="664"/>
        <v>1589</v>
      </c>
      <c r="U5364" s="3" t="str">
        <f t="shared" si="665"/>
        <v>SI</v>
      </c>
      <c r="V5364" t="str">
        <f t="shared" si="666"/>
        <v>1589 - ELEMENTO-Productos Asociados de PAYC (Informes, Control de presupuesto y Programación y actas)</v>
      </c>
      <c r="W5364" s="53">
        <f t="shared" si="667"/>
        <v>4</v>
      </c>
      <c r="X5364">
        <f t="shared" si="668"/>
        <v>4</v>
      </c>
      <c r="Y5364" t="str">
        <f>IF(ISNA(VLOOKUP(B5364,CECOS_SIN_IDENTIFICAR!$A$2:$D$146,4,0)),"SIN CECO",IF(VLOOKUP(B5364,CECOS_SIN_IDENTIFICAR!$A$2:$D$146,4,0)=0,"SIN CECO",VLOOKUP(B5364,CECOS_SIN_IDENTIFICAR!$A$2:$D$146,4,0)))</f>
        <v>SIN CECO</v>
      </c>
      <c r="Z5364">
        <f t="shared" si="669"/>
        <v>1589</v>
      </c>
      <c r="AA5364" s="3" t="s">
        <v>114</v>
      </c>
      <c r="AB5364" t="str">
        <f t="shared" si="670"/>
        <v>e. Diagramación-Productos Asociados de PAYC (Informes, Control de presupuesto y Programación y actas)</v>
      </c>
      <c r="AC5364" t="str">
        <f>VLOOKUP(AB5364,CODIFICACION_PREGUNTAS!$C$2:$D$35,2,0)</f>
        <v>PRODUCTOS005</v>
      </c>
    </row>
    <row r="5365" spans="1:29" x14ac:dyDescent="0.25">
      <c r="A5365" s="3">
        <f t="shared" si="671"/>
        <v>5364</v>
      </c>
      <c r="B5365" s="3" t="s">
        <v>428</v>
      </c>
      <c r="C5365" s="32">
        <v>42795</v>
      </c>
      <c r="D5365" s="3" t="s">
        <v>114</v>
      </c>
      <c r="E5365" s="3"/>
      <c r="F5365" s="3"/>
      <c r="G5365" s="2" t="s">
        <v>34</v>
      </c>
      <c r="H5365" s="2" t="s">
        <v>35</v>
      </c>
      <c r="I5365" s="3">
        <v>5</v>
      </c>
      <c r="J5365" s="3" t="s">
        <v>183</v>
      </c>
      <c r="K5365" s="3"/>
      <c r="L5365" s="3"/>
      <c r="M5365" s="3"/>
      <c r="N5365" s="3"/>
      <c r="O5365" s="3"/>
      <c r="P5365" s="3"/>
      <c r="Q5365" s="3"/>
      <c r="R5365" s="3"/>
      <c r="S5365" s="3"/>
      <c r="T5365" s="3">
        <f t="shared" si="664"/>
        <v>1589</v>
      </c>
      <c r="U5365" s="3" t="str">
        <f t="shared" si="665"/>
        <v>SI</v>
      </c>
      <c r="V5365" t="str">
        <f t="shared" si="666"/>
        <v>1589 - ELEMENTO-Compromisos Pactados</v>
      </c>
      <c r="W5365" s="53">
        <f t="shared" si="667"/>
        <v>5</v>
      </c>
      <c r="X5365">
        <f t="shared" si="668"/>
        <v>5</v>
      </c>
      <c r="Y5365" t="str">
        <f>IF(ISNA(VLOOKUP(B5365,CECOS_SIN_IDENTIFICAR!$A$2:$D$146,4,0)),"SIN CECO",IF(VLOOKUP(B5365,CECOS_SIN_IDENTIFICAR!$A$2:$D$146,4,0)=0,"SIN CECO",VLOOKUP(B5365,CECOS_SIN_IDENTIFICAR!$A$2:$D$146,4,0)))</f>
        <v>SIN CECO</v>
      </c>
      <c r="Z5365">
        <f t="shared" si="669"/>
        <v>1589</v>
      </c>
      <c r="AA5365" s="3" t="s">
        <v>114</v>
      </c>
      <c r="AB5365" t="str">
        <f t="shared" si="670"/>
        <v>a. Cumplimiento-Compromisos Pactados</v>
      </c>
      <c r="AC5365" t="str">
        <f>VLOOKUP(AB5365,CODIFICACION_PREGUNTAS!$C$2:$D$35,2,0)</f>
        <v>COMPROMISOS001</v>
      </c>
    </row>
    <row r="5366" spans="1:29" x14ac:dyDescent="0.25">
      <c r="A5366" s="3">
        <f t="shared" si="671"/>
        <v>5365</v>
      </c>
      <c r="B5366" s="3" t="s">
        <v>428</v>
      </c>
      <c r="C5366" s="32">
        <v>42795</v>
      </c>
      <c r="D5366" s="3" t="s">
        <v>114</v>
      </c>
      <c r="E5366" s="3"/>
      <c r="F5366" s="3"/>
      <c r="G5366" s="2" t="s">
        <v>36</v>
      </c>
      <c r="H5366" s="2" t="s">
        <v>35</v>
      </c>
      <c r="I5366" s="3">
        <v>5</v>
      </c>
      <c r="J5366" s="3" t="s">
        <v>183</v>
      </c>
      <c r="K5366" s="3"/>
      <c r="L5366" s="3"/>
      <c r="M5366" s="3"/>
      <c r="N5366" s="3"/>
      <c r="O5366" s="3"/>
      <c r="P5366" s="3"/>
      <c r="Q5366" s="3"/>
      <c r="R5366" s="3"/>
      <c r="S5366" s="3"/>
      <c r="T5366" s="3">
        <f t="shared" si="664"/>
        <v>1589</v>
      </c>
      <c r="U5366" s="3" t="str">
        <f t="shared" si="665"/>
        <v>SI</v>
      </c>
      <c r="V5366" t="str">
        <f t="shared" si="666"/>
        <v>1589 - ELEMENTO-Compromisos Pactados</v>
      </c>
      <c r="W5366" s="53">
        <f t="shared" si="667"/>
        <v>5</v>
      </c>
      <c r="X5366">
        <f t="shared" si="668"/>
        <v>5</v>
      </c>
      <c r="Y5366" t="str">
        <f>IF(ISNA(VLOOKUP(B5366,CECOS_SIN_IDENTIFICAR!$A$2:$D$146,4,0)),"SIN CECO",IF(VLOOKUP(B5366,CECOS_SIN_IDENTIFICAR!$A$2:$D$146,4,0)=0,"SIN CECO",VLOOKUP(B5366,CECOS_SIN_IDENTIFICAR!$A$2:$D$146,4,0)))</f>
        <v>SIN CECO</v>
      </c>
      <c r="Z5366">
        <f t="shared" si="669"/>
        <v>1589</v>
      </c>
      <c r="AA5366" s="3" t="s">
        <v>114</v>
      </c>
      <c r="AB5366" t="str">
        <f t="shared" si="670"/>
        <v>b. Satisface expectativas-Compromisos Pactados</v>
      </c>
      <c r="AC5366" t="str">
        <f>VLOOKUP(AB5366,CODIFICACION_PREGUNTAS!$C$2:$D$35,2,0)</f>
        <v>COMPROMISOS002</v>
      </c>
    </row>
    <row r="5367" spans="1:29" x14ac:dyDescent="0.25">
      <c r="A5367" s="3">
        <f t="shared" si="671"/>
        <v>5366</v>
      </c>
      <c r="B5367" s="3" t="s">
        <v>428</v>
      </c>
      <c r="C5367" s="32">
        <v>42795</v>
      </c>
      <c r="D5367" s="3" t="s">
        <v>114</v>
      </c>
      <c r="E5367" s="3"/>
      <c r="F5367" s="3"/>
      <c r="G5367" s="2" t="s">
        <v>37</v>
      </c>
      <c r="H5367" s="2" t="s">
        <v>35</v>
      </c>
      <c r="I5367" s="3">
        <v>5</v>
      </c>
      <c r="J5367" s="3" t="s">
        <v>183</v>
      </c>
      <c r="K5367" s="3"/>
      <c r="L5367" s="3"/>
      <c r="M5367" s="3"/>
      <c r="N5367" s="3"/>
      <c r="O5367" s="3"/>
      <c r="P5367" s="3"/>
      <c r="Q5367" s="3"/>
      <c r="R5367" s="3"/>
      <c r="S5367" s="3"/>
      <c r="T5367" s="3">
        <f t="shared" si="664"/>
        <v>1589</v>
      </c>
      <c r="U5367" s="3" t="str">
        <f t="shared" si="665"/>
        <v>SI</v>
      </c>
      <c r="V5367" t="str">
        <f t="shared" si="666"/>
        <v>1589 - ELEMENTO-Compromisos Pactados</v>
      </c>
      <c r="W5367" s="53">
        <f t="shared" si="667"/>
        <v>5</v>
      </c>
      <c r="X5367">
        <f t="shared" si="668"/>
        <v>5</v>
      </c>
      <c r="Y5367" t="str">
        <f>IF(ISNA(VLOOKUP(B5367,CECOS_SIN_IDENTIFICAR!$A$2:$D$146,4,0)),"SIN CECO",IF(VLOOKUP(B5367,CECOS_SIN_IDENTIFICAR!$A$2:$D$146,4,0)=0,"SIN CECO",VLOOKUP(B5367,CECOS_SIN_IDENTIFICAR!$A$2:$D$146,4,0)))</f>
        <v>SIN CECO</v>
      </c>
      <c r="Z5367">
        <f t="shared" si="669"/>
        <v>1589</v>
      </c>
      <c r="AA5367" s="3" t="s">
        <v>114</v>
      </c>
      <c r="AB5367" t="str">
        <f t="shared" si="670"/>
        <v>c. Calidad de la Información suministrada-Compromisos Pactados</v>
      </c>
      <c r="AC5367" t="str">
        <f>VLOOKUP(AB5367,CODIFICACION_PREGUNTAS!$C$2:$D$35,2,0)</f>
        <v>COMPROMISOS003</v>
      </c>
    </row>
    <row r="5368" spans="1:29" x14ac:dyDescent="0.25">
      <c r="A5368" s="3">
        <f t="shared" si="671"/>
        <v>5367</v>
      </c>
      <c r="B5368" s="3" t="s">
        <v>428</v>
      </c>
      <c r="C5368" s="32">
        <v>42795</v>
      </c>
      <c r="D5368" s="3" t="s">
        <v>114</v>
      </c>
      <c r="E5368" s="3"/>
      <c r="F5368" s="3"/>
      <c r="G5368" s="2" t="s">
        <v>38</v>
      </c>
      <c r="H5368" s="2" t="s">
        <v>35</v>
      </c>
      <c r="I5368" s="3">
        <v>5</v>
      </c>
      <c r="J5368" s="3" t="s">
        <v>183</v>
      </c>
      <c r="K5368" s="3"/>
      <c r="L5368" s="3"/>
      <c r="M5368" s="3"/>
      <c r="N5368" s="3"/>
      <c r="O5368" s="3"/>
      <c r="P5368" s="3"/>
      <c r="Q5368" s="3"/>
      <c r="R5368" s="3"/>
      <c r="S5368" s="3"/>
      <c r="T5368" s="3">
        <f t="shared" si="664"/>
        <v>1589</v>
      </c>
      <c r="U5368" s="3" t="str">
        <f t="shared" si="665"/>
        <v>SI</v>
      </c>
      <c r="V5368" t="str">
        <f t="shared" si="666"/>
        <v>1589 - ELEMENTO-Compromisos Pactados</v>
      </c>
      <c r="W5368" s="53">
        <f t="shared" si="667"/>
        <v>5</v>
      </c>
      <c r="X5368">
        <f t="shared" si="668"/>
        <v>5</v>
      </c>
      <c r="Y5368" t="str">
        <f>IF(ISNA(VLOOKUP(B5368,CECOS_SIN_IDENTIFICAR!$A$2:$D$146,4,0)),"SIN CECO",IF(VLOOKUP(B5368,CECOS_SIN_IDENTIFICAR!$A$2:$D$146,4,0)=0,"SIN CECO",VLOOKUP(B5368,CECOS_SIN_IDENTIFICAR!$A$2:$D$146,4,0)))</f>
        <v>SIN CECO</v>
      </c>
      <c r="Z5368">
        <f t="shared" si="669"/>
        <v>1589</v>
      </c>
      <c r="AA5368" s="3" t="s">
        <v>114</v>
      </c>
      <c r="AB5368" t="str">
        <f t="shared" si="670"/>
        <v>d. Disposición del personal de PAYC a las solicitudes del cliente-Compromisos Pactados</v>
      </c>
      <c r="AC5368" t="str">
        <f>VLOOKUP(AB5368,CODIFICACION_PREGUNTAS!$C$2:$D$35,2,0)</f>
        <v>COMPROMISOS004</v>
      </c>
    </row>
    <row r="5369" spans="1:29" x14ac:dyDescent="0.25">
      <c r="A5369" s="3">
        <f t="shared" si="671"/>
        <v>5368</v>
      </c>
      <c r="B5369" s="3" t="s">
        <v>428</v>
      </c>
      <c r="C5369" s="32">
        <v>42795</v>
      </c>
      <c r="D5369" s="3" t="s">
        <v>114</v>
      </c>
      <c r="E5369" s="3"/>
      <c r="F5369" s="3"/>
      <c r="G5369" s="2" t="s">
        <v>39</v>
      </c>
      <c r="H5369" s="2" t="s">
        <v>35</v>
      </c>
      <c r="I5369" s="3">
        <v>5</v>
      </c>
      <c r="J5369" s="3" t="s">
        <v>183</v>
      </c>
      <c r="K5369" s="3"/>
      <c r="L5369" s="3"/>
      <c r="M5369" s="3"/>
      <c r="N5369" s="3"/>
      <c r="O5369" s="3"/>
      <c r="P5369" s="3"/>
      <c r="Q5369" s="3"/>
      <c r="R5369" s="3"/>
      <c r="S5369" s="3"/>
      <c r="T5369" s="3">
        <f t="shared" si="664"/>
        <v>1589</v>
      </c>
      <c r="U5369" s="3" t="str">
        <f t="shared" si="665"/>
        <v>SI</v>
      </c>
      <c r="V5369" t="str">
        <f t="shared" si="666"/>
        <v>1589 - ELEMENTO-Compromisos Pactados</v>
      </c>
      <c r="W5369" s="53">
        <f t="shared" si="667"/>
        <v>5</v>
      </c>
      <c r="X5369">
        <f t="shared" si="668"/>
        <v>5</v>
      </c>
      <c r="Y5369" t="str">
        <f>IF(ISNA(VLOOKUP(B5369,CECOS_SIN_IDENTIFICAR!$A$2:$D$146,4,0)),"SIN CECO",IF(VLOOKUP(B5369,CECOS_SIN_IDENTIFICAR!$A$2:$D$146,4,0)=0,"SIN CECO",VLOOKUP(B5369,CECOS_SIN_IDENTIFICAR!$A$2:$D$146,4,0)))</f>
        <v>SIN CECO</v>
      </c>
      <c r="Z5369">
        <f t="shared" si="669"/>
        <v>1589</v>
      </c>
      <c r="AA5369" s="3" t="s">
        <v>114</v>
      </c>
      <c r="AB5369" t="str">
        <f t="shared" si="670"/>
        <v>e. Coherencia entre lo solicitado y lo entregado-Compromisos Pactados</v>
      </c>
      <c r="AC5369" t="str">
        <f>VLOOKUP(AB5369,CODIFICACION_PREGUNTAS!$C$2:$D$35,2,0)</f>
        <v>COMPROMISOS005</v>
      </c>
    </row>
    <row r="5370" spans="1:29" x14ac:dyDescent="0.25">
      <c r="A5370" s="3">
        <f t="shared" si="671"/>
        <v>5369</v>
      </c>
      <c r="B5370" s="3" t="s">
        <v>428</v>
      </c>
      <c r="C5370" s="32">
        <v>42795</v>
      </c>
      <c r="D5370" s="3" t="s">
        <v>114</v>
      </c>
      <c r="E5370" s="3"/>
      <c r="F5370" s="3"/>
      <c r="G5370" s="2" t="s">
        <v>40</v>
      </c>
      <c r="H5370" s="2" t="s">
        <v>40</v>
      </c>
      <c r="I5370" s="3">
        <v>5</v>
      </c>
      <c r="J5370" s="3" t="s">
        <v>183</v>
      </c>
      <c r="K5370" s="3"/>
      <c r="L5370" s="3"/>
      <c r="M5370" s="3"/>
      <c r="N5370" s="3"/>
      <c r="O5370" s="3"/>
      <c r="P5370" s="3"/>
      <c r="Q5370" s="3"/>
      <c r="R5370" s="3"/>
      <c r="S5370" s="3"/>
      <c r="T5370" s="3">
        <f t="shared" si="664"/>
        <v>1589</v>
      </c>
      <c r="U5370" s="3" t="str">
        <f t="shared" si="665"/>
        <v>SI</v>
      </c>
      <c r="V5370" t="str">
        <f t="shared" si="666"/>
        <v>1589 - ELEMENTO-Grado de Satisfacción con el Servicio Prestado</v>
      </c>
      <c r="W5370" s="53">
        <f t="shared" si="667"/>
        <v>5</v>
      </c>
      <c r="X5370">
        <f t="shared" si="668"/>
        <v>5</v>
      </c>
      <c r="Y5370" t="str">
        <f>IF(ISNA(VLOOKUP(B5370,CECOS_SIN_IDENTIFICAR!$A$2:$D$146,4,0)),"SIN CECO",IF(VLOOKUP(B5370,CECOS_SIN_IDENTIFICAR!$A$2:$D$146,4,0)=0,"SIN CECO",VLOOKUP(B5370,CECOS_SIN_IDENTIFICAR!$A$2:$D$146,4,0)))</f>
        <v>SIN CECO</v>
      </c>
      <c r="Z5370">
        <f t="shared" si="669"/>
        <v>1589</v>
      </c>
      <c r="AA5370" s="3" t="s">
        <v>114</v>
      </c>
      <c r="AB5370" t="str">
        <f t="shared" si="670"/>
        <v>Grado de Satisfacción con el Servicio Prestado-Grado de Satisfacción con el Servicio Prestado</v>
      </c>
      <c r="AC5370" t="str">
        <f>VLOOKUP(AB5370,CODIFICACION_PREGUNTAS!$C$2:$D$35,2,0)</f>
        <v>SATISFACCION001</v>
      </c>
    </row>
    <row r="5371" spans="1:29" x14ac:dyDescent="0.25">
      <c r="A5371" s="3">
        <f t="shared" si="671"/>
        <v>5370</v>
      </c>
      <c r="B5371" s="3" t="s">
        <v>428</v>
      </c>
      <c r="C5371" s="32">
        <v>42795</v>
      </c>
      <c r="D5371" s="3" t="s">
        <v>114</v>
      </c>
      <c r="E5371" s="3"/>
      <c r="F5371" s="3"/>
      <c r="G5371" s="2" t="s">
        <v>41</v>
      </c>
      <c r="H5371" s="2" t="s">
        <v>41</v>
      </c>
      <c r="I5371" s="3">
        <v>5</v>
      </c>
      <c r="J5371" s="3" t="s">
        <v>183</v>
      </c>
      <c r="K5371" s="3"/>
      <c r="L5371" s="3"/>
      <c r="M5371" s="3"/>
      <c r="N5371" s="3"/>
      <c r="O5371" s="3"/>
      <c r="P5371" s="3"/>
      <c r="Q5371" s="3"/>
      <c r="R5371" s="3"/>
      <c r="S5371" s="3"/>
      <c r="T5371" s="3">
        <f t="shared" si="664"/>
        <v>1589</v>
      </c>
      <c r="U5371" s="3" t="str">
        <f t="shared" si="665"/>
        <v>SI</v>
      </c>
      <c r="V5371" t="str">
        <f t="shared" si="666"/>
        <v>1589 - ELEMENTO-Posibilidad de Volver a Contratar con PAYC</v>
      </c>
      <c r="W5371" s="53">
        <f t="shared" si="667"/>
        <v>5</v>
      </c>
      <c r="X5371">
        <f t="shared" si="668"/>
        <v>5</v>
      </c>
      <c r="Y5371" t="str">
        <f>IF(ISNA(VLOOKUP(B5371,CECOS_SIN_IDENTIFICAR!$A$2:$D$146,4,0)),"SIN CECO",IF(VLOOKUP(B5371,CECOS_SIN_IDENTIFICAR!$A$2:$D$146,4,0)=0,"SIN CECO",VLOOKUP(B5371,CECOS_SIN_IDENTIFICAR!$A$2:$D$146,4,0)))</f>
        <v>SIN CECO</v>
      </c>
      <c r="Z5371">
        <f t="shared" si="669"/>
        <v>1589</v>
      </c>
      <c r="AA5371" s="3" t="s">
        <v>114</v>
      </c>
      <c r="AB5371" t="str">
        <f t="shared" si="670"/>
        <v>Posibilidad de Volver a Contratar con PAYC-Posibilidad de Volver a Contratar con PAYC</v>
      </c>
      <c r="AC5371" t="str">
        <f>VLOOKUP(AB5371,CODIFICACION_PREGUNTAS!$C$2:$D$35,2,0)</f>
        <v>VOLVER001</v>
      </c>
    </row>
    <row r="5372" spans="1:29" x14ac:dyDescent="0.25">
      <c r="A5372" s="3">
        <f t="shared" si="671"/>
        <v>5371</v>
      </c>
      <c r="B5372" s="3" t="s">
        <v>428</v>
      </c>
      <c r="C5372" s="32">
        <v>42795</v>
      </c>
      <c r="D5372" s="3" t="s">
        <v>114</v>
      </c>
      <c r="E5372" s="3"/>
      <c r="F5372" s="3"/>
      <c r="G5372" s="2" t="s">
        <v>42</v>
      </c>
      <c r="H5372" s="6" t="s">
        <v>43</v>
      </c>
      <c r="I5372" s="3" t="s">
        <v>839</v>
      </c>
      <c r="J5372" s="3" t="s">
        <v>183</v>
      </c>
      <c r="K5372" s="3" t="s">
        <v>560</v>
      </c>
      <c r="L5372" s="3"/>
      <c r="M5372" s="3"/>
      <c r="N5372" s="3"/>
      <c r="O5372" s="3"/>
      <c r="P5372" s="3"/>
      <c r="Q5372" s="3"/>
      <c r="R5372" s="3"/>
      <c r="S5372" s="3"/>
      <c r="T5372" s="3">
        <f t="shared" si="664"/>
        <v>1589</v>
      </c>
      <c r="U5372" s="3" t="str">
        <f t="shared" si="665"/>
        <v>SI</v>
      </c>
      <c r="V5372" t="str">
        <f t="shared" si="666"/>
        <v>1589 - ELEMENTO-Fortalezas PAYC</v>
      </c>
      <c r="W5372" s="53" t="str">
        <f t="shared" si="667"/>
        <v>Conocimiento técnico del personal-</v>
      </c>
      <c r="X5372">
        <f t="shared" si="668"/>
        <v>0</v>
      </c>
      <c r="Y5372" t="str">
        <f>IF(ISNA(VLOOKUP(B5372,CECOS_SIN_IDENTIFICAR!$A$2:$D$146,4,0)),"SIN CECO",IF(VLOOKUP(B5372,CECOS_SIN_IDENTIFICAR!$A$2:$D$146,4,0)=0,"SIN CECO",VLOOKUP(B5372,CECOS_SIN_IDENTIFICAR!$A$2:$D$146,4,0)))</f>
        <v>SIN CECO</v>
      </c>
      <c r="Z5372">
        <f t="shared" si="669"/>
        <v>1589</v>
      </c>
      <c r="AA5372" s="3" t="s">
        <v>114</v>
      </c>
      <c r="AB5372" t="str">
        <f t="shared" si="670"/>
        <v>Principales fortalezas en el servicio que presta PAYC-Fortalezas PAYC</v>
      </c>
      <c r="AC5372" t="str">
        <f>VLOOKUP(AB5372,CODIFICACION_PREGUNTAS!$C$2:$D$35,2,0)</f>
        <v>FORT001</v>
      </c>
    </row>
    <row r="5373" spans="1:29" x14ac:dyDescent="0.25">
      <c r="A5373" s="3">
        <f t="shared" si="671"/>
        <v>5372</v>
      </c>
      <c r="B5373" s="3" t="s">
        <v>428</v>
      </c>
      <c r="C5373" s="32">
        <v>42795</v>
      </c>
      <c r="D5373" s="3" t="s">
        <v>114</v>
      </c>
      <c r="E5373" s="3"/>
      <c r="F5373" s="3"/>
      <c r="G5373" s="2" t="s">
        <v>44</v>
      </c>
      <c r="H5373" s="6" t="s">
        <v>45</v>
      </c>
      <c r="I5373" s="3" t="s">
        <v>56</v>
      </c>
      <c r="J5373" s="3" t="s">
        <v>183</v>
      </c>
      <c r="K5373" s="3"/>
      <c r="L5373" s="3"/>
      <c r="M5373" s="3"/>
      <c r="N5373" s="3"/>
      <c r="O5373" s="3"/>
      <c r="P5373" s="3"/>
      <c r="Q5373" s="3"/>
      <c r="R5373" s="3"/>
      <c r="S5373" s="3"/>
      <c r="T5373" s="3">
        <f t="shared" si="664"/>
        <v>1589</v>
      </c>
      <c r="U5373" s="3" t="str">
        <f t="shared" si="665"/>
        <v>SI</v>
      </c>
      <c r="V5373" t="str">
        <f t="shared" si="666"/>
        <v>1589 - ELEMENTO-Debilidades PAYC</v>
      </c>
      <c r="W5373" s="53" t="str">
        <f t="shared" si="667"/>
        <v>-</v>
      </c>
      <c r="X5373">
        <f t="shared" si="668"/>
        <v>0</v>
      </c>
      <c r="Y5373" t="str">
        <f>IF(ISNA(VLOOKUP(B5373,CECOS_SIN_IDENTIFICAR!$A$2:$D$146,4,0)),"SIN CECO",IF(VLOOKUP(B5373,CECOS_SIN_IDENTIFICAR!$A$2:$D$146,4,0)=0,"SIN CECO",VLOOKUP(B5373,CECOS_SIN_IDENTIFICAR!$A$2:$D$146,4,0)))</f>
        <v>SIN CECO</v>
      </c>
      <c r="Z5373">
        <f t="shared" si="669"/>
        <v>1589</v>
      </c>
      <c r="AA5373" s="3" t="s">
        <v>114</v>
      </c>
      <c r="AB5373" t="str">
        <f t="shared" si="670"/>
        <v>Principales debilidades en el servicio que presta PAYC-Debilidades PAYC</v>
      </c>
      <c r="AC5373" t="str">
        <f>VLOOKUP(AB5373,CODIFICACION_PREGUNTAS!$C$2:$D$35,2,0)</f>
        <v>DEB001</v>
      </c>
    </row>
    <row r="5374" spans="1:29" x14ac:dyDescent="0.25">
      <c r="A5374" s="3">
        <f t="shared" si="671"/>
        <v>5373</v>
      </c>
      <c r="B5374" s="3" t="s">
        <v>429</v>
      </c>
      <c r="C5374" s="32">
        <v>42795</v>
      </c>
      <c r="D5374" s="3" t="s">
        <v>114</v>
      </c>
      <c r="E5374" s="3"/>
      <c r="F5374" s="3"/>
      <c r="G5374" s="2" t="s">
        <v>5</v>
      </c>
      <c r="H5374" s="3" t="s">
        <v>6</v>
      </c>
      <c r="I5374" s="3">
        <v>5</v>
      </c>
      <c r="J5374" s="3" t="s">
        <v>183</v>
      </c>
      <c r="K5374" s="3"/>
      <c r="L5374" s="3"/>
      <c r="M5374" s="3"/>
      <c r="N5374" s="3"/>
      <c r="O5374" s="3"/>
      <c r="P5374" s="3"/>
      <c r="Q5374" s="3"/>
      <c r="R5374" s="3"/>
      <c r="S5374" s="3"/>
      <c r="T5374" s="3">
        <f t="shared" si="664"/>
        <v>1590</v>
      </c>
      <c r="U5374" s="3" t="str">
        <f t="shared" si="665"/>
        <v>SI</v>
      </c>
      <c r="V5374" t="str">
        <f t="shared" si="666"/>
        <v>1590 - CITY U-Soporte Técnico</v>
      </c>
      <c r="W5374" s="53">
        <f t="shared" si="667"/>
        <v>5</v>
      </c>
      <c r="X5374">
        <f t="shared" si="668"/>
        <v>5</v>
      </c>
      <c r="Y5374" t="str">
        <f>IF(ISNA(VLOOKUP(B5374,CECOS_SIN_IDENTIFICAR!$A$2:$D$146,4,0)),"SIN CECO",IF(VLOOKUP(B5374,CECOS_SIN_IDENTIFICAR!$A$2:$D$146,4,0)=0,"SIN CECO",VLOOKUP(B5374,CECOS_SIN_IDENTIFICAR!$A$2:$D$146,4,0)))</f>
        <v>SIN CECO</v>
      </c>
      <c r="Z5374">
        <f t="shared" si="669"/>
        <v>1590</v>
      </c>
      <c r="AA5374" s="3" t="s">
        <v>114</v>
      </c>
      <c r="AB5374" t="str">
        <f t="shared" si="670"/>
        <v>a. Conocimiento específico de temas aplicables al proyecto-Soporte Técnico</v>
      </c>
      <c r="AC5374" t="str">
        <f>VLOOKUP(AB5374,CODIFICACION_PREGUNTAS!$C$2:$D$35,2,0)</f>
        <v>SOPORTE_TEC001</v>
      </c>
    </row>
    <row r="5375" spans="1:29" x14ac:dyDescent="0.25">
      <c r="A5375" s="3">
        <f t="shared" si="671"/>
        <v>5374</v>
      </c>
      <c r="B5375" s="3" t="s">
        <v>429</v>
      </c>
      <c r="C5375" s="32">
        <v>42795</v>
      </c>
      <c r="D5375" s="3" t="s">
        <v>114</v>
      </c>
      <c r="E5375" s="3"/>
      <c r="F5375" s="3"/>
      <c r="G5375" s="2" t="s">
        <v>7</v>
      </c>
      <c r="H5375" s="3" t="s">
        <v>6</v>
      </c>
      <c r="I5375" s="3">
        <v>5</v>
      </c>
      <c r="J5375" s="3" t="s">
        <v>183</v>
      </c>
      <c r="K5375" s="3"/>
      <c r="L5375" s="3"/>
      <c r="M5375" s="3"/>
      <c r="N5375" s="3"/>
      <c r="O5375" s="3"/>
      <c r="P5375" s="3"/>
      <c r="Q5375" s="3"/>
      <c r="R5375" s="3"/>
      <c r="S5375" s="3"/>
      <c r="T5375" s="3">
        <f t="shared" si="664"/>
        <v>1590</v>
      </c>
      <c r="U5375" s="3" t="str">
        <f t="shared" si="665"/>
        <v>SI</v>
      </c>
      <c r="V5375" t="str">
        <f t="shared" si="666"/>
        <v>1590 - CITY U-Soporte Técnico</v>
      </c>
      <c r="W5375" s="53">
        <f t="shared" si="667"/>
        <v>5</v>
      </c>
      <c r="X5375">
        <f t="shared" si="668"/>
        <v>5</v>
      </c>
      <c r="Y5375" t="str">
        <f>IF(ISNA(VLOOKUP(B5375,CECOS_SIN_IDENTIFICAR!$A$2:$D$146,4,0)),"SIN CECO",IF(VLOOKUP(B5375,CECOS_SIN_IDENTIFICAR!$A$2:$D$146,4,0)=0,"SIN CECO",VLOOKUP(B5375,CECOS_SIN_IDENTIFICAR!$A$2:$D$146,4,0)))</f>
        <v>SIN CECO</v>
      </c>
      <c r="Z5375">
        <f t="shared" si="669"/>
        <v>1590</v>
      </c>
      <c r="AA5375" s="3" t="s">
        <v>114</v>
      </c>
      <c r="AB5375" t="str">
        <f t="shared" si="670"/>
        <v>b. Idoneidad y Calidad del soporte-Soporte Técnico</v>
      </c>
      <c r="AC5375" t="str">
        <f>VLOOKUP(AB5375,CODIFICACION_PREGUNTAS!$C$2:$D$35,2,0)</f>
        <v>SOPORTE_TEC002</v>
      </c>
    </row>
    <row r="5376" spans="1:29" x14ac:dyDescent="0.25">
      <c r="A5376" s="3">
        <f t="shared" si="671"/>
        <v>5375</v>
      </c>
      <c r="B5376" s="3" t="s">
        <v>429</v>
      </c>
      <c r="C5376" s="32">
        <v>42795</v>
      </c>
      <c r="D5376" s="3" t="s">
        <v>114</v>
      </c>
      <c r="E5376" s="3"/>
      <c r="F5376" s="3"/>
      <c r="G5376" s="2" t="s">
        <v>8</v>
      </c>
      <c r="H5376" s="3" t="s">
        <v>6</v>
      </c>
      <c r="I5376" s="3">
        <v>5</v>
      </c>
      <c r="J5376" s="3" t="s">
        <v>183</v>
      </c>
      <c r="K5376" s="3"/>
      <c r="L5376" s="3"/>
      <c r="M5376" s="3"/>
      <c r="N5376" s="3"/>
      <c r="O5376" s="3"/>
      <c r="P5376" s="3"/>
      <c r="Q5376" s="3"/>
      <c r="R5376" s="3"/>
      <c r="S5376" s="3"/>
      <c r="T5376" s="3">
        <f t="shared" si="664"/>
        <v>1590</v>
      </c>
      <c r="U5376" s="3" t="str">
        <f t="shared" si="665"/>
        <v>SI</v>
      </c>
      <c r="V5376" t="str">
        <f t="shared" si="666"/>
        <v>1590 - CITY U-Soporte Técnico</v>
      </c>
      <c r="W5376" s="53">
        <f t="shared" si="667"/>
        <v>5</v>
      </c>
      <c r="X5376">
        <f t="shared" si="668"/>
        <v>5</v>
      </c>
      <c r="Y5376" t="str">
        <f>IF(ISNA(VLOOKUP(B5376,CECOS_SIN_IDENTIFICAR!$A$2:$D$146,4,0)),"SIN CECO",IF(VLOOKUP(B5376,CECOS_SIN_IDENTIFICAR!$A$2:$D$146,4,0)=0,"SIN CECO",VLOOKUP(B5376,CECOS_SIN_IDENTIFICAR!$A$2:$D$146,4,0)))</f>
        <v>SIN CECO</v>
      </c>
      <c r="Z5376">
        <f t="shared" si="669"/>
        <v>1590</v>
      </c>
      <c r="AA5376" s="3" t="s">
        <v>114</v>
      </c>
      <c r="AB5376" t="str">
        <f t="shared" si="670"/>
        <v>c. Cumplimiento de especificaciones técnicas de construcción-Soporte Técnico</v>
      </c>
      <c r="AC5376" t="str">
        <f>VLOOKUP(AB5376,CODIFICACION_PREGUNTAS!$C$2:$D$35,2,0)</f>
        <v>SOPORTE_TEC003</v>
      </c>
    </row>
    <row r="5377" spans="1:29" x14ac:dyDescent="0.25">
      <c r="A5377" s="3">
        <f t="shared" si="671"/>
        <v>5376</v>
      </c>
      <c r="B5377" s="3" t="s">
        <v>429</v>
      </c>
      <c r="C5377" s="32">
        <v>42795</v>
      </c>
      <c r="D5377" s="3" t="s">
        <v>114</v>
      </c>
      <c r="E5377" s="3"/>
      <c r="F5377" s="3"/>
      <c r="G5377" s="2" t="s">
        <v>9</v>
      </c>
      <c r="H5377" s="3" t="s">
        <v>6</v>
      </c>
      <c r="I5377" s="3">
        <v>5</v>
      </c>
      <c r="J5377" s="3" t="s">
        <v>183</v>
      </c>
      <c r="K5377" s="3"/>
      <c r="L5377" s="3"/>
      <c r="M5377" s="3"/>
      <c r="N5377" s="3"/>
      <c r="O5377" s="3"/>
      <c r="P5377" s="3"/>
      <c r="Q5377" s="3"/>
      <c r="R5377" s="3"/>
      <c r="S5377" s="3"/>
      <c r="T5377" s="3">
        <f t="shared" si="664"/>
        <v>1590</v>
      </c>
      <c r="U5377" s="3" t="str">
        <f t="shared" si="665"/>
        <v>SI</v>
      </c>
      <c r="V5377" t="str">
        <f t="shared" si="666"/>
        <v>1590 - CITY U-Soporte Técnico</v>
      </c>
      <c r="W5377" s="53">
        <f t="shared" si="667"/>
        <v>5</v>
      </c>
      <c r="X5377">
        <f t="shared" si="668"/>
        <v>5</v>
      </c>
      <c r="Y5377" t="str">
        <f>IF(ISNA(VLOOKUP(B5377,CECOS_SIN_IDENTIFICAR!$A$2:$D$146,4,0)),"SIN CECO",IF(VLOOKUP(B5377,CECOS_SIN_IDENTIFICAR!$A$2:$D$146,4,0)=0,"SIN CECO",VLOOKUP(B5377,CECOS_SIN_IDENTIFICAR!$A$2:$D$146,4,0)))</f>
        <v>SIN CECO</v>
      </c>
      <c r="Z5377">
        <f t="shared" si="669"/>
        <v>1590</v>
      </c>
      <c r="AA5377" s="3" t="s">
        <v>114</v>
      </c>
      <c r="AB5377" t="str">
        <f t="shared" si="670"/>
        <v>d. Confiabilidad de los conceptos aplicados-Soporte Técnico</v>
      </c>
      <c r="AC5377" t="str">
        <f>VLOOKUP(AB5377,CODIFICACION_PREGUNTAS!$C$2:$D$35,2,0)</f>
        <v>SOPORTE_TEC004</v>
      </c>
    </row>
    <row r="5378" spans="1:29" x14ac:dyDescent="0.25">
      <c r="A5378" s="3">
        <f t="shared" si="671"/>
        <v>5377</v>
      </c>
      <c r="B5378" s="3" t="s">
        <v>429</v>
      </c>
      <c r="C5378" s="32">
        <v>42795</v>
      </c>
      <c r="D5378" s="3" t="s">
        <v>114</v>
      </c>
      <c r="E5378" s="3"/>
      <c r="F5378" s="3"/>
      <c r="G5378" s="2" t="s">
        <v>10</v>
      </c>
      <c r="H5378" s="3" t="s">
        <v>6</v>
      </c>
      <c r="I5378" s="3">
        <v>5</v>
      </c>
      <c r="J5378" s="3" t="s">
        <v>183</v>
      </c>
      <c r="K5378" s="3"/>
      <c r="L5378" s="3"/>
      <c r="M5378" s="3"/>
      <c r="N5378" s="3"/>
      <c r="O5378" s="3"/>
      <c r="P5378" s="3"/>
      <c r="Q5378" s="3"/>
      <c r="R5378" s="3"/>
      <c r="S5378" s="3"/>
      <c r="T5378" s="3">
        <f t="shared" si="664"/>
        <v>1590</v>
      </c>
      <c r="U5378" s="3" t="str">
        <f t="shared" si="665"/>
        <v>SI</v>
      </c>
      <c r="V5378" t="str">
        <f t="shared" si="666"/>
        <v>1590 - CITY U-Soporte Técnico</v>
      </c>
      <c r="W5378" s="53">
        <f t="shared" si="667"/>
        <v>5</v>
      </c>
      <c r="X5378">
        <f t="shared" si="668"/>
        <v>5</v>
      </c>
      <c r="Y5378" t="str">
        <f>IF(ISNA(VLOOKUP(B5378,CECOS_SIN_IDENTIFICAR!$A$2:$D$146,4,0)),"SIN CECO",IF(VLOOKUP(B5378,CECOS_SIN_IDENTIFICAR!$A$2:$D$146,4,0)=0,"SIN CECO",VLOOKUP(B5378,CECOS_SIN_IDENTIFICAR!$A$2:$D$146,4,0)))</f>
        <v>SIN CECO</v>
      </c>
      <c r="Z5378">
        <f t="shared" si="669"/>
        <v>1590</v>
      </c>
      <c r="AA5378" s="3" t="s">
        <v>114</v>
      </c>
      <c r="AB5378" t="str">
        <f t="shared" si="670"/>
        <v>e. Oportunidad en entrega de información o requerimientos-Soporte Técnico</v>
      </c>
      <c r="AC5378" t="str">
        <f>VLOOKUP(AB5378,CODIFICACION_PREGUNTAS!$C$2:$D$35,2,0)</f>
        <v>SOPORTE_TEC005</v>
      </c>
    </row>
    <row r="5379" spans="1:29" x14ac:dyDescent="0.25">
      <c r="A5379" s="3">
        <f t="shared" si="671"/>
        <v>5378</v>
      </c>
      <c r="B5379" s="3" t="s">
        <v>429</v>
      </c>
      <c r="C5379" s="32">
        <v>42795</v>
      </c>
      <c r="D5379" s="3" t="s">
        <v>114</v>
      </c>
      <c r="E5379" s="3"/>
      <c r="F5379" s="3"/>
      <c r="G5379" s="2" t="s">
        <v>11</v>
      </c>
      <c r="H5379" s="3" t="s">
        <v>12</v>
      </c>
      <c r="I5379" s="3" t="s">
        <v>431</v>
      </c>
      <c r="J5379" s="3" t="s">
        <v>183</v>
      </c>
      <c r="K5379" s="3"/>
      <c r="L5379" s="3"/>
      <c r="M5379" s="3"/>
      <c r="N5379" s="3"/>
      <c r="O5379" s="3"/>
      <c r="P5379" s="3"/>
      <c r="Q5379" s="3"/>
      <c r="R5379" s="3"/>
      <c r="S5379" s="3"/>
      <c r="T5379" s="3">
        <f t="shared" ref="T5379:T5441" si="672">IF(U5379="NO","SIN CECO",LEFT(B5379,4)+0)</f>
        <v>1590</v>
      </c>
      <c r="U5379" s="3" t="str">
        <f t="shared" ref="U5379:U5441" si="673">IF(ISNUMBER(LEFT(B5379,4)+0),"SI","NO")</f>
        <v>SI</v>
      </c>
      <c r="V5379" t="str">
        <f t="shared" ref="V5379:V5441" si="674">CONCATENATE(B5379,"-",H5379)</f>
        <v>1590 - CITY U-Soporte Administrativo</v>
      </c>
      <c r="W5379" s="53" t="str">
        <f t="shared" ref="W5379:W5441" si="675">I5379</f>
        <v>N/A</v>
      </c>
      <c r="X5379">
        <f t="shared" ref="X5379:X5441" si="676">IF(ISNUMBER(W5379+0),W5379+0,0)</f>
        <v>0</v>
      </c>
      <c r="Y5379" t="str">
        <f>IF(ISNA(VLOOKUP(B5379,CECOS_SIN_IDENTIFICAR!$A$2:$D$146,4,0)),"SIN CECO",IF(VLOOKUP(B5379,CECOS_SIN_IDENTIFICAR!$A$2:$D$146,4,0)=0,"SIN CECO",VLOOKUP(B5379,CECOS_SIN_IDENTIFICAR!$A$2:$D$146,4,0)))</f>
        <v>SIN CECO</v>
      </c>
      <c r="Z5379">
        <f t="shared" ref="Z5379:Z5441" si="677">IF(Y5379="SIN CECO",T5379,Y5379)</f>
        <v>1590</v>
      </c>
      <c r="AA5379" s="3" t="s">
        <v>114</v>
      </c>
      <c r="AB5379" t="str">
        <f t="shared" ref="AB5379:AB5441" si="678">CONCATENATE(G5379,"-",H5379)</f>
        <v>a. Oportunidad de la gestión en obra-Soporte Administrativo</v>
      </c>
      <c r="AC5379" t="str">
        <f>VLOOKUP(AB5379,CODIFICACION_PREGUNTAS!$C$2:$D$35,2,0)</f>
        <v>SOPORTE_ADMON001</v>
      </c>
    </row>
    <row r="5380" spans="1:29" x14ac:dyDescent="0.25">
      <c r="A5380" s="3">
        <f t="shared" ref="A5380:A5441" si="679">A5379+1</f>
        <v>5379</v>
      </c>
      <c r="B5380" s="3" t="s">
        <v>429</v>
      </c>
      <c r="C5380" s="32">
        <v>42795</v>
      </c>
      <c r="D5380" s="3" t="s">
        <v>114</v>
      </c>
      <c r="E5380" s="3"/>
      <c r="F5380" s="3"/>
      <c r="G5380" s="2" t="s">
        <v>13</v>
      </c>
      <c r="H5380" s="3" t="s">
        <v>12</v>
      </c>
      <c r="I5380" s="3" t="s">
        <v>431</v>
      </c>
      <c r="J5380" s="3" t="s">
        <v>183</v>
      </c>
      <c r="K5380" s="3"/>
      <c r="L5380" s="3"/>
      <c r="M5380" s="3"/>
      <c r="N5380" s="3"/>
      <c r="O5380" s="3"/>
      <c r="P5380" s="3"/>
      <c r="Q5380" s="3"/>
      <c r="R5380" s="3"/>
      <c r="S5380" s="3"/>
      <c r="T5380" s="3">
        <f t="shared" si="672"/>
        <v>1590</v>
      </c>
      <c r="U5380" s="3" t="str">
        <f t="shared" si="673"/>
        <v>SI</v>
      </c>
      <c r="V5380" t="str">
        <f t="shared" si="674"/>
        <v>1590 - CITY U-Soporte Administrativo</v>
      </c>
      <c r="W5380" s="53" t="str">
        <f t="shared" si="675"/>
        <v>N/A</v>
      </c>
      <c r="X5380">
        <f t="shared" si="676"/>
        <v>0</v>
      </c>
      <c r="Y5380" t="str">
        <f>IF(ISNA(VLOOKUP(B5380,CECOS_SIN_IDENTIFICAR!$A$2:$D$146,4,0)),"SIN CECO",IF(VLOOKUP(B5380,CECOS_SIN_IDENTIFICAR!$A$2:$D$146,4,0)=0,"SIN CECO",VLOOKUP(B5380,CECOS_SIN_IDENTIFICAR!$A$2:$D$146,4,0)))</f>
        <v>SIN CECO</v>
      </c>
      <c r="Z5380">
        <f t="shared" si="677"/>
        <v>1590</v>
      </c>
      <c r="AA5380" s="3" t="s">
        <v>114</v>
      </c>
      <c r="AB5380" t="str">
        <f t="shared" si="678"/>
        <v>b. Manejo administrativo del proyecto-Soporte Administrativo</v>
      </c>
      <c r="AC5380" t="str">
        <f>VLOOKUP(AB5380,CODIFICACION_PREGUNTAS!$C$2:$D$35,2,0)</f>
        <v>SOPORTE_ADMON002</v>
      </c>
    </row>
    <row r="5381" spans="1:29" x14ac:dyDescent="0.25">
      <c r="A5381" s="3">
        <f t="shared" si="679"/>
        <v>5380</v>
      </c>
      <c r="B5381" s="3" t="s">
        <v>429</v>
      </c>
      <c r="C5381" s="32">
        <v>42795</v>
      </c>
      <c r="D5381" s="3" t="s">
        <v>114</v>
      </c>
      <c r="E5381" s="3"/>
      <c r="F5381" s="3"/>
      <c r="G5381" s="2" t="s">
        <v>14</v>
      </c>
      <c r="H5381" s="3" t="s">
        <v>12</v>
      </c>
      <c r="I5381" s="3" t="s">
        <v>431</v>
      </c>
      <c r="J5381" s="3" t="s">
        <v>183</v>
      </c>
      <c r="K5381" s="3"/>
      <c r="L5381" s="3"/>
      <c r="M5381" s="3"/>
      <c r="N5381" s="3"/>
      <c r="O5381" s="3"/>
      <c r="P5381" s="3"/>
      <c r="Q5381" s="3"/>
      <c r="R5381" s="3"/>
      <c r="S5381" s="3"/>
      <c r="T5381" s="3">
        <f t="shared" si="672"/>
        <v>1590</v>
      </c>
      <c r="U5381" s="3" t="str">
        <f t="shared" si="673"/>
        <v>SI</v>
      </c>
      <c r="V5381" t="str">
        <f t="shared" si="674"/>
        <v>1590 - CITY U-Soporte Administrativo</v>
      </c>
      <c r="W5381" s="53" t="str">
        <f t="shared" si="675"/>
        <v>N/A</v>
      </c>
      <c r="X5381">
        <f t="shared" si="676"/>
        <v>0</v>
      </c>
      <c r="Y5381" t="str">
        <f>IF(ISNA(VLOOKUP(B5381,CECOS_SIN_IDENTIFICAR!$A$2:$D$146,4,0)),"SIN CECO",IF(VLOOKUP(B5381,CECOS_SIN_IDENTIFICAR!$A$2:$D$146,4,0)=0,"SIN CECO",VLOOKUP(B5381,CECOS_SIN_IDENTIFICAR!$A$2:$D$146,4,0)))</f>
        <v>SIN CECO</v>
      </c>
      <c r="Z5381">
        <f t="shared" si="677"/>
        <v>1590</v>
      </c>
      <c r="AA5381" s="3" t="s">
        <v>114</v>
      </c>
      <c r="AB5381" t="str">
        <f t="shared" si="678"/>
        <v>c. Información clara y veraz sobre la administración de proyecto-Soporte Administrativo</v>
      </c>
      <c r="AC5381" t="str">
        <f>VLOOKUP(AB5381,CODIFICACION_PREGUNTAS!$C$2:$D$35,2,0)</f>
        <v>SOPORTE_ADMON003</v>
      </c>
    </row>
    <row r="5382" spans="1:29" x14ac:dyDescent="0.25">
      <c r="A5382" s="3">
        <f t="shared" si="679"/>
        <v>5381</v>
      </c>
      <c r="B5382" s="3" t="s">
        <v>429</v>
      </c>
      <c r="C5382" s="32">
        <v>42795</v>
      </c>
      <c r="D5382" s="3" t="s">
        <v>114</v>
      </c>
      <c r="E5382" s="3"/>
      <c r="F5382" s="3"/>
      <c r="G5382" s="2" t="s">
        <v>15</v>
      </c>
      <c r="H5382" s="3" t="s">
        <v>12</v>
      </c>
      <c r="I5382" s="3" t="s">
        <v>431</v>
      </c>
      <c r="J5382" s="3" t="s">
        <v>183</v>
      </c>
      <c r="K5382" s="3"/>
      <c r="L5382" s="3"/>
      <c r="M5382" s="3"/>
      <c r="N5382" s="3"/>
      <c r="O5382" s="3"/>
      <c r="P5382" s="3"/>
      <c r="Q5382" s="3"/>
      <c r="R5382" s="3"/>
      <c r="S5382" s="3"/>
      <c r="T5382" s="3">
        <f t="shared" si="672"/>
        <v>1590</v>
      </c>
      <c r="U5382" s="3" t="str">
        <f t="shared" si="673"/>
        <v>SI</v>
      </c>
      <c r="V5382" t="str">
        <f t="shared" si="674"/>
        <v>1590 - CITY U-Soporte Administrativo</v>
      </c>
      <c r="W5382" s="53" t="str">
        <f t="shared" si="675"/>
        <v>N/A</v>
      </c>
      <c r="X5382">
        <f t="shared" si="676"/>
        <v>0</v>
      </c>
      <c r="Y5382" t="str">
        <f>IF(ISNA(VLOOKUP(B5382,CECOS_SIN_IDENTIFICAR!$A$2:$D$146,4,0)),"SIN CECO",IF(VLOOKUP(B5382,CECOS_SIN_IDENTIFICAR!$A$2:$D$146,4,0)=0,"SIN CECO",VLOOKUP(B5382,CECOS_SIN_IDENTIFICAR!$A$2:$D$146,4,0)))</f>
        <v>SIN CECO</v>
      </c>
      <c r="Z5382">
        <f t="shared" si="677"/>
        <v>1590</v>
      </c>
      <c r="AA5382" s="3" t="s">
        <v>114</v>
      </c>
      <c r="AB5382" t="str">
        <f t="shared" si="678"/>
        <v>d. Cumplimientos con expectativas del cliente-Soporte Administrativo</v>
      </c>
      <c r="AC5382" t="str">
        <f>VLOOKUP(AB5382,CODIFICACION_PREGUNTAS!$C$2:$D$35,2,0)</f>
        <v>SOPORTE_ADMON004</v>
      </c>
    </row>
    <row r="5383" spans="1:29" x14ac:dyDescent="0.25">
      <c r="A5383" s="3">
        <f t="shared" si="679"/>
        <v>5382</v>
      </c>
      <c r="B5383" s="3" t="s">
        <v>429</v>
      </c>
      <c r="C5383" s="32">
        <v>42795</v>
      </c>
      <c r="D5383" s="3" t="s">
        <v>114</v>
      </c>
      <c r="E5383" s="3"/>
      <c r="F5383" s="3"/>
      <c r="G5383" s="2" t="s">
        <v>16</v>
      </c>
      <c r="H5383" s="3" t="s">
        <v>12</v>
      </c>
      <c r="I5383" s="3" t="s">
        <v>431</v>
      </c>
      <c r="J5383" s="3" t="s">
        <v>183</v>
      </c>
      <c r="K5383" s="3"/>
      <c r="L5383" s="3"/>
      <c r="M5383" s="3"/>
      <c r="N5383" s="3"/>
      <c r="O5383" s="3"/>
      <c r="P5383" s="3"/>
      <c r="Q5383" s="3"/>
      <c r="R5383" s="3"/>
      <c r="S5383" s="3"/>
      <c r="T5383" s="3">
        <f t="shared" si="672"/>
        <v>1590</v>
      </c>
      <c r="U5383" s="3" t="str">
        <f t="shared" si="673"/>
        <v>SI</v>
      </c>
      <c r="V5383" t="str">
        <f t="shared" si="674"/>
        <v>1590 - CITY U-Soporte Administrativo</v>
      </c>
      <c r="W5383" s="53" t="str">
        <f t="shared" si="675"/>
        <v>N/A</v>
      </c>
      <c r="X5383">
        <f t="shared" si="676"/>
        <v>0</v>
      </c>
      <c r="Y5383" t="str">
        <f>IF(ISNA(VLOOKUP(B5383,CECOS_SIN_IDENTIFICAR!$A$2:$D$146,4,0)),"SIN CECO",IF(VLOOKUP(B5383,CECOS_SIN_IDENTIFICAR!$A$2:$D$146,4,0)=0,"SIN CECO",VLOOKUP(B5383,CECOS_SIN_IDENTIFICAR!$A$2:$D$146,4,0)))</f>
        <v>SIN CECO</v>
      </c>
      <c r="Z5383">
        <f t="shared" si="677"/>
        <v>1590</v>
      </c>
      <c r="AA5383" s="3" t="s">
        <v>114</v>
      </c>
      <c r="AB5383" t="str">
        <f t="shared" si="678"/>
        <v>e. Control de presupuesto-Soporte Administrativo</v>
      </c>
      <c r="AC5383" t="str">
        <f>VLOOKUP(AB5383,CODIFICACION_PREGUNTAS!$C$2:$D$35,2,0)</f>
        <v>SOPORTE_ADMON005</v>
      </c>
    </row>
    <row r="5384" spans="1:29" x14ac:dyDescent="0.25">
      <c r="A5384" s="3">
        <f t="shared" si="679"/>
        <v>5383</v>
      </c>
      <c r="B5384" s="3" t="s">
        <v>429</v>
      </c>
      <c r="C5384" s="32">
        <v>42795</v>
      </c>
      <c r="D5384" s="3" t="s">
        <v>114</v>
      </c>
      <c r="E5384" s="3"/>
      <c r="F5384" s="3"/>
      <c r="G5384" s="2" t="s">
        <v>17</v>
      </c>
      <c r="H5384" s="3" t="s">
        <v>18</v>
      </c>
      <c r="I5384" s="3">
        <v>5</v>
      </c>
      <c r="J5384" s="3" t="s">
        <v>183</v>
      </c>
      <c r="K5384" s="3"/>
      <c r="L5384" s="3"/>
      <c r="M5384" s="3"/>
      <c r="N5384" s="3"/>
      <c r="O5384" s="3"/>
      <c r="P5384" s="3"/>
      <c r="Q5384" s="3"/>
      <c r="R5384" s="3"/>
      <c r="S5384" s="3"/>
      <c r="T5384" s="3">
        <f t="shared" si="672"/>
        <v>1590</v>
      </c>
      <c r="U5384" s="3" t="str">
        <f t="shared" si="673"/>
        <v>SI</v>
      </c>
      <c r="V5384" t="str">
        <f t="shared" si="674"/>
        <v>1590 - CITY U-Soporte Directivo (Coordinador y Gerencia)</v>
      </c>
      <c r="W5384" s="53">
        <f t="shared" si="675"/>
        <v>5</v>
      </c>
      <c r="X5384">
        <f t="shared" si="676"/>
        <v>5</v>
      </c>
      <c r="Y5384" t="str">
        <f>IF(ISNA(VLOOKUP(B5384,CECOS_SIN_IDENTIFICAR!$A$2:$D$146,4,0)),"SIN CECO",IF(VLOOKUP(B5384,CECOS_SIN_IDENTIFICAR!$A$2:$D$146,4,0)=0,"SIN CECO",VLOOKUP(B5384,CECOS_SIN_IDENTIFICAR!$A$2:$D$146,4,0)))</f>
        <v>SIN CECO</v>
      </c>
      <c r="Z5384">
        <f t="shared" si="677"/>
        <v>1590</v>
      </c>
      <c r="AA5384" s="3" t="s">
        <v>114</v>
      </c>
      <c r="AB5384" t="str">
        <f t="shared" si="678"/>
        <v>a. Apoyo y presencia en el proyecto-Soporte Directivo (Coordinador y Gerencia)</v>
      </c>
      <c r="AC5384" t="str">
        <f>VLOOKUP(AB5384,CODIFICACION_PREGUNTAS!$C$2:$D$35,2,0)</f>
        <v>SOPORTE_DIR001</v>
      </c>
    </row>
    <row r="5385" spans="1:29" x14ac:dyDescent="0.25">
      <c r="A5385" s="3">
        <f t="shared" si="679"/>
        <v>5384</v>
      </c>
      <c r="B5385" s="3" t="s">
        <v>429</v>
      </c>
      <c r="C5385" s="32">
        <v>42795</v>
      </c>
      <c r="D5385" s="3" t="s">
        <v>114</v>
      </c>
      <c r="E5385" s="3"/>
      <c r="F5385" s="3"/>
      <c r="G5385" s="2" t="s">
        <v>19</v>
      </c>
      <c r="H5385" s="3" t="s">
        <v>18</v>
      </c>
      <c r="I5385" s="3">
        <v>5</v>
      </c>
      <c r="J5385" s="3" t="s">
        <v>183</v>
      </c>
      <c r="K5385" s="3"/>
      <c r="L5385" s="3"/>
      <c r="M5385" s="3"/>
      <c r="N5385" s="3"/>
      <c r="O5385" s="3"/>
      <c r="P5385" s="3"/>
      <c r="Q5385" s="3"/>
      <c r="R5385" s="3"/>
      <c r="S5385" s="3"/>
      <c r="T5385" s="3">
        <f t="shared" si="672"/>
        <v>1590</v>
      </c>
      <c r="U5385" s="3" t="str">
        <f t="shared" si="673"/>
        <v>SI</v>
      </c>
      <c r="V5385" t="str">
        <f t="shared" si="674"/>
        <v>1590 - CITY U-Soporte Directivo (Coordinador y Gerencia)</v>
      </c>
      <c r="W5385" s="53">
        <f t="shared" si="675"/>
        <v>5</v>
      </c>
      <c r="X5385">
        <f t="shared" si="676"/>
        <v>5</v>
      </c>
      <c r="Y5385" t="str">
        <f>IF(ISNA(VLOOKUP(B5385,CECOS_SIN_IDENTIFICAR!$A$2:$D$146,4,0)),"SIN CECO",IF(VLOOKUP(B5385,CECOS_SIN_IDENTIFICAR!$A$2:$D$146,4,0)=0,"SIN CECO",VLOOKUP(B5385,CECOS_SIN_IDENTIFICAR!$A$2:$D$146,4,0)))</f>
        <v>SIN CECO</v>
      </c>
      <c r="Z5385">
        <f t="shared" si="677"/>
        <v>1590</v>
      </c>
      <c r="AA5385" s="3" t="s">
        <v>114</v>
      </c>
      <c r="AB5385" t="str">
        <f t="shared" si="678"/>
        <v>b. Conocimiento del proyecto-Soporte Directivo (Coordinador y Gerencia)</v>
      </c>
      <c r="AC5385" t="str">
        <f>VLOOKUP(AB5385,CODIFICACION_PREGUNTAS!$C$2:$D$35,2,0)</f>
        <v>SOPORTE_DIR002</v>
      </c>
    </row>
    <row r="5386" spans="1:29" x14ac:dyDescent="0.25">
      <c r="A5386" s="3">
        <f t="shared" si="679"/>
        <v>5385</v>
      </c>
      <c r="B5386" s="3" t="s">
        <v>429</v>
      </c>
      <c r="C5386" s="32">
        <v>42795</v>
      </c>
      <c r="D5386" s="3" t="s">
        <v>114</v>
      </c>
      <c r="E5386" s="3"/>
      <c r="F5386" s="3"/>
      <c r="G5386" s="2" t="s">
        <v>20</v>
      </c>
      <c r="H5386" s="3" t="s">
        <v>18</v>
      </c>
      <c r="I5386" s="3">
        <v>5</v>
      </c>
      <c r="J5386" s="3" t="s">
        <v>183</v>
      </c>
      <c r="K5386" s="3"/>
      <c r="L5386" s="3"/>
      <c r="M5386" s="3"/>
      <c r="N5386" s="3"/>
      <c r="O5386" s="3"/>
      <c r="P5386" s="3"/>
      <c r="Q5386" s="3"/>
      <c r="R5386" s="3"/>
      <c r="S5386" s="3"/>
      <c r="T5386" s="3">
        <f t="shared" si="672"/>
        <v>1590</v>
      </c>
      <c r="U5386" s="3" t="str">
        <f t="shared" si="673"/>
        <v>SI</v>
      </c>
      <c r="V5386" t="str">
        <f t="shared" si="674"/>
        <v>1590 - CITY U-Soporte Directivo (Coordinador y Gerencia)</v>
      </c>
      <c r="W5386" s="53">
        <f t="shared" si="675"/>
        <v>5</v>
      </c>
      <c r="X5386">
        <f t="shared" si="676"/>
        <v>5</v>
      </c>
      <c r="Y5386" t="str">
        <f>IF(ISNA(VLOOKUP(B5386,CECOS_SIN_IDENTIFICAR!$A$2:$D$146,4,0)),"SIN CECO",IF(VLOOKUP(B5386,CECOS_SIN_IDENTIFICAR!$A$2:$D$146,4,0)=0,"SIN CECO",VLOOKUP(B5386,CECOS_SIN_IDENTIFICAR!$A$2:$D$146,4,0)))</f>
        <v>SIN CECO</v>
      </c>
      <c r="Z5386">
        <f t="shared" si="677"/>
        <v>1590</v>
      </c>
      <c r="AA5386" s="3" t="s">
        <v>114</v>
      </c>
      <c r="AB5386" t="str">
        <f t="shared" si="678"/>
        <v>c. Planteamiento de soluciones y manejo de conflictos-Soporte Directivo (Coordinador y Gerencia)</v>
      </c>
      <c r="AC5386" t="str">
        <f>VLOOKUP(AB5386,CODIFICACION_PREGUNTAS!$C$2:$D$35,2,0)</f>
        <v>SOPORTE_DIR003</v>
      </c>
    </row>
    <row r="5387" spans="1:29" x14ac:dyDescent="0.25">
      <c r="A5387" s="3">
        <f t="shared" si="679"/>
        <v>5386</v>
      </c>
      <c r="B5387" s="3" t="s">
        <v>429</v>
      </c>
      <c r="C5387" s="32">
        <v>42795</v>
      </c>
      <c r="D5387" s="3" t="s">
        <v>114</v>
      </c>
      <c r="E5387" s="3"/>
      <c r="F5387" s="3"/>
      <c r="G5387" s="2" t="s">
        <v>21</v>
      </c>
      <c r="H5387" s="3" t="s">
        <v>18</v>
      </c>
      <c r="I5387" s="3">
        <v>5</v>
      </c>
      <c r="J5387" s="3" t="s">
        <v>183</v>
      </c>
      <c r="K5387" s="3"/>
      <c r="L5387" s="3"/>
      <c r="M5387" s="3"/>
      <c r="N5387" s="3"/>
      <c r="O5387" s="3"/>
      <c r="P5387" s="3"/>
      <c r="Q5387" s="3"/>
      <c r="R5387" s="3"/>
      <c r="S5387" s="3"/>
      <c r="T5387" s="3">
        <f t="shared" si="672"/>
        <v>1590</v>
      </c>
      <c r="U5387" s="3" t="str">
        <f t="shared" si="673"/>
        <v>SI</v>
      </c>
      <c r="V5387" t="str">
        <f t="shared" si="674"/>
        <v>1590 - CITY U-Soporte Directivo (Coordinador y Gerencia)</v>
      </c>
      <c r="W5387" s="53">
        <f t="shared" si="675"/>
        <v>5</v>
      </c>
      <c r="X5387">
        <f t="shared" si="676"/>
        <v>5</v>
      </c>
      <c r="Y5387" t="str">
        <f>IF(ISNA(VLOOKUP(B5387,CECOS_SIN_IDENTIFICAR!$A$2:$D$146,4,0)),"SIN CECO",IF(VLOOKUP(B5387,CECOS_SIN_IDENTIFICAR!$A$2:$D$146,4,0)=0,"SIN CECO",VLOOKUP(B5387,CECOS_SIN_IDENTIFICAR!$A$2:$D$146,4,0)))</f>
        <v>SIN CECO</v>
      </c>
      <c r="Z5387">
        <f t="shared" si="677"/>
        <v>1590</v>
      </c>
      <c r="AA5387" s="3" t="s">
        <v>114</v>
      </c>
      <c r="AB5387" t="str">
        <f t="shared" si="678"/>
        <v>d. Cumplimiento de compromisos-Soporte Directivo (Coordinador y Gerencia)</v>
      </c>
      <c r="AC5387" t="str">
        <f>VLOOKUP(AB5387,CODIFICACION_PREGUNTAS!$C$2:$D$35,2,0)</f>
        <v>SOPORTE_DIR004</v>
      </c>
    </row>
    <row r="5388" spans="1:29" x14ac:dyDescent="0.25">
      <c r="A5388" s="3">
        <f t="shared" si="679"/>
        <v>5387</v>
      </c>
      <c r="B5388" s="3" t="s">
        <v>429</v>
      </c>
      <c r="C5388" s="32">
        <v>42795</v>
      </c>
      <c r="D5388" s="3" t="s">
        <v>114</v>
      </c>
      <c r="E5388" s="3"/>
      <c r="F5388" s="3"/>
      <c r="G5388" s="2" t="s">
        <v>22</v>
      </c>
      <c r="H5388" s="3" t="s">
        <v>18</v>
      </c>
      <c r="I5388" s="3">
        <v>5</v>
      </c>
      <c r="J5388" s="3" t="s">
        <v>183</v>
      </c>
      <c r="K5388" s="3"/>
      <c r="L5388" s="3"/>
      <c r="M5388" s="3"/>
      <c r="N5388" s="3"/>
      <c r="O5388" s="3"/>
      <c r="P5388" s="3"/>
      <c r="Q5388" s="3"/>
      <c r="R5388" s="3"/>
      <c r="S5388" s="3"/>
      <c r="T5388" s="3">
        <f t="shared" si="672"/>
        <v>1590</v>
      </c>
      <c r="U5388" s="3" t="str">
        <f t="shared" si="673"/>
        <v>SI</v>
      </c>
      <c r="V5388" t="str">
        <f t="shared" si="674"/>
        <v>1590 - CITY U-Soporte Directivo (Coordinador y Gerencia)</v>
      </c>
      <c r="W5388" s="53">
        <f t="shared" si="675"/>
        <v>5</v>
      </c>
      <c r="X5388">
        <f t="shared" si="676"/>
        <v>5</v>
      </c>
      <c r="Y5388" t="str">
        <f>IF(ISNA(VLOOKUP(B5388,CECOS_SIN_IDENTIFICAR!$A$2:$D$146,4,0)),"SIN CECO",IF(VLOOKUP(B5388,CECOS_SIN_IDENTIFICAR!$A$2:$D$146,4,0)=0,"SIN CECO",VLOOKUP(B5388,CECOS_SIN_IDENTIFICAR!$A$2:$D$146,4,0)))</f>
        <v>SIN CECO</v>
      </c>
      <c r="Z5388">
        <f t="shared" si="677"/>
        <v>1590</v>
      </c>
      <c r="AA5388" s="3" t="s">
        <v>114</v>
      </c>
      <c r="AB5388" t="str">
        <f t="shared" si="678"/>
        <v>e. Manejo del cliente-Soporte Directivo (Coordinador y Gerencia)</v>
      </c>
      <c r="AC5388" t="str">
        <f>VLOOKUP(AB5388,CODIFICACION_PREGUNTAS!$C$2:$D$35,2,0)</f>
        <v>SOPORTE_DIR005</v>
      </c>
    </row>
    <row r="5389" spans="1:29" x14ac:dyDescent="0.25">
      <c r="A5389" s="3">
        <f t="shared" si="679"/>
        <v>5388</v>
      </c>
      <c r="B5389" s="3" t="s">
        <v>429</v>
      </c>
      <c r="C5389" s="32">
        <v>42795</v>
      </c>
      <c r="D5389" s="3" t="s">
        <v>114</v>
      </c>
      <c r="E5389" s="3"/>
      <c r="F5389" s="3"/>
      <c r="G5389" s="2" t="s">
        <v>23</v>
      </c>
      <c r="H5389" s="3" t="s">
        <v>24</v>
      </c>
      <c r="I5389" s="3">
        <v>5</v>
      </c>
      <c r="J5389" s="3" t="s">
        <v>183</v>
      </c>
      <c r="K5389" s="3"/>
      <c r="L5389" s="3"/>
      <c r="M5389" s="3"/>
      <c r="N5389" s="3"/>
      <c r="O5389" s="3"/>
      <c r="P5389" s="3"/>
      <c r="Q5389" s="3"/>
      <c r="R5389" s="3"/>
      <c r="S5389" s="3"/>
      <c r="T5389" s="3">
        <f t="shared" si="672"/>
        <v>1590</v>
      </c>
      <c r="U5389" s="3" t="str">
        <f t="shared" si="673"/>
        <v>SI</v>
      </c>
      <c r="V5389" t="str">
        <f t="shared" si="674"/>
        <v>1590 - CITY U-Personal que presta el servicio en obra</v>
      </c>
      <c r="W5389" s="53">
        <f t="shared" si="675"/>
        <v>5</v>
      </c>
      <c r="X5389">
        <f t="shared" si="676"/>
        <v>5</v>
      </c>
      <c r="Y5389" t="str">
        <f>IF(ISNA(VLOOKUP(B5389,CECOS_SIN_IDENTIFICAR!$A$2:$D$146,4,0)),"SIN CECO",IF(VLOOKUP(B5389,CECOS_SIN_IDENTIFICAR!$A$2:$D$146,4,0)=0,"SIN CECO",VLOOKUP(B5389,CECOS_SIN_IDENTIFICAR!$A$2:$D$146,4,0)))</f>
        <v>SIN CECO</v>
      </c>
      <c r="Z5389">
        <f t="shared" si="677"/>
        <v>1590</v>
      </c>
      <c r="AA5389" s="3" t="s">
        <v>114</v>
      </c>
      <c r="AB5389" t="str">
        <f t="shared" si="678"/>
        <v>a. Idoneidad del personal-Personal que presta el servicio en obra</v>
      </c>
      <c r="AC5389" t="str">
        <f>VLOOKUP(AB5389,CODIFICACION_PREGUNTAS!$C$2:$D$35,2,0)</f>
        <v>PERSONAL001</v>
      </c>
    </row>
    <row r="5390" spans="1:29" x14ac:dyDescent="0.25">
      <c r="A5390" s="3">
        <f t="shared" si="679"/>
        <v>5389</v>
      </c>
      <c r="B5390" s="3" t="s">
        <v>429</v>
      </c>
      <c r="C5390" s="32">
        <v>42795</v>
      </c>
      <c r="D5390" s="3" t="s">
        <v>114</v>
      </c>
      <c r="E5390" s="3"/>
      <c r="F5390" s="3"/>
      <c r="G5390" s="2" t="s">
        <v>25</v>
      </c>
      <c r="H5390" s="3" t="s">
        <v>24</v>
      </c>
      <c r="I5390" s="3">
        <v>5</v>
      </c>
      <c r="J5390" s="3" t="s">
        <v>183</v>
      </c>
      <c r="K5390" s="3"/>
      <c r="L5390" s="3"/>
      <c r="M5390" s="3"/>
      <c r="N5390" s="3"/>
      <c r="O5390" s="3"/>
      <c r="P5390" s="3"/>
      <c r="Q5390" s="3"/>
      <c r="R5390" s="3"/>
      <c r="S5390" s="3"/>
      <c r="T5390" s="3">
        <f t="shared" si="672"/>
        <v>1590</v>
      </c>
      <c r="U5390" s="3" t="str">
        <f t="shared" si="673"/>
        <v>SI</v>
      </c>
      <c r="V5390" t="str">
        <f t="shared" si="674"/>
        <v>1590 - CITY U-Personal que presta el servicio en obra</v>
      </c>
      <c r="W5390" s="53">
        <f t="shared" si="675"/>
        <v>5</v>
      </c>
      <c r="X5390">
        <f t="shared" si="676"/>
        <v>5</v>
      </c>
      <c r="Y5390" t="str">
        <f>IF(ISNA(VLOOKUP(B5390,CECOS_SIN_IDENTIFICAR!$A$2:$D$146,4,0)),"SIN CECO",IF(VLOOKUP(B5390,CECOS_SIN_IDENTIFICAR!$A$2:$D$146,4,0)=0,"SIN CECO",VLOOKUP(B5390,CECOS_SIN_IDENTIFICAR!$A$2:$D$146,4,0)))</f>
        <v>SIN CECO</v>
      </c>
      <c r="Z5390">
        <f t="shared" si="677"/>
        <v>1590</v>
      </c>
      <c r="AA5390" s="3" t="s">
        <v>114</v>
      </c>
      <c r="AB5390" t="str">
        <f t="shared" si="678"/>
        <v>b. Oportuna atención al cliente-Personal que presta el servicio en obra</v>
      </c>
      <c r="AC5390" t="str">
        <f>VLOOKUP(AB5390,CODIFICACION_PREGUNTAS!$C$2:$D$35,2,0)</f>
        <v>PERSONAL002</v>
      </c>
    </row>
    <row r="5391" spans="1:29" x14ac:dyDescent="0.25">
      <c r="A5391" s="3">
        <f t="shared" si="679"/>
        <v>5390</v>
      </c>
      <c r="B5391" s="3" t="s">
        <v>429</v>
      </c>
      <c r="C5391" s="32">
        <v>42795</v>
      </c>
      <c r="D5391" s="3" t="s">
        <v>114</v>
      </c>
      <c r="E5391" s="3"/>
      <c r="F5391" s="3"/>
      <c r="G5391" s="2" t="s">
        <v>26</v>
      </c>
      <c r="H5391" s="3" t="s">
        <v>24</v>
      </c>
      <c r="I5391" s="3">
        <v>5</v>
      </c>
      <c r="J5391" s="3" t="s">
        <v>183</v>
      </c>
      <c r="K5391" s="3"/>
      <c r="L5391" s="3"/>
      <c r="M5391" s="3"/>
      <c r="N5391" s="3"/>
      <c r="O5391" s="3"/>
      <c r="P5391" s="3"/>
      <c r="Q5391" s="3"/>
      <c r="R5391" s="3"/>
      <c r="S5391" s="3"/>
      <c r="T5391" s="3">
        <f t="shared" si="672"/>
        <v>1590</v>
      </c>
      <c r="U5391" s="3" t="str">
        <f t="shared" si="673"/>
        <v>SI</v>
      </c>
      <c r="V5391" t="str">
        <f t="shared" si="674"/>
        <v>1590 - CITY U-Personal que presta el servicio en obra</v>
      </c>
      <c r="W5391" s="53">
        <f t="shared" si="675"/>
        <v>5</v>
      </c>
      <c r="X5391">
        <f t="shared" si="676"/>
        <v>5</v>
      </c>
      <c r="Y5391" t="str">
        <f>IF(ISNA(VLOOKUP(B5391,CECOS_SIN_IDENTIFICAR!$A$2:$D$146,4,0)),"SIN CECO",IF(VLOOKUP(B5391,CECOS_SIN_IDENTIFICAR!$A$2:$D$146,4,0)=0,"SIN CECO",VLOOKUP(B5391,CECOS_SIN_IDENTIFICAR!$A$2:$D$146,4,0)))</f>
        <v>SIN CECO</v>
      </c>
      <c r="Z5391">
        <f t="shared" si="677"/>
        <v>1590</v>
      </c>
      <c r="AA5391" s="3" t="s">
        <v>114</v>
      </c>
      <c r="AB5391" t="str">
        <f t="shared" si="678"/>
        <v>c. Compromiso con el proyecto-Personal que presta el servicio en obra</v>
      </c>
      <c r="AC5391" t="str">
        <f>VLOOKUP(AB5391,CODIFICACION_PREGUNTAS!$C$2:$D$35,2,0)</f>
        <v>PERSONAL003</v>
      </c>
    </row>
    <row r="5392" spans="1:29" x14ac:dyDescent="0.25">
      <c r="A5392" s="3">
        <f t="shared" si="679"/>
        <v>5391</v>
      </c>
      <c r="B5392" s="3" t="s">
        <v>429</v>
      </c>
      <c r="C5392" s="32">
        <v>42795</v>
      </c>
      <c r="D5392" s="3" t="s">
        <v>114</v>
      </c>
      <c r="E5392" s="3"/>
      <c r="F5392" s="3"/>
      <c r="G5392" s="2" t="s">
        <v>21</v>
      </c>
      <c r="H5392" s="3" t="s">
        <v>24</v>
      </c>
      <c r="I5392" s="3">
        <v>5</v>
      </c>
      <c r="J5392" s="3" t="s">
        <v>183</v>
      </c>
      <c r="K5392" s="3"/>
      <c r="L5392" s="3"/>
      <c r="M5392" s="3"/>
      <c r="N5392" s="3"/>
      <c r="O5392" s="3"/>
      <c r="P5392" s="3"/>
      <c r="Q5392" s="3"/>
      <c r="R5392" s="3"/>
      <c r="S5392" s="3"/>
      <c r="T5392" s="3">
        <f t="shared" si="672"/>
        <v>1590</v>
      </c>
      <c r="U5392" s="3" t="str">
        <f t="shared" si="673"/>
        <v>SI</v>
      </c>
      <c r="V5392" t="str">
        <f t="shared" si="674"/>
        <v>1590 - CITY U-Personal que presta el servicio en obra</v>
      </c>
      <c r="W5392" s="53">
        <f t="shared" si="675"/>
        <v>5</v>
      </c>
      <c r="X5392">
        <f t="shared" si="676"/>
        <v>5</v>
      </c>
      <c r="Y5392" t="str">
        <f>IF(ISNA(VLOOKUP(B5392,CECOS_SIN_IDENTIFICAR!$A$2:$D$146,4,0)),"SIN CECO",IF(VLOOKUP(B5392,CECOS_SIN_IDENTIFICAR!$A$2:$D$146,4,0)=0,"SIN CECO",VLOOKUP(B5392,CECOS_SIN_IDENTIFICAR!$A$2:$D$146,4,0)))</f>
        <v>SIN CECO</v>
      </c>
      <c r="Z5392">
        <f t="shared" si="677"/>
        <v>1590</v>
      </c>
      <c r="AA5392" s="3" t="s">
        <v>114</v>
      </c>
      <c r="AB5392" t="str">
        <f t="shared" si="678"/>
        <v>d. Cumplimiento de compromisos-Personal que presta el servicio en obra</v>
      </c>
      <c r="AC5392" t="str">
        <f>VLOOKUP(AB5392,CODIFICACION_PREGUNTAS!$C$2:$D$35,2,0)</f>
        <v>PERSONAL004</v>
      </c>
    </row>
    <row r="5393" spans="1:29" x14ac:dyDescent="0.25">
      <c r="A5393" s="3">
        <f t="shared" si="679"/>
        <v>5392</v>
      </c>
      <c r="B5393" s="3" t="s">
        <v>429</v>
      </c>
      <c r="C5393" s="32">
        <v>42795</v>
      </c>
      <c r="D5393" s="3" t="s">
        <v>114</v>
      </c>
      <c r="E5393" s="3"/>
      <c r="F5393" s="3"/>
      <c r="G5393" s="2" t="s">
        <v>27</v>
      </c>
      <c r="H5393" s="3" t="s">
        <v>24</v>
      </c>
      <c r="I5393" s="3">
        <v>5</v>
      </c>
      <c r="J5393" s="3" t="s">
        <v>183</v>
      </c>
      <c r="K5393" s="3"/>
      <c r="L5393" s="3"/>
      <c r="M5393" s="3"/>
      <c r="N5393" s="3"/>
      <c r="O5393" s="3"/>
      <c r="P5393" s="3"/>
      <c r="Q5393" s="3"/>
      <c r="R5393" s="3"/>
      <c r="S5393" s="3"/>
      <c r="T5393" s="3">
        <f t="shared" si="672"/>
        <v>1590</v>
      </c>
      <c r="U5393" s="3" t="str">
        <f t="shared" si="673"/>
        <v>SI</v>
      </c>
      <c r="V5393" t="str">
        <f t="shared" si="674"/>
        <v>1590 - CITY U-Personal que presta el servicio en obra</v>
      </c>
      <c r="W5393" s="53">
        <f t="shared" si="675"/>
        <v>5</v>
      </c>
      <c r="X5393">
        <f t="shared" si="676"/>
        <v>5</v>
      </c>
      <c r="Y5393" t="str">
        <f>IF(ISNA(VLOOKUP(B5393,CECOS_SIN_IDENTIFICAR!$A$2:$D$146,4,0)),"SIN CECO",IF(VLOOKUP(B5393,CECOS_SIN_IDENTIFICAR!$A$2:$D$146,4,0)=0,"SIN CECO",VLOOKUP(B5393,CECOS_SIN_IDENTIFICAR!$A$2:$D$146,4,0)))</f>
        <v>SIN CECO</v>
      </c>
      <c r="Z5393">
        <f t="shared" si="677"/>
        <v>1590</v>
      </c>
      <c r="AA5393" s="3" t="s">
        <v>114</v>
      </c>
      <c r="AB5393" t="str">
        <f t="shared" si="678"/>
        <v>e. Proactividad en desarrollo de funciones-Personal que presta el servicio en obra</v>
      </c>
      <c r="AC5393" t="str">
        <f>VLOOKUP(AB5393,CODIFICACION_PREGUNTAS!$C$2:$D$35,2,0)</f>
        <v>PERSONAL005</v>
      </c>
    </row>
    <row r="5394" spans="1:29" x14ac:dyDescent="0.25">
      <c r="A5394" s="3">
        <f t="shared" si="679"/>
        <v>5393</v>
      </c>
      <c r="B5394" s="3" t="s">
        <v>429</v>
      </c>
      <c r="C5394" s="32">
        <v>42795</v>
      </c>
      <c r="D5394" s="3" t="s">
        <v>114</v>
      </c>
      <c r="E5394" s="3"/>
      <c r="F5394" s="3"/>
      <c r="G5394" s="2" t="s">
        <v>28</v>
      </c>
      <c r="H5394" s="2" t="s">
        <v>29</v>
      </c>
      <c r="I5394" s="3">
        <v>5</v>
      </c>
      <c r="J5394" s="3" t="s">
        <v>183</v>
      </c>
      <c r="K5394" s="3"/>
      <c r="L5394" s="3"/>
      <c r="M5394" s="3"/>
      <c r="N5394" s="3"/>
      <c r="O5394" s="3"/>
      <c r="P5394" s="3"/>
      <c r="Q5394" s="3"/>
      <c r="R5394" s="3"/>
      <c r="S5394" s="3"/>
      <c r="T5394" s="3">
        <f t="shared" si="672"/>
        <v>1590</v>
      </c>
      <c r="U5394" s="3" t="str">
        <f t="shared" si="673"/>
        <v>SI</v>
      </c>
      <c r="V5394" t="str">
        <f t="shared" si="674"/>
        <v>1590 - CITY U-Productos Asociados de PAYC (Informes, Control de presupuesto y Programación y actas)</v>
      </c>
      <c r="W5394" s="53">
        <f t="shared" si="675"/>
        <v>5</v>
      </c>
      <c r="X5394">
        <f t="shared" si="676"/>
        <v>5</v>
      </c>
      <c r="Y5394" t="str">
        <f>IF(ISNA(VLOOKUP(B5394,CECOS_SIN_IDENTIFICAR!$A$2:$D$146,4,0)),"SIN CECO",IF(VLOOKUP(B5394,CECOS_SIN_IDENTIFICAR!$A$2:$D$146,4,0)=0,"SIN CECO",VLOOKUP(B5394,CECOS_SIN_IDENTIFICAR!$A$2:$D$146,4,0)))</f>
        <v>SIN CECO</v>
      </c>
      <c r="Z5394">
        <f t="shared" si="677"/>
        <v>1590</v>
      </c>
      <c r="AA5394" s="3" t="s">
        <v>114</v>
      </c>
      <c r="AB5394" t="str">
        <f t="shared" si="678"/>
        <v>a. Calidad del Contenido-Productos Asociados de PAYC (Informes, Control de presupuesto y Programación y actas)</v>
      </c>
      <c r="AC5394" t="str">
        <f>VLOOKUP(AB5394,CODIFICACION_PREGUNTAS!$C$2:$D$35,2,0)</f>
        <v>PRODUCTOS001</v>
      </c>
    </row>
    <row r="5395" spans="1:29" x14ac:dyDescent="0.25">
      <c r="A5395" s="3">
        <f t="shared" si="679"/>
        <v>5394</v>
      </c>
      <c r="B5395" s="3" t="s">
        <v>429</v>
      </c>
      <c r="C5395" s="32">
        <v>42795</v>
      </c>
      <c r="D5395" s="3" t="s">
        <v>114</v>
      </c>
      <c r="E5395" s="3"/>
      <c r="F5395" s="3"/>
      <c r="G5395" s="2" t="s">
        <v>30</v>
      </c>
      <c r="H5395" s="2" t="s">
        <v>29</v>
      </c>
      <c r="I5395" s="3">
        <v>5</v>
      </c>
      <c r="J5395" s="3" t="s">
        <v>183</v>
      </c>
      <c r="K5395" s="3"/>
      <c r="L5395" s="3"/>
      <c r="M5395" s="3"/>
      <c r="N5395" s="3"/>
      <c r="O5395" s="3"/>
      <c r="P5395" s="3"/>
      <c r="Q5395" s="3"/>
      <c r="R5395" s="3"/>
      <c r="S5395" s="3"/>
      <c r="T5395" s="3">
        <f t="shared" si="672"/>
        <v>1590</v>
      </c>
      <c r="U5395" s="3" t="str">
        <f t="shared" si="673"/>
        <v>SI</v>
      </c>
      <c r="V5395" t="str">
        <f t="shared" si="674"/>
        <v>1590 - CITY U-Productos Asociados de PAYC (Informes, Control de presupuesto y Programación y actas)</v>
      </c>
      <c r="W5395" s="53">
        <f t="shared" si="675"/>
        <v>5</v>
      </c>
      <c r="X5395">
        <f t="shared" si="676"/>
        <v>5</v>
      </c>
      <c r="Y5395" t="str">
        <f>IF(ISNA(VLOOKUP(B5395,CECOS_SIN_IDENTIFICAR!$A$2:$D$146,4,0)),"SIN CECO",IF(VLOOKUP(B5395,CECOS_SIN_IDENTIFICAR!$A$2:$D$146,4,0)=0,"SIN CECO",VLOOKUP(B5395,CECOS_SIN_IDENTIFICAR!$A$2:$D$146,4,0)))</f>
        <v>SIN CECO</v>
      </c>
      <c r="Z5395">
        <f t="shared" si="677"/>
        <v>1590</v>
      </c>
      <c r="AA5395" s="3" t="s">
        <v>114</v>
      </c>
      <c r="AB5395" t="str">
        <f t="shared" si="678"/>
        <v>b. Claridad del Contenido-Productos Asociados de PAYC (Informes, Control de presupuesto y Programación y actas)</v>
      </c>
      <c r="AC5395" t="str">
        <f>VLOOKUP(AB5395,CODIFICACION_PREGUNTAS!$C$2:$D$35,2,0)</f>
        <v>PRODUCTOS002</v>
      </c>
    </row>
    <row r="5396" spans="1:29" x14ac:dyDescent="0.25">
      <c r="A5396" s="3">
        <f t="shared" si="679"/>
        <v>5395</v>
      </c>
      <c r="B5396" s="3" t="s">
        <v>429</v>
      </c>
      <c r="C5396" s="32">
        <v>42795</v>
      </c>
      <c r="D5396" s="3" t="s">
        <v>114</v>
      </c>
      <c r="E5396" s="3"/>
      <c r="F5396" s="3"/>
      <c r="G5396" s="2" t="s">
        <v>31</v>
      </c>
      <c r="H5396" s="2" t="s">
        <v>29</v>
      </c>
      <c r="I5396" s="3">
        <v>5</v>
      </c>
      <c r="J5396" s="3" t="s">
        <v>183</v>
      </c>
      <c r="K5396" s="3"/>
      <c r="L5396" s="3"/>
      <c r="M5396" s="3"/>
      <c r="N5396" s="3"/>
      <c r="O5396" s="3"/>
      <c r="P5396" s="3"/>
      <c r="Q5396" s="3"/>
      <c r="R5396" s="3"/>
      <c r="S5396" s="3"/>
      <c r="T5396" s="3">
        <f t="shared" si="672"/>
        <v>1590</v>
      </c>
      <c r="U5396" s="3" t="str">
        <f t="shared" si="673"/>
        <v>SI</v>
      </c>
      <c r="V5396" t="str">
        <f t="shared" si="674"/>
        <v>1590 - CITY U-Productos Asociados de PAYC (Informes, Control de presupuesto y Programación y actas)</v>
      </c>
      <c r="W5396" s="53">
        <f t="shared" si="675"/>
        <v>5</v>
      </c>
      <c r="X5396">
        <f t="shared" si="676"/>
        <v>5</v>
      </c>
      <c r="Y5396" t="str">
        <f>IF(ISNA(VLOOKUP(B5396,CECOS_SIN_IDENTIFICAR!$A$2:$D$146,4,0)),"SIN CECO",IF(VLOOKUP(B5396,CECOS_SIN_IDENTIFICAR!$A$2:$D$146,4,0)=0,"SIN CECO",VLOOKUP(B5396,CECOS_SIN_IDENTIFICAR!$A$2:$D$146,4,0)))</f>
        <v>SIN CECO</v>
      </c>
      <c r="Z5396">
        <f t="shared" si="677"/>
        <v>1590</v>
      </c>
      <c r="AA5396" s="3" t="s">
        <v>114</v>
      </c>
      <c r="AB5396" t="str">
        <f t="shared" si="678"/>
        <v>c. Oportunidad en la entrega-Productos Asociados de PAYC (Informes, Control de presupuesto y Programación y actas)</v>
      </c>
      <c r="AC5396" t="str">
        <f>VLOOKUP(AB5396,CODIFICACION_PREGUNTAS!$C$2:$D$35,2,0)</f>
        <v>PRODUCTOS003</v>
      </c>
    </row>
    <row r="5397" spans="1:29" x14ac:dyDescent="0.25">
      <c r="A5397" s="3">
        <f t="shared" si="679"/>
        <v>5396</v>
      </c>
      <c r="B5397" s="3" t="s">
        <v>429</v>
      </c>
      <c r="C5397" s="32">
        <v>42795</v>
      </c>
      <c r="D5397" s="3" t="s">
        <v>114</v>
      </c>
      <c r="E5397" s="3"/>
      <c r="F5397" s="3"/>
      <c r="G5397" s="2" t="s">
        <v>32</v>
      </c>
      <c r="H5397" s="2" t="s">
        <v>29</v>
      </c>
      <c r="I5397" s="3">
        <v>5</v>
      </c>
      <c r="J5397" s="3" t="s">
        <v>183</v>
      </c>
      <c r="K5397" s="3"/>
      <c r="L5397" s="3"/>
      <c r="M5397" s="3"/>
      <c r="N5397" s="3"/>
      <c r="O5397" s="3"/>
      <c r="P5397" s="3"/>
      <c r="Q5397" s="3"/>
      <c r="R5397" s="3"/>
      <c r="S5397" s="3"/>
      <c r="T5397" s="3">
        <f t="shared" si="672"/>
        <v>1590</v>
      </c>
      <c r="U5397" s="3" t="str">
        <f t="shared" si="673"/>
        <v>SI</v>
      </c>
      <c r="V5397" t="str">
        <f t="shared" si="674"/>
        <v>1590 - CITY U-Productos Asociados de PAYC (Informes, Control de presupuesto y Programación y actas)</v>
      </c>
      <c r="W5397" s="53">
        <f t="shared" si="675"/>
        <v>5</v>
      </c>
      <c r="X5397">
        <f t="shared" si="676"/>
        <v>5</v>
      </c>
      <c r="Y5397" t="str">
        <f>IF(ISNA(VLOOKUP(B5397,CECOS_SIN_IDENTIFICAR!$A$2:$D$146,4,0)),"SIN CECO",IF(VLOOKUP(B5397,CECOS_SIN_IDENTIFICAR!$A$2:$D$146,4,0)=0,"SIN CECO",VLOOKUP(B5397,CECOS_SIN_IDENTIFICAR!$A$2:$D$146,4,0)))</f>
        <v>SIN CECO</v>
      </c>
      <c r="Z5397">
        <f t="shared" si="677"/>
        <v>1590</v>
      </c>
      <c r="AA5397" s="3" t="s">
        <v>114</v>
      </c>
      <c r="AB5397" t="str">
        <f t="shared" si="678"/>
        <v>d. Precisión de la información-Productos Asociados de PAYC (Informes, Control de presupuesto y Programación y actas)</v>
      </c>
      <c r="AC5397" t="str">
        <f>VLOOKUP(AB5397,CODIFICACION_PREGUNTAS!$C$2:$D$35,2,0)</f>
        <v>PRODUCTOS004</v>
      </c>
    </row>
    <row r="5398" spans="1:29" x14ac:dyDescent="0.25">
      <c r="A5398" s="3">
        <f t="shared" si="679"/>
        <v>5397</v>
      </c>
      <c r="B5398" s="3" t="s">
        <v>429</v>
      </c>
      <c r="C5398" s="32">
        <v>42795</v>
      </c>
      <c r="D5398" s="3" t="s">
        <v>114</v>
      </c>
      <c r="E5398" s="3"/>
      <c r="F5398" s="3"/>
      <c r="G5398" s="2" t="s">
        <v>33</v>
      </c>
      <c r="H5398" s="2" t="s">
        <v>29</v>
      </c>
      <c r="I5398" s="3">
        <v>4</v>
      </c>
      <c r="J5398" s="3" t="s">
        <v>183</v>
      </c>
      <c r="K5398" s="3"/>
      <c r="L5398" s="3"/>
      <c r="M5398" s="3"/>
      <c r="N5398" s="3"/>
      <c r="O5398" s="3"/>
      <c r="P5398" s="3"/>
      <c r="Q5398" s="3"/>
      <c r="R5398" s="3"/>
      <c r="S5398" s="3"/>
      <c r="T5398" s="3">
        <f t="shared" si="672"/>
        <v>1590</v>
      </c>
      <c r="U5398" s="3" t="str">
        <f t="shared" si="673"/>
        <v>SI</v>
      </c>
      <c r="V5398" t="str">
        <f t="shared" si="674"/>
        <v>1590 - CITY U-Productos Asociados de PAYC (Informes, Control de presupuesto y Programación y actas)</v>
      </c>
      <c r="W5398" s="53">
        <f t="shared" si="675"/>
        <v>4</v>
      </c>
      <c r="X5398">
        <f t="shared" si="676"/>
        <v>4</v>
      </c>
      <c r="Y5398" t="str">
        <f>IF(ISNA(VLOOKUP(B5398,CECOS_SIN_IDENTIFICAR!$A$2:$D$146,4,0)),"SIN CECO",IF(VLOOKUP(B5398,CECOS_SIN_IDENTIFICAR!$A$2:$D$146,4,0)=0,"SIN CECO",VLOOKUP(B5398,CECOS_SIN_IDENTIFICAR!$A$2:$D$146,4,0)))</f>
        <v>SIN CECO</v>
      </c>
      <c r="Z5398">
        <f t="shared" si="677"/>
        <v>1590</v>
      </c>
      <c r="AA5398" s="3" t="s">
        <v>114</v>
      </c>
      <c r="AB5398" t="str">
        <f t="shared" si="678"/>
        <v>e. Diagramación-Productos Asociados de PAYC (Informes, Control de presupuesto y Programación y actas)</v>
      </c>
      <c r="AC5398" t="str">
        <f>VLOOKUP(AB5398,CODIFICACION_PREGUNTAS!$C$2:$D$35,2,0)</f>
        <v>PRODUCTOS005</v>
      </c>
    </row>
    <row r="5399" spans="1:29" x14ac:dyDescent="0.25">
      <c r="A5399" s="3">
        <f t="shared" si="679"/>
        <v>5398</v>
      </c>
      <c r="B5399" s="3" t="s">
        <v>429</v>
      </c>
      <c r="C5399" s="32">
        <v>42795</v>
      </c>
      <c r="D5399" s="3" t="s">
        <v>114</v>
      </c>
      <c r="E5399" s="3"/>
      <c r="F5399" s="3"/>
      <c r="G5399" s="2" t="s">
        <v>34</v>
      </c>
      <c r="H5399" s="2" t="s">
        <v>35</v>
      </c>
      <c r="I5399" s="3">
        <v>5</v>
      </c>
      <c r="J5399" s="3" t="s">
        <v>183</v>
      </c>
      <c r="K5399" s="3"/>
      <c r="L5399" s="3"/>
      <c r="M5399" s="3"/>
      <c r="N5399" s="3"/>
      <c r="O5399" s="3"/>
      <c r="P5399" s="3"/>
      <c r="Q5399" s="3"/>
      <c r="R5399" s="3"/>
      <c r="S5399" s="3"/>
      <c r="T5399" s="3">
        <f t="shared" si="672"/>
        <v>1590</v>
      </c>
      <c r="U5399" s="3" t="str">
        <f t="shared" si="673"/>
        <v>SI</v>
      </c>
      <c r="V5399" t="str">
        <f t="shared" si="674"/>
        <v>1590 - CITY U-Compromisos Pactados</v>
      </c>
      <c r="W5399" s="53">
        <f t="shared" si="675"/>
        <v>5</v>
      </c>
      <c r="X5399">
        <f t="shared" si="676"/>
        <v>5</v>
      </c>
      <c r="Y5399" t="str">
        <f>IF(ISNA(VLOOKUP(B5399,CECOS_SIN_IDENTIFICAR!$A$2:$D$146,4,0)),"SIN CECO",IF(VLOOKUP(B5399,CECOS_SIN_IDENTIFICAR!$A$2:$D$146,4,0)=0,"SIN CECO",VLOOKUP(B5399,CECOS_SIN_IDENTIFICAR!$A$2:$D$146,4,0)))</f>
        <v>SIN CECO</v>
      </c>
      <c r="Z5399">
        <f t="shared" si="677"/>
        <v>1590</v>
      </c>
      <c r="AA5399" s="3" t="s">
        <v>114</v>
      </c>
      <c r="AB5399" t="str">
        <f t="shared" si="678"/>
        <v>a. Cumplimiento-Compromisos Pactados</v>
      </c>
      <c r="AC5399" t="str">
        <f>VLOOKUP(AB5399,CODIFICACION_PREGUNTAS!$C$2:$D$35,2,0)</f>
        <v>COMPROMISOS001</v>
      </c>
    </row>
    <row r="5400" spans="1:29" x14ac:dyDescent="0.25">
      <c r="A5400" s="3">
        <f t="shared" si="679"/>
        <v>5399</v>
      </c>
      <c r="B5400" s="3" t="s">
        <v>429</v>
      </c>
      <c r="C5400" s="32">
        <v>42795</v>
      </c>
      <c r="D5400" s="3" t="s">
        <v>114</v>
      </c>
      <c r="E5400" s="3"/>
      <c r="F5400" s="3"/>
      <c r="G5400" s="2" t="s">
        <v>36</v>
      </c>
      <c r="H5400" s="2" t="s">
        <v>35</v>
      </c>
      <c r="I5400" s="3">
        <v>5</v>
      </c>
      <c r="J5400" s="3" t="s">
        <v>183</v>
      </c>
      <c r="K5400" s="3"/>
      <c r="L5400" s="3"/>
      <c r="M5400" s="3"/>
      <c r="N5400" s="3"/>
      <c r="O5400" s="3"/>
      <c r="P5400" s="3"/>
      <c r="Q5400" s="3"/>
      <c r="R5400" s="3"/>
      <c r="S5400" s="3"/>
      <c r="T5400" s="3">
        <f t="shared" si="672"/>
        <v>1590</v>
      </c>
      <c r="U5400" s="3" t="str">
        <f t="shared" si="673"/>
        <v>SI</v>
      </c>
      <c r="V5400" t="str">
        <f t="shared" si="674"/>
        <v>1590 - CITY U-Compromisos Pactados</v>
      </c>
      <c r="W5400" s="53">
        <f t="shared" si="675"/>
        <v>5</v>
      </c>
      <c r="X5400">
        <f t="shared" si="676"/>
        <v>5</v>
      </c>
      <c r="Y5400" t="str">
        <f>IF(ISNA(VLOOKUP(B5400,CECOS_SIN_IDENTIFICAR!$A$2:$D$146,4,0)),"SIN CECO",IF(VLOOKUP(B5400,CECOS_SIN_IDENTIFICAR!$A$2:$D$146,4,0)=0,"SIN CECO",VLOOKUP(B5400,CECOS_SIN_IDENTIFICAR!$A$2:$D$146,4,0)))</f>
        <v>SIN CECO</v>
      </c>
      <c r="Z5400">
        <f t="shared" si="677"/>
        <v>1590</v>
      </c>
      <c r="AA5400" s="3" t="s">
        <v>114</v>
      </c>
      <c r="AB5400" t="str">
        <f t="shared" si="678"/>
        <v>b. Satisface expectativas-Compromisos Pactados</v>
      </c>
      <c r="AC5400" t="str">
        <f>VLOOKUP(AB5400,CODIFICACION_PREGUNTAS!$C$2:$D$35,2,0)</f>
        <v>COMPROMISOS002</v>
      </c>
    </row>
    <row r="5401" spans="1:29" x14ac:dyDescent="0.25">
      <c r="A5401" s="3">
        <f t="shared" si="679"/>
        <v>5400</v>
      </c>
      <c r="B5401" s="3" t="s">
        <v>429</v>
      </c>
      <c r="C5401" s="32">
        <v>42795</v>
      </c>
      <c r="D5401" s="3" t="s">
        <v>114</v>
      </c>
      <c r="E5401" s="3"/>
      <c r="F5401" s="3"/>
      <c r="G5401" s="2" t="s">
        <v>37</v>
      </c>
      <c r="H5401" s="2" t="s">
        <v>35</v>
      </c>
      <c r="I5401" s="3">
        <v>5</v>
      </c>
      <c r="J5401" s="3" t="s">
        <v>183</v>
      </c>
      <c r="K5401" s="3"/>
      <c r="L5401" s="3"/>
      <c r="M5401" s="3"/>
      <c r="N5401" s="3"/>
      <c r="O5401" s="3"/>
      <c r="P5401" s="3"/>
      <c r="Q5401" s="3"/>
      <c r="R5401" s="3"/>
      <c r="S5401" s="3"/>
      <c r="T5401" s="3">
        <f t="shared" si="672"/>
        <v>1590</v>
      </c>
      <c r="U5401" s="3" t="str">
        <f t="shared" si="673"/>
        <v>SI</v>
      </c>
      <c r="V5401" t="str">
        <f t="shared" si="674"/>
        <v>1590 - CITY U-Compromisos Pactados</v>
      </c>
      <c r="W5401" s="53">
        <f t="shared" si="675"/>
        <v>5</v>
      </c>
      <c r="X5401">
        <f t="shared" si="676"/>
        <v>5</v>
      </c>
      <c r="Y5401" t="str">
        <f>IF(ISNA(VLOOKUP(B5401,CECOS_SIN_IDENTIFICAR!$A$2:$D$146,4,0)),"SIN CECO",IF(VLOOKUP(B5401,CECOS_SIN_IDENTIFICAR!$A$2:$D$146,4,0)=0,"SIN CECO",VLOOKUP(B5401,CECOS_SIN_IDENTIFICAR!$A$2:$D$146,4,0)))</f>
        <v>SIN CECO</v>
      </c>
      <c r="Z5401">
        <f t="shared" si="677"/>
        <v>1590</v>
      </c>
      <c r="AA5401" s="3" t="s">
        <v>114</v>
      </c>
      <c r="AB5401" t="str">
        <f t="shared" si="678"/>
        <v>c. Calidad de la Información suministrada-Compromisos Pactados</v>
      </c>
      <c r="AC5401" t="str">
        <f>VLOOKUP(AB5401,CODIFICACION_PREGUNTAS!$C$2:$D$35,2,0)</f>
        <v>COMPROMISOS003</v>
      </c>
    </row>
    <row r="5402" spans="1:29" x14ac:dyDescent="0.25">
      <c r="A5402" s="3">
        <f t="shared" si="679"/>
        <v>5401</v>
      </c>
      <c r="B5402" s="3" t="s">
        <v>429</v>
      </c>
      <c r="C5402" s="32">
        <v>42795</v>
      </c>
      <c r="D5402" s="3" t="s">
        <v>114</v>
      </c>
      <c r="E5402" s="3"/>
      <c r="F5402" s="3"/>
      <c r="G5402" s="2" t="s">
        <v>38</v>
      </c>
      <c r="H5402" s="2" t="s">
        <v>35</v>
      </c>
      <c r="I5402" s="3">
        <v>5</v>
      </c>
      <c r="J5402" s="3" t="s">
        <v>183</v>
      </c>
      <c r="K5402" s="3"/>
      <c r="L5402" s="3"/>
      <c r="M5402" s="3"/>
      <c r="N5402" s="3"/>
      <c r="O5402" s="3"/>
      <c r="P5402" s="3"/>
      <c r="Q5402" s="3"/>
      <c r="R5402" s="3"/>
      <c r="S5402" s="3"/>
      <c r="T5402" s="3">
        <f t="shared" si="672"/>
        <v>1590</v>
      </c>
      <c r="U5402" s="3" t="str">
        <f t="shared" si="673"/>
        <v>SI</v>
      </c>
      <c r="V5402" t="str">
        <f t="shared" si="674"/>
        <v>1590 - CITY U-Compromisos Pactados</v>
      </c>
      <c r="W5402" s="53">
        <f t="shared" si="675"/>
        <v>5</v>
      </c>
      <c r="X5402">
        <f t="shared" si="676"/>
        <v>5</v>
      </c>
      <c r="Y5402" t="str">
        <f>IF(ISNA(VLOOKUP(B5402,CECOS_SIN_IDENTIFICAR!$A$2:$D$146,4,0)),"SIN CECO",IF(VLOOKUP(B5402,CECOS_SIN_IDENTIFICAR!$A$2:$D$146,4,0)=0,"SIN CECO",VLOOKUP(B5402,CECOS_SIN_IDENTIFICAR!$A$2:$D$146,4,0)))</f>
        <v>SIN CECO</v>
      </c>
      <c r="Z5402">
        <f t="shared" si="677"/>
        <v>1590</v>
      </c>
      <c r="AA5402" s="3" t="s">
        <v>114</v>
      </c>
      <c r="AB5402" t="str">
        <f t="shared" si="678"/>
        <v>d. Disposición del personal de PAYC a las solicitudes del cliente-Compromisos Pactados</v>
      </c>
      <c r="AC5402" t="str">
        <f>VLOOKUP(AB5402,CODIFICACION_PREGUNTAS!$C$2:$D$35,2,0)</f>
        <v>COMPROMISOS004</v>
      </c>
    </row>
    <row r="5403" spans="1:29" x14ac:dyDescent="0.25">
      <c r="A5403" s="3">
        <f t="shared" si="679"/>
        <v>5402</v>
      </c>
      <c r="B5403" s="3" t="s">
        <v>429</v>
      </c>
      <c r="C5403" s="32">
        <v>42795</v>
      </c>
      <c r="D5403" s="3" t="s">
        <v>114</v>
      </c>
      <c r="E5403" s="3"/>
      <c r="F5403" s="3"/>
      <c r="G5403" s="2" t="s">
        <v>39</v>
      </c>
      <c r="H5403" s="2" t="s">
        <v>35</v>
      </c>
      <c r="I5403" s="3">
        <v>5</v>
      </c>
      <c r="J5403" s="3" t="s">
        <v>183</v>
      </c>
      <c r="K5403" s="3"/>
      <c r="L5403" s="3"/>
      <c r="M5403" s="3"/>
      <c r="N5403" s="3"/>
      <c r="O5403" s="3"/>
      <c r="P5403" s="3"/>
      <c r="Q5403" s="3"/>
      <c r="R5403" s="3"/>
      <c r="S5403" s="3"/>
      <c r="T5403" s="3">
        <f t="shared" si="672"/>
        <v>1590</v>
      </c>
      <c r="U5403" s="3" t="str">
        <f t="shared" si="673"/>
        <v>SI</v>
      </c>
      <c r="V5403" t="str">
        <f t="shared" si="674"/>
        <v>1590 - CITY U-Compromisos Pactados</v>
      </c>
      <c r="W5403" s="53">
        <f t="shared" si="675"/>
        <v>5</v>
      </c>
      <c r="X5403">
        <f t="shared" si="676"/>
        <v>5</v>
      </c>
      <c r="Y5403" t="str">
        <f>IF(ISNA(VLOOKUP(B5403,CECOS_SIN_IDENTIFICAR!$A$2:$D$146,4,0)),"SIN CECO",IF(VLOOKUP(B5403,CECOS_SIN_IDENTIFICAR!$A$2:$D$146,4,0)=0,"SIN CECO",VLOOKUP(B5403,CECOS_SIN_IDENTIFICAR!$A$2:$D$146,4,0)))</f>
        <v>SIN CECO</v>
      </c>
      <c r="Z5403">
        <f t="shared" si="677"/>
        <v>1590</v>
      </c>
      <c r="AA5403" s="3" t="s">
        <v>114</v>
      </c>
      <c r="AB5403" t="str">
        <f t="shared" si="678"/>
        <v>e. Coherencia entre lo solicitado y lo entregado-Compromisos Pactados</v>
      </c>
      <c r="AC5403" t="str">
        <f>VLOOKUP(AB5403,CODIFICACION_PREGUNTAS!$C$2:$D$35,2,0)</f>
        <v>COMPROMISOS005</v>
      </c>
    </row>
    <row r="5404" spans="1:29" x14ac:dyDescent="0.25">
      <c r="A5404" s="3">
        <f t="shared" si="679"/>
        <v>5403</v>
      </c>
      <c r="B5404" s="3" t="s">
        <v>429</v>
      </c>
      <c r="C5404" s="32">
        <v>42795</v>
      </c>
      <c r="D5404" s="3" t="s">
        <v>114</v>
      </c>
      <c r="E5404" s="3"/>
      <c r="F5404" s="3"/>
      <c r="G5404" s="2" t="s">
        <v>40</v>
      </c>
      <c r="H5404" s="2" t="s">
        <v>40</v>
      </c>
      <c r="I5404" s="3">
        <v>5</v>
      </c>
      <c r="J5404" s="3" t="s">
        <v>183</v>
      </c>
      <c r="K5404" s="3"/>
      <c r="L5404" s="3"/>
      <c r="M5404" s="3"/>
      <c r="N5404" s="3"/>
      <c r="O5404" s="3"/>
      <c r="P5404" s="3"/>
      <c r="Q5404" s="3"/>
      <c r="R5404" s="3"/>
      <c r="S5404" s="3"/>
      <c r="T5404" s="3">
        <f t="shared" si="672"/>
        <v>1590</v>
      </c>
      <c r="U5404" s="3" t="str">
        <f t="shared" si="673"/>
        <v>SI</v>
      </c>
      <c r="V5404" t="str">
        <f t="shared" si="674"/>
        <v>1590 - CITY U-Grado de Satisfacción con el Servicio Prestado</v>
      </c>
      <c r="W5404" s="53">
        <f t="shared" si="675"/>
        <v>5</v>
      </c>
      <c r="X5404">
        <f t="shared" si="676"/>
        <v>5</v>
      </c>
      <c r="Y5404" t="str">
        <f>IF(ISNA(VLOOKUP(B5404,CECOS_SIN_IDENTIFICAR!$A$2:$D$146,4,0)),"SIN CECO",IF(VLOOKUP(B5404,CECOS_SIN_IDENTIFICAR!$A$2:$D$146,4,0)=0,"SIN CECO",VLOOKUP(B5404,CECOS_SIN_IDENTIFICAR!$A$2:$D$146,4,0)))</f>
        <v>SIN CECO</v>
      </c>
      <c r="Z5404">
        <f t="shared" si="677"/>
        <v>1590</v>
      </c>
      <c r="AA5404" s="3" t="s">
        <v>114</v>
      </c>
      <c r="AB5404" t="str">
        <f t="shared" si="678"/>
        <v>Grado de Satisfacción con el Servicio Prestado-Grado de Satisfacción con el Servicio Prestado</v>
      </c>
      <c r="AC5404" t="str">
        <f>VLOOKUP(AB5404,CODIFICACION_PREGUNTAS!$C$2:$D$35,2,0)</f>
        <v>SATISFACCION001</v>
      </c>
    </row>
    <row r="5405" spans="1:29" x14ac:dyDescent="0.25">
      <c r="A5405" s="3">
        <f t="shared" si="679"/>
        <v>5404</v>
      </c>
      <c r="B5405" s="3" t="s">
        <v>429</v>
      </c>
      <c r="C5405" s="32">
        <v>42795</v>
      </c>
      <c r="D5405" s="3" t="s">
        <v>114</v>
      </c>
      <c r="E5405" s="3"/>
      <c r="F5405" s="3"/>
      <c r="G5405" s="2" t="s">
        <v>41</v>
      </c>
      <c r="H5405" s="2" t="s">
        <v>41</v>
      </c>
      <c r="I5405" s="3">
        <v>5</v>
      </c>
      <c r="J5405" s="3" t="s">
        <v>183</v>
      </c>
      <c r="K5405" s="3"/>
      <c r="L5405" s="3"/>
      <c r="M5405" s="3"/>
      <c r="N5405" s="3"/>
      <c r="O5405" s="3"/>
      <c r="P5405" s="3"/>
      <c r="Q5405" s="3"/>
      <c r="R5405" s="3"/>
      <c r="S5405" s="3"/>
      <c r="T5405" s="3">
        <f t="shared" si="672"/>
        <v>1590</v>
      </c>
      <c r="U5405" s="3" t="str">
        <f t="shared" si="673"/>
        <v>SI</v>
      </c>
      <c r="V5405" t="str">
        <f t="shared" si="674"/>
        <v>1590 - CITY U-Posibilidad de Volver a Contratar con PAYC</v>
      </c>
      <c r="W5405" s="53">
        <f t="shared" si="675"/>
        <v>5</v>
      </c>
      <c r="X5405">
        <f t="shared" si="676"/>
        <v>5</v>
      </c>
      <c r="Y5405" t="str">
        <f>IF(ISNA(VLOOKUP(B5405,CECOS_SIN_IDENTIFICAR!$A$2:$D$146,4,0)),"SIN CECO",IF(VLOOKUP(B5405,CECOS_SIN_IDENTIFICAR!$A$2:$D$146,4,0)=0,"SIN CECO",VLOOKUP(B5405,CECOS_SIN_IDENTIFICAR!$A$2:$D$146,4,0)))</f>
        <v>SIN CECO</v>
      </c>
      <c r="Z5405">
        <f t="shared" si="677"/>
        <v>1590</v>
      </c>
      <c r="AA5405" s="3" t="s">
        <v>114</v>
      </c>
      <c r="AB5405" t="str">
        <f t="shared" si="678"/>
        <v>Posibilidad de Volver a Contratar con PAYC-Posibilidad de Volver a Contratar con PAYC</v>
      </c>
      <c r="AC5405" t="str">
        <f>VLOOKUP(AB5405,CODIFICACION_PREGUNTAS!$C$2:$D$35,2,0)</f>
        <v>VOLVER001</v>
      </c>
    </row>
    <row r="5406" spans="1:29" x14ac:dyDescent="0.25">
      <c r="A5406" s="3">
        <f t="shared" si="679"/>
        <v>5405</v>
      </c>
      <c r="B5406" s="3" t="s">
        <v>429</v>
      </c>
      <c r="C5406" s="32">
        <v>42795</v>
      </c>
      <c r="D5406" s="3" t="s">
        <v>114</v>
      </c>
      <c r="E5406" s="3"/>
      <c r="F5406" s="3"/>
      <c r="G5406" s="2" t="s">
        <v>42</v>
      </c>
      <c r="H5406" s="6" t="s">
        <v>43</v>
      </c>
      <c r="I5406" s="3" t="s">
        <v>840</v>
      </c>
      <c r="J5406" s="3" t="s">
        <v>183</v>
      </c>
      <c r="K5406" s="3" t="s">
        <v>473</v>
      </c>
      <c r="L5406" s="3" t="s">
        <v>560</v>
      </c>
      <c r="M5406" s="3"/>
      <c r="N5406" s="3"/>
      <c r="O5406" s="3"/>
      <c r="P5406" s="3"/>
      <c r="Q5406" s="3"/>
      <c r="R5406" s="3"/>
      <c r="S5406" s="3"/>
      <c r="T5406" s="3">
        <f t="shared" si="672"/>
        <v>1590</v>
      </c>
      <c r="U5406" s="3" t="str">
        <f t="shared" si="673"/>
        <v>SI</v>
      </c>
      <c r="V5406" t="str">
        <f t="shared" si="674"/>
        <v>1590 - CITY U-Fortalezas PAYC</v>
      </c>
      <c r="W5406" s="53" t="str">
        <f t="shared" si="675"/>
        <v>Personal comprometido y en conocimiento técnico-</v>
      </c>
      <c r="X5406">
        <f t="shared" si="676"/>
        <v>0</v>
      </c>
      <c r="Y5406" t="str">
        <f>IF(ISNA(VLOOKUP(B5406,CECOS_SIN_IDENTIFICAR!$A$2:$D$146,4,0)),"SIN CECO",IF(VLOOKUP(B5406,CECOS_SIN_IDENTIFICAR!$A$2:$D$146,4,0)=0,"SIN CECO",VLOOKUP(B5406,CECOS_SIN_IDENTIFICAR!$A$2:$D$146,4,0)))</f>
        <v>SIN CECO</v>
      </c>
      <c r="Z5406">
        <f t="shared" si="677"/>
        <v>1590</v>
      </c>
      <c r="AA5406" s="3" t="s">
        <v>114</v>
      </c>
      <c r="AB5406" t="str">
        <f t="shared" si="678"/>
        <v>Principales fortalezas en el servicio que presta PAYC-Fortalezas PAYC</v>
      </c>
      <c r="AC5406" t="str">
        <f>VLOOKUP(AB5406,CODIFICACION_PREGUNTAS!$C$2:$D$35,2,0)</f>
        <v>FORT001</v>
      </c>
    </row>
    <row r="5407" spans="1:29" x14ac:dyDescent="0.25">
      <c r="A5407" s="3">
        <f t="shared" si="679"/>
        <v>5406</v>
      </c>
      <c r="B5407" s="3" t="s">
        <v>429</v>
      </c>
      <c r="C5407" s="32">
        <v>42795</v>
      </c>
      <c r="D5407" s="3" t="s">
        <v>114</v>
      </c>
      <c r="E5407" s="3"/>
      <c r="F5407" s="3"/>
      <c r="G5407" s="2" t="s">
        <v>44</v>
      </c>
      <c r="H5407" s="6" t="s">
        <v>45</v>
      </c>
      <c r="I5407" s="3" t="s">
        <v>841</v>
      </c>
      <c r="J5407" s="3" t="s">
        <v>183</v>
      </c>
      <c r="K5407" s="3"/>
      <c r="L5407" s="3"/>
      <c r="M5407" s="3"/>
      <c r="N5407" s="3"/>
      <c r="O5407" s="3"/>
      <c r="P5407" s="3"/>
      <c r="Q5407" s="3"/>
      <c r="R5407" s="3"/>
      <c r="S5407" s="3"/>
      <c r="T5407" s="3">
        <f t="shared" si="672"/>
        <v>1590</v>
      </c>
      <c r="U5407" s="3" t="str">
        <f t="shared" si="673"/>
        <v>SI</v>
      </c>
      <c r="V5407" t="str">
        <f t="shared" si="674"/>
        <v>1590 - CITY U-Debilidades PAYC</v>
      </c>
      <c r="W5407" s="53" t="str">
        <f t="shared" si="675"/>
        <v>Ninguna-</v>
      </c>
      <c r="X5407">
        <f t="shared" si="676"/>
        <v>0</v>
      </c>
      <c r="Y5407" t="str">
        <f>IF(ISNA(VLOOKUP(B5407,CECOS_SIN_IDENTIFICAR!$A$2:$D$146,4,0)),"SIN CECO",IF(VLOOKUP(B5407,CECOS_SIN_IDENTIFICAR!$A$2:$D$146,4,0)=0,"SIN CECO",VLOOKUP(B5407,CECOS_SIN_IDENTIFICAR!$A$2:$D$146,4,0)))</f>
        <v>SIN CECO</v>
      </c>
      <c r="Z5407">
        <f t="shared" si="677"/>
        <v>1590</v>
      </c>
      <c r="AA5407" s="3" t="s">
        <v>114</v>
      </c>
      <c r="AB5407" t="str">
        <f t="shared" si="678"/>
        <v>Principales debilidades en el servicio que presta PAYC-Debilidades PAYC</v>
      </c>
      <c r="AC5407" t="str">
        <f>VLOOKUP(AB5407,CODIFICACION_PREGUNTAS!$C$2:$D$35,2,0)</f>
        <v>DEB001</v>
      </c>
    </row>
    <row r="5408" spans="1:29" x14ac:dyDescent="0.25">
      <c r="A5408" s="3">
        <f t="shared" si="679"/>
        <v>5407</v>
      </c>
      <c r="B5408" s="3" t="s">
        <v>430</v>
      </c>
      <c r="C5408" s="32">
        <v>42795</v>
      </c>
      <c r="D5408" s="3" t="s">
        <v>114</v>
      </c>
      <c r="E5408" s="3"/>
      <c r="F5408" s="3"/>
      <c r="G5408" s="2" t="s">
        <v>5</v>
      </c>
      <c r="H5408" s="3" t="s">
        <v>6</v>
      </c>
      <c r="I5408" s="3">
        <v>4</v>
      </c>
      <c r="J5408" s="3" t="s">
        <v>183</v>
      </c>
      <c r="K5408" s="3"/>
      <c r="L5408" s="3"/>
      <c r="M5408" s="3"/>
      <c r="N5408" s="3"/>
      <c r="O5408" s="3"/>
      <c r="P5408" s="3"/>
      <c r="Q5408" s="3"/>
      <c r="R5408" s="3"/>
      <c r="S5408" s="3"/>
      <c r="T5408" s="3">
        <f t="shared" si="672"/>
        <v>1616</v>
      </c>
      <c r="U5408" s="3" t="str">
        <f t="shared" si="673"/>
        <v>SI</v>
      </c>
      <c r="V5408" t="str">
        <f t="shared" si="674"/>
        <v>1616 - ATLANTIS PLAZA-Soporte Técnico</v>
      </c>
      <c r="W5408" s="53">
        <f t="shared" si="675"/>
        <v>4</v>
      </c>
      <c r="X5408">
        <f t="shared" si="676"/>
        <v>4</v>
      </c>
      <c r="Y5408" t="str">
        <f>IF(ISNA(VLOOKUP(B5408,CECOS_SIN_IDENTIFICAR!$A$2:$D$146,4,0)),"SIN CECO",IF(VLOOKUP(B5408,CECOS_SIN_IDENTIFICAR!$A$2:$D$146,4,0)=0,"SIN CECO",VLOOKUP(B5408,CECOS_SIN_IDENTIFICAR!$A$2:$D$146,4,0)))</f>
        <v>SIN CECO</v>
      </c>
      <c r="Z5408">
        <f t="shared" si="677"/>
        <v>1616</v>
      </c>
      <c r="AA5408" s="3" t="s">
        <v>114</v>
      </c>
      <c r="AB5408" t="str">
        <f t="shared" si="678"/>
        <v>a. Conocimiento específico de temas aplicables al proyecto-Soporte Técnico</v>
      </c>
      <c r="AC5408" t="str">
        <f>VLOOKUP(AB5408,CODIFICACION_PREGUNTAS!$C$2:$D$35,2,0)</f>
        <v>SOPORTE_TEC001</v>
      </c>
    </row>
    <row r="5409" spans="1:29" x14ac:dyDescent="0.25">
      <c r="A5409" s="3">
        <f t="shared" si="679"/>
        <v>5408</v>
      </c>
      <c r="B5409" s="3" t="s">
        <v>430</v>
      </c>
      <c r="C5409" s="32">
        <v>42795</v>
      </c>
      <c r="D5409" s="3" t="s">
        <v>114</v>
      </c>
      <c r="E5409" s="3"/>
      <c r="F5409" s="3"/>
      <c r="G5409" s="2" t="s">
        <v>7</v>
      </c>
      <c r="H5409" s="3" t="s">
        <v>6</v>
      </c>
      <c r="I5409" s="3">
        <v>3</v>
      </c>
      <c r="J5409" s="3" t="s">
        <v>183</v>
      </c>
      <c r="K5409" s="3"/>
      <c r="L5409" s="3"/>
      <c r="M5409" s="3"/>
      <c r="N5409" s="3"/>
      <c r="O5409" s="3"/>
      <c r="P5409" s="3"/>
      <c r="Q5409" s="3"/>
      <c r="R5409" s="3"/>
      <c r="S5409" s="3"/>
      <c r="T5409" s="3">
        <f t="shared" si="672"/>
        <v>1616</v>
      </c>
      <c r="U5409" s="3" t="str">
        <f t="shared" si="673"/>
        <v>SI</v>
      </c>
      <c r="V5409" t="str">
        <f t="shared" si="674"/>
        <v>1616 - ATLANTIS PLAZA-Soporte Técnico</v>
      </c>
      <c r="W5409" s="53">
        <f t="shared" si="675"/>
        <v>3</v>
      </c>
      <c r="X5409">
        <f t="shared" si="676"/>
        <v>3</v>
      </c>
      <c r="Y5409" t="str">
        <f>IF(ISNA(VLOOKUP(B5409,CECOS_SIN_IDENTIFICAR!$A$2:$D$146,4,0)),"SIN CECO",IF(VLOOKUP(B5409,CECOS_SIN_IDENTIFICAR!$A$2:$D$146,4,0)=0,"SIN CECO",VLOOKUP(B5409,CECOS_SIN_IDENTIFICAR!$A$2:$D$146,4,0)))</f>
        <v>SIN CECO</v>
      </c>
      <c r="Z5409">
        <f t="shared" si="677"/>
        <v>1616</v>
      </c>
      <c r="AA5409" s="3" t="s">
        <v>114</v>
      </c>
      <c r="AB5409" t="str">
        <f t="shared" si="678"/>
        <v>b. Idoneidad y Calidad del soporte-Soporte Técnico</v>
      </c>
      <c r="AC5409" t="str">
        <f>VLOOKUP(AB5409,CODIFICACION_PREGUNTAS!$C$2:$D$35,2,0)</f>
        <v>SOPORTE_TEC002</v>
      </c>
    </row>
    <row r="5410" spans="1:29" x14ac:dyDescent="0.25">
      <c r="A5410" s="3">
        <f t="shared" si="679"/>
        <v>5409</v>
      </c>
      <c r="B5410" s="3" t="s">
        <v>430</v>
      </c>
      <c r="C5410" s="32">
        <v>42795</v>
      </c>
      <c r="D5410" s="3" t="s">
        <v>114</v>
      </c>
      <c r="E5410" s="3"/>
      <c r="F5410" s="3"/>
      <c r="G5410" s="2" t="s">
        <v>8</v>
      </c>
      <c r="H5410" s="3" t="s">
        <v>6</v>
      </c>
      <c r="I5410" s="3">
        <v>4</v>
      </c>
      <c r="J5410" s="3" t="s">
        <v>183</v>
      </c>
      <c r="K5410" s="3"/>
      <c r="L5410" s="3"/>
      <c r="M5410" s="3"/>
      <c r="N5410" s="3"/>
      <c r="O5410" s="3"/>
      <c r="P5410" s="3"/>
      <c r="Q5410" s="3"/>
      <c r="R5410" s="3"/>
      <c r="S5410" s="3"/>
      <c r="T5410" s="3">
        <f t="shared" si="672"/>
        <v>1616</v>
      </c>
      <c r="U5410" s="3" t="str">
        <f t="shared" si="673"/>
        <v>SI</v>
      </c>
      <c r="V5410" t="str">
        <f t="shared" si="674"/>
        <v>1616 - ATLANTIS PLAZA-Soporte Técnico</v>
      </c>
      <c r="W5410" s="53">
        <f t="shared" si="675"/>
        <v>4</v>
      </c>
      <c r="X5410">
        <f t="shared" si="676"/>
        <v>4</v>
      </c>
      <c r="Y5410" t="str">
        <f>IF(ISNA(VLOOKUP(B5410,CECOS_SIN_IDENTIFICAR!$A$2:$D$146,4,0)),"SIN CECO",IF(VLOOKUP(B5410,CECOS_SIN_IDENTIFICAR!$A$2:$D$146,4,0)=0,"SIN CECO",VLOOKUP(B5410,CECOS_SIN_IDENTIFICAR!$A$2:$D$146,4,0)))</f>
        <v>SIN CECO</v>
      </c>
      <c r="Z5410">
        <f t="shared" si="677"/>
        <v>1616</v>
      </c>
      <c r="AA5410" s="3" t="s">
        <v>114</v>
      </c>
      <c r="AB5410" t="str">
        <f t="shared" si="678"/>
        <v>c. Cumplimiento de especificaciones técnicas de construcción-Soporte Técnico</v>
      </c>
      <c r="AC5410" t="str">
        <f>VLOOKUP(AB5410,CODIFICACION_PREGUNTAS!$C$2:$D$35,2,0)</f>
        <v>SOPORTE_TEC003</v>
      </c>
    </row>
    <row r="5411" spans="1:29" x14ac:dyDescent="0.25">
      <c r="A5411" s="3">
        <f t="shared" si="679"/>
        <v>5410</v>
      </c>
      <c r="B5411" s="3" t="s">
        <v>430</v>
      </c>
      <c r="C5411" s="32">
        <v>42795</v>
      </c>
      <c r="D5411" s="3" t="s">
        <v>114</v>
      </c>
      <c r="E5411" s="3"/>
      <c r="F5411" s="3"/>
      <c r="G5411" s="2" t="s">
        <v>9</v>
      </c>
      <c r="H5411" s="3" t="s">
        <v>6</v>
      </c>
      <c r="I5411" s="3">
        <v>4</v>
      </c>
      <c r="J5411" s="3" t="s">
        <v>183</v>
      </c>
      <c r="K5411" s="3"/>
      <c r="L5411" s="3"/>
      <c r="M5411" s="3"/>
      <c r="N5411" s="3"/>
      <c r="O5411" s="3"/>
      <c r="P5411" s="3"/>
      <c r="Q5411" s="3"/>
      <c r="R5411" s="3"/>
      <c r="S5411" s="3"/>
      <c r="T5411" s="3">
        <f t="shared" si="672"/>
        <v>1616</v>
      </c>
      <c r="U5411" s="3" t="str">
        <f t="shared" si="673"/>
        <v>SI</v>
      </c>
      <c r="V5411" t="str">
        <f t="shared" si="674"/>
        <v>1616 - ATLANTIS PLAZA-Soporte Técnico</v>
      </c>
      <c r="W5411" s="53">
        <f t="shared" si="675"/>
        <v>4</v>
      </c>
      <c r="X5411">
        <f t="shared" si="676"/>
        <v>4</v>
      </c>
      <c r="Y5411" t="str">
        <f>IF(ISNA(VLOOKUP(B5411,CECOS_SIN_IDENTIFICAR!$A$2:$D$146,4,0)),"SIN CECO",IF(VLOOKUP(B5411,CECOS_SIN_IDENTIFICAR!$A$2:$D$146,4,0)=0,"SIN CECO",VLOOKUP(B5411,CECOS_SIN_IDENTIFICAR!$A$2:$D$146,4,0)))</f>
        <v>SIN CECO</v>
      </c>
      <c r="Z5411">
        <f t="shared" si="677"/>
        <v>1616</v>
      </c>
      <c r="AA5411" s="3" t="s">
        <v>114</v>
      </c>
      <c r="AB5411" t="str">
        <f t="shared" si="678"/>
        <v>d. Confiabilidad de los conceptos aplicados-Soporte Técnico</v>
      </c>
      <c r="AC5411" t="str">
        <f>VLOOKUP(AB5411,CODIFICACION_PREGUNTAS!$C$2:$D$35,2,0)</f>
        <v>SOPORTE_TEC004</v>
      </c>
    </row>
    <row r="5412" spans="1:29" x14ac:dyDescent="0.25">
      <c r="A5412" s="3">
        <f t="shared" si="679"/>
        <v>5411</v>
      </c>
      <c r="B5412" s="3" t="s">
        <v>430</v>
      </c>
      <c r="C5412" s="32">
        <v>42795</v>
      </c>
      <c r="D5412" s="3" t="s">
        <v>114</v>
      </c>
      <c r="E5412" s="3"/>
      <c r="F5412" s="3"/>
      <c r="G5412" s="2" t="s">
        <v>10</v>
      </c>
      <c r="H5412" s="3" t="s">
        <v>6</v>
      </c>
      <c r="I5412" s="3">
        <v>5</v>
      </c>
      <c r="J5412" s="3" t="s">
        <v>183</v>
      </c>
      <c r="K5412" s="3"/>
      <c r="L5412" s="3"/>
      <c r="M5412" s="3"/>
      <c r="N5412" s="3"/>
      <c r="O5412" s="3"/>
      <c r="P5412" s="3"/>
      <c r="Q5412" s="3"/>
      <c r="R5412" s="3"/>
      <c r="S5412" s="3"/>
      <c r="T5412" s="3">
        <f t="shared" si="672"/>
        <v>1616</v>
      </c>
      <c r="U5412" s="3" t="str">
        <f t="shared" si="673"/>
        <v>SI</v>
      </c>
      <c r="V5412" t="str">
        <f t="shared" si="674"/>
        <v>1616 - ATLANTIS PLAZA-Soporte Técnico</v>
      </c>
      <c r="W5412" s="53">
        <f t="shared" si="675"/>
        <v>5</v>
      </c>
      <c r="X5412">
        <f t="shared" si="676"/>
        <v>5</v>
      </c>
      <c r="Y5412" t="str">
        <f>IF(ISNA(VLOOKUP(B5412,CECOS_SIN_IDENTIFICAR!$A$2:$D$146,4,0)),"SIN CECO",IF(VLOOKUP(B5412,CECOS_SIN_IDENTIFICAR!$A$2:$D$146,4,0)=0,"SIN CECO",VLOOKUP(B5412,CECOS_SIN_IDENTIFICAR!$A$2:$D$146,4,0)))</f>
        <v>SIN CECO</v>
      </c>
      <c r="Z5412">
        <f t="shared" si="677"/>
        <v>1616</v>
      </c>
      <c r="AA5412" s="3" t="s">
        <v>114</v>
      </c>
      <c r="AB5412" t="str">
        <f t="shared" si="678"/>
        <v>e. Oportunidad en entrega de información o requerimientos-Soporte Técnico</v>
      </c>
      <c r="AC5412" t="str">
        <f>VLOOKUP(AB5412,CODIFICACION_PREGUNTAS!$C$2:$D$35,2,0)</f>
        <v>SOPORTE_TEC005</v>
      </c>
    </row>
    <row r="5413" spans="1:29" x14ac:dyDescent="0.25">
      <c r="A5413" s="3">
        <f t="shared" si="679"/>
        <v>5412</v>
      </c>
      <c r="B5413" s="3" t="s">
        <v>430</v>
      </c>
      <c r="C5413" s="32">
        <v>42795</v>
      </c>
      <c r="D5413" s="3" t="s">
        <v>114</v>
      </c>
      <c r="E5413" s="3"/>
      <c r="F5413" s="3"/>
      <c r="G5413" s="2" t="s">
        <v>11</v>
      </c>
      <c r="H5413" s="3" t="s">
        <v>12</v>
      </c>
      <c r="I5413" s="3">
        <v>3</v>
      </c>
      <c r="J5413" s="3" t="s">
        <v>183</v>
      </c>
      <c r="K5413" s="3"/>
      <c r="L5413" s="3"/>
      <c r="M5413" s="3"/>
      <c r="N5413" s="3"/>
      <c r="O5413" s="3"/>
      <c r="P5413" s="3"/>
      <c r="Q5413" s="3"/>
      <c r="R5413" s="3"/>
      <c r="S5413" s="3"/>
      <c r="T5413" s="3">
        <f t="shared" si="672"/>
        <v>1616</v>
      </c>
      <c r="U5413" s="3" t="str">
        <f t="shared" si="673"/>
        <v>SI</v>
      </c>
      <c r="V5413" t="str">
        <f t="shared" si="674"/>
        <v>1616 - ATLANTIS PLAZA-Soporte Administrativo</v>
      </c>
      <c r="W5413" s="53">
        <f t="shared" si="675"/>
        <v>3</v>
      </c>
      <c r="X5413">
        <f t="shared" si="676"/>
        <v>3</v>
      </c>
      <c r="Y5413" t="str">
        <f>IF(ISNA(VLOOKUP(B5413,CECOS_SIN_IDENTIFICAR!$A$2:$D$146,4,0)),"SIN CECO",IF(VLOOKUP(B5413,CECOS_SIN_IDENTIFICAR!$A$2:$D$146,4,0)=0,"SIN CECO",VLOOKUP(B5413,CECOS_SIN_IDENTIFICAR!$A$2:$D$146,4,0)))</f>
        <v>SIN CECO</v>
      </c>
      <c r="Z5413">
        <f t="shared" si="677"/>
        <v>1616</v>
      </c>
      <c r="AA5413" s="3" t="s">
        <v>114</v>
      </c>
      <c r="AB5413" t="str">
        <f t="shared" si="678"/>
        <v>a. Oportunidad de la gestión en obra-Soporte Administrativo</v>
      </c>
      <c r="AC5413" t="str">
        <f>VLOOKUP(AB5413,CODIFICACION_PREGUNTAS!$C$2:$D$35,2,0)</f>
        <v>SOPORTE_ADMON001</v>
      </c>
    </row>
    <row r="5414" spans="1:29" x14ac:dyDescent="0.25">
      <c r="A5414" s="3">
        <f t="shared" si="679"/>
        <v>5413</v>
      </c>
      <c r="B5414" s="3" t="s">
        <v>430</v>
      </c>
      <c r="C5414" s="32">
        <v>42795</v>
      </c>
      <c r="D5414" s="3" t="s">
        <v>114</v>
      </c>
      <c r="E5414" s="3"/>
      <c r="F5414" s="3"/>
      <c r="G5414" s="2" t="s">
        <v>13</v>
      </c>
      <c r="H5414" s="3" t="s">
        <v>12</v>
      </c>
      <c r="I5414" s="3">
        <v>3</v>
      </c>
      <c r="J5414" s="3" t="s">
        <v>183</v>
      </c>
      <c r="K5414" s="3"/>
      <c r="L5414" s="3"/>
      <c r="M5414" s="3"/>
      <c r="N5414" s="3"/>
      <c r="O5414" s="3"/>
      <c r="P5414" s="3"/>
      <c r="Q5414" s="3"/>
      <c r="R5414" s="3"/>
      <c r="S5414" s="3"/>
      <c r="T5414" s="3">
        <f t="shared" si="672"/>
        <v>1616</v>
      </c>
      <c r="U5414" s="3" t="str">
        <f t="shared" si="673"/>
        <v>SI</v>
      </c>
      <c r="V5414" t="str">
        <f t="shared" si="674"/>
        <v>1616 - ATLANTIS PLAZA-Soporte Administrativo</v>
      </c>
      <c r="W5414" s="53">
        <f t="shared" si="675"/>
        <v>3</v>
      </c>
      <c r="X5414">
        <f t="shared" si="676"/>
        <v>3</v>
      </c>
      <c r="Y5414" t="str">
        <f>IF(ISNA(VLOOKUP(B5414,CECOS_SIN_IDENTIFICAR!$A$2:$D$146,4,0)),"SIN CECO",IF(VLOOKUP(B5414,CECOS_SIN_IDENTIFICAR!$A$2:$D$146,4,0)=0,"SIN CECO",VLOOKUP(B5414,CECOS_SIN_IDENTIFICAR!$A$2:$D$146,4,0)))</f>
        <v>SIN CECO</v>
      </c>
      <c r="Z5414">
        <f t="shared" si="677"/>
        <v>1616</v>
      </c>
      <c r="AA5414" s="3" t="s">
        <v>114</v>
      </c>
      <c r="AB5414" t="str">
        <f t="shared" si="678"/>
        <v>b. Manejo administrativo del proyecto-Soporte Administrativo</v>
      </c>
      <c r="AC5414" t="str">
        <f>VLOOKUP(AB5414,CODIFICACION_PREGUNTAS!$C$2:$D$35,2,0)</f>
        <v>SOPORTE_ADMON002</v>
      </c>
    </row>
    <row r="5415" spans="1:29" x14ac:dyDescent="0.25">
      <c r="A5415" s="3">
        <f t="shared" si="679"/>
        <v>5414</v>
      </c>
      <c r="B5415" s="3" t="s">
        <v>430</v>
      </c>
      <c r="C5415" s="32">
        <v>42795</v>
      </c>
      <c r="D5415" s="3" t="s">
        <v>114</v>
      </c>
      <c r="E5415" s="3"/>
      <c r="F5415" s="3"/>
      <c r="G5415" s="2" t="s">
        <v>14</v>
      </c>
      <c r="H5415" s="3" t="s">
        <v>12</v>
      </c>
      <c r="I5415" s="3">
        <v>4</v>
      </c>
      <c r="J5415" s="3" t="s">
        <v>183</v>
      </c>
      <c r="K5415" s="3"/>
      <c r="L5415" s="3"/>
      <c r="M5415" s="3"/>
      <c r="N5415" s="3"/>
      <c r="O5415" s="3"/>
      <c r="P5415" s="3"/>
      <c r="Q5415" s="3"/>
      <c r="R5415" s="3"/>
      <c r="S5415" s="3"/>
      <c r="T5415" s="3">
        <f t="shared" si="672"/>
        <v>1616</v>
      </c>
      <c r="U5415" s="3" t="str">
        <f t="shared" si="673"/>
        <v>SI</v>
      </c>
      <c r="V5415" t="str">
        <f t="shared" si="674"/>
        <v>1616 - ATLANTIS PLAZA-Soporte Administrativo</v>
      </c>
      <c r="W5415" s="53">
        <f t="shared" si="675"/>
        <v>4</v>
      </c>
      <c r="X5415">
        <f t="shared" si="676"/>
        <v>4</v>
      </c>
      <c r="Y5415" t="str">
        <f>IF(ISNA(VLOOKUP(B5415,CECOS_SIN_IDENTIFICAR!$A$2:$D$146,4,0)),"SIN CECO",IF(VLOOKUP(B5415,CECOS_SIN_IDENTIFICAR!$A$2:$D$146,4,0)=0,"SIN CECO",VLOOKUP(B5415,CECOS_SIN_IDENTIFICAR!$A$2:$D$146,4,0)))</f>
        <v>SIN CECO</v>
      </c>
      <c r="Z5415">
        <f t="shared" si="677"/>
        <v>1616</v>
      </c>
      <c r="AA5415" s="3" t="s">
        <v>114</v>
      </c>
      <c r="AB5415" t="str">
        <f t="shared" si="678"/>
        <v>c. Información clara y veraz sobre la administración de proyecto-Soporte Administrativo</v>
      </c>
      <c r="AC5415" t="str">
        <f>VLOOKUP(AB5415,CODIFICACION_PREGUNTAS!$C$2:$D$35,2,0)</f>
        <v>SOPORTE_ADMON003</v>
      </c>
    </row>
    <row r="5416" spans="1:29" x14ac:dyDescent="0.25">
      <c r="A5416" s="3">
        <f t="shared" si="679"/>
        <v>5415</v>
      </c>
      <c r="B5416" s="3" t="s">
        <v>430</v>
      </c>
      <c r="C5416" s="32">
        <v>42795</v>
      </c>
      <c r="D5416" s="3" t="s">
        <v>114</v>
      </c>
      <c r="E5416" s="3"/>
      <c r="F5416" s="3"/>
      <c r="G5416" s="2" t="s">
        <v>15</v>
      </c>
      <c r="H5416" s="3" t="s">
        <v>12</v>
      </c>
      <c r="I5416" s="3">
        <v>2</v>
      </c>
      <c r="J5416" s="3" t="s">
        <v>183</v>
      </c>
      <c r="K5416" s="3"/>
      <c r="L5416" s="3"/>
      <c r="M5416" s="3"/>
      <c r="N5416" s="3"/>
      <c r="O5416" s="3"/>
      <c r="P5416" s="3"/>
      <c r="Q5416" s="3"/>
      <c r="R5416" s="3"/>
      <c r="S5416" s="3"/>
      <c r="T5416" s="3">
        <f t="shared" si="672"/>
        <v>1616</v>
      </c>
      <c r="U5416" s="3" t="str">
        <f t="shared" si="673"/>
        <v>SI</v>
      </c>
      <c r="V5416" t="str">
        <f t="shared" si="674"/>
        <v>1616 - ATLANTIS PLAZA-Soporte Administrativo</v>
      </c>
      <c r="W5416" s="53">
        <f t="shared" si="675"/>
        <v>2</v>
      </c>
      <c r="X5416">
        <f t="shared" si="676"/>
        <v>2</v>
      </c>
      <c r="Y5416" t="str">
        <f>IF(ISNA(VLOOKUP(B5416,CECOS_SIN_IDENTIFICAR!$A$2:$D$146,4,0)),"SIN CECO",IF(VLOOKUP(B5416,CECOS_SIN_IDENTIFICAR!$A$2:$D$146,4,0)=0,"SIN CECO",VLOOKUP(B5416,CECOS_SIN_IDENTIFICAR!$A$2:$D$146,4,0)))</f>
        <v>SIN CECO</v>
      </c>
      <c r="Z5416">
        <f t="shared" si="677"/>
        <v>1616</v>
      </c>
      <c r="AA5416" s="3" t="s">
        <v>114</v>
      </c>
      <c r="AB5416" t="str">
        <f t="shared" si="678"/>
        <v>d. Cumplimientos con expectativas del cliente-Soporte Administrativo</v>
      </c>
      <c r="AC5416" t="str">
        <f>VLOOKUP(AB5416,CODIFICACION_PREGUNTAS!$C$2:$D$35,2,0)</f>
        <v>SOPORTE_ADMON004</v>
      </c>
    </row>
    <row r="5417" spans="1:29" x14ac:dyDescent="0.25">
      <c r="A5417" s="3">
        <f t="shared" si="679"/>
        <v>5416</v>
      </c>
      <c r="B5417" s="3" t="s">
        <v>430</v>
      </c>
      <c r="C5417" s="32">
        <v>42795</v>
      </c>
      <c r="D5417" s="3" t="s">
        <v>114</v>
      </c>
      <c r="E5417" s="3"/>
      <c r="F5417" s="3"/>
      <c r="G5417" s="2" t="s">
        <v>16</v>
      </c>
      <c r="H5417" s="3" t="s">
        <v>12</v>
      </c>
      <c r="I5417" s="3">
        <v>5</v>
      </c>
      <c r="J5417" s="3" t="s">
        <v>183</v>
      </c>
      <c r="K5417" s="3"/>
      <c r="L5417" s="3"/>
      <c r="M5417" s="3"/>
      <c r="N5417" s="3"/>
      <c r="O5417" s="3"/>
      <c r="P5417" s="3"/>
      <c r="Q5417" s="3"/>
      <c r="R5417" s="3"/>
      <c r="S5417" s="3"/>
      <c r="T5417" s="3">
        <f t="shared" si="672"/>
        <v>1616</v>
      </c>
      <c r="U5417" s="3" t="str">
        <f t="shared" si="673"/>
        <v>SI</v>
      </c>
      <c r="V5417" t="str">
        <f t="shared" si="674"/>
        <v>1616 - ATLANTIS PLAZA-Soporte Administrativo</v>
      </c>
      <c r="W5417" s="53">
        <f t="shared" si="675"/>
        <v>5</v>
      </c>
      <c r="X5417">
        <f t="shared" si="676"/>
        <v>5</v>
      </c>
      <c r="Y5417" t="str">
        <f>IF(ISNA(VLOOKUP(B5417,CECOS_SIN_IDENTIFICAR!$A$2:$D$146,4,0)),"SIN CECO",IF(VLOOKUP(B5417,CECOS_SIN_IDENTIFICAR!$A$2:$D$146,4,0)=0,"SIN CECO",VLOOKUP(B5417,CECOS_SIN_IDENTIFICAR!$A$2:$D$146,4,0)))</f>
        <v>SIN CECO</v>
      </c>
      <c r="Z5417">
        <f t="shared" si="677"/>
        <v>1616</v>
      </c>
      <c r="AA5417" s="3" t="s">
        <v>114</v>
      </c>
      <c r="AB5417" t="str">
        <f t="shared" si="678"/>
        <v>e. Control de presupuesto-Soporte Administrativo</v>
      </c>
      <c r="AC5417" t="str">
        <f>VLOOKUP(AB5417,CODIFICACION_PREGUNTAS!$C$2:$D$35,2,0)</f>
        <v>SOPORTE_ADMON005</v>
      </c>
    </row>
    <row r="5418" spans="1:29" x14ac:dyDescent="0.25">
      <c r="A5418" s="3">
        <f t="shared" si="679"/>
        <v>5417</v>
      </c>
      <c r="B5418" s="3" t="s">
        <v>430</v>
      </c>
      <c r="C5418" s="32">
        <v>42795</v>
      </c>
      <c r="D5418" s="3" t="s">
        <v>114</v>
      </c>
      <c r="E5418" s="3"/>
      <c r="F5418" s="3"/>
      <c r="G5418" s="2" t="s">
        <v>17</v>
      </c>
      <c r="H5418" s="3" t="s">
        <v>18</v>
      </c>
      <c r="I5418" s="3">
        <v>5</v>
      </c>
      <c r="J5418" s="3" t="s">
        <v>183</v>
      </c>
      <c r="K5418" s="3"/>
      <c r="L5418" s="3"/>
      <c r="M5418" s="3"/>
      <c r="N5418" s="3"/>
      <c r="O5418" s="3"/>
      <c r="P5418" s="3"/>
      <c r="Q5418" s="3"/>
      <c r="R5418" s="3"/>
      <c r="S5418" s="3"/>
      <c r="T5418" s="3">
        <f t="shared" si="672"/>
        <v>1616</v>
      </c>
      <c r="U5418" s="3" t="str">
        <f t="shared" si="673"/>
        <v>SI</v>
      </c>
      <c r="V5418" t="str">
        <f t="shared" si="674"/>
        <v>1616 - ATLANTIS PLAZA-Soporte Directivo (Coordinador y Gerencia)</v>
      </c>
      <c r="W5418" s="53">
        <f t="shared" si="675"/>
        <v>5</v>
      </c>
      <c r="X5418">
        <f t="shared" si="676"/>
        <v>5</v>
      </c>
      <c r="Y5418" t="str">
        <f>IF(ISNA(VLOOKUP(B5418,CECOS_SIN_IDENTIFICAR!$A$2:$D$146,4,0)),"SIN CECO",IF(VLOOKUP(B5418,CECOS_SIN_IDENTIFICAR!$A$2:$D$146,4,0)=0,"SIN CECO",VLOOKUP(B5418,CECOS_SIN_IDENTIFICAR!$A$2:$D$146,4,0)))</f>
        <v>SIN CECO</v>
      </c>
      <c r="Z5418">
        <f t="shared" si="677"/>
        <v>1616</v>
      </c>
      <c r="AA5418" s="3" t="s">
        <v>114</v>
      </c>
      <c r="AB5418" t="str">
        <f t="shared" si="678"/>
        <v>a. Apoyo y presencia en el proyecto-Soporte Directivo (Coordinador y Gerencia)</v>
      </c>
      <c r="AC5418" t="str">
        <f>VLOOKUP(AB5418,CODIFICACION_PREGUNTAS!$C$2:$D$35,2,0)</f>
        <v>SOPORTE_DIR001</v>
      </c>
    </row>
    <row r="5419" spans="1:29" x14ac:dyDescent="0.25">
      <c r="A5419" s="3">
        <f t="shared" si="679"/>
        <v>5418</v>
      </c>
      <c r="B5419" s="3" t="s">
        <v>430</v>
      </c>
      <c r="C5419" s="32">
        <v>42795</v>
      </c>
      <c r="D5419" s="3" t="s">
        <v>114</v>
      </c>
      <c r="E5419" s="3"/>
      <c r="F5419" s="3"/>
      <c r="G5419" s="2" t="s">
        <v>19</v>
      </c>
      <c r="H5419" s="3" t="s">
        <v>18</v>
      </c>
      <c r="I5419" s="3">
        <v>4</v>
      </c>
      <c r="J5419" s="3" t="s">
        <v>183</v>
      </c>
      <c r="K5419" s="3"/>
      <c r="L5419" s="3"/>
      <c r="M5419" s="3"/>
      <c r="N5419" s="3"/>
      <c r="O5419" s="3"/>
      <c r="P5419" s="3"/>
      <c r="Q5419" s="3"/>
      <c r="R5419" s="3"/>
      <c r="S5419" s="3"/>
      <c r="T5419" s="3">
        <f t="shared" si="672"/>
        <v>1616</v>
      </c>
      <c r="U5419" s="3" t="str">
        <f t="shared" si="673"/>
        <v>SI</v>
      </c>
      <c r="V5419" t="str">
        <f t="shared" si="674"/>
        <v>1616 - ATLANTIS PLAZA-Soporte Directivo (Coordinador y Gerencia)</v>
      </c>
      <c r="W5419" s="53">
        <f t="shared" si="675"/>
        <v>4</v>
      </c>
      <c r="X5419">
        <f t="shared" si="676"/>
        <v>4</v>
      </c>
      <c r="Y5419" t="str">
        <f>IF(ISNA(VLOOKUP(B5419,CECOS_SIN_IDENTIFICAR!$A$2:$D$146,4,0)),"SIN CECO",IF(VLOOKUP(B5419,CECOS_SIN_IDENTIFICAR!$A$2:$D$146,4,0)=0,"SIN CECO",VLOOKUP(B5419,CECOS_SIN_IDENTIFICAR!$A$2:$D$146,4,0)))</f>
        <v>SIN CECO</v>
      </c>
      <c r="Z5419">
        <f t="shared" si="677"/>
        <v>1616</v>
      </c>
      <c r="AA5419" s="3" t="s">
        <v>114</v>
      </c>
      <c r="AB5419" t="str">
        <f t="shared" si="678"/>
        <v>b. Conocimiento del proyecto-Soporte Directivo (Coordinador y Gerencia)</v>
      </c>
      <c r="AC5419" t="str">
        <f>VLOOKUP(AB5419,CODIFICACION_PREGUNTAS!$C$2:$D$35,2,0)</f>
        <v>SOPORTE_DIR002</v>
      </c>
    </row>
    <row r="5420" spans="1:29" x14ac:dyDescent="0.25">
      <c r="A5420" s="3">
        <f t="shared" si="679"/>
        <v>5419</v>
      </c>
      <c r="B5420" s="3" t="s">
        <v>430</v>
      </c>
      <c r="C5420" s="32">
        <v>42795</v>
      </c>
      <c r="D5420" s="3" t="s">
        <v>114</v>
      </c>
      <c r="E5420" s="3"/>
      <c r="F5420" s="3"/>
      <c r="G5420" s="2" t="s">
        <v>20</v>
      </c>
      <c r="H5420" s="3" t="s">
        <v>18</v>
      </c>
      <c r="I5420" s="3">
        <v>4</v>
      </c>
      <c r="J5420" s="3" t="s">
        <v>183</v>
      </c>
      <c r="K5420" s="3"/>
      <c r="L5420" s="3"/>
      <c r="M5420" s="3"/>
      <c r="N5420" s="3"/>
      <c r="O5420" s="3"/>
      <c r="P5420" s="3"/>
      <c r="Q5420" s="3"/>
      <c r="R5420" s="3"/>
      <c r="S5420" s="3"/>
      <c r="T5420" s="3">
        <f t="shared" si="672"/>
        <v>1616</v>
      </c>
      <c r="U5420" s="3" t="str">
        <f t="shared" si="673"/>
        <v>SI</v>
      </c>
      <c r="V5420" t="str">
        <f t="shared" si="674"/>
        <v>1616 - ATLANTIS PLAZA-Soporte Directivo (Coordinador y Gerencia)</v>
      </c>
      <c r="W5420" s="53">
        <f t="shared" si="675"/>
        <v>4</v>
      </c>
      <c r="X5420">
        <f t="shared" si="676"/>
        <v>4</v>
      </c>
      <c r="Y5420" t="str">
        <f>IF(ISNA(VLOOKUP(B5420,CECOS_SIN_IDENTIFICAR!$A$2:$D$146,4,0)),"SIN CECO",IF(VLOOKUP(B5420,CECOS_SIN_IDENTIFICAR!$A$2:$D$146,4,0)=0,"SIN CECO",VLOOKUP(B5420,CECOS_SIN_IDENTIFICAR!$A$2:$D$146,4,0)))</f>
        <v>SIN CECO</v>
      </c>
      <c r="Z5420">
        <f t="shared" si="677"/>
        <v>1616</v>
      </c>
      <c r="AA5420" s="3" t="s">
        <v>114</v>
      </c>
      <c r="AB5420" t="str">
        <f t="shared" si="678"/>
        <v>c. Planteamiento de soluciones y manejo de conflictos-Soporte Directivo (Coordinador y Gerencia)</v>
      </c>
      <c r="AC5420" t="str">
        <f>VLOOKUP(AB5420,CODIFICACION_PREGUNTAS!$C$2:$D$35,2,0)</f>
        <v>SOPORTE_DIR003</v>
      </c>
    </row>
    <row r="5421" spans="1:29" x14ac:dyDescent="0.25">
      <c r="A5421" s="3">
        <f t="shared" si="679"/>
        <v>5420</v>
      </c>
      <c r="B5421" s="3" t="s">
        <v>430</v>
      </c>
      <c r="C5421" s="32">
        <v>42795</v>
      </c>
      <c r="D5421" s="3" t="s">
        <v>114</v>
      </c>
      <c r="E5421" s="3"/>
      <c r="F5421" s="3"/>
      <c r="G5421" s="2" t="s">
        <v>21</v>
      </c>
      <c r="H5421" s="3" t="s">
        <v>18</v>
      </c>
      <c r="I5421" s="3">
        <v>2</v>
      </c>
      <c r="J5421" s="3" t="s">
        <v>183</v>
      </c>
      <c r="K5421" s="3"/>
      <c r="L5421" s="3"/>
      <c r="M5421" s="3"/>
      <c r="N5421" s="3"/>
      <c r="O5421" s="3"/>
      <c r="P5421" s="3"/>
      <c r="Q5421" s="3"/>
      <c r="R5421" s="3"/>
      <c r="S5421" s="3"/>
      <c r="T5421" s="3">
        <f t="shared" si="672"/>
        <v>1616</v>
      </c>
      <c r="U5421" s="3" t="str">
        <f t="shared" si="673"/>
        <v>SI</v>
      </c>
      <c r="V5421" t="str">
        <f t="shared" si="674"/>
        <v>1616 - ATLANTIS PLAZA-Soporte Directivo (Coordinador y Gerencia)</v>
      </c>
      <c r="W5421" s="53">
        <f t="shared" si="675"/>
        <v>2</v>
      </c>
      <c r="X5421">
        <f t="shared" si="676"/>
        <v>2</v>
      </c>
      <c r="Y5421" t="str">
        <f>IF(ISNA(VLOOKUP(B5421,CECOS_SIN_IDENTIFICAR!$A$2:$D$146,4,0)),"SIN CECO",IF(VLOOKUP(B5421,CECOS_SIN_IDENTIFICAR!$A$2:$D$146,4,0)=0,"SIN CECO",VLOOKUP(B5421,CECOS_SIN_IDENTIFICAR!$A$2:$D$146,4,0)))</f>
        <v>SIN CECO</v>
      </c>
      <c r="Z5421">
        <f t="shared" si="677"/>
        <v>1616</v>
      </c>
      <c r="AA5421" s="3" t="s">
        <v>114</v>
      </c>
      <c r="AB5421" t="str">
        <f t="shared" si="678"/>
        <v>d. Cumplimiento de compromisos-Soporte Directivo (Coordinador y Gerencia)</v>
      </c>
      <c r="AC5421" t="str">
        <f>VLOOKUP(AB5421,CODIFICACION_PREGUNTAS!$C$2:$D$35,2,0)</f>
        <v>SOPORTE_DIR004</v>
      </c>
    </row>
    <row r="5422" spans="1:29" x14ac:dyDescent="0.25">
      <c r="A5422" s="3">
        <f t="shared" si="679"/>
        <v>5421</v>
      </c>
      <c r="B5422" s="3" t="s">
        <v>430</v>
      </c>
      <c r="C5422" s="32">
        <v>42795</v>
      </c>
      <c r="D5422" s="3" t="s">
        <v>114</v>
      </c>
      <c r="E5422" s="3"/>
      <c r="F5422" s="3"/>
      <c r="G5422" s="2" t="s">
        <v>22</v>
      </c>
      <c r="H5422" s="3" t="s">
        <v>18</v>
      </c>
      <c r="I5422" s="3">
        <v>4</v>
      </c>
      <c r="J5422" s="3" t="s">
        <v>183</v>
      </c>
      <c r="K5422" s="3"/>
      <c r="L5422" s="3"/>
      <c r="M5422" s="3"/>
      <c r="N5422" s="3"/>
      <c r="O5422" s="3"/>
      <c r="P5422" s="3"/>
      <c r="Q5422" s="3"/>
      <c r="R5422" s="3"/>
      <c r="S5422" s="3"/>
      <c r="T5422" s="3">
        <f t="shared" si="672"/>
        <v>1616</v>
      </c>
      <c r="U5422" s="3" t="str">
        <f t="shared" si="673"/>
        <v>SI</v>
      </c>
      <c r="V5422" t="str">
        <f t="shared" si="674"/>
        <v>1616 - ATLANTIS PLAZA-Soporte Directivo (Coordinador y Gerencia)</v>
      </c>
      <c r="W5422" s="53">
        <f t="shared" si="675"/>
        <v>4</v>
      </c>
      <c r="X5422">
        <f t="shared" si="676"/>
        <v>4</v>
      </c>
      <c r="Y5422" t="str">
        <f>IF(ISNA(VLOOKUP(B5422,CECOS_SIN_IDENTIFICAR!$A$2:$D$146,4,0)),"SIN CECO",IF(VLOOKUP(B5422,CECOS_SIN_IDENTIFICAR!$A$2:$D$146,4,0)=0,"SIN CECO",VLOOKUP(B5422,CECOS_SIN_IDENTIFICAR!$A$2:$D$146,4,0)))</f>
        <v>SIN CECO</v>
      </c>
      <c r="Z5422">
        <f t="shared" si="677"/>
        <v>1616</v>
      </c>
      <c r="AA5422" s="3" t="s">
        <v>114</v>
      </c>
      <c r="AB5422" t="str">
        <f t="shared" si="678"/>
        <v>e. Manejo del cliente-Soporte Directivo (Coordinador y Gerencia)</v>
      </c>
      <c r="AC5422" t="str">
        <f>VLOOKUP(AB5422,CODIFICACION_PREGUNTAS!$C$2:$D$35,2,0)</f>
        <v>SOPORTE_DIR005</v>
      </c>
    </row>
    <row r="5423" spans="1:29" x14ac:dyDescent="0.25">
      <c r="A5423" s="3">
        <f t="shared" si="679"/>
        <v>5422</v>
      </c>
      <c r="B5423" s="3" t="s">
        <v>430</v>
      </c>
      <c r="C5423" s="32">
        <v>42795</v>
      </c>
      <c r="D5423" s="3" t="s">
        <v>114</v>
      </c>
      <c r="E5423" s="3"/>
      <c r="F5423" s="3"/>
      <c r="G5423" s="2" t="s">
        <v>23</v>
      </c>
      <c r="H5423" s="3" t="s">
        <v>24</v>
      </c>
      <c r="I5423" s="3">
        <v>4</v>
      </c>
      <c r="J5423" s="3" t="s">
        <v>183</v>
      </c>
      <c r="K5423" s="3"/>
      <c r="L5423" s="3"/>
      <c r="M5423" s="3"/>
      <c r="N5423" s="3"/>
      <c r="O5423" s="3"/>
      <c r="P5423" s="3"/>
      <c r="Q5423" s="3"/>
      <c r="R5423" s="3"/>
      <c r="S5423" s="3"/>
      <c r="T5423" s="3">
        <f t="shared" si="672"/>
        <v>1616</v>
      </c>
      <c r="U5423" s="3" t="str">
        <f t="shared" si="673"/>
        <v>SI</v>
      </c>
      <c r="V5423" t="str">
        <f t="shared" si="674"/>
        <v>1616 - ATLANTIS PLAZA-Personal que presta el servicio en obra</v>
      </c>
      <c r="W5423" s="53">
        <f t="shared" si="675"/>
        <v>4</v>
      </c>
      <c r="X5423">
        <f t="shared" si="676"/>
        <v>4</v>
      </c>
      <c r="Y5423" t="str">
        <f>IF(ISNA(VLOOKUP(B5423,CECOS_SIN_IDENTIFICAR!$A$2:$D$146,4,0)),"SIN CECO",IF(VLOOKUP(B5423,CECOS_SIN_IDENTIFICAR!$A$2:$D$146,4,0)=0,"SIN CECO",VLOOKUP(B5423,CECOS_SIN_IDENTIFICAR!$A$2:$D$146,4,0)))</f>
        <v>SIN CECO</v>
      </c>
      <c r="Z5423">
        <f t="shared" si="677"/>
        <v>1616</v>
      </c>
      <c r="AA5423" s="3" t="s">
        <v>114</v>
      </c>
      <c r="AB5423" t="str">
        <f t="shared" si="678"/>
        <v>a. Idoneidad del personal-Personal que presta el servicio en obra</v>
      </c>
      <c r="AC5423" t="str">
        <f>VLOOKUP(AB5423,CODIFICACION_PREGUNTAS!$C$2:$D$35,2,0)</f>
        <v>PERSONAL001</v>
      </c>
    </row>
    <row r="5424" spans="1:29" x14ac:dyDescent="0.25">
      <c r="A5424" s="3">
        <f t="shared" si="679"/>
        <v>5423</v>
      </c>
      <c r="B5424" s="3" t="s">
        <v>430</v>
      </c>
      <c r="C5424" s="32">
        <v>42795</v>
      </c>
      <c r="D5424" s="3" t="s">
        <v>114</v>
      </c>
      <c r="E5424" s="3"/>
      <c r="F5424" s="3"/>
      <c r="G5424" s="2" t="s">
        <v>25</v>
      </c>
      <c r="H5424" s="3" t="s">
        <v>24</v>
      </c>
      <c r="I5424" s="3">
        <v>4</v>
      </c>
      <c r="J5424" s="3" t="s">
        <v>183</v>
      </c>
      <c r="K5424" s="3"/>
      <c r="L5424" s="3"/>
      <c r="M5424" s="3"/>
      <c r="N5424" s="3"/>
      <c r="O5424" s="3"/>
      <c r="P5424" s="3"/>
      <c r="Q5424" s="3"/>
      <c r="R5424" s="3"/>
      <c r="S5424" s="3"/>
      <c r="T5424" s="3">
        <f t="shared" si="672"/>
        <v>1616</v>
      </c>
      <c r="U5424" s="3" t="str">
        <f t="shared" si="673"/>
        <v>SI</v>
      </c>
      <c r="V5424" t="str">
        <f t="shared" si="674"/>
        <v>1616 - ATLANTIS PLAZA-Personal que presta el servicio en obra</v>
      </c>
      <c r="W5424" s="53">
        <f t="shared" si="675"/>
        <v>4</v>
      </c>
      <c r="X5424">
        <f t="shared" si="676"/>
        <v>4</v>
      </c>
      <c r="Y5424" t="str">
        <f>IF(ISNA(VLOOKUP(B5424,CECOS_SIN_IDENTIFICAR!$A$2:$D$146,4,0)),"SIN CECO",IF(VLOOKUP(B5424,CECOS_SIN_IDENTIFICAR!$A$2:$D$146,4,0)=0,"SIN CECO",VLOOKUP(B5424,CECOS_SIN_IDENTIFICAR!$A$2:$D$146,4,0)))</f>
        <v>SIN CECO</v>
      </c>
      <c r="Z5424">
        <f t="shared" si="677"/>
        <v>1616</v>
      </c>
      <c r="AA5424" s="3" t="s">
        <v>114</v>
      </c>
      <c r="AB5424" t="str">
        <f t="shared" si="678"/>
        <v>b. Oportuna atención al cliente-Personal que presta el servicio en obra</v>
      </c>
      <c r="AC5424" t="str">
        <f>VLOOKUP(AB5424,CODIFICACION_PREGUNTAS!$C$2:$D$35,2,0)</f>
        <v>PERSONAL002</v>
      </c>
    </row>
    <row r="5425" spans="1:29" x14ac:dyDescent="0.25">
      <c r="A5425" s="3">
        <f t="shared" si="679"/>
        <v>5424</v>
      </c>
      <c r="B5425" s="3" t="s">
        <v>430</v>
      </c>
      <c r="C5425" s="32">
        <v>42795</v>
      </c>
      <c r="D5425" s="3" t="s">
        <v>114</v>
      </c>
      <c r="E5425" s="3"/>
      <c r="F5425" s="3"/>
      <c r="G5425" s="2" t="s">
        <v>26</v>
      </c>
      <c r="H5425" s="3" t="s">
        <v>24</v>
      </c>
      <c r="I5425" s="3">
        <v>4</v>
      </c>
      <c r="J5425" s="3" t="s">
        <v>183</v>
      </c>
      <c r="K5425" s="3"/>
      <c r="L5425" s="3"/>
      <c r="M5425" s="3"/>
      <c r="N5425" s="3"/>
      <c r="O5425" s="3"/>
      <c r="P5425" s="3"/>
      <c r="Q5425" s="3"/>
      <c r="R5425" s="3"/>
      <c r="S5425" s="3"/>
      <c r="T5425" s="3">
        <f t="shared" si="672"/>
        <v>1616</v>
      </c>
      <c r="U5425" s="3" t="str">
        <f t="shared" si="673"/>
        <v>SI</v>
      </c>
      <c r="V5425" t="str">
        <f t="shared" si="674"/>
        <v>1616 - ATLANTIS PLAZA-Personal que presta el servicio en obra</v>
      </c>
      <c r="W5425" s="53">
        <f t="shared" si="675"/>
        <v>4</v>
      </c>
      <c r="X5425">
        <f t="shared" si="676"/>
        <v>4</v>
      </c>
      <c r="Y5425" t="str">
        <f>IF(ISNA(VLOOKUP(B5425,CECOS_SIN_IDENTIFICAR!$A$2:$D$146,4,0)),"SIN CECO",IF(VLOOKUP(B5425,CECOS_SIN_IDENTIFICAR!$A$2:$D$146,4,0)=0,"SIN CECO",VLOOKUP(B5425,CECOS_SIN_IDENTIFICAR!$A$2:$D$146,4,0)))</f>
        <v>SIN CECO</v>
      </c>
      <c r="Z5425">
        <f t="shared" si="677"/>
        <v>1616</v>
      </c>
      <c r="AA5425" s="3" t="s">
        <v>114</v>
      </c>
      <c r="AB5425" t="str">
        <f t="shared" si="678"/>
        <v>c. Compromiso con el proyecto-Personal que presta el servicio en obra</v>
      </c>
      <c r="AC5425" t="str">
        <f>VLOOKUP(AB5425,CODIFICACION_PREGUNTAS!$C$2:$D$35,2,0)</f>
        <v>PERSONAL003</v>
      </c>
    </row>
    <row r="5426" spans="1:29" x14ac:dyDescent="0.25">
      <c r="A5426" s="3">
        <f t="shared" si="679"/>
        <v>5425</v>
      </c>
      <c r="B5426" s="3" t="s">
        <v>430</v>
      </c>
      <c r="C5426" s="32">
        <v>42795</v>
      </c>
      <c r="D5426" s="3" t="s">
        <v>114</v>
      </c>
      <c r="E5426" s="3"/>
      <c r="F5426" s="3"/>
      <c r="G5426" s="2" t="s">
        <v>21</v>
      </c>
      <c r="H5426" s="3" t="s">
        <v>24</v>
      </c>
      <c r="I5426" s="3">
        <v>3</v>
      </c>
      <c r="J5426" s="3" t="s">
        <v>183</v>
      </c>
      <c r="K5426" s="3"/>
      <c r="L5426" s="3"/>
      <c r="M5426" s="3"/>
      <c r="N5426" s="3"/>
      <c r="O5426" s="3"/>
      <c r="P5426" s="3"/>
      <c r="Q5426" s="3"/>
      <c r="R5426" s="3"/>
      <c r="S5426" s="3"/>
      <c r="T5426" s="3">
        <f t="shared" si="672"/>
        <v>1616</v>
      </c>
      <c r="U5426" s="3" t="str">
        <f t="shared" si="673"/>
        <v>SI</v>
      </c>
      <c r="V5426" t="str">
        <f t="shared" si="674"/>
        <v>1616 - ATLANTIS PLAZA-Personal que presta el servicio en obra</v>
      </c>
      <c r="W5426" s="53">
        <f t="shared" si="675"/>
        <v>3</v>
      </c>
      <c r="X5426">
        <f t="shared" si="676"/>
        <v>3</v>
      </c>
      <c r="Y5426" t="str">
        <f>IF(ISNA(VLOOKUP(B5426,CECOS_SIN_IDENTIFICAR!$A$2:$D$146,4,0)),"SIN CECO",IF(VLOOKUP(B5426,CECOS_SIN_IDENTIFICAR!$A$2:$D$146,4,0)=0,"SIN CECO",VLOOKUP(B5426,CECOS_SIN_IDENTIFICAR!$A$2:$D$146,4,0)))</f>
        <v>SIN CECO</v>
      </c>
      <c r="Z5426">
        <f t="shared" si="677"/>
        <v>1616</v>
      </c>
      <c r="AA5426" s="3" t="s">
        <v>114</v>
      </c>
      <c r="AB5426" t="str">
        <f t="shared" si="678"/>
        <v>d. Cumplimiento de compromisos-Personal que presta el servicio en obra</v>
      </c>
      <c r="AC5426" t="str">
        <f>VLOOKUP(AB5426,CODIFICACION_PREGUNTAS!$C$2:$D$35,2,0)</f>
        <v>PERSONAL004</v>
      </c>
    </row>
    <row r="5427" spans="1:29" x14ac:dyDescent="0.25">
      <c r="A5427" s="3">
        <f t="shared" si="679"/>
        <v>5426</v>
      </c>
      <c r="B5427" s="3" t="s">
        <v>430</v>
      </c>
      <c r="C5427" s="32">
        <v>42795</v>
      </c>
      <c r="D5427" s="3" t="s">
        <v>114</v>
      </c>
      <c r="E5427" s="3"/>
      <c r="F5427" s="3"/>
      <c r="G5427" s="2" t="s">
        <v>27</v>
      </c>
      <c r="H5427" s="3" t="s">
        <v>24</v>
      </c>
      <c r="I5427" s="3">
        <v>4</v>
      </c>
      <c r="J5427" s="3" t="s">
        <v>183</v>
      </c>
      <c r="K5427" s="3"/>
      <c r="L5427" s="3"/>
      <c r="M5427" s="3"/>
      <c r="N5427" s="3"/>
      <c r="O5427" s="3"/>
      <c r="P5427" s="3"/>
      <c r="Q5427" s="3"/>
      <c r="R5427" s="3"/>
      <c r="S5427" s="3"/>
      <c r="T5427" s="3">
        <f t="shared" si="672"/>
        <v>1616</v>
      </c>
      <c r="U5427" s="3" t="str">
        <f t="shared" si="673"/>
        <v>SI</v>
      </c>
      <c r="V5427" t="str">
        <f t="shared" si="674"/>
        <v>1616 - ATLANTIS PLAZA-Personal que presta el servicio en obra</v>
      </c>
      <c r="W5427" s="53">
        <f t="shared" si="675"/>
        <v>4</v>
      </c>
      <c r="X5427">
        <f t="shared" si="676"/>
        <v>4</v>
      </c>
      <c r="Y5427" t="str">
        <f>IF(ISNA(VLOOKUP(B5427,CECOS_SIN_IDENTIFICAR!$A$2:$D$146,4,0)),"SIN CECO",IF(VLOOKUP(B5427,CECOS_SIN_IDENTIFICAR!$A$2:$D$146,4,0)=0,"SIN CECO",VLOOKUP(B5427,CECOS_SIN_IDENTIFICAR!$A$2:$D$146,4,0)))</f>
        <v>SIN CECO</v>
      </c>
      <c r="Z5427">
        <f t="shared" si="677"/>
        <v>1616</v>
      </c>
      <c r="AA5427" s="3" t="s">
        <v>114</v>
      </c>
      <c r="AB5427" t="str">
        <f t="shared" si="678"/>
        <v>e. Proactividad en desarrollo de funciones-Personal que presta el servicio en obra</v>
      </c>
      <c r="AC5427" t="str">
        <f>VLOOKUP(AB5427,CODIFICACION_PREGUNTAS!$C$2:$D$35,2,0)</f>
        <v>PERSONAL005</v>
      </c>
    </row>
    <row r="5428" spans="1:29" x14ac:dyDescent="0.25">
      <c r="A5428" s="3">
        <f t="shared" si="679"/>
        <v>5427</v>
      </c>
      <c r="B5428" s="3" t="s">
        <v>430</v>
      </c>
      <c r="C5428" s="32">
        <v>42795</v>
      </c>
      <c r="D5428" s="3" t="s">
        <v>114</v>
      </c>
      <c r="E5428" s="3"/>
      <c r="F5428" s="3"/>
      <c r="G5428" s="2" t="s">
        <v>28</v>
      </c>
      <c r="H5428" s="2" t="s">
        <v>29</v>
      </c>
      <c r="I5428" s="3">
        <v>4</v>
      </c>
      <c r="J5428" s="3" t="s">
        <v>183</v>
      </c>
      <c r="K5428" s="3"/>
      <c r="L5428" s="3"/>
      <c r="M5428" s="3"/>
      <c r="N5428" s="3"/>
      <c r="O5428" s="3"/>
      <c r="P5428" s="3"/>
      <c r="Q5428" s="3"/>
      <c r="R5428" s="3"/>
      <c r="S5428" s="3"/>
      <c r="T5428" s="3">
        <f t="shared" si="672"/>
        <v>1616</v>
      </c>
      <c r="U5428" s="3" t="str">
        <f t="shared" si="673"/>
        <v>SI</v>
      </c>
      <c r="V5428" t="str">
        <f t="shared" si="674"/>
        <v>1616 - ATLANTIS PLAZA-Productos Asociados de PAYC (Informes, Control de presupuesto y Programación y actas)</v>
      </c>
      <c r="W5428" s="53">
        <f t="shared" si="675"/>
        <v>4</v>
      </c>
      <c r="X5428">
        <f t="shared" si="676"/>
        <v>4</v>
      </c>
      <c r="Y5428" t="str">
        <f>IF(ISNA(VLOOKUP(B5428,CECOS_SIN_IDENTIFICAR!$A$2:$D$146,4,0)),"SIN CECO",IF(VLOOKUP(B5428,CECOS_SIN_IDENTIFICAR!$A$2:$D$146,4,0)=0,"SIN CECO",VLOOKUP(B5428,CECOS_SIN_IDENTIFICAR!$A$2:$D$146,4,0)))</f>
        <v>SIN CECO</v>
      </c>
      <c r="Z5428">
        <f t="shared" si="677"/>
        <v>1616</v>
      </c>
      <c r="AA5428" s="3" t="s">
        <v>114</v>
      </c>
      <c r="AB5428" t="str">
        <f t="shared" si="678"/>
        <v>a. Calidad del Contenido-Productos Asociados de PAYC (Informes, Control de presupuesto y Programación y actas)</v>
      </c>
      <c r="AC5428" t="str">
        <f>VLOOKUP(AB5428,CODIFICACION_PREGUNTAS!$C$2:$D$35,2,0)</f>
        <v>PRODUCTOS001</v>
      </c>
    </row>
    <row r="5429" spans="1:29" x14ac:dyDescent="0.25">
      <c r="A5429" s="3">
        <f t="shared" si="679"/>
        <v>5428</v>
      </c>
      <c r="B5429" s="3" t="s">
        <v>430</v>
      </c>
      <c r="C5429" s="32">
        <v>42795</v>
      </c>
      <c r="D5429" s="3" t="s">
        <v>114</v>
      </c>
      <c r="E5429" s="3"/>
      <c r="F5429" s="3"/>
      <c r="G5429" s="2" t="s">
        <v>30</v>
      </c>
      <c r="H5429" s="2" t="s">
        <v>29</v>
      </c>
      <c r="I5429" s="3">
        <v>4</v>
      </c>
      <c r="J5429" s="3" t="s">
        <v>183</v>
      </c>
      <c r="K5429" s="3"/>
      <c r="L5429" s="3"/>
      <c r="M5429" s="3"/>
      <c r="N5429" s="3"/>
      <c r="O5429" s="3"/>
      <c r="P5429" s="3"/>
      <c r="Q5429" s="3"/>
      <c r="R5429" s="3"/>
      <c r="S5429" s="3"/>
      <c r="T5429" s="3">
        <f t="shared" si="672"/>
        <v>1616</v>
      </c>
      <c r="U5429" s="3" t="str">
        <f t="shared" si="673"/>
        <v>SI</v>
      </c>
      <c r="V5429" t="str">
        <f t="shared" si="674"/>
        <v>1616 - ATLANTIS PLAZA-Productos Asociados de PAYC (Informes, Control de presupuesto y Programación y actas)</v>
      </c>
      <c r="W5429" s="53">
        <f t="shared" si="675"/>
        <v>4</v>
      </c>
      <c r="X5429">
        <f t="shared" si="676"/>
        <v>4</v>
      </c>
      <c r="Y5429" t="str">
        <f>IF(ISNA(VLOOKUP(B5429,CECOS_SIN_IDENTIFICAR!$A$2:$D$146,4,0)),"SIN CECO",IF(VLOOKUP(B5429,CECOS_SIN_IDENTIFICAR!$A$2:$D$146,4,0)=0,"SIN CECO",VLOOKUP(B5429,CECOS_SIN_IDENTIFICAR!$A$2:$D$146,4,0)))</f>
        <v>SIN CECO</v>
      </c>
      <c r="Z5429">
        <f t="shared" si="677"/>
        <v>1616</v>
      </c>
      <c r="AA5429" s="3" t="s">
        <v>114</v>
      </c>
      <c r="AB5429" t="str">
        <f t="shared" si="678"/>
        <v>b. Claridad del Contenido-Productos Asociados de PAYC (Informes, Control de presupuesto y Programación y actas)</v>
      </c>
      <c r="AC5429" t="str">
        <f>VLOOKUP(AB5429,CODIFICACION_PREGUNTAS!$C$2:$D$35,2,0)</f>
        <v>PRODUCTOS002</v>
      </c>
    </row>
    <row r="5430" spans="1:29" x14ac:dyDescent="0.25">
      <c r="A5430" s="3">
        <f t="shared" si="679"/>
        <v>5429</v>
      </c>
      <c r="B5430" s="3" t="s">
        <v>430</v>
      </c>
      <c r="C5430" s="32">
        <v>42795</v>
      </c>
      <c r="D5430" s="3" t="s">
        <v>114</v>
      </c>
      <c r="E5430" s="3"/>
      <c r="F5430" s="3"/>
      <c r="G5430" s="2" t="s">
        <v>31</v>
      </c>
      <c r="H5430" s="2" t="s">
        <v>29</v>
      </c>
      <c r="I5430" s="3">
        <v>4</v>
      </c>
      <c r="J5430" s="3" t="s">
        <v>183</v>
      </c>
      <c r="K5430" s="3"/>
      <c r="L5430" s="3"/>
      <c r="M5430" s="3"/>
      <c r="N5430" s="3"/>
      <c r="O5430" s="3"/>
      <c r="P5430" s="3"/>
      <c r="Q5430" s="3"/>
      <c r="R5430" s="3"/>
      <c r="S5430" s="3"/>
      <c r="T5430" s="3">
        <f t="shared" si="672"/>
        <v>1616</v>
      </c>
      <c r="U5430" s="3" t="str">
        <f t="shared" si="673"/>
        <v>SI</v>
      </c>
      <c r="V5430" t="str">
        <f t="shared" si="674"/>
        <v>1616 - ATLANTIS PLAZA-Productos Asociados de PAYC (Informes, Control de presupuesto y Programación y actas)</v>
      </c>
      <c r="W5430" s="53">
        <f t="shared" si="675"/>
        <v>4</v>
      </c>
      <c r="X5430">
        <f t="shared" si="676"/>
        <v>4</v>
      </c>
      <c r="Y5430" t="str">
        <f>IF(ISNA(VLOOKUP(B5430,CECOS_SIN_IDENTIFICAR!$A$2:$D$146,4,0)),"SIN CECO",IF(VLOOKUP(B5430,CECOS_SIN_IDENTIFICAR!$A$2:$D$146,4,0)=0,"SIN CECO",VLOOKUP(B5430,CECOS_SIN_IDENTIFICAR!$A$2:$D$146,4,0)))</f>
        <v>SIN CECO</v>
      </c>
      <c r="Z5430">
        <f t="shared" si="677"/>
        <v>1616</v>
      </c>
      <c r="AA5430" s="3" t="s">
        <v>114</v>
      </c>
      <c r="AB5430" t="str">
        <f t="shared" si="678"/>
        <v>c. Oportunidad en la entrega-Productos Asociados de PAYC (Informes, Control de presupuesto y Programación y actas)</v>
      </c>
      <c r="AC5430" t="str">
        <f>VLOOKUP(AB5430,CODIFICACION_PREGUNTAS!$C$2:$D$35,2,0)</f>
        <v>PRODUCTOS003</v>
      </c>
    </row>
    <row r="5431" spans="1:29" x14ac:dyDescent="0.25">
      <c r="A5431" s="3">
        <f t="shared" si="679"/>
        <v>5430</v>
      </c>
      <c r="B5431" s="3" t="s">
        <v>430</v>
      </c>
      <c r="C5431" s="32">
        <v>42795</v>
      </c>
      <c r="D5431" s="3" t="s">
        <v>114</v>
      </c>
      <c r="E5431" s="3"/>
      <c r="F5431" s="3"/>
      <c r="G5431" s="2" t="s">
        <v>32</v>
      </c>
      <c r="H5431" s="2" t="s">
        <v>29</v>
      </c>
      <c r="I5431" s="3">
        <v>4</v>
      </c>
      <c r="J5431" s="3" t="s">
        <v>183</v>
      </c>
      <c r="K5431" s="3"/>
      <c r="L5431" s="3"/>
      <c r="M5431" s="3"/>
      <c r="N5431" s="3"/>
      <c r="O5431" s="3"/>
      <c r="P5431" s="3"/>
      <c r="Q5431" s="3"/>
      <c r="R5431" s="3"/>
      <c r="S5431" s="3"/>
      <c r="T5431" s="3">
        <f t="shared" si="672"/>
        <v>1616</v>
      </c>
      <c r="U5431" s="3" t="str">
        <f t="shared" si="673"/>
        <v>SI</v>
      </c>
      <c r="V5431" t="str">
        <f t="shared" si="674"/>
        <v>1616 - ATLANTIS PLAZA-Productos Asociados de PAYC (Informes, Control de presupuesto y Programación y actas)</v>
      </c>
      <c r="W5431" s="53">
        <f t="shared" si="675"/>
        <v>4</v>
      </c>
      <c r="X5431">
        <f t="shared" si="676"/>
        <v>4</v>
      </c>
      <c r="Y5431" t="str">
        <f>IF(ISNA(VLOOKUP(B5431,CECOS_SIN_IDENTIFICAR!$A$2:$D$146,4,0)),"SIN CECO",IF(VLOOKUP(B5431,CECOS_SIN_IDENTIFICAR!$A$2:$D$146,4,0)=0,"SIN CECO",VLOOKUP(B5431,CECOS_SIN_IDENTIFICAR!$A$2:$D$146,4,0)))</f>
        <v>SIN CECO</v>
      </c>
      <c r="Z5431">
        <f t="shared" si="677"/>
        <v>1616</v>
      </c>
      <c r="AA5431" s="3" t="s">
        <v>114</v>
      </c>
      <c r="AB5431" t="str">
        <f t="shared" si="678"/>
        <v>d. Precisión de la información-Productos Asociados de PAYC (Informes, Control de presupuesto y Programación y actas)</v>
      </c>
      <c r="AC5431" t="str">
        <f>VLOOKUP(AB5431,CODIFICACION_PREGUNTAS!$C$2:$D$35,2,0)</f>
        <v>PRODUCTOS004</v>
      </c>
    </row>
    <row r="5432" spans="1:29" x14ac:dyDescent="0.25">
      <c r="A5432" s="3">
        <f t="shared" si="679"/>
        <v>5431</v>
      </c>
      <c r="B5432" s="3" t="s">
        <v>430</v>
      </c>
      <c r="C5432" s="32">
        <v>42795</v>
      </c>
      <c r="D5432" s="3" t="s">
        <v>114</v>
      </c>
      <c r="E5432" s="3"/>
      <c r="F5432" s="3"/>
      <c r="G5432" s="2" t="s">
        <v>33</v>
      </c>
      <c r="H5432" s="2" t="s">
        <v>29</v>
      </c>
      <c r="I5432" s="3">
        <v>4</v>
      </c>
      <c r="J5432" s="3" t="s">
        <v>183</v>
      </c>
      <c r="K5432" s="3"/>
      <c r="L5432" s="3"/>
      <c r="M5432" s="3"/>
      <c r="N5432" s="3"/>
      <c r="O5432" s="3"/>
      <c r="P5432" s="3"/>
      <c r="Q5432" s="3"/>
      <c r="R5432" s="3"/>
      <c r="S5432" s="3"/>
      <c r="T5432" s="3">
        <f t="shared" si="672"/>
        <v>1616</v>
      </c>
      <c r="U5432" s="3" t="str">
        <f t="shared" si="673"/>
        <v>SI</v>
      </c>
      <c r="V5432" t="str">
        <f t="shared" si="674"/>
        <v>1616 - ATLANTIS PLAZA-Productos Asociados de PAYC (Informes, Control de presupuesto y Programación y actas)</v>
      </c>
      <c r="W5432" s="53">
        <f t="shared" si="675"/>
        <v>4</v>
      </c>
      <c r="X5432">
        <f t="shared" si="676"/>
        <v>4</v>
      </c>
      <c r="Y5432" t="str">
        <f>IF(ISNA(VLOOKUP(B5432,CECOS_SIN_IDENTIFICAR!$A$2:$D$146,4,0)),"SIN CECO",IF(VLOOKUP(B5432,CECOS_SIN_IDENTIFICAR!$A$2:$D$146,4,0)=0,"SIN CECO",VLOOKUP(B5432,CECOS_SIN_IDENTIFICAR!$A$2:$D$146,4,0)))</f>
        <v>SIN CECO</v>
      </c>
      <c r="Z5432">
        <f t="shared" si="677"/>
        <v>1616</v>
      </c>
      <c r="AA5432" s="3" t="s">
        <v>114</v>
      </c>
      <c r="AB5432" t="str">
        <f t="shared" si="678"/>
        <v>e. Diagramación-Productos Asociados de PAYC (Informes, Control de presupuesto y Programación y actas)</v>
      </c>
      <c r="AC5432" t="str">
        <f>VLOOKUP(AB5432,CODIFICACION_PREGUNTAS!$C$2:$D$35,2,0)</f>
        <v>PRODUCTOS005</v>
      </c>
    </row>
    <row r="5433" spans="1:29" x14ac:dyDescent="0.25">
      <c r="A5433" s="3">
        <f t="shared" si="679"/>
        <v>5432</v>
      </c>
      <c r="B5433" s="3" t="s">
        <v>430</v>
      </c>
      <c r="C5433" s="32">
        <v>42795</v>
      </c>
      <c r="D5433" s="3" t="s">
        <v>114</v>
      </c>
      <c r="E5433" s="3"/>
      <c r="F5433" s="3"/>
      <c r="G5433" s="2" t="s">
        <v>34</v>
      </c>
      <c r="H5433" s="2" t="s">
        <v>35</v>
      </c>
      <c r="I5433" s="3">
        <v>2</v>
      </c>
      <c r="J5433" s="3" t="s">
        <v>183</v>
      </c>
      <c r="K5433" s="3"/>
      <c r="L5433" s="3"/>
      <c r="M5433" s="3"/>
      <c r="N5433" s="3"/>
      <c r="O5433" s="3"/>
      <c r="P5433" s="3"/>
      <c r="Q5433" s="3"/>
      <c r="R5433" s="3"/>
      <c r="S5433" s="3"/>
      <c r="T5433" s="3">
        <f t="shared" si="672"/>
        <v>1616</v>
      </c>
      <c r="U5433" s="3" t="str">
        <f t="shared" si="673"/>
        <v>SI</v>
      </c>
      <c r="V5433" t="str">
        <f t="shared" si="674"/>
        <v>1616 - ATLANTIS PLAZA-Compromisos Pactados</v>
      </c>
      <c r="W5433" s="53">
        <f t="shared" si="675"/>
        <v>2</v>
      </c>
      <c r="X5433">
        <f t="shared" si="676"/>
        <v>2</v>
      </c>
      <c r="Y5433" t="str">
        <f>IF(ISNA(VLOOKUP(B5433,CECOS_SIN_IDENTIFICAR!$A$2:$D$146,4,0)),"SIN CECO",IF(VLOOKUP(B5433,CECOS_SIN_IDENTIFICAR!$A$2:$D$146,4,0)=0,"SIN CECO",VLOOKUP(B5433,CECOS_SIN_IDENTIFICAR!$A$2:$D$146,4,0)))</f>
        <v>SIN CECO</v>
      </c>
      <c r="Z5433">
        <f t="shared" si="677"/>
        <v>1616</v>
      </c>
      <c r="AA5433" s="3" t="s">
        <v>114</v>
      </c>
      <c r="AB5433" t="str">
        <f t="shared" si="678"/>
        <v>a. Cumplimiento-Compromisos Pactados</v>
      </c>
      <c r="AC5433" t="str">
        <f>VLOOKUP(AB5433,CODIFICACION_PREGUNTAS!$C$2:$D$35,2,0)</f>
        <v>COMPROMISOS001</v>
      </c>
    </row>
    <row r="5434" spans="1:29" x14ac:dyDescent="0.25">
      <c r="A5434" s="3">
        <f t="shared" si="679"/>
        <v>5433</v>
      </c>
      <c r="B5434" s="3" t="s">
        <v>430</v>
      </c>
      <c r="C5434" s="32">
        <v>42795</v>
      </c>
      <c r="D5434" s="3" t="s">
        <v>114</v>
      </c>
      <c r="E5434" s="3"/>
      <c r="F5434" s="3"/>
      <c r="G5434" s="2" t="s">
        <v>36</v>
      </c>
      <c r="H5434" s="2" t="s">
        <v>35</v>
      </c>
      <c r="I5434" s="3">
        <v>4</v>
      </c>
      <c r="J5434" s="3" t="s">
        <v>183</v>
      </c>
      <c r="K5434" s="3"/>
      <c r="L5434" s="3"/>
      <c r="M5434" s="3"/>
      <c r="N5434" s="3"/>
      <c r="O5434" s="3"/>
      <c r="P5434" s="3"/>
      <c r="Q5434" s="3"/>
      <c r="R5434" s="3"/>
      <c r="S5434" s="3"/>
      <c r="T5434" s="3">
        <f t="shared" si="672"/>
        <v>1616</v>
      </c>
      <c r="U5434" s="3" t="str">
        <f t="shared" si="673"/>
        <v>SI</v>
      </c>
      <c r="V5434" t="str">
        <f t="shared" si="674"/>
        <v>1616 - ATLANTIS PLAZA-Compromisos Pactados</v>
      </c>
      <c r="W5434" s="53">
        <f t="shared" si="675"/>
        <v>4</v>
      </c>
      <c r="X5434">
        <f t="shared" si="676"/>
        <v>4</v>
      </c>
      <c r="Y5434" t="str">
        <f>IF(ISNA(VLOOKUP(B5434,CECOS_SIN_IDENTIFICAR!$A$2:$D$146,4,0)),"SIN CECO",IF(VLOOKUP(B5434,CECOS_SIN_IDENTIFICAR!$A$2:$D$146,4,0)=0,"SIN CECO",VLOOKUP(B5434,CECOS_SIN_IDENTIFICAR!$A$2:$D$146,4,0)))</f>
        <v>SIN CECO</v>
      </c>
      <c r="Z5434">
        <f t="shared" si="677"/>
        <v>1616</v>
      </c>
      <c r="AA5434" s="3" t="s">
        <v>114</v>
      </c>
      <c r="AB5434" t="str">
        <f t="shared" si="678"/>
        <v>b. Satisface expectativas-Compromisos Pactados</v>
      </c>
      <c r="AC5434" t="str">
        <f>VLOOKUP(AB5434,CODIFICACION_PREGUNTAS!$C$2:$D$35,2,0)</f>
        <v>COMPROMISOS002</v>
      </c>
    </row>
    <row r="5435" spans="1:29" x14ac:dyDescent="0.25">
      <c r="A5435" s="3">
        <f t="shared" si="679"/>
        <v>5434</v>
      </c>
      <c r="B5435" s="3" t="s">
        <v>430</v>
      </c>
      <c r="C5435" s="32">
        <v>42795</v>
      </c>
      <c r="D5435" s="3" t="s">
        <v>114</v>
      </c>
      <c r="E5435" s="3"/>
      <c r="F5435" s="3"/>
      <c r="G5435" s="2" t="s">
        <v>37</v>
      </c>
      <c r="H5435" s="2" t="s">
        <v>35</v>
      </c>
      <c r="I5435" s="3">
        <v>4</v>
      </c>
      <c r="J5435" s="3" t="s">
        <v>183</v>
      </c>
      <c r="K5435" s="3"/>
      <c r="L5435" s="3"/>
      <c r="M5435" s="3"/>
      <c r="N5435" s="3"/>
      <c r="O5435" s="3"/>
      <c r="P5435" s="3"/>
      <c r="Q5435" s="3"/>
      <c r="R5435" s="3"/>
      <c r="S5435" s="3"/>
      <c r="T5435" s="3">
        <f t="shared" si="672"/>
        <v>1616</v>
      </c>
      <c r="U5435" s="3" t="str">
        <f t="shared" si="673"/>
        <v>SI</v>
      </c>
      <c r="V5435" t="str">
        <f t="shared" si="674"/>
        <v>1616 - ATLANTIS PLAZA-Compromisos Pactados</v>
      </c>
      <c r="W5435" s="53">
        <f t="shared" si="675"/>
        <v>4</v>
      </c>
      <c r="X5435">
        <f t="shared" si="676"/>
        <v>4</v>
      </c>
      <c r="Y5435" t="str">
        <f>IF(ISNA(VLOOKUP(B5435,CECOS_SIN_IDENTIFICAR!$A$2:$D$146,4,0)),"SIN CECO",IF(VLOOKUP(B5435,CECOS_SIN_IDENTIFICAR!$A$2:$D$146,4,0)=0,"SIN CECO",VLOOKUP(B5435,CECOS_SIN_IDENTIFICAR!$A$2:$D$146,4,0)))</f>
        <v>SIN CECO</v>
      </c>
      <c r="Z5435">
        <f t="shared" si="677"/>
        <v>1616</v>
      </c>
      <c r="AA5435" s="3" t="s">
        <v>114</v>
      </c>
      <c r="AB5435" t="str">
        <f t="shared" si="678"/>
        <v>c. Calidad de la Información suministrada-Compromisos Pactados</v>
      </c>
      <c r="AC5435" t="str">
        <f>VLOOKUP(AB5435,CODIFICACION_PREGUNTAS!$C$2:$D$35,2,0)</f>
        <v>COMPROMISOS003</v>
      </c>
    </row>
    <row r="5436" spans="1:29" x14ac:dyDescent="0.25">
      <c r="A5436" s="3">
        <f t="shared" si="679"/>
        <v>5435</v>
      </c>
      <c r="B5436" s="3" t="s">
        <v>430</v>
      </c>
      <c r="C5436" s="32">
        <v>42795</v>
      </c>
      <c r="D5436" s="3" t="s">
        <v>114</v>
      </c>
      <c r="E5436" s="3"/>
      <c r="F5436" s="3"/>
      <c r="G5436" s="2" t="s">
        <v>38</v>
      </c>
      <c r="H5436" s="2" t="s">
        <v>35</v>
      </c>
      <c r="I5436" s="3">
        <v>4</v>
      </c>
      <c r="J5436" s="3" t="s">
        <v>183</v>
      </c>
      <c r="K5436" s="3"/>
      <c r="L5436" s="3"/>
      <c r="M5436" s="3"/>
      <c r="N5436" s="3"/>
      <c r="O5436" s="3"/>
      <c r="P5436" s="3"/>
      <c r="Q5436" s="3"/>
      <c r="R5436" s="3"/>
      <c r="S5436" s="3"/>
      <c r="T5436" s="3">
        <f t="shared" si="672"/>
        <v>1616</v>
      </c>
      <c r="U5436" s="3" t="str">
        <f t="shared" si="673"/>
        <v>SI</v>
      </c>
      <c r="V5436" t="str">
        <f t="shared" si="674"/>
        <v>1616 - ATLANTIS PLAZA-Compromisos Pactados</v>
      </c>
      <c r="W5436" s="53">
        <f t="shared" si="675"/>
        <v>4</v>
      </c>
      <c r="X5436">
        <f t="shared" si="676"/>
        <v>4</v>
      </c>
      <c r="Y5436" t="str">
        <f>IF(ISNA(VLOOKUP(B5436,CECOS_SIN_IDENTIFICAR!$A$2:$D$146,4,0)),"SIN CECO",IF(VLOOKUP(B5436,CECOS_SIN_IDENTIFICAR!$A$2:$D$146,4,0)=0,"SIN CECO",VLOOKUP(B5436,CECOS_SIN_IDENTIFICAR!$A$2:$D$146,4,0)))</f>
        <v>SIN CECO</v>
      </c>
      <c r="Z5436">
        <f t="shared" si="677"/>
        <v>1616</v>
      </c>
      <c r="AA5436" s="3" t="s">
        <v>114</v>
      </c>
      <c r="AB5436" t="str">
        <f t="shared" si="678"/>
        <v>d. Disposición del personal de PAYC a las solicitudes del cliente-Compromisos Pactados</v>
      </c>
      <c r="AC5436" t="str">
        <f>VLOOKUP(AB5436,CODIFICACION_PREGUNTAS!$C$2:$D$35,2,0)</f>
        <v>COMPROMISOS004</v>
      </c>
    </row>
    <row r="5437" spans="1:29" x14ac:dyDescent="0.25">
      <c r="A5437" s="3">
        <f t="shared" si="679"/>
        <v>5436</v>
      </c>
      <c r="B5437" s="3" t="s">
        <v>430</v>
      </c>
      <c r="C5437" s="32">
        <v>42795</v>
      </c>
      <c r="D5437" s="3" t="s">
        <v>114</v>
      </c>
      <c r="E5437" s="3"/>
      <c r="F5437" s="3"/>
      <c r="G5437" s="2" t="s">
        <v>39</v>
      </c>
      <c r="H5437" s="2" t="s">
        <v>35</v>
      </c>
      <c r="I5437" s="3">
        <v>4</v>
      </c>
      <c r="J5437" s="3" t="s">
        <v>183</v>
      </c>
      <c r="K5437" s="3"/>
      <c r="L5437" s="3"/>
      <c r="M5437" s="3"/>
      <c r="N5437" s="3"/>
      <c r="O5437" s="3"/>
      <c r="P5437" s="3"/>
      <c r="Q5437" s="3"/>
      <c r="R5437" s="3"/>
      <c r="S5437" s="3"/>
      <c r="T5437" s="3">
        <f t="shared" si="672"/>
        <v>1616</v>
      </c>
      <c r="U5437" s="3" t="str">
        <f t="shared" si="673"/>
        <v>SI</v>
      </c>
      <c r="V5437" t="str">
        <f t="shared" si="674"/>
        <v>1616 - ATLANTIS PLAZA-Compromisos Pactados</v>
      </c>
      <c r="W5437" s="53">
        <f t="shared" si="675"/>
        <v>4</v>
      </c>
      <c r="X5437">
        <f t="shared" si="676"/>
        <v>4</v>
      </c>
      <c r="Y5437" t="str">
        <f>IF(ISNA(VLOOKUP(B5437,CECOS_SIN_IDENTIFICAR!$A$2:$D$146,4,0)),"SIN CECO",IF(VLOOKUP(B5437,CECOS_SIN_IDENTIFICAR!$A$2:$D$146,4,0)=0,"SIN CECO",VLOOKUP(B5437,CECOS_SIN_IDENTIFICAR!$A$2:$D$146,4,0)))</f>
        <v>SIN CECO</v>
      </c>
      <c r="Z5437">
        <f t="shared" si="677"/>
        <v>1616</v>
      </c>
      <c r="AA5437" s="3" t="s">
        <v>114</v>
      </c>
      <c r="AB5437" t="str">
        <f t="shared" si="678"/>
        <v>e. Coherencia entre lo solicitado y lo entregado-Compromisos Pactados</v>
      </c>
      <c r="AC5437" t="str">
        <f>VLOOKUP(AB5437,CODIFICACION_PREGUNTAS!$C$2:$D$35,2,0)</f>
        <v>COMPROMISOS005</v>
      </c>
    </row>
    <row r="5438" spans="1:29" x14ac:dyDescent="0.25">
      <c r="A5438" s="3">
        <f t="shared" si="679"/>
        <v>5437</v>
      </c>
      <c r="B5438" s="3" t="s">
        <v>430</v>
      </c>
      <c r="C5438" s="32">
        <v>42795</v>
      </c>
      <c r="D5438" s="3" t="s">
        <v>114</v>
      </c>
      <c r="E5438" s="3"/>
      <c r="F5438" s="3"/>
      <c r="G5438" s="2" t="s">
        <v>40</v>
      </c>
      <c r="H5438" s="2" t="s">
        <v>40</v>
      </c>
      <c r="I5438" s="3">
        <v>3</v>
      </c>
      <c r="J5438" s="3" t="s">
        <v>183</v>
      </c>
      <c r="K5438" s="3"/>
      <c r="L5438" s="3"/>
      <c r="M5438" s="3"/>
      <c r="N5438" s="3"/>
      <c r="O5438" s="3"/>
      <c r="P5438" s="3"/>
      <c r="Q5438" s="3"/>
      <c r="R5438" s="3"/>
      <c r="S5438" s="3"/>
      <c r="T5438" s="3">
        <f t="shared" si="672"/>
        <v>1616</v>
      </c>
      <c r="U5438" s="3" t="str">
        <f t="shared" si="673"/>
        <v>SI</v>
      </c>
      <c r="V5438" t="str">
        <f t="shared" si="674"/>
        <v>1616 - ATLANTIS PLAZA-Grado de Satisfacción con el Servicio Prestado</v>
      </c>
      <c r="W5438" s="53">
        <f t="shared" si="675"/>
        <v>3</v>
      </c>
      <c r="X5438">
        <f t="shared" si="676"/>
        <v>3</v>
      </c>
      <c r="Y5438" t="str">
        <f>IF(ISNA(VLOOKUP(B5438,CECOS_SIN_IDENTIFICAR!$A$2:$D$146,4,0)),"SIN CECO",IF(VLOOKUP(B5438,CECOS_SIN_IDENTIFICAR!$A$2:$D$146,4,0)=0,"SIN CECO",VLOOKUP(B5438,CECOS_SIN_IDENTIFICAR!$A$2:$D$146,4,0)))</f>
        <v>SIN CECO</v>
      </c>
      <c r="Z5438">
        <f t="shared" si="677"/>
        <v>1616</v>
      </c>
      <c r="AA5438" s="3" t="s">
        <v>114</v>
      </c>
      <c r="AB5438" t="str">
        <f t="shared" si="678"/>
        <v>Grado de Satisfacción con el Servicio Prestado-Grado de Satisfacción con el Servicio Prestado</v>
      </c>
      <c r="AC5438" t="str">
        <f>VLOOKUP(AB5438,CODIFICACION_PREGUNTAS!$C$2:$D$35,2,0)</f>
        <v>SATISFACCION001</v>
      </c>
    </row>
    <row r="5439" spans="1:29" x14ac:dyDescent="0.25">
      <c r="A5439" s="3">
        <f t="shared" si="679"/>
        <v>5438</v>
      </c>
      <c r="B5439" s="3" t="s">
        <v>430</v>
      </c>
      <c r="C5439" s="32">
        <v>42795</v>
      </c>
      <c r="D5439" s="3" t="s">
        <v>114</v>
      </c>
      <c r="E5439" s="3"/>
      <c r="F5439" s="3"/>
      <c r="G5439" s="2" t="s">
        <v>41</v>
      </c>
      <c r="H5439" s="2" t="s">
        <v>41</v>
      </c>
      <c r="I5439" s="3">
        <v>5</v>
      </c>
      <c r="J5439" s="3" t="s">
        <v>183</v>
      </c>
      <c r="K5439" s="3"/>
      <c r="L5439" s="3"/>
      <c r="M5439" s="3"/>
      <c r="N5439" s="3"/>
      <c r="O5439" s="3"/>
      <c r="P5439" s="3"/>
      <c r="Q5439" s="3"/>
      <c r="R5439" s="3"/>
      <c r="S5439" s="3"/>
      <c r="T5439" s="3">
        <f t="shared" si="672"/>
        <v>1616</v>
      </c>
      <c r="U5439" s="3" t="str">
        <f t="shared" si="673"/>
        <v>SI</v>
      </c>
      <c r="V5439" t="str">
        <f t="shared" si="674"/>
        <v>1616 - ATLANTIS PLAZA-Posibilidad de Volver a Contratar con PAYC</v>
      </c>
      <c r="W5439" s="53">
        <f t="shared" si="675"/>
        <v>5</v>
      </c>
      <c r="X5439">
        <f t="shared" si="676"/>
        <v>5</v>
      </c>
      <c r="Y5439" t="str">
        <f>IF(ISNA(VLOOKUP(B5439,CECOS_SIN_IDENTIFICAR!$A$2:$D$146,4,0)),"SIN CECO",IF(VLOOKUP(B5439,CECOS_SIN_IDENTIFICAR!$A$2:$D$146,4,0)=0,"SIN CECO",VLOOKUP(B5439,CECOS_SIN_IDENTIFICAR!$A$2:$D$146,4,0)))</f>
        <v>SIN CECO</v>
      </c>
      <c r="Z5439">
        <f t="shared" si="677"/>
        <v>1616</v>
      </c>
      <c r="AA5439" s="3" t="s">
        <v>114</v>
      </c>
      <c r="AB5439" t="str">
        <f t="shared" si="678"/>
        <v>Posibilidad de Volver a Contratar con PAYC-Posibilidad de Volver a Contratar con PAYC</v>
      </c>
      <c r="AC5439" t="str">
        <f>VLOOKUP(AB5439,CODIFICACION_PREGUNTAS!$C$2:$D$35,2,0)</f>
        <v>VOLVER001</v>
      </c>
    </row>
    <row r="5440" spans="1:29" x14ac:dyDescent="0.25">
      <c r="A5440" s="3">
        <f t="shared" si="679"/>
        <v>5439</v>
      </c>
      <c r="B5440" s="3" t="s">
        <v>430</v>
      </c>
      <c r="C5440" s="32">
        <v>42795</v>
      </c>
      <c r="D5440" s="3" t="s">
        <v>114</v>
      </c>
      <c r="E5440" s="3"/>
      <c r="F5440" s="3"/>
      <c r="G5440" s="2" t="s">
        <v>42</v>
      </c>
      <c r="H5440" s="6" t="s">
        <v>43</v>
      </c>
      <c r="I5440" s="3" t="s">
        <v>842</v>
      </c>
      <c r="J5440" s="3" t="s">
        <v>183</v>
      </c>
      <c r="K5440" s="3" t="s">
        <v>684</v>
      </c>
      <c r="L5440" s="3"/>
      <c r="M5440" s="3"/>
      <c r="N5440" s="3"/>
      <c r="O5440" s="3"/>
      <c r="P5440" s="3"/>
      <c r="Q5440" s="3"/>
      <c r="R5440" s="3"/>
      <c r="S5440" s="3"/>
      <c r="T5440" s="3">
        <f t="shared" si="672"/>
        <v>1616</v>
      </c>
      <c r="U5440" s="3" t="str">
        <f t="shared" si="673"/>
        <v>SI</v>
      </c>
      <c r="V5440" t="str">
        <f t="shared" si="674"/>
        <v>1616 - ATLANTIS PLAZA-Fortalezas PAYC</v>
      </c>
      <c r="W5440" s="53" t="str">
        <f t="shared" si="675"/>
        <v>Disponibilidad del personal-</v>
      </c>
      <c r="X5440">
        <f t="shared" si="676"/>
        <v>0</v>
      </c>
      <c r="Y5440" t="str">
        <f>IF(ISNA(VLOOKUP(B5440,CECOS_SIN_IDENTIFICAR!$A$2:$D$146,4,0)),"SIN CECO",IF(VLOOKUP(B5440,CECOS_SIN_IDENTIFICAR!$A$2:$D$146,4,0)=0,"SIN CECO",VLOOKUP(B5440,CECOS_SIN_IDENTIFICAR!$A$2:$D$146,4,0)))</f>
        <v>SIN CECO</v>
      </c>
      <c r="Z5440">
        <f t="shared" si="677"/>
        <v>1616</v>
      </c>
      <c r="AA5440" s="3" t="s">
        <v>114</v>
      </c>
      <c r="AB5440" t="str">
        <f t="shared" si="678"/>
        <v>Principales fortalezas en el servicio que presta PAYC-Fortalezas PAYC</v>
      </c>
      <c r="AC5440" t="str">
        <f>VLOOKUP(AB5440,CODIFICACION_PREGUNTAS!$C$2:$D$35,2,0)</f>
        <v>FORT001</v>
      </c>
    </row>
    <row r="5441" spans="1:29" x14ac:dyDescent="0.25">
      <c r="A5441" s="3">
        <f t="shared" si="679"/>
        <v>5440</v>
      </c>
      <c r="B5441" s="3" t="s">
        <v>430</v>
      </c>
      <c r="C5441" s="32">
        <v>42795</v>
      </c>
      <c r="D5441" s="3" t="s">
        <v>114</v>
      </c>
      <c r="E5441" s="3"/>
      <c r="F5441" s="3"/>
      <c r="G5441" s="2" t="s">
        <v>44</v>
      </c>
      <c r="H5441" s="6" t="s">
        <v>45</v>
      </c>
      <c r="I5441" s="3" t="s">
        <v>784</v>
      </c>
      <c r="J5441" s="3" t="s">
        <v>183</v>
      </c>
      <c r="K5441" s="3" t="s">
        <v>685</v>
      </c>
      <c r="L5441" s="3" t="s">
        <v>745</v>
      </c>
      <c r="M5441" s="3"/>
      <c r="N5441" s="3" t="s">
        <v>444</v>
      </c>
      <c r="O5441" s="3" t="s">
        <v>595</v>
      </c>
      <c r="P5441" s="3"/>
      <c r="Q5441" s="3"/>
      <c r="R5441" s="3"/>
      <c r="S5441" s="3"/>
      <c r="T5441" s="3">
        <f t="shared" si="672"/>
        <v>1616</v>
      </c>
      <c r="U5441" s="3" t="str">
        <f t="shared" si="673"/>
        <v>SI</v>
      </c>
      <c r="V5441" t="str">
        <f t="shared" si="674"/>
        <v>1616 - ATLANTIS PLAZA-Debilidades PAYC</v>
      </c>
      <c r="W5441" s="53" t="str">
        <f t="shared" si="675"/>
        <v>No supo manejar al administrador delegado-Faltó ejercer mayor control y seguimiento-Faltá más coordinación y comunicación en el proyecto-</v>
      </c>
      <c r="X5441">
        <f t="shared" si="676"/>
        <v>0</v>
      </c>
      <c r="Y5441" t="str">
        <f>IF(ISNA(VLOOKUP(B5441,CECOS_SIN_IDENTIFICAR!$A$2:$D$146,4,0)),"SIN CECO",IF(VLOOKUP(B5441,CECOS_SIN_IDENTIFICAR!$A$2:$D$146,4,0)=0,"SIN CECO",VLOOKUP(B5441,CECOS_SIN_IDENTIFICAR!$A$2:$D$146,4,0)))</f>
        <v>SIN CECO</v>
      </c>
      <c r="Z5441">
        <f t="shared" si="677"/>
        <v>1616</v>
      </c>
      <c r="AA5441" s="3" t="s">
        <v>114</v>
      </c>
      <c r="AB5441" t="str">
        <f t="shared" si="678"/>
        <v>Principales debilidades en el servicio que presta PAYC-Debilidades PAYC</v>
      </c>
      <c r="AC5441" t="str">
        <f>VLOOKUP(AB5441,CODIFICACION_PREGUNTAS!$C$2:$D$35,2,0)</f>
        <v>DEB001</v>
      </c>
    </row>
  </sheetData>
  <autoFilter ref="A1:AC1" xr:uid="{90498574-0EDE-4131-8C7D-2536B18B7B07}"/>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B2C3-2ABE-47FF-AFDB-6AFEE6AAA049}">
  <dimension ref="A1:F35"/>
  <sheetViews>
    <sheetView workbookViewId="0"/>
  </sheetViews>
  <sheetFormatPr baseColWidth="10" defaultRowHeight="15" x14ac:dyDescent="0.25"/>
  <cols>
    <col min="1" max="1" width="58.7109375" customWidth="1"/>
    <col min="2" max="3" width="50.5703125" customWidth="1"/>
  </cols>
  <sheetData>
    <row r="1" spans="1:6" x14ac:dyDescent="0.25">
      <c r="A1" t="s">
        <v>3</v>
      </c>
      <c r="B1" t="s">
        <v>4</v>
      </c>
      <c r="C1" t="s">
        <v>922</v>
      </c>
      <c r="D1" t="s">
        <v>887</v>
      </c>
      <c r="E1" t="s">
        <v>3</v>
      </c>
      <c r="F1" t="s">
        <v>4</v>
      </c>
    </row>
    <row r="2" spans="1:6" x14ac:dyDescent="0.25">
      <c r="A2" t="s">
        <v>5</v>
      </c>
      <c r="B2" t="s">
        <v>6</v>
      </c>
      <c r="C2" t="str">
        <f>CONCATENATE(A2,"-",B2)</f>
        <v>a. Conocimiento específico de temas aplicables al proyecto-Soporte Técnico</v>
      </c>
      <c r="D2" t="s">
        <v>888</v>
      </c>
      <c r="E2" t="s">
        <v>5</v>
      </c>
      <c r="F2" t="s">
        <v>6</v>
      </c>
    </row>
    <row r="3" spans="1:6" x14ac:dyDescent="0.25">
      <c r="A3" t="s">
        <v>7</v>
      </c>
      <c r="B3" t="s">
        <v>6</v>
      </c>
      <c r="C3" t="str">
        <f t="shared" ref="C3:C35" si="0">CONCATENATE(A3,"-",B3)</f>
        <v>b. Idoneidad y Calidad del soporte-Soporte Técnico</v>
      </c>
      <c r="D3" t="s">
        <v>889</v>
      </c>
      <c r="E3" t="s">
        <v>7</v>
      </c>
      <c r="F3" t="s">
        <v>6</v>
      </c>
    </row>
    <row r="4" spans="1:6" x14ac:dyDescent="0.25">
      <c r="A4" t="s">
        <v>8</v>
      </c>
      <c r="B4" t="s">
        <v>6</v>
      </c>
      <c r="C4" t="str">
        <f t="shared" si="0"/>
        <v>c. Cumplimiento de especificaciones técnicas de construcción-Soporte Técnico</v>
      </c>
      <c r="D4" t="s">
        <v>890</v>
      </c>
      <c r="E4" t="s">
        <v>8</v>
      </c>
      <c r="F4" t="s">
        <v>6</v>
      </c>
    </row>
    <row r="5" spans="1:6" x14ac:dyDescent="0.25">
      <c r="A5" t="s">
        <v>9</v>
      </c>
      <c r="B5" t="s">
        <v>6</v>
      </c>
      <c r="C5" t="str">
        <f t="shared" si="0"/>
        <v>d. Confiabilidad de los conceptos aplicados-Soporte Técnico</v>
      </c>
      <c r="D5" t="s">
        <v>891</v>
      </c>
      <c r="E5" t="s">
        <v>9</v>
      </c>
      <c r="F5" t="s">
        <v>6</v>
      </c>
    </row>
    <row r="6" spans="1:6" x14ac:dyDescent="0.25">
      <c r="A6" t="s">
        <v>10</v>
      </c>
      <c r="B6" t="s">
        <v>6</v>
      </c>
      <c r="C6" t="str">
        <f t="shared" si="0"/>
        <v>e. Oportunidad en entrega de información o requerimientos-Soporte Técnico</v>
      </c>
      <c r="D6" t="s">
        <v>892</v>
      </c>
      <c r="E6" t="s">
        <v>10</v>
      </c>
      <c r="F6" t="s">
        <v>6</v>
      </c>
    </row>
    <row r="7" spans="1:6" x14ac:dyDescent="0.25">
      <c r="A7" t="s">
        <v>11</v>
      </c>
      <c r="B7" t="s">
        <v>12</v>
      </c>
      <c r="C7" t="str">
        <f t="shared" si="0"/>
        <v>a. Oportunidad de la gestión en obra-Soporte Administrativo</v>
      </c>
      <c r="D7" t="s">
        <v>893</v>
      </c>
      <c r="E7" t="s">
        <v>11</v>
      </c>
      <c r="F7" t="s">
        <v>12</v>
      </c>
    </row>
    <row r="8" spans="1:6" x14ac:dyDescent="0.25">
      <c r="A8" t="s">
        <v>13</v>
      </c>
      <c r="B8" t="s">
        <v>12</v>
      </c>
      <c r="C8" t="str">
        <f t="shared" si="0"/>
        <v>b. Manejo administrativo del proyecto-Soporte Administrativo</v>
      </c>
      <c r="D8" t="s">
        <v>894</v>
      </c>
      <c r="E8" t="s">
        <v>13</v>
      </c>
      <c r="F8" t="s">
        <v>12</v>
      </c>
    </row>
    <row r="9" spans="1:6" x14ac:dyDescent="0.25">
      <c r="A9" t="s">
        <v>14</v>
      </c>
      <c r="B9" t="s">
        <v>12</v>
      </c>
      <c r="C9" t="str">
        <f t="shared" si="0"/>
        <v>c. Información clara y veraz sobre la administración de proyecto-Soporte Administrativo</v>
      </c>
      <c r="D9" t="s">
        <v>895</v>
      </c>
      <c r="E9" t="s">
        <v>14</v>
      </c>
      <c r="F9" t="s">
        <v>12</v>
      </c>
    </row>
    <row r="10" spans="1:6" x14ac:dyDescent="0.25">
      <c r="A10" t="s">
        <v>15</v>
      </c>
      <c r="B10" t="s">
        <v>12</v>
      </c>
      <c r="C10" t="str">
        <f t="shared" si="0"/>
        <v>d. Cumplimientos con expectativas del cliente-Soporte Administrativo</v>
      </c>
      <c r="D10" t="s">
        <v>896</v>
      </c>
      <c r="E10" t="s">
        <v>15</v>
      </c>
      <c r="F10" t="s">
        <v>12</v>
      </c>
    </row>
    <row r="11" spans="1:6" x14ac:dyDescent="0.25">
      <c r="A11" t="s">
        <v>16</v>
      </c>
      <c r="B11" t="s">
        <v>12</v>
      </c>
      <c r="C11" t="str">
        <f t="shared" si="0"/>
        <v>e. Control de presupuesto-Soporte Administrativo</v>
      </c>
      <c r="D11" t="s">
        <v>897</v>
      </c>
      <c r="E11" t="s">
        <v>16</v>
      </c>
      <c r="F11" t="s">
        <v>12</v>
      </c>
    </row>
    <row r="12" spans="1:6" x14ac:dyDescent="0.25">
      <c r="A12" t="s">
        <v>17</v>
      </c>
      <c r="B12" t="s">
        <v>18</v>
      </c>
      <c r="C12" t="str">
        <f t="shared" si="0"/>
        <v>a. Apoyo y presencia en el proyecto-Soporte Directivo (Coordinador y Gerencia)</v>
      </c>
      <c r="D12" t="s">
        <v>898</v>
      </c>
      <c r="E12" t="s">
        <v>17</v>
      </c>
      <c r="F12" t="s">
        <v>18</v>
      </c>
    </row>
    <row r="13" spans="1:6" x14ac:dyDescent="0.25">
      <c r="A13" t="s">
        <v>19</v>
      </c>
      <c r="B13" t="s">
        <v>18</v>
      </c>
      <c r="C13" t="str">
        <f t="shared" si="0"/>
        <v>b. Conocimiento del proyecto-Soporte Directivo (Coordinador y Gerencia)</v>
      </c>
      <c r="D13" t="s">
        <v>899</v>
      </c>
      <c r="E13" t="s">
        <v>19</v>
      </c>
      <c r="F13" t="s">
        <v>18</v>
      </c>
    </row>
    <row r="14" spans="1:6" x14ac:dyDescent="0.25">
      <c r="A14" t="s">
        <v>20</v>
      </c>
      <c r="B14" t="s">
        <v>18</v>
      </c>
      <c r="C14" t="str">
        <f t="shared" si="0"/>
        <v>c. Planteamiento de soluciones y manejo de conflictos-Soporte Directivo (Coordinador y Gerencia)</v>
      </c>
      <c r="D14" t="s">
        <v>900</v>
      </c>
      <c r="E14" t="s">
        <v>20</v>
      </c>
      <c r="F14" t="s">
        <v>18</v>
      </c>
    </row>
    <row r="15" spans="1:6" x14ac:dyDescent="0.25">
      <c r="A15" t="s">
        <v>21</v>
      </c>
      <c r="B15" t="s">
        <v>18</v>
      </c>
      <c r="C15" t="str">
        <f t="shared" si="0"/>
        <v>d. Cumplimiento de compromisos-Soporte Directivo (Coordinador y Gerencia)</v>
      </c>
      <c r="D15" t="s">
        <v>901</v>
      </c>
      <c r="E15" t="s">
        <v>21</v>
      </c>
      <c r="F15" t="s">
        <v>18</v>
      </c>
    </row>
    <row r="16" spans="1:6" x14ac:dyDescent="0.25">
      <c r="A16" t="s">
        <v>22</v>
      </c>
      <c r="B16" t="s">
        <v>18</v>
      </c>
      <c r="C16" t="str">
        <f t="shared" si="0"/>
        <v>e. Manejo del cliente-Soporte Directivo (Coordinador y Gerencia)</v>
      </c>
      <c r="D16" t="s">
        <v>902</v>
      </c>
      <c r="E16" t="s">
        <v>22</v>
      </c>
      <c r="F16" t="s">
        <v>18</v>
      </c>
    </row>
    <row r="17" spans="1:6" x14ac:dyDescent="0.25">
      <c r="A17" t="s">
        <v>23</v>
      </c>
      <c r="B17" t="s">
        <v>24</v>
      </c>
      <c r="C17" t="str">
        <f t="shared" si="0"/>
        <v>a. Idoneidad del personal-Personal que presta el servicio en obra</v>
      </c>
      <c r="D17" t="s">
        <v>903</v>
      </c>
      <c r="E17" t="s">
        <v>23</v>
      </c>
      <c r="F17" t="s">
        <v>24</v>
      </c>
    </row>
    <row r="18" spans="1:6" x14ac:dyDescent="0.25">
      <c r="A18" t="s">
        <v>25</v>
      </c>
      <c r="B18" t="s">
        <v>24</v>
      </c>
      <c r="C18" t="str">
        <f t="shared" si="0"/>
        <v>b. Oportuna atención al cliente-Personal que presta el servicio en obra</v>
      </c>
      <c r="D18" t="s">
        <v>904</v>
      </c>
      <c r="E18" t="s">
        <v>25</v>
      </c>
      <c r="F18" t="s">
        <v>24</v>
      </c>
    </row>
    <row r="19" spans="1:6" x14ac:dyDescent="0.25">
      <c r="A19" t="s">
        <v>26</v>
      </c>
      <c r="B19" t="s">
        <v>24</v>
      </c>
      <c r="C19" t="str">
        <f t="shared" si="0"/>
        <v>c. Compromiso con el proyecto-Personal que presta el servicio en obra</v>
      </c>
      <c r="D19" t="s">
        <v>905</v>
      </c>
      <c r="E19" t="s">
        <v>26</v>
      </c>
      <c r="F19" t="s">
        <v>24</v>
      </c>
    </row>
    <row r="20" spans="1:6" x14ac:dyDescent="0.25">
      <c r="A20" t="s">
        <v>21</v>
      </c>
      <c r="B20" t="s">
        <v>24</v>
      </c>
      <c r="C20" t="str">
        <f t="shared" si="0"/>
        <v>d. Cumplimiento de compromisos-Personal que presta el servicio en obra</v>
      </c>
      <c r="D20" t="s">
        <v>906</v>
      </c>
      <c r="E20" t="s">
        <v>21</v>
      </c>
      <c r="F20" t="s">
        <v>24</v>
      </c>
    </row>
    <row r="21" spans="1:6" x14ac:dyDescent="0.25">
      <c r="A21" t="s">
        <v>27</v>
      </c>
      <c r="B21" t="s">
        <v>24</v>
      </c>
      <c r="C21" t="str">
        <f t="shared" si="0"/>
        <v>e. Proactividad en desarrollo de funciones-Personal que presta el servicio en obra</v>
      </c>
      <c r="D21" t="s">
        <v>907</v>
      </c>
      <c r="E21" t="s">
        <v>27</v>
      </c>
      <c r="F21" t="s">
        <v>24</v>
      </c>
    </row>
    <row r="22" spans="1:6" x14ac:dyDescent="0.25">
      <c r="A22" t="s">
        <v>28</v>
      </c>
      <c r="B22" t="s">
        <v>29</v>
      </c>
      <c r="C22" t="str">
        <f t="shared" si="0"/>
        <v>a. Calidad del Contenido-Productos Asociados de PAYC (Informes, Control de presupuesto y Programación y actas)</v>
      </c>
      <c r="D22" t="s">
        <v>908</v>
      </c>
      <c r="E22" t="s">
        <v>28</v>
      </c>
      <c r="F22" t="s">
        <v>29</v>
      </c>
    </row>
    <row r="23" spans="1:6" x14ac:dyDescent="0.25">
      <c r="A23" t="s">
        <v>30</v>
      </c>
      <c r="B23" t="s">
        <v>29</v>
      </c>
      <c r="C23" t="str">
        <f t="shared" si="0"/>
        <v>b. Claridad del Contenido-Productos Asociados de PAYC (Informes, Control de presupuesto y Programación y actas)</v>
      </c>
      <c r="D23" t="s">
        <v>909</v>
      </c>
      <c r="E23" t="s">
        <v>30</v>
      </c>
      <c r="F23" t="s">
        <v>29</v>
      </c>
    </row>
    <row r="24" spans="1:6" x14ac:dyDescent="0.25">
      <c r="A24" t="s">
        <v>31</v>
      </c>
      <c r="B24" t="s">
        <v>29</v>
      </c>
      <c r="C24" t="str">
        <f t="shared" si="0"/>
        <v>c. Oportunidad en la entrega-Productos Asociados de PAYC (Informes, Control de presupuesto y Programación y actas)</v>
      </c>
      <c r="D24" t="s">
        <v>910</v>
      </c>
      <c r="E24" t="s">
        <v>31</v>
      </c>
      <c r="F24" t="s">
        <v>29</v>
      </c>
    </row>
    <row r="25" spans="1:6" x14ac:dyDescent="0.25">
      <c r="A25" t="s">
        <v>32</v>
      </c>
      <c r="B25" t="s">
        <v>29</v>
      </c>
      <c r="C25" t="str">
        <f t="shared" si="0"/>
        <v>d. Precisión de la información-Productos Asociados de PAYC (Informes, Control de presupuesto y Programación y actas)</v>
      </c>
      <c r="D25" t="s">
        <v>911</v>
      </c>
      <c r="E25" t="s">
        <v>32</v>
      </c>
      <c r="F25" t="s">
        <v>29</v>
      </c>
    </row>
    <row r="26" spans="1:6" x14ac:dyDescent="0.25">
      <c r="A26" t="s">
        <v>33</v>
      </c>
      <c r="B26" t="s">
        <v>29</v>
      </c>
      <c r="C26" t="str">
        <f t="shared" si="0"/>
        <v>e. Diagramación-Productos Asociados de PAYC (Informes, Control de presupuesto y Programación y actas)</v>
      </c>
      <c r="D26" t="s">
        <v>912</v>
      </c>
      <c r="E26" t="s">
        <v>33</v>
      </c>
      <c r="F26" t="s">
        <v>29</v>
      </c>
    </row>
    <row r="27" spans="1:6" x14ac:dyDescent="0.25">
      <c r="A27" t="s">
        <v>34</v>
      </c>
      <c r="B27" t="s">
        <v>35</v>
      </c>
      <c r="C27" t="str">
        <f t="shared" si="0"/>
        <v>a. Cumplimiento-Compromisos Pactados</v>
      </c>
      <c r="D27" t="s">
        <v>913</v>
      </c>
      <c r="E27" t="s">
        <v>34</v>
      </c>
      <c r="F27" t="s">
        <v>35</v>
      </c>
    </row>
    <row r="28" spans="1:6" x14ac:dyDescent="0.25">
      <c r="A28" t="s">
        <v>36</v>
      </c>
      <c r="B28" t="s">
        <v>35</v>
      </c>
      <c r="C28" t="str">
        <f t="shared" si="0"/>
        <v>b. Satisface expectativas-Compromisos Pactados</v>
      </c>
      <c r="D28" t="s">
        <v>914</v>
      </c>
      <c r="E28" t="s">
        <v>36</v>
      </c>
      <c r="F28" t="s">
        <v>35</v>
      </c>
    </row>
    <row r="29" spans="1:6" x14ac:dyDescent="0.25">
      <c r="A29" t="s">
        <v>37</v>
      </c>
      <c r="B29" t="s">
        <v>35</v>
      </c>
      <c r="C29" t="str">
        <f t="shared" si="0"/>
        <v>c. Calidad de la Información suministrada-Compromisos Pactados</v>
      </c>
      <c r="D29" t="s">
        <v>915</v>
      </c>
      <c r="E29" t="s">
        <v>37</v>
      </c>
      <c r="F29" t="s">
        <v>35</v>
      </c>
    </row>
    <row r="30" spans="1:6" x14ac:dyDescent="0.25">
      <c r="A30" t="s">
        <v>38</v>
      </c>
      <c r="B30" t="s">
        <v>35</v>
      </c>
      <c r="C30" t="str">
        <f t="shared" si="0"/>
        <v>d. Disposición del personal de PAYC a las solicitudes del cliente-Compromisos Pactados</v>
      </c>
      <c r="D30" t="s">
        <v>916</v>
      </c>
      <c r="E30" t="s">
        <v>38</v>
      </c>
      <c r="F30" t="s">
        <v>35</v>
      </c>
    </row>
    <row r="31" spans="1:6" x14ac:dyDescent="0.25">
      <c r="A31" t="s">
        <v>39</v>
      </c>
      <c r="B31" t="s">
        <v>35</v>
      </c>
      <c r="C31" t="str">
        <f t="shared" si="0"/>
        <v>e. Coherencia entre lo solicitado y lo entregado-Compromisos Pactados</v>
      </c>
      <c r="D31" t="s">
        <v>917</v>
      </c>
      <c r="E31" t="s">
        <v>39</v>
      </c>
      <c r="F31" t="s">
        <v>35</v>
      </c>
    </row>
    <row r="32" spans="1:6" x14ac:dyDescent="0.25">
      <c r="A32" t="s">
        <v>40</v>
      </c>
      <c r="B32" t="s">
        <v>40</v>
      </c>
      <c r="C32" t="str">
        <f t="shared" si="0"/>
        <v>Grado de Satisfacción con el Servicio Prestado-Grado de Satisfacción con el Servicio Prestado</v>
      </c>
      <c r="D32" t="s">
        <v>918</v>
      </c>
      <c r="E32" t="s">
        <v>40</v>
      </c>
      <c r="F32" t="s">
        <v>40</v>
      </c>
    </row>
    <row r="33" spans="1:6" x14ac:dyDescent="0.25">
      <c r="A33" t="s">
        <v>41</v>
      </c>
      <c r="B33" t="s">
        <v>41</v>
      </c>
      <c r="C33" t="str">
        <f t="shared" si="0"/>
        <v>Posibilidad de Volver a Contratar con PAYC-Posibilidad de Volver a Contratar con PAYC</v>
      </c>
      <c r="D33" t="s">
        <v>919</v>
      </c>
      <c r="E33" t="s">
        <v>41</v>
      </c>
      <c r="F33" t="s">
        <v>41</v>
      </c>
    </row>
    <row r="34" spans="1:6" x14ac:dyDescent="0.25">
      <c r="A34" t="s">
        <v>42</v>
      </c>
      <c r="B34" t="s">
        <v>43</v>
      </c>
      <c r="C34" t="str">
        <f t="shared" si="0"/>
        <v>Principales fortalezas en el servicio que presta PAYC-Fortalezas PAYC</v>
      </c>
      <c r="D34" t="s">
        <v>920</v>
      </c>
      <c r="E34" t="s">
        <v>42</v>
      </c>
      <c r="F34" t="s">
        <v>43</v>
      </c>
    </row>
    <row r="35" spans="1:6" x14ac:dyDescent="0.25">
      <c r="A35" t="s">
        <v>44</v>
      </c>
      <c r="B35" t="s">
        <v>45</v>
      </c>
      <c r="C35" t="str">
        <f t="shared" si="0"/>
        <v>Principales debilidades en el servicio que presta PAYC-Debilidades PAYC</v>
      </c>
      <c r="D35" t="s">
        <v>921</v>
      </c>
      <c r="E35" t="s">
        <v>44</v>
      </c>
      <c r="F35" t="s">
        <v>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08ACD-AC01-4B15-9D61-C24249938A5E}">
  <dimension ref="A1:M382"/>
  <sheetViews>
    <sheetView workbookViewId="0"/>
  </sheetViews>
  <sheetFormatPr baseColWidth="10" defaultRowHeight="15" x14ac:dyDescent="0.25"/>
  <cols>
    <col min="2" max="3" width="39.28515625" customWidth="1"/>
    <col min="4" max="4" width="55.42578125" customWidth="1"/>
    <col min="5" max="5" width="25.5703125" customWidth="1"/>
  </cols>
  <sheetData>
    <row r="1" spans="1:13" x14ac:dyDescent="0.25">
      <c r="A1" s="1" t="s">
        <v>861</v>
      </c>
      <c r="B1" s="1" t="s">
        <v>0</v>
      </c>
      <c r="C1" s="1" t="s">
        <v>686</v>
      </c>
      <c r="D1" s="1" t="s">
        <v>438</v>
      </c>
      <c r="E1" s="1" t="s">
        <v>2</v>
      </c>
      <c r="F1" s="1" t="s">
        <v>749</v>
      </c>
      <c r="G1" s="1" t="s">
        <v>716</v>
      </c>
      <c r="H1" s="1" t="s">
        <v>748</v>
      </c>
      <c r="I1" s="1" t="s">
        <v>862</v>
      </c>
      <c r="J1" s="1" t="s">
        <v>865</v>
      </c>
      <c r="K1" s="1" t="s">
        <v>864</v>
      </c>
      <c r="L1" s="1" t="s">
        <v>869</v>
      </c>
      <c r="M1" s="1" t="s">
        <v>873</v>
      </c>
    </row>
    <row r="2" spans="1:13" x14ac:dyDescent="0.25">
      <c r="A2" s="3">
        <f>1</f>
        <v>1</v>
      </c>
      <c r="B2" s="4" t="s">
        <v>51</v>
      </c>
      <c r="C2" s="6" t="s">
        <v>43</v>
      </c>
      <c r="D2" s="3" t="s">
        <v>444</v>
      </c>
      <c r="E2" s="3" t="str">
        <f>IF(F2="NO","SIN CECO",LEFT(B2,4)+0)</f>
        <v>SIN CECO</v>
      </c>
      <c r="F2" s="3" t="str">
        <f t="shared" ref="F2:F65" si="0">IF(ISNUMBER(LEFT(B2,4)+0),"SI","NO")</f>
        <v>NO</v>
      </c>
      <c r="G2" s="3" t="str">
        <f>VLOOKUP(D2,NORMALIZACION_CATEGORIAS_FOR_DE!$A$2:$E$260,3,0)</f>
        <v>PERSONAL</v>
      </c>
      <c r="H2" s="3" t="str">
        <f>VLOOKUP(D2,NORMALIZACION_CATEGORIAS_FOR_DE!$A$2:$E$260,4,0)</f>
        <v>SIN CLASIFICAR</v>
      </c>
      <c r="I2" s="3" t="str">
        <f>VLOOKUP(D2,NORMALIZACION_CATEGORIAS_FOR_DE!$A$2:$E$260,5,0)</f>
        <v>COORDINADOR</v>
      </c>
      <c r="J2" s="3" t="str">
        <f>CONCATENATE(B2,"-",C2)</f>
        <v>TUNAL 100) FEB-10-Fortalezas PAYC</v>
      </c>
      <c r="K2" s="3" t="str">
        <f>VLOOKUP(J2,VALORES_ENCUESTAS!$V$2:$W$5441,2,0)</f>
        <v>Coordinacion-Profesionalismo-Conocimiento-</v>
      </c>
      <c r="L2" s="3" t="str">
        <f>IF(ISNA(VLOOKUP(B2,CECOS_SIN_IDENTIFICAR!$A$2:$D$146,4,0)),"SIN CECO",IF(VLOOKUP(B2,CECOS_SIN_IDENTIFICAR!$A$2:$D$146,4,0)=0,"SIN CECO",VLOOKUP(B2,CECOS_SIN_IDENTIFICAR!$A$2:$D$146,4,0)))</f>
        <v/>
      </c>
      <c r="M2" s="3" t="str">
        <f>IF(L2="SIN CECO",E2,L2)</f>
        <v/>
      </c>
    </row>
    <row r="3" spans="1:13" x14ac:dyDescent="0.25">
      <c r="A3" s="3">
        <f>A2+1</f>
        <v>2</v>
      </c>
      <c r="B3" s="4" t="s">
        <v>51</v>
      </c>
      <c r="C3" s="6" t="s">
        <v>45</v>
      </c>
      <c r="D3" s="3" t="s">
        <v>695</v>
      </c>
      <c r="E3" s="3" t="str">
        <f t="shared" ref="E3:E66" si="1">IF(F3="NO","SIN CECO",LEFT(B3,4)+0)</f>
        <v>SIN CECO</v>
      </c>
      <c r="F3" s="3" t="str">
        <f t="shared" si="0"/>
        <v>NO</v>
      </c>
      <c r="G3" s="3" t="str">
        <f>VLOOKUP(D3,NORMALIZACION_CATEGORIAS_FOR_DE!$A$2:$E$260,3,0)</f>
        <v>PRODUCTOS/SERVICIO</v>
      </c>
      <c r="H3" s="3" t="str">
        <f>VLOOKUP(D3,NORMALIZACION_CATEGORIAS_FOR_DE!$A$2:$E$260,4,0)</f>
        <v>SIN CLASIFICAR</v>
      </c>
      <c r="I3" s="3" t="str">
        <f>VLOOKUP(D3,NORMALIZACION_CATEGORIAS_FOR_DE!$A$2:$E$260,5,0)</f>
        <v>NO PUBLICACIÓN DEL PROYECTO EN PÁGINA WEB DE PAYC</v>
      </c>
      <c r="J3" s="3" t="str">
        <f t="shared" ref="J3:J66" si="2">CONCATENATE(B3,"-",C3)</f>
        <v>TUNAL 100) FEB-10-Debilidades PAYC</v>
      </c>
      <c r="K3" s="3" t="str">
        <f>VLOOKUP(J3,VALORES_ENCUESTAS!$V$2:$W$5441,2,0)</f>
        <v>Que la obra del Centro Comercial no fue seleccionada en las piezas publicitarias para Payc como es la pagina y Calendarios-</v>
      </c>
      <c r="L3" s="3" t="str">
        <f>IF(ISNA(VLOOKUP(B3,CECOS_SIN_IDENTIFICAR!$A$2:$D$146,4,0)),"SIN CECO",IF(VLOOKUP(B3,CECOS_SIN_IDENTIFICAR!$A$2:$D$146,4,0)=0,"SIN CECO",VLOOKUP(B3,CECOS_SIN_IDENTIFICAR!$A$2:$D$146,4,0)))</f>
        <v/>
      </c>
      <c r="M3" s="3" t="str">
        <f t="shared" ref="M3:M66" si="3">IF(L3="SIN CECO",E3,L3)</f>
        <v/>
      </c>
    </row>
    <row r="4" spans="1:13" x14ac:dyDescent="0.25">
      <c r="A4" s="3">
        <f t="shared" ref="A4:A67" si="4">A3+1</f>
        <v>3</v>
      </c>
      <c r="B4" s="2" t="s">
        <v>55</v>
      </c>
      <c r="C4" s="6" t="s">
        <v>43</v>
      </c>
      <c r="D4" s="3" t="s">
        <v>447</v>
      </c>
      <c r="E4" s="3" t="str">
        <f t="shared" si="1"/>
        <v>SIN CECO</v>
      </c>
      <c r="F4" s="3" t="str">
        <f t="shared" si="0"/>
        <v>NO</v>
      </c>
      <c r="G4" s="3" t="str">
        <f>VLOOKUP(D4,NORMALIZACION_CATEGORIAS_FOR_DE!$A$2:$E$260,3,0)</f>
        <v>SERVICIO AL CLIENTE</v>
      </c>
      <c r="H4" s="3" t="str">
        <f>VLOOKUP(D4,NORMALIZACION_CATEGORIAS_FOR_DE!$A$2:$E$260,4,0)</f>
        <v>SIN CLASIFICAR</v>
      </c>
      <c r="I4" s="3" t="str">
        <f>VLOOKUP(D4,NORMALIZACION_CATEGORIAS_FOR_DE!$A$2:$E$260,5,0)</f>
        <v>SERVICIO AL CLIENTE</v>
      </c>
      <c r="J4" s="3" t="str">
        <f t="shared" si="2"/>
        <v>LAB.FSFB 60%
MAY-10-Fortalezas PAYC</v>
      </c>
      <c r="K4" s="3" t="str">
        <f>VLOOKUP(J4,VALORES_ENCUESTAS!$V$2:$W$5441,2,0)</f>
        <v>Servicio al cliente-Presencia permanente de Steve Moreno-Conocimiento del proyecto-</v>
      </c>
      <c r="L4" s="3">
        <f>IF(ISNA(VLOOKUP(B4,CECOS_SIN_IDENTIFICAR!$A$2:$D$146,4,0)),"SIN CECO",IF(VLOOKUP(B4,CECOS_SIN_IDENTIFICAR!$A$2:$D$146,4,0)=0,"SIN CECO",VLOOKUP(B4,CECOS_SIN_IDENTIFICAR!$A$2:$D$146,4,0)))</f>
        <v>1148</v>
      </c>
      <c r="M4" s="3">
        <f t="shared" si="3"/>
        <v>1148</v>
      </c>
    </row>
    <row r="5" spans="1:13" x14ac:dyDescent="0.25">
      <c r="A5" s="3">
        <f t="shared" si="4"/>
        <v>4</v>
      </c>
      <c r="B5" s="2" t="s">
        <v>55</v>
      </c>
      <c r="C5" s="6" t="s">
        <v>45</v>
      </c>
      <c r="D5" s="3" t="s">
        <v>450</v>
      </c>
      <c r="E5" s="3" t="str">
        <f t="shared" si="1"/>
        <v>SIN CECO</v>
      </c>
      <c r="F5" s="3" t="str">
        <f t="shared" si="0"/>
        <v>NO</v>
      </c>
      <c r="G5" s="3" t="str">
        <f>VLOOKUP(D5,NORMALIZACION_CATEGORIAS_FOR_DE!$A$2:$E$260,3,0)</f>
        <v>PRODUCTOS/SERVICIO</v>
      </c>
      <c r="H5" s="3" t="str">
        <f>VLOOKUP(D5,NORMALIZACION_CATEGORIAS_FOR_DE!$A$2:$E$260,4,0)</f>
        <v>SOPORTE TÉCNICO</v>
      </c>
      <c r="I5" s="3" t="str">
        <f>VLOOKUP(D5,NORMALIZACION_CATEGORIAS_FOR_DE!$A$2:$E$260,5,0)</f>
        <v>VERIFICACIÓN QUE EL DISEÑO CUMPLA CON LAS NECESIDADES</v>
      </c>
      <c r="J5" s="3" t="str">
        <f t="shared" si="2"/>
        <v>LAB.FSFB 60%
MAY-10-Debilidades PAYC</v>
      </c>
      <c r="K5" s="3" t="str">
        <f>VLOOKUP(J5,VALORES_ENCUESTAS!$V$2:$W$5441,2,0)</f>
        <v>Verificación que el diseño cumpla con las necesidades del area-</v>
      </c>
      <c r="L5" s="3">
        <f>IF(ISNA(VLOOKUP(B5,CECOS_SIN_IDENTIFICAR!$A$2:$D$146,4,0)),"SIN CECO",IF(VLOOKUP(B5,CECOS_SIN_IDENTIFICAR!$A$2:$D$146,4,0)=0,"SIN CECO",VLOOKUP(B5,CECOS_SIN_IDENTIFICAR!$A$2:$D$146,4,0)))</f>
        <v>1148</v>
      </c>
      <c r="M5" s="3">
        <f t="shared" si="3"/>
        <v>1148</v>
      </c>
    </row>
    <row r="6" spans="1:13" x14ac:dyDescent="0.25">
      <c r="A6" s="3">
        <f t="shared" si="4"/>
        <v>5</v>
      </c>
      <c r="B6" s="2" t="s">
        <v>111</v>
      </c>
      <c r="C6" s="6" t="s">
        <v>43</v>
      </c>
      <c r="D6" s="3" t="s">
        <v>446</v>
      </c>
      <c r="E6" s="3" t="str">
        <f t="shared" si="1"/>
        <v>SIN CECO</v>
      </c>
      <c r="F6" s="3" t="str">
        <f t="shared" si="0"/>
        <v>NO</v>
      </c>
      <c r="G6" s="3" t="str">
        <f>VLOOKUP(D6,NORMALIZACION_CATEGORIAS_FOR_DE!$A$2:$E$260,3,0)</f>
        <v>PERSONAL</v>
      </c>
      <c r="H6" s="3" t="str">
        <f>VLOOKUP(D6,NORMALIZACION_CATEGORIAS_FOR_DE!$A$2:$E$260,4,0)</f>
        <v>SIN CLASIFICAR</v>
      </c>
      <c r="I6" s="3" t="str">
        <f>VLOOKUP(D6,NORMALIZACION_CATEGORIAS_FOR_DE!$A$2:$E$260,5,0)</f>
        <v>CONOCIMIENTO</v>
      </c>
      <c r="J6" s="3" t="str">
        <f t="shared" si="2"/>
        <v>SALITRE  100% MAR-10-Fortalezas PAYC</v>
      </c>
      <c r="K6" s="3" t="str">
        <f>VLOOKUP(J6,VALORES_ENCUESTAS!$V$2:$W$5441,2,0)</f>
        <v>Conocimiento-Calidad-</v>
      </c>
      <c r="L6" s="3">
        <f>IF(ISNA(VLOOKUP(B6,CECOS_SIN_IDENTIFICAR!$A$2:$D$146,4,0)),"SIN CECO",IF(VLOOKUP(B6,CECOS_SIN_IDENTIFICAR!$A$2:$D$146,4,0)=0,"SIN CECO",VLOOKUP(B6,CECOS_SIN_IDENTIFICAR!$A$2:$D$146,4,0)))</f>
        <v>1178</v>
      </c>
      <c r="M6" s="3">
        <f t="shared" si="3"/>
        <v>1178</v>
      </c>
    </row>
    <row r="7" spans="1:13" x14ac:dyDescent="0.25">
      <c r="A7" s="3">
        <f t="shared" si="4"/>
        <v>6</v>
      </c>
      <c r="B7" s="3" t="s">
        <v>113</v>
      </c>
      <c r="C7" s="6" t="s">
        <v>43</v>
      </c>
      <c r="D7" s="3" t="s">
        <v>653</v>
      </c>
      <c r="E7" s="3" t="str">
        <f t="shared" si="1"/>
        <v>SIN CECO</v>
      </c>
      <c r="F7" s="3" t="str">
        <f t="shared" si="0"/>
        <v>NO</v>
      </c>
      <c r="G7" s="3" t="str">
        <f>VLOOKUP(D7,NORMALIZACION_CATEGORIAS_FOR_DE!$A$2:$E$260,3,0)</f>
        <v>PERSONAL</v>
      </c>
      <c r="H7" s="3" t="str">
        <f>VLOOKUP(D7,NORMALIZACION_CATEGORIAS_FOR_DE!$A$2:$E$260,4,0)</f>
        <v>SIN CLASIFICAR</v>
      </c>
      <c r="I7" s="3" t="str">
        <f>VLOOKUP(D7,NORMALIZACION_CATEGORIAS_FOR_DE!$A$2:$E$260,5,0)</f>
        <v>CONOCIMIENTO</v>
      </c>
      <c r="J7" s="3" t="str">
        <f t="shared" si="2"/>
        <v>COLSUBSIDIO MAZUREN 25%-Fortalezas PAYC</v>
      </c>
      <c r="K7" s="3" t="str">
        <f>VLOOKUP(J7,VALORES_ENCUESTAS!$V$2:$W$5441,2,0)</f>
        <v>Conocimiento e Idoneidad Profesiona;-Colaboracion Eficaz para beneficio de la Obra-Adecuado Soporte Tecnico y Administrativo-</v>
      </c>
      <c r="L7" s="3">
        <f>IF(ISNA(VLOOKUP(B7,CECOS_SIN_IDENTIFICAR!$A$2:$D$146,4,0)),"SIN CECO",IF(VLOOKUP(B7,CECOS_SIN_IDENTIFICAR!$A$2:$D$146,4,0)=0,"SIN CECO",VLOOKUP(B7,CECOS_SIN_IDENTIFICAR!$A$2:$D$146,4,0)))</f>
        <v>1182</v>
      </c>
      <c r="M7" s="3">
        <f t="shared" si="3"/>
        <v>1182</v>
      </c>
    </row>
    <row r="8" spans="1:13" x14ac:dyDescent="0.25">
      <c r="A8" s="3">
        <f t="shared" si="4"/>
        <v>7</v>
      </c>
      <c r="B8" s="3" t="s">
        <v>115</v>
      </c>
      <c r="C8" s="6" t="s">
        <v>43</v>
      </c>
      <c r="D8" s="3" t="s">
        <v>455</v>
      </c>
      <c r="E8" s="3" t="str">
        <f t="shared" si="1"/>
        <v>SIN CECO</v>
      </c>
      <c r="F8" s="3" t="str">
        <f t="shared" si="0"/>
        <v>NO</v>
      </c>
      <c r="G8" s="3" t="str">
        <f>VLOOKUP(D8,NORMALIZACION_CATEGORIAS_FOR_DE!$A$2:$E$260,3,0)</f>
        <v>PERSONAL</v>
      </c>
      <c r="H8" s="3" t="str">
        <f>VLOOKUP(D8,NORMALIZACION_CATEGORIAS_FOR_DE!$A$2:$E$260,4,0)</f>
        <v>SIN CLASIFICAR</v>
      </c>
      <c r="I8" s="3" t="str">
        <f>VLOOKUP(D8,NORMALIZACION_CATEGORIAS_FOR_DE!$A$2:$E$260,5,0)</f>
        <v>MULTIDISCIPLINARIO</v>
      </c>
      <c r="J8" s="3" t="str">
        <f t="shared" si="2"/>
        <v>CALLE 81 -60%-Fortalezas PAYC</v>
      </c>
      <c r="K8" s="3" t="str">
        <f>VLOOKUP(J8,VALORES_ENCUESTAS!$V$2:$W$5441,2,0)</f>
        <v>Apoyo Multidisciplinario-Calidad Analisis en la Informacion-Estructura Organizacional-</v>
      </c>
      <c r="L8" s="3">
        <f>IF(ISNA(VLOOKUP(B8,CECOS_SIN_IDENTIFICAR!$A$2:$D$146,4,0)),"SIN CECO",IF(VLOOKUP(B8,CECOS_SIN_IDENTIFICAR!$A$2:$D$146,4,0)=0,"SIN CECO",VLOOKUP(B8,CECOS_SIN_IDENTIFICAR!$A$2:$D$146,4,0)))</f>
        <v>1135</v>
      </c>
      <c r="M8" s="3">
        <f t="shared" si="3"/>
        <v>1135</v>
      </c>
    </row>
    <row r="9" spans="1:13" x14ac:dyDescent="0.25">
      <c r="A9" s="3">
        <f t="shared" si="4"/>
        <v>8</v>
      </c>
      <c r="B9" s="3" t="s">
        <v>115</v>
      </c>
      <c r="C9" s="6" t="s">
        <v>45</v>
      </c>
      <c r="D9" s="3" t="s">
        <v>458</v>
      </c>
      <c r="E9" s="3" t="str">
        <f t="shared" si="1"/>
        <v>SIN CECO</v>
      </c>
      <c r="F9" s="3" t="str">
        <f t="shared" si="0"/>
        <v>NO</v>
      </c>
      <c r="G9" s="3" t="str">
        <f>VLOOKUP(D9,NORMALIZACION_CATEGORIAS_FOR_DE!$A$2:$E$260,3,0)</f>
        <v>PERSONAL</v>
      </c>
      <c r="H9" s="3" t="str">
        <f>VLOOKUP(D9,NORMALIZACION_CATEGORIAS_FOR_DE!$A$2:$E$260,4,0)</f>
        <v>SIN CLASIFICAR</v>
      </c>
      <c r="I9" s="3" t="str">
        <f>VLOOKUP(D9,NORMALIZACION_CATEGORIAS_FOR_DE!$A$2:$E$260,5,0)</f>
        <v>ROTACIÓN DE PERSONAL</v>
      </c>
      <c r="J9" s="3" t="str">
        <f t="shared" si="2"/>
        <v>CALLE 81 -60%-Debilidades PAYC</v>
      </c>
      <c r="K9" s="3" t="str">
        <f>VLOOKUP(J9,VALORES_ENCUESTAS!$V$2:$W$5441,2,0)</f>
        <v>Cambio de Director dejo vacios en la Informacion del Proyecto; vacios que han sido llenados por el Cliente-</v>
      </c>
      <c r="L9" s="3">
        <f>IF(ISNA(VLOOKUP(B9,CECOS_SIN_IDENTIFICAR!$A$2:$D$146,4,0)),"SIN CECO",IF(VLOOKUP(B9,CECOS_SIN_IDENTIFICAR!$A$2:$D$146,4,0)=0,"SIN CECO",VLOOKUP(B9,CECOS_SIN_IDENTIFICAR!$A$2:$D$146,4,0)))</f>
        <v>1135</v>
      </c>
      <c r="M9" s="3">
        <f t="shared" si="3"/>
        <v>1135</v>
      </c>
    </row>
    <row r="10" spans="1:13" x14ac:dyDescent="0.25">
      <c r="A10" s="3">
        <f t="shared" si="4"/>
        <v>9</v>
      </c>
      <c r="B10" s="3" t="s">
        <v>116</v>
      </c>
      <c r="C10" s="6" t="s">
        <v>43</v>
      </c>
      <c r="D10" s="3" t="s">
        <v>459</v>
      </c>
      <c r="E10" s="3" t="str">
        <f t="shared" si="1"/>
        <v>SIN CECO</v>
      </c>
      <c r="F10" s="3" t="str">
        <f t="shared" si="0"/>
        <v>NO</v>
      </c>
      <c r="G10" s="3" t="str">
        <f>VLOOKUP(D10,NORMALIZACION_CATEGORIAS_FOR_DE!$A$2:$E$260,3,0)</f>
        <v>PRODUCTOS/SERVICIO</v>
      </c>
      <c r="H10" s="3" t="str">
        <f>VLOOKUP(D10,NORMALIZACION_CATEGORIAS_FOR_DE!$A$2:$E$260,4,0)</f>
        <v>SIN CLASIFICAR</v>
      </c>
      <c r="I10" s="3" t="str">
        <f>VLOOKUP(D10,NORMALIZACION_CATEGORIAS_FOR_DE!$A$2:$E$260,5,0)</f>
        <v>SISTEMA DE CALIDAD</v>
      </c>
      <c r="J10" s="3" t="str">
        <f t="shared" si="2"/>
        <v>INDER 100% MAY-10-Fortalezas PAYC</v>
      </c>
      <c r="K10" s="3" t="str">
        <f>VLOOKUP(J10,VALORES_ENCUESTAS!$V$2:$W$5441,2,0)</f>
        <v>Sistema de Calidad-Un buen Coordinador para Coliseos-</v>
      </c>
      <c r="L10" s="3">
        <f>IF(ISNA(VLOOKUP(B10,CECOS_SIN_IDENTIFICAR!$A$2:$D$146,4,0)),"SIN CECO",IF(VLOOKUP(B10,CECOS_SIN_IDENTIFICAR!$A$2:$D$146,4,0)=0,"SIN CECO",VLOOKUP(B10,CECOS_SIN_IDENTIFICAR!$A$2:$D$146,4,0)))</f>
        <v>1123</v>
      </c>
      <c r="M10" s="3">
        <f t="shared" si="3"/>
        <v>1123</v>
      </c>
    </row>
    <row r="11" spans="1:13" x14ac:dyDescent="0.25">
      <c r="A11" s="3">
        <f t="shared" si="4"/>
        <v>10</v>
      </c>
      <c r="B11" s="3" t="s">
        <v>116</v>
      </c>
      <c r="C11" s="6" t="s">
        <v>45</v>
      </c>
      <c r="D11" s="3" t="s">
        <v>461</v>
      </c>
      <c r="E11" s="3" t="str">
        <f t="shared" si="1"/>
        <v>SIN CECO</v>
      </c>
      <c r="F11" s="3" t="str">
        <f t="shared" si="0"/>
        <v>NO</v>
      </c>
      <c r="G11" s="3" t="str">
        <f>VLOOKUP(D11,NORMALIZACION_CATEGORIAS_FOR_DE!$A$2:$E$260,3,0)</f>
        <v>PERSONAL</v>
      </c>
      <c r="H11" s="3" t="str">
        <f>VLOOKUP(D11,NORMALIZACION_CATEGORIAS_FOR_DE!$A$2:$E$260,4,0)</f>
        <v>SIN CLASIFICAR</v>
      </c>
      <c r="I11" s="3" t="str">
        <f>VLOOKUP(D11,NORMALIZACION_CATEGORIAS_FOR_DE!$A$2:$E$260,5,0)</f>
        <v>FALTA DE LIDERAZGO</v>
      </c>
      <c r="J11" s="3" t="str">
        <f t="shared" si="2"/>
        <v>INDER 100% MAY-10-Debilidades PAYC</v>
      </c>
      <c r="K11" s="3" t="str">
        <f>VLOOKUP(J11,VALORES_ENCUESTAS!$V$2:$W$5441,2,0)</f>
        <v>Dejaron solo a Juan Carlos P. en la Bolera y Complejo Acuatico, Falto Liderazgo-</v>
      </c>
      <c r="L11" s="3">
        <f>IF(ISNA(VLOOKUP(B11,CECOS_SIN_IDENTIFICAR!$A$2:$D$146,4,0)),"SIN CECO",IF(VLOOKUP(B11,CECOS_SIN_IDENTIFICAR!$A$2:$D$146,4,0)=0,"SIN CECO",VLOOKUP(B11,CECOS_SIN_IDENTIFICAR!$A$2:$D$146,4,0)))</f>
        <v>1123</v>
      </c>
      <c r="M11" s="3">
        <f t="shared" si="3"/>
        <v>1123</v>
      </c>
    </row>
    <row r="12" spans="1:13" x14ac:dyDescent="0.25">
      <c r="A12" s="3">
        <f t="shared" si="4"/>
        <v>11</v>
      </c>
      <c r="B12" s="3" t="s">
        <v>117</v>
      </c>
      <c r="C12" s="6" t="s">
        <v>43</v>
      </c>
      <c r="D12" s="3" t="s">
        <v>462</v>
      </c>
      <c r="E12" s="3" t="str">
        <f t="shared" si="1"/>
        <v>SIN CECO</v>
      </c>
      <c r="F12" s="3" t="str">
        <f t="shared" si="0"/>
        <v>NO</v>
      </c>
      <c r="G12" s="3" t="str">
        <f>VLOOKUP(D12,NORMALIZACION_CATEGORIAS_FOR_DE!$A$2:$E$260,3,0)</f>
        <v>PRODUCTOS/SERVICIO</v>
      </c>
      <c r="H12" s="3" t="str">
        <f>VLOOKUP(D12,NORMALIZACION_CATEGORIAS_FOR_DE!$A$2:$E$260,4,0)</f>
        <v>SIN CLASIFICAR</v>
      </c>
      <c r="I12" s="3" t="str">
        <f>VLOOKUP(D12,NORMALIZACION_CATEGORIAS_FOR_DE!$A$2:$E$260,5,0)</f>
        <v>DOMINIO DE LOS PROCESOS DE CONTROL</v>
      </c>
      <c r="J12" s="3" t="str">
        <f t="shared" si="2"/>
        <v>CAFAM SOACHA 25% MAY-10-Fortalezas PAYC</v>
      </c>
      <c r="K12" s="3" t="str">
        <f>VLOOKUP(J12,VALORES_ENCUESTAS!$V$2:$W$5441,2,0)</f>
        <v>Dominio de los procesos de control-calidad de los informes-conocimiento del proyecto-</v>
      </c>
      <c r="L12" s="3">
        <f>IF(ISNA(VLOOKUP(B12,CECOS_SIN_IDENTIFICAR!$A$2:$D$146,4,0)),"SIN CECO",IF(VLOOKUP(B12,CECOS_SIN_IDENTIFICAR!$A$2:$D$146,4,0)=0,"SIN CECO",VLOOKUP(B12,CECOS_SIN_IDENTIFICAR!$A$2:$D$146,4,0)))</f>
        <v>1185</v>
      </c>
      <c r="M12" s="3">
        <f t="shared" si="3"/>
        <v>1185</v>
      </c>
    </row>
    <row r="13" spans="1:13" x14ac:dyDescent="0.25">
      <c r="A13" s="3">
        <f t="shared" si="4"/>
        <v>12</v>
      </c>
      <c r="B13" s="3" t="s">
        <v>117</v>
      </c>
      <c r="C13" s="6" t="s">
        <v>45</v>
      </c>
      <c r="D13" s="3" t="s">
        <v>464</v>
      </c>
      <c r="E13" s="3" t="str">
        <f t="shared" si="1"/>
        <v>SIN CECO</v>
      </c>
      <c r="F13" s="3" t="str">
        <f t="shared" si="0"/>
        <v>NO</v>
      </c>
      <c r="G13" s="3" t="str">
        <f>VLOOKUP(D13,NORMALIZACION_CATEGORIAS_FOR_DE!$A$2:$E$260,3,0)</f>
        <v>PRODUCTOS/SERVICIO</v>
      </c>
      <c r="H13" s="3" t="str">
        <f>VLOOKUP(D13,NORMALIZACION_CATEGORIAS_FOR_DE!$A$2:$E$260,4,0)</f>
        <v>SIN CLASIFICAR</v>
      </c>
      <c r="I13" s="3" t="str">
        <f>VLOOKUP(D13,NORMALIZACION_CATEGORIAS_FOR_DE!$A$2:$E$260,5,0)</f>
        <v>RIGIDEZ EN ALGUNOS PROCESOS</v>
      </c>
      <c r="J13" s="3" t="str">
        <f t="shared" si="2"/>
        <v>CAFAM SOACHA 25% MAY-10-Debilidades PAYC</v>
      </c>
      <c r="K13" s="3" t="str">
        <f>VLOOKUP(J13,VALORES_ENCUESTAS!$V$2:$W$5441,2,0)</f>
        <v>riguidez en algunos procesos-falta de proactividad en solucion de problemas-</v>
      </c>
      <c r="L13" s="3">
        <f>IF(ISNA(VLOOKUP(B13,CECOS_SIN_IDENTIFICAR!$A$2:$D$146,4,0)),"SIN CECO",IF(VLOOKUP(B13,CECOS_SIN_IDENTIFICAR!$A$2:$D$146,4,0)=0,"SIN CECO",VLOOKUP(B13,CECOS_SIN_IDENTIFICAR!$A$2:$D$146,4,0)))</f>
        <v>1185</v>
      </c>
      <c r="M13" s="3">
        <f t="shared" si="3"/>
        <v>1185</v>
      </c>
    </row>
    <row r="14" spans="1:13" x14ac:dyDescent="0.25">
      <c r="A14" s="3">
        <f t="shared" si="4"/>
        <v>13</v>
      </c>
      <c r="B14" s="5" t="s">
        <v>118</v>
      </c>
      <c r="C14" s="6" t="s">
        <v>43</v>
      </c>
      <c r="D14" s="3" t="s">
        <v>466</v>
      </c>
      <c r="E14" s="3" t="str">
        <f t="shared" si="1"/>
        <v>SIN CECO</v>
      </c>
      <c r="F14" s="3" t="str">
        <f t="shared" si="0"/>
        <v>NO</v>
      </c>
      <c r="G14" s="3" t="str">
        <f>VLOOKUP(D14,NORMALIZACION_CATEGORIAS_FOR_DE!$A$2:$E$260,3,0)</f>
        <v>PRODUCTOS/SERVICIO</v>
      </c>
      <c r="H14" s="3" t="str">
        <f>VLOOKUP(D14,NORMALIZACION_CATEGORIAS_FOR_DE!$A$2:$E$260,4,0)</f>
        <v>SIN CLASIFICAR</v>
      </c>
      <c r="I14" s="3" t="str">
        <f>VLOOKUP(D14,NORMALIZACION_CATEGORIAS_FOR_DE!$A$2:$E$260,5,0)</f>
        <v>CALIDAD EN LA MEDICIÓN DEL AVANCE DE OBRA</v>
      </c>
      <c r="J14" s="3" t="str">
        <f t="shared" si="2"/>
        <v>LIEVANO 25%  MAR-10-Fortalezas PAYC</v>
      </c>
      <c r="K14" s="3" t="str">
        <f>VLOOKUP(J14,VALORES_ENCUESTAS!$V$2:$W$5441,2,0)</f>
        <v>Calidad de la Medicion de Avances de Obra-Alerta Sobre Cronogramas-Conocimiento del Proyecto-Control en la ejecicion Tecnica y Administrativa-Participacion proactiva en Comites</v>
      </c>
      <c r="L14" s="3">
        <f>IF(ISNA(VLOOKUP(B14,CECOS_SIN_IDENTIFICAR!$A$2:$D$146,4,0)),"SIN CECO",IF(VLOOKUP(B14,CECOS_SIN_IDENTIFICAR!$A$2:$D$146,4,0)=0,"SIN CECO",VLOOKUP(B14,CECOS_SIN_IDENTIFICAR!$A$2:$D$146,4,0)))</f>
        <v>1175</v>
      </c>
      <c r="M14" s="3">
        <f t="shared" si="3"/>
        <v>1175</v>
      </c>
    </row>
    <row r="15" spans="1:13" x14ac:dyDescent="0.25">
      <c r="A15" s="3">
        <f t="shared" si="4"/>
        <v>14</v>
      </c>
      <c r="B15" s="2" t="s">
        <v>180</v>
      </c>
      <c r="C15" s="6" t="s">
        <v>43</v>
      </c>
      <c r="D15" s="3" t="s">
        <v>469</v>
      </c>
      <c r="E15" s="3" t="str">
        <f t="shared" si="1"/>
        <v>SIN CECO</v>
      </c>
      <c r="F15" s="3" t="str">
        <f t="shared" si="0"/>
        <v>NO</v>
      </c>
      <c r="G15" s="3" t="str">
        <f>VLOOKUP(D15,NORMALIZACION_CATEGORIAS_FOR_DE!$A$2:$E$260,3,0)</f>
        <v>PERSONAL</v>
      </c>
      <c r="H15" s="3" t="str">
        <f>VLOOKUP(D15,NORMALIZACION_CATEGORIAS_FOR_DE!$A$2:$E$260,4,0)</f>
        <v>SIN CLASIFICAR</v>
      </c>
      <c r="I15" s="3" t="str">
        <f>VLOOKUP(D15,NORMALIZACION_CATEGORIAS_FOR_DE!$A$2:$E$260,5,0)</f>
        <v>RESPETO</v>
      </c>
      <c r="J15" s="3" t="str">
        <f t="shared" si="2"/>
        <v>LABORATORIOS 9-SEP-10  100%-Fortalezas PAYC</v>
      </c>
      <c r="K15" s="3" t="str">
        <f>VLOOKUP(J15,VALORES_ENCUESTAS!$V$2:$W$5441,2,0)</f>
        <v>Respeto y cordialidad-Coordinador: Permanencia permanente en la obra-</v>
      </c>
      <c r="L15" s="3">
        <f>IF(ISNA(VLOOKUP(B15,CECOS_SIN_IDENTIFICAR!$A$2:$D$146,4,0)),"SIN CECO",IF(VLOOKUP(B15,CECOS_SIN_IDENTIFICAR!$A$2:$D$146,4,0)=0,"SIN CECO",VLOOKUP(B15,CECOS_SIN_IDENTIFICAR!$A$2:$D$146,4,0)))</f>
        <v>1148</v>
      </c>
      <c r="M15" s="3">
        <f t="shared" si="3"/>
        <v>1148</v>
      </c>
    </row>
    <row r="16" spans="1:13" x14ac:dyDescent="0.25">
      <c r="A16" s="3">
        <f t="shared" si="4"/>
        <v>15</v>
      </c>
      <c r="B16" s="2" t="s">
        <v>180</v>
      </c>
      <c r="C16" s="6" t="s">
        <v>45</v>
      </c>
      <c r="D16" s="3" t="s">
        <v>471</v>
      </c>
      <c r="E16" s="3" t="str">
        <f t="shared" si="1"/>
        <v>SIN CECO</v>
      </c>
      <c r="F16" s="3" t="str">
        <f t="shared" si="0"/>
        <v>NO</v>
      </c>
      <c r="G16" s="3" t="str">
        <f>VLOOKUP(D16,NORMALIZACION_CATEGORIAS_FOR_DE!$A$2:$E$260,3,0)</f>
        <v>PRODUCTOS/SERVICIO</v>
      </c>
      <c r="H16" s="3" t="str">
        <f>VLOOKUP(D16,NORMALIZACION_CATEGORIAS_FOR_DE!$A$2:$E$260,4,0)</f>
        <v>SIN CLASIFICAR</v>
      </c>
      <c r="I16" s="3" t="str">
        <f>VLOOKUP(D16,NORMALIZACION_CATEGORIAS_FOR_DE!$A$2:$E$260,5,0)</f>
        <v>CUMPLIMIENTO DE EXPECTATIVAS</v>
      </c>
      <c r="J16" s="3" t="str">
        <f t="shared" si="2"/>
        <v>LABORATORIOS 9-SEP-10  100%-Debilidades PAYC</v>
      </c>
      <c r="K16" s="3" t="str">
        <f>VLOOKUP(J16,VALORES_ENCUESTAS!$V$2:$W$5441,2,0)</f>
        <v>Verificación de diseño con expectativas de los clientes-</v>
      </c>
      <c r="L16" s="3">
        <f>IF(ISNA(VLOOKUP(B16,CECOS_SIN_IDENTIFICAR!$A$2:$D$146,4,0)),"SIN CECO",IF(VLOOKUP(B16,CECOS_SIN_IDENTIFICAR!$A$2:$D$146,4,0)=0,"SIN CECO",VLOOKUP(B16,CECOS_SIN_IDENTIFICAR!$A$2:$D$146,4,0)))</f>
        <v>1148</v>
      </c>
      <c r="M16" s="3">
        <f t="shared" si="3"/>
        <v>1148</v>
      </c>
    </row>
    <row r="17" spans="1:13" x14ac:dyDescent="0.25">
      <c r="A17" s="3">
        <f t="shared" si="4"/>
        <v>16</v>
      </c>
      <c r="B17" s="2" t="s">
        <v>181</v>
      </c>
      <c r="C17" s="6" t="s">
        <v>43</v>
      </c>
      <c r="D17" s="3" t="s">
        <v>473</v>
      </c>
      <c r="E17" s="3" t="str">
        <f t="shared" si="1"/>
        <v>SIN CECO</v>
      </c>
      <c r="F17" s="3" t="str">
        <f t="shared" si="0"/>
        <v>NO</v>
      </c>
      <c r="G17" s="3" t="str">
        <f>VLOOKUP(D17,NORMALIZACION_CATEGORIAS_FOR_DE!$A$2:$E$260,3,0)</f>
        <v>PERSONAL</v>
      </c>
      <c r="H17" s="3" t="str">
        <f>VLOOKUP(D17,NORMALIZACION_CATEGORIAS_FOR_DE!$A$2:$E$260,4,0)</f>
        <v>SIN CLASIFICAR</v>
      </c>
      <c r="I17" s="3" t="str">
        <f>VLOOKUP(D17,NORMALIZACION_CATEGORIAS_FOR_DE!$A$2:$E$260,5,0)</f>
        <v>COMPROMISO</v>
      </c>
      <c r="J17" s="3" t="str">
        <f t="shared" si="2"/>
        <v>CERESCOS  14-SEP-10  25%-Fortalezas PAYC</v>
      </c>
      <c r="K17" s="3" t="str">
        <f>VLOOKUP(J17,VALORES_ENCUESTAS!$V$2:$W$5441,2,0)</f>
        <v>Compromiso-Conocimiento del tema-Apoyo en las diferentes áreas de la construcción-Cumplimiento-</v>
      </c>
      <c r="L17" s="3">
        <f>IF(ISNA(VLOOKUP(B17,CECOS_SIN_IDENTIFICAR!$A$2:$D$146,4,0)),"SIN CECO",IF(VLOOKUP(B17,CECOS_SIN_IDENTIFICAR!$A$2:$D$146,4,0)=0,"SIN CECO",VLOOKUP(B17,CECOS_SIN_IDENTIFICAR!$A$2:$D$146,4,0)))</f>
        <v>1193</v>
      </c>
      <c r="M17" s="3">
        <f t="shared" si="3"/>
        <v>1193</v>
      </c>
    </row>
    <row r="18" spans="1:13" x14ac:dyDescent="0.25">
      <c r="A18" s="3">
        <f t="shared" si="4"/>
        <v>17</v>
      </c>
      <c r="B18" s="2" t="s">
        <v>181</v>
      </c>
      <c r="C18" s="6" t="s">
        <v>45</v>
      </c>
      <c r="D18" s="3" t="s">
        <v>724</v>
      </c>
      <c r="E18" s="3" t="str">
        <f t="shared" si="1"/>
        <v>SIN CECO</v>
      </c>
      <c r="F18" s="3" t="str">
        <f t="shared" si="0"/>
        <v>NO</v>
      </c>
      <c r="G18" s="3" t="str">
        <f>VLOOKUP(D18,NORMALIZACION_CATEGORIAS_FOR_DE!$A$2:$E$260,3,0)</f>
        <v>PRODUCTOS/SERVICIO</v>
      </c>
      <c r="H18" s="3" t="str">
        <f>VLOOKUP(D18,NORMALIZACION_CATEGORIAS_FOR_DE!$A$2:$E$260,4,0)</f>
        <v>SOPORTE ADMINISTRATIVO</v>
      </c>
      <c r="I18" s="3" t="str">
        <f>VLOOKUP(D18,NORMALIZACION_CATEGORIAS_FOR_DE!$A$2:$E$260,5,0)</f>
        <v>MAYOR COMUNICACIÓN CON EL CONTRATISTA</v>
      </c>
      <c r="J18" s="3" t="str">
        <f t="shared" si="2"/>
        <v>CERESCOS  14-SEP-10  25%-Debilidades PAYC</v>
      </c>
      <c r="K18" s="3" t="str">
        <f>VLOOKUP(J18,VALORES_ENCUESTAS!$V$2:$W$5441,2,0)</f>
        <v>Mayor comunicación con los contratistas-Apoyo oportuno sobre la parte técnica con los contratistas-</v>
      </c>
      <c r="L18" s="3">
        <f>IF(ISNA(VLOOKUP(B18,CECOS_SIN_IDENTIFICAR!$A$2:$D$146,4,0)),"SIN CECO",IF(VLOOKUP(B18,CECOS_SIN_IDENTIFICAR!$A$2:$D$146,4,0)=0,"SIN CECO",VLOOKUP(B18,CECOS_SIN_IDENTIFICAR!$A$2:$D$146,4,0)))</f>
        <v>1193</v>
      </c>
      <c r="M18" s="3">
        <f t="shared" si="3"/>
        <v>1193</v>
      </c>
    </row>
    <row r="19" spans="1:13" x14ac:dyDescent="0.25">
      <c r="A19" s="3">
        <f t="shared" si="4"/>
        <v>18</v>
      </c>
      <c r="B19" s="3" t="s">
        <v>121</v>
      </c>
      <c r="C19" s="6" t="s">
        <v>43</v>
      </c>
      <c r="D19" s="3" t="s">
        <v>473</v>
      </c>
      <c r="E19" s="3" t="str">
        <f t="shared" si="1"/>
        <v>SIN CECO</v>
      </c>
      <c r="F19" s="3" t="str">
        <f t="shared" si="0"/>
        <v>NO</v>
      </c>
      <c r="G19" s="3" t="str">
        <f>VLOOKUP(D19,NORMALIZACION_CATEGORIAS_FOR_DE!$A$2:$E$260,3,0)</f>
        <v>PERSONAL</v>
      </c>
      <c r="H19" s="3" t="str">
        <f>VLOOKUP(D19,NORMALIZACION_CATEGORIAS_FOR_DE!$A$2:$E$260,4,0)</f>
        <v>SIN CLASIFICAR</v>
      </c>
      <c r="I19" s="3" t="str">
        <f>VLOOKUP(D19,NORMALIZACION_CATEGORIAS_FOR_DE!$A$2:$E$260,5,0)</f>
        <v>COMPROMISO</v>
      </c>
      <c r="J19" s="3" t="str">
        <f t="shared" si="2"/>
        <v>UN SANTO TOMÁS
28-SEP-10
100%-Fortalezas PAYC</v>
      </c>
      <c r="K19" s="3" t="str">
        <f>VLOOKUP(J19,VALORES_ENCUESTAS!$V$2:$W$5441,2,0)</f>
        <v>Compromiso-Oportuna Atención-Calidad de la información-Seguimiento del proyecto-</v>
      </c>
      <c r="L19" s="3">
        <f>IF(ISNA(VLOOKUP(B19,CECOS_SIN_IDENTIFICAR!$A$2:$D$146,4,0)),"SIN CECO",IF(VLOOKUP(B19,CECOS_SIN_IDENTIFICAR!$A$2:$D$146,4,0)=0,"SIN CECO",VLOOKUP(B19,CECOS_SIN_IDENTIFICAR!$A$2:$D$146,4,0)))</f>
        <v>1145</v>
      </c>
      <c r="M19" s="3">
        <f t="shared" si="3"/>
        <v>1145</v>
      </c>
    </row>
    <row r="20" spans="1:13" x14ac:dyDescent="0.25">
      <c r="A20" s="3">
        <f t="shared" si="4"/>
        <v>19</v>
      </c>
      <c r="B20" s="3" t="s">
        <v>124</v>
      </c>
      <c r="C20" s="6" t="s">
        <v>43</v>
      </c>
      <c r="D20" s="3" t="s">
        <v>445</v>
      </c>
      <c r="E20" s="3" t="str">
        <f t="shared" si="1"/>
        <v>SIN CECO</v>
      </c>
      <c r="F20" s="3" t="str">
        <f t="shared" si="0"/>
        <v>NO</v>
      </c>
      <c r="G20" s="3" t="str">
        <f>VLOOKUP(D20,NORMALIZACION_CATEGORIAS_FOR_DE!$A$2:$E$260,3,0)</f>
        <v>PERSONAL</v>
      </c>
      <c r="H20" s="3" t="str">
        <f>VLOOKUP(D20,NORMALIZACION_CATEGORIAS_FOR_DE!$A$2:$E$260,4,0)</f>
        <v>SIN CLASIFICAR</v>
      </c>
      <c r="I20" s="3" t="str">
        <f>VLOOKUP(D20,NORMALIZACION_CATEGORIAS_FOR_DE!$A$2:$E$260,5,0)</f>
        <v>PROFESIONALISMO</v>
      </c>
      <c r="J20" s="3" t="str">
        <f t="shared" si="2"/>
        <v>CINEPOLIS
5-oct-10
100%-Fortalezas PAYC</v>
      </c>
      <c r="K20" s="3" t="str">
        <f>VLOOKUP(J20,VALORES_ENCUESTAS!$V$2:$W$5441,2,0)</f>
        <v>a.  Profesionalismo-b. Compromiso con el proyecto-c. Calidad-d. Atención al cliente-e. Claridad en la información-</v>
      </c>
      <c r="L20" s="3" t="str">
        <f>IF(ISNA(VLOOKUP(B20,CECOS_SIN_IDENTIFICAR!$A$2:$D$146,4,0)),"SIN CECO",IF(VLOOKUP(B20,CECOS_SIN_IDENTIFICAR!$A$2:$D$146,4,0)=0,"SIN CECO",VLOOKUP(B20,CECOS_SIN_IDENTIFICAR!$A$2:$D$146,4,0)))</f>
        <v/>
      </c>
      <c r="M20" s="3" t="str">
        <f t="shared" si="3"/>
        <v/>
      </c>
    </row>
    <row r="21" spans="1:13" x14ac:dyDescent="0.25">
      <c r="A21" s="3">
        <f t="shared" si="4"/>
        <v>20</v>
      </c>
      <c r="B21" s="3" t="s">
        <v>124</v>
      </c>
      <c r="C21" s="6" t="s">
        <v>45</v>
      </c>
      <c r="D21" s="3" t="s">
        <v>483</v>
      </c>
      <c r="E21" s="3" t="str">
        <f t="shared" si="1"/>
        <v>SIN CECO</v>
      </c>
      <c r="F21" s="3" t="str">
        <f t="shared" si="0"/>
        <v>NO</v>
      </c>
      <c r="G21" s="3" t="str">
        <f>VLOOKUP(D21,NORMALIZACION_CATEGORIAS_FOR_DE!$A$2:$E$260,3,0)</f>
        <v>PRODUCTOS/SERVICIO</v>
      </c>
      <c r="H21" s="3" t="str">
        <f>VLOOKUP(D21,NORMALIZACION_CATEGORIAS_FOR_DE!$A$2:$E$260,4,0)</f>
        <v>SIN CLASIFICAR</v>
      </c>
      <c r="I21" s="3" t="str">
        <f>VLOOKUP(D21,NORMALIZACION_CATEGORIAS_FOR_DE!$A$2:$E$260,5,0)</f>
        <v>VERACIDAD EN INFORMACIÓN</v>
      </c>
      <c r="J21" s="3" t="str">
        <f t="shared" si="2"/>
        <v>CINEPOLIS
5-oct-10
100%-Debilidades PAYC</v>
      </c>
      <c r="K21" s="3" t="str">
        <f>VLOOKUP(J21,VALORES_ENCUESTAS!$V$2:$W$5441,2,0)</f>
        <v>a.  Veracidad en la información-b.  Corroborar la información presentada-c.  Conocimiento de los productos y empresas recomendados-</v>
      </c>
      <c r="L21" s="3" t="str">
        <f>IF(ISNA(VLOOKUP(B21,CECOS_SIN_IDENTIFICAR!$A$2:$D$146,4,0)),"SIN CECO",IF(VLOOKUP(B21,CECOS_SIN_IDENTIFICAR!$A$2:$D$146,4,0)=0,"SIN CECO",VLOOKUP(B21,CECOS_SIN_IDENTIFICAR!$A$2:$D$146,4,0)))</f>
        <v/>
      </c>
      <c r="M21" s="3" t="str">
        <f t="shared" si="3"/>
        <v/>
      </c>
    </row>
    <row r="22" spans="1:13" x14ac:dyDescent="0.25">
      <c r="A22" s="3">
        <f t="shared" si="4"/>
        <v>21</v>
      </c>
      <c r="B22" s="3" t="s">
        <v>126</v>
      </c>
      <c r="C22" s="6" t="s">
        <v>43</v>
      </c>
      <c r="D22" s="3" t="s">
        <v>486</v>
      </c>
      <c r="E22" s="3" t="str">
        <f t="shared" si="1"/>
        <v>SIN CECO</v>
      </c>
      <c r="F22" s="3" t="str">
        <f t="shared" si="0"/>
        <v>NO</v>
      </c>
      <c r="G22" s="3" t="str">
        <f>VLOOKUP(D22,NORMALIZACION_CATEGORIAS_FOR_DE!$A$2:$E$260,3,0)</f>
        <v>PRODUCTOS/SERVICIO</v>
      </c>
      <c r="H22" s="3" t="str">
        <f>VLOOKUP(D22,NORMALIZACION_CATEGORIAS_FOR_DE!$A$2:$E$260,4,0)</f>
        <v>SOPORTE DIRECTIVO</v>
      </c>
      <c r="I22" s="3" t="str">
        <f>VLOOKUP(D22,NORMALIZACION_CATEGORIAS_FOR_DE!$A$2:$E$260,5,0)</f>
        <v>COORDINACIÓN DEL PROYECTO</v>
      </c>
      <c r="J22" s="3" t="str">
        <f t="shared" si="2"/>
        <v>SIGRA
11-oct-10
100%-Fortalezas PAYC</v>
      </c>
      <c r="K22" s="3" t="str">
        <f>VLOOKUP(J22,VALORES_ENCUESTAS!$V$2:$W$5441,2,0)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22" s="3">
        <f>IF(ISNA(VLOOKUP(B22,CECOS_SIN_IDENTIFICAR!$A$2:$D$146,4,0)),"SIN CECO",IF(VLOOKUP(B22,CECOS_SIN_IDENTIFICAR!$A$2:$D$146,4,0)=0,"SIN CECO",VLOOKUP(B22,CECOS_SIN_IDENTIFICAR!$A$2:$D$146,4,0)))</f>
        <v>1173</v>
      </c>
      <c r="M22" s="3">
        <f t="shared" si="3"/>
        <v>1173</v>
      </c>
    </row>
    <row r="23" spans="1:13" x14ac:dyDescent="0.25">
      <c r="A23" s="3">
        <f t="shared" si="4"/>
        <v>22</v>
      </c>
      <c r="B23" s="3" t="s">
        <v>126</v>
      </c>
      <c r="C23" s="6" t="s">
        <v>45</v>
      </c>
      <c r="D23" s="3" t="s">
        <v>497</v>
      </c>
      <c r="E23" s="3" t="str">
        <f t="shared" si="1"/>
        <v>SIN CECO</v>
      </c>
      <c r="F23" s="3" t="str">
        <f t="shared" si="0"/>
        <v>NO</v>
      </c>
      <c r="G23" s="3" t="str">
        <f>VLOOKUP(D23,NORMALIZACION_CATEGORIAS_FOR_DE!$A$2:$E$260,3,0)</f>
        <v>PRODUCTOS/SERVICIO</v>
      </c>
      <c r="H23" s="3" t="str">
        <f>VLOOKUP(D23,NORMALIZACION_CATEGORIAS_FOR_DE!$A$2:$E$260,4,0)</f>
        <v>SOPORTE ADMINISTRATIVO</v>
      </c>
      <c r="I23" s="3" t="str">
        <f>VLOOKUP(D23,NORMALIZACION_CATEGORIAS_FOR_DE!$A$2:$E$260,5,0)</f>
        <v>COSTO PROVEEDORES</v>
      </c>
      <c r="J23" s="3" t="str">
        <f t="shared" si="2"/>
        <v>SIGRA
11-oct-10
100%-Debilidades PAYC</v>
      </c>
      <c r="K23" s="3" t="str">
        <f>VLOOKUP(J23,VALORES_ENCUESTAS!$V$2:$W$5441,2,0)</f>
        <v>a.  Costo proveedores-b.  Sincronizar parte eléctrica-c.  Servicios pos venta-</v>
      </c>
      <c r="L23" s="3">
        <f>IF(ISNA(VLOOKUP(B23,CECOS_SIN_IDENTIFICAR!$A$2:$D$146,4,0)),"SIN CECO",IF(VLOOKUP(B23,CECOS_SIN_IDENTIFICAR!$A$2:$D$146,4,0)=0,"SIN CECO",VLOOKUP(B23,CECOS_SIN_IDENTIFICAR!$A$2:$D$146,4,0)))</f>
        <v>1173</v>
      </c>
      <c r="M23" s="3">
        <f t="shared" si="3"/>
        <v>1173</v>
      </c>
    </row>
    <row r="24" spans="1:13" x14ac:dyDescent="0.25">
      <c r="A24" s="3">
        <f t="shared" si="4"/>
        <v>23</v>
      </c>
      <c r="B24" s="3" t="s">
        <v>127</v>
      </c>
      <c r="C24" s="6" t="s">
        <v>43</v>
      </c>
      <c r="D24" s="3" t="s">
        <v>501</v>
      </c>
      <c r="E24" s="3" t="str">
        <f t="shared" si="1"/>
        <v>SIN CECO</v>
      </c>
      <c r="F24" s="3" t="str">
        <f t="shared" si="0"/>
        <v>NO</v>
      </c>
      <c r="G24" s="3" t="str">
        <f>VLOOKUP(D24,NORMALIZACION_CATEGORIAS_FOR_DE!$A$2:$E$260,3,0)</f>
        <v>IMAGEN</v>
      </c>
      <c r="H24" s="3" t="str">
        <f>VLOOKUP(D24,NORMALIZACION_CATEGORIAS_FOR_DE!$A$2:$E$260,4,0)</f>
        <v>SIN CLASIFICAR</v>
      </c>
      <c r="I24" s="3" t="str">
        <f>VLOOKUP(D24,NORMALIZACION_CATEGORIAS_FOR_DE!$A$2:$E$260,5,0)</f>
        <v>EXPERIENCIA</v>
      </c>
      <c r="J24" s="3" t="str">
        <f t="shared" si="2"/>
        <v>CENTRO COMERCIAL ALAMEDA
25-oct-10
60%-Fortalezas PAYC</v>
      </c>
      <c r="K24" s="3" t="str">
        <f>VLOOKUP(J24,VALORES_ENCUESTAS!$V$2:$W$5441,2,0)</f>
        <v>a.  Años en el mercado colombiano-b. Personal en obra con buena actitud-</v>
      </c>
      <c r="L24" s="3">
        <f>IF(ISNA(VLOOKUP(B24,CECOS_SIN_IDENTIFICAR!$A$2:$D$146,4,0)),"SIN CECO",IF(VLOOKUP(B24,CECOS_SIN_IDENTIFICAR!$A$2:$D$146,4,0)=0,"SIN CECO",VLOOKUP(B24,CECOS_SIN_IDENTIFICAR!$A$2:$D$146,4,0)))</f>
        <v>1206</v>
      </c>
      <c r="M24" s="3">
        <f t="shared" si="3"/>
        <v>1206</v>
      </c>
    </row>
    <row r="25" spans="1:13" x14ac:dyDescent="0.25">
      <c r="A25" s="3">
        <f t="shared" si="4"/>
        <v>24</v>
      </c>
      <c r="B25" s="3" t="s">
        <v>127</v>
      </c>
      <c r="C25" s="6" t="s">
        <v>45</v>
      </c>
      <c r="D25" s="3" t="s">
        <v>461</v>
      </c>
      <c r="E25" s="3" t="str">
        <f t="shared" si="1"/>
        <v>SIN CECO</v>
      </c>
      <c r="F25" s="3" t="str">
        <f t="shared" si="0"/>
        <v>NO</v>
      </c>
      <c r="G25" s="3" t="str">
        <f>VLOOKUP(D25,NORMALIZACION_CATEGORIAS_FOR_DE!$A$2:$E$260,3,0)</f>
        <v>PERSONAL</v>
      </c>
      <c r="H25" s="3" t="str">
        <f>VLOOKUP(D25,NORMALIZACION_CATEGORIAS_FOR_DE!$A$2:$E$260,4,0)</f>
        <v>SIN CLASIFICAR</v>
      </c>
      <c r="I25" s="3" t="str">
        <f>VLOOKUP(D25,NORMALIZACION_CATEGORIAS_FOR_DE!$A$2:$E$260,5,0)</f>
        <v>FALTA DE LIDERAZGO</v>
      </c>
      <c r="J25" s="3" t="str">
        <f t="shared" si="2"/>
        <v>CENTRO COMERCIAL ALAMEDA
25-oct-10
60%-Debilidades PAYC</v>
      </c>
      <c r="K25" s="3" t="str">
        <f>VLOOKUP(J25,VALORES_ENCUESTAS!$V$2:$W$5441,2,0)</f>
        <v>a. Falta liderazgo-b. Entender claramente la necesidad del cliente-c. Personal con más experiencia-d. Fata de credibilidad-e. Faltar a compromisos pactados-</v>
      </c>
      <c r="L25" s="3">
        <f>IF(ISNA(VLOOKUP(B25,CECOS_SIN_IDENTIFICAR!$A$2:$D$146,4,0)),"SIN CECO",IF(VLOOKUP(B25,CECOS_SIN_IDENTIFICAR!$A$2:$D$146,4,0)=0,"SIN CECO",VLOOKUP(B25,CECOS_SIN_IDENTIFICAR!$A$2:$D$146,4,0)))</f>
        <v>1206</v>
      </c>
      <c r="M25" s="3">
        <f t="shared" si="3"/>
        <v>1206</v>
      </c>
    </row>
    <row r="26" spans="1:13" x14ac:dyDescent="0.25">
      <c r="A26" s="3">
        <f t="shared" si="4"/>
        <v>25</v>
      </c>
      <c r="B26" s="3" t="s">
        <v>128</v>
      </c>
      <c r="C26" s="6" t="s">
        <v>43</v>
      </c>
      <c r="D26" s="3" t="s">
        <v>507</v>
      </c>
      <c r="E26" s="3" t="str">
        <f t="shared" si="1"/>
        <v>SIN CECO</v>
      </c>
      <c r="F26" s="3" t="str">
        <f t="shared" si="0"/>
        <v>NO</v>
      </c>
      <c r="G26" s="3" t="str">
        <f>VLOOKUP(D26,NORMALIZACION_CATEGORIAS_FOR_DE!$A$2:$E$260,3,0)</f>
        <v>PRODUCTOS/SERVICIO</v>
      </c>
      <c r="H26" s="3" t="str">
        <f>VLOOKUP(D26,NORMALIZACION_CATEGORIAS_FOR_DE!$A$2:$E$260,4,0)</f>
        <v>SOPORTE DIRECTIVO</v>
      </c>
      <c r="I26" s="3" t="str">
        <f>VLOOKUP(D26,NORMALIZACION_CATEGORIAS_FOR_DE!$A$2:$E$260,5,0)</f>
        <v>COORDINADOR</v>
      </c>
      <c r="J26" s="3" t="str">
        <f t="shared" si="2"/>
        <v>EAN NUEVA SEDE EL NOGAL
29-oct-10
60%-Fortalezas PAYC</v>
      </c>
      <c r="K26" s="3" t="str">
        <f>VLOOKUP(J26,VALORES_ENCUESTAS!$V$2:$W$5441,2,0)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26" s="3">
        <f>IF(ISNA(VLOOKUP(B26,CECOS_SIN_IDENTIFICAR!$A$2:$D$146,4,0)),"SIN CECO",IF(VLOOKUP(B26,CECOS_SIN_IDENTIFICAR!$A$2:$D$146,4,0)=0,"SIN CECO",VLOOKUP(B26,CECOS_SIN_IDENTIFICAR!$A$2:$D$146,4,0)))</f>
        <v>1094</v>
      </c>
      <c r="M26" s="3">
        <f t="shared" si="3"/>
        <v>1094</v>
      </c>
    </row>
    <row r="27" spans="1:13" x14ac:dyDescent="0.25">
      <c r="A27" s="3">
        <f t="shared" si="4"/>
        <v>26</v>
      </c>
      <c r="B27" s="3" t="s">
        <v>128</v>
      </c>
      <c r="C27" s="6" t="s">
        <v>45</v>
      </c>
      <c r="D27" s="3" t="s">
        <v>573</v>
      </c>
      <c r="E27" s="3" t="str">
        <f t="shared" si="1"/>
        <v>SIN CECO</v>
      </c>
      <c r="F27" s="3" t="str">
        <f t="shared" si="0"/>
        <v>NO</v>
      </c>
      <c r="G27" s="3" t="str">
        <f>VLOOKUP(D27,NORMALIZACION_CATEGORIAS_FOR_DE!$A$2:$E$260,3,0)</f>
        <v>PRODUCTOS/SERVICIO</v>
      </c>
      <c r="H27" s="3" t="str">
        <f>VLOOKUP(D27,NORMALIZACION_CATEGORIAS_FOR_DE!$A$2:$E$260,4,0)</f>
        <v>SOPORTE ADMINISTRATIVO</v>
      </c>
      <c r="I27" s="3" t="str">
        <f>VLOOKUP(D27,NORMALIZACION_CATEGORIAS_FOR_DE!$A$2:$E$260,5,0)</f>
        <v>ANTICIPACIÓN</v>
      </c>
      <c r="J27" s="3" t="str">
        <f t="shared" si="2"/>
        <v>EAN NUEVA SEDE EL NOGAL
29-oct-10
60%-Debilidades PAYC</v>
      </c>
      <c r="K27" s="3" t="str">
        <f>VLOOKUP(J27,VALORES_ENCUESTAS!$V$2:$W$5441,2,0)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27" s="3">
        <f>IF(ISNA(VLOOKUP(B27,CECOS_SIN_IDENTIFICAR!$A$2:$D$146,4,0)),"SIN CECO",IF(VLOOKUP(B27,CECOS_SIN_IDENTIFICAR!$A$2:$D$146,4,0)=0,"SIN CECO",VLOOKUP(B27,CECOS_SIN_IDENTIFICAR!$A$2:$D$146,4,0)))</f>
        <v>1094</v>
      </c>
      <c r="M27" s="3">
        <f t="shared" si="3"/>
        <v>1094</v>
      </c>
    </row>
    <row r="28" spans="1:13" x14ac:dyDescent="0.25">
      <c r="A28" s="3">
        <f t="shared" si="4"/>
        <v>27</v>
      </c>
      <c r="B28" s="3" t="s">
        <v>131</v>
      </c>
      <c r="C28" s="6" t="s">
        <v>43</v>
      </c>
      <c r="D28" s="3" t="s">
        <v>520</v>
      </c>
      <c r="E28" s="3" t="str">
        <f t="shared" si="1"/>
        <v>SIN CECO</v>
      </c>
      <c r="F28" s="3" t="str">
        <f t="shared" si="0"/>
        <v>NO</v>
      </c>
      <c r="G28" s="3" t="str">
        <f>VLOOKUP(D28,NORMALIZACION_CATEGORIAS_FOR_DE!$A$2:$E$260,3,0)</f>
        <v>PERSONAL</v>
      </c>
      <c r="H28" s="3" t="str">
        <f>VLOOKUP(D28,NORMALIZACION_CATEGORIAS_FOR_DE!$A$2:$E$260,4,0)</f>
        <v>SIN CLASIFICAR</v>
      </c>
      <c r="I28" s="3" t="str">
        <f>VLOOKUP(D28,NORMALIZACION_CATEGORIAS_FOR_DE!$A$2:$E$260,5,0)</f>
        <v>DISPOSICIÓN</v>
      </c>
      <c r="J28" s="3" t="str">
        <f t="shared" si="2"/>
        <v>CENTRO CULTURAL JMSD
23-NOV-10
100%-Fortalezas PAYC</v>
      </c>
      <c r="K28" s="3" t="str">
        <f>VLOOKUP(J28,VALORES_ENCUESTAS!$V$2:$W$5441,2,0)</f>
        <v>a.  Disposición de los funcionarios de todo rango-b.  Disposición en la solución de conflictos-c.  Pleno conocimiento del proyecto-d. Procesos administrativos y operativos muy estratégicos-</v>
      </c>
      <c r="L28" s="3">
        <f>IF(ISNA(VLOOKUP(B28,CECOS_SIN_IDENTIFICAR!$A$2:$D$146,4,0)),"SIN CECO",IF(VLOOKUP(B28,CECOS_SIN_IDENTIFICAR!$A$2:$D$146,4,0)=0,"SIN CECO",VLOOKUP(B28,CECOS_SIN_IDENTIFICAR!$A$2:$D$146,4,0)))</f>
        <v>1595</v>
      </c>
      <c r="M28" s="3">
        <f t="shared" si="3"/>
        <v>1595</v>
      </c>
    </row>
    <row r="29" spans="1:13" x14ac:dyDescent="0.25">
      <c r="A29" s="3">
        <f t="shared" si="4"/>
        <v>28</v>
      </c>
      <c r="B29" s="3" t="s">
        <v>131</v>
      </c>
      <c r="C29" s="6" t="s">
        <v>45</v>
      </c>
      <c r="D29" s="3" t="s">
        <v>479</v>
      </c>
      <c r="E29" s="3" t="str">
        <f t="shared" si="1"/>
        <v>SIN CECO</v>
      </c>
      <c r="F29" s="3" t="str">
        <f t="shared" si="0"/>
        <v>NO</v>
      </c>
      <c r="G29" s="3" t="str">
        <f>VLOOKUP(D29,NORMALIZACION_CATEGORIAS_FOR_DE!$A$2:$E$260,3,0)</f>
        <v>PRODUCTOS/SERVICIO</v>
      </c>
      <c r="H29" s="3" t="str">
        <f>VLOOKUP(D29,NORMALIZACION_CATEGORIAS_FOR_DE!$A$2:$E$260,4,0)</f>
        <v>SIN CLASIFICAR</v>
      </c>
      <c r="I29" s="3" t="str">
        <f>VLOOKUP(D29,NORMALIZACION_CATEGORIAS_FOR_DE!$A$2:$E$260,5,0)</f>
        <v>CALIDAD DE LA INFORMACIÓN</v>
      </c>
      <c r="J29" s="3" t="str">
        <f t="shared" si="2"/>
        <v>CENTRO CULTURAL JMSD
23-NOV-10
100%-Debilidades PAYC</v>
      </c>
      <c r="K29" s="3" t="str">
        <f>VLOOKUP(J29,VALORES_ENCUESTAS!$V$2:$W$5441,2,0)</f>
        <v>a. Volumen de trabajo que obliga a cometer errores pequeños en cruce de tanta información-</v>
      </c>
      <c r="L29" s="3">
        <f>IF(ISNA(VLOOKUP(B29,CECOS_SIN_IDENTIFICAR!$A$2:$D$146,4,0)),"SIN CECO",IF(VLOOKUP(B29,CECOS_SIN_IDENTIFICAR!$A$2:$D$146,4,0)=0,"SIN CECO",VLOOKUP(B29,CECOS_SIN_IDENTIFICAR!$A$2:$D$146,4,0)))</f>
        <v>1595</v>
      </c>
      <c r="M29" s="3">
        <f t="shared" si="3"/>
        <v>1595</v>
      </c>
    </row>
    <row r="30" spans="1:13" x14ac:dyDescent="0.25">
      <c r="A30" s="3">
        <f t="shared" si="4"/>
        <v>29</v>
      </c>
      <c r="B30" s="3" t="s">
        <v>133</v>
      </c>
      <c r="C30" s="6" t="s">
        <v>43</v>
      </c>
      <c r="D30" s="3" t="s">
        <v>523</v>
      </c>
      <c r="E30" s="3" t="str">
        <f t="shared" si="1"/>
        <v>SIN CECO</v>
      </c>
      <c r="F30" s="3" t="str">
        <f t="shared" si="0"/>
        <v>NO</v>
      </c>
      <c r="G30" s="3" t="str">
        <f>VLOOKUP(D30,NORMALIZACION_CATEGORIAS_FOR_DE!$A$2:$E$260,3,0)</f>
        <v>PERSONAL</v>
      </c>
      <c r="H30" s="3" t="str">
        <f>VLOOKUP(D30,NORMALIZACION_CATEGORIAS_FOR_DE!$A$2:$E$260,4,0)</f>
        <v>SIN CLASIFICAR</v>
      </c>
      <c r="I30" s="3" t="str">
        <f>VLOOKUP(D30,NORMALIZACION_CATEGORIAS_FOR_DE!$A$2:$E$260,5,0)</f>
        <v>PERSONAL</v>
      </c>
      <c r="J30" s="3" t="str">
        <f t="shared" si="2"/>
        <v>MANZANA LIÉVANO
13-SEP-10
60%-Fortalezas PAYC</v>
      </c>
      <c r="K30" s="3" t="str">
        <f>VLOOKUP(J30,VALORES_ENCUESTAS!$V$2:$W$5441,2,0)</f>
        <v>Personal-Productos-Control-Proactividad-Calidad-Oportunidad-</v>
      </c>
      <c r="L30" s="3">
        <f>IF(ISNA(VLOOKUP(B30,CECOS_SIN_IDENTIFICAR!$A$2:$D$146,4,0)),"SIN CECO",IF(VLOOKUP(B30,CECOS_SIN_IDENTIFICAR!$A$2:$D$146,4,0)=0,"SIN CECO",VLOOKUP(B30,CECOS_SIN_IDENTIFICAR!$A$2:$D$146,4,0)))</f>
        <v>1175</v>
      </c>
      <c r="M30" s="3">
        <f t="shared" si="3"/>
        <v>1175</v>
      </c>
    </row>
    <row r="31" spans="1:13" x14ac:dyDescent="0.25">
      <c r="A31" s="3">
        <f t="shared" si="4"/>
        <v>30</v>
      </c>
      <c r="B31" s="3" t="s">
        <v>134</v>
      </c>
      <c r="C31" s="6" t="s">
        <v>43</v>
      </c>
      <c r="D31" s="3" t="s">
        <v>527</v>
      </c>
      <c r="E31" s="3" t="str">
        <f t="shared" si="1"/>
        <v>SIN CECO</v>
      </c>
      <c r="F31" s="3" t="str">
        <f t="shared" si="0"/>
        <v>NO</v>
      </c>
      <c r="G31" s="3" t="str">
        <f>VLOOKUP(D31,NORMALIZACION_CATEGORIAS_FOR_DE!$A$2:$E$260,3,0)</f>
        <v>PRODUCTOS/SERVICIO</v>
      </c>
      <c r="H31" s="3" t="str">
        <f>VLOOKUP(D31,NORMALIZACION_CATEGORIAS_FOR_DE!$A$2:$E$260,4,0)</f>
        <v>SIN CLASIFICAR</v>
      </c>
      <c r="I31" s="3" t="str">
        <f>VLOOKUP(D31,NORMALIZACION_CATEGORIAS_FOR_DE!$A$2:$E$260,5,0)</f>
        <v>CONFIABILIDAD</v>
      </c>
      <c r="J31" s="3" t="str">
        <f t="shared" si="2"/>
        <v>BBC
20-SEP-10
100%-Fortalezas PAYC</v>
      </c>
      <c r="K31" s="3" t="str">
        <f>VLOOKUP(J31,VALORES_ENCUESTAS!$V$2:$W$5441,2,0)</f>
        <v>Confiabilidad-Oportunidad-Preparación del personal-Conocimiento General-</v>
      </c>
      <c r="L31" s="3">
        <f>IF(ISNA(VLOOKUP(B31,CECOS_SIN_IDENTIFICAR!$A$2:$D$146,4,0)),"SIN CECO",IF(VLOOKUP(B31,CECOS_SIN_IDENTIFICAR!$A$2:$D$146,4,0)=0,"SIN CECO",VLOOKUP(B31,CECOS_SIN_IDENTIFICAR!$A$2:$D$146,4,0)))</f>
        <v>1039</v>
      </c>
      <c r="M31" s="3">
        <f t="shared" si="3"/>
        <v>1039</v>
      </c>
    </row>
    <row r="32" spans="1:13" x14ac:dyDescent="0.25">
      <c r="A32" s="3">
        <f t="shared" si="4"/>
        <v>31</v>
      </c>
      <c r="B32" s="3" t="s">
        <v>134</v>
      </c>
      <c r="C32" s="6" t="s">
        <v>45</v>
      </c>
      <c r="D32" s="3" t="s">
        <v>515</v>
      </c>
      <c r="E32" s="3" t="str">
        <f t="shared" si="1"/>
        <v>SIN CECO</v>
      </c>
      <c r="F32" s="3" t="str">
        <f t="shared" si="0"/>
        <v>NO</v>
      </c>
      <c r="G32" s="3" t="str">
        <f>VLOOKUP(D32,NORMALIZACION_CATEGORIAS_FOR_DE!$A$2:$E$260,3,0)</f>
        <v>PRODUCTOS/SERVICIO</v>
      </c>
      <c r="H32" s="3" t="str">
        <f>VLOOKUP(D32,NORMALIZACION_CATEGORIAS_FOR_DE!$A$2:$E$260,4,0)</f>
        <v>SOPORTE TÉCNICO</v>
      </c>
      <c r="I32" s="3" t="str">
        <f>VLOOKUP(D32,NORMALIZACION_CATEGORIAS_FOR_DE!$A$2:$E$260,5,0)</f>
        <v>COORDINACIÓN DISEÑOS</v>
      </c>
      <c r="J32" s="3" t="str">
        <f t="shared" si="2"/>
        <v>BBC
20-SEP-10
100%-Debilidades PAYC</v>
      </c>
      <c r="K32" s="3" t="str">
        <f>VLOOKUP(J32,VALORES_ENCUESTAS!$V$2:$W$5441,2,0)</f>
        <v>Quedó "sin control" el tema de coordinación en integración…se tomaron decisiones que después no se soportaron en la ejecución-</v>
      </c>
      <c r="L32" s="3">
        <f>IF(ISNA(VLOOKUP(B32,CECOS_SIN_IDENTIFICAR!$A$2:$D$146,4,0)),"SIN CECO",IF(VLOOKUP(B32,CECOS_SIN_IDENTIFICAR!$A$2:$D$146,4,0)=0,"SIN CECO",VLOOKUP(B32,CECOS_SIN_IDENTIFICAR!$A$2:$D$146,4,0)))</f>
        <v>1039</v>
      </c>
      <c r="M32" s="3">
        <f t="shared" si="3"/>
        <v>1039</v>
      </c>
    </row>
    <row r="33" spans="1:13" x14ac:dyDescent="0.25">
      <c r="A33" s="3">
        <f t="shared" si="4"/>
        <v>32</v>
      </c>
      <c r="B33" s="3" t="s">
        <v>135</v>
      </c>
      <c r="C33" s="6" t="s">
        <v>43</v>
      </c>
      <c r="D33" s="3" t="s">
        <v>734</v>
      </c>
      <c r="E33" s="3" t="str">
        <f t="shared" si="1"/>
        <v>SIN CECO</v>
      </c>
      <c r="F33" s="3" t="str">
        <f t="shared" si="0"/>
        <v>NO</v>
      </c>
      <c r="G33" s="3" t="str">
        <f>VLOOKUP(D33,NORMALIZACION_CATEGORIAS_FOR_DE!$A$2:$E$260,3,0)</f>
        <v>PERSONAL</v>
      </c>
      <c r="H33" s="3" t="str">
        <f>VLOOKUP(D33,NORMALIZACION_CATEGORIAS_FOR_DE!$A$2:$E$260,4,0)</f>
        <v>SIN CLASIFICAR</v>
      </c>
      <c r="I33" s="3" t="str">
        <f>VLOOKUP(D33,NORMALIZACION_CATEGORIAS_FOR_DE!$A$2:$E$260,5,0)</f>
        <v>CALIDAD DEL PERSONAL TÉCNICO</v>
      </c>
      <c r="J33" s="3" t="str">
        <f t="shared" si="2"/>
        <v>COMPENSAR
25-SEP-10
25%-Fortalezas PAYC</v>
      </c>
      <c r="K33" s="3" t="str">
        <f>VLOOKUP(J33,VALORES_ENCUESTAS!$V$2:$W$5441,2,0)</f>
        <v>El ejercicio es sistemático y coherente-El respaldo al cliente es oportuno-El personal técnico es de buena calidad-</v>
      </c>
      <c r="L33" s="3">
        <f>IF(ISNA(VLOOKUP(B33,CECOS_SIN_IDENTIFICAR!$A$2:$D$146,4,0)),"SIN CECO",IF(VLOOKUP(B33,CECOS_SIN_IDENTIFICAR!$A$2:$D$146,4,0)=0,"SIN CECO",VLOOKUP(B33,CECOS_SIN_IDENTIFICAR!$A$2:$D$146,4,0)))</f>
        <v>1188</v>
      </c>
      <c r="M33" s="3">
        <f t="shared" si="3"/>
        <v>1188</v>
      </c>
    </row>
    <row r="34" spans="1:13" x14ac:dyDescent="0.25">
      <c r="A34" s="3">
        <f t="shared" si="4"/>
        <v>33</v>
      </c>
      <c r="B34" s="3" t="s">
        <v>135</v>
      </c>
      <c r="C34" s="6" t="s">
        <v>45</v>
      </c>
      <c r="D34" s="3" t="s">
        <v>532</v>
      </c>
      <c r="E34" s="3" t="str">
        <f t="shared" si="1"/>
        <v>SIN CECO</v>
      </c>
      <c r="F34" s="3" t="str">
        <f t="shared" si="0"/>
        <v>NO</v>
      </c>
      <c r="G34" s="3" t="str">
        <f>VLOOKUP(D34,NORMALIZACION_CATEGORIAS_FOR_DE!$A$2:$E$260,3,0)</f>
        <v>PAYC CENTRAL</v>
      </c>
      <c r="H34" s="3" t="str">
        <f>VLOOKUP(D34,NORMALIZACION_CATEGORIAS_FOR_DE!$A$2:$E$260,4,0)</f>
        <v>SIN CLASIFICAR</v>
      </c>
      <c r="I34" s="3" t="str">
        <f>VLOOKUP(D34,NORMALIZACION_CATEGORIAS_FOR_DE!$A$2:$E$260,5,0)</f>
        <v>OPORTUNIDAD ENTREGA OFICINA CENTRAL</v>
      </c>
      <c r="J34" s="3" t="str">
        <f t="shared" si="2"/>
        <v>COMPENSAR
25-SEP-10
25%-Debilidades PAYC</v>
      </c>
      <c r="K34" s="3" t="str">
        <f>VLOOKUP(J34,VALORES_ENCUESTAS!$V$2:$W$5441,2,0)</f>
        <v>Los tiempos de entrega de actividades de oficina principal  no es coherente con los tiempos de la obra-</v>
      </c>
      <c r="L34" s="3">
        <f>IF(ISNA(VLOOKUP(B34,CECOS_SIN_IDENTIFICAR!$A$2:$D$146,4,0)),"SIN CECO",IF(VLOOKUP(B34,CECOS_SIN_IDENTIFICAR!$A$2:$D$146,4,0)=0,"SIN CECO",VLOOKUP(B34,CECOS_SIN_IDENTIFICAR!$A$2:$D$146,4,0)))</f>
        <v>1188</v>
      </c>
      <c r="M34" s="3">
        <f t="shared" si="3"/>
        <v>1188</v>
      </c>
    </row>
    <row r="35" spans="1:13" x14ac:dyDescent="0.25">
      <c r="A35" s="3">
        <f t="shared" si="4"/>
        <v>34</v>
      </c>
      <c r="B35" s="3" t="s">
        <v>138</v>
      </c>
      <c r="C35" s="6" t="s">
        <v>43</v>
      </c>
      <c r="D35" s="3" t="s">
        <v>533</v>
      </c>
      <c r="E35" s="3" t="str">
        <f t="shared" si="1"/>
        <v>SIN CECO</v>
      </c>
      <c r="F35" s="3" t="str">
        <f t="shared" si="0"/>
        <v>NO</v>
      </c>
      <c r="G35" s="3" t="str">
        <f>VLOOKUP(D35,NORMALIZACION_CATEGORIAS_FOR_DE!$A$2:$E$260,3,0)</f>
        <v>PERSONAL</v>
      </c>
      <c r="H35" s="3" t="str">
        <f>VLOOKUP(D35,NORMALIZACION_CATEGORIAS_FOR_DE!$A$2:$E$260,4,0)</f>
        <v>SIN CLASIFICAR</v>
      </c>
      <c r="I35" s="3" t="str">
        <f>VLOOKUP(D35,NORMALIZACION_CATEGORIAS_FOR_DE!$A$2:$E$260,5,0)</f>
        <v>DISPOSICIÓN PARA ESCUCHAR</v>
      </c>
      <c r="J35" s="3" t="str">
        <f t="shared" si="2"/>
        <v>UNILEVER INT. 
30-SEP-10
100%-Fortalezas PAYC</v>
      </c>
      <c r="K35" s="3" t="str">
        <f>VLOOKUP(J35,VALORES_ENCUESTAS!$V$2:$W$5441,2,0)</f>
        <v>Apertura a escuchar el cliente-Posiciones firmes frente a los terceros-Transparencia en la comunicación-Atención constante-</v>
      </c>
      <c r="L35" s="3">
        <f>IF(ISNA(VLOOKUP(B35,CECOS_SIN_IDENTIFICAR!$A$2:$D$146,4,0)),"SIN CECO",IF(VLOOKUP(B35,CECOS_SIN_IDENTIFICAR!$A$2:$D$146,4,0)=0,"SIN CECO",VLOOKUP(B35,CECOS_SIN_IDENTIFICAR!$A$2:$D$146,4,0)))</f>
        <v>1176</v>
      </c>
      <c r="M35" s="3">
        <f t="shared" si="3"/>
        <v>1176</v>
      </c>
    </row>
    <row r="36" spans="1:13" x14ac:dyDescent="0.25">
      <c r="A36" s="3">
        <f t="shared" si="4"/>
        <v>35</v>
      </c>
      <c r="B36" s="3" t="s">
        <v>138</v>
      </c>
      <c r="C36" s="6" t="s">
        <v>45</v>
      </c>
      <c r="D36" s="3" t="s">
        <v>730</v>
      </c>
      <c r="E36" s="3" t="str">
        <f t="shared" si="1"/>
        <v>SIN CECO</v>
      </c>
      <c r="F36" s="3" t="str">
        <f t="shared" si="0"/>
        <v>NO</v>
      </c>
      <c r="G36" s="3" t="str">
        <f>VLOOKUP(D36,NORMALIZACION_CATEGORIAS_FOR_DE!$A$2:$E$260,3,0)</f>
        <v>PRODUCTOS/SERVICIO</v>
      </c>
      <c r="H36" s="3" t="str">
        <f>VLOOKUP(D36,NORMALIZACION_CATEGORIAS_FOR_DE!$A$2:$E$260,4,0)</f>
        <v>SIN CLASIFICAR</v>
      </c>
      <c r="I36" s="3" t="str">
        <f>VLOOKUP(D36,NORMALIZACION_CATEGORIAS_FOR_DE!$A$2:$E$260,5,0)</f>
        <v>FALTA DE ASERTIVIDAD EN EL DESARROLLO DE LOS CONTENIDOS</v>
      </c>
      <c r="J36" s="3" t="str">
        <f t="shared" si="2"/>
        <v>UNILEVER INT. 
30-SEP-10
100%-Debilidades PAYC</v>
      </c>
      <c r="K36" s="3" t="str">
        <f>VLOOKUP(J36,VALORES_ENCUESTAS!$V$2:$W$5441,2,0)</f>
        <v>Falta asertividad en el desarrollo de contenidos-Mayor atención a los detalles, algunas veces la información carece de profundidad-</v>
      </c>
      <c r="L36" s="3">
        <f>IF(ISNA(VLOOKUP(B36,CECOS_SIN_IDENTIFICAR!$A$2:$D$146,4,0)),"SIN CECO",IF(VLOOKUP(B36,CECOS_SIN_IDENTIFICAR!$A$2:$D$146,4,0)=0,"SIN CECO",VLOOKUP(B36,CECOS_SIN_IDENTIFICAR!$A$2:$D$146,4,0)))</f>
        <v>1176</v>
      </c>
      <c r="M36" s="3">
        <f t="shared" si="3"/>
        <v>1176</v>
      </c>
    </row>
    <row r="37" spans="1:13" x14ac:dyDescent="0.25">
      <c r="A37" s="3">
        <f t="shared" si="4"/>
        <v>36</v>
      </c>
      <c r="B37" s="3" t="s">
        <v>141</v>
      </c>
      <c r="C37" s="6" t="s">
        <v>43</v>
      </c>
      <c r="D37" s="3" t="s">
        <v>501</v>
      </c>
      <c r="E37" s="3" t="str">
        <f t="shared" si="1"/>
        <v>SIN CECO</v>
      </c>
      <c r="F37" s="3" t="str">
        <f t="shared" si="0"/>
        <v>NO</v>
      </c>
      <c r="G37" s="3" t="str">
        <f>VLOOKUP(D37,NORMALIZACION_CATEGORIAS_FOR_DE!$A$2:$E$260,3,0)</f>
        <v>IMAGEN</v>
      </c>
      <c r="H37" s="3" t="str">
        <f>VLOOKUP(D37,NORMALIZACION_CATEGORIAS_FOR_DE!$A$2:$E$260,4,0)</f>
        <v>SIN CLASIFICAR</v>
      </c>
      <c r="I37" s="3" t="str">
        <f>VLOOKUP(D37,NORMALIZACION_CATEGORIAS_FOR_DE!$A$2:$E$260,5,0)</f>
        <v>EXPERIENCIA</v>
      </c>
      <c r="J37" s="3" t="str">
        <f t="shared" si="2"/>
        <v>CAFAM
12-oct-10
100%-Fortalezas PAYC</v>
      </c>
      <c r="K37" s="3" t="str">
        <f>VLOOKUP(J37,VALORES_ENCUESTAS!$V$2:$W$5441,2,0)</f>
        <v>a. Cuentan con la experiencia adecuada-b.  Reconocimiento a nivel nacional-c.  Procesos claramente definidos-d. Eficiente cumplimiento de los compromisos-</v>
      </c>
      <c r="L37" s="3">
        <f>IF(ISNA(VLOOKUP(B37,CECOS_SIN_IDENTIFICAR!$A$2:$D$146,4,0)),"SIN CECO",IF(VLOOKUP(B37,CECOS_SIN_IDENTIFICAR!$A$2:$D$146,4,0)=0,"SIN CECO",VLOOKUP(B37,CECOS_SIN_IDENTIFICAR!$A$2:$D$146,4,0)))</f>
        <v>1185</v>
      </c>
      <c r="M37" s="3">
        <f t="shared" si="3"/>
        <v>1185</v>
      </c>
    </row>
    <row r="38" spans="1:13" x14ac:dyDescent="0.25">
      <c r="A38" s="3">
        <f t="shared" si="4"/>
        <v>37</v>
      </c>
      <c r="B38" s="3" t="s">
        <v>141</v>
      </c>
      <c r="C38" s="6" t="s">
        <v>45</v>
      </c>
      <c r="D38" s="3" t="s">
        <v>541</v>
      </c>
      <c r="E38" s="3" t="str">
        <f t="shared" si="1"/>
        <v>SIN CECO</v>
      </c>
      <c r="F38" s="3" t="str">
        <f t="shared" si="0"/>
        <v>NO</v>
      </c>
      <c r="G38" s="3" t="str">
        <f>VLOOKUP(D38,NORMALIZACION_CATEGORIAS_FOR_DE!$A$2:$E$260,3,0)</f>
        <v>PRODUCTOS/SERVICIO</v>
      </c>
      <c r="H38" s="3" t="str">
        <f>VLOOKUP(D38,NORMALIZACION_CATEGORIAS_FOR_DE!$A$2:$E$260,4,0)</f>
        <v>SOPORTE ADMINISTRATIVO</v>
      </c>
      <c r="I38" s="3" t="str">
        <f>VLOOKUP(D38,NORMALIZACION_CATEGORIAS_FOR_DE!$A$2:$E$260,5,0)</f>
        <v>CALIDAD DE LAS PROYECCIONES PRESUPUESTALES</v>
      </c>
      <c r="J38" s="3" t="str">
        <f t="shared" si="2"/>
        <v>CAFAM
12-oct-10
100%-Debilidades PAYC</v>
      </c>
      <c r="K38" s="3" t="str">
        <f>VLOOKUP(J38,VALORES_ENCUESTAS!$V$2:$W$5441,2,0)</f>
        <v>a. Aseguramiento de las proyecciones presupuestales-b.  Cruces entre mediciones y recibos de obra-c.  Falta flexibilidad en aspectos técnicos-</v>
      </c>
      <c r="L38" s="3">
        <f>IF(ISNA(VLOOKUP(B38,CECOS_SIN_IDENTIFICAR!$A$2:$D$146,4,0)),"SIN CECO",IF(VLOOKUP(B38,CECOS_SIN_IDENTIFICAR!$A$2:$D$146,4,0)=0,"SIN CECO",VLOOKUP(B38,CECOS_SIN_IDENTIFICAR!$A$2:$D$146,4,0)))</f>
        <v>1185</v>
      </c>
      <c r="M38" s="3">
        <f t="shared" si="3"/>
        <v>1185</v>
      </c>
    </row>
    <row r="39" spans="1:13" x14ac:dyDescent="0.25">
      <c r="A39" s="3">
        <f t="shared" si="4"/>
        <v>38</v>
      </c>
      <c r="B39" s="3" t="s">
        <v>142</v>
      </c>
      <c r="C39" s="6" t="s">
        <v>43</v>
      </c>
      <c r="D39" s="3" t="s">
        <v>543</v>
      </c>
      <c r="E39" s="3" t="str">
        <f t="shared" si="1"/>
        <v>SIN CECO</v>
      </c>
      <c r="F39" s="3" t="str">
        <f t="shared" si="0"/>
        <v>NO</v>
      </c>
      <c r="G39" s="3" t="str">
        <f>VLOOKUP(D39,NORMALIZACION_CATEGORIAS_FOR_DE!$A$2:$E$260,3,0)</f>
        <v>PAYC CENTRAL</v>
      </c>
      <c r="H39" s="3" t="str">
        <f>VLOOKUP(D39,NORMALIZACION_CATEGORIAS_FOR_DE!$A$2:$E$260,4,0)</f>
        <v>SIN CLASIFICAR</v>
      </c>
      <c r="I39" s="3" t="str">
        <f>VLOOKUP(D39,NORMALIZACION_CATEGORIAS_FOR_DE!$A$2:$E$260,5,0)</f>
        <v>SOPORTE OFICINA CENTRAL CON INFORMACIÓN TÉCNICA</v>
      </c>
      <c r="J39" s="3" t="str">
        <f t="shared" si="2"/>
        <v>OXO 69
20-oct-10
60%-Fortalezas PAYC</v>
      </c>
      <c r="K39" s="3" t="str">
        <f>VLOOKUP(J39,VALORES_ENCUESTAS!$V$2:$W$5441,2,0)</f>
        <v>Soporte de la información estadística de la oficina central-</v>
      </c>
      <c r="L39" s="3">
        <f>IF(ISNA(VLOOKUP(B39,CECOS_SIN_IDENTIFICAR!$A$2:$D$146,4,0)),"SIN CECO",IF(VLOOKUP(B39,CECOS_SIN_IDENTIFICAR!$A$2:$D$146,4,0)=0,"SIN CECO",VLOOKUP(B39,CECOS_SIN_IDENTIFICAR!$A$2:$D$146,4,0)))</f>
        <v>1151</v>
      </c>
      <c r="M39" s="3">
        <f t="shared" si="3"/>
        <v>1151</v>
      </c>
    </row>
    <row r="40" spans="1:13" x14ac:dyDescent="0.25">
      <c r="A40" s="3">
        <f t="shared" si="4"/>
        <v>39</v>
      </c>
      <c r="B40" s="3" t="s">
        <v>142</v>
      </c>
      <c r="C40" s="6" t="s">
        <v>45</v>
      </c>
      <c r="D40" s="3" t="s">
        <v>544</v>
      </c>
      <c r="E40" s="3" t="str">
        <f t="shared" si="1"/>
        <v>SIN CECO</v>
      </c>
      <c r="F40" s="3" t="str">
        <f t="shared" si="0"/>
        <v>NO</v>
      </c>
      <c r="G40" s="3" t="str">
        <f>VLOOKUP(D40,NORMALIZACION_CATEGORIAS_FOR_DE!$A$2:$E$260,3,0)</f>
        <v>PRODUCTOS/SERVICIO</v>
      </c>
      <c r="H40" s="3" t="str">
        <f>VLOOKUP(D40,NORMALIZACION_CATEGORIAS_FOR_DE!$A$2:$E$260,4,0)</f>
        <v>SIN CLASIFICAR</v>
      </c>
      <c r="I40" s="3" t="str">
        <f>VLOOKUP(D40,NORMALIZACION_CATEGORIAS_FOR_DE!$A$2:$E$260,5,0)</f>
        <v>OPORTUNIDAD EN LA ENTREGA</v>
      </c>
      <c r="J40" s="3" t="str">
        <f t="shared" si="2"/>
        <v>OXO 69
20-oct-10
60%-Debilidades PAYC</v>
      </c>
      <c r="K40" s="3" t="str">
        <f>VLOOKUP(J40,VALORES_ENCUESTAS!$V$2:$W$5441,2,0)</f>
        <v>Tiempos largos para entrega de presupuestos-</v>
      </c>
      <c r="L40" s="3">
        <f>IF(ISNA(VLOOKUP(B40,CECOS_SIN_IDENTIFICAR!$A$2:$D$146,4,0)),"SIN CECO",IF(VLOOKUP(B40,CECOS_SIN_IDENTIFICAR!$A$2:$D$146,4,0)=0,"SIN CECO",VLOOKUP(B40,CECOS_SIN_IDENTIFICAR!$A$2:$D$146,4,0)))</f>
        <v>1151</v>
      </c>
      <c r="M40" s="3">
        <f t="shared" si="3"/>
        <v>1151</v>
      </c>
    </row>
    <row r="41" spans="1:13" x14ac:dyDescent="0.25">
      <c r="A41" s="3">
        <f t="shared" si="4"/>
        <v>40</v>
      </c>
      <c r="B41" s="3" t="s">
        <v>143</v>
      </c>
      <c r="C41" s="6" t="s">
        <v>43</v>
      </c>
      <c r="D41" s="3" t="s">
        <v>545</v>
      </c>
      <c r="E41" s="3" t="str">
        <f t="shared" si="1"/>
        <v>SIN CECO</v>
      </c>
      <c r="F41" s="3" t="str">
        <f t="shared" si="0"/>
        <v>NO</v>
      </c>
      <c r="G41" s="3" t="str">
        <f>VLOOKUP(D41,NORMALIZACION_CATEGORIAS_FOR_DE!$A$2:$E$260,3,0)</f>
        <v>PRODUCTOS/SERVICIO</v>
      </c>
      <c r="H41" s="3" t="str">
        <f>VLOOKUP(D41,NORMALIZACION_CATEGORIAS_FOR_DE!$A$2:$E$260,4,0)</f>
        <v>SIN CLASIFICAR</v>
      </c>
      <c r="I41" s="3" t="str">
        <f>VLOOKUP(D41,NORMALIZACION_CATEGORIAS_FOR_DE!$A$2:$E$260,5,0)</f>
        <v>CONTROL DE ESPECIFICACIONES</v>
      </c>
      <c r="J41" s="3" t="str">
        <f t="shared" si="2"/>
        <v>EST. PUENTE ARANDA
22-oct-10
100%-Fortalezas PAYC</v>
      </c>
      <c r="K41" s="3" t="str">
        <f>VLOOKUP(J41,VALORES_ENCUESTAS!$V$2:$W$5441,2,0)</f>
        <v>control especificaciones-control presupuesto-control programación-control administrativo-cumplimiento con la información-</v>
      </c>
      <c r="L41" s="3" t="str">
        <f>IF(ISNA(VLOOKUP(B41,CECOS_SIN_IDENTIFICAR!$A$2:$D$146,4,0)),"SIN CECO",IF(VLOOKUP(B41,CECOS_SIN_IDENTIFICAR!$A$2:$D$146,4,0)=0,"SIN CECO",VLOOKUP(B41,CECOS_SIN_IDENTIFICAR!$A$2:$D$146,4,0)))</f>
        <v/>
      </c>
      <c r="M41" s="3" t="str">
        <f t="shared" si="3"/>
        <v/>
      </c>
    </row>
    <row r="42" spans="1:13" x14ac:dyDescent="0.25">
      <c r="A42" s="3">
        <f t="shared" si="4"/>
        <v>41</v>
      </c>
      <c r="B42" s="3" t="s">
        <v>143</v>
      </c>
      <c r="C42" s="6" t="s">
        <v>45</v>
      </c>
      <c r="D42" s="3" t="s">
        <v>719</v>
      </c>
      <c r="E42" s="3" t="str">
        <f t="shared" si="1"/>
        <v>SIN CECO</v>
      </c>
      <c r="F42" s="3" t="str">
        <f t="shared" si="0"/>
        <v>NO</v>
      </c>
      <c r="G42" s="3" t="str">
        <f>VLOOKUP(D42,NORMALIZACION_CATEGORIAS_FOR_DE!$A$2:$E$260,3,0)</f>
        <v>PRODUCTOS/SERVICIO</v>
      </c>
      <c r="H42" s="3" t="str">
        <f>VLOOKUP(D42,NORMALIZACION_CATEGORIAS_FOR_DE!$A$2:$E$260,4,0)</f>
        <v>SOPORTE TÉCNICO</v>
      </c>
      <c r="I42" s="3" t="str">
        <f>VLOOKUP(D42,NORMALIZACION_CATEGORIAS_FOR_DE!$A$2:$E$260,5,0)</f>
        <v>DEFINICIÓN CAMBIO DE ESPECIFICACIONES</v>
      </c>
      <c r="J42" s="3" t="str">
        <f t="shared" si="2"/>
        <v>EST. PUENTE ARANDA
22-oct-10
100%-Debilidades PAYC</v>
      </c>
      <c r="K42" s="3" t="str">
        <f>VLOOKUP(J42,VALORES_ENCUESTAS!$V$2:$W$5441,2,0)</f>
        <v>Falta de definición al cambio de especificaciones-</v>
      </c>
      <c r="L42" s="3" t="str">
        <f>IF(ISNA(VLOOKUP(B42,CECOS_SIN_IDENTIFICAR!$A$2:$D$146,4,0)),"SIN CECO",IF(VLOOKUP(B42,CECOS_SIN_IDENTIFICAR!$A$2:$D$146,4,0)=0,"SIN CECO",VLOOKUP(B42,CECOS_SIN_IDENTIFICAR!$A$2:$D$146,4,0)))</f>
        <v/>
      </c>
      <c r="M42" s="3" t="str">
        <f t="shared" si="3"/>
        <v/>
      </c>
    </row>
    <row r="43" spans="1:13" x14ac:dyDescent="0.25">
      <c r="A43" s="3">
        <f t="shared" si="4"/>
        <v>42</v>
      </c>
      <c r="B43" s="5" t="s">
        <v>144</v>
      </c>
      <c r="C43" s="6" t="s">
        <v>43</v>
      </c>
      <c r="D43" s="3" t="s">
        <v>501</v>
      </c>
      <c r="E43" s="3" t="str">
        <f t="shared" si="1"/>
        <v>SIN CECO</v>
      </c>
      <c r="F43" s="3" t="str">
        <f t="shared" si="0"/>
        <v>NO</v>
      </c>
      <c r="G43" s="3" t="str">
        <f>VLOOKUP(D43,NORMALIZACION_CATEGORIAS_FOR_DE!$A$2:$E$260,3,0)</f>
        <v>IMAGEN</v>
      </c>
      <c r="H43" s="3" t="str">
        <f>VLOOKUP(D43,NORMALIZACION_CATEGORIAS_FOR_DE!$A$2:$E$260,4,0)</f>
        <v>SIN CLASIFICAR</v>
      </c>
      <c r="I43" s="3" t="str">
        <f>VLOOKUP(D43,NORMALIZACION_CATEGORIAS_FOR_DE!$A$2:$E$260,5,0)</f>
        <v>EXPERIENCIA</v>
      </c>
      <c r="J43" s="3" t="str">
        <f t="shared" si="2"/>
        <v>CLÍNICA PORTOAZUL
26-oct-10
25%-Fortalezas PAYC</v>
      </c>
      <c r="K43" s="3" t="str">
        <f>VLOOKUP(J43,VALORES_ENCUESTAS!$V$2:$W$5441,2,0)</f>
        <v>Experiencia-Conocimiento-Personal Comprometido-Excelente manejo del cliente-Organizados-</v>
      </c>
      <c r="L43" s="3">
        <f>IF(ISNA(VLOOKUP(B43,CECOS_SIN_IDENTIFICAR!$A$2:$D$146,4,0)),"SIN CECO",IF(VLOOKUP(B43,CECOS_SIN_IDENTIFICAR!$A$2:$D$146,4,0)=0,"SIN CECO",VLOOKUP(B43,CECOS_SIN_IDENTIFICAR!$A$2:$D$146,4,0)))</f>
        <v>1192</v>
      </c>
      <c r="M43" s="3">
        <f t="shared" si="3"/>
        <v>1192</v>
      </c>
    </row>
    <row r="44" spans="1:13" x14ac:dyDescent="0.25">
      <c r="A44" s="3">
        <f t="shared" si="4"/>
        <v>43</v>
      </c>
      <c r="B44" s="5" t="s">
        <v>144</v>
      </c>
      <c r="C44" s="6" t="s">
        <v>45</v>
      </c>
      <c r="D44" s="3" t="s">
        <v>736</v>
      </c>
      <c r="E44" s="3" t="str">
        <f t="shared" si="1"/>
        <v>SIN CECO</v>
      </c>
      <c r="F44" s="3" t="str">
        <f t="shared" si="0"/>
        <v>NO</v>
      </c>
      <c r="G44" s="3" t="str">
        <f>VLOOKUP(D44,NORMALIZACION_CATEGORIAS_FOR_DE!$A$2:$E$260,3,0)</f>
        <v>PRODUCTOS/SERVICIO</v>
      </c>
      <c r="H44" s="3" t="str">
        <f>VLOOKUP(D44,NORMALIZACION_CATEGORIAS_FOR_DE!$A$2:$E$260,4,0)</f>
        <v>SIN CLASIFICAR</v>
      </c>
      <c r="I44" s="3" t="str">
        <f>VLOOKUP(D44,NORMALIZACION_CATEGORIAS_FOR_DE!$A$2:$E$260,5,0)</f>
        <v>ESTIMACIÓN DEL PRESUPUESTO</v>
      </c>
      <c r="J44" s="3" t="str">
        <f t="shared" si="2"/>
        <v>CLÍNICA PORTOAZUL
26-oct-10
25%-Debilidades PAYC</v>
      </c>
      <c r="K44" s="3" t="str">
        <f>VLOOKUP(J44,VALORES_ENCUESTAS!$V$2:$W$5441,2,0)</f>
        <v>Estimación del presupuesto-</v>
      </c>
      <c r="L44" s="3">
        <f>IF(ISNA(VLOOKUP(B44,CECOS_SIN_IDENTIFICAR!$A$2:$D$146,4,0)),"SIN CECO",IF(VLOOKUP(B44,CECOS_SIN_IDENTIFICAR!$A$2:$D$146,4,0)=0,"SIN CECO",VLOOKUP(B44,CECOS_SIN_IDENTIFICAR!$A$2:$D$146,4,0)))</f>
        <v>1192</v>
      </c>
      <c r="M44" s="3">
        <f t="shared" si="3"/>
        <v>1192</v>
      </c>
    </row>
    <row r="45" spans="1:13" x14ac:dyDescent="0.25">
      <c r="A45" s="3">
        <f t="shared" si="4"/>
        <v>44</v>
      </c>
      <c r="B45" s="3" t="s">
        <v>186</v>
      </c>
      <c r="C45" s="6" t="s">
        <v>43</v>
      </c>
      <c r="D45" s="3" t="s">
        <v>552</v>
      </c>
      <c r="E45" s="3" t="str">
        <f t="shared" si="1"/>
        <v>SIN CECO</v>
      </c>
      <c r="F45" s="3" t="str">
        <f t="shared" si="0"/>
        <v>NO</v>
      </c>
      <c r="G45" s="3" t="str">
        <f>VLOOKUP(D45,NORMALIZACION_CATEGORIAS_FOR_DE!$A$2:$E$260,3,0)</f>
        <v>PRODUCTOS/SERVICIO</v>
      </c>
      <c r="H45" s="3" t="str">
        <f>VLOOKUP(D45,NORMALIZACION_CATEGORIAS_FOR_DE!$A$2:$E$260,4,0)</f>
        <v>SIN CLASIFICAR</v>
      </c>
      <c r="I45" s="3" t="str">
        <f>VLOOKUP(D45,NORMALIZACION_CATEGORIAS_FOR_DE!$A$2:$E$260,5,0)</f>
        <v>CONTROL CALIDAD</v>
      </c>
      <c r="J45" s="3" t="str">
        <f t="shared" si="2"/>
        <v>SCHLUMBERGER BOGOTÁ
25%-Fortalezas PAYC</v>
      </c>
      <c r="K45" s="3" t="str">
        <f>VLOOKUP(J45,VALORES_ENCUESTAS!$V$2:$W$5441,2,0)</f>
        <v>Control calidad-</v>
      </c>
      <c r="L45" s="3">
        <f>IF(ISNA(VLOOKUP(B45,CECOS_SIN_IDENTIFICAR!$A$2:$D$146,4,0)),"SIN CECO",IF(VLOOKUP(B45,CECOS_SIN_IDENTIFICAR!$A$2:$D$146,4,0)=0,"SIN CECO",VLOOKUP(B45,CECOS_SIN_IDENTIFICAR!$A$2:$D$146,4,0)))</f>
        <v>1209</v>
      </c>
      <c r="M45" s="3">
        <f t="shared" si="3"/>
        <v>1209</v>
      </c>
    </row>
    <row r="46" spans="1:13" x14ac:dyDescent="0.25">
      <c r="A46" s="3">
        <f t="shared" si="4"/>
        <v>45</v>
      </c>
      <c r="B46" s="3" t="s">
        <v>190</v>
      </c>
      <c r="C46" s="6" t="s">
        <v>43</v>
      </c>
      <c r="D46" s="3" t="s">
        <v>632</v>
      </c>
      <c r="E46" s="3" t="str">
        <f t="shared" si="1"/>
        <v>SIN CECO</v>
      </c>
      <c r="F46" s="3" t="str">
        <f t="shared" si="0"/>
        <v>NO</v>
      </c>
      <c r="G46" s="3" t="str">
        <f>VLOOKUP(D46,NORMALIZACION_CATEGORIAS_FOR_DE!$A$2:$E$260,3,0)</f>
        <v>PRODUCTOS/SERVICIO</v>
      </c>
      <c r="H46" s="3" t="str">
        <f>VLOOKUP(D46,NORMALIZACION_CATEGORIAS_FOR_DE!$A$2:$E$260,4,0)</f>
        <v>SIN CLASIFICAR</v>
      </c>
      <c r="I46" s="3" t="str">
        <f>VLOOKUP(D46,NORMALIZACION_CATEGORIAS_FOR_DE!$A$2:$E$260,5,0)</f>
        <v>ORDEN EN LA INFORMACIÓN</v>
      </c>
      <c r="J46" s="3" t="str">
        <f t="shared" si="2"/>
        <v>CENTRO COMERCIAL BULEVAR NIZA
25%-Fortalezas PAYC</v>
      </c>
      <c r="K46" s="3" t="str">
        <f>VLOOKUP(J46,VALORES_ENCUESTAS!$V$2:$W$5441,2,0)</f>
        <v>Orden manejo de infoemación-Experiencia que repalda expectativas del cliente-Transparencia en los procesos de apertura de ofertas-</v>
      </c>
      <c r="L46" s="3">
        <f>IF(ISNA(VLOOKUP(B46,CECOS_SIN_IDENTIFICAR!$A$2:$D$146,4,0)),"SIN CECO",IF(VLOOKUP(B46,CECOS_SIN_IDENTIFICAR!$A$2:$D$146,4,0)=0,"SIN CECO",VLOOKUP(B46,CECOS_SIN_IDENTIFICAR!$A$2:$D$146,4,0)))</f>
        <v>1244</v>
      </c>
      <c r="M46" s="3">
        <f t="shared" si="3"/>
        <v>1244</v>
      </c>
    </row>
    <row r="47" spans="1:13" x14ac:dyDescent="0.25">
      <c r="A47" s="3">
        <f t="shared" si="4"/>
        <v>46</v>
      </c>
      <c r="B47" s="3" t="s">
        <v>190</v>
      </c>
      <c r="C47" s="6" t="s">
        <v>45</v>
      </c>
      <c r="D47" s="3" t="s">
        <v>555</v>
      </c>
      <c r="E47" s="3" t="str">
        <f t="shared" si="1"/>
        <v>SIN CECO</v>
      </c>
      <c r="F47" s="3" t="str">
        <f t="shared" si="0"/>
        <v>NO</v>
      </c>
      <c r="G47" s="3" t="str">
        <f>VLOOKUP(D47,NORMALIZACION_CATEGORIAS_FOR_DE!$A$2:$E$260,3,0)</f>
        <v>PRODUCTOS/SERVICIO</v>
      </c>
      <c r="H47" s="3" t="str">
        <f>VLOOKUP(D47,NORMALIZACION_CATEGORIAS_FOR_DE!$A$2:$E$260,4,0)</f>
        <v>SIN CLASIFICAR</v>
      </c>
      <c r="I47" s="3" t="str">
        <f>VLOOKUP(D47,NORMALIZACION_CATEGORIAS_FOR_DE!$A$2:$E$260,5,0)</f>
        <v>INCOMPLETITUD EN LA INFORMACIÓN</v>
      </c>
      <c r="J47" s="3" t="str">
        <f t="shared" si="2"/>
        <v>CENTRO COMERCIAL BULEVAR NIZA
25%-Debilidades PAYC</v>
      </c>
      <c r="K47" s="3" t="str">
        <f>VLOOKUP(J47,VALORES_ENCUESTAS!$V$2:$W$5441,2,0)</f>
        <v>Alguna información presentada se encuentra incompleta-</v>
      </c>
      <c r="L47" s="3">
        <f>IF(ISNA(VLOOKUP(B47,CECOS_SIN_IDENTIFICAR!$A$2:$D$146,4,0)),"SIN CECO",IF(VLOOKUP(B47,CECOS_SIN_IDENTIFICAR!$A$2:$D$146,4,0)=0,"SIN CECO",VLOOKUP(B47,CECOS_SIN_IDENTIFICAR!$A$2:$D$146,4,0)))</f>
        <v>1244</v>
      </c>
      <c r="M47" s="3">
        <f t="shared" si="3"/>
        <v>1244</v>
      </c>
    </row>
    <row r="48" spans="1:13" x14ac:dyDescent="0.25">
      <c r="A48" s="3">
        <f t="shared" si="4"/>
        <v>47</v>
      </c>
      <c r="B48" s="3" t="s">
        <v>191</v>
      </c>
      <c r="C48" s="6" t="s">
        <v>43</v>
      </c>
      <c r="D48" s="3" t="s">
        <v>556</v>
      </c>
      <c r="E48" s="3" t="str">
        <f t="shared" si="1"/>
        <v>SIN CECO</v>
      </c>
      <c r="F48" s="3" t="str">
        <f t="shared" si="0"/>
        <v>NO</v>
      </c>
      <c r="G48" s="3" t="str">
        <f>VLOOKUP(D48,NORMALIZACION_CATEGORIAS_FOR_DE!$A$2:$E$260,3,0)</f>
        <v>PERSONAL</v>
      </c>
      <c r="H48" s="3" t="str">
        <f>VLOOKUP(D48,NORMALIZACION_CATEGORIAS_FOR_DE!$A$2:$E$260,4,0)</f>
        <v>SIN CLASIFICAR</v>
      </c>
      <c r="I48" s="3" t="str">
        <f>VLOOKUP(D48,NORMALIZACION_CATEGORIAS_FOR_DE!$A$2:$E$260,5,0)</f>
        <v>DISPOSICIÓN</v>
      </c>
      <c r="J48" s="3" t="str">
        <f t="shared" si="2"/>
        <v>HC MONTERÍA
DIC/10
25%-Fortalezas PAYC</v>
      </c>
      <c r="K48" s="3" t="str">
        <f>VLOOKUP(J48,VALORES_ENCUESTAS!$V$2:$W$5441,2,0)</f>
        <v>Disposición-Organización-</v>
      </c>
      <c r="L48" s="3">
        <f>IF(ISNA(VLOOKUP(B48,CECOS_SIN_IDENTIFICAR!$A$2:$D$146,4,0)),"SIN CECO",IF(VLOOKUP(B48,CECOS_SIN_IDENTIFICAR!$A$2:$D$146,4,0)=0,"SIN CECO",VLOOKUP(B48,CECOS_SIN_IDENTIFICAR!$A$2:$D$146,4,0)))</f>
        <v>1223</v>
      </c>
      <c r="M48" s="3">
        <f t="shared" si="3"/>
        <v>1223</v>
      </c>
    </row>
    <row r="49" spans="1:13" x14ac:dyDescent="0.25">
      <c r="A49" s="3">
        <f t="shared" si="4"/>
        <v>48</v>
      </c>
      <c r="B49" s="3" t="s">
        <v>191</v>
      </c>
      <c r="C49" s="6" t="s">
        <v>45</v>
      </c>
      <c r="D49" s="3" t="s">
        <v>558</v>
      </c>
      <c r="E49" s="3" t="str">
        <f t="shared" si="1"/>
        <v>SIN CECO</v>
      </c>
      <c r="F49" s="3" t="str">
        <f t="shared" si="0"/>
        <v>NO</v>
      </c>
      <c r="G49" s="3" t="str">
        <f>VLOOKUP(D49,NORMALIZACION_CATEGORIAS_FOR_DE!$A$2:$E$260,3,0)</f>
        <v>PRODUCTOS/SERVICIO</v>
      </c>
      <c r="H49" s="3" t="str">
        <f>VLOOKUP(D49,NORMALIZACION_CATEGORIAS_FOR_DE!$A$2:$E$260,4,0)</f>
        <v>SOPORTE DIRECTIVO</v>
      </c>
      <c r="I49" s="3" t="str">
        <f>VLOOKUP(D49,NORMALIZACION_CATEGORIAS_FOR_DE!$A$2:$E$260,5,0)</f>
        <v>PODER DE DECISIÓN</v>
      </c>
      <c r="J49" s="3" t="str">
        <f t="shared" si="2"/>
        <v>HC MONTERÍA
DIC/10
25%-Debilidades PAYC</v>
      </c>
      <c r="K49" s="3" t="str">
        <f>VLOOKUP(J49,VALORES_ENCUESTAS!$V$2:$W$5441,2,0)</f>
        <v>Poder de decisión-Exigencia y control al constructor-</v>
      </c>
      <c r="L49" s="3">
        <f>IF(ISNA(VLOOKUP(B49,CECOS_SIN_IDENTIFICAR!$A$2:$D$146,4,0)),"SIN CECO",IF(VLOOKUP(B49,CECOS_SIN_IDENTIFICAR!$A$2:$D$146,4,0)=0,"SIN CECO",VLOOKUP(B49,CECOS_SIN_IDENTIFICAR!$A$2:$D$146,4,0)))</f>
        <v>1223</v>
      </c>
      <c r="M49" s="3">
        <f t="shared" si="3"/>
        <v>1223</v>
      </c>
    </row>
    <row r="50" spans="1:13" x14ac:dyDescent="0.25">
      <c r="A50" s="3">
        <f t="shared" si="4"/>
        <v>49</v>
      </c>
      <c r="B50" s="3" t="s">
        <v>192</v>
      </c>
      <c r="C50" s="6" t="s">
        <v>43</v>
      </c>
      <c r="D50" s="3" t="s">
        <v>556</v>
      </c>
      <c r="E50" s="3" t="str">
        <f t="shared" si="1"/>
        <v>SIN CECO</v>
      </c>
      <c r="F50" s="3" t="str">
        <f t="shared" si="0"/>
        <v>NO</v>
      </c>
      <c r="G50" s="3" t="str">
        <f>VLOOKUP(D50,NORMALIZACION_CATEGORIAS_FOR_DE!$A$2:$E$260,3,0)</f>
        <v>PERSONAL</v>
      </c>
      <c r="H50" s="3" t="str">
        <f>VLOOKUP(D50,NORMALIZACION_CATEGORIAS_FOR_DE!$A$2:$E$260,4,0)</f>
        <v>SIN CLASIFICAR</v>
      </c>
      <c r="I50" s="3" t="str">
        <f>VLOOKUP(D50,NORMALIZACION_CATEGORIAS_FOR_DE!$A$2:$E$260,5,0)</f>
        <v>DISPOSICIÓN</v>
      </c>
      <c r="J50" s="3" t="str">
        <f t="shared" si="2"/>
        <v>HC CEDIS
DIC/10
100%-Fortalezas PAYC</v>
      </c>
      <c r="K50" s="3" t="str">
        <f>VLOOKUP(J50,VALORES_ENCUESTAS!$V$2:$W$5441,2,0)</f>
        <v>Disposición-Organización-</v>
      </c>
      <c r="L50" s="3" t="str">
        <f>IF(ISNA(VLOOKUP(B50,CECOS_SIN_IDENTIFICAR!$A$2:$D$146,4,0)),"SIN CECO",IF(VLOOKUP(B50,CECOS_SIN_IDENTIFICAR!$A$2:$D$146,4,0)=0,"SIN CECO",VLOOKUP(B50,CECOS_SIN_IDENTIFICAR!$A$2:$D$146,4,0)))</f>
        <v/>
      </c>
      <c r="M50" s="3" t="str">
        <f t="shared" si="3"/>
        <v/>
      </c>
    </row>
    <row r="51" spans="1:13" x14ac:dyDescent="0.25">
      <c r="A51" s="3">
        <f t="shared" si="4"/>
        <v>50</v>
      </c>
      <c r="B51" s="3" t="s">
        <v>192</v>
      </c>
      <c r="C51" s="6" t="s">
        <v>45</v>
      </c>
      <c r="D51" s="3" t="s">
        <v>558</v>
      </c>
      <c r="E51" s="3" t="str">
        <f t="shared" si="1"/>
        <v>SIN CECO</v>
      </c>
      <c r="F51" s="3" t="str">
        <f t="shared" si="0"/>
        <v>NO</v>
      </c>
      <c r="G51" s="3" t="str">
        <f>VLOOKUP(D51,NORMALIZACION_CATEGORIAS_FOR_DE!$A$2:$E$260,3,0)</f>
        <v>PRODUCTOS/SERVICIO</v>
      </c>
      <c r="H51" s="3" t="str">
        <f>VLOOKUP(D51,NORMALIZACION_CATEGORIAS_FOR_DE!$A$2:$E$260,4,0)</f>
        <v>SOPORTE DIRECTIVO</v>
      </c>
      <c r="I51" s="3" t="str">
        <f>VLOOKUP(D51,NORMALIZACION_CATEGORIAS_FOR_DE!$A$2:$E$260,5,0)</f>
        <v>PODER DE DECISIÓN</v>
      </c>
      <c r="J51" s="3" t="str">
        <f t="shared" si="2"/>
        <v>HC CEDIS
DIC/10
100%-Debilidades PAYC</v>
      </c>
      <c r="K51" s="3" t="str">
        <f>VLOOKUP(J51,VALORES_ENCUESTAS!$V$2:$W$5441,2,0)</f>
        <v>Poder de decisión-</v>
      </c>
      <c r="L51" s="3" t="str">
        <f>IF(ISNA(VLOOKUP(B51,CECOS_SIN_IDENTIFICAR!$A$2:$D$146,4,0)),"SIN CECO",IF(VLOOKUP(B51,CECOS_SIN_IDENTIFICAR!$A$2:$D$146,4,0)=0,"SIN CECO",VLOOKUP(B51,CECOS_SIN_IDENTIFICAR!$A$2:$D$146,4,0)))</f>
        <v/>
      </c>
      <c r="M51" s="3" t="str">
        <f t="shared" si="3"/>
        <v/>
      </c>
    </row>
    <row r="52" spans="1:13" x14ac:dyDescent="0.25">
      <c r="A52" s="3">
        <f t="shared" si="4"/>
        <v>51</v>
      </c>
      <c r="B52" s="3" t="s">
        <v>193</v>
      </c>
      <c r="C52" s="6" t="s">
        <v>43</v>
      </c>
      <c r="D52" s="3" t="s">
        <v>556</v>
      </c>
      <c r="E52" s="3" t="str">
        <f t="shared" si="1"/>
        <v>SIN CECO</v>
      </c>
      <c r="F52" s="3" t="str">
        <f t="shared" si="0"/>
        <v>NO</v>
      </c>
      <c r="G52" s="3" t="str">
        <f>VLOOKUP(D52,NORMALIZACION_CATEGORIAS_FOR_DE!$A$2:$E$260,3,0)</f>
        <v>PERSONAL</v>
      </c>
      <c r="H52" s="3" t="str">
        <f>VLOOKUP(D52,NORMALIZACION_CATEGORIAS_FOR_DE!$A$2:$E$260,4,0)</f>
        <v>SIN CLASIFICAR</v>
      </c>
      <c r="I52" s="3" t="str">
        <f>VLOOKUP(D52,NORMALIZACION_CATEGORIAS_FOR_DE!$A$2:$E$260,5,0)</f>
        <v>DISPOSICIÓN</v>
      </c>
      <c r="J52" s="3" t="str">
        <f t="shared" si="2"/>
        <v>HC CEDRITOS
DIC/10
25%-Fortalezas PAYC</v>
      </c>
      <c r="K52" s="3" t="str">
        <f>VLOOKUP(J52,VALORES_ENCUESTAS!$V$2:$W$5441,2,0)</f>
        <v>Disposición-Organización-</v>
      </c>
      <c r="L52" s="3">
        <f>IF(ISNA(VLOOKUP(B52,CECOS_SIN_IDENTIFICAR!$A$2:$D$146,4,0)),"SIN CECO",IF(VLOOKUP(B52,CECOS_SIN_IDENTIFICAR!$A$2:$D$146,4,0)=0,"SIN CECO",VLOOKUP(B52,CECOS_SIN_IDENTIFICAR!$A$2:$D$146,4,0)))</f>
        <v>1225</v>
      </c>
      <c r="M52" s="3">
        <f t="shared" si="3"/>
        <v>1225</v>
      </c>
    </row>
    <row r="53" spans="1:13" x14ac:dyDescent="0.25">
      <c r="A53" s="3">
        <f t="shared" si="4"/>
        <v>52</v>
      </c>
      <c r="B53" s="3" t="s">
        <v>193</v>
      </c>
      <c r="C53" s="6" t="s">
        <v>45</v>
      </c>
      <c r="D53" s="3" t="s">
        <v>558</v>
      </c>
      <c r="E53" s="3" t="str">
        <f t="shared" si="1"/>
        <v>SIN CECO</v>
      </c>
      <c r="F53" s="3" t="str">
        <f t="shared" si="0"/>
        <v>NO</v>
      </c>
      <c r="G53" s="3" t="str">
        <f>VLOOKUP(D53,NORMALIZACION_CATEGORIAS_FOR_DE!$A$2:$E$260,3,0)</f>
        <v>PRODUCTOS/SERVICIO</v>
      </c>
      <c r="H53" s="3" t="str">
        <f>VLOOKUP(D53,NORMALIZACION_CATEGORIAS_FOR_DE!$A$2:$E$260,4,0)</f>
        <v>SOPORTE DIRECTIVO</v>
      </c>
      <c r="I53" s="3" t="str">
        <f>VLOOKUP(D53,NORMALIZACION_CATEGORIAS_FOR_DE!$A$2:$E$260,5,0)</f>
        <v>PODER DE DECISIÓN</v>
      </c>
      <c r="J53" s="3" t="str">
        <f t="shared" si="2"/>
        <v>HC CEDRITOS
DIC/10
25%-Debilidades PAYC</v>
      </c>
      <c r="K53" s="3" t="str">
        <f>VLOOKUP(J53,VALORES_ENCUESTAS!$V$2:$W$5441,2,0)</f>
        <v>Poder de decisión-Exigencia y control al constructor-</v>
      </c>
      <c r="L53" s="3">
        <f>IF(ISNA(VLOOKUP(B53,CECOS_SIN_IDENTIFICAR!$A$2:$D$146,4,0)),"SIN CECO",IF(VLOOKUP(B53,CECOS_SIN_IDENTIFICAR!$A$2:$D$146,4,0)=0,"SIN CECO",VLOOKUP(B53,CECOS_SIN_IDENTIFICAR!$A$2:$D$146,4,0)))</f>
        <v>1225</v>
      </c>
      <c r="M53" s="3">
        <f t="shared" si="3"/>
        <v>1225</v>
      </c>
    </row>
    <row r="54" spans="1:13" x14ac:dyDescent="0.25">
      <c r="A54" s="3">
        <f t="shared" si="4"/>
        <v>53</v>
      </c>
      <c r="B54" s="3" t="s">
        <v>194</v>
      </c>
      <c r="C54" s="6" t="s">
        <v>43</v>
      </c>
      <c r="D54" s="3" t="s">
        <v>560</v>
      </c>
      <c r="E54" s="3" t="str">
        <f t="shared" si="1"/>
        <v>SIN CECO</v>
      </c>
      <c r="F54" s="3" t="str">
        <f t="shared" si="0"/>
        <v>NO</v>
      </c>
      <c r="G54" s="3" t="str">
        <f>VLOOKUP(D54,NORMALIZACION_CATEGORIAS_FOR_DE!$A$2:$E$260,3,0)</f>
        <v>PRODUCTOS/SERVICIO</v>
      </c>
      <c r="H54" s="3" t="str">
        <f>VLOOKUP(D54,NORMALIZACION_CATEGORIAS_FOR_DE!$A$2:$E$260,4,0)</f>
        <v>SOPORTE TÉCNICO</v>
      </c>
      <c r="I54" s="3" t="str">
        <f>VLOOKUP(D54,NORMALIZACION_CATEGORIAS_FOR_DE!$A$2:$E$260,5,0)</f>
        <v>CONOCIMIENTO TÉCNICO</v>
      </c>
      <c r="J54" s="3" t="str">
        <f t="shared" si="2"/>
        <v>COMPENSAR 1 DE MAYO
60%-Fortalezas PAYC</v>
      </c>
      <c r="K54" s="3" t="str">
        <f>VLOOKUP(J54,VALORES_ENCUESTAS!$V$2:$W$5441,2,0)</f>
        <v>Conocimiento técnico-Oportunidad-Actitud-</v>
      </c>
      <c r="L54" s="3">
        <f>IF(ISNA(VLOOKUP(B54,CECOS_SIN_IDENTIFICAR!$A$2:$D$146,4,0)),"SIN CECO",IF(VLOOKUP(B54,CECOS_SIN_IDENTIFICAR!$A$2:$D$146,4,0)=0,"SIN CECO",VLOOKUP(B54,CECOS_SIN_IDENTIFICAR!$A$2:$D$146,4,0)))</f>
        <v>1188</v>
      </c>
      <c r="M54" s="3">
        <f t="shared" si="3"/>
        <v>1188</v>
      </c>
    </row>
    <row r="55" spans="1:13" x14ac:dyDescent="0.25">
      <c r="A55" s="3">
        <f t="shared" si="4"/>
        <v>54</v>
      </c>
      <c r="B55" s="3" t="s">
        <v>206</v>
      </c>
      <c r="C55" s="6" t="s">
        <v>43</v>
      </c>
      <c r="D55" s="3" t="s">
        <v>473</v>
      </c>
      <c r="E55" s="3" t="str">
        <f t="shared" si="1"/>
        <v>SIN CECO</v>
      </c>
      <c r="F55" s="3" t="str">
        <f t="shared" si="0"/>
        <v>NO</v>
      </c>
      <c r="G55" s="3" t="str">
        <f>VLOOKUP(D55,NORMALIZACION_CATEGORIAS_FOR_DE!$A$2:$E$260,3,0)</f>
        <v>PERSONAL</v>
      </c>
      <c r="H55" s="3" t="str">
        <f>VLOOKUP(D55,NORMALIZACION_CATEGORIAS_FOR_DE!$A$2:$E$260,4,0)</f>
        <v>SIN CLASIFICAR</v>
      </c>
      <c r="I55" s="3" t="str">
        <f>VLOOKUP(D55,NORMALIZACION_CATEGORIAS_FOR_DE!$A$2:$E$260,5,0)</f>
        <v>COMPROMISO</v>
      </c>
      <c r="J55" s="3" t="str">
        <f t="shared" si="2"/>
        <v>UNIVERSIDAD SANTO TOMÁS
25%-Fortalezas PAYC</v>
      </c>
      <c r="K55" s="3" t="str">
        <f>VLOOKUP(J55,VALORES_ENCUESTAS!$V$2:$W$5441,2,0)</f>
        <v>Compromiso-Oportuno-Atención-Información-Control</v>
      </c>
      <c r="L55" s="3">
        <f>IF(ISNA(VLOOKUP(B55,CECOS_SIN_IDENTIFICAR!$A$2:$D$146,4,0)),"SIN CECO",IF(VLOOKUP(B55,CECOS_SIN_IDENTIFICAR!$A$2:$D$146,4,0)=0,"SIN CECO",VLOOKUP(B55,CECOS_SIN_IDENTIFICAR!$A$2:$D$146,4,0)))</f>
        <v>1145</v>
      </c>
      <c r="M55" s="3">
        <f t="shared" si="3"/>
        <v>1145</v>
      </c>
    </row>
    <row r="56" spans="1:13" x14ac:dyDescent="0.25">
      <c r="A56" s="3">
        <f t="shared" si="4"/>
        <v>55</v>
      </c>
      <c r="B56" s="3" t="s">
        <v>209</v>
      </c>
      <c r="C56" s="6" t="s">
        <v>43</v>
      </c>
      <c r="D56" s="3" t="s">
        <v>473</v>
      </c>
      <c r="E56" s="3" t="str">
        <f t="shared" si="1"/>
        <v>SIN CECO</v>
      </c>
      <c r="F56" s="3" t="str">
        <f t="shared" si="0"/>
        <v>NO</v>
      </c>
      <c r="G56" s="3" t="str">
        <f>VLOOKUP(D56,NORMALIZACION_CATEGORIAS_FOR_DE!$A$2:$E$260,3,0)</f>
        <v>PERSONAL</v>
      </c>
      <c r="H56" s="3" t="str">
        <f>VLOOKUP(D56,NORMALIZACION_CATEGORIAS_FOR_DE!$A$2:$E$260,4,0)</f>
        <v>SIN CLASIFICAR</v>
      </c>
      <c r="I56" s="3" t="str">
        <f>VLOOKUP(D56,NORMALIZACION_CATEGORIAS_FOR_DE!$A$2:$E$260,5,0)</f>
        <v>COMPROMISO</v>
      </c>
      <c r="J56" s="3" t="str">
        <f t="shared" si="2"/>
        <v>FONADE
100%-Fortalezas PAYC</v>
      </c>
      <c r="K56" s="3" t="str">
        <f>VLOOKUP(J56,VALORES_ENCUESTAS!$V$2:$W$5441,2,0)</f>
        <v>Compromiso con el cliente-Puntualidad-Director Interventoria comprometido con el proyecto-</v>
      </c>
      <c r="L56" s="3">
        <f>IF(ISNA(VLOOKUP(B56,CECOS_SIN_IDENTIFICAR!$A$2:$D$146,4,0)),"SIN CECO",IF(VLOOKUP(B56,CECOS_SIN_IDENTIFICAR!$A$2:$D$146,4,0)=0,"SIN CECO",VLOOKUP(B56,CECOS_SIN_IDENTIFICAR!$A$2:$D$146,4,0)))</f>
        <v>1453</v>
      </c>
      <c r="M56" s="3">
        <f t="shared" si="3"/>
        <v>1453</v>
      </c>
    </row>
    <row r="57" spans="1:13" x14ac:dyDescent="0.25">
      <c r="A57" s="3">
        <f t="shared" si="4"/>
        <v>56</v>
      </c>
      <c r="B57" s="3" t="s">
        <v>240</v>
      </c>
      <c r="C57" s="6" t="s">
        <v>43</v>
      </c>
      <c r="D57" s="3" t="s">
        <v>560</v>
      </c>
      <c r="E57" s="3" t="str">
        <f t="shared" si="1"/>
        <v>SIN CECO</v>
      </c>
      <c r="F57" s="3" t="str">
        <f t="shared" si="0"/>
        <v>NO</v>
      </c>
      <c r="G57" s="3" t="str">
        <f>VLOOKUP(D57,NORMALIZACION_CATEGORIAS_FOR_DE!$A$2:$E$260,3,0)</f>
        <v>PRODUCTOS/SERVICIO</v>
      </c>
      <c r="H57" s="3" t="str">
        <f>VLOOKUP(D57,NORMALIZACION_CATEGORIAS_FOR_DE!$A$2:$E$260,4,0)</f>
        <v>SOPORTE TÉCNICO</v>
      </c>
      <c r="I57" s="3" t="str">
        <f>VLOOKUP(D57,NORMALIZACION_CATEGORIAS_FOR_DE!$A$2:$E$260,5,0)</f>
        <v>CONOCIMIENTO TÉCNICO</v>
      </c>
      <c r="J57" s="3" t="str">
        <f t="shared" si="2"/>
        <v>TERPEL-Fortalezas PAYC</v>
      </c>
      <c r="K57" s="3" t="str">
        <f>VLOOKUP(J57,VALORES_ENCUESTAS!$V$2:$W$5441,2,0)</f>
        <v>Conocimientos Técnicos-Personal capacitado-</v>
      </c>
      <c r="L57" s="3">
        <f>IF(ISNA(VLOOKUP(B57,CECOS_SIN_IDENTIFICAR!$A$2:$D$146,4,0)),"SIN CECO",IF(VLOOKUP(B57,CECOS_SIN_IDENTIFICAR!$A$2:$D$146,4,0)=0,"SIN CECO",VLOOKUP(B57,CECOS_SIN_IDENTIFICAR!$A$2:$D$146,4,0)))</f>
        <v>1237</v>
      </c>
      <c r="M57" s="3">
        <f t="shared" si="3"/>
        <v>1237</v>
      </c>
    </row>
    <row r="58" spans="1:13" x14ac:dyDescent="0.25">
      <c r="A58" s="3">
        <f t="shared" si="4"/>
        <v>57</v>
      </c>
      <c r="B58" s="3" t="s">
        <v>240</v>
      </c>
      <c r="C58" s="6" t="s">
        <v>45</v>
      </c>
      <c r="D58" s="3" t="s">
        <v>568</v>
      </c>
      <c r="E58" s="3" t="str">
        <f t="shared" si="1"/>
        <v>SIN CECO</v>
      </c>
      <c r="F58" s="3" t="str">
        <f t="shared" si="0"/>
        <v>NO</v>
      </c>
      <c r="G58" s="3" t="str">
        <f>VLOOKUP(D58,NORMALIZACION_CATEGORIAS_FOR_DE!$A$2:$E$260,3,0)</f>
        <v>PRODUCTOS/SERVICIO</v>
      </c>
      <c r="H58" s="3" t="str">
        <f>VLOOKUP(D58,NORMALIZACION_CATEGORIAS_FOR_DE!$A$2:$E$260,4,0)</f>
        <v>SIN CLASIFICAR</v>
      </c>
      <c r="I58" s="3" t="str">
        <f>VLOOKUP(D58,NORMALIZACION_CATEGORIAS_FOR_DE!$A$2:$E$260,5,0)</f>
        <v>NO HABER INICIADO DESDE DISEÑOS</v>
      </c>
      <c r="J58" s="3" t="str">
        <f t="shared" si="2"/>
        <v>TERPEL-Debilidades PAYC</v>
      </c>
      <c r="K58" s="3" t="str">
        <f>VLOOKUP(J58,VALORES_ENCUESTAS!$V$2:$W$5441,2,0)</f>
        <v>El no haber iniciado desde diseños-Haber dejado al equipo hasta el cierre final del proyecto para temas contables y administrativos-</v>
      </c>
      <c r="L58" s="3">
        <f>IF(ISNA(VLOOKUP(B58,CECOS_SIN_IDENTIFICAR!$A$2:$D$146,4,0)),"SIN CECO",IF(VLOOKUP(B58,CECOS_SIN_IDENTIFICAR!$A$2:$D$146,4,0)=0,"SIN CECO",VLOOKUP(B58,CECOS_SIN_IDENTIFICAR!$A$2:$D$146,4,0)))</f>
        <v>1237</v>
      </c>
      <c r="M58" s="3">
        <f t="shared" si="3"/>
        <v>1237</v>
      </c>
    </row>
    <row r="59" spans="1:13" x14ac:dyDescent="0.25">
      <c r="A59" s="3">
        <f t="shared" si="4"/>
        <v>58</v>
      </c>
      <c r="B59" s="3" t="s">
        <v>251</v>
      </c>
      <c r="C59" s="6" t="s">
        <v>43</v>
      </c>
      <c r="D59" s="3" t="s">
        <v>560</v>
      </c>
      <c r="E59" s="3" t="str">
        <f t="shared" si="1"/>
        <v>SIN CECO</v>
      </c>
      <c r="F59" s="3" t="str">
        <f t="shared" si="0"/>
        <v>NO</v>
      </c>
      <c r="G59" s="3" t="str">
        <f>VLOOKUP(D59,NORMALIZACION_CATEGORIAS_FOR_DE!$A$2:$E$260,3,0)</f>
        <v>PRODUCTOS/SERVICIO</v>
      </c>
      <c r="H59" s="3" t="str">
        <f>VLOOKUP(D59,NORMALIZACION_CATEGORIAS_FOR_DE!$A$2:$E$260,4,0)</f>
        <v>SOPORTE TÉCNICO</v>
      </c>
      <c r="I59" s="3" t="str">
        <f>VLOOKUP(D59,NORMALIZACION_CATEGORIAS_FOR_DE!$A$2:$E$260,5,0)</f>
        <v>CONOCIMIENTO TÉCNICO</v>
      </c>
      <c r="J59" s="3" t="str">
        <f t="shared" si="2"/>
        <v>CAMARA DE COMERCIO SEDE CENTRO-Fortalezas PAYC</v>
      </c>
      <c r="K59" s="3" t="str">
        <f>VLOOKUP(J59,VALORES_ENCUESTAS!$V$2:$W$5441,2,0)</f>
        <v>CONOCIMIENTO TECNICO-ORGANIZACIÓN DE LA INFORMACION-</v>
      </c>
      <c r="L59" s="3">
        <f>IF(ISNA(VLOOKUP(B59,CECOS_SIN_IDENTIFICAR!$A$2:$D$146,4,0)),"SIN CECO",IF(VLOOKUP(B59,CECOS_SIN_IDENTIFICAR!$A$2:$D$146,4,0)=0,"SIN CECO",VLOOKUP(B59,CECOS_SIN_IDENTIFICAR!$A$2:$D$146,4,0)))</f>
        <v>1226</v>
      </c>
      <c r="M59" s="3">
        <f t="shared" si="3"/>
        <v>1226</v>
      </c>
    </row>
    <row r="60" spans="1:13" x14ac:dyDescent="0.25">
      <c r="A60" s="3">
        <f t="shared" si="4"/>
        <v>59</v>
      </c>
      <c r="B60" s="3" t="s">
        <v>251</v>
      </c>
      <c r="C60" s="6" t="s">
        <v>45</v>
      </c>
      <c r="D60" s="3" t="s">
        <v>465</v>
      </c>
      <c r="E60" s="3" t="str">
        <f t="shared" si="1"/>
        <v>SIN CECO</v>
      </c>
      <c r="F60" s="3" t="str">
        <f t="shared" si="0"/>
        <v>NO</v>
      </c>
      <c r="G60" s="3" t="str">
        <f>VLOOKUP(D60,NORMALIZACION_CATEGORIAS_FOR_DE!$A$2:$E$260,3,0)</f>
        <v>PERSONAL</v>
      </c>
      <c r="H60" s="3" t="str">
        <f>VLOOKUP(D60,NORMALIZACION_CATEGORIAS_FOR_DE!$A$2:$E$260,4,0)</f>
        <v>SIN CLASIFICAR</v>
      </c>
      <c r="I60" s="3" t="str">
        <f>VLOOKUP(D60,NORMALIZACION_CATEGORIAS_FOR_DE!$A$2:$E$260,5,0)</f>
        <v>FALTA DE PROACTIVIDAD</v>
      </c>
      <c r="J60" s="3" t="str">
        <f t="shared" si="2"/>
        <v>CAMARA DE COMERCIO SEDE CENTRO-Debilidades PAYC</v>
      </c>
      <c r="K60" s="3" t="str">
        <f>VLOOKUP(J60,VALORES_ENCUESTAS!$V$2:$W$5441,2,0)</f>
        <v>PROACTIVO EN SOLUCIONES DE CONFLICTO-NO SIEMPRE ESTA DEL LADO DEL CLIENTE-</v>
      </c>
      <c r="L60" s="3">
        <f>IF(ISNA(VLOOKUP(B60,CECOS_SIN_IDENTIFICAR!$A$2:$D$146,4,0)),"SIN CECO",IF(VLOOKUP(B60,CECOS_SIN_IDENTIFICAR!$A$2:$D$146,4,0)=0,"SIN CECO",VLOOKUP(B60,CECOS_SIN_IDENTIFICAR!$A$2:$D$146,4,0)))</f>
        <v>1226</v>
      </c>
      <c r="M60" s="3">
        <f t="shared" si="3"/>
        <v>1226</v>
      </c>
    </row>
    <row r="61" spans="1:13" x14ac:dyDescent="0.25">
      <c r="A61" s="3">
        <f t="shared" si="4"/>
        <v>60</v>
      </c>
      <c r="B61" s="3" t="s">
        <v>242</v>
      </c>
      <c r="C61" s="6" t="s">
        <v>43</v>
      </c>
      <c r="D61" s="3" t="s">
        <v>571</v>
      </c>
      <c r="E61" s="3" t="str">
        <f t="shared" si="1"/>
        <v>SIN CECO</v>
      </c>
      <c r="F61" s="3" t="str">
        <f t="shared" si="0"/>
        <v>NO</v>
      </c>
      <c r="G61" s="3" t="str">
        <f>VLOOKUP(D61,NORMALIZACION_CATEGORIAS_FOR_DE!$A$2:$E$260,3,0)</f>
        <v>IMAGEN</v>
      </c>
      <c r="H61" s="3" t="str">
        <f>VLOOKUP(D61,NORMALIZACION_CATEGORIAS_FOR_DE!$A$2:$E$260,4,0)</f>
        <v>SIN CLASIFICAR</v>
      </c>
      <c r="I61" s="3" t="str">
        <f>VLOOKUP(D61,NORMALIZACION_CATEGORIAS_FOR_DE!$A$2:$E$260,5,0)</f>
        <v>RECONOCIMIENTO EN EL SECTOR</v>
      </c>
      <c r="J61" s="3" t="str">
        <f t="shared" si="2"/>
        <v>UNICENTRO VILLAVICENCIO-Fortalezas PAYC</v>
      </c>
      <c r="K61" s="3" t="str">
        <f>VLOOKUP(J61,VALORES_ENCUESTAS!$V$2:$W$5441,2,0)</f>
        <v>-</v>
      </c>
      <c r="L61" s="3">
        <f>IF(ISNA(VLOOKUP(B61,CECOS_SIN_IDENTIFICAR!$A$2:$D$146,4,0)),"SIN CECO",IF(VLOOKUP(B61,CECOS_SIN_IDENTIFICAR!$A$2:$D$146,4,0)=0,"SIN CECO",VLOOKUP(B61,CECOS_SIN_IDENTIFICAR!$A$2:$D$146,4,0)))</f>
        <v>1490</v>
      </c>
      <c r="M61" s="3">
        <f t="shared" si="3"/>
        <v>1490</v>
      </c>
    </row>
    <row r="62" spans="1:13" x14ac:dyDescent="0.25">
      <c r="A62" s="3">
        <f t="shared" si="4"/>
        <v>61</v>
      </c>
      <c r="B62" s="3" t="s">
        <v>242</v>
      </c>
      <c r="C62" s="6" t="s">
        <v>45</v>
      </c>
      <c r="D62" s="3" t="s">
        <v>582</v>
      </c>
      <c r="E62" s="3" t="str">
        <f t="shared" si="1"/>
        <v>SIN CECO</v>
      </c>
      <c r="F62" s="3" t="str">
        <f t="shared" si="0"/>
        <v>NO</v>
      </c>
      <c r="G62" s="3" t="str">
        <f>VLOOKUP(D62,NORMALIZACION_CATEGORIAS_FOR_DE!$A$2:$E$260,3,0)</f>
        <v>PRODUCTOS/SERVICIO</v>
      </c>
      <c r="H62" s="3" t="str">
        <f>VLOOKUP(D62,NORMALIZACION_CATEGORIAS_FOR_DE!$A$2:$E$260,4,0)</f>
        <v>SIN CLASIFICAR</v>
      </c>
      <c r="I62" s="3" t="str">
        <f>VLOOKUP(D62,NORMALIZACION_CATEGORIAS_FOR_DE!$A$2:$E$260,5,0)</f>
        <v>OPORTUNIDAD INFORMES</v>
      </c>
      <c r="J62" s="3" t="str">
        <f t="shared" si="2"/>
        <v>UNICENTRO VILLAVICENCIO-Debilidades PAYC</v>
      </c>
      <c r="K62" s="3" t="str">
        <f>VLOOKUP(J62,VALORES_ENCUESTAS!$V$2:$W$5441,2,0)</f>
        <v>-</v>
      </c>
      <c r="L62" s="3">
        <f>IF(ISNA(VLOOKUP(B62,CECOS_SIN_IDENTIFICAR!$A$2:$D$146,4,0)),"SIN CECO",IF(VLOOKUP(B62,CECOS_SIN_IDENTIFICAR!$A$2:$D$146,4,0)=0,"SIN CECO",VLOOKUP(B62,CECOS_SIN_IDENTIFICAR!$A$2:$D$146,4,0)))</f>
        <v>1490</v>
      </c>
      <c r="M62" s="3">
        <f t="shared" si="3"/>
        <v>1490</v>
      </c>
    </row>
    <row r="63" spans="1:13" x14ac:dyDescent="0.25">
      <c r="A63" s="3">
        <f t="shared" si="4"/>
        <v>62</v>
      </c>
      <c r="B63" s="3" t="s">
        <v>252</v>
      </c>
      <c r="C63" s="6" t="s">
        <v>43</v>
      </c>
      <c r="D63" s="3" t="s">
        <v>574</v>
      </c>
      <c r="E63" s="3" t="str">
        <f t="shared" si="1"/>
        <v>SIN CECO</v>
      </c>
      <c r="F63" s="3" t="str">
        <f t="shared" si="0"/>
        <v>NO</v>
      </c>
      <c r="G63" s="3" t="str">
        <f>VLOOKUP(D63,NORMALIZACION_CATEGORIAS_FOR_DE!$A$2:$E$260,3,0)</f>
        <v>PERSONAL</v>
      </c>
      <c r="H63" s="3" t="str">
        <f>VLOOKUP(D63,NORMALIZACION_CATEGORIAS_FOR_DE!$A$2:$E$260,4,0)</f>
        <v>SIN CLASIFICAR</v>
      </c>
      <c r="I63" s="3" t="str">
        <f>VLOOKUP(D63,NORMALIZACION_CATEGORIAS_FOR_DE!$A$2:$E$260,5,0)</f>
        <v>PRESENCIA</v>
      </c>
      <c r="J63" s="3" t="str">
        <f t="shared" si="2"/>
        <v>UNIVERSIDAD SANTO TOMÁS-Fortalezas PAYC</v>
      </c>
      <c r="K63" s="3" t="str">
        <f>VLOOKUP(J63,VALORES_ENCUESTAS!$V$2:$W$5441,2,0)</f>
        <v>PRESENCIA Y APOYO PERMANENTE-COMPROMISO-INFORMACIÓN PRECISA Y PERMANENTE-SEGUIMIENTO CONSTANTE A LOS PROCESOS-</v>
      </c>
      <c r="L63" s="3" t="str">
        <f>IF(ISNA(VLOOKUP(B63,CECOS_SIN_IDENTIFICAR!$A$2:$D$146,4,0)),"SIN CECO",IF(VLOOKUP(B63,CECOS_SIN_IDENTIFICAR!$A$2:$D$146,4,0)=0,"SIN CECO",VLOOKUP(B63,CECOS_SIN_IDENTIFICAR!$A$2:$D$146,4,0)))</f>
        <v/>
      </c>
      <c r="M63" s="3" t="str">
        <f t="shared" si="3"/>
        <v/>
      </c>
    </row>
    <row r="64" spans="1:13" x14ac:dyDescent="0.25">
      <c r="A64" s="3">
        <f t="shared" si="4"/>
        <v>63</v>
      </c>
      <c r="B64" s="3" t="s">
        <v>253</v>
      </c>
      <c r="C64" s="6" t="s">
        <v>43</v>
      </c>
      <c r="D64" s="3" t="s">
        <v>475</v>
      </c>
      <c r="E64" s="3" t="str">
        <f t="shared" si="1"/>
        <v>SIN CECO</v>
      </c>
      <c r="F64" s="3" t="str">
        <f t="shared" si="0"/>
        <v>NO</v>
      </c>
      <c r="G64" s="3" t="str">
        <f>VLOOKUP(D64,NORMALIZACION_CATEGORIAS_FOR_DE!$A$2:$E$260,3,0)</f>
        <v>PRODUCTOS/SERVICIO</v>
      </c>
      <c r="H64" s="3" t="str">
        <f>VLOOKUP(D64,NORMALIZACION_CATEGORIAS_FOR_DE!$A$2:$E$260,4,0)</f>
        <v>SIN CLASIFICAR</v>
      </c>
      <c r="I64" s="3" t="str">
        <f>VLOOKUP(D64,NORMALIZACION_CATEGORIAS_FOR_DE!$A$2:$E$260,5,0)</f>
        <v>CUMPLIMIENTO</v>
      </c>
      <c r="J64" s="3" t="str">
        <f t="shared" si="2"/>
        <v>CLÍNICA SAN AGUSTÍN (COLINA) E PREVIA-Fortalezas PAYC</v>
      </c>
      <c r="K64" s="3" t="str">
        <f>VLOOKUP(J64,VALORES_ENCUESTAS!$V$2:$W$5441,2,0)</f>
        <v>CUMPLIMIENTO-CALIDAD DE LA INFORMACIÓN-</v>
      </c>
      <c r="L64" s="3">
        <f>IF(ISNA(VLOOKUP(B64,CECOS_SIN_IDENTIFICAR!$A$2:$D$146,4,0)),"SIN CECO",IF(VLOOKUP(B64,CECOS_SIN_IDENTIFICAR!$A$2:$D$146,4,0)=0,"SIN CECO",VLOOKUP(B64,CECOS_SIN_IDENTIFICAR!$A$2:$D$146,4,0)))</f>
        <v>1309</v>
      </c>
      <c r="M64" s="3">
        <f t="shared" si="3"/>
        <v>1309</v>
      </c>
    </row>
    <row r="65" spans="1:13" x14ac:dyDescent="0.25">
      <c r="A65" s="3">
        <f t="shared" si="4"/>
        <v>64</v>
      </c>
      <c r="B65" s="3" t="s">
        <v>254</v>
      </c>
      <c r="C65" s="6" t="s">
        <v>43</v>
      </c>
      <c r="D65" s="3" t="s">
        <v>576</v>
      </c>
      <c r="E65" s="3" t="str">
        <f t="shared" si="1"/>
        <v>SIN CECO</v>
      </c>
      <c r="F65" s="3" t="str">
        <f t="shared" si="0"/>
        <v>NO</v>
      </c>
      <c r="G65" s="3" t="str">
        <f>VLOOKUP(D65,NORMALIZACION_CATEGORIAS_FOR_DE!$A$2:$E$260,3,0)</f>
        <v>PRODUCTOS/SERVICIO</v>
      </c>
      <c r="H65" s="3" t="str">
        <f>VLOOKUP(D65,NORMALIZACION_CATEGORIAS_FOR_DE!$A$2:$E$260,4,0)</f>
        <v>SIN CLASIFICAR</v>
      </c>
      <c r="I65" s="3" t="str">
        <f>VLOOKUP(D65,NORMALIZACION_CATEGORIAS_FOR_DE!$A$2:$E$260,5,0)</f>
        <v>MEJORAMIENTO CONTINUO</v>
      </c>
      <c r="J65" s="3" t="str">
        <f t="shared" si="2"/>
        <v>COMPLEJO SOCIAL-Fortalezas PAYC</v>
      </c>
      <c r="K65" s="3" t="str">
        <f>VLOOKUP(J65,VALORES_ENCUESTAS!$V$2:$W$5441,2,0)</f>
        <v>Pioneros en Colombia en Commissioning-Mejoramiento Continuo-</v>
      </c>
      <c r="L65" s="3">
        <f>IF(ISNA(VLOOKUP(B65,CECOS_SIN_IDENTIFICAR!$A$2:$D$146,4,0)),"SIN CECO",IF(VLOOKUP(B65,CECOS_SIN_IDENTIFICAR!$A$2:$D$146,4,0)=0,"SIN CECO",VLOOKUP(B65,CECOS_SIN_IDENTIFICAR!$A$2:$D$146,4,0)))</f>
        <v>1217</v>
      </c>
      <c r="M65" s="3">
        <f t="shared" si="3"/>
        <v>1217</v>
      </c>
    </row>
    <row r="66" spans="1:13" x14ac:dyDescent="0.25">
      <c r="A66" s="3">
        <f t="shared" si="4"/>
        <v>65</v>
      </c>
      <c r="B66" s="3" t="s">
        <v>254</v>
      </c>
      <c r="C66" s="6" t="s">
        <v>45</v>
      </c>
      <c r="D66" s="3" t="s">
        <v>578</v>
      </c>
      <c r="E66" s="3" t="str">
        <f t="shared" si="1"/>
        <v>SIN CECO</v>
      </c>
      <c r="F66" s="3" t="str">
        <f t="shared" ref="F66:F129" si="5">IF(ISNUMBER(LEFT(B66,4)+0),"SI","NO")</f>
        <v>NO</v>
      </c>
      <c r="G66" s="3" t="str">
        <f>VLOOKUP(D66,NORMALIZACION_CATEGORIAS_FOR_DE!$A$2:$E$260,3,0)</f>
        <v>PRODUCTOS/SERVICIO</v>
      </c>
      <c r="H66" s="3" t="str">
        <f>VLOOKUP(D66,NORMALIZACION_CATEGORIAS_FOR_DE!$A$2:$E$260,4,0)</f>
        <v>SIN CLASIFICAR</v>
      </c>
      <c r="I66" s="3" t="str">
        <f>VLOOKUP(D66,NORMALIZACION_CATEGORIAS_FOR_DE!$A$2:$E$260,5,0)</f>
        <v>INVOLUCRAMIENTO DESDE EL INICIO</v>
      </c>
      <c r="J66" s="3" t="str">
        <f t="shared" si="2"/>
        <v>COMPLEJO SOCIAL-Debilidades PAYC</v>
      </c>
      <c r="K66" s="3" t="str">
        <f>VLOOKUP(J66,VALORES_ENCUESTAS!$V$2:$W$5441,2,0)</f>
        <v>Faltó un poco de involucramiento en el proyecto desde el inicio-Por ser de los primeros proyectos que se trabajan en Colombia hay algunos temas técnicos que hacen falta afinar y que seguramente dentro de la politica de calidad de PAYC los irán mejorando-</v>
      </c>
      <c r="L66" s="3">
        <f>IF(ISNA(VLOOKUP(B66,CECOS_SIN_IDENTIFICAR!$A$2:$D$146,4,0)),"SIN CECO",IF(VLOOKUP(B66,CECOS_SIN_IDENTIFICAR!$A$2:$D$146,4,0)=0,"SIN CECO",VLOOKUP(B66,CECOS_SIN_IDENTIFICAR!$A$2:$D$146,4,0)))</f>
        <v>1217</v>
      </c>
      <c r="M66" s="3">
        <f t="shared" si="3"/>
        <v>1217</v>
      </c>
    </row>
    <row r="67" spans="1:13" x14ac:dyDescent="0.25">
      <c r="A67" s="3">
        <f t="shared" si="4"/>
        <v>66</v>
      </c>
      <c r="B67" s="3" t="s">
        <v>270</v>
      </c>
      <c r="C67" s="6" t="s">
        <v>43</v>
      </c>
      <c r="D67" s="3" t="s">
        <v>735</v>
      </c>
      <c r="E67" s="3" t="str">
        <f t="shared" ref="E67:E130" si="6">IF(F67="NO","SIN CECO",LEFT(B67,4)+0)</f>
        <v>SIN CECO</v>
      </c>
      <c r="F67" s="3" t="str">
        <f t="shared" si="5"/>
        <v>NO</v>
      </c>
      <c r="G67" s="3" t="str">
        <f>VLOOKUP(D67,NORMALIZACION_CATEGORIAS_FOR_DE!$A$2:$E$260,3,0)</f>
        <v>PERSONAL</v>
      </c>
      <c r="H67" s="3" t="str">
        <f>VLOOKUP(D67,NORMALIZACION_CATEGORIAS_FOR_DE!$A$2:$E$260,4,0)</f>
        <v>SIN CLASIFICAR</v>
      </c>
      <c r="I67" s="3" t="str">
        <f>VLOOKUP(D67,NORMALIZACION_CATEGORIAS_FOR_DE!$A$2:$E$260,5,0)</f>
        <v>PRESENCIA EN LA OBRA</v>
      </c>
      <c r="J67" s="3" t="str">
        <f t="shared" ref="J67:J130" si="7">CONCATENATE(B67,"-",C67)</f>
        <v>CLÍNICA LA COLINA 12-ABR-12-Fortalezas PAYC</v>
      </c>
      <c r="K67" s="3" t="str">
        <f>VLOOKUP(J67,VALORES_ENCUESTAS!$V$2:$W$5441,2,0)</f>
        <v xml:space="preserve"> Presencia en la obra-Compromiso del nivel gerencial-estructura de informes-Conocimiento de proveedores y subcontratistas-Experiencia en el sector construcción</v>
      </c>
      <c r="L67" s="3">
        <f>IF(ISNA(VLOOKUP(B67,CECOS_SIN_IDENTIFICAR!$A$2:$D$146,4,0)),"SIN CECO",IF(VLOOKUP(B67,CECOS_SIN_IDENTIFICAR!$A$2:$D$146,4,0)=0,"SIN CECO",VLOOKUP(B67,CECOS_SIN_IDENTIFICAR!$A$2:$D$146,4,0)))</f>
        <v>1309</v>
      </c>
      <c r="M67" s="3">
        <f t="shared" ref="M67:M130" si="8">IF(L67="SIN CECO",E67,L67)</f>
        <v>1309</v>
      </c>
    </row>
    <row r="68" spans="1:13" x14ac:dyDescent="0.25">
      <c r="A68" s="3">
        <f t="shared" ref="A68:A131" si="9">A67+1</f>
        <v>67</v>
      </c>
      <c r="B68" s="3" t="s">
        <v>270</v>
      </c>
      <c r="C68" s="6" t="s">
        <v>45</v>
      </c>
      <c r="D68" s="3" t="s">
        <v>582</v>
      </c>
      <c r="E68" s="3" t="str">
        <f t="shared" si="6"/>
        <v>SIN CECO</v>
      </c>
      <c r="F68" s="3" t="str">
        <f t="shared" si="5"/>
        <v>NO</v>
      </c>
      <c r="G68" s="3" t="str">
        <f>VLOOKUP(D68,NORMALIZACION_CATEGORIAS_FOR_DE!$A$2:$E$260,3,0)</f>
        <v>PRODUCTOS/SERVICIO</v>
      </c>
      <c r="H68" s="3" t="str">
        <f>VLOOKUP(D68,NORMALIZACION_CATEGORIAS_FOR_DE!$A$2:$E$260,4,0)</f>
        <v>SIN CLASIFICAR</v>
      </c>
      <c r="I68" s="3" t="str">
        <f>VLOOKUP(D68,NORMALIZACION_CATEGORIAS_FOR_DE!$A$2:$E$260,5,0)</f>
        <v>OPORTUNIDAD INFORMES</v>
      </c>
      <c r="J68" s="3" t="str">
        <f t="shared" si="7"/>
        <v>CLÍNICA LA COLINA 12-ABR-12-Debilidades PAYC</v>
      </c>
      <c r="K68" s="3" t="str">
        <f>VLOOKUP(J68,VALORES_ENCUESTAS!$V$2:$W$5441,2,0)</f>
        <v xml:space="preserve"> Demora en algunos análisis e informes-Desconocimiento de algunas normativas específicas de construcción hospitalaria</v>
      </c>
      <c r="L68" s="3">
        <f>IF(ISNA(VLOOKUP(B68,CECOS_SIN_IDENTIFICAR!$A$2:$D$146,4,0)),"SIN CECO",IF(VLOOKUP(B68,CECOS_SIN_IDENTIFICAR!$A$2:$D$146,4,0)=0,"SIN CECO",VLOOKUP(B68,CECOS_SIN_IDENTIFICAR!$A$2:$D$146,4,0)))</f>
        <v>1309</v>
      </c>
      <c r="M68" s="3">
        <f t="shared" si="8"/>
        <v>1309</v>
      </c>
    </row>
    <row r="69" spans="1:13" x14ac:dyDescent="0.25">
      <c r="A69" s="3">
        <f t="shared" si="9"/>
        <v>68</v>
      </c>
      <c r="B69" s="3" t="s">
        <v>271</v>
      </c>
      <c r="C69" s="6" t="s">
        <v>43</v>
      </c>
      <c r="D69" s="3" t="s">
        <v>445</v>
      </c>
      <c r="E69" s="3" t="str">
        <f t="shared" si="6"/>
        <v>SIN CECO</v>
      </c>
      <c r="F69" s="3" t="str">
        <f t="shared" si="5"/>
        <v>NO</v>
      </c>
      <c r="G69" s="3" t="str">
        <f>VLOOKUP(D69,NORMALIZACION_CATEGORIAS_FOR_DE!$A$2:$E$260,3,0)</f>
        <v>PERSONAL</v>
      </c>
      <c r="H69" s="3" t="str">
        <f>VLOOKUP(D69,NORMALIZACION_CATEGORIAS_FOR_DE!$A$2:$E$260,4,0)</f>
        <v>SIN CLASIFICAR</v>
      </c>
      <c r="I69" s="3" t="str">
        <f>VLOOKUP(D69,NORMALIZACION_CATEGORIAS_FOR_DE!$A$2:$E$260,5,0)</f>
        <v>PROFESIONALISMO</v>
      </c>
      <c r="J69" s="3" t="str">
        <f t="shared" si="7"/>
        <v>CLÍNICA DE INCONTINENCIA URINARIA 4-JUN-12-Fortalezas PAYC</v>
      </c>
      <c r="K69" s="3" t="str">
        <f>VLOOKUP(J69,VALORES_ENCUESTAS!$V$2:$W$5441,2,0)</f>
        <v>Profesionalismo- Muy buena asesoría-Cumpliendo siempre las expectativas del cliente-</v>
      </c>
      <c r="L69" s="3">
        <f>IF(ISNA(VLOOKUP(B69,CECOS_SIN_IDENTIFICAR!$A$2:$D$146,4,0)),"SIN CECO",IF(VLOOKUP(B69,CECOS_SIN_IDENTIFICAR!$A$2:$D$146,4,0)=0,"SIN CECO",VLOOKUP(B69,CECOS_SIN_IDENTIFICAR!$A$2:$D$146,4,0)))</f>
        <v>1350</v>
      </c>
      <c r="M69" s="3">
        <f t="shared" si="8"/>
        <v>1350</v>
      </c>
    </row>
    <row r="70" spans="1:13" x14ac:dyDescent="0.25">
      <c r="A70" s="3">
        <f t="shared" si="9"/>
        <v>69</v>
      </c>
      <c r="B70" s="3" t="s">
        <v>271</v>
      </c>
      <c r="C70" s="6" t="s">
        <v>45</v>
      </c>
      <c r="D70" s="3" t="s">
        <v>610</v>
      </c>
      <c r="E70" s="3" t="str">
        <f t="shared" si="6"/>
        <v>SIN CECO</v>
      </c>
      <c r="F70" s="3" t="str">
        <f t="shared" si="5"/>
        <v>NO</v>
      </c>
      <c r="G70" s="3" t="str">
        <f>VLOOKUP(D70,NORMALIZACION_CATEGORIAS_FOR_DE!$A$2:$E$260,3,0)</f>
        <v>PRODUCTOS/SERVICIO</v>
      </c>
      <c r="H70" s="3" t="str">
        <f>VLOOKUP(D70,NORMALIZACION_CATEGORIAS_FOR_DE!$A$2:$E$260,4,0)</f>
        <v>SOPORTE ADMINISTRATIVO</v>
      </c>
      <c r="I70" s="3" t="str">
        <f>VLOOKUP(D70,NORMALIZACION_CATEGORIAS_FOR_DE!$A$2:$E$260,5,0)</f>
        <v>RIGURISIDAD ADMINISTRATIVA</v>
      </c>
      <c r="J70" s="3" t="str">
        <f t="shared" si="7"/>
        <v>CLÍNICA DE INCONTINENCIA URINARIA 4-JUN-12-Debilidades PAYC</v>
      </c>
      <c r="K70" s="3" t="str">
        <f>VLOOKUP(J70,VALORES_ENCUESTAS!$V$2:$W$5441,2,0)</f>
        <v>Se requiere más rigurosidad en términos administrativos en campo-</v>
      </c>
      <c r="L70" s="3">
        <f>IF(ISNA(VLOOKUP(B70,CECOS_SIN_IDENTIFICAR!$A$2:$D$146,4,0)),"SIN CECO",IF(VLOOKUP(B70,CECOS_SIN_IDENTIFICAR!$A$2:$D$146,4,0)=0,"SIN CECO",VLOOKUP(B70,CECOS_SIN_IDENTIFICAR!$A$2:$D$146,4,0)))</f>
        <v>1350</v>
      </c>
      <c r="M70" s="3">
        <f t="shared" si="8"/>
        <v>1350</v>
      </c>
    </row>
    <row r="71" spans="1:13" x14ac:dyDescent="0.25">
      <c r="A71" s="3">
        <f t="shared" si="9"/>
        <v>70</v>
      </c>
      <c r="B71" s="3" t="s">
        <v>272</v>
      </c>
      <c r="C71" s="6" t="s">
        <v>43</v>
      </c>
      <c r="D71" s="3" t="s">
        <v>562</v>
      </c>
      <c r="E71" s="3" t="str">
        <f t="shared" si="6"/>
        <v>SIN CECO</v>
      </c>
      <c r="F71" s="3" t="str">
        <f t="shared" si="5"/>
        <v>NO</v>
      </c>
      <c r="G71" s="3" t="str">
        <f>VLOOKUP(D71,NORMALIZACION_CATEGORIAS_FOR_DE!$A$2:$E$260,3,0)</f>
        <v>SERVICIO AL CLIENTE</v>
      </c>
      <c r="H71" s="3" t="str">
        <f>VLOOKUP(D71,NORMALIZACION_CATEGORIAS_FOR_DE!$A$2:$E$260,4,0)</f>
        <v>SIN CLASIFICAR</v>
      </c>
      <c r="I71" s="3" t="str">
        <f>VLOOKUP(D71,NORMALIZACION_CATEGORIAS_FOR_DE!$A$2:$E$260,5,0)</f>
        <v>ATENCIÓN</v>
      </c>
      <c r="J71" s="3" t="str">
        <f t="shared" si="7"/>
        <v>JAVESALUD 20-JUN-12-Fortalezas PAYC</v>
      </c>
      <c r="K71" s="3" t="str">
        <f>VLOOKUP(J71,VALORES_ENCUESTAS!$V$2:$W$5441,2,0)</f>
        <v>Atención, disponibilidad, idoneidad de los participantes en el proyecto.-Manejo de proveedores asociados al proyecto en la solución de conflictos.-Calidad de la información suministrada.-</v>
      </c>
      <c r="L71" s="3">
        <f>IF(ISNA(VLOOKUP(B71,CECOS_SIN_IDENTIFICAR!$A$2:$D$146,4,0)),"SIN CECO",IF(VLOOKUP(B71,CECOS_SIN_IDENTIFICAR!$A$2:$D$146,4,0)=0,"SIN CECO",VLOOKUP(B71,CECOS_SIN_IDENTIFICAR!$A$2:$D$146,4,0)))</f>
        <v>1150</v>
      </c>
      <c r="M71" s="3">
        <f t="shared" si="8"/>
        <v>1150</v>
      </c>
    </row>
    <row r="72" spans="1:13" x14ac:dyDescent="0.25">
      <c r="A72" s="3">
        <f t="shared" si="9"/>
        <v>71</v>
      </c>
      <c r="B72" s="3" t="s">
        <v>272</v>
      </c>
      <c r="C72" s="6" t="s">
        <v>45</v>
      </c>
      <c r="D72" s="3" t="s">
        <v>588</v>
      </c>
      <c r="E72" s="3" t="str">
        <f t="shared" si="6"/>
        <v>SIN CECO</v>
      </c>
      <c r="F72" s="3" t="str">
        <f t="shared" si="5"/>
        <v>NO</v>
      </c>
      <c r="G72" s="3" t="str">
        <f>VLOOKUP(D72,NORMALIZACION_CATEGORIAS_FOR_DE!$A$2:$E$260,3,0)</f>
        <v>PRODUCTOS/SERVICIO</v>
      </c>
      <c r="H72" s="3" t="str">
        <f>VLOOKUP(D72,NORMALIZACION_CATEGORIAS_FOR_DE!$A$2:$E$260,4,0)</f>
        <v>SIN CLASIFICAR</v>
      </c>
      <c r="I72" s="3" t="str">
        <f>VLOOKUP(D72,NORMALIZACION_CATEGORIAS_FOR_DE!$A$2:$E$260,5,0)</f>
        <v>OPORTUNIDAD INFORMACIÓN</v>
      </c>
      <c r="J72" s="3" t="str">
        <f t="shared" si="7"/>
        <v>JAVESALUD 20-JUN-12-Debilidades PAYC</v>
      </c>
      <c r="K72" s="3" t="str">
        <f>VLOOKUP(J72,VALORES_ENCUESTAS!$V$2:$W$5441,2,0)</f>
        <v>Envío oportuno de información solicitada.-</v>
      </c>
      <c r="L72" s="3">
        <f>IF(ISNA(VLOOKUP(B72,CECOS_SIN_IDENTIFICAR!$A$2:$D$146,4,0)),"SIN CECO",IF(VLOOKUP(B72,CECOS_SIN_IDENTIFICAR!$A$2:$D$146,4,0)=0,"SIN CECO",VLOOKUP(B72,CECOS_SIN_IDENTIFICAR!$A$2:$D$146,4,0)))</f>
        <v>1150</v>
      </c>
      <c r="M72" s="3">
        <f t="shared" si="8"/>
        <v>1150</v>
      </c>
    </row>
    <row r="73" spans="1:13" x14ac:dyDescent="0.25">
      <c r="A73" s="3">
        <f t="shared" si="9"/>
        <v>72</v>
      </c>
      <c r="B73" s="3" t="s">
        <v>273</v>
      </c>
      <c r="C73" s="6" t="s">
        <v>43</v>
      </c>
      <c r="D73" s="3" t="s">
        <v>525</v>
      </c>
      <c r="E73" s="3" t="str">
        <f t="shared" si="6"/>
        <v>SIN CECO</v>
      </c>
      <c r="F73" s="3" t="str">
        <f t="shared" si="5"/>
        <v>NO</v>
      </c>
      <c r="G73" s="3" t="str">
        <f>VLOOKUP(D73,NORMALIZACION_CATEGORIAS_FOR_DE!$A$2:$E$260,3,0)</f>
        <v>PERSONAL</v>
      </c>
      <c r="H73" s="3" t="str">
        <f>VLOOKUP(D73,NORMALIZACION_CATEGORIAS_FOR_DE!$A$2:$E$260,4,0)</f>
        <v>SIN CLASIFICAR</v>
      </c>
      <c r="I73" s="3" t="str">
        <f>VLOOKUP(D73,NORMALIZACION_CATEGORIAS_FOR_DE!$A$2:$E$260,5,0)</f>
        <v>PROACTIVIDAD</v>
      </c>
      <c r="J73" s="3" t="str">
        <f t="shared" si="7"/>
        <v xml:space="preserve"> REFORZAMIENTO CLÍNICA DEL COUNTRY 20-JUN-12-Fortalezas PAYC</v>
      </c>
      <c r="K73" s="3" t="str">
        <f>VLOOKUP(J73,VALORES_ENCUESTAS!$V$2:$W$5441,2,0)</f>
        <v>Proactividad.-Disciplina.-Conocimiento del tema.-</v>
      </c>
      <c r="L73" s="3">
        <f>IF(ISNA(VLOOKUP(B73,CECOS_SIN_IDENTIFICAR!$A$2:$D$146,4,0)),"SIN CECO",IF(VLOOKUP(B73,CECOS_SIN_IDENTIFICAR!$A$2:$D$146,4,0)=0,"SIN CECO",VLOOKUP(B73,CECOS_SIN_IDENTIFICAR!$A$2:$D$146,4,0)))</f>
        <v>1336</v>
      </c>
      <c r="M73" s="3">
        <f t="shared" si="8"/>
        <v>1336</v>
      </c>
    </row>
    <row r="74" spans="1:13" x14ac:dyDescent="0.25">
      <c r="A74" s="3">
        <f t="shared" si="9"/>
        <v>73</v>
      </c>
      <c r="B74" s="3" t="s">
        <v>273</v>
      </c>
      <c r="C74" s="6" t="s">
        <v>45</v>
      </c>
      <c r="D74" s="3" t="s">
        <v>589</v>
      </c>
      <c r="E74" s="3" t="str">
        <f t="shared" si="6"/>
        <v>SIN CECO</v>
      </c>
      <c r="F74" s="3" t="str">
        <f t="shared" si="5"/>
        <v>NO</v>
      </c>
      <c r="G74" s="3" t="str">
        <f>VLOOKUP(D74,NORMALIZACION_CATEGORIAS_FOR_DE!$A$2:$E$260,3,0)</f>
        <v>SERVICIO AL CLIENTE</v>
      </c>
      <c r="H74" s="3" t="str">
        <f>VLOOKUP(D74,NORMALIZACION_CATEGORIAS_FOR_DE!$A$2:$E$260,4,0)</f>
        <v>SIN CLASIFICAR</v>
      </c>
      <c r="I74" s="3" t="str">
        <f>VLOOKUP(D74,NORMALIZACION_CATEGORIAS_FOR_DE!$A$2:$E$260,5,0)</f>
        <v>SEGUIR INDICACIONES DEL CLIENTE</v>
      </c>
      <c r="J74" s="3" t="str">
        <f t="shared" si="7"/>
        <v xml:space="preserve"> REFORZAMIENTO CLÍNICA DEL COUNTRY 20-JUN-12-Debilidades PAYC</v>
      </c>
      <c r="K74" s="3" t="str">
        <f>VLOOKUP(J74,VALORES_ENCUESTAS!$V$2:$W$5441,2,0)</f>
        <v xml:space="preserve"> Se debe hacer enfasis en las indicaciones del cliente en el area admon.-</v>
      </c>
      <c r="L74" s="3">
        <f>IF(ISNA(VLOOKUP(B74,CECOS_SIN_IDENTIFICAR!$A$2:$D$146,4,0)),"SIN CECO",IF(VLOOKUP(B74,CECOS_SIN_IDENTIFICAR!$A$2:$D$146,4,0)=0,"SIN CECO",VLOOKUP(B74,CECOS_SIN_IDENTIFICAR!$A$2:$D$146,4,0)))</f>
        <v>1336</v>
      </c>
      <c r="M74" s="3">
        <f t="shared" si="8"/>
        <v>1336</v>
      </c>
    </row>
    <row r="75" spans="1:13" x14ac:dyDescent="0.25">
      <c r="A75" s="3">
        <f t="shared" si="9"/>
        <v>74</v>
      </c>
      <c r="B75" s="3" t="s">
        <v>275</v>
      </c>
      <c r="C75" s="6" t="s">
        <v>45</v>
      </c>
      <c r="D75" s="3" t="s">
        <v>590</v>
      </c>
      <c r="E75" s="3" t="str">
        <f t="shared" si="6"/>
        <v>SIN CECO</v>
      </c>
      <c r="F75" s="3" t="str">
        <f t="shared" si="5"/>
        <v>NO</v>
      </c>
      <c r="G75" s="3" t="str">
        <f>VLOOKUP(D75,NORMALIZACION_CATEGORIAS_FOR_DE!$A$2:$E$260,3,0)</f>
        <v>SERVICIO AL CLIENTE</v>
      </c>
      <c r="H75" s="3" t="str">
        <f>VLOOKUP(D75,NORMALIZACION_CATEGORIAS_FOR_DE!$A$2:$E$260,4,0)</f>
        <v>SIN CLASIFICAR</v>
      </c>
      <c r="I75" s="3" t="str">
        <f>VLOOKUP(D75,NORMALIZACION_CATEGORIAS_FOR_DE!$A$2:$E$260,5,0)</f>
        <v>OPORTUNIDAD EN EL CIERRE</v>
      </c>
      <c r="J75" s="3" t="str">
        <f t="shared" si="7"/>
        <v>FUNDACIÓN SANTA FE DE BOGOTA - URGENCIAS 03-MAY-12-Debilidades PAYC</v>
      </c>
      <c r="K75" s="3" t="str">
        <f>VLOOKUP(J75,VALORES_ENCUESTAS!$V$2:$W$5441,2,0)</f>
        <v>Al día de hoy no hemos podido firmar acta final-</v>
      </c>
      <c r="L75" s="3">
        <f>IF(ISNA(VLOOKUP(B75,CECOS_SIN_IDENTIFICAR!$A$2:$D$146,4,0)),"SIN CECO",IF(VLOOKUP(B75,CECOS_SIN_IDENTIFICAR!$A$2:$D$146,4,0)=0,"SIN CECO",VLOOKUP(B75,CECOS_SIN_IDENTIFICAR!$A$2:$D$146,4,0)))</f>
        <v>1036</v>
      </c>
      <c r="M75" s="3">
        <f t="shared" si="8"/>
        <v>1036</v>
      </c>
    </row>
    <row r="76" spans="1:13" x14ac:dyDescent="0.25">
      <c r="A76" s="3">
        <f t="shared" si="9"/>
        <v>75</v>
      </c>
      <c r="B76" s="3" t="s">
        <v>276</v>
      </c>
      <c r="C76" s="6" t="s">
        <v>43</v>
      </c>
      <c r="D76" s="3" t="s">
        <v>449</v>
      </c>
      <c r="E76" s="3" t="str">
        <f t="shared" si="6"/>
        <v>SIN CECO</v>
      </c>
      <c r="F76" s="3" t="str">
        <f t="shared" si="5"/>
        <v>NO</v>
      </c>
      <c r="G76" s="3" t="str">
        <f>VLOOKUP(D76,NORMALIZACION_CATEGORIAS_FOR_DE!$A$2:$E$260,3,0)</f>
        <v>PRODUCTOS/SERVICIO</v>
      </c>
      <c r="H76" s="3" t="str">
        <f>VLOOKUP(D76,NORMALIZACION_CATEGORIAS_FOR_DE!$A$2:$E$260,4,0)</f>
        <v>SOPORTE DIRECTIVO</v>
      </c>
      <c r="I76" s="3" t="str">
        <f>VLOOKUP(D76,NORMALIZACION_CATEGORIAS_FOR_DE!$A$2:$E$260,5,0)</f>
        <v>CONOCIMIENTO DEL PROYECTO</v>
      </c>
      <c r="J76" s="3" t="str">
        <f t="shared" si="7"/>
        <v>CENTRO INTEGRADO POLICÍA 19-JUN-12-Fortalezas PAYC</v>
      </c>
      <c r="K76" s="3" t="str">
        <f>VLOOKUP(J76,VALORES_ENCUESTAS!$V$2:$W$5441,2,0)</f>
        <v>Conocimiento que tienen sobre el proyecto.-Manejo tecnico de la ciencia.-Relación con el cliente-</v>
      </c>
      <c r="L76" s="3">
        <f>IF(ISNA(VLOOKUP(B76,CECOS_SIN_IDENTIFICAR!$A$2:$D$146,4,0)),"SIN CECO",IF(VLOOKUP(B76,CECOS_SIN_IDENTIFICAR!$A$2:$D$146,4,0)=0,"SIN CECO",VLOOKUP(B76,CECOS_SIN_IDENTIFICAR!$A$2:$D$146,4,0)))</f>
        <v>1355</v>
      </c>
      <c r="M76" s="3">
        <f t="shared" si="8"/>
        <v>1355</v>
      </c>
    </row>
    <row r="77" spans="1:13" x14ac:dyDescent="0.25">
      <c r="A77" s="3">
        <f t="shared" si="9"/>
        <v>76</v>
      </c>
      <c r="B77" s="3" t="s">
        <v>276</v>
      </c>
      <c r="C77" s="6" t="s">
        <v>45</v>
      </c>
      <c r="D77" s="3" t="s">
        <v>458</v>
      </c>
      <c r="E77" s="3" t="str">
        <f t="shared" si="6"/>
        <v>SIN CECO</v>
      </c>
      <c r="F77" s="3" t="str">
        <f t="shared" si="5"/>
        <v>NO</v>
      </c>
      <c r="G77" s="3" t="str">
        <f>VLOOKUP(D77,NORMALIZACION_CATEGORIAS_FOR_DE!$A$2:$E$260,3,0)</f>
        <v>PERSONAL</v>
      </c>
      <c r="H77" s="3" t="str">
        <f>VLOOKUP(D77,NORMALIZACION_CATEGORIAS_FOR_DE!$A$2:$E$260,4,0)</f>
        <v>SIN CLASIFICAR</v>
      </c>
      <c r="I77" s="3" t="str">
        <f>VLOOKUP(D77,NORMALIZACION_CATEGORIAS_FOR_DE!$A$2:$E$260,5,0)</f>
        <v>ROTACIÓN DE PERSONAL</v>
      </c>
      <c r="J77" s="3" t="str">
        <f t="shared" si="7"/>
        <v>CENTRO INTEGRADO POLICÍA 19-JUN-12-Debilidades PAYC</v>
      </c>
      <c r="K77" s="3" t="str">
        <f>VLOOKUP(J77,VALORES_ENCUESTAS!$V$2:$W$5441,2,0)</f>
        <v>El cambio de los profesionales en el proyecto.-Deficiencia en los equipos y recursos.</v>
      </c>
      <c r="L77" s="3">
        <f>IF(ISNA(VLOOKUP(B77,CECOS_SIN_IDENTIFICAR!$A$2:$D$146,4,0)),"SIN CECO",IF(VLOOKUP(B77,CECOS_SIN_IDENTIFICAR!$A$2:$D$146,4,0)=0,"SIN CECO",VLOOKUP(B77,CECOS_SIN_IDENTIFICAR!$A$2:$D$146,4,0)))</f>
        <v>1355</v>
      </c>
      <c r="M77" s="3">
        <f t="shared" si="8"/>
        <v>1355</v>
      </c>
    </row>
    <row r="78" spans="1:13" x14ac:dyDescent="0.25">
      <c r="A78" s="3">
        <f t="shared" si="9"/>
        <v>77</v>
      </c>
      <c r="B78" s="3" t="s">
        <v>277</v>
      </c>
      <c r="C78" s="6" t="s">
        <v>43</v>
      </c>
      <c r="D78" s="3" t="s">
        <v>501</v>
      </c>
      <c r="E78" s="3" t="str">
        <f t="shared" si="6"/>
        <v>SIN CECO</v>
      </c>
      <c r="F78" s="3" t="str">
        <f t="shared" si="5"/>
        <v>NO</v>
      </c>
      <c r="G78" s="3" t="str">
        <f>VLOOKUP(D78,NORMALIZACION_CATEGORIAS_FOR_DE!$A$2:$E$260,3,0)</f>
        <v>IMAGEN</v>
      </c>
      <c r="H78" s="3" t="str">
        <f>VLOOKUP(D78,NORMALIZACION_CATEGORIAS_FOR_DE!$A$2:$E$260,4,0)</f>
        <v>SIN CLASIFICAR</v>
      </c>
      <c r="I78" s="3" t="str">
        <f>VLOOKUP(D78,NORMALIZACION_CATEGORIAS_FOR_DE!$A$2:$E$260,5,0)</f>
        <v>EXPERIENCIA</v>
      </c>
      <c r="J78" s="3" t="str">
        <f t="shared" si="7"/>
        <v>CENTRO INTEGRADO POLICÍA 16-ABRI-12-Fortalezas PAYC</v>
      </c>
      <c r="K78" s="3" t="str">
        <f>VLOOKUP(J78,VALORES_ENCUESTAS!$V$2:$W$5441,2,0)</f>
        <v xml:space="preserve"> Experiencia como empresa-Experiencia profesional-Relación con el cliente-</v>
      </c>
      <c r="L78" s="3">
        <f>IF(ISNA(VLOOKUP(B78,CECOS_SIN_IDENTIFICAR!$A$2:$D$146,4,0)),"SIN CECO",IF(VLOOKUP(B78,CECOS_SIN_IDENTIFICAR!$A$2:$D$146,4,0)=0,"SIN CECO",VLOOKUP(B78,CECOS_SIN_IDENTIFICAR!$A$2:$D$146,4,0)))</f>
        <v>1355</v>
      </c>
      <c r="M78" s="3">
        <f t="shared" si="8"/>
        <v>1355</v>
      </c>
    </row>
    <row r="79" spans="1:13" x14ac:dyDescent="0.25">
      <c r="A79" s="3">
        <f t="shared" si="9"/>
        <v>78</v>
      </c>
      <c r="B79" s="3" t="s">
        <v>277</v>
      </c>
      <c r="C79" s="6" t="s">
        <v>45</v>
      </c>
      <c r="D79" s="3" t="s">
        <v>621</v>
      </c>
      <c r="E79" s="3" t="str">
        <f t="shared" si="6"/>
        <v>SIN CECO</v>
      </c>
      <c r="F79" s="3" t="str">
        <f t="shared" si="5"/>
        <v>NO</v>
      </c>
      <c r="G79" s="3" t="str">
        <f>VLOOKUP(D79,NORMALIZACION_CATEGORIAS_FOR_DE!$A$2:$E$260,3,0)</f>
        <v>RECURSOS</v>
      </c>
      <c r="H79" s="3" t="str">
        <f>VLOOKUP(D79,NORMALIZACION_CATEGORIAS_FOR_DE!$A$2:$E$260,4,0)</f>
        <v>SIN CLASIFICAR</v>
      </c>
      <c r="I79" s="3" t="str">
        <f>VLOOKUP(D79,NORMALIZACION_CATEGORIAS_FOR_DE!$A$2:$E$260,5,0)</f>
        <v>EQUIPOS CECULARES</v>
      </c>
      <c r="J79" s="3" t="str">
        <f t="shared" si="7"/>
        <v>CENTRO INTEGRADO POLICÍA 16-ABRI-12-Debilidades PAYC</v>
      </c>
      <c r="K79" s="3" t="str">
        <f>VLOOKUP(J79,VALORES_ENCUESTAS!$V$2:$W$5441,2,0)</f>
        <v>Se han tenido inconvenientes en la comunicación con el personal por falta de logística. Equipos celulares-Los medios impresos en blanco y negro hacen perder la claridad de la información</v>
      </c>
      <c r="L79" s="3">
        <f>IF(ISNA(VLOOKUP(B79,CECOS_SIN_IDENTIFICAR!$A$2:$D$146,4,0)),"SIN CECO",IF(VLOOKUP(B79,CECOS_SIN_IDENTIFICAR!$A$2:$D$146,4,0)=0,"SIN CECO",VLOOKUP(B79,CECOS_SIN_IDENTIFICAR!$A$2:$D$146,4,0)))</f>
        <v>1355</v>
      </c>
      <c r="M79" s="3">
        <f t="shared" si="8"/>
        <v>1355</v>
      </c>
    </row>
    <row r="80" spans="1:13" x14ac:dyDescent="0.25">
      <c r="A80" s="3">
        <f t="shared" si="9"/>
        <v>79</v>
      </c>
      <c r="B80" s="3" t="s">
        <v>278</v>
      </c>
      <c r="C80" s="6" t="s">
        <v>43</v>
      </c>
      <c r="D80" s="3" t="s">
        <v>597</v>
      </c>
      <c r="E80" s="3" t="str">
        <f t="shared" si="6"/>
        <v>SIN CECO</v>
      </c>
      <c r="F80" s="3" t="str">
        <f t="shared" si="5"/>
        <v>NO</v>
      </c>
      <c r="G80" s="3" t="str">
        <f>VLOOKUP(D80,NORMALIZACION_CATEGORIAS_FOR_DE!$A$2:$E$260,3,0)</f>
        <v>PERSONAL</v>
      </c>
      <c r="H80" s="3" t="str">
        <f>VLOOKUP(D80,NORMALIZACION_CATEGORIAS_FOR_DE!$A$2:$E$260,4,0)</f>
        <v>SIN CLASIFICAR</v>
      </c>
      <c r="I80" s="3" t="str">
        <f>VLOOKUP(D80,NORMALIZACION_CATEGORIAS_FOR_DE!$A$2:$E$260,5,0)</f>
        <v>EXPERIENCIA ÁREA TÉCNICA</v>
      </c>
      <c r="J80" s="3" t="str">
        <f t="shared" si="7"/>
        <v>COMPENSAR 1A DE MAYO 31-MAY-12-Fortalezas PAYC</v>
      </c>
      <c r="K80" s="3" t="str">
        <f>VLOOKUP(J80,VALORES_ENCUESTAS!$V$2:$W$5441,2,0)</f>
        <v>Experiencia en el área técnica-Experiencia en el administrativa por parte de los coordinadores-</v>
      </c>
      <c r="L80" s="3">
        <f>IF(ISNA(VLOOKUP(B80,CECOS_SIN_IDENTIFICAR!$A$2:$D$146,4,0)),"SIN CECO",IF(VLOOKUP(B80,CECOS_SIN_IDENTIFICAR!$A$2:$D$146,4,0)=0,"SIN CECO",VLOOKUP(B80,CECOS_SIN_IDENTIFICAR!$A$2:$D$146,4,0)))</f>
        <v>1188</v>
      </c>
      <c r="M80" s="3">
        <f t="shared" si="8"/>
        <v>1188</v>
      </c>
    </row>
    <row r="81" spans="1:13" x14ac:dyDescent="0.25">
      <c r="A81" s="3">
        <f t="shared" si="9"/>
        <v>80</v>
      </c>
      <c r="B81" s="3" t="s">
        <v>278</v>
      </c>
      <c r="C81" s="6" t="s">
        <v>45</v>
      </c>
      <c r="D81" s="3" t="s">
        <v>622</v>
      </c>
      <c r="E81" s="3" t="str">
        <f t="shared" si="6"/>
        <v>SIN CECO</v>
      </c>
      <c r="F81" s="3" t="str">
        <f t="shared" si="5"/>
        <v>NO</v>
      </c>
      <c r="G81" s="3" t="str">
        <f>VLOOKUP(D81,NORMALIZACION_CATEGORIAS_FOR_DE!$A$2:$E$260,3,0)</f>
        <v>PERSONAL</v>
      </c>
      <c r="H81" s="3" t="str">
        <f>VLOOKUP(D81,NORMALIZACION_CATEGORIAS_FOR_DE!$A$2:$E$260,4,0)</f>
        <v>SIN CLASIFICAR</v>
      </c>
      <c r="I81" s="3" t="str">
        <f>VLOOKUP(D81,NORMALIZACION_CATEGORIAS_FOR_DE!$A$2:$E$260,5,0)</f>
        <v>COMPROMISO</v>
      </c>
      <c r="J81" s="3" t="str">
        <f t="shared" si="7"/>
        <v>COMPENSAR 1A DE MAYO 31-MAY-12-Debilidades PAYC</v>
      </c>
      <c r="K81" s="3" t="str">
        <f>VLOOKUP(J81,VALORES_ENCUESTAS!$V$2:$W$5441,2,0)</f>
        <v>Falta de experiencia, compromiso y diligencia por parte del personal de obra-</v>
      </c>
      <c r="L81" s="3">
        <f>IF(ISNA(VLOOKUP(B81,CECOS_SIN_IDENTIFICAR!$A$2:$D$146,4,0)),"SIN CECO",IF(VLOOKUP(B81,CECOS_SIN_IDENTIFICAR!$A$2:$D$146,4,0)=0,"SIN CECO",VLOOKUP(B81,CECOS_SIN_IDENTIFICAR!$A$2:$D$146,4,0)))</f>
        <v>1188</v>
      </c>
      <c r="M81" s="3">
        <f t="shared" si="8"/>
        <v>1188</v>
      </c>
    </row>
    <row r="82" spans="1:13" x14ac:dyDescent="0.25">
      <c r="A82" s="3">
        <f t="shared" si="9"/>
        <v>81</v>
      </c>
      <c r="B82" s="3" t="s">
        <v>279</v>
      </c>
      <c r="C82" s="6" t="s">
        <v>43</v>
      </c>
      <c r="D82" s="3" t="s">
        <v>452</v>
      </c>
      <c r="E82" s="3" t="str">
        <f t="shared" si="6"/>
        <v>SIN CECO</v>
      </c>
      <c r="F82" s="3" t="str">
        <f t="shared" si="5"/>
        <v>NO</v>
      </c>
      <c r="G82" s="3" t="str">
        <f>VLOOKUP(D82,NORMALIZACION_CATEGORIAS_FOR_DE!$A$2:$E$260,3,0)</f>
        <v>PERSONAL</v>
      </c>
      <c r="H82" s="3" t="str">
        <f>VLOOKUP(D82,NORMALIZACION_CATEGORIAS_FOR_DE!$A$2:$E$260,4,0)</f>
        <v>SIN CLASIFICAR</v>
      </c>
      <c r="I82" s="3" t="str">
        <f>VLOOKUP(D82,NORMALIZACION_CATEGORIAS_FOR_DE!$A$2:$E$260,5,0)</f>
        <v>IDONEIDAD</v>
      </c>
      <c r="J82" s="3" t="str">
        <f t="shared" si="7"/>
        <v>COUNTRY MEDICAL CENTER 29-MAY-12-Fortalezas PAYC</v>
      </c>
      <c r="K82" s="3" t="str">
        <f>VLOOKUP(J82,VALORES_ENCUESTAS!$V$2:$W$5441,2,0)</f>
        <v xml:space="preserve"> Idoneidad del personal en obra-Compromiso adecuado-Experiencia suficiente-</v>
      </c>
      <c r="L82" s="3">
        <f>IF(ISNA(VLOOKUP(B82,CECOS_SIN_IDENTIFICAR!$A$2:$D$146,4,0)),"SIN CECO",IF(VLOOKUP(B82,CECOS_SIN_IDENTIFICAR!$A$2:$D$146,4,0)=0,"SIN CECO",VLOOKUP(B82,CECOS_SIN_IDENTIFICAR!$A$2:$D$146,4,0)))</f>
        <v>1265</v>
      </c>
      <c r="M82" s="3">
        <f t="shared" si="8"/>
        <v>1265</v>
      </c>
    </row>
    <row r="83" spans="1:13" x14ac:dyDescent="0.25">
      <c r="A83" s="3">
        <f t="shared" si="9"/>
        <v>82</v>
      </c>
      <c r="B83" s="3" t="s">
        <v>279</v>
      </c>
      <c r="C83" s="6" t="s">
        <v>45</v>
      </c>
      <c r="D83" s="3" t="s">
        <v>601</v>
      </c>
      <c r="E83" s="3" t="str">
        <f t="shared" si="6"/>
        <v>SIN CECO</v>
      </c>
      <c r="F83" s="3" t="str">
        <f t="shared" si="5"/>
        <v>NO</v>
      </c>
      <c r="G83" s="3" t="str">
        <f>VLOOKUP(D83,NORMALIZACION_CATEGORIAS_FOR_DE!$A$2:$E$260,3,0)</f>
        <v>PRODUCTOS/SERVICIO</v>
      </c>
      <c r="H83" s="3" t="str">
        <f>VLOOKUP(D83,NORMALIZACION_CATEGORIAS_FOR_DE!$A$2:$E$260,4,0)</f>
        <v>SIN CLASIFICAR</v>
      </c>
      <c r="I83" s="3" t="str">
        <f>VLOOKUP(D83,NORMALIZACION_CATEGORIAS_FOR_DE!$A$2:$E$260,5,0)</f>
        <v>OPORTUNIDAD VALIDACIÓN INFORMACIÓN</v>
      </c>
      <c r="J83" s="3" t="str">
        <f t="shared" si="7"/>
        <v>COUNTRY MEDICAL CENTER 29-MAY-12-Debilidades PAYC</v>
      </c>
      <c r="K83" s="3" t="str">
        <f>VLOOKUP(J83,VALORES_ENCUESTAS!$V$2:$W$5441,2,0)</f>
        <v>Demoras (o tiempos largos) para revalidar información de referencia o recomendaciones por la oficina central-</v>
      </c>
      <c r="L83" s="3">
        <f>IF(ISNA(VLOOKUP(B83,CECOS_SIN_IDENTIFICAR!$A$2:$D$146,4,0)),"SIN CECO",IF(VLOOKUP(B83,CECOS_SIN_IDENTIFICAR!$A$2:$D$146,4,0)=0,"SIN CECO",VLOOKUP(B83,CECOS_SIN_IDENTIFICAR!$A$2:$D$146,4,0)))</f>
        <v>1265</v>
      </c>
      <c r="M83" s="3">
        <f t="shared" si="8"/>
        <v>1265</v>
      </c>
    </row>
    <row r="84" spans="1:13" x14ac:dyDescent="0.25">
      <c r="A84" s="3">
        <f t="shared" si="9"/>
        <v>83</v>
      </c>
      <c r="B84" s="3" t="s">
        <v>280</v>
      </c>
      <c r="C84" s="6" t="s">
        <v>43</v>
      </c>
      <c r="D84" s="3" t="s">
        <v>446</v>
      </c>
      <c r="E84" s="3" t="str">
        <f t="shared" si="6"/>
        <v>SIN CECO</v>
      </c>
      <c r="F84" s="3" t="str">
        <f t="shared" si="5"/>
        <v>NO</v>
      </c>
      <c r="G84" s="3" t="str">
        <f>VLOOKUP(D84,NORMALIZACION_CATEGORIAS_FOR_DE!$A$2:$E$260,3,0)</f>
        <v>PERSONAL</v>
      </c>
      <c r="H84" s="3" t="str">
        <f>VLOOKUP(D84,NORMALIZACION_CATEGORIAS_FOR_DE!$A$2:$E$260,4,0)</f>
        <v>SIN CLASIFICAR</v>
      </c>
      <c r="I84" s="3" t="str">
        <f>VLOOKUP(D84,NORMALIZACION_CATEGORIAS_FOR_DE!$A$2:$E$260,5,0)</f>
        <v>CONOCIMIENTO</v>
      </c>
      <c r="J84" s="3" t="str">
        <f t="shared" si="7"/>
        <v>HC SANTA MARTA 02-MAY-12-Fortalezas PAYC</v>
      </c>
      <c r="K84" s="3" t="str">
        <f>VLOOKUP(J84,VALORES_ENCUESTAS!$V$2:$W$5441,2,0)</f>
        <v>conocimiento-Apoyo brindado durante la ejecución-</v>
      </c>
      <c r="L84" s="3">
        <f>IF(ISNA(VLOOKUP(B84,CECOS_SIN_IDENTIFICAR!$A$2:$D$146,4,0)),"SIN CECO",IF(VLOOKUP(B84,CECOS_SIN_IDENTIFICAR!$A$2:$D$146,4,0)=0,"SIN CECO",VLOOKUP(B84,CECOS_SIN_IDENTIFICAR!$A$2:$D$146,4,0)))</f>
        <v>1296</v>
      </c>
      <c r="M84" s="3">
        <f t="shared" si="8"/>
        <v>1296</v>
      </c>
    </row>
    <row r="85" spans="1:13" x14ac:dyDescent="0.25">
      <c r="A85" s="3">
        <f t="shared" si="9"/>
        <v>84</v>
      </c>
      <c r="B85" s="3" t="s">
        <v>280</v>
      </c>
      <c r="C85" s="6" t="s">
        <v>45</v>
      </c>
      <c r="D85" s="3" t="s">
        <v>605</v>
      </c>
      <c r="E85" s="3" t="str">
        <f t="shared" si="6"/>
        <v>SIN CECO</v>
      </c>
      <c r="F85" s="3" t="str">
        <f t="shared" si="5"/>
        <v>NO</v>
      </c>
      <c r="G85" s="3" t="str">
        <f>VLOOKUP(D85,NORMALIZACION_CATEGORIAS_FOR_DE!$A$2:$E$260,3,0)</f>
        <v>SERVICIO AL CLIENTE</v>
      </c>
      <c r="H85" s="3" t="str">
        <f>VLOOKUP(D85,NORMALIZACION_CATEGORIAS_FOR_DE!$A$2:$E$260,4,0)</f>
        <v>SIN CLASIFICAR</v>
      </c>
      <c r="I85" s="3" t="str">
        <f>VLOOKUP(D85,NORMALIZACION_CATEGORIAS_FOR_DE!$A$2:$E$260,5,0)</f>
        <v>CAPACITACIÓN SOBRE INFORMES</v>
      </c>
      <c r="J85" s="3" t="str">
        <f t="shared" si="7"/>
        <v>HC SANTA MARTA 02-MAY-12-Debilidades PAYC</v>
      </c>
      <c r="K85" s="3" t="str">
        <f>VLOOKUP(J85,VALORES_ENCUESTAS!$V$2:$W$5441,2,0)</f>
        <v>Dar un poco más de claridad en los informes o una inducción ya que el constructor es nuevo y o tiene muy claro los indicadores de los informes-</v>
      </c>
      <c r="L85" s="3">
        <f>IF(ISNA(VLOOKUP(B85,CECOS_SIN_IDENTIFICAR!$A$2:$D$146,4,0)),"SIN CECO",IF(VLOOKUP(B85,CECOS_SIN_IDENTIFICAR!$A$2:$D$146,4,0)=0,"SIN CECO",VLOOKUP(B85,CECOS_SIN_IDENTIFICAR!$A$2:$D$146,4,0)))</f>
        <v>1296</v>
      </c>
      <c r="M85" s="3">
        <f t="shared" si="8"/>
        <v>1296</v>
      </c>
    </row>
    <row r="86" spans="1:13" x14ac:dyDescent="0.25">
      <c r="A86" s="3">
        <f t="shared" si="9"/>
        <v>85</v>
      </c>
      <c r="B86" s="3" t="s">
        <v>281</v>
      </c>
      <c r="C86" s="6" t="s">
        <v>43</v>
      </c>
      <c r="D86" s="3" t="s">
        <v>446</v>
      </c>
      <c r="E86" s="3" t="str">
        <f t="shared" si="6"/>
        <v>SIN CECO</v>
      </c>
      <c r="F86" s="3" t="str">
        <f t="shared" si="5"/>
        <v>NO</v>
      </c>
      <c r="G86" s="3" t="str">
        <f>VLOOKUP(D86,NORMALIZACION_CATEGORIAS_FOR_DE!$A$2:$E$260,3,0)</f>
        <v>PERSONAL</v>
      </c>
      <c r="H86" s="3" t="str">
        <f>VLOOKUP(D86,NORMALIZACION_CATEGORIAS_FOR_DE!$A$2:$E$260,4,0)</f>
        <v>SIN CLASIFICAR</v>
      </c>
      <c r="I86" s="3" t="str">
        <f>VLOOKUP(D86,NORMALIZACION_CATEGORIAS_FOR_DE!$A$2:$E$260,5,0)</f>
        <v>CONOCIMIENTO</v>
      </c>
      <c r="J86" s="3" t="str">
        <f t="shared" si="7"/>
        <v>HC CEDIS 02-MAY-12-Fortalezas PAYC</v>
      </c>
      <c r="K86" s="3" t="str">
        <f>VLOOKUP(J86,VALORES_ENCUESTAS!$V$2:$W$5441,2,0)</f>
        <v>CONOCIMIENTO-RESPONSABILIDAD-ORDEN-</v>
      </c>
      <c r="L86" s="3" t="str">
        <f>IF(ISNA(VLOOKUP(B86,CECOS_SIN_IDENTIFICAR!$A$2:$D$146,4,0)),"SIN CECO",IF(VLOOKUP(B86,CECOS_SIN_IDENTIFICAR!$A$2:$D$146,4,0)=0,"SIN CECO",VLOOKUP(B86,CECOS_SIN_IDENTIFICAR!$A$2:$D$146,4,0)))</f>
        <v/>
      </c>
      <c r="M86" s="3" t="str">
        <f t="shared" si="8"/>
        <v/>
      </c>
    </row>
    <row r="87" spans="1:13" x14ac:dyDescent="0.25">
      <c r="A87" s="3">
        <f t="shared" si="9"/>
        <v>86</v>
      </c>
      <c r="B87" s="3" t="s">
        <v>281</v>
      </c>
      <c r="C87" s="6" t="s">
        <v>45</v>
      </c>
      <c r="D87" s="3" t="s">
        <v>582</v>
      </c>
      <c r="E87" s="3" t="str">
        <f t="shared" si="6"/>
        <v>SIN CECO</v>
      </c>
      <c r="F87" s="3" t="str">
        <f t="shared" si="5"/>
        <v>NO</v>
      </c>
      <c r="G87" s="3" t="str">
        <f>VLOOKUP(D87,NORMALIZACION_CATEGORIAS_FOR_DE!$A$2:$E$260,3,0)</f>
        <v>PRODUCTOS/SERVICIO</v>
      </c>
      <c r="H87" s="3" t="str">
        <f>VLOOKUP(D87,NORMALIZACION_CATEGORIAS_FOR_DE!$A$2:$E$260,4,0)</f>
        <v>SIN CLASIFICAR</v>
      </c>
      <c r="I87" s="3" t="str">
        <f>VLOOKUP(D87,NORMALIZACION_CATEGORIAS_FOR_DE!$A$2:$E$260,5,0)</f>
        <v>OPORTUNIDAD INFORMES</v>
      </c>
      <c r="J87" s="3" t="str">
        <f t="shared" si="7"/>
        <v>HC CEDIS 02-MAY-12-Debilidades PAYC</v>
      </c>
      <c r="K87" s="3" t="str">
        <f>VLOOKUP(J87,VALORES_ENCUESTAS!$V$2:$W$5441,2,0)</f>
        <v>CUMPLIMIENTO EN LAS ENTREGAS DE LOS INFORMES-</v>
      </c>
      <c r="L87" s="3" t="str">
        <f>IF(ISNA(VLOOKUP(B87,CECOS_SIN_IDENTIFICAR!$A$2:$D$146,4,0)),"SIN CECO",IF(VLOOKUP(B87,CECOS_SIN_IDENTIFICAR!$A$2:$D$146,4,0)=0,"SIN CECO",VLOOKUP(B87,CECOS_SIN_IDENTIFICAR!$A$2:$D$146,4,0)))</f>
        <v/>
      </c>
      <c r="M87" s="3" t="str">
        <f t="shared" si="8"/>
        <v/>
      </c>
    </row>
    <row r="88" spans="1:13" x14ac:dyDescent="0.25">
      <c r="A88" s="3">
        <f t="shared" si="9"/>
        <v>87</v>
      </c>
      <c r="B88" s="3" t="s">
        <v>271</v>
      </c>
      <c r="C88" s="6" t="s">
        <v>45</v>
      </c>
      <c r="D88" s="3" t="s">
        <v>704</v>
      </c>
      <c r="E88" s="3" t="str">
        <f t="shared" si="6"/>
        <v>SIN CECO</v>
      </c>
      <c r="F88" s="3" t="str">
        <f t="shared" si="5"/>
        <v>NO</v>
      </c>
      <c r="G88" s="3" t="str">
        <f>VLOOKUP(D88,NORMALIZACION_CATEGORIAS_FOR_DE!$A$2:$E$260,3,0)</f>
        <v>PRODUCTOS/SERVICIO</v>
      </c>
      <c r="H88" s="3" t="str">
        <f>VLOOKUP(D88,NORMALIZACION_CATEGORIAS_FOR_DE!$A$2:$E$260,4,0)</f>
        <v>SOPORTE ADMINISTRATIVO</v>
      </c>
      <c r="I88" s="3" t="str">
        <f>VLOOKUP(D88,NORMALIZACION_CATEGORIAS_FOR_DE!$A$2:$E$260,5,0)</f>
        <v>RIGUROSIDAD ADMINISTRATIVA</v>
      </c>
      <c r="J88" s="3" t="str">
        <f t="shared" si="7"/>
        <v>CLÍNICA DE INCONTINENCIA URINARIA 4-JUN-12-Debilidades PAYC</v>
      </c>
      <c r="K88" s="3" t="str">
        <f>VLOOKUP(J88,VALORES_ENCUESTAS!$V$2:$W$5441,2,0)</f>
        <v>Se requiere más rigurosidad en términos administrativos en campo-</v>
      </c>
      <c r="L88" s="3">
        <f>IF(ISNA(VLOOKUP(B88,CECOS_SIN_IDENTIFICAR!$A$2:$D$146,4,0)),"SIN CECO",IF(VLOOKUP(B88,CECOS_SIN_IDENTIFICAR!$A$2:$D$146,4,0)=0,"SIN CECO",VLOOKUP(B88,CECOS_SIN_IDENTIFICAR!$A$2:$D$146,4,0)))</f>
        <v>1350</v>
      </c>
      <c r="M88" s="3">
        <f t="shared" si="8"/>
        <v>1350</v>
      </c>
    </row>
    <row r="89" spans="1:13" x14ac:dyDescent="0.25">
      <c r="A89" s="3">
        <f t="shared" si="9"/>
        <v>88</v>
      </c>
      <c r="B89" s="3" t="s">
        <v>303</v>
      </c>
      <c r="C89" s="6" t="s">
        <v>43</v>
      </c>
      <c r="D89" s="3" t="s">
        <v>611</v>
      </c>
      <c r="E89" s="3" t="str">
        <f t="shared" si="6"/>
        <v>SIN CECO</v>
      </c>
      <c r="F89" s="3" t="str">
        <f t="shared" si="5"/>
        <v>NO</v>
      </c>
      <c r="G89" s="3" t="str">
        <f>VLOOKUP(D89,NORMALIZACION_CATEGORIAS_FOR_DE!$A$2:$E$260,3,0)</f>
        <v>PRODUCTOS/SERVICIO</v>
      </c>
      <c r="H89" s="3" t="str">
        <f>VLOOKUP(D89,NORMALIZACION_CATEGORIAS_FOR_DE!$A$2:$E$260,4,0)</f>
        <v>SIN CLASIFICAR</v>
      </c>
      <c r="I89" s="3" t="str">
        <f>VLOOKUP(D89,NORMALIZACION_CATEGORIAS_FOR_DE!$A$2:$E$260,5,0)</f>
        <v>RESPALDO ÁREAS DE SOPORTE</v>
      </c>
      <c r="J89" s="3" t="str">
        <f t="shared" si="7"/>
        <v>CLÍNICA DE INCONTINENCIA URINARIA 13-NOV-12-Fortalezas PAYC</v>
      </c>
      <c r="K89" s="3" t="str">
        <f>VLOOKUP(J89,VALORES_ENCUESTAS!$V$2:$W$5441,2,0)</f>
        <v>Respaldo de varias áreas soporte para el cumplimiento de los objetivos -Las solicitudes del cilente son prioritarias-Profesionalismo y trayectoria-</v>
      </c>
      <c r="L89" s="3">
        <f>IF(ISNA(VLOOKUP(B89,CECOS_SIN_IDENTIFICAR!$A$2:$D$146,4,0)),"SIN CECO",IF(VLOOKUP(B89,CECOS_SIN_IDENTIFICAR!$A$2:$D$146,4,0)=0,"SIN CECO",VLOOKUP(B89,CECOS_SIN_IDENTIFICAR!$A$2:$D$146,4,0)))</f>
        <v>1350</v>
      </c>
      <c r="M89" s="3">
        <f t="shared" si="8"/>
        <v>1350</v>
      </c>
    </row>
    <row r="90" spans="1:13" x14ac:dyDescent="0.25">
      <c r="A90" s="3">
        <f t="shared" si="9"/>
        <v>89</v>
      </c>
      <c r="B90" s="3" t="s">
        <v>303</v>
      </c>
      <c r="C90" s="6" t="s">
        <v>45</v>
      </c>
      <c r="D90" s="3" t="s">
        <v>613</v>
      </c>
      <c r="E90" s="3" t="str">
        <f t="shared" si="6"/>
        <v>SIN CECO</v>
      </c>
      <c r="F90" s="3" t="str">
        <f t="shared" si="5"/>
        <v>NO</v>
      </c>
      <c r="G90" s="3" t="str">
        <f>VLOOKUP(D90,NORMALIZACION_CATEGORIAS_FOR_DE!$A$2:$E$260,3,0)</f>
        <v>PRODUCTOS/SERVICIO</v>
      </c>
      <c r="H90" s="3" t="str">
        <f>VLOOKUP(D90,NORMALIZACION_CATEGORIAS_FOR_DE!$A$2:$E$260,4,0)</f>
        <v>SOPORTE ADMINISTRATIVO</v>
      </c>
      <c r="I90" s="3" t="str">
        <f>VLOOKUP(D90,NORMALIZACION_CATEGORIAS_FOR_DE!$A$2:$E$260,5,0)</f>
        <v>DESORDEN ADMINISTRATIVO</v>
      </c>
      <c r="J90" s="3" t="str">
        <f t="shared" si="7"/>
        <v>CLÍNICA DE INCONTINENCIA URINARIA 13-NOV-12-Debilidades PAYC</v>
      </c>
      <c r="K90" s="3" t="str">
        <f>VLOOKUP(J90,VALORES_ENCUESTAS!$V$2:$W$5441,2,0)</f>
        <v>Desorden en aspectos administrativos relevantes- Incumplimiento de compromisos pactados-Falta de mayor interventoria a los contratistas seleccionados</v>
      </c>
      <c r="L90" s="3">
        <f>IF(ISNA(VLOOKUP(B90,CECOS_SIN_IDENTIFICAR!$A$2:$D$146,4,0)),"SIN CECO",IF(VLOOKUP(B90,CECOS_SIN_IDENTIFICAR!$A$2:$D$146,4,0)=0,"SIN CECO",VLOOKUP(B90,CECOS_SIN_IDENTIFICAR!$A$2:$D$146,4,0)))</f>
        <v>1350</v>
      </c>
      <c r="M90" s="3">
        <f t="shared" si="8"/>
        <v>1350</v>
      </c>
    </row>
    <row r="91" spans="1:13" x14ac:dyDescent="0.25">
      <c r="A91" s="3">
        <f t="shared" si="9"/>
        <v>90</v>
      </c>
      <c r="B91" s="3" t="s">
        <v>304</v>
      </c>
      <c r="C91" s="6" t="s">
        <v>43</v>
      </c>
      <c r="D91" s="3" t="s">
        <v>445</v>
      </c>
      <c r="E91" s="3" t="str">
        <f t="shared" si="6"/>
        <v>SIN CECO</v>
      </c>
      <c r="F91" s="3" t="str">
        <f t="shared" si="5"/>
        <v>NO</v>
      </c>
      <c r="G91" s="3" t="str">
        <f>VLOOKUP(D91,NORMALIZACION_CATEGORIAS_FOR_DE!$A$2:$E$260,3,0)</f>
        <v>PERSONAL</v>
      </c>
      <c r="H91" s="3" t="str">
        <f>VLOOKUP(D91,NORMALIZACION_CATEGORIAS_FOR_DE!$A$2:$E$260,4,0)</f>
        <v>SIN CLASIFICAR</v>
      </c>
      <c r="I91" s="3" t="str">
        <f>VLOOKUP(D91,NORMALIZACION_CATEGORIAS_FOR_DE!$A$2:$E$260,5,0)</f>
        <v>PROFESIONALISMO</v>
      </c>
      <c r="J91" s="3" t="str">
        <f t="shared" si="7"/>
        <v>AMPLIACION CC PALATINO P.H. 14-DIC-12-Fortalezas PAYC</v>
      </c>
      <c r="K91" s="3" t="str">
        <f>VLOOKUP(J91,VALORES_ENCUESTAS!$V$2:$W$5441,2,0)</f>
        <v>integral-profesional-oportuno-</v>
      </c>
      <c r="L91" s="3">
        <f>IF(ISNA(VLOOKUP(B91,CECOS_SIN_IDENTIFICAR!$A$2:$D$146,4,0)),"SIN CECO",IF(VLOOKUP(B91,CECOS_SIN_IDENTIFICAR!$A$2:$D$146,4,0)=0,"SIN CECO",VLOOKUP(B91,CECOS_SIN_IDENTIFICAR!$A$2:$D$146,4,0)))</f>
        <v>1346</v>
      </c>
      <c r="M91" s="3">
        <f t="shared" si="8"/>
        <v>1346</v>
      </c>
    </row>
    <row r="92" spans="1:13" x14ac:dyDescent="0.25">
      <c r="A92" s="3">
        <f t="shared" si="9"/>
        <v>91</v>
      </c>
      <c r="B92" s="3" t="s">
        <v>304</v>
      </c>
      <c r="C92" s="6" t="s">
        <v>45</v>
      </c>
      <c r="D92" s="3" t="s">
        <v>618</v>
      </c>
      <c r="E92" s="3" t="str">
        <f t="shared" si="6"/>
        <v>SIN CECO</v>
      </c>
      <c r="F92" s="3" t="str">
        <f t="shared" si="5"/>
        <v>NO</v>
      </c>
      <c r="G92" s="3" t="str">
        <f>VLOOKUP(D92,NORMALIZACION_CATEGORIAS_FOR_DE!$A$2:$E$260,3,0)</f>
        <v>PRODUCTOS/SERVICIO</v>
      </c>
      <c r="H92" s="3" t="str">
        <f>VLOOKUP(D92,NORMALIZACION_CATEGORIAS_FOR_DE!$A$2:$E$260,4,0)</f>
        <v>SIN CLASIFICAR</v>
      </c>
      <c r="I92" s="3" t="str">
        <f>VLOOKUP(D92,NORMALIZACION_CATEGORIAS_FOR_DE!$A$2:$E$260,5,0)</f>
        <v>CLARIDAD EN LOS DOCUMENTOS</v>
      </c>
      <c r="J92" s="3" t="str">
        <f t="shared" si="7"/>
        <v>AMPLIACION CC PALATINO P.H. 14-DIC-12-Debilidades PAYC</v>
      </c>
      <c r="K92" s="3" t="str">
        <f>VLOOKUP(J92,VALORES_ENCUESTAS!$V$2:$W$5441,2,0)</f>
        <v>documentos que envian no son claros-al inicio demora en el inicio del contrato-</v>
      </c>
      <c r="L92" s="3">
        <f>IF(ISNA(VLOOKUP(B92,CECOS_SIN_IDENTIFICAR!$A$2:$D$146,4,0)),"SIN CECO",IF(VLOOKUP(B92,CECOS_SIN_IDENTIFICAR!$A$2:$D$146,4,0)=0,"SIN CECO",VLOOKUP(B92,CECOS_SIN_IDENTIFICAR!$A$2:$D$146,4,0)))</f>
        <v>1346</v>
      </c>
      <c r="M92" s="3">
        <f t="shared" si="8"/>
        <v>1346</v>
      </c>
    </row>
    <row r="93" spans="1:13" x14ac:dyDescent="0.25">
      <c r="A93" s="3">
        <f t="shared" si="9"/>
        <v>92</v>
      </c>
      <c r="B93" s="3" t="s">
        <v>306</v>
      </c>
      <c r="C93" s="6" t="s">
        <v>43</v>
      </c>
      <c r="D93" s="3" t="s">
        <v>562</v>
      </c>
      <c r="E93" s="3" t="str">
        <f t="shared" si="6"/>
        <v>SIN CECO</v>
      </c>
      <c r="F93" s="3" t="str">
        <f t="shared" si="5"/>
        <v>NO</v>
      </c>
      <c r="G93" s="3" t="str">
        <f>VLOOKUP(D93,NORMALIZACION_CATEGORIAS_FOR_DE!$A$2:$E$260,3,0)</f>
        <v>SERVICIO AL CLIENTE</v>
      </c>
      <c r="H93" s="3" t="str">
        <f>VLOOKUP(D93,NORMALIZACION_CATEGORIAS_FOR_DE!$A$2:$E$260,4,0)</f>
        <v>SIN CLASIFICAR</v>
      </c>
      <c r="I93" s="3" t="str">
        <f>VLOOKUP(D93,NORMALIZACION_CATEGORIAS_FOR_DE!$A$2:$E$260,5,0)</f>
        <v>ATENCIÓN</v>
      </c>
      <c r="J93" s="3" t="str">
        <f t="shared" si="7"/>
        <v>AMPLIACION DEL HOSPITAL UNIVERSITARIO 13-NOV-12-Fortalezas PAYC</v>
      </c>
      <c r="K93" s="3" t="str">
        <f>VLOOKUP(J93,VALORES_ENCUESTAS!$V$2:$W$5441,2,0)</f>
        <v>La administracion y gerencia del proyecto hacen un trabajo sobresaliente-Totalmente atentos a los requerimientos del cliente-Completa disposicion a solucionar incovenientes o imprevistos-</v>
      </c>
      <c r="L93" s="3">
        <f>IF(ISNA(VLOOKUP(B93,CECOS_SIN_IDENTIFICAR!$A$2:$D$146,4,0)),"SIN CECO",IF(VLOOKUP(B93,CECOS_SIN_IDENTIFICAR!$A$2:$D$146,4,0)=0,"SIN CECO",VLOOKUP(B93,CECOS_SIN_IDENTIFICAR!$A$2:$D$146,4,0)))</f>
        <v>1289</v>
      </c>
      <c r="M93" s="3">
        <f t="shared" si="8"/>
        <v>1289</v>
      </c>
    </row>
    <row r="94" spans="1:13" x14ac:dyDescent="0.25">
      <c r="A94" s="3">
        <f t="shared" si="9"/>
        <v>93</v>
      </c>
      <c r="B94" s="3" t="s">
        <v>278</v>
      </c>
      <c r="C94" s="6" t="s">
        <v>45</v>
      </c>
      <c r="D94" s="3" t="s">
        <v>599</v>
      </c>
      <c r="E94" s="3" t="str">
        <f t="shared" si="6"/>
        <v>SIN CECO</v>
      </c>
      <c r="F94" s="3" t="str">
        <f t="shared" si="5"/>
        <v>NO</v>
      </c>
      <c r="G94" s="3" t="str">
        <f>VLOOKUP(D94,NORMALIZACION_CATEGORIAS_FOR_DE!$A$2:$E$260,3,0)</f>
        <v>PERSONAL</v>
      </c>
      <c r="H94" s="3" t="str">
        <f>VLOOKUP(D94,NORMALIZACION_CATEGORIAS_FOR_DE!$A$2:$E$260,4,0)</f>
        <v>SIN CLASIFICAR</v>
      </c>
      <c r="I94" s="3" t="str">
        <f>VLOOKUP(D94,NORMALIZACION_CATEGORIAS_FOR_DE!$A$2:$E$260,5,0)</f>
        <v>EXPERIENCIA</v>
      </c>
      <c r="J94" s="3" t="str">
        <f t="shared" si="7"/>
        <v>COMPENSAR 1A DE MAYO 31-MAY-12-Debilidades PAYC</v>
      </c>
      <c r="K94" s="3" t="str">
        <f>VLOOKUP(J94,VALORES_ENCUESTAS!$V$2:$W$5441,2,0)</f>
        <v>Falta de experiencia, compromiso y diligencia por parte del personal de obra-</v>
      </c>
      <c r="L94" s="3">
        <f>IF(ISNA(VLOOKUP(B94,CECOS_SIN_IDENTIFICAR!$A$2:$D$146,4,0)),"SIN CECO",IF(VLOOKUP(B94,CECOS_SIN_IDENTIFICAR!$A$2:$D$146,4,0)=0,"SIN CECO",VLOOKUP(B94,CECOS_SIN_IDENTIFICAR!$A$2:$D$146,4,0)))</f>
        <v>1188</v>
      </c>
      <c r="M94" s="3">
        <f t="shared" si="8"/>
        <v>1188</v>
      </c>
    </row>
    <row r="95" spans="1:13" x14ac:dyDescent="0.25">
      <c r="A95" s="3">
        <f t="shared" si="9"/>
        <v>94</v>
      </c>
      <c r="B95" s="3" t="s">
        <v>308</v>
      </c>
      <c r="C95" s="6" t="s">
        <v>43</v>
      </c>
      <c r="D95" s="3" t="s">
        <v>623</v>
      </c>
      <c r="E95" s="3" t="str">
        <f t="shared" si="6"/>
        <v>SIN CECO</v>
      </c>
      <c r="F95" s="3" t="str">
        <f t="shared" si="5"/>
        <v>NO</v>
      </c>
      <c r="G95" s="3" t="str">
        <f>VLOOKUP(D95,NORMALIZACION_CATEGORIAS_FOR_DE!$A$2:$E$260,3,0)</f>
        <v>PRODUCTOS/SERVICIO</v>
      </c>
      <c r="H95" s="3" t="str">
        <f>VLOOKUP(D95,NORMALIZACION_CATEGORIAS_FOR_DE!$A$2:$E$260,4,0)</f>
        <v>SOPORTE TÉCNICO</v>
      </c>
      <c r="I95" s="3" t="str">
        <f>VLOOKUP(D95,NORMALIZACION_CATEGORIAS_FOR_DE!$A$2:$E$260,5,0)</f>
        <v>CONFIABILIDAD CONCEPTOS TÉCNICOS</v>
      </c>
      <c r="J95" s="3" t="str">
        <f t="shared" si="7"/>
        <v>COUNTRY MEDICAL CENTER 09-NOV-12-Fortalezas PAYC</v>
      </c>
      <c r="K95" s="3" t="str">
        <f>VLOOKUP(J95,VALORES_ENCUESTAS!$V$2:$W$5441,2,0)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95" s="3">
        <f>IF(ISNA(VLOOKUP(B95,CECOS_SIN_IDENTIFICAR!$A$2:$D$146,4,0)),"SIN CECO",IF(VLOOKUP(B95,CECOS_SIN_IDENTIFICAR!$A$2:$D$146,4,0)=0,"SIN CECO",VLOOKUP(B95,CECOS_SIN_IDENTIFICAR!$A$2:$D$146,4,0)))</f>
        <v>1265</v>
      </c>
      <c r="M95" s="3">
        <f t="shared" si="8"/>
        <v>1265</v>
      </c>
    </row>
    <row r="96" spans="1:13" x14ac:dyDescent="0.25">
      <c r="A96" s="3">
        <f t="shared" si="9"/>
        <v>95</v>
      </c>
      <c r="B96" s="3" t="s">
        <v>308</v>
      </c>
      <c r="C96" s="6" t="s">
        <v>45</v>
      </c>
      <c r="D96" s="3" t="s">
        <v>525</v>
      </c>
      <c r="E96" s="3" t="str">
        <f t="shared" si="6"/>
        <v>SIN CECO</v>
      </c>
      <c r="F96" s="3" t="str">
        <f t="shared" si="5"/>
        <v>NO</v>
      </c>
      <c r="G96" s="3" t="str">
        <f>VLOOKUP(D96,NORMALIZACION_CATEGORIAS_FOR_DE!$A$2:$E$260,3,0)</f>
        <v>PERSONAL</v>
      </c>
      <c r="H96" s="3" t="str">
        <f>VLOOKUP(D96,NORMALIZACION_CATEGORIAS_FOR_DE!$A$2:$E$260,4,0)</f>
        <v>SIN CLASIFICAR</v>
      </c>
      <c r="I96" s="3" t="str">
        <f>VLOOKUP(D96,NORMALIZACION_CATEGORIAS_FOR_DE!$A$2:$E$260,5,0)</f>
        <v>PROACTIVIDAD</v>
      </c>
      <c r="J96" s="3" t="str">
        <f t="shared" si="7"/>
        <v>COUNTRY MEDICAL CENTER 09-NOV-12-Debilidades PAYC</v>
      </c>
      <c r="K96" s="3" t="str">
        <f>VLOOKUP(J96,VALORES_ENCUESTAS!$V$2:$W$5441,2,0)</f>
        <v>Falta un poco de proactividad para la ejecución de actividades-Deben evitar que se de la rotación de profesionales pues genera reprocesos administrativos-</v>
      </c>
      <c r="L96" s="3">
        <f>IF(ISNA(VLOOKUP(B96,CECOS_SIN_IDENTIFICAR!$A$2:$D$146,4,0)),"SIN CECO",IF(VLOOKUP(B96,CECOS_SIN_IDENTIFICAR!$A$2:$D$146,4,0)=0,"SIN CECO",VLOOKUP(B96,CECOS_SIN_IDENTIFICAR!$A$2:$D$146,4,0)))</f>
        <v>1265</v>
      </c>
      <c r="M96" s="3">
        <f t="shared" si="8"/>
        <v>1265</v>
      </c>
    </row>
    <row r="97" spans="1:13" x14ac:dyDescent="0.25">
      <c r="A97" s="3">
        <f t="shared" si="9"/>
        <v>96</v>
      </c>
      <c r="B97" s="3" t="s">
        <v>309</v>
      </c>
      <c r="C97" s="6" t="s">
        <v>43</v>
      </c>
      <c r="D97" s="3" t="s">
        <v>567</v>
      </c>
      <c r="E97" s="3" t="str">
        <f t="shared" si="6"/>
        <v>SIN CECO</v>
      </c>
      <c r="F97" s="3" t="str">
        <f t="shared" si="5"/>
        <v>NO</v>
      </c>
      <c r="G97" s="3" t="str">
        <f>VLOOKUP(D97,NORMALIZACION_CATEGORIAS_FOR_DE!$A$2:$E$260,3,0)</f>
        <v>PERSONAL</v>
      </c>
      <c r="H97" s="3" t="str">
        <f>VLOOKUP(D97,NORMALIZACION_CATEGORIAS_FOR_DE!$A$2:$E$260,4,0)</f>
        <v>SIN CLASIFICAR</v>
      </c>
      <c r="I97" s="3" t="str">
        <f>VLOOKUP(D97,NORMALIZACION_CATEGORIAS_FOR_DE!$A$2:$E$260,5,0)</f>
        <v>PERSONAL CAPACITADO</v>
      </c>
      <c r="J97" s="3" t="str">
        <f t="shared" si="7"/>
        <v>EDIFICIO ADMO. OIXGENOS DE COL. 26-NOV-12-Fortalezas PAYC</v>
      </c>
      <c r="K97" s="3" t="str">
        <f>VLOOKUP(J97,VALORES_ENCUESTAS!$V$2:$W$5441,2,0)</f>
        <v>Personal capacitado-Personal con experiencia-Actitud para resolver problemas-</v>
      </c>
      <c r="L97" s="3">
        <f>IF(ISNA(VLOOKUP(B97,CECOS_SIN_IDENTIFICAR!$A$2:$D$146,4,0)),"SIN CECO",IF(VLOOKUP(B97,CECOS_SIN_IDENTIFICAR!$A$2:$D$146,4,0)=0,"SIN CECO",VLOOKUP(B97,CECOS_SIN_IDENTIFICAR!$A$2:$D$146,4,0)))</f>
        <v>1397</v>
      </c>
      <c r="M97" s="3">
        <f t="shared" si="8"/>
        <v>1397</v>
      </c>
    </row>
    <row r="98" spans="1:13" x14ac:dyDescent="0.25">
      <c r="A98" s="3">
        <f t="shared" si="9"/>
        <v>97</v>
      </c>
      <c r="B98" s="3" t="s">
        <v>309</v>
      </c>
      <c r="C98" s="6" t="s">
        <v>45</v>
      </c>
      <c r="D98" s="3" t="s">
        <v>630</v>
      </c>
      <c r="E98" s="3" t="str">
        <f t="shared" si="6"/>
        <v>SIN CECO</v>
      </c>
      <c r="F98" s="3" t="str">
        <f t="shared" si="5"/>
        <v>NO</v>
      </c>
      <c r="G98" s="3" t="str">
        <f>VLOOKUP(D98,NORMALIZACION_CATEGORIAS_FOR_DE!$A$2:$E$260,3,0)</f>
        <v>PRODUCTOS/SERVICIO</v>
      </c>
      <c r="H98" s="3" t="str">
        <f>VLOOKUP(D98,NORMALIZACION_CATEGORIAS_FOR_DE!$A$2:$E$260,4,0)</f>
        <v>SIN CLASIFICAR</v>
      </c>
      <c r="I98" s="3" t="str">
        <f>VLOOKUP(D98,NORMALIZACION_CATEGORIAS_FOR_DE!$A$2:$E$260,5,0)</f>
        <v>SEGUIMIENTO FIN DE SEMANA</v>
      </c>
      <c r="J98" s="3" t="str">
        <f t="shared" si="7"/>
        <v>EDIFICIO ADMO. OIXGENOS DE COL. 26-NOV-12-Debilidades PAYC</v>
      </c>
      <c r="K98" s="3" t="str">
        <f>VLOOKUP(J98,VALORES_ENCUESTAS!$V$2:$W$5441,2,0)</f>
        <v>Seguimiento el fin de semana-Comunicación de novedades el fin de semana-</v>
      </c>
      <c r="L98" s="3">
        <f>IF(ISNA(VLOOKUP(B98,CECOS_SIN_IDENTIFICAR!$A$2:$D$146,4,0)),"SIN CECO",IF(VLOOKUP(B98,CECOS_SIN_IDENTIFICAR!$A$2:$D$146,4,0)=0,"SIN CECO",VLOOKUP(B98,CECOS_SIN_IDENTIFICAR!$A$2:$D$146,4,0)))</f>
        <v>1397</v>
      </c>
      <c r="M98" s="3">
        <f t="shared" si="8"/>
        <v>1397</v>
      </c>
    </row>
    <row r="99" spans="1:13" x14ac:dyDescent="0.25">
      <c r="A99" s="3">
        <f t="shared" si="9"/>
        <v>98</v>
      </c>
      <c r="B99" s="3" t="s">
        <v>310</v>
      </c>
      <c r="C99" s="6" t="s">
        <v>43</v>
      </c>
      <c r="D99" s="3" t="s">
        <v>445</v>
      </c>
      <c r="E99" s="3" t="str">
        <f t="shared" si="6"/>
        <v>SIN CECO</v>
      </c>
      <c r="F99" s="3" t="str">
        <f t="shared" si="5"/>
        <v>NO</v>
      </c>
      <c r="G99" s="3" t="str">
        <f>VLOOKUP(D99,NORMALIZACION_CATEGORIAS_FOR_DE!$A$2:$E$260,3,0)</f>
        <v>PERSONAL</v>
      </c>
      <c r="H99" s="3" t="str">
        <f>VLOOKUP(D99,NORMALIZACION_CATEGORIAS_FOR_DE!$A$2:$E$260,4,0)</f>
        <v>SIN CLASIFICAR</v>
      </c>
      <c r="I99" s="3" t="str">
        <f>VLOOKUP(D99,NORMALIZACION_CATEGORIAS_FOR_DE!$A$2:$E$260,5,0)</f>
        <v>PROFESIONALISMO</v>
      </c>
      <c r="J99" s="3" t="str">
        <f t="shared" si="7"/>
        <v>NUEVA SEDE EAAB 04-DIC-12-Fortalezas PAYC</v>
      </c>
      <c r="K99" s="3" t="str">
        <f>VLOOKUP(J99,VALORES_ENCUESTAS!$V$2:$W$5441,2,0)</f>
        <v>profesionalismo-compromiso-seriedad-identidad-</v>
      </c>
      <c r="L99" s="3">
        <f>IF(ISNA(VLOOKUP(B99,CECOS_SIN_IDENTIFICAR!$A$2:$D$146,4,0)),"SIN CECO",IF(VLOOKUP(B99,CECOS_SIN_IDENTIFICAR!$A$2:$D$146,4,0)=0,"SIN CECO",VLOOKUP(B99,CECOS_SIN_IDENTIFICAR!$A$2:$D$146,4,0)))</f>
        <v>1343</v>
      </c>
      <c r="M99" s="3">
        <f t="shared" si="8"/>
        <v>1343</v>
      </c>
    </row>
    <row r="100" spans="1:13" x14ac:dyDescent="0.25">
      <c r="A100" s="3">
        <f t="shared" si="9"/>
        <v>99</v>
      </c>
      <c r="B100" s="3" t="s">
        <v>312</v>
      </c>
      <c r="C100" s="6" t="s">
        <v>43</v>
      </c>
      <c r="D100" s="3" t="s">
        <v>560</v>
      </c>
      <c r="E100" s="3" t="str">
        <f t="shared" si="6"/>
        <v>SIN CECO</v>
      </c>
      <c r="F100" s="3" t="str">
        <f t="shared" si="5"/>
        <v>NO</v>
      </c>
      <c r="G100" s="3" t="str">
        <f>VLOOKUP(D100,NORMALIZACION_CATEGORIAS_FOR_DE!$A$2:$E$260,3,0)</f>
        <v>PRODUCTOS/SERVICIO</v>
      </c>
      <c r="H100" s="3" t="str">
        <f>VLOOKUP(D100,NORMALIZACION_CATEGORIAS_FOR_DE!$A$2:$E$260,4,0)</f>
        <v>SOPORTE TÉCNICO</v>
      </c>
      <c r="I100" s="3" t="str">
        <f>VLOOKUP(D100,NORMALIZACION_CATEGORIAS_FOR_DE!$A$2:$E$260,5,0)</f>
        <v>CONOCIMIENTO TÉCNICO</v>
      </c>
      <c r="J100" s="3" t="str">
        <f t="shared" si="7"/>
        <v>URBANISMO CEDRITOS 04-FEB-13-Fortalezas PAYC</v>
      </c>
      <c r="K100" s="3" t="str">
        <f>VLOOKUP(J100,VALORES_ENCUESTAS!$V$2:$W$5441,2,0)</f>
        <v>excelente conocimiento tecnico de las obras-son muy organizados con la informacion - sitio de trabajo-proactivos para resolver problemas o dificultades de obra-excelente presentacion de informes, muy claros y concisos-</v>
      </c>
      <c r="L100" s="3">
        <f>IF(ISNA(VLOOKUP(B100,CECOS_SIN_IDENTIFICAR!$A$2:$D$146,4,0)),"SIN CECO",IF(VLOOKUP(B100,CECOS_SIN_IDENTIFICAR!$A$2:$D$146,4,0)=0,"SIN CECO",VLOOKUP(B100,CECOS_SIN_IDENTIFICAR!$A$2:$D$146,4,0)))</f>
        <v>1326</v>
      </c>
      <c r="M100" s="3">
        <f t="shared" si="8"/>
        <v>1326</v>
      </c>
    </row>
    <row r="101" spans="1:13" x14ac:dyDescent="0.25">
      <c r="A101" s="3">
        <f t="shared" si="9"/>
        <v>100</v>
      </c>
      <c r="B101" s="3" t="s">
        <v>312</v>
      </c>
      <c r="C101" s="6" t="s">
        <v>45</v>
      </c>
      <c r="D101" s="3" t="s">
        <v>635</v>
      </c>
      <c r="E101" s="3" t="str">
        <f t="shared" si="6"/>
        <v>SIN CECO</v>
      </c>
      <c r="F101" s="3" t="str">
        <f t="shared" si="5"/>
        <v>NO</v>
      </c>
      <c r="G101" s="3" t="str">
        <f>VLOOKUP(D101,NORMALIZACION_CATEGORIAS_FOR_DE!$A$2:$E$260,3,0)</f>
        <v>PRODUCTOS/SERVICIO</v>
      </c>
      <c r="H101" s="3" t="str">
        <f>VLOOKUP(D101,NORMALIZACION_CATEGORIAS_FOR_DE!$A$2:$E$260,4,0)</f>
        <v>SOPORTE ADMINISTRATIVO</v>
      </c>
      <c r="I101" s="3" t="str">
        <f>VLOOKUP(D101,NORMALIZACION_CATEGORIAS_FOR_DE!$A$2:$E$260,5,0)</f>
        <v>OPORTUNIDAD OFERTAS ECONÓMICAS</v>
      </c>
      <c r="J101" s="3" t="str">
        <f t="shared" si="7"/>
        <v>URBANISMO CEDRITOS 04-FEB-13-Debilidades PAYC</v>
      </c>
      <c r="K101" s="3" t="str">
        <f>VLOOKUP(J101,VALORES_ENCUESTAS!$V$2:$W$5441,2,0)</f>
        <v>a veces la comunicación es lenta, se demoran en contestar las ofectas economicas solicitadas-con respecto a los precios del mercado PAYC es alto en las ofertas comerciales, seria un buen punto a reevaluar para competir.-</v>
      </c>
      <c r="L101" s="3">
        <f>IF(ISNA(VLOOKUP(B101,CECOS_SIN_IDENTIFICAR!$A$2:$D$146,4,0)),"SIN CECO",IF(VLOOKUP(B101,CECOS_SIN_IDENTIFICAR!$A$2:$D$146,4,0)=0,"SIN CECO",VLOOKUP(B101,CECOS_SIN_IDENTIFICAR!$A$2:$D$146,4,0)))</f>
        <v>1326</v>
      </c>
      <c r="M101" s="3">
        <f t="shared" si="8"/>
        <v>1326</v>
      </c>
    </row>
    <row r="102" spans="1:13" x14ac:dyDescent="0.25">
      <c r="A102" s="3">
        <f t="shared" si="9"/>
        <v>101</v>
      </c>
      <c r="B102" s="3" t="s">
        <v>313</v>
      </c>
      <c r="C102" s="6" t="s">
        <v>43</v>
      </c>
      <c r="D102" s="3" t="s">
        <v>638</v>
      </c>
      <c r="E102" s="3" t="str">
        <f t="shared" si="6"/>
        <v>SIN CECO</v>
      </c>
      <c r="F102" s="3" t="str">
        <f t="shared" si="5"/>
        <v>NO</v>
      </c>
      <c r="G102" s="3" t="str">
        <f>VLOOKUP(D102,NORMALIZACION_CATEGORIAS_FOR_DE!$A$2:$E$260,3,0)</f>
        <v>PRODUCTOS/SERVICIO</v>
      </c>
      <c r="H102" s="3" t="str">
        <f>VLOOKUP(D102,NORMALIZACION_CATEGORIAS_FOR_DE!$A$2:$E$260,4,0)</f>
        <v>SOPORTE TÉCNICO</v>
      </c>
      <c r="I102" s="3" t="str">
        <f>VLOOKUP(D102,NORMALIZACION_CATEGORIAS_FOR_DE!$A$2:$E$260,5,0)</f>
        <v>APOYO</v>
      </c>
      <c r="J102" s="3" t="str">
        <f t="shared" si="7"/>
        <v>COMPENSAR SUBA 10-ENE-13-Fortalezas PAYC</v>
      </c>
      <c r="K102" s="3" t="str">
        <f>VLOOKUP(J102,VALORES_ENCUESTAS!$V$2:$W$5441,2,0)</f>
        <v>muy buen apoyo durante el desarrollo del proyecto tantol en los temas tecnicos como administrativos-</v>
      </c>
      <c r="L102" s="3">
        <f>IF(ISNA(VLOOKUP(B102,CECOS_SIN_IDENTIFICAR!$A$2:$D$146,4,0)),"SIN CECO",IF(VLOOKUP(B102,CECOS_SIN_IDENTIFICAR!$A$2:$D$146,4,0)=0,"SIN CECO",VLOOKUP(B102,CECOS_SIN_IDENTIFICAR!$A$2:$D$146,4,0)))</f>
        <v>1156</v>
      </c>
      <c r="M102" s="3">
        <f t="shared" si="8"/>
        <v>1156</v>
      </c>
    </row>
    <row r="103" spans="1:13" x14ac:dyDescent="0.25">
      <c r="A103" s="3">
        <f t="shared" si="9"/>
        <v>102</v>
      </c>
      <c r="B103" s="3" t="s">
        <v>314</v>
      </c>
      <c r="C103" s="6" t="s">
        <v>43</v>
      </c>
      <c r="D103" s="3" t="s">
        <v>473</v>
      </c>
      <c r="E103" s="3" t="str">
        <f t="shared" si="6"/>
        <v>SIN CECO</v>
      </c>
      <c r="F103" s="3" t="str">
        <f t="shared" si="5"/>
        <v>NO</v>
      </c>
      <c r="G103" s="3" t="str">
        <f>VLOOKUP(D103,NORMALIZACION_CATEGORIAS_FOR_DE!$A$2:$E$260,3,0)</f>
        <v>PERSONAL</v>
      </c>
      <c r="H103" s="3" t="str">
        <f>VLOOKUP(D103,NORMALIZACION_CATEGORIAS_FOR_DE!$A$2:$E$260,4,0)</f>
        <v>SIN CLASIFICAR</v>
      </c>
      <c r="I103" s="3" t="str">
        <f>VLOOKUP(D103,NORMALIZACION_CATEGORIAS_FOR_DE!$A$2:$E$260,5,0)</f>
        <v>COMPROMISO</v>
      </c>
      <c r="J103" s="3" t="str">
        <f t="shared" si="7"/>
        <v>HC BARRANQUILLA 11-ENE-13-Fortalezas PAYC</v>
      </c>
      <c r="K103" s="3" t="str">
        <f>VLOOKUP(J103,VALORES_ENCUESTAS!$V$2:$W$5441,2,0)</f>
        <v>compromiso del equipo asociado al proyecto-</v>
      </c>
      <c r="L103" s="3">
        <f>IF(ISNA(VLOOKUP(B103,CECOS_SIN_IDENTIFICAR!$A$2:$D$146,4,0)),"SIN CECO",IF(VLOOKUP(B103,CECOS_SIN_IDENTIFICAR!$A$2:$D$146,4,0)=0,"SIN CECO",VLOOKUP(B103,CECOS_SIN_IDENTIFICAR!$A$2:$D$146,4,0)))</f>
        <v>1676</v>
      </c>
      <c r="M103" s="3">
        <f t="shared" si="8"/>
        <v>1676</v>
      </c>
    </row>
    <row r="104" spans="1:13" x14ac:dyDescent="0.25">
      <c r="A104" s="3">
        <f t="shared" si="9"/>
        <v>103</v>
      </c>
      <c r="B104" s="3" t="s">
        <v>315</v>
      </c>
      <c r="C104" s="6" t="s">
        <v>43</v>
      </c>
      <c r="D104" s="3" t="s">
        <v>507</v>
      </c>
      <c r="E104" s="3" t="str">
        <f t="shared" si="6"/>
        <v>SIN CECO</v>
      </c>
      <c r="F104" s="3" t="str">
        <f t="shared" si="5"/>
        <v>NO</v>
      </c>
      <c r="G104" s="3" t="str">
        <f>VLOOKUP(D104,NORMALIZACION_CATEGORIAS_FOR_DE!$A$2:$E$260,3,0)</f>
        <v>PRODUCTOS/SERVICIO</v>
      </c>
      <c r="H104" s="3" t="str">
        <f>VLOOKUP(D104,NORMALIZACION_CATEGORIAS_FOR_DE!$A$2:$E$260,4,0)</f>
        <v>SOPORTE DIRECTIVO</v>
      </c>
      <c r="I104" s="3" t="str">
        <f>VLOOKUP(D104,NORMALIZACION_CATEGORIAS_FOR_DE!$A$2:$E$260,5,0)</f>
        <v>COORDINADOR</v>
      </c>
      <c r="J104" s="3" t="str">
        <f t="shared" si="7"/>
        <v>HC ENVIGADO 26-NOV-12-Fortalezas PAYC</v>
      </c>
      <c r="K104" s="3" t="str">
        <f>VLOOKUP(J104,VALORES_ENCUESTAS!$V$2:$W$5441,2,0)</f>
        <v>Coordinación y Dirección de Interventoría acordes a las necesidades del cliente-en HC Envigado funciono muy bien la coordinación y residencia de todo el tema de instalaciones-</v>
      </c>
      <c r="L104" s="3">
        <f>IF(ISNA(VLOOKUP(B104,CECOS_SIN_IDENTIFICAR!$A$2:$D$146,4,0)),"SIN CECO",IF(VLOOKUP(B104,CECOS_SIN_IDENTIFICAR!$A$2:$D$146,4,0)=0,"SIN CECO",VLOOKUP(B104,CECOS_SIN_IDENTIFICAR!$A$2:$D$146,4,0)))</f>
        <v>1325</v>
      </c>
      <c r="M104" s="3">
        <f t="shared" si="8"/>
        <v>1325</v>
      </c>
    </row>
    <row r="105" spans="1:13" x14ac:dyDescent="0.25">
      <c r="A105" s="3">
        <f t="shared" si="9"/>
        <v>104</v>
      </c>
      <c r="B105" s="3" t="s">
        <v>315</v>
      </c>
      <c r="C105" s="6" t="s">
        <v>45</v>
      </c>
      <c r="D105" s="3" t="s">
        <v>640</v>
      </c>
      <c r="E105" s="3" t="str">
        <f t="shared" si="6"/>
        <v>SIN CECO</v>
      </c>
      <c r="F105" s="3" t="str">
        <f t="shared" si="5"/>
        <v>NO</v>
      </c>
      <c r="G105" s="3" t="str">
        <f>VLOOKUP(D105,NORMALIZACION_CATEGORIAS_FOR_DE!$A$2:$E$260,3,0)</f>
        <v>PRODUCTOS/SERVICIO</v>
      </c>
      <c r="H105" s="3" t="str">
        <f>VLOOKUP(D105,NORMALIZACION_CATEGORIAS_FOR_DE!$A$2:$E$260,4,0)</f>
        <v>SIN CLASIFICAR</v>
      </c>
      <c r="I105" s="3" t="str">
        <f>VLOOKUP(D105,NORMALIZACION_CATEGORIAS_FOR_DE!$A$2:$E$260,5,0)</f>
        <v>OPORTUNIDAD ASIGNACIÓN PERSONAL</v>
      </c>
      <c r="J105" s="3" t="str">
        <f t="shared" si="7"/>
        <v>HC ENVIGADO 26-NOV-12-Debilidades PAYC</v>
      </c>
      <c r="K105" s="3" t="str">
        <f>VLOOKUP(J105,VALORES_ENCUESTAS!$V$2:$W$5441,2,0)</f>
        <v>La reposición del personal técnico que sale durante la obra no se da de manera oportuna-</v>
      </c>
      <c r="L105" s="3">
        <f>IF(ISNA(VLOOKUP(B105,CECOS_SIN_IDENTIFICAR!$A$2:$D$146,4,0)),"SIN CECO",IF(VLOOKUP(B105,CECOS_SIN_IDENTIFICAR!$A$2:$D$146,4,0)=0,"SIN CECO",VLOOKUP(B105,CECOS_SIN_IDENTIFICAR!$A$2:$D$146,4,0)))</f>
        <v>1325</v>
      </c>
      <c r="M105" s="3">
        <f t="shared" si="8"/>
        <v>1325</v>
      </c>
    </row>
    <row r="106" spans="1:13" x14ac:dyDescent="0.25">
      <c r="A106" s="3">
        <f t="shared" si="9"/>
        <v>105</v>
      </c>
      <c r="B106" s="3" t="s">
        <v>347</v>
      </c>
      <c r="C106" s="6" t="s">
        <v>43</v>
      </c>
      <c r="D106" s="3" t="s">
        <v>641</v>
      </c>
      <c r="E106" s="3" t="str">
        <f t="shared" si="6"/>
        <v>SIN CECO</v>
      </c>
      <c r="F106" s="3" t="str">
        <f t="shared" si="5"/>
        <v>NO</v>
      </c>
      <c r="G106" s="3" t="str">
        <f>VLOOKUP(D106,NORMALIZACION_CATEGORIAS_FOR_DE!$A$2:$E$260,3,0)</f>
        <v>PRODUCTOS/SERVICIO</v>
      </c>
      <c r="H106" s="3" t="str">
        <f>VLOOKUP(D106,NORMALIZACION_CATEGORIAS_FOR_DE!$A$2:$E$260,4,0)</f>
        <v>SIN CLASIFICAR</v>
      </c>
      <c r="I106" s="3" t="str">
        <f>VLOOKUP(D106,NORMALIZACION_CATEGORIAS_FOR_DE!$A$2:$E$260,5,0)</f>
        <v>CLARIDAD ACTAS</v>
      </c>
      <c r="J106" s="3" t="str">
        <f t="shared" si="7"/>
        <v>ONCOLOGIA
22-ABR-2013-Fortalezas PAYC</v>
      </c>
      <c r="K106" s="3" t="str">
        <f>VLOOKUP(J106,VALORES_ENCUESTAS!$V$2:$W$5441,2,0)</f>
        <v>Las actas pueden mejorar en su claridad y contenido-</v>
      </c>
      <c r="L106" s="3">
        <f>IF(ISNA(VLOOKUP(B106,CECOS_SIN_IDENTIFICAR!$A$2:$D$146,4,0)),"SIN CECO",IF(VLOOKUP(B106,CECOS_SIN_IDENTIFICAR!$A$2:$D$146,4,0)=0,"SIN CECO",VLOOKUP(B106,CECOS_SIN_IDENTIFICAR!$A$2:$D$146,4,0)))</f>
        <v>1418</v>
      </c>
      <c r="M106" s="3">
        <f t="shared" si="8"/>
        <v>1418</v>
      </c>
    </row>
    <row r="107" spans="1:13" x14ac:dyDescent="0.25">
      <c r="A107" s="3">
        <f t="shared" si="9"/>
        <v>106</v>
      </c>
      <c r="B107" s="3" t="s">
        <v>348</v>
      </c>
      <c r="C107" s="6" t="s">
        <v>43</v>
      </c>
      <c r="D107" s="3" t="s">
        <v>643</v>
      </c>
      <c r="E107" s="3" t="str">
        <f t="shared" si="6"/>
        <v>SIN CECO</v>
      </c>
      <c r="F107" s="3" t="str">
        <f t="shared" si="5"/>
        <v>NO</v>
      </c>
      <c r="G107" s="3" t="str">
        <f>VLOOKUP(D107,NORMALIZACION_CATEGORIAS_FOR_DE!$A$2:$E$260,3,0)</f>
        <v>PRODUCTOS/SERVICIO</v>
      </c>
      <c r="H107" s="3" t="str">
        <f>VLOOKUP(D107,NORMALIZACION_CATEGORIAS_FOR_DE!$A$2:$E$260,4,0)</f>
        <v>SOPORTE ADMINISTRATIVO</v>
      </c>
      <c r="I107" s="3" t="str">
        <f>VLOOKUP(D107,NORMALIZACION_CATEGORIAS_FOR_DE!$A$2:$E$260,5,0)</f>
        <v>CONTROL ADMINISTRATIVO</v>
      </c>
      <c r="J107" s="3" t="str">
        <f t="shared" si="7"/>
        <v>HOMECENTER BARRANQUILLA REMODELACION 27-FEB-13-Fortalezas PAYC</v>
      </c>
      <c r="K107" s="3" t="str">
        <f>VLOOKUP(J107,VALORES_ENCUESTAS!$V$2:$W$5441,2,0)</f>
        <v>controles administrativos-</v>
      </c>
      <c r="L107" s="3">
        <f>IF(ISNA(VLOOKUP(B107,CECOS_SIN_IDENTIFICAR!$A$2:$D$146,4,0)),"SIN CECO",IF(VLOOKUP(B107,CECOS_SIN_IDENTIFICAR!$A$2:$D$146,4,0)=0,"SIN CECO",VLOOKUP(B107,CECOS_SIN_IDENTIFICAR!$A$2:$D$146,4,0)))</f>
        <v>1676</v>
      </c>
      <c r="M107" s="3">
        <f t="shared" si="8"/>
        <v>1676</v>
      </c>
    </row>
    <row r="108" spans="1:13" x14ac:dyDescent="0.25">
      <c r="A108" s="3">
        <f t="shared" si="9"/>
        <v>107</v>
      </c>
      <c r="B108" s="3" t="s">
        <v>349</v>
      </c>
      <c r="C108" s="6" t="s">
        <v>43</v>
      </c>
      <c r="D108" s="3" t="s">
        <v>453</v>
      </c>
      <c r="E108" s="3" t="str">
        <f t="shared" si="6"/>
        <v>SIN CECO</v>
      </c>
      <c r="F108" s="3" t="str">
        <f t="shared" si="5"/>
        <v>NO</v>
      </c>
      <c r="G108" s="3" t="str">
        <f>VLOOKUP(D108,NORMALIZACION_CATEGORIAS_FOR_DE!$A$2:$E$260,3,0)</f>
        <v>PRODUCTOS/SERVICIO</v>
      </c>
      <c r="H108" s="3" t="str">
        <f>VLOOKUP(D108,NORMALIZACION_CATEGORIAS_FOR_DE!$A$2:$E$260,4,0)</f>
        <v>SOPORTE TÉCNICO</v>
      </c>
      <c r="I108" s="3" t="str">
        <f>VLOOKUP(D108,NORMALIZACION_CATEGORIAS_FOR_DE!$A$2:$E$260,5,0)</f>
        <v>SOPORTE TÉCNICO</v>
      </c>
      <c r="J108" s="3" t="str">
        <f t="shared" si="7"/>
        <v>OXO 69
11-MAR-2013-Fortalezas PAYC</v>
      </c>
      <c r="K108" s="3" t="str">
        <f>VLOOKUP(J108,VALORES_ENCUESTAS!$V$2:$W$5441,2,0)</f>
        <v>El soporte técnico y administrativo en los temas de contratación de contratistas generales de construcción-Control técnico y administrativo en la obra-</v>
      </c>
      <c r="L108" s="3">
        <f>IF(ISNA(VLOOKUP(B108,CECOS_SIN_IDENTIFICAR!$A$2:$D$146,4,0)),"SIN CECO",IF(VLOOKUP(B108,CECOS_SIN_IDENTIFICAR!$A$2:$D$146,4,0)=0,"SIN CECO",VLOOKUP(B108,CECOS_SIN_IDENTIFICAR!$A$2:$D$146,4,0)))</f>
        <v>1151</v>
      </c>
      <c r="M108" s="3">
        <f t="shared" si="8"/>
        <v>1151</v>
      </c>
    </row>
    <row r="109" spans="1:13" x14ac:dyDescent="0.25">
      <c r="A109" s="3">
        <f t="shared" si="9"/>
        <v>108</v>
      </c>
      <c r="B109" s="3" t="s">
        <v>350</v>
      </c>
      <c r="C109" s="6" t="s">
        <v>43</v>
      </c>
      <c r="D109" s="3" t="s">
        <v>473</v>
      </c>
      <c r="E109" s="3" t="str">
        <f t="shared" si="6"/>
        <v>SIN CECO</v>
      </c>
      <c r="F109" s="3" t="str">
        <f t="shared" si="5"/>
        <v>NO</v>
      </c>
      <c r="G109" s="3" t="str">
        <f>VLOOKUP(D109,NORMALIZACION_CATEGORIAS_FOR_DE!$A$2:$E$260,3,0)</f>
        <v>PERSONAL</v>
      </c>
      <c r="H109" s="3" t="str">
        <f>VLOOKUP(D109,NORMALIZACION_CATEGORIAS_FOR_DE!$A$2:$E$260,4,0)</f>
        <v>SIN CLASIFICAR</v>
      </c>
      <c r="I109" s="3" t="str">
        <f>VLOOKUP(D109,NORMALIZACION_CATEGORIAS_FOR_DE!$A$2:$E$260,5,0)</f>
        <v>COMPROMISO</v>
      </c>
      <c r="J109" s="3" t="str">
        <f t="shared" si="7"/>
        <v>ADECUACIÓN OFICINAS GROUP M
04-MAY-2013-Fortalezas PAYC</v>
      </c>
      <c r="K109" s="3" t="str">
        <f>VLOOKUP(J109,VALORES_ENCUESTAS!$V$2:$W$5441,2,0)</f>
        <v>Compromiso con el proyecto-Seriedad-Personal calificado-Los reportes son muy completos-</v>
      </c>
      <c r="L109" s="3" t="str">
        <f>IF(ISNA(VLOOKUP(B109,CECOS_SIN_IDENTIFICAR!$A$2:$D$146,4,0)),"SIN CECO",IF(VLOOKUP(B109,CECOS_SIN_IDENTIFICAR!$A$2:$D$146,4,0)=0,"SIN CECO",VLOOKUP(B109,CECOS_SIN_IDENTIFICAR!$A$2:$D$146,4,0)))</f>
        <v/>
      </c>
      <c r="M109" s="3" t="str">
        <f t="shared" si="8"/>
        <v/>
      </c>
    </row>
    <row r="110" spans="1:13" x14ac:dyDescent="0.25">
      <c r="A110" s="3">
        <f t="shared" si="9"/>
        <v>109</v>
      </c>
      <c r="B110" s="3" t="s">
        <v>350</v>
      </c>
      <c r="C110" s="6" t="s">
        <v>45</v>
      </c>
      <c r="D110" s="3" t="s">
        <v>647</v>
      </c>
      <c r="E110" s="3" t="str">
        <f t="shared" si="6"/>
        <v>SIN CECO</v>
      </c>
      <c r="F110" s="3" t="str">
        <f t="shared" si="5"/>
        <v>NO</v>
      </c>
      <c r="G110" s="3" t="str">
        <f>VLOOKUP(D110,NORMALIZACION_CATEGORIAS_FOR_DE!$A$2:$E$260,3,0)</f>
        <v>PRODUCTOS/SERVICIO</v>
      </c>
      <c r="H110" s="3" t="str">
        <f>VLOOKUP(D110,NORMALIZACION_CATEGORIAS_FOR_DE!$A$2:$E$260,4,0)</f>
        <v>SOPORTE ADMINISTRATIVO</v>
      </c>
      <c r="I110" s="3" t="str">
        <f>VLOOKUP(D110,NORMALIZACION_CATEGORIAS_FOR_DE!$A$2:$E$260,5,0)</f>
        <v>CALIDAD CONTROL DE PRESUPUESTOS</v>
      </c>
      <c r="J110" s="3" t="str">
        <f t="shared" si="7"/>
        <v>ADECUACIÓN OFICINAS GROUP M
04-MAY-2013-Debilidades PAYC</v>
      </c>
      <c r="K110" s="3" t="str">
        <f>VLOOKUP(J110,VALORES_ENCUESTAS!$V$2:$W$5441,2,0)</f>
        <v>Efectivida en el control de presupuesto
(en la revision y comentarios)-</v>
      </c>
      <c r="L110" s="3" t="str">
        <f>IF(ISNA(VLOOKUP(B110,CECOS_SIN_IDENTIFICAR!$A$2:$D$146,4,0)),"SIN CECO",IF(VLOOKUP(B110,CECOS_SIN_IDENTIFICAR!$A$2:$D$146,4,0)=0,"SIN CECO",VLOOKUP(B110,CECOS_SIN_IDENTIFICAR!$A$2:$D$146,4,0)))</f>
        <v/>
      </c>
      <c r="M110" s="3" t="str">
        <f t="shared" si="8"/>
        <v/>
      </c>
    </row>
    <row r="111" spans="1:13" x14ac:dyDescent="0.25">
      <c r="A111" s="3">
        <f t="shared" si="9"/>
        <v>110</v>
      </c>
      <c r="B111" s="3" t="s">
        <v>352</v>
      </c>
      <c r="C111" s="6" t="s">
        <v>43</v>
      </c>
      <c r="D111" s="3" t="s">
        <v>449</v>
      </c>
      <c r="E111" s="3" t="str">
        <f t="shared" si="6"/>
        <v>SIN CECO</v>
      </c>
      <c r="F111" s="3" t="str">
        <f t="shared" si="5"/>
        <v>NO</v>
      </c>
      <c r="G111" s="3" t="str">
        <f>VLOOKUP(D111,NORMALIZACION_CATEGORIAS_FOR_DE!$A$2:$E$260,3,0)</f>
        <v>PRODUCTOS/SERVICIO</v>
      </c>
      <c r="H111" s="3" t="str">
        <f>VLOOKUP(D111,NORMALIZACION_CATEGORIAS_FOR_DE!$A$2:$E$260,4,0)</f>
        <v>SOPORTE DIRECTIVO</v>
      </c>
      <c r="I111" s="3" t="str">
        <f>VLOOKUP(D111,NORMALIZACION_CATEGORIAS_FOR_DE!$A$2:$E$260,5,0)</f>
        <v>CONOCIMIENTO DEL PROYECTO</v>
      </c>
      <c r="J111" s="3" t="str">
        <f t="shared" si="7"/>
        <v>TERPEL BÁSCULA
06-JUN-2013-Fortalezas PAYC</v>
      </c>
      <c r="K111" s="3" t="str">
        <f>VLOOKUP(J111,VALORES_ENCUESTAS!$V$2:$W$5441,2,0)</f>
        <v>El conocimeinto del proyecto-Resolución de situaciones técnicas-</v>
      </c>
      <c r="L111" s="3">
        <f>IF(ISNA(VLOOKUP(B111,CECOS_SIN_IDENTIFICAR!$A$2:$D$146,4,0)),"SIN CECO",IF(VLOOKUP(B111,CECOS_SIN_IDENTIFICAR!$A$2:$D$146,4,0)=0,"SIN CECO",VLOOKUP(B111,CECOS_SIN_IDENTIFICAR!$A$2:$D$146,4,0)))</f>
        <v>1438</v>
      </c>
      <c r="M111" s="3">
        <f t="shared" si="8"/>
        <v>1438</v>
      </c>
    </row>
    <row r="112" spans="1:13" x14ac:dyDescent="0.25">
      <c r="A112" s="3">
        <f t="shared" si="9"/>
        <v>111</v>
      </c>
      <c r="B112" s="3" t="s">
        <v>364</v>
      </c>
      <c r="C112" s="6" t="s">
        <v>43</v>
      </c>
      <c r="D112" s="3" t="s">
        <v>649</v>
      </c>
      <c r="E112" s="3" t="str">
        <f t="shared" si="6"/>
        <v>SIN CECO</v>
      </c>
      <c r="F112" s="3" t="str">
        <f t="shared" si="5"/>
        <v>NO</v>
      </c>
      <c r="G112" s="3" t="str">
        <f>VLOOKUP(D112,NORMALIZACION_CATEGORIAS_FOR_DE!$A$2:$E$260,3,0)</f>
        <v>SERVICIO AL CLIENTE</v>
      </c>
      <c r="H112" s="3" t="str">
        <f>VLOOKUP(D112,NORMALIZACION_CATEGORIAS_FOR_DE!$A$2:$E$260,4,0)</f>
        <v>SIN CLASIFICAR</v>
      </c>
      <c r="I112" s="3" t="str">
        <f>VLOOKUP(D112,NORMALIZACION_CATEGORIAS_FOR_DE!$A$2:$E$260,5,0)</f>
        <v>PERSONALIZACIÓN</v>
      </c>
      <c r="J112" s="3" t="str">
        <f t="shared" si="7"/>
        <v>ONCOLOGÍA
16-DIC-2013-Fortalezas PAYC</v>
      </c>
      <c r="K112" s="3" t="str">
        <f>VLOOKUP(J112,VALORES_ENCUESTAS!$V$2:$W$5441,2,0)</f>
        <v>Atención Personalizada-Amabilidad-Conocimiento-</v>
      </c>
      <c r="L112" s="3">
        <f>IF(ISNA(VLOOKUP(B112,CECOS_SIN_IDENTIFICAR!$A$2:$D$146,4,0)),"SIN CECO",IF(VLOOKUP(B112,CECOS_SIN_IDENTIFICAR!$A$2:$D$146,4,0)=0,"SIN CECO",VLOOKUP(B112,CECOS_SIN_IDENTIFICAR!$A$2:$D$146,4,0)))</f>
        <v>1418</v>
      </c>
      <c r="M112" s="3">
        <f t="shared" si="8"/>
        <v>1418</v>
      </c>
    </row>
    <row r="113" spans="1:13" x14ac:dyDescent="0.25">
      <c r="A113" s="3">
        <f t="shared" si="9"/>
        <v>112</v>
      </c>
      <c r="B113" s="3" t="s">
        <v>364</v>
      </c>
      <c r="C113" s="6" t="s">
        <v>45</v>
      </c>
      <c r="D113" s="3" t="s">
        <v>651</v>
      </c>
      <c r="E113" s="3" t="str">
        <f t="shared" si="6"/>
        <v>SIN CECO</v>
      </c>
      <c r="F113" s="3" t="str">
        <f t="shared" si="5"/>
        <v>NO</v>
      </c>
      <c r="G113" s="3" t="str">
        <f>VLOOKUP(D113,NORMALIZACION_CATEGORIAS_FOR_DE!$A$2:$E$260,3,0)</f>
        <v>PRODUCTOS/SERVICIO</v>
      </c>
      <c r="H113" s="3" t="str">
        <f>VLOOKUP(D113,NORMALIZACION_CATEGORIAS_FOR_DE!$A$2:$E$260,4,0)</f>
        <v>SIN CLASIFICAR</v>
      </c>
      <c r="I113" s="3" t="str">
        <f>VLOOKUP(D113,NORMALIZACION_CATEGORIAS_FOR_DE!$A$2:$E$260,5,0)</f>
        <v>RETRASOS OBRA</v>
      </c>
      <c r="J113" s="3" t="str">
        <f t="shared" si="7"/>
        <v>ONCOLOGÍA
16-DIC-2013-Debilidades PAYC</v>
      </c>
      <c r="K113" s="3" t="str">
        <f>VLOOKUP(J113,VALORES_ENCUESTAS!$V$2:$W$5441,2,0)</f>
        <v>Hubo momentos dificiles por retrasos no claros pero los superarón muy bien-Podrían mejorar presión sobre contratistas ext.-</v>
      </c>
      <c r="L113" s="3">
        <f>IF(ISNA(VLOOKUP(B113,CECOS_SIN_IDENTIFICAR!$A$2:$D$146,4,0)),"SIN CECO",IF(VLOOKUP(B113,CECOS_SIN_IDENTIFICAR!$A$2:$D$146,4,0)=0,"SIN CECO",VLOOKUP(B113,CECOS_SIN_IDENTIFICAR!$A$2:$D$146,4,0)))</f>
        <v>1418</v>
      </c>
      <c r="M113" s="3">
        <f t="shared" si="8"/>
        <v>1418</v>
      </c>
    </row>
    <row r="114" spans="1:13" x14ac:dyDescent="0.25">
      <c r="A114" s="3">
        <f t="shared" si="9"/>
        <v>113</v>
      </c>
      <c r="B114" s="3" t="s">
        <v>366</v>
      </c>
      <c r="C114" s="6" t="s">
        <v>43</v>
      </c>
      <c r="D114" s="3" t="s">
        <v>582</v>
      </c>
      <c r="E114" s="3" t="str">
        <f t="shared" si="6"/>
        <v>SIN CECO</v>
      </c>
      <c r="F114" s="3" t="str">
        <f t="shared" si="5"/>
        <v>NO</v>
      </c>
      <c r="G114" s="3" t="str">
        <f>VLOOKUP(D114,NORMALIZACION_CATEGORIAS_FOR_DE!$A$2:$E$260,3,0)</f>
        <v>PRODUCTOS/SERVICIO</v>
      </c>
      <c r="H114" s="3" t="str">
        <f>VLOOKUP(D114,NORMALIZACION_CATEGORIAS_FOR_DE!$A$2:$E$260,4,0)</f>
        <v>SIN CLASIFICAR</v>
      </c>
      <c r="I114" s="3" t="str">
        <f>VLOOKUP(D114,NORMALIZACION_CATEGORIAS_FOR_DE!$A$2:$E$260,5,0)</f>
        <v>OPORTUNIDAD INFORMES</v>
      </c>
      <c r="J114" s="3" t="str">
        <f t="shared" si="7"/>
        <v>HOMECENTER CARTAGENA
02-SEP-2013-Fortalezas PAYC</v>
      </c>
      <c r="K114" s="3" t="str">
        <f>VLOOKUP(J114,VALORES_ENCUESTAS!$V$2:$W$5441,2,0)</f>
        <v>Oportunidad en la información requerida-</v>
      </c>
      <c r="L114" s="3">
        <f>IF(ISNA(VLOOKUP(B114,CECOS_SIN_IDENTIFICAR!$A$2:$D$146,4,0)),"SIN CECO",IF(VLOOKUP(B114,CECOS_SIN_IDENTIFICAR!$A$2:$D$146,4,0)=0,"SIN CECO",VLOOKUP(B114,CECOS_SIN_IDENTIFICAR!$A$2:$D$146,4,0)))</f>
        <v>1360</v>
      </c>
      <c r="M114" s="3">
        <f t="shared" si="8"/>
        <v>1360</v>
      </c>
    </row>
    <row r="115" spans="1:13" x14ac:dyDescent="0.25">
      <c r="A115" s="3">
        <f t="shared" si="9"/>
        <v>114</v>
      </c>
      <c r="B115" s="3" t="s">
        <v>366</v>
      </c>
      <c r="C115" s="6" t="s">
        <v>45</v>
      </c>
      <c r="D115" s="3" t="s">
        <v>741</v>
      </c>
      <c r="E115" s="3" t="str">
        <f t="shared" si="6"/>
        <v>SIN CECO</v>
      </c>
      <c r="F115" s="3" t="str">
        <f t="shared" si="5"/>
        <v>NO</v>
      </c>
      <c r="G115" s="3" t="str">
        <f>VLOOKUP(D115,NORMALIZACION_CATEGORIAS_FOR_DE!$A$2:$E$260,3,0)</f>
        <v>PRODUCTOS/SERVICIO</v>
      </c>
      <c r="H115" s="3" t="str">
        <f>VLOOKUP(D115,NORMALIZACION_CATEGORIAS_FOR_DE!$A$2:$E$260,4,0)</f>
        <v>SIN CLASIFICAR</v>
      </c>
      <c r="I115" s="3" t="str">
        <f>VLOOKUP(D115,NORMALIZACION_CATEGORIAS_FOR_DE!$A$2:$E$260,5,0)</f>
        <v>SEGUIMIENTO - DURANTE ALGUNAS ACTIVIDADES SE DETECTAN HASTA EL FINAL LOS ERRORES</v>
      </c>
      <c r="J115" s="3" t="str">
        <f t="shared" si="7"/>
        <v>HOMECENTER CARTAGENA
02-SEP-2013-Debilidades PAYC</v>
      </c>
      <c r="K115" s="3" t="str">
        <f>VLOOKUP(J115,VALORES_ENCUESTAS!$V$2:$W$5441,2,0)</f>
        <v>Seguimiento durante algunas actividades, se detectan hasta el final los errores-</v>
      </c>
      <c r="L115" s="3">
        <f>IF(ISNA(VLOOKUP(B115,CECOS_SIN_IDENTIFICAR!$A$2:$D$146,4,0)),"SIN CECO",IF(VLOOKUP(B115,CECOS_SIN_IDENTIFICAR!$A$2:$D$146,4,0)=0,"SIN CECO",VLOOKUP(B115,CECOS_SIN_IDENTIFICAR!$A$2:$D$146,4,0)))</f>
        <v>1360</v>
      </c>
      <c r="M115" s="3">
        <f t="shared" si="8"/>
        <v>1360</v>
      </c>
    </row>
    <row r="116" spans="1:13" x14ac:dyDescent="0.25">
      <c r="A116" s="3">
        <f t="shared" si="9"/>
        <v>115</v>
      </c>
      <c r="B116" s="3" t="s">
        <v>369</v>
      </c>
      <c r="C116" s="6" t="s">
        <v>43</v>
      </c>
      <c r="D116" s="3" t="s">
        <v>473</v>
      </c>
      <c r="E116" s="3" t="str">
        <f t="shared" si="6"/>
        <v>SIN CECO</v>
      </c>
      <c r="F116" s="3" t="str">
        <f t="shared" si="5"/>
        <v>NO</v>
      </c>
      <c r="G116" s="3" t="str">
        <f>VLOOKUP(D116,NORMALIZACION_CATEGORIAS_FOR_DE!$A$2:$E$260,3,0)</f>
        <v>PERSONAL</v>
      </c>
      <c r="H116" s="3" t="str">
        <f>VLOOKUP(D116,NORMALIZACION_CATEGORIAS_FOR_DE!$A$2:$E$260,4,0)</f>
        <v>SIN CLASIFICAR</v>
      </c>
      <c r="I116" s="3" t="str">
        <f>VLOOKUP(D116,NORMALIZACION_CATEGORIAS_FOR_DE!$A$2:$E$260,5,0)</f>
        <v>COMPROMISO</v>
      </c>
      <c r="J116" s="3" t="str">
        <f t="shared" si="7"/>
        <v>COMPENSAR SUBA
07-OCT-2013-Fortalezas PAYC</v>
      </c>
      <c r="K116" s="3" t="str">
        <f>VLOOKUP(J116,VALORES_ENCUESTAS!$V$2:$W$5441,2,0)</f>
        <v>El personal es comprometido con el proyecto, aporta mucho para su desarrollo, es objetivo y tienen el conocimiento necesario para realizar sus funciones.-</v>
      </c>
      <c r="L116" s="3">
        <f>IF(ISNA(VLOOKUP(B116,CECOS_SIN_IDENTIFICAR!$A$2:$D$146,4,0)),"SIN CECO",IF(VLOOKUP(B116,CECOS_SIN_IDENTIFICAR!$A$2:$D$146,4,0)=0,"SIN CECO",VLOOKUP(B116,CECOS_SIN_IDENTIFICAR!$A$2:$D$146,4,0)))</f>
        <v>1156</v>
      </c>
      <c r="M116" s="3">
        <f t="shared" si="8"/>
        <v>1156</v>
      </c>
    </row>
    <row r="117" spans="1:13" x14ac:dyDescent="0.25">
      <c r="A117" s="3">
        <f t="shared" si="9"/>
        <v>116</v>
      </c>
      <c r="B117" s="3" t="s">
        <v>371</v>
      </c>
      <c r="C117" s="6" t="s">
        <v>43</v>
      </c>
      <c r="D117" s="3" t="s">
        <v>556</v>
      </c>
      <c r="E117" s="3" t="str">
        <f t="shared" si="6"/>
        <v>SIN CECO</v>
      </c>
      <c r="F117" s="3" t="str">
        <f t="shared" si="5"/>
        <v>NO</v>
      </c>
      <c r="G117" s="3" t="str">
        <f>VLOOKUP(D117,NORMALIZACION_CATEGORIAS_FOR_DE!$A$2:$E$260,3,0)</f>
        <v>PERSONAL</v>
      </c>
      <c r="H117" s="3" t="str">
        <f>VLOOKUP(D117,NORMALIZACION_CATEGORIAS_FOR_DE!$A$2:$E$260,4,0)</f>
        <v>SIN CLASIFICAR</v>
      </c>
      <c r="I117" s="3" t="str">
        <f>VLOOKUP(D117,NORMALIZACION_CATEGORIAS_FOR_DE!$A$2:$E$260,5,0)</f>
        <v>DISPOSICIÓN</v>
      </c>
      <c r="J117" s="3" t="str">
        <f t="shared" si="7"/>
        <v>ARGOS SAN VICENTE DE PAÚL-SAN GIL
30-DIC-2013-Fortalezas PAYC</v>
      </c>
      <c r="K117" s="3" t="str">
        <f>VLOOKUP(J117,VALORES_ENCUESTAS!$V$2:$W$5441,2,0)</f>
        <v>el personal esta dispuesto a solucionar los posibles problemas que en obra se presentan-el buen manejo del proyecto-confiabilidad de criterios profesionales-</v>
      </c>
      <c r="L117" s="3">
        <f>IF(ISNA(VLOOKUP(B117,CECOS_SIN_IDENTIFICAR!$A$2:$D$146,4,0)),"SIN CECO",IF(VLOOKUP(B117,CECOS_SIN_IDENTIFICAR!$A$2:$D$146,4,0)=0,"SIN CECO",VLOOKUP(B117,CECOS_SIN_IDENTIFICAR!$A$2:$D$146,4,0)))</f>
        <v>1499</v>
      </c>
      <c r="M117" s="3">
        <f t="shared" si="8"/>
        <v>1499</v>
      </c>
    </row>
    <row r="118" spans="1:13" x14ac:dyDescent="0.25">
      <c r="A118" s="3">
        <f t="shared" si="9"/>
        <v>117</v>
      </c>
      <c r="B118" s="2" t="s">
        <v>379</v>
      </c>
      <c r="C118" s="6" t="s">
        <v>43</v>
      </c>
      <c r="D118" s="3" t="s">
        <v>444</v>
      </c>
      <c r="E118" s="3" t="str">
        <f t="shared" si="6"/>
        <v>SIN CECO</v>
      </c>
      <c r="F118" s="3" t="str">
        <f t="shared" si="5"/>
        <v>NO</v>
      </c>
      <c r="G118" s="3" t="str">
        <f>VLOOKUP(D118,NORMALIZACION_CATEGORIAS_FOR_DE!$A$2:$E$260,3,0)</f>
        <v>PERSONAL</v>
      </c>
      <c r="H118" s="3" t="str">
        <f>VLOOKUP(D118,NORMALIZACION_CATEGORIAS_FOR_DE!$A$2:$E$260,4,0)</f>
        <v>SIN CLASIFICAR</v>
      </c>
      <c r="I118" s="3" t="str">
        <f>VLOOKUP(D118,NORMALIZACION_CATEGORIAS_FOR_DE!$A$2:$E$260,5,0)</f>
        <v>COORDINADOR</v>
      </c>
      <c r="J118" s="3" t="str">
        <f t="shared" si="7"/>
        <v>ARGOS COTA - COLEGIO INDIGENA UBAMUX
04-ABR-14-Fortalezas PAYC</v>
      </c>
      <c r="K118" s="3" t="str">
        <f>VLOOKUP(J118,VALORES_ENCUESTAS!$V$2:$W$5441,2,0)</f>
        <v>Coordinación de interventoría-</v>
      </c>
      <c r="L118" s="3">
        <f>IF(ISNA(VLOOKUP(B118,CECOS_SIN_IDENTIFICAR!$A$2:$D$146,4,0)),"SIN CECO",IF(VLOOKUP(B118,CECOS_SIN_IDENTIFICAR!$A$2:$D$146,4,0)=0,"SIN CECO",VLOOKUP(B118,CECOS_SIN_IDENTIFICAR!$A$2:$D$146,4,0)))</f>
        <v>1487</v>
      </c>
      <c r="M118" s="3">
        <f t="shared" si="8"/>
        <v>1487</v>
      </c>
    </row>
    <row r="119" spans="1:13" x14ac:dyDescent="0.25">
      <c r="A119" s="3">
        <f t="shared" si="9"/>
        <v>118</v>
      </c>
      <c r="B119" s="3" t="s">
        <v>379</v>
      </c>
      <c r="C119" s="6" t="s">
        <v>45</v>
      </c>
      <c r="D119" s="3" t="s">
        <v>665</v>
      </c>
      <c r="E119" s="3" t="str">
        <f t="shared" si="6"/>
        <v>SIN CECO</v>
      </c>
      <c r="F119" s="3" t="str">
        <f t="shared" si="5"/>
        <v>NO</v>
      </c>
      <c r="G119" s="3" t="str">
        <f>VLOOKUP(D119,NORMALIZACION_CATEGORIAS_FOR_DE!$A$2:$E$260,3,0)</f>
        <v>PERSONAL</v>
      </c>
      <c r="H119" s="3" t="str">
        <f>VLOOKUP(D119,NORMALIZACION_CATEGORIAS_FOR_DE!$A$2:$E$260,4,0)</f>
        <v>SIN CLASIFICAR</v>
      </c>
      <c r="I119" s="3" t="str">
        <f>VLOOKUP(D119,NORMALIZACION_CATEGORIAS_FOR_DE!$A$2:$E$260,5,0)</f>
        <v>RESIDENTE INTERVENTORÍA</v>
      </c>
      <c r="J119" s="3" t="str">
        <f t="shared" si="7"/>
        <v>ARGOS COTA - COLEGIO INDIGENA UBAMUX
04-ABR-14-Debilidades PAYC</v>
      </c>
      <c r="K119" s="3" t="str">
        <f>VLOOKUP(J119,VALORES_ENCUESTAS!$V$2:$W$5441,2,0)</f>
        <v>Soporte Administrativo: Este es, quizá, el punto que mayores debilidades veo en el servicio de la interventoría por las deficiencias que en materia administrativa tiene Carmen. Este punto se logra subsanar por el acompañamiento de Vivian, inicialmente, y ahora de Sandra. Sin embargo, la debilidad administrativa de Carmen en ocasiones genera reprocesos e informaciones no muy confiables que luego deben verificar los coordinadores.-Productos Asociados de PAYC (Informes, Control de presupuesto y Programación y actas): La información de la obra se está llevando en los formatos solicitados por la Fundación.-En este caso específico, la residente tiene muchas debilidades administrativas y en ocasiones se han visto debilidades técnicas. El perfil requerido era complejo, por el componente de guadua, y por esta razón no hemos solicitado cambio de residente. Sin embargo, la obra ha podido estar en pie, por la presencia de las coordinadoras-</v>
      </c>
      <c r="L119" s="3">
        <f>IF(ISNA(VLOOKUP(B119,CECOS_SIN_IDENTIFICAR!$A$2:$D$146,4,0)),"SIN CECO",IF(VLOOKUP(B119,CECOS_SIN_IDENTIFICAR!$A$2:$D$146,4,0)=0,"SIN CECO",VLOOKUP(B119,CECOS_SIN_IDENTIFICAR!$A$2:$D$146,4,0)))</f>
        <v>1487</v>
      </c>
      <c r="M119" s="3">
        <f t="shared" si="8"/>
        <v>1487</v>
      </c>
    </row>
    <row r="120" spans="1:13" x14ac:dyDescent="0.25">
      <c r="A120" s="3">
        <f t="shared" si="9"/>
        <v>119</v>
      </c>
      <c r="B120" s="3" t="s">
        <v>380</v>
      </c>
      <c r="C120" s="6" t="s">
        <v>45</v>
      </c>
      <c r="D120" s="3" t="s">
        <v>588</v>
      </c>
      <c r="E120" s="3" t="str">
        <f t="shared" si="6"/>
        <v>SIN CECO</v>
      </c>
      <c r="F120" s="3" t="str">
        <f t="shared" si="5"/>
        <v>NO</v>
      </c>
      <c r="G120" s="3" t="str">
        <f>VLOOKUP(D120,NORMALIZACION_CATEGORIAS_FOR_DE!$A$2:$E$260,3,0)</f>
        <v>PRODUCTOS/SERVICIO</v>
      </c>
      <c r="H120" s="3" t="str">
        <f>VLOOKUP(D120,NORMALIZACION_CATEGORIAS_FOR_DE!$A$2:$E$260,4,0)</f>
        <v>SIN CLASIFICAR</v>
      </c>
      <c r="I120" s="3" t="str">
        <f>VLOOKUP(D120,NORMALIZACION_CATEGORIAS_FOR_DE!$A$2:$E$260,5,0)</f>
        <v>OPORTUNIDAD INFORMACIÓN</v>
      </c>
      <c r="J120" s="3" t="str">
        <f t="shared" si="7"/>
        <v>Programa de Vivienda Gratuita - Fidubogota - SANTANDER
07-JUL-14-Debilidades PAYC</v>
      </c>
      <c r="K120" s="3" t="str">
        <f>VLOOKUP(J120,VALORES_ENCUESTAS!$V$2:$W$5441,2,0)</f>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L120" s="3" t="str">
        <f>IF(ISNA(VLOOKUP(B120,CECOS_SIN_IDENTIFICAR!$A$2:$D$146,4,0)),"SIN CECO",IF(VLOOKUP(B120,CECOS_SIN_IDENTIFICAR!$A$2:$D$146,4,0)=0,"SIN CECO",VLOOKUP(B120,CECOS_SIN_IDENTIFICAR!$A$2:$D$146,4,0)))</f>
        <v/>
      </c>
      <c r="M120" s="3" t="str">
        <f t="shared" si="8"/>
        <v/>
      </c>
    </row>
    <row r="121" spans="1:13" x14ac:dyDescent="0.25">
      <c r="A121" s="3">
        <f t="shared" si="9"/>
        <v>120</v>
      </c>
      <c r="B121" s="3" t="s">
        <v>381</v>
      </c>
      <c r="C121" s="6" t="s">
        <v>43</v>
      </c>
      <c r="D121" s="3" t="s">
        <v>684</v>
      </c>
      <c r="E121" s="3" t="str">
        <f t="shared" si="6"/>
        <v>SIN CECO</v>
      </c>
      <c r="F121" s="3" t="str">
        <f t="shared" si="5"/>
        <v>NO</v>
      </c>
      <c r="G121" s="3" t="str">
        <f>VLOOKUP(D121,NORMALIZACION_CATEGORIAS_FOR_DE!$A$2:$E$260,3,0)</f>
        <v>PERSONAL</v>
      </c>
      <c r="H121" s="3" t="str">
        <f>VLOOKUP(D121,NORMALIZACION_CATEGORIAS_FOR_DE!$A$2:$E$260,4,0)</f>
        <v>SIN CLASIFICAR</v>
      </c>
      <c r="I121" s="3" t="str">
        <f>VLOOKUP(D121,NORMALIZACION_CATEGORIAS_FOR_DE!$A$2:$E$260,5,0)</f>
        <v>DISPONIBILIDAD</v>
      </c>
      <c r="J121" s="3" t="str">
        <f t="shared" si="7"/>
        <v>Programa de Vivienda Gratuita - Fidubogota - NORTE DE SANTANDER
07-JUL-14-Fortalezas PAYC</v>
      </c>
      <c r="K121" s="3" t="str">
        <f>VLOOKUP(J121,VALORES_ENCUESTAS!$V$2:$W$5441,2,0)</f>
        <v>Disponibilidad del equipo de trabajo-</v>
      </c>
      <c r="L121" s="3" t="str">
        <f>IF(ISNA(VLOOKUP(B121,CECOS_SIN_IDENTIFICAR!$A$2:$D$146,4,0)),"SIN CECO",IF(VLOOKUP(B121,CECOS_SIN_IDENTIFICAR!$A$2:$D$146,4,0)=0,"SIN CECO",VLOOKUP(B121,CECOS_SIN_IDENTIFICAR!$A$2:$D$146,4,0)))</f>
        <v/>
      </c>
      <c r="M121" s="3" t="str">
        <f t="shared" si="8"/>
        <v/>
      </c>
    </row>
    <row r="122" spans="1:13" x14ac:dyDescent="0.25">
      <c r="A122" s="3">
        <f t="shared" si="9"/>
        <v>121</v>
      </c>
      <c r="B122" s="3" t="s">
        <v>381</v>
      </c>
      <c r="C122" s="6" t="s">
        <v>45</v>
      </c>
      <c r="D122" s="3" t="s">
        <v>659</v>
      </c>
      <c r="E122" s="3" t="str">
        <f t="shared" si="6"/>
        <v>SIN CECO</v>
      </c>
      <c r="F122" s="3" t="str">
        <f t="shared" si="5"/>
        <v>NO</v>
      </c>
      <c r="G122" s="3" t="str">
        <f>VLOOKUP(D122,NORMALIZACION_CATEGORIAS_FOR_DE!$A$2:$E$260,3,0)</f>
        <v>PRODUCTOS/SERVICIO</v>
      </c>
      <c r="H122" s="3" t="str">
        <f>VLOOKUP(D122,NORMALIZACION_CATEGORIAS_FOR_DE!$A$2:$E$260,4,0)</f>
        <v>SIN CLASIFICAR</v>
      </c>
      <c r="I122" s="3" t="str">
        <f>VLOOKUP(D122,NORMALIZACION_CATEGORIAS_FOR_DE!$A$2:$E$260,5,0)</f>
        <v>CALIDAD SOPORTE</v>
      </c>
      <c r="J122" s="3" t="str">
        <f t="shared" si="7"/>
        <v>Programa de Vivienda Gratuita - Fidubogota - NORTE DE SANTANDER
07-JUL-14-Debilidades PAYC</v>
      </c>
      <c r="K122" s="3" t="str">
        <f>VLOOKUP(J122,VALORES_ENCUESTAS!$V$2:$W$5441,2,0)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122" s="3" t="str">
        <f>IF(ISNA(VLOOKUP(B122,CECOS_SIN_IDENTIFICAR!$A$2:$D$146,4,0)),"SIN CECO",IF(VLOOKUP(B122,CECOS_SIN_IDENTIFICAR!$A$2:$D$146,4,0)=0,"SIN CECO",VLOOKUP(B122,CECOS_SIN_IDENTIFICAR!$A$2:$D$146,4,0)))</f>
        <v/>
      </c>
      <c r="M122" s="3" t="str">
        <f t="shared" si="8"/>
        <v/>
      </c>
    </row>
    <row r="123" spans="1:13" ht="30" x14ac:dyDescent="0.25">
      <c r="A123" s="3">
        <f t="shared" si="9"/>
        <v>122</v>
      </c>
      <c r="B123" s="4" t="s">
        <v>395</v>
      </c>
      <c r="C123" s="6" t="s">
        <v>43</v>
      </c>
      <c r="D123" s="3" t="s">
        <v>662</v>
      </c>
      <c r="E123" s="3" t="str">
        <f t="shared" si="6"/>
        <v>SIN CECO</v>
      </c>
      <c r="F123" s="3" t="str">
        <f t="shared" si="5"/>
        <v>NO</v>
      </c>
      <c r="G123" s="3" t="str">
        <f>VLOOKUP(D123,NORMALIZACION_CATEGORIAS_FOR_DE!$A$2:$E$260,3,0)</f>
        <v>PERSONAL</v>
      </c>
      <c r="H123" s="3" t="str">
        <f>VLOOKUP(D123,NORMALIZACION_CATEGORIAS_FOR_DE!$A$2:$E$260,4,0)</f>
        <v>SIN CLASIFICAR</v>
      </c>
      <c r="I123" s="3" t="str">
        <f>VLOOKUP(D123,NORMALIZACION_CATEGORIAS_FOR_DE!$A$2:$E$260,5,0)</f>
        <v>APORTES PERSONAL</v>
      </c>
      <c r="J123" s="3" t="str">
        <f t="shared" si="7"/>
        <v>COMPENSAR SUBA
 25/09/2015-Fortalezas PAYC</v>
      </c>
      <c r="K123" s="3" t="str">
        <f>VLOOKUP(J123,VALORES_ENCUESTAS!$V$2:$W$5441,2,0)</f>
        <v>EL PERSONAL DE PAYC APORTO MUCHO AL PROYECTO.</v>
      </c>
      <c r="L123" s="3">
        <f>IF(ISNA(VLOOKUP(B123,CECOS_SIN_IDENTIFICAR!$A$2:$D$146,4,0)),"SIN CECO",IF(VLOOKUP(B123,CECOS_SIN_IDENTIFICAR!$A$2:$D$146,4,0)=0,"SIN CECO",VLOOKUP(B123,CECOS_SIN_IDENTIFICAR!$A$2:$D$146,4,0)))</f>
        <v>1156</v>
      </c>
      <c r="M123" s="3">
        <f t="shared" si="8"/>
        <v>1156</v>
      </c>
    </row>
    <row r="124" spans="1:13" x14ac:dyDescent="0.25">
      <c r="A124" s="3">
        <f t="shared" si="9"/>
        <v>123</v>
      </c>
      <c r="B124" s="3" t="s">
        <v>398</v>
      </c>
      <c r="C124" s="6" t="s">
        <v>43</v>
      </c>
      <c r="D124" s="3" t="s">
        <v>501</v>
      </c>
      <c r="E124" s="3">
        <f t="shared" si="6"/>
        <v>1227</v>
      </c>
      <c r="F124" s="3" t="str">
        <f t="shared" si="5"/>
        <v>SI</v>
      </c>
      <c r="G124" s="3" t="str">
        <f>VLOOKUP(D124,NORMALIZACION_CATEGORIAS_FOR_DE!$A$2:$E$260,3,0)</f>
        <v>IMAGEN</v>
      </c>
      <c r="H124" s="3" t="str">
        <f>VLOOKUP(D124,NORMALIZACION_CATEGORIAS_FOR_DE!$A$2:$E$260,4,0)</f>
        <v>SIN CLASIFICAR</v>
      </c>
      <c r="I124" s="3" t="str">
        <f>VLOOKUP(D124,NORMALIZACION_CATEGORIAS_FOR_DE!$A$2:$E$260,5,0)</f>
        <v>EXPERIENCIA</v>
      </c>
      <c r="J124" s="3" t="str">
        <f t="shared" si="7"/>
        <v>1227 - ESTACIÓN DE POLICÍA UNIANDES-Fortalezas PAYC</v>
      </c>
      <c r="K124" s="3" t="str">
        <f>VLOOKUP(J124,VALORES_ENCUESTAS!$V$2:$W$5441,2,0)</f>
        <v>Conocimiento del sector de la construcción-Experiencia en desarrollos de proyectos complejos y de gran envergadura-Seguimiento gerencial a los proyectos-</v>
      </c>
      <c r="L124" s="3" t="str">
        <f>IF(ISNA(VLOOKUP(B124,CECOS_SIN_IDENTIFICAR!$A$2:$D$146,4,0)),"SIN CECO",IF(VLOOKUP(B124,CECOS_SIN_IDENTIFICAR!$A$2:$D$146,4,0)=0,"SIN CECO",VLOOKUP(B124,CECOS_SIN_IDENTIFICAR!$A$2:$D$146,4,0)))</f>
        <v>SIN CECO</v>
      </c>
      <c r="M124" s="3">
        <f t="shared" si="8"/>
        <v>1227</v>
      </c>
    </row>
    <row r="125" spans="1:13" x14ac:dyDescent="0.25">
      <c r="A125" s="3">
        <f t="shared" si="9"/>
        <v>124</v>
      </c>
      <c r="B125" s="3" t="s">
        <v>398</v>
      </c>
      <c r="C125" s="6" t="s">
        <v>45</v>
      </c>
      <c r="D125" s="3" t="s">
        <v>458</v>
      </c>
      <c r="E125" s="3">
        <f t="shared" si="6"/>
        <v>1227</v>
      </c>
      <c r="F125" s="3" t="str">
        <f t="shared" si="5"/>
        <v>SI</v>
      </c>
      <c r="G125" s="3" t="str">
        <f>VLOOKUP(D125,NORMALIZACION_CATEGORIAS_FOR_DE!$A$2:$E$260,3,0)</f>
        <v>PERSONAL</v>
      </c>
      <c r="H125" s="3" t="str">
        <f>VLOOKUP(D125,NORMALIZACION_CATEGORIAS_FOR_DE!$A$2:$E$260,4,0)</f>
        <v>SIN CLASIFICAR</v>
      </c>
      <c r="I125" s="3" t="str">
        <f>VLOOKUP(D125,NORMALIZACION_CATEGORIAS_FOR_DE!$A$2:$E$260,5,0)</f>
        <v>ROTACIÓN DE PERSONAL</v>
      </c>
      <c r="J125" s="3" t="str">
        <f t="shared" si="7"/>
        <v>1227 - ESTACIÓN DE POLICÍA UNIANDES-Debilidades PAYC</v>
      </c>
      <c r="K125" s="3" t="str">
        <f>VLOOKUP(J125,VALORES_ENCUESTAS!$V$2:$W$5441,2,0)</f>
        <v>Rotación de personal-Aseguramiento de la efectividad de sus comunicaciones-Algunos procesos lentos y engorrosos-Uso de tecnología-</v>
      </c>
      <c r="L125" s="3" t="str">
        <f>IF(ISNA(VLOOKUP(B125,CECOS_SIN_IDENTIFICAR!$A$2:$D$146,4,0)),"SIN CECO",IF(VLOOKUP(B125,CECOS_SIN_IDENTIFICAR!$A$2:$D$146,4,0)=0,"SIN CECO",VLOOKUP(B125,CECOS_SIN_IDENTIFICAR!$A$2:$D$146,4,0)))</f>
        <v>SIN CECO</v>
      </c>
      <c r="M125" s="3">
        <f t="shared" si="8"/>
        <v>1227</v>
      </c>
    </row>
    <row r="126" spans="1:13" x14ac:dyDescent="0.25">
      <c r="A126" s="3">
        <f t="shared" si="9"/>
        <v>125</v>
      </c>
      <c r="B126" s="3" t="s">
        <v>399</v>
      </c>
      <c r="C126" s="6" t="s">
        <v>43</v>
      </c>
      <c r="D126" s="3" t="s">
        <v>663</v>
      </c>
      <c r="E126" s="3">
        <f t="shared" si="6"/>
        <v>1289</v>
      </c>
      <c r="F126" s="3" t="str">
        <f t="shared" si="5"/>
        <v>SI</v>
      </c>
      <c r="G126" s="3" t="str">
        <f>VLOOKUP(D126,NORMALIZACION_CATEGORIAS_FOR_DE!$A$2:$E$260,3,0)</f>
        <v>PRODUCTOS/SERVICIO</v>
      </c>
      <c r="H126" s="3" t="str">
        <f>VLOOKUP(D126,NORMALIZACION_CATEGORIAS_FOR_DE!$A$2:$E$260,4,0)</f>
        <v>SOPORTE DIRECTIVO</v>
      </c>
      <c r="I126" s="3" t="str">
        <f>VLOOKUP(D126,NORMALIZACION_CATEGORIAS_FOR_DE!$A$2:$E$260,5,0)</f>
        <v>CAPACIDAD DE NEGOCIACIÓN</v>
      </c>
      <c r="J126" s="3" t="str">
        <f t="shared" si="7"/>
        <v>1289 - HOSPITAL UNIVERSITARIO FUNDACIÓN SANTA FE-Fortalezas PAYC</v>
      </c>
      <c r="K126" s="3" t="str">
        <f>VLOOKUP(J126,VALORES_ENCUESTAS!$V$2:$W$5441,2,0)</f>
        <v>Capacidad de negociación-</v>
      </c>
      <c r="L126" s="3" t="str">
        <f>IF(ISNA(VLOOKUP(B126,CECOS_SIN_IDENTIFICAR!$A$2:$D$146,4,0)),"SIN CECO",IF(VLOOKUP(B126,CECOS_SIN_IDENTIFICAR!$A$2:$D$146,4,0)=0,"SIN CECO",VLOOKUP(B126,CECOS_SIN_IDENTIFICAR!$A$2:$D$146,4,0)))</f>
        <v>SIN CECO</v>
      </c>
      <c r="M126" s="3">
        <f t="shared" si="8"/>
        <v>1289</v>
      </c>
    </row>
    <row r="127" spans="1:13" x14ac:dyDescent="0.25">
      <c r="A127" s="3">
        <f t="shared" si="9"/>
        <v>126</v>
      </c>
      <c r="B127" s="3" t="s">
        <v>399</v>
      </c>
      <c r="C127" s="6" t="s">
        <v>45</v>
      </c>
      <c r="D127" s="3" t="s">
        <v>666</v>
      </c>
      <c r="E127" s="3">
        <f t="shared" si="6"/>
        <v>1289</v>
      </c>
      <c r="F127" s="3" t="str">
        <f t="shared" si="5"/>
        <v>SI</v>
      </c>
      <c r="G127" s="3" t="str">
        <f>VLOOKUP(D127,NORMALIZACION_CATEGORIAS_FOR_DE!$A$2:$E$260,3,0)</f>
        <v>PRODUCTOS/SERVICIO</v>
      </c>
      <c r="H127" s="3" t="str">
        <f>VLOOKUP(D127,NORMALIZACION_CATEGORIAS_FOR_DE!$A$2:$E$260,4,0)</f>
        <v>SOPORTE ADMINISTRATIVO</v>
      </c>
      <c r="I127" s="3" t="str">
        <f>VLOOKUP(D127,NORMALIZACION_CATEGORIAS_FOR_DE!$A$2:$E$260,5,0)</f>
        <v>CUMPLIMIENTO PROGRAMA DE OBRA</v>
      </c>
      <c r="J127" s="3" t="str">
        <f t="shared" si="7"/>
        <v>1289 - HOSPITAL UNIVERSITARIO FUNDACIÓN SANTA FE-Debilidades PAYC</v>
      </c>
      <c r="K127" s="3" t="str">
        <f>VLOOKUP(J127,VALORES_ENCUESTAS!$V$2:$W$5441,2,0)</f>
        <v>Cumplimiento de programación de obra-</v>
      </c>
      <c r="L127" s="3" t="str">
        <f>IF(ISNA(VLOOKUP(B127,CECOS_SIN_IDENTIFICAR!$A$2:$D$146,4,0)),"SIN CECO",IF(VLOOKUP(B127,CECOS_SIN_IDENTIFICAR!$A$2:$D$146,4,0)=0,"SIN CECO",VLOOKUP(B127,CECOS_SIN_IDENTIFICAR!$A$2:$D$146,4,0)))</f>
        <v>SIN CECO</v>
      </c>
      <c r="M127" s="3">
        <f t="shared" si="8"/>
        <v>1289</v>
      </c>
    </row>
    <row r="128" spans="1:13" x14ac:dyDescent="0.25">
      <c r="A128" s="3">
        <f t="shared" si="9"/>
        <v>127</v>
      </c>
      <c r="B128" s="3" t="s">
        <v>400</v>
      </c>
      <c r="C128" s="6" t="s">
        <v>43</v>
      </c>
      <c r="D128" s="3" t="s">
        <v>560</v>
      </c>
      <c r="E128" s="3">
        <f t="shared" si="6"/>
        <v>1524</v>
      </c>
      <c r="F128" s="3" t="str">
        <f t="shared" si="5"/>
        <v>SI</v>
      </c>
      <c r="G128" s="3" t="str">
        <f>VLOOKUP(D128,NORMALIZACION_CATEGORIAS_FOR_DE!$A$2:$E$260,3,0)</f>
        <v>PRODUCTOS/SERVICIO</v>
      </c>
      <c r="H128" s="3" t="str">
        <f>VLOOKUP(D128,NORMALIZACION_CATEGORIAS_FOR_DE!$A$2:$E$260,4,0)</f>
        <v>SOPORTE TÉCNICO</v>
      </c>
      <c r="I128" s="3" t="str">
        <f>VLOOKUP(D128,NORMALIZACION_CATEGORIAS_FOR_DE!$A$2:$E$260,5,0)</f>
        <v>CONOCIMIENTO TÉCNICO</v>
      </c>
      <c r="J128" s="3" t="str">
        <f t="shared" si="7"/>
        <v>1524 - TORRE COLPATRIA-Fortalezas PAYC</v>
      </c>
      <c r="K128" s="3" t="str">
        <f>VLOOKUP(J128,VALORES_ENCUESTAS!$V$2:$W$5441,2,0)</f>
        <v>Conocimiento técnico-Volcamiento al terreno-Manejo documental-</v>
      </c>
      <c r="L128" s="3" t="str">
        <f>IF(ISNA(VLOOKUP(B128,CECOS_SIN_IDENTIFICAR!$A$2:$D$146,4,0)),"SIN CECO",IF(VLOOKUP(B128,CECOS_SIN_IDENTIFICAR!$A$2:$D$146,4,0)=0,"SIN CECO",VLOOKUP(B128,CECOS_SIN_IDENTIFICAR!$A$2:$D$146,4,0)))</f>
        <v>SIN CECO</v>
      </c>
      <c r="M128" s="3">
        <f t="shared" si="8"/>
        <v>1524</v>
      </c>
    </row>
    <row r="129" spans="1:13" x14ac:dyDescent="0.25">
      <c r="A129" s="3">
        <f t="shared" si="9"/>
        <v>128</v>
      </c>
      <c r="B129" s="3" t="s">
        <v>400</v>
      </c>
      <c r="C129" s="6" t="s">
        <v>45</v>
      </c>
      <c r="D129" s="3" t="s">
        <v>738</v>
      </c>
      <c r="E129" s="3">
        <f t="shared" si="6"/>
        <v>1524</v>
      </c>
      <c r="F129" s="3" t="str">
        <f t="shared" si="5"/>
        <v>SI</v>
      </c>
      <c r="G129" s="3" t="str">
        <f>VLOOKUP(D129,NORMALIZACION_CATEGORIAS_FOR_DE!$A$2:$E$260,3,0)</f>
        <v>PRODUCTOS/SERVICIO</v>
      </c>
      <c r="H129" s="3" t="str">
        <f>VLOOKUP(D129,NORMALIZACION_CATEGORIAS_FOR_DE!$A$2:$E$260,4,0)</f>
        <v>SIN CLASIFICAR</v>
      </c>
      <c r="I129" s="3" t="str">
        <f>VLOOKUP(D129,NORMALIZACION_CATEGORIAS_FOR_DE!$A$2:$E$260,5,0)</f>
        <v>REPORTE DE NOVEDADES</v>
      </c>
      <c r="J129" s="3" t="str">
        <f t="shared" si="7"/>
        <v>1524 - TORRE COLPATRIA-Debilidades PAYC</v>
      </c>
      <c r="K129" s="3" t="str">
        <f>VLOOKUP(J129,VALORES_ENCUESTAS!$V$2:$W$5441,2,0)</f>
        <v>Reporte de novedades y potenciales sobrecostos-Acompañamiento en decisiones que afecten el proyecto y su presupuesto -Entrega oportuna información para la toma de decisiones -Proactividad y soporte para la toma de decisiones-</v>
      </c>
      <c r="L129" s="3" t="str">
        <f>IF(ISNA(VLOOKUP(B129,CECOS_SIN_IDENTIFICAR!$A$2:$D$146,4,0)),"SIN CECO",IF(VLOOKUP(B129,CECOS_SIN_IDENTIFICAR!$A$2:$D$146,4,0)=0,"SIN CECO",VLOOKUP(B129,CECOS_SIN_IDENTIFICAR!$A$2:$D$146,4,0)))</f>
        <v>SIN CECO</v>
      </c>
      <c r="M129" s="3">
        <f t="shared" si="8"/>
        <v>1524</v>
      </c>
    </row>
    <row r="130" spans="1:13" x14ac:dyDescent="0.25">
      <c r="A130" s="3">
        <f t="shared" si="9"/>
        <v>129</v>
      </c>
      <c r="B130" s="3" t="s">
        <v>401</v>
      </c>
      <c r="C130" s="6" t="s">
        <v>43</v>
      </c>
      <c r="D130" s="3" t="s">
        <v>548</v>
      </c>
      <c r="E130" s="3">
        <f t="shared" si="6"/>
        <v>1574</v>
      </c>
      <c r="F130" s="3" t="str">
        <f t="shared" ref="F130:F193" si="10">IF(ISNUMBER(LEFT(B130,4)+0),"SI","NO")</f>
        <v>SI</v>
      </c>
      <c r="G130" s="3" t="str">
        <f>VLOOKUP(D130,NORMALIZACION_CATEGORIAS_FOR_DE!$A$2:$E$260,3,0)</f>
        <v>PRODUCTOS/SERVICIO</v>
      </c>
      <c r="H130" s="3" t="str">
        <f>VLOOKUP(D130,NORMALIZACION_CATEGORIAS_FOR_DE!$A$2:$E$260,4,0)</f>
        <v>SOPORTE ADMINISTRATIVO</v>
      </c>
      <c r="I130" s="3" t="str">
        <f>VLOOKUP(D130,NORMALIZACION_CATEGORIAS_FOR_DE!$A$2:$E$260,5,0)</f>
        <v>CONTROL ADMINISTRATIVO</v>
      </c>
      <c r="J130" s="3" t="str">
        <f t="shared" si="7"/>
        <v>1574 - SDS SOACHA-Fortalezas PAYC</v>
      </c>
      <c r="K130" s="3" t="str">
        <f>VLOOKUP(J130,VALORES_ENCUESTAS!$V$2:$W$5441,2,0)</f>
        <v>Excelente manejo y control administrativo-Buen control-Conocimiento del personal-</v>
      </c>
      <c r="L130" s="3" t="str">
        <f>IF(ISNA(VLOOKUP(B130,CECOS_SIN_IDENTIFICAR!$A$2:$D$146,4,0)),"SIN CECO",IF(VLOOKUP(B130,CECOS_SIN_IDENTIFICAR!$A$2:$D$146,4,0)=0,"SIN CECO",VLOOKUP(B130,CECOS_SIN_IDENTIFICAR!$A$2:$D$146,4,0)))</f>
        <v>SIN CECO</v>
      </c>
      <c r="M130" s="3">
        <f t="shared" si="8"/>
        <v>1574</v>
      </c>
    </row>
    <row r="131" spans="1:13" x14ac:dyDescent="0.25">
      <c r="A131" s="3">
        <f t="shared" si="9"/>
        <v>130</v>
      </c>
      <c r="B131" s="3" t="s">
        <v>401</v>
      </c>
      <c r="C131" s="6" t="s">
        <v>45</v>
      </c>
      <c r="D131" s="3" t="s">
        <v>671</v>
      </c>
      <c r="E131" s="3">
        <f t="shared" ref="E131:E194" si="11">IF(F131="NO","SIN CECO",LEFT(B131,4)+0)</f>
        <v>1574</v>
      </c>
      <c r="F131" s="3" t="str">
        <f t="shared" si="10"/>
        <v>SI</v>
      </c>
      <c r="G131" s="3" t="str">
        <f>VLOOKUP(D131,NORMALIZACION_CATEGORIAS_FOR_DE!$A$2:$E$260,3,0)</f>
        <v>PAYC CENTRAL</v>
      </c>
      <c r="H131" s="3" t="str">
        <f>VLOOKUP(D131,NORMALIZACION_CATEGORIAS_FOR_DE!$A$2:$E$260,4,0)</f>
        <v>SIN CLASIFICAR</v>
      </c>
      <c r="I131" s="3" t="str">
        <f>VLOOKUP(D131,NORMALIZACION_CATEGORIAS_FOR_DE!$A$2:$E$260,5,0)</f>
        <v>PROCESO DE FACTURACIÓN</v>
      </c>
      <c r="J131" s="3" t="str">
        <f t="shared" ref="J131:J194" si="12">CONCATENATE(B131,"-",C131)</f>
        <v>1574 - SDS SOACHA-Debilidades PAYC</v>
      </c>
      <c r="K131" s="3" t="str">
        <f>VLOOKUP(J131,VALORES_ENCUESTAS!$V$2:$W$5441,2,0)</f>
        <v>El tema de la facturación de Payc, se demoraba ya que no entendían el proceso de claro por mas que se les explico-</v>
      </c>
      <c r="L131" s="3" t="str">
        <f>IF(ISNA(VLOOKUP(B131,CECOS_SIN_IDENTIFICAR!$A$2:$D$146,4,0)),"SIN CECO",IF(VLOOKUP(B131,CECOS_SIN_IDENTIFICAR!$A$2:$D$146,4,0)=0,"SIN CECO",VLOOKUP(B131,CECOS_SIN_IDENTIFICAR!$A$2:$D$146,4,0)))</f>
        <v>SIN CECO</v>
      </c>
      <c r="M131" s="3">
        <f t="shared" ref="M131:M194" si="13">IF(L131="SIN CECO",E131,L131)</f>
        <v>1574</v>
      </c>
    </row>
    <row r="132" spans="1:13" x14ac:dyDescent="0.25">
      <c r="A132" s="3">
        <f t="shared" ref="A132:A195" si="14">A131+1</f>
        <v>131</v>
      </c>
      <c r="B132" s="3" t="s">
        <v>402</v>
      </c>
      <c r="C132" s="6" t="s">
        <v>43</v>
      </c>
      <c r="D132" s="3" t="s">
        <v>501</v>
      </c>
      <c r="E132" s="3">
        <f t="shared" si="11"/>
        <v>1523</v>
      </c>
      <c r="F132" s="3" t="str">
        <f t="shared" si="10"/>
        <v>SI</v>
      </c>
      <c r="G132" s="3" t="str">
        <f>VLOOKUP(D132,NORMALIZACION_CATEGORIAS_FOR_DE!$A$2:$E$260,3,0)</f>
        <v>IMAGEN</v>
      </c>
      <c r="H132" s="3" t="str">
        <f>VLOOKUP(D132,NORMALIZACION_CATEGORIAS_FOR_DE!$A$2:$E$260,4,0)</f>
        <v>SIN CLASIFICAR</v>
      </c>
      <c r="I132" s="3" t="str">
        <f>VLOOKUP(D132,NORMALIZACION_CATEGORIAS_FOR_DE!$A$2:$E$260,5,0)</f>
        <v>EXPERIENCIA</v>
      </c>
      <c r="J132" s="3" t="str">
        <f t="shared" si="12"/>
        <v>1523 - CLÍNICA LA SABANA-Fortalezas PAYC</v>
      </c>
      <c r="K132" s="3" t="str">
        <f>VLOOKUP(J132,VALORES_ENCUESTAS!$V$2:$W$5441,2,0)</f>
        <v>Presenta abanico de experiencia que genera confianza-</v>
      </c>
      <c r="L132" s="3" t="str">
        <f>IF(ISNA(VLOOKUP(B132,CECOS_SIN_IDENTIFICAR!$A$2:$D$146,4,0)),"SIN CECO",IF(VLOOKUP(B132,CECOS_SIN_IDENTIFICAR!$A$2:$D$146,4,0)=0,"SIN CECO",VLOOKUP(B132,CECOS_SIN_IDENTIFICAR!$A$2:$D$146,4,0)))</f>
        <v>SIN CECO</v>
      </c>
      <c r="M132" s="3">
        <f t="shared" si="13"/>
        <v>1523</v>
      </c>
    </row>
    <row r="133" spans="1:13" x14ac:dyDescent="0.25">
      <c r="A133" s="3">
        <f t="shared" si="14"/>
        <v>132</v>
      </c>
      <c r="B133" s="3" t="s">
        <v>402</v>
      </c>
      <c r="C133" s="6" t="s">
        <v>45</v>
      </c>
      <c r="D133" s="3" t="s">
        <v>672</v>
      </c>
      <c r="E133" s="3">
        <f t="shared" si="11"/>
        <v>1523</v>
      </c>
      <c r="F133" s="3" t="str">
        <f t="shared" si="10"/>
        <v>SI</v>
      </c>
      <c r="G133" s="3" t="str">
        <f>VLOOKUP(D133,NORMALIZACION_CATEGORIAS_FOR_DE!$A$2:$E$260,3,0)</f>
        <v>PAYC CENTRAL</v>
      </c>
      <c r="H133" s="3" t="str">
        <f>VLOOKUP(D133,NORMALIZACION_CATEGORIAS_FOR_DE!$A$2:$E$260,4,0)</f>
        <v>SIN CLASIFICAR</v>
      </c>
      <c r="I133" s="3" t="str">
        <f>VLOOKUP(D133,NORMALIZACION_CATEGORIAS_FOR_DE!$A$2:$E$260,5,0)</f>
        <v>APOYO</v>
      </c>
      <c r="J133" s="3" t="str">
        <f t="shared" si="12"/>
        <v>1523 - CLÍNICA LA SABANA-Debilidades PAYC</v>
      </c>
      <c r="K133" s="3" t="str">
        <f>VLOOKUP(J133,VALORES_ENCUESTAS!$V$2:$W$5441,2,0)</f>
        <v>Nulo apoyo institucional al personal de obra-El soporte que se ofrece no se evidencia en el día a día-No toma partido no se compromete con temas técnicos-Los controles de programación y presupuesto no son rigurosos ni aportan soluciones-</v>
      </c>
      <c r="L133" s="3" t="str">
        <f>IF(ISNA(VLOOKUP(B133,CECOS_SIN_IDENTIFICAR!$A$2:$D$146,4,0)),"SIN CECO",IF(VLOOKUP(B133,CECOS_SIN_IDENTIFICAR!$A$2:$D$146,4,0)=0,"SIN CECO",VLOOKUP(B133,CECOS_SIN_IDENTIFICAR!$A$2:$D$146,4,0)))</f>
        <v>SIN CECO</v>
      </c>
      <c r="M133" s="3">
        <f t="shared" si="13"/>
        <v>1523</v>
      </c>
    </row>
    <row r="134" spans="1:13" x14ac:dyDescent="0.25">
      <c r="A134" s="3">
        <f t="shared" si="14"/>
        <v>133</v>
      </c>
      <c r="B134" s="3" t="s">
        <v>413</v>
      </c>
      <c r="C134" s="6" t="s">
        <v>43</v>
      </c>
      <c r="D134" s="3" t="s">
        <v>501</v>
      </c>
      <c r="E134" s="3">
        <f t="shared" si="11"/>
        <v>1702</v>
      </c>
      <c r="F134" s="3" t="str">
        <f t="shared" si="10"/>
        <v>SI</v>
      </c>
      <c r="G134" s="3" t="str">
        <f>VLOOKUP(D134,NORMALIZACION_CATEGORIAS_FOR_DE!$A$2:$E$260,3,0)</f>
        <v>IMAGEN</v>
      </c>
      <c r="H134" s="3" t="str">
        <f>VLOOKUP(D134,NORMALIZACION_CATEGORIAS_FOR_DE!$A$2:$E$260,4,0)</f>
        <v>SIN CLASIFICAR</v>
      </c>
      <c r="I134" s="3" t="str">
        <f>VLOOKUP(D134,NORMALIZACION_CATEGORIAS_FOR_DE!$A$2:$E$260,5,0)</f>
        <v>EXPERIENCIA</v>
      </c>
      <c r="J134" s="3" t="str">
        <f t="shared" si="12"/>
        <v>1702 - HOTEL EL ALCARAVÁN-Fortalezas PAYC</v>
      </c>
      <c r="K134" s="3" t="str">
        <f>VLOOKUP(J134,VALORES_ENCUESTAS!$V$2:$W$5441,2,0)</f>
        <v>Experiencia-Trayectoria-</v>
      </c>
      <c r="L134" s="3" t="str">
        <f>IF(ISNA(VLOOKUP(B134,CECOS_SIN_IDENTIFICAR!$A$2:$D$146,4,0)),"SIN CECO",IF(VLOOKUP(B134,CECOS_SIN_IDENTIFICAR!$A$2:$D$146,4,0)=0,"SIN CECO",VLOOKUP(B134,CECOS_SIN_IDENTIFICAR!$A$2:$D$146,4,0)))</f>
        <v>SIN CECO</v>
      </c>
      <c r="M134" s="3">
        <f t="shared" si="13"/>
        <v>1702</v>
      </c>
    </row>
    <row r="135" spans="1:13" x14ac:dyDescent="0.25">
      <c r="A135" s="3">
        <f t="shared" si="14"/>
        <v>134</v>
      </c>
      <c r="B135" s="3" t="s">
        <v>413</v>
      </c>
      <c r="C135" s="6" t="s">
        <v>45</v>
      </c>
      <c r="D135" s="3" t="s">
        <v>676</v>
      </c>
      <c r="E135" s="3">
        <f t="shared" si="11"/>
        <v>1702</v>
      </c>
      <c r="F135" s="3" t="str">
        <f t="shared" si="10"/>
        <v>SI</v>
      </c>
      <c r="G135" s="3" t="str">
        <f>VLOOKUP(D135,NORMALIZACION_CATEGORIAS_FOR_DE!$A$2:$E$260,3,0)</f>
        <v>SERVICIO AL CLIENTE</v>
      </c>
      <c r="H135" s="3" t="str">
        <f>VLOOKUP(D135,NORMALIZACION_CATEGORIAS_FOR_DE!$A$2:$E$260,4,0)</f>
        <v>SIN CLASIFICAR</v>
      </c>
      <c r="I135" s="3" t="str">
        <f>VLOOKUP(D135,NORMALIZACION_CATEGORIAS_FOR_DE!$A$2:$E$260,5,0)</f>
        <v>OPORTUNIDAD EN LA RESPUESTA</v>
      </c>
      <c r="J135" s="3" t="str">
        <f t="shared" si="12"/>
        <v>1702 - HOTEL EL ALCARAVÁN-Debilidades PAYC</v>
      </c>
      <c r="K135" s="3" t="str">
        <f>VLOOKUP(J135,VALORES_ENCUESTAS!$V$2:$W$5441,2,0)</f>
        <v>Oportunidad y velocidad de respuesta-Entrega de la información-Seguimiento integral del proyecto-</v>
      </c>
      <c r="L135" s="3" t="str">
        <f>IF(ISNA(VLOOKUP(B135,CECOS_SIN_IDENTIFICAR!$A$2:$D$146,4,0)),"SIN CECO",IF(VLOOKUP(B135,CECOS_SIN_IDENTIFICAR!$A$2:$D$146,4,0)=0,"SIN CECO",VLOOKUP(B135,CECOS_SIN_IDENTIFICAR!$A$2:$D$146,4,0)))</f>
        <v>SIN CECO</v>
      </c>
      <c r="M135" s="3">
        <f t="shared" si="13"/>
        <v>1702</v>
      </c>
    </row>
    <row r="136" spans="1:13" x14ac:dyDescent="0.25">
      <c r="A136" s="3">
        <f t="shared" si="14"/>
        <v>135</v>
      </c>
      <c r="B136" s="3" t="s">
        <v>414</v>
      </c>
      <c r="C136" s="6" t="s">
        <v>43</v>
      </c>
      <c r="D136" s="3" t="s">
        <v>446</v>
      </c>
      <c r="E136" s="3">
        <f t="shared" si="11"/>
        <v>1560</v>
      </c>
      <c r="F136" s="3" t="str">
        <f t="shared" si="10"/>
        <v>SI</v>
      </c>
      <c r="G136" s="3" t="str">
        <f>VLOOKUP(D136,NORMALIZACION_CATEGORIAS_FOR_DE!$A$2:$E$260,3,0)</f>
        <v>PERSONAL</v>
      </c>
      <c r="H136" s="3" t="str">
        <f>VLOOKUP(D136,NORMALIZACION_CATEGORIAS_FOR_DE!$A$2:$E$260,4,0)</f>
        <v>SIN CLASIFICAR</v>
      </c>
      <c r="I136" s="3" t="str">
        <f>VLOOKUP(D136,NORMALIZACION_CATEGORIAS_FOR_DE!$A$2:$E$260,5,0)</f>
        <v>CONOCIMIENTO</v>
      </c>
      <c r="J136" s="3" t="str">
        <f t="shared" si="12"/>
        <v>1560 - CLÍNICA Y CONSULTORIOS MEDICADIZ-Fortalezas PAYC</v>
      </c>
      <c r="K136" s="3" t="str">
        <f>VLOOKUP(J136,VALORES_ENCUESTAS!$V$2:$W$5441,2,0)</f>
        <v>Conocimiento-Experiencia-Idondeidad-</v>
      </c>
      <c r="L136" s="3" t="str">
        <f>IF(ISNA(VLOOKUP(B136,CECOS_SIN_IDENTIFICAR!$A$2:$D$146,4,0)),"SIN CECO",IF(VLOOKUP(B136,CECOS_SIN_IDENTIFICAR!$A$2:$D$146,4,0)=0,"SIN CECO",VLOOKUP(B136,CECOS_SIN_IDENTIFICAR!$A$2:$D$146,4,0)))</f>
        <v>SIN CECO</v>
      </c>
      <c r="M136" s="3">
        <f t="shared" si="13"/>
        <v>1560</v>
      </c>
    </row>
    <row r="137" spans="1:13" x14ac:dyDescent="0.25">
      <c r="A137" s="3">
        <f t="shared" si="14"/>
        <v>136</v>
      </c>
      <c r="B137" s="3" t="s">
        <v>414</v>
      </c>
      <c r="C137" s="6" t="s">
        <v>45</v>
      </c>
      <c r="D137" s="3" t="s">
        <v>677</v>
      </c>
      <c r="E137" s="3">
        <f t="shared" si="11"/>
        <v>1560</v>
      </c>
      <c r="F137" s="3" t="str">
        <f t="shared" si="10"/>
        <v>SI</v>
      </c>
      <c r="G137" s="3" t="str">
        <f>VLOOKUP(D137,NORMALIZACION_CATEGORIAS_FOR_DE!$A$2:$E$260,3,0)</f>
        <v>PRODUCTOS/SERVICIO</v>
      </c>
      <c r="H137" s="3" t="str">
        <f>VLOOKUP(D137,NORMALIZACION_CATEGORIAS_FOR_DE!$A$2:$E$260,4,0)</f>
        <v>SIN CLASIFICAR</v>
      </c>
      <c r="I137" s="3" t="str">
        <f>VLOOKUP(D137,NORMALIZACION_CATEGORIAS_FOR_DE!$A$2:$E$260,5,0)</f>
        <v>PRESICIÓN EN LAS RECOMENDACIONES</v>
      </c>
      <c r="J137" s="3" t="str">
        <f t="shared" si="12"/>
        <v>1560 - CLÍNICA Y CONSULTORIOS MEDICADIZ-Debilidades PAYC</v>
      </c>
      <c r="K137" s="3" t="str">
        <f>VLOOKUP(J137,VALORES_ENCUESTAS!$V$2:$W$5441,2,0)</f>
        <v>Mayor precisión en las recomendaciones a la gerencia del proyecto.-</v>
      </c>
      <c r="L137" s="3" t="str">
        <f>IF(ISNA(VLOOKUP(B137,CECOS_SIN_IDENTIFICAR!$A$2:$D$146,4,0)),"SIN CECO",IF(VLOOKUP(B137,CECOS_SIN_IDENTIFICAR!$A$2:$D$146,4,0)=0,"SIN CECO",VLOOKUP(B137,CECOS_SIN_IDENTIFICAR!$A$2:$D$146,4,0)))</f>
        <v>SIN CECO</v>
      </c>
      <c r="M137" s="3">
        <f t="shared" si="13"/>
        <v>1560</v>
      </c>
    </row>
    <row r="138" spans="1:13" x14ac:dyDescent="0.25">
      <c r="A138" s="3">
        <f t="shared" si="14"/>
        <v>137</v>
      </c>
      <c r="B138" s="3" t="s">
        <v>415</v>
      </c>
      <c r="C138" s="6" t="s">
        <v>43</v>
      </c>
      <c r="D138" s="3" t="s">
        <v>678</v>
      </c>
      <c r="E138" s="3">
        <f t="shared" si="11"/>
        <v>1655</v>
      </c>
      <c r="F138" s="3" t="str">
        <f t="shared" si="10"/>
        <v>SI</v>
      </c>
      <c r="G138" s="3" t="str">
        <f>VLOOKUP(D138,NORMALIZACION_CATEGORIAS_FOR_DE!$A$2:$E$260,3,0)</f>
        <v>PERSONAL</v>
      </c>
      <c r="H138" s="3" t="str">
        <f>VLOOKUP(D138,NORMALIZACION_CATEGORIAS_FOR_DE!$A$2:$E$260,4,0)</f>
        <v>SIN CLASIFICAR</v>
      </c>
      <c r="I138" s="3" t="str">
        <f>VLOOKUP(D138,NORMALIZACION_CATEGORIAS_FOR_DE!$A$2:$E$260,5,0)</f>
        <v>DISPOSICIÓN</v>
      </c>
      <c r="J138" s="3" t="str">
        <f t="shared" si="12"/>
        <v>1655 - HANGAR AVIANCA-Fortalezas PAYC</v>
      </c>
      <c r="K138" s="3" t="str">
        <f>VLOOKUP(J138,VALORES_ENCUESTAS!$V$2:$W$5441,2,0)</f>
        <v>Disposición del personal-Presencia en la obra-Acompañamiento constante-</v>
      </c>
      <c r="L138" s="3" t="str">
        <f>IF(ISNA(VLOOKUP(B138,CECOS_SIN_IDENTIFICAR!$A$2:$D$146,4,0)),"SIN CECO",IF(VLOOKUP(B138,CECOS_SIN_IDENTIFICAR!$A$2:$D$146,4,0)=0,"SIN CECO",VLOOKUP(B138,CECOS_SIN_IDENTIFICAR!$A$2:$D$146,4,0)))</f>
        <v>SIN CECO</v>
      </c>
      <c r="M138" s="3">
        <f t="shared" si="13"/>
        <v>1655</v>
      </c>
    </row>
    <row r="139" spans="1:13" x14ac:dyDescent="0.25">
      <c r="A139" s="3">
        <f t="shared" si="14"/>
        <v>138</v>
      </c>
      <c r="B139" s="3" t="s">
        <v>415</v>
      </c>
      <c r="C139" s="6" t="s">
        <v>45</v>
      </c>
      <c r="D139" s="3" t="s">
        <v>525</v>
      </c>
      <c r="E139" s="3">
        <f t="shared" si="11"/>
        <v>1655</v>
      </c>
      <c r="F139" s="3" t="str">
        <f t="shared" si="10"/>
        <v>SI</v>
      </c>
      <c r="G139" s="3" t="str">
        <f>VLOOKUP(D139,NORMALIZACION_CATEGORIAS_FOR_DE!$A$2:$E$260,3,0)</f>
        <v>PERSONAL</v>
      </c>
      <c r="H139" s="3" t="str">
        <f>VLOOKUP(D139,NORMALIZACION_CATEGORIAS_FOR_DE!$A$2:$E$260,4,0)</f>
        <v>SIN CLASIFICAR</v>
      </c>
      <c r="I139" s="3" t="str">
        <f>VLOOKUP(D139,NORMALIZACION_CATEGORIAS_FOR_DE!$A$2:$E$260,5,0)</f>
        <v>PROACTIVIDAD</v>
      </c>
      <c r="J139" s="3" t="str">
        <f t="shared" si="12"/>
        <v>1655 - HANGAR AVIANCA-Debilidades PAYC</v>
      </c>
      <c r="K139" s="3" t="str">
        <f>VLOOKUP(J139,VALORES_ENCUESTAS!$V$2:$W$5441,2,0)</f>
        <v>Falta de proactividad para impedir realizar obra que luego se tenian que reconstruir-Algunos miembros del equipo no generaban confianza a la hora de presentar información ante la constructora-</v>
      </c>
      <c r="L139" s="3" t="str">
        <f>IF(ISNA(VLOOKUP(B139,CECOS_SIN_IDENTIFICAR!$A$2:$D$146,4,0)),"SIN CECO",IF(VLOOKUP(B139,CECOS_SIN_IDENTIFICAR!$A$2:$D$146,4,0)=0,"SIN CECO",VLOOKUP(B139,CECOS_SIN_IDENTIFICAR!$A$2:$D$146,4,0)))</f>
        <v>SIN CECO</v>
      </c>
      <c r="M139" s="3">
        <f t="shared" si="13"/>
        <v>1655</v>
      </c>
    </row>
    <row r="140" spans="1:13" x14ac:dyDescent="0.25">
      <c r="A140" s="3">
        <f t="shared" si="14"/>
        <v>139</v>
      </c>
      <c r="B140" s="3" t="s">
        <v>400</v>
      </c>
      <c r="C140" s="6" t="s">
        <v>43</v>
      </c>
      <c r="D140" s="3" t="s">
        <v>446</v>
      </c>
      <c r="E140" s="3">
        <f t="shared" si="11"/>
        <v>1524</v>
      </c>
      <c r="F140" s="3" t="str">
        <f t="shared" si="10"/>
        <v>SI</v>
      </c>
      <c r="G140" s="3" t="str">
        <f>VLOOKUP(D140,NORMALIZACION_CATEGORIAS_FOR_DE!$A$2:$E$260,3,0)</f>
        <v>PERSONAL</v>
      </c>
      <c r="H140" s="3" t="str">
        <f>VLOOKUP(D140,NORMALIZACION_CATEGORIAS_FOR_DE!$A$2:$E$260,4,0)</f>
        <v>SIN CLASIFICAR</v>
      </c>
      <c r="I140" s="3" t="str">
        <f>VLOOKUP(D140,NORMALIZACION_CATEGORIAS_FOR_DE!$A$2:$E$260,5,0)</f>
        <v>CONOCIMIENTO</v>
      </c>
      <c r="J140" s="3" t="str">
        <f t="shared" si="12"/>
        <v>1524 - TORRE COLPATRIA-Fortalezas PAYC</v>
      </c>
      <c r="K140" s="3" t="str">
        <f>VLOOKUP(J140,VALORES_ENCUESTAS!$V$2:$W$5441,2,0)</f>
        <v>Conocimiento técnico-Volcamiento al terreno-Manejo documental-</v>
      </c>
      <c r="L140" s="3" t="str">
        <f>IF(ISNA(VLOOKUP(B140,CECOS_SIN_IDENTIFICAR!$A$2:$D$146,4,0)),"SIN CECO",IF(VLOOKUP(B140,CECOS_SIN_IDENTIFICAR!$A$2:$D$146,4,0)=0,"SIN CECO",VLOOKUP(B140,CECOS_SIN_IDENTIFICAR!$A$2:$D$146,4,0)))</f>
        <v>SIN CECO</v>
      </c>
      <c r="M140" s="3">
        <f t="shared" si="13"/>
        <v>1524</v>
      </c>
    </row>
    <row r="141" spans="1:13" x14ac:dyDescent="0.25">
      <c r="A141" s="3">
        <f t="shared" si="14"/>
        <v>140</v>
      </c>
      <c r="B141" s="3" t="s">
        <v>400</v>
      </c>
      <c r="C141" s="6" t="s">
        <v>45</v>
      </c>
      <c r="D141" s="3" t="s">
        <v>582</v>
      </c>
      <c r="E141" s="3">
        <f t="shared" si="11"/>
        <v>1524</v>
      </c>
      <c r="F141" s="3" t="str">
        <f t="shared" si="10"/>
        <v>SI</v>
      </c>
      <c r="G141" s="3" t="str">
        <f>VLOOKUP(D141,NORMALIZACION_CATEGORIAS_FOR_DE!$A$2:$E$260,3,0)</f>
        <v>PRODUCTOS/SERVICIO</v>
      </c>
      <c r="H141" s="3" t="str">
        <f>VLOOKUP(D141,NORMALIZACION_CATEGORIAS_FOR_DE!$A$2:$E$260,4,0)</f>
        <v>SIN CLASIFICAR</v>
      </c>
      <c r="I141" s="3" t="str">
        <f>VLOOKUP(D141,NORMALIZACION_CATEGORIAS_FOR_DE!$A$2:$E$260,5,0)</f>
        <v>OPORTUNIDAD INFORMES</v>
      </c>
      <c r="J141" s="3" t="str">
        <f t="shared" si="12"/>
        <v>1524 - TORRE COLPATRIA-Debilidades PAYC</v>
      </c>
      <c r="K141" s="3" t="str">
        <f>VLOOKUP(J141,VALORES_ENCUESTAS!$V$2:$W$5441,2,0)</f>
        <v>Reporte de novedades y potenciales sobrecostos-Acompañamiento en decisiones que afecten el proyecto y su presupuesto -Entrega oportuna información para la toma de decisiones -Proactividad y soporte para la toma de decisiones-</v>
      </c>
      <c r="L141" s="3" t="str">
        <f>IF(ISNA(VLOOKUP(B141,CECOS_SIN_IDENTIFICAR!$A$2:$D$146,4,0)),"SIN CECO",IF(VLOOKUP(B141,CECOS_SIN_IDENTIFICAR!$A$2:$D$146,4,0)=0,"SIN CECO",VLOOKUP(B141,CECOS_SIN_IDENTIFICAR!$A$2:$D$146,4,0)))</f>
        <v>SIN CECO</v>
      </c>
      <c r="M141" s="3">
        <f t="shared" si="13"/>
        <v>1524</v>
      </c>
    </row>
    <row r="142" spans="1:13" x14ac:dyDescent="0.25">
      <c r="A142" s="3">
        <f t="shared" si="14"/>
        <v>141</v>
      </c>
      <c r="B142" s="3" t="s">
        <v>416</v>
      </c>
      <c r="C142" s="6" t="s">
        <v>43</v>
      </c>
      <c r="D142" s="3" t="s">
        <v>446</v>
      </c>
      <c r="E142" s="3">
        <f t="shared" si="11"/>
        <v>1579</v>
      </c>
      <c r="F142" s="3" t="str">
        <f t="shared" si="10"/>
        <v>SI</v>
      </c>
      <c r="G142" s="3" t="str">
        <f>VLOOKUP(D142,NORMALIZACION_CATEGORIAS_FOR_DE!$A$2:$E$260,3,0)</f>
        <v>PERSONAL</v>
      </c>
      <c r="H142" s="3" t="str">
        <f>VLOOKUP(D142,NORMALIZACION_CATEGORIAS_FOR_DE!$A$2:$E$260,4,0)</f>
        <v>SIN CLASIFICAR</v>
      </c>
      <c r="I142" s="3" t="str">
        <f>VLOOKUP(D142,NORMALIZACION_CATEGORIAS_FOR_DE!$A$2:$E$260,5,0)</f>
        <v>CONOCIMIENTO</v>
      </c>
      <c r="J142" s="3" t="str">
        <f t="shared" si="12"/>
        <v>1579 - EDIFICIO TAMARINDO-Fortalezas PAYC</v>
      </c>
      <c r="K142" s="3" t="str">
        <f>VLOOKUP(J142,VALORES_ENCUESTAS!$V$2:$W$5441,2,0)</f>
        <v>Conocimiento -Servicio oportuno-Personal capacitado y comprometido -Actualización constante-Calidad</v>
      </c>
      <c r="L142" s="3" t="str">
        <f>IF(ISNA(VLOOKUP(B142,CECOS_SIN_IDENTIFICAR!$A$2:$D$146,4,0)),"SIN CECO",IF(VLOOKUP(B142,CECOS_SIN_IDENTIFICAR!$A$2:$D$146,4,0)=0,"SIN CECO",VLOOKUP(B142,CECOS_SIN_IDENTIFICAR!$A$2:$D$146,4,0)))</f>
        <v>SIN CECO</v>
      </c>
      <c r="M142" s="3">
        <f t="shared" si="13"/>
        <v>1579</v>
      </c>
    </row>
    <row r="143" spans="1:13" x14ac:dyDescent="0.25">
      <c r="A143" s="3">
        <f t="shared" si="14"/>
        <v>142</v>
      </c>
      <c r="B143" s="3" t="s">
        <v>416</v>
      </c>
      <c r="C143" s="6" t="s">
        <v>45</v>
      </c>
      <c r="D143" s="3" t="s">
        <v>458</v>
      </c>
      <c r="E143" s="3">
        <f t="shared" si="11"/>
        <v>1579</v>
      </c>
      <c r="F143" s="3" t="str">
        <f t="shared" si="10"/>
        <v>SI</v>
      </c>
      <c r="G143" s="3" t="str">
        <f>VLOOKUP(D143,NORMALIZACION_CATEGORIAS_FOR_DE!$A$2:$E$260,3,0)</f>
        <v>PERSONAL</v>
      </c>
      <c r="H143" s="3" t="str">
        <f>VLOOKUP(D143,NORMALIZACION_CATEGORIAS_FOR_DE!$A$2:$E$260,4,0)</f>
        <v>SIN CLASIFICAR</v>
      </c>
      <c r="I143" s="3" t="str">
        <f>VLOOKUP(D143,NORMALIZACION_CATEGORIAS_FOR_DE!$A$2:$E$260,5,0)</f>
        <v>ROTACIÓN DE PERSONAL</v>
      </c>
      <c r="J143" s="3" t="str">
        <f t="shared" si="12"/>
        <v>1579 - EDIFICIO TAMARINDO-Debilidades PAYC</v>
      </c>
      <c r="K143" s="3" t="str">
        <f>VLOOKUP(J143,VALORES_ENCUESTAS!$V$2:$W$5441,2,0)</f>
        <v>Rotación del personal administrativo-</v>
      </c>
      <c r="L143" s="3" t="str">
        <f>IF(ISNA(VLOOKUP(B143,CECOS_SIN_IDENTIFICAR!$A$2:$D$146,4,0)),"SIN CECO",IF(VLOOKUP(B143,CECOS_SIN_IDENTIFICAR!$A$2:$D$146,4,0)=0,"SIN CECO",VLOOKUP(B143,CECOS_SIN_IDENTIFICAR!$A$2:$D$146,4,0)))</f>
        <v>SIN CECO</v>
      </c>
      <c r="M143" s="3">
        <f t="shared" si="13"/>
        <v>1579</v>
      </c>
    </row>
    <row r="144" spans="1:13" x14ac:dyDescent="0.25">
      <c r="A144" s="3">
        <f t="shared" si="14"/>
        <v>143</v>
      </c>
      <c r="B144" s="3" t="s">
        <v>428</v>
      </c>
      <c r="C144" s="6" t="s">
        <v>43</v>
      </c>
      <c r="D144" s="3" t="s">
        <v>560</v>
      </c>
      <c r="E144" s="3">
        <f t="shared" si="11"/>
        <v>1589</v>
      </c>
      <c r="F144" s="3" t="str">
        <f t="shared" si="10"/>
        <v>SI</v>
      </c>
      <c r="G144" s="3" t="str">
        <f>VLOOKUP(D144,NORMALIZACION_CATEGORIAS_FOR_DE!$A$2:$E$260,3,0)</f>
        <v>PRODUCTOS/SERVICIO</v>
      </c>
      <c r="H144" s="3" t="str">
        <f>VLOOKUP(D144,NORMALIZACION_CATEGORIAS_FOR_DE!$A$2:$E$260,4,0)</f>
        <v>SOPORTE TÉCNICO</v>
      </c>
      <c r="I144" s="3" t="str">
        <f>VLOOKUP(D144,NORMALIZACION_CATEGORIAS_FOR_DE!$A$2:$E$260,5,0)</f>
        <v>CONOCIMIENTO TÉCNICO</v>
      </c>
      <c r="J144" s="3" t="str">
        <f t="shared" si="12"/>
        <v>1589 - ELEMENTO-Fortalezas PAYC</v>
      </c>
      <c r="K144" s="3" t="str">
        <f>VLOOKUP(J144,VALORES_ENCUESTAS!$V$2:$W$5441,2,0)</f>
        <v>Conocimiento técnico del personal-</v>
      </c>
      <c r="L144" s="3" t="str">
        <f>IF(ISNA(VLOOKUP(B144,CECOS_SIN_IDENTIFICAR!$A$2:$D$146,4,0)),"SIN CECO",IF(VLOOKUP(B144,CECOS_SIN_IDENTIFICAR!$A$2:$D$146,4,0)=0,"SIN CECO",VLOOKUP(B144,CECOS_SIN_IDENTIFICAR!$A$2:$D$146,4,0)))</f>
        <v>SIN CECO</v>
      </c>
      <c r="M144" s="3">
        <f t="shared" si="13"/>
        <v>1589</v>
      </c>
    </row>
    <row r="145" spans="1:13" x14ac:dyDescent="0.25">
      <c r="A145" s="3">
        <f t="shared" si="14"/>
        <v>144</v>
      </c>
      <c r="B145" s="3" t="s">
        <v>429</v>
      </c>
      <c r="C145" s="6" t="s">
        <v>43</v>
      </c>
      <c r="D145" s="3" t="s">
        <v>473</v>
      </c>
      <c r="E145" s="3">
        <f t="shared" si="11"/>
        <v>1590</v>
      </c>
      <c r="F145" s="3" t="str">
        <f t="shared" si="10"/>
        <v>SI</v>
      </c>
      <c r="G145" s="3" t="str">
        <f>VLOOKUP(D145,NORMALIZACION_CATEGORIAS_FOR_DE!$A$2:$E$260,3,0)</f>
        <v>PERSONAL</v>
      </c>
      <c r="H145" s="3" t="str">
        <f>VLOOKUP(D145,NORMALIZACION_CATEGORIAS_FOR_DE!$A$2:$E$260,4,0)</f>
        <v>SIN CLASIFICAR</v>
      </c>
      <c r="I145" s="3" t="str">
        <f>VLOOKUP(D145,NORMALIZACION_CATEGORIAS_FOR_DE!$A$2:$E$260,5,0)</f>
        <v>COMPROMISO</v>
      </c>
      <c r="J145" s="3" t="str">
        <f t="shared" si="12"/>
        <v>1590 - CITY U-Fortalezas PAYC</v>
      </c>
      <c r="K145" s="3" t="str">
        <f>VLOOKUP(J145,VALORES_ENCUESTAS!$V$2:$W$5441,2,0)</f>
        <v>Personal comprometido y en conocimiento técnico-</v>
      </c>
      <c r="L145" s="3" t="str">
        <f>IF(ISNA(VLOOKUP(B145,CECOS_SIN_IDENTIFICAR!$A$2:$D$146,4,0)),"SIN CECO",IF(VLOOKUP(B145,CECOS_SIN_IDENTIFICAR!$A$2:$D$146,4,0)=0,"SIN CECO",VLOOKUP(B145,CECOS_SIN_IDENTIFICAR!$A$2:$D$146,4,0)))</f>
        <v>SIN CECO</v>
      </c>
      <c r="M145" s="3">
        <f t="shared" si="13"/>
        <v>1590</v>
      </c>
    </row>
    <row r="146" spans="1:13" x14ac:dyDescent="0.25">
      <c r="A146" s="3">
        <f t="shared" si="14"/>
        <v>145</v>
      </c>
      <c r="B146" s="3" t="s">
        <v>430</v>
      </c>
      <c r="C146" s="6" t="s">
        <v>43</v>
      </c>
      <c r="D146" s="3" t="s">
        <v>684</v>
      </c>
      <c r="E146" s="3">
        <f t="shared" si="11"/>
        <v>1616</v>
      </c>
      <c r="F146" s="3" t="str">
        <f t="shared" si="10"/>
        <v>SI</v>
      </c>
      <c r="G146" s="3" t="str">
        <f>VLOOKUP(D146,NORMALIZACION_CATEGORIAS_FOR_DE!$A$2:$E$260,3,0)</f>
        <v>PERSONAL</v>
      </c>
      <c r="H146" s="3" t="str">
        <f>VLOOKUP(D146,NORMALIZACION_CATEGORIAS_FOR_DE!$A$2:$E$260,4,0)</f>
        <v>SIN CLASIFICAR</v>
      </c>
      <c r="I146" s="3" t="str">
        <f>VLOOKUP(D146,NORMALIZACION_CATEGORIAS_FOR_DE!$A$2:$E$260,5,0)</f>
        <v>DISPONIBILIDAD</v>
      </c>
      <c r="J146" s="3" t="str">
        <f t="shared" si="12"/>
        <v>1616 - ATLANTIS PLAZA-Fortalezas PAYC</v>
      </c>
      <c r="K146" s="3" t="str">
        <f>VLOOKUP(J146,VALORES_ENCUESTAS!$V$2:$W$5441,2,0)</f>
        <v>Disponibilidad del personal-</v>
      </c>
      <c r="L146" s="3" t="str">
        <f>IF(ISNA(VLOOKUP(B146,CECOS_SIN_IDENTIFICAR!$A$2:$D$146,4,0)),"SIN CECO",IF(VLOOKUP(B146,CECOS_SIN_IDENTIFICAR!$A$2:$D$146,4,0)=0,"SIN CECO",VLOOKUP(B146,CECOS_SIN_IDENTIFICAR!$A$2:$D$146,4,0)))</f>
        <v>SIN CECO</v>
      </c>
      <c r="M146" s="3">
        <f t="shared" si="13"/>
        <v>1616</v>
      </c>
    </row>
    <row r="147" spans="1:13" x14ac:dyDescent="0.25">
      <c r="A147" s="3">
        <f t="shared" si="14"/>
        <v>146</v>
      </c>
      <c r="B147" s="3" t="s">
        <v>430</v>
      </c>
      <c r="C147" s="6" t="s">
        <v>45</v>
      </c>
      <c r="D147" s="3" t="s">
        <v>685</v>
      </c>
      <c r="E147" s="3">
        <f t="shared" si="11"/>
        <v>1616</v>
      </c>
      <c r="F147" s="3" t="str">
        <f t="shared" si="10"/>
        <v>SI</v>
      </c>
      <c r="G147" s="3" t="str">
        <f>VLOOKUP(D147,NORMALIZACION_CATEGORIAS_FOR_DE!$A$2:$E$260,3,0)</f>
        <v>PRODUCTOS/SERVICIO</v>
      </c>
      <c r="H147" s="3" t="str">
        <f>VLOOKUP(D147,NORMALIZACION_CATEGORIAS_FOR_DE!$A$2:$E$260,4,0)</f>
        <v>SOPORTE ADMINISTRATIVO</v>
      </c>
      <c r="I147" s="3" t="str">
        <f>VLOOKUP(D147,NORMALIZACION_CATEGORIAS_FOR_DE!$A$2:$E$260,5,0)</f>
        <v>MANEJO ADMINSITRADOR DELEGADO</v>
      </c>
      <c r="J147" s="3" t="str">
        <f t="shared" si="12"/>
        <v>1616 - ATLANTIS PLAZA-Debilidades PAYC</v>
      </c>
      <c r="K147" s="3" t="str">
        <f>VLOOKUP(J147,VALORES_ENCUESTAS!$V$2:$W$5441,2,0)</f>
        <v>No supo manejar al administrador delegado-Faltó ejercer mayor control y seguimiento-Faltá más coordinación y comunicación en el proyecto-</v>
      </c>
      <c r="L147" s="3" t="str">
        <f>IF(ISNA(VLOOKUP(B147,CECOS_SIN_IDENTIFICAR!$A$2:$D$146,4,0)),"SIN CECO",IF(VLOOKUP(B147,CECOS_SIN_IDENTIFICAR!$A$2:$D$146,4,0)=0,"SIN CECO",VLOOKUP(B147,CECOS_SIN_IDENTIFICAR!$A$2:$D$146,4,0)))</f>
        <v>SIN CECO</v>
      </c>
      <c r="M147" s="3">
        <f t="shared" si="13"/>
        <v>1616</v>
      </c>
    </row>
    <row r="148" spans="1:13" x14ac:dyDescent="0.25">
      <c r="A148" s="3">
        <f t="shared" si="14"/>
        <v>147</v>
      </c>
      <c r="B148" s="4" t="s">
        <v>51</v>
      </c>
      <c r="C148" s="6" t="s">
        <v>43</v>
      </c>
      <c r="D148" s="3" t="s">
        <v>445</v>
      </c>
      <c r="E148" s="3" t="str">
        <f t="shared" si="11"/>
        <v>SIN CECO</v>
      </c>
      <c r="F148" s="3" t="str">
        <f t="shared" si="10"/>
        <v>NO</v>
      </c>
      <c r="G148" s="3" t="str">
        <f>VLOOKUP(D148,NORMALIZACION_CATEGORIAS_FOR_DE!$A$2:$E$260,3,0)</f>
        <v>PERSONAL</v>
      </c>
      <c r="H148" s="3" t="str">
        <f>VLOOKUP(D148,NORMALIZACION_CATEGORIAS_FOR_DE!$A$2:$E$260,4,0)</f>
        <v>SIN CLASIFICAR</v>
      </c>
      <c r="I148" s="3" t="str">
        <f>VLOOKUP(D148,NORMALIZACION_CATEGORIAS_FOR_DE!$A$2:$E$260,5,0)</f>
        <v>PROFESIONALISMO</v>
      </c>
      <c r="J148" s="3" t="str">
        <f t="shared" si="12"/>
        <v>TUNAL 100) FEB-10-Fortalezas PAYC</v>
      </c>
      <c r="K148" s="3" t="str">
        <f>VLOOKUP(J148,VALORES_ENCUESTAS!$V$2:$W$5441,2,0)</f>
        <v>Coordinacion-Profesionalismo-Conocimiento-</v>
      </c>
      <c r="L148" s="3" t="str">
        <f>IF(ISNA(VLOOKUP(B148,CECOS_SIN_IDENTIFICAR!$A$2:$D$146,4,0)),"SIN CECO",IF(VLOOKUP(B148,CECOS_SIN_IDENTIFICAR!$A$2:$D$146,4,0)=0,"SIN CECO",VLOOKUP(B148,CECOS_SIN_IDENTIFICAR!$A$2:$D$146,4,0)))</f>
        <v/>
      </c>
      <c r="M148" s="3" t="str">
        <f t="shared" si="13"/>
        <v/>
      </c>
    </row>
    <row r="149" spans="1:13" x14ac:dyDescent="0.25">
      <c r="A149" s="3">
        <f t="shared" si="14"/>
        <v>148</v>
      </c>
      <c r="B149" s="2" t="s">
        <v>55</v>
      </c>
      <c r="C149" s="6" t="s">
        <v>43</v>
      </c>
      <c r="D149" s="3" t="s">
        <v>448</v>
      </c>
      <c r="E149" s="3" t="str">
        <f t="shared" si="11"/>
        <v>SIN CECO</v>
      </c>
      <c r="F149" s="3" t="str">
        <f t="shared" si="10"/>
        <v>NO</v>
      </c>
      <c r="G149" s="3" t="str">
        <f>VLOOKUP(D149,NORMALIZACION_CATEGORIAS_FOR_DE!$A$2:$E$260,3,0)</f>
        <v>PERSONAL</v>
      </c>
      <c r="H149" s="3" t="str">
        <f>VLOOKUP(D149,NORMALIZACION_CATEGORIAS_FOR_DE!$A$2:$E$260,4,0)</f>
        <v>SIN CLASIFICAR</v>
      </c>
      <c r="I149" s="3" t="str">
        <f>VLOOKUP(D149,NORMALIZACION_CATEGORIAS_FOR_DE!$A$2:$E$260,5,0)</f>
        <v>PRESENCIA PERMANENTE</v>
      </c>
      <c r="J149" s="3" t="str">
        <f t="shared" si="12"/>
        <v>LAB.FSFB 60%
MAY-10-Fortalezas PAYC</v>
      </c>
      <c r="K149" s="3" t="str">
        <f>VLOOKUP(J149,VALORES_ENCUESTAS!$V$2:$W$5441,2,0)</f>
        <v>Servicio al cliente-Presencia permanente de Steve Moreno-Conocimiento del proyecto-</v>
      </c>
      <c r="L149" s="3">
        <f>IF(ISNA(VLOOKUP(B149,CECOS_SIN_IDENTIFICAR!$A$2:$D$146,4,0)),"SIN CECO",IF(VLOOKUP(B149,CECOS_SIN_IDENTIFICAR!$A$2:$D$146,4,0)=0,"SIN CECO",VLOOKUP(B149,CECOS_SIN_IDENTIFICAR!$A$2:$D$146,4,0)))</f>
        <v>1148</v>
      </c>
      <c r="M149" s="3">
        <f t="shared" si="13"/>
        <v>1148</v>
      </c>
    </row>
    <row r="150" spans="1:13" x14ac:dyDescent="0.25">
      <c r="A150" s="3">
        <f t="shared" si="14"/>
        <v>149</v>
      </c>
      <c r="B150" s="2" t="s">
        <v>111</v>
      </c>
      <c r="C150" s="6" t="s">
        <v>43</v>
      </c>
      <c r="D150" s="3" t="s">
        <v>451</v>
      </c>
      <c r="E150" s="3" t="str">
        <f t="shared" si="11"/>
        <v>SIN CECO</v>
      </c>
      <c r="F150" s="3" t="str">
        <f t="shared" si="10"/>
        <v>NO</v>
      </c>
      <c r="G150" s="3" t="str">
        <f>VLOOKUP(D150,NORMALIZACION_CATEGORIAS_FOR_DE!$A$2:$E$260,3,0)</f>
        <v>PRODUCTOS/SERVICIO</v>
      </c>
      <c r="H150" s="3" t="str">
        <f>VLOOKUP(D150,NORMALIZACION_CATEGORIAS_FOR_DE!$A$2:$E$260,4,0)</f>
        <v>SIN CLASIFICAR</v>
      </c>
      <c r="I150" s="3" t="str">
        <f>VLOOKUP(D150,NORMALIZACION_CATEGORIAS_FOR_DE!$A$2:$E$260,5,0)</f>
        <v>CALIDAD</v>
      </c>
      <c r="J150" s="3" t="str">
        <f t="shared" si="12"/>
        <v>SALITRE  100% MAR-10-Fortalezas PAYC</v>
      </c>
      <c r="K150" s="3" t="str">
        <f>VLOOKUP(J150,VALORES_ENCUESTAS!$V$2:$W$5441,2,0)</f>
        <v>Conocimiento-Calidad-</v>
      </c>
      <c r="L150" s="3">
        <f>IF(ISNA(VLOOKUP(B150,CECOS_SIN_IDENTIFICAR!$A$2:$D$146,4,0)),"SIN CECO",IF(VLOOKUP(B150,CECOS_SIN_IDENTIFICAR!$A$2:$D$146,4,0)=0,"SIN CECO",VLOOKUP(B150,CECOS_SIN_IDENTIFICAR!$A$2:$D$146,4,0)))</f>
        <v>1178</v>
      </c>
      <c r="M150" s="3">
        <f t="shared" si="13"/>
        <v>1178</v>
      </c>
    </row>
    <row r="151" spans="1:13" x14ac:dyDescent="0.25">
      <c r="A151" s="3">
        <f t="shared" si="14"/>
        <v>150</v>
      </c>
      <c r="B151" s="3" t="s">
        <v>113</v>
      </c>
      <c r="C151" s="6" t="s">
        <v>43</v>
      </c>
      <c r="D151" s="3" t="s">
        <v>452</v>
      </c>
      <c r="E151" s="3" t="str">
        <f t="shared" si="11"/>
        <v>SIN CECO</v>
      </c>
      <c r="F151" s="3" t="str">
        <f t="shared" si="10"/>
        <v>NO</v>
      </c>
      <c r="G151" s="3" t="str">
        <f>VLOOKUP(D151,NORMALIZACION_CATEGORIAS_FOR_DE!$A$2:$E$260,3,0)</f>
        <v>PERSONAL</v>
      </c>
      <c r="H151" s="3" t="str">
        <f>VLOOKUP(D151,NORMALIZACION_CATEGORIAS_FOR_DE!$A$2:$E$260,4,0)</f>
        <v>SIN CLASIFICAR</v>
      </c>
      <c r="I151" s="3" t="str">
        <f>VLOOKUP(D151,NORMALIZACION_CATEGORIAS_FOR_DE!$A$2:$E$260,5,0)</f>
        <v>IDONEIDAD</v>
      </c>
      <c r="J151" s="3" t="str">
        <f t="shared" si="12"/>
        <v>COLSUBSIDIO MAZUREN 25%-Fortalezas PAYC</v>
      </c>
      <c r="K151" s="3" t="str">
        <f>VLOOKUP(J151,VALORES_ENCUESTAS!$V$2:$W$5441,2,0)</f>
        <v>Conocimiento e Idoneidad Profesiona;-Colaboracion Eficaz para beneficio de la Obra-Adecuado Soporte Tecnico y Administrativo-</v>
      </c>
      <c r="L151" s="3">
        <f>IF(ISNA(VLOOKUP(B151,CECOS_SIN_IDENTIFICAR!$A$2:$D$146,4,0)),"SIN CECO",IF(VLOOKUP(B151,CECOS_SIN_IDENTIFICAR!$A$2:$D$146,4,0)=0,"SIN CECO",VLOOKUP(B151,CECOS_SIN_IDENTIFICAR!$A$2:$D$146,4,0)))</f>
        <v>1182</v>
      </c>
      <c r="M151" s="3">
        <f t="shared" si="13"/>
        <v>1182</v>
      </c>
    </row>
    <row r="152" spans="1:13" x14ac:dyDescent="0.25">
      <c r="A152" s="3">
        <f t="shared" si="14"/>
        <v>151</v>
      </c>
      <c r="B152" s="3" t="s">
        <v>115</v>
      </c>
      <c r="C152" s="6" t="s">
        <v>43</v>
      </c>
      <c r="D152" s="3" t="s">
        <v>456</v>
      </c>
      <c r="E152" s="3" t="str">
        <f t="shared" si="11"/>
        <v>SIN CECO</v>
      </c>
      <c r="F152" s="3" t="str">
        <f t="shared" si="10"/>
        <v>NO</v>
      </c>
      <c r="G152" s="3" t="str">
        <f>VLOOKUP(D152,NORMALIZACION_CATEGORIAS_FOR_DE!$A$2:$E$260,3,0)</f>
        <v>PRODUCTOS/SERVICIO</v>
      </c>
      <c r="H152" s="3" t="str">
        <f>VLOOKUP(D152,NORMALIZACION_CATEGORIAS_FOR_DE!$A$2:$E$260,4,0)</f>
        <v>SIN CLASIFICAR</v>
      </c>
      <c r="I152" s="3" t="str">
        <f>VLOOKUP(D152,NORMALIZACION_CATEGORIAS_FOR_DE!$A$2:$E$260,5,0)</f>
        <v>CALIDAD DEL ANÁLISIS DE LA INFORMACIÓN</v>
      </c>
      <c r="J152" s="3" t="str">
        <f t="shared" si="12"/>
        <v>CALLE 81 -60%-Fortalezas PAYC</v>
      </c>
      <c r="K152" s="3" t="str">
        <f>VLOOKUP(J152,VALORES_ENCUESTAS!$V$2:$W$5441,2,0)</f>
        <v>Apoyo Multidisciplinario-Calidad Analisis en la Informacion-Estructura Organizacional-</v>
      </c>
      <c r="L152" s="3">
        <f>IF(ISNA(VLOOKUP(B152,CECOS_SIN_IDENTIFICAR!$A$2:$D$146,4,0)),"SIN CECO",IF(VLOOKUP(B152,CECOS_SIN_IDENTIFICAR!$A$2:$D$146,4,0)=0,"SIN CECO",VLOOKUP(B152,CECOS_SIN_IDENTIFICAR!$A$2:$D$146,4,0)))</f>
        <v>1135</v>
      </c>
      <c r="M152" s="3">
        <f t="shared" si="13"/>
        <v>1135</v>
      </c>
    </row>
    <row r="153" spans="1:13" x14ac:dyDescent="0.25">
      <c r="A153" s="3">
        <f t="shared" si="14"/>
        <v>152</v>
      </c>
      <c r="B153" s="3" t="s">
        <v>116</v>
      </c>
      <c r="C153" s="6" t="s">
        <v>43</v>
      </c>
      <c r="D153" s="3" t="s">
        <v>507</v>
      </c>
      <c r="E153" s="3" t="str">
        <f t="shared" si="11"/>
        <v>SIN CECO</v>
      </c>
      <c r="F153" s="3" t="str">
        <f t="shared" si="10"/>
        <v>NO</v>
      </c>
      <c r="G153" s="3" t="str">
        <f>VLOOKUP(D153,NORMALIZACION_CATEGORIAS_FOR_DE!$A$2:$E$260,3,0)</f>
        <v>PRODUCTOS/SERVICIO</v>
      </c>
      <c r="H153" s="3" t="str">
        <f>VLOOKUP(D153,NORMALIZACION_CATEGORIAS_FOR_DE!$A$2:$E$260,4,0)</f>
        <v>SOPORTE DIRECTIVO</v>
      </c>
      <c r="I153" s="3" t="str">
        <f>VLOOKUP(D153,NORMALIZACION_CATEGORIAS_FOR_DE!$A$2:$E$260,5,0)</f>
        <v>COORDINADOR</v>
      </c>
      <c r="J153" s="3" t="str">
        <f t="shared" si="12"/>
        <v>INDER 100% MAY-10-Fortalezas PAYC</v>
      </c>
      <c r="K153" s="3" t="str">
        <f>VLOOKUP(J153,VALORES_ENCUESTAS!$V$2:$W$5441,2,0)</f>
        <v>Sistema de Calidad-Un buen Coordinador para Coliseos-</v>
      </c>
      <c r="L153" s="3">
        <f>IF(ISNA(VLOOKUP(B153,CECOS_SIN_IDENTIFICAR!$A$2:$D$146,4,0)),"SIN CECO",IF(VLOOKUP(B153,CECOS_SIN_IDENTIFICAR!$A$2:$D$146,4,0)=0,"SIN CECO",VLOOKUP(B153,CECOS_SIN_IDENTIFICAR!$A$2:$D$146,4,0)))</f>
        <v>1123</v>
      </c>
      <c r="M153" s="3">
        <f t="shared" si="13"/>
        <v>1123</v>
      </c>
    </row>
    <row r="154" spans="1:13" x14ac:dyDescent="0.25">
      <c r="A154" s="3">
        <f t="shared" si="14"/>
        <v>153</v>
      </c>
      <c r="B154" s="3" t="s">
        <v>117</v>
      </c>
      <c r="C154" s="6" t="s">
        <v>43</v>
      </c>
      <c r="D154" s="3" t="s">
        <v>463</v>
      </c>
      <c r="E154" s="3" t="str">
        <f t="shared" si="11"/>
        <v>SIN CECO</v>
      </c>
      <c r="F154" s="3" t="str">
        <f t="shared" si="10"/>
        <v>NO</v>
      </c>
      <c r="G154" s="3" t="str">
        <f>VLOOKUP(D154,NORMALIZACION_CATEGORIAS_FOR_DE!$A$2:$E$260,3,0)</f>
        <v>PRODUCTOS/SERVICIO</v>
      </c>
      <c r="H154" s="3" t="str">
        <f>VLOOKUP(D154,NORMALIZACION_CATEGORIAS_FOR_DE!$A$2:$E$260,4,0)</f>
        <v>SIN CLASIFICAR</v>
      </c>
      <c r="I154" s="3" t="str">
        <f>VLOOKUP(D154,NORMALIZACION_CATEGORIAS_FOR_DE!$A$2:$E$260,5,0)</f>
        <v>CALIDAD DE LOS INFORMES</v>
      </c>
      <c r="J154" s="3" t="str">
        <f t="shared" si="12"/>
        <v>CAFAM SOACHA 25% MAY-10-Fortalezas PAYC</v>
      </c>
      <c r="K154" s="3" t="str">
        <f>VLOOKUP(J154,VALORES_ENCUESTAS!$V$2:$W$5441,2,0)</f>
        <v>Dominio de los procesos de control-calidad de los informes-conocimiento del proyecto-</v>
      </c>
      <c r="L154" s="3">
        <f>IF(ISNA(VLOOKUP(B154,CECOS_SIN_IDENTIFICAR!$A$2:$D$146,4,0)),"SIN CECO",IF(VLOOKUP(B154,CECOS_SIN_IDENTIFICAR!$A$2:$D$146,4,0)=0,"SIN CECO",VLOOKUP(B154,CECOS_SIN_IDENTIFICAR!$A$2:$D$146,4,0)))</f>
        <v>1185</v>
      </c>
      <c r="M154" s="3">
        <f t="shared" si="13"/>
        <v>1185</v>
      </c>
    </row>
    <row r="155" spans="1:13" x14ac:dyDescent="0.25">
      <c r="A155" s="3">
        <f t="shared" si="14"/>
        <v>154</v>
      </c>
      <c r="B155" s="3" t="s">
        <v>117</v>
      </c>
      <c r="C155" s="6" t="s">
        <v>45</v>
      </c>
      <c r="D155" s="3" t="s">
        <v>465</v>
      </c>
      <c r="E155" s="3" t="str">
        <f t="shared" si="11"/>
        <v>SIN CECO</v>
      </c>
      <c r="F155" s="3" t="str">
        <f t="shared" si="10"/>
        <v>NO</v>
      </c>
      <c r="G155" s="3" t="str">
        <f>VLOOKUP(D155,NORMALIZACION_CATEGORIAS_FOR_DE!$A$2:$E$260,3,0)</f>
        <v>PERSONAL</v>
      </c>
      <c r="H155" s="3" t="str">
        <f>VLOOKUP(D155,NORMALIZACION_CATEGORIAS_FOR_DE!$A$2:$E$260,4,0)</f>
        <v>SIN CLASIFICAR</v>
      </c>
      <c r="I155" s="3" t="str">
        <f>VLOOKUP(D155,NORMALIZACION_CATEGORIAS_FOR_DE!$A$2:$E$260,5,0)</f>
        <v>FALTA DE PROACTIVIDAD</v>
      </c>
      <c r="J155" s="3" t="str">
        <f t="shared" si="12"/>
        <v>CAFAM SOACHA 25% MAY-10-Debilidades PAYC</v>
      </c>
      <c r="K155" s="3" t="str">
        <f>VLOOKUP(J155,VALORES_ENCUESTAS!$V$2:$W$5441,2,0)</f>
        <v>riguidez en algunos procesos-falta de proactividad en solucion de problemas-</v>
      </c>
      <c r="L155" s="3">
        <f>IF(ISNA(VLOOKUP(B155,CECOS_SIN_IDENTIFICAR!$A$2:$D$146,4,0)),"SIN CECO",IF(VLOOKUP(B155,CECOS_SIN_IDENTIFICAR!$A$2:$D$146,4,0)=0,"SIN CECO",VLOOKUP(B155,CECOS_SIN_IDENTIFICAR!$A$2:$D$146,4,0)))</f>
        <v>1185</v>
      </c>
      <c r="M155" s="3">
        <f t="shared" si="13"/>
        <v>1185</v>
      </c>
    </row>
    <row r="156" spans="1:13" x14ac:dyDescent="0.25">
      <c r="A156" s="3">
        <f t="shared" si="14"/>
        <v>155</v>
      </c>
      <c r="B156" s="5" t="s">
        <v>118</v>
      </c>
      <c r="C156" s="6" t="s">
        <v>43</v>
      </c>
      <c r="D156" s="3" t="s">
        <v>467</v>
      </c>
      <c r="E156" s="3" t="str">
        <f t="shared" si="11"/>
        <v>SIN CECO</v>
      </c>
      <c r="F156" s="3" t="str">
        <f t="shared" si="10"/>
        <v>NO</v>
      </c>
      <c r="G156" s="3" t="str">
        <f>VLOOKUP(D156,NORMALIZACION_CATEGORIAS_FOR_DE!$A$2:$E$260,3,0)</f>
        <v>PRODUCTOS/SERVICIO</v>
      </c>
      <c r="H156" s="3" t="str">
        <f>VLOOKUP(D156,NORMALIZACION_CATEGORIAS_FOR_DE!$A$2:$E$260,4,0)</f>
        <v>SOPORTE ADMINISTRATIVO</v>
      </c>
      <c r="I156" s="3" t="str">
        <f>VLOOKUP(D156,NORMALIZACION_CATEGORIAS_FOR_DE!$A$2:$E$260,5,0)</f>
        <v>ALERTAS SOBRE CRONOGRAMAS</v>
      </c>
      <c r="J156" s="3" t="str">
        <f t="shared" si="12"/>
        <v>LIEVANO 25%  MAR-10-Fortalezas PAYC</v>
      </c>
      <c r="K156" s="3" t="str">
        <f>VLOOKUP(J156,VALORES_ENCUESTAS!$V$2:$W$5441,2,0)</f>
        <v>Calidad de la Medicion de Avances de Obra-Alerta Sobre Cronogramas-Conocimiento del Proyecto-Control en la ejecicion Tecnica y Administrativa-Participacion proactiva en Comites</v>
      </c>
      <c r="L156" s="3">
        <f>IF(ISNA(VLOOKUP(B156,CECOS_SIN_IDENTIFICAR!$A$2:$D$146,4,0)),"SIN CECO",IF(VLOOKUP(B156,CECOS_SIN_IDENTIFICAR!$A$2:$D$146,4,0)=0,"SIN CECO",VLOOKUP(B156,CECOS_SIN_IDENTIFICAR!$A$2:$D$146,4,0)))</f>
        <v>1175</v>
      </c>
      <c r="M156" s="3">
        <f t="shared" si="13"/>
        <v>1175</v>
      </c>
    </row>
    <row r="157" spans="1:13" x14ac:dyDescent="0.25">
      <c r="A157" s="3">
        <f t="shared" si="14"/>
        <v>156</v>
      </c>
      <c r="B157" s="2" t="s">
        <v>180</v>
      </c>
      <c r="C157" s="6" t="s">
        <v>43</v>
      </c>
      <c r="D157" s="3" t="s">
        <v>470</v>
      </c>
      <c r="E157" s="3" t="str">
        <f t="shared" si="11"/>
        <v>SIN CECO</v>
      </c>
      <c r="F157" s="3" t="str">
        <f t="shared" si="10"/>
        <v>NO</v>
      </c>
      <c r="G157" s="3" t="str">
        <f>VLOOKUP(D157,NORMALIZACION_CATEGORIAS_FOR_DE!$A$2:$E$260,3,0)</f>
        <v>PERSONAL</v>
      </c>
      <c r="H157" s="3" t="str">
        <f>VLOOKUP(D157,NORMALIZACION_CATEGORIAS_FOR_DE!$A$2:$E$260,4,0)</f>
        <v>SIN CLASIFICAR</v>
      </c>
      <c r="I157" s="3" t="str">
        <f>VLOOKUP(D157,NORMALIZACION_CATEGORIAS_FOR_DE!$A$2:$E$260,5,0)</f>
        <v>CORIDALIDAD</v>
      </c>
      <c r="J157" s="3" t="str">
        <f t="shared" si="12"/>
        <v>LABORATORIOS 9-SEP-10  100%-Fortalezas PAYC</v>
      </c>
      <c r="K157" s="3" t="str">
        <f>VLOOKUP(J157,VALORES_ENCUESTAS!$V$2:$W$5441,2,0)</f>
        <v>Respeto y cordialidad-Coordinador: Permanencia permanente en la obra-</v>
      </c>
      <c r="L157" s="3">
        <f>IF(ISNA(VLOOKUP(B157,CECOS_SIN_IDENTIFICAR!$A$2:$D$146,4,0)),"SIN CECO",IF(VLOOKUP(B157,CECOS_SIN_IDENTIFICAR!$A$2:$D$146,4,0)=0,"SIN CECO",VLOOKUP(B157,CECOS_SIN_IDENTIFICAR!$A$2:$D$146,4,0)))</f>
        <v>1148</v>
      </c>
      <c r="M157" s="3">
        <f t="shared" si="13"/>
        <v>1148</v>
      </c>
    </row>
    <row r="158" spans="1:13" x14ac:dyDescent="0.25">
      <c r="A158" s="3">
        <f t="shared" si="14"/>
        <v>157</v>
      </c>
      <c r="B158" s="2" t="s">
        <v>180</v>
      </c>
      <c r="C158" s="6" t="s">
        <v>45</v>
      </c>
      <c r="D158" s="3" t="s">
        <v>472</v>
      </c>
      <c r="E158" s="3" t="str">
        <f t="shared" si="11"/>
        <v>SIN CECO</v>
      </c>
      <c r="F158" s="3" t="str">
        <f t="shared" si="10"/>
        <v>NO</v>
      </c>
      <c r="G158" s="3" t="str">
        <f>VLOOKUP(D158,NORMALIZACION_CATEGORIAS_FOR_DE!$A$2:$E$260,3,0)</f>
        <v>PRODUCTOS/SERVICIO</v>
      </c>
      <c r="H158" s="3" t="str">
        <f>VLOOKUP(D158,NORMALIZACION_CATEGORIAS_FOR_DE!$A$2:$E$260,4,0)</f>
        <v>SOPORTE TÉCNICO</v>
      </c>
      <c r="I158" s="3" t="str">
        <f>VLOOKUP(D158,NORMALIZACION_CATEGORIAS_FOR_DE!$A$2:$E$260,5,0)</f>
        <v>VERIFICACIÓN DISEÑOS</v>
      </c>
      <c r="J158" s="3" t="str">
        <f t="shared" si="12"/>
        <v>LABORATORIOS 9-SEP-10  100%-Debilidades PAYC</v>
      </c>
      <c r="K158" s="3" t="str">
        <f>VLOOKUP(J158,VALORES_ENCUESTAS!$V$2:$W$5441,2,0)</f>
        <v>Verificación de diseño con expectativas de los clientes-</v>
      </c>
      <c r="L158" s="3">
        <f>IF(ISNA(VLOOKUP(B158,CECOS_SIN_IDENTIFICAR!$A$2:$D$146,4,0)),"SIN CECO",IF(VLOOKUP(B158,CECOS_SIN_IDENTIFICAR!$A$2:$D$146,4,0)=0,"SIN CECO",VLOOKUP(B158,CECOS_SIN_IDENTIFICAR!$A$2:$D$146,4,0)))</f>
        <v>1148</v>
      </c>
      <c r="M158" s="3">
        <f t="shared" si="13"/>
        <v>1148</v>
      </c>
    </row>
    <row r="159" spans="1:13" x14ac:dyDescent="0.25">
      <c r="A159" s="3">
        <f t="shared" si="14"/>
        <v>158</v>
      </c>
      <c r="B159" s="2" t="s">
        <v>181</v>
      </c>
      <c r="C159" s="6" t="s">
        <v>43</v>
      </c>
      <c r="D159" s="3" t="s">
        <v>474</v>
      </c>
      <c r="E159" s="3" t="str">
        <f t="shared" si="11"/>
        <v>SIN CECO</v>
      </c>
      <c r="F159" s="3" t="str">
        <f t="shared" si="10"/>
        <v>NO</v>
      </c>
      <c r="G159" s="3" t="str">
        <f>VLOOKUP(D159,NORMALIZACION_CATEGORIAS_FOR_DE!$A$2:$E$260,3,0)</f>
        <v>PRODUCTOS/SERVICIO</v>
      </c>
      <c r="H159" s="3" t="str">
        <f>VLOOKUP(D159,NORMALIZACION_CATEGORIAS_FOR_DE!$A$2:$E$260,4,0)</f>
        <v>SOPORTE TÉCNICO</v>
      </c>
      <c r="I159" s="3" t="str">
        <f>VLOOKUP(D159,NORMALIZACION_CATEGORIAS_FOR_DE!$A$2:$E$260,5,0)</f>
        <v>CONOCIMIENTO DEL TEMA</v>
      </c>
      <c r="J159" s="3" t="str">
        <f t="shared" si="12"/>
        <v>CERESCOS  14-SEP-10  25%-Fortalezas PAYC</v>
      </c>
      <c r="K159" s="3" t="str">
        <f>VLOOKUP(J159,VALORES_ENCUESTAS!$V$2:$W$5441,2,0)</f>
        <v>Compromiso-Conocimiento del tema-Apoyo en las diferentes áreas de la construcción-Cumplimiento-</v>
      </c>
      <c r="L159" s="3">
        <f>IF(ISNA(VLOOKUP(B159,CECOS_SIN_IDENTIFICAR!$A$2:$D$146,4,0)),"SIN CECO",IF(VLOOKUP(B159,CECOS_SIN_IDENTIFICAR!$A$2:$D$146,4,0)=0,"SIN CECO",VLOOKUP(B159,CECOS_SIN_IDENTIFICAR!$A$2:$D$146,4,0)))</f>
        <v>1193</v>
      </c>
      <c r="M159" s="3">
        <f t="shared" si="13"/>
        <v>1193</v>
      </c>
    </row>
    <row r="160" spans="1:13" x14ac:dyDescent="0.25">
      <c r="A160" s="3">
        <f t="shared" si="14"/>
        <v>159</v>
      </c>
      <c r="B160" s="2" t="s">
        <v>181</v>
      </c>
      <c r="C160" s="6" t="s">
        <v>45</v>
      </c>
      <c r="D160" s="3" t="s">
        <v>477</v>
      </c>
      <c r="E160" s="3" t="str">
        <f t="shared" si="11"/>
        <v>SIN CECO</v>
      </c>
      <c r="F160" s="3" t="str">
        <f t="shared" si="10"/>
        <v>NO</v>
      </c>
      <c r="G160" s="3" t="str">
        <f>VLOOKUP(D160,NORMALIZACION_CATEGORIAS_FOR_DE!$A$2:$E$260,3,0)</f>
        <v>PRODUCTOS/SERVICIO</v>
      </c>
      <c r="H160" s="3" t="str">
        <f>VLOOKUP(D160,NORMALIZACION_CATEGORIAS_FOR_DE!$A$2:$E$260,4,0)</f>
        <v>SOPORTE TÉCNICO</v>
      </c>
      <c r="I160" s="3" t="str">
        <f>VLOOKUP(D160,NORMALIZACION_CATEGORIAS_FOR_DE!$A$2:$E$260,5,0)</f>
        <v>OPORTUNIDAD APOYO</v>
      </c>
      <c r="J160" s="3" t="str">
        <f t="shared" si="12"/>
        <v>CERESCOS  14-SEP-10  25%-Debilidades PAYC</v>
      </c>
      <c r="K160" s="3" t="str">
        <f>VLOOKUP(J160,VALORES_ENCUESTAS!$V$2:$W$5441,2,0)</f>
        <v>Mayor comunicación con los contratistas-Apoyo oportuno sobre la parte técnica con los contratistas-</v>
      </c>
      <c r="L160" s="3">
        <f>IF(ISNA(VLOOKUP(B160,CECOS_SIN_IDENTIFICAR!$A$2:$D$146,4,0)),"SIN CECO",IF(VLOOKUP(B160,CECOS_SIN_IDENTIFICAR!$A$2:$D$146,4,0)=0,"SIN CECO",VLOOKUP(B160,CECOS_SIN_IDENTIFICAR!$A$2:$D$146,4,0)))</f>
        <v>1193</v>
      </c>
      <c r="M160" s="3">
        <f t="shared" si="13"/>
        <v>1193</v>
      </c>
    </row>
    <row r="161" spans="1:13" x14ac:dyDescent="0.25">
      <c r="A161" s="3">
        <f t="shared" si="14"/>
        <v>160</v>
      </c>
      <c r="B161" s="3" t="s">
        <v>121</v>
      </c>
      <c r="C161" s="6" t="s">
        <v>43</v>
      </c>
      <c r="D161" s="3" t="s">
        <v>478</v>
      </c>
      <c r="E161" s="3" t="str">
        <f t="shared" si="11"/>
        <v>SIN CECO</v>
      </c>
      <c r="F161" s="3" t="str">
        <f t="shared" si="10"/>
        <v>NO</v>
      </c>
      <c r="G161" s="3" t="str">
        <f>VLOOKUP(D161,NORMALIZACION_CATEGORIAS_FOR_DE!$A$2:$E$260,3,0)</f>
        <v>SERVICIO AL CLIENTE</v>
      </c>
      <c r="H161" s="3" t="str">
        <f>VLOOKUP(D161,NORMALIZACION_CATEGORIAS_FOR_DE!$A$2:$E$260,4,0)</f>
        <v>SIN CLASIFICAR</v>
      </c>
      <c r="I161" s="3" t="str">
        <f>VLOOKUP(D161,NORMALIZACION_CATEGORIAS_FOR_DE!$A$2:$E$260,5,0)</f>
        <v>OPORTUNIDAD EN LA ATENCIÓN</v>
      </c>
      <c r="J161" s="3" t="str">
        <f t="shared" si="12"/>
        <v>UN SANTO TOMÁS
28-SEP-10
100%-Fortalezas PAYC</v>
      </c>
      <c r="K161" s="3" t="str">
        <f>VLOOKUP(J161,VALORES_ENCUESTAS!$V$2:$W$5441,2,0)</f>
        <v>Compromiso-Oportuna Atención-Calidad de la información-Seguimiento del proyecto-</v>
      </c>
      <c r="L161" s="3">
        <f>IF(ISNA(VLOOKUP(B161,CECOS_SIN_IDENTIFICAR!$A$2:$D$146,4,0)),"SIN CECO",IF(VLOOKUP(B161,CECOS_SIN_IDENTIFICAR!$A$2:$D$146,4,0)=0,"SIN CECO",VLOOKUP(B161,CECOS_SIN_IDENTIFICAR!$A$2:$D$146,4,0)))</f>
        <v>1145</v>
      </c>
      <c r="M161" s="3">
        <f t="shared" si="13"/>
        <v>1145</v>
      </c>
    </row>
    <row r="162" spans="1:13" x14ac:dyDescent="0.25">
      <c r="A162" s="3">
        <f t="shared" si="14"/>
        <v>161</v>
      </c>
      <c r="B162" s="3" t="s">
        <v>124</v>
      </c>
      <c r="C162" s="6" t="s">
        <v>43</v>
      </c>
      <c r="D162" s="3" t="s">
        <v>473</v>
      </c>
      <c r="E162" s="3" t="str">
        <f t="shared" si="11"/>
        <v>SIN CECO</v>
      </c>
      <c r="F162" s="3" t="str">
        <f t="shared" si="10"/>
        <v>NO</v>
      </c>
      <c r="G162" s="3" t="str">
        <f>VLOOKUP(D162,NORMALIZACION_CATEGORIAS_FOR_DE!$A$2:$E$260,3,0)</f>
        <v>PERSONAL</v>
      </c>
      <c r="H162" s="3" t="str">
        <f>VLOOKUP(D162,NORMALIZACION_CATEGORIAS_FOR_DE!$A$2:$E$260,4,0)</f>
        <v>SIN CLASIFICAR</v>
      </c>
      <c r="I162" s="3" t="str">
        <f>VLOOKUP(D162,NORMALIZACION_CATEGORIAS_FOR_DE!$A$2:$E$260,5,0)</f>
        <v>COMPROMISO</v>
      </c>
      <c r="J162" s="3" t="str">
        <f t="shared" si="12"/>
        <v>CINEPOLIS
5-oct-10
100%-Fortalezas PAYC</v>
      </c>
      <c r="K162" s="3" t="str">
        <f>VLOOKUP(J162,VALORES_ENCUESTAS!$V$2:$W$5441,2,0)</f>
        <v>a.  Profesionalismo-b. Compromiso con el proyecto-c. Calidad-d. Atención al cliente-e. Claridad en la información-</v>
      </c>
      <c r="L162" s="3" t="str">
        <f>IF(ISNA(VLOOKUP(B162,CECOS_SIN_IDENTIFICAR!$A$2:$D$146,4,0)),"SIN CECO",IF(VLOOKUP(B162,CECOS_SIN_IDENTIFICAR!$A$2:$D$146,4,0)=0,"SIN CECO",VLOOKUP(B162,CECOS_SIN_IDENTIFICAR!$A$2:$D$146,4,0)))</f>
        <v/>
      </c>
      <c r="M162" s="3" t="str">
        <f t="shared" si="13"/>
        <v/>
      </c>
    </row>
    <row r="163" spans="1:13" x14ac:dyDescent="0.25">
      <c r="A163" s="3">
        <f t="shared" si="14"/>
        <v>162</v>
      </c>
      <c r="B163" s="3" t="s">
        <v>124</v>
      </c>
      <c r="C163" s="6" t="s">
        <v>45</v>
      </c>
      <c r="D163" s="3" t="s">
        <v>484</v>
      </c>
      <c r="E163" s="3" t="str">
        <f t="shared" si="11"/>
        <v>SIN CECO</v>
      </c>
      <c r="F163" s="3" t="str">
        <f t="shared" si="10"/>
        <v>NO</v>
      </c>
      <c r="G163" s="3" t="str">
        <f>VLOOKUP(D163,NORMALIZACION_CATEGORIAS_FOR_DE!$A$2:$E$260,3,0)</f>
        <v>PRODUCTOS/SERVICIO</v>
      </c>
      <c r="H163" s="3" t="str">
        <f>VLOOKUP(D163,NORMALIZACION_CATEGORIAS_FOR_DE!$A$2:$E$260,4,0)</f>
        <v>SIN CLASIFICAR</v>
      </c>
      <c r="I163" s="3" t="str">
        <f>VLOOKUP(D163,NORMALIZACION_CATEGORIAS_FOR_DE!$A$2:$E$260,5,0)</f>
        <v>CORROBORAR LA INFORMACIÓN PRESENTADA</v>
      </c>
      <c r="J163" s="3" t="str">
        <f t="shared" si="12"/>
        <v>CINEPOLIS
5-oct-10
100%-Debilidades PAYC</v>
      </c>
      <c r="K163" s="3" t="str">
        <f>VLOOKUP(J163,VALORES_ENCUESTAS!$V$2:$W$5441,2,0)</f>
        <v>a.  Veracidad en la información-b.  Corroborar la información presentada-c.  Conocimiento de los productos y empresas recomendados-</v>
      </c>
      <c r="L163" s="3" t="str">
        <f>IF(ISNA(VLOOKUP(B163,CECOS_SIN_IDENTIFICAR!$A$2:$D$146,4,0)),"SIN CECO",IF(VLOOKUP(B163,CECOS_SIN_IDENTIFICAR!$A$2:$D$146,4,0)=0,"SIN CECO",VLOOKUP(B163,CECOS_SIN_IDENTIFICAR!$A$2:$D$146,4,0)))</f>
        <v/>
      </c>
      <c r="M163" s="3" t="str">
        <f t="shared" si="13"/>
        <v/>
      </c>
    </row>
    <row r="164" spans="1:13" x14ac:dyDescent="0.25">
      <c r="A164" s="3">
        <f t="shared" si="14"/>
        <v>163</v>
      </c>
      <c r="B164" s="3" t="s">
        <v>126</v>
      </c>
      <c r="C164" s="6" t="s">
        <v>43</v>
      </c>
      <c r="D164" s="3" t="s">
        <v>487</v>
      </c>
      <c r="E164" s="3" t="str">
        <f t="shared" si="11"/>
        <v>SIN CECO</v>
      </c>
      <c r="F164" s="3" t="str">
        <f t="shared" si="10"/>
        <v>NO</v>
      </c>
      <c r="G164" s="3" t="str">
        <f>VLOOKUP(D164,NORMALIZACION_CATEGORIAS_FOR_DE!$A$2:$E$260,3,0)</f>
        <v>PRODUCTOS/SERVICIO</v>
      </c>
      <c r="H164" s="3" t="str">
        <f>VLOOKUP(D164,NORMALIZACION_CATEGORIAS_FOR_DE!$A$2:$E$260,4,0)</f>
        <v>SOPORTE ADMINISTRATIVO</v>
      </c>
      <c r="I164" s="3" t="str">
        <f>VLOOKUP(D164,NORMALIZACION_CATEGORIAS_FOR_DE!$A$2:$E$260,5,0)</f>
        <v>ELABORACIÓN DE PRESUPUESTO</v>
      </c>
      <c r="J164" s="3" t="str">
        <f t="shared" si="12"/>
        <v>SIGRA
11-oct-10
100%-Fortalezas PAYC</v>
      </c>
      <c r="K164" s="3" t="str">
        <f>VLOOKUP(J164,VALORES_ENCUESTAS!$V$2:$W$5441,2,0)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164" s="3">
        <f>IF(ISNA(VLOOKUP(B164,CECOS_SIN_IDENTIFICAR!$A$2:$D$146,4,0)),"SIN CECO",IF(VLOOKUP(B164,CECOS_SIN_IDENTIFICAR!$A$2:$D$146,4,0)=0,"SIN CECO",VLOOKUP(B164,CECOS_SIN_IDENTIFICAR!$A$2:$D$146,4,0)))</f>
        <v>1173</v>
      </c>
      <c r="M164" s="3">
        <f t="shared" si="13"/>
        <v>1173</v>
      </c>
    </row>
    <row r="165" spans="1:13" x14ac:dyDescent="0.25">
      <c r="A165" s="3">
        <f t="shared" si="14"/>
        <v>164</v>
      </c>
      <c r="B165" s="3" t="s">
        <v>126</v>
      </c>
      <c r="C165" s="6" t="s">
        <v>45</v>
      </c>
      <c r="D165" s="3" t="s">
        <v>498</v>
      </c>
      <c r="E165" s="3" t="str">
        <f t="shared" si="11"/>
        <v>SIN CECO</v>
      </c>
      <c r="F165" s="3" t="str">
        <f t="shared" si="10"/>
        <v>NO</v>
      </c>
      <c r="G165" s="3" t="str">
        <f>VLOOKUP(D165,NORMALIZACION_CATEGORIAS_FOR_DE!$A$2:$E$260,3,0)</f>
        <v>PRODUCTOS/SERVICIO</v>
      </c>
      <c r="H165" s="3" t="str">
        <f>VLOOKUP(D165,NORMALIZACION_CATEGORIAS_FOR_DE!$A$2:$E$260,4,0)</f>
        <v>SOPORTE TÉCNICO</v>
      </c>
      <c r="I165" s="3" t="str">
        <f>VLOOKUP(D165,NORMALIZACION_CATEGORIAS_FOR_DE!$A$2:$E$260,5,0)</f>
        <v>SINCRONIZAR PARTE ELÉCTRICA</v>
      </c>
      <c r="J165" s="3" t="str">
        <f t="shared" si="12"/>
        <v>SIGRA
11-oct-10
100%-Debilidades PAYC</v>
      </c>
      <c r="K165" s="3" t="str">
        <f>VLOOKUP(J165,VALORES_ENCUESTAS!$V$2:$W$5441,2,0)</f>
        <v>a.  Costo proveedores-b.  Sincronizar parte eléctrica-c.  Servicios pos venta-</v>
      </c>
      <c r="L165" s="3">
        <f>IF(ISNA(VLOOKUP(B165,CECOS_SIN_IDENTIFICAR!$A$2:$D$146,4,0)),"SIN CECO",IF(VLOOKUP(B165,CECOS_SIN_IDENTIFICAR!$A$2:$D$146,4,0)=0,"SIN CECO",VLOOKUP(B165,CECOS_SIN_IDENTIFICAR!$A$2:$D$146,4,0)))</f>
        <v>1173</v>
      </c>
      <c r="M165" s="3">
        <f t="shared" si="13"/>
        <v>1173</v>
      </c>
    </row>
    <row r="166" spans="1:13" x14ac:dyDescent="0.25">
      <c r="A166" s="3">
        <f t="shared" si="14"/>
        <v>165</v>
      </c>
      <c r="B166" s="3" t="s">
        <v>127</v>
      </c>
      <c r="C166" s="6" t="s">
        <v>43</v>
      </c>
      <c r="D166" s="3" t="s">
        <v>693</v>
      </c>
      <c r="E166" s="3" t="str">
        <f t="shared" si="11"/>
        <v>SIN CECO</v>
      </c>
      <c r="F166" s="3" t="str">
        <f t="shared" si="10"/>
        <v>NO</v>
      </c>
      <c r="G166" s="3" t="str">
        <f>VLOOKUP(D166,NORMALIZACION_CATEGORIAS_FOR_DE!$A$2:$E$260,3,0)</f>
        <v>PERSONAL</v>
      </c>
      <c r="H166" s="3" t="str">
        <f>VLOOKUP(D166,NORMALIZACION_CATEGORIAS_FOR_DE!$A$2:$E$260,4,0)</f>
        <v>SIN CLASIFICAR</v>
      </c>
      <c r="I166" s="3" t="str">
        <f>VLOOKUP(D166,NORMALIZACION_CATEGORIAS_FOR_DE!$A$2:$E$260,5,0)</f>
        <v>ACTITUD</v>
      </c>
      <c r="J166" s="3" t="str">
        <f t="shared" si="12"/>
        <v>CENTRO COMERCIAL ALAMEDA
25-oct-10
60%-Fortalezas PAYC</v>
      </c>
      <c r="K166" s="3" t="str">
        <f>VLOOKUP(J166,VALORES_ENCUESTAS!$V$2:$W$5441,2,0)</f>
        <v>a.  Años en el mercado colombiano-b. Personal en obra con buena actitud-</v>
      </c>
      <c r="L166" s="3">
        <f>IF(ISNA(VLOOKUP(B166,CECOS_SIN_IDENTIFICAR!$A$2:$D$146,4,0)),"SIN CECO",IF(VLOOKUP(B166,CECOS_SIN_IDENTIFICAR!$A$2:$D$146,4,0)=0,"SIN CECO",VLOOKUP(B166,CECOS_SIN_IDENTIFICAR!$A$2:$D$146,4,0)))</f>
        <v>1206</v>
      </c>
      <c r="M166" s="3">
        <f t="shared" si="13"/>
        <v>1206</v>
      </c>
    </row>
    <row r="167" spans="1:13" x14ac:dyDescent="0.25">
      <c r="A167" s="3">
        <f t="shared" si="14"/>
        <v>166</v>
      </c>
      <c r="B167" s="3" t="s">
        <v>127</v>
      </c>
      <c r="C167" s="6" t="s">
        <v>45</v>
      </c>
      <c r="D167" s="3" t="s">
        <v>503</v>
      </c>
      <c r="E167" s="3" t="str">
        <f t="shared" si="11"/>
        <v>SIN CECO</v>
      </c>
      <c r="F167" s="3" t="str">
        <f t="shared" si="10"/>
        <v>NO</v>
      </c>
      <c r="G167" s="3" t="str">
        <f>VLOOKUP(D167,NORMALIZACION_CATEGORIAS_FOR_DE!$A$2:$E$260,3,0)</f>
        <v>SERVICIO AL CLIENTE</v>
      </c>
      <c r="H167" s="3" t="str">
        <f>VLOOKUP(D167,NORMALIZACION_CATEGORIAS_FOR_DE!$A$2:$E$260,4,0)</f>
        <v>SIN CLASIFICAR</v>
      </c>
      <c r="I167" s="3" t="str">
        <f>VLOOKUP(D167,NORMALIZACION_CATEGORIAS_FOR_DE!$A$2:$E$260,5,0)</f>
        <v>ENTENDIMIENTO DE LAS NECESIDADES DEL CLIENTE</v>
      </c>
      <c r="J167" s="3" t="str">
        <f t="shared" si="12"/>
        <v>CENTRO COMERCIAL ALAMEDA
25-oct-10
60%-Debilidades PAYC</v>
      </c>
      <c r="K167" s="3" t="str">
        <f>VLOOKUP(J167,VALORES_ENCUESTAS!$V$2:$W$5441,2,0)</f>
        <v>a. Falta liderazgo-b. Entender claramente la necesidad del cliente-c. Personal con más experiencia-d. Fata de credibilidad-e. Faltar a compromisos pactados-</v>
      </c>
      <c r="L167" s="3">
        <f>IF(ISNA(VLOOKUP(B167,CECOS_SIN_IDENTIFICAR!$A$2:$D$146,4,0)),"SIN CECO",IF(VLOOKUP(B167,CECOS_SIN_IDENTIFICAR!$A$2:$D$146,4,0)=0,"SIN CECO",VLOOKUP(B167,CECOS_SIN_IDENTIFICAR!$A$2:$D$146,4,0)))</f>
        <v>1206</v>
      </c>
      <c r="M167" s="3">
        <f t="shared" si="13"/>
        <v>1206</v>
      </c>
    </row>
    <row r="168" spans="1:13" x14ac:dyDescent="0.25">
      <c r="A168" s="3">
        <f t="shared" si="14"/>
        <v>167</v>
      </c>
      <c r="B168" s="3" t="s">
        <v>128</v>
      </c>
      <c r="C168" s="6" t="s">
        <v>43</v>
      </c>
      <c r="D168" s="3" t="s">
        <v>508</v>
      </c>
      <c r="E168" s="3" t="str">
        <f t="shared" si="11"/>
        <v>SIN CECO</v>
      </c>
      <c r="F168" s="3" t="str">
        <f t="shared" si="10"/>
        <v>NO</v>
      </c>
      <c r="G168" s="3" t="str">
        <f>VLOOKUP(D168,NORMALIZACION_CATEGORIAS_FOR_DE!$A$2:$E$260,3,0)</f>
        <v>PERSONAL</v>
      </c>
      <c r="H168" s="3" t="str">
        <f>VLOOKUP(D168,NORMALIZACION_CATEGORIAS_FOR_DE!$A$2:$E$260,4,0)</f>
        <v>SIN CLASIFICAR</v>
      </c>
      <c r="I168" s="3" t="str">
        <f>VLOOKUP(D168,NORMALIZACION_CATEGORIAS_FOR_DE!$A$2:$E$260,5,0)</f>
        <v>PERSONAL DE SOPORTE TÉCNICO</v>
      </c>
      <c r="J168" s="3" t="str">
        <f t="shared" si="12"/>
        <v>EAN NUEVA SEDE EL NOGAL
29-oct-10
60%-Fortalezas PAYC</v>
      </c>
      <c r="K168" s="3" t="str">
        <f>VLOOKUP(J168,VALORES_ENCUESTAS!$V$2:$W$5441,2,0)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168" s="3">
        <f>IF(ISNA(VLOOKUP(B168,CECOS_SIN_IDENTIFICAR!$A$2:$D$146,4,0)),"SIN CECO",IF(VLOOKUP(B168,CECOS_SIN_IDENTIFICAR!$A$2:$D$146,4,0)=0,"SIN CECO",VLOOKUP(B168,CECOS_SIN_IDENTIFICAR!$A$2:$D$146,4,0)))</f>
        <v>1094</v>
      </c>
      <c r="M168" s="3">
        <f t="shared" si="13"/>
        <v>1094</v>
      </c>
    </row>
    <row r="169" spans="1:13" x14ac:dyDescent="0.25">
      <c r="A169" s="3">
        <f t="shared" si="14"/>
        <v>168</v>
      </c>
      <c r="B169" s="3" t="s">
        <v>128</v>
      </c>
      <c r="C169" s="6" t="s">
        <v>45</v>
      </c>
      <c r="D169" s="3" t="s">
        <v>513</v>
      </c>
      <c r="E169" s="3" t="str">
        <f t="shared" si="11"/>
        <v>SIN CECO</v>
      </c>
      <c r="F169" s="3" t="str">
        <f t="shared" si="10"/>
        <v>NO</v>
      </c>
      <c r="G169" s="3" t="str">
        <f>VLOOKUP(D169,NORMALIZACION_CATEGORIAS_FOR_DE!$A$2:$E$260,3,0)</f>
        <v>PRODUCTOS/SERVICIO</v>
      </c>
      <c r="H169" s="3" t="str">
        <f>VLOOKUP(D169,NORMALIZACION_CATEGORIAS_FOR_DE!$A$2:$E$260,4,0)</f>
        <v>SOPORTE ADMINISTRATIVO</v>
      </c>
      <c r="I169" s="3" t="str">
        <f>VLOOKUP(D169,NORMALIZACION_CATEGORIAS_FOR_DE!$A$2:$E$260,5,0)</f>
        <v>CONTROL DE CALIDAD ELABORACIÓN DE CONTRATOS Y TÉRMINOS DE REFERENCIA</v>
      </c>
      <c r="J169" s="3" t="str">
        <f t="shared" si="12"/>
        <v>EAN NUEVA SEDE EL NOGAL
29-oct-10
60%-Debilidades PAYC</v>
      </c>
      <c r="K169" s="3" t="str">
        <f>VLOOKUP(J169,VALORES_ENCUESTAS!$V$2:$W$5441,2,0)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169" s="3">
        <f>IF(ISNA(VLOOKUP(B169,CECOS_SIN_IDENTIFICAR!$A$2:$D$146,4,0)),"SIN CECO",IF(VLOOKUP(B169,CECOS_SIN_IDENTIFICAR!$A$2:$D$146,4,0)=0,"SIN CECO",VLOOKUP(B169,CECOS_SIN_IDENTIFICAR!$A$2:$D$146,4,0)))</f>
        <v>1094</v>
      </c>
      <c r="M169" s="3">
        <f t="shared" si="13"/>
        <v>1094</v>
      </c>
    </row>
    <row r="170" spans="1:13" x14ac:dyDescent="0.25">
      <c r="A170" s="3">
        <f t="shared" si="14"/>
        <v>169</v>
      </c>
      <c r="B170" s="3" t="s">
        <v>131</v>
      </c>
      <c r="C170" s="6" t="s">
        <v>43</v>
      </c>
      <c r="D170" s="3" t="s">
        <v>521</v>
      </c>
      <c r="E170" s="3" t="str">
        <f t="shared" si="11"/>
        <v>SIN CECO</v>
      </c>
      <c r="F170" s="3" t="str">
        <f t="shared" si="10"/>
        <v>NO</v>
      </c>
      <c r="G170" s="3" t="str">
        <f>VLOOKUP(D170,NORMALIZACION_CATEGORIAS_FOR_DE!$A$2:$E$260,3,0)</f>
        <v>PRODUCTOS/SERVICIO</v>
      </c>
      <c r="H170" s="3" t="str">
        <f>VLOOKUP(D170,NORMALIZACION_CATEGORIAS_FOR_DE!$A$2:$E$260,4,0)</f>
        <v>SOPORTE DIRECTIVO</v>
      </c>
      <c r="I170" s="3" t="str">
        <f>VLOOKUP(D170,NORMALIZACION_CATEGORIAS_FOR_DE!$A$2:$E$260,5,0)</f>
        <v>RESOLUCIÓN DE CONFLICTOS</v>
      </c>
      <c r="J170" s="3" t="str">
        <f t="shared" si="12"/>
        <v>CENTRO CULTURAL JMSD
23-NOV-10
100%-Fortalezas PAYC</v>
      </c>
      <c r="K170" s="3" t="str">
        <f>VLOOKUP(J170,VALORES_ENCUESTAS!$V$2:$W$5441,2,0)</f>
        <v>a.  Disposición de los funcionarios de todo rango-b.  Disposición en la solución de conflictos-c.  Pleno conocimiento del proyecto-d. Procesos administrativos y operativos muy estratégicos-</v>
      </c>
      <c r="L170" s="3">
        <f>IF(ISNA(VLOOKUP(B170,CECOS_SIN_IDENTIFICAR!$A$2:$D$146,4,0)),"SIN CECO",IF(VLOOKUP(B170,CECOS_SIN_IDENTIFICAR!$A$2:$D$146,4,0)=0,"SIN CECO",VLOOKUP(B170,CECOS_SIN_IDENTIFICAR!$A$2:$D$146,4,0)))</f>
        <v>1595</v>
      </c>
      <c r="M170" s="3">
        <f t="shared" si="13"/>
        <v>1595</v>
      </c>
    </row>
    <row r="171" spans="1:13" x14ac:dyDescent="0.25">
      <c r="A171" s="3">
        <f t="shared" si="14"/>
        <v>170</v>
      </c>
      <c r="B171" s="3" t="s">
        <v>133</v>
      </c>
      <c r="C171" s="6" t="s">
        <v>43</v>
      </c>
      <c r="D171" s="3" t="s">
        <v>524</v>
      </c>
      <c r="E171" s="3" t="str">
        <f t="shared" si="11"/>
        <v>SIN CECO</v>
      </c>
      <c r="F171" s="3" t="str">
        <f t="shared" si="10"/>
        <v>NO</v>
      </c>
      <c r="G171" s="3" t="str">
        <f>VLOOKUP(D171,NORMALIZACION_CATEGORIAS_FOR_DE!$A$2:$E$260,3,0)</f>
        <v>PRODUCTOS/SERVICIO</v>
      </c>
      <c r="H171" s="3" t="str">
        <f>VLOOKUP(D171,NORMALIZACION_CATEGORIAS_FOR_DE!$A$2:$E$260,4,0)</f>
        <v>SIN CLASIFICAR</v>
      </c>
      <c r="I171" s="3" t="str">
        <f>VLOOKUP(D171,NORMALIZACION_CATEGORIAS_FOR_DE!$A$2:$E$260,5,0)</f>
        <v>PRODUCTOS</v>
      </c>
      <c r="J171" s="3" t="str">
        <f t="shared" si="12"/>
        <v>MANZANA LIÉVANO
13-SEP-10
60%-Fortalezas PAYC</v>
      </c>
      <c r="K171" s="3" t="str">
        <f>VLOOKUP(J171,VALORES_ENCUESTAS!$V$2:$W$5441,2,0)</f>
        <v>Personal-Productos-Control-Proactividad-Calidad-Oportunidad-</v>
      </c>
      <c r="L171" s="3">
        <f>IF(ISNA(VLOOKUP(B171,CECOS_SIN_IDENTIFICAR!$A$2:$D$146,4,0)),"SIN CECO",IF(VLOOKUP(B171,CECOS_SIN_IDENTIFICAR!$A$2:$D$146,4,0)=0,"SIN CECO",VLOOKUP(B171,CECOS_SIN_IDENTIFICAR!$A$2:$D$146,4,0)))</f>
        <v>1175</v>
      </c>
      <c r="M171" s="3">
        <f t="shared" si="13"/>
        <v>1175</v>
      </c>
    </row>
    <row r="172" spans="1:13" x14ac:dyDescent="0.25">
      <c r="A172" s="3">
        <f t="shared" si="14"/>
        <v>171</v>
      </c>
      <c r="B172" s="3" t="s">
        <v>134</v>
      </c>
      <c r="C172" s="6" t="s">
        <v>43</v>
      </c>
      <c r="D172" s="3" t="s">
        <v>526</v>
      </c>
      <c r="E172" s="3" t="str">
        <f t="shared" si="11"/>
        <v>SIN CECO</v>
      </c>
      <c r="F172" s="3" t="str">
        <f t="shared" si="10"/>
        <v>NO</v>
      </c>
      <c r="G172" s="3" t="str">
        <f>VLOOKUP(D172,NORMALIZACION_CATEGORIAS_FOR_DE!$A$2:$E$260,3,0)</f>
        <v>PRODUCTOS/SERVICIO</v>
      </c>
      <c r="H172" s="3" t="str">
        <f>VLOOKUP(D172,NORMALIZACION_CATEGORIAS_FOR_DE!$A$2:$E$260,4,0)</f>
        <v>SIN CLASIFICAR</v>
      </c>
      <c r="I172" s="3" t="str">
        <f>VLOOKUP(D172,NORMALIZACION_CATEGORIAS_FOR_DE!$A$2:$E$260,5,0)</f>
        <v>OPORTUNIDAD</v>
      </c>
      <c r="J172" s="3" t="str">
        <f t="shared" si="12"/>
        <v>BBC
20-SEP-10
100%-Fortalezas PAYC</v>
      </c>
      <c r="K172" s="3" t="str">
        <f>VLOOKUP(J172,VALORES_ENCUESTAS!$V$2:$W$5441,2,0)</f>
        <v>Confiabilidad-Oportunidad-Preparación del personal-Conocimiento General-</v>
      </c>
      <c r="L172" s="3">
        <f>IF(ISNA(VLOOKUP(B172,CECOS_SIN_IDENTIFICAR!$A$2:$D$146,4,0)),"SIN CECO",IF(VLOOKUP(B172,CECOS_SIN_IDENTIFICAR!$A$2:$D$146,4,0)=0,"SIN CECO",VLOOKUP(B172,CECOS_SIN_IDENTIFICAR!$A$2:$D$146,4,0)))</f>
        <v>1039</v>
      </c>
      <c r="M172" s="3">
        <f t="shared" si="13"/>
        <v>1039</v>
      </c>
    </row>
    <row r="173" spans="1:13" x14ac:dyDescent="0.25">
      <c r="A173" s="3">
        <f t="shared" si="14"/>
        <v>172</v>
      </c>
      <c r="B173" s="3" t="s">
        <v>135</v>
      </c>
      <c r="C173" s="6" t="s">
        <v>43</v>
      </c>
      <c r="D173" s="3" t="s">
        <v>732</v>
      </c>
      <c r="E173" s="3" t="str">
        <f t="shared" si="11"/>
        <v>SIN CECO</v>
      </c>
      <c r="F173" s="3" t="str">
        <f t="shared" si="10"/>
        <v>NO</v>
      </c>
      <c r="G173" s="3" t="str">
        <f>VLOOKUP(D173,NORMALIZACION_CATEGORIAS_FOR_DE!$A$2:$E$260,3,0)</f>
        <v>PAYC CENTRAL</v>
      </c>
      <c r="H173" s="3" t="str">
        <f>VLOOKUP(D173,NORMALIZACION_CATEGORIAS_FOR_DE!$A$2:$E$260,4,0)</f>
        <v>SIN CLASIFICAR</v>
      </c>
      <c r="I173" s="3" t="str">
        <f>VLOOKUP(D173,NORMALIZACION_CATEGORIAS_FOR_DE!$A$2:$E$260,5,0)</f>
        <v>OPORTUNIDAD EN EL APOYO PAYC CENTRAL</v>
      </c>
      <c r="J173" s="3" t="str">
        <f t="shared" si="12"/>
        <v>COMPENSAR
25-SEP-10
25%-Fortalezas PAYC</v>
      </c>
      <c r="K173" s="3" t="str">
        <f>VLOOKUP(J173,VALORES_ENCUESTAS!$V$2:$W$5441,2,0)</f>
        <v>El ejercicio es sistemático y coherente-El respaldo al cliente es oportuno-El personal técnico es de buena calidad-</v>
      </c>
      <c r="L173" s="3">
        <f>IF(ISNA(VLOOKUP(B173,CECOS_SIN_IDENTIFICAR!$A$2:$D$146,4,0)),"SIN CECO",IF(VLOOKUP(B173,CECOS_SIN_IDENTIFICAR!$A$2:$D$146,4,0)=0,"SIN CECO",VLOOKUP(B173,CECOS_SIN_IDENTIFICAR!$A$2:$D$146,4,0)))</f>
        <v>1188</v>
      </c>
      <c r="M173" s="3">
        <f t="shared" si="13"/>
        <v>1188</v>
      </c>
    </row>
    <row r="174" spans="1:13" x14ac:dyDescent="0.25">
      <c r="A174" s="3">
        <f t="shared" si="14"/>
        <v>173</v>
      </c>
      <c r="B174" s="3" t="s">
        <v>138</v>
      </c>
      <c r="C174" s="6" t="s">
        <v>43</v>
      </c>
      <c r="D174" s="3" t="s">
        <v>534</v>
      </c>
      <c r="E174" s="3" t="str">
        <f t="shared" si="11"/>
        <v>SIN CECO</v>
      </c>
      <c r="F174" s="3" t="str">
        <f t="shared" si="10"/>
        <v>NO</v>
      </c>
      <c r="G174" s="3" t="str">
        <f>VLOOKUP(D174,NORMALIZACION_CATEGORIAS_FOR_DE!$A$2:$E$260,3,0)</f>
        <v>PRODUCTOS/SERVICIO</v>
      </c>
      <c r="H174" s="3" t="str">
        <f>VLOOKUP(D174,NORMALIZACION_CATEGORIAS_FOR_DE!$A$2:$E$260,4,0)</f>
        <v>SIN CLASIFICAR</v>
      </c>
      <c r="I174" s="3" t="str">
        <f>VLOOKUP(D174,NORMALIZACION_CATEGORIAS_FOR_DE!$A$2:$E$260,5,0)</f>
        <v>TRANSPARENCIA EN LA COMUNICACIÓN</v>
      </c>
      <c r="J174" s="3" t="str">
        <f t="shared" si="12"/>
        <v>UNILEVER INT. 
30-SEP-10
100%-Fortalezas PAYC</v>
      </c>
      <c r="K174" s="3" t="str">
        <f>VLOOKUP(J174,VALORES_ENCUESTAS!$V$2:$W$5441,2,0)</f>
        <v>Apertura a escuchar el cliente-Posiciones firmes frente a los terceros-Transparencia en la comunicación-Atención constante-</v>
      </c>
      <c r="L174" s="3">
        <f>IF(ISNA(VLOOKUP(B174,CECOS_SIN_IDENTIFICAR!$A$2:$D$146,4,0)),"SIN CECO",IF(VLOOKUP(B174,CECOS_SIN_IDENTIFICAR!$A$2:$D$146,4,0)=0,"SIN CECO",VLOOKUP(B174,CECOS_SIN_IDENTIFICAR!$A$2:$D$146,4,0)))</f>
        <v>1176</v>
      </c>
      <c r="M174" s="3">
        <f t="shared" si="13"/>
        <v>1176</v>
      </c>
    </row>
    <row r="175" spans="1:13" x14ac:dyDescent="0.25">
      <c r="A175" s="3">
        <f t="shared" si="14"/>
        <v>174</v>
      </c>
      <c r="B175" s="3" t="s">
        <v>138</v>
      </c>
      <c r="C175" s="6" t="s">
        <v>45</v>
      </c>
      <c r="D175" s="3" t="s">
        <v>700</v>
      </c>
      <c r="E175" s="3" t="str">
        <f t="shared" si="11"/>
        <v>SIN CECO</v>
      </c>
      <c r="F175" s="3" t="str">
        <f t="shared" si="10"/>
        <v>NO</v>
      </c>
      <c r="G175" s="3" t="str">
        <f>VLOOKUP(D175,NORMALIZACION_CATEGORIAS_FOR_DE!$A$2:$E$260,3,0)</f>
        <v>PRODUCTOS/SERVICIO</v>
      </c>
      <c r="H175" s="3" t="str">
        <f>VLOOKUP(D175,NORMALIZACION_CATEGORIAS_FOR_DE!$A$2:$E$260,4,0)</f>
        <v>SOPORTE ADMINISTRATIVO</v>
      </c>
      <c r="I175" s="3" t="str">
        <f>VLOOKUP(D175,NORMALIZACION_CATEGORIAS_FOR_DE!$A$2:$E$260,5,0)</f>
        <v>FALTA DE ATENCIÓN A LOS DETALLES EN LA INFORMACIÓN</v>
      </c>
      <c r="J175" s="3" t="str">
        <f t="shared" si="12"/>
        <v>UNILEVER INT. 
30-SEP-10
100%-Debilidades PAYC</v>
      </c>
      <c r="K175" s="3" t="str">
        <f>VLOOKUP(J175,VALORES_ENCUESTAS!$V$2:$W$5441,2,0)</f>
        <v>Falta asertividad en el desarrollo de contenidos-Mayor atención a los detalles, algunas veces la información carece de profundidad-</v>
      </c>
      <c r="L175" s="3">
        <f>IF(ISNA(VLOOKUP(B175,CECOS_SIN_IDENTIFICAR!$A$2:$D$146,4,0)),"SIN CECO",IF(VLOOKUP(B175,CECOS_SIN_IDENTIFICAR!$A$2:$D$146,4,0)=0,"SIN CECO",VLOOKUP(B175,CECOS_SIN_IDENTIFICAR!$A$2:$D$146,4,0)))</f>
        <v>1176</v>
      </c>
      <c r="M175" s="3">
        <f t="shared" si="13"/>
        <v>1176</v>
      </c>
    </row>
    <row r="176" spans="1:13" x14ac:dyDescent="0.25">
      <c r="A176" s="3">
        <f t="shared" si="14"/>
        <v>175</v>
      </c>
      <c r="B176" s="3" t="s">
        <v>141</v>
      </c>
      <c r="C176" s="6" t="s">
        <v>43</v>
      </c>
      <c r="D176" s="3" t="s">
        <v>537</v>
      </c>
      <c r="E176" s="3" t="str">
        <f t="shared" si="11"/>
        <v>SIN CECO</v>
      </c>
      <c r="F176" s="3" t="str">
        <f t="shared" si="10"/>
        <v>NO</v>
      </c>
      <c r="G176" s="3" t="str">
        <f>VLOOKUP(D176,NORMALIZACION_CATEGORIAS_FOR_DE!$A$2:$E$260,3,0)</f>
        <v>IMAGEN</v>
      </c>
      <c r="H176" s="3" t="str">
        <f>VLOOKUP(D176,NORMALIZACION_CATEGORIAS_FOR_DE!$A$2:$E$260,4,0)</f>
        <v>SIN CLASIFICAR</v>
      </c>
      <c r="I176" s="3" t="str">
        <f>VLOOKUP(D176,NORMALIZACION_CATEGORIAS_FOR_DE!$A$2:$E$260,5,0)</f>
        <v>RECONOCIMIENTO EN EL SECTOR</v>
      </c>
      <c r="J176" s="3" t="str">
        <f t="shared" si="12"/>
        <v>CAFAM
12-oct-10
100%-Fortalezas PAYC</v>
      </c>
      <c r="K176" s="3" t="str">
        <f>VLOOKUP(J176,VALORES_ENCUESTAS!$V$2:$W$5441,2,0)</f>
        <v>a. Cuentan con la experiencia adecuada-b.  Reconocimiento a nivel nacional-c.  Procesos claramente definidos-d. Eficiente cumplimiento de los compromisos-</v>
      </c>
      <c r="L176" s="3">
        <f>IF(ISNA(VLOOKUP(B176,CECOS_SIN_IDENTIFICAR!$A$2:$D$146,4,0)),"SIN CECO",IF(VLOOKUP(B176,CECOS_SIN_IDENTIFICAR!$A$2:$D$146,4,0)=0,"SIN CECO",VLOOKUP(B176,CECOS_SIN_IDENTIFICAR!$A$2:$D$146,4,0)))</f>
        <v>1185</v>
      </c>
      <c r="M176" s="3">
        <f t="shared" si="13"/>
        <v>1185</v>
      </c>
    </row>
    <row r="177" spans="1:13" x14ac:dyDescent="0.25">
      <c r="A177" s="3">
        <f t="shared" si="14"/>
        <v>176</v>
      </c>
      <c r="B177" s="3" t="s">
        <v>141</v>
      </c>
      <c r="C177" s="6" t="s">
        <v>45</v>
      </c>
      <c r="D177" s="3" t="s">
        <v>479</v>
      </c>
      <c r="E177" s="3" t="str">
        <f t="shared" si="11"/>
        <v>SIN CECO</v>
      </c>
      <c r="F177" s="3" t="str">
        <f t="shared" si="10"/>
        <v>NO</v>
      </c>
      <c r="G177" s="3" t="str">
        <f>VLOOKUP(D177,NORMALIZACION_CATEGORIAS_FOR_DE!$A$2:$E$260,3,0)</f>
        <v>PRODUCTOS/SERVICIO</v>
      </c>
      <c r="H177" s="3" t="str">
        <f>VLOOKUP(D177,NORMALIZACION_CATEGORIAS_FOR_DE!$A$2:$E$260,4,0)</f>
        <v>SIN CLASIFICAR</v>
      </c>
      <c r="I177" s="3" t="str">
        <f>VLOOKUP(D177,NORMALIZACION_CATEGORIAS_FOR_DE!$A$2:$E$260,5,0)</f>
        <v>CALIDAD DE LA INFORMACIÓN</v>
      </c>
      <c r="J177" s="3" t="str">
        <f t="shared" si="12"/>
        <v>CAFAM
12-oct-10
100%-Debilidades PAYC</v>
      </c>
      <c r="K177" s="3" t="str">
        <f>VLOOKUP(J177,VALORES_ENCUESTAS!$V$2:$W$5441,2,0)</f>
        <v>a. Aseguramiento de las proyecciones presupuestales-b.  Cruces entre mediciones y recibos de obra-c.  Falta flexibilidad en aspectos técnicos-</v>
      </c>
      <c r="L177" s="3">
        <f>IF(ISNA(VLOOKUP(B177,CECOS_SIN_IDENTIFICAR!$A$2:$D$146,4,0)),"SIN CECO",IF(VLOOKUP(B177,CECOS_SIN_IDENTIFICAR!$A$2:$D$146,4,0)=0,"SIN CECO",VLOOKUP(B177,CECOS_SIN_IDENTIFICAR!$A$2:$D$146,4,0)))</f>
        <v>1185</v>
      </c>
      <c r="M177" s="3">
        <f t="shared" si="13"/>
        <v>1185</v>
      </c>
    </row>
    <row r="178" spans="1:13" x14ac:dyDescent="0.25">
      <c r="A178" s="3">
        <f t="shared" si="14"/>
        <v>177</v>
      </c>
      <c r="B178" s="3" t="s">
        <v>143</v>
      </c>
      <c r="C178" s="6" t="s">
        <v>43</v>
      </c>
      <c r="D178" s="3" t="s">
        <v>546</v>
      </c>
      <c r="E178" s="3" t="str">
        <f t="shared" si="11"/>
        <v>SIN CECO</v>
      </c>
      <c r="F178" s="3" t="str">
        <f t="shared" si="10"/>
        <v>NO</v>
      </c>
      <c r="G178" s="3" t="str">
        <f>VLOOKUP(D178,NORMALIZACION_CATEGORIAS_FOR_DE!$A$2:$E$260,3,0)</f>
        <v>PRODUCTOS/SERVICIO</v>
      </c>
      <c r="H178" s="3" t="str">
        <f>VLOOKUP(D178,NORMALIZACION_CATEGORIAS_FOR_DE!$A$2:$E$260,4,0)</f>
        <v>SOPORTE ADMINISTRATIVO</v>
      </c>
      <c r="I178" s="3" t="str">
        <f>VLOOKUP(D178,NORMALIZACION_CATEGORIAS_FOR_DE!$A$2:$E$260,5,0)</f>
        <v>CONTROL DE PRESUPUESTO</v>
      </c>
      <c r="J178" s="3" t="str">
        <f t="shared" si="12"/>
        <v>EST. PUENTE ARANDA
22-oct-10
100%-Fortalezas PAYC</v>
      </c>
      <c r="K178" s="3" t="str">
        <f>VLOOKUP(J178,VALORES_ENCUESTAS!$V$2:$W$5441,2,0)</f>
        <v>control especificaciones-control presupuesto-control programación-control administrativo-cumplimiento con la información-</v>
      </c>
      <c r="L178" s="3" t="str">
        <f>IF(ISNA(VLOOKUP(B178,CECOS_SIN_IDENTIFICAR!$A$2:$D$146,4,0)),"SIN CECO",IF(VLOOKUP(B178,CECOS_SIN_IDENTIFICAR!$A$2:$D$146,4,0)=0,"SIN CECO",VLOOKUP(B178,CECOS_SIN_IDENTIFICAR!$A$2:$D$146,4,0)))</f>
        <v/>
      </c>
      <c r="M178" s="3" t="str">
        <f t="shared" si="13"/>
        <v/>
      </c>
    </row>
    <row r="179" spans="1:13" x14ac:dyDescent="0.25">
      <c r="A179" s="3">
        <f t="shared" si="14"/>
        <v>178</v>
      </c>
      <c r="B179" s="5" t="s">
        <v>144</v>
      </c>
      <c r="C179" s="6" t="s">
        <v>43</v>
      </c>
      <c r="D179" s="3" t="s">
        <v>446</v>
      </c>
      <c r="E179" s="3" t="str">
        <f t="shared" si="11"/>
        <v>SIN CECO</v>
      </c>
      <c r="F179" s="3" t="str">
        <f t="shared" si="10"/>
        <v>NO</v>
      </c>
      <c r="G179" s="3" t="str">
        <f>VLOOKUP(D179,NORMALIZACION_CATEGORIAS_FOR_DE!$A$2:$E$260,3,0)</f>
        <v>PERSONAL</v>
      </c>
      <c r="H179" s="3" t="str">
        <f>VLOOKUP(D179,NORMALIZACION_CATEGORIAS_FOR_DE!$A$2:$E$260,4,0)</f>
        <v>SIN CLASIFICAR</v>
      </c>
      <c r="I179" s="3" t="str">
        <f>VLOOKUP(D179,NORMALIZACION_CATEGORIAS_FOR_DE!$A$2:$E$260,5,0)</f>
        <v>CONOCIMIENTO</v>
      </c>
      <c r="J179" s="3" t="str">
        <f t="shared" si="12"/>
        <v>CLÍNICA PORTOAZUL
26-oct-10
25%-Fortalezas PAYC</v>
      </c>
      <c r="K179" s="3" t="str">
        <f>VLOOKUP(J179,VALORES_ENCUESTAS!$V$2:$W$5441,2,0)</f>
        <v>Experiencia-Conocimiento-Personal Comprometido-Excelente manejo del cliente-Organizados-</v>
      </c>
      <c r="L179" s="3">
        <f>IF(ISNA(VLOOKUP(B179,CECOS_SIN_IDENTIFICAR!$A$2:$D$146,4,0)),"SIN CECO",IF(VLOOKUP(B179,CECOS_SIN_IDENTIFICAR!$A$2:$D$146,4,0)=0,"SIN CECO",VLOOKUP(B179,CECOS_SIN_IDENTIFICAR!$A$2:$D$146,4,0)))</f>
        <v>1192</v>
      </c>
      <c r="M179" s="3">
        <f t="shared" si="13"/>
        <v>1192</v>
      </c>
    </row>
    <row r="180" spans="1:13" x14ac:dyDescent="0.25">
      <c r="A180" s="3">
        <f t="shared" si="14"/>
        <v>179</v>
      </c>
      <c r="B180" s="3" t="s">
        <v>190</v>
      </c>
      <c r="C180" s="6" t="s">
        <v>43</v>
      </c>
      <c r="D180" s="3" t="s">
        <v>501</v>
      </c>
      <c r="E180" s="3" t="str">
        <f t="shared" si="11"/>
        <v>SIN CECO</v>
      </c>
      <c r="F180" s="3" t="str">
        <f t="shared" si="10"/>
        <v>NO</v>
      </c>
      <c r="G180" s="3" t="str">
        <f>VLOOKUP(D180,NORMALIZACION_CATEGORIAS_FOR_DE!$A$2:$E$260,3,0)</f>
        <v>IMAGEN</v>
      </c>
      <c r="H180" s="3" t="str">
        <f>VLOOKUP(D180,NORMALIZACION_CATEGORIAS_FOR_DE!$A$2:$E$260,4,0)</f>
        <v>SIN CLASIFICAR</v>
      </c>
      <c r="I180" s="3" t="str">
        <f>VLOOKUP(D180,NORMALIZACION_CATEGORIAS_FOR_DE!$A$2:$E$260,5,0)</f>
        <v>EXPERIENCIA</v>
      </c>
      <c r="J180" s="3" t="str">
        <f t="shared" si="12"/>
        <v>CENTRO COMERCIAL BULEVAR NIZA
25%-Fortalezas PAYC</v>
      </c>
      <c r="K180" s="3" t="str">
        <f>VLOOKUP(J180,VALORES_ENCUESTAS!$V$2:$W$5441,2,0)</f>
        <v>Orden manejo de infoemación-Experiencia que repalda expectativas del cliente-Transparencia en los procesos de apertura de ofertas-</v>
      </c>
      <c r="L180" s="3">
        <f>IF(ISNA(VLOOKUP(B180,CECOS_SIN_IDENTIFICAR!$A$2:$D$146,4,0)),"SIN CECO",IF(VLOOKUP(B180,CECOS_SIN_IDENTIFICAR!$A$2:$D$146,4,0)=0,"SIN CECO",VLOOKUP(B180,CECOS_SIN_IDENTIFICAR!$A$2:$D$146,4,0)))</f>
        <v>1244</v>
      </c>
      <c r="M180" s="3">
        <f t="shared" si="13"/>
        <v>1244</v>
      </c>
    </row>
    <row r="181" spans="1:13" x14ac:dyDescent="0.25">
      <c r="A181" s="3">
        <f t="shared" si="14"/>
        <v>180</v>
      </c>
      <c r="B181" s="3" t="s">
        <v>191</v>
      </c>
      <c r="C181" s="6" t="s">
        <v>43</v>
      </c>
      <c r="D181" s="3" t="s">
        <v>557</v>
      </c>
      <c r="E181" s="3" t="str">
        <f t="shared" si="11"/>
        <v>SIN CECO</v>
      </c>
      <c r="F181" s="3" t="str">
        <f t="shared" si="10"/>
        <v>NO</v>
      </c>
      <c r="G181" s="3" t="str">
        <f>VLOOKUP(D181,NORMALIZACION_CATEGORIAS_FOR_DE!$A$2:$E$260,3,0)</f>
        <v>PRODUCTOS/SERVICIO</v>
      </c>
      <c r="H181" s="3" t="str">
        <f>VLOOKUP(D181,NORMALIZACION_CATEGORIAS_FOR_DE!$A$2:$E$260,4,0)</f>
        <v>SIN CLASIFICAR</v>
      </c>
      <c r="I181" s="3" t="str">
        <f>VLOOKUP(D181,NORMALIZACION_CATEGORIAS_FOR_DE!$A$2:$E$260,5,0)</f>
        <v>ORDEN</v>
      </c>
      <c r="J181" s="3" t="str">
        <f t="shared" si="12"/>
        <v>HC MONTERÍA
DIC/10
25%-Fortalezas PAYC</v>
      </c>
      <c r="K181" s="3" t="str">
        <f>VLOOKUP(J181,VALORES_ENCUESTAS!$V$2:$W$5441,2,0)</f>
        <v>Disposición-Organización-</v>
      </c>
      <c r="L181" s="3">
        <f>IF(ISNA(VLOOKUP(B181,CECOS_SIN_IDENTIFICAR!$A$2:$D$146,4,0)),"SIN CECO",IF(VLOOKUP(B181,CECOS_SIN_IDENTIFICAR!$A$2:$D$146,4,0)=0,"SIN CECO",VLOOKUP(B181,CECOS_SIN_IDENTIFICAR!$A$2:$D$146,4,0)))</f>
        <v>1223</v>
      </c>
      <c r="M181" s="3">
        <f t="shared" si="13"/>
        <v>1223</v>
      </c>
    </row>
    <row r="182" spans="1:13" x14ac:dyDescent="0.25">
      <c r="A182" s="3">
        <f t="shared" si="14"/>
        <v>181</v>
      </c>
      <c r="B182" s="3" t="s">
        <v>191</v>
      </c>
      <c r="C182" s="6" t="s">
        <v>45</v>
      </c>
      <c r="D182" s="3" t="s">
        <v>559</v>
      </c>
      <c r="E182" s="3" t="str">
        <f t="shared" si="11"/>
        <v>SIN CECO</v>
      </c>
      <c r="F182" s="3" t="str">
        <f t="shared" si="10"/>
        <v>NO</v>
      </c>
      <c r="G182" s="3" t="str">
        <f>VLOOKUP(D182,NORMALIZACION_CATEGORIAS_FOR_DE!$A$2:$E$260,3,0)</f>
        <v>PRODUCTOS/SERVICIO</v>
      </c>
      <c r="H182" s="3" t="str">
        <f>VLOOKUP(D182,NORMALIZACION_CATEGORIAS_FOR_DE!$A$2:$E$260,4,0)</f>
        <v>SOPORTE ADMINISTRATIVO</v>
      </c>
      <c r="I182" s="3" t="str">
        <f>VLOOKUP(D182,NORMALIZACION_CATEGORIAS_FOR_DE!$A$2:$E$260,5,0)</f>
        <v>EXIGENCIA Y CONTROL AL CONSTRUCTOR</v>
      </c>
      <c r="J182" s="3" t="str">
        <f t="shared" si="12"/>
        <v>HC MONTERÍA
DIC/10
25%-Debilidades PAYC</v>
      </c>
      <c r="K182" s="3" t="str">
        <f>VLOOKUP(J182,VALORES_ENCUESTAS!$V$2:$W$5441,2,0)</f>
        <v>Poder de decisión-Exigencia y control al constructor-</v>
      </c>
      <c r="L182" s="3">
        <f>IF(ISNA(VLOOKUP(B182,CECOS_SIN_IDENTIFICAR!$A$2:$D$146,4,0)),"SIN CECO",IF(VLOOKUP(B182,CECOS_SIN_IDENTIFICAR!$A$2:$D$146,4,0)=0,"SIN CECO",VLOOKUP(B182,CECOS_SIN_IDENTIFICAR!$A$2:$D$146,4,0)))</f>
        <v>1223</v>
      </c>
      <c r="M182" s="3">
        <f t="shared" si="13"/>
        <v>1223</v>
      </c>
    </row>
    <row r="183" spans="1:13" x14ac:dyDescent="0.25">
      <c r="A183" s="3">
        <f t="shared" si="14"/>
        <v>182</v>
      </c>
      <c r="B183" s="3" t="s">
        <v>192</v>
      </c>
      <c r="C183" s="6" t="s">
        <v>43</v>
      </c>
      <c r="D183" s="3" t="s">
        <v>557</v>
      </c>
      <c r="E183" s="3" t="str">
        <f t="shared" si="11"/>
        <v>SIN CECO</v>
      </c>
      <c r="F183" s="3" t="str">
        <f t="shared" si="10"/>
        <v>NO</v>
      </c>
      <c r="G183" s="3" t="str">
        <f>VLOOKUP(D183,NORMALIZACION_CATEGORIAS_FOR_DE!$A$2:$E$260,3,0)</f>
        <v>PRODUCTOS/SERVICIO</v>
      </c>
      <c r="H183" s="3" t="str">
        <f>VLOOKUP(D183,NORMALIZACION_CATEGORIAS_FOR_DE!$A$2:$E$260,4,0)</f>
        <v>SIN CLASIFICAR</v>
      </c>
      <c r="I183" s="3" t="str">
        <f>VLOOKUP(D183,NORMALIZACION_CATEGORIAS_FOR_DE!$A$2:$E$260,5,0)</f>
        <v>ORDEN</v>
      </c>
      <c r="J183" s="3" t="str">
        <f t="shared" si="12"/>
        <v>HC CEDIS
DIC/10
100%-Fortalezas PAYC</v>
      </c>
      <c r="K183" s="3" t="str">
        <f>VLOOKUP(J183,VALORES_ENCUESTAS!$V$2:$W$5441,2,0)</f>
        <v>Disposición-Organización-</v>
      </c>
      <c r="L183" s="3" t="str">
        <f>IF(ISNA(VLOOKUP(B183,CECOS_SIN_IDENTIFICAR!$A$2:$D$146,4,0)),"SIN CECO",IF(VLOOKUP(B183,CECOS_SIN_IDENTIFICAR!$A$2:$D$146,4,0)=0,"SIN CECO",VLOOKUP(B183,CECOS_SIN_IDENTIFICAR!$A$2:$D$146,4,0)))</f>
        <v/>
      </c>
      <c r="M183" s="3" t="str">
        <f t="shared" si="13"/>
        <v/>
      </c>
    </row>
    <row r="184" spans="1:13" x14ac:dyDescent="0.25">
      <c r="A184" s="3">
        <f t="shared" si="14"/>
        <v>183</v>
      </c>
      <c r="B184" s="3" t="s">
        <v>193</v>
      </c>
      <c r="C184" s="6" t="s">
        <v>43</v>
      </c>
      <c r="D184" s="3" t="s">
        <v>557</v>
      </c>
      <c r="E184" s="3" t="str">
        <f t="shared" si="11"/>
        <v>SIN CECO</v>
      </c>
      <c r="F184" s="3" t="str">
        <f t="shared" si="10"/>
        <v>NO</v>
      </c>
      <c r="G184" s="3" t="str">
        <f>VLOOKUP(D184,NORMALIZACION_CATEGORIAS_FOR_DE!$A$2:$E$260,3,0)</f>
        <v>PRODUCTOS/SERVICIO</v>
      </c>
      <c r="H184" s="3" t="str">
        <f>VLOOKUP(D184,NORMALIZACION_CATEGORIAS_FOR_DE!$A$2:$E$260,4,0)</f>
        <v>SIN CLASIFICAR</v>
      </c>
      <c r="I184" s="3" t="str">
        <f>VLOOKUP(D184,NORMALIZACION_CATEGORIAS_FOR_DE!$A$2:$E$260,5,0)</f>
        <v>ORDEN</v>
      </c>
      <c r="J184" s="3" t="str">
        <f t="shared" si="12"/>
        <v>HC CEDRITOS
DIC/10
25%-Fortalezas PAYC</v>
      </c>
      <c r="K184" s="3" t="str">
        <f>VLOOKUP(J184,VALORES_ENCUESTAS!$V$2:$W$5441,2,0)</f>
        <v>Disposición-Organización-</v>
      </c>
      <c r="L184" s="3">
        <f>IF(ISNA(VLOOKUP(B184,CECOS_SIN_IDENTIFICAR!$A$2:$D$146,4,0)),"SIN CECO",IF(VLOOKUP(B184,CECOS_SIN_IDENTIFICAR!$A$2:$D$146,4,0)=0,"SIN CECO",VLOOKUP(B184,CECOS_SIN_IDENTIFICAR!$A$2:$D$146,4,0)))</f>
        <v>1225</v>
      </c>
      <c r="M184" s="3">
        <f t="shared" si="13"/>
        <v>1225</v>
      </c>
    </row>
    <row r="185" spans="1:13" x14ac:dyDescent="0.25">
      <c r="A185" s="3">
        <f t="shared" si="14"/>
        <v>184</v>
      </c>
      <c r="B185" s="3" t="s">
        <v>193</v>
      </c>
      <c r="C185" s="6" t="s">
        <v>45</v>
      </c>
      <c r="D185" s="3" t="s">
        <v>559</v>
      </c>
      <c r="E185" s="3" t="str">
        <f t="shared" si="11"/>
        <v>SIN CECO</v>
      </c>
      <c r="F185" s="3" t="str">
        <f t="shared" si="10"/>
        <v>NO</v>
      </c>
      <c r="G185" s="3" t="str">
        <f>VLOOKUP(D185,NORMALIZACION_CATEGORIAS_FOR_DE!$A$2:$E$260,3,0)</f>
        <v>PRODUCTOS/SERVICIO</v>
      </c>
      <c r="H185" s="3" t="str">
        <f>VLOOKUP(D185,NORMALIZACION_CATEGORIAS_FOR_DE!$A$2:$E$260,4,0)</f>
        <v>SOPORTE ADMINISTRATIVO</v>
      </c>
      <c r="I185" s="3" t="str">
        <f>VLOOKUP(D185,NORMALIZACION_CATEGORIAS_FOR_DE!$A$2:$E$260,5,0)</f>
        <v>EXIGENCIA Y CONTROL AL CONSTRUCTOR</v>
      </c>
      <c r="J185" s="3" t="str">
        <f t="shared" si="12"/>
        <v>HC CEDRITOS
DIC/10
25%-Debilidades PAYC</v>
      </c>
      <c r="K185" s="3" t="str">
        <f>VLOOKUP(J185,VALORES_ENCUESTAS!$V$2:$W$5441,2,0)</f>
        <v>Poder de decisión-Exigencia y control al constructor-</v>
      </c>
      <c r="L185" s="3">
        <f>IF(ISNA(VLOOKUP(B185,CECOS_SIN_IDENTIFICAR!$A$2:$D$146,4,0)),"SIN CECO",IF(VLOOKUP(B185,CECOS_SIN_IDENTIFICAR!$A$2:$D$146,4,0)=0,"SIN CECO",VLOOKUP(B185,CECOS_SIN_IDENTIFICAR!$A$2:$D$146,4,0)))</f>
        <v>1225</v>
      </c>
      <c r="M185" s="3">
        <f t="shared" si="13"/>
        <v>1225</v>
      </c>
    </row>
    <row r="186" spans="1:13" x14ac:dyDescent="0.25">
      <c r="A186" s="3">
        <f t="shared" si="14"/>
        <v>185</v>
      </c>
      <c r="B186" s="3" t="s">
        <v>194</v>
      </c>
      <c r="C186" s="6" t="s">
        <v>43</v>
      </c>
      <c r="D186" s="3" t="s">
        <v>526</v>
      </c>
      <c r="E186" s="3" t="str">
        <f t="shared" si="11"/>
        <v>SIN CECO</v>
      </c>
      <c r="F186" s="3" t="str">
        <f t="shared" si="10"/>
        <v>NO</v>
      </c>
      <c r="G186" s="3" t="str">
        <f>VLOOKUP(D186,NORMALIZACION_CATEGORIAS_FOR_DE!$A$2:$E$260,3,0)</f>
        <v>PRODUCTOS/SERVICIO</v>
      </c>
      <c r="H186" s="3" t="str">
        <f>VLOOKUP(D186,NORMALIZACION_CATEGORIAS_FOR_DE!$A$2:$E$260,4,0)</f>
        <v>SIN CLASIFICAR</v>
      </c>
      <c r="I186" s="3" t="str">
        <f>VLOOKUP(D186,NORMALIZACION_CATEGORIAS_FOR_DE!$A$2:$E$260,5,0)</f>
        <v>OPORTUNIDAD</v>
      </c>
      <c r="J186" s="3" t="str">
        <f t="shared" si="12"/>
        <v>COMPENSAR 1 DE MAYO
60%-Fortalezas PAYC</v>
      </c>
      <c r="K186" s="3" t="str">
        <f>VLOOKUP(J186,VALORES_ENCUESTAS!$V$2:$W$5441,2,0)</f>
        <v>Conocimiento técnico-Oportunidad-Actitud-</v>
      </c>
      <c r="L186" s="3">
        <f>IF(ISNA(VLOOKUP(B186,CECOS_SIN_IDENTIFICAR!$A$2:$D$146,4,0)),"SIN CECO",IF(VLOOKUP(B186,CECOS_SIN_IDENTIFICAR!$A$2:$D$146,4,0)=0,"SIN CECO",VLOOKUP(B186,CECOS_SIN_IDENTIFICAR!$A$2:$D$146,4,0)))</f>
        <v>1188</v>
      </c>
      <c r="M186" s="3">
        <f t="shared" si="13"/>
        <v>1188</v>
      </c>
    </row>
    <row r="187" spans="1:13" x14ac:dyDescent="0.25">
      <c r="A187" s="3">
        <f t="shared" si="14"/>
        <v>186</v>
      </c>
      <c r="B187" s="3" t="s">
        <v>206</v>
      </c>
      <c r="C187" s="6" t="s">
        <v>43</v>
      </c>
      <c r="D187" s="3" t="s">
        <v>526</v>
      </c>
      <c r="E187" s="3" t="str">
        <f t="shared" si="11"/>
        <v>SIN CECO</v>
      </c>
      <c r="F187" s="3" t="str">
        <f t="shared" si="10"/>
        <v>NO</v>
      </c>
      <c r="G187" s="3" t="str">
        <f>VLOOKUP(D187,NORMALIZACION_CATEGORIAS_FOR_DE!$A$2:$E$260,3,0)</f>
        <v>PRODUCTOS/SERVICIO</v>
      </c>
      <c r="H187" s="3" t="str">
        <f>VLOOKUP(D187,NORMALIZACION_CATEGORIAS_FOR_DE!$A$2:$E$260,4,0)</f>
        <v>SIN CLASIFICAR</v>
      </c>
      <c r="I187" s="3" t="str">
        <f>VLOOKUP(D187,NORMALIZACION_CATEGORIAS_FOR_DE!$A$2:$E$260,5,0)</f>
        <v>OPORTUNIDAD</v>
      </c>
      <c r="J187" s="3" t="str">
        <f t="shared" si="12"/>
        <v>UNIVERSIDAD SANTO TOMÁS
25%-Fortalezas PAYC</v>
      </c>
      <c r="K187" s="3" t="str">
        <f>VLOOKUP(J187,VALORES_ENCUESTAS!$V$2:$W$5441,2,0)</f>
        <v>Compromiso-Oportuno-Atención-Información-Control</v>
      </c>
      <c r="L187" s="3">
        <f>IF(ISNA(VLOOKUP(B187,CECOS_SIN_IDENTIFICAR!$A$2:$D$146,4,0)),"SIN CECO",IF(VLOOKUP(B187,CECOS_SIN_IDENTIFICAR!$A$2:$D$146,4,0)=0,"SIN CECO",VLOOKUP(B187,CECOS_SIN_IDENTIFICAR!$A$2:$D$146,4,0)))</f>
        <v>1145</v>
      </c>
      <c r="M187" s="3">
        <f t="shared" si="13"/>
        <v>1145</v>
      </c>
    </row>
    <row r="188" spans="1:13" x14ac:dyDescent="0.25">
      <c r="A188" s="3">
        <f t="shared" si="14"/>
        <v>187</v>
      </c>
      <c r="B188" s="3" t="s">
        <v>209</v>
      </c>
      <c r="C188" s="6" t="s">
        <v>43</v>
      </c>
      <c r="D188" s="3" t="s">
        <v>565</v>
      </c>
      <c r="E188" s="3" t="str">
        <f t="shared" si="11"/>
        <v>SIN CECO</v>
      </c>
      <c r="F188" s="3" t="str">
        <f t="shared" si="10"/>
        <v>NO</v>
      </c>
      <c r="G188" s="3" t="str">
        <f>VLOOKUP(D188,NORMALIZACION_CATEGORIAS_FOR_DE!$A$2:$E$260,3,0)</f>
        <v>PERSONAL</v>
      </c>
      <c r="H188" s="3" t="str">
        <f>VLOOKUP(D188,NORMALIZACION_CATEGORIAS_FOR_DE!$A$2:$E$260,4,0)</f>
        <v>SIN CLASIFICAR</v>
      </c>
      <c r="I188" s="3" t="str">
        <f>VLOOKUP(D188,NORMALIZACION_CATEGORIAS_FOR_DE!$A$2:$E$260,5,0)</f>
        <v>PUNTUALIDAD</v>
      </c>
      <c r="J188" s="3" t="str">
        <f t="shared" si="12"/>
        <v>FONADE
100%-Fortalezas PAYC</v>
      </c>
      <c r="K188" s="3" t="str">
        <f>VLOOKUP(J188,VALORES_ENCUESTAS!$V$2:$W$5441,2,0)</f>
        <v>Compromiso con el cliente-Puntualidad-Director Interventoria comprometido con el proyecto-</v>
      </c>
      <c r="L188" s="3">
        <f>IF(ISNA(VLOOKUP(B188,CECOS_SIN_IDENTIFICAR!$A$2:$D$146,4,0)),"SIN CECO",IF(VLOOKUP(B188,CECOS_SIN_IDENTIFICAR!$A$2:$D$146,4,0)=0,"SIN CECO",VLOOKUP(B188,CECOS_SIN_IDENTIFICAR!$A$2:$D$146,4,0)))</f>
        <v>1453</v>
      </c>
      <c r="M188" s="3">
        <f t="shared" si="13"/>
        <v>1453</v>
      </c>
    </row>
    <row r="189" spans="1:13" x14ac:dyDescent="0.25">
      <c r="A189" s="3">
        <f t="shared" si="14"/>
        <v>188</v>
      </c>
      <c r="B189" s="3" t="s">
        <v>240</v>
      </c>
      <c r="C189" s="6" t="s">
        <v>43</v>
      </c>
      <c r="D189" s="3" t="s">
        <v>567</v>
      </c>
      <c r="E189" s="3" t="str">
        <f t="shared" si="11"/>
        <v>SIN CECO</v>
      </c>
      <c r="F189" s="3" t="str">
        <f t="shared" si="10"/>
        <v>NO</v>
      </c>
      <c r="G189" s="3" t="str">
        <f>VLOOKUP(D189,NORMALIZACION_CATEGORIAS_FOR_DE!$A$2:$E$260,3,0)</f>
        <v>PERSONAL</v>
      </c>
      <c r="H189" s="3" t="str">
        <f>VLOOKUP(D189,NORMALIZACION_CATEGORIAS_FOR_DE!$A$2:$E$260,4,0)</f>
        <v>SIN CLASIFICAR</v>
      </c>
      <c r="I189" s="3" t="str">
        <f>VLOOKUP(D189,NORMALIZACION_CATEGORIAS_FOR_DE!$A$2:$E$260,5,0)</f>
        <v>PERSONAL CAPACITADO</v>
      </c>
      <c r="J189" s="3" t="str">
        <f t="shared" si="12"/>
        <v>TERPEL-Fortalezas PAYC</v>
      </c>
      <c r="K189" s="3" t="str">
        <f>VLOOKUP(J189,VALORES_ENCUESTAS!$V$2:$W$5441,2,0)</f>
        <v>Conocimientos Técnicos-Personal capacitado-</v>
      </c>
      <c r="L189" s="3">
        <f>IF(ISNA(VLOOKUP(B189,CECOS_SIN_IDENTIFICAR!$A$2:$D$146,4,0)),"SIN CECO",IF(VLOOKUP(B189,CECOS_SIN_IDENTIFICAR!$A$2:$D$146,4,0)=0,"SIN CECO",VLOOKUP(B189,CECOS_SIN_IDENTIFICAR!$A$2:$D$146,4,0)))</f>
        <v>1237</v>
      </c>
      <c r="M189" s="3">
        <f t="shared" si="13"/>
        <v>1237</v>
      </c>
    </row>
    <row r="190" spans="1:13" x14ac:dyDescent="0.25">
      <c r="A190" s="3">
        <f t="shared" si="14"/>
        <v>189</v>
      </c>
      <c r="B190" s="3" t="s">
        <v>240</v>
      </c>
      <c r="C190" s="6" t="s">
        <v>45</v>
      </c>
      <c r="D190" s="3" t="s">
        <v>569</v>
      </c>
      <c r="E190" s="3" t="str">
        <f t="shared" si="11"/>
        <v>SIN CECO</v>
      </c>
      <c r="F190" s="3" t="str">
        <f t="shared" si="10"/>
        <v>NO</v>
      </c>
      <c r="G190" s="3" t="str">
        <f>VLOOKUP(D190,NORMALIZACION_CATEGORIAS_FOR_DE!$A$2:$E$260,3,0)</f>
        <v>PRODUCTOS/SERVICIO</v>
      </c>
      <c r="H190" s="3" t="str">
        <f>VLOOKUP(D190,NORMALIZACION_CATEGORIAS_FOR_DE!$A$2:$E$260,4,0)</f>
        <v>SIN CLASIFICAR</v>
      </c>
      <c r="I190" s="3" t="str">
        <f>VLOOKUP(D190,NORMALIZACION_CATEGORIAS_FOR_DE!$A$2:$E$260,5,0)</f>
        <v>NO HABER DEJADO PERSONAL HASTA EL CIERRE ADMINSTRATIVO Y CONTABLE</v>
      </c>
      <c r="J190" s="3" t="str">
        <f t="shared" si="12"/>
        <v>TERPEL-Debilidades PAYC</v>
      </c>
      <c r="K190" s="3" t="str">
        <f>VLOOKUP(J190,VALORES_ENCUESTAS!$V$2:$W$5441,2,0)</f>
        <v>El no haber iniciado desde diseños-Haber dejado al equipo hasta el cierre final del proyecto para temas contables y administrativos-</v>
      </c>
      <c r="L190" s="3">
        <f>IF(ISNA(VLOOKUP(B190,CECOS_SIN_IDENTIFICAR!$A$2:$D$146,4,0)),"SIN CECO",IF(VLOOKUP(B190,CECOS_SIN_IDENTIFICAR!$A$2:$D$146,4,0)=0,"SIN CECO",VLOOKUP(B190,CECOS_SIN_IDENTIFICAR!$A$2:$D$146,4,0)))</f>
        <v>1237</v>
      </c>
      <c r="M190" s="3">
        <f t="shared" si="13"/>
        <v>1237</v>
      </c>
    </row>
    <row r="191" spans="1:13" x14ac:dyDescent="0.25">
      <c r="A191" s="3">
        <f t="shared" si="14"/>
        <v>190</v>
      </c>
      <c r="B191" s="3" t="s">
        <v>251</v>
      </c>
      <c r="C191" s="6" t="s">
        <v>43</v>
      </c>
      <c r="D191" s="3" t="s">
        <v>632</v>
      </c>
      <c r="E191" s="3" t="str">
        <f t="shared" si="11"/>
        <v>SIN CECO</v>
      </c>
      <c r="F191" s="3" t="str">
        <f t="shared" si="10"/>
        <v>NO</v>
      </c>
      <c r="G191" s="3" t="str">
        <f>VLOOKUP(D191,NORMALIZACION_CATEGORIAS_FOR_DE!$A$2:$E$260,3,0)</f>
        <v>PRODUCTOS/SERVICIO</v>
      </c>
      <c r="H191" s="3" t="str">
        <f>VLOOKUP(D191,NORMALIZACION_CATEGORIAS_FOR_DE!$A$2:$E$260,4,0)</f>
        <v>SIN CLASIFICAR</v>
      </c>
      <c r="I191" s="3" t="str">
        <f>VLOOKUP(D191,NORMALIZACION_CATEGORIAS_FOR_DE!$A$2:$E$260,5,0)</f>
        <v>ORDEN EN LA INFORMACIÓN</v>
      </c>
      <c r="J191" s="3" t="str">
        <f t="shared" si="12"/>
        <v>CAMARA DE COMERCIO SEDE CENTRO-Fortalezas PAYC</v>
      </c>
      <c r="K191" s="3" t="str">
        <f>VLOOKUP(J191,VALORES_ENCUESTAS!$V$2:$W$5441,2,0)</f>
        <v>CONOCIMIENTO TECNICO-ORGANIZACIÓN DE LA INFORMACION-</v>
      </c>
      <c r="L191" s="3">
        <f>IF(ISNA(VLOOKUP(B191,CECOS_SIN_IDENTIFICAR!$A$2:$D$146,4,0)),"SIN CECO",IF(VLOOKUP(B191,CECOS_SIN_IDENTIFICAR!$A$2:$D$146,4,0)=0,"SIN CECO",VLOOKUP(B191,CECOS_SIN_IDENTIFICAR!$A$2:$D$146,4,0)))</f>
        <v>1226</v>
      </c>
      <c r="M191" s="3">
        <f t="shared" si="13"/>
        <v>1226</v>
      </c>
    </row>
    <row r="192" spans="1:13" x14ac:dyDescent="0.25">
      <c r="A192" s="3">
        <f t="shared" si="14"/>
        <v>191</v>
      </c>
      <c r="B192" s="3" t="s">
        <v>251</v>
      </c>
      <c r="C192" s="6" t="s">
        <v>45</v>
      </c>
      <c r="D192" s="3" t="s">
        <v>570</v>
      </c>
      <c r="E192" s="3" t="str">
        <f t="shared" si="11"/>
        <v>SIN CECO</v>
      </c>
      <c r="F192" s="3" t="str">
        <f t="shared" si="10"/>
        <v>NO</v>
      </c>
      <c r="G192" s="3" t="str">
        <f>VLOOKUP(D192,NORMALIZACION_CATEGORIAS_FOR_DE!$A$2:$E$260,3,0)</f>
        <v>PRODUCTOS/SERVICIO</v>
      </c>
      <c r="H192" s="3" t="str">
        <f>VLOOKUP(D192,NORMALIZACION_CATEGORIAS_FOR_DE!$A$2:$E$260,4,0)</f>
        <v>SIN CLASIFICAR</v>
      </c>
      <c r="I192" s="3" t="str">
        <f>VLOOKUP(D192,NORMALIZACION_CATEGORIAS_FOR_DE!$A$2:$E$260,5,0)</f>
        <v>NO SIEMPRE ESTA DE LADO DEL CLIENTE</v>
      </c>
      <c r="J192" s="3" t="str">
        <f t="shared" si="12"/>
        <v>CAMARA DE COMERCIO SEDE CENTRO-Debilidades PAYC</v>
      </c>
      <c r="K192" s="3" t="str">
        <f>VLOOKUP(J192,VALORES_ENCUESTAS!$V$2:$W$5441,2,0)</f>
        <v>PROACTIVO EN SOLUCIONES DE CONFLICTO-NO SIEMPRE ESTA DEL LADO DEL CLIENTE-</v>
      </c>
      <c r="L192" s="3">
        <f>IF(ISNA(VLOOKUP(B192,CECOS_SIN_IDENTIFICAR!$A$2:$D$146,4,0)),"SIN CECO",IF(VLOOKUP(B192,CECOS_SIN_IDENTIFICAR!$A$2:$D$146,4,0)=0,"SIN CECO",VLOOKUP(B192,CECOS_SIN_IDENTIFICAR!$A$2:$D$146,4,0)))</f>
        <v>1226</v>
      </c>
      <c r="M192" s="3">
        <f t="shared" si="13"/>
        <v>1226</v>
      </c>
    </row>
    <row r="193" spans="1:13" x14ac:dyDescent="0.25">
      <c r="A193" s="3">
        <f t="shared" si="14"/>
        <v>192</v>
      </c>
      <c r="B193" s="3" t="s">
        <v>242</v>
      </c>
      <c r="C193" s="6" t="s">
        <v>43</v>
      </c>
      <c r="D193" s="3" t="s">
        <v>572</v>
      </c>
      <c r="E193" s="3" t="str">
        <f t="shared" si="11"/>
        <v>SIN CECO</v>
      </c>
      <c r="F193" s="3" t="str">
        <f t="shared" si="10"/>
        <v>NO</v>
      </c>
      <c r="G193" s="3" t="str">
        <f>VLOOKUP(D193,NORMALIZACION_CATEGORIAS_FOR_DE!$A$2:$E$260,3,0)</f>
        <v>RECURSOS</v>
      </c>
      <c r="H193" s="3" t="str">
        <f>VLOOKUP(D193,NORMALIZACION_CATEGORIAS_FOR_DE!$A$2:$E$260,4,0)</f>
        <v>SIN CLASIFICAR</v>
      </c>
      <c r="I193" s="3" t="str">
        <f>VLOOKUP(D193,NORMALIZACION_CATEGORIAS_FOR_DE!$A$2:$E$260,5,0)</f>
        <v>HERRAMIENTAS VIRTUALES DE CONTACTO</v>
      </c>
      <c r="J193" s="3" t="str">
        <f t="shared" si="12"/>
        <v>UNICENTRO VILLAVICENCIO-Fortalezas PAYC</v>
      </c>
      <c r="K193" s="3" t="str">
        <f>VLOOKUP(J193,VALORES_ENCUESTAS!$V$2:$W$5441,2,0)</f>
        <v>-</v>
      </c>
      <c r="L193" s="3">
        <f>IF(ISNA(VLOOKUP(B193,CECOS_SIN_IDENTIFICAR!$A$2:$D$146,4,0)),"SIN CECO",IF(VLOOKUP(B193,CECOS_SIN_IDENTIFICAR!$A$2:$D$146,4,0)=0,"SIN CECO",VLOOKUP(B193,CECOS_SIN_IDENTIFICAR!$A$2:$D$146,4,0)))</f>
        <v>1490</v>
      </c>
      <c r="M193" s="3">
        <f t="shared" si="13"/>
        <v>1490</v>
      </c>
    </row>
    <row r="194" spans="1:13" x14ac:dyDescent="0.25">
      <c r="A194" s="3">
        <f t="shared" si="14"/>
        <v>193</v>
      </c>
      <c r="B194" s="3" t="s">
        <v>242</v>
      </c>
      <c r="C194" s="6" t="s">
        <v>45</v>
      </c>
      <c r="D194" s="3" t="s">
        <v>573</v>
      </c>
      <c r="E194" s="3" t="str">
        <f t="shared" si="11"/>
        <v>SIN CECO</v>
      </c>
      <c r="F194" s="3" t="str">
        <f t="shared" ref="F194:F257" si="15">IF(ISNUMBER(LEFT(B194,4)+0),"SI","NO")</f>
        <v>NO</v>
      </c>
      <c r="G194" s="3" t="str">
        <f>VLOOKUP(D194,NORMALIZACION_CATEGORIAS_FOR_DE!$A$2:$E$260,3,0)</f>
        <v>PRODUCTOS/SERVICIO</v>
      </c>
      <c r="H194" s="3" t="str">
        <f>VLOOKUP(D194,NORMALIZACION_CATEGORIAS_FOR_DE!$A$2:$E$260,4,0)</f>
        <v>SOPORTE ADMINISTRATIVO</v>
      </c>
      <c r="I194" s="3" t="str">
        <f>VLOOKUP(D194,NORMALIZACION_CATEGORIAS_FOR_DE!$A$2:$E$260,5,0)</f>
        <v>ANTICIPACIÓN</v>
      </c>
      <c r="J194" s="3" t="str">
        <f t="shared" si="12"/>
        <v>UNICENTRO VILLAVICENCIO-Debilidades PAYC</v>
      </c>
      <c r="K194" s="3" t="str">
        <f>VLOOKUP(J194,VALORES_ENCUESTAS!$V$2:$W$5441,2,0)</f>
        <v>-</v>
      </c>
      <c r="L194" s="3">
        <f>IF(ISNA(VLOOKUP(B194,CECOS_SIN_IDENTIFICAR!$A$2:$D$146,4,0)),"SIN CECO",IF(VLOOKUP(B194,CECOS_SIN_IDENTIFICAR!$A$2:$D$146,4,0)=0,"SIN CECO",VLOOKUP(B194,CECOS_SIN_IDENTIFICAR!$A$2:$D$146,4,0)))</f>
        <v>1490</v>
      </c>
      <c r="M194" s="3">
        <f t="shared" si="13"/>
        <v>1490</v>
      </c>
    </row>
    <row r="195" spans="1:13" x14ac:dyDescent="0.25">
      <c r="A195" s="3">
        <f t="shared" si="14"/>
        <v>194</v>
      </c>
      <c r="B195" s="3" t="s">
        <v>252</v>
      </c>
      <c r="C195" s="6" t="s">
        <v>43</v>
      </c>
      <c r="D195" s="3" t="s">
        <v>476</v>
      </c>
      <c r="E195" s="3" t="str">
        <f t="shared" ref="E195:E258" si="16">IF(F195="NO","SIN CECO",LEFT(B195,4)+0)</f>
        <v>SIN CECO</v>
      </c>
      <c r="F195" s="3" t="str">
        <f t="shared" si="15"/>
        <v>NO</v>
      </c>
      <c r="G195" s="3" t="str">
        <f>VLOOKUP(D195,NORMALIZACION_CATEGORIAS_FOR_DE!$A$2:$E$260,3,0)</f>
        <v>PRODUCTOS/SERVICIO</v>
      </c>
      <c r="H195" s="3" t="str">
        <f>VLOOKUP(D195,NORMALIZACION_CATEGORIAS_FOR_DE!$A$2:$E$260,4,0)</f>
        <v>SIN CLASIFICAR</v>
      </c>
      <c r="I195" s="3" t="str">
        <f>VLOOKUP(D195,NORMALIZACION_CATEGORIAS_FOR_DE!$A$2:$E$260,5,0)</f>
        <v>APOYO</v>
      </c>
      <c r="J195" s="3" t="str">
        <f t="shared" ref="J195:J258" si="17">CONCATENATE(B195,"-",C195)</f>
        <v>UNIVERSIDAD SANTO TOMÁS-Fortalezas PAYC</v>
      </c>
      <c r="K195" s="3" t="str">
        <f>VLOOKUP(J195,VALORES_ENCUESTAS!$V$2:$W$5441,2,0)</f>
        <v>PRESENCIA Y APOYO PERMANENTE-COMPROMISO-INFORMACIÓN PRECISA Y PERMANENTE-SEGUIMIENTO CONSTANTE A LOS PROCESOS-</v>
      </c>
      <c r="L195" s="3" t="str">
        <f>IF(ISNA(VLOOKUP(B195,CECOS_SIN_IDENTIFICAR!$A$2:$D$146,4,0)),"SIN CECO",IF(VLOOKUP(B195,CECOS_SIN_IDENTIFICAR!$A$2:$D$146,4,0)=0,"SIN CECO",VLOOKUP(B195,CECOS_SIN_IDENTIFICAR!$A$2:$D$146,4,0)))</f>
        <v/>
      </c>
      <c r="M195" s="3" t="str">
        <f t="shared" ref="M195:M258" si="18">IF(L195="SIN CECO",E195,L195)</f>
        <v/>
      </c>
    </row>
    <row r="196" spans="1:13" x14ac:dyDescent="0.25">
      <c r="A196" s="3">
        <f t="shared" ref="A196:A259" si="19">A195+1</f>
        <v>195</v>
      </c>
      <c r="B196" s="3" t="s">
        <v>253</v>
      </c>
      <c r="C196" s="6" t="s">
        <v>43</v>
      </c>
      <c r="D196" s="3" t="s">
        <v>479</v>
      </c>
      <c r="E196" s="3" t="str">
        <f t="shared" si="16"/>
        <v>SIN CECO</v>
      </c>
      <c r="F196" s="3" t="str">
        <f t="shared" si="15"/>
        <v>NO</v>
      </c>
      <c r="G196" s="3" t="str">
        <f>VLOOKUP(D196,NORMALIZACION_CATEGORIAS_FOR_DE!$A$2:$E$260,3,0)</f>
        <v>PRODUCTOS/SERVICIO</v>
      </c>
      <c r="H196" s="3" t="str">
        <f>VLOOKUP(D196,NORMALIZACION_CATEGORIAS_FOR_DE!$A$2:$E$260,4,0)</f>
        <v>SIN CLASIFICAR</v>
      </c>
      <c r="I196" s="3" t="str">
        <f>VLOOKUP(D196,NORMALIZACION_CATEGORIAS_FOR_DE!$A$2:$E$260,5,0)</f>
        <v>CALIDAD DE LA INFORMACIÓN</v>
      </c>
      <c r="J196" s="3" t="str">
        <f t="shared" si="17"/>
        <v>CLÍNICA SAN AGUSTÍN (COLINA) E PREVIA-Fortalezas PAYC</v>
      </c>
      <c r="K196" s="3" t="str">
        <f>VLOOKUP(J196,VALORES_ENCUESTAS!$V$2:$W$5441,2,0)</f>
        <v>CUMPLIMIENTO-CALIDAD DE LA INFORMACIÓN-</v>
      </c>
      <c r="L196" s="3">
        <f>IF(ISNA(VLOOKUP(B196,CECOS_SIN_IDENTIFICAR!$A$2:$D$146,4,0)),"SIN CECO",IF(VLOOKUP(B196,CECOS_SIN_IDENTIFICAR!$A$2:$D$146,4,0)=0,"SIN CECO",VLOOKUP(B196,CECOS_SIN_IDENTIFICAR!$A$2:$D$146,4,0)))</f>
        <v>1309</v>
      </c>
      <c r="M196" s="3">
        <f t="shared" si="18"/>
        <v>1309</v>
      </c>
    </row>
    <row r="197" spans="1:13" x14ac:dyDescent="0.25">
      <c r="A197" s="3">
        <f t="shared" si="19"/>
        <v>196</v>
      </c>
      <c r="B197" s="3" t="s">
        <v>254</v>
      </c>
      <c r="C197" s="6" t="s">
        <v>43</v>
      </c>
      <c r="D197" s="3" t="s">
        <v>577</v>
      </c>
      <c r="E197" s="3" t="str">
        <f t="shared" si="16"/>
        <v>SIN CECO</v>
      </c>
      <c r="F197" s="3" t="str">
        <f t="shared" si="15"/>
        <v>NO</v>
      </c>
      <c r="G197" s="3" t="str">
        <f>VLOOKUP(D197,NORMALIZACION_CATEGORIAS_FOR_DE!$A$2:$E$260,3,0)</f>
        <v>PRODUCTOS/SERVICIO</v>
      </c>
      <c r="H197" s="3" t="str">
        <f>VLOOKUP(D197,NORMALIZACION_CATEGORIAS_FOR_DE!$A$2:$E$260,4,0)</f>
        <v>SIN CLASIFICAR</v>
      </c>
      <c r="I197" s="3" t="str">
        <f>VLOOKUP(D197,NORMALIZACION_CATEGORIAS_FOR_DE!$A$2:$E$260,5,0)</f>
        <v>PIONEROS EN COMMISSIONING</v>
      </c>
      <c r="J197" s="3" t="str">
        <f t="shared" si="17"/>
        <v>COMPLEJO SOCIAL-Fortalezas PAYC</v>
      </c>
      <c r="K197" s="3" t="str">
        <f>VLOOKUP(J197,VALORES_ENCUESTAS!$V$2:$W$5441,2,0)</f>
        <v>Pioneros en Colombia en Commissioning-Mejoramiento Continuo-</v>
      </c>
      <c r="L197" s="3">
        <f>IF(ISNA(VLOOKUP(B197,CECOS_SIN_IDENTIFICAR!$A$2:$D$146,4,0)),"SIN CECO",IF(VLOOKUP(B197,CECOS_SIN_IDENTIFICAR!$A$2:$D$146,4,0)=0,"SIN CECO",VLOOKUP(B197,CECOS_SIN_IDENTIFICAR!$A$2:$D$146,4,0)))</f>
        <v>1217</v>
      </c>
      <c r="M197" s="3">
        <f t="shared" si="18"/>
        <v>1217</v>
      </c>
    </row>
    <row r="198" spans="1:13" x14ac:dyDescent="0.25">
      <c r="A198" s="3">
        <f t="shared" si="19"/>
        <v>197</v>
      </c>
      <c r="B198" s="3" t="s">
        <v>254</v>
      </c>
      <c r="C198" s="6" t="s">
        <v>45</v>
      </c>
      <c r="D198" s="3" t="s">
        <v>560</v>
      </c>
      <c r="E198" s="3" t="str">
        <f t="shared" si="16"/>
        <v>SIN CECO</v>
      </c>
      <c r="F198" s="3" t="str">
        <f t="shared" si="15"/>
        <v>NO</v>
      </c>
      <c r="G198" s="3" t="str">
        <f>VLOOKUP(D198,NORMALIZACION_CATEGORIAS_FOR_DE!$A$2:$E$260,3,0)</f>
        <v>PRODUCTOS/SERVICIO</v>
      </c>
      <c r="H198" s="3" t="str">
        <f>VLOOKUP(D198,NORMALIZACION_CATEGORIAS_FOR_DE!$A$2:$E$260,4,0)</f>
        <v>SOPORTE TÉCNICO</v>
      </c>
      <c r="I198" s="3" t="str">
        <f>VLOOKUP(D198,NORMALIZACION_CATEGORIAS_FOR_DE!$A$2:$E$260,5,0)</f>
        <v>CONOCIMIENTO TÉCNICO</v>
      </c>
      <c r="J198" s="3" t="str">
        <f t="shared" si="17"/>
        <v>COMPLEJO SOCIAL-Debilidades PAYC</v>
      </c>
      <c r="K198" s="3" t="str">
        <f>VLOOKUP(J198,VALORES_ENCUESTAS!$V$2:$W$5441,2,0)</f>
        <v>Faltó un poco de involucramiento en el proyecto desde el inicio-Por ser de los primeros proyectos que se trabajan en Colombia hay algunos temas técnicos que hacen falta afinar y que seguramente dentro de la politica de calidad de PAYC los irán mejorando-</v>
      </c>
      <c r="L198" s="3">
        <f>IF(ISNA(VLOOKUP(B198,CECOS_SIN_IDENTIFICAR!$A$2:$D$146,4,0)),"SIN CECO",IF(VLOOKUP(B198,CECOS_SIN_IDENTIFICAR!$A$2:$D$146,4,0)=0,"SIN CECO",VLOOKUP(B198,CECOS_SIN_IDENTIFICAR!$A$2:$D$146,4,0)))</f>
        <v>1217</v>
      </c>
      <c r="M198" s="3">
        <f t="shared" si="18"/>
        <v>1217</v>
      </c>
    </row>
    <row r="199" spans="1:13" x14ac:dyDescent="0.25">
      <c r="A199" s="3">
        <f t="shared" si="19"/>
        <v>198</v>
      </c>
      <c r="B199" s="3" t="s">
        <v>270</v>
      </c>
      <c r="C199" s="6" t="s">
        <v>43</v>
      </c>
      <c r="D199" s="3" t="s">
        <v>579</v>
      </c>
      <c r="E199" s="3" t="str">
        <f t="shared" si="16"/>
        <v>SIN CECO</v>
      </c>
      <c r="F199" s="3" t="str">
        <f t="shared" si="15"/>
        <v>NO</v>
      </c>
      <c r="G199" s="3" t="str">
        <f>VLOOKUP(D199,NORMALIZACION_CATEGORIAS_FOR_DE!$A$2:$E$260,3,0)</f>
        <v>PERSONAL</v>
      </c>
      <c r="H199" s="3" t="str">
        <f>VLOOKUP(D199,NORMALIZACION_CATEGORIAS_FOR_DE!$A$2:$E$260,4,0)</f>
        <v>SIN CLASIFICAR</v>
      </c>
      <c r="I199" s="3" t="str">
        <f>VLOOKUP(D199,NORMALIZACION_CATEGORIAS_FOR_DE!$A$2:$E$260,5,0)</f>
        <v>COMPROMISO</v>
      </c>
      <c r="J199" s="3" t="str">
        <f t="shared" si="17"/>
        <v>CLÍNICA LA COLINA 12-ABR-12-Fortalezas PAYC</v>
      </c>
      <c r="K199" s="3" t="str">
        <f>VLOOKUP(J199,VALORES_ENCUESTAS!$V$2:$W$5441,2,0)</f>
        <v xml:space="preserve"> Presencia en la obra-Compromiso del nivel gerencial-estructura de informes-Conocimiento de proveedores y subcontratistas-Experiencia en el sector construcción</v>
      </c>
      <c r="L199" s="3">
        <f>IF(ISNA(VLOOKUP(B199,CECOS_SIN_IDENTIFICAR!$A$2:$D$146,4,0)),"SIN CECO",IF(VLOOKUP(B199,CECOS_SIN_IDENTIFICAR!$A$2:$D$146,4,0)=0,"SIN CECO",VLOOKUP(B199,CECOS_SIN_IDENTIFICAR!$A$2:$D$146,4,0)))</f>
        <v>1309</v>
      </c>
      <c r="M199" s="3">
        <f t="shared" si="18"/>
        <v>1309</v>
      </c>
    </row>
    <row r="200" spans="1:13" x14ac:dyDescent="0.25">
      <c r="A200" s="3">
        <f t="shared" si="19"/>
        <v>199</v>
      </c>
      <c r="B200" s="3" t="s">
        <v>270</v>
      </c>
      <c r="C200" s="6" t="s">
        <v>45</v>
      </c>
      <c r="D200" s="3" t="s">
        <v>560</v>
      </c>
      <c r="E200" s="3" t="str">
        <f t="shared" si="16"/>
        <v>SIN CECO</v>
      </c>
      <c r="F200" s="3" t="str">
        <f t="shared" si="15"/>
        <v>NO</v>
      </c>
      <c r="G200" s="3" t="str">
        <f>VLOOKUP(D200,NORMALIZACION_CATEGORIAS_FOR_DE!$A$2:$E$260,3,0)</f>
        <v>PRODUCTOS/SERVICIO</v>
      </c>
      <c r="H200" s="3" t="str">
        <f>VLOOKUP(D200,NORMALIZACION_CATEGORIAS_FOR_DE!$A$2:$E$260,4,0)</f>
        <v>SOPORTE TÉCNICO</v>
      </c>
      <c r="I200" s="3" t="str">
        <f>VLOOKUP(D200,NORMALIZACION_CATEGORIAS_FOR_DE!$A$2:$E$260,5,0)</f>
        <v>CONOCIMIENTO TÉCNICO</v>
      </c>
      <c r="J200" s="3" t="str">
        <f t="shared" si="17"/>
        <v>CLÍNICA LA COLINA 12-ABR-12-Debilidades PAYC</v>
      </c>
      <c r="K200" s="3" t="str">
        <f>VLOOKUP(J200,VALORES_ENCUESTAS!$V$2:$W$5441,2,0)</f>
        <v xml:space="preserve"> Demora en algunos análisis e informes-Desconocimiento de algunas normativas específicas de construcción hospitalaria</v>
      </c>
      <c r="L200" s="3">
        <f>IF(ISNA(VLOOKUP(B200,CECOS_SIN_IDENTIFICAR!$A$2:$D$146,4,0)),"SIN CECO",IF(VLOOKUP(B200,CECOS_SIN_IDENTIFICAR!$A$2:$D$146,4,0)=0,"SIN CECO",VLOOKUP(B200,CECOS_SIN_IDENTIFICAR!$A$2:$D$146,4,0)))</f>
        <v>1309</v>
      </c>
      <c r="M200" s="3">
        <f t="shared" si="18"/>
        <v>1309</v>
      </c>
    </row>
    <row r="201" spans="1:13" x14ac:dyDescent="0.25">
      <c r="A201" s="3">
        <f t="shared" si="19"/>
        <v>200</v>
      </c>
      <c r="B201" s="3" t="s">
        <v>271</v>
      </c>
      <c r="C201" s="6" t="s">
        <v>43</v>
      </c>
      <c r="D201" s="3" t="s">
        <v>583</v>
      </c>
      <c r="E201" s="3" t="str">
        <f t="shared" si="16"/>
        <v>SIN CECO</v>
      </c>
      <c r="F201" s="3" t="str">
        <f t="shared" si="15"/>
        <v>NO</v>
      </c>
      <c r="G201" s="3" t="str">
        <f>VLOOKUP(D201,NORMALIZACION_CATEGORIAS_FOR_DE!$A$2:$E$260,3,0)</f>
        <v>PRODUCTOS/SERVICIO</v>
      </c>
      <c r="H201" s="3" t="str">
        <f>VLOOKUP(D201,NORMALIZACION_CATEGORIAS_FOR_DE!$A$2:$E$260,4,0)</f>
        <v>SIN CLASIFICAR</v>
      </c>
      <c r="I201" s="3" t="str">
        <f>VLOOKUP(D201,NORMALIZACION_CATEGORIAS_FOR_DE!$A$2:$E$260,5,0)</f>
        <v>CUMPLIMIENTO DE EXPECTATIVAS</v>
      </c>
      <c r="J201" s="3" t="str">
        <f t="shared" si="17"/>
        <v>CLÍNICA DE INCONTINENCIA URINARIA 4-JUN-12-Fortalezas PAYC</v>
      </c>
      <c r="K201" s="3" t="str">
        <f>VLOOKUP(J201,VALORES_ENCUESTAS!$V$2:$W$5441,2,0)</f>
        <v>Profesionalismo- Muy buena asesoría-Cumpliendo siempre las expectativas del cliente-</v>
      </c>
      <c r="L201" s="3">
        <f>IF(ISNA(VLOOKUP(B201,CECOS_SIN_IDENTIFICAR!$A$2:$D$146,4,0)),"SIN CECO",IF(VLOOKUP(B201,CECOS_SIN_IDENTIFICAR!$A$2:$D$146,4,0)=0,"SIN CECO",VLOOKUP(B201,CECOS_SIN_IDENTIFICAR!$A$2:$D$146,4,0)))</f>
        <v>1350</v>
      </c>
      <c r="M201" s="3">
        <f t="shared" si="18"/>
        <v>1350</v>
      </c>
    </row>
    <row r="202" spans="1:13" x14ac:dyDescent="0.25">
      <c r="A202" s="3">
        <f t="shared" si="19"/>
        <v>201</v>
      </c>
      <c r="B202" s="3" t="s">
        <v>272</v>
      </c>
      <c r="C202" s="6" t="s">
        <v>43</v>
      </c>
      <c r="D202" s="3" t="s">
        <v>684</v>
      </c>
      <c r="E202" s="3" t="str">
        <f t="shared" si="16"/>
        <v>SIN CECO</v>
      </c>
      <c r="F202" s="3" t="str">
        <f t="shared" si="15"/>
        <v>NO</v>
      </c>
      <c r="G202" s="3" t="str">
        <f>VLOOKUP(D202,NORMALIZACION_CATEGORIAS_FOR_DE!$A$2:$E$260,3,0)</f>
        <v>PERSONAL</v>
      </c>
      <c r="H202" s="3" t="str">
        <f>VLOOKUP(D202,NORMALIZACION_CATEGORIAS_FOR_DE!$A$2:$E$260,4,0)</f>
        <v>SIN CLASIFICAR</v>
      </c>
      <c r="I202" s="3" t="str">
        <f>VLOOKUP(D202,NORMALIZACION_CATEGORIAS_FOR_DE!$A$2:$E$260,5,0)</f>
        <v>DISPONIBILIDAD</v>
      </c>
      <c r="J202" s="3" t="str">
        <f t="shared" si="17"/>
        <v>JAVESALUD 20-JUN-12-Fortalezas PAYC</v>
      </c>
      <c r="K202" s="3" t="str">
        <f>VLOOKUP(J202,VALORES_ENCUESTAS!$V$2:$W$5441,2,0)</f>
        <v>Atención, disponibilidad, idoneidad de los participantes en el proyecto.-Manejo de proveedores asociados al proyecto en la solución de conflictos.-Calidad de la información suministrada.-</v>
      </c>
      <c r="L202" s="3">
        <f>IF(ISNA(VLOOKUP(B202,CECOS_SIN_IDENTIFICAR!$A$2:$D$146,4,0)),"SIN CECO",IF(VLOOKUP(B202,CECOS_SIN_IDENTIFICAR!$A$2:$D$146,4,0)=0,"SIN CECO",VLOOKUP(B202,CECOS_SIN_IDENTIFICAR!$A$2:$D$146,4,0)))</f>
        <v>1150</v>
      </c>
      <c r="M202" s="3">
        <f t="shared" si="18"/>
        <v>1150</v>
      </c>
    </row>
    <row r="203" spans="1:13" x14ac:dyDescent="0.25">
      <c r="A203" s="3">
        <f t="shared" si="19"/>
        <v>202</v>
      </c>
      <c r="B203" s="3" t="s">
        <v>273</v>
      </c>
      <c r="C203" s="6" t="s">
        <v>43</v>
      </c>
      <c r="D203" s="3" t="s">
        <v>586</v>
      </c>
      <c r="E203" s="3" t="str">
        <f t="shared" si="16"/>
        <v>SIN CECO</v>
      </c>
      <c r="F203" s="3" t="str">
        <f t="shared" si="15"/>
        <v>NO</v>
      </c>
      <c r="G203" s="3" t="str">
        <f>VLOOKUP(D203,NORMALIZACION_CATEGORIAS_FOR_DE!$A$2:$E$260,3,0)</f>
        <v>PERSONAL</v>
      </c>
      <c r="H203" s="3" t="str">
        <f>VLOOKUP(D203,NORMALIZACION_CATEGORIAS_FOR_DE!$A$2:$E$260,4,0)</f>
        <v>SIN CLASIFICAR</v>
      </c>
      <c r="I203" s="3" t="str">
        <f>VLOOKUP(D203,NORMALIZACION_CATEGORIAS_FOR_DE!$A$2:$E$260,5,0)</f>
        <v>DISCIPLINA</v>
      </c>
      <c r="J203" s="3" t="str">
        <f t="shared" si="17"/>
        <v xml:space="preserve"> REFORZAMIENTO CLÍNICA DEL COUNTRY 20-JUN-12-Fortalezas PAYC</v>
      </c>
      <c r="K203" s="3" t="str">
        <f>VLOOKUP(J203,VALORES_ENCUESTAS!$V$2:$W$5441,2,0)</f>
        <v>Proactividad.-Disciplina.-Conocimiento del tema.-</v>
      </c>
      <c r="L203" s="3">
        <f>IF(ISNA(VLOOKUP(B203,CECOS_SIN_IDENTIFICAR!$A$2:$D$146,4,0)),"SIN CECO",IF(VLOOKUP(B203,CECOS_SIN_IDENTIFICAR!$A$2:$D$146,4,0)=0,"SIN CECO",VLOOKUP(B203,CECOS_SIN_IDENTIFICAR!$A$2:$D$146,4,0)))</f>
        <v>1336</v>
      </c>
      <c r="M203" s="3">
        <f t="shared" si="18"/>
        <v>1336</v>
      </c>
    </row>
    <row r="204" spans="1:13" x14ac:dyDescent="0.25">
      <c r="A204" s="3">
        <f t="shared" si="19"/>
        <v>203</v>
      </c>
      <c r="B204" s="3" t="s">
        <v>276</v>
      </c>
      <c r="C204" s="6" t="s">
        <v>43</v>
      </c>
      <c r="D204" s="3" t="s">
        <v>560</v>
      </c>
      <c r="E204" s="3" t="str">
        <f t="shared" si="16"/>
        <v>SIN CECO</v>
      </c>
      <c r="F204" s="3" t="str">
        <f t="shared" si="15"/>
        <v>NO</v>
      </c>
      <c r="G204" s="3" t="str">
        <f>VLOOKUP(D204,NORMALIZACION_CATEGORIAS_FOR_DE!$A$2:$E$260,3,0)</f>
        <v>PRODUCTOS/SERVICIO</v>
      </c>
      <c r="H204" s="3" t="str">
        <f>VLOOKUP(D204,NORMALIZACION_CATEGORIAS_FOR_DE!$A$2:$E$260,4,0)</f>
        <v>SOPORTE TÉCNICO</v>
      </c>
      <c r="I204" s="3" t="str">
        <f>VLOOKUP(D204,NORMALIZACION_CATEGORIAS_FOR_DE!$A$2:$E$260,5,0)</f>
        <v>CONOCIMIENTO TÉCNICO</v>
      </c>
      <c r="J204" s="3" t="str">
        <f t="shared" si="17"/>
        <v>CENTRO INTEGRADO POLICÍA 19-JUN-12-Fortalezas PAYC</v>
      </c>
      <c r="K204" s="3" t="str">
        <f>VLOOKUP(J204,VALORES_ENCUESTAS!$V$2:$W$5441,2,0)</f>
        <v>Conocimiento que tienen sobre el proyecto.-Manejo tecnico de la ciencia.-Relación con el cliente-</v>
      </c>
      <c r="L204" s="3">
        <f>IF(ISNA(VLOOKUP(B204,CECOS_SIN_IDENTIFICAR!$A$2:$D$146,4,0)),"SIN CECO",IF(VLOOKUP(B204,CECOS_SIN_IDENTIFICAR!$A$2:$D$146,4,0)=0,"SIN CECO",VLOOKUP(B204,CECOS_SIN_IDENTIFICAR!$A$2:$D$146,4,0)))</f>
        <v>1355</v>
      </c>
      <c r="M204" s="3">
        <f t="shared" si="18"/>
        <v>1355</v>
      </c>
    </row>
    <row r="205" spans="1:13" x14ac:dyDescent="0.25">
      <c r="A205" s="3">
        <f t="shared" si="19"/>
        <v>204</v>
      </c>
      <c r="B205" s="3" t="s">
        <v>276</v>
      </c>
      <c r="C205" s="6" t="s">
        <v>45</v>
      </c>
      <c r="D205" s="3" t="s">
        <v>592</v>
      </c>
      <c r="E205" s="3" t="str">
        <f t="shared" si="16"/>
        <v>SIN CECO</v>
      </c>
      <c r="F205" s="3" t="str">
        <f t="shared" si="15"/>
        <v>NO</v>
      </c>
      <c r="G205" s="3" t="str">
        <f>VLOOKUP(D205,NORMALIZACION_CATEGORIAS_FOR_DE!$A$2:$E$260,3,0)</f>
        <v>RECURSOS</v>
      </c>
      <c r="H205" s="3" t="str">
        <f>VLOOKUP(D205,NORMALIZACION_CATEGORIAS_FOR_DE!$A$2:$E$260,4,0)</f>
        <v>SIN CLASIFICAR</v>
      </c>
      <c r="I205" s="3" t="str">
        <f>VLOOKUP(D205,NORMALIZACION_CATEGORIAS_FOR_DE!$A$2:$E$260,5,0)</f>
        <v>RECURSOS</v>
      </c>
      <c r="J205" s="3" t="str">
        <f t="shared" si="17"/>
        <v>CENTRO INTEGRADO POLICÍA 19-JUN-12-Debilidades PAYC</v>
      </c>
      <c r="K205" s="3" t="str">
        <f>VLOOKUP(J205,VALORES_ENCUESTAS!$V$2:$W$5441,2,0)</f>
        <v>El cambio de los profesionales en el proyecto.-Deficiencia en los equipos y recursos.</v>
      </c>
      <c r="L205" s="3">
        <f>IF(ISNA(VLOOKUP(B205,CECOS_SIN_IDENTIFICAR!$A$2:$D$146,4,0)),"SIN CECO",IF(VLOOKUP(B205,CECOS_SIN_IDENTIFICAR!$A$2:$D$146,4,0)=0,"SIN CECO",VLOOKUP(B205,CECOS_SIN_IDENTIFICAR!$A$2:$D$146,4,0)))</f>
        <v>1355</v>
      </c>
      <c r="M205" s="3">
        <f t="shared" si="18"/>
        <v>1355</v>
      </c>
    </row>
    <row r="206" spans="1:13" x14ac:dyDescent="0.25">
      <c r="A206" s="3">
        <f t="shared" si="19"/>
        <v>205</v>
      </c>
      <c r="B206" s="3" t="s">
        <v>277</v>
      </c>
      <c r="C206" s="6" t="s">
        <v>43</v>
      </c>
      <c r="D206" s="3" t="s">
        <v>594</v>
      </c>
      <c r="E206" s="3" t="str">
        <f t="shared" si="16"/>
        <v>SIN CECO</v>
      </c>
      <c r="F206" s="3" t="str">
        <f t="shared" si="15"/>
        <v>NO</v>
      </c>
      <c r="G206" s="3" t="str">
        <f>VLOOKUP(D206,NORMALIZACION_CATEGORIAS_FOR_DE!$A$2:$E$260,3,0)</f>
        <v>PERSONAL</v>
      </c>
      <c r="H206" s="3" t="str">
        <f>VLOOKUP(D206,NORMALIZACION_CATEGORIAS_FOR_DE!$A$2:$E$260,4,0)</f>
        <v>SIN CLASIFICAR</v>
      </c>
      <c r="I206" s="3" t="str">
        <f>VLOOKUP(D206,NORMALIZACION_CATEGORIAS_FOR_DE!$A$2:$E$260,5,0)</f>
        <v>EXPERIENCIA</v>
      </c>
      <c r="J206" s="3" t="str">
        <f t="shared" si="17"/>
        <v>CENTRO INTEGRADO POLICÍA 16-ABRI-12-Fortalezas PAYC</v>
      </c>
      <c r="K206" s="3" t="str">
        <f>VLOOKUP(J206,VALORES_ENCUESTAS!$V$2:$W$5441,2,0)</f>
        <v xml:space="preserve"> Experiencia como empresa-Experiencia profesional-Relación con el cliente-</v>
      </c>
      <c r="L206" s="3">
        <f>IF(ISNA(VLOOKUP(B206,CECOS_SIN_IDENTIFICAR!$A$2:$D$146,4,0)),"SIN CECO",IF(VLOOKUP(B206,CECOS_SIN_IDENTIFICAR!$A$2:$D$146,4,0)=0,"SIN CECO",VLOOKUP(B206,CECOS_SIN_IDENTIFICAR!$A$2:$D$146,4,0)))</f>
        <v>1355</v>
      </c>
      <c r="M206" s="3">
        <f t="shared" si="18"/>
        <v>1355</v>
      </c>
    </row>
    <row r="207" spans="1:13" x14ac:dyDescent="0.25">
      <c r="A207" s="3">
        <f t="shared" si="19"/>
        <v>206</v>
      </c>
      <c r="B207" s="3" t="s">
        <v>277</v>
      </c>
      <c r="C207" s="6" t="s">
        <v>45</v>
      </c>
      <c r="D207" s="3" t="s">
        <v>596</v>
      </c>
      <c r="E207" s="3" t="str">
        <f t="shared" si="16"/>
        <v>SIN CECO</v>
      </c>
      <c r="F207" s="3" t="str">
        <f t="shared" si="15"/>
        <v>NO</v>
      </c>
      <c r="G207" s="3" t="str">
        <f>VLOOKUP(D207,NORMALIZACION_CATEGORIAS_FOR_DE!$A$2:$E$260,3,0)</f>
        <v>RECURSOS</v>
      </c>
      <c r="H207" s="3" t="str">
        <f>VLOOKUP(D207,NORMALIZACION_CATEGORIAS_FOR_DE!$A$2:$E$260,4,0)</f>
        <v>SIN CLASIFICAR</v>
      </c>
      <c r="I207" s="3" t="str">
        <f>VLOOKUP(D207,NORMALIZACION_CATEGORIAS_FOR_DE!$A$2:$E$260,5,0)</f>
        <v>CALIDAD DE LAS IMPRESIONES</v>
      </c>
      <c r="J207" s="3" t="str">
        <f t="shared" si="17"/>
        <v>CENTRO INTEGRADO POLICÍA 16-ABRI-12-Debilidades PAYC</v>
      </c>
      <c r="K207" s="3" t="str">
        <f>VLOOKUP(J207,VALORES_ENCUESTAS!$V$2:$W$5441,2,0)</f>
        <v>Se han tenido inconvenientes en la comunicación con el personal por falta de logística. Equipos celulares-Los medios impresos en blanco y negro hacen perder la claridad de la información</v>
      </c>
      <c r="L207" s="3">
        <f>IF(ISNA(VLOOKUP(B207,CECOS_SIN_IDENTIFICAR!$A$2:$D$146,4,0)),"SIN CECO",IF(VLOOKUP(B207,CECOS_SIN_IDENTIFICAR!$A$2:$D$146,4,0)=0,"SIN CECO",VLOOKUP(B207,CECOS_SIN_IDENTIFICAR!$A$2:$D$146,4,0)))</f>
        <v>1355</v>
      </c>
      <c r="M207" s="3">
        <f t="shared" si="18"/>
        <v>1355</v>
      </c>
    </row>
    <row r="208" spans="1:13" x14ac:dyDescent="0.25">
      <c r="A208" s="3">
        <f t="shared" si="19"/>
        <v>207</v>
      </c>
      <c r="B208" s="3" t="s">
        <v>278</v>
      </c>
      <c r="C208" s="6" t="s">
        <v>43</v>
      </c>
      <c r="D208" s="3" t="s">
        <v>598</v>
      </c>
      <c r="E208" s="3" t="str">
        <f t="shared" si="16"/>
        <v>SIN CECO</v>
      </c>
      <c r="F208" s="3" t="str">
        <f t="shared" si="15"/>
        <v>NO</v>
      </c>
      <c r="G208" s="3" t="str">
        <f>VLOOKUP(D208,NORMALIZACION_CATEGORIAS_FOR_DE!$A$2:$E$260,3,0)</f>
        <v>PRODUCTOS/SERVICIO</v>
      </c>
      <c r="H208" s="3" t="str">
        <f>VLOOKUP(D208,NORMALIZACION_CATEGORIAS_FOR_DE!$A$2:$E$260,4,0)</f>
        <v>SOPORTE DIRECTIVO</v>
      </c>
      <c r="I208" s="3" t="str">
        <f>VLOOKUP(D208,NORMALIZACION_CATEGORIAS_FOR_DE!$A$2:$E$260,5,0)</f>
        <v>EXPERIENCIA COORDINADORES</v>
      </c>
      <c r="J208" s="3" t="str">
        <f t="shared" si="17"/>
        <v>COMPENSAR 1A DE MAYO 31-MAY-12-Fortalezas PAYC</v>
      </c>
      <c r="K208" s="3" t="str">
        <f>VLOOKUP(J208,VALORES_ENCUESTAS!$V$2:$W$5441,2,0)</f>
        <v>Experiencia en el área técnica-Experiencia en el administrativa por parte de los coordinadores-</v>
      </c>
      <c r="L208" s="3">
        <f>IF(ISNA(VLOOKUP(B208,CECOS_SIN_IDENTIFICAR!$A$2:$D$146,4,0)),"SIN CECO",IF(VLOOKUP(B208,CECOS_SIN_IDENTIFICAR!$A$2:$D$146,4,0)=0,"SIN CECO",VLOOKUP(B208,CECOS_SIN_IDENTIFICAR!$A$2:$D$146,4,0)))</f>
        <v>1188</v>
      </c>
      <c r="M208" s="3">
        <f t="shared" si="18"/>
        <v>1188</v>
      </c>
    </row>
    <row r="209" spans="1:13" x14ac:dyDescent="0.25">
      <c r="A209" s="3">
        <f t="shared" si="19"/>
        <v>208</v>
      </c>
      <c r="B209" s="3" t="s">
        <v>279</v>
      </c>
      <c r="C209" s="6" t="s">
        <v>43</v>
      </c>
      <c r="D209" s="3" t="s">
        <v>473</v>
      </c>
      <c r="E209" s="3" t="str">
        <f t="shared" si="16"/>
        <v>SIN CECO</v>
      </c>
      <c r="F209" s="3" t="str">
        <f t="shared" si="15"/>
        <v>NO</v>
      </c>
      <c r="G209" s="3" t="str">
        <f>VLOOKUP(D209,NORMALIZACION_CATEGORIAS_FOR_DE!$A$2:$E$260,3,0)</f>
        <v>PERSONAL</v>
      </c>
      <c r="H209" s="3" t="str">
        <f>VLOOKUP(D209,NORMALIZACION_CATEGORIAS_FOR_DE!$A$2:$E$260,4,0)</f>
        <v>SIN CLASIFICAR</v>
      </c>
      <c r="I209" s="3" t="str">
        <f>VLOOKUP(D209,NORMALIZACION_CATEGORIAS_FOR_DE!$A$2:$E$260,5,0)</f>
        <v>COMPROMISO</v>
      </c>
      <c r="J209" s="3" t="str">
        <f t="shared" si="17"/>
        <v>COUNTRY MEDICAL CENTER 29-MAY-12-Fortalezas PAYC</v>
      </c>
      <c r="K209" s="3" t="str">
        <f>VLOOKUP(J209,VALORES_ENCUESTAS!$V$2:$W$5441,2,0)</f>
        <v xml:space="preserve"> Idoneidad del personal en obra-Compromiso adecuado-Experiencia suficiente-</v>
      </c>
      <c r="L209" s="3">
        <f>IF(ISNA(VLOOKUP(B209,CECOS_SIN_IDENTIFICAR!$A$2:$D$146,4,0)),"SIN CECO",IF(VLOOKUP(B209,CECOS_SIN_IDENTIFICAR!$A$2:$D$146,4,0)=0,"SIN CECO",VLOOKUP(B209,CECOS_SIN_IDENTIFICAR!$A$2:$D$146,4,0)))</f>
        <v>1265</v>
      </c>
      <c r="M209" s="3">
        <f t="shared" si="18"/>
        <v>1265</v>
      </c>
    </row>
    <row r="210" spans="1:13" x14ac:dyDescent="0.25">
      <c r="A210" s="3">
        <f t="shared" si="19"/>
        <v>209</v>
      </c>
      <c r="B210" s="3" t="s">
        <v>279</v>
      </c>
      <c r="C210" s="6" t="s">
        <v>45</v>
      </c>
      <c r="D210" s="3" t="s">
        <v>602</v>
      </c>
      <c r="E210" s="3" t="str">
        <f t="shared" si="16"/>
        <v>SIN CECO</v>
      </c>
      <c r="F210" s="3" t="str">
        <f t="shared" si="15"/>
        <v>NO</v>
      </c>
      <c r="G210" s="3" t="str">
        <f>VLOOKUP(D210,NORMALIZACION_CATEGORIAS_FOR_DE!$A$2:$E$260,3,0)</f>
        <v>PRODUCTOS/SERVICIO</v>
      </c>
      <c r="H210" s="3" t="str">
        <f>VLOOKUP(D210,NORMALIZACION_CATEGORIAS_FOR_DE!$A$2:$E$260,4,0)</f>
        <v>SOPORTE ADMINISTRATIVO</v>
      </c>
      <c r="I210" s="3" t="str">
        <f>VLOOKUP(D210,NORMALIZACION_CATEGORIAS_FOR_DE!$A$2:$E$260,5,0)</f>
        <v>OPORTUNIDAD RECOMENDACIONES</v>
      </c>
      <c r="J210" s="3" t="str">
        <f t="shared" si="17"/>
        <v>COUNTRY MEDICAL CENTER 29-MAY-12-Debilidades PAYC</v>
      </c>
      <c r="K210" s="3" t="str">
        <f>VLOOKUP(J210,VALORES_ENCUESTAS!$V$2:$W$5441,2,0)</f>
        <v>Demoras (o tiempos largos) para revalidar información de referencia o recomendaciones por la oficina central-</v>
      </c>
      <c r="L210" s="3">
        <f>IF(ISNA(VLOOKUP(B210,CECOS_SIN_IDENTIFICAR!$A$2:$D$146,4,0)),"SIN CECO",IF(VLOOKUP(B210,CECOS_SIN_IDENTIFICAR!$A$2:$D$146,4,0)=0,"SIN CECO",VLOOKUP(B210,CECOS_SIN_IDENTIFICAR!$A$2:$D$146,4,0)))</f>
        <v>1265</v>
      </c>
      <c r="M210" s="3">
        <f t="shared" si="18"/>
        <v>1265</v>
      </c>
    </row>
    <row r="211" spans="1:13" x14ac:dyDescent="0.25">
      <c r="A211" s="3">
        <f t="shared" si="19"/>
        <v>210</v>
      </c>
      <c r="B211" s="3" t="s">
        <v>280</v>
      </c>
      <c r="C211" s="6" t="s">
        <v>43</v>
      </c>
      <c r="D211" s="3" t="s">
        <v>476</v>
      </c>
      <c r="E211" s="3" t="str">
        <f t="shared" si="16"/>
        <v>SIN CECO</v>
      </c>
      <c r="F211" s="3" t="str">
        <f t="shared" si="15"/>
        <v>NO</v>
      </c>
      <c r="G211" s="3" t="str">
        <f>VLOOKUP(D211,NORMALIZACION_CATEGORIAS_FOR_DE!$A$2:$E$260,3,0)</f>
        <v>PRODUCTOS/SERVICIO</v>
      </c>
      <c r="H211" s="3" t="str">
        <f>VLOOKUP(D211,NORMALIZACION_CATEGORIAS_FOR_DE!$A$2:$E$260,4,0)</f>
        <v>SIN CLASIFICAR</v>
      </c>
      <c r="I211" s="3" t="str">
        <f>VLOOKUP(D211,NORMALIZACION_CATEGORIAS_FOR_DE!$A$2:$E$260,5,0)</f>
        <v>APOYO</v>
      </c>
      <c r="J211" s="3" t="str">
        <f t="shared" si="17"/>
        <v>HC SANTA MARTA 02-MAY-12-Fortalezas PAYC</v>
      </c>
      <c r="K211" s="3" t="str">
        <f>VLOOKUP(J211,VALORES_ENCUESTAS!$V$2:$W$5441,2,0)</f>
        <v>conocimiento-Apoyo brindado durante la ejecución-</v>
      </c>
      <c r="L211" s="3">
        <f>IF(ISNA(VLOOKUP(B211,CECOS_SIN_IDENTIFICAR!$A$2:$D$146,4,0)),"SIN CECO",IF(VLOOKUP(B211,CECOS_SIN_IDENTIFICAR!$A$2:$D$146,4,0)=0,"SIN CECO",VLOOKUP(B211,CECOS_SIN_IDENTIFICAR!$A$2:$D$146,4,0)))</f>
        <v>1296</v>
      </c>
      <c r="M211" s="3">
        <f t="shared" si="18"/>
        <v>1296</v>
      </c>
    </row>
    <row r="212" spans="1:13" x14ac:dyDescent="0.25">
      <c r="A212" s="3">
        <f t="shared" si="19"/>
        <v>211</v>
      </c>
      <c r="B212" s="3" t="s">
        <v>281</v>
      </c>
      <c r="C212" s="6" t="s">
        <v>43</v>
      </c>
      <c r="D212" s="3" t="s">
        <v>603</v>
      </c>
      <c r="E212" s="3" t="str">
        <f t="shared" si="16"/>
        <v>SIN CECO</v>
      </c>
      <c r="F212" s="3" t="str">
        <f t="shared" si="15"/>
        <v>NO</v>
      </c>
      <c r="G212" s="3" t="str">
        <f>VLOOKUP(D212,NORMALIZACION_CATEGORIAS_FOR_DE!$A$2:$E$260,3,0)</f>
        <v>PERSONAL</v>
      </c>
      <c r="H212" s="3" t="str">
        <f>VLOOKUP(D212,NORMALIZACION_CATEGORIAS_FOR_DE!$A$2:$E$260,4,0)</f>
        <v>SIN CLASIFICAR</v>
      </c>
      <c r="I212" s="3" t="str">
        <f>VLOOKUP(D212,NORMALIZACION_CATEGORIAS_FOR_DE!$A$2:$E$260,5,0)</f>
        <v>RESPONSABILIDAD</v>
      </c>
      <c r="J212" s="3" t="str">
        <f t="shared" si="17"/>
        <v>HC CEDIS 02-MAY-12-Fortalezas PAYC</v>
      </c>
      <c r="K212" s="3" t="str">
        <f>VLOOKUP(J212,VALORES_ENCUESTAS!$V$2:$W$5441,2,0)</f>
        <v>CONOCIMIENTO-RESPONSABILIDAD-ORDEN-</v>
      </c>
      <c r="L212" s="3" t="str">
        <f>IF(ISNA(VLOOKUP(B212,CECOS_SIN_IDENTIFICAR!$A$2:$D$146,4,0)),"SIN CECO",IF(VLOOKUP(B212,CECOS_SIN_IDENTIFICAR!$A$2:$D$146,4,0)=0,"SIN CECO",VLOOKUP(B212,CECOS_SIN_IDENTIFICAR!$A$2:$D$146,4,0)))</f>
        <v/>
      </c>
      <c r="M212" s="3" t="str">
        <f t="shared" si="18"/>
        <v/>
      </c>
    </row>
    <row r="213" spans="1:13" x14ac:dyDescent="0.25">
      <c r="A213" s="3">
        <f t="shared" si="19"/>
        <v>212</v>
      </c>
      <c r="B213" s="3" t="s">
        <v>270</v>
      </c>
      <c r="C213" s="6" t="s">
        <v>43</v>
      </c>
      <c r="D213" s="3" t="s">
        <v>473</v>
      </c>
      <c r="E213" s="3" t="str">
        <f t="shared" si="16"/>
        <v>SIN CECO</v>
      </c>
      <c r="F213" s="3" t="str">
        <f t="shared" si="15"/>
        <v>NO</v>
      </c>
      <c r="G213" s="3" t="str">
        <f>VLOOKUP(D213,NORMALIZACION_CATEGORIAS_FOR_DE!$A$2:$E$260,3,0)</f>
        <v>PERSONAL</v>
      </c>
      <c r="H213" s="3" t="str">
        <f>VLOOKUP(D213,NORMALIZACION_CATEGORIAS_FOR_DE!$A$2:$E$260,4,0)</f>
        <v>SIN CLASIFICAR</v>
      </c>
      <c r="I213" s="3" t="str">
        <f>VLOOKUP(D213,NORMALIZACION_CATEGORIAS_FOR_DE!$A$2:$E$260,5,0)</f>
        <v>COMPROMISO</v>
      </c>
      <c r="J213" s="3" t="str">
        <f t="shared" si="17"/>
        <v>CLÍNICA LA COLINA 12-ABR-12-Fortalezas PAYC</v>
      </c>
      <c r="K213" s="3" t="str">
        <f>VLOOKUP(J213,VALORES_ENCUESTAS!$V$2:$W$5441,2,0)</f>
        <v xml:space="preserve"> Presencia en la obra-Compromiso del nivel gerencial-estructura de informes-Conocimiento de proveedores y subcontratistas-Experiencia en el sector construcción</v>
      </c>
      <c r="L213" s="3">
        <f>IF(ISNA(VLOOKUP(B213,CECOS_SIN_IDENTIFICAR!$A$2:$D$146,4,0)),"SIN CECO",IF(VLOOKUP(B213,CECOS_SIN_IDENTIFICAR!$A$2:$D$146,4,0)=0,"SIN CECO",VLOOKUP(B213,CECOS_SIN_IDENTIFICAR!$A$2:$D$146,4,0)))</f>
        <v>1309</v>
      </c>
      <c r="M213" s="3">
        <f t="shared" si="18"/>
        <v>1309</v>
      </c>
    </row>
    <row r="214" spans="1:13" x14ac:dyDescent="0.25">
      <c r="A214" s="3">
        <f t="shared" si="19"/>
        <v>213</v>
      </c>
      <c r="B214" s="3" t="s">
        <v>271</v>
      </c>
      <c r="C214" s="6" t="s">
        <v>43</v>
      </c>
      <c r="D214" s="3" t="s">
        <v>608</v>
      </c>
      <c r="E214" s="3" t="str">
        <f t="shared" si="16"/>
        <v>SIN CECO</v>
      </c>
      <c r="F214" s="3" t="str">
        <f t="shared" si="15"/>
        <v>NO</v>
      </c>
      <c r="G214" s="3" t="str">
        <f>VLOOKUP(D214,NORMALIZACION_CATEGORIAS_FOR_DE!$A$2:$E$260,3,0)</f>
        <v>PRODUCTOS/SERVICIO</v>
      </c>
      <c r="H214" s="3" t="str">
        <f>VLOOKUP(D214,NORMALIZACION_CATEGORIAS_FOR_DE!$A$2:$E$260,4,0)</f>
        <v>SIN CLASIFICAR</v>
      </c>
      <c r="I214" s="3" t="str">
        <f>VLOOKUP(D214,NORMALIZACION_CATEGORIAS_FOR_DE!$A$2:$E$260,5,0)</f>
        <v>ASESORÍA</v>
      </c>
      <c r="J214" s="3" t="str">
        <f t="shared" si="17"/>
        <v>CLÍNICA DE INCONTINENCIA URINARIA 4-JUN-12-Fortalezas PAYC</v>
      </c>
      <c r="K214" s="3" t="str">
        <f>VLOOKUP(J214,VALORES_ENCUESTAS!$V$2:$W$5441,2,0)</f>
        <v>Profesionalismo- Muy buena asesoría-Cumpliendo siempre las expectativas del cliente-</v>
      </c>
      <c r="L214" s="3">
        <f>IF(ISNA(VLOOKUP(B214,CECOS_SIN_IDENTIFICAR!$A$2:$D$146,4,0)),"SIN CECO",IF(VLOOKUP(B214,CECOS_SIN_IDENTIFICAR!$A$2:$D$146,4,0)=0,"SIN CECO",VLOOKUP(B214,CECOS_SIN_IDENTIFICAR!$A$2:$D$146,4,0)))</f>
        <v>1350</v>
      </c>
      <c r="M214" s="3">
        <f t="shared" si="18"/>
        <v>1350</v>
      </c>
    </row>
    <row r="215" spans="1:13" x14ac:dyDescent="0.25">
      <c r="A215" s="3">
        <f t="shared" si="19"/>
        <v>214</v>
      </c>
      <c r="B215" s="3" t="s">
        <v>303</v>
      </c>
      <c r="C215" s="6" t="s">
        <v>43</v>
      </c>
      <c r="D215" s="3" t="s">
        <v>562</v>
      </c>
      <c r="E215" s="3" t="str">
        <f t="shared" si="16"/>
        <v>SIN CECO</v>
      </c>
      <c r="F215" s="3" t="str">
        <f t="shared" si="15"/>
        <v>NO</v>
      </c>
      <c r="G215" s="3" t="str">
        <f>VLOOKUP(D215,NORMALIZACION_CATEGORIAS_FOR_DE!$A$2:$E$260,3,0)</f>
        <v>SERVICIO AL CLIENTE</v>
      </c>
      <c r="H215" s="3" t="str">
        <f>VLOOKUP(D215,NORMALIZACION_CATEGORIAS_FOR_DE!$A$2:$E$260,4,0)</f>
        <v>SIN CLASIFICAR</v>
      </c>
      <c r="I215" s="3" t="str">
        <f>VLOOKUP(D215,NORMALIZACION_CATEGORIAS_FOR_DE!$A$2:$E$260,5,0)</f>
        <v>ATENCIÓN</v>
      </c>
      <c r="J215" s="3" t="str">
        <f t="shared" si="17"/>
        <v>CLÍNICA DE INCONTINENCIA URINARIA 13-NOV-12-Fortalezas PAYC</v>
      </c>
      <c r="K215" s="3" t="str">
        <f>VLOOKUP(J215,VALORES_ENCUESTAS!$V$2:$W$5441,2,0)</f>
        <v>Respaldo de varias áreas soporte para el cumplimiento de los objetivos -Las solicitudes del cilente son prioritarias-Profesionalismo y trayectoria-</v>
      </c>
      <c r="L215" s="3">
        <f>IF(ISNA(VLOOKUP(B215,CECOS_SIN_IDENTIFICAR!$A$2:$D$146,4,0)),"SIN CECO",IF(VLOOKUP(B215,CECOS_SIN_IDENTIFICAR!$A$2:$D$146,4,0)=0,"SIN CECO",VLOOKUP(B215,CECOS_SIN_IDENTIFICAR!$A$2:$D$146,4,0)))</f>
        <v>1350</v>
      </c>
      <c r="M215" s="3">
        <f t="shared" si="18"/>
        <v>1350</v>
      </c>
    </row>
    <row r="216" spans="1:13" x14ac:dyDescent="0.25">
      <c r="A216" s="3">
        <f t="shared" si="19"/>
        <v>215</v>
      </c>
      <c r="B216" s="3" t="s">
        <v>303</v>
      </c>
      <c r="C216" s="6" t="s">
        <v>45</v>
      </c>
      <c r="D216" s="3" t="s">
        <v>614</v>
      </c>
      <c r="E216" s="3" t="str">
        <f t="shared" si="16"/>
        <v>SIN CECO</v>
      </c>
      <c r="F216" s="3" t="str">
        <f t="shared" si="15"/>
        <v>NO</v>
      </c>
      <c r="G216" s="3" t="str">
        <f>VLOOKUP(D216,NORMALIZACION_CATEGORIAS_FOR_DE!$A$2:$E$260,3,0)</f>
        <v>PERSONAL</v>
      </c>
      <c r="H216" s="3" t="str">
        <f>VLOOKUP(D216,NORMALIZACION_CATEGORIAS_FOR_DE!$A$2:$E$260,4,0)</f>
        <v>SIN CLASIFICAR</v>
      </c>
      <c r="I216" s="3" t="str">
        <f>VLOOKUP(D216,NORMALIZACION_CATEGORIAS_FOR_DE!$A$2:$E$260,5,0)</f>
        <v>CUMPLIMIENTO COMPROMISOS</v>
      </c>
      <c r="J216" s="3" t="str">
        <f t="shared" si="17"/>
        <v>CLÍNICA DE INCONTINENCIA URINARIA 13-NOV-12-Debilidades PAYC</v>
      </c>
      <c r="K216" s="3" t="str">
        <f>VLOOKUP(J216,VALORES_ENCUESTAS!$V$2:$W$5441,2,0)</f>
        <v>Desorden en aspectos administrativos relevantes- Incumplimiento de compromisos pactados-Falta de mayor interventoria a los contratistas seleccionados</v>
      </c>
      <c r="L216" s="3">
        <f>IF(ISNA(VLOOKUP(B216,CECOS_SIN_IDENTIFICAR!$A$2:$D$146,4,0)),"SIN CECO",IF(VLOOKUP(B216,CECOS_SIN_IDENTIFICAR!$A$2:$D$146,4,0)=0,"SIN CECO",VLOOKUP(B216,CECOS_SIN_IDENTIFICAR!$A$2:$D$146,4,0)))</f>
        <v>1350</v>
      </c>
      <c r="M216" s="3">
        <f t="shared" si="18"/>
        <v>1350</v>
      </c>
    </row>
    <row r="217" spans="1:13" x14ac:dyDescent="0.25">
      <c r="A217" s="3">
        <f t="shared" si="19"/>
        <v>216</v>
      </c>
      <c r="B217" s="3" t="s">
        <v>304</v>
      </c>
      <c r="C217" s="6" t="s">
        <v>43</v>
      </c>
      <c r="D217" s="3" t="s">
        <v>526</v>
      </c>
      <c r="E217" s="3" t="str">
        <f t="shared" si="16"/>
        <v>SIN CECO</v>
      </c>
      <c r="F217" s="3" t="str">
        <f t="shared" si="15"/>
        <v>NO</v>
      </c>
      <c r="G217" s="3" t="str">
        <f>VLOOKUP(D217,NORMALIZACION_CATEGORIAS_FOR_DE!$A$2:$E$260,3,0)</f>
        <v>PRODUCTOS/SERVICIO</v>
      </c>
      <c r="H217" s="3" t="str">
        <f>VLOOKUP(D217,NORMALIZACION_CATEGORIAS_FOR_DE!$A$2:$E$260,4,0)</f>
        <v>SIN CLASIFICAR</v>
      </c>
      <c r="I217" s="3" t="str">
        <f>VLOOKUP(D217,NORMALIZACION_CATEGORIAS_FOR_DE!$A$2:$E$260,5,0)</f>
        <v>OPORTUNIDAD</v>
      </c>
      <c r="J217" s="3" t="str">
        <f t="shared" si="17"/>
        <v>AMPLIACION CC PALATINO P.H. 14-DIC-12-Fortalezas PAYC</v>
      </c>
      <c r="K217" s="3" t="str">
        <f>VLOOKUP(J217,VALORES_ENCUESTAS!$V$2:$W$5441,2,0)</f>
        <v>integral-profesional-oportuno-</v>
      </c>
      <c r="L217" s="3">
        <f>IF(ISNA(VLOOKUP(B217,CECOS_SIN_IDENTIFICAR!$A$2:$D$146,4,0)),"SIN CECO",IF(VLOOKUP(B217,CECOS_SIN_IDENTIFICAR!$A$2:$D$146,4,0)=0,"SIN CECO",VLOOKUP(B217,CECOS_SIN_IDENTIFICAR!$A$2:$D$146,4,0)))</f>
        <v>1346</v>
      </c>
      <c r="M217" s="3">
        <f t="shared" si="18"/>
        <v>1346</v>
      </c>
    </row>
    <row r="218" spans="1:13" x14ac:dyDescent="0.25">
      <c r="A218" s="3">
        <f t="shared" si="19"/>
        <v>217</v>
      </c>
      <c r="B218" s="3" t="s">
        <v>304</v>
      </c>
      <c r="C218" s="6" t="s">
        <v>45</v>
      </c>
      <c r="D218" s="3" t="s">
        <v>619</v>
      </c>
      <c r="E218" s="3" t="str">
        <f t="shared" si="16"/>
        <v>SIN CECO</v>
      </c>
      <c r="F218" s="3" t="str">
        <f t="shared" si="15"/>
        <v>NO</v>
      </c>
      <c r="G218" s="3" t="str">
        <f>VLOOKUP(D218,NORMALIZACION_CATEGORIAS_FOR_DE!$A$2:$E$260,3,0)</f>
        <v>SERVICIO AL CLIENTE</v>
      </c>
      <c r="H218" s="3" t="str">
        <f>VLOOKUP(D218,NORMALIZACION_CATEGORIAS_FOR_DE!$A$2:$E$260,4,0)</f>
        <v>SIN CLASIFICAR</v>
      </c>
      <c r="I218" s="3" t="str">
        <f>VLOOKUP(D218,NORMALIZACION_CATEGORIAS_FOR_DE!$A$2:$E$260,5,0)</f>
        <v>OPORTUNIDAD INICIO PROYECTO</v>
      </c>
      <c r="J218" s="3" t="str">
        <f t="shared" si="17"/>
        <v>AMPLIACION CC PALATINO P.H. 14-DIC-12-Debilidades PAYC</v>
      </c>
      <c r="K218" s="3" t="str">
        <f>VLOOKUP(J218,VALORES_ENCUESTAS!$V$2:$W$5441,2,0)</f>
        <v>documentos que envian no son claros-al inicio demora en el inicio del contrato-</v>
      </c>
      <c r="L218" s="3">
        <f>IF(ISNA(VLOOKUP(B218,CECOS_SIN_IDENTIFICAR!$A$2:$D$146,4,0)),"SIN CECO",IF(VLOOKUP(B218,CECOS_SIN_IDENTIFICAR!$A$2:$D$146,4,0)=0,"SIN CECO",VLOOKUP(B218,CECOS_SIN_IDENTIFICAR!$A$2:$D$146,4,0)))</f>
        <v>1346</v>
      </c>
      <c r="M218" s="3">
        <f t="shared" si="18"/>
        <v>1346</v>
      </c>
    </row>
    <row r="219" spans="1:13" x14ac:dyDescent="0.25">
      <c r="A219" s="3">
        <f t="shared" si="19"/>
        <v>218</v>
      </c>
      <c r="B219" s="3" t="s">
        <v>306</v>
      </c>
      <c r="C219" s="6" t="s">
        <v>43</v>
      </c>
      <c r="D219" s="3" t="s">
        <v>620</v>
      </c>
      <c r="E219" s="3" t="str">
        <f t="shared" si="16"/>
        <v>SIN CECO</v>
      </c>
      <c r="F219" s="3" t="str">
        <f t="shared" si="15"/>
        <v>NO</v>
      </c>
      <c r="G219" s="3" t="str">
        <f>VLOOKUP(D219,NORMALIZACION_CATEGORIAS_FOR_DE!$A$2:$E$260,3,0)</f>
        <v>PERSONAL</v>
      </c>
      <c r="H219" s="3" t="str">
        <f>VLOOKUP(D219,NORMALIZACION_CATEGORIAS_FOR_DE!$A$2:$E$260,4,0)</f>
        <v>SIN CLASIFICAR</v>
      </c>
      <c r="I219" s="3" t="str">
        <f>VLOOKUP(D219,NORMALIZACION_CATEGORIAS_FOR_DE!$A$2:$E$260,5,0)</f>
        <v>DISPOSICIÓN A SOLUCIONAR PROBLEMAS</v>
      </c>
      <c r="J219" s="3" t="str">
        <f t="shared" si="17"/>
        <v>AMPLIACION DEL HOSPITAL UNIVERSITARIO 13-NOV-12-Fortalezas PAYC</v>
      </c>
      <c r="K219" s="3" t="str">
        <f>VLOOKUP(J219,VALORES_ENCUESTAS!$V$2:$W$5441,2,0)</f>
        <v>La administracion y gerencia del proyecto hacen un trabajo sobresaliente-Totalmente atentos a los requerimientos del cliente-Completa disposicion a solucionar incovenientes o imprevistos-</v>
      </c>
      <c r="L219" s="3">
        <f>IF(ISNA(VLOOKUP(B219,CECOS_SIN_IDENTIFICAR!$A$2:$D$146,4,0)),"SIN CECO",IF(VLOOKUP(B219,CECOS_SIN_IDENTIFICAR!$A$2:$D$146,4,0)=0,"SIN CECO",VLOOKUP(B219,CECOS_SIN_IDENTIFICAR!$A$2:$D$146,4,0)))</f>
        <v>1289</v>
      </c>
      <c r="M219" s="3">
        <f t="shared" si="18"/>
        <v>1289</v>
      </c>
    </row>
    <row r="220" spans="1:13" x14ac:dyDescent="0.25">
      <c r="A220" s="3">
        <f t="shared" si="19"/>
        <v>219</v>
      </c>
      <c r="B220" s="3" t="s">
        <v>276</v>
      </c>
      <c r="C220" s="6" t="s">
        <v>45</v>
      </c>
      <c r="D220" s="3" t="s">
        <v>593</v>
      </c>
      <c r="E220" s="3" t="str">
        <f t="shared" si="16"/>
        <v>SIN CECO</v>
      </c>
      <c r="F220" s="3" t="str">
        <f t="shared" si="15"/>
        <v>NO</v>
      </c>
      <c r="G220" s="3" t="str">
        <f>VLOOKUP(D220,NORMALIZACION_CATEGORIAS_FOR_DE!$A$2:$E$260,3,0)</f>
        <v>RECURSOS</v>
      </c>
      <c r="H220" s="3" t="str">
        <f>VLOOKUP(D220,NORMALIZACION_CATEGORIAS_FOR_DE!$A$2:$E$260,4,0)</f>
        <v>SIN CLASIFICAR</v>
      </c>
      <c r="I220" s="3" t="str">
        <f>VLOOKUP(D220,NORMALIZACION_CATEGORIAS_FOR_DE!$A$2:$E$260,5,0)</f>
        <v>EQUIPOS</v>
      </c>
      <c r="J220" s="3" t="str">
        <f t="shared" si="17"/>
        <v>CENTRO INTEGRADO POLICÍA 19-JUN-12-Debilidades PAYC</v>
      </c>
      <c r="K220" s="3" t="str">
        <f>VLOOKUP(J220,VALORES_ENCUESTAS!$V$2:$W$5441,2,0)</f>
        <v>El cambio de los profesionales en el proyecto.-Deficiencia en los equipos y recursos.</v>
      </c>
      <c r="L220" s="3">
        <f>IF(ISNA(VLOOKUP(B220,CECOS_SIN_IDENTIFICAR!$A$2:$D$146,4,0)),"SIN CECO",IF(VLOOKUP(B220,CECOS_SIN_IDENTIFICAR!$A$2:$D$146,4,0)=0,"SIN CECO",VLOOKUP(B220,CECOS_SIN_IDENTIFICAR!$A$2:$D$146,4,0)))</f>
        <v>1355</v>
      </c>
      <c r="M220" s="3">
        <f t="shared" si="18"/>
        <v>1355</v>
      </c>
    </row>
    <row r="221" spans="1:13" x14ac:dyDescent="0.25">
      <c r="A221" s="3">
        <f t="shared" si="19"/>
        <v>220</v>
      </c>
      <c r="B221" s="3" t="s">
        <v>278</v>
      </c>
      <c r="C221" s="6" t="s">
        <v>45</v>
      </c>
      <c r="D221" s="3" t="s">
        <v>473</v>
      </c>
      <c r="E221" s="3" t="str">
        <f t="shared" si="16"/>
        <v>SIN CECO</v>
      </c>
      <c r="F221" s="3" t="str">
        <f t="shared" si="15"/>
        <v>NO</v>
      </c>
      <c r="G221" s="3" t="str">
        <f>VLOOKUP(D221,NORMALIZACION_CATEGORIAS_FOR_DE!$A$2:$E$260,3,0)</f>
        <v>PERSONAL</v>
      </c>
      <c r="H221" s="3" t="str">
        <f>VLOOKUP(D221,NORMALIZACION_CATEGORIAS_FOR_DE!$A$2:$E$260,4,0)</f>
        <v>SIN CLASIFICAR</v>
      </c>
      <c r="I221" s="3" t="str">
        <f>VLOOKUP(D221,NORMALIZACION_CATEGORIAS_FOR_DE!$A$2:$E$260,5,0)</f>
        <v>COMPROMISO</v>
      </c>
      <c r="J221" s="3" t="str">
        <f t="shared" si="17"/>
        <v>COMPENSAR 1A DE MAYO 31-MAY-12-Debilidades PAYC</v>
      </c>
      <c r="K221" s="3" t="str">
        <f>VLOOKUP(J221,VALORES_ENCUESTAS!$V$2:$W$5441,2,0)</f>
        <v>Falta de experiencia, compromiso y diligencia por parte del personal de obra-</v>
      </c>
      <c r="L221" s="3">
        <f>IF(ISNA(VLOOKUP(B221,CECOS_SIN_IDENTIFICAR!$A$2:$D$146,4,0)),"SIN CECO",IF(VLOOKUP(B221,CECOS_SIN_IDENTIFICAR!$A$2:$D$146,4,0)=0,"SIN CECO",VLOOKUP(B221,CECOS_SIN_IDENTIFICAR!$A$2:$D$146,4,0)))</f>
        <v>1188</v>
      </c>
      <c r="M221" s="3">
        <f t="shared" si="18"/>
        <v>1188</v>
      </c>
    </row>
    <row r="222" spans="1:13" x14ac:dyDescent="0.25">
      <c r="A222" s="3">
        <f t="shared" si="19"/>
        <v>221</v>
      </c>
      <c r="B222" s="3" t="s">
        <v>308</v>
      </c>
      <c r="C222" s="6" t="s">
        <v>43</v>
      </c>
      <c r="D222" s="3" t="s">
        <v>624</v>
      </c>
      <c r="E222" s="3" t="str">
        <f t="shared" si="16"/>
        <v>SIN CECO</v>
      </c>
      <c r="F222" s="3" t="str">
        <f t="shared" si="15"/>
        <v>NO</v>
      </c>
      <c r="G222" s="3" t="str">
        <f>VLOOKUP(D222,NORMALIZACION_CATEGORIAS_FOR_DE!$A$2:$E$260,3,0)</f>
        <v>PRODUCTOS/SERVICIO</v>
      </c>
      <c r="H222" s="3" t="str">
        <f>VLOOKUP(D222,NORMALIZACION_CATEGORIAS_FOR_DE!$A$2:$E$260,4,0)</f>
        <v>SOPORTE ADMINISTRATIVO</v>
      </c>
      <c r="I222" s="3" t="str">
        <f>VLOOKUP(D222,NORMALIZACION_CATEGORIAS_FOR_DE!$A$2:$E$260,5,0)</f>
        <v>CONFIABILIDAD CONCEPTOS ADMINISTRATIVOS</v>
      </c>
      <c r="J222" s="3" t="str">
        <f t="shared" si="17"/>
        <v>COUNTRY MEDICAL CENTER 09-NOV-12-Fortalezas PAYC</v>
      </c>
      <c r="K222" s="3" t="str">
        <f>VLOOKUP(J222,VALORES_ENCUESTAS!$V$2:$W$5441,2,0)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222" s="3">
        <f>IF(ISNA(VLOOKUP(B222,CECOS_SIN_IDENTIFICAR!$A$2:$D$146,4,0)),"SIN CECO",IF(VLOOKUP(B222,CECOS_SIN_IDENTIFICAR!$A$2:$D$146,4,0)=0,"SIN CECO",VLOOKUP(B222,CECOS_SIN_IDENTIFICAR!$A$2:$D$146,4,0)))</f>
        <v>1265</v>
      </c>
      <c r="M222" s="3">
        <f t="shared" si="18"/>
        <v>1265</v>
      </c>
    </row>
    <row r="223" spans="1:13" x14ac:dyDescent="0.25">
      <c r="A223" s="3">
        <f t="shared" si="19"/>
        <v>222</v>
      </c>
      <c r="B223" s="3" t="s">
        <v>308</v>
      </c>
      <c r="C223" s="6" t="s">
        <v>45</v>
      </c>
      <c r="D223" s="3" t="s">
        <v>458</v>
      </c>
      <c r="E223" s="3" t="str">
        <f t="shared" si="16"/>
        <v>SIN CECO</v>
      </c>
      <c r="F223" s="3" t="str">
        <f t="shared" si="15"/>
        <v>NO</v>
      </c>
      <c r="G223" s="3" t="str">
        <f>VLOOKUP(D223,NORMALIZACION_CATEGORIAS_FOR_DE!$A$2:$E$260,3,0)</f>
        <v>PERSONAL</v>
      </c>
      <c r="H223" s="3" t="str">
        <f>VLOOKUP(D223,NORMALIZACION_CATEGORIAS_FOR_DE!$A$2:$E$260,4,0)</f>
        <v>SIN CLASIFICAR</v>
      </c>
      <c r="I223" s="3" t="str">
        <f>VLOOKUP(D223,NORMALIZACION_CATEGORIAS_FOR_DE!$A$2:$E$260,5,0)</f>
        <v>ROTACIÓN DE PERSONAL</v>
      </c>
      <c r="J223" s="3" t="str">
        <f t="shared" si="17"/>
        <v>COUNTRY MEDICAL CENTER 09-NOV-12-Debilidades PAYC</v>
      </c>
      <c r="K223" s="3" t="str">
        <f>VLOOKUP(J223,VALORES_ENCUESTAS!$V$2:$W$5441,2,0)</f>
        <v>Falta un poco de proactividad para la ejecución de actividades-Deben evitar que se de la rotación de profesionales pues genera reprocesos administrativos-</v>
      </c>
      <c r="L223" s="3">
        <f>IF(ISNA(VLOOKUP(B223,CECOS_SIN_IDENTIFICAR!$A$2:$D$146,4,0)),"SIN CECO",IF(VLOOKUP(B223,CECOS_SIN_IDENTIFICAR!$A$2:$D$146,4,0)=0,"SIN CECO",VLOOKUP(B223,CECOS_SIN_IDENTIFICAR!$A$2:$D$146,4,0)))</f>
        <v>1265</v>
      </c>
      <c r="M223" s="3">
        <f t="shared" si="18"/>
        <v>1265</v>
      </c>
    </row>
    <row r="224" spans="1:13" x14ac:dyDescent="0.25">
      <c r="A224" s="3">
        <f t="shared" si="19"/>
        <v>223</v>
      </c>
      <c r="B224" s="3" t="s">
        <v>309</v>
      </c>
      <c r="C224" s="6" t="s">
        <v>43</v>
      </c>
      <c r="D224" s="3" t="s">
        <v>594</v>
      </c>
      <c r="E224" s="3" t="str">
        <f t="shared" si="16"/>
        <v>SIN CECO</v>
      </c>
      <c r="F224" s="3" t="str">
        <f t="shared" si="15"/>
        <v>NO</v>
      </c>
      <c r="G224" s="3" t="str">
        <f>VLOOKUP(D224,NORMALIZACION_CATEGORIAS_FOR_DE!$A$2:$E$260,3,0)</f>
        <v>PERSONAL</v>
      </c>
      <c r="H224" s="3" t="str">
        <f>VLOOKUP(D224,NORMALIZACION_CATEGORIAS_FOR_DE!$A$2:$E$260,4,0)</f>
        <v>SIN CLASIFICAR</v>
      </c>
      <c r="I224" s="3" t="str">
        <f>VLOOKUP(D224,NORMALIZACION_CATEGORIAS_FOR_DE!$A$2:$E$260,5,0)</f>
        <v>EXPERIENCIA</v>
      </c>
      <c r="J224" s="3" t="str">
        <f t="shared" si="17"/>
        <v>EDIFICIO ADMO. OIXGENOS DE COL. 26-NOV-12-Fortalezas PAYC</v>
      </c>
      <c r="K224" s="3" t="str">
        <f>VLOOKUP(J224,VALORES_ENCUESTAS!$V$2:$W$5441,2,0)</f>
        <v>Personal capacitado-Personal con experiencia-Actitud para resolver problemas-</v>
      </c>
      <c r="L224" s="3">
        <f>IF(ISNA(VLOOKUP(B224,CECOS_SIN_IDENTIFICAR!$A$2:$D$146,4,0)),"SIN CECO",IF(VLOOKUP(B224,CECOS_SIN_IDENTIFICAR!$A$2:$D$146,4,0)=0,"SIN CECO",VLOOKUP(B224,CECOS_SIN_IDENTIFICAR!$A$2:$D$146,4,0)))</f>
        <v>1397</v>
      </c>
      <c r="M224" s="3">
        <f t="shared" si="18"/>
        <v>1397</v>
      </c>
    </row>
    <row r="225" spans="1:13" x14ac:dyDescent="0.25">
      <c r="A225" s="3">
        <f t="shared" si="19"/>
        <v>224</v>
      </c>
      <c r="B225" s="3" t="s">
        <v>310</v>
      </c>
      <c r="C225" s="6" t="s">
        <v>43</v>
      </c>
      <c r="D225" s="3" t="s">
        <v>473</v>
      </c>
      <c r="E225" s="3" t="str">
        <f t="shared" si="16"/>
        <v>SIN CECO</v>
      </c>
      <c r="F225" s="3" t="str">
        <f t="shared" si="15"/>
        <v>NO</v>
      </c>
      <c r="G225" s="3" t="str">
        <f>VLOOKUP(D225,NORMALIZACION_CATEGORIAS_FOR_DE!$A$2:$E$260,3,0)</f>
        <v>PERSONAL</v>
      </c>
      <c r="H225" s="3" t="str">
        <f>VLOOKUP(D225,NORMALIZACION_CATEGORIAS_FOR_DE!$A$2:$E$260,4,0)</f>
        <v>SIN CLASIFICAR</v>
      </c>
      <c r="I225" s="3" t="str">
        <f>VLOOKUP(D225,NORMALIZACION_CATEGORIAS_FOR_DE!$A$2:$E$260,5,0)</f>
        <v>COMPROMISO</v>
      </c>
      <c r="J225" s="3" t="str">
        <f t="shared" si="17"/>
        <v>NUEVA SEDE EAAB 04-DIC-12-Fortalezas PAYC</v>
      </c>
      <c r="K225" s="3" t="str">
        <f>VLOOKUP(J225,VALORES_ENCUESTAS!$V$2:$W$5441,2,0)</f>
        <v>profesionalismo-compromiso-seriedad-identidad-</v>
      </c>
      <c r="L225" s="3">
        <f>IF(ISNA(VLOOKUP(B225,CECOS_SIN_IDENTIFICAR!$A$2:$D$146,4,0)),"SIN CECO",IF(VLOOKUP(B225,CECOS_SIN_IDENTIFICAR!$A$2:$D$146,4,0)=0,"SIN CECO",VLOOKUP(B225,CECOS_SIN_IDENTIFICAR!$A$2:$D$146,4,0)))</f>
        <v>1343</v>
      </c>
      <c r="M225" s="3">
        <f t="shared" si="18"/>
        <v>1343</v>
      </c>
    </row>
    <row r="226" spans="1:13" x14ac:dyDescent="0.25">
      <c r="A226" s="3">
        <f t="shared" si="19"/>
        <v>225</v>
      </c>
      <c r="B226" s="3" t="s">
        <v>312</v>
      </c>
      <c r="C226" s="6" t="s">
        <v>43</v>
      </c>
      <c r="D226" s="3" t="s">
        <v>632</v>
      </c>
      <c r="E226" s="3" t="str">
        <f t="shared" si="16"/>
        <v>SIN CECO</v>
      </c>
      <c r="F226" s="3" t="str">
        <f t="shared" si="15"/>
        <v>NO</v>
      </c>
      <c r="G226" s="3" t="str">
        <f>VLOOKUP(D226,NORMALIZACION_CATEGORIAS_FOR_DE!$A$2:$E$260,3,0)</f>
        <v>PRODUCTOS/SERVICIO</v>
      </c>
      <c r="H226" s="3" t="str">
        <f>VLOOKUP(D226,NORMALIZACION_CATEGORIAS_FOR_DE!$A$2:$E$260,4,0)</f>
        <v>SIN CLASIFICAR</v>
      </c>
      <c r="I226" s="3" t="str">
        <f>VLOOKUP(D226,NORMALIZACION_CATEGORIAS_FOR_DE!$A$2:$E$260,5,0)</f>
        <v>ORDEN EN LA INFORMACIÓN</v>
      </c>
      <c r="J226" s="3" t="str">
        <f t="shared" si="17"/>
        <v>URBANISMO CEDRITOS 04-FEB-13-Fortalezas PAYC</v>
      </c>
      <c r="K226" s="3" t="str">
        <f>VLOOKUP(J226,VALORES_ENCUESTAS!$V$2:$W$5441,2,0)</f>
        <v>excelente conocimiento tecnico de las obras-son muy organizados con la informacion - sitio de trabajo-proactivos para resolver problemas o dificultades de obra-excelente presentacion de informes, muy claros y concisos-</v>
      </c>
      <c r="L226" s="3">
        <f>IF(ISNA(VLOOKUP(B226,CECOS_SIN_IDENTIFICAR!$A$2:$D$146,4,0)),"SIN CECO",IF(VLOOKUP(B226,CECOS_SIN_IDENTIFICAR!$A$2:$D$146,4,0)=0,"SIN CECO",VLOOKUP(B226,CECOS_SIN_IDENTIFICAR!$A$2:$D$146,4,0)))</f>
        <v>1326</v>
      </c>
      <c r="M226" s="3">
        <f t="shared" si="18"/>
        <v>1326</v>
      </c>
    </row>
    <row r="227" spans="1:13" x14ac:dyDescent="0.25">
      <c r="A227" s="3">
        <f t="shared" si="19"/>
        <v>226</v>
      </c>
      <c r="B227" s="3" t="s">
        <v>312</v>
      </c>
      <c r="C227" s="6" t="s">
        <v>45</v>
      </c>
      <c r="D227" s="3" t="s">
        <v>636</v>
      </c>
      <c r="E227" s="3" t="str">
        <f t="shared" si="16"/>
        <v>SIN CECO</v>
      </c>
      <c r="F227" s="3" t="str">
        <f t="shared" si="15"/>
        <v>NO</v>
      </c>
      <c r="G227" s="3" t="str">
        <f>VLOOKUP(D227,NORMALIZACION_CATEGORIAS_FOR_DE!$A$2:$E$260,3,0)</f>
        <v>SERVICIO AL CLIENTE</v>
      </c>
      <c r="H227" s="3" t="str">
        <f>VLOOKUP(D227,NORMALIZACION_CATEGORIAS_FOR_DE!$A$2:$E$260,4,0)</f>
        <v>SIN CLASIFICAR</v>
      </c>
      <c r="I227" s="3" t="str">
        <f>VLOOKUP(D227,NORMALIZACION_CATEGORIAS_FOR_DE!$A$2:$E$260,5,0)</f>
        <v>PRECIOS</v>
      </c>
      <c r="J227" s="3" t="str">
        <f t="shared" si="17"/>
        <v>URBANISMO CEDRITOS 04-FEB-13-Debilidades PAYC</v>
      </c>
      <c r="K227" s="3" t="str">
        <f>VLOOKUP(J227,VALORES_ENCUESTAS!$V$2:$W$5441,2,0)</f>
        <v>a veces la comunicación es lenta, se demoran en contestar las ofectas economicas solicitadas-con respecto a los precios del mercado PAYC es alto en las ofertas comerciales, seria un buen punto a reevaluar para competir.-</v>
      </c>
      <c r="L227" s="3">
        <f>IF(ISNA(VLOOKUP(B227,CECOS_SIN_IDENTIFICAR!$A$2:$D$146,4,0)),"SIN CECO",IF(VLOOKUP(B227,CECOS_SIN_IDENTIFICAR!$A$2:$D$146,4,0)=0,"SIN CECO",VLOOKUP(B227,CECOS_SIN_IDENTIFICAR!$A$2:$D$146,4,0)))</f>
        <v>1326</v>
      </c>
      <c r="M227" s="3">
        <f t="shared" si="18"/>
        <v>1326</v>
      </c>
    </row>
    <row r="228" spans="1:13" x14ac:dyDescent="0.25">
      <c r="A228" s="3">
        <f t="shared" si="19"/>
        <v>227</v>
      </c>
      <c r="B228" s="3" t="s">
        <v>313</v>
      </c>
      <c r="C228" s="6" t="s">
        <v>43</v>
      </c>
      <c r="D228" s="3" t="s">
        <v>639</v>
      </c>
      <c r="E228" s="3" t="str">
        <f t="shared" si="16"/>
        <v>SIN CECO</v>
      </c>
      <c r="F228" s="3" t="str">
        <f t="shared" si="15"/>
        <v>NO</v>
      </c>
      <c r="G228" s="3" t="str">
        <f>VLOOKUP(D228,NORMALIZACION_CATEGORIAS_FOR_DE!$A$2:$E$260,3,0)</f>
        <v>PRODUCTOS/SERVICIO</v>
      </c>
      <c r="H228" s="3" t="str">
        <f>VLOOKUP(D228,NORMALIZACION_CATEGORIAS_FOR_DE!$A$2:$E$260,4,0)</f>
        <v>SOPORTE ADMINISTRATIVO</v>
      </c>
      <c r="I228" s="3" t="str">
        <f>VLOOKUP(D228,NORMALIZACION_CATEGORIAS_FOR_DE!$A$2:$E$260,5,0)</f>
        <v>APOYO ADMINISTRATIVO</v>
      </c>
      <c r="J228" s="3" t="str">
        <f t="shared" si="17"/>
        <v>COMPENSAR SUBA 10-ENE-13-Fortalezas PAYC</v>
      </c>
      <c r="K228" s="3" t="str">
        <f>VLOOKUP(J228,VALORES_ENCUESTAS!$V$2:$W$5441,2,0)</f>
        <v>muy buen apoyo durante el desarrollo del proyecto tantol en los temas tecnicos como administrativos-</v>
      </c>
      <c r="L228" s="3">
        <f>IF(ISNA(VLOOKUP(B228,CECOS_SIN_IDENTIFICAR!$A$2:$D$146,4,0)),"SIN CECO",IF(VLOOKUP(B228,CECOS_SIN_IDENTIFICAR!$A$2:$D$146,4,0)=0,"SIN CECO",VLOOKUP(B228,CECOS_SIN_IDENTIFICAR!$A$2:$D$146,4,0)))</f>
        <v>1156</v>
      </c>
      <c r="M228" s="3">
        <f t="shared" si="18"/>
        <v>1156</v>
      </c>
    </row>
    <row r="229" spans="1:13" x14ac:dyDescent="0.25">
      <c r="A229" s="3">
        <f t="shared" si="19"/>
        <v>228</v>
      </c>
      <c r="B229" s="3" t="s">
        <v>315</v>
      </c>
      <c r="C229" s="6" t="s">
        <v>43</v>
      </c>
      <c r="D229" s="3" t="s">
        <v>566</v>
      </c>
      <c r="E229" s="3" t="str">
        <f t="shared" si="16"/>
        <v>SIN CECO</v>
      </c>
      <c r="F229" s="3" t="str">
        <f t="shared" si="15"/>
        <v>NO</v>
      </c>
      <c r="G229" s="3" t="str">
        <f>VLOOKUP(D229,NORMALIZACION_CATEGORIAS_FOR_DE!$A$2:$E$260,3,0)</f>
        <v>PRODUCTOS/SERVICIO</v>
      </c>
      <c r="H229" s="3" t="str">
        <f>VLOOKUP(D229,NORMALIZACION_CATEGORIAS_FOR_DE!$A$2:$E$260,4,0)</f>
        <v>SOPORTE DIRECTIVO</v>
      </c>
      <c r="I229" s="3" t="str">
        <f>VLOOKUP(D229,NORMALIZACION_CATEGORIAS_FOR_DE!$A$2:$E$260,5,0)</f>
        <v>DIRECTOR</v>
      </c>
      <c r="J229" s="3" t="str">
        <f t="shared" si="17"/>
        <v>HC ENVIGADO 26-NOV-12-Fortalezas PAYC</v>
      </c>
      <c r="K229" s="3" t="str">
        <f>VLOOKUP(J229,VALORES_ENCUESTAS!$V$2:$W$5441,2,0)</f>
        <v>Coordinación y Dirección de Interventoría acordes a las necesidades del cliente-en HC Envigado funciono muy bien la coordinación y residencia de todo el tema de instalaciones-</v>
      </c>
      <c r="L229" s="3">
        <f>IF(ISNA(VLOOKUP(B229,CECOS_SIN_IDENTIFICAR!$A$2:$D$146,4,0)),"SIN CECO",IF(VLOOKUP(B229,CECOS_SIN_IDENTIFICAR!$A$2:$D$146,4,0)=0,"SIN CECO",VLOOKUP(B229,CECOS_SIN_IDENTIFICAR!$A$2:$D$146,4,0)))</f>
        <v>1325</v>
      </c>
      <c r="M229" s="3">
        <f t="shared" si="18"/>
        <v>1325</v>
      </c>
    </row>
    <row r="230" spans="1:13" x14ac:dyDescent="0.25">
      <c r="A230" s="3">
        <f t="shared" si="19"/>
        <v>229</v>
      </c>
      <c r="B230" s="3" t="s">
        <v>347</v>
      </c>
      <c r="C230" s="6" t="s">
        <v>43</v>
      </c>
      <c r="D230" s="3" t="s">
        <v>642</v>
      </c>
      <c r="E230" s="3" t="str">
        <f t="shared" si="16"/>
        <v>SIN CECO</v>
      </c>
      <c r="F230" s="3" t="str">
        <f t="shared" si="15"/>
        <v>NO</v>
      </c>
      <c r="G230" s="3" t="str">
        <f>VLOOKUP(D230,NORMALIZACION_CATEGORIAS_FOR_DE!$A$2:$E$260,3,0)</f>
        <v>PRODUCTOS/SERVICIO</v>
      </c>
      <c r="H230" s="3" t="str">
        <f>VLOOKUP(D230,NORMALIZACION_CATEGORIAS_FOR_DE!$A$2:$E$260,4,0)</f>
        <v>SIN CLASIFICAR</v>
      </c>
      <c r="I230" s="3" t="str">
        <f>VLOOKUP(D230,NORMALIZACION_CATEGORIAS_FOR_DE!$A$2:$E$260,5,0)</f>
        <v>CONTENIDO ACTAS</v>
      </c>
      <c r="J230" s="3" t="str">
        <f t="shared" si="17"/>
        <v>ONCOLOGIA
22-ABR-2013-Fortalezas PAYC</v>
      </c>
      <c r="K230" s="3" t="str">
        <f>VLOOKUP(J230,VALORES_ENCUESTAS!$V$2:$W$5441,2,0)</f>
        <v>Las actas pueden mejorar en su claridad y contenido-</v>
      </c>
      <c r="L230" s="3">
        <f>IF(ISNA(VLOOKUP(B230,CECOS_SIN_IDENTIFICAR!$A$2:$D$146,4,0)),"SIN CECO",IF(VLOOKUP(B230,CECOS_SIN_IDENTIFICAR!$A$2:$D$146,4,0)=0,"SIN CECO",VLOOKUP(B230,CECOS_SIN_IDENTIFICAR!$A$2:$D$146,4,0)))</f>
        <v>1418</v>
      </c>
      <c r="M230" s="3">
        <f t="shared" si="18"/>
        <v>1418</v>
      </c>
    </row>
    <row r="231" spans="1:13" x14ac:dyDescent="0.25">
      <c r="A231" s="3">
        <f t="shared" si="19"/>
        <v>230</v>
      </c>
      <c r="B231" s="3" t="s">
        <v>349</v>
      </c>
      <c r="C231" s="6" t="s">
        <v>43</v>
      </c>
      <c r="D231" s="3" t="s">
        <v>454</v>
      </c>
      <c r="E231" s="3" t="str">
        <f t="shared" si="16"/>
        <v>SIN CECO</v>
      </c>
      <c r="F231" s="3" t="str">
        <f t="shared" si="15"/>
        <v>NO</v>
      </c>
      <c r="G231" s="3" t="str">
        <f>VLOOKUP(D231,NORMALIZACION_CATEGORIAS_FOR_DE!$A$2:$E$260,3,0)</f>
        <v>PRODUCTOS/SERVICIO</v>
      </c>
      <c r="H231" s="3" t="str">
        <f>VLOOKUP(D231,NORMALIZACION_CATEGORIAS_FOR_DE!$A$2:$E$260,4,0)</f>
        <v>SOPORTE ADMINISTRATIVO</v>
      </c>
      <c r="I231" s="3" t="str">
        <f>VLOOKUP(D231,NORMALIZACION_CATEGORIAS_FOR_DE!$A$2:$E$260,5,0)</f>
        <v>SOPORTE ADMINISTRATIVO</v>
      </c>
      <c r="J231" s="3" t="str">
        <f t="shared" si="17"/>
        <v>OXO 69
11-MAR-2013-Fortalezas PAYC</v>
      </c>
      <c r="K231" s="3" t="str">
        <f>VLOOKUP(J231,VALORES_ENCUESTAS!$V$2:$W$5441,2,0)</f>
        <v>El soporte técnico y administrativo en los temas de contratación de contratistas generales de construcción-Control técnico y administrativo en la obra-</v>
      </c>
      <c r="L231" s="3">
        <f>IF(ISNA(VLOOKUP(B231,CECOS_SIN_IDENTIFICAR!$A$2:$D$146,4,0)),"SIN CECO",IF(VLOOKUP(B231,CECOS_SIN_IDENTIFICAR!$A$2:$D$146,4,0)=0,"SIN CECO",VLOOKUP(B231,CECOS_SIN_IDENTIFICAR!$A$2:$D$146,4,0)))</f>
        <v>1151</v>
      </c>
      <c r="M231" s="3">
        <f t="shared" si="18"/>
        <v>1151</v>
      </c>
    </row>
    <row r="232" spans="1:13" x14ac:dyDescent="0.25">
      <c r="A232" s="3">
        <f t="shared" si="19"/>
        <v>231</v>
      </c>
      <c r="B232" s="3" t="s">
        <v>350</v>
      </c>
      <c r="C232" s="6" t="s">
        <v>43</v>
      </c>
      <c r="D232" s="3" t="s">
        <v>629</v>
      </c>
      <c r="E232" s="3" t="str">
        <f t="shared" si="16"/>
        <v>SIN CECO</v>
      </c>
      <c r="F232" s="3" t="str">
        <f t="shared" si="15"/>
        <v>NO</v>
      </c>
      <c r="G232" s="3" t="str">
        <f>VLOOKUP(D232,NORMALIZACION_CATEGORIAS_FOR_DE!$A$2:$E$260,3,0)</f>
        <v>PRODUCTOS/SERVICIO</v>
      </c>
      <c r="H232" s="3" t="str">
        <f>VLOOKUP(D232,NORMALIZACION_CATEGORIAS_FOR_DE!$A$2:$E$260,4,0)</f>
        <v>SIN CLASIFICAR</v>
      </c>
      <c r="I232" s="3" t="str">
        <f>VLOOKUP(D232,NORMALIZACION_CATEGORIAS_FOR_DE!$A$2:$E$260,5,0)</f>
        <v>SERIEDAD</v>
      </c>
      <c r="J232" s="3" t="str">
        <f t="shared" si="17"/>
        <v>ADECUACIÓN OFICINAS GROUP M
04-MAY-2013-Fortalezas PAYC</v>
      </c>
      <c r="K232" s="3" t="str">
        <f>VLOOKUP(J232,VALORES_ENCUESTAS!$V$2:$W$5441,2,0)</f>
        <v>Compromiso con el proyecto-Seriedad-Personal calificado-Los reportes son muy completos-</v>
      </c>
      <c r="L232" s="3" t="str">
        <f>IF(ISNA(VLOOKUP(B232,CECOS_SIN_IDENTIFICAR!$A$2:$D$146,4,0)),"SIN CECO",IF(VLOOKUP(B232,CECOS_SIN_IDENTIFICAR!$A$2:$D$146,4,0)=0,"SIN CECO",VLOOKUP(B232,CECOS_SIN_IDENTIFICAR!$A$2:$D$146,4,0)))</f>
        <v/>
      </c>
      <c r="M232" s="3" t="str">
        <f t="shared" si="18"/>
        <v/>
      </c>
    </row>
    <row r="233" spans="1:13" x14ac:dyDescent="0.25">
      <c r="A233" s="3">
        <f t="shared" si="19"/>
        <v>232</v>
      </c>
      <c r="B233" s="3" t="s">
        <v>352</v>
      </c>
      <c r="C233" s="6" t="s">
        <v>43</v>
      </c>
      <c r="D233" s="3" t="s">
        <v>648</v>
      </c>
      <c r="E233" s="3" t="str">
        <f t="shared" si="16"/>
        <v>SIN CECO</v>
      </c>
      <c r="F233" s="3" t="str">
        <f t="shared" si="15"/>
        <v>NO</v>
      </c>
      <c r="G233" s="3" t="str">
        <f>VLOOKUP(D233,NORMALIZACION_CATEGORIAS_FOR_DE!$A$2:$E$260,3,0)</f>
        <v>PRODUCTOS/SERVICIO</v>
      </c>
      <c r="H233" s="3" t="str">
        <f>VLOOKUP(D233,NORMALIZACION_CATEGORIAS_FOR_DE!$A$2:$E$260,4,0)</f>
        <v>SOPORTE TÉCNICO</v>
      </c>
      <c r="I233" s="3" t="str">
        <f>VLOOKUP(D233,NORMALIZACION_CATEGORIAS_FOR_DE!$A$2:$E$260,5,0)</f>
        <v>SOLUCIÓN DE PROBLEMAS TÉCNICOS</v>
      </c>
      <c r="J233" s="3" t="str">
        <f t="shared" si="17"/>
        <v>TERPEL BÁSCULA
06-JUN-2013-Fortalezas PAYC</v>
      </c>
      <c r="K233" s="3" t="str">
        <f>VLOOKUP(J233,VALORES_ENCUESTAS!$V$2:$W$5441,2,0)</f>
        <v>El conocimeinto del proyecto-Resolución de situaciones técnicas-</v>
      </c>
      <c r="L233" s="3">
        <f>IF(ISNA(VLOOKUP(B233,CECOS_SIN_IDENTIFICAR!$A$2:$D$146,4,0)),"SIN CECO",IF(VLOOKUP(B233,CECOS_SIN_IDENTIFICAR!$A$2:$D$146,4,0)=0,"SIN CECO",VLOOKUP(B233,CECOS_SIN_IDENTIFICAR!$A$2:$D$146,4,0)))</f>
        <v>1438</v>
      </c>
      <c r="M233" s="3">
        <f t="shared" si="18"/>
        <v>1438</v>
      </c>
    </row>
    <row r="234" spans="1:13" x14ac:dyDescent="0.25">
      <c r="A234" s="3">
        <f t="shared" si="19"/>
        <v>233</v>
      </c>
      <c r="B234" s="3" t="s">
        <v>364</v>
      </c>
      <c r="C234" s="6" t="s">
        <v>43</v>
      </c>
      <c r="D234" s="3" t="s">
        <v>650</v>
      </c>
      <c r="E234" s="3" t="str">
        <f t="shared" si="16"/>
        <v>SIN CECO</v>
      </c>
      <c r="F234" s="3" t="str">
        <f t="shared" si="15"/>
        <v>NO</v>
      </c>
      <c r="G234" s="3" t="str">
        <f>VLOOKUP(D234,NORMALIZACION_CATEGORIAS_FOR_DE!$A$2:$E$260,3,0)</f>
        <v>PERSONAL</v>
      </c>
      <c r="H234" s="3" t="str">
        <f>VLOOKUP(D234,NORMALIZACION_CATEGORIAS_FOR_DE!$A$2:$E$260,4,0)</f>
        <v>SIN CLASIFICAR</v>
      </c>
      <c r="I234" s="3" t="str">
        <f>VLOOKUP(D234,NORMALIZACION_CATEGORIAS_FOR_DE!$A$2:$E$260,5,0)</f>
        <v>AMABILIDAD</v>
      </c>
      <c r="J234" s="3" t="str">
        <f t="shared" si="17"/>
        <v>ONCOLOGÍA
16-DIC-2013-Fortalezas PAYC</v>
      </c>
      <c r="K234" s="3" t="str">
        <f>VLOOKUP(J234,VALORES_ENCUESTAS!$V$2:$W$5441,2,0)</f>
        <v>Atención Personalizada-Amabilidad-Conocimiento-</v>
      </c>
      <c r="L234" s="3">
        <f>IF(ISNA(VLOOKUP(B234,CECOS_SIN_IDENTIFICAR!$A$2:$D$146,4,0)),"SIN CECO",IF(VLOOKUP(B234,CECOS_SIN_IDENTIFICAR!$A$2:$D$146,4,0)=0,"SIN CECO",VLOOKUP(B234,CECOS_SIN_IDENTIFICAR!$A$2:$D$146,4,0)))</f>
        <v>1418</v>
      </c>
      <c r="M234" s="3">
        <f t="shared" si="18"/>
        <v>1418</v>
      </c>
    </row>
    <row r="235" spans="1:13" x14ac:dyDescent="0.25">
      <c r="A235" s="3">
        <f t="shared" si="19"/>
        <v>234</v>
      </c>
      <c r="B235" s="3" t="s">
        <v>364</v>
      </c>
      <c r="C235" s="6" t="s">
        <v>45</v>
      </c>
      <c r="D235" s="3" t="s">
        <v>652</v>
      </c>
      <c r="E235" s="3" t="str">
        <f t="shared" si="16"/>
        <v>SIN CECO</v>
      </c>
      <c r="F235" s="3" t="str">
        <f t="shared" si="15"/>
        <v>NO</v>
      </c>
      <c r="G235" s="3" t="str">
        <f>VLOOKUP(D235,NORMALIZACION_CATEGORIAS_FOR_DE!$A$2:$E$260,3,0)</f>
        <v>PRODUCTOS/SERVICIO</v>
      </c>
      <c r="H235" s="3" t="str">
        <f>VLOOKUP(D235,NORMALIZACION_CATEGORIAS_FOR_DE!$A$2:$E$260,4,0)</f>
        <v>SOPORTE ADMINISTRATIVO</v>
      </c>
      <c r="I235" s="3" t="str">
        <f>VLOOKUP(D235,NORMALIZACION_CATEGORIAS_FOR_DE!$A$2:$E$260,5,0)</f>
        <v>PRESIÓN CONTRATISTAS</v>
      </c>
      <c r="J235" s="3" t="str">
        <f t="shared" si="17"/>
        <v>ONCOLOGÍA
16-DIC-2013-Debilidades PAYC</v>
      </c>
      <c r="K235" s="3" t="str">
        <f>VLOOKUP(J235,VALORES_ENCUESTAS!$V$2:$W$5441,2,0)</f>
        <v>Hubo momentos dificiles por retrasos no claros pero los superarón muy bien-Podrían mejorar presión sobre contratistas ext.-</v>
      </c>
      <c r="L235" s="3">
        <f>IF(ISNA(VLOOKUP(B235,CECOS_SIN_IDENTIFICAR!$A$2:$D$146,4,0)),"SIN CECO",IF(VLOOKUP(B235,CECOS_SIN_IDENTIFICAR!$A$2:$D$146,4,0)=0,"SIN CECO",VLOOKUP(B235,CECOS_SIN_IDENTIFICAR!$A$2:$D$146,4,0)))</f>
        <v>1418</v>
      </c>
      <c r="M235" s="3">
        <f t="shared" si="18"/>
        <v>1418</v>
      </c>
    </row>
    <row r="236" spans="1:13" x14ac:dyDescent="0.25">
      <c r="A236" s="3">
        <f t="shared" si="19"/>
        <v>235</v>
      </c>
      <c r="B236" s="3" t="s">
        <v>366</v>
      </c>
      <c r="C236" s="6" t="s">
        <v>45</v>
      </c>
      <c r="D236" s="3" t="s">
        <v>727</v>
      </c>
      <c r="E236" s="3" t="str">
        <f t="shared" si="16"/>
        <v>SIN CECO</v>
      </c>
      <c r="F236" s="3" t="str">
        <f t="shared" si="15"/>
        <v>NO</v>
      </c>
      <c r="G236" s="3" t="str">
        <f>VLOOKUP(D236,NORMALIZACION_CATEGORIAS_FOR_DE!$A$2:$E$260,3,0)</f>
        <v>PRODUCTOS/SERVICIO</v>
      </c>
      <c r="H236" s="3" t="str">
        <f>VLOOKUP(D236,NORMALIZACION_CATEGORIAS_FOR_DE!$A$2:$E$260,4,0)</f>
        <v>SIN CLASIFICAR</v>
      </c>
      <c r="I236" s="3" t="str">
        <f>VLOOKUP(D236,NORMALIZACION_CATEGORIAS_FOR_DE!$A$2:$E$260,5,0)</f>
        <v>SE DETECTAN HASTA EL FINAL LOS ERRORES</v>
      </c>
      <c r="J236" s="3" t="str">
        <f t="shared" si="17"/>
        <v>HOMECENTER CARTAGENA
02-SEP-2013-Debilidades PAYC</v>
      </c>
      <c r="K236" s="3" t="str">
        <f>VLOOKUP(J236,VALORES_ENCUESTAS!$V$2:$W$5441,2,0)</f>
        <v>Seguimiento durante algunas actividades, se detectan hasta el final los errores-</v>
      </c>
      <c r="L236" s="3">
        <f>IF(ISNA(VLOOKUP(B236,CECOS_SIN_IDENTIFICAR!$A$2:$D$146,4,0)),"SIN CECO",IF(VLOOKUP(B236,CECOS_SIN_IDENTIFICAR!$A$2:$D$146,4,0)=0,"SIN CECO",VLOOKUP(B236,CECOS_SIN_IDENTIFICAR!$A$2:$D$146,4,0)))</f>
        <v>1360</v>
      </c>
      <c r="M236" s="3">
        <f t="shared" si="18"/>
        <v>1360</v>
      </c>
    </row>
    <row r="237" spans="1:13" x14ac:dyDescent="0.25">
      <c r="A237" s="3">
        <f t="shared" si="19"/>
        <v>236</v>
      </c>
      <c r="B237" s="3" t="s">
        <v>369</v>
      </c>
      <c r="C237" s="6" t="s">
        <v>43</v>
      </c>
      <c r="D237" s="3" t="s">
        <v>653</v>
      </c>
      <c r="E237" s="3" t="str">
        <f t="shared" si="16"/>
        <v>SIN CECO</v>
      </c>
      <c r="F237" s="3" t="str">
        <f t="shared" si="15"/>
        <v>NO</v>
      </c>
      <c r="G237" s="3" t="str">
        <f>VLOOKUP(D237,NORMALIZACION_CATEGORIAS_FOR_DE!$A$2:$E$260,3,0)</f>
        <v>PERSONAL</v>
      </c>
      <c r="H237" s="3" t="str">
        <f>VLOOKUP(D237,NORMALIZACION_CATEGORIAS_FOR_DE!$A$2:$E$260,4,0)</f>
        <v>SIN CLASIFICAR</v>
      </c>
      <c r="I237" s="3" t="str">
        <f>VLOOKUP(D237,NORMALIZACION_CATEGORIAS_FOR_DE!$A$2:$E$260,5,0)</f>
        <v>CONOCIMIENTO</v>
      </c>
      <c r="J237" s="3" t="str">
        <f t="shared" si="17"/>
        <v>COMPENSAR SUBA
07-OCT-2013-Fortalezas PAYC</v>
      </c>
      <c r="K237" s="3" t="str">
        <f>VLOOKUP(J237,VALORES_ENCUESTAS!$V$2:$W$5441,2,0)</f>
        <v>El personal es comprometido con el proyecto, aporta mucho para su desarrollo, es objetivo y tienen el conocimiento necesario para realizar sus funciones.-</v>
      </c>
      <c r="L237" s="3">
        <f>IF(ISNA(VLOOKUP(B237,CECOS_SIN_IDENTIFICAR!$A$2:$D$146,4,0)),"SIN CECO",IF(VLOOKUP(B237,CECOS_SIN_IDENTIFICAR!$A$2:$D$146,4,0)=0,"SIN CECO",VLOOKUP(B237,CECOS_SIN_IDENTIFICAR!$A$2:$D$146,4,0)))</f>
        <v>1156</v>
      </c>
      <c r="M237" s="3">
        <f t="shared" si="18"/>
        <v>1156</v>
      </c>
    </row>
    <row r="238" spans="1:13" x14ac:dyDescent="0.25">
      <c r="A238" s="3">
        <f t="shared" si="19"/>
        <v>237</v>
      </c>
      <c r="B238" s="3" t="s">
        <v>380</v>
      </c>
      <c r="C238" s="6" t="s">
        <v>45</v>
      </c>
      <c r="D238" s="3" t="s">
        <v>655</v>
      </c>
      <c r="E238" s="3" t="str">
        <f t="shared" si="16"/>
        <v>SIN CECO</v>
      </c>
      <c r="F238" s="3" t="str">
        <f t="shared" si="15"/>
        <v>NO</v>
      </c>
      <c r="G238" s="3" t="str">
        <f>VLOOKUP(D238,NORMALIZACION_CATEGORIAS_FOR_DE!$A$2:$E$260,3,0)</f>
        <v>PRODUCTOS/SERVICIO</v>
      </c>
      <c r="H238" s="3" t="str">
        <f>VLOOKUP(D238,NORMALIZACION_CATEGORIAS_FOR_DE!$A$2:$E$260,4,0)</f>
        <v>SOPORTE ADMINISTRATIVO</v>
      </c>
      <c r="I238" s="3" t="str">
        <f>VLOOKUP(D238,NORMALIZACION_CATEGORIAS_FOR_DE!$A$2:$E$260,5,0)</f>
        <v>OPORTUNIDAD</v>
      </c>
      <c r="J238" s="3" t="str">
        <f t="shared" si="17"/>
        <v>Programa de Vivienda Gratuita - Fidubogota - SANTANDER
07-JUL-14-Debilidades PAYC</v>
      </c>
      <c r="K238" s="3" t="str">
        <f>VLOOKUP(J238,VALORES_ENCUESTAS!$V$2:$W$5441,2,0)</f>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L238" s="3" t="str">
        <f>IF(ISNA(VLOOKUP(B238,CECOS_SIN_IDENTIFICAR!$A$2:$D$146,4,0)),"SIN CECO",IF(VLOOKUP(B238,CECOS_SIN_IDENTIFICAR!$A$2:$D$146,4,0)=0,"SIN CECO",VLOOKUP(B238,CECOS_SIN_IDENTIFICAR!$A$2:$D$146,4,0)))</f>
        <v/>
      </c>
      <c r="M238" s="3" t="str">
        <f t="shared" si="18"/>
        <v/>
      </c>
    </row>
    <row r="239" spans="1:13" x14ac:dyDescent="0.25">
      <c r="A239" s="3">
        <f t="shared" si="19"/>
        <v>238</v>
      </c>
      <c r="B239" s="3" t="s">
        <v>381</v>
      </c>
      <c r="C239" s="6" t="s">
        <v>45</v>
      </c>
      <c r="D239" s="3" t="s">
        <v>588</v>
      </c>
      <c r="E239" s="3" t="str">
        <f t="shared" si="16"/>
        <v>SIN CECO</v>
      </c>
      <c r="F239" s="3" t="str">
        <f t="shared" si="15"/>
        <v>NO</v>
      </c>
      <c r="G239" s="3" t="str">
        <f>VLOOKUP(D239,NORMALIZACION_CATEGORIAS_FOR_DE!$A$2:$E$260,3,0)</f>
        <v>PRODUCTOS/SERVICIO</v>
      </c>
      <c r="H239" s="3" t="str">
        <f>VLOOKUP(D239,NORMALIZACION_CATEGORIAS_FOR_DE!$A$2:$E$260,4,0)</f>
        <v>SIN CLASIFICAR</v>
      </c>
      <c r="I239" s="3" t="str">
        <f>VLOOKUP(D239,NORMALIZACION_CATEGORIAS_FOR_DE!$A$2:$E$260,5,0)</f>
        <v>OPORTUNIDAD INFORMACIÓN</v>
      </c>
      <c r="J239" s="3" t="str">
        <f t="shared" si="17"/>
        <v>Programa de Vivienda Gratuita - Fidubogota - NORTE DE SANTANDER
07-JUL-14-Debilidades PAYC</v>
      </c>
      <c r="K239" s="3" t="str">
        <f>VLOOKUP(J239,VALORES_ENCUESTAS!$V$2:$W$5441,2,0)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239" s="3" t="str">
        <f>IF(ISNA(VLOOKUP(B239,CECOS_SIN_IDENTIFICAR!$A$2:$D$146,4,0)),"SIN CECO",IF(VLOOKUP(B239,CECOS_SIN_IDENTIFICAR!$A$2:$D$146,4,0)=0,"SIN CECO",VLOOKUP(B239,CECOS_SIN_IDENTIFICAR!$A$2:$D$146,4,0)))</f>
        <v/>
      </c>
      <c r="M239" s="3" t="str">
        <f t="shared" si="18"/>
        <v/>
      </c>
    </row>
    <row r="240" spans="1:13" x14ac:dyDescent="0.25">
      <c r="A240" s="3">
        <f t="shared" si="19"/>
        <v>239</v>
      </c>
      <c r="B240" s="3" t="s">
        <v>398</v>
      </c>
      <c r="C240" s="6" t="s">
        <v>43</v>
      </c>
      <c r="D240" s="3" t="s">
        <v>742</v>
      </c>
      <c r="E240" s="3">
        <f t="shared" si="16"/>
        <v>1227</v>
      </c>
      <c r="F240" s="3" t="str">
        <f t="shared" si="15"/>
        <v>SI</v>
      </c>
      <c r="G240" s="3" t="str">
        <f>VLOOKUP(D240,NORMALIZACION_CATEGORIAS_FOR_DE!$A$2:$E$260,3,0)</f>
        <v>PRODUCTOS/SERVICIO</v>
      </c>
      <c r="H240" s="3" t="str">
        <f>VLOOKUP(D240,NORMALIZACION_CATEGORIAS_FOR_DE!$A$2:$E$260,4,0)</f>
        <v>SIN CLASIFICAR</v>
      </c>
      <c r="I240" s="3" t="str">
        <f>VLOOKUP(D240,NORMALIZACION_CATEGORIAS_FOR_DE!$A$2:$E$260,5,0)</f>
        <v>SEGUIMIENTO GERENCIAL A LOS PROYECTOS</v>
      </c>
      <c r="J240" s="3" t="str">
        <f t="shared" si="17"/>
        <v>1227 - ESTACIÓN DE POLICÍA UNIANDES-Fortalezas PAYC</v>
      </c>
      <c r="K240" s="3" t="str">
        <f>VLOOKUP(J240,VALORES_ENCUESTAS!$V$2:$W$5441,2,0)</f>
        <v>Conocimiento del sector de la construcción-Experiencia en desarrollos de proyectos complejos y de gran envergadura-Seguimiento gerencial a los proyectos-</v>
      </c>
      <c r="L240" s="3" t="str">
        <f>IF(ISNA(VLOOKUP(B240,CECOS_SIN_IDENTIFICAR!$A$2:$D$146,4,0)),"SIN CECO",IF(VLOOKUP(B240,CECOS_SIN_IDENTIFICAR!$A$2:$D$146,4,0)=0,"SIN CECO",VLOOKUP(B240,CECOS_SIN_IDENTIFICAR!$A$2:$D$146,4,0)))</f>
        <v>SIN CECO</v>
      </c>
      <c r="M240" s="3">
        <f t="shared" si="18"/>
        <v>1227</v>
      </c>
    </row>
    <row r="241" spans="1:13" x14ac:dyDescent="0.25">
      <c r="A241" s="3">
        <f t="shared" si="19"/>
        <v>240</v>
      </c>
      <c r="B241" s="3" t="s">
        <v>398</v>
      </c>
      <c r="C241" s="6" t="s">
        <v>45</v>
      </c>
      <c r="D241" s="3" t="s">
        <v>664</v>
      </c>
      <c r="E241" s="3">
        <f t="shared" si="16"/>
        <v>1227</v>
      </c>
      <c r="F241" s="3" t="str">
        <f t="shared" si="15"/>
        <v>SI</v>
      </c>
      <c r="G241" s="3" t="str">
        <f>VLOOKUP(D241,NORMALIZACION_CATEGORIAS_FOR_DE!$A$2:$E$260,3,0)</f>
        <v>PRODUCTOS/SERVICIO</v>
      </c>
      <c r="H241" s="3" t="str">
        <f>VLOOKUP(D241,NORMALIZACION_CATEGORIAS_FOR_DE!$A$2:$E$260,4,0)</f>
        <v>SIN CLASIFICAR</v>
      </c>
      <c r="I241" s="3" t="str">
        <f>VLOOKUP(D241,NORMALIZACION_CATEGORIAS_FOR_DE!$A$2:$E$260,5,0)</f>
        <v>ASEGURAMIENTO COMUNICACIONES</v>
      </c>
      <c r="J241" s="3" t="str">
        <f t="shared" si="17"/>
        <v>1227 - ESTACIÓN DE POLICÍA UNIANDES-Debilidades PAYC</v>
      </c>
      <c r="K241" s="3" t="str">
        <f>VLOOKUP(J241,VALORES_ENCUESTAS!$V$2:$W$5441,2,0)</f>
        <v>Rotación de personal-Aseguramiento de la efectividad de sus comunicaciones-Algunos procesos lentos y engorrosos-Uso de tecnología-</v>
      </c>
      <c r="L241" s="3" t="str">
        <f>IF(ISNA(VLOOKUP(B241,CECOS_SIN_IDENTIFICAR!$A$2:$D$146,4,0)),"SIN CECO",IF(VLOOKUP(B241,CECOS_SIN_IDENTIFICAR!$A$2:$D$146,4,0)=0,"SIN CECO",VLOOKUP(B241,CECOS_SIN_IDENTIFICAR!$A$2:$D$146,4,0)))</f>
        <v>SIN CECO</v>
      </c>
      <c r="M241" s="3">
        <f t="shared" si="18"/>
        <v>1227</v>
      </c>
    </row>
    <row r="242" spans="1:13" x14ac:dyDescent="0.25">
      <c r="A242" s="3">
        <f t="shared" si="19"/>
        <v>241</v>
      </c>
      <c r="B242" s="3" t="s">
        <v>400</v>
      </c>
      <c r="C242" s="6" t="s">
        <v>43</v>
      </c>
      <c r="D242" s="3" t="s">
        <v>667</v>
      </c>
      <c r="E242" s="3">
        <f t="shared" si="16"/>
        <v>1524</v>
      </c>
      <c r="F242" s="3" t="str">
        <f t="shared" si="15"/>
        <v>SI</v>
      </c>
      <c r="G242" s="3" t="str">
        <f>VLOOKUP(D242,NORMALIZACION_CATEGORIAS_FOR_DE!$A$2:$E$260,3,0)</f>
        <v>PRODUCTOS/SERVICIO</v>
      </c>
      <c r="H242" s="3" t="str">
        <f>VLOOKUP(D242,NORMALIZACION_CATEGORIAS_FOR_DE!$A$2:$E$260,4,0)</f>
        <v>SOPORTE ADMINISTRATIVO</v>
      </c>
      <c r="I242" s="3" t="str">
        <f>VLOOKUP(D242,NORMALIZACION_CATEGORIAS_FOR_DE!$A$2:$E$260,5,0)</f>
        <v>GESTIÓN DOCUMENTAL</v>
      </c>
      <c r="J242" s="3" t="str">
        <f t="shared" si="17"/>
        <v>1524 - TORRE COLPATRIA-Fortalezas PAYC</v>
      </c>
      <c r="K242" s="3" t="str">
        <f>VLOOKUP(J242,VALORES_ENCUESTAS!$V$2:$W$5441,2,0)</f>
        <v>Conocimiento técnico-Volcamiento al terreno-Manejo documental-</v>
      </c>
      <c r="L242" s="3" t="str">
        <f>IF(ISNA(VLOOKUP(B242,CECOS_SIN_IDENTIFICAR!$A$2:$D$146,4,0)),"SIN CECO",IF(VLOOKUP(B242,CECOS_SIN_IDENTIFICAR!$A$2:$D$146,4,0)=0,"SIN CECO",VLOOKUP(B242,CECOS_SIN_IDENTIFICAR!$A$2:$D$146,4,0)))</f>
        <v>SIN CECO</v>
      </c>
      <c r="M242" s="3">
        <f t="shared" si="18"/>
        <v>1524</v>
      </c>
    </row>
    <row r="243" spans="1:13" x14ac:dyDescent="0.25">
      <c r="A243" s="3">
        <f t="shared" si="19"/>
        <v>242</v>
      </c>
      <c r="B243" s="3" t="s">
        <v>400</v>
      </c>
      <c r="C243" s="6" t="s">
        <v>45</v>
      </c>
      <c r="D243" s="3" t="s">
        <v>669</v>
      </c>
      <c r="E243" s="3">
        <f t="shared" si="16"/>
        <v>1524</v>
      </c>
      <c r="F243" s="3" t="str">
        <f t="shared" si="15"/>
        <v>SI</v>
      </c>
      <c r="G243" s="3" t="str">
        <f>VLOOKUP(D243,NORMALIZACION_CATEGORIAS_FOR_DE!$A$2:$E$260,3,0)</f>
        <v>PRODUCTOS/SERVICIO</v>
      </c>
      <c r="H243" s="3" t="str">
        <f>VLOOKUP(D243,NORMALIZACION_CATEGORIAS_FOR_DE!$A$2:$E$260,4,0)</f>
        <v>SIN CLASIFICAR</v>
      </c>
      <c r="I243" s="3" t="str">
        <f>VLOOKUP(D243,NORMALIZACION_CATEGORIAS_FOR_DE!$A$2:$E$260,5,0)</f>
        <v>ASESORAMIENTO DECISIONES</v>
      </c>
      <c r="J243" s="3" t="str">
        <f t="shared" si="17"/>
        <v>1524 - TORRE COLPATRIA-Debilidades PAYC</v>
      </c>
      <c r="K243" s="3" t="str">
        <f>VLOOKUP(J243,VALORES_ENCUESTAS!$V$2:$W$5441,2,0)</f>
        <v>Reporte de novedades y potenciales sobrecostos-Acompañamiento en decisiones que afecten el proyecto y su presupuesto -Entrega oportuna información para la toma de decisiones -Proactividad y soporte para la toma de decisiones-</v>
      </c>
      <c r="L243" s="3" t="str">
        <f>IF(ISNA(VLOOKUP(B243,CECOS_SIN_IDENTIFICAR!$A$2:$D$146,4,0)),"SIN CECO",IF(VLOOKUP(B243,CECOS_SIN_IDENTIFICAR!$A$2:$D$146,4,0)=0,"SIN CECO",VLOOKUP(B243,CECOS_SIN_IDENTIFICAR!$A$2:$D$146,4,0)))</f>
        <v>SIN CECO</v>
      </c>
      <c r="M243" s="3">
        <f t="shared" si="18"/>
        <v>1524</v>
      </c>
    </row>
    <row r="244" spans="1:13" x14ac:dyDescent="0.25">
      <c r="A244" s="3">
        <f t="shared" si="19"/>
        <v>243</v>
      </c>
      <c r="B244" s="3" t="s">
        <v>401</v>
      </c>
      <c r="C244" s="6" t="s">
        <v>43</v>
      </c>
      <c r="D244" s="3" t="s">
        <v>670</v>
      </c>
      <c r="E244" s="3">
        <f t="shared" si="16"/>
        <v>1574</v>
      </c>
      <c r="F244" s="3" t="str">
        <f t="shared" si="15"/>
        <v>SI</v>
      </c>
      <c r="G244" s="3" t="str">
        <f>VLOOKUP(D244,NORMALIZACION_CATEGORIAS_FOR_DE!$A$2:$E$260,3,0)</f>
        <v>PERSONAL</v>
      </c>
      <c r="H244" s="3" t="str">
        <f>VLOOKUP(D244,NORMALIZACION_CATEGORIAS_FOR_DE!$A$2:$E$260,4,0)</f>
        <v>SIN CLASIFICAR</v>
      </c>
      <c r="I244" s="3" t="str">
        <f>VLOOKUP(D244,NORMALIZACION_CATEGORIAS_FOR_DE!$A$2:$E$260,5,0)</f>
        <v>CONOCIMIENTO</v>
      </c>
      <c r="J244" s="3" t="str">
        <f t="shared" si="17"/>
        <v>1574 - SDS SOACHA-Fortalezas PAYC</v>
      </c>
      <c r="K244" s="3" t="str">
        <f>VLOOKUP(J244,VALORES_ENCUESTAS!$V$2:$W$5441,2,0)</f>
        <v>Excelente manejo y control administrativo-Buen control-Conocimiento del personal-</v>
      </c>
      <c r="L244" s="3" t="str">
        <f>IF(ISNA(VLOOKUP(B244,CECOS_SIN_IDENTIFICAR!$A$2:$D$146,4,0)),"SIN CECO",IF(VLOOKUP(B244,CECOS_SIN_IDENTIFICAR!$A$2:$D$146,4,0)=0,"SIN CECO",VLOOKUP(B244,CECOS_SIN_IDENTIFICAR!$A$2:$D$146,4,0)))</f>
        <v>SIN CECO</v>
      </c>
      <c r="M244" s="3">
        <f t="shared" si="18"/>
        <v>1574</v>
      </c>
    </row>
    <row r="245" spans="1:13" x14ac:dyDescent="0.25">
      <c r="A245" s="3">
        <f t="shared" si="19"/>
        <v>244</v>
      </c>
      <c r="B245" s="3" t="s">
        <v>402</v>
      </c>
      <c r="C245" s="6" t="s">
        <v>45</v>
      </c>
      <c r="D245" s="3" t="s">
        <v>673</v>
      </c>
      <c r="E245" s="3">
        <f t="shared" si="16"/>
        <v>1523</v>
      </c>
      <c r="F245" s="3" t="str">
        <f t="shared" si="15"/>
        <v>SI</v>
      </c>
      <c r="G245" s="3" t="str">
        <f>VLOOKUP(D245,NORMALIZACION_CATEGORIAS_FOR_DE!$A$2:$E$260,3,0)</f>
        <v>PRODUCTOS/SERVICIO</v>
      </c>
      <c r="H245" s="3" t="str">
        <f>VLOOKUP(D245,NORMALIZACION_CATEGORIAS_FOR_DE!$A$2:$E$260,4,0)</f>
        <v>SIN CLASIFICAR</v>
      </c>
      <c r="I245" s="3" t="str">
        <f>VLOOKUP(D245,NORMALIZACION_CATEGORIAS_FOR_DE!$A$2:$E$260,5,0)</f>
        <v>NO TOMA PARTIDO</v>
      </c>
      <c r="J245" s="3" t="str">
        <f t="shared" si="17"/>
        <v>1523 - CLÍNICA LA SABANA-Debilidades PAYC</v>
      </c>
      <c r="K245" s="3" t="str">
        <f>VLOOKUP(J245,VALORES_ENCUESTAS!$V$2:$W$5441,2,0)</f>
        <v>Nulo apoyo institucional al personal de obra-El soporte que se ofrece no se evidencia en el día a día-No toma partido no se compromete con temas técnicos-Los controles de programación y presupuesto no son rigurosos ni aportan soluciones-</v>
      </c>
      <c r="L245" s="3" t="str">
        <f>IF(ISNA(VLOOKUP(B245,CECOS_SIN_IDENTIFICAR!$A$2:$D$146,4,0)),"SIN CECO",IF(VLOOKUP(B245,CECOS_SIN_IDENTIFICAR!$A$2:$D$146,4,0)=0,"SIN CECO",VLOOKUP(B245,CECOS_SIN_IDENTIFICAR!$A$2:$D$146,4,0)))</f>
        <v>SIN CECO</v>
      </c>
      <c r="M245" s="3">
        <f t="shared" si="18"/>
        <v>1523</v>
      </c>
    </row>
    <row r="246" spans="1:13" x14ac:dyDescent="0.25">
      <c r="A246" s="3">
        <f t="shared" si="19"/>
        <v>245</v>
      </c>
      <c r="B246" s="3" t="s">
        <v>413</v>
      </c>
      <c r="C246" s="6" t="s">
        <v>43</v>
      </c>
      <c r="D246" s="3" t="s">
        <v>612</v>
      </c>
      <c r="E246" s="3">
        <f t="shared" si="16"/>
        <v>1702</v>
      </c>
      <c r="F246" s="3" t="str">
        <f t="shared" si="15"/>
        <v>SI</v>
      </c>
      <c r="G246" s="3" t="str">
        <f>VLOOKUP(D246,NORMALIZACION_CATEGORIAS_FOR_DE!$A$2:$E$260,3,0)</f>
        <v>IMAGEN</v>
      </c>
      <c r="H246" s="3" t="str">
        <f>VLOOKUP(D246,NORMALIZACION_CATEGORIAS_FOR_DE!$A$2:$E$260,4,0)</f>
        <v>SIN CLASIFICAR</v>
      </c>
      <c r="I246" s="3" t="str">
        <f>VLOOKUP(D246,NORMALIZACION_CATEGORIAS_FOR_DE!$A$2:$E$260,5,0)</f>
        <v>TRAYECTORIA</v>
      </c>
      <c r="J246" s="3" t="str">
        <f t="shared" si="17"/>
        <v>1702 - HOTEL EL ALCARAVÁN-Fortalezas PAYC</v>
      </c>
      <c r="K246" s="3" t="str">
        <f>VLOOKUP(J246,VALORES_ENCUESTAS!$V$2:$W$5441,2,0)</f>
        <v>Experiencia-Trayectoria-</v>
      </c>
      <c r="L246" s="3" t="str">
        <f>IF(ISNA(VLOOKUP(B246,CECOS_SIN_IDENTIFICAR!$A$2:$D$146,4,0)),"SIN CECO",IF(VLOOKUP(B246,CECOS_SIN_IDENTIFICAR!$A$2:$D$146,4,0)=0,"SIN CECO",VLOOKUP(B246,CECOS_SIN_IDENTIFICAR!$A$2:$D$146,4,0)))</f>
        <v>SIN CECO</v>
      </c>
      <c r="M246" s="3">
        <f t="shared" si="18"/>
        <v>1702</v>
      </c>
    </row>
    <row r="247" spans="1:13" x14ac:dyDescent="0.25">
      <c r="A247" s="3">
        <f t="shared" si="19"/>
        <v>246</v>
      </c>
      <c r="B247" s="3" t="s">
        <v>413</v>
      </c>
      <c r="C247" s="6" t="s">
        <v>45</v>
      </c>
      <c r="D247" s="3" t="s">
        <v>588</v>
      </c>
      <c r="E247" s="3">
        <f t="shared" si="16"/>
        <v>1702</v>
      </c>
      <c r="F247" s="3" t="str">
        <f t="shared" si="15"/>
        <v>SI</v>
      </c>
      <c r="G247" s="3" t="str">
        <f>VLOOKUP(D247,NORMALIZACION_CATEGORIAS_FOR_DE!$A$2:$E$260,3,0)</f>
        <v>PRODUCTOS/SERVICIO</v>
      </c>
      <c r="H247" s="3" t="str">
        <f>VLOOKUP(D247,NORMALIZACION_CATEGORIAS_FOR_DE!$A$2:$E$260,4,0)</f>
        <v>SIN CLASIFICAR</v>
      </c>
      <c r="I247" s="3" t="str">
        <f>VLOOKUP(D247,NORMALIZACION_CATEGORIAS_FOR_DE!$A$2:$E$260,5,0)</f>
        <v>OPORTUNIDAD INFORMACIÓN</v>
      </c>
      <c r="J247" s="3" t="str">
        <f t="shared" si="17"/>
        <v>1702 - HOTEL EL ALCARAVÁN-Debilidades PAYC</v>
      </c>
      <c r="K247" s="3" t="str">
        <f>VLOOKUP(J247,VALORES_ENCUESTAS!$V$2:$W$5441,2,0)</f>
        <v>Oportunidad y velocidad de respuesta-Entrega de la información-Seguimiento integral del proyecto-</v>
      </c>
      <c r="L247" s="3" t="str">
        <f>IF(ISNA(VLOOKUP(B247,CECOS_SIN_IDENTIFICAR!$A$2:$D$146,4,0)),"SIN CECO",IF(VLOOKUP(B247,CECOS_SIN_IDENTIFICAR!$A$2:$D$146,4,0)=0,"SIN CECO",VLOOKUP(B247,CECOS_SIN_IDENTIFICAR!$A$2:$D$146,4,0)))</f>
        <v>SIN CECO</v>
      </c>
      <c r="M247" s="3">
        <f t="shared" si="18"/>
        <v>1702</v>
      </c>
    </row>
    <row r="248" spans="1:13" x14ac:dyDescent="0.25">
      <c r="A248" s="3">
        <f t="shared" si="19"/>
        <v>247</v>
      </c>
      <c r="B248" s="3" t="s">
        <v>414</v>
      </c>
      <c r="C248" s="6" t="s">
        <v>43</v>
      </c>
      <c r="D248" s="3" t="s">
        <v>501</v>
      </c>
      <c r="E248" s="3">
        <f t="shared" si="16"/>
        <v>1560</v>
      </c>
      <c r="F248" s="3" t="str">
        <f t="shared" si="15"/>
        <v>SI</v>
      </c>
      <c r="G248" s="3" t="str">
        <f>VLOOKUP(D248,NORMALIZACION_CATEGORIAS_FOR_DE!$A$2:$E$260,3,0)</f>
        <v>IMAGEN</v>
      </c>
      <c r="H248" s="3" t="str">
        <f>VLOOKUP(D248,NORMALIZACION_CATEGORIAS_FOR_DE!$A$2:$E$260,4,0)</f>
        <v>SIN CLASIFICAR</v>
      </c>
      <c r="I248" s="3" t="str">
        <f>VLOOKUP(D248,NORMALIZACION_CATEGORIAS_FOR_DE!$A$2:$E$260,5,0)</f>
        <v>EXPERIENCIA</v>
      </c>
      <c r="J248" s="3" t="str">
        <f t="shared" si="17"/>
        <v>1560 - CLÍNICA Y CONSULTORIOS MEDICADIZ-Fortalezas PAYC</v>
      </c>
      <c r="K248" s="3" t="str">
        <f>VLOOKUP(J248,VALORES_ENCUESTAS!$V$2:$W$5441,2,0)</f>
        <v>Conocimiento-Experiencia-Idondeidad-</v>
      </c>
      <c r="L248" s="3" t="str">
        <f>IF(ISNA(VLOOKUP(B248,CECOS_SIN_IDENTIFICAR!$A$2:$D$146,4,0)),"SIN CECO",IF(VLOOKUP(B248,CECOS_SIN_IDENTIFICAR!$A$2:$D$146,4,0)=0,"SIN CECO",VLOOKUP(B248,CECOS_SIN_IDENTIFICAR!$A$2:$D$146,4,0)))</f>
        <v>SIN CECO</v>
      </c>
      <c r="M248" s="3">
        <f t="shared" si="18"/>
        <v>1560</v>
      </c>
    </row>
    <row r="249" spans="1:13" x14ac:dyDescent="0.25">
      <c r="A249" s="3">
        <f t="shared" si="19"/>
        <v>248</v>
      </c>
      <c r="B249" s="3" t="s">
        <v>415</v>
      </c>
      <c r="C249" s="6" t="s">
        <v>43</v>
      </c>
      <c r="D249" s="3" t="s">
        <v>735</v>
      </c>
      <c r="E249" s="3">
        <f t="shared" si="16"/>
        <v>1655</v>
      </c>
      <c r="F249" s="3" t="str">
        <f t="shared" si="15"/>
        <v>SI</v>
      </c>
      <c r="G249" s="3" t="str">
        <f>VLOOKUP(D249,NORMALIZACION_CATEGORIAS_FOR_DE!$A$2:$E$260,3,0)</f>
        <v>PERSONAL</v>
      </c>
      <c r="H249" s="3" t="str">
        <f>VLOOKUP(D249,NORMALIZACION_CATEGORIAS_FOR_DE!$A$2:$E$260,4,0)</f>
        <v>SIN CLASIFICAR</v>
      </c>
      <c r="I249" s="3" t="str">
        <f>VLOOKUP(D249,NORMALIZACION_CATEGORIAS_FOR_DE!$A$2:$E$260,5,0)</f>
        <v>PRESENCIA EN LA OBRA</v>
      </c>
      <c r="J249" s="3" t="str">
        <f t="shared" si="17"/>
        <v>1655 - HANGAR AVIANCA-Fortalezas PAYC</v>
      </c>
      <c r="K249" s="3" t="str">
        <f>VLOOKUP(J249,VALORES_ENCUESTAS!$V$2:$W$5441,2,0)</f>
        <v>Disposición del personal-Presencia en la obra-Acompañamiento constante-</v>
      </c>
      <c r="L249" s="3" t="str">
        <f>IF(ISNA(VLOOKUP(B249,CECOS_SIN_IDENTIFICAR!$A$2:$D$146,4,0)),"SIN CECO",IF(VLOOKUP(B249,CECOS_SIN_IDENTIFICAR!$A$2:$D$146,4,0)=0,"SIN CECO",VLOOKUP(B249,CECOS_SIN_IDENTIFICAR!$A$2:$D$146,4,0)))</f>
        <v>SIN CECO</v>
      </c>
      <c r="M249" s="3">
        <f t="shared" si="18"/>
        <v>1655</v>
      </c>
    </row>
    <row r="250" spans="1:13" x14ac:dyDescent="0.25">
      <c r="A250" s="3">
        <f t="shared" si="19"/>
        <v>249</v>
      </c>
      <c r="B250" s="3" t="s">
        <v>415</v>
      </c>
      <c r="C250" s="6" t="s">
        <v>45</v>
      </c>
      <c r="D250" s="3" t="s">
        <v>681</v>
      </c>
      <c r="E250" s="3">
        <f t="shared" si="16"/>
        <v>1655</v>
      </c>
      <c r="F250" s="3" t="str">
        <f t="shared" si="15"/>
        <v>SI</v>
      </c>
      <c r="G250" s="3" t="str">
        <f>VLOOKUP(D250,NORMALIZACION_CATEGORIAS_FOR_DE!$A$2:$E$260,3,0)</f>
        <v>PERSONAL</v>
      </c>
      <c r="H250" s="3" t="str">
        <f>VLOOKUP(D250,NORMALIZACION_CATEGORIAS_FOR_DE!$A$2:$E$260,4,0)</f>
        <v>SIN CLASIFICAR</v>
      </c>
      <c r="I250" s="3" t="str">
        <f>VLOOKUP(D250,NORMALIZACION_CATEGORIAS_FOR_DE!$A$2:$E$260,5,0)</f>
        <v>CONFIANZA MIEMBROS DEL EQUIPO</v>
      </c>
      <c r="J250" s="3" t="str">
        <f t="shared" si="17"/>
        <v>1655 - HANGAR AVIANCA-Debilidades PAYC</v>
      </c>
      <c r="K250" s="3" t="str">
        <f>VLOOKUP(J250,VALORES_ENCUESTAS!$V$2:$W$5441,2,0)</f>
        <v>Falta de proactividad para impedir realizar obra que luego se tenian que reconstruir-Algunos miembros del equipo no generaban confianza a la hora de presentar información ante la constructora-</v>
      </c>
      <c r="L250" s="3" t="str">
        <f>IF(ISNA(VLOOKUP(B250,CECOS_SIN_IDENTIFICAR!$A$2:$D$146,4,0)),"SIN CECO",IF(VLOOKUP(B250,CECOS_SIN_IDENTIFICAR!$A$2:$D$146,4,0)=0,"SIN CECO",VLOOKUP(B250,CECOS_SIN_IDENTIFICAR!$A$2:$D$146,4,0)))</f>
        <v>SIN CECO</v>
      </c>
      <c r="M250" s="3">
        <f t="shared" si="18"/>
        <v>1655</v>
      </c>
    </row>
    <row r="251" spans="1:13" x14ac:dyDescent="0.25">
      <c r="A251" s="3">
        <f t="shared" si="19"/>
        <v>250</v>
      </c>
      <c r="B251" s="3" t="s">
        <v>400</v>
      </c>
      <c r="C251" s="6" t="s">
        <v>43</v>
      </c>
      <c r="D251" s="3" t="s">
        <v>473</v>
      </c>
      <c r="E251" s="3">
        <f t="shared" si="16"/>
        <v>1524</v>
      </c>
      <c r="F251" s="3" t="str">
        <f t="shared" si="15"/>
        <v>SI</v>
      </c>
      <c r="G251" s="3" t="str">
        <f>VLOOKUP(D251,NORMALIZACION_CATEGORIAS_FOR_DE!$A$2:$E$260,3,0)</f>
        <v>PERSONAL</v>
      </c>
      <c r="H251" s="3" t="str">
        <f>VLOOKUP(D251,NORMALIZACION_CATEGORIAS_FOR_DE!$A$2:$E$260,4,0)</f>
        <v>SIN CLASIFICAR</v>
      </c>
      <c r="I251" s="3" t="str">
        <f>VLOOKUP(D251,NORMALIZACION_CATEGORIAS_FOR_DE!$A$2:$E$260,5,0)</f>
        <v>COMPROMISO</v>
      </c>
      <c r="J251" s="3" t="str">
        <f t="shared" si="17"/>
        <v>1524 - TORRE COLPATRIA-Fortalezas PAYC</v>
      </c>
      <c r="K251" s="3" t="str">
        <f>VLOOKUP(J251,VALORES_ENCUESTAS!$V$2:$W$5441,2,0)</f>
        <v>Conocimiento técnico-Volcamiento al terreno-Manejo documental-</v>
      </c>
      <c r="L251" s="3" t="str">
        <f>IF(ISNA(VLOOKUP(B251,CECOS_SIN_IDENTIFICAR!$A$2:$D$146,4,0)),"SIN CECO",IF(VLOOKUP(B251,CECOS_SIN_IDENTIFICAR!$A$2:$D$146,4,0)=0,"SIN CECO",VLOOKUP(B251,CECOS_SIN_IDENTIFICAR!$A$2:$D$146,4,0)))</f>
        <v>SIN CECO</v>
      </c>
      <c r="M251" s="3">
        <f t="shared" si="18"/>
        <v>1524</v>
      </c>
    </row>
    <row r="252" spans="1:13" x14ac:dyDescent="0.25">
      <c r="A252" s="3">
        <f t="shared" si="19"/>
        <v>251</v>
      </c>
      <c r="B252" s="3" t="s">
        <v>416</v>
      </c>
      <c r="C252" s="6" t="s">
        <v>43</v>
      </c>
      <c r="D252" s="3" t="s">
        <v>731</v>
      </c>
      <c r="E252" s="3">
        <f t="shared" si="16"/>
        <v>1579</v>
      </c>
      <c r="F252" s="3" t="str">
        <f t="shared" si="15"/>
        <v>SI</v>
      </c>
      <c r="G252" s="3" t="str">
        <f>VLOOKUP(D252,NORMALIZACION_CATEGORIAS_FOR_DE!$A$2:$E$260,3,0)</f>
        <v>PRODUCTOS/SERVICIO</v>
      </c>
      <c r="H252" s="3" t="str">
        <f>VLOOKUP(D252,NORMALIZACION_CATEGORIAS_FOR_DE!$A$2:$E$260,4,0)</f>
        <v>SIN CLASIFICAR</v>
      </c>
      <c r="I252" s="3" t="str">
        <f>VLOOKUP(D252,NORMALIZACION_CATEGORIAS_FOR_DE!$A$2:$E$260,5,0)</f>
        <v>OPORTUNIDAD SERVICIO</v>
      </c>
      <c r="J252" s="3" t="str">
        <f t="shared" si="17"/>
        <v>1579 - EDIFICIO TAMARINDO-Fortalezas PAYC</v>
      </c>
      <c r="K252" s="3" t="str">
        <f>VLOOKUP(J252,VALORES_ENCUESTAS!$V$2:$W$5441,2,0)</f>
        <v>Conocimiento -Servicio oportuno-Personal capacitado y comprometido -Actualización constante-Calidad</v>
      </c>
      <c r="L252" s="3" t="str">
        <f>IF(ISNA(VLOOKUP(B252,CECOS_SIN_IDENTIFICAR!$A$2:$D$146,4,0)),"SIN CECO",IF(VLOOKUP(B252,CECOS_SIN_IDENTIFICAR!$A$2:$D$146,4,0)=0,"SIN CECO",VLOOKUP(B252,CECOS_SIN_IDENTIFICAR!$A$2:$D$146,4,0)))</f>
        <v>SIN CECO</v>
      </c>
      <c r="M252" s="3">
        <f t="shared" si="18"/>
        <v>1579</v>
      </c>
    </row>
    <row r="253" spans="1:13" x14ac:dyDescent="0.25">
      <c r="A253" s="3">
        <f t="shared" si="19"/>
        <v>252</v>
      </c>
      <c r="B253" s="3" t="s">
        <v>429</v>
      </c>
      <c r="C253" s="6" t="s">
        <v>43</v>
      </c>
      <c r="D253" s="3" t="s">
        <v>560</v>
      </c>
      <c r="E253" s="3">
        <f t="shared" si="16"/>
        <v>1590</v>
      </c>
      <c r="F253" s="3" t="str">
        <f t="shared" si="15"/>
        <v>SI</v>
      </c>
      <c r="G253" s="3" t="str">
        <f>VLOOKUP(D253,NORMALIZACION_CATEGORIAS_FOR_DE!$A$2:$E$260,3,0)</f>
        <v>PRODUCTOS/SERVICIO</v>
      </c>
      <c r="H253" s="3" t="str">
        <f>VLOOKUP(D253,NORMALIZACION_CATEGORIAS_FOR_DE!$A$2:$E$260,4,0)</f>
        <v>SOPORTE TÉCNICO</v>
      </c>
      <c r="I253" s="3" t="str">
        <f>VLOOKUP(D253,NORMALIZACION_CATEGORIAS_FOR_DE!$A$2:$E$260,5,0)</f>
        <v>CONOCIMIENTO TÉCNICO</v>
      </c>
      <c r="J253" s="3" t="str">
        <f t="shared" si="17"/>
        <v>1590 - CITY U-Fortalezas PAYC</v>
      </c>
      <c r="K253" s="3" t="str">
        <f>VLOOKUP(J253,VALORES_ENCUESTAS!$V$2:$W$5441,2,0)</f>
        <v>Personal comprometido y en conocimiento técnico-</v>
      </c>
      <c r="L253" s="3" t="str">
        <f>IF(ISNA(VLOOKUP(B253,CECOS_SIN_IDENTIFICAR!$A$2:$D$146,4,0)),"SIN CECO",IF(VLOOKUP(B253,CECOS_SIN_IDENTIFICAR!$A$2:$D$146,4,0)=0,"SIN CECO",VLOOKUP(B253,CECOS_SIN_IDENTIFICAR!$A$2:$D$146,4,0)))</f>
        <v>SIN CECO</v>
      </c>
      <c r="M253" s="3">
        <f t="shared" si="18"/>
        <v>1590</v>
      </c>
    </row>
    <row r="254" spans="1:13" x14ac:dyDescent="0.25">
      <c r="A254" s="3">
        <f t="shared" si="19"/>
        <v>253</v>
      </c>
      <c r="B254" s="3" t="s">
        <v>430</v>
      </c>
      <c r="C254" s="6" t="s">
        <v>45</v>
      </c>
      <c r="D254" s="3" t="s">
        <v>564</v>
      </c>
      <c r="E254" s="3">
        <f t="shared" si="16"/>
        <v>1616</v>
      </c>
      <c r="F254" s="3" t="str">
        <f t="shared" si="15"/>
        <v>SI</v>
      </c>
      <c r="G254" s="3" t="str">
        <f>VLOOKUP(D254,NORMALIZACION_CATEGORIAS_FOR_DE!$A$2:$E$260,3,0)</f>
        <v>PRODUCTOS/SERVICIO</v>
      </c>
      <c r="H254" s="3" t="str">
        <f>VLOOKUP(D254,NORMALIZACION_CATEGORIAS_FOR_DE!$A$2:$E$260,4,0)</f>
        <v>SIN CLASIFICAR</v>
      </c>
      <c r="I254" s="3" t="str">
        <f>VLOOKUP(D254,NORMALIZACION_CATEGORIAS_FOR_DE!$A$2:$E$260,5,0)</f>
        <v>CONTROL</v>
      </c>
      <c r="J254" s="3" t="str">
        <f t="shared" si="17"/>
        <v>1616 - ATLANTIS PLAZA-Debilidades PAYC</v>
      </c>
      <c r="K254" s="3" t="str">
        <f>VLOOKUP(J254,VALORES_ENCUESTAS!$V$2:$W$5441,2,0)</f>
        <v>No supo manejar al administrador delegado-Faltó ejercer mayor control y seguimiento-Faltá más coordinación y comunicación en el proyecto-</v>
      </c>
      <c r="L254" s="3" t="str">
        <f>IF(ISNA(VLOOKUP(B254,CECOS_SIN_IDENTIFICAR!$A$2:$D$146,4,0)),"SIN CECO",IF(VLOOKUP(B254,CECOS_SIN_IDENTIFICAR!$A$2:$D$146,4,0)=0,"SIN CECO",VLOOKUP(B254,CECOS_SIN_IDENTIFICAR!$A$2:$D$146,4,0)))</f>
        <v>SIN CECO</v>
      </c>
      <c r="M254" s="3">
        <f t="shared" si="18"/>
        <v>1616</v>
      </c>
    </row>
    <row r="255" spans="1:13" x14ac:dyDescent="0.25">
      <c r="A255" s="3">
        <f t="shared" si="19"/>
        <v>254</v>
      </c>
      <c r="B255" s="3" t="s">
        <v>113</v>
      </c>
      <c r="C255" s="3" t="s">
        <v>43</v>
      </c>
      <c r="D255" s="3" t="s">
        <v>453</v>
      </c>
      <c r="E255" s="3" t="str">
        <f t="shared" si="16"/>
        <v>SIN CECO</v>
      </c>
      <c r="F255" s="3" t="str">
        <f t="shared" si="15"/>
        <v>NO</v>
      </c>
      <c r="G255" s="3" t="str">
        <f>VLOOKUP(D255,NORMALIZACION_CATEGORIAS_FOR_DE!$A$2:$E$260,3,0)</f>
        <v>PRODUCTOS/SERVICIO</v>
      </c>
      <c r="H255" s="3" t="str">
        <f>VLOOKUP(D255,NORMALIZACION_CATEGORIAS_FOR_DE!$A$2:$E$260,4,0)</f>
        <v>SOPORTE TÉCNICO</v>
      </c>
      <c r="I255" s="3" t="str">
        <f>VLOOKUP(D255,NORMALIZACION_CATEGORIAS_FOR_DE!$A$2:$E$260,5,0)</f>
        <v>SOPORTE TÉCNICO</v>
      </c>
      <c r="J255" s="3" t="str">
        <f t="shared" si="17"/>
        <v>COLSUBSIDIO MAZUREN 25%-Fortalezas PAYC</v>
      </c>
      <c r="K255" s="3" t="str">
        <f>VLOOKUP(J255,VALORES_ENCUESTAS!$V$2:$W$5441,2,0)</f>
        <v>Conocimiento e Idoneidad Profesiona;-Colaboracion Eficaz para beneficio de la Obra-Adecuado Soporte Tecnico y Administrativo-</v>
      </c>
      <c r="L255" s="3">
        <f>IF(ISNA(VLOOKUP(B255,CECOS_SIN_IDENTIFICAR!$A$2:$D$146,4,0)),"SIN CECO",IF(VLOOKUP(B255,CECOS_SIN_IDENTIFICAR!$A$2:$D$146,4,0)=0,"SIN CECO",VLOOKUP(B255,CECOS_SIN_IDENTIFICAR!$A$2:$D$146,4,0)))</f>
        <v>1182</v>
      </c>
      <c r="M255" s="3">
        <f t="shared" si="18"/>
        <v>1182</v>
      </c>
    </row>
    <row r="256" spans="1:13" x14ac:dyDescent="0.25">
      <c r="A256" s="3">
        <f t="shared" si="19"/>
        <v>255</v>
      </c>
      <c r="B256" s="3" t="s">
        <v>118</v>
      </c>
      <c r="C256" s="3" t="s">
        <v>43</v>
      </c>
      <c r="D256" s="3" t="s">
        <v>548</v>
      </c>
      <c r="E256" s="3" t="str">
        <f t="shared" si="16"/>
        <v>SIN CECO</v>
      </c>
      <c r="F256" s="3" t="str">
        <f t="shared" si="15"/>
        <v>NO</v>
      </c>
      <c r="G256" s="3" t="str">
        <f>VLOOKUP(D256,NORMALIZACION_CATEGORIAS_FOR_DE!$A$2:$E$260,3,0)</f>
        <v>PRODUCTOS/SERVICIO</v>
      </c>
      <c r="H256" s="3" t="str">
        <f>VLOOKUP(D256,NORMALIZACION_CATEGORIAS_FOR_DE!$A$2:$E$260,4,0)</f>
        <v>SOPORTE ADMINISTRATIVO</v>
      </c>
      <c r="I256" s="3" t="str">
        <f>VLOOKUP(D256,NORMALIZACION_CATEGORIAS_FOR_DE!$A$2:$E$260,5,0)</f>
        <v>CONTROL ADMINISTRATIVO</v>
      </c>
      <c r="J256" s="3" t="str">
        <f t="shared" si="17"/>
        <v>LIEVANO 25%  MAR-10-Fortalezas PAYC</v>
      </c>
      <c r="K256" s="3" t="str">
        <f>VLOOKUP(J256,VALORES_ENCUESTAS!$V$2:$W$5441,2,0)</f>
        <v>Calidad de la Medicion de Avances de Obra-Alerta Sobre Cronogramas-Conocimiento del Proyecto-Control en la ejecicion Tecnica y Administrativa-Participacion proactiva en Comites</v>
      </c>
      <c r="L256" s="3">
        <f>IF(ISNA(VLOOKUP(B256,CECOS_SIN_IDENTIFICAR!$A$2:$D$146,4,0)),"SIN CECO",IF(VLOOKUP(B256,CECOS_SIN_IDENTIFICAR!$A$2:$D$146,4,0)=0,"SIN CECO",VLOOKUP(B256,CECOS_SIN_IDENTIFICAR!$A$2:$D$146,4,0)))</f>
        <v>1175</v>
      </c>
      <c r="M256" s="3">
        <f t="shared" si="18"/>
        <v>1175</v>
      </c>
    </row>
    <row r="257" spans="1:13" x14ac:dyDescent="0.25">
      <c r="A257" s="3">
        <f t="shared" si="19"/>
        <v>256</v>
      </c>
      <c r="B257" s="3" t="s">
        <v>181</v>
      </c>
      <c r="C257" s="3" t="s">
        <v>43</v>
      </c>
      <c r="D257" s="3" t="s">
        <v>476</v>
      </c>
      <c r="E257" s="3" t="str">
        <f t="shared" si="16"/>
        <v>SIN CECO</v>
      </c>
      <c r="F257" s="3" t="str">
        <f t="shared" si="15"/>
        <v>NO</v>
      </c>
      <c r="G257" s="3" t="str">
        <f>VLOOKUP(D257,NORMALIZACION_CATEGORIAS_FOR_DE!$A$2:$E$260,3,0)</f>
        <v>PRODUCTOS/SERVICIO</v>
      </c>
      <c r="H257" s="3" t="str">
        <f>VLOOKUP(D257,NORMALIZACION_CATEGORIAS_FOR_DE!$A$2:$E$260,4,0)</f>
        <v>SIN CLASIFICAR</v>
      </c>
      <c r="I257" s="3" t="str">
        <f>VLOOKUP(D257,NORMALIZACION_CATEGORIAS_FOR_DE!$A$2:$E$260,5,0)</f>
        <v>APOYO</v>
      </c>
      <c r="J257" s="3" t="str">
        <f t="shared" si="17"/>
        <v>CERESCOS  14-SEP-10  25%-Fortalezas PAYC</v>
      </c>
      <c r="K257" s="3" t="str">
        <f>VLOOKUP(J257,VALORES_ENCUESTAS!$V$2:$W$5441,2,0)</f>
        <v>Compromiso-Conocimiento del tema-Apoyo en las diferentes áreas de la construcción-Cumplimiento-</v>
      </c>
      <c r="L257" s="3">
        <f>IF(ISNA(VLOOKUP(B257,CECOS_SIN_IDENTIFICAR!$A$2:$D$146,4,0)),"SIN CECO",IF(VLOOKUP(B257,CECOS_SIN_IDENTIFICAR!$A$2:$D$146,4,0)=0,"SIN CECO",VLOOKUP(B257,CECOS_SIN_IDENTIFICAR!$A$2:$D$146,4,0)))</f>
        <v>1193</v>
      </c>
      <c r="M257" s="3">
        <f t="shared" si="18"/>
        <v>1193</v>
      </c>
    </row>
    <row r="258" spans="1:13" x14ac:dyDescent="0.25">
      <c r="A258" s="3">
        <f t="shared" si="19"/>
        <v>257</v>
      </c>
      <c r="B258" s="3" t="s">
        <v>121</v>
      </c>
      <c r="C258" s="3" t="s">
        <v>43</v>
      </c>
      <c r="D258" s="3" t="s">
        <v>480</v>
      </c>
      <c r="E258" s="3" t="str">
        <f t="shared" si="16"/>
        <v>SIN CECO</v>
      </c>
      <c r="F258" s="3" t="str">
        <f t="shared" ref="F258:F321" si="20">IF(ISNUMBER(LEFT(B258,4)+0),"SI","NO")</f>
        <v>NO</v>
      </c>
      <c r="G258" s="3" t="str">
        <f>VLOOKUP(D258,NORMALIZACION_CATEGORIAS_FOR_DE!$A$2:$E$260,3,0)</f>
        <v>PRODUCTOS/SERVICIO</v>
      </c>
      <c r="H258" s="3" t="str">
        <f>VLOOKUP(D258,NORMALIZACION_CATEGORIAS_FOR_DE!$A$2:$E$260,4,0)</f>
        <v>SIN CLASIFICAR</v>
      </c>
      <c r="I258" s="3" t="str">
        <f>VLOOKUP(D258,NORMALIZACION_CATEGORIAS_FOR_DE!$A$2:$E$260,5,0)</f>
        <v>SEGUIMIENTO AL PROYECTO</v>
      </c>
      <c r="J258" s="3" t="str">
        <f t="shared" si="17"/>
        <v>UN SANTO TOMÁS
28-SEP-10
100%-Fortalezas PAYC</v>
      </c>
      <c r="K258" s="3" t="str">
        <f>VLOOKUP(J258,VALORES_ENCUESTAS!$V$2:$W$5441,2,0)</f>
        <v>Compromiso-Oportuna Atención-Calidad de la información-Seguimiento del proyecto-</v>
      </c>
      <c r="L258" s="3">
        <f>IF(ISNA(VLOOKUP(B258,CECOS_SIN_IDENTIFICAR!$A$2:$D$146,4,0)),"SIN CECO",IF(VLOOKUP(B258,CECOS_SIN_IDENTIFICAR!$A$2:$D$146,4,0)=0,"SIN CECO",VLOOKUP(B258,CECOS_SIN_IDENTIFICAR!$A$2:$D$146,4,0)))</f>
        <v>1145</v>
      </c>
      <c r="M258" s="3">
        <f t="shared" si="18"/>
        <v>1145</v>
      </c>
    </row>
    <row r="259" spans="1:13" x14ac:dyDescent="0.25">
      <c r="A259" s="3">
        <f t="shared" si="19"/>
        <v>258</v>
      </c>
      <c r="B259" s="3" t="s">
        <v>124</v>
      </c>
      <c r="C259" s="3" t="s">
        <v>43</v>
      </c>
      <c r="D259" s="3" t="s">
        <v>481</v>
      </c>
      <c r="E259" s="3" t="str">
        <f t="shared" ref="E259:E322" si="21">IF(F259="NO","SIN CECO",LEFT(B259,4)+0)</f>
        <v>SIN CECO</v>
      </c>
      <c r="F259" s="3" t="str">
        <f t="shared" si="20"/>
        <v>NO</v>
      </c>
      <c r="G259" s="3" t="str">
        <f>VLOOKUP(D259,NORMALIZACION_CATEGORIAS_FOR_DE!$A$2:$E$260,3,0)</f>
        <v>SERVICIO AL CLIENTE</v>
      </c>
      <c r="H259" s="3" t="str">
        <f>VLOOKUP(D259,NORMALIZACION_CATEGORIAS_FOR_DE!$A$2:$E$260,4,0)</f>
        <v>SIN CLASIFICAR</v>
      </c>
      <c r="I259" s="3" t="str">
        <f>VLOOKUP(D259,NORMALIZACION_CATEGORIAS_FOR_DE!$A$2:$E$260,5,0)</f>
        <v>ATENCIÓN AL CLIENTE</v>
      </c>
      <c r="J259" s="3" t="str">
        <f t="shared" ref="J259:J322" si="22">CONCATENATE(B259,"-",C259)</f>
        <v>CINEPOLIS
5-oct-10
100%-Fortalezas PAYC</v>
      </c>
      <c r="K259" s="3" t="str">
        <f>VLOOKUP(J259,VALORES_ENCUESTAS!$V$2:$W$5441,2,0)</f>
        <v>a.  Profesionalismo-b. Compromiso con el proyecto-c. Calidad-d. Atención al cliente-e. Claridad en la información-</v>
      </c>
      <c r="L259" s="3" t="str">
        <f>IF(ISNA(VLOOKUP(B259,CECOS_SIN_IDENTIFICAR!$A$2:$D$146,4,0)),"SIN CECO",IF(VLOOKUP(B259,CECOS_SIN_IDENTIFICAR!$A$2:$D$146,4,0)=0,"SIN CECO",VLOOKUP(B259,CECOS_SIN_IDENTIFICAR!$A$2:$D$146,4,0)))</f>
        <v/>
      </c>
      <c r="M259" s="3" t="str">
        <f t="shared" ref="M259:M322" si="23">IF(L259="SIN CECO",E259,L259)</f>
        <v/>
      </c>
    </row>
    <row r="260" spans="1:13" x14ac:dyDescent="0.25">
      <c r="A260" s="3">
        <f t="shared" ref="A260:A323" si="24">A259+1</f>
        <v>259</v>
      </c>
      <c r="B260" s="3" t="s">
        <v>126</v>
      </c>
      <c r="C260" s="3" t="s">
        <v>43</v>
      </c>
      <c r="D260" s="3" t="s">
        <v>489</v>
      </c>
      <c r="E260" s="3" t="str">
        <f t="shared" si="21"/>
        <v>SIN CECO</v>
      </c>
      <c r="F260" s="3" t="str">
        <f t="shared" si="20"/>
        <v>NO</v>
      </c>
      <c r="G260" s="3" t="str">
        <f>VLOOKUP(D260,NORMALIZACION_CATEGORIAS_FOR_DE!$A$2:$E$260,3,0)</f>
        <v>PRODUCTOS/SERVICIO</v>
      </c>
      <c r="H260" s="3" t="str">
        <f>VLOOKUP(D260,NORMALIZACION_CATEGORIAS_FOR_DE!$A$2:$E$260,4,0)</f>
        <v>SOPORTE ADMINISTRATIVO</v>
      </c>
      <c r="I260" s="3" t="str">
        <f>VLOOKUP(D260,NORMALIZACION_CATEGORIAS_FOR_DE!$A$2:$E$260,5,0)</f>
        <v>DISPONIBILIDAD DE PROVEEDORES</v>
      </c>
      <c r="J260" s="3" t="str">
        <f t="shared" si="22"/>
        <v>SIGRA
11-oct-10
100%-Fortalezas PAYC</v>
      </c>
      <c r="K260" s="3" t="str">
        <f>VLOOKUP(J260,VALORES_ENCUESTAS!$V$2:$W$5441,2,0)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260" s="3">
        <f>IF(ISNA(VLOOKUP(B260,CECOS_SIN_IDENTIFICAR!$A$2:$D$146,4,0)),"SIN CECO",IF(VLOOKUP(B260,CECOS_SIN_IDENTIFICAR!$A$2:$D$146,4,0)=0,"SIN CECO",VLOOKUP(B260,CECOS_SIN_IDENTIFICAR!$A$2:$D$146,4,0)))</f>
        <v>1173</v>
      </c>
      <c r="M260" s="3">
        <f t="shared" si="23"/>
        <v>1173</v>
      </c>
    </row>
    <row r="261" spans="1:13" x14ac:dyDescent="0.25">
      <c r="A261" s="3">
        <f t="shared" si="24"/>
        <v>260</v>
      </c>
      <c r="B261" s="3" t="s">
        <v>127</v>
      </c>
      <c r="C261" s="3" t="s">
        <v>45</v>
      </c>
      <c r="D261" s="3" t="s">
        <v>505</v>
      </c>
      <c r="E261" s="3" t="str">
        <f t="shared" si="21"/>
        <v>SIN CECO</v>
      </c>
      <c r="F261" s="3" t="str">
        <f t="shared" si="20"/>
        <v>NO</v>
      </c>
      <c r="G261" s="3" t="str">
        <f>VLOOKUP(D261,NORMALIZACION_CATEGORIAS_FOR_DE!$A$2:$E$260,3,0)</f>
        <v>PRODUCTOS/SERVICIO</v>
      </c>
      <c r="H261" s="3" t="str">
        <f>VLOOKUP(D261,NORMALIZACION_CATEGORIAS_FOR_DE!$A$2:$E$260,4,0)</f>
        <v>SIN CLASIFICAR</v>
      </c>
      <c r="I261" s="3" t="str">
        <f>VLOOKUP(D261,NORMALIZACION_CATEGORIAS_FOR_DE!$A$2:$E$260,5,0)</f>
        <v>FALTA DE CREDIBILIDAD</v>
      </c>
      <c r="J261" s="3" t="str">
        <f t="shared" si="22"/>
        <v>CENTRO COMERCIAL ALAMEDA
25-oct-10
60%-Debilidades PAYC</v>
      </c>
      <c r="K261" s="3" t="str">
        <f>VLOOKUP(J261,VALORES_ENCUESTAS!$V$2:$W$5441,2,0)</f>
        <v>a. Falta liderazgo-b. Entender claramente la necesidad del cliente-c. Personal con más experiencia-d. Fata de credibilidad-e. Faltar a compromisos pactados-</v>
      </c>
      <c r="L261" s="3">
        <f>IF(ISNA(VLOOKUP(B261,CECOS_SIN_IDENTIFICAR!$A$2:$D$146,4,0)),"SIN CECO",IF(VLOOKUP(B261,CECOS_SIN_IDENTIFICAR!$A$2:$D$146,4,0)=0,"SIN CECO",VLOOKUP(B261,CECOS_SIN_IDENTIFICAR!$A$2:$D$146,4,0)))</f>
        <v>1206</v>
      </c>
      <c r="M261" s="3">
        <f t="shared" si="23"/>
        <v>1206</v>
      </c>
    </row>
    <row r="262" spans="1:13" x14ac:dyDescent="0.25">
      <c r="A262" s="3">
        <f t="shared" si="24"/>
        <v>261</v>
      </c>
      <c r="B262" s="3" t="s">
        <v>128</v>
      </c>
      <c r="C262" s="3" t="s">
        <v>43</v>
      </c>
      <c r="D262" s="3" t="s">
        <v>632</v>
      </c>
      <c r="E262" s="3" t="str">
        <f t="shared" si="21"/>
        <v>SIN CECO</v>
      </c>
      <c r="F262" s="3" t="str">
        <f t="shared" si="20"/>
        <v>NO</v>
      </c>
      <c r="G262" s="3" t="str">
        <f>VLOOKUP(D262,NORMALIZACION_CATEGORIAS_FOR_DE!$A$2:$E$260,3,0)</f>
        <v>PRODUCTOS/SERVICIO</v>
      </c>
      <c r="H262" s="3" t="str">
        <f>VLOOKUP(D262,NORMALIZACION_CATEGORIAS_FOR_DE!$A$2:$E$260,4,0)</f>
        <v>SIN CLASIFICAR</v>
      </c>
      <c r="I262" s="3" t="str">
        <f>VLOOKUP(D262,NORMALIZACION_CATEGORIAS_FOR_DE!$A$2:$E$260,5,0)</f>
        <v>ORDEN EN LA INFORMACIÓN</v>
      </c>
      <c r="J262" s="3" t="str">
        <f t="shared" si="22"/>
        <v>EAN NUEVA SEDE EL NOGAL
29-oct-10
60%-Fortalezas PAYC</v>
      </c>
      <c r="K262" s="3" t="str">
        <f>VLOOKUP(J262,VALORES_ENCUESTAS!$V$2:$W$5441,2,0)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262" s="3">
        <f>IF(ISNA(VLOOKUP(B262,CECOS_SIN_IDENTIFICAR!$A$2:$D$146,4,0)),"SIN CECO",IF(VLOOKUP(B262,CECOS_SIN_IDENTIFICAR!$A$2:$D$146,4,0)=0,"SIN CECO",VLOOKUP(B262,CECOS_SIN_IDENTIFICAR!$A$2:$D$146,4,0)))</f>
        <v>1094</v>
      </c>
      <c r="M262" s="3">
        <f t="shared" si="23"/>
        <v>1094</v>
      </c>
    </row>
    <row r="263" spans="1:13" x14ac:dyDescent="0.25">
      <c r="A263" s="3">
        <f t="shared" si="24"/>
        <v>262</v>
      </c>
      <c r="B263" s="3" t="s">
        <v>128</v>
      </c>
      <c r="C263" s="3" t="s">
        <v>45</v>
      </c>
      <c r="D263" s="3" t="s">
        <v>515</v>
      </c>
      <c r="E263" s="3" t="str">
        <f t="shared" si="21"/>
        <v>SIN CECO</v>
      </c>
      <c r="F263" s="3" t="str">
        <f t="shared" si="20"/>
        <v>NO</v>
      </c>
      <c r="G263" s="3" t="str">
        <f>VLOOKUP(D263,NORMALIZACION_CATEGORIAS_FOR_DE!$A$2:$E$260,3,0)</f>
        <v>PRODUCTOS/SERVICIO</v>
      </c>
      <c r="H263" s="3" t="str">
        <f>VLOOKUP(D263,NORMALIZACION_CATEGORIAS_FOR_DE!$A$2:$E$260,4,0)</f>
        <v>SOPORTE TÉCNICO</v>
      </c>
      <c r="I263" s="3" t="str">
        <f>VLOOKUP(D263,NORMALIZACION_CATEGORIAS_FOR_DE!$A$2:$E$260,5,0)</f>
        <v>COORDINACIÓN DISEÑOS</v>
      </c>
      <c r="J263" s="3" t="str">
        <f t="shared" si="22"/>
        <v>EAN NUEVA SEDE EL NOGAL
29-oct-10
60%-Debilidades PAYC</v>
      </c>
      <c r="K263" s="3" t="str">
        <f>VLOOKUP(J263,VALORES_ENCUESTAS!$V$2:$W$5441,2,0)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263" s="3">
        <f>IF(ISNA(VLOOKUP(B263,CECOS_SIN_IDENTIFICAR!$A$2:$D$146,4,0)),"SIN CECO",IF(VLOOKUP(B263,CECOS_SIN_IDENTIFICAR!$A$2:$D$146,4,0)=0,"SIN CECO",VLOOKUP(B263,CECOS_SIN_IDENTIFICAR!$A$2:$D$146,4,0)))</f>
        <v>1094</v>
      </c>
      <c r="M263" s="3">
        <f t="shared" si="23"/>
        <v>1094</v>
      </c>
    </row>
    <row r="264" spans="1:13" x14ac:dyDescent="0.25">
      <c r="A264" s="3">
        <f t="shared" si="24"/>
        <v>263</v>
      </c>
      <c r="B264" s="3" t="s">
        <v>131</v>
      </c>
      <c r="C264" s="3" t="s">
        <v>43</v>
      </c>
      <c r="D264" s="3" t="s">
        <v>522</v>
      </c>
      <c r="E264" s="3" t="str">
        <f t="shared" si="21"/>
        <v>SIN CECO</v>
      </c>
      <c r="F264" s="3" t="str">
        <f t="shared" si="20"/>
        <v>NO</v>
      </c>
      <c r="G264" s="3" t="str">
        <f>VLOOKUP(D264,NORMALIZACION_CATEGORIAS_FOR_DE!$A$2:$E$260,3,0)</f>
        <v>PRODUCTOS/SERVICIO</v>
      </c>
      <c r="H264" s="3" t="str">
        <f>VLOOKUP(D264,NORMALIZACION_CATEGORIAS_FOR_DE!$A$2:$E$260,4,0)</f>
        <v>SOPORTE ADMINISTRATIVO</v>
      </c>
      <c r="I264" s="3" t="str">
        <f>VLOOKUP(D264,NORMALIZACION_CATEGORIAS_FOR_DE!$A$2:$E$260,5,0)</f>
        <v>PROCESOS ADMINISTRATIVOS Y OPERATIVOS</v>
      </c>
      <c r="J264" s="3" t="str">
        <f t="shared" si="22"/>
        <v>CENTRO CULTURAL JMSD
23-NOV-10
100%-Fortalezas PAYC</v>
      </c>
      <c r="K264" s="3" t="str">
        <f>VLOOKUP(J264,VALORES_ENCUESTAS!$V$2:$W$5441,2,0)</f>
        <v>a.  Disposición de los funcionarios de todo rango-b.  Disposición en la solución de conflictos-c.  Pleno conocimiento del proyecto-d. Procesos administrativos y operativos muy estratégicos-</v>
      </c>
      <c r="L264" s="3">
        <f>IF(ISNA(VLOOKUP(B264,CECOS_SIN_IDENTIFICAR!$A$2:$D$146,4,0)),"SIN CECO",IF(VLOOKUP(B264,CECOS_SIN_IDENTIFICAR!$A$2:$D$146,4,0)=0,"SIN CECO",VLOOKUP(B264,CECOS_SIN_IDENTIFICAR!$A$2:$D$146,4,0)))</f>
        <v>1595</v>
      </c>
      <c r="M264" s="3">
        <f t="shared" si="23"/>
        <v>1595</v>
      </c>
    </row>
    <row r="265" spans="1:13" x14ac:dyDescent="0.25">
      <c r="A265" s="3">
        <f t="shared" si="24"/>
        <v>264</v>
      </c>
      <c r="B265" s="3" t="s">
        <v>133</v>
      </c>
      <c r="C265" s="3" t="s">
        <v>43</v>
      </c>
      <c r="D265" s="3" t="s">
        <v>451</v>
      </c>
      <c r="E265" s="3" t="str">
        <f t="shared" si="21"/>
        <v>SIN CECO</v>
      </c>
      <c r="F265" s="3" t="str">
        <f t="shared" si="20"/>
        <v>NO</v>
      </c>
      <c r="G265" s="3" t="str">
        <f>VLOOKUP(D265,NORMALIZACION_CATEGORIAS_FOR_DE!$A$2:$E$260,3,0)</f>
        <v>PRODUCTOS/SERVICIO</v>
      </c>
      <c r="H265" s="3" t="str">
        <f>VLOOKUP(D265,NORMALIZACION_CATEGORIAS_FOR_DE!$A$2:$E$260,4,0)</f>
        <v>SIN CLASIFICAR</v>
      </c>
      <c r="I265" s="3" t="str">
        <f>VLOOKUP(D265,NORMALIZACION_CATEGORIAS_FOR_DE!$A$2:$E$260,5,0)</f>
        <v>CALIDAD</v>
      </c>
      <c r="J265" s="3" t="str">
        <f t="shared" si="22"/>
        <v>MANZANA LIÉVANO
13-SEP-10
60%-Fortalezas PAYC</v>
      </c>
      <c r="K265" s="3" t="str">
        <f>VLOOKUP(J265,VALORES_ENCUESTAS!$V$2:$W$5441,2,0)</f>
        <v>Personal-Productos-Control-Proactividad-Calidad-Oportunidad-</v>
      </c>
      <c r="L265" s="3">
        <f>IF(ISNA(VLOOKUP(B265,CECOS_SIN_IDENTIFICAR!$A$2:$D$146,4,0)),"SIN CECO",IF(VLOOKUP(B265,CECOS_SIN_IDENTIFICAR!$A$2:$D$146,4,0)=0,"SIN CECO",VLOOKUP(B265,CECOS_SIN_IDENTIFICAR!$A$2:$D$146,4,0)))</f>
        <v>1175</v>
      </c>
      <c r="M265" s="3">
        <f t="shared" si="23"/>
        <v>1175</v>
      </c>
    </row>
    <row r="266" spans="1:13" x14ac:dyDescent="0.25">
      <c r="A266" s="3">
        <f t="shared" si="24"/>
        <v>265</v>
      </c>
      <c r="B266" s="3" t="s">
        <v>134</v>
      </c>
      <c r="C266" s="3" t="s">
        <v>43</v>
      </c>
      <c r="D266" s="3" t="s">
        <v>529</v>
      </c>
      <c r="E266" s="3" t="str">
        <f t="shared" si="21"/>
        <v>SIN CECO</v>
      </c>
      <c r="F266" s="3" t="str">
        <f t="shared" si="20"/>
        <v>NO</v>
      </c>
      <c r="G266" s="3" t="str">
        <f>VLOOKUP(D266,NORMALIZACION_CATEGORIAS_FOR_DE!$A$2:$E$260,3,0)</f>
        <v>PERSONAL</v>
      </c>
      <c r="H266" s="3" t="str">
        <f>VLOOKUP(D266,NORMALIZACION_CATEGORIAS_FOR_DE!$A$2:$E$260,4,0)</f>
        <v>SIN CLASIFICAR</v>
      </c>
      <c r="I266" s="3" t="str">
        <f>VLOOKUP(D266,NORMALIZACION_CATEGORIAS_FOR_DE!$A$2:$E$260,5,0)</f>
        <v>CONOCIMIENTO GENERAL</v>
      </c>
      <c r="J266" s="3" t="str">
        <f t="shared" si="22"/>
        <v>BBC
20-SEP-10
100%-Fortalezas PAYC</v>
      </c>
      <c r="K266" s="3" t="str">
        <f>VLOOKUP(J266,VALORES_ENCUESTAS!$V$2:$W$5441,2,0)</f>
        <v>Confiabilidad-Oportunidad-Preparación del personal-Conocimiento General-</v>
      </c>
      <c r="L266" s="3">
        <f>IF(ISNA(VLOOKUP(B266,CECOS_SIN_IDENTIFICAR!$A$2:$D$146,4,0)),"SIN CECO",IF(VLOOKUP(B266,CECOS_SIN_IDENTIFICAR!$A$2:$D$146,4,0)=0,"SIN CECO",VLOOKUP(B266,CECOS_SIN_IDENTIFICAR!$A$2:$D$146,4,0)))</f>
        <v>1039</v>
      </c>
      <c r="M266" s="3">
        <f t="shared" si="23"/>
        <v>1039</v>
      </c>
    </row>
    <row r="267" spans="1:13" x14ac:dyDescent="0.25">
      <c r="A267" s="3">
        <f t="shared" si="24"/>
        <v>266</v>
      </c>
      <c r="B267" s="3" t="s">
        <v>141</v>
      </c>
      <c r="C267" s="3" t="s">
        <v>43</v>
      </c>
      <c r="D267" s="3" t="s">
        <v>539</v>
      </c>
      <c r="E267" s="3" t="str">
        <f t="shared" si="21"/>
        <v>SIN CECO</v>
      </c>
      <c r="F267" s="3" t="str">
        <f t="shared" si="20"/>
        <v>NO</v>
      </c>
      <c r="G267" s="3" t="str">
        <f>VLOOKUP(D267,NORMALIZACION_CATEGORIAS_FOR_DE!$A$2:$E$260,3,0)</f>
        <v>PERSONAL</v>
      </c>
      <c r="H267" s="3" t="str">
        <f>VLOOKUP(D267,NORMALIZACION_CATEGORIAS_FOR_DE!$A$2:$E$260,4,0)</f>
        <v>SIN CLASIFICAR</v>
      </c>
      <c r="I267" s="3" t="str">
        <f>VLOOKUP(D267,NORMALIZACION_CATEGORIAS_FOR_DE!$A$2:$E$260,5,0)</f>
        <v>CUMPLIMIENTO COMPROMISOS</v>
      </c>
      <c r="J267" s="3" t="str">
        <f t="shared" si="22"/>
        <v>CAFAM
12-oct-10
100%-Fortalezas PAYC</v>
      </c>
      <c r="K267" s="3" t="str">
        <f>VLOOKUP(J267,VALORES_ENCUESTAS!$V$2:$W$5441,2,0)</f>
        <v>a. Cuentan con la experiencia adecuada-b.  Reconocimiento a nivel nacional-c.  Procesos claramente definidos-d. Eficiente cumplimiento de los compromisos-</v>
      </c>
      <c r="L267" s="3">
        <f>IF(ISNA(VLOOKUP(B267,CECOS_SIN_IDENTIFICAR!$A$2:$D$146,4,0)),"SIN CECO",IF(VLOOKUP(B267,CECOS_SIN_IDENTIFICAR!$A$2:$D$146,4,0)=0,"SIN CECO",VLOOKUP(B267,CECOS_SIN_IDENTIFICAR!$A$2:$D$146,4,0)))</f>
        <v>1185</v>
      </c>
      <c r="M267" s="3">
        <f t="shared" si="23"/>
        <v>1185</v>
      </c>
    </row>
    <row r="268" spans="1:13" x14ac:dyDescent="0.25">
      <c r="A268" s="3">
        <f t="shared" si="24"/>
        <v>267</v>
      </c>
      <c r="B268" s="3" t="s">
        <v>143</v>
      </c>
      <c r="C268" s="3" t="s">
        <v>43</v>
      </c>
      <c r="D268" s="3" t="s">
        <v>548</v>
      </c>
      <c r="E268" s="3" t="str">
        <f t="shared" si="21"/>
        <v>SIN CECO</v>
      </c>
      <c r="F268" s="3" t="str">
        <f t="shared" si="20"/>
        <v>NO</v>
      </c>
      <c r="G268" s="3" t="str">
        <f>VLOOKUP(D268,NORMALIZACION_CATEGORIAS_FOR_DE!$A$2:$E$260,3,0)</f>
        <v>PRODUCTOS/SERVICIO</v>
      </c>
      <c r="H268" s="3" t="str">
        <f>VLOOKUP(D268,NORMALIZACION_CATEGORIAS_FOR_DE!$A$2:$E$260,4,0)</f>
        <v>SOPORTE ADMINISTRATIVO</v>
      </c>
      <c r="I268" s="3" t="str">
        <f>VLOOKUP(D268,NORMALIZACION_CATEGORIAS_FOR_DE!$A$2:$E$260,5,0)</f>
        <v>CONTROL ADMINISTRATIVO</v>
      </c>
      <c r="J268" s="3" t="str">
        <f t="shared" si="22"/>
        <v>EST. PUENTE ARANDA
22-oct-10
100%-Fortalezas PAYC</v>
      </c>
      <c r="K268" s="3" t="str">
        <f>VLOOKUP(J268,VALORES_ENCUESTAS!$V$2:$W$5441,2,0)</f>
        <v>control especificaciones-control presupuesto-control programación-control administrativo-cumplimiento con la información-</v>
      </c>
      <c r="L268" s="3" t="str">
        <f>IF(ISNA(VLOOKUP(B268,CECOS_SIN_IDENTIFICAR!$A$2:$D$146,4,0)),"SIN CECO",IF(VLOOKUP(B268,CECOS_SIN_IDENTIFICAR!$A$2:$D$146,4,0)=0,"SIN CECO",VLOOKUP(B268,CECOS_SIN_IDENTIFICAR!$A$2:$D$146,4,0)))</f>
        <v/>
      </c>
      <c r="M268" s="3" t="str">
        <f t="shared" si="23"/>
        <v/>
      </c>
    </row>
    <row r="269" spans="1:13" x14ac:dyDescent="0.25">
      <c r="A269" s="3">
        <f t="shared" si="24"/>
        <v>268</v>
      </c>
      <c r="B269" s="3" t="s">
        <v>144</v>
      </c>
      <c r="C269" s="3" t="s">
        <v>43</v>
      </c>
      <c r="D269" s="3" t="s">
        <v>550</v>
      </c>
      <c r="E269" s="3" t="str">
        <f t="shared" si="21"/>
        <v>SIN CECO</v>
      </c>
      <c r="F269" s="3" t="str">
        <f t="shared" si="20"/>
        <v>NO</v>
      </c>
      <c r="G269" s="3" t="str">
        <f>VLOOKUP(D269,NORMALIZACION_CATEGORIAS_FOR_DE!$A$2:$E$260,3,0)</f>
        <v>SERVICIO AL CLIENTE</v>
      </c>
      <c r="H269" s="3" t="str">
        <f>VLOOKUP(D269,NORMALIZACION_CATEGORIAS_FOR_DE!$A$2:$E$260,4,0)</f>
        <v>SIN CLASIFICAR</v>
      </c>
      <c r="I269" s="3" t="str">
        <f>VLOOKUP(D269,NORMALIZACION_CATEGORIAS_FOR_DE!$A$2:$E$260,5,0)</f>
        <v>MANEJO DEL CLIENTE</v>
      </c>
      <c r="J269" s="3" t="str">
        <f t="shared" si="22"/>
        <v>CLÍNICA PORTOAZUL
26-oct-10
25%-Fortalezas PAYC</v>
      </c>
      <c r="K269" s="3" t="str">
        <f>VLOOKUP(J269,VALORES_ENCUESTAS!$V$2:$W$5441,2,0)</f>
        <v>Experiencia-Conocimiento-Personal Comprometido-Excelente manejo del cliente-Organizados-</v>
      </c>
      <c r="L269" s="3">
        <f>IF(ISNA(VLOOKUP(B269,CECOS_SIN_IDENTIFICAR!$A$2:$D$146,4,0)),"SIN CECO",IF(VLOOKUP(B269,CECOS_SIN_IDENTIFICAR!$A$2:$D$146,4,0)=0,"SIN CECO",VLOOKUP(B269,CECOS_SIN_IDENTIFICAR!$A$2:$D$146,4,0)))</f>
        <v>1192</v>
      </c>
      <c r="M269" s="3">
        <f t="shared" si="23"/>
        <v>1192</v>
      </c>
    </row>
    <row r="270" spans="1:13" x14ac:dyDescent="0.25">
      <c r="A270" s="3">
        <f t="shared" si="24"/>
        <v>269</v>
      </c>
      <c r="B270" s="3" t="s">
        <v>206</v>
      </c>
      <c r="C270" s="3" t="s">
        <v>43</v>
      </c>
      <c r="D270" s="3" t="s">
        <v>563</v>
      </c>
      <c r="E270" s="3" t="str">
        <f t="shared" si="21"/>
        <v>SIN CECO</v>
      </c>
      <c r="F270" s="3" t="str">
        <f t="shared" si="20"/>
        <v>NO</v>
      </c>
      <c r="G270" s="3" t="str">
        <f>VLOOKUP(D270,NORMALIZACION_CATEGORIAS_FOR_DE!$A$2:$E$260,3,0)</f>
        <v>PRODUCTOS/SERVICIO</v>
      </c>
      <c r="H270" s="3" t="str">
        <f>VLOOKUP(D270,NORMALIZACION_CATEGORIAS_FOR_DE!$A$2:$E$260,4,0)</f>
        <v>SIN CLASIFICAR</v>
      </c>
      <c r="I270" s="3" t="str">
        <f>VLOOKUP(D270,NORMALIZACION_CATEGORIAS_FOR_DE!$A$2:$E$260,5,0)</f>
        <v>INFORMACIÓN</v>
      </c>
      <c r="J270" s="3" t="str">
        <f t="shared" si="22"/>
        <v>UNIVERSIDAD SANTO TOMÁS
25%-Fortalezas PAYC</v>
      </c>
      <c r="K270" s="3" t="str">
        <f>VLOOKUP(J270,VALORES_ENCUESTAS!$V$2:$W$5441,2,0)</f>
        <v>Compromiso-Oportuno-Atención-Información-Control</v>
      </c>
      <c r="L270" s="3">
        <f>IF(ISNA(VLOOKUP(B270,CECOS_SIN_IDENTIFICAR!$A$2:$D$146,4,0)),"SIN CECO",IF(VLOOKUP(B270,CECOS_SIN_IDENTIFICAR!$A$2:$D$146,4,0)=0,"SIN CECO",VLOOKUP(B270,CECOS_SIN_IDENTIFICAR!$A$2:$D$146,4,0)))</f>
        <v>1145</v>
      </c>
      <c r="M270" s="3">
        <f t="shared" si="23"/>
        <v>1145</v>
      </c>
    </row>
    <row r="271" spans="1:13" x14ac:dyDescent="0.25">
      <c r="A271" s="3">
        <f t="shared" si="24"/>
        <v>270</v>
      </c>
      <c r="B271" s="3" t="s">
        <v>252</v>
      </c>
      <c r="C271" s="3" t="s">
        <v>43</v>
      </c>
      <c r="D271" s="3" t="s">
        <v>743</v>
      </c>
      <c r="E271" s="3" t="str">
        <f t="shared" si="21"/>
        <v>SIN CECO</v>
      </c>
      <c r="F271" s="3" t="str">
        <f t="shared" si="20"/>
        <v>NO</v>
      </c>
      <c r="G271" s="3" t="str">
        <f>VLOOKUP(D271,NORMALIZACION_CATEGORIAS_FOR_DE!$A$2:$E$260,3,0)</f>
        <v>PRODUCTOS/SERVICIO</v>
      </c>
      <c r="H271" s="3" t="str">
        <f>VLOOKUP(D271,NORMALIZACION_CATEGORIAS_FOR_DE!$A$2:$E$260,4,0)</f>
        <v>SIN CLASIFICAR</v>
      </c>
      <c r="I271" s="3" t="str">
        <f>VLOOKUP(D271,NORMALIZACION_CATEGORIAS_FOR_DE!$A$2:$E$260,5,0)</f>
        <v>SEGUIMIENTO CONSTANTE A LOS PROCESOS</v>
      </c>
      <c r="J271" s="3" t="str">
        <f t="shared" si="22"/>
        <v>UNIVERSIDAD SANTO TOMÁS-Fortalezas PAYC</v>
      </c>
      <c r="K271" s="3" t="str">
        <f>VLOOKUP(J271,VALORES_ENCUESTAS!$V$2:$W$5441,2,0)</f>
        <v>PRESENCIA Y APOYO PERMANENTE-COMPROMISO-INFORMACIÓN PRECISA Y PERMANENTE-SEGUIMIENTO CONSTANTE A LOS PROCESOS-</v>
      </c>
      <c r="L271" s="3" t="str">
        <f>IF(ISNA(VLOOKUP(B271,CECOS_SIN_IDENTIFICAR!$A$2:$D$146,4,0)),"SIN CECO",IF(VLOOKUP(B271,CECOS_SIN_IDENTIFICAR!$A$2:$D$146,4,0)=0,"SIN CECO",VLOOKUP(B271,CECOS_SIN_IDENTIFICAR!$A$2:$D$146,4,0)))</f>
        <v/>
      </c>
      <c r="M271" s="3" t="str">
        <f t="shared" si="23"/>
        <v/>
      </c>
    </row>
    <row r="272" spans="1:13" x14ac:dyDescent="0.25">
      <c r="A272" s="3">
        <f t="shared" si="24"/>
        <v>271</v>
      </c>
      <c r="B272" s="3" t="s">
        <v>270</v>
      </c>
      <c r="C272" s="3" t="s">
        <v>43</v>
      </c>
      <c r="D272" s="3" t="s">
        <v>580</v>
      </c>
      <c r="E272" s="3" t="str">
        <f t="shared" si="21"/>
        <v>SIN CECO</v>
      </c>
      <c r="F272" s="3" t="str">
        <f t="shared" si="20"/>
        <v>NO</v>
      </c>
      <c r="G272" s="3" t="str">
        <f>VLOOKUP(D272,NORMALIZACION_CATEGORIAS_FOR_DE!$A$2:$E$260,3,0)</f>
        <v>PRODUCTOS/SERVICIO</v>
      </c>
      <c r="H272" s="3" t="str">
        <f>VLOOKUP(D272,NORMALIZACION_CATEGORIAS_FOR_DE!$A$2:$E$260,4,0)</f>
        <v>SOPORTE ADMINISTRATIVO</v>
      </c>
      <c r="I272" s="3" t="str">
        <f>VLOOKUP(D272,NORMALIZACION_CATEGORIAS_FOR_DE!$A$2:$E$260,5,0)</f>
        <v>CONOCIMIENTO PROVEEDORES</v>
      </c>
      <c r="J272" s="3" t="str">
        <f t="shared" si="22"/>
        <v>CLÍNICA LA COLINA 12-ABR-12-Fortalezas PAYC</v>
      </c>
      <c r="K272" s="3" t="str">
        <f>VLOOKUP(J272,VALORES_ENCUESTAS!$V$2:$W$5441,2,0)</f>
        <v xml:space="preserve"> Presencia en la obra-Compromiso del nivel gerencial-estructura de informes-Conocimiento de proveedores y subcontratistas-Experiencia en el sector construcción</v>
      </c>
      <c r="L272" s="3">
        <f>IF(ISNA(VLOOKUP(B272,CECOS_SIN_IDENTIFICAR!$A$2:$D$146,4,0)),"SIN CECO",IF(VLOOKUP(B272,CECOS_SIN_IDENTIFICAR!$A$2:$D$146,4,0)=0,"SIN CECO",VLOOKUP(B272,CECOS_SIN_IDENTIFICAR!$A$2:$D$146,4,0)))</f>
        <v>1309</v>
      </c>
      <c r="M272" s="3">
        <f t="shared" si="23"/>
        <v>1309</v>
      </c>
    </row>
    <row r="273" spans="1:13" x14ac:dyDescent="0.25">
      <c r="A273" s="3">
        <f t="shared" si="24"/>
        <v>272</v>
      </c>
      <c r="B273" s="3" t="s">
        <v>272</v>
      </c>
      <c r="C273" s="3" t="s">
        <v>43</v>
      </c>
      <c r="D273" s="3" t="s">
        <v>580</v>
      </c>
      <c r="E273" s="3" t="str">
        <f t="shared" si="21"/>
        <v>SIN CECO</v>
      </c>
      <c r="F273" s="3" t="str">
        <f t="shared" si="20"/>
        <v>NO</v>
      </c>
      <c r="G273" s="3" t="str">
        <f>VLOOKUP(D273,NORMALIZACION_CATEGORIAS_FOR_DE!$A$2:$E$260,3,0)</f>
        <v>PRODUCTOS/SERVICIO</v>
      </c>
      <c r="H273" s="3" t="str">
        <f>VLOOKUP(D273,NORMALIZACION_CATEGORIAS_FOR_DE!$A$2:$E$260,4,0)</f>
        <v>SOPORTE ADMINISTRATIVO</v>
      </c>
      <c r="I273" s="3" t="str">
        <f>VLOOKUP(D273,NORMALIZACION_CATEGORIAS_FOR_DE!$A$2:$E$260,5,0)</f>
        <v>CONOCIMIENTO PROVEEDORES</v>
      </c>
      <c r="J273" s="3" t="str">
        <f t="shared" si="22"/>
        <v>JAVESALUD 20-JUN-12-Fortalezas PAYC</v>
      </c>
      <c r="K273" s="3" t="str">
        <f>VLOOKUP(J273,VALORES_ENCUESTAS!$V$2:$W$5441,2,0)</f>
        <v>Atención, disponibilidad, idoneidad de los participantes en el proyecto.-Manejo de proveedores asociados al proyecto en la solución de conflictos.-Calidad de la información suministrada.-</v>
      </c>
      <c r="L273" s="3">
        <f>IF(ISNA(VLOOKUP(B273,CECOS_SIN_IDENTIFICAR!$A$2:$D$146,4,0)),"SIN CECO",IF(VLOOKUP(B273,CECOS_SIN_IDENTIFICAR!$A$2:$D$146,4,0)=0,"SIN CECO",VLOOKUP(B273,CECOS_SIN_IDENTIFICAR!$A$2:$D$146,4,0)))</f>
        <v>1150</v>
      </c>
      <c r="M273" s="3">
        <f t="shared" si="23"/>
        <v>1150</v>
      </c>
    </row>
    <row r="274" spans="1:13" x14ac:dyDescent="0.25">
      <c r="A274" s="3">
        <f t="shared" si="24"/>
        <v>273</v>
      </c>
      <c r="B274" s="3" t="s">
        <v>303</v>
      </c>
      <c r="C274" s="3" t="s">
        <v>43</v>
      </c>
      <c r="D274" s="3" t="s">
        <v>612</v>
      </c>
      <c r="E274" s="3" t="str">
        <f t="shared" si="21"/>
        <v>SIN CECO</v>
      </c>
      <c r="F274" s="3" t="str">
        <f t="shared" si="20"/>
        <v>NO</v>
      </c>
      <c r="G274" s="3" t="str">
        <f>VLOOKUP(D274,NORMALIZACION_CATEGORIAS_FOR_DE!$A$2:$E$260,3,0)</f>
        <v>IMAGEN</v>
      </c>
      <c r="H274" s="3" t="str">
        <f>VLOOKUP(D274,NORMALIZACION_CATEGORIAS_FOR_DE!$A$2:$E$260,4,0)</f>
        <v>SIN CLASIFICAR</v>
      </c>
      <c r="I274" s="3" t="str">
        <f>VLOOKUP(D274,NORMALIZACION_CATEGORIAS_FOR_DE!$A$2:$E$260,5,0)</f>
        <v>TRAYECTORIA</v>
      </c>
      <c r="J274" s="3" t="str">
        <f t="shared" si="22"/>
        <v>CLÍNICA DE INCONTINENCIA URINARIA 13-NOV-12-Fortalezas PAYC</v>
      </c>
      <c r="K274" s="3" t="str">
        <f>VLOOKUP(J274,VALORES_ENCUESTAS!$V$2:$W$5441,2,0)</f>
        <v>Respaldo de varias áreas soporte para el cumplimiento de los objetivos -Las solicitudes del cilente son prioritarias-Profesionalismo y trayectoria-</v>
      </c>
      <c r="L274" s="3">
        <f>IF(ISNA(VLOOKUP(B274,CECOS_SIN_IDENTIFICAR!$A$2:$D$146,4,0)),"SIN CECO",IF(VLOOKUP(B274,CECOS_SIN_IDENTIFICAR!$A$2:$D$146,4,0)=0,"SIN CECO",VLOOKUP(B274,CECOS_SIN_IDENTIFICAR!$A$2:$D$146,4,0)))</f>
        <v>1350</v>
      </c>
      <c r="M274" s="3">
        <f t="shared" si="23"/>
        <v>1350</v>
      </c>
    </row>
    <row r="275" spans="1:13" x14ac:dyDescent="0.25">
      <c r="A275" s="3">
        <f t="shared" si="24"/>
        <v>274</v>
      </c>
      <c r="B275" s="3" t="s">
        <v>308</v>
      </c>
      <c r="C275" s="3" t="s">
        <v>43</v>
      </c>
      <c r="D275" s="3" t="s">
        <v>562</v>
      </c>
      <c r="E275" s="3" t="str">
        <f t="shared" si="21"/>
        <v>SIN CECO</v>
      </c>
      <c r="F275" s="3" t="str">
        <f t="shared" si="20"/>
        <v>NO</v>
      </c>
      <c r="G275" s="3" t="str">
        <f>VLOOKUP(D275,NORMALIZACION_CATEGORIAS_FOR_DE!$A$2:$E$260,3,0)</f>
        <v>SERVICIO AL CLIENTE</v>
      </c>
      <c r="H275" s="3" t="str">
        <f>VLOOKUP(D275,NORMALIZACION_CATEGORIAS_FOR_DE!$A$2:$E$260,4,0)</f>
        <v>SIN CLASIFICAR</v>
      </c>
      <c r="I275" s="3" t="str">
        <f>VLOOKUP(D275,NORMALIZACION_CATEGORIAS_FOR_DE!$A$2:$E$260,5,0)</f>
        <v>ATENCIÓN</v>
      </c>
      <c r="J275" s="3" t="str">
        <f t="shared" si="22"/>
        <v>COUNTRY MEDICAL CENTER 09-NOV-12-Fortalezas PAYC</v>
      </c>
      <c r="K275" s="3" t="str">
        <f>VLOOKUP(J275,VALORES_ENCUESTAS!$V$2:$W$5441,2,0)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275" s="3">
        <f>IF(ISNA(VLOOKUP(B275,CECOS_SIN_IDENTIFICAR!$A$2:$D$146,4,0)),"SIN CECO",IF(VLOOKUP(B275,CECOS_SIN_IDENTIFICAR!$A$2:$D$146,4,0)=0,"SIN CECO",VLOOKUP(B275,CECOS_SIN_IDENTIFICAR!$A$2:$D$146,4,0)))</f>
        <v>1265</v>
      </c>
      <c r="M275" s="3">
        <f t="shared" si="23"/>
        <v>1265</v>
      </c>
    </row>
    <row r="276" spans="1:13" x14ac:dyDescent="0.25">
      <c r="A276" s="3">
        <f t="shared" si="24"/>
        <v>275</v>
      </c>
      <c r="B276" s="3" t="s">
        <v>310</v>
      </c>
      <c r="C276" s="3" t="s">
        <v>43</v>
      </c>
      <c r="D276" s="3" t="s">
        <v>631</v>
      </c>
      <c r="E276" s="3" t="str">
        <f t="shared" si="21"/>
        <v>SIN CECO</v>
      </c>
      <c r="F276" s="3" t="str">
        <f t="shared" si="20"/>
        <v>NO</v>
      </c>
      <c r="G276" s="3" t="str">
        <f>VLOOKUP(D276,NORMALIZACION_CATEGORIAS_FOR_DE!$A$2:$E$260,3,0)</f>
        <v>PRODUCTOS/SERVICIO</v>
      </c>
      <c r="H276" s="3" t="str">
        <f>VLOOKUP(D276,NORMALIZACION_CATEGORIAS_FOR_DE!$A$2:$E$260,4,0)</f>
        <v>SIN CLASIFICAR</v>
      </c>
      <c r="I276" s="3" t="str">
        <f>VLOOKUP(D276,NORMALIZACION_CATEGORIAS_FOR_DE!$A$2:$E$260,5,0)</f>
        <v>IDENTIDAD</v>
      </c>
      <c r="J276" s="3" t="str">
        <f t="shared" si="22"/>
        <v>NUEVA SEDE EAAB 04-DIC-12-Fortalezas PAYC</v>
      </c>
      <c r="K276" s="3" t="str">
        <f>VLOOKUP(J276,VALORES_ENCUESTAS!$V$2:$W$5441,2,0)</f>
        <v>profesionalismo-compromiso-seriedad-identidad-</v>
      </c>
      <c r="L276" s="3">
        <f>IF(ISNA(VLOOKUP(B276,CECOS_SIN_IDENTIFICAR!$A$2:$D$146,4,0)),"SIN CECO",IF(VLOOKUP(B276,CECOS_SIN_IDENTIFICAR!$A$2:$D$146,4,0)=0,"SIN CECO",VLOOKUP(B276,CECOS_SIN_IDENTIFICAR!$A$2:$D$146,4,0)))</f>
        <v>1343</v>
      </c>
      <c r="M276" s="3">
        <f t="shared" si="23"/>
        <v>1343</v>
      </c>
    </row>
    <row r="277" spans="1:13" x14ac:dyDescent="0.25">
      <c r="A277" s="3">
        <f t="shared" si="24"/>
        <v>276</v>
      </c>
      <c r="B277" s="3" t="s">
        <v>312</v>
      </c>
      <c r="C277" s="3" t="s">
        <v>43</v>
      </c>
      <c r="D277" s="3" t="s">
        <v>525</v>
      </c>
      <c r="E277" s="3" t="str">
        <f t="shared" si="21"/>
        <v>SIN CECO</v>
      </c>
      <c r="F277" s="3" t="str">
        <f t="shared" si="20"/>
        <v>NO</v>
      </c>
      <c r="G277" s="3" t="str">
        <f>VLOOKUP(D277,NORMALIZACION_CATEGORIAS_FOR_DE!$A$2:$E$260,3,0)</f>
        <v>PERSONAL</v>
      </c>
      <c r="H277" s="3" t="str">
        <f>VLOOKUP(D277,NORMALIZACION_CATEGORIAS_FOR_DE!$A$2:$E$260,4,0)</f>
        <v>SIN CLASIFICAR</v>
      </c>
      <c r="I277" s="3" t="str">
        <f>VLOOKUP(D277,NORMALIZACION_CATEGORIAS_FOR_DE!$A$2:$E$260,5,0)</f>
        <v>PROACTIVIDAD</v>
      </c>
      <c r="J277" s="3" t="str">
        <f t="shared" si="22"/>
        <v>URBANISMO CEDRITOS 04-FEB-13-Fortalezas PAYC</v>
      </c>
      <c r="K277" s="3" t="str">
        <f>VLOOKUP(J277,VALORES_ENCUESTAS!$V$2:$W$5441,2,0)</f>
        <v>excelente conocimiento tecnico de las obras-son muy organizados con la informacion - sitio de trabajo-proactivos para resolver problemas o dificultades de obra-excelente presentacion de informes, muy claros y concisos-</v>
      </c>
      <c r="L277" s="3">
        <f>IF(ISNA(VLOOKUP(B277,CECOS_SIN_IDENTIFICAR!$A$2:$D$146,4,0)),"SIN CECO",IF(VLOOKUP(B277,CECOS_SIN_IDENTIFICAR!$A$2:$D$146,4,0)=0,"SIN CECO",VLOOKUP(B277,CECOS_SIN_IDENTIFICAR!$A$2:$D$146,4,0)))</f>
        <v>1326</v>
      </c>
      <c r="M277" s="3">
        <f t="shared" si="23"/>
        <v>1326</v>
      </c>
    </row>
    <row r="278" spans="1:13" x14ac:dyDescent="0.25">
      <c r="A278" s="3">
        <f t="shared" si="24"/>
        <v>277</v>
      </c>
      <c r="B278" s="3" t="s">
        <v>349</v>
      </c>
      <c r="C278" s="3" t="s">
        <v>43</v>
      </c>
      <c r="D278" s="3" t="s">
        <v>548</v>
      </c>
      <c r="E278" s="3" t="str">
        <f t="shared" si="21"/>
        <v>SIN CECO</v>
      </c>
      <c r="F278" s="3" t="str">
        <f t="shared" si="20"/>
        <v>NO</v>
      </c>
      <c r="G278" s="3" t="str">
        <f>VLOOKUP(D278,NORMALIZACION_CATEGORIAS_FOR_DE!$A$2:$E$260,3,0)</f>
        <v>PRODUCTOS/SERVICIO</v>
      </c>
      <c r="H278" s="3" t="str">
        <f>VLOOKUP(D278,NORMALIZACION_CATEGORIAS_FOR_DE!$A$2:$E$260,4,0)</f>
        <v>SOPORTE ADMINISTRATIVO</v>
      </c>
      <c r="I278" s="3" t="str">
        <f>VLOOKUP(D278,NORMALIZACION_CATEGORIAS_FOR_DE!$A$2:$E$260,5,0)</f>
        <v>CONTROL ADMINISTRATIVO</v>
      </c>
      <c r="J278" s="3" t="str">
        <f t="shared" si="22"/>
        <v>OXO 69
11-MAR-2013-Fortalezas PAYC</v>
      </c>
      <c r="K278" s="3" t="str">
        <f>VLOOKUP(J278,VALORES_ENCUESTAS!$V$2:$W$5441,2,0)</f>
        <v>El soporte técnico y administrativo en los temas de contratación de contratistas generales de construcción-Control técnico y administrativo en la obra-</v>
      </c>
      <c r="L278" s="3">
        <f>IF(ISNA(VLOOKUP(B278,CECOS_SIN_IDENTIFICAR!$A$2:$D$146,4,0)),"SIN CECO",IF(VLOOKUP(B278,CECOS_SIN_IDENTIFICAR!$A$2:$D$146,4,0)=0,"SIN CECO",VLOOKUP(B278,CECOS_SIN_IDENTIFICAR!$A$2:$D$146,4,0)))</f>
        <v>1151</v>
      </c>
      <c r="M278" s="3">
        <f t="shared" si="23"/>
        <v>1151</v>
      </c>
    </row>
    <row r="279" spans="1:13" x14ac:dyDescent="0.25">
      <c r="A279" s="3">
        <f t="shared" si="24"/>
        <v>278</v>
      </c>
      <c r="B279" s="3" t="s">
        <v>350</v>
      </c>
      <c r="C279" s="3" t="s">
        <v>43</v>
      </c>
      <c r="D279" s="3" t="s">
        <v>646</v>
      </c>
      <c r="E279" s="3" t="str">
        <f t="shared" si="21"/>
        <v>SIN CECO</v>
      </c>
      <c r="F279" s="3" t="str">
        <f t="shared" si="20"/>
        <v>NO</v>
      </c>
      <c r="G279" s="3" t="str">
        <f>VLOOKUP(D279,NORMALIZACION_CATEGORIAS_FOR_DE!$A$2:$E$260,3,0)</f>
        <v>PRODUCTOS/SERVICIO</v>
      </c>
      <c r="H279" s="3" t="str">
        <f>VLOOKUP(D279,NORMALIZACION_CATEGORIAS_FOR_DE!$A$2:$E$260,4,0)</f>
        <v>SIN CLASIFICAR</v>
      </c>
      <c r="I279" s="3" t="str">
        <f>VLOOKUP(D279,NORMALIZACION_CATEGORIAS_FOR_DE!$A$2:$E$260,5,0)</f>
        <v>COMPLETITUD INFORMES</v>
      </c>
      <c r="J279" s="3" t="str">
        <f t="shared" si="22"/>
        <v>ADECUACIÓN OFICINAS GROUP M
04-MAY-2013-Fortalezas PAYC</v>
      </c>
      <c r="K279" s="3" t="str">
        <f>VLOOKUP(J279,VALORES_ENCUESTAS!$V$2:$W$5441,2,0)</f>
        <v>Compromiso con el proyecto-Seriedad-Personal calificado-Los reportes son muy completos-</v>
      </c>
      <c r="L279" s="3" t="str">
        <f>IF(ISNA(VLOOKUP(B279,CECOS_SIN_IDENTIFICAR!$A$2:$D$146,4,0)),"SIN CECO",IF(VLOOKUP(B279,CECOS_SIN_IDENTIFICAR!$A$2:$D$146,4,0)=0,"SIN CECO",VLOOKUP(B279,CECOS_SIN_IDENTIFICAR!$A$2:$D$146,4,0)))</f>
        <v/>
      </c>
      <c r="M279" s="3" t="str">
        <f t="shared" si="23"/>
        <v/>
      </c>
    </row>
    <row r="280" spans="1:13" x14ac:dyDescent="0.25">
      <c r="A280" s="3">
        <f t="shared" si="24"/>
        <v>279</v>
      </c>
      <c r="B280" s="3" t="s">
        <v>380</v>
      </c>
      <c r="C280" s="3" t="s">
        <v>45</v>
      </c>
      <c r="D280" s="3" t="s">
        <v>657</v>
      </c>
      <c r="E280" s="3" t="str">
        <f t="shared" si="21"/>
        <v>SIN CECO</v>
      </c>
      <c r="F280" s="3" t="str">
        <f t="shared" si="20"/>
        <v>NO</v>
      </c>
      <c r="G280" s="3" t="str">
        <f>VLOOKUP(D280,NORMALIZACION_CATEGORIAS_FOR_DE!$A$2:$E$260,3,0)</f>
        <v>PERSONAL</v>
      </c>
      <c r="H280" s="3" t="str">
        <f>VLOOKUP(D280,NORMALIZACION_CATEGORIAS_FOR_DE!$A$2:$E$260,4,0)</f>
        <v>SIN CLASIFICAR</v>
      </c>
      <c r="I280" s="3" t="str">
        <f>VLOOKUP(D280,NORMALIZACION_CATEGORIAS_FOR_DE!$A$2:$E$260,5,0)</f>
        <v>OPORTUNIDAD CUMPLIMIENTO COMPROMISOS</v>
      </c>
      <c r="J280" s="3" t="str">
        <f t="shared" si="22"/>
        <v>Programa de Vivienda Gratuita - Fidubogota - SANTANDER
07-JUL-14-Debilidades PAYC</v>
      </c>
      <c r="K280" s="3" t="str">
        <f>VLOOKUP(J280,VALORES_ENCUESTAS!$V$2:$W$5441,2,0)</f>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L280" s="3" t="str">
        <f>IF(ISNA(VLOOKUP(B280,CECOS_SIN_IDENTIFICAR!$A$2:$D$146,4,0)),"SIN CECO",IF(VLOOKUP(B280,CECOS_SIN_IDENTIFICAR!$A$2:$D$146,4,0)=0,"SIN CECO",VLOOKUP(B280,CECOS_SIN_IDENTIFICAR!$A$2:$D$146,4,0)))</f>
        <v/>
      </c>
      <c r="M280" s="3" t="str">
        <f t="shared" si="23"/>
        <v/>
      </c>
    </row>
    <row r="281" spans="1:13" x14ac:dyDescent="0.25">
      <c r="A281" s="3">
        <f t="shared" si="24"/>
        <v>280</v>
      </c>
      <c r="B281" s="3" t="s">
        <v>381</v>
      </c>
      <c r="C281" s="3" t="s">
        <v>45</v>
      </c>
      <c r="D281" s="3" t="s">
        <v>656</v>
      </c>
      <c r="E281" s="3" t="str">
        <f t="shared" si="21"/>
        <v>SIN CECO</v>
      </c>
      <c r="F281" s="3" t="str">
        <f t="shared" si="20"/>
        <v>NO</v>
      </c>
      <c r="G281" s="3" t="str">
        <f>VLOOKUP(D281,NORMALIZACION_CATEGORIAS_FOR_DE!$A$2:$E$260,3,0)</f>
        <v>PRODUCTOS/SERVICIO</v>
      </c>
      <c r="H281" s="3" t="str">
        <f>VLOOKUP(D281,NORMALIZACION_CATEGORIAS_FOR_DE!$A$2:$E$260,4,0)</f>
        <v>SOPORTE DIRECTIVO</v>
      </c>
      <c r="I281" s="3" t="str">
        <f>VLOOKUP(D281,NORMALIZACION_CATEGORIAS_FOR_DE!$A$2:$E$260,5,0)</f>
        <v>MANEJO DE CONFLICTOS CON LOS CONTRATISTAS</v>
      </c>
      <c r="J281" s="3" t="str">
        <f t="shared" si="22"/>
        <v>Programa de Vivienda Gratuita - Fidubogota - NORTE DE SANTANDER
07-JUL-14-Debilidades PAYC</v>
      </c>
      <c r="K281" s="3" t="str">
        <f>VLOOKUP(J281,VALORES_ENCUESTAS!$V$2:$W$5441,2,0)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281" s="3" t="str">
        <f>IF(ISNA(VLOOKUP(B281,CECOS_SIN_IDENTIFICAR!$A$2:$D$146,4,0)),"SIN CECO",IF(VLOOKUP(B281,CECOS_SIN_IDENTIFICAR!$A$2:$D$146,4,0)=0,"SIN CECO",VLOOKUP(B281,CECOS_SIN_IDENTIFICAR!$A$2:$D$146,4,0)))</f>
        <v/>
      </c>
      <c r="M281" s="3" t="str">
        <f t="shared" si="23"/>
        <v/>
      </c>
    </row>
    <row r="282" spans="1:13" x14ac:dyDescent="0.25">
      <c r="A282" s="3">
        <f t="shared" si="24"/>
        <v>281</v>
      </c>
      <c r="B282" s="3" t="s">
        <v>400</v>
      </c>
      <c r="C282" s="3" t="s">
        <v>45</v>
      </c>
      <c r="D282" s="3" t="s">
        <v>525</v>
      </c>
      <c r="E282" s="3">
        <f t="shared" si="21"/>
        <v>1524</v>
      </c>
      <c r="F282" s="3" t="str">
        <f t="shared" si="20"/>
        <v>SI</v>
      </c>
      <c r="G282" s="3" t="str">
        <f>VLOOKUP(D282,NORMALIZACION_CATEGORIAS_FOR_DE!$A$2:$E$260,3,0)</f>
        <v>PERSONAL</v>
      </c>
      <c r="H282" s="3" t="str">
        <f>VLOOKUP(D282,NORMALIZACION_CATEGORIAS_FOR_DE!$A$2:$E$260,4,0)</f>
        <v>SIN CLASIFICAR</v>
      </c>
      <c r="I282" s="3" t="str">
        <f>VLOOKUP(D282,NORMALIZACION_CATEGORIAS_FOR_DE!$A$2:$E$260,5,0)</f>
        <v>PROACTIVIDAD</v>
      </c>
      <c r="J282" s="3" t="str">
        <f t="shared" si="22"/>
        <v>1524 - TORRE COLPATRIA-Debilidades PAYC</v>
      </c>
      <c r="K282" s="3" t="str">
        <f>VLOOKUP(J282,VALORES_ENCUESTAS!$V$2:$W$5441,2,0)</f>
        <v>Reporte de novedades y potenciales sobrecostos-Acompañamiento en decisiones que afecten el proyecto y su presupuesto -Entrega oportuna información para la toma de decisiones -Proactividad y soporte para la toma de decisiones-</v>
      </c>
      <c r="L282" s="3" t="str">
        <f>IF(ISNA(VLOOKUP(B282,CECOS_SIN_IDENTIFICAR!$A$2:$D$146,4,0)),"SIN CECO",IF(VLOOKUP(B282,CECOS_SIN_IDENTIFICAR!$A$2:$D$146,4,0)=0,"SIN CECO",VLOOKUP(B282,CECOS_SIN_IDENTIFICAR!$A$2:$D$146,4,0)))</f>
        <v>SIN CECO</v>
      </c>
      <c r="M282" s="3">
        <f t="shared" si="23"/>
        <v>1524</v>
      </c>
    </row>
    <row r="283" spans="1:13" x14ac:dyDescent="0.25">
      <c r="A283" s="3">
        <f t="shared" si="24"/>
        <v>282</v>
      </c>
      <c r="B283" s="3" t="s">
        <v>402</v>
      </c>
      <c r="C283" s="3" t="s">
        <v>45</v>
      </c>
      <c r="D283" s="3" t="s">
        <v>675</v>
      </c>
      <c r="E283" s="3">
        <f t="shared" si="21"/>
        <v>1523</v>
      </c>
      <c r="F283" s="3" t="str">
        <f t="shared" si="20"/>
        <v>SI</v>
      </c>
      <c r="G283" s="3" t="str">
        <f>VLOOKUP(D283,NORMALIZACION_CATEGORIAS_FOR_DE!$A$2:$E$260,3,0)</f>
        <v>PRODUCTOS/SERVICIO</v>
      </c>
      <c r="H283" s="3" t="str">
        <f>VLOOKUP(D283,NORMALIZACION_CATEGORIAS_FOR_DE!$A$2:$E$260,4,0)</f>
        <v>SOPORTE ADMINISTRATIVO</v>
      </c>
      <c r="I283" s="3" t="str">
        <f>VLOOKUP(D283,NORMALIZACION_CATEGORIAS_FOR_DE!$A$2:$E$260,5,0)</f>
        <v>CONTROL DE PROGRAMACIÓN</v>
      </c>
      <c r="J283" s="3" t="str">
        <f t="shared" si="22"/>
        <v>1523 - CLÍNICA LA SABANA-Debilidades PAYC</v>
      </c>
      <c r="K283" s="3" t="str">
        <f>VLOOKUP(J283,VALORES_ENCUESTAS!$V$2:$W$5441,2,0)</f>
        <v>Nulo apoyo institucional al personal de obra-El soporte que se ofrece no se evidencia en el día a día-No toma partido no se compromete con temas técnicos-Los controles de programación y presupuesto no son rigurosos ni aportan soluciones-</v>
      </c>
      <c r="L283" s="3" t="str">
        <f>IF(ISNA(VLOOKUP(B283,CECOS_SIN_IDENTIFICAR!$A$2:$D$146,4,0)),"SIN CECO",IF(VLOOKUP(B283,CECOS_SIN_IDENTIFICAR!$A$2:$D$146,4,0)=0,"SIN CECO",VLOOKUP(B283,CECOS_SIN_IDENTIFICAR!$A$2:$D$146,4,0)))</f>
        <v>SIN CECO</v>
      </c>
      <c r="M283" s="3">
        <f t="shared" si="23"/>
        <v>1523</v>
      </c>
    </row>
    <row r="284" spans="1:13" x14ac:dyDescent="0.25">
      <c r="A284" s="3">
        <f t="shared" si="24"/>
        <v>283</v>
      </c>
      <c r="B284" s="3" t="s">
        <v>400</v>
      </c>
      <c r="C284" s="3" t="s">
        <v>43</v>
      </c>
      <c r="D284" s="3" t="s">
        <v>550</v>
      </c>
      <c r="E284" s="3">
        <f t="shared" si="21"/>
        <v>1524</v>
      </c>
      <c r="F284" s="3" t="str">
        <f t="shared" si="20"/>
        <v>SI</v>
      </c>
      <c r="G284" s="3" t="str">
        <f>VLOOKUP(D284,NORMALIZACION_CATEGORIAS_FOR_DE!$A$2:$E$260,3,0)</f>
        <v>SERVICIO AL CLIENTE</v>
      </c>
      <c r="H284" s="3" t="str">
        <f>VLOOKUP(D284,NORMALIZACION_CATEGORIAS_FOR_DE!$A$2:$E$260,4,0)</f>
        <v>SIN CLASIFICAR</v>
      </c>
      <c r="I284" s="3" t="str">
        <f>VLOOKUP(D284,NORMALIZACION_CATEGORIAS_FOR_DE!$A$2:$E$260,5,0)</f>
        <v>MANEJO DEL CLIENTE</v>
      </c>
      <c r="J284" s="3" t="str">
        <f t="shared" si="22"/>
        <v>1524 - TORRE COLPATRIA-Fortalezas PAYC</v>
      </c>
      <c r="K284" s="3" t="str">
        <f>VLOOKUP(J284,VALORES_ENCUESTAS!$V$2:$W$5441,2,0)</f>
        <v>Conocimiento técnico-Volcamiento al terreno-Manejo documental-</v>
      </c>
      <c r="L284" s="3" t="str">
        <f>IF(ISNA(VLOOKUP(B284,CECOS_SIN_IDENTIFICAR!$A$2:$D$146,4,0)),"SIN CECO",IF(VLOOKUP(B284,CECOS_SIN_IDENTIFICAR!$A$2:$D$146,4,0)=0,"SIN CECO",VLOOKUP(B284,CECOS_SIN_IDENTIFICAR!$A$2:$D$146,4,0)))</f>
        <v>SIN CECO</v>
      </c>
      <c r="M284" s="3">
        <f t="shared" si="23"/>
        <v>1524</v>
      </c>
    </row>
    <row r="285" spans="1:13" x14ac:dyDescent="0.25">
      <c r="A285" s="3">
        <f t="shared" si="24"/>
        <v>284</v>
      </c>
      <c r="B285" s="3" t="s">
        <v>416</v>
      </c>
      <c r="C285" s="3" t="s">
        <v>43</v>
      </c>
      <c r="D285" s="3" t="s">
        <v>683</v>
      </c>
      <c r="E285" s="3">
        <f t="shared" si="21"/>
        <v>1579</v>
      </c>
      <c r="F285" s="3" t="str">
        <f t="shared" si="20"/>
        <v>SI</v>
      </c>
      <c r="G285" s="3" t="str">
        <f>VLOOKUP(D285,NORMALIZACION_CATEGORIAS_FOR_DE!$A$2:$E$260,3,0)</f>
        <v>PRODUCTOS/SERVICIO</v>
      </c>
      <c r="H285" s="3" t="str">
        <f>VLOOKUP(D285,NORMALIZACION_CATEGORIAS_FOR_DE!$A$2:$E$260,4,0)</f>
        <v>SIN CLASIFICAR</v>
      </c>
      <c r="I285" s="3" t="str">
        <f>VLOOKUP(D285,NORMALIZACION_CATEGORIAS_FOR_DE!$A$2:$E$260,5,0)</f>
        <v>ACTUALIZACIÓN CONSTANTE</v>
      </c>
      <c r="J285" s="3" t="str">
        <f t="shared" si="22"/>
        <v>1579 - EDIFICIO TAMARINDO-Fortalezas PAYC</v>
      </c>
      <c r="K285" s="3" t="str">
        <f>VLOOKUP(J285,VALORES_ENCUESTAS!$V$2:$W$5441,2,0)</f>
        <v>Conocimiento -Servicio oportuno-Personal capacitado y comprometido -Actualización constante-Calidad</v>
      </c>
      <c r="L285" s="3" t="str">
        <f>IF(ISNA(VLOOKUP(B285,CECOS_SIN_IDENTIFICAR!$A$2:$D$146,4,0)),"SIN CECO",IF(VLOOKUP(B285,CECOS_SIN_IDENTIFICAR!$A$2:$D$146,4,0)=0,"SIN CECO",VLOOKUP(B285,CECOS_SIN_IDENTIFICAR!$A$2:$D$146,4,0)))</f>
        <v>SIN CECO</v>
      </c>
      <c r="M285" s="3">
        <f t="shared" si="23"/>
        <v>1579</v>
      </c>
    </row>
    <row r="286" spans="1:13" x14ac:dyDescent="0.25">
      <c r="A286" s="3">
        <f t="shared" si="24"/>
        <v>285</v>
      </c>
      <c r="B286" s="3" t="s">
        <v>430</v>
      </c>
      <c r="C286" s="3" t="s">
        <v>45</v>
      </c>
      <c r="D286" s="3" t="s">
        <v>444</v>
      </c>
      <c r="E286" s="3">
        <f t="shared" si="21"/>
        <v>1616</v>
      </c>
      <c r="F286" s="3" t="str">
        <f t="shared" si="20"/>
        <v>SI</v>
      </c>
      <c r="G286" s="3" t="str">
        <f>VLOOKUP(D286,NORMALIZACION_CATEGORIAS_FOR_DE!$A$2:$E$260,3,0)</f>
        <v>PERSONAL</v>
      </c>
      <c r="H286" s="3" t="str">
        <f>VLOOKUP(D286,NORMALIZACION_CATEGORIAS_FOR_DE!$A$2:$E$260,4,0)</f>
        <v>SIN CLASIFICAR</v>
      </c>
      <c r="I286" s="3" t="str">
        <f>VLOOKUP(D286,NORMALIZACION_CATEGORIAS_FOR_DE!$A$2:$E$260,5,0)</f>
        <v>COORDINADOR</v>
      </c>
      <c r="J286" s="3" t="str">
        <f t="shared" si="22"/>
        <v>1616 - ATLANTIS PLAZA-Debilidades PAYC</v>
      </c>
      <c r="K286" s="3" t="str">
        <f>VLOOKUP(J286,VALORES_ENCUESTAS!$V$2:$W$5441,2,0)</f>
        <v>No supo manejar al administrador delegado-Faltó ejercer mayor control y seguimiento-Faltá más coordinación y comunicación en el proyecto-</v>
      </c>
      <c r="L286" s="3" t="str">
        <f>IF(ISNA(VLOOKUP(B286,CECOS_SIN_IDENTIFICAR!$A$2:$D$146,4,0)),"SIN CECO",IF(VLOOKUP(B286,CECOS_SIN_IDENTIFICAR!$A$2:$D$146,4,0)=0,"SIN CECO",VLOOKUP(B286,CECOS_SIN_IDENTIFICAR!$A$2:$D$146,4,0)))</f>
        <v>SIN CECO</v>
      </c>
      <c r="M286" s="3">
        <f t="shared" si="23"/>
        <v>1616</v>
      </c>
    </row>
    <row r="287" spans="1:13" x14ac:dyDescent="0.25">
      <c r="A287" s="3">
        <f t="shared" si="24"/>
        <v>286</v>
      </c>
      <c r="B287" s="4" t="s">
        <v>51</v>
      </c>
      <c r="C287" s="6" t="s">
        <v>43</v>
      </c>
      <c r="D287" s="3" t="s">
        <v>446</v>
      </c>
      <c r="E287" s="3" t="str">
        <f t="shared" si="21"/>
        <v>SIN CECO</v>
      </c>
      <c r="F287" s="3" t="str">
        <f t="shared" si="20"/>
        <v>NO</v>
      </c>
      <c r="G287" s="3" t="str">
        <f>VLOOKUP(D287,NORMALIZACION_CATEGORIAS_FOR_DE!$A$2:$E$260,3,0)</f>
        <v>PERSONAL</v>
      </c>
      <c r="H287" s="3" t="str">
        <f>VLOOKUP(D287,NORMALIZACION_CATEGORIAS_FOR_DE!$A$2:$E$260,4,0)</f>
        <v>SIN CLASIFICAR</v>
      </c>
      <c r="I287" s="3" t="str">
        <f>VLOOKUP(D287,NORMALIZACION_CATEGORIAS_FOR_DE!$A$2:$E$260,5,0)</f>
        <v>CONOCIMIENTO</v>
      </c>
      <c r="J287" s="3" t="str">
        <f t="shared" si="22"/>
        <v>TUNAL 100) FEB-10-Fortalezas PAYC</v>
      </c>
      <c r="K287" s="3" t="str">
        <f>VLOOKUP(J287,VALORES_ENCUESTAS!$V$2:$W$5441,2,0)</f>
        <v>Coordinacion-Profesionalismo-Conocimiento-</v>
      </c>
      <c r="L287" s="3" t="str">
        <f>IF(ISNA(VLOOKUP(B287,CECOS_SIN_IDENTIFICAR!$A$2:$D$146,4,0)),"SIN CECO",IF(VLOOKUP(B287,CECOS_SIN_IDENTIFICAR!$A$2:$D$146,4,0)=0,"SIN CECO",VLOOKUP(B287,CECOS_SIN_IDENTIFICAR!$A$2:$D$146,4,0)))</f>
        <v/>
      </c>
      <c r="M287" s="3" t="str">
        <f t="shared" si="23"/>
        <v/>
      </c>
    </row>
    <row r="288" spans="1:13" x14ac:dyDescent="0.25">
      <c r="A288" s="3">
        <f t="shared" si="24"/>
        <v>287</v>
      </c>
      <c r="B288" s="2" t="s">
        <v>55</v>
      </c>
      <c r="C288" s="6" t="s">
        <v>43</v>
      </c>
      <c r="D288" s="3" t="s">
        <v>449</v>
      </c>
      <c r="E288" s="3" t="str">
        <f t="shared" si="21"/>
        <v>SIN CECO</v>
      </c>
      <c r="F288" s="3" t="str">
        <f t="shared" si="20"/>
        <v>NO</v>
      </c>
      <c r="G288" s="3" t="str">
        <f>VLOOKUP(D288,NORMALIZACION_CATEGORIAS_FOR_DE!$A$2:$E$260,3,0)</f>
        <v>PRODUCTOS/SERVICIO</v>
      </c>
      <c r="H288" s="3" t="str">
        <f>VLOOKUP(D288,NORMALIZACION_CATEGORIAS_FOR_DE!$A$2:$E$260,4,0)</f>
        <v>SOPORTE DIRECTIVO</v>
      </c>
      <c r="I288" s="3" t="str">
        <f>VLOOKUP(D288,NORMALIZACION_CATEGORIAS_FOR_DE!$A$2:$E$260,5,0)</f>
        <v>CONOCIMIENTO DEL PROYECTO</v>
      </c>
      <c r="J288" s="3" t="str">
        <f t="shared" si="22"/>
        <v>LAB.FSFB 60%
MAY-10-Fortalezas PAYC</v>
      </c>
      <c r="K288" s="3" t="str">
        <f>VLOOKUP(J288,VALORES_ENCUESTAS!$V$2:$W$5441,2,0)</f>
        <v>Servicio al cliente-Presencia permanente de Steve Moreno-Conocimiento del proyecto-</v>
      </c>
      <c r="L288" s="3">
        <f>IF(ISNA(VLOOKUP(B288,CECOS_SIN_IDENTIFICAR!$A$2:$D$146,4,0)),"SIN CECO",IF(VLOOKUP(B288,CECOS_SIN_IDENTIFICAR!$A$2:$D$146,4,0)=0,"SIN CECO",VLOOKUP(B288,CECOS_SIN_IDENTIFICAR!$A$2:$D$146,4,0)))</f>
        <v>1148</v>
      </c>
      <c r="M288" s="3">
        <f t="shared" si="23"/>
        <v>1148</v>
      </c>
    </row>
    <row r="289" spans="1:13" x14ac:dyDescent="0.25">
      <c r="A289" s="3">
        <f t="shared" si="24"/>
        <v>288</v>
      </c>
      <c r="B289" s="3" t="s">
        <v>113</v>
      </c>
      <c r="C289" s="6" t="s">
        <v>43</v>
      </c>
      <c r="D289" s="3" t="s">
        <v>696</v>
      </c>
      <c r="E289" s="3" t="str">
        <f t="shared" si="21"/>
        <v>SIN CECO</v>
      </c>
      <c r="F289" s="3" t="str">
        <f t="shared" si="20"/>
        <v>NO</v>
      </c>
      <c r="G289" s="3" t="str">
        <f>VLOOKUP(D289,NORMALIZACION_CATEGORIAS_FOR_DE!$A$2:$E$260,3,0)</f>
        <v>PERSONAL</v>
      </c>
      <c r="H289" s="3" t="str">
        <f>VLOOKUP(D289,NORMALIZACION_CATEGORIAS_FOR_DE!$A$2:$E$260,4,0)</f>
        <v>SIN CLASIFICAR</v>
      </c>
      <c r="I289" s="3" t="str">
        <f>VLOOKUP(D289,NORMALIZACION_CATEGORIAS_FOR_DE!$A$2:$E$260,5,0)</f>
        <v>TRABAJO EN EQUIPO</v>
      </c>
      <c r="J289" s="3" t="str">
        <f t="shared" si="22"/>
        <v>COLSUBSIDIO MAZUREN 25%-Fortalezas PAYC</v>
      </c>
      <c r="K289" s="3" t="str">
        <f>VLOOKUP(J289,VALORES_ENCUESTAS!$V$2:$W$5441,2,0)</f>
        <v>Conocimiento e Idoneidad Profesiona;-Colaboracion Eficaz para beneficio de la Obra-Adecuado Soporte Tecnico y Administrativo-</v>
      </c>
      <c r="L289" s="3">
        <f>IF(ISNA(VLOOKUP(B289,CECOS_SIN_IDENTIFICAR!$A$2:$D$146,4,0)),"SIN CECO",IF(VLOOKUP(B289,CECOS_SIN_IDENTIFICAR!$A$2:$D$146,4,0)=0,"SIN CECO",VLOOKUP(B289,CECOS_SIN_IDENTIFICAR!$A$2:$D$146,4,0)))</f>
        <v>1182</v>
      </c>
      <c r="M289" s="3">
        <f t="shared" si="23"/>
        <v>1182</v>
      </c>
    </row>
    <row r="290" spans="1:13" x14ac:dyDescent="0.25">
      <c r="A290" s="3">
        <f t="shared" si="24"/>
        <v>289</v>
      </c>
      <c r="B290" s="3" t="s">
        <v>115</v>
      </c>
      <c r="C290" s="6" t="s">
        <v>43</v>
      </c>
      <c r="D290" s="3" t="s">
        <v>457</v>
      </c>
      <c r="E290" s="3" t="str">
        <f t="shared" si="21"/>
        <v>SIN CECO</v>
      </c>
      <c r="F290" s="3" t="str">
        <f t="shared" si="20"/>
        <v>NO</v>
      </c>
      <c r="G290" s="3" t="str">
        <f>VLOOKUP(D290,NORMALIZACION_CATEGORIAS_FOR_DE!$A$2:$E$260,3,0)</f>
        <v>PRODUCTOS/SERVICIO</v>
      </c>
      <c r="H290" s="3" t="str">
        <f>VLOOKUP(D290,NORMALIZACION_CATEGORIAS_FOR_DE!$A$2:$E$260,4,0)</f>
        <v>SIN CLASIFICAR</v>
      </c>
      <c r="I290" s="3" t="str">
        <f>VLOOKUP(D290,NORMALIZACION_CATEGORIAS_FOR_DE!$A$2:$E$260,5,0)</f>
        <v>ESTRUCTURA ORGANIZACIONAL</v>
      </c>
      <c r="J290" s="3" t="str">
        <f t="shared" si="22"/>
        <v>CALLE 81 -60%-Fortalezas PAYC</v>
      </c>
      <c r="K290" s="3" t="str">
        <f>VLOOKUP(J290,VALORES_ENCUESTAS!$V$2:$W$5441,2,0)</f>
        <v>Apoyo Multidisciplinario-Calidad Analisis en la Informacion-Estructura Organizacional-</v>
      </c>
      <c r="L290" s="3">
        <f>IF(ISNA(VLOOKUP(B290,CECOS_SIN_IDENTIFICAR!$A$2:$D$146,4,0)),"SIN CECO",IF(VLOOKUP(B290,CECOS_SIN_IDENTIFICAR!$A$2:$D$146,4,0)=0,"SIN CECO",VLOOKUP(B290,CECOS_SIN_IDENTIFICAR!$A$2:$D$146,4,0)))</f>
        <v>1135</v>
      </c>
      <c r="M290" s="3">
        <f t="shared" si="23"/>
        <v>1135</v>
      </c>
    </row>
    <row r="291" spans="1:13" x14ac:dyDescent="0.25">
      <c r="A291" s="3">
        <f t="shared" si="24"/>
        <v>290</v>
      </c>
      <c r="B291" s="3" t="s">
        <v>117</v>
      </c>
      <c r="C291" s="6" t="s">
        <v>43</v>
      </c>
      <c r="D291" s="3" t="s">
        <v>449</v>
      </c>
      <c r="E291" s="3" t="str">
        <f t="shared" si="21"/>
        <v>SIN CECO</v>
      </c>
      <c r="F291" s="3" t="str">
        <f t="shared" si="20"/>
        <v>NO</v>
      </c>
      <c r="G291" s="3" t="str">
        <f>VLOOKUP(D291,NORMALIZACION_CATEGORIAS_FOR_DE!$A$2:$E$260,3,0)</f>
        <v>PRODUCTOS/SERVICIO</v>
      </c>
      <c r="H291" s="3" t="str">
        <f>VLOOKUP(D291,NORMALIZACION_CATEGORIAS_FOR_DE!$A$2:$E$260,4,0)</f>
        <v>SOPORTE DIRECTIVO</v>
      </c>
      <c r="I291" s="3" t="str">
        <f>VLOOKUP(D291,NORMALIZACION_CATEGORIAS_FOR_DE!$A$2:$E$260,5,0)</f>
        <v>CONOCIMIENTO DEL PROYECTO</v>
      </c>
      <c r="J291" s="3" t="str">
        <f t="shared" si="22"/>
        <v>CAFAM SOACHA 25% MAY-10-Fortalezas PAYC</v>
      </c>
      <c r="K291" s="3" t="str">
        <f>VLOOKUP(J291,VALORES_ENCUESTAS!$V$2:$W$5441,2,0)</f>
        <v>Dominio de los procesos de control-calidad de los informes-conocimiento del proyecto-</v>
      </c>
      <c r="L291" s="3">
        <f>IF(ISNA(VLOOKUP(B291,CECOS_SIN_IDENTIFICAR!$A$2:$D$146,4,0)),"SIN CECO",IF(VLOOKUP(B291,CECOS_SIN_IDENTIFICAR!$A$2:$D$146,4,0)=0,"SIN CECO",VLOOKUP(B291,CECOS_SIN_IDENTIFICAR!$A$2:$D$146,4,0)))</f>
        <v>1185</v>
      </c>
      <c r="M291" s="3">
        <f t="shared" si="23"/>
        <v>1185</v>
      </c>
    </row>
    <row r="292" spans="1:13" x14ac:dyDescent="0.25">
      <c r="A292" s="3">
        <f t="shared" si="24"/>
        <v>291</v>
      </c>
      <c r="B292" s="5" t="s">
        <v>118</v>
      </c>
      <c r="C292" s="6" t="s">
        <v>43</v>
      </c>
      <c r="D292" s="3" t="s">
        <v>449</v>
      </c>
      <c r="E292" s="3" t="str">
        <f t="shared" si="21"/>
        <v>SIN CECO</v>
      </c>
      <c r="F292" s="3" t="str">
        <f t="shared" si="20"/>
        <v>NO</v>
      </c>
      <c r="G292" s="3" t="str">
        <f>VLOOKUP(D292,NORMALIZACION_CATEGORIAS_FOR_DE!$A$2:$E$260,3,0)</f>
        <v>PRODUCTOS/SERVICIO</v>
      </c>
      <c r="H292" s="3" t="str">
        <f>VLOOKUP(D292,NORMALIZACION_CATEGORIAS_FOR_DE!$A$2:$E$260,4,0)</f>
        <v>SOPORTE DIRECTIVO</v>
      </c>
      <c r="I292" s="3" t="str">
        <f>VLOOKUP(D292,NORMALIZACION_CATEGORIAS_FOR_DE!$A$2:$E$260,5,0)</f>
        <v>CONOCIMIENTO DEL PROYECTO</v>
      </c>
      <c r="J292" s="3" t="str">
        <f t="shared" si="22"/>
        <v>LIEVANO 25%  MAR-10-Fortalezas PAYC</v>
      </c>
      <c r="K292" s="3" t="str">
        <f>VLOOKUP(J292,VALORES_ENCUESTAS!$V$2:$W$5441,2,0)</f>
        <v>Calidad de la Medicion de Avances de Obra-Alerta Sobre Cronogramas-Conocimiento del Proyecto-Control en la ejecicion Tecnica y Administrativa-Participacion proactiva en Comites</v>
      </c>
      <c r="L292" s="3">
        <f>IF(ISNA(VLOOKUP(B292,CECOS_SIN_IDENTIFICAR!$A$2:$D$146,4,0)),"SIN CECO",IF(VLOOKUP(B292,CECOS_SIN_IDENTIFICAR!$A$2:$D$146,4,0)=0,"SIN CECO",VLOOKUP(B292,CECOS_SIN_IDENTIFICAR!$A$2:$D$146,4,0)))</f>
        <v>1175</v>
      </c>
      <c r="M292" s="3">
        <f t="shared" si="23"/>
        <v>1175</v>
      </c>
    </row>
    <row r="293" spans="1:13" x14ac:dyDescent="0.25">
      <c r="A293" s="3">
        <f t="shared" si="24"/>
        <v>292</v>
      </c>
      <c r="B293" s="2" t="s">
        <v>180</v>
      </c>
      <c r="C293" s="6" t="s">
        <v>43</v>
      </c>
      <c r="D293" s="3" t="s">
        <v>448</v>
      </c>
      <c r="E293" s="3" t="str">
        <f t="shared" si="21"/>
        <v>SIN CECO</v>
      </c>
      <c r="F293" s="3" t="str">
        <f t="shared" si="20"/>
        <v>NO</v>
      </c>
      <c r="G293" s="3" t="str">
        <f>VLOOKUP(D293,NORMALIZACION_CATEGORIAS_FOR_DE!$A$2:$E$260,3,0)</f>
        <v>PERSONAL</v>
      </c>
      <c r="H293" s="3" t="str">
        <f>VLOOKUP(D293,NORMALIZACION_CATEGORIAS_FOR_DE!$A$2:$E$260,4,0)</f>
        <v>SIN CLASIFICAR</v>
      </c>
      <c r="I293" s="3" t="str">
        <f>VLOOKUP(D293,NORMALIZACION_CATEGORIAS_FOR_DE!$A$2:$E$260,5,0)</f>
        <v>PRESENCIA PERMANENTE</v>
      </c>
      <c r="J293" s="3" t="str">
        <f t="shared" si="22"/>
        <v>LABORATORIOS 9-SEP-10  100%-Fortalezas PAYC</v>
      </c>
      <c r="K293" s="3" t="str">
        <f>VLOOKUP(J293,VALORES_ENCUESTAS!$V$2:$W$5441,2,0)</f>
        <v>Respeto y cordialidad-Coordinador: Permanencia permanente en la obra-</v>
      </c>
      <c r="L293" s="3">
        <f>IF(ISNA(VLOOKUP(B293,CECOS_SIN_IDENTIFICAR!$A$2:$D$146,4,0)),"SIN CECO",IF(VLOOKUP(B293,CECOS_SIN_IDENTIFICAR!$A$2:$D$146,4,0)=0,"SIN CECO",VLOOKUP(B293,CECOS_SIN_IDENTIFICAR!$A$2:$D$146,4,0)))</f>
        <v>1148</v>
      </c>
      <c r="M293" s="3">
        <f t="shared" si="23"/>
        <v>1148</v>
      </c>
    </row>
    <row r="294" spans="1:13" x14ac:dyDescent="0.25">
      <c r="A294" s="3">
        <f t="shared" si="24"/>
        <v>293</v>
      </c>
      <c r="B294" s="2" t="s">
        <v>181</v>
      </c>
      <c r="C294" s="6" t="s">
        <v>43</v>
      </c>
      <c r="D294" s="3" t="s">
        <v>475</v>
      </c>
      <c r="E294" s="3" t="str">
        <f t="shared" si="21"/>
        <v>SIN CECO</v>
      </c>
      <c r="F294" s="3" t="str">
        <f t="shared" si="20"/>
        <v>NO</v>
      </c>
      <c r="G294" s="3" t="str">
        <f>VLOOKUP(D294,NORMALIZACION_CATEGORIAS_FOR_DE!$A$2:$E$260,3,0)</f>
        <v>PRODUCTOS/SERVICIO</v>
      </c>
      <c r="H294" s="3" t="str">
        <f>VLOOKUP(D294,NORMALIZACION_CATEGORIAS_FOR_DE!$A$2:$E$260,4,0)</f>
        <v>SIN CLASIFICAR</v>
      </c>
      <c r="I294" s="3" t="str">
        <f>VLOOKUP(D294,NORMALIZACION_CATEGORIAS_FOR_DE!$A$2:$E$260,5,0)</f>
        <v>CUMPLIMIENTO</v>
      </c>
      <c r="J294" s="3" t="str">
        <f t="shared" si="22"/>
        <v>CERESCOS  14-SEP-10  25%-Fortalezas PAYC</v>
      </c>
      <c r="K294" s="3" t="str">
        <f>VLOOKUP(J294,VALORES_ENCUESTAS!$V$2:$W$5441,2,0)</f>
        <v>Compromiso-Conocimiento del tema-Apoyo en las diferentes áreas de la construcción-Cumplimiento-</v>
      </c>
      <c r="L294" s="3">
        <f>IF(ISNA(VLOOKUP(B294,CECOS_SIN_IDENTIFICAR!$A$2:$D$146,4,0)),"SIN CECO",IF(VLOOKUP(B294,CECOS_SIN_IDENTIFICAR!$A$2:$D$146,4,0)=0,"SIN CECO",VLOOKUP(B294,CECOS_SIN_IDENTIFICAR!$A$2:$D$146,4,0)))</f>
        <v>1193</v>
      </c>
      <c r="M294" s="3">
        <f t="shared" si="23"/>
        <v>1193</v>
      </c>
    </row>
    <row r="295" spans="1:13" x14ac:dyDescent="0.25">
      <c r="A295" s="3">
        <f t="shared" si="24"/>
        <v>294</v>
      </c>
      <c r="B295" s="3" t="s">
        <v>121</v>
      </c>
      <c r="C295" s="6" t="s">
        <v>43</v>
      </c>
      <c r="D295" s="3" t="s">
        <v>479</v>
      </c>
      <c r="E295" s="3" t="str">
        <f t="shared" si="21"/>
        <v>SIN CECO</v>
      </c>
      <c r="F295" s="3" t="str">
        <f t="shared" si="20"/>
        <v>NO</v>
      </c>
      <c r="G295" s="3" t="str">
        <f>VLOOKUP(D295,NORMALIZACION_CATEGORIAS_FOR_DE!$A$2:$E$260,3,0)</f>
        <v>PRODUCTOS/SERVICIO</v>
      </c>
      <c r="H295" s="3" t="str">
        <f>VLOOKUP(D295,NORMALIZACION_CATEGORIAS_FOR_DE!$A$2:$E$260,4,0)</f>
        <v>SIN CLASIFICAR</v>
      </c>
      <c r="I295" s="3" t="str">
        <f>VLOOKUP(D295,NORMALIZACION_CATEGORIAS_FOR_DE!$A$2:$E$260,5,0)</f>
        <v>CALIDAD DE LA INFORMACIÓN</v>
      </c>
      <c r="J295" s="3" t="str">
        <f t="shared" si="22"/>
        <v>UN SANTO TOMÁS
28-SEP-10
100%-Fortalezas PAYC</v>
      </c>
      <c r="K295" s="3" t="str">
        <f>VLOOKUP(J295,VALORES_ENCUESTAS!$V$2:$W$5441,2,0)</f>
        <v>Compromiso-Oportuna Atención-Calidad de la información-Seguimiento del proyecto-</v>
      </c>
      <c r="L295" s="3">
        <f>IF(ISNA(VLOOKUP(B295,CECOS_SIN_IDENTIFICAR!$A$2:$D$146,4,0)),"SIN CECO",IF(VLOOKUP(B295,CECOS_SIN_IDENTIFICAR!$A$2:$D$146,4,0)=0,"SIN CECO",VLOOKUP(B295,CECOS_SIN_IDENTIFICAR!$A$2:$D$146,4,0)))</f>
        <v>1145</v>
      </c>
      <c r="M295" s="3">
        <f t="shared" si="23"/>
        <v>1145</v>
      </c>
    </row>
    <row r="296" spans="1:13" x14ac:dyDescent="0.25">
      <c r="A296" s="3">
        <f t="shared" si="24"/>
        <v>295</v>
      </c>
      <c r="B296" s="3" t="s">
        <v>124</v>
      </c>
      <c r="C296" s="6" t="s">
        <v>43</v>
      </c>
      <c r="D296" s="3" t="s">
        <v>451</v>
      </c>
      <c r="E296" s="3" t="str">
        <f t="shared" si="21"/>
        <v>SIN CECO</v>
      </c>
      <c r="F296" s="3" t="str">
        <f t="shared" si="20"/>
        <v>NO</v>
      </c>
      <c r="G296" s="3" t="str">
        <f>VLOOKUP(D296,NORMALIZACION_CATEGORIAS_FOR_DE!$A$2:$E$260,3,0)</f>
        <v>PRODUCTOS/SERVICIO</v>
      </c>
      <c r="H296" s="3" t="str">
        <f>VLOOKUP(D296,NORMALIZACION_CATEGORIAS_FOR_DE!$A$2:$E$260,4,0)</f>
        <v>SIN CLASIFICAR</v>
      </c>
      <c r="I296" s="3" t="str">
        <f>VLOOKUP(D296,NORMALIZACION_CATEGORIAS_FOR_DE!$A$2:$E$260,5,0)</f>
        <v>CALIDAD</v>
      </c>
      <c r="J296" s="3" t="str">
        <f t="shared" si="22"/>
        <v>CINEPOLIS
5-oct-10
100%-Fortalezas PAYC</v>
      </c>
      <c r="K296" s="3" t="str">
        <f>VLOOKUP(J296,VALORES_ENCUESTAS!$V$2:$W$5441,2,0)</f>
        <v>a.  Profesionalismo-b. Compromiso con el proyecto-c. Calidad-d. Atención al cliente-e. Claridad en la información-</v>
      </c>
      <c r="L296" s="3" t="str">
        <f>IF(ISNA(VLOOKUP(B296,CECOS_SIN_IDENTIFICAR!$A$2:$D$146,4,0)),"SIN CECO",IF(VLOOKUP(B296,CECOS_SIN_IDENTIFICAR!$A$2:$D$146,4,0)=0,"SIN CECO",VLOOKUP(B296,CECOS_SIN_IDENTIFICAR!$A$2:$D$146,4,0)))</f>
        <v/>
      </c>
      <c r="M296" s="3" t="str">
        <f t="shared" si="23"/>
        <v/>
      </c>
    </row>
    <row r="297" spans="1:13" x14ac:dyDescent="0.25">
      <c r="A297" s="3">
        <f t="shared" si="24"/>
        <v>296</v>
      </c>
      <c r="B297" s="3" t="s">
        <v>124</v>
      </c>
      <c r="C297" s="6" t="s">
        <v>45</v>
      </c>
      <c r="D297" s="3" t="s">
        <v>485</v>
      </c>
      <c r="E297" s="3" t="str">
        <f t="shared" si="21"/>
        <v>SIN CECO</v>
      </c>
      <c r="F297" s="3" t="str">
        <f t="shared" si="20"/>
        <v>NO</v>
      </c>
      <c r="G297" s="3" t="str">
        <f>VLOOKUP(D297,NORMALIZACION_CATEGORIAS_FOR_DE!$A$2:$E$260,3,0)</f>
        <v>PRODUCTOS/SERVICIO</v>
      </c>
      <c r="H297" s="3" t="str">
        <f>VLOOKUP(D297,NORMALIZACION_CATEGORIAS_FOR_DE!$A$2:$E$260,4,0)</f>
        <v>SOPORTE ADMINISTRATIVO</v>
      </c>
      <c r="I297" s="3" t="str">
        <f>VLOOKUP(D297,NORMALIZACION_CATEGORIAS_FOR_DE!$A$2:$E$260,5,0)</f>
        <v>CONOCIMIENTO DE LOS RECOMENDADOS</v>
      </c>
      <c r="J297" s="3" t="str">
        <f t="shared" si="22"/>
        <v>CINEPOLIS
5-oct-10
100%-Debilidades PAYC</v>
      </c>
      <c r="K297" s="3" t="str">
        <f>VLOOKUP(J297,VALORES_ENCUESTAS!$V$2:$W$5441,2,0)</f>
        <v>a.  Veracidad en la información-b.  Corroborar la información presentada-c.  Conocimiento de los productos y empresas recomendados-</v>
      </c>
      <c r="L297" s="3" t="str">
        <f>IF(ISNA(VLOOKUP(B297,CECOS_SIN_IDENTIFICAR!$A$2:$D$146,4,0)),"SIN CECO",IF(VLOOKUP(B297,CECOS_SIN_IDENTIFICAR!$A$2:$D$146,4,0)=0,"SIN CECO",VLOOKUP(B297,CECOS_SIN_IDENTIFICAR!$A$2:$D$146,4,0)))</f>
        <v/>
      </c>
      <c r="M297" s="3" t="str">
        <f t="shared" si="23"/>
        <v/>
      </c>
    </row>
    <row r="298" spans="1:13" x14ac:dyDescent="0.25">
      <c r="A298" s="3">
        <f t="shared" si="24"/>
        <v>297</v>
      </c>
      <c r="B298" s="3" t="s">
        <v>126</v>
      </c>
      <c r="C298" s="6" t="s">
        <v>43</v>
      </c>
      <c r="D298" s="3" t="s">
        <v>488</v>
      </c>
      <c r="E298" s="3" t="str">
        <f t="shared" si="21"/>
        <v>SIN CECO</v>
      </c>
      <c r="F298" s="3" t="str">
        <f t="shared" si="20"/>
        <v>NO</v>
      </c>
      <c r="G298" s="3" t="str">
        <f>VLOOKUP(D298,NORMALIZACION_CATEGORIAS_FOR_DE!$A$2:$E$260,3,0)</f>
        <v>PRODUCTOS/SERVICIO</v>
      </c>
      <c r="H298" s="3" t="str">
        <f>VLOOKUP(D298,NORMALIZACION_CATEGORIAS_FOR_DE!$A$2:$E$260,4,0)</f>
        <v>SOPORTE TÉCNICO</v>
      </c>
      <c r="I298" s="3" t="str">
        <f>VLOOKUP(D298,NORMALIZACION_CATEGORIAS_FOR_DE!$A$2:$E$260,5,0)</f>
        <v>FLEXIBILIDAD DE LOS DISEÑOS ARQUITECTÓNICOS</v>
      </c>
      <c r="J298" s="3" t="str">
        <f t="shared" si="22"/>
        <v>SIGRA
11-oct-10
100%-Fortalezas PAYC</v>
      </c>
      <c r="K298" s="3" t="str">
        <f>VLOOKUP(J298,VALORES_ENCUESTAS!$V$2:$W$5441,2,0)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298" s="3">
        <f>IF(ISNA(VLOOKUP(B298,CECOS_SIN_IDENTIFICAR!$A$2:$D$146,4,0)),"SIN CECO",IF(VLOOKUP(B298,CECOS_SIN_IDENTIFICAR!$A$2:$D$146,4,0)=0,"SIN CECO",VLOOKUP(B298,CECOS_SIN_IDENTIFICAR!$A$2:$D$146,4,0)))</f>
        <v>1173</v>
      </c>
      <c r="M298" s="3">
        <f t="shared" si="23"/>
        <v>1173</v>
      </c>
    </row>
    <row r="299" spans="1:13" x14ac:dyDescent="0.25">
      <c r="A299" s="3">
        <f t="shared" si="24"/>
        <v>298</v>
      </c>
      <c r="B299" s="3" t="s">
        <v>126</v>
      </c>
      <c r="C299" s="6" t="s">
        <v>45</v>
      </c>
      <c r="D299" s="3" t="s">
        <v>499</v>
      </c>
      <c r="E299" s="3" t="str">
        <f t="shared" si="21"/>
        <v>SIN CECO</v>
      </c>
      <c r="F299" s="3" t="str">
        <f t="shared" si="20"/>
        <v>NO</v>
      </c>
      <c r="G299" s="3" t="str">
        <f>VLOOKUP(D299,NORMALIZACION_CATEGORIAS_FOR_DE!$A$2:$E$260,3,0)</f>
        <v>SERVICIO AL CLIENTE</v>
      </c>
      <c r="H299" s="3" t="str">
        <f>VLOOKUP(D299,NORMALIZACION_CATEGORIAS_FOR_DE!$A$2:$E$260,4,0)</f>
        <v>SIN CLASIFICAR</v>
      </c>
      <c r="I299" s="3" t="str">
        <f>VLOOKUP(D299,NORMALIZACION_CATEGORIAS_FOR_DE!$A$2:$E$260,5,0)</f>
        <v>SERVICIOS POSVENTA</v>
      </c>
      <c r="J299" s="3" t="str">
        <f t="shared" si="22"/>
        <v>SIGRA
11-oct-10
100%-Debilidades PAYC</v>
      </c>
      <c r="K299" s="3" t="str">
        <f>VLOOKUP(J299,VALORES_ENCUESTAS!$V$2:$W$5441,2,0)</f>
        <v>a.  Costo proveedores-b.  Sincronizar parte eléctrica-c.  Servicios pos venta-</v>
      </c>
      <c r="L299" s="3">
        <f>IF(ISNA(VLOOKUP(B299,CECOS_SIN_IDENTIFICAR!$A$2:$D$146,4,0)),"SIN CECO",IF(VLOOKUP(B299,CECOS_SIN_IDENTIFICAR!$A$2:$D$146,4,0)=0,"SIN CECO",VLOOKUP(B299,CECOS_SIN_IDENTIFICAR!$A$2:$D$146,4,0)))</f>
        <v>1173</v>
      </c>
      <c r="M299" s="3">
        <f t="shared" si="23"/>
        <v>1173</v>
      </c>
    </row>
    <row r="300" spans="1:13" x14ac:dyDescent="0.25">
      <c r="A300" s="3">
        <f t="shared" si="24"/>
        <v>299</v>
      </c>
      <c r="B300" s="3" t="s">
        <v>127</v>
      </c>
      <c r="C300" s="6" t="s">
        <v>45</v>
      </c>
      <c r="D300" s="3" t="s">
        <v>504</v>
      </c>
      <c r="E300" s="3" t="str">
        <f t="shared" si="21"/>
        <v>SIN CECO</v>
      </c>
      <c r="F300" s="3" t="str">
        <f t="shared" si="20"/>
        <v>NO</v>
      </c>
      <c r="G300" s="3" t="str">
        <f>VLOOKUP(D300,NORMALIZACION_CATEGORIAS_FOR_DE!$A$2:$E$260,3,0)</f>
        <v>PERSONAL</v>
      </c>
      <c r="H300" s="3" t="str">
        <f>VLOOKUP(D300,NORMALIZACION_CATEGORIAS_FOR_DE!$A$2:$E$260,4,0)</f>
        <v>SIN CLASIFICAR</v>
      </c>
      <c r="I300" s="3" t="str">
        <f>VLOOKUP(D300,NORMALIZACION_CATEGORIAS_FOR_DE!$A$2:$E$260,5,0)</f>
        <v>FALTA DE EXPERIENCIA DEL PERSONAL</v>
      </c>
      <c r="J300" s="3" t="str">
        <f t="shared" si="22"/>
        <v>CENTRO COMERCIAL ALAMEDA
25-oct-10
60%-Debilidades PAYC</v>
      </c>
      <c r="K300" s="3" t="str">
        <f>VLOOKUP(J300,VALORES_ENCUESTAS!$V$2:$W$5441,2,0)</f>
        <v>a. Falta liderazgo-b. Entender claramente la necesidad del cliente-c. Personal con más experiencia-d. Fata de credibilidad-e. Faltar a compromisos pactados-</v>
      </c>
      <c r="L300" s="3">
        <f>IF(ISNA(VLOOKUP(B300,CECOS_SIN_IDENTIFICAR!$A$2:$D$146,4,0)),"SIN CECO",IF(VLOOKUP(B300,CECOS_SIN_IDENTIFICAR!$A$2:$D$146,4,0)=0,"SIN CECO",VLOOKUP(B300,CECOS_SIN_IDENTIFICAR!$A$2:$D$146,4,0)))</f>
        <v>1206</v>
      </c>
      <c r="M300" s="3">
        <f t="shared" si="23"/>
        <v>1206</v>
      </c>
    </row>
    <row r="301" spans="1:13" x14ac:dyDescent="0.25">
      <c r="A301" s="3">
        <f t="shared" si="24"/>
        <v>300</v>
      </c>
      <c r="B301" s="3" t="s">
        <v>128</v>
      </c>
      <c r="C301" s="6" t="s">
        <v>43</v>
      </c>
      <c r="D301" s="3" t="s">
        <v>509</v>
      </c>
      <c r="E301" s="3" t="str">
        <f t="shared" si="21"/>
        <v>SIN CECO</v>
      </c>
      <c r="F301" s="3" t="str">
        <f t="shared" si="20"/>
        <v>NO</v>
      </c>
      <c r="G301" s="3" t="str">
        <f>VLOOKUP(D301,NORMALIZACION_CATEGORIAS_FOR_DE!$A$2:$E$260,3,0)</f>
        <v>PRODUCTOS/SERVICIO</v>
      </c>
      <c r="H301" s="3" t="str">
        <f>VLOOKUP(D301,NORMALIZACION_CATEGORIAS_FOR_DE!$A$2:$E$260,4,0)</f>
        <v>SIN CLASIFICAR</v>
      </c>
      <c r="I301" s="3" t="str">
        <f>VLOOKUP(D301,NORMALIZACION_CATEGORIAS_FOR_DE!$A$2:$E$260,5,0)</f>
        <v>CALIDAD DE LOS INFORMES</v>
      </c>
      <c r="J301" s="3" t="str">
        <f t="shared" si="22"/>
        <v>EAN NUEVA SEDE EL NOGAL
29-oct-10
60%-Fortalezas PAYC</v>
      </c>
      <c r="K301" s="3" t="str">
        <f>VLOOKUP(J301,VALORES_ENCUESTAS!$V$2:$W$5441,2,0)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301" s="3">
        <f>IF(ISNA(VLOOKUP(B301,CECOS_SIN_IDENTIFICAR!$A$2:$D$146,4,0)),"SIN CECO",IF(VLOOKUP(B301,CECOS_SIN_IDENTIFICAR!$A$2:$D$146,4,0)=0,"SIN CECO",VLOOKUP(B301,CECOS_SIN_IDENTIFICAR!$A$2:$D$146,4,0)))</f>
        <v>1094</v>
      </c>
      <c r="M301" s="3">
        <f t="shared" si="23"/>
        <v>1094</v>
      </c>
    </row>
    <row r="302" spans="1:13" x14ac:dyDescent="0.25">
      <c r="A302" s="3">
        <f t="shared" si="24"/>
        <v>301</v>
      </c>
      <c r="B302" s="3" t="s">
        <v>128</v>
      </c>
      <c r="C302" s="6" t="s">
        <v>45</v>
      </c>
      <c r="D302" s="3" t="s">
        <v>514</v>
      </c>
      <c r="E302" s="3" t="str">
        <f t="shared" si="21"/>
        <v>SIN CECO</v>
      </c>
      <c r="F302" s="3" t="str">
        <f t="shared" si="20"/>
        <v>NO</v>
      </c>
      <c r="G302" s="3" t="str">
        <f>VLOOKUP(D302,NORMALIZACION_CATEGORIAS_FOR_DE!$A$2:$E$260,3,0)</f>
        <v>PERSONAL</v>
      </c>
      <c r="H302" s="3" t="str">
        <f>VLOOKUP(D302,NORMALIZACION_CATEGORIAS_FOR_DE!$A$2:$E$260,4,0)</f>
        <v>SIN CLASIFICAR</v>
      </c>
      <c r="I302" s="3" t="str">
        <f>VLOOKUP(D302,NORMALIZACION_CATEGORIAS_FOR_DE!$A$2:$E$260,5,0)</f>
        <v>CANTIDAD</v>
      </c>
      <c r="J302" s="3" t="str">
        <f t="shared" si="22"/>
        <v>EAN NUEVA SEDE EL NOGAL
29-oct-10
60%-Debilidades PAYC</v>
      </c>
      <c r="K302" s="3" t="str">
        <f>VLOOKUP(J302,VALORES_ENCUESTAS!$V$2:$W$5441,2,0)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302" s="3">
        <f>IF(ISNA(VLOOKUP(B302,CECOS_SIN_IDENTIFICAR!$A$2:$D$146,4,0)),"SIN CECO",IF(VLOOKUP(B302,CECOS_SIN_IDENTIFICAR!$A$2:$D$146,4,0)=0,"SIN CECO",VLOOKUP(B302,CECOS_SIN_IDENTIFICAR!$A$2:$D$146,4,0)))</f>
        <v>1094</v>
      </c>
      <c r="M302" s="3">
        <f t="shared" si="23"/>
        <v>1094</v>
      </c>
    </row>
    <row r="303" spans="1:13" x14ac:dyDescent="0.25">
      <c r="A303" s="3">
        <f t="shared" si="24"/>
        <v>302</v>
      </c>
      <c r="B303" s="3" t="s">
        <v>131</v>
      </c>
      <c r="C303" s="6" t="s">
        <v>43</v>
      </c>
      <c r="D303" s="3" t="s">
        <v>449</v>
      </c>
      <c r="E303" s="3" t="str">
        <f t="shared" si="21"/>
        <v>SIN CECO</v>
      </c>
      <c r="F303" s="3" t="str">
        <f t="shared" si="20"/>
        <v>NO</v>
      </c>
      <c r="G303" s="3" t="str">
        <f>VLOOKUP(D303,NORMALIZACION_CATEGORIAS_FOR_DE!$A$2:$E$260,3,0)</f>
        <v>PRODUCTOS/SERVICIO</v>
      </c>
      <c r="H303" s="3" t="str">
        <f>VLOOKUP(D303,NORMALIZACION_CATEGORIAS_FOR_DE!$A$2:$E$260,4,0)</f>
        <v>SOPORTE DIRECTIVO</v>
      </c>
      <c r="I303" s="3" t="str">
        <f>VLOOKUP(D303,NORMALIZACION_CATEGORIAS_FOR_DE!$A$2:$E$260,5,0)</f>
        <v>CONOCIMIENTO DEL PROYECTO</v>
      </c>
      <c r="J303" s="3" t="str">
        <f t="shared" si="22"/>
        <v>CENTRO CULTURAL JMSD
23-NOV-10
100%-Fortalezas PAYC</v>
      </c>
      <c r="K303" s="3" t="str">
        <f>VLOOKUP(J303,VALORES_ENCUESTAS!$V$2:$W$5441,2,0)</f>
        <v>a.  Disposición de los funcionarios de todo rango-b.  Disposición en la solución de conflictos-c.  Pleno conocimiento del proyecto-d. Procesos administrativos y operativos muy estratégicos-</v>
      </c>
      <c r="L303" s="3">
        <f>IF(ISNA(VLOOKUP(B303,CECOS_SIN_IDENTIFICAR!$A$2:$D$146,4,0)),"SIN CECO",IF(VLOOKUP(B303,CECOS_SIN_IDENTIFICAR!$A$2:$D$146,4,0)=0,"SIN CECO",VLOOKUP(B303,CECOS_SIN_IDENTIFICAR!$A$2:$D$146,4,0)))</f>
        <v>1595</v>
      </c>
      <c r="M303" s="3">
        <f t="shared" si="23"/>
        <v>1595</v>
      </c>
    </row>
    <row r="304" spans="1:13" x14ac:dyDescent="0.25">
      <c r="A304" s="3">
        <f t="shared" si="24"/>
        <v>303</v>
      </c>
      <c r="B304" s="3" t="s">
        <v>133</v>
      </c>
      <c r="C304" s="6" t="s">
        <v>43</v>
      </c>
      <c r="D304" s="3" t="s">
        <v>525</v>
      </c>
      <c r="E304" s="3" t="str">
        <f t="shared" si="21"/>
        <v>SIN CECO</v>
      </c>
      <c r="F304" s="3" t="str">
        <f t="shared" si="20"/>
        <v>NO</v>
      </c>
      <c r="G304" s="3" t="str">
        <f>VLOOKUP(D304,NORMALIZACION_CATEGORIAS_FOR_DE!$A$2:$E$260,3,0)</f>
        <v>PERSONAL</v>
      </c>
      <c r="H304" s="3" t="str">
        <f>VLOOKUP(D304,NORMALIZACION_CATEGORIAS_FOR_DE!$A$2:$E$260,4,0)</f>
        <v>SIN CLASIFICAR</v>
      </c>
      <c r="I304" s="3" t="str">
        <f>VLOOKUP(D304,NORMALIZACION_CATEGORIAS_FOR_DE!$A$2:$E$260,5,0)</f>
        <v>PROACTIVIDAD</v>
      </c>
      <c r="J304" s="3" t="str">
        <f t="shared" si="22"/>
        <v>MANZANA LIÉVANO
13-SEP-10
60%-Fortalezas PAYC</v>
      </c>
      <c r="K304" s="3" t="str">
        <f>VLOOKUP(J304,VALORES_ENCUESTAS!$V$2:$W$5441,2,0)</f>
        <v>Personal-Productos-Control-Proactividad-Calidad-Oportunidad-</v>
      </c>
      <c r="L304" s="3">
        <f>IF(ISNA(VLOOKUP(B304,CECOS_SIN_IDENTIFICAR!$A$2:$D$146,4,0)),"SIN CECO",IF(VLOOKUP(B304,CECOS_SIN_IDENTIFICAR!$A$2:$D$146,4,0)=0,"SIN CECO",VLOOKUP(B304,CECOS_SIN_IDENTIFICAR!$A$2:$D$146,4,0)))</f>
        <v>1175</v>
      </c>
      <c r="M304" s="3">
        <f t="shared" si="23"/>
        <v>1175</v>
      </c>
    </row>
    <row r="305" spans="1:13" x14ac:dyDescent="0.25">
      <c r="A305" s="3">
        <f t="shared" si="24"/>
        <v>304</v>
      </c>
      <c r="B305" s="3" t="s">
        <v>134</v>
      </c>
      <c r="C305" s="6" t="s">
        <v>43</v>
      </c>
      <c r="D305" s="3" t="s">
        <v>528</v>
      </c>
      <c r="E305" s="3" t="str">
        <f t="shared" si="21"/>
        <v>SIN CECO</v>
      </c>
      <c r="F305" s="3" t="str">
        <f t="shared" si="20"/>
        <v>NO</v>
      </c>
      <c r="G305" s="3" t="str">
        <f>VLOOKUP(D305,NORMALIZACION_CATEGORIAS_FOR_DE!$A$2:$E$260,3,0)</f>
        <v>PERSONAL</v>
      </c>
      <c r="H305" s="3" t="str">
        <f>VLOOKUP(D305,NORMALIZACION_CATEGORIAS_FOR_DE!$A$2:$E$260,4,0)</f>
        <v>SIN CLASIFICAR</v>
      </c>
      <c r="I305" s="3" t="str">
        <f>VLOOKUP(D305,NORMALIZACION_CATEGORIAS_FOR_DE!$A$2:$E$260,5,0)</f>
        <v>PERSONAL CAPACITADO</v>
      </c>
      <c r="J305" s="3" t="str">
        <f t="shared" si="22"/>
        <v>BBC
20-SEP-10
100%-Fortalezas PAYC</v>
      </c>
      <c r="K305" s="3" t="str">
        <f>VLOOKUP(J305,VALORES_ENCUESTAS!$V$2:$W$5441,2,0)</f>
        <v>Confiabilidad-Oportunidad-Preparación del personal-Conocimiento General-</v>
      </c>
      <c r="L305" s="3">
        <f>IF(ISNA(VLOOKUP(B305,CECOS_SIN_IDENTIFICAR!$A$2:$D$146,4,0)),"SIN CECO",IF(VLOOKUP(B305,CECOS_SIN_IDENTIFICAR!$A$2:$D$146,4,0)=0,"SIN CECO",VLOOKUP(B305,CECOS_SIN_IDENTIFICAR!$A$2:$D$146,4,0)))</f>
        <v>1039</v>
      </c>
      <c r="M305" s="3">
        <f t="shared" si="23"/>
        <v>1039</v>
      </c>
    </row>
    <row r="306" spans="1:13" x14ac:dyDescent="0.25">
      <c r="A306" s="3">
        <f t="shared" si="24"/>
        <v>305</v>
      </c>
      <c r="B306" s="3" t="s">
        <v>135</v>
      </c>
      <c r="C306" s="6" t="s">
        <v>43</v>
      </c>
      <c r="D306" s="3" t="s">
        <v>530</v>
      </c>
      <c r="E306" s="3" t="str">
        <f t="shared" si="21"/>
        <v>SIN CECO</v>
      </c>
      <c r="F306" s="3" t="str">
        <f t="shared" si="20"/>
        <v>NO</v>
      </c>
      <c r="G306" s="3" t="str">
        <f>VLOOKUP(D306,NORMALIZACION_CATEGORIAS_FOR_DE!$A$2:$E$260,3,0)</f>
        <v>PRODUCTOS/SERVICIO</v>
      </c>
      <c r="H306" s="3" t="str">
        <f>VLOOKUP(D306,NORMALIZACION_CATEGORIAS_FOR_DE!$A$2:$E$260,4,0)</f>
        <v>SIN CLASIFICAR</v>
      </c>
      <c r="I306" s="3" t="str">
        <f>VLOOKUP(D306,NORMALIZACION_CATEGORIAS_FOR_DE!$A$2:$E$260,5,0)</f>
        <v>EJERCICIO SISTEMÁTICO/COHERENTE</v>
      </c>
      <c r="J306" s="3" t="str">
        <f t="shared" si="22"/>
        <v>COMPENSAR
25-SEP-10
25%-Fortalezas PAYC</v>
      </c>
      <c r="K306" s="3" t="str">
        <f>VLOOKUP(J306,VALORES_ENCUESTAS!$V$2:$W$5441,2,0)</f>
        <v>El ejercicio es sistemático y coherente-El respaldo al cliente es oportuno-El personal técnico es de buena calidad-</v>
      </c>
      <c r="L306" s="3">
        <f>IF(ISNA(VLOOKUP(B306,CECOS_SIN_IDENTIFICAR!$A$2:$D$146,4,0)),"SIN CECO",IF(VLOOKUP(B306,CECOS_SIN_IDENTIFICAR!$A$2:$D$146,4,0)=0,"SIN CECO",VLOOKUP(B306,CECOS_SIN_IDENTIFICAR!$A$2:$D$146,4,0)))</f>
        <v>1188</v>
      </c>
      <c r="M306" s="3">
        <f t="shared" si="23"/>
        <v>1188</v>
      </c>
    </row>
    <row r="307" spans="1:13" x14ac:dyDescent="0.25">
      <c r="A307" s="3">
        <f t="shared" si="24"/>
        <v>306</v>
      </c>
      <c r="B307" s="3" t="s">
        <v>138</v>
      </c>
      <c r="C307" s="6" t="s">
        <v>43</v>
      </c>
      <c r="D307" s="3" t="s">
        <v>535</v>
      </c>
      <c r="E307" s="3" t="str">
        <f t="shared" si="21"/>
        <v>SIN CECO</v>
      </c>
      <c r="F307" s="3" t="str">
        <f t="shared" si="20"/>
        <v>NO</v>
      </c>
      <c r="G307" s="3" t="str">
        <f>VLOOKUP(D307,NORMALIZACION_CATEGORIAS_FOR_DE!$A$2:$E$260,3,0)</f>
        <v>SERVICIO AL CLIENTE</v>
      </c>
      <c r="H307" s="3" t="str">
        <f>VLOOKUP(D307,NORMALIZACION_CATEGORIAS_FOR_DE!$A$2:$E$260,4,0)</f>
        <v>SIN CLASIFICAR</v>
      </c>
      <c r="I307" s="3" t="str">
        <f>VLOOKUP(D307,NORMALIZACION_CATEGORIAS_FOR_DE!$A$2:$E$260,5,0)</f>
        <v>CONSTANTE</v>
      </c>
      <c r="J307" s="3" t="str">
        <f t="shared" si="22"/>
        <v>UNILEVER INT. 
30-SEP-10
100%-Fortalezas PAYC</v>
      </c>
      <c r="K307" s="3" t="str">
        <f>VLOOKUP(J307,VALORES_ENCUESTAS!$V$2:$W$5441,2,0)</f>
        <v>Apertura a escuchar el cliente-Posiciones firmes frente a los terceros-Transparencia en la comunicación-Atención constante-</v>
      </c>
      <c r="L307" s="3">
        <f>IF(ISNA(VLOOKUP(B307,CECOS_SIN_IDENTIFICAR!$A$2:$D$146,4,0)),"SIN CECO",IF(VLOOKUP(B307,CECOS_SIN_IDENTIFICAR!$A$2:$D$146,4,0)=0,"SIN CECO",VLOOKUP(B307,CECOS_SIN_IDENTIFICAR!$A$2:$D$146,4,0)))</f>
        <v>1176</v>
      </c>
      <c r="M307" s="3">
        <f t="shared" si="23"/>
        <v>1176</v>
      </c>
    </row>
    <row r="308" spans="1:13" x14ac:dyDescent="0.25">
      <c r="A308" s="3">
        <f t="shared" si="24"/>
        <v>307</v>
      </c>
      <c r="B308" s="3" t="s">
        <v>141</v>
      </c>
      <c r="C308" s="6" t="s">
        <v>43</v>
      </c>
      <c r="D308" s="3" t="s">
        <v>538</v>
      </c>
      <c r="E308" s="3" t="str">
        <f t="shared" si="21"/>
        <v>SIN CECO</v>
      </c>
      <c r="F308" s="3" t="str">
        <f t="shared" si="20"/>
        <v>NO</v>
      </c>
      <c r="G308" s="3" t="str">
        <f>VLOOKUP(D308,NORMALIZACION_CATEGORIAS_FOR_DE!$A$2:$E$260,3,0)</f>
        <v>PRODUCTOS/SERVICIO</v>
      </c>
      <c r="H308" s="3" t="str">
        <f>VLOOKUP(D308,NORMALIZACION_CATEGORIAS_FOR_DE!$A$2:$E$260,4,0)</f>
        <v>SIN CLASIFICAR</v>
      </c>
      <c r="I308" s="3" t="str">
        <f>VLOOKUP(D308,NORMALIZACION_CATEGORIAS_FOR_DE!$A$2:$E$260,5,0)</f>
        <v>SISTEMA DE CALIDAD</v>
      </c>
      <c r="J308" s="3" t="str">
        <f t="shared" si="22"/>
        <v>CAFAM
12-oct-10
100%-Fortalezas PAYC</v>
      </c>
      <c r="K308" s="3" t="str">
        <f>VLOOKUP(J308,VALORES_ENCUESTAS!$V$2:$W$5441,2,0)</f>
        <v>a. Cuentan con la experiencia adecuada-b.  Reconocimiento a nivel nacional-c.  Procesos claramente definidos-d. Eficiente cumplimiento de los compromisos-</v>
      </c>
      <c r="L308" s="3">
        <f>IF(ISNA(VLOOKUP(B308,CECOS_SIN_IDENTIFICAR!$A$2:$D$146,4,0)),"SIN CECO",IF(VLOOKUP(B308,CECOS_SIN_IDENTIFICAR!$A$2:$D$146,4,0)=0,"SIN CECO",VLOOKUP(B308,CECOS_SIN_IDENTIFICAR!$A$2:$D$146,4,0)))</f>
        <v>1185</v>
      </c>
      <c r="M308" s="3">
        <f t="shared" si="23"/>
        <v>1185</v>
      </c>
    </row>
    <row r="309" spans="1:13" x14ac:dyDescent="0.25">
      <c r="A309" s="3">
        <f t="shared" si="24"/>
        <v>308</v>
      </c>
      <c r="B309" s="3" t="s">
        <v>141</v>
      </c>
      <c r="C309" s="6" t="s">
        <v>45</v>
      </c>
      <c r="D309" s="3" t="s">
        <v>542</v>
      </c>
      <c r="E309" s="3" t="str">
        <f t="shared" si="21"/>
        <v>SIN CECO</v>
      </c>
      <c r="F309" s="3" t="str">
        <f t="shared" si="20"/>
        <v>NO</v>
      </c>
      <c r="G309" s="3" t="str">
        <f>VLOOKUP(D309,NORMALIZACION_CATEGORIAS_FOR_DE!$A$2:$E$260,3,0)</f>
        <v>PRODUCTOS/SERVICIO</v>
      </c>
      <c r="H309" s="3" t="str">
        <f>VLOOKUP(D309,NORMALIZACION_CATEGORIAS_FOR_DE!$A$2:$E$260,4,0)</f>
        <v>SOPORTE TÉCNICO</v>
      </c>
      <c r="I309" s="3" t="str">
        <f>VLOOKUP(D309,NORMALIZACION_CATEGORIAS_FOR_DE!$A$2:$E$260,5,0)</f>
        <v>FLEXIBILIDAD TÉCNICA</v>
      </c>
      <c r="J309" s="3" t="str">
        <f t="shared" si="22"/>
        <v>CAFAM
12-oct-10
100%-Debilidades PAYC</v>
      </c>
      <c r="K309" s="3" t="str">
        <f>VLOOKUP(J309,VALORES_ENCUESTAS!$V$2:$W$5441,2,0)</f>
        <v>a. Aseguramiento de las proyecciones presupuestales-b.  Cruces entre mediciones y recibos de obra-c.  Falta flexibilidad en aspectos técnicos-</v>
      </c>
      <c r="L309" s="3">
        <f>IF(ISNA(VLOOKUP(B309,CECOS_SIN_IDENTIFICAR!$A$2:$D$146,4,0)),"SIN CECO",IF(VLOOKUP(B309,CECOS_SIN_IDENTIFICAR!$A$2:$D$146,4,0)=0,"SIN CECO",VLOOKUP(B309,CECOS_SIN_IDENTIFICAR!$A$2:$D$146,4,0)))</f>
        <v>1185</v>
      </c>
      <c r="M309" s="3">
        <f t="shared" si="23"/>
        <v>1185</v>
      </c>
    </row>
    <row r="310" spans="1:13" x14ac:dyDescent="0.25">
      <c r="A310" s="3">
        <f t="shared" si="24"/>
        <v>309</v>
      </c>
      <c r="B310" s="3" t="s">
        <v>143</v>
      </c>
      <c r="C310" s="6" t="s">
        <v>43</v>
      </c>
      <c r="D310" s="3" t="s">
        <v>547</v>
      </c>
      <c r="E310" s="3" t="str">
        <f t="shared" si="21"/>
        <v>SIN CECO</v>
      </c>
      <c r="F310" s="3" t="str">
        <f t="shared" si="20"/>
        <v>NO</v>
      </c>
      <c r="G310" s="3" t="str">
        <f>VLOOKUP(D310,NORMALIZACION_CATEGORIAS_FOR_DE!$A$2:$E$260,3,0)</f>
        <v>PRODUCTOS/SERVICIO</v>
      </c>
      <c r="H310" s="3" t="str">
        <f>VLOOKUP(D310,NORMALIZACION_CATEGORIAS_FOR_DE!$A$2:$E$260,4,0)</f>
        <v>SOPORTE ADMINISTRATIVO</v>
      </c>
      <c r="I310" s="3" t="str">
        <f>VLOOKUP(D310,NORMALIZACION_CATEGORIAS_FOR_DE!$A$2:$E$260,5,0)</f>
        <v>CONTROL DE PROGRAMACIÓN</v>
      </c>
      <c r="J310" s="3" t="str">
        <f t="shared" si="22"/>
        <v>EST. PUENTE ARANDA
22-oct-10
100%-Fortalezas PAYC</v>
      </c>
      <c r="K310" s="3" t="str">
        <f>VLOOKUP(J310,VALORES_ENCUESTAS!$V$2:$W$5441,2,0)</f>
        <v>control especificaciones-control presupuesto-control programación-control administrativo-cumplimiento con la información-</v>
      </c>
      <c r="L310" s="3" t="str">
        <f>IF(ISNA(VLOOKUP(B310,CECOS_SIN_IDENTIFICAR!$A$2:$D$146,4,0)),"SIN CECO",IF(VLOOKUP(B310,CECOS_SIN_IDENTIFICAR!$A$2:$D$146,4,0)=0,"SIN CECO",VLOOKUP(B310,CECOS_SIN_IDENTIFICAR!$A$2:$D$146,4,0)))</f>
        <v/>
      </c>
      <c r="M310" s="3" t="str">
        <f t="shared" si="23"/>
        <v/>
      </c>
    </row>
    <row r="311" spans="1:13" x14ac:dyDescent="0.25">
      <c r="A311" s="3">
        <f t="shared" si="24"/>
        <v>310</v>
      </c>
      <c r="B311" s="5" t="s">
        <v>144</v>
      </c>
      <c r="C311" s="6" t="s">
        <v>43</v>
      </c>
      <c r="D311" s="3" t="s">
        <v>473</v>
      </c>
      <c r="E311" s="3" t="str">
        <f t="shared" si="21"/>
        <v>SIN CECO</v>
      </c>
      <c r="F311" s="3" t="str">
        <f t="shared" si="20"/>
        <v>NO</v>
      </c>
      <c r="G311" s="3" t="str">
        <f>VLOOKUP(D311,NORMALIZACION_CATEGORIAS_FOR_DE!$A$2:$E$260,3,0)</f>
        <v>PERSONAL</v>
      </c>
      <c r="H311" s="3" t="str">
        <f>VLOOKUP(D311,NORMALIZACION_CATEGORIAS_FOR_DE!$A$2:$E$260,4,0)</f>
        <v>SIN CLASIFICAR</v>
      </c>
      <c r="I311" s="3" t="str">
        <f>VLOOKUP(D311,NORMALIZACION_CATEGORIAS_FOR_DE!$A$2:$E$260,5,0)</f>
        <v>COMPROMISO</v>
      </c>
      <c r="J311" s="3" t="str">
        <f t="shared" si="22"/>
        <v>CLÍNICA PORTOAZUL
26-oct-10
25%-Fortalezas PAYC</v>
      </c>
      <c r="K311" s="3" t="str">
        <f>VLOOKUP(J311,VALORES_ENCUESTAS!$V$2:$W$5441,2,0)</f>
        <v>Experiencia-Conocimiento-Personal Comprometido-Excelente manejo del cliente-Organizados-</v>
      </c>
      <c r="L311" s="3">
        <f>IF(ISNA(VLOOKUP(B311,CECOS_SIN_IDENTIFICAR!$A$2:$D$146,4,0)),"SIN CECO",IF(VLOOKUP(B311,CECOS_SIN_IDENTIFICAR!$A$2:$D$146,4,0)=0,"SIN CECO",VLOOKUP(B311,CECOS_SIN_IDENTIFICAR!$A$2:$D$146,4,0)))</f>
        <v>1192</v>
      </c>
      <c r="M311" s="3">
        <f t="shared" si="23"/>
        <v>1192</v>
      </c>
    </row>
    <row r="312" spans="1:13" x14ac:dyDescent="0.25">
      <c r="A312" s="3">
        <f t="shared" si="24"/>
        <v>311</v>
      </c>
      <c r="B312" s="3" t="s">
        <v>190</v>
      </c>
      <c r="C312" s="6" t="s">
        <v>43</v>
      </c>
      <c r="D312" s="3" t="s">
        <v>554</v>
      </c>
      <c r="E312" s="3" t="str">
        <f t="shared" si="21"/>
        <v>SIN CECO</v>
      </c>
      <c r="F312" s="3" t="str">
        <f t="shared" si="20"/>
        <v>NO</v>
      </c>
      <c r="G312" s="3" t="str">
        <f>VLOOKUP(D312,NORMALIZACION_CATEGORIAS_FOR_DE!$A$2:$E$260,3,0)</f>
        <v>PRODUCTOS/SERVICIO</v>
      </c>
      <c r="H312" s="3" t="str">
        <f>VLOOKUP(D312,NORMALIZACION_CATEGORIAS_FOR_DE!$A$2:$E$260,4,0)</f>
        <v>SIN CLASIFICAR</v>
      </c>
      <c r="I312" s="3" t="str">
        <f>VLOOKUP(D312,NORMALIZACION_CATEGORIAS_FOR_DE!$A$2:$E$260,5,0)</f>
        <v>TRANSPARENCIA</v>
      </c>
      <c r="J312" s="3" t="str">
        <f t="shared" si="22"/>
        <v>CENTRO COMERCIAL BULEVAR NIZA
25%-Fortalezas PAYC</v>
      </c>
      <c r="K312" s="3" t="str">
        <f>VLOOKUP(J312,VALORES_ENCUESTAS!$V$2:$W$5441,2,0)</f>
        <v>Orden manejo de infoemación-Experiencia que repalda expectativas del cliente-Transparencia en los procesos de apertura de ofertas-</v>
      </c>
      <c r="L312" s="3">
        <f>IF(ISNA(VLOOKUP(B312,CECOS_SIN_IDENTIFICAR!$A$2:$D$146,4,0)),"SIN CECO",IF(VLOOKUP(B312,CECOS_SIN_IDENTIFICAR!$A$2:$D$146,4,0)=0,"SIN CECO",VLOOKUP(B312,CECOS_SIN_IDENTIFICAR!$A$2:$D$146,4,0)))</f>
        <v>1244</v>
      </c>
      <c r="M312" s="3">
        <f t="shared" si="23"/>
        <v>1244</v>
      </c>
    </row>
    <row r="313" spans="1:13" x14ac:dyDescent="0.25">
      <c r="A313" s="3">
        <f t="shared" si="24"/>
        <v>312</v>
      </c>
      <c r="B313" s="3" t="s">
        <v>194</v>
      </c>
      <c r="C313" s="6" t="s">
        <v>43</v>
      </c>
      <c r="D313" s="3" t="s">
        <v>561</v>
      </c>
      <c r="E313" s="3" t="str">
        <f t="shared" si="21"/>
        <v>SIN CECO</v>
      </c>
      <c r="F313" s="3" t="str">
        <f t="shared" si="20"/>
        <v>NO</v>
      </c>
      <c r="G313" s="3" t="str">
        <f>VLOOKUP(D313,NORMALIZACION_CATEGORIAS_FOR_DE!$A$2:$E$260,3,0)</f>
        <v>PERSONAL</v>
      </c>
      <c r="H313" s="3" t="str">
        <f>VLOOKUP(D313,NORMALIZACION_CATEGORIAS_FOR_DE!$A$2:$E$260,4,0)</f>
        <v>SIN CLASIFICAR</v>
      </c>
      <c r="I313" s="3" t="str">
        <f>VLOOKUP(D313,NORMALIZACION_CATEGORIAS_FOR_DE!$A$2:$E$260,5,0)</f>
        <v>ACTITUD</v>
      </c>
      <c r="J313" s="3" t="str">
        <f t="shared" si="22"/>
        <v>COMPENSAR 1 DE MAYO
60%-Fortalezas PAYC</v>
      </c>
      <c r="K313" s="3" t="str">
        <f>VLOOKUP(J313,VALORES_ENCUESTAS!$V$2:$W$5441,2,0)</f>
        <v>Conocimiento técnico-Oportunidad-Actitud-</v>
      </c>
      <c r="L313" s="3">
        <f>IF(ISNA(VLOOKUP(B313,CECOS_SIN_IDENTIFICAR!$A$2:$D$146,4,0)),"SIN CECO",IF(VLOOKUP(B313,CECOS_SIN_IDENTIFICAR!$A$2:$D$146,4,0)=0,"SIN CECO",VLOOKUP(B313,CECOS_SIN_IDENTIFICAR!$A$2:$D$146,4,0)))</f>
        <v>1188</v>
      </c>
      <c r="M313" s="3">
        <f t="shared" si="23"/>
        <v>1188</v>
      </c>
    </row>
    <row r="314" spans="1:13" x14ac:dyDescent="0.25">
      <c r="A314" s="3">
        <f t="shared" si="24"/>
        <v>313</v>
      </c>
      <c r="B314" s="3" t="s">
        <v>206</v>
      </c>
      <c r="C314" s="6" t="s">
        <v>43</v>
      </c>
      <c r="D314" s="3" t="s">
        <v>562</v>
      </c>
      <c r="E314" s="3" t="str">
        <f t="shared" si="21"/>
        <v>SIN CECO</v>
      </c>
      <c r="F314" s="3" t="str">
        <f t="shared" si="20"/>
        <v>NO</v>
      </c>
      <c r="G314" s="3" t="str">
        <f>VLOOKUP(D314,NORMALIZACION_CATEGORIAS_FOR_DE!$A$2:$E$260,3,0)</f>
        <v>SERVICIO AL CLIENTE</v>
      </c>
      <c r="H314" s="3" t="str">
        <f>VLOOKUP(D314,NORMALIZACION_CATEGORIAS_FOR_DE!$A$2:$E$260,4,0)</f>
        <v>SIN CLASIFICAR</v>
      </c>
      <c r="I314" s="3" t="str">
        <f>VLOOKUP(D314,NORMALIZACION_CATEGORIAS_FOR_DE!$A$2:$E$260,5,0)</f>
        <v>ATENCIÓN</v>
      </c>
      <c r="J314" s="3" t="str">
        <f t="shared" si="22"/>
        <v>UNIVERSIDAD SANTO TOMÁS
25%-Fortalezas PAYC</v>
      </c>
      <c r="K314" s="3" t="str">
        <f>VLOOKUP(J314,VALORES_ENCUESTAS!$V$2:$W$5441,2,0)</f>
        <v>Compromiso-Oportuno-Atención-Información-Control</v>
      </c>
      <c r="L314" s="3">
        <f>IF(ISNA(VLOOKUP(B314,CECOS_SIN_IDENTIFICAR!$A$2:$D$146,4,0)),"SIN CECO",IF(VLOOKUP(B314,CECOS_SIN_IDENTIFICAR!$A$2:$D$146,4,0)=0,"SIN CECO",VLOOKUP(B314,CECOS_SIN_IDENTIFICAR!$A$2:$D$146,4,0)))</f>
        <v>1145</v>
      </c>
      <c r="M314" s="3">
        <f t="shared" si="23"/>
        <v>1145</v>
      </c>
    </row>
    <row r="315" spans="1:13" x14ac:dyDescent="0.25">
      <c r="A315" s="3">
        <f t="shared" si="24"/>
        <v>314</v>
      </c>
      <c r="B315" s="3" t="s">
        <v>209</v>
      </c>
      <c r="C315" s="6" t="s">
        <v>43</v>
      </c>
      <c r="D315" s="3" t="s">
        <v>566</v>
      </c>
      <c r="E315" s="3" t="str">
        <f t="shared" si="21"/>
        <v>SIN CECO</v>
      </c>
      <c r="F315" s="3" t="str">
        <f t="shared" si="20"/>
        <v>NO</v>
      </c>
      <c r="G315" s="3" t="str">
        <f>VLOOKUP(D315,NORMALIZACION_CATEGORIAS_FOR_DE!$A$2:$E$260,3,0)</f>
        <v>PRODUCTOS/SERVICIO</v>
      </c>
      <c r="H315" s="3" t="str">
        <f>VLOOKUP(D315,NORMALIZACION_CATEGORIAS_FOR_DE!$A$2:$E$260,4,0)</f>
        <v>SOPORTE DIRECTIVO</v>
      </c>
      <c r="I315" s="3" t="str">
        <f>VLOOKUP(D315,NORMALIZACION_CATEGORIAS_FOR_DE!$A$2:$E$260,5,0)</f>
        <v>DIRECTOR</v>
      </c>
      <c r="J315" s="3" t="str">
        <f t="shared" si="22"/>
        <v>FONADE
100%-Fortalezas PAYC</v>
      </c>
      <c r="K315" s="3" t="str">
        <f>VLOOKUP(J315,VALORES_ENCUESTAS!$V$2:$W$5441,2,0)</f>
        <v>Compromiso con el cliente-Puntualidad-Director Interventoria comprometido con el proyecto-</v>
      </c>
      <c r="L315" s="3">
        <f>IF(ISNA(VLOOKUP(B315,CECOS_SIN_IDENTIFICAR!$A$2:$D$146,4,0)),"SIN CECO",IF(VLOOKUP(B315,CECOS_SIN_IDENTIFICAR!$A$2:$D$146,4,0)=0,"SIN CECO",VLOOKUP(B315,CECOS_SIN_IDENTIFICAR!$A$2:$D$146,4,0)))</f>
        <v>1453</v>
      </c>
      <c r="M315" s="3">
        <f t="shared" si="23"/>
        <v>1453</v>
      </c>
    </row>
    <row r="316" spans="1:13" x14ac:dyDescent="0.25">
      <c r="A316" s="3">
        <f t="shared" si="24"/>
        <v>315</v>
      </c>
      <c r="B316" s="3" t="s">
        <v>252</v>
      </c>
      <c r="C316" s="6" t="s">
        <v>43</v>
      </c>
      <c r="D316" s="3" t="s">
        <v>479</v>
      </c>
      <c r="E316" s="3" t="str">
        <f t="shared" si="21"/>
        <v>SIN CECO</v>
      </c>
      <c r="F316" s="3" t="str">
        <f t="shared" si="20"/>
        <v>NO</v>
      </c>
      <c r="G316" s="3" t="str">
        <f>VLOOKUP(D316,NORMALIZACION_CATEGORIAS_FOR_DE!$A$2:$E$260,3,0)</f>
        <v>PRODUCTOS/SERVICIO</v>
      </c>
      <c r="H316" s="3" t="str">
        <f>VLOOKUP(D316,NORMALIZACION_CATEGORIAS_FOR_DE!$A$2:$E$260,4,0)</f>
        <v>SIN CLASIFICAR</v>
      </c>
      <c r="I316" s="3" t="str">
        <f>VLOOKUP(D316,NORMALIZACION_CATEGORIAS_FOR_DE!$A$2:$E$260,5,0)</f>
        <v>CALIDAD DE LA INFORMACIÓN</v>
      </c>
      <c r="J316" s="3" t="str">
        <f t="shared" si="22"/>
        <v>UNIVERSIDAD SANTO TOMÁS-Fortalezas PAYC</v>
      </c>
      <c r="K316" s="3" t="str">
        <f>VLOOKUP(J316,VALORES_ENCUESTAS!$V$2:$W$5441,2,0)</f>
        <v>PRESENCIA Y APOYO PERMANENTE-COMPROMISO-INFORMACIÓN PRECISA Y PERMANENTE-SEGUIMIENTO CONSTANTE A LOS PROCESOS-</v>
      </c>
      <c r="L316" s="3" t="str">
        <f>IF(ISNA(VLOOKUP(B316,CECOS_SIN_IDENTIFICAR!$A$2:$D$146,4,0)),"SIN CECO",IF(VLOOKUP(B316,CECOS_SIN_IDENTIFICAR!$A$2:$D$146,4,0)=0,"SIN CECO",VLOOKUP(B316,CECOS_SIN_IDENTIFICAR!$A$2:$D$146,4,0)))</f>
        <v/>
      </c>
      <c r="M316" s="3" t="str">
        <f t="shared" si="23"/>
        <v/>
      </c>
    </row>
    <row r="317" spans="1:13" x14ac:dyDescent="0.25">
      <c r="A317" s="3">
        <f t="shared" si="24"/>
        <v>316</v>
      </c>
      <c r="B317" s="3" t="s">
        <v>270</v>
      </c>
      <c r="C317" s="6" t="s">
        <v>43</v>
      </c>
      <c r="D317" s="3" t="s">
        <v>581</v>
      </c>
      <c r="E317" s="3" t="str">
        <f t="shared" si="21"/>
        <v>SIN CECO</v>
      </c>
      <c r="F317" s="3" t="str">
        <f t="shared" si="20"/>
        <v>NO</v>
      </c>
      <c r="G317" s="3" t="str">
        <f>VLOOKUP(D317,NORMALIZACION_CATEGORIAS_FOR_DE!$A$2:$E$260,3,0)</f>
        <v>PRODUCTOS/SERVICIO</v>
      </c>
      <c r="H317" s="3" t="str">
        <f>VLOOKUP(D317,NORMALIZACION_CATEGORIAS_FOR_DE!$A$2:$E$260,4,0)</f>
        <v>SIN CLASIFICAR</v>
      </c>
      <c r="I317" s="3" t="str">
        <f>VLOOKUP(D317,NORMALIZACION_CATEGORIAS_FOR_DE!$A$2:$E$260,5,0)</f>
        <v>ESTRUCTURA DE LOS INFORMES</v>
      </c>
      <c r="J317" s="3" t="str">
        <f t="shared" si="22"/>
        <v>CLÍNICA LA COLINA 12-ABR-12-Fortalezas PAYC</v>
      </c>
      <c r="K317" s="3" t="str">
        <f>VLOOKUP(J317,VALORES_ENCUESTAS!$V$2:$W$5441,2,0)</f>
        <v xml:space="preserve"> Presencia en la obra-Compromiso del nivel gerencial-estructura de informes-Conocimiento de proveedores y subcontratistas-Experiencia en el sector construcción</v>
      </c>
      <c r="L317" s="3">
        <f>IF(ISNA(VLOOKUP(B317,CECOS_SIN_IDENTIFICAR!$A$2:$D$146,4,0)),"SIN CECO",IF(VLOOKUP(B317,CECOS_SIN_IDENTIFICAR!$A$2:$D$146,4,0)=0,"SIN CECO",VLOOKUP(B317,CECOS_SIN_IDENTIFICAR!$A$2:$D$146,4,0)))</f>
        <v>1309</v>
      </c>
      <c r="M317" s="3">
        <f t="shared" si="23"/>
        <v>1309</v>
      </c>
    </row>
    <row r="318" spans="1:13" x14ac:dyDescent="0.25">
      <c r="A318" s="3">
        <f t="shared" si="24"/>
        <v>317</v>
      </c>
      <c r="B318" s="3" t="s">
        <v>272</v>
      </c>
      <c r="C318" s="6" t="s">
        <v>43</v>
      </c>
      <c r="D318" s="3" t="s">
        <v>452</v>
      </c>
      <c r="E318" s="3" t="str">
        <f t="shared" si="21"/>
        <v>SIN CECO</v>
      </c>
      <c r="F318" s="3" t="str">
        <f t="shared" si="20"/>
        <v>NO</v>
      </c>
      <c r="G318" s="3" t="str">
        <f>VLOOKUP(D318,NORMALIZACION_CATEGORIAS_FOR_DE!$A$2:$E$260,3,0)</f>
        <v>PERSONAL</v>
      </c>
      <c r="H318" s="3" t="str">
        <f>VLOOKUP(D318,NORMALIZACION_CATEGORIAS_FOR_DE!$A$2:$E$260,4,0)</f>
        <v>SIN CLASIFICAR</v>
      </c>
      <c r="I318" s="3" t="str">
        <f>VLOOKUP(D318,NORMALIZACION_CATEGORIAS_FOR_DE!$A$2:$E$260,5,0)</f>
        <v>IDONEIDAD</v>
      </c>
      <c r="J318" s="3" t="str">
        <f t="shared" si="22"/>
        <v>JAVESALUD 20-JUN-12-Fortalezas PAYC</v>
      </c>
      <c r="K318" s="3" t="str">
        <f>VLOOKUP(J318,VALORES_ENCUESTAS!$V$2:$W$5441,2,0)</f>
        <v>Atención, disponibilidad, idoneidad de los participantes en el proyecto.-Manejo de proveedores asociados al proyecto en la solución de conflictos.-Calidad de la información suministrada.-</v>
      </c>
      <c r="L318" s="3">
        <f>IF(ISNA(VLOOKUP(B318,CECOS_SIN_IDENTIFICAR!$A$2:$D$146,4,0)),"SIN CECO",IF(VLOOKUP(B318,CECOS_SIN_IDENTIFICAR!$A$2:$D$146,4,0)=0,"SIN CECO",VLOOKUP(B318,CECOS_SIN_IDENTIFICAR!$A$2:$D$146,4,0)))</f>
        <v>1150</v>
      </c>
      <c r="M318" s="3">
        <f t="shared" si="23"/>
        <v>1150</v>
      </c>
    </row>
    <row r="319" spans="1:13" x14ac:dyDescent="0.25">
      <c r="A319" s="3">
        <f t="shared" si="24"/>
        <v>318</v>
      </c>
      <c r="B319" s="3" t="s">
        <v>273</v>
      </c>
      <c r="C319" s="6" t="s">
        <v>43</v>
      </c>
      <c r="D319" s="3" t="s">
        <v>474</v>
      </c>
      <c r="E319" s="3" t="str">
        <f t="shared" si="21"/>
        <v>SIN CECO</v>
      </c>
      <c r="F319" s="3" t="str">
        <f t="shared" si="20"/>
        <v>NO</v>
      </c>
      <c r="G319" s="3" t="str">
        <f>VLOOKUP(D319,NORMALIZACION_CATEGORIAS_FOR_DE!$A$2:$E$260,3,0)</f>
        <v>PRODUCTOS/SERVICIO</v>
      </c>
      <c r="H319" s="3" t="str">
        <f>VLOOKUP(D319,NORMALIZACION_CATEGORIAS_FOR_DE!$A$2:$E$260,4,0)</f>
        <v>SOPORTE TÉCNICO</v>
      </c>
      <c r="I319" s="3" t="str">
        <f>VLOOKUP(D319,NORMALIZACION_CATEGORIAS_FOR_DE!$A$2:$E$260,5,0)</f>
        <v>CONOCIMIENTO DEL TEMA</v>
      </c>
      <c r="J319" s="3" t="str">
        <f t="shared" si="22"/>
        <v xml:space="preserve"> REFORZAMIENTO CLÍNICA DEL COUNTRY 20-JUN-12-Fortalezas PAYC</v>
      </c>
      <c r="K319" s="3" t="str">
        <f>VLOOKUP(J319,VALORES_ENCUESTAS!$V$2:$W$5441,2,0)</f>
        <v>Proactividad.-Disciplina.-Conocimiento del tema.-</v>
      </c>
      <c r="L319" s="3">
        <f>IF(ISNA(VLOOKUP(B319,CECOS_SIN_IDENTIFICAR!$A$2:$D$146,4,0)),"SIN CECO",IF(VLOOKUP(B319,CECOS_SIN_IDENTIFICAR!$A$2:$D$146,4,0)=0,"SIN CECO",VLOOKUP(B319,CECOS_SIN_IDENTIFICAR!$A$2:$D$146,4,0)))</f>
        <v>1336</v>
      </c>
      <c r="M319" s="3">
        <f t="shared" si="23"/>
        <v>1336</v>
      </c>
    </row>
    <row r="320" spans="1:13" x14ac:dyDescent="0.25">
      <c r="A320" s="3">
        <f t="shared" si="24"/>
        <v>319</v>
      </c>
      <c r="B320" s="3" t="s">
        <v>276</v>
      </c>
      <c r="C320" s="6" t="s">
        <v>43</v>
      </c>
      <c r="D320" s="3" t="s">
        <v>591</v>
      </c>
      <c r="E320" s="3" t="str">
        <f t="shared" si="21"/>
        <v>SIN CECO</v>
      </c>
      <c r="F320" s="3" t="str">
        <f t="shared" si="20"/>
        <v>NO</v>
      </c>
      <c r="G320" s="3" t="str">
        <f>VLOOKUP(D320,NORMALIZACION_CATEGORIAS_FOR_DE!$A$2:$E$260,3,0)</f>
        <v>SERVICIO AL CLIENTE</v>
      </c>
      <c r="H320" s="3" t="str">
        <f>VLOOKUP(D320,NORMALIZACION_CATEGORIAS_FOR_DE!$A$2:$E$260,4,0)</f>
        <v>SIN CLASIFICAR</v>
      </c>
      <c r="I320" s="3" t="str">
        <f>VLOOKUP(D320,NORMALIZACION_CATEGORIAS_FOR_DE!$A$2:$E$260,5,0)</f>
        <v>RELACIÓN CON EL CLIENTE</v>
      </c>
      <c r="J320" s="3" t="str">
        <f t="shared" si="22"/>
        <v>CENTRO INTEGRADO POLICÍA 19-JUN-12-Fortalezas PAYC</v>
      </c>
      <c r="K320" s="3" t="str">
        <f>VLOOKUP(J320,VALORES_ENCUESTAS!$V$2:$W$5441,2,0)</f>
        <v>Conocimiento que tienen sobre el proyecto.-Manejo tecnico de la ciencia.-Relación con el cliente-</v>
      </c>
      <c r="L320" s="3">
        <f>IF(ISNA(VLOOKUP(B320,CECOS_SIN_IDENTIFICAR!$A$2:$D$146,4,0)),"SIN CECO",IF(VLOOKUP(B320,CECOS_SIN_IDENTIFICAR!$A$2:$D$146,4,0)=0,"SIN CECO",VLOOKUP(B320,CECOS_SIN_IDENTIFICAR!$A$2:$D$146,4,0)))</f>
        <v>1355</v>
      </c>
      <c r="M320" s="3">
        <f t="shared" si="23"/>
        <v>1355</v>
      </c>
    </row>
    <row r="321" spans="1:13" x14ac:dyDescent="0.25">
      <c r="A321" s="3">
        <f t="shared" si="24"/>
        <v>320</v>
      </c>
      <c r="B321" s="3" t="s">
        <v>277</v>
      </c>
      <c r="C321" s="6" t="s">
        <v>43</v>
      </c>
      <c r="D321" s="3" t="s">
        <v>591</v>
      </c>
      <c r="E321" s="3" t="str">
        <f t="shared" si="21"/>
        <v>SIN CECO</v>
      </c>
      <c r="F321" s="3" t="str">
        <f t="shared" si="20"/>
        <v>NO</v>
      </c>
      <c r="G321" s="3" t="str">
        <f>VLOOKUP(D321,NORMALIZACION_CATEGORIAS_FOR_DE!$A$2:$E$260,3,0)</f>
        <v>SERVICIO AL CLIENTE</v>
      </c>
      <c r="H321" s="3" t="str">
        <f>VLOOKUP(D321,NORMALIZACION_CATEGORIAS_FOR_DE!$A$2:$E$260,4,0)</f>
        <v>SIN CLASIFICAR</v>
      </c>
      <c r="I321" s="3" t="str">
        <f>VLOOKUP(D321,NORMALIZACION_CATEGORIAS_FOR_DE!$A$2:$E$260,5,0)</f>
        <v>RELACIÓN CON EL CLIENTE</v>
      </c>
      <c r="J321" s="3" t="str">
        <f t="shared" si="22"/>
        <v>CENTRO INTEGRADO POLICÍA 16-ABRI-12-Fortalezas PAYC</v>
      </c>
      <c r="K321" s="3" t="str">
        <f>VLOOKUP(J321,VALORES_ENCUESTAS!$V$2:$W$5441,2,0)</f>
        <v xml:space="preserve"> Experiencia como empresa-Experiencia profesional-Relación con el cliente-</v>
      </c>
      <c r="L321" s="3">
        <f>IF(ISNA(VLOOKUP(B321,CECOS_SIN_IDENTIFICAR!$A$2:$D$146,4,0)),"SIN CECO",IF(VLOOKUP(B321,CECOS_SIN_IDENTIFICAR!$A$2:$D$146,4,0)=0,"SIN CECO",VLOOKUP(B321,CECOS_SIN_IDENTIFICAR!$A$2:$D$146,4,0)))</f>
        <v>1355</v>
      </c>
      <c r="M321" s="3">
        <f t="shared" si="23"/>
        <v>1355</v>
      </c>
    </row>
    <row r="322" spans="1:13" x14ac:dyDescent="0.25">
      <c r="A322" s="3">
        <f t="shared" si="24"/>
        <v>321</v>
      </c>
      <c r="B322" s="3" t="s">
        <v>278</v>
      </c>
      <c r="C322" s="6" t="s">
        <v>45</v>
      </c>
      <c r="D322" s="3" t="s">
        <v>600</v>
      </c>
      <c r="E322" s="3" t="str">
        <f t="shared" si="21"/>
        <v>SIN CECO</v>
      </c>
      <c r="F322" s="3" t="str">
        <f t="shared" ref="F322:F382" si="25">IF(ISNUMBER(LEFT(B322,4)+0),"SI","NO")</f>
        <v>NO</v>
      </c>
      <c r="G322" s="3" t="str">
        <f>VLOOKUP(D322,NORMALIZACION_CATEGORIAS_FOR_DE!$A$2:$E$260,3,0)</f>
        <v>PERSONAL</v>
      </c>
      <c r="H322" s="3" t="str">
        <f>VLOOKUP(D322,NORMALIZACION_CATEGORIAS_FOR_DE!$A$2:$E$260,4,0)</f>
        <v>SIN CLASIFICAR</v>
      </c>
      <c r="I322" s="3" t="str">
        <f>VLOOKUP(D322,NORMALIZACION_CATEGORIAS_FOR_DE!$A$2:$E$260,5,0)</f>
        <v>DILIGENCIA</v>
      </c>
      <c r="J322" s="3" t="str">
        <f t="shared" si="22"/>
        <v>COMPENSAR 1A DE MAYO 31-MAY-12-Debilidades PAYC</v>
      </c>
      <c r="K322" s="3" t="str">
        <f>VLOOKUP(J322,VALORES_ENCUESTAS!$V$2:$W$5441,2,0)</f>
        <v>Falta de experiencia, compromiso y diligencia por parte del personal de obra-</v>
      </c>
      <c r="L322" s="3">
        <f>IF(ISNA(VLOOKUP(B322,CECOS_SIN_IDENTIFICAR!$A$2:$D$146,4,0)),"SIN CECO",IF(VLOOKUP(B322,CECOS_SIN_IDENTIFICAR!$A$2:$D$146,4,0)=0,"SIN CECO",VLOOKUP(B322,CECOS_SIN_IDENTIFICAR!$A$2:$D$146,4,0)))</f>
        <v>1188</v>
      </c>
      <c r="M322" s="3">
        <f t="shared" si="23"/>
        <v>1188</v>
      </c>
    </row>
    <row r="323" spans="1:13" x14ac:dyDescent="0.25">
      <c r="A323" s="3">
        <f t="shared" si="24"/>
        <v>322</v>
      </c>
      <c r="B323" s="3" t="s">
        <v>279</v>
      </c>
      <c r="C323" s="6" t="s">
        <v>43</v>
      </c>
      <c r="D323" s="3" t="s">
        <v>501</v>
      </c>
      <c r="E323" s="3" t="str">
        <f t="shared" ref="E323:E382" si="26">IF(F323="NO","SIN CECO",LEFT(B323,4)+0)</f>
        <v>SIN CECO</v>
      </c>
      <c r="F323" s="3" t="str">
        <f t="shared" si="25"/>
        <v>NO</v>
      </c>
      <c r="G323" s="3" t="str">
        <f>VLOOKUP(D323,NORMALIZACION_CATEGORIAS_FOR_DE!$A$2:$E$260,3,0)</f>
        <v>IMAGEN</v>
      </c>
      <c r="H323" s="3" t="str">
        <f>VLOOKUP(D323,NORMALIZACION_CATEGORIAS_FOR_DE!$A$2:$E$260,4,0)</f>
        <v>SIN CLASIFICAR</v>
      </c>
      <c r="I323" s="3" t="str">
        <f>VLOOKUP(D323,NORMALIZACION_CATEGORIAS_FOR_DE!$A$2:$E$260,5,0)</f>
        <v>EXPERIENCIA</v>
      </c>
      <c r="J323" s="3" t="str">
        <f t="shared" ref="J323:J382" si="27">CONCATENATE(B323,"-",C323)</f>
        <v>COUNTRY MEDICAL CENTER 29-MAY-12-Fortalezas PAYC</v>
      </c>
      <c r="K323" s="3" t="str">
        <f>VLOOKUP(J323,VALORES_ENCUESTAS!$V$2:$W$5441,2,0)</f>
        <v xml:space="preserve"> Idoneidad del personal en obra-Compromiso adecuado-Experiencia suficiente-</v>
      </c>
      <c r="L323" s="3">
        <f>IF(ISNA(VLOOKUP(B323,CECOS_SIN_IDENTIFICAR!$A$2:$D$146,4,0)),"SIN CECO",IF(VLOOKUP(B323,CECOS_SIN_IDENTIFICAR!$A$2:$D$146,4,0)=0,"SIN CECO",VLOOKUP(B323,CECOS_SIN_IDENTIFICAR!$A$2:$D$146,4,0)))</f>
        <v>1265</v>
      </c>
      <c r="M323" s="3">
        <f t="shared" ref="M323:M382" si="28">IF(L323="SIN CECO",E323,L323)</f>
        <v>1265</v>
      </c>
    </row>
    <row r="324" spans="1:13" x14ac:dyDescent="0.25">
      <c r="A324" s="3">
        <f t="shared" ref="A324:A382" si="29">A323+1</f>
        <v>323</v>
      </c>
      <c r="B324" s="3" t="s">
        <v>281</v>
      </c>
      <c r="C324" s="6" t="s">
        <v>43</v>
      </c>
      <c r="D324" s="3" t="s">
        <v>606</v>
      </c>
      <c r="E324" s="3" t="str">
        <f t="shared" si="26"/>
        <v>SIN CECO</v>
      </c>
      <c r="F324" s="3" t="str">
        <f t="shared" si="25"/>
        <v>NO</v>
      </c>
      <c r="G324" s="3" t="str">
        <f>VLOOKUP(D324,NORMALIZACION_CATEGORIAS_FOR_DE!$A$2:$E$260,3,0)</f>
        <v>PRODUCTOS/SERVICIO</v>
      </c>
      <c r="H324" s="3" t="str">
        <f>VLOOKUP(D324,NORMALIZACION_CATEGORIAS_FOR_DE!$A$2:$E$260,4,0)</f>
        <v>SIN CLASIFICAR</v>
      </c>
      <c r="I324" s="3" t="str">
        <f>VLOOKUP(D324,NORMALIZACION_CATEGORIAS_FOR_DE!$A$2:$E$260,5,0)</f>
        <v>ORDEN</v>
      </c>
      <c r="J324" s="3" t="str">
        <f t="shared" si="27"/>
        <v>HC CEDIS 02-MAY-12-Fortalezas PAYC</v>
      </c>
      <c r="K324" s="3" t="str">
        <f>VLOOKUP(J324,VALORES_ENCUESTAS!$V$2:$W$5441,2,0)</f>
        <v>CONOCIMIENTO-RESPONSABILIDAD-ORDEN-</v>
      </c>
      <c r="L324" s="3" t="str">
        <f>IF(ISNA(VLOOKUP(B324,CECOS_SIN_IDENTIFICAR!$A$2:$D$146,4,0)),"SIN CECO",IF(VLOOKUP(B324,CECOS_SIN_IDENTIFICAR!$A$2:$D$146,4,0)=0,"SIN CECO",VLOOKUP(B324,CECOS_SIN_IDENTIFICAR!$A$2:$D$146,4,0)))</f>
        <v/>
      </c>
      <c r="M324" s="3" t="str">
        <f t="shared" si="28"/>
        <v/>
      </c>
    </row>
    <row r="325" spans="1:13" x14ac:dyDescent="0.25">
      <c r="A325" s="3">
        <f t="shared" si="29"/>
        <v>324</v>
      </c>
      <c r="B325" s="3" t="s">
        <v>270</v>
      </c>
      <c r="C325" s="6" t="s">
        <v>43</v>
      </c>
      <c r="D325" s="3" t="s">
        <v>607</v>
      </c>
      <c r="E325" s="3" t="str">
        <f t="shared" si="26"/>
        <v>SIN CECO</v>
      </c>
      <c r="F325" s="3" t="str">
        <f t="shared" si="25"/>
        <v>NO</v>
      </c>
      <c r="G325" s="3" t="str">
        <f>VLOOKUP(D325,NORMALIZACION_CATEGORIAS_FOR_DE!$A$2:$E$260,3,0)</f>
        <v>PRODUCTOS/SERVICIO</v>
      </c>
      <c r="H325" s="3" t="str">
        <f>VLOOKUP(D325,NORMALIZACION_CATEGORIAS_FOR_DE!$A$2:$E$260,4,0)</f>
        <v>SIN CLASIFICAR</v>
      </c>
      <c r="I325" s="3" t="str">
        <f>VLOOKUP(D325,NORMALIZACION_CATEGORIAS_FOR_DE!$A$2:$E$260,5,0)</f>
        <v>ESTRUCTURA DE LOS INFORMES</v>
      </c>
      <c r="J325" s="3" t="str">
        <f t="shared" si="27"/>
        <v>CLÍNICA LA COLINA 12-ABR-12-Fortalezas PAYC</v>
      </c>
      <c r="K325" s="3" t="str">
        <f>VLOOKUP(J325,VALORES_ENCUESTAS!$V$2:$W$5441,2,0)</f>
        <v xml:space="preserve"> Presencia en la obra-Compromiso del nivel gerencial-estructura de informes-Conocimiento de proveedores y subcontratistas-Experiencia en el sector construcción</v>
      </c>
      <c r="L325" s="3">
        <f>IF(ISNA(VLOOKUP(B325,CECOS_SIN_IDENTIFICAR!$A$2:$D$146,4,0)),"SIN CECO",IF(VLOOKUP(B325,CECOS_SIN_IDENTIFICAR!$A$2:$D$146,4,0)=0,"SIN CECO",VLOOKUP(B325,CECOS_SIN_IDENTIFICAR!$A$2:$D$146,4,0)))</f>
        <v>1309</v>
      </c>
      <c r="M325" s="3">
        <f t="shared" si="28"/>
        <v>1309</v>
      </c>
    </row>
    <row r="326" spans="1:13" x14ac:dyDescent="0.25">
      <c r="A326" s="3">
        <f t="shared" si="29"/>
        <v>325</v>
      </c>
      <c r="B326" s="3" t="s">
        <v>271</v>
      </c>
      <c r="C326" s="6" t="s">
        <v>43</v>
      </c>
      <c r="D326" s="3" t="s">
        <v>609</v>
      </c>
      <c r="E326" s="3" t="str">
        <f t="shared" si="26"/>
        <v>SIN CECO</v>
      </c>
      <c r="F326" s="3" t="str">
        <f t="shared" si="25"/>
        <v>NO</v>
      </c>
      <c r="G326" s="3" t="str">
        <f>VLOOKUP(D326,NORMALIZACION_CATEGORIAS_FOR_DE!$A$2:$E$260,3,0)</f>
        <v>PRODUCTOS/SERVICIO</v>
      </c>
      <c r="H326" s="3" t="str">
        <f>VLOOKUP(D326,NORMALIZACION_CATEGORIAS_FOR_DE!$A$2:$E$260,4,0)</f>
        <v>SIN CLASIFICAR</v>
      </c>
      <c r="I326" s="3" t="str">
        <f>VLOOKUP(D326,NORMALIZACION_CATEGORIAS_FOR_DE!$A$2:$E$260,5,0)</f>
        <v>CUMPLIMIENTO DE EXPECTATIVAS</v>
      </c>
      <c r="J326" s="3" t="str">
        <f t="shared" si="27"/>
        <v>CLÍNICA DE INCONTINENCIA URINARIA 4-JUN-12-Fortalezas PAYC</v>
      </c>
      <c r="K326" s="3" t="str">
        <f>VLOOKUP(J326,VALORES_ENCUESTAS!$V$2:$W$5441,2,0)</f>
        <v>Profesionalismo- Muy buena asesoría-Cumpliendo siempre las expectativas del cliente-</v>
      </c>
      <c r="L326" s="3">
        <f>IF(ISNA(VLOOKUP(B326,CECOS_SIN_IDENTIFICAR!$A$2:$D$146,4,0)),"SIN CECO",IF(VLOOKUP(B326,CECOS_SIN_IDENTIFICAR!$A$2:$D$146,4,0)=0,"SIN CECO",VLOOKUP(B326,CECOS_SIN_IDENTIFICAR!$A$2:$D$146,4,0)))</f>
        <v>1350</v>
      </c>
      <c r="M326" s="3">
        <f t="shared" si="28"/>
        <v>1350</v>
      </c>
    </row>
    <row r="327" spans="1:13" x14ac:dyDescent="0.25">
      <c r="A327" s="3">
        <f t="shared" si="29"/>
        <v>326</v>
      </c>
      <c r="B327" s="3" t="s">
        <v>303</v>
      </c>
      <c r="C327" s="6" t="s">
        <v>43</v>
      </c>
      <c r="D327" s="3" t="s">
        <v>445</v>
      </c>
      <c r="E327" s="3" t="str">
        <f t="shared" si="26"/>
        <v>SIN CECO</v>
      </c>
      <c r="F327" s="3" t="str">
        <f t="shared" si="25"/>
        <v>NO</v>
      </c>
      <c r="G327" s="3" t="str">
        <f>VLOOKUP(D327,NORMALIZACION_CATEGORIAS_FOR_DE!$A$2:$E$260,3,0)</f>
        <v>PERSONAL</v>
      </c>
      <c r="H327" s="3" t="str">
        <f>VLOOKUP(D327,NORMALIZACION_CATEGORIAS_FOR_DE!$A$2:$E$260,4,0)</f>
        <v>SIN CLASIFICAR</v>
      </c>
      <c r="I327" s="3" t="str">
        <f>VLOOKUP(D327,NORMALIZACION_CATEGORIAS_FOR_DE!$A$2:$E$260,5,0)</f>
        <v>PROFESIONALISMO</v>
      </c>
      <c r="J327" s="3" t="str">
        <f t="shared" si="27"/>
        <v>CLÍNICA DE INCONTINENCIA URINARIA 13-NOV-12-Fortalezas PAYC</v>
      </c>
      <c r="K327" s="3" t="str">
        <f>VLOOKUP(J327,VALORES_ENCUESTAS!$V$2:$W$5441,2,0)</f>
        <v>Respaldo de varias áreas soporte para el cumplimiento de los objetivos -Las solicitudes del cilente son prioritarias-Profesionalismo y trayectoria-</v>
      </c>
      <c r="L327" s="3">
        <f>IF(ISNA(VLOOKUP(B327,CECOS_SIN_IDENTIFICAR!$A$2:$D$146,4,0)),"SIN CECO",IF(VLOOKUP(B327,CECOS_SIN_IDENTIFICAR!$A$2:$D$146,4,0)=0,"SIN CECO",VLOOKUP(B327,CECOS_SIN_IDENTIFICAR!$A$2:$D$146,4,0)))</f>
        <v>1350</v>
      </c>
      <c r="M327" s="3">
        <f t="shared" si="28"/>
        <v>1350</v>
      </c>
    </row>
    <row r="328" spans="1:13" x14ac:dyDescent="0.25">
      <c r="A328" s="3">
        <f t="shared" si="29"/>
        <v>327</v>
      </c>
      <c r="B328" s="3" t="s">
        <v>303</v>
      </c>
      <c r="C328" s="6" t="s">
        <v>45</v>
      </c>
      <c r="D328" s="3" t="s">
        <v>615</v>
      </c>
      <c r="E328" s="3" t="str">
        <f t="shared" si="26"/>
        <v>SIN CECO</v>
      </c>
      <c r="F328" s="3" t="str">
        <f t="shared" si="25"/>
        <v>NO</v>
      </c>
      <c r="G328" s="3" t="str">
        <f>VLOOKUP(D328,NORMALIZACION_CATEGORIAS_FOR_DE!$A$2:$E$260,3,0)</f>
        <v>PRODUCTOS/SERVICIO</v>
      </c>
      <c r="H328" s="3" t="str">
        <f>VLOOKUP(D328,NORMALIZACION_CATEGORIAS_FOR_DE!$A$2:$E$260,4,0)</f>
        <v>SOPORTE TÉCNICO</v>
      </c>
      <c r="I328" s="3" t="str">
        <f>VLOOKUP(D328,NORMALIZACION_CATEGORIAS_FOR_DE!$A$2:$E$260,5,0)</f>
        <v>FALTA DE INTERVENTORÍA</v>
      </c>
      <c r="J328" s="3" t="str">
        <f t="shared" si="27"/>
        <v>CLÍNICA DE INCONTINENCIA URINARIA 13-NOV-12-Debilidades PAYC</v>
      </c>
      <c r="K328" s="3" t="str">
        <f>VLOOKUP(J328,VALORES_ENCUESTAS!$V$2:$W$5441,2,0)</f>
        <v>Desorden en aspectos administrativos relevantes- Incumplimiento de compromisos pactados-Falta de mayor interventoria a los contratistas seleccionados</v>
      </c>
      <c r="L328" s="3">
        <f>IF(ISNA(VLOOKUP(B328,CECOS_SIN_IDENTIFICAR!$A$2:$D$146,4,0)),"SIN CECO",IF(VLOOKUP(B328,CECOS_SIN_IDENTIFICAR!$A$2:$D$146,4,0)=0,"SIN CECO",VLOOKUP(B328,CECOS_SIN_IDENTIFICAR!$A$2:$D$146,4,0)))</f>
        <v>1350</v>
      </c>
      <c r="M328" s="3">
        <f t="shared" si="28"/>
        <v>1350</v>
      </c>
    </row>
    <row r="329" spans="1:13" x14ac:dyDescent="0.25">
      <c r="A329" s="3">
        <f t="shared" si="29"/>
        <v>328</v>
      </c>
      <c r="B329" s="3" t="s">
        <v>272</v>
      </c>
      <c r="C329" s="6" t="s">
        <v>43</v>
      </c>
      <c r="D329" s="3" t="s">
        <v>452</v>
      </c>
      <c r="E329" s="3" t="str">
        <f t="shared" si="26"/>
        <v>SIN CECO</v>
      </c>
      <c r="F329" s="3" t="str">
        <f t="shared" si="25"/>
        <v>NO</v>
      </c>
      <c r="G329" s="3" t="str">
        <f>VLOOKUP(D329,NORMALIZACION_CATEGORIAS_FOR_DE!$A$2:$E$260,3,0)</f>
        <v>PERSONAL</v>
      </c>
      <c r="H329" s="3" t="str">
        <f>VLOOKUP(D329,NORMALIZACION_CATEGORIAS_FOR_DE!$A$2:$E$260,4,0)</f>
        <v>SIN CLASIFICAR</v>
      </c>
      <c r="I329" s="3" t="str">
        <f>VLOOKUP(D329,NORMALIZACION_CATEGORIAS_FOR_DE!$A$2:$E$260,5,0)</f>
        <v>IDONEIDAD</v>
      </c>
      <c r="J329" s="3" t="str">
        <f t="shared" si="27"/>
        <v>JAVESALUD 20-JUN-12-Fortalezas PAYC</v>
      </c>
      <c r="K329" s="3" t="str">
        <f>VLOOKUP(J329,VALORES_ENCUESTAS!$V$2:$W$5441,2,0)</f>
        <v>Atención, disponibilidad, idoneidad de los participantes en el proyecto.-Manejo de proveedores asociados al proyecto en la solución de conflictos.-Calidad de la información suministrada.-</v>
      </c>
      <c r="L329" s="3">
        <f>IF(ISNA(VLOOKUP(B329,CECOS_SIN_IDENTIFICAR!$A$2:$D$146,4,0)),"SIN CECO",IF(VLOOKUP(B329,CECOS_SIN_IDENTIFICAR!$A$2:$D$146,4,0)=0,"SIN CECO",VLOOKUP(B329,CECOS_SIN_IDENTIFICAR!$A$2:$D$146,4,0)))</f>
        <v>1150</v>
      </c>
      <c r="M329" s="3">
        <f t="shared" si="28"/>
        <v>1150</v>
      </c>
    </row>
    <row r="330" spans="1:13" x14ac:dyDescent="0.25">
      <c r="A330" s="3">
        <f t="shared" si="29"/>
        <v>329</v>
      </c>
      <c r="B330" s="3" t="s">
        <v>304</v>
      </c>
      <c r="C330" s="6" t="s">
        <v>43</v>
      </c>
      <c r="D330" s="3" t="s">
        <v>617</v>
      </c>
      <c r="E330" s="3" t="str">
        <f t="shared" si="26"/>
        <v>SIN CECO</v>
      </c>
      <c r="F330" s="3" t="str">
        <f t="shared" si="25"/>
        <v>NO</v>
      </c>
      <c r="G330" s="3" t="str">
        <f>VLOOKUP(D330,NORMALIZACION_CATEGORIAS_FOR_DE!$A$2:$E$260,3,0)</f>
        <v>PRODUCTOS/SERVICIO</v>
      </c>
      <c r="H330" s="3" t="str">
        <f>VLOOKUP(D330,NORMALIZACION_CATEGORIAS_FOR_DE!$A$2:$E$260,4,0)</f>
        <v>SIN CLASIFICAR</v>
      </c>
      <c r="I330" s="3" t="str">
        <f>VLOOKUP(D330,NORMALIZACION_CATEGORIAS_FOR_DE!$A$2:$E$260,5,0)</f>
        <v>INTEGRALIDAD</v>
      </c>
      <c r="J330" s="3" t="str">
        <f t="shared" si="27"/>
        <v>AMPLIACION CC PALATINO P.H. 14-DIC-12-Fortalezas PAYC</v>
      </c>
      <c r="K330" s="3" t="str">
        <f>VLOOKUP(J330,VALORES_ENCUESTAS!$V$2:$W$5441,2,0)</f>
        <v>integral-profesional-oportuno-</v>
      </c>
      <c r="L330" s="3">
        <f>IF(ISNA(VLOOKUP(B330,CECOS_SIN_IDENTIFICAR!$A$2:$D$146,4,0)),"SIN CECO",IF(VLOOKUP(B330,CECOS_SIN_IDENTIFICAR!$A$2:$D$146,4,0)=0,"SIN CECO",VLOOKUP(B330,CECOS_SIN_IDENTIFICAR!$A$2:$D$146,4,0)))</f>
        <v>1346</v>
      </c>
      <c r="M330" s="3">
        <f t="shared" si="28"/>
        <v>1346</v>
      </c>
    </row>
    <row r="331" spans="1:13" x14ac:dyDescent="0.25">
      <c r="A331" s="3">
        <f t="shared" si="29"/>
        <v>330</v>
      </c>
      <c r="B331" s="3" t="s">
        <v>308</v>
      </c>
      <c r="C331" s="6" t="s">
        <v>43</v>
      </c>
      <c r="D331" s="3" t="s">
        <v>625</v>
      </c>
      <c r="E331" s="3" t="str">
        <f t="shared" si="26"/>
        <v>SIN CECO</v>
      </c>
      <c r="F331" s="3" t="str">
        <f t="shared" si="25"/>
        <v>NO</v>
      </c>
      <c r="G331" s="3" t="str">
        <f>VLOOKUP(D331,NORMALIZACION_CATEGORIAS_FOR_DE!$A$2:$E$260,3,0)</f>
        <v>PRODUCTOS/SERVICIO</v>
      </c>
      <c r="H331" s="3" t="str">
        <f>VLOOKUP(D331,NORMALIZACION_CATEGORIAS_FOR_DE!$A$2:$E$260,4,0)</f>
        <v>SOPORTE ADMINISTRATIVO</v>
      </c>
      <c r="I331" s="3" t="str">
        <f>VLOOKUP(D331,NORMALIZACION_CATEGORIAS_FOR_DE!$A$2:$E$260,5,0)</f>
        <v>CONOCIMIENTO PROCESOS ADMINISTRATIVOS</v>
      </c>
      <c r="J331" s="3" t="str">
        <f t="shared" si="27"/>
        <v>COUNTRY MEDICAL CENTER 09-NOV-12-Fortalezas PAYC</v>
      </c>
      <c r="K331" s="3" t="str">
        <f>VLOOKUP(J331,VALORES_ENCUESTAS!$V$2:$W$5441,2,0)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331" s="3">
        <f>IF(ISNA(VLOOKUP(B331,CECOS_SIN_IDENTIFICAR!$A$2:$D$146,4,0)),"SIN CECO",IF(VLOOKUP(B331,CECOS_SIN_IDENTIFICAR!$A$2:$D$146,4,0)=0,"SIN CECO",VLOOKUP(B331,CECOS_SIN_IDENTIFICAR!$A$2:$D$146,4,0)))</f>
        <v>1265</v>
      </c>
      <c r="M331" s="3">
        <f t="shared" si="28"/>
        <v>1265</v>
      </c>
    </row>
    <row r="332" spans="1:13" x14ac:dyDescent="0.25">
      <c r="A332" s="3">
        <f t="shared" si="29"/>
        <v>331</v>
      </c>
      <c r="B332" s="3" t="s">
        <v>309</v>
      </c>
      <c r="C332" s="6" t="s">
        <v>43</v>
      </c>
      <c r="D332" s="3" t="s">
        <v>628</v>
      </c>
      <c r="E332" s="3" t="str">
        <f t="shared" si="26"/>
        <v>SIN CECO</v>
      </c>
      <c r="F332" s="3" t="str">
        <f t="shared" si="25"/>
        <v>NO</v>
      </c>
      <c r="G332" s="3" t="str">
        <f>VLOOKUP(D332,NORMALIZACION_CATEGORIAS_FOR_DE!$A$2:$E$260,3,0)</f>
        <v>PERSONAL</v>
      </c>
      <c r="H332" s="3" t="str">
        <f>VLOOKUP(D332,NORMALIZACION_CATEGORIAS_FOR_DE!$A$2:$E$260,4,0)</f>
        <v>SIN CLASIFICAR</v>
      </c>
      <c r="I332" s="3" t="str">
        <f>VLOOKUP(D332,NORMALIZACION_CATEGORIAS_FOR_DE!$A$2:$E$260,5,0)</f>
        <v>ACTITUD</v>
      </c>
      <c r="J332" s="3" t="str">
        <f t="shared" si="27"/>
        <v>EDIFICIO ADMO. OIXGENOS DE COL. 26-NOV-12-Fortalezas PAYC</v>
      </c>
      <c r="K332" s="3" t="str">
        <f>VLOOKUP(J332,VALORES_ENCUESTAS!$V$2:$W$5441,2,0)</f>
        <v>Personal capacitado-Personal con experiencia-Actitud para resolver problemas-</v>
      </c>
      <c r="L332" s="3">
        <f>IF(ISNA(VLOOKUP(B332,CECOS_SIN_IDENTIFICAR!$A$2:$D$146,4,0)),"SIN CECO",IF(VLOOKUP(B332,CECOS_SIN_IDENTIFICAR!$A$2:$D$146,4,0)=0,"SIN CECO",VLOOKUP(B332,CECOS_SIN_IDENTIFICAR!$A$2:$D$146,4,0)))</f>
        <v>1397</v>
      </c>
      <c r="M332" s="3">
        <f t="shared" si="28"/>
        <v>1397</v>
      </c>
    </row>
    <row r="333" spans="1:13" x14ac:dyDescent="0.25">
      <c r="A333" s="3">
        <f t="shared" si="29"/>
        <v>332</v>
      </c>
      <c r="B333" s="3" t="s">
        <v>310</v>
      </c>
      <c r="C333" s="6" t="s">
        <v>43</v>
      </c>
      <c r="D333" s="3" t="s">
        <v>629</v>
      </c>
      <c r="E333" s="3" t="str">
        <f t="shared" si="26"/>
        <v>SIN CECO</v>
      </c>
      <c r="F333" s="3" t="str">
        <f t="shared" si="25"/>
        <v>NO</v>
      </c>
      <c r="G333" s="3" t="str">
        <f>VLOOKUP(D333,NORMALIZACION_CATEGORIAS_FOR_DE!$A$2:$E$260,3,0)</f>
        <v>PRODUCTOS/SERVICIO</v>
      </c>
      <c r="H333" s="3" t="str">
        <f>VLOOKUP(D333,NORMALIZACION_CATEGORIAS_FOR_DE!$A$2:$E$260,4,0)</f>
        <v>SIN CLASIFICAR</v>
      </c>
      <c r="I333" s="3" t="str">
        <f>VLOOKUP(D333,NORMALIZACION_CATEGORIAS_FOR_DE!$A$2:$E$260,5,0)</f>
        <v>SERIEDAD</v>
      </c>
      <c r="J333" s="3" t="str">
        <f t="shared" si="27"/>
        <v>NUEVA SEDE EAAB 04-DIC-12-Fortalezas PAYC</v>
      </c>
      <c r="K333" s="3" t="str">
        <f>VLOOKUP(J333,VALORES_ENCUESTAS!$V$2:$W$5441,2,0)</f>
        <v>profesionalismo-compromiso-seriedad-identidad-</v>
      </c>
      <c r="L333" s="3">
        <f>IF(ISNA(VLOOKUP(B333,CECOS_SIN_IDENTIFICAR!$A$2:$D$146,4,0)),"SIN CECO",IF(VLOOKUP(B333,CECOS_SIN_IDENTIFICAR!$A$2:$D$146,4,0)=0,"SIN CECO",VLOOKUP(B333,CECOS_SIN_IDENTIFICAR!$A$2:$D$146,4,0)))</f>
        <v>1343</v>
      </c>
      <c r="M333" s="3">
        <f t="shared" si="28"/>
        <v>1343</v>
      </c>
    </row>
    <row r="334" spans="1:13" x14ac:dyDescent="0.25">
      <c r="A334" s="3">
        <f t="shared" si="29"/>
        <v>333</v>
      </c>
      <c r="B334" s="3" t="s">
        <v>312</v>
      </c>
      <c r="C334" s="6" t="s">
        <v>43</v>
      </c>
      <c r="D334" s="3" t="s">
        <v>633</v>
      </c>
      <c r="E334" s="3" t="str">
        <f t="shared" si="26"/>
        <v>SIN CECO</v>
      </c>
      <c r="F334" s="3" t="str">
        <f t="shared" si="25"/>
        <v>NO</v>
      </c>
      <c r="G334" s="3" t="str">
        <f>VLOOKUP(D334,NORMALIZACION_CATEGORIAS_FOR_DE!$A$2:$E$260,3,0)</f>
        <v>RECURSOS</v>
      </c>
      <c r="H334" s="3" t="str">
        <f>VLOOKUP(D334,NORMALIZACION_CATEGORIAS_FOR_DE!$A$2:$E$260,4,0)</f>
        <v>SIN CLASIFICAR</v>
      </c>
      <c r="I334" s="3" t="str">
        <f>VLOOKUP(D334,NORMALIZACION_CATEGORIAS_FOR_DE!$A$2:$E$260,5,0)</f>
        <v>SITIO DE TRABAJO</v>
      </c>
      <c r="J334" s="3" t="str">
        <f t="shared" si="27"/>
        <v>URBANISMO CEDRITOS 04-FEB-13-Fortalezas PAYC</v>
      </c>
      <c r="K334" s="3" t="str">
        <f>VLOOKUP(J334,VALORES_ENCUESTAS!$V$2:$W$5441,2,0)</f>
        <v>excelente conocimiento tecnico de las obras-son muy organizados con la informacion - sitio de trabajo-proactivos para resolver problemas o dificultades de obra-excelente presentacion de informes, muy claros y concisos-</v>
      </c>
      <c r="L334" s="3">
        <f>IF(ISNA(VLOOKUP(B334,CECOS_SIN_IDENTIFICAR!$A$2:$D$146,4,0)),"SIN CECO",IF(VLOOKUP(B334,CECOS_SIN_IDENTIFICAR!$A$2:$D$146,4,0)=0,"SIN CECO",VLOOKUP(B334,CECOS_SIN_IDENTIFICAR!$A$2:$D$146,4,0)))</f>
        <v>1326</v>
      </c>
      <c r="M334" s="3">
        <f t="shared" si="28"/>
        <v>1326</v>
      </c>
    </row>
    <row r="335" spans="1:13" x14ac:dyDescent="0.25">
      <c r="A335" s="3">
        <f t="shared" si="29"/>
        <v>334</v>
      </c>
      <c r="B335" s="3" t="s">
        <v>349</v>
      </c>
      <c r="C335" s="6" t="s">
        <v>43</v>
      </c>
      <c r="D335" s="3" t="s">
        <v>644</v>
      </c>
      <c r="E335" s="3" t="str">
        <f t="shared" si="26"/>
        <v>SIN CECO</v>
      </c>
      <c r="F335" s="3" t="str">
        <f t="shared" si="25"/>
        <v>NO</v>
      </c>
      <c r="G335" s="3" t="str">
        <f>VLOOKUP(D335,NORMALIZACION_CATEGORIAS_FOR_DE!$A$2:$E$260,3,0)</f>
        <v>PRODUCTOS/SERVICIO</v>
      </c>
      <c r="H335" s="3" t="str">
        <f>VLOOKUP(D335,NORMALIZACION_CATEGORIAS_FOR_DE!$A$2:$E$260,4,0)</f>
        <v>SOPORTE TÉCNICO</v>
      </c>
      <c r="I335" s="3" t="str">
        <f>VLOOKUP(D335,NORMALIZACION_CATEGORIAS_FOR_DE!$A$2:$E$260,5,0)</f>
        <v>CONTROL TÉCNICO</v>
      </c>
      <c r="J335" s="3" t="str">
        <f t="shared" si="27"/>
        <v>OXO 69
11-MAR-2013-Fortalezas PAYC</v>
      </c>
      <c r="K335" s="3" t="str">
        <f>VLOOKUP(J335,VALORES_ENCUESTAS!$V$2:$W$5441,2,0)</f>
        <v>El soporte técnico y administrativo en los temas de contratación de contratistas generales de construcción-Control técnico y administrativo en la obra-</v>
      </c>
      <c r="L335" s="3">
        <f>IF(ISNA(VLOOKUP(B335,CECOS_SIN_IDENTIFICAR!$A$2:$D$146,4,0)),"SIN CECO",IF(VLOOKUP(B335,CECOS_SIN_IDENTIFICAR!$A$2:$D$146,4,0)=0,"SIN CECO",VLOOKUP(B335,CECOS_SIN_IDENTIFICAR!$A$2:$D$146,4,0)))</f>
        <v>1151</v>
      </c>
      <c r="M335" s="3">
        <f t="shared" si="28"/>
        <v>1151</v>
      </c>
    </row>
    <row r="336" spans="1:13" x14ac:dyDescent="0.25">
      <c r="A336" s="3">
        <f t="shared" si="29"/>
        <v>335</v>
      </c>
      <c r="B336" s="3" t="s">
        <v>350</v>
      </c>
      <c r="C336" s="6" t="s">
        <v>43</v>
      </c>
      <c r="D336" s="3" t="s">
        <v>645</v>
      </c>
      <c r="E336" s="3" t="str">
        <f t="shared" si="26"/>
        <v>SIN CECO</v>
      </c>
      <c r="F336" s="3" t="str">
        <f t="shared" si="25"/>
        <v>NO</v>
      </c>
      <c r="G336" s="3" t="str">
        <f>VLOOKUP(D336,NORMALIZACION_CATEGORIAS_FOR_DE!$A$2:$E$260,3,0)</f>
        <v>PERSONAL</v>
      </c>
      <c r="H336" s="3" t="str">
        <f>VLOOKUP(D336,NORMALIZACION_CATEGORIAS_FOR_DE!$A$2:$E$260,4,0)</f>
        <v>SIN CLASIFICAR</v>
      </c>
      <c r="I336" s="3" t="str">
        <f>VLOOKUP(D336,NORMALIZACION_CATEGORIAS_FOR_DE!$A$2:$E$260,5,0)</f>
        <v>PERSONAL CALIFICADO</v>
      </c>
      <c r="J336" s="3" t="str">
        <f t="shared" si="27"/>
        <v>ADECUACIÓN OFICINAS GROUP M
04-MAY-2013-Fortalezas PAYC</v>
      </c>
      <c r="K336" s="3" t="str">
        <f>VLOOKUP(J336,VALORES_ENCUESTAS!$V$2:$W$5441,2,0)</f>
        <v>Compromiso con el proyecto-Seriedad-Personal calificado-Los reportes son muy completos-</v>
      </c>
      <c r="L336" s="3" t="str">
        <f>IF(ISNA(VLOOKUP(B336,CECOS_SIN_IDENTIFICAR!$A$2:$D$146,4,0)),"SIN CECO",IF(VLOOKUP(B336,CECOS_SIN_IDENTIFICAR!$A$2:$D$146,4,0)=0,"SIN CECO",VLOOKUP(B336,CECOS_SIN_IDENTIFICAR!$A$2:$D$146,4,0)))</f>
        <v/>
      </c>
      <c r="M336" s="3" t="str">
        <f t="shared" si="28"/>
        <v/>
      </c>
    </row>
    <row r="337" spans="1:13" x14ac:dyDescent="0.25">
      <c r="A337" s="3">
        <f t="shared" si="29"/>
        <v>336</v>
      </c>
      <c r="B337" s="3" t="s">
        <v>364</v>
      </c>
      <c r="C337" s="6" t="s">
        <v>43</v>
      </c>
      <c r="D337" s="3" t="s">
        <v>446</v>
      </c>
      <c r="E337" s="3" t="str">
        <f t="shared" si="26"/>
        <v>SIN CECO</v>
      </c>
      <c r="F337" s="3" t="str">
        <f t="shared" si="25"/>
        <v>NO</v>
      </c>
      <c r="G337" s="3" t="str">
        <f>VLOOKUP(D337,NORMALIZACION_CATEGORIAS_FOR_DE!$A$2:$E$260,3,0)</f>
        <v>PERSONAL</v>
      </c>
      <c r="H337" s="3" t="str">
        <f>VLOOKUP(D337,NORMALIZACION_CATEGORIAS_FOR_DE!$A$2:$E$260,4,0)</f>
        <v>SIN CLASIFICAR</v>
      </c>
      <c r="I337" s="3" t="str">
        <f>VLOOKUP(D337,NORMALIZACION_CATEGORIAS_FOR_DE!$A$2:$E$260,5,0)</f>
        <v>CONOCIMIENTO</v>
      </c>
      <c r="J337" s="3" t="str">
        <f t="shared" si="27"/>
        <v>ONCOLOGÍA
16-DIC-2013-Fortalezas PAYC</v>
      </c>
      <c r="K337" s="3" t="str">
        <f>VLOOKUP(J337,VALORES_ENCUESTAS!$V$2:$W$5441,2,0)</f>
        <v>Atención Personalizada-Amabilidad-Conocimiento-</v>
      </c>
      <c r="L337" s="3">
        <f>IF(ISNA(VLOOKUP(B337,CECOS_SIN_IDENTIFICAR!$A$2:$D$146,4,0)),"SIN CECO",IF(VLOOKUP(B337,CECOS_SIN_IDENTIFICAR!$A$2:$D$146,4,0)=0,"SIN CECO",VLOOKUP(B337,CECOS_SIN_IDENTIFICAR!$A$2:$D$146,4,0)))</f>
        <v>1418</v>
      </c>
      <c r="M337" s="3">
        <f t="shared" si="28"/>
        <v>1418</v>
      </c>
    </row>
    <row r="338" spans="1:13" x14ac:dyDescent="0.25">
      <c r="A338" s="3">
        <f t="shared" si="29"/>
        <v>337</v>
      </c>
      <c r="B338" s="3" t="s">
        <v>369</v>
      </c>
      <c r="C338" s="6" t="s">
        <v>43</v>
      </c>
      <c r="D338" s="3" t="s">
        <v>654</v>
      </c>
      <c r="E338" s="3" t="str">
        <f t="shared" si="26"/>
        <v>SIN CECO</v>
      </c>
      <c r="F338" s="3" t="str">
        <f t="shared" si="25"/>
        <v>NO</v>
      </c>
      <c r="G338" s="3" t="str">
        <f>VLOOKUP(D338,NORMALIZACION_CATEGORIAS_FOR_DE!$A$2:$E$260,3,0)</f>
        <v>PERSONAL</v>
      </c>
      <c r="H338" s="3" t="str">
        <f>VLOOKUP(D338,NORMALIZACION_CATEGORIAS_FOR_DE!$A$2:$E$260,4,0)</f>
        <v>SIN CLASIFICAR</v>
      </c>
      <c r="I338" s="3" t="str">
        <f>VLOOKUP(D338,NORMALIZACION_CATEGORIAS_FOR_DE!$A$2:$E$260,5,0)</f>
        <v>OBJETIVIDAD PERSONAL</v>
      </c>
      <c r="J338" s="3" t="str">
        <f t="shared" si="27"/>
        <v>COMPENSAR SUBA
07-OCT-2013-Fortalezas PAYC</v>
      </c>
      <c r="K338" s="3" t="str">
        <f>VLOOKUP(J338,VALORES_ENCUESTAS!$V$2:$W$5441,2,0)</f>
        <v>El personal es comprometido con el proyecto, aporta mucho para su desarrollo, es objetivo y tienen el conocimiento necesario para realizar sus funciones.-</v>
      </c>
      <c r="L338" s="3">
        <f>IF(ISNA(VLOOKUP(B338,CECOS_SIN_IDENTIFICAR!$A$2:$D$146,4,0)),"SIN CECO",IF(VLOOKUP(B338,CECOS_SIN_IDENTIFICAR!$A$2:$D$146,4,0)=0,"SIN CECO",VLOOKUP(B338,CECOS_SIN_IDENTIFICAR!$A$2:$D$146,4,0)))</f>
        <v>1156</v>
      </c>
      <c r="M338" s="3">
        <f t="shared" si="28"/>
        <v>1156</v>
      </c>
    </row>
    <row r="339" spans="1:13" x14ac:dyDescent="0.25">
      <c r="A339" s="3">
        <f t="shared" si="29"/>
        <v>338</v>
      </c>
      <c r="B339" s="3" t="s">
        <v>371</v>
      </c>
      <c r="C339" s="6" t="s">
        <v>43</v>
      </c>
      <c r="D339" s="3" t="s">
        <v>527</v>
      </c>
      <c r="E339" s="3" t="str">
        <f t="shared" si="26"/>
        <v>SIN CECO</v>
      </c>
      <c r="F339" s="3" t="str">
        <f t="shared" si="25"/>
        <v>NO</v>
      </c>
      <c r="G339" s="3" t="str">
        <f>VLOOKUP(D339,NORMALIZACION_CATEGORIAS_FOR_DE!$A$2:$E$260,3,0)</f>
        <v>PRODUCTOS/SERVICIO</v>
      </c>
      <c r="H339" s="3" t="str">
        <f>VLOOKUP(D339,NORMALIZACION_CATEGORIAS_FOR_DE!$A$2:$E$260,4,0)</f>
        <v>SIN CLASIFICAR</v>
      </c>
      <c r="I339" s="3" t="str">
        <f>VLOOKUP(D339,NORMALIZACION_CATEGORIAS_FOR_DE!$A$2:$E$260,5,0)</f>
        <v>CONFIABILIDAD</v>
      </c>
      <c r="J339" s="3" t="str">
        <f t="shared" si="27"/>
        <v>ARGOS SAN VICENTE DE PAÚL-SAN GIL
30-DIC-2013-Fortalezas PAYC</v>
      </c>
      <c r="K339" s="3" t="str">
        <f>VLOOKUP(J339,VALORES_ENCUESTAS!$V$2:$W$5441,2,0)</f>
        <v>el personal esta dispuesto a solucionar los posibles problemas que en obra se presentan-el buen manejo del proyecto-confiabilidad de criterios profesionales-</v>
      </c>
      <c r="L339" s="3">
        <f>IF(ISNA(VLOOKUP(B339,CECOS_SIN_IDENTIFICAR!$A$2:$D$146,4,0)),"SIN CECO",IF(VLOOKUP(B339,CECOS_SIN_IDENTIFICAR!$A$2:$D$146,4,0)=0,"SIN CECO",VLOOKUP(B339,CECOS_SIN_IDENTIFICAR!$A$2:$D$146,4,0)))</f>
        <v>1499</v>
      </c>
      <c r="M339" s="3">
        <f t="shared" si="28"/>
        <v>1499</v>
      </c>
    </row>
    <row r="340" spans="1:13" x14ac:dyDescent="0.25">
      <c r="A340" s="3">
        <f t="shared" si="29"/>
        <v>339</v>
      </c>
      <c r="B340" s="3" t="s">
        <v>380</v>
      </c>
      <c r="C340" s="6" t="s">
        <v>45</v>
      </c>
      <c r="D340" s="3" t="s">
        <v>656</v>
      </c>
      <c r="E340" s="3" t="str">
        <f t="shared" si="26"/>
        <v>SIN CECO</v>
      </c>
      <c r="F340" s="3" t="str">
        <f t="shared" si="25"/>
        <v>NO</v>
      </c>
      <c r="G340" s="3" t="str">
        <f>VLOOKUP(D340,NORMALIZACION_CATEGORIAS_FOR_DE!$A$2:$E$260,3,0)</f>
        <v>PRODUCTOS/SERVICIO</v>
      </c>
      <c r="H340" s="3" t="str">
        <f>VLOOKUP(D340,NORMALIZACION_CATEGORIAS_FOR_DE!$A$2:$E$260,4,0)</f>
        <v>SOPORTE DIRECTIVO</v>
      </c>
      <c r="I340" s="3" t="str">
        <f>VLOOKUP(D340,NORMALIZACION_CATEGORIAS_FOR_DE!$A$2:$E$260,5,0)</f>
        <v>MANEJO DE CONFLICTOS CON LOS CONTRATISTAS</v>
      </c>
      <c r="J340" s="3" t="str">
        <f t="shared" si="27"/>
        <v>Programa de Vivienda Gratuita - Fidubogota - SANTANDER
07-JUL-14-Debilidades PAYC</v>
      </c>
      <c r="K340" s="3" t="str">
        <f>VLOOKUP(J340,VALORES_ENCUESTAS!$V$2:$W$5441,2,0)</f>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L340" s="3" t="str">
        <f>IF(ISNA(VLOOKUP(B340,CECOS_SIN_IDENTIFICAR!$A$2:$D$146,4,0)),"SIN CECO",IF(VLOOKUP(B340,CECOS_SIN_IDENTIFICAR!$A$2:$D$146,4,0)=0,"SIN CECO",VLOOKUP(B340,CECOS_SIN_IDENTIFICAR!$A$2:$D$146,4,0)))</f>
        <v/>
      </c>
      <c r="M340" s="3" t="str">
        <f t="shared" si="28"/>
        <v/>
      </c>
    </row>
    <row r="341" spans="1:13" x14ac:dyDescent="0.25">
      <c r="A341" s="3">
        <f t="shared" si="29"/>
        <v>340</v>
      </c>
      <c r="B341" s="3" t="s">
        <v>381</v>
      </c>
      <c r="C341" s="6" t="s">
        <v>45</v>
      </c>
      <c r="D341" s="3" t="s">
        <v>655</v>
      </c>
      <c r="E341" s="3" t="str">
        <f t="shared" si="26"/>
        <v>SIN CECO</v>
      </c>
      <c r="F341" s="3" t="str">
        <f t="shared" si="25"/>
        <v>NO</v>
      </c>
      <c r="G341" s="3" t="str">
        <f>VLOOKUP(D341,NORMALIZACION_CATEGORIAS_FOR_DE!$A$2:$E$260,3,0)</f>
        <v>PRODUCTOS/SERVICIO</v>
      </c>
      <c r="H341" s="3" t="str">
        <f>VLOOKUP(D341,NORMALIZACION_CATEGORIAS_FOR_DE!$A$2:$E$260,4,0)</f>
        <v>SOPORTE ADMINISTRATIVO</v>
      </c>
      <c r="I341" s="3" t="str">
        <f>VLOOKUP(D341,NORMALIZACION_CATEGORIAS_FOR_DE!$A$2:$E$260,5,0)</f>
        <v>OPORTUNIDAD</v>
      </c>
      <c r="J341" s="3" t="str">
        <f t="shared" si="27"/>
        <v>Programa de Vivienda Gratuita - Fidubogota - NORTE DE SANTANDER
07-JUL-14-Debilidades PAYC</v>
      </c>
      <c r="K341" s="3" t="str">
        <f>VLOOKUP(J341,VALORES_ENCUESTAS!$V$2:$W$5441,2,0)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341" s="3" t="str">
        <f>IF(ISNA(VLOOKUP(B341,CECOS_SIN_IDENTIFICAR!$A$2:$D$146,4,0)),"SIN CECO",IF(VLOOKUP(B341,CECOS_SIN_IDENTIFICAR!$A$2:$D$146,4,0)=0,"SIN CECO",VLOOKUP(B341,CECOS_SIN_IDENTIFICAR!$A$2:$D$146,4,0)))</f>
        <v/>
      </c>
      <c r="M341" s="3" t="str">
        <f t="shared" si="28"/>
        <v/>
      </c>
    </row>
    <row r="342" spans="1:13" x14ac:dyDescent="0.25">
      <c r="A342" s="3">
        <f t="shared" si="29"/>
        <v>341</v>
      </c>
      <c r="B342" s="3" t="s">
        <v>400</v>
      </c>
      <c r="C342" s="6" t="s">
        <v>45</v>
      </c>
      <c r="D342" s="3" t="s">
        <v>588</v>
      </c>
      <c r="E342" s="3">
        <f t="shared" si="26"/>
        <v>1524</v>
      </c>
      <c r="F342" s="3" t="str">
        <f t="shared" si="25"/>
        <v>SI</v>
      </c>
      <c r="G342" s="3" t="str">
        <f>VLOOKUP(D342,NORMALIZACION_CATEGORIAS_FOR_DE!$A$2:$E$260,3,0)</f>
        <v>PRODUCTOS/SERVICIO</v>
      </c>
      <c r="H342" s="3" t="str">
        <f>VLOOKUP(D342,NORMALIZACION_CATEGORIAS_FOR_DE!$A$2:$E$260,4,0)</f>
        <v>SIN CLASIFICAR</v>
      </c>
      <c r="I342" s="3" t="str">
        <f>VLOOKUP(D342,NORMALIZACION_CATEGORIAS_FOR_DE!$A$2:$E$260,5,0)</f>
        <v>OPORTUNIDAD INFORMACIÓN</v>
      </c>
      <c r="J342" s="3" t="str">
        <f t="shared" si="27"/>
        <v>1524 - TORRE COLPATRIA-Debilidades PAYC</v>
      </c>
      <c r="K342" s="3" t="str">
        <f>VLOOKUP(J342,VALORES_ENCUESTAS!$V$2:$W$5441,2,0)</f>
        <v>Reporte de novedades y potenciales sobrecostos-Acompañamiento en decisiones que afecten el proyecto y su presupuesto -Entrega oportuna información para la toma de decisiones -Proactividad y soporte para la toma de decisiones-</v>
      </c>
      <c r="L342" s="3" t="str">
        <f>IF(ISNA(VLOOKUP(B342,CECOS_SIN_IDENTIFICAR!$A$2:$D$146,4,0)),"SIN CECO",IF(VLOOKUP(B342,CECOS_SIN_IDENTIFICAR!$A$2:$D$146,4,0)=0,"SIN CECO",VLOOKUP(B342,CECOS_SIN_IDENTIFICAR!$A$2:$D$146,4,0)))</f>
        <v>SIN CECO</v>
      </c>
      <c r="M342" s="3">
        <f t="shared" si="28"/>
        <v>1524</v>
      </c>
    </row>
    <row r="343" spans="1:13" x14ac:dyDescent="0.25">
      <c r="A343" s="3">
        <f t="shared" si="29"/>
        <v>342</v>
      </c>
      <c r="B343" s="3" t="s">
        <v>402</v>
      </c>
      <c r="C343" s="6" t="s">
        <v>45</v>
      </c>
      <c r="D343" s="3" t="s">
        <v>674</v>
      </c>
      <c r="E343" s="3">
        <f t="shared" si="26"/>
        <v>1523</v>
      </c>
      <c r="F343" s="3" t="str">
        <f t="shared" si="25"/>
        <v>SI</v>
      </c>
      <c r="G343" s="3" t="str">
        <f>VLOOKUP(D343,NORMALIZACION_CATEGORIAS_FOR_DE!$A$2:$E$260,3,0)</f>
        <v>PRODUCTOS/SERVICIO</v>
      </c>
      <c r="H343" s="3" t="str">
        <f>VLOOKUP(D343,NORMALIZACION_CATEGORIAS_FOR_DE!$A$2:$E$260,4,0)</f>
        <v>SOPORTE ADMINISTRATIVO</v>
      </c>
      <c r="I343" s="3" t="str">
        <f>VLOOKUP(D343,NORMALIZACION_CATEGORIAS_FOR_DE!$A$2:$E$260,5,0)</f>
        <v>CONTROL DE PRESUPUESTO</v>
      </c>
      <c r="J343" s="3" t="str">
        <f t="shared" si="27"/>
        <v>1523 - CLÍNICA LA SABANA-Debilidades PAYC</v>
      </c>
      <c r="K343" s="3" t="str">
        <f>VLOOKUP(J343,VALORES_ENCUESTAS!$V$2:$W$5441,2,0)</f>
        <v>Nulo apoyo institucional al personal de obra-El soporte que se ofrece no se evidencia en el día a día-No toma partido no se compromete con temas técnicos-Los controles de programación y presupuesto no son rigurosos ni aportan soluciones-</v>
      </c>
      <c r="L343" s="3" t="str">
        <f>IF(ISNA(VLOOKUP(B343,CECOS_SIN_IDENTIFICAR!$A$2:$D$146,4,0)),"SIN CECO",IF(VLOOKUP(B343,CECOS_SIN_IDENTIFICAR!$A$2:$D$146,4,0)=0,"SIN CECO",VLOOKUP(B343,CECOS_SIN_IDENTIFICAR!$A$2:$D$146,4,0)))</f>
        <v>SIN CECO</v>
      </c>
      <c r="M343" s="3">
        <f t="shared" si="28"/>
        <v>1523</v>
      </c>
    </row>
    <row r="344" spans="1:13" x14ac:dyDescent="0.25">
      <c r="A344" s="3">
        <f t="shared" si="29"/>
        <v>343</v>
      </c>
      <c r="B344" s="3" t="s">
        <v>413</v>
      </c>
      <c r="C344" s="6" t="s">
        <v>45</v>
      </c>
      <c r="D344" s="3" t="s">
        <v>744</v>
      </c>
      <c r="E344" s="3">
        <f t="shared" si="26"/>
        <v>1702</v>
      </c>
      <c r="F344" s="3" t="str">
        <f t="shared" si="25"/>
        <v>SI</v>
      </c>
      <c r="G344" s="3" t="str">
        <f>VLOOKUP(D344,NORMALIZACION_CATEGORIAS_FOR_DE!$A$2:$E$260,3,0)</f>
        <v>PRODUCTOS/SERVICIO</v>
      </c>
      <c r="H344" s="3" t="str">
        <f>VLOOKUP(D344,NORMALIZACION_CATEGORIAS_FOR_DE!$A$2:$E$260,4,0)</f>
        <v>SIN CLASIFICAR</v>
      </c>
      <c r="I344" s="3" t="str">
        <f>VLOOKUP(D344,NORMALIZACION_CATEGORIAS_FOR_DE!$A$2:$E$260,5,0)</f>
        <v>SEGUIMIENTO INTEGRAL AL PROYECTO</v>
      </c>
      <c r="J344" s="3" t="str">
        <f t="shared" si="27"/>
        <v>1702 - HOTEL EL ALCARAVÁN-Debilidades PAYC</v>
      </c>
      <c r="K344" s="3" t="str">
        <f>VLOOKUP(J344,VALORES_ENCUESTAS!$V$2:$W$5441,2,0)</f>
        <v>Oportunidad y velocidad de respuesta-Entrega de la información-Seguimiento integral del proyecto-</v>
      </c>
      <c r="L344" s="3" t="str">
        <f>IF(ISNA(VLOOKUP(B344,CECOS_SIN_IDENTIFICAR!$A$2:$D$146,4,0)),"SIN CECO",IF(VLOOKUP(B344,CECOS_SIN_IDENTIFICAR!$A$2:$D$146,4,0)=0,"SIN CECO",VLOOKUP(B344,CECOS_SIN_IDENTIFICAR!$A$2:$D$146,4,0)))</f>
        <v>SIN CECO</v>
      </c>
      <c r="M344" s="3">
        <f t="shared" si="28"/>
        <v>1702</v>
      </c>
    </row>
    <row r="345" spans="1:13" x14ac:dyDescent="0.25">
      <c r="A345" s="3">
        <f t="shared" si="29"/>
        <v>344</v>
      </c>
      <c r="B345" s="3" t="s">
        <v>414</v>
      </c>
      <c r="C345" s="6" t="s">
        <v>43</v>
      </c>
      <c r="D345" s="3" t="s">
        <v>452</v>
      </c>
      <c r="E345" s="3">
        <f t="shared" si="26"/>
        <v>1560</v>
      </c>
      <c r="F345" s="3" t="str">
        <f t="shared" si="25"/>
        <v>SI</v>
      </c>
      <c r="G345" s="3" t="str">
        <f>VLOOKUP(D345,NORMALIZACION_CATEGORIAS_FOR_DE!$A$2:$E$260,3,0)</f>
        <v>PERSONAL</v>
      </c>
      <c r="H345" s="3" t="str">
        <f>VLOOKUP(D345,NORMALIZACION_CATEGORIAS_FOR_DE!$A$2:$E$260,4,0)</f>
        <v>SIN CLASIFICAR</v>
      </c>
      <c r="I345" s="3" t="str">
        <f>VLOOKUP(D345,NORMALIZACION_CATEGORIAS_FOR_DE!$A$2:$E$260,5,0)</f>
        <v>IDONEIDAD</v>
      </c>
      <c r="J345" s="3" t="str">
        <f t="shared" si="27"/>
        <v>1560 - CLÍNICA Y CONSULTORIOS MEDICADIZ-Fortalezas PAYC</v>
      </c>
      <c r="K345" s="3" t="str">
        <f>VLOOKUP(J345,VALORES_ENCUESTAS!$V$2:$W$5441,2,0)</f>
        <v>Conocimiento-Experiencia-Idondeidad-</v>
      </c>
      <c r="L345" s="3" t="str">
        <f>IF(ISNA(VLOOKUP(B345,CECOS_SIN_IDENTIFICAR!$A$2:$D$146,4,0)),"SIN CECO",IF(VLOOKUP(B345,CECOS_SIN_IDENTIFICAR!$A$2:$D$146,4,0)=0,"SIN CECO",VLOOKUP(B345,CECOS_SIN_IDENTIFICAR!$A$2:$D$146,4,0)))</f>
        <v>SIN CECO</v>
      </c>
      <c r="M345" s="3">
        <f t="shared" si="28"/>
        <v>1560</v>
      </c>
    </row>
    <row r="346" spans="1:13" x14ac:dyDescent="0.25">
      <c r="A346" s="3">
        <f t="shared" si="29"/>
        <v>345</v>
      </c>
      <c r="B346" s="3" t="s">
        <v>415</v>
      </c>
      <c r="C346" s="6" t="s">
        <v>43</v>
      </c>
      <c r="D346" s="3" t="s">
        <v>680</v>
      </c>
      <c r="E346" s="3">
        <f t="shared" si="26"/>
        <v>1655</v>
      </c>
      <c r="F346" s="3" t="str">
        <f t="shared" si="25"/>
        <v>SI</v>
      </c>
      <c r="G346" s="3" t="str">
        <f>VLOOKUP(D346,NORMALIZACION_CATEGORIAS_FOR_DE!$A$2:$E$260,3,0)</f>
        <v>PRODUCTOS/SERVICIO</v>
      </c>
      <c r="H346" s="3" t="str">
        <f>VLOOKUP(D346,NORMALIZACION_CATEGORIAS_FOR_DE!$A$2:$E$260,4,0)</f>
        <v>SIN CLASIFICAR</v>
      </c>
      <c r="I346" s="3" t="str">
        <f>VLOOKUP(D346,NORMALIZACION_CATEGORIAS_FOR_DE!$A$2:$E$260,5,0)</f>
        <v>ACOMPAÑAMIENTO</v>
      </c>
      <c r="J346" s="3" t="str">
        <f t="shared" si="27"/>
        <v>1655 - HANGAR AVIANCA-Fortalezas PAYC</v>
      </c>
      <c r="K346" s="3" t="str">
        <f>VLOOKUP(J346,VALORES_ENCUESTAS!$V$2:$W$5441,2,0)</f>
        <v>Disposición del personal-Presencia en la obra-Acompañamiento constante-</v>
      </c>
      <c r="L346" s="3" t="str">
        <f>IF(ISNA(VLOOKUP(B346,CECOS_SIN_IDENTIFICAR!$A$2:$D$146,4,0)),"SIN CECO",IF(VLOOKUP(B346,CECOS_SIN_IDENTIFICAR!$A$2:$D$146,4,0)=0,"SIN CECO",VLOOKUP(B346,CECOS_SIN_IDENTIFICAR!$A$2:$D$146,4,0)))</f>
        <v>SIN CECO</v>
      </c>
      <c r="M346" s="3">
        <f t="shared" si="28"/>
        <v>1655</v>
      </c>
    </row>
    <row r="347" spans="1:13" x14ac:dyDescent="0.25">
      <c r="A347" s="3">
        <f t="shared" si="29"/>
        <v>346</v>
      </c>
      <c r="B347" s="3" t="s">
        <v>400</v>
      </c>
      <c r="C347" s="6" t="s">
        <v>43</v>
      </c>
      <c r="D347" s="3" t="s">
        <v>475</v>
      </c>
      <c r="E347" s="3">
        <f t="shared" si="26"/>
        <v>1524</v>
      </c>
      <c r="F347" s="3" t="str">
        <f t="shared" si="25"/>
        <v>SI</v>
      </c>
      <c r="G347" s="3" t="str">
        <f>VLOOKUP(D347,NORMALIZACION_CATEGORIAS_FOR_DE!$A$2:$E$260,3,0)</f>
        <v>PRODUCTOS/SERVICIO</v>
      </c>
      <c r="H347" s="3" t="str">
        <f>VLOOKUP(D347,NORMALIZACION_CATEGORIAS_FOR_DE!$A$2:$E$260,4,0)</f>
        <v>SIN CLASIFICAR</v>
      </c>
      <c r="I347" s="3" t="str">
        <f>VLOOKUP(D347,NORMALIZACION_CATEGORIAS_FOR_DE!$A$2:$E$260,5,0)</f>
        <v>CUMPLIMIENTO</v>
      </c>
      <c r="J347" s="3" t="str">
        <f t="shared" si="27"/>
        <v>1524 - TORRE COLPATRIA-Fortalezas PAYC</v>
      </c>
      <c r="K347" s="3" t="str">
        <f>VLOOKUP(J347,VALORES_ENCUESTAS!$V$2:$W$5441,2,0)</f>
        <v>Conocimiento técnico-Volcamiento al terreno-Manejo documental-</v>
      </c>
      <c r="L347" s="3" t="str">
        <f>IF(ISNA(VLOOKUP(B347,CECOS_SIN_IDENTIFICAR!$A$2:$D$146,4,0)),"SIN CECO",IF(VLOOKUP(B347,CECOS_SIN_IDENTIFICAR!$A$2:$D$146,4,0)=0,"SIN CECO",VLOOKUP(B347,CECOS_SIN_IDENTIFICAR!$A$2:$D$146,4,0)))</f>
        <v>SIN CECO</v>
      </c>
      <c r="M347" s="3">
        <f t="shared" si="28"/>
        <v>1524</v>
      </c>
    </row>
    <row r="348" spans="1:13" x14ac:dyDescent="0.25">
      <c r="A348" s="3">
        <f t="shared" si="29"/>
        <v>347</v>
      </c>
      <c r="B348" s="3" t="s">
        <v>416</v>
      </c>
      <c r="C348" s="6" t="s">
        <v>43</v>
      </c>
      <c r="D348" s="3" t="s">
        <v>567</v>
      </c>
      <c r="E348" s="3">
        <f t="shared" si="26"/>
        <v>1579</v>
      </c>
      <c r="F348" s="3" t="str">
        <f t="shared" si="25"/>
        <v>SI</v>
      </c>
      <c r="G348" s="3" t="str">
        <f>VLOOKUP(D348,NORMALIZACION_CATEGORIAS_FOR_DE!$A$2:$E$260,3,0)</f>
        <v>PERSONAL</v>
      </c>
      <c r="H348" s="3" t="str">
        <f>VLOOKUP(D348,NORMALIZACION_CATEGORIAS_FOR_DE!$A$2:$E$260,4,0)</f>
        <v>SIN CLASIFICAR</v>
      </c>
      <c r="I348" s="3" t="str">
        <f>VLOOKUP(D348,NORMALIZACION_CATEGORIAS_FOR_DE!$A$2:$E$260,5,0)</f>
        <v>PERSONAL CAPACITADO</v>
      </c>
      <c r="J348" s="3" t="str">
        <f t="shared" si="27"/>
        <v>1579 - EDIFICIO TAMARINDO-Fortalezas PAYC</v>
      </c>
      <c r="K348" s="3" t="str">
        <f>VLOOKUP(J348,VALORES_ENCUESTAS!$V$2:$W$5441,2,0)</f>
        <v>Conocimiento -Servicio oportuno-Personal capacitado y comprometido -Actualización constante-Calidad</v>
      </c>
      <c r="L348" s="3" t="str">
        <f>IF(ISNA(VLOOKUP(B348,CECOS_SIN_IDENTIFICAR!$A$2:$D$146,4,0)),"SIN CECO",IF(VLOOKUP(B348,CECOS_SIN_IDENTIFICAR!$A$2:$D$146,4,0)=0,"SIN CECO",VLOOKUP(B348,CECOS_SIN_IDENTIFICAR!$A$2:$D$146,4,0)))</f>
        <v>SIN CECO</v>
      </c>
      <c r="M348" s="3">
        <f t="shared" si="28"/>
        <v>1579</v>
      </c>
    </row>
    <row r="349" spans="1:13" x14ac:dyDescent="0.25">
      <c r="A349" s="3">
        <f t="shared" si="29"/>
        <v>348</v>
      </c>
      <c r="B349" s="3" t="s">
        <v>430</v>
      </c>
      <c r="C349" s="6" t="s">
        <v>45</v>
      </c>
      <c r="D349" s="3" t="s">
        <v>745</v>
      </c>
      <c r="E349" s="3">
        <f t="shared" si="26"/>
        <v>1616</v>
      </c>
      <c r="F349" s="3" t="str">
        <f t="shared" si="25"/>
        <v>SI</v>
      </c>
      <c r="G349" s="3" t="str">
        <f>VLOOKUP(D349,NORMALIZACION_CATEGORIAS_FOR_DE!$A$2:$E$260,3,0)</f>
        <v>PRODUCTOS/SERVICIO</v>
      </c>
      <c r="H349" s="3" t="str">
        <f>VLOOKUP(D349,NORMALIZACION_CATEGORIAS_FOR_DE!$A$2:$E$260,4,0)</f>
        <v>SIN CLASIFICAR</v>
      </c>
      <c r="I349" s="3" t="str">
        <f>VLOOKUP(D349,NORMALIZACION_CATEGORIAS_FOR_DE!$A$2:$E$260,5,0)</f>
        <v>CONTROL Y SEGUIMIENTO</v>
      </c>
      <c r="J349" s="3" t="str">
        <f t="shared" si="27"/>
        <v>1616 - ATLANTIS PLAZA-Debilidades PAYC</v>
      </c>
      <c r="K349" s="3" t="str">
        <f>VLOOKUP(J349,VALORES_ENCUESTAS!$V$2:$W$5441,2,0)</f>
        <v>No supo manejar al administrador delegado-Faltó ejercer mayor control y seguimiento-Faltá más coordinación y comunicación en el proyecto-</v>
      </c>
      <c r="L349" s="3" t="str">
        <f>IF(ISNA(VLOOKUP(B349,CECOS_SIN_IDENTIFICAR!$A$2:$D$146,4,0)),"SIN CECO",IF(VLOOKUP(B349,CECOS_SIN_IDENTIFICAR!$A$2:$D$146,4,0)=0,"SIN CECO",VLOOKUP(B349,CECOS_SIN_IDENTIFICAR!$A$2:$D$146,4,0)))</f>
        <v>SIN CECO</v>
      </c>
      <c r="M349" s="3">
        <f t="shared" si="28"/>
        <v>1616</v>
      </c>
    </row>
    <row r="350" spans="1:13" x14ac:dyDescent="0.25">
      <c r="A350" s="3">
        <f t="shared" si="29"/>
        <v>349</v>
      </c>
      <c r="B350" s="3" t="s">
        <v>113</v>
      </c>
      <c r="C350" s="6" t="s">
        <v>43</v>
      </c>
      <c r="D350" s="3" t="s">
        <v>454</v>
      </c>
      <c r="E350" s="3" t="str">
        <f t="shared" si="26"/>
        <v>SIN CECO</v>
      </c>
      <c r="F350" s="3" t="str">
        <f t="shared" si="25"/>
        <v>NO</v>
      </c>
      <c r="G350" s="3" t="str">
        <f>VLOOKUP(D350,NORMALIZACION_CATEGORIAS_FOR_DE!$A$2:$E$260,3,0)</f>
        <v>PRODUCTOS/SERVICIO</v>
      </c>
      <c r="H350" s="3" t="str">
        <f>VLOOKUP(D350,NORMALIZACION_CATEGORIAS_FOR_DE!$A$2:$E$260,4,0)</f>
        <v>SOPORTE ADMINISTRATIVO</v>
      </c>
      <c r="I350" s="3" t="str">
        <f>VLOOKUP(D350,NORMALIZACION_CATEGORIAS_FOR_DE!$A$2:$E$260,5,0)</f>
        <v>SOPORTE ADMINISTRATIVO</v>
      </c>
      <c r="J350" s="3" t="str">
        <f t="shared" si="27"/>
        <v>COLSUBSIDIO MAZUREN 25%-Fortalezas PAYC</v>
      </c>
      <c r="K350" s="3" t="str">
        <f>VLOOKUP(J350,VALORES_ENCUESTAS!$V$2:$W$5441,2,0)</f>
        <v>Conocimiento e Idoneidad Profesiona;-Colaboracion Eficaz para beneficio de la Obra-Adecuado Soporte Tecnico y Administrativo-</v>
      </c>
      <c r="L350" s="3">
        <f>IF(ISNA(VLOOKUP(B350,CECOS_SIN_IDENTIFICAR!$A$2:$D$146,4,0)),"SIN CECO",IF(VLOOKUP(B350,CECOS_SIN_IDENTIFICAR!$A$2:$D$146,4,0)=0,"SIN CECO",VLOOKUP(B350,CECOS_SIN_IDENTIFICAR!$A$2:$D$146,4,0)))</f>
        <v>1182</v>
      </c>
      <c r="M350" s="3">
        <f t="shared" si="28"/>
        <v>1182</v>
      </c>
    </row>
    <row r="351" spans="1:13" x14ac:dyDescent="0.25">
      <c r="A351" s="3">
        <f t="shared" si="29"/>
        <v>350</v>
      </c>
      <c r="B351" s="3" t="s">
        <v>124</v>
      </c>
      <c r="C351" s="6" t="s">
        <v>43</v>
      </c>
      <c r="D351" s="3" t="s">
        <v>482</v>
      </c>
      <c r="E351" s="3" t="str">
        <f t="shared" si="26"/>
        <v>SIN CECO</v>
      </c>
      <c r="F351" s="3" t="str">
        <f t="shared" si="25"/>
        <v>NO</v>
      </c>
      <c r="G351" s="3" t="str">
        <f>VLOOKUP(D351,NORMALIZACION_CATEGORIAS_FOR_DE!$A$2:$E$260,3,0)</f>
        <v>PRODUCTOS/SERVICIO</v>
      </c>
      <c r="H351" s="3" t="str">
        <f>VLOOKUP(D351,NORMALIZACION_CATEGORIAS_FOR_DE!$A$2:$E$260,4,0)</f>
        <v>SIN CLASIFICAR</v>
      </c>
      <c r="I351" s="3" t="str">
        <f>VLOOKUP(D351,NORMALIZACION_CATEGORIAS_FOR_DE!$A$2:$E$260,5,0)</f>
        <v>CLARIDAD EN LA INFORMACIÓN</v>
      </c>
      <c r="J351" s="3" t="str">
        <f t="shared" si="27"/>
        <v>CINEPOLIS
5-oct-10
100%-Fortalezas PAYC</v>
      </c>
      <c r="K351" s="3" t="str">
        <f>VLOOKUP(J351,VALORES_ENCUESTAS!$V$2:$W$5441,2,0)</f>
        <v>a.  Profesionalismo-b. Compromiso con el proyecto-c. Calidad-d. Atención al cliente-e. Claridad en la información-</v>
      </c>
      <c r="L351" s="3" t="str">
        <f>IF(ISNA(VLOOKUP(B351,CECOS_SIN_IDENTIFICAR!$A$2:$D$146,4,0)),"SIN CECO",IF(VLOOKUP(B351,CECOS_SIN_IDENTIFICAR!$A$2:$D$146,4,0)=0,"SIN CECO",VLOOKUP(B351,CECOS_SIN_IDENTIFICAR!$A$2:$D$146,4,0)))</f>
        <v/>
      </c>
      <c r="M351" s="3" t="str">
        <f t="shared" si="28"/>
        <v/>
      </c>
    </row>
    <row r="352" spans="1:13" x14ac:dyDescent="0.25">
      <c r="A352" s="3">
        <f t="shared" si="29"/>
        <v>351</v>
      </c>
      <c r="B352" s="3" t="s">
        <v>126</v>
      </c>
      <c r="C352" s="6" t="s">
        <v>43</v>
      </c>
      <c r="D352" s="3" t="s">
        <v>490</v>
      </c>
      <c r="E352" s="3" t="str">
        <f t="shared" si="26"/>
        <v>SIN CECO</v>
      </c>
      <c r="F352" s="3" t="str">
        <f t="shared" si="25"/>
        <v>NO</v>
      </c>
      <c r="G352" s="3" t="str">
        <f>VLOOKUP(D352,NORMALIZACION_CATEGORIAS_FOR_DE!$A$2:$E$260,3,0)</f>
        <v>PRODUCTOS/SERVICIO</v>
      </c>
      <c r="H352" s="3" t="str">
        <f>VLOOKUP(D352,NORMALIZACION_CATEGORIAS_FOR_DE!$A$2:$E$260,4,0)</f>
        <v>SOPORTE TÉCNICO</v>
      </c>
      <c r="I352" s="3" t="str">
        <f>VLOOKUP(D352,NORMALIZACION_CATEGORIAS_FOR_DE!$A$2:$E$260,5,0)</f>
        <v>CUMPLIMIENTO DE NORMAS DE SEGURIDAD</v>
      </c>
      <c r="J352" s="3" t="str">
        <f t="shared" si="27"/>
        <v>SIGRA
11-oct-10
100%-Fortalezas PAYC</v>
      </c>
      <c r="K352" s="3" t="str">
        <f>VLOOKUP(J352,VALORES_ENCUESTAS!$V$2:$W$5441,2,0)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352" s="3">
        <f>IF(ISNA(VLOOKUP(B352,CECOS_SIN_IDENTIFICAR!$A$2:$D$146,4,0)),"SIN CECO",IF(VLOOKUP(B352,CECOS_SIN_IDENTIFICAR!$A$2:$D$146,4,0)=0,"SIN CECO",VLOOKUP(B352,CECOS_SIN_IDENTIFICAR!$A$2:$D$146,4,0)))</f>
        <v>1173</v>
      </c>
      <c r="M352" s="3">
        <f t="shared" si="28"/>
        <v>1173</v>
      </c>
    </row>
    <row r="353" spans="1:13" x14ac:dyDescent="0.25">
      <c r="A353" s="3">
        <f t="shared" si="29"/>
        <v>352</v>
      </c>
      <c r="B353" s="3" t="s">
        <v>127</v>
      </c>
      <c r="C353" s="6" t="s">
        <v>45</v>
      </c>
      <c r="D353" s="3" t="s">
        <v>506</v>
      </c>
      <c r="E353" s="3" t="str">
        <f t="shared" si="26"/>
        <v>SIN CECO</v>
      </c>
      <c r="F353" s="3" t="str">
        <f t="shared" si="25"/>
        <v>NO</v>
      </c>
      <c r="G353" s="3" t="str">
        <f>VLOOKUP(D353,NORMALIZACION_CATEGORIAS_FOR_DE!$A$2:$E$260,3,0)</f>
        <v>PERSONAL</v>
      </c>
      <c r="H353" s="3" t="str">
        <f>VLOOKUP(D353,NORMALIZACION_CATEGORIAS_FOR_DE!$A$2:$E$260,4,0)</f>
        <v>SIN CLASIFICAR</v>
      </c>
      <c r="I353" s="3" t="str">
        <f>VLOOKUP(D353,NORMALIZACION_CATEGORIAS_FOR_DE!$A$2:$E$260,5,0)</f>
        <v>INCUMPLIMIENTO COMPROMISOS</v>
      </c>
      <c r="J353" s="3" t="str">
        <f t="shared" si="27"/>
        <v>CENTRO COMERCIAL ALAMEDA
25-oct-10
60%-Debilidades PAYC</v>
      </c>
      <c r="K353" s="3" t="str">
        <f>VLOOKUP(J353,VALORES_ENCUESTAS!$V$2:$W$5441,2,0)</f>
        <v>a. Falta liderazgo-b. Entender claramente la necesidad del cliente-c. Personal con más experiencia-d. Fata de credibilidad-e. Faltar a compromisos pactados-</v>
      </c>
      <c r="L353" s="3">
        <f>IF(ISNA(VLOOKUP(B353,CECOS_SIN_IDENTIFICAR!$A$2:$D$146,4,0)),"SIN CECO",IF(VLOOKUP(B353,CECOS_SIN_IDENTIFICAR!$A$2:$D$146,4,0)=0,"SIN CECO",VLOOKUP(B353,CECOS_SIN_IDENTIFICAR!$A$2:$D$146,4,0)))</f>
        <v>1206</v>
      </c>
      <c r="M353" s="3">
        <f t="shared" si="28"/>
        <v>1206</v>
      </c>
    </row>
    <row r="354" spans="1:13" x14ac:dyDescent="0.25">
      <c r="A354" s="3">
        <f t="shared" si="29"/>
        <v>353</v>
      </c>
      <c r="B354" s="3" t="s">
        <v>128</v>
      </c>
      <c r="C354" s="6" t="s">
        <v>43</v>
      </c>
      <c r="D354" s="3" t="s">
        <v>725</v>
      </c>
      <c r="E354" s="3" t="str">
        <f t="shared" si="26"/>
        <v>SIN CECO</v>
      </c>
      <c r="F354" s="3" t="str">
        <f t="shared" si="25"/>
        <v>NO</v>
      </c>
      <c r="G354" s="3" t="str">
        <f>VLOOKUP(D354,NORMALIZACION_CATEGORIAS_FOR_DE!$A$2:$E$260,3,0)</f>
        <v>PRODUCTOS/SERVICIO</v>
      </c>
      <c r="H354" s="3" t="str">
        <f>VLOOKUP(D354,NORMALIZACION_CATEGORIAS_FOR_DE!$A$2:$E$260,4,0)</f>
        <v>SOPORTE ADMINISTRATIVO</v>
      </c>
      <c r="I354" s="3" t="str">
        <f>VLOOKUP(D354,NORMALIZACION_CATEGORIAS_FOR_DE!$A$2:$E$260,5,0)</f>
        <v>VALOR AGREGADO POR CONTACTOS CON PROVEEDORES</v>
      </c>
      <c r="J354" s="3" t="str">
        <f t="shared" si="27"/>
        <v>EAN NUEVA SEDE EL NOGAL
29-oct-10
60%-Fortalezas PAYC</v>
      </c>
      <c r="K354" s="3" t="str">
        <f>VLOOKUP(J354,VALORES_ENCUESTAS!$V$2:$W$5441,2,0)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354" s="3">
        <f>IF(ISNA(VLOOKUP(B354,CECOS_SIN_IDENTIFICAR!$A$2:$D$146,4,0)),"SIN CECO",IF(VLOOKUP(B354,CECOS_SIN_IDENTIFICAR!$A$2:$D$146,4,0)=0,"SIN CECO",VLOOKUP(B354,CECOS_SIN_IDENTIFICAR!$A$2:$D$146,4,0)))</f>
        <v>1094</v>
      </c>
      <c r="M354" s="3">
        <f t="shared" si="28"/>
        <v>1094</v>
      </c>
    </row>
    <row r="355" spans="1:13" x14ac:dyDescent="0.25">
      <c r="A355" s="3">
        <f t="shared" si="29"/>
        <v>354</v>
      </c>
      <c r="B355" s="3" t="s">
        <v>128</v>
      </c>
      <c r="C355" s="6" t="s">
        <v>45</v>
      </c>
      <c r="D355" s="3" t="s">
        <v>728</v>
      </c>
      <c r="E355" s="3" t="str">
        <f t="shared" si="26"/>
        <v>SIN CECO</v>
      </c>
      <c r="F355" s="3" t="str">
        <f t="shared" si="25"/>
        <v>NO</v>
      </c>
      <c r="G355" s="3" t="str">
        <f>VLOOKUP(D355,NORMALIZACION_CATEGORIAS_FOR_DE!$A$2:$E$260,3,0)</f>
        <v>SERVICIO AL CLIENTE</v>
      </c>
      <c r="H355" s="3" t="str">
        <f>VLOOKUP(D355,NORMALIZACION_CATEGORIAS_FOR_DE!$A$2:$E$260,4,0)</f>
        <v>SIN CLASIFICAR</v>
      </c>
      <c r="I355" s="3" t="str">
        <f>VLOOKUP(D355,NORMALIZACION_CATEGORIAS_FOR_DE!$A$2:$E$260,5,0)</f>
        <v>COORDINACIÓN CON EL CLIENTE</v>
      </c>
      <c r="J355" s="3" t="str">
        <f t="shared" si="27"/>
        <v>EAN NUEVA SEDE EL NOGAL
29-oct-10
60%-Debilidades PAYC</v>
      </c>
      <c r="K355" s="3" t="str">
        <f>VLOOKUP(J355,VALORES_ENCUESTAS!$V$2:$W$5441,2,0)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355" s="3">
        <f>IF(ISNA(VLOOKUP(B355,CECOS_SIN_IDENTIFICAR!$A$2:$D$146,4,0)),"SIN CECO",IF(VLOOKUP(B355,CECOS_SIN_IDENTIFICAR!$A$2:$D$146,4,0)=0,"SIN CECO",VLOOKUP(B355,CECOS_SIN_IDENTIFICAR!$A$2:$D$146,4,0)))</f>
        <v>1094</v>
      </c>
      <c r="M355" s="3">
        <f t="shared" si="28"/>
        <v>1094</v>
      </c>
    </row>
    <row r="356" spans="1:13" x14ac:dyDescent="0.25">
      <c r="A356" s="3">
        <f t="shared" si="29"/>
        <v>355</v>
      </c>
      <c r="B356" s="3" t="s">
        <v>133</v>
      </c>
      <c r="C356" s="6" t="s">
        <v>43</v>
      </c>
      <c r="D356" s="3" t="s">
        <v>526</v>
      </c>
      <c r="E356" s="3" t="str">
        <f t="shared" si="26"/>
        <v>SIN CECO</v>
      </c>
      <c r="F356" s="3" t="str">
        <f t="shared" si="25"/>
        <v>NO</v>
      </c>
      <c r="G356" s="3" t="str">
        <f>VLOOKUP(D356,NORMALIZACION_CATEGORIAS_FOR_DE!$A$2:$E$260,3,0)</f>
        <v>PRODUCTOS/SERVICIO</v>
      </c>
      <c r="H356" s="3" t="str">
        <f>VLOOKUP(D356,NORMALIZACION_CATEGORIAS_FOR_DE!$A$2:$E$260,4,0)</f>
        <v>SIN CLASIFICAR</v>
      </c>
      <c r="I356" s="3" t="str">
        <f>VLOOKUP(D356,NORMALIZACION_CATEGORIAS_FOR_DE!$A$2:$E$260,5,0)</f>
        <v>OPORTUNIDAD</v>
      </c>
      <c r="J356" s="3" t="str">
        <f t="shared" si="27"/>
        <v>MANZANA LIÉVANO
13-SEP-10
60%-Fortalezas PAYC</v>
      </c>
      <c r="K356" s="3" t="str">
        <f>VLOOKUP(J356,VALORES_ENCUESTAS!$V$2:$W$5441,2,0)</f>
        <v>Personal-Productos-Control-Proactividad-Calidad-Oportunidad-</v>
      </c>
      <c r="L356" s="3">
        <f>IF(ISNA(VLOOKUP(B356,CECOS_SIN_IDENTIFICAR!$A$2:$D$146,4,0)),"SIN CECO",IF(VLOOKUP(B356,CECOS_SIN_IDENTIFICAR!$A$2:$D$146,4,0)=0,"SIN CECO",VLOOKUP(B356,CECOS_SIN_IDENTIFICAR!$A$2:$D$146,4,0)))</f>
        <v>1175</v>
      </c>
      <c r="M356" s="3">
        <f t="shared" si="28"/>
        <v>1175</v>
      </c>
    </row>
    <row r="357" spans="1:13" x14ac:dyDescent="0.25">
      <c r="A357" s="3">
        <f t="shared" si="29"/>
        <v>356</v>
      </c>
      <c r="B357" s="3" t="s">
        <v>141</v>
      </c>
      <c r="C357" s="6" t="s">
        <v>43</v>
      </c>
      <c r="D357" s="3" t="s">
        <v>540</v>
      </c>
      <c r="E357" s="3" t="str">
        <f t="shared" si="26"/>
        <v>SIN CECO</v>
      </c>
      <c r="F357" s="3" t="str">
        <f t="shared" si="25"/>
        <v>NO</v>
      </c>
      <c r="G357" s="3" t="str">
        <f>VLOOKUP(D357,NORMALIZACION_CATEGORIAS_FOR_DE!$A$2:$E$260,3,0)</f>
        <v>PRODUCTOS/SERVICIO</v>
      </c>
      <c r="H357" s="3" t="str">
        <f>VLOOKUP(D357,NORMALIZACION_CATEGORIAS_FOR_DE!$A$2:$E$260,4,0)</f>
        <v>SIN CLASIFICAR</v>
      </c>
      <c r="I357" s="3" t="str">
        <f>VLOOKUP(D357,NORMALIZACION_CATEGORIAS_FOR_DE!$A$2:$E$260,5,0)</f>
        <v>EFICIENCIA</v>
      </c>
      <c r="J357" s="3" t="str">
        <f t="shared" si="27"/>
        <v>CAFAM
12-oct-10
100%-Fortalezas PAYC</v>
      </c>
      <c r="K357" s="3" t="str">
        <f>VLOOKUP(J357,VALORES_ENCUESTAS!$V$2:$W$5441,2,0)</f>
        <v>a. Cuentan con la experiencia adecuada-b.  Reconocimiento a nivel nacional-c.  Procesos claramente definidos-d. Eficiente cumplimiento de los compromisos-</v>
      </c>
      <c r="L357" s="3">
        <f>IF(ISNA(VLOOKUP(B357,CECOS_SIN_IDENTIFICAR!$A$2:$D$146,4,0)),"SIN CECO",IF(VLOOKUP(B357,CECOS_SIN_IDENTIFICAR!$A$2:$D$146,4,0)=0,"SIN CECO",VLOOKUP(B357,CECOS_SIN_IDENTIFICAR!$A$2:$D$146,4,0)))</f>
        <v>1185</v>
      </c>
      <c r="M357" s="3">
        <f t="shared" si="28"/>
        <v>1185</v>
      </c>
    </row>
    <row r="358" spans="1:13" x14ac:dyDescent="0.25">
      <c r="A358" s="3">
        <f t="shared" si="29"/>
        <v>357</v>
      </c>
      <c r="B358" s="3" t="s">
        <v>143</v>
      </c>
      <c r="C358" s="6" t="s">
        <v>43</v>
      </c>
      <c r="D358" s="3" t="s">
        <v>549</v>
      </c>
      <c r="E358" s="3" t="str">
        <f t="shared" si="26"/>
        <v>SIN CECO</v>
      </c>
      <c r="F358" s="3" t="str">
        <f t="shared" si="25"/>
        <v>NO</v>
      </c>
      <c r="G358" s="3" t="str">
        <f>VLOOKUP(D358,NORMALIZACION_CATEGORIAS_FOR_DE!$A$2:$E$260,3,0)</f>
        <v>PRODUCTOS/SERVICIO</v>
      </c>
      <c r="H358" s="3" t="str">
        <f>VLOOKUP(D358,NORMALIZACION_CATEGORIAS_FOR_DE!$A$2:$E$260,4,0)</f>
        <v>SIN CLASIFICAR</v>
      </c>
      <c r="I358" s="3" t="str">
        <f>VLOOKUP(D358,NORMALIZACION_CATEGORIAS_FOR_DE!$A$2:$E$260,5,0)</f>
        <v>CUMPLIMIENTO CON LA INFORMACIÓN</v>
      </c>
      <c r="J358" s="3" t="str">
        <f t="shared" si="27"/>
        <v>EST. PUENTE ARANDA
22-oct-10
100%-Fortalezas PAYC</v>
      </c>
      <c r="K358" s="3" t="str">
        <f>VLOOKUP(J358,VALORES_ENCUESTAS!$V$2:$W$5441,2,0)</f>
        <v>control especificaciones-control presupuesto-control programación-control administrativo-cumplimiento con la información-</v>
      </c>
      <c r="L358" s="3" t="str">
        <f>IF(ISNA(VLOOKUP(B358,CECOS_SIN_IDENTIFICAR!$A$2:$D$146,4,0)),"SIN CECO",IF(VLOOKUP(B358,CECOS_SIN_IDENTIFICAR!$A$2:$D$146,4,0)=0,"SIN CECO",VLOOKUP(B358,CECOS_SIN_IDENTIFICAR!$A$2:$D$146,4,0)))</f>
        <v/>
      </c>
      <c r="M358" s="3" t="str">
        <f t="shared" si="28"/>
        <v/>
      </c>
    </row>
    <row r="359" spans="1:13" x14ac:dyDescent="0.25">
      <c r="A359" s="3">
        <f t="shared" si="29"/>
        <v>358</v>
      </c>
      <c r="B359" s="3" t="s">
        <v>206</v>
      </c>
      <c r="C359" s="6" t="s">
        <v>43</v>
      </c>
      <c r="D359" s="3" t="s">
        <v>564</v>
      </c>
      <c r="E359" s="3" t="str">
        <f t="shared" si="26"/>
        <v>SIN CECO</v>
      </c>
      <c r="F359" s="3" t="str">
        <f t="shared" si="25"/>
        <v>NO</v>
      </c>
      <c r="G359" s="3" t="str">
        <f>VLOOKUP(D359,NORMALIZACION_CATEGORIAS_FOR_DE!$A$2:$E$260,3,0)</f>
        <v>PRODUCTOS/SERVICIO</v>
      </c>
      <c r="H359" s="3" t="str">
        <f>VLOOKUP(D359,NORMALIZACION_CATEGORIAS_FOR_DE!$A$2:$E$260,4,0)</f>
        <v>SIN CLASIFICAR</v>
      </c>
      <c r="I359" s="3" t="str">
        <f>VLOOKUP(D359,NORMALIZACION_CATEGORIAS_FOR_DE!$A$2:$E$260,5,0)</f>
        <v>CONTROL</v>
      </c>
      <c r="J359" s="3" t="str">
        <f t="shared" si="27"/>
        <v>UNIVERSIDAD SANTO TOMÁS
25%-Fortalezas PAYC</v>
      </c>
      <c r="K359" s="3" t="str">
        <f>VLOOKUP(J359,VALORES_ENCUESTAS!$V$2:$W$5441,2,0)</f>
        <v>Compromiso-Oportuno-Atención-Información-Control</v>
      </c>
      <c r="L359" s="3">
        <f>IF(ISNA(VLOOKUP(B359,CECOS_SIN_IDENTIFICAR!$A$2:$D$146,4,0)),"SIN CECO",IF(VLOOKUP(B359,CECOS_SIN_IDENTIFICAR!$A$2:$D$146,4,0)=0,"SIN CECO",VLOOKUP(B359,CECOS_SIN_IDENTIFICAR!$A$2:$D$146,4,0)))</f>
        <v>1145</v>
      </c>
      <c r="M359" s="3">
        <f t="shared" si="28"/>
        <v>1145</v>
      </c>
    </row>
    <row r="360" spans="1:13" x14ac:dyDescent="0.25">
      <c r="A360" s="3">
        <f t="shared" si="29"/>
        <v>359</v>
      </c>
      <c r="B360" s="3" t="s">
        <v>270</v>
      </c>
      <c r="C360" s="6" t="s">
        <v>43</v>
      </c>
      <c r="D360" s="3" t="s">
        <v>501</v>
      </c>
      <c r="E360" s="3" t="str">
        <f t="shared" si="26"/>
        <v>SIN CECO</v>
      </c>
      <c r="F360" s="3" t="str">
        <f t="shared" si="25"/>
        <v>NO</v>
      </c>
      <c r="G360" s="3" t="str">
        <f>VLOOKUP(D360,NORMALIZACION_CATEGORIAS_FOR_DE!$A$2:$E$260,3,0)</f>
        <v>IMAGEN</v>
      </c>
      <c r="H360" s="3" t="str">
        <f>VLOOKUP(D360,NORMALIZACION_CATEGORIAS_FOR_DE!$A$2:$E$260,4,0)</f>
        <v>SIN CLASIFICAR</v>
      </c>
      <c r="I360" s="3" t="str">
        <f>VLOOKUP(D360,NORMALIZACION_CATEGORIAS_FOR_DE!$A$2:$E$260,5,0)</f>
        <v>EXPERIENCIA</v>
      </c>
      <c r="J360" s="3" t="str">
        <f t="shared" si="27"/>
        <v>CLÍNICA LA COLINA 12-ABR-12-Fortalezas PAYC</v>
      </c>
      <c r="K360" s="3" t="str">
        <f>VLOOKUP(J360,VALORES_ENCUESTAS!$V$2:$W$5441,2,0)</f>
        <v xml:space="preserve"> Presencia en la obra-Compromiso del nivel gerencial-estructura de informes-Conocimiento de proveedores y subcontratistas-Experiencia en el sector construcción</v>
      </c>
      <c r="L360" s="3">
        <f>IF(ISNA(VLOOKUP(B360,CECOS_SIN_IDENTIFICAR!$A$2:$D$146,4,0)),"SIN CECO",IF(VLOOKUP(B360,CECOS_SIN_IDENTIFICAR!$A$2:$D$146,4,0)=0,"SIN CECO",VLOOKUP(B360,CECOS_SIN_IDENTIFICAR!$A$2:$D$146,4,0)))</f>
        <v>1309</v>
      </c>
      <c r="M360" s="3">
        <f t="shared" si="28"/>
        <v>1309</v>
      </c>
    </row>
    <row r="361" spans="1:13" x14ac:dyDescent="0.25">
      <c r="A361" s="3">
        <f t="shared" si="29"/>
        <v>360</v>
      </c>
      <c r="B361" s="3" t="s">
        <v>272</v>
      </c>
      <c r="C361" s="6" t="s">
        <v>43</v>
      </c>
      <c r="D361" s="3" t="s">
        <v>479</v>
      </c>
      <c r="E361" s="3" t="str">
        <f t="shared" si="26"/>
        <v>SIN CECO</v>
      </c>
      <c r="F361" s="3" t="str">
        <f t="shared" si="25"/>
        <v>NO</v>
      </c>
      <c r="G361" s="3" t="str">
        <f>VLOOKUP(D361,NORMALIZACION_CATEGORIAS_FOR_DE!$A$2:$E$260,3,0)</f>
        <v>PRODUCTOS/SERVICIO</v>
      </c>
      <c r="H361" s="3" t="str">
        <f>VLOOKUP(D361,NORMALIZACION_CATEGORIAS_FOR_DE!$A$2:$E$260,4,0)</f>
        <v>SIN CLASIFICAR</v>
      </c>
      <c r="I361" s="3" t="str">
        <f>VLOOKUP(D361,NORMALIZACION_CATEGORIAS_FOR_DE!$A$2:$E$260,5,0)</f>
        <v>CALIDAD DE LA INFORMACIÓN</v>
      </c>
      <c r="J361" s="3" t="str">
        <f t="shared" si="27"/>
        <v>JAVESALUD 20-JUN-12-Fortalezas PAYC</v>
      </c>
      <c r="K361" s="3" t="str">
        <f>VLOOKUP(J361,VALORES_ENCUESTAS!$V$2:$W$5441,2,0)</f>
        <v>Atención, disponibilidad, idoneidad de los participantes en el proyecto.-Manejo de proveedores asociados al proyecto en la solución de conflictos.-Calidad de la información suministrada.-</v>
      </c>
      <c r="L361" s="3">
        <f>IF(ISNA(VLOOKUP(B361,CECOS_SIN_IDENTIFICAR!$A$2:$D$146,4,0)),"SIN CECO",IF(VLOOKUP(B361,CECOS_SIN_IDENTIFICAR!$A$2:$D$146,4,0)=0,"SIN CECO",VLOOKUP(B361,CECOS_SIN_IDENTIFICAR!$A$2:$D$146,4,0)))</f>
        <v>1150</v>
      </c>
      <c r="M361" s="3">
        <f t="shared" si="28"/>
        <v>1150</v>
      </c>
    </row>
    <row r="362" spans="1:13" x14ac:dyDescent="0.25">
      <c r="A362" s="3">
        <f t="shared" si="29"/>
        <v>361</v>
      </c>
      <c r="B362" s="3" t="s">
        <v>308</v>
      </c>
      <c r="C362" s="6" t="s">
        <v>43</v>
      </c>
      <c r="D362" s="3" t="s">
        <v>626</v>
      </c>
      <c r="E362" s="3" t="str">
        <f t="shared" si="26"/>
        <v>SIN CECO</v>
      </c>
      <c r="F362" s="3" t="str">
        <f t="shared" si="25"/>
        <v>NO</v>
      </c>
      <c r="G362" s="3" t="str">
        <f>VLOOKUP(D362,NORMALIZACION_CATEGORIAS_FOR_DE!$A$2:$E$260,3,0)</f>
        <v>PRODUCTOS/SERVICIO</v>
      </c>
      <c r="H362" s="3" t="str">
        <f>VLOOKUP(D362,NORMALIZACION_CATEGORIAS_FOR_DE!$A$2:$E$260,4,0)</f>
        <v>SIN CLASIFICAR</v>
      </c>
      <c r="I362" s="3" t="str">
        <f>VLOOKUP(D362,NORMALIZACION_CATEGORIAS_FOR_DE!$A$2:$E$260,5,0)</f>
        <v>CLARIDAD DE LOS INFORMES</v>
      </c>
      <c r="J362" s="3" t="str">
        <f t="shared" si="27"/>
        <v>COUNTRY MEDICAL CENTER 09-NOV-12-Fortalezas PAYC</v>
      </c>
      <c r="K362" s="3" t="str">
        <f>VLOOKUP(J362,VALORES_ENCUESTAS!$V$2:$W$5441,2,0)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362" s="3">
        <f>IF(ISNA(VLOOKUP(B362,CECOS_SIN_IDENTIFICAR!$A$2:$D$146,4,0)),"SIN CECO",IF(VLOOKUP(B362,CECOS_SIN_IDENTIFICAR!$A$2:$D$146,4,0)=0,"SIN CECO",VLOOKUP(B362,CECOS_SIN_IDENTIFICAR!$A$2:$D$146,4,0)))</f>
        <v>1265</v>
      </c>
      <c r="M362" s="3">
        <f t="shared" si="28"/>
        <v>1265</v>
      </c>
    </row>
    <row r="363" spans="1:13" x14ac:dyDescent="0.25">
      <c r="A363" s="3">
        <f t="shared" si="29"/>
        <v>362</v>
      </c>
      <c r="B363" s="3" t="s">
        <v>312</v>
      </c>
      <c r="C363" s="6" t="s">
        <v>43</v>
      </c>
      <c r="D363" s="3" t="s">
        <v>626</v>
      </c>
      <c r="E363" s="3" t="str">
        <f t="shared" si="26"/>
        <v>SIN CECO</v>
      </c>
      <c r="F363" s="3" t="str">
        <f t="shared" si="25"/>
        <v>NO</v>
      </c>
      <c r="G363" s="3" t="str">
        <f>VLOOKUP(D363,NORMALIZACION_CATEGORIAS_FOR_DE!$A$2:$E$260,3,0)</f>
        <v>PRODUCTOS/SERVICIO</v>
      </c>
      <c r="H363" s="3" t="str">
        <f>VLOOKUP(D363,NORMALIZACION_CATEGORIAS_FOR_DE!$A$2:$E$260,4,0)</f>
        <v>SIN CLASIFICAR</v>
      </c>
      <c r="I363" s="3" t="str">
        <f>VLOOKUP(D363,NORMALIZACION_CATEGORIAS_FOR_DE!$A$2:$E$260,5,0)</f>
        <v>CLARIDAD DE LOS INFORMES</v>
      </c>
      <c r="J363" s="3" t="str">
        <f t="shared" si="27"/>
        <v>URBANISMO CEDRITOS 04-FEB-13-Fortalezas PAYC</v>
      </c>
      <c r="K363" s="3" t="str">
        <f>VLOOKUP(J363,VALORES_ENCUESTAS!$V$2:$W$5441,2,0)</f>
        <v>excelente conocimiento tecnico de las obras-son muy organizados con la informacion - sitio de trabajo-proactivos para resolver problemas o dificultades de obra-excelente presentacion de informes, muy claros y concisos-</v>
      </c>
      <c r="L363" s="3">
        <f>IF(ISNA(VLOOKUP(B363,CECOS_SIN_IDENTIFICAR!$A$2:$D$146,4,0)),"SIN CECO",IF(VLOOKUP(B363,CECOS_SIN_IDENTIFICAR!$A$2:$D$146,4,0)=0,"SIN CECO",VLOOKUP(B363,CECOS_SIN_IDENTIFICAR!$A$2:$D$146,4,0)))</f>
        <v>1326</v>
      </c>
      <c r="M363" s="3">
        <f t="shared" si="28"/>
        <v>1326</v>
      </c>
    </row>
    <row r="364" spans="1:13" x14ac:dyDescent="0.25">
      <c r="A364" s="3">
        <f t="shared" si="29"/>
        <v>363</v>
      </c>
      <c r="B364" s="3" t="s">
        <v>380</v>
      </c>
      <c r="C364" s="6" t="s">
        <v>45</v>
      </c>
      <c r="D364" s="3" t="s">
        <v>658</v>
      </c>
      <c r="E364" s="3" t="str">
        <f t="shared" si="26"/>
        <v>SIN CECO</v>
      </c>
      <c r="F364" s="3" t="str">
        <f t="shared" si="25"/>
        <v>NO</v>
      </c>
      <c r="G364" s="3" t="str">
        <f>VLOOKUP(D364,NORMALIZACION_CATEGORIAS_FOR_DE!$A$2:$E$260,3,0)</f>
        <v>PRODUCTOS/SERVICIO</v>
      </c>
      <c r="H364" s="3" t="str">
        <f>VLOOKUP(D364,NORMALIZACION_CATEGORIAS_FOR_DE!$A$2:$E$260,4,0)</f>
        <v>SIN CLASIFICAR</v>
      </c>
      <c r="I364" s="3" t="str">
        <f>VLOOKUP(D364,NORMALIZACION_CATEGORIAS_FOR_DE!$A$2:$E$260,5,0)</f>
        <v>OPORTUNIDAD EN LA ENTREGA</v>
      </c>
      <c r="J364" s="3" t="str">
        <f t="shared" si="27"/>
        <v>Programa de Vivienda Gratuita - Fidubogota - SANTANDER
07-JUL-14-Debilidades PAYC</v>
      </c>
      <c r="K364" s="3" t="str">
        <f>VLOOKUP(J364,VALORES_ENCUESTAS!$V$2:$W$5441,2,0)</f>
        <v>1.e. Oportunidad en entrega de información o requerimientos: La oportunidad de entregas no ha sido satisfactoría.-2.d. Cumplimientos con expectativas del cliente:El soporte administrativo en ocaciones no ha sido oportuno.-3.c. Planteamiento de soluciones y manejo de conflictos: Debe mejorarse en manejo de conflictos pues genera malestar en los contratistas.
d. Cumplimiento de compromisos: La oportunidad en entregas no ha sido satisfactoria.-5.c. Oportunidad en la entrega: La oportunidad en entregas no ha sido satisfactoria.-</v>
      </c>
      <c r="L364" s="3" t="str">
        <f>IF(ISNA(VLOOKUP(B364,CECOS_SIN_IDENTIFICAR!$A$2:$D$146,4,0)),"SIN CECO",IF(VLOOKUP(B364,CECOS_SIN_IDENTIFICAR!$A$2:$D$146,4,0)=0,"SIN CECO",VLOOKUP(B364,CECOS_SIN_IDENTIFICAR!$A$2:$D$146,4,0)))</f>
        <v/>
      </c>
      <c r="M364" s="3" t="str">
        <f t="shared" si="28"/>
        <v/>
      </c>
    </row>
    <row r="365" spans="1:13" x14ac:dyDescent="0.25">
      <c r="A365" s="3">
        <f t="shared" si="29"/>
        <v>364</v>
      </c>
      <c r="B365" s="3" t="s">
        <v>381</v>
      </c>
      <c r="C365" s="6" t="s">
        <v>45</v>
      </c>
      <c r="D365" s="3" t="s">
        <v>657</v>
      </c>
      <c r="E365" s="3" t="str">
        <f t="shared" si="26"/>
        <v>SIN CECO</v>
      </c>
      <c r="F365" s="3" t="str">
        <f t="shared" si="25"/>
        <v>NO</v>
      </c>
      <c r="G365" s="3" t="str">
        <f>VLOOKUP(D365,NORMALIZACION_CATEGORIAS_FOR_DE!$A$2:$E$260,3,0)</f>
        <v>PERSONAL</v>
      </c>
      <c r="H365" s="3" t="str">
        <f>VLOOKUP(D365,NORMALIZACION_CATEGORIAS_FOR_DE!$A$2:$E$260,4,0)</f>
        <v>SIN CLASIFICAR</v>
      </c>
      <c r="I365" s="3" t="str">
        <f>VLOOKUP(D365,NORMALIZACION_CATEGORIAS_FOR_DE!$A$2:$E$260,5,0)</f>
        <v>OPORTUNIDAD CUMPLIMIENTO COMPROMISOS</v>
      </c>
      <c r="J365" s="3" t="str">
        <f t="shared" si="27"/>
        <v>Programa de Vivienda Gratuita - Fidubogota - NORTE DE SANTANDER
07-JUL-14-Debilidades PAYC</v>
      </c>
      <c r="K365" s="3" t="str">
        <f>VLOOKUP(J365,VALORES_ENCUESTAS!$V$2:$W$5441,2,0)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365" s="3" t="str">
        <f>IF(ISNA(VLOOKUP(B365,CECOS_SIN_IDENTIFICAR!$A$2:$D$146,4,0)),"SIN CECO",IF(VLOOKUP(B365,CECOS_SIN_IDENTIFICAR!$A$2:$D$146,4,0)=0,"SIN CECO",VLOOKUP(B365,CECOS_SIN_IDENTIFICAR!$A$2:$D$146,4,0)))</f>
        <v/>
      </c>
      <c r="M365" s="3" t="str">
        <f t="shared" si="28"/>
        <v/>
      </c>
    </row>
    <row r="366" spans="1:13" x14ac:dyDescent="0.25">
      <c r="A366" s="3">
        <f t="shared" si="29"/>
        <v>365</v>
      </c>
      <c r="B366" s="3" t="s">
        <v>400</v>
      </c>
      <c r="C366" s="6" t="s">
        <v>43</v>
      </c>
      <c r="D366" s="3" t="s">
        <v>682</v>
      </c>
      <c r="E366" s="3">
        <f t="shared" si="26"/>
        <v>1524</v>
      </c>
      <c r="F366" s="3" t="str">
        <f t="shared" si="25"/>
        <v>SI</v>
      </c>
      <c r="G366" s="3" t="str">
        <f>VLOOKUP(D366,NORMALIZACION_CATEGORIAS_FOR_DE!$A$2:$E$260,3,0)</f>
        <v>PERSONAL</v>
      </c>
      <c r="H366" s="3" t="str">
        <f>VLOOKUP(D366,NORMALIZACION_CATEGORIAS_FOR_DE!$A$2:$E$260,4,0)</f>
        <v>SIN CLASIFICAR</v>
      </c>
      <c r="I366" s="3" t="str">
        <f>VLOOKUP(D366,NORMALIZACION_CATEGORIAS_FOR_DE!$A$2:$E$260,5,0)</f>
        <v>LIDERAZGO</v>
      </c>
      <c r="J366" s="3" t="str">
        <f t="shared" si="27"/>
        <v>1524 - TORRE COLPATRIA-Fortalezas PAYC</v>
      </c>
      <c r="K366" s="3" t="str">
        <f>VLOOKUP(J366,VALORES_ENCUESTAS!$V$2:$W$5441,2,0)</f>
        <v>Conocimiento técnico-Volcamiento al terreno-Manejo documental-</v>
      </c>
      <c r="L366" s="3" t="str">
        <f>IF(ISNA(VLOOKUP(B366,CECOS_SIN_IDENTIFICAR!$A$2:$D$146,4,0)),"SIN CECO",IF(VLOOKUP(B366,CECOS_SIN_IDENTIFICAR!$A$2:$D$146,4,0)=0,"SIN CECO",VLOOKUP(B366,CECOS_SIN_IDENTIFICAR!$A$2:$D$146,4,0)))</f>
        <v>SIN CECO</v>
      </c>
      <c r="M366" s="3">
        <f t="shared" si="28"/>
        <v>1524</v>
      </c>
    </row>
    <row r="367" spans="1:13" x14ac:dyDescent="0.25">
      <c r="A367" s="3">
        <f t="shared" si="29"/>
        <v>366</v>
      </c>
      <c r="B367" s="3" t="s">
        <v>430</v>
      </c>
      <c r="C367" s="6" t="s">
        <v>45</v>
      </c>
      <c r="D367" s="3" t="s">
        <v>595</v>
      </c>
      <c r="E367" s="3">
        <f t="shared" si="26"/>
        <v>1616</v>
      </c>
      <c r="F367" s="3" t="str">
        <f t="shared" si="25"/>
        <v>SI</v>
      </c>
      <c r="G367" s="3" t="str">
        <f>VLOOKUP(D367,NORMALIZACION_CATEGORIAS_FOR_DE!$A$2:$E$260,3,0)</f>
        <v>PRODUCTOS/SERVICIO</v>
      </c>
      <c r="H367" s="3" t="str">
        <f>VLOOKUP(D367,NORMALIZACION_CATEGORIAS_FOR_DE!$A$2:$E$260,4,0)</f>
        <v>SIN CLASIFICAR</v>
      </c>
      <c r="I367" s="3" t="str">
        <f>VLOOKUP(D367,NORMALIZACION_CATEGORIAS_FOR_DE!$A$2:$E$260,5,0)</f>
        <v>COMUNICACIÓN</v>
      </c>
      <c r="J367" s="3" t="str">
        <f t="shared" si="27"/>
        <v>1616 - ATLANTIS PLAZA-Debilidades PAYC</v>
      </c>
      <c r="K367" s="3" t="str">
        <f>VLOOKUP(J367,VALORES_ENCUESTAS!$V$2:$W$5441,2,0)</f>
        <v>No supo manejar al administrador delegado-Faltó ejercer mayor control y seguimiento-Faltá más coordinación y comunicación en el proyecto-</v>
      </c>
      <c r="L367" s="3" t="str">
        <f>IF(ISNA(VLOOKUP(B367,CECOS_SIN_IDENTIFICAR!$A$2:$D$146,4,0)),"SIN CECO",IF(VLOOKUP(B367,CECOS_SIN_IDENTIFICAR!$A$2:$D$146,4,0)=0,"SIN CECO",VLOOKUP(B367,CECOS_SIN_IDENTIFICAR!$A$2:$D$146,4,0)))</f>
        <v>SIN CECO</v>
      </c>
      <c r="M367" s="3">
        <f t="shared" si="28"/>
        <v>1616</v>
      </c>
    </row>
    <row r="368" spans="1:13" x14ac:dyDescent="0.25">
      <c r="A368" s="3">
        <f t="shared" si="29"/>
        <v>367</v>
      </c>
      <c r="B368" s="3" t="s">
        <v>126</v>
      </c>
      <c r="C368" s="6" t="s">
        <v>43</v>
      </c>
      <c r="D368" s="3" t="s">
        <v>491</v>
      </c>
      <c r="E368" s="3" t="str">
        <f t="shared" si="26"/>
        <v>SIN CECO</v>
      </c>
      <c r="F368" s="3" t="str">
        <f t="shared" si="25"/>
        <v>NO</v>
      </c>
      <c r="G368" s="3" t="str">
        <f>VLOOKUP(D368,NORMALIZACION_CATEGORIAS_FOR_DE!$A$2:$E$260,3,0)</f>
        <v>PRODUCTOS/SERVICIO</v>
      </c>
      <c r="H368" s="3" t="str">
        <f>VLOOKUP(D368,NORMALIZACION_CATEGORIAS_FOR_DE!$A$2:$E$260,4,0)</f>
        <v>SOPORTE ADMINISTRATIVO</v>
      </c>
      <c r="I368" s="3" t="str">
        <f>VLOOKUP(D368,NORMALIZACION_CATEGORIAS_FOR_DE!$A$2:$E$260,5,0)</f>
        <v>IDONEIDAD DE PROVEEDORES</v>
      </c>
      <c r="J368" s="3" t="str">
        <f t="shared" si="27"/>
        <v>SIGRA
11-oct-10
100%-Fortalezas PAYC</v>
      </c>
      <c r="K368" s="3" t="str">
        <f>VLOOKUP(J368,VALORES_ENCUESTAS!$V$2:$W$5441,2,0)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368" s="3">
        <f>IF(ISNA(VLOOKUP(B368,CECOS_SIN_IDENTIFICAR!$A$2:$D$146,4,0)),"SIN CECO",IF(VLOOKUP(B368,CECOS_SIN_IDENTIFICAR!$A$2:$D$146,4,0)=0,"SIN CECO",VLOOKUP(B368,CECOS_SIN_IDENTIFICAR!$A$2:$D$146,4,0)))</f>
        <v>1173</v>
      </c>
      <c r="M368" s="3">
        <f t="shared" si="28"/>
        <v>1173</v>
      </c>
    </row>
    <row r="369" spans="1:13" x14ac:dyDescent="0.25">
      <c r="A369" s="3">
        <f t="shared" si="29"/>
        <v>368</v>
      </c>
      <c r="B369" s="3" t="s">
        <v>128</v>
      </c>
      <c r="C369" s="6" t="s">
        <v>43</v>
      </c>
      <c r="D369" s="3" t="s">
        <v>512</v>
      </c>
      <c r="E369" s="3" t="str">
        <f t="shared" si="26"/>
        <v>SIN CECO</v>
      </c>
      <c r="F369" s="3" t="str">
        <f t="shared" si="25"/>
        <v>NO</v>
      </c>
      <c r="G369" s="3" t="str">
        <f>VLOOKUP(D369,NORMALIZACION_CATEGORIAS_FOR_DE!$A$2:$E$260,3,0)</f>
        <v>PRODUCTOS/SERVICIO</v>
      </c>
      <c r="H369" s="3" t="str">
        <f>VLOOKUP(D369,NORMALIZACION_CATEGORIAS_FOR_DE!$A$2:$E$260,4,0)</f>
        <v>SOPORTE ADMINISTRATIVO</v>
      </c>
      <c r="I369" s="3" t="str">
        <f>VLOOKUP(D369,NORMALIZACION_CATEGORIAS_FOR_DE!$A$2:$E$260,5,0)</f>
        <v>CONTROL DE PRESUPUESTO</v>
      </c>
      <c r="J369" s="3" t="str">
        <f t="shared" si="27"/>
        <v>EAN NUEVA SEDE EL NOGAL
29-oct-10
60%-Fortalezas PAYC</v>
      </c>
      <c r="K369" s="3" t="str">
        <f>VLOOKUP(J369,VALORES_ENCUESTAS!$V$2:$W$5441,2,0)</f>
        <v>a. Muy buen Coordinador pero con bajo tiempo al proyecto-b. Buen grupo de soporte técnico-c. Buena la calidad del informe mensual-d. Mantienen organizada la información-e. Alto valor agregado a través de contactos con proveedores-f.  Buen mecanismo de control presupuestal-</v>
      </c>
      <c r="L369" s="3">
        <f>IF(ISNA(VLOOKUP(B369,CECOS_SIN_IDENTIFICAR!$A$2:$D$146,4,0)),"SIN CECO",IF(VLOOKUP(B369,CECOS_SIN_IDENTIFICAR!$A$2:$D$146,4,0)=0,"SIN CECO",VLOOKUP(B369,CECOS_SIN_IDENTIFICAR!$A$2:$D$146,4,0)))</f>
        <v>1094</v>
      </c>
      <c r="M369" s="3">
        <f t="shared" si="28"/>
        <v>1094</v>
      </c>
    </row>
    <row r="370" spans="1:13" x14ac:dyDescent="0.25">
      <c r="A370" s="3">
        <f t="shared" si="29"/>
        <v>369</v>
      </c>
      <c r="B370" s="3" t="s">
        <v>128</v>
      </c>
      <c r="C370" s="6" t="s">
        <v>45</v>
      </c>
      <c r="D370" s="3" t="s">
        <v>465</v>
      </c>
      <c r="E370" s="3" t="str">
        <f t="shared" si="26"/>
        <v>SIN CECO</v>
      </c>
      <c r="F370" s="3" t="str">
        <f t="shared" si="25"/>
        <v>NO</v>
      </c>
      <c r="G370" s="3" t="str">
        <f>VLOOKUP(D370,NORMALIZACION_CATEGORIAS_FOR_DE!$A$2:$E$260,3,0)</f>
        <v>PERSONAL</v>
      </c>
      <c r="H370" s="3" t="str">
        <f>VLOOKUP(D370,NORMALIZACION_CATEGORIAS_FOR_DE!$A$2:$E$260,4,0)</f>
        <v>SIN CLASIFICAR</v>
      </c>
      <c r="I370" s="3" t="str">
        <f>VLOOKUP(D370,NORMALIZACION_CATEGORIAS_FOR_DE!$A$2:$E$260,5,0)</f>
        <v>FALTA DE PROACTIVIDAD</v>
      </c>
      <c r="J370" s="3" t="str">
        <f t="shared" si="27"/>
        <v>EAN NUEVA SEDE EL NOGAL
29-oct-10
60%-Debilidades PAYC</v>
      </c>
      <c r="K370" s="3" t="str">
        <f>VLOOKUP(J370,VALORES_ENCUESTAS!$V$2:$W$5441,2,0)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370" s="3">
        <f>IF(ISNA(VLOOKUP(B370,CECOS_SIN_IDENTIFICAR!$A$2:$D$146,4,0)),"SIN CECO",IF(VLOOKUP(B370,CECOS_SIN_IDENTIFICAR!$A$2:$D$146,4,0)=0,"SIN CECO",VLOOKUP(B370,CECOS_SIN_IDENTIFICAR!$A$2:$D$146,4,0)))</f>
        <v>1094</v>
      </c>
      <c r="M370" s="3">
        <f t="shared" si="28"/>
        <v>1094</v>
      </c>
    </row>
    <row r="371" spans="1:13" x14ac:dyDescent="0.25">
      <c r="A371" s="3">
        <f t="shared" si="29"/>
        <v>370</v>
      </c>
      <c r="B371" s="3" t="s">
        <v>308</v>
      </c>
      <c r="C371" s="6" t="s">
        <v>43</v>
      </c>
      <c r="D371" s="3" t="s">
        <v>627</v>
      </c>
      <c r="E371" s="3" t="str">
        <f t="shared" si="26"/>
        <v>SIN CECO</v>
      </c>
      <c r="F371" s="3" t="str">
        <f t="shared" si="25"/>
        <v>NO</v>
      </c>
      <c r="G371" s="3" t="str">
        <f>VLOOKUP(D371,NORMALIZACION_CATEGORIAS_FOR_DE!$A$2:$E$260,3,0)</f>
        <v>PRODUCTOS/SERVICIO</v>
      </c>
      <c r="H371" s="3" t="str">
        <f>VLOOKUP(D371,NORMALIZACION_CATEGORIAS_FOR_DE!$A$2:$E$260,4,0)</f>
        <v>SIN CLASIFICAR</v>
      </c>
      <c r="I371" s="3" t="str">
        <f>VLOOKUP(D371,NORMALIZACION_CATEGORIAS_FOR_DE!$A$2:$E$260,5,0)</f>
        <v>SENCILLEZ INFORMES</v>
      </c>
      <c r="J371" s="3" t="str">
        <f t="shared" si="27"/>
        <v>COUNTRY MEDICAL CENTER 09-NOV-12-Fortalezas PAYC</v>
      </c>
      <c r="K371" s="3" t="str">
        <f>VLOOKUP(J371,VALORES_ENCUESTAS!$V$2:$W$5441,2,0)</f>
        <v>Se puede confiar ampliamente en los conceptos técnicos y administrativos del personal que presta sus servicios en el proyecto-Tienen completamente claro los procesos administrativos, que deben desarrollar los profesionales a cargo de los proyectos-Hay total disponibilidad para atención al cliente-Entregan informes claros, sencillos, y de manera oportuna-</v>
      </c>
      <c r="L371" s="3">
        <f>IF(ISNA(VLOOKUP(B371,CECOS_SIN_IDENTIFICAR!$A$2:$D$146,4,0)),"SIN CECO",IF(VLOOKUP(B371,CECOS_SIN_IDENTIFICAR!$A$2:$D$146,4,0)=0,"SIN CECO",VLOOKUP(B371,CECOS_SIN_IDENTIFICAR!$A$2:$D$146,4,0)))</f>
        <v>1265</v>
      </c>
      <c r="M371" s="3">
        <f t="shared" si="28"/>
        <v>1265</v>
      </c>
    </row>
    <row r="372" spans="1:13" x14ac:dyDescent="0.25">
      <c r="A372" s="3">
        <f t="shared" si="29"/>
        <v>371</v>
      </c>
      <c r="B372" s="3" t="s">
        <v>312</v>
      </c>
      <c r="C372" s="6" t="s">
        <v>43</v>
      </c>
      <c r="D372" s="3" t="s">
        <v>634</v>
      </c>
      <c r="E372" s="3" t="str">
        <f t="shared" si="26"/>
        <v>SIN CECO</v>
      </c>
      <c r="F372" s="3" t="str">
        <f t="shared" si="25"/>
        <v>NO</v>
      </c>
      <c r="G372" s="3" t="str">
        <f>VLOOKUP(D372,NORMALIZACION_CATEGORIAS_FOR_DE!$A$2:$E$260,3,0)</f>
        <v>PRODUCTOS/SERVICIO</v>
      </c>
      <c r="H372" s="3" t="str">
        <f>VLOOKUP(D372,NORMALIZACION_CATEGORIAS_FOR_DE!$A$2:$E$260,4,0)</f>
        <v>SIN CLASIFICAR</v>
      </c>
      <c r="I372" s="3" t="str">
        <f>VLOOKUP(D372,NORMALIZACION_CATEGORIAS_FOR_DE!$A$2:$E$260,5,0)</f>
        <v>INFORMES CONCISOS</v>
      </c>
      <c r="J372" s="3" t="str">
        <f t="shared" si="27"/>
        <v>URBANISMO CEDRITOS 04-FEB-13-Fortalezas PAYC</v>
      </c>
      <c r="K372" s="3" t="str">
        <f>VLOOKUP(J372,VALORES_ENCUESTAS!$V$2:$W$5441,2,0)</f>
        <v>excelente conocimiento tecnico de las obras-son muy organizados con la informacion - sitio de trabajo-proactivos para resolver problemas o dificultades de obra-excelente presentacion de informes, muy claros y concisos-</v>
      </c>
      <c r="L372" s="3">
        <f>IF(ISNA(VLOOKUP(B372,CECOS_SIN_IDENTIFICAR!$A$2:$D$146,4,0)),"SIN CECO",IF(VLOOKUP(B372,CECOS_SIN_IDENTIFICAR!$A$2:$D$146,4,0)=0,"SIN CECO",VLOOKUP(B372,CECOS_SIN_IDENTIFICAR!$A$2:$D$146,4,0)))</f>
        <v>1326</v>
      </c>
      <c r="M372" s="3">
        <f t="shared" si="28"/>
        <v>1326</v>
      </c>
    </row>
    <row r="373" spans="1:13" x14ac:dyDescent="0.25">
      <c r="A373" s="3">
        <f t="shared" si="29"/>
        <v>372</v>
      </c>
      <c r="B373" s="3" t="s">
        <v>381</v>
      </c>
      <c r="C373" s="6" t="s">
        <v>45</v>
      </c>
      <c r="D373" s="3" t="s">
        <v>658</v>
      </c>
      <c r="E373" s="3" t="str">
        <f t="shared" si="26"/>
        <v>SIN CECO</v>
      </c>
      <c r="F373" s="3" t="str">
        <f t="shared" si="25"/>
        <v>NO</v>
      </c>
      <c r="G373" s="3" t="str">
        <f>VLOOKUP(D373,NORMALIZACION_CATEGORIAS_FOR_DE!$A$2:$E$260,3,0)</f>
        <v>PRODUCTOS/SERVICIO</v>
      </c>
      <c r="H373" s="3" t="str">
        <f>VLOOKUP(D373,NORMALIZACION_CATEGORIAS_FOR_DE!$A$2:$E$260,4,0)</f>
        <v>SIN CLASIFICAR</v>
      </c>
      <c r="I373" s="3" t="str">
        <f>VLOOKUP(D373,NORMALIZACION_CATEGORIAS_FOR_DE!$A$2:$E$260,5,0)</f>
        <v>OPORTUNIDAD EN LA ENTREGA</v>
      </c>
      <c r="J373" s="3" t="str">
        <f t="shared" si="27"/>
        <v>Programa de Vivienda Gratuita - Fidubogota - NORTE DE SANTANDER
07-JUL-14-Debilidades PAYC</v>
      </c>
      <c r="K373" s="3" t="str">
        <f>VLOOKUP(J373,VALORES_ENCUESTAS!$V$2:$W$5441,2,0)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373" s="3" t="str">
        <f>IF(ISNA(VLOOKUP(B373,CECOS_SIN_IDENTIFICAR!$A$2:$D$146,4,0)),"SIN CECO",IF(VLOOKUP(B373,CECOS_SIN_IDENTIFICAR!$A$2:$D$146,4,0)=0,"SIN CECO",VLOOKUP(B373,CECOS_SIN_IDENTIFICAR!$A$2:$D$146,4,0)))</f>
        <v/>
      </c>
      <c r="M373" s="3" t="str">
        <f t="shared" si="28"/>
        <v/>
      </c>
    </row>
    <row r="374" spans="1:13" x14ac:dyDescent="0.25">
      <c r="A374" s="3">
        <f t="shared" si="29"/>
        <v>373</v>
      </c>
      <c r="B374" s="3" t="s">
        <v>126</v>
      </c>
      <c r="C374" s="6" t="s">
        <v>43</v>
      </c>
      <c r="D374" s="3" t="s">
        <v>495</v>
      </c>
      <c r="E374" s="3" t="str">
        <f t="shared" si="26"/>
        <v>SIN CECO</v>
      </c>
      <c r="F374" s="3" t="str">
        <f t="shared" si="25"/>
        <v>NO</v>
      </c>
      <c r="G374" s="3" t="str">
        <f>VLOOKUP(D374,NORMALIZACION_CATEGORIAS_FOR_DE!$A$2:$E$260,3,0)</f>
        <v>PRODUCTOS/SERVICIO</v>
      </c>
      <c r="H374" s="3" t="str">
        <f>VLOOKUP(D374,NORMALIZACION_CATEGORIAS_FOR_DE!$A$2:$E$260,4,0)</f>
        <v>SIN CLASIFICAR</v>
      </c>
      <c r="I374" s="3" t="str">
        <f>VLOOKUP(D374,NORMALIZACION_CATEGORIAS_FOR_DE!$A$2:$E$260,5,0)</f>
        <v>CUMPLIMIENTO DE TIEMPO DE ENTREGA</v>
      </c>
      <c r="J374" s="3" t="str">
        <f t="shared" si="27"/>
        <v>SIGRA
11-oct-10
100%-Fortalezas PAYC</v>
      </c>
      <c r="K374" s="3" t="str">
        <f>VLOOKUP(J374,VALORES_ENCUESTAS!$V$2:$W$5441,2,0)</f>
        <v>a.  Coordinación del proyecto-b. Elaboración del presupuesto-c. Flexibilidad en diseños arquitectónicos-d. Disponibilidad de proveedores-e.  Cumplimiento normas de seguridad-f.  Idoneidad de proveedores-g. Cumplimiento tiempo de entrega-h.  Disponibilidad de información del proyecto</v>
      </c>
      <c r="L374" s="3">
        <f>IF(ISNA(VLOOKUP(B374,CECOS_SIN_IDENTIFICAR!$A$2:$D$146,4,0)),"SIN CECO",IF(VLOOKUP(B374,CECOS_SIN_IDENTIFICAR!$A$2:$D$146,4,0)=0,"SIN CECO",VLOOKUP(B374,CECOS_SIN_IDENTIFICAR!$A$2:$D$146,4,0)))</f>
        <v>1173</v>
      </c>
      <c r="M374" s="3">
        <f t="shared" si="28"/>
        <v>1173</v>
      </c>
    </row>
    <row r="375" spans="1:13" x14ac:dyDescent="0.25">
      <c r="A375" s="3">
        <f t="shared" si="29"/>
        <v>374</v>
      </c>
      <c r="B375" s="3" t="s">
        <v>128</v>
      </c>
      <c r="C375" s="6" t="s">
        <v>45</v>
      </c>
      <c r="D375" s="3" t="s">
        <v>517</v>
      </c>
      <c r="E375" s="3" t="str">
        <f t="shared" si="26"/>
        <v>SIN CECO</v>
      </c>
      <c r="F375" s="3" t="str">
        <f t="shared" si="25"/>
        <v>NO</v>
      </c>
      <c r="G375" s="3" t="str">
        <f>VLOOKUP(D375,NORMALIZACION_CATEGORIAS_FOR_DE!$A$2:$E$260,3,0)</f>
        <v>PRODUCTOS/SERVICIO</v>
      </c>
      <c r="H375" s="3" t="str">
        <f>VLOOKUP(D375,NORMALIZACION_CATEGORIAS_FOR_DE!$A$2:$E$260,4,0)</f>
        <v>SOPORTE ADMINISTRATIVO</v>
      </c>
      <c r="I375" s="3" t="str">
        <f>VLOOKUP(D375,NORMALIZACION_CATEGORIAS_FOR_DE!$A$2:$E$260,5,0)</f>
        <v>COORDINACIÓN OFERTAS</v>
      </c>
      <c r="J375" s="3" t="str">
        <f t="shared" si="27"/>
        <v>EAN NUEVA SEDE EL NOGAL
29-oct-10
60%-Debilidades PAYC</v>
      </c>
      <c r="K375" s="3" t="str">
        <f>VLOOKUP(J375,VALORES_ENCUESTAS!$V$2:$W$5441,2,0)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375" s="3">
        <f>IF(ISNA(VLOOKUP(B375,CECOS_SIN_IDENTIFICAR!$A$2:$D$146,4,0)),"SIN CECO",IF(VLOOKUP(B375,CECOS_SIN_IDENTIFICAR!$A$2:$D$146,4,0)=0,"SIN CECO",VLOOKUP(B375,CECOS_SIN_IDENTIFICAR!$A$2:$D$146,4,0)))</f>
        <v>1094</v>
      </c>
      <c r="M375" s="3">
        <f t="shared" si="28"/>
        <v>1094</v>
      </c>
    </row>
    <row r="376" spans="1:13" x14ac:dyDescent="0.25">
      <c r="A376" s="3">
        <f t="shared" si="29"/>
        <v>375</v>
      </c>
      <c r="B376" s="3" t="s">
        <v>381</v>
      </c>
      <c r="C376" s="6" t="s">
        <v>45</v>
      </c>
      <c r="D376" s="3" t="s">
        <v>660</v>
      </c>
      <c r="E376" s="3" t="str">
        <f t="shared" si="26"/>
        <v>SIN CECO</v>
      </c>
      <c r="F376" s="3" t="str">
        <f t="shared" si="25"/>
        <v>NO</v>
      </c>
      <c r="G376" s="3" t="str">
        <f>VLOOKUP(D376,NORMALIZACION_CATEGORIAS_FOR_DE!$A$2:$E$260,3,0)</f>
        <v>PRODUCTOS/SERVICIO</v>
      </c>
      <c r="H376" s="3" t="str">
        <f>VLOOKUP(D376,NORMALIZACION_CATEGORIAS_FOR_DE!$A$2:$E$260,4,0)</f>
        <v>SIN CLASIFICAR</v>
      </c>
      <c r="I376" s="3" t="str">
        <f>VLOOKUP(D376,NORMALIZACION_CATEGORIAS_FOR_DE!$A$2:$E$260,5,0)</f>
        <v>CONTENIDO INFORMES</v>
      </c>
      <c r="J376" s="3" t="str">
        <f t="shared" si="27"/>
        <v>Programa de Vivienda Gratuita - Fidubogota - NORTE DE SANTANDER
07-JUL-14-Debilidades PAYC</v>
      </c>
      <c r="K376" s="3" t="str">
        <f>VLOOKUP(J376,VALORES_ENCUESTAS!$V$2:$W$5441,2,0)</f>
        <v>1.b. Idoneidad y Calidad del soporte y c. Cumplimiento de especificaciones técnicas de construcción: El acompañamiento técnico de los proyectois, ha sido un punto que ha mostrado debilidad durante el proceso.
e. Oportunidad en entrega de información o requerimientos: La oportunidad en entregas no ha sido satisfactoria-3.c. Planteamiento de soluciones y manejo de conflictos:Deben ser un canal, intervenir para minimizar conflictos, dar fluidez a los proyectos y no acrecentar los inconvenientes ocasionando malestar con los contratistas.
d. Cumplimiento de compromisos: En ocaciones la oportunidad de entrega no ha sido satisfactoria.-5. a. Calidad del Contenido:Se presenta muchas veces el mismo contenido en los informes con respectos a los anteriores, se evidencian persistencia en errores tales como fechas, periodos del informe y porcentajes de obra entre otros.
b. Claridad del Contenido:Se presentan errores ortográficos y la redacción en ocaciones presenta confusión en el contenido de la información.
c. Oportunidad en la entrega: La oportunidad en entregas no ha sido satisfactoria.
d. Precisión de la información: Se han presentado errores en los porecentajes  de avance de obra y alguna de la información suministrada ha sido errada.-10. a.  Fortalecimiento del acompañamiento técnico en los proyectos.
b.  Capacidad para resolver conflictos y minimizar las molestias con  los contratistas.
c.  Mayor compromiso con la entrega y elaboración de informes, evitar reincidir en los mismos errores que además son básicos.
-</v>
      </c>
      <c r="L376" s="3" t="str">
        <f>IF(ISNA(VLOOKUP(B376,CECOS_SIN_IDENTIFICAR!$A$2:$D$146,4,0)),"SIN CECO",IF(VLOOKUP(B376,CECOS_SIN_IDENTIFICAR!$A$2:$D$146,4,0)=0,"SIN CECO",VLOOKUP(B376,CECOS_SIN_IDENTIFICAR!$A$2:$D$146,4,0)))</f>
        <v/>
      </c>
      <c r="M376" s="3" t="str">
        <f t="shared" si="28"/>
        <v/>
      </c>
    </row>
    <row r="377" spans="1:13" x14ac:dyDescent="0.25">
      <c r="A377" s="3">
        <f t="shared" si="29"/>
        <v>376</v>
      </c>
      <c r="B377" s="3" t="s">
        <v>128</v>
      </c>
      <c r="C377" s="6" t="s">
        <v>45</v>
      </c>
      <c r="D377" s="3" t="s">
        <v>519</v>
      </c>
      <c r="E377" s="3" t="str">
        <f t="shared" si="26"/>
        <v>SIN CECO</v>
      </c>
      <c r="F377" s="3" t="str">
        <f t="shared" si="25"/>
        <v>NO</v>
      </c>
      <c r="G377" s="3" t="str">
        <f>VLOOKUP(D377,NORMALIZACION_CATEGORIAS_FOR_DE!$A$2:$E$260,3,0)</f>
        <v>PRODUCTOS/SERVICIO</v>
      </c>
      <c r="H377" s="3" t="str">
        <f>VLOOKUP(D377,NORMALIZACION_CATEGORIAS_FOR_DE!$A$2:$E$260,4,0)</f>
        <v>SOPORTE ADMINISTRATIVO</v>
      </c>
      <c r="I377" s="3" t="str">
        <f>VLOOKUP(D377,NORMALIZACION_CATEGORIAS_FOR_DE!$A$2:$E$260,5,0)</f>
        <v>SUPERVISIÓN DE LOS CONTRATOS</v>
      </c>
      <c r="J377" s="3" t="str">
        <f t="shared" si="27"/>
        <v>EAN NUEVA SEDE EL NOGAL
29-oct-10
60%-Debilidades PAYC</v>
      </c>
      <c r="K377" s="3" t="str">
        <f>VLOOKUP(J377,VALORES_ENCUESTAS!$V$2:$W$5441,2,0)</f>
        <v>a. No hay necesariamente anticipación a los hechos. Ej. Polímeros-b. Por agilizar la redacción de contratos se envían incompletos, con errores de mecanografía y a veces con cifras incorrectas, etc.-c. Los términos de referencia, a veces presentan los problemas del numeral b.-d. Poco personal para la Gerencia e Interventoría de una obra de esta magnitud-e. Faltó coordinación entre los diferentes diseños y con la EAN-f.  Vemos a veces una posición pasiva ante ciertas situaciones (Ej: utilización polímeros, suministro concretos, atrasos contratistas)-g.  No se coordinan los alcances de las ofertas (Ej.: UPS). Tocó retirarla del contrato de Seguridad y Control y pasarla a la solicitud de ofertas de UPS-h.  No se ha logrado visualizar la diferencia entre las actividades de Gerencia de Obra e Interventoría. Hasta el momento, sólo se podría decir que ha operado la Gerencia de Obra-i. Sería deseable mayor proactividad de parte del personal técnico de PAYC en la obra-j. No se observa supervisión juiciosa de los contratos</v>
      </c>
      <c r="L377" s="3">
        <f>IF(ISNA(VLOOKUP(B377,CECOS_SIN_IDENTIFICAR!$A$2:$D$146,4,0)),"SIN CECO",IF(VLOOKUP(B377,CECOS_SIN_IDENTIFICAR!$A$2:$D$146,4,0)=0,"SIN CECO",VLOOKUP(B377,CECOS_SIN_IDENTIFICAR!$A$2:$D$146,4,0)))</f>
        <v>1094</v>
      </c>
      <c r="M377" s="3">
        <f t="shared" si="28"/>
        <v>1094</v>
      </c>
    </row>
    <row r="378" spans="1:13" x14ac:dyDescent="0.25">
      <c r="A378" s="3">
        <f t="shared" si="29"/>
        <v>377</v>
      </c>
      <c r="B378" s="3" t="s">
        <v>118</v>
      </c>
      <c r="C378" s="3" t="s">
        <v>43</v>
      </c>
      <c r="D378" s="3" t="s">
        <v>468</v>
      </c>
      <c r="E378" s="3" t="str">
        <f t="shared" si="26"/>
        <v>SIN CECO</v>
      </c>
      <c r="F378" s="3" t="str">
        <f t="shared" si="25"/>
        <v>NO</v>
      </c>
      <c r="G378" s="3" t="str">
        <f>VLOOKUP(D378,NORMALIZACION_CATEGORIAS_FOR_DE!$A$2:$E$260,3,0)</f>
        <v>PRODUCTOS/SERVICIO</v>
      </c>
      <c r="H378" s="3" t="str">
        <f>VLOOKUP(D378,NORMALIZACION_CATEGORIAS_FOR_DE!$A$2:$E$260,4,0)</f>
        <v>SIN CLASIFICAR</v>
      </c>
      <c r="I378" s="3" t="str">
        <f>VLOOKUP(D378,NORMALIZACION_CATEGORIAS_FOR_DE!$A$2:$E$260,5,0)</f>
        <v>CONTROL EN LA EJECUCIÓN</v>
      </c>
      <c r="J378" s="3" t="str">
        <f t="shared" si="27"/>
        <v>LIEVANO 25%  MAR-10-Fortalezas PAYC</v>
      </c>
      <c r="K378" s="3" t="str">
        <f>VLOOKUP(J378,VALORES_ENCUESTAS!$V$2:$W$5441,2,0)</f>
        <v>Calidad de la Medicion de Avances de Obra-Alerta Sobre Cronogramas-Conocimiento del Proyecto-Control en la ejecicion Tecnica y Administrativa-Participacion proactiva en Comites</v>
      </c>
      <c r="L378" s="3">
        <f>IF(ISNA(VLOOKUP(B378,CECOS_SIN_IDENTIFICAR!$A$2:$D$146,4,0)),"SIN CECO",IF(VLOOKUP(B378,CECOS_SIN_IDENTIFICAR!$A$2:$D$146,4,0)=0,"SIN CECO",VLOOKUP(B378,CECOS_SIN_IDENTIFICAR!$A$2:$D$146,4,0)))</f>
        <v>1175</v>
      </c>
      <c r="M378" s="3">
        <f t="shared" si="28"/>
        <v>1175</v>
      </c>
    </row>
    <row r="379" spans="1:13" x14ac:dyDescent="0.25">
      <c r="A379" s="3">
        <f t="shared" si="29"/>
        <v>378</v>
      </c>
      <c r="B379" s="3" t="s">
        <v>242</v>
      </c>
      <c r="C379" s="6" t="s">
        <v>45</v>
      </c>
      <c r="D379" s="3" t="s">
        <v>733</v>
      </c>
      <c r="E379" s="3" t="str">
        <f t="shared" si="26"/>
        <v>SIN CECO</v>
      </c>
      <c r="F379" s="3" t="str">
        <f t="shared" si="25"/>
        <v>NO</v>
      </c>
      <c r="G379" s="3" t="str">
        <f>VLOOKUP(D379,NORMALIZACION_CATEGORIAS_FOR_DE!$A$2:$E$260,3,0)</f>
        <v>PRODUCTOS/SERVICIO</v>
      </c>
      <c r="H379" s="3" t="str">
        <f>VLOOKUP(D379,NORMALIZACION_CATEGORIAS_FOR_DE!$A$2:$E$260,4,0)</f>
        <v>SIN CLASIFICAR</v>
      </c>
      <c r="I379" s="3" t="str">
        <f>VLOOKUP(D379,NORMALIZACION_CATEGORIAS_FOR_DE!$A$2:$E$260,5,0)</f>
        <v>OPORTUNIDAD ACTAS</v>
      </c>
      <c r="J379" s="3" t="str">
        <f t="shared" si="27"/>
        <v>UNICENTRO VILLAVICENCIO-Debilidades PAYC</v>
      </c>
      <c r="K379" s="3" t="str">
        <f>VLOOKUP(J379,VALORES_ENCUESTAS!$V$2:$W$5441,2,0)</f>
        <v>-</v>
      </c>
      <c r="L379" s="3">
        <f>IF(ISNA(VLOOKUP(B379,CECOS_SIN_IDENTIFICAR!$A$2:$D$146,4,0)),"SIN CECO",IF(VLOOKUP(B379,CECOS_SIN_IDENTIFICAR!$A$2:$D$146,4,0)=0,"SIN CECO",VLOOKUP(B379,CECOS_SIN_IDENTIFICAR!$A$2:$D$146,4,0)))</f>
        <v>1490</v>
      </c>
      <c r="M379" s="3">
        <f t="shared" si="28"/>
        <v>1490</v>
      </c>
    </row>
    <row r="380" spans="1:13" x14ac:dyDescent="0.25">
      <c r="A380" s="3">
        <f t="shared" si="29"/>
        <v>379</v>
      </c>
      <c r="B380" s="3" t="s">
        <v>400</v>
      </c>
      <c r="C380" s="6" t="s">
        <v>45</v>
      </c>
      <c r="D380" s="3" t="s">
        <v>739</v>
      </c>
      <c r="E380" s="3">
        <f t="shared" si="26"/>
        <v>1524</v>
      </c>
      <c r="F380" s="3" t="str">
        <f t="shared" si="25"/>
        <v>SI</v>
      </c>
      <c r="G380" s="3" t="str">
        <f>VLOOKUP(D380,NORMALIZACION_CATEGORIAS_FOR_DE!$A$2:$E$260,3,0)</f>
        <v>PRODUCTOS/SERVICIO</v>
      </c>
      <c r="H380" s="3" t="str">
        <f>VLOOKUP(D380,NORMALIZACION_CATEGORIAS_FOR_DE!$A$2:$E$260,4,0)</f>
        <v>SIN CLASIFICAR</v>
      </c>
      <c r="I380" s="3" t="str">
        <f>VLOOKUP(D380,NORMALIZACION_CATEGORIAS_FOR_DE!$A$2:$E$260,5,0)</f>
        <v>REPORTE DE SOBRE COSTOS</v>
      </c>
      <c r="J380" s="3" t="str">
        <f t="shared" si="27"/>
        <v>1524 - TORRE COLPATRIA-Debilidades PAYC</v>
      </c>
      <c r="K380" s="3" t="str">
        <f>VLOOKUP(J380,VALORES_ENCUESTAS!$V$2:$W$5441,2,0)</f>
        <v>Reporte de novedades y potenciales sobrecostos-Acompañamiento en decisiones que afecten el proyecto y su presupuesto -Entrega oportuna información para la toma de decisiones -Proactividad y soporte para la toma de decisiones-</v>
      </c>
      <c r="L380" s="3" t="str">
        <f>IF(ISNA(VLOOKUP(B380,CECOS_SIN_IDENTIFICAR!$A$2:$D$146,4,0)),"SIN CECO",IF(VLOOKUP(B380,CECOS_SIN_IDENTIFICAR!$A$2:$D$146,4,0)=0,"SIN CECO",VLOOKUP(B380,CECOS_SIN_IDENTIFICAR!$A$2:$D$146,4,0)))</f>
        <v>SIN CECO</v>
      </c>
      <c r="M380" s="3">
        <f t="shared" si="28"/>
        <v>1524</v>
      </c>
    </row>
    <row r="381" spans="1:13" x14ac:dyDescent="0.25">
      <c r="A381" s="3">
        <f t="shared" si="29"/>
        <v>380</v>
      </c>
      <c r="B381" s="3" t="s">
        <v>400</v>
      </c>
      <c r="C381" s="6" t="s">
        <v>45</v>
      </c>
      <c r="D381" s="3" t="s">
        <v>737</v>
      </c>
      <c r="E381" s="3">
        <f t="shared" si="26"/>
        <v>1524</v>
      </c>
      <c r="F381" s="3" t="str">
        <f t="shared" si="25"/>
        <v>SI</v>
      </c>
      <c r="G381" s="3" t="str">
        <f>VLOOKUP(D381,NORMALIZACION_CATEGORIAS_FOR_DE!$A$2:$E$260,3,0)</f>
        <v>PRODUCTOS/SERVICIO</v>
      </c>
      <c r="H381" s="3" t="str">
        <f>VLOOKUP(D381,NORMALIZACION_CATEGORIAS_FOR_DE!$A$2:$E$260,4,0)</f>
        <v>SIN CLASIFICAR</v>
      </c>
      <c r="I381" s="3" t="str">
        <f>VLOOKUP(D381,NORMALIZACION_CATEGORIAS_FOR_DE!$A$2:$E$260,5,0)</f>
        <v>ACOMPAÑAMIENTO DECISIONES PRESUPUESTO</v>
      </c>
      <c r="J381" s="3" t="str">
        <f t="shared" si="27"/>
        <v>1524 - TORRE COLPATRIA-Debilidades PAYC</v>
      </c>
      <c r="K381" s="3" t="str">
        <f>VLOOKUP(J381,VALORES_ENCUESTAS!$V$2:$W$5441,2,0)</f>
        <v>Reporte de novedades y potenciales sobrecostos-Acompañamiento en decisiones que afecten el proyecto y su presupuesto -Entrega oportuna información para la toma de decisiones -Proactividad y soporte para la toma de decisiones-</v>
      </c>
      <c r="L381" s="3" t="str">
        <f>IF(ISNA(VLOOKUP(B381,CECOS_SIN_IDENTIFICAR!$A$2:$D$146,4,0)),"SIN CECO",IF(VLOOKUP(B381,CECOS_SIN_IDENTIFICAR!$A$2:$D$146,4,0)=0,"SIN CECO",VLOOKUP(B381,CECOS_SIN_IDENTIFICAR!$A$2:$D$146,4,0)))</f>
        <v>SIN CECO</v>
      </c>
      <c r="M381" s="3">
        <f t="shared" si="28"/>
        <v>1524</v>
      </c>
    </row>
    <row r="382" spans="1:13" x14ac:dyDescent="0.25">
      <c r="A382" s="3">
        <f t="shared" si="29"/>
        <v>381</v>
      </c>
      <c r="B382" s="3" t="s">
        <v>400</v>
      </c>
      <c r="C382" s="6" t="s">
        <v>45</v>
      </c>
      <c r="D382" s="3" t="s">
        <v>740</v>
      </c>
      <c r="E382" s="3">
        <f t="shared" si="26"/>
        <v>1524</v>
      </c>
      <c r="F382" s="3" t="str">
        <f t="shared" si="25"/>
        <v>SI</v>
      </c>
      <c r="G382" s="3" t="str">
        <f>VLOOKUP(D382,NORMALIZACION_CATEGORIAS_FOR_DE!$A$2:$E$260,3,0)</f>
        <v>PRODUCTOS/SERVICIO</v>
      </c>
      <c r="H382" s="3" t="str">
        <f>VLOOKUP(D382,NORMALIZACION_CATEGORIAS_FOR_DE!$A$2:$E$260,4,0)</f>
        <v>SIN CLASIFICAR</v>
      </c>
      <c r="I382" s="3" t="str">
        <f>VLOOKUP(D382,NORMALIZACION_CATEGORIAS_FOR_DE!$A$2:$E$260,5,0)</f>
        <v>REPORTE DE POTENCIALES SOBRECOSTOS</v>
      </c>
      <c r="J382" s="3" t="str">
        <f t="shared" si="27"/>
        <v>1524 - TORRE COLPATRIA-Debilidades PAYC</v>
      </c>
      <c r="K382" s="3" t="str">
        <f>VLOOKUP(J382,VALORES_ENCUESTAS!$V$2:$W$5441,2,0)</f>
        <v>Reporte de novedades y potenciales sobrecostos-Acompañamiento en decisiones que afecten el proyecto y su presupuesto -Entrega oportuna información para la toma de decisiones -Proactividad y soporte para la toma de decisiones-</v>
      </c>
      <c r="L382" s="3" t="str">
        <f>IF(ISNA(VLOOKUP(B382,CECOS_SIN_IDENTIFICAR!$A$2:$D$146,4,0)),"SIN CECO",IF(VLOOKUP(B382,CECOS_SIN_IDENTIFICAR!$A$2:$D$146,4,0)=0,"SIN CECO",VLOOKUP(B382,CECOS_SIN_IDENTIFICAR!$A$2:$D$146,4,0)))</f>
        <v>SIN CECO</v>
      </c>
      <c r="M382" s="3">
        <f t="shared" si="28"/>
        <v>1524</v>
      </c>
    </row>
  </sheetData>
  <autoFilter ref="A1:M1" xr:uid="{F96B6C1B-67A0-40E5-A005-85E4C83CFC29}"/>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E5CB1-5172-4AE8-AD1E-1A8C2A99804F}">
  <dimension ref="A1:F146"/>
  <sheetViews>
    <sheetView workbookViewId="0">
      <selection activeCell="C2" sqref="C2"/>
    </sheetView>
  </sheetViews>
  <sheetFormatPr baseColWidth="10" defaultRowHeight="15" x14ac:dyDescent="0.25"/>
  <cols>
    <col min="1" max="1" width="33.5703125" customWidth="1"/>
  </cols>
  <sheetData>
    <row r="1" spans="1:6" x14ac:dyDescent="0.25">
      <c r="A1" t="s">
        <v>870</v>
      </c>
      <c r="B1" t="s">
        <v>871</v>
      </c>
      <c r="C1" t="s">
        <v>860</v>
      </c>
      <c r="D1" t="s">
        <v>2</v>
      </c>
      <c r="E1" t="s">
        <v>881</v>
      </c>
      <c r="F1" t="s">
        <v>876</v>
      </c>
    </row>
    <row r="2" spans="1:6" x14ac:dyDescent="0.25">
      <c r="A2" t="s">
        <v>51</v>
      </c>
      <c r="B2" t="s">
        <v>52</v>
      </c>
      <c r="C2" s="32">
        <v>40238</v>
      </c>
      <c r="D2" t="s">
        <v>875</v>
      </c>
      <c r="E2" t="e">
        <f>VLOOKUP(A2,CECOS_SIN_IDENTIFICAR_V2!$A$1:$B$7,2,0)</f>
        <v>#N/A</v>
      </c>
      <c r="F2" t="s">
        <v>877</v>
      </c>
    </row>
    <row r="3" spans="1:6" x14ac:dyDescent="0.25">
      <c r="A3" t="s">
        <v>55</v>
      </c>
      <c r="B3" t="s">
        <v>52</v>
      </c>
      <c r="C3" s="33">
        <v>40330</v>
      </c>
      <c r="D3">
        <v>1148</v>
      </c>
      <c r="E3" t="e">
        <f>VLOOKUP(A3,CECOS_SIN_IDENTIFICAR_V2!$A$1:$B$7,2,0)</f>
        <v>#N/A</v>
      </c>
      <c r="F3" t="s">
        <v>878</v>
      </c>
    </row>
    <row r="4" spans="1:6" x14ac:dyDescent="0.25">
      <c r="A4" t="s">
        <v>111</v>
      </c>
      <c r="B4" t="s">
        <v>52</v>
      </c>
      <c r="C4" s="32">
        <v>40238</v>
      </c>
      <c r="D4">
        <v>1178</v>
      </c>
      <c r="E4" t="e">
        <f>VLOOKUP(A4,CECOS_SIN_IDENTIFICAR_V2!$A$1:$B$7,2,0)</f>
        <v>#N/A</v>
      </c>
    </row>
    <row r="5" spans="1:6" x14ac:dyDescent="0.25">
      <c r="A5" t="s">
        <v>112</v>
      </c>
      <c r="B5" t="s">
        <v>52</v>
      </c>
      <c r="C5" s="33">
        <v>40330</v>
      </c>
      <c r="D5">
        <v>1146</v>
      </c>
      <c r="E5" t="e">
        <f>VLOOKUP(A5,CECOS_SIN_IDENTIFICAR_V2!$A$1:$B$7,2,0)</f>
        <v>#N/A</v>
      </c>
      <c r="F5" t="s">
        <v>878</v>
      </c>
    </row>
    <row r="6" spans="1:6" x14ac:dyDescent="0.25">
      <c r="A6" t="s">
        <v>113</v>
      </c>
      <c r="B6" t="s">
        <v>114</v>
      </c>
      <c r="C6" s="32">
        <v>40238</v>
      </c>
      <c r="D6">
        <v>1182</v>
      </c>
      <c r="E6" t="e">
        <f>VLOOKUP(A6,CECOS_SIN_IDENTIFICAR_V2!$A$1:$B$7,2,0)</f>
        <v>#N/A</v>
      </c>
    </row>
    <row r="7" spans="1:6" x14ac:dyDescent="0.25">
      <c r="A7" t="s">
        <v>115</v>
      </c>
      <c r="B7" t="s">
        <v>114</v>
      </c>
      <c r="C7" s="32">
        <v>40238</v>
      </c>
      <c r="D7">
        <v>1135</v>
      </c>
      <c r="E7" t="e">
        <f>VLOOKUP(A7,CECOS_SIN_IDENTIFICAR_V2!$A$1:$B$7,2,0)</f>
        <v>#N/A</v>
      </c>
    </row>
    <row r="8" spans="1:6" x14ac:dyDescent="0.25">
      <c r="A8" t="s">
        <v>116</v>
      </c>
      <c r="B8" t="s">
        <v>114</v>
      </c>
      <c r="C8" s="32">
        <v>40330</v>
      </c>
      <c r="D8">
        <v>1123</v>
      </c>
      <c r="E8" t="e">
        <f>VLOOKUP(A8,CECOS_SIN_IDENTIFICAR_V2!$A$1:$B$7,2,0)</f>
        <v>#N/A</v>
      </c>
    </row>
    <row r="9" spans="1:6" x14ac:dyDescent="0.25">
      <c r="A9" t="s">
        <v>117</v>
      </c>
      <c r="B9" t="s">
        <v>114</v>
      </c>
      <c r="C9" s="32">
        <v>40330</v>
      </c>
      <c r="D9">
        <v>1185</v>
      </c>
      <c r="E9" t="e">
        <f>VLOOKUP(A9,CECOS_SIN_IDENTIFICAR_V2!$A$1:$B$7,2,0)</f>
        <v>#N/A</v>
      </c>
    </row>
    <row r="10" spans="1:6" x14ac:dyDescent="0.25">
      <c r="A10" t="s">
        <v>118</v>
      </c>
      <c r="B10" t="s">
        <v>114</v>
      </c>
      <c r="C10" s="32">
        <v>40238</v>
      </c>
      <c r="D10">
        <v>1175</v>
      </c>
      <c r="E10" t="e">
        <f>VLOOKUP(A10,CECOS_SIN_IDENTIFICAR_V2!$A$1:$B$7,2,0)</f>
        <v>#N/A</v>
      </c>
    </row>
    <row r="11" spans="1:6" x14ac:dyDescent="0.25">
      <c r="A11" t="s">
        <v>180</v>
      </c>
      <c r="B11" t="s">
        <v>52</v>
      </c>
      <c r="C11" s="32">
        <v>40422</v>
      </c>
      <c r="D11">
        <v>1148</v>
      </c>
      <c r="E11" t="e">
        <f>VLOOKUP(A11,CECOS_SIN_IDENTIFICAR_V2!$A$1:$B$7,2,0)</f>
        <v>#N/A</v>
      </c>
    </row>
    <row r="12" spans="1:6" x14ac:dyDescent="0.25">
      <c r="A12" t="s">
        <v>181</v>
      </c>
      <c r="B12" t="s">
        <v>52</v>
      </c>
      <c r="C12" s="32">
        <v>40422</v>
      </c>
      <c r="D12">
        <v>1193</v>
      </c>
      <c r="E12" t="e">
        <f>VLOOKUP(A12,CECOS_SIN_IDENTIFICAR_V2!$A$1:$B$7,2,0)</f>
        <v>#N/A</v>
      </c>
    </row>
    <row r="13" spans="1:6" x14ac:dyDescent="0.25">
      <c r="A13" t="s">
        <v>121</v>
      </c>
      <c r="B13" t="s">
        <v>52</v>
      </c>
      <c r="C13" s="32">
        <v>40422</v>
      </c>
      <c r="D13">
        <v>1145</v>
      </c>
      <c r="E13" t="e">
        <f>VLOOKUP(A13,CECOS_SIN_IDENTIFICAR_V2!$A$1:$B$7,2,0)</f>
        <v>#N/A</v>
      </c>
    </row>
    <row r="14" spans="1:6" x14ac:dyDescent="0.25">
      <c r="A14" t="s">
        <v>122</v>
      </c>
      <c r="B14" t="s">
        <v>52</v>
      </c>
      <c r="C14" s="32">
        <v>40422</v>
      </c>
      <c r="D14" s="3">
        <v>1102</v>
      </c>
      <c r="E14" t="e">
        <f>VLOOKUP(A14,CECOS_SIN_IDENTIFICAR_V2!$A$1:$B$7,2,0)</f>
        <v>#N/A</v>
      </c>
    </row>
    <row r="15" spans="1:6" x14ac:dyDescent="0.25">
      <c r="A15" t="s">
        <v>123</v>
      </c>
      <c r="B15" t="s">
        <v>52</v>
      </c>
      <c r="C15" s="32">
        <v>40422</v>
      </c>
      <c r="D15" s="3">
        <v>919</v>
      </c>
      <c r="E15" t="e">
        <f>VLOOKUP(A15,CECOS_SIN_IDENTIFICAR_V2!$A$1:$B$7,2,0)</f>
        <v>#N/A</v>
      </c>
    </row>
    <row r="16" spans="1:6" x14ac:dyDescent="0.25">
      <c r="A16" t="s">
        <v>124</v>
      </c>
      <c r="B16" t="s">
        <v>52</v>
      </c>
      <c r="C16" s="32">
        <v>40513</v>
      </c>
      <c r="D16" t="s">
        <v>875</v>
      </c>
      <c r="E16" t="e">
        <f>VLOOKUP(A16,CECOS_SIN_IDENTIFICAR_V2!$A$1:$B$7,2,0)</f>
        <v>#N/A</v>
      </c>
      <c r="F16" t="s">
        <v>879</v>
      </c>
    </row>
    <row r="17" spans="1:5" x14ac:dyDescent="0.25">
      <c r="A17" t="s">
        <v>125</v>
      </c>
      <c r="B17" t="s">
        <v>52</v>
      </c>
      <c r="C17" s="32">
        <v>40513</v>
      </c>
      <c r="D17">
        <v>1181</v>
      </c>
      <c r="E17" t="e">
        <f>VLOOKUP(A17,CECOS_SIN_IDENTIFICAR_V2!$A$1:$B$7,2,0)</f>
        <v>#N/A</v>
      </c>
    </row>
    <row r="18" spans="1:5" x14ac:dyDescent="0.25">
      <c r="A18" t="s">
        <v>126</v>
      </c>
      <c r="B18" t="s">
        <v>52</v>
      </c>
      <c r="C18" s="32">
        <v>40513</v>
      </c>
      <c r="D18">
        <v>1173</v>
      </c>
      <c r="E18" t="e">
        <f>VLOOKUP(A18,CECOS_SIN_IDENTIFICAR_V2!$A$1:$B$7,2,0)</f>
        <v>#N/A</v>
      </c>
    </row>
    <row r="19" spans="1:5" x14ac:dyDescent="0.25">
      <c r="A19" t="s">
        <v>127</v>
      </c>
      <c r="B19" t="s">
        <v>52</v>
      </c>
      <c r="C19" s="32">
        <v>40513</v>
      </c>
      <c r="D19" s="3">
        <v>1206</v>
      </c>
      <c r="E19" t="e">
        <f>VLOOKUP(A19,CECOS_SIN_IDENTIFICAR_V2!$A$1:$B$7,2,0)</f>
        <v>#N/A</v>
      </c>
    </row>
    <row r="20" spans="1:5" x14ac:dyDescent="0.25">
      <c r="A20" t="s">
        <v>128</v>
      </c>
      <c r="B20" t="s">
        <v>52</v>
      </c>
      <c r="C20" s="32">
        <v>40513</v>
      </c>
      <c r="D20" s="3">
        <v>1094</v>
      </c>
      <c r="E20" t="e">
        <f>VLOOKUP(A20,CECOS_SIN_IDENTIFICAR_V2!$A$1:$B$7,2,0)</f>
        <v>#N/A</v>
      </c>
    </row>
    <row r="21" spans="1:5" x14ac:dyDescent="0.25">
      <c r="A21" t="s">
        <v>129</v>
      </c>
      <c r="B21" t="s">
        <v>52</v>
      </c>
      <c r="C21" s="32">
        <v>40422</v>
      </c>
      <c r="D21" s="3">
        <v>1157</v>
      </c>
      <c r="E21" t="e">
        <f>VLOOKUP(A21,CECOS_SIN_IDENTIFICAR_V2!$A$1:$B$7,2,0)</f>
        <v>#N/A</v>
      </c>
    </row>
    <row r="22" spans="1:5" x14ac:dyDescent="0.25">
      <c r="A22" t="s">
        <v>130</v>
      </c>
      <c r="B22" t="s">
        <v>52</v>
      </c>
      <c r="C22" s="32">
        <v>40422</v>
      </c>
      <c r="D22">
        <v>1190</v>
      </c>
      <c r="E22" t="e">
        <f>VLOOKUP(A22,CECOS_SIN_IDENTIFICAR_V2!$A$1:$B$7,2,0)</f>
        <v>#N/A</v>
      </c>
    </row>
    <row r="23" spans="1:5" x14ac:dyDescent="0.25">
      <c r="A23" t="s">
        <v>131</v>
      </c>
      <c r="B23" t="s">
        <v>52</v>
      </c>
      <c r="C23" s="32">
        <v>40513</v>
      </c>
      <c r="D23">
        <v>1595</v>
      </c>
      <c r="E23" t="e">
        <f>VLOOKUP(A23,CECOS_SIN_IDENTIFICAR_V2!$A$1:$B$7,2,0)</f>
        <v>#N/A</v>
      </c>
    </row>
    <row r="24" spans="1:5" x14ac:dyDescent="0.25">
      <c r="A24" t="s">
        <v>132</v>
      </c>
      <c r="B24" t="s">
        <v>114</v>
      </c>
      <c r="C24" s="32">
        <v>40422</v>
      </c>
      <c r="D24">
        <v>1184</v>
      </c>
      <c r="E24" t="e">
        <f>VLOOKUP(A24,CECOS_SIN_IDENTIFICAR_V2!$A$1:$B$7,2,0)</f>
        <v>#N/A</v>
      </c>
    </row>
    <row r="25" spans="1:5" x14ac:dyDescent="0.25">
      <c r="A25" t="s">
        <v>133</v>
      </c>
      <c r="B25" t="s">
        <v>114</v>
      </c>
      <c r="C25" s="32">
        <v>40422</v>
      </c>
      <c r="D25" s="3">
        <v>1175</v>
      </c>
      <c r="E25" t="e">
        <f>VLOOKUP(A25,CECOS_SIN_IDENTIFICAR_V2!$A$1:$B$7,2,0)</f>
        <v>#N/A</v>
      </c>
    </row>
    <row r="26" spans="1:5" x14ac:dyDescent="0.25">
      <c r="A26" t="s">
        <v>134</v>
      </c>
      <c r="B26" t="s">
        <v>114</v>
      </c>
      <c r="C26" s="32">
        <v>40422</v>
      </c>
      <c r="D26">
        <v>1039</v>
      </c>
      <c r="E26" t="e">
        <f>VLOOKUP(A26,CECOS_SIN_IDENTIFICAR_V2!$A$1:$B$7,2,0)</f>
        <v>#N/A</v>
      </c>
    </row>
    <row r="27" spans="1:5" x14ac:dyDescent="0.25">
      <c r="A27" t="s">
        <v>135</v>
      </c>
      <c r="B27" t="s">
        <v>114</v>
      </c>
      <c r="C27" s="32">
        <v>40422</v>
      </c>
      <c r="D27">
        <v>1188</v>
      </c>
      <c r="E27" t="e">
        <f>VLOOKUP(A27,CECOS_SIN_IDENTIFICAR_V2!$A$1:$B$7,2,0)</f>
        <v>#N/A</v>
      </c>
    </row>
    <row r="28" spans="1:5" x14ac:dyDescent="0.25">
      <c r="A28" t="s">
        <v>136</v>
      </c>
      <c r="B28" t="s">
        <v>114</v>
      </c>
      <c r="C28" s="32">
        <v>40422</v>
      </c>
      <c r="D28" s="3">
        <v>1044</v>
      </c>
      <c r="E28" t="e">
        <f>VLOOKUP(A28,CECOS_SIN_IDENTIFICAR_V2!$A$1:$B$7,2,0)</f>
        <v>#N/A</v>
      </c>
    </row>
    <row r="29" spans="1:5" x14ac:dyDescent="0.25">
      <c r="A29" t="s">
        <v>137</v>
      </c>
      <c r="B29" t="s">
        <v>114</v>
      </c>
      <c r="C29" s="32">
        <v>40422</v>
      </c>
      <c r="D29">
        <v>1096</v>
      </c>
      <c r="E29" t="e">
        <f>VLOOKUP(A29,CECOS_SIN_IDENTIFICAR_V2!$A$1:$B$7,2,0)</f>
        <v>#N/A</v>
      </c>
    </row>
    <row r="30" spans="1:5" x14ac:dyDescent="0.25">
      <c r="A30" t="s">
        <v>138</v>
      </c>
      <c r="B30" t="s">
        <v>114</v>
      </c>
      <c r="C30" s="32">
        <v>40422</v>
      </c>
      <c r="D30">
        <v>1176</v>
      </c>
      <c r="E30" t="e">
        <f>VLOOKUP(A30,CECOS_SIN_IDENTIFICAR_V2!$A$1:$B$7,2,0)</f>
        <v>#N/A</v>
      </c>
    </row>
    <row r="31" spans="1:5" x14ac:dyDescent="0.25">
      <c r="A31" t="s">
        <v>139</v>
      </c>
      <c r="B31" t="s">
        <v>114</v>
      </c>
      <c r="C31" s="32">
        <v>40422</v>
      </c>
      <c r="D31">
        <v>1048</v>
      </c>
      <c r="E31" t="e">
        <f>VLOOKUP(A31,CECOS_SIN_IDENTIFICAR_V2!$A$1:$B$7,2,0)</f>
        <v>#N/A</v>
      </c>
    </row>
    <row r="32" spans="1:5" x14ac:dyDescent="0.25">
      <c r="A32" t="s">
        <v>140</v>
      </c>
      <c r="B32" t="s">
        <v>114</v>
      </c>
      <c r="C32" s="32">
        <v>40422</v>
      </c>
      <c r="D32">
        <v>1049</v>
      </c>
      <c r="E32" t="e">
        <f>VLOOKUP(A32,CECOS_SIN_IDENTIFICAR_V2!$A$1:$B$7,2,0)</f>
        <v>#N/A</v>
      </c>
    </row>
    <row r="33" spans="1:6" x14ac:dyDescent="0.25">
      <c r="A33" t="s">
        <v>141</v>
      </c>
      <c r="B33" t="s">
        <v>114</v>
      </c>
      <c r="C33" s="32">
        <v>40513</v>
      </c>
      <c r="D33" s="3">
        <v>1185</v>
      </c>
      <c r="E33" t="e">
        <f>VLOOKUP(A33,CECOS_SIN_IDENTIFICAR_V2!$A$1:$B$7,2,0)</f>
        <v>#N/A</v>
      </c>
    </row>
    <row r="34" spans="1:6" x14ac:dyDescent="0.25">
      <c r="A34" t="s">
        <v>142</v>
      </c>
      <c r="B34" t="s">
        <v>114</v>
      </c>
      <c r="C34" s="32">
        <v>40513</v>
      </c>
      <c r="D34">
        <v>1151</v>
      </c>
      <c r="E34" t="e">
        <f>VLOOKUP(A34,CECOS_SIN_IDENTIFICAR_V2!$A$1:$B$7,2,0)</f>
        <v>#N/A</v>
      </c>
    </row>
    <row r="35" spans="1:6" x14ac:dyDescent="0.25">
      <c r="A35" t="s">
        <v>143</v>
      </c>
      <c r="B35" t="s">
        <v>114</v>
      </c>
      <c r="C35" s="32">
        <v>40513</v>
      </c>
      <c r="D35" t="s">
        <v>875</v>
      </c>
      <c r="E35" t="e">
        <f>VLOOKUP(A35,CECOS_SIN_IDENTIFICAR_V2!$A$1:$B$7,2,0)</f>
        <v>#N/A</v>
      </c>
      <c r="F35" t="s">
        <v>880</v>
      </c>
    </row>
    <row r="36" spans="1:6" x14ac:dyDescent="0.25">
      <c r="A36" t="s">
        <v>144</v>
      </c>
      <c r="B36" t="s">
        <v>114</v>
      </c>
      <c r="C36" s="32">
        <v>40513</v>
      </c>
      <c r="D36">
        <v>1192</v>
      </c>
      <c r="E36" t="e">
        <f>VLOOKUP(A36,CECOS_SIN_IDENTIFICAR_V2!$A$1:$B$7,2,0)</f>
        <v>#N/A</v>
      </c>
    </row>
    <row r="37" spans="1:6" x14ac:dyDescent="0.25">
      <c r="A37" t="s">
        <v>145</v>
      </c>
      <c r="B37" t="s">
        <v>114</v>
      </c>
      <c r="C37" s="32">
        <v>40513</v>
      </c>
      <c r="D37">
        <v>1180</v>
      </c>
      <c r="E37" t="e">
        <f>VLOOKUP(A37,CECOS_SIN_IDENTIFICAR_V2!$A$1:$B$7,2,0)</f>
        <v>#N/A</v>
      </c>
    </row>
    <row r="38" spans="1:6" x14ac:dyDescent="0.25">
      <c r="A38" t="s">
        <v>146</v>
      </c>
      <c r="B38" t="s">
        <v>114</v>
      </c>
      <c r="C38" s="32">
        <v>40422</v>
      </c>
      <c r="D38">
        <v>1736</v>
      </c>
      <c r="E38" t="e">
        <f>VLOOKUP(A38,CECOS_SIN_IDENTIFICAR_V2!$A$1:$B$7,2,0)</f>
        <v>#N/A</v>
      </c>
    </row>
    <row r="39" spans="1:6" x14ac:dyDescent="0.25">
      <c r="A39" t="s">
        <v>147</v>
      </c>
      <c r="B39" t="s">
        <v>114</v>
      </c>
      <c r="C39" s="32">
        <v>40513</v>
      </c>
      <c r="D39">
        <v>1182</v>
      </c>
      <c r="E39" t="e">
        <f>VLOOKUP(A39,CECOS_SIN_IDENTIFICAR_V2!$A$1:$B$7,2,0)</f>
        <v>#N/A</v>
      </c>
    </row>
    <row r="40" spans="1:6" x14ac:dyDescent="0.25">
      <c r="A40" t="s">
        <v>186</v>
      </c>
      <c r="B40" t="s">
        <v>52</v>
      </c>
      <c r="C40" s="32">
        <v>40603</v>
      </c>
      <c r="D40">
        <v>1209</v>
      </c>
      <c r="E40" t="e">
        <f>VLOOKUP(A40,CECOS_SIN_IDENTIFICAR_V2!$A$1:$B$7,2,0)</f>
        <v>#N/A</v>
      </c>
    </row>
    <row r="41" spans="1:6" x14ac:dyDescent="0.25">
      <c r="A41" t="s">
        <v>187</v>
      </c>
      <c r="B41" t="s">
        <v>52</v>
      </c>
      <c r="C41" s="32">
        <v>40603</v>
      </c>
      <c r="D41" s="3">
        <v>1233</v>
      </c>
      <c r="E41" t="e">
        <f>VLOOKUP(A41,CECOS_SIN_IDENTIFICAR_V2!$A$1:$B$7,2,0)</f>
        <v>#N/A</v>
      </c>
    </row>
    <row r="42" spans="1:6" x14ac:dyDescent="0.25">
      <c r="A42" t="s">
        <v>188</v>
      </c>
      <c r="B42" t="s">
        <v>52</v>
      </c>
      <c r="C42" s="32">
        <v>40603</v>
      </c>
      <c r="D42" s="3">
        <v>1193</v>
      </c>
      <c r="E42" t="e">
        <f>VLOOKUP(A42,CECOS_SIN_IDENTIFICAR_V2!$A$1:$B$7,2,0)</f>
        <v>#N/A</v>
      </c>
    </row>
    <row r="43" spans="1:6" x14ac:dyDescent="0.25">
      <c r="A43" t="s">
        <v>189</v>
      </c>
      <c r="B43" t="s">
        <v>52</v>
      </c>
      <c r="C43" s="32">
        <v>40603</v>
      </c>
      <c r="D43" s="3">
        <v>1190</v>
      </c>
      <c r="E43" t="e">
        <f>VLOOKUP(A43,CECOS_SIN_IDENTIFICAR_V2!$A$1:$B$7,2,0)</f>
        <v>#N/A</v>
      </c>
    </row>
    <row r="44" spans="1:6" x14ac:dyDescent="0.25">
      <c r="A44" t="s">
        <v>190</v>
      </c>
      <c r="B44" t="s">
        <v>52</v>
      </c>
      <c r="C44" s="32">
        <v>40603</v>
      </c>
      <c r="D44">
        <v>1244</v>
      </c>
      <c r="E44" t="e">
        <f>VLOOKUP(A44,CECOS_SIN_IDENTIFICAR_V2!$A$1:$B$7,2,0)</f>
        <v>#N/A</v>
      </c>
    </row>
    <row r="45" spans="1:6" x14ac:dyDescent="0.25">
      <c r="A45" t="s">
        <v>191</v>
      </c>
      <c r="B45" t="s">
        <v>114</v>
      </c>
      <c r="C45" s="32">
        <v>40513</v>
      </c>
      <c r="D45">
        <v>1223</v>
      </c>
      <c r="E45" t="e">
        <f>VLOOKUP(A45,CECOS_SIN_IDENTIFICAR_V2!$A$1:$B$7,2,0)</f>
        <v>#N/A</v>
      </c>
    </row>
    <row r="46" spans="1:6" ht="45" x14ac:dyDescent="0.25">
      <c r="A46" s="63" t="s">
        <v>192</v>
      </c>
      <c r="B46" t="s">
        <v>114</v>
      </c>
      <c r="C46" s="32">
        <v>40513</v>
      </c>
      <c r="D46" t="s">
        <v>875</v>
      </c>
      <c r="E46" t="e">
        <f>VLOOKUP(A46,CECOS_SIN_IDENTIFICAR_V2!$A$1:$B$7,2,0)</f>
        <v>#N/A</v>
      </c>
      <c r="F46" t="s">
        <v>882</v>
      </c>
    </row>
    <row r="47" spans="1:6" x14ac:dyDescent="0.25">
      <c r="A47" t="s">
        <v>193</v>
      </c>
      <c r="B47" t="s">
        <v>114</v>
      </c>
      <c r="C47" s="32">
        <v>40513</v>
      </c>
      <c r="D47" s="3">
        <v>1225</v>
      </c>
      <c r="E47" t="e">
        <f>VLOOKUP(A47,CECOS_SIN_IDENTIFICAR_V2!$A$1:$B$7,2,0)</f>
        <v>#N/A</v>
      </c>
    </row>
    <row r="48" spans="1:6" x14ac:dyDescent="0.25">
      <c r="A48" t="s">
        <v>194</v>
      </c>
      <c r="B48" t="s">
        <v>114</v>
      </c>
      <c r="C48" s="32">
        <v>40695</v>
      </c>
      <c r="D48">
        <v>1188</v>
      </c>
      <c r="E48" t="e">
        <f>VLOOKUP(A48,CECOS_SIN_IDENTIFICAR_V2!$A$1:$B$7,2,0)</f>
        <v>#N/A</v>
      </c>
    </row>
    <row r="49" spans="1:6" x14ac:dyDescent="0.25">
      <c r="A49" t="s">
        <v>195</v>
      </c>
      <c r="B49" t="s">
        <v>114</v>
      </c>
      <c r="C49" s="32">
        <v>40603</v>
      </c>
      <c r="D49" s="3">
        <v>1123</v>
      </c>
      <c r="E49" t="e">
        <f>VLOOKUP(A49,CECOS_SIN_IDENTIFICAR_V2!$A$1:$B$7,2,0)</f>
        <v>#N/A</v>
      </c>
    </row>
    <row r="50" spans="1:6" x14ac:dyDescent="0.25">
      <c r="A50" t="s">
        <v>196</v>
      </c>
      <c r="B50" t="s">
        <v>114</v>
      </c>
      <c r="C50" s="32">
        <v>40603</v>
      </c>
      <c r="D50">
        <v>1169</v>
      </c>
      <c r="E50" t="e">
        <f>VLOOKUP(A50,CECOS_SIN_IDENTIFICAR_V2!$A$1:$B$7,2,0)</f>
        <v>#N/A</v>
      </c>
    </row>
    <row r="51" spans="1:6" x14ac:dyDescent="0.25">
      <c r="A51" t="s">
        <v>197</v>
      </c>
      <c r="B51" t="s">
        <v>114</v>
      </c>
      <c r="C51" s="32">
        <v>40603</v>
      </c>
      <c r="D51">
        <v>1179</v>
      </c>
      <c r="E51" t="e">
        <f>VLOOKUP(A51,CECOS_SIN_IDENTIFICAR_V2!$A$1:$B$7,2,0)</f>
        <v>#N/A</v>
      </c>
    </row>
    <row r="52" spans="1:6" x14ac:dyDescent="0.25">
      <c r="A52" t="s">
        <v>198</v>
      </c>
      <c r="B52" t="s">
        <v>114</v>
      </c>
      <c r="C52" s="32">
        <v>40603</v>
      </c>
      <c r="D52">
        <v>1237</v>
      </c>
      <c r="E52" t="e">
        <f>VLOOKUP(A52,CECOS_SIN_IDENTIFICAR_V2!$A$1:$B$7,2,0)</f>
        <v>#N/A</v>
      </c>
    </row>
    <row r="53" spans="1:6" x14ac:dyDescent="0.25">
      <c r="A53" t="s">
        <v>199</v>
      </c>
      <c r="B53" t="s">
        <v>114</v>
      </c>
      <c r="C53" s="32">
        <v>40603</v>
      </c>
      <c r="D53" s="3">
        <v>1238</v>
      </c>
      <c r="E53" t="e">
        <f>VLOOKUP(A53,CECOS_SIN_IDENTIFICAR_V2!$A$1:$B$7,2,0)</f>
        <v>#N/A</v>
      </c>
    </row>
    <row r="54" spans="1:6" x14ac:dyDescent="0.25">
      <c r="A54" t="s">
        <v>200</v>
      </c>
      <c r="B54" t="s">
        <v>114</v>
      </c>
      <c r="C54" s="32">
        <v>40603</v>
      </c>
      <c r="D54">
        <v>1212</v>
      </c>
      <c r="E54" t="e">
        <f>VLOOKUP(A54,CECOS_SIN_IDENTIFICAR_V2!$A$1:$B$7,2,0)</f>
        <v>#N/A</v>
      </c>
    </row>
    <row r="55" spans="1:6" x14ac:dyDescent="0.25">
      <c r="A55" t="s">
        <v>201</v>
      </c>
      <c r="B55" t="s">
        <v>114</v>
      </c>
      <c r="C55" s="32">
        <v>40603</v>
      </c>
      <c r="D55" s="3">
        <v>1208</v>
      </c>
      <c r="E55" t="e">
        <f>VLOOKUP(A55,CECOS_SIN_IDENTIFICAR_V2!$A$1:$B$7,2,0)</f>
        <v>#N/A</v>
      </c>
    </row>
    <row r="56" spans="1:6" x14ac:dyDescent="0.25">
      <c r="A56" t="s">
        <v>202</v>
      </c>
      <c r="B56" t="s">
        <v>114</v>
      </c>
      <c r="C56" s="32">
        <v>40603</v>
      </c>
      <c r="D56" s="3">
        <v>1034</v>
      </c>
      <c r="E56" t="e">
        <f>VLOOKUP(A56,CECOS_SIN_IDENTIFICAR_V2!$A$1:$B$7,2,0)</f>
        <v>#N/A</v>
      </c>
    </row>
    <row r="57" spans="1:6" x14ac:dyDescent="0.25">
      <c r="A57" t="s">
        <v>203</v>
      </c>
      <c r="B57" t="s">
        <v>114</v>
      </c>
      <c r="C57" s="32">
        <v>40603</v>
      </c>
      <c r="D57">
        <v>1058</v>
      </c>
      <c r="E57" t="e">
        <f>VLOOKUP(A57,CECOS_SIN_IDENTIFICAR_V2!$A$1:$B$7,2,0)</f>
        <v>#N/A</v>
      </c>
    </row>
    <row r="58" spans="1:6" x14ac:dyDescent="0.25">
      <c r="A58" t="s">
        <v>204</v>
      </c>
      <c r="B58" t="s">
        <v>114</v>
      </c>
      <c r="C58" s="32">
        <v>40603</v>
      </c>
      <c r="D58" s="3">
        <v>1135</v>
      </c>
      <c r="E58" t="e">
        <f>VLOOKUP(A58,CECOS_SIN_IDENTIFICAR_V2!$A$1:$B$7,2,0)</f>
        <v>#N/A</v>
      </c>
    </row>
    <row r="59" spans="1:6" x14ac:dyDescent="0.25">
      <c r="A59" t="s">
        <v>205</v>
      </c>
      <c r="B59" t="s">
        <v>114</v>
      </c>
      <c r="C59" s="32">
        <v>40603</v>
      </c>
      <c r="D59">
        <v>1184</v>
      </c>
      <c r="E59" t="e">
        <f>VLOOKUP(A59,CECOS_SIN_IDENTIFICAR_V2!$A$1:$B$7,2,0)</f>
        <v>#N/A</v>
      </c>
    </row>
    <row r="60" spans="1:6" x14ac:dyDescent="0.25">
      <c r="A60" t="s">
        <v>206</v>
      </c>
      <c r="B60" t="s">
        <v>114</v>
      </c>
      <c r="C60" s="32">
        <v>40603</v>
      </c>
      <c r="D60">
        <v>1145</v>
      </c>
      <c r="E60" t="e">
        <f>VLOOKUP(A60,CECOS_SIN_IDENTIFICAR_V2!$A$1:$B$7,2,0)</f>
        <v>#N/A</v>
      </c>
    </row>
    <row r="61" spans="1:6" x14ac:dyDescent="0.25">
      <c r="A61" t="s">
        <v>207</v>
      </c>
      <c r="B61" t="s">
        <v>114</v>
      </c>
      <c r="C61" s="32">
        <v>40603</v>
      </c>
      <c r="D61" t="s">
        <v>875</v>
      </c>
      <c r="E61" t="e">
        <f>VLOOKUP(A61,CECOS_SIN_IDENTIFICAR_V2!$A$1:$B$7,2,0)</f>
        <v>#N/A</v>
      </c>
      <c r="F61" t="s">
        <v>883</v>
      </c>
    </row>
    <row r="62" spans="1:6" x14ac:dyDescent="0.25">
      <c r="A62" t="s">
        <v>208</v>
      </c>
      <c r="B62" t="s">
        <v>114</v>
      </c>
      <c r="C62" s="32">
        <v>40603</v>
      </c>
      <c r="D62" s="3">
        <v>1240</v>
      </c>
      <c r="E62" t="e">
        <f>VLOOKUP(A62,CECOS_SIN_IDENTIFICAR_V2!$A$1:$B$7,2,0)</f>
        <v>#N/A</v>
      </c>
      <c r="F62" t="s">
        <v>884</v>
      </c>
    </row>
    <row r="63" spans="1:6" x14ac:dyDescent="0.25">
      <c r="A63" t="s">
        <v>209</v>
      </c>
      <c r="B63" t="s">
        <v>114</v>
      </c>
      <c r="C63" s="32">
        <v>40603</v>
      </c>
      <c r="D63">
        <v>1453</v>
      </c>
      <c r="E63" t="e">
        <f>VLOOKUP(A63,CECOS_SIN_IDENTIFICAR_V2!$A$1:$B$7,2,0)</f>
        <v>#N/A</v>
      </c>
    </row>
    <row r="64" spans="1:6" x14ac:dyDescent="0.25">
      <c r="A64" t="s">
        <v>211</v>
      </c>
      <c r="B64" t="s">
        <v>213</v>
      </c>
      <c r="C64" s="32">
        <v>40603</v>
      </c>
      <c r="D64" t="s">
        <v>875</v>
      </c>
      <c r="E64" t="e">
        <f>VLOOKUP(A64,CECOS_SIN_IDENTIFICAR_V2!$A$1:$B$7,2,0)</f>
        <v>#N/A</v>
      </c>
    </row>
    <row r="65" spans="1:5" x14ac:dyDescent="0.25">
      <c r="A65" t="s">
        <v>233</v>
      </c>
      <c r="B65" t="s">
        <v>52</v>
      </c>
      <c r="C65" s="32">
        <v>40787</v>
      </c>
      <c r="D65" s="3">
        <v>1221</v>
      </c>
      <c r="E65" t="e">
        <f>VLOOKUP(A65,CECOS_SIN_IDENTIFICAR_V2!$A$1:$B$7,2,0)</f>
        <v>#N/A</v>
      </c>
    </row>
    <row r="66" spans="1:5" x14ac:dyDescent="0.25">
      <c r="A66" t="s">
        <v>234</v>
      </c>
      <c r="B66" t="s">
        <v>52</v>
      </c>
      <c r="C66" s="32">
        <v>40787</v>
      </c>
      <c r="D66" s="3">
        <v>1193</v>
      </c>
      <c r="E66" t="e">
        <f>VLOOKUP(A66,CECOS_SIN_IDENTIFICAR_V2!$A$1:$B$7,2,0)</f>
        <v>#N/A</v>
      </c>
    </row>
    <row r="67" spans="1:5" x14ac:dyDescent="0.25">
      <c r="A67" t="s">
        <v>235</v>
      </c>
      <c r="B67" t="s">
        <v>52</v>
      </c>
      <c r="C67" s="32">
        <v>40787</v>
      </c>
      <c r="D67">
        <v>1279</v>
      </c>
      <c r="E67" t="e">
        <f>VLOOKUP(A67,CECOS_SIN_IDENTIFICAR_V2!$A$1:$B$7,2,0)</f>
        <v>#N/A</v>
      </c>
    </row>
    <row r="68" spans="1:5" x14ac:dyDescent="0.25">
      <c r="A68" t="s">
        <v>236</v>
      </c>
      <c r="B68" t="s">
        <v>52</v>
      </c>
      <c r="C68" s="32">
        <v>40787</v>
      </c>
      <c r="D68" s="3">
        <v>1157</v>
      </c>
      <c r="E68" t="e">
        <f>VLOOKUP(A68,CECOS_SIN_IDENTIFICAR_V2!$A$1:$B$7,2,0)</f>
        <v>#N/A</v>
      </c>
    </row>
    <row r="69" spans="1:5" x14ac:dyDescent="0.25">
      <c r="A69" t="s">
        <v>237</v>
      </c>
      <c r="B69" t="s">
        <v>52</v>
      </c>
      <c r="C69" s="32">
        <v>40787</v>
      </c>
      <c r="D69">
        <v>1222</v>
      </c>
      <c r="E69" t="e">
        <f>VLOOKUP(A69,CECOS_SIN_IDENTIFICAR_V2!$A$1:$B$7,2,0)</f>
        <v>#N/A</v>
      </c>
    </row>
    <row r="70" spans="1:5" x14ac:dyDescent="0.25">
      <c r="A70" t="s">
        <v>238</v>
      </c>
      <c r="B70" t="s">
        <v>52</v>
      </c>
      <c r="C70" s="32">
        <v>40787</v>
      </c>
      <c r="D70" s="3">
        <v>1380</v>
      </c>
      <c r="E70" t="e">
        <f>VLOOKUP(A70,CECOS_SIN_IDENTIFICAR_V2!$A$1:$B$7,2,0)</f>
        <v>#N/A</v>
      </c>
    </row>
    <row r="71" spans="1:5" x14ac:dyDescent="0.25">
      <c r="A71" t="s">
        <v>239</v>
      </c>
      <c r="B71" t="s">
        <v>52</v>
      </c>
      <c r="C71" s="32">
        <v>40787</v>
      </c>
      <c r="D71">
        <v>1268</v>
      </c>
      <c r="E71" t="e">
        <f>VLOOKUP(A71,CECOS_SIN_IDENTIFICAR_V2!$A$1:$B$7,2,0)</f>
        <v>#N/A</v>
      </c>
    </row>
    <row r="72" spans="1:5" x14ac:dyDescent="0.25">
      <c r="A72" t="s">
        <v>240</v>
      </c>
      <c r="B72" t="s">
        <v>114</v>
      </c>
      <c r="C72" s="32">
        <v>40787</v>
      </c>
      <c r="D72">
        <v>1237</v>
      </c>
      <c r="E72" t="e">
        <f>VLOOKUP(A72,CECOS_SIN_IDENTIFICAR_V2!$A$1:$B$7,2,0)</f>
        <v>#N/A</v>
      </c>
    </row>
    <row r="73" spans="1:5" x14ac:dyDescent="0.25">
      <c r="A73" t="s">
        <v>241</v>
      </c>
      <c r="B73" t="s">
        <v>114</v>
      </c>
      <c r="C73" s="32">
        <v>40787</v>
      </c>
      <c r="D73">
        <v>1215</v>
      </c>
      <c r="E73" t="e">
        <f>VLOOKUP(A73,CECOS_SIN_IDENTIFICAR_V2!$A$1:$B$7,2,0)</f>
        <v>#N/A</v>
      </c>
    </row>
    <row r="74" spans="1:5" x14ac:dyDescent="0.25">
      <c r="A74" t="s">
        <v>242</v>
      </c>
      <c r="B74" t="s">
        <v>114</v>
      </c>
      <c r="C74" s="32">
        <v>40787</v>
      </c>
      <c r="D74">
        <v>1490</v>
      </c>
      <c r="E74" t="e">
        <f>VLOOKUP(A74,CECOS_SIN_IDENTIFICAR_V2!$A$1:$B$7,2,0)</f>
        <v>#N/A</v>
      </c>
    </row>
    <row r="75" spans="1:5" x14ac:dyDescent="0.25">
      <c r="A75" t="s">
        <v>243</v>
      </c>
      <c r="B75" t="s">
        <v>114</v>
      </c>
      <c r="C75" s="32">
        <v>40787</v>
      </c>
      <c r="D75" s="3">
        <v>1214</v>
      </c>
      <c r="E75" t="e">
        <f>VLOOKUP(A75,CECOS_SIN_IDENTIFICAR_V2!$A$1:$B$7,2,0)</f>
        <v>#N/A</v>
      </c>
    </row>
    <row r="76" spans="1:5" x14ac:dyDescent="0.25">
      <c r="A76" t="s">
        <v>244</v>
      </c>
      <c r="B76" t="s">
        <v>114</v>
      </c>
      <c r="C76" s="32">
        <v>40787</v>
      </c>
      <c r="D76" s="3">
        <v>1223</v>
      </c>
      <c r="E76" t="e">
        <f>VLOOKUP(A76,CECOS_SIN_IDENTIFICAR_V2!$A$1:$B$7,2,0)</f>
        <v>#N/A</v>
      </c>
    </row>
    <row r="77" spans="1:5" x14ac:dyDescent="0.25">
      <c r="A77" t="s">
        <v>245</v>
      </c>
      <c r="B77" t="s">
        <v>114</v>
      </c>
      <c r="C77" s="32">
        <v>40787</v>
      </c>
      <c r="D77" s="3">
        <v>1225</v>
      </c>
      <c r="E77" t="e">
        <f>VLOOKUP(A77,CECOS_SIN_IDENTIFICAR_V2!$A$1:$B$7,2,0)</f>
        <v>#N/A</v>
      </c>
    </row>
    <row r="78" spans="1:5" x14ac:dyDescent="0.25">
      <c r="A78" t="s">
        <v>246</v>
      </c>
      <c r="B78" t="s">
        <v>114</v>
      </c>
      <c r="C78" s="32">
        <v>40787</v>
      </c>
      <c r="D78">
        <v>1169</v>
      </c>
      <c r="E78" t="e">
        <f>VLOOKUP(A78,CECOS_SIN_IDENTIFICAR_V2!$A$1:$B$7,2,0)</f>
        <v>#N/A</v>
      </c>
    </row>
    <row r="79" spans="1:5" x14ac:dyDescent="0.25">
      <c r="A79" t="s">
        <v>247</v>
      </c>
      <c r="B79" t="s">
        <v>114</v>
      </c>
      <c r="C79" s="32">
        <v>40787</v>
      </c>
      <c r="D79">
        <v>1212</v>
      </c>
      <c r="E79" t="e">
        <f>VLOOKUP(A79,CECOS_SIN_IDENTIFICAR_V2!$A$1:$B$7,2,0)</f>
        <v>#N/A</v>
      </c>
    </row>
    <row r="80" spans="1:5" x14ac:dyDescent="0.25">
      <c r="A80" t="s">
        <v>248</v>
      </c>
      <c r="B80" t="s">
        <v>114</v>
      </c>
      <c r="C80" s="32">
        <v>40787</v>
      </c>
      <c r="D80">
        <v>1242</v>
      </c>
      <c r="E80" t="e">
        <f>VLOOKUP(A80,CECOS_SIN_IDENTIFICAR_V2!$A$1:$B$7,2,0)</f>
        <v>#N/A</v>
      </c>
    </row>
    <row r="81" spans="1:6" x14ac:dyDescent="0.25">
      <c r="A81" t="s">
        <v>249</v>
      </c>
      <c r="B81" t="s">
        <v>114</v>
      </c>
      <c r="C81" s="32">
        <v>40787</v>
      </c>
      <c r="D81">
        <v>1780</v>
      </c>
      <c r="E81" t="e">
        <f>VLOOKUP(A81,CECOS_SIN_IDENTIFICAR_V2!$A$1:$B$7,2,0)</f>
        <v>#N/A</v>
      </c>
    </row>
    <row r="82" spans="1:6" x14ac:dyDescent="0.25">
      <c r="A82" t="s">
        <v>250</v>
      </c>
      <c r="B82" t="s">
        <v>114</v>
      </c>
      <c r="C82" s="32">
        <v>40787</v>
      </c>
      <c r="D82">
        <v>1249</v>
      </c>
      <c r="E82" t="e">
        <f>VLOOKUP(A82,CECOS_SIN_IDENTIFICAR_V2!$A$1:$B$7,2,0)</f>
        <v>#N/A</v>
      </c>
    </row>
    <row r="83" spans="1:6" x14ac:dyDescent="0.25">
      <c r="A83" t="s">
        <v>251</v>
      </c>
      <c r="B83" t="s">
        <v>114</v>
      </c>
      <c r="C83" s="32">
        <v>40787</v>
      </c>
      <c r="D83">
        <v>1226</v>
      </c>
      <c r="E83" t="e">
        <f>VLOOKUP(A83,CECOS_SIN_IDENTIFICAR_V2!$A$1:$B$7,2,0)</f>
        <v>#N/A</v>
      </c>
    </row>
    <row r="84" spans="1:6" x14ac:dyDescent="0.25">
      <c r="A84" t="s">
        <v>252</v>
      </c>
      <c r="B84" t="s">
        <v>114</v>
      </c>
      <c r="C84" s="32">
        <v>40787</v>
      </c>
      <c r="D84" t="s">
        <v>875</v>
      </c>
      <c r="E84" t="e">
        <f>VLOOKUP(A84,CECOS_SIN_IDENTIFICAR_V2!$A$1:$B$7,2,0)</f>
        <v>#N/A</v>
      </c>
      <c r="F84" t="s">
        <v>886</v>
      </c>
    </row>
    <row r="85" spans="1:6" x14ac:dyDescent="0.25">
      <c r="A85" t="s">
        <v>253</v>
      </c>
      <c r="B85" t="s">
        <v>114</v>
      </c>
      <c r="C85" s="32">
        <v>40787</v>
      </c>
      <c r="D85">
        <v>1309</v>
      </c>
      <c r="E85">
        <f>VLOOKUP(A85,CECOS_SIN_IDENTIFICAR_V2!$A$1:$B$7,2,0)</f>
        <v>1309</v>
      </c>
    </row>
    <row r="86" spans="1:6" x14ac:dyDescent="0.25">
      <c r="A86" t="s">
        <v>254</v>
      </c>
      <c r="B86" t="s">
        <v>213</v>
      </c>
      <c r="C86" s="32">
        <v>40787</v>
      </c>
      <c r="D86" s="3">
        <v>1217</v>
      </c>
      <c r="E86" t="e">
        <f>VLOOKUP(A86,CECOS_SIN_IDENTIFICAR_V2!$A$1:$B$7,2,0)</f>
        <v>#N/A</v>
      </c>
    </row>
    <row r="87" spans="1:6" x14ac:dyDescent="0.25">
      <c r="A87" t="s">
        <v>247</v>
      </c>
      <c r="B87" t="s">
        <v>213</v>
      </c>
      <c r="C87" s="32">
        <v>40787</v>
      </c>
      <c r="D87">
        <v>1212</v>
      </c>
      <c r="E87" t="e">
        <f>VLOOKUP(A87,CECOS_SIN_IDENTIFICAR_V2!$A$1:$B$7,2,0)</f>
        <v>#N/A</v>
      </c>
    </row>
    <row r="88" spans="1:6" x14ac:dyDescent="0.25">
      <c r="A88" t="s">
        <v>270</v>
      </c>
      <c r="B88" t="s">
        <v>52</v>
      </c>
      <c r="C88" s="32">
        <v>40969</v>
      </c>
      <c r="D88">
        <v>1309</v>
      </c>
      <c r="E88" t="e">
        <f>VLOOKUP(A88,CECOS_SIN_IDENTIFICAR_V2!$A$1:$B$7,2,0)</f>
        <v>#N/A</v>
      </c>
    </row>
    <row r="89" spans="1:6" x14ac:dyDescent="0.25">
      <c r="A89" t="s">
        <v>271</v>
      </c>
      <c r="B89" t="s">
        <v>52</v>
      </c>
      <c r="C89" s="32">
        <v>40969</v>
      </c>
      <c r="D89">
        <v>1350</v>
      </c>
      <c r="E89">
        <f>VLOOKUP(A89,CECOS_SIN_IDENTIFICAR_V2!$A$1:$B$7,2,0)</f>
        <v>1350</v>
      </c>
    </row>
    <row r="90" spans="1:6" x14ac:dyDescent="0.25">
      <c r="A90" t="s">
        <v>272</v>
      </c>
      <c r="B90" t="s">
        <v>52</v>
      </c>
      <c r="C90" s="32">
        <v>40969</v>
      </c>
      <c r="D90">
        <v>1150</v>
      </c>
      <c r="E90" t="e">
        <f>VLOOKUP(A90,CECOS_SIN_IDENTIFICAR_V2!$A$1:$B$7,2,0)</f>
        <v>#N/A</v>
      </c>
    </row>
    <row r="91" spans="1:6" x14ac:dyDescent="0.25">
      <c r="A91" t="s">
        <v>273</v>
      </c>
      <c r="B91" t="s">
        <v>52</v>
      </c>
      <c r="C91" s="32">
        <v>40969</v>
      </c>
      <c r="D91">
        <v>1336</v>
      </c>
      <c r="E91" t="e">
        <f>VLOOKUP(A91,CECOS_SIN_IDENTIFICAR_V2!$A$1:$B$7,2,0)</f>
        <v>#N/A</v>
      </c>
    </row>
    <row r="92" spans="1:6" x14ac:dyDescent="0.25">
      <c r="A92" t="s">
        <v>274</v>
      </c>
      <c r="B92" t="s">
        <v>52</v>
      </c>
      <c r="C92" s="32">
        <v>40969</v>
      </c>
      <c r="D92">
        <v>1336</v>
      </c>
      <c r="E92" t="e">
        <f>VLOOKUP(A92,CECOS_SIN_IDENTIFICAR_V2!$A$1:$B$7,2,0)</f>
        <v>#N/A</v>
      </c>
    </row>
    <row r="93" spans="1:6" x14ac:dyDescent="0.25">
      <c r="A93" t="s">
        <v>275</v>
      </c>
      <c r="B93" t="s">
        <v>52</v>
      </c>
      <c r="C93" s="32">
        <v>40969</v>
      </c>
      <c r="D93">
        <v>1036</v>
      </c>
      <c r="E93" t="e">
        <f>VLOOKUP(A93,CECOS_SIN_IDENTIFICAR_V2!$A$1:$B$7,2,0)</f>
        <v>#N/A</v>
      </c>
    </row>
    <row r="94" spans="1:6" x14ac:dyDescent="0.25">
      <c r="A94" t="s">
        <v>276</v>
      </c>
      <c r="B94" t="s">
        <v>114</v>
      </c>
      <c r="C94" s="32">
        <v>40969</v>
      </c>
      <c r="D94">
        <v>1355</v>
      </c>
      <c r="E94" t="e">
        <f>VLOOKUP(A94,CECOS_SIN_IDENTIFICAR_V2!$A$1:$B$7,2,0)</f>
        <v>#N/A</v>
      </c>
    </row>
    <row r="95" spans="1:6" x14ac:dyDescent="0.25">
      <c r="A95" t="s">
        <v>277</v>
      </c>
      <c r="B95" t="s">
        <v>114</v>
      </c>
      <c r="C95" s="32">
        <v>40969</v>
      </c>
      <c r="D95">
        <v>1355</v>
      </c>
      <c r="E95" t="e">
        <f>VLOOKUP(A95,CECOS_SIN_IDENTIFICAR_V2!$A$1:$B$7,2,0)</f>
        <v>#N/A</v>
      </c>
    </row>
    <row r="96" spans="1:6" x14ac:dyDescent="0.25">
      <c r="A96" t="s">
        <v>278</v>
      </c>
      <c r="B96" t="s">
        <v>114</v>
      </c>
      <c r="C96" s="32">
        <v>40969</v>
      </c>
      <c r="D96">
        <v>1188</v>
      </c>
      <c r="E96" t="e">
        <f>VLOOKUP(A96,CECOS_SIN_IDENTIFICAR_V2!$A$1:$B$7,2,0)</f>
        <v>#N/A</v>
      </c>
    </row>
    <row r="97" spans="1:6" x14ac:dyDescent="0.25">
      <c r="A97" t="s">
        <v>279</v>
      </c>
      <c r="B97" t="s">
        <v>114</v>
      </c>
      <c r="C97" s="32">
        <v>40969</v>
      </c>
      <c r="D97">
        <v>1265</v>
      </c>
      <c r="E97" t="e">
        <f>VLOOKUP(A97,CECOS_SIN_IDENTIFICAR_V2!$A$1:$B$7,2,0)</f>
        <v>#N/A</v>
      </c>
    </row>
    <row r="98" spans="1:6" x14ac:dyDescent="0.25">
      <c r="A98" t="s">
        <v>280</v>
      </c>
      <c r="B98" t="s">
        <v>114</v>
      </c>
      <c r="C98" s="32">
        <v>40969</v>
      </c>
      <c r="D98">
        <v>1296</v>
      </c>
      <c r="E98" t="e">
        <f>VLOOKUP(A98,CECOS_SIN_IDENTIFICAR_V2!$A$1:$B$7,2,0)</f>
        <v>#N/A</v>
      </c>
    </row>
    <row r="99" spans="1:6" x14ac:dyDescent="0.25">
      <c r="A99" t="s">
        <v>281</v>
      </c>
      <c r="B99" t="s">
        <v>114</v>
      </c>
      <c r="C99" s="32">
        <v>40969</v>
      </c>
      <c r="D99" t="s">
        <v>875</v>
      </c>
      <c r="E99" t="e">
        <f>VLOOKUP(A99,CECOS_SIN_IDENTIFICAR_V2!$A$1:$B$7,2,0)</f>
        <v>#N/A</v>
      </c>
      <c r="F99" t="s">
        <v>885</v>
      </c>
    </row>
    <row r="100" spans="1:6" x14ac:dyDescent="0.25">
      <c r="A100" t="s">
        <v>270</v>
      </c>
      <c r="B100" t="s">
        <v>52</v>
      </c>
      <c r="C100" s="32">
        <v>41153</v>
      </c>
      <c r="D100">
        <v>1309</v>
      </c>
      <c r="E100" t="e">
        <f>VLOOKUP(A100,CECOS_SIN_IDENTIFICAR_V2!$A$1:$B$7,2,0)</f>
        <v>#N/A</v>
      </c>
    </row>
    <row r="101" spans="1:6" x14ac:dyDescent="0.25">
      <c r="A101" t="s">
        <v>271</v>
      </c>
      <c r="B101" t="s">
        <v>52</v>
      </c>
      <c r="C101" s="32">
        <v>41153</v>
      </c>
      <c r="D101">
        <v>1350</v>
      </c>
      <c r="E101">
        <f>VLOOKUP(A101,CECOS_SIN_IDENTIFICAR_V2!$A$1:$B$7,2,0)</f>
        <v>1350</v>
      </c>
    </row>
    <row r="102" spans="1:6" x14ac:dyDescent="0.25">
      <c r="A102" t="s">
        <v>303</v>
      </c>
      <c r="B102" t="s">
        <v>52</v>
      </c>
      <c r="C102" s="32">
        <v>41153</v>
      </c>
      <c r="D102">
        <v>1350</v>
      </c>
      <c r="E102">
        <f>VLOOKUP(A102,CECOS_SIN_IDENTIFICAR_V2!$A$1:$B$7,2,0)</f>
        <v>1350</v>
      </c>
    </row>
    <row r="103" spans="1:6" x14ac:dyDescent="0.25">
      <c r="A103" t="s">
        <v>272</v>
      </c>
      <c r="B103" t="s">
        <v>52</v>
      </c>
      <c r="C103" s="32">
        <v>41153</v>
      </c>
      <c r="D103">
        <v>1150</v>
      </c>
      <c r="E103" t="e">
        <f>VLOOKUP(A103,CECOS_SIN_IDENTIFICAR_V2!$A$1:$B$7,2,0)</f>
        <v>#N/A</v>
      </c>
    </row>
    <row r="104" spans="1:6" x14ac:dyDescent="0.25">
      <c r="A104" t="s">
        <v>273</v>
      </c>
      <c r="B104" t="s">
        <v>52</v>
      </c>
      <c r="C104" s="32">
        <v>41153</v>
      </c>
      <c r="D104">
        <v>1336</v>
      </c>
      <c r="E104" t="e">
        <f>VLOOKUP(A104,CECOS_SIN_IDENTIFICAR_V2!$A$1:$B$7,2,0)</f>
        <v>#N/A</v>
      </c>
    </row>
    <row r="105" spans="1:6" x14ac:dyDescent="0.25">
      <c r="A105" t="s">
        <v>304</v>
      </c>
      <c r="B105" t="s">
        <v>52</v>
      </c>
      <c r="C105" s="32">
        <v>41153</v>
      </c>
      <c r="D105">
        <v>1346</v>
      </c>
      <c r="E105" t="e">
        <f>VLOOKUP(A105,CECOS_SIN_IDENTIFICAR_V2!$A$1:$B$7,2,0)</f>
        <v>#N/A</v>
      </c>
    </row>
    <row r="106" spans="1:6" x14ac:dyDescent="0.25">
      <c r="A106" t="s">
        <v>305</v>
      </c>
      <c r="B106" t="s">
        <v>52</v>
      </c>
      <c r="C106" s="32">
        <v>41153</v>
      </c>
      <c r="D106">
        <v>1411</v>
      </c>
      <c r="E106" t="e">
        <f>VLOOKUP(A106,CECOS_SIN_IDENTIFICAR_V2!$A$1:$B$7,2,0)</f>
        <v>#N/A</v>
      </c>
    </row>
    <row r="107" spans="1:6" x14ac:dyDescent="0.25">
      <c r="A107" t="s">
        <v>306</v>
      </c>
      <c r="B107" t="s">
        <v>52</v>
      </c>
      <c r="C107" s="32">
        <v>41153</v>
      </c>
      <c r="D107" s="3">
        <v>1289</v>
      </c>
      <c r="E107" t="e">
        <f>VLOOKUP(A107,CECOS_SIN_IDENTIFICAR_V2!$A$1:$B$7,2,0)</f>
        <v>#N/A</v>
      </c>
    </row>
    <row r="108" spans="1:6" x14ac:dyDescent="0.25">
      <c r="A108" t="s">
        <v>276</v>
      </c>
      <c r="B108" t="s">
        <v>114</v>
      </c>
      <c r="C108" s="32">
        <v>41153</v>
      </c>
      <c r="D108">
        <v>1355</v>
      </c>
      <c r="E108" t="e">
        <f>VLOOKUP(A108,CECOS_SIN_IDENTIFICAR_V2!$A$1:$B$7,2,0)</f>
        <v>#N/A</v>
      </c>
    </row>
    <row r="109" spans="1:6" x14ac:dyDescent="0.25">
      <c r="A109" t="s">
        <v>277</v>
      </c>
      <c r="B109" t="s">
        <v>114</v>
      </c>
      <c r="C109" s="32">
        <v>41153</v>
      </c>
      <c r="D109">
        <v>1355</v>
      </c>
      <c r="E109" t="e">
        <f>VLOOKUP(A109,CECOS_SIN_IDENTIFICAR_V2!$A$1:$B$7,2,0)</f>
        <v>#N/A</v>
      </c>
    </row>
    <row r="110" spans="1:6" x14ac:dyDescent="0.25">
      <c r="A110" t="s">
        <v>278</v>
      </c>
      <c r="B110" t="s">
        <v>114</v>
      </c>
      <c r="C110" s="32">
        <v>41153</v>
      </c>
      <c r="D110">
        <v>1188</v>
      </c>
      <c r="E110" t="e">
        <f>VLOOKUP(A110,CECOS_SIN_IDENTIFICAR_V2!$A$1:$B$7,2,0)</f>
        <v>#N/A</v>
      </c>
    </row>
    <row r="111" spans="1:6" x14ac:dyDescent="0.25">
      <c r="A111" t="s">
        <v>308</v>
      </c>
      <c r="B111" t="s">
        <v>114</v>
      </c>
      <c r="C111" s="32">
        <v>41153</v>
      </c>
      <c r="D111">
        <v>1265</v>
      </c>
      <c r="E111" t="e">
        <f>VLOOKUP(A111,CECOS_SIN_IDENTIFICAR_V2!$A$1:$B$7,2,0)</f>
        <v>#N/A</v>
      </c>
    </row>
    <row r="112" spans="1:6" x14ac:dyDescent="0.25">
      <c r="A112" t="s">
        <v>309</v>
      </c>
      <c r="B112" t="s">
        <v>114</v>
      </c>
      <c r="C112" s="32">
        <v>41153</v>
      </c>
      <c r="D112">
        <v>1397</v>
      </c>
      <c r="E112">
        <f>VLOOKUP(A112,CECOS_SIN_IDENTIFICAR_V2!$A$1:$B$7,2,0)</f>
        <v>1397</v>
      </c>
    </row>
    <row r="113" spans="1:6" x14ac:dyDescent="0.25">
      <c r="A113" t="s">
        <v>310</v>
      </c>
      <c r="B113" t="s">
        <v>114</v>
      </c>
      <c r="C113" s="32">
        <v>41153</v>
      </c>
      <c r="D113">
        <v>1343</v>
      </c>
      <c r="E113">
        <f>VLOOKUP(A113,CECOS_SIN_IDENTIFICAR_V2!$A$1:$B$7,2,0)</f>
        <v>1343</v>
      </c>
    </row>
    <row r="114" spans="1:6" x14ac:dyDescent="0.25">
      <c r="A114" t="s">
        <v>311</v>
      </c>
      <c r="B114" t="s">
        <v>114</v>
      </c>
      <c r="C114" s="32">
        <v>41153</v>
      </c>
      <c r="D114" s="3">
        <v>1378</v>
      </c>
      <c r="E114" t="e">
        <f>VLOOKUP(A114,CECOS_SIN_IDENTIFICAR_V2!$A$1:$B$7,2,0)</f>
        <v>#N/A</v>
      </c>
    </row>
    <row r="115" spans="1:6" x14ac:dyDescent="0.25">
      <c r="A115" t="s">
        <v>312</v>
      </c>
      <c r="B115" t="s">
        <v>114</v>
      </c>
      <c r="C115" s="32">
        <v>41334</v>
      </c>
      <c r="D115">
        <v>1326</v>
      </c>
      <c r="E115" t="e">
        <f>VLOOKUP(A115,CECOS_SIN_IDENTIFICAR_V2!$A$1:$B$7,2,0)</f>
        <v>#N/A</v>
      </c>
    </row>
    <row r="116" spans="1:6" x14ac:dyDescent="0.25">
      <c r="A116" t="s">
        <v>313</v>
      </c>
      <c r="B116" t="s">
        <v>114</v>
      </c>
      <c r="C116" s="32">
        <v>41334</v>
      </c>
      <c r="D116">
        <v>1156</v>
      </c>
      <c r="E116" t="e">
        <f>VLOOKUP(A116,CECOS_SIN_IDENTIFICAR_V2!$A$1:$B$7,2,0)</f>
        <v>#N/A</v>
      </c>
    </row>
    <row r="117" spans="1:6" x14ac:dyDescent="0.25">
      <c r="A117" t="s">
        <v>314</v>
      </c>
      <c r="B117" t="s">
        <v>114</v>
      </c>
      <c r="C117" s="32">
        <v>41334</v>
      </c>
      <c r="D117">
        <v>1676</v>
      </c>
      <c r="E117" t="e">
        <f>VLOOKUP(A117,CECOS_SIN_IDENTIFICAR_V2!$A$1:$B$7,2,0)</f>
        <v>#N/A</v>
      </c>
    </row>
    <row r="118" spans="1:6" x14ac:dyDescent="0.25">
      <c r="A118" t="s">
        <v>315</v>
      </c>
      <c r="B118" t="s">
        <v>114</v>
      </c>
      <c r="C118" s="32">
        <v>41153</v>
      </c>
      <c r="D118">
        <v>1325</v>
      </c>
      <c r="E118" t="e">
        <f>VLOOKUP(A118,CECOS_SIN_IDENTIFICAR_V2!$A$1:$B$7,2,0)</f>
        <v>#N/A</v>
      </c>
    </row>
    <row r="119" spans="1:6" x14ac:dyDescent="0.25">
      <c r="A119" t="s">
        <v>345</v>
      </c>
      <c r="B119" t="s">
        <v>52</v>
      </c>
      <c r="C119" s="32">
        <v>41334</v>
      </c>
      <c r="D119">
        <v>1210</v>
      </c>
      <c r="E119" t="e">
        <f>VLOOKUP(A119,CECOS_SIN_IDENTIFICAR_V2!$A$1:$B$7,2,0)</f>
        <v>#N/A</v>
      </c>
    </row>
    <row r="120" spans="1:6" x14ac:dyDescent="0.25">
      <c r="A120" t="s">
        <v>346</v>
      </c>
      <c r="B120" t="s">
        <v>52</v>
      </c>
      <c r="C120" s="32">
        <v>41334</v>
      </c>
      <c r="D120" s="3">
        <v>1350</v>
      </c>
      <c r="E120" t="e">
        <f>VLOOKUP(A120,CECOS_SIN_IDENTIFICAR_V2!$A$1:$B$7,2,0)</f>
        <v>#N/A</v>
      </c>
    </row>
    <row r="121" spans="1:6" x14ac:dyDescent="0.25">
      <c r="A121" t="s">
        <v>347</v>
      </c>
      <c r="B121" t="s">
        <v>52</v>
      </c>
      <c r="C121" s="32">
        <v>41334</v>
      </c>
      <c r="D121">
        <v>1418</v>
      </c>
      <c r="E121" t="e">
        <f>VLOOKUP(A121,CECOS_SIN_IDENTIFICAR_V2!$A$1:$B$7,2,0)</f>
        <v>#N/A</v>
      </c>
    </row>
    <row r="122" spans="1:6" x14ac:dyDescent="0.25">
      <c r="A122" t="s">
        <v>348</v>
      </c>
      <c r="B122" t="s">
        <v>114</v>
      </c>
      <c r="C122" s="32">
        <v>41334</v>
      </c>
      <c r="D122">
        <v>1676</v>
      </c>
      <c r="E122" t="e">
        <f>VLOOKUP(A122,CECOS_SIN_IDENTIFICAR_V2!$A$1:$B$7,2,0)</f>
        <v>#N/A</v>
      </c>
    </row>
    <row r="123" spans="1:6" x14ac:dyDescent="0.25">
      <c r="A123" t="s">
        <v>349</v>
      </c>
      <c r="B123" t="s">
        <v>114</v>
      </c>
      <c r="C123" s="32">
        <v>41334</v>
      </c>
      <c r="D123">
        <v>1151</v>
      </c>
      <c r="E123" t="e">
        <f>VLOOKUP(A123,CECOS_SIN_IDENTIFICAR_V2!$A$1:$B$7,2,0)</f>
        <v>#N/A</v>
      </c>
    </row>
    <row r="124" spans="1:6" ht="30" x14ac:dyDescent="0.25">
      <c r="A124" s="63" t="s">
        <v>350</v>
      </c>
      <c r="B124" t="s">
        <v>114</v>
      </c>
      <c r="C124" s="32">
        <v>41334</v>
      </c>
      <c r="D124" t="s">
        <v>875</v>
      </c>
      <c r="E124" t="e">
        <f>VLOOKUP(A124,CECOS_SIN_IDENTIFICAR_V2!$A$1:$B$7,2,0)</f>
        <v>#N/A</v>
      </c>
      <c r="F124" t="s">
        <v>886</v>
      </c>
    </row>
    <row r="125" spans="1:6" x14ac:dyDescent="0.25">
      <c r="A125" t="s">
        <v>351</v>
      </c>
      <c r="B125" t="s">
        <v>114</v>
      </c>
      <c r="C125" s="32">
        <v>41334</v>
      </c>
      <c r="D125">
        <v>1393</v>
      </c>
      <c r="E125" t="e">
        <f>VLOOKUP(A125,CECOS_SIN_IDENTIFICAR_V2!$A$1:$B$7,2,0)</f>
        <v>#N/A</v>
      </c>
    </row>
    <row r="126" spans="1:6" x14ac:dyDescent="0.25">
      <c r="A126" t="s">
        <v>352</v>
      </c>
      <c r="B126" t="s">
        <v>114</v>
      </c>
      <c r="C126" s="32">
        <v>41334</v>
      </c>
      <c r="D126">
        <v>1438</v>
      </c>
      <c r="E126" t="e">
        <f>VLOOKUP(A126,CECOS_SIN_IDENTIFICAR_V2!$A$1:$B$7,2,0)</f>
        <v>#N/A</v>
      </c>
    </row>
    <row r="127" spans="1:6" x14ac:dyDescent="0.25">
      <c r="A127" t="s">
        <v>353</v>
      </c>
      <c r="B127" t="s">
        <v>114</v>
      </c>
      <c r="C127" s="32">
        <v>41518</v>
      </c>
      <c r="D127">
        <v>1438</v>
      </c>
      <c r="E127" t="e">
        <f>VLOOKUP(A127,CECOS_SIN_IDENTIFICAR_V2!$A$1:$B$7,2,0)</f>
        <v>#N/A</v>
      </c>
    </row>
    <row r="128" spans="1:6" x14ac:dyDescent="0.25">
      <c r="A128" t="s">
        <v>354</v>
      </c>
      <c r="B128" t="s">
        <v>114</v>
      </c>
      <c r="C128" s="32">
        <v>41518</v>
      </c>
      <c r="D128">
        <v>1438</v>
      </c>
      <c r="E128" t="e">
        <f>VLOOKUP(A128,CECOS_SIN_IDENTIFICAR_V2!$A$1:$B$7,2,0)</f>
        <v>#N/A</v>
      </c>
    </row>
    <row r="129" spans="1:6" x14ac:dyDescent="0.25">
      <c r="A129" t="s">
        <v>355</v>
      </c>
      <c r="B129" t="s">
        <v>114</v>
      </c>
      <c r="C129" s="32">
        <v>41518</v>
      </c>
      <c r="D129">
        <v>1438</v>
      </c>
      <c r="E129" t="e">
        <f>VLOOKUP(A129,CECOS_SIN_IDENTIFICAR_V2!$A$1:$B$7,2,0)</f>
        <v>#N/A</v>
      </c>
    </row>
    <row r="130" spans="1:6" x14ac:dyDescent="0.25">
      <c r="A130" t="s">
        <v>363</v>
      </c>
      <c r="B130" t="s">
        <v>52</v>
      </c>
      <c r="C130" s="32">
        <v>41518</v>
      </c>
      <c r="D130" s="3">
        <v>1210</v>
      </c>
      <c r="E130" t="e">
        <f>VLOOKUP(A130,CECOS_SIN_IDENTIFICAR_V2!$A$1:$B$7,2,0)</f>
        <v>#N/A</v>
      </c>
    </row>
    <row r="131" spans="1:6" x14ac:dyDescent="0.25">
      <c r="A131" t="s">
        <v>364</v>
      </c>
      <c r="B131" t="s">
        <v>52</v>
      </c>
      <c r="C131" s="32">
        <v>41518</v>
      </c>
      <c r="D131">
        <v>1418</v>
      </c>
      <c r="E131" t="e">
        <f>VLOOKUP(A131,CECOS_SIN_IDENTIFICAR_V2!$A$1:$B$7,2,0)</f>
        <v>#N/A</v>
      </c>
    </row>
    <row r="132" spans="1:6" x14ac:dyDescent="0.25">
      <c r="A132" t="s">
        <v>365</v>
      </c>
      <c r="B132" t="s">
        <v>114</v>
      </c>
      <c r="C132" s="32">
        <v>41518</v>
      </c>
      <c r="D132">
        <v>1468</v>
      </c>
      <c r="E132" t="e">
        <f>VLOOKUP(A132,CECOS_SIN_IDENTIFICAR_V2!$A$1:$B$7,2,0)</f>
        <v>#N/A</v>
      </c>
    </row>
    <row r="133" spans="1:6" x14ac:dyDescent="0.25">
      <c r="A133" t="s">
        <v>366</v>
      </c>
      <c r="B133" t="s">
        <v>114</v>
      </c>
      <c r="C133" s="32">
        <v>41518</v>
      </c>
      <c r="D133">
        <v>1360</v>
      </c>
      <c r="E133" t="e">
        <f>VLOOKUP(A133,CECOS_SIN_IDENTIFICAR_V2!$A$1:$B$7,2,0)</f>
        <v>#N/A</v>
      </c>
    </row>
    <row r="134" spans="1:6" x14ac:dyDescent="0.25">
      <c r="A134" t="s">
        <v>367</v>
      </c>
      <c r="B134" t="s">
        <v>114</v>
      </c>
      <c r="C134" s="32">
        <v>41518</v>
      </c>
      <c r="D134">
        <v>1437</v>
      </c>
      <c r="E134" t="e">
        <f>VLOOKUP(A134,CECOS_SIN_IDENTIFICAR_V2!$A$1:$B$7,2,0)</f>
        <v>#N/A</v>
      </c>
    </row>
    <row r="135" spans="1:6" x14ac:dyDescent="0.25">
      <c r="A135" t="s">
        <v>368</v>
      </c>
      <c r="B135" t="s">
        <v>114</v>
      </c>
      <c r="C135" s="32">
        <v>41518</v>
      </c>
      <c r="D135">
        <v>1440</v>
      </c>
      <c r="E135" t="e">
        <f>VLOOKUP(A135,CECOS_SIN_IDENTIFICAR_V2!$A$1:$B$7,2,0)</f>
        <v>#N/A</v>
      </c>
    </row>
    <row r="136" spans="1:6" x14ac:dyDescent="0.25">
      <c r="A136" t="s">
        <v>369</v>
      </c>
      <c r="B136" t="s">
        <v>114</v>
      </c>
      <c r="C136" s="32">
        <v>41518</v>
      </c>
      <c r="D136">
        <v>1156</v>
      </c>
      <c r="E136" t="e">
        <f>VLOOKUP(A136,CECOS_SIN_IDENTIFICAR_V2!$A$1:$B$7,2,0)</f>
        <v>#N/A</v>
      </c>
    </row>
    <row r="137" spans="1:6" x14ac:dyDescent="0.25">
      <c r="A137" t="s">
        <v>370</v>
      </c>
      <c r="B137" t="s">
        <v>114</v>
      </c>
      <c r="C137" s="32">
        <v>41518</v>
      </c>
      <c r="D137">
        <v>1438</v>
      </c>
      <c r="E137" t="e">
        <f>VLOOKUP(A137,CECOS_SIN_IDENTIFICAR_V2!$A$1:$B$7,2,0)</f>
        <v>#N/A</v>
      </c>
    </row>
    <row r="138" spans="1:6" x14ac:dyDescent="0.25">
      <c r="A138" t="s">
        <v>371</v>
      </c>
      <c r="B138" t="s">
        <v>114</v>
      </c>
      <c r="C138" s="32">
        <v>41518</v>
      </c>
      <c r="D138">
        <v>1499</v>
      </c>
      <c r="E138" t="e">
        <f>VLOOKUP(A138,CECOS_SIN_IDENTIFICAR_V2!$A$1:$B$7,2,0)</f>
        <v>#N/A</v>
      </c>
    </row>
    <row r="139" spans="1:6" x14ac:dyDescent="0.25">
      <c r="A139" t="s">
        <v>372</v>
      </c>
      <c r="B139" t="s">
        <v>114</v>
      </c>
      <c r="C139" s="32">
        <v>41699</v>
      </c>
      <c r="D139">
        <v>1438</v>
      </c>
      <c r="E139" t="e">
        <f>VLOOKUP(A139,CECOS_SIN_IDENTIFICAR_V2!$A$1:$B$7,2,0)</f>
        <v>#N/A</v>
      </c>
    </row>
    <row r="140" spans="1:6" ht="45" x14ac:dyDescent="0.25">
      <c r="A140" s="63" t="s">
        <v>379</v>
      </c>
      <c r="B140" t="s">
        <v>114</v>
      </c>
      <c r="C140" s="32">
        <v>41699</v>
      </c>
      <c r="D140" s="3">
        <v>1487</v>
      </c>
      <c r="E140" t="e">
        <f>VLOOKUP(A140,CECOS_SIN_IDENTIFICAR_V2!$A$1:$B$7,2,0)</f>
        <v>#N/A</v>
      </c>
    </row>
    <row r="141" spans="1:6" ht="45" x14ac:dyDescent="0.25">
      <c r="A141" s="63" t="s">
        <v>380</v>
      </c>
      <c r="B141" t="s">
        <v>114</v>
      </c>
      <c r="C141" s="32">
        <v>41883</v>
      </c>
      <c r="D141" t="s">
        <v>875</v>
      </c>
      <c r="E141" t="e">
        <f>VLOOKUP(A141,CECOS_SIN_IDENTIFICAR_V2!$A$1:$B$7,2,0)</f>
        <v>#N/A</v>
      </c>
      <c r="F141" t="s">
        <v>886</v>
      </c>
    </row>
    <row r="142" spans="1:6" x14ac:dyDescent="0.25">
      <c r="A142" t="s">
        <v>381</v>
      </c>
      <c r="B142" t="s">
        <v>114</v>
      </c>
      <c r="C142" s="32">
        <v>41883</v>
      </c>
      <c r="D142" t="s">
        <v>875</v>
      </c>
      <c r="E142" t="e">
        <f>VLOOKUP(A142,CECOS_SIN_IDENTIFICAR_V2!$A$1:$B$7,2,0)</f>
        <v>#N/A</v>
      </c>
      <c r="F142" t="s">
        <v>886</v>
      </c>
    </row>
    <row r="143" spans="1:6" x14ac:dyDescent="0.25">
      <c r="A143" t="s">
        <v>382</v>
      </c>
      <c r="B143" t="s">
        <v>114</v>
      </c>
      <c r="C143" s="32">
        <v>41883</v>
      </c>
      <c r="D143" t="s">
        <v>875</v>
      </c>
      <c r="E143" t="e">
        <f>VLOOKUP(A143,CECOS_SIN_IDENTIFICAR_V2!$A$1:$B$7,2,0)</f>
        <v>#N/A</v>
      </c>
      <c r="F143" t="s">
        <v>886</v>
      </c>
    </row>
    <row r="144" spans="1:6" x14ac:dyDescent="0.25">
      <c r="A144" t="s">
        <v>389</v>
      </c>
      <c r="B144" t="s">
        <v>114</v>
      </c>
      <c r="C144" s="32">
        <v>41883</v>
      </c>
      <c r="D144">
        <v>1565</v>
      </c>
      <c r="E144">
        <f>VLOOKUP(A144,CECOS_SIN_IDENTIFICAR_V2!$A$1:$B$7,2,0)</f>
        <v>1565</v>
      </c>
    </row>
    <row r="145" spans="1:5" x14ac:dyDescent="0.25">
      <c r="A145" t="s">
        <v>395</v>
      </c>
      <c r="B145" t="s">
        <v>114</v>
      </c>
      <c r="C145" s="32">
        <v>42248</v>
      </c>
      <c r="D145">
        <v>1156</v>
      </c>
      <c r="E145" t="e">
        <f>VLOOKUP(A145,CECOS_SIN_IDENTIFICAR_V2!$A$1:$B$7,2,0)</f>
        <v>#N/A</v>
      </c>
    </row>
    <row r="146" spans="1:5" x14ac:dyDescent="0.25">
      <c r="A146" t="s">
        <v>396</v>
      </c>
      <c r="B146" t="s">
        <v>114</v>
      </c>
      <c r="C146" s="32">
        <v>42248</v>
      </c>
      <c r="D146">
        <v>1590</v>
      </c>
      <c r="E146" t="e">
        <f>VLOOKUP(A146,CECOS_SIN_IDENTIFICAR_V2!$A$1:$B$7,2,0)</f>
        <v>#N/A</v>
      </c>
    </row>
  </sheetData>
  <autoFilter ref="A1:F146" xr:uid="{F15159B5-0BD3-4122-A67D-68135F9A6A82}"/>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0CD02-7D9E-4BA9-9268-E98676FFA295}">
  <dimension ref="A1:B8"/>
  <sheetViews>
    <sheetView workbookViewId="0">
      <selection activeCell="B1" sqref="B1"/>
    </sheetView>
  </sheetViews>
  <sheetFormatPr baseColWidth="10" defaultRowHeight="15" x14ac:dyDescent="0.25"/>
  <cols>
    <col min="1" max="1" width="30" customWidth="1"/>
  </cols>
  <sheetData>
    <row r="1" spans="1:2" ht="33" x14ac:dyDescent="0.25">
      <c r="A1" s="61" t="s">
        <v>271</v>
      </c>
      <c r="B1" s="61">
        <v>1350</v>
      </c>
    </row>
    <row r="2" spans="1:2" ht="33" x14ac:dyDescent="0.25">
      <c r="A2" s="61" t="s">
        <v>303</v>
      </c>
      <c r="B2" s="61">
        <v>1350</v>
      </c>
    </row>
    <row r="3" spans="1:2" ht="33" x14ac:dyDescent="0.25">
      <c r="A3" s="61" t="s">
        <v>253</v>
      </c>
      <c r="B3" s="61">
        <v>1309</v>
      </c>
    </row>
    <row r="4" spans="1:2" ht="33" x14ac:dyDescent="0.25">
      <c r="A4" s="61" t="s">
        <v>271</v>
      </c>
      <c r="B4" s="61">
        <v>1350</v>
      </c>
    </row>
    <row r="5" spans="1:2" ht="33" x14ac:dyDescent="0.25">
      <c r="A5" s="61" t="s">
        <v>309</v>
      </c>
      <c r="B5" s="61">
        <v>1397</v>
      </c>
    </row>
    <row r="6" spans="1:2" ht="16.5" x14ac:dyDescent="0.25">
      <c r="A6" s="61" t="s">
        <v>310</v>
      </c>
      <c r="B6" s="61">
        <v>1343</v>
      </c>
    </row>
    <row r="7" spans="1:2" ht="49.5" x14ac:dyDescent="0.25">
      <c r="A7" s="61" t="s">
        <v>389</v>
      </c>
      <c r="B7" s="61">
        <v>1565</v>
      </c>
    </row>
    <row r="8" spans="1:2" ht="16.5" x14ac:dyDescent="0.25">
      <c r="A8" s="6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0946-8CCB-4EFB-BF85-81F376806BCB}">
  <dimension ref="A1:G258"/>
  <sheetViews>
    <sheetView workbookViewId="0"/>
  </sheetViews>
  <sheetFormatPr baseColWidth="10" defaultRowHeight="15" x14ac:dyDescent="0.25"/>
  <cols>
    <col min="1" max="1" width="55.7109375" customWidth="1"/>
    <col min="2" max="2" width="31.28515625" customWidth="1"/>
    <col min="3" max="3" width="25.85546875" customWidth="1"/>
    <col min="4" max="4" width="27.85546875" customWidth="1"/>
  </cols>
  <sheetData>
    <row r="1" spans="1:7" x14ac:dyDescent="0.25">
      <c r="A1" s="1" t="s">
        <v>687</v>
      </c>
      <c r="B1" s="1" t="s">
        <v>691</v>
      </c>
      <c r="C1" s="1" t="s">
        <v>716</v>
      </c>
      <c r="D1" s="1" t="s">
        <v>748</v>
      </c>
      <c r="E1" s="1" t="s">
        <v>708</v>
      </c>
      <c r="F1" s="1" t="s">
        <v>709</v>
      </c>
      <c r="G1" s="1" t="s">
        <v>710</v>
      </c>
    </row>
    <row r="2" spans="1:7" x14ac:dyDescent="0.25">
      <c r="A2" s="3" t="s">
        <v>680</v>
      </c>
      <c r="B2" s="3" t="s">
        <v>680</v>
      </c>
      <c r="C2" s="3" t="s">
        <v>747</v>
      </c>
      <c r="D2" s="3" t="s">
        <v>863</v>
      </c>
      <c r="E2" s="3" t="s">
        <v>680</v>
      </c>
      <c r="F2" s="3"/>
      <c r="G2" s="3" t="s">
        <v>713</v>
      </c>
    </row>
    <row r="3" spans="1:7" x14ac:dyDescent="0.25">
      <c r="A3" s="3" t="s">
        <v>561</v>
      </c>
      <c r="B3" s="3" t="s">
        <v>523</v>
      </c>
      <c r="C3" s="3" t="s">
        <v>523</v>
      </c>
      <c r="D3" s="3" t="s">
        <v>863</v>
      </c>
      <c r="E3" s="3" t="s">
        <v>561</v>
      </c>
      <c r="F3" s="3"/>
      <c r="G3" s="3"/>
    </row>
    <row r="4" spans="1:7" x14ac:dyDescent="0.25">
      <c r="A4" s="3" t="s">
        <v>628</v>
      </c>
      <c r="B4" s="3" t="s">
        <v>523</v>
      </c>
      <c r="C4" s="3" t="s">
        <v>523</v>
      </c>
      <c r="D4" s="3" t="s">
        <v>863</v>
      </c>
      <c r="E4" s="3" t="s">
        <v>561</v>
      </c>
      <c r="F4" s="3" t="s">
        <v>692</v>
      </c>
      <c r="G4" s="3"/>
    </row>
    <row r="5" spans="1:7" x14ac:dyDescent="0.25">
      <c r="A5" s="3" t="s">
        <v>683</v>
      </c>
      <c r="B5" s="3" t="s">
        <v>705</v>
      </c>
      <c r="C5" s="3" t="s">
        <v>747</v>
      </c>
      <c r="D5" s="3" t="s">
        <v>863</v>
      </c>
      <c r="E5" s="3" t="s">
        <v>683</v>
      </c>
      <c r="F5" s="3"/>
      <c r="G5" s="3" t="s">
        <v>711</v>
      </c>
    </row>
    <row r="6" spans="1:7" x14ac:dyDescent="0.25">
      <c r="A6" s="3" t="s">
        <v>467</v>
      </c>
      <c r="B6" s="3" t="s">
        <v>675</v>
      </c>
      <c r="C6" s="3" t="s">
        <v>747</v>
      </c>
      <c r="D6" s="3" t="s">
        <v>454</v>
      </c>
      <c r="E6" s="3" t="s">
        <v>712</v>
      </c>
      <c r="F6" s="3"/>
      <c r="G6" s="3"/>
    </row>
    <row r="7" spans="1:7" x14ac:dyDescent="0.25">
      <c r="A7" s="3" t="s">
        <v>650</v>
      </c>
      <c r="B7" s="3" t="s">
        <v>523</v>
      </c>
      <c r="C7" s="3" t="s">
        <v>523</v>
      </c>
      <c r="D7" s="3" t="s">
        <v>863</v>
      </c>
      <c r="E7" s="3" t="s">
        <v>650</v>
      </c>
      <c r="F7" s="3"/>
      <c r="G7" s="3"/>
    </row>
    <row r="8" spans="1:7" x14ac:dyDescent="0.25">
      <c r="A8" s="3" t="s">
        <v>573</v>
      </c>
      <c r="B8" s="3" t="s">
        <v>573</v>
      </c>
      <c r="C8" s="3" t="s">
        <v>747</v>
      </c>
      <c r="D8" s="3" t="s">
        <v>454</v>
      </c>
      <c r="E8" s="3" t="s">
        <v>573</v>
      </c>
      <c r="F8" s="3"/>
      <c r="G8" s="3"/>
    </row>
    <row r="9" spans="1:7" x14ac:dyDescent="0.25">
      <c r="A9" s="3" t="s">
        <v>668</v>
      </c>
      <c r="B9" s="3" t="s">
        <v>573</v>
      </c>
      <c r="C9" s="3" t="s">
        <v>747</v>
      </c>
      <c r="D9" s="3" t="s">
        <v>454</v>
      </c>
      <c r="E9" s="3" t="s">
        <v>668</v>
      </c>
      <c r="F9" s="3"/>
      <c r="G9" s="3"/>
    </row>
    <row r="10" spans="1:7" x14ac:dyDescent="0.25">
      <c r="A10" s="3" t="s">
        <v>662</v>
      </c>
      <c r="B10" s="3" t="s">
        <v>523</v>
      </c>
      <c r="C10" s="3" t="s">
        <v>523</v>
      </c>
      <c r="D10" s="3" t="s">
        <v>863</v>
      </c>
      <c r="E10" s="3" t="s">
        <v>662</v>
      </c>
      <c r="F10" s="3"/>
      <c r="G10" s="3"/>
    </row>
    <row r="11" spans="1:7" x14ac:dyDescent="0.25">
      <c r="A11" s="3" t="s">
        <v>476</v>
      </c>
      <c r="B11" s="3" t="s">
        <v>476</v>
      </c>
      <c r="C11" s="3" t="s">
        <v>747</v>
      </c>
      <c r="D11" s="3" t="s">
        <v>863</v>
      </c>
      <c r="E11" s="3" t="s">
        <v>476</v>
      </c>
      <c r="F11" s="3"/>
      <c r="G11" s="3"/>
    </row>
    <row r="12" spans="1:7" x14ac:dyDescent="0.25">
      <c r="A12" s="3" t="s">
        <v>639</v>
      </c>
      <c r="B12" s="3" t="s">
        <v>476</v>
      </c>
      <c r="C12" s="3" t="s">
        <v>747</v>
      </c>
      <c r="D12" s="3" t="s">
        <v>454</v>
      </c>
      <c r="E12" s="3" t="s">
        <v>639</v>
      </c>
      <c r="F12" s="3"/>
      <c r="G12" s="3"/>
    </row>
    <row r="13" spans="1:7" x14ac:dyDescent="0.25">
      <c r="A13" s="3" t="s">
        <v>672</v>
      </c>
      <c r="B13" s="3" t="s">
        <v>476</v>
      </c>
      <c r="C13" s="3" t="s">
        <v>714</v>
      </c>
      <c r="D13" s="3" t="s">
        <v>863</v>
      </c>
      <c r="E13" s="3" t="s">
        <v>476</v>
      </c>
      <c r="F13" s="3"/>
      <c r="G13" s="3"/>
    </row>
    <row r="14" spans="1:7" x14ac:dyDescent="0.25">
      <c r="A14" s="3" t="s">
        <v>638</v>
      </c>
      <c r="B14" s="3" t="s">
        <v>476</v>
      </c>
      <c r="C14" s="3" t="s">
        <v>747</v>
      </c>
      <c r="D14" s="3" t="s">
        <v>453</v>
      </c>
      <c r="E14" s="3" t="s">
        <v>476</v>
      </c>
      <c r="F14" s="3"/>
      <c r="G14" s="3"/>
    </row>
    <row r="15" spans="1:7" x14ac:dyDescent="0.25">
      <c r="A15" s="3" t="s">
        <v>477</v>
      </c>
      <c r="B15" s="3" t="s">
        <v>476</v>
      </c>
      <c r="C15" s="3" t="s">
        <v>747</v>
      </c>
      <c r="D15" s="3" t="s">
        <v>453</v>
      </c>
      <c r="E15" s="3" t="s">
        <v>715</v>
      </c>
      <c r="F15" s="3"/>
      <c r="G15" s="3"/>
    </row>
    <row r="16" spans="1:7" x14ac:dyDescent="0.25">
      <c r="A16" s="3" t="s">
        <v>664</v>
      </c>
      <c r="B16" s="3" t="s">
        <v>689</v>
      </c>
      <c r="C16" s="3" t="s">
        <v>747</v>
      </c>
      <c r="D16" s="3" t="s">
        <v>863</v>
      </c>
      <c r="E16" s="3" t="s">
        <v>664</v>
      </c>
      <c r="F16" s="3"/>
      <c r="G16" s="3"/>
    </row>
    <row r="17" spans="1:7" x14ac:dyDescent="0.25">
      <c r="A17" s="3" t="s">
        <v>669</v>
      </c>
      <c r="B17" s="3" t="s">
        <v>608</v>
      </c>
      <c r="C17" s="3" t="s">
        <v>747</v>
      </c>
      <c r="D17" s="3" t="s">
        <v>863</v>
      </c>
      <c r="E17" s="3" t="s">
        <v>669</v>
      </c>
      <c r="F17" s="3"/>
      <c r="G17" s="3"/>
    </row>
    <row r="18" spans="1:7" x14ac:dyDescent="0.25">
      <c r="A18" s="3" t="s">
        <v>608</v>
      </c>
      <c r="B18" s="3" t="s">
        <v>608</v>
      </c>
      <c r="C18" s="3" t="s">
        <v>747</v>
      </c>
      <c r="D18" s="3" t="s">
        <v>863</v>
      </c>
      <c r="E18" s="3" t="s">
        <v>608</v>
      </c>
      <c r="F18" s="3"/>
      <c r="G18" s="3"/>
    </row>
    <row r="19" spans="1:7" x14ac:dyDescent="0.25">
      <c r="A19" s="3" t="s">
        <v>562</v>
      </c>
      <c r="B19" s="3" t="s">
        <v>562</v>
      </c>
      <c r="C19" s="3" t="s">
        <v>447</v>
      </c>
      <c r="D19" s="3" t="s">
        <v>863</v>
      </c>
      <c r="E19" s="3" t="s">
        <v>562</v>
      </c>
      <c r="F19" s="3"/>
      <c r="G19" s="3"/>
    </row>
    <row r="20" spans="1:7" x14ac:dyDescent="0.25">
      <c r="A20" s="3" t="s">
        <v>481</v>
      </c>
      <c r="B20" s="3" t="s">
        <v>562</v>
      </c>
      <c r="C20" s="3" t="s">
        <v>447</v>
      </c>
      <c r="D20" s="3" t="s">
        <v>863</v>
      </c>
      <c r="E20" s="3" t="s">
        <v>481</v>
      </c>
      <c r="F20" s="3"/>
      <c r="G20" s="3"/>
    </row>
    <row r="21" spans="1:7" x14ac:dyDescent="0.25">
      <c r="A21" s="3" t="s">
        <v>535</v>
      </c>
      <c r="B21" s="3" t="s">
        <v>562</v>
      </c>
      <c r="C21" s="3" t="s">
        <v>447</v>
      </c>
      <c r="D21" s="3" t="s">
        <v>863</v>
      </c>
      <c r="E21" s="3" t="s">
        <v>690</v>
      </c>
      <c r="F21" s="3"/>
      <c r="G21" s="3"/>
    </row>
    <row r="22" spans="1:7" x14ac:dyDescent="0.25">
      <c r="A22" s="3" t="s">
        <v>649</v>
      </c>
      <c r="B22" s="3" t="s">
        <v>562</v>
      </c>
      <c r="C22" s="3" t="s">
        <v>447</v>
      </c>
      <c r="D22" s="3" t="s">
        <v>863</v>
      </c>
      <c r="E22" s="3" t="s">
        <v>717</v>
      </c>
      <c r="F22" s="3"/>
      <c r="G22" s="3"/>
    </row>
    <row r="23" spans="1:7" x14ac:dyDescent="0.25">
      <c r="A23" s="3" t="s">
        <v>460</v>
      </c>
      <c r="B23" s="3" t="s">
        <v>507</v>
      </c>
      <c r="C23" s="3" t="s">
        <v>747</v>
      </c>
      <c r="D23" s="3" t="s">
        <v>721</v>
      </c>
      <c r="E23" s="3" t="s">
        <v>507</v>
      </c>
      <c r="F23" s="3"/>
      <c r="G23" s="3"/>
    </row>
    <row r="24" spans="1:7" x14ac:dyDescent="0.25">
      <c r="A24" s="3" t="s">
        <v>693</v>
      </c>
      <c r="B24" s="3" t="s">
        <v>523</v>
      </c>
      <c r="C24" s="3" t="s">
        <v>523</v>
      </c>
      <c r="D24" s="3" t="s">
        <v>863</v>
      </c>
      <c r="E24" s="3" t="s">
        <v>561</v>
      </c>
      <c r="F24" s="3"/>
      <c r="G24" s="3"/>
    </row>
    <row r="25" spans="1:7" x14ac:dyDescent="0.25">
      <c r="A25" s="3" t="s">
        <v>451</v>
      </c>
      <c r="B25" s="3" t="s">
        <v>694</v>
      </c>
      <c r="C25" s="3" t="s">
        <v>747</v>
      </c>
      <c r="D25" s="3" t="s">
        <v>863</v>
      </c>
      <c r="E25" s="3" t="s">
        <v>451</v>
      </c>
      <c r="F25" s="3"/>
      <c r="G25" s="3"/>
    </row>
    <row r="26" spans="1:7" x14ac:dyDescent="0.25">
      <c r="A26" s="3" t="s">
        <v>647</v>
      </c>
      <c r="B26" s="3" t="s">
        <v>546</v>
      </c>
      <c r="C26" s="3" t="s">
        <v>747</v>
      </c>
      <c r="D26" s="3" t="s">
        <v>454</v>
      </c>
      <c r="E26" s="3" t="s">
        <v>718</v>
      </c>
      <c r="F26" s="3"/>
      <c r="G26" s="3"/>
    </row>
    <row r="27" spans="1:7" x14ac:dyDescent="0.25">
      <c r="A27" s="3" t="s">
        <v>479</v>
      </c>
      <c r="B27" s="3" t="s">
        <v>479</v>
      </c>
      <c r="C27" s="3" t="s">
        <v>747</v>
      </c>
      <c r="D27" s="3" t="s">
        <v>863</v>
      </c>
      <c r="E27" s="3" t="s">
        <v>479</v>
      </c>
      <c r="F27" s="3"/>
      <c r="G27" s="3"/>
    </row>
    <row r="28" spans="1:7" x14ac:dyDescent="0.25">
      <c r="A28" s="3" t="s">
        <v>596</v>
      </c>
      <c r="B28" s="3" t="s">
        <v>593</v>
      </c>
      <c r="C28" s="3" t="s">
        <v>592</v>
      </c>
      <c r="D28" s="3" t="s">
        <v>863</v>
      </c>
      <c r="E28" s="3" t="s">
        <v>596</v>
      </c>
      <c r="F28" s="3"/>
      <c r="G28" s="3"/>
    </row>
    <row r="29" spans="1:7" x14ac:dyDescent="0.25">
      <c r="A29" s="3" t="s">
        <v>541</v>
      </c>
      <c r="B29" s="3" t="s">
        <v>479</v>
      </c>
      <c r="C29" s="3" t="s">
        <v>747</v>
      </c>
      <c r="D29" s="3" t="s">
        <v>454</v>
      </c>
      <c r="E29" s="3" t="s">
        <v>541</v>
      </c>
      <c r="F29" s="3"/>
      <c r="G29" s="3"/>
    </row>
    <row r="30" spans="1:7" x14ac:dyDescent="0.25">
      <c r="A30" s="3" t="s">
        <v>463</v>
      </c>
      <c r="B30" s="3" t="s">
        <v>479</v>
      </c>
      <c r="C30" s="3" t="s">
        <v>747</v>
      </c>
      <c r="D30" s="3" t="s">
        <v>863</v>
      </c>
      <c r="E30" s="3" t="s">
        <v>463</v>
      </c>
      <c r="F30" s="3"/>
      <c r="G30" s="3"/>
    </row>
    <row r="31" spans="1:7" x14ac:dyDescent="0.25">
      <c r="A31" s="3" t="s">
        <v>456</v>
      </c>
      <c r="B31" s="3" t="s">
        <v>479</v>
      </c>
      <c r="C31" s="3" t="s">
        <v>747</v>
      </c>
      <c r="D31" s="3" t="s">
        <v>863</v>
      </c>
      <c r="E31" s="3" t="s">
        <v>456</v>
      </c>
      <c r="F31" s="3"/>
      <c r="G31" s="3"/>
    </row>
    <row r="32" spans="1:7" x14ac:dyDescent="0.25">
      <c r="A32" s="3" t="s">
        <v>509</v>
      </c>
      <c r="B32" s="3" t="s">
        <v>479</v>
      </c>
      <c r="C32" s="3" t="s">
        <v>747</v>
      </c>
      <c r="D32" s="3" t="s">
        <v>863</v>
      </c>
      <c r="E32" s="3" t="s">
        <v>463</v>
      </c>
      <c r="F32" s="3"/>
      <c r="G32" s="3"/>
    </row>
    <row r="33" spans="1:7" x14ac:dyDescent="0.25">
      <c r="A33" s="3" t="s">
        <v>466</v>
      </c>
      <c r="B33" s="3" t="s">
        <v>479</v>
      </c>
      <c r="C33" s="3" t="s">
        <v>747</v>
      </c>
      <c r="D33" s="3" t="s">
        <v>863</v>
      </c>
      <c r="E33" s="3" t="s">
        <v>466</v>
      </c>
      <c r="F33" s="3"/>
      <c r="G33" s="3"/>
    </row>
    <row r="34" spans="1:7" x14ac:dyDescent="0.25">
      <c r="A34" s="3" t="s">
        <v>659</v>
      </c>
      <c r="B34" s="3" t="s">
        <v>694</v>
      </c>
      <c r="C34" s="3" t="s">
        <v>747</v>
      </c>
      <c r="D34" s="3" t="s">
        <v>863</v>
      </c>
      <c r="E34" s="3" t="s">
        <v>659</v>
      </c>
      <c r="F34" s="3"/>
      <c r="G34" s="3"/>
    </row>
    <row r="35" spans="1:7" x14ac:dyDescent="0.25">
      <c r="A35" s="3" t="s">
        <v>719</v>
      </c>
      <c r="B35" s="3" t="s">
        <v>688</v>
      </c>
      <c r="C35" s="3" t="s">
        <v>747</v>
      </c>
      <c r="D35" s="3" t="s">
        <v>453</v>
      </c>
      <c r="E35" s="3" t="s">
        <v>719</v>
      </c>
      <c r="F35" s="3"/>
      <c r="G35" s="3"/>
    </row>
    <row r="36" spans="1:7" x14ac:dyDescent="0.25">
      <c r="A36" s="3" t="s">
        <v>514</v>
      </c>
      <c r="B36" s="3" t="s">
        <v>523</v>
      </c>
      <c r="C36" s="3" t="s">
        <v>523</v>
      </c>
      <c r="D36" s="3" t="s">
        <v>863</v>
      </c>
      <c r="E36" s="5" t="s">
        <v>720</v>
      </c>
      <c r="F36" s="3"/>
      <c r="G36" s="3"/>
    </row>
    <row r="37" spans="1:7" x14ac:dyDescent="0.25">
      <c r="A37" s="3" t="s">
        <v>663</v>
      </c>
      <c r="B37" s="3" t="s">
        <v>688</v>
      </c>
      <c r="C37" s="3" t="s">
        <v>747</v>
      </c>
      <c r="D37" s="3" t="s">
        <v>721</v>
      </c>
      <c r="E37" s="5" t="s">
        <v>663</v>
      </c>
      <c r="F37" s="3"/>
      <c r="G37" s="3"/>
    </row>
    <row r="38" spans="1:7" x14ac:dyDescent="0.25">
      <c r="A38" s="3" t="s">
        <v>605</v>
      </c>
      <c r="B38" s="3" t="s">
        <v>688</v>
      </c>
      <c r="C38" s="3" t="s">
        <v>447</v>
      </c>
      <c r="D38" s="3" t="s">
        <v>863</v>
      </c>
      <c r="E38" s="5" t="s">
        <v>604</v>
      </c>
      <c r="F38" s="3"/>
      <c r="G38" s="3"/>
    </row>
    <row r="39" spans="1:7" x14ac:dyDescent="0.25">
      <c r="A39" s="3" t="s">
        <v>695</v>
      </c>
      <c r="B39" s="3" t="s">
        <v>688</v>
      </c>
      <c r="C39" s="3" t="s">
        <v>747</v>
      </c>
      <c r="D39" s="3" t="s">
        <v>863</v>
      </c>
      <c r="E39" s="3" t="s">
        <v>695</v>
      </c>
      <c r="F39" s="3"/>
      <c r="G39" s="3"/>
    </row>
    <row r="40" spans="1:7" x14ac:dyDescent="0.25">
      <c r="A40" s="3" t="s">
        <v>641</v>
      </c>
      <c r="B40" s="3" t="s">
        <v>479</v>
      </c>
      <c r="C40" s="3" t="s">
        <v>747</v>
      </c>
      <c r="D40" s="3" t="s">
        <v>863</v>
      </c>
      <c r="E40" s="3" t="s">
        <v>641</v>
      </c>
      <c r="F40" s="3"/>
      <c r="G40" s="3"/>
    </row>
    <row r="41" spans="1:7" x14ac:dyDescent="0.25">
      <c r="A41" s="3" t="s">
        <v>482</v>
      </c>
      <c r="B41" s="3" t="s">
        <v>479</v>
      </c>
      <c r="C41" s="3" t="s">
        <v>747</v>
      </c>
      <c r="D41" s="3" t="s">
        <v>863</v>
      </c>
      <c r="E41" s="3" t="s">
        <v>482</v>
      </c>
      <c r="F41" s="3"/>
      <c r="G41" s="3"/>
    </row>
    <row r="42" spans="1:7" x14ac:dyDescent="0.25">
      <c r="A42" s="3" t="s">
        <v>618</v>
      </c>
      <c r="B42" s="3" t="s">
        <v>479</v>
      </c>
      <c r="C42" s="3" t="s">
        <v>747</v>
      </c>
      <c r="D42" s="3" t="s">
        <v>863</v>
      </c>
      <c r="E42" s="3" t="s">
        <v>618</v>
      </c>
      <c r="F42" s="3"/>
      <c r="G42" s="3"/>
    </row>
    <row r="43" spans="1:7" x14ac:dyDescent="0.25">
      <c r="A43" s="3" t="s">
        <v>626</v>
      </c>
      <c r="B43" s="3" t="s">
        <v>479</v>
      </c>
      <c r="C43" s="3" t="s">
        <v>747</v>
      </c>
      <c r="D43" s="3" t="s">
        <v>863</v>
      </c>
      <c r="E43" s="3" t="s">
        <v>722</v>
      </c>
      <c r="F43" s="3"/>
      <c r="G43" s="3"/>
    </row>
    <row r="44" spans="1:7" x14ac:dyDescent="0.25">
      <c r="A44" s="3" t="s">
        <v>696</v>
      </c>
      <c r="B44" s="3" t="s">
        <v>696</v>
      </c>
      <c r="C44" s="3" t="s">
        <v>523</v>
      </c>
      <c r="D44" s="3" t="s">
        <v>863</v>
      </c>
      <c r="E44" s="3" t="s">
        <v>696</v>
      </c>
      <c r="F44" s="3"/>
      <c r="G44" s="3"/>
    </row>
    <row r="45" spans="1:7" x14ac:dyDescent="0.25">
      <c r="A45" s="3" t="s">
        <v>646</v>
      </c>
      <c r="B45" s="3" t="s">
        <v>479</v>
      </c>
      <c r="C45" s="3" t="s">
        <v>747</v>
      </c>
      <c r="D45" s="3" t="s">
        <v>863</v>
      </c>
      <c r="E45" s="3" t="s">
        <v>646</v>
      </c>
      <c r="F45" s="3"/>
      <c r="G45" s="3"/>
    </row>
    <row r="46" spans="1:7" x14ac:dyDescent="0.25">
      <c r="A46" s="3" t="s">
        <v>473</v>
      </c>
      <c r="B46" s="3" t="s">
        <v>697</v>
      </c>
      <c r="C46" s="3" t="s">
        <v>523</v>
      </c>
      <c r="D46" s="3" t="s">
        <v>863</v>
      </c>
      <c r="E46" s="3" t="s">
        <v>473</v>
      </c>
      <c r="F46" s="3"/>
      <c r="G46" s="3" t="s">
        <v>723</v>
      </c>
    </row>
    <row r="47" spans="1:7" x14ac:dyDescent="0.25">
      <c r="A47" s="3" t="s">
        <v>622</v>
      </c>
      <c r="B47" s="3" t="s">
        <v>697</v>
      </c>
      <c r="C47" s="3" t="s">
        <v>523</v>
      </c>
      <c r="D47" s="3" t="s">
        <v>863</v>
      </c>
      <c r="E47" s="3" t="s">
        <v>473</v>
      </c>
      <c r="F47" s="3"/>
      <c r="G47" s="3"/>
    </row>
    <row r="48" spans="1:7" x14ac:dyDescent="0.25">
      <c r="A48" s="3" t="s">
        <v>579</v>
      </c>
      <c r="B48" s="3" t="s">
        <v>697</v>
      </c>
      <c r="C48" s="3" t="s">
        <v>523</v>
      </c>
      <c r="D48" s="3" t="s">
        <v>863</v>
      </c>
      <c r="E48" s="3" t="s">
        <v>473</v>
      </c>
      <c r="F48" s="3"/>
      <c r="G48" s="3"/>
    </row>
    <row r="49" spans="1:7" x14ac:dyDescent="0.25">
      <c r="A49" s="3" t="s">
        <v>595</v>
      </c>
      <c r="B49" s="3" t="s">
        <v>689</v>
      </c>
      <c r="C49" s="3" t="s">
        <v>747</v>
      </c>
      <c r="D49" s="3" t="s">
        <v>863</v>
      </c>
      <c r="E49" s="3" t="s">
        <v>595</v>
      </c>
      <c r="F49" s="3"/>
      <c r="G49" s="3"/>
    </row>
    <row r="50" spans="1:7" x14ac:dyDescent="0.25">
      <c r="A50" s="3" t="s">
        <v>724</v>
      </c>
      <c r="B50" s="3" t="s">
        <v>689</v>
      </c>
      <c r="C50" s="3" t="s">
        <v>747</v>
      </c>
      <c r="D50" s="3" t="s">
        <v>454</v>
      </c>
      <c r="E50" s="3" t="s">
        <v>724</v>
      </c>
      <c r="F50" s="3"/>
      <c r="G50" s="3"/>
    </row>
    <row r="51" spans="1:7" x14ac:dyDescent="0.25">
      <c r="A51" s="3" t="s">
        <v>527</v>
      </c>
      <c r="B51" s="3" t="s">
        <v>527</v>
      </c>
      <c r="C51" s="3" t="s">
        <v>747</v>
      </c>
      <c r="D51" s="3" t="s">
        <v>863</v>
      </c>
      <c r="E51" s="3" t="s">
        <v>527</v>
      </c>
      <c r="F51" s="3"/>
      <c r="G51" s="3"/>
    </row>
    <row r="52" spans="1:7" x14ac:dyDescent="0.25">
      <c r="A52" s="3" t="s">
        <v>624</v>
      </c>
      <c r="B52" s="3" t="s">
        <v>527</v>
      </c>
      <c r="C52" s="3" t="s">
        <v>747</v>
      </c>
      <c r="D52" s="3" t="s">
        <v>454</v>
      </c>
      <c r="E52" s="3" t="s">
        <v>624</v>
      </c>
      <c r="F52" s="3"/>
      <c r="G52" s="3"/>
    </row>
    <row r="53" spans="1:7" x14ac:dyDescent="0.25">
      <c r="A53" s="3" t="s">
        <v>623</v>
      </c>
      <c r="B53" s="3" t="s">
        <v>527</v>
      </c>
      <c r="C53" s="3" t="s">
        <v>747</v>
      </c>
      <c r="D53" s="3" t="s">
        <v>453</v>
      </c>
      <c r="E53" s="3" t="s">
        <v>623</v>
      </c>
      <c r="F53" s="3"/>
      <c r="G53" s="3"/>
    </row>
    <row r="54" spans="1:7" x14ac:dyDescent="0.25">
      <c r="A54" s="3" t="s">
        <v>681</v>
      </c>
      <c r="B54" s="3" t="s">
        <v>527</v>
      </c>
      <c r="C54" s="3" t="s">
        <v>523</v>
      </c>
      <c r="D54" s="3" t="s">
        <v>863</v>
      </c>
      <c r="E54" s="3" t="s">
        <v>681</v>
      </c>
      <c r="F54" s="3"/>
      <c r="G54" s="3"/>
    </row>
    <row r="55" spans="1:7" x14ac:dyDescent="0.25">
      <c r="A55" s="3" t="s">
        <v>446</v>
      </c>
      <c r="B55" s="3" t="s">
        <v>446</v>
      </c>
      <c r="C55" s="3" t="s">
        <v>523</v>
      </c>
      <c r="D55" s="3" t="s">
        <v>863</v>
      </c>
      <c r="E55" s="3" t="s">
        <v>446</v>
      </c>
      <c r="F55" s="3"/>
      <c r="G55" s="3"/>
    </row>
    <row r="56" spans="1:7" x14ac:dyDescent="0.25">
      <c r="A56" s="3" t="s">
        <v>485</v>
      </c>
      <c r="B56" s="3" t="s">
        <v>446</v>
      </c>
      <c r="C56" s="3" t="s">
        <v>747</v>
      </c>
      <c r="D56" s="3" t="s">
        <v>454</v>
      </c>
      <c r="E56" s="3" t="s">
        <v>485</v>
      </c>
      <c r="F56" s="3"/>
      <c r="G56" s="3"/>
    </row>
    <row r="57" spans="1:7" x14ac:dyDescent="0.25">
      <c r="A57" s="3" t="s">
        <v>670</v>
      </c>
      <c r="B57" s="3" t="s">
        <v>446</v>
      </c>
      <c r="C57" s="3" t="s">
        <v>523</v>
      </c>
      <c r="D57" s="3" t="s">
        <v>863</v>
      </c>
      <c r="E57" s="3" t="s">
        <v>446</v>
      </c>
      <c r="F57" s="3"/>
      <c r="G57" s="3"/>
    </row>
    <row r="58" spans="1:7" x14ac:dyDescent="0.25">
      <c r="A58" s="3" t="s">
        <v>449</v>
      </c>
      <c r="B58" s="3" t="s">
        <v>446</v>
      </c>
      <c r="C58" s="3" t="s">
        <v>747</v>
      </c>
      <c r="D58" s="3" t="s">
        <v>721</v>
      </c>
      <c r="E58" s="3" t="s">
        <v>449</v>
      </c>
      <c r="F58" s="3"/>
      <c r="G58" s="3"/>
    </row>
    <row r="59" spans="1:7" x14ac:dyDescent="0.25">
      <c r="A59" s="3" t="s">
        <v>474</v>
      </c>
      <c r="B59" s="3" t="s">
        <v>446</v>
      </c>
      <c r="C59" s="3" t="s">
        <v>747</v>
      </c>
      <c r="D59" s="3" t="s">
        <v>453</v>
      </c>
      <c r="E59" s="3" t="s">
        <v>474</v>
      </c>
      <c r="F59" s="3"/>
      <c r="G59" s="3"/>
    </row>
    <row r="60" spans="1:7" x14ac:dyDescent="0.25">
      <c r="A60" s="3" t="s">
        <v>529</v>
      </c>
      <c r="B60" s="3" t="s">
        <v>446</v>
      </c>
      <c r="C60" s="3" t="s">
        <v>523</v>
      </c>
      <c r="D60" s="3" t="s">
        <v>863</v>
      </c>
      <c r="E60" s="3" t="s">
        <v>529</v>
      </c>
      <c r="F60" s="3"/>
      <c r="G60" s="3"/>
    </row>
    <row r="61" spans="1:7" x14ac:dyDescent="0.25">
      <c r="A61" s="3" t="s">
        <v>653</v>
      </c>
      <c r="B61" s="3" t="s">
        <v>446</v>
      </c>
      <c r="C61" s="3" t="s">
        <v>523</v>
      </c>
      <c r="D61" s="3" t="s">
        <v>863</v>
      </c>
      <c r="E61" s="3" t="s">
        <v>446</v>
      </c>
      <c r="F61" s="3"/>
      <c r="G61" s="3"/>
    </row>
    <row r="62" spans="1:7" x14ac:dyDescent="0.25">
      <c r="A62" s="3" t="s">
        <v>625</v>
      </c>
      <c r="B62" s="3" t="s">
        <v>446</v>
      </c>
      <c r="C62" s="3" t="s">
        <v>747</v>
      </c>
      <c r="D62" s="3" t="s">
        <v>454</v>
      </c>
      <c r="E62" s="3" t="s">
        <v>625</v>
      </c>
      <c r="F62" s="3"/>
      <c r="G62" s="3"/>
    </row>
    <row r="63" spans="1:7" x14ac:dyDescent="0.25">
      <c r="A63" s="3" t="s">
        <v>580</v>
      </c>
      <c r="B63" s="3" t="s">
        <v>698</v>
      </c>
      <c r="C63" s="3" t="s">
        <v>747</v>
      </c>
      <c r="D63" s="3" t="s">
        <v>454</v>
      </c>
      <c r="E63" s="3" t="s">
        <v>580</v>
      </c>
      <c r="F63" s="3"/>
      <c r="G63" s="3"/>
    </row>
    <row r="64" spans="1:7" x14ac:dyDescent="0.25">
      <c r="A64" s="3" t="s">
        <v>560</v>
      </c>
      <c r="B64" s="3" t="s">
        <v>446</v>
      </c>
      <c r="C64" s="3" t="s">
        <v>747</v>
      </c>
      <c r="D64" s="3" t="s">
        <v>453</v>
      </c>
      <c r="E64" s="3" t="s">
        <v>560</v>
      </c>
      <c r="F64" s="3"/>
      <c r="G64" s="3"/>
    </row>
    <row r="65" spans="1:7" x14ac:dyDescent="0.25">
      <c r="A65" s="3" t="s">
        <v>511</v>
      </c>
      <c r="B65" s="3" t="s">
        <v>698</v>
      </c>
      <c r="C65" s="3" t="s">
        <v>747</v>
      </c>
      <c r="D65" s="3" t="s">
        <v>454</v>
      </c>
      <c r="E65" s="3" t="s">
        <v>725</v>
      </c>
      <c r="F65" s="3"/>
      <c r="G65" s="3"/>
    </row>
    <row r="66" spans="1:7" x14ac:dyDescent="0.25">
      <c r="A66" s="3" t="s">
        <v>642</v>
      </c>
      <c r="B66" s="3" t="s">
        <v>479</v>
      </c>
      <c r="C66" s="3" t="s">
        <v>747</v>
      </c>
      <c r="D66" s="3" t="s">
        <v>863</v>
      </c>
      <c r="E66" s="3" t="s">
        <v>642</v>
      </c>
      <c r="F66" s="3"/>
      <c r="G66" s="3"/>
    </row>
    <row r="67" spans="1:7" x14ac:dyDescent="0.25">
      <c r="A67" s="3" t="s">
        <v>660</v>
      </c>
      <c r="B67" s="3" t="s">
        <v>479</v>
      </c>
      <c r="C67" s="3" t="s">
        <v>747</v>
      </c>
      <c r="D67" s="3" t="s">
        <v>863</v>
      </c>
      <c r="E67" s="3" t="s">
        <v>660</v>
      </c>
      <c r="F67" s="3"/>
      <c r="G67" s="3"/>
    </row>
    <row r="68" spans="1:7" x14ac:dyDescent="0.25">
      <c r="A68" s="3" t="s">
        <v>564</v>
      </c>
      <c r="B68" s="3" t="s">
        <v>564</v>
      </c>
      <c r="C68" s="3" t="s">
        <v>747</v>
      </c>
      <c r="D68" s="3" t="s">
        <v>863</v>
      </c>
      <c r="E68" s="3" t="s">
        <v>564</v>
      </c>
      <c r="F68" s="3"/>
      <c r="G68" s="3"/>
    </row>
    <row r="69" spans="1:7" x14ac:dyDescent="0.25">
      <c r="A69" s="3" t="s">
        <v>548</v>
      </c>
      <c r="B69" s="3" t="s">
        <v>548</v>
      </c>
      <c r="C69" s="3" t="s">
        <v>747</v>
      </c>
      <c r="D69" s="3" t="s">
        <v>454</v>
      </c>
      <c r="E69" s="3" t="s">
        <v>548</v>
      </c>
      <c r="F69" s="3"/>
      <c r="G69" s="3"/>
    </row>
    <row r="70" spans="1:7" x14ac:dyDescent="0.25">
      <c r="A70" s="3" t="s">
        <v>643</v>
      </c>
      <c r="B70" s="3" t="s">
        <v>548</v>
      </c>
      <c r="C70" s="3" t="s">
        <v>747</v>
      </c>
      <c r="D70" s="3" t="s">
        <v>454</v>
      </c>
      <c r="E70" s="3" t="s">
        <v>548</v>
      </c>
      <c r="F70" s="3"/>
      <c r="G70" s="3"/>
    </row>
    <row r="71" spans="1:7" x14ac:dyDescent="0.25">
      <c r="A71" s="3" t="s">
        <v>552</v>
      </c>
      <c r="B71" s="3" t="s">
        <v>688</v>
      </c>
      <c r="C71" s="3" t="s">
        <v>747</v>
      </c>
      <c r="D71" s="3" t="s">
        <v>863</v>
      </c>
      <c r="E71" s="3" t="s">
        <v>726</v>
      </c>
      <c r="F71" s="3"/>
      <c r="G71" s="3"/>
    </row>
    <row r="72" spans="1:7" x14ac:dyDescent="0.25">
      <c r="A72" s="3" t="s">
        <v>513</v>
      </c>
      <c r="B72" s="3" t="s">
        <v>698</v>
      </c>
      <c r="C72" s="3" t="s">
        <v>747</v>
      </c>
      <c r="D72" s="3" t="s">
        <v>454</v>
      </c>
      <c r="E72" s="3" t="s">
        <v>513</v>
      </c>
      <c r="F72" s="3"/>
      <c r="G72" s="3"/>
    </row>
    <row r="73" spans="1:7" x14ac:dyDescent="0.25">
      <c r="A73" s="3" t="s">
        <v>545</v>
      </c>
      <c r="B73" s="3" t="s">
        <v>688</v>
      </c>
      <c r="C73" s="3" t="s">
        <v>747</v>
      </c>
      <c r="D73" s="3" t="s">
        <v>863</v>
      </c>
      <c r="E73" s="3" t="s">
        <v>545</v>
      </c>
      <c r="F73" s="3"/>
      <c r="G73" s="3"/>
    </row>
    <row r="74" spans="1:7" x14ac:dyDescent="0.25">
      <c r="A74" s="3" t="s">
        <v>546</v>
      </c>
      <c r="B74" s="3" t="s">
        <v>546</v>
      </c>
      <c r="C74" s="3" t="s">
        <v>747</v>
      </c>
      <c r="D74" s="3" t="s">
        <v>454</v>
      </c>
      <c r="E74" s="3" t="s">
        <v>546</v>
      </c>
      <c r="F74" s="3"/>
      <c r="G74" s="3"/>
    </row>
    <row r="75" spans="1:7" x14ac:dyDescent="0.25">
      <c r="A75" s="3" t="s">
        <v>547</v>
      </c>
      <c r="B75" s="3" t="s">
        <v>547</v>
      </c>
      <c r="C75" s="3" t="s">
        <v>747</v>
      </c>
      <c r="D75" s="3" t="s">
        <v>454</v>
      </c>
      <c r="E75" s="3" t="s">
        <v>547</v>
      </c>
      <c r="F75" s="3"/>
      <c r="G75" s="3"/>
    </row>
    <row r="76" spans="1:7" x14ac:dyDescent="0.25">
      <c r="A76" s="3" t="s">
        <v>468</v>
      </c>
      <c r="B76" s="3" t="s">
        <v>564</v>
      </c>
      <c r="C76" s="3" t="s">
        <v>747</v>
      </c>
      <c r="D76" s="3" t="s">
        <v>863</v>
      </c>
      <c r="E76" s="3" t="s">
        <v>468</v>
      </c>
      <c r="F76" s="3"/>
      <c r="G76" s="3"/>
    </row>
    <row r="77" spans="1:7" x14ac:dyDescent="0.25">
      <c r="A77" s="3" t="s">
        <v>512</v>
      </c>
      <c r="B77" s="3" t="s">
        <v>546</v>
      </c>
      <c r="C77" s="3" t="s">
        <v>747</v>
      </c>
      <c r="D77" s="3" t="s">
        <v>454</v>
      </c>
      <c r="E77" s="3" t="s">
        <v>546</v>
      </c>
      <c r="F77" s="3"/>
      <c r="G77" s="3"/>
    </row>
    <row r="78" spans="1:7" x14ac:dyDescent="0.25">
      <c r="A78" s="3" t="s">
        <v>674</v>
      </c>
      <c r="B78" s="3" t="s">
        <v>546</v>
      </c>
      <c r="C78" s="3" t="s">
        <v>747</v>
      </c>
      <c r="D78" s="3" t="s">
        <v>454</v>
      </c>
      <c r="E78" s="3" t="s">
        <v>546</v>
      </c>
      <c r="F78" s="3"/>
      <c r="G78" s="3"/>
    </row>
    <row r="79" spans="1:7" x14ac:dyDescent="0.25">
      <c r="A79" s="3" t="s">
        <v>675</v>
      </c>
      <c r="B79" s="3" t="s">
        <v>547</v>
      </c>
      <c r="C79" s="3" t="s">
        <v>747</v>
      </c>
      <c r="D79" s="3" t="s">
        <v>454</v>
      </c>
      <c r="E79" s="3" t="s">
        <v>547</v>
      </c>
      <c r="F79" s="3"/>
      <c r="G79" s="3"/>
    </row>
    <row r="80" spans="1:7" x14ac:dyDescent="0.25">
      <c r="A80" s="3" t="s">
        <v>644</v>
      </c>
      <c r="B80" s="3" t="s">
        <v>644</v>
      </c>
      <c r="C80" s="3" t="s">
        <v>747</v>
      </c>
      <c r="D80" s="3" t="s">
        <v>453</v>
      </c>
      <c r="E80" s="3" t="s">
        <v>644</v>
      </c>
      <c r="F80" s="3"/>
      <c r="G80" s="3"/>
    </row>
    <row r="81" spans="1:7" x14ac:dyDescent="0.25">
      <c r="A81" s="3" t="s">
        <v>444</v>
      </c>
      <c r="B81" s="3" t="s">
        <v>444</v>
      </c>
      <c r="C81" s="3" t="s">
        <v>523</v>
      </c>
      <c r="D81" s="3" t="s">
        <v>863</v>
      </c>
      <c r="E81" s="3" t="s">
        <v>507</v>
      </c>
      <c r="F81" s="3"/>
      <c r="G81" s="3"/>
    </row>
    <row r="82" spans="1:7" x14ac:dyDescent="0.25">
      <c r="A82" s="3" t="s">
        <v>486</v>
      </c>
      <c r="B82" s="3" t="s">
        <v>444</v>
      </c>
      <c r="C82" s="3" t="s">
        <v>747</v>
      </c>
      <c r="D82" s="3" t="s">
        <v>721</v>
      </c>
      <c r="E82" s="3" t="s">
        <v>486</v>
      </c>
      <c r="F82" s="3"/>
      <c r="G82" s="3"/>
    </row>
    <row r="83" spans="1:7" x14ac:dyDescent="0.25">
      <c r="A83" s="3" t="s">
        <v>515</v>
      </c>
      <c r="B83" s="3" t="s">
        <v>444</v>
      </c>
      <c r="C83" s="3" t="s">
        <v>747</v>
      </c>
      <c r="D83" s="3" t="s">
        <v>453</v>
      </c>
      <c r="E83" s="3" t="s">
        <v>515</v>
      </c>
      <c r="F83" s="3"/>
      <c r="G83" s="3"/>
    </row>
    <row r="84" spans="1:7" x14ac:dyDescent="0.25">
      <c r="A84" s="3" t="s">
        <v>728</v>
      </c>
      <c r="B84" s="3" t="s">
        <v>444</v>
      </c>
      <c r="C84" s="3" t="s">
        <v>447</v>
      </c>
      <c r="D84" s="3" t="s">
        <v>863</v>
      </c>
      <c r="E84" s="3" t="s">
        <v>728</v>
      </c>
      <c r="F84" s="3"/>
      <c r="G84" s="3"/>
    </row>
    <row r="85" spans="1:7" x14ac:dyDescent="0.25">
      <c r="A85" s="3" t="s">
        <v>517</v>
      </c>
      <c r="B85" s="3" t="s">
        <v>698</v>
      </c>
      <c r="C85" s="3" t="s">
        <v>747</v>
      </c>
      <c r="D85" s="3" t="s">
        <v>454</v>
      </c>
      <c r="E85" s="3" t="s">
        <v>517</v>
      </c>
      <c r="F85" s="3"/>
      <c r="G85" s="3"/>
    </row>
    <row r="86" spans="1:7" x14ac:dyDescent="0.25">
      <c r="A86" s="3" t="s">
        <v>507</v>
      </c>
      <c r="B86" s="3" t="s">
        <v>507</v>
      </c>
      <c r="C86" s="3" t="s">
        <v>747</v>
      </c>
      <c r="D86" s="3" t="s">
        <v>721</v>
      </c>
      <c r="E86" s="3" t="s">
        <v>507</v>
      </c>
      <c r="F86" s="3"/>
      <c r="G86" s="3"/>
    </row>
    <row r="87" spans="1:7" x14ac:dyDescent="0.25">
      <c r="A87" s="3" t="s">
        <v>470</v>
      </c>
      <c r="B87" s="3" t="s">
        <v>523</v>
      </c>
      <c r="C87" s="3" t="s">
        <v>523</v>
      </c>
      <c r="D87" s="3" t="s">
        <v>863</v>
      </c>
      <c r="E87" s="3" t="s">
        <v>470</v>
      </c>
      <c r="F87" s="3"/>
      <c r="G87" s="3"/>
    </row>
    <row r="88" spans="1:7" x14ac:dyDescent="0.25">
      <c r="A88" s="3" t="s">
        <v>484</v>
      </c>
      <c r="B88" s="3" t="s">
        <v>479</v>
      </c>
      <c r="C88" s="3" t="s">
        <v>747</v>
      </c>
      <c r="D88" s="3" t="s">
        <v>863</v>
      </c>
      <c r="E88" s="3" t="s">
        <v>484</v>
      </c>
      <c r="F88" s="3"/>
      <c r="G88" s="3"/>
    </row>
    <row r="89" spans="1:7" x14ac:dyDescent="0.25">
      <c r="A89" s="3" t="s">
        <v>497</v>
      </c>
      <c r="B89" s="3" t="s">
        <v>698</v>
      </c>
      <c r="C89" s="3" t="s">
        <v>747</v>
      </c>
      <c r="D89" s="3" t="s">
        <v>454</v>
      </c>
      <c r="E89" s="3" t="s">
        <v>497</v>
      </c>
      <c r="F89" s="3"/>
      <c r="G89" s="3"/>
    </row>
    <row r="90" spans="1:7" x14ac:dyDescent="0.25">
      <c r="A90" s="3" t="s">
        <v>475</v>
      </c>
      <c r="B90" s="3" t="s">
        <v>475</v>
      </c>
      <c r="C90" s="3" t="s">
        <v>747</v>
      </c>
      <c r="D90" s="3" t="s">
        <v>863</v>
      </c>
      <c r="E90" s="3" t="s">
        <v>475</v>
      </c>
      <c r="F90" s="3"/>
      <c r="G90" s="3"/>
    </row>
    <row r="91" spans="1:7" x14ac:dyDescent="0.25">
      <c r="A91" s="3" t="s">
        <v>614</v>
      </c>
      <c r="B91" s="3" t="s">
        <v>697</v>
      </c>
      <c r="C91" s="3" t="s">
        <v>523</v>
      </c>
      <c r="D91" s="3" t="s">
        <v>863</v>
      </c>
      <c r="E91" s="3" t="s">
        <v>614</v>
      </c>
      <c r="F91" s="3"/>
      <c r="G91" s="3"/>
    </row>
    <row r="92" spans="1:7" x14ac:dyDescent="0.25">
      <c r="A92" s="3" t="s">
        <v>549</v>
      </c>
      <c r="B92" s="3" t="s">
        <v>588</v>
      </c>
      <c r="C92" s="3" t="s">
        <v>747</v>
      </c>
      <c r="D92" s="3" t="s">
        <v>863</v>
      </c>
      <c r="E92" s="3" t="s">
        <v>549</v>
      </c>
      <c r="F92" s="3"/>
      <c r="G92" s="3"/>
    </row>
    <row r="93" spans="1:7" x14ac:dyDescent="0.25">
      <c r="A93" s="3" t="s">
        <v>539</v>
      </c>
      <c r="B93" s="3" t="s">
        <v>697</v>
      </c>
      <c r="C93" s="3" t="s">
        <v>523</v>
      </c>
      <c r="D93" s="3" t="s">
        <v>863</v>
      </c>
      <c r="E93" s="3" t="s">
        <v>614</v>
      </c>
      <c r="F93" s="3"/>
      <c r="G93" s="3"/>
    </row>
    <row r="94" spans="1:7" x14ac:dyDescent="0.25">
      <c r="A94" s="3" t="s">
        <v>609</v>
      </c>
      <c r="B94" s="3" t="s">
        <v>609</v>
      </c>
      <c r="C94" s="3" t="s">
        <v>747</v>
      </c>
      <c r="D94" s="3" t="s">
        <v>863</v>
      </c>
      <c r="E94" s="3" t="s">
        <v>609</v>
      </c>
      <c r="F94" s="3"/>
      <c r="G94" s="3"/>
    </row>
    <row r="95" spans="1:7" x14ac:dyDescent="0.25">
      <c r="A95" s="3" t="s">
        <v>490</v>
      </c>
      <c r="B95" s="3" t="s">
        <v>688</v>
      </c>
      <c r="C95" s="3" t="s">
        <v>747</v>
      </c>
      <c r="D95" s="3" t="s">
        <v>453</v>
      </c>
      <c r="E95" s="3" t="s">
        <v>490</v>
      </c>
      <c r="F95" s="3"/>
      <c r="G95" s="3"/>
    </row>
    <row r="96" spans="1:7" x14ac:dyDescent="0.25">
      <c r="A96" s="3" t="s">
        <v>495</v>
      </c>
      <c r="B96" s="3" t="s">
        <v>588</v>
      </c>
      <c r="C96" s="3" t="s">
        <v>747</v>
      </c>
      <c r="D96" s="3" t="s">
        <v>863</v>
      </c>
      <c r="E96" s="3" t="s">
        <v>495</v>
      </c>
      <c r="F96" s="3"/>
      <c r="G96" s="3"/>
    </row>
    <row r="97" spans="1:7" x14ac:dyDescent="0.25">
      <c r="A97" s="3" t="s">
        <v>583</v>
      </c>
      <c r="B97" s="3" t="s">
        <v>609</v>
      </c>
      <c r="C97" s="3" t="s">
        <v>747</v>
      </c>
      <c r="D97" s="3" t="s">
        <v>863</v>
      </c>
      <c r="E97" s="3" t="s">
        <v>609</v>
      </c>
      <c r="F97" s="3"/>
      <c r="G97" s="3"/>
    </row>
    <row r="98" spans="1:7" x14ac:dyDescent="0.25">
      <c r="A98" s="3" t="s">
        <v>471</v>
      </c>
      <c r="B98" s="3" t="s">
        <v>609</v>
      </c>
      <c r="C98" s="3" t="s">
        <v>747</v>
      </c>
      <c r="D98" s="3" t="s">
        <v>863</v>
      </c>
      <c r="E98" s="3" t="s">
        <v>609</v>
      </c>
      <c r="F98" s="3"/>
      <c r="G98" s="3"/>
    </row>
    <row r="99" spans="1:7" x14ac:dyDescent="0.25">
      <c r="A99" s="3" t="s">
        <v>666</v>
      </c>
      <c r="B99" s="3" t="s">
        <v>688</v>
      </c>
      <c r="C99" s="3" t="s">
        <v>747</v>
      </c>
      <c r="D99" s="3" t="s">
        <v>454</v>
      </c>
      <c r="E99" s="3" t="s">
        <v>666</v>
      </c>
      <c r="F99" s="3"/>
      <c r="G99" s="3"/>
    </row>
    <row r="100" spans="1:7" x14ac:dyDescent="0.25">
      <c r="A100" s="3" t="s">
        <v>613</v>
      </c>
      <c r="B100" s="3" t="s">
        <v>548</v>
      </c>
      <c r="C100" s="3" t="s">
        <v>747</v>
      </c>
      <c r="D100" s="3" t="s">
        <v>454</v>
      </c>
      <c r="E100" s="3" t="s">
        <v>613</v>
      </c>
      <c r="F100" s="3"/>
      <c r="G100" s="3"/>
    </row>
    <row r="101" spans="1:7" x14ac:dyDescent="0.25">
      <c r="A101" s="3" t="s">
        <v>600</v>
      </c>
      <c r="B101" s="3" t="s">
        <v>523</v>
      </c>
      <c r="C101" s="3" t="s">
        <v>523</v>
      </c>
      <c r="D101" s="3" t="s">
        <v>863</v>
      </c>
      <c r="E101" s="3" t="s">
        <v>729</v>
      </c>
      <c r="F101" s="3"/>
      <c r="G101" s="3"/>
    </row>
    <row r="102" spans="1:7" x14ac:dyDescent="0.25">
      <c r="A102" s="3" t="s">
        <v>637</v>
      </c>
      <c r="B102" s="3" t="s">
        <v>566</v>
      </c>
      <c r="C102" s="3" t="s">
        <v>747</v>
      </c>
      <c r="D102" s="3" t="s">
        <v>721</v>
      </c>
      <c r="E102" s="3" t="s">
        <v>566</v>
      </c>
      <c r="F102" s="3"/>
      <c r="G102" s="3"/>
    </row>
    <row r="103" spans="1:7" x14ac:dyDescent="0.25">
      <c r="A103" s="3" t="s">
        <v>566</v>
      </c>
      <c r="B103" s="3" t="s">
        <v>566</v>
      </c>
      <c r="C103" s="3" t="s">
        <v>747</v>
      </c>
      <c r="D103" s="3" t="s">
        <v>721</v>
      </c>
      <c r="E103" s="3" t="s">
        <v>566</v>
      </c>
      <c r="F103" s="3"/>
      <c r="G103" s="3"/>
    </row>
    <row r="104" spans="1:7" x14ac:dyDescent="0.25">
      <c r="A104" s="3" t="s">
        <v>586</v>
      </c>
      <c r="B104" s="3" t="s">
        <v>523</v>
      </c>
      <c r="C104" s="3" t="s">
        <v>523</v>
      </c>
      <c r="D104" s="3" t="s">
        <v>863</v>
      </c>
      <c r="E104" s="3" t="s">
        <v>586</v>
      </c>
      <c r="F104" s="3"/>
      <c r="G104" s="3"/>
    </row>
    <row r="105" spans="1:7" x14ac:dyDescent="0.25">
      <c r="A105" s="3" t="s">
        <v>585</v>
      </c>
      <c r="B105" s="3" t="s">
        <v>684</v>
      </c>
      <c r="C105" s="3" t="s">
        <v>523</v>
      </c>
      <c r="D105" s="3" t="s">
        <v>863</v>
      </c>
      <c r="E105" s="3" t="s">
        <v>585</v>
      </c>
      <c r="F105" s="3"/>
      <c r="G105" s="3"/>
    </row>
    <row r="106" spans="1:7" x14ac:dyDescent="0.25">
      <c r="A106" s="3" t="s">
        <v>684</v>
      </c>
      <c r="B106" s="3" t="s">
        <v>684</v>
      </c>
      <c r="C106" s="3" t="s">
        <v>523</v>
      </c>
      <c r="D106" s="3" t="s">
        <v>863</v>
      </c>
      <c r="E106" s="3" t="s">
        <v>585</v>
      </c>
      <c r="F106" s="3"/>
      <c r="G106" s="3"/>
    </row>
    <row r="107" spans="1:7" x14ac:dyDescent="0.25">
      <c r="A107" s="3" t="s">
        <v>489</v>
      </c>
      <c r="B107" s="3" t="s">
        <v>698</v>
      </c>
      <c r="C107" s="3" t="s">
        <v>747</v>
      </c>
      <c r="D107" s="3" t="s">
        <v>454</v>
      </c>
      <c r="E107" s="3" t="s">
        <v>489</v>
      </c>
      <c r="F107" s="3"/>
      <c r="G107" s="3"/>
    </row>
    <row r="108" spans="1:7" x14ac:dyDescent="0.25">
      <c r="A108" s="3" t="s">
        <v>556</v>
      </c>
      <c r="B108" s="3" t="s">
        <v>556</v>
      </c>
      <c r="C108" s="3" t="s">
        <v>523</v>
      </c>
      <c r="D108" s="3" t="s">
        <v>863</v>
      </c>
      <c r="E108" s="3" t="s">
        <v>556</v>
      </c>
      <c r="F108" s="3"/>
      <c r="G108" s="3"/>
    </row>
    <row r="109" spans="1:7" x14ac:dyDescent="0.25">
      <c r="A109" s="3" t="s">
        <v>620</v>
      </c>
      <c r="B109" s="3" t="s">
        <v>523</v>
      </c>
      <c r="C109" s="3" t="s">
        <v>523</v>
      </c>
      <c r="D109" s="3" t="s">
        <v>863</v>
      </c>
      <c r="E109" s="3" t="s">
        <v>620</v>
      </c>
      <c r="F109" s="3"/>
      <c r="G109" s="3"/>
    </row>
    <row r="110" spans="1:7" x14ac:dyDescent="0.25">
      <c r="A110" s="3" t="s">
        <v>678</v>
      </c>
      <c r="B110" s="3" t="s">
        <v>523</v>
      </c>
      <c r="C110" s="3" t="s">
        <v>523</v>
      </c>
      <c r="D110" s="3" t="s">
        <v>863</v>
      </c>
      <c r="E110" s="3" t="s">
        <v>556</v>
      </c>
      <c r="F110" s="3"/>
      <c r="G110" s="3"/>
    </row>
    <row r="111" spans="1:7" x14ac:dyDescent="0.25">
      <c r="A111" s="3" t="s">
        <v>520</v>
      </c>
      <c r="B111" s="3" t="s">
        <v>523</v>
      </c>
      <c r="C111" s="3" t="s">
        <v>523</v>
      </c>
      <c r="D111" s="3" t="s">
        <v>863</v>
      </c>
      <c r="E111" s="3" t="s">
        <v>556</v>
      </c>
      <c r="F111" s="3"/>
      <c r="G111" s="3"/>
    </row>
    <row r="112" spans="1:7" x14ac:dyDescent="0.25">
      <c r="A112" s="3" t="s">
        <v>533</v>
      </c>
      <c r="B112" s="3" t="s">
        <v>523</v>
      </c>
      <c r="C112" s="3" t="s">
        <v>523</v>
      </c>
      <c r="D112" s="3" t="s">
        <v>863</v>
      </c>
      <c r="E112" s="3" t="s">
        <v>533</v>
      </c>
      <c r="F112" s="3"/>
      <c r="G112" s="3"/>
    </row>
    <row r="113" spans="1:7" x14ac:dyDescent="0.25">
      <c r="A113" s="3" t="s">
        <v>462</v>
      </c>
      <c r="B113" s="3" t="s">
        <v>564</v>
      </c>
      <c r="C113" s="3" t="s">
        <v>747</v>
      </c>
      <c r="D113" s="3" t="s">
        <v>863</v>
      </c>
      <c r="E113" s="3" t="s">
        <v>462</v>
      </c>
      <c r="F113" s="3"/>
      <c r="G113" s="3"/>
    </row>
    <row r="114" spans="1:7" x14ac:dyDescent="0.25">
      <c r="A114" s="3" t="s">
        <v>540</v>
      </c>
      <c r="B114" s="3" t="s">
        <v>540</v>
      </c>
      <c r="C114" s="3" t="s">
        <v>747</v>
      </c>
      <c r="D114" s="3" t="s">
        <v>863</v>
      </c>
      <c r="E114" s="3" t="s">
        <v>540</v>
      </c>
      <c r="F114" s="3"/>
      <c r="G114" s="3"/>
    </row>
    <row r="115" spans="1:7" x14ac:dyDescent="0.25">
      <c r="A115" s="3" t="s">
        <v>530</v>
      </c>
      <c r="B115" s="3" t="s">
        <v>688</v>
      </c>
      <c r="C115" s="3" t="s">
        <v>747</v>
      </c>
      <c r="D115" s="3" t="s">
        <v>863</v>
      </c>
      <c r="E115" s="3" t="s">
        <v>530</v>
      </c>
      <c r="F115" s="3"/>
      <c r="G115" s="3"/>
    </row>
    <row r="116" spans="1:7" x14ac:dyDescent="0.25">
      <c r="A116" s="3" t="s">
        <v>487</v>
      </c>
      <c r="B116" s="3" t="s">
        <v>699</v>
      </c>
      <c r="C116" s="3" t="s">
        <v>747</v>
      </c>
      <c r="D116" s="3" t="s">
        <v>454</v>
      </c>
      <c r="E116" s="3" t="s">
        <v>487</v>
      </c>
      <c r="F116" s="3"/>
      <c r="G116" s="3"/>
    </row>
    <row r="117" spans="1:7" x14ac:dyDescent="0.25">
      <c r="A117" s="3" t="s">
        <v>503</v>
      </c>
      <c r="B117" s="3" t="s">
        <v>688</v>
      </c>
      <c r="C117" s="3" t="s">
        <v>447</v>
      </c>
      <c r="D117" s="3" t="s">
        <v>863</v>
      </c>
      <c r="E117" s="3" t="s">
        <v>503</v>
      </c>
      <c r="F117" s="3"/>
      <c r="G117" s="3"/>
    </row>
    <row r="118" spans="1:7" x14ac:dyDescent="0.25">
      <c r="A118" s="3" t="s">
        <v>593</v>
      </c>
      <c r="B118" s="3" t="s">
        <v>593</v>
      </c>
      <c r="C118" s="3" t="s">
        <v>592</v>
      </c>
      <c r="D118" s="3" t="s">
        <v>863</v>
      </c>
      <c r="E118" s="3" t="s">
        <v>593</v>
      </c>
      <c r="F118" s="3"/>
      <c r="G118" s="3"/>
    </row>
    <row r="119" spans="1:7" x14ac:dyDescent="0.25">
      <c r="A119" s="3" t="s">
        <v>621</v>
      </c>
      <c r="B119" s="3" t="s">
        <v>593</v>
      </c>
      <c r="C119" s="3" t="s">
        <v>592</v>
      </c>
      <c r="D119" s="3" t="s">
        <v>863</v>
      </c>
      <c r="E119" s="3" t="s">
        <v>621</v>
      </c>
      <c r="F119" s="3"/>
      <c r="G119" s="3"/>
    </row>
    <row r="120" spans="1:7" x14ac:dyDescent="0.25">
      <c r="A120" s="3" t="s">
        <v>581</v>
      </c>
      <c r="B120" s="3" t="s">
        <v>479</v>
      </c>
      <c r="C120" s="3" t="s">
        <v>747</v>
      </c>
      <c r="D120" s="3" t="s">
        <v>863</v>
      </c>
      <c r="E120" s="3" t="s">
        <v>581</v>
      </c>
      <c r="F120" s="3"/>
      <c r="G120" s="3"/>
    </row>
    <row r="121" spans="1:7" x14ac:dyDescent="0.25">
      <c r="A121" s="3" t="s">
        <v>607</v>
      </c>
      <c r="B121" s="3" t="s">
        <v>479</v>
      </c>
      <c r="C121" s="3" t="s">
        <v>747</v>
      </c>
      <c r="D121" s="3" t="s">
        <v>863</v>
      </c>
      <c r="E121" s="3" t="s">
        <v>581</v>
      </c>
      <c r="F121" s="3"/>
      <c r="G121" s="3"/>
    </row>
    <row r="122" spans="1:7" x14ac:dyDescent="0.25">
      <c r="A122" s="3" t="s">
        <v>457</v>
      </c>
      <c r="B122" s="3" t="s">
        <v>457</v>
      </c>
      <c r="C122" s="3" t="s">
        <v>747</v>
      </c>
      <c r="D122" s="3" t="s">
        <v>863</v>
      </c>
      <c r="E122" s="3" t="s">
        <v>457</v>
      </c>
      <c r="F122" s="3"/>
      <c r="G122" s="3"/>
    </row>
    <row r="123" spans="1:7" x14ac:dyDescent="0.25">
      <c r="A123" s="3" t="s">
        <v>559</v>
      </c>
      <c r="B123" s="3" t="s">
        <v>698</v>
      </c>
      <c r="C123" s="3" t="s">
        <v>747</v>
      </c>
      <c r="D123" s="3" t="s">
        <v>454</v>
      </c>
      <c r="E123" s="3" t="s">
        <v>559</v>
      </c>
      <c r="F123" s="3"/>
      <c r="G123" s="3"/>
    </row>
    <row r="124" spans="1:7" x14ac:dyDescent="0.25">
      <c r="A124" s="3" t="s">
        <v>500</v>
      </c>
      <c r="B124" s="3" t="s">
        <v>501</v>
      </c>
      <c r="C124" s="3" t="s">
        <v>746</v>
      </c>
      <c r="D124" s="3" t="s">
        <v>863</v>
      </c>
      <c r="E124" s="3" t="s">
        <v>500</v>
      </c>
      <c r="F124" s="3"/>
      <c r="G124" s="3"/>
    </row>
    <row r="125" spans="1:7" x14ac:dyDescent="0.25">
      <c r="A125" s="3" t="s">
        <v>597</v>
      </c>
      <c r="B125" s="3" t="s">
        <v>523</v>
      </c>
      <c r="C125" s="3" t="s">
        <v>523</v>
      </c>
      <c r="D125" s="3" t="s">
        <v>863</v>
      </c>
      <c r="E125" s="3" t="s">
        <v>597</v>
      </c>
      <c r="F125" s="3"/>
      <c r="G125" s="3"/>
    </row>
    <row r="126" spans="1:7" x14ac:dyDescent="0.25">
      <c r="A126" s="3" t="s">
        <v>598</v>
      </c>
      <c r="B126" s="3" t="s">
        <v>523</v>
      </c>
      <c r="C126" s="3" t="s">
        <v>747</v>
      </c>
      <c r="D126" s="3" t="s">
        <v>721</v>
      </c>
      <c r="E126" s="3" t="s">
        <v>598</v>
      </c>
      <c r="F126" s="3"/>
      <c r="G126" s="3"/>
    </row>
    <row r="127" spans="1:7" x14ac:dyDescent="0.25">
      <c r="A127" s="3" t="s">
        <v>501</v>
      </c>
      <c r="B127" s="3" t="s">
        <v>501</v>
      </c>
      <c r="C127" s="3" t="s">
        <v>746</v>
      </c>
      <c r="D127" s="3" t="s">
        <v>863</v>
      </c>
      <c r="E127" s="3" t="s">
        <v>500</v>
      </c>
      <c r="F127" s="3"/>
      <c r="G127" s="3"/>
    </row>
    <row r="128" spans="1:7" x14ac:dyDescent="0.25">
      <c r="A128" s="3" t="s">
        <v>594</v>
      </c>
      <c r="B128" s="3" t="s">
        <v>523</v>
      </c>
      <c r="C128" s="3" t="s">
        <v>523</v>
      </c>
      <c r="D128" s="3" t="s">
        <v>863</v>
      </c>
      <c r="E128" s="3" t="s">
        <v>500</v>
      </c>
      <c r="F128" s="3"/>
      <c r="G128" s="3"/>
    </row>
    <row r="129" spans="1:7" x14ac:dyDescent="0.25">
      <c r="A129" s="3" t="s">
        <v>599</v>
      </c>
      <c r="B129" s="3" t="s">
        <v>523</v>
      </c>
      <c r="C129" s="3" t="s">
        <v>523</v>
      </c>
      <c r="D129" s="3" t="s">
        <v>863</v>
      </c>
      <c r="E129" s="3" t="s">
        <v>500</v>
      </c>
      <c r="F129" s="3"/>
      <c r="G129" s="3"/>
    </row>
    <row r="130" spans="1:7" x14ac:dyDescent="0.25">
      <c r="A130" s="3" t="s">
        <v>730</v>
      </c>
      <c r="B130" s="3" t="s">
        <v>688</v>
      </c>
      <c r="C130" s="3" t="s">
        <v>747</v>
      </c>
      <c r="D130" s="3" t="s">
        <v>863</v>
      </c>
      <c r="E130" s="3" t="s">
        <v>730</v>
      </c>
      <c r="F130" s="3"/>
      <c r="G130" s="3"/>
    </row>
    <row r="131" spans="1:7" x14ac:dyDescent="0.25">
      <c r="A131" s="3" t="s">
        <v>536</v>
      </c>
      <c r="B131" s="3" t="s">
        <v>479</v>
      </c>
      <c r="C131" s="3" t="s">
        <v>747</v>
      </c>
      <c r="D131" s="3" t="s">
        <v>863</v>
      </c>
      <c r="E131" s="3" t="s">
        <v>536</v>
      </c>
      <c r="F131" s="3"/>
      <c r="G131" s="3"/>
    </row>
    <row r="132" spans="1:7" x14ac:dyDescent="0.25">
      <c r="A132" s="3" t="s">
        <v>515</v>
      </c>
      <c r="B132" s="3" t="s">
        <v>515</v>
      </c>
      <c r="C132" s="3" t="s">
        <v>747</v>
      </c>
      <c r="D132" s="3" t="s">
        <v>453</v>
      </c>
      <c r="E132" s="3" t="s">
        <v>515</v>
      </c>
      <c r="F132" s="3"/>
      <c r="G132" s="3"/>
    </row>
    <row r="133" spans="1:7" x14ac:dyDescent="0.25">
      <c r="A133" s="3" t="s">
        <v>505</v>
      </c>
      <c r="B133" s="3" t="s">
        <v>688</v>
      </c>
      <c r="C133" s="3" t="s">
        <v>747</v>
      </c>
      <c r="D133" s="3" t="s">
        <v>863</v>
      </c>
      <c r="E133" s="3" t="s">
        <v>505</v>
      </c>
      <c r="F133" s="3"/>
      <c r="G133" s="3"/>
    </row>
    <row r="134" spans="1:7" x14ac:dyDescent="0.25">
      <c r="A134" s="3" t="s">
        <v>504</v>
      </c>
      <c r="B134" s="3" t="s">
        <v>523</v>
      </c>
      <c r="C134" s="3" t="s">
        <v>523</v>
      </c>
      <c r="D134" s="3" t="s">
        <v>863</v>
      </c>
      <c r="E134" s="3" t="s">
        <v>504</v>
      </c>
      <c r="F134" s="3"/>
      <c r="G134" s="3"/>
    </row>
    <row r="135" spans="1:7" x14ac:dyDescent="0.25">
      <c r="A135" s="3" t="s">
        <v>615</v>
      </c>
      <c r="B135" s="3" t="s">
        <v>688</v>
      </c>
      <c r="C135" s="3" t="s">
        <v>747</v>
      </c>
      <c r="D135" s="3" t="s">
        <v>453</v>
      </c>
      <c r="E135" s="3" t="s">
        <v>615</v>
      </c>
      <c r="F135" s="3"/>
      <c r="G135" s="3"/>
    </row>
    <row r="136" spans="1:7" x14ac:dyDescent="0.25">
      <c r="A136" s="3" t="s">
        <v>461</v>
      </c>
      <c r="B136" s="3" t="s">
        <v>523</v>
      </c>
      <c r="C136" s="3" t="s">
        <v>523</v>
      </c>
      <c r="D136" s="3" t="s">
        <v>863</v>
      </c>
      <c r="E136" s="3" t="s">
        <v>461</v>
      </c>
      <c r="F136" s="3"/>
      <c r="G136" s="3"/>
    </row>
    <row r="137" spans="1:7" x14ac:dyDescent="0.25">
      <c r="A137" s="3" t="s">
        <v>465</v>
      </c>
      <c r="B137" s="3" t="s">
        <v>523</v>
      </c>
      <c r="C137" s="3" t="s">
        <v>523</v>
      </c>
      <c r="D137" s="3" t="s">
        <v>863</v>
      </c>
      <c r="E137" s="3" t="s">
        <v>465</v>
      </c>
      <c r="F137" s="3"/>
      <c r="G137" s="3"/>
    </row>
    <row r="138" spans="1:7" x14ac:dyDescent="0.25">
      <c r="A138" s="3" t="s">
        <v>488</v>
      </c>
      <c r="B138" s="3" t="s">
        <v>701</v>
      </c>
      <c r="C138" s="3" t="s">
        <v>747</v>
      </c>
      <c r="D138" s="3" t="s">
        <v>453</v>
      </c>
      <c r="E138" s="3" t="s">
        <v>488</v>
      </c>
      <c r="F138" s="3"/>
      <c r="G138" s="3"/>
    </row>
    <row r="139" spans="1:7" x14ac:dyDescent="0.25">
      <c r="A139" s="3" t="s">
        <v>542</v>
      </c>
      <c r="B139" s="3" t="s">
        <v>701</v>
      </c>
      <c r="C139" s="3" t="s">
        <v>747</v>
      </c>
      <c r="D139" s="3" t="s">
        <v>453</v>
      </c>
      <c r="E139" s="3" t="s">
        <v>542</v>
      </c>
      <c r="F139" s="3"/>
      <c r="G139" s="3"/>
    </row>
    <row r="140" spans="1:7" x14ac:dyDescent="0.25">
      <c r="A140" s="3" t="s">
        <v>667</v>
      </c>
      <c r="B140" s="3" t="s">
        <v>688</v>
      </c>
      <c r="C140" s="3" t="s">
        <v>747</v>
      </c>
      <c r="D140" s="3" t="s">
        <v>454</v>
      </c>
      <c r="E140" s="3" t="s">
        <v>667</v>
      </c>
      <c r="F140" s="3"/>
      <c r="G140" s="3"/>
    </row>
    <row r="141" spans="1:7" x14ac:dyDescent="0.25">
      <c r="A141" s="3" t="s">
        <v>572</v>
      </c>
      <c r="B141" s="3" t="s">
        <v>593</v>
      </c>
      <c r="C141" s="3" t="s">
        <v>592</v>
      </c>
      <c r="D141" s="3" t="s">
        <v>863</v>
      </c>
      <c r="E141" s="3" t="s">
        <v>572</v>
      </c>
      <c r="F141" s="3"/>
      <c r="G141" s="3"/>
    </row>
    <row r="142" spans="1:7" x14ac:dyDescent="0.25">
      <c r="A142" s="3" t="s">
        <v>631</v>
      </c>
      <c r="B142" s="3" t="s">
        <v>631</v>
      </c>
      <c r="C142" s="3" t="s">
        <v>747</v>
      </c>
      <c r="D142" s="3" t="s">
        <v>863</v>
      </c>
      <c r="E142" s="3" t="s">
        <v>631</v>
      </c>
      <c r="F142" s="3"/>
      <c r="G142" s="3"/>
    </row>
    <row r="143" spans="1:7" x14ac:dyDescent="0.25">
      <c r="A143" s="3" t="s">
        <v>616</v>
      </c>
      <c r="B143" s="3" t="s">
        <v>452</v>
      </c>
      <c r="C143" s="3" t="s">
        <v>523</v>
      </c>
      <c r="D143" s="3" t="s">
        <v>863</v>
      </c>
      <c r="E143" s="3" t="s">
        <v>616</v>
      </c>
      <c r="F143" s="3"/>
      <c r="G143" s="3"/>
    </row>
    <row r="144" spans="1:7" x14ac:dyDescent="0.25">
      <c r="A144" s="3" t="s">
        <v>491</v>
      </c>
      <c r="B144" s="3" t="s">
        <v>698</v>
      </c>
      <c r="C144" s="3" t="s">
        <v>747</v>
      </c>
      <c r="D144" s="3" t="s">
        <v>454</v>
      </c>
      <c r="E144" s="3" t="s">
        <v>491</v>
      </c>
      <c r="F144" s="3"/>
      <c r="G144" s="3"/>
    </row>
    <row r="145" spans="1:7" x14ac:dyDescent="0.25">
      <c r="A145" s="3" t="s">
        <v>452</v>
      </c>
      <c r="B145" s="3" t="s">
        <v>452</v>
      </c>
      <c r="C145" s="3" t="s">
        <v>523</v>
      </c>
      <c r="D145" s="3" t="s">
        <v>863</v>
      </c>
      <c r="E145" s="3" t="s">
        <v>616</v>
      </c>
      <c r="F145" s="3"/>
      <c r="G145" s="3"/>
    </row>
    <row r="146" spans="1:7" x14ac:dyDescent="0.25">
      <c r="A146" s="3" t="s">
        <v>587</v>
      </c>
      <c r="B146" s="3" t="s">
        <v>452</v>
      </c>
      <c r="C146" s="3" t="s">
        <v>523</v>
      </c>
      <c r="D146" s="3" t="s">
        <v>863</v>
      </c>
      <c r="E146" s="3" t="s">
        <v>616</v>
      </c>
      <c r="F146" s="3"/>
      <c r="G146" s="3"/>
    </row>
    <row r="147" spans="1:7" x14ac:dyDescent="0.25">
      <c r="A147" s="3" t="s">
        <v>555</v>
      </c>
      <c r="B147" s="3" t="s">
        <v>479</v>
      </c>
      <c r="C147" s="3" t="s">
        <v>747</v>
      </c>
      <c r="D147" s="3" t="s">
        <v>863</v>
      </c>
      <c r="E147" s="3" t="s">
        <v>555</v>
      </c>
      <c r="F147" s="3"/>
      <c r="G147" s="3"/>
    </row>
    <row r="148" spans="1:7" x14ac:dyDescent="0.25">
      <c r="A148" s="3" t="s">
        <v>506</v>
      </c>
      <c r="B148" s="3" t="s">
        <v>697</v>
      </c>
      <c r="C148" s="3" t="s">
        <v>523</v>
      </c>
      <c r="D148" s="3" t="s">
        <v>863</v>
      </c>
      <c r="E148" s="3" t="s">
        <v>506</v>
      </c>
      <c r="F148" s="3"/>
      <c r="G148" s="3"/>
    </row>
    <row r="149" spans="1:7" x14ac:dyDescent="0.25">
      <c r="A149" s="3" t="s">
        <v>563</v>
      </c>
      <c r="B149" s="3" t="s">
        <v>479</v>
      </c>
      <c r="C149" s="3" t="s">
        <v>747</v>
      </c>
      <c r="D149" s="3" t="s">
        <v>863</v>
      </c>
      <c r="E149" s="3" t="s">
        <v>563</v>
      </c>
      <c r="F149" s="3"/>
      <c r="G149" s="3"/>
    </row>
    <row r="150" spans="1:7" x14ac:dyDescent="0.25">
      <c r="A150" s="3" t="s">
        <v>634</v>
      </c>
      <c r="B150" s="3" t="s">
        <v>479</v>
      </c>
      <c r="C150" s="3" t="s">
        <v>747</v>
      </c>
      <c r="D150" s="3" t="s">
        <v>863</v>
      </c>
      <c r="E150" s="3" t="s">
        <v>634</v>
      </c>
      <c r="F150" s="3"/>
      <c r="G150" s="3"/>
    </row>
    <row r="151" spans="1:7" x14ac:dyDescent="0.25">
      <c r="A151" s="3" t="s">
        <v>617</v>
      </c>
      <c r="B151" s="3" t="s">
        <v>688</v>
      </c>
      <c r="C151" s="3" t="s">
        <v>747</v>
      </c>
      <c r="D151" s="3" t="s">
        <v>863</v>
      </c>
      <c r="E151" s="3" t="s">
        <v>617</v>
      </c>
      <c r="F151" s="3"/>
      <c r="G151" s="3"/>
    </row>
    <row r="152" spans="1:7" x14ac:dyDescent="0.25">
      <c r="A152" s="3" t="s">
        <v>578</v>
      </c>
      <c r="B152" s="3" t="s">
        <v>688</v>
      </c>
      <c r="C152" s="3" t="s">
        <v>747</v>
      </c>
      <c r="D152" s="3" t="s">
        <v>863</v>
      </c>
      <c r="E152" s="3" t="s">
        <v>578</v>
      </c>
      <c r="F152" s="3"/>
      <c r="G152" s="3"/>
    </row>
    <row r="153" spans="1:7" x14ac:dyDescent="0.25">
      <c r="A153" s="3" t="s">
        <v>682</v>
      </c>
      <c r="B153" s="3" t="s">
        <v>523</v>
      </c>
      <c r="C153" s="3" t="s">
        <v>523</v>
      </c>
      <c r="D153" s="3" t="s">
        <v>863</v>
      </c>
      <c r="E153" s="3" t="s">
        <v>682</v>
      </c>
      <c r="F153" s="3"/>
      <c r="G153" s="3"/>
    </row>
    <row r="154" spans="1:7" x14ac:dyDescent="0.25">
      <c r="A154" s="3" t="s">
        <v>685</v>
      </c>
      <c r="B154" s="3" t="s">
        <v>688</v>
      </c>
      <c r="C154" s="3" t="s">
        <v>747</v>
      </c>
      <c r="D154" s="3" t="s">
        <v>454</v>
      </c>
      <c r="E154" s="3" t="s">
        <v>685</v>
      </c>
      <c r="F154" s="3"/>
      <c r="G154" s="3"/>
    </row>
    <row r="155" spans="1:7" x14ac:dyDescent="0.25">
      <c r="A155" s="3" t="s">
        <v>656</v>
      </c>
      <c r="B155" s="3" t="s">
        <v>698</v>
      </c>
      <c r="C155" s="3" t="s">
        <v>747</v>
      </c>
      <c r="D155" s="3" t="s">
        <v>721</v>
      </c>
      <c r="E155" s="3" t="s">
        <v>656</v>
      </c>
      <c r="F155" s="3"/>
      <c r="G155" s="3"/>
    </row>
    <row r="156" spans="1:7" x14ac:dyDescent="0.25">
      <c r="A156" s="3" t="s">
        <v>550</v>
      </c>
      <c r="B156" s="3" t="s">
        <v>550</v>
      </c>
      <c r="C156" s="3" t="s">
        <v>447</v>
      </c>
      <c r="D156" s="3" t="s">
        <v>863</v>
      </c>
      <c r="E156" s="3" t="s">
        <v>550</v>
      </c>
      <c r="F156" s="3"/>
      <c r="G156" s="3"/>
    </row>
    <row r="157" spans="1:7" x14ac:dyDescent="0.25">
      <c r="A157" s="3" t="s">
        <v>576</v>
      </c>
      <c r="B157" s="3" t="s">
        <v>688</v>
      </c>
      <c r="C157" s="3" t="s">
        <v>747</v>
      </c>
      <c r="D157" s="3" t="s">
        <v>863</v>
      </c>
      <c r="E157" s="3" t="s">
        <v>576</v>
      </c>
      <c r="F157" s="3"/>
      <c r="G157" s="3"/>
    </row>
    <row r="158" spans="1:7" x14ac:dyDescent="0.25">
      <c r="A158" s="3" t="s">
        <v>455</v>
      </c>
      <c r="B158" s="3" t="s">
        <v>523</v>
      </c>
      <c r="C158" s="3" t="s">
        <v>523</v>
      </c>
      <c r="D158" s="3" t="s">
        <v>863</v>
      </c>
      <c r="E158" s="3" t="s">
        <v>455</v>
      </c>
      <c r="F158" s="3"/>
      <c r="G158" s="3"/>
    </row>
    <row r="159" spans="1:7" x14ac:dyDescent="0.25">
      <c r="A159" s="3" t="s">
        <v>569</v>
      </c>
      <c r="B159" s="3" t="s">
        <v>702</v>
      </c>
      <c r="C159" s="3" t="s">
        <v>747</v>
      </c>
      <c r="D159" s="3" t="s">
        <v>863</v>
      </c>
      <c r="E159" s="3" t="s">
        <v>569</v>
      </c>
      <c r="F159" s="3"/>
      <c r="G159" s="3"/>
    </row>
    <row r="160" spans="1:7" x14ac:dyDescent="0.25">
      <c r="A160" s="3" t="s">
        <v>568</v>
      </c>
      <c r="B160" s="3" t="s">
        <v>688</v>
      </c>
      <c r="C160" s="3" t="s">
        <v>747</v>
      </c>
      <c r="D160" s="3" t="s">
        <v>863</v>
      </c>
      <c r="E160" s="3" t="s">
        <v>568</v>
      </c>
      <c r="F160" s="3"/>
      <c r="G160" s="3"/>
    </row>
    <row r="161" spans="1:7" x14ac:dyDescent="0.25">
      <c r="A161" s="3" t="s">
        <v>570</v>
      </c>
      <c r="B161" s="3" t="s">
        <v>476</v>
      </c>
      <c r="C161" s="3" t="s">
        <v>747</v>
      </c>
      <c r="D161" s="3" t="s">
        <v>863</v>
      </c>
      <c r="E161" s="3" t="s">
        <v>570</v>
      </c>
      <c r="F161" s="3"/>
      <c r="G161" s="3"/>
    </row>
    <row r="162" spans="1:7" x14ac:dyDescent="0.25">
      <c r="A162" s="3" t="s">
        <v>673</v>
      </c>
      <c r="B162" s="3" t="s">
        <v>476</v>
      </c>
      <c r="C162" s="3" t="s">
        <v>747</v>
      </c>
      <c r="D162" s="3" t="s">
        <v>863</v>
      </c>
      <c r="E162" s="3" t="s">
        <v>673</v>
      </c>
      <c r="F162" s="3"/>
      <c r="G162" s="3"/>
    </row>
    <row r="163" spans="1:7" x14ac:dyDescent="0.25">
      <c r="A163" s="3" t="s">
        <v>654</v>
      </c>
      <c r="B163" s="3" t="s">
        <v>523</v>
      </c>
      <c r="C163" s="3" t="s">
        <v>523</v>
      </c>
      <c r="D163" s="3" t="s">
        <v>863</v>
      </c>
      <c r="E163" s="3" t="s">
        <v>654</v>
      </c>
      <c r="F163" s="3"/>
      <c r="G163" s="3"/>
    </row>
    <row r="164" spans="1:7" x14ac:dyDescent="0.25">
      <c r="A164" s="3" t="s">
        <v>526</v>
      </c>
      <c r="B164" s="3" t="s">
        <v>526</v>
      </c>
      <c r="C164" s="3" t="s">
        <v>747</v>
      </c>
      <c r="D164" s="3" t="s">
        <v>863</v>
      </c>
      <c r="E164" s="3" t="s">
        <v>526</v>
      </c>
      <c r="F164" s="3"/>
      <c r="G164" s="3"/>
    </row>
    <row r="165" spans="1:7" x14ac:dyDescent="0.25">
      <c r="A165" s="3" t="s">
        <v>640</v>
      </c>
      <c r="B165" s="3" t="s">
        <v>526</v>
      </c>
      <c r="C165" s="3" t="s">
        <v>747</v>
      </c>
      <c r="D165" s="3" t="s">
        <v>863</v>
      </c>
      <c r="E165" s="3" t="s">
        <v>640</v>
      </c>
      <c r="F165" s="3"/>
      <c r="G165" s="3"/>
    </row>
    <row r="166" spans="1:7" x14ac:dyDescent="0.25">
      <c r="A166" s="3" t="s">
        <v>657</v>
      </c>
      <c r="B166" s="3" t="s">
        <v>697</v>
      </c>
      <c r="C166" s="3" t="s">
        <v>523</v>
      </c>
      <c r="D166" s="3" t="s">
        <v>863</v>
      </c>
      <c r="E166" s="3" t="s">
        <v>657</v>
      </c>
      <c r="F166" s="3"/>
      <c r="G166" s="3"/>
    </row>
    <row r="167" spans="1:7" x14ac:dyDescent="0.25">
      <c r="A167" s="3" t="s">
        <v>732</v>
      </c>
      <c r="B167" s="3" t="s">
        <v>526</v>
      </c>
      <c r="C167" s="3" t="s">
        <v>714</v>
      </c>
      <c r="D167" s="3" t="s">
        <v>863</v>
      </c>
      <c r="E167" s="3" t="s">
        <v>732</v>
      </c>
      <c r="F167" s="3"/>
      <c r="G167" s="3"/>
    </row>
    <row r="168" spans="1:7" x14ac:dyDescent="0.25">
      <c r="A168" s="3" t="s">
        <v>590</v>
      </c>
      <c r="B168" s="3" t="s">
        <v>702</v>
      </c>
      <c r="C168" s="3" t="s">
        <v>447</v>
      </c>
      <c r="D168" s="3" t="s">
        <v>863</v>
      </c>
      <c r="E168" s="3" t="s">
        <v>590</v>
      </c>
      <c r="F168" s="3"/>
      <c r="G168" s="3"/>
    </row>
    <row r="169" spans="1:7" x14ac:dyDescent="0.25">
      <c r="A169" s="3" t="s">
        <v>478</v>
      </c>
      <c r="B169" s="3" t="s">
        <v>526</v>
      </c>
      <c r="C169" s="3" t="s">
        <v>447</v>
      </c>
      <c r="D169" s="3" t="s">
        <v>863</v>
      </c>
      <c r="E169" s="3" t="s">
        <v>478</v>
      </c>
      <c r="F169" s="3"/>
      <c r="G169" s="3"/>
    </row>
    <row r="170" spans="1:7" x14ac:dyDescent="0.25">
      <c r="A170" s="3" t="s">
        <v>544</v>
      </c>
      <c r="B170" s="3" t="s">
        <v>526</v>
      </c>
      <c r="C170" s="3" t="s">
        <v>747</v>
      </c>
      <c r="D170" s="3" t="s">
        <v>863</v>
      </c>
      <c r="E170" s="3" t="s">
        <v>544</v>
      </c>
      <c r="F170" s="3"/>
      <c r="G170" s="3"/>
    </row>
    <row r="171" spans="1:7" x14ac:dyDescent="0.25">
      <c r="A171" s="3" t="s">
        <v>676</v>
      </c>
      <c r="B171" s="3" t="s">
        <v>526</v>
      </c>
      <c r="C171" s="3" t="s">
        <v>447</v>
      </c>
      <c r="D171" s="3" t="s">
        <v>863</v>
      </c>
      <c r="E171" s="3" t="s">
        <v>676</v>
      </c>
      <c r="F171" s="3"/>
      <c r="G171" s="3"/>
    </row>
    <row r="172" spans="1:7" x14ac:dyDescent="0.25">
      <c r="A172" s="3" t="s">
        <v>532</v>
      </c>
      <c r="B172" s="3" t="s">
        <v>526</v>
      </c>
      <c r="C172" s="3" t="s">
        <v>714</v>
      </c>
      <c r="D172" s="3" t="s">
        <v>863</v>
      </c>
      <c r="E172" s="3" t="s">
        <v>532</v>
      </c>
      <c r="F172" s="3"/>
      <c r="G172" s="3"/>
    </row>
    <row r="173" spans="1:7" x14ac:dyDescent="0.25">
      <c r="A173" s="3" t="s">
        <v>658</v>
      </c>
      <c r="B173" s="3" t="s">
        <v>526</v>
      </c>
      <c r="C173" s="3" t="s">
        <v>747</v>
      </c>
      <c r="D173" s="3" t="s">
        <v>863</v>
      </c>
      <c r="E173" s="3" t="s">
        <v>544</v>
      </c>
      <c r="F173" s="3"/>
      <c r="G173" s="3"/>
    </row>
    <row r="174" spans="1:7" x14ac:dyDescent="0.25">
      <c r="A174" s="3" t="s">
        <v>588</v>
      </c>
      <c r="B174" s="3" t="s">
        <v>526</v>
      </c>
      <c r="C174" s="3" t="s">
        <v>747</v>
      </c>
      <c r="D174" s="3" t="s">
        <v>863</v>
      </c>
      <c r="E174" s="3" t="s">
        <v>588</v>
      </c>
      <c r="F174" s="3"/>
      <c r="G174" s="3"/>
    </row>
    <row r="175" spans="1:7" x14ac:dyDescent="0.25">
      <c r="A175" s="3" t="s">
        <v>582</v>
      </c>
      <c r="B175" s="3" t="s">
        <v>526</v>
      </c>
      <c r="C175" s="3" t="s">
        <v>747</v>
      </c>
      <c r="D175" s="3" t="s">
        <v>863</v>
      </c>
      <c r="E175" s="3" t="s">
        <v>582</v>
      </c>
      <c r="F175" s="3"/>
      <c r="G175" s="3"/>
    </row>
    <row r="176" spans="1:7" x14ac:dyDescent="0.25">
      <c r="A176" s="3" t="s">
        <v>619</v>
      </c>
      <c r="B176" s="3" t="s">
        <v>526</v>
      </c>
      <c r="C176" s="3" t="s">
        <v>447</v>
      </c>
      <c r="D176" s="3" t="s">
        <v>863</v>
      </c>
      <c r="E176" s="3" t="s">
        <v>619</v>
      </c>
      <c r="F176" s="3"/>
      <c r="G176" s="3"/>
    </row>
    <row r="177" spans="1:7" x14ac:dyDescent="0.25">
      <c r="A177" s="3" t="s">
        <v>635</v>
      </c>
      <c r="B177" s="3" t="s">
        <v>526</v>
      </c>
      <c r="C177" s="3" t="s">
        <v>747</v>
      </c>
      <c r="D177" s="3" t="s">
        <v>454</v>
      </c>
      <c r="E177" s="3" t="s">
        <v>635</v>
      </c>
      <c r="F177" s="3"/>
      <c r="G177" s="3"/>
    </row>
    <row r="178" spans="1:7" x14ac:dyDescent="0.25">
      <c r="A178" s="3" t="s">
        <v>602</v>
      </c>
      <c r="B178" s="3" t="s">
        <v>526</v>
      </c>
      <c r="C178" s="3" t="s">
        <v>747</v>
      </c>
      <c r="D178" s="3" t="s">
        <v>454</v>
      </c>
      <c r="E178" s="3" t="s">
        <v>602</v>
      </c>
      <c r="F178" s="3"/>
      <c r="G178" s="3"/>
    </row>
    <row r="179" spans="1:7" x14ac:dyDescent="0.25">
      <c r="A179" s="3" t="s">
        <v>655</v>
      </c>
      <c r="B179" s="3" t="s">
        <v>526</v>
      </c>
      <c r="C179" s="3" t="s">
        <v>747</v>
      </c>
      <c r="D179" s="3" t="s">
        <v>454</v>
      </c>
      <c r="E179" s="3" t="s">
        <v>526</v>
      </c>
      <c r="F179" s="3"/>
      <c r="G179" s="3"/>
    </row>
    <row r="180" spans="1:7" x14ac:dyDescent="0.25">
      <c r="A180" s="3" t="s">
        <v>601</v>
      </c>
      <c r="B180" s="3" t="s">
        <v>526</v>
      </c>
      <c r="C180" s="3" t="s">
        <v>747</v>
      </c>
      <c r="D180" s="3" t="s">
        <v>863</v>
      </c>
      <c r="E180" s="3" t="s">
        <v>601</v>
      </c>
      <c r="F180" s="3"/>
      <c r="G180" s="3"/>
    </row>
    <row r="181" spans="1:7" x14ac:dyDescent="0.25">
      <c r="A181" s="3" t="s">
        <v>606</v>
      </c>
      <c r="B181" s="3" t="s">
        <v>606</v>
      </c>
      <c r="C181" s="3" t="s">
        <v>747</v>
      </c>
      <c r="D181" s="3" t="s">
        <v>863</v>
      </c>
      <c r="E181" s="3" t="s">
        <v>606</v>
      </c>
      <c r="F181" s="3"/>
      <c r="G181" s="3"/>
    </row>
    <row r="182" spans="1:7" x14ac:dyDescent="0.25">
      <c r="A182" s="3" t="s">
        <v>553</v>
      </c>
      <c r="B182" s="3" t="s">
        <v>703</v>
      </c>
      <c r="C182" s="3" t="s">
        <v>747</v>
      </c>
      <c r="D182" s="3" t="s">
        <v>863</v>
      </c>
      <c r="E182" s="3" t="s">
        <v>553</v>
      </c>
      <c r="F182" s="3"/>
      <c r="G182" s="3"/>
    </row>
    <row r="183" spans="1:7" x14ac:dyDescent="0.25">
      <c r="A183" s="3" t="s">
        <v>557</v>
      </c>
      <c r="B183" s="3" t="s">
        <v>606</v>
      </c>
      <c r="C183" s="3" t="s">
        <v>747</v>
      </c>
      <c r="D183" s="3" t="s">
        <v>863</v>
      </c>
      <c r="E183" s="3" t="s">
        <v>606</v>
      </c>
      <c r="F183" s="3"/>
      <c r="G183" s="3"/>
    </row>
    <row r="184" spans="1:7" x14ac:dyDescent="0.25">
      <c r="A184" s="3" t="s">
        <v>510</v>
      </c>
      <c r="B184" s="3" t="s">
        <v>703</v>
      </c>
      <c r="C184" s="3" t="s">
        <v>747</v>
      </c>
      <c r="D184" s="3" t="s">
        <v>863</v>
      </c>
      <c r="E184" s="3" t="s">
        <v>553</v>
      </c>
      <c r="F184" s="3"/>
      <c r="G184" s="3"/>
    </row>
    <row r="185" spans="1:7" x14ac:dyDescent="0.25">
      <c r="A185" s="3" t="s">
        <v>632</v>
      </c>
      <c r="B185" s="3" t="s">
        <v>703</v>
      </c>
      <c r="C185" s="3" t="s">
        <v>747</v>
      </c>
      <c r="D185" s="3" t="s">
        <v>863</v>
      </c>
      <c r="E185" s="3" t="s">
        <v>553</v>
      </c>
      <c r="F185" s="3"/>
      <c r="G185" s="3"/>
    </row>
    <row r="186" spans="1:7" x14ac:dyDescent="0.25">
      <c r="A186" s="3" t="s">
        <v>523</v>
      </c>
      <c r="B186" s="3" t="s">
        <v>523</v>
      </c>
      <c r="C186" s="3" t="s">
        <v>523</v>
      </c>
      <c r="D186" s="3" t="s">
        <v>863</v>
      </c>
      <c r="E186" s="3" t="s">
        <v>523</v>
      </c>
      <c r="F186" s="3"/>
      <c r="G186" s="3"/>
    </row>
    <row r="187" spans="1:7" x14ac:dyDescent="0.25">
      <c r="A187" s="3" t="s">
        <v>645</v>
      </c>
      <c r="B187" s="3" t="s">
        <v>523</v>
      </c>
      <c r="C187" s="3" t="s">
        <v>523</v>
      </c>
      <c r="D187" s="3" t="s">
        <v>863</v>
      </c>
      <c r="E187" s="3" t="s">
        <v>645</v>
      </c>
      <c r="F187" s="3"/>
      <c r="G187" s="3"/>
    </row>
    <row r="188" spans="1:7" x14ac:dyDescent="0.25">
      <c r="A188" s="3" t="s">
        <v>567</v>
      </c>
      <c r="B188" s="3" t="s">
        <v>523</v>
      </c>
      <c r="C188" s="3" t="s">
        <v>523</v>
      </c>
      <c r="D188" s="3" t="s">
        <v>863</v>
      </c>
      <c r="E188" s="3" t="s">
        <v>567</v>
      </c>
      <c r="F188" s="3"/>
      <c r="G188" s="3"/>
    </row>
    <row r="189" spans="1:7" x14ac:dyDescent="0.25">
      <c r="A189" s="3" t="s">
        <v>508</v>
      </c>
      <c r="B189" s="3" t="s">
        <v>523</v>
      </c>
      <c r="C189" s="3" t="s">
        <v>523</v>
      </c>
      <c r="D189" s="3" t="s">
        <v>863</v>
      </c>
      <c r="E189" s="3" t="s">
        <v>508</v>
      </c>
      <c r="F189" s="3"/>
      <c r="G189" s="3"/>
    </row>
    <row r="190" spans="1:7" x14ac:dyDescent="0.25">
      <c r="A190" s="3" t="s">
        <v>577</v>
      </c>
      <c r="B190" s="3" t="s">
        <v>688</v>
      </c>
      <c r="C190" s="3" t="s">
        <v>747</v>
      </c>
      <c r="D190" s="3" t="s">
        <v>863</v>
      </c>
      <c r="E190" s="3" t="s">
        <v>577</v>
      </c>
      <c r="F190" s="3"/>
      <c r="G190" s="3"/>
    </row>
    <row r="191" spans="1:7" x14ac:dyDescent="0.25">
      <c r="A191" s="3" t="s">
        <v>558</v>
      </c>
      <c r="B191" s="3" t="s">
        <v>688</v>
      </c>
      <c r="C191" s="3" t="s">
        <v>747</v>
      </c>
      <c r="D191" s="3" t="s">
        <v>721</v>
      </c>
      <c r="E191" s="3" t="s">
        <v>558</v>
      </c>
      <c r="F191" s="3"/>
      <c r="G191" s="3"/>
    </row>
    <row r="192" spans="1:7" x14ac:dyDescent="0.25">
      <c r="A192" s="3" t="s">
        <v>636</v>
      </c>
      <c r="B192" s="3" t="s">
        <v>688</v>
      </c>
      <c r="C192" s="3" t="s">
        <v>447</v>
      </c>
      <c r="D192" s="3" t="s">
        <v>863</v>
      </c>
      <c r="E192" s="3" t="s">
        <v>636</v>
      </c>
      <c r="F192" s="3"/>
      <c r="G192" s="3"/>
    </row>
    <row r="193" spans="1:7" x14ac:dyDescent="0.25">
      <c r="A193" s="3" t="s">
        <v>528</v>
      </c>
      <c r="B193" s="3" t="s">
        <v>523</v>
      </c>
      <c r="C193" s="3" t="s">
        <v>523</v>
      </c>
      <c r="D193" s="3" t="s">
        <v>863</v>
      </c>
      <c r="E193" s="3" t="s">
        <v>567</v>
      </c>
      <c r="F193" s="3"/>
      <c r="G193" s="3"/>
    </row>
    <row r="194" spans="1:7" x14ac:dyDescent="0.25">
      <c r="A194" s="3" t="s">
        <v>574</v>
      </c>
      <c r="B194" s="3" t="s">
        <v>574</v>
      </c>
      <c r="C194" s="3" t="s">
        <v>523</v>
      </c>
      <c r="D194" s="3" t="s">
        <v>863</v>
      </c>
      <c r="E194" s="3" t="s">
        <v>574</v>
      </c>
      <c r="F194" s="3"/>
      <c r="G194" s="3"/>
    </row>
    <row r="195" spans="1:7" x14ac:dyDescent="0.25">
      <c r="A195" s="3" t="s">
        <v>735</v>
      </c>
      <c r="B195" s="3" t="s">
        <v>574</v>
      </c>
      <c r="C195" s="3" t="s">
        <v>523</v>
      </c>
      <c r="D195" s="3" t="s">
        <v>863</v>
      </c>
      <c r="E195" s="3" t="s">
        <v>735</v>
      </c>
      <c r="F195" s="3"/>
      <c r="G195" s="3"/>
    </row>
    <row r="196" spans="1:7" x14ac:dyDescent="0.25">
      <c r="A196" s="3" t="s">
        <v>448</v>
      </c>
      <c r="B196" s="3" t="s">
        <v>574</v>
      </c>
      <c r="C196" s="3" t="s">
        <v>523</v>
      </c>
      <c r="D196" s="3" t="s">
        <v>863</v>
      </c>
      <c r="E196" s="3" t="s">
        <v>448</v>
      </c>
      <c r="F196" s="3"/>
      <c r="G196" s="3"/>
    </row>
    <row r="197" spans="1:7" x14ac:dyDescent="0.25">
      <c r="A197" s="3" t="s">
        <v>677</v>
      </c>
      <c r="B197" s="3" t="s">
        <v>608</v>
      </c>
      <c r="C197" s="3" t="s">
        <v>747</v>
      </c>
      <c r="D197" s="3" t="s">
        <v>863</v>
      </c>
      <c r="E197" s="3" t="s">
        <v>677</v>
      </c>
      <c r="F197" s="3"/>
      <c r="G197" s="3"/>
    </row>
    <row r="198" spans="1:7" x14ac:dyDescent="0.25">
      <c r="A198" s="3" t="s">
        <v>652</v>
      </c>
      <c r="B198" s="3" t="s">
        <v>698</v>
      </c>
      <c r="C198" s="3" t="s">
        <v>747</v>
      </c>
      <c r="D198" s="3" t="s">
        <v>454</v>
      </c>
      <c r="E198" s="3" t="s">
        <v>652</v>
      </c>
      <c r="F198" s="3"/>
      <c r="G198" s="3"/>
    </row>
    <row r="199" spans="1:7" x14ac:dyDescent="0.25">
      <c r="A199" s="3" t="s">
        <v>736</v>
      </c>
      <c r="B199" s="3" t="s">
        <v>688</v>
      </c>
      <c r="C199" s="3" t="s">
        <v>747</v>
      </c>
      <c r="D199" s="3" t="s">
        <v>863</v>
      </c>
      <c r="E199" s="3" t="s">
        <v>736</v>
      </c>
      <c r="F199" s="3"/>
      <c r="G199" s="3"/>
    </row>
    <row r="200" spans="1:7" x14ac:dyDescent="0.25">
      <c r="A200" s="3" t="s">
        <v>525</v>
      </c>
      <c r="B200" s="3" t="s">
        <v>523</v>
      </c>
      <c r="C200" s="3" t="s">
        <v>523</v>
      </c>
      <c r="D200" s="3" t="s">
        <v>863</v>
      </c>
      <c r="E200" s="3" t="s">
        <v>525</v>
      </c>
      <c r="F200" s="3"/>
      <c r="G200" s="3"/>
    </row>
    <row r="201" spans="1:7" x14ac:dyDescent="0.25">
      <c r="A201" s="3" t="s">
        <v>671</v>
      </c>
      <c r="B201" s="3" t="s">
        <v>688</v>
      </c>
      <c r="C201" s="3" t="s">
        <v>714</v>
      </c>
      <c r="D201" s="3" t="s">
        <v>863</v>
      </c>
      <c r="E201" s="3" t="s">
        <v>671</v>
      </c>
      <c r="F201" s="3"/>
      <c r="G201" s="3"/>
    </row>
    <row r="202" spans="1:7" x14ac:dyDescent="0.25">
      <c r="A202" s="3" t="s">
        <v>522</v>
      </c>
      <c r="B202" s="3" t="s">
        <v>548</v>
      </c>
      <c r="C202" s="3" t="s">
        <v>747</v>
      </c>
      <c r="D202" s="3" t="s">
        <v>454</v>
      </c>
      <c r="E202" s="3" t="s">
        <v>522</v>
      </c>
      <c r="F202" s="3"/>
      <c r="G202" s="3"/>
    </row>
    <row r="203" spans="1:7" x14ac:dyDescent="0.25">
      <c r="A203" s="3" t="s">
        <v>524</v>
      </c>
      <c r="B203" s="3" t="s">
        <v>688</v>
      </c>
      <c r="C203" s="3" t="s">
        <v>747</v>
      </c>
      <c r="D203" s="3" t="s">
        <v>863</v>
      </c>
      <c r="E203" s="3" t="s">
        <v>524</v>
      </c>
      <c r="F203" s="3"/>
      <c r="G203" s="3"/>
    </row>
    <row r="204" spans="1:7" x14ac:dyDescent="0.25">
      <c r="A204" s="3" t="s">
        <v>445</v>
      </c>
      <c r="B204" s="3" t="s">
        <v>523</v>
      </c>
      <c r="C204" s="3" t="s">
        <v>523</v>
      </c>
      <c r="D204" s="3" t="s">
        <v>863</v>
      </c>
      <c r="E204" s="3" t="s">
        <v>445</v>
      </c>
      <c r="F204" s="3"/>
      <c r="G204" s="3"/>
    </row>
    <row r="205" spans="1:7" x14ac:dyDescent="0.25">
      <c r="A205" s="3" t="s">
        <v>565</v>
      </c>
      <c r="B205" s="3" t="s">
        <v>526</v>
      </c>
      <c r="C205" s="3" t="s">
        <v>523</v>
      </c>
      <c r="D205" s="3" t="s">
        <v>863</v>
      </c>
      <c r="E205" s="3" t="s">
        <v>565</v>
      </c>
      <c r="F205" s="3"/>
      <c r="G205" s="3"/>
    </row>
    <row r="206" spans="1:7" x14ac:dyDescent="0.25">
      <c r="A206" s="3" t="s">
        <v>571</v>
      </c>
      <c r="B206" s="3" t="s">
        <v>537</v>
      </c>
      <c r="C206" s="3" t="s">
        <v>746</v>
      </c>
      <c r="D206" s="3" t="s">
        <v>863</v>
      </c>
      <c r="E206" s="3" t="s">
        <v>571</v>
      </c>
      <c r="F206" s="3"/>
      <c r="G206" s="3"/>
    </row>
    <row r="207" spans="1:7" x14ac:dyDescent="0.25">
      <c r="A207" s="3" t="s">
        <v>537</v>
      </c>
      <c r="B207" s="3" t="s">
        <v>537</v>
      </c>
      <c r="C207" s="3" t="s">
        <v>746</v>
      </c>
      <c r="D207" s="3" t="s">
        <v>863</v>
      </c>
      <c r="E207" s="3" t="s">
        <v>571</v>
      </c>
      <c r="F207" s="3"/>
      <c r="G207" s="3"/>
    </row>
    <row r="208" spans="1:7" x14ac:dyDescent="0.25">
      <c r="A208" s="3" t="s">
        <v>592</v>
      </c>
      <c r="B208" s="3" t="s">
        <v>592</v>
      </c>
      <c r="C208" s="3" t="s">
        <v>592</v>
      </c>
      <c r="D208" s="3" t="s">
        <v>863</v>
      </c>
      <c r="E208" s="3" t="s">
        <v>592</v>
      </c>
      <c r="F208" s="3"/>
      <c r="G208" s="3"/>
    </row>
    <row r="209" spans="1:7" x14ac:dyDescent="0.25">
      <c r="A209" s="3" t="s">
        <v>591</v>
      </c>
      <c r="B209" s="3" t="s">
        <v>591</v>
      </c>
      <c r="C209" s="3" t="s">
        <v>447</v>
      </c>
      <c r="D209" s="3" t="s">
        <v>863</v>
      </c>
      <c r="E209" s="3" t="s">
        <v>591</v>
      </c>
      <c r="F209" s="3"/>
      <c r="G209" s="3"/>
    </row>
    <row r="210" spans="1:7" x14ac:dyDescent="0.25">
      <c r="A210" s="3" t="s">
        <v>665</v>
      </c>
      <c r="B210" s="3" t="s">
        <v>523</v>
      </c>
      <c r="C210" s="3" t="s">
        <v>523</v>
      </c>
      <c r="D210" s="3" t="s">
        <v>863</v>
      </c>
      <c r="E210" s="3" t="s">
        <v>665</v>
      </c>
      <c r="F210" s="3"/>
      <c r="G210" s="3"/>
    </row>
    <row r="211" spans="1:7" x14ac:dyDescent="0.25">
      <c r="A211" s="3" t="s">
        <v>521</v>
      </c>
      <c r="B211" s="3" t="s">
        <v>521</v>
      </c>
      <c r="C211" s="3" t="s">
        <v>747</v>
      </c>
      <c r="D211" s="3" t="s">
        <v>721</v>
      </c>
      <c r="E211" s="3" t="s">
        <v>521</v>
      </c>
      <c r="F211" s="3"/>
      <c r="G211" s="3"/>
    </row>
    <row r="212" spans="1:7" x14ac:dyDescent="0.25">
      <c r="A212" s="3" t="s">
        <v>611</v>
      </c>
      <c r="B212" s="3" t="s">
        <v>688</v>
      </c>
      <c r="C212" s="3" t="s">
        <v>747</v>
      </c>
      <c r="D212" s="3" t="s">
        <v>863</v>
      </c>
      <c r="E212" s="3" t="s">
        <v>611</v>
      </c>
      <c r="F212" s="3"/>
      <c r="G212" s="3"/>
    </row>
    <row r="213" spans="1:7" x14ac:dyDescent="0.25">
      <c r="A213" s="3" t="s">
        <v>469</v>
      </c>
      <c r="B213" s="3" t="s">
        <v>523</v>
      </c>
      <c r="C213" s="3" t="s">
        <v>523</v>
      </c>
      <c r="D213" s="3" t="s">
        <v>863</v>
      </c>
      <c r="E213" s="3" t="s">
        <v>469</v>
      </c>
      <c r="F213" s="3"/>
      <c r="G213" s="3"/>
    </row>
    <row r="214" spans="1:7" x14ac:dyDescent="0.25">
      <c r="A214" s="3" t="s">
        <v>603</v>
      </c>
      <c r="B214" s="3" t="s">
        <v>523</v>
      </c>
      <c r="C214" s="3" t="s">
        <v>523</v>
      </c>
      <c r="D214" s="3" t="s">
        <v>863</v>
      </c>
      <c r="E214" s="3" t="s">
        <v>603</v>
      </c>
      <c r="F214" s="3"/>
      <c r="G214" s="3"/>
    </row>
    <row r="215" spans="1:7" x14ac:dyDescent="0.25">
      <c r="A215" s="3" t="s">
        <v>651</v>
      </c>
      <c r="B215" s="3" t="s">
        <v>688</v>
      </c>
      <c r="C215" s="3" t="s">
        <v>747</v>
      </c>
      <c r="D215" s="3" t="s">
        <v>863</v>
      </c>
      <c r="E215" s="3" t="s">
        <v>651</v>
      </c>
      <c r="F215" s="3"/>
      <c r="G215" s="3"/>
    </row>
    <row r="216" spans="1:7" x14ac:dyDescent="0.25">
      <c r="A216" s="3" t="s">
        <v>464</v>
      </c>
      <c r="B216" s="3" t="s">
        <v>701</v>
      </c>
      <c r="C216" s="3" t="s">
        <v>747</v>
      </c>
      <c r="D216" s="3" t="s">
        <v>863</v>
      </c>
      <c r="E216" s="3" t="s">
        <v>464</v>
      </c>
      <c r="F216" s="3"/>
      <c r="G216" s="3"/>
    </row>
    <row r="217" spans="1:7" x14ac:dyDescent="0.25">
      <c r="A217" s="3" t="s">
        <v>704</v>
      </c>
      <c r="B217" s="3" t="s">
        <v>584</v>
      </c>
      <c r="C217" s="3" t="s">
        <v>747</v>
      </c>
      <c r="D217" s="3" t="s">
        <v>454</v>
      </c>
      <c r="E217" s="3" t="s">
        <v>704</v>
      </c>
      <c r="F217" s="3"/>
      <c r="G217" s="3"/>
    </row>
    <row r="218" spans="1:7" x14ac:dyDescent="0.25">
      <c r="A218" s="3" t="s">
        <v>584</v>
      </c>
      <c r="B218" s="3" t="s">
        <v>584</v>
      </c>
      <c r="C218" s="3" t="s">
        <v>747</v>
      </c>
      <c r="D218" s="3" t="s">
        <v>454</v>
      </c>
      <c r="E218" s="3" t="s">
        <v>704</v>
      </c>
      <c r="F218" s="3"/>
      <c r="G218" s="3"/>
    </row>
    <row r="219" spans="1:7" x14ac:dyDescent="0.25">
      <c r="A219" s="3" t="s">
        <v>458</v>
      </c>
      <c r="B219" s="3" t="s">
        <v>458</v>
      </c>
      <c r="C219" s="3" t="s">
        <v>523</v>
      </c>
      <c r="D219" s="3" t="s">
        <v>863</v>
      </c>
      <c r="E219" s="3" t="s">
        <v>458</v>
      </c>
      <c r="F219" s="3"/>
      <c r="G219" s="3"/>
    </row>
    <row r="220" spans="1:7" x14ac:dyDescent="0.25">
      <c r="A220" s="3" t="s">
        <v>575</v>
      </c>
      <c r="B220" s="3" t="s">
        <v>575</v>
      </c>
      <c r="C220" s="3" t="s">
        <v>747</v>
      </c>
      <c r="D220" s="3" t="s">
        <v>863</v>
      </c>
      <c r="E220" s="3" t="s">
        <v>575</v>
      </c>
      <c r="F220" s="3"/>
      <c r="G220" s="3"/>
    </row>
    <row r="221" spans="1:7" x14ac:dyDescent="0.25">
      <c r="A221" s="3" t="s">
        <v>480</v>
      </c>
      <c r="B221" s="3" t="s">
        <v>575</v>
      </c>
      <c r="C221" s="3" t="s">
        <v>747</v>
      </c>
      <c r="D221" s="3" t="s">
        <v>863</v>
      </c>
      <c r="E221" s="3" t="s">
        <v>480</v>
      </c>
      <c r="F221" s="3"/>
      <c r="G221" s="3"/>
    </row>
    <row r="222" spans="1:7" x14ac:dyDescent="0.25">
      <c r="A222" s="3" t="s">
        <v>630</v>
      </c>
      <c r="B222" s="3" t="s">
        <v>575</v>
      </c>
      <c r="C222" s="3" t="s">
        <v>747</v>
      </c>
      <c r="D222" s="3" t="s">
        <v>863</v>
      </c>
      <c r="E222" s="3" t="s">
        <v>630</v>
      </c>
      <c r="F222" s="3"/>
      <c r="G222" s="3"/>
    </row>
    <row r="223" spans="1:7" x14ac:dyDescent="0.25">
      <c r="A223" s="3" t="s">
        <v>589</v>
      </c>
      <c r="B223" s="3" t="s">
        <v>688</v>
      </c>
      <c r="C223" s="3" t="s">
        <v>447</v>
      </c>
      <c r="D223" s="3" t="s">
        <v>863</v>
      </c>
      <c r="E223" s="3" t="s">
        <v>589</v>
      </c>
      <c r="F223" s="3"/>
      <c r="G223" s="3"/>
    </row>
    <row r="224" spans="1:7" x14ac:dyDescent="0.25">
      <c r="A224" s="3" t="s">
        <v>627</v>
      </c>
      <c r="B224" s="3" t="s">
        <v>479</v>
      </c>
      <c r="C224" s="3" t="s">
        <v>747</v>
      </c>
      <c r="D224" s="3" t="s">
        <v>863</v>
      </c>
      <c r="E224" s="3" t="s">
        <v>627</v>
      </c>
      <c r="F224" s="3"/>
      <c r="G224" s="3"/>
    </row>
    <row r="225" spans="1:7" x14ac:dyDescent="0.25">
      <c r="A225" s="3" t="s">
        <v>629</v>
      </c>
      <c r="B225" s="3" t="s">
        <v>688</v>
      </c>
      <c r="C225" s="3" t="s">
        <v>747</v>
      </c>
      <c r="D225" s="3" t="s">
        <v>863</v>
      </c>
      <c r="E225" s="3" t="s">
        <v>629</v>
      </c>
      <c r="F225" s="3"/>
      <c r="G225" s="3"/>
    </row>
    <row r="226" spans="1:7" x14ac:dyDescent="0.25">
      <c r="A226" s="3" t="s">
        <v>447</v>
      </c>
      <c r="B226" s="3" t="s">
        <v>688</v>
      </c>
      <c r="C226" s="3" t="s">
        <v>447</v>
      </c>
      <c r="D226" s="3" t="s">
        <v>863</v>
      </c>
      <c r="E226" s="3" t="s">
        <v>447</v>
      </c>
      <c r="F226" s="3"/>
      <c r="G226" s="3"/>
    </row>
    <row r="227" spans="1:7" x14ac:dyDescent="0.25">
      <c r="A227" s="3" t="s">
        <v>499</v>
      </c>
      <c r="B227" s="3" t="s">
        <v>702</v>
      </c>
      <c r="C227" s="3" t="s">
        <v>447</v>
      </c>
      <c r="D227" s="3" t="s">
        <v>863</v>
      </c>
      <c r="E227" s="3" t="s">
        <v>499</v>
      </c>
      <c r="F227" s="3"/>
      <c r="G227" s="3"/>
    </row>
    <row r="228" spans="1:7" x14ac:dyDescent="0.25">
      <c r="A228" s="3" t="s">
        <v>498</v>
      </c>
      <c r="B228" s="3" t="s">
        <v>688</v>
      </c>
      <c r="C228" s="3" t="s">
        <v>747</v>
      </c>
      <c r="D228" s="3" t="s">
        <v>453</v>
      </c>
      <c r="E228" s="3" t="s">
        <v>498</v>
      </c>
      <c r="F228" s="3"/>
      <c r="G228" s="3"/>
    </row>
    <row r="229" spans="1:7" x14ac:dyDescent="0.25">
      <c r="A229" s="3" t="s">
        <v>459</v>
      </c>
      <c r="B229" s="3" t="s">
        <v>459</v>
      </c>
      <c r="C229" s="3" t="s">
        <v>747</v>
      </c>
      <c r="D229" s="3" t="s">
        <v>863</v>
      </c>
      <c r="E229" s="3" t="s">
        <v>459</v>
      </c>
      <c r="F229" s="3"/>
      <c r="G229" s="3"/>
    </row>
    <row r="230" spans="1:7" x14ac:dyDescent="0.25">
      <c r="A230" s="3" t="s">
        <v>538</v>
      </c>
      <c r="B230" s="3" t="s">
        <v>459</v>
      </c>
      <c r="C230" s="3" t="s">
        <v>747</v>
      </c>
      <c r="D230" s="3" t="s">
        <v>863</v>
      </c>
      <c r="E230" s="3" t="s">
        <v>459</v>
      </c>
      <c r="F230" s="3"/>
      <c r="G230" s="3"/>
    </row>
    <row r="231" spans="1:7" x14ac:dyDescent="0.25">
      <c r="A231" s="3" t="s">
        <v>633</v>
      </c>
      <c r="B231" s="3" t="s">
        <v>633</v>
      </c>
      <c r="C231" s="3" t="s">
        <v>592</v>
      </c>
      <c r="D231" s="3" t="s">
        <v>863</v>
      </c>
      <c r="E231" s="3" t="s">
        <v>633</v>
      </c>
      <c r="F231" s="3"/>
      <c r="G231" s="3"/>
    </row>
    <row r="232" spans="1:7" x14ac:dyDescent="0.25">
      <c r="A232" s="3" t="s">
        <v>648</v>
      </c>
      <c r="B232" s="3" t="s">
        <v>692</v>
      </c>
      <c r="C232" s="3" t="s">
        <v>747</v>
      </c>
      <c r="D232" s="3" t="s">
        <v>453</v>
      </c>
      <c r="E232" s="3" t="s">
        <v>648</v>
      </c>
      <c r="F232" s="3"/>
      <c r="G232" s="3"/>
    </row>
    <row r="233" spans="1:7" x14ac:dyDescent="0.25">
      <c r="A233" s="3" t="s">
        <v>454</v>
      </c>
      <c r="B233" s="3" t="s">
        <v>454</v>
      </c>
      <c r="C233" s="3" t="s">
        <v>747</v>
      </c>
      <c r="D233" s="3" t="s">
        <v>454</v>
      </c>
      <c r="E233" s="3" t="s">
        <v>454</v>
      </c>
      <c r="F233" s="3"/>
      <c r="G233" s="3"/>
    </row>
    <row r="234" spans="1:7" x14ac:dyDescent="0.25">
      <c r="A234" s="3" t="s">
        <v>543</v>
      </c>
      <c r="B234" s="3" t="s">
        <v>706</v>
      </c>
      <c r="C234" s="3" t="s">
        <v>714</v>
      </c>
      <c r="D234" s="3" t="s">
        <v>863</v>
      </c>
      <c r="E234" s="3" t="s">
        <v>543</v>
      </c>
      <c r="F234" s="3"/>
      <c r="G234" s="3"/>
    </row>
    <row r="235" spans="1:7" x14ac:dyDescent="0.25">
      <c r="A235" s="3" t="s">
        <v>453</v>
      </c>
      <c r="B235" s="3" t="s">
        <v>453</v>
      </c>
      <c r="C235" s="3" t="s">
        <v>747</v>
      </c>
      <c r="D235" s="3" t="s">
        <v>453</v>
      </c>
      <c r="E235" s="3" t="s">
        <v>453</v>
      </c>
      <c r="F235" s="3"/>
      <c r="G235" s="3"/>
    </row>
    <row r="236" spans="1:7" x14ac:dyDescent="0.25">
      <c r="A236" s="3" t="s">
        <v>519</v>
      </c>
      <c r="B236" s="3" t="s">
        <v>698</v>
      </c>
      <c r="C236" s="3" t="s">
        <v>747</v>
      </c>
      <c r="D236" s="3" t="s">
        <v>454</v>
      </c>
      <c r="E236" s="3" t="s">
        <v>519</v>
      </c>
      <c r="F236" s="3"/>
      <c r="G236" s="3"/>
    </row>
    <row r="237" spans="1:7" x14ac:dyDescent="0.25">
      <c r="A237" s="3" t="s">
        <v>554</v>
      </c>
      <c r="B237" s="3" t="s">
        <v>554</v>
      </c>
      <c r="C237" s="3" t="s">
        <v>747</v>
      </c>
      <c r="D237" s="3" t="s">
        <v>863</v>
      </c>
      <c r="E237" s="3" t="s">
        <v>554</v>
      </c>
      <c r="F237" s="3"/>
      <c r="G237" s="3"/>
    </row>
    <row r="238" spans="1:7" x14ac:dyDescent="0.25">
      <c r="A238" s="3" t="s">
        <v>534</v>
      </c>
      <c r="B238" s="3" t="s">
        <v>554</v>
      </c>
      <c r="C238" s="3" t="s">
        <v>747</v>
      </c>
      <c r="D238" s="3" t="s">
        <v>863</v>
      </c>
      <c r="E238" s="3" t="s">
        <v>534</v>
      </c>
      <c r="F238" s="3"/>
      <c r="G238" s="3"/>
    </row>
    <row r="239" spans="1:7" x14ac:dyDescent="0.25">
      <c r="A239" s="3" t="s">
        <v>612</v>
      </c>
      <c r="B239" s="3" t="s">
        <v>501</v>
      </c>
      <c r="C239" s="3" t="s">
        <v>746</v>
      </c>
      <c r="D239" s="3" t="s">
        <v>863</v>
      </c>
      <c r="E239" s="3" t="s">
        <v>612</v>
      </c>
      <c r="F239" s="3"/>
      <c r="G239" s="3"/>
    </row>
    <row r="240" spans="1:7" x14ac:dyDescent="0.25">
      <c r="A240" s="3" t="s">
        <v>483</v>
      </c>
      <c r="B240" s="3" t="s">
        <v>479</v>
      </c>
      <c r="C240" s="3" t="s">
        <v>747</v>
      </c>
      <c r="D240" s="3" t="s">
        <v>863</v>
      </c>
      <c r="E240" s="3" t="s">
        <v>483</v>
      </c>
      <c r="F240" s="3"/>
      <c r="G240" s="3"/>
    </row>
    <row r="241" spans="1:7" x14ac:dyDescent="0.25">
      <c r="A241" s="3" t="s">
        <v>472</v>
      </c>
      <c r="B241" s="3" t="s">
        <v>707</v>
      </c>
      <c r="C241" s="3" t="s">
        <v>747</v>
      </c>
      <c r="D241" s="3" t="s">
        <v>453</v>
      </c>
      <c r="E241" s="3" t="s">
        <v>472</v>
      </c>
      <c r="F241" s="3"/>
      <c r="G241" s="3"/>
    </row>
    <row r="242" spans="1:7" x14ac:dyDescent="0.25">
      <c r="A242" s="3" t="s">
        <v>450</v>
      </c>
      <c r="B242" s="3" t="s">
        <v>707</v>
      </c>
      <c r="C242" s="3" t="s">
        <v>747</v>
      </c>
      <c r="D242" s="3" t="s">
        <v>453</v>
      </c>
      <c r="E242" s="3" t="s">
        <v>450</v>
      </c>
      <c r="F242" s="3"/>
      <c r="G242" s="3"/>
    </row>
    <row r="243" spans="1:7" x14ac:dyDescent="0.25">
      <c r="A243" s="3" t="s">
        <v>727</v>
      </c>
      <c r="B243" s="3"/>
      <c r="C243" s="3" t="s">
        <v>747</v>
      </c>
      <c r="D243" s="3" t="s">
        <v>863</v>
      </c>
      <c r="E243" s="3" t="s">
        <v>727</v>
      </c>
      <c r="F243" s="3"/>
      <c r="G243" s="3"/>
    </row>
    <row r="244" spans="1:7" x14ac:dyDescent="0.25">
      <c r="A244" s="3" t="s">
        <v>731</v>
      </c>
      <c r="B244" s="3"/>
      <c r="C244" s="3" t="s">
        <v>747</v>
      </c>
      <c r="D244" s="3" t="s">
        <v>863</v>
      </c>
      <c r="E244" s="3" t="s">
        <v>731</v>
      </c>
      <c r="F244" s="3"/>
      <c r="G244" s="3"/>
    </row>
    <row r="245" spans="1:7" x14ac:dyDescent="0.25">
      <c r="A245" s="3" t="s">
        <v>733</v>
      </c>
      <c r="B245" s="3"/>
      <c r="C245" s="3" t="s">
        <v>747</v>
      </c>
      <c r="D245" s="3" t="s">
        <v>863</v>
      </c>
      <c r="E245" s="3" t="s">
        <v>733</v>
      </c>
      <c r="F245" s="3"/>
      <c r="G245" s="3"/>
    </row>
    <row r="246" spans="1:7" x14ac:dyDescent="0.25">
      <c r="A246" s="3" t="s">
        <v>739</v>
      </c>
      <c r="B246" s="3"/>
      <c r="C246" s="3" t="s">
        <v>747</v>
      </c>
      <c r="D246" s="3" t="s">
        <v>863</v>
      </c>
      <c r="E246" s="3" t="s">
        <v>739</v>
      </c>
      <c r="F246" s="3"/>
      <c r="G246" s="3"/>
    </row>
    <row r="247" spans="1:7" x14ac:dyDescent="0.25">
      <c r="A247" s="3" t="s">
        <v>737</v>
      </c>
      <c r="B247" s="3"/>
      <c r="C247" s="3" t="s">
        <v>747</v>
      </c>
      <c r="D247" s="3" t="s">
        <v>863</v>
      </c>
      <c r="E247" s="3" t="s">
        <v>737</v>
      </c>
      <c r="F247" s="3"/>
      <c r="G247" s="3"/>
    </row>
    <row r="248" spans="1:7" x14ac:dyDescent="0.25">
      <c r="A248" s="3" t="s">
        <v>740</v>
      </c>
      <c r="B248" s="3"/>
      <c r="C248" s="3" t="s">
        <v>747</v>
      </c>
      <c r="D248" s="3" t="s">
        <v>863</v>
      </c>
      <c r="E248" s="3" t="s">
        <v>740</v>
      </c>
      <c r="F248" s="3"/>
      <c r="G248" s="3"/>
    </row>
    <row r="249" spans="1:7" x14ac:dyDescent="0.25">
      <c r="A249" s="3" t="s">
        <v>738</v>
      </c>
      <c r="B249" s="3"/>
      <c r="C249" s="3" t="s">
        <v>747</v>
      </c>
      <c r="D249" s="3" t="s">
        <v>863</v>
      </c>
      <c r="E249" s="3" t="s">
        <v>738</v>
      </c>
      <c r="F249" s="3"/>
      <c r="G249" s="3"/>
    </row>
    <row r="250" spans="1:7" x14ac:dyDescent="0.25">
      <c r="A250" s="3" t="s">
        <v>741</v>
      </c>
      <c r="B250" s="3"/>
      <c r="C250" s="3" t="s">
        <v>747</v>
      </c>
      <c r="D250" s="3" t="s">
        <v>863</v>
      </c>
      <c r="E250" s="3" t="s">
        <v>741</v>
      </c>
      <c r="F250" s="3"/>
      <c r="G250" s="3"/>
    </row>
    <row r="251" spans="1:7" x14ac:dyDescent="0.25">
      <c r="A251" s="3" t="s">
        <v>742</v>
      </c>
      <c r="B251" s="3"/>
      <c r="C251" s="3" t="s">
        <v>747</v>
      </c>
      <c r="D251" s="3" t="s">
        <v>863</v>
      </c>
      <c r="E251" s="3" t="s">
        <v>742</v>
      </c>
      <c r="F251" s="3"/>
      <c r="G251" s="3"/>
    </row>
    <row r="252" spans="1:7" x14ac:dyDescent="0.25">
      <c r="A252" s="3" t="s">
        <v>743</v>
      </c>
      <c r="B252" s="3"/>
      <c r="C252" s="3" t="s">
        <v>747</v>
      </c>
      <c r="D252" s="3" t="s">
        <v>863</v>
      </c>
      <c r="E252" s="3" t="s">
        <v>743</v>
      </c>
      <c r="F252" s="3"/>
      <c r="G252" s="3"/>
    </row>
    <row r="253" spans="1:7" x14ac:dyDescent="0.25">
      <c r="A253" s="3" t="s">
        <v>744</v>
      </c>
      <c r="B253" s="3"/>
      <c r="C253" s="3" t="s">
        <v>747</v>
      </c>
      <c r="D253" s="3" t="s">
        <v>863</v>
      </c>
      <c r="E253" s="3" t="s">
        <v>744</v>
      </c>
      <c r="F253" s="3"/>
      <c r="G253" s="3"/>
    </row>
    <row r="254" spans="1:7" x14ac:dyDescent="0.25">
      <c r="A254" s="3" t="s">
        <v>745</v>
      </c>
      <c r="B254" s="3"/>
      <c r="C254" s="3" t="s">
        <v>747</v>
      </c>
      <c r="D254" s="3" t="s">
        <v>863</v>
      </c>
      <c r="E254" s="3" t="s">
        <v>745</v>
      </c>
      <c r="F254" s="3"/>
      <c r="G254" s="3"/>
    </row>
    <row r="255" spans="1:7" x14ac:dyDescent="0.25">
      <c r="A255" s="3" t="s">
        <v>734</v>
      </c>
      <c r="B255" s="3"/>
      <c r="C255" s="5" t="s">
        <v>523</v>
      </c>
      <c r="D255" s="3" t="s">
        <v>863</v>
      </c>
      <c r="E255" s="3" t="s">
        <v>734</v>
      </c>
      <c r="F255" s="3"/>
      <c r="G255" s="3"/>
    </row>
    <row r="256" spans="1:7" x14ac:dyDescent="0.25">
      <c r="A256" s="3" t="s">
        <v>610</v>
      </c>
      <c r="B256" s="3"/>
      <c r="C256" s="3" t="s">
        <v>747</v>
      </c>
      <c r="D256" s="5" t="s">
        <v>454</v>
      </c>
      <c r="E256" s="3" t="s">
        <v>610</v>
      </c>
      <c r="F256" s="3"/>
      <c r="G256" s="3"/>
    </row>
    <row r="257" spans="1:7" x14ac:dyDescent="0.25">
      <c r="A257" s="3" t="s">
        <v>700</v>
      </c>
      <c r="B257" s="3"/>
      <c r="C257" s="3" t="s">
        <v>747</v>
      </c>
      <c r="D257" s="5" t="s">
        <v>454</v>
      </c>
      <c r="E257" s="3" t="s">
        <v>700</v>
      </c>
      <c r="F257" s="3"/>
      <c r="G257" s="3"/>
    </row>
    <row r="258" spans="1:7" x14ac:dyDescent="0.25">
      <c r="A258" s="3" t="s">
        <v>725</v>
      </c>
      <c r="B258" s="3"/>
      <c r="C258" s="3" t="s">
        <v>747</v>
      </c>
      <c r="D258" s="5" t="s">
        <v>454</v>
      </c>
      <c r="E258" s="3" t="s">
        <v>725</v>
      </c>
      <c r="F258" s="3"/>
      <c r="G258" s="3"/>
    </row>
  </sheetData>
  <autoFilter ref="A1:G258" xr:uid="{EEA08D22-09A7-4F7F-8492-523050D89664}"/>
  <sortState ref="A2:B242">
    <sortCondition ref="A2:A242"/>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9A8A7-58FF-4C42-A5BC-099748C82BEE}">
  <dimension ref="A1:C5441"/>
  <sheetViews>
    <sheetView workbookViewId="0">
      <selection activeCell="B23" sqref="B23"/>
    </sheetView>
  </sheetViews>
  <sheetFormatPr baseColWidth="10" defaultRowHeight="15" x14ac:dyDescent="0.25"/>
  <cols>
    <col min="1" max="1" width="59.5703125" customWidth="1"/>
    <col min="2" max="2" width="23" customWidth="1"/>
  </cols>
  <sheetData>
    <row r="1" spans="1:3" x14ac:dyDescent="0.25">
      <c r="A1" s="3" t="s">
        <v>437</v>
      </c>
      <c r="B1" s="3" t="s">
        <v>1</v>
      </c>
      <c r="C1" s="3" t="s">
        <v>2</v>
      </c>
    </row>
    <row r="2" spans="1:3" x14ac:dyDescent="0.25">
      <c r="A2" s="2" t="s">
        <v>51</v>
      </c>
      <c r="B2" s="3"/>
      <c r="C2" s="3"/>
    </row>
    <row r="3" spans="1:3" x14ac:dyDescent="0.25">
      <c r="A3" s="2" t="s">
        <v>55</v>
      </c>
      <c r="B3" s="3"/>
      <c r="C3" s="3"/>
    </row>
    <row r="4" spans="1:3" x14ac:dyDescent="0.25">
      <c r="A4" s="2" t="s">
        <v>111</v>
      </c>
      <c r="B4" s="3"/>
      <c r="C4" s="3"/>
    </row>
    <row r="5" spans="1:3" x14ac:dyDescent="0.25">
      <c r="A5" s="2" t="s">
        <v>112</v>
      </c>
      <c r="B5" s="3"/>
      <c r="C5" s="3"/>
    </row>
    <row r="6" spans="1:3" x14ac:dyDescent="0.25">
      <c r="A6" s="2" t="s">
        <v>113</v>
      </c>
      <c r="B6" s="3"/>
      <c r="C6" s="3"/>
    </row>
    <row r="7" spans="1:3" x14ac:dyDescent="0.25">
      <c r="A7" s="2" t="s">
        <v>115</v>
      </c>
      <c r="B7" s="3"/>
      <c r="C7" s="3"/>
    </row>
    <row r="8" spans="1:3" x14ac:dyDescent="0.25">
      <c r="A8" s="2" t="s">
        <v>116</v>
      </c>
      <c r="B8" s="3"/>
      <c r="C8" s="3"/>
    </row>
    <row r="9" spans="1:3" x14ac:dyDescent="0.25">
      <c r="A9" s="2" t="s">
        <v>117</v>
      </c>
      <c r="B9" s="3"/>
      <c r="C9" s="3"/>
    </row>
    <row r="10" spans="1:3" x14ac:dyDescent="0.25">
      <c r="A10" s="6" t="s">
        <v>118</v>
      </c>
      <c r="B10" s="3"/>
      <c r="C10" s="3"/>
    </row>
    <row r="11" spans="1:3" x14ac:dyDescent="0.25">
      <c r="A11" s="2" t="s">
        <v>180</v>
      </c>
      <c r="B11" s="3"/>
      <c r="C11" s="3"/>
    </row>
    <row r="12" spans="1:3" x14ac:dyDescent="0.25">
      <c r="A12" s="2" t="s">
        <v>181</v>
      </c>
      <c r="B12" s="3"/>
      <c r="C12" s="3"/>
    </row>
    <row r="13" spans="1:3" x14ac:dyDescent="0.25">
      <c r="A13" s="2" t="s">
        <v>121</v>
      </c>
      <c r="B13" s="3"/>
      <c r="C13" s="3"/>
    </row>
    <row r="14" spans="1:3" x14ac:dyDescent="0.25">
      <c r="A14" s="2" t="s">
        <v>122</v>
      </c>
      <c r="B14" s="3"/>
      <c r="C14" s="3"/>
    </row>
    <row r="15" spans="1:3" x14ac:dyDescent="0.25">
      <c r="A15" s="2" t="s">
        <v>123</v>
      </c>
      <c r="B15" s="3"/>
      <c r="C15" s="3"/>
    </row>
    <row r="16" spans="1:3" x14ac:dyDescent="0.25">
      <c r="A16" s="2" t="s">
        <v>124</v>
      </c>
      <c r="B16" s="3"/>
      <c r="C16" s="3"/>
    </row>
    <row r="17" spans="1:3" x14ac:dyDescent="0.25">
      <c r="A17" s="2" t="s">
        <v>125</v>
      </c>
      <c r="B17" s="3"/>
      <c r="C17" s="3"/>
    </row>
    <row r="18" spans="1:3" x14ac:dyDescent="0.25">
      <c r="A18" s="2" t="s">
        <v>126</v>
      </c>
      <c r="B18" s="3"/>
      <c r="C18" s="3"/>
    </row>
    <row r="19" spans="1:3" x14ac:dyDescent="0.25">
      <c r="A19" s="2" t="s">
        <v>127</v>
      </c>
      <c r="B19" s="3"/>
      <c r="C19" s="3"/>
    </row>
    <row r="20" spans="1:3" x14ac:dyDescent="0.25">
      <c r="A20" s="2" t="s">
        <v>128</v>
      </c>
      <c r="B20" s="3"/>
      <c r="C20" s="3"/>
    </row>
    <row r="21" spans="1:3" x14ac:dyDescent="0.25">
      <c r="A21" s="2" t="s">
        <v>129</v>
      </c>
      <c r="B21" s="3"/>
      <c r="C21" s="3"/>
    </row>
    <row r="22" spans="1:3" x14ac:dyDescent="0.25">
      <c r="A22" s="2" t="s">
        <v>130</v>
      </c>
      <c r="B22" s="3"/>
      <c r="C22" s="3"/>
    </row>
    <row r="23" spans="1:3" x14ac:dyDescent="0.25">
      <c r="A23" s="2" t="s">
        <v>131</v>
      </c>
      <c r="B23" s="3"/>
      <c r="C23" s="3"/>
    </row>
    <row r="24" spans="1:3" x14ac:dyDescent="0.25">
      <c r="A24" s="2" t="s">
        <v>132</v>
      </c>
      <c r="B24" s="3"/>
      <c r="C24" s="3"/>
    </row>
    <row r="25" spans="1:3" x14ac:dyDescent="0.25">
      <c r="A25" s="2" t="s">
        <v>133</v>
      </c>
      <c r="B25" s="3"/>
      <c r="C25" s="3"/>
    </row>
    <row r="26" spans="1:3" x14ac:dyDescent="0.25">
      <c r="A26" s="2" t="s">
        <v>134</v>
      </c>
      <c r="B26" s="3"/>
      <c r="C26" s="3"/>
    </row>
    <row r="27" spans="1:3" x14ac:dyDescent="0.25">
      <c r="A27" s="2" t="s">
        <v>135</v>
      </c>
      <c r="B27" s="3"/>
      <c r="C27" s="3"/>
    </row>
    <row r="28" spans="1:3" x14ac:dyDescent="0.25">
      <c r="A28" s="2" t="s">
        <v>136</v>
      </c>
      <c r="B28" s="3"/>
      <c r="C28" s="3"/>
    </row>
    <row r="29" spans="1:3" x14ac:dyDescent="0.25">
      <c r="A29" s="2" t="s">
        <v>137</v>
      </c>
      <c r="B29" s="3"/>
      <c r="C29" s="3"/>
    </row>
    <row r="30" spans="1:3" x14ac:dyDescent="0.25">
      <c r="A30" s="2" t="s">
        <v>138</v>
      </c>
      <c r="B30" s="3"/>
      <c r="C30" s="3"/>
    </row>
    <row r="31" spans="1:3" x14ac:dyDescent="0.25">
      <c r="A31" s="2" t="s">
        <v>139</v>
      </c>
      <c r="B31" s="3"/>
      <c r="C31" s="3"/>
    </row>
    <row r="32" spans="1:3" x14ac:dyDescent="0.25">
      <c r="A32" s="2" t="s">
        <v>140</v>
      </c>
      <c r="B32" s="3"/>
      <c r="C32" s="3"/>
    </row>
    <row r="33" spans="1:3" x14ac:dyDescent="0.25">
      <c r="A33" s="2" t="s">
        <v>141</v>
      </c>
      <c r="B33" s="3"/>
      <c r="C33" s="3"/>
    </row>
    <row r="34" spans="1:3" x14ac:dyDescent="0.25">
      <c r="A34" s="2" t="s">
        <v>142</v>
      </c>
      <c r="B34" s="3"/>
      <c r="C34" s="3"/>
    </row>
    <row r="35" spans="1:3" x14ac:dyDescent="0.25">
      <c r="A35" s="2" t="s">
        <v>143</v>
      </c>
      <c r="B35" s="3"/>
      <c r="C35" s="3"/>
    </row>
    <row r="36" spans="1:3" x14ac:dyDescent="0.25">
      <c r="A36" s="6" t="s">
        <v>144</v>
      </c>
      <c r="B36" s="3"/>
      <c r="C36" s="3"/>
    </row>
    <row r="37" spans="1:3" x14ac:dyDescent="0.25">
      <c r="A37" s="2" t="s">
        <v>145</v>
      </c>
      <c r="B37" s="3"/>
      <c r="C37" s="3"/>
    </row>
    <row r="38" spans="1:3" x14ac:dyDescent="0.25">
      <c r="A38" s="2" t="s">
        <v>146</v>
      </c>
      <c r="B38" s="3"/>
      <c r="C38" s="3"/>
    </row>
    <row r="39" spans="1:3" x14ac:dyDescent="0.25">
      <c r="A39" s="2" t="s">
        <v>147</v>
      </c>
      <c r="B39" s="3"/>
      <c r="C39" s="3"/>
    </row>
    <row r="40" spans="1:3" x14ac:dyDescent="0.25">
      <c r="A40" s="2" t="s">
        <v>186</v>
      </c>
      <c r="B40" s="3"/>
      <c r="C40" s="3"/>
    </row>
    <row r="41" spans="1:3" x14ac:dyDescent="0.25">
      <c r="A41" s="2" t="s">
        <v>187</v>
      </c>
      <c r="B41" s="3"/>
      <c r="C41" s="3"/>
    </row>
    <row r="42" spans="1:3" x14ac:dyDescent="0.25">
      <c r="A42" s="2" t="s">
        <v>188</v>
      </c>
      <c r="B42" s="3"/>
      <c r="C42" s="3"/>
    </row>
    <row r="43" spans="1:3" x14ac:dyDescent="0.25">
      <c r="A43" s="2" t="s">
        <v>189</v>
      </c>
      <c r="B43" s="3"/>
      <c r="C43" s="3"/>
    </row>
    <row r="44" spans="1:3" x14ac:dyDescent="0.25">
      <c r="A44" s="2" t="s">
        <v>190</v>
      </c>
      <c r="B44" s="3"/>
      <c r="C44" s="3"/>
    </row>
    <row r="45" spans="1:3" x14ac:dyDescent="0.25">
      <c r="A45" s="2" t="s">
        <v>191</v>
      </c>
      <c r="B45" s="3"/>
      <c r="C45" s="3"/>
    </row>
    <row r="46" spans="1:3" x14ac:dyDescent="0.25">
      <c r="A46" s="2" t="s">
        <v>192</v>
      </c>
      <c r="B46" s="3"/>
      <c r="C46" s="3"/>
    </row>
    <row r="47" spans="1:3" x14ac:dyDescent="0.25">
      <c r="A47" s="2" t="s">
        <v>193</v>
      </c>
      <c r="B47" s="3"/>
      <c r="C47" s="3"/>
    </row>
    <row r="48" spans="1:3" x14ac:dyDescent="0.25">
      <c r="A48" s="2" t="s">
        <v>194</v>
      </c>
      <c r="B48" s="3"/>
      <c r="C48" s="3"/>
    </row>
    <row r="49" spans="1:3" x14ac:dyDescent="0.25">
      <c r="A49" s="2" t="s">
        <v>195</v>
      </c>
      <c r="B49" s="3"/>
      <c r="C49" s="3"/>
    </row>
    <row r="50" spans="1:3" x14ac:dyDescent="0.25">
      <c r="A50" s="2" t="s">
        <v>196</v>
      </c>
      <c r="B50" s="3"/>
      <c r="C50" s="3"/>
    </row>
    <row r="51" spans="1:3" x14ac:dyDescent="0.25">
      <c r="A51" s="2" t="s">
        <v>197</v>
      </c>
      <c r="B51" s="3"/>
      <c r="C51" s="3"/>
    </row>
    <row r="52" spans="1:3" x14ac:dyDescent="0.25">
      <c r="A52" s="2" t="s">
        <v>198</v>
      </c>
      <c r="B52" s="3"/>
      <c r="C52" s="3"/>
    </row>
    <row r="53" spans="1:3" x14ac:dyDescent="0.25">
      <c r="A53" s="2" t="s">
        <v>199</v>
      </c>
      <c r="B53" s="3"/>
      <c r="C53" s="3"/>
    </row>
    <row r="54" spans="1:3" x14ac:dyDescent="0.25">
      <c r="A54" s="2" t="s">
        <v>200</v>
      </c>
      <c r="B54" s="3"/>
      <c r="C54" s="3"/>
    </row>
    <row r="55" spans="1:3" x14ac:dyDescent="0.25">
      <c r="A55" s="2" t="s">
        <v>201</v>
      </c>
      <c r="B55" s="3"/>
      <c r="C55" s="3"/>
    </row>
    <row r="56" spans="1:3" x14ac:dyDescent="0.25">
      <c r="A56" s="2" t="s">
        <v>202</v>
      </c>
      <c r="B56" s="3"/>
      <c r="C56" s="3"/>
    </row>
    <row r="57" spans="1:3" x14ac:dyDescent="0.25">
      <c r="A57" s="2" t="s">
        <v>203</v>
      </c>
      <c r="B57" s="3"/>
      <c r="C57" s="3"/>
    </row>
    <row r="58" spans="1:3" x14ac:dyDescent="0.25">
      <c r="A58" s="2" t="s">
        <v>204</v>
      </c>
      <c r="B58" s="3"/>
      <c r="C58" s="3"/>
    </row>
    <row r="59" spans="1:3" x14ac:dyDescent="0.25">
      <c r="A59" s="2" t="s">
        <v>205</v>
      </c>
      <c r="B59" s="3"/>
      <c r="C59" s="3"/>
    </row>
    <row r="60" spans="1:3" x14ac:dyDescent="0.25">
      <c r="A60" s="2" t="s">
        <v>206</v>
      </c>
      <c r="B60" s="3"/>
      <c r="C60" s="3"/>
    </row>
    <row r="61" spans="1:3" x14ac:dyDescent="0.25">
      <c r="A61" s="2" t="s">
        <v>207</v>
      </c>
      <c r="B61" s="3"/>
      <c r="C61" s="3"/>
    </row>
    <row r="62" spans="1:3" x14ac:dyDescent="0.25">
      <c r="A62" s="2" t="s">
        <v>208</v>
      </c>
      <c r="B62" s="3"/>
      <c r="C62" s="3"/>
    </row>
    <row r="63" spans="1:3" x14ac:dyDescent="0.25">
      <c r="A63" s="2" t="s">
        <v>209</v>
      </c>
      <c r="B63" s="3"/>
      <c r="C63" s="3"/>
    </row>
    <row r="64" spans="1:3" x14ac:dyDescent="0.25">
      <c r="A64" s="2" t="s">
        <v>211</v>
      </c>
      <c r="B64" s="3"/>
      <c r="C64" s="3"/>
    </row>
    <row r="65" spans="1:3" x14ac:dyDescent="0.25">
      <c r="A65" s="2" t="s">
        <v>233</v>
      </c>
      <c r="B65" s="3"/>
      <c r="C65" s="3"/>
    </row>
    <row r="66" spans="1:3" x14ac:dyDescent="0.25">
      <c r="A66" s="2" t="s">
        <v>234</v>
      </c>
      <c r="B66" s="3"/>
      <c r="C66" s="3"/>
    </row>
    <row r="67" spans="1:3" x14ac:dyDescent="0.25">
      <c r="A67" s="2" t="s">
        <v>235</v>
      </c>
      <c r="B67" s="3"/>
      <c r="C67" s="3"/>
    </row>
    <row r="68" spans="1:3" x14ac:dyDescent="0.25">
      <c r="A68" s="2" t="s">
        <v>236</v>
      </c>
      <c r="B68" s="3"/>
      <c r="C68" s="3"/>
    </row>
    <row r="69" spans="1:3" x14ac:dyDescent="0.25">
      <c r="A69" s="2" t="s">
        <v>237</v>
      </c>
      <c r="B69" s="3"/>
      <c r="C69" s="3"/>
    </row>
    <row r="70" spans="1:3" x14ac:dyDescent="0.25">
      <c r="A70" s="2" t="s">
        <v>238</v>
      </c>
      <c r="B70" s="3"/>
      <c r="C70" s="3"/>
    </row>
    <row r="71" spans="1:3" x14ac:dyDescent="0.25">
      <c r="A71" s="2" t="s">
        <v>239</v>
      </c>
      <c r="B71" s="3"/>
      <c r="C71" s="3"/>
    </row>
    <row r="72" spans="1:3" x14ac:dyDescent="0.25">
      <c r="A72" s="2" t="s">
        <v>240</v>
      </c>
      <c r="B72" s="3"/>
      <c r="C72" s="3"/>
    </row>
    <row r="73" spans="1:3" x14ac:dyDescent="0.25">
      <c r="A73" s="2" t="s">
        <v>241</v>
      </c>
      <c r="B73" s="3"/>
      <c r="C73" s="3"/>
    </row>
    <row r="74" spans="1:3" x14ac:dyDescent="0.25">
      <c r="A74" s="2" t="s">
        <v>242</v>
      </c>
      <c r="B74" s="3"/>
      <c r="C74" s="3"/>
    </row>
    <row r="75" spans="1:3" x14ac:dyDescent="0.25">
      <c r="A75" s="2" t="s">
        <v>243</v>
      </c>
      <c r="B75" s="3"/>
      <c r="C75" s="3"/>
    </row>
    <row r="76" spans="1:3" x14ac:dyDescent="0.25">
      <c r="A76" s="2" t="s">
        <v>244</v>
      </c>
      <c r="B76" s="3"/>
      <c r="C76" s="3"/>
    </row>
    <row r="77" spans="1:3" x14ac:dyDescent="0.25">
      <c r="A77" s="2" t="s">
        <v>245</v>
      </c>
      <c r="B77" s="3"/>
      <c r="C77" s="3"/>
    </row>
    <row r="78" spans="1:3" x14ac:dyDescent="0.25">
      <c r="A78" s="2" t="s">
        <v>246</v>
      </c>
      <c r="B78" s="3"/>
      <c r="C78" s="3"/>
    </row>
    <row r="79" spans="1:3" x14ac:dyDescent="0.25">
      <c r="A79" s="2" t="s">
        <v>247</v>
      </c>
      <c r="B79" s="3"/>
      <c r="C79" s="3"/>
    </row>
    <row r="80" spans="1:3" x14ac:dyDescent="0.25">
      <c r="A80" s="2" t="s">
        <v>248</v>
      </c>
      <c r="B80" s="3"/>
      <c r="C80" s="3"/>
    </row>
    <row r="81" spans="1:3" x14ac:dyDescent="0.25">
      <c r="A81" s="2" t="s">
        <v>249</v>
      </c>
      <c r="B81" s="3"/>
      <c r="C81" s="3"/>
    </row>
    <row r="82" spans="1:3" x14ac:dyDescent="0.25">
      <c r="A82" s="2" t="s">
        <v>250</v>
      </c>
      <c r="B82" s="3"/>
      <c r="C82" s="3"/>
    </row>
    <row r="83" spans="1:3" x14ac:dyDescent="0.25">
      <c r="A83" s="2" t="s">
        <v>251</v>
      </c>
      <c r="B83" s="3"/>
      <c r="C83" s="3"/>
    </row>
    <row r="84" spans="1:3" x14ac:dyDescent="0.25">
      <c r="A84" s="2" t="s">
        <v>252</v>
      </c>
      <c r="B84" s="3"/>
      <c r="C84" s="3"/>
    </row>
    <row r="85" spans="1:3" x14ac:dyDescent="0.25">
      <c r="A85" s="2" t="s">
        <v>253</v>
      </c>
      <c r="B85" s="3"/>
      <c r="C85" s="3"/>
    </row>
    <row r="86" spans="1:3" x14ac:dyDescent="0.25">
      <c r="A86" s="2" t="s">
        <v>254</v>
      </c>
      <c r="B86" s="3"/>
      <c r="C86" s="3"/>
    </row>
    <row r="87" spans="1:3" x14ac:dyDescent="0.25">
      <c r="A87" s="2" t="s">
        <v>270</v>
      </c>
      <c r="B87" s="3"/>
      <c r="C87" s="3"/>
    </row>
    <row r="88" spans="1:3" x14ac:dyDescent="0.25">
      <c r="A88" s="2" t="s">
        <v>271</v>
      </c>
      <c r="B88" s="3"/>
      <c r="C88" s="3"/>
    </row>
    <row r="89" spans="1:3" x14ac:dyDescent="0.25">
      <c r="A89" s="2" t="s">
        <v>272</v>
      </c>
      <c r="B89" s="3"/>
      <c r="C89" s="3"/>
    </row>
    <row r="90" spans="1:3" x14ac:dyDescent="0.25">
      <c r="A90" s="2" t="s">
        <v>273</v>
      </c>
      <c r="B90" s="3"/>
      <c r="C90" s="3"/>
    </row>
    <row r="91" spans="1:3" x14ac:dyDescent="0.25">
      <c r="A91" s="2" t="s">
        <v>274</v>
      </c>
      <c r="B91" s="3"/>
      <c r="C91" s="3"/>
    </row>
    <row r="92" spans="1:3" x14ac:dyDescent="0.25">
      <c r="A92" s="2" t="s">
        <v>275</v>
      </c>
      <c r="B92" s="3"/>
      <c r="C92" s="3"/>
    </row>
    <row r="93" spans="1:3" x14ac:dyDescent="0.25">
      <c r="A93" s="2" t="s">
        <v>276</v>
      </c>
      <c r="B93" s="3"/>
      <c r="C93" s="3"/>
    </row>
    <row r="94" spans="1:3" x14ac:dyDescent="0.25">
      <c r="A94" s="2" t="s">
        <v>277</v>
      </c>
      <c r="B94" s="3"/>
      <c r="C94" s="3"/>
    </row>
    <row r="95" spans="1:3" x14ac:dyDescent="0.25">
      <c r="A95" s="2" t="s">
        <v>278</v>
      </c>
      <c r="B95" s="3"/>
      <c r="C95" s="3"/>
    </row>
    <row r="96" spans="1:3" x14ac:dyDescent="0.25">
      <c r="A96" s="2" t="s">
        <v>279</v>
      </c>
      <c r="B96" s="3"/>
      <c r="C96" s="3"/>
    </row>
    <row r="97" spans="1:3" x14ac:dyDescent="0.25">
      <c r="A97" s="2" t="s">
        <v>280</v>
      </c>
      <c r="B97" s="3"/>
      <c r="C97" s="3"/>
    </row>
    <row r="98" spans="1:3" x14ac:dyDescent="0.25">
      <c r="A98" s="2" t="s">
        <v>281</v>
      </c>
      <c r="B98" s="3"/>
      <c r="C98" s="3"/>
    </row>
    <row r="99" spans="1:3" x14ac:dyDescent="0.25">
      <c r="A99" s="2" t="s">
        <v>303</v>
      </c>
      <c r="B99" s="3"/>
      <c r="C99" s="3"/>
    </row>
    <row r="100" spans="1:3" x14ac:dyDescent="0.25">
      <c r="A100" s="2" t="s">
        <v>304</v>
      </c>
      <c r="B100" s="3"/>
      <c r="C100" s="3"/>
    </row>
    <row r="101" spans="1:3" x14ac:dyDescent="0.25">
      <c r="A101" s="2" t="s">
        <v>305</v>
      </c>
      <c r="B101" s="3"/>
      <c r="C101" s="3"/>
    </row>
    <row r="102" spans="1:3" x14ac:dyDescent="0.25">
      <c r="A102" s="2" t="s">
        <v>306</v>
      </c>
      <c r="B102" s="3"/>
      <c r="C102" s="3"/>
    </row>
    <row r="103" spans="1:3" x14ac:dyDescent="0.25">
      <c r="A103" s="2" t="s">
        <v>308</v>
      </c>
      <c r="B103" s="3"/>
      <c r="C103" s="3"/>
    </row>
    <row r="104" spans="1:3" x14ac:dyDescent="0.25">
      <c r="A104" s="2" t="s">
        <v>309</v>
      </c>
      <c r="B104" s="3"/>
      <c r="C104" s="3"/>
    </row>
    <row r="105" spans="1:3" x14ac:dyDescent="0.25">
      <c r="A105" s="2" t="s">
        <v>310</v>
      </c>
      <c r="B105" s="3"/>
      <c r="C105" s="3"/>
    </row>
    <row r="106" spans="1:3" x14ac:dyDescent="0.25">
      <c r="A106" s="2" t="s">
        <v>311</v>
      </c>
      <c r="B106" s="3"/>
      <c r="C106" s="3"/>
    </row>
    <row r="107" spans="1:3" x14ac:dyDescent="0.25">
      <c r="A107" s="2" t="s">
        <v>312</v>
      </c>
      <c r="B107" s="3"/>
      <c r="C107" s="3"/>
    </row>
    <row r="108" spans="1:3" x14ac:dyDescent="0.25">
      <c r="A108" s="2" t="s">
        <v>313</v>
      </c>
      <c r="B108" s="3"/>
      <c r="C108" s="3"/>
    </row>
    <row r="109" spans="1:3" x14ac:dyDescent="0.25">
      <c r="A109" s="2" t="s">
        <v>314</v>
      </c>
      <c r="B109" s="3"/>
      <c r="C109" s="3"/>
    </row>
    <row r="110" spans="1:3" x14ac:dyDescent="0.25">
      <c r="A110" s="2" t="s">
        <v>315</v>
      </c>
      <c r="B110" s="3"/>
      <c r="C110" s="3"/>
    </row>
    <row r="111" spans="1:3" x14ac:dyDescent="0.25">
      <c r="A111" s="2" t="s">
        <v>345</v>
      </c>
      <c r="B111" s="3"/>
      <c r="C111" s="3"/>
    </row>
    <row r="112" spans="1:3" x14ac:dyDescent="0.25">
      <c r="A112" s="2" t="s">
        <v>346</v>
      </c>
      <c r="B112" s="3"/>
      <c r="C112" s="3"/>
    </row>
    <row r="113" spans="1:3" x14ac:dyDescent="0.25">
      <c r="A113" s="2" t="s">
        <v>347</v>
      </c>
      <c r="B113" s="3"/>
      <c r="C113" s="3"/>
    </row>
    <row r="114" spans="1:3" x14ac:dyDescent="0.25">
      <c r="A114" s="2" t="s">
        <v>348</v>
      </c>
      <c r="B114" s="3"/>
      <c r="C114" s="3"/>
    </row>
    <row r="115" spans="1:3" x14ac:dyDescent="0.25">
      <c r="A115" s="2" t="s">
        <v>349</v>
      </c>
      <c r="B115" s="3"/>
      <c r="C115" s="3"/>
    </row>
    <row r="116" spans="1:3" x14ac:dyDescent="0.25">
      <c r="A116" s="2" t="s">
        <v>350</v>
      </c>
      <c r="B116" s="3"/>
      <c r="C116" s="3"/>
    </row>
    <row r="117" spans="1:3" x14ac:dyDescent="0.25">
      <c r="A117" s="2" t="s">
        <v>351</v>
      </c>
      <c r="B117" s="3"/>
      <c r="C117" s="3"/>
    </row>
    <row r="118" spans="1:3" x14ac:dyDescent="0.25">
      <c r="A118" s="2" t="s">
        <v>352</v>
      </c>
      <c r="B118" s="3"/>
      <c r="C118" s="3"/>
    </row>
    <row r="119" spans="1:3" x14ac:dyDescent="0.25">
      <c r="A119" s="2" t="s">
        <v>353</v>
      </c>
      <c r="B119" s="3"/>
      <c r="C119" s="3"/>
    </row>
    <row r="120" spans="1:3" x14ac:dyDescent="0.25">
      <c r="A120" s="2" t="s">
        <v>354</v>
      </c>
      <c r="B120" s="3"/>
      <c r="C120" s="3"/>
    </row>
    <row r="121" spans="1:3" x14ac:dyDescent="0.25">
      <c r="A121" s="2" t="s">
        <v>355</v>
      </c>
      <c r="B121" s="3"/>
      <c r="C121" s="3"/>
    </row>
    <row r="122" spans="1:3" x14ac:dyDescent="0.25">
      <c r="A122" s="2" t="s">
        <v>363</v>
      </c>
      <c r="B122" s="3"/>
      <c r="C122" s="3"/>
    </row>
    <row r="123" spans="1:3" x14ac:dyDescent="0.25">
      <c r="A123" s="2" t="s">
        <v>364</v>
      </c>
      <c r="B123" s="3"/>
      <c r="C123" s="3"/>
    </row>
    <row r="124" spans="1:3" x14ac:dyDescent="0.25">
      <c r="A124" s="2" t="s">
        <v>365</v>
      </c>
      <c r="B124" s="3"/>
      <c r="C124" s="3"/>
    </row>
    <row r="125" spans="1:3" x14ac:dyDescent="0.25">
      <c r="A125" s="2" t="s">
        <v>366</v>
      </c>
      <c r="B125" s="3"/>
      <c r="C125" s="3"/>
    </row>
    <row r="126" spans="1:3" x14ac:dyDescent="0.25">
      <c r="A126" s="2" t="s">
        <v>367</v>
      </c>
      <c r="B126" s="3"/>
      <c r="C126" s="3"/>
    </row>
    <row r="127" spans="1:3" x14ac:dyDescent="0.25">
      <c r="A127" s="2" t="s">
        <v>368</v>
      </c>
      <c r="B127" s="3"/>
      <c r="C127" s="3"/>
    </row>
    <row r="128" spans="1:3" x14ac:dyDescent="0.25">
      <c r="A128" s="2" t="s">
        <v>369</v>
      </c>
      <c r="B128" s="3"/>
      <c r="C128" s="3"/>
    </row>
    <row r="129" spans="1:3" x14ac:dyDescent="0.25">
      <c r="A129" s="2" t="s">
        <v>370</v>
      </c>
      <c r="B129" s="3"/>
      <c r="C129" s="3"/>
    </row>
    <row r="130" spans="1:3" x14ac:dyDescent="0.25">
      <c r="A130" s="2" t="s">
        <v>371</v>
      </c>
      <c r="B130" s="3"/>
      <c r="C130" s="3"/>
    </row>
    <row r="131" spans="1:3" x14ac:dyDescent="0.25">
      <c r="A131" s="2" t="s">
        <v>372</v>
      </c>
      <c r="B131" s="3"/>
      <c r="C131" s="3"/>
    </row>
    <row r="132" spans="1:3" x14ac:dyDescent="0.25">
      <c r="A132" s="2" t="s">
        <v>379</v>
      </c>
      <c r="B132" s="3"/>
      <c r="C132" s="3"/>
    </row>
    <row r="133" spans="1:3" x14ac:dyDescent="0.25">
      <c r="A133" s="2" t="s">
        <v>380</v>
      </c>
      <c r="B133" s="3"/>
      <c r="C133" s="3"/>
    </row>
    <row r="134" spans="1:3" x14ac:dyDescent="0.25">
      <c r="A134" s="2" t="s">
        <v>381</v>
      </c>
      <c r="B134" s="3"/>
      <c r="C134" s="3"/>
    </row>
    <row r="135" spans="1:3" x14ac:dyDescent="0.25">
      <c r="A135" s="2" t="s">
        <v>382</v>
      </c>
      <c r="B135" s="3"/>
      <c r="C135" s="3"/>
    </row>
    <row r="136" spans="1:3" x14ac:dyDescent="0.25">
      <c r="A136" s="2" t="s">
        <v>389</v>
      </c>
      <c r="B136" s="3"/>
      <c r="C136" s="3"/>
    </row>
    <row r="137" spans="1:3" x14ac:dyDescent="0.25">
      <c r="A137" s="2" t="s">
        <v>395</v>
      </c>
      <c r="B137" s="3"/>
      <c r="C137" s="3"/>
    </row>
    <row r="138" spans="1:3" x14ac:dyDescent="0.25">
      <c r="A138" s="2" t="s">
        <v>396</v>
      </c>
      <c r="B138" s="3"/>
      <c r="C138" s="3"/>
    </row>
    <row r="139" spans="1:3" x14ac:dyDescent="0.25">
      <c r="A139" s="2" t="s">
        <v>398</v>
      </c>
      <c r="B139" s="3"/>
      <c r="C139" s="3"/>
    </row>
    <row r="140" spans="1:3" x14ac:dyDescent="0.25">
      <c r="A140" s="2" t="s">
        <v>399</v>
      </c>
      <c r="B140" s="3"/>
      <c r="C140" s="3"/>
    </row>
    <row r="141" spans="1:3" x14ac:dyDescent="0.25">
      <c r="A141" s="2" t="s">
        <v>400</v>
      </c>
      <c r="B141" s="3"/>
      <c r="C141" s="3"/>
    </row>
    <row r="142" spans="1:3" x14ac:dyDescent="0.25">
      <c r="A142" s="2" t="s">
        <v>401</v>
      </c>
      <c r="B142" s="3"/>
      <c r="C142" s="3"/>
    </row>
    <row r="143" spans="1:3" x14ac:dyDescent="0.25">
      <c r="A143" s="2" t="s">
        <v>402</v>
      </c>
      <c r="B143" s="3"/>
      <c r="C143" s="3"/>
    </row>
    <row r="144" spans="1:3" x14ac:dyDescent="0.25">
      <c r="A144" s="2" t="s">
        <v>413</v>
      </c>
      <c r="B144" s="3"/>
      <c r="C144" s="3"/>
    </row>
    <row r="145" spans="1:3" x14ac:dyDescent="0.25">
      <c r="A145" s="2" t="s">
        <v>414</v>
      </c>
      <c r="B145" s="3"/>
      <c r="C145" s="3"/>
    </row>
    <row r="146" spans="1:3" x14ac:dyDescent="0.25">
      <c r="A146" s="2" t="s">
        <v>415</v>
      </c>
      <c r="B146" s="3"/>
      <c r="C146" s="3"/>
    </row>
    <row r="147" spans="1:3" x14ac:dyDescent="0.25">
      <c r="A147" s="2" t="s">
        <v>416</v>
      </c>
      <c r="B147" s="3"/>
      <c r="C147" s="3"/>
    </row>
    <row r="148" spans="1:3" x14ac:dyDescent="0.25">
      <c r="A148" s="2" t="s">
        <v>427</v>
      </c>
      <c r="B148" s="3"/>
      <c r="C148" s="3"/>
    </row>
    <row r="149" spans="1:3" x14ac:dyDescent="0.25">
      <c r="A149" s="2" t="s">
        <v>428</v>
      </c>
      <c r="B149" s="3"/>
      <c r="C149" s="3"/>
    </row>
    <row r="150" spans="1:3" x14ac:dyDescent="0.25">
      <c r="A150" s="2" t="s">
        <v>429</v>
      </c>
      <c r="B150" s="3"/>
      <c r="C150" s="3"/>
    </row>
    <row r="151" spans="1:3" x14ac:dyDescent="0.25">
      <c r="A151" s="2" t="s">
        <v>430</v>
      </c>
      <c r="B151" s="3"/>
      <c r="C151" s="3"/>
    </row>
    <row r="152" spans="1:3" x14ac:dyDescent="0.25">
      <c r="A152" s="14"/>
    </row>
    <row r="153" spans="1:3" x14ac:dyDescent="0.25">
      <c r="A153" s="14"/>
    </row>
    <row r="154" spans="1:3" x14ac:dyDescent="0.25">
      <c r="A154" s="14"/>
    </row>
    <row r="155" spans="1:3" x14ac:dyDescent="0.25">
      <c r="A155" s="14"/>
    </row>
    <row r="156" spans="1:3" x14ac:dyDescent="0.25">
      <c r="A156" s="14"/>
    </row>
    <row r="157" spans="1:3" x14ac:dyDescent="0.25">
      <c r="A157" s="14"/>
    </row>
    <row r="158" spans="1:3" x14ac:dyDescent="0.25">
      <c r="A158" s="14"/>
    </row>
    <row r="159" spans="1:3" x14ac:dyDescent="0.25">
      <c r="A159" s="14"/>
    </row>
    <row r="160" spans="1:3" x14ac:dyDescent="0.25">
      <c r="A160" s="14"/>
    </row>
    <row r="161" spans="1:1" x14ac:dyDescent="0.25">
      <c r="A161" s="14"/>
    </row>
    <row r="162" spans="1:1" x14ac:dyDescent="0.25">
      <c r="A162" s="14"/>
    </row>
    <row r="163" spans="1:1" x14ac:dyDescent="0.25">
      <c r="A163" s="14"/>
    </row>
    <row r="164" spans="1:1" x14ac:dyDescent="0.25">
      <c r="A164" s="14"/>
    </row>
    <row r="165" spans="1:1" x14ac:dyDescent="0.25">
      <c r="A165" s="14"/>
    </row>
    <row r="166" spans="1:1" x14ac:dyDescent="0.25">
      <c r="A166" s="14"/>
    </row>
    <row r="167" spans="1:1" x14ac:dyDescent="0.25">
      <c r="A167" s="14"/>
    </row>
    <row r="168" spans="1:1" x14ac:dyDescent="0.25">
      <c r="A168" s="14"/>
    </row>
    <row r="169" spans="1:1" x14ac:dyDescent="0.25">
      <c r="A169" s="14"/>
    </row>
    <row r="170" spans="1:1" x14ac:dyDescent="0.25">
      <c r="A170" s="14"/>
    </row>
    <row r="171" spans="1:1" x14ac:dyDescent="0.25">
      <c r="A171" s="14"/>
    </row>
    <row r="172" spans="1:1" x14ac:dyDescent="0.25">
      <c r="A172" s="14"/>
    </row>
    <row r="173" spans="1:1" x14ac:dyDescent="0.25">
      <c r="A173" s="14"/>
    </row>
    <row r="174" spans="1:1" x14ac:dyDescent="0.25">
      <c r="A174" s="14"/>
    </row>
    <row r="175" spans="1:1" x14ac:dyDescent="0.25">
      <c r="A175" s="14"/>
    </row>
    <row r="176" spans="1:1" x14ac:dyDescent="0.25">
      <c r="A176" s="14"/>
    </row>
    <row r="177" spans="1:1" x14ac:dyDescent="0.25">
      <c r="A177" s="14"/>
    </row>
    <row r="178" spans="1:1" x14ac:dyDescent="0.25">
      <c r="A178" s="14"/>
    </row>
    <row r="179" spans="1:1" x14ac:dyDescent="0.25">
      <c r="A179" s="14"/>
    </row>
    <row r="180" spans="1:1" x14ac:dyDescent="0.25">
      <c r="A180" s="14"/>
    </row>
    <row r="181" spans="1:1" x14ac:dyDescent="0.25">
      <c r="A181" s="14"/>
    </row>
    <row r="182" spans="1:1" x14ac:dyDescent="0.25">
      <c r="A182" s="14"/>
    </row>
    <row r="183" spans="1:1" x14ac:dyDescent="0.25">
      <c r="A183" s="14"/>
    </row>
    <row r="184" spans="1:1" x14ac:dyDescent="0.25">
      <c r="A184" s="14"/>
    </row>
    <row r="185" spans="1:1" x14ac:dyDescent="0.25">
      <c r="A185" s="14"/>
    </row>
    <row r="186" spans="1:1" x14ac:dyDescent="0.25">
      <c r="A186" s="14"/>
    </row>
    <row r="187" spans="1:1" x14ac:dyDescent="0.25">
      <c r="A187" s="14"/>
    </row>
    <row r="188" spans="1:1" x14ac:dyDescent="0.25">
      <c r="A188" s="14"/>
    </row>
    <row r="189" spans="1:1" x14ac:dyDescent="0.25">
      <c r="A189" s="14"/>
    </row>
    <row r="190" spans="1:1" x14ac:dyDescent="0.25">
      <c r="A190" s="14"/>
    </row>
    <row r="191" spans="1:1" x14ac:dyDescent="0.25">
      <c r="A191" s="14"/>
    </row>
    <row r="192" spans="1:1" x14ac:dyDescent="0.25">
      <c r="A192" s="14"/>
    </row>
    <row r="193" spans="1:1" x14ac:dyDescent="0.25">
      <c r="A193" s="14"/>
    </row>
    <row r="194" spans="1:1" x14ac:dyDescent="0.25">
      <c r="A194" s="14"/>
    </row>
    <row r="195" spans="1:1" x14ac:dyDescent="0.25">
      <c r="A195" s="14"/>
    </row>
    <row r="196" spans="1:1" x14ac:dyDescent="0.25">
      <c r="A196" s="14"/>
    </row>
    <row r="197" spans="1:1" x14ac:dyDescent="0.25">
      <c r="A197" s="14"/>
    </row>
    <row r="198" spans="1:1" x14ac:dyDescent="0.25">
      <c r="A198" s="14"/>
    </row>
    <row r="199" spans="1:1" x14ac:dyDescent="0.25">
      <c r="A199" s="14"/>
    </row>
    <row r="200" spans="1:1" x14ac:dyDescent="0.25">
      <c r="A200" s="14"/>
    </row>
    <row r="201" spans="1:1" x14ac:dyDescent="0.25">
      <c r="A201" s="14"/>
    </row>
    <row r="202" spans="1:1" x14ac:dyDescent="0.25">
      <c r="A202" s="14"/>
    </row>
    <row r="203" spans="1:1" x14ac:dyDescent="0.25">
      <c r="A203" s="14"/>
    </row>
    <row r="204" spans="1:1" x14ac:dyDescent="0.25">
      <c r="A204" s="14"/>
    </row>
    <row r="205" spans="1:1" x14ac:dyDescent="0.25">
      <c r="A205" s="14"/>
    </row>
    <row r="206" spans="1:1" x14ac:dyDescent="0.25">
      <c r="A206" s="14"/>
    </row>
    <row r="207" spans="1:1" x14ac:dyDescent="0.25">
      <c r="A207" s="14"/>
    </row>
    <row r="208" spans="1:1" x14ac:dyDescent="0.25">
      <c r="A208" s="14"/>
    </row>
    <row r="209" spans="1:1" x14ac:dyDescent="0.25">
      <c r="A209" s="14"/>
    </row>
    <row r="210" spans="1:1" x14ac:dyDescent="0.25">
      <c r="A210" s="14"/>
    </row>
    <row r="211" spans="1:1" x14ac:dyDescent="0.25">
      <c r="A211" s="14"/>
    </row>
    <row r="212" spans="1:1" x14ac:dyDescent="0.25">
      <c r="A212" s="14"/>
    </row>
    <row r="213" spans="1:1" x14ac:dyDescent="0.25">
      <c r="A213" s="14"/>
    </row>
    <row r="214" spans="1:1" x14ac:dyDescent="0.25">
      <c r="A214" s="14"/>
    </row>
    <row r="215" spans="1:1" x14ac:dyDescent="0.25">
      <c r="A215" s="14"/>
    </row>
    <row r="216" spans="1:1" x14ac:dyDescent="0.25">
      <c r="A216" s="14"/>
    </row>
    <row r="217" spans="1:1" x14ac:dyDescent="0.25">
      <c r="A217" s="14"/>
    </row>
    <row r="218" spans="1:1" x14ac:dyDescent="0.25">
      <c r="A218" s="14"/>
    </row>
    <row r="219" spans="1:1" x14ac:dyDescent="0.25">
      <c r="A219" s="14"/>
    </row>
    <row r="220" spans="1:1" x14ac:dyDescent="0.25">
      <c r="A220" s="14"/>
    </row>
    <row r="221" spans="1:1" x14ac:dyDescent="0.25">
      <c r="A221" s="14"/>
    </row>
    <row r="222" spans="1:1" x14ac:dyDescent="0.25">
      <c r="A222" s="14"/>
    </row>
    <row r="223" spans="1:1" x14ac:dyDescent="0.25">
      <c r="A223" s="14"/>
    </row>
    <row r="224" spans="1:1" x14ac:dyDescent="0.25">
      <c r="A224" s="14"/>
    </row>
    <row r="225" spans="1:1" x14ac:dyDescent="0.25">
      <c r="A225" s="14"/>
    </row>
    <row r="226" spans="1:1" x14ac:dyDescent="0.25">
      <c r="A226" s="14"/>
    </row>
    <row r="227" spans="1:1" x14ac:dyDescent="0.25">
      <c r="A227" s="14"/>
    </row>
    <row r="228" spans="1:1" x14ac:dyDescent="0.25">
      <c r="A228" s="14"/>
    </row>
    <row r="229" spans="1:1" x14ac:dyDescent="0.25">
      <c r="A229" s="14"/>
    </row>
    <row r="230" spans="1:1" x14ac:dyDescent="0.25">
      <c r="A230" s="14"/>
    </row>
    <row r="231" spans="1:1" x14ac:dyDescent="0.25">
      <c r="A231" s="14"/>
    </row>
    <row r="232" spans="1:1" x14ac:dyDescent="0.25">
      <c r="A232" s="14"/>
    </row>
    <row r="233" spans="1:1" x14ac:dyDescent="0.25">
      <c r="A233" s="14"/>
    </row>
    <row r="234" spans="1:1" x14ac:dyDescent="0.25">
      <c r="A234" s="14"/>
    </row>
    <row r="235" spans="1:1" x14ac:dyDescent="0.25">
      <c r="A235" s="14"/>
    </row>
    <row r="236" spans="1:1" x14ac:dyDescent="0.25">
      <c r="A236" s="14"/>
    </row>
    <row r="237" spans="1:1" x14ac:dyDescent="0.25">
      <c r="A237" s="14"/>
    </row>
    <row r="238" spans="1:1" x14ac:dyDescent="0.25">
      <c r="A238" s="14"/>
    </row>
    <row r="239" spans="1:1" x14ac:dyDescent="0.25">
      <c r="A239" s="14"/>
    </row>
    <row r="240" spans="1:1" x14ac:dyDescent="0.25">
      <c r="A240" s="14"/>
    </row>
    <row r="241" spans="1:1" x14ac:dyDescent="0.25">
      <c r="A241" s="14"/>
    </row>
    <row r="242" spans="1:1" x14ac:dyDescent="0.25">
      <c r="A242" s="14"/>
    </row>
    <row r="243" spans="1:1" x14ac:dyDescent="0.25">
      <c r="A243" s="14"/>
    </row>
    <row r="244" spans="1:1" x14ac:dyDescent="0.25">
      <c r="A244" s="14"/>
    </row>
    <row r="245" spans="1:1" x14ac:dyDescent="0.25">
      <c r="A245" s="14"/>
    </row>
    <row r="246" spans="1:1" x14ac:dyDescent="0.25">
      <c r="A246" s="14"/>
    </row>
    <row r="247" spans="1:1" x14ac:dyDescent="0.25">
      <c r="A247" s="14"/>
    </row>
    <row r="248" spans="1:1" x14ac:dyDescent="0.25">
      <c r="A248" s="14"/>
    </row>
    <row r="249" spans="1:1" x14ac:dyDescent="0.25">
      <c r="A249" s="14"/>
    </row>
    <row r="250" spans="1:1" x14ac:dyDescent="0.25">
      <c r="A250" s="14"/>
    </row>
    <row r="251" spans="1:1" x14ac:dyDescent="0.25">
      <c r="A251" s="14"/>
    </row>
    <row r="252" spans="1:1" x14ac:dyDescent="0.25">
      <c r="A252" s="14"/>
    </row>
    <row r="253" spans="1:1" x14ac:dyDescent="0.25">
      <c r="A253" s="14"/>
    </row>
    <row r="254" spans="1:1" x14ac:dyDescent="0.25">
      <c r="A254" s="14"/>
    </row>
    <row r="255" spans="1:1" x14ac:dyDescent="0.25">
      <c r="A255" s="14"/>
    </row>
    <row r="256" spans="1:1" x14ac:dyDescent="0.25">
      <c r="A256" s="14"/>
    </row>
    <row r="257" spans="1:1" x14ac:dyDescent="0.25">
      <c r="A257" s="14"/>
    </row>
    <row r="258" spans="1:1" x14ac:dyDescent="0.25">
      <c r="A258" s="14"/>
    </row>
    <row r="259" spans="1:1" x14ac:dyDescent="0.25">
      <c r="A259" s="14"/>
    </row>
    <row r="260" spans="1:1" x14ac:dyDescent="0.25">
      <c r="A260" s="14"/>
    </row>
    <row r="261" spans="1:1" x14ac:dyDescent="0.25">
      <c r="A261" s="14"/>
    </row>
    <row r="262" spans="1:1" x14ac:dyDescent="0.25">
      <c r="A262" s="14"/>
    </row>
    <row r="263" spans="1:1" x14ac:dyDescent="0.25">
      <c r="A263" s="14"/>
    </row>
    <row r="264" spans="1:1" x14ac:dyDescent="0.25">
      <c r="A264" s="14"/>
    </row>
    <row r="265" spans="1:1" x14ac:dyDescent="0.25">
      <c r="A265" s="14"/>
    </row>
    <row r="266" spans="1:1" x14ac:dyDescent="0.25">
      <c r="A266" s="14"/>
    </row>
    <row r="267" spans="1:1" x14ac:dyDescent="0.25">
      <c r="A267" s="14"/>
    </row>
    <row r="268" spans="1:1" x14ac:dyDescent="0.25">
      <c r="A268" s="14"/>
    </row>
    <row r="269" spans="1:1" x14ac:dyDescent="0.25">
      <c r="A269" s="14"/>
    </row>
    <row r="270" spans="1:1" x14ac:dyDescent="0.25">
      <c r="A270" s="14"/>
    </row>
    <row r="271" spans="1:1" x14ac:dyDescent="0.25">
      <c r="A271" s="14"/>
    </row>
    <row r="272" spans="1:1" x14ac:dyDescent="0.25">
      <c r="A272" s="14"/>
    </row>
    <row r="273" spans="1:1" x14ac:dyDescent="0.25">
      <c r="A273" s="14"/>
    </row>
    <row r="274" spans="1:1" x14ac:dyDescent="0.25">
      <c r="A274" s="14"/>
    </row>
    <row r="275" spans="1:1" x14ac:dyDescent="0.25">
      <c r="A275" s="14"/>
    </row>
    <row r="276" spans="1:1" x14ac:dyDescent="0.25">
      <c r="A276" s="14"/>
    </row>
    <row r="277" spans="1:1" x14ac:dyDescent="0.25">
      <c r="A277" s="14"/>
    </row>
    <row r="278" spans="1:1" x14ac:dyDescent="0.25">
      <c r="A278" s="14"/>
    </row>
    <row r="279" spans="1:1" x14ac:dyDescent="0.25">
      <c r="A279" s="14"/>
    </row>
    <row r="280" spans="1:1" x14ac:dyDescent="0.25">
      <c r="A280" s="14"/>
    </row>
    <row r="281" spans="1:1" x14ac:dyDescent="0.25">
      <c r="A281" s="14"/>
    </row>
    <row r="282" spans="1:1" x14ac:dyDescent="0.25">
      <c r="A282" s="14"/>
    </row>
    <row r="283" spans="1:1" x14ac:dyDescent="0.25">
      <c r="A283" s="14"/>
    </row>
    <row r="284" spans="1:1" x14ac:dyDescent="0.25">
      <c r="A284" s="14"/>
    </row>
    <row r="285" spans="1:1" x14ac:dyDescent="0.25">
      <c r="A285" s="14"/>
    </row>
    <row r="286" spans="1:1" x14ac:dyDescent="0.25">
      <c r="A286" s="14"/>
    </row>
    <row r="287" spans="1:1" x14ac:dyDescent="0.25">
      <c r="A287" s="14"/>
    </row>
    <row r="288" spans="1:1" x14ac:dyDescent="0.25">
      <c r="A288" s="14"/>
    </row>
    <row r="289" spans="1:1" x14ac:dyDescent="0.25">
      <c r="A289" s="14"/>
    </row>
    <row r="290" spans="1:1" x14ac:dyDescent="0.25">
      <c r="A290" s="14"/>
    </row>
    <row r="291" spans="1:1" x14ac:dyDescent="0.25">
      <c r="A291" s="14"/>
    </row>
    <row r="292" spans="1:1" x14ac:dyDescent="0.25">
      <c r="A292" s="14"/>
    </row>
    <row r="293" spans="1:1" x14ac:dyDescent="0.25">
      <c r="A293" s="14"/>
    </row>
    <row r="294" spans="1:1" x14ac:dyDescent="0.25">
      <c r="A294" s="14"/>
    </row>
    <row r="295" spans="1:1" x14ac:dyDescent="0.25">
      <c r="A295" s="14"/>
    </row>
    <row r="296" spans="1:1" x14ac:dyDescent="0.25">
      <c r="A296" s="14"/>
    </row>
    <row r="297" spans="1:1" x14ac:dyDescent="0.25">
      <c r="A297" s="14"/>
    </row>
    <row r="298" spans="1:1" x14ac:dyDescent="0.25">
      <c r="A298" s="14"/>
    </row>
    <row r="299" spans="1:1" x14ac:dyDescent="0.25">
      <c r="A299" s="14"/>
    </row>
    <row r="300" spans="1:1" x14ac:dyDescent="0.25">
      <c r="A300" s="14"/>
    </row>
    <row r="301" spans="1:1" x14ac:dyDescent="0.25">
      <c r="A301" s="14"/>
    </row>
    <row r="302" spans="1:1" x14ac:dyDescent="0.25">
      <c r="A302" s="14"/>
    </row>
    <row r="303" spans="1:1" x14ac:dyDescent="0.25">
      <c r="A303" s="14"/>
    </row>
    <row r="304" spans="1:1" x14ac:dyDescent="0.25">
      <c r="A304" s="14"/>
    </row>
    <row r="305" spans="1:1" x14ac:dyDescent="0.25">
      <c r="A305" s="14"/>
    </row>
    <row r="306" spans="1:1" x14ac:dyDescent="0.25">
      <c r="A306" s="14"/>
    </row>
    <row r="307" spans="1:1" x14ac:dyDescent="0.25">
      <c r="A307" s="14"/>
    </row>
    <row r="308" spans="1:1" x14ac:dyDescent="0.25">
      <c r="A308" s="14"/>
    </row>
    <row r="309" spans="1:1" x14ac:dyDescent="0.25">
      <c r="A309" s="14"/>
    </row>
    <row r="310" spans="1:1" x14ac:dyDescent="0.25">
      <c r="A310" s="14"/>
    </row>
    <row r="311" spans="1:1" x14ac:dyDescent="0.25">
      <c r="A311" s="14"/>
    </row>
    <row r="312" spans="1:1" x14ac:dyDescent="0.25">
      <c r="A312" s="14"/>
    </row>
    <row r="313" spans="1:1" x14ac:dyDescent="0.25">
      <c r="A313" s="14"/>
    </row>
    <row r="314" spans="1:1" x14ac:dyDescent="0.25">
      <c r="A314" s="14"/>
    </row>
    <row r="315" spans="1:1" x14ac:dyDescent="0.25">
      <c r="A315" s="14"/>
    </row>
    <row r="316" spans="1:1" x14ac:dyDescent="0.25">
      <c r="A316" s="14"/>
    </row>
    <row r="317" spans="1:1" x14ac:dyDescent="0.25">
      <c r="A317" s="14"/>
    </row>
    <row r="318" spans="1:1" x14ac:dyDescent="0.25">
      <c r="A318" s="14"/>
    </row>
    <row r="319" spans="1:1" x14ac:dyDescent="0.25">
      <c r="A319" s="14"/>
    </row>
    <row r="320" spans="1:1" x14ac:dyDescent="0.25">
      <c r="A320" s="14"/>
    </row>
    <row r="321" spans="1:1" x14ac:dyDescent="0.25">
      <c r="A321" s="14"/>
    </row>
    <row r="322" spans="1:1" x14ac:dyDescent="0.25">
      <c r="A322" s="14"/>
    </row>
    <row r="323" spans="1:1" x14ac:dyDescent="0.25">
      <c r="A323" s="14"/>
    </row>
    <row r="324" spans="1:1" x14ac:dyDescent="0.25">
      <c r="A324" s="14"/>
    </row>
    <row r="325" spans="1:1" x14ac:dyDescent="0.25">
      <c r="A325" s="14"/>
    </row>
    <row r="326" spans="1:1" x14ac:dyDescent="0.25">
      <c r="A326" s="14"/>
    </row>
    <row r="327" spans="1:1" x14ac:dyDescent="0.25">
      <c r="A327" s="14"/>
    </row>
    <row r="328" spans="1:1" x14ac:dyDescent="0.25">
      <c r="A328" s="14"/>
    </row>
    <row r="329" spans="1:1" x14ac:dyDescent="0.25">
      <c r="A329" s="14"/>
    </row>
    <row r="330" spans="1:1" x14ac:dyDescent="0.25">
      <c r="A330" s="14"/>
    </row>
    <row r="331" spans="1:1" x14ac:dyDescent="0.25">
      <c r="A331" s="14"/>
    </row>
    <row r="332" spans="1:1" x14ac:dyDescent="0.25">
      <c r="A332" s="14"/>
    </row>
    <row r="333" spans="1:1" x14ac:dyDescent="0.25">
      <c r="A333" s="14"/>
    </row>
    <row r="334" spans="1:1" x14ac:dyDescent="0.25">
      <c r="A334" s="14"/>
    </row>
    <row r="335" spans="1:1" x14ac:dyDescent="0.25">
      <c r="A335" s="14"/>
    </row>
    <row r="336" spans="1:1" x14ac:dyDescent="0.25">
      <c r="A336" s="14"/>
    </row>
    <row r="337" spans="1:1" x14ac:dyDescent="0.25">
      <c r="A337" s="14"/>
    </row>
    <row r="338" spans="1:1" x14ac:dyDescent="0.25">
      <c r="A338" s="14"/>
    </row>
    <row r="339" spans="1:1" x14ac:dyDescent="0.25">
      <c r="A339" s="14"/>
    </row>
    <row r="340" spans="1:1" x14ac:dyDescent="0.25">
      <c r="A340" s="14"/>
    </row>
    <row r="341" spans="1:1" x14ac:dyDescent="0.25">
      <c r="A341" s="14"/>
    </row>
    <row r="342" spans="1:1" x14ac:dyDescent="0.25">
      <c r="A342" s="14"/>
    </row>
    <row r="343" spans="1:1" x14ac:dyDescent="0.25">
      <c r="A343" s="14"/>
    </row>
    <row r="344" spans="1:1" x14ac:dyDescent="0.25">
      <c r="A344" s="14"/>
    </row>
    <row r="345" spans="1:1" x14ac:dyDescent="0.25">
      <c r="A345" s="14"/>
    </row>
    <row r="346" spans="1:1" x14ac:dyDescent="0.25">
      <c r="A346" s="14"/>
    </row>
    <row r="347" spans="1:1" x14ac:dyDescent="0.25">
      <c r="A347" s="14"/>
    </row>
    <row r="348" spans="1:1" x14ac:dyDescent="0.25">
      <c r="A348" s="14"/>
    </row>
    <row r="349" spans="1:1" x14ac:dyDescent="0.25">
      <c r="A349" s="14"/>
    </row>
    <row r="350" spans="1:1" x14ac:dyDescent="0.25">
      <c r="A350" s="14"/>
    </row>
    <row r="351" spans="1:1" x14ac:dyDescent="0.25">
      <c r="A351" s="14"/>
    </row>
    <row r="352" spans="1:1" x14ac:dyDescent="0.25">
      <c r="A352" s="14"/>
    </row>
    <row r="353" spans="1:1" x14ac:dyDescent="0.25">
      <c r="A353" s="14"/>
    </row>
    <row r="354" spans="1:1" x14ac:dyDescent="0.25">
      <c r="A354" s="14"/>
    </row>
    <row r="355" spans="1:1" x14ac:dyDescent="0.25">
      <c r="A355" s="14"/>
    </row>
    <row r="356" spans="1:1" x14ac:dyDescent="0.25">
      <c r="A356" s="14"/>
    </row>
    <row r="357" spans="1:1" x14ac:dyDescent="0.25">
      <c r="A357" s="14"/>
    </row>
    <row r="358" spans="1:1" x14ac:dyDescent="0.25">
      <c r="A358" s="14"/>
    </row>
    <row r="359" spans="1:1" x14ac:dyDescent="0.25">
      <c r="A359" s="14"/>
    </row>
    <row r="360" spans="1:1" x14ac:dyDescent="0.25">
      <c r="A360" s="14"/>
    </row>
    <row r="361" spans="1:1" x14ac:dyDescent="0.25">
      <c r="A361" s="14"/>
    </row>
    <row r="362" spans="1:1" x14ac:dyDescent="0.25">
      <c r="A362" s="14"/>
    </row>
    <row r="363" spans="1:1" x14ac:dyDescent="0.25">
      <c r="A363" s="14"/>
    </row>
    <row r="364" spans="1:1" x14ac:dyDescent="0.25">
      <c r="A364" s="14"/>
    </row>
    <row r="365" spans="1:1" x14ac:dyDescent="0.25">
      <c r="A365" s="14"/>
    </row>
    <row r="366" spans="1:1" x14ac:dyDescent="0.25">
      <c r="A366" s="14"/>
    </row>
    <row r="367" spans="1:1" x14ac:dyDescent="0.25">
      <c r="A367" s="14"/>
    </row>
    <row r="368" spans="1:1" x14ac:dyDescent="0.25">
      <c r="A368" s="14"/>
    </row>
    <row r="369" spans="1:1" x14ac:dyDescent="0.25">
      <c r="A369" s="14"/>
    </row>
    <row r="370" spans="1:1" x14ac:dyDescent="0.25">
      <c r="A370" s="14"/>
    </row>
    <row r="371" spans="1:1" x14ac:dyDescent="0.25">
      <c r="A371" s="14"/>
    </row>
    <row r="372" spans="1:1" x14ac:dyDescent="0.25">
      <c r="A372" s="14"/>
    </row>
    <row r="373" spans="1:1" x14ac:dyDescent="0.25">
      <c r="A373" s="14"/>
    </row>
    <row r="374" spans="1:1" x14ac:dyDescent="0.25">
      <c r="A374" s="14"/>
    </row>
    <row r="375" spans="1:1" x14ac:dyDescent="0.25">
      <c r="A375" s="14"/>
    </row>
    <row r="376" spans="1:1" x14ac:dyDescent="0.25">
      <c r="A376" s="14"/>
    </row>
    <row r="377" spans="1:1" x14ac:dyDescent="0.25">
      <c r="A377" s="14"/>
    </row>
    <row r="378" spans="1:1" x14ac:dyDescent="0.25">
      <c r="A378" s="14"/>
    </row>
    <row r="379" spans="1:1" x14ac:dyDescent="0.25">
      <c r="A379" s="14"/>
    </row>
    <row r="380" spans="1:1" x14ac:dyDescent="0.25">
      <c r="A380" s="14"/>
    </row>
    <row r="381" spans="1:1" x14ac:dyDescent="0.25">
      <c r="A381" s="14"/>
    </row>
    <row r="382" spans="1:1" x14ac:dyDescent="0.25">
      <c r="A382" s="14"/>
    </row>
    <row r="383" spans="1:1" x14ac:dyDescent="0.25">
      <c r="A383" s="14"/>
    </row>
    <row r="384" spans="1:1" x14ac:dyDescent="0.25">
      <c r="A384" s="14"/>
    </row>
    <row r="385" spans="1:1" x14ac:dyDescent="0.25">
      <c r="A385" s="14"/>
    </row>
    <row r="386" spans="1:1" x14ac:dyDescent="0.25">
      <c r="A386" s="14"/>
    </row>
    <row r="387" spans="1:1" x14ac:dyDescent="0.25">
      <c r="A387" s="14"/>
    </row>
    <row r="388" spans="1:1" x14ac:dyDescent="0.25">
      <c r="A388" s="14"/>
    </row>
    <row r="389" spans="1:1" x14ac:dyDescent="0.25">
      <c r="A389" s="14"/>
    </row>
    <row r="390" spans="1:1" x14ac:dyDescent="0.25">
      <c r="A390" s="14"/>
    </row>
    <row r="391" spans="1:1" x14ac:dyDescent="0.25">
      <c r="A391" s="14"/>
    </row>
    <row r="392" spans="1:1" x14ac:dyDescent="0.25">
      <c r="A392" s="14"/>
    </row>
    <row r="393" spans="1:1" x14ac:dyDescent="0.25">
      <c r="A393" s="14"/>
    </row>
    <row r="394" spans="1:1" x14ac:dyDescent="0.25">
      <c r="A394" s="14"/>
    </row>
    <row r="395" spans="1:1" x14ac:dyDescent="0.25">
      <c r="A395" s="14"/>
    </row>
    <row r="396" spans="1:1" x14ac:dyDescent="0.25">
      <c r="A396" s="14"/>
    </row>
    <row r="397" spans="1:1" x14ac:dyDescent="0.25">
      <c r="A397" s="14"/>
    </row>
    <row r="398" spans="1:1" x14ac:dyDescent="0.25">
      <c r="A398" s="14"/>
    </row>
    <row r="399" spans="1:1" x14ac:dyDescent="0.25">
      <c r="A399" s="14"/>
    </row>
    <row r="400" spans="1:1" x14ac:dyDescent="0.25">
      <c r="A400" s="14"/>
    </row>
    <row r="401" spans="1:1" x14ac:dyDescent="0.25">
      <c r="A401" s="14"/>
    </row>
    <row r="402" spans="1:1" x14ac:dyDescent="0.25">
      <c r="A402" s="14"/>
    </row>
    <row r="403" spans="1:1" x14ac:dyDescent="0.25">
      <c r="A403" s="14"/>
    </row>
    <row r="404" spans="1:1" x14ac:dyDescent="0.25">
      <c r="A404" s="14"/>
    </row>
    <row r="405" spans="1:1" x14ac:dyDescent="0.25">
      <c r="A405" s="14"/>
    </row>
    <row r="406" spans="1:1" x14ac:dyDescent="0.25">
      <c r="A406" s="14"/>
    </row>
    <row r="407" spans="1:1" x14ac:dyDescent="0.25">
      <c r="A407" s="14"/>
    </row>
    <row r="408" spans="1:1" x14ac:dyDescent="0.25">
      <c r="A408" s="14"/>
    </row>
    <row r="409" spans="1:1" x14ac:dyDescent="0.25">
      <c r="A409" s="14"/>
    </row>
    <row r="410" spans="1:1" x14ac:dyDescent="0.25">
      <c r="A410" s="14"/>
    </row>
    <row r="411" spans="1:1" x14ac:dyDescent="0.25">
      <c r="A411" s="14"/>
    </row>
    <row r="412" spans="1:1" x14ac:dyDescent="0.25">
      <c r="A412" s="14"/>
    </row>
    <row r="413" spans="1:1" x14ac:dyDescent="0.25">
      <c r="A413" s="14"/>
    </row>
    <row r="414" spans="1:1" x14ac:dyDescent="0.25">
      <c r="A414" s="14"/>
    </row>
    <row r="415" spans="1:1" x14ac:dyDescent="0.25">
      <c r="A415" s="14"/>
    </row>
    <row r="416" spans="1:1" x14ac:dyDescent="0.25">
      <c r="A416" s="14"/>
    </row>
    <row r="417" spans="1:1" x14ac:dyDescent="0.25">
      <c r="A417" s="14"/>
    </row>
    <row r="418" spans="1:1" x14ac:dyDescent="0.25">
      <c r="A418" s="14"/>
    </row>
    <row r="419" spans="1:1" x14ac:dyDescent="0.25">
      <c r="A419" s="14"/>
    </row>
    <row r="420" spans="1:1" x14ac:dyDescent="0.25">
      <c r="A420" s="14"/>
    </row>
    <row r="421" spans="1:1" x14ac:dyDescent="0.25">
      <c r="A421" s="14"/>
    </row>
    <row r="422" spans="1:1" x14ac:dyDescent="0.25">
      <c r="A422" s="14"/>
    </row>
    <row r="423" spans="1:1" x14ac:dyDescent="0.25">
      <c r="A423" s="14"/>
    </row>
    <row r="424" spans="1:1" x14ac:dyDescent="0.25">
      <c r="A424" s="14"/>
    </row>
    <row r="425" spans="1:1" x14ac:dyDescent="0.25">
      <c r="A425" s="14"/>
    </row>
    <row r="426" spans="1:1" x14ac:dyDescent="0.25">
      <c r="A426" s="14"/>
    </row>
    <row r="427" spans="1:1" x14ac:dyDescent="0.25">
      <c r="A427" s="14"/>
    </row>
    <row r="428" spans="1:1" x14ac:dyDescent="0.25">
      <c r="A428" s="14"/>
    </row>
    <row r="429" spans="1:1" x14ac:dyDescent="0.25">
      <c r="A429" s="14"/>
    </row>
    <row r="430" spans="1:1" x14ac:dyDescent="0.25">
      <c r="A430" s="14"/>
    </row>
    <row r="431" spans="1:1" x14ac:dyDescent="0.25">
      <c r="A431" s="14"/>
    </row>
    <row r="432" spans="1:1" x14ac:dyDescent="0.25">
      <c r="A432" s="14"/>
    </row>
    <row r="433" spans="1:1" x14ac:dyDescent="0.25">
      <c r="A433" s="14"/>
    </row>
    <row r="434" spans="1:1" x14ac:dyDescent="0.25">
      <c r="A434" s="14"/>
    </row>
    <row r="435" spans="1:1" x14ac:dyDescent="0.25">
      <c r="A435" s="14"/>
    </row>
    <row r="436" spans="1:1" x14ac:dyDescent="0.25">
      <c r="A436" s="14"/>
    </row>
    <row r="437" spans="1:1" x14ac:dyDescent="0.25">
      <c r="A437" s="14"/>
    </row>
    <row r="438" spans="1:1" x14ac:dyDescent="0.25">
      <c r="A438" s="14"/>
    </row>
    <row r="439" spans="1:1" x14ac:dyDescent="0.25">
      <c r="A439" s="14"/>
    </row>
    <row r="440" spans="1:1" x14ac:dyDescent="0.25">
      <c r="A440" s="14"/>
    </row>
    <row r="441" spans="1:1" x14ac:dyDescent="0.25">
      <c r="A441" s="14"/>
    </row>
    <row r="442" spans="1:1" x14ac:dyDescent="0.25">
      <c r="A442" s="14"/>
    </row>
    <row r="443" spans="1:1" x14ac:dyDescent="0.25">
      <c r="A443" s="14"/>
    </row>
    <row r="444" spans="1:1" x14ac:dyDescent="0.25">
      <c r="A444" s="14"/>
    </row>
    <row r="445" spans="1:1" x14ac:dyDescent="0.25">
      <c r="A445" s="14"/>
    </row>
    <row r="446" spans="1:1" x14ac:dyDescent="0.25">
      <c r="A446" s="14"/>
    </row>
    <row r="447" spans="1:1" x14ac:dyDescent="0.25">
      <c r="A447" s="14"/>
    </row>
    <row r="448" spans="1:1" x14ac:dyDescent="0.25">
      <c r="A448" s="14"/>
    </row>
    <row r="449" spans="1:1" x14ac:dyDescent="0.25">
      <c r="A449" s="14"/>
    </row>
    <row r="450" spans="1:1" x14ac:dyDescent="0.25">
      <c r="A450" s="14"/>
    </row>
    <row r="451" spans="1:1" x14ac:dyDescent="0.25">
      <c r="A451" s="14"/>
    </row>
    <row r="452" spans="1:1" x14ac:dyDescent="0.25">
      <c r="A452" s="14"/>
    </row>
    <row r="453" spans="1:1" x14ac:dyDescent="0.25">
      <c r="A453" s="14"/>
    </row>
    <row r="454" spans="1:1" x14ac:dyDescent="0.25">
      <c r="A454" s="14"/>
    </row>
    <row r="455" spans="1:1" x14ac:dyDescent="0.25">
      <c r="A455" s="14"/>
    </row>
    <row r="456" spans="1:1" x14ac:dyDescent="0.25">
      <c r="A456" s="14"/>
    </row>
    <row r="457" spans="1:1" x14ac:dyDescent="0.25">
      <c r="A457" s="14"/>
    </row>
    <row r="458" spans="1:1" x14ac:dyDescent="0.25">
      <c r="A458" s="14"/>
    </row>
    <row r="459" spans="1:1" x14ac:dyDescent="0.25">
      <c r="A459" s="14"/>
    </row>
    <row r="460" spans="1:1" x14ac:dyDescent="0.25">
      <c r="A460" s="14"/>
    </row>
    <row r="461" spans="1:1" x14ac:dyDescent="0.25">
      <c r="A461" s="14"/>
    </row>
    <row r="462" spans="1:1" x14ac:dyDescent="0.25">
      <c r="A462" s="14"/>
    </row>
    <row r="463" spans="1:1" x14ac:dyDescent="0.25">
      <c r="A463" s="14"/>
    </row>
    <row r="464" spans="1:1" x14ac:dyDescent="0.25">
      <c r="A464" s="14"/>
    </row>
    <row r="465" spans="1:1" x14ac:dyDescent="0.25">
      <c r="A465" s="14"/>
    </row>
    <row r="466" spans="1:1" x14ac:dyDescent="0.25">
      <c r="A466" s="14"/>
    </row>
    <row r="467" spans="1:1" x14ac:dyDescent="0.25">
      <c r="A467" s="14"/>
    </row>
    <row r="468" spans="1:1" x14ac:dyDescent="0.25">
      <c r="A468" s="14"/>
    </row>
    <row r="469" spans="1:1" x14ac:dyDescent="0.25">
      <c r="A469" s="14"/>
    </row>
    <row r="470" spans="1:1" x14ac:dyDescent="0.25">
      <c r="A470" s="14"/>
    </row>
    <row r="471" spans="1:1" x14ac:dyDescent="0.25">
      <c r="A471" s="14"/>
    </row>
    <row r="472" spans="1:1" x14ac:dyDescent="0.25">
      <c r="A472" s="14"/>
    </row>
    <row r="473" spans="1:1" x14ac:dyDescent="0.25">
      <c r="A473" s="14"/>
    </row>
    <row r="474" spans="1:1" x14ac:dyDescent="0.25">
      <c r="A474" s="14"/>
    </row>
    <row r="475" spans="1:1" x14ac:dyDescent="0.25">
      <c r="A475" s="14"/>
    </row>
    <row r="476" spans="1:1" x14ac:dyDescent="0.25">
      <c r="A476" s="14"/>
    </row>
    <row r="477" spans="1:1" x14ac:dyDescent="0.25">
      <c r="A477" s="14"/>
    </row>
    <row r="478" spans="1:1" x14ac:dyDescent="0.25">
      <c r="A478" s="14"/>
    </row>
    <row r="479" spans="1:1" x14ac:dyDescent="0.25">
      <c r="A479" s="14"/>
    </row>
    <row r="480" spans="1:1" x14ac:dyDescent="0.25">
      <c r="A480" s="14"/>
    </row>
    <row r="481" spans="1:1" x14ac:dyDescent="0.25">
      <c r="A481" s="14"/>
    </row>
    <row r="482" spans="1:1" x14ac:dyDescent="0.25">
      <c r="A482" s="14"/>
    </row>
    <row r="483" spans="1:1" x14ac:dyDescent="0.25">
      <c r="A483" s="14"/>
    </row>
    <row r="484" spans="1:1" x14ac:dyDescent="0.25">
      <c r="A484" s="14"/>
    </row>
    <row r="485" spans="1:1" x14ac:dyDescent="0.25">
      <c r="A485" s="14"/>
    </row>
    <row r="486" spans="1:1" x14ac:dyDescent="0.25">
      <c r="A486" s="14"/>
    </row>
    <row r="487" spans="1:1" x14ac:dyDescent="0.25">
      <c r="A487" s="14"/>
    </row>
    <row r="488" spans="1:1" x14ac:dyDescent="0.25">
      <c r="A488" s="14"/>
    </row>
    <row r="489" spans="1:1" x14ac:dyDescent="0.25">
      <c r="A489" s="14"/>
    </row>
    <row r="490" spans="1:1" x14ac:dyDescent="0.25">
      <c r="A490" s="14"/>
    </row>
    <row r="491" spans="1:1" x14ac:dyDescent="0.25">
      <c r="A491" s="14"/>
    </row>
    <row r="492" spans="1:1" x14ac:dyDescent="0.25">
      <c r="A492" s="14"/>
    </row>
    <row r="493" spans="1:1" x14ac:dyDescent="0.25">
      <c r="A493" s="14"/>
    </row>
    <row r="494" spans="1:1" x14ac:dyDescent="0.25">
      <c r="A494" s="14"/>
    </row>
    <row r="495" spans="1:1" x14ac:dyDescent="0.25">
      <c r="A495" s="14"/>
    </row>
    <row r="496" spans="1:1" x14ac:dyDescent="0.25">
      <c r="A496" s="14"/>
    </row>
    <row r="497" spans="1:1" x14ac:dyDescent="0.25">
      <c r="A497" s="14"/>
    </row>
    <row r="498" spans="1:1" x14ac:dyDescent="0.25">
      <c r="A498" s="14"/>
    </row>
    <row r="499" spans="1:1" x14ac:dyDescent="0.25">
      <c r="A499" s="14"/>
    </row>
    <row r="500" spans="1:1" x14ac:dyDescent="0.25">
      <c r="A500" s="14"/>
    </row>
    <row r="501" spans="1:1" x14ac:dyDescent="0.25">
      <c r="A501" s="14"/>
    </row>
    <row r="502" spans="1:1" x14ac:dyDescent="0.25">
      <c r="A502" s="14"/>
    </row>
    <row r="503" spans="1:1" x14ac:dyDescent="0.25">
      <c r="A503" s="14"/>
    </row>
    <row r="504" spans="1:1" x14ac:dyDescent="0.25">
      <c r="A504" s="14"/>
    </row>
    <row r="505" spans="1:1" x14ac:dyDescent="0.25">
      <c r="A505" s="14"/>
    </row>
    <row r="506" spans="1:1" x14ac:dyDescent="0.25">
      <c r="A506" s="14"/>
    </row>
    <row r="507" spans="1:1" x14ac:dyDescent="0.25">
      <c r="A507" s="14"/>
    </row>
    <row r="508" spans="1:1" x14ac:dyDescent="0.25">
      <c r="A508" s="14"/>
    </row>
    <row r="509" spans="1:1" x14ac:dyDescent="0.25">
      <c r="A509" s="14"/>
    </row>
    <row r="510" spans="1:1" x14ac:dyDescent="0.25">
      <c r="A510" s="14"/>
    </row>
    <row r="511" spans="1:1" x14ac:dyDescent="0.25">
      <c r="A511" s="14"/>
    </row>
    <row r="512" spans="1:1" x14ac:dyDescent="0.25">
      <c r="A512" s="14"/>
    </row>
    <row r="513" spans="1:1" x14ac:dyDescent="0.25">
      <c r="A513" s="14"/>
    </row>
    <row r="514" spans="1:1" x14ac:dyDescent="0.25">
      <c r="A514" s="14"/>
    </row>
    <row r="515" spans="1:1" x14ac:dyDescent="0.25">
      <c r="A515" s="14"/>
    </row>
    <row r="516" spans="1:1" x14ac:dyDescent="0.25">
      <c r="A516" s="14"/>
    </row>
    <row r="517" spans="1:1" x14ac:dyDescent="0.25">
      <c r="A517" s="14"/>
    </row>
    <row r="518" spans="1:1" x14ac:dyDescent="0.25">
      <c r="A518" s="14"/>
    </row>
    <row r="519" spans="1:1" x14ac:dyDescent="0.25">
      <c r="A519" s="14"/>
    </row>
    <row r="520" spans="1:1" x14ac:dyDescent="0.25">
      <c r="A520" s="14"/>
    </row>
    <row r="521" spans="1:1" x14ac:dyDescent="0.25">
      <c r="A521" s="14"/>
    </row>
    <row r="522" spans="1:1" x14ac:dyDescent="0.25">
      <c r="A522" s="14"/>
    </row>
    <row r="523" spans="1:1" x14ac:dyDescent="0.25">
      <c r="A523" s="14"/>
    </row>
    <row r="524" spans="1:1" x14ac:dyDescent="0.25">
      <c r="A524" s="14"/>
    </row>
    <row r="525" spans="1:1" x14ac:dyDescent="0.25">
      <c r="A525" s="14"/>
    </row>
    <row r="526" spans="1:1" x14ac:dyDescent="0.25">
      <c r="A526" s="14"/>
    </row>
    <row r="527" spans="1:1" x14ac:dyDescent="0.25">
      <c r="A527" s="14"/>
    </row>
    <row r="528" spans="1:1" x14ac:dyDescent="0.25">
      <c r="A528" s="14"/>
    </row>
    <row r="529" spans="1:1" x14ac:dyDescent="0.25">
      <c r="A529" s="14"/>
    </row>
    <row r="530" spans="1:1" x14ac:dyDescent="0.25">
      <c r="A530" s="14"/>
    </row>
    <row r="531" spans="1:1" x14ac:dyDescent="0.25">
      <c r="A531" s="14"/>
    </row>
    <row r="532" spans="1:1" x14ac:dyDescent="0.25">
      <c r="A532" s="14"/>
    </row>
    <row r="533" spans="1:1" x14ac:dyDescent="0.25">
      <c r="A533" s="14"/>
    </row>
    <row r="534" spans="1:1" x14ac:dyDescent="0.25">
      <c r="A534" s="14"/>
    </row>
    <row r="535" spans="1:1" x14ac:dyDescent="0.25">
      <c r="A535" s="14"/>
    </row>
    <row r="536" spans="1:1" x14ac:dyDescent="0.25">
      <c r="A536" s="14"/>
    </row>
    <row r="537" spans="1:1" x14ac:dyDescent="0.25">
      <c r="A537" s="14"/>
    </row>
    <row r="538" spans="1:1" x14ac:dyDescent="0.25">
      <c r="A538" s="14"/>
    </row>
    <row r="539" spans="1:1" x14ac:dyDescent="0.25">
      <c r="A539" s="14"/>
    </row>
    <row r="540" spans="1:1" x14ac:dyDescent="0.25">
      <c r="A540" s="14"/>
    </row>
    <row r="541" spans="1:1" x14ac:dyDescent="0.25">
      <c r="A541" s="14"/>
    </row>
    <row r="542" spans="1:1" x14ac:dyDescent="0.25">
      <c r="A542" s="14"/>
    </row>
    <row r="543" spans="1:1" x14ac:dyDescent="0.25">
      <c r="A543" s="14"/>
    </row>
    <row r="544" spans="1:1" x14ac:dyDescent="0.25">
      <c r="A544" s="14"/>
    </row>
    <row r="545" spans="1:1" x14ac:dyDescent="0.25">
      <c r="A545" s="14"/>
    </row>
    <row r="546" spans="1:1" x14ac:dyDescent="0.25">
      <c r="A546" s="14"/>
    </row>
    <row r="547" spans="1:1" x14ac:dyDescent="0.25">
      <c r="A547" s="14"/>
    </row>
    <row r="548" spans="1:1" x14ac:dyDescent="0.25">
      <c r="A548" s="14"/>
    </row>
    <row r="549" spans="1:1" x14ac:dyDescent="0.25">
      <c r="A549" s="14"/>
    </row>
    <row r="550" spans="1:1" x14ac:dyDescent="0.25">
      <c r="A550" s="14"/>
    </row>
    <row r="551" spans="1:1" x14ac:dyDescent="0.25">
      <c r="A551" s="14"/>
    </row>
    <row r="552" spans="1:1" x14ac:dyDescent="0.25">
      <c r="A552" s="14"/>
    </row>
    <row r="553" spans="1:1" x14ac:dyDescent="0.25">
      <c r="A553" s="14"/>
    </row>
    <row r="554" spans="1:1" x14ac:dyDescent="0.25">
      <c r="A554" s="14"/>
    </row>
    <row r="555" spans="1:1" x14ac:dyDescent="0.25">
      <c r="A555" s="14"/>
    </row>
    <row r="556" spans="1:1" x14ac:dyDescent="0.25">
      <c r="A556" s="14"/>
    </row>
    <row r="557" spans="1:1" x14ac:dyDescent="0.25">
      <c r="A557" s="14"/>
    </row>
    <row r="558" spans="1:1" x14ac:dyDescent="0.25">
      <c r="A558" s="14"/>
    </row>
    <row r="559" spans="1:1" x14ac:dyDescent="0.25">
      <c r="A559" s="14"/>
    </row>
    <row r="560" spans="1:1" x14ac:dyDescent="0.25">
      <c r="A560" s="14"/>
    </row>
    <row r="561" spans="1:1" x14ac:dyDescent="0.25">
      <c r="A561" s="14"/>
    </row>
    <row r="562" spans="1:1" x14ac:dyDescent="0.25">
      <c r="A562" s="14"/>
    </row>
    <row r="563" spans="1:1" x14ac:dyDescent="0.25">
      <c r="A563" s="14"/>
    </row>
    <row r="564" spans="1:1" x14ac:dyDescent="0.25">
      <c r="A564" s="14"/>
    </row>
    <row r="565" spans="1:1" x14ac:dyDescent="0.25">
      <c r="A565" s="14"/>
    </row>
    <row r="566" spans="1:1" x14ac:dyDescent="0.25">
      <c r="A566" s="14"/>
    </row>
    <row r="567" spans="1:1" x14ac:dyDescent="0.25">
      <c r="A567" s="14"/>
    </row>
    <row r="568" spans="1:1" x14ac:dyDescent="0.25">
      <c r="A568" s="14"/>
    </row>
    <row r="569" spans="1:1" x14ac:dyDescent="0.25">
      <c r="A569" s="14"/>
    </row>
    <row r="570" spans="1:1" x14ac:dyDescent="0.25">
      <c r="A570" s="14"/>
    </row>
    <row r="571" spans="1:1" x14ac:dyDescent="0.25">
      <c r="A571" s="14"/>
    </row>
    <row r="572" spans="1:1" x14ac:dyDescent="0.25">
      <c r="A572" s="14"/>
    </row>
    <row r="573" spans="1:1" x14ac:dyDescent="0.25">
      <c r="A573" s="14"/>
    </row>
    <row r="574" spans="1:1" x14ac:dyDescent="0.25">
      <c r="A574" s="14"/>
    </row>
    <row r="575" spans="1:1" x14ac:dyDescent="0.25">
      <c r="A575" s="14"/>
    </row>
    <row r="576" spans="1:1" x14ac:dyDescent="0.25">
      <c r="A576" s="14"/>
    </row>
    <row r="577" spans="1:1" x14ac:dyDescent="0.25">
      <c r="A577" s="14"/>
    </row>
    <row r="578" spans="1:1" x14ac:dyDescent="0.25">
      <c r="A578" s="14"/>
    </row>
    <row r="579" spans="1:1" x14ac:dyDescent="0.25">
      <c r="A579" s="14"/>
    </row>
    <row r="580" spans="1:1" x14ac:dyDescent="0.25">
      <c r="A580" s="14"/>
    </row>
    <row r="581" spans="1:1" x14ac:dyDescent="0.25">
      <c r="A581" s="14"/>
    </row>
    <row r="582" spans="1:1" x14ac:dyDescent="0.25">
      <c r="A582" s="14"/>
    </row>
    <row r="583" spans="1:1" x14ac:dyDescent="0.25">
      <c r="A583" s="14"/>
    </row>
    <row r="584" spans="1:1" x14ac:dyDescent="0.25">
      <c r="A584" s="14"/>
    </row>
    <row r="585" spans="1:1" x14ac:dyDescent="0.25">
      <c r="A585" s="14"/>
    </row>
    <row r="586" spans="1:1" x14ac:dyDescent="0.25">
      <c r="A586" s="14"/>
    </row>
    <row r="587" spans="1:1" x14ac:dyDescent="0.25">
      <c r="A587" s="14"/>
    </row>
    <row r="588" spans="1:1" x14ac:dyDescent="0.25">
      <c r="A588" s="14"/>
    </row>
    <row r="589" spans="1:1" x14ac:dyDescent="0.25">
      <c r="A589" s="14"/>
    </row>
    <row r="590" spans="1:1" x14ac:dyDescent="0.25">
      <c r="A590" s="14"/>
    </row>
    <row r="591" spans="1:1" x14ac:dyDescent="0.25">
      <c r="A591" s="14"/>
    </row>
    <row r="592" spans="1:1" x14ac:dyDescent="0.25">
      <c r="A592" s="14"/>
    </row>
    <row r="593" spans="1:1" x14ac:dyDescent="0.25">
      <c r="A593" s="14"/>
    </row>
    <row r="594" spans="1:1" x14ac:dyDescent="0.25">
      <c r="A594" s="14"/>
    </row>
    <row r="595" spans="1:1" x14ac:dyDescent="0.25">
      <c r="A595" s="14"/>
    </row>
    <row r="596" spans="1:1" x14ac:dyDescent="0.25">
      <c r="A596" s="14"/>
    </row>
    <row r="597" spans="1:1" x14ac:dyDescent="0.25">
      <c r="A597" s="14"/>
    </row>
    <row r="598" spans="1:1" x14ac:dyDescent="0.25">
      <c r="A598" s="14"/>
    </row>
    <row r="599" spans="1:1" x14ac:dyDescent="0.25">
      <c r="A599" s="14"/>
    </row>
    <row r="600" spans="1:1" x14ac:dyDescent="0.25">
      <c r="A600" s="14"/>
    </row>
    <row r="601" spans="1:1" x14ac:dyDescent="0.25">
      <c r="A601" s="14"/>
    </row>
    <row r="602" spans="1:1" x14ac:dyDescent="0.25">
      <c r="A602" s="14"/>
    </row>
    <row r="603" spans="1:1" x14ac:dyDescent="0.25">
      <c r="A603" s="14"/>
    </row>
    <row r="604" spans="1:1" x14ac:dyDescent="0.25">
      <c r="A604" s="14"/>
    </row>
    <row r="605" spans="1:1" x14ac:dyDescent="0.25">
      <c r="A605" s="14"/>
    </row>
    <row r="606" spans="1:1" x14ac:dyDescent="0.25">
      <c r="A606" s="14"/>
    </row>
    <row r="607" spans="1:1" x14ac:dyDescent="0.25">
      <c r="A607" s="14"/>
    </row>
    <row r="608" spans="1:1" x14ac:dyDescent="0.25">
      <c r="A608" s="14"/>
    </row>
    <row r="609" spans="1:1" x14ac:dyDescent="0.25">
      <c r="A609" s="14"/>
    </row>
    <row r="610" spans="1:1" x14ac:dyDescent="0.25">
      <c r="A610" s="14"/>
    </row>
    <row r="611" spans="1:1" x14ac:dyDescent="0.25">
      <c r="A611" s="14"/>
    </row>
    <row r="612" spans="1:1" x14ac:dyDescent="0.25">
      <c r="A612" s="14"/>
    </row>
    <row r="613" spans="1:1" x14ac:dyDescent="0.25">
      <c r="A613" s="14"/>
    </row>
    <row r="614" spans="1:1" x14ac:dyDescent="0.25">
      <c r="A614" s="14"/>
    </row>
    <row r="615" spans="1:1" x14ac:dyDescent="0.25">
      <c r="A615" s="14"/>
    </row>
    <row r="616" spans="1:1" x14ac:dyDescent="0.25">
      <c r="A616" s="14"/>
    </row>
    <row r="617" spans="1:1" x14ac:dyDescent="0.25">
      <c r="A617" s="14"/>
    </row>
    <row r="618" spans="1:1" x14ac:dyDescent="0.25">
      <c r="A618" s="14"/>
    </row>
    <row r="619" spans="1:1" x14ac:dyDescent="0.25">
      <c r="A619" s="14"/>
    </row>
    <row r="620" spans="1:1" x14ac:dyDescent="0.25">
      <c r="A620" s="14"/>
    </row>
    <row r="621" spans="1:1" x14ac:dyDescent="0.25">
      <c r="A621" s="14"/>
    </row>
    <row r="622" spans="1:1" x14ac:dyDescent="0.25">
      <c r="A622" s="14"/>
    </row>
    <row r="623" spans="1:1" x14ac:dyDescent="0.25">
      <c r="A623" s="14"/>
    </row>
    <row r="624" spans="1:1" x14ac:dyDescent="0.25">
      <c r="A624" s="14"/>
    </row>
    <row r="625" spans="1:1" x14ac:dyDescent="0.25">
      <c r="A625" s="14"/>
    </row>
    <row r="626" spans="1:1" x14ac:dyDescent="0.25">
      <c r="A626" s="14"/>
    </row>
    <row r="627" spans="1:1" x14ac:dyDescent="0.25">
      <c r="A627" s="14"/>
    </row>
    <row r="628" spans="1:1" x14ac:dyDescent="0.25">
      <c r="A628" s="14"/>
    </row>
    <row r="629" spans="1:1" x14ac:dyDescent="0.25">
      <c r="A629" s="14"/>
    </row>
    <row r="630" spans="1:1" x14ac:dyDescent="0.25">
      <c r="A630" s="14"/>
    </row>
    <row r="631" spans="1:1" x14ac:dyDescent="0.25">
      <c r="A631" s="14"/>
    </row>
    <row r="632" spans="1:1" x14ac:dyDescent="0.25">
      <c r="A632" s="14"/>
    </row>
    <row r="633" spans="1:1" x14ac:dyDescent="0.25">
      <c r="A633" s="14"/>
    </row>
    <row r="634" spans="1:1" x14ac:dyDescent="0.25">
      <c r="A634" s="14"/>
    </row>
    <row r="635" spans="1:1" x14ac:dyDescent="0.25">
      <c r="A635" s="14"/>
    </row>
    <row r="636" spans="1:1" x14ac:dyDescent="0.25">
      <c r="A636" s="14"/>
    </row>
    <row r="637" spans="1:1" x14ac:dyDescent="0.25">
      <c r="A637" s="14"/>
    </row>
    <row r="638" spans="1:1" x14ac:dyDescent="0.25">
      <c r="A638" s="14"/>
    </row>
    <row r="639" spans="1:1" x14ac:dyDescent="0.25">
      <c r="A639" s="14"/>
    </row>
    <row r="640" spans="1:1" x14ac:dyDescent="0.25">
      <c r="A640" s="14"/>
    </row>
    <row r="641" spans="1:1" x14ac:dyDescent="0.25">
      <c r="A641" s="14"/>
    </row>
    <row r="642" spans="1:1" x14ac:dyDescent="0.25">
      <c r="A642" s="14"/>
    </row>
    <row r="643" spans="1:1" x14ac:dyDescent="0.25">
      <c r="A643" s="14"/>
    </row>
    <row r="644" spans="1:1" x14ac:dyDescent="0.25">
      <c r="A644" s="14"/>
    </row>
    <row r="645" spans="1:1" x14ac:dyDescent="0.25">
      <c r="A645" s="14"/>
    </row>
    <row r="646" spans="1:1" x14ac:dyDescent="0.25">
      <c r="A646" s="14"/>
    </row>
    <row r="647" spans="1:1" x14ac:dyDescent="0.25">
      <c r="A647" s="14"/>
    </row>
    <row r="648" spans="1:1" x14ac:dyDescent="0.25">
      <c r="A648" s="14"/>
    </row>
    <row r="649" spans="1:1" x14ac:dyDescent="0.25">
      <c r="A649" s="14"/>
    </row>
    <row r="650" spans="1:1" x14ac:dyDescent="0.25">
      <c r="A650" s="14"/>
    </row>
    <row r="651" spans="1:1" x14ac:dyDescent="0.25">
      <c r="A651" s="14"/>
    </row>
    <row r="652" spans="1:1" x14ac:dyDescent="0.25">
      <c r="A652" s="14"/>
    </row>
    <row r="653" spans="1:1" x14ac:dyDescent="0.25">
      <c r="A653" s="14"/>
    </row>
    <row r="654" spans="1:1" x14ac:dyDescent="0.25">
      <c r="A654" s="14"/>
    </row>
    <row r="655" spans="1:1" x14ac:dyDescent="0.25">
      <c r="A655" s="14"/>
    </row>
    <row r="656" spans="1:1" x14ac:dyDescent="0.25">
      <c r="A656" s="14"/>
    </row>
    <row r="657" spans="1:1" x14ac:dyDescent="0.25">
      <c r="A657" s="14"/>
    </row>
    <row r="658" spans="1:1" x14ac:dyDescent="0.25">
      <c r="A658" s="14"/>
    </row>
    <row r="659" spans="1:1" x14ac:dyDescent="0.25">
      <c r="A659" s="14"/>
    </row>
    <row r="660" spans="1:1" x14ac:dyDescent="0.25">
      <c r="A660" s="14"/>
    </row>
    <row r="661" spans="1:1" x14ac:dyDescent="0.25">
      <c r="A661" s="14"/>
    </row>
    <row r="662" spans="1:1" x14ac:dyDescent="0.25">
      <c r="A662" s="14"/>
    </row>
    <row r="663" spans="1:1" x14ac:dyDescent="0.25">
      <c r="A663" s="14"/>
    </row>
    <row r="664" spans="1:1" x14ac:dyDescent="0.25">
      <c r="A664" s="14"/>
    </row>
    <row r="665" spans="1:1" x14ac:dyDescent="0.25">
      <c r="A665" s="14"/>
    </row>
    <row r="666" spans="1:1" x14ac:dyDescent="0.25">
      <c r="A666" s="14"/>
    </row>
    <row r="667" spans="1:1" x14ac:dyDescent="0.25">
      <c r="A667" s="14"/>
    </row>
    <row r="668" spans="1:1" x14ac:dyDescent="0.25">
      <c r="A668" s="14"/>
    </row>
    <row r="669" spans="1:1" x14ac:dyDescent="0.25">
      <c r="A669" s="14"/>
    </row>
    <row r="670" spans="1:1" x14ac:dyDescent="0.25">
      <c r="A670" s="14"/>
    </row>
    <row r="671" spans="1:1" x14ac:dyDescent="0.25">
      <c r="A671" s="14"/>
    </row>
    <row r="672" spans="1:1" x14ac:dyDescent="0.25">
      <c r="A672" s="14"/>
    </row>
    <row r="673" spans="1:1" x14ac:dyDescent="0.25">
      <c r="A673" s="14"/>
    </row>
    <row r="674" spans="1:1" x14ac:dyDescent="0.25">
      <c r="A674" s="14"/>
    </row>
    <row r="675" spans="1:1" x14ac:dyDescent="0.25">
      <c r="A675" s="14"/>
    </row>
    <row r="676" spans="1:1" x14ac:dyDescent="0.25">
      <c r="A676" s="14"/>
    </row>
    <row r="677" spans="1:1" x14ac:dyDescent="0.25">
      <c r="A677" s="14"/>
    </row>
    <row r="678" spans="1:1" x14ac:dyDescent="0.25">
      <c r="A678" s="14"/>
    </row>
    <row r="679" spans="1:1" x14ac:dyDescent="0.25">
      <c r="A679" s="14"/>
    </row>
    <row r="680" spans="1:1" x14ac:dyDescent="0.25">
      <c r="A680" s="14"/>
    </row>
    <row r="681" spans="1:1" x14ac:dyDescent="0.25">
      <c r="A681" s="14"/>
    </row>
    <row r="682" spans="1:1" x14ac:dyDescent="0.25">
      <c r="A682" s="14"/>
    </row>
    <row r="683" spans="1:1" x14ac:dyDescent="0.25">
      <c r="A683" s="14"/>
    </row>
    <row r="684" spans="1:1" x14ac:dyDescent="0.25">
      <c r="A684" s="14"/>
    </row>
    <row r="685" spans="1:1" x14ac:dyDescent="0.25">
      <c r="A685" s="14"/>
    </row>
    <row r="686" spans="1:1" x14ac:dyDescent="0.25">
      <c r="A686" s="14"/>
    </row>
    <row r="687" spans="1:1" x14ac:dyDescent="0.25">
      <c r="A687" s="14"/>
    </row>
    <row r="688" spans="1:1" x14ac:dyDescent="0.25">
      <c r="A688" s="14"/>
    </row>
    <row r="689" spans="1:1" x14ac:dyDescent="0.25">
      <c r="A689" s="14"/>
    </row>
    <row r="690" spans="1:1" x14ac:dyDescent="0.25">
      <c r="A690" s="14"/>
    </row>
    <row r="691" spans="1:1" x14ac:dyDescent="0.25">
      <c r="A691" s="14"/>
    </row>
    <row r="692" spans="1:1" x14ac:dyDescent="0.25">
      <c r="A692" s="14"/>
    </row>
    <row r="693" spans="1:1" x14ac:dyDescent="0.25">
      <c r="A693" s="14"/>
    </row>
    <row r="694" spans="1:1" x14ac:dyDescent="0.25">
      <c r="A694" s="14"/>
    </row>
    <row r="695" spans="1:1" x14ac:dyDescent="0.25">
      <c r="A695" s="14"/>
    </row>
    <row r="696" spans="1:1" x14ac:dyDescent="0.25">
      <c r="A696" s="14"/>
    </row>
    <row r="697" spans="1:1" x14ac:dyDescent="0.25">
      <c r="A697" s="14"/>
    </row>
    <row r="698" spans="1:1" x14ac:dyDescent="0.25">
      <c r="A698" s="14"/>
    </row>
    <row r="699" spans="1:1" x14ac:dyDescent="0.25">
      <c r="A699" s="14"/>
    </row>
    <row r="700" spans="1:1" x14ac:dyDescent="0.25">
      <c r="A700" s="14"/>
    </row>
    <row r="701" spans="1:1" x14ac:dyDescent="0.25">
      <c r="A701" s="14"/>
    </row>
    <row r="702" spans="1:1" x14ac:dyDescent="0.25">
      <c r="A702" s="14"/>
    </row>
    <row r="703" spans="1:1" x14ac:dyDescent="0.25">
      <c r="A703" s="14"/>
    </row>
    <row r="704" spans="1:1" x14ac:dyDescent="0.25">
      <c r="A704" s="14"/>
    </row>
    <row r="705" spans="1:1" x14ac:dyDescent="0.25">
      <c r="A705" s="14"/>
    </row>
    <row r="706" spans="1:1" x14ac:dyDescent="0.25">
      <c r="A706" s="14"/>
    </row>
    <row r="707" spans="1:1" x14ac:dyDescent="0.25">
      <c r="A707" s="14"/>
    </row>
    <row r="708" spans="1:1" x14ac:dyDescent="0.25">
      <c r="A708" s="14"/>
    </row>
    <row r="709" spans="1:1" x14ac:dyDescent="0.25">
      <c r="A709" s="14"/>
    </row>
    <row r="710" spans="1:1" x14ac:dyDescent="0.25">
      <c r="A710" s="14"/>
    </row>
    <row r="711" spans="1:1" x14ac:dyDescent="0.25">
      <c r="A711" s="14"/>
    </row>
    <row r="712" spans="1:1" x14ac:dyDescent="0.25">
      <c r="A712" s="14"/>
    </row>
    <row r="713" spans="1:1" x14ac:dyDescent="0.25">
      <c r="A713" s="14"/>
    </row>
    <row r="714" spans="1:1" x14ac:dyDescent="0.25">
      <c r="A714" s="14"/>
    </row>
    <row r="715" spans="1:1" x14ac:dyDescent="0.25">
      <c r="A715" s="14"/>
    </row>
    <row r="716" spans="1:1" x14ac:dyDescent="0.25">
      <c r="A716" s="14"/>
    </row>
    <row r="717" spans="1:1" x14ac:dyDescent="0.25">
      <c r="A717" s="14"/>
    </row>
    <row r="718" spans="1:1" x14ac:dyDescent="0.25">
      <c r="A718" s="14"/>
    </row>
    <row r="719" spans="1:1" x14ac:dyDescent="0.25">
      <c r="A719" s="14"/>
    </row>
    <row r="720" spans="1:1" x14ac:dyDescent="0.25">
      <c r="A720" s="14"/>
    </row>
    <row r="721" spans="1:1" x14ac:dyDescent="0.25">
      <c r="A721" s="14"/>
    </row>
    <row r="722" spans="1:1" x14ac:dyDescent="0.25">
      <c r="A722" s="14"/>
    </row>
    <row r="723" spans="1:1" x14ac:dyDescent="0.25">
      <c r="A723" s="14"/>
    </row>
    <row r="724" spans="1:1" x14ac:dyDescent="0.25">
      <c r="A724" s="14"/>
    </row>
    <row r="725" spans="1:1" x14ac:dyDescent="0.25">
      <c r="A725" s="14"/>
    </row>
    <row r="726" spans="1:1" x14ac:dyDescent="0.25">
      <c r="A726" s="14"/>
    </row>
    <row r="727" spans="1:1" x14ac:dyDescent="0.25">
      <c r="A727" s="14"/>
    </row>
    <row r="728" spans="1:1" x14ac:dyDescent="0.25">
      <c r="A728" s="14"/>
    </row>
    <row r="729" spans="1:1" x14ac:dyDescent="0.25">
      <c r="A729" s="14"/>
    </row>
    <row r="730" spans="1:1" x14ac:dyDescent="0.25">
      <c r="A730" s="14"/>
    </row>
    <row r="731" spans="1:1" x14ac:dyDescent="0.25">
      <c r="A731" s="14"/>
    </row>
    <row r="732" spans="1:1" x14ac:dyDescent="0.25">
      <c r="A732" s="14"/>
    </row>
    <row r="733" spans="1:1" x14ac:dyDescent="0.25">
      <c r="A733" s="14"/>
    </row>
    <row r="734" spans="1:1" x14ac:dyDescent="0.25">
      <c r="A734" s="14"/>
    </row>
    <row r="735" spans="1:1" x14ac:dyDescent="0.25">
      <c r="A735" s="14"/>
    </row>
    <row r="736" spans="1:1" x14ac:dyDescent="0.25">
      <c r="A736" s="14"/>
    </row>
    <row r="737" spans="1:1" x14ac:dyDescent="0.25">
      <c r="A737" s="14"/>
    </row>
    <row r="738" spans="1:1" x14ac:dyDescent="0.25">
      <c r="A738" s="14"/>
    </row>
    <row r="739" spans="1:1" x14ac:dyDescent="0.25">
      <c r="A739" s="14"/>
    </row>
    <row r="740" spans="1:1" x14ac:dyDescent="0.25">
      <c r="A740" s="14"/>
    </row>
    <row r="741" spans="1:1" x14ac:dyDescent="0.25">
      <c r="A741" s="14"/>
    </row>
    <row r="742" spans="1:1" x14ac:dyDescent="0.25">
      <c r="A742" s="14"/>
    </row>
    <row r="743" spans="1:1" x14ac:dyDescent="0.25">
      <c r="A743" s="14"/>
    </row>
    <row r="744" spans="1:1" x14ac:dyDescent="0.25">
      <c r="A744" s="14"/>
    </row>
    <row r="745" spans="1:1" x14ac:dyDescent="0.25">
      <c r="A745" s="14"/>
    </row>
    <row r="746" spans="1:1" x14ac:dyDescent="0.25">
      <c r="A746" s="14"/>
    </row>
    <row r="747" spans="1:1" x14ac:dyDescent="0.25">
      <c r="A747" s="14"/>
    </row>
    <row r="748" spans="1:1" x14ac:dyDescent="0.25">
      <c r="A748" s="14"/>
    </row>
    <row r="749" spans="1:1" x14ac:dyDescent="0.25">
      <c r="A749" s="14"/>
    </row>
    <row r="750" spans="1:1" x14ac:dyDescent="0.25">
      <c r="A750" s="14"/>
    </row>
    <row r="751" spans="1:1" x14ac:dyDescent="0.25">
      <c r="A751" s="14"/>
    </row>
    <row r="752" spans="1:1" x14ac:dyDescent="0.25">
      <c r="A752" s="14"/>
    </row>
    <row r="753" spans="1:1" x14ac:dyDescent="0.25">
      <c r="A753" s="14"/>
    </row>
    <row r="754" spans="1:1" x14ac:dyDescent="0.25">
      <c r="A754" s="14"/>
    </row>
    <row r="755" spans="1:1" x14ac:dyDescent="0.25">
      <c r="A755" s="14"/>
    </row>
    <row r="756" spans="1:1" x14ac:dyDescent="0.25">
      <c r="A756" s="14"/>
    </row>
    <row r="757" spans="1:1" x14ac:dyDescent="0.25">
      <c r="A757" s="14"/>
    </row>
    <row r="758" spans="1:1" x14ac:dyDescent="0.25">
      <c r="A758" s="14"/>
    </row>
    <row r="759" spans="1:1" x14ac:dyDescent="0.25">
      <c r="A759" s="14"/>
    </row>
    <row r="760" spans="1:1" x14ac:dyDescent="0.25">
      <c r="A760" s="14"/>
    </row>
    <row r="761" spans="1:1" x14ac:dyDescent="0.25">
      <c r="A761" s="14"/>
    </row>
    <row r="762" spans="1:1" x14ac:dyDescent="0.25">
      <c r="A762" s="14"/>
    </row>
    <row r="763" spans="1:1" x14ac:dyDescent="0.25">
      <c r="A763" s="14"/>
    </row>
    <row r="764" spans="1:1" x14ac:dyDescent="0.25">
      <c r="A764" s="14"/>
    </row>
    <row r="765" spans="1:1" x14ac:dyDescent="0.25">
      <c r="A765" s="14"/>
    </row>
    <row r="766" spans="1:1" x14ac:dyDescent="0.25">
      <c r="A766" s="14"/>
    </row>
    <row r="767" spans="1:1" x14ac:dyDescent="0.25">
      <c r="A767" s="14"/>
    </row>
    <row r="768" spans="1:1" x14ac:dyDescent="0.25">
      <c r="A768" s="14"/>
    </row>
    <row r="769" spans="1:1" x14ac:dyDescent="0.25">
      <c r="A769" s="14"/>
    </row>
    <row r="770" spans="1:1" x14ac:dyDescent="0.25">
      <c r="A770" s="14"/>
    </row>
    <row r="771" spans="1:1" x14ac:dyDescent="0.25">
      <c r="A771" s="14"/>
    </row>
    <row r="772" spans="1:1" x14ac:dyDescent="0.25">
      <c r="A772" s="14"/>
    </row>
    <row r="773" spans="1:1" x14ac:dyDescent="0.25">
      <c r="A773" s="14"/>
    </row>
    <row r="774" spans="1:1" x14ac:dyDescent="0.25">
      <c r="A774" s="14"/>
    </row>
    <row r="775" spans="1:1" x14ac:dyDescent="0.25">
      <c r="A775" s="14"/>
    </row>
    <row r="776" spans="1:1" x14ac:dyDescent="0.25">
      <c r="A776" s="14"/>
    </row>
    <row r="777" spans="1:1" x14ac:dyDescent="0.25">
      <c r="A777" s="14"/>
    </row>
    <row r="778" spans="1:1" x14ac:dyDescent="0.25">
      <c r="A778" s="14"/>
    </row>
    <row r="779" spans="1:1" x14ac:dyDescent="0.25">
      <c r="A779" s="14"/>
    </row>
    <row r="780" spans="1:1" x14ac:dyDescent="0.25">
      <c r="A780" s="14"/>
    </row>
    <row r="781" spans="1:1" x14ac:dyDescent="0.25">
      <c r="A781" s="14"/>
    </row>
    <row r="782" spans="1:1" x14ac:dyDescent="0.25">
      <c r="A782" s="14"/>
    </row>
    <row r="783" spans="1:1" x14ac:dyDescent="0.25">
      <c r="A783" s="14"/>
    </row>
    <row r="784" spans="1:1" x14ac:dyDescent="0.25">
      <c r="A784" s="14"/>
    </row>
    <row r="785" spans="1:1" x14ac:dyDescent="0.25">
      <c r="A785" s="14"/>
    </row>
    <row r="786" spans="1:1" x14ac:dyDescent="0.25">
      <c r="A786" s="14"/>
    </row>
    <row r="787" spans="1:1" x14ac:dyDescent="0.25">
      <c r="A787" s="14"/>
    </row>
    <row r="788" spans="1:1" x14ac:dyDescent="0.25">
      <c r="A788" s="14"/>
    </row>
    <row r="789" spans="1:1" x14ac:dyDescent="0.25">
      <c r="A789" s="14"/>
    </row>
    <row r="790" spans="1:1" x14ac:dyDescent="0.25">
      <c r="A790" s="14"/>
    </row>
    <row r="791" spans="1:1" x14ac:dyDescent="0.25">
      <c r="A791" s="14"/>
    </row>
    <row r="792" spans="1:1" x14ac:dyDescent="0.25">
      <c r="A792" s="14"/>
    </row>
    <row r="793" spans="1:1" x14ac:dyDescent="0.25">
      <c r="A793" s="14"/>
    </row>
    <row r="794" spans="1:1" x14ac:dyDescent="0.25">
      <c r="A794" s="14"/>
    </row>
    <row r="795" spans="1:1" x14ac:dyDescent="0.25">
      <c r="A795" s="14"/>
    </row>
    <row r="796" spans="1:1" x14ac:dyDescent="0.25">
      <c r="A796" s="14"/>
    </row>
    <row r="797" spans="1:1" x14ac:dyDescent="0.25">
      <c r="A797" s="14"/>
    </row>
    <row r="798" spans="1:1" x14ac:dyDescent="0.25">
      <c r="A798" s="14"/>
    </row>
    <row r="799" spans="1:1" x14ac:dyDescent="0.25">
      <c r="A799" s="14"/>
    </row>
    <row r="800" spans="1:1" x14ac:dyDescent="0.25">
      <c r="A800" s="14"/>
    </row>
    <row r="801" spans="1:1" x14ac:dyDescent="0.25">
      <c r="A801" s="14"/>
    </row>
    <row r="802" spans="1:1" x14ac:dyDescent="0.25">
      <c r="A802" s="14"/>
    </row>
    <row r="803" spans="1:1" x14ac:dyDescent="0.25">
      <c r="A803" s="14"/>
    </row>
    <row r="804" spans="1:1" x14ac:dyDescent="0.25">
      <c r="A804" s="14"/>
    </row>
    <row r="805" spans="1:1" x14ac:dyDescent="0.25">
      <c r="A805" s="14"/>
    </row>
    <row r="806" spans="1:1" x14ac:dyDescent="0.25">
      <c r="A806" s="14"/>
    </row>
    <row r="807" spans="1:1" x14ac:dyDescent="0.25">
      <c r="A807" s="14"/>
    </row>
    <row r="808" spans="1:1" x14ac:dyDescent="0.25">
      <c r="A808" s="14"/>
    </row>
    <row r="809" spans="1:1" x14ac:dyDescent="0.25">
      <c r="A809" s="14"/>
    </row>
    <row r="810" spans="1:1" x14ac:dyDescent="0.25">
      <c r="A810" s="14"/>
    </row>
    <row r="811" spans="1:1" x14ac:dyDescent="0.25">
      <c r="A811" s="14"/>
    </row>
    <row r="812" spans="1:1" x14ac:dyDescent="0.25">
      <c r="A812" s="14"/>
    </row>
    <row r="813" spans="1:1" x14ac:dyDescent="0.25">
      <c r="A813" s="14"/>
    </row>
    <row r="814" spans="1:1" x14ac:dyDescent="0.25">
      <c r="A814" s="14"/>
    </row>
    <row r="815" spans="1:1" x14ac:dyDescent="0.25">
      <c r="A815" s="14"/>
    </row>
    <row r="816" spans="1:1" x14ac:dyDescent="0.25">
      <c r="A816" s="14"/>
    </row>
    <row r="817" spans="1:1" x14ac:dyDescent="0.25">
      <c r="A817" s="14"/>
    </row>
    <row r="818" spans="1:1" x14ac:dyDescent="0.25">
      <c r="A818" s="14"/>
    </row>
    <row r="819" spans="1:1" x14ac:dyDescent="0.25">
      <c r="A819" s="14"/>
    </row>
    <row r="820" spans="1:1" x14ac:dyDescent="0.25">
      <c r="A820" s="14"/>
    </row>
    <row r="821" spans="1:1" x14ac:dyDescent="0.25">
      <c r="A821" s="14"/>
    </row>
    <row r="822" spans="1:1" x14ac:dyDescent="0.25">
      <c r="A822" s="14"/>
    </row>
    <row r="823" spans="1:1" x14ac:dyDescent="0.25">
      <c r="A823" s="14"/>
    </row>
    <row r="824" spans="1:1" x14ac:dyDescent="0.25">
      <c r="A824" s="14"/>
    </row>
    <row r="825" spans="1:1" x14ac:dyDescent="0.25">
      <c r="A825" s="14"/>
    </row>
    <row r="826" spans="1:1" x14ac:dyDescent="0.25">
      <c r="A826" s="14"/>
    </row>
    <row r="827" spans="1:1" x14ac:dyDescent="0.25">
      <c r="A827" s="14"/>
    </row>
    <row r="828" spans="1:1" x14ac:dyDescent="0.25">
      <c r="A828" s="14"/>
    </row>
    <row r="829" spans="1:1" x14ac:dyDescent="0.25">
      <c r="A829" s="14"/>
    </row>
    <row r="830" spans="1:1" x14ac:dyDescent="0.25">
      <c r="A830" s="14"/>
    </row>
    <row r="831" spans="1:1" x14ac:dyDescent="0.25">
      <c r="A831" s="14"/>
    </row>
    <row r="832" spans="1:1" x14ac:dyDescent="0.25">
      <c r="A832" s="14"/>
    </row>
    <row r="833" spans="1:1" x14ac:dyDescent="0.25">
      <c r="A833" s="14"/>
    </row>
    <row r="834" spans="1:1" x14ac:dyDescent="0.25">
      <c r="A834" s="14"/>
    </row>
    <row r="835" spans="1:1" x14ac:dyDescent="0.25">
      <c r="A835" s="14"/>
    </row>
    <row r="836" spans="1:1" x14ac:dyDescent="0.25">
      <c r="A836" s="14"/>
    </row>
    <row r="837" spans="1:1" x14ac:dyDescent="0.25">
      <c r="A837" s="14"/>
    </row>
    <row r="838" spans="1:1" x14ac:dyDescent="0.25">
      <c r="A838" s="14"/>
    </row>
    <row r="839" spans="1:1" x14ac:dyDescent="0.25">
      <c r="A839" s="14"/>
    </row>
    <row r="840" spans="1:1" x14ac:dyDescent="0.25">
      <c r="A840" s="14"/>
    </row>
    <row r="841" spans="1:1" x14ac:dyDescent="0.25">
      <c r="A841" s="14"/>
    </row>
    <row r="842" spans="1:1" x14ac:dyDescent="0.25">
      <c r="A842" s="14"/>
    </row>
    <row r="843" spans="1:1" x14ac:dyDescent="0.25">
      <c r="A843" s="14"/>
    </row>
    <row r="844" spans="1:1" x14ac:dyDescent="0.25">
      <c r="A844" s="14"/>
    </row>
    <row r="845" spans="1:1" x14ac:dyDescent="0.25">
      <c r="A845" s="14"/>
    </row>
    <row r="846" spans="1:1" x14ac:dyDescent="0.25">
      <c r="A846" s="14"/>
    </row>
    <row r="847" spans="1:1" x14ac:dyDescent="0.25">
      <c r="A847" s="14"/>
    </row>
    <row r="848" spans="1:1" x14ac:dyDescent="0.25">
      <c r="A848" s="14"/>
    </row>
    <row r="849" spans="1:1" x14ac:dyDescent="0.25">
      <c r="A849" s="14"/>
    </row>
    <row r="850" spans="1:1" x14ac:dyDescent="0.25">
      <c r="A850" s="14"/>
    </row>
    <row r="851" spans="1:1" x14ac:dyDescent="0.25">
      <c r="A851" s="14"/>
    </row>
    <row r="852" spans="1:1" x14ac:dyDescent="0.25">
      <c r="A852" s="14"/>
    </row>
    <row r="853" spans="1:1" x14ac:dyDescent="0.25">
      <c r="A853" s="14"/>
    </row>
    <row r="854" spans="1:1" x14ac:dyDescent="0.25">
      <c r="A854" s="14"/>
    </row>
    <row r="855" spans="1:1" x14ac:dyDescent="0.25">
      <c r="A855" s="14"/>
    </row>
    <row r="856" spans="1:1" x14ac:dyDescent="0.25">
      <c r="A856" s="14"/>
    </row>
    <row r="857" spans="1:1" x14ac:dyDescent="0.25">
      <c r="A857" s="14"/>
    </row>
    <row r="858" spans="1:1" x14ac:dyDescent="0.25">
      <c r="A858" s="14"/>
    </row>
    <row r="859" spans="1:1" x14ac:dyDescent="0.25">
      <c r="A859" s="14"/>
    </row>
    <row r="860" spans="1:1" x14ac:dyDescent="0.25">
      <c r="A860" s="14"/>
    </row>
    <row r="861" spans="1:1" x14ac:dyDescent="0.25">
      <c r="A861" s="14"/>
    </row>
    <row r="862" spans="1:1" x14ac:dyDescent="0.25">
      <c r="A862" s="14"/>
    </row>
    <row r="863" spans="1:1" x14ac:dyDescent="0.25">
      <c r="A863" s="14"/>
    </row>
    <row r="864" spans="1:1" x14ac:dyDescent="0.25">
      <c r="A864" s="14"/>
    </row>
    <row r="865" spans="1:1" x14ac:dyDescent="0.25">
      <c r="A865" s="14"/>
    </row>
    <row r="866" spans="1:1" x14ac:dyDescent="0.25">
      <c r="A866" s="14"/>
    </row>
    <row r="867" spans="1:1" x14ac:dyDescent="0.25">
      <c r="A867" s="14"/>
    </row>
    <row r="868" spans="1:1" x14ac:dyDescent="0.25">
      <c r="A868" s="14"/>
    </row>
    <row r="869" spans="1:1" x14ac:dyDescent="0.25">
      <c r="A869" s="14"/>
    </row>
    <row r="870" spans="1:1" x14ac:dyDescent="0.25">
      <c r="A870" s="14"/>
    </row>
    <row r="871" spans="1:1" x14ac:dyDescent="0.25">
      <c r="A871" s="14"/>
    </row>
    <row r="872" spans="1:1" x14ac:dyDescent="0.25">
      <c r="A872" s="14"/>
    </row>
    <row r="873" spans="1:1" x14ac:dyDescent="0.25">
      <c r="A873" s="14"/>
    </row>
    <row r="874" spans="1:1" x14ac:dyDescent="0.25">
      <c r="A874" s="14"/>
    </row>
    <row r="875" spans="1:1" x14ac:dyDescent="0.25">
      <c r="A875" s="14"/>
    </row>
    <row r="876" spans="1:1" x14ac:dyDescent="0.25">
      <c r="A876" s="14"/>
    </row>
    <row r="877" spans="1:1" x14ac:dyDescent="0.25">
      <c r="A877" s="14"/>
    </row>
    <row r="878" spans="1:1" x14ac:dyDescent="0.25">
      <c r="A878" s="14"/>
    </row>
    <row r="879" spans="1:1" x14ac:dyDescent="0.25">
      <c r="A879" s="14"/>
    </row>
    <row r="880" spans="1:1" x14ac:dyDescent="0.25">
      <c r="A880" s="14"/>
    </row>
    <row r="881" spans="1:1" x14ac:dyDescent="0.25">
      <c r="A881" s="14"/>
    </row>
    <row r="882" spans="1:1" x14ac:dyDescent="0.25">
      <c r="A882" s="14"/>
    </row>
    <row r="883" spans="1:1" x14ac:dyDescent="0.25">
      <c r="A883" s="14"/>
    </row>
    <row r="884" spans="1:1" x14ac:dyDescent="0.25">
      <c r="A884" s="14"/>
    </row>
    <row r="885" spans="1:1" x14ac:dyDescent="0.25">
      <c r="A885" s="14"/>
    </row>
    <row r="886" spans="1:1" x14ac:dyDescent="0.25">
      <c r="A886" s="14"/>
    </row>
    <row r="887" spans="1:1" x14ac:dyDescent="0.25">
      <c r="A887" s="14"/>
    </row>
    <row r="888" spans="1:1" x14ac:dyDescent="0.25">
      <c r="A888" s="14"/>
    </row>
    <row r="889" spans="1:1" x14ac:dyDescent="0.25">
      <c r="A889" s="14"/>
    </row>
    <row r="890" spans="1:1" x14ac:dyDescent="0.25">
      <c r="A890" s="14"/>
    </row>
    <row r="891" spans="1:1" x14ac:dyDescent="0.25">
      <c r="A891" s="14"/>
    </row>
    <row r="892" spans="1:1" x14ac:dyDescent="0.25">
      <c r="A892" s="14"/>
    </row>
    <row r="893" spans="1:1" x14ac:dyDescent="0.25">
      <c r="A893" s="14"/>
    </row>
    <row r="894" spans="1:1" x14ac:dyDescent="0.25">
      <c r="A894" s="14"/>
    </row>
    <row r="895" spans="1:1" x14ac:dyDescent="0.25">
      <c r="A895" s="14"/>
    </row>
    <row r="896" spans="1:1" x14ac:dyDescent="0.25">
      <c r="A896" s="14"/>
    </row>
    <row r="897" spans="1:1" x14ac:dyDescent="0.25">
      <c r="A897" s="14"/>
    </row>
    <row r="898" spans="1:1" x14ac:dyDescent="0.25">
      <c r="A898" s="14"/>
    </row>
    <row r="899" spans="1:1" x14ac:dyDescent="0.25">
      <c r="A899" s="14"/>
    </row>
    <row r="900" spans="1:1" x14ac:dyDescent="0.25">
      <c r="A900" s="14"/>
    </row>
    <row r="901" spans="1:1" x14ac:dyDescent="0.25">
      <c r="A901" s="14"/>
    </row>
    <row r="902" spans="1:1" x14ac:dyDescent="0.25">
      <c r="A902" s="14"/>
    </row>
    <row r="903" spans="1:1" x14ac:dyDescent="0.25">
      <c r="A903" s="14"/>
    </row>
    <row r="904" spans="1:1" x14ac:dyDescent="0.25">
      <c r="A904" s="14"/>
    </row>
    <row r="905" spans="1:1" x14ac:dyDescent="0.25">
      <c r="A905" s="14"/>
    </row>
    <row r="906" spans="1:1" x14ac:dyDescent="0.25">
      <c r="A906" s="14"/>
    </row>
    <row r="907" spans="1:1" x14ac:dyDescent="0.25">
      <c r="A907" s="14"/>
    </row>
    <row r="908" spans="1:1" x14ac:dyDescent="0.25">
      <c r="A908" s="14"/>
    </row>
    <row r="909" spans="1:1" x14ac:dyDescent="0.25">
      <c r="A909" s="14"/>
    </row>
    <row r="910" spans="1:1" x14ac:dyDescent="0.25">
      <c r="A910" s="14"/>
    </row>
    <row r="911" spans="1:1" x14ac:dyDescent="0.25">
      <c r="A911" s="14"/>
    </row>
    <row r="912" spans="1:1" x14ac:dyDescent="0.25">
      <c r="A912" s="14"/>
    </row>
    <row r="913" spans="1:1" x14ac:dyDescent="0.25">
      <c r="A913" s="14"/>
    </row>
    <row r="914" spans="1:1" x14ac:dyDescent="0.25">
      <c r="A914" s="14"/>
    </row>
    <row r="915" spans="1:1" x14ac:dyDescent="0.25">
      <c r="A915" s="14"/>
    </row>
    <row r="916" spans="1:1" x14ac:dyDescent="0.25">
      <c r="A916" s="14"/>
    </row>
    <row r="917" spans="1:1" x14ac:dyDescent="0.25">
      <c r="A917" s="14"/>
    </row>
    <row r="918" spans="1:1" x14ac:dyDescent="0.25">
      <c r="A918" s="14"/>
    </row>
    <row r="919" spans="1:1" x14ac:dyDescent="0.25">
      <c r="A919" s="14"/>
    </row>
    <row r="920" spans="1:1" x14ac:dyDescent="0.25">
      <c r="A920" s="14"/>
    </row>
    <row r="921" spans="1:1" x14ac:dyDescent="0.25">
      <c r="A921" s="14"/>
    </row>
    <row r="922" spans="1:1" x14ac:dyDescent="0.25">
      <c r="A922" s="14"/>
    </row>
    <row r="923" spans="1:1" x14ac:dyDescent="0.25">
      <c r="A923" s="14"/>
    </row>
    <row r="924" spans="1:1" x14ac:dyDescent="0.25">
      <c r="A924" s="14"/>
    </row>
    <row r="925" spans="1:1" x14ac:dyDescent="0.25">
      <c r="A925" s="14"/>
    </row>
    <row r="926" spans="1:1" x14ac:dyDescent="0.25">
      <c r="A926" s="14"/>
    </row>
    <row r="927" spans="1:1" x14ac:dyDescent="0.25">
      <c r="A927" s="14"/>
    </row>
    <row r="928" spans="1:1" x14ac:dyDescent="0.25">
      <c r="A928" s="14"/>
    </row>
    <row r="929" spans="1:1" x14ac:dyDescent="0.25">
      <c r="A929" s="14"/>
    </row>
    <row r="930" spans="1:1" x14ac:dyDescent="0.25">
      <c r="A930" s="14"/>
    </row>
    <row r="931" spans="1:1" x14ac:dyDescent="0.25">
      <c r="A931" s="14"/>
    </row>
    <row r="932" spans="1:1" x14ac:dyDescent="0.25">
      <c r="A932" s="14"/>
    </row>
    <row r="933" spans="1:1" x14ac:dyDescent="0.25">
      <c r="A933" s="14"/>
    </row>
    <row r="934" spans="1:1" x14ac:dyDescent="0.25">
      <c r="A934" s="14"/>
    </row>
    <row r="935" spans="1:1" x14ac:dyDescent="0.25">
      <c r="A935" s="14"/>
    </row>
    <row r="936" spans="1:1" x14ac:dyDescent="0.25">
      <c r="A936" s="14"/>
    </row>
    <row r="937" spans="1:1" x14ac:dyDescent="0.25">
      <c r="A937" s="14"/>
    </row>
    <row r="938" spans="1:1" x14ac:dyDescent="0.25">
      <c r="A938" s="14"/>
    </row>
    <row r="939" spans="1:1" x14ac:dyDescent="0.25">
      <c r="A939" s="14"/>
    </row>
    <row r="940" spans="1:1" x14ac:dyDescent="0.25">
      <c r="A940" s="14"/>
    </row>
    <row r="941" spans="1:1" x14ac:dyDescent="0.25">
      <c r="A941" s="14"/>
    </row>
    <row r="942" spans="1:1" x14ac:dyDescent="0.25">
      <c r="A942" s="14"/>
    </row>
    <row r="943" spans="1:1" x14ac:dyDescent="0.25">
      <c r="A943" s="14"/>
    </row>
    <row r="944" spans="1:1" x14ac:dyDescent="0.25">
      <c r="A944" s="14"/>
    </row>
    <row r="945" spans="1:1" x14ac:dyDescent="0.25">
      <c r="A945" s="14"/>
    </row>
    <row r="946" spans="1:1" x14ac:dyDescent="0.25">
      <c r="A946" s="14"/>
    </row>
    <row r="947" spans="1:1" x14ac:dyDescent="0.25">
      <c r="A947" s="14"/>
    </row>
    <row r="948" spans="1:1" x14ac:dyDescent="0.25">
      <c r="A948" s="14"/>
    </row>
    <row r="949" spans="1:1" x14ac:dyDescent="0.25">
      <c r="A949" s="14"/>
    </row>
    <row r="950" spans="1:1" x14ac:dyDescent="0.25">
      <c r="A950" s="14"/>
    </row>
    <row r="951" spans="1:1" x14ac:dyDescent="0.25">
      <c r="A951" s="14"/>
    </row>
    <row r="952" spans="1:1" x14ac:dyDescent="0.25">
      <c r="A952" s="14"/>
    </row>
    <row r="953" spans="1:1" x14ac:dyDescent="0.25">
      <c r="A953" s="14"/>
    </row>
    <row r="954" spans="1:1" x14ac:dyDescent="0.25">
      <c r="A954" s="14"/>
    </row>
    <row r="955" spans="1:1" x14ac:dyDescent="0.25">
      <c r="A955" s="14"/>
    </row>
    <row r="956" spans="1:1" x14ac:dyDescent="0.25">
      <c r="A956" s="14"/>
    </row>
    <row r="957" spans="1:1" x14ac:dyDescent="0.25">
      <c r="A957" s="14"/>
    </row>
    <row r="958" spans="1:1" x14ac:dyDescent="0.25">
      <c r="A958" s="14"/>
    </row>
    <row r="959" spans="1:1" x14ac:dyDescent="0.25">
      <c r="A959" s="14"/>
    </row>
    <row r="960" spans="1:1" x14ac:dyDescent="0.25">
      <c r="A960" s="14"/>
    </row>
    <row r="961" spans="1:1" x14ac:dyDescent="0.25">
      <c r="A961" s="14"/>
    </row>
    <row r="962" spans="1:1" x14ac:dyDescent="0.25">
      <c r="A962" s="14"/>
    </row>
    <row r="963" spans="1:1" x14ac:dyDescent="0.25">
      <c r="A963" s="14"/>
    </row>
    <row r="964" spans="1:1" x14ac:dyDescent="0.25">
      <c r="A964" s="14"/>
    </row>
    <row r="965" spans="1:1" x14ac:dyDescent="0.25">
      <c r="A965" s="14"/>
    </row>
    <row r="966" spans="1:1" x14ac:dyDescent="0.25">
      <c r="A966" s="14"/>
    </row>
    <row r="967" spans="1:1" x14ac:dyDescent="0.25">
      <c r="A967" s="14"/>
    </row>
    <row r="968" spans="1:1" x14ac:dyDescent="0.25">
      <c r="A968" s="14"/>
    </row>
    <row r="969" spans="1:1" x14ac:dyDescent="0.25">
      <c r="A969" s="14"/>
    </row>
    <row r="970" spans="1:1" x14ac:dyDescent="0.25">
      <c r="A970" s="14"/>
    </row>
    <row r="971" spans="1:1" x14ac:dyDescent="0.25">
      <c r="A971" s="14"/>
    </row>
    <row r="972" spans="1:1" x14ac:dyDescent="0.25">
      <c r="A972" s="14"/>
    </row>
    <row r="973" spans="1:1" x14ac:dyDescent="0.25">
      <c r="A973" s="14"/>
    </row>
    <row r="974" spans="1:1" x14ac:dyDescent="0.25">
      <c r="A974" s="14"/>
    </row>
    <row r="975" spans="1:1" x14ac:dyDescent="0.25">
      <c r="A975" s="14"/>
    </row>
    <row r="976" spans="1:1" x14ac:dyDescent="0.25">
      <c r="A976" s="14"/>
    </row>
    <row r="977" spans="1:1" x14ac:dyDescent="0.25">
      <c r="A977" s="14"/>
    </row>
    <row r="978" spans="1:1" x14ac:dyDescent="0.25">
      <c r="A978" s="14"/>
    </row>
    <row r="979" spans="1:1" x14ac:dyDescent="0.25">
      <c r="A979" s="14"/>
    </row>
    <row r="980" spans="1:1" x14ac:dyDescent="0.25">
      <c r="A980" s="14"/>
    </row>
    <row r="981" spans="1:1" x14ac:dyDescent="0.25">
      <c r="A981" s="14"/>
    </row>
    <row r="982" spans="1:1" x14ac:dyDescent="0.25">
      <c r="A982" s="14"/>
    </row>
    <row r="983" spans="1:1" x14ac:dyDescent="0.25">
      <c r="A983" s="14"/>
    </row>
    <row r="984" spans="1:1" x14ac:dyDescent="0.25">
      <c r="A984" s="14"/>
    </row>
    <row r="985" spans="1:1" x14ac:dyDescent="0.25">
      <c r="A985" s="14"/>
    </row>
    <row r="986" spans="1:1" x14ac:dyDescent="0.25">
      <c r="A986" s="14"/>
    </row>
    <row r="987" spans="1:1" x14ac:dyDescent="0.25">
      <c r="A987" s="14"/>
    </row>
    <row r="988" spans="1:1" x14ac:dyDescent="0.25">
      <c r="A988" s="14"/>
    </row>
    <row r="989" spans="1:1" x14ac:dyDescent="0.25">
      <c r="A989" s="14"/>
    </row>
    <row r="990" spans="1:1" x14ac:dyDescent="0.25">
      <c r="A990" s="14"/>
    </row>
    <row r="991" spans="1:1" x14ac:dyDescent="0.25">
      <c r="A991" s="14"/>
    </row>
    <row r="992" spans="1:1" x14ac:dyDescent="0.25">
      <c r="A992" s="14"/>
    </row>
    <row r="993" spans="1:1" x14ac:dyDescent="0.25">
      <c r="A993" s="14"/>
    </row>
    <row r="994" spans="1:1" x14ac:dyDescent="0.25">
      <c r="A994" s="14"/>
    </row>
    <row r="995" spans="1:1" x14ac:dyDescent="0.25">
      <c r="A995" s="14"/>
    </row>
    <row r="996" spans="1:1" x14ac:dyDescent="0.25">
      <c r="A996" s="14"/>
    </row>
    <row r="997" spans="1:1" x14ac:dyDescent="0.25">
      <c r="A997" s="14"/>
    </row>
    <row r="998" spans="1:1" x14ac:dyDescent="0.25">
      <c r="A998" s="14"/>
    </row>
    <row r="999" spans="1:1" x14ac:dyDescent="0.25">
      <c r="A999" s="14"/>
    </row>
    <row r="1000" spans="1:1" x14ac:dyDescent="0.25">
      <c r="A1000" s="14"/>
    </row>
    <row r="1001" spans="1:1" x14ac:dyDescent="0.25">
      <c r="A1001" s="14"/>
    </row>
    <row r="1002" spans="1:1" x14ac:dyDescent="0.25">
      <c r="A1002" s="14"/>
    </row>
    <row r="1003" spans="1:1" x14ac:dyDescent="0.25">
      <c r="A1003" s="14"/>
    </row>
    <row r="1004" spans="1:1" x14ac:dyDescent="0.25">
      <c r="A1004" s="14"/>
    </row>
    <row r="1005" spans="1:1" x14ac:dyDescent="0.25">
      <c r="A1005" s="14"/>
    </row>
    <row r="1006" spans="1:1" x14ac:dyDescent="0.25">
      <c r="A1006" s="14"/>
    </row>
    <row r="1007" spans="1:1" x14ac:dyDescent="0.25">
      <c r="A1007" s="14"/>
    </row>
    <row r="1008" spans="1:1" x14ac:dyDescent="0.25">
      <c r="A1008" s="14"/>
    </row>
    <row r="1009" spans="1:1" x14ac:dyDescent="0.25">
      <c r="A1009" s="14"/>
    </row>
    <row r="1010" spans="1:1" x14ac:dyDescent="0.25">
      <c r="A1010" s="14"/>
    </row>
    <row r="1011" spans="1:1" x14ac:dyDescent="0.25">
      <c r="A1011" s="14"/>
    </row>
    <row r="1012" spans="1:1" x14ac:dyDescent="0.25">
      <c r="A1012" s="14"/>
    </row>
    <row r="1013" spans="1:1" x14ac:dyDescent="0.25">
      <c r="A1013" s="14"/>
    </row>
    <row r="1014" spans="1:1" x14ac:dyDescent="0.25">
      <c r="A1014" s="14"/>
    </row>
    <row r="1015" spans="1:1" x14ac:dyDescent="0.25">
      <c r="A1015" s="14"/>
    </row>
    <row r="1016" spans="1:1" x14ac:dyDescent="0.25">
      <c r="A1016" s="14"/>
    </row>
    <row r="1017" spans="1:1" x14ac:dyDescent="0.25">
      <c r="A1017" s="14"/>
    </row>
    <row r="1018" spans="1:1" x14ac:dyDescent="0.25">
      <c r="A1018" s="14"/>
    </row>
    <row r="1019" spans="1:1" x14ac:dyDescent="0.25">
      <c r="A1019" s="14"/>
    </row>
    <row r="1020" spans="1:1" x14ac:dyDescent="0.25">
      <c r="A1020" s="14"/>
    </row>
    <row r="1021" spans="1:1" x14ac:dyDescent="0.25">
      <c r="A1021" s="14"/>
    </row>
    <row r="1022" spans="1:1" x14ac:dyDescent="0.25">
      <c r="A1022" s="14"/>
    </row>
    <row r="1023" spans="1:1" x14ac:dyDescent="0.25">
      <c r="A1023" s="14"/>
    </row>
    <row r="1024" spans="1:1" x14ac:dyDescent="0.25">
      <c r="A1024" s="14"/>
    </row>
    <row r="1025" spans="1:1" x14ac:dyDescent="0.25">
      <c r="A1025" s="14"/>
    </row>
    <row r="1026" spans="1:1" x14ac:dyDescent="0.25">
      <c r="A1026" s="14"/>
    </row>
    <row r="1027" spans="1:1" x14ac:dyDescent="0.25">
      <c r="A1027" s="14"/>
    </row>
    <row r="1028" spans="1:1" x14ac:dyDescent="0.25">
      <c r="A1028" s="14"/>
    </row>
    <row r="1029" spans="1:1" x14ac:dyDescent="0.25">
      <c r="A1029" s="14"/>
    </row>
    <row r="1030" spans="1:1" x14ac:dyDescent="0.25">
      <c r="A1030" s="14"/>
    </row>
    <row r="1031" spans="1:1" x14ac:dyDescent="0.25">
      <c r="A1031" s="14"/>
    </row>
    <row r="1032" spans="1:1" x14ac:dyDescent="0.25">
      <c r="A1032" s="14"/>
    </row>
    <row r="1033" spans="1:1" x14ac:dyDescent="0.25">
      <c r="A1033" s="14"/>
    </row>
    <row r="1034" spans="1:1" x14ac:dyDescent="0.25">
      <c r="A1034" s="14"/>
    </row>
    <row r="1035" spans="1:1" x14ac:dyDescent="0.25">
      <c r="A1035" s="14"/>
    </row>
    <row r="1036" spans="1:1" x14ac:dyDescent="0.25">
      <c r="A1036" s="14"/>
    </row>
    <row r="1037" spans="1:1" x14ac:dyDescent="0.25">
      <c r="A1037" s="14"/>
    </row>
    <row r="1038" spans="1:1" x14ac:dyDescent="0.25">
      <c r="A1038" s="14"/>
    </row>
    <row r="1039" spans="1:1" x14ac:dyDescent="0.25">
      <c r="A1039" s="14"/>
    </row>
    <row r="1040" spans="1:1" x14ac:dyDescent="0.25">
      <c r="A1040" s="14"/>
    </row>
    <row r="1041" spans="1:1" x14ac:dyDescent="0.25">
      <c r="A1041" s="14"/>
    </row>
    <row r="1042" spans="1:1" x14ac:dyDescent="0.25">
      <c r="A1042" s="14"/>
    </row>
    <row r="1043" spans="1:1" x14ac:dyDescent="0.25">
      <c r="A1043" s="14"/>
    </row>
    <row r="1044" spans="1:1" x14ac:dyDescent="0.25">
      <c r="A1044" s="14"/>
    </row>
    <row r="1045" spans="1:1" x14ac:dyDescent="0.25">
      <c r="A1045" s="14"/>
    </row>
    <row r="1046" spans="1:1" x14ac:dyDescent="0.25">
      <c r="A1046" s="14"/>
    </row>
    <row r="1047" spans="1:1" x14ac:dyDescent="0.25">
      <c r="A1047" s="14"/>
    </row>
    <row r="1048" spans="1:1" x14ac:dyDescent="0.25">
      <c r="A1048" s="14"/>
    </row>
    <row r="1049" spans="1:1" x14ac:dyDescent="0.25">
      <c r="A1049" s="14"/>
    </row>
    <row r="1050" spans="1:1" x14ac:dyDescent="0.25">
      <c r="A1050" s="14"/>
    </row>
    <row r="1051" spans="1:1" x14ac:dyDescent="0.25">
      <c r="A1051" s="14"/>
    </row>
    <row r="1052" spans="1:1" x14ac:dyDescent="0.25">
      <c r="A1052" s="14"/>
    </row>
    <row r="1053" spans="1:1" x14ac:dyDescent="0.25">
      <c r="A1053" s="14"/>
    </row>
    <row r="1054" spans="1:1" x14ac:dyDescent="0.25">
      <c r="A1054" s="14"/>
    </row>
    <row r="1055" spans="1:1" x14ac:dyDescent="0.25">
      <c r="A1055" s="14"/>
    </row>
    <row r="1056" spans="1:1" x14ac:dyDescent="0.25">
      <c r="A1056" s="14"/>
    </row>
    <row r="1057" spans="1:1" x14ac:dyDescent="0.25">
      <c r="A1057" s="14"/>
    </row>
    <row r="1058" spans="1:1" x14ac:dyDescent="0.25">
      <c r="A1058" s="14"/>
    </row>
    <row r="1059" spans="1:1" x14ac:dyDescent="0.25">
      <c r="A1059" s="14"/>
    </row>
    <row r="1060" spans="1:1" x14ac:dyDescent="0.25">
      <c r="A1060" s="14"/>
    </row>
    <row r="1061" spans="1:1" x14ac:dyDescent="0.25">
      <c r="A1061" s="14"/>
    </row>
    <row r="1062" spans="1:1" x14ac:dyDescent="0.25">
      <c r="A1062" s="14"/>
    </row>
    <row r="1063" spans="1:1" x14ac:dyDescent="0.25">
      <c r="A1063" s="14"/>
    </row>
    <row r="1064" spans="1:1" x14ac:dyDescent="0.25">
      <c r="A1064" s="14"/>
    </row>
    <row r="1065" spans="1:1" x14ac:dyDescent="0.25">
      <c r="A1065" s="14"/>
    </row>
    <row r="1066" spans="1:1" x14ac:dyDescent="0.25">
      <c r="A1066" s="14"/>
    </row>
    <row r="1067" spans="1:1" x14ac:dyDescent="0.25">
      <c r="A1067" s="14"/>
    </row>
    <row r="1068" spans="1:1" x14ac:dyDescent="0.25">
      <c r="A1068" s="14"/>
    </row>
    <row r="1069" spans="1:1" x14ac:dyDescent="0.25">
      <c r="A1069" s="14"/>
    </row>
    <row r="1070" spans="1:1" x14ac:dyDescent="0.25">
      <c r="A1070" s="14"/>
    </row>
    <row r="1071" spans="1:1" x14ac:dyDescent="0.25">
      <c r="A1071" s="14"/>
    </row>
    <row r="1072" spans="1:1" x14ac:dyDescent="0.25">
      <c r="A1072" s="14"/>
    </row>
    <row r="1073" spans="1:1" x14ac:dyDescent="0.25">
      <c r="A1073" s="14"/>
    </row>
    <row r="1074" spans="1:1" x14ac:dyDescent="0.25">
      <c r="A1074" s="14"/>
    </row>
    <row r="1075" spans="1:1" x14ac:dyDescent="0.25">
      <c r="A1075" s="14"/>
    </row>
    <row r="1076" spans="1:1" x14ac:dyDescent="0.25">
      <c r="A1076" s="14"/>
    </row>
    <row r="1077" spans="1:1" x14ac:dyDescent="0.25">
      <c r="A1077" s="14"/>
    </row>
    <row r="1078" spans="1:1" x14ac:dyDescent="0.25">
      <c r="A1078" s="14"/>
    </row>
    <row r="1079" spans="1:1" x14ac:dyDescent="0.25">
      <c r="A1079" s="14"/>
    </row>
    <row r="1080" spans="1:1" x14ac:dyDescent="0.25">
      <c r="A1080" s="14"/>
    </row>
    <row r="1081" spans="1:1" x14ac:dyDescent="0.25">
      <c r="A1081" s="14"/>
    </row>
    <row r="1082" spans="1:1" x14ac:dyDescent="0.25">
      <c r="A1082" s="14"/>
    </row>
    <row r="1083" spans="1:1" x14ac:dyDescent="0.25">
      <c r="A1083" s="14"/>
    </row>
    <row r="1084" spans="1:1" x14ac:dyDescent="0.25">
      <c r="A1084" s="14"/>
    </row>
    <row r="1085" spans="1:1" x14ac:dyDescent="0.25">
      <c r="A1085" s="14"/>
    </row>
    <row r="1086" spans="1:1" x14ac:dyDescent="0.25">
      <c r="A1086" s="14"/>
    </row>
    <row r="1087" spans="1:1" x14ac:dyDescent="0.25">
      <c r="A1087" s="14"/>
    </row>
    <row r="1088" spans="1:1" x14ac:dyDescent="0.25">
      <c r="A1088" s="14"/>
    </row>
    <row r="1089" spans="1:1" x14ac:dyDescent="0.25">
      <c r="A1089" s="14"/>
    </row>
    <row r="1090" spans="1:1" x14ac:dyDescent="0.25">
      <c r="A1090" s="14"/>
    </row>
    <row r="1091" spans="1:1" x14ac:dyDescent="0.25">
      <c r="A1091" s="14"/>
    </row>
    <row r="1092" spans="1:1" x14ac:dyDescent="0.25">
      <c r="A1092" s="14"/>
    </row>
    <row r="1093" spans="1:1" x14ac:dyDescent="0.25">
      <c r="A1093" s="14"/>
    </row>
    <row r="1094" spans="1:1" x14ac:dyDescent="0.25">
      <c r="A1094" s="14"/>
    </row>
    <row r="1095" spans="1:1" x14ac:dyDescent="0.25">
      <c r="A1095" s="14"/>
    </row>
    <row r="1096" spans="1:1" x14ac:dyDescent="0.25">
      <c r="A1096" s="14"/>
    </row>
    <row r="1097" spans="1:1" x14ac:dyDescent="0.25">
      <c r="A1097" s="14"/>
    </row>
    <row r="1098" spans="1:1" x14ac:dyDescent="0.25">
      <c r="A1098" s="14"/>
    </row>
    <row r="1099" spans="1:1" x14ac:dyDescent="0.25">
      <c r="A1099" s="14"/>
    </row>
    <row r="1100" spans="1:1" x14ac:dyDescent="0.25">
      <c r="A1100" s="14"/>
    </row>
    <row r="1101" spans="1:1" x14ac:dyDescent="0.25">
      <c r="A1101" s="14"/>
    </row>
    <row r="1102" spans="1:1" x14ac:dyDescent="0.25">
      <c r="A1102" s="14"/>
    </row>
    <row r="1103" spans="1:1" x14ac:dyDescent="0.25">
      <c r="A1103" s="14"/>
    </row>
    <row r="1104" spans="1:1" x14ac:dyDescent="0.25">
      <c r="A1104" s="14"/>
    </row>
    <row r="1105" spans="1:1" x14ac:dyDescent="0.25">
      <c r="A1105" s="14"/>
    </row>
    <row r="1106" spans="1:1" x14ac:dyDescent="0.25">
      <c r="A1106" s="14"/>
    </row>
    <row r="1107" spans="1:1" x14ac:dyDescent="0.25">
      <c r="A1107" s="14"/>
    </row>
    <row r="1108" spans="1:1" x14ac:dyDescent="0.25">
      <c r="A1108" s="14"/>
    </row>
    <row r="1109" spans="1:1" x14ac:dyDescent="0.25">
      <c r="A1109" s="14"/>
    </row>
    <row r="1110" spans="1:1" x14ac:dyDescent="0.25">
      <c r="A1110" s="14"/>
    </row>
    <row r="1111" spans="1:1" x14ac:dyDescent="0.25">
      <c r="A1111" s="14"/>
    </row>
    <row r="1112" spans="1:1" x14ac:dyDescent="0.25">
      <c r="A1112" s="14"/>
    </row>
    <row r="1113" spans="1:1" x14ac:dyDescent="0.25">
      <c r="A1113" s="14"/>
    </row>
    <row r="1114" spans="1:1" x14ac:dyDescent="0.25">
      <c r="A1114" s="14"/>
    </row>
    <row r="1115" spans="1:1" x14ac:dyDescent="0.25">
      <c r="A1115" s="14"/>
    </row>
    <row r="1116" spans="1:1" x14ac:dyDescent="0.25">
      <c r="A1116" s="14"/>
    </row>
    <row r="1117" spans="1:1" x14ac:dyDescent="0.25">
      <c r="A1117" s="14"/>
    </row>
    <row r="1118" spans="1:1" x14ac:dyDescent="0.25">
      <c r="A1118" s="14"/>
    </row>
    <row r="1119" spans="1:1" x14ac:dyDescent="0.25">
      <c r="A1119" s="14"/>
    </row>
    <row r="1120" spans="1:1" x14ac:dyDescent="0.25">
      <c r="A1120" s="14"/>
    </row>
    <row r="1121" spans="1:1" x14ac:dyDescent="0.25">
      <c r="A1121" s="14"/>
    </row>
    <row r="1122" spans="1:1" x14ac:dyDescent="0.25">
      <c r="A1122" s="14"/>
    </row>
    <row r="1123" spans="1:1" x14ac:dyDescent="0.25">
      <c r="A1123" s="14"/>
    </row>
    <row r="1124" spans="1:1" x14ac:dyDescent="0.25">
      <c r="A1124" s="14"/>
    </row>
    <row r="1125" spans="1:1" x14ac:dyDescent="0.25">
      <c r="A1125" s="14"/>
    </row>
    <row r="1126" spans="1:1" x14ac:dyDescent="0.25">
      <c r="A1126" s="14"/>
    </row>
    <row r="1127" spans="1:1" x14ac:dyDescent="0.25">
      <c r="A1127" s="14"/>
    </row>
    <row r="1128" spans="1:1" x14ac:dyDescent="0.25">
      <c r="A1128" s="14"/>
    </row>
    <row r="1129" spans="1:1" x14ac:dyDescent="0.25">
      <c r="A1129" s="14"/>
    </row>
    <row r="1130" spans="1:1" x14ac:dyDescent="0.25">
      <c r="A1130" s="14"/>
    </row>
    <row r="1131" spans="1:1" x14ac:dyDescent="0.25">
      <c r="A1131" s="14"/>
    </row>
    <row r="1132" spans="1:1" x14ac:dyDescent="0.25">
      <c r="A1132" s="14"/>
    </row>
    <row r="1133" spans="1:1" x14ac:dyDescent="0.25">
      <c r="A1133" s="14"/>
    </row>
    <row r="1134" spans="1:1" x14ac:dyDescent="0.25">
      <c r="A1134" s="14"/>
    </row>
    <row r="1135" spans="1:1" x14ac:dyDescent="0.25">
      <c r="A1135" s="14"/>
    </row>
    <row r="1136" spans="1:1" x14ac:dyDescent="0.25">
      <c r="A1136" s="14"/>
    </row>
    <row r="1137" spans="1:1" x14ac:dyDescent="0.25">
      <c r="A1137" s="14"/>
    </row>
    <row r="1138" spans="1:1" x14ac:dyDescent="0.25">
      <c r="A1138" s="14"/>
    </row>
    <row r="1139" spans="1:1" x14ac:dyDescent="0.25">
      <c r="A1139" s="14"/>
    </row>
    <row r="1140" spans="1:1" x14ac:dyDescent="0.25">
      <c r="A1140" s="14"/>
    </row>
    <row r="1141" spans="1:1" x14ac:dyDescent="0.25">
      <c r="A1141" s="14"/>
    </row>
    <row r="1142" spans="1:1" x14ac:dyDescent="0.25">
      <c r="A1142" s="14"/>
    </row>
    <row r="1143" spans="1:1" x14ac:dyDescent="0.25">
      <c r="A1143" s="14"/>
    </row>
    <row r="1144" spans="1:1" x14ac:dyDescent="0.25">
      <c r="A1144" s="14"/>
    </row>
    <row r="1145" spans="1:1" x14ac:dyDescent="0.25">
      <c r="A1145" s="14"/>
    </row>
    <row r="1146" spans="1:1" x14ac:dyDescent="0.25">
      <c r="A1146" s="14"/>
    </row>
    <row r="1147" spans="1:1" x14ac:dyDescent="0.25">
      <c r="A1147" s="14"/>
    </row>
    <row r="1148" spans="1:1" x14ac:dyDescent="0.25">
      <c r="A1148" s="14"/>
    </row>
    <row r="1149" spans="1:1" x14ac:dyDescent="0.25">
      <c r="A1149" s="14"/>
    </row>
    <row r="1150" spans="1:1" x14ac:dyDescent="0.25">
      <c r="A1150" s="14"/>
    </row>
    <row r="1151" spans="1:1" x14ac:dyDescent="0.25">
      <c r="A1151" s="14"/>
    </row>
    <row r="1152" spans="1:1" x14ac:dyDescent="0.25">
      <c r="A1152" s="14"/>
    </row>
    <row r="1153" spans="1:1" x14ac:dyDescent="0.25">
      <c r="A1153" s="14"/>
    </row>
    <row r="1154" spans="1:1" x14ac:dyDescent="0.25">
      <c r="A1154" s="14"/>
    </row>
    <row r="1155" spans="1:1" x14ac:dyDescent="0.25">
      <c r="A1155" s="14"/>
    </row>
    <row r="1156" spans="1:1" x14ac:dyDescent="0.25">
      <c r="A1156" s="14"/>
    </row>
    <row r="1157" spans="1:1" x14ac:dyDescent="0.25">
      <c r="A1157" s="14"/>
    </row>
    <row r="1158" spans="1:1" x14ac:dyDescent="0.25">
      <c r="A1158" s="14"/>
    </row>
    <row r="1159" spans="1:1" x14ac:dyDescent="0.25">
      <c r="A1159" s="14"/>
    </row>
    <row r="1160" spans="1:1" x14ac:dyDescent="0.25">
      <c r="A1160" s="14"/>
    </row>
    <row r="1161" spans="1:1" x14ac:dyDescent="0.25">
      <c r="A1161" s="14"/>
    </row>
    <row r="1162" spans="1:1" x14ac:dyDescent="0.25">
      <c r="A1162" s="14"/>
    </row>
    <row r="1163" spans="1:1" x14ac:dyDescent="0.25">
      <c r="A1163" s="14"/>
    </row>
    <row r="1164" spans="1:1" x14ac:dyDescent="0.25">
      <c r="A1164" s="14"/>
    </row>
    <row r="1165" spans="1:1" x14ac:dyDescent="0.25">
      <c r="A1165" s="14"/>
    </row>
    <row r="1166" spans="1:1" x14ac:dyDescent="0.25">
      <c r="A1166" s="14"/>
    </row>
    <row r="1167" spans="1:1" x14ac:dyDescent="0.25">
      <c r="A1167" s="14"/>
    </row>
    <row r="1168" spans="1:1" x14ac:dyDescent="0.25">
      <c r="A1168" s="14"/>
    </row>
    <row r="1169" spans="1:1" x14ac:dyDescent="0.25">
      <c r="A1169" s="14"/>
    </row>
    <row r="1170" spans="1:1" x14ac:dyDescent="0.25">
      <c r="A1170" s="14"/>
    </row>
    <row r="1171" spans="1:1" x14ac:dyDescent="0.25">
      <c r="A1171" s="14"/>
    </row>
    <row r="1172" spans="1:1" x14ac:dyDescent="0.25">
      <c r="A1172" s="14"/>
    </row>
    <row r="1173" spans="1:1" x14ac:dyDescent="0.25">
      <c r="A1173" s="14"/>
    </row>
    <row r="1174" spans="1:1" x14ac:dyDescent="0.25">
      <c r="A1174" s="14"/>
    </row>
    <row r="1175" spans="1:1" x14ac:dyDescent="0.25">
      <c r="A1175" s="14"/>
    </row>
    <row r="1176" spans="1:1" x14ac:dyDescent="0.25">
      <c r="A1176" s="14"/>
    </row>
    <row r="1177" spans="1:1" x14ac:dyDescent="0.25">
      <c r="A1177" s="14"/>
    </row>
    <row r="1178" spans="1:1" x14ac:dyDescent="0.25">
      <c r="A1178" s="14"/>
    </row>
    <row r="1179" spans="1:1" x14ac:dyDescent="0.25">
      <c r="A1179" s="14"/>
    </row>
    <row r="1180" spans="1:1" x14ac:dyDescent="0.25">
      <c r="A1180" s="14"/>
    </row>
    <row r="1181" spans="1:1" x14ac:dyDescent="0.25">
      <c r="A1181" s="14"/>
    </row>
    <row r="1182" spans="1:1" x14ac:dyDescent="0.25">
      <c r="A1182" s="14"/>
    </row>
    <row r="1183" spans="1:1" x14ac:dyDescent="0.25">
      <c r="A1183" s="14"/>
    </row>
    <row r="1184" spans="1:1" x14ac:dyDescent="0.25">
      <c r="A1184" s="14"/>
    </row>
    <row r="1185" spans="1:1" x14ac:dyDescent="0.25">
      <c r="A1185" s="14"/>
    </row>
    <row r="1186" spans="1:1" x14ac:dyDescent="0.25">
      <c r="A1186" s="14"/>
    </row>
    <row r="1187" spans="1:1" x14ac:dyDescent="0.25">
      <c r="A1187" s="14"/>
    </row>
    <row r="1188" spans="1:1" x14ac:dyDescent="0.25">
      <c r="A1188" s="14"/>
    </row>
    <row r="1189" spans="1:1" x14ac:dyDescent="0.25">
      <c r="A1189" s="14"/>
    </row>
    <row r="1190" spans="1:1" x14ac:dyDescent="0.25">
      <c r="A1190" s="14"/>
    </row>
    <row r="1191" spans="1:1" x14ac:dyDescent="0.25">
      <c r="A1191" s="14"/>
    </row>
    <row r="1192" spans="1:1" x14ac:dyDescent="0.25">
      <c r="A1192" s="14"/>
    </row>
    <row r="1193" spans="1:1" x14ac:dyDescent="0.25">
      <c r="A1193" s="14"/>
    </row>
    <row r="1194" spans="1:1" x14ac:dyDescent="0.25">
      <c r="A1194" s="14"/>
    </row>
    <row r="1195" spans="1:1" x14ac:dyDescent="0.25">
      <c r="A1195" s="14"/>
    </row>
    <row r="1196" spans="1:1" x14ac:dyDescent="0.25">
      <c r="A1196" s="14"/>
    </row>
    <row r="1197" spans="1:1" x14ac:dyDescent="0.25">
      <c r="A1197" s="14"/>
    </row>
    <row r="1198" spans="1:1" x14ac:dyDescent="0.25">
      <c r="A1198" s="14"/>
    </row>
    <row r="1199" spans="1:1" x14ac:dyDescent="0.25">
      <c r="A1199" s="14"/>
    </row>
    <row r="1200" spans="1:1" x14ac:dyDescent="0.25">
      <c r="A1200" s="14"/>
    </row>
    <row r="1201" spans="1:1" x14ac:dyDescent="0.25">
      <c r="A1201" s="14"/>
    </row>
    <row r="1202" spans="1:1" x14ac:dyDescent="0.25">
      <c r="A1202" s="14"/>
    </row>
    <row r="1203" spans="1:1" x14ac:dyDescent="0.25">
      <c r="A1203" s="14"/>
    </row>
    <row r="1204" spans="1:1" x14ac:dyDescent="0.25">
      <c r="A1204" s="14"/>
    </row>
    <row r="1205" spans="1:1" x14ac:dyDescent="0.25">
      <c r="A1205" s="14"/>
    </row>
    <row r="1206" spans="1:1" x14ac:dyDescent="0.25">
      <c r="A1206" s="14"/>
    </row>
    <row r="1207" spans="1:1" x14ac:dyDescent="0.25">
      <c r="A1207" s="14"/>
    </row>
    <row r="1208" spans="1:1" x14ac:dyDescent="0.25">
      <c r="A1208" s="14"/>
    </row>
    <row r="1209" spans="1:1" x14ac:dyDescent="0.25">
      <c r="A1209" s="14"/>
    </row>
    <row r="1210" spans="1:1" x14ac:dyDescent="0.25">
      <c r="A1210" s="14"/>
    </row>
    <row r="1211" spans="1:1" x14ac:dyDescent="0.25">
      <c r="A1211" s="14"/>
    </row>
    <row r="1212" spans="1:1" x14ac:dyDescent="0.25">
      <c r="A1212" s="14"/>
    </row>
    <row r="1213" spans="1:1" x14ac:dyDescent="0.25">
      <c r="A1213" s="14"/>
    </row>
    <row r="1214" spans="1:1" x14ac:dyDescent="0.25">
      <c r="A1214" s="14"/>
    </row>
    <row r="1215" spans="1:1" x14ac:dyDescent="0.25">
      <c r="A1215" s="14"/>
    </row>
    <row r="1216" spans="1:1" x14ac:dyDescent="0.25">
      <c r="A1216" s="14"/>
    </row>
    <row r="1217" spans="1:1" x14ac:dyDescent="0.25">
      <c r="A1217" s="14"/>
    </row>
    <row r="1218" spans="1:1" x14ac:dyDescent="0.25">
      <c r="A1218" s="14"/>
    </row>
    <row r="1219" spans="1:1" x14ac:dyDescent="0.25">
      <c r="A1219" s="14"/>
    </row>
    <row r="1220" spans="1:1" x14ac:dyDescent="0.25">
      <c r="A1220" s="14"/>
    </row>
    <row r="1221" spans="1:1" x14ac:dyDescent="0.25">
      <c r="A1221" s="14"/>
    </row>
    <row r="1222" spans="1:1" x14ac:dyDescent="0.25">
      <c r="A1222" s="14"/>
    </row>
    <row r="1223" spans="1:1" x14ac:dyDescent="0.25">
      <c r="A1223" s="14"/>
    </row>
    <row r="1224" spans="1:1" x14ac:dyDescent="0.25">
      <c r="A1224" s="14"/>
    </row>
    <row r="1225" spans="1:1" x14ac:dyDescent="0.25">
      <c r="A1225" s="14"/>
    </row>
    <row r="1226" spans="1:1" x14ac:dyDescent="0.25">
      <c r="A1226" s="14"/>
    </row>
    <row r="1227" spans="1:1" x14ac:dyDescent="0.25">
      <c r="A1227" s="14"/>
    </row>
    <row r="1228" spans="1:1" x14ac:dyDescent="0.25">
      <c r="A1228" s="14"/>
    </row>
    <row r="1229" spans="1:1" x14ac:dyDescent="0.25">
      <c r="A1229" s="14"/>
    </row>
    <row r="1230" spans="1:1" x14ac:dyDescent="0.25">
      <c r="A1230" s="14"/>
    </row>
    <row r="1231" spans="1:1" x14ac:dyDescent="0.25">
      <c r="A1231" s="14"/>
    </row>
    <row r="1232" spans="1:1" x14ac:dyDescent="0.25">
      <c r="A1232" s="14"/>
    </row>
    <row r="1233" spans="1:1" x14ac:dyDescent="0.25">
      <c r="A1233" s="14"/>
    </row>
    <row r="1234" spans="1:1" x14ac:dyDescent="0.25">
      <c r="A1234" s="14"/>
    </row>
    <row r="1235" spans="1:1" x14ac:dyDescent="0.25">
      <c r="A1235" s="14"/>
    </row>
    <row r="1236" spans="1:1" x14ac:dyDescent="0.25">
      <c r="A1236" s="14"/>
    </row>
    <row r="1237" spans="1:1" x14ac:dyDescent="0.25">
      <c r="A1237" s="14"/>
    </row>
    <row r="1238" spans="1:1" x14ac:dyDescent="0.25">
      <c r="A1238" s="14"/>
    </row>
    <row r="1239" spans="1:1" x14ac:dyDescent="0.25">
      <c r="A1239" s="14"/>
    </row>
    <row r="1240" spans="1:1" x14ac:dyDescent="0.25">
      <c r="A1240" s="14"/>
    </row>
    <row r="1241" spans="1:1" x14ac:dyDescent="0.25">
      <c r="A1241" s="14"/>
    </row>
    <row r="1242" spans="1:1" x14ac:dyDescent="0.25">
      <c r="A1242" s="14"/>
    </row>
    <row r="1243" spans="1:1" x14ac:dyDescent="0.25">
      <c r="A1243" s="14"/>
    </row>
    <row r="1244" spans="1:1" x14ac:dyDescent="0.25">
      <c r="A1244" s="14"/>
    </row>
    <row r="1245" spans="1:1" x14ac:dyDescent="0.25">
      <c r="A1245" s="14"/>
    </row>
    <row r="1246" spans="1:1" x14ac:dyDescent="0.25">
      <c r="A1246" s="14"/>
    </row>
    <row r="1247" spans="1:1" x14ac:dyDescent="0.25">
      <c r="A1247" s="14"/>
    </row>
    <row r="1248" spans="1:1" x14ac:dyDescent="0.25">
      <c r="A1248" s="14"/>
    </row>
    <row r="1249" spans="1:1" x14ac:dyDescent="0.25">
      <c r="A1249" s="14"/>
    </row>
    <row r="1250" spans="1:1" x14ac:dyDescent="0.25">
      <c r="A1250" s="14"/>
    </row>
    <row r="1251" spans="1:1" x14ac:dyDescent="0.25">
      <c r="A1251" s="14"/>
    </row>
    <row r="1252" spans="1:1" x14ac:dyDescent="0.25">
      <c r="A1252" s="14"/>
    </row>
    <row r="1253" spans="1:1" x14ac:dyDescent="0.25">
      <c r="A1253" s="14"/>
    </row>
    <row r="1254" spans="1:1" x14ac:dyDescent="0.25">
      <c r="A1254" s="14"/>
    </row>
    <row r="1255" spans="1:1" x14ac:dyDescent="0.25">
      <c r="A1255" s="14"/>
    </row>
    <row r="1256" spans="1:1" x14ac:dyDescent="0.25">
      <c r="A1256" s="14"/>
    </row>
    <row r="1257" spans="1:1" x14ac:dyDescent="0.25">
      <c r="A1257" s="14"/>
    </row>
    <row r="1258" spans="1:1" x14ac:dyDescent="0.25">
      <c r="A1258" s="14"/>
    </row>
    <row r="1259" spans="1:1" x14ac:dyDescent="0.25">
      <c r="A1259" s="14"/>
    </row>
    <row r="1260" spans="1:1" x14ac:dyDescent="0.25">
      <c r="A1260" s="14"/>
    </row>
    <row r="1261" spans="1:1" x14ac:dyDescent="0.25">
      <c r="A1261" s="14"/>
    </row>
    <row r="1262" spans="1:1" x14ac:dyDescent="0.25">
      <c r="A1262" s="14"/>
    </row>
    <row r="1263" spans="1:1" x14ac:dyDescent="0.25">
      <c r="A1263" s="14"/>
    </row>
    <row r="1264" spans="1:1" x14ac:dyDescent="0.25">
      <c r="A1264" s="14"/>
    </row>
    <row r="1265" spans="1:1" x14ac:dyDescent="0.25">
      <c r="A1265" s="14"/>
    </row>
    <row r="1266" spans="1:1" x14ac:dyDescent="0.25">
      <c r="A1266" s="14"/>
    </row>
    <row r="1267" spans="1:1" x14ac:dyDescent="0.25">
      <c r="A1267" s="14"/>
    </row>
    <row r="1268" spans="1:1" x14ac:dyDescent="0.25">
      <c r="A1268" s="14"/>
    </row>
    <row r="1269" spans="1:1" x14ac:dyDescent="0.25">
      <c r="A1269" s="14"/>
    </row>
    <row r="1270" spans="1:1" x14ac:dyDescent="0.25">
      <c r="A1270" s="14"/>
    </row>
    <row r="1271" spans="1:1" x14ac:dyDescent="0.25">
      <c r="A1271" s="14"/>
    </row>
    <row r="1272" spans="1:1" x14ac:dyDescent="0.25">
      <c r="A1272" s="14"/>
    </row>
    <row r="1273" spans="1:1" x14ac:dyDescent="0.25">
      <c r="A1273" s="14"/>
    </row>
    <row r="1274" spans="1:1" x14ac:dyDescent="0.25">
      <c r="A1274" s="14"/>
    </row>
    <row r="1275" spans="1:1" x14ac:dyDescent="0.25">
      <c r="A1275" s="14"/>
    </row>
    <row r="1276" spans="1:1" x14ac:dyDescent="0.25">
      <c r="A1276" s="14"/>
    </row>
    <row r="1277" spans="1:1" x14ac:dyDescent="0.25">
      <c r="A1277" s="14"/>
    </row>
    <row r="1278" spans="1:1" x14ac:dyDescent="0.25">
      <c r="A1278" s="14"/>
    </row>
    <row r="1279" spans="1:1" x14ac:dyDescent="0.25">
      <c r="A1279" s="14"/>
    </row>
    <row r="1280" spans="1:1" x14ac:dyDescent="0.25">
      <c r="A1280" s="14"/>
    </row>
    <row r="1281" spans="1:1" x14ac:dyDescent="0.25">
      <c r="A1281" s="14"/>
    </row>
    <row r="1282" spans="1:1" x14ac:dyDescent="0.25">
      <c r="A1282" s="14"/>
    </row>
    <row r="1283" spans="1:1" x14ac:dyDescent="0.25">
      <c r="A1283" s="14"/>
    </row>
    <row r="1284" spans="1:1" x14ac:dyDescent="0.25">
      <c r="A1284" s="14"/>
    </row>
    <row r="1285" spans="1:1" x14ac:dyDescent="0.25">
      <c r="A1285" s="14"/>
    </row>
    <row r="1286" spans="1:1" x14ac:dyDescent="0.25">
      <c r="A1286" s="14"/>
    </row>
    <row r="1287" spans="1:1" x14ac:dyDescent="0.25">
      <c r="A1287" s="14"/>
    </row>
    <row r="1288" spans="1:1" x14ac:dyDescent="0.25">
      <c r="A1288" s="14"/>
    </row>
    <row r="1289" spans="1:1" x14ac:dyDescent="0.25">
      <c r="A1289" s="14"/>
    </row>
    <row r="1290" spans="1:1" x14ac:dyDescent="0.25">
      <c r="A1290" s="14"/>
    </row>
    <row r="1291" spans="1:1" x14ac:dyDescent="0.25">
      <c r="A1291" s="14"/>
    </row>
    <row r="1292" spans="1:1" x14ac:dyDescent="0.25">
      <c r="A1292" s="14"/>
    </row>
    <row r="1293" spans="1:1" x14ac:dyDescent="0.25">
      <c r="A1293" s="14"/>
    </row>
    <row r="1294" spans="1:1" x14ac:dyDescent="0.25">
      <c r="A1294" s="14"/>
    </row>
    <row r="1295" spans="1:1" x14ac:dyDescent="0.25">
      <c r="A1295" s="14"/>
    </row>
    <row r="1296" spans="1:1" x14ac:dyDescent="0.25">
      <c r="A1296" s="14"/>
    </row>
    <row r="1297" spans="1:1" x14ac:dyDescent="0.25">
      <c r="A1297" s="14"/>
    </row>
    <row r="1298" spans="1:1" x14ac:dyDescent="0.25">
      <c r="A1298" s="14"/>
    </row>
    <row r="1299" spans="1:1" x14ac:dyDescent="0.25">
      <c r="A1299" s="14"/>
    </row>
    <row r="1300" spans="1:1" x14ac:dyDescent="0.25">
      <c r="A1300" s="14"/>
    </row>
    <row r="1301" spans="1:1" x14ac:dyDescent="0.25">
      <c r="A1301" s="14"/>
    </row>
    <row r="1302" spans="1:1" x14ac:dyDescent="0.25">
      <c r="A1302" s="14"/>
    </row>
    <row r="1303" spans="1:1" x14ac:dyDescent="0.25">
      <c r="A1303" s="14"/>
    </row>
    <row r="1304" spans="1:1" x14ac:dyDescent="0.25">
      <c r="A1304" s="14"/>
    </row>
    <row r="1305" spans="1:1" x14ac:dyDescent="0.25">
      <c r="A1305" s="14"/>
    </row>
    <row r="1306" spans="1:1" x14ac:dyDescent="0.25">
      <c r="A1306" s="14"/>
    </row>
    <row r="1307" spans="1:1" x14ac:dyDescent="0.25">
      <c r="A1307" s="14"/>
    </row>
    <row r="1308" spans="1:1" x14ac:dyDescent="0.25">
      <c r="A1308" s="14"/>
    </row>
    <row r="1309" spans="1:1" x14ac:dyDescent="0.25">
      <c r="A1309" s="14"/>
    </row>
    <row r="1310" spans="1:1" x14ac:dyDescent="0.25">
      <c r="A1310" s="14"/>
    </row>
    <row r="1311" spans="1:1" x14ac:dyDescent="0.25">
      <c r="A1311" s="14"/>
    </row>
    <row r="1312" spans="1:1" x14ac:dyDescent="0.25">
      <c r="A1312" s="14"/>
    </row>
    <row r="1313" spans="1:1" x14ac:dyDescent="0.25">
      <c r="A1313" s="14"/>
    </row>
    <row r="1314" spans="1:1" x14ac:dyDescent="0.25">
      <c r="A1314" s="14"/>
    </row>
    <row r="1315" spans="1:1" x14ac:dyDescent="0.25">
      <c r="A1315" s="14"/>
    </row>
    <row r="1316" spans="1:1" x14ac:dyDescent="0.25">
      <c r="A1316" s="14"/>
    </row>
    <row r="1317" spans="1:1" x14ac:dyDescent="0.25">
      <c r="A1317" s="14"/>
    </row>
    <row r="1318" spans="1:1" x14ac:dyDescent="0.25">
      <c r="A1318" s="14"/>
    </row>
    <row r="1319" spans="1:1" x14ac:dyDescent="0.25">
      <c r="A1319" s="14"/>
    </row>
    <row r="1320" spans="1:1" x14ac:dyDescent="0.25">
      <c r="A1320" s="14"/>
    </row>
    <row r="1321" spans="1:1" x14ac:dyDescent="0.25">
      <c r="A1321" s="14"/>
    </row>
    <row r="1322" spans="1:1" x14ac:dyDescent="0.25">
      <c r="A1322" s="14"/>
    </row>
    <row r="1323" spans="1:1" x14ac:dyDescent="0.25">
      <c r="A1323" s="14"/>
    </row>
    <row r="1324" spans="1:1" x14ac:dyDescent="0.25">
      <c r="A1324" s="14"/>
    </row>
    <row r="1325" spans="1:1" x14ac:dyDescent="0.25">
      <c r="A1325" s="14"/>
    </row>
    <row r="1326" spans="1:1" x14ac:dyDescent="0.25">
      <c r="A1326" s="14"/>
    </row>
    <row r="1327" spans="1:1" x14ac:dyDescent="0.25">
      <c r="A1327" s="14"/>
    </row>
    <row r="1328" spans="1:1" x14ac:dyDescent="0.25">
      <c r="A1328" s="14"/>
    </row>
    <row r="1329" spans="1:1" x14ac:dyDescent="0.25">
      <c r="A1329" s="14"/>
    </row>
    <row r="1330" spans="1:1" x14ac:dyDescent="0.25">
      <c r="A1330" s="14"/>
    </row>
    <row r="1331" spans="1:1" x14ac:dyDescent="0.25">
      <c r="A1331" s="14"/>
    </row>
    <row r="1332" spans="1:1" x14ac:dyDescent="0.25">
      <c r="A1332" s="14"/>
    </row>
    <row r="1333" spans="1:1" x14ac:dyDescent="0.25">
      <c r="A1333" s="14"/>
    </row>
    <row r="1334" spans="1:1" x14ac:dyDescent="0.25">
      <c r="A1334" s="14"/>
    </row>
    <row r="1335" spans="1:1" x14ac:dyDescent="0.25">
      <c r="A1335" s="14"/>
    </row>
    <row r="1336" spans="1:1" x14ac:dyDescent="0.25">
      <c r="A1336" s="14"/>
    </row>
    <row r="1337" spans="1:1" x14ac:dyDescent="0.25">
      <c r="A1337" s="14"/>
    </row>
    <row r="1338" spans="1:1" x14ac:dyDescent="0.25">
      <c r="A1338" s="14"/>
    </row>
    <row r="1339" spans="1:1" x14ac:dyDescent="0.25">
      <c r="A1339" s="14"/>
    </row>
    <row r="1340" spans="1:1" x14ac:dyDescent="0.25">
      <c r="A1340" s="14"/>
    </row>
    <row r="1341" spans="1:1" x14ac:dyDescent="0.25">
      <c r="A1341" s="14"/>
    </row>
    <row r="1342" spans="1:1" x14ac:dyDescent="0.25">
      <c r="A1342" s="14"/>
    </row>
    <row r="1343" spans="1:1" x14ac:dyDescent="0.25">
      <c r="A1343" s="14"/>
    </row>
    <row r="1344" spans="1:1" x14ac:dyDescent="0.25">
      <c r="A1344" s="14"/>
    </row>
    <row r="1345" spans="1:1" x14ac:dyDescent="0.25">
      <c r="A1345" s="14"/>
    </row>
    <row r="1346" spans="1:1" x14ac:dyDescent="0.25">
      <c r="A1346" s="14"/>
    </row>
    <row r="1347" spans="1:1" x14ac:dyDescent="0.25">
      <c r="A1347" s="14"/>
    </row>
    <row r="1348" spans="1:1" x14ac:dyDescent="0.25">
      <c r="A1348" s="14"/>
    </row>
    <row r="1349" spans="1:1" x14ac:dyDescent="0.25">
      <c r="A1349" s="14"/>
    </row>
    <row r="1350" spans="1:1" x14ac:dyDescent="0.25">
      <c r="A1350" s="14"/>
    </row>
    <row r="1351" spans="1:1" x14ac:dyDescent="0.25">
      <c r="A1351" s="14"/>
    </row>
    <row r="1352" spans="1:1" x14ac:dyDescent="0.25">
      <c r="A1352" s="14"/>
    </row>
    <row r="1353" spans="1:1" x14ac:dyDescent="0.25">
      <c r="A1353" s="14"/>
    </row>
    <row r="1354" spans="1:1" x14ac:dyDescent="0.25">
      <c r="A1354" s="14"/>
    </row>
    <row r="1355" spans="1:1" x14ac:dyDescent="0.25">
      <c r="A1355" s="14"/>
    </row>
    <row r="1356" spans="1:1" x14ac:dyDescent="0.25">
      <c r="A1356" s="14"/>
    </row>
    <row r="1357" spans="1:1" x14ac:dyDescent="0.25">
      <c r="A1357" s="14"/>
    </row>
    <row r="1358" spans="1:1" x14ac:dyDescent="0.25">
      <c r="A1358" s="14"/>
    </row>
    <row r="1359" spans="1:1" x14ac:dyDescent="0.25">
      <c r="A1359" s="14"/>
    </row>
    <row r="1360" spans="1:1" x14ac:dyDescent="0.25">
      <c r="A1360" s="14"/>
    </row>
    <row r="1361" spans="1:1" x14ac:dyDescent="0.25">
      <c r="A1361" s="14"/>
    </row>
    <row r="1362" spans="1:1" x14ac:dyDescent="0.25">
      <c r="A1362" s="14"/>
    </row>
    <row r="1363" spans="1:1" x14ac:dyDescent="0.25">
      <c r="A1363" s="14"/>
    </row>
    <row r="1364" spans="1:1" x14ac:dyDescent="0.25">
      <c r="A1364" s="14"/>
    </row>
    <row r="1365" spans="1:1" x14ac:dyDescent="0.25">
      <c r="A1365" s="14"/>
    </row>
    <row r="1366" spans="1:1" x14ac:dyDescent="0.25">
      <c r="A1366" s="14"/>
    </row>
    <row r="1367" spans="1:1" x14ac:dyDescent="0.25">
      <c r="A1367" s="14"/>
    </row>
    <row r="1368" spans="1:1" x14ac:dyDescent="0.25">
      <c r="A1368" s="14"/>
    </row>
    <row r="1369" spans="1:1" x14ac:dyDescent="0.25">
      <c r="A1369" s="14"/>
    </row>
    <row r="1370" spans="1:1" x14ac:dyDescent="0.25">
      <c r="A1370" s="14"/>
    </row>
    <row r="1371" spans="1:1" x14ac:dyDescent="0.25">
      <c r="A1371" s="14"/>
    </row>
    <row r="1372" spans="1:1" x14ac:dyDescent="0.25">
      <c r="A1372" s="14"/>
    </row>
    <row r="1373" spans="1:1" x14ac:dyDescent="0.25">
      <c r="A1373" s="14"/>
    </row>
    <row r="1374" spans="1:1" x14ac:dyDescent="0.25">
      <c r="A1374" s="14"/>
    </row>
    <row r="1375" spans="1:1" x14ac:dyDescent="0.25">
      <c r="A1375" s="14"/>
    </row>
    <row r="1376" spans="1:1" x14ac:dyDescent="0.25">
      <c r="A1376" s="14"/>
    </row>
    <row r="1377" spans="1:1" x14ac:dyDescent="0.25">
      <c r="A1377" s="14"/>
    </row>
    <row r="1378" spans="1:1" x14ac:dyDescent="0.25">
      <c r="A1378" s="14"/>
    </row>
    <row r="1379" spans="1:1" x14ac:dyDescent="0.25">
      <c r="A1379" s="14"/>
    </row>
    <row r="1380" spans="1:1" x14ac:dyDescent="0.25">
      <c r="A1380" s="14"/>
    </row>
    <row r="1381" spans="1:1" x14ac:dyDescent="0.25">
      <c r="A1381" s="14"/>
    </row>
    <row r="1382" spans="1:1" x14ac:dyDescent="0.25">
      <c r="A1382" s="14"/>
    </row>
    <row r="1383" spans="1:1" x14ac:dyDescent="0.25">
      <c r="A1383" s="14"/>
    </row>
    <row r="1384" spans="1:1" x14ac:dyDescent="0.25">
      <c r="A1384" s="14"/>
    </row>
    <row r="1385" spans="1:1" x14ac:dyDescent="0.25">
      <c r="A1385" s="14"/>
    </row>
    <row r="1386" spans="1:1" x14ac:dyDescent="0.25">
      <c r="A1386" s="14"/>
    </row>
    <row r="1387" spans="1:1" x14ac:dyDescent="0.25">
      <c r="A1387" s="14"/>
    </row>
    <row r="1388" spans="1:1" x14ac:dyDescent="0.25">
      <c r="A1388" s="14"/>
    </row>
    <row r="1389" spans="1:1" x14ac:dyDescent="0.25">
      <c r="A1389" s="14"/>
    </row>
    <row r="1390" spans="1:1" x14ac:dyDescent="0.25">
      <c r="A1390" s="14"/>
    </row>
    <row r="1391" spans="1:1" x14ac:dyDescent="0.25">
      <c r="A1391" s="14"/>
    </row>
    <row r="1392" spans="1:1" x14ac:dyDescent="0.25">
      <c r="A1392" s="14"/>
    </row>
    <row r="1393" spans="1:1" x14ac:dyDescent="0.25">
      <c r="A1393" s="14"/>
    </row>
    <row r="1394" spans="1:1" x14ac:dyDescent="0.25">
      <c r="A1394" s="14"/>
    </row>
    <row r="1395" spans="1:1" x14ac:dyDescent="0.25">
      <c r="A1395" s="14"/>
    </row>
    <row r="1396" spans="1:1" x14ac:dyDescent="0.25">
      <c r="A1396" s="14"/>
    </row>
    <row r="1397" spans="1:1" x14ac:dyDescent="0.25">
      <c r="A1397" s="14"/>
    </row>
    <row r="1398" spans="1:1" x14ac:dyDescent="0.25">
      <c r="A1398" s="14"/>
    </row>
    <row r="1399" spans="1:1" x14ac:dyDescent="0.25">
      <c r="A1399" s="14"/>
    </row>
    <row r="1400" spans="1:1" x14ac:dyDescent="0.25">
      <c r="A1400" s="14"/>
    </row>
    <row r="1401" spans="1:1" x14ac:dyDescent="0.25">
      <c r="A1401" s="14"/>
    </row>
    <row r="1402" spans="1:1" x14ac:dyDescent="0.25">
      <c r="A1402" s="14"/>
    </row>
    <row r="1403" spans="1:1" x14ac:dyDescent="0.25">
      <c r="A1403" s="14"/>
    </row>
    <row r="1404" spans="1:1" x14ac:dyDescent="0.25">
      <c r="A1404" s="14"/>
    </row>
    <row r="1405" spans="1:1" x14ac:dyDescent="0.25">
      <c r="A1405" s="14"/>
    </row>
    <row r="1406" spans="1:1" x14ac:dyDescent="0.25">
      <c r="A1406" s="14"/>
    </row>
    <row r="1407" spans="1:1" x14ac:dyDescent="0.25">
      <c r="A1407" s="14"/>
    </row>
    <row r="1408" spans="1:1" x14ac:dyDescent="0.25">
      <c r="A1408" s="14"/>
    </row>
    <row r="1409" spans="1:1" x14ac:dyDescent="0.25">
      <c r="A1409" s="14"/>
    </row>
    <row r="1410" spans="1:1" x14ac:dyDescent="0.25">
      <c r="A1410" s="14"/>
    </row>
    <row r="1411" spans="1:1" x14ac:dyDescent="0.25">
      <c r="A1411" s="14"/>
    </row>
    <row r="1412" spans="1:1" x14ac:dyDescent="0.25">
      <c r="A1412" s="14"/>
    </row>
    <row r="1413" spans="1:1" x14ac:dyDescent="0.25">
      <c r="A1413" s="14"/>
    </row>
    <row r="1414" spans="1:1" x14ac:dyDescent="0.25">
      <c r="A1414" s="14"/>
    </row>
    <row r="1415" spans="1:1" x14ac:dyDescent="0.25">
      <c r="A1415" s="14"/>
    </row>
    <row r="1416" spans="1:1" x14ac:dyDescent="0.25">
      <c r="A1416" s="14"/>
    </row>
    <row r="1417" spans="1:1" x14ac:dyDescent="0.25">
      <c r="A1417" s="14"/>
    </row>
    <row r="1418" spans="1:1" x14ac:dyDescent="0.25">
      <c r="A1418" s="14"/>
    </row>
    <row r="1419" spans="1:1" x14ac:dyDescent="0.25">
      <c r="A1419" s="14"/>
    </row>
    <row r="1420" spans="1:1" x14ac:dyDescent="0.25">
      <c r="A1420" s="14"/>
    </row>
    <row r="1421" spans="1:1" x14ac:dyDescent="0.25">
      <c r="A1421" s="14"/>
    </row>
    <row r="1422" spans="1:1" x14ac:dyDescent="0.25">
      <c r="A1422" s="14"/>
    </row>
    <row r="1423" spans="1:1" x14ac:dyDescent="0.25">
      <c r="A1423" s="14"/>
    </row>
    <row r="1424" spans="1:1" x14ac:dyDescent="0.25">
      <c r="A1424" s="14"/>
    </row>
    <row r="1425" spans="1:1" x14ac:dyDescent="0.25">
      <c r="A1425" s="14"/>
    </row>
    <row r="1426" spans="1:1" x14ac:dyDescent="0.25">
      <c r="A1426" s="14"/>
    </row>
    <row r="1427" spans="1:1" x14ac:dyDescent="0.25">
      <c r="A1427" s="14"/>
    </row>
    <row r="1428" spans="1:1" x14ac:dyDescent="0.25">
      <c r="A1428" s="14"/>
    </row>
    <row r="1429" spans="1:1" x14ac:dyDescent="0.25">
      <c r="A1429" s="14"/>
    </row>
    <row r="1430" spans="1:1" x14ac:dyDescent="0.25">
      <c r="A1430" s="14"/>
    </row>
    <row r="1431" spans="1:1" x14ac:dyDescent="0.25">
      <c r="A1431" s="14"/>
    </row>
    <row r="1432" spans="1:1" x14ac:dyDescent="0.25">
      <c r="A1432" s="14"/>
    </row>
    <row r="1433" spans="1:1" x14ac:dyDescent="0.25">
      <c r="A1433" s="14"/>
    </row>
    <row r="1434" spans="1:1" x14ac:dyDescent="0.25">
      <c r="A1434" s="14"/>
    </row>
    <row r="1435" spans="1:1" x14ac:dyDescent="0.25">
      <c r="A1435" s="14"/>
    </row>
    <row r="1436" spans="1:1" x14ac:dyDescent="0.25">
      <c r="A1436" s="14"/>
    </row>
    <row r="1437" spans="1:1" x14ac:dyDescent="0.25">
      <c r="A1437" s="14"/>
    </row>
    <row r="1438" spans="1:1" x14ac:dyDescent="0.25">
      <c r="A1438" s="14"/>
    </row>
    <row r="1439" spans="1:1" x14ac:dyDescent="0.25">
      <c r="A1439" s="14"/>
    </row>
    <row r="1440" spans="1:1" x14ac:dyDescent="0.25">
      <c r="A1440" s="14"/>
    </row>
    <row r="1441" spans="1:1" x14ac:dyDescent="0.25">
      <c r="A1441" s="14"/>
    </row>
    <row r="1442" spans="1:1" x14ac:dyDescent="0.25">
      <c r="A1442" s="14"/>
    </row>
    <row r="1443" spans="1:1" x14ac:dyDescent="0.25">
      <c r="A1443" s="14"/>
    </row>
    <row r="1444" spans="1:1" x14ac:dyDescent="0.25">
      <c r="A1444" s="14"/>
    </row>
    <row r="1445" spans="1:1" x14ac:dyDescent="0.25">
      <c r="A1445" s="14"/>
    </row>
    <row r="1446" spans="1:1" x14ac:dyDescent="0.25">
      <c r="A1446" s="14"/>
    </row>
    <row r="1447" spans="1:1" x14ac:dyDescent="0.25">
      <c r="A1447" s="14"/>
    </row>
    <row r="1448" spans="1:1" x14ac:dyDescent="0.25">
      <c r="A1448" s="14"/>
    </row>
    <row r="1449" spans="1:1" x14ac:dyDescent="0.25">
      <c r="A1449" s="14"/>
    </row>
    <row r="1450" spans="1:1" x14ac:dyDescent="0.25">
      <c r="A1450" s="14"/>
    </row>
    <row r="1451" spans="1:1" x14ac:dyDescent="0.25">
      <c r="A1451" s="14"/>
    </row>
    <row r="1452" spans="1:1" x14ac:dyDescent="0.25">
      <c r="A1452" s="14"/>
    </row>
    <row r="1453" spans="1:1" x14ac:dyDescent="0.25">
      <c r="A1453" s="14"/>
    </row>
    <row r="1454" spans="1:1" x14ac:dyDescent="0.25">
      <c r="A1454" s="14"/>
    </row>
    <row r="1455" spans="1:1" x14ac:dyDescent="0.25">
      <c r="A1455" s="14"/>
    </row>
    <row r="1456" spans="1:1" x14ac:dyDescent="0.25">
      <c r="A1456" s="14"/>
    </row>
    <row r="1457" spans="1:1" x14ac:dyDescent="0.25">
      <c r="A1457" s="14"/>
    </row>
    <row r="1458" spans="1:1" x14ac:dyDescent="0.25">
      <c r="A1458" s="14"/>
    </row>
    <row r="1459" spans="1:1" x14ac:dyDescent="0.25">
      <c r="A1459" s="14"/>
    </row>
    <row r="1460" spans="1:1" x14ac:dyDescent="0.25">
      <c r="A1460" s="14"/>
    </row>
    <row r="1461" spans="1:1" x14ac:dyDescent="0.25">
      <c r="A1461" s="14"/>
    </row>
    <row r="1462" spans="1:1" x14ac:dyDescent="0.25">
      <c r="A1462" s="14"/>
    </row>
    <row r="1463" spans="1:1" x14ac:dyDescent="0.25">
      <c r="A1463" s="14"/>
    </row>
    <row r="1464" spans="1:1" x14ac:dyDescent="0.25">
      <c r="A1464" s="14"/>
    </row>
    <row r="1465" spans="1:1" x14ac:dyDescent="0.25">
      <c r="A1465" s="14"/>
    </row>
    <row r="1466" spans="1:1" x14ac:dyDescent="0.25">
      <c r="A1466" s="14"/>
    </row>
    <row r="1467" spans="1:1" x14ac:dyDescent="0.25">
      <c r="A1467" s="14"/>
    </row>
    <row r="1468" spans="1:1" x14ac:dyDescent="0.25">
      <c r="A1468" s="14"/>
    </row>
    <row r="1469" spans="1:1" x14ac:dyDescent="0.25">
      <c r="A1469" s="14"/>
    </row>
    <row r="1470" spans="1:1" x14ac:dyDescent="0.25">
      <c r="A1470" s="14"/>
    </row>
    <row r="1471" spans="1:1" x14ac:dyDescent="0.25">
      <c r="A1471" s="14"/>
    </row>
    <row r="1472" spans="1:1" x14ac:dyDescent="0.25">
      <c r="A1472" s="14"/>
    </row>
    <row r="1473" spans="1:1" x14ac:dyDescent="0.25">
      <c r="A1473" s="14"/>
    </row>
    <row r="1474" spans="1:1" x14ac:dyDescent="0.25">
      <c r="A1474" s="14"/>
    </row>
    <row r="1475" spans="1:1" x14ac:dyDescent="0.25">
      <c r="A1475" s="14"/>
    </row>
    <row r="1476" spans="1:1" x14ac:dyDescent="0.25">
      <c r="A1476" s="14"/>
    </row>
    <row r="1477" spans="1:1" x14ac:dyDescent="0.25">
      <c r="A1477" s="14"/>
    </row>
    <row r="1478" spans="1:1" x14ac:dyDescent="0.25">
      <c r="A1478" s="14"/>
    </row>
    <row r="1479" spans="1:1" x14ac:dyDescent="0.25">
      <c r="A1479" s="14"/>
    </row>
    <row r="1480" spans="1:1" x14ac:dyDescent="0.25">
      <c r="A1480" s="14"/>
    </row>
    <row r="1481" spans="1:1" x14ac:dyDescent="0.25">
      <c r="A1481" s="14"/>
    </row>
    <row r="1482" spans="1:1" x14ac:dyDescent="0.25">
      <c r="A1482" s="14"/>
    </row>
    <row r="1483" spans="1:1" x14ac:dyDescent="0.25">
      <c r="A1483" s="14"/>
    </row>
    <row r="1484" spans="1:1" x14ac:dyDescent="0.25">
      <c r="A1484" s="14"/>
    </row>
    <row r="1485" spans="1:1" x14ac:dyDescent="0.25">
      <c r="A1485" s="14"/>
    </row>
    <row r="1486" spans="1:1" x14ac:dyDescent="0.25">
      <c r="A1486" s="14"/>
    </row>
    <row r="1487" spans="1:1" x14ac:dyDescent="0.25">
      <c r="A1487" s="14"/>
    </row>
    <row r="1488" spans="1:1" x14ac:dyDescent="0.25">
      <c r="A1488" s="14"/>
    </row>
    <row r="1489" spans="1:1" x14ac:dyDescent="0.25">
      <c r="A1489" s="14"/>
    </row>
    <row r="1490" spans="1:1" x14ac:dyDescent="0.25">
      <c r="A1490" s="14"/>
    </row>
    <row r="1491" spans="1:1" x14ac:dyDescent="0.25">
      <c r="A1491" s="14"/>
    </row>
    <row r="1492" spans="1:1" x14ac:dyDescent="0.25">
      <c r="A1492" s="14"/>
    </row>
    <row r="1493" spans="1:1" x14ac:dyDescent="0.25">
      <c r="A1493" s="14"/>
    </row>
    <row r="1494" spans="1:1" x14ac:dyDescent="0.25">
      <c r="A1494" s="14"/>
    </row>
    <row r="1495" spans="1:1" x14ac:dyDescent="0.25">
      <c r="A1495" s="14"/>
    </row>
    <row r="1496" spans="1:1" x14ac:dyDescent="0.25">
      <c r="A1496" s="14"/>
    </row>
    <row r="1497" spans="1:1" x14ac:dyDescent="0.25">
      <c r="A1497" s="14"/>
    </row>
    <row r="1498" spans="1:1" x14ac:dyDescent="0.25">
      <c r="A1498" s="14"/>
    </row>
    <row r="1499" spans="1:1" x14ac:dyDescent="0.25">
      <c r="A1499" s="14"/>
    </row>
    <row r="1500" spans="1:1" x14ac:dyDescent="0.25">
      <c r="A1500" s="14"/>
    </row>
    <row r="1501" spans="1:1" x14ac:dyDescent="0.25">
      <c r="A1501" s="14"/>
    </row>
    <row r="1502" spans="1:1" x14ac:dyDescent="0.25">
      <c r="A1502" s="14"/>
    </row>
    <row r="1503" spans="1:1" x14ac:dyDescent="0.25">
      <c r="A1503" s="14"/>
    </row>
    <row r="1504" spans="1:1" x14ac:dyDescent="0.25">
      <c r="A1504" s="14"/>
    </row>
    <row r="1505" spans="1:1" x14ac:dyDescent="0.25">
      <c r="A1505" s="14"/>
    </row>
    <row r="1506" spans="1:1" x14ac:dyDescent="0.25">
      <c r="A1506" s="14"/>
    </row>
    <row r="1507" spans="1:1" x14ac:dyDescent="0.25">
      <c r="A1507" s="14"/>
    </row>
    <row r="1508" spans="1:1" x14ac:dyDescent="0.25">
      <c r="A1508" s="14"/>
    </row>
    <row r="1509" spans="1:1" x14ac:dyDescent="0.25">
      <c r="A1509" s="14"/>
    </row>
    <row r="1510" spans="1:1" x14ac:dyDescent="0.25">
      <c r="A1510" s="14"/>
    </row>
    <row r="1511" spans="1:1" x14ac:dyDescent="0.25">
      <c r="A1511" s="14"/>
    </row>
    <row r="1512" spans="1:1" x14ac:dyDescent="0.25">
      <c r="A1512" s="14"/>
    </row>
    <row r="1513" spans="1:1" x14ac:dyDescent="0.25">
      <c r="A1513" s="14"/>
    </row>
    <row r="1514" spans="1:1" x14ac:dyDescent="0.25">
      <c r="A1514" s="14"/>
    </row>
    <row r="1515" spans="1:1" x14ac:dyDescent="0.25">
      <c r="A1515" s="14"/>
    </row>
    <row r="1516" spans="1:1" x14ac:dyDescent="0.25">
      <c r="A1516" s="14"/>
    </row>
    <row r="1517" spans="1:1" x14ac:dyDescent="0.25">
      <c r="A1517" s="14"/>
    </row>
    <row r="1518" spans="1:1" x14ac:dyDescent="0.25">
      <c r="A1518" s="14"/>
    </row>
    <row r="1519" spans="1:1" x14ac:dyDescent="0.25">
      <c r="A1519" s="14"/>
    </row>
    <row r="1520" spans="1:1" x14ac:dyDescent="0.25">
      <c r="A1520" s="14"/>
    </row>
    <row r="1521" spans="1:1" x14ac:dyDescent="0.25">
      <c r="A1521" s="14"/>
    </row>
    <row r="1522" spans="1:1" x14ac:dyDescent="0.25">
      <c r="A1522" s="14"/>
    </row>
    <row r="1523" spans="1:1" x14ac:dyDescent="0.25">
      <c r="A1523" s="14"/>
    </row>
    <row r="1524" spans="1:1" x14ac:dyDescent="0.25">
      <c r="A1524" s="14"/>
    </row>
    <row r="1525" spans="1:1" x14ac:dyDescent="0.25">
      <c r="A1525" s="14"/>
    </row>
    <row r="1526" spans="1:1" x14ac:dyDescent="0.25">
      <c r="A1526" s="14"/>
    </row>
    <row r="1527" spans="1:1" x14ac:dyDescent="0.25">
      <c r="A1527" s="14"/>
    </row>
    <row r="1528" spans="1:1" x14ac:dyDescent="0.25">
      <c r="A1528" s="14"/>
    </row>
    <row r="1529" spans="1:1" x14ac:dyDescent="0.25">
      <c r="A1529" s="14"/>
    </row>
    <row r="1530" spans="1:1" x14ac:dyDescent="0.25">
      <c r="A1530" s="14"/>
    </row>
    <row r="1531" spans="1:1" x14ac:dyDescent="0.25">
      <c r="A1531" s="14"/>
    </row>
    <row r="1532" spans="1:1" x14ac:dyDescent="0.25">
      <c r="A1532" s="14"/>
    </row>
    <row r="1533" spans="1:1" x14ac:dyDescent="0.25">
      <c r="A1533" s="14"/>
    </row>
    <row r="1534" spans="1:1" x14ac:dyDescent="0.25">
      <c r="A1534" s="14"/>
    </row>
    <row r="1535" spans="1:1" x14ac:dyDescent="0.25">
      <c r="A1535" s="14"/>
    </row>
    <row r="1536" spans="1:1" x14ac:dyDescent="0.25">
      <c r="A1536" s="14"/>
    </row>
    <row r="1537" spans="1:1" x14ac:dyDescent="0.25">
      <c r="A1537" s="14"/>
    </row>
    <row r="1538" spans="1:1" x14ac:dyDescent="0.25">
      <c r="A1538" s="14"/>
    </row>
    <row r="1539" spans="1:1" x14ac:dyDescent="0.25">
      <c r="A1539" s="14"/>
    </row>
    <row r="1540" spans="1:1" x14ac:dyDescent="0.25">
      <c r="A1540" s="14"/>
    </row>
    <row r="1541" spans="1:1" x14ac:dyDescent="0.25">
      <c r="A1541" s="14"/>
    </row>
    <row r="1542" spans="1:1" x14ac:dyDescent="0.25">
      <c r="A1542" s="14"/>
    </row>
    <row r="1543" spans="1:1" x14ac:dyDescent="0.25">
      <c r="A1543" s="14"/>
    </row>
    <row r="1544" spans="1:1" x14ac:dyDescent="0.25">
      <c r="A1544" s="14"/>
    </row>
    <row r="1545" spans="1:1" x14ac:dyDescent="0.25">
      <c r="A1545" s="14"/>
    </row>
    <row r="1546" spans="1:1" x14ac:dyDescent="0.25">
      <c r="A1546" s="14"/>
    </row>
    <row r="1547" spans="1:1" x14ac:dyDescent="0.25">
      <c r="A1547" s="14"/>
    </row>
    <row r="1548" spans="1:1" x14ac:dyDescent="0.25">
      <c r="A1548" s="14"/>
    </row>
    <row r="1549" spans="1:1" x14ac:dyDescent="0.25">
      <c r="A1549" s="14"/>
    </row>
    <row r="1550" spans="1:1" x14ac:dyDescent="0.25">
      <c r="A1550" s="14"/>
    </row>
    <row r="1551" spans="1:1" x14ac:dyDescent="0.25">
      <c r="A1551" s="14"/>
    </row>
    <row r="1552" spans="1:1" x14ac:dyDescent="0.25">
      <c r="A1552" s="14"/>
    </row>
    <row r="1553" spans="1:1" x14ac:dyDescent="0.25">
      <c r="A1553" s="14"/>
    </row>
    <row r="1554" spans="1:1" x14ac:dyDescent="0.25">
      <c r="A1554" s="14"/>
    </row>
    <row r="1555" spans="1:1" x14ac:dyDescent="0.25">
      <c r="A1555" s="14"/>
    </row>
    <row r="1556" spans="1:1" x14ac:dyDescent="0.25">
      <c r="A1556" s="14"/>
    </row>
    <row r="1557" spans="1:1" x14ac:dyDescent="0.25">
      <c r="A1557" s="14"/>
    </row>
    <row r="1558" spans="1:1" x14ac:dyDescent="0.25">
      <c r="A1558" s="14"/>
    </row>
    <row r="1559" spans="1:1" x14ac:dyDescent="0.25">
      <c r="A1559" s="14"/>
    </row>
    <row r="1560" spans="1:1" x14ac:dyDescent="0.25">
      <c r="A1560" s="14"/>
    </row>
    <row r="1561" spans="1:1" x14ac:dyDescent="0.25">
      <c r="A1561" s="14"/>
    </row>
    <row r="1562" spans="1:1" x14ac:dyDescent="0.25">
      <c r="A1562" s="14"/>
    </row>
    <row r="1563" spans="1:1" x14ac:dyDescent="0.25">
      <c r="A1563" s="14"/>
    </row>
    <row r="1564" spans="1:1" x14ac:dyDescent="0.25">
      <c r="A1564" s="14"/>
    </row>
    <row r="1565" spans="1:1" x14ac:dyDescent="0.25">
      <c r="A1565" s="14"/>
    </row>
    <row r="1566" spans="1:1" x14ac:dyDescent="0.25">
      <c r="A1566" s="14"/>
    </row>
    <row r="1567" spans="1:1" x14ac:dyDescent="0.25">
      <c r="A1567" s="14"/>
    </row>
    <row r="1568" spans="1:1" x14ac:dyDescent="0.25">
      <c r="A1568" s="14"/>
    </row>
    <row r="1569" spans="1:1" x14ac:dyDescent="0.25">
      <c r="A1569" s="14"/>
    </row>
    <row r="1570" spans="1:1" x14ac:dyDescent="0.25">
      <c r="A1570" s="14"/>
    </row>
    <row r="1571" spans="1:1" x14ac:dyDescent="0.25">
      <c r="A1571" s="14"/>
    </row>
    <row r="1572" spans="1:1" x14ac:dyDescent="0.25">
      <c r="A1572" s="14"/>
    </row>
    <row r="1573" spans="1:1" x14ac:dyDescent="0.25">
      <c r="A1573" s="14"/>
    </row>
    <row r="1574" spans="1:1" x14ac:dyDescent="0.25">
      <c r="A1574" s="14"/>
    </row>
    <row r="1575" spans="1:1" x14ac:dyDescent="0.25">
      <c r="A1575" s="14"/>
    </row>
    <row r="1576" spans="1:1" x14ac:dyDescent="0.25">
      <c r="A1576" s="14"/>
    </row>
    <row r="1577" spans="1:1" x14ac:dyDescent="0.25">
      <c r="A1577" s="14"/>
    </row>
    <row r="1578" spans="1:1" x14ac:dyDescent="0.25">
      <c r="A1578" s="14"/>
    </row>
    <row r="1579" spans="1:1" x14ac:dyDescent="0.25">
      <c r="A1579" s="14"/>
    </row>
    <row r="1580" spans="1:1" x14ac:dyDescent="0.25">
      <c r="A1580" s="14"/>
    </row>
    <row r="1581" spans="1:1" x14ac:dyDescent="0.25">
      <c r="A1581" s="14"/>
    </row>
    <row r="1582" spans="1:1" x14ac:dyDescent="0.25">
      <c r="A1582" s="14"/>
    </row>
    <row r="1583" spans="1:1" x14ac:dyDescent="0.25">
      <c r="A1583" s="14"/>
    </row>
    <row r="1584" spans="1:1" x14ac:dyDescent="0.25">
      <c r="A1584" s="14"/>
    </row>
    <row r="1585" spans="1:1" x14ac:dyDescent="0.25">
      <c r="A1585" s="14"/>
    </row>
    <row r="1586" spans="1:1" x14ac:dyDescent="0.25">
      <c r="A1586" s="14"/>
    </row>
    <row r="1587" spans="1:1" x14ac:dyDescent="0.25">
      <c r="A1587" s="14"/>
    </row>
    <row r="1588" spans="1:1" x14ac:dyDescent="0.25">
      <c r="A1588" s="14"/>
    </row>
    <row r="1589" spans="1:1" x14ac:dyDescent="0.25">
      <c r="A1589" s="14"/>
    </row>
    <row r="1590" spans="1:1" x14ac:dyDescent="0.25">
      <c r="A1590" s="14"/>
    </row>
    <row r="1591" spans="1:1" x14ac:dyDescent="0.25">
      <c r="A1591" s="14"/>
    </row>
    <row r="1592" spans="1:1" x14ac:dyDescent="0.25">
      <c r="A1592" s="14"/>
    </row>
    <row r="1593" spans="1:1" x14ac:dyDescent="0.25">
      <c r="A1593" s="14"/>
    </row>
    <row r="1594" spans="1:1" x14ac:dyDescent="0.25">
      <c r="A1594" s="14"/>
    </row>
    <row r="1595" spans="1:1" x14ac:dyDescent="0.25">
      <c r="A1595" s="14"/>
    </row>
    <row r="1596" spans="1:1" x14ac:dyDescent="0.25">
      <c r="A1596" s="14"/>
    </row>
    <row r="1597" spans="1:1" x14ac:dyDescent="0.25">
      <c r="A1597" s="14"/>
    </row>
    <row r="1598" spans="1:1" x14ac:dyDescent="0.25">
      <c r="A1598" s="14"/>
    </row>
    <row r="1599" spans="1:1" x14ac:dyDescent="0.25">
      <c r="A1599" s="14"/>
    </row>
    <row r="1600" spans="1:1" x14ac:dyDescent="0.25">
      <c r="A1600" s="14"/>
    </row>
    <row r="1601" spans="1:1" x14ac:dyDescent="0.25">
      <c r="A1601" s="14"/>
    </row>
    <row r="1602" spans="1:1" x14ac:dyDescent="0.25">
      <c r="A1602" s="14"/>
    </row>
    <row r="1603" spans="1:1" x14ac:dyDescent="0.25">
      <c r="A1603" s="14"/>
    </row>
    <row r="1604" spans="1:1" x14ac:dyDescent="0.25">
      <c r="A1604" s="14"/>
    </row>
    <row r="1605" spans="1:1" x14ac:dyDescent="0.25">
      <c r="A1605" s="14"/>
    </row>
    <row r="1606" spans="1:1" x14ac:dyDescent="0.25">
      <c r="A1606" s="14"/>
    </row>
    <row r="1607" spans="1:1" x14ac:dyDescent="0.25">
      <c r="A1607" s="14"/>
    </row>
    <row r="1608" spans="1:1" x14ac:dyDescent="0.25">
      <c r="A1608" s="14"/>
    </row>
    <row r="1609" spans="1:1" x14ac:dyDescent="0.25">
      <c r="A1609" s="14"/>
    </row>
    <row r="1610" spans="1:1" x14ac:dyDescent="0.25">
      <c r="A1610" s="14"/>
    </row>
    <row r="1611" spans="1:1" x14ac:dyDescent="0.25">
      <c r="A1611" s="14"/>
    </row>
    <row r="1612" spans="1:1" x14ac:dyDescent="0.25">
      <c r="A1612" s="14"/>
    </row>
    <row r="1613" spans="1:1" x14ac:dyDescent="0.25">
      <c r="A1613" s="14"/>
    </row>
    <row r="1614" spans="1:1" x14ac:dyDescent="0.25">
      <c r="A1614" s="14"/>
    </row>
    <row r="1615" spans="1:1" x14ac:dyDescent="0.25">
      <c r="A1615" s="14"/>
    </row>
    <row r="1616" spans="1:1" x14ac:dyDescent="0.25">
      <c r="A1616" s="14"/>
    </row>
    <row r="1617" spans="1:1" x14ac:dyDescent="0.25">
      <c r="A1617" s="14"/>
    </row>
    <row r="1618" spans="1:1" x14ac:dyDescent="0.25">
      <c r="A1618" s="14"/>
    </row>
    <row r="1619" spans="1:1" x14ac:dyDescent="0.25">
      <c r="A1619" s="14"/>
    </row>
    <row r="1620" spans="1:1" x14ac:dyDescent="0.25">
      <c r="A1620" s="14"/>
    </row>
    <row r="1621" spans="1:1" x14ac:dyDescent="0.25">
      <c r="A1621" s="14"/>
    </row>
    <row r="1622" spans="1:1" x14ac:dyDescent="0.25">
      <c r="A1622" s="14"/>
    </row>
    <row r="1623" spans="1:1" x14ac:dyDescent="0.25">
      <c r="A1623" s="14"/>
    </row>
    <row r="1624" spans="1:1" x14ac:dyDescent="0.25">
      <c r="A1624" s="14"/>
    </row>
    <row r="1625" spans="1:1" x14ac:dyDescent="0.25">
      <c r="A1625" s="14"/>
    </row>
    <row r="1626" spans="1:1" x14ac:dyDescent="0.25">
      <c r="A1626" s="14"/>
    </row>
    <row r="1627" spans="1:1" x14ac:dyDescent="0.25">
      <c r="A1627" s="14"/>
    </row>
    <row r="1628" spans="1:1" x14ac:dyDescent="0.25">
      <c r="A1628" s="14"/>
    </row>
    <row r="1629" spans="1:1" x14ac:dyDescent="0.25">
      <c r="A1629" s="14"/>
    </row>
    <row r="1630" spans="1:1" x14ac:dyDescent="0.25">
      <c r="A1630" s="14"/>
    </row>
    <row r="1631" spans="1:1" x14ac:dyDescent="0.25">
      <c r="A1631" s="14"/>
    </row>
    <row r="1632" spans="1:1" x14ac:dyDescent="0.25">
      <c r="A1632" s="14"/>
    </row>
    <row r="1633" spans="1:1" x14ac:dyDescent="0.25">
      <c r="A1633" s="14"/>
    </row>
    <row r="1634" spans="1:1" x14ac:dyDescent="0.25">
      <c r="A1634" s="14"/>
    </row>
    <row r="1635" spans="1:1" x14ac:dyDescent="0.25">
      <c r="A1635" s="14"/>
    </row>
    <row r="1636" spans="1:1" x14ac:dyDescent="0.25">
      <c r="A1636" s="14"/>
    </row>
    <row r="1637" spans="1:1" x14ac:dyDescent="0.25">
      <c r="A1637" s="14"/>
    </row>
    <row r="1638" spans="1:1" x14ac:dyDescent="0.25">
      <c r="A1638" s="14"/>
    </row>
    <row r="1639" spans="1:1" x14ac:dyDescent="0.25">
      <c r="A1639" s="14"/>
    </row>
    <row r="1640" spans="1:1" x14ac:dyDescent="0.25">
      <c r="A1640" s="14"/>
    </row>
    <row r="1641" spans="1:1" x14ac:dyDescent="0.25">
      <c r="A1641" s="14"/>
    </row>
    <row r="1642" spans="1:1" x14ac:dyDescent="0.25">
      <c r="A1642" s="14"/>
    </row>
    <row r="1643" spans="1:1" x14ac:dyDescent="0.25">
      <c r="A1643" s="14"/>
    </row>
    <row r="1644" spans="1:1" x14ac:dyDescent="0.25">
      <c r="A1644" s="14"/>
    </row>
    <row r="1645" spans="1:1" x14ac:dyDescent="0.25">
      <c r="A1645" s="14"/>
    </row>
    <row r="1646" spans="1:1" x14ac:dyDescent="0.25">
      <c r="A1646" s="14"/>
    </row>
    <row r="1647" spans="1:1" x14ac:dyDescent="0.25">
      <c r="A1647" s="14"/>
    </row>
    <row r="1648" spans="1:1" x14ac:dyDescent="0.25">
      <c r="A1648" s="14"/>
    </row>
    <row r="1649" spans="1:1" x14ac:dyDescent="0.25">
      <c r="A1649" s="14"/>
    </row>
    <row r="1650" spans="1:1" x14ac:dyDescent="0.25">
      <c r="A1650" s="14"/>
    </row>
    <row r="1651" spans="1:1" x14ac:dyDescent="0.25">
      <c r="A1651" s="14"/>
    </row>
    <row r="1652" spans="1:1" x14ac:dyDescent="0.25">
      <c r="A1652" s="14"/>
    </row>
    <row r="1653" spans="1:1" x14ac:dyDescent="0.25">
      <c r="A1653" s="14"/>
    </row>
    <row r="1654" spans="1:1" x14ac:dyDescent="0.25">
      <c r="A1654" s="14"/>
    </row>
    <row r="1655" spans="1:1" x14ac:dyDescent="0.25">
      <c r="A1655" s="14"/>
    </row>
    <row r="1656" spans="1:1" x14ac:dyDescent="0.25">
      <c r="A1656" s="14"/>
    </row>
    <row r="1657" spans="1:1" x14ac:dyDescent="0.25">
      <c r="A1657" s="14"/>
    </row>
    <row r="1658" spans="1:1" x14ac:dyDescent="0.25">
      <c r="A1658" s="14"/>
    </row>
    <row r="1659" spans="1:1" x14ac:dyDescent="0.25">
      <c r="A1659" s="14"/>
    </row>
    <row r="1660" spans="1:1" x14ac:dyDescent="0.25">
      <c r="A1660" s="14"/>
    </row>
    <row r="1661" spans="1:1" x14ac:dyDescent="0.25">
      <c r="A1661" s="14"/>
    </row>
    <row r="1662" spans="1:1" x14ac:dyDescent="0.25">
      <c r="A1662" s="14"/>
    </row>
    <row r="1663" spans="1:1" x14ac:dyDescent="0.25">
      <c r="A1663" s="14"/>
    </row>
    <row r="1664" spans="1:1" x14ac:dyDescent="0.25">
      <c r="A1664" s="14"/>
    </row>
    <row r="1665" spans="1:1" x14ac:dyDescent="0.25">
      <c r="A1665" s="14"/>
    </row>
    <row r="1666" spans="1:1" x14ac:dyDescent="0.25">
      <c r="A1666" s="14"/>
    </row>
    <row r="1667" spans="1:1" x14ac:dyDescent="0.25">
      <c r="A1667" s="14"/>
    </row>
    <row r="1668" spans="1:1" x14ac:dyDescent="0.25">
      <c r="A1668" s="14"/>
    </row>
    <row r="1669" spans="1:1" x14ac:dyDescent="0.25">
      <c r="A1669" s="14"/>
    </row>
    <row r="1670" spans="1:1" x14ac:dyDescent="0.25">
      <c r="A1670" s="14"/>
    </row>
    <row r="1671" spans="1:1" x14ac:dyDescent="0.25">
      <c r="A1671" s="14"/>
    </row>
    <row r="1672" spans="1:1" x14ac:dyDescent="0.25">
      <c r="A1672" s="14"/>
    </row>
    <row r="1673" spans="1:1" x14ac:dyDescent="0.25">
      <c r="A1673" s="14"/>
    </row>
    <row r="1674" spans="1:1" x14ac:dyDescent="0.25">
      <c r="A1674" s="14"/>
    </row>
    <row r="1675" spans="1:1" x14ac:dyDescent="0.25">
      <c r="A1675" s="14"/>
    </row>
    <row r="1676" spans="1:1" x14ac:dyDescent="0.25">
      <c r="A1676" s="14"/>
    </row>
    <row r="1677" spans="1:1" x14ac:dyDescent="0.25">
      <c r="A1677" s="14"/>
    </row>
    <row r="1678" spans="1:1" x14ac:dyDescent="0.25">
      <c r="A1678" s="14"/>
    </row>
    <row r="1679" spans="1:1" x14ac:dyDescent="0.25">
      <c r="A1679" s="14"/>
    </row>
    <row r="1680" spans="1:1" x14ac:dyDescent="0.25">
      <c r="A1680" s="14"/>
    </row>
    <row r="1681" spans="1:1" x14ac:dyDescent="0.25">
      <c r="A1681" s="14"/>
    </row>
    <row r="1682" spans="1:1" x14ac:dyDescent="0.25">
      <c r="A1682" s="14"/>
    </row>
    <row r="1683" spans="1:1" x14ac:dyDescent="0.25">
      <c r="A1683" s="14"/>
    </row>
    <row r="1684" spans="1:1" x14ac:dyDescent="0.25">
      <c r="A1684" s="14"/>
    </row>
    <row r="1685" spans="1:1" x14ac:dyDescent="0.25">
      <c r="A1685" s="14"/>
    </row>
    <row r="1686" spans="1:1" x14ac:dyDescent="0.25">
      <c r="A1686" s="14"/>
    </row>
    <row r="1687" spans="1:1" x14ac:dyDescent="0.25">
      <c r="A1687" s="14"/>
    </row>
    <row r="1688" spans="1:1" x14ac:dyDescent="0.25">
      <c r="A1688" s="14"/>
    </row>
    <row r="1689" spans="1:1" x14ac:dyDescent="0.25">
      <c r="A1689" s="14"/>
    </row>
    <row r="1690" spans="1:1" x14ac:dyDescent="0.25">
      <c r="A1690" s="14"/>
    </row>
    <row r="1691" spans="1:1" x14ac:dyDescent="0.25">
      <c r="A1691" s="14"/>
    </row>
    <row r="1692" spans="1:1" x14ac:dyDescent="0.25">
      <c r="A1692" s="14"/>
    </row>
    <row r="1693" spans="1:1" x14ac:dyDescent="0.25">
      <c r="A1693" s="14"/>
    </row>
    <row r="1694" spans="1:1" x14ac:dyDescent="0.25">
      <c r="A1694" s="14"/>
    </row>
    <row r="1695" spans="1:1" x14ac:dyDescent="0.25">
      <c r="A1695" s="14"/>
    </row>
    <row r="1696" spans="1:1" x14ac:dyDescent="0.25">
      <c r="A1696" s="14"/>
    </row>
    <row r="1697" spans="1:1" x14ac:dyDescent="0.25">
      <c r="A1697" s="14"/>
    </row>
    <row r="1698" spans="1:1" x14ac:dyDescent="0.25">
      <c r="A1698" s="14"/>
    </row>
    <row r="1699" spans="1:1" x14ac:dyDescent="0.25">
      <c r="A1699" s="14"/>
    </row>
    <row r="1700" spans="1:1" x14ac:dyDescent="0.25">
      <c r="A1700" s="14"/>
    </row>
    <row r="1701" spans="1:1" x14ac:dyDescent="0.25">
      <c r="A1701" s="14"/>
    </row>
    <row r="1702" spans="1:1" x14ac:dyDescent="0.25">
      <c r="A1702" s="14"/>
    </row>
    <row r="1703" spans="1:1" x14ac:dyDescent="0.25">
      <c r="A1703" s="14"/>
    </row>
    <row r="1704" spans="1:1" x14ac:dyDescent="0.25">
      <c r="A1704" s="14"/>
    </row>
    <row r="1705" spans="1:1" x14ac:dyDescent="0.25">
      <c r="A1705" s="14"/>
    </row>
    <row r="1706" spans="1:1" x14ac:dyDescent="0.25">
      <c r="A1706" s="14"/>
    </row>
    <row r="1707" spans="1:1" x14ac:dyDescent="0.25">
      <c r="A1707" s="14"/>
    </row>
    <row r="1708" spans="1:1" x14ac:dyDescent="0.25">
      <c r="A1708" s="14"/>
    </row>
    <row r="1709" spans="1:1" x14ac:dyDescent="0.25">
      <c r="A1709" s="14"/>
    </row>
    <row r="1710" spans="1:1" x14ac:dyDescent="0.25">
      <c r="A1710" s="14"/>
    </row>
    <row r="1711" spans="1:1" x14ac:dyDescent="0.25">
      <c r="A1711" s="14"/>
    </row>
    <row r="1712" spans="1:1" x14ac:dyDescent="0.25">
      <c r="A1712" s="14"/>
    </row>
    <row r="1713" spans="1:1" x14ac:dyDescent="0.25">
      <c r="A1713" s="14"/>
    </row>
    <row r="1714" spans="1:1" x14ac:dyDescent="0.25">
      <c r="A1714" s="14"/>
    </row>
    <row r="1715" spans="1:1" x14ac:dyDescent="0.25">
      <c r="A1715" s="14"/>
    </row>
    <row r="1716" spans="1:1" x14ac:dyDescent="0.25">
      <c r="A1716" s="14"/>
    </row>
    <row r="1717" spans="1:1" x14ac:dyDescent="0.25">
      <c r="A1717" s="14"/>
    </row>
    <row r="1718" spans="1:1" x14ac:dyDescent="0.25">
      <c r="A1718" s="14"/>
    </row>
    <row r="1719" spans="1:1" x14ac:dyDescent="0.25">
      <c r="A1719" s="14"/>
    </row>
    <row r="1720" spans="1:1" x14ac:dyDescent="0.25">
      <c r="A1720" s="14"/>
    </row>
    <row r="1721" spans="1:1" x14ac:dyDescent="0.25">
      <c r="A1721" s="14"/>
    </row>
    <row r="1722" spans="1:1" x14ac:dyDescent="0.25">
      <c r="A1722" s="14"/>
    </row>
    <row r="1723" spans="1:1" x14ac:dyDescent="0.25">
      <c r="A1723" s="14"/>
    </row>
    <row r="1724" spans="1:1" x14ac:dyDescent="0.25">
      <c r="A1724" s="14"/>
    </row>
    <row r="1725" spans="1:1" x14ac:dyDescent="0.25">
      <c r="A1725" s="14"/>
    </row>
    <row r="1726" spans="1:1" x14ac:dyDescent="0.25">
      <c r="A1726" s="14"/>
    </row>
    <row r="1727" spans="1:1" x14ac:dyDescent="0.25">
      <c r="A1727" s="14"/>
    </row>
    <row r="1728" spans="1:1" x14ac:dyDescent="0.25">
      <c r="A1728" s="14"/>
    </row>
    <row r="1729" spans="1:1" x14ac:dyDescent="0.25">
      <c r="A1729" s="14"/>
    </row>
    <row r="1730" spans="1:1" x14ac:dyDescent="0.25">
      <c r="A1730" s="14"/>
    </row>
    <row r="1731" spans="1:1" x14ac:dyDescent="0.25">
      <c r="A1731" s="14"/>
    </row>
    <row r="1732" spans="1:1" x14ac:dyDescent="0.25">
      <c r="A1732" s="14"/>
    </row>
    <row r="1733" spans="1:1" x14ac:dyDescent="0.25">
      <c r="A1733" s="14"/>
    </row>
    <row r="1734" spans="1:1" x14ac:dyDescent="0.25">
      <c r="A1734" s="14"/>
    </row>
    <row r="1735" spans="1:1" x14ac:dyDescent="0.25">
      <c r="A1735" s="14"/>
    </row>
    <row r="1736" spans="1:1" x14ac:dyDescent="0.25">
      <c r="A1736" s="14"/>
    </row>
    <row r="1737" spans="1:1" x14ac:dyDescent="0.25">
      <c r="A1737" s="14"/>
    </row>
    <row r="1738" spans="1:1" x14ac:dyDescent="0.25">
      <c r="A1738" s="14"/>
    </row>
    <row r="1739" spans="1:1" x14ac:dyDescent="0.25">
      <c r="A1739" s="14"/>
    </row>
    <row r="1740" spans="1:1" x14ac:dyDescent="0.25">
      <c r="A1740" s="14"/>
    </row>
    <row r="1741" spans="1:1" x14ac:dyDescent="0.25">
      <c r="A1741" s="14"/>
    </row>
    <row r="1742" spans="1:1" x14ac:dyDescent="0.25">
      <c r="A1742" s="14"/>
    </row>
    <row r="1743" spans="1:1" x14ac:dyDescent="0.25">
      <c r="A1743" s="14"/>
    </row>
    <row r="1744" spans="1:1" x14ac:dyDescent="0.25">
      <c r="A1744" s="14"/>
    </row>
    <row r="1745" spans="1:1" x14ac:dyDescent="0.25">
      <c r="A1745" s="14"/>
    </row>
    <row r="1746" spans="1:1" x14ac:dyDescent="0.25">
      <c r="A1746" s="14"/>
    </row>
    <row r="1747" spans="1:1" x14ac:dyDescent="0.25">
      <c r="A1747" s="14"/>
    </row>
    <row r="1748" spans="1:1" x14ac:dyDescent="0.25">
      <c r="A1748" s="14"/>
    </row>
    <row r="1749" spans="1:1" x14ac:dyDescent="0.25">
      <c r="A1749" s="14"/>
    </row>
    <row r="1750" spans="1:1" x14ac:dyDescent="0.25">
      <c r="A1750" s="14"/>
    </row>
    <row r="1751" spans="1:1" x14ac:dyDescent="0.25">
      <c r="A1751" s="14"/>
    </row>
    <row r="1752" spans="1:1" x14ac:dyDescent="0.25">
      <c r="A1752" s="14"/>
    </row>
    <row r="1753" spans="1:1" x14ac:dyDescent="0.25">
      <c r="A1753" s="14"/>
    </row>
    <row r="1754" spans="1:1" x14ac:dyDescent="0.25">
      <c r="A1754" s="14"/>
    </row>
    <row r="1755" spans="1:1" x14ac:dyDescent="0.25">
      <c r="A1755" s="14"/>
    </row>
    <row r="1756" spans="1:1" x14ac:dyDescent="0.25">
      <c r="A1756" s="14"/>
    </row>
    <row r="1757" spans="1:1" x14ac:dyDescent="0.25">
      <c r="A1757" s="14"/>
    </row>
    <row r="1758" spans="1:1" x14ac:dyDescent="0.25">
      <c r="A1758" s="14"/>
    </row>
    <row r="1759" spans="1:1" x14ac:dyDescent="0.25">
      <c r="A1759" s="14"/>
    </row>
    <row r="1760" spans="1:1" x14ac:dyDescent="0.25">
      <c r="A1760" s="14"/>
    </row>
    <row r="1761" spans="1:1" x14ac:dyDescent="0.25">
      <c r="A1761" s="14"/>
    </row>
    <row r="1762" spans="1:1" x14ac:dyDescent="0.25">
      <c r="A1762" s="14"/>
    </row>
    <row r="1763" spans="1:1" x14ac:dyDescent="0.25">
      <c r="A1763" s="14"/>
    </row>
    <row r="1764" spans="1:1" x14ac:dyDescent="0.25">
      <c r="A1764" s="14"/>
    </row>
    <row r="1765" spans="1:1" x14ac:dyDescent="0.25">
      <c r="A1765" s="14"/>
    </row>
    <row r="1766" spans="1:1" x14ac:dyDescent="0.25">
      <c r="A1766" s="14"/>
    </row>
    <row r="1767" spans="1:1" x14ac:dyDescent="0.25">
      <c r="A1767" s="14"/>
    </row>
    <row r="1768" spans="1:1" x14ac:dyDescent="0.25">
      <c r="A1768" s="14"/>
    </row>
    <row r="1769" spans="1:1" x14ac:dyDescent="0.25">
      <c r="A1769" s="14"/>
    </row>
    <row r="1770" spans="1:1" x14ac:dyDescent="0.25">
      <c r="A1770" s="14"/>
    </row>
    <row r="1771" spans="1:1" x14ac:dyDescent="0.25">
      <c r="A1771" s="14"/>
    </row>
    <row r="1772" spans="1:1" x14ac:dyDescent="0.25">
      <c r="A1772" s="14"/>
    </row>
    <row r="1773" spans="1:1" x14ac:dyDescent="0.25">
      <c r="A1773" s="14"/>
    </row>
    <row r="1774" spans="1:1" x14ac:dyDescent="0.25">
      <c r="A1774" s="14"/>
    </row>
    <row r="1775" spans="1:1" x14ac:dyDescent="0.25">
      <c r="A1775" s="14"/>
    </row>
    <row r="1776" spans="1:1" x14ac:dyDescent="0.25">
      <c r="A1776" s="14"/>
    </row>
    <row r="1777" spans="1:1" x14ac:dyDescent="0.25">
      <c r="A1777" s="14"/>
    </row>
    <row r="1778" spans="1:1" x14ac:dyDescent="0.25">
      <c r="A1778" s="14"/>
    </row>
    <row r="1779" spans="1:1" x14ac:dyDescent="0.25">
      <c r="A1779" s="14"/>
    </row>
    <row r="1780" spans="1:1" x14ac:dyDescent="0.25">
      <c r="A1780" s="14"/>
    </row>
    <row r="1781" spans="1:1" x14ac:dyDescent="0.25">
      <c r="A1781" s="14"/>
    </row>
    <row r="1782" spans="1:1" x14ac:dyDescent="0.25">
      <c r="A1782" s="14"/>
    </row>
    <row r="1783" spans="1:1" x14ac:dyDescent="0.25">
      <c r="A1783" s="14"/>
    </row>
    <row r="1784" spans="1:1" x14ac:dyDescent="0.25">
      <c r="A1784" s="14"/>
    </row>
    <row r="1785" spans="1:1" x14ac:dyDescent="0.25">
      <c r="A1785" s="14"/>
    </row>
    <row r="1786" spans="1:1" x14ac:dyDescent="0.25">
      <c r="A1786" s="14"/>
    </row>
    <row r="1787" spans="1:1" x14ac:dyDescent="0.25">
      <c r="A1787" s="14"/>
    </row>
    <row r="1788" spans="1:1" x14ac:dyDescent="0.25">
      <c r="A1788" s="14"/>
    </row>
    <row r="1789" spans="1:1" x14ac:dyDescent="0.25">
      <c r="A1789" s="14"/>
    </row>
    <row r="1790" spans="1:1" x14ac:dyDescent="0.25">
      <c r="A1790" s="14"/>
    </row>
    <row r="1791" spans="1:1" x14ac:dyDescent="0.25">
      <c r="A1791" s="14"/>
    </row>
    <row r="1792" spans="1:1" x14ac:dyDescent="0.25">
      <c r="A1792" s="14"/>
    </row>
    <row r="1793" spans="1:1" x14ac:dyDescent="0.25">
      <c r="A1793" s="14"/>
    </row>
    <row r="1794" spans="1:1" x14ac:dyDescent="0.25">
      <c r="A1794" s="14"/>
    </row>
    <row r="1795" spans="1:1" x14ac:dyDescent="0.25">
      <c r="A1795" s="14"/>
    </row>
    <row r="1796" spans="1:1" x14ac:dyDescent="0.25">
      <c r="A1796" s="14"/>
    </row>
    <row r="1797" spans="1:1" x14ac:dyDescent="0.25">
      <c r="A1797" s="14"/>
    </row>
    <row r="1798" spans="1:1" x14ac:dyDescent="0.25">
      <c r="A1798" s="14"/>
    </row>
    <row r="1799" spans="1:1" x14ac:dyDescent="0.25">
      <c r="A1799" s="14"/>
    </row>
    <row r="1800" spans="1:1" x14ac:dyDescent="0.25">
      <c r="A1800" s="14"/>
    </row>
    <row r="1801" spans="1:1" x14ac:dyDescent="0.25">
      <c r="A1801" s="14"/>
    </row>
    <row r="1802" spans="1:1" x14ac:dyDescent="0.25">
      <c r="A1802" s="14"/>
    </row>
    <row r="1803" spans="1:1" x14ac:dyDescent="0.25">
      <c r="A1803" s="14"/>
    </row>
    <row r="1804" spans="1:1" x14ac:dyDescent="0.25">
      <c r="A1804" s="14"/>
    </row>
    <row r="1805" spans="1:1" x14ac:dyDescent="0.25">
      <c r="A1805" s="14"/>
    </row>
    <row r="1806" spans="1:1" x14ac:dyDescent="0.25">
      <c r="A1806" s="14"/>
    </row>
    <row r="1807" spans="1:1" x14ac:dyDescent="0.25">
      <c r="A1807" s="14"/>
    </row>
    <row r="1808" spans="1:1" x14ac:dyDescent="0.25">
      <c r="A1808" s="14"/>
    </row>
    <row r="1809" spans="1:1" x14ac:dyDescent="0.25">
      <c r="A1809" s="14"/>
    </row>
    <row r="1810" spans="1:1" x14ac:dyDescent="0.25">
      <c r="A1810" s="14"/>
    </row>
    <row r="1811" spans="1:1" x14ac:dyDescent="0.25">
      <c r="A1811" s="14"/>
    </row>
    <row r="1812" spans="1:1" x14ac:dyDescent="0.25">
      <c r="A1812" s="14"/>
    </row>
    <row r="1813" spans="1:1" x14ac:dyDescent="0.25">
      <c r="A1813" s="14"/>
    </row>
    <row r="1814" spans="1:1" x14ac:dyDescent="0.25">
      <c r="A1814" s="14"/>
    </row>
    <row r="1815" spans="1:1" x14ac:dyDescent="0.25">
      <c r="A1815" s="14"/>
    </row>
    <row r="1816" spans="1:1" x14ac:dyDescent="0.25">
      <c r="A1816" s="14"/>
    </row>
    <row r="1817" spans="1:1" x14ac:dyDescent="0.25">
      <c r="A1817" s="14"/>
    </row>
    <row r="1818" spans="1:1" x14ac:dyDescent="0.25">
      <c r="A1818" s="14"/>
    </row>
    <row r="1819" spans="1:1" x14ac:dyDescent="0.25">
      <c r="A1819" s="14"/>
    </row>
    <row r="1820" spans="1:1" x14ac:dyDescent="0.25">
      <c r="A1820" s="14"/>
    </row>
    <row r="1821" spans="1:1" x14ac:dyDescent="0.25">
      <c r="A1821" s="14"/>
    </row>
    <row r="1822" spans="1:1" x14ac:dyDescent="0.25">
      <c r="A1822" s="14"/>
    </row>
    <row r="1823" spans="1:1" x14ac:dyDescent="0.25">
      <c r="A1823" s="14"/>
    </row>
    <row r="1824" spans="1:1" x14ac:dyDescent="0.25">
      <c r="A1824" s="14"/>
    </row>
    <row r="1825" spans="1:1" x14ac:dyDescent="0.25">
      <c r="A1825" s="14"/>
    </row>
    <row r="1826" spans="1:1" x14ac:dyDescent="0.25">
      <c r="A1826" s="14"/>
    </row>
    <row r="1827" spans="1:1" x14ac:dyDescent="0.25">
      <c r="A1827" s="14"/>
    </row>
    <row r="1828" spans="1:1" x14ac:dyDescent="0.25">
      <c r="A1828" s="14"/>
    </row>
    <row r="1829" spans="1:1" x14ac:dyDescent="0.25">
      <c r="A1829" s="14"/>
    </row>
    <row r="1830" spans="1:1" x14ac:dyDescent="0.25">
      <c r="A1830" s="14"/>
    </row>
    <row r="1831" spans="1:1" x14ac:dyDescent="0.25">
      <c r="A1831" s="14"/>
    </row>
    <row r="1832" spans="1:1" x14ac:dyDescent="0.25">
      <c r="A1832" s="14"/>
    </row>
    <row r="1833" spans="1:1" x14ac:dyDescent="0.25">
      <c r="A1833" s="14"/>
    </row>
    <row r="1834" spans="1:1" x14ac:dyDescent="0.25">
      <c r="A1834" s="14"/>
    </row>
    <row r="1835" spans="1:1" x14ac:dyDescent="0.25">
      <c r="A1835" s="14"/>
    </row>
    <row r="1836" spans="1:1" x14ac:dyDescent="0.25">
      <c r="A1836" s="14"/>
    </row>
    <row r="1837" spans="1:1" x14ac:dyDescent="0.25">
      <c r="A1837" s="14"/>
    </row>
    <row r="1838" spans="1:1" x14ac:dyDescent="0.25">
      <c r="A1838" s="14"/>
    </row>
    <row r="1839" spans="1:1" x14ac:dyDescent="0.25">
      <c r="A1839" s="14"/>
    </row>
    <row r="1840" spans="1:1" x14ac:dyDescent="0.25">
      <c r="A1840" s="14"/>
    </row>
    <row r="1841" spans="1:1" x14ac:dyDescent="0.25">
      <c r="A1841" s="14"/>
    </row>
    <row r="1842" spans="1:1" x14ac:dyDescent="0.25">
      <c r="A1842" s="14"/>
    </row>
    <row r="1843" spans="1:1" x14ac:dyDescent="0.25">
      <c r="A1843" s="14"/>
    </row>
    <row r="1844" spans="1:1" x14ac:dyDescent="0.25">
      <c r="A1844" s="14"/>
    </row>
    <row r="1845" spans="1:1" x14ac:dyDescent="0.25">
      <c r="A1845" s="14"/>
    </row>
    <row r="1846" spans="1:1" x14ac:dyDescent="0.25">
      <c r="A1846" s="14"/>
    </row>
    <row r="1847" spans="1:1" x14ac:dyDescent="0.25">
      <c r="A1847" s="14"/>
    </row>
    <row r="1848" spans="1:1" x14ac:dyDescent="0.25">
      <c r="A1848" s="14"/>
    </row>
    <row r="1849" spans="1:1" x14ac:dyDescent="0.25">
      <c r="A1849" s="14"/>
    </row>
    <row r="1850" spans="1:1" x14ac:dyDescent="0.25">
      <c r="A1850" s="14"/>
    </row>
    <row r="1851" spans="1:1" x14ac:dyDescent="0.25">
      <c r="A1851" s="14"/>
    </row>
    <row r="1852" spans="1:1" x14ac:dyDescent="0.25">
      <c r="A1852" s="14"/>
    </row>
    <row r="1853" spans="1:1" x14ac:dyDescent="0.25">
      <c r="A1853" s="14"/>
    </row>
    <row r="1854" spans="1:1" x14ac:dyDescent="0.25">
      <c r="A1854" s="14"/>
    </row>
    <row r="1855" spans="1:1" x14ac:dyDescent="0.25">
      <c r="A1855" s="14"/>
    </row>
    <row r="1856" spans="1:1" x14ac:dyDescent="0.25">
      <c r="A1856" s="14"/>
    </row>
    <row r="1857" spans="1:1" x14ac:dyDescent="0.25">
      <c r="A1857" s="14"/>
    </row>
    <row r="1858" spans="1:1" x14ac:dyDescent="0.25">
      <c r="A1858" s="14"/>
    </row>
    <row r="1859" spans="1:1" x14ac:dyDescent="0.25">
      <c r="A1859" s="14"/>
    </row>
    <row r="1860" spans="1:1" x14ac:dyDescent="0.25">
      <c r="A1860" s="14"/>
    </row>
    <row r="1861" spans="1:1" x14ac:dyDescent="0.25">
      <c r="A1861" s="14"/>
    </row>
    <row r="1862" spans="1:1" x14ac:dyDescent="0.25">
      <c r="A1862" s="14"/>
    </row>
    <row r="1863" spans="1:1" x14ac:dyDescent="0.25">
      <c r="A1863" s="14"/>
    </row>
    <row r="1864" spans="1:1" x14ac:dyDescent="0.25">
      <c r="A1864" s="14"/>
    </row>
    <row r="1865" spans="1:1" x14ac:dyDescent="0.25">
      <c r="A1865" s="14"/>
    </row>
    <row r="1866" spans="1:1" x14ac:dyDescent="0.25">
      <c r="A1866" s="14"/>
    </row>
    <row r="1867" spans="1:1" x14ac:dyDescent="0.25">
      <c r="A1867" s="14"/>
    </row>
    <row r="1868" spans="1:1" x14ac:dyDescent="0.25">
      <c r="A1868" s="14"/>
    </row>
    <row r="1869" spans="1:1" x14ac:dyDescent="0.25">
      <c r="A1869" s="14"/>
    </row>
    <row r="1870" spans="1:1" x14ac:dyDescent="0.25">
      <c r="A1870" s="14"/>
    </row>
    <row r="1871" spans="1:1" x14ac:dyDescent="0.25">
      <c r="A1871" s="14"/>
    </row>
    <row r="1872" spans="1:1" x14ac:dyDescent="0.25">
      <c r="A1872" s="14"/>
    </row>
    <row r="1873" spans="1:1" x14ac:dyDescent="0.25">
      <c r="A1873" s="14"/>
    </row>
    <row r="1874" spans="1:1" x14ac:dyDescent="0.25">
      <c r="A1874" s="14"/>
    </row>
    <row r="1875" spans="1:1" x14ac:dyDescent="0.25">
      <c r="A1875" s="14"/>
    </row>
    <row r="1876" spans="1:1" x14ac:dyDescent="0.25">
      <c r="A1876" s="14"/>
    </row>
    <row r="1877" spans="1:1" x14ac:dyDescent="0.25">
      <c r="A1877" s="14"/>
    </row>
    <row r="1878" spans="1:1" x14ac:dyDescent="0.25">
      <c r="A1878" s="14"/>
    </row>
    <row r="1879" spans="1:1" x14ac:dyDescent="0.25">
      <c r="A1879" s="14"/>
    </row>
    <row r="1880" spans="1:1" x14ac:dyDescent="0.25">
      <c r="A1880" s="14"/>
    </row>
    <row r="1881" spans="1:1" x14ac:dyDescent="0.25">
      <c r="A1881" s="14"/>
    </row>
    <row r="1882" spans="1:1" x14ac:dyDescent="0.25">
      <c r="A1882" s="14"/>
    </row>
    <row r="1883" spans="1:1" x14ac:dyDescent="0.25">
      <c r="A1883" s="14"/>
    </row>
    <row r="1884" spans="1:1" x14ac:dyDescent="0.25">
      <c r="A1884" s="14"/>
    </row>
    <row r="1885" spans="1:1" x14ac:dyDescent="0.25">
      <c r="A1885" s="14"/>
    </row>
    <row r="1886" spans="1:1" x14ac:dyDescent="0.25">
      <c r="A1886" s="14"/>
    </row>
    <row r="1887" spans="1:1" x14ac:dyDescent="0.25">
      <c r="A1887" s="14"/>
    </row>
    <row r="1888" spans="1:1" x14ac:dyDescent="0.25">
      <c r="A1888" s="14"/>
    </row>
    <row r="1889" spans="1:1" x14ac:dyDescent="0.25">
      <c r="A1889" s="14"/>
    </row>
    <row r="1890" spans="1:1" x14ac:dyDescent="0.25">
      <c r="A1890" s="14"/>
    </row>
    <row r="1891" spans="1:1" x14ac:dyDescent="0.25">
      <c r="A1891" s="14"/>
    </row>
    <row r="1892" spans="1:1" x14ac:dyDescent="0.25">
      <c r="A1892" s="14"/>
    </row>
    <row r="1893" spans="1:1" x14ac:dyDescent="0.25">
      <c r="A1893" s="14"/>
    </row>
    <row r="1894" spans="1:1" x14ac:dyDescent="0.25">
      <c r="A1894" s="14"/>
    </row>
    <row r="1895" spans="1:1" x14ac:dyDescent="0.25">
      <c r="A1895" s="14"/>
    </row>
    <row r="1896" spans="1:1" x14ac:dyDescent="0.25">
      <c r="A1896" s="14"/>
    </row>
    <row r="1897" spans="1:1" x14ac:dyDescent="0.25">
      <c r="A1897" s="14"/>
    </row>
    <row r="1898" spans="1:1" x14ac:dyDescent="0.25">
      <c r="A1898" s="14"/>
    </row>
    <row r="1899" spans="1:1" x14ac:dyDescent="0.25">
      <c r="A1899" s="14"/>
    </row>
    <row r="1900" spans="1:1" x14ac:dyDescent="0.25">
      <c r="A1900" s="14"/>
    </row>
    <row r="1901" spans="1:1" x14ac:dyDescent="0.25">
      <c r="A1901" s="14"/>
    </row>
    <row r="1902" spans="1:1" x14ac:dyDescent="0.25">
      <c r="A1902" s="14"/>
    </row>
    <row r="1903" spans="1:1" x14ac:dyDescent="0.25">
      <c r="A1903" s="14"/>
    </row>
    <row r="1904" spans="1:1" x14ac:dyDescent="0.25">
      <c r="A1904" s="14"/>
    </row>
    <row r="1905" spans="1:1" x14ac:dyDescent="0.25">
      <c r="A1905" s="14"/>
    </row>
    <row r="1906" spans="1:1" x14ac:dyDescent="0.25">
      <c r="A1906" s="14"/>
    </row>
    <row r="1907" spans="1:1" x14ac:dyDescent="0.25">
      <c r="A1907" s="14"/>
    </row>
    <row r="1908" spans="1:1" x14ac:dyDescent="0.25">
      <c r="A1908" s="14"/>
    </row>
    <row r="1909" spans="1:1" x14ac:dyDescent="0.25">
      <c r="A1909" s="14"/>
    </row>
    <row r="1910" spans="1:1" x14ac:dyDescent="0.25">
      <c r="A1910" s="14"/>
    </row>
    <row r="1911" spans="1:1" x14ac:dyDescent="0.25">
      <c r="A1911" s="14"/>
    </row>
    <row r="1912" spans="1:1" x14ac:dyDescent="0.25">
      <c r="A1912" s="14"/>
    </row>
    <row r="1913" spans="1:1" x14ac:dyDescent="0.25">
      <c r="A1913" s="14"/>
    </row>
    <row r="1914" spans="1:1" x14ac:dyDescent="0.25">
      <c r="A1914" s="14"/>
    </row>
    <row r="1915" spans="1:1" x14ac:dyDescent="0.25">
      <c r="A1915" s="14"/>
    </row>
    <row r="1916" spans="1:1" x14ac:dyDescent="0.25">
      <c r="A1916" s="14"/>
    </row>
    <row r="1917" spans="1:1" x14ac:dyDescent="0.25">
      <c r="A1917" s="14"/>
    </row>
    <row r="1918" spans="1:1" x14ac:dyDescent="0.25">
      <c r="A1918" s="14"/>
    </row>
    <row r="1919" spans="1:1" x14ac:dyDescent="0.25">
      <c r="A1919" s="14"/>
    </row>
    <row r="1920" spans="1:1" x14ac:dyDescent="0.25">
      <c r="A1920" s="14"/>
    </row>
    <row r="1921" spans="1:1" x14ac:dyDescent="0.25">
      <c r="A1921" s="14"/>
    </row>
    <row r="1922" spans="1:1" x14ac:dyDescent="0.25">
      <c r="A1922" s="14"/>
    </row>
    <row r="1923" spans="1:1" x14ac:dyDescent="0.25">
      <c r="A1923" s="14"/>
    </row>
    <row r="1924" spans="1:1" x14ac:dyDescent="0.25">
      <c r="A1924" s="14"/>
    </row>
    <row r="1925" spans="1:1" x14ac:dyDescent="0.25">
      <c r="A1925" s="14"/>
    </row>
    <row r="1926" spans="1:1" x14ac:dyDescent="0.25">
      <c r="A1926" s="14"/>
    </row>
    <row r="1927" spans="1:1" x14ac:dyDescent="0.25">
      <c r="A1927" s="14"/>
    </row>
    <row r="1928" spans="1:1" x14ac:dyDescent="0.25">
      <c r="A1928" s="14"/>
    </row>
    <row r="1929" spans="1:1" x14ac:dyDescent="0.25">
      <c r="A1929" s="14"/>
    </row>
    <row r="1930" spans="1:1" x14ac:dyDescent="0.25">
      <c r="A1930" s="14"/>
    </row>
    <row r="1931" spans="1:1" x14ac:dyDescent="0.25">
      <c r="A1931" s="14"/>
    </row>
    <row r="1932" spans="1:1" x14ac:dyDescent="0.25">
      <c r="A1932" s="14"/>
    </row>
    <row r="1933" spans="1:1" x14ac:dyDescent="0.25">
      <c r="A1933" s="14"/>
    </row>
    <row r="1934" spans="1:1" x14ac:dyDescent="0.25">
      <c r="A1934" s="14"/>
    </row>
    <row r="1935" spans="1:1" x14ac:dyDescent="0.25">
      <c r="A1935" s="14"/>
    </row>
    <row r="1936" spans="1:1" x14ac:dyDescent="0.25">
      <c r="A1936" s="14"/>
    </row>
    <row r="1937" spans="1:1" x14ac:dyDescent="0.25">
      <c r="A1937" s="14"/>
    </row>
    <row r="1938" spans="1:1" x14ac:dyDescent="0.25">
      <c r="A1938" s="14"/>
    </row>
    <row r="1939" spans="1:1" x14ac:dyDescent="0.25">
      <c r="A1939" s="14"/>
    </row>
    <row r="1940" spans="1:1" x14ac:dyDescent="0.25">
      <c r="A1940" s="14"/>
    </row>
    <row r="1941" spans="1:1" x14ac:dyDescent="0.25">
      <c r="A1941" s="14"/>
    </row>
    <row r="1942" spans="1:1" x14ac:dyDescent="0.25">
      <c r="A1942" s="14"/>
    </row>
    <row r="1943" spans="1:1" x14ac:dyDescent="0.25">
      <c r="A1943" s="14"/>
    </row>
    <row r="1944" spans="1:1" x14ac:dyDescent="0.25">
      <c r="A1944" s="14"/>
    </row>
    <row r="1945" spans="1:1" x14ac:dyDescent="0.25">
      <c r="A1945" s="14"/>
    </row>
    <row r="1946" spans="1:1" x14ac:dyDescent="0.25">
      <c r="A1946" s="14"/>
    </row>
    <row r="1947" spans="1:1" x14ac:dyDescent="0.25">
      <c r="A1947" s="14"/>
    </row>
    <row r="1948" spans="1:1" x14ac:dyDescent="0.25">
      <c r="A1948" s="14"/>
    </row>
    <row r="1949" spans="1:1" x14ac:dyDescent="0.25">
      <c r="A1949" s="14"/>
    </row>
    <row r="1950" spans="1:1" x14ac:dyDescent="0.25">
      <c r="A1950" s="14"/>
    </row>
    <row r="1951" spans="1:1" x14ac:dyDescent="0.25">
      <c r="A1951" s="14"/>
    </row>
    <row r="1952" spans="1:1" x14ac:dyDescent="0.25">
      <c r="A1952" s="14"/>
    </row>
    <row r="1953" spans="1:1" x14ac:dyDescent="0.25">
      <c r="A1953" s="14"/>
    </row>
    <row r="1954" spans="1:1" x14ac:dyDescent="0.25">
      <c r="A1954" s="14"/>
    </row>
    <row r="1955" spans="1:1" x14ac:dyDescent="0.25">
      <c r="A1955" s="14"/>
    </row>
    <row r="1956" spans="1:1" x14ac:dyDescent="0.25">
      <c r="A1956" s="14"/>
    </row>
    <row r="1957" spans="1:1" x14ac:dyDescent="0.25">
      <c r="A1957" s="14"/>
    </row>
    <row r="1958" spans="1:1" x14ac:dyDescent="0.25">
      <c r="A1958" s="14"/>
    </row>
    <row r="1959" spans="1:1" x14ac:dyDescent="0.25">
      <c r="A1959" s="14"/>
    </row>
    <row r="1960" spans="1:1" x14ac:dyDescent="0.25">
      <c r="A1960" s="14"/>
    </row>
    <row r="1961" spans="1:1" x14ac:dyDescent="0.25">
      <c r="A1961" s="14"/>
    </row>
    <row r="1962" spans="1:1" x14ac:dyDescent="0.25">
      <c r="A1962" s="14"/>
    </row>
    <row r="1963" spans="1:1" x14ac:dyDescent="0.25">
      <c r="A1963" s="14"/>
    </row>
    <row r="1964" spans="1:1" x14ac:dyDescent="0.25">
      <c r="A1964" s="14"/>
    </row>
    <row r="1965" spans="1:1" x14ac:dyDescent="0.25">
      <c r="A1965" s="14"/>
    </row>
    <row r="1966" spans="1:1" x14ac:dyDescent="0.25">
      <c r="A1966" s="14"/>
    </row>
    <row r="1967" spans="1:1" x14ac:dyDescent="0.25">
      <c r="A1967" s="14"/>
    </row>
    <row r="1968" spans="1:1" x14ac:dyDescent="0.25">
      <c r="A1968" s="14"/>
    </row>
    <row r="1969" spans="1:1" x14ac:dyDescent="0.25">
      <c r="A1969" s="14"/>
    </row>
    <row r="1970" spans="1:1" x14ac:dyDescent="0.25">
      <c r="A1970" s="14"/>
    </row>
    <row r="1971" spans="1:1" x14ac:dyDescent="0.25">
      <c r="A1971" s="14"/>
    </row>
    <row r="1972" spans="1:1" x14ac:dyDescent="0.25">
      <c r="A1972" s="14"/>
    </row>
    <row r="1973" spans="1:1" x14ac:dyDescent="0.25">
      <c r="A1973" s="14"/>
    </row>
    <row r="1974" spans="1:1" x14ac:dyDescent="0.25">
      <c r="A1974" s="14"/>
    </row>
    <row r="1975" spans="1:1" x14ac:dyDescent="0.25">
      <c r="A1975" s="14"/>
    </row>
    <row r="1976" spans="1:1" x14ac:dyDescent="0.25">
      <c r="A1976" s="14"/>
    </row>
    <row r="1977" spans="1:1" x14ac:dyDescent="0.25">
      <c r="A1977" s="14"/>
    </row>
    <row r="1978" spans="1:1" x14ac:dyDescent="0.25">
      <c r="A1978" s="14"/>
    </row>
    <row r="1979" spans="1:1" x14ac:dyDescent="0.25">
      <c r="A1979" s="14"/>
    </row>
    <row r="1980" spans="1:1" x14ac:dyDescent="0.25">
      <c r="A1980" s="14"/>
    </row>
    <row r="1981" spans="1:1" x14ac:dyDescent="0.25">
      <c r="A1981" s="14"/>
    </row>
    <row r="1982" spans="1:1" x14ac:dyDescent="0.25">
      <c r="A1982" s="14"/>
    </row>
    <row r="1983" spans="1:1" x14ac:dyDescent="0.25">
      <c r="A1983" s="14"/>
    </row>
    <row r="1984" spans="1:1" x14ac:dyDescent="0.25">
      <c r="A1984" s="14"/>
    </row>
    <row r="1985" spans="1:1" x14ac:dyDescent="0.25">
      <c r="A1985" s="14"/>
    </row>
    <row r="1986" spans="1:1" x14ac:dyDescent="0.25">
      <c r="A1986" s="14"/>
    </row>
    <row r="1987" spans="1:1" x14ac:dyDescent="0.25">
      <c r="A1987" s="14"/>
    </row>
    <row r="1988" spans="1:1" x14ac:dyDescent="0.25">
      <c r="A1988" s="14"/>
    </row>
    <row r="1989" spans="1:1" x14ac:dyDescent="0.25">
      <c r="A1989" s="14"/>
    </row>
    <row r="1990" spans="1:1" x14ac:dyDescent="0.25">
      <c r="A1990" s="14"/>
    </row>
    <row r="1991" spans="1:1" x14ac:dyDescent="0.25">
      <c r="A1991" s="14"/>
    </row>
    <row r="1992" spans="1:1" x14ac:dyDescent="0.25">
      <c r="A1992" s="14"/>
    </row>
    <row r="1993" spans="1:1" x14ac:dyDescent="0.25">
      <c r="A1993" s="14"/>
    </row>
    <row r="1994" spans="1:1" x14ac:dyDescent="0.25">
      <c r="A1994" s="14"/>
    </row>
    <row r="1995" spans="1:1" x14ac:dyDescent="0.25">
      <c r="A1995" s="14"/>
    </row>
    <row r="1996" spans="1:1" x14ac:dyDescent="0.25">
      <c r="A1996" s="14"/>
    </row>
    <row r="1997" spans="1:1" x14ac:dyDescent="0.25">
      <c r="A1997" s="14"/>
    </row>
    <row r="1998" spans="1:1" x14ac:dyDescent="0.25">
      <c r="A1998" s="14"/>
    </row>
    <row r="1999" spans="1:1" x14ac:dyDescent="0.25">
      <c r="A1999" s="14"/>
    </row>
    <row r="2000" spans="1:1" x14ac:dyDescent="0.25">
      <c r="A2000" s="14"/>
    </row>
    <row r="2001" spans="1:1" x14ac:dyDescent="0.25">
      <c r="A2001" s="14"/>
    </row>
    <row r="2002" spans="1:1" x14ac:dyDescent="0.25">
      <c r="A2002" s="14"/>
    </row>
    <row r="2003" spans="1:1" x14ac:dyDescent="0.25">
      <c r="A2003" s="14"/>
    </row>
    <row r="2004" spans="1:1" x14ac:dyDescent="0.25">
      <c r="A2004" s="14"/>
    </row>
    <row r="2005" spans="1:1" x14ac:dyDescent="0.25">
      <c r="A2005" s="14"/>
    </row>
    <row r="2006" spans="1:1" x14ac:dyDescent="0.25">
      <c r="A2006" s="14"/>
    </row>
    <row r="2007" spans="1:1" x14ac:dyDescent="0.25">
      <c r="A2007" s="14"/>
    </row>
    <row r="2008" spans="1:1" x14ac:dyDescent="0.25">
      <c r="A2008" s="14"/>
    </row>
    <row r="2009" spans="1:1" x14ac:dyDescent="0.25">
      <c r="A2009" s="14"/>
    </row>
    <row r="2010" spans="1:1" x14ac:dyDescent="0.25">
      <c r="A2010" s="14"/>
    </row>
    <row r="2011" spans="1:1" x14ac:dyDescent="0.25">
      <c r="A2011" s="14"/>
    </row>
    <row r="2012" spans="1:1" x14ac:dyDescent="0.25">
      <c r="A2012" s="14"/>
    </row>
    <row r="2013" spans="1:1" x14ac:dyDescent="0.25">
      <c r="A2013" s="14"/>
    </row>
    <row r="2014" spans="1:1" x14ac:dyDescent="0.25">
      <c r="A2014" s="14"/>
    </row>
    <row r="2015" spans="1:1" x14ac:dyDescent="0.25">
      <c r="A2015" s="14"/>
    </row>
    <row r="2016" spans="1:1" x14ac:dyDescent="0.25">
      <c r="A2016" s="14"/>
    </row>
    <row r="2017" spans="1:1" x14ac:dyDescent="0.25">
      <c r="A2017" s="14"/>
    </row>
    <row r="2018" spans="1:1" x14ac:dyDescent="0.25">
      <c r="A2018" s="14"/>
    </row>
    <row r="2019" spans="1:1" x14ac:dyDescent="0.25">
      <c r="A2019" s="14"/>
    </row>
    <row r="2020" spans="1:1" x14ac:dyDescent="0.25">
      <c r="A2020" s="14"/>
    </row>
    <row r="2021" spans="1:1" x14ac:dyDescent="0.25">
      <c r="A2021" s="14"/>
    </row>
    <row r="2022" spans="1:1" x14ac:dyDescent="0.25">
      <c r="A2022" s="14"/>
    </row>
    <row r="2023" spans="1:1" x14ac:dyDescent="0.25">
      <c r="A2023" s="14"/>
    </row>
    <row r="2024" spans="1:1" x14ac:dyDescent="0.25">
      <c r="A2024" s="14"/>
    </row>
    <row r="2025" spans="1:1" x14ac:dyDescent="0.25">
      <c r="A2025" s="14"/>
    </row>
    <row r="2026" spans="1:1" x14ac:dyDescent="0.25">
      <c r="A2026" s="14"/>
    </row>
    <row r="2027" spans="1:1" x14ac:dyDescent="0.25">
      <c r="A2027" s="14"/>
    </row>
    <row r="2028" spans="1:1" x14ac:dyDescent="0.25">
      <c r="A2028" s="14"/>
    </row>
    <row r="2029" spans="1:1" x14ac:dyDescent="0.25">
      <c r="A2029" s="14"/>
    </row>
    <row r="2030" spans="1:1" x14ac:dyDescent="0.25">
      <c r="A2030" s="14"/>
    </row>
    <row r="2031" spans="1:1" x14ac:dyDescent="0.25">
      <c r="A2031" s="14"/>
    </row>
    <row r="2032" spans="1:1" x14ac:dyDescent="0.25">
      <c r="A2032" s="14"/>
    </row>
    <row r="2033" spans="1:1" x14ac:dyDescent="0.25">
      <c r="A2033" s="14"/>
    </row>
    <row r="2034" spans="1:1" x14ac:dyDescent="0.25">
      <c r="A2034" s="14"/>
    </row>
    <row r="2035" spans="1:1" x14ac:dyDescent="0.25">
      <c r="A2035" s="14"/>
    </row>
    <row r="2036" spans="1:1" x14ac:dyDescent="0.25">
      <c r="A2036" s="14"/>
    </row>
    <row r="2037" spans="1:1" x14ac:dyDescent="0.25">
      <c r="A2037" s="14"/>
    </row>
    <row r="2038" spans="1:1" x14ac:dyDescent="0.25">
      <c r="A2038" s="14"/>
    </row>
    <row r="2039" spans="1:1" x14ac:dyDescent="0.25">
      <c r="A2039" s="14"/>
    </row>
    <row r="2040" spans="1:1" x14ac:dyDescent="0.25">
      <c r="A2040" s="14"/>
    </row>
    <row r="2041" spans="1:1" x14ac:dyDescent="0.25">
      <c r="A2041" s="14"/>
    </row>
    <row r="2042" spans="1:1" x14ac:dyDescent="0.25">
      <c r="A2042" s="14"/>
    </row>
    <row r="2043" spans="1:1" x14ac:dyDescent="0.25">
      <c r="A2043" s="14"/>
    </row>
    <row r="2044" spans="1:1" x14ac:dyDescent="0.25">
      <c r="A2044" s="14"/>
    </row>
    <row r="2045" spans="1:1" x14ac:dyDescent="0.25">
      <c r="A2045" s="14"/>
    </row>
    <row r="2046" spans="1:1" x14ac:dyDescent="0.25">
      <c r="A2046" s="14"/>
    </row>
    <row r="2047" spans="1:1" x14ac:dyDescent="0.25">
      <c r="A2047" s="14"/>
    </row>
    <row r="2048" spans="1:1" x14ac:dyDescent="0.25">
      <c r="A2048" s="14"/>
    </row>
    <row r="2049" spans="1:1" x14ac:dyDescent="0.25">
      <c r="A2049" s="14"/>
    </row>
    <row r="2050" spans="1:1" x14ac:dyDescent="0.25">
      <c r="A2050" s="14"/>
    </row>
    <row r="2051" spans="1:1" x14ac:dyDescent="0.25">
      <c r="A2051" s="14"/>
    </row>
    <row r="2052" spans="1:1" x14ac:dyDescent="0.25">
      <c r="A2052" s="14"/>
    </row>
    <row r="2053" spans="1:1" x14ac:dyDescent="0.25">
      <c r="A2053" s="14"/>
    </row>
    <row r="2054" spans="1:1" x14ac:dyDescent="0.25">
      <c r="A2054" s="14"/>
    </row>
    <row r="2055" spans="1:1" x14ac:dyDescent="0.25">
      <c r="A2055" s="14"/>
    </row>
    <row r="2056" spans="1:1" x14ac:dyDescent="0.25">
      <c r="A2056" s="14"/>
    </row>
    <row r="2057" spans="1:1" x14ac:dyDescent="0.25">
      <c r="A2057" s="14"/>
    </row>
    <row r="2058" spans="1:1" x14ac:dyDescent="0.25">
      <c r="A2058" s="14"/>
    </row>
    <row r="2059" spans="1:1" x14ac:dyDescent="0.25">
      <c r="A2059" s="14"/>
    </row>
    <row r="2060" spans="1:1" x14ac:dyDescent="0.25">
      <c r="A2060" s="14"/>
    </row>
    <row r="2061" spans="1:1" x14ac:dyDescent="0.25">
      <c r="A2061" s="14"/>
    </row>
    <row r="2062" spans="1:1" x14ac:dyDescent="0.25">
      <c r="A2062" s="14"/>
    </row>
    <row r="2063" spans="1:1" x14ac:dyDescent="0.25">
      <c r="A2063" s="14"/>
    </row>
    <row r="2064" spans="1:1" x14ac:dyDescent="0.25">
      <c r="A2064" s="14"/>
    </row>
    <row r="2065" spans="1:1" x14ac:dyDescent="0.25">
      <c r="A2065" s="14"/>
    </row>
    <row r="2066" spans="1:1" x14ac:dyDescent="0.25">
      <c r="A2066" s="14"/>
    </row>
    <row r="2067" spans="1:1" x14ac:dyDescent="0.25">
      <c r="A2067" s="14"/>
    </row>
    <row r="2068" spans="1:1" x14ac:dyDescent="0.25">
      <c r="A2068" s="14"/>
    </row>
    <row r="2069" spans="1:1" x14ac:dyDescent="0.25">
      <c r="A2069" s="14"/>
    </row>
    <row r="2070" spans="1:1" x14ac:dyDescent="0.25">
      <c r="A2070" s="14"/>
    </row>
    <row r="2071" spans="1:1" x14ac:dyDescent="0.25">
      <c r="A2071" s="14"/>
    </row>
    <row r="2072" spans="1:1" x14ac:dyDescent="0.25">
      <c r="A2072" s="14"/>
    </row>
    <row r="2073" spans="1:1" x14ac:dyDescent="0.25">
      <c r="A2073" s="14"/>
    </row>
    <row r="2074" spans="1:1" x14ac:dyDescent="0.25">
      <c r="A2074" s="14"/>
    </row>
    <row r="2075" spans="1:1" x14ac:dyDescent="0.25">
      <c r="A2075" s="14"/>
    </row>
    <row r="2076" spans="1:1" x14ac:dyDescent="0.25">
      <c r="A2076" s="14"/>
    </row>
    <row r="2077" spans="1:1" x14ac:dyDescent="0.25">
      <c r="A2077" s="14"/>
    </row>
    <row r="2078" spans="1:1" x14ac:dyDescent="0.25">
      <c r="A2078" s="14"/>
    </row>
    <row r="2079" spans="1:1" x14ac:dyDescent="0.25">
      <c r="A2079" s="14"/>
    </row>
    <row r="2080" spans="1:1" x14ac:dyDescent="0.25">
      <c r="A2080" s="14"/>
    </row>
    <row r="2081" spans="1:1" x14ac:dyDescent="0.25">
      <c r="A2081" s="14"/>
    </row>
    <row r="2082" spans="1:1" x14ac:dyDescent="0.25">
      <c r="A2082" s="14"/>
    </row>
    <row r="2083" spans="1:1" x14ac:dyDescent="0.25">
      <c r="A2083" s="14"/>
    </row>
    <row r="2084" spans="1:1" x14ac:dyDescent="0.25">
      <c r="A2084" s="14"/>
    </row>
    <row r="2085" spans="1:1" x14ac:dyDescent="0.25">
      <c r="A2085" s="14"/>
    </row>
    <row r="2086" spans="1:1" x14ac:dyDescent="0.25">
      <c r="A2086" s="14"/>
    </row>
    <row r="2087" spans="1:1" x14ac:dyDescent="0.25">
      <c r="A2087" s="14"/>
    </row>
    <row r="2088" spans="1:1" x14ac:dyDescent="0.25">
      <c r="A2088" s="14"/>
    </row>
    <row r="2089" spans="1:1" x14ac:dyDescent="0.25">
      <c r="A2089" s="14"/>
    </row>
    <row r="2090" spans="1:1" x14ac:dyDescent="0.25">
      <c r="A2090" s="14"/>
    </row>
    <row r="2091" spans="1:1" x14ac:dyDescent="0.25">
      <c r="A2091" s="14"/>
    </row>
    <row r="2092" spans="1:1" x14ac:dyDescent="0.25">
      <c r="A2092" s="14"/>
    </row>
    <row r="2093" spans="1:1" x14ac:dyDescent="0.25">
      <c r="A2093" s="14"/>
    </row>
    <row r="2094" spans="1:1" x14ac:dyDescent="0.25">
      <c r="A2094" s="14"/>
    </row>
    <row r="2095" spans="1:1" x14ac:dyDescent="0.25">
      <c r="A2095" s="14"/>
    </row>
    <row r="2096" spans="1:1" x14ac:dyDescent="0.25">
      <c r="A2096" s="14"/>
    </row>
    <row r="2097" spans="1:1" x14ac:dyDescent="0.25">
      <c r="A2097" s="14"/>
    </row>
    <row r="2098" spans="1:1" x14ac:dyDescent="0.25">
      <c r="A2098" s="14"/>
    </row>
    <row r="2099" spans="1:1" x14ac:dyDescent="0.25">
      <c r="A2099" s="14"/>
    </row>
    <row r="2100" spans="1:1" x14ac:dyDescent="0.25">
      <c r="A2100" s="14"/>
    </row>
    <row r="2101" spans="1:1" x14ac:dyDescent="0.25">
      <c r="A2101" s="14"/>
    </row>
    <row r="2102" spans="1:1" x14ac:dyDescent="0.25">
      <c r="A2102" s="14"/>
    </row>
    <row r="2103" spans="1:1" x14ac:dyDescent="0.25">
      <c r="A2103" s="14"/>
    </row>
    <row r="2104" spans="1:1" x14ac:dyDescent="0.25">
      <c r="A2104" s="14"/>
    </row>
    <row r="2105" spans="1:1" x14ac:dyDescent="0.25">
      <c r="A2105" s="14"/>
    </row>
    <row r="2106" spans="1:1" x14ac:dyDescent="0.25">
      <c r="A2106" s="14"/>
    </row>
    <row r="2107" spans="1:1" x14ac:dyDescent="0.25">
      <c r="A2107" s="14"/>
    </row>
    <row r="2108" spans="1:1" x14ac:dyDescent="0.25">
      <c r="A2108" s="14"/>
    </row>
    <row r="2109" spans="1:1" x14ac:dyDescent="0.25">
      <c r="A2109" s="14"/>
    </row>
    <row r="2110" spans="1:1" x14ac:dyDescent="0.25">
      <c r="A2110" s="14"/>
    </row>
    <row r="2111" spans="1:1" x14ac:dyDescent="0.25">
      <c r="A2111" s="14"/>
    </row>
    <row r="2112" spans="1:1" x14ac:dyDescent="0.25">
      <c r="A2112" s="14"/>
    </row>
    <row r="2113" spans="1:1" x14ac:dyDescent="0.25">
      <c r="A2113" s="14"/>
    </row>
    <row r="2114" spans="1:1" x14ac:dyDescent="0.25">
      <c r="A2114" s="14"/>
    </row>
    <row r="2115" spans="1:1" x14ac:dyDescent="0.25">
      <c r="A2115" s="14"/>
    </row>
    <row r="2116" spans="1:1" x14ac:dyDescent="0.25">
      <c r="A2116" s="14"/>
    </row>
    <row r="2117" spans="1:1" x14ac:dyDescent="0.25">
      <c r="A2117" s="14"/>
    </row>
    <row r="2118" spans="1:1" x14ac:dyDescent="0.25">
      <c r="A2118" s="14"/>
    </row>
    <row r="2119" spans="1:1" x14ac:dyDescent="0.25">
      <c r="A2119" s="14"/>
    </row>
    <row r="2120" spans="1:1" x14ac:dyDescent="0.25">
      <c r="A2120" s="14"/>
    </row>
    <row r="2121" spans="1:1" x14ac:dyDescent="0.25">
      <c r="A2121" s="14"/>
    </row>
    <row r="2122" spans="1:1" x14ac:dyDescent="0.25">
      <c r="A2122" s="14"/>
    </row>
    <row r="2123" spans="1:1" x14ac:dyDescent="0.25">
      <c r="A2123" s="14"/>
    </row>
    <row r="2124" spans="1:1" x14ac:dyDescent="0.25">
      <c r="A2124" s="14"/>
    </row>
    <row r="2125" spans="1:1" x14ac:dyDescent="0.25">
      <c r="A2125" s="14"/>
    </row>
    <row r="2126" spans="1:1" x14ac:dyDescent="0.25">
      <c r="A2126" s="14"/>
    </row>
    <row r="2127" spans="1:1" x14ac:dyDescent="0.25">
      <c r="A2127" s="14"/>
    </row>
    <row r="2128" spans="1:1" x14ac:dyDescent="0.25">
      <c r="A2128" s="14"/>
    </row>
    <row r="2129" spans="1:1" x14ac:dyDescent="0.25">
      <c r="A2129" s="14"/>
    </row>
    <row r="2130" spans="1:1" x14ac:dyDescent="0.25">
      <c r="A2130" s="14"/>
    </row>
    <row r="2131" spans="1:1" x14ac:dyDescent="0.25">
      <c r="A2131" s="14"/>
    </row>
    <row r="2132" spans="1:1" x14ac:dyDescent="0.25">
      <c r="A2132" s="14"/>
    </row>
    <row r="2133" spans="1:1" x14ac:dyDescent="0.25">
      <c r="A2133" s="14"/>
    </row>
    <row r="2134" spans="1:1" x14ac:dyDescent="0.25">
      <c r="A2134" s="14"/>
    </row>
    <row r="2135" spans="1:1" x14ac:dyDescent="0.25">
      <c r="A2135" s="14"/>
    </row>
    <row r="2136" spans="1:1" x14ac:dyDescent="0.25">
      <c r="A2136" s="14"/>
    </row>
    <row r="2137" spans="1:1" x14ac:dyDescent="0.25">
      <c r="A2137" s="14"/>
    </row>
    <row r="2138" spans="1:1" x14ac:dyDescent="0.25">
      <c r="A2138" s="14"/>
    </row>
    <row r="2139" spans="1:1" x14ac:dyDescent="0.25">
      <c r="A2139" s="14"/>
    </row>
    <row r="2140" spans="1:1" x14ac:dyDescent="0.25">
      <c r="A2140" s="14"/>
    </row>
    <row r="2141" spans="1:1" x14ac:dyDescent="0.25">
      <c r="A2141" s="14"/>
    </row>
    <row r="2142" spans="1:1" x14ac:dyDescent="0.25">
      <c r="A2142" s="14"/>
    </row>
    <row r="2143" spans="1:1" x14ac:dyDescent="0.25">
      <c r="A2143" s="14"/>
    </row>
    <row r="2144" spans="1:1" x14ac:dyDescent="0.25">
      <c r="A2144" s="14"/>
    </row>
    <row r="2145" spans="1:1" x14ac:dyDescent="0.25">
      <c r="A2145" s="14"/>
    </row>
    <row r="2146" spans="1:1" x14ac:dyDescent="0.25">
      <c r="A2146" s="14"/>
    </row>
    <row r="2147" spans="1:1" x14ac:dyDescent="0.25">
      <c r="A2147" s="14"/>
    </row>
    <row r="2148" spans="1:1" x14ac:dyDescent="0.25">
      <c r="A2148" s="14"/>
    </row>
    <row r="2149" spans="1:1" x14ac:dyDescent="0.25">
      <c r="A2149" s="14"/>
    </row>
    <row r="2150" spans="1:1" x14ac:dyDescent="0.25">
      <c r="A2150" s="14"/>
    </row>
    <row r="2151" spans="1:1" x14ac:dyDescent="0.25">
      <c r="A2151" s="14"/>
    </row>
    <row r="2152" spans="1:1" x14ac:dyDescent="0.25">
      <c r="A2152" s="14"/>
    </row>
    <row r="2153" spans="1:1" x14ac:dyDescent="0.25">
      <c r="A2153" s="14"/>
    </row>
    <row r="2154" spans="1:1" x14ac:dyDescent="0.25">
      <c r="A2154" s="14"/>
    </row>
    <row r="2155" spans="1:1" x14ac:dyDescent="0.25">
      <c r="A2155" s="14"/>
    </row>
    <row r="2156" spans="1:1" x14ac:dyDescent="0.25">
      <c r="A2156" s="14"/>
    </row>
    <row r="2157" spans="1:1" x14ac:dyDescent="0.25">
      <c r="A2157" s="14"/>
    </row>
    <row r="2158" spans="1:1" x14ac:dyDescent="0.25">
      <c r="A2158" s="14"/>
    </row>
    <row r="2159" spans="1:1" x14ac:dyDescent="0.25">
      <c r="A2159" s="14"/>
    </row>
    <row r="2160" spans="1:1" x14ac:dyDescent="0.25">
      <c r="A2160" s="14"/>
    </row>
    <row r="2161" spans="1:1" x14ac:dyDescent="0.25">
      <c r="A2161" s="14"/>
    </row>
    <row r="2162" spans="1:1" x14ac:dyDescent="0.25">
      <c r="A2162" s="14"/>
    </row>
    <row r="2163" spans="1:1" x14ac:dyDescent="0.25">
      <c r="A2163" s="14"/>
    </row>
    <row r="2164" spans="1:1" x14ac:dyDescent="0.25">
      <c r="A2164" s="14"/>
    </row>
    <row r="2165" spans="1:1" x14ac:dyDescent="0.25">
      <c r="A2165" s="14"/>
    </row>
    <row r="2166" spans="1:1" x14ac:dyDescent="0.25">
      <c r="A2166" s="14"/>
    </row>
    <row r="2167" spans="1:1" x14ac:dyDescent="0.25">
      <c r="A2167" s="14"/>
    </row>
    <row r="2168" spans="1:1" x14ac:dyDescent="0.25">
      <c r="A2168" s="14"/>
    </row>
    <row r="2169" spans="1:1" x14ac:dyDescent="0.25">
      <c r="A2169" s="14"/>
    </row>
    <row r="2170" spans="1:1" x14ac:dyDescent="0.25">
      <c r="A2170" s="14"/>
    </row>
    <row r="2171" spans="1:1" x14ac:dyDescent="0.25">
      <c r="A2171" s="14"/>
    </row>
    <row r="2172" spans="1:1" x14ac:dyDescent="0.25">
      <c r="A2172" s="14"/>
    </row>
    <row r="2173" spans="1:1" x14ac:dyDescent="0.25">
      <c r="A2173" s="14"/>
    </row>
    <row r="2174" spans="1:1" x14ac:dyDescent="0.25">
      <c r="A2174" s="14"/>
    </row>
    <row r="2175" spans="1:1" x14ac:dyDescent="0.25">
      <c r="A2175" s="14"/>
    </row>
    <row r="2176" spans="1:1" x14ac:dyDescent="0.25">
      <c r="A2176" s="14"/>
    </row>
    <row r="2177" spans="1:1" x14ac:dyDescent="0.25">
      <c r="A2177" s="14"/>
    </row>
    <row r="2178" spans="1:1" x14ac:dyDescent="0.25">
      <c r="A2178" s="14"/>
    </row>
    <row r="2179" spans="1:1" x14ac:dyDescent="0.25">
      <c r="A2179" s="14"/>
    </row>
    <row r="2180" spans="1:1" x14ac:dyDescent="0.25">
      <c r="A2180" s="14"/>
    </row>
    <row r="2181" spans="1:1" x14ac:dyDescent="0.25">
      <c r="A2181" s="14"/>
    </row>
    <row r="2182" spans="1:1" x14ac:dyDescent="0.25">
      <c r="A2182" s="14"/>
    </row>
    <row r="2183" spans="1:1" x14ac:dyDescent="0.25">
      <c r="A2183" s="14"/>
    </row>
    <row r="2184" spans="1:1" x14ac:dyDescent="0.25">
      <c r="A2184" s="14"/>
    </row>
    <row r="2185" spans="1:1" x14ac:dyDescent="0.25">
      <c r="A2185" s="14"/>
    </row>
    <row r="2186" spans="1:1" x14ac:dyDescent="0.25">
      <c r="A2186" s="14"/>
    </row>
    <row r="2187" spans="1:1" x14ac:dyDescent="0.25">
      <c r="A2187" s="14"/>
    </row>
    <row r="2188" spans="1:1" x14ac:dyDescent="0.25">
      <c r="A2188" s="14"/>
    </row>
    <row r="2189" spans="1:1" x14ac:dyDescent="0.25">
      <c r="A2189" s="14"/>
    </row>
    <row r="2190" spans="1:1" x14ac:dyDescent="0.25">
      <c r="A2190" s="14"/>
    </row>
    <row r="2191" spans="1:1" x14ac:dyDescent="0.25">
      <c r="A2191" s="14"/>
    </row>
    <row r="2192" spans="1:1" x14ac:dyDescent="0.25">
      <c r="A2192" s="14"/>
    </row>
    <row r="2193" spans="1:1" x14ac:dyDescent="0.25">
      <c r="A2193" s="14"/>
    </row>
    <row r="2194" spans="1:1" x14ac:dyDescent="0.25">
      <c r="A2194" s="14"/>
    </row>
    <row r="2195" spans="1:1" x14ac:dyDescent="0.25">
      <c r="A2195" s="14"/>
    </row>
    <row r="2196" spans="1:1" x14ac:dyDescent="0.25">
      <c r="A2196" s="14"/>
    </row>
    <row r="2197" spans="1:1" x14ac:dyDescent="0.25">
      <c r="A2197" s="14"/>
    </row>
    <row r="2198" spans="1:1" x14ac:dyDescent="0.25">
      <c r="A2198" s="14"/>
    </row>
    <row r="2199" spans="1:1" x14ac:dyDescent="0.25">
      <c r="A2199" s="14"/>
    </row>
    <row r="2200" spans="1:1" x14ac:dyDescent="0.25">
      <c r="A2200" s="14"/>
    </row>
    <row r="2201" spans="1:1" x14ac:dyDescent="0.25">
      <c r="A2201" s="14"/>
    </row>
    <row r="2202" spans="1:1" x14ac:dyDescent="0.25">
      <c r="A2202" s="14"/>
    </row>
    <row r="2203" spans="1:1" x14ac:dyDescent="0.25">
      <c r="A2203" s="14"/>
    </row>
    <row r="2204" spans="1:1" x14ac:dyDescent="0.25">
      <c r="A2204" s="14"/>
    </row>
    <row r="2205" spans="1:1" x14ac:dyDescent="0.25">
      <c r="A2205" s="14"/>
    </row>
    <row r="2206" spans="1:1" x14ac:dyDescent="0.25">
      <c r="A2206" s="14"/>
    </row>
    <row r="2207" spans="1:1" x14ac:dyDescent="0.25">
      <c r="A2207" s="14"/>
    </row>
    <row r="2208" spans="1:1" x14ac:dyDescent="0.25">
      <c r="A2208" s="14"/>
    </row>
    <row r="2209" spans="1:1" x14ac:dyDescent="0.25">
      <c r="A2209" s="14"/>
    </row>
    <row r="2210" spans="1:1" x14ac:dyDescent="0.25">
      <c r="A2210" s="14"/>
    </row>
    <row r="2211" spans="1:1" x14ac:dyDescent="0.25">
      <c r="A2211" s="14"/>
    </row>
    <row r="2212" spans="1:1" x14ac:dyDescent="0.25">
      <c r="A2212" s="14"/>
    </row>
    <row r="2213" spans="1:1" x14ac:dyDescent="0.25">
      <c r="A2213" s="14"/>
    </row>
    <row r="2214" spans="1:1" x14ac:dyDescent="0.25">
      <c r="A2214" s="14"/>
    </row>
    <row r="2215" spans="1:1" x14ac:dyDescent="0.25">
      <c r="A2215" s="14"/>
    </row>
    <row r="2216" spans="1:1" x14ac:dyDescent="0.25">
      <c r="A2216" s="14"/>
    </row>
    <row r="2217" spans="1:1" x14ac:dyDescent="0.25">
      <c r="A2217" s="14"/>
    </row>
    <row r="2218" spans="1:1" x14ac:dyDescent="0.25">
      <c r="A2218" s="14"/>
    </row>
    <row r="2219" spans="1:1" x14ac:dyDescent="0.25">
      <c r="A2219" s="14"/>
    </row>
    <row r="2220" spans="1:1" x14ac:dyDescent="0.25">
      <c r="A2220" s="14"/>
    </row>
    <row r="2221" spans="1:1" x14ac:dyDescent="0.25">
      <c r="A2221" s="14"/>
    </row>
    <row r="2222" spans="1:1" x14ac:dyDescent="0.25">
      <c r="A2222" s="14"/>
    </row>
    <row r="2223" spans="1:1" x14ac:dyDescent="0.25">
      <c r="A2223" s="14"/>
    </row>
    <row r="2224" spans="1:1" x14ac:dyDescent="0.25">
      <c r="A2224" s="14"/>
    </row>
    <row r="2225" spans="1:1" x14ac:dyDescent="0.25">
      <c r="A2225" s="14"/>
    </row>
    <row r="2226" spans="1:1" x14ac:dyDescent="0.25">
      <c r="A2226" s="14"/>
    </row>
    <row r="2227" spans="1:1" x14ac:dyDescent="0.25">
      <c r="A2227" s="14"/>
    </row>
    <row r="2228" spans="1:1" x14ac:dyDescent="0.25">
      <c r="A2228" s="14"/>
    </row>
    <row r="2229" spans="1:1" x14ac:dyDescent="0.25">
      <c r="A2229" s="14"/>
    </row>
    <row r="2230" spans="1:1" x14ac:dyDescent="0.25">
      <c r="A2230" s="14"/>
    </row>
    <row r="2231" spans="1:1" x14ac:dyDescent="0.25">
      <c r="A2231" s="14"/>
    </row>
    <row r="2232" spans="1:1" x14ac:dyDescent="0.25">
      <c r="A2232" s="14"/>
    </row>
    <row r="2233" spans="1:1" x14ac:dyDescent="0.25">
      <c r="A2233" s="14"/>
    </row>
    <row r="2234" spans="1:1" x14ac:dyDescent="0.25">
      <c r="A2234" s="14"/>
    </row>
    <row r="2235" spans="1:1" x14ac:dyDescent="0.25">
      <c r="A2235" s="14"/>
    </row>
    <row r="2236" spans="1:1" x14ac:dyDescent="0.25">
      <c r="A2236" s="14"/>
    </row>
    <row r="2237" spans="1:1" x14ac:dyDescent="0.25">
      <c r="A2237" s="14"/>
    </row>
    <row r="2238" spans="1:1" x14ac:dyDescent="0.25">
      <c r="A2238" s="14"/>
    </row>
    <row r="2239" spans="1:1" x14ac:dyDescent="0.25">
      <c r="A2239" s="14"/>
    </row>
    <row r="2240" spans="1:1" x14ac:dyDescent="0.25">
      <c r="A2240" s="14"/>
    </row>
    <row r="2241" spans="1:1" x14ac:dyDescent="0.25">
      <c r="A2241" s="14"/>
    </row>
    <row r="2242" spans="1:1" x14ac:dyDescent="0.25">
      <c r="A2242" s="14"/>
    </row>
    <row r="2243" spans="1:1" x14ac:dyDescent="0.25">
      <c r="A2243" s="14"/>
    </row>
    <row r="2244" spans="1:1" x14ac:dyDescent="0.25">
      <c r="A2244" s="14"/>
    </row>
    <row r="2245" spans="1:1" x14ac:dyDescent="0.25">
      <c r="A2245" s="14"/>
    </row>
    <row r="2246" spans="1:1" x14ac:dyDescent="0.25">
      <c r="A2246" s="14"/>
    </row>
    <row r="2247" spans="1:1" x14ac:dyDescent="0.25">
      <c r="A2247" s="14"/>
    </row>
    <row r="2248" spans="1:1" x14ac:dyDescent="0.25">
      <c r="A2248" s="14"/>
    </row>
    <row r="2249" spans="1:1" x14ac:dyDescent="0.25">
      <c r="A2249" s="14"/>
    </row>
    <row r="2250" spans="1:1" x14ac:dyDescent="0.25">
      <c r="A2250" s="14"/>
    </row>
    <row r="2251" spans="1:1" x14ac:dyDescent="0.25">
      <c r="A2251" s="14"/>
    </row>
    <row r="2252" spans="1:1" x14ac:dyDescent="0.25">
      <c r="A2252" s="14"/>
    </row>
    <row r="2253" spans="1:1" x14ac:dyDescent="0.25">
      <c r="A2253" s="14"/>
    </row>
    <row r="2254" spans="1:1" x14ac:dyDescent="0.25">
      <c r="A2254" s="14"/>
    </row>
    <row r="2255" spans="1:1" x14ac:dyDescent="0.25">
      <c r="A2255" s="14"/>
    </row>
    <row r="2256" spans="1:1" x14ac:dyDescent="0.25">
      <c r="A2256" s="14"/>
    </row>
    <row r="2257" spans="1:1" x14ac:dyDescent="0.25">
      <c r="A2257" s="14"/>
    </row>
    <row r="2258" spans="1:1" x14ac:dyDescent="0.25">
      <c r="A2258" s="14"/>
    </row>
    <row r="2259" spans="1:1" x14ac:dyDescent="0.25">
      <c r="A2259" s="14"/>
    </row>
    <row r="2260" spans="1:1" x14ac:dyDescent="0.25">
      <c r="A2260" s="14"/>
    </row>
    <row r="2261" spans="1:1" x14ac:dyDescent="0.25">
      <c r="A2261" s="14"/>
    </row>
    <row r="2262" spans="1:1" x14ac:dyDescent="0.25">
      <c r="A2262" s="14"/>
    </row>
    <row r="2263" spans="1:1" x14ac:dyDescent="0.25">
      <c r="A2263" s="14"/>
    </row>
    <row r="2264" spans="1:1" x14ac:dyDescent="0.25">
      <c r="A2264" s="14"/>
    </row>
    <row r="2265" spans="1:1" x14ac:dyDescent="0.25">
      <c r="A2265" s="14"/>
    </row>
    <row r="2266" spans="1:1" x14ac:dyDescent="0.25">
      <c r="A2266" s="14"/>
    </row>
    <row r="2267" spans="1:1" x14ac:dyDescent="0.25">
      <c r="A2267" s="14"/>
    </row>
    <row r="2268" spans="1:1" x14ac:dyDescent="0.25">
      <c r="A2268" s="14"/>
    </row>
    <row r="2269" spans="1:1" x14ac:dyDescent="0.25">
      <c r="A2269" s="14"/>
    </row>
    <row r="2270" spans="1:1" x14ac:dyDescent="0.25">
      <c r="A2270" s="14"/>
    </row>
    <row r="2271" spans="1:1" x14ac:dyDescent="0.25">
      <c r="A2271" s="14"/>
    </row>
    <row r="2272" spans="1:1" x14ac:dyDescent="0.25">
      <c r="A2272" s="14"/>
    </row>
    <row r="2273" spans="1:1" x14ac:dyDescent="0.25">
      <c r="A2273" s="14"/>
    </row>
    <row r="2274" spans="1:1" x14ac:dyDescent="0.25">
      <c r="A2274" s="14"/>
    </row>
    <row r="2275" spans="1:1" x14ac:dyDescent="0.25">
      <c r="A2275" s="14"/>
    </row>
    <row r="2276" spans="1:1" x14ac:dyDescent="0.25">
      <c r="A2276" s="14"/>
    </row>
    <row r="2277" spans="1:1" x14ac:dyDescent="0.25">
      <c r="A2277" s="14"/>
    </row>
    <row r="2278" spans="1:1" x14ac:dyDescent="0.25">
      <c r="A2278" s="14"/>
    </row>
    <row r="2279" spans="1:1" x14ac:dyDescent="0.25">
      <c r="A2279" s="14"/>
    </row>
    <row r="2280" spans="1:1" x14ac:dyDescent="0.25">
      <c r="A2280" s="14"/>
    </row>
    <row r="2281" spans="1:1" x14ac:dyDescent="0.25">
      <c r="A2281" s="14"/>
    </row>
    <row r="2282" spans="1:1" x14ac:dyDescent="0.25">
      <c r="A2282" s="14"/>
    </row>
    <row r="2283" spans="1:1" x14ac:dyDescent="0.25">
      <c r="A2283" s="14"/>
    </row>
    <row r="2284" spans="1:1" x14ac:dyDescent="0.25">
      <c r="A2284" s="14"/>
    </row>
    <row r="2285" spans="1:1" x14ac:dyDescent="0.25">
      <c r="A2285" s="14"/>
    </row>
    <row r="2286" spans="1:1" x14ac:dyDescent="0.25">
      <c r="A2286" s="14"/>
    </row>
    <row r="2287" spans="1:1" x14ac:dyDescent="0.25">
      <c r="A2287" s="14"/>
    </row>
    <row r="2288" spans="1:1" x14ac:dyDescent="0.25">
      <c r="A2288" s="14"/>
    </row>
    <row r="2289" spans="1:1" x14ac:dyDescent="0.25">
      <c r="A2289" s="14"/>
    </row>
    <row r="2290" spans="1:1" x14ac:dyDescent="0.25">
      <c r="A2290" s="14"/>
    </row>
    <row r="2291" spans="1:1" x14ac:dyDescent="0.25">
      <c r="A2291" s="14"/>
    </row>
    <row r="2292" spans="1:1" x14ac:dyDescent="0.25">
      <c r="A2292" s="14"/>
    </row>
    <row r="2293" spans="1:1" x14ac:dyDescent="0.25">
      <c r="A2293" s="14"/>
    </row>
    <row r="2294" spans="1:1" x14ac:dyDescent="0.25">
      <c r="A2294" s="14"/>
    </row>
    <row r="2295" spans="1:1" x14ac:dyDescent="0.25">
      <c r="A2295" s="14"/>
    </row>
    <row r="2296" spans="1:1" x14ac:dyDescent="0.25">
      <c r="A2296" s="14"/>
    </row>
    <row r="2297" spans="1:1" x14ac:dyDescent="0.25">
      <c r="A2297" s="14"/>
    </row>
    <row r="2298" spans="1:1" x14ac:dyDescent="0.25">
      <c r="A2298" s="14"/>
    </row>
    <row r="2299" spans="1:1" x14ac:dyDescent="0.25">
      <c r="A2299" s="14"/>
    </row>
    <row r="2300" spans="1:1" x14ac:dyDescent="0.25">
      <c r="A2300" s="14"/>
    </row>
    <row r="2301" spans="1:1" x14ac:dyDescent="0.25">
      <c r="A2301" s="14"/>
    </row>
    <row r="2302" spans="1:1" x14ac:dyDescent="0.25">
      <c r="A2302" s="14"/>
    </row>
    <row r="2303" spans="1:1" x14ac:dyDescent="0.25">
      <c r="A2303" s="14"/>
    </row>
    <row r="2304" spans="1:1" x14ac:dyDescent="0.25">
      <c r="A2304" s="14"/>
    </row>
    <row r="2305" spans="1:1" x14ac:dyDescent="0.25">
      <c r="A2305" s="14"/>
    </row>
    <row r="2306" spans="1:1" x14ac:dyDescent="0.25">
      <c r="A2306" s="14"/>
    </row>
    <row r="2307" spans="1:1" x14ac:dyDescent="0.25">
      <c r="A2307" s="14"/>
    </row>
    <row r="2308" spans="1:1" x14ac:dyDescent="0.25">
      <c r="A2308" s="14"/>
    </row>
    <row r="2309" spans="1:1" x14ac:dyDescent="0.25">
      <c r="A2309" s="14"/>
    </row>
    <row r="2310" spans="1:1" x14ac:dyDescent="0.25">
      <c r="A2310" s="14"/>
    </row>
    <row r="2311" spans="1:1" x14ac:dyDescent="0.25">
      <c r="A2311" s="14"/>
    </row>
    <row r="2312" spans="1:1" x14ac:dyDescent="0.25">
      <c r="A2312" s="14"/>
    </row>
    <row r="2313" spans="1:1" x14ac:dyDescent="0.25">
      <c r="A2313" s="14"/>
    </row>
    <row r="2314" spans="1:1" x14ac:dyDescent="0.25">
      <c r="A2314" s="14"/>
    </row>
    <row r="2315" spans="1:1" x14ac:dyDescent="0.25">
      <c r="A2315" s="14"/>
    </row>
    <row r="2316" spans="1:1" x14ac:dyDescent="0.25">
      <c r="A2316" s="14"/>
    </row>
    <row r="2317" spans="1:1" x14ac:dyDescent="0.25">
      <c r="A2317" s="14"/>
    </row>
    <row r="2318" spans="1:1" x14ac:dyDescent="0.25">
      <c r="A2318" s="14"/>
    </row>
    <row r="2319" spans="1:1" x14ac:dyDescent="0.25">
      <c r="A2319" s="14"/>
    </row>
    <row r="2320" spans="1:1" x14ac:dyDescent="0.25">
      <c r="A2320" s="14"/>
    </row>
    <row r="2321" spans="1:1" x14ac:dyDescent="0.25">
      <c r="A2321" s="14"/>
    </row>
    <row r="2322" spans="1:1" x14ac:dyDescent="0.25">
      <c r="A2322" s="14"/>
    </row>
    <row r="2323" spans="1:1" x14ac:dyDescent="0.25">
      <c r="A2323" s="14"/>
    </row>
    <row r="2324" spans="1:1" x14ac:dyDescent="0.25">
      <c r="A2324" s="14"/>
    </row>
    <row r="2325" spans="1:1" x14ac:dyDescent="0.25">
      <c r="A2325" s="14"/>
    </row>
    <row r="2326" spans="1:1" x14ac:dyDescent="0.25">
      <c r="A2326" s="14"/>
    </row>
    <row r="2327" spans="1:1" x14ac:dyDescent="0.25">
      <c r="A2327" s="14"/>
    </row>
    <row r="2328" spans="1:1" x14ac:dyDescent="0.25">
      <c r="A2328" s="14"/>
    </row>
    <row r="2329" spans="1:1" x14ac:dyDescent="0.25">
      <c r="A2329" s="14"/>
    </row>
    <row r="2330" spans="1:1" x14ac:dyDescent="0.25">
      <c r="A2330" s="14"/>
    </row>
    <row r="2331" spans="1:1" x14ac:dyDescent="0.25">
      <c r="A2331" s="14"/>
    </row>
    <row r="2332" spans="1:1" x14ac:dyDescent="0.25">
      <c r="A2332" s="14"/>
    </row>
    <row r="2333" spans="1:1" x14ac:dyDescent="0.25">
      <c r="A2333" s="14"/>
    </row>
    <row r="2334" spans="1:1" x14ac:dyDescent="0.25">
      <c r="A2334" s="14"/>
    </row>
    <row r="2335" spans="1:1" x14ac:dyDescent="0.25">
      <c r="A2335" s="14"/>
    </row>
    <row r="2336" spans="1:1" x14ac:dyDescent="0.25">
      <c r="A2336" s="14"/>
    </row>
    <row r="2337" spans="1:1" x14ac:dyDescent="0.25">
      <c r="A2337" s="14"/>
    </row>
    <row r="2338" spans="1:1" x14ac:dyDescent="0.25">
      <c r="A2338" s="14"/>
    </row>
    <row r="2339" spans="1:1" x14ac:dyDescent="0.25">
      <c r="A2339" s="14"/>
    </row>
    <row r="2340" spans="1:1" x14ac:dyDescent="0.25">
      <c r="A2340" s="14"/>
    </row>
    <row r="2341" spans="1:1" x14ac:dyDescent="0.25">
      <c r="A2341" s="14"/>
    </row>
    <row r="2342" spans="1:1" x14ac:dyDescent="0.25">
      <c r="A2342" s="14"/>
    </row>
    <row r="2343" spans="1:1" x14ac:dyDescent="0.25">
      <c r="A2343" s="14"/>
    </row>
    <row r="2344" spans="1:1" x14ac:dyDescent="0.25">
      <c r="A2344" s="14"/>
    </row>
    <row r="2345" spans="1:1" x14ac:dyDescent="0.25">
      <c r="A2345" s="14"/>
    </row>
    <row r="2346" spans="1:1" x14ac:dyDescent="0.25">
      <c r="A2346" s="14"/>
    </row>
    <row r="2347" spans="1:1" x14ac:dyDescent="0.25">
      <c r="A2347" s="14"/>
    </row>
    <row r="2348" spans="1:1" x14ac:dyDescent="0.25">
      <c r="A2348" s="14"/>
    </row>
    <row r="2349" spans="1:1" x14ac:dyDescent="0.25">
      <c r="A2349" s="14"/>
    </row>
    <row r="2350" spans="1:1" x14ac:dyDescent="0.25">
      <c r="A2350" s="14"/>
    </row>
    <row r="2351" spans="1:1" x14ac:dyDescent="0.25">
      <c r="A2351" s="14"/>
    </row>
    <row r="2352" spans="1:1" x14ac:dyDescent="0.25">
      <c r="A2352" s="14"/>
    </row>
    <row r="2353" spans="1:1" x14ac:dyDescent="0.25">
      <c r="A2353" s="14"/>
    </row>
    <row r="2354" spans="1:1" x14ac:dyDescent="0.25">
      <c r="A2354" s="14"/>
    </row>
    <row r="2355" spans="1:1" x14ac:dyDescent="0.25">
      <c r="A2355" s="14"/>
    </row>
    <row r="2356" spans="1:1" x14ac:dyDescent="0.25">
      <c r="A2356" s="14"/>
    </row>
    <row r="2357" spans="1:1" x14ac:dyDescent="0.25">
      <c r="A2357" s="14"/>
    </row>
    <row r="2358" spans="1:1" x14ac:dyDescent="0.25">
      <c r="A2358" s="14"/>
    </row>
    <row r="2359" spans="1:1" x14ac:dyDescent="0.25">
      <c r="A2359" s="14"/>
    </row>
    <row r="2360" spans="1:1" x14ac:dyDescent="0.25">
      <c r="A2360" s="14"/>
    </row>
    <row r="2361" spans="1:1" x14ac:dyDescent="0.25">
      <c r="A2361" s="14"/>
    </row>
    <row r="2362" spans="1:1" x14ac:dyDescent="0.25">
      <c r="A2362" s="14"/>
    </row>
    <row r="2363" spans="1:1" x14ac:dyDescent="0.25">
      <c r="A2363" s="14"/>
    </row>
    <row r="2364" spans="1:1" x14ac:dyDescent="0.25">
      <c r="A2364" s="14"/>
    </row>
    <row r="2365" spans="1:1" x14ac:dyDescent="0.25">
      <c r="A2365" s="14"/>
    </row>
    <row r="2366" spans="1:1" x14ac:dyDescent="0.25">
      <c r="A2366" s="14"/>
    </row>
    <row r="2367" spans="1:1" x14ac:dyDescent="0.25">
      <c r="A2367" s="14"/>
    </row>
    <row r="2368" spans="1:1" x14ac:dyDescent="0.25">
      <c r="A2368" s="14"/>
    </row>
    <row r="2369" spans="1:1" x14ac:dyDescent="0.25">
      <c r="A2369" s="14"/>
    </row>
    <row r="2370" spans="1:1" x14ac:dyDescent="0.25">
      <c r="A2370" s="14"/>
    </row>
    <row r="2371" spans="1:1" x14ac:dyDescent="0.25">
      <c r="A2371" s="14"/>
    </row>
    <row r="2372" spans="1:1" x14ac:dyDescent="0.25">
      <c r="A2372" s="14"/>
    </row>
    <row r="2373" spans="1:1" x14ac:dyDescent="0.25">
      <c r="A2373" s="14"/>
    </row>
    <row r="2374" spans="1:1" x14ac:dyDescent="0.25">
      <c r="A2374" s="14"/>
    </row>
    <row r="2375" spans="1:1" x14ac:dyDescent="0.25">
      <c r="A2375" s="14"/>
    </row>
    <row r="2376" spans="1:1" x14ac:dyDescent="0.25">
      <c r="A2376" s="14"/>
    </row>
    <row r="2377" spans="1:1" x14ac:dyDescent="0.25">
      <c r="A2377" s="14"/>
    </row>
    <row r="2378" spans="1:1" x14ac:dyDescent="0.25">
      <c r="A2378" s="14"/>
    </row>
    <row r="2379" spans="1:1" x14ac:dyDescent="0.25">
      <c r="A2379" s="14"/>
    </row>
    <row r="2380" spans="1:1" x14ac:dyDescent="0.25">
      <c r="A2380" s="14"/>
    </row>
    <row r="2381" spans="1:1" x14ac:dyDescent="0.25">
      <c r="A2381" s="14"/>
    </row>
    <row r="2382" spans="1:1" x14ac:dyDescent="0.25">
      <c r="A2382" s="14"/>
    </row>
    <row r="2383" spans="1:1" x14ac:dyDescent="0.25">
      <c r="A2383" s="14"/>
    </row>
    <row r="2384" spans="1:1" x14ac:dyDescent="0.25">
      <c r="A2384" s="14"/>
    </row>
    <row r="2385" spans="1:1" x14ac:dyDescent="0.25">
      <c r="A2385" s="14"/>
    </row>
    <row r="2386" spans="1:1" x14ac:dyDescent="0.25">
      <c r="A2386" s="14"/>
    </row>
    <row r="2387" spans="1:1" x14ac:dyDescent="0.25">
      <c r="A2387" s="14"/>
    </row>
    <row r="2388" spans="1:1" x14ac:dyDescent="0.25">
      <c r="A2388" s="14"/>
    </row>
    <row r="2389" spans="1:1" x14ac:dyDescent="0.25">
      <c r="A2389" s="14"/>
    </row>
    <row r="2390" spans="1:1" x14ac:dyDescent="0.25">
      <c r="A2390" s="14"/>
    </row>
    <row r="2391" spans="1:1" x14ac:dyDescent="0.25">
      <c r="A2391" s="14"/>
    </row>
    <row r="2392" spans="1:1" x14ac:dyDescent="0.25">
      <c r="A2392" s="14"/>
    </row>
    <row r="2393" spans="1:1" x14ac:dyDescent="0.25">
      <c r="A2393" s="14"/>
    </row>
    <row r="2394" spans="1:1" x14ac:dyDescent="0.25">
      <c r="A2394" s="14"/>
    </row>
    <row r="2395" spans="1:1" x14ac:dyDescent="0.25">
      <c r="A2395" s="14"/>
    </row>
    <row r="2396" spans="1:1" x14ac:dyDescent="0.25">
      <c r="A2396" s="14"/>
    </row>
    <row r="2397" spans="1:1" x14ac:dyDescent="0.25">
      <c r="A2397" s="14"/>
    </row>
    <row r="2398" spans="1:1" x14ac:dyDescent="0.25">
      <c r="A2398" s="14"/>
    </row>
    <row r="2399" spans="1:1" x14ac:dyDescent="0.25">
      <c r="A2399" s="14"/>
    </row>
    <row r="2400" spans="1:1" x14ac:dyDescent="0.25">
      <c r="A2400" s="14"/>
    </row>
    <row r="2401" spans="1:1" x14ac:dyDescent="0.25">
      <c r="A2401" s="14"/>
    </row>
    <row r="2402" spans="1:1" x14ac:dyDescent="0.25">
      <c r="A2402" s="14"/>
    </row>
    <row r="2403" spans="1:1" x14ac:dyDescent="0.25">
      <c r="A2403" s="14"/>
    </row>
    <row r="2404" spans="1:1" x14ac:dyDescent="0.25">
      <c r="A2404" s="14"/>
    </row>
    <row r="2405" spans="1:1" x14ac:dyDescent="0.25">
      <c r="A2405" s="14"/>
    </row>
    <row r="2406" spans="1:1" x14ac:dyDescent="0.25">
      <c r="A2406" s="14"/>
    </row>
    <row r="2407" spans="1:1" x14ac:dyDescent="0.25">
      <c r="A2407" s="14"/>
    </row>
    <row r="2408" spans="1:1" x14ac:dyDescent="0.25">
      <c r="A2408" s="14"/>
    </row>
    <row r="2409" spans="1:1" x14ac:dyDescent="0.25">
      <c r="A2409" s="14"/>
    </row>
    <row r="2410" spans="1:1" x14ac:dyDescent="0.25">
      <c r="A2410" s="14"/>
    </row>
    <row r="2411" spans="1:1" x14ac:dyDescent="0.25">
      <c r="A2411" s="14"/>
    </row>
    <row r="2412" spans="1:1" x14ac:dyDescent="0.25">
      <c r="A2412" s="14"/>
    </row>
    <row r="2413" spans="1:1" x14ac:dyDescent="0.25">
      <c r="A2413" s="14"/>
    </row>
    <row r="2414" spans="1:1" x14ac:dyDescent="0.25">
      <c r="A2414" s="14"/>
    </row>
    <row r="2415" spans="1:1" x14ac:dyDescent="0.25">
      <c r="A2415" s="14"/>
    </row>
    <row r="2416" spans="1:1" x14ac:dyDescent="0.25">
      <c r="A2416" s="14"/>
    </row>
    <row r="2417" spans="1:1" x14ac:dyDescent="0.25">
      <c r="A2417" s="14"/>
    </row>
    <row r="2418" spans="1:1" x14ac:dyDescent="0.25">
      <c r="A2418" s="14"/>
    </row>
    <row r="2419" spans="1:1" x14ac:dyDescent="0.25">
      <c r="A2419" s="14"/>
    </row>
    <row r="2420" spans="1:1" x14ac:dyDescent="0.25">
      <c r="A2420" s="14"/>
    </row>
    <row r="2421" spans="1:1" x14ac:dyDescent="0.25">
      <c r="A2421" s="14"/>
    </row>
    <row r="2422" spans="1:1" x14ac:dyDescent="0.25">
      <c r="A2422" s="14"/>
    </row>
    <row r="2423" spans="1:1" x14ac:dyDescent="0.25">
      <c r="A2423" s="14"/>
    </row>
    <row r="2424" spans="1:1" x14ac:dyDescent="0.25">
      <c r="A2424" s="14"/>
    </row>
    <row r="2425" spans="1:1" x14ac:dyDescent="0.25">
      <c r="A2425" s="14"/>
    </row>
    <row r="2426" spans="1:1" x14ac:dyDescent="0.25">
      <c r="A2426" s="14"/>
    </row>
    <row r="2427" spans="1:1" x14ac:dyDescent="0.25">
      <c r="A2427" s="14"/>
    </row>
    <row r="2428" spans="1:1" x14ac:dyDescent="0.25">
      <c r="A2428" s="14"/>
    </row>
    <row r="2429" spans="1:1" x14ac:dyDescent="0.25">
      <c r="A2429" s="14"/>
    </row>
    <row r="2430" spans="1:1" x14ac:dyDescent="0.25">
      <c r="A2430" s="14"/>
    </row>
    <row r="2431" spans="1:1" x14ac:dyDescent="0.25">
      <c r="A2431" s="14"/>
    </row>
    <row r="2432" spans="1:1" x14ac:dyDescent="0.25">
      <c r="A2432" s="14"/>
    </row>
    <row r="2433" spans="1:1" x14ac:dyDescent="0.25">
      <c r="A2433" s="14"/>
    </row>
    <row r="2434" spans="1:1" x14ac:dyDescent="0.25">
      <c r="A2434" s="14"/>
    </row>
    <row r="2435" spans="1:1" x14ac:dyDescent="0.25">
      <c r="A2435" s="14"/>
    </row>
    <row r="2436" spans="1:1" x14ac:dyDescent="0.25">
      <c r="A2436" s="14"/>
    </row>
    <row r="2437" spans="1:1" x14ac:dyDescent="0.25">
      <c r="A2437" s="14"/>
    </row>
    <row r="2438" spans="1:1" x14ac:dyDescent="0.25">
      <c r="A2438" s="14"/>
    </row>
    <row r="2439" spans="1:1" x14ac:dyDescent="0.25">
      <c r="A2439" s="14"/>
    </row>
    <row r="2440" spans="1:1" x14ac:dyDescent="0.25">
      <c r="A2440" s="14"/>
    </row>
    <row r="2441" spans="1:1" x14ac:dyDescent="0.25">
      <c r="A2441" s="14"/>
    </row>
    <row r="2442" spans="1:1" x14ac:dyDescent="0.25">
      <c r="A2442" s="14"/>
    </row>
    <row r="2443" spans="1:1" x14ac:dyDescent="0.25">
      <c r="A2443" s="14"/>
    </row>
    <row r="2444" spans="1:1" x14ac:dyDescent="0.25">
      <c r="A2444" s="14"/>
    </row>
    <row r="2445" spans="1:1" x14ac:dyDescent="0.25">
      <c r="A2445" s="14"/>
    </row>
    <row r="2446" spans="1:1" x14ac:dyDescent="0.25">
      <c r="A2446" s="14"/>
    </row>
    <row r="2447" spans="1:1" x14ac:dyDescent="0.25">
      <c r="A2447" s="14"/>
    </row>
    <row r="2448" spans="1:1" x14ac:dyDescent="0.25">
      <c r="A2448" s="14"/>
    </row>
    <row r="2449" spans="1:1" x14ac:dyDescent="0.25">
      <c r="A2449" s="14"/>
    </row>
    <row r="2450" spans="1:1" x14ac:dyDescent="0.25">
      <c r="A2450" s="14"/>
    </row>
    <row r="2451" spans="1:1" x14ac:dyDescent="0.25">
      <c r="A2451" s="14"/>
    </row>
    <row r="2452" spans="1:1" x14ac:dyDescent="0.25">
      <c r="A2452" s="14"/>
    </row>
    <row r="2453" spans="1:1" x14ac:dyDescent="0.25">
      <c r="A2453" s="14"/>
    </row>
    <row r="2454" spans="1:1" x14ac:dyDescent="0.25">
      <c r="A2454" s="14"/>
    </row>
    <row r="2455" spans="1:1" x14ac:dyDescent="0.25">
      <c r="A2455" s="14"/>
    </row>
    <row r="2456" spans="1:1" x14ac:dyDescent="0.25">
      <c r="A2456" s="14"/>
    </row>
    <row r="2457" spans="1:1" x14ac:dyDescent="0.25">
      <c r="A2457" s="14"/>
    </row>
    <row r="2458" spans="1:1" x14ac:dyDescent="0.25">
      <c r="A2458" s="14"/>
    </row>
    <row r="2459" spans="1:1" x14ac:dyDescent="0.25">
      <c r="A2459" s="14"/>
    </row>
    <row r="2460" spans="1:1" x14ac:dyDescent="0.25">
      <c r="A2460" s="14"/>
    </row>
    <row r="2461" spans="1:1" x14ac:dyDescent="0.25">
      <c r="A2461" s="14"/>
    </row>
    <row r="2462" spans="1:1" x14ac:dyDescent="0.25">
      <c r="A2462" s="14"/>
    </row>
    <row r="2463" spans="1:1" x14ac:dyDescent="0.25">
      <c r="A2463" s="14"/>
    </row>
    <row r="2464" spans="1:1" x14ac:dyDescent="0.25">
      <c r="A2464" s="14"/>
    </row>
    <row r="2465" spans="1:1" x14ac:dyDescent="0.25">
      <c r="A2465" s="14"/>
    </row>
    <row r="2466" spans="1:1" x14ac:dyDescent="0.25">
      <c r="A2466" s="14"/>
    </row>
    <row r="2467" spans="1:1" x14ac:dyDescent="0.25">
      <c r="A2467" s="14"/>
    </row>
    <row r="2468" spans="1:1" x14ac:dyDescent="0.25">
      <c r="A2468" s="14"/>
    </row>
    <row r="2469" spans="1:1" x14ac:dyDescent="0.25">
      <c r="A2469" s="14"/>
    </row>
    <row r="2470" spans="1:1" x14ac:dyDescent="0.25">
      <c r="A2470" s="14"/>
    </row>
    <row r="2471" spans="1:1" x14ac:dyDescent="0.25">
      <c r="A2471" s="14"/>
    </row>
    <row r="2472" spans="1:1" x14ac:dyDescent="0.25">
      <c r="A2472" s="14"/>
    </row>
    <row r="2473" spans="1:1" x14ac:dyDescent="0.25">
      <c r="A2473" s="14"/>
    </row>
    <row r="2474" spans="1:1" x14ac:dyDescent="0.25">
      <c r="A2474" s="14"/>
    </row>
    <row r="2475" spans="1:1" x14ac:dyDescent="0.25">
      <c r="A2475" s="14"/>
    </row>
    <row r="2476" spans="1:1" x14ac:dyDescent="0.25">
      <c r="A2476" s="14"/>
    </row>
    <row r="2477" spans="1:1" x14ac:dyDescent="0.25">
      <c r="A2477" s="14"/>
    </row>
    <row r="2478" spans="1:1" x14ac:dyDescent="0.25">
      <c r="A2478" s="14"/>
    </row>
    <row r="2479" spans="1:1" x14ac:dyDescent="0.25">
      <c r="A2479" s="14"/>
    </row>
    <row r="2480" spans="1:1" x14ac:dyDescent="0.25">
      <c r="A2480" s="14"/>
    </row>
    <row r="2481" spans="1:1" x14ac:dyDescent="0.25">
      <c r="A2481" s="14"/>
    </row>
    <row r="2482" spans="1:1" x14ac:dyDescent="0.25">
      <c r="A2482" s="14"/>
    </row>
    <row r="2483" spans="1:1" x14ac:dyDescent="0.25">
      <c r="A2483" s="14"/>
    </row>
    <row r="2484" spans="1:1" x14ac:dyDescent="0.25">
      <c r="A2484" s="14"/>
    </row>
    <row r="2485" spans="1:1" x14ac:dyDescent="0.25">
      <c r="A2485" s="14"/>
    </row>
    <row r="2486" spans="1:1" x14ac:dyDescent="0.25">
      <c r="A2486" s="14"/>
    </row>
    <row r="2487" spans="1:1" x14ac:dyDescent="0.25">
      <c r="A2487" s="14"/>
    </row>
    <row r="2488" spans="1:1" x14ac:dyDescent="0.25">
      <c r="A2488" s="14"/>
    </row>
    <row r="2489" spans="1:1" x14ac:dyDescent="0.25">
      <c r="A2489" s="14"/>
    </row>
    <row r="2490" spans="1:1" x14ac:dyDescent="0.25">
      <c r="A2490" s="14"/>
    </row>
    <row r="2491" spans="1:1" x14ac:dyDescent="0.25">
      <c r="A2491" s="14"/>
    </row>
    <row r="2492" spans="1:1" x14ac:dyDescent="0.25">
      <c r="A2492" s="14"/>
    </row>
    <row r="2493" spans="1:1" x14ac:dyDescent="0.25">
      <c r="A2493" s="14"/>
    </row>
    <row r="2494" spans="1:1" x14ac:dyDescent="0.25">
      <c r="A2494" s="14"/>
    </row>
    <row r="2495" spans="1:1" x14ac:dyDescent="0.25">
      <c r="A2495" s="14"/>
    </row>
    <row r="2496" spans="1:1" x14ac:dyDescent="0.25">
      <c r="A2496" s="14"/>
    </row>
    <row r="2497" spans="1:1" x14ac:dyDescent="0.25">
      <c r="A2497" s="14"/>
    </row>
    <row r="2498" spans="1:1" x14ac:dyDescent="0.25">
      <c r="A2498" s="14"/>
    </row>
    <row r="2499" spans="1:1" x14ac:dyDescent="0.25">
      <c r="A2499" s="14"/>
    </row>
    <row r="2500" spans="1:1" x14ac:dyDescent="0.25">
      <c r="A2500" s="14"/>
    </row>
    <row r="2501" spans="1:1" x14ac:dyDescent="0.25">
      <c r="A2501" s="14"/>
    </row>
    <row r="2502" spans="1:1" x14ac:dyDescent="0.25">
      <c r="A2502" s="14"/>
    </row>
    <row r="2503" spans="1:1" x14ac:dyDescent="0.25">
      <c r="A2503" s="14"/>
    </row>
    <row r="2504" spans="1:1" x14ac:dyDescent="0.25">
      <c r="A2504" s="14"/>
    </row>
    <row r="2505" spans="1:1" x14ac:dyDescent="0.25">
      <c r="A2505" s="14"/>
    </row>
    <row r="2506" spans="1:1" x14ac:dyDescent="0.25">
      <c r="A2506" s="14"/>
    </row>
    <row r="2507" spans="1:1" x14ac:dyDescent="0.25">
      <c r="A2507" s="14"/>
    </row>
    <row r="2508" spans="1:1" x14ac:dyDescent="0.25">
      <c r="A2508" s="14"/>
    </row>
    <row r="2509" spans="1:1" x14ac:dyDescent="0.25">
      <c r="A2509" s="14"/>
    </row>
    <row r="2510" spans="1:1" x14ac:dyDescent="0.25">
      <c r="A2510" s="14"/>
    </row>
    <row r="2511" spans="1:1" x14ac:dyDescent="0.25">
      <c r="A2511" s="14"/>
    </row>
    <row r="2512" spans="1:1" x14ac:dyDescent="0.25">
      <c r="A2512" s="14"/>
    </row>
    <row r="2513" spans="1:1" x14ac:dyDescent="0.25">
      <c r="A2513" s="14"/>
    </row>
    <row r="2514" spans="1:1" x14ac:dyDescent="0.25">
      <c r="A2514" s="14"/>
    </row>
    <row r="2515" spans="1:1" x14ac:dyDescent="0.25">
      <c r="A2515" s="14"/>
    </row>
    <row r="2516" spans="1:1" x14ac:dyDescent="0.25">
      <c r="A2516" s="14"/>
    </row>
    <row r="2517" spans="1:1" x14ac:dyDescent="0.25">
      <c r="A2517" s="14"/>
    </row>
    <row r="2518" spans="1:1" x14ac:dyDescent="0.25">
      <c r="A2518" s="14"/>
    </row>
    <row r="2519" spans="1:1" x14ac:dyDescent="0.25">
      <c r="A2519" s="14"/>
    </row>
    <row r="2520" spans="1:1" x14ac:dyDescent="0.25">
      <c r="A2520" s="14"/>
    </row>
    <row r="2521" spans="1:1" x14ac:dyDescent="0.25">
      <c r="A2521" s="14"/>
    </row>
    <row r="2522" spans="1:1" x14ac:dyDescent="0.25">
      <c r="A2522" s="14"/>
    </row>
    <row r="2523" spans="1:1" x14ac:dyDescent="0.25">
      <c r="A2523" s="14"/>
    </row>
    <row r="2524" spans="1:1" x14ac:dyDescent="0.25">
      <c r="A2524" s="14"/>
    </row>
    <row r="2525" spans="1:1" x14ac:dyDescent="0.25">
      <c r="A2525" s="14"/>
    </row>
    <row r="2526" spans="1:1" x14ac:dyDescent="0.25">
      <c r="A2526" s="14"/>
    </row>
    <row r="2527" spans="1:1" x14ac:dyDescent="0.25">
      <c r="A2527" s="14"/>
    </row>
    <row r="2528" spans="1:1" x14ac:dyDescent="0.25">
      <c r="A2528" s="14"/>
    </row>
    <row r="2529" spans="1:1" x14ac:dyDescent="0.25">
      <c r="A2529" s="14"/>
    </row>
    <row r="2530" spans="1:1" x14ac:dyDescent="0.25">
      <c r="A2530" s="14"/>
    </row>
    <row r="2531" spans="1:1" x14ac:dyDescent="0.25">
      <c r="A2531" s="14"/>
    </row>
    <row r="2532" spans="1:1" x14ac:dyDescent="0.25">
      <c r="A2532" s="14"/>
    </row>
    <row r="2533" spans="1:1" x14ac:dyDescent="0.25">
      <c r="A2533" s="14"/>
    </row>
    <row r="2534" spans="1:1" x14ac:dyDescent="0.25">
      <c r="A2534" s="14"/>
    </row>
    <row r="2535" spans="1:1" x14ac:dyDescent="0.25">
      <c r="A2535" s="14"/>
    </row>
    <row r="2536" spans="1:1" x14ac:dyDescent="0.25">
      <c r="A2536" s="14"/>
    </row>
    <row r="2537" spans="1:1" x14ac:dyDescent="0.25">
      <c r="A2537" s="14"/>
    </row>
    <row r="2538" spans="1:1" x14ac:dyDescent="0.25">
      <c r="A2538" s="14"/>
    </row>
    <row r="2539" spans="1:1" x14ac:dyDescent="0.25">
      <c r="A2539" s="14"/>
    </row>
    <row r="2540" spans="1:1" x14ac:dyDescent="0.25">
      <c r="A2540" s="14"/>
    </row>
    <row r="2541" spans="1:1" x14ac:dyDescent="0.25">
      <c r="A2541" s="14"/>
    </row>
    <row r="2542" spans="1:1" x14ac:dyDescent="0.25">
      <c r="A2542" s="14"/>
    </row>
    <row r="2543" spans="1:1" x14ac:dyDescent="0.25">
      <c r="A2543" s="14"/>
    </row>
    <row r="2544" spans="1:1" x14ac:dyDescent="0.25">
      <c r="A2544" s="14"/>
    </row>
    <row r="2545" spans="1:1" x14ac:dyDescent="0.25">
      <c r="A2545" s="14"/>
    </row>
    <row r="2546" spans="1:1" x14ac:dyDescent="0.25">
      <c r="A2546" s="14"/>
    </row>
    <row r="2547" spans="1:1" x14ac:dyDescent="0.25">
      <c r="A2547" s="14"/>
    </row>
    <row r="2548" spans="1:1" x14ac:dyDescent="0.25">
      <c r="A2548" s="14"/>
    </row>
    <row r="2549" spans="1:1" x14ac:dyDescent="0.25">
      <c r="A2549" s="14"/>
    </row>
    <row r="2550" spans="1:1" x14ac:dyDescent="0.25">
      <c r="A2550" s="14"/>
    </row>
    <row r="2551" spans="1:1" x14ac:dyDescent="0.25">
      <c r="A2551" s="14"/>
    </row>
    <row r="2552" spans="1:1" x14ac:dyDescent="0.25">
      <c r="A2552" s="14"/>
    </row>
    <row r="2553" spans="1:1" x14ac:dyDescent="0.25">
      <c r="A2553" s="14"/>
    </row>
    <row r="2554" spans="1:1" x14ac:dyDescent="0.25">
      <c r="A2554" s="14"/>
    </row>
    <row r="2555" spans="1:1" x14ac:dyDescent="0.25">
      <c r="A2555" s="14"/>
    </row>
    <row r="2556" spans="1:1" x14ac:dyDescent="0.25">
      <c r="A2556" s="14"/>
    </row>
    <row r="2557" spans="1:1" x14ac:dyDescent="0.25">
      <c r="A2557" s="14"/>
    </row>
    <row r="2558" spans="1:1" x14ac:dyDescent="0.25">
      <c r="A2558" s="14"/>
    </row>
    <row r="2559" spans="1:1" x14ac:dyDescent="0.25">
      <c r="A2559" s="14"/>
    </row>
    <row r="2560" spans="1:1" x14ac:dyDescent="0.25">
      <c r="A2560" s="14"/>
    </row>
    <row r="2561" spans="1:1" x14ac:dyDescent="0.25">
      <c r="A2561" s="14"/>
    </row>
    <row r="2562" spans="1:1" x14ac:dyDescent="0.25">
      <c r="A2562" s="14"/>
    </row>
    <row r="2563" spans="1:1" x14ac:dyDescent="0.25">
      <c r="A2563" s="14"/>
    </row>
    <row r="2564" spans="1:1" x14ac:dyDescent="0.25">
      <c r="A2564" s="14"/>
    </row>
    <row r="2565" spans="1:1" x14ac:dyDescent="0.25">
      <c r="A2565" s="14"/>
    </row>
    <row r="2566" spans="1:1" x14ac:dyDescent="0.25">
      <c r="A2566" s="14"/>
    </row>
    <row r="2567" spans="1:1" x14ac:dyDescent="0.25">
      <c r="A2567" s="14"/>
    </row>
    <row r="2568" spans="1:1" x14ac:dyDescent="0.25">
      <c r="A2568" s="14"/>
    </row>
    <row r="2569" spans="1:1" x14ac:dyDescent="0.25">
      <c r="A2569" s="14"/>
    </row>
    <row r="2570" spans="1:1" x14ac:dyDescent="0.25">
      <c r="A2570" s="14"/>
    </row>
    <row r="2571" spans="1:1" x14ac:dyDescent="0.25">
      <c r="A2571" s="14"/>
    </row>
    <row r="2572" spans="1:1" x14ac:dyDescent="0.25">
      <c r="A2572" s="14"/>
    </row>
    <row r="2573" spans="1:1" x14ac:dyDescent="0.25">
      <c r="A2573" s="14"/>
    </row>
    <row r="2574" spans="1:1" x14ac:dyDescent="0.25">
      <c r="A2574" s="14"/>
    </row>
    <row r="2575" spans="1:1" x14ac:dyDescent="0.25">
      <c r="A2575" s="14"/>
    </row>
    <row r="2576" spans="1:1" x14ac:dyDescent="0.25">
      <c r="A2576" s="14"/>
    </row>
    <row r="2577" spans="1:1" x14ac:dyDescent="0.25">
      <c r="A2577" s="14"/>
    </row>
    <row r="2578" spans="1:1" x14ac:dyDescent="0.25">
      <c r="A2578" s="14"/>
    </row>
    <row r="2579" spans="1:1" x14ac:dyDescent="0.25">
      <c r="A2579" s="14"/>
    </row>
    <row r="2580" spans="1:1" x14ac:dyDescent="0.25">
      <c r="A2580" s="14"/>
    </row>
    <row r="2581" spans="1:1" x14ac:dyDescent="0.25">
      <c r="A2581" s="14"/>
    </row>
    <row r="2582" spans="1:1" x14ac:dyDescent="0.25">
      <c r="A2582" s="14"/>
    </row>
    <row r="2583" spans="1:1" x14ac:dyDescent="0.25">
      <c r="A2583" s="14"/>
    </row>
    <row r="2584" spans="1:1" x14ac:dyDescent="0.25">
      <c r="A2584" s="14"/>
    </row>
    <row r="2585" spans="1:1" x14ac:dyDescent="0.25">
      <c r="A2585" s="14"/>
    </row>
    <row r="2586" spans="1:1" x14ac:dyDescent="0.25">
      <c r="A2586" s="14"/>
    </row>
    <row r="2587" spans="1:1" x14ac:dyDescent="0.25">
      <c r="A2587" s="14"/>
    </row>
    <row r="2588" spans="1:1" x14ac:dyDescent="0.25">
      <c r="A2588" s="14"/>
    </row>
    <row r="2589" spans="1:1" x14ac:dyDescent="0.25">
      <c r="A2589" s="14"/>
    </row>
    <row r="2590" spans="1:1" x14ac:dyDescent="0.25">
      <c r="A2590" s="14"/>
    </row>
    <row r="2591" spans="1:1" x14ac:dyDescent="0.25">
      <c r="A2591" s="14"/>
    </row>
    <row r="2592" spans="1:1" x14ac:dyDescent="0.25">
      <c r="A2592" s="14"/>
    </row>
    <row r="2593" spans="1:1" x14ac:dyDescent="0.25">
      <c r="A2593" s="14"/>
    </row>
    <row r="2594" spans="1:1" x14ac:dyDescent="0.25">
      <c r="A2594" s="14"/>
    </row>
    <row r="2595" spans="1:1" x14ac:dyDescent="0.25">
      <c r="A2595" s="14"/>
    </row>
    <row r="2596" spans="1:1" x14ac:dyDescent="0.25">
      <c r="A2596" s="14"/>
    </row>
    <row r="2597" spans="1:1" x14ac:dyDescent="0.25">
      <c r="A2597" s="14"/>
    </row>
    <row r="2598" spans="1:1" x14ac:dyDescent="0.25">
      <c r="A2598" s="14"/>
    </row>
    <row r="2599" spans="1:1" x14ac:dyDescent="0.25">
      <c r="A2599" s="14"/>
    </row>
    <row r="2600" spans="1:1" x14ac:dyDescent="0.25">
      <c r="A2600" s="14"/>
    </row>
    <row r="2601" spans="1:1" x14ac:dyDescent="0.25">
      <c r="A2601" s="14"/>
    </row>
    <row r="2602" spans="1:1" x14ac:dyDescent="0.25">
      <c r="A2602" s="14"/>
    </row>
    <row r="2603" spans="1:1" x14ac:dyDescent="0.25">
      <c r="A2603" s="14"/>
    </row>
    <row r="2604" spans="1:1" x14ac:dyDescent="0.25">
      <c r="A2604" s="14"/>
    </row>
    <row r="2605" spans="1:1" x14ac:dyDescent="0.25">
      <c r="A2605" s="14"/>
    </row>
    <row r="2606" spans="1:1" x14ac:dyDescent="0.25">
      <c r="A2606" s="14"/>
    </row>
    <row r="2607" spans="1:1" x14ac:dyDescent="0.25">
      <c r="A2607" s="14"/>
    </row>
    <row r="2608" spans="1:1" x14ac:dyDescent="0.25">
      <c r="A2608" s="14"/>
    </row>
    <row r="2609" spans="1:1" x14ac:dyDescent="0.25">
      <c r="A2609" s="14"/>
    </row>
    <row r="2610" spans="1:1" x14ac:dyDescent="0.25">
      <c r="A2610" s="14"/>
    </row>
    <row r="2611" spans="1:1" x14ac:dyDescent="0.25">
      <c r="A2611" s="14"/>
    </row>
    <row r="2612" spans="1:1" x14ac:dyDescent="0.25">
      <c r="A2612" s="14"/>
    </row>
    <row r="2613" spans="1:1" x14ac:dyDescent="0.25">
      <c r="A2613" s="14"/>
    </row>
    <row r="2614" spans="1:1" x14ac:dyDescent="0.25">
      <c r="A2614" s="14"/>
    </row>
    <row r="2615" spans="1:1" x14ac:dyDescent="0.25">
      <c r="A2615" s="14"/>
    </row>
    <row r="2616" spans="1:1" x14ac:dyDescent="0.25">
      <c r="A2616" s="14"/>
    </row>
    <row r="2617" spans="1:1" x14ac:dyDescent="0.25">
      <c r="A2617" s="14"/>
    </row>
    <row r="2618" spans="1:1" x14ac:dyDescent="0.25">
      <c r="A2618" s="14"/>
    </row>
    <row r="2619" spans="1:1" x14ac:dyDescent="0.25">
      <c r="A2619" s="14"/>
    </row>
    <row r="2620" spans="1:1" x14ac:dyDescent="0.25">
      <c r="A2620" s="14"/>
    </row>
    <row r="2621" spans="1:1" x14ac:dyDescent="0.25">
      <c r="A2621" s="14"/>
    </row>
    <row r="2622" spans="1:1" x14ac:dyDescent="0.25">
      <c r="A2622" s="14"/>
    </row>
    <row r="2623" spans="1:1" x14ac:dyDescent="0.25">
      <c r="A2623" s="14"/>
    </row>
    <row r="2624" spans="1:1" x14ac:dyDescent="0.25">
      <c r="A2624" s="14"/>
    </row>
    <row r="2625" spans="1:1" x14ac:dyDescent="0.25">
      <c r="A2625" s="14"/>
    </row>
    <row r="2626" spans="1:1" x14ac:dyDescent="0.25">
      <c r="A2626" s="14"/>
    </row>
    <row r="2627" spans="1:1" x14ac:dyDescent="0.25">
      <c r="A2627" s="14"/>
    </row>
    <row r="2628" spans="1:1" x14ac:dyDescent="0.25">
      <c r="A2628" s="14"/>
    </row>
    <row r="2629" spans="1:1" x14ac:dyDescent="0.25">
      <c r="A2629" s="14"/>
    </row>
    <row r="2630" spans="1:1" x14ac:dyDescent="0.25">
      <c r="A2630" s="14"/>
    </row>
    <row r="2631" spans="1:1" x14ac:dyDescent="0.25">
      <c r="A2631" s="14"/>
    </row>
    <row r="2632" spans="1:1" x14ac:dyDescent="0.25">
      <c r="A2632" s="14"/>
    </row>
    <row r="2633" spans="1:1" x14ac:dyDescent="0.25">
      <c r="A2633" s="14"/>
    </row>
    <row r="2634" spans="1:1" x14ac:dyDescent="0.25">
      <c r="A2634" s="14"/>
    </row>
    <row r="2635" spans="1:1" x14ac:dyDescent="0.25">
      <c r="A2635" s="14"/>
    </row>
    <row r="2636" spans="1:1" x14ac:dyDescent="0.25">
      <c r="A2636" s="14"/>
    </row>
    <row r="2637" spans="1:1" x14ac:dyDescent="0.25">
      <c r="A2637" s="14"/>
    </row>
    <row r="2638" spans="1:1" x14ac:dyDescent="0.25">
      <c r="A2638" s="14"/>
    </row>
    <row r="2639" spans="1:1" x14ac:dyDescent="0.25">
      <c r="A2639" s="14"/>
    </row>
    <row r="2640" spans="1:1" x14ac:dyDescent="0.25">
      <c r="A2640" s="14"/>
    </row>
    <row r="2641" spans="1:1" x14ac:dyDescent="0.25">
      <c r="A2641" s="14"/>
    </row>
    <row r="2642" spans="1:1" x14ac:dyDescent="0.25">
      <c r="A2642" s="14"/>
    </row>
    <row r="2643" spans="1:1" x14ac:dyDescent="0.25">
      <c r="A2643" s="14"/>
    </row>
    <row r="2644" spans="1:1" x14ac:dyDescent="0.25">
      <c r="A2644" s="14"/>
    </row>
    <row r="2645" spans="1:1" x14ac:dyDescent="0.25">
      <c r="A2645" s="14"/>
    </row>
    <row r="2646" spans="1:1" x14ac:dyDescent="0.25">
      <c r="A2646" s="14"/>
    </row>
    <row r="2647" spans="1:1" x14ac:dyDescent="0.25">
      <c r="A2647" s="14"/>
    </row>
    <row r="2648" spans="1:1" x14ac:dyDescent="0.25">
      <c r="A2648" s="14"/>
    </row>
    <row r="2649" spans="1:1" x14ac:dyDescent="0.25">
      <c r="A2649" s="14"/>
    </row>
    <row r="2650" spans="1:1" x14ac:dyDescent="0.25">
      <c r="A2650" s="14"/>
    </row>
    <row r="2651" spans="1:1" x14ac:dyDescent="0.25">
      <c r="A2651" s="14"/>
    </row>
    <row r="2652" spans="1:1" x14ac:dyDescent="0.25">
      <c r="A2652" s="14"/>
    </row>
    <row r="2653" spans="1:1" x14ac:dyDescent="0.25">
      <c r="A2653" s="14"/>
    </row>
    <row r="2654" spans="1:1" x14ac:dyDescent="0.25">
      <c r="A2654" s="14"/>
    </row>
    <row r="2655" spans="1:1" x14ac:dyDescent="0.25">
      <c r="A2655" s="14"/>
    </row>
    <row r="2656" spans="1:1" x14ac:dyDescent="0.25">
      <c r="A2656" s="14"/>
    </row>
    <row r="2657" spans="1:1" x14ac:dyDescent="0.25">
      <c r="A2657" s="14"/>
    </row>
    <row r="2658" spans="1:1" x14ac:dyDescent="0.25">
      <c r="A2658" s="14"/>
    </row>
    <row r="2659" spans="1:1" x14ac:dyDescent="0.25">
      <c r="A2659" s="14"/>
    </row>
    <row r="2660" spans="1:1" x14ac:dyDescent="0.25">
      <c r="A2660" s="14"/>
    </row>
    <row r="2661" spans="1:1" x14ac:dyDescent="0.25">
      <c r="A2661" s="14"/>
    </row>
    <row r="2662" spans="1:1" x14ac:dyDescent="0.25">
      <c r="A2662" s="14"/>
    </row>
    <row r="2663" spans="1:1" x14ac:dyDescent="0.25">
      <c r="A2663" s="14"/>
    </row>
    <row r="2664" spans="1:1" x14ac:dyDescent="0.25">
      <c r="A2664" s="14"/>
    </row>
    <row r="2665" spans="1:1" x14ac:dyDescent="0.25">
      <c r="A2665" s="14"/>
    </row>
    <row r="2666" spans="1:1" x14ac:dyDescent="0.25">
      <c r="A2666" s="14"/>
    </row>
    <row r="2667" spans="1:1" x14ac:dyDescent="0.25">
      <c r="A2667" s="14"/>
    </row>
    <row r="2668" spans="1:1" x14ac:dyDescent="0.25">
      <c r="A2668" s="14"/>
    </row>
    <row r="2669" spans="1:1" x14ac:dyDescent="0.25">
      <c r="A2669" s="14"/>
    </row>
    <row r="2670" spans="1:1" x14ac:dyDescent="0.25">
      <c r="A2670" s="14"/>
    </row>
    <row r="2671" spans="1:1" x14ac:dyDescent="0.25">
      <c r="A2671" s="14"/>
    </row>
    <row r="2672" spans="1:1" x14ac:dyDescent="0.25">
      <c r="A2672" s="14"/>
    </row>
    <row r="2673" spans="1:1" x14ac:dyDescent="0.25">
      <c r="A2673" s="14"/>
    </row>
    <row r="2674" spans="1:1" x14ac:dyDescent="0.25">
      <c r="A2674" s="14"/>
    </row>
    <row r="2675" spans="1:1" x14ac:dyDescent="0.25">
      <c r="A2675" s="14"/>
    </row>
    <row r="2676" spans="1:1" x14ac:dyDescent="0.25">
      <c r="A2676" s="14"/>
    </row>
    <row r="2677" spans="1:1" x14ac:dyDescent="0.25">
      <c r="A2677" s="14"/>
    </row>
    <row r="2678" spans="1:1" x14ac:dyDescent="0.25">
      <c r="A2678" s="14"/>
    </row>
    <row r="2679" spans="1:1" x14ac:dyDescent="0.25">
      <c r="A2679" s="14"/>
    </row>
    <row r="2680" spans="1:1" x14ac:dyDescent="0.25">
      <c r="A2680" s="14"/>
    </row>
    <row r="2681" spans="1:1" x14ac:dyDescent="0.25">
      <c r="A2681" s="14"/>
    </row>
    <row r="2682" spans="1:1" x14ac:dyDescent="0.25">
      <c r="A2682" s="14"/>
    </row>
    <row r="2683" spans="1:1" x14ac:dyDescent="0.25">
      <c r="A2683" s="14"/>
    </row>
    <row r="2684" spans="1:1" x14ac:dyDescent="0.25">
      <c r="A2684" s="14"/>
    </row>
    <row r="2685" spans="1:1" x14ac:dyDescent="0.25">
      <c r="A2685" s="14"/>
    </row>
    <row r="2686" spans="1:1" x14ac:dyDescent="0.25">
      <c r="A2686" s="14"/>
    </row>
    <row r="2687" spans="1:1" x14ac:dyDescent="0.25">
      <c r="A2687" s="14"/>
    </row>
    <row r="2688" spans="1:1" x14ac:dyDescent="0.25">
      <c r="A2688" s="14"/>
    </row>
    <row r="2689" spans="1:1" x14ac:dyDescent="0.25">
      <c r="A2689" s="14"/>
    </row>
    <row r="2690" spans="1:1" x14ac:dyDescent="0.25">
      <c r="A2690" s="14"/>
    </row>
    <row r="2691" spans="1:1" x14ac:dyDescent="0.25">
      <c r="A2691" s="14"/>
    </row>
    <row r="2692" spans="1:1" x14ac:dyDescent="0.25">
      <c r="A2692" s="14"/>
    </row>
    <row r="2693" spans="1:1" x14ac:dyDescent="0.25">
      <c r="A2693" s="14"/>
    </row>
    <row r="2694" spans="1:1" x14ac:dyDescent="0.25">
      <c r="A2694" s="14"/>
    </row>
    <row r="2695" spans="1:1" x14ac:dyDescent="0.25">
      <c r="A2695" s="14"/>
    </row>
    <row r="2696" spans="1:1" x14ac:dyDescent="0.25">
      <c r="A2696" s="14"/>
    </row>
    <row r="2697" spans="1:1" x14ac:dyDescent="0.25">
      <c r="A2697" s="14"/>
    </row>
    <row r="2698" spans="1:1" x14ac:dyDescent="0.25">
      <c r="A2698" s="14"/>
    </row>
    <row r="2699" spans="1:1" x14ac:dyDescent="0.25">
      <c r="A2699" s="14"/>
    </row>
    <row r="2700" spans="1:1" x14ac:dyDescent="0.25">
      <c r="A2700" s="14"/>
    </row>
    <row r="2701" spans="1:1" x14ac:dyDescent="0.25">
      <c r="A2701" s="14"/>
    </row>
    <row r="2702" spans="1:1" x14ac:dyDescent="0.25">
      <c r="A2702" s="14"/>
    </row>
    <row r="2703" spans="1:1" x14ac:dyDescent="0.25">
      <c r="A2703" s="14"/>
    </row>
    <row r="2704" spans="1:1" x14ac:dyDescent="0.25">
      <c r="A2704" s="14"/>
    </row>
    <row r="2705" spans="1:1" x14ac:dyDescent="0.25">
      <c r="A2705" s="14"/>
    </row>
    <row r="2706" spans="1:1" x14ac:dyDescent="0.25">
      <c r="A2706" s="14"/>
    </row>
    <row r="2707" spans="1:1" x14ac:dyDescent="0.25">
      <c r="A2707" s="14"/>
    </row>
    <row r="2708" spans="1:1" x14ac:dyDescent="0.25">
      <c r="A2708" s="14"/>
    </row>
    <row r="2709" spans="1:1" x14ac:dyDescent="0.25">
      <c r="A2709" s="14"/>
    </row>
    <row r="2710" spans="1:1" x14ac:dyDescent="0.25">
      <c r="A2710" s="14"/>
    </row>
    <row r="2711" spans="1:1" x14ac:dyDescent="0.25">
      <c r="A2711" s="14"/>
    </row>
    <row r="2712" spans="1:1" x14ac:dyDescent="0.25">
      <c r="A2712" s="14"/>
    </row>
    <row r="2713" spans="1:1" x14ac:dyDescent="0.25">
      <c r="A2713" s="14"/>
    </row>
    <row r="2714" spans="1:1" x14ac:dyDescent="0.25">
      <c r="A2714" s="14"/>
    </row>
    <row r="2715" spans="1:1" x14ac:dyDescent="0.25">
      <c r="A2715" s="14"/>
    </row>
    <row r="2716" spans="1:1" x14ac:dyDescent="0.25">
      <c r="A2716" s="14"/>
    </row>
    <row r="2717" spans="1:1" x14ac:dyDescent="0.25">
      <c r="A2717" s="14"/>
    </row>
    <row r="2718" spans="1:1" x14ac:dyDescent="0.25">
      <c r="A2718" s="14"/>
    </row>
    <row r="2719" spans="1:1" x14ac:dyDescent="0.25">
      <c r="A2719" s="14"/>
    </row>
    <row r="2720" spans="1:1" x14ac:dyDescent="0.25">
      <c r="A2720" s="14"/>
    </row>
    <row r="2721" spans="1:1" x14ac:dyDescent="0.25">
      <c r="A2721" s="14"/>
    </row>
    <row r="2722" spans="1:1" x14ac:dyDescent="0.25">
      <c r="A2722" s="14"/>
    </row>
    <row r="2723" spans="1:1" x14ac:dyDescent="0.25">
      <c r="A2723" s="14"/>
    </row>
    <row r="2724" spans="1:1" x14ac:dyDescent="0.25">
      <c r="A2724" s="14"/>
    </row>
    <row r="2725" spans="1:1" x14ac:dyDescent="0.25">
      <c r="A2725" s="14"/>
    </row>
    <row r="2726" spans="1:1" x14ac:dyDescent="0.25">
      <c r="A2726" s="14"/>
    </row>
    <row r="2727" spans="1:1" x14ac:dyDescent="0.25">
      <c r="A2727" s="14"/>
    </row>
    <row r="2728" spans="1:1" x14ac:dyDescent="0.25">
      <c r="A2728" s="14"/>
    </row>
    <row r="2729" spans="1:1" x14ac:dyDescent="0.25">
      <c r="A2729" s="14"/>
    </row>
    <row r="2730" spans="1:1" x14ac:dyDescent="0.25">
      <c r="A2730" s="14"/>
    </row>
    <row r="2731" spans="1:1" x14ac:dyDescent="0.25">
      <c r="A2731" s="14"/>
    </row>
    <row r="2732" spans="1:1" x14ac:dyDescent="0.25">
      <c r="A2732" s="14"/>
    </row>
    <row r="2733" spans="1:1" x14ac:dyDescent="0.25">
      <c r="A2733" s="14"/>
    </row>
    <row r="2734" spans="1:1" x14ac:dyDescent="0.25">
      <c r="A2734" s="14"/>
    </row>
    <row r="2735" spans="1:1" x14ac:dyDescent="0.25">
      <c r="A2735" s="14"/>
    </row>
    <row r="2736" spans="1:1" x14ac:dyDescent="0.25">
      <c r="A2736" s="14"/>
    </row>
    <row r="2737" spans="1:1" x14ac:dyDescent="0.25">
      <c r="A2737" s="14"/>
    </row>
    <row r="2738" spans="1:1" x14ac:dyDescent="0.25">
      <c r="A2738" s="14"/>
    </row>
    <row r="2739" spans="1:1" x14ac:dyDescent="0.25">
      <c r="A2739" s="14"/>
    </row>
    <row r="2740" spans="1:1" x14ac:dyDescent="0.25">
      <c r="A2740" s="14"/>
    </row>
    <row r="2741" spans="1:1" x14ac:dyDescent="0.25">
      <c r="A2741" s="14"/>
    </row>
    <row r="2742" spans="1:1" x14ac:dyDescent="0.25">
      <c r="A2742" s="14"/>
    </row>
    <row r="2743" spans="1:1" x14ac:dyDescent="0.25">
      <c r="A2743" s="14"/>
    </row>
    <row r="2744" spans="1:1" x14ac:dyDescent="0.25">
      <c r="A2744" s="14"/>
    </row>
    <row r="2745" spans="1:1" x14ac:dyDescent="0.25">
      <c r="A2745" s="14"/>
    </row>
    <row r="2746" spans="1:1" x14ac:dyDescent="0.25">
      <c r="A2746" s="14"/>
    </row>
    <row r="2747" spans="1:1" x14ac:dyDescent="0.25">
      <c r="A2747" s="14"/>
    </row>
    <row r="2748" spans="1:1" x14ac:dyDescent="0.25">
      <c r="A2748" s="14"/>
    </row>
    <row r="2749" spans="1:1" x14ac:dyDescent="0.25">
      <c r="A2749" s="14"/>
    </row>
    <row r="2750" spans="1:1" x14ac:dyDescent="0.25">
      <c r="A2750" s="14"/>
    </row>
    <row r="2751" spans="1:1" x14ac:dyDescent="0.25">
      <c r="A2751" s="14"/>
    </row>
    <row r="2752" spans="1:1" x14ac:dyDescent="0.25">
      <c r="A2752" s="14"/>
    </row>
    <row r="2753" spans="1:1" x14ac:dyDescent="0.25">
      <c r="A2753" s="14"/>
    </row>
    <row r="2754" spans="1:1" x14ac:dyDescent="0.25">
      <c r="A2754" s="14"/>
    </row>
    <row r="2755" spans="1:1" x14ac:dyDescent="0.25">
      <c r="A2755" s="14"/>
    </row>
    <row r="2756" spans="1:1" x14ac:dyDescent="0.25">
      <c r="A2756" s="14"/>
    </row>
    <row r="2757" spans="1:1" x14ac:dyDescent="0.25">
      <c r="A2757" s="14"/>
    </row>
    <row r="2758" spans="1:1" x14ac:dyDescent="0.25">
      <c r="A2758" s="14"/>
    </row>
    <row r="2759" spans="1:1" x14ac:dyDescent="0.25">
      <c r="A2759" s="14"/>
    </row>
    <row r="2760" spans="1:1" x14ac:dyDescent="0.25">
      <c r="A2760" s="14"/>
    </row>
    <row r="2761" spans="1:1" x14ac:dyDescent="0.25">
      <c r="A2761" s="14"/>
    </row>
    <row r="2762" spans="1:1" x14ac:dyDescent="0.25">
      <c r="A2762" s="14"/>
    </row>
    <row r="2763" spans="1:1" x14ac:dyDescent="0.25">
      <c r="A2763" s="14"/>
    </row>
    <row r="2764" spans="1:1" x14ac:dyDescent="0.25">
      <c r="A2764" s="14"/>
    </row>
    <row r="2765" spans="1:1" x14ac:dyDescent="0.25">
      <c r="A2765" s="14"/>
    </row>
    <row r="2766" spans="1:1" x14ac:dyDescent="0.25">
      <c r="A2766" s="14"/>
    </row>
    <row r="2767" spans="1:1" x14ac:dyDescent="0.25">
      <c r="A2767" s="14"/>
    </row>
    <row r="2768" spans="1:1" x14ac:dyDescent="0.25">
      <c r="A2768" s="14"/>
    </row>
    <row r="2769" spans="1:1" x14ac:dyDescent="0.25">
      <c r="A2769" s="14"/>
    </row>
    <row r="2770" spans="1:1" x14ac:dyDescent="0.25">
      <c r="A2770" s="14"/>
    </row>
    <row r="2771" spans="1:1" x14ac:dyDescent="0.25">
      <c r="A2771" s="14"/>
    </row>
    <row r="2772" spans="1:1" x14ac:dyDescent="0.25">
      <c r="A2772" s="14"/>
    </row>
    <row r="2773" spans="1:1" x14ac:dyDescent="0.25">
      <c r="A2773" s="14"/>
    </row>
    <row r="2774" spans="1:1" x14ac:dyDescent="0.25">
      <c r="A2774" s="14"/>
    </row>
    <row r="2775" spans="1:1" x14ac:dyDescent="0.25">
      <c r="A2775" s="14"/>
    </row>
    <row r="2776" spans="1:1" x14ac:dyDescent="0.25">
      <c r="A2776" s="14"/>
    </row>
    <row r="2777" spans="1:1" x14ac:dyDescent="0.25">
      <c r="A2777" s="14"/>
    </row>
    <row r="2778" spans="1:1" x14ac:dyDescent="0.25">
      <c r="A2778" s="14"/>
    </row>
    <row r="2779" spans="1:1" x14ac:dyDescent="0.25">
      <c r="A2779" s="14"/>
    </row>
    <row r="2780" spans="1:1" x14ac:dyDescent="0.25">
      <c r="A2780" s="14"/>
    </row>
    <row r="2781" spans="1:1" x14ac:dyDescent="0.25">
      <c r="A2781" s="14"/>
    </row>
    <row r="2782" spans="1:1" x14ac:dyDescent="0.25">
      <c r="A2782" s="14"/>
    </row>
    <row r="2783" spans="1:1" x14ac:dyDescent="0.25">
      <c r="A2783" s="14"/>
    </row>
    <row r="2784" spans="1:1" x14ac:dyDescent="0.25">
      <c r="A2784" s="14"/>
    </row>
    <row r="2785" spans="1:1" x14ac:dyDescent="0.25">
      <c r="A2785" s="14"/>
    </row>
    <row r="2786" spans="1:1" x14ac:dyDescent="0.25">
      <c r="A2786" s="14"/>
    </row>
    <row r="2787" spans="1:1" x14ac:dyDescent="0.25">
      <c r="A2787" s="14"/>
    </row>
    <row r="2788" spans="1:1" x14ac:dyDescent="0.25">
      <c r="A2788" s="14"/>
    </row>
    <row r="2789" spans="1:1" x14ac:dyDescent="0.25">
      <c r="A2789" s="14"/>
    </row>
    <row r="2790" spans="1:1" x14ac:dyDescent="0.25">
      <c r="A2790" s="14"/>
    </row>
    <row r="2791" spans="1:1" x14ac:dyDescent="0.25">
      <c r="A2791" s="14"/>
    </row>
    <row r="2792" spans="1:1" x14ac:dyDescent="0.25">
      <c r="A2792" s="14"/>
    </row>
    <row r="2793" spans="1:1" x14ac:dyDescent="0.25">
      <c r="A2793" s="14"/>
    </row>
    <row r="2794" spans="1:1" x14ac:dyDescent="0.25">
      <c r="A2794" s="14"/>
    </row>
    <row r="2795" spans="1:1" x14ac:dyDescent="0.25">
      <c r="A2795" s="14"/>
    </row>
    <row r="2796" spans="1:1" x14ac:dyDescent="0.25">
      <c r="A2796" s="14"/>
    </row>
    <row r="2797" spans="1:1" x14ac:dyDescent="0.25">
      <c r="A2797" s="14"/>
    </row>
    <row r="2798" spans="1:1" x14ac:dyDescent="0.25">
      <c r="A2798" s="14"/>
    </row>
    <row r="2799" spans="1:1" x14ac:dyDescent="0.25">
      <c r="A2799" s="14"/>
    </row>
    <row r="2800" spans="1:1" x14ac:dyDescent="0.25">
      <c r="A2800" s="14"/>
    </row>
    <row r="2801" spans="1:1" x14ac:dyDescent="0.25">
      <c r="A2801" s="14"/>
    </row>
    <row r="2802" spans="1:1" x14ac:dyDescent="0.25">
      <c r="A2802" s="14"/>
    </row>
    <row r="2803" spans="1:1" x14ac:dyDescent="0.25">
      <c r="A2803" s="14"/>
    </row>
    <row r="2804" spans="1:1" x14ac:dyDescent="0.25">
      <c r="A2804" s="14"/>
    </row>
    <row r="2805" spans="1:1" x14ac:dyDescent="0.25">
      <c r="A2805" s="14"/>
    </row>
    <row r="2806" spans="1:1" x14ac:dyDescent="0.25">
      <c r="A2806" s="14"/>
    </row>
    <row r="2807" spans="1:1" x14ac:dyDescent="0.25">
      <c r="A2807" s="14"/>
    </row>
    <row r="2808" spans="1:1" x14ac:dyDescent="0.25">
      <c r="A2808" s="14"/>
    </row>
    <row r="2809" spans="1:1" x14ac:dyDescent="0.25">
      <c r="A2809" s="14"/>
    </row>
    <row r="2810" spans="1:1" x14ac:dyDescent="0.25">
      <c r="A2810" s="14"/>
    </row>
    <row r="2811" spans="1:1" x14ac:dyDescent="0.25">
      <c r="A2811" s="14"/>
    </row>
    <row r="2812" spans="1:1" x14ac:dyDescent="0.25">
      <c r="A2812" s="14"/>
    </row>
    <row r="2813" spans="1:1" x14ac:dyDescent="0.25">
      <c r="A2813" s="14"/>
    </row>
    <row r="2814" spans="1:1" x14ac:dyDescent="0.25">
      <c r="A2814" s="14"/>
    </row>
    <row r="2815" spans="1:1" x14ac:dyDescent="0.25">
      <c r="A2815" s="14"/>
    </row>
    <row r="2816" spans="1:1" x14ac:dyDescent="0.25">
      <c r="A2816" s="14"/>
    </row>
    <row r="2817" spans="1:1" x14ac:dyDescent="0.25">
      <c r="A2817" s="14"/>
    </row>
    <row r="2818" spans="1:1" x14ac:dyDescent="0.25">
      <c r="A2818" s="14"/>
    </row>
    <row r="2819" spans="1:1" x14ac:dyDescent="0.25">
      <c r="A2819" s="14"/>
    </row>
    <row r="2820" spans="1:1" x14ac:dyDescent="0.25">
      <c r="A2820" s="14"/>
    </row>
    <row r="2821" spans="1:1" x14ac:dyDescent="0.25">
      <c r="A2821" s="14"/>
    </row>
    <row r="2822" spans="1:1" x14ac:dyDescent="0.25">
      <c r="A2822" s="14"/>
    </row>
    <row r="2823" spans="1:1" x14ac:dyDescent="0.25">
      <c r="A2823" s="14"/>
    </row>
    <row r="2824" spans="1:1" x14ac:dyDescent="0.25">
      <c r="A2824" s="14"/>
    </row>
    <row r="2825" spans="1:1" x14ac:dyDescent="0.25">
      <c r="A2825" s="14"/>
    </row>
    <row r="2826" spans="1:1" x14ac:dyDescent="0.25">
      <c r="A2826" s="14"/>
    </row>
    <row r="2827" spans="1:1" x14ac:dyDescent="0.25">
      <c r="A2827" s="14"/>
    </row>
    <row r="2828" spans="1:1" x14ac:dyDescent="0.25">
      <c r="A2828" s="14"/>
    </row>
    <row r="2829" spans="1:1" x14ac:dyDescent="0.25">
      <c r="A2829" s="14"/>
    </row>
    <row r="2830" spans="1:1" x14ac:dyDescent="0.25">
      <c r="A2830" s="14"/>
    </row>
    <row r="2831" spans="1:1" x14ac:dyDescent="0.25">
      <c r="A2831" s="14"/>
    </row>
    <row r="2832" spans="1:1" x14ac:dyDescent="0.25">
      <c r="A2832" s="14"/>
    </row>
    <row r="2833" spans="1:1" x14ac:dyDescent="0.25">
      <c r="A2833" s="14"/>
    </row>
    <row r="2834" spans="1:1" x14ac:dyDescent="0.25">
      <c r="A2834" s="14"/>
    </row>
    <row r="2835" spans="1:1" x14ac:dyDescent="0.25">
      <c r="A2835" s="14"/>
    </row>
    <row r="2836" spans="1:1" x14ac:dyDescent="0.25">
      <c r="A2836" s="14"/>
    </row>
    <row r="2837" spans="1:1" x14ac:dyDescent="0.25">
      <c r="A2837" s="14"/>
    </row>
    <row r="2838" spans="1:1" x14ac:dyDescent="0.25">
      <c r="A2838" s="14"/>
    </row>
    <row r="2839" spans="1:1" x14ac:dyDescent="0.25">
      <c r="A2839" s="14"/>
    </row>
    <row r="2840" spans="1:1" x14ac:dyDescent="0.25">
      <c r="A2840" s="14"/>
    </row>
    <row r="2841" spans="1:1" x14ac:dyDescent="0.25">
      <c r="A2841" s="14"/>
    </row>
    <row r="2842" spans="1:1" x14ac:dyDescent="0.25">
      <c r="A2842" s="14"/>
    </row>
    <row r="2843" spans="1:1" x14ac:dyDescent="0.25">
      <c r="A2843" s="14"/>
    </row>
    <row r="2844" spans="1:1" x14ac:dyDescent="0.25">
      <c r="A2844" s="14"/>
    </row>
    <row r="2845" spans="1:1" x14ac:dyDescent="0.25">
      <c r="A2845" s="14"/>
    </row>
    <row r="2846" spans="1:1" x14ac:dyDescent="0.25">
      <c r="A2846" s="14"/>
    </row>
    <row r="2847" spans="1:1" x14ac:dyDescent="0.25">
      <c r="A2847" s="14"/>
    </row>
    <row r="2848" spans="1:1" x14ac:dyDescent="0.25">
      <c r="A2848" s="14"/>
    </row>
    <row r="2849" spans="1:1" x14ac:dyDescent="0.25">
      <c r="A2849" s="14"/>
    </row>
    <row r="2850" spans="1:1" x14ac:dyDescent="0.25">
      <c r="A2850" s="14"/>
    </row>
    <row r="2851" spans="1:1" x14ac:dyDescent="0.25">
      <c r="A2851" s="14"/>
    </row>
    <row r="2852" spans="1:1" x14ac:dyDescent="0.25">
      <c r="A2852" s="14"/>
    </row>
    <row r="2853" spans="1:1" x14ac:dyDescent="0.25">
      <c r="A2853" s="14"/>
    </row>
    <row r="2854" spans="1:1" x14ac:dyDescent="0.25">
      <c r="A2854" s="14"/>
    </row>
    <row r="2855" spans="1:1" x14ac:dyDescent="0.25">
      <c r="A2855" s="14"/>
    </row>
    <row r="2856" spans="1:1" x14ac:dyDescent="0.25">
      <c r="A2856" s="14"/>
    </row>
    <row r="2857" spans="1:1" x14ac:dyDescent="0.25">
      <c r="A2857" s="14"/>
    </row>
    <row r="2858" spans="1:1" x14ac:dyDescent="0.25">
      <c r="A2858" s="14"/>
    </row>
    <row r="2859" spans="1:1" x14ac:dyDescent="0.25">
      <c r="A2859" s="14"/>
    </row>
    <row r="2860" spans="1:1" x14ac:dyDescent="0.25">
      <c r="A2860" s="14"/>
    </row>
    <row r="2861" spans="1:1" x14ac:dyDescent="0.25">
      <c r="A2861" s="14"/>
    </row>
    <row r="2862" spans="1:1" x14ac:dyDescent="0.25">
      <c r="A2862" s="14"/>
    </row>
    <row r="2863" spans="1:1" x14ac:dyDescent="0.25">
      <c r="A2863" s="14"/>
    </row>
    <row r="2864" spans="1:1" x14ac:dyDescent="0.25">
      <c r="A2864" s="14"/>
    </row>
    <row r="2865" spans="1:1" x14ac:dyDescent="0.25">
      <c r="A2865" s="14"/>
    </row>
    <row r="2866" spans="1:1" x14ac:dyDescent="0.25">
      <c r="A2866" s="14"/>
    </row>
    <row r="2867" spans="1:1" x14ac:dyDescent="0.25">
      <c r="A2867" s="14"/>
    </row>
    <row r="2868" spans="1:1" x14ac:dyDescent="0.25">
      <c r="A2868" s="14"/>
    </row>
    <row r="2869" spans="1:1" x14ac:dyDescent="0.25">
      <c r="A2869" s="14"/>
    </row>
    <row r="2870" spans="1:1" x14ac:dyDescent="0.25">
      <c r="A2870" s="14"/>
    </row>
    <row r="2871" spans="1:1" x14ac:dyDescent="0.25">
      <c r="A2871" s="14"/>
    </row>
    <row r="2872" spans="1:1" x14ac:dyDescent="0.25">
      <c r="A2872" s="14"/>
    </row>
    <row r="2873" spans="1:1" x14ac:dyDescent="0.25">
      <c r="A2873" s="14"/>
    </row>
    <row r="2874" spans="1:1" x14ac:dyDescent="0.25">
      <c r="A2874" s="14"/>
    </row>
    <row r="2875" spans="1:1" x14ac:dyDescent="0.25">
      <c r="A2875" s="14"/>
    </row>
    <row r="2876" spans="1:1" x14ac:dyDescent="0.25">
      <c r="A2876" s="14"/>
    </row>
    <row r="2877" spans="1:1" x14ac:dyDescent="0.25">
      <c r="A2877" s="14"/>
    </row>
    <row r="2878" spans="1:1" x14ac:dyDescent="0.25">
      <c r="A2878" s="14"/>
    </row>
    <row r="2879" spans="1:1" x14ac:dyDescent="0.25">
      <c r="A2879" s="14"/>
    </row>
    <row r="2880" spans="1:1" x14ac:dyDescent="0.25">
      <c r="A2880" s="14"/>
    </row>
    <row r="2881" spans="1:1" x14ac:dyDescent="0.25">
      <c r="A2881" s="14"/>
    </row>
    <row r="2882" spans="1:1" x14ac:dyDescent="0.25">
      <c r="A2882" s="14"/>
    </row>
    <row r="2883" spans="1:1" x14ac:dyDescent="0.25">
      <c r="A2883" s="14"/>
    </row>
    <row r="2884" spans="1:1" x14ac:dyDescent="0.25">
      <c r="A2884" s="14"/>
    </row>
    <row r="2885" spans="1:1" x14ac:dyDescent="0.25">
      <c r="A2885" s="14"/>
    </row>
    <row r="2886" spans="1:1" x14ac:dyDescent="0.25">
      <c r="A2886" s="14"/>
    </row>
    <row r="2887" spans="1:1" x14ac:dyDescent="0.25">
      <c r="A2887" s="14"/>
    </row>
    <row r="2888" spans="1:1" x14ac:dyDescent="0.25">
      <c r="A2888" s="14"/>
    </row>
    <row r="2889" spans="1:1" x14ac:dyDescent="0.25">
      <c r="A2889" s="14"/>
    </row>
    <row r="2890" spans="1:1" x14ac:dyDescent="0.25">
      <c r="A2890" s="14"/>
    </row>
    <row r="2891" spans="1:1" x14ac:dyDescent="0.25">
      <c r="A2891" s="14"/>
    </row>
    <row r="2892" spans="1:1" x14ac:dyDescent="0.25">
      <c r="A2892" s="14"/>
    </row>
    <row r="2893" spans="1:1" x14ac:dyDescent="0.25">
      <c r="A2893" s="14"/>
    </row>
    <row r="2894" spans="1:1" x14ac:dyDescent="0.25">
      <c r="A2894" s="14"/>
    </row>
    <row r="2895" spans="1:1" x14ac:dyDescent="0.25">
      <c r="A2895" s="14"/>
    </row>
    <row r="2896" spans="1:1" x14ac:dyDescent="0.25">
      <c r="A2896" s="14"/>
    </row>
    <row r="2897" spans="1:1" x14ac:dyDescent="0.25">
      <c r="A2897" s="14"/>
    </row>
    <row r="2898" spans="1:1" x14ac:dyDescent="0.25">
      <c r="A2898" s="14"/>
    </row>
    <row r="2899" spans="1:1" x14ac:dyDescent="0.25">
      <c r="A2899" s="14"/>
    </row>
    <row r="2900" spans="1:1" x14ac:dyDescent="0.25">
      <c r="A2900" s="14"/>
    </row>
    <row r="2901" spans="1:1" x14ac:dyDescent="0.25">
      <c r="A2901" s="14"/>
    </row>
    <row r="2902" spans="1:1" x14ac:dyDescent="0.25">
      <c r="A2902" s="14"/>
    </row>
    <row r="2903" spans="1:1" x14ac:dyDescent="0.25">
      <c r="A2903" s="14"/>
    </row>
    <row r="2904" spans="1:1" x14ac:dyDescent="0.25">
      <c r="A2904" s="14"/>
    </row>
    <row r="2905" spans="1:1" x14ac:dyDescent="0.25">
      <c r="A2905" s="14"/>
    </row>
    <row r="2906" spans="1:1" x14ac:dyDescent="0.25">
      <c r="A2906" s="14"/>
    </row>
    <row r="2907" spans="1:1" x14ac:dyDescent="0.25">
      <c r="A2907" s="14"/>
    </row>
    <row r="2908" spans="1:1" x14ac:dyDescent="0.25">
      <c r="A2908" s="14"/>
    </row>
    <row r="2909" spans="1:1" x14ac:dyDescent="0.25">
      <c r="A2909" s="14"/>
    </row>
    <row r="2910" spans="1:1" x14ac:dyDescent="0.25">
      <c r="A2910" s="14"/>
    </row>
    <row r="2911" spans="1:1" x14ac:dyDescent="0.25">
      <c r="A2911" s="14"/>
    </row>
    <row r="2912" spans="1:1" x14ac:dyDescent="0.25">
      <c r="A2912" s="14"/>
    </row>
    <row r="2913" spans="1:1" x14ac:dyDescent="0.25">
      <c r="A2913" s="14"/>
    </row>
    <row r="2914" spans="1:1" x14ac:dyDescent="0.25">
      <c r="A2914" s="14"/>
    </row>
    <row r="2915" spans="1:1" x14ac:dyDescent="0.25">
      <c r="A2915" s="14"/>
    </row>
    <row r="2916" spans="1:1" x14ac:dyDescent="0.25">
      <c r="A2916" s="14"/>
    </row>
    <row r="2917" spans="1:1" x14ac:dyDescent="0.25">
      <c r="A2917" s="14"/>
    </row>
    <row r="2918" spans="1:1" x14ac:dyDescent="0.25">
      <c r="A2918" s="14"/>
    </row>
    <row r="2919" spans="1:1" x14ac:dyDescent="0.25">
      <c r="A2919" s="14"/>
    </row>
    <row r="2920" spans="1:1" x14ac:dyDescent="0.25">
      <c r="A2920" s="14"/>
    </row>
    <row r="2921" spans="1:1" x14ac:dyDescent="0.25">
      <c r="A2921" s="14"/>
    </row>
    <row r="2922" spans="1:1" x14ac:dyDescent="0.25">
      <c r="A2922" s="14"/>
    </row>
    <row r="2923" spans="1:1" x14ac:dyDescent="0.25">
      <c r="A2923" s="14"/>
    </row>
    <row r="2924" spans="1:1" x14ac:dyDescent="0.25">
      <c r="A2924" s="14"/>
    </row>
    <row r="2925" spans="1:1" x14ac:dyDescent="0.25">
      <c r="A2925" s="14"/>
    </row>
    <row r="2926" spans="1:1" x14ac:dyDescent="0.25">
      <c r="A2926" s="14"/>
    </row>
    <row r="2927" spans="1:1" x14ac:dyDescent="0.25">
      <c r="A2927" s="14"/>
    </row>
    <row r="2928" spans="1:1" x14ac:dyDescent="0.25">
      <c r="A2928" s="14"/>
    </row>
    <row r="2929" spans="1:1" x14ac:dyDescent="0.25">
      <c r="A2929" s="14"/>
    </row>
    <row r="2930" spans="1:1" x14ac:dyDescent="0.25">
      <c r="A2930" s="14"/>
    </row>
    <row r="2931" spans="1:1" x14ac:dyDescent="0.25">
      <c r="A2931" s="14"/>
    </row>
    <row r="2932" spans="1:1" x14ac:dyDescent="0.25">
      <c r="A2932" s="14"/>
    </row>
    <row r="2933" spans="1:1" x14ac:dyDescent="0.25">
      <c r="A2933" s="14"/>
    </row>
    <row r="2934" spans="1:1" x14ac:dyDescent="0.25">
      <c r="A2934" s="14"/>
    </row>
    <row r="2935" spans="1:1" x14ac:dyDescent="0.25">
      <c r="A2935" s="14"/>
    </row>
    <row r="2936" spans="1:1" x14ac:dyDescent="0.25">
      <c r="A2936" s="14"/>
    </row>
    <row r="2937" spans="1:1" x14ac:dyDescent="0.25">
      <c r="A2937" s="14"/>
    </row>
    <row r="2938" spans="1:1" x14ac:dyDescent="0.25">
      <c r="A2938" s="14"/>
    </row>
    <row r="2939" spans="1:1" x14ac:dyDescent="0.25">
      <c r="A2939" s="14"/>
    </row>
    <row r="2940" spans="1:1" x14ac:dyDescent="0.25">
      <c r="A2940" s="14"/>
    </row>
    <row r="2941" spans="1:1" x14ac:dyDescent="0.25">
      <c r="A2941" s="14"/>
    </row>
    <row r="2942" spans="1:1" x14ac:dyDescent="0.25">
      <c r="A2942" s="14"/>
    </row>
    <row r="2943" spans="1:1" x14ac:dyDescent="0.25">
      <c r="A2943" s="14"/>
    </row>
    <row r="2944" spans="1:1" x14ac:dyDescent="0.25">
      <c r="A2944" s="14"/>
    </row>
    <row r="2945" spans="1:1" x14ac:dyDescent="0.25">
      <c r="A2945" s="14"/>
    </row>
    <row r="2946" spans="1:1" x14ac:dyDescent="0.25">
      <c r="A2946" s="14"/>
    </row>
    <row r="2947" spans="1:1" x14ac:dyDescent="0.25">
      <c r="A2947" s="14"/>
    </row>
    <row r="2948" spans="1:1" x14ac:dyDescent="0.25">
      <c r="A2948" s="14"/>
    </row>
    <row r="2949" spans="1:1" x14ac:dyDescent="0.25">
      <c r="A2949" s="14"/>
    </row>
    <row r="2950" spans="1:1" x14ac:dyDescent="0.25">
      <c r="A2950" s="14"/>
    </row>
    <row r="2951" spans="1:1" x14ac:dyDescent="0.25">
      <c r="A2951" s="14"/>
    </row>
    <row r="2952" spans="1:1" x14ac:dyDescent="0.25">
      <c r="A2952" s="14"/>
    </row>
    <row r="2953" spans="1:1" x14ac:dyDescent="0.25">
      <c r="A2953" s="14"/>
    </row>
    <row r="2954" spans="1:1" x14ac:dyDescent="0.25">
      <c r="A2954" s="14"/>
    </row>
    <row r="2955" spans="1:1" x14ac:dyDescent="0.25">
      <c r="A2955" s="14"/>
    </row>
    <row r="2956" spans="1:1" x14ac:dyDescent="0.25">
      <c r="A2956" s="14"/>
    </row>
    <row r="2957" spans="1:1" x14ac:dyDescent="0.25">
      <c r="A2957" s="14"/>
    </row>
    <row r="2958" spans="1:1" x14ac:dyDescent="0.25">
      <c r="A2958" s="14"/>
    </row>
    <row r="2959" spans="1:1" x14ac:dyDescent="0.25">
      <c r="A2959" s="14"/>
    </row>
    <row r="2960" spans="1:1" x14ac:dyDescent="0.25">
      <c r="A2960" s="14"/>
    </row>
    <row r="2961" spans="1:1" x14ac:dyDescent="0.25">
      <c r="A2961" s="14"/>
    </row>
    <row r="2962" spans="1:1" x14ac:dyDescent="0.25">
      <c r="A2962" s="14"/>
    </row>
    <row r="2963" spans="1:1" x14ac:dyDescent="0.25">
      <c r="A2963" s="14"/>
    </row>
    <row r="2964" spans="1:1" x14ac:dyDescent="0.25">
      <c r="A2964" s="14"/>
    </row>
    <row r="2965" spans="1:1" x14ac:dyDescent="0.25">
      <c r="A2965" s="14"/>
    </row>
    <row r="2966" spans="1:1" x14ac:dyDescent="0.25">
      <c r="A2966" s="14"/>
    </row>
    <row r="2967" spans="1:1" x14ac:dyDescent="0.25">
      <c r="A2967" s="14"/>
    </row>
    <row r="2968" spans="1:1" x14ac:dyDescent="0.25">
      <c r="A2968" s="14"/>
    </row>
    <row r="2969" spans="1:1" x14ac:dyDescent="0.25">
      <c r="A2969" s="14"/>
    </row>
    <row r="2970" spans="1:1" x14ac:dyDescent="0.25">
      <c r="A2970" s="14"/>
    </row>
    <row r="2971" spans="1:1" x14ac:dyDescent="0.25">
      <c r="A2971" s="14"/>
    </row>
    <row r="2972" spans="1:1" x14ac:dyDescent="0.25">
      <c r="A2972" s="14"/>
    </row>
    <row r="2973" spans="1:1" x14ac:dyDescent="0.25">
      <c r="A2973" s="14"/>
    </row>
    <row r="2974" spans="1:1" x14ac:dyDescent="0.25">
      <c r="A2974" s="14"/>
    </row>
    <row r="2975" spans="1:1" x14ac:dyDescent="0.25">
      <c r="A2975" s="14"/>
    </row>
    <row r="2976" spans="1:1" x14ac:dyDescent="0.25">
      <c r="A2976" s="14"/>
    </row>
    <row r="2977" spans="1:1" x14ac:dyDescent="0.25">
      <c r="A2977" s="14"/>
    </row>
    <row r="2978" spans="1:1" x14ac:dyDescent="0.25">
      <c r="A2978" s="14"/>
    </row>
    <row r="2979" spans="1:1" x14ac:dyDescent="0.25">
      <c r="A2979" s="14"/>
    </row>
    <row r="2980" spans="1:1" x14ac:dyDescent="0.25">
      <c r="A2980" s="14"/>
    </row>
    <row r="2981" spans="1:1" x14ac:dyDescent="0.25">
      <c r="A2981" s="14"/>
    </row>
    <row r="2982" spans="1:1" x14ac:dyDescent="0.25">
      <c r="A2982" s="14"/>
    </row>
    <row r="2983" spans="1:1" x14ac:dyDescent="0.25">
      <c r="A2983" s="14"/>
    </row>
    <row r="2984" spans="1:1" x14ac:dyDescent="0.25">
      <c r="A2984" s="14"/>
    </row>
    <row r="2985" spans="1:1" x14ac:dyDescent="0.25">
      <c r="A2985" s="14"/>
    </row>
    <row r="2986" spans="1:1" x14ac:dyDescent="0.25">
      <c r="A2986" s="14"/>
    </row>
    <row r="2987" spans="1:1" x14ac:dyDescent="0.25">
      <c r="A2987" s="14"/>
    </row>
    <row r="2988" spans="1:1" x14ac:dyDescent="0.25">
      <c r="A2988" s="14"/>
    </row>
    <row r="2989" spans="1:1" x14ac:dyDescent="0.25">
      <c r="A2989" s="14"/>
    </row>
    <row r="2990" spans="1:1" x14ac:dyDescent="0.25">
      <c r="A2990" s="14"/>
    </row>
    <row r="2991" spans="1:1" x14ac:dyDescent="0.25">
      <c r="A2991" s="14"/>
    </row>
    <row r="2992" spans="1:1" x14ac:dyDescent="0.25">
      <c r="A2992" s="14"/>
    </row>
    <row r="2993" spans="1:1" x14ac:dyDescent="0.25">
      <c r="A2993" s="14"/>
    </row>
    <row r="2994" spans="1:1" x14ac:dyDescent="0.25">
      <c r="A2994" s="14"/>
    </row>
    <row r="2995" spans="1:1" x14ac:dyDescent="0.25">
      <c r="A2995" s="14"/>
    </row>
    <row r="2996" spans="1:1" x14ac:dyDescent="0.25">
      <c r="A2996" s="14"/>
    </row>
    <row r="2997" spans="1:1" x14ac:dyDescent="0.25">
      <c r="A2997" s="14"/>
    </row>
    <row r="2998" spans="1:1" x14ac:dyDescent="0.25">
      <c r="A2998" s="14"/>
    </row>
    <row r="2999" spans="1:1" x14ac:dyDescent="0.25">
      <c r="A2999" s="14"/>
    </row>
    <row r="3000" spans="1:1" x14ac:dyDescent="0.25">
      <c r="A3000" s="14"/>
    </row>
    <row r="3001" spans="1:1" x14ac:dyDescent="0.25">
      <c r="A3001" s="14"/>
    </row>
    <row r="3002" spans="1:1" x14ac:dyDescent="0.25">
      <c r="A3002" s="14"/>
    </row>
    <row r="3003" spans="1:1" x14ac:dyDescent="0.25">
      <c r="A3003" s="14"/>
    </row>
    <row r="3004" spans="1:1" x14ac:dyDescent="0.25">
      <c r="A3004" s="14"/>
    </row>
    <row r="3005" spans="1:1" x14ac:dyDescent="0.25">
      <c r="A3005" s="14"/>
    </row>
    <row r="3006" spans="1:1" x14ac:dyDescent="0.25">
      <c r="A3006" s="14"/>
    </row>
    <row r="3007" spans="1:1" x14ac:dyDescent="0.25">
      <c r="A3007" s="14"/>
    </row>
    <row r="3008" spans="1:1" x14ac:dyDescent="0.25">
      <c r="A3008" s="14"/>
    </row>
    <row r="3009" spans="1:1" x14ac:dyDescent="0.25">
      <c r="A3009" s="14"/>
    </row>
    <row r="3010" spans="1:1" x14ac:dyDescent="0.25">
      <c r="A3010" s="14"/>
    </row>
    <row r="3011" spans="1:1" x14ac:dyDescent="0.25">
      <c r="A3011" s="14"/>
    </row>
    <row r="3012" spans="1:1" x14ac:dyDescent="0.25">
      <c r="A3012" s="14"/>
    </row>
    <row r="3013" spans="1:1" x14ac:dyDescent="0.25">
      <c r="A3013" s="14"/>
    </row>
    <row r="3014" spans="1:1" x14ac:dyDescent="0.25">
      <c r="A3014" s="14"/>
    </row>
    <row r="3015" spans="1:1" x14ac:dyDescent="0.25">
      <c r="A3015" s="14"/>
    </row>
    <row r="3016" spans="1:1" x14ac:dyDescent="0.25">
      <c r="A3016" s="14"/>
    </row>
    <row r="3017" spans="1:1" x14ac:dyDescent="0.25">
      <c r="A3017" s="14"/>
    </row>
    <row r="3018" spans="1:1" x14ac:dyDescent="0.25">
      <c r="A3018" s="14"/>
    </row>
    <row r="3019" spans="1:1" x14ac:dyDescent="0.25">
      <c r="A3019" s="14"/>
    </row>
    <row r="3020" spans="1:1" x14ac:dyDescent="0.25">
      <c r="A3020" s="14"/>
    </row>
    <row r="3021" spans="1:1" x14ac:dyDescent="0.25">
      <c r="A3021" s="14"/>
    </row>
    <row r="3022" spans="1:1" x14ac:dyDescent="0.25">
      <c r="A3022" s="14"/>
    </row>
    <row r="3023" spans="1:1" x14ac:dyDescent="0.25">
      <c r="A3023" s="14"/>
    </row>
    <row r="3024" spans="1:1" x14ac:dyDescent="0.25">
      <c r="A3024" s="14"/>
    </row>
    <row r="3025" spans="1:1" x14ac:dyDescent="0.25">
      <c r="A3025" s="14"/>
    </row>
    <row r="3026" spans="1:1" x14ac:dyDescent="0.25">
      <c r="A3026" s="14"/>
    </row>
    <row r="3027" spans="1:1" x14ac:dyDescent="0.25">
      <c r="A3027" s="14"/>
    </row>
    <row r="3028" spans="1:1" x14ac:dyDescent="0.25">
      <c r="A3028" s="14"/>
    </row>
    <row r="3029" spans="1:1" x14ac:dyDescent="0.25">
      <c r="A3029" s="14"/>
    </row>
    <row r="3030" spans="1:1" x14ac:dyDescent="0.25">
      <c r="A3030" s="14"/>
    </row>
    <row r="3031" spans="1:1" x14ac:dyDescent="0.25">
      <c r="A3031" s="14"/>
    </row>
    <row r="3032" spans="1:1" x14ac:dyDescent="0.25">
      <c r="A3032" s="14"/>
    </row>
    <row r="3033" spans="1:1" x14ac:dyDescent="0.25">
      <c r="A3033" s="14"/>
    </row>
    <row r="3034" spans="1:1" x14ac:dyDescent="0.25">
      <c r="A3034" s="14"/>
    </row>
    <row r="3035" spans="1:1" x14ac:dyDescent="0.25">
      <c r="A3035" s="14"/>
    </row>
    <row r="3036" spans="1:1" x14ac:dyDescent="0.25">
      <c r="A3036" s="14"/>
    </row>
    <row r="3037" spans="1:1" x14ac:dyDescent="0.25">
      <c r="A3037" s="14"/>
    </row>
    <row r="3038" spans="1:1" x14ac:dyDescent="0.25">
      <c r="A3038" s="14"/>
    </row>
    <row r="3039" spans="1:1" x14ac:dyDescent="0.25">
      <c r="A3039" s="14"/>
    </row>
    <row r="3040" spans="1:1" x14ac:dyDescent="0.25">
      <c r="A3040" s="14"/>
    </row>
    <row r="3041" spans="1:1" x14ac:dyDescent="0.25">
      <c r="A3041" s="14"/>
    </row>
    <row r="3042" spans="1:1" x14ac:dyDescent="0.25">
      <c r="A3042" s="14"/>
    </row>
    <row r="3043" spans="1:1" x14ac:dyDescent="0.25">
      <c r="A3043" s="14"/>
    </row>
    <row r="3044" spans="1:1" x14ac:dyDescent="0.25">
      <c r="A3044" s="14"/>
    </row>
    <row r="3045" spans="1:1" x14ac:dyDescent="0.25">
      <c r="A3045" s="14"/>
    </row>
    <row r="3046" spans="1:1" x14ac:dyDescent="0.25">
      <c r="A3046" s="14"/>
    </row>
    <row r="3047" spans="1:1" x14ac:dyDescent="0.25">
      <c r="A3047" s="14"/>
    </row>
    <row r="3048" spans="1:1" x14ac:dyDescent="0.25">
      <c r="A3048" s="14"/>
    </row>
    <row r="3049" spans="1:1" x14ac:dyDescent="0.25">
      <c r="A3049" s="14"/>
    </row>
    <row r="3050" spans="1:1" x14ac:dyDescent="0.25">
      <c r="A3050" s="14"/>
    </row>
    <row r="3051" spans="1:1" x14ac:dyDescent="0.25">
      <c r="A3051" s="14"/>
    </row>
    <row r="3052" spans="1:1" x14ac:dyDescent="0.25">
      <c r="A3052" s="14"/>
    </row>
    <row r="3053" spans="1:1" x14ac:dyDescent="0.25">
      <c r="A3053" s="14"/>
    </row>
    <row r="3054" spans="1:1" x14ac:dyDescent="0.25">
      <c r="A3054" s="14"/>
    </row>
    <row r="3055" spans="1:1" x14ac:dyDescent="0.25">
      <c r="A3055" s="14"/>
    </row>
    <row r="3056" spans="1:1" x14ac:dyDescent="0.25">
      <c r="A3056" s="14"/>
    </row>
    <row r="3057" spans="1:1" x14ac:dyDescent="0.25">
      <c r="A3057" s="14"/>
    </row>
    <row r="3058" spans="1:1" x14ac:dyDescent="0.25">
      <c r="A3058" s="14"/>
    </row>
    <row r="3059" spans="1:1" x14ac:dyDescent="0.25">
      <c r="A3059" s="14"/>
    </row>
    <row r="3060" spans="1:1" x14ac:dyDescent="0.25">
      <c r="A3060" s="14"/>
    </row>
    <row r="3061" spans="1:1" x14ac:dyDescent="0.25">
      <c r="A3061" s="14"/>
    </row>
    <row r="3062" spans="1:1" x14ac:dyDescent="0.25">
      <c r="A3062" s="14"/>
    </row>
    <row r="3063" spans="1:1" x14ac:dyDescent="0.25">
      <c r="A3063" s="14"/>
    </row>
    <row r="3064" spans="1:1" x14ac:dyDescent="0.25">
      <c r="A3064" s="14"/>
    </row>
    <row r="3065" spans="1:1" x14ac:dyDescent="0.25">
      <c r="A3065" s="14"/>
    </row>
    <row r="3066" spans="1:1" x14ac:dyDescent="0.25">
      <c r="A3066" s="14"/>
    </row>
    <row r="3067" spans="1:1" x14ac:dyDescent="0.25">
      <c r="A3067" s="14"/>
    </row>
    <row r="3068" spans="1:1" x14ac:dyDescent="0.25">
      <c r="A3068" s="14"/>
    </row>
    <row r="3069" spans="1:1" x14ac:dyDescent="0.25">
      <c r="A3069" s="14"/>
    </row>
    <row r="3070" spans="1:1" x14ac:dyDescent="0.25">
      <c r="A3070" s="14"/>
    </row>
    <row r="3071" spans="1:1" x14ac:dyDescent="0.25">
      <c r="A3071" s="14"/>
    </row>
    <row r="3072" spans="1:1" x14ac:dyDescent="0.25">
      <c r="A3072" s="14"/>
    </row>
    <row r="3073" spans="1:1" x14ac:dyDescent="0.25">
      <c r="A3073" s="14"/>
    </row>
    <row r="3074" spans="1:1" x14ac:dyDescent="0.25">
      <c r="A3074" s="14"/>
    </row>
    <row r="3075" spans="1:1" x14ac:dyDescent="0.25">
      <c r="A3075" s="14"/>
    </row>
    <row r="3076" spans="1:1" x14ac:dyDescent="0.25">
      <c r="A3076" s="14"/>
    </row>
    <row r="3077" spans="1:1" x14ac:dyDescent="0.25">
      <c r="A3077" s="14"/>
    </row>
    <row r="3078" spans="1:1" x14ac:dyDescent="0.25">
      <c r="A3078" s="14"/>
    </row>
    <row r="3079" spans="1:1" x14ac:dyDescent="0.25">
      <c r="A3079" s="14"/>
    </row>
    <row r="3080" spans="1:1" x14ac:dyDescent="0.25">
      <c r="A3080" s="14"/>
    </row>
    <row r="3081" spans="1:1" x14ac:dyDescent="0.25">
      <c r="A3081" s="14"/>
    </row>
    <row r="3082" spans="1:1" x14ac:dyDescent="0.25">
      <c r="A3082" s="14"/>
    </row>
    <row r="3083" spans="1:1" x14ac:dyDescent="0.25">
      <c r="A3083" s="14"/>
    </row>
    <row r="3084" spans="1:1" x14ac:dyDescent="0.25">
      <c r="A3084" s="14"/>
    </row>
    <row r="3085" spans="1:1" x14ac:dyDescent="0.25">
      <c r="A3085" s="14"/>
    </row>
    <row r="3086" spans="1:1" x14ac:dyDescent="0.25">
      <c r="A3086" s="14"/>
    </row>
    <row r="3087" spans="1:1" x14ac:dyDescent="0.25">
      <c r="A3087" s="14"/>
    </row>
    <row r="3088" spans="1:1" x14ac:dyDescent="0.25">
      <c r="A3088" s="14"/>
    </row>
    <row r="3089" spans="1:1" x14ac:dyDescent="0.25">
      <c r="A3089" s="14"/>
    </row>
    <row r="3090" spans="1:1" x14ac:dyDescent="0.25">
      <c r="A3090" s="14"/>
    </row>
    <row r="3091" spans="1:1" x14ac:dyDescent="0.25">
      <c r="A3091" s="14"/>
    </row>
    <row r="3092" spans="1:1" x14ac:dyDescent="0.25">
      <c r="A3092" s="14"/>
    </row>
    <row r="3093" spans="1:1" x14ac:dyDescent="0.25">
      <c r="A3093" s="14"/>
    </row>
    <row r="3094" spans="1:1" x14ac:dyDescent="0.25">
      <c r="A3094" s="14"/>
    </row>
    <row r="3095" spans="1:1" x14ac:dyDescent="0.25">
      <c r="A3095" s="14"/>
    </row>
    <row r="3096" spans="1:1" x14ac:dyDescent="0.25">
      <c r="A3096" s="14"/>
    </row>
    <row r="3097" spans="1:1" x14ac:dyDescent="0.25">
      <c r="A3097" s="14"/>
    </row>
    <row r="3098" spans="1:1" x14ac:dyDescent="0.25">
      <c r="A3098" s="14"/>
    </row>
    <row r="3099" spans="1:1" x14ac:dyDescent="0.25">
      <c r="A3099" s="14"/>
    </row>
    <row r="3100" spans="1:1" x14ac:dyDescent="0.25">
      <c r="A3100" s="14"/>
    </row>
    <row r="3101" spans="1:1" x14ac:dyDescent="0.25">
      <c r="A3101" s="14"/>
    </row>
    <row r="3102" spans="1:1" x14ac:dyDescent="0.25">
      <c r="A3102" s="14"/>
    </row>
    <row r="3103" spans="1:1" x14ac:dyDescent="0.25">
      <c r="A3103" s="14"/>
    </row>
    <row r="3104" spans="1:1" x14ac:dyDescent="0.25">
      <c r="A3104" s="14"/>
    </row>
    <row r="3105" spans="1:1" x14ac:dyDescent="0.25">
      <c r="A3105" s="14"/>
    </row>
    <row r="3106" spans="1:1" x14ac:dyDescent="0.25">
      <c r="A3106" s="14"/>
    </row>
    <row r="3107" spans="1:1" x14ac:dyDescent="0.25">
      <c r="A3107" s="14"/>
    </row>
    <row r="3108" spans="1:1" x14ac:dyDescent="0.25">
      <c r="A3108" s="14"/>
    </row>
    <row r="3109" spans="1:1" x14ac:dyDescent="0.25">
      <c r="A3109" s="14"/>
    </row>
    <row r="3110" spans="1:1" x14ac:dyDescent="0.25">
      <c r="A3110" s="14"/>
    </row>
    <row r="3111" spans="1:1" x14ac:dyDescent="0.25">
      <c r="A3111" s="14"/>
    </row>
    <row r="3112" spans="1:1" x14ac:dyDescent="0.25">
      <c r="A3112" s="14"/>
    </row>
    <row r="3113" spans="1:1" x14ac:dyDescent="0.25">
      <c r="A3113" s="14"/>
    </row>
    <row r="3114" spans="1:1" x14ac:dyDescent="0.25">
      <c r="A3114" s="14"/>
    </row>
    <row r="3115" spans="1:1" x14ac:dyDescent="0.25">
      <c r="A3115" s="14"/>
    </row>
    <row r="3116" spans="1:1" x14ac:dyDescent="0.25">
      <c r="A3116" s="14"/>
    </row>
    <row r="3117" spans="1:1" x14ac:dyDescent="0.25">
      <c r="A3117" s="14"/>
    </row>
    <row r="3118" spans="1:1" x14ac:dyDescent="0.25">
      <c r="A3118" s="14"/>
    </row>
    <row r="3119" spans="1:1" x14ac:dyDescent="0.25">
      <c r="A3119" s="14"/>
    </row>
    <row r="3120" spans="1:1" x14ac:dyDescent="0.25">
      <c r="A3120" s="14"/>
    </row>
    <row r="3121" spans="1:1" x14ac:dyDescent="0.25">
      <c r="A3121" s="14"/>
    </row>
    <row r="3122" spans="1:1" x14ac:dyDescent="0.25">
      <c r="A3122" s="14"/>
    </row>
    <row r="3123" spans="1:1" x14ac:dyDescent="0.25">
      <c r="A3123" s="14"/>
    </row>
    <row r="3124" spans="1:1" x14ac:dyDescent="0.25">
      <c r="A3124" s="14"/>
    </row>
    <row r="3125" spans="1:1" x14ac:dyDescent="0.25">
      <c r="A3125" s="14"/>
    </row>
    <row r="3126" spans="1:1" x14ac:dyDescent="0.25">
      <c r="A3126" s="14"/>
    </row>
    <row r="3127" spans="1:1" x14ac:dyDescent="0.25">
      <c r="A3127" s="14"/>
    </row>
    <row r="3128" spans="1:1" x14ac:dyDescent="0.25">
      <c r="A3128" s="14"/>
    </row>
    <row r="3129" spans="1:1" x14ac:dyDescent="0.25">
      <c r="A3129" s="14"/>
    </row>
    <row r="3130" spans="1:1" x14ac:dyDescent="0.25">
      <c r="A3130" s="14"/>
    </row>
    <row r="3131" spans="1:1" x14ac:dyDescent="0.25">
      <c r="A3131" s="14"/>
    </row>
    <row r="3132" spans="1:1" x14ac:dyDescent="0.25">
      <c r="A3132" s="14"/>
    </row>
    <row r="3133" spans="1:1" x14ac:dyDescent="0.25">
      <c r="A3133" s="14"/>
    </row>
    <row r="3134" spans="1:1" x14ac:dyDescent="0.25">
      <c r="A3134" s="14"/>
    </row>
    <row r="3135" spans="1:1" x14ac:dyDescent="0.25">
      <c r="A3135" s="14"/>
    </row>
    <row r="3136" spans="1:1" x14ac:dyDescent="0.25">
      <c r="A3136" s="14"/>
    </row>
    <row r="3137" spans="1:1" x14ac:dyDescent="0.25">
      <c r="A3137" s="14"/>
    </row>
    <row r="3138" spans="1:1" x14ac:dyDescent="0.25">
      <c r="A3138" s="14"/>
    </row>
    <row r="3139" spans="1:1" x14ac:dyDescent="0.25">
      <c r="A3139" s="14"/>
    </row>
    <row r="3140" spans="1:1" x14ac:dyDescent="0.25">
      <c r="A3140" s="14"/>
    </row>
    <row r="3141" spans="1:1" x14ac:dyDescent="0.25">
      <c r="A3141" s="14"/>
    </row>
    <row r="3142" spans="1:1" x14ac:dyDescent="0.25">
      <c r="A3142" s="14"/>
    </row>
    <row r="3143" spans="1:1" x14ac:dyDescent="0.25">
      <c r="A3143" s="14"/>
    </row>
    <row r="3144" spans="1:1" x14ac:dyDescent="0.25">
      <c r="A3144" s="14"/>
    </row>
    <row r="3145" spans="1:1" x14ac:dyDescent="0.25">
      <c r="A3145" s="14"/>
    </row>
    <row r="3146" spans="1:1" x14ac:dyDescent="0.25">
      <c r="A3146" s="14"/>
    </row>
    <row r="3147" spans="1:1" x14ac:dyDescent="0.25">
      <c r="A3147" s="14"/>
    </row>
    <row r="3148" spans="1:1" x14ac:dyDescent="0.25">
      <c r="A3148" s="14"/>
    </row>
    <row r="3149" spans="1:1" x14ac:dyDescent="0.25">
      <c r="A3149" s="14"/>
    </row>
    <row r="3150" spans="1:1" x14ac:dyDescent="0.25">
      <c r="A3150" s="14"/>
    </row>
    <row r="3151" spans="1:1" x14ac:dyDescent="0.25">
      <c r="A3151" s="14"/>
    </row>
    <row r="3152" spans="1:1" x14ac:dyDescent="0.25">
      <c r="A3152" s="14"/>
    </row>
    <row r="3153" spans="1:1" x14ac:dyDescent="0.25">
      <c r="A3153" s="14"/>
    </row>
    <row r="3154" spans="1:1" x14ac:dyDescent="0.25">
      <c r="A3154" s="14"/>
    </row>
    <row r="3155" spans="1:1" x14ac:dyDescent="0.25">
      <c r="A3155" s="14"/>
    </row>
    <row r="3156" spans="1:1" x14ac:dyDescent="0.25">
      <c r="A3156" s="14"/>
    </row>
    <row r="3157" spans="1:1" x14ac:dyDescent="0.25">
      <c r="A3157" s="14"/>
    </row>
    <row r="3158" spans="1:1" x14ac:dyDescent="0.25">
      <c r="A3158" s="14"/>
    </row>
    <row r="3159" spans="1:1" x14ac:dyDescent="0.25">
      <c r="A3159" s="14"/>
    </row>
    <row r="3160" spans="1:1" x14ac:dyDescent="0.25">
      <c r="A3160" s="14"/>
    </row>
    <row r="3161" spans="1:1" x14ac:dyDescent="0.25">
      <c r="A3161" s="14"/>
    </row>
    <row r="3162" spans="1:1" x14ac:dyDescent="0.25">
      <c r="A3162" s="14"/>
    </row>
    <row r="3163" spans="1:1" x14ac:dyDescent="0.25">
      <c r="A3163" s="14"/>
    </row>
    <row r="3164" spans="1:1" x14ac:dyDescent="0.25">
      <c r="A3164" s="14"/>
    </row>
    <row r="3165" spans="1:1" x14ac:dyDescent="0.25">
      <c r="A3165" s="14"/>
    </row>
    <row r="3166" spans="1:1" x14ac:dyDescent="0.25">
      <c r="A3166" s="14"/>
    </row>
    <row r="3167" spans="1:1" x14ac:dyDescent="0.25">
      <c r="A3167" s="14"/>
    </row>
    <row r="3168" spans="1:1" x14ac:dyDescent="0.25">
      <c r="A3168" s="14"/>
    </row>
    <row r="3169" spans="1:1" x14ac:dyDescent="0.25">
      <c r="A3169" s="14"/>
    </row>
    <row r="3170" spans="1:1" x14ac:dyDescent="0.25">
      <c r="A3170" s="14"/>
    </row>
    <row r="3171" spans="1:1" x14ac:dyDescent="0.25">
      <c r="A3171" s="14"/>
    </row>
    <row r="3172" spans="1:1" x14ac:dyDescent="0.25">
      <c r="A3172" s="14"/>
    </row>
    <row r="3173" spans="1:1" x14ac:dyDescent="0.25">
      <c r="A3173" s="14"/>
    </row>
    <row r="3174" spans="1:1" x14ac:dyDescent="0.25">
      <c r="A3174" s="14"/>
    </row>
    <row r="3175" spans="1:1" x14ac:dyDescent="0.25">
      <c r="A3175" s="14"/>
    </row>
    <row r="3176" spans="1:1" x14ac:dyDescent="0.25">
      <c r="A3176" s="14"/>
    </row>
    <row r="3177" spans="1:1" x14ac:dyDescent="0.25">
      <c r="A3177" s="14"/>
    </row>
    <row r="3178" spans="1:1" x14ac:dyDescent="0.25">
      <c r="A3178" s="14"/>
    </row>
    <row r="3179" spans="1:1" x14ac:dyDescent="0.25">
      <c r="A3179" s="14"/>
    </row>
    <row r="3180" spans="1:1" x14ac:dyDescent="0.25">
      <c r="A3180" s="14"/>
    </row>
    <row r="3181" spans="1:1" x14ac:dyDescent="0.25">
      <c r="A3181" s="14"/>
    </row>
    <row r="3182" spans="1:1" x14ac:dyDescent="0.25">
      <c r="A3182" s="14"/>
    </row>
    <row r="3183" spans="1:1" x14ac:dyDescent="0.25">
      <c r="A3183" s="14"/>
    </row>
    <row r="3184" spans="1:1" x14ac:dyDescent="0.25">
      <c r="A3184" s="14"/>
    </row>
    <row r="3185" spans="1:1" x14ac:dyDescent="0.25">
      <c r="A3185" s="14"/>
    </row>
    <row r="3186" spans="1:1" x14ac:dyDescent="0.25">
      <c r="A3186" s="14"/>
    </row>
    <row r="3187" spans="1:1" x14ac:dyDescent="0.25">
      <c r="A3187" s="14"/>
    </row>
    <row r="3188" spans="1:1" x14ac:dyDescent="0.25">
      <c r="A3188" s="14"/>
    </row>
    <row r="3189" spans="1:1" x14ac:dyDescent="0.25">
      <c r="A3189" s="14"/>
    </row>
    <row r="3190" spans="1:1" x14ac:dyDescent="0.25">
      <c r="A3190" s="14"/>
    </row>
    <row r="3191" spans="1:1" x14ac:dyDescent="0.25">
      <c r="A3191" s="14"/>
    </row>
    <row r="3192" spans="1:1" x14ac:dyDescent="0.25">
      <c r="A3192" s="14"/>
    </row>
    <row r="3193" spans="1:1" x14ac:dyDescent="0.25">
      <c r="A3193" s="14"/>
    </row>
    <row r="3194" spans="1:1" x14ac:dyDescent="0.25">
      <c r="A3194" s="14"/>
    </row>
    <row r="3195" spans="1:1" x14ac:dyDescent="0.25">
      <c r="A3195" s="14"/>
    </row>
    <row r="3196" spans="1:1" x14ac:dyDescent="0.25">
      <c r="A3196" s="14"/>
    </row>
    <row r="3197" spans="1:1" x14ac:dyDescent="0.25">
      <c r="A3197" s="14"/>
    </row>
    <row r="3198" spans="1:1" x14ac:dyDescent="0.25">
      <c r="A3198" s="14"/>
    </row>
    <row r="3199" spans="1:1" x14ac:dyDescent="0.25">
      <c r="A3199" s="14"/>
    </row>
    <row r="3200" spans="1:1" x14ac:dyDescent="0.25">
      <c r="A3200" s="14"/>
    </row>
    <row r="3201" spans="1:1" x14ac:dyDescent="0.25">
      <c r="A3201" s="14"/>
    </row>
    <row r="3202" spans="1:1" x14ac:dyDescent="0.25">
      <c r="A3202" s="14"/>
    </row>
    <row r="3203" spans="1:1" x14ac:dyDescent="0.25">
      <c r="A3203" s="14"/>
    </row>
    <row r="3204" spans="1:1" x14ac:dyDescent="0.25">
      <c r="A3204" s="14"/>
    </row>
    <row r="3205" spans="1:1" x14ac:dyDescent="0.25">
      <c r="A3205" s="14"/>
    </row>
    <row r="3206" spans="1:1" x14ac:dyDescent="0.25">
      <c r="A3206" s="14"/>
    </row>
    <row r="3207" spans="1:1" x14ac:dyDescent="0.25">
      <c r="A3207" s="14"/>
    </row>
    <row r="3208" spans="1:1" x14ac:dyDescent="0.25">
      <c r="A3208" s="14"/>
    </row>
    <row r="3209" spans="1:1" x14ac:dyDescent="0.25">
      <c r="A3209" s="14"/>
    </row>
    <row r="3210" spans="1:1" x14ac:dyDescent="0.25">
      <c r="A3210" s="14"/>
    </row>
    <row r="3211" spans="1:1" x14ac:dyDescent="0.25">
      <c r="A3211" s="14"/>
    </row>
    <row r="3212" spans="1:1" x14ac:dyDescent="0.25">
      <c r="A3212" s="14"/>
    </row>
    <row r="3213" spans="1:1" x14ac:dyDescent="0.25">
      <c r="A3213" s="14"/>
    </row>
    <row r="3214" spans="1:1" x14ac:dyDescent="0.25">
      <c r="A3214" s="14"/>
    </row>
    <row r="3215" spans="1:1" x14ac:dyDescent="0.25">
      <c r="A3215" s="14"/>
    </row>
    <row r="3216" spans="1:1" x14ac:dyDescent="0.25">
      <c r="A3216" s="14"/>
    </row>
    <row r="3217" spans="1:1" x14ac:dyDescent="0.25">
      <c r="A3217" s="14"/>
    </row>
    <row r="3218" spans="1:1" x14ac:dyDescent="0.25">
      <c r="A3218" s="14"/>
    </row>
    <row r="3219" spans="1:1" x14ac:dyDescent="0.25">
      <c r="A3219" s="14"/>
    </row>
    <row r="3220" spans="1:1" x14ac:dyDescent="0.25">
      <c r="A3220" s="14"/>
    </row>
    <row r="3221" spans="1:1" x14ac:dyDescent="0.25">
      <c r="A3221" s="14"/>
    </row>
    <row r="3222" spans="1:1" x14ac:dyDescent="0.25">
      <c r="A3222" s="14"/>
    </row>
    <row r="3223" spans="1:1" x14ac:dyDescent="0.25">
      <c r="A3223" s="14"/>
    </row>
    <row r="3224" spans="1:1" x14ac:dyDescent="0.25">
      <c r="A3224" s="14"/>
    </row>
    <row r="3225" spans="1:1" x14ac:dyDescent="0.25">
      <c r="A3225" s="14"/>
    </row>
    <row r="3226" spans="1:1" x14ac:dyDescent="0.25">
      <c r="A3226" s="14"/>
    </row>
    <row r="3227" spans="1:1" x14ac:dyDescent="0.25">
      <c r="A3227" s="14"/>
    </row>
    <row r="3228" spans="1:1" x14ac:dyDescent="0.25">
      <c r="A3228" s="14"/>
    </row>
    <row r="3229" spans="1:1" x14ac:dyDescent="0.25">
      <c r="A3229" s="14"/>
    </row>
    <row r="3230" spans="1:1" x14ac:dyDescent="0.25">
      <c r="A3230" s="14"/>
    </row>
    <row r="3231" spans="1:1" x14ac:dyDescent="0.25">
      <c r="A3231" s="14"/>
    </row>
    <row r="3232" spans="1:1" x14ac:dyDescent="0.25">
      <c r="A3232" s="14"/>
    </row>
    <row r="3233" spans="1:1" x14ac:dyDescent="0.25">
      <c r="A3233" s="14"/>
    </row>
    <row r="3234" spans="1:1" x14ac:dyDescent="0.25">
      <c r="A3234" s="14"/>
    </row>
    <row r="3235" spans="1:1" x14ac:dyDescent="0.25">
      <c r="A3235" s="14"/>
    </row>
    <row r="3236" spans="1:1" x14ac:dyDescent="0.25">
      <c r="A3236" s="14"/>
    </row>
    <row r="3237" spans="1:1" x14ac:dyDescent="0.25">
      <c r="A3237" s="14"/>
    </row>
    <row r="3238" spans="1:1" x14ac:dyDescent="0.25">
      <c r="A3238" s="14"/>
    </row>
    <row r="3239" spans="1:1" x14ac:dyDescent="0.25">
      <c r="A3239" s="14"/>
    </row>
    <row r="3240" spans="1:1" x14ac:dyDescent="0.25">
      <c r="A3240" s="14"/>
    </row>
    <row r="3241" spans="1:1" x14ac:dyDescent="0.25">
      <c r="A3241" s="14"/>
    </row>
    <row r="3242" spans="1:1" x14ac:dyDescent="0.25">
      <c r="A3242" s="14"/>
    </row>
    <row r="3243" spans="1:1" x14ac:dyDescent="0.25">
      <c r="A3243" s="14"/>
    </row>
    <row r="3244" spans="1:1" x14ac:dyDescent="0.25">
      <c r="A3244" s="14"/>
    </row>
    <row r="3245" spans="1:1" x14ac:dyDescent="0.25">
      <c r="A3245" s="14"/>
    </row>
    <row r="3246" spans="1:1" x14ac:dyDescent="0.25">
      <c r="A3246" s="14"/>
    </row>
    <row r="3247" spans="1:1" x14ac:dyDescent="0.25">
      <c r="A3247" s="14"/>
    </row>
    <row r="3248" spans="1:1" x14ac:dyDescent="0.25">
      <c r="A3248" s="14"/>
    </row>
    <row r="3249" spans="1:1" x14ac:dyDescent="0.25">
      <c r="A3249" s="14"/>
    </row>
    <row r="3250" spans="1:1" x14ac:dyDescent="0.25">
      <c r="A3250" s="14"/>
    </row>
    <row r="3251" spans="1:1" x14ac:dyDescent="0.25">
      <c r="A3251" s="14"/>
    </row>
    <row r="3252" spans="1:1" x14ac:dyDescent="0.25">
      <c r="A3252" s="14"/>
    </row>
    <row r="3253" spans="1:1" x14ac:dyDescent="0.25">
      <c r="A3253" s="14"/>
    </row>
    <row r="3254" spans="1:1" x14ac:dyDescent="0.25">
      <c r="A3254" s="14"/>
    </row>
    <row r="3255" spans="1:1" x14ac:dyDescent="0.25">
      <c r="A3255" s="14"/>
    </row>
    <row r="3256" spans="1:1" x14ac:dyDescent="0.25">
      <c r="A3256" s="14"/>
    </row>
    <row r="3257" spans="1:1" x14ac:dyDescent="0.25">
      <c r="A3257" s="14"/>
    </row>
    <row r="3258" spans="1:1" x14ac:dyDescent="0.25">
      <c r="A3258" s="14"/>
    </row>
    <row r="3259" spans="1:1" x14ac:dyDescent="0.25">
      <c r="A3259" s="14"/>
    </row>
    <row r="3260" spans="1:1" x14ac:dyDescent="0.25">
      <c r="A3260" s="14"/>
    </row>
    <row r="3261" spans="1:1" x14ac:dyDescent="0.25">
      <c r="A3261" s="14"/>
    </row>
    <row r="3262" spans="1:1" x14ac:dyDescent="0.25">
      <c r="A3262" s="14"/>
    </row>
    <row r="3263" spans="1:1" x14ac:dyDescent="0.25">
      <c r="A3263" s="14"/>
    </row>
    <row r="3264" spans="1:1" x14ac:dyDescent="0.25">
      <c r="A3264" s="14"/>
    </row>
    <row r="3265" spans="1:1" x14ac:dyDescent="0.25">
      <c r="A3265" s="14"/>
    </row>
    <row r="3266" spans="1:1" x14ac:dyDescent="0.25">
      <c r="A3266" s="14"/>
    </row>
    <row r="3267" spans="1:1" x14ac:dyDescent="0.25">
      <c r="A3267" s="14"/>
    </row>
    <row r="3268" spans="1:1" x14ac:dyDescent="0.25">
      <c r="A3268" s="14"/>
    </row>
    <row r="3269" spans="1:1" x14ac:dyDescent="0.25">
      <c r="A3269" s="14"/>
    </row>
    <row r="3270" spans="1:1" x14ac:dyDescent="0.25">
      <c r="A3270" s="14"/>
    </row>
    <row r="3271" spans="1:1" x14ac:dyDescent="0.25">
      <c r="A3271" s="14"/>
    </row>
    <row r="3272" spans="1:1" x14ac:dyDescent="0.25">
      <c r="A3272" s="14"/>
    </row>
    <row r="3273" spans="1:1" x14ac:dyDescent="0.25">
      <c r="A3273" s="14"/>
    </row>
    <row r="3274" spans="1:1" x14ac:dyDescent="0.25">
      <c r="A3274" s="14"/>
    </row>
    <row r="3275" spans="1:1" x14ac:dyDescent="0.25">
      <c r="A3275" s="14"/>
    </row>
    <row r="3276" spans="1:1" x14ac:dyDescent="0.25">
      <c r="A3276" s="14"/>
    </row>
    <row r="3277" spans="1:1" x14ac:dyDescent="0.25">
      <c r="A3277" s="14"/>
    </row>
    <row r="3278" spans="1:1" x14ac:dyDescent="0.25">
      <c r="A3278" s="14"/>
    </row>
    <row r="3279" spans="1:1" x14ac:dyDescent="0.25">
      <c r="A3279" s="14"/>
    </row>
    <row r="3280" spans="1:1" x14ac:dyDescent="0.25">
      <c r="A3280" s="14"/>
    </row>
    <row r="3281" spans="1:1" x14ac:dyDescent="0.25">
      <c r="A3281" s="14"/>
    </row>
    <row r="3282" spans="1:1" x14ac:dyDescent="0.25">
      <c r="A3282" s="14"/>
    </row>
    <row r="3283" spans="1:1" x14ac:dyDescent="0.25">
      <c r="A3283" s="14"/>
    </row>
    <row r="3284" spans="1:1" x14ac:dyDescent="0.25">
      <c r="A3284" s="14"/>
    </row>
    <row r="3285" spans="1:1" x14ac:dyDescent="0.25">
      <c r="A3285" s="14"/>
    </row>
    <row r="3286" spans="1:1" x14ac:dyDescent="0.25">
      <c r="A3286" s="14"/>
    </row>
    <row r="3287" spans="1:1" x14ac:dyDescent="0.25">
      <c r="A3287" s="14"/>
    </row>
    <row r="3288" spans="1:1" x14ac:dyDescent="0.25">
      <c r="A3288" s="14"/>
    </row>
    <row r="3289" spans="1:1" x14ac:dyDescent="0.25">
      <c r="A3289" s="14"/>
    </row>
    <row r="3290" spans="1:1" x14ac:dyDescent="0.25">
      <c r="A3290" s="14"/>
    </row>
    <row r="3291" spans="1:1" x14ac:dyDescent="0.25">
      <c r="A3291" s="14"/>
    </row>
    <row r="3292" spans="1:1" x14ac:dyDescent="0.25">
      <c r="A3292" s="14"/>
    </row>
    <row r="3293" spans="1:1" x14ac:dyDescent="0.25">
      <c r="A3293" s="14"/>
    </row>
    <row r="3294" spans="1:1" x14ac:dyDescent="0.25">
      <c r="A3294" s="14"/>
    </row>
    <row r="3295" spans="1:1" x14ac:dyDescent="0.25">
      <c r="A3295" s="14"/>
    </row>
    <row r="3296" spans="1:1" x14ac:dyDescent="0.25">
      <c r="A3296" s="14"/>
    </row>
    <row r="3297" spans="1:1" x14ac:dyDescent="0.25">
      <c r="A3297" s="14"/>
    </row>
    <row r="3298" spans="1:1" x14ac:dyDescent="0.25">
      <c r="A3298" s="14"/>
    </row>
    <row r="3299" spans="1:1" x14ac:dyDescent="0.25">
      <c r="A3299" s="14"/>
    </row>
    <row r="3300" spans="1:1" x14ac:dyDescent="0.25">
      <c r="A3300" s="14"/>
    </row>
    <row r="3301" spans="1:1" x14ac:dyDescent="0.25">
      <c r="A3301" s="14"/>
    </row>
    <row r="3302" spans="1:1" x14ac:dyDescent="0.25">
      <c r="A3302" s="14"/>
    </row>
    <row r="3303" spans="1:1" x14ac:dyDescent="0.25">
      <c r="A3303" s="14"/>
    </row>
    <row r="3304" spans="1:1" x14ac:dyDescent="0.25">
      <c r="A3304" s="14"/>
    </row>
    <row r="3305" spans="1:1" x14ac:dyDescent="0.25">
      <c r="A3305" s="14"/>
    </row>
    <row r="3306" spans="1:1" x14ac:dyDescent="0.25">
      <c r="A3306" s="14"/>
    </row>
    <row r="3307" spans="1:1" x14ac:dyDescent="0.25">
      <c r="A3307" s="14"/>
    </row>
    <row r="3308" spans="1:1" x14ac:dyDescent="0.25">
      <c r="A3308" s="14"/>
    </row>
    <row r="3309" spans="1:1" x14ac:dyDescent="0.25">
      <c r="A3309" s="14"/>
    </row>
    <row r="3310" spans="1:1" x14ac:dyDescent="0.25">
      <c r="A3310" s="14"/>
    </row>
    <row r="3311" spans="1:1" x14ac:dyDescent="0.25">
      <c r="A3311" s="14"/>
    </row>
    <row r="3312" spans="1:1" x14ac:dyDescent="0.25">
      <c r="A3312" s="14"/>
    </row>
    <row r="3313" spans="1:1" x14ac:dyDescent="0.25">
      <c r="A3313" s="14"/>
    </row>
    <row r="3314" spans="1:1" x14ac:dyDescent="0.25">
      <c r="A3314" s="14"/>
    </row>
    <row r="3315" spans="1:1" x14ac:dyDescent="0.25">
      <c r="A3315" s="14"/>
    </row>
    <row r="3316" spans="1:1" x14ac:dyDescent="0.25">
      <c r="A3316" s="14"/>
    </row>
    <row r="3317" spans="1:1" x14ac:dyDescent="0.25">
      <c r="A3317" s="14"/>
    </row>
    <row r="3318" spans="1:1" x14ac:dyDescent="0.25">
      <c r="A3318" s="14"/>
    </row>
    <row r="3319" spans="1:1" x14ac:dyDescent="0.25">
      <c r="A3319" s="14"/>
    </row>
    <row r="3320" spans="1:1" x14ac:dyDescent="0.25">
      <c r="A3320" s="14"/>
    </row>
    <row r="3321" spans="1:1" x14ac:dyDescent="0.25">
      <c r="A3321" s="14"/>
    </row>
    <row r="3322" spans="1:1" x14ac:dyDescent="0.25">
      <c r="A3322" s="14"/>
    </row>
    <row r="3323" spans="1:1" x14ac:dyDescent="0.25">
      <c r="A3323" s="14"/>
    </row>
    <row r="3324" spans="1:1" x14ac:dyDescent="0.25">
      <c r="A3324" s="14"/>
    </row>
    <row r="3325" spans="1:1" x14ac:dyDescent="0.25">
      <c r="A3325" s="14"/>
    </row>
    <row r="3326" spans="1:1" x14ac:dyDescent="0.25">
      <c r="A3326" s="14"/>
    </row>
    <row r="3327" spans="1:1" x14ac:dyDescent="0.25">
      <c r="A3327" s="14"/>
    </row>
    <row r="3328" spans="1:1" x14ac:dyDescent="0.25">
      <c r="A3328" s="14"/>
    </row>
    <row r="3329" spans="1:1" x14ac:dyDescent="0.25">
      <c r="A3329" s="14"/>
    </row>
    <row r="3330" spans="1:1" x14ac:dyDescent="0.25">
      <c r="A3330" s="14"/>
    </row>
    <row r="3331" spans="1:1" x14ac:dyDescent="0.25">
      <c r="A3331" s="14"/>
    </row>
    <row r="3332" spans="1:1" x14ac:dyDescent="0.25">
      <c r="A3332" s="14"/>
    </row>
    <row r="3333" spans="1:1" x14ac:dyDescent="0.25">
      <c r="A3333" s="14"/>
    </row>
    <row r="3334" spans="1:1" x14ac:dyDescent="0.25">
      <c r="A3334" s="14"/>
    </row>
    <row r="3335" spans="1:1" x14ac:dyDescent="0.25">
      <c r="A3335" s="14"/>
    </row>
    <row r="3336" spans="1:1" x14ac:dyDescent="0.25">
      <c r="A3336" s="14"/>
    </row>
    <row r="3337" spans="1:1" x14ac:dyDescent="0.25">
      <c r="A3337" s="14"/>
    </row>
    <row r="3338" spans="1:1" x14ac:dyDescent="0.25">
      <c r="A3338" s="14"/>
    </row>
    <row r="3339" spans="1:1" x14ac:dyDescent="0.25">
      <c r="A3339" s="14"/>
    </row>
    <row r="3340" spans="1:1" x14ac:dyDescent="0.25">
      <c r="A3340" s="14"/>
    </row>
    <row r="3341" spans="1:1" x14ac:dyDescent="0.25">
      <c r="A3341" s="14"/>
    </row>
    <row r="3342" spans="1:1" x14ac:dyDescent="0.25">
      <c r="A3342" s="14"/>
    </row>
    <row r="3343" spans="1:1" x14ac:dyDescent="0.25">
      <c r="A3343" s="14"/>
    </row>
    <row r="3344" spans="1:1" x14ac:dyDescent="0.25">
      <c r="A3344" s="14"/>
    </row>
    <row r="3345" spans="1:1" x14ac:dyDescent="0.25">
      <c r="A3345" s="14"/>
    </row>
    <row r="3346" spans="1:1" x14ac:dyDescent="0.25">
      <c r="A3346" s="14"/>
    </row>
    <row r="3347" spans="1:1" x14ac:dyDescent="0.25">
      <c r="A3347" s="14"/>
    </row>
    <row r="3348" spans="1:1" x14ac:dyDescent="0.25">
      <c r="A3348" s="14"/>
    </row>
    <row r="3349" spans="1:1" x14ac:dyDescent="0.25">
      <c r="A3349" s="14"/>
    </row>
    <row r="3350" spans="1:1" x14ac:dyDescent="0.25">
      <c r="A3350" s="14"/>
    </row>
    <row r="3351" spans="1:1" x14ac:dyDescent="0.25">
      <c r="A3351" s="14"/>
    </row>
    <row r="3352" spans="1:1" x14ac:dyDescent="0.25">
      <c r="A3352" s="14"/>
    </row>
    <row r="3353" spans="1:1" x14ac:dyDescent="0.25">
      <c r="A3353" s="14"/>
    </row>
    <row r="3354" spans="1:1" x14ac:dyDescent="0.25">
      <c r="A3354" s="14"/>
    </row>
    <row r="3355" spans="1:1" x14ac:dyDescent="0.25">
      <c r="A3355" s="14"/>
    </row>
    <row r="3356" spans="1:1" x14ac:dyDescent="0.25">
      <c r="A3356" s="14"/>
    </row>
    <row r="3357" spans="1:1" x14ac:dyDescent="0.25">
      <c r="A3357" s="14"/>
    </row>
    <row r="3358" spans="1:1" x14ac:dyDescent="0.25">
      <c r="A3358" s="14"/>
    </row>
    <row r="3359" spans="1:1" x14ac:dyDescent="0.25">
      <c r="A3359" s="14"/>
    </row>
    <row r="3360" spans="1:1" x14ac:dyDescent="0.25">
      <c r="A3360" s="14"/>
    </row>
    <row r="3361" spans="1:1" x14ac:dyDescent="0.25">
      <c r="A3361" s="14"/>
    </row>
    <row r="3362" spans="1:1" x14ac:dyDescent="0.25">
      <c r="A3362" s="14"/>
    </row>
    <row r="3363" spans="1:1" x14ac:dyDescent="0.25">
      <c r="A3363" s="14"/>
    </row>
    <row r="3364" spans="1:1" x14ac:dyDescent="0.25">
      <c r="A3364" s="14"/>
    </row>
    <row r="3365" spans="1:1" x14ac:dyDescent="0.25">
      <c r="A3365" s="14"/>
    </row>
    <row r="3366" spans="1:1" x14ac:dyDescent="0.25">
      <c r="A3366" s="14"/>
    </row>
    <row r="3367" spans="1:1" x14ac:dyDescent="0.25">
      <c r="A3367" s="14"/>
    </row>
    <row r="3368" spans="1:1" x14ac:dyDescent="0.25">
      <c r="A3368" s="14"/>
    </row>
    <row r="3369" spans="1:1" x14ac:dyDescent="0.25">
      <c r="A3369" s="14"/>
    </row>
    <row r="3370" spans="1:1" x14ac:dyDescent="0.25">
      <c r="A3370" s="14"/>
    </row>
    <row r="3371" spans="1:1" x14ac:dyDescent="0.25">
      <c r="A3371" s="14"/>
    </row>
    <row r="3372" spans="1:1" x14ac:dyDescent="0.25">
      <c r="A3372" s="14"/>
    </row>
    <row r="3373" spans="1:1" x14ac:dyDescent="0.25">
      <c r="A3373" s="14"/>
    </row>
    <row r="3374" spans="1:1" x14ac:dyDescent="0.25">
      <c r="A3374" s="14"/>
    </row>
    <row r="3375" spans="1:1" x14ac:dyDescent="0.25">
      <c r="A3375" s="14"/>
    </row>
    <row r="3376" spans="1:1" x14ac:dyDescent="0.25">
      <c r="A3376" s="14"/>
    </row>
    <row r="3377" spans="1:1" x14ac:dyDescent="0.25">
      <c r="A3377" s="14"/>
    </row>
    <row r="3378" spans="1:1" x14ac:dyDescent="0.25">
      <c r="A3378" s="14"/>
    </row>
    <row r="3379" spans="1:1" x14ac:dyDescent="0.25">
      <c r="A3379" s="14"/>
    </row>
    <row r="3380" spans="1:1" x14ac:dyDescent="0.25">
      <c r="A3380" s="14"/>
    </row>
    <row r="3381" spans="1:1" x14ac:dyDescent="0.25">
      <c r="A3381" s="14"/>
    </row>
    <row r="3382" spans="1:1" x14ac:dyDescent="0.25">
      <c r="A3382" s="14"/>
    </row>
    <row r="3383" spans="1:1" x14ac:dyDescent="0.25">
      <c r="A3383" s="14"/>
    </row>
    <row r="3384" spans="1:1" x14ac:dyDescent="0.25">
      <c r="A3384" s="14"/>
    </row>
    <row r="3385" spans="1:1" x14ac:dyDescent="0.25">
      <c r="A3385" s="14"/>
    </row>
    <row r="3386" spans="1:1" x14ac:dyDescent="0.25">
      <c r="A3386" s="14"/>
    </row>
    <row r="3387" spans="1:1" x14ac:dyDescent="0.25">
      <c r="A3387" s="14"/>
    </row>
    <row r="3388" spans="1:1" x14ac:dyDescent="0.25">
      <c r="A3388" s="14"/>
    </row>
    <row r="3389" spans="1:1" x14ac:dyDescent="0.25">
      <c r="A3389" s="14"/>
    </row>
    <row r="3390" spans="1:1" x14ac:dyDescent="0.25">
      <c r="A3390" s="14"/>
    </row>
    <row r="3391" spans="1:1" x14ac:dyDescent="0.25">
      <c r="A3391" s="14"/>
    </row>
    <row r="3392" spans="1:1" x14ac:dyDescent="0.25">
      <c r="A3392" s="14"/>
    </row>
    <row r="3393" spans="1:1" x14ac:dyDescent="0.25">
      <c r="A3393" s="14"/>
    </row>
    <row r="3394" spans="1:1" x14ac:dyDescent="0.25">
      <c r="A3394" s="14"/>
    </row>
    <row r="3395" spans="1:1" x14ac:dyDescent="0.25">
      <c r="A3395" s="14"/>
    </row>
    <row r="3396" spans="1:1" x14ac:dyDescent="0.25">
      <c r="A3396" s="14"/>
    </row>
    <row r="3397" spans="1:1" x14ac:dyDescent="0.25">
      <c r="A3397" s="14"/>
    </row>
    <row r="3398" spans="1:1" x14ac:dyDescent="0.25">
      <c r="A3398" s="14"/>
    </row>
    <row r="3399" spans="1:1" x14ac:dyDescent="0.25">
      <c r="A3399" s="14"/>
    </row>
    <row r="3400" spans="1:1" x14ac:dyDescent="0.25">
      <c r="A3400" s="14"/>
    </row>
    <row r="3401" spans="1:1" x14ac:dyDescent="0.25">
      <c r="A3401" s="14"/>
    </row>
    <row r="3402" spans="1:1" x14ac:dyDescent="0.25">
      <c r="A3402" s="14"/>
    </row>
    <row r="3403" spans="1:1" x14ac:dyDescent="0.25">
      <c r="A3403" s="14"/>
    </row>
    <row r="3404" spans="1:1" x14ac:dyDescent="0.25">
      <c r="A3404" s="14"/>
    </row>
    <row r="3405" spans="1:1" x14ac:dyDescent="0.25">
      <c r="A3405" s="14"/>
    </row>
    <row r="3406" spans="1:1" x14ac:dyDescent="0.25">
      <c r="A3406" s="14"/>
    </row>
    <row r="3407" spans="1:1" x14ac:dyDescent="0.25">
      <c r="A3407" s="14"/>
    </row>
    <row r="3408" spans="1:1" x14ac:dyDescent="0.25">
      <c r="A3408" s="14"/>
    </row>
    <row r="3409" spans="1:1" x14ac:dyDescent="0.25">
      <c r="A3409" s="14"/>
    </row>
    <row r="3410" spans="1:1" x14ac:dyDescent="0.25">
      <c r="A3410" s="14"/>
    </row>
    <row r="3411" spans="1:1" x14ac:dyDescent="0.25">
      <c r="A3411" s="14"/>
    </row>
    <row r="3412" spans="1:1" x14ac:dyDescent="0.25">
      <c r="A3412" s="14"/>
    </row>
    <row r="3413" spans="1:1" x14ac:dyDescent="0.25">
      <c r="A3413" s="14"/>
    </row>
    <row r="3414" spans="1:1" x14ac:dyDescent="0.25">
      <c r="A3414" s="14"/>
    </row>
    <row r="3415" spans="1:1" x14ac:dyDescent="0.25">
      <c r="A3415" s="14"/>
    </row>
    <row r="3416" spans="1:1" x14ac:dyDescent="0.25">
      <c r="A3416" s="14"/>
    </row>
    <row r="3417" spans="1:1" x14ac:dyDescent="0.25">
      <c r="A3417" s="14"/>
    </row>
    <row r="3418" spans="1:1" x14ac:dyDescent="0.25">
      <c r="A3418" s="14"/>
    </row>
    <row r="3419" spans="1:1" x14ac:dyDescent="0.25">
      <c r="A3419" s="14"/>
    </row>
    <row r="3420" spans="1:1" x14ac:dyDescent="0.25">
      <c r="A3420" s="14"/>
    </row>
    <row r="3421" spans="1:1" x14ac:dyDescent="0.25">
      <c r="A3421" s="14"/>
    </row>
    <row r="3422" spans="1:1" x14ac:dyDescent="0.25">
      <c r="A3422" s="14"/>
    </row>
    <row r="3423" spans="1:1" x14ac:dyDescent="0.25">
      <c r="A3423" s="14"/>
    </row>
    <row r="3424" spans="1:1" x14ac:dyDescent="0.25">
      <c r="A3424" s="14"/>
    </row>
    <row r="3425" spans="1:1" x14ac:dyDescent="0.25">
      <c r="A3425" s="14"/>
    </row>
    <row r="3426" spans="1:1" x14ac:dyDescent="0.25">
      <c r="A3426" s="14"/>
    </row>
    <row r="3427" spans="1:1" x14ac:dyDescent="0.25">
      <c r="A3427" s="14"/>
    </row>
    <row r="3428" spans="1:1" x14ac:dyDescent="0.25">
      <c r="A3428" s="14"/>
    </row>
    <row r="3429" spans="1:1" x14ac:dyDescent="0.25">
      <c r="A3429" s="14"/>
    </row>
    <row r="3430" spans="1:1" x14ac:dyDescent="0.25">
      <c r="A3430" s="14"/>
    </row>
    <row r="3431" spans="1:1" x14ac:dyDescent="0.25">
      <c r="A3431" s="14"/>
    </row>
    <row r="3432" spans="1:1" x14ac:dyDescent="0.25">
      <c r="A3432" s="14"/>
    </row>
    <row r="3433" spans="1:1" x14ac:dyDescent="0.25">
      <c r="A3433" s="14"/>
    </row>
    <row r="3434" spans="1:1" x14ac:dyDescent="0.25">
      <c r="A3434" s="14"/>
    </row>
    <row r="3435" spans="1:1" x14ac:dyDescent="0.25">
      <c r="A3435" s="14"/>
    </row>
    <row r="3436" spans="1:1" x14ac:dyDescent="0.25">
      <c r="A3436" s="14"/>
    </row>
    <row r="3437" spans="1:1" x14ac:dyDescent="0.25">
      <c r="A3437" s="14"/>
    </row>
    <row r="3438" spans="1:1" x14ac:dyDescent="0.25">
      <c r="A3438" s="14"/>
    </row>
    <row r="3439" spans="1:1" x14ac:dyDescent="0.25">
      <c r="A3439" s="14"/>
    </row>
    <row r="3440" spans="1:1" x14ac:dyDescent="0.25">
      <c r="A3440" s="14"/>
    </row>
    <row r="3441" spans="1:1" x14ac:dyDescent="0.25">
      <c r="A3441" s="14"/>
    </row>
    <row r="3442" spans="1:1" x14ac:dyDescent="0.25">
      <c r="A3442" s="14"/>
    </row>
    <row r="3443" spans="1:1" x14ac:dyDescent="0.25">
      <c r="A3443" s="14"/>
    </row>
    <row r="3444" spans="1:1" x14ac:dyDescent="0.25">
      <c r="A3444" s="14"/>
    </row>
    <row r="3445" spans="1:1" x14ac:dyDescent="0.25">
      <c r="A3445" s="14"/>
    </row>
    <row r="3446" spans="1:1" x14ac:dyDescent="0.25">
      <c r="A3446" s="14"/>
    </row>
    <row r="3447" spans="1:1" x14ac:dyDescent="0.25">
      <c r="A3447" s="14"/>
    </row>
    <row r="3448" spans="1:1" x14ac:dyDescent="0.25">
      <c r="A3448" s="14"/>
    </row>
    <row r="3449" spans="1:1" x14ac:dyDescent="0.25">
      <c r="A3449" s="14"/>
    </row>
    <row r="3450" spans="1:1" x14ac:dyDescent="0.25">
      <c r="A3450" s="14"/>
    </row>
    <row r="3451" spans="1:1" x14ac:dyDescent="0.25">
      <c r="A3451" s="14"/>
    </row>
    <row r="3452" spans="1:1" x14ac:dyDescent="0.25">
      <c r="A3452" s="14"/>
    </row>
    <row r="3453" spans="1:1" x14ac:dyDescent="0.25">
      <c r="A3453" s="14"/>
    </row>
    <row r="3454" spans="1:1" x14ac:dyDescent="0.25">
      <c r="A3454" s="14"/>
    </row>
    <row r="3455" spans="1:1" x14ac:dyDescent="0.25">
      <c r="A3455" s="14"/>
    </row>
    <row r="3456" spans="1:1" x14ac:dyDescent="0.25">
      <c r="A3456" s="14"/>
    </row>
    <row r="3457" spans="1:1" x14ac:dyDescent="0.25">
      <c r="A3457" s="14"/>
    </row>
    <row r="3458" spans="1:1" x14ac:dyDescent="0.25">
      <c r="A3458" s="14"/>
    </row>
    <row r="3459" spans="1:1" x14ac:dyDescent="0.25">
      <c r="A3459" s="14"/>
    </row>
    <row r="3460" spans="1:1" x14ac:dyDescent="0.25">
      <c r="A3460" s="14"/>
    </row>
    <row r="3461" spans="1:1" x14ac:dyDescent="0.25">
      <c r="A3461" s="14"/>
    </row>
    <row r="3462" spans="1:1" x14ac:dyDescent="0.25">
      <c r="A3462" s="14"/>
    </row>
    <row r="3463" spans="1:1" x14ac:dyDescent="0.25">
      <c r="A3463" s="14"/>
    </row>
    <row r="3464" spans="1:1" x14ac:dyDescent="0.25">
      <c r="A3464" s="14"/>
    </row>
    <row r="3465" spans="1:1" x14ac:dyDescent="0.25">
      <c r="A3465" s="14"/>
    </row>
    <row r="3466" spans="1:1" x14ac:dyDescent="0.25">
      <c r="A3466" s="14"/>
    </row>
    <row r="3467" spans="1:1" x14ac:dyDescent="0.25">
      <c r="A3467" s="14"/>
    </row>
    <row r="3468" spans="1:1" x14ac:dyDescent="0.25">
      <c r="A3468" s="14"/>
    </row>
    <row r="3469" spans="1:1" x14ac:dyDescent="0.25">
      <c r="A3469" s="14"/>
    </row>
    <row r="3470" spans="1:1" x14ac:dyDescent="0.25">
      <c r="A3470" s="14"/>
    </row>
    <row r="3471" spans="1:1" x14ac:dyDescent="0.25">
      <c r="A3471" s="14"/>
    </row>
    <row r="3472" spans="1:1" x14ac:dyDescent="0.25">
      <c r="A3472" s="14"/>
    </row>
    <row r="3473" spans="1:1" x14ac:dyDescent="0.25">
      <c r="A3473" s="14"/>
    </row>
    <row r="3474" spans="1:1" x14ac:dyDescent="0.25">
      <c r="A3474" s="14"/>
    </row>
    <row r="3475" spans="1:1" x14ac:dyDescent="0.25">
      <c r="A3475" s="14"/>
    </row>
    <row r="3476" spans="1:1" x14ac:dyDescent="0.25">
      <c r="A3476" s="14"/>
    </row>
    <row r="3477" spans="1:1" x14ac:dyDescent="0.25">
      <c r="A3477" s="14"/>
    </row>
    <row r="3478" spans="1:1" x14ac:dyDescent="0.25">
      <c r="A3478" s="14"/>
    </row>
    <row r="3479" spans="1:1" x14ac:dyDescent="0.25">
      <c r="A3479" s="14"/>
    </row>
    <row r="3480" spans="1:1" x14ac:dyDescent="0.25">
      <c r="A3480" s="14"/>
    </row>
    <row r="3481" spans="1:1" x14ac:dyDescent="0.25">
      <c r="A3481" s="14"/>
    </row>
    <row r="3482" spans="1:1" x14ac:dyDescent="0.25">
      <c r="A3482" s="14"/>
    </row>
    <row r="3483" spans="1:1" x14ac:dyDescent="0.25">
      <c r="A3483" s="14"/>
    </row>
    <row r="3484" spans="1:1" x14ac:dyDescent="0.25">
      <c r="A3484" s="14"/>
    </row>
    <row r="3485" spans="1:1" x14ac:dyDescent="0.25">
      <c r="A3485" s="14"/>
    </row>
    <row r="3486" spans="1:1" x14ac:dyDescent="0.25">
      <c r="A3486" s="14"/>
    </row>
    <row r="3487" spans="1:1" x14ac:dyDescent="0.25">
      <c r="A3487" s="14"/>
    </row>
    <row r="3488" spans="1:1" x14ac:dyDescent="0.25">
      <c r="A3488" s="14"/>
    </row>
    <row r="3489" spans="1:1" x14ac:dyDescent="0.25">
      <c r="A3489" s="14"/>
    </row>
    <row r="3490" spans="1:1" x14ac:dyDescent="0.25">
      <c r="A3490" s="14"/>
    </row>
    <row r="3491" spans="1:1" x14ac:dyDescent="0.25">
      <c r="A3491" s="14"/>
    </row>
    <row r="3492" spans="1:1" x14ac:dyDescent="0.25">
      <c r="A3492" s="14"/>
    </row>
    <row r="3493" spans="1:1" x14ac:dyDescent="0.25">
      <c r="A3493" s="14"/>
    </row>
    <row r="3494" spans="1:1" x14ac:dyDescent="0.25">
      <c r="A3494" s="14"/>
    </row>
    <row r="3495" spans="1:1" x14ac:dyDescent="0.25">
      <c r="A3495" s="14"/>
    </row>
    <row r="3496" spans="1:1" x14ac:dyDescent="0.25">
      <c r="A3496" s="14"/>
    </row>
    <row r="3497" spans="1:1" x14ac:dyDescent="0.25">
      <c r="A3497" s="14"/>
    </row>
    <row r="3498" spans="1:1" x14ac:dyDescent="0.25">
      <c r="A3498" s="14"/>
    </row>
    <row r="3499" spans="1:1" x14ac:dyDescent="0.25">
      <c r="A3499" s="14"/>
    </row>
    <row r="3500" spans="1:1" x14ac:dyDescent="0.25">
      <c r="A3500" s="14"/>
    </row>
    <row r="3501" spans="1:1" x14ac:dyDescent="0.25">
      <c r="A3501" s="14"/>
    </row>
    <row r="3502" spans="1:1" x14ac:dyDescent="0.25">
      <c r="A3502" s="14"/>
    </row>
    <row r="3503" spans="1:1" x14ac:dyDescent="0.25">
      <c r="A3503" s="14"/>
    </row>
    <row r="3504" spans="1:1" x14ac:dyDescent="0.25">
      <c r="A3504" s="14"/>
    </row>
    <row r="3505" spans="1:1" x14ac:dyDescent="0.25">
      <c r="A3505" s="14"/>
    </row>
    <row r="3506" spans="1:1" x14ac:dyDescent="0.25">
      <c r="A3506" s="14"/>
    </row>
    <row r="3507" spans="1:1" x14ac:dyDescent="0.25">
      <c r="A3507" s="14"/>
    </row>
    <row r="3508" spans="1:1" x14ac:dyDescent="0.25">
      <c r="A3508" s="14"/>
    </row>
    <row r="3509" spans="1:1" x14ac:dyDescent="0.25">
      <c r="A3509" s="14"/>
    </row>
    <row r="3510" spans="1:1" x14ac:dyDescent="0.25">
      <c r="A3510" s="14"/>
    </row>
    <row r="3511" spans="1:1" x14ac:dyDescent="0.25">
      <c r="A3511" s="14"/>
    </row>
    <row r="3512" spans="1:1" x14ac:dyDescent="0.25">
      <c r="A3512" s="14"/>
    </row>
    <row r="3513" spans="1:1" x14ac:dyDescent="0.25">
      <c r="A3513" s="14"/>
    </row>
    <row r="3514" spans="1:1" x14ac:dyDescent="0.25">
      <c r="A3514" s="14"/>
    </row>
    <row r="3515" spans="1:1" x14ac:dyDescent="0.25">
      <c r="A3515" s="14"/>
    </row>
    <row r="3516" spans="1:1" x14ac:dyDescent="0.25">
      <c r="A3516" s="14"/>
    </row>
    <row r="3517" spans="1:1" x14ac:dyDescent="0.25">
      <c r="A3517" s="14"/>
    </row>
    <row r="3518" spans="1:1" x14ac:dyDescent="0.25">
      <c r="A3518" s="14"/>
    </row>
    <row r="3519" spans="1:1" x14ac:dyDescent="0.25">
      <c r="A3519" s="14"/>
    </row>
    <row r="3520" spans="1:1" x14ac:dyDescent="0.25">
      <c r="A3520" s="14"/>
    </row>
    <row r="3521" spans="1:1" x14ac:dyDescent="0.25">
      <c r="A3521" s="14"/>
    </row>
    <row r="3522" spans="1:1" x14ac:dyDescent="0.25">
      <c r="A3522" s="14"/>
    </row>
    <row r="3523" spans="1:1" x14ac:dyDescent="0.25">
      <c r="A3523" s="14"/>
    </row>
    <row r="3524" spans="1:1" x14ac:dyDescent="0.25">
      <c r="A3524" s="14"/>
    </row>
    <row r="3525" spans="1:1" x14ac:dyDescent="0.25">
      <c r="A3525" s="14"/>
    </row>
    <row r="3526" spans="1:1" x14ac:dyDescent="0.25">
      <c r="A3526" s="14"/>
    </row>
    <row r="3527" spans="1:1" x14ac:dyDescent="0.25">
      <c r="A3527" s="14"/>
    </row>
    <row r="3528" spans="1:1" x14ac:dyDescent="0.25">
      <c r="A3528" s="14"/>
    </row>
    <row r="3529" spans="1:1" x14ac:dyDescent="0.25">
      <c r="A3529" s="14"/>
    </row>
    <row r="3530" spans="1:1" x14ac:dyDescent="0.25">
      <c r="A3530" s="14"/>
    </row>
    <row r="3531" spans="1:1" x14ac:dyDescent="0.25">
      <c r="A3531" s="14"/>
    </row>
    <row r="3532" spans="1:1" x14ac:dyDescent="0.25">
      <c r="A3532" s="14"/>
    </row>
    <row r="3533" spans="1:1" x14ac:dyDescent="0.25">
      <c r="A3533" s="14"/>
    </row>
    <row r="3534" spans="1:1" x14ac:dyDescent="0.25">
      <c r="A3534" s="14"/>
    </row>
    <row r="3535" spans="1:1" x14ac:dyDescent="0.25">
      <c r="A3535" s="14"/>
    </row>
    <row r="3536" spans="1:1" x14ac:dyDescent="0.25">
      <c r="A3536" s="14"/>
    </row>
    <row r="3537" spans="1:1" x14ac:dyDescent="0.25">
      <c r="A3537" s="14"/>
    </row>
    <row r="3538" spans="1:1" x14ac:dyDescent="0.25">
      <c r="A3538" s="14"/>
    </row>
    <row r="3539" spans="1:1" x14ac:dyDescent="0.25">
      <c r="A3539" s="14"/>
    </row>
    <row r="3540" spans="1:1" x14ac:dyDescent="0.25">
      <c r="A3540" s="14"/>
    </row>
    <row r="3541" spans="1:1" x14ac:dyDescent="0.25">
      <c r="A3541" s="14"/>
    </row>
    <row r="3542" spans="1:1" x14ac:dyDescent="0.25">
      <c r="A3542" s="14"/>
    </row>
    <row r="3543" spans="1:1" x14ac:dyDescent="0.25">
      <c r="A3543" s="14"/>
    </row>
    <row r="3544" spans="1:1" x14ac:dyDescent="0.25">
      <c r="A3544" s="14"/>
    </row>
    <row r="3545" spans="1:1" x14ac:dyDescent="0.25">
      <c r="A3545" s="14"/>
    </row>
    <row r="3546" spans="1:1" x14ac:dyDescent="0.25">
      <c r="A3546" s="14"/>
    </row>
    <row r="3547" spans="1:1" x14ac:dyDescent="0.25">
      <c r="A3547" s="14"/>
    </row>
    <row r="3548" spans="1:1" x14ac:dyDescent="0.25">
      <c r="A3548" s="14"/>
    </row>
    <row r="3549" spans="1:1" x14ac:dyDescent="0.25">
      <c r="A3549" s="14"/>
    </row>
    <row r="3550" spans="1:1" x14ac:dyDescent="0.25">
      <c r="A3550" s="14"/>
    </row>
    <row r="3551" spans="1:1" x14ac:dyDescent="0.25">
      <c r="A3551" s="14"/>
    </row>
    <row r="3552" spans="1:1" x14ac:dyDescent="0.25">
      <c r="A3552" s="14"/>
    </row>
    <row r="3553" spans="1:1" x14ac:dyDescent="0.25">
      <c r="A3553" s="14"/>
    </row>
    <row r="3554" spans="1:1" x14ac:dyDescent="0.25">
      <c r="A3554" s="14"/>
    </row>
    <row r="3555" spans="1:1" x14ac:dyDescent="0.25">
      <c r="A3555" s="14"/>
    </row>
    <row r="3556" spans="1:1" x14ac:dyDescent="0.25">
      <c r="A3556" s="14"/>
    </row>
    <row r="3557" spans="1:1" x14ac:dyDescent="0.25">
      <c r="A3557" s="14"/>
    </row>
    <row r="3558" spans="1:1" x14ac:dyDescent="0.25">
      <c r="A3558" s="14"/>
    </row>
    <row r="3559" spans="1:1" x14ac:dyDescent="0.25">
      <c r="A3559" s="14"/>
    </row>
    <row r="3560" spans="1:1" x14ac:dyDescent="0.25">
      <c r="A3560" s="14"/>
    </row>
    <row r="3561" spans="1:1" x14ac:dyDescent="0.25">
      <c r="A3561" s="14"/>
    </row>
    <row r="3562" spans="1:1" x14ac:dyDescent="0.25">
      <c r="A3562" s="14"/>
    </row>
    <row r="3563" spans="1:1" x14ac:dyDescent="0.25">
      <c r="A3563" s="14"/>
    </row>
    <row r="3564" spans="1:1" x14ac:dyDescent="0.25">
      <c r="A3564" s="14"/>
    </row>
    <row r="3565" spans="1:1" x14ac:dyDescent="0.25">
      <c r="A3565" s="14"/>
    </row>
    <row r="3566" spans="1:1" x14ac:dyDescent="0.25">
      <c r="A3566" s="14"/>
    </row>
    <row r="3567" spans="1:1" x14ac:dyDescent="0.25">
      <c r="A3567" s="14"/>
    </row>
    <row r="3568" spans="1:1" x14ac:dyDescent="0.25">
      <c r="A3568" s="14"/>
    </row>
    <row r="3569" spans="1:1" x14ac:dyDescent="0.25">
      <c r="A3569" s="14"/>
    </row>
    <row r="3570" spans="1:1" x14ac:dyDescent="0.25">
      <c r="A3570" s="14"/>
    </row>
    <row r="3571" spans="1:1" x14ac:dyDescent="0.25">
      <c r="A3571" s="14"/>
    </row>
    <row r="3572" spans="1:1" x14ac:dyDescent="0.25">
      <c r="A3572" s="14"/>
    </row>
    <row r="3573" spans="1:1" x14ac:dyDescent="0.25">
      <c r="A3573" s="14"/>
    </row>
    <row r="3574" spans="1:1" x14ac:dyDescent="0.25">
      <c r="A3574" s="14"/>
    </row>
    <row r="3575" spans="1:1" x14ac:dyDescent="0.25">
      <c r="A3575" s="14"/>
    </row>
    <row r="3576" spans="1:1" x14ac:dyDescent="0.25">
      <c r="A3576" s="14"/>
    </row>
    <row r="3577" spans="1:1" x14ac:dyDescent="0.25">
      <c r="A3577" s="14"/>
    </row>
    <row r="3578" spans="1:1" x14ac:dyDescent="0.25">
      <c r="A3578" s="14"/>
    </row>
    <row r="3579" spans="1:1" x14ac:dyDescent="0.25">
      <c r="A3579" s="14"/>
    </row>
    <row r="3580" spans="1:1" x14ac:dyDescent="0.25">
      <c r="A3580" s="14"/>
    </row>
    <row r="3581" spans="1:1" x14ac:dyDescent="0.25">
      <c r="A3581" s="14"/>
    </row>
    <row r="3582" spans="1:1" x14ac:dyDescent="0.25">
      <c r="A3582" s="14"/>
    </row>
    <row r="3583" spans="1:1" x14ac:dyDescent="0.25">
      <c r="A3583" s="14"/>
    </row>
    <row r="3584" spans="1:1" x14ac:dyDescent="0.25">
      <c r="A3584" s="14"/>
    </row>
    <row r="3585" spans="1:1" x14ac:dyDescent="0.25">
      <c r="A3585" s="14"/>
    </row>
    <row r="3586" spans="1:1" x14ac:dyDescent="0.25">
      <c r="A3586" s="14"/>
    </row>
    <row r="3587" spans="1:1" x14ac:dyDescent="0.25">
      <c r="A3587" s="14"/>
    </row>
    <row r="3588" spans="1:1" x14ac:dyDescent="0.25">
      <c r="A3588" s="14"/>
    </row>
    <row r="3589" spans="1:1" x14ac:dyDescent="0.25">
      <c r="A3589" s="14"/>
    </row>
    <row r="3590" spans="1:1" x14ac:dyDescent="0.25">
      <c r="A3590" s="14"/>
    </row>
    <row r="3591" spans="1:1" x14ac:dyDescent="0.25">
      <c r="A3591" s="14"/>
    </row>
    <row r="3592" spans="1:1" x14ac:dyDescent="0.25">
      <c r="A3592" s="14"/>
    </row>
    <row r="3593" spans="1:1" x14ac:dyDescent="0.25">
      <c r="A3593" s="14"/>
    </row>
    <row r="3594" spans="1:1" x14ac:dyDescent="0.25">
      <c r="A3594" s="14"/>
    </row>
    <row r="3595" spans="1:1" x14ac:dyDescent="0.25">
      <c r="A3595" s="14"/>
    </row>
    <row r="3596" spans="1:1" x14ac:dyDescent="0.25">
      <c r="A3596" s="14"/>
    </row>
    <row r="3597" spans="1:1" x14ac:dyDescent="0.25">
      <c r="A3597" s="14"/>
    </row>
    <row r="3598" spans="1:1" x14ac:dyDescent="0.25">
      <c r="A3598" s="14"/>
    </row>
    <row r="3599" spans="1:1" x14ac:dyDescent="0.25">
      <c r="A3599" s="14"/>
    </row>
    <row r="3600" spans="1:1" x14ac:dyDescent="0.25">
      <c r="A3600" s="14"/>
    </row>
    <row r="3601" spans="1:1" x14ac:dyDescent="0.25">
      <c r="A3601" s="14"/>
    </row>
    <row r="3602" spans="1:1" x14ac:dyDescent="0.25">
      <c r="A3602" s="14"/>
    </row>
    <row r="3603" spans="1:1" x14ac:dyDescent="0.25">
      <c r="A3603" s="14"/>
    </row>
    <row r="3604" spans="1:1" x14ac:dyDescent="0.25">
      <c r="A3604" s="14"/>
    </row>
    <row r="3605" spans="1:1" x14ac:dyDescent="0.25">
      <c r="A3605" s="14"/>
    </row>
    <row r="3606" spans="1:1" x14ac:dyDescent="0.25">
      <c r="A3606" s="14"/>
    </row>
    <row r="3607" spans="1:1" x14ac:dyDescent="0.25">
      <c r="A3607" s="14"/>
    </row>
    <row r="3608" spans="1:1" x14ac:dyDescent="0.25">
      <c r="A3608" s="14"/>
    </row>
    <row r="3609" spans="1:1" x14ac:dyDescent="0.25">
      <c r="A3609" s="14"/>
    </row>
    <row r="3610" spans="1:1" x14ac:dyDescent="0.25">
      <c r="A3610" s="14"/>
    </row>
    <row r="3611" spans="1:1" x14ac:dyDescent="0.25">
      <c r="A3611" s="14"/>
    </row>
    <row r="3612" spans="1:1" x14ac:dyDescent="0.25">
      <c r="A3612" s="14"/>
    </row>
    <row r="3613" spans="1:1" x14ac:dyDescent="0.25">
      <c r="A3613" s="14"/>
    </row>
    <row r="3614" spans="1:1" x14ac:dyDescent="0.25">
      <c r="A3614" s="14"/>
    </row>
    <row r="3615" spans="1:1" x14ac:dyDescent="0.25">
      <c r="A3615" s="14"/>
    </row>
    <row r="3616" spans="1:1" x14ac:dyDescent="0.25">
      <c r="A3616" s="14"/>
    </row>
    <row r="3617" spans="1:1" x14ac:dyDescent="0.25">
      <c r="A3617" s="14"/>
    </row>
    <row r="3618" spans="1:1" x14ac:dyDescent="0.25">
      <c r="A3618" s="14"/>
    </row>
    <row r="3619" spans="1:1" x14ac:dyDescent="0.25">
      <c r="A3619" s="14"/>
    </row>
    <row r="3620" spans="1:1" x14ac:dyDescent="0.25">
      <c r="A3620" s="14"/>
    </row>
    <row r="3621" spans="1:1" x14ac:dyDescent="0.25">
      <c r="A3621" s="14"/>
    </row>
    <row r="3622" spans="1:1" x14ac:dyDescent="0.25">
      <c r="A3622" s="14"/>
    </row>
    <row r="3623" spans="1:1" x14ac:dyDescent="0.25">
      <c r="A3623" s="14"/>
    </row>
    <row r="3624" spans="1:1" x14ac:dyDescent="0.25">
      <c r="A3624" s="14"/>
    </row>
    <row r="3625" spans="1:1" x14ac:dyDescent="0.25">
      <c r="A3625" s="14"/>
    </row>
    <row r="3626" spans="1:1" x14ac:dyDescent="0.25">
      <c r="A3626" s="14"/>
    </row>
    <row r="3627" spans="1:1" x14ac:dyDescent="0.25">
      <c r="A3627" s="14"/>
    </row>
    <row r="3628" spans="1:1" x14ac:dyDescent="0.25">
      <c r="A3628" s="14"/>
    </row>
    <row r="3629" spans="1:1" x14ac:dyDescent="0.25">
      <c r="A3629" s="14"/>
    </row>
    <row r="3630" spans="1:1" x14ac:dyDescent="0.25">
      <c r="A3630" s="14"/>
    </row>
    <row r="3631" spans="1:1" x14ac:dyDescent="0.25">
      <c r="A3631" s="14"/>
    </row>
    <row r="3632" spans="1:1" x14ac:dyDescent="0.25">
      <c r="A3632" s="14"/>
    </row>
    <row r="3633" spans="1:1" x14ac:dyDescent="0.25">
      <c r="A3633" s="14"/>
    </row>
    <row r="3634" spans="1:1" x14ac:dyDescent="0.25">
      <c r="A3634" s="14"/>
    </row>
    <row r="3635" spans="1:1" x14ac:dyDescent="0.25">
      <c r="A3635" s="14"/>
    </row>
    <row r="3636" spans="1:1" x14ac:dyDescent="0.25">
      <c r="A3636" s="14"/>
    </row>
    <row r="3637" spans="1:1" x14ac:dyDescent="0.25">
      <c r="A3637" s="14"/>
    </row>
    <row r="3638" spans="1:1" x14ac:dyDescent="0.25">
      <c r="A3638" s="14"/>
    </row>
    <row r="3639" spans="1:1" x14ac:dyDescent="0.25">
      <c r="A3639" s="14"/>
    </row>
    <row r="3640" spans="1:1" x14ac:dyDescent="0.25">
      <c r="A3640" s="14"/>
    </row>
    <row r="3641" spans="1:1" x14ac:dyDescent="0.25">
      <c r="A3641" s="14"/>
    </row>
    <row r="3642" spans="1:1" x14ac:dyDescent="0.25">
      <c r="A3642" s="14"/>
    </row>
    <row r="3643" spans="1:1" x14ac:dyDescent="0.25">
      <c r="A3643" s="14"/>
    </row>
    <row r="3644" spans="1:1" x14ac:dyDescent="0.25">
      <c r="A3644" s="14"/>
    </row>
    <row r="3645" spans="1:1" x14ac:dyDescent="0.25">
      <c r="A3645" s="14"/>
    </row>
    <row r="3646" spans="1:1" x14ac:dyDescent="0.25">
      <c r="A3646" s="14"/>
    </row>
    <row r="3647" spans="1:1" x14ac:dyDescent="0.25">
      <c r="A3647" s="14"/>
    </row>
    <row r="3648" spans="1:1" x14ac:dyDescent="0.25">
      <c r="A3648" s="14"/>
    </row>
    <row r="3649" spans="1:1" x14ac:dyDescent="0.25">
      <c r="A3649" s="14"/>
    </row>
    <row r="3650" spans="1:1" x14ac:dyDescent="0.25">
      <c r="A3650" s="14"/>
    </row>
    <row r="3651" spans="1:1" x14ac:dyDescent="0.25">
      <c r="A3651" s="14"/>
    </row>
    <row r="3652" spans="1:1" x14ac:dyDescent="0.25">
      <c r="A3652" s="14"/>
    </row>
    <row r="3653" spans="1:1" x14ac:dyDescent="0.25">
      <c r="A3653" s="14"/>
    </row>
    <row r="3654" spans="1:1" x14ac:dyDescent="0.25">
      <c r="A3654" s="14"/>
    </row>
    <row r="3655" spans="1:1" x14ac:dyDescent="0.25">
      <c r="A3655" s="14"/>
    </row>
    <row r="3656" spans="1:1" x14ac:dyDescent="0.25">
      <c r="A3656" s="14"/>
    </row>
    <row r="3657" spans="1:1" x14ac:dyDescent="0.25">
      <c r="A3657" s="14"/>
    </row>
    <row r="3658" spans="1:1" x14ac:dyDescent="0.25">
      <c r="A3658" s="14"/>
    </row>
    <row r="3659" spans="1:1" x14ac:dyDescent="0.25">
      <c r="A3659" s="14"/>
    </row>
    <row r="3660" spans="1:1" x14ac:dyDescent="0.25">
      <c r="A3660" s="14"/>
    </row>
    <row r="3661" spans="1:1" x14ac:dyDescent="0.25">
      <c r="A3661" s="14"/>
    </row>
    <row r="3662" spans="1:1" x14ac:dyDescent="0.25">
      <c r="A3662" s="14"/>
    </row>
    <row r="3663" spans="1:1" x14ac:dyDescent="0.25">
      <c r="A3663" s="14"/>
    </row>
    <row r="3664" spans="1:1" x14ac:dyDescent="0.25">
      <c r="A3664" s="14"/>
    </row>
    <row r="3665" spans="1:1" x14ac:dyDescent="0.25">
      <c r="A3665" s="14"/>
    </row>
    <row r="3666" spans="1:1" x14ac:dyDescent="0.25">
      <c r="A3666" s="14"/>
    </row>
    <row r="3667" spans="1:1" x14ac:dyDescent="0.25">
      <c r="A3667" s="14"/>
    </row>
    <row r="3668" spans="1:1" x14ac:dyDescent="0.25">
      <c r="A3668" s="14"/>
    </row>
    <row r="3669" spans="1:1" x14ac:dyDescent="0.25">
      <c r="A3669" s="14"/>
    </row>
    <row r="3670" spans="1:1" x14ac:dyDescent="0.25">
      <c r="A3670" s="14"/>
    </row>
    <row r="3671" spans="1:1" x14ac:dyDescent="0.25">
      <c r="A3671" s="14"/>
    </row>
    <row r="3672" spans="1:1" x14ac:dyDescent="0.25">
      <c r="A3672" s="14"/>
    </row>
    <row r="3673" spans="1:1" x14ac:dyDescent="0.25">
      <c r="A3673" s="14"/>
    </row>
    <row r="3674" spans="1:1" x14ac:dyDescent="0.25">
      <c r="A3674" s="14"/>
    </row>
    <row r="3675" spans="1:1" x14ac:dyDescent="0.25">
      <c r="A3675" s="14"/>
    </row>
    <row r="3676" spans="1:1" x14ac:dyDescent="0.25">
      <c r="A3676" s="14"/>
    </row>
    <row r="3677" spans="1:1" x14ac:dyDescent="0.25">
      <c r="A3677" s="14"/>
    </row>
    <row r="3678" spans="1:1" x14ac:dyDescent="0.25">
      <c r="A3678" s="14"/>
    </row>
    <row r="3679" spans="1:1" x14ac:dyDescent="0.25">
      <c r="A3679" s="14"/>
    </row>
    <row r="3680" spans="1:1" x14ac:dyDescent="0.25">
      <c r="A3680" s="14"/>
    </row>
    <row r="3681" spans="1:1" x14ac:dyDescent="0.25">
      <c r="A3681" s="14"/>
    </row>
    <row r="3682" spans="1:1" x14ac:dyDescent="0.25">
      <c r="A3682" s="14"/>
    </row>
    <row r="3683" spans="1:1" x14ac:dyDescent="0.25">
      <c r="A3683" s="14"/>
    </row>
    <row r="3684" spans="1:1" x14ac:dyDescent="0.25">
      <c r="A3684" s="14"/>
    </row>
    <row r="3685" spans="1:1" x14ac:dyDescent="0.25">
      <c r="A3685" s="14"/>
    </row>
    <row r="3686" spans="1:1" x14ac:dyDescent="0.25">
      <c r="A3686" s="14"/>
    </row>
    <row r="3687" spans="1:1" x14ac:dyDescent="0.25">
      <c r="A3687" s="14"/>
    </row>
    <row r="3688" spans="1:1" x14ac:dyDescent="0.25">
      <c r="A3688" s="14"/>
    </row>
    <row r="3689" spans="1:1" x14ac:dyDescent="0.25">
      <c r="A3689" s="14"/>
    </row>
    <row r="3690" spans="1:1" x14ac:dyDescent="0.25">
      <c r="A3690" s="14"/>
    </row>
    <row r="3691" spans="1:1" x14ac:dyDescent="0.25">
      <c r="A3691" s="14"/>
    </row>
    <row r="3692" spans="1:1" x14ac:dyDescent="0.25">
      <c r="A3692" s="14"/>
    </row>
    <row r="3693" spans="1:1" x14ac:dyDescent="0.25">
      <c r="A3693" s="14"/>
    </row>
    <row r="3694" spans="1:1" x14ac:dyDescent="0.25">
      <c r="A3694" s="14"/>
    </row>
    <row r="3695" spans="1:1" x14ac:dyDescent="0.25">
      <c r="A3695" s="14"/>
    </row>
    <row r="3696" spans="1:1" x14ac:dyDescent="0.25">
      <c r="A3696" s="14"/>
    </row>
    <row r="3697" spans="1:1" x14ac:dyDescent="0.25">
      <c r="A3697" s="14"/>
    </row>
    <row r="3698" spans="1:1" x14ac:dyDescent="0.25">
      <c r="A3698" s="14"/>
    </row>
    <row r="3699" spans="1:1" x14ac:dyDescent="0.25">
      <c r="A3699" s="14"/>
    </row>
    <row r="3700" spans="1:1" x14ac:dyDescent="0.25">
      <c r="A3700" s="14"/>
    </row>
    <row r="3701" spans="1:1" x14ac:dyDescent="0.25">
      <c r="A3701" s="14"/>
    </row>
    <row r="3702" spans="1:1" x14ac:dyDescent="0.25">
      <c r="A3702" s="14"/>
    </row>
    <row r="3703" spans="1:1" x14ac:dyDescent="0.25">
      <c r="A3703" s="14"/>
    </row>
    <row r="3704" spans="1:1" x14ac:dyDescent="0.25">
      <c r="A3704" s="14"/>
    </row>
    <row r="3705" spans="1:1" x14ac:dyDescent="0.25">
      <c r="A3705" s="14"/>
    </row>
    <row r="3706" spans="1:1" x14ac:dyDescent="0.25">
      <c r="A3706" s="14"/>
    </row>
    <row r="3707" spans="1:1" x14ac:dyDescent="0.25">
      <c r="A3707" s="14"/>
    </row>
    <row r="3708" spans="1:1" x14ac:dyDescent="0.25">
      <c r="A3708" s="14"/>
    </row>
    <row r="3709" spans="1:1" x14ac:dyDescent="0.25">
      <c r="A3709" s="14"/>
    </row>
    <row r="3710" spans="1:1" x14ac:dyDescent="0.25">
      <c r="A3710" s="14"/>
    </row>
    <row r="3711" spans="1:1" x14ac:dyDescent="0.25">
      <c r="A3711" s="14"/>
    </row>
    <row r="3712" spans="1:1" x14ac:dyDescent="0.25">
      <c r="A3712" s="14"/>
    </row>
    <row r="3713" spans="1:1" x14ac:dyDescent="0.25">
      <c r="A3713" s="14"/>
    </row>
    <row r="3714" spans="1:1" x14ac:dyDescent="0.25">
      <c r="A3714" s="14"/>
    </row>
    <row r="3715" spans="1:1" x14ac:dyDescent="0.25">
      <c r="A3715" s="14"/>
    </row>
    <row r="3716" spans="1:1" x14ac:dyDescent="0.25">
      <c r="A3716" s="14"/>
    </row>
    <row r="3717" spans="1:1" x14ac:dyDescent="0.25">
      <c r="A3717" s="14"/>
    </row>
    <row r="3718" spans="1:1" x14ac:dyDescent="0.25">
      <c r="A3718" s="14"/>
    </row>
    <row r="3719" spans="1:1" x14ac:dyDescent="0.25">
      <c r="A3719" s="14"/>
    </row>
    <row r="3720" spans="1:1" x14ac:dyDescent="0.25">
      <c r="A3720" s="14"/>
    </row>
    <row r="3721" spans="1:1" x14ac:dyDescent="0.25">
      <c r="A3721" s="14"/>
    </row>
    <row r="3722" spans="1:1" x14ac:dyDescent="0.25">
      <c r="A3722" s="14"/>
    </row>
    <row r="3723" spans="1:1" x14ac:dyDescent="0.25">
      <c r="A3723" s="14"/>
    </row>
    <row r="3724" spans="1:1" x14ac:dyDescent="0.25">
      <c r="A3724" s="14"/>
    </row>
    <row r="3725" spans="1:1" x14ac:dyDescent="0.25">
      <c r="A3725" s="14"/>
    </row>
    <row r="3726" spans="1:1" x14ac:dyDescent="0.25">
      <c r="A3726" s="14"/>
    </row>
    <row r="3727" spans="1:1" x14ac:dyDescent="0.25">
      <c r="A3727" s="14"/>
    </row>
    <row r="3728" spans="1:1" x14ac:dyDescent="0.25">
      <c r="A3728" s="14"/>
    </row>
    <row r="3729" spans="1:1" x14ac:dyDescent="0.25">
      <c r="A3729" s="14"/>
    </row>
    <row r="3730" spans="1:1" x14ac:dyDescent="0.25">
      <c r="A3730" s="14"/>
    </row>
    <row r="3731" spans="1:1" x14ac:dyDescent="0.25">
      <c r="A3731" s="14"/>
    </row>
    <row r="3732" spans="1:1" x14ac:dyDescent="0.25">
      <c r="A3732" s="14"/>
    </row>
    <row r="3733" spans="1:1" x14ac:dyDescent="0.25">
      <c r="A3733" s="14"/>
    </row>
    <row r="3734" spans="1:1" x14ac:dyDescent="0.25">
      <c r="A3734" s="14"/>
    </row>
    <row r="3735" spans="1:1" x14ac:dyDescent="0.25">
      <c r="A3735" s="14"/>
    </row>
    <row r="3736" spans="1:1" x14ac:dyDescent="0.25">
      <c r="A3736" s="14"/>
    </row>
    <row r="3737" spans="1:1" x14ac:dyDescent="0.25">
      <c r="A3737" s="14"/>
    </row>
    <row r="3738" spans="1:1" x14ac:dyDescent="0.25">
      <c r="A3738" s="14"/>
    </row>
    <row r="3739" spans="1:1" x14ac:dyDescent="0.25">
      <c r="A3739" s="14"/>
    </row>
    <row r="3740" spans="1:1" x14ac:dyDescent="0.25">
      <c r="A3740" s="14"/>
    </row>
    <row r="3741" spans="1:1" x14ac:dyDescent="0.25">
      <c r="A3741" s="14"/>
    </row>
    <row r="3742" spans="1:1" x14ac:dyDescent="0.25">
      <c r="A3742" s="14"/>
    </row>
    <row r="3743" spans="1:1" x14ac:dyDescent="0.25">
      <c r="A3743" s="14"/>
    </row>
    <row r="3744" spans="1:1" x14ac:dyDescent="0.25">
      <c r="A3744" s="14"/>
    </row>
    <row r="3745" spans="1:1" x14ac:dyDescent="0.25">
      <c r="A3745" s="14"/>
    </row>
    <row r="3746" spans="1:1" x14ac:dyDescent="0.25">
      <c r="A3746" s="14"/>
    </row>
    <row r="3747" spans="1:1" x14ac:dyDescent="0.25">
      <c r="A3747" s="14"/>
    </row>
    <row r="3748" spans="1:1" x14ac:dyDescent="0.25">
      <c r="A3748" s="14"/>
    </row>
    <row r="3749" spans="1:1" x14ac:dyDescent="0.25">
      <c r="A3749" s="14"/>
    </row>
    <row r="3750" spans="1:1" x14ac:dyDescent="0.25">
      <c r="A3750" s="14"/>
    </row>
    <row r="3751" spans="1:1" x14ac:dyDescent="0.25">
      <c r="A3751" s="14"/>
    </row>
    <row r="3752" spans="1:1" x14ac:dyDescent="0.25">
      <c r="A3752" s="14"/>
    </row>
    <row r="3753" spans="1:1" x14ac:dyDescent="0.25">
      <c r="A3753" s="14"/>
    </row>
    <row r="3754" spans="1:1" x14ac:dyDescent="0.25">
      <c r="A3754" s="14"/>
    </row>
    <row r="3755" spans="1:1" x14ac:dyDescent="0.25">
      <c r="A3755" s="14"/>
    </row>
    <row r="3756" spans="1:1" x14ac:dyDescent="0.25">
      <c r="A3756" s="14"/>
    </row>
    <row r="3757" spans="1:1" x14ac:dyDescent="0.25">
      <c r="A3757" s="14"/>
    </row>
    <row r="3758" spans="1:1" x14ac:dyDescent="0.25">
      <c r="A3758" s="14"/>
    </row>
    <row r="3759" spans="1:1" x14ac:dyDescent="0.25">
      <c r="A3759" s="14"/>
    </row>
    <row r="3760" spans="1:1" x14ac:dyDescent="0.25">
      <c r="A3760" s="14"/>
    </row>
    <row r="3761" spans="1:1" x14ac:dyDescent="0.25">
      <c r="A3761" s="14"/>
    </row>
    <row r="3762" spans="1:1" x14ac:dyDescent="0.25">
      <c r="A3762" s="14"/>
    </row>
    <row r="3763" spans="1:1" x14ac:dyDescent="0.25">
      <c r="A3763" s="14"/>
    </row>
    <row r="3764" spans="1:1" x14ac:dyDescent="0.25">
      <c r="A3764" s="14"/>
    </row>
    <row r="3765" spans="1:1" x14ac:dyDescent="0.25">
      <c r="A3765" s="14"/>
    </row>
    <row r="3766" spans="1:1" x14ac:dyDescent="0.25">
      <c r="A3766" s="14"/>
    </row>
    <row r="3767" spans="1:1" x14ac:dyDescent="0.25">
      <c r="A3767" s="14"/>
    </row>
    <row r="3768" spans="1:1" x14ac:dyDescent="0.25">
      <c r="A3768" s="14"/>
    </row>
    <row r="3769" spans="1:1" x14ac:dyDescent="0.25">
      <c r="A3769" s="14"/>
    </row>
    <row r="3770" spans="1:1" x14ac:dyDescent="0.25">
      <c r="A3770" s="14"/>
    </row>
    <row r="3771" spans="1:1" x14ac:dyDescent="0.25">
      <c r="A3771" s="14"/>
    </row>
    <row r="3772" spans="1:1" x14ac:dyDescent="0.25">
      <c r="A3772" s="14"/>
    </row>
    <row r="3773" spans="1:1" x14ac:dyDescent="0.25">
      <c r="A3773" s="14"/>
    </row>
    <row r="3774" spans="1:1" x14ac:dyDescent="0.25">
      <c r="A3774" s="14"/>
    </row>
    <row r="3775" spans="1:1" x14ac:dyDescent="0.25">
      <c r="A3775" s="14"/>
    </row>
    <row r="3776" spans="1:1" x14ac:dyDescent="0.25">
      <c r="A3776" s="14"/>
    </row>
    <row r="3777" spans="1:1" x14ac:dyDescent="0.25">
      <c r="A3777" s="14"/>
    </row>
    <row r="3778" spans="1:1" x14ac:dyDescent="0.25">
      <c r="A3778" s="14"/>
    </row>
    <row r="3779" spans="1:1" x14ac:dyDescent="0.25">
      <c r="A3779" s="14"/>
    </row>
    <row r="3780" spans="1:1" x14ac:dyDescent="0.25">
      <c r="A3780" s="14"/>
    </row>
    <row r="3781" spans="1:1" x14ac:dyDescent="0.25">
      <c r="A3781" s="14"/>
    </row>
    <row r="3782" spans="1:1" x14ac:dyDescent="0.25">
      <c r="A3782" s="14"/>
    </row>
    <row r="3783" spans="1:1" x14ac:dyDescent="0.25">
      <c r="A3783" s="14"/>
    </row>
    <row r="3784" spans="1:1" x14ac:dyDescent="0.25">
      <c r="A3784" s="14"/>
    </row>
    <row r="3785" spans="1:1" x14ac:dyDescent="0.25">
      <c r="A3785" s="14"/>
    </row>
    <row r="3786" spans="1:1" x14ac:dyDescent="0.25">
      <c r="A3786" s="14"/>
    </row>
    <row r="3787" spans="1:1" x14ac:dyDescent="0.25">
      <c r="A3787" s="14"/>
    </row>
    <row r="3788" spans="1:1" x14ac:dyDescent="0.25">
      <c r="A3788" s="14"/>
    </row>
    <row r="3789" spans="1:1" x14ac:dyDescent="0.25">
      <c r="A3789" s="14"/>
    </row>
    <row r="3790" spans="1:1" x14ac:dyDescent="0.25">
      <c r="A3790" s="14"/>
    </row>
    <row r="3791" spans="1:1" x14ac:dyDescent="0.25">
      <c r="A3791" s="14"/>
    </row>
    <row r="3792" spans="1:1" x14ac:dyDescent="0.25">
      <c r="A3792" s="14"/>
    </row>
    <row r="3793" spans="1:1" x14ac:dyDescent="0.25">
      <c r="A3793" s="14"/>
    </row>
    <row r="3794" spans="1:1" x14ac:dyDescent="0.25">
      <c r="A3794" s="14"/>
    </row>
    <row r="3795" spans="1:1" x14ac:dyDescent="0.25">
      <c r="A3795" s="14"/>
    </row>
    <row r="3796" spans="1:1" x14ac:dyDescent="0.25">
      <c r="A3796" s="14"/>
    </row>
    <row r="3797" spans="1:1" x14ac:dyDescent="0.25">
      <c r="A3797" s="14"/>
    </row>
    <row r="3798" spans="1:1" x14ac:dyDescent="0.25">
      <c r="A3798" s="14"/>
    </row>
    <row r="3799" spans="1:1" x14ac:dyDescent="0.25">
      <c r="A3799" s="14"/>
    </row>
    <row r="3800" spans="1:1" x14ac:dyDescent="0.25">
      <c r="A3800" s="14"/>
    </row>
    <row r="3801" spans="1:1" x14ac:dyDescent="0.25">
      <c r="A3801" s="14"/>
    </row>
    <row r="3802" spans="1:1" x14ac:dyDescent="0.25">
      <c r="A3802" s="14"/>
    </row>
    <row r="3803" spans="1:1" x14ac:dyDescent="0.25">
      <c r="A3803" s="14"/>
    </row>
    <row r="3804" spans="1:1" x14ac:dyDescent="0.25">
      <c r="A3804" s="14"/>
    </row>
    <row r="3805" spans="1:1" x14ac:dyDescent="0.25">
      <c r="A3805" s="14"/>
    </row>
    <row r="3806" spans="1:1" x14ac:dyDescent="0.25">
      <c r="A3806" s="14"/>
    </row>
    <row r="3807" spans="1:1" x14ac:dyDescent="0.25">
      <c r="A3807" s="14"/>
    </row>
    <row r="3808" spans="1:1" x14ac:dyDescent="0.25">
      <c r="A3808" s="14"/>
    </row>
    <row r="3809" spans="1:1" x14ac:dyDescent="0.25">
      <c r="A3809" s="14"/>
    </row>
    <row r="3810" spans="1:1" x14ac:dyDescent="0.25">
      <c r="A3810" s="14"/>
    </row>
    <row r="3811" spans="1:1" x14ac:dyDescent="0.25">
      <c r="A3811" s="14"/>
    </row>
    <row r="3812" spans="1:1" x14ac:dyDescent="0.25">
      <c r="A3812" s="14"/>
    </row>
    <row r="3813" spans="1:1" x14ac:dyDescent="0.25">
      <c r="A3813" s="14"/>
    </row>
    <row r="3814" spans="1:1" x14ac:dyDescent="0.25">
      <c r="A3814" s="14"/>
    </row>
    <row r="3815" spans="1:1" x14ac:dyDescent="0.25">
      <c r="A3815" s="14"/>
    </row>
    <row r="3816" spans="1:1" x14ac:dyDescent="0.25">
      <c r="A3816" s="14"/>
    </row>
    <row r="3817" spans="1:1" x14ac:dyDescent="0.25">
      <c r="A3817" s="14"/>
    </row>
    <row r="3818" spans="1:1" x14ac:dyDescent="0.25">
      <c r="A3818" s="14"/>
    </row>
    <row r="3819" spans="1:1" x14ac:dyDescent="0.25">
      <c r="A3819" s="14"/>
    </row>
    <row r="3820" spans="1:1" x14ac:dyDescent="0.25">
      <c r="A3820" s="14"/>
    </row>
    <row r="3821" spans="1:1" x14ac:dyDescent="0.25">
      <c r="A3821" s="14"/>
    </row>
    <row r="3822" spans="1:1" x14ac:dyDescent="0.25">
      <c r="A3822" s="14"/>
    </row>
    <row r="3823" spans="1:1" x14ac:dyDescent="0.25">
      <c r="A3823" s="14"/>
    </row>
    <row r="3824" spans="1:1" x14ac:dyDescent="0.25">
      <c r="A3824" s="14"/>
    </row>
    <row r="3825" spans="1:1" x14ac:dyDescent="0.25">
      <c r="A3825" s="14"/>
    </row>
    <row r="3826" spans="1:1" x14ac:dyDescent="0.25">
      <c r="A3826" s="14"/>
    </row>
    <row r="3827" spans="1:1" x14ac:dyDescent="0.25">
      <c r="A3827" s="14"/>
    </row>
    <row r="3828" spans="1:1" x14ac:dyDescent="0.25">
      <c r="A3828" s="14"/>
    </row>
    <row r="3829" spans="1:1" x14ac:dyDescent="0.25">
      <c r="A3829" s="14"/>
    </row>
    <row r="3830" spans="1:1" x14ac:dyDescent="0.25">
      <c r="A3830" s="14"/>
    </row>
    <row r="3831" spans="1:1" x14ac:dyDescent="0.25">
      <c r="A3831" s="14"/>
    </row>
    <row r="3832" spans="1:1" x14ac:dyDescent="0.25">
      <c r="A3832" s="14"/>
    </row>
    <row r="3833" spans="1:1" x14ac:dyDescent="0.25">
      <c r="A3833" s="14"/>
    </row>
    <row r="3834" spans="1:1" x14ac:dyDescent="0.25">
      <c r="A3834" s="14"/>
    </row>
    <row r="3835" spans="1:1" x14ac:dyDescent="0.25">
      <c r="A3835" s="14"/>
    </row>
    <row r="3836" spans="1:1" x14ac:dyDescent="0.25">
      <c r="A3836" s="14"/>
    </row>
    <row r="3837" spans="1:1" x14ac:dyDescent="0.25">
      <c r="A3837" s="14"/>
    </row>
    <row r="3838" spans="1:1" x14ac:dyDescent="0.25">
      <c r="A3838" s="14"/>
    </row>
    <row r="3839" spans="1:1" x14ac:dyDescent="0.25">
      <c r="A3839" s="14"/>
    </row>
    <row r="3840" spans="1:1" x14ac:dyDescent="0.25">
      <c r="A3840" s="14"/>
    </row>
    <row r="3841" spans="1:1" x14ac:dyDescent="0.25">
      <c r="A3841" s="14"/>
    </row>
    <row r="3842" spans="1:1" x14ac:dyDescent="0.25">
      <c r="A3842" s="14"/>
    </row>
    <row r="3843" spans="1:1" x14ac:dyDescent="0.25">
      <c r="A3843" s="14"/>
    </row>
    <row r="3844" spans="1:1" x14ac:dyDescent="0.25">
      <c r="A3844" s="14"/>
    </row>
    <row r="3845" spans="1:1" x14ac:dyDescent="0.25">
      <c r="A3845" s="14"/>
    </row>
    <row r="3846" spans="1:1" x14ac:dyDescent="0.25">
      <c r="A3846" s="14"/>
    </row>
    <row r="3847" spans="1:1" x14ac:dyDescent="0.25">
      <c r="A3847" s="14"/>
    </row>
    <row r="3848" spans="1:1" x14ac:dyDescent="0.25">
      <c r="A3848" s="14"/>
    </row>
    <row r="3849" spans="1:1" x14ac:dyDescent="0.25">
      <c r="A3849" s="14"/>
    </row>
    <row r="3850" spans="1:1" x14ac:dyDescent="0.25">
      <c r="A3850" s="14"/>
    </row>
    <row r="3851" spans="1:1" x14ac:dyDescent="0.25">
      <c r="A3851" s="14"/>
    </row>
    <row r="3852" spans="1:1" x14ac:dyDescent="0.25">
      <c r="A3852" s="14"/>
    </row>
    <row r="3853" spans="1:1" x14ac:dyDescent="0.25">
      <c r="A3853" s="14"/>
    </row>
    <row r="3854" spans="1:1" x14ac:dyDescent="0.25">
      <c r="A3854" s="14"/>
    </row>
    <row r="3855" spans="1:1" x14ac:dyDescent="0.25">
      <c r="A3855" s="14"/>
    </row>
    <row r="3856" spans="1:1" x14ac:dyDescent="0.25">
      <c r="A3856" s="14"/>
    </row>
    <row r="3857" spans="1:1" x14ac:dyDescent="0.25">
      <c r="A3857" s="14"/>
    </row>
    <row r="3858" spans="1:1" x14ac:dyDescent="0.25">
      <c r="A3858" s="14"/>
    </row>
    <row r="3859" spans="1:1" x14ac:dyDescent="0.25">
      <c r="A3859" s="14"/>
    </row>
    <row r="3860" spans="1:1" x14ac:dyDescent="0.25">
      <c r="A3860" s="14"/>
    </row>
    <row r="3861" spans="1:1" x14ac:dyDescent="0.25">
      <c r="A3861" s="14"/>
    </row>
    <row r="3862" spans="1:1" x14ac:dyDescent="0.25">
      <c r="A3862" s="14"/>
    </row>
    <row r="3863" spans="1:1" x14ac:dyDescent="0.25">
      <c r="A3863" s="14"/>
    </row>
    <row r="3864" spans="1:1" x14ac:dyDescent="0.25">
      <c r="A3864" s="14"/>
    </row>
    <row r="3865" spans="1:1" x14ac:dyDescent="0.25">
      <c r="A3865" s="14"/>
    </row>
    <row r="3866" spans="1:1" x14ac:dyDescent="0.25">
      <c r="A3866" s="14"/>
    </row>
    <row r="3867" spans="1:1" x14ac:dyDescent="0.25">
      <c r="A3867" s="14"/>
    </row>
    <row r="3868" spans="1:1" x14ac:dyDescent="0.25">
      <c r="A3868" s="14"/>
    </row>
    <row r="3869" spans="1:1" x14ac:dyDescent="0.25">
      <c r="A3869" s="14"/>
    </row>
    <row r="3870" spans="1:1" x14ac:dyDescent="0.25">
      <c r="A3870" s="14"/>
    </row>
    <row r="3871" spans="1:1" x14ac:dyDescent="0.25">
      <c r="A3871" s="14"/>
    </row>
    <row r="3872" spans="1:1" x14ac:dyDescent="0.25">
      <c r="A3872" s="14"/>
    </row>
    <row r="3873" spans="1:1" x14ac:dyDescent="0.25">
      <c r="A3873" s="14"/>
    </row>
    <row r="3874" spans="1:1" x14ac:dyDescent="0.25">
      <c r="A3874" s="14"/>
    </row>
    <row r="3875" spans="1:1" x14ac:dyDescent="0.25">
      <c r="A3875" s="14"/>
    </row>
    <row r="3876" spans="1:1" x14ac:dyDescent="0.25">
      <c r="A3876" s="14"/>
    </row>
    <row r="3877" spans="1:1" x14ac:dyDescent="0.25">
      <c r="A3877" s="14"/>
    </row>
    <row r="3878" spans="1:1" x14ac:dyDescent="0.25">
      <c r="A3878" s="14"/>
    </row>
    <row r="3879" spans="1:1" x14ac:dyDescent="0.25">
      <c r="A3879" s="14"/>
    </row>
    <row r="3880" spans="1:1" x14ac:dyDescent="0.25">
      <c r="A3880" s="14"/>
    </row>
    <row r="3881" spans="1:1" x14ac:dyDescent="0.25">
      <c r="A3881" s="14"/>
    </row>
    <row r="3882" spans="1:1" x14ac:dyDescent="0.25">
      <c r="A3882" s="14"/>
    </row>
    <row r="3883" spans="1:1" x14ac:dyDescent="0.25">
      <c r="A3883" s="14"/>
    </row>
    <row r="3884" spans="1:1" x14ac:dyDescent="0.25">
      <c r="A3884" s="14"/>
    </row>
    <row r="3885" spans="1:1" x14ac:dyDescent="0.25">
      <c r="A3885" s="14"/>
    </row>
    <row r="3886" spans="1:1" x14ac:dyDescent="0.25">
      <c r="A3886" s="14"/>
    </row>
    <row r="3887" spans="1:1" x14ac:dyDescent="0.25">
      <c r="A3887" s="14"/>
    </row>
    <row r="3888" spans="1:1" x14ac:dyDescent="0.25">
      <c r="A3888" s="14"/>
    </row>
    <row r="3889" spans="1:1" x14ac:dyDescent="0.25">
      <c r="A3889" s="14"/>
    </row>
    <row r="3890" spans="1:1" x14ac:dyDescent="0.25">
      <c r="A3890" s="14"/>
    </row>
    <row r="3891" spans="1:1" x14ac:dyDescent="0.25">
      <c r="A3891" s="14"/>
    </row>
    <row r="3892" spans="1:1" x14ac:dyDescent="0.25">
      <c r="A3892" s="14"/>
    </row>
    <row r="3893" spans="1:1" x14ac:dyDescent="0.25">
      <c r="A3893" s="14"/>
    </row>
    <row r="3894" spans="1:1" x14ac:dyDescent="0.25">
      <c r="A3894" s="14"/>
    </row>
    <row r="3895" spans="1:1" x14ac:dyDescent="0.25">
      <c r="A3895" s="14"/>
    </row>
    <row r="3896" spans="1:1" x14ac:dyDescent="0.25">
      <c r="A3896" s="14"/>
    </row>
    <row r="3897" spans="1:1" x14ac:dyDescent="0.25">
      <c r="A3897" s="14"/>
    </row>
    <row r="3898" spans="1:1" x14ac:dyDescent="0.25">
      <c r="A3898" s="14"/>
    </row>
    <row r="3899" spans="1:1" x14ac:dyDescent="0.25">
      <c r="A3899" s="14"/>
    </row>
    <row r="3900" spans="1:1" x14ac:dyDescent="0.25">
      <c r="A3900" s="14"/>
    </row>
    <row r="3901" spans="1:1" x14ac:dyDescent="0.25">
      <c r="A3901" s="14"/>
    </row>
    <row r="3902" spans="1:1" x14ac:dyDescent="0.25">
      <c r="A3902" s="14"/>
    </row>
    <row r="3903" spans="1:1" x14ac:dyDescent="0.25">
      <c r="A3903" s="14"/>
    </row>
    <row r="3904" spans="1:1" x14ac:dyDescent="0.25">
      <c r="A3904" s="14"/>
    </row>
    <row r="3905" spans="1:1" x14ac:dyDescent="0.25">
      <c r="A3905" s="14"/>
    </row>
    <row r="3906" spans="1:1" x14ac:dyDescent="0.25">
      <c r="A3906" s="14"/>
    </row>
    <row r="3907" spans="1:1" x14ac:dyDescent="0.25">
      <c r="A3907" s="14"/>
    </row>
    <row r="3908" spans="1:1" x14ac:dyDescent="0.25">
      <c r="A3908" s="14"/>
    </row>
    <row r="3909" spans="1:1" x14ac:dyDescent="0.25">
      <c r="A3909" s="14"/>
    </row>
    <row r="3910" spans="1:1" x14ac:dyDescent="0.25">
      <c r="A3910" s="14"/>
    </row>
    <row r="3911" spans="1:1" x14ac:dyDescent="0.25">
      <c r="A3911" s="14"/>
    </row>
    <row r="3912" spans="1:1" x14ac:dyDescent="0.25">
      <c r="A3912" s="14"/>
    </row>
    <row r="3913" spans="1:1" x14ac:dyDescent="0.25">
      <c r="A3913" s="14"/>
    </row>
    <row r="3914" spans="1:1" x14ac:dyDescent="0.25">
      <c r="A3914" s="14"/>
    </row>
    <row r="3915" spans="1:1" x14ac:dyDescent="0.25">
      <c r="A3915" s="14"/>
    </row>
    <row r="3916" spans="1:1" x14ac:dyDescent="0.25">
      <c r="A3916" s="14"/>
    </row>
    <row r="3917" spans="1:1" x14ac:dyDescent="0.25">
      <c r="A3917" s="14"/>
    </row>
    <row r="3918" spans="1:1" x14ac:dyDescent="0.25">
      <c r="A3918" s="14"/>
    </row>
    <row r="3919" spans="1:1" x14ac:dyDescent="0.25">
      <c r="A3919" s="14"/>
    </row>
    <row r="3920" spans="1:1" x14ac:dyDescent="0.25">
      <c r="A3920" s="14"/>
    </row>
    <row r="3921" spans="1:1" x14ac:dyDescent="0.25">
      <c r="A3921" s="14"/>
    </row>
    <row r="3922" spans="1:1" x14ac:dyDescent="0.25">
      <c r="A3922" s="14"/>
    </row>
    <row r="3923" spans="1:1" x14ac:dyDescent="0.25">
      <c r="A3923" s="14"/>
    </row>
    <row r="3924" spans="1:1" x14ac:dyDescent="0.25">
      <c r="A3924" s="14"/>
    </row>
    <row r="3925" spans="1:1" x14ac:dyDescent="0.25">
      <c r="A3925" s="14"/>
    </row>
    <row r="3926" spans="1:1" x14ac:dyDescent="0.25">
      <c r="A3926" s="14"/>
    </row>
    <row r="3927" spans="1:1" x14ac:dyDescent="0.25">
      <c r="A3927" s="14"/>
    </row>
    <row r="3928" spans="1:1" x14ac:dyDescent="0.25">
      <c r="A3928" s="14"/>
    </row>
    <row r="3929" spans="1:1" x14ac:dyDescent="0.25">
      <c r="A3929" s="14"/>
    </row>
    <row r="3930" spans="1:1" x14ac:dyDescent="0.25">
      <c r="A3930" s="14"/>
    </row>
    <row r="3931" spans="1:1" x14ac:dyDescent="0.25">
      <c r="A3931" s="14"/>
    </row>
    <row r="3932" spans="1:1" x14ac:dyDescent="0.25">
      <c r="A3932" s="14"/>
    </row>
    <row r="3933" spans="1:1" x14ac:dyDescent="0.25">
      <c r="A3933" s="14"/>
    </row>
    <row r="3934" spans="1:1" x14ac:dyDescent="0.25">
      <c r="A3934" s="14"/>
    </row>
    <row r="3935" spans="1:1" x14ac:dyDescent="0.25">
      <c r="A3935" s="14"/>
    </row>
    <row r="3936" spans="1:1" x14ac:dyDescent="0.25">
      <c r="A3936" s="14"/>
    </row>
    <row r="3937" spans="1:1" x14ac:dyDescent="0.25">
      <c r="A3937" s="14"/>
    </row>
    <row r="3938" spans="1:1" x14ac:dyDescent="0.25">
      <c r="A3938" s="14"/>
    </row>
    <row r="3939" spans="1:1" x14ac:dyDescent="0.25">
      <c r="A3939" s="14"/>
    </row>
    <row r="3940" spans="1:1" x14ac:dyDescent="0.25">
      <c r="A3940" s="14"/>
    </row>
    <row r="3941" spans="1:1" x14ac:dyDescent="0.25">
      <c r="A3941" s="14"/>
    </row>
    <row r="3942" spans="1:1" x14ac:dyDescent="0.25">
      <c r="A3942" s="14"/>
    </row>
    <row r="3943" spans="1:1" x14ac:dyDescent="0.25">
      <c r="A3943" s="14"/>
    </row>
    <row r="3944" spans="1:1" x14ac:dyDescent="0.25">
      <c r="A3944" s="14"/>
    </row>
    <row r="3945" spans="1:1" x14ac:dyDescent="0.25">
      <c r="A3945" s="14"/>
    </row>
    <row r="3946" spans="1:1" x14ac:dyDescent="0.25">
      <c r="A3946" s="14"/>
    </row>
    <row r="3947" spans="1:1" x14ac:dyDescent="0.25">
      <c r="A3947" s="14"/>
    </row>
    <row r="3948" spans="1:1" x14ac:dyDescent="0.25">
      <c r="A3948" s="14"/>
    </row>
    <row r="3949" spans="1:1" x14ac:dyDescent="0.25">
      <c r="A3949" s="14"/>
    </row>
    <row r="3950" spans="1:1" x14ac:dyDescent="0.25">
      <c r="A3950" s="14"/>
    </row>
    <row r="3951" spans="1:1" x14ac:dyDescent="0.25">
      <c r="A3951" s="14"/>
    </row>
    <row r="3952" spans="1:1" x14ac:dyDescent="0.25">
      <c r="A3952" s="14"/>
    </row>
    <row r="3953" spans="1:1" x14ac:dyDescent="0.25">
      <c r="A3953" s="14"/>
    </row>
    <row r="3954" spans="1:1" x14ac:dyDescent="0.25">
      <c r="A3954" s="14"/>
    </row>
    <row r="3955" spans="1:1" x14ac:dyDescent="0.25">
      <c r="A3955" s="14"/>
    </row>
    <row r="3956" spans="1:1" x14ac:dyDescent="0.25">
      <c r="A3956" s="14"/>
    </row>
    <row r="3957" spans="1:1" x14ac:dyDescent="0.25">
      <c r="A3957" s="14"/>
    </row>
    <row r="3958" spans="1:1" x14ac:dyDescent="0.25">
      <c r="A3958" s="14"/>
    </row>
    <row r="3959" spans="1:1" x14ac:dyDescent="0.25">
      <c r="A3959" s="14"/>
    </row>
    <row r="3960" spans="1:1" x14ac:dyDescent="0.25">
      <c r="A3960" s="14"/>
    </row>
    <row r="3961" spans="1:1" x14ac:dyDescent="0.25">
      <c r="A3961" s="14"/>
    </row>
    <row r="3962" spans="1:1" x14ac:dyDescent="0.25">
      <c r="A3962" s="14"/>
    </row>
    <row r="3963" spans="1:1" x14ac:dyDescent="0.25">
      <c r="A3963" s="14"/>
    </row>
    <row r="3964" spans="1:1" x14ac:dyDescent="0.25">
      <c r="A3964" s="14"/>
    </row>
    <row r="3965" spans="1:1" x14ac:dyDescent="0.25">
      <c r="A3965" s="14"/>
    </row>
    <row r="3966" spans="1:1" x14ac:dyDescent="0.25">
      <c r="A3966" s="14"/>
    </row>
    <row r="3967" spans="1:1" x14ac:dyDescent="0.25">
      <c r="A3967" s="14"/>
    </row>
    <row r="3968" spans="1:1" x14ac:dyDescent="0.25">
      <c r="A3968" s="14"/>
    </row>
    <row r="3969" spans="1:1" x14ac:dyDescent="0.25">
      <c r="A3969" s="14"/>
    </row>
    <row r="3970" spans="1:1" x14ac:dyDescent="0.25">
      <c r="A3970" s="14"/>
    </row>
    <row r="3971" spans="1:1" x14ac:dyDescent="0.25">
      <c r="A3971" s="14"/>
    </row>
    <row r="3972" spans="1:1" x14ac:dyDescent="0.25">
      <c r="A3972" s="14"/>
    </row>
    <row r="3973" spans="1:1" x14ac:dyDescent="0.25">
      <c r="A3973" s="14"/>
    </row>
    <row r="3974" spans="1:1" x14ac:dyDescent="0.25">
      <c r="A3974" s="14"/>
    </row>
    <row r="3975" spans="1:1" x14ac:dyDescent="0.25">
      <c r="A3975" s="14"/>
    </row>
    <row r="3976" spans="1:1" x14ac:dyDescent="0.25">
      <c r="A3976" s="14"/>
    </row>
    <row r="3977" spans="1:1" x14ac:dyDescent="0.25">
      <c r="A3977" s="14"/>
    </row>
    <row r="3978" spans="1:1" x14ac:dyDescent="0.25">
      <c r="A3978" s="14"/>
    </row>
    <row r="3979" spans="1:1" x14ac:dyDescent="0.25">
      <c r="A3979" s="14"/>
    </row>
    <row r="3980" spans="1:1" x14ac:dyDescent="0.25">
      <c r="A3980" s="14"/>
    </row>
    <row r="3981" spans="1:1" x14ac:dyDescent="0.25">
      <c r="A3981" s="14"/>
    </row>
    <row r="3982" spans="1:1" x14ac:dyDescent="0.25">
      <c r="A3982" s="14"/>
    </row>
    <row r="3983" spans="1:1" x14ac:dyDescent="0.25">
      <c r="A3983" s="14"/>
    </row>
    <row r="3984" spans="1:1" x14ac:dyDescent="0.25">
      <c r="A3984" s="14"/>
    </row>
    <row r="3985" spans="1:1" x14ac:dyDescent="0.25">
      <c r="A3985" s="14"/>
    </row>
    <row r="3986" spans="1:1" x14ac:dyDescent="0.25">
      <c r="A3986" s="14"/>
    </row>
    <row r="3987" spans="1:1" x14ac:dyDescent="0.25">
      <c r="A3987" s="14"/>
    </row>
    <row r="3988" spans="1:1" x14ac:dyDescent="0.25">
      <c r="A3988" s="14"/>
    </row>
    <row r="3989" spans="1:1" x14ac:dyDescent="0.25">
      <c r="A3989" s="14"/>
    </row>
    <row r="3990" spans="1:1" x14ac:dyDescent="0.25">
      <c r="A3990" s="14"/>
    </row>
    <row r="3991" spans="1:1" x14ac:dyDescent="0.25">
      <c r="A3991" s="14"/>
    </row>
    <row r="3992" spans="1:1" x14ac:dyDescent="0.25">
      <c r="A3992" s="14"/>
    </row>
    <row r="3993" spans="1:1" x14ac:dyDescent="0.25">
      <c r="A3993" s="14"/>
    </row>
    <row r="3994" spans="1:1" x14ac:dyDescent="0.25">
      <c r="A3994" s="14"/>
    </row>
    <row r="3995" spans="1:1" x14ac:dyDescent="0.25">
      <c r="A3995" s="14"/>
    </row>
    <row r="3996" spans="1:1" x14ac:dyDescent="0.25">
      <c r="A3996" s="14"/>
    </row>
    <row r="3997" spans="1:1" x14ac:dyDescent="0.25">
      <c r="A3997" s="14"/>
    </row>
    <row r="3998" spans="1:1" x14ac:dyDescent="0.25">
      <c r="A3998" s="14"/>
    </row>
    <row r="3999" spans="1:1" x14ac:dyDescent="0.25">
      <c r="A3999" s="14"/>
    </row>
    <row r="4000" spans="1:1" x14ac:dyDescent="0.25">
      <c r="A4000" s="14"/>
    </row>
    <row r="4001" spans="1:1" x14ac:dyDescent="0.25">
      <c r="A4001" s="14"/>
    </row>
    <row r="4002" spans="1:1" x14ac:dyDescent="0.25">
      <c r="A4002" s="14"/>
    </row>
    <row r="4003" spans="1:1" x14ac:dyDescent="0.25">
      <c r="A4003" s="14"/>
    </row>
    <row r="4004" spans="1:1" x14ac:dyDescent="0.25">
      <c r="A4004" s="14"/>
    </row>
    <row r="4005" spans="1:1" x14ac:dyDescent="0.25">
      <c r="A4005" s="14"/>
    </row>
    <row r="4006" spans="1:1" x14ac:dyDescent="0.25">
      <c r="A4006" s="14"/>
    </row>
    <row r="4007" spans="1:1" x14ac:dyDescent="0.25">
      <c r="A4007" s="14"/>
    </row>
    <row r="4008" spans="1:1" x14ac:dyDescent="0.25">
      <c r="A4008" s="14"/>
    </row>
    <row r="4009" spans="1:1" x14ac:dyDescent="0.25">
      <c r="A4009" s="14"/>
    </row>
    <row r="4010" spans="1:1" x14ac:dyDescent="0.25">
      <c r="A4010" s="14"/>
    </row>
    <row r="4011" spans="1:1" x14ac:dyDescent="0.25">
      <c r="A4011" s="14"/>
    </row>
    <row r="4012" spans="1:1" x14ac:dyDescent="0.25">
      <c r="A4012" s="14"/>
    </row>
    <row r="4013" spans="1:1" x14ac:dyDescent="0.25">
      <c r="A4013" s="14"/>
    </row>
    <row r="4014" spans="1:1" x14ac:dyDescent="0.25">
      <c r="A4014" s="14"/>
    </row>
    <row r="4015" spans="1:1" x14ac:dyDescent="0.25">
      <c r="A4015" s="14"/>
    </row>
    <row r="4016" spans="1:1" x14ac:dyDescent="0.25">
      <c r="A4016" s="14"/>
    </row>
    <row r="4017" spans="1:1" x14ac:dyDescent="0.25">
      <c r="A4017" s="14"/>
    </row>
    <row r="4018" spans="1:1" x14ac:dyDescent="0.25">
      <c r="A4018" s="14"/>
    </row>
    <row r="4019" spans="1:1" x14ac:dyDescent="0.25">
      <c r="A4019" s="14"/>
    </row>
    <row r="4020" spans="1:1" x14ac:dyDescent="0.25">
      <c r="A4020" s="14"/>
    </row>
    <row r="4021" spans="1:1" x14ac:dyDescent="0.25">
      <c r="A4021" s="14"/>
    </row>
    <row r="4022" spans="1:1" x14ac:dyDescent="0.25">
      <c r="A4022" s="14"/>
    </row>
    <row r="4023" spans="1:1" x14ac:dyDescent="0.25">
      <c r="A4023" s="14"/>
    </row>
    <row r="4024" spans="1:1" x14ac:dyDescent="0.25">
      <c r="A4024" s="14"/>
    </row>
    <row r="4025" spans="1:1" x14ac:dyDescent="0.25">
      <c r="A4025" s="14"/>
    </row>
    <row r="4026" spans="1:1" x14ac:dyDescent="0.25">
      <c r="A4026" s="14"/>
    </row>
    <row r="4027" spans="1:1" x14ac:dyDescent="0.25">
      <c r="A4027" s="14"/>
    </row>
    <row r="4028" spans="1:1" x14ac:dyDescent="0.25">
      <c r="A4028" s="14"/>
    </row>
    <row r="4029" spans="1:1" x14ac:dyDescent="0.25">
      <c r="A4029" s="14"/>
    </row>
    <row r="4030" spans="1:1" x14ac:dyDescent="0.25">
      <c r="A4030" s="14"/>
    </row>
    <row r="4031" spans="1:1" x14ac:dyDescent="0.25">
      <c r="A4031" s="14"/>
    </row>
    <row r="4032" spans="1:1" x14ac:dyDescent="0.25">
      <c r="A4032" s="14"/>
    </row>
    <row r="4033" spans="1:1" x14ac:dyDescent="0.25">
      <c r="A4033" s="14"/>
    </row>
    <row r="4034" spans="1:1" x14ac:dyDescent="0.25">
      <c r="A4034" s="14"/>
    </row>
    <row r="4035" spans="1:1" x14ac:dyDescent="0.25">
      <c r="A4035" s="14"/>
    </row>
    <row r="4036" spans="1:1" x14ac:dyDescent="0.25">
      <c r="A4036" s="14"/>
    </row>
    <row r="4037" spans="1:1" x14ac:dyDescent="0.25">
      <c r="A4037" s="14"/>
    </row>
    <row r="4038" spans="1:1" x14ac:dyDescent="0.25">
      <c r="A4038" s="14"/>
    </row>
    <row r="4039" spans="1:1" x14ac:dyDescent="0.25">
      <c r="A4039" s="14"/>
    </row>
    <row r="4040" spans="1:1" x14ac:dyDescent="0.25">
      <c r="A4040" s="14"/>
    </row>
    <row r="4041" spans="1:1" x14ac:dyDescent="0.25">
      <c r="A4041" s="14"/>
    </row>
    <row r="4042" spans="1:1" x14ac:dyDescent="0.25">
      <c r="A4042" s="14"/>
    </row>
    <row r="4043" spans="1:1" x14ac:dyDescent="0.25">
      <c r="A4043" s="14"/>
    </row>
    <row r="4044" spans="1:1" x14ac:dyDescent="0.25">
      <c r="A4044" s="14"/>
    </row>
    <row r="4045" spans="1:1" x14ac:dyDescent="0.25">
      <c r="A4045" s="14"/>
    </row>
    <row r="4046" spans="1:1" x14ac:dyDescent="0.25">
      <c r="A4046" s="14"/>
    </row>
    <row r="4047" spans="1:1" x14ac:dyDescent="0.25">
      <c r="A4047" s="14"/>
    </row>
    <row r="4048" spans="1:1" x14ac:dyDescent="0.25">
      <c r="A4048" s="14"/>
    </row>
    <row r="4049" spans="1:1" x14ac:dyDescent="0.25">
      <c r="A4049" s="14"/>
    </row>
    <row r="4050" spans="1:1" x14ac:dyDescent="0.25">
      <c r="A4050" s="14"/>
    </row>
    <row r="4051" spans="1:1" x14ac:dyDescent="0.25">
      <c r="A4051" s="14"/>
    </row>
    <row r="4052" spans="1:1" x14ac:dyDescent="0.25">
      <c r="A4052" s="14"/>
    </row>
    <row r="4053" spans="1:1" x14ac:dyDescent="0.25">
      <c r="A4053" s="14"/>
    </row>
    <row r="4054" spans="1:1" x14ac:dyDescent="0.25">
      <c r="A4054" s="14"/>
    </row>
    <row r="4055" spans="1:1" x14ac:dyDescent="0.25">
      <c r="A4055" s="14"/>
    </row>
    <row r="4056" spans="1:1" x14ac:dyDescent="0.25">
      <c r="A4056" s="14"/>
    </row>
    <row r="4057" spans="1:1" x14ac:dyDescent="0.25">
      <c r="A4057" s="14"/>
    </row>
    <row r="4058" spans="1:1" x14ac:dyDescent="0.25">
      <c r="A4058" s="14"/>
    </row>
    <row r="4059" spans="1:1" x14ac:dyDescent="0.25">
      <c r="A4059" s="14"/>
    </row>
    <row r="4060" spans="1:1" x14ac:dyDescent="0.25">
      <c r="A4060" s="14"/>
    </row>
    <row r="4061" spans="1:1" x14ac:dyDescent="0.25">
      <c r="A4061" s="14"/>
    </row>
    <row r="4062" spans="1:1" x14ac:dyDescent="0.25">
      <c r="A4062" s="14"/>
    </row>
    <row r="4063" spans="1:1" x14ac:dyDescent="0.25">
      <c r="A4063" s="14"/>
    </row>
    <row r="4064" spans="1:1" x14ac:dyDescent="0.25">
      <c r="A4064" s="14"/>
    </row>
    <row r="4065" spans="1:1" x14ac:dyDescent="0.25">
      <c r="A4065" s="14"/>
    </row>
    <row r="4066" spans="1:1" x14ac:dyDescent="0.25">
      <c r="A4066" s="14"/>
    </row>
    <row r="4067" spans="1:1" x14ac:dyDescent="0.25">
      <c r="A4067" s="14"/>
    </row>
    <row r="4068" spans="1:1" x14ac:dyDescent="0.25">
      <c r="A4068" s="14"/>
    </row>
    <row r="4069" spans="1:1" x14ac:dyDescent="0.25">
      <c r="A4069" s="14"/>
    </row>
    <row r="4070" spans="1:1" x14ac:dyDescent="0.25">
      <c r="A4070" s="14"/>
    </row>
    <row r="4071" spans="1:1" x14ac:dyDescent="0.25">
      <c r="A4071" s="14"/>
    </row>
    <row r="4072" spans="1:1" x14ac:dyDescent="0.25">
      <c r="A4072" s="14"/>
    </row>
    <row r="4073" spans="1:1" x14ac:dyDescent="0.25">
      <c r="A4073" s="14"/>
    </row>
    <row r="4074" spans="1:1" x14ac:dyDescent="0.25">
      <c r="A4074" s="14"/>
    </row>
    <row r="4075" spans="1:1" x14ac:dyDescent="0.25">
      <c r="A4075" s="14"/>
    </row>
    <row r="4076" spans="1:1" x14ac:dyDescent="0.25">
      <c r="A4076" s="14"/>
    </row>
    <row r="4077" spans="1:1" x14ac:dyDescent="0.25">
      <c r="A4077" s="14"/>
    </row>
    <row r="4078" spans="1:1" x14ac:dyDescent="0.25">
      <c r="A4078" s="14"/>
    </row>
    <row r="4079" spans="1:1" x14ac:dyDescent="0.25">
      <c r="A4079" s="14"/>
    </row>
    <row r="4080" spans="1:1" x14ac:dyDescent="0.25">
      <c r="A4080" s="14"/>
    </row>
    <row r="4081" spans="1:1" x14ac:dyDescent="0.25">
      <c r="A4081" s="14"/>
    </row>
    <row r="4082" spans="1:1" x14ac:dyDescent="0.25">
      <c r="A4082" s="14"/>
    </row>
    <row r="4083" spans="1:1" x14ac:dyDescent="0.25">
      <c r="A4083" s="14"/>
    </row>
    <row r="4084" spans="1:1" x14ac:dyDescent="0.25">
      <c r="A4084" s="14"/>
    </row>
    <row r="4085" spans="1:1" x14ac:dyDescent="0.25">
      <c r="A4085" s="14"/>
    </row>
    <row r="4086" spans="1:1" x14ac:dyDescent="0.25">
      <c r="A4086" s="14"/>
    </row>
    <row r="4087" spans="1:1" x14ac:dyDescent="0.25">
      <c r="A4087" s="14"/>
    </row>
    <row r="4088" spans="1:1" x14ac:dyDescent="0.25">
      <c r="A4088" s="14"/>
    </row>
    <row r="4089" spans="1:1" x14ac:dyDescent="0.25">
      <c r="A4089" s="14"/>
    </row>
    <row r="4090" spans="1:1" x14ac:dyDescent="0.25">
      <c r="A4090" s="14"/>
    </row>
    <row r="4091" spans="1:1" x14ac:dyDescent="0.25">
      <c r="A4091" s="14"/>
    </row>
    <row r="4092" spans="1:1" x14ac:dyDescent="0.25">
      <c r="A4092" s="14"/>
    </row>
    <row r="4093" spans="1:1" x14ac:dyDescent="0.25">
      <c r="A4093" s="14"/>
    </row>
    <row r="4094" spans="1:1" x14ac:dyDescent="0.25">
      <c r="A4094" s="14"/>
    </row>
    <row r="4095" spans="1:1" x14ac:dyDescent="0.25">
      <c r="A4095" s="14"/>
    </row>
    <row r="4096" spans="1:1" x14ac:dyDescent="0.25">
      <c r="A4096" s="14"/>
    </row>
    <row r="4097" spans="1:1" x14ac:dyDescent="0.25">
      <c r="A4097" s="14"/>
    </row>
    <row r="4098" spans="1:1" x14ac:dyDescent="0.25">
      <c r="A4098" s="14"/>
    </row>
    <row r="4099" spans="1:1" x14ac:dyDescent="0.25">
      <c r="A4099" s="14"/>
    </row>
    <row r="4100" spans="1:1" x14ac:dyDescent="0.25">
      <c r="A4100" s="14"/>
    </row>
    <row r="4101" spans="1:1" x14ac:dyDescent="0.25">
      <c r="A4101" s="14"/>
    </row>
    <row r="4102" spans="1:1" x14ac:dyDescent="0.25">
      <c r="A4102" s="14"/>
    </row>
    <row r="4103" spans="1:1" x14ac:dyDescent="0.25">
      <c r="A4103" s="14"/>
    </row>
    <row r="4104" spans="1:1" x14ac:dyDescent="0.25">
      <c r="A4104" s="14"/>
    </row>
    <row r="4105" spans="1:1" x14ac:dyDescent="0.25">
      <c r="A4105" s="14"/>
    </row>
    <row r="4106" spans="1:1" x14ac:dyDescent="0.25">
      <c r="A4106" s="14"/>
    </row>
    <row r="4107" spans="1:1" x14ac:dyDescent="0.25">
      <c r="A4107" s="14"/>
    </row>
    <row r="4108" spans="1:1" x14ac:dyDescent="0.25">
      <c r="A4108" s="14"/>
    </row>
    <row r="4109" spans="1:1" x14ac:dyDescent="0.25">
      <c r="A4109" s="14"/>
    </row>
    <row r="4110" spans="1:1" x14ac:dyDescent="0.25">
      <c r="A4110" s="14"/>
    </row>
    <row r="4111" spans="1:1" x14ac:dyDescent="0.25">
      <c r="A4111" s="14"/>
    </row>
    <row r="4112" spans="1:1" x14ac:dyDescent="0.25">
      <c r="A4112" s="14"/>
    </row>
    <row r="4113" spans="1:1" x14ac:dyDescent="0.25">
      <c r="A4113" s="14"/>
    </row>
    <row r="4114" spans="1:1" x14ac:dyDescent="0.25">
      <c r="A4114" s="14"/>
    </row>
    <row r="4115" spans="1:1" x14ac:dyDescent="0.25">
      <c r="A4115" s="14"/>
    </row>
    <row r="4116" spans="1:1" x14ac:dyDescent="0.25">
      <c r="A4116" s="14"/>
    </row>
    <row r="4117" spans="1:1" x14ac:dyDescent="0.25">
      <c r="A4117" s="14"/>
    </row>
    <row r="4118" spans="1:1" x14ac:dyDescent="0.25">
      <c r="A4118" s="14"/>
    </row>
    <row r="4119" spans="1:1" x14ac:dyDescent="0.25">
      <c r="A4119" s="14"/>
    </row>
    <row r="4120" spans="1:1" x14ac:dyDescent="0.25">
      <c r="A4120" s="14"/>
    </row>
    <row r="4121" spans="1:1" x14ac:dyDescent="0.25">
      <c r="A4121" s="14"/>
    </row>
    <row r="4122" spans="1:1" x14ac:dyDescent="0.25">
      <c r="A4122" s="14"/>
    </row>
    <row r="4123" spans="1:1" x14ac:dyDescent="0.25">
      <c r="A4123" s="14"/>
    </row>
    <row r="4124" spans="1:1" x14ac:dyDescent="0.25">
      <c r="A4124" s="14"/>
    </row>
    <row r="4125" spans="1:1" x14ac:dyDescent="0.25">
      <c r="A4125" s="14"/>
    </row>
    <row r="4126" spans="1:1" x14ac:dyDescent="0.25">
      <c r="A4126" s="14"/>
    </row>
    <row r="4127" spans="1:1" x14ac:dyDescent="0.25">
      <c r="A4127" s="14"/>
    </row>
    <row r="4128" spans="1:1" x14ac:dyDescent="0.25">
      <c r="A4128" s="14"/>
    </row>
    <row r="4129" spans="1:1" x14ac:dyDescent="0.25">
      <c r="A4129" s="14"/>
    </row>
    <row r="4130" spans="1:1" x14ac:dyDescent="0.25">
      <c r="A4130" s="14"/>
    </row>
    <row r="4131" spans="1:1" x14ac:dyDescent="0.25">
      <c r="A4131" s="14"/>
    </row>
    <row r="4132" spans="1:1" x14ac:dyDescent="0.25">
      <c r="A4132" s="14"/>
    </row>
    <row r="4133" spans="1:1" x14ac:dyDescent="0.25">
      <c r="A4133" s="14"/>
    </row>
    <row r="4134" spans="1:1" x14ac:dyDescent="0.25">
      <c r="A4134" s="14"/>
    </row>
    <row r="4135" spans="1:1" x14ac:dyDescent="0.25">
      <c r="A4135" s="14"/>
    </row>
    <row r="4136" spans="1:1" x14ac:dyDescent="0.25">
      <c r="A4136" s="14"/>
    </row>
    <row r="4137" spans="1:1" x14ac:dyDescent="0.25">
      <c r="A4137" s="14"/>
    </row>
    <row r="4138" spans="1:1" x14ac:dyDescent="0.25">
      <c r="A4138" s="14"/>
    </row>
    <row r="4139" spans="1:1" x14ac:dyDescent="0.25">
      <c r="A4139" s="14"/>
    </row>
    <row r="4140" spans="1:1" x14ac:dyDescent="0.25">
      <c r="A4140" s="14"/>
    </row>
    <row r="4141" spans="1:1" x14ac:dyDescent="0.25">
      <c r="A4141" s="14"/>
    </row>
    <row r="4142" spans="1:1" x14ac:dyDescent="0.25">
      <c r="A4142" s="14"/>
    </row>
    <row r="4143" spans="1:1" x14ac:dyDescent="0.25">
      <c r="A4143" s="14"/>
    </row>
    <row r="4144" spans="1:1" x14ac:dyDescent="0.25">
      <c r="A4144" s="14"/>
    </row>
    <row r="4145" spans="1:1" x14ac:dyDescent="0.25">
      <c r="A4145" s="14"/>
    </row>
    <row r="4146" spans="1:1" x14ac:dyDescent="0.25">
      <c r="A4146" s="14"/>
    </row>
    <row r="4147" spans="1:1" x14ac:dyDescent="0.25">
      <c r="A4147" s="14"/>
    </row>
    <row r="4148" spans="1:1" x14ac:dyDescent="0.25">
      <c r="A4148" s="14"/>
    </row>
    <row r="4149" spans="1:1" x14ac:dyDescent="0.25">
      <c r="A4149" s="14"/>
    </row>
    <row r="4150" spans="1:1" x14ac:dyDescent="0.25">
      <c r="A4150" s="14"/>
    </row>
    <row r="4151" spans="1:1" x14ac:dyDescent="0.25">
      <c r="A4151" s="14"/>
    </row>
    <row r="4152" spans="1:1" x14ac:dyDescent="0.25">
      <c r="A4152" s="14"/>
    </row>
    <row r="4153" spans="1:1" x14ac:dyDescent="0.25">
      <c r="A4153" s="14"/>
    </row>
    <row r="4154" spans="1:1" x14ac:dyDescent="0.25">
      <c r="A4154" s="14"/>
    </row>
    <row r="4155" spans="1:1" x14ac:dyDescent="0.25">
      <c r="A4155" s="14"/>
    </row>
    <row r="4156" spans="1:1" x14ac:dyDescent="0.25">
      <c r="A4156" s="14"/>
    </row>
    <row r="4157" spans="1:1" x14ac:dyDescent="0.25">
      <c r="A4157" s="14"/>
    </row>
    <row r="4158" spans="1:1" x14ac:dyDescent="0.25">
      <c r="A4158" s="14"/>
    </row>
    <row r="4159" spans="1:1" x14ac:dyDescent="0.25">
      <c r="A4159" s="14"/>
    </row>
    <row r="4160" spans="1:1" x14ac:dyDescent="0.25">
      <c r="A4160" s="14"/>
    </row>
    <row r="4161" spans="1:1" x14ac:dyDescent="0.25">
      <c r="A4161" s="14"/>
    </row>
    <row r="4162" spans="1:1" x14ac:dyDescent="0.25">
      <c r="A4162" s="14"/>
    </row>
    <row r="4163" spans="1:1" x14ac:dyDescent="0.25">
      <c r="A4163" s="14"/>
    </row>
    <row r="4164" spans="1:1" x14ac:dyDescent="0.25">
      <c r="A4164" s="14"/>
    </row>
    <row r="4165" spans="1:1" x14ac:dyDescent="0.25">
      <c r="A4165" s="14"/>
    </row>
    <row r="4166" spans="1:1" x14ac:dyDescent="0.25">
      <c r="A4166" s="14"/>
    </row>
    <row r="4167" spans="1:1" x14ac:dyDescent="0.25">
      <c r="A4167" s="14"/>
    </row>
    <row r="4168" spans="1:1" x14ac:dyDescent="0.25">
      <c r="A4168" s="14"/>
    </row>
    <row r="4169" spans="1:1" x14ac:dyDescent="0.25">
      <c r="A4169" s="14"/>
    </row>
    <row r="4170" spans="1:1" x14ac:dyDescent="0.25">
      <c r="A4170" s="14"/>
    </row>
    <row r="4171" spans="1:1" x14ac:dyDescent="0.25">
      <c r="A4171" s="14"/>
    </row>
    <row r="4172" spans="1:1" x14ac:dyDescent="0.25">
      <c r="A4172" s="14"/>
    </row>
    <row r="4173" spans="1:1" x14ac:dyDescent="0.25">
      <c r="A4173" s="14"/>
    </row>
    <row r="4174" spans="1:1" x14ac:dyDescent="0.25">
      <c r="A4174" s="14"/>
    </row>
    <row r="4175" spans="1:1" x14ac:dyDescent="0.25">
      <c r="A4175" s="14"/>
    </row>
    <row r="4176" spans="1:1" x14ac:dyDescent="0.25">
      <c r="A4176" s="14"/>
    </row>
    <row r="4177" spans="1:1" x14ac:dyDescent="0.25">
      <c r="A4177" s="14"/>
    </row>
    <row r="4178" spans="1:1" x14ac:dyDescent="0.25">
      <c r="A4178" s="14"/>
    </row>
    <row r="4179" spans="1:1" x14ac:dyDescent="0.25">
      <c r="A4179" s="14"/>
    </row>
    <row r="4180" spans="1:1" x14ac:dyDescent="0.25">
      <c r="A4180" s="14"/>
    </row>
    <row r="4181" spans="1:1" x14ac:dyDescent="0.25">
      <c r="A4181" s="14"/>
    </row>
    <row r="4182" spans="1:1" x14ac:dyDescent="0.25">
      <c r="A4182" s="14"/>
    </row>
    <row r="4183" spans="1:1" x14ac:dyDescent="0.25">
      <c r="A4183" s="14"/>
    </row>
    <row r="4184" spans="1:1" x14ac:dyDescent="0.25">
      <c r="A4184" s="14"/>
    </row>
    <row r="4185" spans="1:1" x14ac:dyDescent="0.25">
      <c r="A4185" s="14"/>
    </row>
    <row r="4186" spans="1:1" x14ac:dyDescent="0.25">
      <c r="A4186" s="14"/>
    </row>
    <row r="4187" spans="1:1" x14ac:dyDescent="0.25">
      <c r="A4187" s="14"/>
    </row>
    <row r="4188" spans="1:1" x14ac:dyDescent="0.25">
      <c r="A4188" s="14"/>
    </row>
    <row r="4189" spans="1:1" x14ac:dyDescent="0.25">
      <c r="A4189" s="14"/>
    </row>
    <row r="4190" spans="1:1" x14ac:dyDescent="0.25">
      <c r="A4190" s="14"/>
    </row>
    <row r="4191" spans="1:1" x14ac:dyDescent="0.25">
      <c r="A4191" s="14"/>
    </row>
    <row r="4192" spans="1:1" x14ac:dyDescent="0.25">
      <c r="A4192" s="14"/>
    </row>
    <row r="4193" spans="1:1" x14ac:dyDescent="0.25">
      <c r="A4193" s="14"/>
    </row>
    <row r="4194" spans="1:1" x14ac:dyDescent="0.25">
      <c r="A4194" s="14"/>
    </row>
    <row r="4195" spans="1:1" x14ac:dyDescent="0.25">
      <c r="A4195" s="14"/>
    </row>
    <row r="4196" spans="1:1" x14ac:dyDescent="0.25">
      <c r="A4196" s="14"/>
    </row>
    <row r="4197" spans="1:1" x14ac:dyDescent="0.25">
      <c r="A4197" s="14"/>
    </row>
    <row r="4198" spans="1:1" x14ac:dyDescent="0.25">
      <c r="A4198" s="14"/>
    </row>
    <row r="4199" spans="1:1" x14ac:dyDescent="0.25">
      <c r="A4199" s="14"/>
    </row>
    <row r="4200" spans="1:1" x14ac:dyDescent="0.25">
      <c r="A4200" s="14"/>
    </row>
    <row r="4201" spans="1:1" x14ac:dyDescent="0.25">
      <c r="A4201" s="14"/>
    </row>
    <row r="4202" spans="1:1" x14ac:dyDescent="0.25">
      <c r="A4202" s="14"/>
    </row>
    <row r="4203" spans="1:1" x14ac:dyDescent="0.25">
      <c r="A4203" s="14"/>
    </row>
    <row r="4204" spans="1:1" x14ac:dyDescent="0.25">
      <c r="A4204" s="14"/>
    </row>
    <row r="4205" spans="1:1" x14ac:dyDescent="0.25">
      <c r="A4205" s="14"/>
    </row>
    <row r="4206" spans="1:1" x14ac:dyDescent="0.25">
      <c r="A4206" s="14"/>
    </row>
    <row r="4207" spans="1:1" x14ac:dyDescent="0.25">
      <c r="A4207" s="14"/>
    </row>
    <row r="4208" spans="1:1" x14ac:dyDescent="0.25">
      <c r="A4208" s="14"/>
    </row>
    <row r="4209" spans="1:1" x14ac:dyDescent="0.25">
      <c r="A4209" s="14"/>
    </row>
    <row r="4210" spans="1:1" x14ac:dyDescent="0.25">
      <c r="A4210" s="14"/>
    </row>
    <row r="4211" spans="1:1" x14ac:dyDescent="0.25">
      <c r="A4211" s="14"/>
    </row>
    <row r="4212" spans="1:1" x14ac:dyDescent="0.25">
      <c r="A4212" s="14"/>
    </row>
    <row r="4213" spans="1:1" x14ac:dyDescent="0.25">
      <c r="A4213" s="14"/>
    </row>
    <row r="4214" spans="1:1" x14ac:dyDescent="0.25">
      <c r="A4214" s="14"/>
    </row>
    <row r="4215" spans="1:1" x14ac:dyDescent="0.25">
      <c r="A4215" s="14"/>
    </row>
    <row r="4216" spans="1:1" x14ac:dyDescent="0.25">
      <c r="A4216" s="14"/>
    </row>
    <row r="4217" spans="1:1" x14ac:dyDescent="0.25">
      <c r="A4217" s="14"/>
    </row>
    <row r="4218" spans="1:1" x14ac:dyDescent="0.25">
      <c r="A4218" s="14"/>
    </row>
    <row r="4219" spans="1:1" x14ac:dyDescent="0.25">
      <c r="A4219" s="14"/>
    </row>
    <row r="4220" spans="1:1" x14ac:dyDescent="0.25">
      <c r="A4220" s="14"/>
    </row>
    <row r="4221" spans="1:1" x14ac:dyDescent="0.25">
      <c r="A4221" s="14"/>
    </row>
    <row r="4222" spans="1:1" x14ac:dyDescent="0.25">
      <c r="A4222" s="14"/>
    </row>
    <row r="4223" spans="1:1" x14ac:dyDescent="0.25">
      <c r="A4223" s="14"/>
    </row>
    <row r="4224" spans="1:1" x14ac:dyDescent="0.25">
      <c r="A4224" s="14"/>
    </row>
    <row r="4225" spans="1:1" x14ac:dyDescent="0.25">
      <c r="A4225" s="14"/>
    </row>
    <row r="4226" spans="1:1" x14ac:dyDescent="0.25">
      <c r="A4226" s="14"/>
    </row>
    <row r="4227" spans="1:1" x14ac:dyDescent="0.25">
      <c r="A4227" s="14"/>
    </row>
    <row r="4228" spans="1:1" x14ac:dyDescent="0.25">
      <c r="A4228" s="14"/>
    </row>
    <row r="4229" spans="1:1" x14ac:dyDescent="0.25">
      <c r="A4229" s="14"/>
    </row>
    <row r="4230" spans="1:1" x14ac:dyDescent="0.25">
      <c r="A4230" s="14"/>
    </row>
    <row r="4231" spans="1:1" x14ac:dyDescent="0.25">
      <c r="A4231" s="14"/>
    </row>
    <row r="4232" spans="1:1" x14ac:dyDescent="0.25">
      <c r="A4232" s="14"/>
    </row>
    <row r="4233" spans="1:1" x14ac:dyDescent="0.25">
      <c r="A4233" s="14"/>
    </row>
    <row r="4234" spans="1:1" x14ac:dyDescent="0.25">
      <c r="A4234" s="14"/>
    </row>
    <row r="4235" spans="1:1" x14ac:dyDescent="0.25">
      <c r="A4235" s="14"/>
    </row>
    <row r="4236" spans="1:1" x14ac:dyDescent="0.25">
      <c r="A4236" s="14"/>
    </row>
    <row r="4237" spans="1:1" x14ac:dyDescent="0.25">
      <c r="A4237" s="14"/>
    </row>
    <row r="4238" spans="1:1" x14ac:dyDescent="0.25">
      <c r="A4238" s="14"/>
    </row>
    <row r="4239" spans="1:1" x14ac:dyDescent="0.25">
      <c r="A4239" s="14"/>
    </row>
    <row r="4240" spans="1:1" x14ac:dyDescent="0.25">
      <c r="A4240" s="14"/>
    </row>
    <row r="4241" spans="1:1" x14ac:dyDescent="0.25">
      <c r="A4241" s="14"/>
    </row>
    <row r="4242" spans="1:1" x14ac:dyDescent="0.25">
      <c r="A4242" s="14"/>
    </row>
    <row r="4243" spans="1:1" x14ac:dyDescent="0.25">
      <c r="A4243" s="14"/>
    </row>
    <row r="4244" spans="1:1" x14ac:dyDescent="0.25">
      <c r="A4244" s="14"/>
    </row>
    <row r="4245" spans="1:1" x14ac:dyDescent="0.25">
      <c r="A4245" s="14"/>
    </row>
    <row r="4246" spans="1:1" x14ac:dyDescent="0.25">
      <c r="A4246" s="14"/>
    </row>
    <row r="4247" spans="1:1" x14ac:dyDescent="0.25">
      <c r="A4247" s="14"/>
    </row>
    <row r="4248" spans="1:1" x14ac:dyDescent="0.25">
      <c r="A4248" s="14"/>
    </row>
    <row r="4249" spans="1:1" x14ac:dyDescent="0.25">
      <c r="A4249" s="14"/>
    </row>
    <row r="4250" spans="1:1" x14ac:dyDescent="0.25">
      <c r="A4250" s="14"/>
    </row>
    <row r="4251" spans="1:1" x14ac:dyDescent="0.25">
      <c r="A4251" s="14"/>
    </row>
    <row r="4252" spans="1:1" x14ac:dyDescent="0.25">
      <c r="A4252" s="14"/>
    </row>
    <row r="4253" spans="1:1" x14ac:dyDescent="0.25">
      <c r="A4253" s="14"/>
    </row>
    <row r="4254" spans="1:1" x14ac:dyDescent="0.25">
      <c r="A4254" s="14"/>
    </row>
    <row r="4255" spans="1:1" x14ac:dyDescent="0.25">
      <c r="A4255" s="14"/>
    </row>
    <row r="4256" spans="1:1" x14ac:dyDescent="0.25">
      <c r="A4256" s="14"/>
    </row>
    <row r="4257" spans="1:1" x14ac:dyDescent="0.25">
      <c r="A4257" s="14"/>
    </row>
    <row r="4258" spans="1:1" x14ac:dyDescent="0.25">
      <c r="A4258" s="14"/>
    </row>
    <row r="4259" spans="1:1" x14ac:dyDescent="0.25">
      <c r="A4259" s="14"/>
    </row>
    <row r="4260" spans="1:1" x14ac:dyDescent="0.25">
      <c r="A4260" s="14"/>
    </row>
    <row r="4261" spans="1:1" x14ac:dyDescent="0.25">
      <c r="A4261" s="14"/>
    </row>
    <row r="4262" spans="1:1" x14ac:dyDescent="0.25">
      <c r="A4262" s="14"/>
    </row>
    <row r="4263" spans="1:1" x14ac:dyDescent="0.25">
      <c r="A4263" s="14"/>
    </row>
    <row r="4264" spans="1:1" x14ac:dyDescent="0.25">
      <c r="A4264" s="14"/>
    </row>
    <row r="4265" spans="1:1" x14ac:dyDescent="0.25">
      <c r="A4265" s="14"/>
    </row>
    <row r="4266" spans="1:1" x14ac:dyDescent="0.25">
      <c r="A4266" s="14"/>
    </row>
    <row r="4267" spans="1:1" x14ac:dyDescent="0.25">
      <c r="A4267" s="14"/>
    </row>
    <row r="4268" spans="1:1" x14ac:dyDescent="0.25">
      <c r="A4268" s="14"/>
    </row>
    <row r="4269" spans="1:1" x14ac:dyDescent="0.25">
      <c r="A4269" s="14"/>
    </row>
    <row r="4270" spans="1:1" x14ac:dyDescent="0.25">
      <c r="A4270" s="14"/>
    </row>
    <row r="4271" spans="1:1" x14ac:dyDescent="0.25">
      <c r="A4271" s="14"/>
    </row>
    <row r="4272" spans="1:1" x14ac:dyDescent="0.25">
      <c r="A4272" s="14"/>
    </row>
    <row r="4273" spans="1:1" x14ac:dyDescent="0.25">
      <c r="A4273" s="14"/>
    </row>
    <row r="4274" spans="1:1" x14ac:dyDescent="0.25">
      <c r="A4274" s="14"/>
    </row>
    <row r="4275" spans="1:1" x14ac:dyDescent="0.25">
      <c r="A4275" s="14"/>
    </row>
    <row r="4276" spans="1:1" x14ac:dyDescent="0.25">
      <c r="A4276" s="14"/>
    </row>
    <row r="4277" spans="1:1" x14ac:dyDescent="0.25">
      <c r="A4277" s="14"/>
    </row>
    <row r="4278" spans="1:1" x14ac:dyDescent="0.25">
      <c r="A4278" s="14"/>
    </row>
    <row r="4279" spans="1:1" x14ac:dyDescent="0.25">
      <c r="A4279" s="14"/>
    </row>
    <row r="4280" spans="1:1" x14ac:dyDescent="0.25">
      <c r="A4280" s="14"/>
    </row>
    <row r="4281" spans="1:1" x14ac:dyDescent="0.25">
      <c r="A4281" s="14"/>
    </row>
    <row r="4282" spans="1:1" x14ac:dyDescent="0.25">
      <c r="A4282" s="14"/>
    </row>
    <row r="4283" spans="1:1" x14ac:dyDescent="0.25">
      <c r="A4283" s="14"/>
    </row>
    <row r="4284" spans="1:1" x14ac:dyDescent="0.25">
      <c r="A4284" s="14"/>
    </row>
    <row r="4285" spans="1:1" x14ac:dyDescent="0.25">
      <c r="A4285" s="14"/>
    </row>
    <row r="4286" spans="1:1" x14ac:dyDescent="0.25">
      <c r="A4286" s="14"/>
    </row>
    <row r="4287" spans="1:1" x14ac:dyDescent="0.25">
      <c r="A4287" s="14"/>
    </row>
    <row r="4288" spans="1:1" x14ac:dyDescent="0.25">
      <c r="A4288" s="14"/>
    </row>
    <row r="4289" spans="1:1" x14ac:dyDescent="0.25">
      <c r="A4289" s="14"/>
    </row>
    <row r="4290" spans="1:1" x14ac:dyDescent="0.25">
      <c r="A4290" s="14"/>
    </row>
    <row r="4291" spans="1:1" x14ac:dyDescent="0.25">
      <c r="A4291" s="14"/>
    </row>
    <row r="4292" spans="1:1" x14ac:dyDescent="0.25">
      <c r="A4292" s="14"/>
    </row>
    <row r="4293" spans="1:1" x14ac:dyDescent="0.25">
      <c r="A4293" s="14"/>
    </row>
    <row r="4294" spans="1:1" x14ac:dyDescent="0.25">
      <c r="A4294" s="14"/>
    </row>
    <row r="4295" spans="1:1" x14ac:dyDescent="0.25">
      <c r="A4295" s="14"/>
    </row>
    <row r="4296" spans="1:1" x14ac:dyDescent="0.25">
      <c r="A4296" s="14"/>
    </row>
    <row r="4297" spans="1:1" x14ac:dyDescent="0.25">
      <c r="A4297" s="14"/>
    </row>
    <row r="4298" spans="1:1" x14ac:dyDescent="0.25">
      <c r="A4298" s="14"/>
    </row>
    <row r="4299" spans="1:1" x14ac:dyDescent="0.25">
      <c r="A4299" s="14"/>
    </row>
    <row r="4300" spans="1:1" x14ac:dyDescent="0.25">
      <c r="A4300" s="14"/>
    </row>
    <row r="4301" spans="1:1" x14ac:dyDescent="0.25">
      <c r="A4301" s="14"/>
    </row>
    <row r="4302" spans="1:1" x14ac:dyDescent="0.25">
      <c r="A4302" s="14"/>
    </row>
    <row r="4303" spans="1:1" x14ac:dyDescent="0.25">
      <c r="A4303" s="14"/>
    </row>
    <row r="4304" spans="1:1" x14ac:dyDescent="0.25">
      <c r="A4304" s="14"/>
    </row>
    <row r="4305" spans="1:1" x14ac:dyDescent="0.25">
      <c r="A4305" s="14"/>
    </row>
    <row r="4306" spans="1:1" x14ac:dyDescent="0.25">
      <c r="A4306" s="14"/>
    </row>
    <row r="4307" spans="1:1" x14ac:dyDescent="0.25">
      <c r="A4307" s="14"/>
    </row>
    <row r="4308" spans="1:1" x14ac:dyDescent="0.25">
      <c r="A4308" s="14"/>
    </row>
    <row r="4309" spans="1:1" x14ac:dyDescent="0.25">
      <c r="A4309" s="14"/>
    </row>
    <row r="4310" spans="1:1" x14ac:dyDescent="0.25">
      <c r="A4310" s="14"/>
    </row>
    <row r="4311" spans="1:1" x14ac:dyDescent="0.25">
      <c r="A4311" s="14"/>
    </row>
    <row r="4312" spans="1:1" x14ac:dyDescent="0.25">
      <c r="A4312" s="14"/>
    </row>
    <row r="4313" spans="1:1" x14ac:dyDescent="0.25">
      <c r="A4313" s="14"/>
    </row>
    <row r="4314" spans="1:1" x14ac:dyDescent="0.25">
      <c r="A4314" s="14"/>
    </row>
    <row r="4315" spans="1:1" x14ac:dyDescent="0.25">
      <c r="A4315" s="14"/>
    </row>
    <row r="4316" spans="1:1" x14ac:dyDescent="0.25">
      <c r="A4316" s="14"/>
    </row>
    <row r="4317" spans="1:1" x14ac:dyDescent="0.25">
      <c r="A4317" s="14"/>
    </row>
    <row r="4318" spans="1:1" x14ac:dyDescent="0.25">
      <c r="A4318" s="14"/>
    </row>
    <row r="4319" spans="1:1" x14ac:dyDescent="0.25">
      <c r="A4319" s="14"/>
    </row>
    <row r="4320" spans="1:1" x14ac:dyDescent="0.25">
      <c r="A4320" s="14"/>
    </row>
    <row r="4321" spans="1:1" x14ac:dyDescent="0.25">
      <c r="A4321" s="14"/>
    </row>
    <row r="4322" spans="1:1" x14ac:dyDescent="0.25">
      <c r="A4322" s="14"/>
    </row>
    <row r="4323" spans="1:1" x14ac:dyDescent="0.25">
      <c r="A4323" s="14"/>
    </row>
    <row r="4324" spans="1:1" x14ac:dyDescent="0.25">
      <c r="A4324" s="14"/>
    </row>
    <row r="4325" spans="1:1" x14ac:dyDescent="0.25">
      <c r="A4325" s="14"/>
    </row>
    <row r="4326" spans="1:1" x14ac:dyDescent="0.25">
      <c r="A4326" s="14"/>
    </row>
    <row r="4327" spans="1:1" x14ac:dyDescent="0.25">
      <c r="A4327" s="14"/>
    </row>
    <row r="4328" spans="1:1" x14ac:dyDescent="0.25">
      <c r="A4328" s="14"/>
    </row>
    <row r="4329" spans="1:1" x14ac:dyDescent="0.25">
      <c r="A4329" s="14"/>
    </row>
    <row r="4330" spans="1:1" x14ac:dyDescent="0.25">
      <c r="A4330" s="14"/>
    </row>
    <row r="4331" spans="1:1" x14ac:dyDescent="0.25">
      <c r="A4331" s="14"/>
    </row>
    <row r="4332" spans="1:1" x14ac:dyDescent="0.25">
      <c r="A4332" s="14"/>
    </row>
    <row r="4333" spans="1:1" x14ac:dyDescent="0.25">
      <c r="A4333" s="14"/>
    </row>
    <row r="4334" spans="1:1" x14ac:dyDescent="0.25">
      <c r="A4334" s="14"/>
    </row>
    <row r="4335" spans="1:1" x14ac:dyDescent="0.25">
      <c r="A4335" s="14"/>
    </row>
    <row r="4336" spans="1:1" x14ac:dyDescent="0.25">
      <c r="A4336" s="14"/>
    </row>
    <row r="4337" spans="1:1" x14ac:dyDescent="0.25">
      <c r="A4337" s="14"/>
    </row>
    <row r="4338" spans="1:1" x14ac:dyDescent="0.25">
      <c r="A4338" s="14"/>
    </row>
    <row r="4339" spans="1:1" x14ac:dyDescent="0.25">
      <c r="A4339" s="14"/>
    </row>
    <row r="4340" spans="1:1" x14ac:dyDescent="0.25">
      <c r="A4340" s="14"/>
    </row>
    <row r="4341" spans="1:1" x14ac:dyDescent="0.25">
      <c r="A4341" s="14"/>
    </row>
    <row r="4342" spans="1:1" x14ac:dyDescent="0.25">
      <c r="A4342" s="14"/>
    </row>
    <row r="4343" spans="1:1" x14ac:dyDescent="0.25">
      <c r="A4343" s="14"/>
    </row>
    <row r="4344" spans="1:1" x14ac:dyDescent="0.25">
      <c r="A4344" s="14"/>
    </row>
    <row r="4345" spans="1:1" x14ac:dyDescent="0.25">
      <c r="A4345" s="14"/>
    </row>
    <row r="4346" spans="1:1" x14ac:dyDescent="0.25">
      <c r="A4346" s="14"/>
    </row>
    <row r="4347" spans="1:1" x14ac:dyDescent="0.25">
      <c r="A4347" s="14"/>
    </row>
    <row r="4348" spans="1:1" x14ac:dyDescent="0.25">
      <c r="A4348" s="14"/>
    </row>
    <row r="4349" spans="1:1" x14ac:dyDescent="0.25">
      <c r="A4349" s="14"/>
    </row>
    <row r="4350" spans="1:1" x14ac:dyDescent="0.25">
      <c r="A4350" s="14"/>
    </row>
    <row r="4351" spans="1:1" x14ac:dyDescent="0.25">
      <c r="A4351" s="14"/>
    </row>
    <row r="4352" spans="1:1" x14ac:dyDescent="0.25">
      <c r="A4352" s="14"/>
    </row>
    <row r="4353" spans="1:1" x14ac:dyDescent="0.25">
      <c r="A4353" s="14"/>
    </row>
    <row r="4354" spans="1:1" x14ac:dyDescent="0.25">
      <c r="A4354" s="14"/>
    </row>
    <row r="4355" spans="1:1" x14ac:dyDescent="0.25">
      <c r="A4355" s="14"/>
    </row>
    <row r="4356" spans="1:1" x14ac:dyDescent="0.25">
      <c r="A4356" s="14"/>
    </row>
    <row r="4357" spans="1:1" x14ac:dyDescent="0.25">
      <c r="A4357" s="14"/>
    </row>
    <row r="4358" spans="1:1" x14ac:dyDescent="0.25">
      <c r="A4358" s="14"/>
    </row>
    <row r="4359" spans="1:1" x14ac:dyDescent="0.25">
      <c r="A4359" s="14"/>
    </row>
    <row r="4360" spans="1:1" x14ac:dyDescent="0.25">
      <c r="A4360" s="14"/>
    </row>
    <row r="4361" spans="1:1" x14ac:dyDescent="0.25">
      <c r="A4361" s="14"/>
    </row>
    <row r="4362" spans="1:1" x14ac:dyDescent="0.25">
      <c r="A4362" s="14"/>
    </row>
    <row r="4363" spans="1:1" x14ac:dyDescent="0.25">
      <c r="A4363" s="14"/>
    </row>
    <row r="4364" spans="1:1" x14ac:dyDescent="0.25">
      <c r="A4364" s="14"/>
    </row>
    <row r="4365" spans="1:1" x14ac:dyDescent="0.25">
      <c r="A4365" s="14"/>
    </row>
    <row r="4366" spans="1:1" x14ac:dyDescent="0.25">
      <c r="A4366" s="14"/>
    </row>
    <row r="4367" spans="1:1" x14ac:dyDescent="0.25">
      <c r="A4367" s="14"/>
    </row>
    <row r="4368" spans="1:1" x14ac:dyDescent="0.25">
      <c r="A4368" s="14"/>
    </row>
    <row r="4369" spans="1:1" x14ac:dyDescent="0.25">
      <c r="A4369" s="14"/>
    </row>
    <row r="4370" spans="1:1" x14ac:dyDescent="0.25">
      <c r="A4370" s="14"/>
    </row>
    <row r="4371" spans="1:1" x14ac:dyDescent="0.25">
      <c r="A4371" s="14"/>
    </row>
    <row r="4372" spans="1:1" x14ac:dyDescent="0.25">
      <c r="A4372" s="14"/>
    </row>
    <row r="4373" spans="1:1" x14ac:dyDescent="0.25">
      <c r="A4373" s="14"/>
    </row>
    <row r="4374" spans="1:1" x14ac:dyDescent="0.25">
      <c r="A4374" s="14"/>
    </row>
    <row r="4375" spans="1:1" x14ac:dyDescent="0.25">
      <c r="A4375" s="14"/>
    </row>
    <row r="4376" spans="1:1" x14ac:dyDescent="0.25">
      <c r="A4376" s="14"/>
    </row>
    <row r="4377" spans="1:1" x14ac:dyDescent="0.25">
      <c r="A4377" s="14"/>
    </row>
    <row r="4378" spans="1:1" x14ac:dyDescent="0.25">
      <c r="A4378" s="14"/>
    </row>
    <row r="4379" spans="1:1" x14ac:dyDescent="0.25">
      <c r="A4379" s="14"/>
    </row>
    <row r="4380" spans="1:1" x14ac:dyDescent="0.25">
      <c r="A4380" s="14"/>
    </row>
    <row r="4381" spans="1:1" x14ac:dyDescent="0.25">
      <c r="A4381" s="14"/>
    </row>
    <row r="4382" spans="1:1" x14ac:dyDescent="0.25">
      <c r="A4382" s="14"/>
    </row>
    <row r="4383" spans="1:1" x14ac:dyDescent="0.25">
      <c r="A4383" s="14"/>
    </row>
    <row r="4384" spans="1:1" x14ac:dyDescent="0.25">
      <c r="A4384" s="14"/>
    </row>
    <row r="4385" spans="1:1" x14ac:dyDescent="0.25">
      <c r="A4385" s="14"/>
    </row>
    <row r="4386" spans="1:1" x14ac:dyDescent="0.25">
      <c r="A4386" s="14"/>
    </row>
    <row r="4387" spans="1:1" x14ac:dyDescent="0.25">
      <c r="A4387" s="14"/>
    </row>
    <row r="4388" spans="1:1" x14ac:dyDescent="0.25">
      <c r="A4388" s="14"/>
    </row>
    <row r="4389" spans="1:1" x14ac:dyDescent="0.25">
      <c r="A4389" s="14"/>
    </row>
    <row r="4390" spans="1:1" x14ac:dyDescent="0.25">
      <c r="A4390" s="14"/>
    </row>
    <row r="4391" spans="1:1" x14ac:dyDescent="0.25">
      <c r="A4391" s="14"/>
    </row>
    <row r="4392" spans="1:1" x14ac:dyDescent="0.25">
      <c r="A4392" s="14"/>
    </row>
    <row r="4393" spans="1:1" x14ac:dyDescent="0.25">
      <c r="A4393" s="14"/>
    </row>
    <row r="4394" spans="1:1" x14ac:dyDescent="0.25">
      <c r="A4394" s="14"/>
    </row>
    <row r="4395" spans="1:1" x14ac:dyDescent="0.25">
      <c r="A4395" s="14"/>
    </row>
    <row r="4396" spans="1:1" x14ac:dyDescent="0.25">
      <c r="A4396" s="14"/>
    </row>
    <row r="4397" spans="1:1" x14ac:dyDescent="0.25">
      <c r="A4397" s="14"/>
    </row>
    <row r="4398" spans="1:1" x14ac:dyDescent="0.25">
      <c r="A4398" s="14"/>
    </row>
    <row r="4399" spans="1:1" x14ac:dyDescent="0.25">
      <c r="A4399" s="14"/>
    </row>
    <row r="4400" spans="1:1" x14ac:dyDescent="0.25">
      <c r="A4400" s="14"/>
    </row>
    <row r="4401" spans="1:1" x14ac:dyDescent="0.25">
      <c r="A4401" s="14"/>
    </row>
    <row r="4402" spans="1:1" x14ac:dyDescent="0.25">
      <c r="A4402" s="14"/>
    </row>
    <row r="4403" spans="1:1" x14ac:dyDescent="0.25">
      <c r="A4403" s="14"/>
    </row>
    <row r="4404" spans="1:1" x14ac:dyDescent="0.25">
      <c r="A4404" s="14"/>
    </row>
    <row r="4405" spans="1:1" x14ac:dyDescent="0.25">
      <c r="A4405" s="14"/>
    </row>
    <row r="4406" spans="1:1" x14ac:dyDescent="0.25">
      <c r="A4406" s="14"/>
    </row>
    <row r="4407" spans="1:1" x14ac:dyDescent="0.25">
      <c r="A4407" s="14"/>
    </row>
    <row r="4408" spans="1:1" x14ac:dyDescent="0.25">
      <c r="A4408" s="14"/>
    </row>
    <row r="4409" spans="1:1" x14ac:dyDescent="0.25">
      <c r="A4409" s="14"/>
    </row>
    <row r="4410" spans="1:1" x14ac:dyDescent="0.25">
      <c r="A4410" s="14"/>
    </row>
    <row r="4411" spans="1:1" x14ac:dyDescent="0.25">
      <c r="A4411" s="14"/>
    </row>
    <row r="4412" spans="1:1" x14ac:dyDescent="0.25">
      <c r="A4412" s="14"/>
    </row>
    <row r="4413" spans="1:1" x14ac:dyDescent="0.25">
      <c r="A4413" s="14"/>
    </row>
    <row r="4414" spans="1:1" x14ac:dyDescent="0.25">
      <c r="A4414" s="14"/>
    </row>
    <row r="4415" spans="1:1" x14ac:dyDescent="0.25">
      <c r="A4415" s="14"/>
    </row>
    <row r="4416" spans="1:1" x14ac:dyDescent="0.25">
      <c r="A4416" s="14"/>
    </row>
    <row r="4417" spans="1:1" x14ac:dyDescent="0.25">
      <c r="A4417" s="14"/>
    </row>
    <row r="4418" spans="1:1" x14ac:dyDescent="0.25">
      <c r="A4418" s="14"/>
    </row>
    <row r="4419" spans="1:1" x14ac:dyDescent="0.25">
      <c r="A4419" s="14"/>
    </row>
    <row r="4420" spans="1:1" x14ac:dyDescent="0.25">
      <c r="A4420" s="14"/>
    </row>
    <row r="4421" spans="1:1" x14ac:dyDescent="0.25">
      <c r="A4421" s="14"/>
    </row>
    <row r="4422" spans="1:1" x14ac:dyDescent="0.25">
      <c r="A4422" s="14"/>
    </row>
    <row r="4423" spans="1:1" x14ac:dyDescent="0.25">
      <c r="A4423" s="14"/>
    </row>
    <row r="4424" spans="1:1" x14ac:dyDescent="0.25">
      <c r="A4424" s="14"/>
    </row>
    <row r="4425" spans="1:1" x14ac:dyDescent="0.25">
      <c r="A4425" s="14"/>
    </row>
    <row r="4426" spans="1:1" x14ac:dyDescent="0.25">
      <c r="A4426" s="14"/>
    </row>
    <row r="4427" spans="1:1" x14ac:dyDescent="0.25">
      <c r="A4427" s="14"/>
    </row>
    <row r="4428" spans="1:1" x14ac:dyDescent="0.25">
      <c r="A4428" s="14"/>
    </row>
    <row r="4429" spans="1:1" x14ac:dyDescent="0.25">
      <c r="A4429" s="14"/>
    </row>
    <row r="4430" spans="1:1" x14ac:dyDescent="0.25">
      <c r="A4430" s="14"/>
    </row>
    <row r="4431" spans="1:1" x14ac:dyDescent="0.25">
      <c r="A4431" s="14"/>
    </row>
    <row r="4432" spans="1:1" x14ac:dyDescent="0.25">
      <c r="A4432" s="14"/>
    </row>
    <row r="4433" spans="1:1" x14ac:dyDescent="0.25">
      <c r="A4433" s="14"/>
    </row>
    <row r="4434" spans="1:1" x14ac:dyDescent="0.25">
      <c r="A4434" s="14"/>
    </row>
    <row r="4435" spans="1:1" x14ac:dyDescent="0.25">
      <c r="A4435" s="14"/>
    </row>
    <row r="4436" spans="1:1" x14ac:dyDescent="0.25">
      <c r="A4436" s="14"/>
    </row>
    <row r="4437" spans="1:1" x14ac:dyDescent="0.25">
      <c r="A4437" s="14"/>
    </row>
    <row r="4438" spans="1:1" x14ac:dyDescent="0.25">
      <c r="A4438" s="14"/>
    </row>
    <row r="4439" spans="1:1" x14ac:dyDescent="0.25">
      <c r="A4439" s="14"/>
    </row>
    <row r="4440" spans="1:1" x14ac:dyDescent="0.25">
      <c r="A4440" s="14"/>
    </row>
    <row r="4441" spans="1:1" x14ac:dyDescent="0.25">
      <c r="A4441" s="14"/>
    </row>
    <row r="4442" spans="1:1" x14ac:dyDescent="0.25">
      <c r="A4442" s="14"/>
    </row>
    <row r="4443" spans="1:1" x14ac:dyDescent="0.25">
      <c r="A4443" s="14"/>
    </row>
    <row r="4444" spans="1:1" x14ac:dyDescent="0.25">
      <c r="A4444" s="14"/>
    </row>
    <row r="4445" spans="1:1" x14ac:dyDescent="0.25">
      <c r="A4445" s="14"/>
    </row>
    <row r="4446" spans="1:1" x14ac:dyDescent="0.25">
      <c r="A4446" s="14"/>
    </row>
    <row r="4447" spans="1:1" x14ac:dyDescent="0.25">
      <c r="A4447" s="14"/>
    </row>
    <row r="4448" spans="1:1" x14ac:dyDescent="0.25">
      <c r="A4448" s="14"/>
    </row>
    <row r="4449" spans="1:1" x14ac:dyDescent="0.25">
      <c r="A4449" s="14"/>
    </row>
    <row r="4450" spans="1:1" x14ac:dyDescent="0.25">
      <c r="A4450" s="14"/>
    </row>
    <row r="4451" spans="1:1" x14ac:dyDescent="0.25">
      <c r="A4451" s="14"/>
    </row>
    <row r="4452" spans="1:1" x14ac:dyDescent="0.25">
      <c r="A4452" s="14"/>
    </row>
    <row r="4453" spans="1:1" x14ac:dyDescent="0.25">
      <c r="A4453" s="14"/>
    </row>
    <row r="4454" spans="1:1" x14ac:dyDescent="0.25">
      <c r="A4454" s="14"/>
    </row>
    <row r="4455" spans="1:1" x14ac:dyDescent="0.25">
      <c r="A4455" s="14"/>
    </row>
    <row r="4456" spans="1:1" x14ac:dyDescent="0.25">
      <c r="A4456" s="14"/>
    </row>
    <row r="4457" spans="1:1" x14ac:dyDescent="0.25">
      <c r="A4457" s="14"/>
    </row>
    <row r="4458" spans="1:1" x14ac:dyDescent="0.25">
      <c r="A4458" s="14"/>
    </row>
    <row r="4459" spans="1:1" x14ac:dyDescent="0.25">
      <c r="A4459" s="14"/>
    </row>
    <row r="4460" spans="1:1" x14ac:dyDescent="0.25">
      <c r="A4460" s="14"/>
    </row>
    <row r="4461" spans="1:1" x14ac:dyDescent="0.25">
      <c r="A4461" s="14"/>
    </row>
    <row r="4462" spans="1:1" x14ac:dyDescent="0.25">
      <c r="A4462" s="14"/>
    </row>
    <row r="4463" spans="1:1" x14ac:dyDescent="0.25">
      <c r="A4463" s="14"/>
    </row>
    <row r="4464" spans="1:1" x14ac:dyDescent="0.25">
      <c r="A4464" s="14"/>
    </row>
    <row r="4465" spans="1:1" x14ac:dyDescent="0.25">
      <c r="A4465" s="14"/>
    </row>
    <row r="4466" spans="1:1" x14ac:dyDescent="0.25">
      <c r="A4466" s="14"/>
    </row>
    <row r="4467" spans="1:1" x14ac:dyDescent="0.25">
      <c r="A4467" s="14"/>
    </row>
    <row r="4468" spans="1:1" x14ac:dyDescent="0.25">
      <c r="A4468" s="14"/>
    </row>
    <row r="4469" spans="1:1" x14ac:dyDescent="0.25">
      <c r="A4469" s="14"/>
    </row>
    <row r="4470" spans="1:1" x14ac:dyDescent="0.25">
      <c r="A4470" s="14"/>
    </row>
    <row r="4471" spans="1:1" x14ac:dyDescent="0.25">
      <c r="A4471" s="14"/>
    </row>
    <row r="4472" spans="1:1" x14ac:dyDescent="0.25">
      <c r="A4472" s="14"/>
    </row>
    <row r="4473" spans="1:1" x14ac:dyDescent="0.25">
      <c r="A4473" s="14"/>
    </row>
    <row r="4474" spans="1:1" x14ac:dyDescent="0.25">
      <c r="A4474" s="14"/>
    </row>
    <row r="4475" spans="1:1" x14ac:dyDescent="0.25">
      <c r="A4475" s="14"/>
    </row>
    <row r="4476" spans="1:1" x14ac:dyDescent="0.25">
      <c r="A4476" s="14"/>
    </row>
    <row r="4477" spans="1:1" x14ac:dyDescent="0.25">
      <c r="A4477" s="14"/>
    </row>
    <row r="4478" spans="1:1" x14ac:dyDescent="0.25">
      <c r="A4478" s="14"/>
    </row>
    <row r="4479" spans="1:1" x14ac:dyDescent="0.25">
      <c r="A4479" s="14"/>
    </row>
    <row r="4480" spans="1:1" x14ac:dyDescent="0.25">
      <c r="A4480" s="14"/>
    </row>
    <row r="4481" spans="1:1" x14ac:dyDescent="0.25">
      <c r="A4481" s="14"/>
    </row>
    <row r="4482" spans="1:1" x14ac:dyDescent="0.25">
      <c r="A4482" s="14"/>
    </row>
    <row r="4483" spans="1:1" x14ac:dyDescent="0.25">
      <c r="A4483" s="14"/>
    </row>
    <row r="4484" spans="1:1" x14ac:dyDescent="0.25">
      <c r="A4484" s="14"/>
    </row>
    <row r="4485" spans="1:1" x14ac:dyDescent="0.25">
      <c r="A4485" s="14"/>
    </row>
    <row r="4486" spans="1:1" x14ac:dyDescent="0.25">
      <c r="A4486" s="14"/>
    </row>
    <row r="4487" spans="1:1" x14ac:dyDescent="0.25">
      <c r="A4487" s="14"/>
    </row>
    <row r="4488" spans="1:1" x14ac:dyDescent="0.25">
      <c r="A4488" s="14"/>
    </row>
    <row r="4489" spans="1:1" x14ac:dyDescent="0.25">
      <c r="A4489" s="14"/>
    </row>
    <row r="4490" spans="1:1" x14ac:dyDescent="0.25">
      <c r="A4490" s="14"/>
    </row>
    <row r="4491" spans="1:1" x14ac:dyDescent="0.25">
      <c r="A4491" s="14"/>
    </row>
    <row r="4492" spans="1:1" x14ac:dyDescent="0.25">
      <c r="A4492" s="14"/>
    </row>
    <row r="4493" spans="1:1" x14ac:dyDescent="0.25">
      <c r="A4493" s="14"/>
    </row>
    <row r="4494" spans="1:1" x14ac:dyDescent="0.25">
      <c r="A4494" s="14"/>
    </row>
    <row r="4495" spans="1:1" x14ac:dyDescent="0.25">
      <c r="A4495" s="14"/>
    </row>
    <row r="4496" spans="1:1" x14ac:dyDescent="0.25">
      <c r="A4496" s="14"/>
    </row>
    <row r="4497" spans="1:1" x14ac:dyDescent="0.25">
      <c r="A4497" s="14"/>
    </row>
    <row r="4498" spans="1:1" x14ac:dyDescent="0.25">
      <c r="A4498" s="14"/>
    </row>
    <row r="4499" spans="1:1" x14ac:dyDescent="0.25">
      <c r="A4499" s="14"/>
    </row>
    <row r="4500" spans="1:1" x14ac:dyDescent="0.25">
      <c r="A4500" s="14"/>
    </row>
    <row r="4501" spans="1:1" x14ac:dyDescent="0.25">
      <c r="A4501" s="14"/>
    </row>
    <row r="4502" spans="1:1" x14ac:dyDescent="0.25">
      <c r="A4502" s="14"/>
    </row>
    <row r="4503" spans="1:1" x14ac:dyDescent="0.25">
      <c r="A4503" s="14"/>
    </row>
    <row r="4504" spans="1:1" x14ac:dyDescent="0.25">
      <c r="A4504" s="14"/>
    </row>
    <row r="4505" spans="1:1" x14ac:dyDescent="0.25">
      <c r="A4505" s="14"/>
    </row>
    <row r="4506" spans="1:1" x14ac:dyDescent="0.25">
      <c r="A4506" s="14"/>
    </row>
    <row r="4507" spans="1:1" x14ac:dyDescent="0.25">
      <c r="A4507" s="14"/>
    </row>
    <row r="4508" spans="1:1" x14ac:dyDescent="0.25">
      <c r="A4508" s="14"/>
    </row>
    <row r="4509" spans="1:1" x14ac:dyDescent="0.25">
      <c r="A4509" s="14"/>
    </row>
    <row r="4510" spans="1:1" x14ac:dyDescent="0.25">
      <c r="A4510" s="14"/>
    </row>
    <row r="4511" spans="1:1" x14ac:dyDescent="0.25">
      <c r="A4511" s="14"/>
    </row>
    <row r="4512" spans="1:1" x14ac:dyDescent="0.25">
      <c r="A4512" s="14"/>
    </row>
    <row r="4513" spans="1:1" x14ac:dyDescent="0.25">
      <c r="A4513" s="14"/>
    </row>
    <row r="4514" spans="1:1" x14ac:dyDescent="0.25">
      <c r="A4514" s="14"/>
    </row>
    <row r="4515" spans="1:1" x14ac:dyDescent="0.25">
      <c r="A4515" s="14"/>
    </row>
    <row r="4516" spans="1:1" x14ac:dyDescent="0.25">
      <c r="A4516" s="14"/>
    </row>
    <row r="4517" spans="1:1" x14ac:dyDescent="0.25">
      <c r="A4517" s="14"/>
    </row>
    <row r="4518" spans="1:1" x14ac:dyDescent="0.25">
      <c r="A4518" s="14"/>
    </row>
    <row r="4519" spans="1:1" x14ac:dyDescent="0.25">
      <c r="A4519" s="14"/>
    </row>
    <row r="4520" spans="1:1" x14ac:dyDescent="0.25">
      <c r="A4520" s="14"/>
    </row>
    <row r="4521" spans="1:1" x14ac:dyDescent="0.25">
      <c r="A4521" s="14"/>
    </row>
    <row r="4522" spans="1:1" x14ac:dyDescent="0.25">
      <c r="A4522" s="14"/>
    </row>
    <row r="4523" spans="1:1" x14ac:dyDescent="0.25">
      <c r="A4523" s="14"/>
    </row>
    <row r="4524" spans="1:1" x14ac:dyDescent="0.25">
      <c r="A4524" s="14"/>
    </row>
    <row r="4525" spans="1:1" x14ac:dyDescent="0.25">
      <c r="A4525" s="14"/>
    </row>
    <row r="4526" spans="1:1" x14ac:dyDescent="0.25">
      <c r="A4526" s="14"/>
    </row>
    <row r="4527" spans="1:1" x14ac:dyDescent="0.25">
      <c r="A4527" s="14"/>
    </row>
    <row r="4528" spans="1:1" x14ac:dyDescent="0.25">
      <c r="A4528" s="14"/>
    </row>
    <row r="4529" spans="1:1" x14ac:dyDescent="0.25">
      <c r="A4529" s="14"/>
    </row>
    <row r="4530" spans="1:1" x14ac:dyDescent="0.25">
      <c r="A4530" s="14"/>
    </row>
    <row r="4531" spans="1:1" x14ac:dyDescent="0.25">
      <c r="A4531" s="14"/>
    </row>
    <row r="4532" spans="1:1" x14ac:dyDescent="0.25">
      <c r="A4532" s="14"/>
    </row>
    <row r="4533" spans="1:1" x14ac:dyDescent="0.25">
      <c r="A4533" s="14"/>
    </row>
    <row r="4534" spans="1:1" x14ac:dyDescent="0.25">
      <c r="A4534" s="14"/>
    </row>
    <row r="4535" spans="1:1" x14ac:dyDescent="0.25">
      <c r="A4535" s="14"/>
    </row>
    <row r="4536" spans="1:1" x14ac:dyDescent="0.25">
      <c r="A4536" s="14"/>
    </row>
    <row r="4537" spans="1:1" x14ac:dyDescent="0.25">
      <c r="A4537" s="14"/>
    </row>
    <row r="4538" spans="1:1" x14ac:dyDescent="0.25">
      <c r="A4538" s="14"/>
    </row>
    <row r="4539" spans="1:1" x14ac:dyDescent="0.25">
      <c r="A4539" s="14"/>
    </row>
    <row r="4540" spans="1:1" x14ac:dyDescent="0.25">
      <c r="A4540" s="14"/>
    </row>
    <row r="4541" spans="1:1" x14ac:dyDescent="0.25">
      <c r="A4541" s="14"/>
    </row>
    <row r="4542" spans="1:1" x14ac:dyDescent="0.25">
      <c r="A4542" s="14"/>
    </row>
    <row r="4543" spans="1:1" x14ac:dyDescent="0.25">
      <c r="A4543" s="14"/>
    </row>
    <row r="4544" spans="1:1" x14ac:dyDescent="0.25">
      <c r="A4544" s="14"/>
    </row>
    <row r="4545" spans="1:1" x14ac:dyDescent="0.25">
      <c r="A4545" s="14"/>
    </row>
    <row r="4546" spans="1:1" x14ac:dyDescent="0.25">
      <c r="A4546" s="14"/>
    </row>
    <row r="4547" spans="1:1" x14ac:dyDescent="0.25">
      <c r="A4547" s="14"/>
    </row>
    <row r="4548" spans="1:1" x14ac:dyDescent="0.25">
      <c r="A4548" s="14"/>
    </row>
    <row r="4549" spans="1:1" x14ac:dyDescent="0.25">
      <c r="A4549" s="14"/>
    </row>
    <row r="4550" spans="1:1" x14ac:dyDescent="0.25">
      <c r="A4550" s="14"/>
    </row>
    <row r="4551" spans="1:1" x14ac:dyDescent="0.25">
      <c r="A4551" s="14"/>
    </row>
    <row r="4552" spans="1:1" x14ac:dyDescent="0.25">
      <c r="A4552" s="14"/>
    </row>
    <row r="4553" spans="1:1" x14ac:dyDescent="0.25">
      <c r="A4553" s="14"/>
    </row>
    <row r="4554" spans="1:1" x14ac:dyDescent="0.25">
      <c r="A4554" s="14"/>
    </row>
    <row r="4555" spans="1:1" x14ac:dyDescent="0.25">
      <c r="A4555" s="14"/>
    </row>
    <row r="4556" spans="1:1" x14ac:dyDescent="0.25">
      <c r="A4556" s="14"/>
    </row>
    <row r="4557" spans="1:1" x14ac:dyDescent="0.25">
      <c r="A4557" s="14"/>
    </row>
    <row r="4558" spans="1:1" x14ac:dyDescent="0.25">
      <c r="A4558" s="14"/>
    </row>
    <row r="4559" spans="1:1" x14ac:dyDescent="0.25">
      <c r="A4559" s="14"/>
    </row>
    <row r="4560" spans="1:1" x14ac:dyDescent="0.25">
      <c r="A4560" s="14"/>
    </row>
    <row r="4561" spans="1:1" x14ac:dyDescent="0.25">
      <c r="A4561" s="14"/>
    </row>
    <row r="4562" spans="1:1" x14ac:dyDescent="0.25">
      <c r="A4562" s="14"/>
    </row>
    <row r="4563" spans="1:1" x14ac:dyDescent="0.25">
      <c r="A4563" s="14"/>
    </row>
    <row r="4564" spans="1:1" x14ac:dyDescent="0.25">
      <c r="A4564" s="14"/>
    </row>
    <row r="4565" spans="1:1" x14ac:dyDescent="0.25">
      <c r="A4565" s="14"/>
    </row>
    <row r="4566" spans="1:1" x14ac:dyDescent="0.25">
      <c r="A4566" s="14"/>
    </row>
    <row r="4567" spans="1:1" x14ac:dyDescent="0.25">
      <c r="A4567" s="14"/>
    </row>
    <row r="4568" spans="1:1" x14ac:dyDescent="0.25">
      <c r="A4568" s="14"/>
    </row>
    <row r="4569" spans="1:1" x14ac:dyDescent="0.25">
      <c r="A4569" s="14"/>
    </row>
    <row r="4570" spans="1:1" x14ac:dyDescent="0.25">
      <c r="A4570" s="14"/>
    </row>
    <row r="4571" spans="1:1" x14ac:dyDescent="0.25">
      <c r="A4571" s="14"/>
    </row>
    <row r="4572" spans="1:1" x14ac:dyDescent="0.25">
      <c r="A4572" s="14"/>
    </row>
    <row r="4573" spans="1:1" x14ac:dyDescent="0.25">
      <c r="A4573" s="14"/>
    </row>
    <row r="4574" spans="1:1" x14ac:dyDescent="0.25">
      <c r="A4574" s="14"/>
    </row>
    <row r="4575" spans="1:1" x14ac:dyDescent="0.25">
      <c r="A4575" s="14"/>
    </row>
    <row r="4576" spans="1:1" x14ac:dyDescent="0.25">
      <c r="A4576" s="14"/>
    </row>
    <row r="4577" spans="1:1" x14ac:dyDescent="0.25">
      <c r="A4577" s="14"/>
    </row>
    <row r="4578" spans="1:1" x14ac:dyDescent="0.25">
      <c r="A4578" s="14"/>
    </row>
    <row r="4579" spans="1:1" x14ac:dyDescent="0.25">
      <c r="A4579" s="14"/>
    </row>
    <row r="4580" spans="1:1" x14ac:dyDescent="0.25">
      <c r="A4580" s="14"/>
    </row>
    <row r="4581" spans="1:1" x14ac:dyDescent="0.25">
      <c r="A4581" s="14"/>
    </row>
    <row r="4582" spans="1:1" x14ac:dyDescent="0.25">
      <c r="A4582" s="14"/>
    </row>
    <row r="4583" spans="1:1" x14ac:dyDescent="0.25">
      <c r="A4583" s="14"/>
    </row>
    <row r="4584" spans="1:1" x14ac:dyDescent="0.25">
      <c r="A4584" s="14"/>
    </row>
    <row r="4585" spans="1:1" x14ac:dyDescent="0.25">
      <c r="A4585" s="14"/>
    </row>
    <row r="4586" spans="1:1" x14ac:dyDescent="0.25">
      <c r="A4586" s="14"/>
    </row>
    <row r="4587" spans="1:1" x14ac:dyDescent="0.25">
      <c r="A4587" s="14"/>
    </row>
    <row r="4588" spans="1:1" x14ac:dyDescent="0.25">
      <c r="A4588" s="14"/>
    </row>
    <row r="4589" spans="1:1" x14ac:dyDescent="0.25">
      <c r="A4589" s="14"/>
    </row>
    <row r="4590" spans="1:1" x14ac:dyDescent="0.25">
      <c r="A4590" s="14"/>
    </row>
    <row r="4591" spans="1:1" x14ac:dyDescent="0.25">
      <c r="A4591" s="14"/>
    </row>
    <row r="4592" spans="1:1" x14ac:dyDescent="0.25">
      <c r="A4592" s="14"/>
    </row>
    <row r="4593" spans="1:1" x14ac:dyDescent="0.25">
      <c r="A4593" s="14"/>
    </row>
    <row r="4594" spans="1:1" x14ac:dyDescent="0.25">
      <c r="A4594" s="14"/>
    </row>
    <row r="4595" spans="1:1" x14ac:dyDescent="0.25">
      <c r="A4595" s="14"/>
    </row>
    <row r="4596" spans="1:1" x14ac:dyDescent="0.25">
      <c r="A4596" s="14"/>
    </row>
    <row r="4597" spans="1:1" x14ac:dyDescent="0.25">
      <c r="A4597" s="14"/>
    </row>
    <row r="4598" spans="1:1" x14ac:dyDescent="0.25">
      <c r="A4598" s="14"/>
    </row>
    <row r="4599" spans="1:1" x14ac:dyDescent="0.25">
      <c r="A4599" s="14"/>
    </row>
    <row r="4600" spans="1:1" x14ac:dyDescent="0.25">
      <c r="A4600" s="14"/>
    </row>
    <row r="4601" spans="1:1" x14ac:dyDescent="0.25">
      <c r="A4601" s="14"/>
    </row>
    <row r="4602" spans="1:1" x14ac:dyDescent="0.25">
      <c r="A4602" s="14"/>
    </row>
    <row r="4603" spans="1:1" x14ac:dyDescent="0.25">
      <c r="A4603" s="14"/>
    </row>
    <row r="4604" spans="1:1" x14ac:dyDescent="0.25">
      <c r="A4604" s="14"/>
    </row>
    <row r="4605" spans="1:1" x14ac:dyDescent="0.25">
      <c r="A4605" s="14"/>
    </row>
    <row r="4606" spans="1:1" x14ac:dyDescent="0.25">
      <c r="A4606" s="14"/>
    </row>
    <row r="4607" spans="1:1" x14ac:dyDescent="0.25">
      <c r="A4607" s="14"/>
    </row>
    <row r="4608" spans="1:1" x14ac:dyDescent="0.25">
      <c r="A4608" s="14"/>
    </row>
    <row r="4609" spans="1:1" x14ac:dyDescent="0.25">
      <c r="A4609" s="14"/>
    </row>
    <row r="4610" spans="1:1" x14ac:dyDescent="0.25">
      <c r="A4610" s="14"/>
    </row>
    <row r="4611" spans="1:1" x14ac:dyDescent="0.25">
      <c r="A4611" s="14"/>
    </row>
    <row r="4612" spans="1:1" x14ac:dyDescent="0.25">
      <c r="A4612" s="14"/>
    </row>
    <row r="4613" spans="1:1" x14ac:dyDescent="0.25">
      <c r="A4613" s="14"/>
    </row>
    <row r="4614" spans="1:1" x14ac:dyDescent="0.25">
      <c r="A4614" s="14"/>
    </row>
    <row r="4615" spans="1:1" x14ac:dyDescent="0.25">
      <c r="A4615" s="14"/>
    </row>
    <row r="4616" spans="1:1" x14ac:dyDescent="0.25">
      <c r="A4616" s="14"/>
    </row>
    <row r="4617" spans="1:1" x14ac:dyDescent="0.25">
      <c r="A4617" s="14"/>
    </row>
    <row r="4618" spans="1:1" x14ac:dyDescent="0.25">
      <c r="A4618" s="14"/>
    </row>
    <row r="4619" spans="1:1" x14ac:dyDescent="0.25">
      <c r="A4619" s="14"/>
    </row>
    <row r="4620" spans="1:1" x14ac:dyDescent="0.25">
      <c r="A4620" s="14"/>
    </row>
    <row r="4621" spans="1:1" x14ac:dyDescent="0.25">
      <c r="A4621" s="14"/>
    </row>
    <row r="4622" spans="1:1" x14ac:dyDescent="0.25">
      <c r="A4622" s="14"/>
    </row>
    <row r="4623" spans="1:1" x14ac:dyDescent="0.25">
      <c r="A4623" s="14"/>
    </row>
    <row r="4624" spans="1:1" x14ac:dyDescent="0.25">
      <c r="A4624" s="14"/>
    </row>
    <row r="4625" spans="1:1" x14ac:dyDescent="0.25">
      <c r="A4625" s="14"/>
    </row>
    <row r="4626" spans="1:1" x14ac:dyDescent="0.25">
      <c r="A4626" s="14"/>
    </row>
    <row r="4627" spans="1:1" x14ac:dyDescent="0.25">
      <c r="A4627" s="14"/>
    </row>
    <row r="4628" spans="1:1" x14ac:dyDescent="0.25">
      <c r="A4628" s="14"/>
    </row>
    <row r="4629" spans="1:1" x14ac:dyDescent="0.25">
      <c r="A4629" s="14"/>
    </row>
    <row r="4630" spans="1:1" x14ac:dyDescent="0.25">
      <c r="A4630" s="14"/>
    </row>
    <row r="4631" spans="1:1" x14ac:dyDescent="0.25">
      <c r="A4631" s="14"/>
    </row>
    <row r="4632" spans="1:1" x14ac:dyDescent="0.25">
      <c r="A4632" s="14"/>
    </row>
    <row r="4633" spans="1:1" x14ac:dyDescent="0.25">
      <c r="A4633" s="14"/>
    </row>
    <row r="4634" spans="1:1" x14ac:dyDescent="0.25">
      <c r="A4634" s="14"/>
    </row>
    <row r="4635" spans="1:1" x14ac:dyDescent="0.25">
      <c r="A4635" s="14"/>
    </row>
    <row r="4636" spans="1:1" x14ac:dyDescent="0.25">
      <c r="A4636" s="14"/>
    </row>
    <row r="4637" spans="1:1" x14ac:dyDescent="0.25">
      <c r="A4637" s="14"/>
    </row>
    <row r="4638" spans="1:1" x14ac:dyDescent="0.25">
      <c r="A4638" s="14"/>
    </row>
    <row r="4639" spans="1:1" x14ac:dyDescent="0.25">
      <c r="A4639" s="14"/>
    </row>
    <row r="4640" spans="1:1" x14ac:dyDescent="0.25">
      <c r="A4640" s="14"/>
    </row>
    <row r="4641" spans="1:1" x14ac:dyDescent="0.25">
      <c r="A4641" s="14"/>
    </row>
    <row r="4642" spans="1:1" x14ac:dyDescent="0.25">
      <c r="A4642" s="14"/>
    </row>
    <row r="4643" spans="1:1" x14ac:dyDescent="0.25">
      <c r="A4643" s="14"/>
    </row>
    <row r="4644" spans="1:1" x14ac:dyDescent="0.25">
      <c r="A4644" s="14"/>
    </row>
    <row r="4645" spans="1:1" x14ac:dyDescent="0.25">
      <c r="A4645" s="14"/>
    </row>
    <row r="4646" spans="1:1" x14ac:dyDescent="0.25">
      <c r="A4646" s="14"/>
    </row>
    <row r="4647" spans="1:1" x14ac:dyDescent="0.25">
      <c r="A4647" s="14"/>
    </row>
    <row r="4648" spans="1:1" x14ac:dyDescent="0.25">
      <c r="A4648" s="14"/>
    </row>
    <row r="4649" spans="1:1" x14ac:dyDescent="0.25">
      <c r="A4649" s="14"/>
    </row>
    <row r="4650" spans="1:1" x14ac:dyDescent="0.25">
      <c r="A4650" s="14"/>
    </row>
    <row r="4651" spans="1:1" x14ac:dyDescent="0.25">
      <c r="A4651" s="14"/>
    </row>
    <row r="4652" spans="1:1" x14ac:dyDescent="0.25">
      <c r="A4652" s="14"/>
    </row>
    <row r="4653" spans="1:1" x14ac:dyDescent="0.25">
      <c r="A4653" s="14"/>
    </row>
    <row r="4654" spans="1:1" x14ac:dyDescent="0.25">
      <c r="A4654" s="14"/>
    </row>
    <row r="4655" spans="1:1" x14ac:dyDescent="0.25">
      <c r="A4655" s="14"/>
    </row>
    <row r="4656" spans="1:1" x14ac:dyDescent="0.25">
      <c r="A4656" s="14"/>
    </row>
    <row r="4657" spans="1:1" x14ac:dyDescent="0.25">
      <c r="A4657" s="14"/>
    </row>
    <row r="4658" spans="1:1" x14ac:dyDescent="0.25">
      <c r="A4658" s="14"/>
    </row>
    <row r="4659" spans="1:1" x14ac:dyDescent="0.25">
      <c r="A4659" s="14"/>
    </row>
    <row r="4660" spans="1:1" x14ac:dyDescent="0.25">
      <c r="A4660" s="14"/>
    </row>
    <row r="4661" spans="1:1" x14ac:dyDescent="0.25">
      <c r="A4661" s="14"/>
    </row>
    <row r="4662" spans="1:1" x14ac:dyDescent="0.25">
      <c r="A4662" s="14"/>
    </row>
    <row r="4663" spans="1:1" x14ac:dyDescent="0.25">
      <c r="A4663" s="14"/>
    </row>
    <row r="4664" spans="1:1" x14ac:dyDescent="0.25">
      <c r="A4664" s="14"/>
    </row>
    <row r="4665" spans="1:1" x14ac:dyDescent="0.25">
      <c r="A4665" s="14"/>
    </row>
    <row r="4666" spans="1:1" x14ac:dyDescent="0.25">
      <c r="A4666" s="14"/>
    </row>
    <row r="4667" spans="1:1" x14ac:dyDescent="0.25">
      <c r="A4667" s="14"/>
    </row>
    <row r="4668" spans="1:1" x14ac:dyDescent="0.25">
      <c r="A4668" s="14"/>
    </row>
    <row r="4669" spans="1:1" x14ac:dyDescent="0.25">
      <c r="A4669" s="14"/>
    </row>
    <row r="4670" spans="1:1" x14ac:dyDescent="0.25">
      <c r="A4670" s="14"/>
    </row>
    <row r="4671" spans="1:1" x14ac:dyDescent="0.25">
      <c r="A4671" s="14"/>
    </row>
    <row r="4672" spans="1:1" x14ac:dyDescent="0.25">
      <c r="A4672" s="14"/>
    </row>
    <row r="4673" spans="1:1" x14ac:dyDescent="0.25">
      <c r="A4673" s="14"/>
    </row>
    <row r="4674" spans="1:1" x14ac:dyDescent="0.25">
      <c r="A4674" s="14"/>
    </row>
    <row r="4675" spans="1:1" x14ac:dyDescent="0.25">
      <c r="A4675" s="14"/>
    </row>
    <row r="4676" spans="1:1" x14ac:dyDescent="0.25">
      <c r="A4676" s="14"/>
    </row>
    <row r="4677" spans="1:1" x14ac:dyDescent="0.25">
      <c r="A4677" s="14"/>
    </row>
    <row r="4678" spans="1:1" x14ac:dyDescent="0.25">
      <c r="A4678" s="14"/>
    </row>
    <row r="4679" spans="1:1" x14ac:dyDescent="0.25">
      <c r="A4679" s="14"/>
    </row>
    <row r="4680" spans="1:1" x14ac:dyDescent="0.25">
      <c r="A4680" s="14"/>
    </row>
    <row r="4681" spans="1:1" x14ac:dyDescent="0.25">
      <c r="A4681" s="14"/>
    </row>
    <row r="4682" spans="1:1" x14ac:dyDescent="0.25">
      <c r="A4682" s="14"/>
    </row>
    <row r="4683" spans="1:1" x14ac:dyDescent="0.25">
      <c r="A4683" s="14"/>
    </row>
    <row r="4684" spans="1:1" x14ac:dyDescent="0.25">
      <c r="A4684" s="14"/>
    </row>
    <row r="4685" spans="1:1" x14ac:dyDescent="0.25">
      <c r="A4685" s="14"/>
    </row>
    <row r="4686" spans="1:1" x14ac:dyDescent="0.25">
      <c r="A4686" s="14"/>
    </row>
    <row r="4687" spans="1:1" x14ac:dyDescent="0.25">
      <c r="A4687" s="14"/>
    </row>
    <row r="4688" spans="1:1" x14ac:dyDescent="0.25">
      <c r="A4688" s="14"/>
    </row>
    <row r="4689" spans="1:1" x14ac:dyDescent="0.25">
      <c r="A4689" s="14"/>
    </row>
    <row r="4690" spans="1:1" x14ac:dyDescent="0.25">
      <c r="A4690" s="14"/>
    </row>
    <row r="4691" spans="1:1" x14ac:dyDescent="0.25">
      <c r="A4691" s="14"/>
    </row>
    <row r="4692" spans="1:1" x14ac:dyDescent="0.25">
      <c r="A4692" s="14"/>
    </row>
    <row r="4693" spans="1:1" x14ac:dyDescent="0.25">
      <c r="A4693" s="14"/>
    </row>
    <row r="4694" spans="1:1" x14ac:dyDescent="0.25">
      <c r="A4694" s="14"/>
    </row>
    <row r="4695" spans="1:1" x14ac:dyDescent="0.25">
      <c r="A4695" s="14"/>
    </row>
    <row r="4696" spans="1:1" x14ac:dyDescent="0.25">
      <c r="A4696" s="14"/>
    </row>
    <row r="4697" spans="1:1" x14ac:dyDescent="0.25">
      <c r="A4697" s="14"/>
    </row>
    <row r="4698" spans="1:1" x14ac:dyDescent="0.25">
      <c r="A4698" s="14"/>
    </row>
    <row r="4699" spans="1:1" x14ac:dyDescent="0.25">
      <c r="A4699" s="14"/>
    </row>
    <row r="4700" spans="1:1" x14ac:dyDescent="0.25">
      <c r="A4700" s="14"/>
    </row>
    <row r="4701" spans="1:1" x14ac:dyDescent="0.25">
      <c r="A4701" s="14"/>
    </row>
    <row r="4702" spans="1:1" x14ac:dyDescent="0.25">
      <c r="A4702" s="14"/>
    </row>
    <row r="4703" spans="1:1" x14ac:dyDescent="0.25">
      <c r="A4703" s="14"/>
    </row>
    <row r="4704" spans="1:1" x14ac:dyDescent="0.25">
      <c r="A4704" s="14"/>
    </row>
    <row r="4705" spans="1:1" x14ac:dyDescent="0.25">
      <c r="A4705" s="14"/>
    </row>
    <row r="4706" spans="1:1" x14ac:dyDescent="0.25">
      <c r="A4706" s="14"/>
    </row>
    <row r="4707" spans="1:1" x14ac:dyDescent="0.25">
      <c r="A4707" s="14"/>
    </row>
    <row r="4708" spans="1:1" x14ac:dyDescent="0.25">
      <c r="A4708" s="14"/>
    </row>
    <row r="4709" spans="1:1" x14ac:dyDescent="0.25">
      <c r="A4709" s="14"/>
    </row>
    <row r="4710" spans="1:1" x14ac:dyDescent="0.25">
      <c r="A4710" s="14"/>
    </row>
    <row r="4711" spans="1:1" x14ac:dyDescent="0.25">
      <c r="A4711" s="14"/>
    </row>
    <row r="4712" spans="1:1" x14ac:dyDescent="0.25">
      <c r="A4712" s="14"/>
    </row>
    <row r="4713" spans="1:1" x14ac:dyDescent="0.25">
      <c r="A4713" s="14"/>
    </row>
    <row r="4714" spans="1:1" x14ac:dyDescent="0.25">
      <c r="A4714" s="14"/>
    </row>
    <row r="4715" spans="1:1" x14ac:dyDescent="0.25">
      <c r="A4715" s="14"/>
    </row>
    <row r="4716" spans="1:1" x14ac:dyDescent="0.25">
      <c r="A4716" s="14"/>
    </row>
    <row r="4717" spans="1:1" x14ac:dyDescent="0.25">
      <c r="A4717" s="14"/>
    </row>
    <row r="4718" spans="1:1" x14ac:dyDescent="0.25">
      <c r="A4718" s="14"/>
    </row>
    <row r="4719" spans="1:1" x14ac:dyDescent="0.25">
      <c r="A4719" s="14"/>
    </row>
    <row r="4720" spans="1:1" x14ac:dyDescent="0.25">
      <c r="A4720" s="14"/>
    </row>
    <row r="4721" spans="1:1" x14ac:dyDescent="0.25">
      <c r="A4721" s="14"/>
    </row>
    <row r="4722" spans="1:1" x14ac:dyDescent="0.25">
      <c r="A4722" s="14"/>
    </row>
    <row r="4723" spans="1:1" x14ac:dyDescent="0.25">
      <c r="A4723" s="14"/>
    </row>
    <row r="4724" spans="1:1" x14ac:dyDescent="0.25">
      <c r="A4724" s="14"/>
    </row>
    <row r="4725" spans="1:1" x14ac:dyDescent="0.25">
      <c r="A4725" s="14"/>
    </row>
    <row r="4726" spans="1:1" x14ac:dyDescent="0.25">
      <c r="A4726" s="14"/>
    </row>
    <row r="4727" spans="1:1" x14ac:dyDescent="0.25">
      <c r="A4727" s="14"/>
    </row>
    <row r="4728" spans="1:1" x14ac:dyDescent="0.25">
      <c r="A4728" s="14"/>
    </row>
    <row r="4729" spans="1:1" x14ac:dyDescent="0.25">
      <c r="A4729" s="14"/>
    </row>
    <row r="4730" spans="1:1" x14ac:dyDescent="0.25">
      <c r="A4730" s="14"/>
    </row>
    <row r="4731" spans="1:1" x14ac:dyDescent="0.25">
      <c r="A4731" s="14"/>
    </row>
    <row r="4732" spans="1:1" x14ac:dyDescent="0.25">
      <c r="A4732" s="14"/>
    </row>
    <row r="4733" spans="1:1" x14ac:dyDescent="0.25">
      <c r="A4733" s="14"/>
    </row>
    <row r="4734" spans="1:1" x14ac:dyDescent="0.25">
      <c r="A4734" s="14"/>
    </row>
    <row r="4735" spans="1:1" x14ac:dyDescent="0.25">
      <c r="A4735" s="14"/>
    </row>
    <row r="4736" spans="1:1" x14ac:dyDescent="0.25">
      <c r="A4736" s="14"/>
    </row>
    <row r="4737" spans="1:1" x14ac:dyDescent="0.25">
      <c r="A4737" s="14"/>
    </row>
    <row r="4738" spans="1:1" x14ac:dyDescent="0.25">
      <c r="A4738" s="14"/>
    </row>
    <row r="4739" spans="1:1" x14ac:dyDescent="0.25">
      <c r="A4739" s="14"/>
    </row>
    <row r="4740" spans="1:1" x14ac:dyDescent="0.25">
      <c r="A4740" s="14"/>
    </row>
    <row r="4741" spans="1:1" x14ac:dyDescent="0.25">
      <c r="A4741" s="14"/>
    </row>
    <row r="4742" spans="1:1" x14ac:dyDescent="0.25">
      <c r="A4742" s="14"/>
    </row>
    <row r="4743" spans="1:1" x14ac:dyDescent="0.25">
      <c r="A4743" s="14"/>
    </row>
    <row r="4744" spans="1:1" x14ac:dyDescent="0.25">
      <c r="A4744" s="14"/>
    </row>
    <row r="4745" spans="1:1" x14ac:dyDescent="0.25">
      <c r="A4745" s="14"/>
    </row>
    <row r="4746" spans="1:1" x14ac:dyDescent="0.25">
      <c r="A4746" s="14"/>
    </row>
    <row r="4747" spans="1:1" x14ac:dyDescent="0.25">
      <c r="A4747" s="14"/>
    </row>
    <row r="4748" spans="1:1" x14ac:dyDescent="0.25">
      <c r="A4748" s="14"/>
    </row>
    <row r="4749" spans="1:1" x14ac:dyDescent="0.25">
      <c r="A4749" s="14"/>
    </row>
    <row r="4750" spans="1:1" x14ac:dyDescent="0.25">
      <c r="A4750" s="14"/>
    </row>
    <row r="4751" spans="1:1" x14ac:dyDescent="0.25">
      <c r="A4751" s="14"/>
    </row>
    <row r="4752" spans="1:1" x14ac:dyDescent="0.25">
      <c r="A4752" s="14"/>
    </row>
    <row r="4753" spans="1:1" x14ac:dyDescent="0.25">
      <c r="A4753" s="14"/>
    </row>
    <row r="4754" spans="1:1" x14ac:dyDescent="0.25">
      <c r="A4754" s="14"/>
    </row>
    <row r="4755" spans="1:1" x14ac:dyDescent="0.25">
      <c r="A4755" s="14"/>
    </row>
    <row r="4756" spans="1:1" x14ac:dyDescent="0.25">
      <c r="A4756" s="14"/>
    </row>
    <row r="4757" spans="1:1" x14ac:dyDescent="0.25">
      <c r="A4757" s="14"/>
    </row>
    <row r="4758" spans="1:1" x14ac:dyDescent="0.25">
      <c r="A4758" s="14"/>
    </row>
    <row r="4759" spans="1:1" x14ac:dyDescent="0.25">
      <c r="A4759" s="14"/>
    </row>
    <row r="4760" spans="1:1" x14ac:dyDescent="0.25">
      <c r="A4760" s="14"/>
    </row>
    <row r="4761" spans="1:1" x14ac:dyDescent="0.25">
      <c r="A4761" s="14"/>
    </row>
    <row r="4762" spans="1:1" x14ac:dyDescent="0.25">
      <c r="A4762" s="14"/>
    </row>
    <row r="4763" spans="1:1" x14ac:dyDescent="0.25">
      <c r="A4763" s="14"/>
    </row>
    <row r="4764" spans="1:1" x14ac:dyDescent="0.25">
      <c r="A4764" s="14"/>
    </row>
    <row r="4765" spans="1:1" x14ac:dyDescent="0.25">
      <c r="A4765" s="14"/>
    </row>
    <row r="4766" spans="1:1" x14ac:dyDescent="0.25">
      <c r="A4766" s="14"/>
    </row>
    <row r="4767" spans="1:1" x14ac:dyDescent="0.25">
      <c r="A4767" s="14"/>
    </row>
    <row r="4768" spans="1:1" x14ac:dyDescent="0.25">
      <c r="A4768" s="14"/>
    </row>
    <row r="4769" spans="1:1" x14ac:dyDescent="0.25">
      <c r="A4769" s="14"/>
    </row>
    <row r="4770" spans="1:1" x14ac:dyDescent="0.25">
      <c r="A4770" s="14"/>
    </row>
    <row r="4771" spans="1:1" x14ac:dyDescent="0.25">
      <c r="A4771" s="14"/>
    </row>
    <row r="4772" spans="1:1" x14ac:dyDescent="0.25">
      <c r="A4772" s="14"/>
    </row>
    <row r="4773" spans="1:1" x14ac:dyDescent="0.25">
      <c r="A4773" s="14"/>
    </row>
    <row r="4774" spans="1:1" x14ac:dyDescent="0.25">
      <c r="A4774" s="14"/>
    </row>
    <row r="4775" spans="1:1" x14ac:dyDescent="0.25">
      <c r="A4775" s="14"/>
    </row>
    <row r="4776" spans="1:1" x14ac:dyDescent="0.25">
      <c r="A4776" s="14"/>
    </row>
    <row r="4777" spans="1:1" x14ac:dyDescent="0.25">
      <c r="A4777" s="14"/>
    </row>
    <row r="4778" spans="1:1" x14ac:dyDescent="0.25">
      <c r="A4778" s="14"/>
    </row>
    <row r="4779" spans="1:1" x14ac:dyDescent="0.25">
      <c r="A4779" s="14"/>
    </row>
    <row r="4780" spans="1:1" x14ac:dyDescent="0.25">
      <c r="A4780" s="14"/>
    </row>
    <row r="4781" spans="1:1" x14ac:dyDescent="0.25">
      <c r="A4781" s="14"/>
    </row>
    <row r="4782" spans="1:1" x14ac:dyDescent="0.25">
      <c r="A4782" s="14"/>
    </row>
    <row r="4783" spans="1:1" x14ac:dyDescent="0.25">
      <c r="A4783" s="14"/>
    </row>
    <row r="4784" spans="1:1" x14ac:dyDescent="0.25">
      <c r="A4784" s="14"/>
    </row>
    <row r="4785" spans="1:1" x14ac:dyDescent="0.25">
      <c r="A4785" s="14"/>
    </row>
    <row r="4786" spans="1:1" x14ac:dyDescent="0.25">
      <c r="A4786" s="14"/>
    </row>
    <row r="4787" spans="1:1" x14ac:dyDescent="0.25">
      <c r="A4787" s="14"/>
    </row>
    <row r="4788" spans="1:1" x14ac:dyDescent="0.25">
      <c r="A4788" s="14"/>
    </row>
    <row r="4789" spans="1:1" x14ac:dyDescent="0.25">
      <c r="A4789" s="14"/>
    </row>
    <row r="4790" spans="1:1" x14ac:dyDescent="0.25">
      <c r="A4790" s="14"/>
    </row>
    <row r="4791" spans="1:1" x14ac:dyDescent="0.25">
      <c r="A4791" s="14"/>
    </row>
    <row r="4792" spans="1:1" x14ac:dyDescent="0.25">
      <c r="A4792" s="14"/>
    </row>
    <row r="4793" spans="1:1" x14ac:dyDescent="0.25">
      <c r="A4793" s="14"/>
    </row>
    <row r="4794" spans="1:1" x14ac:dyDescent="0.25">
      <c r="A4794" s="14"/>
    </row>
    <row r="4795" spans="1:1" x14ac:dyDescent="0.25">
      <c r="A4795" s="14"/>
    </row>
    <row r="4796" spans="1:1" x14ac:dyDescent="0.25">
      <c r="A4796" s="14"/>
    </row>
    <row r="4797" spans="1:1" x14ac:dyDescent="0.25">
      <c r="A4797" s="14"/>
    </row>
    <row r="4798" spans="1:1" x14ac:dyDescent="0.25">
      <c r="A4798" s="14"/>
    </row>
    <row r="4799" spans="1:1" x14ac:dyDescent="0.25">
      <c r="A4799" s="14"/>
    </row>
    <row r="4800" spans="1:1" x14ac:dyDescent="0.25">
      <c r="A4800" s="14"/>
    </row>
    <row r="4801" spans="1:1" x14ac:dyDescent="0.25">
      <c r="A4801" s="14"/>
    </row>
    <row r="4802" spans="1:1" x14ac:dyDescent="0.25">
      <c r="A4802" s="14"/>
    </row>
    <row r="4803" spans="1:1" x14ac:dyDescent="0.25">
      <c r="A4803" s="14"/>
    </row>
    <row r="4804" spans="1:1" x14ac:dyDescent="0.25">
      <c r="A4804" s="14"/>
    </row>
    <row r="4805" spans="1:1" x14ac:dyDescent="0.25">
      <c r="A4805" s="14"/>
    </row>
    <row r="4806" spans="1:1" x14ac:dyDescent="0.25">
      <c r="A4806" s="14"/>
    </row>
    <row r="4807" spans="1:1" x14ac:dyDescent="0.25">
      <c r="A4807" s="14"/>
    </row>
    <row r="4808" spans="1:1" x14ac:dyDescent="0.25">
      <c r="A4808" s="14"/>
    </row>
    <row r="4809" spans="1:1" x14ac:dyDescent="0.25">
      <c r="A4809" s="14"/>
    </row>
    <row r="4810" spans="1:1" x14ac:dyDescent="0.25">
      <c r="A4810" s="14"/>
    </row>
    <row r="4811" spans="1:1" x14ac:dyDescent="0.25">
      <c r="A4811" s="14"/>
    </row>
    <row r="4812" spans="1:1" x14ac:dyDescent="0.25">
      <c r="A4812" s="14"/>
    </row>
    <row r="4813" spans="1:1" x14ac:dyDescent="0.25">
      <c r="A4813" s="14"/>
    </row>
    <row r="4814" spans="1:1" x14ac:dyDescent="0.25">
      <c r="A4814" s="14"/>
    </row>
    <row r="4815" spans="1:1" x14ac:dyDescent="0.25">
      <c r="A4815" s="14"/>
    </row>
    <row r="4816" spans="1:1" x14ac:dyDescent="0.25">
      <c r="A4816" s="14"/>
    </row>
    <row r="4817" spans="1:1" x14ac:dyDescent="0.25">
      <c r="A4817" s="14"/>
    </row>
    <row r="4818" spans="1:1" x14ac:dyDescent="0.25">
      <c r="A4818" s="14"/>
    </row>
    <row r="4819" spans="1:1" x14ac:dyDescent="0.25">
      <c r="A4819" s="14"/>
    </row>
    <row r="4820" spans="1:1" x14ac:dyDescent="0.25">
      <c r="A4820" s="14"/>
    </row>
    <row r="4821" spans="1:1" x14ac:dyDescent="0.25">
      <c r="A4821" s="14"/>
    </row>
    <row r="4822" spans="1:1" x14ac:dyDescent="0.25">
      <c r="A4822" s="14"/>
    </row>
    <row r="4823" spans="1:1" x14ac:dyDescent="0.25">
      <c r="A4823" s="14"/>
    </row>
    <row r="4824" spans="1:1" x14ac:dyDescent="0.25">
      <c r="A4824" s="14"/>
    </row>
    <row r="4825" spans="1:1" x14ac:dyDescent="0.25">
      <c r="A4825" s="14"/>
    </row>
    <row r="4826" spans="1:1" x14ac:dyDescent="0.25">
      <c r="A4826" s="14"/>
    </row>
    <row r="4827" spans="1:1" x14ac:dyDescent="0.25">
      <c r="A4827" s="14"/>
    </row>
    <row r="4828" spans="1:1" x14ac:dyDescent="0.25">
      <c r="A4828" s="14"/>
    </row>
    <row r="4829" spans="1:1" x14ac:dyDescent="0.25">
      <c r="A4829" s="14"/>
    </row>
    <row r="4830" spans="1:1" x14ac:dyDescent="0.25">
      <c r="A4830" s="14"/>
    </row>
    <row r="4831" spans="1:1" x14ac:dyDescent="0.25">
      <c r="A4831" s="14"/>
    </row>
    <row r="4832" spans="1:1" x14ac:dyDescent="0.25">
      <c r="A4832" s="14"/>
    </row>
    <row r="4833" spans="1:1" x14ac:dyDescent="0.25">
      <c r="A4833" s="14"/>
    </row>
    <row r="4834" spans="1:1" x14ac:dyDescent="0.25">
      <c r="A4834" s="14"/>
    </row>
    <row r="4835" spans="1:1" x14ac:dyDescent="0.25">
      <c r="A4835" s="14"/>
    </row>
    <row r="4836" spans="1:1" x14ac:dyDescent="0.25">
      <c r="A4836" s="14"/>
    </row>
    <row r="4837" spans="1:1" x14ac:dyDescent="0.25">
      <c r="A4837" s="14"/>
    </row>
    <row r="4838" spans="1:1" x14ac:dyDescent="0.25">
      <c r="A4838" s="14"/>
    </row>
    <row r="4839" spans="1:1" x14ac:dyDescent="0.25">
      <c r="A4839" s="14"/>
    </row>
    <row r="4840" spans="1:1" x14ac:dyDescent="0.25">
      <c r="A4840" s="14"/>
    </row>
    <row r="4841" spans="1:1" x14ac:dyDescent="0.25">
      <c r="A4841" s="14"/>
    </row>
    <row r="4842" spans="1:1" x14ac:dyDescent="0.25">
      <c r="A4842" s="14"/>
    </row>
    <row r="4843" spans="1:1" x14ac:dyDescent="0.25">
      <c r="A4843" s="14"/>
    </row>
    <row r="4844" spans="1:1" x14ac:dyDescent="0.25">
      <c r="A4844" s="14"/>
    </row>
    <row r="4845" spans="1:1" x14ac:dyDescent="0.25">
      <c r="A4845" s="14"/>
    </row>
    <row r="4846" spans="1:1" x14ac:dyDescent="0.25">
      <c r="A4846" s="14"/>
    </row>
    <row r="4847" spans="1:1" x14ac:dyDescent="0.25">
      <c r="A4847" s="14"/>
    </row>
    <row r="4848" spans="1:1" x14ac:dyDescent="0.25">
      <c r="A4848" s="14"/>
    </row>
    <row r="4849" spans="1:1" x14ac:dyDescent="0.25">
      <c r="A4849" s="14"/>
    </row>
    <row r="4850" spans="1:1" x14ac:dyDescent="0.25">
      <c r="A4850" s="14"/>
    </row>
    <row r="4851" spans="1:1" x14ac:dyDescent="0.25">
      <c r="A4851" s="14"/>
    </row>
    <row r="4852" spans="1:1" x14ac:dyDescent="0.25">
      <c r="A4852" s="14"/>
    </row>
    <row r="4853" spans="1:1" x14ac:dyDescent="0.25">
      <c r="A4853" s="14"/>
    </row>
    <row r="4854" spans="1:1" x14ac:dyDescent="0.25">
      <c r="A4854" s="14"/>
    </row>
    <row r="4855" spans="1:1" x14ac:dyDescent="0.25">
      <c r="A4855" s="14"/>
    </row>
    <row r="4856" spans="1:1" x14ac:dyDescent="0.25">
      <c r="A4856" s="14"/>
    </row>
    <row r="4857" spans="1:1" x14ac:dyDescent="0.25">
      <c r="A4857" s="14"/>
    </row>
    <row r="4858" spans="1:1" x14ac:dyDescent="0.25">
      <c r="A4858" s="14"/>
    </row>
    <row r="4859" spans="1:1" x14ac:dyDescent="0.25">
      <c r="A4859" s="14"/>
    </row>
    <row r="4860" spans="1:1" x14ac:dyDescent="0.25">
      <c r="A4860" s="14"/>
    </row>
    <row r="4861" spans="1:1" x14ac:dyDescent="0.25">
      <c r="A4861" s="14"/>
    </row>
    <row r="4862" spans="1:1" x14ac:dyDescent="0.25">
      <c r="A4862" s="14"/>
    </row>
    <row r="4863" spans="1:1" x14ac:dyDescent="0.25">
      <c r="A4863" s="14"/>
    </row>
    <row r="4864" spans="1:1" x14ac:dyDescent="0.25">
      <c r="A4864" s="14"/>
    </row>
    <row r="4865" spans="1:1" x14ac:dyDescent="0.25">
      <c r="A4865" s="14"/>
    </row>
    <row r="4866" spans="1:1" x14ac:dyDescent="0.25">
      <c r="A4866" s="14"/>
    </row>
    <row r="4867" spans="1:1" x14ac:dyDescent="0.25">
      <c r="A4867" s="14"/>
    </row>
    <row r="4868" spans="1:1" x14ac:dyDescent="0.25">
      <c r="A4868" s="14"/>
    </row>
    <row r="4869" spans="1:1" x14ac:dyDescent="0.25">
      <c r="A4869" s="14"/>
    </row>
    <row r="4870" spans="1:1" x14ac:dyDescent="0.25">
      <c r="A4870" s="14"/>
    </row>
    <row r="4871" spans="1:1" x14ac:dyDescent="0.25">
      <c r="A4871" s="14"/>
    </row>
    <row r="4872" spans="1:1" x14ac:dyDescent="0.25">
      <c r="A4872" s="14"/>
    </row>
    <row r="4873" spans="1:1" x14ac:dyDescent="0.25">
      <c r="A4873" s="14"/>
    </row>
    <row r="4874" spans="1:1" x14ac:dyDescent="0.25">
      <c r="A4874" s="14"/>
    </row>
    <row r="4875" spans="1:1" x14ac:dyDescent="0.25">
      <c r="A4875" s="14"/>
    </row>
    <row r="4876" spans="1:1" x14ac:dyDescent="0.25">
      <c r="A4876" s="14"/>
    </row>
    <row r="4877" spans="1:1" x14ac:dyDescent="0.25">
      <c r="A4877" s="14"/>
    </row>
    <row r="4878" spans="1:1" x14ac:dyDescent="0.25">
      <c r="A4878" s="14"/>
    </row>
    <row r="4879" spans="1:1" x14ac:dyDescent="0.25">
      <c r="A4879" s="14"/>
    </row>
    <row r="4880" spans="1:1" x14ac:dyDescent="0.25">
      <c r="A4880" s="14"/>
    </row>
    <row r="4881" spans="1:1" x14ac:dyDescent="0.25">
      <c r="A4881" s="14"/>
    </row>
    <row r="4882" spans="1:1" x14ac:dyDescent="0.25">
      <c r="A4882" s="14"/>
    </row>
    <row r="4883" spans="1:1" x14ac:dyDescent="0.25">
      <c r="A4883" s="14"/>
    </row>
    <row r="4884" spans="1:1" x14ac:dyDescent="0.25">
      <c r="A4884" s="14"/>
    </row>
    <row r="4885" spans="1:1" x14ac:dyDescent="0.25">
      <c r="A4885" s="14"/>
    </row>
    <row r="4886" spans="1:1" x14ac:dyDescent="0.25">
      <c r="A4886" s="14"/>
    </row>
    <row r="4887" spans="1:1" x14ac:dyDescent="0.25">
      <c r="A4887" s="14"/>
    </row>
    <row r="4888" spans="1:1" x14ac:dyDescent="0.25">
      <c r="A4888" s="14"/>
    </row>
    <row r="4889" spans="1:1" x14ac:dyDescent="0.25">
      <c r="A4889" s="14"/>
    </row>
    <row r="4890" spans="1:1" x14ac:dyDescent="0.25">
      <c r="A4890" s="14"/>
    </row>
    <row r="4891" spans="1:1" x14ac:dyDescent="0.25">
      <c r="A4891" s="14"/>
    </row>
    <row r="4892" spans="1:1" x14ac:dyDescent="0.25">
      <c r="A4892" s="14"/>
    </row>
    <row r="4893" spans="1:1" x14ac:dyDescent="0.25">
      <c r="A4893" s="14"/>
    </row>
    <row r="4894" spans="1:1" x14ac:dyDescent="0.25">
      <c r="A4894" s="14"/>
    </row>
    <row r="4895" spans="1:1" x14ac:dyDescent="0.25">
      <c r="A4895" s="14"/>
    </row>
    <row r="4896" spans="1:1" x14ac:dyDescent="0.25">
      <c r="A4896" s="14"/>
    </row>
    <row r="4897" spans="1:1" x14ac:dyDescent="0.25">
      <c r="A4897" s="14"/>
    </row>
    <row r="4898" spans="1:1" x14ac:dyDescent="0.25">
      <c r="A4898" s="14"/>
    </row>
    <row r="4899" spans="1:1" x14ac:dyDescent="0.25">
      <c r="A4899" s="14"/>
    </row>
    <row r="4900" spans="1:1" x14ac:dyDescent="0.25">
      <c r="A4900" s="14"/>
    </row>
    <row r="4901" spans="1:1" x14ac:dyDescent="0.25">
      <c r="A4901" s="14"/>
    </row>
    <row r="4902" spans="1:1" x14ac:dyDescent="0.25">
      <c r="A4902" s="14"/>
    </row>
    <row r="4903" spans="1:1" x14ac:dyDescent="0.25">
      <c r="A4903" s="14"/>
    </row>
    <row r="4904" spans="1:1" x14ac:dyDescent="0.25">
      <c r="A4904" s="14"/>
    </row>
    <row r="4905" spans="1:1" x14ac:dyDescent="0.25">
      <c r="A4905" s="14"/>
    </row>
    <row r="4906" spans="1:1" x14ac:dyDescent="0.25">
      <c r="A4906" s="14"/>
    </row>
    <row r="4907" spans="1:1" x14ac:dyDescent="0.25">
      <c r="A4907" s="14"/>
    </row>
    <row r="4908" spans="1:1" x14ac:dyDescent="0.25">
      <c r="A4908" s="14"/>
    </row>
    <row r="4909" spans="1:1" x14ac:dyDescent="0.25">
      <c r="A4909" s="14"/>
    </row>
    <row r="4910" spans="1:1" x14ac:dyDescent="0.25">
      <c r="A4910" s="14"/>
    </row>
    <row r="4911" spans="1:1" x14ac:dyDescent="0.25">
      <c r="A4911" s="14"/>
    </row>
    <row r="4912" spans="1:1" x14ac:dyDescent="0.25">
      <c r="A4912" s="14"/>
    </row>
    <row r="4913" spans="1:1" x14ac:dyDescent="0.25">
      <c r="A4913" s="14"/>
    </row>
    <row r="4914" spans="1:1" x14ac:dyDescent="0.25">
      <c r="A4914" s="14"/>
    </row>
    <row r="4915" spans="1:1" x14ac:dyDescent="0.25">
      <c r="A4915" s="14"/>
    </row>
    <row r="4916" spans="1:1" x14ac:dyDescent="0.25">
      <c r="A4916" s="14"/>
    </row>
    <row r="4917" spans="1:1" x14ac:dyDescent="0.25">
      <c r="A4917" s="14"/>
    </row>
    <row r="4918" spans="1:1" x14ac:dyDescent="0.25">
      <c r="A4918" s="14"/>
    </row>
    <row r="4919" spans="1:1" x14ac:dyDescent="0.25">
      <c r="A4919" s="14"/>
    </row>
    <row r="4920" spans="1:1" x14ac:dyDescent="0.25">
      <c r="A4920" s="14"/>
    </row>
    <row r="4921" spans="1:1" x14ac:dyDescent="0.25">
      <c r="A4921" s="14"/>
    </row>
    <row r="4922" spans="1:1" x14ac:dyDescent="0.25">
      <c r="A4922" s="14"/>
    </row>
    <row r="4923" spans="1:1" x14ac:dyDescent="0.25">
      <c r="A4923" s="14"/>
    </row>
    <row r="4924" spans="1:1" x14ac:dyDescent="0.25">
      <c r="A4924" s="14"/>
    </row>
    <row r="4925" spans="1:1" x14ac:dyDescent="0.25">
      <c r="A4925" s="14"/>
    </row>
    <row r="4926" spans="1:1" x14ac:dyDescent="0.25">
      <c r="A4926" s="14"/>
    </row>
    <row r="4927" spans="1:1" x14ac:dyDescent="0.25">
      <c r="A4927" s="14"/>
    </row>
    <row r="4928" spans="1:1" x14ac:dyDescent="0.25">
      <c r="A4928" s="14"/>
    </row>
    <row r="4929" spans="1:1" x14ac:dyDescent="0.25">
      <c r="A4929" s="14"/>
    </row>
    <row r="4930" spans="1:1" x14ac:dyDescent="0.25">
      <c r="A4930" s="14"/>
    </row>
    <row r="4931" spans="1:1" x14ac:dyDescent="0.25">
      <c r="A4931" s="14"/>
    </row>
    <row r="4932" spans="1:1" x14ac:dyDescent="0.25">
      <c r="A4932" s="14"/>
    </row>
    <row r="4933" spans="1:1" x14ac:dyDescent="0.25">
      <c r="A4933" s="14"/>
    </row>
    <row r="4934" spans="1:1" x14ac:dyDescent="0.25">
      <c r="A4934" s="14"/>
    </row>
    <row r="4935" spans="1:1" x14ac:dyDescent="0.25">
      <c r="A4935" s="14"/>
    </row>
    <row r="4936" spans="1:1" x14ac:dyDescent="0.25">
      <c r="A4936" s="14"/>
    </row>
    <row r="4937" spans="1:1" x14ac:dyDescent="0.25">
      <c r="A4937" s="14"/>
    </row>
    <row r="4938" spans="1:1" x14ac:dyDescent="0.25">
      <c r="A4938" s="14"/>
    </row>
    <row r="4939" spans="1:1" x14ac:dyDescent="0.25">
      <c r="A4939" s="14"/>
    </row>
    <row r="4940" spans="1:1" x14ac:dyDescent="0.25">
      <c r="A4940" s="14"/>
    </row>
    <row r="4941" spans="1:1" x14ac:dyDescent="0.25">
      <c r="A4941" s="14"/>
    </row>
    <row r="4942" spans="1:1" x14ac:dyDescent="0.25">
      <c r="A4942" s="14"/>
    </row>
    <row r="4943" spans="1:1" x14ac:dyDescent="0.25">
      <c r="A4943" s="14"/>
    </row>
    <row r="4944" spans="1:1" x14ac:dyDescent="0.25">
      <c r="A4944" s="14"/>
    </row>
    <row r="4945" spans="1:1" x14ac:dyDescent="0.25">
      <c r="A4945" s="14"/>
    </row>
    <row r="4946" spans="1:1" x14ac:dyDescent="0.25">
      <c r="A4946" s="14"/>
    </row>
    <row r="4947" spans="1:1" x14ac:dyDescent="0.25">
      <c r="A4947" s="14"/>
    </row>
    <row r="4948" spans="1:1" x14ac:dyDescent="0.25">
      <c r="A4948" s="14"/>
    </row>
    <row r="4949" spans="1:1" x14ac:dyDescent="0.25">
      <c r="A4949" s="14"/>
    </row>
    <row r="4950" spans="1:1" x14ac:dyDescent="0.25">
      <c r="A4950" s="14"/>
    </row>
    <row r="4951" spans="1:1" x14ac:dyDescent="0.25">
      <c r="A4951" s="14"/>
    </row>
    <row r="4952" spans="1:1" x14ac:dyDescent="0.25">
      <c r="A4952" s="14"/>
    </row>
    <row r="4953" spans="1:1" x14ac:dyDescent="0.25">
      <c r="A4953" s="14"/>
    </row>
    <row r="4954" spans="1:1" x14ac:dyDescent="0.25">
      <c r="A4954" s="14"/>
    </row>
    <row r="4955" spans="1:1" x14ac:dyDescent="0.25">
      <c r="A4955" s="14"/>
    </row>
    <row r="4956" spans="1:1" x14ac:dyDescent="0.25">
      <c r="A4956" s="14"/>
    </row>
    <row r="4957" spans="1:1" x14ac:dyDescent="0.25">
      <c r="A4957" s="14"/>
    </row>
    <row r="4958" spans="1:1" x14ac:dyDescent="0.25">
      <c r="A4958" s="14"/>
    </row>
    <row r="4959" spans="1:1" x14ac:dyDescent="0.25">
      <c r="A4959" s="14"/>
    </row>
    <row r="4960" spans="1:1" x14ac:dyDescent="0.25">
      <c r="A4960" s="14"/>
    </row>
    <row r="4961" spans="1:1" x14ac:dyDescent="0.25">
      <c r="A4961" s="14"/>
    </row>
    <row r="4962" spans="1:1" x14ac:dyDescent="0.25">
      <c r="A4962" s="14"/>
    </row>
    <row r="4963" spans="1:1" x14ac:dyDescent="0.25">
      <c r="A4963" s="14"/>
    </row>
    <row r="4964" spans="1:1" x14ac:dyDescent="0.25">
      <c r="A4964" s="14"/>
    </row>
    <row r="4965" spans="1:1" x14ac:dyDescent="0.25">
      <c r="A4965" s="14"/>
    </row>
    <row r="4966" spans="1:1" x14ac:dyDescent="0.25">
      <c r="A4966" s="14"/>
    </row>
    <row r="4967" spans="1:1" x14ac:dyDescent="0.25">
      <c r="A4967" s="14"/>
    </row>
    <row r="4968" spans="1:1" x14ac:dyDescent="0.25">
      <c r="A4968" s="14"/>
    </row>
    <row r="4969" spans="1:1" x14ac:dyDescent="0.25">
      <c r="A4969" s="14"/>
    </row>
    <row r="4970" spans="1:1" x14ac:dyDescent="0.25">
      <c r="A4970" s="14"/>
    </row>
    <row r="4971" spans="1:1" x14ac:dyDescent="0.25">
      <c r="A4971" s="14"/>
    </row>
    <row r="4972" spans="1:1" x14ac:dyDescent="0.25">
      <c r="A4972" s="14"/>
    </row>
    <row r="4973" spans="1:1" x14ac:dyDescent="0.25">
      <c r="A4973" s="14"/>
    </row>
    <row r="4974" spans="1:1" x14ac:dyDescent="0.25">
      <c r="A4974" s="14"/>
    </row>
    <row r="4975" spans="1:1" x14ac:dyDescent="0.25">
      <c r="A4975" s="14"/>
    </row>
    <row r="4976" spans="1:1" x14ac:dyDescent="0.25">
      <c r="A4976" s="14"/>
    </row>
    <row r="4977" spans="1:1" x14ac:dyDescent="0.25">
      <c r="A4977" s="14"/>
    </row>
    <row r="4978" spans="1:1" x14ac:dyDescent="0.25">
      <c r="A4978" s="14"/>
    </row>
    <row r="4979" spans="1:1" x14ac:dyDescent="0.25">
      <c r="A4979" s="14"/>
    </row>
    <row r="4980" spans="1:1" x14ac:dyDescent="0.25">
      <c r="A4980" s="14"/>
    </row>
    <row r="4981" spans="1:1" x14ac:dyDescent="0.25">
      <c r="A4981" s="14"/>
    </row>
    <row r="4982" spans="1:1" x14ac:dyDescent="0.25">
      <c r="A4982" s="14"/>
    </row>
    <row r="4983" spans="1:1" x14ac:dyDescent="0.25">
      <c r="A4983" s="14"/>
    </row>
    <row r="4984" spans="1:1" x14ac:dyDescent="0.25">
      <c r="A4984" s="14"/>
    </row>
    <row r="4985" spans="1:1" x14ac:dyDescent="0.25">
      <c r="A4985" s="14"/>
    </row>
    <row r="4986" spans="1:1" x14ac:dyDescent="0.25">
      <c r="A4986" s="14"/>
    </row>
    <row r="4987" spans="1:1" x14ac:dyDescent="0.25">
      <c r="A4987" s="14"/>
    </row>
    <row r="4988" spans="1:1" x14ac:dyDescent="0.25">
      <c r="A4988" s="14"/>
    </row>
    <row r="4989" spans="1:1" x14ac:dyDescent="0.25">
      <c r="A4989" s="14"/>
    </row>
    <row r="4990" spans="1:1" x14ac:dyDescent="0.25">
      <c r="A4990" s="14"/>
    </row>
    <row r="4991" spans="1:1" x14ac:dyDescent="0.25">
      <c r="A4991" s="14"/>
    </row>
    <row r="4992" spans="1:1" x14ac:dyDescent="0.25">
      <c r="A4992" s="14"/>
    </row>
    <row r="4993" spans="1:1" x14ac:dyDescent="0.25">
      <c r="A4993" s="14"/>
    </row>
    <row r="4994" spans="1:1" x14ac:dyDescent="0.25">
      <c r="A4994" s="14"/>
    </row>
    <row r="4995" spans="1:1" x14ac:dyDescent="0.25">
      <c r="A4995" s="14"/>
    </row>
    <row r="4996" spans="1:1" x14ac:dyDescent="0.25">
      <c r="A4996" s="14"/>
    </row>
    <row r="4997" spans="1:1" x14ac:dyDescent="0.25">
      <c r="A4997" s="14"/>
    </row>
    <row r="4998" spans="1:1" x14ac:dyDescent="0.25">
      <c r="A4998" s="14"/>
    </row>
    <row r="4999" spans="1:1" x14ac:dyDescent="0.25">
      <c r="A4999" s="14"/>
    </row>
    <row r="5000" spans="1:1" x14ac:dyDescent="0.25">
      <c r="A5000" s="14"/>
    </row>
    <row r="5001" spans="1:1" x14ac:dyDescent="0.25">
      <c r="A5001" s="14"/>
    </row>
    <row r="5002" spans="1:1" x14ac:dyDescent="0.25">
      <c r="A5002" s="14"/>
    </row>
    <row r="5003" spans="1:1" x14ac:dyDescent="0.25">
      <c r="A5003" s="14"/>
    </row>
    <row r="5004" spans="1:1" x14ac:dyDescent="0.25">
      <c r="A5004" s="14"/>
    </row>
    <row r="5005" spans="1:1" x14ac:dyDescent="0.25">
      <c r="A5005" s="14"/>
    </row>
    <row r="5006" spans="1:1" x14ac:dyDescent="0.25">
      <c r="A5006" s="14"/>
    </row>
    <row r="5007" spans="1:1" x14ac:dyDescent="0.25">
      <c r="A5007" s="14"/>
    </row>
    <row r="5008" spans="1:1" x14ac:dyDescent="0.25">
      <c r="A5008" s="14"/>
    </row>
    <row r="5009" spans="1:1" x14ac:dyDescent="0.25">
      <c r="A5009" s="14"/>
    </row>
    <row r="5010" spans="1:1" x14ac:dyDescent="0.25">
      <c r="A5010" s="14"/>
    </row>
    <row r="5011" spans="1:1" x14ac:dyDescent="0.25">
      <c r="A5011" s="14"/>
    </row>
    <row r="5012" spans="1:1" x14ac:dyDescent="0.25">
      <c r="A5012" s="14"/>
    </row>
    <row r="5013" spans="1:1" x14ac:dyDescent="0.25">
      <c r="A5013" s="14"/>
    </row>
    <row r="5014" spans="1:1" x14ac:dyDescent="0.25">
      <c r="A5014" s="14"/>
    </row>
    <row r="5015" spans="1:1" x14ac:dyDescent="0.25">
      <c r="A5015" s="14"/>
    </row>
    <row r="5016" spans="1:1" x14ac:dyDescent="0.25">
      <c r="A5016" s="14"/>
    </row>
    <row r="5017" spans="1:1" x14ac:dyDescent="0.25">
      <c r="A5017" s="14"/>
    </row>
    <row r="5018" spans="1:1" x14ac:dyDescent="0.25">
      <c r="A5018" s="14"/>
    </row>
    <row r="5019" spans="1:1" x14ac:dyDescent="0.25">
      <c r="A5019" s="14"/>
    </row>
    <row r="5020" spans="1:1" x14ac:dyDescent="0.25">
      <c r="A5020" s="14"/>
    </row>
    <row r="5021" spans="1:1" x14ac:dyDescent="0.25">
      <c r="A5021" s="14"/>
    </row>
    <row r="5022" spans="1:1" x14ac:dyDescent="0.25">
      <c r="A5022" s="14"/>
    </row>
    <row r="5023" spans="1:1" x14ac:dyDescent="0.25">
      <c r="A5023" s="14"/>
    </row>
    <row r="5024" spans="1:1" x14ac:dyDescent="0.25">
      <c r="A5024" s="14"/>
    </row>
    <row r="5025" spans="1:1" x14ac:dyDescent="0.25">
      <c r="A5025" s="14"/>
    </row>
    <row r="5026" spans="1:1" x14ac:dyDescent="0.25">
      <c r="A5026" s="14"/>
    </row>
    <row r="5027" spans="1:1" x14ac:dyDescent="0.25">
      <c r="A5027" s="14"/>
    </row>
    <row r="5028" spans="1:1" x14ac:dyDescent="0.25">
      <c r="A5028" s="14"/>
    </row>
    <row r="5029" spans="1:1" x14ac:dyDescent="0.25">
      <c r="A5029" s="14"/>
    </row>
    <row r="5030" spans="1:1" x14ac:dyDescent="0.25">
      <c r="A5030" s="14"/>
    </row>
    <row r="5031" spans="1:1" x14ac:dyDescent="0.25">
      <c r="A5031" s="14"/>
    </row>
    <row r="5032" spans="1:1" x14ac:dyDescent="0.25">
      <c r="A5032" s="14"/>
    </row>
    <row r="5033" spans="1:1" x14ac:dyDescent="0.25">
      <c r="A5033" s="14"/>
    </row>
    <row r="5034" spans="1:1" x14ac:dyDescent="0.25">
      <c r="A5034" s="14"/>
    </row>
    <row r="5035" spans="1:1" x14ac:dyDescent="0.25">
      <c r="A5035" s="14"/>
    </row>
    <row r="5036" spans="1:1" x14ac:dyDescent="0.25">
      <c r="A5036" s="14"/>
    </row>
    <row r="5037" spans="1:1" x14ac:dyDescent="0.25">
      <c r="A5037" s="14"/>
    </row>
    <row r="5038" spans="1:1" x14ac:dyDescent="0.25">
      <c r="A5038" s="14"/>
    </row>
    <row r="5039" spans="1:1" x14ac:dyDescent="0.25">
      <c r="A5039" s="14"/>
    </row>
    <row r="5040" spans="1:1" x14ac:dyDescent="0.25">
      <c r="A5040" s="14"/>
    </row>
    <row r="5041" spans="1:1" x14ac:dyDescent="0.25">
      <c r="A5041" s="14"/>
    </row>
    <row r="5042" spans="1:1" x14ac:dyDescent="0.25">
      <c r="A5042" s="14"/>
    </row>
    <row r="5043" spans="1:1" x14ac:dyDescent="0.25">
      <c r="A5043" s="14"/>
    </row>
    <row r="5044" spans="1:1" x14ac:dyDescent="0.25">
      <c r="A5044" s="14"/>
    </row>
    <row r="5045" spans="1:1" x14ac:dyDescent="0.25">
      <c r="A5045" s="14"/>
    </row>
    <row r="5046" spans="1:1" x14ac:dyDescent="0.25">
      <c r="A5046" s="14"/>
    </row>
    <row r="5047" spans="1:1" x14ac:dyDescent="0.25">
      <c r="A5047" s="14"/>
    </row>
    <row r="5048" spans="1:1" x14ac:dyDescent="0.25">
      <c r="A5048" s="14"/>
    </row>
    <row r="5049" spans="1:1" x14ac:dyDescent="0.25">
      <c r="A5049" s="14"/>
    </row>
    <row r="5050" spans="1:1" x14ac:dyDescent="0.25">
      <c r="A5050" s="14"/>
    </row>
    <row r="5051" spans="1:1" x14ac:dyDescent="0.25">
      <c r="A5051" s="14"/>
    </row>
    <row r="5052" spans="1:1" x14ac:dyDescent="0.25">
      <c r="A5052" s="14"/>
    </row>
    <row r="5053" spans="1:1" x14ac:dyDescent="0.25">
      <c r="A5053" s="14"/>
    </row>
    <row r="5054" spans="1:1" x14ac:dyDescent="0.25">
      <c r="A5054" s="14"/>
    </row>
    <row r="5055" spans="1:1" x14ac:dyDescent="0.25">
      <c r="A5055" s="14"/>
    </row>
    <row r="5056" spans="1:1" x14ac:dyDescent="0.25">
      <c r="A5056" s="14"/>
    </row>
    <row r="5057" spans="1:1" x14ac:dyDescent="0.25">
      <c r="A5057" s="14"/>
    </row>
    <row r="5058" spans="1:1" x14ac:dyDescent="0.25">
      <c r="A5058" s="14"/>
    </row>
    <row r="5059" spans="1:1" x14ac:dyDescent="0.25">
      <c r="A5059" s="14"/>
    </row>
    <row r="5060" spans="1:1" x14ac:dyDescent="0.25">
      <c r="A5060" s="14"/>
    </row>
    <row r="5061" spans="1:1" x14ac:dyDescent="0.25">
      <c r="A5061" s="14"/>
    </row>
    <row r="5062" spans="1:1" x14ac:dyDescent="0.25">
      <c r="A5062" s="14"/>
    </row>
    <row r="5063" spans="1:1" x14ac:dyDescent="0.25">
      <c r="A5063" s="14"/>
    </row>
    <row r="5064" spans="1:1" x14ac:dyDescent="0.25">
      <c r="A5064" s="14"/>
    </row>
    <row r="5065" spans="1:1" x14ac:dyDescent="0.25">
      <c r="A5065" s="14"/>
    </row>
    <row r="5066" spans="1:1" x14ac:dyDescent="0.25">
      <c r="A5066" s="14"/>
    </row>
    <row r="5067" spans="1:1" x14ac:dyDescent="0.25">
      <c r="A5067" s="14"/>
    </row>
    <row r="5068" spans="1:1" x14ac:dyDescent="0.25">
      <c r="A5068" s="14"/>
    </row>
    <row r="5069" spans="1:1" x14ac:dyDescent="0.25">
      <c r="A5069" s="14"/>
    </row>
    <row r="5070" spans="1:1" x14ac:dyDescent="0.25">
      <c r="A5070" s="14"/>
    </row>
    <row r="5071" spans="1:1" x14ac:dyDescent="0.25">
      <c r="A5071" s="14"/>
    </row>
    <row r="5072" spans="1:1" x14ac:dyDescent="0.25">
      <c r="A5072" s="14"/>
    </row>
    <row r="5073" spans="1:1" x14ac:dyDescent="0.25">
      <c r="A5073" s="14"/>
    </row>
    <row r="5074" spans="1:1" x14ac:dyDescent="0.25">
      <c r="A5074" s="14"/>
    </row>
    <row r="5075" spans="1:1" x14ac:dyDescent="0.25">
      <c r="A5075" s="14"/>
    </row>
    <row r="5076" spans="1:1" x14ac:dyDescent="0.25">
      <c r="A5076" s="14"/>
    </row>
    <row r="5077" spans="1:1" x14ac:dyDescent="0.25">
      <c r="A5077" s="14"/>
    </row>
    <row r="5078" spans="1:1" x14ac:dyDescent="0.25">
      <c r="A5078" s="14"/>
    </row>
    <row r="5079" spans="1:1" x14ac:dyDescent="0.25">
      <c r="A5079" s="14"/>
    </row>
    <row r="5080" spans="1:1" x14ac:dyDescent="0.25">
      <c r="A5080" s="14"/>
    </row>
    <row r="5081" spans="1:1" x14ac:dyDescent="0.25">
      <c r="A5081" s="14"/>
    </row>
    <row r="5082" spans="1:1" x14ac:dyDescent="0.25">
      <c r="A5082" s="14"/>
    </row>
    <row r="5083" spans="1:1" x14ac:dyDescent="0.25">
      <c r="A5083" s="14"/>
    </row>
    <row r="5084" spans="1:1" x14ac:dyDescent="0.25">
      <c r="A5084" s="14"/>
    </row>
    <row r="5085" spans="1:1" x14ac:dyDescent="0.25">
      <c r="A5085" s="14"/>
    </row>
    <row r="5086" spans="1:1" x14ac:dyDescent="0.25">
      <c r="A5086" s="14"/>
    </row>
    <row r="5087" spans="1:1" x14ac:dyDescent="0.25">
      <c r="A5087" s="14"/>
    </row>
    <row r="5088" spans="1:1" x14ac:dyDescent="0.25">
      <c r="A5088" s="14"/>
    </row>
    <row r="5089" spans="1:1" x14ac:dyDescent="0.25">
      <c r="A5089" s="14"/>
    </row>
    <row r="5090" spans="1:1" x14ac:dyDescent="0.25">
      <c r="A5090" s="14"/>
    </row>
    <row r="5091" spans="1:1" x14ac:dyDescent="0.25">
      <c r="A5091" s="14"/>
    </row>
    <row r="5092" spans="1:1" x14ac:dyDescent="0.25">
      <c r="A5092" s="14"/>
    </row>
    <row r="5093" spans="1:1" x14ac:dyDescent="0.25">
      <c r="A5093" s="14"/>
    </row>
    <row r="5094" spans="1:1" x14ac:dyDescent="0.25">
      <c r="A5094" s="14"/>
    </row>
    <row r="5095" spans="1:1" x14ac:dyDescent="0.25">
      <c r="A5095" s="14"/>
    </row>
    <row r="5096" spans="1:1" x14ac:dyDescent="0.25">
      <c r="A5096" s="14"/>
    </row>
    <row r="5097" spans="1:1" x14ac:dyDescent="0.25">
      <c r="A5097" s="14"/>
    </row>
    <row r="5098" spans="1:1" x14ac:dyDescent="0.25">
      <c r="A5098" s="14"/>
    </row>
    <row r="5099" spans="1:1" x14ac:dyDescent="0.25">
      <c r="A5099" s="14"/>
    </row>
    <row r="5100" spans="1:1" x14ac:dyDescent="0.25">
      <c r="A5100" s="14"/>
    </row>
    <row r="5101" spans="1:1" x14ac:dyDescent="0.25">
      <c r="A5101" s="14"/>
    </row>
    <row r="5102" spans="1:1" x14ac:dyDescent="0.25">
      <c r="A5102" s="14"/>
    </row>
    <row r="5103" spans="1:1" x14ac:dyDescent="0.25">
      <c r="A5103" s="14"/>
    </row>
    <row r="5104" spans="1:1" x14ac:dyDescent="0.25">
      <c r="A5104" s="14"/>
    </row>
    <row r="5105" spans="1:1" x14ac:dyDescent="0.25">
      <c r="A5105" s="14"/>
    </row>
    <row r="5106" spans="1:1" x14ac:dyDescent="0.25">
      <c r="A5106" s="14"/>
    </row>
    <row r="5107" spans="1:1" x14ac:dyDescent="0.25">
      <c r="A5107" s="14"/>
    </row>
    <row r="5108" spans="1:1" x14ac:dyDescent="0.25">
      <c r="A5108" s="14"/>
    </row>
    <row r="5109" spans="1:1" x14ac:dyDescent="0.25">
      <c r="A5109" s="14"/>
    </row>
    <row r="5110" spans="1:1" x14ac:dyDescent="0.25">
      <c r="A5110" s="14"/>
    </row>
    <row r="5111" spans="1:1" x14ac:dyDescent="0.25">
      <c r="A5111" s="14"/>
    </row>
    <row r="5112" spans="1:1" x14ac:dyDescent="0.25">
      <c r="A5112" s="14"/>
    </row>
    <row r="5113" spans="1:1" x14ac:dyDescent="0.25">
      <c r="A5113" s="14"/>
    </row>
    <row r="5114" spans="1:1" x14ac:dyDescent="0.25">
      <c r="A5114" s="14"/>
    </row>
    <row r="5115" spans="1:1" x14ac:dyDescent="0.25">
      <c r="A5115" s="14"/>
    </row>
    <row r="5116" spans="1:1" x14ac:dyDescent="0.25">
      <c r="A5116" s="14"/>
    </row>
    <row r="5117" spans="1:1" x14ac:dyDescent="0.25">
      <c r="A5117" s="14"/>
    </row>
    <row r="5118" spans="1:1" x14ac:dyDescent="0.25">
      <c r="A5118" s="14"/>
    </row>
    <row r="5119" spans="1:1" x14ac:dyDescent="0.25">
      <c r="A5119" s="14"/>
    </row>
    <row r="5120" spans="1:1" x14ac:dyDescent="0.25">
      <c r="A5120" s="14"/>
    </row>
    <row r="5121" spans="1:1" x14ac:dyDescent="0.25">
      <c r="A5121" s="14"/>
    </row>
    <row r="5122" spans="1:1" x14ac:dyDescent="0.25">
      <c r="A5122" s="14"/>
    </row>
    <row r="5123" spans="1:1" x14ac:dyDescent="0.25">
      <c r="A5123" s="14"/>
    </row>
    <row r="5124" spans="1:1" x14ac:dyDescent="0.25">
      <c r="A5124" s="14"/>
    </row>
    <row r="5125" spans="1:1" x14ac:dyDescent="0.25">
      <c r="A5125" s="14"/>
    </row>
    <row r="5126" spans="1:1" x14ac:dyDescent="0.25">
      <c r="A5126" s="14"/>
    </row>
    <row r="5127" spans="1:1" x14ac:dyDescent="0.25">
      <c r="A5127" s="14"/>
    </row>
    <row r="5128" spans="1:1" x14ac:dyDescent="0.25">
      <c r="A5128" s="14"/>
    </row>
    <row r="5129" spans="1:1" x14ac:dyDescent="0.25">
      <c r="A5129" s="14"/>
    </row>
    <row r="5130" spans="1:1" x14ac:dyDescent="0.25">
      <c r="A5130" s="14"/>
    </row>
    <row r="5131" spans="1:1" x14ac:dyDescent="0.25">
      <c r="A5131" s="14"/>
    </row>
    <row r="5132" spans="1:1" x14ac:dyDescent="0.25">
      <c r="A5132" s="14"/>
    </row>
    <row r="5133" spans="1:1" x14ac:dyDescent="0.25">
      <c r="A5133" s="14"/>
    </row>
    <row r="5134" spans="1:1" x14ac:dyDescent="0.25">
      <c r="A5134" s="14"/>
    </row>
    <row r="5135" spans="1:1" x14ac:dyDescent="0.25">
      <c r="A5135" s="14"/>
    </row>
    <row r="5136" spans="1:1" x14ac:dyDescent="0.25">
      <c r="A5136" s="14"/>
    </row>
    <row r="5137" spans="1:1" x14ac:dyDescent="0.25">
      <c r="A5137" s="14"/>
    </row>
    <row r="5138" spans="1:1" x14ac:dyDescent="0.25">
      <c r="A5138" s="14"/>
    </row>
    <row r="5139" spans="1:1" x14ac:dyDescent="0.25">
      <c r="A5139" s="14"/>
    </row>
    <row r="5140" spans="1:1" x14ac:dyDescent="0.25">
      <c r="A5140" s="14"/>
    </row>
    <row r="5141" spans="1:1" x14ac:dyDescent="0.25">
      <c r="A5141" s="14"/>
    </row>
    <row r="5142" spans="1:1" x14ac:dyDescent="0.25">
      <c r="A5142" s="14"/>
    </row>
    <row r="5143" spans="1:1" x14ac:dyDescent="0.25">
      <c r="A5143" s="14"/>
    </row>
    <row r="5144" spans="1:1" x14ac:dyDescent="0.25">
      <c r="A5144" s="14"/>
    </row>
    <row r="5145" spans="1:1" x14ac:dyDescent="0.25">
      <c r="A5145" s="14"/>
    </row>
    <row r="5146" spans="1:1" x14ac:dyDescent="0.25">
      <c r="A5146" s="14"/>
    </row>
    <row r="5147" spans="1:1" x14ac:dyDescent="0.25">
      <c r="A5147" s="14"/>
    </row>
    <row r="5148" spans="1:1" x14ac:dyDescent="0.25">
      <c r="A5148" s="14"/>
    </row>
    <row r="5149" spans="1:1" x14ac:dyDescent="0.25">
      <c r="A5149" s="14"/>
    </row>
    <row r="5150" spans="1:1" x14ac:dyDescent="0.25">
      <c r="A5150" s="14"/>
    </row>
    <row r="5151" spans="1:1" x14ac:dyDescent="0.25">
      <c r="A5151" s="14"/>
    </row>
    <row r="5152" spans="1:1" x14ac:dyDescent="0.25">
      <c r="A5152" s="14"/>
    </row>
    <row r="5153" spans="1:1" x14ac:dyDescent="0.25">
      <c r="A5153" s="14"/>
    </row>
    <row r="5154" spans="1:1" x14ac:dyDescent="0.25">
      <c r="A5154" s="14"/>
    </row>
    <row r="5155" spans="1:1" x14ac:dyDescent="0.25">
      <c r="A5155" s="14"/>
    </row>
    <row r="5156" spans="1:1" x14ac:dyDescent="0.25">
      <c r="A5156" s="14"/>
    </row>
    <row r="5157" spans="1:1" x14ac:dyDescent="0.25">
      <c r="A5157" s="14"/>
    </row>
    <row r="5158" spans="1:1" x14ac:dyDescent="0.25">
      <c r="A5158" s="14"/>
    </row>
    <row r="5159" spans="1:1" x14ac:dyDescent="0.25">
      <c r="A5159" s="14"/>
    </row>
    <row r="5160" spans="1:1" x14ac:dyDescent="0.25">
      <c r="A5160" s="14"/>
    </row>
    <row r="5161" spans="1:1" x14ac:dyDescent="0.25">
      <c r="A5161" s="14"/>
    </row>
    <row r="5162" spans="1:1" x14ac:dyDescent="0.25">
      <c r="A5162" s="14"/>
    </row>
    <row r="5163" spans="1:1" x14ac:dyDescent="0.25">
      <c r="A5163" s="14"/>
    </row>
    <row r="5164" spans="1:1" x14ac:dyDescent="0.25">
      <c r="A5164" s="14"/>
    </row>
    <row r="5165" spans="1:1" x14ac:dyDescent="0.25">
      <c r="A5165" s="14"/>
    </row>
    <row r="5166" spans="1:1" x14ac:dyDescent="0.25">
      <c r="A5166" s="14"/>
    </row>
    <row r="5167" spans="1:1" x14ac:dyDescent="0.25">
      <c r="A5167" s="14"/>
    </row>
    <row r="5168" spans="1:1" x14ac:dyDescent="0.25">
      <c r="A5168" s="14"/>
    </row>
    <row r="5169" spans="1:1" x14ac:dyDescent="0.25">
      <c r="A5169" s="14"/>
    </row>
    <row r="5170" spans="1:1" x14ac:dyDescent="0.25">
      <c r="A5170" s="14"/>
    </row>
    <row r="5171" spans="1:1" x14ac:dyDescent="0.25">
      <c r="A5171" s="14"/>
    </row>
    <row r="5172" spans="1:1" x14ac:dyDescent="0.25">
      <c r="A5172" s="14"/>
    </row>
    <row r="5173" spans="1:1" x14ac:dyDescent="0.25">
      <c r="A5173" s="14"/>
    </row>
    <row r="5174" spans="1:1" x14ac:dyDescent="0.25">
      <c r="A5174" s="14"/>
    </row>
    <row r="5175" spans="1:1" x14ac:dyDescent="0.25">
      <c r="A5175" s="14"/>
    </row>
    <row r="5176" spans="1:1" x14ac:dyDescent="0.25">
      <c r="A5176" s="14"/>
    </row>
    <row r="5177" spans="1:1" x14ac:dyDescent="0.25">
      <c r="A5177" s="14"/>
    </row>
    <row r="5178" spans="1:1" x14ac:dyDescent="0.25">
      <c r="A5178" s="14"/>
    </row>
    <row r="5179" spans="1:1" x14ac:dyDescent="0.25">
      <c r="A5179" s="14"/>
    </row>
    <row r="5180" spans="1:1" x14ac:dyDescent="0.25">
      <c r="A5180" s="14"/>
    </row>
    <row r="5181" spans="1:1" x14ac:dyDescent="0.25">
      <c r="A5181" s="14"/>
    </row>
    <row r="5182" spans="1:1" x14ac:dyDescent="0.25">
      <c r="A5182" s="14"/>
    </row>
    <row r="5183" spans="1:1" x14ac:dyDescent="0.25">
      <c r="A5183" s="14"/>
    </row>
    <row r="5184" spans="1:1" x14ac:dyDescent="0.25">
      <c r="A5184" s="14"/>
    </row>
    <row r="5185" spans="1:1" x14ac:dyDescent="0.25">
      <c r="A5185" s="14"/>
    </row>
    <row r="5186" spans="1:1" x14ac:dyDescent="0.25">
      <c r="A5186" s="14"/>
    </row>
    <row r="5187" spans="1:1" x14ac:dyDescent="0.25">
      <c r="A5187" s="14"/>
    </row>
    <row r="5188" spans="1:1" x14ac:dyDescent="0.25">
      <c r="A5188" s="14"/>
    </row>
    <row r="5189" spans="1:1" x14ac:dyDescent="0.25">
      <c r="A5189" s="14"/>
    </row>
    <row r="5190" spans="1:1" x14ac:dyDescent="0.25">
      <c r="A5190" s="14"/>
    </row>
    <row r="5191" spans="1:1" x14ac:dyDescent="0.25">
      <c r="A5191" s="14"/>
    </row>
    <row r="5192" spans="1:1" x14ac:dyDescent="0.25">
      <c r="A5192" s="14"/>
    </row>
    <row r="5193" spans="1:1" x14ac:dyDescent="0.25">
      <c r="A5193" s="14"/>
    </row>
    <row r="5194" spans="1:1" x14ac:dyDescent="0.25">
      <c r="A5194" s="14"/>
    </row>
    <row r="5195" spans="1:1" x14ac:dyDescent="0.25">
      <c r="A5195" s="14"/>
    </row>
    <row r="5196" spans="1:1" x14ac:dyDescent="0.25">
      <c r="A5196" s="14"/>
    </row>
    <row r="5197" spans="1:1" x14ac:dyDescent="0.25">
      <c r="A5197" s="14"/>
    </row>
    <row r="5198" spans="1:1" x14ac:dyDescent="0.25">
      <c r="A5198" s="14"/>
    </row>
    <row r="5199" spans="1:1" x14ac:dyDescent="0.25">
      <c r="A5199" s="14"/>
    </row>
    <row r="5200" spans="1:1" x14ac:dyDescent="0.25">
      <c r="A5200" s="14"/>
    </row>
    <row r="5201" spans="1:1" x14ac:dyDescent="0.25">
      <c r="A5201" s="14"/>
    </row>
    <row r="5202" spans="1:1" x14ac:dyDescent="0.25">
      <c r="A5202" s="14"/>
    </row>
    <row r="5203" spans="1:1" x14ac:dyDescent="0.25">
      <c r="A5203" s="14"/>
    </row>
    <row r="5204" spans="1:1" x14ac:dyDescent="0.25">
      <c r="A5204" s="14"/>
    </row>
    <row r="5205" spans="1:1" x14ac:dyDescent="0.25">
      <c r="A5205" s="14"/>
    </row>
    <row r="5206" spans="1:1" x14ac:dyDescent="0.25">
      <c r="A5206" s="14"/>
    </row>
    <row r="5207" spans="1:1" x14ac:dyDescent="0.25">
      <c r="A5207" s="14"/>
    </row>
    <row r="5208" spans="1:1" x14ac:dyDescent="0.25">
      <c r="A5208" s="14"/>
    </row>
    <row r="5209" spans="1:1" x14ac:dyDescent="0.25">
      <c r="A5209" s="14"/>
    </row>
    <row r="5210" spans="1:1" x14ac:dyDescent="0.25">
      <c r="A5210" s="14"/>
    </row>
    <row r="5211" spans="1:1" x14ac:dyDescent="0.25">
      <c r="A5211" s="14"/>
    </row>
    <row r="5212" spans="1:1" x14ac:dyDescent="0.25">
      <c r="A5212" s="14"/>
    </row>
    <row r="5213" spans="1:1" x14ac:dyDescent="0.25">
      <c r="A5213" s="14"/>
    </row>
    <row r="5214" spans="1:1" x14ac:dyDescent="0.25">
      <c r="A5214" s="14"/>
    </row>
    <row r="5215" spans="1:1" x14ac:dyDescent="0.25">
      <c r="A5215" s="14"/>
    </row>
    <row r="5216" spans="1:1" x14ac:dyDescent="0.25">
      <c r="A5216" s="14"/>
    </row>
    <row r="5217" spans="1:1" x14ac:dyDescent="0.25">
      <c r="A5217" s="14"/>
    </row>
    <row r="5218" spans="1:1" x14ac:dyDescent="0.25">
      <c r="A5218" s="14"/>
    </row>
    <row r="5219" spans="1:1" x14ac:dyDescent="0.25">
      <c r="A5219" s="14"/>
    </row>
    <row r="5220" spans="1:1" x14ac:dyDescent="0.25">
      <c r="A5220" s="14"/>
    </row>
    <row r="5221" spans="1:1" x14ac:dyDescent="0.25">
      <c r="A5221" s="14"/>
    </row>
    <row r="5222" spans="1:1" x14ac:dyDescent="0.25">
      <c r="A5222" s="14"/>
    </row>
    <row r="5223" spans="1:1" x14ac:dyDescent="0.25">
      <c r="A5223" s="14"/>
    </row>
    <row r="5224" spans="1:1" x14ac:dyDescent="0.25">
      <c r="A5224" s="14"/>
    </row>
    <row r="5225" spans="1:1" x14ac:dyDescent="0.25">
      <c r="A5225" s="14"/>
    </row>
    <row r="5226" spans="1:1" x14ac:dyDescent="0.25">
      <c r="A5226" s="14"/>
    </row>
    <row r="5227" spans="1:1" x14ac:dyDescent="0.25">
      <c r="A5227" s="14"/>
    </row>
    <row r="5228" spans="1:1" x14ac:dyDescent="0.25">
      <c r="A5228" s="14"/>
    </row>
    <row r="5229" spans="1:1" x14ac:dyDescent="0.25">
      <c r="A5229" s="14"/>
    </row>
    <row r="5230" spans="1:1" x14ac:dyDescent="0.25">
      <c r="A5230" s="14"/>
    </row>
    <row r="5231" spans="1:1" x14ac:dyDescent="0.25">
      <c r="A5231" s="14"/>
    </row>
    <row r="5232" spans="1:1" x14ac:dyDescent="0.25">
      <c r="A5232" s="14"/>
    </row>
    <row r="5233" spans="1:1" x14ac:dyDescent="0.25">
      <c r="A5233" s="14"/>
    </row>
    <row r="5234" spans="1:1" x14ac:dyDescent="0.25">
      <c r="A5234" s="14"/>
    </row>
    <row r="5235" spans="1:1" x14ac:dyDescent="0.25">
      <c r="A5235" s="14"/>
    </row>
    <row r="5236" spans="1:1" x14ac:dyDescent="0.25">
      <c r="A5236" s="14"/>
    </row>
    <row r="5237" spans="1:1" x14ac:dyDescent="0.25">
      <c r="A5237" s="14"/>
    </row>
    <row r="5238" spans="1:1" x14ac:dyDescent="0.25">
      <c r="A5238" s="14"/>
    </row>
    <row r="5239" spans="1:1" x14ac:dyDescent="0.25">
      <c r="A5239" s="14"/>
    </row>
    <row r="5240" spans="1:1" x14ac:dyDescent="0.25">
      <c r="A5240" s="14"/>
    </row>
    <row r="5241" spans="1:1" x14ac:dyDescent="0.25">
      <c r="A5241" s="14"/>
    </row>
    <row r="5242" spans="1:1" x14ac:dyDescent="0.25">
      <c r="A5242" s="14"/>
    </row>
    <row r="5243" spans="1:1" x14ac:dyDescent="0.25">
      <c r="A5243" s="14"/>
    </row>
    <row r="5244" spans="1:1" x14ac:dyDescent="0.25">
      <c r="A5244" s="14"/>
    </row>
    <row r="5245" spans="1:1" x14ac:dyDescent="0.25">
      <c r="A5245" s="14"/>
    </row>
    <row r="5246" spans="1:1" x14ac:dyDescent="0.25">
      <c r="A5246" s="14"/>
    </row>
    <row r="5247" spans="1:1" x14ac:dyDescent="0.25">
      <c r="A5247" s="14"/>
    </row>
    <row r="5248" spans="1:1" x14ac:dyDescent="0.25">
      <c r="A5248" s="14"/>
    </row>
    <row r="5249" spans="1:1" x14ac:dyDescent="0.25">
      <c r="A5249" s="14"/>
    </row>
    <row r="5250" spans="1:1" x14ac:dyDescent="0.25">
      <c r="A5250" s="14"/>
    </row>
    <row r="5251" spans="1:1" x14ac:dyDescent="0.25">
      <c r="A5251" s="14"/>
    </row>
    <row r="5252" spans="1:1" x14ac:dyDescent="0.25">
      <c r="A5252" s="14"/>
    </row>
    <row r="5253" spans="1:1" x14ac:dyDescent="0.25">
      <c r="A5253" s="14"/>
    </row>
    <row r="5254" spans="1:1" x14ac:dyDescent="0.25">
      <c r="A5254" s="14"/>
    </row>
    <row r="5255" spans="1:1" x14ac:dyDescent="0.25">
      <c r="A5255" s="14"/>
    </row>
    <row r="5256" spans="1:1" x14ac:dyDescent="0.25">
      <c r="A5256" s="14"/>
    </row>
    <row r="5257" spans="1:1" x14ac:dyDescent="0.25">
      <c r="A5257" s="14"/>
    </row>
    <row r="5258" spans="1:1" x14ac:dyDescent="0.25">
      <c r="A5258" s="14"/>
    </row>
    <row r="5259" spans="1:1" x14ac:dyDescent="0.25">
      <c r="A5259" s="14"/>
    </row>
    <row r="5260" spans="1:1" x14ac:dyDescent="0.25">
      <c r="A5260" s="14"/>
    </row>
    <row r="5261" spans="1:1" x14ac:dyDescent="0.25">
      <c r="A5261" s="14"/>
    </row>
    <row r="5262" spans="1:1" x14ac:dyDescent="0.25">
      <c r="A5262" s="14"/>
    </row>
    <row r="5263" spans="1:1" x14ac:dyDescent="0.25">
      <c r="A5263" s="14"/>
    </row>
    <row r="5264" spans="1:1" x14ac:dyDescent="0.25">
      <c r="A5264" s="14"/>
    </row>
    <row r="5265" spans="1:1" x14ac:dyDescent="0.25">
      <c r="A5265" s="14"/>
    </row>
    <row r="5266" spans="1:1" x14ac:dyDescent="0.25">
      <c r="A5266" s="14"/>
    </row>
    <row r="5267" spans="1:1" x14ac:dyDescent="0.25">
      <c r="A5267" s="14"/>
    </row>
    <row r="5268" spans="1:1" x14ac:dyDescent="0.25">
      <c r="A5268" s="14"/>
    </row>
    <row r="5269" spans="1:1" x14ac:dyDescent="0.25">
      <c r="A5269" s="14"/>
    </row>
    <row r="5270" spans="1:1" x14ac:dyDescent="0.25">
      <c r="A5270" s="14"/>
    </row>
    <row r="5271" spans="1:1" x14ac:dyDescent="0.25">
      <c r="A5271" s="14"/>
    </row>
    <row r="5272" spans="1:1" x14ac:dyDescent="0.25">
      <c r="A5272" s="14"/>
    </row>
    <row r="5273" spans="1:1" x14ac:dyDescent="0.25">
      <c r="A5273" s="14"/>
    </row>
    <row r="5274" spans="1:1" x14ac:dyDescent="0.25">
      <c r="A5274" s="14"/>
    </row>
    <row r="5275" spans="1:1" x14ac:dyDescent="0.25">
      <c r="A5275" s="14"/>
    </row>
    <row r="5276" spans="1:1" x14ac:dyDescent="0.25">
      <c r="A5276" s="14"/>
    </row>
    <row r="5277" spans="1:1" x14ac:dyDescent="0.25">
      <c r="A5277" s="14"/>
    </row>
    <row r="5278" spans="1:1" x14ac:dyDescent="0.25">
      <c r="A5278" s="14"/>
    </row>
    <row r="5279" spans="1:1" x14ac:dyDescent="0.25">
      <c r="A5279" s="14"/>
    </row>
    <row r="5280" spans="1:1" x14ac:dyDescent="0.25">
      <c r="A5280" s="14"/>
    </row>
    <row r="5281" spans="1:1" x14ac:dyDescent="0.25">
      <c r="A5281" s="14"/>
    </row>
    <row r="5282" spans="1:1" x14ac:dyDescent="0.25">
      <c r="A5282" s="14"/>
    </row>
    <row r="5283" spans="1:1" x14ac:dyDescent="0.25">
      <c r="A5283" s="14"/>
    </row>
    <row r="5284" spans="1:1" x14ac:dyDescent="0.25">
      <c r="A5284" s="14"/>
    </row>
    <row r="5285" spans="1:1" x14ac:dyDescent="0.25">
      <c r="A5285" s="14"/>
    </row>
    <row r="5286" spans="1:1" x14ac:dyDescent="0.25">
      <c r="A5286" s="14"/>
    </row>
    <row r="5287" spans="1:1" x14ac:dyDescent="0.25">
      <c r="A5287" s="14"/>
    </row>
    <row r="5288" spans="1:1" x14ac:dyDescent="0.25">
      <c r="A5288" s="14"/>
    </row>
    <row r="5289" spans="1:1" x14ac:dyDescent="0.25">
      <c r="A5289" s="14"/>
    </row>
    <row r="5290" spans="1:1" x14ac:dyDescent="0.25">
      <c r="A5290" s="14"/>
    </row>
    <row r="5291" spans="1:1" x14ac:dyDescent="0.25">
      <c r="A5291" s="14"/>
    </row>
    <row r="5292" spans="1:1" x14ac:dyDescent="0.25">
      <c r="A5292" s="14"/>
    </row>
    <row r="5293" spans="1:1" x14ac:dyDescent="0.25">
      <c r="A5293" s="14"/>
    </row>
    <row r="5294" spans="1:1" x14ac:dyDescent="0.25">
      <c r="A5294" s="14"/>
    </row>
    <row r="5295" spans="1:1" x14ac:dyDescent="0.25">
      <c r="A5295" s="14"/>
    </row>
    <row r="5296" spans="1:1" x14ac:dyDescent="0.25">
      <c r="A5296" s="14"/>
    </row>
    <row r="5297" spans="1:1" x14ac:dyDescent="0.25">
      <c r="A5297" s="14"/>
    </row>
    <row r="5298" spans="1:1" x14ac:dyDescent="0.25">
      <c r="A5298" s="14"/>
    </row>
    <row r="5299" spans="1:1" x14ac:dyDescent="0.25">
      <c r="A5299" s="14"/>
    </row>
    <row r="5300" spans="1:1" x14ac:dyDescent="0.25">
      <c r="A5300" s="14"/>
    </row>
    <row r="5301" spans="1:1" x14ac:dyDescent="0.25">
      <c r="A5301" s="14"/>
    </row>
    <row r="5302" spans="1:1" x14ac:dyDescent="0.25">
      <c r="A5302" s="14"/>
    </row>
    <row r="5303" spans="1:1" x14ac:dyDescent="0.25">
      <c r="A5303" s="14"/>
    </row>
    <row r="5304" spans="1:1" x14ac:dyDescent="0.25">
      <c r="A5304" s="14"/>
    </row>
    <row r="5305" spans="1:1" x14ac:dyDescent="0.25">
      <c r="A5305" s="14"/>
    </row>
    <row r="5306" spans="1:1" x14ac:dyDescent="0.25">
      <c r="A5306" s="14"/>
    </row>
    <row r="5307" spans="1:1" x14ac:dyDescent="0.25">
      <c r="A5307" s="14"/>
    </row>
    <row r="5308" spans="1:1" x14ac:dyDescent="0.25">
      <c r="A5308" s="14"/>
    </row>
    <row r="5309" spans="1:1" x14ac:dyDescent="0.25">
      <c r="A5309" s="14"/>
    </row>
    <row r="5310" spans="1:1" x14ac:dyDescent="0.25">
      <c r="A5310" s="14"/>
    </row>
    <row r="5311" spans="1:1" x14ac:dyDescent="0.25">
      <c r="A5311" s="14"/>
    </row>
    <row r="5312" spans="1:1" x14ac:dyDescent="0.25">
      <c r="A5312" s="14"/>
    </row>
    <row r="5313" spans="1:1" x14ac:dyDescent="0.25">
      <c r="A5313" s="14"/>
    </row>
    <row r="5314" spans="1:1" x14ac:dyDescent="0.25">
      <c r="A5314" s="14"/>
    </row>
    <row r="5315" spans="1:1" x14ac:dyDescent="0.25">
      <c r="A5315" s="14"/>
    </row>
    <row r="5316" spans="1:1" x14ac:dyDescent="0.25">
      <c r="A5316" s="14"/>
    </row>
    <row r="5317" spans="1:1" x14ac:dyDescent="0.25">
      <c r="A5317" s="14"/>
    </row>
    <row r="5318" spans="1:1" x14ac:dyDescent="0.25">
      <c r="A5318" s="14"/>
    </row>
    <row r="5319" spans="1:1" x14ac:dyDescent="0.25">
      <c r="A5319" s="14"/>
    </row>
    <row r="5320" spans="1:1" x14ac:dyDescent="0.25">
      <c r="A5320" s="14"/>
    </row>
    <row r="5321" spans="1:1" x14ac:dyDescent="0.25">
      <c r="A5321" s="14"/>
    </row>
    <row r="5322" spans="1:1" x14ac:dyDescent="0.25">
      <c r="A5322" s="14"/>
    </row>
    <row r="5323" spans="1:1" x14ac:dyDescent="0.25">
      <c r="A5323" s="14"/>
    </row>
    <row r="5324" spans="1:1" x14ac:dyDescent="0.25">
      <c r="A5324" s="14"/>
    </row>
    <row r="5325" spans="1:1" x14ac:dyDescent="0.25">
      <c r="A5325" s="14"/>
    </row>
    <row r="5326" spans="1:1" x14ac:dyDescent="0.25">
      <c r="A5326" s="14"/>
    </row>
    <row r="5327" spans="1:1" x14ac:dyDescent="0.25">
      <c r="A5327" s="14"/>
    </row>
    <row r="5328" spans="1:1" x14ac:dyDescent="0.25">
      <c r="A5328" s="14"/>
    </row>
    <row r="5329" spans="1:1" x14ac:dyDescent="0.25">
      <c r="A5329" s="14"/>
    </row>
    <row r="5330" spans="1:1" x14ac:dyDescent="0.25">
      <c r="A5330" s="14"/>
    </row>
    <row r="5331" spans="1:1" x14ac:dyDescent="0.25">
      <c r="A5331" s="14"/>
    </row>
    <row r="5332" spans="1:1" x14ac:dyDescent="0.25">
      <c r="A5332" s="14"/>
    </row>
    <row r="5333" spans="1:1" x14ac:dyDescent="0.25">
      <c r="A5333" s="14"/>
    </row>
    <row r="5334" spans="1:1" x14ac:dyDescent="0.25">
      <c r="A5334" s="14"/>
    </row>
    <row r="5335" spans="1:1" x14ac:dyDescent="0.25">
      <c r="A5335" s="14"/>
    </row>
    <row r="5336" spans="1:1" x14ac:dyDescent="0.25">
      <c r="A5336" s="14"/>
    </row>
    <row r="5337" spans="1:1" x14ac:dyDescent="0.25">
      <c r="A5337" s="14"/>
    </row>
    <row r="5338" spans="1:1" x14ac:dyDescent="0.25">
      <c r="A5338" s="14"/>
    </row>
    <row r="5339" spans="1:1" x14ac:dyDescent="0.25">
      <c r="A5339" s="14"/>
    </row>
    <row r="5340" spans="1:1" x14ac:dyDescent="0.25">
      <c r="A5340" s="14"/>
    </row>
    <row r="5341" spans="1:1" x14ac:dyDescent="0.25">
      <c r="A5341" s="14"/>
    </row>
    <row r="5342" spans="1:1" x14ac:dyDescent="0.25">
      <c r="A5342" s="14"/>
    </row>
    <row r="5343" spans="1:1" x14ac:dyDescent="0.25">
      <c r="A5343" s="14"/>
    </row>
    <row r="5344" spans="1:1" x14ac:dyDescent="0.25">
      <c r="A5344" s="14"/>
    </row>
    <row r="5345" spans="1:1" x14ac:dyDescent="0.25">
      <c r="A5345" s="14"/>
    </row>
    <row r="5346" spans="1:1" x14ac:dyDescent="0.25">
      <c r="A5346" s="14"/>
    </row>
    <row r="5347" spans="1:1" x14ac:dyDescent="0.25">
      <c r="A5347" s="14"/>
    </row>
    <row r="5348" spans="1:1" x14ac:dyDescent="0.25">
      <c r="A5348" s="14"/>
    </row>
    <row r="5349" spans="1:1" x14ac:dyDescent="0.25">
      <c r="A5349" s="14"/>
    </row>
    <row r="5350" spans="1:1" x14ac:dyDescent="0.25">
      <c r="A5350" s="14"/>
    </row>
    <row r="5351" spans="1:1" x14ac:dyDescent="0.25">
      <c r="A5351" s="14"/>
    </row>
    <row r="5352" spans="1:1" x14ac:dyDescent="0.25">
      <c r="A5352" s="14"/>
    </row>
    <row r="5353" spans="1:1" x14ac:dyDescent="0.25">
      <c r="A5353" s="14"/>
    </row>
    <row r="5354" spans="1:1" x14ac:dyDescent="0.25">
      <c r="A5354" s="14"/>
    </row>
    <row r="5355" spans="1:1" x14ac:dyDescent="0.25">
      <c r="A5355" s="14"/>
    </row>
    <row r="5356" spans="1:1" x14ac:dyDescent="0.25">
      <c r="A5356" s="14"/>
    </row>
    <row r="5357" spans="1:1" x14ac:dyDescent="0.25">
      <c r="A5357" s="14"/>
    </row>
    <row r="5358" spans="1:1" x14ac:dyDescent="0.25">
      <c r="A5358" s="14"/>
    </row>
    <row r="5359" spans="1:1" x14ac:dyDescent="0.25">
      <c r="A5359" s="14"/>
    </row>
    <row r="5360" spans="1:1" x14ac:dyDescent="0.25">
      <c r="A5360" s="14"/>
    </row>
    <row r="5361" spans="1:1" x14ac:dyDescent="0.25">
      <c r="A5361" s="14"/>
    </row>
    <row r="5362" spans="1:1" x14ac:dyDescent="0.25">
      <c r="A5362" s="14"/>
    </row>
    <row r="5363" spans="1:1" x14ac:dyDescent="0.25">
      <c r="A5363" s="14"/>
    </row>
    <row r="5364" spans="1:1" x14ac:dyDescent="0.25">
      <c r="A5364" s="14"/>
    </row>
    <row r="5365" spans="1:1" x14ac:dyDescent="0.25">
      <c r="A5365" s="14"/>
    </row>
    <row r="5366" spans="1:1" x14ac:dyDescent="0.25">
      <c r="A5366" s="14"/>
    </row>
    <row r="5367" spans="1:1" x14ac:dyDescent="0.25">
      <c r="A5367" s="14"/>
    </row>
    <row r="5368" spans="1:1" x14ac:dyDescent="0.25">
      <c r="A5368" s="14"/>
    </row>
    <row r="5369" spans="1:1" x14ac:dyDescent="0.25">
      <c r="A5369" s="14"/>
    </row>
    <row r="5370" spans="1:1" x14ac:dyDescent="0.25">
      <c r="A5370" s="14"/>
    </row>
    <row r="5371" spans="1:1" x14ac:dyDescent="0.25">
      <c r="A5371" s="14"/>
    </row>
    <row r="5372" spans="1:1" x14ac:dyDescent="0.25">
      <c r="A5372" s="14"/>
    </row>
    <row r="5373" spans="1:1" x14ac:dyDescent="0.25">
      <c r="A5373" s="14"/>
    </row>
    <row r="5374" spans="1:1" x14ac:dyDescent="0.25">
      <c r="A5374" s="14"/>
    </row>
    <row r="5375" spans="1:1" x14ac:dyDescent="0.25">
      <c r="A5375" s="14"/>
    </row>
    <row r="5376" spans="1:1" x14ac:dyDescent="0.25">
      <c r="A5376" s="14"/>
    </row>
    <row r="5377" spans="1:1" x14ac:dyDescent="0.25">
      <c r="A5377" s="14"/>
    </row>
    <row r="5378" spans="1:1" x14ac:dyDescent="0.25">
      <c r="A5378" s="14"/>
    </row>
    <row r="5379" spans="1:1" x14ac:dyDescent="0.25">
      <c r="A5379" s="14"/>
    </row>
    <row r="5380" spans="1:1" x14ac:dyDescent="0.25">
      <c r="A5380" s="14"/>
    </row>
    <row r="5381" spans="1:1" x14ac:dyDescent="0.25">
      <c r="A5381" s="14"/>
    </row>
    <row r="5382" spans="1:1" x14ac:dyDescent="0.25">
      <c r="A5382" s="14"/>
    </row>
    <row r="5383" spans="1:1" x14ac:dyDescent="0.25">
      <c r="A5383" s="14"/>
    </row>
    <row r="5384" spans="1:1" x14ac:dyDescent="0.25">
      <c r="A5384" s="14"/>
    </row>
    <row r="5385" spans="1:1" x14ac:dyDescent="0.25">
      <c r="A5385" s="14"/>
    </row>
    <row r="5386" spans="1:1" x14ac:dyDescent="0.25">
      <c r="A5386" s="14"/>
    </row>
    <row r="5387" spans="1:1" x14ac:dyDescent="0.25">
      <c r="A5387" s="14"/>
    </row>
    <row r="5388" spans="1:1" x14ac:dyDescent="0.25">
      <c r="A5388" s="14"/>
    </row>
    <row r="5389" spans="1:1" x14ac:dyDescent="0.25">
      <c r="A5389" s="14"/>
    </row>
    <row r="5390" spans="1:1" x14ac:dyDescent="0.25">
      <c r="A5390" s="14"/>
    </row>
    <row r="5391" spans="1:1" x14ac:dyDescent="0.25">
      <c r="A5391" s="14"/>
    </row>
    <row r="5392" spans="1:1" x14ac:dyDescent="0.25">
      <c r="A5392" s="14"/>
    </row>
    <row r="5393" spans="1:1" x14ac:dyDescent="0.25">
      <c r="A5393" s="14"/>
    </row>
    <row r="5394" spans="1:1" x14ac:dyDescent="0.25">
      <c r="A5394" s="14"/>
    </row>
    <row r="5395" spans="1:1" x14ac:dyDescent="0.25">
      <c r="A5395" s="14"/>
    </row>
    <row r="5396" spans="1:1" x14ac:dyDescent="0.25">
      <c r="A5396" s="14"/>
    </row>
    <row r="5397" spans="1:1" x14ac:dyDescent="0.25">
      <c r="A5397" s="14"/>
    </row>
    <row r="5398" spans="1:1" x14ac:dyDescent="0.25">
      <c r="A5398" s="14"/>
    </row>
    <row r="5399" spans="1:1" x14ac:dyDescent="0.25">
      <c r="A5399" s="14"/>
    </row>
    <row r="5400" spans="1:1" x14ac:dyDescent="0.25">
      <c r="A5400" s="14"/>
    </row>
    <row r="5401" spans="1:1" x14ac:dyDescent="0.25">
      <c r="A5401" s="14"/>
    </row>
    <row r="5402" spans="1:1" x14ac:dyDescent="0.25">
      <c r="A5402" s="14"/>
    </row>
    <row r="5403" spans="1:1" x14ac:dyDescent="0.25">
      <c r="A5403" s="14"/>
    </row>
    <row r="5404" spans="1:1" x14ac:dyDescent="0.25">
      <c r="A5404" s="14"/>
    </row>
    <row r="5405" spans="1:1" x14ac:dyDescent="0.25">
      <c r="A5405" s="14"/>
    </row>
    <row r="5406" spans="1:1" x14ac:dyDescent="0.25">
      <c r="A5406" s="14"/>
    </row>
    <row r="5407" spans="1:1" x14ac:dyDescent="0.25">
      <c r="A5407" s="14"/>
    </row>
    <row r="5408" spans="1:1" x14ac:dyDescent="0.25">
      <c r="A5408" s="14"/>
    </row>
    <row r="5409" spans="1:1" x14ac:dyDescent="0.25">
      <c r="A5409" s="14"/>
    </row>
    <row r="5410" spans="1:1" x14ac:dyDescent="0.25">
      <c r="A5410" s="14"/>
    </row>
    <row r="5411" spans="1:1" x14ac:dyDescent="0.25">
      <c r="A5411" s="14"/>
    </row>
    <row r="5412" spans="1:1" x14ac:dyDescent="0.25">
      <c r="A5412" s="14"/>
    </row>
    <row r="5413" spans="1:1" x14ac:dyDescent="0.25">
      <c r="A5413" s="14"/>
    </row>
    <row r="5414" spans="1:1" x14ac:dyDescent="0.25">
      <c r="A5414" s="14"/>
    </row>
    <row r="5415" spans="1:1" x14ac:dyDescent="0.25">
      <c r="A5415" s="14"/>
    </row>
    <row r="5416" spans="1:1" x14ac:dyDescent="0.25">
      <c r="A5416" s="14"/>
    </row>
    <row r="5417" spans="1:1" x14ac:dyDescent="0.25">
      <c r="A5417" s="14"/>
    </row>
    <row r="5418" spans="1:1" x14ac:dyDescent="0.25">
      <c r="A5418" s="14"/>
    </row>
    <row r="5419" spans="1:1" x14ac:dyDescent="0.25">
      <c r="A5419" s="14"/>
    </row>
    <row r="5420" spans="1:1" x14ac:dyDescent="0.25">
      <c r="A5420" s="14"/>
    </row>
    <row r="5421" spans="1:1" x14ac:dyDescent="0.25">
      <c r="A5421" s="14"/>
    </row>
    <row r="5422" spans="1:1" x14ac:dyDescent="0.25">
      <c r="A5422" s="14"/>
    </row>
    <row r="5423" spans="1:1" x14ac:dyDescent="0.25">
      <c r="A5423" s="14"/>
    </row>
    <row r="5424" spans="1:1" x14ac:dyDescent="0.25">
      <c r="A5424" s="14"/>
    </row>
    <row r="5425" spans="1:1" x14ac:dyDescent="0.25">
      <c r="A5425" s="14"/>
    </row>
    <row r="5426" spans="1:1" x14ac:dyDescent="0.25">
      <c r="A5426" s="14"/>
    </row>
    <row r="5427" spans="1:1" x14ac:dyDescent="0.25">
      <c r="A5427" s="14"/>
    </row>
    <row r="5428" spans="1:1" x14ac:dyDescent="0.25">
      <c r="A5428" s="14"/>
    </row>
    <row r="5429" spans="1:1" x14ac:dyDescent="0.25">
      <c r="A5429" s="14"/>
    </row>
    <row r="5430" spans="1:1" x14ac:dyDescent="0.25">
      <c r="A5430" s="14"/>
    </row>
    <row r="5431" spans="1:1" x14ac:dyDescent="0.25">
      <c r="A5431" s="14"/>
    </row>
    <row r="5432" spans="1:1" x14ac:dyDescent="0.25">
      <c r="A5432" s="14"/>
    </row>
    <row r="5433" spans="1:1" x14ac:dyDescent="0.25">
      <c r="A5433" s="14"/>
    </row>
    <row r="5434" spans="1:1" x14ac:dyDescent="0.25">
      <c r="A5434" s="14"/>
    </row>
    <row r="5435" spans="1:1" x14ac:dyDescent="0.25">
      <c r="A5435" s="14"/>
    </row>
    <row r="5436" spans="1:1" x14ac:dyDescent="0.25">
      <c r="A5436" s="14"/>
    </row>
    <row r="5437" spans="1:1" x14ac:dyDescent="0.25">
      <c r="A5437" s="14"/>
    </row>
    <row r="5438" spans="1:1" x14ac:dyDescent="0.25">
      <c r="A5438" s="14"/>
    </row>
    <row r="5439" spans="1:1" x14ac:dyDescent="0.25">
      <c r="A5439" s="14"/>
    </row>
    <row r="5440" spans="1:1" x14ac:dyDescent="0.25">
      <c r="A5440" s="14"/>
    </row>
    <row r="5441" spans="1:1" x14ac:dyDescent="0.25">
      <c r="A5441" s="1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BF632-FFC8-4B0C-AE1D-E804B73425F1}">
  <dimension ref="A1:E36"/>
  <sheetViews>
    <sheetView zoomScaleNormal="100" workbookViewId="0">
      <selection activeCell="E2" sqref="E2"/>
    </sheetView>
  </sheetViews>
  <sheetFormatPr baseColWidth="10" defaultRowHeight="15" x14ac:dyDescent="0.25"/>
  <cols>
    <col min="1" max="1" width="54" customWidth="1"/>
  </cols>
  <sheetData>
    <row r="1" spans="1:5" x14ac:dyDescent="0.25">
      <c r="A1" s="44"/>
    </row>
    <row r="2" spans="1:5" x14ac:dyDescent="0.25">
      <c r="A2" t="s">
        <v>3</v>
      </c>
      <c r="B2" s="43" t="s">
        <v>427</v>
      </c>
      <c r="C2" s="43" t="s">
        <v>428</v>
      </c>
      <c r="D2" s="43" t="s">
        <v>429</v>
      </c>
      <c r="E2" t="s">
        <v>430</v>
      </c>
    </row>
    <row r="3" spans="1:5" x14ac:dyDescent="0.25">
      <c r="A3" t="s">
        <v>68</v>
      </c>
      <c r="B3">
        <v>4</v>
      </c>
      <c r="C3">
        <v>5</v>
      </c>
      <c r="D3">
        <v>5</v>
      </c>
      <c r="E3">
        <v>4</v>
      </c>
    </row>
    <row r="4" spans="1:5" x14ac:dyDescent="0.25">
      <c r="A4" t="s">
        <v>69</v>
      </c>
      <c r="B4">
        <v>4</v>
      </c>
      <c r="C4">
        <v>5</v>
      </c>
      <c r="D4">
        <v>5</v>
      </c>
      <c r="E4">
        <v>3</v>
      </c>
    </row>
    <row r="5" spans="1:5" x14ac:dyDescent="0.25">
      <c r="A5" t="s">
        <v>70</v>
      </c>
      <c r="B5">
        <v>3</v>
      </c>
      <c r="C5">
        <v>5</v>
      </c>
      <c r="D5">
        <v>5</v>
      </c>
      <c r="E5">
        <v>4</v>
      </c>
    </row>
    <row r="6" spans="1:5" x14ac:dyDescent="0.25">
      <c r="A6" t="s">
        <v>71</v>
      </c>
      <c r="B6">
        <v>4</v>
      </c>
      <c r="C6">
        <v>5</v>
      </c>
      <c r="D6">
        <v>5</v>
      </c>
      <c r="E6">
        <v>4</v>
      </c>
    </row>
    <row r="7" spans="1:5" x14ac:dyDescent="0.25">
      <c r="A7" t="s">
        <v>72</v>
      </c>
      <c r="B7">
        <v>3</v>
      </c>
      <c r="C7">
        <v>5</v>
      </c>
      <c r="D7">
        <v>5</v>
      </c>
      <c r="E7">
        <v>5</v>
      </c>
    </row>
    <row r="8" spans="1:5" x14ac:dyDescent="0.25">
      <c r="A8" t="s">
        <v>73</v>
      </c>
      <c r="B8">
        <v>3</v>
      </c>
      <c r="C8" t="s">
        <v>431</v>
      </c>
      <c r="D8" t="s">
        <v>431</v>
      </c>
      <c r="E8">
        <v>3</v>
      </c>
    </row>
    <row r="9" spans="1:5" x14ac:dyDescent="0.25">
      <c r="A9" t="s">
        <v>74</v>
      </c>
      <c r="B9">
        <v>3</v>
      </c>
      <c r="C9" t="s">
        <v>431</v>
      </c>
      <c r="D9" t="s">
        <v>431</v>
      </c>
      <c r="E9">
        <v>3</v>
      </c>
    </row>
    <row r="10" spans="1:5" x14ac:dyDescent="0.25">
      <c r="A10" t="s">
        <v>75</v>
      </c>
      <c r="B10">
        <v>3</v>
      </c>
      <c r="C10" t="s">
        <v>431</v>
      </c>
      <c r="D10" t="s">
        <v>431</v>
      </c>
      <c r="E10">
        <v>4</v>
      </c>
    </row>
    <row r="11" spans="1:5" x14ac:dyDescent="0.25">
      <c r="A11" t="s">
        <v>76</v>
      </c>
      <c r="B11">
        <v>3</v>
      </c>
      <c r="C11" t="s">
        <v>431</v>
      </c>
      <c r="D11" t="s">
        <v>431</v>
      </c>
      <c r="E11">
        <v>2</v>
      </c>
    </row>
    <row r="12" spans="1:5" x14ac:dyDescent="0.25">
      <c r="A12" t="s">
        <v>77</v>
      </c>
      <c r="B12">
        <v>3</v>
      </c>
      <c r="C12" t="s">
        <v>431</v>
      </c>
      <c r="D12" t="s">
        <v>431</v>
      </c>
      <c r="E12">
        <v>5</v>
      </c>
    </row>
    <row r="13" spans="1:5" x14ac:dyDescent="0.25">
      <c r="A13" t="s">
        <v>78</v>
      </c>
      <c r="B13">
        <v>4</v>
      </c>
      <c r="C13">
        <v>5</v>
      </c>
      <c r="D13">
        <v>5</v>
      </c>
      <c r="E13">
        <v>5</v>
      </c>
    </row>
    <row r="14" spans="1:5" x14ac:dyDescent="0.25">
      <c r="A14" t="s">
        <v>79</v>
      </c>
      <c r="B14">
        <v>4</v>
      </c>
      <c r="C14">
        <v>5</v>
      </c>
      <c r="D14">
        <v>5</v>
      </c>
      <c r="E14">
        <v>4</v>
      </c>
    </row>
    <row r="15" spans="1:5" x14ac:dyDescent="0.25">
      <c r="A15" t="s">
        <v>80</v>
      </c>
      <c r="B15">
        <v>3</v>
      </c>
      <c r="C15">
        <v>5</v>
      </c>
      <c r="D15">
        <v>5</v>
      </c>
      <c r="E15">
        <v>4</v>
      </c>
    </row>
    <row r="16" spans="1:5" x14ac:dyDescent="0.25">
      <c r="A16" t="s">
        <v>81</v>
      </c>
      <c r="B16">
        <v>3</v>
      </c>
      <c r="C16">
        <v>5</v>
      </c>
      <c r="D16">
        <v>5</v>
      </c>
      <c r="E16">
        <v>2</v>
      </c>
    </row>
    <row r="17" spans="1:5" x14ac:dyDescent="0.25">
      <c r="A17" t="s">
        <v>82</v>
      </c>
      <c r="B17">
        <v>4</v>
      </c>
      <c r="C17">
        <v>5</v>
      </c>
      <c r="D17">
        <v>5</v>
      </c>
      <c r="E17">
        <v>4</v>
      </c>
    </row>
    <row r="18" spans="1:5" x14ac:dyDescent="0.25">
      <c r="A18" t="s">
        <v>83</v>
      </c>
      <c r="B18">
        <v>4</v>
      </c>
      <c r="C18">
        <v>5</v>
      </c>
      <c r="D18">
        <v>5</v>
      </c>
      <c r="E18">
        <v>4</v>
      </c>
    </row>
    <row r="19" spans="1:5" x14ac:dyDescent="0.25">
      <c r="A19" t="s">
        <v>84</v>
      </c>
      <c r="B19">
        <v>4</v>
      </c>
      <c r="C19">
        <v>5</v>
      </c>
      <c r="D19">
        <v>5</v>
      </c>
      <c r="E19">
        <v>4</v>
      </c>
    </row>
    <row r="20" spans="1:5" x14ac:dyDescent="0.25">
      <c r="A20" t="s">
        <v>85</v>
      </c>
      <c r="B20">
        <v>4</v>
      </c>
      <c r="C20">
        <v>5</v>
      </c>
      <c r="D20">
        <v>5</v>
      </c>
      <c r="E20">
        <v>4</v>
      </c>
    </row>
    <row r="21" spans="1:5" x14ac:dyDescent="0.25">
      <c r="A21" t="s">
        <v>86</v>
      </c>
      <c r="B21">
        <v>3</v>
      </c>
      <c r="C21">
        <v>5</v>
      </c>
      <c r="D21">
        <v>5</v>
      </c>
      <c r="E21">
        <v>3</v>
      </c>
    </row>
    <row r="22" spans="1:5" x14ac:dyDescent="0.25">
      <c r="A22" t="s">
        <v>87</v>
      </c>
      <c r="B22">
        <v>3</v>
      </c>
      <c r="C22">
        <v>5</v>
      </c>
      <c r="D22">
        <v>5</v>
      </c>
      <c r="E22">
        <v>4</v>
      </c>
    </row>
    <row r="23" spans="1:5" x14ac:dyDescent="0.25">
      <c r="A23" t="s">
        <v>88</v>
      </c>
      <c r="B23">
        <v>3</v>
      </c>
      <c r="C23">
        <v>5</v>
      </c>
      <c r="D23">
        <v>5</v>
      </c>
      <c r="E23">
        <v>4</v>
      </c>
    </row>
    <row r="24" spans="1:5" x14ac:dyDescent="0.25">
      <c r="A24" t="s">
        <v>89</v>
      </c>
      <c r="B24">
        <v>3</v>
      </c>
      <c r="C24">
        <v>5</v>
      </c>
      <c r="D24">
        <v>5</v>
      </c>
      <c r="E24">
        <v>4</v>
      </c>
    </row>
    <row r="25" spans="1:5" x14ac:dyDescent="0.25">
      <c r="A25" t="s">
        <v>90</v>
      </c>
      <c r="B25">
        <v>3</v>
      </c>
      <c r="C25">
        <v>5</v>
      </c>
      <c r="D25">
        <v>5</v>
      </c>
      <c r="E25">
        <v>4</v>
      </c>
    </row>
    <row r="26" spans="1:5" x14ac:dyDescent="0.25">
      <c r="A26" t="s">
        <v>91</v>
      </c>
      <c r="B26">
        <v>3</v>
      </c>
      <c r="C26">
        <v>5</v>
      </c>
      <c r="D26">
        <v>5</v>
      </c>
      <c r="E26">
        <v>4</v>
      </c>
    </row>
    <row r="27" spans="1:5" x14ac:dyDescent="0.25">
      <c r="A27" t="s">
        <v>92</v>
      </c>
      <c r="B27">
        <v>3</v>
      </c>
      <c r="C27">
        <v>4</v>
      </c>
      <c r="D27">
        <v>4</v>
      </c>
      <c r="E27">
        <v>4</v>
      </c>
    </row>
    <row r="28" spans="1:5" x14ac:dyDescent="0.25">
      <c r="A28" t="s">
        <v>93</v>
      </c>
      <c r="B28">
        <v>3</v>
      </c>
      <c r="C28">
        <v>5</v>
      </c>
      <c r="D28">
        <v>5</v>
      </c>
      <c r="E28">
        <v>2</v>
      </c>
    </row>
    <row r="29" spans="1:5" x14ac:dyDescent="0.25">
      <c r="A29" t="s">
        <v>94</v>
      </c>
      <c r="B29">
        <v>3</v>
      </c>
      <c r="C29">
        <v>5</v>
      </c>
      <c r="D29">
        <v>5</v>
      </c>
      <c r="E29">
        <v>4</v>
      </c>
    </row>
    <row r="30" spans="1:5" x14ac:dyDescent="0.25">
      <c r="A30" t="s">
        <v>95</v>
      </c>
      <c r="B30">
        <v>3</v>
      </c>
      <c r="C30">
        <v>5</v>
      </c>
      <c r="D30">
        <v>5</v>
      </c>
      <c r="E30">
        <v>4</v>
      </c>
    </row>
    <row r="31" spans="1:5" x14ac:dyDescent="0.25">
      <c r="A31" t="s">
        <v>96</v>
      </c>
      <c r="B31">
        <v>4</v>
      </c>
      <c r="C31">
        <v>5</v>
      </c>
      <c r="D31">
        <v>5</v>
      </c>
      <c r="E31">
        <v>4</v>
      </c>
    </row>
    <row r="32" spans="1:5" x14ac:dyDescent="0.25">
      <c r="A32" t="s">
        <v>97</v>
      </c>
      <c r="B32">
        <v>4</v>
      </c>
      <c r="C32">
        <v>5</v>
      </c>
      <c r="D32">
        <v>5</v>
      </c>
      <c r="E32">
        <v>4</v>
      </c>
    </row>
    <row r="33" spans="1:5" x14ac:dyDescent="0.25">
      <c r="A33" t="s">
        <v>98</v>
      </c>
      <c r="B33">
        <v>4</v>
      </c>
      <c r="C33">
        <v>5</v>
      </c>
      <c r="D33">
        <v>5</v>
      </c>
      <c r="E33">
        <v>3</v>
      </c>
    </row>
    <row r="34" spans="1:5" x14ac:dyDescent="0.25">
      <c r="A34" t="s">
        <v>98</v>
      </c>
      <c r="B34">
        <v>4</v>
      </c>
      <c r="C34">
        <v>5</v>
      </c>
      <c r="D34">
        <v>5</v>
      </c>
      <c r="E34">
        <v>5</v>
      </c>
    </row>
    <row r="35" spans="1:5" x14ac:dyDescent="0.25">
      <c r="A35" t="s">
        <v>106</v>
      </c>
      <c r="B35" t="s">
        <v>100</v>
      </c>
      <c r="C35" t="s">
        <v>432</v>
      </c>
      <c r="D35" t="s">
        <v>433</v>
      </c>
      <c r="E35" t="s">
        <v>434</v>
      </c>
    </row>
    <row r="36" spans="1:5" x14ac:dyDescent="0.25">
      <c r="A36" t="s">
        <v>110</v>
      </c>
      <c r="B36" t="s">
        <v>100</v>
      </c>
      <c r="C36" t="s">
        <v>100</v>
      </c>
      <c r="D36" t="s">
        <v>435</v>
      </c>
      <c r="E36" t="s">
        <v>436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246AB-3045-47B0-BD63-70340D289600}">
  <dimension ref="A1:G36"/>
  <sheetViews>
    <sheetView zoomScaleNormal="100" workbookViewId="0">
      <selection activeCell="G2" sqref="G2"/>
    </sheetView>
  </sheetViews>
  <sheetFormatPr baseColWidth="10" defaultRowHeight="15" x14ac:dyDescent="0.25"/>
  <cols>
    <col min="1" max="1" width="54" customWidth="1"/>
  </cols>
  <sheetData>
    <row r="1" spans="1:7" x14ac:dyDescent="0.25">
      <c r="A1" s="44"/>
      <c r="B1" t="s">
        <v>52</v>
      </c>
      <c r="D1" t="s">
        <v>114</v>
      </c>
      <c r="E1" t="s">
        <v>114</v>
      </c>
      <c r="F1" t="s">
        <v>114</v>
      </c>
      <c r="G1" t="s">
        <v>114</v>
      </c>
    </row>
    <row r="2" spans="1:7" x14ac:dyDescent="0.25">
      <c r="A2" t="s">
        <v>3</v>
      </c>
      <c r="B2" s="43" t="s">
        <v>413</v>
      </c>
      <c r="C2" t="s">
        <v>61</v>
      </c>
      <c r="D2" s="43" t="s">
        <v>414</v>
      </c>
      <c r="E2" s="43" t="s">
        <v>415</v>
      </c>
      <c r="F2" s="43" t="s">
        <v>400</v>
      </c>
      <c r="G2" s="43" t="s">
        <v>416</v>
      </c>
    </row>
    <row r="3" spans="1:7" x14ac:dyDescent="0.25">
      <c r="A3" t="s">
        <v>68</v>
      </c>
      <c r="B3">
        <v>4</v>
      </c>
      <c r="C3">
        <v>4</v>
      </c>
      <c r="D3">
        <v>5</v>
      </c>
      <c r="E3">
        <v>4</v>
      </c>
      <c r="F3">
        <v>4</v>
      </c>
      <c r="G3">
        <v>4</v>
      </c>
    </row>
    <row r="4" spans="1:7" x14ac:dyDescent="0.25">
      <c r="A4" t="s">
        <v>69</v>
      </c>
      <c r="B4">
        <v>4</v>
      </c>
      <c r="C4">
        <v>4</v>
      </c>
      <c r="D4">
        <v>5</v>
      </c>
      <c r="E4">
        <v>3</v>
      </c>
      <c r="F4">
        <v>4</v>
      </c>
      <c r="G4">
        <v>5</v>
      </c>
    </row>
    <row r="5" spans="1:7" x14ac:dyDescent="0.25">
      <c r="A5" t="s">
        <v>70</v>
      </c>
      <c r="B5">
        <v>4</v>
      </c>
      <c r="C5">
        <v>4</v>
      </c>
      <c r="D5">
        <v>5</v>
      </c>
      <c r="E5">
        <v>3</v>
      </c>
      <c r="F5">
        <v>5</v>
      </c>
      <c r="G5">
        <v>5</v>
      </c>
    </row>
    <row r="6" spans="1:7" x14ac:dyDescent="0.25">
      <c r="A6" t="s">
        <v>71</v>
      </c>
      <c r="B6">
        <v>4</v>
      </c>
      <c r="C6">
        <v>4</v>
      </c>
      <c r="D6">
        <v>5</v>
      </c>
      <c r="E6">
        <v>3</v>
      </c>
      <c r="F6">
        <v>5</v>
      </c>
      <c r="G6">
        <v>5</v>
      </c>
    </row>
    <row r="7" spans="1:7" x14ac:dyDescent="0.25">
      <c r="A7" t="s">
        <v>72</v>
      </c>
      <c r="B7">
        <v>5</v>
      </c>
      <c r="C7">
        <v>5</v>
      </c>
      <c r="D7">
        <v>4</v>
      </c>
      <c r="E7">
        <v>2</v>
      </c>
      <c r="F7">
        <v>4</v>
      </c>
      <c r="G7">
        <v>4</v>
      </c>
    </row>
    <row r="8" spans="1:7" x14ac:dyDescent="0.25">
      <c r="A8" t="s">
        <v>73</v>
      </c>
      <c r="B8">
        <v>4</v>
      </c>
      <c r="C8">
        <v>4</v>
      </c>
      <c r="D8">
        <v>4</v>
      </c>
      <c r="E8">
        <v>3</v>
      </c>
      <c r="F8">
        <v>4</v>
      </c>
      <c r="G8">
        <v>5</v>
      </c>
    </row>
    <row r="9" spans="1:7" x14ac:dyDescent="0.25">
      <c r="A9" t="s">
        <v>74</v>
      </c>
      <c r="B9">
        <v>4</v>
      </c>
      <c r="C9">
        <v>4</v>
      </c>
      <c r="D9">
        <v>5</v>
      </c>
      <c r="E9">
        <v>3</v>
      </c>
      <c r="F9">
        <v>4</v>
      </c>
      <c r="G9">
        <v>5</v>
      </c>
    </row>
    <row r="10" spans="1:7" x14ac:dyDescent="0.25">
      <c r="A10" t="s">
        <v>75</v>
      </c>
      <c r="B10">
        <v>4</v>
      </c>
      <c r="C10">
        <v>4</v>
      </c>
      <c r="D10">
        <v>4</v>
      </c>
      <c r="E10">
        <v>4</v>
      </c>
      <c r="F10">
        <v>4</v>
      </c>
      <c r="G10">
        <v>5</v>
      </c>
    </row>
    <row r="11" spans="1:7" x14ac:dyDescent="0.25">
      <c r="A11" t="s">
        <v>76</v>
      </c>
      <c r="B11">
        <v>4</v>
      </c>
      <c r="C11">
        <v>4</v>
      </c>
      <c r="D11">
        <v>4</v>
      </c>
      <c r="E11">
        <v>2</v>
      </c>
      <c r="F11">
        <v>4</v>
      </c>
      <c r="G11">
        <v>4</v>
      </c>
    </row>
    <row r="12" spans="1:7" x14ac:dyDescent="0.25">
      <c r="A12" t="s">
        <v>77</v>
      </c>
      <c r="B12">
        <v>4</v>
      </c>
      <c r="C12">
        <v>4</v>
      </c>
      <c r="D12">
        <v>5</v>
      </c>
      <c r="E12">
        <v>4</v>
      </c>
      <c r="F12">
        <v>5</v>
      </c>
      <c r="G12">
        <v>5</v>
      </c>
    </row>
    <row r="13" spans="1:7" x14ac:dyDescent="0.25">
      <c r="A13" t="s">
        <v>78</v>
      </c>
      <c r="B13">
        <v>4</v>
      </c>
      <c r="C13">
        <v>4</v>
      </c>
      <c r="D13">
        <v>4</v>
      </c>
      <c r="E13">
        <v>5</v>
      </c>
      <c r="F13">
        <v>4</v>
      </c>
      <c r="G13">
        <v>5</v>
      </c>
    </row>
    <row r="14" spans="1:7" x14ac:dyDescent="0.25">
      <c r="A14" t="s">
        <v>79</v>
      </c>
      <c r="B14">
        <v>4</v>
      </c>
      <c r="C14">
        <v>4</v>
      </c>
      <c r="D14">
        <v>5</v>
      </c>
      <c r="E14">
        <v>3</v>
      </c>
      <c r="F14">
        <v>4</v>
      </c>
      <c r="G14">
        <v>5</v>
      </c>
    </row>
    <row r="15" spans="1:7" x14ac:dyDescent="0.25">
      <c r="A15" t="s">
        <v>80</v>
      </c>
      <c r="B15">
        <v>4</v>
      </c>
      <c r="C15">
        <v>4</v>
      </c>
      <c r="D15">
        <v>4</v>
      </c>
      <c r="E15">
        <v>3</v>
      </c>
      <c r="F15">
        <v>4</v>
      </c>
      <c r="G15">
        <v>5</v>
      </c>
    </row>
    <row r="16" spans="1:7" x14ac:dyDescent="0.25">
      <c r="A16" t="s">
        <v>81</v>
      </c>
      <c r="B16">
        <v>3</v>
      </c>
      <c r="C16">
        <v>3</v>
      </c>
      <c r="D16">
        <v>4</v>
      </c>
      <c r="E16">
        <v>4</v>
      </c>
      <c r="F16">
        <v>4</v>
      </c>
      <c r="G16">
        <v>5</v>
      </c>
    </row>
    <row r="17" spans="1:7" x14ac:dyDescent="0.25">
      <c r="A17" t="s">
        <v>82</v>
      </c>
      <c r="B17">
        <v>4</v>
      </c>
      <c r="C17">
        <v>4</v>
      </c>
      <c r="D17">
        <v>4</v>
      </c>
      <c r="E17">
        <v>5</v>
      </c>
      <c r="F17">
        <v>4</v>
      </c>
      <c r="G17">
        <v>4</v>
      </c>
    </row>
    <row r="18" spans="1:7" x14ac:dyDescent="0.25">
      <c r="A18" t="s">
        <v>83</v>
      </c>
      <c r="B18">
        <v>4</v>
      </c>
      <c r="C18">
        <v>4</v>
      </c>
      <c r="D18">
        <v>5</v>
      </c>
      <c r="E18">
        <v>3</v>
      </c>
      <c r="F18">
        <v>4</v>
      </c>
      <c r="G18">
        <v>5</v>
      </c>
    </row>
    <row r="19" spans="1:7" x14ac:dyDescent="0.25">
      <c r="A19" t="s">
        <v>84</v>
      </c>
      <c r="B19">
        <v>3</v>
      </c>
      <c r="C19">
        <v>3</v>
      </c>
      <c r="D19">
        <v>4</v>
      </c>
      <c r="E19">
        <v>3</v>
      </c>
      <c r="F19">
        <v>4</v>
      </c>
      <c r="G19">
        <v>5</v>
      </c>
    </row>
    <row r="20" spans="1:7" x14ac:dyDescent="0.25">
      <c r="A20" t="s">
        <v>85</v>
      </c>
      <c r="B20">
        <v>4</v>
      </c>
      <c r="C20">
        <v>4</v>
      </c>
      <c r="D20">
        <v>5</v>
      </c>
      <c r="E20">
        <v>5</v>
      </c>
      <c r="F20">
        <v>5</v>
      </c>
      <c r="G20">
        <v>5</v>
      </c>
    </row>
    <row r="21" spans="1:7" x14ac:dyDescent="0.25">
      <c r="A21" t="s">
        <v>86</v>
      </c>
      <c r="B21">
        <v>3</v>
      </c>
      <c r="C21">
        <v>3</v>
      </c>
      <c r="D21">
        <v>5</v>
      </c>
      <c r="E21">
        <v>3</v>
      </c>
      <c r="F21">
        <v>4</v>
      </c>
      <c r="G21">
        <v>5</v>
      </c>
    </row>
    <row r="22" spans="1:7" x14ac:dyDescent="0.25">
      <c r="A22" t="s">
        <v>87</v>
      </c>
      <c r="B22">
        <v>4</v>
      </c>
      <c r="C22">
        <v>4</v>
      </c>
      <c r="D22">
        <v>5</v>
      </c>
      <c r="E22">
        <v>2</v>
      </c>
      <c r="F22">
        <v>4</v>
      </c>
      <c r="G22">
        <v>4</v>
      </c>
    </row>
    <row r="23" spans="1:7" x14ac:dyDescent="0.25">
      <c r="A23" t="s">
        <v>88</v>
      </c>
      <c r="B23">
        <v>4</v>
      </c>
      <c r="C23">
        <v>4</v>
      </c>
      <c r="D23">
        <v>4</v>
      </c>
      <c r="E23">
        <v>4</v>
      </c>
      <c r="F23">
        <v>4</v>
      </c>
      <c r="G23">
        <v>5</v>
      </c>
    </row>
    <row r="24" spans="1:7" x14ac:dyDescent="0.25">
      <c r="A24" t="s">
        <v>89</v>
      </c>
      <c r="B24">
        <v>4</v>
      </c>
      <c r="C24">
        <v>4</v>
      </c>
      <c r="D24">
        <v>4</v>
      </c>
      <c r="E24">
        <v>4</v>
      </c>
      <c r="F24">
        <v>4</v>
      </c>
      <c r="G24">
        <v>5</v>
      </c>
    </row>
    <row r="25" spans="1:7" x14ac:dyDescent="0.25">
      <c r="A25" t="s">
        <v>90</v>
      </c>
      <c r="B25">
        <v>3</v>
      </c>
      <c r="C25">
        <v>3</v>
      </c>
      <c r="D25">
        <v>4</v>
      </c>
      <c r="E25">
        <v>4</v>
      </c>
      <c r="F25">
        <v>4</v>
      </c>
      <c r="G25">
        <v>5</v>
      </c>
    </row>
    <row r="26" spans="1:7" x14ac:dyDescent="0.25">
      <c r="A26" t="s">
        <v>91</v>
      </c>
      <c r="B26">
        <v>4</v>
      </c>
      <c r="C26">
        <v>4</v>
      </c>
      <c r="D26">
        <v>5</v>
      </c>
      <c r="E26">
        <v>4</v>
      </c>
      <c r="F26">
        <v>4</v>
      </c>
      <c r="G26">
        <v>4</v>
      </c>
    </row>
    <row r="27" spans="1:7" x14ac:dyDescent="0.25">
      <c r="A27" t="s">
        <v>92</v>
      </c>
      <c r="B27">
        <v>4</v>
      </c>
      <c r="C27">
        <v>4</v>
      </c>
      <c r="D27">
        <v>5</v>
      </c>
      <c r="E27">
        <v>4</v>
      </c>
      <c r="F27">
        <v>4</v>
      </c>
      <c r="G27">
        <v>4</v>
      </c>
    </row>
    <row r="28" spans="1:7" x14ac:dyDescent="0.25">
      <c r="A28" t="s">
        <v>93</v>
      </c>
      <c r="B28">
        <v>3</v>
      </c>
      <c r="C28">
        <v>3</v>
      </c>
      <c r="D28">
        <v>5</v>
      </c>
      <c r="E28">
        <v>4</v>
      </c>
      <c r="F28">
        <v>4</v>
      </c>
      <c r="G28">
        <v>5</v>
      </c>
    </row>
    <row r="29" spans="1:7" x14ac:dyDescent="0.25">
      <c r="A29" t="s">
        <v>94</v>
      </c>
      <c r="B29">
        <v>4</v>
      </c>
      <c r="C29">
        <v>4</v>
      </c>
      <c r="D29">
        <v>5</v>
      </c>
      <c r="E29">
        <v>2</v>
      </c>
      <c r="F29">
        <v>4</v>
      </c>
      <c r="G29">
        <v>4</v>
      </c>
    </row>
    <row r="30" spans="1:7" x14ac:dyDescent="0.25">
      <c r="A30" t="s">
        <v>95</v>
      </c>
      <c r="B30">
        <v>4</v>
      </c>
      <c r="C30">
        <v>4</v>
      </c>
      <c r="D30">
        <v>5</v>
      </c>
      <c r="E30">
        <v>4</v>
      </c>
      <c r="F30">
        <v>4</v>
      </c>
      <c r="G30">
        <v>5</v>
      </c>
    </row>
    <row r="31" spans="1:7" x14ac:dyDescent="0.25">
      <c r="A31" t="s">
        <v>96</v>
      </c>
      <c r="B31">
        <v>4</v>
      </c>
      <c r="C31">
        <v>4</v>
      </c>
      <c r="D31">
        <v>5</v>
      </c>
      <c r="E31">
        <v>5</v>
      </c>
      <c r="F31">
        <v>4</v>
      </c>
      <c r="G31">
        <v>5</v>
      </c>
    </row>
    <row r="32" spans="1:7" x14ac:dyDescent="0.25">
      <c r="A32" t="s">
        <v>97</v>
      </c>
      <c r="B32">
        <v>4</v>
      </c>
      <c r="C32">
        <v>4</v>
      </c>
      <c r="D32">
        <v>5</v>
      </c>
      <c r="E32">
        <v>3</v>
      </c>
      <c r="F32">
        <v>4</v>
      </c>
      <c r="G32">
        <v>5</v>
      </c>
    </row>
    <row r="33" spans="1:7" x14ac:dyDescent="0.25">
      <c r="A33" t="s">
        <v>98</v>
      </c>
      <c r="B33">
        <v>4</v>
      </c>
      <c r="C33">
        <v>4</v>
      </c>
      <c r="D33">
        <v>4</v>
      </c>
      <c r="E33">
        <v>3</v>
      </c>
      <c r="F33">
        <v>4</v>
      </c>
      <c r="G33">
        <v>5</v>
      </c>
    </row>
    <row r="34" spans="1:7" x14ac:dyDescent="0.25">
      <c r="A34" t="s">
        <v>98</v>
      </c>
      <c r="B34">
        <v>4</v>
      </c>
      <c r="C34">
        <v>4</v>
      </c>
      <c r="D34">
        <v>5</v>
      </c>
      <c r="E34">
        <v>5</v>
      </c>
      <c r="F34">
        <v>5</v>
      </c>
      <c r="G34">
        <v>5</v>
      </c>
    </row>
    <row r="35" spans="1:7" x14ac:dyDescent="0.25">
      <c r="A35" t="s">
        <v>106</v>
      </c>
      <c r="B35" t="s">
        <v>417</v>
      </c>
      <c r="C35" t="s">
        <v>100</v>
      </c>
      <c r="D35" t="s">
        <v>418</v>
      </c>
      <c r="E35" t="s">
        <v>419</v>
      </c>
      <c r="F35" t="s">
        <v>420</v>
      </c>
      <c r="G35" t="s">
        <v>421</v>
      </c>
    </row>
    <row r="36" spans="1:7" x14ac:dyDescent="0.25">
      <c r="A36" t="s">
        <v>110</v>
      </c>
      <c r="B36" t="s">
        <v>422</v>
      </c>
      <c r="C36" t="s">
        <v>100</v>
      </c>
      <c r="D36" t="s">
        <v>423</v>
      </c>
      <c r="E36" t="s">
        <v>424</v>
      </c>
      <c r="F36" t="s">
        <v>425</v>
      </c>
      <c r="G36" t="s">
        <v>426</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FDCA1-95EA-498B-AAB2-49E0D5C9F99E}">
  <dimension ref="A1:H36"/>
  <sheetViews>
    <sheetView topLeftCell="A27" zoomScaleNormal="100" workbookViewId="0">
      <selection activeCell="G3" sqref="G3:G36"/>
    </sheetView>
  </sheetViews>
  <sheetFormatPr baseColWidth="10" defaultRowHeight="15" x14ac:dyDescent="0.25"/>
  <cols>
    <col min="1" max="1" width="54" customWidth="1"/>
  </cols>
  <sheetData>
    <row r="1" spans="1:8" x14ac:dyDescent="0.25">
      <c r="A1" s="44"/>
      <c r="B1" t="s">
        <v>52</v>
      </c>
      <c r="C1" t="s">
        <v>52</v>
      </c>
      <c r="D1" t="s">
        <v>52</v>
      </c>
      <c r="E1" t="s">
        <v>114</v>
      </c>
      <c r="F1" t="s">
        <v>114</v>
      </c>
      <c r="G1" t="s">
        <v>114</v>
      </c>
      <c r="H1" t="s">
        <v>114</v>
      </c>
    </row>
    <row r="2" spans="1:8" x14ac:dyDescent="0.25">
      <c r="A2" t="s">
        <v>3</v>
      </c>
      <c r="B2" s="43" t="s">
        <v>398</v>
      </c>
      <c r="C2" s="43" t="s">
        <v>399</v>
      </c>
      <c r="D2" t="s">
        <v>61</v>
      </c>
      <c r="E2" s="43" t="s">
        <v>400</v>
      </c>
      <c r="F2" s="43" t="s">
        <v>401</v>
      </c>
      <c r="G2" t="s">
        <v>402</v>
      </c>
      <c r="H2" t="s">
        <v>210</v>
      </c>
    </row>
    <row r="3" spans="1:8" x14ac:dyDescent="0.25">
      <c r="A3" t="s">
        <v>68</v>
      </c>
      <c r="B3">
        <v>5</v>
      </c>
      <c r="C3">
        <v>4</v>
      </c>
      <c r="D3">
        <v>4.5</v>
      </c>
      <c r="E3">
        <v>4</v>
      </c>
      <c r="F3">
        <v>4</v>
      </c>
      <c r="G3">
        <v>3</v>
      </c>
      <c r="H3">
        <v>3.6666666666666665</v>
      </c>
    </row>
    <row r="4" spans="1:8" x14ac:dyDescent="0.25">
      <c r="A4" t="s">
        <v>69</v>
      </c>
      <c r="B4">
        <v>4</v>
      </c>
      <c r="C4">
        <v>4</v>
      </c>
      <c r="D4">
        <v>4</v>
      </c>
      <c r="E4">
        <v>3</v>
      </c>
      <c r="F4">
        <v>4</v>
      </c>
      <c r="G4">
        <v>3</v>
      </c>
      <c r="H4">
        <v>3.3333333333333335</v>
      </c>
    </row>
    <row r="5" spans="1:8" x14ac:dyDescent="0.25">
      <c r="A5" t="s">
        <v>70</v>
      </c>
      <c r="B5">
        <v>5</v>
      </c>
      <c r="C5">
        <v>3</v>
      </c>
      <c r="D5">
        <v>4</v>
      </c>
      <c r="E5">
        <v>5</v>
      </c>
      <c r="F5">
        <v>5</v>
      </c>
      <c r="G5">
        <v>4</v>
      </c>
      <c r="H5">
        <v>4.666666666666667</v>
      </c>
    </row>
    <row r="6" spans="1:8" x14ac:dyDescent="0.25">
      <c r="A6" t="s">
        <v>71</v>
      </c>
      <c r="B6">
        <v>5</v>
      </c>
      <c r="C6">
        <v>4</v>
      </c>
      <c r="D6">
        <v>4.5</v>
      </c>
      <c r="E6">
        <v>4</v>
      </c>
      <c r="F6">
        <v>4</v>
      </c>
      <c r="G6">
        <v>4</v>
      </c>
      <c r="H6">
        <v>4</v>
      </c>
    </row>
    <row r="7" spans="1:8" x14ac:dyDescent="0.25">
      <c r="A7" t="s">
        <v>72</v>
      </c>
      <c r="B7">
        <v>3</v>
      </c>
      <c r="C7">
        <v>4</v>
      </c>
      <c r="D7">
        <v>3.5</v>
      </c>
      <c r="E7">
        <v>3</v>
      </c>
      <c r="F7">
        <v>5</v>
      </c>
      <c r="G7">
        <v>4</v>
      </c>
      <c r="H7">
        <v>4</v>
      </c>
    </row>
    <row r="8" spans="1:8" x14ac:dyDescent="0.25">
      <c r="A8" t="s">
        <v>73</v>
      </c>
      <c r="B8">
        <v>3</v>
      </c>
      <c r="C8">
        <v>3</v>
      </c>
      <c r="D8">
        <v>3</v>
      </c>
      <c r="E8">
        <v>3</v>
      </c>
      <c r="F8">
        <v>4</v>
      </c>
      <c r="G8">
        <v>2</v>
      </c>
      <c r="H8">
        <v>3</v>
      </c>
    </row>
    <row r="9" spans="1:8" x14ac:dyDescent="0.25">
      <c r="A9" t="s">
        <v>74</v>
      </c>
      <c r="B9">
        <v>4</v>
      </c>
      <c r="C9">
        <v>4</v>
      </c>
      <c r="D9">
        <v>4</v>
      </c>
      <c r="E9">
        <v>2</v>
      </c>
      <c r="F9">
        <v>5</v>
      </c>
      <c r="G9">
        <v>3</v>
      </c>
      <c r="H9">
        <v>3.3333333333333335</v>
      </c>
    </row>
    <row r="10" spans="1:8" x14ac:dyDescent="0.25">
      <c r="A10" t="s">
        <v>75</v>
      </c>
      <c r="B10">
        <v>4</v>
      </c>
      <c r="C10">
        <v>4</v>
      </c>
      <c r="D10">
        <v>4</v>
      </c>
      <c r="E10">
        <v>2</v>
      </c>
      <c r="F10">
        <v>5</v>
      </c>
      <c r="G10">
        <v>3</v>
      </c>
      <c r="H10">
        <v>3.3333333333333335</v>
      </c>
    </row>
    <row r="11" spans="1:8" x14ac:dyDescent="0.25">
      <c r="A11" t="s">
        <v>76</v>
      </c>
      <c r="B11">
        <v>4</v>
      </c>
      <c r="C11">
        <v>4</v>
      </c>
      <c r="D11">
        <v>4</v>
      </c>
      <c r="E11">
        <v>3</v>
      </c>
      <c r="F11">
        <v>5</v>
      </c>
      <c r="G11">
        <v>2</v>
      </c>
      <c r="H11">
        <v>3.3333333333333335</v>
      </c>
    </row>
    <row r="12" spans="1:8" x14ac:dyDescent="0.25">
      <c r="A12" t="s">
        <v>77</v>
      </c>
      <c r="B12">
        <v>4</v>
      </c>
      <c r="C12">
        <v>4</v>
      </c>
      <c r="D12">
        <v>4</v>
      </c>
      <c r="E12">
        <v>1</v>
      </c>
      <c r="F12">
        <v>5</v>
      </c>
      <c r="G12">
        <v>2</v>
      </c>
      <c r="H12">
        <v>2.6666666666666665</v>
      </c>
    </row>
    <row r="13" spans="1:8" x14ac:dyDescent="0.25">
      <c r="A13" t="s">
        <v>78</v>
      </c>
      <c r="B13">
        <v>5</v>
      </c>
      <c r="C13">
        <v>3</v>
      </c>
      <c r="D13">
        <v>4</v>
      </c>
      <c r="E13">
        <v>2</v>
      </c>
      <c r="F13">
        <v>5</v>
      </c>
      <c r="G13">
        <v>2</v>
      </c>
      <c r="H13">
        <v>3</v>
      </c>
    </row>
    <row r="14" spans="1:8" x14ac:dyDescent="0.25">
      <c r="A14" t="s">
        <v>79</v>
      </c>
      <c r="B14">
        <v>5</v>
      </c>
      <c r="C14">
        <v>4</v>
      </c>
      <c r="D14">
        <v>4.5</v>
      </c>
      <c r="E14">
        <v>3</v>
      </c>
      <c r="F14">
        <v>5</v>
      </c>
      <c r="G14">
        <v>3</v>
      </c>
      <c r="H14">
        <v>3.6666666666666665</v>
      </c>
    </row>
    <row r="15" spans="1:8" x14ac:dyDescent="0.25">
      <c r="A15" t="s">
        <v>80</v>
      </c>
      <c r="B15">
        <v>5</v>
      </c>
      <c r="C15">
        <v>3</v>
      </c>
      <c r="D15">
        <v>4</v>
      </c>
      <c r="E15">
        <v>3</v>
      </c>
      <c r="F15">
        <v>4</v>
      </c>
      <c r="G15">
        <v>2</v>
      </c>
      <c r="H15">
        <v>3</v>
      </c>
    </row>
    <row r="16" spans="1:8" x14ac:dyDescent="0.25">
      <c r="A16" t="s">
        <v>81</v>
      </c>
      <c r="B16">
        <v>4</v>
      </c>
      <c r="C16">
        <v>3</v>
      </c>
      <c r="D16">
        <v>3.5</v>
      </c>
      <c r="E16">
        <v>2</v>
      </c>
      <c r="F16">
        <v>5</v>
      </c>
      <c r="H16">
        <v>3.5</v>
      </c>
    </row>
    <row r="17" spans="1:8" x14ac:dyDescent="0.25">
      <c r="A17" t="s">
        <v>82</v>
      </c>
      <c r="B17">
        <v>5</v>
      </c>
      <c r="C17">
        <v>5</v>
      </c>
      <c r="D17">
        <v>5</v>
      </c>
      <c r="E17">
        <v>1</v>
      </c>
      <c r="F17">
        <v>5</v>
      </c>
      <c r="G17">
        <v>2</v>
      </c>
      <c r="H17">
        <v>2.6666666666666665</v>
      </c>
    </row>
    <row r="18" spans="1:8" x14ac:dyDescent="0.25">
      <c r="A18" t="s">
        <v>83</v>
      </c>
      <c r="B18">
        <v>4</v>
      </c>
      <c r="C18">
        <v>4</v>
      </c>
      <c r="D18">
        <v>4</v>
      </c>
      <c r="E18">
        <v>4</v>
      </c>
      <c r="F18">
        <v>5</v>
      </c>
      <c r="G18">
        <v>4</v>
      </c>
      <c r="H18">
        <v>4.333333333333333</v>
      </c>
    </row>
    <row r="19" spans="1:8" x14ac:dyDescent="0.25">
      <c r="A19" t="s">
        <v>84</v>
      </c>
      <c r="B19">
        <v>4</v>
      </c>
      <c r="C19">
        <v>4</v>
      </c>
      <c r="D19">
        <v>4</v>
      </c>
      <c r="E19">
        <v>3</v>
      </c>
      <c r="F19">
        <v>5</v>
      </c>
      <c r="G19">
        <v>4</v>
      </c>
      <c r="H19">
        <v>4</v>
      </c>
    </row>
    <row r="20" spans="1:8" x14ac:dyDescent="0.25">
      <c r="A20" t="s">
        <v>85</v>
      </c>
      <c r="B20">
        <v>4</v>
      </c>
      <c r="C20">
        <v>5</v>
      </c>
      <c r="D20">
        <v>4.5</v>
      </c>
      <c r="E20">
        <v>3</v>
      </c>
      <c r="F20">
        <v>5</v>
      </c>
      <c r="G20">
        <v>4</v>
      </c>
      <c r="H20">
        <v>4</v>
      </c>
    </row>
    <row r="21" spans="1:8" x14ac:dyDescent="0.25">
      <c r="A21" t="s">
        <v>86</v>
      </c>
      <c r="B21">
        <v>4</v>
      </c>
      <c r="C21">
        <v>4</v>
      </c>
      <c r="D21">
        <v>4</v>
      </c>
      <c r="E21">
        <v>3</v>
      </c>
      <c r="F21">
        <v>5</v>
      </c>
      <c r="G21">
        <v>3</v>
      </c>
      <c r="H21">
        <v>3.6666666666666665</v>
      </c>
    </row>
    <row r="22" spans="1:8" x14ac:dyDescent="0.25">
      <c r="A22" t="s">
        <v>87</v>
      </c>
      <c r="B22">
        <v>3</v>
      </c>
      <c r="C22">
        <v>4</v>
      </c>
      <c r="D22">
        <v>3.5</v>
      </c>
      <c r="E22">
        <v>2</v>
      </c>
      <c r="F22">
        <v>4</v>
      </c>
      <c r="G22">
        <v>2</v>
      </c>
      <c r="H22">
        <v>2.6666666666666665</v>
      </c>
    </row>
    <row r="23" spans="1:8" x14ac:dyDescent="0.25">
      <c r="A23" t="s">
        <v>88</v>
      </c>
      <c r="B23">
        <v>4</v>
      </c>
      <c r="C23">
        <v>4</v>
      </c>
      <c r="D23">
        <v>4</v>
      </c>
      <c r="E23">
        <v>3</v>
      </c>
      <c r="F23">
        <v>5</v>
      </c>
      <c r="G23">
        <v>3</v>
      </c>
      <c r="H23">
        <v>3.6666666666666665</v>
      </c>
    </row>
    <row r="24" spans="1:8" x14ac:dyDescent="0.25">
      <c r="A24" t="s">
        <v>89</v>
      </c>
      <c r="B24">
        <v>3</v>
      </c>
      <c r="C24">
        <v>5</v>
      </c>
      <c r="D24">
        <v>4</v>
      </c>
      <c r="E24">
        <v>3</v>
      </c>
      <c r="F24">
        <v>5</v>
      </c>
      <c r="G24">
        <v>4</v>
      </c>
      <c r="H24">
        <v>4</v>
      </c>
    </row>
    <row r="25" spans="1:8" x14ac:dyDescent="0.25">
      <c r="A25" t="s">
        <v>90</v>
      </c>
      <c r="B25">
        <v>4</v>
      </c>
      <c r="C25">
        <v>5</v>
      </c>
      <c r="D25">
        <v>4.5</v>
      </c>
      <c r="E25">
        <v>3</v>
      </c>
      <c r="F25">
        <v>4</v>
      </c>
      <c r="G25">
        <v>3</v>
      </c>
      <c r="H25">
        <v>3.3333333333333335</v>
      </c>
    </row>
    <row r="26" spans="1:8" x14ac:dyDescent="0.25">
      <c r="A26" t="s">
        <v>91</v>
      </c>
      <c r="B26">
        <v>4</v>
      </c>
      <c r="C26">
        <v>4</v>
      </c>
      <c r="D26">
        <v>4</v>
      </c>
      <c r="E26">
        <v>3</v>
      </c>
      <c r="F26">
        <v>4</v>
      </c>
      <c r="G26">
        <v>2</v>
      </c>
      <c r="H26">
        <v>3</v>
      </c>
    </row>
    <row r="27" spans="1:8" x14ac:dyDescent="0.25">
      <c r="A27" t="s">
        <v>92</v>
      </c>
      <c r="B27">
        <v>3</v>
      </c>
      <c r="C27">
        <v>5</v>
      </c>
      <c r="D27">
        <v>4</v>
      </c>
      <c r="E27">
        <v>3</v>
      </c>
      <c r="F27">
        <v>4</v>
      </c>
      <c r="G27">
        <v>4</v>
      </c>
      <c r="H27">
        <v>3.6666666666666665</v>
      </c>
    </row>
    <row r="28" spans="1:8" x14ac:dyDescent="0.25">
      <c r="A28" t="s">
        <v>93</v>
      </c>
      <c r="B28">
        <v>4</v>
      </c>
      <c r="C28">
        <v>3</v>
      </c>
      <c r="D28">
        <v>3.5</v>
      </c>
      <c r="E28">
        <v>3</v>
      </c>
      <c r="F28">
        <v>4</v>
      </c>
      <c r="H28">
        <v>3.5</v>
      </c>
    </row>
    <row r="29" spans="1:8" x14ac:dyDescent="0.25">
      <c r="A29" t="s">
        <v>94</v>
      </c>
      <c r="B29">
        <v>4</v>
      </c>
      <c r="C29">
        <v>3</v>
      </c>
      <c r="D29">
        <v>3.5</v>
      </c>
      <c r="E29">
        <v>3</v>
      </c>
      <c r="F29">
        <v>4</v>
      </c>
      <c r="H29">
        <v>3.5</v>
      </c>
    </row>
    <row r="30" spans="1:8" x14ac:dyDescent="0.25">
      <c r="A30" t="s">
        <v>95</v>
      </c>
      <c r="B30">
        <v>4</v>
      </c>
      <c r="C30">
        <v>4</v>
      </c>
      <c r="D30">
        <v>4</v>
      </c>
      <c r="E30">
        <v>3</v>
      </c>
      <c r="F30">
        <v>5</v>
      </c>
      <c r="H30">
        <v>4</v>
      </c>
    </row>
    <row r="31" spans="1:8" x14ac:dyDescent="0.25">
      <c r="A31" t="s">
        <v>96</v>
      </c>
      <c r="B31">
        <v>3</v>
      </c>
      <c r="C31">
        <v>5</v>
      </c>
      <c r="D31">
        <v>4</v>
      </c>
      <c r="E31">
        <v>3</v>
      </c>
      <c r="F31">
        <v>5</v>
      </c>
      <c r="H31">
        <v>4</v>
      </c>
    </row>
    <row r="32" spans="1:8" x14ac:dyDescent="0.25">
      <c r="A32" t="s">
        <v>97</v>
      </c>
      <c r="B32">
        <v>3</v>
      </c>
      <c r="C32">
        <v>4</v>
      </c>
      <c r="D32">
        <v>3.5</v>
      </c>
      <c r="E32">
        <v>3</v>
      </c>
      <c r="F32">
        <v>5</v>
      </c>
      <c r="H32">
        <v>4</v>
      </c>
    </row>
    <row r="33" spans="1:8" x14ac:dyDescent="0.25">
      <c r="A33" t="s">
        <v>98</v>
      </c>
      <c r="B33">
        <v>4</v>
      </c>
      <c r="C33">
        <v>4</v>
      </c>
      <c r="D33">
        <v>4</v>
      </c>
      <c r="E33">
        <v>3</v>
      </c>
      <c r="F33">
        <v>4</v>
      </c>
      <c r="G33">
        <v>2</v>
      </c>
      <c r="H33">
        <v>3</v>
      </c>
    </row>
    <row r="34" spans="1:8" x14ac:dyDescent="0.25">
      <c r="A34" t="s">
        <v>98</v>
      </c>
      <c r="B34">
        <v>3</v>
      </c>
      <c r="C34">
        <v>4</v>
      </c>
      <c r="D34">
        <v>3.5</v>
      </c>
      <c r="E34">
        <v>3</v>
      </c>
      <c r="F34">
        <v>4</v>
      </c>
      <c r="G34">
        <v>2</v>
      </c>
      <c r="H34">
        <v>3</v>
      </c>
    </row>
    <row r="35" spans="1:8" x14ac:dyDescent="0.25">
      <c r="A35" t="s">
        <v>106</v>
      </c>
      <c r="B35" t="s">
        <v>403</v>
      </c>
      <c r="C35" t="s">
        <v>404</v>
      </c>
      <c r="D35" t="s">
        <v>100</v>
      </c>
      <c r="E35" t="s">
        <v>405</v>
      </c>
      <c r="F35" t="s">
        <v>406</v>
      </c>
      <c r="G35" t="s">
        <v>407</v>
      </c>
      <c r="H35" t="s">
        <v>100</v>
      </c>
    </row>
    <row r="36" spans="1:8" x14ac:dyDescent="0.25">
      <c r="A36" t="s">
        <v>110</v>
      </c>
      <c r="B36" t="s">
        <v>408</v>
      </c>
      <c r="C36" t="s">
        <v>409</v>
      </c>
      <c r="D36" t="s">
        <v>100</v>
      </c>
      <c r="E36" t="s">
        <v>410</v>
      </c>
      <c r="F36" t="s">
        <v>411</v>
      </c>
      <c r="G36" t="s">
        <v>412</v>
      </c>
      <c r="H36" t="s">
        <v>100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D502-8D41-4878-BF3D-468CE9C147D7}">
  <dimension ref="A1:C36"/>
  <sheetViews>
    <sheetView zoomScaleNormal="100" workbookViewId="0">
      <selection activeCell="C2" sqref="C2"/>
    </sheetView>
  </sheetViews>
  <sheetFormatPr baseColWidth="10" defaultRowHeight="15" x14ac:dyDescent="0.25"/>
  <cols>
    <col min="1" max="1" width="54" customWidth="1"/>
  </cols>
  <sheetData>
    <row r="1" spans="1:3" x14ac:dyDescent="0.25">
      <c r="A1" s="44"/>
    </row>
    <row r="2" spans="1:3" x14ac:dyDescent="0.25">
      <c r="A2" t="s">
        <v>3</v>
      </c>
      <c r="B2" t="s">
        <v>395</v>
      </c>
      <c r="C2" t="s">
        <v>396</v>
      </c>
    </row>
    <row r="3" spans="1:3" x14ac:dyDescent="0.25">
      <c r="A3" t="s">
        <v>68</v>
      </c>
      <c r="B3">
        <v>4</v>
      </c>
      <c r="C3">
        <v>5</v>
      </c>
    </row>
    <row r="4" spans="1:3" x14ac:dyDescent="0.25">
      <c r="A4" t="s">
        <v>69</v>
      </c>
      <c r="B4">
        <v>4</v>
      </c>
      <c r="C4">
        <v>5</v>
      </c>
    </row>
    <row r="5" spans="1:3" x14ac:dyDescent="0.25">
      <c r="A5" t="s">
        <v>70</v>
      </c>
      <c r="B5">
        <v>4</v>
      </c>
      <c r="C5">
        <v>5</v>
      </c>
    </row>
    <row r="6" spans="1:3" x14ac:dyDescent="0.25">
      <c r="A6" t="s">
        <v>71</v>
      </c>
      <c r="B6">
        <v>4</v>
      </c>
      <c r="C6">
        <v>5</v>
      </c>
    </row>
    <row r="7" spans="1:3" x14ac:dyDescent="0.25">
      <c r="A7" t="s">
        <v>72</v>
      </c>
      <c r="B7">
        <v>4</v>
      </c>
      <c r="C7">
        <v>4</v>
      </c>
    </row>
    <row r="8" spans="1:3" x14ac:dyDescent="0.25">
      <c r="A8" t="s">
        <v>73</v>
      </c>
      <c r="B8">
        <v>4</v>
      </c>
      <c r="C8">
        <v>5</v>
      </c>
    </row>
    <row r="9" spans="1:3" x14ac:dyDescent="0.25">
      <c r="A9" t="s">
        <v>74</v>
      </c>
      <c r="B9">
        <v>4</v>
      </c>
      <c r="C9">
        <v>5</v>
      </c>
    </row>
    <row r="10" spans="1:3" x14ac:dyDescent="0.25">
      <c r="A10" t="s">
        <v>75</v>
      </c>
      <c r="B10">
        <v>4</v>
      </c>
      <c r="C10">
        <v>5</v>
      </c>
    </row>
    <row r="11" spans="1:3" x14ac:dyDescent="0.25">
      <c r="A11" t="s">
        <v>76</v>
      </c>
      <c r="B11">
        <v>4</v>
      </c>
      <c r="C11">
        <v>5</v>
      </c>
    </row>
    <row r="12" spans="1:3" x14ac:dyDescent="0.25">
      <c r="A12" t="s">
        <v>77</v>
      </c>
      <c r="B12">
        <v>4</v>
      </c>
      <c r="C12" s="54" t="s">
        <v>390</v>
      </c>
    </row>
    <row r="13" spans="1:3" x14ac:dyDescent="0.25">
      <c r="A13" t="s">
        <v>78</v>
      </c>
      <c r="B13">
        <v>5</v>
      </c>
      <c r="C13">
        <v>5</v>
      </c>
    </row>
    <row r="14" spans="1:3" x14ac:dyDescent="0.25">
      <c r="A14" t="s">
        <v>79</v>
      </c>
      <c r="B14">
        <v>5</v>
      </c>
      <c r="C14">
        <v>5</v>
      </c>
    </row>
    <row r="15" spans="1:3" x14ac:dyDescent="0.25">
      <c r="A15" t="s">
        <v>80</v>
      </c>
      <c r="B15">
        <v>5</v>
      </c>
      <c r="C15">
        <v>5</v>
      </c>
    </row>
    <row r="16" spans="1:3" x14ac:dyDescent="0.25">
      <c r="A16" t="s">
        <v>81</v>
      </c>
      <c r="B16">
        <v>5</v>
      </c>
      <c r="C16">
        <v>5</v>
      </c>
    </row>
    <row r="17" spans="1:3" x14ac:dyDescent="0.25">
      <c r="A17" t="s">
        <v>82</v>
      </c>
      <c r="B17">
        <v>5</v>
      </c>
      <c r="C17">
        <v>5</v>
      </c>
    </row>
    <row r="18" spans="1:3" x14ac:dyDescent="0.25">
      <c r="A18" t="s">
        <v>83</v>
      </c>
      <c r="B18">
        <v>4</v>
      </c>
      <c r="C18">
        <v>5</v>
      </c>
    </row>
    <row r="19" spans="1:3" x14ac:dyDescent="0.25">
      <c r="A19" t="s">
        <v>84</v>
      </c>
      <c r="B19">
        <v>5</v>
      </c>
      <c r="C19">
        <v>5</v>
      </c>
    </row>
    <row r="20" spans="1:3" x14ac:dyDescent="0.25">
      <c r="A20" t="s">
        <v>85</v>
      </c>
      <c r="B20">
        <v>5</v>
      </c>
      <c r="C20">
        <v>5</v>
      </c>
    </row>
    <row r="21" spans="1:3" x14ac:dyDescent="0.25">
      <c r="A21" t="s">
        <v>86</v>
      </c>
      <c r="B21">
        <v>5</v>
      </c>
      <c r="C21">
        <v>5</v>
      </c>
    </row>
    <row r="22" spans="1:3" x14ac:dyDescent="0.25">
      <c r="A22" t="s">
        <v>87</v>
      </c>
      <c r="B22">
        <v>5</v>
      </c>
      <c r="C22">
        <v>5</v>
      </c>
    </row>
    <row r="23" spans="1:3" x14ac:dyDescent="0.25">
      <c r="A23" t="s">
        <v>88</v>
      </c>
      <c r="B23">
        <v>4</v>
      </c>
      <c r="C23">
        <v>5</v>
      </c>
    </row>
    <row r="24" spans="1:3" x14ac:dyDescent="0.25">
      <c r="A24" t="s">
        <v>89</v>
      </c>
      <c r="B24">
        <v>4</v>
      </c>
      <c r="C24">
        <v>5</v>
      </c>
    </row>
    <row r="25" spans="1:3" x14ac:dyDescent="0.25">
      <c r="A25" t="s">
        <v>90</v>
      </c>
      <c r="B25">
        <v>4</v>
      </c>
      <c r="C25">
        <v>5</v>
      </c>
    </row>
    <row r="26" spans="1:3" x14ac:dyDescent="0.25">
      <c r="A26" t="s">
        <v>91</v>
      </c>
      <c r="B26">
        <v>4</v>
      </c>
      <c r="C26">
        <v>5</v>
      </c>
    </row>
    <row r="27" spans="1:3" x14ac:dyDescent="0.25">
      <c r="A27" t="s">
        <v>92</v>
      </c>
      <c r="B27">
        <v>4</v>
      </c>
      <c r="C27">
        <v>5</v>
      </c>
    </row>
    <row r="28" spans="1:3" x14ac:dyDescent="0.25">
      <c r="A28" t="s">
        <v>93</v>
      </c>
      <c r="B28">
        <v>4</v>
      </c>
      <c r="C28">
        <v>5</v>
      </c>
    </row>
    <row r="29" spans="1:3" x14ac:dyDescent="0.25">
      <c r="A29" t="s">
        <v>94</v>
      </c>
      <c r="B29">
        <v>4</v>
      </c>
      <c r="C29">
        <v>5</v>
      </c>
    </row>
    <row r="30" spans="1:3" x14ac:dyDescent="0.25">
      <c r="A30" t="s">
        <v>95</v>
      </c>
      <c r="B30">
        <v>4</v>
      </c>
      <c r="C30">
        <v>5</v>
      </c>
    </row>
    <row r="31" spans="1:3" x14ac:dyDescent="0.25">
      <c r="A31" t="s">
        <v>96</v>
      </c>
      <c r="B31">
        <v>4</v>
      </c>
      <c r="C31">
        <v>5</v>
      </c>
    </row>
    <row r="32" spans="1:3" x14ac:dyDescent="0.25">
      <c r="A32" t="s">
        <v>97</v>
      </c>
      <c r="B32">
        <v>4</v>
      </c>
      <c r="C32">
        <v>5</v>
      </c>
    </row>
    <row r="33" spans="1:3" x14ac:dyDescent="0.25">
      <c r="A33" t="s">
        <v>98</v>
      </c>
      <c r="B33">
        <v>4</v>
      </c>
      <c r="C33">
        <v>5</v>
      </c>
    </row>
    <row r="34" spans="1:3" ht="15.75" thickBot="1" x14ac:dyDescent="0.3">
      <c r="A34" t="s">
        <v>98</v>
      </c>
      <c r="B34">
        <v>5</v>
      </c>
      <c r="C34">
        <v>5</v>
      </c>
    </row>
    <row r="35" spans="1:3" x14ac:dyDescent="0.25">
      <c r="A35" t="s">
        <v>106</v>
      </c>
      <c r="B35" s="55" t="s">
        <v>397</v>
      </c>
    </row>
    <row r="36" spans="1:3" x14ac:dyDescent="0.25">
      <c r="A36" t="s">
        <v>110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885E-DF31-4AA5-827C-4D3DC66668F1}">
  <dimension ref="A1:F36"/>
  <sheetViews>
    <sheetView zoomScaleNormal="100" workbookViewId="0"/>
  </sheetViews>
  <sheetFormatPr baseColWidth="10" defaultRowHeight="15" x14ac:dyDescent="0.25"/>
  <cols>
    <col min="1" max="1" width="54" customWidth="1"/>
  </cols>
  <sheetData>
    <row r="1" spans="1:6" x14ac:dyDescent="0.25">
      <c r="A1" s="43" t="s">
        <v>394</v>
      </c>
    </row>
    <row r="2" spans="1:6" x14ac:dyDescent="0.25">
      <c r="A2" t="s">
        <v>3</v>
      </c>
      <c r="B2" t="s">
        <v>379</v>
      </c>
      <c r="C2" t="s">
        <v>380</v>
      </c>
      <c r="D2" t="s">
        <v>381</v>
      </c>
      <c r="E2" t="s">
        <v>382</v>
      </c>
      <c r="F2" t="s">
        <v>389</v>
      </c>
    </row>
    <row r="3" spans="1:6" x14ac:dyDescent="0.25">
      <c r="A3" t="s">
        <v>68</v>
      </c>
    </row>
    <row r="4" spans="1:6" x14ac:dyDescent="0.25">
      <c r="A4" t="s">
        <v>69</v>
      </c>
    </row>
    <row r="5" spans="1:6" x14ac:dyDescent="0.25">
      <c r="A5" t="s">
        <v>70</v>
      </c>
    </row>
    <row r="6" spans="1:6" x14ac:dyDescent="0.25">
      <c r="A6" t="s">
        <v>71</v>
      </c>
    </row>
    <row r="7" spans="1:6" x14ac:dyDescent="0.25">
      <c r="A7" t="s">
        <v>72</v>
      </c>
    </row>
    <row r="8" spans="1:6" x14ac:dyDescent="0.25">
      <c r="A8" t="s">
        <v>73</v>
      </c>
    </row>
    <row r="9" spans="1:6" x14ac:dyDescent="0.25">
      <c r="A9" t="s">
        <v>74</v>
      </c>
    </row>
    <row r="10" spans="1:6" x14ac:dyDescent="0.25">
      <c r="A10" t="s">
        <v>75</v>
      </c>
    </row>
    <row r="11" spans="1:6" x14ac:dyDescent="0.25">
      <c r="A11" t="s">
        <v>76</v>
      </c>
    </row>
    <row r="12" spans="1:6" x14ac:dyDescent="0.25">
      <c r="A12" t="s">
        <v>77</v>
      </c>
    </row>
    <row r="13" spans="1:6" x14ac:dyDescent="0.25">
      <c r="A13" t="s">
        <v>78</v>
      </c>
    </row>
    <row r="14" spans="1:6" x14ac:dyDescent="0.25">
      <c r="A14" t="s">
        <v>79</v>
      </c>
    </row>
    <row r="15" spans="1:6" x14ac:dyDescent="0.25">
      <c r="A15" t="s">
        <v>80</v>
      </c>
    </row>
    <row r="16" spans="1:6" x14ac:dyDescent="0.25">
      <c r="A16" t="s">
        <v>81</v>
      </c>
    </row>
    <row r="17" spans="1:1" x14ac:dyDescent="0.25">
      <c r="A17" t="s">
        <v>82</v>
      </c>
    </row>
    <row r="18" spans="1:1" x14ac:dyDescent="0.25">
      <c r="A18" t="s">
        <v>83</v>
      </c>
    </row>
    <row r="19" spans="1:1" x14ac:dyDescent="0.25">
      <c r="A19" t="s">
        <v>84</v>
      </c>
    </row>
    <row r="20" spans="1:1" x14ac:dyDescent="0.25">
      <c r="A20" t="s">
        <v>85</v>
      </c>
    </row>
    <row r="21" spans="1:1" x14ac:dyDescent="0.25">
      <c r="A21" t="s">
        <v>86</v>
      </c>
    </row>
    <row r="22" spans="1:1" x14ac:dyDescent="0.25">
      <c r="A22" t="s">
        <v>87</v>
      </c>
    </row>
    <row r="23" spans="1:1" x14ac:dyDescent="0.25">
      <c r="A23" t="s">
        <v>88</v>
      </c>
    </row>
    <row r="24" spans="1:1" x14ac:dyDescent="0.25">
      <c r="A24" t="s">
        <v>89</v>
      </c>
    </row>
    <row r="25" spans="1:1" x14ac:dyDescent="0.25">
      <c r="A25" t="s">
        <v>90</v>
      </c>
    </row>
    <row r="26" spans="1:1" x14ac:dyDescent="0.25">
      <c r="A26" t="s">
        <v>91</v>
      </c>
    </row>
    <row r="27" spans="1:1" x14ac:dyDescent="0.25">
      <c r="A27" t="s">
        <v>92</v>
      </c>
    </row>
    <row r="28" spans="1:1" x14ac:dyDescent="0.25">
      <c r="A28" t="s">
        <v>93</v>
      </c>
    </row>
    <row r="29" spans="1:1" x14ac:dyDescent="0.25">
      <c r="A29" t="s">
        <v>94</v>
      </c>
    </row>
    <row r="30" spans="1:1" x14ac:dyDescent="0.25">
      <c r="A30" t="s">
        <v>95</v>
      </c>
    </row>
    <row r="31" spans="1:1" x14ac:dyDescent="0.25">
      <c r="A31" t="s">
        <v>96</v>
      </c>
    </row>
    <row r="32" spans="1:1" x14ac:dyDescent="0.25">
      <c r="A32" t="s">
        <v>97</v>
      </c>
    </row>
    <row r="33" spans="1:1" x14ac:dyDescent="0.25">
      <c r="A33" t="s">
        <v>98</v>
      </c>
    </row>
    <row r="34" spans="1:1" x14ac:dyDescent="0.25">
      <c r="A34" t="s">
        <v>98</v>
      </c>
    </row>
    <row r="35" spans="1:1" x14ac:dyDescent="0.25">
      <c r="A35" t="s">
        <v>106</v>
      </c>
    </row>
    <row r="36" spans="1:1" x14ac:dyDescent="0.25">
      <c r="A36" t="s">
        <v>110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03122-F9DB-49F3-9452-7D87E1D68514}">
  <dimension ref="A2:B36"/>
  <sheetViews>
    <sheetView topLeftCell="A27" zoomScaleNormal="100" workbookViewId="0">
      <selection activeCell="B3" sqref="B3:B36"/>
    </sheetView>
  </sheetViews>
  <sheetFormatPr baseColWidth="10" defaultRowHeight="15" x14ac:dyDescent="0.25"/>
  <cols>
    <col min="1" max="1" width="54" customWidth="1"/>
  </cols>
  <sheetData>
    <row r="2" spans="1:2" x14ac:dyDescent="0.25">
      <c r="A2" t="s">
        <v>3</v>
      </c>
      <c r="B2" t="s">
        <v>389</v>
      </c>
    </row>
    <row r="3" spans="1:2" x14ac:dyDescent="0.25">
      <c r="A3" t="s">
        <v>68</v>
      </c>
      <c r="B3">
        <v>5</v>
      </c>
    </row>
    <row r="4" spans="1:2" x14ac:dyDescent="0.25">
      <c r="A4" t="s">
        <v>69</v>
      </c>
      <c r="B4">
        <v>5</v>
      </c>
    </row>
    <row r="5" spans="1:2" x14ac:dyDescent="0.25">
      <c r="A5" t="s">
        <v>70</v>
      </c>
      <c r="B5">
        <v>5</v>
      </c>
    </row>
    <row r="6" spans="1:2" x14ac:dyDescent="0.25">
      <c r="A6" t="s">
        <v>71</v>
      </c>
      <c r="B6">
        <v>5</v>
      </c>
    </row>
    <row r="7" spans="1:2" x14ac:dyDescent="0.25">
      <c r="A7" t="s">
        <v>72</v>
      </c>
      <c r="B7">
        <v>5</v>
      </c>
    </row>
    <row r="8" spans="1:2" x14ac:dyDescent="0.25">
      <c r="A8" t="s">
        <v>73</v>
      </c>
      <c r="B8">
        <v>5</v>
      </c>
    </row>
    <row r="9" spans="1:2" x14ac:dyDescent="0.25">
      <c r="A9" t="s">
        <v>74</v>
      </c>
      <c r="B9">
        <v>5</v>
      </c>
    </row>
    <row r="10" spans="1:2" x14ac:dyDescent="0.25">
      <c r="A10" t="s">
        <v>75</v>
      </c>
      <c r="B10">
        <v>5</v>
      </c>
    </row>
    <row r="11" spans="1:2" x14ac:dyDescent="0.25">
      <c r="A11" t="s">
        <v>76</v>
      </c>
      <c r="B11">
        <v>5</v>
      </c>
    </row>
    <row r="12" spans="1:2" x14ac:dyDescent="0.25">
      <c r="A12" t="s">
        <v>77</v>
      </c>
      <c r="B12">
        <v>5</v>
      </c>
    </row>
    <row r="13" spans="1:2" x14ac:dyDescent="0.25">
      <c r="A13" t="s">
        <v>78</v>
      </c>
      <c r="B13">
        <v>5</v>
      </c>
    </row>
    <row r="14" spans="1:2" x14ac:dyDescent="0.25">
      <c r="A14" t="s">
        <v>79</v>
      </c>
      <c r="B14">
        <v>5</v>
      </c>
    </row>
    <row r="15" spans="1:2" x14ac:dyDescent="0.25">
      <c r="A15" t="s">
        <v>80</v>
      </c>
      <c r="B15">
        <v>5</v>
      </c>
    </row>
    <row r="16" spans="1:2" x14ac:dyDescent="0.25">
      <c r="A16" t="s">
        <v>81</v>
      </c>
      <c r="B16">
        <v>5</v>
      </c>
    </row>
    <row r="17" spans="1:2" x14ac:dyDescent="0.25">
      <c r="A17" t="s">
        <v>82</v>
      </c>
      <c r="B17">
        <v>5</v>
      </c>
    </row>
    <row r="18" spans="1:2" x14ac:dyDescent="0.25">
      <c r="A18" t="s">
        <v>83</v>
      </c>
      <c r="B18">
        <v>5</v>
      </c>
    </row>
    <row r="19" spans="1:2" x14ac:dyDescent="0.25">
      <c r="A19" t="s">
        <v>84</v>
      </c>
      <c r="B19">
        <v>5</v>
      </c>
    </row>
    <row r="20" spans="1:2" x14ac:dyDescent="0.25">
      <c r="A20" t="s">
        <v>85</v>
      </c>
      <c r="B20">
        <v>5</v>
      </c>
    </row>
    <row r="21" spans="1:2" x14ac:dyDescent="0.25">
      <c r="A21" t="s">
        <v>86</v>
      </c>
      <c r="B21">
        <v>5</v>
      </c>
    </row>
    <row r="22" spans="1:2" x14ac:dyDescent="0.25">
      <c r="A22" t="s">
        <v>87</v>
      </c>
      <c r="B22">
        <v>5</v>
      </c>
    </row>
    <row r="23" spans="1:2" x14ac:dyDescent="0.25">
      <c r="A23" t="s">
        <v>88</v>
      </c>
      <c r="B23">
        <v>5</v>
      </c>
    </row>
    <row r="24" spans="1:2" x14ac:dyDescent="0.25">
      <c r="A24" t="s">
        <v>89</v>
      </c>
      <c r="B24">
        <v>5</v>
      </c>
    </row>
    <row r="25" spans="1:2" x14ac:dyDescent="0.25">
      <c r="A25" t="s">
        <v>90</v>
      </c>
      <c r="B25">
        <v>5</v>
      </c>
    </row>
    <row r="26" spans="1:2" x14ac:dyDescent="0.25">
      <c r="A26" t="s">
        <v>91</v>
      </c>
      <c r="B26">
        <v>5</v>
      </c>
    </row>
    <row r="27" spans="1:2" x14ac:dyDescent="0.25">
      <c r="A27" t="s">
        <v>92</v>
      </c>
      <c r="B27">
        <v>5</v>
      </c>
    </row>
    <row r="28" spans="1:2" x14ac:dyDescent="0.25">
      <c r="A28" t="s">
        <v>93</v>
      </c>
      <c r="B28">
        <v>5</v>
      </c>
    </row>
    <row r="29" spans="1:2" x14ac:dyDescent="0.25">
      <c r="A29" t="s">
        <v>94</v>
      </c>
      <c r="B29">
        <v>5</v>
      </c>
    </row>
    <row r="30" spans="1:2" x14ac:dyDescent="0.25">
      <c r="A30" t="s">
        <v>95</v>
      </c>
      <c r="B30">
        <v>5</v>
      </c>
    </row>
    <row r="31" spans="1:2" x14ac:dyDescent="0.25">
      <c r="A31" t="s">
        <v>96</v>
      </c>
      <c r="B31">
        <v>5</v>
      </c>
    </row>
    <row r="32" spans="1:2" x14ac:dyDescent="0.25">
      <c r="A32" t="s">
        <v>97</v>
      </c>
      <c r="B32">
        <v>5</v>
      </c>
    </row>
    <row r="33" spans="1:2" x14ac:dyDescent="0.25">
      <c r="A33" t="s">
        <v>98</v>
      </c>
      <c r="B33">
        <v>5</v>
      </c>
    </row>
    <row r="34" spans="1:2" x14ac:dyDescent="0.25">
      <c r="A34" t="s">
        <v>98</v>
      </c>
      <c r="B34">
        <v>5</v>
      </c>
    </row>
    <row r="35" spans="1:2" x14ac:dyDescent="0.25">
      <c r="A35" t="s">
        <v>106</v>
      </c>
      <c r="B35" s="54" t="s">
        <v>390</v>
      </c>
    </row>
    <row r="36" spans="1:2" x14ac:dyDescent="0.25">
      <c r="A36" t="s">
        <v>110</v>
      </c>
      <c r="B36" s="54" t="s">
        <v>390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2AA26-7EBC-45D2-B7B9-95A55DE3A584}">
  <dimension ref="A1:E36"/>
  <sheetViews>
    <sheetView zoomScaleNormal="100" workbookViewId="0">
      <selection activeCell="B2" sqref="B2:E2"/>
    </sheetView>
  </sheetViews>
  <sheetFormatPr baseColWidth="10" defaultRowHeight="15" x14ac:dyDescent="0.25"/>
  <cols>
    <col min="1" max="1" width="54" customWidth="1"/>
  </cols>
  <sheetData>
    <row r="1" spans="1:5" x14ac:dyDescent="0.25">
      <c r="B1" t="s">
        <v>114</v>
      </c>
      <c r="C1" t="s">
        <v>114</v>
      </c>
      <c r="D1" t="s">
        <v>114</v>
      </c>
      <c r="E1" t="s">
        <v>114</v>
      </c>
    </row>
    <row r="2" spans="1:5" x14ac:dyDescent="0.25">
      <c r="A2" t="s">
        <v>3</v>
      </c>
      <c r="B2" s="43" t="s">
        <v>379</v>
      </c>
      <c r="C2" s="43" t="s">
        <v>380</v>
      </c>
      <c r="D2" s="43" t="s">
        <v>381</v>
      </c>
      <c r="E2" s="43" t="s">
        <v>382</v>
      </c>
    </row>
    <row r="3" spans="1:5" x14ac:dyDescent="0.25">
      <c r="A3" t="s">
        <v>68</v>
      </c>
      <c r="B3">
        <v>4</v>
      </c>
      <c r="C3">
        <v>5</v>
      </c>
      <c r="D3">
        <v>4</v>
      </c>
      <c r="E3">
        <v>4</v>
      </c>
    </row>
    <row r="4" spans="1:5" x14ac:dyDescent="0.25">
      <c r="A4" t="s">
        <v>69</v>
      </c>
      <c r="B4">
        <v>4</v>
      </c>
      <c r="C4">
        <v>5</v>
      </c>
      <c r="D4">
        <v>3</v>
      </c>
      <c r="E4">
        <v>3</v>
      </c>
    </row>
    <row r="5" spans="1:5" x14ac:dyDescent="0.25">
      <c r="A5" t="s">
        <v>70</v>
      </c>
      <c r="B5">
        <v>4</v>
      </c>
      <c r="C5">
        <v>5</v>
      </c>
      <c r="D5">
        <v>3</v>
      </c>
      <c r="E5">
        <v>4</v>
      </c>
    </row>
    <row r="6" spans="1:5" x14ac:dyDescent="0.25">
      <c r="A6" t="s">
        <v>71</v>
      </c>
      <c r="B6">
        <v>4</v>
      </c>
      <c r="C6">
        <v>5</v>
      </c>
      <c r="D6">
        <v>4</v>
      </c>
      <c r="E6">
        <v>3</v>
      </c>
    </row>
    <row r="7" spans="1:5" x14ac:dyDescent="0.25">
      <c r="A7" t="s">
        <v>72</v>
      </c>
      <c r="B7">
        <v>3</v>
      </c>
      <c r="C7">
        <v>3</v>
      </c>
      <c r="D7">
        <v>3</v>
      </c>
      <c r="E7">
        <v>4</v>
      </c>
    </row>
    <row r="8" spans="1:5" x14ac:dyDescent="0.25">
      <c r="A8" t="s">
        <v>73</v>
      </c>
      <c r="B8">
        <v>3</v>
      </c>
      <c r="C8">
        <v>4</v>
      </c>
      <c r="D8">
        <v>4</v>
      </c>
      <c r="E8">
        <v>4</v>
      </c>
    </row>
    <row r="9" spans="1:5" x14ac:dyDescent="0.25">
      <c r="A9" t="s">
        <v>74</v>
      </c>
      <c r="B9">
        <v>3</v>
      </c>
      <c r="C9">
        <v>4</v>
      </c>
      <c r="D9">
        <v>4</v>
      </c>
      <c r="E9">
        <v>4</v>
      </c>
    </row>
    <row r="10" spans="1:5" x14ac:dyDescent="0.25">
      <c r="A10" t="s">
        <v>75</v>
      </c>
      <c r="B10">
        <v>3</v>
      </c>
      <c r="C10">
        <v>3</v>
      </c>
      <c r="D10">
        <v>3</v>
      </c>
      <c r="E10">
        <v>4</v>
      </c>
    </row>
    <row r="11" spans="1:5" x14ac:dyDescent="0.25">
      <c r="A11" t="s">
        <v>76</v>
      </c>
      <c r="B11">
        <v>3</v>
      </c>
      <c r="C11">
        <v>2</v>
      </c>
      <c r="D11">
        <v>4</v>
      </c>
      <c r="E11">
        <v>3</v>
      </c>
    </row>
    <row r="12" spans="1:5" x14ac:dyDescent="0.25">
      <c r="A12" t="s">
        <v>77</v>
      </c>
      <c r="B12">
        <v>3</v>
      </c>
      <c r="C12">
        <v>4</v>
      </c>
      <c r="D12">
        <v>4</v>
      </c>
      <c r="E12" t="s">
        <v>383</v>
      </c>
    </row>
    <row r="13" spans="1:5" x14ac:dyDescent="0.25">
      <c r="A13" t="s">
        <v>78</v>
      </c>
      <c r="B13">
        <v>5</v>
      </c>
      <c r="C13">
        <v>4</v>
      </c>
      <c r="D13">
        <v>4</v>
      </c>
      <c r="E13">
        <v>4</v>
      </c>
    </row>
    <row r="14" spans="1:5" x14ac:dyDescent="0.25">
      <c r="A14" t="s">
        <v>79</v>
      </c>
      <c r="B14">
        <v>5</v>
      </c>
      <c r="C14">
        <v>4</v>
      </c>
      <c r="D14">
        <v>4</v>
      </c>
      <c r="E14">
        <v>4</v>
      </c>
    </row>
    <row r="15" spans="1:5" x14ac:dyDescent="0.25">
      <c r="A15" t="s">
        <v>80</v>
      </c>
      <c r="B15">
        <v>5</v>
      </c>
      <c r="C15">
        <v>2</v>
      </c>
      <c r="D15">
        <v>2</v>
      </c>
      <c r="E15">
        <v>3</v>
      </c>
    </row>
    <row r="16" spans="1:5" x14ac:dyDescent="0.25">
      <c r="A16" t="s">
        <v>81</v>
      </c>
      <c r="B16">
        <v>5</v>
      </c>
      <c r="C16">
        <v>3</v>
      </c>
      <c r="D16">
        <v>3</v>
      </c>
      <c r="E16">
        <v>4</v>
      </c>
    </row>
    <row r="17" spans="1:5" x14ac:dyDescent="0.25">
      <c r="A17" t="s">
        <v>82</v>
      </c>
      <c r="B17">
        <v>5</v>
      </c>
      <c r="C17">
        <v>4</v>
      </c>
      <c r="D17">
        <v>4</v>
      </c>
      <c r="E17">
        <v>3</v>
      </c>
    </row>
    <row r="18" spans="1:5" x14ac:dyDescent="0.25">
      <c r="A18" t="s">
        <v>83</v>
      </c>
      <c r="B18">
        <v>3</v>
      </c>
      <c r="C18">
        <v>4</v>
      </c>
      <c r="D18">
        <v>4</v>
      </c>
      <c r="E18">
        <v>4</v>
      </c>
    </row>
    <row r="19" spans="1:5" x14ac:dyDescent="0.25">
      <c r="A19" t="s">
        <v>84</v>
      </c>
      <c r="B19">
        <v>3</v>
      </c>
      <c r="C19">
        <v>3</v>
      </c>
      <c r="D19">
        <v>3</v>
      </c>
      <c r="E19">
        <v>4</v>
      </c>
    </row>
    <row r="20" spans="1:5" x14ac:dyDescent="0.25">
      <c r="A20" t="s">
        <v>85</v>
      </c>
      <c r="B20">
        <v>5</v>
      </c>
      <c r="C20">
        <v>3</v>
      </c>
      <c r="D20">
        <v>4</v>
      </c>
      <c r="E20">
        <v>4</v>
      </c>
    </row>
    <row r="21" spans="1:5" x14ac:dyDescent="0.25">
      <c r="A21" t="s">
        <v>86</v>
      </c>
      <c r="B21">
        <v>3</v>
      </c>
      <c r="C21">
        <v>4</v>
      </c>
      <c r="D21">
        <v>4</v>
      </c>
      <c r="E21">
        <v>4</v>
      </c>
    </row>
    <row r="22" spans="1:5" x14ac:dyDescent="0.25">
      <c r="A22" t="s">
        <v>87</v>
      </c>
      <c r="B22">
        <v>4</v>
      </c>
      <c r="C22">
        <v>3</v>
      </c>
      <c r="D22">
        <v>3</v>
      </c>
      <c r="E22">
        <v>4</v>
      </c>
    </row>
    <row r="23" spans="1:5" x14ac:dyDescent="0.25">
      <c r="A23" t="s">
        <v>88</v>
      </c>
      <c r="C23">
        <v>4</v>
      </c>
      <c r="D23">
        <v>3</v>
      </c>
      <c r="E23">
        <v>4</v>
      </c>
    </row>
    <row r="24" spans="1:5" x14ac:dyDescent="0.25">
      <c r="A24" t="s">
        <v>89</v>
      </c>
      <c r="C24">
        <v>5</v>
      </c>
      <c r="D24">
        <v>2</v>
      </c>
      <c r="E24">
        <v>4</v>
      </c>
    </row>
    <row r="25" spans="1:5" x14ac:dyDescent="0.25">
      <c r="A25" t="s">
        <v>90</v>
      </c>
      <c r="C25">
        <v>2</v>
      </c>
      <c r="D25">
        <v>2</v>
      </c>
      <c r="E25">
        <v>3</v>
      </c>
    </row>
    <row r="26" spans="1:5" x14ac:dyDescent="0.25">
      <c r="A26" t="s">
        <v>91</v>
      </c>
      <c r="C26">
        <v>5</v>
      </c>
      <c r="D26">
        <v>3</v>
      </c>
      <c r="E26">
        <v>3</v>
      </c>
    </row>
    <row r="27" spans="1:5" x14ac:dyDescent="0.25">
      <c r="A27" t="s">
        <v>92</v>
      </c>
      <c r="C27" t="s">
        <v>383</v>
      </c>
      <c r="D27">
        <v>4</v>
      </c>
      <c r="E27">
        <v>4</v>
      </c>
    </row>
    <row r="28" spans="1:5" x14ac:dyDescent="0.25">
      <c r="A28" t="s">
        <v>93</v>
      </c>
      <c r="B28">
        <v>4</v>
      </c>
      <c r="C28">
        <v>5</v>
      </c>
      <c r="D28">
        <v>4</v>
      </c>
      <c r="E28">
        <v>3</v>
      </c>
    </row>
    <row r="29" spans="1:5" x14ac:dyDescent="0.25">
      <c r="A29" t="s">
        <v>94</v>
      </c>
      <c r="B29">
        <v>3</v>
      </c>
      <c r="C29">
        <v>4</v>
      </c>
      <c r="D29">
        <v>3</v>
      </c>
      <c r="E29">
        <v>4</v>
      </c>
    </row>
    <row r="30" spans="1:5" x14ac:dyDescent="0.25">
      <c r="A30" t="s">
        <v>95</v>
      </c>
      <c r="B30">
        <v>3</v>
      </c>
      <c r="C30">
        <v>5</v>
      </c>
      <c r="D30">
        <v>4</v>
      </c>
      <c r="E30">
        <v>4</v>
      </c>
    </row>
    <row r="31" spans="1:5" x14ac:dyDescent="0.25">
      <c r="A31" t="s">
        <v>96</v>
      </c>
      <c r="B31">
        <v>5</v>
      </c>
      <c r="C31">
        <v>4</v>
      </c>
      <c r="D31">
        <v>4</v>
      </c>
      <c r="E31">
        <v>4</v>
      </c>
    </row>
    <row r="32" spans="1:5" x14ac:dyDescent="0.25">
      <c r="A32" t="s">
        <v>97</v>
      </c>
      <c r="B32">
        <v>4</v>
      </c>
      <c r="C32">
        <v>5</v>
      </c>
      <c r="D32">
        <v>4</v>
      </c>
      <c r="E32">
        <v>3</v>
      </c>
    </row>
    <row r="33" spans="1:5" x14ac:dyDescent="0.25">
      <c r="A33" t="s">
        <v>98</v>
      </c>
      <c r="B33">
        <v>3.8</v>
      </c>
      <c r="C33">
        <v>4.5999999999999996</v>
      </c>
      <c r="D33">
        <v>3.8</v>
      </c>
      <c r="E33">
        <v>3.6</v>
      </c>
    </row>
    <row r="34" spans="1:5" x14ac:dyDescent="0.25">
      <c r="A34" t="s">
        <v>98</v>
      </c>
      <c r="B34">
        <v>4</v>
      </c>
      <c r="C34">
        <v>4</v>
      </c>
      <c r="D34" t="s">
        <v>383</v>
      </c>
      <c r="E34">
        <v>4</v>
      </c>
    </row>
    <row r="35" spans="1:5" x14ac:dyDescent="0.25">
      <c r="A35" t="s">
        <v>106</v>
      </c>
      <c r="B35" t="s">
        <v>384</v>
      </c>
      <c r="C35" t="s">
        <v>100</v>
      </c>
      <c r="D35" t="s">
        <v>385</v>
      </c>
      <c r="E35" t="s">
        <v>100</v>
      </c>
    </row>
    <row r="36" spans="1:5" x14ac:dyDescent="0.25">
      <c r="A36" t="s">
        <v>110</v>
      </c>
      <c r="B36" t="s">
        <v>386</v>
      </c>
      <c r="C36" t="s">
        <v>387</v>
      </c>
      <c r="D36" t="s">
        <v>388</v>
      </c>
      <c r="E36" t="s">
        <v>100</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FC7C9-8E07-4375-9682-6EE549B20953}">
  <dimension ref="A1:X36"/>
  <sheetViews>
    <sheetView topLeftCell="I1" zoomScaleNormal="100" workbookViewId="0">
      <selection activeCell="W2" sqref="W2"/>
    </sheetView>
  </sheetViews>
  <sheetFormatPr baseColWidth="10" defaultRowHeight="15" x14ac:dyDescent="0.25"/>
  <cols>
    <col min="1" max="1" width="54" customWidth="1"/>
  </cols>
  <sheetData>
    <row r="1" spans="1:24" x14ac:dyDescent="0.25">
      <c r="B1" t="s">
        <v>52</v>
      </c>
      <c r="C1" t="s">
        <v>52</v>
      </c>
      <c r="D1" t="s">
        <v>52</v>
      </c>
      <c r="E1" t="s">
        <v>52</v>
      </c>
      <c r="F1" t="s">
        <v>52</v>
      </c>
      <c r="H1" t="s">
        <v>114</v>
      </c>
      <c r="I1" t="s">
        <v>114</v>
      </c>
      <c r="J1" t="s">
        <v>114</v>
      </c>
      <c r="K1" t="s">
        <v>114</v>
      </c>
      <c r="L1" t="s">
        <v>114</v>
      </c>
      <c r="M1" t="s">
        <v>114</v>
      </c>
      <c r="N1" t="s">
        <v>114</v>
      </c>
      <c r="O1" t="s">
        <v>114</v>
      </c>
      <c r="P1" t="s">
        <v>114</v>
      </c>
      <c r="Q1" t="s">
        <v>114</v>
      </c>
      <c r="R1" t="s">
        <v>114</v>
      </c>
      <c r="S1" t="s">
        <v>114</v>
      </c>
      <c r="T1" t="s">
        <v>114</v>
      </c>
      <c r="U1" t="s">
        <v>114</v>
      </c>
      <c r="V1" t="s">
        <v>114</v>
      </c>
      <c r="W1" t="s">
        <v>114</v>
      </c>
      <c r="X1" t="s">
        <v>114</v>
      </c>
    </row>
    <row r="2" spans="1:24" x14ac:dyDescent="0.25">
      <c r="A2" t="s">
        <v>3</v>
      </c>
      <c r="B2" s="43" t="s">
        <v>345</v>
      </c>
      <c r="C2" s="43" t="s">
        <v>346</v>
      </c>
      <c r="D2" s="43" t="s">
        <v>347</v>
      </c>
      <c r="E2" s="43" t="s">
        <v>363</v>
      </c>
      <c r="F2" s="43" t="s">
        <v>364</v>
      </c>
      <c r="G2" t="s">
        <v>61</v>
      </c>
      <c r="H2" s="43" t="s">
        <v>348</v>
      </c>
      <c r="I2" s="43" t="s">
        <v>349</v>
      </c>
      <c r="J2" s="43" t="s">
        <v>350</v>
      </c>
      <c r="K2" s="43" t="s">
        <v>351</v>
      </c>
      <c r="L2" s="43" t="s">
        <v>352</v>
      </c>
      <c r="M2" s="43" t="s">
        <v>353</v>
      </c>
      <c r="N2" s="43" t="s">
        <v>354</v>
      </c>
      <c r="O2" s="43" t="s">
        <v>355</v>
      </c>
      <c r="P2" s="43" t="s">
        <v>365</v>
      </c>
      <c r="Q2" s="43" t="s">
        <v>366</v>
      </c>
      <c r="R2" s="43" t="s">
        <v>367</v>
      </c>
      <c r="S2" s="43" t="s">
        <v>368</v>
      </c>
      <c r="T2" s="43" t="s">
        <v>369</v>
      </c>
      <c r="U2" s="43" t="s">
        <v>370</v>
      </c>
      <c r="V2" s="43" t="s">
        <v>371</v>
      </c>
      <c r="W2" s="43" t="s">
        <v>372</v>
      </c>
    </row>
    <row r="3" spans="1:24" x14ac:dyDescent="0.25">
      <c r="A3" t="s">
        <v>68</v>
      </c>
      <c r="B3">
        <v>5</v>
      </c>
      <c r="C3">
        <v>4</v>
      </c>
      <c r="D3">
        <v>4</v>
      </c>
      <c r="E3">
        <v>5</v>
      </c>
      <c r="F3">
        <v>5</v>
      </c>
      <c r="G3">
        <v>4.5999999999999996</v>
      </c>
      <c r="H3">
        <v>4</v>
      </c>
      <c r="I3">
        <v>4</v>
      </c>
      <c r="J3">
        <v>4</v>
      </c>
      <c r="K3">
        <v>4</v>
      </c>
      <c r="L3">
        <v>5</v>
      </c>
      <c r="M3">
        <v>5</v>
      </c>
      <c r="N3">
        <v>4</v>
      </c>
      <c r="O3">
        <v>5</v>
      </c>
      <c r="P3">
        <v>4</v>
      </c>
      <c r="Q3">
        <v>4</v>
      </c>
      <c r="R3">
        <v>4</v>
      </c>
      <c r="S3">
        <v>5</v>
      </c>
      <c r="T3">
        <v>5</v>
      </c>
      <c r="U3">
        <v>5</v>
      </c>
      <c r="V3">
        <v>5</v>
      </c>
      <c r="W3">
        <v>5</v>
      </c>
      <c r="X3">
        <v>4.5</v>
      </c>
    </row>
    <row r="4" spans="1:24" x14ac:dyDescent="0.25">
      <c r="A4" t="s">
        <v>69</v>
      </c>
      <c r="B4">
        <v>5</v>
      </c>
      <c r="C4">
        <v>4</v>
      </c>
      <c r="D4">
        <v>4</v>
      </c>
      <c r="E4">
        <v>5</v>
      </c>
      <c r="F4">
        <v>5</v>
      </c>
      <c r="G4">
        <v>4.5999999999999996</v>
      </c>
      <c r="H4">
        <v>4</v>
      </c>
      <c r="I4">
        <v>4</v>
      </c>
      <c r="J4">
        <v>5</v>
      </c>
      <c r="K4">
        <v>5</v>
      </c>
      <c r="L4">
        <v>5</v>
      </c>
      <c r="M4">
        <v>5</v>
      </c>
      <c r="N4">
        <v>4</v>
      </c>
      <c r="O4">
        <v>4</v>
      </c>
      <c r="P4">
        <v>4</v>
      </c>
      <c r="Q4">
        <v>4</v>
      </c>
      <c r="R4">
        <v>5</v>
      </c>
      <c r="S4">
        <v>5</v>
      </c>
      <c r="T4">
        <v>5</v>
      </c>
      <c r="U4">
        <v>5</v>
      </c>
      <c r="V4">
        <v>5</v>
      </c>
      <c r="W4">
        <v>5</v>
      </c>
      <c r="X4">
        <v>4.625</v>
      </c>
    </row>
    <row r="5" spans="1:24" x14ac:dyDescent="0.25">
      <c r="A5" t="s">
        <v>70</v>
      </c>
      <c r="B5">
        <v>5</v>
      </c>
      <c r="C5">
        <v>4</v>
      </c>
      <c r="D5">
        <v>4</v>
      </c>
      <c r="E5">
        <v>5</v>
      </c>
      <c r="F5">
        <v>5</v>
      </c>
      <c r="G5">
        <v>4.5999999999999996</v>
      </c>
      <c r="H5">
        <v>4</v>
      </c>
      <c r="I5">
        <v>4</v>
      </c>
      <c r="J5">
        <v>4</v>
      </c>
      <c r="K5">
        <v>5</v>
      </c>
      <c r="L5">
        <v>5</v>
      </c>
      <c r="M5">
        <v>5</v>
      </c>
      <c r="N5">
        <v>4</v>
      </c>
      <c r="O5">
        <v>4</v>
      </c>
      <c r="P5">
        <v>4</v>
      </c>
      <c r="Q5">
        <v>4</v>
      </c>
      <c r="R5">
        <v>5</v>
      </c>
      <c r="S5">
        <v>5</v>
      </c>
      <c r="T5">
        <v>4</v>
      </c>
      <c r="U5">
        <v>5</v>
      </c>
      <c r="V5">
        <v>5</v>
      </c>
      <c r="W5">
        <v>5</v>
      </c>
      <c r="X5">
        <v>4.5</v>
      </c>
    </row>
    <row r="6" spans="1:24" x14ac:dyDescent="0.25">
      <c r="A6" t="s">
        <v>71</v>
      </c>
      <c r="B6">
        <v>5</v>
      </c>
      <c r="C6">
        <v>4</v>
      </c>
      <c r="D6">
        <v>4</v>
      </c>
      <c r="E6">
        <v>5</v>
      </c>
      <c r="F6">
        <v>5</v>
      </c>
      <c r="G6">
        <v>4.5999999999999996</v>
      </c>
      <c r="H6">
        <v>4</v>
      </c>
      <c r="I6">
        <v>4</v>
      </c>
      <c r="J6">
        <v>4</v>
      </c>
      <c r="K6">
        <v>5</v>
      </c>
      <c r="L6">
        <v>5</v>
      </c>
      <c r="M6">
        <v>5</v>
      </c>
      <c r="N6">
        <v>4</v>
      </c>
      <c r="O6">
        <v>4</v>
      </c>
      <c r="P6">
        <v>4</v>
      </c>
      <c r="Q6">
        <v>4</v>
      </c>
      <c r="R6">
        <v>5</v>
      </c>
      <c r="S6">
        <v>5</v>
      </c>
      <c r="T6">
        <v>5</v>
      </c>
      <c r="U6">
        <v>5</v>
      </c>
      <c r="V6">
        <v>5</v>
      </c>
      <c r="W6">
        <v>5</v>
      </c>
      <c r="X6">
        <v>4.5625</v>
      </c>
    </row>
    <row r="7" spans="1:24" x14ac:dyDescent="0.25">
      <c r="A7" t="s">
        <v>72</v>
      </c>
      <c r="B7">
        <v>3</v>
      </c>
      <c r="C7">
        <v>3</v>
      </c>
      <c r="D7">
        <v>4</v>
      </c>
      <c r="E7">
        <v>4</v>
      </c>
      <c r="F7">
        <v>4</v>
      </c>
      <c r="G7">
        <v>3.6</v>
      </c>
      <c r="H7">
        <v>4</v>
      </c>
      <c r="I7">
        <v>4</v>
      </c>
      <c r="J7">
        <v>4</v>
      </c>
      <c r="K7">
        <v>4</v>
      </c>
      <c r="L7">
        <v>5</v>
      </c>
      <c r="M7">
        <v>5</v>
      </c>
      <c r="N7">
        <v>4</v>
      </c>
      <c r="O7">
        <v>4</v>
      </c>
      <c r="P7">
        <v>4</v>
      </c>
      <c r="Q7">
        <v>4</v>
      </c>
      <c r="R7">
        <v>5</v>
      </c>
      <c r="S7">
        <v>5</v>
      </c>
      <c r="T7">
        <v>4</v>
      </c>
      <c r="U7">
        <v>5</v>
      </c>
      <c r="V7">
        <v>5</v>
      </c>
      <c r="W7">
        <v>5</v>
      </c>
      <c r="X7">
        <v>4.4375</v>
      </c>
    </row>
    <row r="8" spans="1:24" x14ac:dyDescent="0.25">
      <c r="A8" t="s">
        <v>73</v>
      </c>
      <c r="B8">
        <v>4</v>
      </c>
      <c r="C8">
        <v>4</v>
      </c>
      <c r="D8">
        <v>4</v>
      </c>
      <c r="E8">
        <v>3</v>
      </c>
      <c r="F8">
        <v>4.5</v>
      </c>
      <c r="G8">
        <v>3.9</v>
      </c>
      <c r="H8">
        <v>4</v>
      </c>
      <c r="I8">
        <v>4</v>
      </c>
      <c r="K8">
        <v>4</v>
      </c>
      <c r="L8">
        <v>4</v>
      </c>
      <c r="M8">
        <v>5</v>
      </c>
      <c r="N8">
        <v>4</v>
      </c>
      <c r="O8">
        <v>4</v>
      </c>
      <c r="Q8">
        <v>4</v>
      </c>
      <c r="R8">
        <v>5</v>
      </c>
      <c r="S8">
        <v>4</v>
      </c>
      <c r="T8">
        <v>4</v>
      </c>
      <c r="U8">
        <v>4</v>
      </c>
      <c r="V8">
        <v>5</v>
      </c>
      <c r="W8">
        <v>5</v>
      </c>
      <c r="X8">
        <v>4.2857142857142856</v>
      </c>
    </row>
    <row r="9" spans="1:24" x14ac:dyDescent="0.25">
      <c r="A9" t="s">
        <v>74</v>
      </c>
      <c r="B9">
        <v>4</v>
      </c>
      <c r="C9">
        <v>4</v>
      </c>
      <c r="D9">
        <v>4</v>
      </c>
      <c r="E9">
        <v>3</v>
      </c>
      <c r="F9">
        <v>4.5</v>
      </c>
      <c r="G9">
        <v>3.9</v>
      </c>
      <c r="H9">
        <v>4</v>
      </c>
      <c r="I9">
        <v>4</v>
      </c>
      <c r="J9">
        <v>4</v>
      </c>
      <c r="K9">
        <v>5</v>
      </c>
      <c r="L9">
        <v>4</v>
      </c>
      <c r="M9">
        <v>4</v>
      </c>
      <c r="N9">
        <v>4</v>
      </c>
      <c r="O9">
        <v>4</v>
      </c>
      <c r="P9">
        <v>4</v>
      </c>
      <c r="Q9">
        <v>4</v>
      </c>
      <c r="R9">
        <v>4</v>
      </c>
      <c r="S9">
        <v>5</v>
      </c>
      <c r="T9">
        <v>4</v>
      </c>
      <c r="U9">
        <v>4</v>
      </c>
      <c r="V9">
        <v>5</v>
      </c>
      <c r="W9">
        <v>5</v>
      </c>
      <c r="X9">
        <v>4.25</v>
      </c>
    </row>
    <row r="10" spans="1:24" x14ac:dyDescent="0.25">
      <c r="A10" t="s">
        <v>75</v>
      </c>
      <c r="B10">
        <v>5</v>
      </c>
      <c r="C10">
        <v>4</v>
      </c>
      <c r="D10">
        <v>4</v>
      </c>
      <c r="E10">
        <v>4</v>
      </c>
      <c r="F10">
        <v>4</v>
      </c>
      <c r="G10">
        <v>4.2</v>
      </c>
      <c r="H10">
        <v>4</v>
      </c>
      <c r="I10">
        <v>4</v>
      </c>
      <c r="J10">
        <v>4</v>
      </c>
      <c r="K10">
        <v>5</v>
      </c>
      <c r="L10">
        <v>4</v>
      </c>
      <c r="M10">
        <v>4</v>
      </c>
      <c r="N10">
        <v>4</v>
      </c>
      <c r="O10">
        <v>4</v>
      </c>
      <c r="P10">
        <v>4</v>
      </c>
      <c r="Q10">
        <v>4</v>
      </c>
      <c r="R10">
        <v>5</v>
      </c>
      <c r="S10">
        <v>5</v>
      </c>
      <c r="T10">
        <v>4</v>
      </c>
      <c r="U10">
        <v>5</v>
      </c>
      <c r="V10">
        <v>4</v>
      </c>
      <c r="W10">
        <v>5</v>
      </c>
      <c r="X10">
        <v>4.3125</v>
      </c>
    </row>
    <row r="11" spans="1:24" x14ac:dyDescent="0.25">
      <c r="A11" t="s">
        <v>76</v>
      </c>
      <c r="B11">
        <v>5</v>
      </c>
      <c r="C11">
        <v>4</v>
      </c>
      <c r="D11">
        <v>4</v>
      </c>
      <c r="E11">
        <v>4</v>
      </c>
      <c r="F11">
        <v>4.5</v>
      </c>
      <c r="G11">
        <v>4.3</v>
      </c>
      <c r="H11">
        <v>4</v>
      </c>
      <c r="I11">
        <v>4</v>
      </c>
      <c r="J11">
        <v>4</v>
      </c>
      <c r="K11">
        <v>5</v>
      </c>
      <c r="L11">
        <v>5</v>
      </c>
      <c r="M11">
        <v>4</v>
      </c>
      <c r="N11">
        <v>4</v>
      </c>
      <c r="O11">
        <v>4</v>
      </c>
      <c r="P11">
        <v>4</v>
      </c>
      <c r="Q11">
        <v>4</v>
      </c>
      <c r="R11">
        <v>5</v>
      </c>
      <c r="S11">
        <v>5</v>
      </c>
      <c r="T11">
        <v>4</v>
      </c>
      <c r="U11">
        <v>5</v>
      </c>
      <c r="V11">
        <v>4</v>
      </c>
      <c r="W11">
        <v>5</v>
      </c>
      <c r="X11">
        <v>4.375</v>
      </c>
    </row>
    <row r="12" spans="1:24" x14ac:dyDescent="0.25">
      <c r="A12" t="s">
        <v>77</v>
      </c>
      <c r="B12">
        <v>4</v>
      </c>
      <c r="C12">
        <v>4</v>
      </c>
      <c r="D12">
        <v>4</v>
      </c>
      <c r="E12">
        <v>3</v>
      </c>
      <c r="F12">
        <v>3</v>
      </c>
      <c r="G12">
        <v>3.6</v>
      </c>
      <c r="H12">
        <v>4</v>
      </c>
      <c r="I12">
        <v>4</v>
      </c>
      <c r="J12">
        <v>3</v>
      </c>
      <c r="K12">
        <v>5</v>
      </c>
      <c r="L12">
        <v>4</v>
      </c>
      <c r="M12">
        <v>3</v>
      </c>
      <c r="N12">
        <v>4</v>
      </c>
      <c r="O12">
        <v>4</v>
      </c>
      <c r="Q12">
        <v>4</v>
      </c>
      <c r="R12">
        <v>4</v>
      </c>
      <c r="S12">
        <v>5</v>
      </c>
      <c r="T12">
        <v>4</v>
      </c>
      <c r="U12">
        <v>5</v>
      </c>
      <c r="V12">
        <v>4</v>
      </c>
      <c r="W12">
        <v>4</v>
      </c>
      <c r="X12">
        <v>4.0666666666666664</v>
      </c>
    </row>
    <row r="13" spans="1:24" x14ac:dyDescent="0.25">
      <c r="A13" t="s">
        <v>78</v>
      </c>
      <c r="B13">
        <v>5</v>
      </c>
      <c r="C13">
        <v>3</v>
      </c>
      <c r="D13">
        <v>4</v>
      </c>
      <c r="E13">
        <v>4</v>
      </c>
      <c r="F13">
        <v>4</v>
      </c>
      <c r="G13">
        <v>4</v>
      </c>
      <c r="H13">
        <v>4</v>
      </c>
      <c r="I13">
        <v>4</v>
      </c>
      <c r="J13">
        <v>4</v>
      </c>
      <c r="K13">
        <v>5</v>
      </c>
      <c r="L13">
        <v>5</v>
      </c>
      <c r="M13">
        <v>4</v>
      </c>
      <c r="N13">
        <v>4</v>
      </c>
      <c r="O13">
        <v>4</v>
      </c>
      <c r="P13">
        <v>4</v>
      </c>
      <c r="Q13">
        <v>4</v>
      </c>
      <c r="R13">
        <v>5</v>
      </c>
      <c r="S13">
        <v>5</v>
      </c>
      <c r="T13">
        <v>4</v>
      </c>
      <c r="U13">
        <v>5</v>
      </c>
      <c r="V13">
        <v>5</v>
      </c>
      <c r="W13">
        <v>5</v>
      </c>
      <c r="X13">
        <v>4.4375</v>
      </c>
    </row>
    <row r="14" spans="1:24" x14ac:dyDescent="0.25">
      <c r="A14" t="s">
        <v>79</v>
      </c>
      <c r="B14">
        <v>5</v>
      </c>
      <c r="C14">
        <v>3</v>
      </c>
      <c r="D14">
        <v>4</v>
      </c>
      <c r="E14">
        <v>4</v>
      </c>
      <c r="F14">
        <v>4</v>
      </c>
      <c r="G14">
        <v>4</v>
      </c>
      <c r="H14">
        <v>4</v>
      </c>
      <c r="I14">
        <v>4</v>
      </c>
      <c r="J14">
        <v>4</v>
      </c>
      <c r="K14">
        <v>5</v>
      </c>
      <c r="L14">
        <v>5</v>
      </c>
      <c r="M14">
        <v>5</v>
      </c>
      <c r="N14">
        <v>5</v>
      </c>
      <c r="O14">
        <v>4</v>
      </c>
      <c r="P14">
        <v>4</v>
      </c>
      <c r="Q14">
        <v>4</v>
      </c>
      <c r="R14">
        <v>5</v>
      </c>
      <c r="S14">
        <v>5</v>
      </c>
      <c r="T14">
        <v>4</v>
      </c>
      <c r="U14">
        <v>5</v>
      </c>
      <c r="V14">
        <v>5</v>
      </c>
      <c r="W14">
        <v>5</v>
      </c>
      <c r="X14">
        <v>4.5625</v>
      </c>
    </row>
    <row r="15" spans="1:24" x14ac:dyDescent="0.25">
      <c r="A15" t="s">
        <v>80</v>
      </c>
      <c r="B15">
        <v>5</v>
      </c>
      <c r="C15">
        <v>3</v>
      </c>
      <c r="D15">
        <v>4</v>
      </c>
      <c r="E15">
        <v>5</v>
      </c>
      <c r="F15">
        <v>4</v>
      </c>
      <c r="G15">
        <v>4.2</v>
      </c>
      <c r="H15">
        <v>4</v>
      </c>
      <c r="I15">
        <v>4</v>
      </c>
      <c r="J15">
        <v>5</v>
      </c>
      <c r="K15">
        <v>5</v>
      </c>
      <c r="L15">
        <v>5</v>
      </c>
      <c r="M15">
        <v>5</v>
      </c>
      <c r="N15">
        <v>5</v>
      </c>
      <c r="O15">
        <v>4</v>
      </c>
      <c r="P15">
        <v>4</v>
      </c>
      <c r="Q15">
        <v>4</v>
      </c>
      <c r="R15">
        <v>5</v>
      </c>
      <c r="S15">
        <v>5</v>
      </c>
      <c r="T15">
        <v>5</v>
      </c>
      <c r="U15">
        <v>5</v>
      </c>
      <c r="V15">
        <v>4</v>
      </c>
      <c r="W15">
        <v>5</v>
      </c>
      <c r="X15">
        <v>4.625</v>
      </c>
    </row>
    <row r="16" spans="1:24" x14ac:dyDescent="0.25">
      <c r="A16" t="s">
        <v>81</v>
      </c>
      <c r="B16">
        <v>5</v>
      </c>
      <c r="C16">
        <v>3</v>
      </c>
      <c r="D16">
        <v>4</v>
      </c>
      <c r="E16">
        <v>5</v>
      </c>
      <c r="F16">
        <v>4.5</v>
      </c>
      <c r="G16">
        <v>4.3</v>
      </c>
      <c r="H16">
        <v>4</v>
      </c>
      <c r="I16">
        <v>4</v>
      </c>
      <c r="J16">
        <v>4</v>
      </c>
      <c r="K16">
        <v>4</v>
      </c>
      <c r="L16">
        <v>5</v>
      </c>
      <c r="M16">
        <v>4</v>
      </c>
      <c r="N16">
        <v>5</v>
      </c>
      <c r="O16">
        <v>4</v>
      </c>
      <c r="P16">
        <v>4</v>
      </c>
      <c r="Q16">
        <v>4</v>
      </c>
      <c r="R16">
        <v>5</v>
      </c>
      <c r="S16">
        <v>5</v>
      </c>
      <c r="T16">
        <v>5</v>
      </c>
      <c r="U16">
        <v>5</v>
      </c>
      <c r="V16">
        <v>5</v>
      </c>
      <c r="W16">
        <v>5</v>
      </c>
      <c r="X16">
        <v>4.5</v>
      </c>
    </row>
    <row r="17" spans="1:24" x14ac:dyDescent="0.25">
      <c r="A17" t="s">
        <v>82</v>
      </c>
      <c r="B17">
        <v>5</v>
      </c>
      <c r="C17">
        <v>3</v>
      </c>
      <c r="D17">
        <v>4</v>
      </c>
      <c r="E17">
        <v>4</v>
      </c>
      <c r="F17">
        <v>4.5</v>
      </c>
      <c r="G17">
        <v>4.0999999999999996</v>
      </c>
      <c r="H17">
        <v>4</v>
      </c>
      <c r="I17">
        <v>5</v>
      </c>
      <c r="J17">
        <v>4</v>
      </c>
      <c r="K17">
        <v>5</v>
      </c>
      <c r="L17">
        <v>5</v>
      </c>
      <c r="M17">
        <v>4</v>
      </c>
      <c r="N17">
        <v>5</v>
      </c>
      <c r="O17">
        <v>4</v>
      </c>
      <c r="P17">
        <v>4</v>
      </c>
      <c r="Q17">
        <v>4</v>
      </c>
      <c r="R17">
        <v>5</v>
      </c>
      <c r="S17">
        <v>5</v>
      </c>
      <c r="T17">
        <v>5</v>
      </c>
      <c r="U17">
        <v>5</v>
      </c>
      <c r="V17">
        <v>5</v>
      </c>
      <c r="W17">
        <v>5</v>
      </c>
      <c r="X17">
        <v>4.625</v>
      </c>
    </row>
    <row r="18" spans="1:24" x14ac:dyDescent="0.25">
      <c r="A18" t="s">
        <v>83</v>
      </c>
      <c r="B18">
        <v>4</v>
      </c>
      <c r="C18">
        <v>4</v>
      </c>
      <c r="D18">
        <v>4</v>
      </c>
      <c r="E18">
        <v>4</v>
      </c>
      <c r="F18">
        <v>4.5</v>
      </c>
      <c r="G18">
        <v>4.0999999999999996</v>
      </c>
      <c r="H18">
        <v>4</v>
      </c>
      <c r="I18">
        <v>4</v>
      </c>
      <c r="J18">
        <v>5</v>
      </c>
      <c r="K18">
        <v>5</v>
      </c>
      <c r="L18">
        <v>5</v>
      </c>
      <c r="M18">
        <v>5</v>
      </c>
      <c r="N18">
        <v>5</v>
      </c>
      <c r="O18">
        <v>5</v>
      </c>
      <c r="Q18">
        <v>4</v>
      </c>
      <c r="R18">
        <v>5</v>
      </c>
      <c r="S18">
        <v>4</v>
      </c>
      <c r="T18">
        <v>4</v>
      </c>
      <c r="U18">
        <v>5</v>
      </c>
      <c r="V18">
        <v>5</v>
      </c>
      <c r="W18">
        <v>5</v>
      </c>
      <c r="X18">
        <v>4.666666666666667</v>
      </c>
    </row>
    <row r="19" spans="1:24" x14ac:dyDescent="0.25">
      <c r="A19" t="s">
        <v>84</v>
      </c>
      <c r="B19">
        <v>5</v>
      </c>
      <c r="C19">
        <v>4</v>
      </c>
      <c r="D19">
        <v>4</v>
      </c>
      <c r="E19">
        <v>4</v>
      </c>
      <c r="F19">
        <v>5</v>
      </c>
      <c r="G19">
        <v>4.4000000000000004</v>
      </c>
      <c r="H19">
        <v>4</v>
      </c>
      <c r="I19">
        <v>4</v>
      </c>
      <c r="J19">
        <v>5</v>
      </c>
      <c r="K19">
        <v>5</v>
      </c>
      <c r="L19">
        <v>5</v>
      </c>
      <c r="M19">
        <v>4</v>
      </c>
      <c r="N19">
        <v>5</v>
      </c>
      <c r="O19">
        <v>4</v>
      </c>
      <c r="Q19">
        <v>4</v>
      </c>
      <c r="R19">
        <v>5</v>
      </c>
      <c r="S19">
        <v>4</v>
      </c>
      <c r="T19">
        <v>4</v>
      </c>
      <c r="U19">
        <v>5</v>
      </c>
      <c r="V19">
        <v>5</v>
      </c>
      <c r="W19">
        <v>5</v>
      </c>
      <c r="X19">
        <v>4.5333333333333332</v>
      </c>
    </row>
    <row r="20" spans="1:24" x14ac:dyDescent="0.25">
      <c r="A20" t="s">
        <v>85</v>
      </c>
      <c r="B20">
        <v>5</v>
      </c>
      <c r="C20">
        <v>4</v>
      </c>
      <c r="D20">
        <v>4</v>
      </c>
      <c r="E20">
        <v>4</v>
      </c>
      <c r="F20">
        <v>5</v>
      </c>
      <c r="G20">
        <v>4.4000000000000004</v>
      </c>
      <c r="H20">
        <v>4</v>
      </c>
      <c r="I20">
        <v>5</v>
      </c>
      <c r="J20">
        <v>5</v>
      </c>
      <c r="K20">
        <v>5</v>
      </c>
      <c r="L20">
        <v>5</v>
      </c>
      <c r="M20">
        <v>5</v>
      </c>
      <c r="N20">
        <v>4</v>
      </c>
      <c r="O20">
        <v>4</v>
      </c>
      <c r="Q20">
        <v>4</v>
      </c>
      <c r="R20">
        <v>5</v>
      </c>
      <c r="S20">
        <v>4</v>
      </c>
      <c r="T20">
        <v>4</v>
      </c>
      <c r="U20">
        <v>5</v>
      </c>
      <c r="V20">
        <v>5</v>
      </c>
      <c r="W20">
        <v>5</v>
      </c>
      <c r="X20">
        <v>4.5999999999999996</v>
      </c>
    </row>
    <row r="21" spans="1:24" x14ac:dyDescent="0.25">
      <c r="A21" t="s">
        <v>86</v>
      </c>
      <c r="B21">
        <v>5</v>
      </c>
      <c r="C21">
        <v>3</v>
      </c>
      <c r="D21">
        <v>4</v>
      </c>
      <c r="E21">
        <v>4</v>
      </c>
      <c r="F21">
        <v>4.5</v>
      </c>
      <c r="G21">
        <v>4.0999999999999996</v>
      </c>
      <c r="H21">
        <v>4</v>
      </c>
      <c r="I21">
        <v>4</v>
      </c>
      <c r="J21">
        <v>4</v>
      </c>
      <c r="K21">
        <v>4</v>
      </c>
      <c r="L21">
        <v>5</v>
      </c>
      <c r="M21">
        <v>4</v>
      </c>
      <c r="N21">
        <v>4</v>
      </c>
      <c r="O21">
        <v>4</v>
      </c>
      <c r="Q21">
        <v>4</v>
      </c>
      <c r="R21">
        <v>5</v>
      </c>
      <c r="S21">
        <v>5</v>
      </c>
      <c r="T21">
        <v>4</v>
      </c>
      <c r="U21">
        <v>5</v>
      </c>
      <c r="V21">
        <v>5</v>
      </c>
      <c r="W21">
        <v>5</v>
      </c>
      <c r="X21">
        <v>4.4000000000000004</v>
      </c>
    </row>
    <row r="22" spans="1:24" x14ac:dyDescent="0.25">
      <c r="A22" t="s">
        <v>87</v>
      </c>
      <c r="B22">
        <v>5</v>
      </c>
      <c r="C22">
        <v>3</v>
      </c>
      <c r="D22">
        <v>4</v>
      </c>
      <c r="E22">
        <v>4</v>
      </c>
      <c r="F22">
        <v>4.5</v>
      </c>
      <c r="G22">
        <v>4.0999999999999996</v>
      </c>
      <c r="H22">
        <v>4</v>
      </c>
      <c r="I22">
        <v>4</v>
      </c>
      <c r="J22">
        <v>4</v>
      </c>
      <c r="K22">
        <v>5</v>
      </c>
      <c r="L22">
        <v>5</v>
      </c>
      <c r="M22">
        <v>4</v>
      </c>
      <c r="N22">
        <v>4</v>
      </c>
      <c r="O22">
        <v>5</v>
      </c>
      <c r="Q22">
        <v>4</v>
      </c>
      <c r="R22">
        <v>4</v>
      </c>
      <c r="S22">
        <v>5</v>
      </c>
      <c r="T22">
        <v>4</v>
      </c>
      <c r="U22">
        <v>5</v>
      </c>
      <c r="V22">
        <v>5</v>
      </c>
      <c r="W22">
        <v>5</v>
      </c>
      <c r="X22">
        <v>4.4666666666666668</v>
      </c>
    </row>
    <row r="23" spans="1:24" x14ac:dyDescent="0.25">
      <c r="A23" t="s">
        <v>88</v>
      </c>
      <c r="B23">
        <v>4</v>
      </c>
      <c r="C23">
        <v>4</v>
      </c>
      <c r="D23">
        <v>3</v>
      </c>
      <c r="E23">
        <v>4</v>
      </c>
      <c r="F23">
        <v>4</v>
      </c>
      <c r="G23">
        <v>3.8</v>
      </c>
      <c r="H23">
        <v>4</v>
      </c>
      <c r="I23">
        <v>4</v>
      </c>
      <c r="J23">
        <v>5</v>
      </c>
      <c r="K23">
        <v>5</v>
      </c>
      <c r="L23">
        <v>4</v>
      </c>
      <c r="M23">
        <v>4</v>
      </c>
      <c r="N23">
        <v>5</v>
      </c>
      <c r="O23">
        <v>5</v>
      </c>
      <c r="P23">
        <v>4</v>
      </c>
      <c r="Q23">
        <v>4</v>
      </c>
      <c r="R23">
        <v>5</v>
      </c>
      <c r="S23">
        <v>4</v>
      </c>
      <c r="T23">
        <v>4</v>
      </c>
      <c r="U23">
        <v>5</v>
      </c>
      <c r="V23">
        <v>5</v>
      </c>
      <c r="W23">
        <v>5</v>
      </c>
      <c r="X23">
        <v>4.5</v>
      </c>
    </row>
    <row r="24" spans="1:24" x14ac:dyDescent="0.25">
      <c r="A24" t="s">
        <v>89</v>
      </c>
      <c r="B24">
        <v>4</v>
      </c>
      <c r="C24">
        <v>4</v>
      </c>
      <c r="D24">
        <v>3</v>
      </c>
      <c r="E24">
        <v>4</v>
      </c>
      <c r="F24">
        <v>4</v>
      </c>
      <c r="G24">
        <v>3.8</v>
      </c>
      <c r="H24">
        <v>4</v>
      </c>
      <c r="I24">
        <v>4</v>
      </c>
      <c r="J24">
        <v>5</v>
      </c>
      <c r="K24">
        <v>5</v>
      </c>
      <c r="L24">
        <v>4</v>
      </c>
      <c r="M24">
        <v>4</v>
      </c>
      <c r="N24">
        <v>5</v>
      </c>
      <c r="O24">
        <v>5</v>
      </c>
      <c r="P24">
        <v>4</v>
      </c>
      <c r="Q24">
        <v>4</v>
      </c>
      <c r="R24">
        <v>5</v>
      </c>
      <c r="S24">
        <v>4</v>
      </c>
      <c r="T24">
        <v>4</v>
      </c>
      <c r="U24">
        <v>5</v>
      </c>
      <c r="V24">
        <v>4</v>
      </c>
      <c r="W24">
        <v>5</v>
      </c>
      <c r="X24">
        <v>4.4375</v>
      </c>
    </row>
    <row r="25" spans="1:24" x14ac:dyDescent="0.25">
      <c r="A25" t="s">
        <v>90</v>
      </c>
      <c r="B25">
        <v>5</v>
      </c>
      <c r="C25">
        <v>4</v>
      </c>
      <c r="D25">
        <v>4</v>
      </c>
      <c r="E25">
        <v>3</v>
      </c>
      <c r="F25">
        <v>4</v>
      </c>
      <c r="G25">
        <v>4</v>
      </c>
      <c r="H25">
        <v>4</v>
      </c>
      <c r="I25">
        <v>4</v>
      </c>
      <c r="J25">
        <v>4</v>
      </c>
      <c r="K25">
        <v>4</v>
      </c>
      <c r="L25">
        <v>4</v>
      </c>
      <c r="M25">
        <v>4</v>
      </c>
      <c r="N25">
        <v>5</v>
      </c>
      <c r="O25">
        <v>5</v>
      </c>
      <c r="P25">
        <v>4</v>
      </c>
      <c r="Q25">
        <v>4</v>
      </c>
      <c r="R25">
        <v>4</v>
      </c>
      <c r="S25">
        <v>5</v>
      </c>
      <c r="T25">
        <v>4</v>
      </c>
      <c r="U25">
        <v>5</v>
      </c>
      <c r="V25">
        <v>4</v>
      </c>
      <c r="W25">
        <v>5</v>
      </c>
      <c r="X25">
        <v>4.3125</v>
      </c>
    </row>
    <row r="26" spans="1:24" x14ac:dyDescent="0.25">
      <c r="A26" t="s">
        <v>91</v>
      </c>
      <c r="B26">
        <v>4</v>
      </c>
      <c r="C26">
        <v>4</v>
      </c>
      <c r="D26">
        <v>4</v>
      </c>
      <c r="E26">
        <v>4</v>
      </c>
      <c r="F26">
        <v>4.5</v>
      </c>
      <c r="G26">
        <v>4.0999999999999996</v>
      </c>
      <c r="H26">
        <v>4</v>
      </c>
      <c r="I26">
        <v>4</v>
      </c>
      <c r="J26">
        <v>4</v>
      </c>
      <c r="K26">
        <v>5</v>
      </c>
      <c r="L26">
        <v>4</v>
      </c>
      <c r="M26">
        <v>4</v>
      </c>
      <c r="N26">
        <v>5</v>
      </c>
      <c r="O26">
        <v>5</v>
      </c>
      <c r="P26">
        <v>4</v>
      </c>
      <c r="Q26">
        <v>4</v>
      </c>
      <c r="R26">
        <v>5</v>
      </c>
      <c r="S26">
        <v>4</v>
      </c>
      <c r="T26">
        <v>4</v>
      </c>
      <c r="U26">
        <v>5</v>
      </c>
      <c r="V26">
        <v>4</v>
      </c>
      <c r="W26">
        <v>5</v>
      </c>
      <c r="X26">
        <v>4.375</v>
      </c>
    </row>
    <row r="27" spans="1:24" x14ac:dyDescent="0.25">
      <c r="A27" t="s">
        <v>92</v>
      </c>
      <c r="B27">
        <v>4</v>
      </c>
      <c r="C27">
        <v>4</v>
      </c>
      <c r="D27">
        <v>4</v>
      </c>
      <c r="E27">
        <v>4</v>
      </c>
      <c r="F27">
        <v>4</v>
      </c>
      <c r="G27">
        <v>4</v>
      </c>
      <c r="H27">
        <v>4</v>
      </c>
      <c r="I27">
        <v>4</v>
      </c>
      <c r="J27">
        <v>3</v>
      </c>
      <c r="K27">
        <v>5</v>
      </c>
      <c r="L27">
        <v>4</v>
      </c>
      <c r="M27">
        <v>4</v>
      </c>
      <c r="N27">
        <v>5</v>
      </c>
      <c r="O27">
        <v>5</v>
      </c>
      <c r="P27">
        <v>4</v>
      </c>
      <c r="Q27">
        <v>4</v>
      </c>
      <c r="R27">
        <v>5</v>
      </c>
      <c r="S27">
        <v>4</v>
      </c>
      <c r="T27">
        <v>4</v>
      </c>
      <c r="U27">
        <v>5</v>
      </c>
      <c r="V27">
        <v>5</v>
      </c>
      <c r="W27">
        <v>5</v>
      </c>
      <c r="X27">
        <v>4.375</v>
      </c>
    </row>
    <row r="28" spans="1:24" x14ac:dyDescent="0.25">
      <c r="A28" t="s">
        <v>93</v>
      </c>
      <c r="B28">
        <v>4</v>
      </c>
      <c r="C28">
        <v>3</v>
      </c>
      <c r="D28">
        <v>4</v>
      </c>
      <c r="E28">
        <v>4</v>
      </c>
      <c r="F28">
        <v>4</v>
      </c>
      <c r="G28">
        <v>3.8</v>
      </c>
      <c r="H28">
        <v>4</v>
      </c>
      <c r="I28">
        <v>4</v>
      </c>
      <c r="J28">
        <v>4</v>
      </c>
      <c r="K28">
        <v>4</v>
      </c>
      <c r="L28">
        <v>5</v>
      </c>
      <c r="M28">
        <v>4</v>
      </c>
      <c r="N28">
        <v>5</v>
      </c>
      <c r="O28">
        <v>4</v>
      </c>
      <c r="P28">
        <v>4</v>
      </c>
      <c r="Q28">
        <v>4</v>
      </c>
      <c r="R28">
        <v>5</v>
      </c>
      <c r="S28">
        <v>5</v>
      </c>
      <c r="T28">
        <v>4</v>
      </c>
      <c r="U28">
        <v>5</v>
      </c>
      <c r="V28">
        <v>4</v>
      </c>
      <c r="W28">
        <v>5</v>
      </c>
      <c r="X28">
        <v>4.375</v>
      </c>
    </row>
    <row r="29" spans="1:24" x14ac:dyDescent="0.25">
      <c r="A29" t="s">
        <v>94</v>
      </c>
      <c r="B29">
        <v>4</v>
      </c>
      <c r="C29">
        <v>3</v>
      </c>
      <c r="D29">
        <v>4</v>
      </c>
      <c r="E29">
        <v>4</v>
      </c>
      <c r="F29">
        <v>4</v>
      </c>
      <c r="G29">
        <v>3.8</v>
      </c>
      <c r="H29">
        <v>4</v>
      </c>
      <c r="I29">
        <v>4</v>
      </c>
      <c r="J29">
        <v>4</v>
      </c>
      <c r="K29">
        <v>5</v>
      </c>
      <c r="L29">
        <v>5</v>
      </c>
      <c r="M29">
        <v>4</v>
      </c>
      <c r="N29">
        <v>5</v>
      </c>
      <c r="O29">
        <v>4</v>
      </c>
      <c r="P29">
        <v>4</v>
      </c>
      <c r="Q29">
        <v>4</v>
      </c>
      <c r="R29">
        <v>4</v>
      </c>
      <c r="S29">
        <v>5</v>
      </c>
      <c r="T29">
        <v>4</v>
      </c>
      <c r="U29">
        <v>5</v>
      </c>
      <c r="V29">
        <v>4</v>
      </c>
      <c r="W29">
        <v>5</v>
      </c>
      <c r="X29">
        <v>4.375</v>
      </c>
    </row>
    <row r="30" spans="1:24" x14ac:dyDescent="0.25">
      <c r="A30" t="s">
        <v>95</v>
      </c>
      <c r="B30">
        <v>4</v>
      </c>
      <c r="C30">
        <v>4</v>
      </c>
      <c r="D30">
        <v>4</v>
      </c>
      <c r="E30">
        <v>3</v>
      </c>
      <c r="F30">
        <v>4</v>
      </c>
      <c r="G30">
        <v>3.8</v>
      </c>
      <c r="H30">
        <v>4</v>
      </c>
      <c r="I30">
        <v>4</v>
      </c>
      <c r="J30">
        <v>4</v>
      </c>
      <c r="K30">
        <v>5</v>
      </c>
      <c r="L30">
        <v>4</v>
      </c>
      <c r="M30">
        <v>4</v>
      </c>
      <c r="N30">
        <v>5</v>
      </c>
      <c r="O30">
        <v>5</v>
      </c>
      <c r="P30">
        <v>4</v>
      </c>
      <c r="Q30">
        <v>4</v>
      </c>
      <c r="R30">
        <v>5</v>
      </c>
      <c r="S30">
        <v>4</v>
      </c>
      <c r="T30">
        <v>4</v>
      </c>
      <c r="U30">
        <v>5</v>
      </c>
      <c r="V30">
        <v>4</v>
      </c>
      <c r="W30">
        <v>5</v>
      </c>
      <c r="X30">
        <v>4.375</v>
      </c>
    </row>
    <row r="31" spans="1:24" x14ac:dyDescent="0.25">
      <c r="A31" t="s">
        <v>96</v>
      </c>
      <c r="B31">
        <v>5</v>
      </c>
      <c r="C31">
        <v>3</v>
      </c>
      <c r="D31">
        <v>4</v>
      </c>
      <c r="E31">
        <v>4</v>
      </c>
      <c r="F31">
        <v>4.5</v>
      </c>
      <c r="G31">
        <v>4.0999999999999996</v>
      </c>
      <c r="H31">
        <v>4</v>
      </c>
      <c r="I31">
        <v>5</v>
      </c>
      <c r="J31">
        <v>5</v>
      </c>
      <c r="K31">
        <v>5</v>
      </c>
      <c r="L31">
        <v>5</v>
      </c>
      <c r="M31">
        <v>4</v>
      </c>
      <c r="N31">
        <v>4</v>
      </c>
      <c r="O31">
        <v>5</v>
      </c>
      <c r="P31">
        <v>4</v>
      </c>
      <c r="Q31">
        <v>4</v>
      </c>
      <c r="R31">
        <v>5</v>
      </c>
      <c r="S31">
        <v>5</v>
      </c>
      <c r="T31">
        <v>4</v>
      </c>
      <c r="U31">
        <v>5</v>
      </c>
      <c r="V31">
        <v>5</v>
      </c>
      <c r="W31">
        <v>5</v>
      </c>
      <c r="X31">
        <v>4.625</v>
      </c>
    </row>
    <row r="32" spans="1:24" x14ac:dyDescent="0.25">
      <c r="A32" t="s">
        <v>97</v>
      </c>
      <c r="B32">
        <v>5</v>
      </c>
      <c r="C32">
        <v>4</v>
      </c>
      <c r="D32">
        <v>4</v>
      </c>
      <c r="E32">
        <v>4</v>
      </c>
      <c r="F32">
        <v>4.5</v>
      </c>
      <c r="G32">
        <v>4.3</v>
      </c>
      <c r="H32">
        <v>4</v>
      </c>
      <c r="I32">
        <v>4</v>
      </c>
      <c r="J32">
        <v>4</v>
      </c>
      <c r="K32">
        <v>5</v>
      </c>
      <c r="L32">
        <v>5</v>
      </c>
      <c r="M32">
        <v>4</v>
      </c>
      <c r="N32">
        <v>4</v>
      </c>
      <c r="O32">
        <v>4</v>
      </c>
      <c r="P32">
        <v>4</v>
      </c>
      <c r="Q32">
        <v>4</v>
      </c>
      <c r="R32">
        <v>5</v>
      </c>
      <c r="S32">
        <v>5</v>
      </c>
      <c r="T32">
        <v>4</v>
      </c>
      <c r="U32">
        <v>5</v>
      </c>
      <c r="V32">
        <v>5</v>
      </c>
      <c r="W32">
        <v>5</v>
      </c>
      <c r="X32">
        <v>4.4375</v>
      </c>
    </row>
    <row r="33" spans="1:24" x14ac:dyDescent="0.25">
      <c r="A33" t="s">
        <v>98</v>
      </c>
      <c r="B33">
        <v>5</v>
      </c>
      <c r="C33">
        <v>3</v>
      </c>
      <c r="D33">
        <v>4</v>
      </c>
      <c r="E33">
        <v>4</v>
      </c>
      <c r="F33">
        <v>4.5</v>
      </c>
      <c r="G33">
        <v>4.0999999999999996</v>
      </c>
      <c r="H33">
        <v>4</v>
      </c>
      <c r="I33">
        <v>4</v>
      </c>
      <c r="J33">
        <v>4</v>
      </c>
      <c r="K33">
        <v>5</v>
      </c>
      <c r="L33">
        <v>5</v>
      </c>
      <c r="M33">
        <v>4</v>
      </c>
      <c r="N33">
        <v>4</v>
      </c>
      <c r="O33">
        <v>4</v>
      </c>
      <c r="P33">
        <v>4</v>
      </c>
      <c r="Q33">
        <v>4</v>
      </c>
      <c r="R33">
        <v>5</v>
      </c>
      <c r="S33">
        <v>5</v>
      </c>
      <c r="T33">
        <v>4</v>
      </c>
      <c r="U33">
        <v>5</v>
      </c>
      <c r="V33">
        <v>5</v>
      </c>
      <c r="W33">
        <v>5</v>
      </c>
      <c r="X33">
        <v>4.4375</v>
      </c>
    </row>
    <row r="34" spans="1:24" x14ac:dyDescent="0.25">
      <c r="A34" t="s">
        <v>98</v>
      </c>
      <c r="B34">
        <v>5</v>
      </c>
      <c r="C34">
        <v>4</v>
      </c>
      <c r="D34">
        <v>4</v>
      </c>
      <c r="E34">
        <v>4</v>
      </c>
      <c r="F34">
        <v>4.5</v>
      </c>
      <c r="G34">
        <v>4.3</v>
      </c>
      <c r="H34">
        <v>4</v>
      </c>
      <c r="I34">
        <v>5</v>
      </c>
      <c r="J34">
        <v>4</v>
      </c>
      <c r="K34">
        <v>5</v>
      </c>
      <c r="L34">
        <v>5</v>
      </c>
      <c r="M34">
        <v>4</v>
      </c>
      <c r="N34">
        <v>4</v>
      </c>
      <c r="O34">
        <v>4</v>
      </c>
      <c r="P34">
        <v>4</v>
      </c>
      <c r="Q34">
        <v>4</v>
      </c>
      <c r="R34">
        <v>5</v>
      </c>
      <c r="S34">
        <v>5</v>
      </c>
      <c r="T34">
        <v>5</v>
      </c>
      <c r="V34">
        <v>5</v>
      </c>
      <c r="W34">
        <v>5</v>
      </c>
      <c r="X34">
        <v>4.5333333333333332</v>
      </c>
    </row>
    <row r="35" spans="1:24" x14ac:dyDescent="0.25">
      <c r="A35" t="s">
        <v>106</v>
      </c>
      <c r="B35" t="s">
        <v>100</v>
      </c>
      <c r="C35" t="s">
        <v>100</v>
      </c>
      <c r="D35" t="s">
        <v>356</v>
      </c>
      <c r="E35" t="s">
        <v>100</v>
      </c>
      <c r="F35" t="s">
        <v>373</v>
      </c>
      <c r="G35" t="s">
        <v>100</v>
      </c>
      <c r="H35" t="s">
        <v>357</v>
      </c>
      <c r="I35" t="s">
        <v>358</v>
      </c>
      <c r="J35" t="s">
        <v>359</v>
      </c>
      <c r="K35" t="s">
        <v>100</v>
      </c>
      <c r="L35" t="s">
        <v>360</v>
      </c>
      <c r="M35" t="s">
        <v>100</v>
      </c>
      <c r="N35" t="s">
        <v>100</v>
      </c>
      <c r="O35" t="s">
        <v>100</v>
      </c>
      <c r="P35" t="s">
        <v>100</v>
      </c>
      <c r="Q35" t="s">
        <v>374</v>
      </c>
      <c r="R35" t="s">
        <v>100</v>
      </c>
      <c r="S35" t="s">
        <v>100</v>
      </c>
      <c r="T35" t="s">
        <v>375</v>
      </c>
      <c r="U35" t="s">
        <v>100</v>
      </c>
      <c r="V35" t="s">
        <v>376</v>
      </c>
      <c r="W35" t="s">
        <v>100</v>
      </c>
      <c r="X35" t="s">
        <v>100</v>
      </c>
    </row>
    <row r="36" spans="1:24" x14ac:dyDescent="0.25">
      <c r="A36" t="s">
        <v>110</v>
      </c>
      <c r="B36" t="s">
        <v>100</v>
      </c>
      <c r="C36" t="s">
        <v>100</v>
      </c>
      <c r="D36" t="s">
        <v>100</v>
      </c>
      <c r="E36" t="s">
        <v>100</v>
      </c>
      <c r="F36" t="s">
        <v>377</v>
      </c>
      <c r="G36" t="s">
        <v>100</v>
      </c>
      <c r="H36" t="s">
        <v>100</v>
      </c>
      <c r="I36" t="s">
        <v>361</v>
      </c>
      <c r="J36" t="s">
        <v>362</v>
      </c>
      <c r="K36" t="s">
        <v>100</v>
      </c>
      <c r="L36" t="s">
        <v>100</v>
      </c>
      <c r="M36" t="s">
        <v>100</v>
      </c>
      <c r="N36" t="s">
        <v>100</v>
      </c>
      <c r="O36" t="s">
        <v>100</v>
      </c>
      <c r="P36" t="s">
        <v>100</v>
      </c>
      <c r="Q36" t="s">
        <v>378</v>
      </c>
      <c r="R36" t="s">
        <v>100</v>
      </c>
      <c r="S36" t="s">
        <v>100</v>
      </c>
      <c r="T36" t="s">
        <v>100</v>
      </c>
      <c r="U36" t="s">
        <v>100</v>
      </c>
      <c r="V36" t="s">
        <v>100</v>
      </c>
      <c r="W36" t="s">
        <v>100</v>
      </c>
      <c r="X36" t="s">
        <v>100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97FD5-CBE1-4AF4-893A-65F6ACCE488F}">
  <dimension ref="A1:N36"/>
  <sheetViews>
    <sheetView topLeftCell="B1" zoomScaleNormal="100" workbookViewId="0">
      <selection activeCell="M2" sqref="M2"/>
    </sheetView>
  </sheetViews>
  <sheetFormatPr baseColWidth="10" defaultRowHeight="15" x14ac:dyDescent="0.25"/>
  <cols>
    <col min="1" max="1" width="54" customWidth="1"/>
  </cols>
  <sheetData>
    <row r="1" spans="1:14" x14ac:dyDescent="0.25">
      <c r="B1" t="s">
        <v>52</v>
      </c>
      <c r="C1" t="s">
        <v>52</v>
      </c>
      <c r="D1" t="s">
        <v>52</v>
      </c>
      <c r="F1" t="s">
        <v>114</v>
      </c>
      <c r="G1" t="s">
        <v>114</v>
      </c>
      <c r="H1" t="s">
        <v>114</v>
      </c>
      <c r="I1" t="s">
        <v>114</v>
      </c>
      <c r="J1" t="s">
        <v>114</v>
      </c>
      <c r="K1" t="s">
        <v>114</v>
      </c>
      <c r="L1" t="s">
        <v>114</v>
      </c>
      <c r="M1" t="s">
        <v>114</v>
      </c>
    </row>
    <row r="2" spans="1:14" x14ac:dyDescent="0.25">
      <c r="A2" t="s">
        <v>3</v>
      </c>
      <c r="B2" s="43" t="s">
        <v>345</v>
      </c>
      <c r="C2" s="43" t="s">
        <v>346</v>
      </c>
      <c r="D2" s="43" t="s">
        <v>347</v>
      </c>
      <c r="E2" t="s">
        <v>61</v>
      </c>
      <c r="F2" s="43" t="s">
        <v>348</v>
      </c>
      <c r="G2" s="43" t="s">
        <v>349</v>
      </c>
      <c r="H2" s="43" t="s">
        <v>350</v>
      </c>
      <c r="I2" s="43" t="s">
        <v>351</v>
      </c>
      <c r="J2" s="43" t="s">
        <v>352</v>
      </c>
      <c r="K2" s="43" t="s">
        <v>353</v>
      </c>
      <c r="L2" s="43" t="s">
        <v>354</v>
      </c>
      <c r="M2" s="43" t="s">
        <v>355</v>
      </c>
      <c r="N2" t="s">
        <v>210</v>
      </c>
    </row>
    <row r="3" spans="1:14" x14ac:dyDescent="0.25">
      <c r="A3" t="s">
        <v>68</v>
      </c>
      <c r="B3">
        <v>5</v>
      </c>
      <c r="C3">
        <v>4</v>
      </c>
      <c r="D3">
        <v>4</v>
      </c>
      <c r="E3">
        <v>4.333333333333333</v>
      </c>
      <c r="F3">
        <v>4</v>
      </c>
      <c r="G3">
        <v>4</v>
      </c>
      <c r="H3">
        <v>4</v>
      </c>
      <c r="I3">
        <v>4</v>
      </c>
      <c r="J3">
        <v>5</v>
      </c>
      <c r="K3">
        <v>5</v>
      </c>
      <c r="L3">
        <v>4</v>
      </c>
      <c r="M3">
        <v>5</v>
      </c>
      <c r="N3">
        <v>4.375</v>
      </c>
    </row>
    <row r="4" spans="1:14" x14ac:dyDescent="0.25">
      <c r="A4" t="s">
        <v>69</v>
      </c>
      <c r="B4">
        <v>5</v>
      </c>
      <c r="C4">
        <v>4</v>
      </c>
      <c r="D4">
        <v>4</v>
      </c>
      <c r="E4">
        <v>4.333333333333333</v>
      </c>
      <c r="F4">
        <v>4</v>
      </c>
      <c r="G4">
        <v>4</v>
      </c>
      <c r="H4">
        <v>5</v>
      </c>
      <c r="I4">
        <v>5</v>
      </c>
      <c r="J4">
        <v>5</v>
      </c>
      <c r="K4">
        <v>5</v>
      </c>
      <c r="L4">
        <v>4</v>
      </c>
      <c r="M4">
        <v>4</v>
      </c>
      <c r="N4">
        <v>4.5</v>
      </c>
    </row>
    <row r="5" spans="1:14" x14ac:dyDescent="0.25">
      <c r="A5" t="s">
        <v>70</v>
      </c>
      <c r="B5">
        <v>5</v>
      </c>
      <c r="C5">
        <v>4</v>
      </c>
      <c r="D5">
        <v>4</v>
      </c>
      <c r="E5">
        <v>4.333333333333333</v>
      </c>
      <c r="F5">
        <v>4</v>
      </c>
      <c r="G5">
        <v>4</v>
      </c>
      <c r="H5">
        <v>4</v>
      </c>
      <c r="I5">
        <v>5</v>
      </c>
      <c r="J5">
        <v>5</v>
      </c>
      <c r="K5">
        <v>5</v>
      </c>
      <c r="L5">
        <v>4</v>
      </c>
      <c r="M5">
        <v>4</v>
      </c>
      <c r="N5">
        <v>4.375</v>
      </c>
    </row>
    <row r="6" spans="1:14" x14ac:dyDescent="0.25">
      <c r="A6" t="s">
        <v>71</v>
      </c>
      <c r="B6">
        <v>5</v>
      </c>
      <c r="C6">
        <v>4</v>
      </c>
      <c r="D6">
        <v>4</v>
      </c>
      <c r="E6">
        <v>4.333333333333333</v>
      </c>
      <c r="F6">
        <v>4</v>
      </c>
      <c r="G6">
        <v>4</v>
      </c>
      <c r="H6">
        <v>4</v>
      </c>
      <c r="I6">
        <v>5</v>
      </c>
      <c r="J6">
        <v>5</v>
      </c>
      <c r="K6">
        <v>5</v>
      </c>
      <c r="L6">
        <v>4</v>
      </c>
      <c r="M6">
        <v>4</v>
      </c>
      <c r="N6">
        <v>4.375</v>
      </c>
    </row>
    <row r="7" spans="1:14" x14ac:dyDescent="0.25">
      <c r="A7" t="s">
        <v>72</v>
      </c>
      <c r="B7">
        <v>3</v>
      </c>
      <c r="C7">
        <v>3</v>
      </c>
      <c r="D7">
        <v>4</v>
      </c>
      <c r="E7">
        <v>3.3333333333333335</v>
      </c>
      <c r="F7">
        <v>4</v>
      </c>
      <c r="G7">
        <v>4</v>
      </c>
      <c r="H7">
        <v>4</v>
      </c>
      <c r="I7">
        <v>4</v>
      </c>
      <c r="J7">
        <v>5</v>
      </c>
      <c r="K7">
        <v>5</v>
      </c>
      <c r="L7">
        <v>4</v>
      </c>
      <c r="M7">
        <v>4</v>
      </c>
      <c r="N7">
        <v>4.25</v>
      </c>
    </row>
    <row r="8" spans="1:14" x14ac:dyDescent="0.25">
      <c r="A8" t="s">
        <v>73</v>
      </c>
      <c r="B8">
        <v>4</v>
      </c>
      <c r="C8">
        <v>4</v>
      </c>
      <c r="D8">
        <v>4</v>
      </c>
      <c r="E8">
        <v>4</v>
      </c>
      <c r="F8">
        <v>4</v>
      </c>
      <c r="G8">
        <v>4</v>
      </c>
      <c r="I8">
        <v>4</v>
      </c>
      <c r="J8">
        <v>4</v>
      </c>
      <c r="K8">
        <v>5</v>
      </c>
      <c r="L8">
        <v>4</v>
      </c>
      <c r="M8">
        <v>4</v>
      </c>
      <c r="N8">
        <v>4.1428571428571432</v>
      </c>
    </row>
    <row r="9" spans="1:14" x14ac:dyDescent="0.25">
      <c r="A9" t="s">
        <v>74</v>
      </c>
      <c r="B9">
        <v>4</v>
      </c>
      <c r="C9">
        <v>4</v>
      </c>
      <c r="D9">
        <v>4</v>
      </c>
      <c r="E9">
        <v>4</v>
      </c>
      <c r="F9">
        <v>4</v>
      </c>
      <c r="G9">
        <v>4</v>
      </c>
      <c r="H9">
        <v>4</v>
      </c>
      <c r="I9">
        <v>5</v>
      </c>
      <c r="J9">
        <v>4</v>
      </c>
      <c r="K9">
        <v>4</v>
      </c>
      <c r="L9">
        <v>4</v>
      </c>
      <c r="M9">
        <v>4</v>
      </c>
      <c r="N9">
        <v>4.125</v>
      </c>
    </row>
    <row r="10" spans="1:14" x14ac:dyDescent="0.25">
      <c r="A10" t="s">
        <v>75</v>
      </c>
      <c r="B10">
        <v>5</v>
      </c>
      <c r="C10">
        <v>4</v>
      </c>
      <c r="D10">
        <v>4</v>
      </c>
      <c r="E10">
        <v>4.333333333333333</v>
      </c>
      <c r="F10">
        <v>4</v>
      </c>
      <c r="G10">
        <v>4</v>
      </c>
      <c r="H10">
        <v>4</v>
      </c>
      <c r="I10">
        <v>5</v>
      </c>
      <c r="J10">
        <v>4</v>
      </c>
      <c r="K10">
        <v>4</v>
      </c>
      <c r="L10">
        <v>4</v>
      </c>
      <c r="M10">
        <v>4</v>
      </c>
      <c r="N10">
        <v>4.125</v>
      </c>
    </row>
    <row r="11" spans="1:14" x14ac:dyDescent="0.25">
      <c r="A11" t="s">
        <v>76</v>
      </c>
      <c r="B11">
        <v>5</v>
      </c>
      <c r="C11">
        <v>4</v>
      </c>
      <c r="D11">
        <v>4</v>
      </c>
      <c r="E11">
        <v>4.333333333333333</v>
      </c>
      <c r="F11">
        <v>4</v>
      </c>
      <c r="G11">
        <v>4</v>
      </c>
      <c r="H11">
        <v>4</v>
      </c>
      <c r="I11">
        <v>5</v>
      </c>
      <c r="J11">
        <v>5</v>
      </c>
      <c r="K11">
        <v>4</v>
      </c>
      <c r="L11">
        <v>4</v>
      </c>
      <c r="M11">
        <v>4</v>
      </c>
      <c r="N11">
        <v>4.25</v>
      </c>
    </row>
    <row r="12" spans="1:14" x14ac:dyDescent="0.25">
      <c r="A12" t="s">
        <v>77</v>
      </c>
      <c r="B12">
        <v>4</v>
      </c>
      <c r="C12">
        <v>4</v>
      </c>
      <c r="D12">
        <v>4</v>
      </c>
      <c r="E12">
        <v>4</v>
      </c>
      <c r="F12">
        <v>4</v>
      </c>
      <c r="G12">
        <v>4</v>
      </c>
      <c r="H12">
        <v>3</v>
      </c>
      <c r="I12">
        <v>5</v>
      </c>
      <c r="J12">
        <v>4</v>
      </c>
      <c r="K12">
        <v>3</v>
      </c>
      <c r="L12">
        <v>4</v>
      </c>
      <c r="M12">
        <v>4</v>
      </c>
      <c r="N12">
        <v>3.875</v>
      </c>
    </row>
    <row r="13" spans="1:14" x14ac:dyDescent="0.25">
      <c r="A13" t="s">
        <v>78</v>
      </c>
      <c r="B13">
        <v>5</v>
      </c>
      <c r="C13">
        <v>3</v>
      </c>
      <c r="D13">
        <v>4</v>
      </c>
      <c r="E13">
        <v>4</v>
      </c>
      <c r="F13">
        <v>4</v>
      </c>
      <c r="G13">
        <v>4</v>
      </c>
      <c r="H13">
        <v>4</v>
      </c>
      <c r="I13">
        <v>5</v>
      </c>
      <c r="J13">
        <v>5</v>
      </c>
      <c r="K13">
        <v>4</v>
      </c>
      <c r="L13">
        <v>4</v>
      </c>
      <c r="M13">
        <v>4</v>
      </c>
      <c r="N13">
        <v>4.25</v>
      </c>
    </row>
    <row r="14" spans="1:14" x14ac:dyDescent="0.25">
      <c r="A14" t="s">
        <v>79</v>
      </c>
      <c r="B14">
        <v>5</v>
      </c>
      <c r="C14">
        <v>3</v>
      </c>
      <c r="D14">
        <v>4</v>
      </c>
      <c r="E14">
        <v>4</v>
      </c>
      <c r="F14">
        <v>4</v>
      </c>
      <c r="G14">
        <v>4</v>
      </c>
      <c r="H14">
        <v>4</v>
      </c>
      <c r="I14">
        <v>5</v>
      </c>
      <c r="J14">
        <v>5</v>
      </c>
      <c r="K14">
        <v>5</v>
      </c>
      <c r="L14">
        <v>5</v>
      </c>
      <c r="M14">
        <v>4</v>
      </c>
      <c r="N14">
        <v>4.5</v>
      </c>
    </row>
    <row r="15" spans="1:14" x14ac:dyDescent="0.25">
      <c r="A15" t="s">
        <v>80</v>
      </c>
      <c r="B15">
        <v>5</v>
      </c>
      <c r="C15">
        <v>3</v>
      </c>
      <c r="D15">
        <v>4</v>
      </c>
      <c r="E15">
        <v>4</v>
      </c>
      <c r="F15">
        <v>4</v>
      </c>
      <c r="G15">
        <v>4</v>
      </c>
      <c r="H15">
        <v>5</v>
      </c>
      <c r="I15">
        <v>5</v>
      </c>
      <c r="J15">
        <v>5</v>
      </c>
      <c r="K15">
        <v>5</v>
      </c>
      <c r="L15">
        <v>5</v>
      </c>
      <c r="M15">
        <v>4</v>
      </c>
      <c r="N15">
        <v>4.625</v>
      </c>
    </row>
    <row r="16" spans="1:14" x14ac:dyDescent="0.25">
      <c r="A16" t="s">
        <v>81</v>
      </c>
      <c r="B16">
        <v>5</v>
      </c>
      <c r="C16">
        <v>3</v>
      </c>
      <c r="D16">
        <v>4</v>
      </c>
      <c r="E16">
        <v>4</v>
      </c>
      <c r="F16">
        <v>4</v>
      </c>
      <c r="G16">
        <v>4</v>
      </c>
      <c r="H16">
        <v>4</v>
      </c>
      <c r="I16">
        <v>4</v>
      </c>
      <c r="J16">
        <v>5</v>
      </c>
      <c r="K16">
        <v>4</v>
      </c>
      <c r="L16">
        <v>5</v>
      </c>
      <c r="M16">
        <v>4</v>
      </c>
      <c r="N16">
        <v>4.25</v>
      </c>
    </row>
    <row r="17" spans="1:14" x14ac:dyDescent="0.25">
      <c r="A17" t="s">
        <v>82</v>
      </c>
      <c r="B17">
        <v>5</v>
      </c>
      <c r="C17">
        <v>3</v>
      </c>
      <c r="D17">
        <v>4</v>
      </c>
      <c r="E17">
        <v>4</v>
      </c>
      <c r="F17">
        <v>4</v>
      </c>
      <c r="G17">
        <v>5</v>
      </c>
      <c r="H17">
        <v>4</v>
      </c>
      <c r="I17">
        <v>5</v>
      </c>
      <c r="J17">
        <v>5</v>
      </c>
      <c r="K17">
        <v>4</v>
      </c>
      <c r="L17">
        <v>5</v>
      </c>
      <c r="M17">
        <v>4</v>
      </c>
      <c r="N17">
        <v>4.5</v>
      </c>
    </row>
    <row r="18" spans="1:14" x14ac:dyDescent="0.25">
      <c r="A18" t="s">
        <v>83</v>
      </c>
      <c r="B18">
        <v>4</v>
      </c>
      <c r="C18">
        <v>4</v>
      </c>
      <c r="D18">
        <v>4</v>
      </c>
      <c r="E18">
        <v>4</v>
      </c>
      <c r="F18">
        <v>4</v>
      </c>
      <c r="G18">
        <v>4</v>
      </c>
      <c r="H18">
        <v>5</v>
      </c>
      <c r="I18">
        <v>5</v>
      </c>
      <c r="J18">
        <v>5</v>
      </c>
      <c r="K18">
        <v>5</v>
      </c>
      <c r="L18">
        <v>5</v>
      </c>
      <c r="M18">
        <v>5</v>
      </c>
      <c r="N18">
        <v>4.75</v>
      </c>
    </row>
    <row r="19" spans="1:14" x14ac:dyDescent="0.25">
      <c r="A19" t="s">
        <v>84</v>
      </c>
      <c r="B19">
        <v>5</v>
      </c>
      <c r="C19">
        <v>4</v>
      </c>
      <c r="D19">
        <v>4</v>
      </c>
      <c r="E19">
        <v>4.333333333333333</v>
      </c>
      <c r="F19">
        <v>4</v>
      </c>
      <c r="G19">
        <v>4</v>
      </c>
      <c r="H19">
        <v>5</v>
      </c>
      <c r="I19">
        <v>5</v>
      </c>
      <c r="J19">
        <v>5</v>
      </c>
      <c r="K19">
        <v>4</v>
      </c>
      <c r="L19">
        <v>5</v>
      </c>
      <c r="M19">
        <v>4</v>
      </c>
      <c r="N19">
        <v>4.5</v>
      </c>
    </row>
    <row r="20" spans="1:14" x14ac:dyDescent="0.25">
      <c r="A20" t="s">
        <v>85</v>
      </c>
      <c r="B20">
        <v>5</v>
      </c>
      <c r="C20">
        <v>4</v>
      </c>
      <c r="D20">
        <v>4</v>
      </c>
      <c r="E20">
        <v>4.333333333333333</v>
      </c>
      <c r="F20">
        <v>4</v>
      </c>
      <c r="G20">
        <v>5</v>
      </c>
      <c r="H20">
        <v>5</v>
      </c>
      <c r="I20">
        <v>5</v>
      </c>
      <c r="J20">
        <v>5</v>
      </c>
      <c r="K20">
        <v>5</v>
      </c>
      <c r="L20">
        <v>4</v>
      </c>
      <c r="M20">
        <v>4</v>
      </c>
      <c r="N20">
        <v>4.625</v>
      </c>
    </row>
    <row r="21" spans="1:14" x14ac:dyDescent="0.25">
      <c r="A21" t="s">
        <v>86</v>
      </c>
      <c r="B21">
        <v>5</v>
      </c>
      <c r="C21">
        <v>3</v>
      </c>
      <c r="D21">
        <v>4</v>
      </c>
      <c r="E21">
        <v>4</v>
      </c>
      <c r="F21">
        <v>4</v>
      </c>
      <c r="G21">
        <v>4</v>
      </c>
      <c r="H21">
        <v>4</v>
      </c>
      <c r="I21">
        <v>4</v>
      </c>
      <c r="J21">
        <v>5</v>
      </c>
      <c r="K21">
        <v>4</v>
      </c>
      <c r="L21">
        <v>4</v>
      </c>
      <c r="M21">
        <v>4</v>
      </c>
      <c r="N21">
        <v>4.125</v>
      </c>
    </row>
    <row r="22" spans="1:14" x14ac:dyDescent="0.25">
      <c r="A22" t="s">
        <v>87</v>
      </c>
      <c r="B22">
        <v>5</v>
      </c>
      <c r="C22">
        <v>3</v>
      </c>
      <c r="D22">
        <v>4</v>
      </c>
      <c r="E22">
        <v>4</v>
      </c>
      <c r="F22">
        <v>4</v>
      </c>
      <c r="G22">
        <v>4</v>
      </c>
      <c r="H22">
        <v>4</v>
      </c>
      <c r="I22">
        <v>5</v>
      </c>
      <c r="J22">
        <v>5</v>
      </c>
      <c r="K22">
        <v>4</v>
      </c>
      <c r="L22">
        <v>4</v>
      </c>
      <c r="M22">
        <v>5</v>
      </c>
      <c r="N22">
        <v>4.375</v>
      </c>
    </row>
    <row r="23" spans="1:14" x14ac:dyDescent="0.25">
      <c r="A23" t="s">
        <v>88</v>
      </c>
      <c r="B23">
        <v>4</v>
      </c>
      <c r="C23">
        <v>4</v>
      </c>
      <c r="D23">
        <v>3</v>
      </c>
      <c r="E23">
        <v>3.6666666666666665</v>
      </c>
      <c r="F23">
        <v>4</v>
      </c>
      <c r="G23">
        <v>4</v>
      </c>
      <c r="H23">
        <v>5</v>
      </c>
      <c r="I23">
        <v>5</v>
      </c>
      <c r="J23">
        <v>4</v>
      </c>
      <c r="K23">
        <v>4</v>
      </c>
      <c r="L23">
        <v>5</v>
      </c>
      <c r="M23">
        <v>5</v>
      </c>
      <c r="N23">
        <v>4.5</v>
      </c>
    </row>
    <row r="24" spans="1:14" x14ac:dyDescent="0.25">
      <c r="A24" t="s">
        <v>89</v>
      </c>
      <c r="B24">
        <v>4</v>
      </c>
      <c r="C24">
        <v>4</v>
      </c>
      <c r="D24">
        <v>3</v>
      </c>
      <c r="E24">
        <v>3.6666666666666665</v>
      </c>
      <c r="F24">
        <v>4</v>
      </c>
      <c r="G24">
        <v>4</v>
      </c>
      <c r="H24">
        <v>5</v>
      </c>
      <c r="I24">
        <v>5</v>
      </c>
      <c r="J24">
        <v>4</v>
      </c>
      <c r="K24">
        <v>4</v>
      </c>
      <c r="L24">
        <v>5</v>
      </c>
      <c r="M24">
        <v>5</v>
      </c>
      <c r="N24">
        <v>4.5</v>
      </c>
    </row>
    <row r="25" spans="1:14" x14ac:dyDescent="0.25">
      <c r="A25" t="s">
        <v>90</v>
      </c>
      <c r="B25">
        <v>5</v>
      </c>
      <c r="C25">
        <v>4</v>
      </c>
      <c r="D25">
        <v>4</v>
      </c>
      <c r="E25">
        <v>4.333333333333333</v>
      </c>
      <c r="F25">
        <v>4</v>
      </c>
      <c r="G25">
        <v>4</v>
      </c>
      <c r="H25">
        <v>4</v>
      </c>
      <c r="I25">
        <v>4</v>
      </c>
      <c r="J25">
        <v>4</v>
      </c>
      <c r="K25">
        <v>4</v>
      </c>
      <c r="L25">
        <v>5</v>
      </c>
      <c r="M25">
        <v>5</v>
      </c>
      <c r="N25">
        <v>4.25</v>
      </c>
    </row>
    <row r="26" spans="1:14" x14ac:dyDescent="0.25">
      <c r="A26" t="s">
        <v>91</v>
      </c>
      <c r="B26">
        <v>4</v>
      </c>
      <c r="C26">
        <v>4</v>
      </c>
      <c r="D26">
        <v>4</v>
      </c>
      <c r="E26">
        <v>4</v>
      </c>
      <c r="F26">
        <v>4</v>
      </c>
      <c r="G26">
        <v>4</v>
      </c>
      <c r="H26">
        <v>4</v>
      </c>
      <c r="I26">
        <v>5</v>
      </c>
      <c r="J26">
        <v>4</v>
      </c>
      <c r="K26">
        <v>4</v>
      </c>
      <c r="L26">
        <v>5</v>
      </c>
      <c r="M26">
        <v>5</v>
      </c>
      <c r="N26">
        <v>4.375</v>
      </c>
    </row>
    <row r="27" spans="1:14" x14ac:dyDescent="0.25">
      <c r="A27" t="s">
        <v>92</v>
      </c>
      <c r="B27">
        <v>4</v>
      </c>
      <c r="C27">
        <v>4</v>
      </c>
      <c r="D27">
        <v>4</v>
      </c>
      <c r="E27">
        <v>4</v>
      </c>
      <c r="F27">
        <v>4</v>
      </c>
      <c r="G27">
        <v>4</v>
      </c>
      <c r="H27">
        <v>3</v>
      </c>
      <c r="I27">
        <v>5</v>
      </c>
      <c r="J27">
        <v>4</v>
      </c>
      <c r="K27">
        <v>4</v>
      </c>
      <c r="L27">
        <v>5</v>
      </c>
      <c r="M27">
        <v>5</v>
      </c>
      <c r="N27">
        <v>4.25</v>
      </c>
    </row>
    <row r="28" spans="1:14" x14ac:dyDescent="0.25">
      <c r="A28" t="s">
        <v>93</v>
      </c>
      <c r="B28">
        <v>4</v>
      </c>
      <c r="C28">
        <v>3</v>
      </c>
      <c r="D28">
        <v>4</v>
      </c>
      <c r="E28">
        <v>3.6666666666666665</v>
      </c>
      <c r="F28">
        <v>4</v>
      </c>
      <c r="G28">
        <v>4</v>
      </c>
      <c r="H28">
        <v>4</v>
      </c>
      <c r="I28">
        <v>4</v>
      </c>
      <c r="J28">
        <v>5</v>
      </c>
      <c r="K28">
        <v>4</v>
      </c>
      <c r="L28">
        <v>5</v>
      </c>
      <c r="M28">
        <v>4</v>
      </c>
      <c r="N28">
        <v>4.25</v>
      </c>
    </row>
    <row r="29" spans="1:14" x14ac:dyDescent="0.25">
      <c r="A29" t="s">
        <v>94</v>
      </c>
      <c r="B29">
        <v>4</v>
      </c>
      <c r="C29">
        <v>3</v>
      </c>
      <c r="D29">
        <v>4</v>
      </c>
      <c r="E29">
        <v>3.6666666666666665</v>
      </c>
      <c r="F29">
        <v>4</v>
      </c>
      <c r="G29">
        <v>4</v>
      </c>
      <c r="H29">
        <v>4</v>
      </c>
      <c r="I29">
        <v>5</v>
      </c>
      <c r="J29">
        <v>5</v>
      </c>
      <c r="K29">
        <v>4</v>
      </c>
      <c r="L29">
        <v>5</v>
      </c>
      <c r="M29">
        <v>4</v>
      </c>
      <c r="N29">
        <v>4.375</v>
      </c>
    </row>
    <row r="30" spans="1:14" x14ac:dyDescent="0.25">
      <c r="A30" t="s">
        <v>95</v>
      </c>
      <c r="B30">
        <v>4</v>
      </c>
      <c r="C30">
        <v>4</v>
      </c>
      <c r="D30">
        <v>4</v>
      </c>
      <c r="E30">
        <v>4</v>
      </c>
      <c r="F30">
        <v>4</v>
      </c>
      <c r="G30">
        <v>4</v>
      </c>
      <c r="H30">
        <v>4</v>
      </c>
      <c r="I30">
        <v>5</v>
      </c>
      <c r="J30">
        <v>4</v>
      </c>
      <c r="K30">
        <v>4</v>
      </c>
      <c r="L30">
        <v>5</v>
      </c>
      <c r="M30">
        <v>5</v>
      </c>
      <c r="N30">
        <v>4.375</v>
      </c>
    </row>
    <row r="31" spans="1:14" x14ac:dyDescent="0.25">
      <c r="A31" t="s">
        <v>96</v>
      </c>
      <c r="B31">
        <v>5</v>
      </c>
      <c r="C31">
        <v>3</v>
      </c>
      <c r="D31">
        <v>4</v>
      </c>
      <c r="E31">
        <v>4</v>
      </c>
      <c r="F31">
        <v>4</v>
      </c>
      <c r="G31">
        <v>5</v>
      </c>
      <c r="H31">
        <v>5</v>
      </c>
      <c r="I31">
        <v>5</v>
      </c>
      <c r="J31">
        <v>5</v>
      </c>
      <c r="K31">
        <v>4</v>
      </c>
      <c r="L31">
        <v>4</v>
      </c>
      <c r="M31">
        <v>5</v>
      </c>
      <c r="N31">
        <v>4.625</v>
      </c>
    </row>
    <row r="32" spans="1:14" x14ac:dyDescent="0.25">
      <c r="A32" t="s">
        <v>97</v>
      </c>
      <c r="B32">
        <v>5</v>
      </c>
      <c r="C32">
        <v>4</v>
      </c>
      <c r="D32">
        <v>4</v>
      </c>
      <c r="E32">
        <v>4.333333333333333</v>
      </c>
      <c r="F32">
        <v>4</v>
      </c>
      <c r="G32">
        <v>4</v>
      </c>
      <c r="H32">
        <v>4</v>
      </c>
      <c r="I32">
        <v>5</v>
      </c>
      <c r="J32">
        <v>5</v>
      </c>
      <c r="K32">
        <v>4</v>
      </c>
      <c r="L32">
        <v>4</v>
      </c>
      <c r="M32">
        <v>4</v>
      </c>
      <c r="N32">
        <v>4.25</v>
      </c>
    </row>
    <row r="33" spans="1:14" x14ac:dyDescent="0.25">
      <c r="A33" t="s">
        <v>98</v>
      </c>
      <c r="B33">
        <v>5</v>
      </c>
      <c r="C33">
        <v>3</v>
      </c>
      <c r="D33">
        <v>4</v>
      </c>
      <c r="E33">
        <v>4</v>
      </c>
      <c r="F33">
        <v>4</v>
      </c>
      <c r="G33">
        <v>4</v>
      </c>
      <c r="H33">
        <v>4</v>
      </c>
      <c r="I33">
        <v>5</v>
      </c>
      <c r="J33">
        <v>5</v>
      </c>
      <c r="K33">
        <v>4</v>
      </c>
      <c r="L33">
        <v>4</v>
      </c>
      <c r="M33">
        <v>4</v>
      </c>
      <c r="N33">
        <v>4.25</v>
      </c>
    </row>
    <row r="34" spans="1:14" x14ac:dyDescent="0.25">
      <c r="A34" t="s">
        <v>98</v>
      </c>
      <c r="B34">
        <v>5</v>
      </c>
      <c r="C34">
        <v>4</v>
      </c>
      <c r="D34">
        <v>4</v>
      </c>
      <c r="E34">
        <v>4.333333333333333</v>
      </c>
      <c r="F34">
        <v>4</v>
      </c>
      <c r="G34">
        <v>5</v>
      </c>
      <c r="H34">
        <v>4</v>
      </c>
      <c r="I34">
        <v>5</v>
      </c>
      <c r="J34">
        <v>5</v>
      </c>
      <c r="K34">
        <v>4</v>
      </c>
      <c r="L34">
        <v>4</v>
      </c>
      <c r="M34">
        <v>4</v>
      </c>
      <c r="N34">
        <v>4.375</v>
      </c>
    </row>
    <row r="35" spans="1:14" x14ac:dyDescent="0.25">
      <c r="A35" t="s">
        <v>106</v>
      </c>
      <c r="B35" t="s">
        <v>100</v>
      </c>
      <c r="C35" t="s">
        <v>100</v>
      </c>
      <c r="D35" t="s">
        <v>356</v>
      </c>
      <c r="E35" t="s">
        <v>100</v>
      </c>
      <c r="F35" t="s">
        <v>357</v>
      </c>
      <c r="G35" t="s">
        <v>358</v>
      </c>
      <c r="H35" t="s">
        <v>359</v>
      </c>
      <c r="I35" t="s">
        <v>100</v>
      </c>
      <c r="J35" t="s">
        <v>360</v>
      </c>
      <c r="K35" t="s">
        <v>100</v>
      </c>
      <c r="L35" t="s">
        <v>100</v>
      </c>
      <c r="M35" t="s">
        <v>100</v>
      </c>
      <c r="N35" t="s">
        <v>100</v>
      </c>
    </row>
    <row r="36" spans="1:14" x14ac:dyDescent="0.25">
      <c r="A36" t="s">
        <v>110</v>
      </c>
      <c r="B36" t="s">
        <v>100</v>
      </c>
      <c r="C36" t="s">
        <v>100</v>
      </c>
      <c r="D36" t="s">
        <v>100</v>
      </c>
      <c r="E36" t="s">
        <v>100</v>
      </c>
      <c r="F36" t="s">
        <v>100</v>
      </c>
      <c r="G36" t="s">
        <v>361</v>
      </c>
      <c r="H36" t="s">
        <v>362</v>
      </c>
      <c r="I36" t="s">
        <v>100</v>
      </c>
      <c r="J36" t="s">
        <v>100</v>
      </c>
      <c r="K36" t="s">
        <v>100</v>
      </c>
      <c r="L36" t="s">
        <v>100</v>
      </c>
      <c r="M36" t="s">
        <v>100</v>
      </c>
      <c r="N36" t="s">
        <v>100</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5F70-901F-4AE4-AA4C-818EA94A2489}">
  <dimension ref="A1:AE36"/>
  <sheetViews>
    <sheetView topLeftCell="P1" workbookViewId="0">
      <selection activeCell="AD2" sqref="AD2"/>
    </sheetView>
  </sheetViews>
  <sheetFormatPr baseColWidth="10" defaultRowHeight="15" x14ac:dyDescent="0.25"/>
  <cols>
    <col min="1" max="1" width="54" customWidth="1"/>
  </cols>
  <sheetData>
    <row r="1" spans="1:31" x14ac:dyDescent="0.25">
      <c r="B1" t="s">
        <v>52</v>
      </c>
      <c r="C1" t="s">
        <v>52</v>
      </c>
      <c r="D1" t="s">
        <v>52</v>
      </c>
      <c r="E1" t="s">
        <v>52</v>
      </c>
      <c r="F1" t="s">
        <v>52</v>
      </c>
      <c r="G1" t="s">
        <v>52</v>
      </c>
      <c r="H1" t="s">
        <v>52</v>
      </c>
      <c r="I1" t="s">
        <v>52</v>
      </c>
      <c r="J1" t="s">
        <v>52</v>
      </c>
      <c r="K1" t="s">
        <v>52</v>
      </c>
      <c r="L1" t="s">
        <v>52</v>
      </c>
      <c r="M1" t="s">
        <v>52</v>
      </c>
      <c r="N1" t="s">
        <v>52</v>
      </c>
      <c r="P1" t="s">
        <v>114</v>
      </c>
      <c r="Q1" t="s">
        <v>114</v>
      </c>
      <c r="R1" t="s">
        <v>114</v>
      </c>
      <c r="S1" t="s">
        <v>114</v>
      </c>
      <c r="T1" t="s">
        <v>114</v>
      </c>
      <c r="U1" t="s">
        <v>114</v>
      </c>
      <c r="V1" t="s">
        <v>114</v>
      </c>
      <c r="W1" t="s">
        <v>114</v>
      </c>
      <c r="X1" t="s">
        <v>114</v>
      </c>
      <c r="Y1" t="s">
        <v>114</v>
      </c>
      <c r="Z1" t="s">
        <v>114</v>
      </c>
      <c r="AA1" t="s">
        <v>114</v>
      </c>
      <c r="AB1" t="s">
        <v>114</v>
      </c>
      <c r="AC1" t="s">
        <v>114</v>
      </c>
      <c r="AD1" t="s">
        <v>114</v>
      </c>
    </row>
    <row r="2" spans="1:31" x14ac:dyDescent="0.25">
      <c r="A2" t="s">
        <v>3</v>
      </c>
      <c r="B2" s="43" t="s">
        <v>270</v>
      </c>
      <c r="C2" s="43" t="s">
        <v>271</v>
      </c>
      <c r="D2" s="43" t="s">
        <v>303</v>
      </c>
      <c r="E2" s="43" t="s">
        <v>272</v>
      </c>
      <c r="F2" s="43" t="s">
        <v>273</v>
      </c>
      <c r="G2" s="43" t="s">
        <v>273</v>
      </c>
      <c r="H2" s="43" t="s">
        <v>274</v>
      </c>
      <c r="I2" s="43" t="s">
        <v>275</v>
      </c>
      <c r="J2" s="43" t="s">
        <v>304</v>
      </c>
      <c r="K2" s="43" t="s">
        <v>305</v>
      </c>
      <c r="L2" s="43" t="s">
        <v>306</v>
      </c>
      <c r="M2" s="43" t="s">
        <v>307</v>
      </c>
      <c r="O2" t="s">
        <v>61</v>
      </c>
      <c r="P2" s="43" t="s">
        <v>276</v>
      </c>
      <c r="Q2" s="43" t="s">
        <v>277</v>
      </c>
      <c r="R2" s="43" t="s">
        <v>278</v>
      </c>
      <c r="S2" s="43" t="s">
        <v>279</v>
      </c>
      <c r="T2" s="43" t="s">
        <v>308</v>
      </c>
      <c r="U2" s="43" t="s">
        <v>309</v>
      </c>
      <c r="V2" s="43" t="s">
        <v>310</v>
      </c>
      <c r="W2" s="43" t="s">
        <v>280</v>
      </c>
      <c r="Y2" s="43" t="s">
        <v>311</v>
      </c>
      <c r="Z2" s="43" t="s">
        <v>312</v>
      </c>
      <c r="AA2" s="43" t="s">
        <v>313</v>
      </c>
      <c r="AB2" s="43" t="s">
        <v>314</v>
      </c>
      <c r="AC2" s="43" t="s">
        <v>315</v>
      </c>
      <c r="AD2" s="43" t="s">
        <v>281</v>
      </c>
    </row>
    <row r="3" spans="1:31" x14ac:dyDescent="0.25">
      <c r="A3" t="s">
        <v>68</v>
      </c>
      <c r="B3">
        <v>3</v>
      </c>
      <c r="C3">
        <v>4</v>
      </c>
      <c r="D3">
        <v>4</v>
      </c>
      <c r="E3">
        <v>4</v>
      </c>
      <c r="F3">
        <v>4</v>
      </c>
      <c r="G3">
        <v>4</v>
      </c>
      <c r="H3">
        <v>4</v>
      </c>
      <c r="I3">
        <v>4</v>
      </c>
      <c r="J3">
        <v>5</v>
      </c>
      <c r="K3">
        <v>4</v>
      </c>
      <c r="L3">
        <v>4</v>
      </c>
      <c r="M3">
        <v>4</v>
      </c>
      <c r="O3">
        <v>4</v>
      </c>
      <c r="P3">
        <v>4</v>
      </c>
      <c r="Q3">
        <v>4</v>
      </c>
      <c r="R3">
        <v>4</v>
      </c>
      <c r="S3">
        <v>5</v>
      </c>
      <c r="T3">
        <v>3</v>
      </c>
      <c r="U3">
        <v>5</v>
      </c>
      <c r="V3">
        <v>4</v>
      </c>
      <c r="W3">
        <v>4</v>
      </c>
      <c r="Y3">
        <v>5</v>
      </c>
      <c r="Z3">
        <v>5</v>
      </c>
      <c r="AA3">
        <v>4</v>
      </c>
      <c r="AB3">
        <v>4</v>
      </c>
      <c r="AC3">
        <v>5</v>
      </c>
      <c r="AD3">
        <v>4</v>
      </c>
      <c r="AE3">
        <v>4.2857142857142856</v>
      </c>
    </row>
    <row r="4" spans="1:31" x14ac:dyDescent="0.25">
      <c r="A4" t="s">
        <v>69</v>
      </c>
      <c r="B4">
        <v>4</v>
      </c>
      <c r="C4">
        <v>4</v>
      </c>
      <c r="D4">
        <v>4</v>
      </c>
      <c r="E4">
        <v>5</v>
      </c>
      <c r="F4">
        <v>4</v>
      </c>
      <c r="G4">
        <v>4</v>
      </c>
      <c r="H4">
        <v>4</v>
      </c>
      <c r="I4">
        <v>4</v>
      </c>
      <c r="J4">
        <v>5</v>
      </c>
      <c r="K4">
        <v>4</v>
      </c>
      <c r="L4">
        <v>4</v>
      </c>
      <c r="M4">
        <v>4</v>
      </c>
      <c r="O4">
        <v>4.166666666666667</v>
      </c>
      <c r="P4">
        <v>4</v>
      </c>
      <c r="Q4">
        <v>4</v>
      </c>
      <c r="R4">
        <v>4</v>
      </c>
      <c r="S4">
        <v>5</v>
      </c>
      <c r="T4">
        <v>4</v>
      </c>
      <c r="U4">
        <v>5</v>
      </c>
      <c r="V4">
        <v>5</v>
      </c>
      <c r="W4">
        <v>4</v>
      </c>
      <c r="Y4">
        <v>5</v>
      </c>
      <c r="Z4">
        <v>5</v>
      </c>
      <c r="AA4">
        <v>4</v>
      </c>
      <c r="AB4">
        <v>4</v>
      </c>
      <c r="AC4">
        <v>5</v>
      </c>
      <c r="AD4">
        <v>4</v>
      </c>
      <c r="AE4">
        <v>4.4285714285714288</v>
      </c>
    </row>
    <row r="5" spans="1:31" x14ac:dyDescent="0.25">
      <c r="A5" t="s">
        <v>70</v>
      </c>
      <c r="B5">
        <v>4</v>
      </c>
      <c r="C5">
        <v>4</v>
      </c>
      <c r="D5">
        <v>4</v>
      </c>
      <c r="E5">
        <v>4</v>
      </c>
      <c r="F5">
        <v>4</v>
      </c>
      <c r="G5">
        <v>4</v>
      </c>
      <c r="H5">
        <v>4</v>
      </c>
      <c r="I5">
        <v>4</v>
      </c>
      <c r="O5">
        <v>4</v>
      </c>
      <c r="P5">
        <v>4</v>
      </c>
      <c r="Q5">
        <v>4</v>
      </c>
      <c r="R5">
        <v>3</v>
      </c>
      <c r="S5">
        <v>5</v>
      </c>
      <c r="T5">
        <v>5</v>
      </c>
      <c r="U5">
        <v>5</v>
      </c>
      <c r="V5">
        <v>4</v>
      </c>
      <c r="W5">
        <v>4</v>
      </c>
      <c r="Y5">
        <v>5</v>
      </c>
      <c r="Z5">
        <v>5</v>
      </c>
      <c r="AA5">
        <v>5</v>
      </c>
      <c r="AB5">
        <v>4</v>
      </c>
      <c r="AC5">
        <v>4</v>
      </c>
      <c r="AD5">
        <v>4</v>
      </c>
      <c r="AE5">
        <v>4.3571428571428568</v>
      </c>
    </row>
    <row r="6" spans="1:31" x14ac:dyDescent="0.25">
      <c r="A6" t="s">
        <v>71</v>
      </c>
      <c r="C6">
        <v>4</v>
      </c>
      <c r="D6">
        <v>4</v>
      </c>
      <c r="E6">
        <v>5</v>
      </c>
      <c r="F6">
        <v>4</v>
      </c>
      <c r="G6">
        <v>4</v>
      </c>
      <c r="H6">
        <v>4</v>
      </c>
      <c r="I6">
        <v>4</v>
      </c>
      <c r="J6">
        <v>5</v>
      </c>
      <c r="K6">
        <v>4</v>
      </c>
      <c r="L6">
        <v>5</v>
      </c>
      <c r="M6">
        <v>4</v>
      </c>
      <c r="O6">
        <v>4.2727272727272725</v>
      </c>
      <c r="P6">
        <v>4</v>
      </c>
      <c r="Q6">
        <v>5</v>
      </c>
      <c r="R6">
        <v>4</v>
      </c>
      <c r="S6">
        <v>5</v>
      </c>
      <c r="T6">
        <v>4</v>
      </c>
      <c r="U6">
        <v>5</v>
      </c>
      <c r="V6">
        <v>4</v>
      </c>
      <c r="W6">
        <v>4</v>
      </c>
      <c r="Y6">
        <v>5</v>
      </c>
      <c r="Z6">
        <v>5</v>
      </c>
      <c r="AA6">
        <v>5</v>
      </c>
      <c r="AB6">
        <v>4</v>
      </c>
      <c r="AC6">
        <v>5</v>
      </c>
      <c r="AD6">
        <v>4</v>
      </c>
      <c r="AE6">
        <v>4.5</v>
      </c>
    </row>
    <row r="7" spans="1:31" x14ac:dyDescent="0.25">
      <c r="A7" t="s">
        <v>72</v>
      </c>
      <c r="B7">
        <v>3</v>
      </c>
      <c r="C7">
        <v>4</v>
      </c>
      <c r="D7">
        <v>3</v>
      </c>
      <c r="E7">
        <v>4</v>
      </c>
      <c r="F7">
        <v>4</v>
      </c>
      <c r="G7">
        <v>4</v>
      </c>
      <c r="H7">
        <v>4</v>
      </c>
      <c r="I7">
        <v>3</v>
      </c>
      <c r="J7">
        <v>5</v>
      </c>
      <c r="K7">
        <v>4</v>
      </c>
      <c r="L7">
        <v>4</v>
      </c>
      <c r="M7">
        <v>4</v>
      </c>
      <c r="O7">
        <v>3.8333333333333335</v>
      </c>
      <c r="P7">
        <v>4</v>
      </c>
      <c r="Q7">
        <v>4</v>
      </c>
      <c r="R7">
        <v>4</v>
      </c>
      <c r="S7">
        <v>4</v>
      </c>
      <c r="T7">
        <v>4</v>
      </c>
      <c r="U7">
        <v>5</v>
      </c>
      <c r="V7">
        <v>4</v>
      </c>
      <c r="W7">
        <v>4</v>
      </c>
      <c r="Y7">
        <v>5</v>
      </c>
      <c r="Z7">
        <v>4</v>
      </c>
      <c r="AA7">
        <v>5</v>
      </c>
      <c r="AB7">
        <v>4</v>
      </c>
      <c r="AC7">
        <v>5</v>
      </c>
      <c r="AD7">
        <v>3</v>
      </c>
      <c r="AE7">
        <v>4.2142857142857144</v>
      </c>
    </row>
    <row r="8" spans="1:31" x14ac:dyDescent="0.25">
      <c r="A8" t="s">
        <v>73</v>
      </c>
      <c r="B8">
        <v>4</v>
      </c>
      <c r="C8">
        <v>4</v>
      </c>
      <c r="D8">
        <v>3</v>
      </c>
      <c r="E8">
        <v>4</v>
      </c>
      <c r="F8">
        <v>5</v>
      </c>
      <c r="G8">
        <v>5</v>
      </c>
      <c r="H8">
        <v>3</v>
      </c>
      <c r="I8">
        <v>4</v>
      </c>
      <c r="J8">
        <v>4</v>
      </c>
      <c r="K8">
        <v>4</v>
      </c>
      <c r="L8">
        <v>4</v>
      </c>
      <c r="M8">
        <v>4</v>
      </c>
      <c r="O8">
        <v>4</v>
      </c>
      <c r="P8">
        <v>4</v>
      </c>
      <c r="Q8">
        <v>4</v>
      </c>
      <c r="R8">
        <v>4</v>
      </c>
      <c r="S8">
        <v>4</v>
      </c>
      <c r="T8">
        <v>5</v>
      </c>
      <c r="U8">
        <v>4</v>
      </c>
      <c r="V8">
        <v>5</v>
      </c>
      <c r="W8">
        <v>4</v>
      </c>
      <c r="Y8">
        <v>5</v>
      </c>
      <c r="Z8">
        <v>5</v>
      </c>
      <c r="AA8">
        <v>5</v>
      </c>
      <c r="AB8">
        <v>4</v>
      </c>
      <c r="AC8">
        <v>4</v>
      </c>
      <c r="AD8">
        <v>4</v>
      </c>
      <c r="AE8">
        <v>4.3571428571428568</v>
      </c>
    </row>
    <row r="9" spans="1:31" x14ac:dyDescent="0.25">
      <c r="A9" t="s">
        <v>74</v>
      </c>
      <c r="B9">
        <v>4</v>
      </c>
      <c r="C9">
        <v>4</v>
      </c>
      <c r="D9">
        <v>3</v>
      </c>
      <c r="E9">
        <v>5</v>
      </c>
      <c r="F9">
        <v>5</v>
      </c>
      <c r="G9">
        <v>5</v>
      </c>
      <c r="H9">
        <v>3</v>
      </c>
      <c r="I9">
        <v>4</v>
      </c>
      <c r="J9">
        <v>5</v>
      </c>
      <c r="K9">
        <v>4</v>
      </c>
      <c r="L9">
        <v>4</v>
      </c>
      <c r="M9">
        <v>4</v>
      </c>
      <c r="O9">
        <v>4.166666666666667</v>
      </c>
      <c r="P9">
        <v>4</v>
      </c>
      <c r="Q9">
        <v>4</v>
      </c>
      <c r="R9">
        <v>4</v>
      </c>
      <c r="S9">
        <v>5</v>
      </c>
      <c r="T9">
        <v>5</v>
      </c>
      <c r="U9">
        <v>5</v>
      </c>
      <c r="V9">
        <v>5</v>
      </c>
      <c r="W9">
        <v>4</v>
      </c>
      <c r="Y9">
        <v>5</v>
      </c>
      <c r="Z9">
        <v>5</v>
      </c>
      <c r="AA9">
        <v>5</v>
      </c>
      <c r="AB9">
        <v>4</v>
      </c>
      <c r="AC9">
        <v>4</v>
      </c>
      <c r="AD9">
        <v>4</v>
      </c>
      <c r="AE9">
        <v>4.5</v>
      </c>
    </row>
    <row r="10" spans="1:31" x14ac:dyDescent="0.25">
      <c r="A10" t="s">
        <v>75</v>
      </c>
      <c r="B10">
        <v>3</v>
      </c>
      <c r="C10">
        <v>4</v>
      </c>
      <c r="D10">
        <v>3</v>
      </c>
      <c r="E10">
        <v>5</v>
      </c>
      <c r="F10">
        <v>4</v>
      </c>
      <c r="G10">
        <v>4</v>
      </c>
      <c r="H10">
        <v>3</v>
      </c>
      <c r="I10">
        <v>4</v>
      </c>
      <c r="J10">
        <v>5</v>
      </c>
      <c r="K10">
        <v>4</v>
      </c>
      <c r="L10">
        <v>4</v>
      </c>
      <c r="M10">
        <v>4</v>
      </c>
      <c r="O10">
        <v>3.9166666666666665</v>
      </c>
      <c r="P10">
        <v>4</v>
      </c>
      <c r="Q10">
        <v>4</v>
      </c>
      <c r="R10">
        <v>4</v>
      </c>
      <c r="S10">
        <v>5</v>
      </c>
      <c r="T10">
        <v>5</v>
      </c>
      <c r="U10">
        <v>5</v>
      </c>
      <c r="V10">
        <v>5</v>
      </c>
      <c r="W10">
        <v>4</v>
      </c>
      <c r="Y10">
        <v>5</v>
      </c>
      <c r="Z10">
        <v>5</v>
      </c>
      <c r="AA10">
        <v>5</v>
      </c>
      <c r="AB10">
        <v>4</v>
      </c>
      <c r="AC10">
        <v>5</v>
      </c>
      <c r="AD10">
        <v>4</v>
      </c>
      <c r="AE10">
        <v>4.5714285714285712</v>
      </c>
    </row>
    <row r="11" spans="1:31" x14ac:dyDescent="0.25">
      <c r="A11" t="s">
        <v>76</v>
      </c>
      <c r="B11">
        <v>4</v>
      </c>
      <c r="C11">
        <v>4</v>
      </c>
      <c r="D11">
        <v>3</v>
      </c>
      <c r="E11">
        <v>4</v>
      </c>
      <c r="F11">
        <v>4</v>
      </c>
      <c r="G11">
        <v>4</v>
      </c>
      <c r="H11">
        <v>3</v>
      </c>
      <c r="I11">
        <v>4</v>
      </c>
      <c r="J11">
        <v>5</v>
      </c>
      <c r="K11">
        <v>4</v>
      </c>
      <c r="L11">
        <v>4</v>
      </c>
      <c r="M11">
        <v>4</v>
      </c>
      <c r="O11">
        <v>3.9166666666666665</v>
      </c>
      <c r="P11">
        <v>4</v>
      </c>
      <c r="Q11">
        <v>4</v>
      </c>
      <c r="R11">
        <v>3</v>
      </c>
      <c r="S11">
        <v>5</v>
      </c>
      <c r="T11">
        <v>4</v>
      </c>
      <c r="U11">
        <v>5</v>
      </c>
      <c r="V11">
        <v>5</v>
      </c>
      <c r="W11">
        <v>4</v>
      </c>
      <c r="Y11">
        <v>5</v>
      </c>
      <c r="Z11">
        <v>5</v>
      </c>
      <c r="AA11">
        <v>5</v>
      </c>
      <c r="AB11">
        <v>4</v>
      </c>
      <c r="AC11">
        <v>5</v>
      </c>
      <c r="AD11">
        <v>4</v>
      </c>
      <c r="AE11">
        <v>4.4285714285714288</v>
      </c>
    </row>
    <row r="12" spans="1:31" x14ac:dyDescent="0.25">
      <c r="A12" t="s">
        <v>77</v>
      </c>
      <c r="B12">
        <v>4</v>
      </c>
      <c r="C12">
        <v>4</v>
      </c>
      <c r="D12">
        <v>3</v>
      </c>
      <c r="E12">
        <v>3</v>
      </c>
      <c r="F12">
        <v>4</v>
      </c>
      <c r="G12">
        <v>4</v>
      </c>
      <c r="H12">
        <v>2</v>
      </c>
      <c r="O12">
        <v>3.4285714285714284</v>
      </c>
      <c r="P12">
        <v>4</v>
      </c>
      <c r="Q12">
        <v>4</v>
      </c>
      <c r="R12">
        <v>3</v>
      </c>
      <c r="S12">
        <v>4</v>
      </c>
      <c r="T12">
        <v>4</v>
      </c>
      <c r="U12">
        <v>5</v>
      </c>
      <c r="V12">
        <v>5</v>
      </c>
      <c r="Y12">
        <v>5</v>
      </c>
      <c r="Z12">
        <v>5</v>
      </c>
      <c r="AA12">
        <v>4</v>
      </c>
      <c r="AB12">
        <v>4</v>
      </c>
      <c r="AC12">
        <v>4</v>
      </c>
      <c r="AD12">
        <v>4</v>
      </c>
      <c r="AE12">
        <v>4.2307692307692308</v>
      </c>
    </row>
    <row r="13" spans="1:31" x14ac:dyDescent="0.25">
      <c r="A13" t="s">
        <v>78</v>
      </c>
      <c r="B13">
        <v>4</v>
      </c>
      <c r="C13">
        <v>4</v>
      </c>
      <c r="D13">
        <v>3</v>
      </c>
      <c r="E13">
        <v>5</v>
      </c>
      <c r="F13">
        <v>5</v>
      </c>
      <c r="G13">
        <v>5</v>
      </c>
      <c r="H13">
        <v>4</v>
      </c>
      <c r="I13">
        <v>4</v>
      </c>
      <c r="J13">
        <v>5</v>
      </c>
      <c r="K13">
        <v>4</v>
      </c>
      <c r="L13">
        <v>5</v>
      </c>
      <c r="M13">
        <v>5</v>
      </c>
      <c r="O13">
        <v>4.416666666666667</v>
      </c>
      <c r="P13">
        <v>4</v>
      </c>
      <c r="Q13">
        <v>4</v>
      </c>
      <c r="R13">
        <v>4</v>
      </c>
      <c r="S13">
        <v>5</v>
      </c>
      <c r="T13">
        <v>5</v>
      </c>
      <c r="U13">
        <v>5</v>
      </c>
      <c r="V13">
        <v>5</v>
      </c>
      <c r="W13">
        <v>4</v>
      </c>
      <c r="Y13">
        <v>5</v>
      </c>
      <c r="Z13">
        <v>5</v>
      </c>
      <c r="AA13">
        <v>4</v>
      </c>
      <c r="AB13">
        <v>4</v>
      </c>
      <c r="AC13">
        <v>5</v>
      </c>
      <c r="AD13">
        <v>4</v>
      </c>
      <c r="AE13">
        <v>4.5</v>
      </c>
    </row>
    <row r="14" spans="1:31" x14ac:dyDescent="0.25">
      <c r="A14" t="s">
        <v>79</v>
      </c>
      <c r="B14">
        <v>3</v>
      </c>
      <c r="C14">
        <v>4</v>
      </c>
      <c r="D14">
        <v>3</v>
      </c>
      <c r="E14">
        <v>5</v>
      </c>
      <c r="F14">
        <v>5</v>
      </c>
      <c r="G14">
        <v>5</v>
      </c>
      <c r="H14">
        <v>4</v>
      </c>
      <c r="I14">
        <v>4</v>
      </c>
      <c r="J14">
        <v>5</v>
      </c>
      <c r="K14">
        <v>4</v>
      </c>
      <c r="L14">
        <v>5</v>
      </c>
      <c r="M14">
        <v>5</v>
      </c>
      <c r="O14">
        <v>4.333333333333333</v>
      </c>
      <c r="P14">
        <v>4</v>
      </c>
      <c r="Q14">
        <v>4</v>
      </c>
      <c r="R14">
        <v>5</v>
      </c>
      <c r="S14">
        <v>5</v>
      </c>
      <c r="T14">
        <v>3</v>
      </c>
      <c r="U14">
        <v>5</v>
      </c>
      <c r="V14">
        <v>5</v>
      </c>
      <c r="W14">
        <v>4</v>
      </c>
      <c r="Y14">
        <v>5</v>
      </c>
      <c r="Z14">
        <v>5</v>
      </c>
      <c r="AA14">
        <v>5</v>
      </c>
      <c r="AB14">
        <v>4</v>
      </c>
      <c r="AC14">
        <v>5</v>
      </c>
      <c r="AD14">
        <v>4</v>
      </c>
      <c r="AE14">
        <v>4.5</v>
      </c>
    </row>
    <row r="15" spans="1:31" x14ac:dyDescent="0.25">
      <c r="A15" t="s">
        <v>80</v>
      </c>
      <c r="B15">
        <v>3</v>
      </c>
      <c r="C15">
        <v>4</v>
      </c>
      <c r="D15">
        <v>3</v>
      </c>
      <c r="E15">
        <v>5</v>
      </c>
      <c r="F15">
        <v>5</v>
      </c>
      <c r="G15">
        <v>5</v>
      </c>
      <c r="H15">
        <v>4</v>
      </c>
      <c r="I15">
        <v>4</v>
      </c>
      <c r="K15">
        <v>4</v>
      </c>
      <c r="L15">
        <v>5</v>
      </c>
      <c r="M15">
        <v>5</v>
      </c>
      <c r="O15">
        <v>4.2727272727272725</v>
      </c>
      <c r="P15">
        <v>4</v>
      </c>
      <c r="Q15">
        <v>4</v>
      </c>
      <c r="R15">
        <v>5</v>
      </c>
      <c r="S15">
        <v>5</v>
      </c>
      <c r="T15">
        <v>3</v>
      </c>
      <c r="U15">
        <v>5</v>
      </c>
      <c r="V15">
        <v>4</v>
      </c>
      <c r="W15">
        <v>4</v>
      </c>
      <c r="Y15">
        <v>5</v>
      </c>
      <c r="Z15">
        <v>5</v>
      </c>
      <c r="AA15">
        <v>5</v>
      </c>
      <c r="AB15">
        <v>4</v>
      </c>
      <c r="AC15">
        <v>5</v>
      </c>
      <c r="AD15">
        <v>4</v>
      </c>
      <c r="AE15">
        <v>4.4285714285714288</v>
      </c>
    </row>
    <row r="16" spans="1:31" x14ac:dyDescent="0.25">
      <c r="A16" t="s">
        <v>81</v>
      </c>
      <c r="B16">
        <v>4</v>
      </c>
      <c r="C16">
        <v>4</v>
      </c>
      <c r="D16">
        <v>3</v>
      </c>
      <c r="E16">
        <v>5</v>
      </c>
      <c r="F16">
        <v>5</v>
      </c>
      <c r="G16">
        <v>5</v>
      </c>
      <c r="H16">
        <v>3</v>
      </c>
      <c r="I16">
        <v>3</v>
      </c>
      <c r="J16">
        <v>5</v>
      </c>
      <c r="K16">
        <v>4</v>
      </c>
      <c r="L16">
        <v>5</v>
      </c>
      <c r="M16">
        <v>4</v>
      </c>
      <c r="O16">
        <v>4.166666666666667</v>
      </c>
      <c r="P16">
        <v>4</v>
      </c>
      <c r="Q16">
        <v>4</v>
      </c>
      <c r="R16">
        <v>5</v>
      </c>
      <c r="S16">
        <v>5</v>
      </c>
      <c r="T16">
        <v>5</v>
      </c>
      <c r="U16">
        <v>5</v>
      </c>
      <c r="V16">
        <v>4</v>
      </c>
      <c r="W16">
        <v>4</v>
      </c>
      <c r="Y16">
        <v>5</v>
      </c>
      <c r="Z16">
        <v>5</v>
      </c>
      <c r="AA16">
        <v>5</v>
      </c>
      <c r="AB16">
        <v>4</v>
      </c>
      <c r="AC16">
        <v>5</v>
      </c>
      <c r="AD16">
        <v>4</v>
      </c>
      <c r="AE16">
        <v>4.5714285714285712</v>
      </c>
    </row>
    <row r="17" spans="1:31" x14ac:dyDescent="0.25">
      <c r="A17" t="s">
        <v>82</v>
      </c>
      <c r="B17">
        <v>4</v>
      </c>
      <c r="C17">
        <v>4</v>
      </c>
      <c r="D17">
        <v>3</v>
      </c>
      <c r="E17">
        <v>5</v>
      </c>
      <c r="F17">
        <v>5</v>
      </c>
      <c r="G17">
        <v>5</v>
      </c>
      <c r="H17">
        <v>4</v>
      </c>
      <c r="I17">
        <v>4</v>
      </c>
      <c r="J17">
        <v>5</v>
      </c>
      <c r="K17">
        <v>4</v>
      </c>
      <c r="L17">
        <v>5</v>
      </c>
      <c r="M17">
        <v>5</v>
      </c>
      <c r="O17">
        <v>4.416666666666667</v>
      </c>
      <c r="P17">
        <v>4</v>
      </c>
      <c r="Q17">
        <v>4</v>
      </c>
      <c r="R17">
        <v>5</v>
      </c>
      <c r="S17">
        <v>5</v>
      </c>
      <c r="T17">
        <v>4</v>
      </c>
      <c r="U17">
        <v>4</v>
      </c>
      <c r="V17">
        <v>4</v>
      </c>
      <c r="W17">
        <v>4</v>
      </c>
      <c r="Y17">
        <v>5</v>
      </c>
      <c r="Z17">
        <v>5</v>
      </c>
      <c r="AA17">
        <v>5</v>
      </c>
      <c r="AB17">
        <v>4</v>
      </c>
      <c r="AC17">
        <v>5</v>
      </c>
      <c r="AD17">
        <v>4</v>
      </c>
      <c r="AE17">
        <v>4.4285714285714288</v>
      </c>
    </row>
    <row r="18" spans="1:31" x14ac:dyDescent="0.25">
      <c r="A18" t="s">
        <v>83</v>
      </c>
      <c r="B18">
        <v>4</v>
      </c>
      <c r="C18">
        <v>4</v>
      </c>
      <c r="D18">
        <v>3</v>
      </c>
      <c r="E18">
        <v>4</v>
      </c>
      <c r="F18">
        <v>4</v>
      </c>
      <c r="G18">
        <v>4</v>
      </c>
      <c r="H18">
        <v>4</v>
      </c>
      <c r="I18">
        <v>4</v>
      </c>
      <c r="J18">
        <v>5</v>
      </c>
      <c r="K18">
        <v>4</v>
      </c>
      <c r="L18">
        <v>4</v>
      </c>
      <c r="M18">
        <v>4</v>
      </c>
      <c r="O18">
        <v>4</v>
      </c>
      <c r="P18">
        <v>4</v>
      </c>
      <c r="Q18">
        <v>4</v>
      </c>
      <c r="R18">
        <v>3</v>
      </c>
      <c r="S18">
        <v>5</v>
      </c>
      <c r="T18">
        <v>4</v>
      </c>
      <c r="U18">
        <v>4</v>
      </c>
      <c r="V18">
        <v>4</v>
      </c>
      <c r="W18">
        <v>4</v>
      </c>
      <c r="Y18">
        <v>5</v>
      </c>
      <c r="Z18">
        <v>5</v>
      </c>
      <c r="AA18">
        <v>5</v>
      </c>
      <c r="AB18">
        <v>4</v>
      </c>
      <c r="AC18">
        <v>4</v>
      </c>
      <c r="AD18">
        <v>4</v>
      </c>
      <c r="AE18">
        <v>4.2142857142857144</v>
      </c>
    </row>
    <row r="19" spans="1:31" x14ac:dyDescent="0.25">
      <c r="A19" t="s">
        <v>84</v>
      </c>
      <c r="B19">
        <v>3</v>
      </c>
      <c r="C19">
        <v>4</v>
      </c>
      <c r="D19">
        <v>3</v>
      </c>
      <c r="E19">
        <v>3</v>
      </c>
      <c r="F19">
        <v>5</v>
      </c>
      <c r="G19">
        <v>5</v>
      </c>
      <c r="H19">
        <v>4</v>
      </c>
      <c r="I19">
        <v>4</v>
      </c>
      <c r="J19">
        <v>5</v>
      </c>
      <c r="K19">
        <v>4</v>
      </c>
      <c r="L19">
        <v>4</v>
      </c>
      <c r="M19">
        <v>4</v>
      </c>
      <c r="O19">
        <v>4</v>
      </c>
      <c r="P19">
        <v>4</v>
      </c>
      <c r="Q19">
        <v>4</v>
      </c>
      <c r="R19">
        <v>4</v>
      </c>
      <c r="S19">
        <v>5</v>
      </c>
      <c r="T19">
        <v>5</v>
      </c>
      <c r="U19">
        <v>4</v>
      </c>
      <c r="V19">
        <v>4</v>
      </c>
      <c r="W19">
        <v>4</v>
      </c>
      <c r="Y19">
        <v>5</v>
      </c>
      <c r="Z19">
        <v>4</v>
      </c>
      <c r="AA19">
        <v>5</v>
      </c>
      <c r="AB19">
        <v>4</v>
      </c>
      <c r="AC19">
        <v>5</v>
      </c>
      <c r="AD19">
        <v>4</v>
      </c>
      <c r="AE19">
        <v>4.3571428571428568</v>
      </c>
    </row>
    <row r="20" spans="1:31" x14ac:dyDescent="0.25">
      <c r="A20" t="s">
        <v>85</v>
      </c>
      <c r="B20">
        <v>4</v>
      </c>
      <c r="C20">
        <v>4</v>
      </c>
      <c r="D20">
        <v>3</v>
      </c>
      <c r="E20">
        <v>4</v>
      </c>
      <c r="F20">
        <v>4</v>
      </c>
      <c r="G20">
        <v>4</v>
      </c>
      <c r="H20">
        <v>4</v>
      </c>
      <c r="I20">
        <v>4</v>
      </c>
      <c r="J20">
        <v>5</v>
      </c>
      <c r="K20">
        <v>4</v>
      </c>
      <c r="L20">
        <v>4</v>
      </c>
      <c r="M20">
        <v>4</v>
      </c>
      <c r="O20">
        <v>4</v>
      </c>
      <c r="P20">
        <v>4</v>
      </c>
      <c r="Q20">
        <v>4</v>
      </c>
      <c r="R20">
        <v>3</v>
      </c>
      <c r="S20">
        <v>5</v>
      </c>
      <c r="T20">
        <v>4</v>
      </c>
      <c r="U20">
        <v>4</v>
      </c>
      <c r="V20">
        <v>5</v>
      </c>
      <c r="W20">
        <v>4</v>
      </c>
      <c r="Y20">
        <v>5</v>
      </c>
      <c r="Z20">
        <v>5</v>
      </c>
      <c r="AA20">
        <v>5</v>
      </c>
      <c r="AB20">
        <v>5</v>
      </c>
      <c r="AC20">
        <v>5</v>
      </c>
      <c r="AD20">
        <v>4</v>
      </c>
      <c r="AE20">
        <v>4.4285714285714288</v>
      </c>
    </row>
    <row r="21" spans="1:31" x14ac:dyDescent="0.25">
      <c r="A21" t="s">
        <v>86</v>
      </c>
      <c r="B21">
        <v>4</v>
      </c>
      <c r="C21">
        <v>4</v>
      </c>
      <c r="D21">
        <v>3</v>
      </c>
      <c r="E21">
        <v>3</v>
      </c>
      <c r="F21">
        <v>4</v>
      </c>
      <c r="G21">
        <v>4</v>
      </c>
      <c r="H21">
        <v>4</v>
      </c>
      <c r="I21">
        <v>4</v>
      </c>
      <c r="J21" s="43">
        <v>5</v>
      </c>
      <c r="K21">
        <v>4</v>
      </c>
      <c r="L21">
        <v>4</v>
      </c>
      <c r="M21">
        <v>4</v>
      </c>
      <c r="O21">
        <v>3.9166666666666665</v>
      </c>
      <c r="P21">
        <v>4</v>
      </c>
      <c r="Q21">
        <v>4</v>
      </c>
      <c r="R21">
        <v>3</v>
      </c>
      <c r="S21">
        <v>4</v>
      </c>
      <c r="T21">
        <v>5</v>
      </c>
      <c r="U21">
        <v>4</v>
      </c>
      <c r="V21">
        <v>5</v>
      </c>
      <c r="W21">
        <v>4</v>
      </c>
      <c r="Y21">
        <v>5</v>
      </c>
      <c r="Z21">
        <v>5</v>
      </c>
      <c r="AA21">
        <v>5</v>
      </c>
      <c r="AB21">
        <v>4</v>
      </c>
      <c r="AC21">
        <v>5</v>
      </c>
      <c r="AD21">
        <v>4</v>
      </c>
      <c r="AE21">
        <v>4.3571428571428568</v>
      </c>
    </row>
    <row r="22" spans="1:31" x14ac:dyDescent="0.25">
      <c r="A22" t="s">
        <v>87</v>
      </c>
      <c r="B22">
        <v>3</v>
      </c>
      <c r="C22">
        <v>4</v>
      </c>
      <c r="D22">
        <v>3</v>
      </c>
      <c r="E22">
        <v>4</v>
      </c>
      <c r="F22">
        <v>4</v>
      </c>
      <c r="G22">
        <v>4</v>
      </c>
      <c r="H22">
        <v>4</v>
      </c>
      <c r="I22">
        <v>4</v>
      </c>
      <c r="J22">
        <v>5</v>
      </c>
      <c r="K22">
        <v>4</v>
      </c>
      <c r="L22">
        <v>4</v>
      </c>
      <c r="M22">
        <v>4</v>
      </c>
      <c r="O22">
        <v>3.9166666666666665</v>
      </c>
      <c r="P22">
        <v>4</v>
      </c>
      <c r="Q22">
        <v>4</v>
      </c>
      <c r="R22">
        <v>3</v>
      </c>
      <c r="S22">
        <v>5</v>
      </c>
      <c r="T22">
        <v>3</v>
      </c>
      <c r="U22">
        <v>5</v>
      </c>
      <c r="V22">
        <v>4</v>
      </c>
      <c r="W22">
        <v>4</v>
      </c>
      <c r="Y22">
        <v>5</v>
      </c>
      <c r="Z22">
        <v>5</v>
      </c>
      <c r="AA22">
        <v>4</v>
      </c>
      <c r="AB22">
        <v>5</v>
      </c>
      <c r="AC22">
        <v>5</v>
      </c>
      <c r="AD22">
        <v>4</v>
      </c>
      <c r="AE22">
        <v>4.2857142857142856</v>
      </c>
    </row>
    <row r="23" spans="1:31" x14ac:dyDescent="0.25">
      <c r="A23" t="s">
        <v>88</v>
      </c>
      <c r="B23">
        <v>4</v>
      </c>
      <c r="D23">
        <v>3</v>
      </c>
      <c r="E23">
        <v>5</v>
      </c>
      <c r="F23">
        <v>4</v>
      </c>
      <c r="G23">
        <v>4</v>
      </c>
      <c r="H23">
        <v>4</v>
      </c>
      <c r="I23">
        <v>4</v>
      </c>
      <c r="J23">
        <v>4</v>
      </c>
      <c r="K23">
        <v>4</v>
      </c>
      <c r="L23">
        <v>4</v>
      </c>
      <c r="M23">
        <v>4</v>
      </c>
      <c r="O23">
        <v>4</v>
      </c>
      <c r="P23">
        <v>4</v>
      </c>
      <c r="Q23">
        <v>5</v>
      </c>
      <c r="R23">
        <v>4</v>
      </c>
      <c r="S23">
        <v>5</v>
      </c>
      <c r="T23">
        <v>5</v>
      </c>
      <c r="U23">
        <v>5</v>
      </c>
      <c r="V23">
        <v>4</v>
      </c>
      <c r="W23">
        <v>4</v>
      </c>
      <c r="Y23">
        <v>5</v>
      </c>
      <c r="Z23">
        <v>5</v>
      </c>
      <c r="AA23">
        <v>4</v>
      </c>
      <c r="AB23">
        <v>4</v>
      </c>
      <c r="AC23">
        <v>5</v>
      </c>
      <c r="AD23">
        <v>4</v>
      </c>
      <c r="AE23">
        <v>4.5</v>
      </c>
    </row>
    <row r="24" spans="1:31" x14ac:dyDescent="0.25">
      <c r="A24" t="s">
        <v>89</v>
      </c>
      <c r="B24">
        <v>4</v>
      </c>
      <c r="D24">
        <v>3</v>
      </c>
      <c r="E24">
        <v>5</v>
      </c>
      <c r="F24">
        <v>4</v>
      </c>
      <c r="G24">
        <v>4</v>
      </c>
      <c r="H24">
        <v>4</v>
      </c>
      <c r="I24">
        <v>4</v>
      </c>
      <c r="J24">
        <v>4</v>
      </c>
      <c r="K24">
        <v>4</v>
      </c>
      <c r="L24">
        <v>4</v>
      </c>
      <c r="M24">
        <v>4</v>
      </c>
      <c r="O24">
        <v>4</v>
      </c>
      <c r="P24">
        <v>4</v>
      </c>
      <c r="Q24">
        <v>5</v>
      </c>
      <c r="R24">
        <v>4</v>
      </c>
      <c r="S24">
        <v>5</v>
      </c>
      <c r="T24">
        <v>5</v>
      </c>
      <c r="U24">
        <v>5</v>
      </c>
      <c r="V24">
        <v>4</v>
      </c>
      <c r="W24">
        <v>4</v>
      </c>
      <c r="Y24">
        <v>5</v>
      </c>
      <c r="Z24">
        <v>5</v>
      </c>
      <c r="AA24">
        <v>4</v>
      </c>
      <c r="AB24">
        <v>4</v>
      </c>
      <c r="AC24">
        <v>5</v>
      </c>
      <c r="AD24">
        <v>4</v>
      </c>
      <c r="AE24">
        <v>4.5</v>
      </c>
    </row>
    <row r="25" spans="1:31" x14ac:dyDescent="0.25">
      <c r="A25" t="s">
        <v>90</v>
      </c>
      <c r="B25">
        <v>3</v>
      </c>
      <c r="D25">
        <v>3</v>
      </c>
      <c r="E25">
        <v>4</v>
      </c>
      <c r="F25">
        <v>4</v>
      </c>
      <c r="G25">
        <v>4</v>
      </c>
      <c r="H25">
        <v>3</v>
      </c>
      <c r="I25">
        <v>4</v>
      </c>
      <c r="J25">
        <v>4</v>
      </c>
      <c r="K25">
        <v>4</v>
      </c>
      <c r="L25">
        <v>4</v>
      </c>
      <c r="M25">
        <v>4</v>
      </c>
      <c r="O25">
        <v>3.7272727272727271</v>
      </c>
      <c r="P25">
        <v>4</v>
      </c>
      <c r="Q25">
        <v>4</v>
      </c>
      <c r="R25">
        <v>4</v>
      </c>
      <c r="S25">
        <v>5</v>
      </c>
      <c r="T25">
        <v>5</v>
      </c>
      <c r="U25">
        <v>5</v>
      </c>
      <c r="V25">
        <v>4</v>
      </c>
      <c r="W25">
        <v>4</v>
      </c>
      <c r="Y25">
        <v>5</v>
      </c>
      <c r="Z25">
        <v>5</v>
      </c>
      <c r="AA25">
        <v>5</v>
      </c>
      <c r="AB25">
        <v>4</v>
      </c>
      <c r="AC25">
        <v>5</v>
      </c>
      <c r="AD25">
        <v>3</v>
      </c>
      <c r="AE25">
        <v>4.4285714285714288</v>
      </c>
    </row>
    <row r="26" spans="1:31" x14ac:dyDescent="0.25">
      <c r="A26" t="s">
        <v>91</v>
      </c>
      <c r="B26">
        <v>4</v>
      </c>
      <c r="D26">
        <v>3</v>
      </c>
      <c r="E26">
        <v>4</v>
      </c>
      <c r="F26">
        <v>4</v>
      </c>
      <c r="G26">
        <v>4</v>
      </c>
      <c r="H26">
        <v>4</v>
      </c>
      <c r="I26">
        <v>4</v>
      </c>
      <c r="J26">
        <v>4</v>
      </c>
      <c r="K26">
        <v>4</v>
      </c>
      <c r="L26">
        <v>4</v>
      </c>
      <c r="M26">
        <v>4</v>
      </c>
      <c r="O26">
        <v>3.9090909090909092</v>
      </c>
      <c r="P26">
        <v>4</v>
      </c>
      <c r="Q26">
        <v>5</v>
      </c>
      <c r="R26">
        <v>4</v>
      </c>
      <c r="S26">
        <v>5</v>
      </c>
      <c r="T26">
        <v>5</v>
      </c>
      <c r="U26">
        <v>5</v>
      </c>
      <c r="V26">
        <v>4</v>
      </c>
      <c r="W26">
        <v>4</v>
      </c>
      <c r="Y26">
        <v>5</v>
      </c>
      <c r="Z26">
        <v>5</v>
      </c>
      <c r="AA26">
        <v>4</v>
      </c>
      <c r="AB26">
        <v>4</v>
      </c>
      <c r="AC26">
        <v>4</v>
      </c>
      <c r="AD26">
        <v>4</v>
      </c>
      <c r="AE26">
        <v>4.4285714285714288</v>
      </c>
    </row>
    <row r="27" spans="1:31" x14ac:dyDescent="0.25">
      <c r="A27" t="s">
        <v>92</v>
      </c>
      <c r="B27">
        <v>4</v>
      </c>
      <c r="D27">
        <v>3</v>
      </c>
      <c r="E27">
        <v>5</v>
      </c>
      <c r="F27">
        <v>4</v>
      </c>
      <c r="G27">
        <v>4</v>
      </c>
      <c r="H27">
        <v>4</v>
      </c>
      <c r="J27">
        <v>4</v>
      </c>
      <c r="K27">
        <v>4</v>
      </c>
      <c r="L27">
        <v>4</v>
      </c>
      <c r="M27">
        <v>4</v>
      </c>
      <c r="O27">
        <v>4</v>
      </c>
      <c r="P27">
        <v>4</v>
      </c>
      <c r="Q27">
        <v>4</v>
      </c>
      <c r="R27">
        <v>4</v>
      </c>
      <c r="S27">
        <v>5</v>
      </c>
      <c r="T27">
        <v>5</v>
      </c>
      <c r="U27">
        <v>5</v>
      </c>
      <c r="V27">
        <v>4</v>
      </c>
      <c r="W27">
        <v>4</v>
      </c>
      <c r="Y27">
        <v>5</v>
      </c>
      <c r="Z27">
        <v>5</v>
      </c>
      <c r="AA27">
        <v>4</v>
      </c>
      <c r="AB27">
        <v>4</v>
      </c>
      <c r="AC27">
        <v>4</v>
      </c>
      <c r="AD27">
        <v>4</v>
      </c>
      <c r="AE27">
        <v>4.3571428571428568</v>
      </c>
    </row>
    <row r="28" spans="1:31" x14ac:dyDescent="0.25">
      <c r="A28" t="s">
        <v>93</v>
      </c>
      <c r="B28">
        <v>3</v>
      </c>
      <c r="C28">
        <v>4</v>
      </c>
      <c r="D28">
        <v>3</v>
      </c>
      <c r="E28">
        <v>3</v>
      </c>
      <c r="F28">
        <v>4</v>
      </c>
      <c r="G28">
        <v>4</v>
      </c>
      <c r="H28">
        <v>4</v>
      </c>
      <c r="J28">
        <v>4</v>
      </c>
      <c r="K28">
        <v>4</v>
      </c>
      <c r="L28">
        <v>5</v>
      </c>
      <c r="M28">
        <v>4</v>
      </c>
      <c r="O28">
        <v>3.8181818181818183</v>
      </c>
      <c r="P28">
        <v>4</v>
      </c>
      <c r="Q28">
        <v>4</v>
      </c>
      <c r="R28">
        <v>4</v>
      </c>
      <c r="S28">
        <v>4</v>
      </c>
      <c r="T28">
        <v>5</v>
      </c>
      <c r="U28">
        <v>4</v>
      </c>
      <c r="V28">
        <v>4</v>
      </c>
      <c r="W28">
        <v>4</v>
      </c>
      <c r="Y28">
        <v>5</v>
      </c>
      <c r="Z28">
        <v>4</v>
      </c>
      <c r="AA28">
        <v>4</v>
      </c>
      <c r="AB28">
        <v>4</v>
      </c>
      <c r="AC28">
        <v>5</v>
      </c>
      <c r="AD28">
        <v>4</v>
      </c>
      <c r="AE28">
        <v>4.2142857142857144</v>
      </c>
    </row>
    <row r="29" spans="1:31" x14ac:dyDescent="0.25">
      <c r="A29" t="s">
        <v>94</v>
      </c>
      <c r="B29">
        <v>4</v>
      </c>
      <c r="C29">
        <v>4</v>
      </c>
      <c r="D29">
        <v>3</v>
      </c>
      <c r="E29">
        <v>4</v>
      </c>
      <c r="F29">
        <v>4</v>
      </c>
      <c r="G29">
        <v>4</v>
      </c>
      <c r="H29">
        <v>3</v>
      </c>
      <c r="J29">
        <v>4</v>
      </c>
      <c r="K29">
        <v>4</v>
      </c>
      <c r="L29">
        <v>5</v>
      </c>
      <c r="M29">
        <v>4</v>
      </c>
      <c r="O29">
        <v>3.9090909090909092</v>
      </c>
      <c r="P29">
        <v>4</v>
      </c>
      <c r="Q29">
        <v>4</v>
      </c>
      <c r="R29">
        <v>4</v>
      </c>
      <c r="S29">
        <v>5</v>
      </c>
      <c r="T29">
        <v>5</v>
      </c>
      <c r="U29">
        <v>5</v>
      </c>
      <c r="V29">
        <v>4</v>
      </c>
      <c r="W29">
        <v>4</v>
      </c>
      <c r="Y29">
        <v>5</v>
      </c>
      <c r="Z29">
        <v>5</v>
      </c>
      <c r="AA29">
        <v>5</v>
      </c>
      <c r="AB29">
        <v>4</v>
      </c>
      <c r="AC29">
        <v>5</v>
      </c>
      <c r="AD29">
        <v>4</v>
      </c>
      <c r="AE29">
        <v>4.5</v>
      </c>
    </row>
    <row r="30" spans="1:31" x14ac:dyDescent="0.25">
      <c r="A30" t="s">
        <v>95</v>
      </c>
      <c r="B30">
        <v>4</v>
      </c>
      <c r="C30">
        <v>4</v>
      </c>
      <c r="D30">
        <v>3</v>
      </c>
      <c r="E30">
        <v>4</v>
      </c>
      <c r="F30">
        <v>4</v>
      </c>
      <c r="G30">
        <v>4</v>
      </c>
      <c r="H30">
        <v>4</v>
      </c>
      <c r="J30">
        <v>4</v>
      </c>
      <c r="K30">
        <v>4</v>
      </c>
      <c r="L30">
        <v>5</v>
      </c>
      <c r="M30">
        <v>4</v>
      </c>
      <c r="O30">
        <v>4</v>
      </c>
      <c r="P30">
        <v>4</v>
      </c>
      <c r="Q30">
        <v>4</v>
      </c>
      <c r="R30">
        <v>4</v>
      </c>
      <c r="S30">
        <v>5</v>
      </c>
      <c r="T30">
        <v>5</v>
      </c>
      <c r="U30">
        <v>5</v>
      </c>
      <c r="V30">
        <v>4</v>
      </c>
      <c r="W30">
        <v>4</v>
      </c>
      <c r="Y30">
        <v>5</v>
      </c>
      <c r="Z30">
        <v>5</v>
      </c>
      <c r="AA30">
        <v>4</v>
      </c>
      <c r="AB30">
        <v>4</v>
      </c>
      <c r="AC30">
        <v>5</v>
      </c>
      <c r="AD30">
        <v>4</v>
      </c>
      <c r="AE30">
        <v>4.4285714285714288</v>
      </c>
    </row>
    <row r="31" spans="1:31" x14ac:dyDescent="0.25">
      <c r="A31" t="s">
        <v>96</v>
      </c>
      <c r="B31">
        <v>3</v>
      </c>
      <c r="C31">
        <v>4</v>
      </c>
      <c r="D31">
        <v>3</v>
      </c>
      <c r="E31">
        <v>5</v>
      </c>
      <c r="F31">
        <v>4</v>
      </c>
      <c r="G31">
        <v>4</v>
      </c>
      <c r="H31">
        <v>4</v>
      </c>
      <c r="K31">
        <v>4</v>
      </c>
      <c r="L31">
        <v>5</v>
      </c>
      <c r="M31">
        <v>4</v>
      </c>
      <c r="O31">
        <v>4</v>
      </c>
      <c r="P31">
        <v>4</v>
      </c>
      <c r="Q31">
        <v>4</v>
      </c>
      <c r="R31">
        <v>3</v>
      </c>
      <c r="S31">
        <v>5</v>
      </c>
      <c r="T31">
        <v>5</v>
      </c>
      <c r="U31">
        <v>4</v>
      </c>
      <c r="V31">
        <v>5</v>
      </c>
      <c r="W31">
        <v>4</v>
      </c>
      <c r="Y31">
        <v>5</v>
      </c>
      <c r="Z31">
        <v>5</v>
      </c>
      <c r="AA31">
        <v>4</v>
      </c>
      <c r="AB31">
        <v>4</v>
      </c>
      <c r="AC31">
        <v>5</v>
      </c>
      <c r="AD31">
        <v>4</v>
      </c>
      <c r="AE31">
        <v>4.3571428571428568</v>
      </c>
    </row>
    <row r="32" spans="1:31" x14ac:dyDescent="0.25">
      <c r="A32" t="s">
        <v>97</v>
      </c>
      <c r="B32">
        <v>3</v>
      </c>
      <c r="C32">
        <v>4</v>
      </c>
      <c r="D32">
        <v>3</v>
      </c>
      <c r="E32">
        <v>4</v>
      </c>
      <c r="F32">
        <v>4</v>
      </c>
      <c r="G32">
        <v>4</v>
      </c>
      <c r="H32">
        <v>4</v>
      </c>
      <c r="J32">
        <v>4</v>
      </c>
      <c r="K32">
        <v>4</v>
      </c>
      <c r="L32">
        <v>5</v>
      </c>
      <c r="M32">
        <v>4</v>
      </c>
      <c r="O32">
        <v>3.9090909090909092</v>
      </c>
      <c r="P32">
        <v>4</v>
      </c>
      <c r="Q32">
        <v>4</v>
      </c>
      <c r="R32">
        <v>4</v>
      </c>
      <c r="S32">
        <v>5</v>
      </c>
      <c r="T32">
        <v>4</v>
      </c>
      <c r="U32">
        <v>4</v>
      </c>
      <c r="V32">
        <v>4</v>
      </c>
      <c r="W32">
        <v>4</v>
      </c>
      <c r="Y32">
        <v>5</v>
      </c>
      <c r="Z32">
        <v>5</v>
      </c>
      <c r="AA32">
        <v>5</v>
      </c>
      <c r="AB32">
        <v>4</v>
      </c>
      <c r="AC32">
        <v>5</v>
      </c>
      <c r="AD32">
        <v>4</v>
      </c>
      <c r="AE32">
        <v>4.3571428571428568</v>
      </c>
    </row>
    <row r="33" spans="1:31" x14ac:dyDescent="0.25">
      <c r="A33" t="s">
        <v>98</v>
      </c>
      <c r="B33">
        <v>4</v>
      </c>
      <c r="C33">
        <v>4</v>
      </c>
      <c r="D33">
        <v>3</v>
      </c>
      <c r="E33">
        <v>4</v>
      </c>
      <c r="F33">
        <v>4</v>
      </c>
      <c r="G33">
        <v>4</v>
      </c>
      <c r="H33">
        <v>4</v>
      </c>
      <c r="J33">
        <v>4</v>
      </c>
      <c r="K33">
        <v>4</v>
      </c>
      <c r="L33">
        <v>4</v>
      </c>
      <c r="M33">
        <v>4</v>
      </c>
      <c r="O33">
        <v>3.9090909090909092</v>
      </c>
      <c r="P33">
        <v>4</v>
      </c>
      <c r="Q33">
        <v>4</v>
      </c>
      <c r="R33">
        <v>4</v>
      </c>
      <c r="S33">
        <v>5</v>
      </c>
      <c r="T33">
        <v>4</v>
      </c>
      <c r="U33">
        <v>4</v>
      </c>
      <c r="V33">
        <v>4</v>
      </c>
      <c r="W33">
        <v>4</v>
      </c>
      <c r="Y33">
        <v>5</v>
      </c>
      <c r="Z33">
        <v>5</v>
      </c>
      <c r="AA33">
        <v>4</v>
      </c>
      <c r="AB33">
        <v>4</v>
      </c>
      <c r="AC33">
        <v>5</v>
      </c>
      <c r="AD33">
        <v>4</v>
      </c>
      <c r="AE33">
        <v>4.3571428571428568</v>
      </c>
    </row>
    <row r="34" spans="1:31" x14ac:dyDescent="0.25">
      <c r="A34" t="s">
        <v>98</v>
      </c>
      <c r="B34">
        <v>4</v>
      </c>
      <c r="C34">
        <v>4</v>
      </c>
      <c r="E34">
        <v>4</v>
      </c>
      <c r="F34">
        <v>4</v>
      </c>
      <c r="G34">
        <v>4</v>
      </c>
      <c r="H34">
        <v>4</v>
      </c>
      <c r="I34">
        <v>4</v>
      </c>
      <c r="J34">
        <v>4</v>
      </c>
      <c r="K34">
        <v>4</v>
      </c>
      <c r="L34">
        <v>4</v>
      </c>
      <c r="M34">
        <v>4</v>
      </c>
      <c r="O34">
        <v>4</v>
      </c>
      <c r="P34">
        <v>4</v>
      </c>
      <c r="Q34">
        <v>4</v>
      </c>
      <c r="R34">
        <v>4</v>
      </c>
      <c r="S34">
        <v>5</v>
      </c>
      <c r="T34">
        <v>4</v>
      </c>
      <c r="U34">
        <v>4</v>
      </c>
      <c r="W34">
        <v>4</v>
      </c>
      <c r="Y34">
        <v>5</v>
      </c>
      <c r="Z34">
        <v>5</v>
      </c>
      <c r="AA34">
        <v>5</v>
      </c>
      <c r="AC34">
        <v>5</v>
      </c>
      <c r="AD34">
        <v>4</v>
      </c>
      <c r="AE34">
        <v>4.3571428571428568</v>
      </c>
    </row>
    <row r="35" spans="1:31" x14ac:dyDescent="0.25">
      <c r="A35" t="s">
        <v>106</v>
      </c>
      <c r="B35" t="s">
        <v>282</v>
      </c>
      <c r="C35" t="s">
        <v>283</v>
      </c>
      <c r="D35" t="s">
        <v>335</v>
      </c>
      <c r="E35" t="s">
        <v>284</v>
      </c>
      <c r="F35" t="s">
        <v>285</v>
      </c>
      <c r="G35" t="s">
        <v>285</v>
      </c>
      <c r="H35" t="s">
        <v>100</v>
      </c>
      <c r="I35" t="s">
        <v>100</v>
      </c>
      <c r="J35" t="s">
        <v>336</v>
      </c>
      <c r="K35" t="s">
        <v>100</v>
      </c>
      <c r="L35" t="s">
        <v>337</v>
      </c>
      <c r="M35" t="s">
        <v>100</v>
      </c>
      <c r="N35" t="s">
        <v>100</v>
      </c>
      <c r="O35" t="s">
        <v>100</v>
      </c>
      <c r="P35" t="s">
        <v>286</v>
      </c>
      <c r="Q35" t="s">
        <v>287</v>
      </c>
      <c r="R35" t="s">
        <v>288</v>
      </c>
      <c r="S35" t="s">
        <v>289</v>
      </c>
      <c r="T35" t="s">
        <v>338</v>
      </c>
      <c r="U35" t="s">
        <v>339</v>
      </c>
      <c r="V35" t="s">
        <v>340</v>
      </c>
      <c r="W35" t="s">
        <v>290</v>
      </c>
      <c r="X35" t="s">
        <v>100</v>
      </c>
      <c r="Y35" t="s">
        <v>100</v>
      </c>
      <c r="Z35" t="s">
        <v>341</v>
      </c>
      <c r="AA35" t="s">
        <v>342</v>
      </c>
      <c r="AB35" t="s">
        <v>343</v>
      </c>
      <c r="AC35" t="s">
        <v>344</v>
      </c>
      <c r="AD35" t="s">
        <v>291</v>
      </c>
      <c r="AE35" t="s">
        <v>100</v>
      </c>
    </row>
    <row r="36" spans="1:31" x14ac:dyDescent="0.25">
      <c r="A36" t="s">
        <v>110</v>
      </c>
      <c r="B36" t="s">
        <v>316</v>
      </c>
      <c r="C36" t="s">
        <v>317</v>
      </c>
      <c r="D36" t="s">
        <v>318</v>
      </c>
      <c r="E36" t="s">
        <v>319</v>
      </c>
      <c r="F36" t="s">
        <v>320</v>
      </c>
      <c r="G36" t="s">
        <v>320</v>
      </c>
      <c r="H36" t="s">
        <v>321</v>
      </c>
      <c r="I36" t="s">
        <v>322</v>
      </c>
      <c r="J36" t="s">
        <v>323</v>
      </c>
      <c r="K36" t="s">
        <v>321</v>
      </c>
      <c r="L36" t="s">
        <v>321</v>
      </c>
      <c r="M36" t="s">
        <v>321</v>
      </c>
      <c r="N36" t="s">
        <v>321</v>
      </c>
      <c r="O36" t="s">
        <v>321</v>
      </c>
      <c r="P36" t="s">
        <v>324</v>
      </c>
      <c r="Q36" t="s">
        <v>325</v>
      </c>
      <c r="R36" t="s">
        <v>326</v>
      </c>
      <c r="S36" t="s">
        <v>327</v>
      </c>
      <c r="T36" t="s">
        <v>328</v>
      </c>
      <c r="U36" t="s">
        <v>329</v>
      </c>
      <c r="V36" t="s">
        <v>330</v>
      </c>
      <c r="W36" t="s">
        <v>331</v>
      </c>
      <c r="X36" t="s">
        <v>321</v>
      </c>
      <c r="Y36" t="s">
        <v>321</v>
      </c>
      <c r="Z36" t="s">
        <v>332</v>
      </c>
      <c r="AA36" t="s">
        <v>321</v>
      </c>
      <c r="AB36" t="s">
        <v>321</v>
      </c>
      <c r="AC36" t="s">
        <v>333</v>
      </c>
      <c r="AD36" t="s">
        <v>334</v>
      </c>
      <c r="AE36" t="s">
        <v>321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51598-9B85-416B-BB37-19AC7B01A624}">
  <dimension ref="A1:P36"/>
  <sheetViews>
    <sheetView workbookViewId="0">
      <selection activeCell="A2" sqref="A2"/>
    </sheetView>
  </sheetViews>
  <sheetFormatPr baseColWidth="10" defaultRowHeight="15" x14ac:dyDescent="0.25"/>
  <cols>
    <col min="1" max="1" width="54" customWidth="1"/>
  </cols>
  <sheetData>
    <row r="1" spans="1:16" x14ac:dyDescent="0.25">
      <c r="B1" t="s">
        <v>52</v>
      </c>
      <c r="C1" t="s">
        <v>52</v>
      </c>
      <c r="D1" t="s">
        <v>52</v>
      </c>
      <c r="E1" t="s">
        <v>52</v>
      </c>
      <c r="F1" t="s">
        <v>52</v>
      </c>
      <c r="G1" t="s">
        <v>52</v>
      </c>
      <c r="H1" t="s">
        <v>52</v>
      </c>
      <c r="J1" t="s">
        <v>114</v>
      </c>
      <c r="K1" t="s">
        <v>114</v>
      </c>
      <c r="L1" t="s">
        <v>114</v>
      </c>
      <c r="M1" t="s">
        <v>114</v>
      </c>
      <c r="N1" t="s">
        <v>114</v>
      </c>
      <c r="O1" t="s">
        <v>114</v>
      </c>
    </row>
    <row r="2" spans="1:16" x14ac:dyDescent="0.25">
      <c r="A2" t="s">
        <v>3</v>
      </c>
      <c r="B2" s="43" t="s">
        <v>270</v>
      </c>
      <c r="C2" s="43" t="s">
        <v>271</v>
      </c>
      <c r="D2" s="43" t="s">
        <v>272</v>
      </c>
      <c r="E2" s="43" t="s">
        <v>273</v>
      </c>
      <c r="F2" s="43" t="s">
        <v>273</v>
      </c>
      <c r="G2" s="43" t="s">
        <v>274</v>
      </c>
      <c r="H2" s="43" t="s">
        <v>275</v>
      </c>
      <c r="I2" t="s">
        <v>61</v>
      </c>
      <c r="J2" s="43" t="s">
        <v>276</v>
      </c>
      <c r="K2" s="43" t="s">
        <v>277</v>
      </c>
      <c r="L2" s="43" t="s">
        <v>278</v>
      </c>
      <c r="M2" s="43" t="s">
        <v>279</v>
      </c>
      <c r="N2" s="43" t="s">
        <v>280</v>
      </c>
      <c r="O2" s="43" t="s">
        <v>281</v>
      </c>
      <c r="P2" t="s">
        <v>210</v>
      </c>
    </row>
    <row r="3" spans="1:16" x14ac:dyDescent="0.25">
      <c r="A3" t="s">
        <v>68</v>
      </c>
      <c r="B3">
        <v>3</v>
      </c>
      <c r="C3">
        <v>4</v>
      </c>
      <c r="D3">
        <v>4</v>
      </c>
      <c r="E3">
        <v>4</v>
      </c>
      <c r="F3">
        <v>4</v>
      </c>
      <c r="G3">
        <v>4</v>
      </c>
      <c r="H3">
        <v>4</v>
      </c>
      <c r="I3">
        <v>3.86</v>
      </c>
      <c r="J3">
        <v>4</v>
      </c>
      <c r="K3">
        <v>4</v>
      </c>
      <c r="L3">
        <v>4</v>
      </c>
      <c r="M3">
        <v>5</v>
      </c>
      <c r="N3">
        <v>4</v>
      </c>
      <c r="O3">
        <v>4</v>
      </c>
      <c r="P3">
        <v>4.17</v>
      </c>
    </row>
    <row r="4" spans="1:16" x14ac:dyDescent="0.25">
      <c r="A4" t="s">
        <v>69</v>
      </c>
      <c r="B4">
        <v>4</v>
      </c>
      <c r="C4">
        <v>4</v>
      </c>
      <c r="D4">
        <v>5</v>
      </c>
      <c r="E4">
        <v>4</v>
      </c>
      <c r="F4">
        <v>4</v>
      </c>
      <c r="G4">
        <v>4</v>
      </c>
      <c r="H4">
        <v>4</v>
      </c>
      <c r="I4">
        <v>4.1399999999999997</v>
      </c>
      <c r="J4">
        <v>4</v>
      </c>
      <c r="K4">
        <v>4</v>
      </c>
      <c r="L4">
        <v>4</v>
      </c>
      <c r="M4">
        <v>5</v>
      </c>
      <c r="N4">
        <v>4</v>
      </c>
      <c r="O4">
        <v>4</v>
      </c>
      <c r="P4">
        <v>4.17</v>
      </c>
    </row>
    <row r="5" spans="1:16" x14ac:dyDescent="0.25">
      <c r="A5" t="s">
        <v>70</v>
      </c>
      <c r="B5">
        <v>4</v>
      </c>
      <c r="C5">
        <v>4</v>
      </c>
      <c r="D5">
        <v>4</v>
      </c>
      <c r="E5">
        <v>4</v>
      </c>
      <c r="F5">
        <v>4</v>
      </c>
      <c r="G5">
        <v>4</v>
      </c>
      <c r="H5">
        <v>4</v>
      </c>
      <c r="I5">
        <v>4</v>
      </c>
      <c r="J5">
        <v>4</v>
      </c>
      <c r="K5">
        <v>4</v>
      </c>
      <c r="L5">
        <v>3</v>
      </c>
      <c r="M5">
        <v>5</v>
      </c>
      <c r="N5">
        <v>4</v>
      </c>
      <c r="O5">
        <v>4</v>
      </c>
      <c r="P5">
        <v>4</v>
      </c>
    </row>
    <row r="6" spans="1:16" x14ac:dyDescent="0.25">
      <c r="A6" t="s">
        <v>71</v>
      </c>
      <c r="C6">
        <v>4</v>
      </c>
      <c r="D6">
        <v>5</v>
      </c>
      <c r="E6">
        <v>4</v>
      </c>
      <c r="F6">
        <v>4</v>
      </c>
      <c r="G6">
        <v>4</v>
      </c>
      <c r="H6">
        <v>4</v>
      </c>
      <c r="I6">
        <v>4.17</v>
      </c>
      <c r="J6">
        <v>4</v>
      </c>
      <c r="K6">
        <v>5</v>
      </c>
      <c r="L6">
        <v>4</v>
      </c>
      <c r="M6">
        <v>5</v>
      </c>
      <c r="N6">
        <v>4</v>
      </c>
      <c r="O6">
        <v>4</v>
      </c>
      <c r="P6">
        <v>4.33</v>
      </c>
    </row>
    <row r="7" spans="1:16" x14ac:dyDescent="0.25">
      <c r="A7" t="s">
        <v>72</v>
      </c>
      <c r="B7">
        <v>3</v>
      </c>
      <c r="C7">
        <v>4</v>
      </c>
      <c r="D7">
        <v>4</v>
      </c>
      <c r="E7">
        <v>4</v>
      </c>
      <c r="F7">
        <v>4</v>
      </c>
      <c r="G7">
        <v>4</v>
      </c>
      <c r="H7">
        <v>3</v>
      </c>
      <c r="I7">
        <v>3.71</v>
      </c>
      <c r="J7">
        <v>4</v>
      </c>
      <c r="K7">
        <v>4</v>
      </c>
      <c r="L7">
        <v>4</v>
      </c>
      <c r="M7">
        <v>4</v>
      </c>
      <c r="N7">
        <v>4</v>
      </c>
      <c r="O7">
        <v>3</v>
      </c>
      <c r="P7">
        <v>3.83</v>
      </c>
    </row>
    <row r="8" spans="1:16" x14ac:dyDescent="0.25">
      <c r="A8" t="s">
        <v>73</v>
      </c>
      <c r="B8">
        <v>4</v>
      </c>
      <c r="C8">
        <v>4</v>
      </c>
      <c r="D8">
        <v>4</v>
      </c>
      <c r="E8">
        <v>5</v>
      </c>
      <c r="F8">
        <v>5</v>
      </c>
      <c r="G8">
        <v>3</v>
      </c>
      <c r="H8">
        <v>4</v>
      </c>
      <c r="I8">
        <v>4.1399999999999997</v>
      </c>
      <c r="J8">
        <v>4</v>
      </c>
      <c r="K8">
        <v>4</v>
      </c>
      <c r="L8">
        <v>4</v>
      </c>
      <c r="M8">
        <v>4</v>
      </c>
      <c r="N8">
        <v>4</v>
      </c>
      <c r="O8">
        <v>4</v>
      </c>
      <c r="P8">
        <v>4</v>
      </c>
    </row>
    <row r="9" spans="1:16" x14ac:dyDescent="0.25">
      <c r="A9" t="s">
        <v>74</v>
      </c>
      <c r="B9">
        <v>4</v>
      </c>
      <c r="C9">
        <v>4</v>
      </c>
      <c r="D9">
        <v>5</v>
      </c>
      <c r="E9">
        <v>5</v>
      </c>
      <c r="F9">
        <v>5</v>
      </c>
      <c r="G9">
        <v>3</v>
      </c>
      <c r="H9">
        <v>4</v>
      </c>
      <c r="I9">
        <v>4.29</v>
      </c>
      <c r="J9">
        <v>4</v>
      </c>
      <c r="K9">
        <v>4</v>
      </c>
      <c r="L9">
        <v>4</v>
      </c>
      <c r="M9">
        <v>5</v>
      </c>
      <c r="N9">
        <v>4</v>
      </c>
      <c r="O9">
        <v>4</v>
      </c>
      <c r="P9">
        <v>4.17</v>
      </c>
    </row>
    <row r="10" spans="1:16" x14ac:dyDescent="0.25">
      <c r="A10" t="s">
        <v>75</v>
      </c>
      <c r="B10">
        <v>3</v>
      </c>
      <c r="C10">
        <v>4</v>
      </c>
      <c r="D10">
        <v>5</v>
      </c>
      <c r="E10">
        <v>4</v>
      </c>
      <c r="F10">
        <v>4</v>
      </c>
      <c r="G10">
        <v>3</v>
      </c>
      <c r="H10">
        <v>4</v>
      </c>
      <c r="I10">
        <v>3.86</v>
      </c>
      <c r="J10">
        <v>4</v>
      </c>
      <c r="K10">
        <v>4</v>
      </c>
      <c r="L10">
        <v>4</v>
      </c>
      <c r="M10">
        <v>5</v>
      </c>
      <c r="N10">
        <v>4</v>
      </c>
      <c r="O10">
        <v>4</v>
      </c>
      <c r="P10">
        <v>4.17</v>
      </c>
    </row>
    <row r="11" spans="1:16" x14ac:dyDescent="0.25">
      <c r="A11" t="s">
        <v>76</v>
      </c>
      <c r="B11">
        <v>4</v>
      </c>
      <c r="C11">
        <v>4</v>
      </c>
      <c r="D11">
        <v>4</v>
      </c>
      <c r="E11">
        <v>4</v>
      </c>
      <c r="F11">
        <v>4</v>
      </c>
      <c r="G11">
        <v>3</v>
      </c>
      <c r="H11">
        <v>4</v>
      </c>
      <c r="I11">
        <v>3.86</v>
      </c>
      <c r="J11">
        <v>4</v>
      </c>
      <c r="K11">
        <v>4</v>
      </c>
      <c r="L11">
        <v>3</v>
      </c>
      <c r="M11">
        <v>5</v>
      </c>
      <c r="N11">
        <v>4</v>
      </c>
      <c r="O11">
        <v>4</v>
      </c>
      <c r="P11">
        <v>4</v>
      </c>
    </row>
    <row r="12" spans="1:16" x14ac:dyDescent="0.25">
      <c r="A12" t="s">
        <v>77</v>
      </c>
      <c r="B12">
        <v>4</v>
      </c>
      <c r="C12">
        <v>4</v>
      </c>
      <c r="D12">
        <v>3</v>
      </c>
      <c r="E12">
        <v>4</v>
      </c>
      <c r="F12">
        <v>4</v>
      </c>
      <c r="G12">
        <v>2</v>
      </c>
      <c r="I12">
        <v>3.5</v>
      </c>
      <c r="J12">
        <v>4</v>
      </c>
      <c r="K12">
        <v>4</v>
      </c>
      <c r="L12">
        <v>3</v>
      </c>
      <c r="M12">
        <v>4</v>
      </c>
      <c r="O12">
        <v>4</v>
      </c>
      <c r="P12">
        <v>3.8</v>
      </c>
    </row>
    <row r="13" spans="1:16" x14ac:dyDescent="0.25">
      <c r="A13" t="s">
        <v>78</v>
      </c>
      <c r="B13">
        <v>4</v>
      </c>
      <c r="C13">
        <v>4</v>
      </c>
      <c r="D13">
        <v>5</v>
      </c>
      <c r="E13">
        <v>5</v>
      </c>
      <c r="F13">
        <v>5</v>
      </c>
      <c r="G13">
        <v>4</v>
      </c>
      <c r="H13">
        <v>4</v>
      </c>
      <c r="I13">
        <v>4.43</v>
      </c>
      <c r="J13">
        <v>4</v>
      </c>
      <c r="K13">
        <v>4</v>
      </c>
      <c r="L13">
        <v>4</v>
      </c>
      <c r="M13">
        <v>5</v>
      </c>
      <c r="N13">
        <v>4</v>
      </c>
      <c r="O13">
        <v>4</v>
      </c>
      <c r="P13">
        <v>4.17</v>
      </c>
    </row>
    <row r="14" spans="1:16" x14ac:dyDescent="0.25">
      <c r="A14" t="s">
        <v>79</v>
      </c>
      <c r="B14">
        <v>3</v>
      </c>
      <c r="C14">
        <v>4</v>
      </c>
      <c r="D14">
        <v>5</v>
      </c>
      <c r="E14">
        <v>5</v>
      </c>
      <c r="F14">
        <v>5</v>
      </c>
      <c r="G14">
        <v>4</v>
      </c>
      <c r="H14">
        <v>4</v>
      </c>
      <c r="I14">
        <v>4.29</v>
      </c>
      <c r="J14">
        <v>4</v>
      </c>
      <c r="K14">
        <v>4</v>
      </c>
      <c r="L14">
        <v>5</v>
      </c>
      <c r="M14">
        <v>5</v>
      </c>
      <c r="N14">
        <v>4</v>
      </c>
      <c r="O14">
        <v>4</v>
      </c>
      <c r="P14">
        <v>4.33</v>
      </c>
    </row>
    <row r="15" spans="1:16" x14ac:dyDescent="0.25">
      <c r="A15" t="s">
        <v>80</v>
      </c>
      <c r="B15">
        <v>3</v>
      </c>
      <c r="C15">
        <v>4</v>
      </c>
      <c r="D15">
        <v>5</v>
      </c>
      <c r="E15">
        <v>5</v>
      </c>
      <c r="F15">
        <v>5</v>
      </c>
      <c r="G15">
        <v>4</v>
      </c>
      <c r="H15">
        <v>4</v>
      </c>
      <c r="I15">
        <v>4.29</v>
      </c>
      <c r="J15">
        <v>4</v>
      </c>
      <c r="K15">
        <v>4</v>
      </c>
      <c r="L15">
        <v>5</v>
      </c>
      <c r="M15">
        <v>5</v>
      </c>
      <c r="N15">
        <v>4</v>
      </c>
      <c r="O15">
        <v>4</v>
      </c>
      <c r="P15">
        <v>4.33</v>
      </c>
    </row>
    <row r="16" spans="1:16" x14ac:dyDescent="0.25">
      <c r="A16" t="s">
        <v>81</v>
      </c>
      <c r="B16">
        <v>4</v>
      </c>
      <c r="C16">
        <v>4</v>
      </c>
      <c r="D16">
        <v>5</v>
      </c>
      <c r="E16">
        <v>5</v>
      </c>
      <c r="F16">
        <v>5</v>
      </c>
      <c r="G16">
        <v>3</v>
      </c>
      <c r="H16">
        <v>3</v>
      </c>
      <c r="I16">
        <v>4.1399999999999997</v>
      </c>
      <c r="J16">
        <v>4</v>
      </c>
      <c r="K16">
        <v>4</v>
      </c>
      <c r="L16">
        <v>5</v>
      </c>
      <c r="M16">
        <v>5</v>
      </c>
      <c r="N16">
        <v>4</v>
      </c>
      <c r="O16">
        <v>4</v>
      </c>
      <c r="P16">
        <v>4.33</v>
      </c>
    </row>
    <row r="17" spans="1:16" x14ac:dyDescent="0.25">
      <c r="A17" t="s">
        <v>82</v>
      </c>
      <c r="B17">
        <v>4</v>
      </c>
      <c r="C17">
        <v>4</v>
      </c>
      <c r="D17">
        <v>5</v>
      </c>
      <c r="E17">
        <v>5</v>
      </c>
      <c r="F17">
        <v>5</v>
      </c>
      <c r="G17">
        <v>4</v>
      </c>
      <c r="H17">
        <v>4</v>
      </c>
      <c r="I17">
        <v>4.43</v>
      </c>
      <c r="J17">
        <v>4</v>
      </c>
      <c r="K17">
        <v>4</v>
      </c>
      <c r="L17">
        <v>5</v>
      </c>
      <c r="M17">
        <v>5</v>
      </c>
      <c r="N17">
        <v>4</v>
      </c>
      <c r="O17">
        <v>4</v>
      </c>
      <c r="P17">
        <v>4.33</v>
      </c>
    </row>
    <row r="18" spans="1:16" x14ac:dyDescent="0.25">
      <c r="A18" t="s">
        <v>83</v>
      </c>
      <c r="B18">
        <v>4</v>
      </c>
      <c r="C18">
        <v>4</v>
      </c>
      <c r="D18">
        <v>4</v>
      </c>
      <c r="E18">
        <v>4</v>
      </c>
      <c r="F18">
        <v>4</v>
      </c>
      <c r="G18">
        <v>4</v>
      </c>
      <c r="H18">
        <v>4</v>
      </c>
      <c r="I18">
        <v>4</v>
      </c>
      <c r="J18">
        <v>4</v>
      </c>
      <c r="K18">
        <v>4</v>
      </c>
      <c r="L18">
        <v>3</v>
      </c>
      <c r="M18">
        <v>5</v>
      </c>
      <c r="N18">
        <v>4</v>
      </c>
      <c r="O18">
        <v>4</v>
      </c>
      <c r="P18">
        <v>4</v>
      </c>
    </row>
    <row r="19" spans="1:16" x14ac:dyDescent="0.25">
      <c r="A19" t="s">
        <v>84</v>
      </c>
      <c r="B19">
        <v>3</v>
      </c>
      <c r="C19">
        <v>4</v>
      </c>
      <c r="D19">
        <v>3</v>
      </c>
      <c r="E19">
        <v>5</v>
      </c>
      <c r="F19">
        <v>5</v>
      </c>
      <c r="G19">
        <v>4</v>
      </c>
      <c r="H19">
        <v>4</v>
      </c>
      <c r="I19">
        <v>4</v>
      </c>
      <c r="J19">
        <v>4</v>
      </c>
      <c r="K19">
        <v>4</v>
      </c>
      <c r="L19">
        <v>4</v>
      </c>
      <c r="M19">
        <v>5</v>
      </c>
      <c r="N19">
        <v>4</v>
      </c>
      <c r="O19">
        <v>4</v>
      </c>
      <c r="P19">
        <v>4.17</v>
      </c>
    </row>
    <row r="20" spans="1:16" x14ac:dyDescent="0.25">
      <c r="A20" t="s">
        <v>85</v>
      </c>
      <c r="B20">
        <v>4</v>
      </c>
      <c r="C20">
        <v>4</v>
      </c>
      <c r="D20">
        <v>4</v>
      </c>
      <c r="E20">
        <v>4</v>
      </c>
      <c r="F20">
        <v>4</v>
      </c>
      <c r="G20">
        <v>4</v>
      </c>
      <c r="H20">
        <v>4</v>
      </c>
      <c r="I20">
        <v>4</v>
      </c>
      <c r="J20">
        <v>4</v>
      </c>
      <c r="K20">
        <v>4</v>
      </c>
      <c r="L20">
        <v>3</v>
      </c>
      <c r="M20">
        <v>5</v>
      </c>
      <c r="N20">
        <v>4</v>
      </c>
      <c r="O20">
        <v>4</v>
      </c>
      <c r="P20">
        <v>4</v>
      </c>
    </row>
    <row r="21" spans="1:16" x14ac:dyDescent="0.25">
      <c r="A21" t="s">
        <v>86</v>
      </c>
      <c r="B21">
        <v>4</v>
      </c>
      <c r="C21">
        <v>4</v>
      </c>
      <c r="D21">
        <v>3</v>
      </c>
      <c r="E21">
        <v>4</v>
      </c>
      <c r="F21">
        <v>4</v>
      </c>
      <c r="G21">
        <v>4</v>
      </c>
      <c r="H21">
        <v>4</v>
      </c>
      <c r="I21">
        <v>3.86</v>
      </c>
      <c r="J21">
        <v>4</v>
      </c>
      <c r="K21">
        <v>4</v>
      </c>
      <c r="L21">
        <v>3</v>
      </c>
      <c r="M21">
        <v>4</v>
      </c>
      <c r="N21">
        <v>4</v>
      </c>
      <c r="O21">
        <v>4</v>
      </c>
      <c r="P21">
        <v>3.83</v>
      </c>
    </row>
    <row r="22" spans="1:16" x14ac:dyDescent="0.25">
      <c r="A22" t="s">
        <v>87</v>
      </c>
      <c r="B22">
        <v>3</v>
      </c>
      <c r="C22">
        <v>4</v>
      </c>
      <c r="D22">
        <v>4</v>
      </c>
      <c r="E22">
        <v>4</v>
      </c>
      <c r="F22">
        <v>4</v>
      </c>
      <c r="G22">
        <v>4</v>
      </c>
      <c r="H22">
        <v>4</v>
      </c>
      <c r="I22">
        <v>3.86</v>
      </c>
      <c r="J22">
        <v>4</v>
      </c>
      <c r="K22">
        <v>4</v>
      </c>
      <c r="L22">
        <v>3</v>
      </c>
      <c r="M22">
        <v>5</v>
      </c>
      <c r="N22">
        <v>4</v>
      </c>
      <c r="O22">
        <v>4</v>
      </c>
      <c r="P22">
        <v>4</v>
      </c>
    </row>
    <row r="23" spans="1:16" x14ac:dyDescent="0.25">
      <c r="A23" t="s">
        <v>88</v>
      </c>
      <c r="B23">
        <v>4</v>
      </c>
      <c r="D23">
        <v>5</v>
      </c>
      <c r="E23">
        <v>4</v>
      </c>
      <c r="F23">
        <v>4</v>
      </c>
      <c r="G23">
        <v>4</v>
      </c>
      <c r="H23">
        <v>4</v>
      </c>
      <c r="I23">
        <v>4.17</v>
      </c>
      <c r="J23">
        <v>4</v>
      </c>
      <c r="K23">
        <v>5</v>
      </c>
      <c r="L23">
        <v>4</v>
      </c>
      <c r="M23">
        <v>5</v>
      </c>
      <c r="N23">
        <v>4</v>
      </c>
      <c r="O23">
        <v>4</v>
      </c>
      <c r="P23">
        <v>4.33</v>
      </c>
    </row>
    <row r="24" spans="1:16" x14ac:dyDescent="0.25">
      <c r="A24" t="s">
        <v>89</v>
      </c>
      <c r="B24">
        <v>4</v>
      </c>
      <c r="D24">
        <v>5</v>
      </c>
      <c r="E24">
        <v>4</v>
      </c>
      <c r="F24">
        <v>4</v>
      </c>
      <c r="G24">
        <v>4</v>
      </c>
      <c r="H24">
        <v>4</v>
      </c>
      <c r="I24">
        <v>4.17</v>
      </c>
      <c r="J24">
        <v>4</v>
      </c>
      <c r="K24">
        <v>5</v>
      </c>
      <c r="L24">
        <v>4</v>
      </c>
      <c r="M24">
        <v>5</v>
      </c>
      <c r="N24">
        <v>4</v>
      </c>
      <c r="O24">
        <v>4</v>
      </c>
      <c r="P24">
        <v>4.33</v>
      </c>
    </row>
    <row r="25" spans="1:16" x14ac:dyDescent="0.25">
      <c r="A25" t="s">
        <v>90</v>
      </c>
      <c r="B25">
        <v>3</v>
      </c>
      <c r="D25">
        <v>4</v>
      </c>
      <c r="E25">
        <v>4</v>
      </c>
      <c r="F25">
        <v>4</v>
      </c>
      <c r="G25">
        <v>3</v>
      </c>
      <c r="H25">
        <v>4</v>
      </c>
      <c r="I25">
        <v>3.67</v>
      </c>
      <c r="J25">
        <v>4</v>
      </c>
      <c r="K25">
        <v>4</v>
      </c>
      <c r="L25">
        <v>4</v>
      </c>
      <c r="M25">
        <v>5</v>
      </c>
      <c r="N25">
        <v>4</v>
      </c>
      <c r="O25">
        <v>3</v>
      </c>
      <c r="P25">
        <v>4</v>
      </c>
    </row>
    <row r="26" spans="1:16" x14ac:dyDescent="0.25">
      <c r="A26" t="s">
        <v>91</v>
      </c>
      <c r="B26">
        <v>4</v>
      </c>
      <c r="D26">
        <v>4</v>
      </c>
      <c r="E26">
        <v>4</v>
      </c>
      <c r="F26">
        <v>4</v>
      </c>
      <c r="G26">
        <v>4</v>
      </c>
      <c r="H26">
        <v>4</v>
      </c>
      <c r="I26">
        <v>4</v>
      </c>
      <c r="J26">
        <v>4</v>
      </c>
      <c r="K26">
        <v>5</v>
      </c>
      <c r="L26">
        <v>4</v>
      </c>
      <c r="M26">
        <v>5</v>
      </c>
      <c r="N26">
        <v>4</v>
      </c>
      <c r="O26">
        <v>4</v>
      </c>
      <c r="P26">
        <v>4.33</v>
      </c>
    </row>
    <row r="27" spans="1:16" x14ac:dyDescent="0.25">
      <c r="A27" t="s">
        <v>92</v>
      </c>
      <c r="B27">
        <v>4</v>
      </c>
      <c r="D27">
        <v>5</v>
      </c>
      <c r="E27">
        <v>4</v>
      </c>
      <c r="F27">
        <v>4</v>
      </c>
      <c r="G27">
        <v>4</v>
      </c>
      <c r="I27">
        <v>4.2</v>
      </c>
      <c r="J27">
        <v>4</v>
      </c>
      <c r="K27">
        <v>4</v>
      </c>
      <c r="L27">
        <v>4</v>
      </c>
      <c r="M27">
        <v>5</v>
      </c>
      <c r="N27">
        <v>4</v>
      </c>
      <c r="O27">
        <v>4</v>
      </c>
      <c r="P27">
        <v>4.17</v>
      </c>
    </row>
    <row r="28" spans="1:16" x14ac:dyDescent="0.25">
      <c r="A28" t="s">
        <v>93</v>
      </c>
      <c r="B28">
        <v>3</v>
      </c>
      <c r="C28">
        <v>4</v>
      </c>
      <c r="D28">
        <v>3</v>
      </c>
      <c r="E28">
        <v>4</v>
      </c>
      <c r="F28">
        <v>4</v>
      </c>
      <c r="G28">
        <v>4</v>
      </c>
      <c r="I28">
        <v>3.67</v>
      </c>
      <c r="J28">
        <v>4</v>
      </c>
      <c r="K28">
        <v>4</v>
      </c>
      <c r="L28">
        <v>4</v>
      </c>
      <c r="M28">
        <v>4</v>
      </c>
      <c r="N28">
        <v>4</v>
      </c>
      <c r="O28">
        <v>4</v>
      </c>
      <c r="P28">
        <v>4</v>
      </c>
    </row>
    <row r="29" spans="1:16" x14ac:dyDescent="0.25">
      <c r="A29" t="s">
        <v>94</v>
      </c>
      <c r="B29">
        <v>4</v>
      </c>
      <c r="C29">
        <v>4</v>
      </c>
      <c r="D29">
        <v>4</v>
      </c>
      <c r="E29">
        <v>4</v>
      </c>
      <c r="F29">
        <v>4</v>
      </c>
      <c r="G29">
        <v>3</v>
      </c>
      <c r="I29">
        <v>3.83</v>
      </c>
      <c r="J29">
        <v>4</v>
      </c>
      <c r="K29">
        <v>4</v>
      </c>
      <c r="L29">
        <v>4</v>
      </c>
      <c r="M29">
        <v>5</v>
      </c>
      <c r="N29">
        <v>4</v>
      </c>
      <c r="O29">
        <v>4</v>
      </c>
      <c r="P29">
        <v>4.17</v>
      </c>
    </row>
    <row r="30" spans="1:16" x14ac:dyDescent="0.25">
      <c r="A30" t="s">
        <v>95</v>
      </c>
      <c r="B30">
        <v>4</v>
      </c>
      <c r="C30">
        <v>4</v>
      </c>
      <c r="D30">
        <v>4</v>
      </c>
      <c r="E30">
        <v>4</v>
      </c>
      <c r="F30">
        <v>4</v>
      </c>
      <c r="G30">
        <v>4</v>
      </c>
      <c r="I30">
        <v>4</v>
      </c>
      <c r="J30">
        <v>4</v>
      </c>
      <c r="K30">
        <v>4</v>
      </c>
      <c r="L30">
        <v>4</v>
      </c>
      <c r="M30">
        <v>5</v>
      </c>
      <c r="N30">
        <v>4</v>
      </c>
      <c r="O30">
        <v>4</v>
      </c>
      <c r="P30">
        <v>4.17</v>
      </c>
    </row>
    <row r="31" spans="1:16" x14ac:dyDescent="0.25">
      <c r="A31" t="s">
        <v>96</v>
      </c>
      <c r="B31">
        <v>3</v>
      </c>
      <c r="C31">
        <v>4</v>
      </c>
      <c r="D31">
        <v>5</v>
      </c>
      <c r="E31">
        <v>4</v>
      </c>
      <c r="F31">
        <v>4</v>
      </c>
      <c r="G31">
        <v>4</v>
      </c>
      <c r="I31">
        <v>4</v>
      </c>
      <c r="J31">
        <v>4</v>
      </c>
      <c r="K31">
        <v>4</v>
      </c>
      <c r="L31">
        <v>3</v>
      </c>
      <c r="M31">
        <v>5</v>
      </c>
      <c r="N31">
        <v>4</v>
      </c>
      <c r="O31">
        <v>4</v>
      </c>
      <c r="P31">
        <v>4</v>
      </c>
    </row>
    <row r="32" spans="1:16" x14ac:dyDescent="0.25">
      <c r="A32" t="s">
        <v>97</v>
      </c>
      <c r="B32">
        <v>3</v>
      </c>
      <c r="C32">
        <v>4</v>
      </c>
      <c r="D32">
        <v>4</v>
      </c>
      <c r="E32">
        <v>4</v>
      </c>
      <c r="F32">
        <v>4</v>
      </c>
      <c r="G32">
        <v>4</v>
      </c>
      <c r="I32">
        <v>3.83</v>
      </c>
      <c r="J32">
        <v>4</v>
      </c>
      <c r="K32">
        <v>4</v>
      </c>
      <c r="L32">
        <v>4</v>
      </c>
      <c r="M32">
        <v>5</v>
      </c>
      <c r="N32">
        <v>4</v>
      </c>
      <c r="O32">
        <v>4</v>
      </c>
      <c r="P32">
        <v>4.17</v>
      </c>
    </row>
    <row r="33" spans="1:16" x14ac:dyDescent="0.25">
      <c r="A33" t="s">
        <v>98</v>
      </c>
      <c r="B33">
        <v>4</v>
      </c>
      <c r="C33">
        <v>4</v>
      </c>
      <c r="D33">
        <v>4</v>
      </c>
      <c r="E33">
        <v>4</v>
      </c>
      <c r="F33">
        <v>4</v>
      </c>
      <c r="G33">
        <v>4</v>
      </c>
      <c r="I33">
        <v>4</v>
      </c>
      <c r="J33">
        <v>4</v>
      </c>
      <c r="K33">
        <v>4</v>
      </c>
      <c r="L33">
        <v>4</v>
      </c>
      <c r="M33">
        <v>5</v>
      </c>
      <c r="N33">
        <v>4</v>
      </c>
      <c r="O33">
        <v>4</v>
      </c>
      <c r="P33">
        <v>4.3600000000000003</v>
      </c>
    </row>
    <row r="34" spans="1:16" x14ac:dyDescent="0.25">
      <c r="A34" t="s">
        <v>98</v>
      </c>
      <c r="B34">
        <v>4</v>
      </c>
      <c r="C34">
        <v>4</v>
      </c>
      <c r="D34">
        <v>4</v>
      </c>
      <c r="E34">
        <v>4</v>
      </c>
      <c r="F34">
        <v>4</v>
      </c>
      <c r="G34">
        <v>4</v>
      </c>
      <c r="H34">
        <v>4</v>
      </c>
      <c r="I34">
        <v>4</v>
      </c>
      <c r="J34">
        <v>4</v>
      </c>
      <c r="K34">
        <v>4</v>
      </c>
      <c r="L34">
        <v>4</v>
      </c>
      <c r="M34">
        <v>5</v>
      </c>
      <c r="N34">
        <v>4</v>
      </c>
      <c r="O34">
        <v>4</v>
      </c>
      <c r="P34">
        <v>4.3600000000000003</v>
      </c>
    </row>
    <row r="35" spans="1:16" x14ac:dyDescent="0.25">
      <c r="A35" t="s">
        <v>106</v>
      </c>
      <c r="B35" t="s">
        <v>282</v>
      </c>
      <c r="C35" t="s">
        <v>283</v>
      </c>
      <c r="D35" t="s">
        <v>284</v>
      </c>
      <c r="E35" t="s">
        <v>285</v>
      </c>
      <c r="F35" t="s">
        <v>285</v>
      </c>
      <c r="G35" t="s">
        <v>100</v>
      </c>
      <c r="H35" t="s">
        <v>100</v>
      </c>
      <c r="I35" t="s">
        <v>100</v>
      </c>
      <c r="J35" t="s">
        <v>286</v>
      </c>
      <c r="K35" t="s">
        <v>287</v>
      </c>
      <c r="L35" t="s">
        <v>288</v>
      </c>
      <c r="M35" t="s">
        <v>289</v>
      </c>
      <c r="N35" t="s">
        <v>290</v>
      </c>
      <c r="O35" t="s">
        <v>291</v>
      </c>
    </row>
    <row r="36" spans="1:16" x14ac:dyDescent="0.25">
      <c r="A36" t="s">
        <v>110</v>
      </c>
      <c r="B36" t="s">
        <v>292</v>
      </c>
      <c r="C36" t="s">
        <v>293</v>
      </c>
      <c r="D36" t="s">
        <v>294</v>
      </c>
      <c r="E36" t="s">
        <v>295</v>
      </c>
      <c r="F36" t="s">
        <v>295</v>
      </c>
      <c r="G36" t="s">
        <v>56</v>
      </c>
      <c r="H36" t="s">
        <v>296</v>
      </c>
      <c r="I36" t="s">
        <v>56</v>
      </c>
      <c r="J36" t="s">
        <v>297</v>
      </c>
      <c r="K36" t="s">
        <v>298</v>
      </c>
      <c r="L36" t="s">
        <v>299</v>
      </c>
      <c r="M36" t="s">
        <v>300</v>
      </c>
      <c r="N36" t="s">
        <v>301</v>
      </c>
      <c r="O36" t="s">
        <v>302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1BB47-F5B8-4BB3-8D2C-1AFA00463E0F}">
  <dimension ref="A1:AG36"/>
  <sheetViews>
    <sheetView topLeftCell="O1" workbookViewId="0">
      <selection activeCell="W4" sqref="W4"/>
    </sheetView>
  </sheetViews>
  <sheetFormatPr baseColWidth="10" defaultRowHeight="15" x14ac:dyDescent="0.25"/>
  <cols>
    <col min="1" max="1" width="54" customWidth="1"/>
  </cols>
  <sheetData>
    <row r="1" spans="1:32" x14ac:dyDescent="0.25">
      <c r="B1" t="s">
        <v>52</v>
      </c>
      <c r="C1" t="s">
        <v>52</v>
      </c>
      <c r="D1" t="s">
        <v>52</v>
      </c>
      <c r="E1" t="s">
        <v>52</v>
      </c>
      <c r="F1" t="s">
        <v>52</v>
      </c>
      <c r="G1" t="s">
        <v>52</v>
      </c>
      <c r="H1" t="s">
        <v>52</v>
      </c>
      <c r="I1" t="s">
        <v>52</v>
      </c>
      <c r="K1" t="s">
        <v>114</v>
      </c>
      <c r="L1" t="s">
        <v>114</v>
      </c>
      <c r="M1" t="s">
        <v>114</v>
      </c>
      <c r="N1" t="s">
        <v>114</v>
      </c>
      <c r="O1" t="s">
        <v>114</v>
      </c>
      <c r="P1" t="s">
        <v>114</v>
      </c>
      <c r="Q1" t="s">
        <v>114</v>
      </c>
      <c r="R1" t="s">
        <v>114</v>
      </c>
      <c r="S1" t="s">
        <v>114</v>
      </c>
      <c r="T1" t="s">
        <v>114</v>
      </c>
      <c r="U1" t="s">
        <v>114</v>
      </c>
      <c r="V1" t="s">
        <v>114</v>
      </c>
      <c r="W1" t="s">
        <v>114</v>
      </c>
      <c r="X1" t="s">
        <v>114</v>
      </c>
      <c r="Y1" t="s">
        <v>114</v>
      </c>
      <c r="Z1" t="s">
        <v>114</v>
      </c>
      <c r="AC1" t="s">
        <v>213</v>
      </c>
      <c r="AD1" t="s">
        <v>213</v>
      </c>
    </row>
    <row r="2" spans="1:32" x14ac:dyDescent="0.25">
      <c r="A2" t="s">
        <v>3</v>
      </c>
      <c r="B2" s="43" t="s">
        <v>233</v>
      </c>
      <c r="C2" s="43" t="s">
        <v>234</v>
      </c>
      <c r="D2" s="43" t="s">
        <v>235</v>
      </c>
      <c r="E2" s="43" t="s">
        <v>236</v>
      </c>
      <c r="F2" s="43" t="s">
        <v>237</v>
      </c>
      <c r="G2" s="43" t="s">
        <v>238</v>
      </c>
      <c r="H2" s="43" t="s">
        <v>239</v>
      </c>
      <c r="J2" t="s">
        <v>61</v>
      </c>
      <c r="K2" s="43" t="s">
        <v>240</v>
      </c>
      <c r="L2" s="43" t="s">
        <v>241</v>
      </c>
      <c r="M2" s="43" t="s">
        <v>242</v>
      </c>
      <c r="N2" s="43" t="s">
        <v>243</v>
      </c>
      <c r="O2" s="43" t="s">
        <v>244</v>
      </c>
      <c r="P2" s="43" t="s">
        <v>245</v>
      </c>
      <c r="Q2" s="43" t="s">
        <v>246</v>
      </c>
      <c r="R2" s="43" t="s">
        <v>247</v>
      </c>
      <c r="S2" s="43" t="s">
        <v>248</v>
      </c>
      <c r="T2" s="43" t="s">
        <v>249</v>
      </c>
      <c r="U2" s="43" t="s">
        <v>250</v>
      </c>
      <c r="V2" s="43" t="s">
        <v>251</v>
      </c>
      <c r="W2" s="43" t="s">
        <v>242</v>
      </c>
      <c r="X2" s="43" t="s">
        <v>252</v>
      </c>
      <c r="Y2" s="43" t="s">
        <v>253</v>
      </c>
      <c r="AA2" t="s">
        <v>210</v>
      </c>
      <c r="AC2" s="43" t="s">
        <v>254</v>
      </c>
      <c r="AD2" s="43" t="s">
        <v>247</v>
      </c>
      <c r="AF2" t="s">
        <v>255</v>
      </c>
    </row>
    <row r="3" spans="1:32" x14ac:dyDescent="0.25">
      <c r="A3" t="s">
        <v>68</v>
      </c>
      <c r="B3">
        <v>4</v>
      </c>
      <c r="C3">
        <v>5</v>
      </c>
      <c r="D3">
        <v>5</v>
      </c>
      <c r="E3">
        <v>4</v>
      </c>
      <c r="F3">
        <v>4</v>
      </c>
      <c r="G3">
        <v>4</v>
      </c>
      <c r="H3">
        <v>4</v>
      </c>
      <c r="J3">
        <v>4.2857142857142856</v>
      </c>
      <c r="K3">
        <v>5</v>
      </c>
      <c r="L3">
        <v>4</v>
      </c>
      <c r="M3">
        <v>4</v>
      </c>
      <c r="N3">
        <v>4</v>
      </c>
      <c r="O3">
        <v>4</v>
      </c>
      <c r="P3">
        <v>4</v>
      </c>
      <c r="Q3">
        <v>4</v>
      </c>
      <c r="R3">
        <v>4</v>
      </c>
      <c r="S3">
        <v>4</v>
      </c>
      <c r="T3">
        <v>4</v>
      </c>
      <c r="U3">
        <v>4</v>
      </c>
      <c r="V3">
        <v>5</v>
      </c>
      <c r="W3">
        <v>4</v>
      </c>
      <c r="X3">
        <v>4</v>
      </c>
      <c r="Y3">
        <v>5</v>
      </c>
      <c r="AA3">
        <v>4.2</v>
      </c>
      <c r="AC3">
        <v>4</v>
      </c>
      <c r="AD3">
        <v>4</v>
      </c>
      <c r="AF3">
        <v>4</v>
      </c>
    </row>
    <row r="4" spans="1:32" x14ac:dyDescent="0.25">
      <c r="A4" t="s">
        <v>69</v>
      </c>
      <c r="B4">
        <v>4</v>
      </c>
      <c r="C4">
        <v>4</v>
      </c>
      <c r="D4">
        <v>5</v>
      </c>
      <c r="E4">
        <v>4</v>
      </c>
      <c r="F4">
        <v>4</v>
      </c>
      <c r="G4">
        <v>4</v>
      </c>
      <c r="H4">
        <v>4</v>
      </c>
      <c r="J4">
        <v>4.1428571428571432</v>
      </c>
      <c r="K4">
        <v>5</v>
      </c>
      <c r="L4">
        <v>4</v>
      </c>
      <c r="M4">
        <v>4</v>
      </c>
      <c r="N4">
        <v>4</v>
      </c>
      <c r="O4">
        <v>4</v>
      </c>
      <c r="P4">
        <v>4</v>
      </c>
      <c r="Q4">
        <v>4</v>
      </c>
      <c r="R4">
        <v>4</v>
      </c>
      <c r="S4">
        <v>4</v>
      </c>
      <c r="T4">
        <v>4</v>
      </c>
      <c r="U4">
        <v>4</v>
      </c>
      <c r="V4">
        <v>5</v>
      </c>
      <c r="W4">
        <v>4</v>
      </c>
      <c r="X4">
        <v>4</v>
      </c>
      <c r="Y4">
        <v>5</v>
      </c>
      <c r="AA4">
        <v>4.2</v>
      </c>
      <c r="AC4">
        <v>4</v>
      </c>
      <c r="AD4">
        <v>4</v>
      </c>
      <c r="AF4">
        <v>4</v>
      </c>
    </row>
    <row r="5" spans="1:32" x14ac:dyDescent="0.25">
      <c r="A5" t="s">
        <v>70</v>
      </c>
      <c r="B5">
        <v>4</v>
      </c>
      <c r="C5">
        <v>5</v>
      </c>
      <c r="E5">
        <v>4</v>
      </c>
      <c r="F5">
        <v>4</v>
      </c>
      <c r="G5">
        <v>4</v>
      </c>
      <c r="H5">
        <v>4</v>
      </c>
      <c r="J5">
        <v>4.166666666666667</v>
      </c>
      <c r="K5">
        <v>5</v>
      </c>
      <c r="L5">
        <v>4</v>
      </c>
      <c r="M5">
        <v>4</v>
      </c>
      <c r="N5">
        <v>4</v>
      </c>
      <c r="O5">
        <v>4</v>
      </c>
      <c r="P5">
        <v>4</v>
      </c>
      <c r="Q5">
        <v>4</v>
      </c>
      <c r="R5">
        <v>4</v>
      </c>
      <c r="S5">
        <v>4</v>
      </c>
      <c r="T5">
        <v>4</v>
      </c>
      <c r="U5">
        <v>4</v>
      </c>
      <c r="V5">
        <v>5</v>
      </c>
      <c r="W5">
        <v>3</v>
      </c>
      <c r="X5">
        <v>4</v>
      </c>
      <c r="Y5">
        <v>5</v>
      </c>
      <c r="AA5">
        <v>4.1333333333333337</v>
      </c>
    </row>
    <row r="6" spans="1:32" x14ac:dyDescent="0.25">
      <c r="A6" t="s">
        <v>71</v>
      </c>
      <c r="B6">
        <v>4</v>
      </c>
      <c r="C6">
        <v>4</v>
      </c>
      <c r="D6">
        <v>5</v>
      </c>
      <c r="E6">
        <v>4</v>
      </c>
      <c r="F6">
        <v>4</v>
      </c>
      <c r="G6">
        <v>4</v>
      </c>
      <c r="H6">
        <v>4</v>
      </c>
      <c r="J6">
        <v>4.1428571428571432</v>
      </c>
      <c r="K6">
        <v>5</v>
      </c>
      <c r="L6">
        <v>4</v>
      </c>
      <c r="M6">
        <v>4</v>
      </c>
      <c r="N6">
        <v>4</v>
      </c>
      <c r="O6">
        <v>4</v>
      </c>
      <c r="P6">
        <v>4</v>
      </c>
      <c r="Q6">
        <v>4</v>
      </c>
      <c r="R6">
        <v>4</v>
      </c>
      <c r="S6">
        <v>4</v>
      </c>
      <c r="T6">
        <v>4</v>
      </c>
      <c r="U6">
        <v>4</v>
      </c>
      <c r="V6">
        <v>5</v>
      </c>
      <c r="W6">
        <v>3</v>
      </c>
      <c r="X6">
        <v>4</v>
      </c>
      <c r="Y6">
        <v>5</v>
      </c>
      <c r="AA6">
        <v>4.1333333333333337</v>
      </c>
      <c r="AC6">
        <v>3</v>
      </c>
      <c r="AD6">
        <v>4</v>
      </c>
      <c r="AF6">
        <v>3.5</v>
      </c>
    </row>
    <row r="7" spans="1:32" x14ac:dyDescent="0.25">
      <c r="A7" t="s">
        <v>72</v>
      </c>
      <c r="B7">
        <v>4</v>
      </c>
      <c r="C7">
        <v>4</v>
      </c>
      <c r="D7">
        <v>5</v>
      </c>
      <c r="E7">
        <v>4</v>
      </c>
      <c r="F7">
        <v>4</v>
      </c>
      <c r="G7">
        <v>4</v>
      </c>
      <c r="H7">
        <v>4</v>
      </c>
      <c r="J7">
        <v>4.1428571428571432</v>
      </c>
      <c r="K7">
        <v>4</v>
      </c>
      <c r="L7">
        <v>4</v>
      </c>
      <c r="M7">
        <v>3</v>
      </c>
      <c r="N7">
        <v>4</v>
      </c>
      <c r="O7">
        <v>4</v>
      </c>
      <c r="P7">
        <v>4</v>
      </c>
      <c r="Q7">
        <v>4</v>
      </c>
      <c r="R7">
        <v>4</v>
      </c>
      <c r="S7">
        <v>4</v>
      </c>
      <c r="T7">
        <v>4</v>
      </c>
      <c r="U7">
        <v>4</v>
      </c>
      <c r="V7">
        <v>4</v>
      </c>
      <c r="W7">
        <v>1</v>
      </c>
      <c r="X7">
        <v>4</v>
      </c>
      <c r="Y7">
        <v>5</v>
      </c>
      <c r="AA7">
        <v>3.8</v>
      </c>
      <c r="AC7">
        <v>3</v>
      </c>
      <c r="AD7">
        <v>4</v>
      </c>
      <c r="AF7">
        <v>3.5</v>
      </c>
    </row>
    <row r="8" spans="1:32" x14ac:dyDescent="0.25">
      <c r="A8" t="s">
        <v>73</v>
      </c>
      <c r="B8">
        <v>4</v>
      </c>
      <c r="C8">
        <v>3</v>
      </c>
      <c r="D8">
        <v>5</v>
      </c>
      <c r="E8">
        <v>4</v>
      </c>
      <c r="F8">
        <v>4</v>
      </c>
      <c r="G8">
        <v>4</v>
      </c>
      <c r="H8">
        <v>4</v>
      </c>
      <c r="J8">
        <v>4</v>
      </c>
      <c r="K8">
        <v>4</v>
      </c>
      <c r="L8">
        <v>4</v>
      </c>
      <c r="M8">
        <v>4</v>
      </c>
      <c r="N8">
        <v>4</v>
      </c>
      <c r="O8">
        <v>4</v>
      </c>
      <c r="P8">
        <v>4</v>
      </c>
      <c r="Q8">
        <v>4</v>
      </c>
      <c r="R8">
        <v>4</v>
      </c>
      <c r="S8">
        <v>4</v>
      </c>
      <c r="T8">
        <v>4</v>
      </c>
      <c r="U8">
        <v>4</v>
      </c>
      <c r="V8">
        <v>5</v>
      </c>
      <c r="W8">
        <v>3</v>
      </c>
      <c r="X8">
        <v>4</v>
      </c>
      <c r="Y8">
        <v>5</v>
      </c>
      <c r="AA8">
        <v>4.0666666666666664</v>
      </c>
    </row>
    <row r="9" spans="1:32" x14ac:dyDescent="0.25">
      <c r="A9" t="s">
        <v>74</v>
      </c>
      <c r="B9">
        <v>4</v>
      </c>
      <c r="C9">
        <v>3</v>
      </c>
      <c r="D9">
        <v>5</v>
      </c>
      <c r="E9">
        <v>4</v>
      </c>
      <c r="F9">
        <v>4</v>
      </c>
      <c r="G9">
        <v>4</v>
      </c>
      <c r="H9">
        <v>4</v>
      </c>
      <c r="J9">
        <v>4</v>
      </c>
      <c r="K9">
        <v>4</v>
      </c>
      <c r="L9">
        <v>4</v>
      </c>
      <c r="M9">
        <v>4</v>
      </c>
      <c r="N9">
        <v>4</v>
      </c>
      <c r="O9">
        <v>4</v>
      </c>
      <c r="P9">
        <v>4</v>
      </c>
      <c r="Q9">
        <v>4</v>
      </c>
      <c r="R9">
        <v>4</v>
      </c>
      <c r="S9">
        <v>4</v>
      </c>
      <c r="T9">
        <v>4</v>
      </c>
      <c r="U9">
        <v>4</v>
      </c>
      <c r="V9">
        <v>4</v>
      </c>
      <c r="W9">
        <v>3</v>
      </c>
      <c r="X9">
        <v>4</v>
      </c>
      <c r="Y9">
        <v>5</v>
      </c>
      <c r="AA9">
        <v>4</v>
      </c>
    </row>
    <row r="10" spans="1:32" x14ac:dyDescent="0.25">
      <c r="A10" t="s">
        <v>75</v>
      </c>
      <c r="B10">
        <v>4</v>
      </c>
      <c r="C10">
        <v>3</v>
      </c>
      <c r="D10">
        <v>5</v>
      </c>
      <c r="E10">
        <v>4</v>
      </c>
      <c r="F10">
        <v>4</v>
      </c>
      <c r="G10">
        <v>4</v>
      </c>
      <c r="H10">
        <v>4</v>
      </c>
      <c r="J10">
        <v>4</v>
      </c>
      <c r="K10">
        <v>4</v>
      </c>
      <c r="L10">
        <v>4</v>
      </c>
      <c r="M10">
        <v>4</v>
      </c>
      <c r="N10">
        <v>4</v>
      </c>
      <c r="O10">
        <v>4</v>
      </c>
      <c r="P10">
        <v>4</v>
      </c>
      <c r="Q10">
        <v>4</v>
      </c>
      <c r="R10">
        <v>4</v>
      </c>
      <c r="S10">
        <v>4</v>
      </c>
      <c r="T10">
        <v>4</v>
      </c>
      <c r="U10">
        <v>4</v>
      </c>
      <c r="V10">
        <v>5</v>
      </c>
      <c r="W10">
        <v>2</v>
      </c>
      <c r="X10">
        <v>4</v>
      </c>
      <c r="Y10">
        <v>5</v>
      </c>
      <c r="AA10">
        <v>4</v>
      </c>
    </row>
    <row r="11" spans="1:32" x14ac:dyDescent="0.25">
      <c r="A11" t="s">
        <v>76</v>
      </c>
      <c r="B11">
        <v>4</v>
      </c>
      <c r="C11">
        <v>3</v>
      </c>
      <c r="D11">
        <v>5</v>
      </c>
      <c r="E11">
        <v>4</v>
      </c>
      <c r="F11">
        <v>4</v>
      </c>
      <c r="G11">
        <v>4</v>
      </c>
      <c r="H11">
        <v>4</v>
      </c>
      <c r="J11">
        <v>4</v>
      </c>
      <c r="K11">
        <v>4</v>
      </c>
      <c r="L11">
        <v>4</v>
      </c>
      <c r="M11">
        <v>4</v>
      </c>
      <c r="N11">
        <v>4</v>
      </c>
      <c r="O11">
        <v>4</v>
      </c>
      <c r="P11">
        <v>4</v>
      </c>
      <c r="Q11">
        <v>4</v>
      </c>
      <c r="R11">
        <v>4</v>
      </c>
      <c r="S11">
        <v>4</v>
      </c>
      <c r="T11">
        <v>4</v>
      </c>
      <c r="U11">
        <v>4</v>
      </c>
      <c r="V11">
        <v>5</v>
      </c>
      <c r="W11">
        <v>2</v>
      </c>
      <c r="X11">
        <v>4</v>
      </c>
      <c r="Y11">
        <v>5</v>
      </c>
      <c r="AA11">
        <v>4</v>
      </c>
    </row>
    <row r="12" spans="1:32" x14ac:dyDescent="0.25">
      <c r="A12" t="s">
        <v>77</v>
      </c>
      <c r="B12">
        <v>4</v>
      </c>
      <c r="C12">
        <v>4</v>
      </c>
      <c r="D12">
        <v>4</v>
      </c>
      <c r="E12">
        <v>4</v>
      </c>
      <c r="F12">
        <v>4</v>
      </c>
      <c r="G12">
        <v>4</v>
      </c>
      <c r="H12">
        <v>4</v>
      </c>
      <c r="J12">
        <v>4</v>
      </c>
      <c r="K12">
        <v>4</v>
      </c>
      <c r="L12">
        <v>4</v>
      </c>
      <c r="M12">
        <v>4</v>
      </c>
      <c r="N12">
        <v>4</v>
      </c>
      <c r="O12">
        <v>4</v>
      </c>
      <c r="P12">
        <v>4</v>
      </c>
      <c r="Q12">
        <v>4</v>
      </c>
      <c r="R12">
        <v>4</v>
      </c>
      <c r="S12">
        <v>4</v>
      </c>
      <c r="T12">
        <v>4</v>
      </c>
      <c r="U12">
        <v>4</v>
      </c>
      <c r="V12">
        <v>4</v>
      </c>
      <c r="W12">
        <v>1</v>
      </c>
      <c r="X12">
        <v>4</v>
      </c>
      <c r="Y12">
        <v>5</v>
      </c>
      <c r="AA12">
        <v>3.8666666666666667</v>
      </c>
    </row>
    <row r="13" spans="1:32" x14ac:dyDescent="0.25">
      <c r="A13" t="s">
        <v>78</v>
      </c>
      <c r="B13">
        <v>4</v>
      </c>
      <c r="C13">
        <v>3</v>
      </c>
      <c r="D13">
        <v>5</v>
      </c>
      <c r="E13">
        <v>4</v>
      </c>
      <c r="F13">
        <v>4</v>
      </c>
      <c r="G13">
        <v>4</v>
      </c>
      <c r="H13">
        <v>4</v>
      </c>
      <c r="J13">
        <v>4</v>
      </c>
      <c r="K13">
        <v>4</v>
      </c>
      <c r="L13">
        <v>4</v>
      </c>
      <c r="M13">
        <v>4</v>
      </c>
      <c r="N13">
        <v>4</v>
      </c>
      <c r="O13">
        <v>4</v>
      </c>
      <c r="P13">
        <v>4</v>
      </c>
      <c r="Q13">
        <v>4</v>
      </c>
      <c r="R13">
        <v>4</v>
      </c>
      <c r="S13">
        <v>4</v>
      </c>
      <c r="T13">
        <v>4</v>
      </c>
      <c r="U13">
        <v>4</v>
      </c>
      <c r="V13">
        <v>5</v>
      </c>
      <c r="W13">
        <v>4</v>
      </c>
      <c r="X13">
        <v>5</v>
      </c>
      <c r="Y13">
        <v>5</v>
      </c>
      <c r="AA13">
        <v>4.2</v>
      </c>
      <c r="AC13">
        <v>3</v>
      </c>
      <c r="AD13">
        <v>4</v>
      </c>
      <c r="AF13">
        <v>3.5</v>
      </c>
    </row>
    <row r="14" spans="1:32" x14ac:dyDescent="0.25">
      <c r="A14" t="s">
        <v>79</v>
      </c>
      <c r="B14">
        <v>4</v>
      </c>
      <c r="C14">
        <v>3</v>
      </c>
      <c r="D14">
        <v>5</v>
      </c>
      <c r="E14">
        <v>4</v>
      </c>
      <c r="F14">
        <v>4</v>
      </c>
      <c r="G14">
        <v>4</v>
      </c>
      <c r="H14">
        <v>4</v>
      </c>
      <c r="J14">
        <v>4</v>
      </c>
      <c r="K14">
        <v>4</v>
      </c>
      <c r="L14">
        <v>4</v>
      </c>
      <c r="M14">
        <v>4</v>
      </c>
      <c r="N14">
        <v>4</v>
      </c>
      <c r="O14">
        <v>4</v>
      </c>
      <c r="P14">
        <v>4</v>
      </c>
      <c r="Q14">
        <v>4</v>
      </c>
      <c r="R14">
        <v>4</v>
      </c>
      <c r="S14">
        <v>4</v>
      </c>
      <c r="T14">
        <v>4</v>
      </c>
      <c r="U14">
        <v>4</v>
      </c>
      <c r="V14">
        <v>5</v>
      </c>
      <c r="W14">
        <v>4</v>
      </c>
      <c r="X14">
        <v>5</v>
      </c>
      <c r="Y14">
        <v>5</v>
      </c>
      <c r="AA14">
        <v>4.2</v>
      </c>
      <c r="AC14">
        <v>4</v>
      </c>
      <c r="AD14">
        <v>4</v>
      </c>
      <c r="AF14">
        <v>4</v>
      </c>
    </row>
    <row r="15" spans="1:32" x14ac:dyDescent="0.25">
      <c r="A15" t="s">
        <v>80</v>
      </c>
      <c r="B15">
        <v>4</v>
      </c>
      <c r="C15">
        <v>3</v>
      </c>
      <c r="D15">
        <v>5</v>
      </c>
      <c r="E15">
        <v>4</v>
      </c>
      <c r="F15">
        <v>4</v>
      </c>
      <c r="G15">
        <v>4</v>
      </c>
      <c r="H15">
        <v>4</v>
      </c>
      <c r="J15">
        <v>4</v>
      </c>
      <c r="K15">
        <v>4</v>
      </c>
      <c r="L15">
        <v>4</v>
      </c>
      <c r="M15">
        <v>4</v>
      </c>
      <c r="N15">
        <v>4</v>
      </c>
      <c r="O15">
        <v>4</v>
      </c>
      <c r="P15">
        <v>4</v>
      </c>
      <c r="Q15">
        <v>4</v>
      </c>
      <c r="R15">
        <v>4</v>
      </c>
      <c r="S15">
        <v>4</v>
      </c>
      <c r="T15">
        <v>4</v>
      </c>
      <c r="U15">
        <v>4</v>
      </c>
      <c r="V15">
        <v>4</v>
      </c>
      <c r="W15">
        <v>2</v>
      </c>
      <c r="X15">
        <v>4</v>
      </c>
      <c r="Y15">
        <v>5</v>
      </c>
      <c r="AA15">
        <v>3.9333333333333331</v>
      </c>
      <c r="AC15">
        <v>3</v>
      </c>
      <c r="AD15">
        <v>4</v>
      </c>
      <c r="AF15">
        <v>3.5</v>
      </c>
    </row>
    <row r="16" spans="1:32" x14ac:dyDescent="0.25">
      <c r="A16" t="s">
        <v>81</v>
      </c>
      <c r="B16">
        <v>4</v>
      </c>
      <c r="C16">
        <v>3</v>
      </c>
      <c r="D16">
        <v>5</v>
      </c>
      <c r="E16">
        <v>4</v>
      </c>
      <c r="F16">
        <v>4</v>
      </c>
      <c r="G16">
        <v>4</v>
      </c>
      <c r="H16">
        <v>4</v>
      </c>
      <c r="J16">
        <v>4</v>
      </c>
      <c r="K16">
        <v>4</v>
      </c>
      <c r="L16">
        <v>4</v>
      </c>
      <c r="M16">
        <v>4</v>
      </c>
      <c r="N16">
        <v>4</v>
      </c>
      <c r="O16">
        <v>4</v>
      </c>
      <c r="P16">
        <v>4</v>
      </c>
      <c r="Q16">
        <v>4</v>
      </c>
      <c r="R16">
        <v>4</v>
      </c>
      <c r="S16">
        <v>4</v>
      </c>
      <c r="T16">
        <v>4</v>
      </c>
      <c r="U16">
        <v>4</v>
      </c>
      <c r="V16">
        <v>5</v>
      </c>
      <c r="W16">
        <v>3</v>
      </c>
      <c r="X16">
        <v>4</v>
      </c>
      <c r="Y16">
        <v>5</v>
      </c>
      <c r="AA16">
        <v>4.0666666666666664</v>
      </c>
      <c r="AC16">
        <v>3</v>
      </c>
      <c r="AD16">
        <v>4</v>
      </c>
      <c r="AF16">
        <v>3.5</v>
      </c>
    </row>
    <row r="17" spans="1:32" x14ac:dyDescent="0.25">
      <c r="A17" t="s">
        <v>82</v>
      </c>
      <c r="B17">
        <v>4</v>
      </c>
      <c r="C17">
        <v>3</v>
      </c>
      <c r="D17">
        <v>5</v>
      </c>
      <c r="E17">
        <v>4</v>
      </c>
      <c r="F17">
        <v>4</v>
      </c>
      <c r="G17">
        <v>4</v>
      </c>
      <c r="H17">
        <v>4</v>
      </c>
      <c r="J17">
        <v>4</v>
      </c>
      <c r="K17">
        <v>4</v>
      </c>
      <c r="L17">
        <v>4</v>
      </c>
      <c r="M17">
        <v>4</v>
      </c>
      <c r="N17">
        <v>4</v>
      </c>
      <c r="O17">
        <v>4</v>
      </c>
      <c r="P17">
        <v>4</v>
      </c>
      <c r="Q17">
        <v>4</v>
      </c>
      <c r="R17">
        <v>4</v>
      </c>
      <c r="S17">
        <v>4</v>
      </c>
      <c r="T17">
        <v>4</v>
      </c>
      <c r="U17">
        <v>4</v>
      </c>
      <c r="V17">
        <v>5</v>
      </c>
      <c r="W17">
        <v>3</v>
      </c>
      <c r="X17">
        <v>4</v>
      </c>
      <c r="Y17">
        <v>5</v>
      </c>
      <c r="AA17">
        <v>4.0666666666666664</v>
      </c>
      <c r="AC17">
        <v>4</v>
      </c>
      <c r="AD17">
        <v>4</v>
      </c>
      <c r="AF17">
        <v>4</v>
      </c>
    </row>
    <row r="18" spans="1:32" x14ac:dyDescent="0.25">
      <c r="A18" t="s">
        <v>83</v>
      </c>
      <c r="B18">
        <v>4</v>
      </c>
      <c r="C18">
        <v>5</v>
      </c>
      <c r="D18">
        <v>5</v>
      </c>
      <c r="E18">
        <v>4</v>
      </c>
      <c r="F18">
        <v>4</v>
      </c>
      <c r="G18">
        <v>4</v>
      </c>
      <c r="H18">
        <v>4</v>
      </c>
      <c r="J18">
        <v>4.2857142857142856</v>
      </c>
      <c r="K18">
        <v>5</v>
      </c>
      <c r="L18">
        <v>4</v>
      </c>
      <c r="M18">
        <v>4</v>
      </c>
      <c r="N18">
        <v>4</v>
      </c>
      <c r="O18">
        <v>4</v>
      </c>
      <c r="P18">
        <v>4</v>
      </c>
      <c r="Q18">
        <v>4</v>
      </c>
      <c r="R18">
        <v>4</v>
      </c>
      <c r="S18">
        <v>4</v>
      </c>
      <c r="T18">
        <v>4</v>
      </c>
      <c r="U18">
        <v>4</v>
      </c>
      <c r="V18">
        <v>5</v>
      </c>
      <c r="W18">
        <v>4</v>
      </c>
      <c r="X18">
        <v>4</v>
      </c>
      <c r="Y18">
        <v>5</v>
      </c>
      <c r="AA18">
        <v>4.2</v>
      </c>
      <c r="AC18">
        <v>4</v>
      </c>
      <c r="AD18">
        <v>4</v>
      </c>
      <c r="AF18">
        <v>4</v>
      </c>
    </row>
    <row r="19" spans="1:32" x14ac:dyDescent="0.25">
      <c r="A19" t="s">
        <v>84</v>
      </c>
      <c r="B19">
        <v>4</v>
      </c>
      <c r="C19">
        <v>5</v>
      </c>
      <c r="D19">
        <v>5</v>
      </c>
      <c r="E19">
        <v>4</v>
      </c>
      <c r="F19">
        <v>4</v>
      </c>
      <c r="G19">
        <v>4</v>
      </c>
      <c r="H19">
        <v>4</v>
      </c>
      <c r="J19">
        <v>4.2857142857142856</v>
      </c>
      <c r="K19">
        <v>5</v>
      </c>
      <c r="L19">
        <v>4</v>
      </c>
      <c r="M19">
        <v>4</v>
      </c>
      <c r="N19">
        <v>4</v>
      </c>
      <c r="O19">
        <v>4</v>
      </c>
      <c r="P19">
        <v>4</v>
      </c>
      <c r="Q19">
        <v>4</v>
      </c>
      <c r="R19">
        <v>4</v>
      </c>
      <c r="S19">
        <v>4</v>
      </c>
      <c r="T19">
        <v>4</v>
      </c>
      <c r="U19">
        <v>4</v>
      </c>
      <c r="V19">
        <v>5</v>
      </c>
      <c r="W19">
        <v>3</v>
      </c>
      <c r="X19">
        <v>4</v>
      </c>
      <c r="Y19">
        <v>5</v>
      </c>
      <c r="AA19">
        <v>4.1333333333333337</v>
      </c>
      <c r="AC19">
        <v>4</v>
      </c>
      <c r="AD19">
        <v>4</v>
      </c>
      <c r="AF19">
        <v>4</v>
      </c>
    </row>
    <row r="20" spans="1:32" x14ac:dyDescent="0.25">
      <c r="A20" t="s">
        <v>85</v>
      </c>
      <c r="B20">
        <v>4</v>
      </c>
      <c r="C20">
        <v>5</v>
      </c>
      <c r="D20">
        <v>5</v>
      </c>
      <c r="E20">
        <v>4</v>
      </c>
      <c r="F20">
        <v>4</v>
      </c>
      <c r="G20">
        <v>4</v>
      </c>
      <c r="H20">
        <v>4</v>
      </c>
      <c r="J20">
        <v>4.2857142857142856</v>
      </c>
      <c r="K20">
        <v>4</v>
      </c>
      <c r="L20">
        <v>4</v>
      </c>
      <c r="M20">
        <v>4</v>
      </c>
      <c r="N20">
        <v>4</v>
      </c>
      <c r="O20">
        <v>4</v>
      </c>
      <c r="P20">
        <v>4</v>
      </c>
      <c r="Q20">
        <v>4</v>
      </c>
      <c r="R20">
        <v>4</v>
      </c>
      <c r="S20">
        <v>4</v>
      </c>
      <c r="T20">
        <v>4</v>
      </c>
      <c r="U20">
        <v>4</v>
      </c>
      <c r="V20">
        <v>5</v>
      </c>
      <c r="W20">
        <v>3</v>
      </c>
      <c r="X20">
        <v>5</v>
      </c>
      <c r="Y20">
        <v>5</v>
      </c>
      <c r="AA20">
        <v>4.1333333333333337</v>
      </c>
      <c r="AC20">
        <v>4</v>
      </c>
      <c r="AD20">
        <v>4</v>
      </c>
      <c r="AF20">
        <v>4</v>
      </c>
    </row>
    <row r="21" spans="1:32" x14ac:dyDescent="0.25">
      <c r="A21" t="s">
        <v>86</v>
      </c>
      <c r="B21">
        <v>4</v>
      </c>
      <c r="C21">
        <v>4</v>
      </c>
      <c r="D21">
        <v>5</v>
      </c>
      <c r="E21">
        <v>4</v>
      </c>
      <c r="F21">
        <v>4</v>
      </c>
      <c r="G21">
        <v>4</v>
      </c>
      <c r="H21">
        <v>4</v>
      </c>
      <c r="J21">
        <v>4.1428571428571432</v>
      </c>
      <c r="K21">
        <v>4</v>
      </c>
      <c r="L21">
        <v>4</v>
      </c>
      <c r="M21">
        <v>4</v>
      </c>
      <c r="N21">
        <v>4</v>
      </c>
      <c r="O21">
        <v>4</v>
      </c>
      <c r="P21">
        <v>4</v>
      </c>
      <c r="Q21">
        <v>4</v>
      </c>
      <c r="R21">
        <v>4</v>
      </c>
      <c r="S21">
        <v>4</v>
      </c>
      <c r="T21">
        <v>4</v>
      </c>
      <c r="U21">
        <v>4</v>
      </c>
      <c r="V21">
        <v>5</v>
      </c>
      <c r="W21">
        <v>2</v>
      </c>
      <c r="X21">
        <v>4</v>
      </c>
      <c r="Y21">
        <v>5</v>
      </c>
      <c r="AA21">
        <v>4</v>
      </c>
      <c r="AC21">
        <v>4</v>
      </c>
      <c r="AD21">
        <v>4</v>
      </c>
      <c r="AF21">
        <v>4</v>
      </c>
    </row>
    <row r="22" spans="1:32" x14ac:dyDescent="0.25">
      <c r="A22" t="s">
        <v>87</v>
      </c>
      <c r="B22">
        <v>4</v>
      </c>
      <c r="C22">
        <v>4</v>
      </c>
      <c r="D22">
        <v>5</v>
      </c>
      <c r="E22">
        <v>4</v>
      </c>
      <c r="F22">
        <v>4</v>
      </c>
      <c r="G22">
        <v>4</v>
      </c>
      <c r="H22">
        <v>4</v>
      </c>
      <c r="J22">
        <v>4.1428571428571432</v>
      </c>
      <c r="K22">
        <v>4</v>
      </c>
      <c r="L22">
        <v>4</v>
      </c>
      <c r="M22">
        <v>4</v>
      </c>
      <c r="N22">
        <v>4</v>
      </c>
      <c r="O22">
        <v>4</v>
      </c>
      <c r="P22">
        <v>4</v>
      </c>
      <c r="Q22">
        <v>4</v>
      </c>
      <c r="R22">
        <v>4</v>
      </c>
      <c r="S22">
        <v>4</v>
      </c>
      <c r="T22">
        <v>4</v>
      </c>
      <c r="U22">
        <v>4</v>
      </c>
      <c r="V22">
        <v>5</v>
      </c>
      <c r="W22">
        <v>2</v>
      </c>
      <c r="X22">
        <v>4</v>
      </c>
      <c r="Y22">
        <v>5</v>
      </c>
      <c r="AA22">
        <v>4</v>
      </c>
      <c r="AC22">
        <v>4</v>
      </c>
      <c r="AD22">
        <v>4</v>
      </c>
      <c r="AF22">
        <v>4</v>
      </c>
    </row>
    <row r="23" spans="1:32" x14ac:dyDescent="0.25">
      <c r="A23" t="s">
        <v>88</v>
      </c>
      <c r="B23">
        <v>4</v>
      </c>
      <c r="C23">
        <v>5</v>
      </c>
      <c r="D23">
        <v>5</v>
      </c>
      <c r="E23">
        <v>4</v>
      </c>
      <c r="F23">
        <v>4</v>
      </c>
      <c r="G23">
        <v>4</v>
      </c>
      <c r="H23">
        <v>4</v>
      </c>
      <c r="J23">
        <v>4.2857142857142856</v>
      </c>
      <c r="K23">
        <v>4</v>
      </c>
      <c r="L23">
        <v>4</v>
      </c>
      <c r="M23">
        <v>4</v>
      </c>
      <c r="N23">
        <v>4</v>
      </c>
      <c r="O23">
        <v>4</v>
      </c>
      <c r="P23">
        <v>4</v>
      </c>
      <c r="Q23">
        <v>4</v>
      </c>
      <c r="R23">
        <v>4</v>
      </c>
      <c r="S23">
        <v>4</v>
      </c>
      <c r="T23">
        <v>4</v>
      </c>
      <c r="U23">
        <v>4</v>
      </c>
      <c r="V23">
        <v>5</v>
      </c>
      <c r="W23">
        <v>2</v>
      </c>
      <c r="X23">
        <v>4</v>
      </c>
      <c r="Y23">
        <v>5</v>
      </c>
      <c r="AA23">
        <v>4</v>
      </c>
      <c r="AC23">
        <v>4</v>
      </c>
      <c r="AD23">
        <v>4</v>
      </c>
      <c r="AF23">
        <v>4</v>
      </c>
    </row>
    <row r="24" spans="1:32" x14ac:dyDescent="0.25">
      <c r="A24" t="s">
        <v>89</v>
      </c>
      <c r="B24">
        <v>4</v>
      </c>
      <c r="C24">
        <v>5</v>
      </c>
      <c r="D24">
        <v>5</v>
      </c>
      <c r="E24">
        <v>4</v>
      </c>
      <c r="F24">
        <v>4</v>
      </c>
      <c r="G24">
        <v>4</v>
      </c>
      <c r="H24">
        <v>4</v>
      </c>
      <c r="J24">
        <v>4.2857142857142856</v>
      </c>
      <c r="K24">
        <v>4</v>
      </c>
      <c r="L24">
        <v>4</v>
      </c>
      <c r="M24">
        <v>4</v>
      </c>
      <c r="N24">
        <v>4</v>
      </c>
      <c r="O24">
        <v>4</v>
      </c>
      <c r="P24">
        <v>4</v>
      </c>
      <c r="Q24">
        <v>4</v>
      </c>
      <c r="R24">
        <v>4</v>
      </c>
      <c r="S24">
        <v>4</v>
      </c>
      <c r="T24">
        <v>4</v>
      </c>
      <c r="U24">
        <v>4</v>
      </c>
      <c r="V24">
        <v>5</v>
      </c>
      <c r="W24">
        <v>3</v>
      </c>
      <c r="X24">
        <v>4</v>
      </c>
      <c r="Y24">
        <v>5</v>
      </c>
      <c r="AA24">
        <v>4.0666666666666664</v>
      </c>
      <c r="AC24">
        <v>5</v>
      </c>
      <c r="AD24">
        <v>4</v>
      </c>
      <c r="AF24">
        <v>4.5</v>
      </c>
    </row>
    <row r="25" spans="1:32" x14ac:dyDescent="0.25">
      <c r="A25" t="s">
        <v>90</v>
      </c>
      <c r="B25">
        <v>4</v>
      </c>
      <c r="C25">
        <v>5</v>
      </c>
      <c r="D25">
        <v>5</v>
      </c>
      <c r="E25">
        <v>4</v>
      </c>
      <c r="F25">
        <v>4</v>
      </c>
      <c r="G25">
        <v>4</v>
      </c>
      <c r="H25">
        <v>4</v>
      </c>
      <c r="J25">
        <v>4.2857142857142856</v>
      </c>
      <c r="K25">
        <v>4</v>
      </c>
      <c r="L25">
        <v>4</v>
      </c>
      <c r="M25">
        <v>3</v>
      </c>
      <c r="N25">
        <v>4</v>
      </c>
      <c r="O25">
        <v>4</v>
      </c>
      <c r="P25">
        <v>4</v>
      </c>
      <c r="Q25">
        <v>4</v>
      </c>
      <c r="R25">
        <v>4</v>
      </c>
      <c r="S25">
        <v>4</v>
      </c>
      <c r="T25">
        <v>4</v>
      </c>
      <c r="U25">
        <v>4</v>
      </c>
      <c r="V25">
        <v>4</v>
      </c>
      <c r="W25">
        <v>1</v>
      </c>
      <c r="X25">
        <v>4</v>
      </c>
      <c r="Y25">
        <v>5</v>
      </c>
      <c r="AA25">
        <v>3.8</v>
      </c>
      <c r="AC25">
        <v>4</v>
      </c>
      <c r="AD25">
        <v>4</v>
      </c>
      <c r="AF25">
        <v>4</v>
      </c>
    </row>
    <row r="26" spans="1:32" x14ac:dyDescent="0.25">
      <c r="A26" t="s">
        <v>91</v>
      </c>
      <c r="B26">
        <v>4</v>
      </c>
      <c r="C26">
        <v>5</v>
      </c>
      <c r="D26">
        <v>4</v>
      </c>
      <c r="E26">
        <v>4</v>
      </c>
      <c r="F26">
        <v>4</v>
      </c>
      <c r="G26">
        <v>4</v>
      </c>
      <c r="H26">
        <v>4</v>
      </c>
      <c r="J26">
        <v>4.1428571428571432</v>
      </c>
      <c r="K26">
        <v>4</v>
      </c>
      <c r="L26">
        <v>4</v>
      </c>
      <c r="M26">
        <v>4</v>
      </c>
      <c r="N26">
        <v>4</v>
      </c>
      <c r="O26">
        <v>4</v>
      </c>
      <c r="P26">
        <v>4</v>
      </c>
      <c r="Q26">
        <v>4</v>
      </c>
      <c r="R26">
        <v>4</v>
      </c>
      <c r="S26">
        <v>4</v>
      </c>
      <c r="T26">
        <v>4</v>
      </c>
      <c r="U26">
        <v>4</v>
      </c>
      <c r="V26">
        <v>5</v>
      </c>
      <c r="W26">
        <v>2</v>
      </c>
      <c r="X26">
        <v>4</v>
      </c>
      <c r="Y26">
        <v>5</v>
      </c>
      <c r="AA26">
        <v>4</v>
      </c>
      <c r="AC26">
        <v>4</v>
      </c>
      <c r="AD26">
        <v>4</v>
      </c>
      <c r="AF26">
        <v>4</v>
      </c>
    </row>
    <row r="27" spans="1:32" x14ac:dyDescent="0.25">
      <c r="A27" t="s">
        <v>92</v>
      </c>
      <c r="B27">
        <v>4</v>
      </c>
      <c r="C27">
        <v>5</v>
      </c>
      <c r="D27">
        <v>5</v>
      </c>
      <c r="E27">
        <v>4</v>
      </c>
      <c r="F27">
        <v>4</v>
      </c>
      <c r="G27">
        <v>4</v>
      </c>
      <c r="H27">
        <v>4</v>
      </c>
      <c r="J27">
        <v>4.2857142857142856</v>
      </c>
      <c r="K27">
        <v>4</v>
      </c>
      <c r="L27">
        <v>4</v>
      </c>
      <c r="M27">
        <v>4</v>
      </c>
      <c r="N27">
        <v>4</v>
      </c>
      <c r="O27">
        <v>4</v>
      </c>
      <c r="P27">
        <v>4</v>
      </c>
      <c r="Q27">
        <v>4</v>
      </c>
      <c r="R27">
        <v>4</v>
      </c>
      <c r="S27">
        <v>4</v>
      </c>
      <c r="T27">
        <v>4</v>
      </c>
      <c r="U27">
        <v>4</v>
      </c>
      <c r="V27">
        <v>4</v>
      </c>
      <c r="W27">
        <v>3</v>
      </c>
      <c r="X27">
        <v>4</v>
      </c>
      <c r="Y27">
        <v>5</v>
      </c>
      <c r="AA27">
        <v>4</v>
      </c>
      <c r="AC27">
        <v>5</v>
      </c>
      <c r="AD27">
        <v>4</v>
      </c>
      <c r="AF27">
        <v>4.5</v>
      </c>
    </row>
    <row r="28" spans="1:32" x14ac:dyDescent="0.25">
      <c r="A28" t="s">
        <v>93</v>
      </c>
      <c r="B28">
        <v>4</v>
      </c>
      <c r="C28">
        <v>3</v>
      </c>
      <c r="D28">
        <v>5</v>
      </c>
      <c r="E28">
        <v>4</v>
      </c>
      <c r="F28">
        <v>4</v>
      </c>
      <c r="G28">
        <v>4</v>
      </c>
      <c r="H28">
        <v>4</v>
      </c>
      <c r="J28">
        <v>4</v>
      </c>
      <c r="K28">
        <v>4</v>
      </c>
      <c r="L28">
        <v>4</v>
      </c>
      <c r="M28">
        <v>4</v>
      </c>
      <c r="N28">
        <v>4</v>
      </c>
      <c r="O28">
        <v>4</v>
      </c>
      <c r="P28">
        <v>4</v>
      </c>
      <c r="Q28">
        <v>4</v>
      </c>
      <c r="R28">
        <v>4</v>
      </c>
      <c r="S28">
        <v>4</v>
      </c>
      <c r="T28">
        <v>4</v>
      </c>
      <c r="U28">
        <v>4</v>
      </c>
      <c r="V28">
        <v>4</v>
      </c>
      <c r="W28">
        <v>3</v>
      </c>
      <c r="X28">
        <v>4</v>
      </c>
      <c r="Y28">
        <v>5</v>
      </c>
      <c r="AA28">
        <v>4</v>
      </c>
      <c r="AC28">
        <v>4</v>
      </c>
      <c r="AD28">
        <v>4</v>
      </c>
      <c r="AF28">
        <v>4</v>
      </c>
    </row>
    <row r="29" spans="1:32" x14ac:dyDescent="0.25">
      <c r="A29" t="s">
        <v>94</v>
      </c>
      <c r="B29">
        <v>4</v>
      </c>
      <c r="C29">
        <v>3</v>
      </c>
      <c r="D29">
        <v>5</v>
      </c>
      <c r="E29">
        <v>4</v>
      </c>
      <c r="F29">
        <v>4</v>
      </c>
      <c r="G29">
        <v>4</v>
      </c>
      <c r="H29">
        <v>4</v>
      </c>
      <c r="J29">
        <v>4</v>
      </c>
      <c r="K29">
        <v>4</v>
      </c>
      <c r="L29">
        <v>4</v>
      </c>
      <c r="M29">
        <v>4</v>
      </c>
      <c r="N29">
        <v>4</v>
      </c>
      <c r="O29">
        <v>4</v>
      </c>
      <c r="P29">
        <v>4</v>
      </c>
      <c r="Q29">
        <v>4</v>
      </c>
      <c r="R29">
        <v>4</v>
      </c>
      <c r="S29">
        <v>4</v>
      </c>
      <c r="T29">
        <v>4</v>
      </c>
      <c r="U29">
        <v>4</v>
      </c>
      <c r="V29">
        <v>5</v>
      </c>
      <c r="W29">
        <v>3</v>
      </c>
      <c r="X29">
        <v>4</v>
      </c>
      <c r="Y29">
        <v>5</v>
      </c>
      <c r="AA29">
        <v>4.0666666666666664</v>
      </c>
      <c r="AC29">
        <v>4</v>
      </c>
      <c r="AD29">
        <v>4</v>
      </c>
      <c r="AF29">
        <v>4</v>
      </c>
    </row>
    <row r="30" spans="1:32" x14ac:dyDescent="0.25">
      <c r="A30" t="s">
        <v>95</v>
      </c>
      <c r="B30">
        <v>4</v>
      </c>
      <c r="C30">
        <v>4</v>
      </c>
      <c r="D30">
        <v>5</v>
      </c>
      <c r="E30">
        <v>4</v>
      </c>
      <c r="F30">
        <v>4</v>
      </c>
      <c r="G30">
        <v>4</v>
      </c>
      <c r="H30">
        <v>4</v>
      </c>
      <c r="J30">
        <v>4.1428571428571432</v>
      </c>
      <c r="K30">
        <v>4</v>
      </c>
      <c r="L30">
        <v>4</v>
      </c>
      <c r="M30">
        <v>4</v>
      </c>
      <c r="N30">
        <v>4</v>
      </c>
      <c r="O30">
        <v>4</v>
      </c>
      <c r="P30">
        <v>4</v>
      </c>
      <c r="Q30">
        <v>4</v>
      </c>
      <c r="R30">
        <v>4</v>
      </c>
      <c r="S30">
        <v>4</v>
      </c>
      <c r="T30">
        <v>4</v>
      </c>
      <c r="U30">
        <v>4</v>
      </c>
      <c r="V30">
        <v>5</v>
      </c>
      <c r="W30">
        <v>3</v>
      </c>
      <c r="X30">
        <v>4</v>
      </c>
      <c r="Y30">
        <v>5</v>
      </c>
      <c r="AA30">
        <v>4.0666666666666664</v>
      </c>
      <c r="AC30">
        <v>4</v>
      </c>
      <c r="AD30">
        <v>4</v>
      </c>
      <c r="AF30">
        <v>4</v>
      </c>
    </row>
    <row r="31" spans="1:32" x14ac:dyDescent="0.25">
      <c r="A31" t="s">
        <v>96</v>
      </c>
      <c r="B31">
        <v>4</v>
      </c>
      <c r="C31">
        <v>3</v>
      </c>
      <c r="D31">
        <v>5</v>
      </c>
      <c r="E31">
        <v>4</v>
      </c>
      <c r="F31">
        <v>4</v>
      </c>
      <c r="G31">
        <v>4</v>
      </c>
      <c r="H31">
        <v>4</v>
      </c>
      <c r="J31">
        <v>4</v>
      </c>
      <c r="K31">
        <v>5</v>
      </c>
      <c r="L31">
        <v>4</v>
      </c>
      <c r="M31">
        <v>4</v>
      </c>
      <c r="N31">
        <v>4</v>
      </c>
      <c r="O31">
        <v>4</v>
      </c>
      <c r="P31">
        <v>4</v>
      </c>
      <c r="Q31">
        <v>4</v>
      </c>
      <c r="R31">
        <v>4</v>
      </c>
      <c r="S31">
        <v>4</v>
      </c>
      <c r="T31">
        <v>4</v>
      </c>
      <c r="U31">
        <v>4</v>
      </c>
      <c r="V31">
        <v>5</v>
      </c>
      <c r="W31">
        <v>3</v>
      </c>
      <c r="X31">
        <v>5</v>
      </c>
      <c r="Y31">
        <v>5</v>
      </c>
      <c r="AA31">
        <v>4.2</v>
      </c>
      <c r="AC31">
        <v>5</v>
      </c>
      <c r="AD31">
        <v>4</v>
      </c>
      <c r="AF31">
        <v>4.5</v>
      </c>
    </row>
    <row r="32" spans="1:32" x14ac:dyDescent="0.25">
      <c r="A32" t="s">
        <v>97</v>
      </c>
      <c r="B32">
        <v>4</v>
      </c>
      <c r="C32">
        <v>3</v>
      </c>
      <c r="D32">
        <v>5</v>
      </c>
      <c r="E32">
        <v>4</v>
      </c>
      <c r="F32">
        <v>4</v>
      </c>
      <c r="G32">
        <v>4</v>
      </c>
      <c r="H32">
        <v>4</v>
      </c>
      <c r="J32">
        <v>4</v>
      </c>
      <c r="K32">
        <v>4</v>
      </c>
      <c r="L32">
        <v>4</v>
      </c>
      <c r="M32">
        <v>4</v>
      </c>
      <c r="N32">
        <v>4</v>
      </c>
      <c r="O32">
        <v>4</v>
      </c>
      <c r="P32">
        <v>4</v>
      </c>
      <c r="Q32">
        <v>4</v>
      </c>
      <c r="R32">
        <v>4</v>
      </c>
      <c r="S32">
        <v>4</v>
      </c>
      <c r="T32">
        <v>4</v>
      </c>
      <c r="U32">
        <v>4</v>
      </c>
      <c r="V32">
        <v>5</v>
      </c>
      <c r="W32">
        <v>3</v>
      </c>
      <c r="X32">
        <v>4</v>
      </c>
      <c r="Y32">
        <v>5</v>
      </c>
      <c r="AA32">
        <v>4.0666666666666664</v>
      </c>
      <c r="AC32">
        <v>4</v>
      </c>
      <c r="AD32">
        <v>4</v>
      </c>
      <c r="AF32">
        <v>4</v>
      </c>
    </row>
    <row r="33" spans="1:33" x14ac:dyDescent="0.25">
      <c r="A33" t="s">
        <v>98</v>
      </c>
      <c r="B33">
        <v>4</v>
      </c>
      <c r="D33">
        <v>5</v>
      </c>
      <c r="E33">
        <v>4</v>
      </c>
      <c r="F33">
        <v>4</v>
      </c>
      <c r="G33">
        <v>4</v>
      </c>
      <c r="H33">
        <v>4</v>
      </c>
      <c r="J33">
        <v>4.166666666666667</v>
      </c>
      <c r="L33">
        <v>4</v>
      </c>
      <c r="M33">
        <v>4</v>
      </c>
      <c r="N33">
        <v>4</v>
      </c>
      <c r="O33">
        <v>4</v>
      </c>
      <c r="P33">
        <v>4</v>
      </c>
      <c r="Q33">
        <v>4</v>
      </c>
      <c r="R33">
        <v>4</v>
      </c>
      <c r="S33">
        <v>4</v>
      </c>
      <c r="T33">
        <v>4</v>
      </c>
      <c r="U33">
        <v>4</v>
      </c>
      <c r="V33">
        <v>5</v>
      </c>
      <c r="W33">
        <v>3</v>
      </c>
      <c r="X33">
        <v>4</v>
      </c>
      <c r="Y33">
        <v>5</v>
      </c>
      <c r="AA33">
        <v>4.0714285714285712</v>
      </c>
      <c r="AC33">
        <v>4</v>
      </c>
      <c r="AD33">
        <v>4</v>
      </c>
      <c r="AF33">
        <v>4</v>
      </c>
      <c r="AG33">
        <v>4.2</v>
      </c>
    </row>
    <row r="34" spans="1:33" x14ac:dyDescent="0.25">
      <c r="A34" t="s">
        <v>98</v>
      </c>
      <c r="B34">
        <v>4</v>
      </c>
      <c r="D34">
        <v>5</v>
      </c>
      <c r="E34">
        <v>4</v>
      </c>
      <c r="F34">
        <v>4</v>
      </c>
      <c r="G34">
        <v>4</v>
      </c>
      <c r="H34">
        <v>4</v>
      </c>
      <c r="J34">
        <v>4.166666666666667</v>
      </c>
      <c r="K34">
        <v>4</v>
      </c>
      <c r="L34">
        <v>4</v>
      </c>
      <c r="N34">
        <v>4</v>
      </c>
      <c r="P34">
        <v>4</v>
      </c>
      <c r="Q34">
        <v>4</v>
      </c>
      <c r="R34">
        <v>4</v>
      </c>
      <c r="S34">
        <v>4</v>
      </c>
      <c r="T34">
        <v>4</v>
      </c>
      <c r="U34">
        <v>4</v>
      </c>
      <c r="V34">
        <v>5</v>
      </c>
      <c r="W34">
        <v>3</v>
      </c>
      <c r="X34">
        <v>4</v>
      </c>
      <c r="Y34">
        <v>5</v>
      </c>
      <c r="AA34">
        <v>4.0769230769230766</v>
      </c>
      <c r="AC34">
        <v>4</v>
      </c>
      <c r="AD34">
        <v>4</v>
      </c>
      <c r="AF34">
        <v>4</v>
      </c>
      <c r="AG34">
        <v>4.1333333333333337</v>
      </c>
    </row>
    <row r="35" spans="1:33" x14ac:dyDescent="0.25">
      <c r="A35" t="s">
        <v>106</v>
      </c>
      <c r="B35" t="s">
        <v>100</v>
      </c>
      <c r="C35" t="s">
        <v>100</v>
      </c>
      <c r="D35" t="s">
        <v>100</v>
      </c>
      <c r="E35" t="s">
        <v>100</v>
      </c>
      <c r="F35" t="s">
        <v>100</v>
      </c>
      <c r="G35" t="s">
        <v>100</v>
      </c>
      <c r="H35" t="s">
        <v>100</v>
      </c>
      <c r="I35" t="s">
        <v>100</v>
      </c>
      <c r="J35" t="s">
        <v>100</v>
      </c>
      <c r="K35" t="s">
        <v>256</v>
      </c>
      <c r="L35" t="s">
        <v>100</v>
      </c>
      <c r="M35" t="s">
        <v>100</v>
      </c>
      <c r="N35" t="s">
        <v>100</v>
      </c>
      <c r="O35" t="s">
        <v>100</v>
      </c>
      <c r="P35" t="s">
        <v>100</v>
      </c>
      <c r="Q35" t="s">
        <v>100</v>
      </c>
      <c r="R35" t="s">
        <v>100</v>
      </c>
      <c r="S35" t="s">
        <v>100</v>
      </c>
      <c r="T35" t="s">
        <v>100</v>
      </c>
      <c r="U35" t="s">
        <v>100</v>
      </c>
      <c r="V35" t="s">
        <v>257</v>
      </c>
      <c r="W35" t="s">
        <v>258</v>
      </c>
      <c r="X35" t="s">
        <v>259</v>
      </c>
      <c r="Y35" t="s">
        <v>260</v>
      </c>
      <c r="Z35" t="s">
        <v>100</v>
      </c>
      <c r="AA35" t="s">
        <v>100</v>
      </c>
      <c r="AB35" t="s">
        <v>217</v>
      </c>
      <c r="AC35" t="s">
        <v>261</v>
      </c>
      <c r="AD35" t="s">
        <v>100</v>
      </c>
      <c r="AE35" t="s">
        <v>100</v>
      </c>
      <c r="AF35" t="s">
        <v>100</v>
      </c>
    </row>
    <row r="36" spans="1:33" x14ac:dyDescent="0.25">
      <c r="A36" t="s">
        <v>110</v>
      </c>
      <c r="B36" t="s">
        <v>100</v>
      </c>
      <c r="C36" t="s">
        <v>100</v>
      </c>
      <c r="D36" t="s">
        <v>100</v>
      </c>
      <c r="E36" t="s">
        <v>100</v>
      </c>
      <c r="F36" t="s">
        <v>100</v>
      </c>
      <c r="G36" t="s">
        <v>100</v>
      </c>
      <c r="H36" t="s">
        <v>100</v>
      </c>
      <c r="I36" t="s">
        <v>100</v>
      </c>
      <c r="J36" t="s">
        <v>100</v>
      </c>
      <c r="K36" t="s">
        <v>262</v>
      </c>
      <c r="L36" t="s">
        <v>100</v>
      </c>
      <c r="M36" t="s">
        <v>100</v>
      </c>
      <c r="N36" t="s">
        <v>100</v>
      </c>
      <c r="O36" t="s">
        <v>100</v>
      </c>
      <c r="P36" t="s">
        <v>100</v>
      </c>
      <c r="Q36" t="s">
        <v>100</v>
      </c>
      <c r="R36" t="s">
        <v>100</v>
      </c>
      <c r="S36" t="s">
        <v>100</v>
      </c>
      <c r="T36" t="s">
        <v>100</v>
      </c>
      <c r="U36" t="s">
        <v>100</v>
      </c>
      <c r="V36" t="s">
        <v>263</v>
      </c>
      <c r="W36" t="s">
        <v>264</v>
      </c>
      <c r="X36" t="s">
        <v>100</v>
      </c>
      <c r="Y36" t="s">
        <v>100</v>
      </c>
      <c r="Z36" t="s">
        <v>100</v>
      </c>
      <c r="AA36" t="s">
        <v>100</v>
      </c>
      <c r="AB36" t="s">
        <v>222</v>
      </c>
      <c r="AC36" t="s">
        <v>265</v>
      </c>
      <c r="AD36" t="s">
        <v>100</v>
      </c>
      <c r="AE36" t="s">
        <v>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7AC01-4466-4934-8099-C4346EED2A96}">
  <dimension ref="A1:D5"/>
  <sheetViews>
    <sheetView workbookViewId="0">
      <selection activeCell="C5" sqref="C5"/>
    </sheetView>
  </sheetViews>
  <sheetFormatPr baseColWidth="10" defaultRowHeight="15" x14ac:dyDescent="0.25"/>
  <cols>
    <col min="2" max="2" width="23.42578125" customWidth="1"/>
  </cols>
  <sheetData>
    <row r="1" spans="1:4" x14ac:dyDescent="0.25">
      <c r="A1" t="s">
        <v>225</v>
      </c>
      <c r="B1" t="s">
        <v>224</v>
      </c>
      <c r="C1" t="s">
        <v>226</v>
      </c>
      <c r="D1" t="s">
        <v>230</v>
      </c>
    </row>
    <row r="2" spans="1:4" x14ac:dyDescent="0.25">
      <c r="A2">
        <v>2010</v>
      </c>
      <c r="B2">
        <v>1</v>
      </c>
      <c r="C2" t="s">
        <v>227</v>
      </c>
    </row>
    <row r="3" spans="1:4" x14ac:dyDescent="0.25">
      <c r="A3">
        <v>2010</v>
      </c>
      <c r="B3">
        <v>2</v>
      </c>
      <c r="C3" t="s">
        <v>228</v>
      </c>
    </row>
    <row r="4" spans="1:4" x14ac:dyDescent="0.25">
      <c r="A4">
        <v>2011</v>
      </c>
      <c r="B4">
        <v>1</v>
      </c>
      <c r="C4" t="s">
        <v>229</v>
      </c>
    </row>
    <row r="5" spans="1:4" x14ac:dyDescent="0.25">
      <c r="A5">
        <v>2011</v>
      </c>
      <c r="B5">
        <v>2</v>
      </c>
      <c r="C5" t="s">
        <v>231</v>
      </c>
      <c r="D5" t="s">
        <v>232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6DB58-D717-4F2B-B305-EEFA91E003DF}">
  <dimension ref="A1:AE36"/>
  <sheetViews>
    <sheetView topLeftCell="P1" workbookViewId="0">
      <selection activeCell="AC2" sqref="AC2"/>
    </sheetView>
  </sheetViews>
  <sheetFormatPr baseColWidth="10" defaultRowHeight="15" x14ac:dyDescent="0.25"/>
  <cols>
    <col min="1" max="1" width="54" customWidth="1"/>
    <col min="2" max="2" width="19.140625" customWidth="1"/>
    <col min="12" max="12" width="22.28515625" customWidth="1"/>
  </cols>
  <sheetData>
    <row r="1" spans="1:31" ht="15.75" thickBot="1" x14ac:dyDescent="0.3">
      <c r="B1" t="s">
        <v>52</v>
      </c>
      <c r="C1" t="s">
        <v>52</v>
      </c>
      <c r="D1" t="s">
        <v>52</v>
      </c>
      <c r="E1" t="s">
        <v>52</v>
      </c>
      <c r="F1" t="s">
        <v>52</v>
      </c>
      <c r="H1" t="s">
        <v>114</v>
      </c>
      <c r="I1" t="s">
        <v>114</v>
      </c>
      <c r="J1" t="s">
        <v>114</v>
      </c>
      <c r="K1" t="s">
        <v>114</v>
      </c>
      <c r="L1" t="s">
        <v>114</v>
      </c>
      <c r="M1" t="s">
        <v>114</v>
      </c>
      <c r="N1" t="s">
        <v>114</v>
      </c>
      <c r="O1" t="s">
        <v>114</v>
      </c>
      <c r="P1" t="s">
        <v>114</v>
      </c>
      <c r="Q1" t="s">
        <v>114</v>
      </c>
      <c r="R1" t="s">
        <v>114</v>
      </c>
      <c r="S1" t="s">
        <v>114</v>
      </c>
      <c r="T1" t="s">
        <v>114</v>
      </c>
      <c r="U1" t="s">
        <v>114</v>
      </c>
      <c r="V1" t="s">
        <v>114</v>
      </c>
      <c r="W1" t="s">
        <v>114</v>
      </c>
      <c r="X1" t="s">
        <v>114</v>
      </c>
      <c r="Y1" t="s">
        <v>114</v>
      </c>
      <c r="Z1" t="s">
        <v>114</v>
      </c>
      <c r="AC1" t="s">
        <v>213</v>
      </c>
    </row>
    <row r="2" spans="1:31" ht="57.75" thickTop="1" thickBot="1" x14ac:dyDescent="0.3">
      <c r="A2" t="s">
        <v>3</v>
      </c>
      <c r="B2" s="15" t="s">
        <v>186</v>
      </c>
      <c r="C2" s="15" t="s">
        <v>187</v>
      </c>
      <c r="D2" s="15" t="s">
        <v>188</v>
      </c>
      <c r="E2" s="15" t="s">
        <v>189</v>
      </c>
      <c r="F2" s="15" t="s">
        <v>190</v>
      </c>
      <c r="G2" s="17" t="s">
        <v>61</v>
      </c>
      <c r="H2" s="15" t="s">
        <v>191</v>
      </c>
      <c r="I2" s="15" t="s">
        <v>192</v>
      </c>
      <c r="J2" s="15" t="s">
        <v>193</v>
      </c>
      <c r="K2" s="15" t="s">
        <v>194</v>
      </c>
      <c r="L2" s="15" t="s">
        <v>195</v>
      </c>
      <c r="M2" s="15" t="s">
        <v>196</v>
      </c>
      <c r="N2" s="15" t="s">
        <v>197</v>
      </c>
      <c r="O2" s="15" t="s">
        <v>198</v>
      </c>
      <c r="P2" s="15" t="s">
        <v>199</v>
      </c>
      <c r="Q2" s="15" t="s">
        <v>200</v>
      </c>
      <c r="R2" s="15" t="s">
        <v>201</v>
      </c>
      <c r="S2" s="15" t="s">
        <v>202</v>
      </c>
      <c r="T2" s="15" t="s">
        <v>203</v>
      </c>
      <c r="U2" s="15" t="s">
        <v>204</v>
      </c>
      <c r="V2" s="15" t="s">
        <v>205</v>
      </c>
      <c r="W2" s="15" t="s">
        <v>206</v>
      </c>
      <c r="X2" s="15" t="s">
        <v>207</v>
      </c>
      <c r="Y2" s="15" t="s">
        <v>208</v>
      </c>
      <c r="Z2" s="15" t="s">
        <v>209</v>
      </c>
      <c r="AA2" s="17" t="s">
        <v>210</v>
      </c>
      <c r="AB2" s="49" t="s">
        <v>214</v>
      </c>
      <c r="AC2" s="15" t="s">
        <v>211</v>
      </c>
      <c r="AD2" s="17" t="s">
        <v>210</v>
      </c>
      <c r="AE2" s="17" t="s">
        <v>212</v>
      </c>
    </row>
    <row r="3" spans="1:31" ht="16.5" thickTop="1" thickBot="1" x14ac:dyDescent="0.3">
      <c r="A3" t="s">
        <v>68</v>
      </c>
      <c r="B3" s="8">
        <v>3</v>
      </c>
      <c r="C3" s="36">
        <v>4</v>
      </c>
      <c r="D3" s="36">
        <v>4</v>
      </c>
      <c r="E3" s="36">
        <v>4</v>
      </c>
      <c r="F3" s="45">
        <v>4</v>
      </c>
      <c r="G3" s="18">
        <f>+AVERAGE(B3:F3)</f>
        <v>3.8</v>
      </c>
      <c r="H3" s="36">
        <v>3</v>
      </c>
      <c r="I3" s="36">
        <v>4</v>
      </c>
      <c r="J3" s="36">
        <v>4</v>
      </c>
      <c r="K3" s="36">
        <v>5</v>
      </c>
      <c r="L3" s="36">
        <v>4</v>
      </c>
      <c r="M3" s="36">
        <v>4</v>
      </c>
      <c r="N3" s="36">
        <v>4</v>
      </c>
      <c r="O3" s="36">
        <v>4</v>
      </c>
      <c r="P3" s="36">
        <v>4</v>
      </c>
      <c r="Q3" s="36">
        <v>4</v>
      </c>
      <c r="R3" s="36">
        <v>4</v>
      </c>
      <c r="S3" s="36">
        <v>4</v>
      </c>
      <c r="T3" s="36">
        <v>4</v>
      </c>
      <c r="U3" s="36">
        <v>4</v>
      </c>
      <c r="V3" s="36">
        <v>4</v>
      </c>
      <c r="W3" s="36">
        <v>4</v>
      </c>
      <c r="X3" s="36">
        <v>4</v>
      </c>
      <c r="Y3" s="36">
        <v>4</v>
      </c>
      <c r="Z3" s="45">
        <v>4</v>
      </c>
      <c r="AA3" s="18">
        <f t="shared" ref="AA3:AA9" si="0">+AVERAGE(H3:Z3)</f>
        <v>4</v>
      </c>
      <c r="AB3" s="36"/>
      <c r="AC3" s="36">
        <v>4</v>
      </c>
      <c r="AD3" s="18">
        <f t="shared" ref="AD3:AD34" si="1">+AVERAGE(AB3:AC3)</f>
        <v>4</v>
      </c>
      <c r="AE3" s="46">
        <f>+AVERAGE(B3:F3,H3:Z3,AB3:AC3)</f>
        <v>3.96</v>
      </c>
    </row>
    <row r="4" spans="1:31" ht="15.75" thickBot="1" x14ac:dyDescent="0.3">
      <c r="A4" t="s">
        <v>69</v>
      </c>
      <c r="B4" s="9">
        <v>4</v>
      </c>
      <c r="C4" s="39">
        <v>4</v>
      </c>
      <c r="D4" s="39">
        <v>4</v>
      </c>
      <c r="E4" s="39">
        <v>4</v>
      </c>
      <c r="F4" s="47">
        <v>4</v>
      </c>
      <c r="G4" s="22">
        <f>+AVERAGE(B4:F4)</f>
        <v>4</v>
      </c>
      <c r="H4" s="39">
        <v>4</v>
      </c>
      <c r="I4" s="39">
        <v>3</v>
      </c>
      <c r="J4" s="39">
        <v>3</v>
      </c>
      <c r="K4" s="39">
        <v>5</v>
      </c>
      <c r="L4" s="39">
        <v>4</v>
      </c>
      <c r="M4" s="39">
        <v>4</v>
      </c>
      <c r="N4" s="39">
        <v>4</v>
      </c>
      <c r="O4" s="39">
        <v>4</v>
      </c>
      <c r="P4" s="39">
        <v>4</v>
      </c>
      <c r="Q4" s="39">
        <v>4</v>
      </c>
      <c r="R4" s="39">
        <v>4</v>
      </c>
      <c r="S4" s="39">
        <v>4</v>
      </c>
      <c r="T4" s="39">
        <v>4</v>
      </c>
      <c r="U4" s="39">
        <v>4</v>
      </c>
      <c r="V4" s="39">
        <v>4</v>
      </c>
      <c r="W4" s="39">
        <v>4</v>
      </c>
      <c r="X4" s="39">
        <v>4</v>
      </c>
      <c r="Y4" s="39">
        <v>4</v>
      </c>
      <c r="Z4" s="47">
        <v>4</v>
      </c>
      <c r="AA4" s="22">
        <f t="shared" si="0"/>
        <v>3.9473684210526314</v>
      </c>
      <c r="AB4" s="39"/>
      <c r="AC4" s="39">
        <v>4</v>
      </c>
      <c r="AD4" s="22">
        <f t="shared" si="1"/>
        <v>4</v>
      </c>
      <c r="AE4" s="46">
        <f>+AVERAGE(B4:F4,H4:Z4,AB4:AC4)</f>
        <v>3.96</v>
      </c>
    </row>
    <row r="5" spans="1:31" ht="15.75" thickBot="1" x14ac:dyDescent="0.3">
      <c r="A5" t="s">
        <v>70</v>
      </c>
      <c r="B5" s="9"/>
      <c r="C5" s="39">
        <v>4</v>
      </c>
      <c r="D5" s="39">
        <v>4</v>
      </c>
      <c r="E5" s="39">
        <v>4</v>
      </c>
      <c r="F5" s="47">
        <v>4</v>
      </c>
      <c r="G5" s="22">
        <f t="shared" ref="G5:G6" si="2">+AVERAGE(B5:F5)</f>
        <v>4</v>
      </c>
      <c r="H5" s="39">
        <v>3</v>
      </c>
      <c r="I5" s="39">
        <v>4</v>
      </c>
      <c r="J5" s="39">
        <v>4</v>
      </c>
      <c r="K5" s="39">
        <v>5</v>
      </c>
      <c r="L5" s="39">
        <v>4</v>
      </c>
      <c r="M5" s="39">
        <v>4</v>
      </c>
      <c r="N5" s="39">
        <v>4</v>
      </c>
      <c r="O5" s="39">
        <v>4</v>
      </c>
      <c r="P5" s="39">
        <v>4</v>
      </c>
      <c r="Q5" s="39">
        <v>4</v>
      </c>
      <c r="R5" s="39">
        <v>4</v>
      </c>
      <c r="S5" s="39">
        <v>4</v>
      </c>
      <c r="T5" s="39">
        <v>4</v>
      </c>
      <c r="U5" s="39">
        <v>4</v>
      </c>
      <c r="V5" s="39">
        <v>4</v>
      </c>
      <c r="W5" s="39">
        <v>5</v>
      </c>
      <c r="X5" s="39">
        <v>4</v>
      </c>
      <c r="Y5" s="39">
        <v>4</v>
      </c>
      <c r="Z5" s="47">
        <v>4</v>
      </c>
      <c r="AA5" s="22">
        <f t="shared" si="0"/>
        <v>4.0526315789473681</v>
      </c>
      <c r="AB5" s="39"/>
      <c r="AC5" s="39">
        <v>4</v>
      </c>
      <c r="AD5" s="22">
        <f t="shared" si="1"/>
        <v>4</v>
      </c>
      <c r="AE5" s="46">
        <f t="shared" ref="AE5:AE6" si="3">+AVERAGE(B5:F5,H5:Z5,AB5:AC5)</f>
        <v>4.041666666666667</v>
      </c>
    </row>
    <row r="6" spans="1:31" ht="15.75" thickBot="1" x14ac:dyDescent="0.3">
      <c r="A6" t="s">
        <v>71</v>
      </c>
      <c r="B6" s="9">
        <v>3</v>
      </c>
      <c r="C6" s="39">
        <v>4</v>
      </c>
      <c r="D6" s="39">
        <v>4</v>
      </c>
      <c r="E6" s="39">
        <v>4</v>
      </c>
      <c r="F6" s="47">
        <v>4</v>
      </c>
      <c r="G6" s="22">
        <f t="shared" si="2"/>
        <v>3.8</v>
      </c>
      <c r="H6" s="39">
        <v>3</v>
      </c>
      <c r="I6" s="39">
        <v>3</v>
      </c>
      <c r="J6" s="39">
        <v>3</v>
      </c>
      <c r="K6" s="39">
        <v>5</v>
      </c>
      <c r="L6" s="39">
        <v>4</v>
      </c>
      <c r="M6" s="39">
        <v>4</v>
      </c>
      <c r="N6" s="39">
        <v>4</v>
      </c>
      <c r="O6" s="39">
        <v>4</v>
      </c>
      <c r="P6" s="39">
        <v>4</v>
      </c>
      <c r="Q6" s="39">
        <v>4</v>
      </c>
      <c r="R6" s="39">
        <v>4</v>
      </c>
      <c r="S6" s="39">
        <v>4</v>
      </c>
      <c r="T6" s="39">
        <v>4</v>
      </c>
      <c r="U6" s="39">
        <v>4</v>
      </c>
      <c r="V6" s="39">
        <v>4</v>
      </c>
      <c r="W6" s="39">
        <v>5</v>
      </c>
      <c r="X6" s="39">
        <v>4</v>
      </c>
      <c r="Y6" s="39">
        <v>4</v>
      </c>
      <c r="Z6" s="47">
        <v>5</v>
      </c>
      <c r="AA6" s="22">
        <f t="shared" si="0"/>
        <v>4</v>
      </c>
      <c r="AB6" s="39"/>
      <c r="AC6" s="39">
        <v>4</v>
      </c>
      <c r="AD6" s="22">
        <f t="shared" si="1"/>
        <v>4</v>
      </c>
      <c r="AE6" s="46">
        <f t="shared" si="3"/>
        <v>3.96</v>
      </c>
    </row>
    <row r="7" spans="1:31" ht="15.75" thickBot="1" x14ac:dyDescent="0.3">
      <c r="A7" t="s">
        <v>72</v>
      </c>
      <c r="B7" s="10">
        <v>3</v>
      </c>
      <c r="C7" s="40">
        <v>4</v>
      </c>
      <c r="D7" s="40">
        <v>4</v>
      </c>
      <c r="E7" s="40">
        <v>4</v>
      </c>
      <c r="F7" s="48">
        <v>4</v>
      </c>
      <c r="G7" s="23">
        <f>+AVERAGE(B7:F7)</f>
        <v>3.8</v>
      </c>
      <c r="H7" s="40">
        <v>4</v>
      </c>
      <c r="I7" s="40">
        <v>3</v>
      </c>
      <c r="J7" s="40">
        <v>3</v>
      </c>
      <c r="K7" s="40">
        <v>5</v>
      </c>
      <c r="L7" s="40">
        <v>4</v>
      </c>
      <c r="M7" s="40">
        <v>4</v>
      </c>
      <c r="N7" s="40">
        <v>4</v>
      </c>
      <c r="O7" s="40">
        <v>4</v>
      </c>
      <c r="P7" s="40">
        <v>4</v>
      </c>
      <c r="Q7" s="40">
        <v>4</v>
      </c>
      <c r="R7" s="40">
        <v>4</v>
      </c>
      <c r="S7" s="40">
        <v>4</v>
      </c>
      <c r="T7" s="40">
        <v>4</v>
      </c>
      <c r="U7" s="40">
        <v>4</v>
      </c>
      <c r="V7" s="40">
        <v>4</v>
      </c>
      <c r="W7" s="40">
        <v>5</v>
      </c>
      <c r="X7" s="40">
        <v>4</v>
      </c>
      <c r="Y7" s="40">
        <v>4</v>
      </c>
      <c r="Z7" s="48">
        <v>4</v>
      </c>
      <c r="AA7" s="23">
        <f t="shared" si="0"/>
        <v>4</v>
      </c>
      <c r="AB7" s="40"/>
      <c r="AC7" s="40">
        <v>4</v>
      </c>
      <c r="AD7" s="23">
        <f t="shared" si="1"/>
        <v>4</v>
      </c>
      <c r="AE7" s="46">
        <f>+AVERAGE(B7:F7,H7:Z7,AB7:AC7)</f>
        <v>3.96</v>
      </c>
    </row>
    <row r="8" spans="1:31" ht="15.75" thickBot="1" x14ac:dyDescent="0.3">
      <c r="A8" t="s">
        <v>73</v>
      </c>
      <c r="B8" s="8"/>
      <c r="C8" s="36">
        <v>4</v>
      </c>
      <c r="D8" s="36">
        <v>4</v>
      </c>
      <c r="E8" s="36">
        <v>4</v>
      </c>
      <c r="F8" s="45">
        <v>4</v>
      </c>
      <c r="G8" s="18">
        <f>+AVERAGE(B8:F8)</f>
        <v>4</v>
      </c>
      <c r="H8" s="36">
        <v>4</v>
      </c>
      <c r="I8" s="36">
        <v>4</v>
      </c>
      <c r="J8" s="36">
        <v>4</v>
      </c>
      <c r="K8" s="36">
        <v>5</v>
      </c>
      <c r="L8" s="36">
        <v>4</v>
      </c>
      <c r="M8" s="36">
        <v>4</v>
      </c>
      <c r="N8" s="36">
        <v>4</v>
      </c>
      <c r="O8" s="36">
        <v>4</v>
      </c>
      <c r="P8" s="36">
        <v>4</v>
      </c>
      <c r="Q8" s="36">
        <v>4</v>
      </c>
      <c r="R8" s="36">
        <v>4</v>
      </c>
      <c r="S8" s="36">
        <v>4</v>
      </c>
      <c r="T8" s="36">
        <v>4</v>
      </c>
      <c r="U8" s="36">
        <v>4</v>
      </c>
      <c r="V8" s="36">
        <v>4</v>
      </c>
      <c r="W8" s="36">
        <v>4</v>
      </c>
      <c r="X8" s="36">
        <v>4</v>
      </c>
      <c r="Y8" s="36">
        <v>4</v>
      </c>
      <c r="Z8" s="45">
        <v>4</v>
      </c>
      <c r="AA8" s="18">
        <f t="shared" si="0"/>
        <v>4.0526315789473681</v>
      </c>
      <c r="AB8" s="36"/>
      <c r="AC8" s="36">
        <v>4</v>
      </c>
      <c r="AD8" s="18">
        <f t="shared" si="1"/>
        <v>4</v>
      </c>
      <c r="AE8" s="46">
        <f>+AVERAGE(B8:F8,H8:Z8,AB8:AC8)</f>
        <v>4.041666666666667</v>
      </c>
    </row>
    <row r="9" spans="1:31" ht="15.75" thickBot="1" x14ac:dyDescent="0.3">
      <c r="A9" t="s">
        <v>74</v>
      </c>
      <c r="B9" s="9">
        <v>3</v>
      </c>
      <c r="C9" s="39">
        <v>4</v>
      </c>
      <c r="D9" s="39">
        <v>4</v>
      </c>
      <c r="E9" s="39">
        <v>4</v>
      </c>
      <c r="F9" s="47">
        <v>4</v>
      </c>
      <c r="G9" s="22">
        <f t="shared" ref="G9:G11" si="4">+AVERAGE(B9:F9)</f>
        <v>3.8</v>
      </c>
      <c r="H9" s="39">
        <v>3</v>
      </c>
      <c r="I9" s="39">
        <v>4</v>
      </c>
      <c r="J9" s="39">
        <v>4</v>
      </c>
      <c r="K9" s="39">
        <v>5</v>
      </c>
      <c r="L9" s="39">
        <v>4</v>
      </c>
      <c r="M9" s="39">
        <v>4</v>
      </c>
      <c r="N9" s="39">
        <v>4</v>
      </c>
      <c r="O9" s="39">
        <v>4</v>
      </c>
      <c r="P9" s="39">
        <v>4</v>
      </c>
      <c r="Q9" s="39">
        <v>4</v>
      </c>
      <c r="R9" s="39">
        <v>4</v>
      </c>
      <c r="S9" s="39">
        <v>4</v>
      </c>
      <c r="T9" s="39">
        <v>4</v>
      </c>
      <c r="U9" s="39">
        <v>4</v>
      </c>
      <c r="V9" s="39">
        <v>4</v>
      </c>
      <c r="W9" s="39">
        <v>5</v>
      </c>
      <c r="X9" s="39">
        <v>4</v>
      </c>
      <c r="Y9" s="39">
        <v>4</v>
      </c>
      <c r="Z9" s="47">
        <v>4</v>
      </c>
      <c r="AA9" s="22">
        <f t="shared" si="0"/>
        <v>4.0526315789473681</v>
      </c>
      <c r="AB9" s="39"/>
      <c r="AC9" s="39">
        <v>4</v>
      </c>
      <c r="AD9" s="22">
        <f t="shared" si="1"/>
        <v>4</v>
      </c>
      <c r="AE9" s="46">
        <f>+AVERAGE(B9:F9,H9:Z9,AB9:AC9)</f>
        <v>4</v>
      </c>
    </row>
    <row r="10" spans="1:31" ht="15.75" thickBot="1" x14ac:dyDescent="0.3">
      <c r="A10" t="s">
        <v>75</v>
      </c>
      <c r="B10" s="9">
        <v>4</v>
      </c>
      <c r="C10" s="39">
        <v>4</v>
      </c>
      <c r="D10" s="39">
        <v>4</v>
      </c>
      <c r="E10" s="39">
        <v>4</v>
      </c>
      <c r="F10" s="47">
        <v>4</v>
      </c>
      <c r="G10" s="22">
        <f t="shared" si="4"/>
        <v>4</v>
      </c>
      <c r="H10" s="39">
        <v>4</v>
      </c>
      <c r="I10" s="39">
        <v>3</v>
      </c>
      <c r="J10" s="39">
        <v>3</v>
      </c>
      <c r="K10" s="39">
        <v>5</v>
      </c>
      <c r="L10" s="39">
        <v>4</v>
      </c>
      <c r="M10" s="39">
        <v>4</v>
      </c>
      <c r="N10" s="39">
        <v>4</v>
      </c>
      <c r="O10" s="39">
        <v>4</v>
      </c>
      <c r="P10" s="39">
        <v>4</v>
      </c>
      <c r="Q10" s="39">
        <v>4</v>
      </c>
      <c r="R10" s="39">
        <v>4</v>
      </c>
      <c r="S10" s="39">
        <v>4</v>
      </c>
      <c r="T10" s="39">
        <v>4</v>
      </c>
      <c r="U10" s="39">
        <v>4</v>
      </c>
      <c r="V10" s="39">
        <v>4</v>
      </c>
      <c r="W10" s="39">
        <v>5</v>
      </c>
      <c r="X10" s="39">
        <v>4</v>
      </c>
      <c r="Y10" s="39">
        <v>4</v>
      </c>
      <c r="Z10" s="47">
        <v>4</v>
      </c>
      <c r="AA10" s="22">
        <f t="shared" ref="AA10:AA11" si="5">+AVERAGE(H10:Z10)</f>
        <v>4</v>
      </c>
      <c r="AB10" s="39"/>
      <c r="AC10" s="39">
        <v>4</v>
      </c>
      <c r="AD10" s="22">
        <f t="shared" si="1"/>
        <v>4</v>
      </c>
      <c r="AE10" s="46">
        <f t="shared" ref="AE10:AE32" si="6">+AVERAGE(B10:F10,H10:Z10,AB10:AC10)</f>
        <v>4</v>
      </c>
    </row>
    <row r="11" spans="1:31" ht="15.75" thickBot="1" x14ac:dyDescent="0.3">
      <c r="A11" t="s">
        <v>76</v>
      </c>
      <c r="B11" s="9">
        <v>3</v>
      </c>
      <c r="C11" s="39">
        <v>4</v>
      </c>
      <c r="D11" s="39">
        <v>4</v>
      </c>
      <c r="E11" s="39">
        <v>4</v>
      </c>
      <c r="F11" s="47">
        <v>4</v>
      </c>
      <c r="G11" s="22">
        <f t="shared" si="4"/>
        <v>3.8</v>
      </c>
      <c r="H11" s="39">
        <v>3</v>
      </c>
      <c r="I11" s="39">
        <v>4</v>
      </c>
      <c r="J11" s="39">
        <v>4</v>
      </c>
      <c r="K11" s="39">
        <v>5</v>
      </c>
      <c r="L11" s="39">
        <v>4</v>
      </c>
      <c r="M11" s="39">
        <v>4</v>
      </c>
      <c r="N11" s="39">
        <v>4</v>
      </c>
      <c r="O11" s="39">
        <v>4</v>
      </c>
      <c r="P11" s="39">
        <v>4</v>
      </c>
      <c r="Q11" s="39">
        <v>4</v>
      </c>
      <c r="R11" s="39">
        <v>4</v>
      </c>
      <c r="S11" s="39">
        <v>4</v>
      </c>
      <c r="T11" s="39">
        <v>4</v>
      </c>
      <c r="U11" s="39">
        <v>4</v>
      </c>
      <c r="V11" s="39">
        <v>4</v>
      </c>
      <c r="W11" s="39">
        <v>5</v>
      </c>
      <c r="X11" s="39">
        <v>4</v>
      </c>
      <c r="Y11" s="39">
        <v>4</v>
      </c>
      <c r="Z11" s="47">
        <v>4</v>
      </c>
      <c r="AA11" s="22">
        <f t="shared" si="5"/>
        <v>4.0526315789473681</v>
      </c>
      <c r="AB11" s="39"/>
      <c r="AC11" s="39">
        <v>4</v>
      </c>
      <c r="AD11" s="22">
        <f t="shared" si="1"/>
        <v>4</v>
      </c>
      <c r="AE11" s="46">
        <f t="shared" si="6"/>
        <v>4</v>
      </c>
    </row>
    <row r="12" spans="1:31" ht="15.75" thickBot="1" x14ac:dyDescent="0.3">
      <c r="A12" t="s">
        <v>77</v>
      </c>
      <c r="B12" s="10">
        <v>4</v>
      </c>
      <c r="C12" s="40">
        <v>4</v>
      </c>
      <c r="D12" s="40">
        <v>4</v>
      </c>
      <c r="E12" s="40">
        <v>4</v>
      </c>
      <c r="F12" s="48">
        <v>4</v>
      </c>
      <c r="G12" s="23">
        <f>+AVERAGE(B12:F12)</f>
        <v>4</v>
      </c>
      <c r="H12" s="40">
        <v>4</v>
      </c>
      <c r="I12" s="40">
        <v>3</v>
      </c>
      <c r="J12" s="40">
        <v>3</v>
      </c>
      <c r="K12" s="40">
        <v>5</v>
      </c>
      <c r="L12" s="40">
        <v>4</v>
      </c>
      <c r="M12" s="40">
        <v>4</v>
      </c>
      <c r="N12" s="40">
        <v>4</v>
      </c>
      <c r="O12" s="40">
        <v>4</v>
      </c>
      <c r="P12" s="40">
        <v>4</v>
      </c>
      <c r="Q12" s="40">
        <v>4</v>
      </c>
      <c r="R12" s="40">
        <v>4</v>
      </c>
      <c r="S12" s="40">
        <v>4</v>
      </c>
      <c r="T12" s="40">
        <v>4</v>
      </c>
      <c r="U12" s="40">
        <v>4</v>
      </c>
      <c r="V12" s="40">
        <v>4</v>
      </c>
      <c r="W12" s="40">
        <v>5</v>
      </c>
      <c r="X12" s="40">
        <v>4</v>
      </c>
      <c r="Y12" s="40">
        <v>4</v>
      </c>
      <c r="Z12" s="48">
        <v>4</v>
      </c>
      <c r="AA12" s="23">
        <f>+AVERAGE(H12:Z12)</f>
        <v>4</v>
      </c>
      <c r="AB12" s="40"/>
      <c r="AC12" s="40">
        <v>4</v>
      </c>
      <c r="AD12" s="23">
        <f t="shared" si="1"/>
        <v>4</v>
      </c>
      <c r="AE12" s="46">
        <f t="shared" si="6"/>
        <v>4</v>
      </c>
    </row>
    <row r="13" spans="1:31" ht="15.75" thickBot="1" x14ac:dyDescent="0.3">
      <c r="A13" t="s">
        <v>78</v>
      </c>
      <c r="B13" s="8">
        <v>4</v>
      </c>
      <c r="C13" s="36">
        <v>4</v>
      </c>
      <c r="D13" s="36">
        <v>4</v>
      </c>
      <c r="E13" s="36">
        <v>4</v>
      </c>
      <c r="F13" s="45">
        <v>4</v>
      </c>
      <c r="G13" s="18">
        <f>+AVERAGE(B13:F13)</f>
        <v>4</v>
      </c>
      <c r="H13" s="36">
        <v>4</v>
      </c>
      <c r="I13" s="36">
        <v>4</v>
      </c>
      <c r="J13" s="36">
        <v>4</v>
      </c>
      <c r="K13" s="36">
        <v>5</v>
      </c>
      <c r="L13" s="36">
        <v>4</v>
      </c>
      <c r="M13" s="36">
        <v>4</v>
      </c>
      <c r="N13" s="36">
        <v>4</v>
      </c>
      <c r="O13" s="36">
        <v>4</v>
      </c>
      <c r="P13" s="36">
        <v>4</v>
      </c>
      <c r="Q13" s="36">
        <v>4</v>
      </c>
      <c r="R13" s="36">
        <v>4</v>
      </c>
      <c r="S13" s="36">
        <v>4</v>
      </c>
      <c r="T13" s="36">
        <v>4</v>
      </c>
      <c r="U13" s="36">
        <v>4</v>
      </c>
      <c r="V13" s="36">
        <v>4</v>
      </c>
      <c r="W13" s="36">
        <v>5</v>
      </c>
      <c r="X13" s="36">
        <v>4</v>
      </c>
      <c r="Y13" s="36">
        <v>4</v>
      </c>
      <c r="Z13" s="45">
        <v>5</v>
      </c>
      <c r="AA13" s="18">
        <f>+AVERAGE(H13:Z13)</f>
        <v>4.1578947368421053</v>
      </c>
      <c r="AB13" s="36"/>
      <c r="AC13" s="36">
        <v>4</v>
      </c>
      <c r="AD13" s="18">
        <f t="shared" si="1"/>
        <v>4</v>
      </c>
      <c r="AE13" s="46">
        <f t="shared" si="6"/>
        <v>4.12</v>
      </c>
    </row>
    <row r="14" spans="1:31" ht="15.75" thickBot="1" x14ac:dyDescent="0.3">
      <c r="A14" t="s">
        <v>79</v>
      </c>
      <c r="B14" s="9">
        <v>4</v>
      </c>
      <c r="C14" s="39">
        <v>4</v>
      </c>
      <c r="D14" s="39">
        <v>4</v>
      </c>
      <c r="E14" s="39">
        <v>4</v>
      </c>
      <c r="F14" s="47">
        <v>4</v>
      </c>
      <c r="G14" s="22">
        <f t="shared" ref="G14:G16" si="7">+AVERAGE(B14:F14)</f>
        <v>4</v>
      </c>
      <c r="H14" s="39">
        <v>4</v>
      </c>
      <c r="I14" s="39">
        <v>4</v>
      </c>
      <c r="J14" s="39">
        <v>4</v>
      </c>
      <c r="K14" s="39">
        <v>5</v>
      </c>
      <c r="L14" s="39">
        <v>4</v>
      </c>
      <c r="M14" s="39">
        <v>4</v>
      </c>
      <c r="N14" s="39">
        <v>4</v>
      </c>
      <c r="O14" s="39">
        <v>4</v>
      </c>
      <c r="P14" s="39">
        <v>4</v>
      </c>
      <c r="Q14" s="39">
        <v>4</v>
      </c>
      <c r="R14" s="39">
        <v>4</v>
      </c>
      <c r="S14" s="39">
        <v>4</v>
      </c>
      <c r="T14" s="39">
        <v>4</v>
      </c>
      <c r="U14" s="39">
        <v>4</v>
      </c>
      <c r="V14" s="39">
        <v>4</v>
      </c>
      <c r="W14" s="39">
        <v>5</v>
      </c>
      <c r="X14" s="39">
        <v>4</v>
      </c>
      <c r="Y14" s="39">
        <v>4</v>
      </c>
      <c r="Z14" s="47">
        <v>4</v>
      </c>
      <c r="AA14" s="22">
        <f>+AVERAGE(H14:Z14)</f>
        <v>4.1052631578947372</v>
      </c>
      <c r="AB14" s="39"/>
      <c r="AC14" s="39">
        <v>4</v>
      </c>
      <c r="AD14" s="22">
        <f t="shared" si="1"/>
        <v>4</v>
      </c>
      <c r="AE14" s="46">
        <f t="shared" si="6"/>
        <v>4.08</v>
      </c>
    </row>
    <row r="15" spans="1:31" ht="15.75" thickBot="1" x14ac:dyDescent="0.3">
      <c r="A15" t="s">
        <v>80</v>
      </c>
      <c r="B15" s="9">
        <v>3</v>
      </c>
      <c r="C15" s="39">
        <v>4</v>
      </c>
      <c r="D15" s="39">
        <v>4</v>
      </c>
      <c r="E15" s="39">
        <v>4</v>
      </c>
      <c r="F15" s="47">
        <v>4</v>
      </c>
      <c r="G15" s="22">
        <f t="shared" si="7"/>
        <v>3.8</v>
      </c>
      <c r="H15" s="39">
        <v>4</v>
      </c>
      <c r="I15" s="39">
        <v>4</v>
      </c>
      <c r="J15" s="39">
        <v>4</v>
      </c>
      <c r="K15" s="39">
        <v>5</v>
      </c>
      <c r="L15" s="39">
        <v>4</v>
      </c>
      <c r="M15" s="39">
        <v>4</v>
      </c>
      <c r="N15" s="39">
        <v>4</v>
      </c>
      <c r="O15" s="39">
        <v>4</v>
      </c>
      <c r="P15" s="39">
        <v>4</v>
      </c>
      <c r="Q15" s="39">
        <v>4</v>
      </c>
      <c r="R15" s="39">
        <v>4</v>
      </c>
      <c r="S15" s="39">
        <v>4</v>
      </c>
      <c r="T15" s="39">
        <v>4</v>
      </c>
      <c r="U15" s="39">
        <v>4</v>
      </c>
      <c r="V15" s="39">
        <v>4</v>
      </c>
      <c r="W15" s="39">
        <v>4</v>
      </c>
      <c r="X15" s="39">
        <v>4</v>
      </c>
      <c r="Y15" s="39">
        <v>4</v>
      </c>
      <c r="Z15" s="47">
        <v>5</v>
      </c>
      <c r="AA15" s="22">
        <f t="shared" ref="AA15:AA16" si="8">+AVERAGE(H15:Z15)</f>
        <v>4.1052631578947372</v>
      </c>
      <c r="AB15" s="39"/>
      <c r="AC15" s="39">
        <v>4</v>
      </c>
      <c r="AD15" s="22">
        <f t="shared" si="1"/>
        <v>4</v>
      </c>
      <c r="AE15" s="46">
        <f t="shared" si="6"/>
        <v>4.04</v>
      </c>
    </row>
    <row r="16" spans="1:31" ht="15.75" thickBot="1" x14ac:dyDescent="0.3">
      <c r="A16" t="s">
        <v>81</v>
      </c>
      <c r="B16" s="9">
        <v>4</v>
      </c>
      <c r="C16" s="39">
        <v>4</v>
      </c>
      <c r="D16" s="39">
        <v>4</v>
      </c>
      <c r="E16" s="39">
        <v>4</v>
      </c>
      <c r="F16" s="47">
        <v>4</v>
      </c>
      <c r="G16" s="22">
        <f t="shared" si="7"/>
        <v>4</v>
      </c>
      <c r="H16" s="39">
        <v>4</v>
      </c>
      <c r="I16" s="39">
        <v>4</v>
      </c>
      <c r="J16" s="39">
        <v>4</v>
      </c>
      <c r="K16" s="39">
        <v>5</v>
      </c>
      <c r="L16" s="39">
        <v>4</v>
      </c>
      <c r="M16" s="39">
        <v>4</v>
      </c>
      <c r="N16" s="39">
        <v>4</v>
      </c>
      <c r="O16" s="39">
        <v>4</v>
      </c>
      <c r="P16" s="39">
        <v>4</v>
      </c>
      <c r="Q16" s="39">
        <v>4</v>
      </c>
      <c r="R16" s="39">
        <v>4</v>
      </c>
      <c r="S16" s="39">
        <v>4</v>
      </c>
      <c r="T16" s="39">
        <v>4</v>
      </c>
      <c r="U16" s="39">
        <v>4</v>
      </c>
      <c r="V16" s="39">
        <v>4</v>
      </c>
      <c r="W16" s="39">
        <v>4</v>
      </c>
      <c r="X16" s="39">
        <v>4</v>
      </c>
      <c r="Y16" s="39">
        <v>4</v>
      </c>
      <c r="Z16" s="47">
        <v>4</v>
      </c>
      <c r="AA16" s="22">
        <f t="shared" si="8"/>
        <v>4.0526315789473681</v>
      </c>
      <c r="AB16" s="39"/>
      <c r="AC16" s="39">
        <v>4</v>
      </c>
      <c r="AD16" s="22">
        <f t="shared" si="1"/>
        <v>4</v>
      </c>
      <c r="AE16" s="46">
        <f t="shared" si="6"/>
        <v>4.04</v>
      </c>
    </row>
    <row r="17" spans="1:31" ht="15.75" thickBot="1" x14ac:dyDescent="0.3">
      <c r="A17" t="s">
        <v>82</v>
      </c>
      <c r="B17" s="10">
        <v>3</v>
      </c>
      <c r="C17" s="40">
        <v>4</v>
      </c>
      <c r="D17" s="40">
        <v>4</v>
      </c>
      <c r="E17" s="40">
        <v>4</v>
      </c>
      <c r="F17" s="48">
        <v>4</v>
      </c>
      <c r="G17" s="23">
        <f>+AVERAGE(B17:F17)</f>
        <v>3.8</v>
      </c>
      <c r="H17" s="40">
        <v>3</v>
      </c>
      <c r="I17" s="40">
        <v>3</v>
      </c>
      <c r="J17" s="40">
        <v>3</v>
      </c>
      <c r="K17" s="40">
        <v>5</v>
      </c>
      <c r="L17" s="40">
        <v>4</v>
      </c>
      <c r="M17" s="40">
        <v>4</v>
      </c>
      <c r="N17" s="40">
        <v>4</v>
      </c>
      <c r="O17" s="40">
        <v>4</v>
      </c>
      <c r="P17" s="40">
        <v>4</v>
      </c>
      <c r="Q17" s="40">
        <v>4</v>
      </c>
      <c r="R17" s="40">
        <v>4</v>
      </c>
      <c r="S17" s="40">
        <v>4</v>
      </c>
      <c r="T17" s="40">
        <v>4</v>
      </c>
      <c r="U17" s="40">
        <v>4</v>
      </c>
      <c r="V17" s="40">
        <v>4</v>
      </c>
      <c r="W17" s="40">
        <v>5</v>
      </c>
      <c r="X17" s="40">
        <v>4</v>
      </c>
      <c r="Y17" s="40">
        <v>4</v>
      </c>
      <c r="Z17" s="48">
        <v>4</v>
      </c>
      <c r="AA17" s="23">
        <f>+AVERAGE(H17:Z17)</f>
        <v>3.9473684210526314</v>
      </c>
      <c r="AB17" s="40"/>
      <c r="AC17" s="40">
        <v>4</v>
      </c>
      <c r="AD17" s="23">
        <f t="shared" si="1"/>
        <v>4</v>
      </c>
      <c r="AE17" s="46">
        <f t="shared" si="6"/>
        <v>3.92</v>
      </c>
    </row>
    <row r="18" spans="1:31" ht="15.75" thickBot="1" x14ac:dyDescent="0.3">
      <c r="A18" t="s">
        <v>83</v>
      </c>
      <c r="B18" s="11">
        <v>4</v>
      </c>
      <c r="C18" s="36">
        <v>4</v>
      </c>
      <c r="D18" s="36">
        <v>4</v>
      </c>
      <c r="E18" s="36">
        <v>4</v>
      </c>
      <c r="F18" s="45">
        <v>5</v>
      </c>
      <c r="G18" s="38">
        <f>+AVERAGE(B18:F18)</f>
        <v>4.2</v>
      </c>
      <c r="H18" s="36">
        <v>4</v>
      </c>
      <c r="I18" s="36">
        <v>4</v>
      </c>
      <c r="J18" s="36">
        <v>4</v>
      </c>
      <c r="K18" s="36">
        <v>5</v>
      </c>
      <c r="L18" s="36">
        <v>4</v>
      </c>
      <c r="M18" s="36">
        <v>4</v>
      </c>
      <c r="N18" s="36">
        <v>4</v>
      </c>
      <c r="O18" s="36">
        <v>4</v>
      </c>
      <c r="P18" s="36">
        <v>4</v>
      </c>
      <c r="Q18" s="36">
        <v>4</v>
      </c>
      <c r="R18" s="36">
        <v>4</v>
      </c>
      <c r="S18" s="36">
        <v>4</v>
      </c>
      <c r="T18" s="36">
        <v>4</v>
      </c>
      <c r="U18" s="36">
        <v>4</v>
      </c>
      <c r="V18" s="36">
        <v>4</v>
      </c>
      <c r="W18" s="36">
        <v>5</v>
      </c>
      <c r="X18" s="36">
        <v>4</v>
      </c>
      <c r="Y18" s="36">
        <v>4</v>
      </c>
      <c r="Z18" s="45">
        <v>4</v>
      </c>
      <c r="AA18" s="18">
        <f>+AVERAGE(H18:Z18)</f>
        <v>4.1052631578947372</v>
      </c>
      <c r="AB18" s="36"/>
      <c r="AC18" s="36">
        <v>4</v>
      </c>
      <c r="AD18" s="18">
        <f t="shared" si="1"/>
        <v>4</v>
      </c>
      <c r="AE18" s="46">
        <f t="shared" si="6"/>
        <v>4.12</v>
      </c>
    </row>
    <row r="19" spans="1:31" ht="15.75" thickBot="1" x14ac:dyDescent="0.3">
      <c r="A19" t="s">
        <v>84</v>
      </c>
      <c r="B19" s="9">
        <v>4</v>
      </c>
      <c r="C19" s="39">
        <v>4</v>
      </c>
      <c r="D19" s="39">
        <v>4</v>
      </c>
      <c r="E19" s="39">
        <v>4</v>
      </c>
      <c r="F19" s="47">
        <v>4</v>
      </c>
      <c r="G19" s="22">
        <f t="shared" ref="G19:G21" si="9">+AVERAGE(B19:F19)</f>
        <v>4</v>
      </c>
      <c r="H19" s="39">
        <v>4</v>
      </c>
      <c r="I19" s="39">
        <v>4</v>
      </c>
      <c r="J19" s="39">
        <v>4</v>
      </c>
      <c r="K19" s="39">
        <v>5</v>
      </c>
      <c r="L19" s="39">
        <v>4</v>
      </c>
      <c r="M19" s="39">
        <v>4</v>
      </c>
      <c r="N19" s="39">
        <v>4</v>
      </c>
      <c r="O19" s="39">
        <v>4</v>
      </c>
      <c r="P19" s="39">
        <v>4</v>
      </c>
      <c r="Q19" s="39">
        <v>4</v>
      </c>
      <c r="R19" s="39">
        <v>4</v>
      </c>
      <c r="S19" s="39">
        <v>4</v>
      </c>
      <c r="T19" s="39">
        <v>4</v>
      </c>
      <c r="U19" s="39">
        <v>4</v>
      </c>
      <c r="V19" s="39">
        <v>4</v>
      </c>
      <c r="W19" s="39">
        <v>5</v>
      </c>
      <c r="X19" s="39">
        <v>4</v>
      </c>
      <c r="Y19" s="39">
        <v>4</v>
      </c>
      <c r="Z19" s="47">
        <v>4</v>
      </c>
      <c r="AA19" s="22">
        <f t="shared" ref="AA19:AA20" si="10">+AVERAGE(H19:Z19)</f>
        <v>4.1052631578947372</v>
      </c>
      <c r="AB19" s="39"/>
      <c r="AC19" s="39">
        <v>4</v>
      </c>
      <c r="AD19" s="22">
        <f t="shared" si="1"/>
        <v>4</v>
      </c>
      <c r="AE19" s="46">
        <f t="shared" si="6"/>
        <v>4.08</v>
      </c>
    </row>
    <row r="20" spans="1:31" ht="15.75" thickBot="1" x14ac:dyDescent="0.3">
      <c r="A20" t="s">
        <v>85</v>
      </c>
      <c r="B20" s="9">
        <v>4</v>
      </c>
      <c r="C20" s="39">
        <v>4</v>
      </c>
      <c r="D20" s="39">
        <v>4</v>
      </c>
      <c r="E20" s="39">
        <v>4</v>
      </c>
      <c r="F20" s="47">
        <v>4</v>
      </c>
      <c r="G20" s="22">
        <f t="shared" si="9"/>
        <v>4</v>
      </c>
      <c r="H20" s="39">
        <v>4</v>
      </c>
      <c r="I20" s="39">
        <v>4</v>
      </c>
      <c r="J20" s="39">
        <v>4</v>
      </c>
      <c r="K20" s="39">
        <v>5</v>
      </c>
      <c r="L20" s="39">
        <v>4</v>
      </c>
      <c r="M20" s="39">
        <v>4</v>
      </c>
      <c r="N20" s="39">
        <v>4</v>
      </c>
      <c r="O20" s="39">
        <v>4</v>
      </c>
      <c r="P20" s="39">
        <v>4</v>
      </c>
      <c r="Q20" s="39">
        <v>4</v>
      </c>
      <c r="R20" s="39">
        <v>4</v>
      </c>
      <c r="S20" s="39">
        <v>4</v>
      </c>
      <c r="T20" s="39">
        <v>4</v>
      </c>
      <c r="U20" s="39">
        <v>4</v>
      </c>
      <c r="V20" s="39">
        <v>4</v>
      </c>
      <c r="W20" s="39">
        <v>5</v>
      </c>
      <c r="X20" s="39">
        <v>4</v>
      </c>
      <c r="Y20" s="39">
        <v>4</v>
      </c>
      <c r="Z20" s="47">
        <v>5</v>
      </c>
      <c r="AA20" s="22">
        <f t="shared" si="10"/>
        <v>4.1578947368421053</v>
      </c>
      <c r="AB20" s="39"/>
      <c r="AC20" s="39">
        <v>4</v>
      </c>
      <c r="AD20" s="22">
        <f t="shared" si="1"/>
        <v>4</v>
      </c>
      <c r="AE20" s="46">
        <f t="shared" si="6"/>
        <v>4.12</v>
      </c>
    </row>
    <row r="21" spans="1:31" ht="15.75" thickBot="1" x14ac:dyDescent="0.3">
      <c r="A21" t="s">
        <v>86</v>
      </c>
      <c r="B21" s="9">
        <v>4</v>
      </c>
      <c r="C21" s="39">
        <v>4</v>
      </c>
      <c r="D21" s="39">
        <v>4</v>
      </c>
      <c r="E21" s="39">
        <v>4</v>
      </c>
      <c r="F21" s="47">
        <v>4</v>
      </c>
      <c r="G21" s="22">
        <f t="shared" si="9"/>
        <v>4</v>
      </c>
      <c r="H21" s="39">
        <v>4</v>
      </c>
      <c r="I21" s="39">
        <v>4</v>
      </c>
      <c r="J21" s="39">
        <v>4</v>
      </c>
      <c r="K21" s="39">
        <v>5</v>
      </c>
      <c r="L21" s="39">
        <v>4</v>
      </c>
      <c r="M21" s="39">
        <v>4</v>
      </c>
      <c r="N21" s="39">
        <v>4</v>
      </c>
      <c r="O21" s="39">
        <v>4</v>
      </c>
      <c r="P21" s="39">
        <v>4</v>
      </c>
      <c r="Q21" s="39">
        <v>4</v>
      </c>
      <c r="R21" s="39">
        <v>4</v>
      </c>
      <c r="S21" s="39">
        <v>4</v>
      </c>
      <c r="T21" s="39">
        <v>4</v>
      </c>
      <c r="U21" s="39">
        <v>4</v>
      </c>
      <c r="V21" s="39">
        <v>4</v>
      </c>
      <c r="W21" s="39">
        <v>5</v>
      </c>
      <c r="X21" s="39">
        <v>4</v>
      </c>
      <c r="Y21" s="39">
        <v>4</v>
      </c>
      <c r="Z21" s="47">
        <v>4</v>
      </c>
      <c r="AA21" s="22">
        <f>+AVERAGE(H21:Z21)</f>
        <v>4.1052631578947372</v>
      </c>
      <c r="AB21" s="39"/>
      <c r="AC21" s="39">
        <v>4</v>
      </c>
      <c r="AD21" s="22">
        <f t="shared" si="1"/>
        <v>4</v>
      </c>
      <c r="AE21" s="46">
        <f t="shared" si="6"/>
        <v>4.08</v>
      </c>
    </row>
    <row r="22" spans="1:31" ht="15.75" thickBot="1" x14ac:dyDescent="0.3">
      <c r="A22" t="s">
        <v>87</v>
      </c>
      <c r="B22" s="12">
        <v>3</v>
      </c>
      <c r="C22" s="40">
        <v>4</v>
      </c>
      <c r="D22" s="40">
        <v>4</v>
      </c>
      <c r="E22" s="40">
        <v>4</v>
      </c>
      <c r="F22" s="48">
        <v>4</v>
      </c>
      <c r="G22" s="23">
        <f>+AVERAGE(B22:F22)</f>
        <v>3.8</v>
      </c>
      <c r="H22" s="40">
        <v>4</v>
      </c>
      <c r="I22" s="40">
        <v>3</v>
      </c>
      <c r="J22" s="40">
        <v>4</v>
      </c>
      <c r="K22" s="40">
        <v>5</v>
      </c>
      <c r="L22" s="40">
        <v>4</v>
      </c>
      <c r="M22" s="40">
        <v>4</v>
      </c>
      <c r="N22" s="40">
        <v>4</v>
      </c>
      <c r="O22" s="40">
        <v>4</v>
      </c>
      <c r="P22" s="40">
        <v>4</v>
      </c>
      <c r="Q22" s="40">
        <v>4</v>
      </c>
      <c r="R22" s="40">
        <v>4</v>
      </c>
      <c r="S22" s="40">
        <v>4</v>
      </c>
      <c r="T22" s="40">
        <v>4</v>
      </c>
      <c r="U22" s="40">
        <v>4</v>
      </c>
      <c r="V22" s="40">
        <v>4</v>
      </c>
      <c r="W22" s="40">
        <v>4</v>
      </c>
      <c r="X22" s="40">
        <v>4</v>
      </c>
      <c r="Y22" s="40">
        <v>4</v>
      </c>
      <c r="Z22" s="48">
        <v>4</v>
      </c>
      <c r="AA22" s="23">
        <f>+AVERAGE(H22:Z22)</f>
        <v>4</v>
      </c>
      <c r="AB22" s="40"/>
      <c r="AC22" s="40">
        <v>4</v>
      </c>
      <c r="AD22" s="23">
        <f t="shared" si="1"/>
        <v>4</v>
      </c>
      <c r="AE22" s="46">
        <f t="shared" si="6"/>
        <v>3.96</v>
      </c>
    </row>
    <row r="23" spans="1:31" ht="15.75" thickBot="1" x14ac:dyDescent="0.3">
      <c r="A23" t="s">
        <v>88</v>
      </c>
      <c r="B23" s="8">
        <v>4</v>
      </c>
      <c r="C23" s="36">
        <v>4</v>
      </c>
      <c r="D23" s="36">
        <v>4</v>
      </c>
      <c r="E23" s="36">
        <v>4</v>
      </c>
      <c r="F23" s="45">
        <v>5</v>
      </c>
      <c r="G23" s="38">
        <f>+AVERAGE(B23:F23)</f>
        <v>4.2</v>
      </c>
      <c r="H23" s="36">
        <v>4</v>
      </c>
      <c r="I23" s="36">
        <v>3</v>
      </c>
      <c r="J23" s="36">
        <v>3</v>
      </c>
      <c r="K23" s="36">
        <v>5</v>
      </c>
      <c r="L23" s="36">
        <v>4</v>
      </c>
      <c r="M23" s="36">
        <v>4</v>
      </c>
      <c r="N23" s="36">
        <v>4</v>
      </c>
      <c r="O23" s="36">
        <v>4</v>
      </c>
      <c r="P23" s="36">
        <v>4</v>
      </c>
      <c r="Q23" s="36">
        <v>4</v>
      </c>
      <c r="R23" s="36">
        <v>4</v>
      </c>
      <c r="S23" s="36">
        <v>4</v>
      </c>
      <c r="T23" s="36">
        <v>4</v>
      </c>
      <c r="U23" s="36">
        <v>4</v>
      </c>
      <c r="V23" s="36">
        <v>4</v>
      </c>
      <c r="W23" s="36">
        <v>5</v>
      </c>
      <c r="X23" s="36">
        <v>4</v>
      </c>
      <c r="Y23" s="36">
        <v>4</v>
      </c>
      <c r="Z23" s="45">
        <v>4</v>
      </c>
      <c r="AA23" s="18">
        <f>+AVERAGE(H23:Z23)</f>
        <v>4</v>
      </c>
      <c r="AB23" s="36"/>
      <c r="AC23" s="36">
        <v>4</v>
      </c>
      <c r="AD23" s="18">
        <f t="shared" si="1"/>
        <v>4</v>
      </c>
      <c r="AE23" s="46">
        <f t="shared" si="6"/>
        <v>4.04</v>
      </c>
    </row>
    <row r="24" spans="1:31" ht="15.75" thickBot="1" x14ac:dyDescent="0.3">
      <c r="A24" t="s">
        <v>89</v>
      </c>
      <c r="B24" s="9">
        <v>4</v>
      </c>
      <c r="C24" s="39">
        <v>4</v>
      </c>
      <c r="D24" s="39">
        <v>4</v>
      </c>
      <c r="E24" s="39">
        <v>4</v>
      </c>
      <c r="F24" s="47">
        <v>4</v>
      </c>
      <c r="G24" s="22">
        <f t="shared" ref="G24:G26" si="11">+AVERAGE(B24:F24)</f>
        <v>4</v>
      </c>
      <c r="H24" s="39">
        <v>4</v>
      </c>
      <c r="I24" s="39">
        <v>3</v>
      </c>
      <c r="J24" s="39">
        <v>4</v>
      </c>
      <c r="K24" s="39">
        <v>5</v>
      </c>
      <c r="L24" s="39">
        <v>4</v>
      </c>
      <c r="M24" s="39">
        <v>4</v>
      </c>
      <c r="N24" s="39">
        <v>4</v>
      </c>
      <c r="O24" s="39">
        <v>4</v>
      </c>
      <c r="P24" s="39">
        <v>4</v>
      </c>
      <c r="Q24" s="39">
        <v>4</v>
      </c>
      <c r="R24" s="39">
        <v>4</v>
      </c>
      <c r="S24" s="39">
        <v>4</v>
      </c>
      <c r="T24" s="39">
        <v>4</v>
      </c>
      <c r="U24" s="39">
        <v>4</v>
      </c>
      <c r="V24" s="39">
        <v>4</v>
      </c>
      <c r="W24" s="39">
        <v>5</v>
      </c>
      <c r="X24" s="39">
        <v>4</v>
      </c>
      <c r="Y24" s="39">
        <v>4</v>
      </c>
      <c r="Z24" s="47">
        <v>4</v>
      </c>
      <c r="AA24" s="22">
        <f>+AVERAGE(H24:Z24)</f>
        <v>4.0526315789473681</v>
      </c>
      <c r="AB24" s="39"/>
      <c r="AC24" s="39">
        <v>4</v>
      </c>
      <c r="AD24" s="22">
        <f t="shared" si="1"/>
        <v>4</v>
      </c>
      <c r="AE24" s="46">
        <f t="shared" si="6"/>
        <v>4.04</v>
      </c>
    </row>
    <row r="25" spans="1:31" ht="15.75" thickBot="1" x14ac:dyDescent="0.3">
      <c r="A25" t="s">
        <v>90</v>
      </c>
      <c r="B25" s="9">
        <v>3</v>
      </c>
      <c r="C25" s="39">
        <v>4</v>
      </c>
      <c r="D25" s="39">
        <v>4</v>
      </c>
      <c r="E25" s="39">
        <v>4</v>
      </c>
      <c r="F25" s="47">
        <v>5</v>
      </c>
      <c r="G25" s="22">
        <f t="shared" si="11"/>
        <v>4</v>
      </c>
      <c r="H25" s="39">
        <v>3</v>
      </c>
      <c r="I25" s="39">
        <v>3</v>
      </c>
      <c r="J25" s="39">
        <v>4</v>
      </c>
      <c r="K25" s="39">
        <v>5</v>
      </c>
      <c r="L25" s="39">
        <v>4</v>
      </c>
      <c r="M25" s="39">
        <v>4</v>
      </c>
      <c r="N25" s="39">
        <v>4</v>
      </c>
      <c r="O25" s="39">
        <v>4</v>
      </c>
      <c r="P25" s="39">
        <v>4</v>
      </c>
      <c r="Q25" s="39">
        <v>4</v>
      </c>
      <c r="R25" s="39">
        <v>4</v>
      </c>
      <c r="S25" s="39">
        <v>4</v>
      </c>
      <c r="T25" s="39">
        <v>4</v>
      </c>
      <c r="U25" s="39">
        <v>4</v>
      </c>
      <c r="V25" s="39">
        <v>4</v>
      </c>
      <c r="W25" s="39">
        <v>5</v>
      </c>
      <c r="X25" s="39">
        <v>4</v>
      </c>
      <c r="Y25" s="39">
        <v>4</v>
      </c>
      <c r="Z25" s="47">
        <v>5</v>
      </c>
      <c r="AA25" s="22">
        <f t="shared" ref="AA25:AA26" si="12">+AVERAGE(H25:Z25)</f>
        <v>4.0526315789473681</v>
      </c>
      <c r="AB25" s="39"/>
      <c r="AC25" s="39">
        <v>4</v>
      </c>
      <c r="AD25" s="22">
        <f t="shared" si="1"/>
        <v>4</v>
      </c>
      <c r="AE25" s="46">
        <f t="shared" si="6"/>
        <v>4.04</v>
      </c>
    </row>
    <row r="26" spans="1:31" ht="15.75" thickBot="1" x14ac:dyDescent="0.3">
      <c r="A26" t="s">
        <v>91</v>
      </c>
      <c r="B26" s="9">
        <v>3</v>
      </c>
      <c r="C26" s="39">
        <v>4</v>
      </c>
      <c r="D26" s="39">
        <v>4</v>
      </c>
      <c r="E26" s="39">
        <v>4</v>
      </c>
      <c r="F26" s="47">
        <v>4</v>
      </c>
      <c r="G26" s="22">
        <f t="shared" si="11"/>
        <v>3.8</v>
      </c>
      <c r="H26" s="39">
        <v>3</v>
      </c>
      <c r="I26" s="39">
        <v>3</v>
      </c>
      <c r="J26" s="39">
        <v>4</v>
      </c>
      <c r="K26" s="39">
        <v>5</v>
      </c>
      <c r="L26" s="39">
        <v>4</v>
      </c>
      <c r="M26" s="39">
        <v>4</v>
      </c>
      <c r="N26" s="39">
        <v>4</v>
      </c>
      <c r="O26" s="39">
        <v>4</v>
      </c>
      <c r="P26" s="39">
        <v>4</v>
      </c>
      <c r="Q26" s="39">
        <v>4</v>
      </c>
      <c r="R26" s="39">
        <v>4</v>
      </c>
      <c r="S26" s="39">
        <v>4</v>
      </c>
      <c r="T26" s="39">
        <v>4</v>
      </c>
      <c r="U26" s="39">
        <v>4</v>
      </c>
      <c r="V26" s="39">
        <v>4</v>
      </c>
      <c r="W26" s="39">
        <v>5</v>
      </c>
      <c r="X26" s="39">
        <v>4</v>
      </c>
      <c r="Y26" s="39">
        <v>4</v>
      </c>
      <c r="Z26" s="47">
        <v>4</v>
      </c>
      <c r="AA26" s="22">
        <f t="shared" si="12"/>
        <v>4</v>
      </c>
      <c r="AB26" s="39"/>
      <c r="AC26" s="39">
        <v>4</v>
      </c>
      <c r="AD26" s="22">
        <f t="shared" si="1"/>
        <v>4</v>
      </c>
      <c r="AE26" s="46">
        <f t="shared" si="6"/>
        <v>3.96</v>
      </c>
    </row>
    <row r="27" spans="1:31" ht="15.75" thickBot="1" x14ac:dyDescent="0.3">
      <c r="A27" t="s">
        <v>92</v>
      </c>
      <c r="B27" s="10">
        <v>4</v>
      </c>
      <c r="C27" s="40">
        <v>4</v>
      </c>
      <c r="D27" s="40">
        <v>4</v>
      </c>
      <c r="E27" s="40">
        <v>4</v>
      </c>
      <c r="F27" s="48">
        <v>4</v>
      </c>
      <c r="G27" s="23">
        <f>+AVERAGE(B27:F27)</f>
        <v>4</v>
      </c>
      <c r="H27" s="40">
        <v>4</v>
      </c>
      <c r="I27" s="40">
        <v>3</v>
      </c>
      <c r="J27" s="40">
        <v>4</v>
      </c>
      <c r="K27" s="40">
        <v>5</v>
      </c>
      <c r="L27" s="40">
        <v>4</v>
      </c>
      <c r="M27" s="40">
        <v>4</v>
      </c>
      <c r="N27" s="40">
        <v>4</v>
      </c>
      <c r="O27" s="40">
        <v>4</v>
      </c>
      <c r="P27" s="40">
        <v>4</v>
      </c>
      <c r="Q27" s="40">
        <v>4</v>
      </c>
      <c r="R27" s="40">
        <v>4</v>
      </c>
      <c r="S27" s="40">
        <v>4</v>
      </c>
      <c r="T27" s="40">
        <v>4</v>
      </c>
      <c r="U27" s="40">
        <v>4</v>
      </c>
      <c r="V27" s="40">
        <v>4</v>
      </c>
      <c r="W27" s="40">
        <v>5</v>
      </c>
      <c r="X27" s="40">
        <v>4</v>
      </c>
      <c r="Y27" s="40">
        <v>4</v>
      </c>
      <c r="Z27" s="48">
        <v>4</v>
      </c>
      <c r="AA27" s="23">
        <f>+AVERAGE(H27:Z27)</f>
        <v>4.0526315789473681</v>
      </c>
      <c r="AB27" s="40"/>
      <c r="AC27" s="40">
        <v>4</v>
      </c>
      <c r="AD27" s="23">
        <f t="shared" si="1"/>
        <v>4</v>
      </c>
      <c r="AE27" s="46">
        <f t="shared" si="6"/>
        <v>4.04</v>
      </c>
    </row>
    <row r="28" spans="1:31" ht="15.75" thickBot="1" x14ac:dyDescent="0.3">
      <c r="A28" t="s">
        <v>93</v>
      </c>
      <c r="B28" s="8">
        <v>4</v>
      </c>
      <c r="C28" s="36">
        <v>4</v>
      </c>
      <c r="D28" s="36">
        <v>4</v>
      </c>
      <c r="E28" s="36">
        <v>4</v>
      </c>
      <c r="F28" s="45">
        <v>4</v>
      </c>
      <c r="G28" s="38">
        <f>+AVERAGE(B28:F28)</f>
        <v>4</v>
      </c>
      <c r="H28" s="36">
        <v>4</v>
      </c>
      <c r="I28" s="36">
        <v>4</v>
      </c>
      <c r="J28" s="36">
        <v>4</v>
      </c>
      <c r="K28" s="36">
        <v>5</v>
      </c>
      <c r="L28" s="36">
        <v>4</v>
      </c>
      <c r="M28" s="36">
        <v>4</v>
      </c>
      <c r="N28" s="36">
        <v>4</v>
      </c>
      <c r="O28" s="36">
        <v>4</v>
      </c>
      <c r="P28" s="36">
        <v>4</v>
      </c>
      <c r="Q28" s="36">
        <v>4</v>
      </c>
      <c r="R28" s="36">
        <v>4</v>
      </c>
      <c r="S28" s="36">
        <v>4</v>
      </c>
      <c r="T28" s="36">
        <v>4</v>
      </c>
      <c r="U28" s="36">
        <v>4</v>
      </c>
      <c r="V28" s="36">
        <v>4</v>
      </c>
      <c r="W28" s="36">
        <v>4</v>
      </c>
      <c r="X28" s="36">
        <v>4</v>
      </c>
      <c r="Y28" s="36">
        <v>4</v>
      </c>
      <c r="Z28" s="45">
        <v>4</v>
      </c>
      <c r="AA28" s="18">
        <f>+AVERAGE(H28:Z28)</f>
        <v>4.0526315789473681</v>
      </c>
      <c r="AB28" s="36"/>
      <c r="AC28" s="36">
        <v>4</v>
      </c>
      <c r="AD28" s="18">
        <f t="shared" si="1"/>
        <v>4</v>
      </c>
      <c r="AE28" s="46">
        <f t="shared" si="6"/>
        <v>4.04</v>
      </c>
    </row>
    <row r="29" spans="1:31" ht="15.75" thickBot="1" x14ac:dyDescent="0.3">
      <c r="A29" t="s">
        <v>94</v>
      </c>
      <c r="B29" s="9">
        <v>3</v>
      </c>
      <c r="C29" s="39">
        <v>4</v>
      </c>
      <c r="D29" s="39">
        <v>4</v>
      </c>
      <c r="E29" s="39">
        <v>4</v>
      </c>
      <c r="F29" s="47">
        <v>4</v>
      </c>
      <c r="G29" s="22">
        <f t="shared" ref="G29:G31" si="13">+AVERAGE(B29:F29)</f>
        <v>3.8</v>
      </c>
      <c r="H29" s="39">
        <v>4</v>
      </c>
      <c r="I29" s="39">
        <v>4</v>
      </c>
      <c r="J29" s="39">
        <v>4</v>
      </c>
      <c r="K29" s="39">
        <v>5</v>
      </c>
      <c r="L29" s="39">
        <v>4</v>
      </c>
      <c r="M29" s="39">
        <v>4</v>
      </c>
      <c r="N29" s="39">
        <v>4</v>
      </c>
      <c r="O29" s="39">
        <v>4</v>
      </c>
      <c r="P29" s="39">
        <v>4</v>
      </c>
      <c r="Q29" s="39">
        <v>4</v>
      </c>
      <c r="R29" s="39">
        <v>4</v>
      </c>
      <c r="S29" s="39">
        <v>4</v>
      </c>
      <c r="T29" s="39">
        <v>4</v>
      </c>
      <c r="U29" s="39">
        <v>4</v>
      </c>
      <c r="V29" s="39">
        <v>4</v>
      </c>
      <c r="W29" s="39">
        <v>4</v>
      </c>
      <c r="X29" s="39">
        <v>4</v>
      </c>
      <c r="Y29" s="39">
        <v>4</v>
      </c>
      <c r="Z29" s="47">
        <v>4</v>
      </c>
      <c r="AA29" s="22">
        <f>+AVERAGE(H29:Z29)</f>
        <v>4.0526315789473681</v>
      </c>
      <c r="AB29" s="39"/>
      <c r="AC29" s="39">
        <v>4</v>
      </c>
      <c r="AD29" s="22">
        <f t="shared" si="1"/>
        <v>4</v>
      </c>
      <c r="AE29" s="46">
        <f t="shared" si="6"/>
        <v>4</v>
      </c>
    </row>
    <row r="30" spans="1:31" ht="15.75" thickBot="1" x14ac:dyDescent="0.3">
      <c r="A30" t="s">
        <v>95</v>
      </c>
      <c r="B30" s="9">
        <v>4</v>
      </c>
      <c r="C30" s="39">
        <v>4</v>
      </c>
      <c r="D30" s="39">
        <v>4</v>
      </c>
      <c r="E30" s="39">
        <v>4</v>
      </c>
      <c r="F30" s="47">
        <v>4</v>
      </c>
      <c r="G30" s="22">
        <f t="shared" si="13"/>
        <v>4</v>
      </c>
      <c r="H30" s="39">
        <v>4</v>
      </c>
      <c r="I30" s="39">
        <v>4</v>
      </c>
      <c r="J30" s="39">
        <v>4</v>
      </c>
      <c r="K30" s="39">
        <v>5</v>
      </c>
      <c r="L30" s="39">
        <v>4</v>
      </c>
      <c r="M30" s="39">
        <v>4</v>
      </c>
      <c r="N30" s="39">
        <v>4</v>
      </c>
      <c r="O30" s="39">
        <v>4</v>
      </c>
      <c r="P30" s="39">
        <v>4</v>
      </c>
      <c r="Q30" s="39">
        <v>4</v>
      </c>
      <c r="R30" s="39">
        <v>4</v>
      </c>
      <c r="S30" s="39">
        <v>4</v>
      </c>
      <c r="T30" s="39">
        <v>4</v>
      </c>
      <c r="U30" s="39">
        <v>4</v>
      </c>
      <c r="V30" s="39">
        <v>4</v>
      </c>
      <c r="W30" s="39">
        <v>5</v>
      </c>
      <c r="X30" s="39">
        <v>4</v>
      </c>
      <c r="Y30" s="39">
        <v>4</v>
      </c>
      <c r="Z30" s="47">
        <v>4</v>
      </c>
      <c r="AA30" s="22">
        <f t="shared" ref="AA30:AA31" si="14">+AVERAGE(H30:Z30)</f>
        <v>4.1052631578947372</v>
      </c>
      <c r="AB30" s="39"/>
      <c r="AC30" s="39">
        <v>4</v>
      </c>
      <c r="AD30" s="22">
        <f t="shared" si="1"/>
        <v>4</v>
      </c>
      <c r="AE30" s="46">
        <f t="shared" si="6"/>
        <v>4.08</v>
      </c>
    </row>
    <row r="31" spans="1:31" ht="15.75" thickBot="1" x14ac:dyDescent="0.3">
      <c r="A31" t="s">
        <v>96</v>
      </c>
      <c r="B31" s="9">
        <v>4</v>
      </c>
      <c r="C31" s="39">
        <v>4</v>
      </c>
      <c r="D31" s="39">
        <v>4</v>
      </c>
      <c r="E31" s="39">
        <v>4</v>
      </c>
      <c r="F31" s="47">
        <v>4</v>
      </c>
      <c r="G31" s="22">
        <f t="shared" si="13"/>
        <v>4</v>
      </c>
      <c r="H31" s="39">
        <v>4</v>
      </c>
      <c r="I31" s="39">
        <v>4</v>
      </c>
      <c r="J31" s="39">
        <v>4</v>
      </c>
      <c r="K31" s="39">
        <v>5</v>
      </c>
      <c r="L31" s="39">
        <v>4</v>
      </c>
      <c r="M31" s="39">
        <v>4</v>
      </c>
      <c r="N31" s="39">
        <v>4</v>
      </c>
      <c r="O31" s="39">
        <v>4</v>
      </c>
      <c r="P31" s="39">
        <v>4</v>
      </c>
      <c r="Q31" s="39">
        <v>4</v>
      </c>
      <c r="R31" s="39">
        <v>4</v>
      </c>
      <c r="S31" s="39">
        <v>4</v>
      </c>
      <c r="T31" s="39">
        <v>4</v>
      </c>
      <c r="U31" s="39">
        <v>4</v>
      </c>
      <c r="V31" s="39">
        <v>4</v>
      </c>
      <c r="W31" s="39">
        <v>5</v>
      </c>
      <c r="X31" s="39">
        <v>4</v>
      </c>
      <c r="Y31" s="39">
        <v>4</v>
      </c>
      <c r="Z31" s="47">
        <v>4</v>
      </c>
      <c r="AA31" s="22">
        <f t="shared" si="14"/>
        <v>4.1052631578947372</v>
      </c>
      <c r="AB31" s="39"/>
      <c r="AC31" s="39">
        <v>4</v>
      </c>
      <c r="AD31" s="22">
        <f t="shared" si="1"/>
        <v>4</v>
      </c>
      <c r="AE31" s="46">
        <f t="shared" si="6"/>
        <v>4.08</v>
      </c>
    </row>
    <row r="32" spans="1:31" ht="15.75" thickBot="1" x14ac:dyDescent="0.3">
      <c r="A32" t="s">
        <v>97</v>
      </c>
      <c r="B32" s="10">
        <v>4</v>
      </c>
      <c r="C32" s="40">
        <v>4</v>
      </c>
      <c r="D32" s="40">
        <v>4</v>
      </c>
      <c r="E32" s="40">
        <v>4</v>
      </c>
      <c r="F32" s="48">
        <v>4</v>
      </c>
      <c r="G32" s="23">
        <f>+AVERAGE(B32:F32)</f>
        <v>4</v>
      </c>
      <c r="H32" s="40">
        <v>3</v>
      </c>
      <c r="I32" s="40">
        <v>3</v>
      </c>
      <c r="J32" s="40">
        <v>3</v>
      </c>
      <c r="K32" s="40">
        <v>5</v>
      </c>
      <c r="L32" s="40">
        <v>4</v>
      </c>
      <c r="M32" s="40">
        <v>4</v>
      </c>
      <c r="N32" s="40">
        <v>4</v>
      </c>
      <c r="O32" s="40">
        <v>4</v>
      </c>
      <c r="P32" s="40">
        <v>4</v>
      </c>
      <c r="Q32" s="40">
        <v>4</v>
      </c>
      <c r="R32" s="40">
        <v>4</v>
      </c>
      <c r="S32" s="40">
        <v>4</v>
      </c>
      <c r="T32" s="40">
        <v>4</v>
      </c>
      <c r="U32" s="40">
        <v>4</v>
      </c>
      <c r="V32" s="40">
        <v>4</v>
      </c>
      <c r="W32" s="40">
        <v>5</v>
      </c>
      <c r="X32" s="40">
        <v>4</v>
      </c>
      <c r="Y32" s="40">
        <v>4</v>
      </c>
      <c r="Z32" s="48">
        <v>4</v>
      </c>
      <c r="AA32" s="23">
        <f>+AVERAGE(H32:Z32)</f>
        <v>3.9473684210526314</v>
      </c>
      <c r="AB32" s="40"/>
      <c r="AC32" s="40">
        <v>4</v>
      </c>
      <c r="AD32" s="23">
        <f t="shared" si="1"/>
        <v>4</v>
      </c>
      <c r="AE32" s="46">
        <f t="shared" si="6"/>
        <v>3.96</v>
      </c>
    </row>
    <row r="33" spans="1:31" ht="15.75" thickBot="1" x14ac:dyDescent="0.3">
      <c r="A33" t="s">
        <v>98</v>
      </c>
      <c r="B33" s="13"/>
      <c r="C33" s="30">
        <v>4</v>
      </c>
      <c r="D33" s="30">
        <v>4</v>
      </c>
      <c r="E33" s="30">
        <v>4</v>
      </c>
      <c r="F33" s="13">
        <v>4</v>
      </c>
      <c r="G33" s="18">
        <f>+AVERAGE(B33:F33)</f>
        <v>4</v>
      </c>
      <c r="H33" s="30">
        <v>4</v>
      </c>
      <c r="I33" s="30">
        <v>4</v>
      </c>
      <c r="J33" s="30">
        <v>4</v>
      </c>
      <c r="K33" s="30">
        <v>5</v>
      </c>
      <c r="L33" s="30">
        <v>4</v>
      </c>
      <c r="M33" s="30">
        <v>4</v>
      </c>
      <c r="N33" s="30">
        <v>4</v>
      </c>
      <c r="O33" s="30">
        <v>4</v>
      </c>
      <c r="P33" s="30">
        <v>4</v>
      </c>
      <c r="Q33" s="30">
        <v>4</v>
      </c>
      <c r="R33" s="30">
        <v>4</v>
      </c>
      <c r="S33" s="30">
        <v>4</v>
      </c>
      <c r="T33" s="30">
        <v>4</v>
      </c>
      <c r="U33" s="30">
        <v>4</v>
      </c>
      <c r="V33" s="30">
        <v>4</v>
      </c>
      <c r="W33" s="30">
        <v>4</v>
      </c>
      <c r="X33" s="30">
        <v>4</v>
      </c>
      <c r="Y33" s="30">
        <v>4</v>
      </c>
      <c r="Z33" s="13">
        <v>4</v>
      </c>
      <c r="AA33" s="18">
        <f>+AVERAGE(H33:Z33)</f>
        <v>4.0526315789473681</v>
      </c>
      <c r="AB33" s="30"/>
      <c r="AC33" s="30">
        <v>4</v>
      </c>
      <c r="AD33" s="18">
        <f t="shared" si="1"/>
        <v>4</v>
      </c>
      <c r="AE33" s="46">
        <f>+AVERAGE(B33:F33,H33:Z33,AB33:AC33)</f>
        <v>4.041666666666667</v>
      </c>
    </row>
    <row r="34" spans="1:31" x14ac:dyDescent="0.25">
      <c r="A34" t="s">
        <v>98</v>
      </c>
      <c r="B34" s="50"/>
      <c r="C34" s="30">
        <v>4</v>
      </c>
      <c r="D34" s="30">
        <v>4</v>
      </c>
      <c r="E34" s="30">
        <v>4</v>
      </c>
      <c r="F34" s="13">
        <v>4</v>
      </c>
      <c r="G34" s="18">
        <f>+AVERAGE(B34:F34)</f>
        <v>4</v>
      </c>
      <c r="H34" s="30">
        <v>4</v>
      </c>
      <c r="I34" s="30">
        <v>4</v>
      </c>
      <c r="J34" s="30">
        <v>4</v>
      </c>
      <c r="K34" s="30">
        <v>5</v>
      </c>
      <c r="L34" s="30">
        <v>4</v>
      </c>
      <c r="M34" s="30">
        <v>4</v>
      </c>
      <c r="N34" s="30">
        <v>4</v>
      </c>
      <c r="O34" s="30">
        <v>4</v>
      </c>
      <c r="P34" s="30">
        <v>4</v>
      </c>
      <c r="Q34" s="30">
        <v>4</v>
      </c>
      <c r="R34" s="30">
        <v>4</v>
      </c>
      <c r="S34" s="30">
        <v>4</v>
      </c>
      <c r="T34" s="30">
        <v>4</v>
      </c>
      <c r="U34" s="30">
        <v>4</v>
      </c>
      <c r="V34" s="30">
        <v>4</v>
      </c>
      <c r="W34" s="30">
        <v>5</v>
      </c>
      <c r="X34" s="30">
        <v>4</v>
      </c>
      <c r="Y34" s="30">
        <v>4</v>
      </c>
      <c r="Z34" s="13">
        <v>4</v>
      </c>
      <c r="AA34" s="18">
        <f>+AVERAGE(H34:Z34)</f>
        <v>4.1052631578947372</v>
      </c>
      <c r="AB34" s="30"/>
      <c r="AC34" s="30">
        <v>4</v>
      </c>
      <c r="AD34" s="18">
        <f t="shared" si="1"/>
        <v>4</v>
      </c>
      <c r="AE34" s="46">
        <f>+AVERAGE(B34:F34,H34:Z34,AB34:AC34)</f>
        <v>4.083333333333333</v>
      </c>
    </row>
    <row r="35" spans="1:31" x14ac:dyDescent="0.25">
      <c r="A35" t="s">
        <v>106</v>
      </c>
      <c r="B35" t="s">
        <v>215</v>
      </c>
      <c r="C35" t="s">
        <v>100</v>
      </c>
      <c r="D35" t="s">
        <v>100</v>
      </c>
      <c r="E35" t="s">
        <v>100</v>
      </c>
      <c r="F35" t="s">
        <v>216</v>
      </c>
      <c r="G35" t="s">
        <v>100</v>
      </c>
      <c r="H35" t="s">
        <v>217</v>
      </c>
      <c r="I35" t="s">
        <v>217</v>
      </c>
      <c r="J35" t="s">
        <v>217</v>
      </c>
      <c r="K35" t="s">
        <v>218</v>
      </c>
      <c r="L35" t="s">
        <v>100</v>
      </c>
      <c r="M35" t="s">
        <v>100</v>
      </c>
      <c r="N35" t="s">
        <v>100</v>
      </c>
      <c r="O35" t="s">
        <v>100</v>
      </c>
      <c r="P35" t="s">
        <v>100</v>
      </c>
      <c r="Q35" t="s">
        <v>100</v>
      </c>
      <c r="R35" t="s">
        <v>100</v>
      </c>
      <c r="S35" t="s">
        <v>100</v>
      </c>
      <c r="T35" t="s">
        <v>100</v>
      </c>
      <c r="U35" t="s">
        <v>100</v>
      </c>
      <c r="V35" t="s">
        <v>100</v>
      </c>
      <c r="W35" t="s">
        <v>219</v>
      </c>
      <c r="X35" t="s">
        <v>100</v>
      </c>
      <c r="Y35" t="s">
        <v>100</v>
      </c>
      <c r="Z35" t="s">
        <v>220</v>
      </c>
      <c r="AA35" t="s">
        <v>100</v>
      </c>
      <c r="AB35" t="s">
        <v>217</v>
      </c>
      <c r="AC35" t="s">
        <v>100</v>
      </c>
      <c r="AD35" t="s">
        <v>100</v>
      </c>
    </row>
    <row r="36" spans="1:31" x14ac:dyDescent="0.25">
      <c r="A36" t="s">
        <v>110</v>
      </c>
      <c r="B36" t="s">
        <v>100</v>
      </c>
      <c r="C36" t="s">
        <v>100</v>
      </c>
      <c r="D36" t="s">
        <v>100</v>
      </c>
      <c r="E36" t="s">
        <v>100</v>
      </c>
      <c r="F36" t="s">
        <v>221</v>
      </c>
      <c r="G36" t="s">
        <v>100</v>
      </c>
      <c r="H36" t="s">
        <v>222</v>
      </c>
      <c r="I36" t="s">
        <v>223</v>
      </c>
      <c r="J36" t="s">
        <v>222</v>
      </c>
      <c r="K36" t="s">
        <v>100</v>
      </c>
      <c r="L36" t="s">
        <v>100</v>
      </c>
      <c r="M36" t="s">
        <v>100</v>
      </c>
      <c r="N36" t="s">
        <v>100</v>
      </c>
      <c r="O36" t="s">
        <v>100</v>
      </c>
      <c r="P36" t="s">
        <v>100</v>
      </c>
      <c r="Q36" t="s">
        <v>100</v>
      </c>
      <c r="R36" t="s">
        <v>100</v>
      </c>
      <c r="S36" t="s">
        <v>100</v>
      </c>
      <c r="T36" t="s">
        <v>100</v>
      </c>
      <c r="U36" t="s">
        <v>100</v>
      </c>
      <c r="V36" t="s">
        <v>100</v>
      </c>
      <c r="W36" t="s">
        <v>100</v>
      </c>
      <c r="X36" t="s">
        <v>100</v>
      </c>
      <c r="Y36" t="s">
        <v>100</v>
      </c>
      <c r="Z36" t="s">
        <v>100</v>
      </c>
      <c r="AA36" t="s">
        <v>100</v>
      </c>
      <c r="AB36" t="s">
        <v>222</v>
      </c>
      <c r="AC36" t="s">
        <v>100</v>
      </c>
      <c r="AD36" t="s">
        <v>100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929E2-8A7F-4511-819D-C44A7E150B66}">
  <dimension ref="A1:AF36"/>
  <sheetViews>
    <sheetView topLeftCell="Q17" workbookViewId="0">
      <selection activeCell="AF3" sqref="AF3:AF36"/>
    </sheetView>
  </sheetViews>
  <sheetFormatPr baseColWidth="10" defaultRowHeight="15" x14ac:dyDescent="0.25"/>
  <cols>
    <col min="1" max="1" width="54" customWidth="1"/>
  </cols>
  <sheetData>
    <row r="1" spans="1:32" x14ac:dyDescent="0.25">
      <c r="B1" t="s">
        <v>52</v>
      </c>
      <c r="C1" t="s">
        <v>52</v>
      </c>
      <c r="D1" t="s">
        <v>52</v>
      </c>
      <c r="E1" t="s">
        <v>52</v>
      </c>
      <c r="F1" t="s">
        <v>52</v>
      </c>
      <c r="G1" t="s">
        <v>52</v>
      </c>
      <c r="H1" t="s">
        <v>52</v>
      </c>
      <c r="I1" t="s">
        <v>52</v>
      </c>
      <c r="J1" t="s">
        <v>52</v>
      </c>
      <c r="K1" t="s">
        <v>52</v>
      </c>
      <c r="L1" t="s">
        <v>52</v>
      </c>
      <c r="M1" t="s">
        <v>52</v>
      </c>
      <c r="N1" t="s">
        <v>52</v>
      </c>
      <c r="O1" t="s">
        <v>52</v>
      </c>
      <c r="Q1" t="s">
        <v>114</v>
      </c>
      <c r="R1" t="s">
        <v>114</v>
      </c>
      <c r="S1" t="s">
        <v>114</v>
      </c>
      <c r="T1" t="s">
        <v>114</v>
      </c>
      <c r="U1" t="s">
        <v>114</v>
      </c>
      <c r="V1" t="s">
        <v>114</v>
      </c>
      <c r="W1" t="s">
        <v>114</v>
      </c>
      <c r="X1" t="s">
        <v>114</v>
      </c>
      <c r="Y1" t="s">
        <v>114</v>
      </c>
      <c r="Z1" t="s">
        <v>114</v>
      </c>
      <c r="AA1" t="s">
        <v>114</v>
      </c>
      <c r="AB1" t="s">
        <v>114</v>
      </c>
      <c r="AC1" t="s">
        <v>114</v>
      </c>
      <c r="AD1" t="s">
        <v>114</v>
      </c>
      <c r="AE1" t="s">
        <v>114</v>
      </c>
      <c r="AF1" t="s">
        <v>114</v>
      </c>
    </row>
    <row r="2" spans="1:32" ht="60.75" thickBot="1" x14ac:dyDescent="0.3">
      <c r="A2" t="s">
        <v>3</v>
      </c>
      <c r="B2" s="42" t="s">
        <v>119</v>
      </c>
      <c r="C2" s="43" t="s">
        <v>120</v>
      </c>
      <c r="D2" s="43" t="s">
        <v>121</v>
      </c>
      <c r="E2" s="43" t="s">
        <v>122</v>
      </c>
      <c r="F2" s="43" t="s">
        <v>123</v>
      </c>
      <c r="G2" t="s">
        <v>123</v>
      </c>
      <c r="H2" s="43" t="s">
        <v>124</v>
      </c>
      <c r="I2" s="43" t="s">
        <v>125</v>
      </c>
      <c r="J2" s="43" t="s">
        <v>126</v>
      </c>
      <c r="K2" s="43" t="s">
        <v>127</v>
      </c>
      <c r="L2" s="43" t="s">
        <v>128</v>
      </c>
      <c r="M2" s="43" t="s">
        <v>129</v>
      </c>
      <c r="N2" s="43" t="s">
        <v>130</v>
      </c>
      <c r="O2" s="43" t="s">
        <v>131</v>
      </c>
      <c r="P2" t="s">
        <v>61</v>
      </c>
      <c r="Q2" s="43" t="s">
        <v>132</v>
      </c>
      <c r="R2" s="43" t="s">
        <v>133</v>
      </c>
      <c r="S2" s="43" t="s">
        <v>134</v>
      </c>
      <c r="T2" s="43" t="s">
        <v>135</v>
      </c>
      <c r="U2" s="43" t="s">
        <v>136</v>
      </c>
      <c r="V2" s="43" t="s">
        <v>137</v>
      </c>
      <c r="W2" s="43" t="s">
        <v>138</v>
      </c>
      <c r="X2" s="43" t="s">
        <v>139</v>
      </c>
      <c r="Y2" s="43" t="s">
        <v>140</v>
      </c>
      <c r="Z2" s="43" t="s">
        <v>141</v>
      </c>
      <c r="AA2" s="43" t="s">
        <v>142</v>
      </c>
      <c r="AB2" s="43" t="s">
        <v>143</v>
      </c>
      <c r="AC2" s="43" t="s">
        <v>144</v>
      </c>
      <c r="AD2" s="43" t="s">
        <v>145</v>
      </c>
      <c r="AE2" s="43" t="s">
        <v>146</v>
      </c>
      <c r="AF2" t="s">
        <v>147</v>
      </c>
    </row>
    <row r="3" spans="1:32" x14ac:dyDescent="0.25">
      <c r="A3" t="s">
        <v>68</v>
      </c>
      <c r="B3" s="8">
        <v>4</v>
      </c>
      <c r="C3" s="8">
        <v>5</v>
      </c>
      <c r="D3" s="8">
        <v>4</v>
      </c>
      <c r="E3" s="8">
        <v>4</v>
      </c>
      <c r="F3" s="8">
        <v>4</v>
      </c>
      <c r="G3" s="8">
        <v>4</v>
      </c>
      <c r="H3" s="8">
        <v>5</v>
      </c>
      <c r="I3" s="8">
        <v>5</v>
      </c>
      <c r="J3" s="8">
        <v>4</v>
      </c>
      <c r="K3" s="8">
        <v>3</v>
      </c>
      <c r="L3" s="8">
        <v>4</v>
      </c>
      <c r="M3" s="8">
        <v>4</v>
      </c>
      <c r="N3" s="8">
        <v>4</v>
      </c>
      <c r="O3" s="8">
        <v>4</v>
      </c>
      <c r="P3" s="35">
        <f>+AVERAGE(B3:O3)</f>
        <v>4.1428571428571432</v>
      </c>
      <c r="Q3" s="36">
        <v>4</v>
      </c>
      <c r="R3" s="37">
        <v>4</v>
      </c>
      <c r="S3" s="37">
        <v>5</v>
      </c>
      <c r="T3" s="37">
        <v>5</v>
      </c>
      <c r="U3" s="8">
        <v>4</v>
      </c>
      <c r="V3" s="8">
        <v>4</v>
      </c>
      <c r="W3" s="37">
        <v>4</v>
      </c>
      <c r="X3" s="8">
        <v>4</v>
      </c>
      <c r="Y3" s="8">
        <v>4</v>
      </c>
      <c r="Z3" s="37">
        <v>4</v>
      </c>
      <c r="AA3" s="37">
        <v>4</v>
      </c>
      <c r="AB3" s="37">
        <v>4</v>
      </c>
      <c r="AC3" s="37">
        <v>5</v>
      </c>
      <c r="AD3" s="8">
        <v>4</v>
      </c>
      <c r="AE3" s="8">
        <v>4</v>
      </c>
      <c r="AF3" s="37">
        <v>5</v>
      </c>
    </row>
    <row r="4" spans="1:32" x14ac:dyDescent="0.25">
      <c r="A4" t="s">
        <v>69</v>
      </c>
      <c r="B4" s="9">
        <v>4</v>
      </c>
      <c r="C4" s="9">
        <v>5</v>
      </c>
      <c r="D4" s="9">
        <v>4</v>
      </c>
      <c r="E4" s="9">
        <v>4</v>
      </c>
      <c r="F4" s="9">
        <v>4</v>
      </c>
      <c r="G4" s="9">
        <v>4</v>
      </c>
      <c r="H4" s="9">
        <v>5</v>
      </c>
      <c r="I4" s="9">
        <v>4</v>
      </c>
      <c r="J4" s="9">
        <v>5</v>
      </c>
      <c r="K4" s="9">
        <v>1</v>
      </c>
      <c r="L4" s="9">
        <v>4</v>
      </c>
      <c r="M4" s="9">
        <v>4</v>
      </c>
      <c r="N4" s="9">
        <v>4</v>
      </c>
      <c r="O4" s="9">
        <v>5</v>
      </c>
      <c r="P4" s="38">
        <f>+AVERAGE(B4:O4)</f>
        <v>4.0714285714285712</v>
      </c>
      <c r="Q4" s="39">
        <v>4</v>
      </c>
      <c r="R4" s="21">
        <v>5</v>
      </c>
      <c r="S4" s="21">
        <v>4</v>
      </c>
      <c r="T4" s="21">
        <v>5</v>
      </c>
      <c r="U4" s="9">
        <v>4</v>
      </c>
      <c r="V4" s="9">
        <v>4</v>
      </c>
      <c r="W4" s="21">
        <v>3</v>
      </c>
      <c r="X4" s="9">
        <v>4</v>
      </c>
      <c r="Y4" s="9">
        <v>4</v>
      </c>
      <c r="Z4" s="21">
        <v>5</v>
      </c>
      <c r="AA4" s="21">
        <v>4</v>
      </c>
      <c r="AB4" s="21">
        <v>4</v>
      </c>
      <c r="AC4" s="21">
        <v>4</v>
      </c>
      <c r="AD4" s="9">
        <v>4</v>
      </c>
      <c r="AE4" s="9">
        <v>4</v>
      </c>
      <c r="AF4" s="21">
        <v>5</v>
      </c>
    </row>
    <row r="5" spans="1:32" x14ac:dyDescent="0.25">
      <c r="A5" t="s">
        <v>70</v>
      </c>
      <c r="B5" s="9">
        <v>4</v>
      </c>
      <c r="C5" s="9">
        <v>5</v>
      </c>
      <c r="D5" s="9">
        <v>5</v>
      </c>
      <c r="E5" s="9">
        <v>4</v>
      </c>
      <c r="F5" s="9">
        <v>4</v>
      </c>
      <c r="G5" s="9">
        <v>4</v>
      </c>
      <c r="H5" s="9">
        <v>5</v>
      </c>
      <c r="I5" s="9">
        <v>5</v>
      </c>
      <c r="J5" s="9">
        <v>5</v>
      </c>
      <c r="K5" s="9">
        <v>2</v>
      </c>
      <c r="L5" s="9">
        <v>4</v>
      </c>
      <c r="M5" s="9">
        <v>4</v>
      </c>
      <c r="N5" s="9">
        <v>4</v>
      </c>
      <c r="O5" s="9">
        <v>5</v>
      </c>
      <c r="P5" s="38">
        <f>+AVERAGE(B5:O5)</f>
        <v>4.2857142857142856</v>
      </c>
      <c r="Q5" s="39">
        <v>4</v>
      </c>
      <c r="R5" s="21">
        <v>5</v>
      </c>
      <c r="S5" s="21">
        <v>4</v>
      </c>
      <c r="T5" s="21">
        <v>5</v>
      </c>
      <c r="U5" s="9">
        <v>4</v>
      </c>
      <c r="V5" s="9">
        <v>4</v>
      </c>
      <c r="W5" s="21">
        <v>3</v>
      </c>
      <c r="X5" s="9">
        <v>4</v>
      </c>
      <c r="Y5" s="9">
        <v>4</v>
      </c>
      <c r="Z5" s="21">
        <v>5</v>
      </c>
      <c r="AA5" s="21">
        <v>3</v>
      </c>
      <c r="AB5" s="21">
        <v>4</v>
      </c>
      <c r="AC5" s="21">
        <v>5</v>
      </c>
      <c r="AD5" s="9">
        <v>4</v>
      </c>
      <c r="AE5" s="9">
        <v>4</v>
      </c>
      <c r="AF5" s="21">
        <v>5</v>
      </c>
    </row>
    <row r="6" spans="1:32" x14ac:dyDescent="0.25">
      <c r="A6" t="s">
        <v>71</v>
      </c>
      <c r="B6" s="9">
        <v>5</v>
      </c>
      <c r="C6" s="9">
        <v>5</v>
      </c>
      <c r="D6" s="9">
        <v>4</v>
      </c>
      <c r="E6" s="9">
        <v>4</v>
      </c>
      <c r="F6" s="9">
        <v>4</v>
      </c>
      <c r="G6" s="9">
        <v>4</v>
      </c>
      <c r="H6" s="9">
        <v>5</v>
      </c>
      <c r="I6" s="9">
        <v>5</v>
      </c>
      <c r="J6" s="9">
        <v>5</v>
      </c>
      <c r="K6" s="9">
        <v>4</v>
      </c>
      <c r="L6" s="9">
        <v>4</v>
      </c>
      <c r="M6" s="9">
        <v>4</v>
      </c>
      <c r="N6" s="9">
        <v>4</v>
      </c>
      <c r="O6" s="9">
        <v>5</v>
      </c>
      <c r="P6" s="38">
        <f>+AVERAGE(B6:O6)</f>
        <v>4.4285714285714288</v>
      </c>
      <c r="Q6" s="39">
        <v>4</v>
      </c>
      <c r="R6" s="21">
        <v>5</v>
      </c>
      <c r="S6" s="21">
        <v>5</v>
      </c>
      <c r="T6" s="21">
        <v>5</v>
      </c>
      <c r="U6" s="9">
        <v>4</v>
      </c>
      <c r="V6" s="9">
        <v>4</v>
      </c>
      <c r="W6" s="21">
        <v>5</v>
      </c>
      <c r="X6" s="9">
        <v>4</v>
      </c>
      <c r="Y6" s="9">
        <v>4</v>
      </c>
      <c r="Z6" s="21">
        <v>4</v>
      </c>
      <c r="AA6" s="21">
        <v>5</v>
      </c>
      <c r="AB6" s="21">
        <v>4</v>
      </c>
      <c r="AC6" s="21">
        <v>5</v>
      </c>
      <c r="AD6" s="9">
        <v>4</v>
      </c>
      <c r="AE6" s="9">
        <v>4</v>
      </c>
      <c r="AF6" s="21">
        <v>5</v>
      </c>
    </row>
    <row r="7" spans="1:32" ht="15.75" thickBot="1" x14ac:dyDescent="0.3">
      <c r="A7" t="s">
        <v>72</v>
      </c>
      <c r="B7" s="10">
        <v>4</v>
      </c>
      <c r="C7" s="12">
        <v>5</v>
      </c>
      <c r="D7" s="12">
        <v>5</v>
      </c>
      <c r="E7" s="12">
        <v>4</v>
      </c>
      <c r="F7" s="12">
        <v>4</v>
      </c>
      <c r="G7" s="12">
        <v>4</v>
      </c>
      <c r="H7" s="12">
        <v>5</v>
      </c>
      <c r="I7" s="12">
        <v>5</v>
      </c>
      <c r="J7" s="12">
        <v>5</v>
      </c>
      <c r="K7" s="12">
        <v>3</v>
      </c>
      <c r="L7" s="12">
        <v>4</v>
      </c>
      <c r="M7" s="12">
        <v>4</v>
      </c>
      <c r="N7" s="12">
        <v>4</v>
      </c>
      <c r="O7" s="12">
        <v>5</v>
      </c>
      <c r="P7" s="38">
        <f>+AVERAGE(B7:O7)</f>
        <v>4.3571428571428568</v>
      </c>
      <c r="Q7" s="40">
        <v>4</v>
      </c>
      <c r="R7" s="25">
        <v>5</v>
      </c>
      <c r="S7" s="25">
        <v>5</v>
      </c>
      <c r="T7" s="25">
        <v>5</v>
      </c>
      <c r="U7" s="12">
        <v>4</v>
      </c>
      <c r="V7" s="12">
        <v>4</v>
      </c>
      <c r="W7" s="25">
        <v>4</v>
      </c>
      <c r="X7" s="12">
        <v>4</v>
      </c>
      <c r="Y7" s="12">
        <v>4</v>
      </c>
      <c r="Z7" s="25">
        <v>4</v>
      </c>
      <c r="AA7" s="25">
        <v>5</v>
      </c>
      <c r="AB7" s="25">
        <v>4</v>
      </c>
      <c r="AC7" s="25">
        <v>5</v>
      </c>
      <c r="AD7" s="12">
        <v>4</v>
      </c>
      <c r="AE7" s="12">
        <v>4</v>
      </c>
      <c r="AF7" s="25">
        <v>5</v>
      </c>
    </row>
    <row r="8" spans="1:32" x14ac:dyDescent="0.25">
      <c r="A8" t="s">
        <v>73</v>
      </c>
      <c r="B8">
        <v>5</v>
      </c>
      <c r="C8">
        <v>5</v>
      </c>
      <c r="E8">
        <v>4</v>
      </c>
      <c r="F8">
        <v>4</v>
      </c>
      <c r="G8">
        <v>4</v>
      </c>
      <c r="H8">
        <v>5</v>
      </c>
      <c r="J8">
        <v>4</v>
      </c>
      <c r="K8">
        <v>2</v>
      </c>
      <c r="L8">
        <v>4</v>
      </c>
      <c r="M8">
        <v>4</v>
      </c>
      <c r="N8">
        <v>4</v>
      </c>
      <c r="O8">
        <v>5</v>
      </c>
      <c r="P8">
        <v>4.166666666666667</v>
      </c>
      <c r="Q8">
        <v>3</v>
      </c>
      <c r="R8">
        <v>5</v>
      </c>
      <c r="S8">
        <v>5</v>
      </c>
      <c r="T8">
        <v>5</v>
      </c>
      <c r="U8">
        <v>4</v>
      </c>
      <c r="V8">
        <v>4</v>
      </c>
      <c r="W8">
        <v>3</v>
      </c>
      <c r="X8">
        <v>4</v>
      </c>
      <c r="Y8">
        <v>4</v>
      </c>
      <c r="Z8">
        <v>4</v>
      </c>
      <c r="AB8">
        <v>4</v>
      </c>
      <c r="AC8">
        <v>4</v>
      </c>
      <c r="AD8">
        <v>4</v>
      </c>
      <c r="AE8">
        <v>4</v>
      </c>
      <c r="AF8">
        <v>5</v>
      </c>
    </row>
    <row r="9" spans="1:32" x14ac:dyDescent="0.25">
      <c r="A9" t="s">
        <v>74</v>
      </c>
      <c r="B9">
        <v>5</v>
      </c>
      <c r="C9">
        <v>5</v>
      </c>
      <c r="D9">
        <v>4</v>
      </c>
      <c r="E9">
        <v>4</v>
      </c>
      <c r="F9">
        <v>4</v>
      </c>
      <c r="G9">
        <v>4</v>
      </c>
      <c r="H9">
        <v>5</v>
      </c>
      <c r="I9">
        <v>5</v>
      </c>
      <c r="J9">
        <v>5</v>
      </c>
      <c r="K9">
        <v>2</v>
      </c>
      <c r="L9">
        <v>4</v>
      </c>
      <c r="M9">
        <v>4</v>
      </c>
      <c r="N9">
        <v>4</v>
      </c>
      <c r="O9">
        <v>4</v>
      </c>
      <c r="P9">
        <v>4.2142857142857144</v>
      </c>
      <c r="Q9">
        <v>4</v>
      </c>
      <c r="S9">
        <v>5</v>
      </c>
      <c r="T9">
        <v>5</v>
      </c>
      <c r="U9">
        <v>4</v>
      </c>
      <c r="V9">
        <v>4</v>
      </c>
      <c r="W9">
        <v>4</v>
      </c>
      <c r="X9">
        <v>4</v>
      </c>
      <c r="Y9">
        <v>4</v>
      </c>
      <c r="Z9">
        <v>4</v>
      </c>
      <c r="AA9">
        <v>4</v>
      </c>
      <c r="AB9">
        <v>4</v>
      </c>
      <c r="AC9">
        <v>5</v>
      </c>
      <c r="AD9">
        <v>4</v>
      </c>
      <c r="AE9">
        <v>4</v>
      </c>
      <c r="AF9">
        <v>5</v>
      </c>
    </row>
    <row r="10" spans="1:32" x14ac:dyDescent="0.25">
      <c r="A10" t="s">
        <v>75</v>
      </c>
      <c r="B10">
        <v>5</v>
      </c>
      <c r="C10">
        <v>5</v>
      </c>
      <c r="D10">
        <v>4</v>
      </c>
      <c r="E10">
        <v>4</v>
      </c>
      <c r="F10">
        <v>4</v>
      </c>
      <c r="G10">
        <v>4</v>
      </c>
      <c r="H10">
        <v>5</v>
      </c>
      <c r="I10">
        <v>5</v>
      </c>
      <c r="J10">
        <v>5</v>
      </c>
      <c r="K10">
        <v>1</v>
      </c>
      <c r="L10">
        <v>4</v>
      </c>
      <c r="M10">
        <v>4</v>
      </c>
      <c r="N10">
        <v>4</v>
      </c>
      <c r="O10">
        <v>5</v>
      </c>
      <c r="P10">
        <v>4.2142857142857144</v>
      </c>
      <c r="Q10">
        <v>4</v>
      </c>
      <c r="R10">
        <v>5</v>
      </c>
      <c r="S10">
        <v>5</v>
      </c>
      <c r="T10">
        <v>5</v>
      </c>
      <c r="U10">
        <v>4</v>
      </c>
      <c r="V10">
        <v>4</v>
      </c>
      <c r="W10">
        <v>4</v>
      </c>
      <c r="X10">
        <v>4</v>
      </c>
      <c r="Y10">
        <v>4</v>
      </c>
      <c r="Z10">
        <v>4</v>
      </c>
      <c r="AA10">
        <v>4</v>
      </c>
      <c r="AB10">
        <v>4</v>
      </c>
      <c r="AC10">
        <v>5</v>
      </c>
      <c r="AD10">
        <v>4</v>
      </c>
      <c r="AE10">
        <v>4</v>
      </c>
      <c r="AF10">
        <v>5</v>
      </c>
    </row>
    <row r="11" spans="1:32" x14ac:dyDescent="0.25">
      <c r="A11" t="s">
        <v>76</v>
      </c>
      <c r="B11">
        <v>3</v>
      </c>
      <c r="C11">
        <v>5</v>
      </c>
      <c r="D11">
        <v>5</v>
      </c>
      <c r="E11">
        <v>4</v>
      </c>
      <c r="F11">
        <v>4</v>
      </c>
      <c r="G11">
        <v>4</v>
      </c>
      <c r="H11">
        <v>4</v>
      </c>
      <c r="I11">
        <v>3</v>
      </c>
      <c r="J11">
        <v>4</v>
      </c>
      <c r="K11">
        <v>1</v>
      </c>
      <c r="L11">
        <v>4</v>
      </c>
      <c r="M11">
        <v>4</v>
      </c>
      <c r="N11">
        <v>4</v>
      </c>
      <c r="O11">
        <v>4</v>
      </c>
      <c r="P11">
        <v>3.7857142857142856</v>
      </c>
      <c r="Q11">
        <v>4</v>
      </c>
      <c r="R11">
        <v>5</v>
      </c>
      <c r="S11">
        <v>4</v>
      </c>
      <c r="T11">
        <v>5</v>
      </c>
      <c r="U11">
        <v>4</v>
      </c>
      <c r="V11">
        <v>4</v>
      </c>
      <c r="W11">
        <v>3</v>
      </c>
      <c r="X11">
        <v>4</v>
      </c>
      <c r="Y11">
        <v>4</v>
      </c>
      <c r="Z11">
        <v>4</v>
      </c>
      <c r="AA11">
        <v>4</v>
      </c>
      <c r="AB11">
        <v>4</v>
      </c>
      <c r="AC11">
        <v>4</v>
      </c>
      <c r="AD11">
        <v>4</v>
      </c>
      <c r="AE11">
        <v>4</v>
      </c>
      <c r="AF11">
        <v>5</v>
      </c>
    </row>
    <row r="12" spans="1:32" x14ac:dyDescent="0.25">
      <c r="A12" t="s">
        <v>77</v>
      </c>
      <c r="B12">
        <v>5</v>
      </c>
      <c r="D12">
        <v>4</v>
      </c>
      <c r="E12">
        <v>4</v>
      </c>
      <c r="F12">
        <v>4</v>
      </c>
      <c r="G12">
        <v>4</v>
      </c>
      <c r="H12">
        <v>5</v>
      </c>
      <c r="J12">
        <v>4</v>
      </c>
      <c r="K12">
        <v>1</v>
      </c>
      <c r="L12">
        <v>5</v>
      </c>
      <c r="M12">
        <v>4</v>
      </c>
      <c r="N12">
        <v>4</v>
      </c>
      <c r="O12">
        <v>4</v>
      </c>
      <c r="P12">
        <v>4</v>
      </c>
      <c r="Q12">
        <v>3</v>
      </c>
      <c r="R12">
        <v>5</v>
      </c>
      <c r="S12">
        <v>4</v>
      </c>
      <c r="T12">
        <v>5</v>
      </c>
      <c r="U12">
        <v>4</v>
      </c>
      <c r="V12">
        <v>4</v>
      </c>
      <c r="W12">
        <v>3</v>
      </c>
      <c r="X12">
        <v>4</v>
      </c>
      <c r="Y12">
        <v>4</v>
      </c>
      <c r="Z12">
        <v>3</v>
      </c>
      <c r="AA12">
        <v>4</v>
      </c>
      <c r="AB12">
        <v>4</v>
      </c>
      <c r="AC12">
        <v>3</v>
      </c>
      <c r="AD12">
        <v>4</v>
      </c>
      <c r="AE12">
        <v>4</v>
      </c>
      <c r="AF12">
        <v>5</v>
      </c>
    </row>
    <row r="13" spans="1:32" x14ac:dyDescent="0.25">
      <c r="A13" t="s">
        <v>78</v>
      </c>
      <c r="B13">
        <v>5</v>
      </c>
      <c r="C13">
        <v>5</v>
      </c>
      <c r="D13">
        <v>4</v>
      </c>
      <c r="E13">
        <v>4</v>
      </c>
      <c r="F13">
        <v>4</v>
      </c>
      <c r="G13">
        <v>4</v>
      </c>
      <c r="H13">
        <v>5</v>
      </c>
      <c r="I13">
        <v>5</v>
      </c>
      <c r="J13">
        <v>5</v>
      </c>
      <c r="K13">
        <v>3</v>
      </c>
      <c r="L13">
        <v>4</v>
      </c>
      <c r="M13">
        <v>4</v>
      </c>
      <c r="N13">
        <v>4</v>
      </c>
      <c r="O13">
        <v>4</v>
      </c>
      <c r="P13">
        <v>4.2857142857142856</v>
      </c>
      <c r="Q13">
        <v>3</v>
      </c>
      <c r="S13">
        <v>5</v>
      </c>
      <c r="T13">
        <v>4</v>
      </c>
      <c r="U13">
        <v>4</v>
      </c>
      <c r="V13">
        <v>4</v>
      </c>
      <c r="W13">
        <v>4</v>
      </c>
      <c r="X13">
        <v>4</v>
      </c>
      <c r="Y13">
        <v>4</v>
      </c>
      <c r="Z13">
        <v>4</v>
      </c>
      <c r="AA13">
        <v>3</v>
      </c>
      <c r="AB13">
        <v>4</v>
      </c>
      <c r="AC13">
        <v>4</v>
      </c>
      <c r="AD13">
        <v>4</v>
      </c>
      <c r="AE13">
        <v>4</v>
      </c>
      <c r="AF13">
        <v>5</v>
      </c>
    </row>
    <row r="14" spans="1:32" x14ac:dyDescent="0.25">
      <c r="A14" t="s">
        <v>79</v>
      </c>
      <c r="B14">
        <v>5</v>
      </c>
      <c r="C14">
        <v>5</v>
      </c>
      <c r="D14">
        <v>4</v>
      </c>
      <c r="E14">
        <v>4</v>
      </c>
      <c r="F14">
        <v>4</v>
      </c>
      <c r="G14">
        <v>4</v>
      </c>
      <c r="H14">
        <v>5</v>
      </c>
      <c r="I14">
        <v>5</v>
      </c>
      <c r="J14">
        <v>5</v>
      </c>
      <c r="K14">
        <v>3</v>
      </c>
      <c r="L14">
        <v>5</v>
      </c>
      <c r="M14">
        <v>4</v>
      </c>
      <c r="N14">
        <v>4</v>
      </c>
      <c r="O14">
        <v>5</v>
      </c>
      <c r="P14">
        <v>4.4285714285714288</v>
      </c>
      <c r="Q14">
        <v>3</v>
      </c>
      <c r="S14">
        <v>5</v>
      </c>
      <c r="T14">
        <v>5</v>
      </c>
      <c r="U14">
        <v>4</v>
      </c>
      <c r="V14">
        <v>4</v>
      </c>
      <c r="W14">
        <v>4</v>
      </c>
      <c r="X14">
        <v>4</v>
      </c>
      <c r="Y14">
        <v>4</v>
      </c>
      <c r="Z14">
        <v>4</v>
      </c>
      <c r="AA14">
        <v>3</v>
      </c>
      <c r="AB14">
        <v>4</v>
      </c>
      <c r="AC14">
        <v>5</v>
      </c>
      <c r="AD14">
        <v>4</v>
      </c>
      <c r="AE14">
        <v>4</v>
      </c>
      <c r="AF14">
        <v>5</v>
      </c>
    </row>
    <row r="15" spans="1:32" x14ac:dyDescent="0.25">
      <c r="A15" t="s">
        <v>80</v>
      </c>
      <c r="B15">
        <v>4</v>
      </c>
      <c r="C15">
        <v>5</v>
      </c>
      <c r="D15">
        <v>4</v>
      </c>
      <c r="E15">
        <v>4</v>
      </c>
      <c r="F15">
        <v>4</v>
      </c>
      <c r="G15">
        <v>4</v>
      </c>
      <c r="H15">
        <v>5</v>
      </c>
      <c r="I15">
        <v>5</v>
      </c>
      <c r="J15">
        <v>5</v>
      </c>
      <c r="K15">
        <v>2</v>
      </c>
      <c r="L15">
        <v>3</v>
      </c>
      <c r="M15">
        <v>4</v>
      </c>
      <c r="N15">
        <v>4</v>
      </c>
      <c r="O15">
        <v>4</v>
      </c>
      <c r="P15">
        <v>4.0714285714285712</v>
      </c>
      <c r="Q15">
        <v>4</v>
      </c>
      <c r="S15">
        <v>4</v>
      </c>
      <c r="T15">
        <v>5</v>
      </c>
      <c r="U15">
        <v>4</v>
      </c>
      <c r="V15">
        <v>4</v>
      </c>
      <c r="W15">
        <v>3</v>
      </c>
      <c r="X15">
        <v>4</v>
      </c>
      <c r="Y15">
        <v>4</v>
      </c>
      <c r="Z15">
        <v>5</v>
      </c>
      <c r="AA15">
        <v>4</v>
      </c>
      <c r="AB15">
        <v>4</v>
      </c>
      <c r="AC15">
        <v>5</v>
      </c>
      <c r="AD15">
        <v>4</v>
      </c>
      <c r="AE15">
        <v>4</v>
      </c>
      <c r="AF15">
        <v>4</v>
      </c>
    </row>
    <row r="16" spans="1:32" x14ac:dyDescent="0.25">
      <c r="A16" t="s">
        <v>81</v>
      </c>
      <c r="B16">
        <v>5</v>
      </c>
      <c r="C16">
        <v>5</v>
      </c>
      <c r="D16">
        <v>5</v>
      </c>
      <c r="E16">
        <v>4</v>
      </c>
      <c r="F16">
        <v>4</v>
      </c>
      <c r="G16">
        <v>4</v>
      </c>
      <c r="H16">
        <v>5</v>
      </c>
      <c r="I16">
        <v>5</v>
      </c>
      <c r="J16">
        <v>4</v>
      </c>
      <c r="K16">
        <v>1</v>
      </c>
      <c r="L16">
        <v>4</v>
      </c>
      <c r="M16">
        <v>4</v>
      </c>
      <c r="N16">
        <v>4</v>
      </c>
      <c r="O16">
        <v>4</v>
      </c>
      <c r="P16">
        <v>4.1428571428571432</v>
      </c>
      <c r="Q16">
        <v>3</v>
      </c>
      <c r="S16">
        <v>4</v>
      </c>
      <c r="T16">
        <v>5</v>
      </c>
      <c r="U16">
        <v>4</v>
      </c>
      <c r="V16">
        <v>4</v>
      </c>
      <c r="W16">
        <v>4</v>
      </c>
      <c r="X16">
        <v>4</v>
      </c>
      <c r="Y16">
        <v>4</v>
      </c>
      <c r="Z16">
        <v>4</v>
      </c>
      <c r="AA16">
        <v>4</v>
      </c>
      <c r="AB16">
        <v>4</v>
      </c>
      <c r="AC16">
        <v>5</v>
      </c>
      <c r="AD16">
        <v>4</v>
      </c>
      <c r="AE16">
        <v>4</v>
      </c>
      <c r="AF16">
        <v>4</v>
      </c>
    </row>
    <row r="17" spans="1:32" x14ac:dyDescent="0.25">
      <c r="A17" t="s">
        <v>82</v>
      </c>
      <c r="B17">
        <v>5</v>
      </c>
      <c r="C17">
        <v>5</v>
      </c>
      <c r="D17">
        <v>4</v>
      </c>
      <c r="E17">
        <v>4</v>
      </c>
      <c r="F17">
        <v>4</v>
      </c>
      <c r="G17">
        <v>4</v>
      </c>
      <c r="H17">
        <v>5</v>
      </c>
      <c r="I17">
        <v>5</v>
      </c>
      <c r="J17">
        <v>5</v>
      </c>
      <c r="K17">
        <v>1</v>
      </c>
      <c r="L17">
        <v>4</v>
      </c>
      <c r="M17">
        <v>4</v>
      </c>
      <c r="N17">
        <v>4</v>
      </c>
      <c r="O17">
        <v>5</v>
      </c>
      <c r="P17">
        <v>4.2142857142857144</v>
      </c>
      <c r="Q17">
        <v>4</v>
      </c>
      <c r="S17">
        <v>5</v>
      </c>
      <c r="T17">
        <v>5</v>
      </c>
      <c r="U17">
        <v>4</v>
      </c>
      <c r="V17">
        <v>4</v>
      </c>
      <c r="W17">
        <v>4</v>
      </c>
      <c r="X17">
        <v>4</v>
      </c>
      <c r="Y17">
        <v>4</v>
      </c>
      <c r="Z17">
        <v>5</v>
      </c>
      <c r="AA17">
        <v>4</v>
      </c>
      <c r="AB17">
        <v>4</v>
      </c>
      <c r="AC17">
        <v>5</v>
      </c>
      <c r="AD17">
        <v>4</v>
      </c>
      <c r="AE17">
        <v>4</v>
      </c>
      <c r="AF17">
        <v>4</v>
      </c>
    </row>
    <row r="18" spans="1:32" x14ac:dyDescent="0.25">
      <c r="A18" t="s">
        <v>83</v>
      </c>
      <c r="B18">
        <v>5</v>
      </c>
      <c r="C18">
        <v>5</v>
      </c>
      <c r="D18">
        <v>4</v>
      </c>
      <c r="E18">
        <v>4</v>
      </c>
      <c r="F18">
        <v>4</v>
      </c>
      <c r="G18">
        <v>4</v>
      </c>
      <c r="H18">
        <v>5</v>
      </c>
      <c r="J18">
        <v>5</v>
      </c>
      <c r="K18">
        <v>3</v>
      </c>
      <c r="L18">
        <v>4</v>
      </c>
      <c r="M18">
        <v>4</v>
      </c>
      <c r="N18">
        <v>4</v>
      </c>
      <c r="O18">
        <v>5</v>
      </c>
      <c r="P18">
        <v>5</v>
      </c>
      <c r="Q18">
        <v>4</v>
      </c>
      <c r="R18">
        <v>5</v>
      </c>
      <c r="S18">
        <v>5</v>
      </c>
      <c r="T18">
        <v>5</v>
      </c>
      <c r="U18">
        <v>4</v>
      </c>
      <c r="V18">
        <v>4</v>
      </c>
      <c r="W18">
        <v>3</v>
      </c>
      <c r="X18">
        <v>4</v>
      </c>
      <c r="Y18">
        <v>4</v>
      </c>
      <c r="Z18">
        <v>3</v>
      </c>
      <c r="AB18">
        <v>4</v>
      </c>
      <c r="AC18">
        <v>5</v>
      </c>
      <c r="AD18">
        <v>4</v>
      </c>
      <c r="AE18">
        <v>4</v>
      </c>
      <c r="AF18">
        <v>5</v>
      </c>
    </row>
    <row r="19" spans="1:32" x14ac:dyDescent="0.25">
      <c r="A19" t="s">
        <v>84</v>
      </c>
      <c r="B19">
        <v>4</v>
      </c>
      <c r="C19">
        <v>5</v>
      </c>
      <c r="D19">
        <v>5</v>
      </c>
      <c r="E19">
        <v>4</v>
      </c>
      <c r="F19">
        <v>4</v>
      </c>
      <c r="G19">
        <v>4</v>
      </c>
      <c r="H19">
        <v>5</v>
      </c>
      <c r="J19">
        <v>4</v>
      </c>
      <c r="K19">
        <v>1</v>
      </c>
      <c r="L19">
        <v>3</v>
      </c>
      <c r="M19">
        <v>4</v>
      </c>
      <c r="N19">
        <v>4</v>
      </c>
      <c r="O19">
        <v>5</v>
      </c>
      <c r="P19">
        <v>4</v>
      </c>
      <c r="Q19">
        <v>4</v>
      </c>
      <c r="R19">
        <v>5</v>
      </c>
      <c r="S19">
        <v>5</v>
      </c>
      <c r="T19">
        <v>5</v>
      </c>
      <c r="U19">
        <v>4</v>
      </c>
      <c r="V19">
        <v>4</v>
      </c>
      <c r="W19">
        <v>4</v>
      </c>
      <c r="X19">
        <v>4</v>
      </c>
      <c r="Y19">
        <v>4</v>
      </c>
      <c r="Z19">
        <v>4</v>
      </c>
      <c r="AB19">
        <v>4</v>
      </c>
      <c r="AC19">
        <v>5</v>
      </c>
      <c r="AD19">
        <v>4</v>
      </c>
      <c r="AE19">
        <v>4</v>
      </c>
      <c r="AF19">
        <v>5</v>
      </c>
    </row>
    <row r="20" spans="1:32" x14ac:dyDescent="0.25">
      <c r="A20" t="s">
        <v>85</v>
      </c>
      <c r="B20">
        <v>4</v>
      </c>
      <c r="C20">
        <v>5</v>
      </c>
      <c r="D20">
        <v>5</v>
      </c>
      <c r="E20">
        <v>4</v>
      </c>
      <c r="F20">
        <v>4</v>
      </c>
      <c r="G20">
        <v>4</v>
      </c>
      <c r="H20">
        <v>5</v>
      </c>
      <c r="J20">
        <v>4</v>
      </c>
      <c r="K20">
        <v>4</v>
      </c>
      <c r="L20">
        <v>4</v>
      </c>
      <c r="M20">
        <v>4</v>
      </c>
      <c r="N20">
        <v>4</v>
      </c>
      <c r="O20">
        <v>5</v>
      </c>
      <c r="P20">
        <v>4</v>
      </c>
      <c r="Q20">
        <v>5</v>
      </c>
      <c r="R20">
        <v>5</v>
      </c>
      <c r="S20">
        <v>5</v>
      </c>
      <c r="T20">
        <v>5</v>
      </c>
      <c r="U20">
        <v>4</v>
      </c>
      <c r="V20">
        <v>4</v>
      </c>
      <c r="W20">
        <v>3</v>
      </c>
      <c r="X20">
        <v>4</v>
      </c>
      <c r="Y20">
        <v>4</v>
      </c>
      <c r="Z20">
        <v>4</v>
      </c>
      <c r="AB20">
        <v>4</v>
      </c>
      <c r="AC20">
        <v>5</v>
      </c>
      <c r="AD20">
        <v>4</v>
      </c>
      <c r="AE20">
        <v>4</v>
      </c>
      <c r="AF20">
        <v>5</v>
      </c>
    </row>
    <row r="21" spans="1:32" x14ac:dyDescent="0.25">
      <c r="A21" t="s">
        <v>86</v>
      </c>
      <c r="B21">
        <v>5</v>
      </c>
      <c r="C21">
        <v>5</v>
      </c>
      <c r="D21">
        <v>5</v>
      </c>
      <c r="E21">
        <v>4</v>
      </c>
      <c r="F21">
        <v>4</v>
      </c>
      <c r="G21">
        <v>4</v>
      </c>
      <c r="H21">
        <v>5</v>
      </c>
      <c r="J21">
        <v>4</v>
      </c>
      <c r="K21">
        <v>1</v>
      </c>
      <c r="L21">
        <v>4</v>
      </c>
      <c r="M21">
        <v>4</v>
      </c>
      <c r="N21">
        <v>4</v>
      </c>
      <c r="O21">
        <v>5</v>
      </c>
      <c r="P21">
        <v>5</v>
      </c>
      <c r="Q21">
        <v>4</v>
      </c>
      <c r="R21">
        <v>5</v>
      </c>
      <c r="S21">
        <v>5</v>
      </c>
      <c r="T21">
        <v>5</v>
      </c>
      <c r="U21">
        <v>4</v>
      </c>
      <c r="V21">
        <v>4</v>
      </c>
      <c r="W21">
        <v>3</v>
      </c>
      <c r="X21">
        <v>4</v>
      </c>
      <c r="Y21">
        <v>4</v>
      </c>
      <c r="Z21">
        <v>4</v>
      </c>
      <c r="AB21">
        <v>4</v>
      </c>
      <c r="AC21">
        <v>5</v>
      </c>
      <c r="AD21">
        <v>4</v>
      </c>
      <c r="AE21">
        <v>4</v>
      </c>
      <c r="AF21">
        <v>5</v>
      </c>
    </row>
    <row r="22" spans="1:32" x14ac:dyDescent="0.25">
      <c r="A22" t="s">
        <v>87</v>
      </c>
      <c r="B22">
        <v>4</v>
      </c>
      <c r="C22">
        <v>5</v>
      </c>
      <c r="D22">
        <v>4</v>
      </c>
      <c r="E22">
        <v>4</v>
      </c>
      <c r="F22">
        <v>4</v>
      </c>
      <c r="G22">
        <v>4</v>
      </c>
      <c r="H22">
        <v>5</v>
      </c>
      <c r="J22">
        <v>4</v>
      </c>
      <c r="K22">
        <v>1</v>
      </c>
      <c r="L22">
        <v>4</v>
      </c>
      <c r="M22">
        <v>4</v>
      </c>
      <c r="N22">
        <v>4</v>
      </c>
      <c r="O22">
        <v>5</v>
      </c>
      <c r="P22">
        <v>4</v>
      </c>
      <c r="Q22">
        <v>4</v>
      </c>
      <c r="R22">
        <v>5</v>
      </c>
      <c r="S22">
        <v>5</v>
      </c>
      <c r="T22">
        <v>5</v>
      </c>
      <c r="U22">
        <v>4</v>
      </c>
      <c r="V22">
        <v>4</v>
      </c>
      <c r="W22">
        <v>4</v>
      </c>
      <c r="X22">
        <v>4</v>
      </c>
      <c r="Y22">
        <v>4</v>
      </c>
      <c r="Z22">
        <v>3</v>
      </c>
      <c r="AB22">
        <v>4</v>
      </c>
      <c r="AC22">
        <v>5</v>
      </c>
      <c r="AD22">
        <v>4</v>
      </c>
      <c r="AE22">
        <v>4</v>
      </c>
      <c r="AF22">
        <v>5</v>
      </c>
    </row>
    <row r="23" spans="1:32" x14ac:dyDescent="0.25">
      <c r="A23" t="s">
        <v>88</v>
      </c>
      <c r="B23">
        <v>4</v>
      </c>
      <c r="C23">
        <v>5</v>
      </c>
      <c r="D23">
        <v>5</v>
      </c>
      <c r="E23">
        <v>4</v>
      </c>
      <c r="F23">
        <v>4</v>
      </c>
      <c r="G23">
        <v>4</v>
      </c>
      <c r="H23">
        <v>5</v>
      </c>
      <c r="J23">
        <v>5</v>
      </c>
      <c r="K23">
        <v>2</v>
      </c>
      <c r="L23">
        <v>4</v>
      </c>
      <c r="M23">
        <v>4</v>
      </c>
      <c r="N23">
        <v>4</v>
      </c>
      <c r="O23">
        <v>4</v>
      </c>
      <c r="P23">
        <v>4.1538461538461542</v>
      </c>
      <c r="Q23">
        <v>3</v>
      </c>
      <c r="R23">
        <v>5</v>
      </c>
      <c r="S23">
        <v>5</v>
      </c>
      <c r="T23">
        <v>5</v>
      </c>
      <c r="U23">
        <v>4</v>
      </c>
      <c r="V23">
        <v>4</v>
      </c>
      <c r="W23">
        <v>3</v>
      </c>
      <c r="X23">
        <v>4</v>
      </c>
      <c r="Y23">
        <v>4</v>
      </c>
      <c r="Z23">
        <v>5</v>
      </c>
      <c r="AA23">
        <v>3</v>
      </c>
      <c r="AB23">
        <v>4</v>
      </c>
      <c r="AC23">
        <v>4</v>
      </c>
      <c r="AD23">
        <v>4</v>
      </c>
      <c r="AE23">
        <v>4</v>
      </c>
      <c r="AF23">
        <v>4</v>
      </c>
    </row>
    <row r="24" spans="1:32" x14ac:dyDescent="0.25">
      <c r="A24" t="s">
        <v>89</v>
      </c>
      <c r="B24">
        <v>4</v>
      </c>
      <c r="C24">
        <v>5</v>
      </c>
      <c r="D24">
        <v>5</v>
      </c>
      <c r="E24">
        <v>4</v>
      </c>
      <c r="F24">
        <v>4</v>
      </c>
      <c r="G24">
        <v>4</v>
      </c>
      <c r="H24">
        <v>5</v>
      </c>
      <c r="J24">
        <v>5</v>
      </c>
      <c r="K24">
        <v>2</v>
      </c>
      <c r="L24">
        <v>4</v>
      </c>
      <c r="M24">
        <v>4</v>
      </c>
      <c r="N24">
        <v>4</v>
      </c>
      <c r="O24">
        <v>5</v>
      </c>
      <c r="P24">
        <v>4.2307692307692308</v>
      </c>
      <c r="Q24">
        <v>3</v>
      </c>
      <c r="R24">
        <v>5</v>
      </c>
      <c r="S24">
        <v>5</v>
      </c>
      <c r="T24">
        <v>5</v>
      </c>
      <c r="U24">
        <v>4</v>
      </c>
      <c r="V24">
        <v>4</v>
      </c>
      <c r="W24">
        <v>3</v>
      </c>
      <c r="X24">
        <v>4</v>
      </c>
      <c r="Y24">
        <v>4</v>
      </c>
      <c r="Z24">
        <v>5</v>
      </c>
      <c r="AA24">
        <v>2</v>
      </c>
      <c r="AB24">
        <v>4</v>
      </c>
      <c r="AC24">
        <v>5</v>
      </c>
      <c r="AD24">
        <v>4</v>
      </c>
      <c r="AE24">
        <v>4</v>
      </c>
      <c r="AF24">
        <v>4</v>
      </c>
    </row>
    <row r="25" spans="1:32" x14ac:dyDescent="0.25">
      <c r="A25" t="s">
        <v>90</v>
      </c>
      <c r="B25">
        <v>4</v>
      </c>
      <c r="C25">
        <v>5</v>
      </c>
      <c r="D25">
        <v>5</v>
      </c>
      <c r="E25">
        <v>4</v>
      </c>
      <c r="F25">
        <v>4</v>
      </c>
      <c r="G25">
        <v>4</v>
      </c>
      <c r="H25">
        <v>5</v>
      </c>
      <c r="J25">
        <v>5</v>
      </c>
      <c r="K25">
        <v>1</v>
      </c>
      <c r="L25">
        <v>4</v>
      </c>
      <c r="M25">
        <v>4</v>
      </c>
      <c r="N25">
        <v>4</v>
      </c>
      <c r="O25">
        <v>5</v>
      </c>
      <c r="P25">
        <v>4.1538461538461542</v>
      </c>
      <c r="Q25">
        <v>4</v>
      </c>
      <c r="R25">
        <v>5</v>
      </c>
      <c r="S25">
        <v>5</v>
      </c>
      <c r="T25">
        <v>5</v>
      </c>
      <c r="U25">
        <v>4</v>
      </c>
      <c r="V25">
        <v>4</v>
      </c>
      <c r="W25">
        <v>4</v>
      </c>
      <c r="X25">
        <v>4</v>
      </c>
      <c r="Y25">
        <v>4</v>
      </c>
      <c r="Z25">
        <v>3</v>
      </c>
      <c r="AA25">
        <v>4</v>
      </c>
      <c r="AB25">
        <v>4</v>
      </c>
      <c r="AC25">
        <v>5</v>
      </c>
      <c r="AD25">
        <v>4</v>
      </c>
      <c r="AE25">
        <v>4</v>
      </c>
      <c r="AF25">
        <v>5</v>
      </c>
    </row>
    <row r="26" spans="1:32" x14ac:dyDescent="0.25">
      <c r="A26" t="s">
        <v>91</v>
      </c>
      <c r="B26">
        <v>4</v>
      </c>
      <c r="C26">
        <v>5</v>
      </c>
      <c r="D26">
        <v>4</v>
      </c>
      <c r="E26">
        <v>4</v>
      </c>
      <c r="F26">
        <v>4</v>
      </c>
      <c r="G26">
        <v>4</v>
      </c>
      <c r="H26">
        <v>4</v>
      </c>
      <c r="J26">
        <v>4</v>
      </c>
      <c r="K26">
        <v>1</v>
      </c>
      <c r="L26">
        <v>4</v>
      </c>
      <c r="M26">
        <v>4</v>
      </c>
      <c r="N26">
        <v>4</v>
      </c>
      <c r="O26">
        <v>4</v>
      </c>
      <c r="P26">
        <v>3.8461538461538463</v>
      </c>
      <c r="Q26">
        <v>3</v>
      </c>
      <c r="R26">
        <v>5</v>
      </c>
      <c r="S26">
        <v>5</v>
      </c>
      <c r="T26">
        <v>5</v>
      </c>
      <c r="U26">
        <v>4</v>
      </c>
      <c r="V26">
        <v>4</v>
      </c>
      <c r="W26">
        <v>3</v>
      </c>
      <c r="X26">
        <v>4</v>
      </c>
      <c r="Y26">
        <v>4</v>
      </c>
      <c r="Z26">
        <v>4</v>
      </c>
      <c r="AA26">
        <v>3</v>
      </c>
      <c r="AB26">
        <v>4</v>
      </c>
      <c r="AC26">
        <v>4</v>
      </c>
      <c r="AD26">
        <v>4</v>
      </c>
      <c r="AE26">
        <v>4</v>
      </c>
      <c r="AF26">
        <v>4</v>
      </c>
    </row>
    <row r="27" spans="1:32" x14ac:dyDescent="0.25">
      <c r="A27" t="s">
        <v>92</v>
      </c>
      <c r="B27">
        <v>4</v>
      </c>
      <c r="C27">
        <v>5</v>
      </c>
      <c r="D27">
        <v>4</v>
      </c>
      <c r="E27">
        <v>4</v>
      </c>
      <c r="F27">
        <v>4</v>
      </c>
      <c r="G27">
        <v>4</v>
      </c>
      <c r="H27">
        <v>5</v>
      </c>
      <c r="J27">
        <v>5</v>
      </c>
      <c r="K27">
        <v>1</v>
      </c>
      <c r="L27">
        <v>5</v>
      </c>
      <c r="M27">
        <v>4</v>
      </c>
      <c r="N27">
        <v>4</v>
      </c>
      <c r="O27">
        <v>4</v>
      </c>
      <c r="P27">
        <v>4.0769230769230766</v>
      </c>
      <c r="Q27">
        <v>3</v>
      </c>
      <c r="R27">
        <v>5</v>
      </c>
      <c r="T27">
        <v>5</v>
      </c>
      <c r="U27">
        <v>4</v>
      </c>
      <c r="V27">
        <v>4</v>
      </c>
      <c r="W27">
        <v>3</v>
      </c>
      <c r="X27">
        <v>4</v>
      </c>
      <c r="Y27">
        <v>4</v>
      </c>
      <c r="Z27">
        <v>5</v>
      </c>
      <c r="AA27">
        <v>3</v>
      </c>
      <c r="AB27">
        <v>4</v>
      </c>
      <c r="AC27">
        <v>5</v>
      </c>
      <c r="AD27">
        <v>4</v>
      </c>
      <c r="AE27">
        <v>4</v>
      </c>
      <c r="AF27">
        <v>5</v>
      </c>
    </row>
    <row r="28" spans="1:32" x14ac:dyDescent="0.25">
      <c r="A28" t="s">
        <v>93</v>
      </c>
      <c r="B28">
        <v>4</v>
      </c>
      <c r="C28">
        <v>5</v>
      </c>
      <c r="D28">
        <v>4</v>
      </c>
      <c r="E28">
        <v>4</v>
      </c>
      <c r="F28">
        <v>4</v>
      </c>
      <c r="G28">
        <v>4</v>
      </c>
      <c r="H28">
        <v>5</v>
      </c>
      <c r="I28">
        <v>5</v>
      </c>
      <c r="J28">
        <v>4</v>
      </c>
      <c r="K28">
        <v>3</v>
      </c>
      <c r="L28">
        <v>4</v>
      </c>
      <c r="M28">
        <v>4</v>
      </c>
      <c r="N28">
        <v>4</v>
      </c>
      <c r="O28">
        <v>4</v>
      </c>
      <c r="P28">
        <v>4.1428571428571432</v>
      </c>
      <c r="Q28">
        <v>4</v>
      </c>
      <c r="R28">
        <v>4</v>
      </c>
      <c r="S28">
        <v>5</v>
      </c>
      <c r="T28">
        <v>5</v>
      </c>
      <c r="U28">
        <v>4</v>
      </c>
      <c r="V28">
        <v>4</v>
      </c>
      <c r="W28">
        <v>4</v>
      </c>
      <c r="X28">
        <v>4</v>
      </c>
      <c r="Y28">
        <v>4</v>
      </c>
      <c r="Z28">
        <v>4</v>
      </c>
      <c r="AA28">
        <v>4</v>
      </c>
      <c r="AB28">
        <v>4</v>
      </c>
      <c r="AC28">
        <v>5</v>
      </c>
      <c r="AD28">
        <v>4</v>
      </c>
      <c r="AE28">
        <v>4</v>
      </c>
      <c r="AF28">
        <v>5</v>
      </c>
    </row>
    <row r="29" spans="1:32" x14ac:dyDescent="0.25">
      <c r="A29" t="s">
        <v>94</v>
      </c>
      <c r="B29">
        <v>4</v>
      </c>
      <c r="C29">
        <v>5</v>
      </c>
      <c r="D29">
        <v>4</v>
      </c>
      <c r="E29">
        <v>4</v>
      </c>
      <c r="F29">
        <v>4</v>
      </c>
      <c r="G29">
        <v>4</v>
      </c>
      <c r="H29">
        <v>5</v>
      </c>
      <c r="I29">
        <v>4</v>
      </c>
      <c r="J29">
        <v>5</v>
      </c>
      <c r="K29">
        <v>1</v>
      </c>
      <c r="L29">
        <v>4</v>
      </c>
      <c r="M29">
        <v>4</v>
      </c>
      <c r="N29">
        <v>4</v>
      </c>
      <c r="O29">
        <v>5</v>
      </c>
      <c r="P29">
        <v>4.0714285714285712</v>
      </c>
      <c r="Q29">
        <v>4</v>
      </c>
      <c r="R29">
        <v>5</v>
      </c>
      <c r="S29">
        <v>4</v>
      </c>
      <c r="T29">
        <v>5</v>
      </c>
      <c r="U29">
        <v>4</v>
      </c>
      <c r="V29">
        <v>4</v>
      </c>
      <c r="W29">
        <v>3</v>
      </c>
      <c r="X29">
        <v>4</v>
      </c>
      <c r="Y29">
        <v>4</v>
      </c>
      <c r="Z29">
        <v>5</v>
      </c>
      <c r="AA29">
        <v>4</v>
      </c>
      <c r="AB29">
        <v>4</v>
      </c>
      <c r="AC29">
        <v>4</v>
      </c>
      <c r="AD29">
        <v>4</v>
      </c>
      <c r="AE29">
        <v>4</v>
      </c>
      <c r="AF29">
        <v>5</v>
      </c>
    </row>
    <row r="30" spans="1:32" x14ac:dyDescent="0.25">
      <c r="A30" t="s">
        <v>95</v>
      </c>
      <c r="B30">
        <v>4</v>
      </c>
      <c r="C30">
        <v>5</v>
      </c>
      <c r="D30">
        <v>5</v>
      </c>
      <c r="E30">
        <v>4</v>
      </c>
      <c r="F30">
        <v>4</v>
      </c>
      <c r="G30">
        <v>4</v>
      </c>
      <c r="H30">
        <v>5</v>
      </c>
      <c r="I30">
        <v>5</v>
      </c>
      <c r="J30">
        <v>5</v>
      </c>
      <c r="K30">
        <v>2</v>
      </c>
      <c r="L30">
        <v>4</v>
      </c>
      <c r="M30">
        <v>4</v>
      </c>
      <c r="N30">
        <v>4</v>
      </c>
      <c r="O30">
        <v>5</v>
      </c>
      <c r="P30">
        <v>4.2857142857142856</v>
      </c>
      <c r="Q30">
        <v>4</v>
      </c>
      <c r="R30">
        <v>5</v>
      </c>
      <c r="S30">
        <v>4</v>
      </c>
      <c r="T30">
        <v>5</v>
      </c>
      <c r="U30">
        <v>4</v>
      </c>
      <c r="V30">
        <v>4</v>
      </c>
      <c r="W30">
        <v>3</v>
      </c>
      <c r="X30">
        <v>4</v>
      </c>
      <c r="Y30">
        <v>4</v>
      </c>
      <c r="Z30">
        <v>5</v>
      </c>
      <c r="AA30">
        <v>3</v>
      </c>
      <c r="AB30">
        <v>4</v>
      </c>
      <c r="AC30">
        <v>5</v>
      </c>
      <c r="AD30">
        <v>4</v>
      </c>
      <c r="AE30">
        <v>4</v>
      </c>
      <c r="AF30">
        <v>5</v>
      </c>
    </row>
    <row r="31" spans="1:32" x14ac:dyDescent="0.25">
      <c r="A31" t="s">
        <v>96</v>
      </c>
      <c r="B31">
        <v>5</v>
      </c>
      <c r="C31">
        <v>5</v>
      </c>
      <c r="D31">
        <v>4</v>
      </c>
      <c r="E31">
        <v>4</v>
      </c>
      <c r="F31">
        <v>4</v>
      </c>
      <c r="G31">
        <v>4</v>
      </c>
      <c r="H31">
        <v>5</v>
      </c>
      <c r="I31">
        <v>5</v>
      </c>
      <c r="J31">
        <v>5</v>
      </c>
      <c r="K31">
        <v>4</v>
      </c>
      <c r="L31">
        <v>4</v>
      </c>
      <c r="M31">
        <v>4</v>
      </c>
      <c r="N31">
        <v>4</v>
      </c>
      <c r="O31">
        <v>5</v>
      </c>
      <c r="P31">
        <v>4.4285714285714288</v>
      </c>
      <c r="Q31">
        <v>4</v>
      </c>
      <c r="R31">
        <v>5</v>
      </c>
      <c r="S31">
        <v>5</v>
      </c>
      <c r="T31">
        <v>5</v>
      </c>
      <c r="U31">
        <v>4</v>
      </c>
      <c r="V31">
        <v>4</v>
      </c>
      <c r="W31">
        <v>5</v>
      </c>
      <c r="X31">
        <v>4</v>
      </c>
      <c r="Y31">
        <v>4</v>
      </c>
      <c r="Z31">
        <v>4</v>
      </c>
      <c r="AA31">
        <v>5</v>
      </c>
      <c r="AB31">
        <v>4</v>
      </c>
      <c r="AC31">
        <v>5</v>
      </c>
      <c r="AD31">
        <v>4</v>
      </c>
      <c r="AE31">
        <v>4</v>
      </c>
      <c r="AF31">
        <v>5</v>
      </c>
    </row>
    <row r="32" spans="1:32" x14ac:dyDescent="0.25">
      <c r="A32" t="s">
        <v>97</v>
      </c>
      <c r="B32">
        <v>4</v>
      </c>
      <c r="C32">
        <v>5</v>
      </c>
      <c r="D32">
        <v>5</v>
      </c>
      <c r="E32">
        <v>4</v>
      </c>
      <c r="F32">
        <v>4</v>
      </c>
      <c r="G32">
        <v>4</v>
      </c>
      <c r="H32">
        <v>5</v>
      </c>
      <c r="I32">
        <v>5</v>
      </c>
      <c r="J32">
        <v>5</v>
      </c>
      <c r="K32">
        <v>3</v>
      </c>
      <c r="L32">
        <v>4</v>
      </c>
      <c r="M32">
        <v>4</v>
      </c>
      <c r="N32">
        <v>4</v>
      </c>
      <c r="O32">
        <v>5</v>
      </c>
      <c r="P32">
        <v>4.3571428571428568</v>
      </c>
      <c r="Q32">
        <v>4</v>
      </c>
      <c r="R32">
        <v>5</v>
      </c>
      <c r="S32">
        <v>5</v>
      </c>
      <c r="T32">
        <v>5</v>
      </c>
      <c r="U32">
        <v>4</v>
      </c>
      <c r="V32">
        <v>4</v>
      </c>
      <c r="W32">
        <v>4</v>
      </c>
      <c r="X32">
        <v>4</v>
      </c>
      <c r="Y32">
        <v>4</v>
      </c>
      <c r="Z32">
        <v>4</v>
      </c>
      <c r="AA32">
        <v>5</v>
      </c>
      <c r="AB32">
        <v>4</v>
      </c>
      <c r="AC32">
        <v>5</v>
      </c>
      <c r="AD32">
        <v>4</v>
      </c>
      <c r="AE32">
        <v>4</v>
      </c>
      <c r="AF32">
        <v>5</v>
      </c>
    </row>
    <row r="33" spans="1:32" x14ac:dyDescent="0.25">
      <c r="A33" t="s">
        <v>98</v>
      </c>
      <c r="C33">
        <v>5</v>
      </c>
      <c r="D33">
        <v>4</v>
      </c>
      <c r="E33">
        <v>4</v>
      </c>
      <c r="F33">
        <v>4</v>
      </c>
      <c r="G33">
        <v>4</v>
      </c>
      <c r="H33">
        <v>5</v>
      </c>
      <c r="I33">
        <v>5</v>
      </c>
      <c r="J33">
        <v>4</v>
      </c>
      <c r="K33">
        <v>1</v>
      </c>
      <c r="L33">
        <v>4</v>
      </c>
      <c r="M33">
        <v>4</v>
      </c>
      <c r="N33">
        <v>4</v>
      </c>
      <c r="O33">
        <v>5</v>
      </c>
      <c r="P33">
        <v>4.0769230769230766</v>
      </c>
      <c r="Q33">
        <v>4</v>
      </c>
      <c r="R33">
        <v>5</v>
      </c>
      <c r="S33">
        <v>4</v>
      </c>
      <c r="T33">
        <v>5</v>
      </c>
      <c r="U33">
        <v>4</v>
      </c>
      <c r="V33">
        <v>4</v>
      </c>
      <c r="W33">
        <v>4</v>
      </c>
      <c r="X33">
        <v>4</v>
      </c>
      <c r="Y33">
        <v>4</v>
      </c>
      <c r="Z33">
        <v>4</v>
      </c>
      <c r="AA33">
        <v>4</v>
      </c>
      <c r="AB33">
        <v>4</v>
      </c>
      <c r="AD33">
        <v>4</v>
      </c>
      <c r="AE33">
        <v>4</v>
      </c>
      <c r="AF33">
        <v>5</v>
      </c>
    </row>
    <row r="34" spans="1:32" x14ac:dyDescent="0.25">
      <c r="A34" t="s">
        <v>98</v>
      </c>
      <c r="C34">
        <v>5</v>
      </c>
      <c r="D34">
        <v>4</v>
      </c>
      <c r="E34">
        <v>4</v>
      </c>
      <c r="F34">
        <v>4</v>
      </c>
      <c r="G34">
        <v>4</v>
      </c>
      <c r="H34">
        <v>5</v>
      </c>
      <c r="I34">
        <v>5</v>
      </c>
      <c r="J34">
        <v>4</v>
      </c>
      <c r="K34">
        <v>1</v>
      </c>
      <c r="L34">
        <v>4</v>
      </c>
      <c r="M34">
        <v>4</v>
      </c>
      <c r="N34">
        <v>4</v>
      </c>
      <c r="O34">
        <v>5</v>
      </c>
      <c r="P34">
        <v>4.0769230769230766</v>
      </c>
      <c r="Q34">
        <v>4</v>
      </c>
      <c r="R34">
        <v>5</v>
      </c>
      <c r="S34">
        <v>4</v>
      </c>
      <c r="T34">
        <v>4</v>
      </c>
      <c r="U34">
        <v>4</v>
      </c>
      <c r="V34">
        <v>4</v>
      </c>
      <c r="W34">
        <v>4</v>
      </c>
      <c r="X34">
        <v>4</v>
      </c>
      <c r="Y34">
        <v>4</v>
      </c>
      <c r="Z34">
        <v>4</v>
      </c>
      <c r="AA34">
        <v>4</v>
      </c>
      <c r="AB34">
        <v>4</v>
      </c>
      <c r="AD34">
        <v>4</v>
      </c>
      <c r="AE34">
        <v>4</v>
      </c>
      <c r="AF34">
        <v>5</v>
      </c>
    </row>
    <row r="35" spans="1:32" x14ac:dyDescent="0.25">
      <c r="A35" t="s">
        <v>106</v>
      </c>
      <c r="B35" t="s">
        <v>148</v>
      </c>
      <c r="C35" t="s">
        <v>149</v>
      </c>
      <c r="D35" t="s">
        <v>150</v>
      </c>
      <c r="E35" t="s">
        <v>151</v>
      </c>
      <c r="F35" t="s">
        <v>151</v>
      </c>
      <c r="G35" t="s">
        <v>151</v>
      </c>
      <c r="H35" t="s">
        <v>152</v>
      </c>
      <c r="I35" t="s">
        <v>151</v>
      </c>
      <c r="J35" t="s">
        <v>153</v>
      </c>
      <c r="K35" t="s">
        <v>154</v>
      </c>
      <c r="L35" t="s">
        <v>155</v>
      </c>
      <c r="M35" t="s">
        <v>151</v>
      </c>
      <c r="N35" t="s">
        <v>151</v>
      </c>
      <c r="O35" t="s">
        <v>156</v>
      </c>
      <c r="P35" t="s">
        <v>151</v>
      </c>
      <c r="Q35" t="s">
        <v>151</v>
      </c>
      <c r="R35" t="s">
        <v>157</v>
      </c>
      <c r="S35" t="s">
        <v>158</v>
      </c>
      <c r="T35" t="s">
        <v>159</v>
      </c>
      <c r="U35" t="s">
        <v>151</v>
      </c>
      <c r="V35" t="s">
        <v>151</v>
      </c>
      <c r="W35" t="s">
        <v>160</v>
      </c>
      <c r="X35" t="s">
        <v>151</v>
      </c>
      <c r="Y35" t="s">
        <v>151</v>
      </c>
      <c r="Z35" t="s">
        <v>161</v>
      </c>
      <c r="AA35" t="s">
        <v>162</v>
      </c>
      <c r="AB35" t="s">
        <v>163</v>
      </c>
      <c r="AC35" t="s">
        <v>164</v>
      </c>
      <c r="AD35" t="s">
        <v>151</v>
      </c>
      <c r="AE35" t="s">
        <v>151</v>
      </c>
      <c r="AF35" t="s">
        <v>151</v>
      </c>
    </row>
    <row r="36" spans="1:32" x14ac:dyDescent="0.25">
      <c r="A36" t="s">
        <v>110</v>
      </c>
      <c r="B36" t="s">
        <v>165</v>
      </c>
      <c r="C36" t="s">
        <v>166</v>
      </c>
      <c r="D36" t="s">
        <v>167</v>
      </c>
      <c r="E36" t="s">
        <v>167</v>
      </c>
      <c r="F36" t="s">
        <v>167</v>
      </c>
      <c r="G36" t="s">
        <v>167</v>
      </c>
      <c r="H36" t="s">
        <v>168</v>
      </c>
      <c r="I36" t="s">
        <v>167</v>
      </c>
      <c r="J36" t="s">
        <v>169</v>
      </c>
      <c r="K36" t="s">
        <v>170</v>
      </c>
      <c r="L36" t="s">
        <v>171</v>
      </c>
      <c r="M36" t="s">
        <v>167</v>
      </c>
      <c r="N36" t="s">
        <v>167</v>
      </c>
      <c r="O36" t="s">
        <v>172</v>
      </c>
      <c r="P36" t="s">
        <v>167</v>
      </c>
      <c r="Q36" t="s">
        <v>167</v>
      </c>
      <c r="R36" t="s">
        <v>167</v>
      </c>
      <c r="S36" t="s">
        <v>173</v>
      </c>
      <c r="T36" t="s">
        <v>174</v>
      </c>
      <c r="U36" t="s">
        <v>167</v>
      </c>
      <c r="V36" t="s">
        <v>167</v>
      </c>
      <c r="W36" t="s">
        <v>175</v>
      </c>
      <c r="X36" t="s">
        <v>167</v>
      </c>
      <c r="Y36" t="s">
        <v>167</v>
      </c>
      <c r="Z36" t="s">
        <v>176</v>
      </c>
      <c r="AA36" t="s">
        <v>177</v>
      </c>
      <c r="AB36" t="s">
        <v>178</v>
      </c>
      <c r="AC36" t="s">
        <v>179</v>
      </c>
      <c r="AD36" t="s">
        <v>167</v>
      </c>
      <c r="AE36" t="s">
        <v>167</v>
      </c>
      <c r="AF36" t="s">
        <v>167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02A8E-DAAF-4E1A-B2AE-C7962BBE0DDA}">
  <dimension ref="A1:E34"/>
  <sheetViews>
    <sheetView workbookViewId="0">
      <selection sqref="A1:E34"/>
    </sheetView>
  </sheetViews>
  <sheetFormatPr baseColWidth="10" defaultRowHeight="15" x14ac:dyDescent="0.25"/>
  <sheetData>
    <row r="1" spans="1:5" x14ac:dyDescent="0.25">
      <c r="A1" s="41" t="s">
        <v>114</v>
      </c>
      <c r="D1" s="2" t="s">
        <v>5</v>
      </c>
      <c r="E1" s="3" t="s">
        <v>6</v>
      </c>
    </row>
    <row r="2" spans="1:5" x14ac:dyDescent="0.25">
      <c r="A2" s="41" t="s">
        <v>114</v>
      </c>
      <c r="D2" s="2" t="s">
        <v>7</v>
      </c>
      <c r="E2" s="3" t="s">
        <v>6</v>
      </c>
    </row>
    <row r="3" spans="1:5" x14ac:dyDescent="0.25">
      <c r="A3" s="41" t="s">
        <v>114</v>
      </c>
      <c r="D3" s="2" t="s">
        <v>8</v>
      </c>
      <c r="E3" s="3" t="s">
        <v>6</v>
      </c>
    </row>
    <row r="4" spans="1:5" x14ac:dyDescent="0.25">
      <c r="A4" s="41" t="s">
        <v>114</v>
      </c>
      <c r="D4" s="2" t="s">
        <v>9</v>
      </c>
      <c r="E4" s="3" t="s">
        <v>6</v>
      </c>
    </row>
    <row r="5" spans="1:5" x14ac:dyDescent="0.25">
      <c r="A5" s="41" t="s">
        <v>114</v>
      </c>
      <c r="D5" s="2" t="s">
        <v>10</v>
      </c>
      <c r="E5" s="3" t="s">
        <v>6</v>
      </c>
    </row>
    <row r="6" spans="1:5" x14ac:dyDescent="0.25">
      <c r="A6" s="41" t="s">
        <v>114</v>
      </c>
      <c r="D6" s="2" t="s">
        <v>11</v>
      </c>
      <c r="E6" s="3" t="s">
        <v>12</v>
      </c>
    </row>
    <row r="7" spans="1:5" x14ac:dyDescent="0.25">
      <c r="A7" s="41" t="s">
        <v>114</v>
      </c>
      <c r="D7" s="2" t="s">
        <v>13</v>
      </c>
      <c r="E7" s="3" t="s">
        <v>12</v>
      </c>
    </row>
    <row r="8" spans="1:5" x14ac:dyDescent="0.25">
      <c r="A8" s="41" t="s">
        <v>114</v>
      </c>
      <c r="D8" s="2" t="s">
        <v>14</v>
      </c>
      <c r="E8" s="3" t="s">
        <v>12</v>
      </c>
    </row>
    <row r="9" spans="1:5" x14ac:dyDescent="0.25">
      <c r="A9" s="41" t="s">
        <v>114</v>
      </c>
      <c r="D9" s="2" t="s">
        <v>15</v>
      </c>
      <c r="E9" s="3" t="s">
        <v>12</v>
      </c>
    </row>
    <row r="10" spans="1:5" x14ac:dyDescent="0.25">
      <c r="A10" s="41" t="s">
        <v>114</v>
      </c>
      <c r="D10" s="2" t="s">
        <v>16</v>
      </c>
      <c r="E10" s="3" t="s">
        <v>12</v>
      </c>
    </row>
    <row r="11" spans="1:5" x14ac:dyDescent="0.25">
      <c r="A11" s="41" t="s">
        <v>114</v>
      </c>
      <c r="D11" s="2" t="s">
        <v>17</v>
      </c>
      <c r="E11" s="3" t="s">
        <v>18</v>
      </c>
    </row>
    <row r="12" spans="1:5" x14ac:dyDescent="0.25">
      <c r="A12" s="41" t="s">
        <v>114</v>
      </c>
      <c r="D12" s="2" t="s">
        <v>19</v>
      </c>
      <c r="E12" s="3" t="s">
        <v>18</v>
      </c>
    </row>
    <row r="13" spans="1:5" x14ac:dyDescent="0.25">
      <c r="A13" s="41" t="s">
        <v>114</v>
      </c>
      <c r="D13" s="2" t="s">
        <v>20</v>
      </c>
      <c r="E13" s="3" t="s">
        <v>18</v>
      </c>
    </row>
    <row r="14" spans="1:5" x14ac:dyDescent="0.25">
      <c r="A14" s="41" t="s">
        <v>114</v>
      </c>
      <c r="D14" s="2" t="s">
        <v>21</v>
      </c>
      <c r="E14" s="3" t="s">
        <v>18</v>
      </c>
    </row>
    <row r="15" spans="1:5" x14ac:dyDescent="0.25">
      <c r="A15" s="41" t="s">
        <v>114</v>
      </c>
      <c r="D15" s="2" t="s">
        <v>22</v>
      </c>
      <c r="E15" s="3" t="s">
        <v>18</v>
      </c>
    </row>
    <row r="16" spans="1:5" x14ac:dyDescent="0.25">
      <c r="A16" s="41" t="s">
        <v>114</v>
      </c>
      <c r="D16" s="2" t="s">
        <v>23</v>
      </c>
      <c r="E16" s="3" t="s">
        <v>24</v>
      </c>
    </row>
    <row r="17" spans="1:5" x14ac:dyDescent="0.25">
      <c r="A17" s="41" t="s">
        <v>114</v>
      </c>
      <c r="D17" s="2" t="s">
        <v>25</v>
      </c>
      <c r="E17" s="3" t="s">
        <v>24</v>
      </c>
    </row>
    <row r="18" spans="1:5" x14ac:dyDescent="0.25">
      <c r="A18" s="41" t="s">
        <v>114</v>
      </c>
      <c r="D18" s="2" t="s">
        <v>26</v>
      </c>
      <c r="E18" s="3" t="s">
        <v>24</v>
      </c>
    </row>
    <row r="19" spans="1:5" x14ac:dyDescent="0.25">
      <c r="A19" s="41" t="s">
        <v>114</v>
      </c>
      <c r="D19" s="2" t="s">
        <v>21</v>
      </c>
      <c r="E19" s="3" t="s">
        <v>24</v>
      </c>
    </row>
    <row r="20" spans="1:5" x14ac:dyDescent="0.25">
      <c r="A20" s="41" t="s">
        <v>114</v>
      </c>
      <c r="D20" s="2" t="s">
        <v>27</v>
      </c>
      <c r="E20" s="3" t="s">
        <v>24</v>
      </c>
    </row>
    <row r="21" spans="1:5" x14ac:dyDescent="0.25">
      <c r="A21" s="41" t="s">
        <v>114</v>
      </c>
      <c r="D21" s="2" t="s">
        <v>28</v>
      </c>
      <c r="E21" s="2" t="s">
        <v>29</v>
      </c>
    </row>
    <row r="22" spans="1:5" x14ac:dyDescent="0.25">
      <c r="A22" s="41" t="s">
        <v>114</v>
      </c>
      <c r="D22" s="2" t="s">
        <v>30</v>
      </c>
      <c r="E22" s="2" t="s">
        <v>29</v>
      </c>
    </row>
    <row r="23" spans="1:5" x14ac:dyDescent="0.25">
      <c r="A23" s="41" t="s">
        <v>114</v>
      </c>
      <c r="D23" s="2" t="s">
        <v>31</v>
      </c>
      <c r="E23" s="2" t="s">
        <v>29</v>
      </c>
    </row>
    <row r="24" spans="1:5" x14ac:dyDescent="0.25">
      <c r="A24" s="41" t="s">
        <v>114</v>
      </c>
      <c r="D24" s="2" t="s">
        <v>32</v>
      </c>
      <c r="E24" s="2" t="s">
        <v>29</v>
      </c>
    </row>
    <row r="25" spans="1:5" x14ac:dyDescent="0.25">
      <c r="A25" s="41" t="s">
        <v>114</v>
      </c>
      <c r="D25" s="2" t="s">
        <v>33</v>
      </c>
      <c r="E25" s="2" t="s">
        <v>29</v>
      </c>
    </row>
    <row r="26" spans="1:5" x14ac:dyDescent="0.25">
      <c r="A26" s="41" t="s">
        <v>114</v>
      </c>
      <c r="D26" s="2" t="s">
        <v>34</v>
      </c>
      <c r="E26" s="2" t="s">
        <v>35</v>
      </c>
    </row>
    <row r="27" spans="1:5" x14ac:dyDescent="0.25">
      <c r="A27" s="41" t="s">
        <v>114</v>
      </c>
      <c r="D27" s="2" t="s">
        <v>36</v>
      </c>
      <c r="E27" s="2" t="s">
        <v>35</v>
      </c>
    </row>
    <row r="28" spans="1:5" x14ac:dyDescent="0.25">
      <c r="A28" s="41" t="s">
        <v>114</v>
      </c>
      <c r="D28" s="2" t="s">
        <v>37</v>
      </c>
      <c r="E28" s="2" t="s">
        <v>35</v>
      </c>
    </row>
    <row r="29" spans="1:5" x14ac:dyDescent="0.25">
      <c r="A29" s="41" t="s">
        <v>114</v>
      </c>
      <c r="D29" s="2" t="s">
        <v>38</v>
      </c>
      <c r="E29" s="2" t="s">
        <v>35</v>
      </c>
    </row>
    <row r="30" spans="1:5" x14ac:dyDescent="0.25">
      <c r="A30" s="41" t="s">
        <v>114</v>
      </c>
      <c r="D30" s="2" t="s">
        <v>39</v>
      </c>
      <c r="E30" s="2" t="s">
        <v>35</v>
      </c>
    </row>
    <row r="31" spans="1:5" x14ac:dyDescent="0.25">
      <c r="A31" s="41" t="s">
        <v>114</v>
      </c>
      <c r="D31" s="2" t="s">
        <v>40</v>
      </c>
      <c r="E31" s="2" t="s">
        <v>40</v>
      </c>
    </row>
    <row r="32" spans="1:5" x14ac:dyDescent="0.25">
      <c r="A32" s="41" t="s">
        <v>114</v>
      </c>
      <c r="D32" s="2" t="s">
        <v>41</v>
      </c>
      <c r="E32" s="2" t="s">
        <v>41</v>
      </c>
    </row>
    <row r="33" spans="1:5" x14ac:dyDescent="0.25">
      <c r="A33" s="41" t="s">
        <v>114</v>
      </c>
      <c r="D33" s="2" t="s">
        <v>42</v>
      </c>
      <c r="E33" s="6" t="s">
        <v>43</v>
      </c>
    </row>
    <row r="34" spans="1:5" x14ac:dyDescent="0.25">
      <c r="A34" s="41" t="s">
        <v>114</v>
      </c>
      <c r="D34" s="2" t="s">
        <v>44</v>
      </c>
      <c r="E34" s="6" t="s">
        <v>45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DEEC2-FDA2-4186-B2DE-CB740D08037D}">
  <dimension ref="A1:K36"/>
  <sheetViews>
    <sheetView workbookViewId="0">
      <selection activeCell="K3" sqref="K3"/>
    </sheetView>
  </sheetViews>
  <sheetFormatPr baseColWidth="10" defaultRowHeight="15" x14ac:dyDescent="0.25"/>
  <sheetData>
    <row r="1" spans="1:11" ht="15.75" thickBot="1" x14ac:dyDescent="0.3">
      <c r="B1" t="s">
        <v>52</v>
      </c>
      <c r="C1" t="s">
        <v>52</v>
      </c>
      <c r="D1" t="s">
        <v>52</v>
      </c>
      <c r="E1" t="s">
        <v>52</v>
      </c>
      <c r="G1" t="s">
        <v>114</v>
      </c>
      <c r="H1" t="s">
        <v>114</v>
      </c>
      <c r="I1" t="s">
        <v>114</v>
      </c>
      <c r="J1" t="s">
        <v>114</v>
      </c>
      <c r="K1" t="s">
        <v>114</v>
      </c>
    </row>
    <row r="2" spans="1:11" ht="46.5" thickTop="1" thickBot="1" x14ac:dyDescent="0.3">
      <c r="A2" t="s">
        <v>3</v>
      </c>
      <c r="B2" s="15" t="s">
        <v>49</v>
      </c>
      <c r="C2" s="15" t="s">
        <v>55</v>
      </c>
      <c r="D2" s="15" t="s">
        <v>59</v>
      </c>
      <c r="E2" s="15" t="s">
        <v>60</v>
      </c>
      <c r="F2" s="16" t="s">
        <v>67</v>
      </c>
      <c r="G2" s="31" t="s">
        <v>62</v>
      </c>
      <c r="H2" s="15" t="s">
        <v>63</v>
      </c>
      <c r="I2" s="15" t="s">
        <v>64</v>
      </c>
      <c r="J2" s="15" t="s">
        <v>65</v>
      </c>
      <c r="K2" s="16" t="s">
        <v>66</v>
      </c>
    </row>
    <row r="3" spans="1:11" ht="15.75" thickTop="1" x14ac:dyDescent="0.25">
      <c r="A3" s="26" t="s">
        <v>68</v>
      </c>
      <c r="B3" s="8">
        <v>5</v>
      </c>
      <c r="C3" s="8">
        <v>4</v>
      </c>
      <c r="D3" s="8">
        <v>5</v>
      </c>
      <c r="E3" s="8">
        <v>4</v>
      </c>
      <c r="F3" s="18">
        <f>+AVERAGE(B3:E3)</f>
        <v>4.5</v>
      </c>
      <c r="G3" s="19">
        <v>4</v>
      </c>
      <c r="H3" s="20">
        <v>5</v>
      </c>
      <c r="I3" s="21">
        <v>4</v>
      </c>
      <c r="J3" s="8">
        <v>4</v>
      </c>
      <c r="K3" s="8">
        <v>5</v>
      </c>
    </row>
    <row r="4" spans="1:11" x14ac:dyDescent="0.25">
      <c r="A4" s="27" t="s">
        <v>69</v>
      </c>
      <c r="B4" s="9">
        <v>5</v>
      </c>
      <c r="C4" s="9">
        <v>4</v>
      </c>
      <c r="D4" s="9">
        <v>5</v>
      </c>
      <c r="E4" s="9">
        <v>4</v>
      </c>
      <c r="F4" s="22">
        <f>+AVERAGE(B4:E4)</f>
        <v>4.5</v>
      </c>
      <c r="G4" s="19">
        <v>4</v>
      </c>
      <c r="H4" s="21">
        <v>4</v>
      </c>
      <c r="I4" s="21">
        <v>4</v>
      </c>
      <c r="J4" s="21">
        <v>4</v>
      </c>
      <c r="K4" s="21">
        <v>5</v>
      </c>
    </row>
    <row r="5" spans="1:11" x14ac:dyDescent="0.25">
      <c r="A5" s="27" t="s">
        <v>70</v>
      </c>
      <c r="B5" s="9">
        <v>5</v>
      </c>
      <c r="C5" s="9">
        <v>5</v>
      </c>
      <c r="D5" s="9">
        <v>5</v>
      </c>
      <c r="E5" s="9">
        <v>4</v>
      </c>
      <c r="F5" s="22">
        <f>+AVERAGE(B5:E5)</f>
        <v>4.75</v>
      </c>
      <c r="G5" s="19">
        <v>4</v>
      </c>
      <c r="H5" s="21">
        <v>3</v>
      </c>
      <c r="I5" s="21">
        <v>4</v>
      </c>
      <c r="J5" s="21">
        <v>4</v>
      </c>
      <c r="K5" s="21">
        <v>5</v>
      </c>
    </row>
    <row r="6" spans="1:11" x14ac:dyDescent="0.25">
      <c r="A6" s="27" t="s">
        <v>71</v>
      </c>
      <c r="B6" s="9">
        <v>5</v>
      </c>
      <c r="C6" s="9">
        <v>5</v>
      </c>
      <c r="D6" s="9">
        <v>5</v>
      </c>
      <c r="E6" s="9">
        <v>4</v>
      </c>
      <c r="F6" s="22">
        <f>+AVERAGE(B6:E6)</f>
        <v>4.75</v>
      </c>
      <c r="G6" s="19">
        <v>4</v>
      </c>
      <c r="H6" s="20">
        <v>5</v>
      </c>
      <c r="I6" s="21">
        <v>4</v>
      </c>
      <c r="J6" s="11">
        <v>4</v>
      </c>
      <c r="K6" s="11">
        <v>5</v>
      </c>
    </row>
    <row r="7" spans="1:11" ht="15.75" thickBot="1" x14ac:dyDescent="0.3">
      <c r="A7" s="28" t="s">
        <v>72</v>
      </c>
      <c r="B7" s="10">
        <v>5</v>
      </c>
      <c r="C7" s="10">
        <v>4</v>
      </c>
      <c r="D7" s="10">
        <v>4</v>
      </c>
      <c r="E7" s="10">
        <v>4</v>
      </c>
      <c r="F7" s="23">
        <f>+AVERAGE(B7:E7)</f>
        <v>4.25</v>
      </c>
      <c r="G7" s="24">
        <v>4</v>
      </c>
      <c r="H7" s="25">
        <v>5</v>
      </c>
      <c r="I7" s="25">
        <v>4</v>
      </c>
      <c r="J7" s="25">
        <v>4</v>
      </c>
      <c r="K7" s="25">
        <v>5</v>
      </c>
    </row>
    <row r="8" spans="1:11" x14ac:dyDescent="0.25">
      <c r="A8" t="s">
        <v>73</v>
      </c>
      <c r="B8">
        <v>5</v>
      </c>
      <c r="C8">
        <v>5</v>
      </c>
      <c r="D8" t="s">
        <v>56</v>
      </c>
      <c r="E8">
        <v>4</v>
      </c>
      <c r="F8">
        <v>4.666666666666667</v>
      </c>
      <c r="G8">
        <v>4</v>
      </c>
      <c r="H8">
        <v>5</v>
      </c>
      <c r="I8">
        <v>5</v>
      </c>
      <c r="J8">
        <v>4</v>
      </c>
      <c r="K8">
        <v>5</v>
      </c>
    </row>
    <row r="9" spans="1:11" x14ac:dyDescent="0.25">
      <c r="A9" t="s">
        <v>74</v>
      </c>
      <c r="B9">
        <v>5</v>
      </c>
      <c r="C9">
        <v>5</v>
      </c>
      <c r="D9" t="s">
        <v>56</v>
      </c>
      <c r="E9">
        <v>3</v>
      </c>
      <c r="F9">
        <v>4.333333333333333</v>
      </c>
      <c r="G9">
        <v>4</v>
      </c>
      <c r="H9">
        <v>5</v>
      </c>
      <c r="I9">
        <v>5</v>
      </c>
      <c r="J9">
        <v>4</v>
      </c>
      <c r="K9">
        <v>5</v>
      </c>
    </row>
    <row r="10" spans="1:11" x14ac:dyDescent="0.25">
      <c r="A10" t="s">
        <v>75</v>
      </c>
      <c r="B10">
        <v>5</v>
      </c>
      <c r="C10">
        <v>4</v>
      </c>
      <c r="D10">
        <v>5</v>
      </c>
      <c r="E10">
        <v>4</v>
      </c>
      <c r="F10">
        <v>4.5</v>
      </c>
      <c r="G10">
        <v>5</v>
      </c>
      <c r="H10">
        <v>5</v>
      </c>
      <c r="I10">
        <v>5</v>
      </c>
      <c r="J10">
        <v>4</v>
      </c>
      <c r="K10">
        <v>5</v>
      </c>
    </row>
    <row r="11" spans="1:11" x14ac:dyDescent="0.25">
      <c r="A11" t="s">
        <v>76</v>
      </c>
      <c r="B11">
        <v>5</v>
      </c>
      <c r="C11">
        <v>4</v>
      </c>
      <c r="D11">
        <v>5</v>
      </c>
      <c r="E11">
        <v>4</v>
      </c>
      <c r="F11">
        <v>4.5</v>
      </c>
      <c r="G11">
        <v>4</v>
      </c>
      <c r="H11">
        <v>4</v>
      </c>
      <c r="I11">
        <v>4</v>
      </c>
      <c r="J11">
        <v>5</v>
      </c>
      <c r="K11">
        <v>5</v>
      </c>
    </row>
    <row r="12" spans="1:11" x14ac:dyDescent="0.25">
      <c r="A12" t="s">
        <v>77</v>
      </c>
      <c r="B12">
        <v>5</v>
      </c>
      <c r="C12">
        <v>5</v>
      </c>
      <c r="D12">
        <v>5</v>
      </c>
      <c r="E12">
        <v>4</v>
      </c>
      <c r="F12">
        <v>4.75</v>
      </c>
      <c r="G12">
        <v>4</v>
      </c>
      <c r="H12">
        <v>5</v>
      </c>
      <c r="I12">
        <v>4</v>
      </c>
      <c r="J12">
        <v>4</v>
      </c>
      <c r="K12">
        <v>5</v>
      </c>
    </row>
    <row r="13" spans="1:11" x14ac:dyDescent="0.25">
      <c r="A13" t="s">
        <v>78</v>
      </c>
      <c r="B13">
        <v>5</v>
      </c>
      <c r="C13">
        <v>5</v>
      </c>
      <c r="D13">
        <v>5</v>
      </c>
      <c r="E13">
        <v>3</v>
      </c>
      <c r="F13">
        <v>4.5</v>
      </c>
      <c r="G13">
        <v>4</v>
      </c>
      <c r="H13">
        <v>5</v>
      </c>
      <c r="I13">
        <v>4</v>
      </c>
      <c r="J13">
        <v>4</v>
      </c>
      <c r="K13">
        <v>5</v>
      </c>
    </row>
    <row r="14" spans="1:11" x14ac:dyDescent="0.25">
      <c r="A14" t="s">
        <v>79</v>
      </c>
      <c r="B14">
        <v>5</v>
      </c>
      <c r="C14">
        <v>5</v>
      </c>
      <c r="D14">
        <v>5</v>
      </c>
      <c r="E14">
        <v>4</v>
      </c>
      <c r="F14">
        <v>4.75</v>
      </c>
      <c r="G14">
        <v>4</v>
      </c>
      <c r="H14">
        <v>4</v>
      </c>
      <c r="I14">
        <v>4</v>
      </c>
      <c r="J14">
        <v>3</v>
      </c>
      <c r="K14">
        <v>5</v>
      </c>
    </row>
    <row r="15" spans="1:11" x14ac:dyDescent="0.25">
      <c r="A15" t="s">
        <v>80</v>
      </c>
      <c r="B15">
        <v>5</v>
      </c>
      <c r="C15">
        <v>5</v>
      </c>
      <c r="D15">
        <v>5</v>
      </c>
      <c r="E15">
        <v>4</v>
      </c>
      <c r="F15">
        <v>4.75</v>
      </c>
      <c r="G15">
        <v>4</v>
      </c>
      <c r="H15">
        <v>5</v>
      </c>
      <c r="I15">
        <v>4</v>
      </c>
      <c r="J15">
        <v>5</v>
      </c>
      <c r="K15">
        <v>5</v>
      </c>
    </row>
    <row r="16" spans="1:11" x14ac:dyDescent="0.25">
      <c r="A16" t="s">
        <v>81</v>
      </c>
      <c r="B16">
        <v>5</v>
      </c>
      <c r="C16">
        <v>5</v>
      </c>
      <c r="D16">
        <v>5</v>
      </c>
      <c r="E16">
        <v>4</v>
      </c>
      <c r="F16">
        <v>4.75</v>
      </c>
      <c r="G16">
        <v>4</v>
      </c>
      <c r="H16">
        <v>4</v>
      </c>
      <c r="I16">
        <v>4</v>
      </c>
      <c r="J16">
        <v>4</v>
      </c>
      <c r="K16">
        <v>5</v>
      </c>
    </row>
    <row r="17" spans="1:11" x14ac:dyDescent="0.25">
      <c r="A17" t="s">
        <v>82</v>
      </c>
      <c r="B17">
        <v>5</v>
      </c>
      <c r="C17">
        <v>5</v>
      </c>
      <c r="D17">
        <v>5</v>
      </c>
      <c r="E17">
        <v>4</v>
      </c>
      <c r="F17">
        <v>4.75</v>
      </c>
      <c r="G17" t="s">
        <v>56</v>
      </c>
      <c r="H17">
        <v>5</v>
      </c>
      <c r="I17">
        <v>5</v>
      </c>
      <c r="J17">
        <v>4</v>
      </c>
      <c r="K17">
        <v>5</v>
      </c>
    </row>
    <row r="18" spans="1:11" x14ac:dyDescent="0.25">
      <c r="A18" t="s">
        <v>83</v>
      </c>
      <c r="B18">
        <v>5</v>
      </c>
      <c r="C18">
        <v>5</v>
      </c>
      <c r="D18">
        <v>5</v>
      </c>
      <c r="E18">
        <v>3</v>
      </c>
      <c r="F18">
        <v>4.5</v>
      </c>
      <c r="G18">
        <v>5</v>
      </c>
      <c r="H18">
        <v>5</v>
      </c>
      <c r="I18">
        <v>4</v>
      </c>
      <c r="J18">
        <v>4</v>
      </c>
      <c r="K18">
        <v>5</v>
      </c>
    </row>
    <row r="19" spans="1:11" x14ac:dyDescent="0.25">
      <c r="A19" t="s">
        <v>84</v>
      </c>
      <c r="B19">
        <v>5</v>
      </c>
      <c r="C19">
        <v>5</v>
      </c>
      <c r="D19">
        <v>5</v>
      </c>
      <c r="E19">
        <v>4</v>
      </c>
      <c r="F19">
        <v>4.75</v>
      </c>
      <c r="G19">
        <v>5</v>
      </c>
      <c r="H19">
        <v>5</v>
      </c>
      <c r="I19">
        <v>4</v>
      </c>
      <c r="J19">
        <v>4</v>
      </c>
      <c r="K19">
        <v>5</v>
      </c>
    </row>
    <row r="20" spans="1:11" x14ac:dyDescent="0.25">
      <c r="A20" t="s">
        <v>85</v>
      </c>
      <c r="B20">
        <v>5</v>
      </c>
      <c r="C20">
        <v>5</v>
      </c>
      <c r="D20">
        <v>5</v>
      </c>
      <c r="E20">
        <v>4</v>
      </c>
      <c r="F20">
        <v>4.75</v>
      </c>
      <c r="G20">
        <v>5</v>
      </c>
      <c r="H20">
        <v>5</v>
      </c>
      <c r="I20">
        <v>4</v>
      </c>
      <c r="J20">
        <v>4</v>
      </c>
      <c r="K20">
        <v>5</v>
      </c>
    </row>
    <row r="21" spans="1:11" x14ac:dyDescent="0.25">
      <c r="A21" t="s">
        <v>86</v>
      </c>
      <c r="B21">
        <v>5</v>
      </c>
      <c r="C21">
        <v>5</v>
      </c>
      <c r="D21">
        <v>5</v>
      </c>
      <c r="E21">
        <v>4</v>
      </c>
      <c r="F21">
        <v>4.75</v>
      </c>
      <c r="G21">
        <v>5</v>
      </c>
      <c r="H21">
        <v>4</v>
      </c>
      <c r="I21">
        <v>4</v>
      </c>
      <c r="J21">
        <v>3</v>
      </c>
      <c r="K21">
        <v>5</v>
      </c>
    </row>
    <row r="22" spans="1:11" x14ac:dyDescent="0.25">
      <c r="A22" t="s">
        <v>87</v>
      </c>
      <c r="B22">
        <v>5</v>
      </c>
      <c r="C22">
        <v>4</v>
      </c>
      <c r="D22">
        <v>5</v>
      </c>
      <c r="E22">
        <v>4</v>
      </c>
      <c r="F22">
        <v>4.5</v>
      </c>
      <c r="G22">
        <v>5</v>
      </c>
      <c r="H22">
        <v>5</v>
      </c>
      <c r="I22">
        <v>4</v>
      </c>
      <c r="J22">
        <v>4</v>
      </c>
      <c r="K22">
        <v>5</v>
      </c>
    </row>
    <row r="23" spans="1:11" x14ac:dyDescent="0.25">
      <c r="A23" t="s">
        <v>88</v>
      </c>
      <c r="B23">
        <v>5</v>
      </c>
      <c r="C23">
        <v>5</v>
      </c>
      <c r="D23">
        <v>5</v>
      </c>
      <c r="E23">
        <v>4</v>
      </c>
      <c r="F23">
        <v>4.75</v>
      </c>
      <c r="G23">
        <v>5</v>
      </c>
      <c r="H23">
        <v>5</v>
      </c>
      <c r="I23">
        <v>4</v>
      </c>
      <c r="J23">
        <v>5</v>
      </c>
      <c r="K23">
        <v>5</v>
      </c>
    </row>
    <row r="24" spans="1:11" x14ac:dyDescent="0.25">
      <c r="A24" t="s">
        <v>89</v>
      </c>
      <c r="B24">
        <v>5</v>
      </c>
      <c r="C24">
        <v>5</v>
      </c>
      <c r="D24">
        <v>5</v>
      </c>
      <c r="E24">
        <v>4</v>
      </c>
      <c r="F24">
        <v>4.75</v>
      </c>
      <c r="G24">
        <v>4</v>
      </c>
      <c r="H24">
        <v>4</v>
      </c>
      <c r="I24">
        <v>4</v>
      </c>
      <c r="J24">
        <v>5</v>
      </c>
      <c r="K24">
        <v>5</v>
      </c>
    </row>
    <row r="25" spans="1:11" x14ac:dyDescent="0.25">
      <c r="A25" t="s">
        <v>90</v>
      </c>
      <c r="B25">
        <v>5</v>
      </c>
      <c r="C25">
        <v>4</v>
      </c>
      <c r="D25">
        <v>5</v>
      </c>
      <c r="E25">
        <v>4</v>
      </c>
      <c r="F25">
        <v>4.5</v>
      </c>
      <c r="G25">
        <v>4</v>
      </c>
      <c r="H25">
        <v>5</v>
      </c>
      <c r="I25">
        <v>4</v>
      </c>
      <c r="J25">
        <v>4</v>
      </c>
      <c r="K25">
        <v>5</v>
      </c>
    </row>
    <row r="26" spans="1:11" x14ac:dyDescent="0.25">
      <c r="A26" t="s">
        <v>91</v>
      </c>
      <c r="B26">
        <v>5</v>
      </c>
      <c r="C26">
        <v>4</v>
      </c>
      <c r="D26">
        <v>5</v>
      </c>
      <c r="E26">
        <v>4</v>
      </c>
      <c r="F26">
        <v>4.5</v>
      </c>
      <c r="G26">
        <v>4</v>
      </c>
      <c r="H26">
        <v>4</v>
      </c>
      <c r="I26">
        <v>4</v>
      </c>
      <c r="J26">
        <v>4</v>
      </c>
      <c r="K26">
        <v>5</v>
      </c>
    </row>
    <row r="27" spans="1:11" x14ac:dyDescent="0.25">
      <c r="A27" t="s">
        <v>92</v>
      </c>
      <c r="B27">
        <v>5</v>
      </c>
      <c r="C27">
        <v>4</v>
      </c>
      <c r="D27" t="s">
        <v>56</v>
      </c>
      <c r="E27">
        <v>4</v>
      </c>
      <c r="F27">
        <v>4.333333333333333</v>
      </c>
      <c r="G27">
        <v>4</v>
      </c>
      <c r="H27">
        <v>5</v>
      </c>
      <c r="I27">
        <v>4</v>
      </c>
      <c r="J27">
        <v>5</v>
      </c>
      <c r="K27">
        <v>5</v>
      </c>
    </row>
    <row r="28" spans="1:11" x14ac:dyDescent="0.25">
      <c r="A28" t="s">
        <v>93</v>
      </c>
      <c r="B28">
        <v>5</v>
      </c>
      <c r="C28">
        <v>4</v>
      </c>
      <c r="D28">
        <v>5</v>
      </c>
      <c r="E28">
        <v>4</v>
      </c>
      <c r="F28">
        <v>4.5</v>
      </c>
      <c r="G28">
        <v>5</v>
      </c>
      <c r="H28">
        <v>5</v>
      </c>
      <c r="I28">
        <v>4</v>
      </c>
      <c r="J28">
        <v>4</v>
      </c>
      <c r="K28">
        <v>5</v>
      </c>
    </row>
    <row r="29" spans="1:11" x14ac:dyDescent="0.25">
      <c r="A29" t="s">
        <v>94</v>
      </c>
      <c r="B29">
        <v>5</v>
      </c>
      <c r="C29">
        <v>3</v>
      </c>
      <c r="D29">
        <v>5</v>
      </c>
      <c r="E29">
        <v>4</v>
      </c>
      <c r="F29">
        <v>4.25</v>
      </c>
      <c r="G29">
        <v>5</v>
      </c>
      <c r="H29">
        <v>4</v>
      </c>
      <c r="I29">
        <v>5</v>
      </c>
      <c r="J29">
        <v>5</v>
      </c>
      <c r="K29">
        <v>5</v>
      </c>
    </row>
    <row r="30" spans="1:11" x14ac:dyDescent="0.25">
      <c r="A30" t="s">
        <v>95</v>
      </c>
      <c r="B30">
        <v>5</v>
      </c>
      <c r="C30" t="s">
        <v>56</v>
      </c>
      <c r="D30">
        <v>5</v>
      </c>
      <c r="E30">
        <v>4</v>
      </c>
      <c r="F30">
        <v>4.666666666666667</v>
      </c>
      <c r="G30">
        <v>5</v>
      </c>
      <c r="H30">
        <v>5</v>
      </c>
      <c r="I30">
        <v>5</v>
      </c>
      <c r="J30">
        <v>5</v>
      </c>
      <c r="K30">
        <v>5</v>
      </c>
    </row>
    <row r="31" spans="1:11" x14ac:dyDescent="0.25">
      <c r="A31" t="s">
        <v>96</v>
      </c>
      <c r="B31">
        <v>5</v>
      </c>
      <c r="C31">
        <v>4</v>
      </c>
      <c r="D31">
        <v>5</v>
      </c>
      <c r="E31">
        <v>3</v>
      </c>
      <c r="F31">
        <v>4.25</v>
      </c>
      <c r="G31">
        <v>5</v>
      </c>
      <c r="H31" t="s">
        <v>56</v>
      </c>
      <c r="I31">
        <v>5</v>
      </c>
      <c r="J31">
        <v>4</v>
      </c>
      <c r="K31">
        <v>5</v>
      </c>
    </row>
    <row r="32" spans="1:11" ht="15.75" thickBot="1" x14ac:dyDescent="0.3">
      <c r="A32" t="s">
        <v>97</v>
      </c>
      <c r="B32">
        <v>5</v>
      </c>
      <c r="C32">
        <v>4</v>
      </c>
      <c r="D32">
        <v>5</v>
      </c>
      <c r="E32">
        <v>4</v>
      </c>
      <c r="F32">
        <v>4.5</v>
      </c>
      <c r="G32">
        <v>4</v>
      </c>
      <c r="H32">
        <v>5</v>
      </c>
      <c r="I32">
        <v>4</v>
      </c>
      <c r="J32">
        <v>4</v>
      </c>
      <c r="K32">
        <v>5</v>
      </c>
    </row>
    <row r="33" spans="1:11" x14ac:dyDescent="0.25">
      <c r="A33" s="29" t="s">
        <v>98</v>
      </c>
      <c r="B33" s="13">
        <v>5</v>
      </c>
      <c r="C33" s="13">
        <v>4</v>
      </c>
      <c r="D33" s="13">
        <v>5</v>
      </c>
      <c r="E33" s="13">
        <v>3</v>
      </c>
      <c r="F33" s="18">
        <f>+AVERAGE(B33:B33)</f>
        <v>5</v>
      </c>
      <c r="G33" s="30">
        <v>5</v>
      </c>
      <c r="H33" s="13">
        <v>5</v>
      </c>
      <c r="I33" s="13">
        <v>4</v>
      </c>
      <c r="J33" s="13">
        <v>4</v>
      </c>
      <c r="K33" s="13">
        <v>5</v>
      </c>
    </row>
    <row r="34" spans="1:11" x14ac:dyDescent="0.25">
      <c r="A34" t="s">
        <v>98</v>
      </c>
      <c r="B34">
        <v>5</v>
      </c>
      <c r="C34">
        <v>4</v>
      </c>
      <c r="D34">
        <v>5</v>
      </c>
      <c r="E34">
        <v>4</v>
      </c>
      <c r="F34">
        <v>5</v>
      </c>
      <c r="G34">
        <v>5</v>
      </c>
      <c r="H34">
        <v>5</v>
      </c>
      <c r="I34">
        <v>4</v>
      </c>
      <c r="J34">
        <v>4</v>
      </c>
      <c r="K34">
        <v>5</v>
      </c>
    </row>
    <row r="35" spans="1:11" x14ac:dyDescent="0.25">
      <c r="A35" t="s">
        <v>106</v>
      </c>
      <c r="B35" t="s">
        <v>53</v>
      </c>
      <c r="C35" t="s">
        <v>57</v>
      </c>
      <c r="D35" t="s">
        <v>99</v>
      </c>
      <c r="E35" t="s">
        <v>100</v>
      </c>
      <c r="F35" t="s">
        <v>100</v>
      </c>
      <c r="G35" t="s">
        <v>101</v>
      </c>
      <c r="H35" t="s">
        <v>102</v>
      </c>
      <c r="I35" t="s">
        <v>103</v>
      </c>
      <c r="J35" t="s">
        <v>104</v>
      </c>
      <c r="K35" t="s">
        <v>105</v>
      </c>
    </row>
    <row r="36" spans="1:11" x14ac:dyDescent="0.25">
      <c r="A36" t="s">
        <v>110</v>
      </c>
      <c r="B36" t="s">
        <v>54</v>
      </c>
      <c r="C36" t="s">
        <v>58</v>
      </c>
      <c r="D36" t="s">
        <v>100</v>
      </c>
      <c r="E36" t="s">
        <v>100</v>
      </c>
      <c r="F36" t="s">
        <v>100</v>
      </c>
      <c r="G36" t="s">
        <v>100</v>
      </c>
      <c r="H36" t="s">
        <v>107</v>
      </c>
      <c r="I36" t="s">
        <v>108</v>
      </c>
      <c r="J36" t="s">
        <v>109</v>
      </c>
      <c r="K36" t="s">
        <v>100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01522-732B-4D4D-A26E-8DB2A9904947}">
  <dimension ref="A1:B36"/>
  <sheetViews>
    <sheetView topLeftCell="A20" workbookViewId="0">
      <selection sqref="A1:B35"/>
    </sheetView>
  </sheetViews>
  <sheetFormatPr baseColWidth="10" defaultRowHeight="15" x14ac:dyDescent="0.25"/>
  <cols>
    <col min="1" max="1" width="47.28515625" customWidth="1"/>
    <col min="2" max="2" width="46.140625" customWidth="1"/>
  </cols>
  <sheetData>
    <row r="1" spans="1:2" x14ac:dyDescent="0.25">
      <c r="A1" s="1" t="s">
        <v>3</v>
      </c>
      <c r="B1" s="1" t="s">
        <v>4</v>
      </c>
    </row>
    <row r="2" spans="1:2" x14ac:dyDescent="0.25">
      <c r="A2" s="2" t="s">
        <v>5</v>
      </c>
      <c r="B2" s="3" t="s">
        <v>6</v>
      </c>
    </row>
    <row r="3" spans="1:2" x14ac:dyDescent="0.25">
      <c r="A3" s="2" t="s">
        <v>7</v>
      </c>
      <c r="B3" s="3" t="s">
        <v>6</v>
      </c>
    </row>
    <row r="4" spans="1:2" x14ac:dyDescent="0.25">
      <c r="A4" s="2" t="s">
        <v>8</v>
      </c>
      <c r="B4" s="3" t="s">
        <v>6</v>
      </c>
    </row>
    <row r="5" spans="1:2" x14ac:dyDescent="0.25">
      <c r="A5" s="2" t="s">
        <v>9</v>
      </c>
      <c r="B5" s="3" t="s">
        <v>6</v>
      </c>
    </row>
    <row r="6" spans="1:2" x14ac:dyDescent="0.25">
      <c r="A6" s="2" t="s">
        <v>10</v>
      </c>
      <c r="B6" s="3" t="s">
        <v>6</v>
      </c>
    </row>
    <row r="7" spans="1:2" x14ac:dyDescent="0.25">
      <c r="A7" s="2" t="s">
        <v>11</v>
      </c>
      <c r="B7" s="3" t="s">
        <v>12</v>
      </c>
    </row>
    <row r="8" spans="1:2" x14ac:dyDescent="0.25">
      <c r="A8" s="2" t="s">
        <v>13</v>
      </c>
      <c r="B8" s="3" t="s">
        <v>12</v>
      </c>
    </row>
    <row r="9" spans="1:2" x14ac:dyDescent="0.25">
      <c r="A9" s="2" t="s">
        <v>14</v>
      </c>
      <c r="B9" s="3" t="s">
        <v>12</v>
      </c>
    </row>
    <row r="10" spans="1:2" x14ac:dyDescent="0.25">
      <c r="A10" s="2" t="s">
        <v>15</v>
      </c>
      <c r="B10" s="3" t="s">
        <v>12</v>
      </c>
    </row>
    <row r="11" spans="1:2" x14ac:dyDescent="0.25">
      <c r="A11" s="2" t="s">
        <v>16</v>
      </c>
      <c r="B11" s="3" t="s">
        <v>12</v>
      </c>
    </row>
    <row r="12" spans="1:2" x14ac:dyDescent="0.25">
      <c r="A12" s="2" t="s">
        <v>17</v>
      </c>
      <c r="B12" s="3" t="s">
        <v>18</v>
      </c>
    </row>
    <row r="13" spans="1:2" x14ac:dyDescent="0.25">
      <c r="A13" s="2" t="s">
        <v>19</v>
      </c>
      <c r="B13" s="3" t="s">
        <v>18</v>
      </c>
    </row>
    <row r="14" spans="1:2" x14ac:dyDescent="0.25">
      <c r="A14" s="2" t="s">
        <v>20</v>
      </c>
      <c r="B14" s="3" t="s">
        <v>18</v>
      </c>
    </row>
    <row r="15" spans="1:2" x14ac:dyDescent="0.25">
      <c r="A15" s="2" t="s">
        <v>21</v>
      </c>
      <c r="B15" s="3" t="s">
        <v>18</v>
      </c>
    </row>
    <row r="16" spans="1:2" x14ac:dyDescent="0.25">
      <c r="A16" s="2" t="s">
        <v>22</v>
      </c>
      <c r="B16" s="3" t="s">
        <v>18</v>
      </c>
    </row>
    <row r="17" spans="1:2" x14ac:dyDescent="0.25">
      <c r="A17" s="2" t="s">
        <v>23</v>
      </c>
      <c r="B17" s="3" t="s">
        <v>24</v>
      </c>
    </row>
    <row r="18" spans="1:2" x14ac:dyDescent="0.25">
      <c r="A18" s="2" t="s">
        <v>25</v>
      </c>
      <c r="B18" s="3" t="s">
        <v>24</v>
      </c>
    </row>
    <row r="19" spans="1:2" x14ac:dyDescent="0.25">
      <c r="A19" s="2" t="s">
        <v>26</v>
      </c>
      <c r="B19" s="3" t="s">
        <v>24</v>
      </c>
    </row>
    <row r="20" spans="1:2" x14ac:dyDescent="0.25">
      <c r="A20" s="2" t="s">
        <v>21</v>
      </c>
      <c r="B20" s="3" t="s">
        <v>24</v>
      </c>
    </row>
    <row r="21" spans="1:2" x14ac:dyDescent="0.25">
      <c r="A21" s="2" t="s">
        <v>27</v>
      </c>
      <c r="B21" s="3" t="s">
        <v>24</v>
      </c>
    </row>
    <row r="22" spans="1:2" ht="30" x14ac:dyDescent="0.25">
      <c r="A22" s="2" t="s">
        <v>28</v>
      </c>
      <c r="B22" s="4" t="s">
        <v>29</v>
      </c>
    </row>
    <row r="23" spans="1:2" ht="30" x14ac:dyDescent="0.25">
      <c r="A23" s="2" t="s">
        <v>30</v>
      </c>
      <c r="B23" s="4" t="s">
        <v>29</v>
      </c>
    </row>
    <row r="24" spans="1:2" ht="30" x14ac:dyDescent="0.25">
      <c r="A24" s="2" t="s">
        <v>31</v>
      </c>
      <c r="B24" s="4" t="s">
        <v>29</v>
      </c>
    </row>
    <row r="25" spans="1:2" ht="30" x14ac:dyDescent="0.25">
      <c r="A25" s="2" t="s">
        <v>32</v>
      </c>
      <c r="B25" s="4" t="s">
        <v>29</v>
      </c>
    </row>
    <row r="26" spans="1:2" ht="30" x14ac:dyDescent="0.25">
      <c r="A26" s="2" t="s">
        <v>33</v>
      </c>
      <c r="B26" s="4" t="s">
        <v>29</v>
      </c>
    </row>
    <row r="27" spans="1:2" x14ac:dyDescent="0.25">
      <c r="A27" s="2" t="s">
        <v>34</v>
      </c>
      <c r="B27" s="3" t="s">
        <v>35</v>
      </c>
    </row>
    <row r="28" spans="1:2" x14ac:dyDescent="0.25">
      <c r="A28" s="2" t="s">
        <v>36</v>
      </c>
      <c r="B28" s="3" t="s">
        <v>35</v>
      </c>
    </row>
    <row r="29" spans="1:2" x14ac:dyDescent="0.25">
      <c r="A29" s="2" t="s">
        <v>37</v>
      </c>
      <c r="B29" s="3" t="s">
        <v>35</v>
      </c>
    </row>
    <row r="30" spans="1:2" x14ac:dyDescent="0.25">
      <c r="A30" s="2" t="s">
        <v>38</v>
      </c>
      <c r="B30" s="3" t="s">
        <v>35</v>
      </c>
    </row>
    <row r="31" spans="1:2" x14ac:dyDescent="0.25">
      <c r="A31" s="2" t="s">
        <v>39</v>
      </c>
      <c r="B31" s="3" t="s">
        <v>35</v>
      </c>
    </row>
    <row r="32" spans="1:2" x14ac:dyDescent="0.25">
      <c r="A32" s="2" t="s">
        <v>40</v>
      </c>
      <c r="B32" s="3" t="s">
        <v>40</v>
      </c>
    </row>
    <row r="33" spans="1:2" x14ac:dyDescent="0.25">
      <c r="A33" s="2" t="s">
        <v>41</v>
      </c>
      <c r="B33" s="3" t="s">
        <v>41</v>
      </c>
    </row>
    <row r="34" spans="1:2" x14ac:dyDescent="0.25">
      <c r="A34" s="2" t="s">
        <v>42</v>
      </c>
      <c r="B34" s="5" t="s">
        <v>43</v>
      </c>
    </row>
    <row r="35" spans="1:2" x14ac:dyDescent="0.25">
      <c r="A35" s="2" t="s">
        <v>44</v>
      </c>
      <c r="B35" s="5" t="s">
        <v>45</v>
      </c>
    </row>
    <row r="36" spans="1:2" x14ac:dyDescent="0.25">
      <c r="A36" s="6" t="s">
        <v>46</v>
      </c>
      <c r="B36" s="5"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35</vt:i4>
      </vt:variant>
    </vt:vector>
  </HeadingPairs>
  <TitlesOfParts>
    <vt:vector size="35" baseType="lpstr">
      <vt:lpstr>RESUMEN_PERSONAS</vt:lpstr>
      <vt:lpstr>RESUMEN</vt:lpstr>
      <vt:lpstr>CALIFICA. SIN CECO</vt:lpstr>
      <vt:lpstr>CALIFICA. PROM. ASPEC SIN CECO</vt:lpstr>
      <vt:lpstr>CALIFICACION PROMEDIO POR ASPEC</vt:lpstr>
      <vt:lpstr>GRAFICOS_DINAMICOS</vt:lpstr>
      <vt:lpstr>ESTADISTICOS_DESCRIPTIVOS</vt:lpstr>
      <vt:lpstr>BD_INDICADORES_FINANCIEROS</vt:lpstr>
      <vt:lpstr>RELACION_FINANCIERO_SATISFACCIO</vt:lpstr>
      <vt:lpstr>BD_INDICADORES</vt:lpstr>
      <vt:lpstr>VALORES_ENCUESTAS</vt:lpstr>
      <vt:lpstr>CODIFICACION_PREGUNTAS</vt:lpstr>
      <vt:lpstr>CLASIFICACIÓN_ENCUESTAS_FOR_DEB</vt:lpstr>
      <vt:lpstr>CECOS_SIN_IDENTIFICAR</vt:lpstr>
      <vt:lpstr>CECOS_SIN_IDENTIFICAR_V2</vt:lpstr>
      <vt:lpstr>NORMALIZACION_CATEGORIAS_FOR_DE</vt:lpstr>
      <vt:lpstr>ENCUESTAS</vt:lpstr>
      <vt:lpstr>HOJA_TRABAJO_2017_1</vt:lpstr>
      <vt:lpstr>HOJA_TRABAJO_2016_2</vt:lpstr>
      <vt:lpstr>HOJA_TRABAJO_2016_1</vt:lpstr>
      <vt:lpstr>HOJA_TRABAJO_2015_2</vt:lpstr>
      <vt:lpstr>HOJA_TRABAJO_2015_1</vt:lpstr>
      <vt:lpstr>HOJA_TRABAJO_2014_2</vt:lpstr>
      <vt:lpstr>HOJA_TRABAJO_2014_1</vt:lpstr>
      <vt:lpstr>HOJA_TRABAJO_2013_2</vt:lpstr>
      <vt:lpstr>HOJA_TRABAJO_2013_1</vt:lpstr>
      <vt:lpstr>HOJA_TRABAJO_2012_2</vt:lpstr>
      <vt:lpstr>HOJA_TRABAJO_2012_1</vt:lpstr>
      <vt:lpstr>HOJA_TRABAJO_2011_2</vt:lpstr>
      <vt:lpstr>INVENTARIO_ARCHIVOS</vt:lpstr>
      <vt:lpstr>HOJA_TRABAJO_2011_1</vt:lpstr>
      <vt:lpstr>HOJA_TRABAJO_2010_2</vt:lpstr>
      <vt:lpstr>PREGUNTAS_PA_COPIAR</vt:lpstr>
      <vt:lpstr>HOJA_TRABAJO_2010_I</vt:lpstr>
      <vt:lpstr>MAE_ENCUESTAS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PROYECTO</dc:creator>
  <cp:lastModifiedBy>PROYECTO</cp:lastModifiedBy>
  <dcterms:created xsi:type="dcterms:W3CDTF">2019-04-01T19:35:22Z</dcterms:created>
  <dcterms:modified xsi:type="dcterms:W3CDTF">2019-05-09T15:38:09Z</dcterms:modified>
</cp:coreProperties>
</file>